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Jafet Alvarez\Documents\Jobs\IDARTES\Planeación\Transparencia\Contratación\"/>
    </mc:Choice>
  </mc:AlternateContent>
  <xr:revisionPtr revIDLastSave="0" documentId="13_ncr:1_{54CA4213-936B-4C3B-A6C6-5C8779216CCB}" xr6:coauthVersionLast="47" xr6:coauthVersionMax="47" xr10:uidLastSave="{00000000-0000-0000-0000-000000000000}"/>
  <bookViews>
    <workbookView xWindow="28680" yWindow="-120" windowWidth="29040" windowHeight="15720" tabRatio="648" xr2:uid="{00000000-000D-0000-FFFF-FFFF00000000}"/>
  </bookViews>
  <sheets>
    <sheet name="CONTRATACION 2023" sheetId="1" r:id="rId1"/>
  </sheets>
  <externalReferences>
    <externalReference r:id="rId2"/>
    <externalReference r:id="rId3"/>
  </externalReferences>
  <definedNames>
    <definedName name="__Anonymous_Sheet_DB__1">'CONTRATACION 2023'!$A$2:$V$75</definedName>
    <definedName name="_xlnm._FilterDatabase" localSheetId="0" hidden="1">'CONTRATACION 2023'!$A$2:$HW$3198</definedName>
    <definedName name="Excel_BuiltIn__FilterDatabase" localSheetId="0">'CONTRATACION 2023'!$A$2:$Q$75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53" i="1" l="1"/>
  <c r="R1253" i="1"/>
  <c r="L2942" i="1"/>
  <c r="L2148" i="1"/>
  <c r="L2135" i="1"/>
  <c r="L2123" i="1"/>
  <c r="L2120" i="1"/>
  <c r="L2105" i="1"/>
  <c r="L2102" i="1"/>
  <c r="L2083" i="1"/>
  <c r="L2065" i="1"/>
  <c r="L2052" i="1"/>
  <c r="L2032" i="1"/>
  <c r="L1995" i="1"/>
  <c r="L1966" i="1"/>
  <c r="L1955" i="1"/>
  <c r="L1954" i="1"/>
  <c r="L1953" i="1"/>
  <c r="L1952" i="1"/>
  <c r="L1949" i="1"/>
  <c r="L1932" i="1"/>
  <c r="L1930" i="1"/>
  <c r="L1921" i="1"/>
  <c r="L1910" i="1"/>
  <c r="L1909" i="1"/>
  <c r="L1903" i="1"/>
  <c r="L1885" i="1"/>
  <c r="L1879" i="1"/>
  <c r="L1876" i="1"/>
  <c r="L1855" i="1"/>
  <c r="L1854" i="1"/>
  <c r="L1839" i="1"/>
  <c r="L1832" i="1"/>
  <c r="L1815" i="1"/>
  <c r="L1812" i="1"/>
  <c r="L1811" i="1"/>
  <c r="L1806" i="1"/>
  <c r="L1804" i="1"/>
  <c r="L1803" i="1"/>
  <c r="L1802" i="1"/>
  <c r="L1790" i="1"/>
  <c r="L1789" i="1"/>
  <c r="L1788" i="1"/>
  <c r="L1755" i="1"/>
  <c r="L1746" i="1"/>
  <c r="L1727" i="1"/>
  <c r="L1710" i="1"/>
  <c r="L1696" i="1"/>
  <c r="L1654" i="1"/>
  <c r="L1643" i="1"/>
  <c r="L1642" i="1"/>
  <c r="L1641" i="1"/>
  <c r="L1613" i="1"/>
  <c r="L1590" i="1"/>
  <c r="L1584" i="1"/>
  <c r="L1580" i="1"/>
  <c r="L1573" i="1"/>
  <c r="L1572" i="1"/>
  <c r="L1571" i="1"/>
  <c r="L1568" i="1"/>
  <c r="L1553" i="1"/>
  <c r="L1524" i="1"/>
  <c r="L1517" i="1"/>
  <c r="L1498" i="1"/>
  <c r="L1491" i="1"/>
  <c r="L1488" i="1"/>
  <c r="L1485" i="1"/>
  <c r="L1476" i="1"/>
  <c r="L1440" i="1"/>
  <c r="L1439" i="1"/>
  <c r="L1437" i="1"/>
  <c r="L1428" i="1"/>
  <c r="L1427" i="1"/>
  <c r="L1424" i="1"/>
  <c r="L1421" i="1"/>
  <c r="L1397" i="1"/>
  <c r="L1396" i="1"/>
  <c r="L1394" i="1"/>
  <c r="L1368" i="1"/>
  <c r="L1367" i="1"/>
  <c r="L1366" i="1"/>
  <c r="L1363" i="1"/>
  <c r="L1359" i="1"/>
  <c r="L1352" i="1"/>
  <c r="L1351" i="1"/>
  <c r="L1350" i="1"/>
  <c r="L1348" i="1"/>
  <c r="L1344" i="1"/>
  <c r="L1342" i="1"/>
  <c r="L1339" i="1"/>
  <c r="L1336" i="1"/>
  <c r="L1334" i="1"/>
  <c r="L1333" i="1"/>
  <c r="L1332" i="1"/>
  <c r="L1316" i="1"/>
  <c r="L1306" i="1"/>
  <c r="L1301" i="1"/>
  <c r="L1296" i="1"/>
  <c r="L1285" i="1"/>
  <c r="L1284" i="1"/>
  <c r="L1282" i="1"/>
  <c r="L1276" i="1"/>
  <c r="L1274" i="1"/>
  <c r="L1273" i="1"/>
  <c r="L1272" i="1"/>
  <c r="L1269" i="1"/>
  <c r="L1248" i="1"/>
  <c r="L1244" i="1"/>
  <c r="L1243" i="1"/>
  <c r="L1242" i="1"/>
  <c r="L1241" i="1"/>
  <c r="L1236" i="1"/>
  <c r="L1234" i="1"/>
  <c r="L1226" i="1"/>
  <c r="L1224" i="1"/>
  <c r="L1222" i="1"/>
  <c r="L1216" i="1"/>
  <c r="L1213" i="1"/>
  <c r="L1210" i="1"/>
  <c r="L1209" i="1"/>
  <c r="L1205" i="1"/>
  <c r="L1203" i="1"/>
  <c r="L1199" i="1"/>
  <c r="L1198" i="1"/>
  <c r="L1197" i="1"/>
  <c r="L1195" i="1"/>
  <c r="L1192" i="1"/>
  <c r="L1191" i="1"/>
  <c r="L1186" i="1"/>
  <c r="L1184" i="1"/>
  <c r="L1179" i="1"/>
  <c r="L1116" i="1"/>
  <c r="L1114" i="1"/>
  <c r="L1104" i="1"/>
  <c r="L1099" i="1"/>
  <c r="L1020" i="1"/>
  <c r="L1008" i="1"/>
  <c r="L848" i="1"/>
  <c r="L467" i="1"/>
  <c r="R467" i="1"/>
  <c r="R1562" i="1"/>
  <c r="T1562" i="1" s="1"/>
  <c r="R1561" i="1"/>
  <c r="R1499" i="1"/>
  <c r="S1499" i="1" s="1"/>
  <c r="W2942" i="1"/>
  <c r="W2148" i="1"/>
  <c r="W2135" i="1"/>
  <c r="W2123" i="1"/>
  <c r="W2120" i="1"/>
  <c r="W2105" i="1"/>
  <c r="W2102" i="1"/>
  <c r="W2083" i="1"/>
  <c r="W2065" i="1"/>
  <c r="W2052" i="1"/>
  <c r="W2032" i="1"/>
  <c r="W1995" i="1"/>
  <c r="W1966" i="1"/>
  <c r="W1955" i="1"/>
  <c r="W1954" i="1"/>
  <c r="W1953" i="1"/>
  <c r="W1952" i="1"/>
  <c r="W1949" i="1"/>
  <c r="W1932" i="1"/>
  <c r="W1930" i="1"/>
  <c r="W1921" i="1"/>
  <c r="W1910" i="1"/>
  <c r="W1909" i="1"/>
  <c r="W1903" i="1"/>
  <c r="W1885" i="1"/>
  <c r="W1879" i="1"/>
  <c r="W1876" i="1"/>
  <c r="W1855" i="1"/>
  <c r="W1854" i="1"/>
  <c r="W1839" i="1"/>
  <c r="W1832" i="1"/>
  <c r="W1815" i="1"/>
  <c r="W1812" i="1"/>
  <c r="W1811" i="1"/>
  <c r="W1806" i="1"/>
  <c r="W1804" i="1"/>
  <c r="W1803" i="1"/>
  <c r="W1802" i="1"/>
  <c r="W1790" i="1"/>
  <c r="W1789" i="1"/>
  <c r="W1788" i="1"/>
  <c r="W1755" i="1"/>
  <c r="W1746" i="1"/>
  <c r="W1727" i="1"/>
  <c r="W1710" i="1"/>
  <c r="W1696" i="1"/>
  <c r="W1654" i="1"/>
  <c r="W1643" i="1"/>
  <c r="W1642" i="1"/>
  <c r="W1641" i="1"/>
  <c r="W1613" i="1"/>
  <c r="W1590" i="1"/>
  <c r="W1584" i="1"/>
  <c r="W1580" i="1"/>
  <c r="W1573" i="1"/>
  <c r="W1572" i="1"/>
  <c r="W1571" i="1"/>
  <c r="W1568" i="1"/>
  <c r="W1553" i="1"/>
  <c r="W1524" i="1"/>
  <c r="W1517" i="1"/>
  <c r="W1498" i="1"/>
  <c r="W1491" i="1"/>
  <c r="W1488" i="1"/>
  <c r="W1485" i="1"/>
  <c r="W1476" i="1"/>
  <c r="W1440" i="1"/>
  <c r="W1439" i="1"/>
  <c r="W1437" i="1"/>
  <c r="W1428" i="1"/>
  <c r="W1427" i="1"/>
  <c r="W1424" i="1"/>
  <c r="W1421" i="1"/>
  <c r="W1397" i="1"/>
  <c r="W1396" i="1"/>
  <c r="W1394" i="1"/>
  <c r="W1368" i="1"/>
  <c r="W1367" i="1"/>
  <c r="W1366" i="1"/>
  <c r="W1363" i="1"/>
  <c r="W1359" i="1"/>
  <c r="W1352" i="1"/>
  <c r="W1351" i="1"/>
  <c r="W1350" i="1"/>
  <c r="W1348" i="1"/>
  <c r="W1344" i="1"/>
  <c r="W1342" i="1"/>
  <c r="W1339" i="1"/>
  <c r="W1336" i="1"/>
  <c r="W1334" i="1"/>
  <c r="W1333" i="1"/>
  <c r="W1332" i="1"/>
  <c r="W1316" i="1"/>
  <c r="W1306" i="1"/>
  <c r="W1301" i="1"/>
  <c r="W1296" i="1"/>
  <c r="W1285" i="1"/>
  <c r="W1284" i="1"/>
  <c r="W1282" i="1"/>
  <c r="W1276" i="1"/>
  <c r="W1274" i="1"/>
  <c r="W1273" i="1"/>
  <c r="W1272" i="1"/>
  <c r="W1269" i="1"/>
  <c r="W1248" i="1"/>
  <c r="W1244" i="1"/>
  <c r="W1243" i="1"/>
  <c r="W1242" i="1"/>
  <c r="W1241" i="1"/>
  <c r="W1236" i="1"/>
  <c r="W1234" i="1"/>
  <c r="W1226" i="1"/>
  <c r="W1224" i="1"/>
  <c r="W1222" i="1"/>
  <c r="W1216" i="1"/>
  <c r="W1213" i="1"/>
  <c r="W1210" i="1"/>
  <c r="W1209" i="1"/>
  <c r="W1205" i="1"/>
  <c r="W1203" i="1"/>
  <c r="W1199" i="1"/>
  <c r="W1198" i="1"/>
  <c r="W1197" i="1"/>
  <c r="W1195" i="1"/>
  <c r="W1192" i="1"/>
  <c r="W1191" i="1"/>
  <c r="W1186" i="1"/>
  <c r="W1184" i="1"/>
  <c r="W1179" i="1"/>
  <c r="W1116" i="1"/>
  <c r="W1114" i="1"/>
  <c r="W1104" i="1"/>
  <c r="W1099" i="1"/>
  <c r="W1020" i="1"/>
  <c r="W1008" i="1"/>
  <c r="W848" i="1"/>
  <c r="W467" i="1"/>
  <c r="S3111" i="1"/>
  <c r="S3069" i="1"/>
  <c r="S3053" i="1"/>
  <c r="S2984" i="1"/>
  <c r="S2965" i="1"/>
  <c r="S2767" i="1"/>
  <c r="S2720" i="1"/>
  <c r="S2688" i="1"/>
  <c r="S2614" i="1"/>
  <c r="S2344" i="1"/>
  <c r="S2209"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041" i="1"/>
  <c r="S2016" i="1"/>
  <c r="S2003" i="1"/>
  <c r="S2002" i="1"/>
  <c r="S1984" i="1"/>
  <c r="S1821" i="1"/>
  <c r="S1800" i="1"/>
  <c r="S1736" i="1"/>
  <c r="S1229" i="1"/>
  <c r="S1173" i="1"/>
  <c r="S1125" i="1"/>
  <c r="S1119" i="1"/>
  <c r="S1103" i="1"/>
  <c r="S1100" i="1"/>
  <c r="S1074" i="1"/>
  <c r="S1047" i="1"/>
  <c r="S1015" i="1"/>
  <c r="S886" i="1"/>
  <c r="S14" i="1"/>
  <c r="S3" i="1"/>
  <c r="R2168" i="1"/>
  <c r="R1640" i="1"/>
  <c r="T1640" i="1" s="1"/>
  <c r="R1163" i="1"/>
  <c r="T1163" i="1" s="1"/>
  <c r="R1162" i="1"/>
  <c r="T1162" i="1" s="1"/>
  <c r="R1161" i="1"/>
  <c r="R1160" i="1"/>
  <c r="T1160" i="1" s="1"/>
  <c r="R1159" i="1"/>
  <c r="T1159" i="1" s="1"/>
  <c r="R1158" i="1"/>
  <c r="T1158" i="1" s="1"/>
  <c r="R1157" i="1"/>
  <c r="R1156" i="1"/>
  <c r="T1156" i="1" s="1"/>
  <c r="R4" i="1"/>
  <c r="S4" i="1" s="1"/>
  <c r="R3162" i="1"/>
  <c r="R3161" i="1"/>
  <c r="R3160" i="1"/>
  <c r="R3159" i="1"/>
  <c r="R3158" i="1"/>
  <c r="R3157" i="1"/>
  <c r="R3156" i="1"/>
  <c r="R3155" i="1"/>
  <c r="R3154" i="1"/>
  <c r="R3153" i="1"/>
  <c r="R3152" i="1"/>
  <c r="R3151" i="1"/>
  <c r="R3150" i="1"/>
  <c r="R3149" i="1"/>
  <c r="R3148" i="1"/>
  <c r="R3147" i="1"/>
  <c r="R3146" i="1"/>
  <c r="R3145" i="1"/>
  <c r="R3144" i="1"/>
  <c r="R3143" i="1"/>
  <c r="R3142" i="1"/>
  <c r="R3141" i="1"/>
  <c r="R3140" i="1"/>
  <c r="R3139" i="1"/>
  <c r="R3138" i="1"/>
  <c r="R3137" i="1"/>
  <c r="R3136" i="1"/>
  <c r="R3135" i="1"/>
  <c r="R3134" i="1"/>
  <c r="R3133" i="1"/>
  <c r="R3132" i="1"/>
  <c r="R3131" i="1"/>
  <c r="R3130" i="1"/>
  <c r="R3129" i="1"/>
  <c r="R3128" i="1"/>
  <c r="R3127" i="1"/>
  <c r="R3126" i="1"/>
  <c r="R3125" i="1"/>
  <c r="R3124" i="1"/>
  <c r="R3123" i="1"/>
  <c r="R3122" i="1"/>
  <c r="R3121" i="1"/>
  <c r="R3120" i="1"/>
  <c r="R3119" i="1"/>
  <c r="R3118" i="1"/>
  <c r="R3117" i="1"/>
  <c r="R3116" i="1"/>
  <c r="R3115" i="1"/>
  <c r="R3114" i="1"/>
  <c r="R3113" i="1"/>
  <c r="R3112" i="1"/>
  <c r="R3110" i="1"/>
  <c r="R3075" i="1"/>
  <c r="R3074" i="1"/>
  <c r="R3073" i="1"/>
  <c r="R3072" i="1"/>
  <c r="R3071" i="1"/>
  <c r="R3070" i="1"/>
  <c r="R3068" i="1"/>
  <c r="R3067" i="1"/>
  <c r="R3066" i="1"/>
  <c r="R3065" i="1"/>
  <c r="R3064" i="1"/>
  <c r="R3063" i="1"/>
  <c r="R3062" i="1"/>
  <c r="R3061" i="1"/>
  <c r="R3060" i="1"/>
  <c r="R3059" i="1"/>
  <c r="R3058" i="1"/>
  <c r="R3057" i="1"/>
  <c r="R3054" i="1"/>
  <c r="R3052" i="1"/>
  <c r="R3051" i="1"/>
  <c r="R3050" i="1"/>
  <c r="R3049" i="1"/>
  <c r="R3048" i="1"/>
  <c r="R3047" i="1"/>
  <c r="R3045" i="1"/>
  <c r="R3044" i="1"/>
  <c r="R3043" i="1"/>
  <c r="R3042" i="1"/>
  <c r="R3041" i="1"/>
  <c r="R3040" i="1"/>
  <c r="R3039" i="1"/>
  <c r="R3038" i="1"/>
  <c r="R3037" i="1"/>
  <c r="R3036" i="1"/>
  <c r="R3035" i="1"/>
  <c r="R3034" i="1"/>
  <c r="R3033" i="1"/>
  <c r="R3032" i="1"/>
  <c r="R3031" i="1"/>
  <c r="R3030"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2987" i="1"/>
  <c r="R2986" i="1"/>
  <c r="R2985" i="1"/>
  <c r="R2983" i="1"/>
  <c r="R2982" i="1"/>
  <c r="R2981" i="1"/>
  <c r="R2980" i="1"/>
  <c r="R2979" i="1"/>
  <c r="R2978" i="1"/>
  <c r="R2977" i="1"/>
  <c r="R2976" i="1"/>
  <c r="R2975" i="1"/>
  <c r="R2974" i="1"/>
  <c r="R2973" i="1"/>
  <c r="R2972" i="1"/>
  <c r="R2971" i="1"/>
  <c r="R2970" i="1"/>
  <c r="R2969" i="1"/>
  <c r="R2968" i="1"/>
  <c r="R2967" i="1"/>
  <c r="R2966" i="1"/>
  <c r="R2964" i="1"/>
  <c r="R2963" i="1"/>
  <c r="R2962" i="1"/>
  <c r="R2961" i="1"/>
  <c r="R2960" i="1"/>
  <c r="R2959" i="1"/>
  <c r="R2958" i="1"/>
  <c r="R2957" i="1"/>
  <c r="R2956" i="1"/>
  <c r="R2955" i="1"/>
  <c r="R2954" i="1"/>
  <c r="R2953" i="1"/>
  <c r="R2952" i="1"/>
  <c r="R2951" i="1"/>
  <c r="R2950" i="1"/>
  <c r="R2949" i="1"/>
  <c r="R2948" i="1"/>
  <c r="R2947" i="1"/>
  <c r="R2946" i="1"/>
  <c r="R2945" i="1"/>
  <c r="R2944" i="1"/>
  <c r="R2943" i="1"/>
  <c r="R2942" i="1"/>
  <c r="R2941" i="1"/>
  <c r="R2940" i="1"/>
  <c r="R2939" i="1"/>
  <c r="R2938" i="1"/>
  <c r="R2937" i="1"/>
  <c r="R2936" i="1"/>
  <c r="R2935" i="1"/>
  <c r="R2934" i="1"/>
  <c r="R2933" i="1"/>
  <c r="R2932" i="1"/>
  <c r="R2931" i="1"/>
  <c r="R2930" i="1"/>
  <c r="R2929" i="1"/>
  <c r="R2928" i="1"/>
  <c r="R2927" i="1"/>
  <c r="R2926" i="1"/>
  <c r="R2925" i="1"/>
  <c r="R2924" i="1"/>
  <c r="R2923" i="1"/>
  <c r="R2922" i="1"/>
  <c r="R2921" i="1"/>
  <c r="R2920" i="1"/>
  <c r="R2919" i="1"/>
  <c r="R2918" i="1"/>
  <c r="R2917" i="1"/>
  <c r="R2916" i="1"/>
  <c r="R2915" i="1"/>
  <c r="R2914" i="1"/>
  <c r="R2913" i="1"/>
  <c r="R2912" i="1"/>
  <c r="R2911" i="1"/>
  <c r="R2910" i="1"/>
  <c r="R2909" i="1"/>
  <c r="R2908" i="1"/>
  <c r="R2907" i="1"/>
  <c r="R2906" i="1"/>
  <c r="R2905" i="1"/>
  <c r="R2904" i="1"/>
  <c r="R2903" i="1"/>
  <c r="R2902" i="1"/>
  <c r="R2901" i="1"/>
  <c r="R2900" i="1"/>
  <c r="R2899" i="1"/>
  <c r="R2898" i="1"/>
  <c r="R2897" i="1"/>
  <c r="R2896" i="1"/>
  <c r="R2895" i="1"/>
  <c r="R2894" i="1"/>
  <c r="R2893" i="1"/>
  <c r="R2892" i="1"/>
  <c r="R2891" i="1"/>
  <c r="R2890" i="1"/>
  <c r="R2889" i="1"/>
  <c r="R2888" i="1"/>
  <c r="R2887" i="1"/>
  <c r="R2886" i="1"/>
  <c r="R2885" i="1"/>
  <c r="R2884" i="1"/>
  <c r="R2883" i="1"/>
  <c r="R2882" i="1"/>
  <c r="R2881" i="1"/>
  <c r="R2880" i="1"/>
  <c r="R2879" i="1"/>
  <c r="R2878" i="1"/>
  <c r="R2877" i="1"/>
  <c r="R2876" i="1"/>
  <c r="R2875" i="1"/>
  <c r="R2874" i="1"/>
  <c r="R2873" i="1"/>
  <c r="R2872" i="1"/>
  <c r="R2871" i="1"/>
  <c r="R2870" i="1"/>
  <c r="R2869" i="1"/>
  <c r="R2868" i="1"/>
  <c r="R2867" i="1"/>
  <c r="R2866" i="1"/>
  <c r="R2864" i="1"/>
  <c r="R2863" i="1"/>
  <c r="R2862" i="1"/>
  <c r="R2861" i="1"/>
  <c r="R2860" i="1"/>
  <c r="R2859" i="1"/>
  <c r="R2858" i="1"/>
  <c r="R2857" i="1"/>
  <c r="R2856" i="1"/>
  <c r="R2855" i="1"/>
  <c r="R2854" i="1"/>
  <c r="R2853" i="1"/>
  <c r="R2852" i="1"/>
  <c r="R2851" i="1"/>
  <c r="R2850" i="1"/>
  <c r="R2849" i="1"/>
  <c r="R2848" i="1"/>
  <c r="R2847" i="1"/>
  <c r="R2846" i="1"/>
  <c r="R2845" i="1"/>
  <c r="R2844" i="1"/>
  <c r="R2843" i="1"/>
  <c r="R2842" i="1"/>
  <c r="R2841" i="1"/>
  <c r="R2840" i="1"/>
  <c r="R2839" i="1"/>
  <c r="R2838" i="1"/>
  <c r="R2837" i="1"/>
  <c r="R2836" i="1"/>
  <c r="R2835" i="1"/>
  <c r="R2834" i="1"/>
  <c r="R2833" i="1"/>
  <c r="R2832" i="1"/>
  <c r="R2831" i="1"/>
  <c r="R2830" i="1"/>
  <c r="R2829" i="1"/>
  <c r="R2828" i="1"/>
  <c r="R2827" i="1"/>
  <c r="R2826" i="1"/>
  <c r="R2825" i="1"/>
  <c r="R2824" i="1"/>
  <c r="R2823" i="1"/>
  <c r="R2822" i="1"/>
  <c r="R2821" i="1"/>
  <c r="R2820" i="1"/>
  <c r="R2819" i="1"/>
  <c r="R2818" i="1"/>
  <c r="R2817" i="1"/>
  <c r="R2816" i="1"/>
  <c r="R2815" i="1"/>
  <c r="R2814" i="1"/>
  <c r="R2813" i="1"/>
  <c r="R2812" i="1"/>
  <c r="R2811" i="1"/>
  <c r="R2810" i="1"/>
  <c r="R2809" i="1"/>
  <c r="R2808" i="1"/>
  <c r="R2807" i="1"/>
  <c r="R2806" i="1"/>
  <c r="R2805" i="1"/>
  <c r="R2804" i="1"/>
  <c r="R2803" i="1"/>
  <c r="R2802" i="1"/>
  <c r="R2801" i="1"/>
  <c r="R2800" i="1"/>
  <c r="R2799" i="1"/>
  <c r="R2798" i="1"/>
  <c r="R2797" i="1"/>
  <c r="R2796" i="1"/>
  <c r="R2795" i="1"/>
  <c r="R2794" i="1"/>
  <c r="R2793" i="1"/>
  <c r="R2792" i="1"/>
  <c r="R2791" i="1"/>
  <c r="R2790" i="1"/>
  <c r="R2789" i="1"/>
  <c r="R2788" i="1"/>
  <c r="R2787" i="1"/>
  <c r="R2786" i="1"/>
  <c r="R2785" i="1"/>
  <c r="R2784" i="1"/>
  <c r="R2783" i="1"/>
  <c r="R2782" i="1"/>
  <c r="R2781" i="1"/>
  <c r="R2780" i="1"/>
  <c r="R2779" i="1"/>
  <c r="R2778" i="1"/>
  <c r="R2777" i="1"/>
  <c r="R2776" i="1"/>
  <c r="R2775" i="1"/>
  <c r="R2774" i="1"/>
  <c r="R2773" i="1"/>
  <c r="R2772" i="1"/>
  <c r="R2771" i="1"/>
  <c r="R2770" i="1"/>
  <c r="R2769" i="1"/>
  <c r="R2768" i="1"/>
  <c r="R2766" i="1"/>
  <c r="R2765" i="1"/>
  <c r="R2764" i="1"/>
  <c r="R2763" i="1"/>
  <c r="R2762" i="1"/>
  <c r="R2761" i="1"/>
  <c r="R2760" i="1"/>
  <c r="R2759" i="1"/>
  <c r="R2758" i="1"/>
  <c r="R2757" i="1"/>
  <c r="R2756" i="1"/>
  <c r="R2755" i="1"/>
  <c r="R2754" i="1"/>
  <c r="R2753" i="1"/>
  <c r="R2752" i="1"/>
  <c r="R2751" i="1"/>
  <c r="R2750" i="1"/>
  <c r="R2749" i="1"/>
  <c r="R2748" i="1"/>
  <c r="R2747" i="1"/>
  <c r="R2746" i="1"/>
  <c r="R2745" i="1"/>
  <c r="R2744" i="1"/>
  <c r="R2743" i="1"/>
  <c r="R2742" i="1"/>
  <c r="R2741" i="1"/>
  <c r="R2740" i="1"/>
  <c r="R2739" i="1"/>
  <c r="R2738" i="1"/>
  <c r="R2737" i="1"/>
  <c r="R2736" i="1"/>
  <c r="R2735" i="1"/>
  <c r="R2734" i="1"/>
  <c r="R2733" i="1"/>
  <c r="R2732" i="1"/>
  <c r="R2731" i="1"/>
  <c r="R2730" i="1"/>
  <c r="R2729" i="1"/>
  <c r="R2728" i="1"/>
  <c r="R2727" i="1"/>
  <c r="R2726" i="1"/>
  <c r="R2725" i="1"/>
  <c r="R2724" i="1"/>
  <c r="R2723" i="1"/>
  <c r="R2722" i="1"/>
  <c r="R2721" i="1"/>
  <c r="R2719" i="1"/>
  <c r="R2717" i="1"/>
  <c r="R2716" i="1"/>
  <c r="R2715" i="1"/>
  <c r="R2714" i="1"/>
  <c r="R2713" i="1"/>
  <c r="R2712" i="1"/>
  <c r="R2711" i="1"/>
  <c r="R2710" i="1"/>
  <c r="R2709" i="1"/>
  <c r="R2708" i="1"/>
  <c r="R2707" i="1"/>
  <c r="R2706" i="1"/>
  <c r="R2705" i="1"/>
  <c r="R2704" i="1"/>
  <c r="R2703" i="1"/>
  <c r="R2702" i="1"/>
  <c r="R2701" i="1"/>
  <c r="R2700" i="1"/>
  <c r="R2699" i="1"/>
  <c r="R2698" i="1"/>
  <c r="R2697" i="1"/>
  <c r="R2696" i="1"/>
  <c r="R2695" i="1"/>
  <c r="R2694" i="1"/>
  <c r="R2693" i="1"/>
  <c r="R2692" i="1"/>
  <c r="R2691" i="1"/>
  <c r="R2690" i="1"/>
  <c r="R2689" i="1"/>
  <c r="R2687" i="1"/>
  <c r="R2686" i="1"/>
  <c r="R2685" i="1"/>
  <c r="R2684" i="1"/>
  <c r="R2683" i="1"/>
  <c r="R2682" i="1"/>
  <c r="R2681" i="1"/>
  <c r="R2655" i="1"/>
  <c r="R2654" i="1"/>
  <c r="R2653" i="1"/>
  <c r="R2652" i="1"/>
  <c r="R2651" i="1"/>
  <c r="R2650" i="1"/>
  <c r="R2649" i="1"/>
  <c r="R2648" i="1"/>
  <c r="R2647" i="1"/>
  <c r="R2646" i="1"/>
  <c r="R2645" i="1"/>
  <c r="R2642" i="1"/>
  <c r="R2641" i="1"/>
  <c r="R2640" i="1"/>
  <c r="R2639" i="1"/>
  <c r="R2638" i="1"/>
  <c r="R2637" i="1"/>
  <c r="R2636" i="1"/>
  <c r="R2635" i="1"/>
  <c r="R2634" i="1"/>
  <c r="R2633" i="1"/>
  <c r="R2632" i="1"/>
  <c r="R2631" i="1"/>
  <c r="R2630" i="1"/>
  <c r="R2629" i="1"/>
  <c r="R2628" i="1"/>
  <c r="R2627" i="1"/>
  <c r="R2626" i="1"/>
  <c r="R2625" i="1"/>
  <c r="R2624" i="1"/>
  <c r="R2623" i="1"/>
  <c r="R2622" i="1"/>
  <c r="R2621" i="1"/>
  <c r="R2620" i="1"/>
  <c r="R2619" i="1"/>
  <c r="R2618" i="1"/>
  <c r="R2617" i="1"/>
  <c r="R2616" i="1"/>
  <c r="R2615" i="1"/>
  <c r="R2613" i="1"/>
  <c r="R2612" i="1"/>
  <c r="R2611" i="1"/>
  <c r="R2610" i="1"/>
  <c r="R2609" i="1"/>
  <c r="R2608" i="1"/>
  <c r="R2607" i="1"/>
  <c r="R2606" i="1"/>
  <c r="R2605" i="1"/>
  <c r="R2604" i="1"/>
  <c r="R2603" i="1"/>
  <c r="R2602" i="1"/>
  <c r="R2601" i="1"/>
  <c r="R2600" i="1"/>
  <c r="R2599" i="1"/>
  <c r="R2598" i="1"/>
  <c r="R2597" i="1"/>
  <c r="R2596" i="1"/>
  <c r="R2595" i="1"/>
  <c r="R2594" i="1"/>
  <c r="R2593" i="1"/>
  <c r="R2592" i="1"/>
  <c r="R2591" i="1"/>
  <c r="R2590" i="1"/>
  <c r="R2589" i="1"/>
  <c r="R2588" i="1"/>
  <c r="R2587" i="1"/>
  <c r="R2586" i="1"/>
  <c r="R2585" i="1"/>
  <c r="R2584" i="1"/>
  <c r="R2583" i="1"/>
  <c r="R2582" i="1"/>
  <c r="R2581" i="1"/>
  <c r="R2580" i="1"/>
  <c r="R2579" i="1"/>
  <c r="R2578" i="1"/>
  <c r="R2577" i="1"/>
  <c r="R2576" i="1"/>
  <c r="R2575" i="1"/>
  <c r="R2574" i="1"/>
  <c r="R2573" i="1"/>
  <c r="R2572" i="1"/>
  <c r="R2571" i="1"/>
  <c r="R2570" i="1"/>
  <c r="R2569" i="1"/>
  <c r="R2568" i="1"/>
  <c r="R2567" i="1"/>
  <c r="R2566" i="1"/>
  <c r="R2565" i="1"/>
  <c r="R2564" i="1"/>
  <c r="R2563" i="1"/>
  <c r="R2562" i="1"/>
  <c r="R2561" i="1"/>
  <c r="R2560" i="1"/>
  <c r="R2559" i="1"/>
  <c r="R2558" i="1"/>
  <c r="R2557" i="1"/>
  <c r="R2556" i="1"/>
  <c r="R2555" i="1"/>
  <c r="R2554" i="1"/>
  <c r="R2553" i="1"/>
  <c r="R2552" i="1"/>
  <c r="R2551" i="1"/>
  <c r="R2550" i="1"/>
  <c r="R2549" i="1"/>
  <c r="R2548" i="1"/>
  <c r="R2546" i="1"/>
  <c r="R2545" i="1"/>
  <c r="R2544" i="1"/>
  <c r="R2543" i="1"/>
  <c r="R2542" i="1"/>
  <c r="R2541" i="1"/>
  <c r="R2540" i="1"/>
  <c r="R2539" i="1"/>
  <c r="R2538" i="1"/>
  <c r="R2537" i="1"/>
  <c r="R2536" i="1"/>
  <c r="R2535" i="1"/>
  <c r="R2534" i="1"/>
  <c r="R2533" i="1"/>
  <c r="R2532" i="1"/>
  <c r="R2531" i="1"/>
  <c r="R2530" i="1"/>
  <c r="R2529" i="1"/>
  <c r="R2528" i="1"/>
  <c r="R2527" i="1"/>
  <c r="R2526" i="1"/>
  <c r="R2525" i="1"/>
  <c r="R2524" i="1"/>
  <c r="R2523" i="1"/>
  <c r="R2522" i="1"/>
  <c r="R2521" i="1"/>
  <c r="R2520" i="1"/>
  <c r="R2519" i="1"/>
  <c r="R2518" i="1"/>
  <c r="R2517" i="1"/>
  <c r="R2516" i="1"/>
  <c r="R2515" i="1"/>
  <c r="R2514" i="1"/>
  <c r="R2513" i="1"/>
  <c r="R2512" i="1"/>
  <c r="R2511" i="1"/>
  <c r="R2510" i="1"/>
  <c r="R2509" i="1"/>
  <c r="R2508" i="1"/>
  <c r="R2507" i="1"/>
  <c r="R2506" i="1"/>
  <c r="R2505" i="1"/>
  <c r="R2504" i="1"/>
  <c r="R2503" i="1"/>
  <c r="R2502" i="1"/>
  <c r="R2501" i="1"/>
  <c r="R2499" i="1"/>
  <c r="R2498" i="1"/>
  <c r="R2497" i="1"/>
  <c r="R2496" i="1"/>
  <c r="R2495" i="1"/>
  <c r="R2494" i="1"/>
  <c r="R2493" i="1"/>
  <c r="R2492" i="1"/>
  <c r="R2491" i="1"/>
  <c r="R2490" i="1"/>
  <c r="R2489" i="1"/>
  <c r="R2488" i="1"/>
  <c r="R2487" i="1"/>
  <c r="R2486" i="1"/>
  <c r="R2485" i="1"/>
  <c r="R2484" i="1"/>
  <c r="R2483" i="1"/>
  <c r="R2482" i="1"/>
  <c r="R2481" i="1"/>
  <c r="R2480" i="1"/>
  <c r="R2479" i="1"/>
  <c r="R2478" i="1"/>
  <c r="R2477" i="1"/>
  <c r="R2476" i="1"/>
  <c r="R2475" i="1"/>
  <c r="R2474" i="1"/>
  <c r="R2473" i="1"/>
  <c r="R2472" i="1"/>
  <c r="R2471" i="1"/>
  <c r="R2470" i="1"/>
  <c r="R2469" i="1"/>
  <c r="R2468" i="1"/>
  <c r="R2467" i="1"/>
  <c r="R2466" i="1"/>
  <c r="R2465" i="1"/>
  <c r="R2464" i="1"/>
  <c r="R2463" i="1"/>
  <c r="R2462" i="1"/>
  <c r="R2461" i="1"/>
  <c r="R2460" i="1"/>
  <c r="R2459" i="1"/>
  <c r="R2458" i="1"/>
  <c r="R2457" i="1"/>
  <c r="R2456" i="1"/>
  <c r="R2455" i="1"/>
  <c r="R2454" i="1"/>
  <c r="R2453" i="1"/>
  <c r="R2452" i="1"/>
  <c r="R2451" i="1"/>
  <c r="R2450" i="1"/>
  <c r="R2449" i="1"/>
  <c r="R2448" i="1"/>
  <c r="R2447" i="1"/>
  <c r="R2446" i="1"/>
  <c r="R2445" i="1"/>
  <c r="R2444" i="1"/>
  <c r="R2443" i="1"/>
  <c r="R2442" i="1"/>
  <c r="R2441" i="1"/>
  <c r="R2440" i="1"/>
  <c r="R2439" i="1"/>
  <c r="R2438" i="1"/>
  <c r="R2437" i="1"/>
  <c r="R2436" i="1"/>
  <c r="R2435" i="1"/>
  <c r="R2434" i="1"/>
  <c r="R2433" i="1"/>
  <c r="R2432" i="1"/>
  <c r="R2431" i="1"/>
  <c r="R2430" i="1"/>
  <c r="R2429" i="1"/>
  <c r="R2428" i="1"/>
  <c r="R2427" i="1"/>
  <c r="R2426" i="1"/>
  <c r="R2425" i="1"/>
  <c r="R2424" i="1"/>
  <c r="R2423" i="1"/>
  <c r="R2422" i="1"/>
  <c r="R2421" i="1"/>
  <c r="R2420" i="1"/>
  <c r="R2419" i="1"/>
  <c r="R2418" i="1"/>
  <c r="R2417" i="1"/>
  <c r="R2416" i="1"/>
  <c r="R2415" i="1"/>
  <c r="R2414" i="1"/>
  <c r="R2413" i="1"/>
  <c r="R2412" i="1"/>
  <c r="R2411" i="1"/>
  <c r="R2410" i="1"/>
  <c r="R2409" i="1"/>
  <c r="R2408" i="1"/>
  <c r="R2407" i="1"/>
  <c r="R2406" i="1"/>
  <c r="R2405" i="1"/>
  <c r="R2404" i="1"/>
  <c r="R2403" i="1"/>
  <c r="R2402" i="1"/>
  <c r="R2401" i="1"/>
  <c r="R2400" i="1"/>
  <c r="R2399" i="1"/>
  <c r="R2398" i="1"/>
  <c r="R2397" i="1"/>
  <c r="R2396" i="1"/>
  <c r="R2395" i="1"/>
  <c r="R2394" i="1"/>
  <c r="R2393" i="1"/>
  <c r="R2392" i="1"/>
  <c r="R2391" i="1"/>
  <c r="R2390" i="1"/>
  <c r="R2389" i="1"/>
  <c r="R2388" i="1"/>
  <c r="R2387" i="1"/>
  <c r="R2386" i="1"/>
  <c r="R2385" i="1"/>
  <c r="R2384" i="1"/>
  <c r="R2383" i="1"/>
  <c r="R2382" i="1"/>
  <c r="R2381" i="1"/>
  <c r="R2380" i="1"/>
  <c r="R2379" i="1"/>
  <c r="R2378" i="1"/>
  <c r="R2377" i="1"/>
  <c r="R2376" i="1"/>
  <c r="R2375" i="1"/>
  <c r="R2374" i="1"/>
  <c r="R2373" i="1"/>
  <c r="R2372" i="1"/>
  <c r="R2371" i="1"/>
  <c r="R2370" i="1"/>
  <c r="R2369" i="1"/>
  <c r="R2368" i="1"/>
  <c r="R2367" i="1"/>
  <c r="R2366" i="1"/>
  <c r="R2365" i="1"/>
  <c r="R2364" i="1"/>
  <c r="R2363" i="1"/>
  <c r="R2362" i="1"/>
  <c r="R2361" i="1"/>
  <c r="R2360" i="1"/>
  <c r="R2359" i="1"/>
  <c r="R2358" i="1"/>
  <c r="R2357" i="1"/>
  <c r="R2356" i="1"/>
  <c r="R2355" i="1"/>
  <c r="R2354" i="1"/>
  <c r="R2353" i="1"/>
  <c r="R2352" i="1"/>
  <c r="R2351" i="1"/>
  <c r="R2350" i="1"/>
  <c r="R2349" i="1"/>
  <c r="R2348" i="1"/>
  <c r="R2347" i="1"/>
  <c r="R2346" i="1"/>
  <c r="R2345" i="1"/>
  <c r="R2343" i="1"/>
  <c r="R2342" i="1"/>
  <c r="R2341" i="1"/>
  <c r="R2340" i="1"/>
  <c r="R2339" i="1"/>
  <c r="R2338" i="1"/>
  <c r="R2337" i="1"/>
  <c r="R2336" i="1"/>
  <c r="R2335" i="1"/>
  <c r="R2334" i="1"/>
  <c r="R2333" i="1"/>
  <c r="R2332" i="1"/>
  <c r="R2331" i="1"/>
  <c r="R2330" i="1"/>
  <c r="R2329" i="1"/>
  <c r="R2328" i="1"/>
  <c r="R2327" i="1"/>
  <c r="R2326" i="1"/>
  <c r="R2325" i="1"/>
  <c r="R2324" i="1"/>
  <c r="R2323" i="1"/>
  <c r="R2322" i="1"/>
  <c r="R2321" i="1"/>
  <c r="R2320" i="1"/>
  <c r="R2319" i="1"/>
  <c r="R2318" i="1"/>
  <c r="R2317" i="1"/>
  <c r="R2316" i="1"/>
  <c r="R2315" i="1"/>
  <c r="R2314" i="1"/>
  <c r="R2313" i="1"/>
  <c r="R2312" i="1"/>
  <c r="R2311" i="1"/>
  <c r="R2310" i="1"/>
  <c r="R2309" i="1"/>
  <c r="R2308" i="1"/>
  <c r="R2307" i="1"/>
  <c r="R2306" i="1"/>
  <c r="R2305" i="1"/>
  <c r="R2304" i="1"/>
  <c r="R2303" i="1"/>
  <c r="R2302" i="1"/>
  <c r="R2301" i="1"/>
  <c r="R2300" i="1"/>
  <c r="R2299" i="1"/>
  <c r="R2298" i="1"/>
  <c r="R2297" i="1"/>
  <c r="R2296" i="1"/>
  <c r="R2295" i="1"/>
  <c r="R2294" i="1"/>
  <c r="R2293" i="1"/>
  <c r="R2292" i="1"/>
  <c r="R2291" i="1"/>
  <c r="R2290" i="1"/>
  <c r="R2289" i="1"/>
  <c r="R2288" i="1"/>
  <c r="R2287" i="1"/>
  <c r="R2286" i="1"/>
  <c r="R2285" i="1"/>
  <c r="R2284" i="1"/>
  <c r="R2283" i="1"/>
  <c r="R2282" i="1"/>
  <c r="R2281" i="1"/>
  <c r="R2280" i="1"/>
  <c r="R2279" i="1"/>
  <c r="R2278" i="1"/>
  <c r="R2277" i="1"/>
  <c r="R2276" i="1"/>
  <c r="R2275" i="1"/>
  <c r="R2274" i="1"/>
  <c r="R2273" i="1"/>
  <c r="R2272" i="1"/>
  <c r="R2271" i="1"/>
  <c r="R2270" i="1"/>
  <c r="R2269" i="1"/>
  <c r="R2268" i="1"/>
  <c r="R2267" i="1"/>
  <c r="R2266" i="1"/>
  <c r="R2265" i="1"/>
  <c r="R2264" i="1"/>
  <c r="R2263" i="1"/>
  <c r="R2262" i="1"/>
  <c r="R2261" i="1"/>
  <c r="R2260" i="1"/>
  <c r="R2259" i="1"/>
  <c r="R2258" i="1"/>
  <c r="R2257" i="1"/>
  <c r="R2256" i="1"/>
  <c r="R2255" i="1"/>
  <c r="R2254" i="1"/>
  <c r="R2253" i="1"/>
  <c r="R2252" i="1"/>
  <c r="R2251" i="1"/>
  <c r="R2250" i="1"/>
  <c r="R2249" i="1"/>
  <c r="R2248" i="1"/>
  <c r="R2247" i="1"/>
  <c r="R2246" i="1"/>
  <c r="R2245" i="1"/>
  <c r="R2244" i="1"/>
  <c r="R2243" i="1"/>
  <c r="R2242" i="1"/>
  <c r="R2241" i="1"/>
  <c r="R2240" i="1"/>
  <c r="R2239" i="1"/>
  <c r="R2238" i="1"/>
  <c r="R2237" i="1"/>
  <c r="R2236" i="1"/>
  <c r="R2235" i="1"/>
  <c r="R2234" i="1"/>
  <c r="R2233" i="1"/>
  <c r="R2232" i="1"/>
  <c r="R2231" i="1"/>
  <c r="R2230" i="1"/>
  <c r="R2229" i="1"/>
  <c r="R2228" i="1"/>
  <c r="R2227" i="1"/>
  <c r="R2226" i="1"/>
  <c r="R2225" i="1"/>
  <c r="R2224" i="1"/>
  <c r="R2223" i="1"/>
  <c r="R2222" i="1"/>
  <c r="R2221" i="1"/>
  <c r="R2220" i="1"/>
  <c r="R2219" i="1"/>
  <c r="R2218" i="1"/>
  <c r="R2217" i="1"/>
  <c r="R2216" i="1"/>
  <c r="R2215" i="1"/>
  <c r="R2214" i="1"/>
  <c r="R2213" i="1"/>
  <c r="R2212" i="1"/>
  <c r="R2211" i="1"/>
  <c r="R2210" i="1"/>
  <c r="R2208" i="1"/>
  <c r="R2207" i="1"/>
  <c r="R2206" i="1"/>
  <c r="R2167" i="1"/>
  <c r="T2167" i="1" s="1"/>
  <c r="R2166" i="1"/>
  <c r="R2165" i="1"/>
  <c r="T2165" i="1" s="1"/>
  <c r="R2164" i="1"/>
  <c r="R2163" i="1"/>
  <c r="T2163" i="1" s="1"/>
  <c r="R2162" i="1"/>
  <c r="R2161" i="1"/>
  <c r="R2160" i="1"/>
  <c r="R2159" i="1"/>
  <c r="T2159" i="1" s="1"/>
  <c r="R2158" i="1"/>
  <c r="R2157" i="1"/>
  <c r="T2157" i="1" s="1"/>
  <c r="R2156" i="1"/>
  <c r="R2155" i="1"/>
  <c r="T2155" i="1" s="1"/>
  <c r="R2154" i="1"/>
  <c r="R2153" i="1"/>
  <c r="R2152" i="1"/>
  <c r="R2151" i="1"/>
  <c r="T2151" i="1" s="1"/>
  <c r="R2150" i="1"/>
  <c r="R2149" i="1"/>
  <c r="T2149" i="1" s="1"/>
  <c r="R2148" i="1"/>
  <c r="R2147" i="1"/>
  <c r="T2147" i="1" s="1"/>
  <c r="R2146" i="1"/>
  <c r="R2145" i="1"/>
  <c r="R2144" i="1"/>
  <c r="R2143" i="1"/>
  <c r="T2143" i="1" s="1"/>
  <c r="R2142" i="1"/>
  <c r="R2141" i="1"/>
  <c r="T2141" i="1" s="1"/>
  <c r="R2140" i="1"/>
  <c r="R2139" i="1"/>
  <c r="T2139" i="1" s="1"/>
  <c r="R2138" i="1"/>
  <c r="R2137" i="1"/>
  <c r="R2136" i="1"/>
  <c r="R2135" i="1"/>
  <c r="T2135" i="1" s="1"/>
  <c r="R2134" i="1"/>
  <c r="R2133" i="1"/>
  <c r="T2133" i="1" s="1"/>
  <c r="R2132" i="1"/>
  <c r="R2131" i="1"/>
  <c r="T2131" i="1" s="1"/>
  <c r="R2130" i="1"/>
  <c r="R2129" i="1"/>
  <c r="R2128" i="1"/>
  <c r="R2127" i="1"/>
  <c r="T2127" i="1" s="1"/>
  <c r="R2126" i="1"/>
  <c r="R2125" i="1"/>
  <c r="T2125" i="1" s="1"/>
  <c r="R2124" i="1"/>
  <c r="R2123" i="1"/>
  <c r="T2123" i="1" s="1"/>
  <c r="R2122" i="1"/>
  <c r="R2121" i="1"/>
  <c r="R2120" i="1"/>
  <c r="R2119" i="1"/>
  <c r="T2119" i="1" s="1"/>
  <c r="R2118" i="1"/>
  <c r="R2117" i="1"/>
  <c r="T2117" i="1" s="1"/>
  <c r="R2116" i="1"/>
  <c r="R2115" i="1"/>
  <c r="T2115" i="1" s="1"/>
  <c r="R2114" i="1"/>
  <c r="R2113" i="1"/>
  <c r="R2112" i="1"/>
  <c r="R2111" i="1"/>
  <c r="T2111" i="1" s="1"/>
  <c r="R2110" i="1"/>
  <c r="R2109" i="1"/>
  <c r="T2109" i="1" s="1"/>
  <c r="R2108" i="1"/>
  <c r="R2107" i="1"/>
  <c r="T2107" i="1" s="1"/>
  <c r="R2106" i="1"/>
  <c r="R2105" i="1"/>
  <c r="R2104" i="1"/>
  <c r="R2103" i="1"/>
  <c r="T2103" i="1" s="1"/>
  <c r="R2102" i="1"/>
  <c r="R2101" i="1"/>
  <c r="T2101" i="1" s="1"/>
  <c r="R2100" i="1"/>
  <c r="R2099" i="1"/>
  <c r="T2099" i="1" s="1"/>
  <c r="R2098" i="1"/>
  <c r="R2097" i="1"/>
  <c r="R2096" i="1"/>
  <c r="R2095" i="1"/>
  <c r="T2095" i="1" s="1"/>
  <c r="R2094" i="1"/>
  <c r="R2093" i="1"/>
  <c r="T2093" i="1" s="1"/>
  <c r="R2092" i="1"/>
  <c r="R2091" i="1"/>
  <c r="T2091" i="1" s="1"/>
  <c r="R2090" i="1"/>
  <c r="R2089" i="1"/>
  <c r="R2088" i="1"/>
  <c r="R2087" i="1"/>
  <c r="T2087" i="1" s="1"/>
  <c r="R2086" i="1"/>
  <c r="R2085" i="1"/>
  <c r="T2085" i="1" s="1"/>
  <c r="R2084" i="1"/>
  <c r="R2083" i="1"/>
  <c r="R2082" i="1"/>
  <c r="R2081" i="1"/>
  <c r="R2080" i="1"/>
  <c r="R2079" i="1"/>
  <c r="T2079" i="1" s="1"/>
  <c r="R2078" i="1"/>
  <c r="R2077" i="1"/>
  <c r="T2077" i="1" s="1"/>
  <c r="R2076" i="1"/>
  <c r="R2075" i="1"/>
  <c r="T2075" i="1" s="1"/>
  <c r="R2074" i="1"/>
  <c r="R2073" i="1"/>
  <c r="R2072" i="1"/>
  <c r="R2071" i="1"/>
  <c r="T2071" i="1" s="1"/>
  <c r="R2070" i="1"/>
  <c r="R2069" i="1"/>
  <c r="T2069" i="1" s="1"/>
  <c r="R2068" i="1"/>
  <c r="R2067" i="1"/>
  <c r="T2067" i="1" s="1"/>
  <c r="R2066" i="1"/>
  <c r="R2065" i="1"/>
  <c r="R2064" i="1"/>
  <c r="R2063" i="1"/>
  <c r="T2063" i="1" s="1"/>
  <c r="R2062" i="1"/>
  <c r="R2061" i="1"/>
  <c r="T2061" i="1" s="1"/>
  <c r="R2060" i="1"/>
  <c r="R2059" i="1"/>
  <c r="T2059" i="1" s="1"/>
  <c r="R2058" i="1"/>
  <c r="R2057" i="1"/>
  <c r="R2056" i="1"/>
  <c r="R2055" i="1"/>
  <c r="T2055" i="1" s="1"/>
  <c r="R2054" i="1"/>
  <c r="R2053" i="1"/>
  <c r="T2053" i="1" s="1"/>
  <c r="R2052" i="1"/>
  <c r="R2051" i="1"/>
  <c r="T2051" i="1" s="1"/>
  <c r="R2050" i="1"/>
  <c r="R2049" i="1"/>
  <c r="R2048" i="1"/>
  <c r="R2047" i="1"/>
  <c r="T2047" i="1" s="1"/>
  <c r="R2046" i="1"/>
  <c r="R2045" i="1"/>
  <c r="T2045" i="1" s="1"/>
  <c r="R2044" i="1"/>
  <c r="R2043" i="1"/>
  <c r="T2043" i="1" s="1"/>
  <c r="R2042" i="1"/>
  <c r="R2040" i="1"/>
  <c r="R2039" i="1"/>
  <c r="R2038" i="1"/>
  <c r="T2038" i="1" s="1"/>
  <c r="R2037" i="1"/>
  <c r="R2036" i="1"/>
  <c r="T2036" i="1" s="1"/>
  <c r="R2035" i="1"/>
  <c r="R2034" i="1"/>
  <c r="T2034" i="1" s="1"/>
  <c r="R2033" i="1"/>
  <c r="R2032" i="1"/>
  <c r="R2031" i="1"/>
  <c r="R2030" i="1"/>
  <c r="T2030" i="1" s="1"/>
  <c r="R2029" i="1"/>
  <c r="R2028" i="1"/>
  <c r="T2028" i="1" s="1"/>
  <c r="R2027" i="1"/>
  <c r="R2026" i="1"/>
  <c r="T2026" i="1" s="1"/>
  <c r="R2025" i="1"/>
  <c r="R2024" i="1"/>
  <c r="R2023" i="1"/>
  <c r="R2022" i="1"/>
  <c r="T2022" i="1" s="1"/>
  <c r="R2021" i="1"/>
  <c r="R2020" i="1"/>
  <c r="T2020" i="1" s="1"/>
  <c r="R2019" i="1"/>
  <c r="R2018" i="1"/>
  <c r="T2018" i="1" s="1"/>
  <c r="R2017" i="1"/>
  <c r="R2015" i="1"/>
  <c r="R2014" i="1"/>
  <c r="R2013" i="1"/>
  <c r="T2013" i="1" s="1"/>
  <c r="R2012" i="1"/>
  <c r="R2011" i="1"/>
  <c r="T2011" i="1" s="1"/>
  <c r="R2010" i="1"/>
  <c r="R2009" i="1"/>
  <c r="R2008" i="1"/>
  <c r="R2007" i="1"/>
  <c r="R2006" i="1"/>
  <c r="R2005" i="1"/>
  <c r="T2005" i="1" s="1"/>
  <c r="R2004" i="1"/>
  <c r="R2001" i="1"/>
  <c r="R2000" i="1"/>
  <c r="R1999" i="1"/>
  <c r="T1999" i="1" s="1"/>
  <c r="R1998" i="1"/>
  <c r="R1997" i="1"/>
  <c r="R1996" i="1"/>
  <c r="R1995" i="1"/>
  <c r="T1995" i="1" s="1"/>
  <c r="R1994" i="1"/>
  <c r="R1993" i="1"/>
  <c r="R1992" i="1"/>
  <c r="R1991" i="1"/>
  <c r="T1991" i="1" s="1"/>
  <c r="R1990" i="1"/>
  <c r="R1989" i="1"/>
  <c r="R1988" i="1"/>
  <c r="R1987" i="1"/>
  <c r="T1987" i="1" s="1"/>
  <c r="R1986" i="1"/>
  <c r="R1985" i="1"/>
  <c r="R1983" i="1"/>
  <c r="R1982" i="1"/>
  <c r="T1982" i="1" s="1"/>
  <c r="R1981" i="1"/>
  <c r="R1980" i="1"/>
  <c r="R1979" i="1"/>
  <c r="R1978" i="1"/>
  <c r="T1978" i="1" s="1"/>
  <c r="R1977" i="1"/>
  <c r="R1976" i="1"/>
  <c r="T1976" i="1" s="1"/>
  <c r="R1975" i="1"/>
  <c r="R1974" i="1"/>
  <c r="T1974" i="1" s="1"/>
  <c r="R1973" i="1"/>
  <c r="R1972" i="1"/>
  <c r="R1971" i="1"/>
  <c r="R1970" i="1"/>
  <c r="T1970" i="1" s="1"/>
  <c r="R1969" i="1"/>
  <c r="R1968" i="1"/>
  <c r="T1968" i="1" s="1"/>
  <c r="R1967" i="1"/>
  <c r="R1966" i="1"/>
  <c r="T1966" i="1" s="1"/>
  <c r="R1965" i="1"/>
  <c r="R1964" i="1"/>
  <c r="R1963" i="1"/>
  <c r="R1962" i="1"/>
  <c r="T1962" i="1" s="1"/>
  <c r="R1961" i="1"/>
  <c r="R1960" i="1"/>
  <c r="T1960" i="1" s="1"/>
  <c r="R1959" i="1"/>
  <c r="R1958" i="1"/>
  <c r="T1958" i="1" s="1"/>
  <c r="R1957" i="1"/>
  <c r="R1956" i="1"/>
  <c r="R1955" i="1"/>
  <c r="R1954" i="1"/>
  <c r="T1954" i="1" s="1"/>
  <c r="R1953" i="1"/>
  <c r="R1952" i="1"/>
  <c r="T1952" i="1" s="1"/>
  <c r="R1951" i="1"/>
  <c r="R1950" i="1"/>
  <c r="T1950" i="1" s="1"/>
  <c r="R1949" i="1"/>
  <c r="R1948" i="1"/>
  <c r="R1947" i="1"/>
  <c r="R1946" i="1"/>
  <c r="T1946" i="1" s="1"/>
  <c r="R1945" i="1"/>
  <c r="R1944" i="1"/>
  <c r="T1944" i="1" s="1"/>
  <c r="R1943" i="1"/>
  <c r="R1942" i="1"/>
  <c r="T1942" i="1" s="1"/>
  <c r="R1940" i="1"/>
  <c r="R1939" i="1"/>
  <c r="R1938" i="1"/>
  <c r="T1938" i="1" s="1"/>
  <c r="R1937" i="1"/>
  <c r="R1936" i="1"/>
  <c r="T1936" i="1" s="1"/>
  <c r="R1935" i="1"/>
  <c r="R1934" i="1"/>
  <c r="T1934" i="1" s="1"/>
  <c r="R1933" i="1"/>
  <c r="R1932" i="1"/>
  <c r="R1931" i="1"/>
  <c r="R1930" i="1"/>
  <c r="T1930" i="1" s="1"/>
  <c r="R1929" i="1"/>
  <c r="R1928" i="1"/>
  <c r="T1928" i="1" s="1"/>
  <c r="R1927" i="1"/>
  <c r="R1926" i="1"/>
  <c r="T1926" i="1" s="1"/>
  <c r="R1925" i="1"/>
  <c r="R1924" i="1"/>
  <c r="R1923" i="1"/>
  <c r="R1922" i="1"/>
  <c r="T1922" i="1" s="1"/>
  <c r="R1921" i="1"/>
  <c r="R1920" i="1"/>
  <c r="T1920" i="1" s="1"/>
  <c r="R1919" i="1"/>
  <c r="R1918" i="1"/>
  <c r="T1918" i="1" s="1"/>
  <c r="R1917" i="1"/>
  <c r="R1916" i="1"/>
  <c r="R1915" i="1"/>
  <c r="R1914" i="1"/>
  <c r="T1914" i="1" s="1"/>
  <c r="R1913" i="1"/>
  <c r="R1912" i="1"/>
  <c r="T1912" i="1" s="1"/>
  <c r="R1911" i="1"/>
  <c r="R1910" i="1"/>
  <c r="T1910" i="1" s="1"/>
  <c r="R1909" i="1"/>
  <c r="R1908" i="1"/>
  <c r="R1907" i="1"/>
  <c r="R1906" i="1"/>
  <c r="T1906" i="1" s="1"/>
  <c r="R1905" i="1"/>
  <c r="R1904" i="1"/>
  <c r="T1904" i="1" s="1"/>
  <c r="R1903" i="1"/>
  <c r="R1902" i="1"/>
  <c r="T1902" i="1" s="1"/>
  <c r="R1901" i="1"/>
  <c r="R1900" i="1"/>
  <c r="R1899" i="1"/>
  <c r="R1898" i="1"/>
  <c r="T1898" i="1" s="1"/>
  <c r="R1897" i="1"/>
  <c r="R1896" i="1"/>
  <c r="T1896" i="1" s="1"/>
  <c r="R1895" i="1"/>
  <c r="R1894" i="1"/>
  <c r="T1894" i="1" s="1"/>
  <c r="R1893" i="1"/>
  <c r="R1892" i="1"/>
  <c r="R1891" i="1"/>
  <c r="R1890" i="1"/>
  <c r="T1890" i="1" s="1"/>
  <c r="R1889" i="1"/>
  <c r="R1888" i="1"/>
  <c r="T1888" i="1" s="1"/>
  <c r="R1887" i="1"/>
  <c r="R1886" i="1"/>
  <c r="T1886" i="1" s="1"/>
  <c r="R1885" i="1"/>
  <c r="R1884" i="1"/>
  <c r="R1883" i="1"/>
  <c r="R1882" i="1"/>
  <c r="T1882" i="1" s="1"/>
  <c r="R1881" i="1"/>
  <c r="R1880" i="1"/>
  <c r="T1880" i="1" s="1"/>
  <c r="R1879" i="1"/>
  <c r="R1878" i="1"/>
  <c r="T1878" i="1" s="1"/>
  <c r="R1877" i="1"/>
  <c r="R1876" i="1"/>
  <c r="R1875" i="1"/>
  <c r="R1874" i="1"/>
  <c r="T1874" i="1" s="1"/>
  <c r="R1873" i="1"/>
  <c r="R1872" i="1"/>
  <c r="R1871" i="1"/>
  <c r="R1870" i="1"/>
  <c r="T1870" i="1" s="1"/>
  <c r="R1869" i="1"/>
  <c r="R1868" i="1"/>
  <c r="R1867" i="1"/>
  <c r="R1866" i="1"/>
  <c r="T1866" i="1" s="1"/>
  <c r="R1865" i="1"/>
  <c r="R1864" i="1"/>
  <c r="T1864" i="1" s="1"/>
  <c r="R1863" i="1"/>
  <c r="R1862" i="1"/>
  <c r="T1862" i="1" s="1"/>
  <c r="R1861" i="1"/>
  <c r="R1860" i="1"/>
  <c r="R1859" i="1"/>
  <c r="R1858" i="1"/>
  <c r="T1858" i="1" s="1"/>
  <c r="R1857" i="1"/>
  <c r="R1856" i="1"/>
  <c r="T1856" i="1" s="1"/>
  <c r="R1855" i="1"/>
  <c r="R1854" i="1"/>
  <c r="T1854" i="1" s="1"/>
  <c r="R1853" i="1"/>
  <c r="R1852" i="1"/>
  <c r="R1851" i="1"/>
  <c r="R1850" i="1"/>
  <c r="T1850" i="1" s="1"/>
  <c r="R1849" i="1"/>
  <c r="R1848" i="1"/>
  <c r="T1848" i="1" s="1"/>
  <c r="R1847" i="1"/>
  <c r="R1846" i="1"/>
  <c r="T1846" i="1" s="1"/>
  <c r="R1845" i="1"/>
  <c r="R1844" i="1"/>
  <c r="R1843" i="1"/>
  <c r="R1842" i="1"/>
  <c r="T1842" i="1" s="1"/>
  <c r="R1841" i="1"/>
  <c r="R1840" i="1"/>
  <c r="T1840" i="1" s="1"/>
  <c r="R1839" i="1"/>
  <c r="R1838" i="1"/>
  <c r="T1838" i="1" s="1"/>
  <c r="R1837" i="1"/>
  <c r="R1836" i="1"/>
  <c r="R1835" i="1"/>
  <c r="R1834" i="1"/>
  <c r="T1834" i="1" s="1"/>
  <c r="R1833" i="1"/>
  <c r="R1832" i="1"/>
  <c r="T1832" i="1" s="1"/>
  <c r="R1831" i="1"/>
  <c r="R1830" i="1"/>
  <c r="T1830" i="1" s="1"/>
  <c r="R1829" i="1"/>
  <c r="R1828" i="1"/>
  <c r="R1827" i="1"/>
  <c r="R1826" i="1"/>
  <c r="T1826" i="1" s="1"/>
  <c r="R1825" i="1"/>
  <c r="R1824" i="1"/>
  <c r="T1824" i="1" s="1"/>
  <c r="R1823" i="1"/>
  <c r="R1822" i="1"/>
  <c r="T1822" i="1" s="1"/>
  <c r="R1820" i="1"/>
  <c r="R1819" i="1"/>
  <c r="R1818" i="1"/>
  <c r="R1817" i="1"/>
  <c r="R1816" i="1"/>
  <c r="R1815" i="1"/>
  <c r="T1815" i="1" s="1"/>
  <c r="R1814" i="1"/>
  <c r="R1813" i="1"/>
  <c r="T1813" i="1" s="1"/>
  <c r="R1812" i="1"/>
  <c r="R1811" i="1"/>
  <c r="R1810" i="1"/>
  <c r="R1809" i="1"/>
  <c r="R1808" i="1"/>
  <c r="R1807" i="1"/>
  <c r="T1807" i="1" s="1"/>
  <c r="R1806" i="1"/>
  <c r="R1805" i="1"/>
  <c r="T1805" i="1" s="1"/>
  <c r="R1804" i="1"/>
  <c r="R1803" i="1"/>
  <c r="R1802" i="1"/>
  <c r="R1801" i="1"/>
  <c r="R1799" i="1"/>
  <c r="R1798" i="1"/>
  <c r="T1798" i="1" s="1"/>
  <c r="R1797" i="1"/>
  <c r="R1796" i="1"/>
  <c r="T1796" i="1" s="1"/>
  <c r="R1795" i="1"/>
  <c r="R1794" i="1"/>
  <c r="R1793" i="1"/>
  <c r="R1792" i="1"/>
  <c r="T1792" i="1" s="1"/>
  <c r="R1791" i="1"/>
  <c r="R1790" i="1"/>
  <c r="R1789" i="1"/>
  <c r="R1788" i="1"/>
  <c r="T1788" i="1" s="1"/>
  <c r="R1787" i="1"/>
  <c r="R1786" i="1"/>
  <c r="R1785" i="1"/>
  <c r="R1784" i="1"/>
  <c r="T1784" i="1" s="1"/>
  <c r="R1783" i="1"/>
  <c r="R1782" i="1"/>
  <c r="T1782" i="1" s="1"/>
  <c r="R1781" i="1"/>
  <c r="R1780" i="1"/>
  <c r="T1780" i="1" s="1"/>
  <c r="R1779" i="1"/>
  <c r="R1778" i="1"/>
  <c r="R1777" i="1"/>
  <c r="R1776" i="1"/>
  <c r="T1776" i="1" s="1"/>
  <c r="R1775" i="1"/>
  <c r="R1774" i="1"/>
  <c r="T1774" i="1" s="1"/>
  <c r="R1773" i="1"/>
  <c r="R1772" i="1"/>
  <c r="T1772" i="1" s="1"/>
  <c r="R1771" i="1"/>
  <c r="R1770" i="1"/>
  <c r="R1769" i="1"/>
  <c r="R1768" i="1"/>
  <c r="T1768" i="1" s="1"/>
  <c r="R1767" i="1"/>
  <c r="R1766" i="1"/>
  <c r="T1766" i="1" s="1"/>
  <c r="R1765" i="1"/>
  <c r="R1764" i="1"/>
  <c r="T1764" i="1" s="1"/>
  <c r="R1763" i="1"/>
  <c r="R1762" i="1"/>
  <c r="R1761" i="1"/>
  <c r="R1760" i="1"/>
  <c r="T1760" i="1" s="1"/>
  <c r="R1759" i="1"/>
  <c r="R1758" i="1"/>
  <c r="T1758" i="1" s="1"/>
  <c r="R1757" i="1"/>
  <c r="R1756" i="1"/>
  <c r="T1756" i="1" s="1"/>
  <c r="R1755" i="1"/>
  <c r="R1754" i="1"/>
  <c r="R1753" i="1"/>
  <c r="R1752" i="1"/>
  <c r="T1752" i="1" s="1"/>
  <c r="R1751" i="1"/>
  <c r="R1750" i="1"/>
  <c r="T1750" i="1" s="1"/>
  <c r="R1749" i="1"/>
  <c r="R1748" i="1"/>
  <c r="T1748" i="1" s="1"/>
  <c r="R1747" i="1"/>
  <c r="R1746" i="1"/>
  <c r="R1745" i="1"/>
  <c r="R1744" i="1"/>
  <c r="T1744" i="1" s="1"/>
  <c r="R1743" i="1"/>
  <c r="R1742" i="1"/>
  <c r="T1742" i="1" s="1"/>
  <c r="R1741" i="1"/>
  <c r="R1740" i="1"/>
  <c r="T1740" i="1" s="1"/>
  <c r="R1739" i="1"/>
  <c r="R1738" i="1"/>
  <c r="R1737" i="1"/>
  <c r="R1735" i="1"/>
  <c r="T1735" i="1" s="1"/>
  <c r="R1734" i="1"/>
  <c r="R1733" i="1"/>
  <c r="T1733" i="1" s="1"/>
  <c r="R1732" i="1"/>
  <c r="R1731" i="1"/>
  <c r="T1731" i="1" s="1"/>
  <c r="R1730" i="1"/>
  <c r="S1730" i="1" s="1"/>
  <c r="R1729" i="1"/>
  <c r="R1728" i="1"/>
  <c r="R1727" i="1"/>
  <c r="T1727" i="1" s="1"/>
  <c r="R1726" i="1"/>
  <c r="R1725" i="1"/>
  <c r="T1725" i="1" s="1"/>
  <c r="R1724" i="1"/>
  <c r="R1723" i="1"/>
  <c r="T1723" i="1" s="1"/>
  <c r="R1722" i="1"/>
  <c r="R1721" i="1"/>
  <c r="R1720" i="1"/>
  <c r="R1719" i="1"/>
  <c r="T1719" i="1" s="1"/>
  <c r="R1718" i="1"/>
  <c r="R1717" i="1"/>
  <c r="T1717" i="1" s="1"/>
  <c r="R1716" i="1"/>
  <c r="R1715" i="1"/>
  <c r="T1715" i="1" s="1"/>
  <c r="R1714" i="1"/>
  <c r="R1713" i="1"/>
  <c r="R1712" i="1"/>
  <c r="R1711" i="1"/>
  <c r="T1711" i="1" s="1"/>
  <c r="R1710" i="1"/>
  <c r="R1709" i="1"/>
  <c r="T1709" i="1" s="1"/>
  <c r="R1708" i="1"/>
  <c r="R1707" i="1"/>
  <c r="T1707" i="1" s="1"/>
  <c r="R1706" i="1"/>
  <c r="R1705" i="1"/>
  <c r="R1704" i="1"/>
  <c r="R1703" i="1"/>
  <c r="T1703" i="1" s="1"/>
  <c r="R1702" i="1"/>
  <c r="R1701" i="1"/>
  <c r="T1701" i="1" s="1"/>
  <c r="R1700" i="1"/>
  <c r="R1699" i="1"/>
  <c r="T1699" i="1" s="1"/>
  <c r="R1698" i="1"/>
  <c r="R1697" i="1"/>
  <c r="R1696" i="1"/>
  <c r="R1695" i="1"/>
  <c r="T1695" i="1" s="1"/>
  <c r="R1694" i="1"/>
  <c r="R1693" i="1"/>
  <c r="T1693" i="1" s="1"/>
  <c r="R1692" i="1"/>
  <c r="R1691" i="1"/>
  <c r="T1691" i="1" s="1"/>
  <c r="R1690" i="1"/>
  <c r="R1689" i="1"/>
  <c r="R1688" i="1"/>
  <c r="R1687" i="1"/>
  <c r="T1687" i="1" s="1"/>
  <c r="R1686" i="1"/>
  <c r="R1685" i="1"/>
  <c r="T1685" i="1" s="1"/>
  <c r="R1684" i="1"/>
  <c r="R1683" i="1"/>
  <c r="T1683" i="1" s="1"/>
  <c r="R1682" i="1"/>
  <c r="R1681" i="1"/>
  <c r="R1680" i="1"/>
  <c r="R1679" i="1"/>
  <c r="T1679" i="1" s="1"/>
  <c r="R1678" i="1"/>
  <c r="R1677" i="1"/>
  <c r="T1677" i="1" s="1"/>
  <c r="R1676" i="1"/>
  <c r="R1675" i="1"/>
  <c r="T1675" i="1" s="1"/>
  <c r="R1674" i="1"/>
  <c r="R1673" i="1"/>
  <c r="R1672" i="1"/>
  <c r="R1671" i="1"/>
  <c r="T1671" i="1" s="1"/>
  <c r="R1670" i="1"/>
  <c r="R1669" i="1"/>
  <c r="T1669" i="1" s="1"/>
  <c r="R1668" i="1"/>
  <c r="R1667" i="1"/>
  <c r="T1667" i="1" s="1"/>
  <c r="R1666" i="1"/>
  <c r="R1665" i="1"/>
  <c r="R1664" i="1"/>
  <c r="R1663" i="1"/>
  <c r="T1663" i="1" s="1"/>
  <c r="R1662" i="1"/>
  <c r="R1661" i="1"/>
  <c r="T1661" i="1" s="1"/>
  <c r="R1660" i="1"/>
  <c r="R1659" i="1"/>
  <c r="T1659" i="1" s="1"/>
  <c r="R1658" i="1"/>
  <c r="R1657" i="1"/>
  <c r="R1656" i="1"/>
  <c r="R1655" i="1"/>
  <c r="T1655" i="1" s="1"/>
  <c r="R1654" i="1"/>
  <c r="R1653" i="1"/>
  <c r="T1653" i="1" s="1"/>
  <c r="R1652" i="1"/>
  <c r="R1651" i="1"/>
  <c r="T1651" i="1" s="1"/>
  <c r="R1650" i="1"/>
  <c r="R1649" i="1"/>
  <c r="R1648" i="1"/>
  <c r="R1647" i="1"/>
  <c r="T1647" i="1" s="1"/>
  <c r="R1646" i="1"/>
  <c r="R1645" i="1"/>
  <c r="T1645" i="1" s="1"/>
  <c r="R1644" i="1"/>
  <c r="R1643" i="1"/>
  <c r="R1642" i="1"/>
  <c r="R1641" i="1"/>
  <c r="R1639" i="1"/>
  <c r="R1638" i="1"/>
  <c r="T1638" i="1" s="1"/>
  <c r="R1637" i="1"/>
  <c r="R1636" i="1"/>
  <c r="T1636" i="1" s="1"/>
  <c r="R1635" i="1"/>
  <c r="R1634" i="1"/>
  <c r="T1634" i="1" s="1"/>
  <c r="R1633" i="1"/>
  <c r="R1632" i="1"/>
  <c r="R1631" i="1"/>
  <c r="R1630" i="1"/>
  <c r="T1630" i="1" s="1"/>
  <c r="R1629" i="1"/>
  <c r="R1628" i="1"/>
  <c r="T1628" i="1" s="1"/>
  <c r="R1627" i="1"/>
  <c r="R1626" i="1"/>
  <c r="R1625" i="1"/>
  <c r="R1624" i="1"/>
  <c r="R1623" i="1"/>
  <c r="R1622" i="1"/>
  <c r="T1622" i="1" s="1"/>
  <c r="R1621" i="1"/>
  <c r="R1620" i="1"/>
  <c r="T1620" i="1" s="1"/>
  <c r="R1619" i="1"/>
  <c r="R1618" i="1"/>
  <c r="T1618" i="1" s="1"/>
  <c r="R1617" i="1"/>
  <c r="R1616" i="1"/>
  <c r="R1615" i="1"/>
  <c r="R1614" i="1"/>
  <c r="T1614" i="1" s="1"/>
  <c r="R1613" i="1"/>
  <c r="R1612" i="1"/>
  <c r="T1612" i="1" s="1"/>
  <c r="R1611" i="1"/>
  <c r="R1610" i="1"/>
  <c r="T1610" i="1" s="1"/>
  <c r="R1609" i="1"/>
  <c r="R1608" i="1"/>
  <c r="R1607" i="1"/>
  <c r="R1606" i="1"/>
  <c r="T1606" i="1" s="1"/>
  <c r="R1605" i="1"/>
  <c r="R1604" i="1"/>
  <c r="T1604" i="1" s="1"/>
  <c r="R1603" i="1"/>
  <c r="R1602" i="1"/>
  <c r="T1602" i="1" s="1"/>
  <c r="R1601" i="1"/>
  <c r="R1600" i="1"/>
  <c r="R1599" i="1"/>
  <c r="R1598" i="1"/>
  <c r="T1598" i="1" s="1"/>
  <c r="R1597" i="1"/>
  <c r="R1596" i="1"/>
  <c r="T1596" i="1" s="1"/>
  <c r="R1595" i="1"/>
  <c r="R1594" i="1"/>
  <c r="T1594" i="1" s="1"/>
  <c r="R1593" i="1"/>
  <c r="R1592" i="1"/>
  <c r="R1591" i="1"/>
  <c r="R1590" i="1"/>
  <c r="T1590" i="1" s="1"/>
  <c r="R1589" i="1"/>
  <c r="R1588" i="1"/>
  <c r="T1588" i="1" s="1"/>
  <c r="R1587" i="1"/>
  <c r="R1586" i="1"/>
  <c r="T1586" i="1" s="1"/>
  <c r="R1585" i="1"/>
  <c r="R1584" i="1"/>
  <c r="R1583" i="1"/>
  <c r="R1582" i="1"/>
  <c r="T1582" i="1" s="1"/>
  <c r="R1581" i="1"/>
  <c r="R1580" i="1"/>
  <c r="T1580" i="1" s="1"/>
  <c r="R1579" i="1"/>
  <c r="R1578" i="1"/>
  <c r="T1578" i="1" s="1"/>
  <c r="R1577" i="1"/>
  <c r="R1576" i="1"/>
  <c r="R1575" i="1"/>
  <c r="R1574" i="1"/>
  <c r="T1574" i="1" s="1"/>
  <c r="R1573" i="1"/>
  <c r="R1572" i="1"/>
  <c r="T1572" i="1" s="1"/>
  <c r="R1571" i="1"/>
  <c r="R1570" i="1"/>
  <c r="T1570" i="1" s="1"/>
  <c r="R1569" i="1"/>
  <c r="R1568" i="1"/>
  <c r="R1567" i="1"/>
  <c r="R1566" i="1"/>
  <c r="T1566" i="1" s="1"/>
  <c r="R1565" i="1"/>
  <c r="R1564" i="1"/>
  <c r="T1564" i="1" s="1"/>
  <c r="R1563" i="1"/>
  <c r="R1560" i="1"/>
  <c r="R1559" i="1"/>
  <c r="R1558" i="1"/>
  <c r="T1558" i="1" s="1"/>
  <c r="R1557" i="1"/>
  <c r="R1556" i="1"/>
  <c r="T1556" i="1" s="1"/>
  <c r="R1555" i="1"/>
  <c r="R1554" i="1"/>
  <c r="T1554" i="1" s="1"/>
  <c r="R1553" i="1"/>
  <c r="R1552" i="1"/>
  <c r="R1551" i="1"/>
  <c r="R1550" i="1"/>
  <c r="T1550" i="1" s="1"/>
  <c r="R1549" i="1"/>
  <c r="R1548" i="1"/>
  <c r="T1548" i="1" s="1"/>
  <c r="R1547" i="1"/>
  <c r="R1546" i="1"/>
  <c r="T1546" i="1" s="1"/>
  <c r="R1545" i="1"/>
  <c r="R1544" i="1"/>
  <c r="R1543" i="1"/>
  <c r="R1542" i="1"/>
  <c r="T1542" i="1" s="1"/>
  <c r="R1541" i="1"/>
  <c r="R1540" i="1"/>
  <c r="T1540" i="1" s="1"/>
  <c r="R1539" i="1"/>
  <c r="R1538" i="1"/>
  <c r="T1538" i="1" s="1"/>
  <c r="R1537" i="1"/>
  <c r="R1536" i="1"/>
  <c r="R1535" i="1"/>
  <c r="R1534" i="1"/>
  <c r="T1534" i="1" s="1"/>
  <c r="R1533" i="1"/>
  <c r="R1532" i="1"/>
  <c r="T1532" i="1" s="1"/>
  <c r="R1531" i="1"/>
  <c r="R1530" i="1"/>
  <c r="T1530" i="1" s="1"/>
  <c r="R1529" i="1"/>
  <c r="R1528" i="1"/>
  <c r="R1527" i="1"/>
  <c r="R1526" i="1"/>
  <c r="T1526" i="1" s="1"/>
  <c r="R1525" i="1"/>
  <c r="R1524" i="1"/>
  <c r="T1524" i="1" s="1"/>
  <c r="R1523" i="1"/>
  <c r="R1522" i="1"/>
  <c r="T1522" i="1" s="1"/>
  <c r="R1521" i="1"/>
  <c r="R1520" i="1"/>
  <c r="R1519" i="1"/>
  <c r="R1518" i="1"/>
  <c r="T1518" i="1" s="1"/>
  <c r="R1517" i="1"/>
  <c r="R1516" i="1"/>
  <c r="T1516" i="1" s="1"/>
  <c r="R1515" i="1"/>
  <c r="R1514" i="1"/>
  <c r="T1514" i="1" s="1"/>
  <c r="R1513" i="1"/>
  <c r="S1513" i="1" s="1"/>
  <c r="R1512" i="1"/>
  <c r="R1511" i="1"/>
  <c r="R1510" i="1"/>
  <c r="T1510" i="1" s="1"/>
  <c r="R1509" i="1"/>
  <c r="R1508" i="1"/>
  <c r="T1508" i="1" s="1"/>
  <c r="R1507" i="1"/>
  <c r="R1506" i="1"/>
  <c r="T1506" i="1" s="1"/>
  <c r="R1505" i="1"/>
  <c r="R1504" i="1"/>
  <c r="R1503" i="1"/>
  <c r="R1502" i="1"/>
  <c r="T1502" i="1" s="1"/>
  <c r="R1501" i="1"/>
  <c r="R1500" i="1"/>
  <c r="T1500" i="1" s="1"/>
  <c r="R1498" i="1"/>
  <c r="T1498" i="1" s="1"/>
  <c r="R1497" i="1"/>
  <c r="R1496" i="1"/>
  <c r="R1495" i="1"/>
  <c r="R1494" i="1"/>
  <c r="T1494" i="1" s="1"/>
  <c r="R1493" i="1"/>
  <c r="R1492" i="1"/>
  <c r="T1492" i="1" s="1"/>
  <c r="R1491" i="1"/>
  <c r="R1490" i="1"/>
  <c r="T1490" i="1" s="1"/>
  <c r="R1489" i="1"/>
  <c r="R1488" i="1"/>
  <c r="R1487" i="1"/>
  <c r="R1486" i="1"/>
  <c r="T1486" i="1" s="1"/>
  <c r="R1485" i="1"/>
  <c r="R1484" i="1"/>
  <c r="R1483" i="1"/>
  <c r="R1482" i="1"/>
  <c r="T1482" i="1" s="1"/>
  <c r="R1481" i="1"/>
  <c r="R1480" i="1"/>
  <c r="R1479" i="1"/>
  <c r="R1478" i="1"/>
  <c r="T1478" i="1" s="1"/>
  <c r="R1477" i="1"/>
  <c r="R1476" i="1"/>
  <c r="T1476" i="1" s="1"/>
  <c r="R1475" i="1"/>
  <c r="T1475" i="1" s="1"/>
  <c r="R1474" i="1"/>
  <c r="T1474" i="1" s="1"/>
  <c r="R1473" i="1"/>
  <c r="R1472" i="1"/>
  <c r="R1471" i="1"/>
  <c r="R1470" i="1"/>
  <c r="T1470" i="1" s="1"/>
  <c r="R1469" i="1"/>
  <c r="R1468" i="1"/>
  <c r="T1468" i="1" s="1"/>
  <c r="R1467" i="1"/>
  <c r="T1467" i="1" s="1"/>
  <c r="R1466" i="1"/>
  <c r="T1466" i="1" s="1"/>
  <c r="R1465" i="1"/>
  <c r="R1464" i="1"/>
  <c r="R1463" i="1"/>
  <c r="R1462" i="1"/>
  <c r="T1462" i="1" s="1"/>
  <c r="R1461" i="1"/>
  <c r="R1460" i="1"/>
  <c r="T1460" i="1" s="1"/>
  <c r="R1459" i="1"/>
  <c r="T1459" i="1" s="1"/>
  <c r="R1458" i="1"/>
  <c r="T1458" i="1" s="1"/>
  <c r="R1457" i="1"/>
  <c r="R1456" i="1"/>
  <c r="R1455" i="1"/>
  <c r="R1454" i="1"/>
  <c r="T1454" i="1" s="1"/>
  <c r="R1453" i="1"/>
  <c r="R1452" i="1"/>
  <c r="T1452" i="1" s="1"/>
  <c r="R1451" i="1"/>
  <c r="T1451" i="1" s="1"/>
  <c r="R1450" i="1"/>
  <c r="T1450" i="1" s="1"/>
  <c r="R1449" i="1"/>
  <c r="R1448" i="1"/>
  <c r="R1447" i="1"/>
  <c r="R1446" i="1"/>
  <c r="T1446" i="1" s="1"/>
  <c r="R1445" i="1"/>
  <c r="R1444" i="1"/>
  <c r="T1444" i="1" s="1"/>
  <c r="R1443" i="1"/>
  <c r="T1443" i="1" s="1"/>
  <c r="R1442" i="1"/>
  <c r="T1442" i="1" s="1"/>
  <c r="R1441" i="1"/>
  <c r="R1440" i="1"/>
  <c r="R1439" i="1"/>
  <c r="S1439" i="1" s="1"/>
  <c r="R1438" i="1"/>
  <c r="T1438" i="1" s="1"/>
  <c r="R1437" i="1"/>
  <c r="R1436" i="1"/>
  <c r="T1436" i="1" s="1"/>
  <c r="R1435" i="1"/>
  <c r="T1435" i="1" s="1"/>
  <c r="R1434" i="1"/>
  <c r="T1434" i="1" s="1"/>
  <c r="R1433" i="1"/>
  <c r="R1432" i="1"/>
  <c r="R1431" i="1"/>
  <c r="R1430" i="1"/>
  <c r="T1430" i="1" s="1"/>
  <c r="R1429" i="1"/>
  <c r="R1428" i="1"/>
  <c r="T1428" i="1" s="1"/>
  <c r="R1427" i="1"/>
  <c r="R1426" i="1"/>
  <c r="T1426" i="1" s="1"/>
  <c r="R1425" i="1"/>
  <c r="R1424" i="1"/>
  <c r="R1423" i="1"/>
  <c r="R1422" i="1"/>
  <c r="R1421" i="1"/>
  <c r="R1420" i="1"/>
  <c r="T1420" i="1" s="1"/>
  <c r="R1419" i="1"/>
  <c r="T1419" i="1" s="1"/>
  <c r="R1418" i="1"/>
  <c r="T1418" i="1" s="1"/>
  <c r="R1417" i="1"/>
  <c r="R1416" i="1"/>
  <c r="R1415" i="1"/>
  <c r="R1414" i="1"/>
  <c r="R1413" i="1"/>
  <c r="R1412" i="1"/>
  <c r="T1412" i="1" s="1"/>
  <c r="R1411" i="1"/>
  <c r="T1411" i="1" s="1"/>
  <c r="R1410" i="1"/>
  <c r="T1410" i="1" s="1"/>
  <c r="R1409" i="1"/>
  <c r="R1408" i="1"/>
  <c r="R1407" i="1"/>
  <c r="R1406" i="1"/>
  <c r="R1405" i="1"/>
  <c r="R1404" i="1"/>
  <c r="T1404" i="1" s="1"/>
  <c r="R1403" i="1"/>
  <c r="T1403" i="1" s="1"/>
  <c r="R1402" i="1"/>
  <c r="T1402" i="1" s="1"/>
  <c r="R1401" i="1"/>
  <c r="R1400" i="1"/>
  <c r="R1399" i="1"/>
  <c r="R1398" i="1"/>
  <c r="R1397" i="1"/>
  <c r="R1396" i="1"/>
  <c r="T1396" i="1" s="1"/>
  <c r="R1395" i="1"/>
  <c r="T1395" i="1" s="1"/>
  <c r="R1394" i="1"/>
  <c r="T1394" i="1" s="1"/>
  <c r="R1393" i="1"/>
  <c r="R1392" i="1"/>
  <c r="R1391" i="1"/>
  <c r="R1390" i="1"/>
  <c r="R1389" i="1"/>
  <c r="R1388" i="1"/>
  <c r="T1388" i="1" s="1"/>
  <c r="R1387" i="1"/>
  <c r="T1387" i="1" s="1"/>
  <c r="R1386" i="1"/>
  <c r="T1386" i="1" s="1"/>
  <c r="R1385" i="1"/>
  <c r="R1384" i="1"/>
  <c r="R1383" i="1"/>
  <c r="R1382" i="1"/>
  <c r="R1381" i="1"/>
  <c r="R1380" i="1"/>
  <c r="T1380" i="1" s="1"/>
  <c r="R1379" i="1"/>
  <c r="T1379" i="1" s="1"/>
  <c r="R1378" i="1"/>
  <c r="T1378" i="1" s="1"/>
  <c r="R1377" i="1"/>
  <c r="R1376" i="1"/>
  <c r="R1375" i="1"/>
  <c r="S1375" i="1" s="1"/>
  <c r="R1374" i="1"/>
  <c r="R1373" i="1"/>
  <c r="R1372" i="1"/>
  <c r="T1372" i="1" s="1"/>
  <c r="R1371" i="1"/>
  <c r="T1371" i="1" s="1"/>
  <c r="R1370" i="1"/>
  <c r="T1370" i="1" s="1"/>
  <c r="R1369" i="1"/>
  <c r="R1368" i="1"/>
  <c r="R1367" i="1"/>
  <c r="R1366" i="1"/>
  <c r="R1365" i="1"/>
  <c r="R1364" i="1"/>
  <c r="T1364" i="1" s="1"/>
  <c r="R1363" i="1"/>
  <c r="R1362" i="1"/>
  <c r="T1362" i="1" s="1"/>
  <c r="R1361" i="1"/>
  <c r="R1360" i="1"/>
  <c r="R1359" i="1"/>
  <c r="R1358" i="1"/>
  <c r="R1357" i="1"/>
  <c r="R1356" i="1"/>
  <c r="T1356" i="1" s="1"/>
  <c r="R1355" i="1"/>
  <c r="T1355" i="1" s="1"/>
  <c r="R1354" i="1"/>
  <c r="T1354" i="1" s="1"/>
  <c r="R1353" i="1"/>
  <c r="R1352" i="1"/>
  <c r="R1351" i="1"/>
  <c r="R1350" i="1"/>
  <c r="R1349" i="1"/>
  <c r="R1348" i="1"/>
  <c r="T1348" i="1" s="1"/>
  <c r="R1347" i="1"/>
  <c r="T1347" i="1" s="1"/>
  <c r="R1346" i="1"/>
  <c r="T1346" i="1" s="1"/>
  <c r="R1345" i="1"/>
  <c r="R1344" i="1"/>
  <c r="R1343" i="1"/>
  <c r="R1342" i="1"/>
  <c r="R1341" i="1"/>
  <c r="R1340" i="1"/>
  <c r="T1340" i="1" s="1"/>
  <c r="R1339" i="1"/>
  <c r="R1338" i="1"/>
  <c r="T1338" i="1" s="1"/>
  <c r="R1337" i="1"/>
  <c r="R1336" i="1"/>
  <c r="R1335" i="1"/>
  <c r="R1334" i="1"/>
  <c r="R1333" i="1"/>
  <c r="R1332" i="1"/>
  <c r="T1332" i="1" s="1"/>
  <c r="R1331" i="1"/>
  <c r="T1331" i="1" s="1"/>
  <c r="R1330" i="1"/>
  <c r="T1330" i="1" s="1"/>
  <c r="R1329" i="1"/>
  <c r="R1328" i="1"/>
  <c r="R1327" i="1"/>
  <c r="R1326" i="1"/>
  <c r="R1325" i="1"/>
  <c r="R1324" i="1"/>
  <c r="R1323" i="1"/>
  <c r="T1323" i="1" s="1"/>
  <c r="R1322" i="1"/>
  <c r="T1322" i="1" s="1"/>
  <c r="R1321" i="1"/>
  <c r="R1320" i="1"/>
  <c r="R1319" i="1"/>
  <c r="R1318" i="1"/>
  <c r="R1317" i="1"/>
  <c r="R1316" i="1"/>
  <c r="T1316" i="1" s="1"/>
  <c r="R1315" i="1"/>
  <c r="T1315" i="1" s="1"/>
  <c r="R1314" i="1"/>
  <c r="T1314" i="1" s="1"/>
  <c r="R1313" i="1"/>
  <c r="R1312" i="1"/>
  <c r="R1311" i="1"/>
  <c r="R1310" i="1"/>
  <c r="R1309" i="1"/>
  <c r="R1308" i="1"/>
  <c r="T1308" i="1" s="1"/>
  <c r="R1307" i="1"/>
  <c r="T1307" i="1" s="1"/>
  <c r="R1306" i="1"/>
  <c r="T1306" i="1" s="1"/>
  <c r="R1305" i="1"/>
  <c r="R1304" i="1"/>
  <c r="R1303" i="1"/>
  <c r="R1302" i="1"/>
  <c r="R1301" i="1"/>
  <c r="R1300" i="1"/>
  <c r="T1300" i="1" s="1"/>
  <c r="R1299" i="1"/>
  <c r="T1299" i="1" s="1"/>
  <c r="R1298" i="1"/>
  <c r="T1298" i="1" s="1"/>
  <c r="R1297" i="1"/>
  <c r="R1296" i="1"/>
  <c r="R1295" i="1"/>
  <c r="R1294" i="1"/>
  <c r="R1293" i="1"/>
  <c r="R1292" i="1"/>
  <c r="T1292" i="1" s="1"/>
  <c r="R1291" i="1"/>
  <c r="T1291" i="1" s="1"/>
  <c r="R1290" i="1"/>
  <c r="T1290" i="1" s="1"/>
  <c r="R1289" i="1"/>
  <c r="R1288" i="1"/>
  <c r="R1287" i="1"/>
  <c r="R1286" i="1"/>
  <c r="R1285" i="1"/>
  <c r="R1284" i="1"/>
  <c r="T1284" i="1" s="1"/>
  <c r="R1283" i="1"/>
  <c r="T1283" i="1" s="1"/>
  <c r="R1282" i="1"/>
  <c r="T1282" i="1" s="1"/>
  <c r="R1281" i="1"/>
  <c r="R1280" i="1"/>
  <c r="R1279" i="1"/>
  <c r="R1278" i="1"/>
  <c r="R1277" i="1"/>
  <c r="R1276" i="1"/>
  <c r="T1276" i="1" s="1"/>
  <c r="R1275" i="1"/>
  <c r="T1275" i="1" s="1"/>
  <c r="R1274" i="1"/>
  <c r="T1274" i="1" s="1"/>
  <c r="R1273" i="1"/>
  <c r="R1272" i="1"/>
  <c r="R1271" i="1"/>
  <c r="R1270" i="1"/>
  <c r="R1269" i="1"/>
  <c r="R1268" i="1"/>
  <c r="T1268" i="1" s="1"/>
  <c r="R1267" i="1"/>
  <c r="T1267" i="1" s="1"/>
  <c r="R1266" i="1"/>
  <c r="T1266" i="1" s="1"/>
  <c r="R1265" i="1"/>
  <c r="R1264" i="1"/>
  <c r="R1263" i="1"/>
  <c r="R1262" i="1"/>
  <c r="R1261" i="1"/>
  <c r="R1260" i="1"/>
  <c r="T1260" i="1" s="1"/>
  <c r="R1259" i="1"/>
  <c r="T1259" i="1" s="1"/>
  <c r="R1258" i="1"/>
  <c r="T1258" i="1" s="1"/>
  <c r="R1257" i="1"/>
  <c r="R1256" i="1"/>
  <c r="R1255" i="1"/>
  <c r="R1254" i="1"/>
  <c r="R1252" i="1"/>
  <c r="T1252" i="1" s="1"/>
  <c r="R1251" i="1"/>
  <c r="T1251" i="1" s="1"/>
  <c r="R1250" i="1"/>
  <c r="T1250" i="1" s="1"/>
  <c r="R1249" i="1"/>
  <c r="R1248" i="1"/>
  <c r="R1247" i="1"/>
  <c r="R1246" i="1"/>
  <c r="R1245" i="1"/>
  <c r="R1244" i="1"/>
  <c r="T1244" i="1" s="1"/>
  <c r="R1243" i="1"/>
  <c r="T1243" i="1" s="1"/>
  <c r="R1242" i="1"/>
  <c r="T1242" i="1" s="1"/>
  <c r="R1241" i="1"/>
  <c r="R1240" i="1"/>
  <c r="R1239" i="1"/>
  <c r="R1238" i="1"/>
  <c r="R1237" i="1"/>
  <c r="R1236" i="1"/>
  <c r="T1236" i="1" s="1"/>
  <c r="R1235" i="1"/>
  <c r="T1235" i="1" s="1"/>
  <c r="R1234" i="1"/>
  <c r="T1234" i="1" s="1"/>
  <c r="R1233" i="1"/>
  <c r="R1232" i="1"/>
  <c r="R1231" i="1"/>
  <c r="R1230" i="1"/>
  <c r="R1228" i="1"/>
  <c r="R1227" i="1"/>
  <c r="T1227" i="1" s="1"/>
  <c r="R1226" i="1"/>
  <c r="R1225" i="1"/>
  <c r="R1224" i="1"/>
  <c r="R1223" i="1"/>
  <c r="R1222" i="1"/>
  <c r="R1221" i="1"/>
  <c r="R1220" i="1"/>
  <c r="R1219" i="1"/>
  <c r="R1218" i="1"/>
  <c r="T1218" i="1" s="1"/>
  <c r="R1217" i="1"/>
  <c r="R1216" i="1"/>
  <c r="R1215" i="1"/>
  <c r="R1214" i="1"/>
  <c r="R1213" i="1"/>
  <c r="R1212" i="1"/>
  <c r="R1211" i="1"/>
  <c r="T1211" i="1" s="1"/>
  <c r="R1210" i="1"/>
  <c r="T1210" i="1" s="1"/>
  <c r="R1209" i="1"/>
  <c r="R1208" i="1"/>
  <c r="R1207" i="1"/>
  <c r="R1206" i="1"/>
  <c r="R1205" i="1"/>
  <c r="R1204" i="1"/>
  <c r="R1203" i="1"/>
  <c r="R1202" i="1"/>
  <c r="T1202" i="1" s="1"/>
  <c r="R1201" i="1"/>
  <c r="R1200" i="1"/>
  <c r="R1199" i="1"/>
  <c r="R1198" i="1"/>
  <c r="R1197" i="1"/>
  <c r="R1196" i="1"/>
  <c r="R1195" i="1"/>
  <c r="R1194" i="1"/>
  <c r="T1194" i="1" s="1"/>
  <c r="R1193" i="1"/>
  <c r="R1192" i="1"/>
  <c r="R1191" i="1"/>
  <c r="R1190" i="1"/>
  <c r="R1189" i="1"/>
  <c r="R1188" i="1"/>
  <c r="R1187" i="1"/>
  <c r="T1187" i="1" s="1"/>
  <c r="R1186" i="1"/>
  <c r="R1185" i="1"/>
  <c r="R1184" i="1"/>
  <c r="R1183" i="1"/>
  <c r="R1182" i="1"/>
  <c r="R1181" i="1"/>
  <c r="R1180" i="1"/>
  <c r="R1179" i="1"/>
  <c r="R1178" i="1"/>
  <c r="T1178" i="1" s="1"/>
  <c r="R1177" i="1"/>
  <c r="R1176" i="1"/>
  <c r="R1175" i="1"/>
  <c r="R1174" i="1"/>
  <c r="R1172" i="1"/>
  <c r="R1171" i="1"/>
  <c r="R1170" i="1"/>
  <c r="T1170" i="1" s="1"/>
  <c r="R1169" i="1"/>
  <c r="R1168" i="1"/>
  <c r="T1168" i="1" s="1"/>
  <c r="R1167" i="1"/>
  <c r="R1166" i="1"/>
  <c r="R1165" i="1"/>
  <c r="R1164" i="1"/>
  <c r="R1155" i="1"/>
  <c r="R1154" i="1"/>
  <c r="T1154" i="1" s="1"/>
  <c r="R1153" i="1"/>
  <c r="R1152" i="1"/>
  <c r="T1152" i="1" s="1"/>
  <c r="R1151" i="1"/>
  <c r="R1150" i="1"/>
  <c r="R1149" i="1"/>
  <c r="R1148" i="1"/>
  <c r="R1147" i="1"/>
  <c r="R1146" i="1"/>
  <c r="T1146" i="1" s="1"/>
  <c r="R1145" i="1"/>
  <c r="R1144" i="1"/>
  <c r="T1144" i="1" s="1"/>
  <c r="R1143" i="1"/>
  <c r="R1142" i="1"/>
  <c r="R1141" i="1"/>
  <c r="S1141" i="1" s="1"/>
  <c r="R1140" i="1"/>
  <c r="R1139" i="1"/>
  <c r="R1138" i="1"/>
  <c r="T1138" i="1" s="1"/>
  <c r="R1137" i="1"/>
  <c r="R1136" i="1"/>
  <c r="T1136" i="1" s="1"/>
  <c r="R1135" i="1"/>
  <c r="R1134" i="1"/>
  <c r="R1133" i="1"/>
  <c r="R1132" i="1"/>
  <c r="R1131" i="1"/>
  <c r="R1130" i="1"/>
  <c r="T1130" i="1" s="1"/>
  <c r="R1129" i="1"/>
  <c r="R1128" i="1"/>
  <c r="T1128" i="1" s="1"/>
  <c r="R1127" i="1"/>
  <c r="R1126" i="1"/>
  <c r="R1124" i="1"/>
  <c r="R1123" i="1"/>
  <c r="R1122" i="1"/>
  <c r="R1121" i="1"/>
  <c r="R1120" i="1"/>
  <c r="T1120" i="1" s="1"/>
  <c r="R1118" i="1"/>
  <c r="T1118" i="1" s="1"/>
  <c r="R1117" i="1"/>
  <c r="R1116" i="1"/>
  <c r="R1115" i="1"/>
  <c r="R1114" i="1"/>
  <c r="R1113" i="1"/>
  <c r="R1112" i="1"/>
  <c r="T1112" i="1" s="1"/>
  <c r="R1111" i="1"/>
  <c r="T1111" i="1" s="1"/>
  <c r="R1110" i="1"/>
  <c r="T1110" i="1" s="1"/>
  <c r="R1109" i="1"/>
  <c r="R1108" i="1"/>
  <c r="R1107" i="1"/>
  <c r="R1106" i="1"/>
  <c r="S1106" i="1" s="1"/>
  <c r="R1105" i="1"/>
  <c r="R1104" i="1"/>
  <c r="R1102" i="1"/>
  <c r="T1102" i="1" s="1"/>
  <c r="R1101" i="1"/>
  <c r="T1101" i="1" s="1"/>
  <c r="R1099" i="1"/>
  <c r="R1098" i="1"/>
  <c r="R1097" i="1"/>
  <c r="R1096" i="1"/>
  <c r="R1095" i="1"/>
  <c r="R1094" i="1"/>
  <c r="T1094" i="1" s="1"/>
  <c r="R1093" i="1"/>
  <c r="T1093" i="1" s="1"/>
  <c r="R1092" i="1"/>
  <c r="T1092" i="1" s="1"/>
  <c r="R1091" i="1"/>
  <c r="R1090" i="1"/>
  <c r="R1089" i="1"/>
  <c r="R1088" i="1"/>
  <c r="R1087" i="1"/>
  <c r="R1086" i="1"/>
  <c r="T1086" i="1" s="1"/>
  <c r="R1085" i="1"/>
  <c r="T1085" i="1" s="1"/>
  <c r="R1084" i="1"/>
  <c r="T1084" i="1" s="1"/>
  <c r="R1083" i="1"/>
  <c r="R1082" i="1"/>
  <c r="R1081" i="1"/>
  <c r="S1081" i="1" s="1"/>
  <c r="R1080" i="1"/>
  <c r="R1079" i="1"/>
  <c r="R1078" i="1"/>
  <c r="T1078" i="1" s="1"/>
  <c r="R1077" i="1"/>
  <c r="T1077" i="1" s="1"/>
  <c r="R1076" i="1"/>
  <c r="T1076" i="1" s="1"/>
  <c r="R1075" i="1"/>
  <c r="R1073" i="1"/>
  <c r="R1072" i="1"/>
  <c r="R1071" i="1"/>
  <c r="R1070" i="1"/>
  <c r="R1069" i="1"/>
  <c r="T1069" i="1" s="1"/>
  <c r="R1068" i="1"/>
  <c r="T1068" i="1" s="1"/>
  <c r="R1067" i="1"/>
  <c r="T1067" i="1" s="1"/>
  <c r="R1066" i="1"/>
  <c r="R1065" i="1"/>
  <c r="R1064" i="1"/>
  <c r="R1063" i="1"/>
  <c r="R1062" i="1"/>
  <c r="R1061" i="1"/>
  <c r="T1061" i="1" s="1"/>
  <c r="R1060" i="1"/>
  <c r="T1060" i="1" s="1"/>
  <c r="R1059" i="1"/>
  <c r="T1059" i="1" s="1"/>
  <c r="R1058" i="1"/>
  <c r="R1057" i="1"/>
  <c r="R1056" i="1"/>
  <c r="R1055" i="1"/>
  <c r="R1054" i="1"/>
  <c r="R1053" i="1"/>
  <c r="T1053" i="1" s="1"/>
  <c r="R1052" i="1"/>
  <c r="T1052" i="1" s="1"/>
  <c r="R1051" i="1"/>
  <c r="T1051" i="1" s="1"/>
  <c r="R1050" i="1"/>
  <c r="R1049" i="1"/>
  <c r="R1048" i="1"/>
  <c r="R1046" i="1"/>
  <c r="R1045" i="1"/>
  <c r="R1044" i="1"/>
  <c r="T1044" i="1" s="1"/>
  <c r="R1043" i="1"/>
  <c r="T1043" i="1" s="1"/>
  <c r="R1042" i="1"/>
  <c r="T1042" i="1" s="1"/>
  <c r="R1041" i="1"/>
  <c r="R1040" i="1"/>
  <c r="R1039" i="1"/>
  <c r="R1038" i="1"/>
  <c r="R1037" i="1"/>
  <c r="R1036" i="1"/>
  <c r="T1036" i="1" s="1"/>
  <c r="R1035" i="1"/>
  <c r="T1035" i="1" s="1"/>
  <c r="R1034" i="1"/>
  <c r="T1034" i="1" s="1"/>
  <c r="R1033" i="1"/>
  <c r="R1032" i="1"/>
  <c r="R1031" i="1"/>
  <c r="R1030" i="1"/>
  <c r="R1029" i="1"/>
  <c r="R1028" i="1"/>
  <c r="T1028" i="1" s="1"/>
  <c r="R1027" i="1"/>
  <c r="T1027" i="1" s="1"/>
  <c r="R1026" i="1"/>
  <c r="T1026" i="1" s="1"/>
  <c r="R1025" i="1"/>
  <c r="R1024" i="1"/>
  <c r="R1023" i="1"/>
  <c r="R1022" i="1"/>
  <c r="R1021" i="1"/>
  <c r="R1020" i="1"/>
  <c r="R1019" i="1"/>
  <c r="T1019" i="1" s="1"/>
  <c r="R1018" i="1"/>
  <c r="T1018" i="1" s="1"/>
  <c r="R1017" i="1"/>
  <c r="R1016" i="1"/>
  <c r="R1014" i="1"/>
  <c r="R1013" i="1"/>
  <c r="R1012" i="1"/>
  <c r="R1011" i="1"/>
  <c r="T1011" i="1" s="1"/>
  <c r="R1010" i="1"/>
  <c r="T1010" i="1" s="1"/>
  <c r="R1009" i="1"/>
  <c r="R1008" i="1"/>
  <c r="R1007" i="1"/>
  <c r="R1006" i="1"/>
  <c r="R1005" i="1"/>
  <c r="R1004" i="1"/>
  <c r="R1003" i="1"/>
  <c r="T1003" i="1" s="1"/>
  <c r="R1002" i="1"/>
  <c r="T1002" i="1" s="1"/>
  <c r="R1001" i="1"/>
  <c r="R1000" i="1"/>
  <c r="S1000" i="1" s="1"/>
  <c r="R999" i="1"/>
  <c r="R998" i="1"/>
  <c r="R997" i="1"/>
  <c r="R996" i="1"/>
  <c r="R995" i="1"/>
  <c r="T995" i="1" s="1"/>
  <c r="R994" i="1"/>
  <c r="T994" i="1" s="1"/>
  <c r="R993" i="1"/>
  <c r="R992" i="1"/>
  <c r="R991" i="1"/>
  <c r="R990" i="1"/>
  <c r="R989" i="1"/>
  <c r="R988" i="1"/>
  <c r="R987" i="1"/>
  <c r="T987" i="1" s="1"/>
  <c r="R986" i="1"/>
  <c r="T986" i="1" s="1"/>
  <c r="R985" i="1"/>
  <c r="R984" i="1"/>
  <c r="R983" i="1"/>
  <c r="R982" i="1"/>
  <c r="R981" i="1"/>
  <c r="R980" i="1"/>
  <c r="R979" i="1"/>
  <c r="R978" i="1"/>
  <c r="T978" i="1" s="1"/>
  <c r="R977" i="1"/>
  <c r="R976" i="1"/>
  <c r="R975" i="1"/>
  <c r="R974" i="1"/>
  <c r="R973" i="1"/>
  <c r="R972" i="1"/>
  <c r="R971" i="1"/>
  <c r="R970" i="1"/>
  <c r="T970" i="1" s="1"/>
  <c r="R969" i="1"/>
  <c r="R968" i="1"/>
  <c r="R967" i="1"/>
  <c r="R966" i="1"/>
  <c r="R965" i="1"/>
  <c r="R964" i="1"/>
  <c r="R963" i="1"/>
  <c r="R962" i="1"/>
  <c r="T962" i="1" s="1"/>
  <c r="R961" i="1"/>
  <c r="R960" i="1"/>
  <c r="R959" i="1"/>
  <c r="R958" i="1"/>
  <c r="R957" i="1"/>
  <c r="R956" i="1"/>
  <c r="R955" i="1"/>
  <c r="R954" i="1"/>
  <c r="T954" i="1" s="1"/>
  <c r="R953" i="1"/>
  <c r="R952" i="1"/>
  <c r="R951" i="1"/>
  <c r="R950" i="1"/>
  <c r="R949" i="1"/>
  <c r="R948" i="1"/>
  <c r="R947" i="1"/>
  <c r="R946" i="1"/>
  <c r="T946" i="1" s="1"/>
  <c r="R945" i="1"/>
  <c r="R944" i="1"/>
  <c r="R943" i="1"/>
  <c r="R942" i="1"/>
  <c r="R941" i="1"/>
  <c r="R940" i="1"/>
  <c r="R939" i="1"/>
  <c r="R938" i="1"/>
  <c r="T938" i="1" s="1"/>
  <c r="R937" i="1"/>
  <c r="R936" i="1"/>
  <c r="R935" i="1"/>
  <c r="R934" i="1"/>
  <c r="R933" i="1"/>
  <c r="R932" i="1"/>
  <c r="R931" i="1"/>
  <c r="R930" i="1"/>
  <c r="T930" i="1" s="1"/>
  <c r="R929" i="1"/>
  <c r="R928" i="1"/>
  <c r="R927" i="1"/>
  <c r="R926" i="1"/>
  <c r="R925" i="1"/>
  <c r="R924" i="1"/>
  <c r="R923" i="1"/>
  <c r="R922" i="1"/>
  <c r="T922" i="1" s="1"/>
  <c r="R921" i="1"/>
  <c r="R920" i="1"/>
  <c r="R919" i="1"/>
  <c r="R918" i="1"/>
  <c r="R917" i="1"/>
  <c r="R916" i="1"/>
  <c r="R915" i="1"/>
  <c r="R914" i="1"/>
  <c r="T914" i="1" s="1"/>
  <c r="R913" i="1"/>
  <c r="S913" i="1" s="1"/>
  <c r="R912" i="1"/>
  <c r="R911" i="1"/>
  <c r="R910" i="1"/>
  <c r="R909" i="1"/>
  <c r="R908" i="1"/>
  <c r="R907" i="1"/>
  <c r="R906" i="1"/>
  <c r="T906" i="1" s="1"/>
  <c r="R905" i="1"/>
  <c r="R904" i="1"/>
  <c r="R903" i="1"/>
  <c r="R902" i="1"/>
  <c r="R901" i="1"/>
  <c r="R900" i="1"/>
  <c r="R899" i="1"/>
  <c r="R898" i="1"/>
  <c r="T898" i="1" s="1"/>
  <c r="R897" i="1"/>
  <c r="R896" i="1"/>
  <c r="R895" i="1"/>
  <c r="R894" i="1"/>
  <c r="R893" i="1"/>
  <c r="R892" i="1"/>
  <c r="R891" i="1"/>
  <c r="R890" i="1"/>
  <c r="T890" i="1" s="1"/>
  <c r="R889" i="1"/>
  <c r="R888" i="1"/>
  <c r="R887"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S861" i="1" s="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S758" i="1" s="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T724" i="1" s="1"/>
  <c r="R723" i="1"/>
  <c r="R722" i="1"/>
  <c r="R721" i="1"/>
  <c r="R720" i="1"/>
  <c r="R719" i="1"/>
  <c r="R718" i="1"/>
  <c r="R717" i="1"/>
  <c r="R716" i="1"/>
  <c r="T716" i="1" s="1"/>
  <c r="R715" i="1"/>
  <c r="R714" i="1"/>
  <c r="R713" i="1"/>
  <c r="R712" i="1"/>
  <c r="R711" i="1"/>
  <c r="R710" i="1"/>
  <c r="R709" i="1"/>
  <c r="R708" i="1"/>
  <c r="T708" i="1" s="1"/>
  <c r="R707" i="1"/>
  <c r="R706" i="1"/>
  <c r="S706" i="1" s="1"/>
  <c r="R705" i="1"/>
  <c r="R704" i="1"/>
  <c r="R703" i="1"/>
  <c r="R702" i="1"/>
  <c r="R701" i="1"/>
  <c r="R700" i="1"/>
  <c r="T700" i="1" s="1"/>
  <c r="R699" i="1"/>
  <c r="R698" i="1"/>
  <c r="R697" i="1"/>
  <c r="R696" i="1"/>
  <c r="R695" i="1"/>
  <c r="R694" i="1"/>
  <c r="R693" i="1"/>
  <c r="R692" i="1"/>
  <c r="T692" i="1" s="1"/>
  <c r="R691" i="1"/>
  <c r="R690" i="1"/>
  <c r="R689" i="1"/>
  <c r="R688" i="1"/>
  <c r="R687" i="1"/>
  <c r="R686" i="1"/>
  <c r="R685" i="1"/>
  <c r="R684" i="1"/>
  <c r="T684" i="1" s="1"/>
  <c r="R683" i="1"/>
  <c r="R682" i="1"/>
  <c r="R681" i="1"/>
  <c r="R680" i="1"/>
  <c r="R679" i="1"/>
  <c r="R678" i="1"/>
  <c r="R677" i="1"/>
  <c r="R676" i="1"/>
  <c r="T676" i="1" s="1"/>
  <c r="R675" i="1"/>
  <c r="R674" i="1"/>
  <c r="R673" i="1"/>
  <c r="R672" i="1"/>
  <c r="R671" i="1"/>
  <c r="R670" i="1"/>
  <c r="R669" i="1"/>
  <c r="R668" i="1"/>
  <c r="T668" i="1" s="1"/>
  <c r="R667" i="1"/>
  <c r="R666" i="1"/>
  <c r="R665" i="1"/>
  <c r="R664" i="1"/>
  <c r="R663" i="1"/>
  <c r="R662" i="1"/>
  <c r="R661" i="1"/>
  <c r="R660" i="1"/>
  <c r="T660" i="1" s="1"/>
  <c r="R659" i="1"/>
  <c r="R658" i="1"/>
  <c r="R657" i="1"/>
  <c r="R656" i="1"/>
  <c r="R655" i="1"/>
  <c r="R654" i="1"/>
  <c r="R653" i="1"/>
  <c r="R652" i="1"/>
  <c r="T652" i="1" s="1"/>
  <c r="R651" i="1"/>
  <c r="R650" i="1"/>
  <c r="R649" i="1"/>
  <c r="R648" i="1"/>
  <c r="R647" i="1"/>
  <c r="R646" i="1"/>
  <c r="R645" i="1"/>
  <c r="R644" i="1"/>
  <c r="T644" i="1" s="1"/>
  <c r="R643" i="1"/>
  <c r="R642" i="1"/>
  <c r="R641" i="1"/>
  <c r="R640" i="1"/>
  <c r="R639" i="1"/>
  <c r="R638" i="1"/>
  <c r="R637" i="1"/>
  <c r="R636" i="1"/>
  <c r="T636" i="1" s="1"/>
  <c r="R635" i="1"/>
  <c r="R634" i="1"/>
  <c r="R633" i="1"/>
  <c r="R632" i="1"/>
  <c r="R631" i="1"/>
  <c r="R630" i="1"/>
  <c r="R629" i="1"/>
  <c r="R628" i="1"/>
  <c r="T628" i="1" s="1"/>
  <c r="R627" i="1"/>
  <c r="R626" i="1"/>
  <c r="R625" i="1"/>
  <c r="R624" i="1"/>
  <c r="R623" i="1"/>
  <c r="R622" i="1"/>
  <c r="R621" i="1"/>
  <c r="R620" i="1"/>
  <c r="T620" i="1" s="1"/>
  <c r="R619" i="1"/>
  <c r="R618" i="1"/>
  <c r="R617" i="1"/>
  <c r="R616" i="1"/>
  <c r="R615" i="1"/>
  <c r="R614" i="1"/>
  <c r="R613" i="1"/>
  <c r="R612" i="1"/>
  <c r="T612" i="1" s="1"/>
  <c r="R611" i="1"/>
  <c r="R610" i="1"/>
  <c r="R609" i="1"/>
  <c r="R608" i="1"/>
  <c r="R607" i="1"/>
  <c r="R606" i="1"/>
  <c r="R605" i="1"/>
  <c r="S605" i="1" s="1"/>
  <c r="R604" i="1"/>
  <c r="T604" i="1" s="1"/>
  <c r="R603" i="1"/>
  <c r="R602" i="1"/>
  <c r="R601" i="1"/>
  <c r="R600" i="1"/>
  <c r="R599" i="1"/>
  <c r="R598" i="1"/>
  <c r="R597" i="1"/>
  <c r="R596" i="1"/>
  <c r="T596" i="1" s="1"/>
  <c r="R595" i="1"/>
  <c r="R594" i="1"/>
  <c r="R593" i="1"/>
  <c r="R592" i="1"/>
  <c r="R591" i="1"/>
  <c r="R590" i="1"/>
  <c r="R589" i="1"/>
  <c r="R588" i="1"/>
  <c r="T588" i="1" s="1"/>
  <c r="R587" i="1"/>
  <c r="R586" i="1"/>
  <c r="R585" i="1"/>
  <c r="R584" i="1"/>
  <c r="R583" i="1"/>
  <c r="R582" i="1"/>
  <c r="R581" i="1"/>
  <c r="R580" i="1"/>
  <c r="T580" i="1" s="1"/>
  <c r="R579" i="1"/>
  <c r="R578" i="1"/>
  <c r="R577" i="1"/>
  <c r="R576" i="1"/>
  <c r="R575" i="1"/>
  <c r="R574" i="1"/>
  <c r="R573" i="1"/>
  <c r="R572" i="1"/>
  <c r="T572" i="1" s="1"/>
  <c r="R571" i="1"/>
  <c r="R570" i="1"/>
  <c r="R569" i="1"/>
  <c r="R568" i="1"/>
  <c r="R567" i="1"/>
  <c r="R566" i="1"/>
  <c r="R565" i="1"/>
  <c r="R564" i="1"/>
  <c r="T564" i="1" s="1"/>
  <c r="R563" i="1"/>
  <c r="R562" i="1"/>
  <c r="R561" i="1"/>
  <c r="R560" i="1"/>
  <c r="R559" i="1"/>
  <c r="R558" i="1"/>
  <c r="R557" i="1"/>
  <c r="R556" i="1"/>
  <c r="T556" i="1" s="1"/>
  <c r="R555" i="1"/>
  <c r="R554" i="1"/>
  <c r="R553" i="1"/>
  <c r="R552" i="1"/>
  <c r="R551" i="1"/>
  <c r="R550" i="1"/>
  <c r="R549" i="1"/>
  <c r="R548" i="1"/>
  <c r="T548" i="1" s="1"/>
  <c r="R547" i="1"/>
  <c r="R546" i="1"/>
  <c r="R545" i="1"/>
  <c r="R544" i="1"/>
  <c r="R543" i="1"/>
  <c r="R542" i="1"/>
  <c r="R541" i="1"/>
  <c r="R540" i="1"/>
  <c r="T540" i="1" s="1"/>
  <c r="R539" i="1"/>
  <c r="R538" i="1"/>
  <c r="R537" i="1"/>
  <c r="R536" i="1"/>
  <c r="R535" i="1"/>
  <c r="R534" i="1"/>
  <c r="R533" i="1"/>
  <c r="R532" i="1"/>
  <c r="T532" i="1" s="1"/>
  <c r="R531" i="1"/>
  <c r="R530" i="1"/>
  <c r="R529" i="1"/>
  <c r="R528" i="1"/>
  <c r="R527" i="1"/>
  <c r="R526" i="1"/>
  <c r="R525" i="1"/>
  <c r="R524" i="1"/>
  <c r="T524" i="1" s="1"/>
  <c r="R523" i="1"/>
  <c r="R522" i="1"/>
  <c r="R521" i="1"/>
  <c r="R520" i="1"/>
  <c r="R519" i="1"/>
  <c r="R518" i="1"/>
  <c r="R517" i="1"/>
  <c r="R516" i="1"/>
  <c r="T516" i="1" s="1"/>
  <c r="R515" i="1"/>
  <c r="R514" i="1"/>
  <c r="R513" i="1"/>
  <c r="R512" i="1"/>
  <c r="R511" i="1"/>
  <c r="R510" i="1"/>
  <c r="R509" i="1"/>
  <c r="R508" i="1"/>
  <c r="T508" i="1" s="1"/>
  <c r="R507" i="1"/>
  <c r="R506" i="1"/>
  <c r="R505" i="1"/>
  <c r="R504" i="1"/>
  <c r="R503" i="1"/>
  <c r="R502" i="1"/>
  <c r="S502" i="1" s="1"/>
  <c r="R501" i="1"/>
  <c r="R500" i="1"/>
  <c r="T500" i="1" s="1"/>
  <c r="R499" i="1"/>
  <c r="R498" i="1"/>
  <c r="R497" i="1"/>
  <c r="R496" i="1"/>
  <c r="R495" i="1"/>
  <c r="R494" i="1"/>
  <c r="R493" i="1"/>
  <c r="R492" i="1"/>
  <c r="T492" i="1" s="1"/>
  <c r="R491" i="1"/>
  <c r="R490" i="1"/>
  <c r="R489" i="1"/>
  <c r="R488" i="1"/>
  <c r="R487" i="1"/>
  <c r="R486" i="1"/>
  <c r="R485" i="1"/>
  <c r="R484" i="1"/>
  <c r="T484" i="1" s="1"/>
  <c r="R483" i="1"/>
  <c r="R482" i="1"/>
  <c r="R481" i="1"/>
  <c r="R480" i="1"/>
  <c r="R479" i="1"/>
  <c r="R478" i="1"/>
  <c r="R477" i="1"/>
  <c r="R476" i="1"/>
  <c r="T476" i="1" s="1"/>
  <c r="R475" i="1"/>
  <c r="R474" i="1"/>
  <c r="R473" i="1"/>
  <c r="R472" i="1"/>
  <c r="R471" i="1"/>
  <c r="R470" i="1"/>
  <c r="R469" i="1"/>
  <c r="R468" i="1"/>
  <c r="T468" i="1" s="1"/>
  <c r="R466" i="1"/>
  <c r="R465" i="1"/>
  <c r="R464" i="1"/>
  <c r="R463" i="1"/>
  <c r="R462" i="1"/>
  <c r="R461" i="1"/>
  <c r="R460" i="1"/>
  <c r="T460" i="1" s="1"/>
  <c r="R459" i="1"/>
  <c r="R458" i="1"/>
  <c r="R457" i="1"/>
  <c r="R456" i="1"/>
  <c r="R455" i="1"/>
  <c r="R454" i="1"/>
  <c r="R453" i="1"/>
  <c r="R452" i="1"/>
  <c r="T452" i="1" s="1"/>
  <c r="R451" i="1"/>
  <c r="R450" i="1"/>
  <c r="S450" i="1" s="1"/>
  <c r="R449" i="1"/>
  <c r="R448" i="1"/>
  <c r="R447" i="1"/>
  <c r="R446" i="1"/>
  <c r="R445" i="1"/>
  <c r="R444" i="1"/>
  <c r="T444" i="1" s="1"/>
  <c r="R443" i="1"/>
  <c r="R442" i="1"/>
  <c r="R441" i="1"/>
  <c r="R440" i="1"/>
  <c r="R439" i="1"/>
  <c r="R438" i="1"/>
  <c r="R437" i="1"/>
  <c r="R436" i="1"/>
  <c r="T436" i="1" s="1"/>
  <c r="R435" i="1"/>
  <c r="R434" i="1"/>
  <c r="R433" i="1"/>
  <c r="R432" i="1"/>
  <c r="R431" i="1"/>
  <c r="R430" i="1"/>
  <c r="R429" i="1"/>
  <c r="R428" i="1"/>
  <c r="T428" i="1" s="1"/>
  <c r="R427" i="1"/>
  <c r="R426" i="1"/>
  <c r="R425" i="1"/>
  <c r="R424" i="1"/>
  <c r="R423" i="1"/>
  <c r="R422" i="1"/>
  <c r="R421" i="1"/>
  <c r="R420" i="1"/>
  <c r="T420" i="1" s="1"/>
  <c r="R419" i="1"/>
  <c r="R418" i="1"/>
  <c r="R417" i="1"/>
  <c r="R416" i="1"/>
  <c r="R415" i="1"/>
  <c r="R414" i="1"/>
  <c r="R413" i="1"/>
  <c r="R412" i="1"/>
  <c r="T412" i="1" s="1"/>
  <c r="R411" i="1"/>
  <c r="R410" i="1"/>
  <c r="R409" i="1"/>
  <c r="R408" i="1"/>
  <c r="R407" i="1"/>
  <c r="R406" i="1"/>
  <c r="R405" i="1"/>
  <c r="R404" i="1"/>
  <c r="T404" i="1" s="1"/>
  <c r="R403" i="1"/>
  <c r="R402" i="1"/>
  <c r="R401" i="1"/>
  <c r="R400" i="1"/>
  <c r="R399" i="1"/>
  <c r="R398" i="1"/>
  <c r="R397" i="1"/>
  <c r="R396" i="1"/>
  <c r="T396" i="1" s="1"/>
  <c r="R395" i="1"/>
  <c r="R394" i="1"/>
  <c r="R393" i="1"/>
  <c r="R392" i="1"/>
  <c r="R391" i="1"/>
  <c r="R390" i="1"/>
  <c r="R389" i="1"/>
  <c r="R388" i="1"/>
  <c r="T388" i="1" s="1"/>
  <c r="R387" i="1"/>
  <c r="R386" i="1"/>
  <c r="R385" i="1"/>
  <c r="R384" i="1"/>
  <c r="R383" i="1"/>
  <c r="R382" i="1"/>
  <c r="R381" i="1"/>
  <c r="R380" i="1"/>
  <c r="T380" i="1" s="1"/>
  <c r="R379" i="1"/>
  <c r="R378" i="1"/>
  <c r="R377" i="1"/>
  <c r="R376" i="1"/>
  <c r="R375" i="1"/>
  <c r="R374" i="1"/>
  <c r="R373" i="1"/>
  <c r="R372" i="1"/>
  <c r="T372" i="1" s="1"/>
  <c r="R371" i="1"/>
  <c r="R370" i="1"/>
  <c r="R369" i="1"/>
  <c r="R368" i="1"/>
  <c r="R367" i="1"/>
  <c r="R366" i="1"/>
  <c r="R365" i="1"/>
  <c r="R364" i="1"/>
  <c r="T364" i="1" s="1"/>
  <c r="R363" i="1"/>
  <c r="R362" i="1"/>
  <c r="R361" i="1"/>
  <c r="R360" i="1"/>
  <c r="R359" i="1"/>
  <c r="R358" i="1"/>
  <c r="R357" i="1"/>
  <c r="R356" i="1"/>
  <c r="T356" i="1" s="1"/>
  <c r="R355" i="1"/>
  <c r="R354" i="1"/>
  <c r="R353" i="1"/>
  <c r="R352" i="1"/>
  <c r="R351" i="1"/>
  <c r="R350" i="1"/>
  <c r="R349" i="1"/>
  <c r="S349" i="1" s="1"/>
  <c r="R348" i="1"/>
  <c r="T348" i="1" s="1"/>
  <c r="R347" i="1"/>
  <c r="R346" i="1"/>
  <c r="R345" i="1"/>
  <c r="R344" i="1"/>
  <c r="R343" i="1"/>
  <c r="R342" i="1"/>
  <c r="R341" i="1"/>
  <c r="R340" i="1"/>
  <c r="T340" i="1" s="1"/>
  <c r="R339" i="1"/>
  <c r="R338" i="1"/>
  <c r="R337" i="1"/>
  <c r="R336" i="1"/>
  <c r="R335" i="1"/>
  <c r="R334" i="1"/>
  <c r="R333" i="1"/>
  <c r="R332" i="1"/>
  <c r="T332" i="1" s="1"/>
  <c r="R331" i="1"/>
  <c r="R330" i="1"/>
  <c r="R329" i="1"/>
  <c r="R328" i="1"/>
  <c r="R327" i="1"/>
  <c r="R326" i="1"/>
  <c r="R325" i="1"/>
  <c r="R324" i="1"/>
  <c r="T324" i="1" s="1"/>
  <c r="R323" i="1"/>
  <c r="R322" i="1"/>
  <c r="R321" i="1"/>
  <c r="R320" i="1"/>
  <c r="R319" i="1"/>
  <c r="R318" i="1"/>
  <c r="R317" i="1"/>
  <c r="R316" i="1"/>
  <c r="T316" i="1" s="1"/>
  <c r="R315" i="1"/>
  <c r="R314" i="1"/>
  <c r="R313" i="1"/>
  <c r="R312" i="1"/>
  <c r="R311" i="1"/>
  <c r="R310" i="1"/>
  <c r="R309" i="1"/>
  <c r="R308" i="1"/>
  <c r="T308" i="1" s="1"/>
  <c r="R307" i="1"/>
  <c r="R306" i="1"/>
  <c r="R305" i="1"/>
  <c r="R304" i="1"/>
  <c r="R303" i="1"/>
  <c r="R302" i="1"/>
  <c r="R301" i="1"/>
  <c r="R300" i="1"/>
  <c r="T300" i="1" s="1"/>
  <c r="R299" i="1"/>
  <c r="R298" i="1"/>
  <c r="R297" i="1"/>
  <c r="R296" i="1"/>
  <c r="R295" i="1"/>
  <c r="R294" i="1"/>
  <c r="R293" i="1"/>
  <c r="R292" i="1"/>
  <c r="T292" i="1" s="1"/>
  <c r="R291" i="1"/>
  <c r="R290" i="1"/>
  <c r="R289" i="1"/>
  <c r="R288" i="1"/>
  <c r="R287" i="1"/>
  <c r="R286" i="1"/>
  <c r="R285" i="1"/>
  <c r="R284" i="1"/>
  <c r="T284" i="1" s="1"/>
  <c r="R283" i="1"/>
  <c r="R282" i="1"/>
  <c r="R281" i="1"/>
  <c r="R280" i="1"/>
  <c r="R279" i="1"/>
  <c r="R278" i="1"/>
  <c r="R277" i="1"/>
  <c r="R276" i="1"/>
  <c r="T276" i="1" s="1"/>
  <c r="R275" i="1"/>
  <c r="R274" i="1"/>
  <c r="R273" i="1"/>
  <c r="R272" i="1"/>
  <c r="R271" i="1"/>
  <c r="R270" i="1"/>
  <c r="R269" i="1"/>
  <c r="R268" i="1"/>
  <c r="T268" i="1" s="1"/>
  <c r="R267" i="1"/>
  <c r="R266" i="1"/>
  <c r="R265" i="1"/>
  <c r="R264" i="1"/>
  <c r="R263" i="1"/>
  <c r="R262" i="1"/>
  <c r="R261" i="1"/>
  <c r="R260" i="1"/>
  <c r="T260" i="1" s="1"/>
  <c r="R259" i="1"/>
  <c r="R258" i="1"/>
  <c r="R257" i="1"/>
  <c r="R256" i="1"/>
  <c r="R255" i="1"/>
  <c r="R254" i="1"/>
  <c r="R253" i="1"/>
  <c r="R252" i="1"/>
  <c r="T252" i="1" s="1"/>
  <c r="R251" i="1"/>
  <c r="R250" i="1"/>
  <c r="R249" i="1"/>
  <c r="R248" i="1"/>
  <c r="R247" i="1"/>
  <c r="R246" i="1"/>
  <c r="S246" i="1" s="1"/>
  <c r="R245" i="1"/>
  <c r="R244" i="1"/>
  <c r="T244" i="1" s="1"/>
  <c r="R243" i="1"/>
  <c r="R242" i="1"/>
  <c r="R241" i="1"/>
  <c r="R240" i="1"/>
  <c r="R239" i="1"/>
  <c r="R238" i="1"/>
  <c r="R237" i="1"/>
  <c r="R236" i="1"/>
  <c r="T236" i="1" s="1"/>
  <c r="R235" i="1"/>
  <c r="R234" i="1"/>
  <c r="R233" i="1"/>
  <c r="R232" i="1"/>
  <c r="R231" i="1"/>
  <c r="R230" i="1"/>
  <c r="R229" i="1"/>
  <c r="R228" i="1"/>
  <c r="T228" i="1" s="1"/>
  <c r="R227" i="1"/>
  <c r="R226" i="1"/>
  <c r="R225" i="1"/>
  <c r="R224" i="1"/>
  <c r="R223" i="1"/>
  <c r="R222" i="1"/>
  <c r="R221" i="1"/>
  <c r="R220" i="1"/>
  <c r="T220" i="1" s="1"/>
  <c r="R219" i="1"/>
  <c r="R218" i="1"/>
  <c r="R217" i="1"/>
  <c r="R216" i="1"/>
  <c r="R215" i="1"/>
  <c r="R214" i="1"/>
  <c r="R213" i="1"/>
  <c r="R212" i="1"/>
  <c r="T212" i="1" s="1"/>
  <c r="R211" i="1"/>
  <c r="R210" i="1"/>
  <c r="R209" i="1"/>
  <c r="R208" i="1"/>
  <c r="R207" i="1"/>
  <c r="R206" i="1"/>
  <c r="S206" i="1" s="1"/>
  <c r="R205" i="1"/>
  <c r="R204" i="1"/>
  <c r="T204" i="1" s="1"/>
  <c r="R203" i="1"/>
  <c r="R202" i="1"/>
  <c r="R201" i="1"/>
  <c r="R200" i="1"/>
  <c r="R199" i="1"/>
  <c r="R198" i="1"/>
  <c r="R197" i="1"/>
  <c r="R196" i="1"/>
  <c r="T196" i="1" s="1"/>
  <c r="R195" i="1"/>
  <c r="R194" i="1"/>
  <c r="R193" i="1"/>
  <c r="R192" i="1"/>
  <c r="R191" i="1"/>
  <c r="R190" i="1"/>
  <c r="R189" i="1"/>
  <c r="R188" i="1"/>
  <c r="T188" i="1" s="1"/>
  <c r="R187" i="1"/>
  <c r="R186" i="1"/>
  <c r="R185" i="1"/>
  <c r="R184" i="1"/>
  <c r="R183" i="1"/>
  <c r="R182" i="1"/>
  <c r="S182" i="1" s="1"/>
  <c r="R181" i="1"/>
  <c r="R180" i="1"/>
  <c r="T180" i="1" s="1"/>
  <c r="R179" i="1"/>
  <c r="R178" i="1"/>
  <c r="R177" i="1"/>
  <c r="R176" i="1"/>
  <c r="R175" i="1"/>
  <c r="R174" i="1"/>
  <c r="R173" i="1"/>
  <c r="R172" i="1"/>
  <c r="T172" i="1" s="1"/>
  <c r="R171" i="1"/>
  <c r="R170" i="1"/>
  <c r="R169" i="1"/>
  <c r="R168" i="1"/>
  <c r="R167" i="1"/>
  <c r="R166" i="1"/>
  <c r="R165" i="1"/>
  <c r="R164" i="1"/>
  <c r="T164" i="1" s="1"/>
  <c r="R163" i="1"/>
  <c r="R162" i="1"/>
  <c r="R161" i="1"/>
  <c r="R160" i="1"/>
  <c r="R159" i="1"/>
  <c r="S159" i="1" s="1"/>
  <c r="R158" i="1"/>
  <c r="R157" i="1"/>
  <c r="R156" i="1"/>
  <c r="T156" i="1" s="1"/>
  <c r="R155" i="1"/>
  <c r="R154" i="1"/>
  <c r="R153" i="1"/>
  <c r="R152" i="1"/>
  <c r="R151" i="1"/>
  <c r="R150" i="1"/>
  <c r="R149" i="1"/>
  <c r="R148" i="1"/>
  <c r="T148" i="1" s="1"/>
  <c r="R147" i="1"/>
  <c r="R146" i="1"/>
  <c r="R145" i="1"/>
  <c r="R144" i="1"/>
  <c r="R143" i="1"/>
  <c r="R142" i="1"/>
  <c r="R141" i="1"/>
  <c r="R140" i="1"/>
  <c r="T140" i="1" s="1"/>
  <c r="R139" i="1"/>
  <c r="R138" i="1"/>
  <c r="R137" i="1"/>
  <c r="R136" i="1"/>
  <c r="R135" i="1"/>
  <c r="R134" i="1"/>
  <c r="R133" i="1"/>
  <c r="R132" i="1"/>
  <c r="T132" i="1" s="1"/>
  <c r="R131" i="1"/>
  <c r="R130" i="1"/>
  <c r="R129" i="1"/>
  <c r="R128" i="1"/>
  <c r="R127" i="1"/>
  <c r="R126" i="1"/>
  <c r="R125" i="1"/>
  <c r="R124" i="1"/>
  <c r="T124" i="1" s="1"/>
  <c r="R123" i="1"/>
  <c r="R122" i="1"/>
  <c r="R121" i="1"/>
  <c r="R120" i="1"/>
  <c r="R119" i="1"/>
  <c r="R118" i="1"/>
  <c r="S118" i="1" s="1"/>
  <c r="R117" i="1"/>
  <c r="R116" i="1"/>
  <c r="T116" i="1" s="1"/>
  <c r="R115" i="1"/>
  <c r="R114" i="1"/>
  <c r="R113" i="1"/>
  <c r="R112" i="1"/>
  <c r="R111" i="1"/>
  <c r="R110" i="1"/>
  <c r="R109" i="1"/>
  <c r="R108" i="1"/>
  <c r="T108" i="1" s="1"/>
  <c r="R107" i="1"/>
  <c r="R106" i="1"/>
  <c r="R105" i="1"/>
  <c r="R104" i="1"/>
  <c r="R103" i="1"/>
  <c r="R102" i="1"/>
  <c r="R101" i="1"/>
  <c r="R100" i="1"/>
  <c r="T100" i="1" s="1"/>
  <c r="R99" i="1"/>
  <c r="R98" i="1"/>
  <c r="R97" i="1"/>
  <c r="R96" i="1"/>
  <c r="R95" i="1"/>
  <c r="S95" i="1" s="1"/>
  <c r="R94" i="1"/>
  <c r="R93" i="1"/>
  <c r="R92" i="1"/>
  <c r="T92" i="1" s="1"/>
  <c r="R91" i="1"/>
  <c r="R90" i="1"/>
  <c r="R89" i="1"/>
  <c r="R88" i="1"/>
  <c r="R87" i="1"/>
  <c r="R86" i="1"/>
  <c r="R85" i="1"/>
  <c r="R84" i="1"/>
  <c r="T84" i="1" s="1"/>
  <c r="R83" i="1"/>
  <c r="R82" i="1"/>
  <c r="R81" i="1"/>
  <c r="R80" i="1"/>
  <c r="R79" i="1"/>
  <c r="R78" i="1"/>
  <c r="R77" i="1"/>
  <c r="R76" i="1"/>
  <c r="T76" i="1" s="1"/>
  <c r="R75" i="1"/>
  <c r="R74" i="1"/>
  <c r="R73" i="1"/>
  <c r="R72" i="1"/>
  <c r="R71" i="1"/>
  <c r="R70" i="1"/>
  <c r="R69" i="1"/>
  <c r="R68" i="1"/>
  <c r="T68" i="1" s="1"/>
  <c r="R67" i="1"/>
  <c r="R66" i="1"/>
  <c r="R65" i="1"/>
  <c r="R64" i="1"/>
  <c r="R63" i="1"/>
  <c r="R62" i="1"/>
  <c r="R61" i="1"/>
  <c r="R60" i="1"/>
  <c r="T60" i="1" s="1"/>
  <c r="R59" i="1"/>
  <c r="R58" i="1"/>
  <c r="R57" i="1"/>
  <c r="R56" i="1"/>
  <c r="R55" i="1"/>
  <c r="R54" i="1"/>
  <c r="S54" i="1" s="1"/>
  <c r="R53" i="1"/>
  <c r="R52" i="1"/>
  <c r="T52" i="1" s="1"/>
  <c r="R51" i="1"/>
  <c r="R50" i="1"/>
  <c r="R49" i="1"/>
  <c r="R48" i="1"/>
  <c r="R47" i="1"/>
  <c r="R46" i="1"/>
  <c r="R45" i="1"/>
  <c r="R44" i="1"/>
  <c r="T44" i="1" s="1"/>
  <c r="R43" i="1"/>
  <c r="R42" i="1"/>
  <c r="R41" i="1"/>
  <c r="R40" i="1"/>
  <c r="R39" i="1"/>
  <c r="R38" i="1"/>
  <c r="R37" i="1"/>
  <c r="R36" i="1"/>
  <c r="T36" i="1" s="1"/>
  <c r="R35" i="1"/>
  <c r="R34" i="1"/>
  <c r="R33" i="1"/>
  <c r="R32" i="1"/>
  <c r="R31" i="1"/>
  <c r="S31" i="1" s="1"/>
  <c r="R30" i="1"/>
  <c r="R29" i="1"/>
  <c r="R28" i="1"/>
  <c r="T28" i="1" s="1"/>
  <c r="R27" i="1"/>
  <c r="R26" i="1"/>
  <c r="R25" i="1"/>
  <c r="R24" i="1"/>
  <c r="R23" i="1"/>
  <c r="R22" i="1"/>
  <c r="R21" i="1"/>
  <c r="R20" i="1"/>
  <c r="T20" i="1" s="1"/>
  <c r="R19" i="1"/>
  <c r="R18" i="1"/>
  <c r="R17" i="1"/>
  <c r="R16" i="1"/>
  <c r="R15" i="1"/>
  <c r="R13" i="1"/>
  <c r="R12" i="1"/>
  <c r="R11" i="1"/>
  <c r="T11" i="1" s="1"/>
  <c r="R10" i="1"/>
  <c r="R9" i="1"/>
  <c r="R8" i="1"/>
  <c r="T8" i="1" s="1"/>
  <c r="R7" i="1"/>
  <c r="R6" i="1"/>
  <c r="R5"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0" i="1"/>
  <c r="C3075" i="1"/>
  <c r="C3074" i="1"/>
  <c r="C3073" i="1"/>
  <c r="C3072" i="1"/>
  <c r="C3071" i="1"/>
  <c r="C3070" i="1"/>
  <c r="C3068" i="1"/>
  <c r="C3067" i="1"/>
  <c r="C3066" i="1"/>
  <c r="C3065" i="1"/>
  <c r="C3064" i="1"/>
  <c r="C3063" i="1"/>
  <c r="C3062" i="1"/>
  <c r="C3061" i="1"/>
  <c r="C3060" i="1"/>
  <c r="C3059" i="1"/>
  <c r="C3058" i="1"/>
  <c r="C3057" i="1"/>
  <c r="C3054" i="1"/>
  <c r="C3052" i="1"/>
  <c r="C3051" i="1"/>
  <c r="C3050" i="1"/>
  <c r="C3049" i="1"/>
  <c r="C3048" i="1"/>
  <c r="C3047"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3" i="1"/>
  <c r="C2982" i="1"/>
  <c r="C2981" i="1"/>
  <c r="C2980" i="1"/>
  <c r="C2979" i="1"/>
  <c r="C2978" i="1"/>
  <c r="C2977" i="1"/>
  <c r="C2976" i="1"/>
  <c r="C2975" i="1"/>
  <c r="C2974" i="1"/>
  <c r="C2973" i="1"/>
  <c r="C2972" i="1"/>
  <c r="C2971" i="1"/>
  <c r="C2970" i="1"/>
  <c r="C2969" i="1"/>
  <c r="C2968" i="1"/>
  <c r="C2967" i="1"/>
  <c r="C2966"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19"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7" i="1"/>
  <c r="C2686" i="1"/>
  <c r="C2685" i="1"/>
  <c r="C2684" i="1"/>
  <c r="C2683" i="1"/>
  <c r="C2682" i="1"/>
  <c r="C2681" i="1"/>
  <c r="C2655" i="1"/>
  <c r="C2654" i="1"/>
  <c r="C2653" i="1"/>
  <c r="C2652" i="1"/>
  <c r="C2651" i="1"/>
  <c r="C2650" i="1"/>
  <c r="C2649" i="1"/>
  <c r="C2648" i="1"/>
  <c r="C2647" i="1"/>
  <c r="C2646" i="1"/>
  <c r="C2645"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8" i="1"/>
  <c r="C2207" i="1"/>
  <c r="C2206"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5" i="1"/>
  <c r="C2014" i="1"/>
  <c r="C2013" i="1"/>
  <c r="C2012" i="1"/>
  <c r="C2011" i="1"/>
  <c r="C2010" i="1"/>
  <c r="C2009" i="1"/>
  <c r="C2008" i="1"/>
  <c r="C2007" i="1"/>
  <c r="C2006" i="1"/>
  <c r="C2005" i="1"/>
  <c r="C2004" i="1"/>
  <c r="C2001" i="1"/>
  <c r="C2000" i="1"/>
  <c r="C1999" i="1"/>
  <c r="C1998" i="1"/>
  <c r="C1997" i="1"/>
  <c r="C1996" i="1"/>
  <c r="C1995" i="1"/>
  <c r="C1994" i="1"/>
  <c r="C1993" i="1"/>
  <c r="C1992" i="1"/>
  <c r="C1991" i="1"/>
  <c r="C1990" i="1"/>
  <c r="C1989" i="1"/>
  <c r="C1988" i="1"/>
  <c r="C1987" i="1"/>
  <c r="C1986" i="1"/>
  <c r="C1985"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0" i="1"/>
  <c r="C1819" i="1"/>
  <c r="C1818" i="1"/>
  <c r="C1817" i="1"/>
  <c r="C1816" i="1"/>
  <c r="C1815" i="1"/>
  <c r="C1814" i="1"/>
  <c r="C1813" i="1"/>
  <c r="C1812" i="1"/>
  <c r="C1811" i="1"/>
  <c r="C1810" i="1"/>
  <c r="C1809" i="1"/>
  <c r="C1808" i="1"/>
  <c r="C1807" i="1"/>
  <c r="C1806" i="1"/>
  <c r="C1805" i="1"/>
  <c r="C1804" i="1"/>
  <c r="C1803" i="1"/>
  <c r="C1802" i="1"/>
  <c r="C1801"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2" i="1"/>
  <c r="C1171" i="1"/>
  <c r="C1170" i="1"/>
  <c r="C1169" i="1"/>
  <c r="C1168" i="1"/>
  <c r="C1167" i="1"/>
  <c r="C1166" i="1"/>
  <c r="C1165" i="1"/>
  <c r="C1164"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4" i="1"/>
  <c r="C1123" i="1"/>
  <c r="C1122" i="1"/>
  <c r="C1121" i="1"/>
  <c r="C1120" i="1"/>
  <c r="C1118" i="1"/>
  <c r="C1117" i="1"/>
  <c r="C1116" i="1"/>
  <c r="C1115" i="1"/>
  <c r="C1114" i="1"/>
  <c r="C1113" i="1"/>
  <c r="C1112" i="1"/>
  <c r="C1111" i="1"/>
  <c r="C1110" i="1"/>
  <c r="C1109" i="1"/>
  <c r="C1108" i="1"/>
  <c r="C1107" i="1"/>
  <c r="C1106" i="1"/>
  <c r="C1105" i="1"/>
  <c r="C1104" i="1"/>
  <c r="C1102" i="1"/>
  <c r="C1101"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3" i="1"/>
  <c r="C12" i="1"/>
  <c r="C11" i="1"/>
  <c r="C10" i="1"/>
  <c r="C9" i="1"/>
  <c r="C8" i="1"/>
  <c r="C7" i="1"/>
  <c r="C6" i="1"/>
  <c r="C5" i="1"/>
  <c r="C4" i="1"/>
  <c r="O2204" i="1"/>
  <c r="O3198" i="1"/>
  <c r="N3198" i="1"/>
  <c r="O3197" i="1"/>
  <c r="N3197" i="1"/>
  <c r="O3196" i="1"/>
  <c r="N3196" i="1"/>
  <c r="O3195" i="1"/>
  <c r="N3195" i="1"/>
  <c r="O3194" i="1"/>
  <c r="N3194" i="1"/>
  <c r="O3193" i="1"/>
  <c r="N3193" i="1"/>
  <c r="O3192" i="1"/>
  <c r="N3192" i="1"/>
  <c r="O3191" i="1"/>
  <c r="N3191" i="1"/>
  <c r="O3190" i="1"/>
  <c r="N3190" i="1"/>
  <c r="O3189" i="1"/>
  <c r="N3189" i="1"/>
  <c r="O3188" i="1"/>
  <c r="N3188" i="1"/>
  <c r="O3187" i="1"/>
  <c r="N3187" i="1"/>
  <c r="O3186" i="1"/>
  <c r="N3186" i="1"/>
  <c r="O3185" i="1"/>
  <c r="N3185" i="1"/>
  <c r="O3184" i="1"/>
  <c r="N3184" i="1"/>
  <c r="O3183" i="1"/>
  <c r="N3183" i="1"/>
  <c r="O3182" i="1"/>
  <c r="N3182" i="1"/>
  <c r="O3181" i="1"/>
  <c r="N3181" i="1"/>
  <c r="O3180" i="1"/>
  <c r="N3180" i="1"/>
  <c r="O3179" i="1"/>
  <c r="N3179" i="1"/>
  <c r="O3178" i="1"/>
  <c r="N3178" i="1"/>
  <c r="O3177" i="1"/>
  <c r="N3177" i="1"/>
  <c r="O3176" i="1"/>
  <c r="N3176" i="1"/>
  <c r="O3175" i="1"/>
  <c r="N3175" i="1"/>
  <c r="O3174" i="1"/>
  <c r="N3174" i="1"/>
  <c r="O3173" i="1"/>
  <c r="N3173" i="1"/>
  <c r="O3172" i="1"/>
  <c r="N3172" i="1"/>
  <c r="O3171" i="1"/>
  <c r="N3171" i="1"/>
  <c r="O3170" i="1"/>
  <c r="N3170" i="1"/>
  <c r="O3169" i="1"/>
  <c r="N3169" i="1"/>
  <c r="O3168" i="1"/>
  <c r="N3168" i="1"/>
  <c r="O3167" i="1"/>
  <c r="N3167" i="1"/>
  <c r="O3166" i="1"/>
  <c r="N3166" i="1"/>
  <c r="O3165" i="1"/>
  <c r="N3165" i="1"/>
  <c r="O3164" i="1"/>
  <c r="N3164" i="1"/>
  <c r="O3163" i="1"/>
  <c r="N3163" i="1"/>
  <c r="O3162" i="1"/>
  <c r="N3162" i="1"/>
  <c r="O3161" i="1"/>
  <c r="N3161" i="1"/>
  <c r="O3160" i="1"/>
  <c r="N3160" i="1"/>
  <c r="O3159" i="1"/>
  <c r="N3159" i="1"/>
  <c r="O3158" i="1"/>
  <c r="N3158" i="1"/>
  <c r="O3157" i="1"/>
  <c r="N3157" i="1"/>
  <c r="O3156" i="1"/>
  <c r="N3156" i="1"/>
  <c r="O3155" i="1"/>
  <c r="N3155" i="1"/>
  <c r="O3154" i="1"/>
  <c r="N3154" i="1"/>
  <c r="O3153" i="1"/>
  <c r="N3153" i="1"/>
  <c r="O3152" i="1"/>
  <c r="N3152" i="1"/>
  <c r="O3151" i="1"/>
  <c r="N3151" i="1"/>
  <c r="O3150" i="1"/>
  <c r="N3150" i="1"/>
  <c r="O3149" i="1"/>
  <c r="N3149" i="1"/>
  <c r="O3148" i="1"/>
  <c r="N3148" i="1"/>
  <c r="O3147" i="1"/>
  <c r="N3147" i="1"/>
  <c r="O3146" i="1"/>
  <c r="N3146" i="1"/>
  <c r="O3145" i="1"/>
  <c r="N3145" i="1"/>
  <c r="O3144" i="1"/>
  <c r="N3144" i="1"/>
  <c r="O3143" i="1"/>
  <c r="N3143" i="1"/>
  <c r="O3142" i="1"/>
  <c r="N3142" i="1"/>
  <c r="O3141" i="1"/>
  <c r="N3141" i="1"/>
  <c r="O3140" i="1"/>
  <c r="N3140" i="1"/>
  <c r="O3139" i="1"/>
  <c r="N3139" i="1"/>
  <c r="O3138" i="1"/>
  <c r="N3138" i="1"/>
  <c r="O3137" i="1"/>
  <c r="N3137" i="1"/>
  <c r="O3136" i="1"/>
  <c r="N3136" i="1"/>
  <c r="O3135" i="1"/>
  <c r="N3135" i="1"/>
  <c r="O3134" i="1"/>
  <c r="N3134" i="1"/>
  <c r="O3133" i="1"/>
  <c r="N3133" i="1"/>
  <c r="O3132" i="1"/>
  <c r="N3132" i="1"/>
  <c r="O3131" i="1"/>
  <c r="N3131" i="1"/>
  <c r="O3130" i="1"/>
  <c r="N3130" i="1"/>
  <c r="O3129" i="1"/>
  <c r="N3129" i="1"/>
  <c r="O3128" i="1"/>
  <c r="N3128" i="1"/>
  <c r="O3127" i="1"/>
  <c r="N3127" i="1"/>
  <c r="O3126" i="1"/>
  <c r="N3126" i="1"/>
  <c r="O3125" i="1"/>
  <c r="N3125" i="1"/>
  <c r="O3124" i="1"/>
  <c r="N3124" i="1"/>
  <c r="O3123" i="1"/>
  <c r="N3123" i="1"/>
  <c r="O3122" i="1"/>
  <c r="N3122" i="1"/>
  <c r="O3121" i="1"/>
  <c r="N3121" i="1"/>
  <c r="O3120" i="1"/>
  <c r="N3120" i="1"/>
  <c r="O3119" i="1"/>
  <c r="N3119" i="1"/>
  <c r="O3118" i="1"/>
  <c r="N3118" i="1"/>
  <c r="O3117" i="1"/>
  <c r="N3117" i="1"/>
  <c r="O3116" i="1"/>
  <c r="N3116" i="1"/>
  <c r="O3115" i="1"/>
  <c r="N3115" i="1"/>
  <c r="O3114" i="1"/>
  <c r="N3114" i="1"/>
  <c r="O3113" i="1"/>
  <c r="N3113" i="1"/>
  <c r="O3112" i="1"/>
  <c r="N3112" i="1"/>
  <c r="O3111" i="1"/>
  <c r="N3111" i="1"/>
  <c r="O3110" i="1"/>
  <c r="N3110" i="1"/>
  <c r="O3109" i="1"/>
  <c r="N3109" i="1"/>
  <c r="O3108" i="1"/>
  <c r="N3108" i="1"/>
  <c r="O3107" i="1"/>
  <c r="N3107" i="1"/>
  <c r="O3106" i="1"/>
  <c r="N3106" i="1"/>
  <c r="O3105" i="1"/>
  <c r="N3105" i="1"/>
  <c r="O3104" i="1"/>
  <c r="N3104" i="1"/>
  <c r="O3103" i="1"/>
  <c r="N3103" i="1"/>
  <c r="O3102" i="1"/>
  <c r="N3102" i="1"/>
  <c r="O3101" i="1"/>
  <c r="N3101" i="1"/>
  <c r="O3100" i="1"/>
  <c r="N3100" i="1"/>
  <c r="O3099" i="1"/>
  <c r="N3099" i="1"/>
  <c r="O3098" i="1"/>
  <c r="N3098" i="1"/>
  <c r="O3097" i="1"/>
  <c r="N3097" i="1"/>
  <c r="O3096" i="1"/>
  <c r="N3096" i="1"/>
  <c r="O3095" i="1"/>
  <c r="N3095" i="1"/>
  <c r="O3094" i="1"/>
  <c r="N3094" i="1"/>
  <c r="O3093" i="1"/>
  <c r="N3093" i="1"/>
  <c r="O3092" i="1"/>
  <c r="N3092" i="1"/>
  <c r="O3091" i="1"/>
  <c r="N3091" i="1"/>
  <c r="O3090" i="1"/>
  <c r="N3090" i="1"/>
  <c r="O3089" i="1"/>
  <c r="N3089" i="1"/>
  <c r="O3088" i="1"/>
  <c r="N3088" i="1"/>
  <c r="O3087" i="1"/>
  <c r="N3087" i="1"/>
  <c r="O3086" i="1"/>
  <c r="N3086" i="1"/>
  <c r="O3085" i="1"/>
  <c r="N3085" i="1"/>
  <c r="O3084" i="1"/>
  <c r="N3084" i="1"/>
  <c r="O3083" i="1"/>
  <c r="N3083" i="1"/>
  <c r="O3082" i="1"/>
  <c r="N3082" i="1"/>
  <c r="O3081" i="1"/>
  <c r="N3081" i="1"/>
  <c r="O3080" i="1"/>
  <c r="N3080" i="1"/>
  <c r="O3079" i="1"/>
  <c r="N3079" i="1"/>
  <c r="O3078" i="1"/>
  <c r="N3078" i="1"/>
  <c r="O3077" i="1"/>
  <c r="N3077" i="1"/>
  <c r="O3076" i="1"/>
  <c r="N3076" i="1"/>
  <c r="O3075" i="1"/>
  <c r="N3075" i="1"/>
  <c r="O3074" i="1"/>
  <c r="N3074" i="1"/>
  <c r="O3073" i="1"/>
  <c r="N3073" i="1"/>
  <c r="O3072" i="1"/>
  <c r="N3072" i="1"/>
  <c r="O3071" i="1"/>
  <c r="N3071" i="1"/>
  <c r="O3070" i="1"/>
  <c r="N3070" i="1"/>
  <c r="O3069" i="1"/>
  <c r="N3069" i="1"/>
  <c r="O3068" i="1"/>
  <c r="N3068" i="1"/>
  <c r="O3067" i="1"/>
  <c r="N3067" i="1"/>
  <c r="O3066" i="1"/>
  <c r="N3066" i="1"/>
  <c r="O3065" i="1"/>
  <c r="N3065" i="1"/>
  <c r="O3064" i="1"/>
  <c r="N3064" i="1"/>
  <c r="O3063" i="1"/>
  <c r="N3063" i="1"/>
  <c r="O3062" i="1"/>
  <c r="N3062" i="1"/>
  <c r="O3061" i="1"/>
  <c r="N3061" i="1"/>
  <c r="O3060" i="1"/>
  <c r="N3060" i="1"/>
  <c r="O3059" i="1"/>
  <c r="N3059" i="1"/>
  <c r="O3058" i="1"/>
  <c r="N3058" i="1"/>
  <c r="O3057" i="1"/>
  <c r="N3057" i="1"/>
  <c r="O3056" i="1"/>
  <c r="N3056" i="1"/>
  <c r="O3055" i="1"/>
  <c r="N3055" i="1"/>
  <c r="O3054" i="1"/>
  <c r="N3054" i="1"/>
  <c r="O3053" i="1"/>
  <c r="N3053" i="1"/>
  <c r="O3052" i="1"/>
  <c r="N3052" i="1"/>
  <c r="O3051" i="1"/>
  <c r="N3051" i="1"/>
  <c r="O3050" i="1"/>
  <c r="N3050" i="1"/>
  <c r="O3049" i="1"/>
  <c r="N3049" i="1"/>
  <c r="O3048" i="1"/>
  <c r="N3048" i="1"/>
  <c r="O3047" i="1"/>
  <c r="N3047" i="1"/>
  <c r="O3046" i="1"/>
  <c r="N3046" i="1"/>
  <c r="O3045" i="1"/>
  <c r="N3045" i="1"/>
  <c r="O3044" i="1"/>
  <c r="N3044" i="1"/>
  <c r="O3043" i="1"/>
  <c r="N3043" i="1"/>
  <c r="O3042" i="1"/>
  <c r="N3042" i="1"/>
  <c r="O3041" i="1"/>
  <c r="N3041" i="1"/>
  <c r="O3040" i="1"/>
  <c r="N3040" i="1"/>
  <c r="O3039" i="1"/>
  <c r="N3039" i="1"/>
  <c r="O3038" i="1"/>
  <c r="N3038" i="1"/>
  <c r="O3037" i="1"/>
  <c r="N3037" i="1"/>
  <c r="O3036" i="1"/>
  <c r="N3036" i="1"/>
  <c r="O3035" i="1"/>
  <c r="N3035" i="1"/>
  <c r="O3034" i="1"/>
  <c r="N3034" i="1"/>
  <c r="O3033" i="1"/>
  <c r="N3033" i="1"/>
  <c r="O3032" i="1"/>
  <c r="N3032" i="1"/>
  <c r="O3031" i="1"/>
  <c r="N3031" i="1"/>
  <c r="O3030" i="1"/>
  <c r="N3030" i="1"/>
  <c r="O3029" i="1"/>
  <c r="N3029" i="1"/>
  <c r="O3028" i="1"/>
  <c r="N3028" i="1"/>
  <c r="O3027" i="1"/>
  <c r="N3027" i="1"/>
  <c r="O3026" i="1"/>
  <c r="N3026" i="1"/>
  <c r="O3025" i="1"/>
  <c r="N3025" i="1"/>
  <c r="O3024" i="1"/>
  <c r="N3024" i="1"/>
  <c r="O3023" i="1"/>
  <c r="N3023" i="1"/>
  <c r="O3022" i="1"/>
  <c r="N3022" i="1"/>
  <c r="O3021" i="1"/>
  <c r="N3021" i="1"/>
  <c r="O3020" i="1"/>
  <c r="N3020" i="1"/>
  <c r="O3019" i="1"/>
  <c r="N3019" i="1"/>
  <c r="O3018" i="1"/>
  <c r="N3018" i="1"/>
  <c r="O3017" i="1"/>
  <c r="N3017" i="1"/>
  <c r="O3016" i="1"/>
  <c r="N3016" i="1"/>
  <c r="O3015" i="1"/>
  <c r="N3015" i="1"/>
  <c r="O3014" i="1"/>
  <c r="N3014" i="1"/>
  <c r="O3013" i="1"/>
  <c r="N3013" i="1"/>
  <c r="O3012" i="1"/>
  <c r="N3012" i="1"/>
  <c r="O3011" i="1"/>
  <c r="N3011" i="1"/>
  <c r="O3010" i="1"/>
  <c r="N3010" i="1"/>
  <c r="O3009" i="1"/>
  <c r="N3009" i="1"/>
  <c r="O3008" i="1"/>
  <c r="N3008" i="1"/>
  <c r="O3007" i="1"/>
  <c r="N3007" i="1"/>
  <c r="O3006" i="1"/>
  <c r="N3006" i="1"/>
  <c r="O3005" i="1"/>
  <c r="N3005" i="1"/>
  <c r="O3004" i="1"/>
  <c r="N3004" i="1"/>
  <c r="O3003" i="1"/>
  <c r="N3003" i="1"/>
  <c r="O3002" i="1"/>
  <c r="N3002" i="1"/>
  <c r="O3001" i="1"/>
  <c r="N3001" i="1"/>
  <c r="O3000" i="1"/>
  <c r="N3000" i="1"/>
  <c r="O2999" i="1"/>
  <c r="N2999" i="1"/>
  <c r="O2998" i="1"/>
  <c r="N2998" i="1"/>
  <c r="O2997" i="1"/>
  <c r="N2997" i="1"/>
  <c r="O2996" i="1"/>
  <c r="N2996" i="1"/>
  <c r="O2995" i="1"/>
  <c r="N2995" i="1"/>
  <c r="O2994" i="1"/>
  <c r="N2994" i="1"/>
  <c r="O2993" i="1"/>
  <c r="N2993" i="1"/>
  <c r="O2992" i="1"/>
  <c r="N2992" i="1"/>
  <c r="O2991" i="1"/>
  <c r="N2991" i="1"/>
  <c r="O2990" i="1"/>
  <c r="N2990" i="1"/>
  <c r="O2989" i="1"/>
  <c r="N2989" i="1"/>
  <c r="O2988" i="1"/>
  <c r="N2988" i="1"/>
  <c r="O2987" i="1"/>
  <c r="N2987" i="1"/>
  <c r="O2986" i="1"/>
  <c r="N2986" i="1"/>
  <c r="O2985" i="1"/>
  <c r="N2985" i="1"/>
  <c r="O2984" i="1"/>
  <c r="N2984" i="1"/>
  <c r="O2983" i="1"/>
  <c r="N2983" i="1"/>
  <c r="O2982" i="1"/>
  <c r="N2982" i="1"/>
  <c r="O2981" i="1"/>
  <c r="N2981" i="1"/>
  <c r="O2980" i="1"/>
  <c r="N2980" i="1"/>
  <c r="O2979" i="1"/>
  <c r="N2979" i="1"/>
  <c r="O2978" i="1"/>
  <c r="N2978" i="1"/>
  <c r="O2977" i="1"/>
  <c r="N2977" i="1"/>
  <c r="O2976" i="1"/>
  <c r="N2976" i="1"/>
  <c r="O2975" i="1"/>
  <c r="N2975" i="1"/>
  <c r="O2974" i="1"/>
  <c r="N2974" i="1"/>
  <c r="O2973" i="1"/>
  <c r="N2973" i="1"/>
  <c r="O2972" i="1"/>
  <c r="N2972" i="1"/>
  <c r="O2971" i="1"/>
  <c r="N2971" i="1"/>
  <c r="O2970" i="1"/>
  <c r="N2970" i="1"/>
  <c r="O2969" i="1"/>
  <c r="N2969" i="1"/>
  <c r="O2968" i="1"/>
  <c r="N2968" i="1"/>
  <c r="O2967" i="1"/>
  <c r="N2967" i="1"/>
  <c r="O2966" i="1"/>
  <c r="N2966" i="1"/>
  <c r="O2965" i="1"/>
  <c r="N2965" i="1"/>
  <c r="O2964" i="1"/>
  <c r="N2964" i="1"/>
  <c r="O2963" i="1"/>
  <c r="N2963" i="1"/>
  <c r="O2962" i="1"/>
  <c r="N2962" i="1"/>
  <c r="O2961" i="1"/>
  <c r="N2961" i="1"/>
  <c r="O2960" i="1"/>
  <c r="N2960" i="1"/>
  <c r="O2959" i="1"/>
  <c r="N2959" i="1"/>
  <c r="O2958" i="1"/>
  <c r="N2958" i="1"/>
  <c r="O2957" i="1"/>
  <c r="N2957" i="1"/>
  <c r="O2956" i="1"/>
  <c r="N2956" i="1"/>
  <c r="O2955" i="1"/>
  <c r="N2955" i="1"/>
  <c r="O2954" i="1"/>
  <c r="N2954" i="1"/>
  <c r="O2953" i="1"/>
  <c r="N2953" i="1"/>
  <c r="O2952" i="1"/>
  <c r="N2952" i="1"/>
  <c r="O2951" i="1"/>
  <c r="N2951" i="1"/>
  <c r="O2950" i="1"/>
  <c r="N2950" i="1"/>
  <c r="O2949" i="1"/>
  <c r="N2949" i="1"/>
  <c r="O2948" i="1"/>
  <c r="N2948" i="1"/>
  <c r="O2947" i="1"/>
  <c r="N2947" i="1"/>
  <c r="O2946" i="1"/>
  <c r="N2946" i="1"/>
  <c r="O2945" i="1"/>
  <c r="N2945" i="1"/>
  <c r="O2944" i="1"/>
  <c r="N2944" i="1"/>
  <c r="O2943" i="1"/>
  <c r="N2943" i="1"/>
  <c r="O2942" i="1"/>
  <c r="N2942" i="1"/>
  <c r="O2941" i="1"/>
  <c r="N2941" i="1"/>
  <c r="O2940" i="1"/>
  <c r="N2940" i="1"/>
  <c r="O2939" i="1"/>
  <c r="N2939" i="1"/>
  <c r="O2938" i="1"/>
  <c r="N2938" i="1"/>
  <c r="O2937" i="1"/>
  <c r="N2937" i="1"/>
  <c r="O2936" i="1"/>
  <c r="N2936" i="1"/>
  <c r="O2935" i="1"/>
  <c r="N2935" i="1"/>
  <c r="O2934" i="1"/>
  <c r="N2934" i="1"/>
  <c r="O2933" i="1"/>
  <c r="N2933" i="1"/>
  <c r="O2932" i="1"/>
  <c r="N2932" i="1"/>
  <c r="O2931" i="1"/>
  <c r="N2931" i="1"/>
  <c r="O2930" i="1"/>
  <c r="N2930" i="1"/>
  <c r="O2929" i="1"/>
  <c r="N2929" i="1"/>
  <c r="O2928" i="1"/>
  <c r="N2928" i="1"/>
  <c r="O2927" i="1"/>
  <c r="N2927" i="1"/>
  <c r="O2926" i="1"/>
  <c r="N2926" i="1"/>
  <c r="O2925" i="1"/>
  <c r="N2925" i="1"/>
  <c r="O2924" i="1"/>
  <c r="N2924" i="1"/>
  <c r="O2923" i="1"/>
  <c r="N2923" i="1"/>
  <c r="O2922" i="1"/>
  <c r="N2922" i="1"/>
  <c r="O2921" i="1"/>
  <c r="N2921" i="1"/>
  <c r="O2920" i="1"/>
  <c r="N2920" i="1"/>
  <c r="O2919" i="1"/>
  <c r="N2919" i="1"/>
  <c r="O2918" i="1"/>
  <c r="N2918" i="1"/>
  <c r="O2917" i="1"/>
  <c r="N2917" i="1"/>
  <c r="O2916" i="1"/>
  <c r="N2916" i="1"/>
  <c r="O2915" i="1"/>
  <c r="N2915" i="1"/>
  <c r="O2914" i="1"/>
  <c r="N2914" i="1"/>
  <c r="O2913" i="1"/>
  <c r="N2913" i="1"/>
  <c r="O2912" i="1"/>
  <c r="N2912" i="1"/>
  <c r="O2911" i="1"/>
  <c r="N2911" i="1"/>
  <c r="O2910" i="1"/>
  <c r="N2910" i="1"/>
  <c r="O2909" i="1"/>
  <c r="N2909" i="1"/>
  <c r="O2908" i="1"/>
  <c r="N2908" i="1"/>
  <c r="O2907" i="1"/>
  <c r="N2907" i="1"/>
  <c r="O2906" i="1"/>
  <c r="N2906" i="1"/>
  <c r="O2905" i="1"/>
  <c r="N2905" i="1"/>
  <c r="O2904" i="1"/>
  <c r="N2904" i="1"/>
  <c r="O2903" i="1"/>
  <c r="N2903" i="1"/>
  <c r="O2902" i="1"/>
  <c r="N2902" i="1"/>
  <c r="O2901" i="1"/>
  <c r="N2901" i="1"/>
  <c r="O2900" i="1"/>
  <c r="N2900" i="1"/>
  <c r="O2899" i="1"/>
  <c r="N2899" i="1"/>
  <c r="O2898" i="1"/>
  <c r="N2898" i="1"/>
  <c r="O2897" i="1"/>
  <c r="N2897" i="1"/>
  <c r="O2896" i="1"/>
  <c r="N2896" i="1"/>
  <c r="O2895" i="1"/>
  <c r="N2895" i="1"/>
  <c r="O2894" i="1"/>
  <c r="N2894" i="1"/>
  <c r="O2893" i="1"/>
  <c r="N2893" i="1"/>
  <c r="O2892" i="1"/>
  <c r="N2892" i="1"/>
  <c r="O2891" i="1"/>
  <c r="N2891" i="1"/>
  <c r="O2890" i="1"/>
  <c r="N2890" i="1"/>
  <c r="O2889" i="1"/>
  <c r="N2889" i="1"/>
  <c r="O2888" i="1"/>
  <c r="N2888" i="1"/>
  <c r="O2887" i="1"/>
  <c r="N2887" i="1"/>
  <c r="O2886" i="1"/>
  <c r="N2886" i="1"/>
  <c r="O2885" i="1"/>
  <c r="N2885" i="1"/>
  <c r="O2884" i="1"/>
  <c r="N2884" i="1"/>
  <c r="O2883" i="1"/>
  <c r="N2883" i="1"/>
  <c r="O2882" i="1"/>
  <c r="N2882" i="1"/>
  <c r="O2881" i="1"/>
  <c r="N2881" i="1"/>
  <c r="O2880" i="1"/>
  <c r="N2880" i="1"/>
  <c r="O2879" i="1"/>
  <c r="N2879" i="1"/>
  <c r="O2878" i="1"/>
  <c r="N2878" i="1"/>
  <c r="O2877" i="1"/>
  <c r="N2877" i="1"/>
  <c r="O2876" i="1"/>
  <c r="N2876" i="1"/>
  <c r="O2875" i="1"/>
  <c r="N2875" i="1"/>
  <c r="O2874" i="1"/>
  <c r="N2874" i="1"/>
  <c r="O2873" i="1"/>
  <c r="N2873" i="1"/>
  <c r="O2872" i="1"/>
  <c r="N2872" i="1"/>
  <c r="O2871" i="1"/>
  <c r="N2871" i="1"/>
  <c r="O2870" i="1"/>
  <c r="N2870" i="1"/>
  <c r="O2869" i="1"/>
  <c r="N2869" i="1"/>
  <c r="O2868" i="1"/>
  <c r="N2868" i="1"/>
  <c r="O2867" i="1"/>
  <c r="N2867" i="1"/>
  <c r="O2866" i="1"/>
  <c r="N2866" i="1"/>
  <c r="O2865" i="1"/>
  <c r="N2865" i="1"/>
  <c r="O2864" i="1"/>
  <c r="N2864" i="1"/>
  <c r="O2863" i="1"/>
  <c r="N2863" i="1"/>
  <c r="O2862" i="1"/>
  <c r="N2862" i="1"/>
  <c r="O2861" i="1"/>
  <c r="N2861" i="1"/>
  <c r="O2860" i="1"/>
  <c r="N2860" i="1"/>
  <c r="O2859" i="1"/>
  <c r="N2859" i="1"/>
  <c r="O2858" i="1"/>
  <c r="N2858" i="1"/>
  <c r="O2857" i="1"/>
  <c r="N2857" i="1"/>
  <c r="O2856" i="1"/>
  <c r="N2856" i="1"/>
  <c r="O2855" i="1"/>
  <c r="N2855" i="1"/>
  <c r="O2854" i="1"/>
  <c r="N2854" i="1"/>
  <c r="O2853" i="1"/>
  <c r="N2853" i="1"/>
  <c r="O2852" i="1"/>
  <c r="N2852" i="1"/>
  <c r="O2851" i="1"/>
  <c r="N2851" i="1"/>
  <c r="O2850" i="1"/>
  <c r="N2850" i="1"/>
  <c r="O2849" i="1"/>
  <c r="N2849" i="1"/>
  <c r="O2848" i="1"/>
  <c r="N2848" i="1"/>
  <c r="O2847" i="1"/>
  <c r="N2847" i="1"/>
  <c r="O2846" i="1"/>
  <c r="N2846" i="1"/>
  <c r="O2845" i="1"/>
  <c r="N2845" i="1"/>
  <c r="O2844" i="1"/>
  <c r="N2844" i="1"/>
  <c r="O2843" i="1"/>
  <c r="N2843" i="1"/>
  <c r="O2842" i="1"/>
  <c r="N2842" i="1"/>
  <c r="O2841" i="1"/>
  <c r="N2841" i="1"/>
  <c r="O2840" i="1"/>
  <c r="N2840" i="1"/>
  <c r="O2839" i="1"/>
  <c r="N2839" i="1"/>
  <c r="O2838" i="1"/>
  <c r="N2838" i="1"/>
  <c r="O2837" i="1"/>
  <c r="N2837" i="1"/>
  <c r="O2836" i="1"/>
  <c r="N2836" i="1"/>
  <c r="O2835" i="1"/>
  <c r="N2835" i="1"/>
  <c r="O2834" i="1"/>
  <c r="N2834" i="1"/>
  <c r="O2833" i="1"/>
  <c r="N2833" i="1"/>
  <c r="O2832" i="1"/>
  <c r="N2832" i="1"/>
  <c r="O2831" i="1"/>
  <c r="N2831" i="1"/>
  <c r="O2830" i="1"/>
  <c r="N2830" i="1"/>
  <c r="O2829" i="1"/>
  <c r="N2829" i="1"/>
  <c r="O2828" i="1"/>
  <c r="N2828" i="1"/>
  <c r="O2827" i="1"/>
  <c r="N2827" i="1"/>
  <c r="O2826" i="1"/>
  <c r="N2826" i="1"/>
  <c r="O2825" i="1"/>
  <c r="N2825" i="1"/>
  <c r="O2824" i="1"/>
  <c r="N2824" i="1"/>
  <c r="O2823" i="1"/>
  <c r="N2823" i="1"/>
  <c r="O2822" i="1"/>
  <c r="N2822" i="1"/>
  <c r="O2821" i="1"/>
  <c r="N2821" i="1"/>
  <c r="O2820" i="1"/>
  <c r="N2820" i="1"/>
  <c r="O2819" i="1"/>
  <c r="N2819" i="1"/>
  <c r="O2818" i="1"/>
  <c r="N2818" i="1"/>
  <c r="O2817" i="1"/>
  <c r="N2817" i="1"/>
  <c r="O2816" i="1"/>
  <c r="N2816" i="1"/>
  <c r="O2815" i="1"/>
  <c r="N2815" i="1"/>
  <c r="O2814" i="1"/>
  <c r="N2814" i="1"/>
  <c r="O2813" i="1"/>
  <c r="N2813" i="1"/>
  <c r="O2812" i="1"/>
  <c r="N2812" i="1"/>
  <c r="O2811" i="1"/>
  <c r="N2811" i="1"/>
  <c r="O2810" i="1"/>
  <c r="N2810" i="1"/>
  <c r="O2809" i="1"/>
  <c r="N2809" i="1"/>
  <c r="O2808" i="1"/>
  <c r="N2808" i="1"/>
  <c r="O2807" i="1"/>
  <c r="N2807" i="1"/>
  <c r="O2806" i="1"/>
  <c r="N2806" i="1"/>
  <c r="O2805" i="1"/>
  <c r="N2805" i="1"/>
  <c r="O2804" i="1"/>
  <c r="N2804" i="1"/>
  <c r="O2803" i="1"/>
  <c r="N2803" i="1"/>
  <c r="O2802" i="1"/>
  <c r="N2802" i="1"/>
  <c r="O2801" i="1"/>
  <c r="N2801" i="1"/>
  <c r="O2800" i="1"/>
  <c r="N2800" i="1"/>
  <c r="O2799" i="1"/>
  <c r="N2799" i="1"/>
  <c r="O2798" i="1"/>
  <c r="N2798" i="1"/>
  <c r="O2797" i="1"/>
  <c r="N2797" i="1"/>
  <c r="O2796" i="1"/>
  <c r="N2796" i="1"/>
  <c r="O2795" i="1"/>
  <c r="N2795" i="1"/>
  <c r="O2794" i="1"/>
  <c r="N2794" i="1"/>
  <c r="O2793" i="1"/>
  <c r="N2793" i="1"/>
  <c r="O2792" i="1"/>
  <c r="N2792" i="1"/>
  <c r="O2791" i="1"/>
  <c r="N2791" i="1"/>
  <c r="O2790" i="1"/>
  <c r="N2790" i="1"/>
  <c r="O2789" i="1"/>
  <c r="N2789" i="1"/>
  <c r="O2788" i="1"/>
  <c r="N2788" i="1"/>
  <c r="O2787" i="1"/>
  <c r="N2787" i="1"/>
  <c r="O2786" i="1"/>
  <c r="N2786" i="1"/>
  <c r="O2785" i="1"/>
  <c r="N2785" i="1"/>
  <c r="O2784" i="1"/>
  <c r="N2784" i="1"/>
  <c r="O2783" i="1"/>
  <c r="N2783" i="1"/>
  <c r="O2782" i="1"/>
  <c r="N2782" i="1"/>
  <c r="O2781" i="1"/>
  <c r="N2781" i="1"/>
  <c r="O2780" i="1"/>
  <c r="N2780" i="1"/>
  <c r="O2779" i="1"/>
  <c r="N2779" i="1"/>
  <c r="O2778" i="1"/>
  <c r="N2778" i="1"/>
  <c r="O2777" i="1"/>
  <c r="N2777" i="1"/>
  <c r="O2776" i="1"/>
  <c r="N2776" i="1"/>
  <c r="O2775" i="1"/>
  <c r="N2775" i="1"/>
  <c r="O2774" i="1"/>
  <c r="N2774" i="1"/>
  <c r="O2773" i="1"/>
  <c r="N2773" i="1"/>
  <c r="O2772" i="1"/>
  <c r="N2772" i="1"/>
  <c r="O2771" i="1"/>
  <c r="N2771" i="1"/>
  <c r="O2770" i="1"/>
  <c r="N2770" i="1"/>
  <c r="O2769" i="1"/>
  <c r="N2769" i="1"/>
  <c r="O2768" i="1"/>
  <c r="N2768" i="1"/>
  <c r="O2767" i="1"/>
  <c r="N2767" i="1"/>
  <c r="O2766" i="1"/>
  <c r="N2766" i="1"/>
  <c r="O2765" i="1"/>
  <c r="N2765" i="1"/>
  <c r="O2764" i="1"/>
  <c r="N2764" i="1"/>
  <c r="O2763" i="1"/>
  <c r="N2763" i="1"/>
  <c r="O2762" i="1"/>
  <c r="N2762" i="1"/>
  <c r="O2761" i="1"/>
  <c r="N2761" i="1"/>
  <c r="O2760" i="1"/>
  <c r="N2760" i="1"/>
  <c r="O2759" i="1"/>
  <c r="N2759" i="1"/>
  <c r="O2758" i="1"/>
  <c r="N2758" i="1"/>
  <c r="O2757" i="1"/>
  <c r="N2757" i="1"/>
  <c r="O2756" i="1"/>
  <c r="N2756" i="1"/>
  <c r="O2755" i="1"/>
  <c r="N2755" i="1"/>
  <c r="O2754" i="1"/>
  <c r="N2754" i="1"/>
  <c r="O2753" i="1"/>
  <c r="N2753" i="1"/>
  <c r="O2752" i="1"/>
  <c r="N2752" i="1"/>
  <c r="O2751" i="1"/>
  <c r="N2751" i="1"/>
  <c r="O2750" i="1"/>
  <c r="N2750" i="1"/>
  <c r="O2749" i="1"/>
  <c r="N2749" i="1"/>
  <c r="O2748" i="1"/>
  <c r="N2748" i="1"/>
  <c r="O2747" i="1"/>
  <c r="N2747" i="1"/>
  <c r="O2746" i="1"/>
  <c r="N2746" i="1"/>
  <c r="O2745" i="1"/>
  <c r="N2745" i="1"/>
  <c r="O2744" i="1"/>
  <c r="N2744" i="1"/>
  <c r="O2743" i="1"/>
  <c r="N2743" i="1"/>
  <c r="O2742" i="1"/>
  <c r="N2742" i="1"/>
  <c r="O2741" i="1"/>
  <c r="N2741" i="1"/>
  <c r="O2740" i="1"/>
  <c r="N2740" i="1"/>
  <c r="O2739" i="1"/>
  <c r="N2739" i="1"/>
  <c r="O2738" i="1"/>
  <c r="N2738" i="1"/>
  <c r="O2737" i="1"/>
  <c r="N2737" i="1"/>
  <c r="O2736" i="1"/>
  <c r="N2736" i="1"/>
  <c r="O2735" i="1"/>
  <c r="N2735" i="1"/>
  <c r="O2734" i="1"/>
  <c r="N2734" i="1"/>
  <c r="O2733" i="1"/>
  <c r="N2733" i="1"/>
  <c r="O2732" i="1"/>
  <c r="N2732" i="1"/>
  <c r="O2731" i="1"/>
  <c r="N2731" i="1"/>
  <c r="O2730" i="1"/>
  <c r="N2730" i="1"/>
  <c r="O2729" i="1"/>
  <c r="N2729" i="1"/>
  <c r="O2728" i="1"/>
  <c r="N2728" i="1"/>
  <c r="O2727" i="1"/>
  <c r="N2727" i="1"/>
  <c r="O2726" i="1"/>
  <c r="N2726" i="1"/>
  <c r="O2725" i="1"/>
  <c r="N2725" i="1"/>
  <c r="O2724" i="1"/>
  <c r="N2724" i="1"/>
  <c r="O2723" i="1"/>
  <c r="N2723" i="1"/>
  <c r="O2722" i="1"/>
  <c r="N2722" i="1"/>
  <c r="O2721" i="1"/>
  <c r="N2721" i="1"/>
  <c r="O2720" i="1"/>
  <c r="N2720" i="1"/>
  <c r="O2719" i="1"/>
  <c r="N2719" i="1"/>
  <c r="O2718" i="1"/>
  <c r="N2718" i="1"/>
  <c r="O2717" i="1"/>
  <c r="N2717" i="1"/>
  <c r="O2716" i="1"/>
  <c r="N2716" i="1"/>
  <c r="O2715" i="1"/>
  <c r="N2715" i="1"/>
  <c r="O2714" i="1"/>
  <c r="N2714" i="1"/>
  <c r="O2713" i="1"/>
  <c r="N2713" i="1"/>
  <c r="O2712" i="1"/>
  <c r="N2712" i="1"/>
  <c r="O2711" i="1"/>
  <c r="N2711" i="1"/>
  <c r="O2710" i="1"/>
  <c r="N2710" i="1"/>
  <c r="O2709" i="1"/>
  <c r="N2709" i="1"/>
  <c r="O2708" i="1"/>
  <c r="N2708" i="1"/>
  <c r="O2707" i="1"/>
  <c r="N2707" i="1"/>
  <c r="O2706" i="1"/>
  <c r="N2706" i="1"/>
  <c r="O2705" i="1"/>
  <c r="N2705" i="1"/>
  <c r="O2704" i="1"/>
  <c r="N2704" i="1"/>
  <c r="O2703" i="1"/>
  <c r="N2703" i="1"/>
  <c r="O2702" i="1"/>
  <c r="N2702" i="1"/>
  <c r="O2701" i="1"/>
  <c r="N2701" i="1"/>
  <c r="O2700" i="1"/>
  <c r="N2700" i="1"/>
  <c r="O2699" i="1"/>
  <c r="N2699" i="1"/>
  <c r="O2698" i="1"/>
  <c r="N2698" i="1"/>
  <c r="O2697" i="1"/>
  <c r="N2697" i="1"/>
  <c r="O2696" i="1"/>
  <c r="N2696" i="1"/>
  <c r="O2695" i="1"/>
  <c r="N2695" i="1"/>
  <c r="O2694" i="1"/>
  <c r="N2694" i="1"/>
  <c r="O2693" i="1"/>
  <c r="N2693" i="1"/>
  <c r="O2692" i="1"/>
  <c r="N2692" i="1"/>
  <c r="O2691" i="1"/>
  <c r="N2691" i="1"/>
  <c r="O2690" i="1"/>
  <c r="N2690" i="1"/>
  <c r="O2689" i="1"/>
  <c r="N2689" i="1"/>
  <c r="O2688" i="1"/>
  <c r="N2688" i="1"/>
  <c r="O2687" i="1"/>
  <c r="N2687" i="1"/>
  <c r="O2686" i="1"/>
  <c r="N2686" i="1"/>
  <c r="O2685" i="1"/>
  <c r="N2685" i="1"/>
  <c r="O2684" i="1"/>
  <c r="N2684" i="1"/>
  <c r="O2683" i="1"/>
  <c r="N2683" i="1"/>
  <c r="O2682" i="1"/>
  <c r="N2682" i="1"/>
  <c r="O2681" i="1"/>
  <c r="N2681" i="1"/>
  <c r="O2680" i="1"/>
  <c r="N2680" i="1"/>
  <c r="O2679" i="1"/>
  <c r="N2679" i="1"/>
  <c r="O2678" i="1"/>
  <c r="N2678" i="1"/>
  <c r="O2677" i="1"/>
  <c r="N2677" i="1"/>
  <c r="O2676" i="1"/>
  <c r="N2676" i="1"/>
  <c r="O2675" i="1"/>
  <c r="N2675" i="1"/>
  <c r="O2674" i="1"/>
  <c r="N2674" i="1"/>
  <c r="O2673" i="1"/>
  <c r="N2673" i="1"/>
  <c r="O2672" i="1"/>
  <c r="N2672" i="1"/>
  <c r="O2671" i="1"/>
  <c r="N2671" i="1"/>
  <c r="O2670" i="1"/>
  <c r="N2670" i="1"/>
  <c r="O2669" i="1"/>
  <c r="N2669" i="1"/>
  <c r="O2668" i="1"/>
  <c r="N2668" i="1"/>
  <c r="O2667" i="1"/>
  <c r="N2667" i="1"/>
  <c r="O2666" i="1"/>
  <c r="N2666" i="1"/>
  <c r="O2665" i="1"/>
  <c r="N2665" i="1"/>
  <c r="O2664" i="1"/>
  <c r="N2664" i="1"/>
  <c r="O2663" i="1"/>
  <c r="N2663" i="1"/>
  <c r="O2662" i="1"/>
  <c r="N2662" i="1"/>
  <c r="O2661" i="1"/>
  <c r="N2661" i="1"/>
  <c r="O2660" i="1"/>
  <c r="N2660" i="1"/>
  <c r="O2659" i="1"/>
  <c r="N2659" i="1"/>
  <c r="O2658" i="1"/>
  <c r="N2658" i="1"/>
  <c r="O2657" i="1"/>
  <c r="N2657" i="1"/>
  <c r="O2656" i="1"/>
  <c r="N2656" i="1"/>
  <c r="O2655" i="1"/>
  <c r="N2655" i="1"/>
  <c r="O2654" i="1"/>
  <c r="N2654" i="1"/>
  <c r="O2653" i="1"/>
  <c r="N2653" i="1"/>
  <c r="O2652" i="1"/>
  <c r="N2652" i="1"/>
  <c r="O2651" i="1"/>
  <c r="N2651" i="1"/>
  <c r="O2650" i="1"/>
  <c r="N2650" i="1"/>
  <c r="O2649" i="1"/>
  <c r="N2649" i="1"/>
  <c r="O2648" i="1"/>
  <c r="N2648" i="1"/>
  <c r="O2647" i="1"/>
  <c r="N2647" i="1"/>
  <c r="O2646" i="1"/>
  <c r="N2646" i="1"/>
  <c r="O2645" i="1"/>
  <c r="N2645" i="1"/>
  <c r="O2644" i="1"/>
  <c r="N2644" i="1"/>
  <c r="O2643" i="1"/>
  <c r="N2643" i="1"/>
  <c r="O2642" i="1"/>
  <c r="N2642" i="1"/>
  <c r="O2641" i="1"/>
  <c r="N2641" i="1"/>
  <c r="O2640" i="1"/>
  <c r="N2640" i="1"/>
  <c r="O2639" i="1"/>
  <c r="N2639" i="1"/>
  <c r="O2638" i="1"/>
  <c r="N2638" i="1"/>
  <c r="O2637" i="1"/>
  <c r="N2637" i="1"/>
  <c r="O2636" i="1"/>
  <c r="N2636" i="1"/>
  <c r="O2635" i="1"/>
  <c r="N2635" i="1"/>
  <c r="O2634" i="1"/>
  <c r="N2634" i="1"/>
  <c r="O2633" i="1"/>
  <c r="N2633" i="1"/>
  <c r="O2632" i="1"/>
  <c r="N2632" i="1"/>
  <c r="O2631" i="1"/>
  <c r="N2631" i="1"/>
  <c r="O2630" i="1"/>
  <c r="N2630" i="1"/>
  <c r="O2629" i="1"/>
  <c r="N2629" i="1"/>
  <c r="O2628" i="1"/>
  <c r="N2628" i="1"/>
  <c r="O2627" i="1"/>
  <c r="N2627" i="1"/>
  <c r="O2626" i="1"/>
  <c r="N2626" i="1"/>
  <c r="O2625" i="1"/>
  <c r="N2625" i="1"/>
  <c r="O2624" i="1"/>
  <c r="N2624" i="1"/>
  <c r="O2623" i="1"/>
  <c r="N2623" i="1"/>
  <c r="O2622" i="1"/>
  <c r="N2622" i="1"/>
  <c r="O2621" i="1"/>
  <c r="N2621" i="1"/>
  <c r="O2620" i="1"/>
  <c r="N2620" i="1"/>
  <c r="O2619" i="1"/>
  <c r="N2619" i="1"/>
  <c r="O2618" i="1"/>
  <c r="N2618" i="1"/>
  <c r="O2617" i="1"/>
  <c r="N2617" i="1"/>
  <c r="O2616" i="1"/>
  <c r="N2616" i="1"/>
  <c r="O2615" i="1"/>
  <c r="N2615" i="1"/>
  <c r="O2614" i="1"/>
  <c r="N2614" i="1"/>
  <c r="O2613" i="1"/>
  <c r="N2613" i="1"/>
  <c r="O2612" i="1"/>
  <c r="N2612" i="1"/>
  <c r="O2611" i="1"/>
  <c r="N2611" i="1"/>
  <c r="O2610" i="1"/>
  <c r="N2610" i="1"/>
  <c r="O2609" i="1"/>
  <c r="N2609" i="1"/>
  <c r="O2608" i="1"/>
  <c r="N2608" i="1"/>
  <c r="O2607" i="1"/>
  <c r="N2607" i="1"/>
  <c r="O2606" i="1"/>
  <c r="N2606" i="1"/>
  <c r="O2605" i="1"/>
  <c r="N2605" i="1"/>
  <c r="O2604" i="1"/>
  <c r="N2604" i="1"/>
  <c r="O2603" i="1"/>
  <c r="N2603" i="1"/>
  <c r="O2602" i="1"/>
  <c r="N2602" i="1"/>
  <c r="O2601" i="1"/>
  <c r="N2601" i="1"/>
  <c r="O2600" i="1"/>
  <c r="N2600" i="1"/>
  <c r="O2599" i="1"/>
  <c r="N2599" i="1"/>
  <c r="O2598" i="1"/>
  <c r="N2598" i="1"/>
  <c r="O2597" i="1"/>
  <c r="N2597" i="1"/>
  <c r="O2596" i="1"/>
  <c r="N2596" i="1"/>
  <c r="O2595" i="1"/>
  <c r="N2595" i="1"/>
  <c r="O2594" i="1"/>
  <c r="N2594" i="1"/>
  <c r="O2593" i="1"/>
  <c r="N2593" i="1"/>
  <c r="O2592" i="1"/>
  <c r="N2592" i="1"/>
  <c r="O2591" i="1"/>
  <c r="N2591" i="1"/>
  <c r="O2590" i="1"/>
  <c r="N2590" i="1"/>
  <c r="O2589" i="1"/>
  <c r="N2589" i="1"/>
  <c r="O2588" i="1"/>
  <c r="N2588" i="1"/>
  <c r="O2587" i="1"/>
  <c r="N2587" i="1"/>
  <c r="O2586" i="1"/>
  <c r="N2586" i="1"/>
  <c r="O2585" i="1"/>
  <c r="N2585" i="1"/>
  <c r="O2584" i="1"/>
  <c r="N2584" i="1"/>
  <c r="O2583" i="1"/>
  <c r="N2583" i="1"/>
  <c r="O2582" i="1"/>
  <c r="N2582" i="1"/>
  <c r="O2581" i="1"/>
  <c r="N2581" i="1"/>
  <c r="O2580" i="1"/>
  <c r="N2580" i="1"/>
  <c r="O2579" i="1"/>
  <c r="N2579" i="1"/>
  <c r="O2578" i="1"/>
  <c r="N2578" i="1"/>
  <c r="O2577" i="1"/>
  <c r="N2577" i="1"/>
  <c r="O2576" i="1"/>
  <c r="N2576" i="1"/>
  <c r="O2575" i="1"/>
  <c r="N2575" i="1"/>
  <c r="O2574" i="1"/>
  <c r="N2574" i="1"/>
  <c r="O2573" i="1"/>
  <c r="N2573" i="1"/>
  <c r="O2572" i="1"/>
  <c r="N2572" i="1"/>
  <c r="O2571" i="1"/>
  <c r="N2571" i="1"/>
  <c r="O2570" i="1"/>
  <c r="N2570" i="1"/>
  <c r="O2569" i="1"/>
  <c r="N2569" i="1"/>
  <c r="O2568" i="1"/>
  <c r="N2568" i="1"/>
  <c r="O2567" i="1"/>
  <c r="N2567" i="1"/>
  <c r="O2566" i="1"/>
  <c r="N2566" i="1"/>
  <c r="O2565" i="1"/>
  <c r="N2565" i="1"/>
  <c r="O2564" i="1"/>
  <c r="N2564" i="1"/>
  <c r="O2563" i="1"/>
  <c r="N2563" i="1"/>
  <c r="O2562" i="1"/>
  <c r="N2562" i="1"/>
  <c r="O2561" i="1"/>
  <c r="N2561" i="1"/>
  <c r="O2560" i="1"/>
  <c r="N2560" i="1"/>
  <c r="O2559" i="1"/>
  <c r="N2559" i="1"/>
  <c r="O2558" i="1"/>
  <c r="N2558" i="1"/>
  <c r="O2557" i="1"/>
  <c r="N2557" i="1"/>
  <c r="O2556" i="1"/>
  <c r="N2556" i="1"/>
  <c r="O2555" i="1"/>
  <c r="N2555" i="1"/>
  <c r="O2554" i="1"/>
  <c r="N2554" i="1"/>
  <c r="O2553" i="1"/>
  <c r="N2553" i="1"/>
  <c r="O2552" i="1"/>
  <c r="N2552" i="1"/>
  <c r="O2551" i="1"/>
  <c r="N2551" i="1"/>
  <c r="O2550" i="1"/>
  <c r="N2550" i="1"/>
  <c r="O2549" i="1"/>
  <c r="N2549" i="1"/>
  <c r="O2548" i="1"/>
  <c r="N2548" i="1"/>
  <c r="O2547" i="1"/>
  <c r="N2547" i="1"/>
  <c r="O2546" i="1"/>
  <c r="N2546" i="1"/>
  <c r="O2545" i="1"/>
  <c r="N2545" i="1"/>
  <c r="O2544" i="1"/>
  <c r="N2544" i="1"/>
  <c r="O2543" i="1"/>
  <c r="N2543" i="1"/>
  <c r="O2542" i="1"/>
  <c r="N2542" i="1"/>
  <c r="O2541" i="1"/>
  <c r="N2541" i="1"/>
  <c r="O2540" i="1"/>
  <c r="N2540" i="1"/>
  <c r="O2539" i="1"/>
  <c r="N2539" i="1"/>
  <c r="O2538" i="1"/>
  <c r="N2538" i="1"/>
  <c r="O2537" i="1"/>
  <c r="N2537" i="1"/>
  <c r="O2536" i="1"/>
  <c r="N2536" i="1"/>
  <c r="O2535" i="1"/>
  <c r="N2535" i="1"/>
  <c r="O2534" i="1"/>
  <c r="N2534" i="1"/>
  <c r="O2533" i="1"/>
  <c r="N2533" i="1"/>
  <c r="O2532" i="1"/>
  <c r="N2532" i="1"/>
  <c r="O2531" i="1"/>
  <c r="N2531" i="1"/>
  <c r="O2530" i="1"/>
  <c r="N2530" i="1"/>
  <c r="O2529" i="1"/>
  <c r="N2529" i="1"/>
  <c r="O2528" i="1"/>
  <c r="N2528" i="1"/>
  <c r="O2527" i="1"/>
  <c r="N2527" i="1"/>
  <c r="O2526" i="1"/>
  <c r="N2526" i="1"/>
  <c r="O2525" i="1"/>
  <c r="N2525" i="1"/>
  <c r="O2524" i="1"/>
  <c r="N2524" i="1"/>
  <c r="O2523" i="1"/>
  <c r="N2523" i="1"/>
  <c r="O2522" i="1"/>
  <c r="N2522" i="1"/>
  <c r="O2521" i="1"/>
  <c r="N2521" i="1"/>
  <c r="O2520" i="1"/>
  <c r="N2520" i="1"/>
  <c r="O2519" i="1"/>
  <c r="N2519" i="1"/>
  <c r="O2518" i="1"/>
  <c r="N2518" i="1"/>
  <c r="O2517" i="1"/>
  <c r="N2517" i="1"/>
  <c r="O2516" i="1"/>
  <c r="N2516" i="1"/>
  <c r="O2515" i="1"/>
  <c r="N2515" i="1"/>
  <c r="O2514" i="1"/>
  <c r="N2514" i="1"/>
  <c r="O2513" i="1"/>
  <c r="N2513" i="1"/>
  <c r="O2512" i="1"/>
  <c r="N2512" i="1"/>
  <c r="O2511" i="1"/>
  <c r="N2511" i="1"/>
  <c r="O2510" i="1"/>
  <c r="N2510" i="1"/>
  <c r="O2509" i="1"/>
  <c r="N2509" i="1"/>
  <c r="O2508" i="1"/>
  <c r="N2508" i="1"/>
  <c r="O2507" i="1"/>
  <c r="N2507" i="1"/>
  <c r="O2506" i="1"/>
  <c r="N2506" i="1"/>
  <c r="O2505" i="1"/>
  <c r="N2505" i="1"/>
  <c r="O2504" i="1"/>
  <c r="N2504" i="1"/>
  <c r="O2503" i="1"/>
  <c r="N2503" i="1"/>
  <c r="O2502" i="1"/>
  <c r="N2502" i="1"/>
  <c r="O2501" i="1"/>
  <c r="N2501" i="1"/>
  <c r="O2500" i="1"/>
  <c r="N2500" i="1"/>
  <c r="O2499" i="1"/>
  <c r="N2499" i="1"/>
  <c r="O2498" i="1"/>
  <c r="N2498" i="1"/>
  <c r="O2497" i="1"/>
  <c r="N2497" i="1"/>
  <c r="O2496" i="1"/>
  <c r="N2496" i="1"/>
  <c r="O2495" i="1"/>
  <c r="N2495" i="1"/>
  <c r="O2494" i="1"/>
  <c r="N2494" i="1"/>
  <c r="O2493" i="1"/>
  <c r="N2493" i="1"/>
  <c r="O2492" i="1"/>
  <c r="N2492" i="1"/>
  <c r="O2491" i="1"/>
  <c r="N2491" i="1"/>
  <c r="O2490" i="1"/>
  <c r="N2490" i="1"/>
  <c r="O2489" i="1"/>
  <c r="N2489" i="1"/>
  <c r="O2488" i="1"/>
  <c r="N2488" i="1"/>
  <c r="O2487" i="1"/>
  <c r="N2487" i="1"/>
  <c r="O2486" i="1"/>
  <c r="N2486" i="1"/>
  <c r="O2485" i="1"/>
  <c r="N2485" i="1"/>
  <c r="O2484" i="1"/>
  <c r="N2484" i="1"/>
  <c r="O2483" i="1"/>
  <c r="N2483" i="1"/>
  <c r="O2482" i="1"/>
  <c r="N2482" i="1"/>
  <c r="O2481" i="1"/>
  <c r="N2481" i="1"/>
  <c r="O2480" i="1"/>
  <c r="N2480" i="1"/>
  <c r="O2479" i="1"/>
  <c r="N2479" i="1"/>
  <c r="O2478" i="1"/>
  <c r="N2478" i="1"/>
  <c r="O2477" i="1"/>
  <c r="N2477" i="1"/>
  <c r="O2476" i="1"/>
  <c r="N2476" i="1"/>
  <c r="O2475" i="1"/>
  <c r="N2475" i="1"/>
  <c r="O2474" i="1"/>
  <c r="N2474" i="1"/>
  <c r="O2473" i="1"/>
  <c r="N2473" i="1"/>
  <c r="O2472" i="1"/>
  <c r="N2472" i="1"/>
  <c r="O2471" i="1"/>
  <c r="N2471" i="1"/>
  <c r="O2470" i="1"/>
  <c r="N2470" i="1"/>
  <c r="O2469" i="1"/>
  <c r="N2469" i="1"/>
  <c r="O2468" i="1"/>
  <c r="N2468" i="1"/>
  <c r="O2467" i="1"/>
  <c r="N2467" i="1"/>
  <c r="O2466" i="1"/>
  <c r="N2466" i="1"/>
  <c r="O2465" i="1"/>
  <c r="N2465" i="1"/>
  <c r="O2464" i="1"/>
  <c r="N2464" i="1"/>
  <c r="O2463" i="1"/>
  <c r="N2463" i="1"/>
  <c r="O2462" i="1"/>
  <c r="N2462" i="1"/>
  <c r="O2461" i="1"/>
  <c r="N2461" i="1"/>
  <c r="O2460" i="1"/>
  <c r="N2460" i="1"/>
  <c r="O2459" i="1"/>
  <c r="N2459" i="1"/>
  <c r="O2458" i="1"/>
  <c r="N2458" i="1"/>
  <c r="O2457" i="1"/>
  <c r="N2457" i="1"/>
  <c r="O2456" i="1"/>
  <c r="N2456" i="1"/>
  <c r="O2455" i="1"/>
  <c r="N2455" i="1"/>
  <c r="O2454" i="1"/>
  <c r="N2454" i="1"/>
  <c r="O2453" i="1"/>
  <c r="N2453" i="1"/>
  <c r="O2452" i="1"/>
  <c r="N2452" i="1"/>
  <c r="O2451" i="1"/>
  <c r="N2451" i="1"/>
  <c r="O2450" i="1"/>
  <c r="N2450" i="1"/>
  <c r="O2449" i="1"/>
  <c r="N2449" i="1"/>
  <c r="O2448" i="1"/>
  <c r="N2448" i="1"/>
  <c r="O2447" i="1"/>
  <c r="N2447" i="1"/>
  <c r="O2446" i="1"/>
  <c r="N2446" i="1"/>
  <c r="O2445" i="1"/>
  <c r="N2445" i="1"/>
  <c r="O2444" i="1"/>
  <c r="N2444" i="1"/>
  <c r="O2443" i="1"/>
  <c r="N2443" i="1"/>
  <c r="O2442" i="1"/>
  <c r="N2442" i="1"/>
  <c r="O2441" i="1"/>
  <c r="N2441" i="1"/>
  <c r="O2440" i="1"/>
  <c r="N2440" i="1"/>
  <c r="O2439" i="1"/>
  <c r="N2439" i="1"/>
  <c r="O2438" i="1"/>
  <c r="N2438" i="1"/>
  <c r="O2437" i="1"/>
  <c r="N2437" i="1"/>
  <c r="O2436" i="1"/>
  <c r="N2436" i="1"/>
  <c r="O2435" i="1"/>
  <c r="N2435" i="1"/>
  <c r="O2434" i="1"/>
  <c r="N2434" i="1"/>
  <c r="O2433" i="1"/>
  <c r="N2433" i="1"/>
  <c r="O2432" i="1"/>
  <c r="N2432" i="1"/>
  <c r="O2431" i="1"/>
  <c r="N2431" i="1"/>
  <c r="O2430" i="1"/>
  <c r="N2430" i="1"/>
  <c r="O2429" i="1"/>
  <c r="N2429" i="1"/>
  <c r="O2428" i="1"/>
  <c r="N2428" i="1"/>
  <c r="O2427" i="1"/>
  <c r="N2427" i="1"/>
  <c r="O2426" i="1"/>
  <c r="N2426" i="1"/>
  <c r="O2425" i="1"/>
  <c r="N2425" i="1"/>
  <c r="O2424" i="1"/>
  <c r="N2424" i="1"/>
  <c r="O2423" i="1"/>
  <c r="N2423" i="1"/>
  <c r="O2422" i="1"/>
  <c r="N2422" i="1"/>
  <c r="O2421" i="1"/>
  <c r="N2421" i="1"/>
  <c r="O2420" i="1"/>
  <c r="N2420" i="1"/>
  <c r="O2419" i="1"/>
  <c r="N2419" i="1"/>
  <c r="O2418" i="1"/>
  <c r="N2418" i="1"/>
  <c r="O2417" i="1"/>
  <c r="N2417" i="1"/>
  <c r="O2416" i="1"/>
  <c r="N2416" i="1"/>
  <c r="O2415" i="1"/>
  <c r="N2415" i="1"/>
  <c r="O2414" i="1"/>
  <c r="N2414" i="1"/>
  <c r="O2413" i="1"/>
  <c r="N2413" i="1"/>
  <c r="O2412" i="1"/>
  <c r="N2412" i="1"/>
  <c r="O2411" i="1"/>
  <c r="N2411" i="1"/>
  <c r="O2410" i="1"/>
  <c r="N2410" i="1"/>
  <c r="O2409" i="1"/>
  <c r="N2409" i="1"/>
  <c r="O2408" i="1"/>
  <c r="N2408" i="1"/>
  <c r="O2407" i="1"/>
  <c r="N2407" i="1"/>
  <c r="O2406" i="1"/>
  <c r="N2406" i="1"/>
  <c r="O2405" i="1"/>
  <c r="N2405" i="1"/>
  <c r="O2404" i="1"/>
  <c r="N2404" i="1"/>
  <c r="O2403" i="1"/>
  <c r="N2403" i="1"/>
  <c r="O2402" i="1"/>
  <c r="N2402" i="1"/>
  <c r="O2401" i="1"/>
  <c r="N2401" i="1"/>
  <c r="O2400" i="1"/>
  <c r="N2400" i="1"/>
  <c r="O2399" i="1"/>
  <c r="N2399" i="1"/>
  <c r="O2398" i="1"/>
  <c r="N2398" i="1"/>
  <c r="O2397" i="1"/>
  <c r="N2397" i="1"/>
  <c r="O2396" i="1"/>
  <c r="N2396" i="1"/>
  <c r="O2395" i="1"/>
  <c r="N2395" i="1"/>
  <c r="O2394" i="1"/>
  <c r="N2394" i="1"/>
  <c r="O2393" i="1"/>
  <c r="N2393" i="1"/>
  <c r="O2392" i="1"/>
  <c r="N2392" i="1"/>
  <c r="O2391" i="1"/>
  <c r="N2391" i="1"/>
  <c r="O2390" i="1"/>
  <c r="N2390" i="1"/>
  <c r="O2389" i="1"/>
  <c r="N2389" i="1"/>
  <c r="O2388" i="1"/>
  <c r="N2388" i="1"/>
  <c r="O2387" i="1"/>
  <c r="N2387" i="1"/>
  <c r="O2386" i="1"/>
  <c r="N2386" i="1"/>
  <c r="O2385" i="1"/>
  <c r="N2385" i="1"/>
  <c r="O2384" i="1"/>
  <c r="N2384" i="1"/>
  <c r="O2383" i="1"/>
  <c r="N2383" i="1"/>
  <c r="O2382" i="1"/>
  <c r="N2382" i="1"/>
  <c r="O2381" i="1"/>
  <c r="N2381" i="1"/>
  <c r="O2380" i="1"/>
  <c r="N2380" i="1"/>
  <c r="O2379" i="1"/>
  <c r="N2379" i="1"/>
  <c r="O2378" i="1"/>
  <c r="N2378" i="1"/>
  <c r="O2377" i="1"/>
  <c r="N2377" i="1"/>
  <c r="O2376" i="1"/>
  <c r="N2376" i="1"/>
  <c r="O2375" i="1"/>
  <c r="N2375" i="1"/>
  <c r="O2374" i="1"/>
  <c r="N2374" i="1"/>
  <c r="O2373" i="1"/>
  <c r="N2373" i="1"/>
  <c r="O2372" i="1"/>
  <c r="N2372" i="1"/>
  <c r="O2371" i="1"/>
  <c r="N2371" i="1"/>
  <c r="O2370" i="1"/>
  <c r="N2370" i="1"/>
  <c r="O2369" i="1"/>
  <c r="N2369" i="1"/>
  <c r="O2368" i="1"/>
  <c r="N2368" i="1"/>
  <c r="O2367" i="1"/>
  <c r="N2367" i="1"/>
  <c r="O2366" i="1"/>
  <c r="N2366" i="1"/>
  <c r="O2365" i="1"/>
  <c r="N2365" i="1"/>
  <c r="O2364" i="1"/>
  <c r="N2364" i="1"/>
  <c r="O2363" i="1"/>
  <c r="N2363" i="1"/>
  <c r="O2362" i="1"/>
  <c r="N2362" i="1"/>
  <c r="O2361" i="1"/>
  <c r="N2361" i="1"/>
  <c r="O2360" i="1"/>
  <c r="N2360" i="1"/>
  <c r="O2359" i="1"/>
  <c r="N2359" i="1"/>
  <c r="O2358" i="1"/>
  <c r="N2358" i="1"/>
  <c r="O2357" i="1"/>
  <c r="N2357" i="1"/>
  <c r="O2356" i="1"/>
  <c r="N2356" i="1"/>
  <c r="O2355" i="1"/>
  <c r="N2355" i="1"/>
  <c r="O2354" i="1"/>
  <c r="N2354" i="1"/>
  <c r="O2353" i="1"/>
  <c r="N2353" i="1"/>
  <c r="O2352" i="1"/>
  <c r="N2352" i="1"/>
  <c r="O2351" i="1"/>
  <c r="N2351" i="1"/>
  <c r="O2350" i="1"/>
  <c r="N2350" i="1"/>
  <c r="O2349" i="1"/>
  <c r="N2349" i="1"/>
  <c r="O2348" i="1"/>
  <c r="N2348" i="1"/>
  <c r="O2347" i="1"/>
  <c r="N2347" i="1"/>
  <c r="O2346" i="1"/>
  <c r="N2346" i="1"/>
  <c r="O2345" i="1"/>
  <c r="N2345" i="1"/>
  <c r="O2344" i="1"/>
  <c r="N2344" i="1"/>
  <c r="O2343" i="1"/>
  <c r="N2343" i="1"/>
  <c r="O2342" i="1"/>
  <c r="N2342" i="1"/>
  <c r="O2341" i="1"/>
  <c r="N2341" i="1"/>
  <c r="O2340" i="1"/>
  <c r="N2340" i="1"/>
  <c r="O2339" i="1"/>
  <c r="N2339" i="1"/>
  <c r="O2338" i="1"/>
  <c r="N2338" i="1"/>
  <c r="O2337" i="1"/>
  <c r="N2337" i="1"/>
  <c r="O2336" i="1"/>
  <c r="N2336" i="1"/>
  <c r="O2335" i="1"/>
  <c r="N2335" i="1"/>
  <c r="O2334" i="1"/>
  <c r="N2334" i="1"/>
  <c r="O2333" i="1"/>
  <c r="N2333" i="1"/>
  <c r="O2332" i="1"/>
  <c r="N2332" i="1"/>
  <c r="O2331" i="1"/>
  <c r="N2331" i="1"/>
  <c r="O2330" i="1"/>
  <c r="N2330" i="1"/>
  <c r="O2329" i="1"/>
  <c r="N2329" i="1"/>
  <c r="O2328" i="1"/>
  <c r="N2328" i="1"/>
  <c r="O2327" i="1"/>
  <c r="N2327" i="1"/>
  <c r="O2326" i="1"/>
  <c r="N2326" i="1"/>
  <c r="O2325" i="1"/>
  <c r="N2325" i="1"/>
  <c r="O2324" i="1"/>
  <c r="N2324" i="1"/>
  <c r="O2323" i="1"/>
  <c r="N2323" i="1"/>
  <c r="O2322" i="1"/>
  <c r="N2322" i="1"/>
  <c r="O2321" i="1"/>
  <c r="N2321" i="1"/>
  <c r="O2320" i="1"/>
  <c r="N2320" i="1"/>
  <c r="O2319" i="1"/>
  <c r="N2319" i="1"/>
  <c r="O2318" i="1"/>
  <c r="N2318" i="1"/>
  <c r="O2317" i="1"/>
  <c r="N2317" i="1"/>
  <c r="O2316" i="1"/>
  <c r="N2316" i="1"/>
  <c r="O2315" i="1"/>
  <c r="N2315" i="1"/>
  <c r="O2314" i="1"/>
  <c r="N2314" i="1"/>
  <c r="O2313" i="1"/>
  <c r="N2313" i="1"/>
  <c r="O2312" i="1"/>
  <c r="N2312" i="1"/>
  <c r="O2311" i="1"/>
  <c r="N2311" i="1"/>
  <c r="O2310" i="1"/>
  <c r="N2310" i="1"/>
  <c r="O2309" i="1"/>
  <c r="N2309" i="1"/>
  <c r="O2308" i="1"/>
  <c r="N2308" i="1"/>
  <c r="O2307" i="1"/>
  <c r="N2307" i="1"/>
  <c r="O2306" i="1"/>
  <c r="N2306" i="1"/>
  <c r="O2305" i="1"/>
  <c r="N2305" i="1"/>
  <c r="O2304" i="1"/>
  <c r="N2304" i="1"/>
  <c r="O2303" i="1"/>
  <c r="N2303" i="1"/>
  <c r="O2302" i="1"/>
  <c r="N2302" i="1"/>
  <c r="O2301" i="1"/>
  <c r="N2301" i="1"/>
  <c r="O2300" i="1"/>
  <c r="N2300" i="1"/>
  <c r="O2299" i="1"/>
  <c r="N2299" i="1"/>
  <c r="O2298" i="1"/>
  <c r="N2298" i="1"/>
  <c r="O2297" i="1"/>
  <c r="N2297" i="1"/>
  <c r="O2296" i="1"/>
  <c r="N2296" i="1"/>
  <c r="O2295" i="1"/>
  <c r="N2295" i="1"/>
  <c r="O2294" i="1"/>
  <c r="N2294" i="1"/>
  <c r="O2293" i="1"/>
  <c r="N2293" i="1"/>
  <c r="O2292" i="1"/>
  <c r="N2292" i="1"/>
  <c r="O2291" i="1"/>
  <c r="N2291" i="1"/>
  <c r="O2290" i="1"/>
  <c r="N2290" i="1"/>
  <c r="O2289" i="1"/>
  <c r="N2289" i="1"/>
  <c r="O2288" i="1"/>
  <c r="N2288" i="1"/>
  <c r="O2287" i="1"/>
  <c r="N2287" i="1"/>
  <c r="O2286" i="1"/>
  <c r="N2286" i="1"/>
  <c r="O2285" i="1"/>
  <c r="N2285" i="1"/>
  <c r="O2284" i="1"/>
  <c r="N2284" i="1"/>
  <c r="O2283" i="1"/>
  <c r="N2283" i="1"/>
  <c r="O2282" i="1"/>
  <c r="N2282" i="1"/>
  <c r="O2281" i="1"/>
  <c r="N2281" i="1"/>
  <c r="O2280" i="1"/>
  <c r="N2280" i="1"/>
  <c r="O2279" i="1"/>
  <c r="N2279" i="1"/>
  <c r="O2278" i="1"/>
  <c r="N2278" i="1"/>
  <c r="O2277" i="1"/>
  <c r="N2277" i="1"/>
  <c r="O2276" i="1"/>
  <c r="N2276" i="1"/>
  <c r="O2275" i="1"/>
  <c r="N2275" i="1"/>
  <c r="O2274" i="1"/>
  <c r="N2274" i="1"/>
  <c r="O2273" i="1"/>
  <c r="N2273" i="1"/>
  <c r="O2272" i="1"/>
  <c r="N2272" i="1"/>
  <c r="O2271" i="1"/>
  <c r="N2271" i="1"/>
  <c r="O2270" i="1"/>
  <c r="N2270" i="1"/>
  <c r="O2269" i="1"/>
  <c r="N2269" i="1"/>
  <c r="O2268" i="1"/>
  <c r="N2268" i="1"/>
  <c r="O2267" i="1"/>
  <c r="N2267" i="1"/>
  <c r="O2266" i="1"/>
  <c r="N2266" i="1"/>
  <c r="O2265" i="1"/>
  <c r="N2265" i="1"/>
  <c r="O2264" i="1"/>
  <c r="N2264" i="1"/>
  <c r="O2263" i="1"/>
  <c r="N2263" i="1"/>
  <c r="O2262" i="1"/>
  <c r="N2262" i="1"/>
  <c r="O2261" i="1"/>
  <c r="N2261" i="1"/>
  <c r="O2260" i="1"/>
  <c r="N2260" i="1"/>
  <c r="O2259" i="1"/>
  <c r="N2259" i="1"/>
  <c r="O2258" i="1"/>
  <c r="N2258" i="1"/>
  <c r="O2257" i="1"/>
  <c r="N2257" i="1"/>
  <c r="O2256" i="1"/>
  <c r="N2256" i="1"/>
  <c r="O2255" i="1"/>
  <c r="N2255" i="1"/>
  <c r="O2254" i="1"/>
  <c r="N2254" i="1"/>
  <c r="O2253" i="1"/>
  <c r="N2253" i="1"/>
  <c r="O2252" i="1"/>
  <c r="N2252" i="1"/>
  <c r="O2251" i="1"/>
  <c r="N2251" i="1"/>
  <c r="O2250" i="1"/>
  <c r="N2250" i="1"/>
  <c r="O2249" i="1"/>
  <c r="N2249" i="1"/>
  <c r="O2248" i="1"/>
  <c r="N2248" i="1"/>
  <c r="O2247" i="1"/>
  <c r="N2247" i="1"/>
  <c r="O2246" i="1"/>
  <c r="N2246" i="1"/>
  <c r="O2245" i="1"/>
  <c r="N2245" i="1"/>
  <c r="O2244" i="1"/>
  <c r="N2244" i="1"/>
  <c r="O2243" i="1"/>
  <c r="N2243" i="1"/>
  <c r="O2242" i="1"/>
  <c r="N2242" i="1"/>
  <c r="O2241" i="1"/>
  <c r="N2241" i="1"/>
  <c r="O2240" i="1"/>
  <c r="N2240" i="1"/>
  <c r="O2239" i="1"/>
  <c r="N2239" i="1"/>
  <c r="O2238" i="1"/>
  <c r="N2238" i="1"/>
  <c r="O2237" i="1"/>
  <c r="N2237" i="1"/>
  <c r="O2236" i="1"/>
  <c r="N2236" i="1"/>
  <c r="O2235" i="1"/>
  <c r="N2235" i="1"/>
  <c r="O2234" i="1"/>
  <c r="N2234" i="1"/>
  <c r="O2233" i="1"/>
  <c r="N2233" i="1"/>
  <c r="O2232" i="1"/>
  <c r="N2232" i="1"/>
  <c r="O2231" i="1"/>
  <c r="N2231" i="1"/>
  <c r="O2230" i="1"/>
  <c r="N2230" i="1"/>
  <c r="O2229" i="1"/>
  <c r="N2229" i="1"/>
  <c r="O2228" i="1"/>
  <c r="N2228" i="1"/>
  <c r="O2227" i="1"/>
  <c r="N2227" i="1"/>
  <c r="O2226" i="1"/>
  <c r="N2226" i="1"/>
  <c r="O2225" i="1"/>
  <c r="N2225" i="1"/>
  <c r="O2224" i="1"/>
  <c r="N2224" i="1"/>
  <c r="O2223" i="1"/>
  <c r="N2223" i="1"/>
  <c r="O2222" i="1"/>
  <c r="N2222" i="1"/>
  <c r="O2221" i="1"/>
  <c r="N2221" i="1"/>
  <c r="O2220" i="1"/>
  <c r="N2220" i="1"/>
  <c r="O2219" i="1"/>
  <c r="N2219" i="1"/>
  <c r="O2218" i="1"/>
  <c r="N2218" i="1"/>
  <c r="O2217" i="1"/>
  <c r="N2217" i="1"/>
  <c r="O2216" i="1"/>
  <c r="N2216" i="1"/>
  <c r="O2215" i="1"/>
  <c r="N2215" i="1"/>
  <c r="O2214" i="1"/>
  <c r="N2214" i="1"/>
  <c r="O2213" i="1"/>
  <c r="N2213" i="1"/>
  <c r="O2212" i="1"/>
  <c r="N2212" i="1"/>
  <c r="O2211" i="1"/>
  <c r="N2211" i="1"/>
  <c r="O2210" i="1"/>
  <c r="N2210" i="1"/>
  <c r="O2209" i="1"/>
  <c r="N2209" i="1"/>
  <c r="O2208" i="1"/>
  <c r="N2208" i="1"/>
  <c r="O2207" i="1"/>
  <c r="N2207" i="1"/>
  <c r="O2206" i="1"/>
  <c r="N2206" i="1"/>
  <c r="O2205" i="1"/>
  <c r="N2205" i="1"/>
  <c r="N2204" i="1"/>
  <c r="L3198" i="1"/>
  <c r="K3198" i="1"/>
  <c r="I3198" i="1"/>
  <c r="L3197" i="1"/>
  <c r="K3197" i="1"/>
  <c r="I3197" i="1"/>
  <c r="L3196" i="1"/>
  <c r="K3196" i="1"/>
  <c r="I3196" i="1"/>
  <c r="L3195" i="1"/>
  <c r="K3195" i="1"/>
  <c r="I3195" i="1"/>
  <c r="L3194" i="1"/>
  <c r="K3194" i="1"/>
  <c r="I3194" i="1"/>
  <c r="L3193" i="1"/>
  <c r="K3193" i="1"/>
  <c r="I3193" i="1"/>
  <c r="L3192" i="1"/>
  <c r="K3192" i="1"/>
  <c r="I3192" i="1"/>
  <c r="L3191" i="1"/>
  <c r="K3191" i="1"/>
  <c r="I3191" i="1"/>
  <c r="L3190" i="1"/>
  <c r="K3190" i="1"/>
  <c r="I3190" i="1"/>
  <c r="L3189" i="1"/>
  <c r="K3189" i="1"/>
  <c r="I3189" i="1"/>
  <c r="L3188" i="1"/>
  <c r="K3188" i="1"/>
  <c r="I3188" i="1"/>
  <c r="L3187" i="1"/>
  <c r="K3187" i="1"/>
  <c r="I3187" i="1"/>
  <c r="L3186" i="1"/>
  <c r="K3186" i="1"/>
  <c r="I3186" i="1"/>
  <c r="L3185" i="1"/>
  <c r="K3185" i="1"/>
  <c r="I3185" i="1"/>
  <c r="L3184" i="1"/>
  <c r="K3184" i="1"/>
  <c r="I3184" i="1"/>
  <c r="L3183" i="1"/>
  <c r="K3183" i="1"/>
  <c r="I3183" i="1"/>
  <c r="L3182" i="1"/>
  <c r="K3182" i="1"/>
  <c r="I3182" i="1"/>
  <c r="L3181" i="1"/>
  <c r="K3181" i="1"/>
  <c r="I3181" i="1"/>
  <c r="L3180" i="1"/>
  <c r="K3180" i="1"/>
  <c r="I3180" i="1"/>
  <c r="L3179" i="1"/>
  <c r="K3179" i="1"/>
  <c r="I3179" i="1"/>
  <c r="L3178" i="1"/>
  <c r="K3178" i="1"/>
  <c r="I3178" i="1"/>
  <c r="L3177" i="1"/>
  <c r="K3177" i="1"/>
  <c r="I3177" i="1"/>
  <c r="L3176" i="1"/>
  <c r="K3176" i="1"/>
  <c r="I3176" i="1"/>
  <c r="L3175" i="1"/>
  <c r="K3175" i="1"/>
  <c r="I3175" i="1"/>
  <c r="L3174" i="1"/>
  <c r="K3174" i="1"/>
  <c r="I3174" i="1"/>
  <c r="L3173" i="1"/>
  <c r="K3173" i="1"/>
  <c r="I3173" i="1"/>
  <c r="L3172" i="1"/>
  <c r="K3172" i="1"/>
  <c r="I3172" i="1"/>
  <c r="L3171" i="1"/>
  <c r="K3171" i="1"/>
  <c r="I3171" i="1"/>
  <c r="L3170" i="1"/>
  <c r="K3170" i="1"/>
  <c r="I3170" i="1"/>
  <c r="L3169" i="1"/>
  <c r="K3169" i="1"/>
  <c r="I3169" i="1"/>
  <c r="L3168" i="1"/>
  <c r="K3168" i="1"/>
  <c r="I3168" i="1"/>
  <c r="L3167" i="1"/>
  <c r="K3167" i="1"/>
  <c r="I3167" i="1"/>
  <c r="L3166" i="1"/>
  <c r="K3166" i="1"/>
  <c r="I3166" i="1"/>
  <c r="L3165" i="1"/>
  <c r="K3165" i="1"/>
  <c r="I3165" i="1"/>
  <c r="L3164" i="1"/>
  <c r="K3164" i="1"/>
  <c r="I3164" i="1"/>
  <c r="L3163" i="1"/>
  <c r="K3163" i="1"/>
  <c r="I3163" i="1"/>
  <c r="L3162" i="1"/>
  <c r="S3162" i="1" s="1"/>
  <c r="K3162" i="1"/>
  <c r="I3162" i="1"/>
  <c r="L3161" i="1"/>
  <c r="S3161" i="1" s="1"/>
  <c r="K3161" i="1"/>
  <c r="I3161" i="1"/>
  <c r="L3160" i="1"/>
  <c r="S3160" i="1" s="1"/>
  <c r="K3160" i="1"/>
  <c r="I3160" i="1"/>
  <c r="L3159" i="1"/>
  <c r="S3159" i="1" s="1"/>
  <c r="K3159" i="1"/>
  <c r="I3159" i="1"/>
  <c r="L3158" i="1"/>
  <c r="S3158" i="1" s="1"/>
  <c r="K3158" i="1"/>
  <c r="I3158" i="1"/>
  <c r="L3157" i="1"/>
  <c r="S3157" i="1" s="1"/>
  <c r="K3157" i="1"/>
  <c r="I3157" i="1"/>
  <c r="L3156" i="1"/>
  <c r="S3156" i="1" s="1"/>
  <c r="K3156" i="1"/>
  <c r="I3156" i="1"/>
  <c r="L3155" i="1"/>
  <c r="S3155" i="1" s="1"/>
  <c r="K3155" i="1"/>
  <c r="I3155" i="1"/>
  <c r="L3154" i="1"/>
  <c r="S3154" i="1" s="1"/>
  <c r="K3154" i="1"/>
  <c r="I3154" i="1"/>
  <c r="L3153" i="1"/>
  <c r="S3153" i="1" s="1"/>
  <c r="K3153" i="1"/>
  <c r="I3153" i="1"/>
  <c r="L3152" i="1"/>
  <c r="S3152" i="1" s="1"/>
  <c r="K3152" i="1"/>
  <c r="I3152" i="1"/>
  <c r="L3151" i="1"/>
  <c r="S3151" i="1" s="1"/>
  <c r="K3151" i="1"/>
  <c r="I3151" i="1"/>
  <c r="L3150" i="1"/>
  <c r="S3150" i="1" s="1"/>
  <c r="K3150" i="1"/>
  <c r="I3150" i="1"/>
  <c r="L3149" i="1"/>
  <c r="S3149" i="1" s="1"/>
  <c r="K3149" i="1"/>
  <c r="I3149" i="1"/>
  <c r="L3148" i="1"/>
  <c r="S3148" i="1" s="1"/>
  <c r="K3148" i="1"/>
  <c r="I3148" i="1"/>
  <c r="L3147" i="1"/>
  <c r="S3147" i="1" s="1"/>
  <c r="K3147" i="1"/>
  <c r="I3147" i="1"/>
  <c r="L3146" i="1"/>
  <c r="S3146" i="1" s="1"/>
  <c r="K3146" i="1"/>
  <c r="I3146" i="1"/>
  <c r="L3145" i="1"/>
  <c r="S3145" i="1" s="1"/>
  <c r="K3145" i="1"/>
  <c r="I3145" i="1"/>
  <c r="L3144" i="1"/>
  <c r="S3144" i="1" s="1"/>
  <c r="K3144" i="1"/>
  <c r="I3144" i="1"/>
  <c r="L3143" i="1"/>
  <c r="S3143" i="1" s="1"/>
  <c r="K3143" i="1"/>
  <c r="I3143" i="1"/>
  <c r="L3142" i="1"/>
  <c r="S3142" i="1" s="1"/>
  <c r="K3142" i="1"/>
  <c r="I3142" i="1"/>
  <c r="L3141" i="1"/>
  <c r="S3141" i="1" s="1"/>
  <c r="K3141" i="1"/>
  <c r="I3141" i="1"/>
  <c r="L3140" i="1"/>
  <c r="S3140" i="1" s="1"/>
  <c r="K3140" i="1"/>
  <c r="I3140" i="1"/>
  <c r="L3139" i="1"/>
  <c r="S3139" i="1" s="1"/>
  <c r="K3139" i="1"/>
  <c r="I3139" i="1"/>
  <c r="L3138" i="1"/>
  <c r="S3138" i="1" s="1"/>
  <c r="K3138" i="1"/>
  <c r="I3138" i="1"/>
  <c r="L3137" i="1"/>
  <c r="S3137" i="1" s="1"/>
  <c r="K3137" i="1"/>
  <c r="I3137" i="1"/>
  <c r="L3136" i="1"/>
  <c r="S3136" i="1" s="1"/>
  <c r="K3136" i="1"/>
  <c r="I3136" i="1"/>
  <c r="L3135" i="1"/>
  <c r="S3135" i="1" s="1"/>
  <c r="K3135" i="1"/>
  <c r="I3135" i="1"/>
  <c r="L3134" i="1"/>
  <c r="S3134" i="1" s="1"/>
  <c r="K3134" i="1"/>
  <c r="I3134" i="1"/>
  <c r="L3133" i="1"/>
  <c r="S3133" i="1" s="1"/>
  <c r="K3133" i="1"/>
  <c r="I3133" i="1"/>
  <c r="L3132" i="1"/>
  <c r="S3132" i="1" s="1"/>
  <c r="K3132" i="1"/>
  <c r="I3132" i="1"/>
  <c r="L3131" i="1"/>
  <c r="S3131" i="1" s="1"/>
  <c r="K3131" i="1"/>
  <c r="I3131" i="1"/>
  <c r="L3130" i="1"/>
  <c r="S3130" i="1" s="1"/>
  <c r="K3130" i="1"/>
  <c r="I3130" i="1"/>
  <c r="L3129" i="1"/>
  <c r="S3129" i="1" s="1"/>
  <c r="K3129" i="1"/>
  <c r="I3129" i="1"/>
  <c r="L3128" i="1"/>
  <c r="S3128" i="1" s="1"/>
  <c r="K3128" i="1"/>
  <c r="I3128" i="1"/>
  <c r="L3127" i="1"/>
  <c r="S3127" i="1" s="1"/>
  <c r="K3127" i="1"/>
  <c r="I3127" i="1"/>
  <c r="L3126" i="1"/>
  <c r="S3126" i="1" s="1"/>
  <c r="K3126" i="1"/>
  <c r="I3126" i="1"/>
  <c r="L3125" i="1"/>
  <c r="S3125" i="1" s="1"/>
  <c r="K3125" i="1"/>
  <c r="I3125" i="1"/>
  <c r="L3124" i="1"/>
  <c r="S3124" i="1" s="1"/>
  <c r="K3124" i="1"/>
  <c r="I3124" i="1"/>
  <c r="L3123" i="1"/>
  <c r="S3123" i="1" s="1"/>
  <c r="K3123" i="1"/>
  <c r="I3123" i="1"/>
  <c r="L3122" i="1"/>
  <c r="S3122" i="1" s="1"/>
  <c r="K3122" i="1"/>
  <c r="I3122" i="1"/>
  <c r="L3121" i="1"/>
  <c r="S3121" i="1" s="1"/>
  <c r="K3121" i="1"/>
  <c r="I3121" i="1"/>
  <c r="L3120" i="1"/>
  <c r="S3120" i="1" s="1"/>
  <c r="K3120" i="1"/>
  <c r="I3120" i="1"/>
  <c r="L3119" i="1"/>
  <c r="S3119" i="1" s="1"/>
  <c r="K3119" i="1"/>
  <c r="I3119" i="1"/>
  <c r="L3118" i="1"/>
  <c r="S3118" i="1" s="1"/>
  <c r="K3118" i="1"/>
  <c r="I3118" i="1"/>
  <c r="L3117" i="1"/>
  <c r="K3117" i="1"/>
  <c r="I3117" i="1"/>
  <c r="L3116" i="1"/>
  <c r="S3116" i="1" s="1"/>
  <c r="K3116" i="1"/>
  <c r="I3116" i="1"/>
  <c r="L3115" i="1"/>
  <c r="S3115" i="1" s="1"/>
  <c r="K3115" i="1"/>
  <c r="I3115" i="1"/>
  <c r="L3114" i="1"/>
  <c r="K3114" i="1"/>
  <c r="I3114" i="1"/>
  <c r="L3113" i="1"/>
  <c r="S3113" i="1" s="1"/>
  <c r="K3113" i="1"/>
  <c r="I3113" i="1"/>
  <c r="L3112" i="1"/>
  <c r="S3112" i="1" s="1"/>
  <c r="K3112" i="1"/>
  <c r="I3112" i="1"/>
  <c r="K3111" i="1"/>
  <c r="I3111" i="1"/>
  <c r="L3110" i="1"/>
  <c r="S3110" i="1" s="1"/>
  <c r="K3110" i="1"/>
  <c r="I3110" i="1"/>
  <c r="L3109" i="1"/>
  <c r="K3109" i="1"/>
  <c r="I3109" i="1"/>
  <c r="L3108" i="1"/>
  <c r="K3108" i="1"/>
  <c r="I3108" i="1"/>
  <c r="L3107" i="1"/>
  <c r="K3107" i="1"/>
  <c r="I3107" i="1"/>
  <c r="L3106" i="1"/>
  <c r="K3106" i="1"/>
  <c r="I3106" i="1"/>
  <c r="L3105" i="1"/>
  <c r="K3105" i="1"/>
  <c r="I3105" i="1"/>
  <c r="L3104" i="1"/>
  <c r="K3104" i="1"/>
  <c r="I3104" i="1"/>
  <c r="L3103" i="1"/>
  <c r="K3103" i="1"/>
  <c r="I3103" i="1"/>
  <c r="L3102" i="1"/>
  <c r="K3102" i="1"/>
  <c r="I3102" i="1"/>
  <c r="L3101" i="1"/>
  <c r="K3101" i="1"/>
  <c r="I3101" i="1"/>
  <c r="L3100" i="1"/>
  <c r="K3100" i="1"/>
  <c r="I3100" i="1"/>
  <c r="L3099" i="1"/>
  <c r="K3099" i="1"/>
  <c r="I3099" i="1"/>
  <c r="L3098" i="1"/>
  <c r="K3098" i="1"/>
  <c r="I3098" i="1"/>
  <c r="L3097" i="1"/>
  <c r="K3097" i="1"/>
  <c r="I3097" i="1"/>
  <c r="L3096" i="1"/>
  <c r="K3096" i="1"/>
  <c r="I3096" i="1"/>
  <c r="L3095" i="1"/>
  <c r="K3095" i="1"/>
  <c r="I3095" i="1"/>
  <c r="L3094" i="1"/>
  <c r="K3094" i="1"/>
  <c r="I3094" i="1"/>
  <c r="L3093" i="1"/>
  <c r="K3093" i="1"/>
  <c r="I3093" i="1"/>
  <c r="L3092" i="1"/>
  <c r="K3092" i="1"/>
  <c r="I3092" i="1"/>
  <c r="L3091" i="1"/>
  <c r="K3091" i="1"/>
  <c r="I3091" i="1"/>
  <c r="L3090" i="1"/>
  <c r="K3090" i="1"/>
  <c r="I3090" i="1"/>
  <c r="L3089" i="1"/>
  <c r="K3089" i="1"/>
  <c r="I3089" i="1"/>
  <c r="L3088" i="1"/>
  <c r="K3088" i="1"/>
  <c r="I3088" i="1"/>
  <c r="L3087" i="1"/>
  <c r="K3087" i="1"/>
  <c r="I3087" i="1"/>
  <c r="L3086" i="1"/>
  <c r="K3086" i="1"/>
  <c r="I3086" i="1"/>
  <c r="L3085" i="1"/>
  <c r="K3085" i="1"/>
  <c r="I3085" i="1"/>
  <c r="L3084" i="1"/>
  <c r="K3084" i="1"/>
  <c r="I3084" i="1"/>
  <c r="L3083" i="1"/>
  <c r="K3083" i="1"/>
  <c r="I3083" i="1"/>
  <c r="L3082" i="1"/>
  <c r="K3082" i="1"/>
  <c r="I3082" i="1"/>
  <c r="L3081" i="1"/>
  <c r="K3081" i="1"/>
  <c r="I3081" i="1"/>
  <c r="L3080" i="1"/>
  <c r="K3080" i="1"/>
  <c r="I3080" i="1"/>
  <c r="L3079" i="1"/>
  <c r="K3079" i="1"/>
  <c r="I3079" i="1"/>
  <c r="L3078" i="1"/>
  <c r="K3078" i="1"/>
  <c r="I3078" i="1"/>
  <c r="L3077" i="1"/>
  <c r="K3077" i="1"/>
  <c r="I3077" i="1"/>
  <c r="L3076" i="1"/>
  <c r="K3076" i="1"/>
  <c r="I3076" i="1"/>
  <c r="L3075" i="1"/>
  <c r="K3075" i="1"/>
  <c r="I3075" i="1"/>
  <c r="L3074" i="1"/>
  <c r="K3074" i="1"/>
  <c r="I3074" i="1"/>
  <c r="L3073" i="1"/>
  <c r="S3073" i="1" s="1"/>
  <c r="K3073" i="1"/>
  <c r="I3073" i="1"/>
  <c r="L3072" i="1"/>
  <c r="S3072" i="1" s="1"/>
  <c r="K3072" i="1"/>
  <c r="I3072" i="1"/>
  <c r="L3071" i="1"/>
  <c r="K3071" i="1"/>
  <c r="I3071" i="1"/>
  <c r="L3070" i="1"/>
  <c r="S3070" i="1" s="1"/>
  <c r="K3070" i="1"/>
  <c r="I3070" i="1"/>
  <c r="K3069" i="1"/>
  <c r="I3069" i="1"/>
  <c r="L3068" i="1"/>
  <c r="S3068" i="1" s="1"/>
  <c r="K3068" i="1"/>
  <c r="I3068" i="1"/>
  <c r="L3067" i="1"/>
  <c r="S3067" i="1" s="1"/>
  <c r="K3067" i="1"/>
  <c r="I3067" i="1"/>
  <c r="L3066" i="1"/>
  <c r="K3066" i="1"/>
  <c r="I3066" i="1"/>
  <c r="L3065" i="1"/>
  <c r="S3065" i="1" s="1"/>
  <c r="K3065" i="1"/>
  <c r="I3065" i="1"/>
  <c r="L3064" i="1"/>
  <c r="S3064" i="1" s="1"/>
  <c r="K3064" i="1"/>
  <c r="I3064" i="1"/>
  <c r="L3063" i="1"/>
  <c r="K3063" i="1"/>
  <c r="I3063" i="1"/>
  <c r="L3062" i="1"/>
  <c r="K3062" i="1"/>
  <c r="I3062" i="1"/>
  <c r="L3061" i="1"/>
  <c r="S3061" i="1" s="1"/>
  <c r="K3061" i="1"/>
  <c r="I3061" i="1"/>
  <c r="L3060" i="1"/>
  <c r="S3060" i="1" s="1"/>
  <c r="K3060" i="1"/>
  <c r="I3060" i="1"/>
  <c r="L3059" i="1"/>
  <c r="S3059" i="1" s="1"/>
  <c r="K3059" i="1"/>
  <c r="I3059" i="1"/>
  <c r="L3058" i="1"/>
  <c r="K3058" i="1"/>
  <c r="I3058" i="1"/>
  <c r="L3057" i="1"/>
  <c r="S3057" i="1" s="1"/>
  <c r="K3057" i="1"/>
  <c r="I3057" i="1"/>
  <c r="L3056" i="1"/>
  <c r="K3056" i="1"/>
  <c r="I3056" i="1"/>
  <c r="L3055" i="1"/>
  <c r="K3055" i="1"/>
  <c r="I3055" i="1"/>
  <c r="L3054" i="1"/>
  <c r="S3054" i="1" s="1"/>
  <c r="K3054" i="1"/>
  <c r="I3054" i="1"/>
  <c r="K3053" i="1"/>
  <c r="I3053" i="1"/>
  <c r="L3052" i="1"/>
  <c r="K3052" i="1"/>
  <c r="I3052" i="1"/>
  <c r="L3051" i="1"/>
  <c r="K3051" i="1"/>
  <c r="I3051" i="1"/>
  <c r="L3050" i="1"/>
  <c r="S3050" i="1" s="1"/>
  <c r="K3050" i="1"/>
  <c r="I3050" i="1"/>
  <c r="L3049" i="1"/>
  <c r="S3049" i="1" s="1"/>
  <c r="K3049" i="1"/>
  <c r="I3049" i="1"/>
  <c r="L3048" i="1"/>
  <c r="S3048" i="1" s="1"/>
  <c r="K3048" i="1"/>
  <c r="I3048" i="1"/>
  <c r="L3047" i="1"/>
  <c r="K3047" i="1"/>
  <c r="I3047" i="1"/>
  <c r="L3046" i="1"/>
  <c r="K3046" i="1"/>
  <c r="I3046" i="1"/>
  <c r="L3045" i="1"/>
  <c r="S3045" i="1" s="1"/>
  <c r="K3045" i="1"/>
  <c r="I3045" i="1"/>
  <c r="L3044" i="1"/>
  <c r="S3044" i="1" s="1"/>
  <c r="K3044" i="1"/>
  <c r="I3044" i="1"/>
  <c r="L3043" i="1"/>
  <c r="K3043" i="1"/>
  <c r="I3043" i="1"/>
  <c r="L3042" i="1"/>
  <c r="K3042" i="1"/>
  <c r="I3042" i="1"/>
  <c r="L3041" i="1"/>
  <c r="S3041" i="1" s="1"/>
  <c r="K3041" i="1"/>
  <c r="I3041" i="1"/>
  <c r="L3040" i="1"/>
  <c r="S3040" i="1" s="1"/>
  <c r="K3040" i="1"/>
  <c r="I3040" i="1"/>
  <c r="L3039" i="1"/>
  <c r="S3039" i="1" s="1"/>
  <c r="K3039" i="1"/>
  <c r="I3039" i="1"/>
  <c r="L3038" i="1"/>
  <c r="K3038" i="1"/>
  <c r="I3038" i="1"/>
  <c r="L3037" i="1"/>
  <c r="S3037" i="1" s="1"/>
  <c r="K3037" i="1"/>
  <c r="I3037" i="1"/>
  <c r="L3036" i="1"/>
  <c r="S3036" i="1" s="1"/>
  <c r="K3036" i="1"/>
  <c r="I3036" i="1"/>
  <c r="L3035" i="1"/>
  <c r="K3035" i="1"/>
  <c r="I3035" i="1"/>
  <c r="L3034" i="1"/>
  <c r="K3034" i="1"/>
  <c r="I3034" i="1"/>
  <c r="L3033" i="1"/>
  <c r="S3033" i="1" s="1"/>
  <c r="K3033" i="1"/>
  <c r="I3033" i="1"/>
  <c r="L3032" i="1"/>
  <c r="S3032" i="1" s="1"/>
  <c r="K3032" i="1"/>
  <c r="I3032" i="1"/>
  <c r="L3031" i="1"/>
  <c r="S3031" i="1" s="1"/>
  <c r="K3031" i="1"/>
  <c r="I3031" i="1"/>
  <c r="L3030" i="1"/>
  <c r="K3030" i="1"/>
  <c r="I3030" i="1"/>
  <c r="L3029" i="1"/>
  <c r="S3029" i="1" s="1"/>
  <c r="K3029" i="1"/>
  <c r="I3029" i="1"/>
  <c r="L3028" i="1"/>
  <c r="S3028" i="1" s="1"/>
  <c r="K3028" i="1"/>
  <c r="I3028" i="1"/>
  <c r="L3027" i="1"/>
  <c r="K3027" i="1"/>
  <c r="I3027" i="1"/>
  <c r="L3026" i="1"/>
  <c r="K3026" i="1"/>
  <c r="I3026" i="1"/>
  <c r="L3025" i="1"/>
  <c r="S3025" i="1" s="1"/>
  <c r="K3025" i="1"/>
  <c r="I3025" i="1"/>
  <c r="L3024" i="1"/>
  <c r="S3024" i="1" s="1"/>
  <c r="K3024" i="1"/>
  <c r="I3024" i="1"/>
  <c r="L3023" i="1"/>
  <c r="S3023" i="1" s="1"/>
  <c r="K3023" i="1"/>
  <c r="I3023" i="1"/>
  <c r="L3022" i="1"/>
  <c r="K3022" i="1"/>
  <c r="I3022" i="1"/>
  <c r="L3021" i="1"/>
  <c r="S3021" i="1" s="1"/>
  <c r="K3021" i="1"/>
  <c r="I3021" i="1"/>
  <c r="L3020" i="1"/>
  <c r="S3020" i="1" s="1"/>
  <c r="K3020" i="1"/>
  <c r="I3020" i="1"/>
  <c r="L3019" i="1"/>
  <c r="K3019" i="1"/>
  <c r="I3019" i="1"/>
  <c r="L3018" i="1"/>
  <c r="K3018" i="1"/>
  <c r="I3018" i="1"/>
  <c r="L3017" i="1"/>
  <c r="S3017" i="1" s="1"/>
  <c r="K3017" i="1"/>
  <c r="I3017" i="1"/>
  <c r="L3016" i="1"/>
  <c r="S3016" i="1" s="1"/>
  <c r="K3016" i="1"/>
  <c r="I3016" i="1"/>
  <c r="L3015" i="1"/>
  <c r="S3015" i="1" s="1"/>
  <c r="K3015" i="1"/>
  <c r="I3015" i="1"/>
  <c r="L3014" i="1"/>
  <c r="K3014" i="1"/>
  <c r="I3014" i="1"/>
  <c r="L3013" i="1"/>
  <c r="S3013" i="1" s="1"/>
  <c r="K3013" i="1"/>
  <c r="I3013" i="1"/>
  <c r="L3012" i="1"/>
  <c r="S3012" i="1" s="1"/>
  <c r="K3012" i="1"/>
  <c r="I3012" i="1"/>
  <c r="L3011" i="1"/>
  <c r="K3011" i="1"/>
  <c r="I3011" i="1"/>
  <c r="L3010" i="1"/>
  <c r="K3010" i="1"/>
  <c r="I3010" i="1"/>
  <c r="L3009" i="1"/>
  <c r="S3009" i="1" s="1"/>
  <c r="K3009" i="1"/>
  <c r="I3009" i="1"/>
  <c r="L3008" i="1"/>
  <c r="S3008" i="1" s="1"/>
  <c r="K3008" i="1"/>
  <c r="I3008" i="1"/>
  <c r="L3007" i="1"/>
  <c r="S3007" i="1" s="1"/>
  <c r="K3007" i="1"/>
  <c r="I3007" i="1"/>
  <c r="L3006" i="1"/>
  <c r="K3006" i="1"/>
  <c r="I3006" i="1"/>
  <c r="L3005" i="1"/>
  <c r="S3005" i="1" s="1"/>
  <c r="K3005" i="1"/>
  <c r="I3005" i="1"/>
  <c r="L3004" i="1"/>
  <c r="S3004" i="1" s="1"/>
  <c r="K3004" i="1"/>
  <c r="I3004" i="1"/>
  <c r="L3003" i="1"/>
  <c r="K3003" i="1"/>
  <c r="I3003" i="1"/>
  <c r="L3002" i="1"/>
  <c r="K3002" i="1"/>
  <c r="I3002" i="1"/>
  <c r="L3001" i="1"/>
  <c r="S3001" i="1" s="1"/>
  <c r="K3001" i="1"/>
  <c r="I3001" i="1"/>
  <c r="L3000" i="1"/>
  <c r="S3000" i="1" s="1"/>
  <c r="K3000" i="1"/>
  <c r="I3000" i="1"/>
  <c r="L2999" i="1"/>
  <c r="S2999" i="1" s="1"/>
  <c r="K2999" i="1"/>
  <c r="I2999" i="1"/>
  <c r="L2998" i="1"/>
  <c r="K2998" i="1"/>
  <c r="I2998" i="1"/>
  <c r="L2997" i="1"/>
  <c r="S2997" i="1" s="1"/>
  <c r="K2997" i="1"/>
  <c r="I2997" i="1"/>
  <c r="L2996" i="1"/>
  <c r="S2996" i="1" s="1"/>
  <c r="K2996" i="1"/>
  <c r="I2996" i="1"/>
  <c r="L2995" i="1"/>
  <c r="K2995" i="1"/>
  <c r="I2995" i="1"/>
  <c r="L2994" i="1"/>
  <c r="K2994" i="1"/>
  <c r="I2994" i="1"/>
  <c r="L2993" i="1"/>
  <c r="S2993" i="1" s="1"/>
  <c r="K2993" i="1"/>
  <c r="I2993" i="1"/>
  <c r="L2992" i="1"/>
  <c r="S2992" i="1" s="1"/>
  <c r="K2992" i="1"/>
  <c r="I2992" i="1"/>
  <c r="L2991" i="1"/>
  <c r="S2991" i="1" s="1"/>
  <c r="K2991" i="1"/>
  <c r="I2991" i="1"/>
  <c r="L2990" i="1"/>
  <c r="K2990" i="1"/>
  <c r="I2990" i="1"/>
  <c r="L2989" i="1"/>
  <c r="S2989" i="1" s="1"/>
  <c r="K2989" i="1"/>
  <c r="I2989" i="1"/>
  <c r="L2988" i="1"/>
  <c r="S2988" i="1" s="1"/>
  <c r="K2988" i="1"/>
  <c r="I2988" i="1"/>
  <c r="L2987" i="1"/>
  <c r="K2987" i="1"/>
  <c r="I2987" i="1"/>
  <c r="L2986" i="1"/>
  <c r="K2986" i="1"/>
  <c r="I2986" i="1"/>
  <c r="L2985" i="1"/>
  <c r="S2985" i="1" s="1"/>
  <c r="K2985" i="1"/>
  <c r="I2985" i="1"/>
  <c r="K2984" i="1"/>
  <c r="I2984" i="1"/>
  <c r="L2983" i="1"/>
  <c r="S2983" i="1" s="1"/>
  <c r="K2983" i="1"/>
  <c r="I2983" i="1"/>
  <c r="L2982" i="1"/>
  <c r="S2982" i="1" s="1"/>
  <c r="K2982" i="1"/>
  <c r="I2982" i="1"/>
  <c r="L2981" i="1"/>
  <c r="S2981" i="1" s="1"/>
  <c r="K2981" i="1"/>
  <c r="I2981" i="1"/>
  <c r="L2980" i="1"/>
  <c r="S2980" i="1" s="1"/>
  <c r="K2980" i="1"/>
  <c r="I2980" i="1"/>
  <c r="L2979" i="1"/>
  <c r="S2979" i="1" s="1"/>
  <c r="K2979" i="1"/>
  <c r="I2979" i="1"/>
  <c r="L2978" i="1"/>
  <c r="K2978" i="1"/>
  <c r="I2978" i="1"/>
  <c r="L2977" i="1"/>
  <c r="K2977" i="1"/>
  <c r="I2977" i="1"/>
  <c r="L2976" i="1"/>
  <c r="S2976" i="1" s="1"/>
  <c r="K2976" i="1"/>
  <c r="I2976" i="1"/>
  <c r="L2975" i="1"/>
  <c r="S2975" i="1" s="1"/>
  <c r="K2975" i="1"/>
  <c r="I2975" i="1"/>
  <c r="L2974" i="1"/>
  <c r="S2974" i="1" s="1"/>
  <c r="K2974" i="1"/>
  <c r="I2974" i="1"/>
  <c r="L2973" i="1"/>
  <c r="S2973" i="1" s="1"/>
  <c r="K2973" i="1"/>
  <c r="I2973" i="1"/>
  <c r="L2972" i="1"/>
  <c r="S2972" i="1" s="1"/>
  <c r="K2972" i="1"/>
  <c r="I2972" i="1"/>
  <c r="L2971" i="1"/>
  <c r="S2971" i="1" s="1"/>
  <c r="K2971" i="1"/>
  <c r="I2971" i="1"/>
  <c r="L2970" i="1"/>
  <c r="K2970" i="1"/>
  <c r="I2970" i="1"/>
  <c r="L2969" i="1"/>
  <c r="K2969" i="1"/>
  <c r="I2969" i="1"/>
  <c r="L2968" i="1"/>
  <c r="S2968" i="1" s="1"/>
  <c r="K2968" i="1"/>
  <c r="I2968" i="1"/>
  <c r="L2967" i="1"/>
  <c r="S2967" i="1" s="1"/>
  <c r="K2967" i="1"/>
  <c r="I2967" i="1"/>
  <c r="L2966" i="1"/>
  <c r="S2966" i="1" s="1"/>
  <c r="K2966" i="1"/>
  <c r="I2966" i="1"/>
  <c r="K2965" i="1"/>
  <c r="I2965" i="1"/>
  <c r="L2964" i="1"/>
  <c r="K2964" i="1"/>
  <c r="I2964" i="1"/>
  <c r="L2963" i="1"/>
  <c r="S2963" i="1" s="1"/>
  <c r="K2963" i="1"/>
  <c r="I2963" i="1"/>
  <c r="L2962" i="1"/>
  <c r="S2962" i="1" s="1"/>
  <c r="K2962" i="1"/>
  <c r="I2962" i="1"/>
  <c r="L2961" i="1"/>
  <c r="K2961" i="1"/>
  <c r="I2961" i="1"/>
  <c r="L2960" i="1"/>
  <c r="K2960" i="1"/>
  <c r="I2960" i="1"/>
  <c r="L2959" i="1"/>
  <c r="S2959" i="1" s="1"/>
  <c r="K2959" i="1"/>
  <c r="I2959" i="1"/>
  <c r="L2958" i="1"/>
  <c r="S2958" i="1" s="1"/>
  <c r="K2958" i="1"/>
  <c r="I2958" i="1"/>
  <c r="L2957" i="1"/>
  <c r="S2957" i="1" s="1"/>
  <c r="K2957" i="1"/>
  <c r="I2957" i="1"/>
  <c r="L2956" i="1"/>
  <c r="K2956" i="1"/>
  <c r="I2956" i="1"/>
  <c r="L2955" i="1"/>
  <c r="S2955" i="1" s="1"/>
  <c r="K2955" i="1"/>
  <c r="I2955" i="1"/>
  <c r="L2954" i="1"/>
  <c r="S2954" i="1" s="1"/>
  <c r="K2954" i="1"/>
  <c r="I2954" i="1"/>
  <c r="L2953" i="1"/>
  <c r="K2953" i="1"/>
  <c r="I2953" i="1"/>
  <c r="L2952" i="1"/>
  <c r="K2952" i="1"/>
  <c r="I2952" i="1"/>
  <c r="L2951" i="1"/>
  <c r="S2951" i="1" s="1"/>
  <c r="K2951" i="1"/>
  <c r="I2951" i="1"/>
  <c r="L2950" i="1"/>
  <c r="S2950" i="1" s="1"/>
  <c r="K2950" i="1"/>
  <c r="I2950" i="1"/>
  <c r="L2949" i="1"/>
  <c r="S2949" i="1" s="1"/>
  <c r="K2949" i="1"/>
  <c r="I2949" i="1"/>
  <c r="L2948" i="1"/>
  <c r="K2948" i="1"/>
  <c r="I2948" i="1"/>
  <c r="L2947" i="1"/>
  <c r="S2947" i="1" s="1"/>
  <c r="K2947" i="1"/>
  <c r="I2947" i="1"/>
  <c r="L2946" i="1"/>
  <c r="S2946" i="1" s="1"/>
  <c r="K2946" i="1"/>
  <c r="I2946" i="1"/>
  <c r="L2945" i="1"/>
  <c r="K2945" i="1"/>
  <c r="I2945" i="1"/>
  <c r="L2944" i="1"/>
  <c r="K2944" i="1"/>
  <c r="I2944" i="1"/>
  <c r="L2943" i="1"/>
  <c r="S2943" i="1" s="1"/>
  <c r="K2943" i="1"/>
  <c r="I2943" i="1"/>
  <c r="S2942" i="1"/>
  <c r="K2942" i="1"/>
  <c r="I2942" i="1"/>
  <c r="L2941" i="1"/>
  <c r="S2941" i="1" s="1"/>
  <c r="K2941" i="1"/>
  <c r="I2941" i="1"/>
  <c r="L2940" i="1"/>
  <c r="K2940" i="1"/>
  <c r="I2940" i="1"/>
  <c r="L2939" i="1"/>
  <c r="S2939" i="1" s="1"/>
  <c r="K2939" i="1"/>
  <c r="I2939" i="1"/>
  <c r="L2938" i="1"/>
  <c r="S2938" i="1" s="1"/>
  <c r="K2938" i="1"/>
  <c r="I2938" i="1"/>
  <c r="L2937" i="1"/>
  <c r="K2937" i="1"/>
  <c r="I2937" i="1"/>
  <c r="L2936" i="1"/>
  <c r="K2936" i="1"/>
  <c r="I2936" i="1"/>
  <c r="L2935" i="1"/>
  <c r="S2935" i="1" s="1"/>
  <c r="K2935" i="1"/>
  <c r="I2935" i="1"/>
  <c r="L2934" i="1"/>
  <c r="S2934" i="1" s="1"/>
  <c r="K2934" i="1"/>
  <c r="I2934" i="1"/>
  <c r="L2933" i="1"/>
  <c r="S2933" i="1" s="1"/>
  <c r="K2933" i="1"/>
  <c r="I2933" i="1"/>
  <c r="L2932" i="1"/>
  <c r="K2932" i="1"/>
  <c r="I2932" i="1"/>
  <c r="L2931" i="1"/>
  <c r="S2931" i="1" s="1"/>
  <c r="K2931" i="1"/>
  <c r="I2931" i="1"/>
  <c r="L2930" i="1"/>
  <c r="S2930" i="1" s="1"/>
  <c r="K2930" i="1"/>
  <c r="I2930" i="1"/>
  <c r="L2929" i="1"/>
  <c r="K2929" i="1"/>
  <c r="I2929" i="1"/>
  <c r="L2928" i="1"/>
  <c r="K2928" i="1"/>
  <c r="I2928" i="1"/>
  <c r="L2927" i="1"/>
  <c r="S2927" i="1" s="1"/>
  <c r="K2927" i="1"/>
  <c r="I2927" i="1"/>
  <c r="L2926" i="1"/>
  <c r="S2926" i="1" s="1"/>
  <c r="K2926" i="1"/>
  <c r="I2926" i="1"/>
  <c r="L2925" i="1"/>
  <c r="S2925" i="1" s="1"/>
  <c r="K2925" i="1"/>
  <c r="I2925" i="1"/>
  <c r="L2924" i="1"/>
  <c r="K2924" i="1"/>
  <c r="I2924" i="1"/>
  <c r="L2923" i="1"/>
  <c r="S2923" i="1" s="1"/>
  <c r="K2923" i="1"/>
  <c r="I2923" i="1"/>
  <c r="L2922" i="1"/>
  <c r="S2922" i="1" s="1"/>
  <c r="K2922" i="1"/>
  <c r="I2922" i="1"/>
  <c r="L2921" i="1"/>
  <c r="K2921" i="1"/>
  <c r="I2921" i="1"/>
  <c r="L2920" i="1"/>
  <c r="K2920" i="1"/>
  <c r="I2920" i="1"/>
  <c r="L2919" i="1"/>
  <c r="S2919" i="1" s="1"/>
  <c r="K2919" i="1"/>
  <c r="I2919" i="1"/>
  <c r="L2918" i="1"/>
  <c r="S2918" i="1" s="1"/>
  <c r="K2918" i="1"/>
  <c r="I2918" i="1"/>
  <c r="L2917" i="1"/>
  <c r="S2917" i="1" s="1"/>
  <c r="K2917" i="1"/>
  <c r="I2917" i="1"/>
  <c r="L2916" i="1"/>
  <c r="K2916" i="1"/>
  <c r="I2916" i="1"/>
  <c r="L2915" i="1"/>
  <c r="S2915" i="1" s="1"/>
  <c r="K2915" i="1"/>
  <c r="I2915" i="1"/>
  <c r="L2914" i="1"/>
  <c r="S2914" i="1" s="1"/>
  <c r="K2914" i="1"/>
  <c r="I2914" i="1"/>
  <c r="L2913" i="1"/>
  <c r="K2913" i="1"/>
  <c r="I2913" i="1"/>
  <c r="L2912" i="1"/>
  <c r="K2912" i="1"/>
  <c r="I2912" i="1"/>
  <c r="L2911" i="1"/>
  <c r="S2911" i="1" s="1"/>
  <c r="K2911" i="1"/>
  <c r="I2911" i="1"/>
  <c r="L2910" i="1"/>
  <c r="S2910" i="1" s="1"/>
  <c r="K2910" i="1"/>
  <c r="I2910" i="1"/>
  <c r="L2909" i="1"/>
  <c r="S2909" i="1" s="1"/>
  <c r="K2909" i="1"/>
  <c r="I2909" i="1"/>
  <c r="L2908" i="1"/>
  <c r="K2908" i="1"/>
  <c r="I2908" i="1"/>
  <c r="L2907" i="1"/>
  <c r="S2907" i="1" s="1"/>
  <c r="K2907" i="1"/>
  <c r="I2907" i="1"/>
  <c r="L2906" i="1"/>
  <c r="S2906" i="1" s="1"/>
  <c r="K2906" i="1"/>
  <c r="I2906" i="1"/>
  <c r="L2905" i="1"/>
  <c r="K2905" i="1"/>
  <c r="I2905" i="1"/>
  <c r="L2904" i="1"/>
  <c r="K2904" i="1"/>
  <c r="I2904" i="1"/>
  <c r="L2903" i="1"/>
  <c r="S2903" i="1" s="1"/>
  <c r="K2903" i="1"/>
  <c r="I2903" i="1"/>
  <c r="L2902" i="1"/>
  <c r="S2902" i="1" s="1"/>
  <c r="K2902" i="1"/>
  <c r="I2902" i="1"/>
  <c r="L2901" i="1"/>
  <c r="S2901" i="1" s="1"/>
  <c r="K2901" i="1"/>
  <c r="I2901" i="1"/>
  <c r="L2900" i="1"/>
  <c r="K2900" i="1"/>
  <c r="I2900" i="1"/>
  <c r="L2899" i="1"/>
  <c r="S2899" i="1" s="1"/>
  <c r="K2899" i="1"/>
  <c r="I2899" i="1"/>
  <c r="L2898" i="1"/>
  <c r="S2898" i="1" s="1"/>
  <c r="K2898" i="1"/>
  <c r="I2898" i="1"/>
  <c r="L2897" i="1"/>
  <c r="K2897" i="1"/>
  <c r="I2897" i="1"/>
  <c r="L2896" i="1"/>
  <c r="K2896" i="1"/>
  <c r="I2896" i="1"/>
  <c r="L2895" i="1"/>
  <c r="S2895" i="1" s="1"/>
  <c r="K2895" i="1"/>
  <c r="I2895" i="1"/>
  <c r="L2894" i="1"/>
  <c r="S2894" i="1" s="1"/>
  <c r="K2894" i="1"/>
  <c r="I2894" i="1"/>
  <c r="L2893" i="1"/>
  <c r="S2893" i="1" s="1"/>
  <c r="K2893" i="1"/>
  <c r="I2893" i="1"/>
  <c r="L2892" i="1"/>
  <c r="K2892" i="1"/>
  <c r="I2892" i="1"/>
  <c r="L2891" i="1"/>
  <c r="S2891" i="1" s="1"/>
  <c r="K2891" i="1"/>
  <c r="I2891" i="1"/>
  <c r="L2890" i="1"/>
  <c r="S2890" i="1" s="1"/>
  <c r="K2890" i="1"/>
  <c r="I2890" i="1"/>
  <c r="L2889" i="1"/>
  <c r="K2889" i="1"/>
  <c r="I2889" i="1"/>
  <c r="L2888" i="1"/>
  <c r="K2888" i="1"/>
  <c r="I2888" i="1"/>
  <c r="L2887" i="1"/>
  <c r="S2887" i="1" s="1"/>
  <c r="K2887" i="1"/>
  <c r="I2887" i="1"/>
  <c r="L2886" i="1"/>
  <c r="S2886" i="1" s="1"/>
  <c r="K2886" i="1"/>
  <c r="I2886" i="1"/>
  <c r="L2885" i="1"/>
  <c r="S2885" i="1" s="1"/>
  <c r="K2885" i="1"/>
  <c r="I2885" i="1"/>
  <c r="L2884" i="1"/>
  <c r="K2884" i="1"/>
  <c r="I2884" i="1"/>
  <c r="L2883" i="1"/>
  <c r="S2883" i="1" s="1"/>
  <c r="K2883" i="1"/>
  <c r="I2883" i="1"/>
  <c r="L2882" i="1"/>
  <c r="S2882" i="1" s="1"/>
  <c r="K2882" i="1"/>
  <c r="I2882" i="1"/>
  <c r="L2881" i="1"/>
  <c r="K2881" i="1"/>
  <c r="I2881" i="1"/>
  <c r="L2880" i="1"/>
  <c r="K2880" i="1"/>
  <c r="I2880" i="1"/>
  <c r="L2879" i="1"/>
  <c r="S2879" i="1" s="1"/>
  <c r="K2879" i="1"/>
  <c r="I2879" i="1"/>
  <c r="L2878" i="1"/>
  <c r="S2878" i="1" s="1"/>
  <c r="K2878" i="1"/>
  <c r="I2878" i="1"/>
  <c r="L2877" i="1"/>
  <c r="S2877" i="1" s="1"/>
  <c r="K2877" i="1"/>
  <c r="I2877" i="1"/>
  <c r="L2876" i="1"/>
  <c r="K2876" i="1"/>
  <c r="I2876" i="1"/>
  <c r="L2875" i="1"/>
  <c r="S2875" i="1" s="1"/>
  <c r="K2875" i="1"/>
  <c r="I2875" i="1"/>
  <c r="L2874" i="1"/>
  <c r="S2874" i="1" s="1"/>
  <c r="K2874" i="1"/>
  <c r="I2874" i="1"/>
  <c r="L2873" i="1"/>
  <c r="K2873" i="1"/>
  <c r="I2873" i="1"/>
  <c r="L2872" i="1"/>
  <c r="K2872" i="1"/>
  <c r="I2872" i="1"/>
  <c r="L2871" i="1"/>
  <c r="S2871" i="1" s="1"/>
  <c r="K2871" i="1"/>
  <c r="I2871" i="1"/>
  <c r="L2870" i="1"/>
  <c r="S2870" i="1" s="1"/>
  <c r="K2870" i="1"/>
  <c r="I2870" i="1"/>
  <c r="L2869" i="1"/>
  <c r="S2869" i="1" s="1"/>
  <c r="K2869" i="1"/>
  <c r="I2869" i="1"/>
  <c r="L2868" i="1"/>
  <c r="K2868" i="1"/>
  <c r="I2868" i="1"/>
  <c r="L2867" i="1"/>
  <c r="S2867" i="1" s="1"/>
  <c r="K2867" i="1"/>
  <c r="I2867" i="1"/>
  <c r="L2866" i="1"/>
  <c r="S2866" i="1" s="1"/>
  <c r="K2866" i="1"/>
  <c r="I2866" i="1"/>
  <c r="L2865" i="1"/>
  <c r="K2865" i="1"/>
  <c r="I2865" i="1"/>
  <c r="L2864" i="1"/>
  <c r="K2864" i="1"/>
  <c r="I2864" i="1"/>
  <c r="L2863" i="1"/>
  <c r="K2863" i="1"/>
  <c r="I2863" i="1"/>
  <c r="L2862" i="1"/>
  <c r="S2862" i="1" s="1"/>
  <c r="K2862" i="1"/>
  <c r="I2862" i="1"/>
  <c r="L2861" i="1"/>
  <c r="S2861" i="1" s="1"/>
  <c r="K2861" i="1"/>
  <c r="I2861" i="1"/>
  <c r="L2860" i="1"/>
  <c r="S2860" i="1" s="1"/>
  <c r="K2860" i="1"/>
  <c r="I2860" i="1"/>
  <c r="L2859" i="1"/>
  <c r="S2859" i="1" s="1"/>
  <c r="K2859" i="1"/>
  <c r="I2859" i="1"/>
  <c r="L2858" i="1"/>
  <c r="S2858" i="1" s="1"/>
  <c r="K2858" i="1"/>
  <c r="I2858" i="1"/>
  <c r="L2857" i="1"/>
  <c r="S2857" i="1" s="1"/>
  <c r="K2857" i="1"/>
  <c r="I2857" i="1"/>
  <c r="L2856" i="1"/>
  <c r="K2856" i="1"/>
  <c r="I2856" i="1"/>
  <c r="L2855" i="1"/>
  <c r="K2855" i="1"/>
  <c r="I2855" i="1"/>
  <c r="L2854" i="1"/>
  <c r="S2854" i="1" s="1"/>
  <c r="K2854" i="1"/>
  <c r="I2854" i="1"/>
  <c r="L2853" i="1"/>
  <c r="S2853" i="1" s="1"/>
  <c r="K2853" i="1"/>
  <c r="I2853" i="1"/>
  <c r="L2852" i="1"/>
  <c r="S2852" i="1" s="1"/>
  <c r="K2852" i="1"/>
  <c r="I2852" i="1"/>
  <c r="L2851" i="1"/>
  <c r="S2851" i="1" s="1"/>
  <c r="K2851" i="1"/>
  <c r="I2851" i="1"/>
  <c r="L2850" i="1"/>
  <c r="S2850" i="1" s="1"/>
  <c r="K2850" i="1"/>
  <c r="I2850" i="1"/>
  <c r="L2849" i="1"/>
  <c r="S2849" i="1" s="1"/>
  <c r="K2849" i="1"/>
  <c r="I2849" i="1"/>
  <c r="L2848" i="1"/>
  <c r="K2848" i="1"/>
  <c r="I2848" i="1"/>
  <c r="L2847" i="1"/>
  <c r="K2847" i="1"/>
  <c r="I2847" i="1"/>
  <c r="L2846" i="1"/>
  <c r="S2846" i="1" s="1"/>
  <c r="K2846" i="1"/>
  <c r="I2846" i="1"/>
  <c r="L2845" i="1"/>
  <c r="S2845" i="1" s="1"/>
  <c r="K2845" i="1"/>
  <c r="I2845" i="1"/>
  <c r="L2844" i="1"/>
  <c r="S2844" i="1" s="1"/>
  <c r="K2844" i="1"/>
  <c r="I2844" i="1"/>
  <c r="L2843" i="1"/>
  <c r="S2843" i="1" s="1"/>
  <c r="K2843" i="1"/>
  <c r="I2843" i="1"/>
  <c r="L2842" i="1"/>
  <c r="S2842" i="1" s="1"/>
  <c r="K2842" i="1"/>
  <c r="I2842" i="1"/>
  <c r="L2841" i="1"/>
  <c r="S2841" i="1" s="1"/>
  <c r="K2841" i="1"/>
  <c r="I2841" i="1"/>
  <c r="L2840" i="1"/>
  <c r="K2840" i="1"/>
  <c r="I2840" i="1"/>
  <c r="L2839" i="1"/>
  <c r="K2839" i="1"/>
  <c r="I2839" i="1"/>
  <c r="L2838" i="1"/>
  <c r="S2838" i="1" s="1"/>
  <c r="K2838" i="1"/>
  <c r="I2838" i="1"/>
  <c r="L2837" i="1"/>
  <c r="S2837" i="1" s="1"/>
  <c r="K2837" i="1"/>
  <c r="I2837" i="1"/>
  <c r="L2836" i="1"/>
  <c r="S2836" i="1" s="1"/>
  <c r="K2836" i="1"/>
  <c r="I2836" i="1"/>
  <c r="L2835" i="1"/>
  <c r="S2835" i="1" s="1"/>
  <c r="K2835" i="1"/>
  <c r="I2835" i="1"/>
  <c r="L2834" i="1"/>
  <c r="S2834" i="1" s="1"/>
  <c r="K2834" i="1"/>
  <c r="I2834" i="1"/>
  <c r="L2833" i="1"/>
  <c r="S2833" i="1" s="1"/>
  <c r="K2833" i="1"/>
  <c r="I2833" i="1"/>
  <c r="L2832" i="1"/>
  <c r="K2832" i="1"/>
  <c r="I2832" i="1"/>
  <c r="L2831" i="1"/>
  <c r="K2831" i="1"/>
  <c r="I2831" i="1"/>
  <c r="L2830" i="1"/>
  <c r="S2830" i="1" s="1"/>
  <c r="K2830" i="1"/>
  <c r="I2830" i="1"/>
  <c r="L2829" i="1"/>
  <c r="S2829" i="1" s="1"/>
  <c r="K2829" i="1"/>
  <c r="I2829" i="1"/>
  <c r="L2828" i="1"/>
  <c r="S2828" i="1" s="1"/>
  <c r="K2828" i="1"/>
  <c r="I2828" i="1"/>
  <c r="L2827" i="1"/>
  <c r="S2827" i="1" s="1"/>
  <c r="K2827" i="1"/>
  <c r="I2827" i="1"/>
  <c r="L2826" i="1"/>
  <c r="S2826" i="1" s="1"/>
  <c r="K2826" i="1"/>
  <c r="I2826" i="1"/>
  <c r="L2825" i="1"/>
  <c r="S2825" i="1" s="1"/>
  <c r="K2825" i="1"/>
  <c r="I2825" i="1"/>
  <c r="L2824" i="1"/>
  <c r="K2824" i="1"/>
  <c r="I2824" i="1"/>
  <c r="L2823" i="1"/>
  <c r="K2823" i="1"/>
  <c r="I2823" i="1"/>
  <c r="L2822" i="1"/>
  <c r="S2822" i="1" s="1"/>
  <c r="K2822" i="1"/>
  <c r="I2822" i="1"/>
  <c r="L2821" i="1"/>
  <c r="S2821" i="1" s="1"/>
  <c r="K2821" i="1"/>
  <c r="I2821" i="1"/>
  <c r="L2820" i="1"/>
  <c r="S2820" i="1" s="1"/>
  <c r="K2820" i="1"/>
  <c r="I2820" i="1"/>
  <c r="L2819" i="1"/>
  <c r="S2819" i="1" s="1"/>
  <c r="K2819" i="1"/>
  <c r="I2819" i="1"/>
  <c r="L2818" i="1"/>
  <c r="S2818" i="1" s="1"/>
  <c r="K2818" i="1"/>
  <c r="I2818" i="1"/>
  <c r="L2817" i="1"/>
  <c r="S2817" i="1" s="1"/>
  <c r="K2817" i="1"/>
  <c r="I2817" i="1"/>
  <c r="L2816" i="1"/>
  <c r="K2816" i="1"/>
  <c r="I2816" i="1"/>
  <c r="L2815" i="1"/>
  <c r="K2815" i="1"/>
  <c r="I2815" i="1"/>
  <c r="L2814" i="1"/>
  <c r="S2814" i="1" s="1"/>
  <c r="K2814" i="1"/>
  <c r="I2814" i="1"/>
  <c r="L2813" i="1"/>
  <c r="S2813" i="1" s="1"/>
  <c r="K2813" i="1"/>
  <c r="I2813" i="1"/>
  <c r="L2812" i="1"/>
  <c r="S2812" i="1" s="1"/>
  <c r="K2812" i="1"/>
  <c r="I2812" i="1"/>
  <c r="L2811" i="1"/>
  <c r="S2811" i="1" s="1"/>
  <c r="K2811" i="1"/>
  <c r="I2811" i="1"/>
  <c r="L2810" i="1"/>
  <c r="S2810" i="1" s="1"/>
  <c r="K2810" i="1"/>
  <c r="I2810" i="1"/>
  <c r="L2809" i="1"/>
  <c r="S2809" i="1" s="1"/>
  <c r="K2809" i="1"/>
  <c r="I2809" i="1"/>
  <c r="L2808" i="1"/>
  <c r="K2808" i="1"/>
  <c r="I2808" i="1"/>
  <c r="L2807" i="1"/>
  <c r="K2807" i="1"/>
  <c r="I2807" i="1"/>
  <c r="L2806" i="1"/>
  <c r="S2806" i="1" s="1"/>
  <c r="K2806" i="1"/>
  <c r="I2806" i="1"/>
  <c r="L2805" i="1"/>
  <c r="S2805" i="1" s="1"/>
  <c r="K2805" i="1"/>
  <c r="I2805" i="1"/>
  <c r="L2804" i="1"/>
  <c r="S2804" i="1" s="1"/>
  <c r="K2804" i="1"/>
  <c r="I2804" i="1"/>
  <c r="L2803" i="1"/>
  <c r="S2803" i="1" s="1"/>
  <c r="K2803" i="1"/>
  <c r="I2803" i="1"/>
  <c r="L2802" i="1"/>
  <c r="S2802" i="1" s="1"/>
  <c r="K2802" i="1"/>
  <c r="I2802" i="1"/>
  <c r="L2801" i="1"/>
  <c r="S2801" i="1" s="1"/>
  <c r="K2801" i="1"/>
  <c r="I2801" i="1"/>
  <c r="L2800" i="1"/>
  <c r="K2800" i="1"/>
  <c r="I2800" i="1"/>
  <c r="L2799" i="1"/>
  <c r="K2799" i="1"/>
  <c r="I2799" i="1"/>
  <c r="L2798" i="1"/>
  <c r="S2798" i="1" s="1"/>
  <c r="K2798" i="1"/>
  <c r="I2798" i="1"/>
  <c r="L2797" i="1"/>
  <c r="S2797" i="1" s="1"/>
  <c r="K2797" i="1"/>
  <c r="I2797" i="1"/>
  <c r="L2796" i="1"/>
  <c r="S2796" i="1" s="1"/>
  <c r="K2796" i="1"/>
  <c r="I2796" i="1"/>
  <c r="L2795" i="1"/>
  <c r="S2795" i="1" s="1"/>
  <c r="K2795" i="1"/>
  <c r="I2795" i="1"/>
  <c r="L2794" i="1"/>
  <c r="S2794" i="1" s="1"/>
  <c r="K2794" i="1"/>
  <c r="I2794" i="1"/>
  <c r="L2793" i="1"/>
  <c r="S2793" i="1" s="1"/>
  <c r="K2793" i="1"/>
  <c r="I2793" i="1"/>
  <c r="L2792" i="1"/>
  <c r="K2792" i="1"/>
  <c r="I2792" i="1"/>
  <c r="L2791" i="1"/>
  <c r="K2791" i="1"/>
  <c r="I2791" i="1"/>
  <c r="L2790" i="1"/>
  <c r="S2790" i="1" s="1"/>
  <c r="K2790" i="1"/>
  <c r="I2790" i="1"/>
  <c r="L2789" i="1"/>
  <c r="S2789" i="1" s="1"/>
  <c r="K2789" i="1"/>
  <c r="I2789" i="1"/>
  <c r="L2788" i="1"/>
  <c r="S2788" i="1" s="1"/>
  <c r="K2788" i="1"/>
  <c r="I2788" i="1"/>
  <c r="L2787" i="1"/>
  <c r="S2787" i="1" s="1"/>
  <c r="K2787" i="1"/>
  <c r="I2787" i="1"/>
  <c r="L2786" i="1"/>
  <c r="S2786" i="1" s="1"/>
  <c r="K2786" i="1"/>
  <c r="I2786" i="1"/>
  <c r="L2785" i="1"/>
  <c r="S2785" i="1" s="1"/>
  <c r="K2785" i="1"/>
  <c r="I2785" i="1"/>
  <c r="L2784" i="1"/>
  <c r="K2784" i="1"/>
  <c r="I2784" i="1"/>
  <c r="L2783" i="1"/>
  <c r="K2783" i="1"/>
  <c r="I2783" i="1"/>
  <c r="L2782" i="1"/>
  <c r="S2782" i="1" s="1"/>
  <c r="K2782" i="1"/>
  <c r="I2782" i="1"/>
  <c r="L2781" i="1"/>
  <c r="S2781" i="1" s="1"/>
  <c r="K2781" i="1"/>
  <c r="I2781" i="1"/>
  <c r="L2780" i="1"/>
  <c r="S2780" i="1" s="1"/>
  <c r="K2780" i="1"/>
  <c r="I2780" i="1"/>
  <c r="L2779" i="1"/>
  <c r="S2779" i="1" s="1"/>
  <c r="K2779" i="1"/>
  <c r="I2779" i="1"/>
  <c r="L2778" i="1"/>
  <c r="S2778" i="1" s="1"/>
  <c r="K2778" i="1"/>
  <c r="I2778" i="1"/>
  <c r="L2777" i="1"/>
  <c r="S2777" i="1" s="1"/>
  <c r="K2777" i="1"/>
  <c r="I2777" i="1"/>
  <c r="L2776" i="1"/>
  <c r="K2776" i="1"/>
  <c r="I2776" i="1"/>
  <c r="L2775" i="1"/>
  <c r="K2775" i="1"/>
  <c r="I2775" i="1"/>
  <c r="L2774" i="1"/>
  <c r="S2774" i="1" s="1"/>
  <c r="K2774" i="1"/>
  <c r="I2774" i="1"/>
  <c r="L2773" i="1"/>
  <c r="S2773" i="1" s="1"/>
  <c r="K2773" i="1"/>
  <c r="I2773" i="1"/>
  <c r="L2772" i="1"/>
  <c r="S2772" i="1" s="1"/>
  <c r="K2772" i="1"/>
  <c r="I2772" i="1"/>
  <c r="L2771" i="1"/>
  <c r="S2771" i="1" s="1"/>
  <c r="K2771" i="1"/>
  <c r="I2771" i="1"/>
  <c r="L2770" i="1"/>
  <c r="S2770" i="1" s="1"/>
  <c r="K2770" i="1"/>
  <c r="I2770" i="1"/>
  <c r="L2769" i="1"/>
  <c r="S2769" i="1" s="1"/>
  <c r="K2769" i="1"/>
  <c r="I2769" i="1"/>
  <c r="L2768" i="1"/>
  <c r="K2768" i="1"/>
  <c r="I2768" i="1"/>
  <c r="K2767" i="1"/>
  <c r="I2767" i="1"/>
  <c r="L2766" i="1"/>
  <c r="K2766" i="1"/>
  <c r="I2766" i="1"/>
  <c r="L2765" i="1"/>
  <c r="S2765" i="1" s="1"/>
  <c r="K2765" i="1"/>
  <c r="I2765" i="1"/>
  <c r="L2764" i="1"/>
  <c r="S2764" i="1" s="1"/>
  <c r="K2764" i="1"/>
  <c r="I2764" i="1"/>
  <c r="L2763" i="1"/>
  <c r="S2763" i="1" s="1"/>
  <c r="K2763" i="1"/>
  <c r="I2763" i="1"/>
  <c r="L2762" i="1"/>
  <c r="K2762" i="1"/>
  <c r="I2762" i="1"/>
  <c r="L2761" i="1"/>
  <c r="K2761" i="1"/>
  <c r="I2761" i="1"/>
  <c r="L2760" i="1"/>
  <c r="S2760" i="1" s="1"/>
  <c r="K2760" i="1"/>
  <c r="I2760" i="1"/>
  <c r="L2759" i="1"/>
  <c r="K2759" i="1"/>
  <c r="I2759" i="1"/>
  <c r="L2758" i="1"/>
  <c r="K2758" i="1"/>
  <c r="I2758" i="1"/>
  <c r="L2757" i="1"/>
  <c r="S2757" i="1" s="1"/>
  <c r="K2757" i="1"/>
  <c r="I2757" i="1"/>
  <c r="L2756" i="1"/>
  <c r="S2756" i="1" s="1"/>
  <c r="K2756" i="1"/>
  <c r="I2756" i="1"/>
  <c r="L2755" i="1"/>
  <c r="S2755" i="1" s="1"/>
  <c r="K2755" i="1"/>
  <c r="I2755" i="1"/>
  <c r="L2754" i="1"/>
  <c r="K2754" i="1"/>
  <c r="I2754" i="1"/>
  <c r="L2753" i="1"/>
  <c r="K2753" i="1"/>
  <c r="I2753" i="1"/>
  <c r="L2752" i="1"/>
  <c r="S2752" i="1" s="1"/>
  <c r="K2752" i="1"/>
  <c r="I2752" i="1"/>
  <c r="L2751" i="1"/>
  <c r="K2751" i="1"/>
  <c r="I2751" i="1"/>
  <c r="L2750" i="1"/>
  <c r="K2750" i="1"/>
  <c r="I2750" i="1"/>
  <c r="L2749" i="1"/>
  <c r="S2749" i="1" s="1"/>
  <c r="K2749" i="1"/>
  <c r="I2749" i="1"/>
  <c r="L2748" i="1"/>
  <c r="S2748" i="1" s="1"/>
  <c r="K2748" i="1"/>
  <c r="I2748" i="1"/>
  <c r="L2747" i="1"/>
  <c r="S2747" i="1" s="1"/>
  <c r="K2747" i="1"/>
  <c r="I2747" i="1"/>
  <c r="L2746" i="1"/>
  <c r="K2746" i="1"/>
  <c r="I2746" i="1"/>
  <c r="L2745" i="1"/>
  <c r="K2745" i="1"/>
  <c r="I2745" i="1"/>
  <c r="L2744" i="1"/>
  <c r="S2744" i="1" s="1"/>
  <c r="K2744" i="1"/>
  <c r="I2744" i="1"/>
  <c r="L2743" i="1"/>
  <c r="K2743" i="1"/>
  <c r="I2743" i="1"/>
  <c r="L2742" i="1"/>
  <c r="K2742" i="1"/>
  <c r="I2742" i="1"/>
  <c r="L2741" i="1"/>
  <c r="S2741" i="1" s="1"/>
  <c r="K2741" i="1"/>
  <c r="I2741" i="1"/>
  <c r="L2740" i="1"/>
  <c r="S2740" i="1" s="1"/>
  <c r="K2740" i="1"/>
  <c r="I2740" i="1"/>
  <c r="L2739" i="1"/>
  <c r="S2739" i="1" s="1"/>
  <c r="K2739" i="1"/>
  <c r="I2739" i="1"/>
  <c r="L2738" i="1"/>
  <c r="K2738" i="1"/>
  <c r="I2738" i="1"/>
  <c r="L2737" i="1"/>
  <c r="K2737" i="1"/>
  <c r="I2737" i="1"/>
  <c r="L2736" i="1"/>
  <c r="S2736" i="1" s="1"/>
  <c r="K2736" i="1"/>
  <c r="I2736" i="1"/>
  <c r="L2735" i="1"/>
  <c r="K2735" i="1"/>
  <c r="I2735" i="1"/>
  <c r="L2734" i="1"/>
  <c r="K2734" i="1"/>
  <c r="I2734" i="1"/>
  <c r="L2733" i="1"/>
  <c r="S2733" i="1" s="1"/>
  <c r="K2733" i="1"/>
  <c r="I2733" i="1"/>
  <c r="L2732" i="1"/>
  <c r="S2732" i="1" s="1"/>
  <c r="K2732" i="1"/>
  <c r="I2732" i="1"/>
  <c r="L2731" i="1"/>
  <c r="S2731" i="1" s="1"/>
  <c r="K2731" i="1"/>
  <c r="I2731" i="1"/>
  <c r="L2730" i="1"/>
  <c r="K2730" i="1"/>
  <c r="I2730" i="1"/>
  <c r="L2729" i="1"/>
  <c r="K2729" i="1"/>
  <c r="I2729" i="1"/>
  <c r="L2728" i="1"/>
  <c r="S2728" i="1" s="1"/>
  <c r="K2728" i="1"/>
  <c r="I2728" i="1"/>
  <c r="L2727" i="1"/>
  <c r="K2727" i="1"/>
  <c r="I2727" i="1"/>
  <c r="L2726" i="1"/>
  <c r="K2726" i="1"/>
  <c r="I2726" i="1"/>
  <c r="L2725" i="1"/>
  <c r="S2725" i="1" s="1"/>
  <c r="K2725" i="1"/>
  <c r="I2725" i="1"/>
  <c r="L2724" i="1"/>
  <c r="S2724" i="1" s="1"/>
  <c r="K2724" i="1"/>
  <c r="I2724" i="1"/>
  <c r="L2723" i="1"/>
  <c r="S2723" i="1" s="1"/>
  <c r="K2723" i="1"/>
  <c r="I2723" i="1"/>
  <c r="L2722" i="1"/>
  <c r="K2722" i="1"/>
  <c r="I2722" i="1"/>
  <c r="L2721" i="1"/>
  <c r="K2721" i="1"/>
  <c r="I2721" i="1"/>
  <c r="K2720" i="1"/>
  <c r="I2720" i="1"/>
  <c r="L2719" i="1"/>
  <c r="S2719" i="1" s="1"/>
  <c r="K2719" i="1"/>
  <c r="I2719" i="1"/>
  <c r="L2718" i="1"/>
  <c r="K2718" i="1"/>
  <c r="I2718" i="1"/>
  <c r="L2717" i="1"/>
  <c r="K2717" i="1"/>
  <c r="I2717" i="1"/>
  <c r="L2716" i="1"/>
  <c r="K2716" i="1"/>
  <c r="I2716" i="1"/>
  <c r="L2715" i="1"/>
  <c r="S2715" i="1" s="1"/>
  <c r="K2715" i="1"/>
  <c r="I2715" i="1"/>
  <c r="L2714" i="1"/>
  <c r="S2714" i="1" s="1"/>
  <c r="K2714" i="1"/>
  <c r="I2714" i="1"/>
  <c r="L2713" i="1"/>
  <c r="S2713" i="1" s="1"/>
  <c r="K2713" i="1"/>
  <c r="I2713" i="1"/>
  <c r="L2712" i="1"/>
  <c r="K2712" i="1"/>
  <c r="I2712" i="1"/>
  <c r="L2711" i="1"/>
  <c r="S2711" i="1" s="1"/>
  <c r="K2711" i="1"/>
  <c r="I2711" i="1"/>
  <c r="L2710" i="1"/>
  <c r="S2710" i="1" s="1"/>
  <c r="K2710" i="1"/>
  <c r="I2710" i="1"/>
  <c r="L2709" i="1"/>
  <c r="K2709" i="1"/>
  <c r="I2709" i="1"/>
  <c r="L2708" i="1"/>
  <c r="K2708" i="1"/>
  <c r="I2708" i="1"/>
  <c r="L2707" i="1"/>
  <c r="S2707" i="1" s="1"/>
  <c r="K2707" i="1"/>
  <c r="I2707" i="1"/>
  <c r="L2706" i="1"/>
  <c r="S2706" i="1" s="1"/>
  <c r="K2706" i="1"/>
  <c r="I2706" i="1"/>
  <c r="L2705" i="1"/>
  <c r="S2705" i="1" s="1"/>
  <c r="K2705" i="1"/>
  <c r="I2705" i="1"/>
  <c r="L2704" i="1"/>
  <c r="K2704" i="1"/>
  <c r="I2704" i="1"/>
  <c r="L2703" i="1"/>
  <c r="S2703" i="1" s="1"/>
  <c r="K2703" i="1"/>
  <c r="I2703" i="1"/>
  <c r="L2702" i="1"/>
  <c r="S2702" i="1" s="1"/>
  <c r="K2702" i="1"/>
  <c r="I2702" i="1"/>
  <c r="L2701" i="1"/>
  <c r="K2701" i="1"/>
  <c r="I2701" i="1"/>
  <c r="L2700" i="1"/>
  <c r="K2700" i="1"/>
  <c r="I2700" i="1"/>
  <c r="L2699" i="1"/>
  <c r="S2699" i="1" s="1"/>
  <c r="K2699" i="1"/>
  <c r="I2699" i="1"/>
  <c r="L2698" i="1"/>
  <c r="S2698" i="1" s="1"/>
  <c r="K2698" i="1"/>
  <c r="I2698" i="1"/>
  <c r="L2697" i="1"/>
  <c r="S2697" i="1" s="1"/>
  <c r="K2697" i="1"/>
  <c r="I2697" i="1"/>
  <c r="L2696" i="1"/>
  <c r="K2696" i="1"/>
  <c r="I2696" i="1"/>
  <c r="L2695" i="1"/>
  <c r="S2695" i="1" s="1"/>
  <c r="K2695" i="1"/>
  <c r="I2695" i="1"/>
  <c r="L2694" i="1"/>
  <c r="S2694" i="1" s="1"/>
  <c r="K2694" i="1"/>
  <c r="I2694" i="1"/>
  <c r="L2693" i="1"/>
  <c r="K2693" i="1"/>
  <c r="I2693" i="1"/>
  <c r="L2692" i="1"/>
  <c r="K2692" i="1"/>
  <c r="I2692" i="1"/>
  <c r="L2691" i="1"/>
  <c r="S2691" i="1" s="1"/>
  <c r="K2691" i="1"/>
  <c r="I2691" i="1"/>
  <c r="L2690" i="1"/>
  <c r="S2690" i="1" s="1"/>
  <c r="K2690" i="1"/>
  <c r="I2690" i="1"/>
  <c r="L2689" i="1"/>
  <c r="S2689" i="1" s="1"/>
  <c r="K2689" i="1"/>
  <c r="I2689" i="1"/>
  <c r="K2688" i="1"/>
  <c r="I2688" i="1"/>
  <c r="L2687" i="1"/>
  <c r="K2687" i="1"/>
  <c r="I2687" i="1"/>
  <c r="L2686" i="1"/>
  <c r="S2686" i="1" s="1"/>
  <c r="K2686" i="1"/>
  <c r="I2686" i="1"/>
  <c r="L2685" i="1"/>
  <c r="S2685" i="1" s="1"/>
  <c r="K2685" i="1"/>
  <c r="I2685" i="1"/>
  <c r="L2684" i="1"/>
  <c r="K2684" i="1"/>
  <c r="I2684" i="1"/>
  <c r="L2683" i="1"/>
  <c r="K2683" i="1"/>
  <c r="I2683" i="1"/>
  <c r="L2682" i="1"/>
  <c r="S2682" i="1" s="1"/>
  <c r="K2682" i="1"/>
  <c r="I2682" i="1"/>
  <c r="L2681" i="1"/>
  <c r="S2681" i="1" s="1"/>
  <c r="K2681" i="1"/>
  <c r="I2681" i="1"/>
  <c r="L2680" i="1"/>
  <c r="K2680" i="1"/>
  <c r="I2680" i="1"/>
  <c r="L2679" i="1"/>
  <c r="K2679" i="1"/>
  <c r="I2679" i="1"/>
  <c r="L2678" i="1"/>
  <c r="K2678" i="1"/>
  <c r="I2678" i="1"/>
  <c r="L2677" i="1"/>
  <c r="K2677" i="1"/>
  <c r="I2677" i="1"/>
  <c r="L2676" i="1"/>
  <c r="K2676" i="1"/>
  <c r="I2676" i="1"/>
  <c r="L2675" i="1"/>
  <c r="K2675" i="1"/>
  <c r="I2675" i="1"/>
  <c r="L2674" i="1"/>
  <c r="K2674" i="1"/>
  <c r="I2674" i="1"/>
  <c r="L2673" i="1"/>
  <c r="K2673" i="1"/>
  <c r="I2673" i="1"/>
  <c r="L2672" i="1"/>
  <c r="K2672" i="1"/>
  <c r="I2672" i="1"/>
  <c r="L2671" i="1"/>
  <c r="K2671" i="1"/>
  <c r="I2671" i="1"/>
  <c r="L2670" i="1"/>
  <c r="K2670" i="1"/>
  <c r="I2670" i="1"/>
  <c r="L2669" i="1"/>
  <c r="K2669" i="1"/>
  <c r="I2669" i="1"/>
  <c r="L2668" i="1"/>
  <c r="K2668" i="1"/>
  <c r="I2668" i="1"/>
  <c r="L2667" i="1"/>
  <c r="K2667" i="1"/>
  <c r="I2667" i="1"/>
  <c r="L2666" i="1"/>
  <c r="K2666" i="1"/>
  <c r="I2666" i="1"/>
  <c r="L2665" i="1"/>
  <c r="K2665" i="1"/>
  <c r="I2665" i="1"/>
  <c r="L2664" i="1"/>
  <c r="K2664" i="1"/>
  <c r="I2664" i="1"/>
  <c r="L2663" i="1"/>
  <c r="K2663" i="1"/>
  <c r="I2663" i="1"/>
  <c r="L2662" i="1"/>
  <c r="K2662" i="1"/>
  <c r="I2662" i="1"/>
  <c r="L2661" i="1"/>
  <c r="K2661" i="1"/>
  <c r="I2661" i="1"/>
  <c r="L2660" i="1"/>
  <c r="K2660" i="1"/>
  <c r="I2660" i="1"/>
  <c r="L2659" i="1"/>
  <c r="K2659" i="1"/>
  <c r="I2659" i="1"/>
  <c r="L2658" i="1"/>
  <c r="K2658" i="1"/>
  <c r="I2658" i="1"/>
  <c r="L2657" i="1"/>
  <c r="K2657" i="1"/>
  <c r="I2657" i="1"/>
  <c r="L2656" i="1"/>
  <c r="K2656" i="1"/>
  <c r="I2656" i="1"/>
  <c r="L2655" i="1"/>
  <c r="S2655" i="1" s="1"/>
  <c r="K2655" i="1"/>
  <c r="I2655" i="1"/>
  <c r="L2654" i="1"/>
  <c r="K2654" i="1"/>
  <c r="I2654" i="1"/>
  <c r="L2653" i="1"/>
  <c r="S2653" i="1" s="1"/>
  <c r="K2653" i="1"/>
  <c r="I2653" i="1"/>
  <c r="L2652" i="1"/>
  <c r="S2652" i="1" s="1"/>
  <c r="K2652" i="1"/>
  <c r="I2652" i="1"/>
  <c r="L2651" i="1"/>
  <c r="K2651" i="1"/>
  <c r="I2651" i="1"/>
  <c r="L2650" i="1"/>
  <c r="S2650" i="1" s="1"/>
  <c r="K2650" i="1"/>
  <c r="I2650" i="1"/>
  <c r="L2649" i="1"/>
  <c r="S2649" i="1" s="1"/>
  <c r="K2649" i="1"/>
  <c r="I2649" i="1"/>
  <c r="L2648" i="1"/>
  <c r="S2648" i="1" s="1"/>
  <c r="K2648" i="1"/>
  <c r="I2648" i="1"/>
  <c r="L2647" i="1"/>
  <c r="S2647" i="1" s="1"/>
  <c r="K2647" i="1"/>
  <c r="I2647" i="1"/>
  <c r="L2646" i="1"/>
  <c r="K2646" i="1"/>
  <c r="I2646" i="1"/>
  <c r="L2645" i="1"/>
  <c r="S2645" i="1" s="1"/>
  <c r="K2645" i="1"/>
  <c r="I2645" i="1"/>
  <c r="L2644" i="1"/>
  <c r="K2644" i="1"/>
  <c r="I2644" i="1"/>
  <c r="L2643" i="1"/>
  <c r="K2643" i="1"/>
  <c r="I2643" i="1"/>
  <c r="L2642" i="1"/>
  <c r="S2642" i="1" s="1"/>
  <c r="K2642" i="1"/>
  <c r="I2642" i="1"/>
  <c r="L2641" i="1"/>
  <c r="K2641" i="1"/>
  <c r="I2641" i="1"/>
  <c r="L2640" i="1"/>
  <c r="K2640" i="1"/>
  <c r="I2640" i="1"/>
  <c r="L2639" i="1"/>
  <c r="S2639" i="1" s="1"/>
  <c r="K2639" i="1"/>
  <c r="I2639" i="1"/>
  <c r="L2638" i="1"/>
  <c r="S2638" i="1" s="1"/>
  <c r="K2638" i="1"/>
  <c r="I2638" i="1"/>
  <c r="L2637" i="1"/>
  <c r="S2637" i="1" s="1"/>
  <c r="K2637" i="1"/>
  <c r="I2637" i="1"/>
  <c r="L2636" i="1"/>
  <c r="K2636" i="1"/>
  <c r="I2636" i="1"/>
  <c r="L2635" i="1"/>
  <c r="K2635" i="1"/>
  <c r="I2635" i="1"/>
  <c r="L2634" i="1"/>
  <c r="S2634" i="1" s="1"/>
  <c r="K2634" i="1"/>
  <c r="I2634" i="1"/>
  <c r="L2633" i="1"/>
  <c r="K2633" i="1"/>
  <c r="I2633" i="1"/>
  <c r="L2632" i="1"/>
  <c r="K2632" i="1"/>
  <c r="I2632" i="1"/>
  <c r="L2631" i="1"/>
  <c r="S2631" i="1" s="1"/>
  <c r="K2631" i="1"/>
  <c r="I2631" i="1"/>
  <c r="L2630" i="1"/>
  <c r="S2630" i="1" s="1"/>
  <c r="K2630" i="1"/>
  <c r="I2630" i="1"/>
  <c r="L2629" i="1"/>
  <c r="S2629" i="1" s="1"/>
  <c r="K2629" i="1"/>
  <c r="I2629" i="1"/>
  <c r="L2628" i="1"/>
  <c r="K2628" i="1"/>
  <c r="I2628" i="1"/>
  <c r="L2627" i="1"/>
  <c r="K2627" i="1"/>
  <c r="I2627" i="1"/>
  <c r="L2626" i="1"/>
  <c r="S2626" i="1" s="1"/>
  <c r="K2626" i="1"/>
  <c r="I2626" i="1"/>
  <c r="L2625" i="1"/>
  <c r="K2625" i="1"/>
  <c r="I2625" i="1"/>
  <c r="L2624" i="1"/>
  <c r="K2624" i="1"/>
  <c r="I2624" i="1"/>
  <c r="L2623" i="1"/>
  <c r="S2623" i="1" s="1"/>
  <c r="K2623" i="1"/>
  <c r="I2623" i="1"/>
  <c r="L2622" i="1"/>
  <c r="S2622" i="1" s="1"/>
  <c r="K2622" i="1"/>
  <c r="I2622" i="1"/>
  <c r="L2621" i="1"/>
  <c r="S2621" i="1" s="1"/>
  <c r="K2621" i="1"/>
  <c r="I2621" i="1"/>
  <c r="L2620" i="1"/>
  <c r="K2620" i="1"/>
  <c r="I2620" i="1"/>
  <c r="L2619" i="1"/>
  <c r="K2619" i="1"/>
  <c r="I2619" i="1"/>
  <c r="L2618" i="1"/>
  <c r="S2618" i="1" s="1"/>
  <c r="K2618" i="1"/>
  <c r="I2618" i="1"/>
  <c r="L2617" i="1"/>
  <c r="K2617" i="1"/>
  <c r="I2617" i="1"/>
  <c r="L2616" i="1"/>
  <c r="K2616" i="1"/>
  <c r="I2616" i="1"/>
  <c r="L2615" i="1"/>
  <c r="S2615" i="1" s="1"/>
  <c r="K2615" i="1"/>
  <c r="I2615" i="1"/>
  <c r="K2614" i="1"/>
  <c r="I2614" i="1"/>
  <c r="L2613" i="1"/>
  <c r="S2613" i="1" s="1"/>
  <c r="K2613" i="1"/>
  <c r="I2613" i="1"/>
  <c r="L2612" i="1"/>
  <c r="S2612" i="1" s="1"/>
  <c r="K2612" i="1"/>
  <c r="I2612" i="1"/>
  <c r="L2611" i="1"/>
  <c r="K2611" i="1"/>
  <c r="I2611" i="1"/>
  <c r="L2610" i="1"/>
  <c r="S2610" i="1" s="1"/>
  <c r="K2610" i="1"/>
  <c r="I2610" i="1"/>
  <c r="L2609" i="1"/>
  <c r="S2609" i="1" s="1"/>
  <c r="K2609" i="1"/>
  <c r="I2609" i="1"/>
  <c r="L2608" i="1"/>
  <c r="K2608" i="1"/>
  <c r="I2608" i="1"/>
  <c r="L2607" i="1"/>
  <c r="S2607" i="1" s="1"/>
  <c r="K2607" i="1"/>
  <c r="I2607" i="1"/>
  <c r="L2606" i="1"/>
  <c r="S2606" i="1" s="1"/>
  <c r="K2606" i="1"/>
  <c r="I2606" i="1"/>
  <c r="L2605" i="1"/>
  <c r="S2605" i="1" s="1"/>
  <c r="K2605" i="1"/>
  <c r="I2605" i="1"/>
  <c r="L2604" i="1"/>
  <c r="S2604" i="1" s="1"/>
  <c r="K2604" i="1"/>
  <c r="I2604" i="1"/>
  <c r="L2603" i="1"/>
  <c r="K2603" i="1"/>
  <c r="I2603" i="1"/>
  <c r="L2602" i="1"/>
  <c r="S2602" i="1" s="1"/>
  <c r="K2602" i="1"/>
  <c r="I2602" i="1"/>
  <c r="L2601" i="1"/>
  <c r="S2601" i="1" s="1"/>
  <c r="K2601" i="1"/>
  <c r="I2601" i="1"/>
  <c r="L2600" i="1"/>
  <c r="K2600" i="1"/>
  <c r="I2600" i="1"/>
  <c r="L2599" i="1"/>
  <c r="S2599" i="1" s="1"/>
  <c r="K2599" i="1"/>
  <c r="I2599" i="1"/>
  <c r="L2598" i="1"/>
  <c r="S2598" i="1" s="1"/>
  <c r="K2598" i="1"/>
  <c r="I2598" i="1"/>
  <c r="L2597" i="1"/>
  <c r="S2597" i="1" s="1"/>
  <c r="K2597" i="1"/>
  <c r="I2597" i="1"/>
  <c r="L2596" i="1"/>
  <c r="S2596" i="1" s="1"/>
  <c r="K2596" i="1"/>
  <c r="I2596" i="1"/>
  <c r="L2595" i="1"/>
  <c r="K2595" i="1"/>
  <c r="I2595" i="1"/>
  <c r="L2594" i="1"/>
  <c r="S2594" i="1" s="1"/>
  <c r="K2594" i="1"/>
  <c r="I2594" i="1"/>
  <c r="L2593" i="1"/>
  <c r="S2593" i="1" s="1"/>
  <c r="K2593" i="1"/>
  <c r="I2593" i="1"/>
  <c r="L2592" i="1"/>
  <c r="K2592" i="1"/>
  <c r="I2592" i="1"/>
  <c r="L2591" i="1"/>
  <c r="S2591" i="1" s="1"/>
  <c r="K2591" i="1"/>
  <c r="I2591" i="1"/>
  <c r="L2590" i="1"/>
  <c r="S2590" i="1" s="1"/>
  <c r="K2590" i="1"/>
  <c r="I2590" i="1"/>
  <c r="L2589" i="1"/>
  <c r="S2589" i="1" s="1"/>
  <c r="K2589" i="1"/>
  <c r="I2589" i="1"/>
  <c r="L2588" i="1"/>
  <c r="S2588" i="1" s="1"/>
  <c r="K2588" i="1"/>
  <c r="I2588" i="1"/>
  <c r="L2587" i="1"/>
  <c r="K2587" i="1"/>
  <c r="I2587" i="1"/>
  <c r="L2586" i="1"/>
  <c r="S2586" i="1" s="1"/>
  <c r="K2586" i="1"/>
  <c r="I2586" i="1"/>
  <c r="L2585" i="1"/>
  <c r="S2585" i="1" s="1"/>
  <c r="K2585" i="1"/>
  <c r="I2585" i="1"/>
  <c r="L2584" i="1"/>
  <c r="K2584" i="1"/>
  <c r="I2584" i="1"/>
  <c r="L2583" i="1"/>
  <c r="S2583" i="1" s="1"/>
  <c r="K2583" i="1"/>
  <c r="I2583" i="1"/>
  <c r="L2582" i="1"/>
  <c r="S2582" i="1" s="1"/>
  <c r="K2582" i="1"/>
  <c r="I2582" i="1"/>
  <c r="L2581" i="1"/>
  <c r="S2581" i="1" s="1"/>
  <c r="K2581" i="1"/>
  <c r="I2581" i="1"/>
  <c r="L2580" i="1"/>
  <c r="S2580" i="1" s="1"/>
  <c r="K2580" i="1"/>
  <c r="I2580" i="1"/>
  <c r="L2579" i="1"/>
  <c r="K2579" i="1"/>
  <c r="I2579" i="1"/>
  <c r="L2578" i="1"/>
  <c r="S2578" i="1" s="1"/>
  <c r="K2578" i="1"/>
  <c r="I2578" i="1"/>
  <c r="L2577" i="1"/>
  <c r="S2577" i="1" s="1"/>
  <c r="K2577" i="1"/>
  <c r="I2577" i="1"/>
  <c r="L2576" i="1"/>
  <c r="K2576" i="1"/>
  <c r="I2576" i="1"/>
  <c r="L2575" i="1"/>
  <c r="S2575" i="1" s="1"/>
  <c r="K2575" i="1"/>
  <c r="I2575" i="1"/>
  <c r="L2574" i="1"/>
  <c r="S2574" i="1" s="1"/>
  <c r="K2574" i="1"/>
  <c r="I2574" i="1"/>
  <c r="L2573" i="1"/>
  <c r="S2573" i="1" s="1"/>
  <c r="K2573" i="1"/>
  <c r="I2573" i="1"/>
  <c r="L2572" i="1"/>
  <c r="S2572" i="1" s="1"/>
  <c r="K2572" i="1"/>
  <c r="I2572" i="1"/>
  <c r="L2571" i="1"/>
  <c r="K2571" i="1"/>
  <c r="I2571" i="1"/>
  <c r="L2570" i="1"/>
  <c r="S2570" i="1" s="1"/>
  <c r="K2570" i="1"/>
  <c r="I2570" i="1"/>
  <c r="L2569" i="1"/>
  <c r="S2569" i="1" s="1"/>
  <c r="K2569" i="1"/>
  <c r="I2569" i="1"/>
  <c r="L2568" i="1"/>
  <c r="K2568" i="1"/>
  <c r="I2568" i="1"/>
  <c r="L2567" i="1"/>
  <c r="S2567" i="1" s="1"/>
  <c r="K2567" i="1"/>
  <c r="I2567" i="1"/>
  <c r="L2566" i="1"/>
  <c r="S2566" i="1" s="1"/>
  <c r="K2566" i="1"/>
  <c r="I2566" i="1"/>
  <c r="L2565" i="1"/>
  <c r="S2565" i="1" s="1"/>
  <c r="K2565" i="1"/>
  <c r="I2565" i="1"/>
  <c r="L2564" i="1"/>
  <c r="S2564" i="1" s="1"/>
  <c r="K2564" i="1"/>
  <c r="I2564" i="1"/>
  <c r="L2563" i="1"/>
  <c r="K2563" i="1"/>
  <c r="I2563" i="1"/>
  <c r="L2562" i="1"/>
  <c r="S2562" i="1" s="1"/>
  <c r="K2562" i="1"/>
  <c r="I2562" i="1"/>
  <c r="L2561" i="1"/>
  <c r="S2561" i="1" s="1"/>
  <c r="K2561" i="1"/>
  <c r="I2561" i="1"/>
  <c r="L2560" i="1"/>
  <c r="K2560" i="1"/>
  <c r="I2560" i="1"/>
  <c r="L2559" i="1"/>
  <c r="S2559" i="1" s="1"/>
  <c r="K2559" i="1"/>
  <c r="I2559" i="1"/>
  <c r="L2558" i="1"/>
  <c r="S2558" i="1" s="1"/>
  <c r="K2558" i="1"/>
  <c r="I2558" i="1"/>
  <c r="L2557" i="1"/>
  <c r="S2557" i="1" s="1"/>
  <c r="K2557" i="1"/>
  <c r="I2557" i="1"/>
  <c r="L2556" i="1"/>
  <c r="S2556" i="1" s="1"/>
  <c r="K2556" i="1"/>
  <c r="I2556" i="1"/>
  <c r="L2555" i="1"/>
  <c r="K2555" i="1"/>
  <c r="I2555" i="1"/>
  <c r="L2554" i="1"/>
  <c r="S2554" i="1" s="1"/>
  <c r="K2554" i="1"/>
  <c r="I2554" i="1"/>
  <c r="L2553" i="1"/>
  <c r="S2553" i="1" s="1"/>
  <c r="K2553" i="1"/>
  <c r="I2553" i="1"/>
  <c r="L2552" i="1"/>
  <c r="K2552" i="1"/>
  <c r="I2552" i="1"/>
  <c r="L2551" i="1"/>
  <c r="S2551" i="1" s="1"/>
  <c r="K2551" i="1"/>
  <c r="I2551" i="1"/>
  <c r="L2550" i="1"/>
  <c r="S2550" i="1" s="1"/>
  <c r="K2550" i="1"/>
  <c r="I2550" i="1"/>
  <c r="L2549" i="1"/>
  <c r="S2549" i="1" s="1"/>
  <c r="K2549" i="1"/>
  <c r="I2549" i="1"/>
  <c r="L2548" i="1"/>
  <c r="S2548" i="1" s="1"/>
  <c r="K2548" i="1"/>
  <c r="I2548" i="1"/>
  <c r="L2547" i="1"/>
  <c r="K2547" i="1"/>
  <c r="I2547" i="1"/>
  <c r="L2546" i="1"/>
  <c r="K2546" i="1"/>
  <c r="I2546" i="1"/>
  <c r="L2545" i="1"/>
  <c r="S2545" i="1" s="1"/>
  <c r="K2545" i="1"/>
  <c r="I2545" i="1"/>
  <c r="L2544" i="1"/>
  <c r="S2544" i="1" s="1"/>
  <c r="K2544" i="1"/>
  <c r="I2544" i="1"/>
  <c r="L2543" i="1"/>
  <c r="K2543" i="1"/>
  <c r="I2543" i="1"/>
  <c r="L2542" i="1"/>
  <c r="K2542" i="1"/>
  <c r="I2542" i="1"/>
  <c r="L2541" i="1"/>
  <c r="S2541" i="1" s="1"/>
  <c r="K2541" i="1"/>
  <c r="I2541" i="1"/>
  <c r="L2540" i="1"/>
  <c r="S2540" i="1" s="1"/>
  <c r="K2540" i="1"/>
  <c r="I2540" i="1"/>
  <c r="L2539" i="1"/>
  <c r="S2539" i="1" s="1"/>
  <c r="K2539" i="1"/>
  <c r="I2539" i="1"/>
  <c r="L2538" i="1"/>
  <c r="K2538" i="1"/>
  <c r="I2538" i="1"/>
  <c r="L2537" i="1"/>
  <c r="S2537" i="1" s="1"/>
  <c r="K2537" i="1"/>
  <c r="I2537" i="1"/>
  <c r="L2536" i="1"/>
  <c r="S2536" i="1" s="1"/>
  <c r="K2536" i="1"/>
  <c r="I2536" i="1"/>
  <c r="L2535" i="1"/>
  <c r="K2535" i="1"/>
  <c r="I2535" i="1"/>
  <c r="L2534" i="1"/>
  <c r="K2534" i="1"/>
  <c r="I2534" i="1"/>
  <c r="L2533" i="1"/>
  <c r="S2533" i="1" s="1"/>
  <c r="K2533" i="1"/>
  <c r="I2533" i="1"/>
  <c r="L2532" i="1"/>
  <c r="S2532" i="1" s="1"/>
  <c r="K2532" i="1"/>
  <c r="I2532" i="1"/>
  <c r="L2531" i="1"/>
  <c r="S2531" i="1" s="1"/>
  <c r="K2531" i="1"/>
  <c r="I2531" i="1"/>
  <c r="L2530" i="1"/>
  <c r="K2530" i="1"/>
  <c r="I2530" i="1"/>
  <c r="L2529" i="1"/>
  <c r="S2529" i="1" s="1"/>
  <c r="K2529" i="1"/>
  <c r="I2529" i="1"/>
  <c r="L2528" i="1"/>
  <c r="S2528" i="1" s="1"/>
  <c r="K2528" i="1"/>
  <c r="I2528" i="1"/>
  <c r="L2527" i="1"/>
  <c r="K2527" i="1"/>
  <c r="I2527" i="1"/>
  <c r="L2526" i="1"/>
  <c r="K2526" i="1"/>
  <c r="I2526" i="1"/>
  <c r="L2525" i="1"/>
  <c r="S2525" i="1" s="1"/>
  <c r="K2525" i="1"/>
  <c r="I2525" i="1"/>
  <c r="L2524" i="1"/>
  <c r="S2524" i="1" s="1"/>
  <c r="K2524" i="1"/>
  <c r="I2524" i="1"/>
  <c r="L2523" i="1"/>
  <c r="S2523" i="1" s="1"/>
  <c r="K2523" i="1"/>
  <c r="I2523" i="1"/>
  <c r="L2522" i="1"/>
  <c r="K2522" i="1"/>
  <c r="I2522" i="1"/>
  <c r="L2521" i="1"/>
  <c r="S2521" i="1" s="1"/>
  <c r="K2521" i="1"/>
  <c r="I2521" i="1"/>
  <c r="L2520" i="1"/>
  <c r="S2520" i="1" s="1"/>
  <c r="K2520" i="1"/>
  <c r="I2520" i="1"/>
  <c r="L2519" i="1"/>
  <c r="K2519" i="1"/>
  <c r="I2519" i="1"/>
  <c r="L2518" i="1"/>
  <c r="K2518" i="1"/>
  <c r="I2518" i="1"/>
  <c r="L2517" i="1"/>
  <c r="S2517" i="1" s="1"/>
  <c r="K2517" i="1"/>
  <c r="I2517" i="1"/>
  <c r="L2516" i="1"/>
  <c r="S2516" i="1" s="1"/>
  <c r="K2516" i="1"/>
  <c r="I2516" i="1"/>
  <c r="L2515" i="1"/>
  <c r="S2515" i="1" s="1"/>
  <c r="K2515" i="1"/>
  <c r="I2515" i="1"/>
  <c r="L2514" i="1"/>
  <c r="K2514" i="1"/>
  <c r="I2514" i="1"/>
  <c r="L2513" i="1"/>
  <c r="S2513" i="1" s="1"/>
  <c r="K2513" i="1"/>
  <c r="I2513" i="1"/>
  <c r="L2512" i="1"/>
  <c r="S2512" i="1" s="1"/>
  <c r="K2512" i="1"/>
  <c r="I2512" i="1"/>
  <c r="L2511" i="1"/>
  <c r="K2511" i="1"/>
  <c r="I2511" i="1"/>
  <c r="L2510" i="1"/>
  <c r="K2510" i="1"/>
  <c r="I2510" i="1"/>
  <c r="L2509" i="1"/>
  <c r="S2509" i="1" s="1"/>
  <c r="K2509" i="1"/>
  <c r="I2509" i="1"/>
  <c r="L2508" i="1"/>
  <c r="S2508" i="1" s="1"/>
  <c r="K2508" i="1"/>
  <c r="I2508" i="1"/>
  <c r="L2507" i="1"/>
  <c r="S2507" i="1" s="1"/>
  <c r="K2507" i="1"/>
  <c r="I2507" i="1"/>
  <c r="L2506" i="1"/>
  <c r="K2506" i="1"/>
  <c r="I2506" i="1"/>
  <c r="L2505" i="1"/>
  <c r="S2505" i="1" s="1"/>
  <c r="K2505" i="1"/>
  <c r="I2505" i="1"/>
  <c r="L2504" i="1"/>
  <c r="S2504" i="1" s="1"/>
  <c r="K2504" i="1"/>
  <c r="I2504" i="1"/>
  <c r="L2503" i="1"/>
  <c r="K2503" i="1"/>
  <c r="I2503" i="1"/>
  <c r="L2502" i="1"/>
  <c r="K2502" i="1"/>
  <c r="I2502" i="1"/>
  <c r="L2501" i="1"/>
  <c r="S2501" i="1" s="1"/>
  <c r="K2501" i="1"/>
  <c r="I2501" i="1"/>
  <c r="L2500" i="1"/>
  <c r="K2500" i="1"/>
  <c r="I2500" i="1"/>
  <c r="L2499" i="1"/>
  <c r="S2499" i="1" s="1"/>
  <c r="K2499" i="1"/>
  <c r="I2499" i="1"/>
  <c r="L2498" i="1"/>
  <c r="S2498" i="1" s="1"/>
  <c r="K2498" i="1"/>
  <c r="I2498" i="1"/>
  <c r="L2497" i="1"/>
  <c r="K2497" i="1"/>
  <c r="I2497" i="1"/>
  <c r="L2496" i="1"/>
  <c r="K2496" i="1"/>
  <c r="I2496" i="1"/>
  <c r="L2495" i="1"/>
  <c r="S2495" i="1" s="1"/>
  <c r="K2495" i="1"/>
  <c r="I2495" i="1"/>
  <c r="L2494" i="1"/>
  <c r="K2494" i="1"/>
  <c r="I2494" i="1"/>
  <c r="L2493" i="1"/>
  <c r="K2493" i="1"/>
  <c r="I2493" i="1"/>
  <c r="L2492" i="1"/>
  <c r="S2492" i="1" s="1"/>
  <c r="K2492" i="1"/>
  <c r="I2492" i="1"/>
  <c r="L2491" i="1"/>
  <c r="S2491" i="1" s="1"/>
  <c r="K2491" i="1"/>
  <c r="I2491" i="1"/>
  <c r="L2490" i="1"/>
  <c r="S2490" i="1" s="1"/>
  <c r="K2490" i="1"/>
  <c r="I2490" i="1"/>
  <c r="L2489" i="1"/>
  <c r="K2489" i="1"/>
  <c r="I2489" i="1"/>
  <c r="L2488" i="1"/>
  <c r="K2488" i="1"/>
  <c r="I2488" i="1"/>
  <c r="L2487" i="1"/>
  <c r="S2487" i="1" s="1"/>
  <c r="K2487" i="1"/>
  <c r="I2487" i="1"/>
  <c r="L2486" i="1"/>
  <c r="K2486" i="1"/>
  <c r="I2486" i="1"/>
  <c r="L2485" i="1"/>
  <c r="K2485" i="1"/>
  <c r="I2485" i="1"/>
  <c r="L2484" i="1"/>
  <c r="S2484" i="1" s="1"/>
  <c r="K2484" i="1"/>
  <c r="I2484" i="1"/>
  <c r="L2483" i="1"/>
  <c r="S2483" i="1" s="1"/>
  <c r="K2483" i="1"/>
  <c r="I2483" i="1"/>
  <c r="L2482" i="1"/>
  <c r="S2482" i="1" s="1"/>
  <c r="K2482" i="1"/>
  <c r="I2482" i="1"/>
  <c r="L2481" i="1"/>
  <c r="K2481" i="1"/>
  <c r="I2481" i="1"/>
  <c r="L2480" i="1"/>
  <c r="K2480" i="1"/>
  <c r="I2480" i="1"/>
  <c r="L2479" i="1"/>
  <c r="S2479" i="1" s="1"/>
  <c r="K2479" i="1"/>
  <c r="I2479" i="1"/>
  <c r="L2478" i="1"/>
  <c r="K2478" i="1"/>
  <c r="I2478" i="1"/>
  <c r="L2477" i="1"/>
  <c r="K2477" i="1"/>
  <c r="I2477" i="1"/>
  <c r="L2476" i="1"/>
  <c r="S2476" i="1" s="1"/>
  <c r="K2476" i="1"/>
  <c r="I2476" i="1"/>
  <c r="L2475" i="1"/>
  <c r="S2475" i="1" s="1"/>
  <c r="K2475" i="1"/>
  <c r="I2475" i="1"/>
  <c r="L2474" i="1"/>
  <c r="S2474" i="1" s="1"/>
  <c r="K2474" i="1"/>
  <c r="I2474" i="1"/>
  <c r="L2473" i="1"/>
  <c r="K2473" i="1"/>
  <c r="I2473" i="1"/>
  <c r="L2472" i="1"/>
  <c r="K2472" i="1"/>
  <c r="I2472" i="1"/>
  <c r="L2471" i="1"/>
  <c r="S2471" i="1" s="1"/>
  <c r="K2471" i="1"/>
  <c r="I2471" i="1"/>
  <c r="L2470" i="1"/>
  <c r="K2470" i="1"/>
  <c r="I2470" i="1"/>
  <c r="L2469" i="1"/>
  <c r="K2469" i="1"/>
  <c r="I2469" i="1"/>
  <c r="L2468" i="1"/>
  <c r="S2468" i="1" s="1"/>
  <c r="K2468" i="1"/>
  <c r="I2468" i="1"/>
  <c r="L2467" i="1"/>
  <c r="S2467" i="1" s="1"/>
  <c r="K2467" i="1"/>
  <c r="I2467" i="1"/>
  <c r="L2466" i="1"/>
  <c r="S2466" i="1" s="1"/>
  <c r="K2466" i="1"/>
  <c r="I2466" i="1"/>
  <c r="L2465" i="1"/>
  <c r="K2465" i="1"/>
  <c r="I2465" i="1"/>
  <c r="L2464" i="1"/>
  <c r="K2464" i="1"/>
  <c r="I2464" i="1"/>
  <c r="L2463" i="1"/>
  <c r="S2463" i="1" s="1"/>
  <c r="K2463" i="1"/>
  <c r="I2463" i="1"/>
  <c r="L2462" i="1"/>
  <c r="K2462" i="1"/>
  <c r="I2462" i="1"/>
  <c r="L2461" i="1"/>
  <c r="K2461" i="1"/>
  <c r="I2461" i="1"/>
  <c r="L2460" i="1"/>
  <c r="S2460" i="1" s="1"/>
  <c r="K2460" i="1"/>
  <c r="I2460" i="1"/>
  <c r="L2459" i="1"/>
  <c r="S2459" i="1" s="1"/>
  <c r="K2459" i="1"/>
  <c r="I2459" i="1"/>
  <c r="L2458" i="1"/>
  <c r="S2458" i="1" s="1"/>
  <c r="K2458" i="1"/>
  <c r="I2458" i="1"/>
  <c r="L2457" i="1"/>
  <c r="K2457" i="1"/>
  <c r="I2457" i="1"/>
  <c r="L2456" i="1"/>
  <c r="K2456" i="1"/>
  <c r="I2456" i="1"/>
  <c r="L2455" i="1"/>
  <c r="S2455" i="1" s="1"/>
  <c r="K2455" i="1"/>
  <c r="I2455" i="1"/>
  <c r="L2454" i="1"/>
  <c r="K2454" i="1"/>
  <c r="I2454" i="1"/>
  <c r="L2453" i="1"/>
  <c r="K2453" i="1"/>
  <c r="I2453" i="1"/>
  <c r="L2452" i="1"/>
  <c r="S2452" i="1" s="1"/>
  <c r="K2452" i="1"/>
  <c r="I2452" i="1"/>
  <c r="L2451" i="1"/>
  <c r="S2451" i="1" s="1"/>
  <c r="K2451" i="1"/>
  <c r="I2451" i="1"/>
  <c r="L2450" i="1"/>
  <c r="S2450" i="1" s="1"/>
  <c r="K2450" i="1"/>
  <c r="I2450" i="1"/>
  <c r="L2449" i="1"/>
  <c r="K2449" i="1"/>
  <c r="I2449" i="1"/>
  <c r="L2448" i="1"/>
  <c r="K2448" i="1"/>
  <c r="I2448" i="1"/>
  <c r="L2447" i="1"/>
  <c r="S2447" i="1" s="1"/>
  <c r="K2447" i="1"/>
  <c r="I2447" i="1"/>
  <c r="L2446" i="1"/>
  <c r="K2446" i="1"/>
  <c r="I2446" i="1"/>
  <c r="L2445" i="1"/>
  <c r="K2445" i="1"/>
  <c r="I2445" i="1"/>
  <c r="L2444" i="1"/>
  <c r="S2444" i="1" s="1"/>
  <c r="K2444" i="1"/>
  <c r="I2444" i="1"/>
  <c r="L2443" i="1"/>
  <c r="S2443" i="1" s="1"/>
  <c r="K2443" i="1"/>
  <c r="I2443" i="1"/>
  <c r="L2442" i="1"/>
  <c r="S2442" i="1" s="1"/>
  <c r="K2442" i="1"/>
  <c r="I2442" i="1"/>
  <c r="L2441" i="1"/>
  <c r="K2441" i="1"/>
  <c r="I2441" i="1"/>
  <c r="L2440" i="1"/>
  <c r="K2440" i="1"/>
  <c r="I2440" i="1"/>
  <c r="L2439" i="1"/>
  <c r="S2439" i="1" s="1"/>
  <c r="K2439" i="1"/>
  <c r="I2439" i="1"/>
  <c r="L2438" i="1"/>
  <c r="K2438" i="1"/>
  <c r="I2438" i="1"/>
  <c r="L2437" i="1"/>
  <c r="K2437" i="1"/>
  <c r="I2437" i="1"/>
  <c r="L2436" i="1"/>
  <c r="S2436" i="1" s="1"/>
  <c r="K2436" i="1"/>
  <c r="I2436" i="1"/>
  <c r="L2435" i="1"/>
  <c r="S2435" i="1" s="1"/>
  <c r="K2435" i="1"/>
  <c r="I2435" i="1"/>
  <c r="L2434" i="1"/>
  <c r="S2434" i="1" s="1"/>
  <c r="K2434" i="1"/>
  <c r="I2434" i="1"/>
  <c r="L2433" i="1"/>
  <c r="K2433" i="1"/>
  <c r="I2433" i="1"/>
  <c r="L2432" i="1"/>
  <c r="K2432" i="1"/>
  <c r="I2432" i="1"/>
  <c r="L2431" i="1"/>
  <c r="S2431" i="1" s="1"/>
  <c r="K2431" i="1"/>
  <c r="I2431" i="1"/>
  <c r="L2430" i="1"/>
  <c r="K2430" i="1"/>
  <c r="I2430" i="1"/>
  <c r="L2429" i="1"/>
  <c r="K2429" i="1"/>
  <c r="I2429" i="1"/>
  <c r="L2428" i="1"/>
  <c r="S2428" i="1" s="1"/>
  <c r="K2428" i="1"/>
  <c r="I2428" i="1"/>
  <c r="L2427" i="1"/>
  <c r="S2427" i="1" s="1"/>
  <c r="K2427" i="1"/>
  <c r="I2427" i="1"/>
  <c r="L2426" i="1"/>
  <c r="S2426" i="1" s="1"/>
  <c r="K2426" i="1"/>
  <c r="I2426" i="1"/>
  <c r="L2425" i="1"/>
  <c r="K2425" i="1"/>
  <c r="I2425" i="1"/>
  <c r="L2424" i="1"/>
  <c r="K2424" i="1"/>
  <c r="I2424" i="1"/>
  <c r="L2423" i="1"/>
  <c r="S2423" i="1" s="1"/>
  <c r="K2423" i="1"/>
  <c r="I2423" i="1"/>
  <c r="L2422" i="1"/>
  <c r="K2422" i="1"/>
  <c r="I2422" i="1"/>
  <c r="L2421" i="1"/>
  <c r="K2421" i="1"/>
  <c r="I2421" i="1"/>
  <c r="L2420" i="1"/>
  <c r="S2420" i="1" s="1"/>
  <c r="K2420" i="1"/>
  <c r="I2420" i="1"/>
  <c r="L2419" i="1"/>
  <c r="S2419" i="1" s="1"/>
  <c r="K2419" i="1"/>
  <c r="I2419" i="1"/>
  <c r="L2418" i="1"/>
  <c r="S2418" i="1" s="1"/>
  <c r="K2418" i="1"/>
  <c r="I2418" i="1"/>
  <c r="L2417" i="1"/>
  <c r="K2417" i="1"/>
  <c r="I2417" i="1"/>
  <c r="L2416" i="1"/>
  <c r="K2416" i="1"/>
  <c r="I2416" i="1"/>
  <c r="L2415" i="1"/>
  <c r="S2415" i="1" s="1"/>
  <c r="K2415" i="1"/>
  <c r="I2415" i="1"/>
  <c r="L2414" i="1"/>
  <c r="K2414" i="1"/>
  <c r="I2414" i="1"/>
  <c r="L2413" i="1"/>
  <c r="K2413" i="1"/>
  <c r="I2413" i="1"/>
  <c r="L2412" i="1"/>
  <c r="S2412" i="1" s="1"/>
  <c r="K2412" i="1"/>
  <c r="I2412" i="1"/>
  <c r="L2411" i="1"/>
  <c r="S2411" i="1" s="1"/>
  <c r="K2411" i="1"/>
  <c r="I2411" i="1"/>
  <c r="L2410" i="1"/>
  <c r="S2410" i="1" s="1"/>
  <c r="K2410" i="1"/>
  <c r="I2410" i="1"/>
  <c r="L2409" i="1"/>
  <c r="K2409" i="1"/>
  <c r="I2409" i="1"/>
  <c r="L2408" i="1"/>
  <c r="K2408" i="1"/>
  <c r="I2408" i="1"/>
  <c r="L2407" i="1"/>
  <c r="S2407" i="1" s="1"/>
  <c r="K2407" i="1"/>
  <c r="I2407" i="1"/>
  <c r="L2406" i="1"/>
  <c r="K2406" i="1"/>
  <c r="I2406" i="1"/>
  <c r="L2405" i="1"/>
  <c r="K2405" i="1"/>
  <c r="I2405" i="1"/>
  <c r="L2404" i="1"/>
  <c r="S2404" i="1" s="1"/>
  <c r="K2404" i="1"/>
  <c r="I2404" i="1"/>
  <c r="L2403" i="1"/>
  <c r="S2403" i="1" s="1"/>
  <c r="K2403" i="1"/>
  <c r="I2403" i="1"/>
  <c r="L2402" i="1"/>
  <c r="S2402" i="1" s="1"/>
  <c r="K2402" i="1"/>
  <c r="I2402" i="1"/>
  <c r="L2401" i="1"/>
  <c r="K2401" i="1"/>
  <c r="I2401" i="1"/>
  <c r="L2400" i="1"/>
  <c r="K2400" i="1"/>
  <c r="I2400" i="1"/>
  <c r="L2399" i="1"/>
  <c r="S2399" i="1" s="1"/>
  <c r="K2399" i="1"/>
  <c r="I2399" i="1"/>
  <c r="L2398" i="1"/>
  <c r="K2398" i="1"/>
  <c r="I2398" i="1"/>
  <c r="L2397" i="1"/>
  <c r="K2397" i="1"/>
  <c r="I2397" i="1"/>
  <c r="L2396" i="1"/>
  <c r="S2396" i="1" s="1"/>
  <c r="K2396" i="1"/>
  <c r="I2396" i="1"/>
  <c r="L2395" i="1"/>
  <c r="S2395" i="1" s="1"/>
  <c r="K2395" i="1"/>
  <c r="I2395" i="1"/>
  <c r="L2394" i="1"/>
  <c r="S2394" i="1" s="1"/>
  <c r="K2394" i="1"/>
  <c r="I2394" i="1"/>
  <c r="L2393" i="1"/>
  <c r="K2393" i="1"/>
  <c r="I2393" i="1"/>
  <c r="L2392" i="1"/>
  <c r="K2392" i="1"/>
  <c r="I2392" i="1"/>
  <c r="L2391" i="1"/>
  <c r="S2391" i="1" s="1"/>
  <c r="K2391" i="1"/>
  <c r="I2391" i="1"/>
  <c r="L2390" i="1"/>
  <c r="K2390" i="1"/>
  <c r="I2390" i="1"/>
  <c r="L2389" i="1"/>
  <c r="K2389" i="1"/>
  <c r="I2389" i="1"/>
  <c r="L2388" i="1"/>
  <c r="S2388" i="1" s="1"/>
  <c r="K2388" i="1"/>
  <c r="I2388" i="1"/>
  <c r="L2387" i="1"/>
  <c r="S2387" i="1" s="1"/>
  <c r="K2387" i="1"/>
  <c r="I2387" i="1"/>
  <c r="L2386" i="1"/>
  <c r="S2386" i="1" s="1"/>
  <c r="K2386" i="1"/>
  <c r="I2386" i="1"/>
  <c r="L2385" i="1"/>
  <c r="K2385" i="1"/>
  <c r="I2385" i="1"/>
  <c r="L2384" i="1"/>
  <c r="K2384" i="1"/>
  <c r="I2384" i="1"/>
  <c r="L2383" i="1"/>
  <c r="S2383" i="1" s="1"/>
  <c r="K2383" i="1"/>
  <c r="I2383" i="1"/>
  <c r="L2382" i="1"/>
  <c r="K2382" i="1"/>
  <c r="I2382" i="1"/>
  <c r="L2381" i="1"/>
  <c r="K2381" i="1"/>
  <c r="I2381" i="1"/>
  <c r="L2380" i="1"/>
  <c r="S2380" i="1" s="1"/>
  <c r="K2380" i="1"/>
  <c r="I2380" i="1"/>
  <c r="L2379" i="1"/>
  <c r="S2379" i="1" s="1"/>
  <c r="K2379" i="1"/>
  <c r="I2379" i="1"/>
  <c r="L2378" i="1"/>
  <c r="S2378" i="1" s="1"/>
  <c r="K2378" i="1"/>
  <c r="I2378" i="1"/>
  <c r="L2377" i="1"/>
  <c r="K2377" i="1"/>
  <c r="I2377" i="1"/>
  <c r="L2376" i="1"/>
  <c r="K2376" i="1"/>
  <c r="I2376" i="1"/>
  <c r="L2375" i="1"/>
  <c r="S2375" i="1" s="1"/>
  <c r="K2375" i="1"/>
  <c r="I2375" i="1"/>
  <c r="L2374" i="1"/>
  <c r="K2374" i="1"/>
  <c r="I2374" i="1"/>
  <c r="L2373" i="1"/>
  <c r="K2373" i="1"/>
  <c r="I2373" i="1"/>
  <c r="L2372" i="1"/>
  <c r="S2372" i="1" s="1"/>
  <c r="K2372" i="1"/>
  <c r="I2372" i="1"/>
  <c r="L2371" i="1"/>
  <c r="S2371" i="1" s="1"/>
  <c r="K2371" i="1"/>
  <c r="I2371" i="1"/>
  <c r="L2370" i="1"/>
  <c r="S2370" i="1" s="1"/>
  <c r="K2370" i="1"/>
  <c r="I2370" i="1"/>
  <c r="L2369" i="1"/>
  <c r="K2369" i="1"/>
  <c r="I2369" i="1"/>
  <c r="L2368" i="1"/>
  <c r="K2368" i="1"/>
  <c r="I2368" i="1"/>
  <c r="L2367" i="1"/>
  <c r="S2367" i="1" s="1"/>
  <c r="K2367" i="1"/>
  <c r="I2367" i="1"/>
  <c r="L2366" i="1"/>
  <c r="K2366" i="1"/>
  <c r="I2366" i="1"/>
  <c r="L2365" i="1"/>
  <c r="K2365" i="1"/>
  <c r="I2365" i="1"/>
  <c r="L2364" i="1"/>
  <c r="S2364" i="1" s="1"/>
  <c r="K2364" i="1"/>
  <c r="I2364" i="1"/>
  <c r="L2363" i="1"/>
  <c r="S2363" i="1" s="1"/>
  <c r="K2363" i="1"/>
  <c r="I2363" i="1"/>
  <c r="L2362" i="1"/>
  <c r="S2362" i="1" s="1"/>
  <c r="K2362" i="1"/>
  <c r="I2362" i="1"/>
  <c r="L2361" i="1"/>
  <c r="K2361" i="1"/>
  <c r="I2361" i="1"/>
  <c r="L2360" i="1"/>
  <c r="K2360" i="1"/>
  <c r="I2360" i="1"/>
  <c r="L2359" i="1"/>
  <c r="S2359" i="1" s="1"/>
  <c r="K2359" i="1"/>
  <c r="I2359" i="1"/>
  <c r="L2358" i="1"/>
  <c r="K2358" i="1"/>
  <c r="I2358" i="1"/>
  <c r="L2357" i="1"/>
  <c r="K2357" i="1"/>
  <c r="I2357" i="1"/>
  <c r="L2356" i="1"/>
  <c r="S2356" i="1" s="1"/>
  <c r="K2356" i="1"/>
  <c r="I2356" i="1"/>
  <c r="L2355" i="1"/>
  <c r="S2355" i="1" s="1"/>
  <c r="K2355" i="1"/>
  <c r="I2355" i="1"/>
  <c r="L2354" i="1"/>
  <c r="S2354" i="1" s="1"/>
  <c r="K2354" i="1"/>
  <c r="I2354" i="1"/>
  <c r="L2353" i="1"/>
  <c r="K2353" i="1"/>
  <c r="I2353" i="1"/>
  <c r="L2352" i="1"/>
  <c r="K2352" i="1"/>
  <c r="I2352" i="1"/>
  <c r="L2351" i="1"/>
  <c r="S2351" i="1" s="1"/>
  <c r="K2351" i="1"/>
  <c r="I2351" i="1"/>
  <c r="L2350" i="1"/>
  <c r="K2350" i="1"/>
  <c r="I2350" i="1"/>
  <c r="L2349" i="1"/>
  <c r="K2349" i="1"/>
  <c r="I2349" i="1"/>
  <c r="L2348" i="1"/>
  <c r="S2348" i="1" s="1"/>
  <c r="K2348" i="1"/>
  <c r="I2348" i="1"/>
  <c r="L2347" i="1"/>
  <c r="S2347" i="1" s="1"/>
  <c r="K2347" i="1"/>
  <c r="I2347" i="1"/>
  <c r="L2346" i="1"/>
  <c r="S2346" i="1" s="1"/>
  <c r="K2346" i="1"/>
  <c r="I2346" i="1"/>
  <c r="L2345" i="1"/>
  <c r="K2345" i="1"/>
  <c r="I2345" i="1"/>
  <c r="K2344" i="1"/>
  <c r="I2344" i="1"/>
  <c r="L2343" i="1"/>
  <c r="S2343" i="1" s="1"/>
  <c r="K2343" i="1"/>
  <c r="I2343" i="1"/>
  <c r="L2342" i="1"/>
  <c r="S2342" i="1" s="1"/>
  <c r="K2342" i="1"/>
  <c r="I2342" i="1"/>
  <c r="L2341" i="1"/>
  <c r="K2341" i="1"/>
  <c r="I2341" i="1"/>
  <c r="L2340" i="1"/>
  <c r="S2340" i="1" s="1"/>
  <c r="K2340" i="1"/>
  <c r="I2340" i="1"/>
  <c r="L2339" i="1"/>
  <c r="S2339" i="1" s="1"/>
  <c r="K2339" i="1"/>
  <c r="I2339" i="1"/>
  <c r="L2338" i="1"/>
  <c r="S2338" i="1" s="1"/>
  <c r="K2338" i="1"/>
  <c r="I2338" i="1"/>
  <c r="L2337" i="1"/>
  <c r="S2337" i="1" s="1"/>
  <c r="K2337" i="1"/>
  <c r="I2337" i="1"/>
  <c r="L2336" i="1"/>
  <c r="K2336" i="1"/>
  <c r="I2336" i="1"/>
  <c r="L2335" i="1"/>
  <c r="S2335" i="1" s="1"/>
  <c r="K2335" i="1"/>
  <c r="I2335" i="1"/>
  <c r="L2334" i="1"/>
  <c r="S2334" i="1" s="1"/>
  <c r="K2334" i="1"/>
  <c r="I2334" i="1"/>
  <c r="L2333" i="1"/>
  <c r="K2333" i="1"/>
  <c r="I2333" i="1"/>
  <c r="L2332" i="1"/>
  <c r="S2332" i="1" s="1"/>
  <c r="K2332" i="1"/>
  <c r="I2332" i="1"/>
  <c r="L2331" i="1"/>
  <c r="S2331" i="1" s="1"/>
  <c r="K2331" i="1"/>
  <c r="I2331" i="1"/>
  <c r="L2330" i="1"/>
  <c r="S2330" i="1" s="1"/>
  <c r="K2330" i="1"/>
  <c r="I2330" i="1"/>
  <c r="L2329" i="1"/>
  <c r="S2329" i="1" s="1"/>
  <c r="K2329" i="1"/>
  <c r="I2329" i="1"/>
  <c r="L2328" i="1"/>
  <c r="K2328" i="1"/>
  <c r="I2328" i="1"/>
  <c r="L2327" i="1"/>
  <c r="S2327" i="1" s="1"/>
  <c r="K2327" i="1"/>
  <c r="I2327" i="1"/>
  <c r="L2326" i="1"/>
  <c r="S2326" i="1" s="1"/>
  <c r="K2326" i="1"/>
  <c r="I2326" i="1"/>
  <c r="L2325" i="1"/>
  <c r="K2325" i="1"/>
  <c r="I2325" i="1"/>
  <c r="L2324" i="1"/>
  <c r="S2324" i="1" s="1"/>
  <c r="K2324" i="1"/>
  <c r="I2324" i="1"/>
  <c r="L2323" i="1"/>
  <c r="S2323" i="1" s="1"/>
  <c r="K2323" i="1"/>
  <c r="I2323" i="1"/>
  <c r="L2322" i="1"/>
  <c r="S2322" i="1" s="1"/>
  <c r="K2322" i="1"/>
  <c r="I2322" i="1"/>
  <c r="L2321" i="1"/>
  <c r="S2321" i="1" s="1"/>
  <c r="K2321" i="1"/>
  <c r="I2321" i="1"/>
  <c r="L2320" i="1"/>
  <c r="K2320" i="1"/>
  <c r="I2320" i="1"/>
  <c r="L2319" i="1"/>
  <c r="S2319" i="1" s="1"/>
  <c r="K2319" i="1"/>
  <c r="I2319" i="1"/>
  <c r="L2318" i="1"/>
  <c r="S2318" i="1" s="1"/>
  <c r="K2318" i="1"/>
  <c r="I2318" i="1"/>
  <c r="L2317" i="1"/>
  <c r="K2317" i="1"/>
  <c r="I2317" i="1"/>
  <c r="L2316" i="1"/>
  <c r="S2316" i="1" s="1"/>
  <c r="K2316" i="1"/>
  <c r="I2316" i="1"/>
  <c r="L2315" i="1"/>
  <c r="S2315" i="1" s="1"/>
  <c r="K2315" i="1"/>
  <c r="I2315" i="1"/>
  <c r="L2314" i="1"/>
  <c r="S2314" i="1" s="1"/>
  <c r="K2314" i="1"/>
  <c r="I2314" i="1"/>
  <c r="L2313" i="1"/>
  <c r="S2313" i="1" s="1"/>
  <c r="K2313" i="1"/>
  <c r="I2313" i="1"/>
  <c r="L2312" i="1"/>
  <c r="K2312" i="1"/>
  <c r="I2312" i="1"/>
  <c r="L2311" i="1"/>
  <c r="S2311" i="1" s="1"/>
  <c r="K2311" i="1"/>
  <c r="I2311" i="1"/>
  <c r="L2310" i="1"/>
  <c r="S2310" i="1" s="1"/>
  <c r="K2310" i="1"/>
  <c r="I2310" i="1"/>
  <c r="L2309" i="1"/>
  <c r="K2309" i="1"/>
  <c r="I2309" i="1"/>
  <c r="L2308" i="1"/>
  <c r="S2308" i="1" s="1"/>
  <c r="K2308" i="1"/>
  <c r="I2308" i="1"/>
  <c r="L2307" i="1"/>
  <c r="S2307" i="1" s="1"/>
  <c r="K2307" i="1"/>
  <c r="I2307" i="1"/>
  <c r="L2306" i="1"/>
  <c r="S2306" i="1" s="1"/>
  <c r="K2306" i="1"/>
  <c r="I2306" i="1"/>
  <c r="L2305" i="1"/>
  <c r="S2305" i="1" s="1"/>
  <c r="K2305" i="1"/>
  <c r="I2305" i="1"/>
  <c r="L2304" i="1"/>
  <c r="K2304" i="1"/>
  <c r="I2304" i="1"/>
  <c r="L2303" i="1"/>
  <c r="S2303" i="1" s="1"/>
  <c r="K2303" i="1"/>
  <c r="I2303" i="1"/>
  <c r="L2302" i="1"/>
  <c r="S2302" i="1" s="1"/>
  <c r="K2302" i="1"/>
  <c r="I2302" i="1"/>
  <c r="L2301" i="1"/>
  <c r="K2301" i="1"/>
  <c r="I2301" i="1"/>
  <c r="L2300" i="1"/>
  <c r="S2300" i="1" s="1"/>
  <c r="K2300" i="1"/>
  <c r="I2300" i="1"/>
  <c r="L2299" i="1"/>
  <c r="S2299" i="1" s="1"/>
  <c r="K2299" i="1"/>
  <c r="I2299" i="1"/>
  <c r="L2298" i="1"/>
  <c r="S2298" i="1" s="1"/>
  <c r="K2298" i="1"/>
  <c r="I2298" i="1"/>
  <c r="L2297" i="1"/>
  <c r="S2297" i="1" s="1"/>
  <c r="K2297" i="1"/>
  <c r="I2297" i="1"/>
  <c r="L2296" i="1"/>
  <c r="K2296" i="1"/>
  <c r="I2296" i="1"/>
  <c r="L2295" i="1"/>
  <c r="S2295" i="1" s="1"/>
  <c r="K2295" i="1"/>
  <c r="I2295" i="1"/>
  <c r="L2294" i="1"/>
  <c r="S2294" i="1" s="1"/>
  <c r="K2294" i="1"/>
  <c r="I2294" i="1"/>
  <c r="L2293" i="1"/>
  <c r="K2293" i="1"/>
  <c r="I2293" i="1"/>
  <c r="L2292" i="1"/>
  <c r="S2292" i="1" s="1"/>
  <c r="K2292" i="1"/>
  <c r="I2292" i="1"/>
  <c r="L2291" i="1"/>
  <c r="S2291" i="1" s="1"/>
  <c r="K2291" i="1"/>
  <c r="I2291" i="1"/>
  <c r="L2290" i="1"/>
  <c r="S2290" i="1" s="1"/>
  <c r="K2290" i="1"/>
  <c r="I2290" i="1"/>
  <c r="L2289" i="1"/>
  <c r="S2289" i="1" s="1"/>
  <c r="K2289" i="1"/>
  <c r="I2289" i="1"/>
  <c r="L2288" i="1"/>
  <c r="K2288" i="1"/>
  <c r="I2288" i="1"/>
  <c r="L2287" i="1"/>
  <c r="S2287" i="1" s="1"/>
  <c r="K2287" i="1"/>
  <c r="I2287" i="1"/>
  <c r="L2286" i="1"/>
  <c r="S2286" i="1" s="1"/>
  <c r="K2286" i="1"/>
  <c r="I2286" i="1"/>
  <c r="L2285" i="1"/>
  <c r="K2285" i="1"/>
  <c r="I2285" i="1"/>
  <c r="L2284" i="1"/>
  <c r="S2284" i="1" s="1"/>
  <c r="K2284" i="1"/>
  <c r="I2284" i="1"/>
  <c r="L2283" i="1"/>
  <c r="S2283" i="1" s="1"/>
  <c r="K2283" i="1"/>
  <c r="I2283" i="1"/>
  <c r="L2282" i="1"/>
  <c r="S2282" i="1" s="1"/>
  <c r="K2282" i="1"/>
  <c r="I2282" i="1"/>
  <c r="L2281" i="1"/>
  <c r="S2281" i="1" s="1"/>
  <c r="K2281" i="1"/>
  <c r="I2281" i="1"/>
  <c r="L2280" i="1"/>
  <c r="K2280" i="1"/>
  <c r="I2280" i="1"/>
  <c r="L2279" i="1"/>
  <c r="S2279" i="1" s="1"/>
  <c r="K2279" i="1"/>
  <c r="I2279" i="1"/>
  <c r="L2278" i="1"/>
  <c r="S2278" i="1" s="1"/>
  <c r="K2278" i="1"/>
  <c r="I2278" i="1"/>
  <c r="L2277" i="1"/>
  <c r="K2277" i="1"/>
  <c r="I2277" i="1"/>
  <c r="L2276" i="1"/>
  <c r="S2276" i="1" s="1"/>
  <c r="K2276" i="1"/>
  <c r="I2276" i="1"/>
  <c r="L2275" i="1"/>
  <c r="S2275" i="1" s="1"/>
  <c r="K2275" i="1"/>
  <c r="I2275" i="1"/>
  <c r="L2274" i="1"/>
  <c r="S2274" i="1" s="1"/>
  <c r="K2274" i="1"/>
  <c r="I2274" i="1"/>
  <c r="L2273" i="1"/>
  <c r="S2273" i="1" s="1"/>
  <c r="K2273" i="1"/>
  <c r="I2273" i="1"/>
  <c r="L2272" i="1"/>
  <c r="K2272" i="1"/>
  <c r="I2272" i="1"/>
  <c r="L2271" i="1"/>
  <c r="S2271" i="1" s="1"/>
  <c r="K2271" i="1"/>
  <c r="I2271" i="1"/>
  <c r="L2270" i="1"/>
  <c r="S2270" i="1" s="1"/>
  <c r="K2270" i="1"/>
  <c r="I2270" i="1"/>
  <c r="L2269" i="1"/>
  <c r="K2269" i="1"/>
  <c r="I2269" i="1"/>
  <c r="L2268" i="1"/>
  <c r="S2268" i="1" s="1"/>
  <c r="K2268" i="1"/>
  <c r="I2268" i="1"/>
  <c r="L2267" i="1"/>
  <c r="S2267" i="1" s="1"/>
  <c r="K2267" i="1"/>
  <c r="I2267" i="1"/>
  <c r="L2266" i="1"/>
  <c r="S2266" i="1" s="1"/>
  <c r="K2266" i="1"/>
  <c r="I2266" i="1"/>
  <c r="L2265" i="1"/>
  <c r="S2265" i="1" s="1"/>
  <c r="K2265" i="1"/>
  <c r="I2265" i="1"/>
  <c r="L2264" i="1"/>
  <c r="K2264" i="1"/>
  <c r="I2264" i="1"/>
  <c r="L2263" i="1"/>
  <c r="K2263" i="1"/>
  <c r="I2263" i="1"/>
  <c r="L2262" i="1"/>
  <c r="K2262" i="1"/>
  <c r="I2262" i="1"/>
  <c r="L2261" i="1"/>
  <c r="K2261" i="1"/>
  <c r="I2261" i="1"/>
  <c r="L2260" i="1"/>
  <c r="S2260" i="1" s="1"/>
  <c r="K2260" i="1"/>
  <c r="I2260" i="1"/>
  <c r="L2259" i="1"/>
  <c r="S2259" i="1" s="1"/>
  <c r="K2259" i="1"/>
  <c r="I2259" i="1"/>
  <c r="L2258" i="1"/>
  <c r="S2258" i="1" s="1"/>
  <c r="K2258" i="1"/>
  <c r="I2258" i="1"/>
  <c r="L2257" i="1"/>
  <c r="S2257" i="1" s="1"/>
  <c r="K2257" i="1"/>
  <c r="I2257" i="1"/>
  <c r="L2256" i="1"/>
  <c r="K2256" i="1"/>
  <c r="I2256" i="1"/>
  <c r="L2255" i="1"/>
  <c r="K2255" i="1"/>
  <c r="I2255" i="1"/>
  <c r="L2254" i="1"/>
  <c r="S2254" i="1" s="1"/>
  <c r="K2254" i="1"/>
  <c r="I2254" i="1"/>
  <c r="L2253" i="1"/>
  <c r="K2253" i="1"/>
  <c r="I2253" i="1"/>
  <c r="L2252" i="1"/>
  <c r="S2252" i="1" s="1"/>
  <c r="K2252" i="1"/>
  <c r="I2252" i="1"/>
  <c r="L2251" i="1"/>
  <c r="S2251" i="1" s="1"/>
  <c r="K2251" i="1"/>
  <c r="I2251" i="1"/>
  <c r="L2250" i="1"/>
  <c r="S2250" i="1" s="1"/>
  <c r="K2250" i="1"/>
  <c r="I2250" i="1"/>
  <c r="L2249" i="1"/>
  <c r="S2249" i="1" s="1"/>
  <c r="K2249" i="1"/>
  <c r="I2249" i="1"/>
  <c r="L2248" i="1"/>
  <c r="K2248" i="1"/>
  <c r="I2248" i="1"/>
  <c r="L2247" i="1"/>
  <c r="K2247" i="1"/>
  <c r="I2247" i="1"/>
  <c r="L2246" i="1"/>
  <c r="S2246" i="1" s="1"/>
  <c r="K2246" i="1"/>
  <c r="I2246" i="1"/>
  <c r="L2245" i="1"/>
  <c r="K2245" i="1"/>
  <c r="I2245" i="1"/>
  <c r="L2244" i="1"/>
  <c r="S2244" i="1" s="1"/>
  <c r="K2244" i="1"/>
  <c r="I2244" i="1"/>
  <c r="L2243" i="1"/>
  <c r="S2243" i="1" s="1"/>
  <c r="K2243" i="1"/>
  <c r="I2243" i="1"/>
  <c r="L2242" i="1"/>
  <c r="S2242" i="1" s="1"/>
  <c r="K2242" i="1"/>
  <c r="I2242" i="1"/>
  <c r="L2241" i="1"/>
  <c r="S2241" i="1" s="1"/>
  <c r="K2241" i="1"/>
  <c r="I2241" i="1"/>
  <c r="L2240" i="1"/>
  <c r="K2240" i="1"/>
  <c r="I2240" i="1"/>
  <c r="L2239" i="1"/>
  <c r="K2239" i="1"/>
  <c r="I2239" i="1"/>
  <c r="L2238" i="1"/>
  <c r="S2238" i="1" s="1"/>
  <c r="K2238" i="1"/>
  <c r="I2238" i="1"/>
  <c r="L2237" i="1"/>
  <c r="K2237" i="1"/>
  <c r="I2237" i="1"/>
  <c r="L2236" i="1"/>
  <c r="S2236" i="1" s="1"/>
  <c r="K2236" i="1"/>
  <c r="I2236" i="1"/>
  <c r="L2235" i="1"/>
  <c r="S2235" i="1" s="1"/>
  <c r="K2235" i="1"/>
  <c r="I2235" i="1"/>
  <c r="L2234" i="1"/>
  <c r="S2234" i="1" s="1"/>
  <c r="K2234" i="1"/>
  <c r="I2234" i="1"/>
  <c r="L2233" i="1"/>
  <c r="S2233" i="1" s="1"/>
  <c r="K2233" i="1"/>
  <c r="I2233" i="1"/>
  <c r="L2232" i="1"/>
  <c r="K2232" i="1"/>
  <c r="I2232" i="1"/>
  <c r="L2231" i="1"/>
  <c r="K2231" i="1"/>
  <c r="I2231" i="1"/>
  <c r="L2230" i="1"/>
  <c r="S2230" i="1" s="1"/>
  <c r="K2230" i="1"/>
  <c r="I2230" i="1"/>
  <c r="L2229" i="1"/>
  <c r="K2229" i="1"/>
  <c r="I2229" i="1"/>
  <c r="L2228" i="1"/>
  <c r="S2228" i="1" s="1"/>
  <c r="K2228" i="1"/>
  <c r="I2228" i="1"/>
  <c r="L2227" i="1"/>
  <c r="S2227" i="1" s="1"/>
  <c r="K2227" i="1"/>
  <c r="I2227" i="1"/>
  <c r="L2226" i="1"/>
  <c r="S2226" i="1" s="1"/>
  <c r="K2226" i="1"/>
  <c r="I2226" i="1"/>
  <c r="L2225" i="1"/>
  <c r="S2225" i="1" s="1"/>
  <c r="K2225" i="1"/>
  <c r="I2225" i="1"/>
  <c r="L2224" i="1"/>
  <c r="K2224" i="1"/>
  <c r="I2224" i="1"/>
  <c r="L2223" i="1"/>
  <c r="K2223" i="1"/>
  <c r="I2223" i="1"/>
  <c r="L2222" i="1"/>
  <c r="S2222" i="1" s="1"/>
  <c r="K2222" i="1"/>
  <c r="I2222" i="1"/>
  <c r="L2221" i="1"/>
  <c r="K2221" i="1"/>
  <c r="I2221" i="1"/>
  <c r="L2220" i="1"/>
  <c r="S2220" i="1" s="1"/>
  <c r="K2220" i="1"/>
  <c r="I2220" i="1"/>
  <c r="L2219" i="1"/>
  <c r="S2219" i="1" s="1"/>
  <c r="K2219" i="1"/>
  <c r="I2219" i="1"/>
  <c r="L2218" i="1"/>
  <c r="S2218" i="1" s="1"/>
  <c r="K2218" i="1"/>
  <c r="I2218" i="1"/>
  <c r="L2217" i="1"/>
  <c r="S2217" i="1" s="1"/>
  <c r="K2217" i="1"/>
  <c r="I2217" i="1"/>
  <c r="L2216" i="1"/>
  <c r="K2216" i="1"/>
  <c r="I2216" i="1"/>
  <c r="L2215" i="1"/>
  <c r="K2215" i="1"/>
  <c r="I2215" i="1"/>
  <c r="L2214" i="1"/>
  <c r="S2214" i="1" s="1"/>
  <c r="K2214" i="1"/>
  <c r="I2214" i="1"/>
  <c r="L2213" i="1"/>
  <c r="K2213" i="1"/>
  <c r="I2213" i="1"/>
  <c r="L2212" i="1"/>
  <c r="S2212" i="1" s="1"/>
  <c r="K2212" i="1"/>
  <c r="I2212" i="1"/>
  <c r="L2211" i="1"/>
  <c r="S2211" i="1" s="1"/>
  <c r="K2211" i="1"/>
  <c r="I2211" i="1"/>
  <c r="L2210" i="1"/>
  <c r="S2210" i="1" s="1"/>
  <c r="K2210" i="1"/>
  <c r="I2210" i="1"/>
  <c r="K2209" i="1"/>
  <c r="I2209" i="1"/>
  <c r="L2208" i="1"/>
  <c r="S2208" i="1" s="1"/>
  <c r="K2208" i="1"/>
  <c r="I2208" i="1"/>
  <c r="L2207" i="1"/>
  <c r="K2207" i="1"/>
  <c r="I2207" i="1"/>
  <c r="L2206" i="1"/>
  <c r="S2206" i="1" s="1"/>
  <c r="K2206" i="1"/>
  <c r="I2206" i="1"/>
  <c r="K2205" i="1"/>
  <c r="I2205" i="1"/>
  <c r="K2204" i="1"/>
  <c r="I2204" i="1"/>
  <c r="H2204"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S2506" i="1" l="1"/>
  <c r="S2514" i="1"/>
  <c r="S2522" i="1"/>
  <c r="S2530" i="1"/>
  <c r="S2538" i="1"/>
  <c r="S2546" i="1"/>
  <c r="S2696" i="1"/>
  <c r="S2704" i="1"/>
  <c r="S2712" i="1"/>
  <c r="S2207" i="1"/>
  <c r="S3047" i="1"/>
  <c r="S3058" i="1"/>
  <c r="S2868" i="1"/>
  <c r="S2876" i="1"/>
  <c r="S2884" i="1"/>
  <c r="S2892" i="1"/>
  <c r="S2900" i="1"/>
  <c r="S2908" i="1"/>
  <c r="S2916" i="1"/>
  <c r="S2924" i="1"/>
  <c r="S2932" i="1"/>
  <c r="S2940" i="1"/>
  <c r="S2948" i="1"/>
  <c r="S2956" i="1"/>
  <c r="S2964" i="1"/>
  <c r="S2216" i="1"/>
  <c r="S2224" i="1"/>
  <c r="S2232" i="1"/>
  <c r="S2240" i="1"/>
  <c r="S2248" i="1"/>
  <c r="S2256" i="1"/>
  <c r="S2264" i="1"/>
  <c r="S2272" i="1"/>
  <c r="S2280" i="1"/>
  <c r="S2288" i="1"/>
  <c r="S2296" i="1"/>
  <c r="S2304" i="1"/>
  <c r="S2312" i="1"/>
  <c r="S2320" i="1"/>
  <c r="S2328" i="1"/>
  <c r="S2336" i="1"/>
  <c r="S2555" i="1"/>
  <c r="S2563" i="1"/>
  <c r="S2571" i="1"/>
  <c r="S2579" i="1"/>
  <c r="S2587" i="1"/>
  <c r="S2595" i="1"/>
  <c r="S2603" i="1"/>
  <c r="S2611" i="1"/>
  <c r="S2646" i="1"/>
  <c r="S2654" i="1"/>
  <c r="S3066" i="1"/>
  <c r="S2345" i="1"/>
  <c r="S2353" i="1"/>
  <c r="S2361" i="1"/>
  <c r="S2369" i="1"/>
  <c r="S2377" i="1"/>
  <c r="S2385" i="1"/>
  <c r="S2393" i="1"/>
  <c r="S2401" i="1"/>
  <c r="S2409" i="1"/>
  <c r="S2417" i="1"/>
  <c r="S2425" i="1"/>
  <c r="S2433" i="1"/>
  <c r="S2441" i="1"/>
  <c r="S2449" i="1"/>
  <c r="S2457" i="1"/>
  <c r="S2465" i="1"/>
  <c r="S2473" i="1"/>
  <c r="S2481" i="1"/>
  <c r="S2489" i="1"/>
  <c r="S2497" i="1"/>
  <c r="S2620" i="1"/>
  <c r="S2628" i="1"/>
  <c r="S2636" i="1"/>
  <c r="S2722" i="1"/>
  <c r="S2730" i="1"/>
  <c r="S2738" i="1"/>
  <c r="S2746" i="1"/>
  <c r="S2754" i="1"/>
  <c r="S2762" i="1"/>
  <c r="S3075" i="1"/>
  <c r="S2687" i="1"/>
  <c r="S2990" i="1"/>
  <c r="S2998" i="1"/>
  <c r="S3006" i="1"/>
  <c r="S3014" i="1"/>
  <c r="S3022" i="1"/>
  <c r="S3030" i="1"/>
  <c r="S3038" i="1"/>
  <c r="S2215" i="1"/>
  <c r="S2223" i="1"/>
  <c r="S2231" i="1"/>
  <c r="S2239" i="1"/>
  <c r="S2247" i="1"/>
  <c r="S2255" i="1"/>
  <c r="S2263" i="1"/>
  <c r="S2352" i="1"/>
  <c r="S2360" i="1"/>
  <c r="S2368" i="1"/>
  <c r="S2376" i="1"/>
  <c r="S2384" i="1"/>
  <c r="S2392" i="1"/>
  <c r="S2400" i="1"/>
  <c r="S2408" i="1"/>
  <c r="S2416" i="1"/>
  <c r="S2424" i="1"/>
  <c r="S2432" i="1"/>
  <c r="S2440" i="1"/>
  <c r="S2448" i="1"/>
  <c r="S2456" i="1"/>
  <c r="S2464" i="1"/>
  <c r="S2472" i="1"/>
  <c r="S2480" i="1"/>
  <c r="S2488" i="1"/>
  <c r="S2496" i="1"/>
  <c r="S2619" i="1"/>
  <c r="S2627" i="1"/>
  <c r="S2635" i="1"/>
  <c r="S2721" i="1"/>
  <c r="S2729" i="1"/>
  <c r="S2737" i="1"/>
  <c r="S2745" i="1"/>
  <c r="S2753" i="1"/>
  <c r="S2761" i="1"/>
  <c r="S3074" i="1"/>
  <c r="S3117" i="1"/>
  <c r="S1114" i="1"/>
  <c r="S2503" i="1"/>
  <c r="S2511" i="1"/>
  <c r="S2519" i="1"/>
  <c r="S2527" i="1"/>
  <c r="S2535" i="1"/>
  <c r="S2543" i="1"/>
  <c r="S2693" i="1"/>
  <c r="S2701" i="1"/>
  <c r="S2709" i="1"/>
  <c r="S2717" i="1"/>
  <c r="S3052" i="1"/>
  <c r="S3063" i="1"/>
  <c r="S2873" i="1"/>
  <c r="S2881" i="1"/>
  <c r="S2889" i="1"/>
  <c r="S2897" i="1"/>
  <c r="S2905" i="1"/>
  <c r="S2913" i="1"/>
  <c r="S2921" i="1"/>
  <c r="S2929" i="1"/>
  <c r="S2937" i="1"/>
  <c r="S2945" i="1"/>
  <c r="S2953" i="1"/>
  <c r="S2961" i="1"/>
  <c r="S2213" i="1"/>
  <c r="S2229" i="1"/>
  <c r="S2245" i="1"/>
  <c r="S2261" i="1"/>
  <c r="S2277" i="1"/>
  <c r="S2293" i="1"/>
  <c r="S2309" i="1"/>
  <c r="S2325" i="1"/>
  <c r="S2341" i="1"/>
  <c r="S2560" i="1"/>
  <c r="S2576" i="1"/>
  <c r="S2600" i="1"/>
  <c r="S2221" i="1"/>
  <c r="S2237" i="1"/>
  <c r="S2253" i="1"/>
  <c r="S2269" i="1"/>
  <c r="S2285" i="1"/>
  <c r="S2301" i="1"/>
  <c r="S2317" i="1"/>
  <c r="S2333" i="1"/>
  <c r="S2552" i="1"/>
  <c r="S2568" i="1"/>
  <c r="S2584" i="1"/>
  <c r="S2592" i="1"/>
  <c r="S2608" i="1"/>
  <c r="S2651" i="1"/>
  <c r="S3071" i="1"/>
  <c r="S3114" i="1"/>
  <c r="S2970" i="1"/>
  <c r="S2978" i="1"/>
  <c r="S2350" i="1"/>
  <c r="S2358" i="1"/>
  <c r="S2366" i="1"/>
  <c r="S2374" i="1"/>
  <c r="S2382" i="1"/>
  <c r="S2390" i="1"/>
  <c r="S2398" i="1"/>
  <c r="S2406" i="1"/>
  <c r="S2414" i="1"/>
  <c r="S2422" i="1"/>
  <c r="S2430" i="1"/>
  <c r="S2438" i="1"/>
  <c r="S2446" i="1"/>
  <c r="S2454" i="1"/>
  <c r="S2462" i="1"/>
  <c r="S2470" i="1"/>
  <c r="S2478" i="1"/>
  <c r="S2486" i="1"/>
  <c r="S2494" i="1"/>
  <c r="S2617" i="1"/>
  <c r="S2625" i="1"/>
  <c r="S2633" i="1"/>
  <c r="S2641" i="1"/>
  <c r="S2727" i="1"/>
  <c r="S2735" i="1"/>
  <c r="S2743" i="1"/>
  <c r="S2751" i="1"/>
  <c r="S2759" i="1"/>
  <c r="S2684" i="1"/>
  <c r="S2987" i="1"/>
  <c r="S2995" i="1"/>
  <c r="S3003" i="1"/>
  <c r="S3011" i="1"/>
  <c r="S3019" i="1"/>
  <c r="S3027" i="1"/>
  <c r="S3035" i="1"/>
  <c r="S3043" i="1"/>
  <c r="S2768" i="1"/>
  <c r="S2776" i="1"/>
  <c r="S2784" i="1"/>
  <c r="S2792" i="1"/>
  <c r="S2800" i="1"/>
  <c r="S2808" i="1"/>
  <c r="S2816" i="1"/>
  <c r="S2824" i="1"/>
  <c r="S2832" i="1"/>
  <c r="S2840" i="1"/>
  <c r="S2848" i="1"/>
  <c r="S2856" i="1"/>
  <c r="S2864" i="1"/>
  <c r="S2969" i="1"/>
  <c r="S2977" i="1"/>
  <c r="S2349" i="1"/>
  <c r="S2357" i="1"/>
  <c r="S2365" i="1"/>
  <c r="S2373" i="1"/>
  <c r="S2381" i="1"/>
  <c r="S2389" i="1"/>
  <c r="S2397" i="1"/>
  <c r="S2405" i="1"/>
  <c r="S2413" i="1"/>
  <c r="S2421" i="1"/>
  <c r="S2429" i="1"/>
  <c r="S2437" i="1"/>
  <c r="S2445" i="1"/>
  <c r="S2453" i="1"/>
  <c r="S2461" i="1"/>
  <c r="S2469" i="1"/>
  <c r="S2477" i="1"/>
  <c r="S2485" i="1"/>
  <c r="S2493" i="1"/>
  <c r="S2616" i="1"/>
  <c r="S2624" i="1"/>
  <c r="S2632" i="1"/>
  <c r="S2640" i="1"/>
  <c r="S2726" i="1"/>
  <c r="S2734" i="1"/>
  <c r="S2742" i="1"/>
  <c r="S2750" i="1"/>
  <c r="S2758" i="1"/>
  <c r="S2766" i="1"/>
  <c r="S2683" i="1"/>
  <c r="S2986" i="1"/>
  <c r="S2994" i="1"/>
  <c r="S3002" i="1"/>
  <c r="S3010" i="1"/>
  <c r="S3018" i="1"/>
  <c r="S3026" i="1"/>
  <c r="S3034" i="1"/>
  <c r="S3042" i="1"/>
  <c r="S2775" i="1"/>
  <c r="S2783" i="1"/>
  <c r="S2791" i="1"/>
  <c r="S2799" i="1"/>
  <c r="S2807" i="1"/>
  <c r="S2815" i="1"/>
  <c r="S2823" i="1"/>
  <c r="S2831" i="1"/>
  <c r="S2839" i="1"/>
  <c r="S2847" i="1"/>
  <c r="S2855" i="1"/>
  <c r="S2863" i="1"/>
  <c r="S2502" i="1"/>
  <c r="S2510" i="1"/>
  <c r="S2518" i="1"/>
  <c r="S2526" i="1"/>
  <c r="S2534" i="1"/>
  <c r="S2542" i="1"/>
  <c r="S2692" i="1"/>
  <c r="S2700" i="1"/>
  <c r="S2708" i="1"/>
  <c r="S2716" i="1"/>
  <c r="S3051" i="1"/>
  <c r="S3062" i="1"/>
  <c r="T2083" i="1"/>
  <c r="S2872" i="1"/>
  <c r="S2880" i="1"/>
  <c r="S2888" i="1"/>
  <c r="S2896" i="1"/>
  <c r="S2904" i="1"/>
  <c r="S2912" i="1"/>
  <c r="S2920" i="1"/>
  <c r="S2928" i="1"/>
  <c r="S2936" i="1"/>
  <c r="S2944" i="1"/>
  <c r="S2952" i="1"/>
  <c r="S2960" i="1"/>
  <c r="T1186" i="1"/>
  <c r="T1226" i="1"/>
  <c r="T1339" i="1"/>
  <c r="T1363" i="1"/>
  <c r="T1427" i="1"/>
  <c r="T1020" i="1"/>
  <c r="T1104" i="1"/>
  <c r="T1179" i="1"/>
  <c r="T1195" i="1"/>
  <c r="T1203" i="1"/>
  <c r="T1790" i="1"/>
  <c r="S1205" i="1"/>
  <c r="T1643" i="1"/>
  <c r="T95" i="1"/>
  <c r="T349" i="1"/>
  <c r="T758" i="1"/>
  <c r="T2911" i="1"/>
  <c r="S2262" i="1"/>
  <c r="T2262" i="1"/>
  <c r="S2500" i="1"/>
  <c r="S2547" i="1"/>
  <c r="S2643" i="1"/>
  <c r="S2644"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718" i="1"/>
  <c r="S2865" i="1"/>
  <c r="S3046" i="1"/>
  <c r="S3055" i="1"/>
  <c r="S3056"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7" i="1"/>
  <c r="T7" i="1"/>
  <c r="S10" i="1"/>
  <c r="T10" i="1"/>
  <c r="S16" i="1"/>
  <c r="T16" i="1"/>
  <c r="S17" i="1"/>
  <c r="T17" i="1"/>
  <c r="S19" i="1"/>
  <c r="T19" i="1"/>
  <c r="S24" i="1"/>
  <c r="T24" i="1"/>
  <c r="S25" i="1"/>
  <c r="T25" i="1"/>
  <c r="S27" i="1"/>
  <c r="T27" i="1"/>
  <c r="S32" i="1"/>
  <c r="T32" i="1"/>
  <c r="S33" i="1"/>
  <c r="T33" i="1"/>
  <c r="S35" i="1"/>
  <c r="T35" i="1"/>
  <c r="S40" i="1"/>
  <c r="T40" i="1"/>
  <c r="S41" i="1"/>
  <c r="T41" i="1"/>
  <c r="S43" i="1"/>
  <c r="T43" i="1"/>
  <c r="S48" i="1"/>
  <c r="T48" i="1"/>
  <c r="S49" i="1"/>
  <c r="T49" i="1"/>
  <c r="S51" i="1"/>
  <c r="T51" i="1"/>
  <c r="S56" i="1"/>
  <c r="T56" i="1"/>
  <c r="S57" i="1"/>
  <c r="T57" i="1"/>
  <c r="S59" i="1"/>
  <c r="T59" i="1"/>
  <c r="S64" i="1"/>
  <c r="T64" i="1"/>
  <c r="S65" i="1"/>
  <c r="T65" i="1"/>
  <c r="S67" i="1"/>
  <c r="T67" i="1"/>
  <c r="S72" i="1"/>
  <c r="T72" i="1"/>
  <c r="S73" i="1"/>
  <c r="T73" i="1"/>
  <c r="S75" i="1"/>
  <c r="T75" i="1"/>
  <c r="S80" i="1"/>
  <c r="T80" i="1"/>
  <c r="S81" i="1"/>
  <c r="T81" i="1"/>
  <c r="S83" i="1"/>
  <c r="T83" i="1"/>
  <c r="S88" i="1"/>
  <c r="T88" i="1"/>
  <c r="S89" i="1"/>
  <c r="T89" i="1"/>
  <c r="S91" i="1"/>
  <c r="T91" i="1"/>
  <c r="S96" i="1"/>
  <c r="T96" i="1"/>
  <c r="S97" i="1"/>
  <c r="T97" i="1"/>
  <c r="S99" i="1"/>
  <c r="T99" i="1"/>
  <c r="S104" i="1"/>
  <c r="T104" i="1"/>
  <c r="S105" i="1"/>
  <c r="T105" i="1"/>
  <c r="S107" i="1"/>
  <c r="T107" i="1"/>
  <c r="S112" i="1"/>
  <c r="T112" i="1"/>
  <c r="S113" i="1"/>
  <c r="T113" i="1"/>
  <c r="S115" i="1"/>
  <c r="T115" i="1"/>
  <c r="S120" i="1"/>
  <c r="T120" i="1"/>
  <c r="S121" i="1"/>
  <c r="T121" i="1"/>
  <c r="S123" i="1"/>
  <c r="T123" i="1"/>
  <c r="S128" i="1"/>
  <c r="T128" i="1"/>
  <c r="S129" i="1"/>
  <c r="T129" i="1"/>
  <c r="S131" i="1"/>
  <c r="T131" i="1"/>
  <c r="S136" i="1"/>
  <c r="T136" i="1"/>
  <c r="S137" i="1"/>
  <c r="T137" i="1"/>
  <c r="S139" i="1"/>
  <c r="T139" i="1"/>
  <c r="S144" i="1"/>
  <c r="T144" i="1"/>
  <c r="S145" i="1"/>
  <c r="T145" i="1"/>
  <c r="S147" i="1"/>
  <c r="T147" i="1"/>
  <c r="S152" i="1"/>
  <c r="T152" i="1"/>
  <c r="S153" i="1"/>
  <c r="T153" i="1"/>
  <c r="S155" i="1"/>
  <c r="T155" i="1"/>
  <c r="S160" i="1"/>
  <c r="T160" i="1"/>
  <c r="S161" i="1"/>
  <c r="T161" i="1"/>
  <c r="S163" i="1"/>
  <c r="T163" i="1"/>
  <c r="S168" i="1"/>
  <c r="T168" i="1"/>
  <c r="S169" i="1"/>
  <c r="T169" i="1"/>
  <c r="S171" i="1"/>
  <c r="T171" i="1"/>
  <c r="S176" i="1"/>
  <c r="T176" i="1"/>
  <c r="S177" i="1"/>
  <c r="T177" i="1"/>
  <c r="S179" i="1"/>
  <c r="T179" i="1"/>
  <c r="S184" i="1"/>
  <c r="T184" i="1"/>
  <c r="S185" i="1"/>
  <c r="T185" i="1"/>
  <c r="S187" i="1"/>
  <c r="T187" i="1"/>
  <c r="S192" i="1"/>
  <c r="T192" i="1"/>
  <c r="S193" i="1"/>
  <c r="T193" i="1"/>
  <c r="S195" i="1"/>
  <c r="T195" i="1"/>
  <c r="S200" i="1"/>
  <c r="T200" i="1"/>
  <c r="S201" i="1"/>
  <c r="T201" i="1"/>
  <c r="S203" i="1"/>
  <c r="T203" i="1"/>
  <c r="S208" i="1"/>
  <c r="T208" i="1"/>
  <c r="S209" i="1"/>
  <c r="T209" i="1"/>
  <c r="S211" i="1"/>
  <c r="T211" i="1"/>
  <c r="S216" i="1"/>
  <c r="T216" i="1"/>
  <c r="S217" i="1"/>
  <c r="T217" i="1"/>
  <c r="S219" i="1"/>
  <c r="T219" i="1"/>
  <c r="S224" i="1"/>
  <c r="T224" i="1"/>
  <c r="S225" i="1"/>
  <c r="T225" i="1"/>
  <c r="S227" i="1"/>
  <c r="T227" i="1"/>
  <c r="S232" i="1"/>
  <c r="T232" i="1"/>
  <c r="S233" i="1"/>
  <c r="T233" i="1"/>
  <c r="S235" i="1"/>
  <c r="T235" i="1"/>
  <c r="S240" i="1"/>
  <c r="T240" i="1"/>
  <c r="S241" i="1"/>
  <c r="T241" i="1"/>
  <c r="S243" i="1"/>
  <c r="T243" i="1"/>
  <c r="S248" i="1"/>
  <c r="T248" i="1"/>
  <c r="S249" i="1"/>
  <c r="T249" i="1"/>
  <c r="S251" i="1"/>
  <c r="T251" i="1"/>
  <c r="S256" i="1"/>
  <c r="T256" i="1"/>
  <c r="S257" i="1"/>
  <c r="T257" i="1"/>
  <c r="S259" i="1"/>
  <c r="T259" i="1"/>
  <c r="S264" i="1"/>
  <c r="T264" i="1"/>
  <c r="S265" i="1"/>
  <c r="T265" i="1"/>
  <c r="S267" i="1"/>
  <c r="T267" i="1"/>
  <c r="S272" i="1"/>
  <c r="T272" i="1"/>
  <c r="S273" i="1"/>
  <c r="T273" i="1"/>
  <c r="S275" i="1"/>
  <c r="T275" i="1"/>
  <c r="S280" i="1"/>
  <c r="T280" i="1"/>
  <c r="S281" i="1"/>
  <c r="T281" i="1"/>
  <c r="S283" i="1"/>
  <c r="T283" i="1"/>
  <c r="S288" i="1"/>
  <c r="T288" i="1"/>
  <c r="S289" i="1"/>
  <c r="T289" i="1"/>
  <c r="S291" i="1"/>
  <c r="T291" i="1"/>
  <c r="S296" i="1"/>
  <c r="T296" i="1"/>
  <c r="S297" i="1"/>
  <c r="T297" i="1"/>
  <c r="S299" i="1"/>
  <c r="T299" i="1"/>
  <c r="S304" i="1"/>
  <c r="T304" i="1"/>
  <c r="S305" i="1"/>
  <c r="T305" i="1"/>
  <c r="S307" i="1"/>
  <c r="T307" i="1"/>
  <c r="S312" i="1"/>
  <c r="T312" i="1"/>
  <c r="S313" i="1"/>
  <c r="T313" i="1"/>
  <c r="S315" i="1"/>
  <c r="T315" i="1"/>
  <c r="S320" i="1"/>
  <c r="T320" i="1"/>
  <c r="S321" i="1"/>
  <c r="T321" i="1"/>
  <c r="S323" i="1"/>
  <c r="T323" i="1"/>
  <c r="S328" i="1"/>
  <c r="T328" i="1"/>
  <c r="S329" i="1"/>
  <c r="T329" i="1"/>
  <c r="S331" i="1"/>
  <c r="T331" i="1"/>
  <c r="S336" i="1"/>
  <c r="T336" i="1"/>
  <c r="S337" i="1"/>
  <c r="T337" i="1"/>
  <c r="S339" i="1"/>
  <c r="T339" i="1"/>
  <c r="S344" i="1"/>
  <c r="T344" i="1"/>
  <c r="S345" i="1"/>
  <c r="T345" i="1"/>
  <c r="S347" i="1"/>
  <c r="T347" i="1"/>
  <c r="S352" i="1"/>
  <c r="T352" i="1"/>
  <c r="S353" i="1"/>
  <c r="T353" i="1"/>
  <c r="S355" i="1"/>
  <c r="T355" i="1"/>
  <c r="S360" i="1"/>
  <c r="T360" i="1"/>
  <c r="S361" i="1"/>
  <c r="T361" i="1"/>
  <c r="S363" i="1"/>
  <c r="T363" i="1"/>
  <c r="S368" i="1"/>
  <c r="T368" i="1"/>
  <c r="S369" i="1"/>
  <c r="T369" i="1"/>
  <c r="S371" i="1"/>
  <c r="T371" i="1"/>
  <c r="S376" i="1"/>
  <c r="T376" i="1"/>
  <c r="S377" i="1"/>
  <c r="T377" i="1"/>
  <c r="S379" i="1"/>
  <c r="T379" i="1"/>
  <c r="S384" i="1"/>
  <c r="T384" i="1"/>
  <c r="S385" i="1"/>
  <c r="T385" i="1"/>
  <c r="S387" i="1"/>
  <c r="T387" i="1"/>
  <c r="S392" i="1"/>
  <c r="T392" i="1"/>
  <c r="S393" i="1"/>
  <c r="T393" i="1"/>
  <c r="S395" i="1"/>
  <c r="T395" i="1"/>
  <c r="S400" i="1"/>
  <c r="T400" i="1"/>
  <c r="S401" i="1"/>
  <c r="T401" i="1"/>
  <c r="S403" i="1"/>
  <c r="T403" i="1"/>
  <c r="S408" i="1"/>
  <c r="T408" i="1"/>
  <c r="S409" i="1"/>
  <c r="T409" i="1"/>
  <c r="S411" i="1"/>
  <c r="T411" i="1"/>
  <c r="S416" i="1"/>
  <c r="T416" i="1"/>
  <c r="S417" i="1"/>
  <c r="T417" i="1"/>
  <c r="S419" i="1"/>
  <c r="T419" i="1"/>
  <c r="S424" i="1"/>
  <c r="T424" i="1"/>
  <c r="S425" i="1"/>
  <c r="T425" i="1"/>
  <c r="S427" i="1"/>
  <c r="T427" i="1"/>
  <c r="S432" i="1"/>
  <c r="T432" i="1"/>
  <c r="S433" i="1"/>
  <c r="T433" i="1"/>
  <c r="S435" i="1"/>
  <c r="T435" i="1"/>
  <c r="S440" i="1"/>
  <c r="T440" i="1"/>
  <c r="S441" i="1"/>
  <c r="T441" i="1"/>
  <c r="S448" i="1"/>
  <c r="T448" i="1"/>
  <c r="S449" i="1"/>
  <c r="T449" i="1"/>
  <c r="S456" i="1"/>
  <c r="T456" i="1"/>
  <c r="S457" i="1"/>
  <c r="T457" i="1"/>
  <c r="S464" i="1"/>
  <c r="T464" i="1"/>
  <c r="S465" i="1"/>
  <c r="T465" i="1"/>
  <c r="S472" i="1"/>
  <c r="T472" i="1"/>
  <c r="S473" i="1"/>
  <c r="T473" i="1"/>
  <c r="S480" i="1"/>
  <c r="T480" i="1"/>
  <c r="S481" i="1"/>
  <c r="T481" i="1"/>
  <c r="S488" i="1"/>
  <c r="T488" i="1"/>
  <c r="S489" i="1"/>
  <c r="T489" i="1"/>
  <c r="S496" i="1"/>
  <c r="T496" i="1"/>
  <c r="S497" i="1"/>
  <c r="T497" i="1"/>
  <c r="S504" i="1"/>
  <c r="T504" i="1"/>
  <c r="S505" i="1"/>
  <c r="T505" i="1"/>
  <c r="S512" i="1"/>
  <c r="T512" i="1"/>
  <c r="S513" i="1"/>
  <c r="T513" i="1"/>
  <c r="S520" i="1"/>
  <c r="T520" i="1"/>
  <c r="S521" i="1"/>
  <c r="T521" i="1"/>
  <c r="S528" i="1"/>
  <c r="T528" i="1"/>
  <c r="S529" i="1"/>
  <c r="T529" i="1"/>
  <c r="S536" i="1"/>
  <c r="T536" i="1"/>
  <c r="S537" i="1"/>
  <c r="T537" i="1"/>
  <c r="S544" i="1"/>
  <c r="T544" i="1"/>
  <c r="S545" i="1"/>
  <c r="T545" i="1"/>
  <c r="S552" i="1"/>
  <c r="T552" i="1"/>
  <c r="S553" i="1"/>
  <c r="T553" i="1"/>
  <c r="S560" i="1"/>
  <c r="T560" i="1"/>
  <c r="S561" i="1"/>
  <c r="T561" i="1"/>
  <c r="S568" i="1"/>
  <c r="T568" i="1"/>
  <c r="S569" i="1"/>
  <c r="T569" i="1"/>
  <c r="S576" i="1"/>
  <c r="T576" i="1"/>
  <c r="S577" i="1"/>
  <c r="T577" i="1"/>
  <c r="S584" i="1"/>
  <c r="T584" i="1"/>
  <c r="S585" i="1"/>
  <c r="T585" i="1"/>
  <c r="S592" i="1"/>
  <c r="T592" i="1"/>
  <c r="S593" i="1"/>
  <c r="T593" i="1"/>
  <c r="S600" i="1"/>
  <c r="T600" i="1"/>
  <c r="S601" i="1"/>
  <c r="T601" i="1"/>
  <c r="S608" i="1"/>
  <c r="T608" i="1"/>
  <c r="S609" i="1"/>
  <c r="T609" i="1"/>
  <c r="S616" i="1"/>
  <c r="T616" i="1"/>
  <c r="S617" i="1"/>
  <c r="T617" i="1"/>
  <c r="S624" i="1"/>
  <c r="T624" i="1"/>
  <c r="S625" i="1"/>
  <c r="T625" i="1"/>
  <c r="S632" i="1"/>
  <c r="T632" i="1"/>
  <c r="S633" i="1"/>
  <c r="T633" i="1"/>
  <c r="S640" i="1"/>
  <c r="T640" i="1"/>
  <c r="S641" i="1"/>
  <c r="T641" i="1"/>
  <c r="S648" i="1"/>
  <c r="T648" i="1"/>
  <c r="S649" i="1"/>
  <c r="T649" i="1"/>
  <c r="S656" i="1"/>
  <c r="T656" i="1"/>
  <c r="S657" i="1"/>
  <c r="T657" i="1"/>
  <c r="S664" i="1"/>
  <c r="T664" i="1"/>
  <c r="S665" i="1"/>
  <c r="T665" i="1"/>
  <c r="S672" i="1"/>
  <c r="T672" i="1"/>
  <c r="S673" i="1"/>
  <c r="T673" i="1"/>
  <c r="S680" i="1"/>
  <c r="T680" i="1"/>
  <c r="S681" i="1"/>
  <c r="T681" i="1"/>
  <c r="S688" i="1"/>
  <c r="T688" i="1"/>
  <c r="S689" i="1"/>
  <c r="T689" i="1"/>
  <c r="S696" i="1"/>
  <c r="T696" i="1"/>
  <c r="S697" i="1"/>
  <c r="T697" i="1"/>
  <c r="S704" i="1"/>
  <c r="T704" i="1"/>
  <c r="S705" i="1"/>
  <c r="T705" i="1"/>
  <c r="S712" i="1"/>
  <c r="T712" i="1"/>
  <c r="S713" i="1"/>
  <c r="T713" i="1"/>
  <c r="S720" i="1"/>
  <c r="T720" i="1"/>
  <c r="S721" i="1"/>
  <c r="T721" i="1"/>
  <c r="S728" i="1"/>
  <c r="T728" i="1"/>
  <c r="S729" i="1"/>
  <c r="T729" i="1"/>
  <c r="S736" i="1"/>
  <c r="T736" i="1"/>
  <c r="S737" i="1"/>
  <c r="T737" i="1"/>
  <c r="S744" i="1"/>
  <c r="T744" i="1"/>
  <c r="S745" i="1"/>
  <c r="T745" i="1"/>
  <c r="S752" i="1"/>
  <c r="T752" i="1"/>
  <c r="S753" i="1"/>
  <c r="T753" i="1"/>
  <c r="S760" i="1"/>
  <c r="T760" i="1"/>
  <c r="S761" i="1"/>
  <c r="T761" i="1"/>
  <c r="S768" i="1"/>
  <c r="T768" i="1"/>
  <c r="S769" i="1"/>
  <c r="T769" i="1"/>
  <c r="S776" i="1"/>
  <c r="T776" i="1"/>
  <c r="S777" i="1"/>
  <c r="T777" i="1"/>
  <c r="S784" i="1"/>
  <c r="T784" i="1"/>
  <c r="S785" i="1"/>
  <c r="T785" i="1"/>
  <c r="S792" i="1"/>
  <c r="T792" i="1"/>
  <c r="S793" i="1"/>
  <c r="T793" i="1"/>
  <c r="S800" i="1"/>
  <c r="T800" i="1"/>
  <c r="S801" i="1"/>
  <c r="T801" i="1"/>
  <c r="S808" i="1"/>
  <c r="T808" i="1"/>
  <c r="S809" i="1"/>
  <c r="S816" i="1"/>
  <c r="T816" i="1"/>
  <c r="S817" i="1"/>
  <c r="T817" i="1"/>
  <c r="S824" i="1"/>
  <c r="T824" i="1"/>
  <c r="S825" i="1"/>
  <c r="T825" i="1"/>
  <c r="S832" i="1"/>
  <c r="T832" i="1"/>
  <c r="S833" i="1"/>
  <c r="T833" i="1"/>
  <c r="S840" i="1"/>
  <c r="T840" i="1"/>
  <c r="S841" i="1"/>
  <c r="T841" i="1"/>
  <c r="S848" i="1"/>
  <c r="T848" i="1"/>
  <c r="S849" i="1"/>
  <c r="T849" i="1"/>
  <c r="S857" i="1"/>
  <c r="T857" i="1"/>
  <c r="S865" i="1"/>
  <c r="T865" i="1"/>
  <c r="S873" i="1"/>
  <c r="T873" i="1"/>
  <c r="S881" i="1"/>
  <c r="T881" i="1"/>
  <c r="S1129" i="1"/>
  <c r="T1129" i="1"/>
  <c r="S1137" i="1"/>
  <c r="T1137" i="1"/>
  <c r="S1145" i="1"/>
  <c r="T1145" i="1"/>
  <c r="S1153" i="1"/>
  <c r="T1153" i="1"/>
  <c r="S1169" i="1"/>
  <c r="T1169" i="1"/>
  <c r="S9" i="1"/>
  <c r="T9" i="1"/>
  <c r="S18" i="1"/>
  <c r="T18" i="1"/>
  <c r="S26" i="1"/>
  <c r="T26" i="1"/>
  <c r="S34" i="1"/>
  <c r="T34" i="1"/>
  <c r="S42" i="1"/>
  <c r="T42" i="1"/>
  <c r="S50" i="1"/>
  <c r="T50" i="1"/>
  <c r="S58" i="1"/>
  <c r="T58" i="1"/>
  <c r="S66" i="1"/>
  <c r="T66" i="1"/>
  <c r="S74" i="1"/>
  <c r="T74" i="1"/>
  <c r="S82" i="1"/>
  <c r="T82" i="1"/>
  <c r="S90" i="1"/>
  <c r="T90" i="1"/>
  <c r="S98" i="1"/>
  <c r="T98" i="1"/>
  <c r="S106" i="1"/>
  <c r="T106" i="1"/>
  <c r="S114" i="1"/>
  <c r="T114" i="1"/>
  <c r="S122" i="1"/>
  <c r="T122" i="1"/>
  <c r="S130" i="1"/>
  <c r="T130" i="1"/>
  <c r="S138" i="1"/>
  <c r="T138" i="1"/>
  <c r="S146" i="1"/>
  <c r="T146" i="1"/>
  <c r="S154" i="1"/>
  <c r="T154" i="1"/>
  <c r="S162" i="1"/>
  <c r="T162" i="1"/>
  <c r="S170" i="1"/>
  <c r="T170" i="1"/>
  <c r="S178" i="1"/>
  <c r="T178" i="1"/>
  <c r="S186" i="1"/>
  <c r="T186" i="1"/>
  <c r="S194" i="1"/>
  <c r="T194" i="1"/>
  <c r="S202" i="1"/>
  <c r="T202" i="1"/>
  <c r="S210" i="1"/>
  <c r="T210" i="1"/>
  <c r="S218" i="1"/>
  <c r="T218" i="1"/>
  <c r="S226" i="1"/>
  <c r="T226" i="1"/>
  <c r="S234" i="1"/>
  <c r="T234" i="1"/>
  <c r="S242" i="1"/>
  <c r="T242" i="1"/>
  <c r="S250" i="1"/>
  <c r="T250" i="1"/>
  <c r="S258" i="1"/>
  <c r="T258" i="1"/>
  <c r="S266" i="1"/>
  <c r="T266" i="1"/>
  <c r="S274" i="1"/>
  <c r="T274" i="1"/>
  <c r="S282" i="1"/>
  <c r="T282" i="1"/>
  <c r="S290" i="1"/>
  <c r="T290" i="1"/>
  <c r="S298" i="1"/>
  <c r="T298" i="1"/>
  <c r="S306" i="1"/>
  <c r="T306" i="1"/>
  <c r="S314" i="1"/>
  <c r="T314" i="1"/>
  <c r="S322" i="1"/>
  <c r="T322" i="1"/>
  <c r="S330" i="1"/>
  <c r="T330" i="1"/>
  <c r="S338" i="1"/>
  <c r="T338" i="1"/>
  <c r="S346" i="1"/>
  <c r="T346" i="1"/>
  <c r="S354" i="1"/>
  <c r="T354" i="1"/>
  <c r="S362" i="1"/>
  <c r="T362" i="1"/>
  <c r="S370" i="1"/>
  <c r="T370" i="1"/>
  <c r="S378" i="1"/>
  <c r="T378" i="1"/>
  <c r="S386" i="1"/>
  <c r="T386" i="1"/>
  <c r="S394" i="1"/>
  <c r="T394" i="1"/>
  <c r="S402" i="1"/>
  <c r="T402" i="1"/>
  <c r="S410" i="1"/>
  <c r="T410" i="1"/>
  <c r="S418" i="1"/>
  <c r="T418" i="1"/>
  <c r="S426" i="1"/>
  <c r="T426" i="1"/>
  <c r="S434" i="1"/>
  <c r="T434" i="1"/>
  <c r="S442" i="1"/>
  <c r="T442" i="1"/>
  <c r="S458" i="1"/>
  <c r="T458" i="1"/>
  <c r="S466" i="1"/>
  <c r="T466" i="1"/>
  <c r="S474" i="1"/>
  <c r="T474" i="1"/>
  <c r="S482" i="1"/>
  <c r="T482" i="1"/>
  <c r="S490" i="1"/>
  <c r="T490" i="1"/>
  <c r="S498" i="1"/>
  <c r="T498" i="1"/>
  <c r="S506" i="1"/>
  <c r="T506" i="1"/>
  <c r="S514" i="1"/>
  <c r="T514" i="1"/>
  <c r="S522" i="1"/>
  <c r="T522" i="1"/>
  <c r="S530" i="1"/>
  <c r="T530" i="1"/>
  <c r="S538" i="1"/>
  <c r="T538" i="1"/>
  <c r="S546" i="1"/>
  <c r="T546" i="1"/>
  <c r="S554" i="1"/>
  <c r="T554" i="1"/>
  <c r="S562" i="1"/>
  <c r="T562" i="1"/>
  <c r="S570" i="1"/>
  <c r="T570" i="1"/>
  <c r="S578" i="1"/>
  <c r="T578" i="1"/>
  <c r="S586" i="1"/>
  <c r="T586" i="1"/>
  <c r="S594" i="1"/>
  <c r="T594" i="1"/>
  <c r="S602" i="1"/>
  <c r="T602" i="1"/>
  <c r="S610" i="1"/>
  <c r="T610" i="1"/>
  <c r="S618" i="1"/>
  <c r="T618" i="1"/>
  <c r="S626" i="1"/>
  <c r="T626" i="1"/>
  <c r="S634" i="1"/>
  <c r="T634" i="1"/>
  <c r="S642" i="1"/>
  <c r="T642" i="1"/>
  <c r="S650" i="1"/>
  <c r="T650" i="1"/>
  <c r="S658" i="1"/>
  <c r="T658" i="1"/>
  <c r="S666" i="1"/>
  <c r="T666" i="1"/>
  <c r="S674" i="1"/>
  <c r="T674" i="1"/>
  <c r="S682" i="1"/>
  <c r="T682" i="1"/>
  <c r="S690" i="1"/>
  <c r="T690" i="1"/>
  <c r="S698" i="1"/>
  <c r="T698" i="1"/>
  <c r="S714" i="1"/>
  <c r="T714" i="1"/>
  <c r="S722" i="1"/>
  <c r="T722" i="1"/>
  <c r="S730" i="1"/>
  <c r="T730" i="1"/>
  <c r="S738" i="1"/>
  <c r="T738" i="1"/>
  <c r="S746" i="1"/>
  <c r="T746" i="1"/>
  <c r="S754" i="1"/>
  <c r="T754" i="1"/>
  <c r="S762" i="1"/>
  <c r="T762" i="1"/>
  <c r="S770" i="1"/>
  <c r="T770" i="1"/>
  <c r="S778" i="1"/>
  <c r="T778" i="1"/>
  <c r="S786" i="1"/>
  <c r="T786" i="1"/>
  <c r="S794" i="1"/>
  <c r="T794" i="1"/>
  <c r="S802" i="1"/>
  <c r="T802" i="1"/>
  <c r="S810" i="1"/>
  <c r="T810" i="1"/>
  <c r="S818" i="1"/>
  <c r="T818" i="1"/>
  <c r="S826" i="1"/>
  <c r="T826" i="1"/>
  <c r="S834" i="1"/>
  <c r="T834" i="1"/>
  <c r="S842" i="1"/>
  <c r="T842" i="1"/>
  <c r="S850" i="1"/>
  <c r="T850" i="1"/>
  <c r="S858" i="1"/>
  <c r="T858" i="1"/>
  <c r="S866" i="1"/>
  <c r="T866" i="1"/>
  <c r="S874" i="1"/>
  <c r="T874" i="1"/>
  <c r="S882" i="1"/>
  <c r="T882" i="1"/>
  <c r="S891" i="1"/>
  <c r="T891" i="1"/>
  <c r="S899" i="1"/>
  <c r="T899" i="1"/>
  <c r="S907" i="1"/>
  <c r="T907" i="1"/>
  <c r="S915" i="1"/>
  <c r="T915" i="1"/>
  <c r="S923" i="1"/>
  <c r="T923" i="1"/>
  <c r="S931" i="1"/>
  <c r="T931" i="1"/>
  <c r="S939" i="1"/>
  <c r="T939" i="1"/>
  <c r="S947" i="1"/>
  <c r="T947" i="1"/>
  <c r="S955" i="1"/>
  <c r="T955" i="1"/>
  <c r="S963" i="1"/>
  <c r="T963" i="1"/>
  <c r="S971" i="1"/>
  <c r="T971" i="1"/>
  <c r="S979" i="1"/>
  <c r="T979" i="1"/>
  <c r="S1121" i="1"/>
  <c r="T1121" i="1"/>
  <c r="S1219" i="1"/>
  <c r="S1324" i="1"/>
  <c r="T1324" i="1"/>
  <c r="S1484" i="1"/>
  <c r="T1484" i="1"/>
  <c r="T118" i="1"/>
  <c r="T1081" i="1"/>
  <c r="S443" i="1"/>
  <c r="T443" i="1"/>
  <c r="S451" i="1"/>
  <c r="T451" i="1"/>
  <c r="S459" i="1"/>
  <c r="T459" i="1"/>
  <c r="S467" i="1"/>
  <c r="T467" i="1"/>
  <c r="S475" i="1"/>
  <c r="T475" i="1"/>
  <c r="S483" i="1"/>
  <c r="T483" i="1"/>
  <c r="S491" i="1"/>
  <c r="T491" i="1"/>
  <c r="S499" i="1"/>
  <c r="T499" i="1"/>
  <c r="S507" i="1"/>
  <c r="T507" i="1"/>
  <c r="S515" i="1"/>
  <c r="T515" i="1"/>
  <c r="S523" i="1"/>
  <c r="T523" i="1"/>
  <c r="S531" i="1"/>
  <c r="T531" i="1"/>
  <c r="S539" i="1"/>
  <c r="T539" i="1"/>
  <c r="S547" i="1"/>
  <c r="T547" i="1"/>
  <c r="S555" i="1"/>
  <c r="T555" i="1"/>
  <c r="S563" i="1"/>
  <c r="T563" i="1"/>
  <c r="S571" i="1"/>
  <c r="T571" i="1"/>
  <c r="S579" i="1"/>
  <c r="T579" i="1"/>
  <c r="S587" i="1"/>
  <c r="T587" i="1"/>
  <c r="S595" i="1"/>
  <c r="T595" i="1"/>
  <c r="S603" i="1"/>
  <c r="T603" i="1"/>
  <c r="S611" i="1"/>
  <c r="T611" i="1"/>
  <c r="S619" i="1"/>
  <c r="T619" i="1"/>
  <c r="S627" i="1"/>
  <c r="T627" i="1"/>
  <c r="S635" i="1"/>
  <c r="T635" i="1"/>
  <c r="S643" i="1"/>
  <c r="T643" i="1"/>
  <c r="S651" i="1"/>
  <c r="T651" i="1"/>
  <c r="S659" i="1"/>
  <c r="T659" i="1"/>
  <c r="S667" i="1"/>
  <c r="T667" i="1"/>
  <c r="S675" i="1"/>
  <c r="T675" i="1"/>
  <c r="S683" i="1"/>
  <c r="T683" i="1"/>
  <c r="S691" i="1"/>
  <c r="T691" i="1"/>
  <c r="S699" i="1"/>
  <c r="T699" i="1"/>
  <c r="S707" i="1"/>
  <c r="T707" i="1"/>
  <c r="S715" i="1"/>
  <c r="T715" i="1"/>
  <c r="S723" i="1"/>
  <c r="T723" i="1"/>
  <c r="S731" i="1"/>
  <c r="T731" i="1"/>
  <c r="S739" i="1"/>
  <c r="T739" i="1"/>
  <c r="S747" i="1"/>
  <c r="T747" i="1"/>
  <c r="S755" i="1"/>
  <c r="T755" i="1"/>
  <c r="S763" i="1"/>
  <c r="T763" i="1"/>
  <c r="S771" i="1"/>
  <c r="T771" i="1"/>
  <c r="S779" i="1"/>
  <c r="T779" i="1"/>
  <c r="S787" i="1"/>
  <c r="T787" i="1"/>
  <c r="S795" i="1"/>
  <c r="T795" i="1"/>
  <c r="S803" i="1"/>
  <c r="T803" i="1"/>
  <c r="S811" i="1"/>
  <c r="T811" i="1"/>
  <c r="S819" i="1"/>
  <c r="T819" i="1"/>
  <c r="S827" i="1"/>
  <c r="T827" i="1"/>
  <c r="S835" i="1"/>
  <c r="T835" i="1"/>
  <c r="S843" i="1"/>
  <c r="T843" i="1"/>
  <c r="S851" i="1"/>
  <c r="T851" i="1"/>
  <c r="S859" i="1"/>
  <c r="T859" i="1"/>
  <c r="S867" i="1"/>
  <c r="T867" i="1"/>
  <c r="S875" i="1"/>
  <c r="T875" i="1"/>
  <c r="S883" i="1"/>
  <c r="T883" i="1"/>
  <c r="S892" i="1"/>
  <c r="T892" i="1"/>
  <c r="S900" i="1"/>
  <c r="T900" i="1"/>
  <c r="S908" i="1"/>
  <c r="T908" i="1"/>
  <c r="S916" i="1"/>
  <c r="T916" i="1"/>
  <c r="S924" i="1"/>
  <c r="T924" i="1"/>
  <c r="S932" i="1"/>
  <c r="T932" i="1"/>
  <c r="S940" i="1"/>
  <c r="T940" i="1"/>
  <c r="S948" i="1"/>
  <c r="T948" i="1"/>
  <c r="S956" i="1"/>
  <c r="T956" i="1"/>
  <c r="S964" i="1"/>
  <c r="T964" i="1"/>
  <c r="S972" i="1"/>
  <c r="T972" i="1"/>
  <c r="S980" i="1"/>
  <c r="T980" i="1"/>
  <c r="S988" i="1"/>
  <c r="T988" i="1"/>
  <c r="S996" i="1"/>
  <c r="T996" i="1"/>
  <c r="S1004" i="1"/>
  <c r="T1004" i="1"/>
  <c r="S1012" i="1"/>
  <c r="T1012" i="1"/>
  <c r="S1021" i="1"/>
  <c r="T1021" i="1"/>
  <c r="S1029" i="1"/>
  <c r="T1029" i="1"/>
  <c r="S1037" i="1"/>
  <c r="T1037" i="1"/>
  <c r="S1045" i="1"/>
  <c r="T1045" i="1"/>
  <c r="S1054" i="1"/>
  <c r="T1054" i="1"/>
  <c r="S1062" i="1"/>
  <c r="T1062" i="1"/>
  <c r="S1070" i="1"/>
  <c r="T1070" i="1"/>
  <c r="S1079" i="1"/>
  <c r="T1079" i="1"/>
  <c r="S1087" i="1"/>
  <c r="T1087" i="1"/>
  <c r="S1095" i="1"/>
  <c r="T1095" i="1"/>
  <c r="S1105" i="1"/>
  <c r="T1105" i="1"/>
  <c r="S1113" i="1"/>
  <c r="T1113" i="1"/>
  <c r="S1122" i="1"/>
  <c r="T1122" i="1"/>
  <c r="S1131" i="1"/>
  <c r="T1131" i="1"/>
  <c r="S1139" i="1"/>
  <c r="T1139" i="1"/>
  <c r="S1147" i="1"/>
  <c r="T1147" i="1"/>
  <c r="S1155" i="1"/>
  <c r="T1155" i="1"/>
  <c r="S1171" i="1"/>
  <c r="T1171" i="1"/>
  <c r="S1180" i="1"/>
  <c r="T1180" i="1"/>
  <c r="S1188" i="1"/>
  <c r="T1188" i="1"/>
  <c r="S1196" i="1"/>
  <c r="T1196" i="1"/>
  <c r="S1204" i="1"/>
  <c r="T1204" i="1"/>
  <c r="S1212" i="1"/>
  <c r="T1212" i="1"/>
  <c r="S1220" i="1"/>
  <c r="T1220" i="1"/>
  <c r="S1228" i="1"/>
  <c r="T1228" i="1"/>
  <c r="S1237" i="1"/>
  <c r="T1237" i="1"/>
  <c r="S1245" i="1"/>
  <c r="T1245" i="1"/>
  <c r="S1253" i="1"/>
  <c r="T1253" i="1"/>
  <c r="S1261" i="1"/>
  <c r="T1261" i="1"/>
  <c r="S1269" i="1"/>
  <c r="T1269" i="1"/>
  <c r="S1277" i="1"/>
  <c r="T1277" i="1"/>
  <c r="S1285" i="1"/>
  <c r="T1285" i="1"/>
  <c r="S1293" i="1"/>
  <c r="T1293" i="1"/>
  <c r="S1301" i="1"/>
  <c r="T1301" i="1"/>
  <c r="S1309" i="1"/>
  <c r="T1309" i="1"/>
  <c r="S1317" i="1"/>
  <c r="T1317" i="1"/>
  <c r="S1325" i="1"/>
  <c r="T1325" i="1"/>
  <c r="S1333" i="1"/>
  <c r="T1333" i="1"/>
  <c r="S1341" i="1"/>
  <c r="T1341" i="1"/>
  <c r="S1349" i="1"/>
  <c r="T1349" i="1"/>
  <c r="S1357" i="1"/>
  <c r="T1357" i="1"/>
  <c r="S1365" i="1"/>
  <c r="T1365" i="1"/>
  <c r="S1373" i="1"/>
  <c r="T1373" i="1"/>
  <c r="S1381" i="1"/>
  <c r="T1381" i="1"/>
  <c r="S1389" i="1"/>
  <c r="T1389" i="1"/>
  <c r="S1397" i="1"/>
  <c r="T1397" i="1"/>
  <c r="S1405" i="1"/>
  <c r="T1405" i="1"/>
  <c r="S1413" i="1"/>
  <c r="T1413" i="1"/>
  <c r="S1421" i="1"/>
  <c r="T1421" i="1"/>
  <c r="S1429" i="1"/>
  <c r="T1429" i="1"/>
  <c r="S1437" i="1"/>
  <c r="T1437" i="1"/>
  <c r="S1445" i="1"/>
  <c r="T1445" i="1"/>
  <c r="S1453" i="1"/>
  <c r="T1453" i="1"/>
  <c r="S1461" i="1"/>
  <c r="T1461" i="1"/>
  <c r="S1469" i="1"/>
  <c r="T1469" i="1"/>
  <c r="S1477" i="1"/>
  <c r="T1477" i="1"/>
  <c r="S1485" i="1"/>
  <c r="T1485" i="1"/>
  <c r="S1493" i="1"/>
  <c r="T1493" i="1"/>
  <c r="S1501" i="1"/>
  <c r="T1501" i="1"/>
  <c r="S1509" i="1"/>
  <c r="T1509" i="1"/>
  <c r="S1517" i="1"/>
  <c r="T1517" i="1"/>
  <c r="S1525" i="1"/>
  <c r="T1525" i="1"/>
  <c r="S1533" i="1"/>
  <c r="T1533" i="1"/>
  <c r="S1541" i="1"/>
  <c r="T1541" i="1"/>
  <c r="S1549" i="1"/>
  <c r="T1549" i="1"/>
  <c r="S1557" i="1"/>
  <c r="T1557" i="1"/>
  <c r="S1565" i="1"/>
  <c r="T1565" i="1"/>
  <c r="S1573" i="1"/>
  <c r="T1573" i="1"/>
  <c r="S1581" i="1"/>
  <c r="T1581" i="1"/>
  <c r="S1589" i="1"/>
  <c r="T1589" i="1"/>
  <c r="S1597" i="1"/>
  <c r="T1597" i="1"/>
  <c r="S1605" i="1"/>
  <c r="T1605" i="1"/>
  <c r="S1613" i="1"/>
  <c r="T1613" i="1"/>
  <c r="S1621" i="1"/>
  <c r="T1621" i="1"/>
  <c r="S1629" i="1"/>
  <c r="T1629" i="1"/>
  <c r="S1637" i="1"/>
  <c r="T1637" i="1"/>
  <c r="S1646" i="1"/>
  <c r="T1646" i="1"/>
  <c r="S1654" i="1"/>
  <c r="T1654" i="1"/>
  <c r="S1662" i="1"/>
  <c r="T1662" i="1"/>
  <c r="S1670" i="1"/>
  <c r="T1670" i="1"/>
  <c r="S1678" i="1"/>
  <c r="T1678" i="1"/>
  <c r="S1686" i="1"/>
  <c r="T1686" i="1"/>
  <c r="S1694" i="1"/>
  <c r="T1694" i="1"/>
  <c r="S1702" i="1"/>
  <c r="T1702" i="1"/>
  <c r="S1710" i="1"/>
  <c r="T1710" i="1"/>
  <c r="S1718" i="1"/>
  <c r="T1718" i="1"/>
  <c r="S1726" i="1"/>
  <c r="T1726" i="1"/>
  <c r="S1734" i="1"/>
  <c r="T1734" i="1"/>
  <c r="S1743" i="1"/>
  <c r="T1743" i="1"/>
  <c r="S1751" i="1"/>
  <c r="T1751" i="1"/>
  <c r="S1759" i="1"/>
  <c r="T1759" i="1"/>
  <c r="S1767" i="1"/>
  <c r="T1767" i="1"/>
  <c r="S1775" i="1"/>
  <c r="T1775" i="1"/>
  <c r="S1783" i="1"/>
  <c r="T1783" i="1"/>
  <c r="S1791" i="1"/>
  <c r="T1791" i="1"/>
  <c r="S1799" i="1"/>
  <c r="T1799" i="1"/>
  <c r="S1808" i="1"/>
  <c r="T1808" i="1"/>
  <c r="S1816" i="1"/>
  <c r="T1816" i="1"/>
  <c r="S1825" i="1"/>
  <c r="T1825" i="1"/>
  <c r="S1833" i="1"/>
  <c r="T1833" i="1"/>
  <c r="S1841" i="1"/>
  <c r="T1841" i="1"/>
  <c r="S1849" i="1"/>
  <c r="T1849" i="1"/>
  <c r="S1857" i="1"/>
  <c r="T1857" i="1"/>
  <c r="S1865" i="1"/>
  <c r="T1865" i="1"/>
  <c r="S1873" i="1"/>
  <c r="T1873" i="1"/>
  <c r="S1881" i="1"/>
  <c r="T1881" i="1"/>
  <c r="S1889" i="1"/>
  <c r="T1889" i="1"/>
  <c r="S1897" i="1"/>
  <c r="T1897" i="1"/>
  <c r="S1905" i="1"/>
  <c r="T1905" i="1"/>
  <c r="S1913" i="1"/>
  <c r="T1913" i="1"/>
  <c r="S1921" i="1"/>
  <c r="T1921" i="1"/>
  <c r="S1929" i="1"/>
  <c r="T1929" i="1"/>
  <c r="S1937" i="1"/>
  <c r="T1937" i="1"/>
  <c r="S1945" i="1"/>
  <c r="T1945" i="1"/>
  <c r="S1953" i="1"/>
  <c r="T1953" i="1"/>
  <c r="S1961" i="1"/>
  <c r="T1961" i="1"/>
  <c r="S1969" i="1"/>
  <c r="T1969" i="1"/>
  <c r="S1977" i="1"/>
  <c r="T1977" i="1"/>
  <c r="S1986" i="1"/>
  <c r="T1986" i="1"/>
  <c r="S1994" i="1"/>
  <c r="T1994" i="1"/>
  <c r="S2004" i="1"/>
  <c r="T2004" i="1"/>
  <c r="S2012" i="1"/>
  <c r="T2012" i="1"/>
  <c r="S2021" i="1"/>
  <c r="T2021" i="1"/>
  <c r="S2029" i="1"/>
  <c r="T2029" i="1"/>
  <c r="S2037" i="1"/>
  <c r="T2037" i="1"/>
  <c r="S2046" i="1"/>
  <c r="T2046" i="1"/>
  <c r="S2054" i="1"/>
  <c r="T2054" i="1"/>
  <c r="S2062" i="1"/>
  <c r="T2062" i="1"/>
  <c r="S2070" i="1"/>
  <c r="T2070" i="1"/>
  <c r="S2078" i="1"/>
  <c r="T2078" i="1"/>
  <c r="S2086" i="1"/>
  <c r="T2086" i="1"/>
  <c r="S2094" i="1"/>
  <c r="T2094" i="1"/>
  <c r="S2102" i="1"/>
  <c r="T2102" i="1"/>
  <c r="S2110" i="1"/>
  <c r="T2110" i="1"/>
  <c r="S2118" i="1"/>
  <c r="T2118" i="1"/>
  <c r="S2126" i="1"/>
  <c r="T2126" i="1"/>
  <c r="S2134" i="1"/>
  <c r="T2134" i="1"/>
  <c r="S2142" i="1"/>
  <c r="T2142" i="1"/>
  <c r="S2150" i="1"/>
  <c r="T2150" i="1"/>
  <c r="S2158" i="1"/>
  <c r="T2158" i="1"/>
  <c r="S2166" i="1"/>
  <c r="T2166" i="1"/>
  <c r="T2213" i="1"/>
  <c r="T2221" i="1"/>
  <c r="T2229" i="1"/>
  <c r="T2237" i="1"/>
  <c r="T2245" i="1"/>
  <c r="T2253" i="1"/>
  <c r="T2261" i="1"/>
  <c r="T2269" i="1"/>
  <c r="T2277" i="1"/>
  <c r="T2285" i="1"/>
  <c r="T2293" i="1"/>
  <c r="T2301" i="1"/>
  <c r="T2309" i="1"/>
  <c r="T2317" i="1"/>
  <c r="T2325" i="1"/>
  <c r="T2333" i="1"/>
  <c r="T2341" i="1"/>
  <c r="T2350" i="1"/>
  <c r="T2358" i="1"/>
  <c r="T2366" i="1"/>
  <c r="T2374" i="1"/>
  <c r="T2382" i="1"/>
  <c r="T2390" i="1"/>
  <c r="T2398" i="1"/>
  <c r="T2406" i="1"/>
  <c r="T2414" i="1"/>
  <c r="T2422" i="1"/>
  <c r="T2430" i="1"/>
  <c r="T2438" i="1"/>
  <c r="T2446" i="1"/>
  <c r="T2454" i="1"/>
  <c r="T2462" i="1"/>
  <c r="T2470" i="1"/>
  <c r="T2478" i="1"/>
  <c r="T2486" i="1"/>
  <c r="T2494" i="1"/>
  <c r="T2503" i="1"/>
  <c r="T2511" i="1"/>
  <c r="T2519" i="1"/>
  <c r="T2527" i="1"/>
  <c r="T2535" i="1"/>
  <c r="T2543" i="1"/>
  <c r="T2552" i="1"/>
  <c r="T2560" i="1"/>
  <c r="T2568" i="1"/>
  <c r="T2576" i="1"/>
  <c r="T2584" i="1"/>
  <c r="T2592" i="1"/>
  <c r="T2600" i="1"/>
  <c r="T2608" i="1"/>
  <c r="T2617" i="1"/>
  <c r="T2625" i="1"/>
  <c r="T2633" i="1"/>
  <c r="T2641" i="1"/>
  <c r="T2651" i="1"/>
  <c r="T2684" i="1"/>
  <c r="T2693" i="1"/>
  <c r="T2701" i="1"/>
  <c r="T2709" i="1"/>
  <c r="T2717" i="1"/>
  <c r="T2727" i="1"/>
  <c r="T2735" i="1"/>
  <c r="T2743" i="1"/>
  <c r="T2751" i="1"/>
  <c r="T2759" i="1"/>
  <c r="T2768" i="1"/>
  <c r="T2776" i="1"/>
  <c r="T2784" i="1"/>
  <c r="T2792" i="1"/>
  <c r="T2800" i="1"/>
  <c r="T2808" i="1"/>
  <c r="T2816" i="1"/>
  <c r="T2824" i="1"/>
  <c r="T2832" i="1"/>
  <c r="T2840" i="1"/>
  <c r="T2848" i="1"/>
  <c r="T2856" i="1"/>
  <c r="T2864" i="1"/>
  <c r="T2873" i="1"/>
  <c r="T2881" i="1"/>
  <c r="T2889" i="1"/>
  <c r="T2897" i="1"/>
  <c r="T2905" i="1"/>
  <c r="T2913" i="1"/>
  <c r="T2921" i="1"/>
  <c r="T2929" i="1"/>
  <c r="T2937" i="1"/>
  <c r="T2945" i="1"/>
  <c r="T2953" i="1"/>
  <c r="T2961" i="1"/>
  <c r="T2970" i="1"/>
  <c r="T2978" i="1"/>
  <c r="T2987" i="1"/>
  <c r="T2995" i="1"/>
  <c r="T3003" i="1"/>
  <c r="T450" i="1"/>
  <c r="T861" i="1"/>
  <c r="T1375" i="1"/>
  <c r="S732" i="1"/>
  <c r="T732" i="1"/>
  <c r="S740" i="1"/>
  <c r="T740" i="1"/>
  <c r="S748" i="1"/>
  <c r="T748" i="1"/>
  <c r="S756" i="1"/>
  <c r="T756" i="1"/>
  <c r="S764" i="1"/>
  <c r="T764" i="1"/>
  <c r="S772" i="1"/>
  <c r="T772" i="1"/>
  <c r="S780" i="1"/>
  <c r="T780" i="1"/>
  <c r="S788" i="1"/>
  <c r="T788" i="1"/>
  <c r="S796" i="1"/>
  <c r="T796" i="1"/>
  <c r="S804" i="1"/>
  <c r="T804" i="1"/>
  <c r="S812" i="1"/>
  <c r="T812" i="1"/>
  <c r="S820" i="1"/>
  <c r="T820" i="1"/>
  <c r="S828" i="1"/>
  <c r="T828" i="1"/>
  <c r="S836" i="1"/>
  <c r="T836" i="1"/>
  <c r="S844" i="1"/>
  <c r="T844" i="1"/>
  <c r="S852" i="1"/>
  <c r="T852" i="1"/>
  <c r="S860" i="1"/>
  <c r="T860" i="1"/>
  <c r="S868" i="1"/>
  <c r="T868" i="1"/>
  <c r="S876" i="1"/>
  <c r="T876" i="1"/>
  <c r="S884" i="1"/>
  <c r="T884" i="1"/>
  <c r="S893" i="1"/>
  <c r="T893" i="1"/>
  <c r="S901" i="1"/>
  <c r="T901" i="1"/>
  <c r="S909" i="1"/>
  <c r="T909" i="1"/>
  <c r="S917" i="1"/>
  <c r="T917" i="1"/>
  <c r="S925" i="1"/>
  <c r="T925" i="1"/>
  <c r="S933" i="1"/>
  <c r="T933" i="1"/>
  <c r="S941" i="1"/>
  <c r="T941" i="1"/>
  <c r="S949" i="1"/>
  <c r="T949" i="1"/>
  <c r="S957" i="1"/>
  <c r="T957" i="1"/>
  <c r="S965" i="1"/>
  <c r="T965" i="1"/>
  <c r="S973" i="1"/>
  <c r="T973" i="1"/>
  <c r="T2593" i="1"/>
  <c r="T159" i="1"/>
  <c r="T502" i="1"/>
  <c r="T1513" i="1"/>
  <c r="S12" i="1"/>
  <c r="T12" i="1"/>
  <c r="S21" i="1"/>
  <c r="T21" i="1"/>
  <c r="S29" i="1"/>
  <c r="T29" i="1"/>
  <c r="S37" i="1"/>
  <c r="T37" i="1"/>
  <c r="S45" i="1"/>
  <c r="T45" i="1"/>
  <c r="S53" i="1"/>
  <c r="T53" i="1"/>
  <c r="S61" i="1"/>
  <c r="T61" i="1"/>
  <c r="S69" i="1"/>
  <c r="T69" i="1"/>
  <c r="S77" i="1"/>
  <c r="T77" i="1"/>
  <c r="S85" i="1"/>
  <c r="T85" i="1"/>
  <c r="S93" i="1"/>
  <c r="T93" i="1"/>
  <c r="S101" i="1"/>
  <c r="T101" i="1"/>
  <c r="S109" i="1"/>
  <c r="T109" i="1"/>
  <c r="S117" i="1"/>
  <c r="T117" i="1"/>
  <c r="S125" i="1"/>
  <c r="T125" i="1"/>
  <c r="S133" i="1"/>
  <c r="T133" i="1"/>
  <c r="S141" i="1"/>
  <c r="T141" i="1"/>
  <c r="S149" i="1"/>
  <c r="T149" i="1"/>
  <c r="S157" i="1"/>
  <c r="T157" i="1"/>
  <c r="S165" i="1"/>
  <c r="T165" i="1"/>
  <c r="S173" i="1"/>
  <c r="T173" i="1"/>
  <c r="S181" i="1"/>
  <c r="T181" i="1"/>
  <c r="S189" i="1"/>
  <c r="T189" i="1"/>
  <c r="S197" i="1"/>
  <c r="T197" i="1"/>
  <c r="S205" i="1"/>
  <c r="T205" i="1"/>
  <c r="S213" i="1"/>
  <c r="T213" i="1"/>
  <c r="S221" i="1"/>
  <c r="T221" i="1"/>
  <c r="S229" i="1"/>
  <c r="T229" i="1"/>
  <c r="S237" i="1"/>
  <c r="T237" i="1"/>
  <c r="S245" i="1"/>
  <c r="T245" i="1"/>
  <c r="S253" i="1"/>
  <c r="T253" i="1"/>
  <c r="S261" i="1"/>
  <c r="T261" i="1"/>
  <c r="S269" i="1"/>
  <c r="T269" i="1"/>
  <c r="S277" i="1"/>
  <c r="T277" i="1"/>
  <c r="S285" i="1"/>
  <c r="T285" i="1"/>
  <c r="S293" i="1"/>
  <c r="T293" i="1"/>
  <c r="S301" i="1"/>
  <c r="T301" i="1"/>
  <c r="S309" i="1"/>
  <c r="T309" i="1"/>
  <c r="S317" i="1"/>
  <c r="T317" i="1"/>
  <c r="S325" i="1"/>
  <c r="T325" i="1"/>
  <c r="S333" i="1"/>
  <c r="T333" i="1"/>
  <c r="S341" i="1"/>
  <c r="T341" i="1"/>
  <c r="S357" i="1"/>
  <c r="T357" i="1"/>
  <c r="S365" i="1"/>
  <c r="T365" i="1"/>
  <c r="S373" i="1"/>
  <c r="T373" i="1"/>
  <c r="S381" i="1"/>
  <c r="T381" i="1"/>
  <c r="S389" i="1"/>
  <c r="T389" i="1"/>
  <c r="S397" i="1"/>
  <c r="T397" i="1"/>
  <c r="S405" i="1"/>
  <c r="T405" i="1"/>
  <c r="S413" i="1"/>
  <c r="T413" i="1"/>
  <c r="S421" i="1"/>
  <c r="T421" i="1"/>
  <c r="S429" i="1"/>
  <c r="T429" i="1"/>
  <c r="S437" i="1"/>
  <c r="T437" i="1"/>
  <c r="S445" i="1"/>
  <c r="T445" i="1"/>
  <c r="S453" i="1"/>
  <c r="T453" i="1"/>
  <c r="S461" i="1"/>
  <c r="T461" i="1"/>
  <c r="S469" i="1"/>
  <c r="T469" i="1"/>
  <c r="S477" i="1"/>
  <c r="T477" i="1"/>
  <c r="S485" i="1"/>
  <c r="T485" i="1"/>
  <c r="S493" i="1"/>
  <c r="T493" i="1"/>
  <c r="S501" i="1"/>
  <c r="T501" i="1"/>
  <c r="S509" i="1"/>
  <c r="T509" i="1"/>
  <c r="S517" i="1"/>
  <c r="T517" i="1"/>
  <c r="S525" i="1"/>
  <c r="T525" i="1"/>
  <c r="S533" i="1"/>
  <c r="T533" i="1"/>
  <c r="S541" i="1"/>
  <c r="T541" i="1"/>
  <c r="S549" i="1"/>
  <c r="T549" i="1"/>
  <c r="S557" i="1"/>
  <c r="T557" i="1"/>
  <c r="S565" i="1"/>
  <c r="T565" i="1"/>
  <c r="S573" i="1"/>
  <c r="T573" i="1"/>
  <c r="S581" i="1"/>
  <c r="T581" i="1"/>
  <c r="S589" i="1"/>
  <c r="T589" i="1"/>
  <c r="S597" i="1"/>
  <c r="T597" i="1"/>
  <c r="S613" i="1"/>
  <c r="T613" i="1"/>
  <c r="S621" i="1"/>
  <c r="T621" i="1"/>
  <c r="S629" i="1"/>
  <c r="T629" i="1"/>
  <c r="S637" i="1"/>
  <c r="T637" i="1"/>
  <c r="S645" i="1"/>
  <c r="T645" i="1"/>
  <c r="S653" i="1"/>
  <c r="T653" i="1"/>
  <c r="S661" i="1"/>
  <c r="T661" i="1"/>
  <c r="S669" i="1"/>
  <c r="T669" i="1"/>
  <c r="S677" i="1"/>
  <c r="T677" i="1"/>
  <c r="S685" i="1"/>
  <c r="T685" i="1"/>
  <c r="S693" i="1"/>
  <c r="T693" i="1"/>
  <c r="S701" i="1"/>
  <c r="T701" i="1"/>
  <c r="S709" i="1"/>
  <c r="T709" i="1"/>
  <c r="S717" i="1"/>
  <c r="T717" i="1"/>
  <c r="S725" i="1"/>
  <c r="T725" i="1"/>
  <c r="S733" i="1"/>
  <c r="T733" i="1"/>
  <c r="S741" i="1"/>
  <c r="T741" i="1"/>
  <c r="S749" i="1"/>
  <c r="T749" i="1"/>
  <c r="S757" i="1"/>
  <c r="T757" i="1"/>
  <c r="S765" i="1"/>
  <c r="T765" i="1"/>
  <c r="S773" i="1"/>
  <c r="T773" i="1"/>
  <c r="S781" i="1"/>
  <c r="T781" i="1"/>
  <c r="S789" i="1"/>
  <c r="T789" i="1"/>
  <c r="S797" i="1"/>
  <c r="T797" i="1"/>
  <c r="S805" i="1"/>
  <c r="T805" i="1"/>
  <c r="S813" i="1"/>
  <c r="T813" i="1"/>
  <c r="S821" i="1"/>
  <c r="T821" i="1"/>
  <c r="S829" i="1"/>
  <c r="T829" i="1"/>
  <c r="S837" i="1"/>
  <c r="T837" i="1"/>
  <c r="S845" i="1"/>
  <c r="T845" i="1"/>
  <c r="S853" i="1"/>
  <c r="T853" i="1"/>
  <c r="S869" i="1"/>
  <c r="T869" i="1"/>
  <c r="S877" i="1"/>
  <c r="T877" i="1"/>
  <c r="S885" i="1"/>
  <c r="T885" i="1"/>
  <c r="S894" i="1"/>
  <c r="T894" i="1"/>
  <c r="S902" i="1"/>
  <c r="T902" i="1"/>
  <c r="S910" i="1"/>
  <c r="T910" i="1"/>
  <c r="S918" i="1"/>
  <c r="T918" i="1"/>
  <c r="S926" i="1"/>
  <c r="T926" i="1"/>
  <c r="S934" i="1"/>
  <c r="T934" i="1"/>
  <c r="S942" i="1"/>
  <c r="T942" i="1"/>
  <c r="S950" i="1"/>
  <c r="T950" i="1"/>
  <c r="S958" i="1"/>
  <c r="T958" i="1"/>
  <c r="S966" i="1"/>
  <c r="T966" i="1"/>
  <c r="S974" i="1"/>
  <c r="T974" i="1"/>
  <c r="S982" i="1"/>
  <c r="T982" i="1"/>
  <c r="S990" i="1"/>
  <c r="T990" i="1"/>
  <c r="S998" i="1"/>
  <c r="T998" i="1"/>
  <c r="S1006" i="1"/>
  <c r="T1006" i="1"/>
  <c r="S1014" i="1"/>
  <c r="T1014" i="1"/>
  <c r="S1023" i="1"/>
  <c r="T1023" i="1"/>
  <c r="S1031" i="1"/>
  <c r="T1031" i="1"/>
  <c r="S1039" i="1"/>
  <c r="T1039" i="1"/>
  <c r="S1048" i="1"/>
  <c r="T1048" i="1"/>
  <c r="S1056" i="1"/>
  <c r="T1056" i="1"/>
  <c r="S1064" i="1"/>
  <c r="T1064" i="1"/>
  <c r="S1072" i="1"/>
  <c r="T1072" i="1"/>
  <c r="S1089" i="1"/>
  <c r="T1089" i="1"/>
  <c r="S1097" i="1"/>
  <c r="T1097" i="1"/>
  <c r="S1107" i="1"/>
  <c r="T1107" i="1"/>
  <c r="S1115" i="1"/>
  <c r="T1115" i="1"/>
  <c r="S1124" i="1"/>
  <c r="T1124" i="1"/>
  <c r="S1133" i="1"/>
  <c r="T1133" i="1"/>
  <c r="S1149" i="1"/>
  <c r="T1149" i="1"/>
  <c r="S1165" i="1"/>
  <c r="T1165" i="1"/>
  <c r="S1174" i="1"/>
  <c r="T1174" i="1"/>
  <c r="S1182" i="1"/>
  <c r="T1182" i="1"/>
  <c r="S1190" i="1"/>
  <c r="T1190" i="1"/>
  <c r="S1198" i="1"/>
  <c r="T1198" i="1"/>
  <c r="S1206" i="1"/>
  <c r="T1206" i="1"/>
  <c r="S1214" i="1"/>
  <c r="T1214" i="1"/>
  <c r="S1222" i="1"/>
  <c r="T1222" i="1"/>
  <c r="S1231" i="1"/>
  <c r="T1231" i="1"/>
  <c r="S1239" i="1"/>
  <c r="T1239" i="1"/>
  <c r="S1247" i="1"/>
  <c r="T1247" i="1"/>
  <c r="S1255" i="1"/>
  <c r="T1255" i="1"/>
  <c r="S1263" i="1"/>
  <c r="T1263" i="1"/>
  <c r="S1271" i="1"/>
  <c r="T1271" i="1"/>
  <c r="S1279" i="1"/>
  <c r="T1279" i="1"/>
  <c r="S1287" i="1"/>
  <c r="T1287" i="1"/>
  <c r="S1295" i="1"/>
  <c r="T1295" i="1"/>
  <c r="S1303" i="1"/>
  <c r="T1303" i="1"/>
  <c r="S1311" i="1"/>
  <c r="T1311" i="1"/>
  <c r="S1319" i="1"/>
  <c r="T1319" i="1"/>
  <c r="S1327" i="1"/>
  <c r="T1327" i="1"/>
  <c r="S1335" i="1"/>
  <c r="T1335" i="1"/>
  <c r="S1343" i="1"/>
  <c r="T1343" i="1"/>
  <c r="S1351" i="1"/>
  <c r="T1351" i="1"/>
  <c r="S1359" i="1"/>
  <c r="T1359" i="1"/>
  <c r="S1367" i="1"/>
  <c r="T1367" i="1"/>
  <c r="S1383" i="1"/>
  <c r="T1383" i="1"/>
  <c r="S1391" i="1"/>
  <c r="T1391" i="1"/>
  <c r="S1399" i="1"/>
  <c r="T1399" i="1"/>
  <c r="S1407" i="1"/>
  <c r="T1407" i="1"/>
  <c r="S1415" i="1"/>
  <c r="T1415" i="1"/>
  <c r="S1423" i="1"/>
  <c r="T1423" i="1"/>
  <c r="T182" i="1"/>
  <c r="T913" i="1"/>
  <c r="T1730" i="1"/>
  <c r="S5" i="1"/>
  <c r="T5" i="1"/>
  <c r="S13" i="1"/>
  <c r="T13" i="1"/>
  <c r="S22" i="1"/>
  <c r="T22" i="1"/>
  <c r="S30" i="1"/>
  <c r="T30" i="1"/>
  <c r="S38" i="1"/>
  <c r="T38" i="1"/>
  <c r="S46" i="1"/>
  <c r="T46" i="1"/>
  <c r="S62" i="1"/>
  <c r="T62" i="1"/>
  <c r="S70" i="1"/>
  <c r="T70" i="1"/>
  <c r="S78" i="1"/>
  <c r="T78" i="1"/>
  <c r="S86" i="1"/>
  <c r="T86" i="1"/>
  <c r="S94" i="1"/>
  <c r="T94" i="1"/>
  <c r="S102" i="1"/>
  <c r="T102" i="1"/>
  <c r="S110" i="1"/>
  <c r="T110" i="1"/>
  <c r="S126" i="1"/>
  <c r="T126" i="1"/>
  <c r="S134" i="1"/>
  <c r="T134" i="1"/>
  <c r="S142" i="1"/>
  <c r="T142" i="1"/>
  <c r="S150" i="1"/>
  <c r="T150" i="1"/>
  <c r="S158" i="1"/>
  <c r="T158" i="1"/>
  <c r="S166" i="1"/>
  <c r="T166" i="1"/>
  <c r="S174" i="1"/>
  <c r="T174" i="1"/>
  <c r="S190" i="1"/>
  <c r="T190" i="1"/>
  <c r="S198" i="1"/>
  <c r="T198" i="1"/>
  <c r="S214" i="1"/>
  <c r="T214" i="1"/>
  <c r="S222" i="1"/>
  <c r="T222" i="1"/>
  <c r="S230" i="1"/>
  <c r="T230" i="1"/>
  <c r="S238" i="1"/>
  <c r="T238" i="1"/>
  <c r="S254" i="1"/>
  <c r="T254" i="1"/>
  <c r="S262" i="1"/>
  <c r="T262" i="1"/>
  <c r="S270" i="1"/>
  <c r="T270" i="1"/>
  <c r="S278" i="1"/>
  <c r="T278" i="1"/>
  <c r="S286" i="1"/>
  <c r="T286" i="1"/>
  <c r="S294" i="1"/>
  <c r="T294" i="1"/>
  <c r="S302" i="1"/>
  <c r="T302" i="1"/>
  <c r="S310" i="1"/>
  <c r="T310" i="1"/>
  <c r="S318" i="1"/>
  <c r="T318" i="1"/>
  <c r="S326" i="1"/>
  <c r="T326" i="1"/>
  <c r="S334" i="1"/>
  <c r="T334" i="1"/>
  <c r="S342" i="1"/>
  <c r="T342" i="1"/>
  <c r="S350" i="1"/>
  <c r="T350" i="1"/>
  <c r="S358" i="1"/>
  <c r="T358" i="1"/>
  <c r="S366" i="1"/>
  <c r="T366" i="1"/>
  <c r="S374" i="1"/>
  <c r="T374" i="1"/>
  <c r="S382" i="1"/>
  <c r="T382" i="1"/>
  <c r="S390" i="1"/>
  <c r="T390" i="1"/>
  <c r="S398" i="1"/>
  <c r="T398" i="1"/>
  <c r="S406" i="1"/>
  <c r="T406" i="1"/>
  <c r="S414" i="1"/>
  <c r="T414" i="1"/>
  <c r="S422" i="1"/>
  <c r="T422" i="1"/>
  <c r="S430" i="1"/>
  <c r="T430" i="1"/>
  <c r="S438" i="1"/>
  <c r="T438" i="1"/>
  <c r="S446" i="1"/>
  <c r="T446" i="1"/>
  <c r="S454" i="1"/>
  <c r="T454" i="1"/>
  <c r="S462" i="1"/>
  <c r="T462" i="1"/>
  <c r="S470" i="1"/>
  <c r="T470" i="1"/>
  <c r="S478" i="1"/>
  <c r="T478" i="1"/>
  <c r="S486" i="1"/>
  <c r="T486" i="1"/>
  <c r="S494" i="1"/>
  <c r="T494" i="1"/>
  <c r="S510" i="1"/>
  <c r="T510" i="1"/>
  <c r="S518" i="1"/>
  <c r="T518" i="1"/>
  <c r="S526" i="1"/>
  <c r="T526" i="1"/>
  <c r="S534" i="1"/>
  <c r="T534" i="1"/>
  <c r="S542" i="1"/>
  <c r="T542" i="1"/>
  <c r="S550" i="1"/>
  <c r="T550" i="1"/>
  <c r="S558" i="1"/>
  <c r="T558" i="1"/>
  <c r="S566" i="1"/>
  <c r="T566" i="1"/>
  <c r="S574" i="1"/>
  <c r="T574" i="1"/>
  <c r="S582" i="1"/>
  <c r="T582" i="1"/>
  <c r="S590" i="1"/>
  <c r="T590" i="1"/>
  <c r="S598" i="1"/>
  <c r="T598" i="1"/>
  <c r="S606" i="1"/>
  <c r="T606" i="1"/>
  <c r="S614" i="1"/>
  <c r="T614" i="1"/>
  <c r="S622" i="1"/>
  <c r="T622" i="1"/>
  <c r="S630" i="1"/>
  <c r="T630" i="1"/>
  <c r="S638" i="1"/>
  <c r="T638" i="1"/>
  <c r="S646" i="1"/>
  <c r="T646" i="1"/>
  <c r="S654" i="1"/>
  <c r="T654" i="1"/>
  <c r="S662" i="1"/>
  <c r="T662" i="1"/>
  <c r="S670" i="1"/>
  <c r="T670" i="1"/>
  <c r="S678" i="1"/>
  <c r="T678" i="1"/>
  <c r="S686" i="1"/>
  <c r="T686" i="1"/>
  <c r="S694" i="1"/>
  <c r="T694" i="1"/>
  <c r="S702" i="1"/>
  <c r="T702" i="1"/>
  <c r="S710" i="1"/>
  <c r="T710" i="1"/>
  <c r="S718" i="1"/>
  <c r="T718" i="1"/>
  <c r="S726" i="1"/>
  <c r="T726" i="1"/>
  <c r="S734" i="1"/>
  <c r="T734" i="1"/>
  <c r="S742" i="1"/>
  <c r="T742" i="1"/>
  <c r="S750" i="1"/>
  <c r="T750" i="1"/>
  <c r="S766" i="1"/>
  <c r="T766" i="1"/>
  <c r="S774" i="1"/>
  <c r="T774" i="1"/>
  <c r="S782" i="1"/>
  <c r="T782" i="1"/>
  <c r="S790" i="1"/>
  <c r="T790" i="1"/>
  <c r="S798" i="1"/>
  <c r="T798" i="1"/>
  <c r="S806" i="1"/>
  <c r="T806" i="1"/>
  <c r="S814" i="1"/>
  <c r="T814" i="1"/>
  <c r="S822" i="1"/>
  <c r="T822" i="1"/>
  <c r="S830" i="1"/>
  <c r="T830" i="1"/>
  <c r="S838" i="1"/>
  <c r="T838" i="1"/>
  <c r="S846" i="1"/>
  <c r="T846" i="1"/>
  <c r="S854" i="1"/>
  <c r="T854" i="1"/>
  <c r="S862" i="1"/>
  <c r="T862" i="1"/>
  <c r="S870" i="1"/>
  <c r="T870" i="1"/>
  <c r="S878" i="1"/>
  <c r="T878" i="1"/>
  <c r="S887" i="1"/>
  <c r="T887" i="1"/>
  <c r="S895" i="1"/>
  <c r="T895" i="1"/>
  <c r="S903" i="1"/>
  <c r="T903" i="1"/>
  <c r="S911" i="1"/>
  <c r="T911" i="1"/>
  <c r="S919" i="1"/>
  <c r="T919" i="1"/>
  <c r="S927" i="1"/>
  <c r="T927" i="1"/>
  <c r="S935" i="1"/>
  <c r="T935" i="1"/>
  <c r="S943" i="1"/>
  <c r="T943" i="1"/>
  <c r="S951" i="1"/>
  <c r="T951" i="1"/>
  <c r="S959" i="1"/>
  <c r="T959" i="1"/>
  <c r="S967" i="1"/>
  <c r="T967" i="1"/>
  <c r="S975" i="1"/>
  <c r="T975" i="1"/>
  <c r="S983" i="1"/>
  <c r="T983" i="1"/>
  <c r="S991" i="1"/>
  <c r="T991" i="1"/>
  <c r="S999" i="1"/>
  <c r="T999" i="1"/>
  <c r="S1007" i="1"/>
  <c r="T1007" i="1"/>
  <c r="S1016" i="1"/>
  <c r="T1016" i="1"/>
  <c r="S1024" i="1"/>
  <c r="T1024" i="1"/>
  <c r="S1032" i="1"/>
  <c r="T1032" i="1"/>
  <c r="S1040" i="1"/>
  <c r="T1040" i="1"/>
  <c r="S1049" i="1"/>
  <c r="T1049" i="1"/>
  <c r="S1057" i="1"/>
  <c r="T1057" i="1"/>
  <c r="S1065" i="1"/>
  <c r="T1065" i="1"/>
  <c r="S1073" i="1"/>
  <c r="T1073" i="1"/>
  <c r="S1082" i="1"/>
  <c r="T1082" i="1"/>
  <c r="S1090" i="1"/>
  <c r="T1090" i="1"/>
  <c r="S1098" i="1"/>
  <c r="T1098" i="1"/>
  <c r="S1108" i="1"/>
  <c r="T1108" i="1"/>
  <c r="S1116" i="1"/>
  <c r="T1116" i="1"/>
  <c r="S1126" i="1"/>
  <c r="T1126" i="1"/>
  <c r="S1134" i="1"/>
  <c r="T1134" i="1"/>
  <c r="S1142" i="1"/>
  <c r="T1142" i="1"/>
  <c r="S1150" i="1"/>
  <c r="T1150" i="1"/>
  <c r="S1166" i="1"/>
  <c r="T1166" i="1"/>
  <c r="S1175" i="1"/>
  <c r="T1175" i="1"/>
  <c r="S1183" i="1"/>
  <c r="T1183" i="1"/>
  <c r="S1191" i="1"/>
  <c r="T1191" i="1"/>
  <c r="S1199" i="1"/>
  <c r="T1199" i="1"/>
  <c r="S1207" i="1"/>
  <c r="T1207" i="1"/>
  <c r="S1215" i="1"/>
  <c r="T1215" i="1"/>
  <c r="S1223" i="1"/>
  <c r="T1223" i="1"/>
  <c r="S1232" i="1"/>
  <c r="T1232" i="1"/>
  <c r="S1240" i="1"/>
  <c r="T1240" i="1"/>
  <c r="S1248" i="1"/>
  <c r="T1248" i="1"/>
  <c r="S1256" i="1"/>
  <c r="T1256" i="1"/>
  <c r="S1264" i="1"/>
  <c r="T1264" i="1"/>
  <c r="S1272" i="1"/>
  <c r="T1272" i="1"/>
  <c r="S1280" i="1"/>
  <c r="T1280" i="1"/>
  <c r="S1288" i="1"/>
  <c r="T1288" i="1"/>
  <c r="S1296" i="1"/>
  <c r="T1296" i="1"/>
  <c r="S1304" i="1"/>
  <c r="T1304" i="1"/>
  <c r="S1312" i="1"/>
  <c r="T1312" i="1"/>
  <c r="S1320" i="1"/>
  <c r="T1320" i="1"/>
  <c r="S1328" i="1"/>
  <c r="T1328" i="1"/>
  <c r="S1336" i="1"/>
  <c r="T1336" i="1"/>
  <c r="S1344" i="1"/>
  <c r="T1344" i="1"/>
  <c r="S1352" i="1"/>
  <c r="T1352" i="1"/>
  <c r="S1360" i="1"/>
  <c r="T1360" i="1"/>
  <c r="S1368" i="1"/>
  <c r="T1368" i="1"/>
  <c r="S1376" i="1"/>
  <c r="T1376" i="1"/>
  <c r="S1384" i="1"/>
  <c r="T1384" i="1"/>
  <c r="S1392" i="1"/>
  <c r="T1392" i="1"/>
  <c r="S1400" i="1"/>
  <c r="T1400" i="1"/>
  <c r="S1408" i="1"/>
  <c r="T1408" i="1"/>
  <c r="S1416" i="1"/>
  <c r="T1416" i="1"/>
  <c r="S1424" i="1"/>
  <c r="T1424" i="1"/>
  <c r="S1432" i="1"/>
  <c r="T1432" i="1"/>
  <c r="S1440" i="1"/>
  <c r="T1440" i="1"/>
  <c r="S1448" i="1"/>
  <c r="T1448" i="1"/>
  <c r="S1456" i="1"/>
  <c r="T1456" i="1"/>
  <c r="S1464" i="1"/>
  <c r="T1464" i="1"/>
  <c r="S1472" i="1"/>
  <c r="T1472" i="1"/>
  <c r="S1480" i="1"/>
  <c r="T1480" i="1"/>
  <c r="S1488" i="1"/>
  <c r="T1488" i="1"/>
  <c r="S1496" i="1"/>
  <c r="T1496" i="1"/>
  <c r="S1504" i="1"/>
  <c r="T1504" i="1"/>
  <c r="S1512" i="1"/>
  <c r="T1512" i="1"/>
  <c r="S1520" i="1"/>
  <c r="T1520" i="1"/>
  <c r="S1528" i="1"/>
  <c r="T1528" i="1"/>
  <c r="S1536" i="1"/>
  <c r="T1536" i="1"/>
  <c r="S1544" i="1"/>
  <c r="T1544" i="1"/>
  <c r="S1552" i="1"/>
  <c r="T1552" i="1"/>
  <c r="S1560" i="1"/>
  <c r="T1560" i="1"/>
  <c r="S1568" i="1"/>
  <c r="T1568" i="1"/>
  <c r="S1576" i="1"/>
  <c r="T1576" i="1"/>
  <c r="S1584" i="1"/>
  <c r="T1584" i="1"/>
  <c r="S1592" i="1"/>
  <c r="T1592" i="1"/>
  <c r="S1600" i="1"/>
  <c r="T1600" i="1"/>
  <c r="S1608" i="1"/>
  <c r="T1608" i="1"/>
  <c r="S1616" i="1"/>
  <c r="T1616" i="1"/>
  <c r="S1624" i="1"/>
  <c r="T1624" i="1"/>
  <c r="S1632" i="1"/>
  <c r="T1632" i="1"/>
  <c r="S1641" i="1"/>
  <c r="T1641" i="1"/>
  <c r="S1649" i="1"/>
  <c r="T1649" i="1"/>
  <c r="S1657" i="1"/>
  <c r="T1657" i="1"/>
  <c r="S1665" i="1"/>
  <c r="T1665" i="1"/>
  <c r="S1673" i="1"/>
  <c r="T1673" i="1"/>
  <c r="S1681" i="1"/>
  <c r="T1681" i="1"/>
  <c r="S1689" i="1"/>
  <c r="T1689" i="1"/>
  <c r="S1697" i="1"/>
  <c r="T1697" i="1"/>
  <c r="S1705" i="1"/>
  <c r="T1705" i="1"/>
  <c r="S1713" i="1"/>
  <c r="T1713" i="1"/>
  <c r="S1721" i="1"/>
  <c r="T1721" i="1"/>
  <c r="S1729" i="1"/>
  <c r="T1729" i="1"/>
  <c r="S1738" i="1"/>
  <c r="T1738" i="1"/>
  <c r="S1746" i="1"/>
  <c r="T1746" i="1"/>
  <c r="S1754" i="1"/>
  <c r="T1754" i="1"/>
  <c r="S1762" i="1"/>
  <c r="T1762" i="1"/>
  <c r="S1770" i="1"/>
  <c r="T1770" i="1"/>
  <c r="S1778" i="1"/>
  <c r="T1778" i="1"/>
  <c r="S1786" i="1"/>
  <c r="T1786" i="1"/>
  <c r="S1794" i="1"/>
  <c r="T1794" i="1"/>
  <c r="S1803" i="1"/>
  <c r="T1803" i="1"/>
  <c r="S1811" i="1"/>
  <c r="T1811" i="1"/>
  <c r="S1819" i="1"/>
  <c r="T1819" i="1"/>
  <c r="S1828" i="1"/>
  <c r="T1828" i="1"/>
  <c r="S1836" i="1"/>
  <c r="T1836" i="1"/>
  <c r="S1844" i="1"/>
  <c r="T1844" i="1"/>
  <c r="S1852" i="1"/>
  <c r="T1852" i="1"/>
  <c r="S1860" i="1"/>
  <c r="T1860" i="1"/>
  <c r="S1868" i="1"/>
  <c r="T1868" i="1"/>
  <c r="S1876" i="1"/>
  <c r="T1876" i="1"/>
  <c r="S1884" i="1"/>
  <c r="T1884" i="1"/>
  <c r="S1892" i="1"/>
  <c r="T1892" i="1"/>
  <c r="S1900" i="1"/>
  <c r="T1900" i="1"/>
  <c r="S1908" i="1"/>
  <c r="T1908" i="1"/>
  <c r="S1916" i="1"/>
  <c r="T1916" i="1"/>
  <c r="S1924" i="1"/>
  <c r="T1924" i="1"/>
  <c r="S1932" i="1"/>
  <c r="T1932" i="1"/>
  <c r="S1940" i="1"/>
  <c r="T1940" i="1"/>
  <c r="S1948" i="1"/>
  <c r="T1948" i="1"/>
  <c r="S1956" i="1"/>
  <c r="T1956" i="1"/>
  <c r="S1964" i="1"/>
  <c r="T1964" i="1"/>
  <c r="S1972" i="1"/>
  <c r="T1972" i="1"/>
  <c r="S1980" i="1"/>
  <c r="T1980" i="1"/>
  <c r="S1989" i="1"/>
  <c r="T1989" i="1"/>
  <c r="S1997" i="1"/>
  <c r="T1997" i="1"/>
  <c r="S2007" i="1"/>
  <c r="T2007" i="1"/>
  <c r="S2015" i="1"/>
  <c r="T2015" i="1"/>
  <c r="S2024" i="1"/>
  <c r="T2024" i="1"/>
  <c r="S2032" i="1"/>
  <c r="T2032" i="1"/>
  <c r="S2040" i="1"/>
  <c r="T2040" i="1"/>
  <c r="S2049" i="1"/>
  <c r="T2049" i="1"/>
  <c r="S2057" i="1"/>
  <c r="T2057" i="1"/>
  <c r="S2065" i="1"/>
  <c r="T2065" i="1"/>
  <c r="S2073" i="1"/>
  <c r="T2073" i="1"/>
  <c r="S2081" i="1"/>
  <c r="T2081" i="1"/>
  <c r="S2089" i="1"/>
  <c r="T2089" i="1"/>
  <c r="S2097" i="1"/>
  <c r="T2097" i="1"/>
  <c r="S2105" i="1"/>
  <c r="T2105" i="1"/>
  <c r="S2113" i="1"/>
  <c r="T2113" i="1"/>
  <c r="S2121" i="1"/>
  <c r="T2121" i="1"/>
  <c r="S2129" i="1"/>
  <c r="T2129" i="1"/>
  <c r="S2137" i="1"/>
  <c r="T2137" i="1"/>
  <c r="S2145" i="1"/>
  <c r="T2145" i="1"/>
  <c r="S2153" i="1"/>
  <c r="T2153" i="1"/>
  <c r="S2161" i="1"/>
  <c r="T2161" i="1"/>
  <c r="T2207" i="1"/>
  <c r="T2216" i="1"/>
  <c r="T2224" i="1"/>
  <c r="T2232" i="1"/>
  <c r="T2240" i="1"/>
  <c r="T2248" i="1"/>
  <c r="T2256" i="1"/>
  <c r="T2264" i="1"/>
  <c r="T2272" i="1"/>
  <c r="T2280" i="1"/>
  <c r="T2288" i="1"/>
  <c r="T2296" i="1"/>
  <c r="T2304" i="1"/>
  <c r="T2312" i="1"/>
  <c r="T2320" i="1"/>
  <c r="T2328" i="1"/>
  <c r="T2336" i="1"/>
  <c r="T2345" i="1"/>
  <c r="T2353" i="1"/>
  <c r="T2361" i="1"/>
  <c r="T2369" i="1"/>
  <c r="T2377" i="1"/>
  <c r="T2385" i="1"/>
  <c r="T2393" i="1"/>
  <c r="T2401" i="1"/>
  <c r="T2409" i="1"/>
  <c r="T2417" i="1"/>
  <c r="T2425" i="1"/>
  <c r="T2433" i="1"/>
  <c r="T2441" i="1"/>
  <c r="T2449" i="1"/>
  <c r="T2457" i="1"/>
  <c r="T2465" i="1"/>
  <c r="T2473" i="1"/>
  <c r="T2481" i="1"/>
  <c r="T2489" i="1"/>
  <c r="T2497" i="1"/>
  <c r="T2506" i="1"/>
  <c r="T2514" i="1"/>
  <c r="T2522" i="1"/>
  <c r="T2530" i="1"/>
  <c r="T2538" i="1"/>
  <c r="T2546" i="1"/>
  <c r="T2555" i="1"/>
  <c r="T2563" i="1"/>
  <c r="T2571" i="1"/>
  <c r="T2579" i="1"/>
  <c r="T2587" i="1"/>
  <c r="T2595" i="1"/>
  <c r="T2603" i="1"/>
  <c r="T2611" i="1"/>
  <c r="T2620" i="1"/>
  <c r="T2628" i="1"/>
  <c r="T2636" i="1"/>
  <c r="T2646" i="1"/>
  <c r="T2654" i="1"/>
  <c r="T2687" i="1"/>
  <c r="T2696" i="1"/>
  <c r="T2704" i="1"/>
  <c r="T2712" i="1"/>
  <c r="T2722" i="1"/>
  <c r="T2730" i="1"/>
  <c r="T2738" i="1"/>
  <c r="T2746" i="1"/>
  <c r="T2754" i="1"/>
  <c r="T2762" i="1"/>
  <c r="T2771" i="1"/>
  <c r="T2779" i="1"/>
  <c r="T2787" i="1"/>
  <c r="T2795" i="1"/>
  <c r="T2803" i="1"/>
  <c r="T2811" i="1"/>
  <c r="T2819" i="1"/>
  <c r="T2827" i="1"/>
  <c r="T2835" i="1"/>
  <c r="T2843" i="1"/>
  <c r="T2851" i="1"/>
  <c r="T2859" i="1"/>
  <c r="T2868" i="1"/>
  <c r="T2876" i="1"/>
  <c r="T2884" i="1"/>
  <c r="T2892" i="1"/>
  <c r="T2900" i="1"/>
  <c r="T2908" i="1"/>
  <c r="T2916" i="1"/>
  <c r="T2924" i="1"/>
  <c r="T2932" i="1"/>
  <c r="T2940" i="1"/>
  <c r="T2948" i="1"/>
  <c r="T2956" i="1"/>
  <c r="T2964" i="1"/>
  <c r="T2973" i="1"/>
  <c r="T2981" i="1"/>
  <c r="T2990" i="1"/>
  <c r="T2998" i="1"/>
  <c r="T3006" i="1"/>
  <c r="T3014" i="1"/>
  <c r="T3022" i="1"/>
  <c r="T3030" i="1"/>
  <c r="T3038" i="1"/>
  <c r="T3047" i="1"/>
  <c r="T3058" i="1"/>
  <c r="T3065" i="1"/>
  <c r="T3074" i="1"/>
  <c r="T3117" i="1"/>
  <c r="T3124" i="1"/>
  <c r="T3132" i="1"/>
  <c r="T3140" i="1"/>
  <c r="T3148" i="1"/>
  <c r="T3156" i="1"/>
  <c r="T31" i="1"/>
  <c r="T206" i="1"/>
  <c r="T605" i="1"/>
  <c r="T1000" i="1"/>
  <c r="S6" i="1"/>
  <c r="T6" i="1"/>
  <c r="S15" i="1"/>
  <c r="T15" i="1"/>
  <c r="S23" i="1"/>
  <c r="T23" i="1"/>
  <c r="S39" i="1"/>
  <c r="T39" i="1"/>
  <c r="S47" i="1"/>
  <c r="T47" i="1"/>
  <c r="S55" i="1"/>
  <c r="T55" i="1"/>
  <c r="S63" i="1"/>
  <c r="T63" i="1"/>
  <c r="S71" i="1"/>
  <c r="T71" i="1"/>
  <c r="S79" i="1"/>
  <c r="T79" i="1"/>
  <c r="S87" i="1"/>
  <c r="T87" i="1"/>
  <c r="S103" i="1"/>
  <c r="T103" i="1"/>
  <c r="S111" i="1"/>
  <c r="T111" i="1"/>
  <c r="S119" i="1"/>
  <c r="T119" i="1"/>
  <c r="S127" i="1"/>
  <c r="T127" i="1"/>
  <c r="S135" i="1"/>
  <c r="T135" i="1"/>
  <c r="S143" i="1"/>
  <c r="T143" i="1"/>
  <c r="S151" i="1"/>
  <c r="T151" i="1"/>
  <c r="S167" i="1"/>
  <c r="T167" i="1"/>
  <c r="S175" i="1"/>
  <c r="T175" i="1"/>
  <c r="S183" i="1"/>
  <c r="T183" i="1"/>
  <c r="S191" i="1"/>
  <c r="T191" i="1"/>
  <c r="S199" i="1"/>
  <c r="T199" i="1"/>
  <c r="S207" i="1"/>
  <c r="T207" i="1"/>
  <c r="S215" i="1"/>
  <c r="T215" i="1"/>
  <c r="S223" i="1"/>
  <c r="T223" i="1"/>
  <c r="S231" i="1"/>
  <c r="T231" i="1"/>
  <c r="S239" i="1"/>
  <c r="T239" i="1"/>
  <c r="S247" i="1"/>
  <c r="T247" i="1"/>
  <c r="S255" i="1"/>
  <c r="T255" i="1"/>
  <c r="S263" i="1"/>
  <c r="T263" i="1"/>
  <c r="S271" i="1"/>
  <c r="T271" i="1"/>
  <c r="S279" i="1"/>
  <c r="T279" i="1"/>
  <c r="S287" i="1"/>
  <c r="T287" i="1"/>
  <c r="S295" i="1"/>
  <c r="T295" i="1"/>
  <c r="S303" i="1"/>
  <c r="T303" i="1"/>
  <c r="S311" i="1"/>
  <c r="T311" i="1"/>
  <c r="S319" i="1"/>
  <c r="T319" i="1"/>
  <c r="S327" i="1"/>
  <c r="T327" i="1"/>
  <c r="S335" i="1"/>
  <c r="T335" i="1"/>
  <c r="S343" i="1"/>
  <c r="T343" i="1"/>
  <c r="S351" i="1"/>
  <c r="T351" i="1"/>
  <c r="S359" i="1"/>
  <c r="T359" i="1"/>
  <c r="S367" i="1"/>
  <c r="T367" i="1"/>
  <c r="S375" i="1"/>
  <c r="T375" i="1"/>
  <c r="S383" i="1"/>
  <c r="T383" i="1"/>
  <c r="S391" i="1"/>
  <c r="T391" i="1"/>
  <c r="S399" i="1"/>
  <c r="T399" i="1"/>
  <c r="S407" i="1"/>
  <c r="T407" i="1"/>
  <c r="S415" i="1"/>
  <c r="T415" i="1"/>
  <c r="S423" i="1"/>
  <c r="T423" i="1"/>
  <c r="S431" i="1"/>
  <c r="T431" i="1"/>
  <c r="S439" i="1"/>
  <c r="T439" i="1"/>
  <c r="S447" i="1"/>
  <c r="T447" i="1"/>
  <c r="S455" i="1"/>
  <c r="T455" i="1"/>
  <c r="S463" i="1"/>
  <c r="T463" i="1"/>
  <c r="S471" i="1"/>
  <c r="T471" i="1"/>
  <c r="S479" i="1"/>
  <c r="T479" i="1"/>
  <c r="S487" i="1"/>
  <c r="T487" i="1"/>
  <c r="S495" i="1"/>
  <c r="T495" i="1"/>
  <c r="S503" i="1"/>
  <c r="T503" i="1"/>
  <c r="S511" i="1"/>
  <c r="T511" i="1"/>
  <c r="S519" i="1"/>
  <c r="T519" i="1"/>
  <c r="S527" i="1"/>
  <c r="T527" i="1"/>
  <c r="S535" i="1"/>
  <c r="T535" i="1"/>
  <c r="S543" i="1"/>
  <c r="T543" i="1"/>
  <c r="S551" i="1"/>
  <c r="T551" i="1"/>
  <c r="S559" i="1"/>
  <c r="T559" i="1"/>
  <c r="S567" i="1"/>
  <c r="T567" i="1"/>
  <c r="S575" i="1"/>
  <c r="T575" i="1"/>
  <c r="S583" i="1"/>
  <c r="T583" i="1"/>
  <c r="S591" i="1"/>
  <c r="T591" i="1"/>
  <c r="S599" i="1"/>
  <c r="T599" i="1"/>
  <c r="S607" i="1"/>
  <c r="T607" i="1"/>
  <c r="S615" i="1"/>
  <c r="T615" i="1"/>
  <c r="S623" i="1"/>
  <c r="T623" i="1"/>
  <c r="S631" i="1"/>
  <c r="T631" i="1"/>
  <c r="S639" i="1"/>
  <c r="T639" i="1"/>
  <c r="S647" i="1"/>
  <c r="T647" i="1"/>
  <c r="S655" i="1"/>
  <c r="T655" i="1"/>
  <c r="S663" i="1"/>
  <c r="T663" i="1"/>
  <c r="S671" i="1"/>
  <c r="T671" i="1"/>
  <c r="S679" i="1"/>
  <c r="T679" i="1"/>
  <c r="S687" i="1"/>
  <c r="T687" i="1"/>
  <c r="S695" i="1"/>
  <c r="T695" i="1"/>
  <c r="S703" i="1"/>
  <c r="T703" i="1"/>
  <c r="S711" i="1"/>
  <c r="T711" i="1"/>
  <c r="S719" i="1"/>
  <c r="T719" i="1"/>
  <c r="S727" i="1"/>
  <c r="T727" i="1"/>
  <c r="S735" i="1"/>
  <c r="T735" i="1"/>
  <c r="S743" i="1"/>
  <c r="T743" i="1"/>
  <c r="S751" i="1"/>
  <c r="T751" i="1"/>
  <c r="S759" i="1"/>
  <c r="T759" i="1"/>
  <c r="S767" i="1"/>
  <c r="T767" i="1"/>
  <c r="S775" i="1"/>
  <c r="T775" i="1"/>
  <c r="S783" i="1"/>
  <c r="T783" i="1"/>
  <c r="S791" i="1"/>
  <c r="T791" i="1"/>
  <c r="S799" i="1"/>
  <c r="T799" i="1"/>
  <c r="S807" i="1"/>
  <c r="T807" i="1"/>
  <c r="S815" i="1"/>
  <c r="T815" i="1"/>
  <c r="S823" i="1"/>
  <c r="T823" i="1"/>
  <c r="S831" i="1"/>
  <c r="T831" i="1"/>
  <c r="S839" i="1"/>
  <c r="T839" i="1"/>
  <c r="S847" i="1"/>
  <c r="T847" i="1"/>
  <c r="S855" i="1"/>
  <c r="T855" i="1"/>
  <c r="S863" i="1"/>
  <c r="T863" i="1"/>
  <c r="S871" i="1"/>
  <c r="T871" i="1"/>
  <c r="S879" i="1"/>
  <c r="T879" i="1"/>
  <c r="S888" i="1"/>
  <c r="T888" i="1"/>
  <c r="S896" i="1"/>
  <c r="T896" i="1"/>
  <c r="S904" i="1"/>
  <c r="T904" i="1"/>
  <c r="S912" i="1"/>
  <c r="T912" i="1"/>
  <c r="S920" i="1"/>
  <c r="T920" i="1"/>
  <c r="S928" i="1"/>
  <c r="T928" i="1"/>
  <c r="S936" i="1"/>
  <c r="T936" i="1"/>
  <c r="S944" i="1"/>
  <c r="T944" i="1"/>
  <c r="S952" i="1"/>
  <c r="T952" i="1"/>
  <c r="S960" i="1"/>
  <c r="T960" i="1"/>
  <c r="S968" i="1"/>
  <c r="T968" i="1"/>
  <c r="S976" i="1"/>
  <c r="T976" i="1"/>
  <c r="S984" i="1"/>
  <c r="T984" i="1"/>
  <c r="S992" i="1"/>
  <c r="T992" i="1"/>
  <c r="S1008" i="1"/>
  <c r="T1008" i="1"/>
  <c r="S1017" i="1"/>
  <c r="T1017" i="1"/>
  <c r="S1025" i="1"/>
  <c r="T1025" i="1"/>
  <c r="S1033" i="1"/>
  <c r="T1033" i="1"/>
  <c r="S1041" i="1"/>
  <c r="T1041" i="1"/>
  <c r="S1050" i="1"/>
  <c r="T1050" i="1"/>
  <c r="S1058" i="1"/>
  <c r="T1058" i="1"/>
  <c r="S1066" i="1"/>
  <c r="T1066" i="1"/>
  <c r="S1075" i="1"/>
  <c r="T1075" i="1"/>
  <c r="S1083" i="1"/>
  <c r="T1083" i="1"/>
  <c r="S1091" i="1"/>
  <c r="T1091" i="1"/>
  <c r="S1099" i="1"/>
  <c r="T1099" i="1"/>
  <c r="S1109" i="1"/>
  <c r="T1109" i="1"/>
  <c r="S1117" i="1"/>
  <c r="T1117" i="1"/>
  <c r="S1127" i="1"/>
  <c r="T1127" i="1"/>
  <c r="S1135" i="1"/>
  <c r="T1135" i="1"/>
  <c r="S1143" i="1"/>
  <c r="T1143" i="1"/>
  <c r="S1151" i="1"/>
  <c r="T1151" i="1"/>
  <c r="S1167" i="1"/>
  <c r="T1167" i="1"/>
  <c r="S1176" i="1"/>
  <c r="T1176" i="1"/>
  <c r="S1184" i="1"/>
  <c r="T1184" i="1"/>
  <c r="S1192" i="1"/>
  <c r="T1192" i="1"/>
  <c r="S1200" i="1"/>
  <c r="T1200" i="1"/>
  <c r="S1208" i="1"/>
  <c r="T1208" i="1"/>
  <c r="S1216" i="1"/>
  <c r="T1216" i="1"/>
  <c r="S1224" i="1"/>
  <c r="T1224" i="1"/>
  <c r="S1233" i="1"/>
  <c r="T1233" i="1"/>
  <c r="S1241" i="1"/>
  <c r="T1241" i="1"/>
  <c r="S1249" i="1"/>
  <c r="T1249" i="1"/>
  <c r="S1257" i="1"/>
  <c r="T1257" i="1"/>
  <c r="S1265" i="1"/>
  <c r="T1265" i="1"/>
  <c r="S1273" i="1"/>
  <c r="T1273" i="1"/>
  <c r="S1281" i="1"/>
  <c r="T1281" i="1"/>
  <c r="S1289" i="1"/>
  <c r="T1289" i="1"/>
  <c r="S1297" i="1"/>
  <c r="T1297" i="1"/>
  <c r="S1305" i="1"/>
  <c r="T1305" i="1"/>
  <c r="S1313" i="1"/>
  <c r="T1313" i="1"/>
  <c r="S1321" i="1"/>
  <c r="T1321" i="1"/>
  <c r="S1329" i="1"/>
  <c r="T1329" i="1"/>
  <c r="S1337" i="1"/>
  <c r="T1337" i="1"/>
  <c r="S1345" i="1"/>
  <c r="T1345" i="1"/>
  <c r="S1353" i="1"/>
  <c r="T1353" i="1"/>
  <c r="S1361" i="1"/>
  <c r="T1361" i="1"/>
  <c r="S1369" i="1"/>
  <c r="T1369" i="1"/>
  <c r="S1377" i="1"/>
  <c r="T1377" i="1"/>
  <c r="S1385" i="1"/>
  <c r="T1385" i="1"/>
  <c r="S1393" i="1"/>
  <c r="T1393" i="1"/>
  <c r="S1401" i="1"/>
  <c r="T1401" i="1"/>
  <c r="S1409" i="1"/>
  <c r="T1409" i="1"/>
  <c r="S1417" i="1"/>
  <c r="T1417" i="1"/>
  <c r="S1425" i="1"/>
  <c r="T1425" i="1"/>
  <c r="S1433" i="1"/>
  <c r="T1433" i="1"/>
  <c r="S1441" i="1"/>
  <c r="T1441" i="1"/>
  <c r="S1449" i="1"/>
  <c r="T1449" i="1"/>
  <c r="S1457" i="1"/>
  <c r="T1457" i="1"/>
  <c r="S1465" i="1"/>
  <c r="T1465" i="1"/>
  <c r="S1473" i="1"/>
  <c r="T1473" i="1"/>
  <c r="S1481" i="1"/>
  <c r="T1481" i="1"/>
  <c r="S1489" i="1"/>
  <c r="T1489" i="1"/>
  <c r="S1497" i="1"/>
  <c r="T1497" i="1"/>
  <c r="S1505" i="1"/>
  <c r="T1505" i="1"/>
  <c r="S1521" i="1"/>
  <c r="T1521" i="1"/>
  <c r="S1529" i="1"/>
  <c r="T1529" i="1"/>
  <c r="S1537" i="1"/>
  <c r="T1537" i="1"/>
  <c r="S1545" i="1"/>
  <c r="T1545" i="1"/>
  <c r="S1553" i="1"/>
  <c r="T1553" i="1"/>
  <c r="S1561" i="1"/>
  <c r="T1561" i="1"/>
  <c r="S1569" i="1"/>
  <c r="T1569" i="1"/>
  <c r="S1577" i="1"/>
  <c r="T1577" i="1"/>
  <c r="S1585" i="1"/>
  <c r="T1585" i="1"/>
  <c r="S1593" i="1"/>
  <c r="T1593" i="1"/>
  <c r="S1601" i="1"/>
  <c r="T1601" i="1"/>
  <c r="S1609" i="1"/>
  <c r="T1609" i="1"/>
  <c r="S1617" i="1"/>
  <c r="T1617" i="1"/>
  <c r="S1625" i="1"/>
  <c r="T1625" i="1"/>
  <c r="S1633" i="1"/>
  <c r="T1633" i="1"/>
  <c r="S1642" i="1"/>
  <c r="T1642" i="1"/>
  <c r="S1650" i="1"/>
  <c r="T1650" i="1"/>
  <c r="S1658" i="1"/>
  <c r="T1658" i="1"/>
  <c r="S1666" i="1"/>
  <c r="T1666" i="1"/>
  <c r="S1674" i="1"/>
  <c r="T1674" i="1"/>
  <c r="S1682" i="1"/>
  <c r="T1682" i="1"/>
  <c r="S1690" i="1"/>
  <c r="T1690" i="1"/>
  <c r="S1698" i="1"/>
  <c r="T1698" i="1"/>
  <c r="S1706" i="1"/>
  <c r="T1706" i="1"/>
  <c r="S1714" i="1"/>
  <c r="T1714" i="1"/>
  <c r="S1722" i="1"/>
  <c r="T1722" i="1"/>
  <c r="S1739" i="1"/>
  <c r="T1739" i="1"/>
  <c r="S1747" i="1"/>
  <c r="T1747" i="1"/>
  <c r="S1755" i="1"/>
  <c r="T1755" i="1"/>
  <c r="S1763" i="1"/>
  <c r="T1763" i="1"/>
  <c r="S1771" i="1"/>
  <c r="T1771" i="1"/>
  <c r="S1779" i="1"/>
  <c r="T1779" i="1"/>
  <c r="S1787" i="1"/>
  <c r="T1787" i="1"/>
  <c r="S1795" i="1"/>
  <c r="T1795" i="1"/>
  <c r="S1804" i="1"/>
  <c r="T1804" i="1"/>
  <c r="S1812" i="1"/>
  <c r="T1812" i="1"/>
  <c r="S1820" i="1"/>
  <c r="T1820" i="1"/>
  <c r="S1829" i="1"/>
  <c r="T1829" i="1"/>
  <c r="S1837" i="1"/>
  <c r="T1837" i="1"/>
  <c r="S1845" i="1"/>
  <c r="T1845" i="1"/>
  <c r="S1853" i="1"/>
  <c r="T1853" i="1"/>
  <c r="S1861" i="1"/>
  <c r="T1861" i="1"/>
  <c r="S1869" i="1"/>
  <c r="T1869" i="1"/>
  <c r="S1877" i="1"/>
  <c r="T1877" i="1"/>
  <c r="S1885" i="1"/>
  <c r="T1885" i="1"/>
  <c r="S1893" i="1"/>
  <c r="T1893" i="1"/>
  <c r="S1901" i="1"/>
  <c r="T1901" i="1"/>
  <c r="S1909" i="1"/>
  <c r="T1909" i="1"/>
  <c r="S1917" i="1"/>
  <c r="T1917" i="1"/>
  <c r="S1925" i="1"/>
  <c r="T1925" i="1"/>
  <c r="S1933" i="1"/>
  <c r="T1933" i="1"/>
  <c r="S1941" i="1"/>
  <c r="S1949" i="1"/>
  <c r="T1949" i="1"/>
  <c r="S1957" i="1"/>
  <c r="T1957" i="1"/>
  <c r="S1965" i="1"/>
  <c r="T1965" i="1"/>
  <c r="S1973" i="1"/>
  <c r="T1973" i="1"/>
  <c r="S1981" i="1"/>
  <c r="T1981" i="1"/>
  <c r="S1990" i="1"/>
  <c r="T1990" i="1"/>
  <c r="S1998" i="1"/>
  <c r="T1998" i="1"/>
  <c r="S2008" i="1"/>
  <c r="T2008" i="1"/>
  <c r="S2017" i="1"/>
  <c r="T2017" i="1"/>
  <c r="S2025" i="1"/>
  <c r="T2025" i="1"/>
  <c r="S2033" i="1"/>
  <c r="T2033" i="1"/>
  <c r="S2042" i="1"/>
  <c r="T2042" i="1"/>
  <c r="S2050" i="1"/>
  <c r="T2050" i="1"/>
  <c r="S2058" i="1"/>
  <c r="T2058" i="1"/>
  <c r="S2066" i="1"/>
  <c r="T2066" i="1"/>
  <c r="S2074" i="1"/>
  <c r="T2074" i="1"/>
  <c r="S2082" i="1"/>
  <c r="T2082" i="1"/>
  <c r="S2090" i="1"/>
  <c r="T2090" i="1"/>
  <c r="S2098" i="1"/>
  <c r="T2098" i="1"/>
  <c r="S2106" i="1"/>
  <c r="T2106" i="1"/>
  <c r="S2114" i="1"/>
  <c r="T2114" i="1"/>
  <c r="S2122" i="1"/>
  <c r="T2122" i="1"/>
  <c r="S2130" i="1"/>
  <c r="T2130" i="1"/>
  <c r="S2138" i="1"/>
  <c r="T2138" i="1"/>
  <c r="S2146" i="1"/>
  <c r="T2146" i="1"/>
  <c r="S2154" i="1"/>
  <c r="T2154" i="1"/>
  <c r="S2162" i="1"/>
  <c r="T2162" i="1"/>
  <c r="T2208" i="1"/>
  <c r="T2217" i="1"/>
  <c r="T2225" i="1"/>
  <c r="T2233" i="1"/>
  <c r="T2241" i="1"/>
  <c r="T2249" i="1"/>
  <c r="T2257" i="1"/>
  <c r="T2265" i="1"/>
  <c r="T2273" i="1"/>
  <c r="T2281" i="1"/>
  <c r="T2289" i="1"/>
  <c r="T2297" i="1"/>
  <c r="T2305" i="1"/>
  <c r="T2313" i="1"/>
  <c r="T2321" i="1"/>
  <c r="T2329" i="1"/>
  <c r="T2337" i="1"/>
  <c r="T2346" i="1"/>
  <c r="T2354" i="1"/>
  <c r="T2362" i="1"/>
  <c r="T2370" i="1"/>
  <c r="T2378" i="1"/>
  <c r="T2386" i="1"/>
  <c r="T2394" i="1"/>
  <c r="T2402" i="1"/>
  <c r="T2410" i="1"/>
  <c r="T2418" i="1"/>
  <c r="T2426" i="1"/>
  <c r="T2434" i="1"/>
  <c r="T2442" i="1"/>
  <c r="T2450" i="1"/>
  <c r="T2458" i="1"/>
  <c r="T2466" i="1"/>
  <c r="T2474" i="1"/>
  <c r="T2482" i="1"/>
  <c r="T2490" i="1"/>
  <c r="T2498" i="1"/>
  <c r="T2507" i="1"/>
  <c r="T2515" i="1"/>
  <c r="T2523" i="1"/>
  <c r="T2531" i="1"/>
  <c r="T2539" i="1"/>
  <c r="T2548" i="1"/>
  <c r="T2556" i="1"/>
  <c r="T2564" i="1"/>
  <c r="T2572" i="1"/>
  <c r="T2580" i="1"/>
  <c r="T2588" i="1"/>
  <c r="T2596" i="1"/>
  <c r="T2604" i="1"/>
  <c r="T2612" i="1"/>
  <c r="T2621" i="1"/>
  <c r="T2629" i="1"/>
  <c r="T2637" i="1"/>
  <c r="T2647" i="1"/>
  <c r="T2655" i="1"/>
  <c r="T2689" i="1"/>
  <c r="T2697" i="1"/>
  <c r="T2705" i="1"/>
  <c r="T2713" i="1"/>
  <c r="T2723" i="1"/>
  <c r="T2731" i="1"/>
  <c r="T2739" i="1"/>
  <c r="T2747" i="1"/>
  <c r="T2755" i="1"/>
  <c r="T2763" i="1"/>
  <c r="T54" i="1"/>
  <c r="T246" i="1"/>
  <c r="T1141" i="1"/>
  <c r="S856" i="1"/>
  <c r="T856" i="1"/>
  <c r="S864" i="1"/>
  <c r="T864" i="1"/>
  <c r="S872" i="1"/>
  <c r="T872" i="1"/>
  <c r="S880" i="1"/>
  <c r="T880" i="1"/>
  <c r="S889" i="1"/>
  <c r="T889" i="1"/>
  <c r="S897" i="1"/>
  <c r="T897" i="1"/>
  <c r="S905" i="1"/>
  <c r="T905" i="1"/>
  <c r="S921" i="1"/>
  <c r="T921" i="1"/>
  <c r="S929" i="1"/>
  <c r="T929" i="1"/>
  <c r="S937" i="1"/>
  <c r="T937" i="1"/>
  <c r="S945" i="1"/>
  <c r="T945" i="1"/>
  <c r="S953" i="1"/>
  <c r="T953" i="1"/>
  <c r="S961" i="1"/>
  <c r="T961" i="1"/>
  <c r="S969" i="1"/>
  <c r="T969" i="1"/>
  <c r="S977" i="1"/>
  <c r="T977" i="1"/>
  <c r="S985" i="1"/>
  <c r="T985" i="1"/>
  <c r="S993" i="1"/>
  <c r="T993" i="1"/>
  <c r="S1001" i="1"/>
  <c r="T1001" i="1"/>
  <c r="S1009" i="1"/>
  <c r="T1009" i="1"/>
  <c r="S1177" i="1"/>
  <c r="T1177" i="1"/>
  <c r="S1185" i="1"/>
  <c r="T1185" i="1"/>
  <c r="S1193" i="1"/>
  <c r="T1193" i="1"/>
  <c r="S1201" i="1"/>
  <c r="T1201" i="1"/>
  <c r="S1209" i="1"/>
  <c r="T1209" i="1"/>
  <c r="S1217" i="1"/>
  <c r="T1217" i="1"/>
  <c r="S1225" i="1"/>
  <c r="T1225" i="1"/>
  <c r="S1626" i="1"/>
  <c r="S2009" i="1"/>
  <c r="T2009" i="1"/>
  <c r="T2210" i="1"/>
  <c r="T2218" i="1"/>
  <c r="T2226" i="1"/>
  <c r="T2234" i="1"/>
  <c r="T2242" i="1"/>
  <c r="T2250" i="1"/>
  <c r="T2258" i="1"/>
  <c r="T2266" i="1"/>
  <c r="T2274" i="1"/>
  <c r="T2282" i="1"/>
  <c r="T2290" i="1"/>
  <c r="T2298" i="1"/>
  <c r="T2306" i="1"/>
  <c r="T2314" i="1"/>
  <c r="T2322" i="1"/>
  <c r="T2330" i="1"/>
  <c r="T2338" i="1"/>
  <c r="T2347" i="1"/>
  <c r="T2355" i="1"/>
  <c r="T2363" i="1"/>
  <c r="T2371" i="1"/>
  <c r="T2379" i="1"/>
  <c r="T2387" i="1"/>
  <c r="T2395" i="1"/>
  <c r="T2403" i="1"/>
  <c r="T2411" i="1"/>
  <c r="T2419" i="1"/>
  <c r="T2427" i="1"/>
  <c r="T2435" i="1"/>
  <c r="T2443" i="1"/>
  <c r="T2451" i="1"/>
  <c r="T2459" i="1"/>
  <c r="T2467" i="1"/>
  <c r="T2475" i="1"/>
  <c r="T2483" i="1"/>
  <c r="T2491" i="1"/>
  <c r="T2499" i="1"/>
  <c r="T2508" i="1"/>
  <c r="T2516" i="1"/>
  <c r="T2524" i="1"/>
  <c r="T2532" i="1"/>
  <c r="T2540" i="1"/>
  <c r="T2549" i="1"/>
  <c r="T2557" i="1"/>
  <c r="T2565" i="1"/>
  <c r="T2573" i="1"/>
  <c r="T2581" i="1"/>
  <c r="T2589" i="1"/>
  <c r="T2597" i="1"/>
  <c r="T2605" i="1"/>
  <c r="T2613" i="1"/>
  <c r="T2622" i="1"/>
  <c r="T2630" i="1"/>
  <c r="T2638" i="1"/>
  <c r="T2648" i="1"/>
  <c r="T2681" i="1"/>
  <c r="T2690" i="1"/>
  <c r="T2698" i="1"/>
  <c r="T2706" i="1"/>
  <c r="T2714" i="1"/>
  <c r="T2724" i="1"/>
  <c r="T2732" i="1"/>
  <c r="T2740" i="1"/>
  <c r="T2748" i="1"/>
  <c r="T2756" i="1"/>
  <c r="T2764" i="1"/>
  <c r="T2773" i="1"/>
  <c r="T2781" i="1"/>
  <c r="T2789" i="1"/>
  <c r="T2797" i="1"/>
  <c r="T2805" i="1"/>
  <c r="T2813" i="1"/>
  <c r="T2821" i="1"/>
  <c r="T2829" i="1"/>
  <c r="T2837" i="1"/>
  <c r="T2845" i="1"/>
  <c r="T2853" i="1"/>
  <c r="T2861" i="1"/>
  <c r="T2870" i="1"/>
  <c r="T2878" i="1"/>
  <c r="T2886" i="1"/>
  <c r="T2894" i="1"/>
  <c r="T2902" i="1"/>
  <c r="T2910" i="1"/>
  <c r="T2918" i="1"/>
  <c r="T2926" i="1"/>
  <c r="T2934" i="1"/>
  <c r="T2942" i="1"/>
  <c r="T2950" i="1"/>
  <c r="T2958" i="1"/>
  <c r="T2967" i="1"/>
  <c r="T2975" i="1"/>
  <c r="T2983" i="1"/>
  <c r="T2992" i="1"/>
  <c r="T3000" i="1"/>
  <c r="T706" i="1"/>
  <c r="T2772" i="1"/>
  <c r="T2780" i="1"/>
  <c r="T2788" i="1"/>
  <c r="T2796" i="1"/>
  <c r="T2804" i="1"/>
  <c r="T2812" i="1"/>
  <c r="T2820" i="1"/>
  <c r="T2828" i="1"/>
  <c r="T2836" i="1"/>
  <c r="T2844" i="1"/>
  <c r="T2852" i="1"/>
  <c r="T2860" i="1"/>
  <c r="T2869" i="1"/>
  <c r="T2877" i="1"/>
  <c r="T2885" i="1"/>
  <c r="T2893" i="1"/>
  <c r="T2901" i="1"/>
  <c r="T2909" i="1"/>
  <c r="T2917" i="1"/>
  <c r="T2925" i="1"/>
  <c r="T2933" i="1"/>
  <c r="T2941" i="1"/>
  <c r="T2949" i="1"/>
  <c r="T2957" i="1"/>
  <c r="T2966" i="1"/>
  <c r="T2974" i="1"/>
  <c r="T2982" i="1"/>
  <c r="T2991" i="1"/>
  <c r="T2999" i="1"/>
  <c r="T3007" i="1"/>
  <c r="T3015" i="1"/>
  <c r="T3023" i="1"/>
  <c r="T3031" i="1"/>
  <c r="T3039" i="1"/>
  <c r="T3048" i="1"/>
  <c r="T3059" i="1"/>
  <c r="T3066" i="1"/>
  <c r="T3075" i="1"/>
  <c r="T3118" i="1"/>
  <c r="T3125" i="1"/>
  <c r="T3133" i="1"/>
  <c r="T3141" i="1"/>
  <c r="T3149" i="1"/>
  <c r="T3157" i="1"/>
  <c r="T1157" i="1"/>
  <c r="S1157" i="1"/>
  <c r="S2168" i="1"/>
  <c r="T2168" i="1"/>
  <c r="T3008" i="1"/>
  <c r="T3016" i="1"/>
  <c r="T3024" i="1"/>
  <c r="T3032" i="1"/>
  <c r="T3040" i="1"/>
  <c r="T3049" i="1"/>
  <c r="T3060" i="1"/>
  <c r="T3067" i="1"/>
  <c r="T3110" i="1"/>
  <c r="T3119" i="1"/>
  <c r="T3126" i="1"/>
  <c r="T3134" i="1"/>
  <c r="T3142" i="1"/>
  <c r="T3150" i="1"/>
  <c r="T3158" i="1"/>
  <c r="S1483" i="1"/>
  <c r="T1483" i="1"/>
  <c r="S1491" i="1"/>
  <c r="T1491" i="1"/>
  <c r="T1499" i="1"/>
  <c r="S1507" i="1"/>
  <c r="T1507" i="1"/>
  <c r="S1515" i="1"/>
  <c r="T1515" i="1"/>
  <c r="S1523" i="1"/>
  <c r="T1523" i="1"/>
  <c r="S1531" i="1"/>
  <c r="T1531" i="1"/>
  <c r="S1539" i="1"/>
  <c r="T1539" i="1"/>
  <c r="S1547" i="1"/>
  <c r="T1547" i="1"/>
  <c r="S1555" i="1"/>
  <c r="T1555" i="1"/>
  <c r="S1563" i="1"/>
  <c r="T1563" i="1"/>
  <c r="S1571" i="1"/>
  <c r="T1571" i="1"/>
  <c r="S1579" i="1"/>
  <c r="T1579" i="1"/>
  <c r="S1587" i="1"/>
  <c r="T1587" i="1"/>
  <c r="S1595" i="1"/>
  <c r="T1595" i="1"/>
  <c r="S1603" i="1"/>
  <c r="T1603" i="1"/>
  <c r="S1611" i="1"/>
  <c r="T1611" i="1"/>
  <c r="S1619" i="1"/>
  <c r="T1619" i="1"/>
  <c r="S1627" i="1"/>
  <c r="T1627" i="1"/>
  <c r="S1635" i="1"/>
  <c r="T1635" i="1"/>
  <c r="S1644" i="1"/>
  <c r="T1644" i="1"/>
  <c r="S1652" i="1"/>
  <c r="T1652" i="1"/>
  <c r="S1660" i="1"/>
  <c r="T1660" i="1"/>
  <c r="S1668" i="1"/>
  <c r="T1668" i="1"/>
  <c r="S1676" i="1"/>
  <c r="T1676" i="1"/>
  <c r="S1684" i="1"/>
  <c r="T1684" i="1"/>
  <c r="S1692" i="1"/>
  <c r="T1692" i="1"/>
  <c r="S1700" i="1"/>
  <c r="T1700" i="1"/>
  <c r="S1708" i="1"/>
  <c r="T1708" i="1"/>
  <c r="S1716" i="1"/>
  <c r="T1716" i="1"/>
  <c r="S1724" i="1"/>
  <c r="T1724" i="1"/>
  <c r="S1732" i="1"/>
  <c r="T1732" i="1"/>
  <c r="S1741" i="1"/>
  <c r="T1741" i="1"/>
  <c r="S1749" i="1"/>
  <c r="T1749" i="1"/>
  <c r="S1757" i="1"/>
  <c r="T1757" i="1"/>
  <c r="S1765" i="1"/>
  <c r="T1765" i="1"/>
  <c r="S1773" i="1"/>
  <c r="T1773" i="1"/>
  <c r="S1781" i="1"/>
  <c r="T1781" i="1"/>
  <c r="S1789" i="1"/>
  <c r="T1789" i="1"/>
  <c r="S1797" i="1"/>
  <c r="T1797" i="1"/>
  <c r="S1806" i="1"/>
  <c r="T1806" i="1"/>
  <c r="S1814" i="1"/>
  <c r="T1814" i="1"/>
  <c r="S1823" i="1"/>
  <c r="T1823" i="1"/>
  <c r="S1831" i="1"/>
  <c r="T1831" i="1"/>
  <c r="S1839" i="1"/>
  <c r="T1839" i="1"/>
  <c r="S1847" i="1"/>
  <c r="T1847" i="1"/>
  <c r="S1855" i="1"/>
  <c r="T1855" i="1"/>
  <c r="S1863" i="1"/>
  <c r="T1863" i="1"/>
  <c r="S1871" i="1"/>
  <c r="T1871" i="1"/>
  <c r="S1879" i="1"/>
  <c r="T1879" i="1"/>
  <c r="S1887" i="1"/>
  <c r="T1887" i="1"/>
  <c r="S1895" i="1"/>
  <c r="T1895" i="1"/>
  <c r="S1903" i="1"/>
  <c r="T1903" i="1"/>
  <c r="S1911" i="1"/>
  <c r="T1911" i="1"/>
  <c r="S1919" i="1"/>
  <c r="T1919" i="1"/>
  <c r="S1927" i="1"/>
  <c r="T1927" i="1"/>
  <c r="S1935" i="1"/>
  <c r="T1935" i="1"/>
  <c r="S1943" i="1"/>
  <c r="T1943" i="1"/>
  <c r="S1951" i="1"/>
  <c r="T1951" i="1"/>
  <c r="S1959" i="1"/>
  <c r="T1959" i="1"/>
  <c r="S1967" i="1"/>
  <c r="T1967" i="1"/>
  <c r="S1975" i="1"/>
  <c r="T1975" i="1"/>
  <c r="S1983" i="1"/>
  <c r="T1983" i="1"/>
  <c r="S1992" i="1"/>
  <c r="T1992" i="1"/>
  <c r="S2000" i="1"/>
  <c r="T2000" i="1"/>
  <c r="S2010" i="1"/>
  <c r="T2010" i="1"/>
  <c r="S2019" i="1"/>
  <c r="T2019" i="1"/>
  <c r="S2027" i="1"/>
  <c r="T2027" i="1"/>
  <c r="S2035" i="1"/>
  <c r="T2035" i="1"/>
  <c r="S2044" i="1"/>
  <c r="T2044" i="1"/>
  <c r="S2052" i="1"/>
  <c r="T2052" i="1"/>
  <c r="S2060" i="1"/>
  <c r="T2060" i="1"/>
  <c r="S2068" i="1"/>
  <c r="T2068" i="1"/>
  <c r="S2076" i="1"/>
  <c r="T2076" i="1"/>
  <c r="S2084" i="1"/>
  <c r="T2084" i="1"/>
  <c r="S2092" i="1"/>
  <c r="T2092" i="1"/>
  <c r="S2100" i="1"/>
  <c r="T2100" i="1"/>
  <c r="S2108" i="1"/>
  <c r="T2108" i="1"/>
  <c r="S2116" i="1"/>
  <c r="T2116" i="1"/>
  <c r="S2124" i="1"/>
  <c r="T2124" i="1"/>
  <c r="S2132" i="1"/>
  <c r="T2132" i="1"/>
  <c r="S2140" i="1"/>
  <c r="T2140" i="1"/>
  <c r="S2148" i="1"/>
  <c r="T2148" i="1"/>
  <c r="S2156" i="1"/>
  <c r="T2156" i="1"/>
  <c r="S2164" i="1"/>
  <c r="T2164" i="1"/>
  <c r="T2211" i="1"/>
  <c r="T2219" i="1"/>
  <c r="T2227" i="1"/>
  <c r="T2235" i="1"/>
  <c r="T2243" i="1"/>
  <c r="T2251" i="1"/>
  <c r="T2259" i="1"/>
  <c r="T2267" i="1"/>
  <c r="T2275" i="1"/>
  <c r="T2283" i="1"/>
  <c r="T2291" i="1"/>
  <c r="T2299" i="1"/>
  <c r="T2307" i="1"/>
  <c r="T2315" i="1"/>
  <c r="T2323" i="1"/>
  <c r="T2331" i="1"/>
  <c r="T2339" i="1"/>
  <c r="T2348" i="1"/>
  <c r="T2356" i="1"/>
  <c r="T2364" i="1"/>
  <c r="T2372" i="1"/>
  <c r="T2380" i="1"/>
  <c r="T2388" i="1"/>
  <c r="T2396" i="1"/>
  <c r="T2404" i="1"/>
  <c r="T2412" i="1"/>
  <c r="T2420" i="1"/>
  <c r="T2428" i="1"/>
  <c r="T2436" i="1"/>
  <c r="T2444" i="1"/>
  <c r="T2452" i="1"/>
  <c r="T2460" i="1"/>
  <c r="T2468" i="1"/>
  <c r="T2476" i="1"/>
  <c r="T2484" i="1"/>
  <c r="T2492" i="1"/>
  <c r="T2501" i="1"/>
  <c r="T2509" i="1"/>
  <c r="T2517" i="1"/>
  <c r="T2525" i="1"/>
  <c r="T2533" i="1"/>
  <c r="T2541" i="1"/>
  <c r="T2550" i="1"/>
  <c r="T2558" i="1"/>
  <c r="T2566" i="1"/>
  <c r="T2574" i="1"/>
  <c r="T2582" i="1"/>
  <c r="T2590" i="1"/>
  <c r="T2598" i="1"/>
  <c r="T2606" i="1"/>
  <c r="T2615" i="1"/>
  <c r="T2623" i="1"/>
  <c r="T2631" i="1"/>
  <c r="T2639" i="1"/>
  <c r="T2649" i="1"/>
  <c r="T2682" i="1"/>
  <c r="T2691" i="1"/>
  <c r="T2699" i="1"/>
  <c r="T2707" i="1"/>
  <c r="T2715" i="1"/>
  <c r="T2725" i="1"/>
  <c r="T2733" i="1"/>
  <c r="T2741" i="1"/>
  <c r="T2749" i="1"/>
  <c r="T2757" i="1"/>
  <c r="T2765" i="1"/>
  <c r="T2774" i="1"/>
  <c r="T2782" i="1"/>
  <c r="T2790" i="1"/>
  <c r="T2798" i="1"/>
  <c r="T2806" i="1"/>
  <c r="T2814" i="1"/>
  <c r="T2822" i="1"/>
  <c r="T2830" i="1"/>
  <c r="T2838" i="1"/>
  <c r="T2846" i="1"/>
  <c r="T2854" i="1"/>
  <c r="T2862" i="1"/>
  <c r="T2871" i="1"/>
  <c r="T2879" i="1"/>
  <c r="T2887" i="1"/>
  <c r="T2895" i="1"/>
  <c r="T2903" i="1"/>
  <c r="T2919" i="1"/>
  <c r="T2927" i="1"/>
  <c r="T2935" i="1"/>
  <c r="T2943" i="1"/>
  <c r="T2951" i="1"/>
  <c r="T2959" i="1"/>
  <c r="T2968" i="1"/>
  <c r="T2976" i="1"/>
  <c r="T2985" i="1"/>
  <c r="T2993" i="1"/>
  <c r="T3001" i="1"/>
  <c r="T3009" i="1"/>
  <c r="T3017" i="1"/>
  <c r="T3025" i="1"/>
  <c r="T3033" i="1"/>
  <c r="T3041" i="1"/>
  <c r="T3050" i="1"/>
  <c r="T3061" i="1"/>
  <c r="T3068" i="1"/>
  <c r="T3112" i="1"/>
  <c r="T3120" i="1"/>
  <c r="T3127" i="1"/>
  <c r="T3135" i="1"/>
  <c r="T3143" i="1"/>
  <c r="T3151" i="1"/>
  <c r="T3159" i="1"/>
  <c r="T1439" i="1"/>
  <c r="S1872" i="1"/>
  <c r="T1872" i="1"/>
  <c r="S1985" i="1"/>
  <c r="T1985" i="1"/>
  <c r="S1993" i="1"/>
  <c r="T1993" i="1"/>
  <c r="S2001" i="1"/>
  <c r="T2001" i="1"/>
  <c r="T2212" i="1"/>
  <c r="T2220" i="1"/>
  <c r="T2228" i="1"/>
  <c r="T2236" i="1"/>
  <c r="T2244" i="1"/>
  <c r="T2252" i="1"/>
  <c r="T2260" i="1"/>
  <c r="T2268" i="1"/>
  <c r="T2276" i="1"/>
  <c r="T2284" i="1"/>
  <c r="T2292" i="1"/>
  <c r="T2300" i="1"/>
  <c r="T2308" i="1"/>
  <c r="T2316" i="1"/>
  <c r="T2324" i="1"/>
  <c r="T2332" i="1"/>
  <c r="T2340" i="1"/>
  <c r="T2349" i="1"/>
  <c r="T2357" i="1"/>
  <c r="T2365" i="1"/>
  <c r="T2373" i="1"/>
  <c r="T2381" i="1"/>
  <c r="T2389" i="1"/>
  <c r="T2397" i="1"/>
  <c r="T2405" i="1"/>
  <c r="T2413" i="1"/>
  <c r="T2421" i="1"/>
  <c r="T2429" i="1"/>
  <c r="T2437" i="1"/>
  <c r="T2445" i="1"/>
  <c r="T2453" i="1"/>
  <c r="T2461" i="1"/>
  <c r="T2469" i="1"/>
  <c r="T2477" i="1"/>
  <c r="T2485" i="1"/>
  <c r="T2493" i="1"/>
  <c r="T2502" i="1"/>
  <c r="T2510" i="1"/>
  <c r="T2518" i="1"/>
  <c r="T2526" i="1"/>
  <c r="T2534" i="1"/>
  <c r="T2542" i="1"/>
  <c r="T2551" i="1"/>
  <c r="T2559" i="1"/>
  <c r="T2567" i="1"/>
  <c r="T2575" i="1"/>
  <c r="T2583" i="1"/>
  <c r="T2591" i="1"/>
  <c r="T2599" i="1"/>
  <c r="T2607" i="1"/>
  <c r="T2616" i="1"/>
  <c r="T2624" i="1"/>
  <c r="T2632" i="1"/>
  <c r="T2640" i="1"/>
  <c r="T2650" i="1"/>
  <c r="T2683" i="1"/>
  <c r="T2692" i="1"/>
  <c r="T2700" i="1"/>
  <c r="T2708" i="1"/>
  <c r="T2716" i="1"/>
  <c r="T2726" i="1"/>
  <c r="T2734" i="1"/>
  <c r="T2742" i="1"/>
  <c r="T2750" i="1"/>
  <c r="T2758" i="1"/>
  <c r="T2766" i="1"/>
  <c r="T2775" i="1"/>
  <c r="T2783" i="1"/>
  <c r="T2791" i="1"/>
  <c r="T2799" i="1"/>
  <c r="T2807" i="1"/>
  <c r="T2815" i="1"/>
  <c r="T2823" i="1"/>
  <c r="T2831" i="1"/>
  <c r="T2839" i="1"/>
  <c r="T2847" i="1"/>
  <c r="T2855" i="1"/>
  <c r="T2863" i="1"/>
  <c r="T2872" i="1"/>
  <c r="T2880" i="1"/>
  <c r="T2888" i="1"/>
  <c r="T2896" i="1"/>
  <c r="T2904" i="1"/>
  <c r="T2912" i="1"/>
  <c r="T2920" i="1"/>
  <c r="T2928" i="1"/>
  <c r="T2936" i="1"/>
  <c r="T2944" i="1"/>
  <c r="T2952" i="1"/>
  <c r="T2960" i="1"/>
  <c r="T2969" i="1"/>
  <c r="T2977" i="1"/>
  <c r="T2986" i="1"/>
  <c r="T2994" i="1"/>
  <c r="T3002" i="1"/>
  <c r="T3010" i="1"/>
  <c r="T3018" i="1"/>
  <c r="T3026" i="1"/>
  <c r="T3034" i="1"/>
  <c r="T3042" i="1"/>
  <c r="T3051" i="1"/>
  <c r="T3062" i="1"/>
  <c r="T3070" i="1"/>
  <c r="T3113" i="1"/>
  <c r="T3121" i="1"/>
  <c r="T3128" i="1"/>
  <c r="T3136" i="1"/>
  <c r="T3144" i="1"/>
  <c r="T3152" i="1"/>
  <c r="T3160" i="1"/>
  <c r="T1106" i="1"/>
  <c r="T1205" i="1"/>
  <c r="T3011" i="1"/>
  <c r="T3019" i="1"/>
  <c r="T3027" i="1"/>
  <c r="T3035" i="1"/>
  <c r="T3043" i="1"/>
  <c r="T3052" i="1"/>
  <c r="T3063" i="1"/>
  <c r="T3071" i="1"/>
  <c r="T3114" i="1"/>
  <c r="T3129" i="1"/>
  <c r="T3145" i="1"/>
  <c r="T3153" i="1"/>
  <c r="T3161" i="1"/>
  <c r="T1114" i="1"/>
  <c r="S981" i="1"/>
  <c r="T981" i="1"/>
  <c r="S989" i="1"/>
  <c r="T989" i="1"/>
  <c r="S997" i="1"/>
  <c r="T997" i="1"/>
  <c r="S1005" i="1"/>
  <c r="T1005" i="1"/>
  <c r="S1013" i="1"/>
  <c r="T1013" i="1"/>
  <c r="S1022" i="1"/>
  <c r="T1022" i="1"/>
  <c r="S1030" i="1"/>
  <c r="T1030" i="1"/>
  <c r="S1038" i="1"/>
  <c r="T1038" i="1"/>
  <c r="S1046" i="1"/>
  <c r="T1046" i="1"/>
  <c r="S1055" i="1"/>
  <c r="T1055" i="1"/>
  <c r="S1063" i="1"/>
  <c r="T1063" i="1"/>
  <c r="S1071" i="1"/>
  <c r="T1071" i="1"/>
  <c r="S1080" i="1"/>
  <c r="T1080" i="1"/>
  <c r="S1088" i="1"/>
  <c r="T1088" i="1"/>
  <c r="S1096" i="1"/>
  <c r="S1123" i="1"/>
  <c r="T1123" i="1"/>
  <c r="S1132" i="1"/>
  <c r="T1132" i="1"/>
  <c r="S1140" i="1"/>
  <c r="T1140" i="1"/>
  <c r="S1148" i="1"/>
  <c r="T1148" i="1"/>
  <c r="S1164" i="1"/>
  <c r="T1164" i="1"/>
  <c r="S1172" i="1"/>
  <c r="T1172" i="1"/>
  <c r="S1181" i="1"/>
  <c r="T1181" i="1"/>
  <c r="S1189" i="1"/>
  <c r="T1189" i="1"/>
  <c r="S1197" i="1"/>
  <c r="T1197" i="1"/>
  <c r="S1213" i="1"/>
  <c r="T1213" i="1"/>
  <c r="S1221" i="1"/>
  <c r="T1221" i="1"/>
  <c r="S1230" i="1"/>
  <c r="T1230" i="1"/>
  <c r="S1238" i="1"/>
  <c r="T1238" i="1"/>
  <c r="S1246" i="1"/>
  <c r="T1246" i="1"/>
  <c r="S1254" i="1"/>
  <c r="T1254" i="1"/>
  <c r="S1262" i="1"/>
  <c r="T1262" i="1"/>
  <c r="S1270" i="1"/>
  <c r="T1270" i="1"/>
  <c r="S1278" i="1"/>
  <c r="T1278" i="1"/>
  <c r="S1286" i="1"/>
  <c r="T1286" i="1"/>
  <c r="S1294" i="1"/>
  <c r="T1294" i="1"/>
  <c r="S1302" i="1"/>
  <c r="T1302" i="1"/>
  <c r="S1310" i="1"/>
  <c r="T1310" i="1"/>
  <c r="S1318" i="1"/>
  <c r="T1318" i="1"/>
  <c r="S1326" i="1"/>
  <c r="T1326" i="1"/>
  <c r="S1334" i="1"/>
  <c r="T1334" i="1"/>
  <c r="S1342" i="1"/>
  <c r="T1342" i="1"/>
  <c r="S1350" i="1"/>
  <c r="T1350" i="1"/>
  <c r="S1358" i="1"/>
  <c r="T1358" i="1"/>
  <c r="S1366" i="1"/>
  <c r="T1366" i="1"/>
  <c r="S1374" i="1"/>
  <c r="T1374" i="1"/>
  <c r="S1382" i="1"/>
  <c r="T1382" i="1"/>
  <c r="S1390" i="1"/>
  <c r="T1390" i="1"/>
  <c r="S1398" i="1"/>
  <c r="T1398" i="1"/>
  <c r="S1406" i="1"/>
  <c r="T1406" i="1"/>
  <c r="S1414" i="1"/>
  <c r="T1414" i="1"/>
  <c r="S1422" i="1"/>
  <c r="T1422" i="1"/>
  <c r="S1801" i="1"/>
  <c r="T1801" i="1"/>
  <c r="S1809" i="1"/>
  <c r="T1809" i="1"/>
  <c r="S1817" i="1"/>
  <c r="T1817" i="1"/>
  <c r="T2214" i="1"/>
  <c r="T2222" i="1"/>
  <c r="T2230" i="1"/>
  <c r="T2238" i="1"/>
  <c r="T2246" i="1"/>
  <c r="T2254" i="1"/>
  <c r="T2270" i="1"/>
  <c r="T2278" i="1"/>
  <c r="T2286" i="1"/>
  <c r="T2294" i="1"/>
  <c r="T2302" i="1"/>
  <c r="T2310" i="1"/>
  <c r="T2318" i="1"/>
  <c r="T2326" i="1"/>
  <c r="T2334" i="1"/>
  <c r="T2342" i="1"/>
  <c r="T2351" i="1"/>
  <c r="T2359" i="1"/>
  <c r="T2367" i="1"/>
  <c r="T2375" i="1"/>
  <c r="T2383" i="1"/>
  <c r="T2391" i="1"/>
  <c r="T2399" i="1"/>
  <c r="T2407" i="1"/>
  <c r="T2415" i="1"/>
  <c r="T2423" i="1"/>
  <c r="T2431" i="1"/>
  <c r="T2439" i="1"/>
  <c r="T2447" i="1"/>
  <c r="T2455" i="1"/>
  <c r="T2463" i="1"/>
  <c r="T2471" i="1"/>
  <c r="T2479" i="1"/>
  <c r="T2487" i="1"/>
  <c r="T2495" i="1"/>
  <c r="T2504" i="1"/>
  <c r="T2512" i="1"/>
  <c r="T2520" i="1"/>
  <c r="T2528" i="1"/>
  <c r="T2536" i="1"/>
  <c r="T2544" i="1"/>
  <c r="T2553" i="1"/>
  <c r="T2561" i="1"/>
  <c r="T2569" i="1"/>
  <c r="T2577" i="1"/>
  <c r="T2585" i="1"/>
  <c r="T2601" i="1"/>
  <c r="T2609" i="1"/>
  <c r="T2618" i="1"/>
  <c r="T2626" i="1"/>
  <c r="T2634" i="1"/>
  <c r="T2642" i="1"/>
  <c r="T2652" i="1"/>
  <c r="T2685" i="1"/>
  <c r="T2694" i="1"/>
  <c r="T2702" i="1"/>
  <c r="T2710" i="1"/>
  <c r="T2719" i="1"/>
  <c r="T2728" i="1"/>
  <c r="T2736" i="1"/>
  <c r="T2744" i="1"/>
  <c r="T2752" i="1"/>
  <c r="T2760" i="1"/>
  <c r="T2769" i="1"/>
  <c r="T2777" i="1"/>
  <c r="T2785" i="1"/>
  <c r="T2793" i="1"/>
  <c r="T2801" i="1"/>
  <c r="T2809" i="1"/>
  <c r="T2817" i="1"/>
  <c r="T2825" i="1"/>
  <c r="T2833" i="1"/>
  <c r="T2841" i="1"/>
  <c r="T2849" i="1"/>
  <c r="T2857" i="1"/>
  <c r="T2866" i="1"/>
  <c r="T2874" i="1"/>
  <c r="T2882" i="1"/>
  <c r="T2890" i="1"/>
  <c r="T2898" i="1"/>
  <c r="T2906" i="1"/>
  <c r="T2914" i="1"/>
  <c r="T2922" i="1"/>
  <c r="T2930" i="1"/>
  <c r="T2938" i="1"/>
  <c r="T2946" i="1"/>
  <c r="T2954" i="1"/>
  <c r="T2962" i="1"/>
  <c r="T2971" i="1"/>
  <c r="T2979" i="1"/>
  <c r="T2988" i="1"/>
  <c r="T2996" i="1"/>
  <c r="T3004" i="1"/>
  <c r="T3012" i="1"/>
  <c r="T3020" i="1"/>
  <c r="T3028" i="1"/>
  <c r="T3036" i="1"/>
  <c r="T3044" i="1"/>
  <c r="T3054" i="1"/>
  <c r="T3064" i="1"/>
  <c r="T3072" i="1"/>
  <c r="T3115" i="1"/>
  <c r="T3122" i="1"/>
  <c r="T3130" i="1"/>
  <c r="T3138" i="1"/>
  <c r="T3146" i="1"/>
  <c r="T3154" i="1"/>
  <c r="T3162" i="1"/>
  <c r="S1431" i="1"/>
  <c r="T1431" i="1"/>
  <c r="S1447" i="1"/>
  <c r="T1447" i="1"/>
  <c r="S1455" i="1"/>
  <c r="T1455" i="1"/>
  <c r="S1463" i="1"/>
  <c r="T1463" i="1"/>
  <c r="S1471" i="1"/>
  <c r="T1471" i="1"/>
  <c r="S1479" i="1"/>
  <c r="T1479" i="1"/>
  <c r="S1487" i="1"/>
  <c r="T1487" i="1"/>
  <c r="S1495" i="1"/>
  <c r="T1495" i="1"/>
  <c r="S1503" i="1"/>
  <c r="T1503" i="1"/>
  <c r="S1511" i="1"/>
  <c r="T1511" i="1"/>
  <c r="S1519" i="1"/>
  <c r="T1519" i="1"/>
  <c r="S1527" i="1"/>
  <c r="T1527" i="1"/>
  <c r="S1535" i="1"/>
  <c r="T1535" i="1"/>
  <c r="S1543" i="1"/>
  <c r="T1543" i="1"/>
  <c r="S1551" i="1"/>
  <c r="T1551" i="1"/>
  <c r="S1559" i="1"/>
  <c r="T1559" i="1"/>
  <c r="S1567" i="1"/>
  <c r="T1567" i="1"/>
  <c r="S1575" i="1"/>
  <c r="T1575" i="1"/>
  <c r="S1583" i="1"/>
  <c r="T1583" i="1"/>
  <c r="S1591" i="1"/>
  <c r="T1591" i="1"/>
  <c r="S1599" i="1"/>
  <c r="T1599" i="1"/>
  <c r="S1607" i="1"/>
  <c r="T1607" i="1"/>
  <c r="S1615" i="1"/>
  <c r="T1615" i="1"/>
  <c r="S1623" i="1"/>
  <c r="T1623" i="1"/>
  <c r="S1631" i="1"/>
  <c r="T1631" i="1"/>
  <c r="S1639" i="1"/>
  <c r="T1639" i="1"/>
  <c r="S1648" i="1"/>
  <c r="T1648" i="1"/>
  <c r="S1656" i="1"/>
  <c r="T1656" i="1"/>
  <c r="S1664" i="1"/>
  <c r="T1664" i="1"/>
  <c r="S1672" i="1"/>
  <c r="T1672" i="1"/>
  <c r="S1680" i="1"/>
  <c r="T1680" i="1"/>
  <c r="S1688" i="1"/>
  <c r="T1688" i="1"/>
  <c r="S1696" i="1"/>
  <c r="T1696" i="1"/>
  <c r="S1704" i="1"/>
  <c r="T1704" i="1"/>
  <c r="S1712" i="1"/>
  <c r="T1712" i="1"/>
  <c r="S1720" i="1"/>
  <c r="T1720" i="1"/>
  <c r="S1728" i="1"/>
  <c r="T1728" i="1"/>
  <c r="S1737" i="1"/>
  <c r="T1737" i="1"/>
  <c r="S1745" i="1"/>
  <c r="T1745" i="1"/>
  <c r="S1753" i="1"/>
  <c r="T1753" i="1"/>
  <c r="S1761" i="1"/>
  <c r="T1761" i="1"/>
  <c r="S1769" i="1"/>
  <c r="T1769" i="1"/>
  <c r="S1777" i="1"/>
  <c r="T1777" i="1"/>
  <c r="S1785" i="1"/>
  <c r="T1785" i="1"/>
  <c r="S1793" i="1"/>
  <c r="T1793" i="1"/>
  <c r="S1802" i="1"/>
  <c r="T1802" i="1"/>
  <c r="S1810" i="1"/>
  <c r="T1810" i="1"/>
  <c r="S1818" i="1"/>
  <c r="T1818" i="1"/>
  <c r="S1827" i="1"/>
  <c r="T1827" i="1"/>
  <c r="S1835" i="1"/>
  <c r="T1835" i="1"/>
  <c r="S1843" i="1"/>
  <c r="T1843" i="1"/>
  <c r="S1851" i="1"/>
  <c r="T1851" i="1"/>
  <c r="S1859" i="1"/>
  <c r="T1859" i="1"/>
  <c r="S1867" i="1"/>
  <c r="T1867" i="1"/>
  <c r="S1875" i="1"/>
  <c r="T1875" i="1"/>
  <c r="S1883" i="1"/>
  <c r="T1883" i="1"/>
  <c r="S1891" i="1"/>
  <c r="T1891" i="1"/>
  <c r="S1899" i="1"/>
  <c r="T1899" i="1"/>
  <c r="S1907" i="1"/>
  <c r="T1907" i="1"/>
  <c r="S1915" i="1"/>
  <c r="T1915" i="1"/>
  <c r="S1923" i="1"/>
  <c r="T1923" i="1"/>
  <c r="S1931" i="1"/>
  <c r="T1931" i="1"/>
  <c r="S1939" i="1"/>
  <c r="T1939" i="1"/>
  <c r="S1947" i="1"/>
  <c r="T1947" i="1"/>
  <c r="S1955" i="1"/>
  <c r="T1955" i="1"/>
  <c r="S1963" i="1"/>
  <c r="T1963" i="1"/>
  <c r="S1971" i="1"/>
  <c r="T1971" i="1"/>
  <c r="S1979" i="1"/>
  <c r="T1979" i="1"/>
  <c r="S1988" i="1"/>
  <c r="T1988" i="1"/>
  <c r="S1996" i="1"/>
  <c r="T1996" i="1"/>
  <c r="S2006" i="1"/>
  <c r="T2006" i="1"/>
  <c r="S2014" i="1"/>
  <c r="T2014" i="1"/>
  <c r="S2023" i="1"/>
  <c r="T2023" i="1"/>
  <c r="S2031" i="1"/>
  <c r="T2031" i="1"/>
  <c r="S2039" i="1"/>
  <c r="T2039" i="1"/>
  <c r="S2048" i="1"/>
  <c r="T2048" i="1"/>
  <c r="S2056" i="1"/>
  <c r="T2056" i="1"/>
  <c r="S2064" i="1"/>
  <c r="T2064" i="1"/>
  <c r="S2072" i="1"/>
  <c r="T2072" i="1"/>
  <c r="S2080" i="1"/>
  <c r="T2080" i="1"/>
  <c r="S2088" i="1"/>
  <c r="T2088" i="1"/>
  <c r="S2096" i="1"/>
  <c r="T2096" i="1"/>
  <c r="S2104" i="1"/>
  <c r="T2104" i="1"/>
  <c r="S2112" i="1"/>
  <c r="T2112" i="1"/>
  <c r="S2120" i="1"/>
  <c r="T2120" i="1"/>
  <c r="S2128" i="1"/>
  <c r="T2128" i="1"/>
  <c r="S2136" i="1"/>
  <c r="T2136" i="1"/>
  <c r="S2144" i="1"/>
  <c r="T2144" i="1"/>
  <c r="S2152" i="1"/>
  <c r="T2152" i="1"/>
  <c r="S2160" i="1"/>
  <c r="T2160" i="1"/>
  <c r="T2206" i="1"/>
  <c r="T2215" i="1"/>
  <c r="T2223" i="1"/>
  <c r="T2231" i="1"/>
  <c r="T2239" i="1"/>
  <c r="T2247" i="1"/>
  <c r="T2255" i="1"/>
  <c r="T2263" i="1"/>
  <c r="T2271" i="1"/>
  <c r="T2279" i="1"/>
  <c r="T2287" i="1"/>
  <c r="T2295" i="1"/>
  <c r="T2303" i="1"/>
  <c r="T2311" i="1"/>
  <c r="T2319" i="1"/>
  <c r="T2327" i="1"/>
  <c r="T2335" i="1"/>
  <c r="T2343" i="1"/>
  <c r="T2352" i="1"/>
  <c r="T2360" i="1"/>
  <c r="T2368" i="1"/>
  <c r="T2376" i="1"/>
  <c r="T2384" i="1"/>
  <c r="T2392" i="1"/>
  <c r="T2400" i="1"/>
  <c r="T2408" i="1"/>
  <c r="T2416" i="1"/>
  <c r="T2424" i="1"/>
  <c r="T2432" i="1"/>
  <c r="T2440" i="1"/>
  <c r="T2448" i="1"/>
  <c r="T2456" i="1"/>
  <c r="T2464" i="1"/>
  <c r="T2472" i="1"/>
  <c r="T2480" i="1"/>
  <c r="T2488" i="1"/>
  <c r="T2496" i="1"/>
  <c r="T2505" i="1"/>
  <c r="T2513" i="1"/>
  <c r="T2521" i="1"/>
  <c r="T2529" i="1"/>
  <c r="T2537" i="1"/>
  <c r="T2545" i="1"/>
  <c r="T2554" i="1"/>
  <c r="T2562" i="1"/>
  <c r="T2570" i="1"/>
  <c r="T2578" i="1"/>
  <c r="T2586" i="1"/>
  <c r="T2594" i="1"/>
  <c r="T2602" i="1"/>
  <c r="T2610" i="1"/>
  <c r="T2619" i="1"/>
  <c r="T2627" i="1"/>
  <c r="T2635" i="1"/>
  <c r="T2645" i="1"/>
  <c r="T2653" i="1"/>
  <c r="T2686" i="1"/>
  <c r="T2695" i="1"/>
  <c r="T2703" i="1"/>
  <c r="T2711" i="1"/>
  <c r="T2721" i="1"/>
  <c r="T2729" i="1"/>
  <c r="T2737" i="1"/>
  <c r="T2745" i="1"/>
  <c r="T2753" i="1"/>
  <c r="T2761" i="1"/>
  <c r="T2770" i="1"/>
  <c r="T2778" i="1"/>
  <c r="T2786" i="1"/>
  <c r="T2794" i="1"/>
  <c r="T2802" i="1"/>
  <c r="T2810" i="1"/>
  <c r="T2818" i="1"/>
  <c r="T2826" i="1"/>
  <c r="T2834" i="1"/>
  <c r="T2842" i="1"/>
  <c r="T2850" i="1"/>
  <c r="T2858" i="1"/>
  <c r="T2867" i="1"/>
  <c r="T2875" i="1"/>
  <c r="T2883" i="1"/>
  <c r="T2891" i="1"/>
  <c r="T2899" i="1"/>
  <c r="T2907" i="1"/>
  <c r="T2915" i="1"/>
  <c r="T2923" i="1"/>
  <c r="T2931" i="1"/>
  <c r="T2939" i="1"/>
  <c r="T2947" i="1"/>
  <c r="T2955" i="1"/>
  <c r="T2963" i="1"/>
  <c r="T2972" i="1"/>
  <c r="T2980" i="1"/>
  <c r="T2989" i="1"/>
  <c r="T2997" i="1"/>
  <c r="T3005" i="1"/>
  <c r="T3013" i="1"/>
  <c r="T3021" i="1"/>
  <c r="T3029" i="1"/>
  <c r="T3037" i="1"/>
  <c r="T3045" i="1"/>
  <c r="T3057" i="1"/>
  <c r="T3073" i="1"/>
  <c r="T3116" i="1"/>
  <c r="T3123" i="1"/>
  <c r="T3131" i="1"/>
  <c r="T3139" i="1"/>
  <c r="T3147" i="1"/>
  <c r="T3155" i="1"/>
  <c r="S1161" i="1"/>
  <c r="T1161" i="1"/>
  <c r="T4" i="1"/>
  <c r="S1018" i="1"/>
  <c r="S1026" i="1"/>
  <c r="S1034" i="1"/>
  <c r="S1042" i="1"/>
  <c r="S1051" i="1"/>
  <c r="S1059" i="1"/>
  <c r="S1067" i="1"/>
  <c r="S1076" i="1"/>
  <c r="S1084" i="1"/>
  <c r="S1092" i="1"/>
  <c r="S1101" i="1"/>
  <c r="S1110" i="1"/>
  <c r="S1118" i="1"/>
  <c r="S1128" i="1"/>
  <c r="S1136" i="1"/>
  <c r="S1144" i="1"/>
  <c r="S1152" i="1"/>
  <c r="S1168" i="1"/>
  <c r="S1234" i="1"/>
  <c r="S1242" i="1"/>
  <c r="S1250" i="1"/>
  <c r="S1258" i="1"/>
  <c r="S1266" i="1"/>
  <c r="S1274" i="1"/>
  <c r="S1282" i="1"/>
  <c r="S1290" i="1"/>
  <c r="S1298" i="1"/>
  <c r="S1306" i="1"/>
  <c r="S1314" i="1"/>
  <c r="S1322" i="1"/>
  <c r="S1330" i="1"/>
  <c r="S1338" i="1"/>
  <c r="S1346" i="1"/>
  <c r="S1354" i="1"/>
  <c r="S1362" i="1"/>
  <c r="S1370" i="1"/>
  <c r="S1378" i="1"/>
  <c r="S1386" i="1"/>
  <c r="S1394" i="1"/>
  <c r="S1402" i="1"/>
  <c r="S1410" i="1"/>
  <c r="S1418" i="1"/>
  <c r="S1426" i="1"/>
  <c r="S1434" i="1"/>
  <c r="S1442" i="1"/>
  <c r="S1450" i="1"/>
  <c r="S1458" i="1"/>
  <c r="S1466" i="1"/>
  <c r="S1474" i="1"/>
  <c r="S1482" i="1"/>
  <c r="S1490" i="1"/>
  <c r="S1498" i="1"/>
  <c r="S1506" i="1"/>
  <c r="S1514" i="1"/>
  <c r="S1522" i="1"/>
  <c r="S1530" i="1"/>
  <c r="S1538" i="1"/>
  <c r="S1546" i="1"/>
  <c r="S1554" i="1"/>
  <c r="S1562" i="1"/>
  <c r="S1570" i="1"/>
  <c r="S1578" i="1"/>
  <c r="S1586" i="1"/>
  <c r="S1594" i="1"/>
  <c r="S1602" i="1"/>
  <c r="S1610" i="1"/>
  <c r="S1618" i="1"/>
  <c r="S1634" i="1"/>
  <c r="S1643" i="1"/>
  <c r="S1651" i="1"/>
  <c r="S1659" i="1"/>
  <c r="S1667" i="1"/>
  <c r="S1675" i="1"/>
  <c r="S1683" i="1"/>
  <c r="S1691" i="1"/>
  <c r="S1699" i="1"/>
  <c r="S1707" i="1"/>
  <c r="S1715" i="1"/>
  <c r="S1723" i="1"/>
  <c r="S1731" i="1"/>
  <c r="S1740" i="1"/>
  <c r="S1748" i="1"/>
  <c r="S1756" i="1"/>
  <c r="S1764" i="1"/>
  <c r="S1772" i="1"/>
  <c r="S1780" i="1"/>
  <c r="S1788" i="1"/>
  <c r="S1796" i="1"/>
  <c r="S1805" i="1"/>
  <c r="S1813" i="1"/>
  <c r="S1822" i="1"/>
  <c r="S1830" i="1"/>
  <c r="S1838" i="1"/>
  <c r="S1846" i="1"/>
  <c r="S1854" i="1"/>
  <c r="S1862" i="1"/>
  <c r="S1870" i="1"/>
  <c r="S1878" i="1"/>
  <c r="S1886" i="1"/>
  <c r="S1894" i="1"/>
  <c r="S1902" i="1"/>
  <c r="S1910" i="1"/>
  <c r="S1918" i="1"/>
  <c r="S1926" i="1"/>
  <c r="S1934" i="1"/>
  <c r="S1942" i="1"/>
  <c r="S1950" i="1"/>
  <c r="S1958" i="1"/>
  <c r="S1966" i="1"/>
  <c r="S1974" i="1"/>
  <c r="S1982" i="1"/>
  <c r="S1991" i="1"/>
  <c r="S1999" i="1"/>
  <c r="S2018" i="1"/>
  <c r="S2026" i="1"/>
  <c r="S2034" i="1"/>
  <c r="S2043" i="1"/>
  <c r="S2051" i="1"/>
  <c r="S2059" i="1"/>
  <c r="S2067" i="1"/>
  <c r="S2075" i="1"/>
  <c r="S2083" i="1"/>
  <c r="S2091" i="1"/>
  <c r="S2099" i="1"/>
  <c r="S2107" i="1"/>
  <c r="S2115" i="1"/>
  <c r="S2123" i="1"/>
  <c r="S2131" i="1"/>
  <c r="S2139" i="1"/>
  <c r="S2147" i="1"/>
  <c r="S2155" i="1"/>
  <c r="S2163" i="1"/>
  <c r="S8" i="1"/>
  <c r="S890" i="1"/>
  <c r="S898" i="1"/>
  <c r="S906" i="1"/>
  <c r="S914" i="1"/>
  <c r="S922" i="1"/>
  <c r="S930" i="1"/>
  <c r="S938" i="1"/>
  <c r="S946" i="1"/>
  <c r="S954" i="1"/>
  <c r="S962" i="1"/>
  <c r="S970" i="1"/>
  <c r="S978" i="1"/>
  <c r="S986" i="1"/>
  <c r="S994" i="1"/>
  <c r="S1002" i="1"/>
  <c r="S1010" i="1"/>
  <c r="S1019" i="1"/>
  <c r="S1027" i="1"/>
  <c r="S1035" i="1"/>
  <c r="S1043" i="1"/>
  <c r="S1052" i="1"/>
  <c r="S1060" i="1"/>
  <c r="S1068" i="1"/>
  <c r="S1077" i="1"/>
  <c r="S1085" i="1"/>
  <c r="S1093" i="1"/>
  <c r="S1102" i="1"/>
  <c r="S1111" i="1"/>
  <c r="S1120" i="1"/>
  <c r="S1178" i="1"/>
  <c r="S1186" i="1"/>
  <c r="S1194" i="1"/>
  <c r="S1202" i="1"/>
  <c r="S1210" i="1"/>
  <c r="S1218" i="1"/>
  <c r="S1226" i="1"/>
  <c r="S1235" i="1"/>
  <c r="S1243" i="1"/>
  <c r="S1251" i="1"/>
  <c r="S1259" i="1"/>
  <c r="S1267" i="1"/>
  <c r="S1275" i="1"/>
  <c r="S1283" i="1"/>
  <c r="S1291" i="1"/>
  <c r="S1299" i="1"/>
  <c r="S1307" i="1"/>
  <c r="S1315" i="1"/>
  <c r="S1323" i="1"/>
  <c r="S1331" i="1"/>
  <c r="S1339" i="1"/>
  <c r="S1347" i="1"/>
  <c r="S1355" i="1"/>
  <c r="S1363" i="1"/>
  <c r="S1371" i="1"/>
  <c r="S1379" i="1"/>
  <c r="S1387" i="1"/>
  <c r="S1395" i="1"/>
  <c r="S1403" i="1"/>
  <c r="S1411" i="1"/>
  <c r="S1419" i="1"/>
  <c r="S1427" i="1"/>
  <c r="S1435" i="1"/>
  <c r="S1443" i="1"/>
  <c r="S1451" i="1"/>
  <c r="S1459" i="1"/>
  <c r="S1467" i="1"/>
  <c r="S1475" i="1"/>
  <c r="S987" i="1"/>
  <c r="S995" i="1"/>
  <c r="S1003" i="1"/>
  <c r="S1011" i="1"/>
  <c r="S1020" i="1"/>
  <c r="S1028" i="1"/>
  <c r="S1036" i="1"/>
  <c r="S1053" i="1"/>
  <c r="S1061" i="1"/>
  <c r="S1069" i="1"/>
  <c r="S1078" i="1"/>
  <c r="S1086" i="1"/>
  <c r="S1094" i="1"/>
  <c r="S1104" i="1"/>
  <c r="S1112" i="1"/>
  <c r="S11" i="1"/>
  <c r="S20" i="1"/>
  <c r="S28" i="1"/>
  <c r="S36" i="1"/>
  <c r="S44" i="1"/>
  <c r="S52" i="1"/>
  <c r="S60" i="1"/>
  <c r="S68" i="1"/>
  <c r="S76" i="1"/>
  <c r="S84" i="1"/>
  <c r="S92" i="1"/>
  <c r="S100" i="1"/>
  <c r="S108" i="1"/>
  <c r="S116" i="1"/>
  <c r="S124" i="1"/>
  <c r="S132" i="1"/>
  <c r="S140" i="1"/>
  <c r="S148" i="1"/>
  <c r="S156" i="1"/>
  <c r="S164" i="1"/>
  <c r="S172" i="1"/>
  <c r="S180" i="1"/>
  <c r="S188" i="1"/>
  <c r="S196" i="1"/>
  <c r="S204" i="1"/>
  <c r="S212" i="1"/>
  <c r="S220" i="1"/>
  <c r="S228" i="1"/>
  <c r="S236" i="1"/>
  <c r="S244" i="1"/>
  <c r="S252" i="1"/>
  <c r="S260" i="1"/>
  <c r="S268" i="1"/>
  <c r="S276" i="1"/>
  <c r="S284" i="1"/>
  <c r="S292" i="1"/>
  <c r="S300" i="1"/>
  <c r="S308" i="1"/>
  <c r="S316" i="1"/>
  <c r="S324" i="1"/>
  <c r="S332" i="1"/>
  <c r="S340" i="1"/>
  <c r="S348" i="1"/>
  <c r="S356" i="1"/>
  <c r="S364" i="1"/>
  <c r="S372" i="1"/>
  <c r="S380" i="1"/>
  <c r="S388" i="1"/>
  <c r="S396" i="1"/>
  <c r="S404" i="1"/>
  <c r="S412" i="1"/>
  <c r="S420" i="1"/>
  <c r="S428" i="1"/>
  <c r="S436" i="1"/>
  <c r="S444" i="1"/>
  <c r="S452" i="1"/>
  <c r="S460" i="1"/>
  <c r="S468" i="1"/>
  <c r="S476" i="1"/>
  <c r="S484" i="1"/>
  <c r="S492" i="1"/>
  <c r="S500" i="1"/>
  <c r="S508" i="1"/>
  <c r="S516" i="1"/>
  <c r="S524" i="1"/>
  <c r="S532" i="1"/>
  <c r="S540" i="1"/>
  <c r="S548" i="1"/>
  <c r="S556" i="1"/>
  <c r="S564" i="1"/>
  <c r="S572" i="1"/>
  <c r="S580" i="1"/>
  <c r="S588" i="1"/>
  <c r="S596" i="1"/>
  <c r="S604" i="1"/>
  <c r="S612" i="1"/>
  <c r="S620" i="1"/>
  <c r="S628" i="1"/>
  <c r="S636" i="1"/>
  <c r="S644" i="1"/>
  <c r="S652" i="1"/>
  <c r="S660" i="1"/>
  <c r="S668" i="1"/>
  <c r="S676" i="1"/>
  <c r="S684" i="1"/>
  <c r="S692" i="1"/>
  <c r="S700" i="1"/>
  <c r="S708" i="1"/>
  <c r="S716" i="1"/>
  <c r="S724" i="1"/>
  <c r="S1430" i="1"/>
  <c r="S1438" i="1"/>
  <c r="S1446" i="1"/>
  <c r="S1454" i="1"/>
  <c r="S1462" i="1"/>
  <c r="S1470" i="1"/>
  <c r="S1478" i="1"/>
  <c r="S1486" i="1"/>
  <c r="S1494" i="1"/>
  <c r="S1502" i="1"/>
  <c r="S1510" i="1"/>
  <c r="S1518" i="1"/>
  <c r="S1526" i="1"/>
  <c r="S1534" i="1"/>
  <c r="S1542" i="1"/>
  <c r="S1550" i="1"/>
  <c r="S1558" i="1"/>
  <c r="S1566" i="1"/>
  <c r="S1574" i="1"/>
  <c r="S1582" i="1"/>
  <c r="S1590" i="1"/>
  <c r="S1598" i="1"/>
  <c r="S1606" i="1"/>
  <c r="S1614" i="1"/>
  <c r="S1622" i="1"/>
  <c r="S1630" i="1"/>
  <c r="S1638" i="1"/>
  <c r="S1647" i="1"/>
  <c r="S1655" i="1"/>
  <c r="S1663" i="1"/>
  <c r="S1671" i="1"/>
  <c r="S1679" i="1"/>
  <c r="S1687" i="1"/>
  <c r="S1695" i="1"/>
  <c r="S1703" i="1"/>
  <c r="S1711" i="1"/>
  <c r="S1719" i="1"/>
  <c r="S1727" i="1"/>
  <c r="S1735" i="1"/>
  <c r="S1744" i="1"/>
  <c r="S1752" i="1"/>
  <c r="S1760" i="1"/>
  <c r="S1768" i="1"/>
  <c r="S1776" i="1"/>
  <c r="S1784" i="1"/>
  <c r="S1792" i="1"/>
  <c r="S1826" i="1"/>
  <c r="S1834" i="1"/>
  <c r="S1842" i="1"/>
  <c r="S1850" i="1"/>
  <c r="S1858" i="1"/>
  <c r="S1866" i="1"/>
  <c r="S1874" i="1"/>
  <c r="S1882" i="1"/>
  <c r="S1890" i="1"/>
  <c r="S1898" i="1"/>
  <c r="S1906" i="1"/>
  <c r="S1914" i="1"/>
  <c r="S1922" i="1"/>
  <c r="S1930" i="1"/>
  <c r="S1938" i="1"/>
  <c r="S1946" i="1"/>
  <c r="S1954" i="1"/>
  <c r="S1962" i="1"/>
  <c r="S1970" i="1"/>
  <c r="S1978" i="1"/>
  <c r="S1987" i="1"/>
  <c r="S1995" i="1"/>
  <c r="S2005" i="1"/>
  <c r="S2013" i="1"/>
  <c r="S2022" i="1"/>
  <c r="S2030" i="1"/>
  <c r="S2038" i="1"/>
  <c r="S2047" i="1"/>
  <c r="S2055" i="1"/>
  <c r="S2063" i="1"/>
  <c r="S2071" i="1"/>
  <c r="S2079" i="1"/>
  <c r="S2087" i="1"/>
  <c r="S2095" i="1"/>
  <c r="S2103" i="1"/>
  <c r="S2111" i="1"/>
  <c r="S2119" i="1"/>
  <c r="S2127" i="1"/>
  <c r="S2135" i="1"/>
  <c r="S2143" i="1"/>
  <c r="S2151" i="1"/>
  <c r="S2159" i="1"/>
  <c r="S2167" i="1"/>
  <c r="S1044" i="1"/>
  <c r="S1158" i="1"/>
  <c r="S1130" i="1"/>
  <c r="S1138" i="1"/>
  <c r="S1146" i="1"/>
  <c r="S1154" i="1"/>
  <c r="S1170" i="1"/>
  <c r="S1179" i="1"/>
  <c r="S1187" i="1"/>
  <c r="S1195" i="1"/>
  <c r="S1203" i="1"/>
  <c r="S1211" i="1"/>
  <c r="S1227" i="1"/>
  <c r="S1236" i="1"/>
  <c r="S1244" i="1"/>
  <c r="S1252" i="1"/>
  <c r="S1260" i="1"/>
  <c r="S1268" i="1"/>
  <c r="S1276" i="1"/>
  <c r="S1284" i="1"/>
  <c r="S1292" i="1"/>
  <c r="S1300" i="1"/>
  <c r="S1308" i="1"/>
  <c r="S1316" i="1"/>
  <c r="S1332" i="1"/>
  <c r="S1340" i="1"/>
  <c r="S1348" i="1"/>
  <c r="S1364" i="1"/>
  <c r="S1372" i="1"/>
  <c r="S1380" i="1"/>
  <c r="S1388" i="1"/>
  <c r="S1396" i="1"/>
  <c r="S1404" i="1"/>
  <c r="S1412" i="1"/>
  <c r="S1420" i="1"/>
  <c r="S1428" i="1"/>
  <c r="S1436" i="1"/>
  <c r="S1444" i="1"/>
  <c r="S1460" i="1"/>
  <c r="S1468" i="1"/>
  <c r="S1476" i="1"/>
  <c r="S1492" i="1"/>
  <c r="S1500" i="1"/>
  <c r="S1508" i="1"/>
  <c r="S1516" i="1"/>
  <c r="S1524" i="1"/>
  <c r="S1532" i="1"/>
  <c r="S1540" i="1"/>
  <c r="S1548" i="1"/>
  <c r="S1556" i="1"/>
  <c r="S1564" i="1"/>
  <c r="S1572" i="1"/>
  <c r="S1580" i="1"/>
  <c r="S1588" i="1"/>
  <c r="S1596" i="1"/>
  <c r="S1604" i="1"/>
  <c r="S1612" i="1"/>
  <c r="S1620" i="1"/>
  <c r="S1628" i="1"/>
  <c r="S1636" i="1"/>
  <c r="S1645" i="1"/>
  <c r="S1653" i="1"/>
  <c r="S1661" i="1"/>
  <c r="S1669" i="1"/>
  <c r="S1677" i="1"/>
  <c r="S1685" i="1"/>
  <c r="S1693" i="1"/>
  <c r="S1701" i="1"/>
  <c r="S1709" i="1"/>
  <c r="S1717" i="1"/>
  <c r="S1725" i="1"/>
  <c r="S1733" i="1"/>
  <c r="S1742" i="1"/>
  <c r="S1750" i="1"/>
  <c r="S1758" i="1"/>
  <c r="S1766" i="1"/>
  <c r="S1774" i="1"/>
  <c r="S1782" i="1"/>
  <c r="S1790" i="1"/>
  <c r="S1798" i="1"/>
  <c r="S1807" i="1"/>
  <c r="S1815" i="1"/>
  <c r="S1824" i="1"/>
  <c r="S1832" i="1"/>
  <c r="S1840" i="1"/>
  <c r="S1848" i="1"/>
  <c r="S1856" i="1"/>
  <c r="S1864" i="1"/>
  <c r="S1880" i="1"/>
  <c r="S1888" i="1"/>
  <c r="S1896" i="1"/>
  <c r="S1904" i="1"/>
  <c r="S1912" i="1"/>
  <c r="S1920" i="1"/>
  <c r="S1928" i="1"/>
  <c r="S1936" i="1"/>
  <c r="S1944" i="1"/>
  <c r="S1952" i="1"/>
  <c r="S1960" i="1"/>
  <c r="S1968" i="1"/>
  <c r="S1976" i="1"/>
  <c r="S2011" i="1"/>
  <c r="S2020" i="1"/>
  <c r="S2028" i="1"/>
  <c r="S2036" i="1"/>
  <c r="S2045" i="1"/>
  <c r="S2053" i="1"/>
  <c r="S2061" i="1"/>
  <c r="S2069" i="1"/>
  <c r="S2077" i="1"/>
  <c r="S2085" i="1"/>
  <c r="S2093" i="1"/>
  <c r="S2101" i="1"/>
  <c r="S2109" i="1"/>
  <c r="S2117" i="1"/>
  <c r="S2125" i="1"/>
  <c r="S2133" i="1"/>
  <c r="S2141" i="1"/>
  <c r="S2149" i="1"/>
  <c r="S2157" i="1"/>
  <c r="S2165" i="1"/>
  <c r="S1356" i="1"/>
  <c r="S1160" i="1"/>
  <c r="S1452" i="1"/>
  <c r="S1159" i="1"/>
  <c r="S1162" i="1"/>
  <c r="S1163" i="1"/>
  <c r="S1640" i="1"/>
  <c r="S1156" i="1"/>
  <c r="P3139" i="1"/>
  <c r="P3143" i="1"/>
  <c r="P3163" i="1"/>
  <c r="P3179" i="1"/>
  <c r="P3183" i="1"/>
  <c r="P3187" i="1"/>
  <c r="P3147" i="1"/>
  <c r="P3151" i="1"/>
  <c r="P3155" i="1"/>
  <c r="P3159" i="1"/>
  <c r="P3171" i="1"/>
  <c r="P3175" i="1"/>
  <c r="P3195" i="1"/>
  <c r="P3167" i="1"/>
  <c r="P3144" i="1"/>
  <c r="P2822" i="1"/>
  <c r="P2378" i="1"/>
  <c r="P2694" i="1"/>
  <c r="P2902" i="1"/>
  <c r="P3188" i="1"/>
  <c r="P3158" i="1"/>
  <c r="P3170" i="1"/>
  <c r="P3198" i="1"/>
  <c r="P2248" i="1"/>
  <c r="P2372" i="1"/>
  <c r="P2384" i="1"/>
  <c r="P2468" i="1"/>
  <c r="P2508" i="1"/>
  <c r="P2568" i="1"/>
  <c r="P2588" i="1"/>
  <c r="P2608" i="1"/>
  <c r="P2848" i="1"/>
  <c r="P2928" i="1"/>
  <c r="P2956" i="1"/>
  <c r="P2976" i="1"/>
  <c r="P2988" i="1"/>
  <c r="P2992" i="1"/>
  <c r="P3012" i="1"/>
  <c r="P3024" i="1"/>
  <c r="P3040" i="1"/>
  <c r="P3048" i="1"/>
  <c r="P3079" i="1"/>
  <c r="P3087" i="1"/>
  <c r="P3095" i="1"/>
  <c r="P3099" i="1"/>
  <c r="P3111" i="1"/>
  <c r="P3134" i="1"/>
  <c r="P2209" i="1"/>
  <c r="P2217" i="1"/>
  <c r="P2241" i="1"/>
  <c r="P2249" i="1"/>
  <c r="P2257" i="1"/>
  <c r="P2273" i="1"/>
  <c r="P2281" i="1"/>
  <c r="P2297" i="1"/>
  <c r="P2305" i="1"/>
  <c r="P2313" i="1"/>
  <c r="P2321" i="1"/>
  <c r="P2337" i="1"/>
  <c r="P2345" i="1"/>
  <c r="P2353" i="1"/>
  <c r="P2361" i="1"/>
  <c r="P2369" i="1"/>
  <c r="P2377" i="1"/>
  <c r="P2385" i="1"/>
  <c r="P2393" i="1"/>
  <c r="P2401" i="1"/>
  <c r="P2409" i="1"/>
  <c r="P2417" i="1"/>
  <c r="P2425" i="1"/>
  <c r="P2433" i="1"/>
  <c r="P2441" i="1"/>
  <c r="P2449" i="1"/>
  <c r="P2457" i="1"/>
  <c r="P2465" i="1"/>
  <c r="P2473" i="1"/>
  <c r="P2477" i="1"/>
  <c r="P2481" i="1"/>
  <c r="P2485" i="1"/>
  <c r="P2489" i="1"/>
  <c r="P2493" i="1"/>
  <c r="P2505" i="1"/>
  <c r="P2509" i="1"/>
  <c r="P2513" i="1"/>
  <c r="P2517" i="1"/>
  <c r="P2521" i="1"/>
  <c r="P2529" i="1"/>
  <c r="P2533" i="1"/>
  <c r="P2537" i="1"/>
  <c r="P2541" i="1"/>
  <c r="P2545" i="1"/>
  <c r="P2549" i="1"/>
  <c r="P2553" i="1"/>
  <c r="P2557" i="1"/>
  <c r="P2565" i="1"/>
  <c r="P3190" i="1"/>
  <c r="P2569" i="1"/>
  <c r="P2573" i="1"/>
  <c r="P2577" i="1"/>
  <c r="P2581" i="1"/>
  <c r="P2585" i="1"/>
  <c r="P2593" i="1"/>
  <c r="P2597" i="1"/>
  <c r="P2601" i="1"/>
  <c r="P2605" i="1"/>
  <c r="P2609" i="1"/>
  <c r="P2613" i="1"/>
  <c r="P2617" i="1"/>
  <c r="P2621" i="1"/>
  <c r="P2629" i="1"/>
  <c r="P2633" i="1"/>
  <c r="P2637" i="1"/>
  <c r="P2641" i="1"/>
  <c r="P2645" i="1"/>
  <c r="P2649" i="1"/>
  <c r="P2657" i="1"/>
  <c r="P2661" i="1"/>
  <c r="P2665" i="1"/>
  <c r="P2669" i="1"/>
  <c r="P2673" i="1"/>
  <c r="P2677" i="1"/>
  <c r="P2681" i="1"/>
  <c r="P2685" i="1"/>
  <c r="P2693" i="1"/>
  <c r="P2697" i="1"/>
  <c r="P2701" i="1"/>
  <c r="P2705" i="1"/>
  <c r="P2709" i="1"/>
  <c r="P2729" i="1"/>
  <c r="P2733" i="1"/>
  <c r="P2737" i="1"/>
  <c r="P2741" i="1"/>
  <c r="P2745" i="1"/>
  <c r="P2749" i="1"/>
  <c r="P2757" i="1"/>
  <c r="P2761" i="1"/>
  <c r="P2765" i="1"/>
  <c r="P2769" i="1"/>
  <c r="P2773" i="1"/>
  <c r="P2777" i="1"/>
  <c r="P2785" i="1"/>
  <c r="P2789" i="1"/>
  <c r="P2793" i="1"/>
  <c r="P2797" i="1"/>
  <c r="P2801" i="1"/>
  <c r="P2805" i="1"/>
  <c r="P2809" i="1"/>
  <c r="P2813" i="1"/>
  <c r="P2821" i="1"/>
  <c r="P2825" i="1"/>
  <c r="P2829" i="1"/>
  <c r="P2833" i="1"/>
  <c r="P2837" i="1"/>
  <c r="P2841" i="1"/>
  <c r="P2849" i="1"/>
  <c r="P2853" i="1"/>
  <c r="P2857" i="1"/>
  <c r="P2861" i="1"/>
  <c r="P2865" i="1"/>
  <c r="P2869" i="1"/>
  <c r="P2873" i="1"/>
  <c r="P2877" i="1"/>
  <c r="P2897" i="1"/>
  <c r="P2929" i="1"/>
  <c r="P2969" i="1"/>
  <c r="P3068" i="1"/>
  <c r="P3076" i="1"/>
  <c r="P3080" i="1"/>
  <c r="P3084" i="1"/>
  <c r="P3088" i="1"/>
  <c r="P3092" i="1"/>
  <c r="P3096" i="1"/>
  <c r="P3104" i="1"/>
  <c r="P3108" i="1"/>
  <c r="P3112" i="1"/>
  <c r="P3116" i="1"/>
  <c r="P3120" i="1"/>
  <c r="P3123" i="1"/>
  <c r="P3127" i="1"/>
  <c r="P3131" i="1"/>
  <c r="P3135" i="1"/>
  <c r="P2250" i="1"/>
  <c r="P2550" i="1"/>
  <c r="P2606" i="1"/>
  <c r="P2670" i="1"/>
  <c r="P2974" i="1"/>
  <c r="P3006" i="1"/>
  <c r="P3085" i="1"/>
  <c r="P3148" i="1"/>
  <c r="P3168" i="1"/>
  <c r="P3196" i="1"/>
  <c r="P2454" i="1"/>
  <c r="P2478" i="1"/>
  <c r="P2582" i="1"/>
  <c r="P2782" i="1"/>
  <c r="P2806" i="1"/>
  <c r="P2894" i="1"/>
  <c r="P3062" i="1"/>
  <c r="P3077" i="1"/>
  <c r="P3140" i="1"/>
  <c r="P3172" i="1"/>
  <c r="P3192" i="1"/>
  <c r="P3191" i="1"/>
  <c r="P2406" i="1"/>
  <c r="P2414" i="1"/>
  <c r="P2422" i="1"/>
  <c r="P2462" i="1"/>
  <c r="P2494" i="1"/>
  <c r="P2710" i="1"/>
  <c r="P2859" i="1"/>
  <c r="P3149" i="1"/>
  <c r="P3161" i="1"/>
  <c r="P2917" i="1"/>
  <c r="P2206" i="1"/>
  <c r="P2214" i="1"/>
  <c r="P2222" i="1"/>
  <c r="P2230" i="1"/>
  <c r="P2246" i="1"/>
  <c r="P2258" i="1"/>
  <c r="P2274" i="1"/>
  <c r="P2278" i="1"/>
  <c r="P2282" i="1"/>
  <c r="P2286" i="1"/>
  <c r="P2294" i="1"/>
  <c r="P2302" i="1"/>
  <c r="P2310" i="1"/>
  <c r="P2314" i="1"/>
  <c r="P2326" i="1"/>
  <c r="P2330" i="1"/>
  <c r="P2334" i="1"/>
  <c r="P2338" i="1"/>
  <c r="P2350" i="1"/>
  <c r="P2354" i="1"/>
  <c r="P2358" i="1"/>
  <c r="P2366" i="1"/>
  <c r="P2374" i="1"/>
  <c r="P2390" i="1"/>
  <c r="P2398" i="1"/>
  <c r="P2410" i="1"/>
  <c r="P2418" i="1"/>
  <c r="P2430" i="1"/>
  <c r="P2434" i="1"/>
  <c r="P2438" i="1"/>
  <c r="P2450" i="1"/>
  <c r="P2458" i="1"/>
  <c r="P2486" i="1"/>
  <c r="P2510" i="1"/>
  <c r="P2526" i="1"/>
  <c r="P2542" i="1"/>
  <c r="P2558" i="1"/>
  <c r="P2566" i="1"/>
  <c r="P2590" i="1"/>
  <c r="P2622" i="1"/>
  <c r="P2630" i="1"/>
  <c r="P2638" i="1"/>
  <c r="P2646" i="1"/>
  <c r="P2654" i="1"/>
  <c r="P2678" i="1"/>
  <c r="P2702" i="1"/>
  <c r="P2718" i="1"/>
  <c r="P2734" i="1"/>
  <c r="P2742" i="1"/>
  <c r="P2750" i="1"/>
  <c r="P2758" i="1"/>
  <c r="P2774" i="1"/>
  <c r="P2798" i="1"/>
  <c r="P2814" i="1"/>
  <c r="P2830" i="1"/>
  <c r="P2838" i="1"/>
  <c r="P2862" i="1"/>
  <c r="P2870" i="1"/>
  <c r="P2878" i="1"/>
  <c r="P2910" i="1"/>
  <c r="P2934" i="1"/>
  <c r="P2942" i="1"/>
  <c r="P2950" i="1"/>
  <c r="P2958" i="1"/>
  <c r="P2966" i="1"/>
  <c r="P2990" i="1"/>
  <c r="P2998" i="1"/>
  <c r="P3014" i="1"/>
  <c r="P3022" i="1"/>
  <c r="P3030" i="1"/>
  <c r="P3038" i="1"/>
  <c r="P3054" i="1"/>
  <c r="P3069" i="1"/>
  <c r="P3093" i="1"/>
  <c r="P3101" i="1"/>
  <c r="P3117" i="1"/>
  <c r="P3124" i="1"/>
  <c r="P3132" i="1"/>
  <c r="P3152" i="1"/>
  <c r="P3156" i="1"/>
  <c r="P3160" i="1"/>
  <c r="P3164" i="1"/>
  <c r="P3176" i="1"/>
  <c r="P3180" i="1"/>
  <c r="P3184" i="1"/>
  <c r="P2207" i="1"/>
  <c r="P2211" i="1"/>
  <c r="P2215" i="1"/>
  <c r="P2219" i="1"/>
  <c r="P2223" i="1"/>
  <c r="P2227" i="1"/>
  <c r="P2231" i="1"/>
  <c r="P2235" i="1"/>
  <c r="P2239" i="1"/>
  <c r="P2243" i="1"/>
  <c r="P2247" i="1"/>
  <c r="P2251" i="1"/>
  <c r="P2255" i="1"/>
  <c r="P2259" i="1"/>
  <c r="P2263" i="1"/>
  <c r="P2267" i="1"/>
  <c r="P2271" i="1"/>
  <c r="P2275" i="1"/>
  <c r="P2279" i="1"/>
  <c r="P2283" i="1"/>
  <c r="P2287" i="1"/>
  <c r="P2291" i="1"/>
  <c r="P2295" i="1"/>
  <c r="P2299" i="1"/>
  <c r="P2303" i="1"/>
  <c r="P2307" i="1"/>
  <c r="P2311" i="1"/>
  <c r="P2315" i="1"/>
  <c r="P2319" i="1"/>
  <c r="P2323" i="1"/>
  <c r="P2327" i="1"/>
  <c r="P2331" i="1"/>
  <c r="P2335" i="1"/>
  <c r="P2339" i="1"/>
  <c r="P2343" i="1"/>
  <c r="P2347" i="1"/>
  <c r="P2351" i="1"/>
  <c r="P2355" i="1"/>
  <c r="P2359" i="1"/>
  <c r="P2363" i="1"/>
  <c r="P2367" i="1"/>
  <c r="P2371" i="1"/>
  <c r="P2375" i="1"/>
  <c r="P2379" i="1"/>
  <c r="P2383" i="1"/>
  <c r="P2387" i="1"/>
  <c r="P2391" i="1"/>
  <c r="P2395" i="1"/>
  <c r="P2399" i="1"/>
  <c r="P2403" i="1"/>
  <c r="P2407" i="1"/>
  <c r="P2411" i="1"/>
  <c r="P2415" i="1"/>
  <c r="P2419" i="1"/>
  <c r="P2423" i="1"/>
  <c r="P2427" i="1"/>
  <c r="P2431" i="1"/>
  <c r="P2435" i="1"/>
  <c r="P2439" i="1"/>
  <c r="P2443" i="1"/>
  <c r="P2447" i="1"/>
  <c r="P2451" i="1"/>
  <c r="P2455" i="1"/>
  <c r="P2639" i="1"/>
  <c r="P2346" i="1"/>
  <c r="P2459" i="1"/>
  <c r="P2463" i="1"/>
  <c r="P2467" i="1"/>
  <c r="P2471" i="1"/>
  <c r="P2475" i="1"/>
  <c r="P2479" i="1"/>
  <c r="P2483" i="1"/>
  <c r="P2487" i="1"/>
  <c r="P2491" i="1"/>
  <c r="P2495" i="1"/>
  <c r="P2499" i="1"/>
  <c r="P2503" i="1"/>
  <c r="P2507" i="1"/>
  <c r="P2511" i="1"/>
  <c r="P2515" i="1"/>
  <c r="P2519" i="1"/>
  <c r="P2523" i="1"/>
  <c r="P2527" i="1"/>
  <c r="P2531" i="1"/>
  <c r="P2535" i="1"/>
  <c r="P2539" i="1"/>
  <c r="P2543" i="1"/>
  <c r="P2547" i="1"/>
  <c r="P2551" i="1"/>
  <c r="P2555" i="1"/>
  <c r="P2559" i="1"/>
  <c r="P2563" i="1"/>
  <c r="P2567" i="1"/>
  <c r="P2571" i="1"/>
  <c r="P2575" i="1"/>
  <c r="P2579" i="1"/>
  <c r="P2583" i="1"/>
  <c r="P2587" i="1"/>
  <c r="P2591" i="1"/>
  <c r="P2595" i="1"/>
  <c r="P2599" i="1"/>
  <c r="P2603" i="1"/>
  <c r="P2607" i="1"/>
  <c r="P2611" i="1"/>
  <c r="P2615" i="1"/>
  <c r="P2619" i="1"/>
  <c r="P2623" i="1"/>
  <c r="P2627" i="1"/>
  <c r="P2631" i="1"/>
  <c r="P2635" i="1"/>
  <c r="P2643" i="1"/>
  <c r="P2647" i="1"/>
  <c r="P2651" i="1"/>
  <c r="P2655" i="1"/>
  <c r="P2659" i="1"/>
  <c r="P2663" i="1"/>
  <c r="P2667" i="1"/>
  <c r="P2671" i="1"/>
  <c r="P2675" i="1"/>
  <c r="P2679" i="1"/>
  <c r="P2683" i="1"/>
  <c r="P2687" i="1"/>
  <c r="P2691" i="1"/>
  <c r="P2695" i="1"/>
  <c r="P2699" i="1"/>
  <c r="P2703" i="1"/>
  <c r="P2707" i="1"/>
  <c r="P2711" i="1"/>
  <c r="P2715" i="1"/>
  <c r="P2719" i="1"/>
  <c r="P2723" i="1"/>
  <c r="P2727" i="1"/>
  <c r="P2731" i="1"/>
  <c r="P2735" i="1"/>
  <c r="P2739" i="1"/>
  <c r="P2743" i="1"/>
  <c r="P2747" i="1"/>
  <c r="P2751" i="1"/>
  <c r="P2755" i="1"/>
  <c r="P2759" i="1"/>
  <c r="P2763" i="1"/>
  <c r="P2767" i="1"/>
  <c r="P2771" i="1"/>
  <c r="P2775" i="1"/>
  <c r="P2779" i="1"/>
  <c r="P2783" i="1"/>
  <c r="P2787" i="1"/>
  <c r="P2791" i="1"/>
  <c r="P2795" i="1"/>
  <c r="P2799" i="1"/>
  <c r="P2713" i="1"/>
  <c r="P2721" i="1"/>
  <c r="P2725" i="1"/>
  <c r="P2218" i="1"/>
  <c r="P2394" i="1"/>
  <c r="P2442" i="1"/>
  <c r="P2518" i="1"/>
  <c r="P2803" i="1"/>
  <c r="P2807" i="1"/>
  <c r="P2811" i="1"/>
  <c r="P2815" i="1"/>
  <c r="P2819" i="1"/>
  <c r="P2823" i="1"/>
  <c r="P2827" i="1"/>
  <c r="P2831" i="1"/>
  <c r="P2835" i="1"/>
  <c r="P2839" i="1"/>
  <c r="P2843" i="1"/>
  <c r="P2847" i="1"/>
  <c r="P2851" i="1"/>
  <c r="P2855" i="1"/>
  <c r="P2863" i="1"/>
  <c r="P2867" i="1"/>
  <c r="P2871" i="1"/>
  <c r="P2875" i="1"/>
  <c r="P2879" i="1"/>
  <c r="P2883" i="1"/>
  <c r="P2887" i="1"/>
  <c r="P2891" i="1"/>
  <c r="P2895" i="1"/>
  <c r="P2899" i="1"/>
  <c r="P2903" i="1"/>
  <c r="P2907" i="1"/>
  <c r="P2911" i="1"/>
  <c r="P2915" i="1"/>
  <c r="P2919" i="1"/>
  <c r="P2923" i="1"/>
  <c r="P2927" i="1"/>
  <c r="P2931" i="1"/>
  <c r="P2935" i="1"/>
  <c r="P2939" i="1"/>
  <c r="P2943" i="1"/>
  <c r="P2947" i="1"/>
  <c r="P2951" i="1"/>
  <c r="P2955" i="1"/>
  <c r="P2959" i="1"/>
  <c r="P2963" i="1"/>
  <c r="P2967" i="1"/>
  <c r="P2971" i="1"/>
  <c r="P2975" i="1"/>
  <c r="P2979" i="1"/>
  <c r="P2983" i="1"/>
  <c r="P2987" i="1"/>
  <c r="P2991" i="1"/>
  <c r="P2995" i="1"/>
  <c r="P2999" i="1"/>
  <c r="P3003" i="1"/>
  <c r="P3007" i="1"/>
  <c r="P3011" i="1"/>
  <c r="P3015" i="1"/>
  <c r="P3019" i="1"/>
  <c r="P3023" i="1"/>
  <c r="P3027" i="1"/>
  <c r="P3031" i="1"/>
  <c r="P3035" i="1"/>
  <c r="P3039" i="1"/>
  <c r="P3043" i="1"/>
  <c r="P3047" i="1"/>
  <c r="P3051" i="1"/>
  <c r="P3055" i="1"/>
  <c r="P3059" i="1"/>
  <c r="P3063" i="1"/>
  <c r="P3066" i="1"/>
  <c r="P3070" i="1"/>
  <c r="P3074" i="1"/>
  <c r="P3078" i="1"/>
  <c r="P3082" i="1"/>
  <c r="P3086" i="1"/>
  <c r="P3090" i="1"/>
  <c r="P3094" i="1"/>
  <c r="P3098" i="1"/>
  <c r="P3102" i="1"/>
  <c r="P3106" i="1"/>
  <c r="P3110" i="1"/>
  <c r="P3114" i="1"/>
  <c r="P3118" i="1"/>
  <c r="P3153" i="1"/>
  <c r="P3157" i="1"/>
  <c r="P3165" i="1"/>
  <c r="P3169" i="1"/>
  <c r="P2885" i="1"/>
  <c r="P2889" i="1"/>
  <c r="P2893" i="1"/>
  <c r="P2901" i="1"/>
  <c r="P2905" i="1"/>
  <c r="P2913" i="1"/>
  <c r="P2921" i="1"/>
  <c r="P2925" i="1"/>
  <c r="P2933" i="1"/>
  <c r="P2937" i="1"/>
  <c r="P2941" i="1"/>
  <c r="P2949" i="1"/>
  <c r="P2953" i="1"/>
  <c r="P2957" i="1"/>
  <c r="P2961" i="1"/>
  <c r="P2965" i="1"/>
  <c r="P2977" i="1"/>
  <c r="P2981" i="1"/>
  <c r="P2985" i="1"/>
  <c r="P2989" i="1"/>
  <c r="P2993" i="1"/>
  <c r="P2997" i="1"/>
  <c r="P3001" i="1"/>
  <c r="P3005" i="1"/>
  <c r="P3013" i="1"/>
  <c r="P3017" i="1"/>
  <c r="P3021" i="1"/>
  <c r="P3025" i="1"/>
  <c r="P3029" i="1"/>
  <c r="P3033" i="1"/>
  <c r="P3041" i="1"/>
  <c r="P3045" i="1"/>
  <c r="P3049" i="1"/>
  <c r="P3053" i="1"/>
  <c r="P3057" i="1"/>
  <c r="P3061" i="1"/>
  <c r="P2501" i="1"/>
  <c r="P2240" i="1"/>
  <c r="P2276" i="1"/>
  <c r="P2284" i="1"/>
  <c r="P2328" i="1"/>
  <c r="P2336" i="1"/>
  <c r="P2340" i="1"/>
  <c r="P2352" i="1"/>
  <c r="P2364" i="1"/>
  <c r="P2368" i="1"/>
  <c r="P2376" i="1"/>
  <c r="P2380" i="1"/>
  <c r="P2392" i="1"/>
  <c r="P2404" i="1"/>
  <c r="P2416" i="1"/>
  <c r="P2428" i="1"/>
  <c r="P2436" i="1"/>
  <c r="P2440" i="1"/>
  <c r="P2444" i="1"/>
  <c r="P2448" i="1"/>
  <c r="P2452" i="1"/>
  <c r="P2460" i="1"/>
  <c r="P2472" i="1"/>
  <c r="P2476" i="1"/>
  <c r="P2492" i="1"/>
  <c r="P2496" i="1"/>
  <c r="P2536" i="1"/>
  <c r="P2624" i="1"/>
  <c r="P2676" i="1"/>
  <c r="P2752" i="1"/>
  <c r="P2804" i="1"/>
  <c r="P2832" i="1"/>
  <c r="P2860" i="1"/>
  <c r="P2952" i="1"/>
  <c r="P2960" i="1"/>
  <c r="P2964" i="1"/>
  <c r="P2968" i="1"/>
  <c r="P2972" i="1"/>
  <c r="P2980" i="1"/>
  <c r="P2984" i="1"/>
  <c r="P2996" i="1"/>
  <c r="P3000" i="1"/>
  <c r="P3004" i="1"/>
  <c r="P3008" i="1"/>
  <c r="P3016" i="1"/>
  <c r="P3020" i="1"/>
  <c r="P3028" i="1"/>
  <c r="P3032" i="1"/>
  <c r="P3036" i="1"/>
  <c r="P3044" i="1"/>
  <c r="P3052" i="1"/>
  <c r="P3056" i="1"/>
  <c r="P3060" i="1"/>
  <c r="P3064" i="1"/>
  <c r="P3067" i="1"/>
  <c r="P3071" i="1"/>
  <c r="P3075" i="1"/>
  <c r="P3083" i="1"/>
  <c r="P3091" i="1"/>
  <c r="P3103" i="1"/>
  <c r="P3107" i="1"/>
  <c r="P3115" i="1"/>
  <c r="P3119" i="1"/>
  <c r="P3122" i="1"/>
  <c r="P3126" i="1"/>
  <c r="P3130" i="1"/>
  <c r="P3138" i="1"/>
  <c r="P3142" i="1"/>
  <c r="P3146" i="1"/>
  <c r="P3150" i="1"/>
  <c r="P3154" i="1"/>
  <c r="P3162" i="1"/>
  <c r="P3166" i="1"/>
  <c r="P3174" i="1"/>
  <c r="P3178" i="1"/>
  <c r="P3182" i="1"/>
  <c r="P3186" i="1"/>
  <c r="P3194" i="1"/>
  <c r="P2469" i="1"/>
  <c r="P2226" i="1"/>
  <c r="P2242" i="1"/>
  <c r="P2266" i="1"/>
  <c r="P2270" i="1"/>
  <c r="P2290" i="1"/>
  <c r="P2298" i="1"/>
  <c r="P2318" i="1"/>
  <c r="P2322" i="1"/>
  <c r="P2342" i="1"/>
  <c r="P2362" i="1"/>
  <c r="P2370" i="1"/>
  <c r="P2382" i="1"/>
  <c r="P2386" i="1"/>
  <c r="P2402" i="1"/>
  <c r="P2426" i="1"/>
  <c r="P2446" i="1"/>
  <c r="P2502" i="1"/>
  <c r="P2574" i="1"/>
  <c r="P2614" i="1"/>
  <c r="P2686" i="1"/>
  <c r="P2766" i="1"/>
  <c r="P2846" i="1"/>
  <c r="P2886" i="1"/>
  <c r="P2926" i="1"/>
  <c r="P3125" i="1"/>
  <c r="P3129" i="1"/>
  <c r="P3133" i="1"/>
  <c r="P3137" i="1"/>
  <c r="P3141" i="1"/>
  <c r="P3145" i="1"/>
  <c r="P3173" i="1"/>
  <c r="P3177" i="1"/>
  <c r="P3181" i="1"/>
  <c r="P3185" i="1"/>
  <c r="P3189" i="1"/>
  <c r="P3193" i="1"/>
  <c r="P3197" i="1"/>
  <c r="P2220" i="1"/>
  <c r="P2304" i="1"/>
  <c r="P2312" i="1"/>
  <c r="P2324" i="1"/>
  <c r="P2348" i="1"/>
  <c r="P2360" i="1"/>
  <c r="P2388" i="1"/>
  <c r="P2396" i="1"/>
  <c r="P2400" i="1"/>
  <c r="P2408" i="1"/>
  <c r="P2420" i="1"/>
  <c r="P2424" i="1"/>
  <c r="P2210" i="1"/>
  <c r="P2234" i="1"/>
  <c r="P2238" i="1"/>
  <c r="P2254" i="1"/>
  <c r="P2262" i="1"/>
  <c r="P2306" i="1"/>
  <c r="P2432" i="1"/>
  <c r="P2456" i="1"/>
  <c r="P2480" i="1"/>
  <c r="P2484" i="1"/>
  <c r="P2500" i="1"/>
  <c r="P2512" i="1"/>
  <c r="P2524" i="1"/>
  <c r="P2528" i="1"/>
  <c r="P2540" i="1"/>
  <c r="P2544" i="1"/>
  <c r="P2556" i="1"/>
  <c r="P2564" i="1"/>
  <c r="P2572" i="1"/>
  <c r="P2576" i="1"/>
  <c r="P2584" i="1"/>
  <c r="P2592" i="1"/>
  <c r="P2596" i="1"/>
  <c r="P2600" i="1"/>
  <c r="P2612" i="1"/>
  <c r="P2620" i="1"/>
  <c r="P2628" i="1"/>
  <c r="P2632" i="1"/>
  <c r="P2636" i="1"/>
  <c r="P2640" i="1"/>
  <c r="P2648" i="1"/>
  <c r="P2652" i="1"/>
  <c r="P2656" i="1"/>
  <c r="P2660" i="1"/>
  <c r="P2664" i="1"/>
  <c r="P2668" i="1"/>
  <c r="P2684" i="1"/>
  <c r="P2688" i="1"/>
  <c r="P2692" i="1"/>
  <c r="P2696" i="1"/>
  <c r="P2700" i="1"/>
  <c r="P2704" i="1"/>
  <c r="P2712" i="1"/>
  <c r="P2716" i="1"/>
  <c r="P2720" i="1"/>
  <c r="P2724" i="1"/>
  <c r="P2728" i="1"/>
  <c r="P2732" i="1"/>
  <c r="P2736" i="1"/>
  <c r="P2740" i="1"/>
  <c r="P2748" i="1"/>
  <c r="P2756" i="1"/>
  <c r="P2760" i="1"/>
  <c r="P2764" i="1"/>
  <c r="P2768" i="1"/>
  <c r="P2776" i="1"/>
  <c r="P2780" i="1"/>
  <c r="P2784" i="1"/>
  <c r="P2788" i="1"/>
  <c r="P2792" i="1"/>
  <c r="P2796" i="1"/>
  <c r="P2800" i="1"/>
  <c r="P2812" i="1"/>
  <c r="P2816" i="1"/>
  <c r="P2820" i="1"/>
  <c r="P2824" i="1"/>
  <c r="P2828" i="1"/>
  <c r="P2840" i="1"/>
  <c r="P2844" i="1"/>
  <c r="P2852" i="1"/>
  <c r="P2856" i="1"/>
  <c r="P2864" i="1"/>
  <c r="P2868" i="1"/>
  <c r="P2876" i="1"/>
  <c r="P2880" i="1"/>
  <c r="P2884" i="1"/>
  <c r="P2888" i="1"/>
  <c r="P2892" i="1"/>
  <c r="P2896" i="1"/>
  <c r="P2904" i="1"/>
  <c r="P2908" i="1"/>
  <c r="P2912" i="1"/>
  <c r="P2916" i="1"/>
  <c r="P2920" i="1"/>
  <c r="P2924" i="1"/>
  <c r="P2932" i="1"/>
  <c r="P2940" i="1"/>
  <c r="P2944" i="1"/>
  <c r="P2948" i="1"/>
  <c r="P2208" i="1"/>
  <c r="P2212" i="1"/>
  <c r="P2216" i="1"/>
  <c r="P2224" i="1"/>
  <c r="P2228" i="1"/>
  <c r="P2232" i="1"/>
  <c r="P2236" i="1"/>
  <c r="P2244" i="1"/>
  <c r="P2252" i="1"/>
  <c r="P2256" i="1"/>
  <c r="P2260" i="1"/>
  <c r="P2264" i="1"/>
  <c r="P2268" i="1"/>
  <c r="P2272" i="1"/>
  <c r="P2280" i="1"/>
  <c r="P2288" i="1"/>
  <c r="P2292" i="1"/>
  <c r="P2296" i="1"/>
  <c r="P2300" i="1"/>
  <c r="P2308" i="1"/>
  <c r="P2316" i="1"/>
  <c r="P2320" i="1"/>
  <c r="P2332" i="1"/>
  <c r="P2344" i="1"/>
  <c r="P2356" i="1"/>
  <c r="P2412" i="1"/>
  <c r="P2464" i="1"/>
  <c r="P2488" i="1"/>
  <c r="P2504" i="1"/>
  <c r="P2516" i="1"/>
  <c r="P2520" i="1"/>
  <c r="P2532" i="1"/>
  <c r="P2548" i="1"/>
  <c r="P2552" i="1"/>
  <c r="P2560" i="1"/>
  <c r="P2604" i="1"/>
  <c r="P2672" i="1"/>
  <c r="P2580" i="1"/>
  <c r="P2616" i="1"/>
  <c r="P2644" i="1"/>
  <c r="P2680" i="1"/>
  <c r="P2708" i="1"/>
  <c r="P2744" i="1"/>
  <c r="P2772" i="1"/>
  <c r="P2808" i="1"/>
  <c r="P2836" i="1"/>
  <c r="P2872" i="1"/>
  <c r="P2900" i="1"/>
  <c r="P2936" i="1"/>
  <c r="P2225" i="1"/>
  <c r="P2233" i="1"/>
  <c r="P2265" i="1"/>
  <c r="P2289" i="1"/>
  <c r="P2329" i="1"/>
  <c r="P2470" i="1"/>
  <c r="P2534" i="1"/>
  <c r="P2598" i="1"/>
  <c r="P2662" i="1"/>
  <c r="P2726" i="1"/>
  <c r="P2790" i="1"/>
  <c r="P2854" i="1"/>
  <c r="P2918" i="1"/>
  <c r="P2982" i="1"/>
  <c r="P3046" i="1"/>
  <c r="P3109" i="1"/>
  <c r="P3136" i="1"/>
  <c r="P2205" i="1"/>
  <c r="P2213" i="1"/>
  <c r="P2221" i="1"/>
  <c r="P2229" i="1"/>
  <c r="P2237" i="1"/>
  <c r="P2245" i="1"/>
  <c r="P2253" i="1"/>
  <c r="P2261" i="1"/>
  <c r="P2269" i="1"/>
  <c r="P2277" i="1"/>
  <c r="P2285" i="1"/>
  <c r="P2293" i="1"/>
  <c r="P2301" i="1"/>
  <c r="P2309" i="1"/>
  <c r="P2317" i="1"/>
  <c r="P2325" i="1"/>
  <c r="P2333" i="1"/>
  <c r="P2341" i="1"/>
  <c r="P2349" i="1"/>
  <c r="P2357" i="1"/>
  <c r="P2365" i="1"/>
  <c r="P2373" i="1"/>
  <c r="P2381" i="1"/>
  <c r="P2389" i="1"/>
  <c r="P2397" i="1"/>
  <c r="P2405" i="1"/>
  <c r="P2413" i="1"/>
  <c r="P2421" i="1"/>
  <c r="P2429" i="1"/>
  <c r="P2437" i="1"/>
  <c r="P2445" i="1"/>
  <c r="P2453" i="1"/>
  <c r="P2461" i="1"/>
  <c r="P2497" i="1"/>
  <c r="P2525" i="1"/>
  <c r="P2561" i="1"/>
  <c r="P2589" i="1"/>
  <c r="P2625" i="1"/>
  <c r="P2653" i="1"/>
  <c r="P2689" i="1"/>
  <c r="P2717" i="1"/>
  <c r="P2753" i="1"/>
  <c r="P2781" i="1"/>
  <c r="P2817" i="1"/>
  <c r="P2845" i="1"/>
  <c r="P2881" i="1"/>
  <c r="P2909" i="1"/>
  <c r="P2945" i="1"/>
  <c r="P2973" i="1"/>
  <c r="P3009" i="1"/>
  <c r="P3037" i="1"/>
  <c r="P3072" i="1"/>
  <c r="P3100" i="1"/>
  <c r="P2466" i="1"/>
  <c r="P2474" i="1"/>
  <c r="P2482" i="1"/>
  <c r="P2490" i="1"/>
  <c r="P2498" i="1"/>
  <c r="P2506" i="1"/>
  <c r="P2514" i="1"/>
  <c r="P2522" i="1"/>
  <c r="P2530" i="1"/>
  <c r="P2538" i="1"/>
  <c r="P2546" i="1"/>
  <c r="P2554" i="1"/>
  <c r="P2562" i="1"/>
  <c r="P2570" i="1"/>
  <c r="P2578" i="1"/>
  <c r="P2586" i="1"/>
  <c r="P2594" i="1"/>
  <c r="P2602" i="1"/>
  <c r="P2610" i="1"/>
  <c r="P2618" i="1"/>
  <c r="P2626" i="1"/>
  <c r="P2634" i="1"/>
  <c r="P2642" i="1"/>
  <c r="P2650" i="1"/>
  <c r="P2658" i="1"/>
  <c r="P2666" i="1"/>
  <c r="P2674" i="1"/>
  <c r="P2682" i="1"/>
  <c r="P2690" i="1"/>
  <c r="P2698" i="1"/>
  <c r="P2706" i="1"/>
  <c r="P2714" i="1"/>
  <c r="P2722" i="1"/>
  <c r="P2730" i="1"/>
  <c r="P2738" i="1"/>
  <c r="P2746" i="1"/>
  <c r="P2754" i="1"/>
  <c r="P2762" i="1"/>
  <c r="P2770" i="1"/>
  <c r="P2778" i="1"/>
  <c r="P2786" i="1"/>
  <c r="P2794" i="1"/>
  <c r="P2802" i="1"/>
  <c r="P2810" i="1"/>
  <c r="P2818" i="1"/>
  <c r="P2826" i="1"/>
  <c r="P2834" i="1"/>
  <c r="P2842" i="1"/>
  <c r="P2850" i="1"/>
  <c r="P2858" i="1"/>
  <c r="P2866" i="1"/>
  <c r="P2874" i="1"/>
  <c r="P2882" i="1"/>
  <c r="P2890" i="1"/>
  <c r="P2898" i="1"/>
  <c r="P2906" i="1"/>
  <c r="P2914" i="1"/>
  <c r="P2922" i="1"/>
  <c r="P2930" i="1"/>
  <c r="P2938" i="1"/>
  <c r="P2946" i="1"/>
  <c r="P2954" i="1"/>
  <c r="P2962" i="1"/>
  <c r="P2970" i="1"/>
  <c r="P2978" i="1"/>
  <c r="P2986" i="1"/>
  <c r="P2994" i="1"/>
  <c r="P3002" i="1"/>
  <c r="P3010" i="1"/>
  <c r="P3018" i="1"/>
  <c r="P3026" i="1"/>
  <c r="P3034" i="1"/>
  <c r="P3042" i="1"/>
  <c r="P3050" i="1"/>
  <c r="P3058" i="1"/>
  <c r="P3065" i="1"/>
  <c r="P3073" i="1"/>
  <c r="P3081" i="1"/>
  <c r="P3089" i="1"/>
  <c r="P3097" i="1"/>
  <c r="P3105" i="1"/>
  <c r="P3113" i="1"/>
  <c r="P3121" i="1"/>
  <c r="P3128" i="1"/>
  <c r="P2204" i="1"/>
  <c r="D2753" i="1"/>
  <c r="D3010" i="1"/>
  <c r="D2899" i="1"/>
  <c r="D2314" i="1"/>
  <c r="D2592" i="1"/>
  <c r="D2357" i="1"/>
  <c r="D2519" i="1"/>
  <c r="D3022" i="1"/>
  <c r="D2990" i="1"/>
  <c r="D3068" i="1"/>
  <c r="D2408" i="1"/>
  <c r="G3198" i="1"/>
  <c r="G3190" i="1"/>
  <c r="G3182" i="1"/>
  <c r="G3174" i="1"/>
  <c r="G3166" i="1"/>
  <c r="G3157" i="1"/>
  <c r="G3149" i="1"/>
  <c r="G3141" i="1"/>
  <c r="G3133" i="1"/>
  <c r="G3125" i="1"/>
  <c r="G3117" i="1"/>
  <c r="G3109" i="1"/>
  <c r="G3101" i="1"/>
  <c r="G3093" i="1"/>
  <c r="G3085" i="1"/>
  <c r="G3077" i="1"/>
  <c r="G3061" i="1"/>
  <c r="G3045" i="1"/>
  <c r="G3037" i="1"/>
  <c r="G3029" i="1"/>
  <c r="G3021" i="1"/>
  <c r="G3013" i="1"/>
  <c r="G3005" i="1"/>
  <c r="G2997" i="1"/>
  <c r="G2989" i="1"/>
  <c r="G2981" i="1"/>
  <c r="G2973" i="1"/>
  <c r="G2957" i="1"/>
  <c r="G2949" i="1"/>
  <c r="G2941" i="1"/>
  <c r="G2933" i="1"/>
  <c r="G2925" i="1"/>
  <c r="G2917" i="1"/>
  <c r="G2909" i="1"/>
  <c r="G2901" i="1"/>
  <c r="G2893" i="1"/>
  <c r="G2885" i="1"/>
  <c r="G2877" i="1"/>
  <c r="G2869" i="1"/>
  <c r="G2861" i="1"/>
  <c r="G2853" i="1"/>
  <c r="G2845" i="1"/>
  <c r="G2837" i="1"/>
  <c r="G2829" i="1"/>
  <c r="G2821" i="1"/>
  <c r="G2813" i="1"/>
  <c r="G2805" i="1"/>
  <c r="G2797" i="1"/>
  <c r="G2789" i="1"/>
  <c r="G2781" i="1"/>
  <c r="G2773" i="1"/>
  <c r="G2765" i="1"/>
  <c r="G2757" i="1"/>
  <c r="G2749" i="1"/>
  <c r="G2741" i="1"/>
  <c r="G2733" i="1"/>
  <c r="G2725" i="1"/>
  <c r="G2717" i="1"/>
  <c r="G2709" i="1"/>
  <c r="G2701" i="1"/>
  <c r="G2693" i="1"/>
  <c r="G2685" i="1"/>
  <c r="G2677" i="1"/>
  <c r="G2669" i="1"/>
  <c r="G2661" i="1"/>
  <c r="G2653" i="1"/>
  <c r="G2645" i="1"/>
  <c r="G2637" i="1"/>
  <c r="G2629" i="1"/>
  <c r="G2621" i="1"/>
  <c r="G2613" i="1"/>
  <c r="G3197" i="1"/>
  <c r="G3189" i="1"/>
  <c r="G3181" i="1"/>
  <c r="G3173" i="1"/>
  <c r="G3165" i="1"/>
  <c r="G3156" i="1"/>
  <c r="G3148" i="1"/>
  <c r="G3140" i="1"/>
  <c r="G3132" i="1"/>
  <c r="G3124" i="1"/>
  <c r="G3116" i="1"/>
  <c r="G3108" i="1"/>
  <c r="G3100" i="1"/>
  <c r="G3092" i="1"/>
  <c r="G3084" i="1"/>
  <c r="G3076" i="1"/>
  <c r="G3068" i="1"/>
  <c r="G3060" i="1"/>
  <c r="G3052" i="1"/>
  <c r="G3044" i="1"/>
  <c r="G3036" i="1"/>
  <c r="G3028" i="1"/>
  <c r="G3020" i="1"/>
  <c r="G3012" i="1"/>
  <c r="G3004" i="1"/>
  <c r="G2996" i="1"/>
  <c r="G2988" i="1"/>
  <c r="G2980" i="1"/>
  <c r="G2972" i="1"/>
  <c r="G2964" i="1"/>
  <c r="G2956" i="1"/>
  <c r="G2948" i="1"/>
  <c r="G2940" i="1"/>
  <c r="G2932" i="1"/>
  <c r="G2924" i="1"/>
  <c r="G2916" i="1"/>
  <c r="G2908" i="1"/>
  <c r="G2900" i="1"/>
  <c r="G2892" i="1"/>
  <c r="G2884" i="1"/>
  <c r="G2876" i="1"/>
  <c r="G2868" i="1"/>
  <c r="G2860" i="1"/>
  <c r="G2852" i="1"/>
  <c r="G2844" i="1"/>
  <c r="G2836" i="1"/>
  <c r="G2828" i="1"/>
  <c r="G2820" i="1"/>
  <c r="G2812" i="1"/>
  <c r="G2804" i="1"/>
  <c r="G2796" i="1"/>
  <c r="G2788" i="1"/>
  <c r="G2780" i="1"/>
  <c r="G2772" i="1"/>
  <c r="G2764" i="1"/>
  <c r="G2756" i="1"/>
  <c r="G2748" i="1"/>
  <c r="G2740" i="1"/>
  <c r="G2732" i="1"/>
  <c r="G2724" i="1"/>
  <c r="G2716" i="1"/>
  <c r="G2708" i="1"/>
  <c r="G2700" i="1"/>
  <c r="G2692" i="1"/>
  <c r="G2684" i="1"/>
  <c r="G2676" i="1"/>
  <c r="G2668" i="1"/>
  <c r="G2660" i="1"/>
  <c r="G2652" i="1"/>
  <c r="G2644" i="1"/>
  <c r="G2636" i="1"/>
  <c r="G2628" i="1"/>
  <c r="G2620" i="1"/>
  <c r="G2612" i="1"/>
  <c r="G2604" i="1"/>
  <c r="G2596" i="1"/>
  <c r="G2588" i="1"/>
  <c r="G2580" i="1"/>
  <c r="G2572" i="1"/>
  <c r="G2564" i="1"/>
  <c r="G2556" i="1"/>
  <c r="G2548" i="1"/>
  <c r="G2540" i="1"/>
  <c r="G2532" i="1"/>
  <c r="G3196" i="1"/>
  <c r="G3188" i="1"/>
  <c r="G3180" i="1"/>
  <c r="G3172" i="1"/>
  <c r="G3164" i="1"/>
  <c r="G3155" i="1"/>
  <c r="G3147" i="1"/>
  <c r="G3139" i="1"/>
  <c r="G3131" i="1"/>
  <c r="G3123" i="1"/>
  <c r="G3115" i="1"/>
  <c r="G3107" i="1"/>
  <c r="G3099" i="1"/>
  <c r="G3091" i="1"/>
  <c r="G3083" i="1"/>
  <c r="G3075" i="1"/>
  <c r="G3067" i="1"/>
  <c r="G3059" i="1"/>
  <c r="G3051" i="1"/>
  <c r="G3043" i="1"/>
  <c r="G3035" i="1"/>
  <c r="G3027" i="1"/>
  <c r="G3019" i="1"/>
  <c r="G3011" i="1"/>
  <c r="G3003" i="1"/>
  <c r="G2995" i="1"/>
  <c r="G2987" i="1"/>
  <c r="G2979" i="1"/>
  <c r="G2971" i="1"/>
  <c r="G2963" i="1"/>
  <c r="G2955" i="1"/>
  <c r="G2947" i="1"/>
  <c r="G2939" i="1"/>
  <c r="G2931" i="1"/>
  <c r="G2923" i="1"/>
  <c r="G2915" i="1"/>
  <c r="G2907" i="1"/>
  <c r="G2899" i="1"/>
  <c r="G2891" i="1"/>
  <c r="G2883" i="1"/>
  <c r="G2875" i="1"/>
  <c r="G2867" i="1"/>
  <c r="G2859" i="1"/>
  <c r="G2851" i="1"/>
  <c r="G2843" i="1"/>
  <c r="G2835" i="1"/>
  <c r="G2827" i="1"/>
  <c r="G2819" i="1"/>
  <c r="G2811" i="1"/>
  <c r="G2803" i="1"/>
  <c r="G2795" i="1"/>
  <c r="G2787" i="1"/>
  <c r="G2779" i="1"/>
  <c r="G2771" i="1"/>
  <c r="G2763" i="1"/>
  <c r="G2755" i="1"/>
  <c r="G2747" i="1"/>
  <c r="G2739" i="1"/>
  <c r="G2731" i="1"/>
  <c r="G2723" i="1"/>
  <c r="G2715" i="1"/>
  <c r="G2707" i="1"/>
  <c r="G2699" i="1"/>
  <c r="G2691" i="1"/>
  <c r="G2683" i="1"/>
  <c r="G2675" i="1"/>
  <c r="G2667" i="1"/>
  <c r="G2659" i="1"/>
  <c r="G2651" i="1"/>
  <c r="G2643" i="1"/>
  <c r="G2635" i="1"/>
  <c r="G2627" i="1"/>
  <c r="G2619" i="1"/>
  <c r="G2611" i="1"/>
  <c r="G2603" i="1"/>
  <c r="G2595" i="1"/>
  <c r="G2587" i="1"/>
  <c r="G2579" i="1"/>
  <c r="G2571" i="1"/>
  <c r="G2563" i="1"/>
  <c r="G2555" i="1"/>
  <c r="G2547" i="1"/>
  <c r="G2539" i="1"/>
  <c r="G2531" i="1"/>
  <c r="G2523" i="1"/>
  <c r="G3195" i="1"/>
  <c r="G3187" i="1"/>
  <c r="G3179" i="1"/>
  <c r="G3171" i="1"/>
  <c r="G3162" i="1"/>
  <c r="G3154" i="1"/>
  <c r="G3146" i="1"/>
  <c r="G3138" i="1"/>
  <c r="G3130" i="1"/>
  <c r="G3122" i="1"/>
  <c r="G3114" i="1"/>
  <c r="G3106" i="1"/>
  <c r="G3098" i="1"/>
  <c r="G3090" i="1"/>
  <c r="G3082" i="1"/>
  <c r="G3074" i="1"/>
  <c r="G3066" i="1"/>
  <c r="G3058" i="1"/>
  <c r="G3050" i="1"/>
  <c r="G3042" i="1"/>
  <c r="G3034" i="1"/>
  <c r="G3026" i="1"/>
  <c r="G3018" i="1"/>
  <c r="G3010" i="1"/>
  <c r="G3002" i="1"/>
  <c r="G2994" i="1"/>
  <c r="G2986" i="1"/>
  <c r="G2978" i="1"/>
  <c r="G2970" i="1"/>
  <c r="G2962" i="1"/>
  <c r="G2954" i="1"/>
  <c r="G2946" i="1"/>
  <c r="G2938" i="1"/>
  <c r="G2930" i="1"/>
  <c r="G2922" i="1"/>
  <c r="G2914" i="1"/>
  <c r="G2906" i="1"/>
  <c r="G2898" i="1"/>
  <c r="G2890" i="1"/>
  <c r="G2882" i="1"/>
  <c r="G2874" i="1"/>
  <c r="G2866" i="1"/>
  <c r="G2858" i="1"/>
  <c r="G2850" i="1"/>
  <c r="G2842" i="1"/>
  <c r="G2834" i="1"/>
  <c r="G2826" i="1"/>
  <c r="G2818" i="1"/>
  <c r="G2810" i="1"/>
  <c r="G2802" i="1"/>
  <c r="G2794" i="1"/>
  <c r="G2786" i="1"/>
  <c r="G2778" i="1"/>
  <c r="G2770" i="1"/>
  <c r="G2762" i="1"/>
  <c r="G2754" i="1"/>
  <c r="G2746" i="1"/>
  <c r="G2738" i="1"/>
  <c r="G2730" i="1"/>
  <c r="G2722" i="1"/>
  <c r="G2714" i="1"/>
  <c r="G2706" i="1"/>
  <c r="G2698" i="1"/>
  <c r="G2690" i="1"/>
  <c r="G2682" i="1"/>
  <c r="G2674" i="1"/>
  <c r="G2666" i="1"/>
  <c r="G2658" i="1"/>
  <c r="G2650" i="1"/>
  <c r="G2642" i="1"/>
  <c r="G2634" i="1"/>
  <c r="G2626" i="1"/>
  <c r="G2618" i="1"/>
  <c r="G2610" i="1"/>
  <c r="G2602" i="1"/>
  <c r="G2594" i="1"/>
  <c r="G2586" i="1"/>
  <c r="G2578" i="1"/>
  <c r="G2570" i="1"/>
  <c r="G2562" i="1"/>
  <c r="G2554" i="1"/>
  <c r="G2546" i="1"/>
  <c r="G2538" i="1"/>
  <c r="G2530" i="1"/>
  <c r="G2522" i="1"/>
  <c r="G3194" i="1"/>
  <c r="G3186" i="1"/>
  <c r="G3178" i="1"/>
  <c r="G3170" i="1"/>
  <c r="G3161" i="1"/>
  <c r="G3153" i="1"/>
  <c r="G3145" i="1"/>
  <c r="G3137" i="1"/>
  <c r="G3129" i="1"/>
  <c r="G3121" i="1"/>
  <c r="G3113" i="1"/>
  <c r="G3105" i="1"/>
  <c r="G3097" i="1"/>
  <c r="G3089" i="1"/>
  <c r="G3081" i="1"/>
  <c r="G3073" i="1"/>
  <c r="G3065" i="1"/>
  <c r="G3057" i="1"/>
  <c r="G3049" i="1"/>
  <c r="G3041" i="1"/>
  <c r="G3033" i="1"/>
  <c r="G3192" i="1"/>
  <c r="G3184" i="1"/>
  <c r="G3176" i="1"/>
  <c r="G3168" i="1"/>
  <c r="G3159" i="1"/>
  <c r="G3151" i="1"/>
  <c r="G3143" i="1"/>
  <c r="G3135" i="1"/>
  <c r="G3127" i="1"/>
  <c r="G3119" i="1"/>
  <c r="G3103" i="1"/>
  <c r="G3095" i="1"/>
  <c r="G3087" i="1"/>
  <c r="G3079" i="1"/>
  <c r="G3071" i="1"/>
  <c r="G3063" i="1"/>
  <c r="G3055" i="1"/>
  <c r="G3047" i="1"/>
  <c r="G3039" i="1"/>
  <c r="G3031" i="1"/>
  <c r="G3023" i="1"/>
  <c r="G3015" i="1"/>
  <c r="G3007" i="1"/>
  <c r="G2999" i="1"/>
  <c r="G2991" i="1"/>
  <c r="G2983" i="1"/>
  <c r="G2975" i="1"/>
  <c r="G2967" i="1"/>
  <c r="G2959" i="1"/>
  <c r="G2951" i="1"/>
  <c r="G2943" i="1"/>
  <c r="G2935" i="1"/>
  <c r="G2927" i="1"/>
  <c r="G2919" i="1"/>
  <c r="G2911" i="1"/>
  <c r="G2903" i="1"/>
  <c r="G2895" i="1"/>
  <c r="G2887" i="1"/>
  <c r="G2879" i="1"/>
  <c r="G2871" i="1"/>
  <c r="G2863" i="1"/>
  <c r="G2855" i="1"/>
  <c r="G2847" i="1"/>
  <c r="G2839" i="1"/>
  <c r="G2831" i="1"/>
  <c r="G2823" i="1"/>
  <c r="G2815" i="1"/>
  <c r="G2807" i="1"/>
  <c r="G2799" i="1"/>
  <c r="G2791" i="1"/>
  <c r="G2783" i="1"/>
  <c r="G2775" i="1"/>
  <c r="G2759" i="1"/>
  <c r="G2751" i="1"/>
  <c r="G2743" i="1"/>
  <c r="G2735" i="1"/>
  <c r="G2727" i="1"/>
  <c r="G2719" i="1"/>
  <c r="G2711" i="1"/>
  <c r="G2703" i="1"/>
  <c r="G2695" i="1"/>
  <c r="G2687" i="1"/>
  <c r="G2679" i="1"/>
  <c r="G2671" i="1"/>
  <c r="G2663" i="1"/>
  <c r="G2655" i="1"/>
  <c r="G2647" i="1"/>
  <c r="G2639" i="1"/>
  <c r="G2631" i="1"/>
  <c r="G2623" i="1"/>
  <c r="G2615" i="1"/>
  <c r="G2607" i="1"/>
  <c r="G2599" i="1"/>
  <c r="G2591" i="1"/>
  <c r="G2583" i="1"/>
  <c r="G2575" i="1"/>
  <c r="G2567" i="1"/>
  <c r="G2559" i="1"/>
  <c r="G2551" i="1"/>
  <c r="G2543" i="1"/>
  <c r="G2535" i="1"/>
  <c r="G2527" i="1"/>
  <c r="G3193" i="1"/>
  <c r="G3160" i="1"/>
  <c r="G3128" i="1"/>
  <c r="G3096" i="1"/>
  <c r="G3064" i="1"/>
  <c r="G3032" i="1"/>
  <c r="G3009" i="1"/>
  <c r="G2990" i="1"/>
  <c r="G2968" i="1"/>
  <c r="G2945" i="1"/>
  <c r="G2926" i="1"/>
  <c r="G2904" i="1"/>
  <c r="G2881" i="1"/>
  <c r="G2862" i="1"/>
  <c r="G2840" i="1"/>
  <c r="G2817" i="1"/>
  <c r="G3191" i="1"/>
  <c r="G3158" i="1"/>
  <c r="G3126" i="1"/>
  <c r="G3094" i="1"/>
  <c r="G3062" i="1"/>
  <c r="G3030" i="1"/>
  <c r="G3008" i="1"/>
  <c r="G2985" i="1"/>
  <c r="G2966" i="1"/>
  <c r="G2944" i="1"/>
  <c r="G2921" i="1"/>
  <c r="G2902" i="1"/>
  <c r="G2880" i="1"/>
  <c r="G2857" i="1"/>
  <c r="G2838" i="1"/>
  <c r="G2816" i="1"/>
  <c r="G2793" i="1"/>
  <c r="G2774" i="1"/>
  <c r="G2752" i="1"/>
  <c r="G2729" i="1"/>
  <c r="G2710" i="1"/>
  <c r="G2665" i="1"/>
  <c r="G2646" i="1"/>
  <c r="G2624" i="1"/>
  <c r="G2605" i="1"/>
  <c r="G2589" i="1"/>
  <c r="G2573" i="1"/>
  <c r="G2557" i="1"/>
  <c r="G2541" i="1"/>
  <c r="G2525" i="1"/>
  <c r="G2515" i="1"/>
  <c r="G2507" i="1"/>
  <c r="G2499" i="1"/>
  <c r="G2491" i="1"/>
  <c r="G2483" i="1"/>
  <c r="G2475" i="1"/>
  <c r="G2467" i="1"/>
  <c r="G2459" i="1"/>
  <c r="G2451" i="1"/>
  <c r="G2443" i="1"/>
  <c r="G2435" i="1"/>
  <c r="G2427" i="1"/>
  <c r="G2419" i="1"/>
  <c r="G2411" i="1"/>
  <c r="G2403" i="1"/>
  <c r="G2395" i="1"/>
  <c r="G2387" i="1"/>
  <c r="G2379" i="1"/>
  <c r="G2371" i="1"/>
  <c r="G2363" i="1"/>
  <c r="G2355" i="1"/>
  <c r="G2347" i="1"/>
  <c r="G2339" i="1"/>
  <c r="G2331" i="1"/>
  <c r="G2323" i="1"/>
  <c r="G2315" i="1"/>
  <c r="G2307" i="1"/>
  <c r="G2299" i="1"/>
  <c r="G2291" i="1"/>
  <c r="G2283" i="1"/>
  <c r="G2275" i="1"/>
  <c r="G2267" i="1"/>
  <c r="G2259" i="1"/>
  <c r="G2251" i="1"/>
  <c r="G2243" i="1"/>
  <c r="G2235" i="1"/>
  <c r="G2227" i="1"/>
  <c r="G2219" i="1"/>
  <c r="G2211" i="1"/>
  <c r="E2204" i="1"/>
  <c r="D3179" i="1"/>
  <c r="D3167" i="1"/>
  <c r="D3155" i="1"/>
  <c r="D3151" i="1"/>
  <c r="G3185" i="1"/>
  <c r="G3152" i="1"/>
  <c r="G3120" i="1"/>
  <c r="G3088" i="1"/>
  <c r="G3056" i="1"/>
  <c r="G3025" i="1"/>
  <c r="G3006" i="1"/>
  <c r="G2961" i="1"/>
  <c r="G2942" i="1"/>
  <c r="G2920" i="1"/>
  <c r="G2897" i="1"/>
  <c r="G2878" i="1"/>
  <c r="G2856" i="1"/>
  <c r="G2833" i="1"/>
  <c r="G2814" i="1"/>
  <c r="G2792" i="1"/>
  <c r="G2769" i="1"/>
  <c r="G2750" i="1"/>
  <c r="G2728" i="1"/>
  <c r="G2705" i="1"/>
  <c r="G2686" i="1"/>
  <c r="G2664" i="1"/>
  <c r="G2641" i="1"/>
  <c r="G2622" i="1"/>
  <c r="G2601" i="1"/>
  <c r="G2585" i="1"/>
  <c r="G2569" i="1"/>
  <c r="G2553" i="1"/>
  <c r="G2537" i="1"/>
  <c r="G2524" i="1"/>
  <c r="G2514" i="1"/>
  <c r="G2506" i="1"/>
  <c r="G2498" i="1"/>
  <c r="G2490" i="1"/>
  <c r="G2482" i="1"/>
  <c r="G2474" i="1"/>
  <c r="G2466" i="1"/>
  <c r="G2458" i="1"/>
  <c r="G2450" i="1"/>
  <c r="G2442" i="1"/>
  <c r="G2434" i="1"/>
  <c r="G2426" i="1"/>
  <c r="G2418" i="1"/>
  <c r="G2410" i="1"/>
  <c r="G2402" i="1"/>
  <c r="G2394" i="1"/>
  <c r="G2386" i="1"/>
  <c r="G2378" i="1"/>
  <c r="G2370" i="1"/>
  <c r="G2362" i="1"/>
  <c r="G2354" i="1"/>
  <c r="G2346" i="1"/>
  <c r="G2338" i="1"/>
  <c r="G2330" i="1"/>
  <c r="G2322" i="1"/>
  <c r="G2314" i="1"/>
  <c r="G2306" i="1"/>
  <c r="G2298" i="1"/>
  <c r="G2290" i="1"/>
  <c r="G2282" i="1"/>
  <c r="G2274" i="1"/>
  <c r="G2266" i="1"/>
  <c r="G2258" i="1"/>
  <c r="G2250" i="1"/>
  <c r="G2242" i="1"/>
  <c r="G2234" i="1"/>
  <c r="G2226" i="1"/>
  <c r="G2218" i="1"/>
  <c r="G2210" i="1"/>
  <c r="E3198" i="1"/>
  <c r="E3194" i="1"/>
  <c r="E3190" i="1"/>
  <c r="E3186" i="1"/>
  <c r="E3182" i="1"/>
  <c r="E3178" i="1"/>
  <c r="E3174" i="1"/>
  <c r="E3170" i="1"/>
  <c r="E3166" i="1"/>
  <c r="E3162" i="1"/>
  <c r="E3158" i="1"/>
  <c r="E3154" i="1"/>
  <c r="E3150" i="1"/>
  <c r="E3146" i="1"/>
  <c r="E3142" i="1"/>
  <c r="E3138" i="1"/>
  <c r="E3134" i="1"/>
  <c r="E3130" i="1"/>
  <c r="G3183" i="1"/>
  <c r="G3150" i="1"/>
  <c r="G3118" i="1"/>
  <c r="G3086" i="1"/>
  <c r="G3054" i="1"/>
  <c r="G3024" i="1"/>
  <c r="G3001" i="1"/>
  <c r="G2982" i="1"/>
  <c r="G2960" i="1"/>
  <c r="G2937" i="1"/>
  <c r="G2918" i="1"/>
  <c r="G2896" i="1"/>
  <c r="G2873" i="1"/>
  <c r="G2854" i="1"/>
  <c r="G2832" i="1"/>
  <c r="G2809" i="1"/>
  <c r="G2790" i="1"/>
  <c r="G2768" i="1"/>
  <c r="G2745" i="1"/>
  <c r="G2726" i="1"/>
  <c r="G2704" i="1"/>
  <c r="G2681" i="1"/>
  <c r="G2662" i="1"/>
  <c r="G2640" i="1"/>
  <c r="G2617" i="1"/>
  <c r="G2600" i="1"/>
  <c r="G2584" i="1"/>
  <c r="G2568" i="1"/>
  <c r="G2552" i="1"/>
  <c r="G2536" i="1"/>
  <c r="G2521" i="1"/>
  <c r="G2513" i="1"/>
  <c r="G2505" i="1"/>
  <c r="G2497" i="1"/>
  <c r="G2489" i="1"/>
  <c r="G2481" i="1"/>
  <c r="G2473" i="1"/>
  <c r="G2465" i="1"/>
  <c r="G2457" i="1"/>
  <c r="G2449" i="1"/>
  <c r="G2441" i="1"/>
  <c r="G2433" i="1"/>
  <c r="G2425" i="1"/>
  <c r="G2417" i="1"/>
  <c r="G2409" i="1"/>
  <c r="G2401" i="1"/>
  <c r="G2393" i="1"/>
  <c r="G2385" i="1"/>
  <c r="G2377" i="1"/>
  <c r="G2369" i="1"/>
  <c r="G2361" i="1"/>
  <c r="G2353" i="1"/>
  <c r="G2345" i="1"/>
  <c r="G2337" i="1"/>
  <c r="G2329" i="1"/>
  <c r="G2321" i="1"/>
  <c r="G2313" i="1"/>
  <c r="G2305" i="1"/>
  <c r="G2297" i="1"/>
  <c r="G2289" i="1"/>
  <c r="G2281" i="1"/>
  <c r="G2273" i="1"/>
  <c r="G2265" i="1"/>
  <c r="G2257" i="1"/>
  <c r="G2249" i="1"/>
  <c r="G2241" i="1"/>
  <c r="G2233" i="1"/>
  <c r="G2225" i="1"/>
  <c r="G2217" i="1"/>
  <c r="D3194" i="1"/>
  <c r="D3190" i="1"/>
  <c r="D3186" i="1"/>
  <c r="D3182" i="1"/>
  <c r="D3178" i="1"/>
  <c r="D3174" i="1"/>
  <c r="D3170" i="1"/>
  <c r="D3162" i="1"/>
  <c r="D3158" i="1"/>
  <c r="D3154" i="1"/>
  <c r="D3150" i="1"/>
  <c r="D3142" i="1"/>
  <c r="D3138" i="1"/>
  <c r="D3134" i="1"/>
  <c r="G3169" i="1"/>
  <c r="G3136" i="1"/>
  <c r="G3104" i="1"/>
  <c r="G3072" i="1"/>
  <c r="G3040" i="1"/>
  <c r="G3016" i="1"/>
  <c r="G2993" i="1"/>
  <c r="G2974" i="1"/>
  <c r="G2952" i="1"/>
  <c r="G2929" i="1"/>
  <c r="G2910" i="1"/>
  <c r="G2888" i="1"/>
  <c r="G2865" i="1"/>
  <c r="G2846" i="1"/>
  <c r="G2824" i="1"/>
  <c r="G2801" i="1"/>
  <c r="G2782" i="1"/>
  <c r="G2760" i="1"/>
  <c r="G2737" i="1"/>
  <c r="G2718" i="1"/>
  <c r="G2696" i="1"/>
  <c r="G2673" i="1"/>
  <c r="G2654" i="1"/>
  <c r="G2632" i="1"/>
  <c r="G2609" i="1"/>
  <c r="G2593" i="1"/>
  <c r="G2577" i="1"/>
  <c r="G2561" i="1"/>
  <c r="G2545" i="1"/>
  <c r="G2529" i="1"/>
  <c r="G2518" i="1"/>
  <c r="G2510" i="1"/>
  <c r="G2502" i="1"/>
  <c r="G2494" i="1"/>
  <c r="G2486" i="1"/>
  <c r="G2478" i="1"/>
  <c r="G2470" i="1"/>
  <c r="G2462" i="1"/>
  <c r="G2454" i="1"/>
  <c r="G2446" i="1"/>
  <c r="G2438" i="1"/>
  <c r="G2430" i="1"/>
  <c r="G2422" i="1"/>
  <c r="G2414" i="1"/>
  <c r="G2406" i="1"/>
  <c r="G2398" i="1"/>
  <c r="G2390" i="1"/>
  <c r="G2382" i="1"/>
  <c r="G2374" i="1"/>
  <c r="G2366" i="1"/>
  <c r="G2358" i="1"/>
  <c r="G2350" i="1"/>
  <c r="G2342" i="1"/>
  <c r="G2334" i="1"/>
  <c r="G2326" i="1"/>
  <c r="G2318" i="1"/>
  <c r="G2310" i="1"/>
  <c r="G3177" i="1"/>
  <c r="G3102" i="1"/>
  <c r="G3017" i="1"/>
  <c r="G2958" i="1"/>
  <c r="G2905" i="1"/>
  <c r="G2848" i="1"/>
  <c r="G2798" i="1"/>
  <c r="G2753" i="1"/>
  <c r="G2712" i="1"/>
  <c r="G2670" i="1"/>
  <c r="G2625" i="1"/>
  <c r="G2590" i="1"/>
  <c r="G2558" i="1"/>
  <c r="G2526" i="1"/>
  <c r="G2508" i="1"/>
  <c r="G2492" i="1"/>
  <c r="G2476" i="1"/>
  <c r="G2460" i="1"/>
  <c r="G2444" i="1"/>
  <c r="G2428" i="1"/>
  <c r="G2412" i="1"/>
  <c r="G2396" i="1"/>
  <c r="G2380" i="1"/>
  <c r="G2364" i="1"/>
  <c r="G2348" i="1"/>
  <c r="G2332" i="1"/>
  <c r="G2316" i="1"/>
  <c r="G2301" i="1"/>
  <c r="G2287" i="1"/>
  <c r="G2276" i="1"/>
  <c r="G2262" i="1"/>
  <c r="G2248" i="1"/>
  <c r="G2237" i="1"/>
  <c r="G2223" i="1"/>
  <c r="G2212" i="1"/>
  <c r="E3196" i="1"/>
  <c r="E3189" i="1"/>
  <c r="D3184" i="1"/>
  <c r="D3177" i="1"/>
  <c r="E3171" i="1"/>
  <c r="E3164" i="1"/>
  <c r="E3157" i="1"/>
  <c r="D3145" i="1"/>
  <c r="E3139" i="1"/>
  <c r="E3133" i="1"/>
  <c r="D3125" i="1"/>
  <c r="D3118" i="1"/>
  <c r="D3114" i="1"/>
  <c r="D3102" i="1"/>
  <c r="D3098" i="1"/>
  <c r="D3094" i="1"/>
  <c r="D3090" i="1"/>
  <c r="D3086" i="1"/>
  <c r="D3082" i="1"/>
  <c r="D3074" i="1"/>
  <c r="D3070" i="1"/>
  <c r="D3055" i="1"/>
  <c r="D3051" i="1"/>
  <c r="D3047" i="1"/>
  <c r="D3043" i="1"/>
  <c r="D3039" i="1"/>
  <c r="D3035" i="1"/>
  <c r="D3031" i="1"/>
  <c r="D3003" i="1"/>
  <c r="D2995" i="1"/>
  <c r="D2987" i="1"/>
  <c r="G3175" i="1"/>
  <c r="G3080" i="1"/>
  <c r="G3014" i="1"/>
  <c r="G2953" i="1"/>
  <c r="G2894" i="1"/>
  <c r="G2841" i="1"/>
  <c r="G2785" i="1"/>
  <c r="G2744" i="1"/>
  <c r="G2702" i="1"/>
  <c r="G2657" i="1"/>
  <c r="G2616" i="1"/>
  <c r="G2582" i="1"/>
  <c r="G2550" i="1"/>
  <c r="G2520" i="1"/>
  <c r="G2504" i="1"/>
  <c r="G2488" i="1"/>
  <c r="G2472" i="1"/>
  <c r="G2456" i="1"/>
  <c r="G2440" i="1"/>
  <c r="G2424" i="1"/>
  <c r="G2408" i="1"/>
  <c r="G2392" i="1"/>
  <c r="G2376" i="1"/>
  <c r="G2360" i="1"/>
  <c r="G2328" i="1"/>
  <c r="G2312" i="1"/>
  <c r="G2300" i="1"/>
  <c r="G2286" i="1"/>
  <c r="G2272" i="1"/>
  <c r="G2261" i="1"/>
  <c r="G2247" i="1"/>
  <c r="G2236" i="1"/>
  <c r="G2222" i="1"/>
  <c r="G2208" i="1"/>
  <c r="D3196" i="1"/>
  <c r="D3189" i="1"/>
  <c r="E3183" i="1"/>
  <c r="E3176" i="1"/>
  <c r="E3169" i="1"/>
  <c r="D3164" i="1"/>
  <c r="E3151" i="1"/>
  <c r="E3144" i="1"/>
  <c r="E3128" i="1"/>
  <c r="E3124" i="1"/>
  <c r="E3121" i="1"/>
  <c r="E3117" i="1"/>
  <c r="E3113" i="1"/>
  <c r="E3109" i="1"/>
  <c r="E3105" i="1"/>
  <c r="E3101" i="1"/>
  <c r="E3097" i="1"/>
  <c r="E3093" i="1"/>
  <c r="E3089" i="1"/>
  <c r="E3085" i="1"/>
  <c r="E3081" i="1"/>
  <c r="E3077" i="1"/>
  <c r="E3073" i="1"/>
  <c r="E3069" i="1"/>
  <c r="E3065" i="1"/>
  <c r="E3062" i="1"/>
  <c r="E3058" i="1"/>
  <c r="E3054" i="1"/>
  <c r="E3050" i="1"/>
  <c r="E3046" i="1"/>
  <c r="E3042" i="1"/>
  <c r="E3038" i="1"/>
  <c r="E3034" i="1"/>
  <c r="E3030" i="1"/>
  <c r="E3026" i="1"/>
  <c r="E3022" i="1"/>
  <c r="E3018" i="1"/>
  <c r="E3014" i="1"/>
  <c r="E3010" i="1"/>
  <c r="G3167" i="1"/>
  <c r="G3078" i="1"/>
  <c r="G3000" i="1"/>
  <c r="G2950" i="1"/>
  <c r="G2889" i="1"/>
  <c r="G2830" i="1"/>
  <c r="G2784" i="1"/>
  <c r="G2742" i="1"/>
  <c r="G2697" i="1"/>
  <c r="G2656" i="1"/>
  <c r="G2581" i="1"/>
  <c r="G2549" i="1"/>
  <c r="G2519" i="1"/>
  <c r="G2503" i="1"/>
  <c r="G2487" i="1"/>
  <c r="G2471" i="1"/>
  <c r="G2455" i="1"/>
  <c r="G2439" i="1"/>
  <c r="G2423" i="1"/>
  <c r="G2407" i="1"/>
  <c r="G2391" i="1"/>
  <c r="G2375" i="1"/>
  <c r="G2359" i="1"/>
  <c r="G2343" i="1"/>
  <c r="G2327" i="1"/>
  <c r="G2311" i="1"/>
  <c r="G2296" i="1"/>
  <c r="G2285" i="1"/>
  <c r="G2271" i="1"/>
  <c r="G2260" i="1"/>
  <c r="G2246" i="1"/>
  <c r="G2232" i="1"/>
  <c r="G2221" i="1"/>
  <c r="G2207" i="1"/>
  <c r="E3195" i="1"/>
  <c r="E3188" i="1"/>
  <c r="E3181" i="1"/>
  <c r="D3176" i="1"/>
  <c r="D3169" i="1"/>
  <c r="E3163" i="1"/>
  <c r="E3156" i="1"/>
  <c r="E3149" i="1"/>
  <c r="D3144" i="1"/>
  <c r="E3137" i="1"/>
  <c r="E3132" i="1"/>
  <c r="D3124" i="1"/>
  <c r="D3109" i="1"/>
  <c r="D3105" i="1"/>
  <c r="D3101" i="1"/>
  <c r="D3097" i="1"/>
  <c r="D3065" i="1"/>
  <c r="D3058" i="1"/>
  <c r="D3054" i="1"/>
  <c r="D3050" i="1"/>
  <c r="D3026" i="1"/>
  <c r="D3014" i="1"/>
  <c r="D3006" i="1"/>
  <c r="D3002" i="1"/>
  <c r="G3144" i="1"/>
  <c r="G3070" i="1"/>
  <c r="G2998" i="1"/>
  <c r="G2936" i="1"/>
  <c r="G2886" i="1"/>
  <c r="G2825" i="1"/>
  <c r="G2777" i="1"/>
  <c r="G2736" i="1"/>
  <c r="G2694" i="1"/>
  <c r="G2649" i="1"/>
  <c r="G2608" i="1"/>
  <c r="G2576" i="1"/>
  <c r="G2544" i="1"/>
  <c r="G2517" i="1"/>
  <c r="G2501" i="1"/>
  <c r="G2485" i="1"/>
  <c r="G2469" i="1"/>
  <c r="G2453" i="1"/>
  <c r="G2437" i="1"/>
  <c r="G2421" i="1"/>
  <c r="G2405" i="1"/>
  <c r="G2389" i="1"/>
  <c r="G2373" i="1"/>
  <c r="G2357" i="1"/>
  <c r="G2341" i="1"/>
  <c r="G2325" i="1"/>
  <c r="G2309" i="1"/>
  <c r="G2295" i="1"/>
  <c r="G2284" i="1"/>
  <c r="G2270" i="1"/>
  <c r="G2256" i="1"/>
  <c r="G2245" i="1"/>
  <c r="G2231" i="1"/>
  <c r="G2220" i="1"/>
  <c r="G2206" i="1"/>
  <c r="E3193" i="1"/>
  <c r="D3188" i="1"/>
  <c r="E3175" i="1"/>
  <c r="E3168" i="1"/>
  <c r="E3161" i="1"/>
  <c r="D3149" i="1"/>
  <c r="E3143" i="1"/>
  <c r="D3132" i="1"/>
  <c r="E3127" i="1"/>
  <c r="E3123" i="1"/>
  <c r="E3120" i="1"/>
  <c r="E3116" i="1"/>
  <c r="E3112" i="1"/>
  <c r="E3108" i="1"/>
  <c r="E3104" i="1"/>
  <c r="E3100" i="1"/>
  <c r="E3096" i="1"/>
  <c r="E3092" i="1"/>
  <c r="E3088" i="1"/>
  <c r="E3084" i="1"/>
  <c r="E3080" i="1"/>
  <c r="E3076" i="1"/>
  <c r="E3072" i="1"/>
  <c r="E3068" i="1"/>
  <c r="E3061" i="1"/>
  <c r="E3057" i="1"/>
  <c r="E3053" i="1"/>
  <c r="E3049" i="1"/>
  <c r="E3045" i="1"/>
  <c r="E3041" i="1"/>
  <c r="E3037" i="1"/>
  <c r="E3033" i="1"/>
  <c r="E3029" i="1"/>
  <c r="E3025" i="1"/>
  <c r="E3021" i="1"/>
  <c r="E3017" i="1"/>
  <c r="E3013" i="1"/>
  <c r="E3009" i="1"/>
  <c r="E3005" i="1"/>
  <c r="E3001" i="1"/>
  <c r="E2997" i="1"/>
  <c r="G3142" i="1"/>
  <c r="G2992" i="1"/>
  <c r="G2872" i="1"/>
  <c r="G2776" i="1"/>
  <c r="G2689" i="1"/>
  <c r="G2606" i="1"/>
  <c r="G2542" i="1"/>
  <c r="G2500" i="1"/>
  <c r="G2468" i="1"/>
  <c r="G2436" i="1"/>
  <c r="G2404" i="1"/>
  <c r="G2372" i="1"/>
  <c r="G2340" i="1"/>
  <c r="G2308" i="1"/>
  <c r="G2280" i="1"/>
  <c r="G2255" i="1"/>
  <c r="G2230" i="1"/>
  <c r="E3187" i="1"/>
  <c r="E3173" i="1"/>
  <c r="E3148" i="1"/>
  <c r="E3136" i="1"/>
  <c r="D3120" i="1"/>
  <c r="D3112" i="1"/>
  <c r="D3088" i="1"/>
  <c r="D3080" i="1"/>
  <c r="D3033" i="1"/>
  <c r="D3025" i="1"/>
  <c r="D3017" i="1"/>
  <c r="D3009" i="1"/>
  <c r="E3003" i="1"/>
  <c r="E2996" i="1"/>
  <c r="D2992" i="1"/>
  <c r="E2987" i="1"/>
  <c r="E2982" i="1"/>
  <c r="D2978" i="1"/>
  <c r="D2974" i="1"/>
  <c r="D2970" i="1"/>
  <c r="D2950" i="1"/>
  <c r="D2938" i="1"/>
  <c r="D2930" i="1"/>
  <c r="D2918" i="1"/>
  <c r="D2914" i="1"/>
  <c r="D2890" i="1"/>
  <c r="D2882" i="1"/>
  <c r="D2878" i="1"/>
  <c r="D2870" i="1"/>
  <c r="D2850" i="1"/>
  <c r="D2830" i="1"/>
  <c r="D2826" i="1"/>
  <c r="D2818" i="1"/>
  <c r="D2802" i="1"/>
  <c r="D2794" i="1"/>
  <c r="D2786" i="1"/>
  <c r="D2778" i="1"/>
  <c r="G3134" i="1"/>
  <c r="G2977" i="1"/>
  <c r="G2870" i="1"/>
  <c r="G2766" i="1"/>
  <c r="G2680" i="1"/>
  <c r="G2598" i="1"/>
  <c r="G2534" i="1"/>
  <c r="G2496" i="1"/>
  <c r="G2464" i="1"/>
  <c r="G2432" i="1"/>
  <c r="G2400" i="1"/>
  <c r="G2368" i="1"/>
  <c r="G2336" i="1"/>
  <c r="G2304" i="1"/>
  <c r="G2279" i="1"/>
  <c r="G2254" i="1"/>
  <c r="G2229" i="1"/>
  <c r="E3185" i="1"/>
  <c r="D3173" i="1"/>
  <c r="E3160" i="1"/>
  <c r="E3126" i="1"/>
  <c r="G3112" i="1"/>
  <c r="G2976" i="1"/>
  <c r="G2864" i="1"/>
  <c r="G2761" i="1"/>
  <c r="G2678" i="1"/>
  <c r="G2597" i="1"/>
  <c r="G2533" i="1"/>
  <c r="G2495" i="1"/>
  <c r="G2463" i="1"/>
  <c r="G2431" i="1"/>
  <c r="G2399" i="1"/>
  <c r="G2367" i="1"/>
  <c r="G2335" i="1"/>
  <c r="G2303" i="1"/>
  <c r="G2278" i="1"/>
  <c r="G2253" i="1"/>
  <c r="G2228" i="1"/>
  <c r="E3197" i="1"/>
  <c r="D3185" i="1"/>
  <c r="E3172" i="1"/>
  <c r="E3147" i="1"/>
  <c r="E3135" i="1"/>
  <c r="D3126" i="1"/>
  <c r="D3119" i="1"/>
  <c r="D3095" i="1"/>
  <c r="D3087" i="1"/>
  <c r="D3079" i="1"/>
  <c r="D3071" i="1"/>
  <c r="D3064" i="1"/>
  <c r="D3048" i="1"/>
  <c r="D3040" i="1"/>
  <c r="D3032" i="1"/>
  <c r="D3024" i="1"/>
  <c r="E2995" i="1"/>
  <c r="E2990" i="1"/>
  <c r="E2981" i="1"/>
  <c r="D2977" i="1"/>
  <c r="D2973" i="1"/>
  <c r="D2965" i="1"/>
  <c r="D2953" i="1"/>
  <c r="D2941" i="1"/>
  <c r="D2933" i="1"/>
  <c r="D2909" i="1"/>
  <c r="D2905" i="1"/>
  <c r="D2901" i="1"/>
  <c r="D2893" i="1"/>
  <c r="D2877" i="1"/>
  <c r="D2861" i="1"/>
  <c r="D2853" i="1"/>
  <c r="D2845" i="1"/>
  <c r="D2841" i="1"/>
  <c r="D2829" i="1"/>
  <c r="D2793" i="1"/>
  <c r="D2789" i="1"/>
  <c r="D2781" i="1"/>
  <c r="D2777" i="1"/>
  <c r="D2765" i="1"/>
  <c r="D2761" i="1"/>
  <c r="D2749" i="1"/>
  <c r="D2721" i="1"/>
  <c r="D2701" i="1"/>
  <c r="D2697" i="1"/>
  <c r="D2689" i="1"/>
  <c r="D2677" i="1"/>
  <c r="D2669" i="1"/>
  <c r="D2661" i="1"/>
  <c r="D2617" i="1"/>
  <c r="D2605" i="1"/>
  <c r="D2573" i="1"/>
  <c r="D2569" i="1"/>
  <c r="D2565" i="1"/>
  <c r="D2561" i="1"/>
  <c r="D2557" i="1"/>
  <c r="D2553" i="1"/>
  <c r="D2521" i="1"/>
  <c r="D2517" i="1"/>
  <c r="D2481" i="1"/>
  <c r="G3110" i="1"/>
  <c r="G2969" i="1"/>
  <c r="G2849" i="1"/>
  <c r="G2758" i="1"/>
  <c r="G2672" i="1"/>
  <c r="G2592" i="1"/>
  <c r="G2528" i="1"/>
  <c r="G2493" i="1"/>
  <c r="G2461" i="1"/>
  <c r="G2429" i="1"/>
  <c r="G2397" i="1"/>
  <c r="G2365" i="1"/>
  <c r="G2333" i="1"/>
  <c r="G2302" i="1"/>
  <c r="G2277" i="1"/>
  <c r="G2252" i="1"/>
  <c r="G2224" i="1"/>
  <c r="D3197" i="1"/>
  <c r="E3184" i="1"/>
  <c r="E3159" i="1"/>
  <c r="E3145" i="1"/>
  <c r="E3125" i="1"/>
  <c r="E3118" i="1"/>
  <c r="E3110" i="1"/>
  <c r="E3102" i="1"/>
  <c r="E3094" i="1"/>
  <c r="E3086" i="1"/>
  <c r="E3078" i="1"/>
  <c r="E3070" i="1"/>
  <c r="E3063" i="1"/>
  <c r="E3055" i="1"/>
  <c r="E3047" i="1"/>
  <c r="E3039" i="1"/>
  <c r="E3031" i="1"/>
  <c r="E3023" i="1"/>
  <c r="E3015" i="1"/>
  <c r="E3007" i="1"/>
  <c r="E3000" i="1"/>
  <c r="G3048" i="1"/>
  <c r="G2934" i="1"/>
  <c r="G2822" i="1"/>
  <c r="G3046" i="1"/>
  <c r="G2800" i="1"/>
  <c r="G2630" i="1"/>
  <c r="G2509" i="1"/>
  <c r="G2445" i="1"/>
  <c r="G2381" i="1"/>
  <c r="G2317" i="1"/>
  <c r="G2263" i="1"/>
  <c r="G2213" i="1"/>
  <c r="E3177" i="1"/>
  <c r="E3152" i="1"/>
  <c r="E3129" i="1"/>
  <c r="D3115" i="1"/>
  <c r="D3100" i="1"/>
  <c r="E3090" i="1"/>
  <c r="E3075" i="1"/>
  <c r="E3064" i="1"/>
  <c r="E3027" i="1"/>
  <c r="E3012" i="1"/>
  <c r="E3002" i="1"/>
  <c r="E2993" i="1"/>
  <c r="D2981" i="1"/>
  <c r="E2975" i="1"/>
  <c r="E2970" i="1"/>
  <c r="E2964" i="1"/>
  <c r="E2959" i="1"/>
  <c r="E2954" i="1"/>
  <c r="E2948" i="1"/>
  <c r="E2943" i="1"/>
  <c r="E2938" i="1"/>
  <c r="E2932" i="1"/>
  <c r="E2927" i="1"/>
  <c r="E2922" i="1"/>
  <c r="E2916" i="1"/>
  <c r="E2911" i="1"/>
  <c r="E2906" i="1"/>
  <c r="E2900" i="1"/>
  <c r="E2895" i="1"/>
  <c r="E2890" i="1"/>
  <c r="E2884" i="1"/>
  <c r="E2879" i="1"/>
  <c r="E2874" i="1"/>
  <c r="E2868" i="1"/>
  <c r="E2863" i="1"/>
  <c r="E2858" i="1"/>
  <c r="E2852" i="1"/>
  <c r="E2847" i="1"/>
  <c r="E2842" i="1"/>
  <c r="E2836" i="1"/>
  <c r="E2831" i="1"/>
  <c r="E2826" i="1"/>
  <c r="E2820" i="1"/>
  <c r="E2815" i="1"/>
  <c r="E2810" i="1"/>
  <c r="E2804" i="1"/>
  <c r="E2799" i="1"/>
  <c r="E2794" i="1"/>
  <c r="E2788" i="1"/>
  <c r="E2783" i="1"/>
  <c r="E2778" i="1"/>
  <c r="E2773" i="1"/>
  <c r="E2768" i="1"/>
  <c r="D2764" i="1"/>
  <c r="E2759" i="1"/>
  <c r="D2755" i="1"/>
  <c r="E2750" i="1"/>
  <c r="E2741" i="1"/>
  <c r="E2736" i="1"/>
  <c r="E2727" i="1"/>
  <c r="E2718" i="1"/>
  <c r="E2709" i="1"/>
  <c r="E2704" i="1"/>
  <c r="E2695" i="1"/>
  <c r="D2691" i="1"/>
  <c r="E2686" i="1"/>
  <c r="E2677" i="1"/>
  <c r="E2672" i="1"/>
  <c r="G3038" i="1"/>
  <c r="G2734" i="1"/>
  <c r="G2574" i="1"/>
  <c r="G2484" i="1"/>
  <c r="G2420" i="1"/>
  <c r="G2356" i="1"/>
  <c r="G2294" i="1"/>
  <c r="G2244" i="1"/>
  <c r="D3193" i="1"/>
  <c r="E3141" i="1"/>
  <c r="D3123" i="1"/>
  <c r="E3114" i="1"/>
  <c r="E3099" i="1"/>
  <c r="E3087" i="1"/>
  <c r="D3061" i="1"/>
  <c r="E3051" i="1"/>
  <c r="E3036" i="1"/>
  <c r="E3024" i="1"/>
  <c r="D3012" i="1"/>
  <c r="D3000" i="1"/>
  <c r="E2986" i="1"/>
  <c r="E2980" i="1"/>
  <c r="D2975" i="1"/>
  <c r="E2969" i="1"/>
  <c r="D2964" i="1"/>
  <c r="D2959" i="1"/>
  <c r="E2953" i="1"/>
  <c r="E2937" i="1"/>
  <c r="E2921" i="1"/>
  <c r="E2905" i="1"/>
  <c r="E2889" i="1"/>
  <c r="D2879" i="1"/>
  <c r="E2873" i="1"/>
  <c r="D2868" i="1"/>
  <c r="D2863" i="1"/>
  <c r="E2857" i="1"/>
  <c r="D2852" i="1"/>
  <c r="E2841" i="1"/>
  <c r="E2825" i="1"/>
  <c r="D2820" i="1"/>
  <c r="E2809" i="1"/>
  <c r="D2804" i="1"/>
  <c r="E2793" i="1"/>
  <c r="E2777" i="1"/>
  <c r="E2772" i="1"/>
  <c r="E2763" i="1"/>
  <c r="D2759" i="1"/>
  <c r="E2754" i="1"/>
  <c r="D2750" i="1"/>
  <c r="E2745" i="1"/>
  <c r="E2740" i="1"/>
  <c r="E2731" i="1"/>
  <c r="E2722" i="1"/>
  <c r="D2718" i="1"/>
  <c r="E2713" i="1"/>
  <c r="E2708" i="1"/>
  <c r="D2704" i="1"/>
  <c r="E2699" i="1"/>
  <c r="E2690" i="1"/>
  <c r="E2681" i="1"/>
  <c r="E2676" i="1"/>
  <c r="E2667" i="1"/>
  <c r="E2658" i="1"/>
  <c r="E2649" i="1"/>
  <c r="E2644" i="1"/>
  <c r="E2635" i="1"/>
  <c r="E2626" i="1"/>
  <c r="E2617" i="1"/>
  <c r="E2612" i="1"/>
  <c r="D2608" i="1"/>
  <c r="E2603" i="1"/>
  <c r="E2594" i="1"/>
  <c r="E2585" i="1"/>
  <c r="E2580" i="1"/>
  <c r="D2576" i="1"/>
  <c r="E2571" i="1"/>
  <c r="E2562" i="1"/>
  <c r="E2553" i="1"/>
  <c r="E2548" i="1"/>
  <c r="E2539" i="1"/>
  <c r="D2535" i="1"/>
  <c r="E2530" i="1"/>
  <c r="E2521" i="1"/>
  <c r="E2516" i="1"/>
  <c r="E2507" i="1"/>
  <c r="E2498" i="1"/>
  <c r="E2489" i="1"/>
  <c r="E2484" i="1"/>
  <c r="D2480" i="1"/>
  <c r="E2475" i="1"/>
  <c r="E2471" i="1"/>
  <c r="E2467" i="1"/>
  <c r="E2463" i="1"/>
  <c r="E2459" i="1"/>
  <c r="E2455" i="1"/>
  <c r="E2451" i="1"/>
  <c r="E2447" i="1"/>
  <c r="E2443" i="1"/>
  <c r="E2439" i="1"/>
  <c r="E2435" i="1"/>
  <c r="E2431" i="1"/>
  <c r="E2427" i="1"/>
  <c r="E2423" i="1"/>
  <c r="E2419" i="1"/>
  <c r="E2415" i="1"/>
  <c r="E2411" i="1"/>
  <c r="G3022" i="1"/>
  <c r="G2721" i="1"/>
  <c r="G2566" i="1"/>
  <c r="G2480" i="1"/>
  <c r="G2416" i="1"/>
  <c r="G2352" i="1"/>
  <c r="G2293" i="1"/>
  <c r="G2240" i="1"/>
  <c r="E3192" i="1"/>
  <c r="E3167" i="1"/>
  <c r="E3122" i="1"/>
  <c r="E3111" i="1"/>
  <c r="E3074" i="1"/>
  <c r="E3060" i="1"/>
  <c r="E3048" i="1"/>
  <c r="D3036" i="1"/>
  <c r="E3011" i="1"/>
  <c r="E2999" i="1"/>
  <c r="E2992" i="1"/>
  <c r="E2985" i="1"/>
  <c r="E2974" i="1"/>
  <c r="E2968" i="1"/>
  <c r="E2963" i="1"/>
  <c r="E2958" i="1"/>
  <c r="E2952" i="1"/>
  <c r="E2947" i="1"/>
  <c r="E2942" i="1"/>
  <c r="E2936" i="1"/>
  <c r="E2931" i="1"/>
  <c r="E2926" i="1"/>
  <c r="E2920" i="1"/>
  <c r="E2915" i="1"/>
  <c r="E2910" i="1"/>
  <c r="E2904" i="1"/>
  <c r="E2899" i="1"/>
  <c r="E2894" i="1"/>
  <c r="E2888" i="1"/>
  <c r="E2883" i="1"/>
  <c r="E2878" i="1"/>
  <c r="E2872" i="1"/>
  <c r="E2867" i="1"/>
  <c r="E2862" i="1"/>
  <c r="E2856" i="1"/>
  <c r="E2851" i="1"/>
  <c r="E2846" i="1"/>
  <c r="E2840" i="1"/>
  <c r="E2835" i="1"/>
  <c r="E2830" i="1"/>
  <c r="E2824" i="1"/>
  <c r="E2819" i="1"/>
  <c r="E2814" i="1"/>
  <c r="E2808" i="1"/>
  <c r="E2803" i="1"/>
  <c r="E2798" i="1"/>
  <c r="E2792" i="1"/>
  <c r="E2787" i="1"/>
  <c r="E2782" i="1"/>
  <c r="E2776" i="1"/>
  <c r="E2767" i="1"/>
  <c r="E2758" i="1"/>
  <c r="E2749" i="1"/>
  <c r="E2744" i="1"/>
  <c r="E2735" i="1"/>
  <c r="E2726" i="1"/>
  <c r="E2717" i="1"/>
  <c r="E2712" i="1"/>
  <c r="E2703" i="1"/>
  <c r="D2699" i="1"/>
  <c r="E2694" i="1"/>
  <c r="E2685" i="1"/>
  <c r="E2680" i="1"/>
  <c r="D2676" i="1"/>
  <c r="E2671" i="1"/>
  <c r="E2662" i="1"/>
  <c r="D2658" i="1"/>
  <c r="E2653" i="1"/>
  <c r="E2648" i="1"/>
  <c r="D2644" i="1"/>
  <c r="E2639" i="1"/>
  <c r="E2630" i="1"/>
  <c r="E2621" i="1"/>
  <c r="E2616" i="1"/>
  <c r="E2607" i="1"/>
  <c r="D2603" i="1"/>
  <c r="E2598" i="1"/>
  <c r="E2589" i="1"/>
  <c r="E2584" i="1"/>
  <c r="D2580" i="1"/>
  <c r="E2575" i="1"/>
  <c r="D2571" i="1"/>
  <c r="E2566" i="1"/>
  <c r="D2562" i="1"/>
  <c r="E2557" i="1"/>
  <c r="E2552" i="1"/>
  <c r="D2548" i="1"/>
  <c r="E2543" i="1"/>
  <c r="E2534" i="1"/>
  <c r="E2525" i="1"/>
  <c r="E2520" i="1"/>
  <c r="E2511" i="1"/>
  <c r="E2502" i="1"/>
  <c r="E2493" i="1"/>
  <c r="E2488" i="1"/>
  <c r="E2479" i="1"/>
  <c r="D2475" i="1"/>
  <c r="D2459" i="1"/>
  <c r="D2451" i="1"/>
  <c r="D2443" i="1"/>
  <c r="D2439" i="1"/>
  <c r="D2423" i="1"/>
  <c r="G2928" i="1"/>
  <c r="G2565" i="1"/>
  <c r="G2479" i="1"/>
  <c r="G2415" i="1"/>
  <c r="G2351" i="1"/>
  <c r="G2292" i="1"/>
  <c r="G2239" i="1"/>
  <c r="D3192" i="1"/>
  <c r="E3165" i="1"/>
  <c r="E3140" i="1"/>
  <c r="D3108" i="1"/>
  <c r="E3098" i="1"/>
  <c r="E3083" i="1"/>
  <c r="E3071" i="1"/>
  <c r="D3060" i="1"/>
  <c r="D3045" i="1"/>
  <c r="E3035" i="1"/>
  <c r="E3020" i="1"/>
  <c r="E3008" i="1"/>
  <c r="E2998" i="1"/>
  <c r="E2991" i="1"/>
  <c r="E2979" i="1"/>
  <c r="E2973" i="1"/>
  <c r="D2968" i="1"/>
  <c r="E2957" i="1"/>
  <c r="E2941" i="1"/>
  <c r="D2936" i="1"/>
  <c r="D2931" i="1"/>
  <c r="E2925" i="1"/>
  <c r="D2915" i="1"/>
  <c r="E2909" i="1"/>
  <c r="D2904" i="1"/>
  <c r="E2893" i="1"/>
  <c r="D2883" i="1"/>
  <c r="E2877" i="1"/>
  <c r="E2861" i="1"/>
  <c r="E2845" i="1"/>
  <c r="E2829" i="1"/>
  <c r="D2824" i="1"/>
  <c r="E2813" i="1"/>
  <c r="D2808" i="1"/>
  <c r="E2797" i="1"/>
  <c r="D2787" i="1"/>
  <c r="E2781" i="1"/>
  <c r="E2771" i="1"/>
  <c r="E2762" i="1"/>
  <c r="D2758" i="1"/>
  <c r="E2753" i="1"/>
  <c r="E2748" i="1"/>
  <c r="E2739" i="1"/>
  <c r="E2730" i="1"/>
  <c r="E2721" i="1"/>
  <c r="E2716" i="1"/>
  <c r="E2707" i="1"/>
  <c r="E2698" i="1"/>
  <c r="E2689" i="1"/>
  <c r="E2684" i="1"/>
  <c r="D2680" i="1"/>
  <c r="E2675" i="1"/>
  <c r="E2666" i="1"/>
  <c r="D2662" i="1"/>
  <c r="E2657" i="1"/>
  <c r="E2652" i="1"/>
  <c r="E2643" i="1"/>
  <c r="D2639" i="1"/>
  <c r="E2634" i="1"/>
  <c r="D2630" i="1"/>
  <c r="E2625" i="1"/>
  <c r="E2620" i="1"/>
  <c r="E2611" i="1"/>
  <c r="E2602" i="1"/>
  <c r="E2593" i="1"/>
  <c r="E2588" i="1"/>
  <c r="E2579" i="1"/>
  <c r="E2570" i="1"/>
  <c r="E2561" i="1"/>
  <c r="E2556" i="1"/>
  <c r="E2547" i="1"/>
  <c r="D2543" i="1"/>
  <c r="E2538" i="1"/>
  <c r="E2529" i="1"/>
  <c r="E2524" i="1"/>
  <c r="E2515" i="1"/>
  <c r="E2506" i="1"/>
  <c r="E2497" i="1"/>
  <c r="E2492" i="1"/>
  <c r="D2488" i="1"/>
  <c r="E2483" i="1"/>
  <c r="E2474" i="1"/>
  <c r="E2470" i="1"/>
  <c r="E2466" i="1"/>
  <c r="E2462" i="1"/>
  <c r="E2458" i="1"/>
  <c r="E2454" i="1"/>
  <c r="E2450" i="1"/>
  <c r="E2446" i="1"/>
  <c r="E2442" i="1"/>
  <c r="E2438" i="1"/>
  <c r="E2434" i="1"/>
  <c r="E2430" i="1"/>
  <c r="E2426" i="1"/>
  <c r="E2422" i="1"/>
  <c r="E2418" i="1"/>
  <c r="G2808" i="1"/>
  <c r="G2638" i="1"/>
  <c r="G2512" i="1"/>
  <c r="G2448" i="1"/>
  <c r="G2384" i="1"/>
  <c r="G2320" i="1"/>
  <c r="G2268" i="1"/>
  <c r="G2215" i="1"/>
  <c r="D3180" i="1"/>
  <c r="E3153" i="1"/>
  <c r="D3131" i="1"/>
  <c r="E3106" i="1"/>
  <c r="E3091" i="1"/>
  <c r="E3079" i="1"/>
  <c r="D3067" i="1"/>
  <c r="E3043" i="1"/>
  <c r="E3028" i="1"/>
  <c r="E3016" i="1"/>
  <c r="E3004" i="1"/>
  <c r="E2994" i="1"/>
  <c r="D2989" i="1"/>
  <c r="E2983" i="1"/>
  <c r="E2976" i="1"/>
  <c r="E2971" i="1"/>
  <c r="E2966" i="1"/>
  <c r="E2960" i="1"/>
  <c r="E2955" i="1"/>
  <c r="E2950" i="1"/>
  <c r="E2944" i="1"/>
  <c r="E2939" i="1"/>
  <c r="E2934" i="1"/>
  <c r="E2928" i="1"/>
  <c r="E2923" i="1"/>
  <c r="E2918" i="1"/>
  <c r="E2912" i="1"/>
  <c r="E2907" i="1"/>
  <c r="E2902" i="1"/>
  <c r="E2896" i="1"/>
  <c r="E2891" i="1"/>
  <c r="E2886" i="1"/>
  <c r="E2880" i="1"/>
  <c r="E2875" i="1"/>
  <c r="E2870" i="1"/>
  <c r="E2864" i="1"/>
  <c r="E2859" i="1"/>
  <c r="E2854" i="1"/>
  <c r="E2848" i="1"/>
  <c r="E2843" i="1"/>
  <c r="E2838" i="1"/>
  <c r="E2832" i="1"/>
  <c r="E2827" i="1"/>
  <c r="E2822" i="1"/>
  <c r="E2816" i="1"/>
  <c r="E2811" i="1"/>
  <c r="E2806" i="1"/>
  <c r="E2800" i="1"/>
  <c r="E2795" i="1"/>
  <c r="E2790" i="1"/>
  <c r="E2784" i="1"/>
  <c r="E2779" i="1"/>
  <c r="E2774" i="1"/>
  <c r="D2770" i="1"/>
  <c r="E2765" i="1"/>
  <c r="E2760" i="1"/>
  <c r="E2751" i="1"/>
  <c r="E2742" i="1"/>
  <c r="E2733" i="1"/>
  <c r="E2728" i="1"/>
  <c r="E2719" i="1"/>
  <c r="E2710" i="1"/>
  <c r="D2706" i="1"/>
  <c r="E2701" i="1"/>
  <c r="E2696" i="1"/>
  <c r="E2687" i="1"/>
  <c r="E2678" i="1"/>
  <c r="D2674" i="1"/>
  <c r="G2913" i="1"/>
  <c r="G2511" i="1"/>
  <c r="G2324" i="1"/>
  <c r="E3191" i="1"/>
  <c r="D3092" i="1"/>
  <c r="E3059" i="1"/>
  <c r="D3028" i="1"/>
  <c r="E2978" i="1"/>
  <c r="E2965" i="1"/>
  <c r="D2951" i="1"/>
  <c r="E2935" i="1"/>
  <c r="D2923" i="1"/>
  <c r="D2908" i="1"/>
  <c r="E2892" i="1"/>
  <c r="E2865" i="1"/>
  <c r="E2850" i="1"/>
  <c r="E2837" i="1"/>
  <c r="E2807" i="1"/>
  <c r="D2780" i="1"/>
  <c r="E2766" i="1"/>
  <c r="E2755" i="1"/>
  <c r="D2743" i="1"/>
  <c r="D2730" i="1"/>
  <c r="E2706" i="1"/>
  <c r="E2693" i="1"/>
  <c r="E2682" i="1"/>
  <c r="E2661" i="1"/>
  <c r="E2640" i="1"/>
  <c r="E2632" i="1"/>
  <c r="E2624" i="1"/>
  <c r="E2618" i="1"/>
  <c r="E2610" i="1"/>
  <c r="E2567" i="1"/>
  <c r="E2559" i="1"/>
  <c r="E2551" i="1"/>
  <c r="E2545" i="1"/>
  <c r="E2537" i="1"/>
  <c r="E2508" i="1"/>
  <c r="E2500" i="1"/>
  <c r="E2494" i="1"/>
  <c r="E2486" i="1"/>
  <c r="E2478" i="1"/>
  <c r="E2472" i="1"/>
  <c r="E2465" i="1"/>
  <c r="D2446" i="1"/>
  <c r="E2440" i="1"/>
  <c r="E2433" i="1"/>
  <c r="D2428" i="1"/>
  <c r="D2421" i="1"/>
  <c r="E2414" i="1"/>
  <c r="E2409" i="1"/>
  <c r="E2405" i="1"/>
  <c r="E2401" i="1"/>
  <c r="E2397" i="1"/>
  <c r="E2393" i="1"/>
  <c r="E2389" i="1"/>
  <c r="E2385" i="1"/>
  <c r="E2381" i="1"/>
  <c r="E2377" i="1"/>
  <c r="E2373" i="1"/>
  <c r="E2369" i="1"/>
  <c r="E2365" i="1"/>
  <c r="E2361" i="1"/>
  <c r="E2357" i="1"/>
  <c r="E2353" i="1"/>
  <c r="E2349" i="1"/>
  <c r="E2345" i="1"/>
  <c r="E2341" i="1"/>
  <c r="E2337" i="1"/>
  <c r="E2333" i="1"/>
  <c r="E2329" i="1"/>
  <c r="E2325" i="1"/>
  <c r="E2321" i="1"/>
  <c r="E2317" i="1"/>
  <c r="E2313" i="1"/>
  <c r="E2309" i="1"/>
  <c r="G2912" i="1"/>
  <c r="G2477" i="1"/>
  <c r="G2319" i="1"/>
  <c r="E3180" i="1"/>
  <c r="E3056" i="1"/>
  <c r="E2977" i="1"/>
  <c r="E2962" i="1"/>
  <c r="E2949" i="1"/>
  <c r="E2919" i="1"/>
  <c r="D2907" i="1"/>
  <c r="D2892" i="1"/>
  <c r="E2876" i="1"/>
  <c r="D2864" i="1"/>
  <c r="E2849" i="1"/>
  <c r="E2834" i="1"/>
  <c r="E2821" i="1"/>
  <c r="D2807" i="1"/>
  <c r="E2791" i="1"/>
  <c r="D2779" i="1"/>
  <c r="E2752" i="1"/>
  <c r="D2742" i="1"/>
  <c r="E2729" i="1"/>
  <c r="E2705" i="1"/>
  <c r="E2692" i="1"/>
  <c r="E2679" i="1"/>
  <c r="E2669" i="1"/>
  <c r="E2660" i="1"/>
  <c r="E2654" i="1"/>
  <c r="E2646" i="1"/>
  <c r="E2638" i="1"/>
  <c r="D2632" i="1"/>
  <c r="E2595" i="1"/>
  <c r="E2587" i="1"/>
  <c r="E2581" i="1"/>
  <c r="E2573" i="1"/>
  <c r="E2565" i="1"/>
  <c r="E2544" i="1"/>
  <c r="E2536" i="1"/>
  <c r="E2528" i="1"/>
  <c r="E2522" i="1"/>
  <c r="E2514" i="1"/>
  <c r="D2492" i="1"/>
  <c r="D2458" i="1"/>
  <c r="E2452" i="1"/>
  <c r="E2445" i="1"/>
  <c r="E2420" i="1"/>
  <c r="D2385" i="1"/>
  <c r="D2377" i="1"/>
  <c r="D2345" i="1"/>
  <c r="D2341" i="1"/>
  <c r="D2337" i="1"/>
  <c r="D2321" i="1"/>
  <c r="G2806" i="1"/>
  <c r="G2452" i="1"/>
  <c r="G2288" i="1"/>
  <c r="E3179" i="1"/>
  <c r="E3119" i="1"/>
  <c r="D3083" i="1"/>
  <c r="E3052" i="1"/>
  <c r="E3019" i="1"/>
  <c r="E2961" i="1"/>
  <c r="E2946" i="1"/>
  <c r="E2933" i="1"/>
  <c r="E2903" i="1"/>
  <c r="D2876" i="1"/>
  <c r="E2860" i="1"/>
  <c r="E2833" i="1"/>
  <c r="E2818" i="1"/>
  <c r="E2805" i="1"/>
  <c r="E2775" i="1"/>
  <c r="E2764" i="1"/>
  <c r="D2752" i="1"/>
  <c r="D2739" i="1"/>
  <c r="D2728" i="1"/>
  <c r="E2715" i="1"/>
  <c r="E2702" i="1"/>
  <c r="E2691" i="1"/>
  <c r="D2679" i="1"/>
  <c r="E2668" i="1"/>
  <c r="D2652" i="1"/>
  <c r="E2631" i="1"/>
  <c r="E2623" i="1"/>
  <c r="E2615" i="1"/>
  <c r="E2609" i="1"/>
  <c r="E2601" i="1"/>
  <c r="D2595" i="1"/>
  <c r="E2572" i="1"/>
  <c r="E2564" i="1"/>
  <c r="E2558" i="1"/>
  <c r="E2550" i="1"/>
  <c r="E2542" i="1"/>
  <c r="D2528" i="1"/>
  <c r="D2514" i="1"/>
  <c r="D2506" i="1"/>
  <c r="E2499" i="1"/>
  <c r="E2491" i="1"/>
  <c r="E2485" i="1"/>
  <c r="E2477" i="1"/>
  <c r="D2470" i="1"/>
  <c r="E2464" i="1"/>
  <c r="E2457" i="1"/>
  <c r="E2432" i="1"/>
  <c r="E2425" i="1"/>
  <c r="E2413" i="1"/>
  <c r="E2408" i="1"/>
  <c r="E2404" i="1"/>
  <c r="E2400" i="1"/>
  <c r="E2396" i="1"/>
  <c r="E2392" i="1"/>
  <c r="E2388" i="1"/>
  <c r="E2384" i="1"/>
  <c r="E2380" i="1"/>
  <c r="E2376" i="1"/>
  <c r="E2372" i="1"/>
  <c r="E2368" i="1"/>
  <c r="E2364" i="1"/>
  <c r="E2360" i="1"/>
  <c r="E2356" i="1"/>
  <c r="E2352" i="1"/>
  <c r="E2348" i="1"/>
  <c r="E2344" i="1"/>
  <c r="E2340" i="1"/>
  <c r="E2336" i="1"/>
  <c r="E2332" i="1"/>
  <c r="E2328" i="1"/>
  <c r="E2324" i="1"/>
  <c r="E2320" i="1"/>
  <c r="E2316" i="1"/>
  <c r="E2312" i="1"/>
  <c r="E2308" i="1"/>
  <c r="E2304" i="1"/>
  <c r="E2300" i="1"/>
  <c r="E2296" i="1"/>
  <c r="E2292" i="1"/>
  <c r="E2288" i="1"/>
  <c r="E2284" i="1"/>
  <c r="E2280" i="1"/>
  <c r="E2276" i="1"/>
  <c r="E2272" i="1"/>
  <c r="E2268" i="1"/>
  <c r="E2264" i="1"/>
  <c r="E2260" i="1"/>
  <c r="E2256" i="1"/>
  <c r="E2252" i="1"/>
  <c r="E2248" i="1"/>
  <c r="E2244" i="1"/>
  <c r="E2240" i="1"/>
  <c r="E2236" i="1"/>
  <c r="E2232" i="1"/>
  <c r="E2228" i="1"/>
  <c r="E2224" i="1"/>
  <c r="E2220" i="1"/>
  <c r="E2216" i="1"/>
  <c r="E2212" i="1"/>
  <c r="E2208" i="1"/>
  <c r="G2713" i="1"/>
  <c r="G2447" i="1"/>
  <c r="G2269" i="1"/>
  <c r="E3115" i="1"/>
  <c r="E3082" i="1"/>
  <c r="E3044" i="1"/>
  <c r="E2989" i="1"/>
  <c r="E2972" i="1"/>
  <c r="E2945" i="1"/>
  <c r="E2930" i="1"/>
  <c r="E2917" i="1"/>
  <c r="E2887" i="1"/>
  <c r="E2844" i="1"/>
  <c r="E2817" i="1"/>
  <c r="E2802" i="1"/>
  <c r="E2789" i="1"/>
  <c r="D2775" i="1"/>
  <c r="E2738" i="1"/>
  <c r="E2725" i="1"/>
  <c r="E2714" i="1"/>
  <c r="E2688" i="1"/>
  <c r="D2666" i="1"/>
  <c r="E2659" i="1"/>
  <c r="E2651" i="1"/>
  <c r="E2645" i="1"/>
  <c r="E2637" i="1"/>
  <c r="E2629" i="1"/>
  <c r="D2615" i="1"/>
  <c r="E2608" i="1"/>
  <c r="E2600" i="1"/>
  <c r="E2592" i="1"/>
  <c r="E2586" i="1"/>
  <c r="E2578" i="1"/>
  <c r="D2550" i="1"/>
  <c r="E2535" i="1"/>
  <c r="E2527" i="1"/>
  <c r="E2519" i="1"/>
  <c r="E2513" i="1"/>
  <c r="E2505" i="1"/>
  <c r="D2499" i="1"/>
  <c r="D2483" i="1"/>
  <c r="E2476" i="1"/>
  <c r="E2469" i="1"/>
  <c r="D2450" i="1"/>
  <c r="E2444" i="1"/>
  <c r="E2437" i="1"/>
  <c r="D2432" i="1"/>
  <c r="D2425" i="1"/>
  <c r="D2388" i="1"/>
  <c r="D2372" i="1"/>
  <c r="D2352" i="1"/>
  <c r="D2348" i="1"/>
  <c r="D2336" i="1"/>
  <c r="D2328" i="1"/>
  <c r="D2316" i="1"/>
  <c r="D2312" i="1"/>
  <c r="D2308" i="1"/>
  <c r="D2292" i="1"/>
  <c r="D2276" i="1"/>
  <c r="D2272" i="1"/>
  <c r="D2268" i="1"/>
  <c r="D2256" i="1"/>
  <c r="D2248" i="1"/>
  <c r="D2236" i="1"/>
  <c r="D2228" i="1"/>
  <c r="D2212" i="1"/>
  <c r="G2648" i="1"/>
  <c r="G2413" i="1"/>
  <c r="G2264" i="1"/>
  <c r="E3155" i="1"/>
  <c r="E3107" i="1"/>
  <c r="D3076" i="1"/>
  <c r="E3006" i="1"/>
  <c r="E2988" i="1"/>
  <c r="E2956" i="1"/>
  <c r="D2944" i="1"/>
  <c r="E2929" i="1"/>
  <c r="E2914" i="1"/>
  <c r="E2901" i="1"/>
  <c r="D2887" i="1"/>
  <c r="E2871" i="1"/>
  <c r="E2828" i="1"/>
  <c r="E2801" i="1"/>
  <c r="E2786" i="1"/>
  <c r="E2761" i="1"/>
  <c r="E2737" i="1"/>
  <c r="E2724" i="1"/>
  <c r="E2711" i="1"/>
  <c r="E2700" i="1"/>
  <c r="D2688" i="1"/>
  <c r="E2665" i="1"/>
  <c r="E2636" i="1"/>
  <c r="E2628" i="1"/>
  <c r="E2622" i="1"/>
  <c r="E2614" i="1"/>
  <c r="E2606" i="1"/>
  <c r="D2578" i="1"/>
  <c r="E2563" i="1"/>
  <c r="E2555" i="1"/>
  <c r="E2549" i="1"/>
  <c r="E2541" i="1"/>
  <c r="E2533" i="1"/>
  <c r="E2512" i="1"/>
  <c r="E2504" i="1"/>
  <c r="E2496" i="1"/>
  <c r="E2490" i="1"/>
  <c r="E2482" i="1"/>
  <c r="E2456" i="1"/>
  <c r="E2449" i="1"/>
  <c r="D2437" i="1"/>
  <c r="D2430" i="1"/>
  <c r="E2424" i="1"/>
  <c r="E2417" i="1"/>
  <c r="E2412" i="1"/>
  <c r="E2407" i="1"/>
  <c r="E2403" i="1"/>
  <c r="E2399" i="1"/>
  <c r="E2395" i="1"/>
  <c r="E2391" i="1"/>
  <c r="E2387" i="1"/>
  <c r="E2383" i="1"/>
  <c r="E2379" i="1"/>
  <c r="E2375" i="1"/>
  <c r="E2371" i="1"/>
  <c r="E2367" i="1"/>
  <c r="E2363" i="1"/>
  <c r="E2359" i="1"/>
  <c r="E2355" i="1"/>
  <c r="E2351" i="1"/>
  <c r="E2347" i="1"/>
  <c r="G2633" i="1"/>
  <c r="G2388" i="1"/>
  <c r="G2238" i="1"/>
  <c r="E3040" i="1"/>
  <c r="E2984" i="1"/>
  <c r="D2956" i="1"/>
  <c r="E2940" i="1"/>
  <c r="E2913" i="1"/>
  <c r="E2898" i="1"/>
  <c r="E2885" i="1"/>
  <c r="D2871" i="1"/>
  <c r="E2855" i="1"/>
  <c r="E2812" i="1"/>
  <c r="E2785" i="1"/>
  <c r="D2771" i="1"/>
  <c r="E2747" i="1"/>
  <c r="E2734" i="1"/>
  <c r="E2723" i="1"/>
  <c r="D2711" i="1"/>
  <c r="D2698" i="1"/>
  <c r="E2674" i="1"/>
  <c r="E2664" i="1"/>
  <c r="E2656" i="1"/>
  <c r="E2650" i="1"/>
  <c r="E2642" i="1"/>
  <c r="D2628" i="1"/>
  <c r="D2620" i="1"/>
  <c r="D2606" i="1"/>
  <c r="E2599" i="1"/>
  <c r="E2591" i="1"/>
  <c r="G2560" i="1"/>
  <c r="E3103" i="1"/>
  <c r="E2924" i="1"/>
  <c r="E2869" i="1"/>
  <c r="E2757" i="1"/>
  <c r="D2664" i="1"/>
  <c r="E2605" i="1"/>
  <c r="E2582" i="1"/>
  <c r="E2560" i="1"/>
  <c r="E2540" i="1"/>
  <c r="E2523" i="1"/>
  <c r="E2503" i="1"/>
  <c r="D2466" i="1"/>
  <c r="E2448" i="1"/>
  <c r="E2429" i="1"/>
  <c r="E2402" i="1"/>
  <c r="E2370" i="1"/>
  <c r="D2359" i="1"/>
  <c r="D2350" i="1"/>
  <c r="E2339" i="1"/>
  <c r="E2331" i="1"/>
  <c r="E2323" i="1"/>
  <c r="E2315" i="1"/>
  <c r="D2261" i="1"/>
  <c r="D2250" i="1"/>
  <c r="D2239" i="1"/>
  <c r="D2234" i="1"/>
  <c r="D2207" i="1"/>
  <c r="G2516" i="1"/>
  <c r="E3095" i="1"/>
  <c r="D2982" i="1"/>
  <c r="D2924" i="1"/>
  <c r="E2866" i="1"/>
  <c r="E2756" i="1"/>
  <c r="D2707" i="1"/>
  <c r="E2663" i="1"/>
  <c r="E2633" i="1"/>
  <c r="E2604" i="1"/>
  <c r="E2577" i="1"/>
  <c r="E2518" i="1"/>
  <c r="E2501" i="1"/>
  <c r="E2481" i="1"/>
  <c r="E2461" i="1"/>
  <c r="E2390" i="1"/>
  <c r="D2379" i="1"/>
  <c r="D2370" i="1"/>
  <c r="E2358" i="1"/>
  <c r="D2323" i="1"/>
  <c r="E2307" i="1"/>
  <c r="E2302" i="1"/>
  <c r="E2297" i="1"/>
  <c r="E2291" i="1"/>
  <c r="E2286" i="1"/>
  <c r="E2281" i="1"/>
  <c r="E2275" i="1"/>
  <c r="E2270" i="1"/>
  <c r="E2265" i="1"/>
  <c r="E2259" i="1"/>
  <c r="E2254" i="1"/>
  <c r="E2249" i="1"/>
  <c r="E2243" i="1"/>
  <c r="E2238" i="1"/>
  <c r="E2233" i="1"/>
  <c r="E2227" i="1"/>
  <c r="E2222" i="1"/>
  <c r="E2217" i="1"/>
  <c r="E2211" i="1"/>
  <c r="E2206" i="1"/>
  <c r="G2383" i="1"/>
  <c r="E3067" i="1"/>
  <c r="E2967" i="1"/>
  <c r="E2796" i="1"/>
  <c r="E2746" i="1"/>
  <c r="E2697" i="1"/>
  <c r="D2656" i="1"/>
  <c r="E2627" i="1"/>
  <c r="E2597" i="1"/>
  <c r="E2576" i="1"/>
  <c r="E2480" i="1"/>
  <c r="D2461" i="1"/>
  <c r="E2428" i="1"/>
  <c r="E2410" i="1"/>
  <c r="D2399" i="1"/>
  <c r="E2378" i="1"/>
  <c r="E2346" i="1"/>
  <c r="E2338" i="1"/>
  <c r="E2330" i="1"/>
  <c r="E2322" i="1"/>
  <c r="E2314" i="1"/>
  <c r="D2297" i="1"/>
  <c r="D2270" i="1"/>
  <c r="D2265" i="1"/>
  <c r="D2254" i="1"/>
  <c r="D2243" i="1"/>
  <c r="D2227" i="1"/>
  <c r="G2349" i="1"/>
  <c r="E3066" i="1"/>
  <c r="D2967" i="1"/>
  <c r="E2908" i="1"/>
  <c r="E2853" i="1"/>
  <c r="D2796" i="1"/>
  <c r="E2743" i="1"/>
  <c r="E2655" i="1"/>
  <c r="D2627" i="1"/>
  <c r="E2596" i="1"/>
  <c r="E2574" i="1"/>
  <c r="E2554" i="1"/>
  <c r="E2532" i="1"/>
  <c r="E2517" i="1"/>
  <c r="E2495" i="1"/>
  <c r="D2474" i="1"/>
  <c r="E2460" i="1"/>
  <c r="E2441" i="1"/>
  <c r="D2410" i="1"/>
  <c r="E2398" i="1"/>
  <c r="E2366" i="1"/>
  <c r="D2330" i="1"/>
  <c r="E2306" i="1"/>
  <c r="E2301" i="1"/>
  <c r="E2295" i="1"/>
  <c r="E2290" i="1"/>
  <c r="E2285" i="1"/>
  <c r="E2279" i="1"/>
  <c r="E2274" i="1"/>
  <c r="E2269" i="1"/>
  <c r="E2263" i="1"/>
  <c r="E2258" i="1"/>
  <c r="E2253" i="1"/>
  <c r="E2247" i="1"/>
  <c r="E2242" i="1"/>
  <c r="E2237" i="1"/>
  <c r="E2231" i="1"/>
  <c r="E2226" i="1"/>
  <c r="E2221" i="1"/>
  <c r="E2215" i="1"/>
  <c r="E2210" i="1"/>
  <c r="E2205" i="1"/>
  <c r="G2216" i="1"/>
  <c r="E3032" i="1"/>
  <c r="D2955" i="1"/>
  <c r="E2897" i="1"/>
  <c r="E2839" i="1"/>
  <c r="D2784" i="1"/>
  <c r="D2650" i="1"/>
  <c r="E2619" i="1"/>
  <c r="D2591" i="1"/>
  <c r="E2569" i="1"/>
  <c r="E2510" i="1"/>
  <c r="E2473" i="1"/>
  <c r="D2441" i="1"/>
  <c r="E2386" i="1"/>
  <c r="E2354" i="1"/>
  <c r="E2343" i="1"/>
  <c r="E2335" i="1"/>
  <c r="E2327" i="1"/>
  <c r="E2319" i="1"/>
  <c r="E2311" i="1"/>
  <c r="D2301" i="1"/>
  <c r="D2290" i="1"/>
  <c r="D2285" i="1"/>
  <c r="D2279" i="1"/>
  <c r="D2263" i="1"/>
  <c r="D2221" i="1"/>
  <c r="D2205" i="1"/>
  <c r="G2214" i="1"/>
  <c r="E2951" i="1"/>
  <c r="D2896" i="1"/>
  <c r="D2839" i="1"/>
  <c r="E2780" i="1"/>
  <c r="E2732" i="1"/>
  <c r="E2683" i="1"/>
  <c r="E2647" i="1"/>
  <c r="E2590" i="1"/>
  <c r="E2568" i="1"/>
  <c r="E2531" i="1"/>
  <c r="D2490" i="1"/>
  <c r="D2473" i="1"/>
  <c r="D2454" i="1"/>
  <c r="E2436" i="1"/>
  <c r="E2421" i="1"/>
  <c r="E2406" i="1"/>
  <c r="E2374" i="1"/>
  <c r="D2363" i="1"/>
  <c r="D2343" i="1"/>
  <c r="D2319" i="1"/>
  <c r="E2305" i="1"/>
  <c r="E2299" i="1"/>
  <c r="E2294" i="1"/>
  <c r="E2289" i="1"/>
  <c r="E2283" i="1"/>
  <c r="E2278" i="1"/>
  <c r="E2273" i="1"/>
  <c r="E2267" i="1"/>
  <c r="E2262" i="1"/>
  <c r="E2257" i="1"/>
  <c r="E2251" i="1"/>
  <c r="E2246" i="1"/>
  <c r="E2241" i="1"/>
  <c r="E2235" i="1"/>
  <c r="E2230" i="1"/>
  <c r="E2225" i="1"/>
  <c r="E2219" i="1"/>
  <c r="E2214" i="1"/>
  <c r="E2209" i="1"/>
  <c r="D3004" i="1"/>
  <c r="E2882" i="1"/>
  <c r="E2770" i="1"/>
  <c r="E2720" i="1"/>
  <c r="E2673" i="1"/>
  <c r="D2642" i="1"/>
  <c r="E2613" i="1"/>
  <c r="E2583" i="1"/>
  <c r="D2568" i="1"/>
  <c r="E2546" i="1"/>
  <c r="E2526" i="1"/>
  <c r="E2509" i="1"/>
  <c r="E2487" i="1"/>
  <c r="E2468" i="1"/>
  <c r="E2453" i="1"/>
  <c r="D2417" i="1"/>
  <c r="E2394" i="1"/>
  <c r="D2374" i="1"/>
  <c r="E2362" i="1"/>
  <c r="E2342" i="1"/>
  <c r="E2334" i="1"/>
  <c r="E2326" i="1"/>
  <c r="E2318" i="1"/>
  <c r="E2310" i="1"/>
  <c r="D2305" i="1"/>
  <c r="D2299" i="1"/>
  <c r="D2294" i="1"/>
  <c r="D2283" i="1"/>
  <c r="D2241" i="1"/>
  <c r="D2219" i="1"/>
  <c r="D2214" i="1"/>
  <c r="E3131" i="1"/>
  <c r="D2997" i="1"/>
  <c r="E2881" i="1"/>
  <c r="E2823" i="1"/>
  <c r="E2769" i="1"/>
  <c r="E2670" i="1"/>
  <c r="E2641" i="1"/>
  <c r="D2583" i="1"/>
  <c r="D2546" i="1"/>
  <c r="D2524" i="1"/>
  <c r="D2487" i="1"/>
  <c r="D2468" i="1"/>
  <c r="D2449" i="1"/>
  <c r="E2416" i="1"/>
  <c r="D2403" i="1"/>
  <c r="D2394" i="1"/>
  <c r="E2382" i="1"/>
  <c r="E2350" i="1"/>
  <c r="D2334" i="1"/>
  <c r="E2303" i="1"/>
  <c r="E2298" i="1"/>
  <c r="E2293" i="1"/>
  <c r="E2287" i="1"/>
  <c r="E2282" i="1"/>
  <c r="E2277" i="1"/>
  <c r="E2271" i="1"/>
  <c r="E2266" i="1"/>
  <c r="E2261" i="1"/>
  <c r="E2255" i="1"/>
  <c r="E2250" i="1"/>
  <c r="E2245" i="1"/>
  <c r="E2239" i="1"/>
  <c r="E2234" i="1"/>
  <c r="E2229" i="1"/>
  <c r="E2223" i="1"/>
  <c r="E2218" i="1"/>
  <c r="E2213" i="1"/>
  <c r="E2207" i="1"/>
  <c r="D2386" i="1"/>
  <c r="D2447" i="1"/>
  <c r="D2477" i="1"/>
  <c r="D2610" i="1"/>
  <c r="D2623" i="1"/>
  <c r="D2720" i="1"/>
  <c r="D2740" i="1"/>
  <c r="D2811" i="1"/>
  <c r="D2822" i="1"/>
  <c r="D2857" i="1"/>
  <c r="D2867" i="1"/>
  <c r="D2880" i="1"/>
  <c r="D2966" i="1"/>
  <c r="D3128" i="1"/>
  <c r="D2210" i="1"/>
  <c r="D2225" i="1"/>
  <c r="D2232" i="1"/>
  <c r="D2247" i="1"/>
  <c r="D2586" i="1"/>
  <c r="D2588" i="1"/>
  <c r="D2621" i="1"/>
  <c r="D2635" i="1"/>
  <c r="D2686" i="1"/>
  <c r="D2767" i="1"/>
  <c r="D2772" i="1"/>
  <c r="D2806" i="1"/>
  <c r="D2809" i="1"/>
  <c r="D2816" i="1"/>
  <c r="D2856" i="1"/>
  <c r="D2929" i="1"/>
  <c r="D2937" i="1"/>
  <c r="D2943" i="1"/>
  <c r="D3007" i="1"/>
  <c r="D3011" i="1"/>
  <c r="D3057" i="1"/>
  <c r="D2365" i="1"/>
  <c r="D2381" i="1"/>
  <c r="D2401" i="1"/>
  <c r="D2444" i="1"/>
  <c r="D2465" i="1"/>
  <c r="D2510" i="1"/>
  <c r="D2512" i="1"/>
  <c r="D2516" i="1"/>
  <c r="D2539" i="1"/>
  <c r="D2541" i="1"/>
  <c r="D2545" i="1"/>
  <c r="D2584" i="1"/>
  <c r="D2598" i="1"/>
  <c r="D2649" i="1"/>
  <c r="D2713" i="1"/>
  <c r="D2800" i="1"/>
  <c r="D2848" i="1"/>
  <c r="D2854" i="1"/>
  <c r="D2860" i="1"/>
  <c r="D2894" i="1"/>
  <c r="D2911" i="1"/>
  <c r="D2961" i="1"/>
  <c r="D2999" i="1"/>
  <c r="D3111" i="1"/>
  <c r="D2725" i="1"/>
  <c r="D2757" i="1"/>
  <c r="D2798" i="1"/>
  <c r="D2823" i="1"/>
  <c r="D2843" i="1"/>
  <c r="D2874" i="1"/>
  <c r="D2919" i="1"/>
  <c r="D2934" i="1"/>
  <c r="D2948" i="1"/>
  <c r="D2952" i="1"/>
  <c r="D3018" i="1"/>
  <c r="D3146" i="1"/>
  <c r="D2366" i="1"/>
  <c r="D2392" i="1"/>
  <c r="D2414" i="1"/>
  <c r="D2456" i="1"/>
  <c r="D2503" i="1"/>
  <c r="D2509" i="1"/>
  <c r="D2532" i="1"/>
  <c r="D2538" i="1"/>
  <c r="D2735" i="1"/>
  <c r="D2837" i="1"/>
  <c r="D2872" i="1"/>
  <c r="D3016" i="1"/>
  <c r="D3139" i="1"/>
  <c r="D2463" i="1"/>
  <c r="D2575" i="1"/>
  <c r="D2634" i="1"/>
  <c r="D2714" i="1"/>
  <c r="D2716" i="1"/>
  <c r="D2733" i="1"/>
  <c r="D2745" i="1"/>
  <c r="D2766" i="1"/>
  <c r="D2801" i="1"/>
  <c r="D2835" i="1"/>
  <c r="D2895" i="1"/>
  <c r="D2922" i="1"/>
  <c r="D2988" i="1"/>
  <c r="D2996" i="1"/>
  <c r="D3160" i="1"/>
  <c r="D2406" i="1"/>
  <c r="D2495" i="1"/>
  <c r="D2497" i="1"/>
  <c r="D2502" i="1"/>
  <c r="D2526" i="1"/>
  <c r="D2531" i="1"/>
  <c r="D2555" i="1"/>
  <c r="D2795" i="1"/>
  <c r="D2815" i="1"/>
  <c r="D2833" i="1"/>
  <c r="D2865" i="1"/>
  <c r="D2875" i="1"/>
  <c r="D2940" i="1"/>
  <c r="D2945" i="1"/>
  <c r="D3019" i="1"/>
  <c r="D3046" i="1"/>
  <c r="D3161" i="1"/>
  <c r="D2637" i="1"/>
  <c r="D2646" i="1"/>
  <c r="D2736" i="1"/>
  <c r="D2756" i="1"/>
  <c r="D2763" i="1"/>
  <c r="D2768" i="1"/>
  <c r="D2791" i="1"/>
  <c r="D2813" i="1"/>
  <c r="D2827" i="1"/>
  <c r="D2831" i="1"/>
  <c r="D2838" i="1"/>
  <c r="D2846" i="1"/>
  <c r="D2859" i="1"/>
  <c r="D2885" i="1"/>
  <c r="D2886" i="1"/>
  <c r="D2900" i="1"/>
  <c r="D2902" i="1"/>
  <c r="D2926" i="1"/>
  <c r="D2947" i="1"/>
  <c r="D2958" i="1"/>
  <c r="D2960" i="1"/>
  <c r="D2993" i="1"/>
  <c r="D3135" i="1"/>
  <c r="D3129" i="1"/>
  <c r="D3137" i="1"/>
  <c r="D3140" i="1"/>
  <c r="D3156" i="1"/>
  <c r="D2599" i="1"/>
  <c r="D2601" i="1"/>
  <c r="D2613" i="1"/>
  <c r="D2624" i="1"/>
  <c r="D2682" i="1"/>
  <c r="D2684" i="1"/>
  <c r="D2696" i="1"/>
  <c r="D2710" i="1"/>
  <c r="D2889" i="1"/>
  <c r="D2897" i="1"/>
  <c r="D2906" i="1"/>
  <c r="D2916" i="1"/>
  <c r="D2963" i="1"/>
  <c r="D2971" i="1"/>
  <c r="D2980" i="1"/>
  <c r="D2983" i="1"/>
  <c r="D3021" i="1"/>
  <c r="D3029" i="1"/>
  <c r="D3038" i="1"/>
  <c r="D3041" i="1"/>
  <c r="D3062" i="1"/>
  <c r="D3072" i="1"/>
  <c r="D3141" i="1"/>
  <c r="D2673" i="1"/>
  <c r="D2643" i="1"/>
  <c r="D2681" i="1"/>
  <c r="D2693" i="1"/>
  <c r="D2726" i="1"/>
  <c r="D2769" i="1"/>
  <c r="D2773" i="1"/>
  <c r="D2912" i="1"/>
  <c r="D2921" i="1"/>
  <c r="D2928" i="1"/>
  <c r="D2985" i="1"/>
  <c r="D3053" i="1"/>
  <c r="D3075" i="1"/>
  <c r="D3117" i="1"/>
  <c r="D3153" i="1"/>
  <c r="D3166" i="1"/>
  <c r="D2668" i="1"/>
  <c r="D3181" i="1"/>
  <c r="D2659" i="1"/>
  <c r="D2657" i="1"/>
  <c r="D3077" i="1"/>
  <c r="D3093" i="1"/>
  <c r="D3096" i="1"/>
  <c r="D3172" i="1"/>
  <c r="D3198" i="1"/>
  <c r="D2678" i="1"/>
  <c r="D3099" i="1"/>
  <c r="D3104" i="1"/>
  <c r="D2204" i="1"/>
  <c r="D2211" i="1"/>
  <c r="D2218" i="1"/>
  <c r="D2226" i="1"/>
  <c r="D2233" i="1"/>
  <c r="D2240" i="1"/>
  <c r="D2255" i="1"/>
  <c r="D2262" i="1"/>
  <c r="D2269" i="1"/>
  <c r="D2277" i="1"/>
  <c r="D2284" i="1"/>
  <c r="D2291" i="1"/>
  <c r="D2298" i="1"/>
  <c r="D2306" i="1"/>
  <c r="D2313" i="1"/>
  <c r="D2320" i="1"/>
  <c r="D2327" i="1"/>
  <c r="D2335" i="1"/>
  <c r="D2342" i="1"/>
  <c r="D2349" i="1"/>
  <c r="D2356" i="1"/>
  <c r="D2460" i="1"/>
  <c r="D2489" i="1"/>
  <c r="D2371" i="1"/>
  <c r="D2563" i="1"/>
  <c r="D2622" i="1"/>
  <c r="D2702" i="1"/>
  <c r="D2741" i="1"/>
  <c r="D2790" i="1"/>
  <c r="D2810" i="1"/>
  <c r="D2812" i="1"/>
  <c r="D2884" i="1"/>
  <c r="D2957" i="1"/>
  <c r="D3015" i="1"/>
  <c r="D3136" i="1"/>
  <c r="D2364" i="1"/>
  <c r="D2400" i="1"/>
  <c r="D2442" i="1"/>
  <c r="D2393" i="1"/>
  <c r="D2415" i="1"/>
  <c r="D2422" i="1"/>
  <c r="D2429" i="1"/>
  <c r="D2436" i="1"/>
  <c r="D2476" i="1"/>
  <c r="D2407" i="1"/>
  <c r="D2378" i="1"/>
  <c r="D2209" i="1"/>
  <c r="D2217" i="1"/>
  <c r="D2224" i="1"/>
  <c r="D2231" i="1"/>
  <c r="D2238" i="1"/>
  <c r="D2246" i="1"/>
  <c r="D2253" i="1"/>
  <c r="D2260" i="1"/>
  <c r="D2275" i="1"/>
  <c r="D2282" i="1"/>
  <c r="D2289" i="1"/>
  <c r="D2304" i="1"/>
  <c r="D2311" i="1"/>
  <c r="D2318" i="1"/>
  <c r="D2326" i="1"/>
  <c r="D2333" i="1"/>
  <c r="D2340" i="1"/>
  <c r="D2347" i="1"/>
  <c r="D2355" i="1"/>
  <c r="D2362" i="1"/>
  <c r="D2369" i="1"/>
  <c r="D2376" i="1"/>
  <c r="D2384" i="1"/>
  <c r="D2391" i="1"/>
  <c r="D2398" i="1"/>
  <c r="D2413" i="1"/>
  <c r="D2420" i="1"/>
  <c r="D2427" i="1"/>
  <c r="D2435" i="1"/>
  <c r="D2453" i="1"/>
  <c r="D2471" i="1"/>
  <c r="D2484" i="1"/>
  <c r="D2496" i="1"/>
  <c r="D2504" i="1"/>
  <c r="D2511" i="1"/>
  <c r="D2518" i="1"/>
  <c r="D2525" i="1"/>
  <c r="D2533" i="1"/>
  <c r="D2540" i="1"/>
  <c r="D2547" i="1"/>
  <c r="D2554" i="1"/>
  <c r="D2614" i="1"/>
  <c r="D2717" i="1"/>
  <c r="D2788" i="1"/>
  <c r="D2208" i="1"/>
  <c r="D2216" i="1"/>
  <c r="D2223" i="1"/>
  <c r="D2230" i="1"/>
  <c r="D2245" i="1"/>
  <c r="D2252" i="1"/>
  <c r="D2259" i="1"/>
  <c r="D2267" i="1"/>
  <c r="D2274" i="1"/>
  <c r="D2281" i="1"/>
  <c r="D2288" i="1"/>
  <c r="D2296" i="1"/>
  <c r="D2303" i="1"/>
  <c r="D2310" i="1"/>
  <c r="D2317" i="1"/>
  <c r="D2325" i="1"/>
  <c r="D2332" i="1"/>
  <c r="D2339" i="1"/>
  <c r="D2346" i="1"/>
  <c r="D2354" i="1"/>
  <c r="D2361" i="1"/>
  <c r="D2368" i="1"/>
  <c r="D2383" i="1"/>
  <c r="D2390" i="1"/>
  <c r="D2397" i="1"/>
  <c r="D2405" i="1"/>
  <c r="D2412" i="1"/>
  <c r="D2419" i="1"/>
  <c r="D2426" i="1"/>
  <c r="D2434" i="1"/>
  <c r="D2445" i="1"/>
  <c r="D2448" i="1"/>
  <c r="D2478" i="1"/>
  <c r="D2491" i="1"/>
  <c r="D2607" i="1"/>
  <c r="D2690" i="1"/>
  <c r="D2712" i="1"/>
  <c r="D2737" i="1"/>
  <c r="D2799" i="1"/>
  <c r="D2215" i="1"/>
  <c r="D2222" i="1"/>
  <c r="D2229" i="1"/>
  <c r="D2237" i="1"/>
  <c r="D2244" i="1"/>
  <c r="D2251" i="1"/>
  <c r="D2258" i="1"/>
  <c r="D2266" i="1"/>
  <c r="D2273" i="1"/>
  <c r="D2280" i="1"/>
  <c r="D2287" i="1"/>
  <c r="D2295" i="1"/>
  <c r="D2302" i="1"/>
  <c r="D2309" i="1"/>
  <c r="D2324" i="1"/>
  <c r="D2331" i="1"/>
  <c r="D2338" i="1"/>
  <c r="D2353" i="1"/>
  <c r="D2360" i="1"/>
  <c r="D2367" i="1"/>
  <c r="D2375" i="1"/>
  <c r="D2382" i="1"/>
  <c r="D2389" i="1"/>
  <c r="D2396" i="1"/>
  <c r="D2404" i="1"/>
  <c r="D2411" i="1"/>
  <c r="D2418" i="1"/>
  <c r="D2433" i="1"/>
  <c r="D2440" i="1"/>
  <c r="D2452" i="1"/>
  <c r="D2462" i="1"/>
  <c r="D2467" i="1"/>
  <c r="D2485" i="1"/>
  <c r="D2600" i="1"/>
  <c r="D2683" i="1"/>
  <c r="D2754" i="1"/>
  <c r="D2776" i="1"/>
  <c r="D2851" i="1"/>
  <c r="D2493" i="1"/>
  <c r="D2593" i="1"/>
  <c r="D2651" i="1"/>
  <c r="D2731" i="1"/>
  <c r="D2785" i="1"/>
  <c r="D2206" i="1"/>
  <c r="D2213" i="1"/>
  <c r="D2220" i="1"/>
  <c r="D2235" i="1"/>
  <c r="D2242" i="1"/>
  <c r="D2249" i="1"/>
  <c r="D2257" i="1"/>
  <c r="D2264" i="1"/>
  <c r="D2271" i="1"/>
  <c r="D2278" i="1"/>
  <c r="D2286" i="1"/>
  <c r="D2293" i="1"/>
  <c r="D2300" i="1"/>
  <c r="D2307" i="1"/>
  <c r="D2315" i="1"/>
  <c r="D2322" i="1"/>
  <c r="D2329" i="1"/>
  <c r="D2344" i="1"/>
  <c r="D2351" i="1"/>
  <c r="D2358" i="1"/>
  <c r="D2373" i="1"/>
  <c r="D2380" i="1"/>
  <c r="D2387" i="1"/>
  <c r="D2395" i="1"/>
  <c r="D2402" i="1"/>
  <c r="D2409" i="1"/>
  <c r="D2416" i="1"/>
  <c r="D2424" i="1"/>
  <c r="D2431" i="1"/>
  <c r="D2438" i="1"/>
  <c r="D2455" i="1"/>
  <c r="D2585" i="1"/>
  <c r="D2727" i="1"/>
  <c r="D2751" i="1"/>
  <c r="D2774" i="1"/>
  <c r="D2464" i="1"/>
  <c r="D2469" i="1"/>
  <c r="D2577" i="1"/>
  <c r="D2636" i="1"/>
  <c r="D2782" i="1"/>
  <c r="D2457" i="1"/>
  <c r="D2482" i="1"/>
  <c r="D2570" i="1"/>
  <c r="D2629" i="1"/>
  <c r="D2722" i="1"/>
  <c r="D2746" i="1"/>
  <c r="D2762" i="1"/>
  <c r="D2817" i="1"/>
  <c r="D2819" i="1"/>
  <c r="D2858" i="1"/>
  <c r="D2891" i="1"/>
  <c r="D3023" i="1"/>
  <c r="D3143" i="1"/>
  <c r="D2472" i="1"/>
  <c r="D2479" i="1"/>
  <c r="D2486" i="1"/>
  <c r="D2494" i="1"/>
  <c r="D2501" i="1"/>
  <c r="D2508" i="1"/>
  <c r="D2515" i="1"/>
  <c r="D2523" i="1"/>
  <c r="D2530" i="1"/>
  <c r="D2537" i="1"/>
  <c r="D2544" i="1"/>
  <c r="D2552" i="1"/>
  <c r="D2560" i="1"/>
  <c r="D2567" i="1"/>
  <c r="D2574" i="1"/>
  <c r="D2582" i="1"/>
  <c r="D2590" i="1"/>
  <c r="D2597" i="1"/>
  <c r="D2604" i="1"/>
  <c r="D2612" i="1"/>
  <c r="D2619" i="1"/>
  <c r="D2626" i="1"/>
  <c r="D2641" i="1"/>
  <c r="D2648" i="1"/>
  <c r="D2655" i="1"/>
  <c r="D2695" i="1"/>
  <c r="D2760" i="1"/>
  <c r="D2825" i="1"/>
  <c r="D2866" i="1"/>
  <c r="D2873" i="1"/>
  <c r="D2898" i="1"/>
  <c r="D2972" i="1"/>
  <c r="D3030" i="1"/>
  <c r="D3063" i="1"/>
  <c r="D2500" i="1"/>
  <c r="D2507" i="1"/>
  <c r="D2522" i="1"/>
  <c r="D2529" i="1"/>
  <c r="D2536" i="1"/>
  <c r="D2551" i="1"/>
  <c r="D2559" i="1"/>
  <c r="D2566" i="1"/>
  <c r="D2581" i="1"/>
  <c r="D2589" i="1"/>
  <c r="D2596" i="1"/>
  <c r="D2611" i="1"/>
  <c r="D2618" i="1"/>
  <c r="D2625" i="1"/>
  <c r="D2633" i="1"/>
  <c r="D2640" i="1"/>
  <c r="D2647" i="1"/>
  <c r="D2654" i="1"/>
  <c r="D2687" i="1"/>
  <c r="D2694" i="1"/>
  <c r="D2700" i="1"/>
  <c r="D2705" i="1"/>
  <c r="D2709" i="1"/>
  <c r="D2715" i="1"/>
  <c r="D2719" i="1"/>
  <c r="D2724" i="1"/>
  <c r="D2729" i="1"/>
  <c r="D2734" i="1"/>
  <c r="D2738" i="1"/>
  <c r="D2744" i="1"/>
  <c r="D2748" i="1"/>
  <c r="D2814" i="1"/>
  <c r="D2832" i="1"/>
  <c r="D2834" i="1"/>
  <c r="D2979" i="1"/>
  <c r="D3037" i="1"/>
  <c r="D3069" i="1"/>
  <c r="D2783" i="1"/>
  <c r="D2792" i="1"/>
  <c r="D2797" i="1"/>
  <c r="D2821" i="1"/>
  <c r="D2840" i="1"/>
  <c r="D2842" i="1"/>
  <c r="D2913" i="1"/>
  <c r="D2986" i="1"/>
  <c r="D3044" i="1"/>
  <c r="D3110" i="1"/>
  <c r="D2498" i="1"/>
  <c r="D2505" i="1"/>
  <c r="D2513" i="1"/>
  <c r="D2520" i="1"/>
  <c r="D2527" i="1"/>
  <c r="D2534" i="1"/>
  <c r="D2542" i="1"/>
  <c r="D2549" i="1"/>
  <c r="D2556" i="1"/>
  <c r="D2564" i="1"/>
  <c r="D2572" i="1"/>
  <c r="D2579" i="1"/>
  <c r="D2587" i="1"/>
  <c r="D2594" i="1"/>
  <c r="D2602" i="1"/>
  <c r="D2609" i="1"/>
  <c r="D2616" i="1"/>
  <c r="D2631" i="1"/>
  <c r="D2638" i="1"/>
  <c r="D2645" i="1"/>
  <c r="D2653" i="1"/>
  <c r="D2685" i="1"/>
  <c r="D2692" i="1"/>
  <c r="D2703" i="1"/>
  <c r="D2708" i="1"/>
  <c r="D2723" i="1"/>
  <c r="D2732" i="1"/>
  <c r="D2747" i="1"/>
  <c r="D2828" i="1"/>
  <c r="D2847" i="1"/>
  <c r="D2849" i="1"/>
  <c r="D2920" i="1"/>
  <c r="D2927" i="1"/>
  <c r="D2935" i="1"/>
  <c r="D2994" i="1"/>
  <c r="D3052" i="1"/>
  <c r="D3116" i="1"/>
  <c r="D3148" i="1"/>
  <c r="D2836" i="1"/>
  <c r="D2855" i="1"/>
  <c r="D2942" i="1"/>
  <c r="D3001" i="1"/>
  <c r="D3059" i="1"/>
  <c r="D3122" i="1"/>
  <c r="D3152" i="1"/>
  <c r="D2803" i="1"/>
  <c r="D2805" i="1"/>
  <c r="D2844" i="1"/>
  <c r="D2862" i="1"/>
  <c r="D2869" i="1"/>
  <c r="D2949" i="1"/>
  <c r="D3008" i="1"/>
  <c r="D3130" i="1"/>
  <c r="D3157" i="1"/>
  <c r="D2881" i="1"/>
  <c r="D2888" i="1"/>
  <c r="D2903" i="1"/>
  <c r="D2910" i="1"/>
  <c r="D2917" i="1"/>
  <c r="D2925" i="1"/>
  <c r="D2932" i="1"/>
  <c r="D2939" i="1"/>
  <c r="D2946" i="1"/>
  <c r="D2954" i="1"/>
  <c r="D2962" i="1"/>
  <c r="D2969" i="1"/>
  <c r="D2976" i="1"/>
  <c r="D2984" i="1"/>
  <c r="D2991" i="1"/>
  <c r="D2998" i="1"/>
  <c r="D3005" i="1"/>
  <c r="D3013" i="1"/>
  <c r="D3020" i="1"/>
  <c r="D3027" i="1"/>
  <c r="D3034" i="1"/>
  <c r="D3042" i="1"/>
  <c r="D3049" i="1"/>
  <c r="D3056" i="1"/>
  <c r="D3066" i="1"/>
  <c r="D3073" i="1"/>
  <c r="D3113" i="1"/>
  <c r="D3121" i="1"/>
  <c r="D3127" i="1"/>
  <c r="D3133" i="1"/>
  <c r="D3147" i="1"/>
  <c r="D3159" i="1"/>
  <c r="D3103" i="1"/>
  <c r="D2558" i="1"/>
  <c r="D2665" i="1"/>
  <c r="D2671" i="1"/>
  <c r="D2660" i="1"/>
  <c r="D2675" i="1"/>
  <c r="D3084" i="1"/>
  <c r="D2670" i="1"/>
  <c r="D3165" i="1"/>
  <c r="D3195" i="1"/>
  <c r="D3168" i="1"/>
  <c r="D2672" i="1"/>
  <c r="D2663" i="1"/>
  <c r="D2667" i="1"/>
  <c r="D3091" i="1"/>
  <c r="D3106" i="1"/>
  <c r="D3089" i="1"/>
  <c r="D3085" i="1"/>
  <c r="D3171" i="1"/>
  <c r="D3187" i="1"/>
  <c r="D3107" i="1"/>
  <c r="D3081" i="1"/>
  <c r="D3078" i="1"/>
  <c r="D3175" i="1"/>
  <c r="D3183" i="1"/>
  <c r="D3191" i="1"/>
</calcChain>
</file>

<file path=xl/sharedStrings.xml><?xml version="1.0" encoding="utf-8"?>
<sst xmlns="http://schemas.openxmlformats.org/spreadsheetml/2006/main" count="27545" uniqueCount="9872">
  <si>
    <t>NUMERO PROCESO</t>
  </si>
  <si>
    <t>NUMERO 
CONTRATO</t>
  </si>
  <si>
    <t>TIPO DE CONTRATO</t>
  </si>
  <si>
    <t>NOMBRE CONTRATISTA</t>
  </si>
  <si>
    <t>FECHA DE NACIMIENTO PERS. NATURAL</t>
  </si>
  <si>
    <t>OBJETO DEL PROCESO</t>
  </si>
  <si>
    <t>TIPO DE GASTO</t>
  </si>
  <si>
    <t>PROYECTO</t>
  </si>
  <si>
    <t>RUBRO</t>
  </si>
  <si>
    <t>FECHA DE INICIO</t>
  </si>
  <si>
    <t>FECHA DE TERMINACION</t>
  </si>
  <si>
    <t>PLAZO DE EJECUCION</t>
  </si>
  <si>
    <t>CONSTANCIA PUBLICACIÓN SECOP</t>
  </si>
  <si>
    <t>VALOR DEFINITIVO CONTRATACION</t>
  </si>
  <si>
    <t xml:space="preserve">CORREO </t>
  </si>
  <si>
    <t>FECHA DE SUSCRIPCION</t>
  </si>
  <si>
    <t>Valor pagado</t>
  </si>
  <si>
    <t>Valor pendiente de Pago</t>
  </si>
  <si>
    <t>% Ejecución Financiera</t>
  </si>
  <si>
    <t>No Documento</t>
  </si>
  <si>
    <t>ANYELA VIVIANA GONZALEZ CHAVARRO</t>
  </si>
  <si>
    <t>JUAN DAVID TORRES RAMOS</t>
  </si>
  <si>
    <t>CAMILO JOSE PEREZ TORRES</t>
  </si>
  <si>
    <t>JESLY YOHANA TUTA MANRIQUE</t>
  </si>
  <si>
    <t>YENY LILIANA MARULANDA ARÉVALO</t>
  </si>
  <si>
    <t>NORMA LILIANA MARTIN GARCIA</t>
  </si>
  <si>
    <t>HERNAN DARIO VELANDIA ALVAREZ</t>
  </si>
  <si>
    <t>LAURA YAMILE LOPEZ RODRIGUEZ</t>
  </si>
  <si>
    <t>YEISON DUVAN BRICEÑO SIERRA</t>
  </si>
  <si>
    <t>SANTIAGO MURCIA ROA</t>
  </si>
  <si>
    <t>JENNY CATHERIN SOLAQUE CUBIDES</t>
  </si>
  <si>
    <t>JINETH TATIANA LONDOÑO PUENTES</t>
  </si>
  <si>
    <t>JOSE DANIEL DIAZ QUITIAN</t>
  </si>
  <si>
    <t>OLGA LUCIA DUQUE APARICIO</t>
  </si>
  <si>
    <t>ANGEL EDUARDO BOHORQUEZ VERA</t>
  </si>
  <si>
    <t>LEIDY STEFANNY CAMACHO JARAMILLO</t>
  </si>
  <si>
    <t>CRISTIAN GIOVANY CASTAÑEDA SANTAMARIA</t>
  </si>
  <si>
    <t>ARRENDAMIENTO</t>
  </si>
  <si>
    <t>1015441699</t>
  </si>
  <si>
    <t>SHAROL MIRANDA VARGAS</t>
  </si>
  <si>
    <t>1023961368</t>
  </si>
  <si>
    <t>JAVIER FRANCISCO GONZALEZ DIAZ</t>
  </si>
  <si>
    <t>MANUEL FERNANDO PATIÑO GONZALEZ</t>
  </si>
  <si>
    <t>EDGAR ORLANDO VELANDIA PRIETO</t>
  </si>
  <si>
    <t>3059160</t>
  </si>
  <si>
    <t>80198729</t>
  </si>
  <si>
    <t>COPRODUCCIÓN</t>
  </si>
  <si>
    <t>CENTRO COLOMBO AMERICANO</t>
  </si>
  <si>
    <t>LILIANA CAROLINA VALENCIA MONTAÑA</t>
  </si>
  <si>
    <t>MAURICIO DUQUE LOZANO</t>
  </si>
  <si>
    <t>JAZLEIDY RANGEL RAMIREZ</t>
  </si>
  <si>
    <t>SANDRA CAROLINA ARDILA GUZMAN</t>
  </si>
  <si>
    <t>GEORG HARRISON RAMIREZ VANEGAS</t>
  </si>
  <si>
    <t>ANGELICA MARIA OSPINA MONTAÑO</t>
  </si>
  <si>
    <t>JOSE JEFFERSON GORDILLO AGUILERA</t>
  </si>
  <si>
    <t>1026270110</t>
  </si>
  <si>
    <t>YESID RICARDO ALONSO TOVAR</t>
  </si>
  <si>
    <t>79143324</t>
  </si>
  <si>
    <t>LAURA XIMENA LOAIZA PEREZ</t>
  </si>
  <si>
    <t>GINA PAOLA PINZON HERRERA</t>
  </si>
  <si>
    <t>PEDRO GOMEZ MONTERO</t>
  </si>
  <si>
    <t>ARRENDAMIENTO INMUEBLE</t>
  </si>
  <si>
    <t>INVERSIONES QUIPRI S A S</t>
  </si>
  <si>
    <t>MARQUEZ GARCIA Y CIA S EN C</t>
  </si>
  <si>
    <t>YENNY MARCELA PERALTA GUZMÁN</t>
  </si>
  <si>
    <t>JOHAN ESTIBEN BERMEO LOPEZ</t>
  </si>
  <si>
    <t>MILTON JAVIER CASTIBLANCO CASAS</t>
  </si>
  <si>
    <t>LAURA ISABEL REYES CASTRO</t>
  </si>
  <si>
    <t>SONIA CAROLINA ROMERO CASTAÑEDA</t>
  </si>
  <si>
    <t>LEONARDO TRIVIÑO OQUENDO</t>
  </si>
  <si>
    <t>KATHERINE MORALES ACOSTA</t>
  </si>
  <si>
    <t>MAIRA ALEJANDRA MENESES ROMERO</t>
  </si>
  <si>
    <t>1022380400</t>
  </si>
  <si>
    <t>RUTH MARIBELL CIFUENTES AMAYA</t>
  </si>
  <si>
    <t>52257451</t>
  </si>
  <si>
    <t>JESSICA LORENA ROJAS CASTRO</t>
  </si>
  <si>
    <t>FABIAN ANDRES GIL MONTOYA</t>
  </si>
  <si>
    <t>WILLIAM EDUARDO VARGAS ESPITIA</t>
  </si>
  <si>
    <t>ANDRES FELIPE CASTELLANOS TRUJILLO</t>
  </si>
  <si>
    <t>JHON JARVI CHARA GALINDO</t>
  </si>
  <si>
    <t>ANDREA DEL PILAR MOJICA MOLINA</t>
  </si>
  <si>
    <t>CRISTIAN EDUARDO VALENCIA HURTADO</t>
  </si>
  <si>
    <t>CAROLINA ZAPATA PADILLA</t>
  </si>
  <si>
    <t>52306062</t>
  </si>
  <si>
    <t>JHONNY ANDREY ZAMORA MORENO</t>
  </si>
  <si>
    <t>ADRIANA MARÍA HERNÁNDEZ MENDOZA</t>
  </si>
  <si>
    <t>STEVENS BAZZANI BECERRA</t>
  </si>
  <si>
    <t>YENNI CAROLINA RODRIGUEZ SUAREZ</t>
  </si>
  <si>
    <t>ANDREA DEL PILAR BUITRAGO GOMEZ</t>
  </si>
  <si>
    <t>JORGE ARMANDO PALACIOS OSORIO</t>
  </si>
  <si>
    <t>LAURA VIVIANA HERNANDEZ ANGARITA</t>
  </si>
  <si>
    <t>DANIEL ANDRES RINCON HERNANDEZ</t>
  </si>
  <si>
    <t>ARNULFO VELASCO GARZÓN</t>
  </si>
  <si>
    <t>PABLO EDUARDO PEÑA NIVIA</t>
  </si>
  <si>
    <t>JULIETH KATERINE RODRIGUEZ VELASQUEZ</t>
  </si>
  <si>
    <t>MARIA ALEJANDRA GALINDO QUIROGA</t>
  </si>
  <si>
    <t>JOSE LUIS OSPINA TORRES</t>
  </si>
  <si>
    <t>SONIA ELENA AGUIRRE TABORDA</t>
  </si>
  <si>
    <t>PAOLA SUSANA CORDERO ANZOLA</t>
  </si>
  <si>
    <t>DIEGO EDUARDO BELTRAN HERNANDEZ</t>
  </si>
  <si>
    <t>ANGEE MILENA GONZALEZ PARRA</t>
  </si>
  <si>
    <t>OSCAR FABIAN MONTENEGRO GONZALEZ</t>
  </si>
  <si>
    <t>CRUZ CECILIA BLANDON CORDOBA</t>
  </si>
  <si>
    <t>MARIA ANGELICA MOTTA NOVA</t>
  </si>
  <si>
    <t>ASTRID MILENA CASAS BELLO</t>
  </si>
  <si>
    <t>OSCAR ALFREDO PENAGOS VEGA</t>
  </si>
  <si>
    <t>ADRIANA MARCELA MUNAR CRISTANCHO</t>
  </si>
  <si>
    <t>ESTEFANY QUIÑONES SANCHEZ</t>
  </si>
  <si>
    <t>VLADIMIR ANTONIO PEDRAZA BOHORQUEZ</t>
  </si>
  <si>
    <t>TATIANA PAOLA LIZARAZO CORREA</t>
  </si>
  <si>
    <t>YESICA PAOLA ROMERO CHAMORRO</t>
  </si>
  <si>
    <t>MARTHA MILENA RONDON MOLINA</t>
  </si>
  <si>
    <t>CLAUDIA PATRICIA PEÑA REYES</t>
  </si>
  <si>
    <t>LUIS ALEJANDRO LOAIZA ZULUAGA</t>
  </si>
  <si>
    <t>BIBIAN DANIELA CASTELLANOS ALDANA</t>
  </si>
  <si>
    <t>NICOLAS ESTEBAN VELANDIA VELANDIA</t>
  </si>
  <si>
    <t>AURA GYNETH RUDA ANGARITA</t>
  </si>
  <si>
    <t>IVAN DARIO RODRIGUEZ ARIAS</t>
  </si>
  <si>
    <t>ANDERSON ARLEY ACUÑA LEON</t>
  </si>
  <si>
    <t>IVONNE CAMARGO RODRIGUEZ</t>
  </si>
  <si>
    <t>SAMIR ABDUL CALDERON BOLIVAR</t>
  </si>
  <si>
    <t>MELISSA MARGARITA CORDERO RODRIGUEZ</t>
  </si>
  <si>
    <t>SILVIA HELENA PINTO MORENO</t>
  </si>
  <si>
    <t>JUAN SEBASTIAN LOZANO CORTES</t>
  </si>
  <si>
    <t>MELVA GUTIERREZ SERRATO</t>
  </si>
  <si>
    <t>RAFAEL EDUARDO BERMUDEZ HINCAPIE</t>
  </si>
  <si>
    <t>ELVIA MARIA ROZO RINCON</t>
  </si>
  <si>
    <t>DIANA MARCELA CASTAÑEDA SAAVEDRA</t>
  </si>
  <si>
    <t>JULY PAULINA PAZ INSUASTI</t>
  </si>
  <si>
    <t>JOSE RAFAEL RAMIREZ MANTILLA</t>
  </si>
  <si>
    <t>ROSA AURORA VALDES SILVA</t>
  </si>
  <si>
    <t>ADRIANA MARCELA MANOSALVA NARVAEZ</t>
  </si>
  <si>
    <t>PEDRO MANUEL LAGOS CHACON</t>
  </si>
  <si>
    <t>KAREN JULIETH MONTAÑO PRIETO</t>
  </si>
  <si>
    <t>NIDIA ROCIO DIAZ CASAS</t>
  </si>
  <si>
    <t>CARLOS ANDRES CAMARGO GAVIRIA</t>
  </si>
  <si>
    <t>MARYLAND PADILLA PEDRAZA</t>
  </si>
  <si>
    <t>WILLIAM ELIAS MOLANO BERNAL</t>
  </si>
  <si>
    <t>JENNY LUCILA TRUJILLO VALDERRAMA</t>
  </si>
  <si>
    <t>PAOLA ANDREA ACEVEDO</t>
  </si>
  <si>
    <t>KAREN DANIELA GOMEZ LEON</t>
  </si>
  <si>
    <t>MARY LUZ AMARILES DUQUE</t>
  </si>
  <si>
    <t>MIGUEL ANGEL MEJIA RICO</t>
  </si>
  <si>
    <t>IVAN ORLANDO LAMPREA GUERRERO</t>
  </si>
  <si>
    <t>JULIAN DARIO BEJARANO GOMEZ</t>
  </si>
  <si>
    <t>MARIBEL MEDINA CAICEDO</t>
  </si>
  <si>
    <t>SANDRA TATIANA MUNERA MONSALVE</t>
  </si>
  <si>
    <t>ANDREA VIVIANA GAITAN GUTIERREZ</t>
  </si>
  <si>
    <t>ERICKA PAOLA CONTRERAS RUIZ</t>
  </si>
  <si>
    <t>SAMUEL PEREZ VILLEGAS</t>
  </si>
  <si>
    <t>CESAR DAVID ALEJANDRO CEBALLOS RAMIREZ</t>
  </si>
  <si>
    <t>WILLIAM ARTURO GONZALEZ MELO</t>
  </si>
  <si>
    <t>KARENT YOULEZ PINZON FIGUEREDO</t>
  </si>
  <si>
    <t>JEISSON ANTONIO URREGO DIAZ</t>
  </si>
  <si>
    <t>CRISTIAN RAMIRO ARGUELLO RODRÍGUEZ</t>
  </si>
  <si>
    <t>DANIEL ALFONSO BAUTISTA CEPEDA</t>
  </si>
  <si>
    <t>DEIMER ARMANDO VERGARA TORRES</t>
  </si>
  <si>
    <t>FERNÁN AUGUSTO GALEANO GALLEGO</t>
  </si>
  <si>
    <t>MELINA SOJO GOMEZ</t>
  </si>
  <si>
    <t>ALVARO GALLEGO VARGAS</t>
  </si>
  <si>
    <t>SARY CONSTANZA MURILLO POVEDA</t>
  </si>
  <si>
    <t>LUZ CATHERINE REINA GONZALEZ</t>
  </si>
  <si>
    <t>ANDREA SAID CAMARGO</t>
  </si>
  <si>
    <t>MÓNICA ALEJANDRA VIRGÜÉZ ROMERO</t>
  </si>
  <si>
    <t>LAURA JULIANA OSSA AYA</t>
  </si>
  <si>
    <t>YODBANA FIRLEY MUÑOZ MONDRAGON</t>
  </si>
  <si>
    <t>SANDRA CAROLINA MAHECHA CUBIDES</t>
  </si>
  <si>
    <t>NESTOR ALBEIRO RUIZ BARRAGAN</t>
  </si>
  <si>
    <t>ALEJANDRA MENESES REYES</t>
  </si>
  <si>
    <t>CATALINA POSADA PACHECO</t>
  </si>
  <si>
    <t>JOSE BERNARDO GUERRERO CHAVEZ</t>
  </si>
  <si>
    <t>JAVIER ELIECER VITATA CAMACHO</t>
  </si>
  <si>
    <t>GEESBORM ESTEEVEN NIÑO DURAN</t>
  </si>
  <si>
    <t>HENRY CAICEDO CAICEDO</t>
  </si>
  <si>
    <t>LUIS MIGUEL REINA LOPEZ</t>
  </si>
  <si>
    <t>MILENA DEL CARMEN THINKAN BELTRAN</t>
  </si>
  <si>
    <t>MARIA FERNANDA GUEVARA PEDRAZA</t>
  </si>
  <si>
    <t>SANDRA LILIANA GUTIERREZ PEREZ</t>
  </si>
  <si>
    <t>JOHANNA CAROLINA RAMIREZ GUERRERO</t>
  </si>
  <si>
    <t>GLADYS MARCELA VELANDIA MORA</t>
  </si>
  <si>
    <t>JULIAN DAVID REMOLINA ALARCON</t>
  </si>
  <si>
    <t>JAIRO JAVIER ESTUPIÑAN CUBILLOS</t>
  </si>
  <si>
    <t>LINA PAOLA PRIETO MUÑOZ</t>
  </si>
  <si>
    <t>LORENA GUADALUPE RICO MARTINEZ</t>
  </si>
  <si>
    <t>PABLO CESAR RESTREPO VEJARANO</t>
  </si>
  <si>
    <t>DANNA CAROLINA MAMIAN RODRIGUEZ</t>
  </si>
  <si>
    <t>ELSA CRISTINA BEDREGAL BARRERA</t>
  </si>
  <si>
    <t>EDNA ROCIO HERRERA PINILLA</t>
  </si>
  <si>
    <t>LEANDRA ISABEL BARON SALGADO</t>
  </si>
  <si>
    <t>52773085</t>
  </si>
  <si>
    <t>GIOVANNI ANDRES NIETO FAUTOQUE</t>
  </si>
  <si>
    <t>LEONARDO RUIZ APONTE</t>
  </si>
  <si>
    <t>TANIA MOJICA CABALLERO</t>
  </si>
  <si>
    <t>NATALIA CAROLINA DIAZ MORALES</t>
  </si>
  <si>
    <t>WILLIAM MORALES VALLEJO</t>
  </si>
  <si>
    <t>JOSE ALEXANDER BELTRAN BULLA</t>
  </si>
  <si>
    <t>RICARDO GARCIA DUQUE</t>
  </si>
  <si>
    <t>NEYDA ESPERANZA BARRETO SARMIENTO</t>
  </si>
  <si>
    <t>ADULFO KARLO MAHECHA MORALES</t>
  </si>
  <si>
    <t>79821873</t>
  </si>
  <si>
    <t>DAYE ESCOBAR PAVAJEAU</t>
  </si>
  <si>
    <t>OMAR ALFONSO DUARTE GOMEZ</t>
  </si>
  <si>
    <t>DAVID ALFONSO PEÑA RODRIGUEZ</t>
  </si>
  <si>
    <t>ELKIN OSWALDO TORRES ALVAREZ</t>
  </si>
  <si>
    <t>DIANA MARCELA RUIZ ABELLA</t>
  </si>
  <si>
    <t>YOHANA ANDREA REYES FORERO</t>
  </si>
  <si>
    <t>CAMILA ANDREA LUNA LOZANO</t>
  </si>
  <si>
    <t>BRAYAN ANDRES ALVIRA LOZANO</t>
  </si>
  <si>
    <t>WILLIAM LEONARDO SIMARRA NIETO</t>
  </si>
  <si>
    <t>KARINA ALEXANDRA ORTEGA VALBUENA</t>
  </si>
  <si>
    <t>JOSE MANUEL VALERO MENDIETA</t>
  </si>
  <si>
    <t>DIANA CAROLINA LEON GUERRERO</t>
  </si>
  <si>
    <t>JOSE ALEJANDRO SABOGAL GUZMÁN</t>
  </si>
  <si>
    <t>LADY JOHANA ROJAS HENAO</t>
  </si>
  <si>
    <t>JOSÉ GERMÁN CARREÑO GALINDO</t>
  </si>
  <si>
    <t>MARGARETH TIBIZAY SANCHEZ MELO</t>
  </si>
  <si>
    <t>EMILIO PULIDO ARAQUE</t>
  </si>
  <si>
    <t>DIANA PATRICIA RIVERA ROJAS</t>
  </si>
  <si>
    <t>LUIS ROBERTO LOPEZ GALEANO</t>
  </si>
  <si>
    <t>NELSON ENRIQUE RUBIO VELASCO</t>
  </si>
  <si>
    <t>JAIRO ANDRES LUGO BATECA</t>
  </si>
  <si>
    <t>LUZ VERONICA SANDOVAL CASTRO</t>
  </si>
  <si>
    <t>DANIELA JANETH MARTINEZ LONDOÑO</t>
  </si>
  <si>
    <t>JENNIFER ANDREA ROCHA AMAYA</t>
  </si>
  <si>
    <t>JOHN ALEXANDER CASTRO BARRAGAN</t>
  </si>
  <si>
    <t>BEATRIZ ELENA ESPINOZA GUZMÁN</t>
  </si>
  <si>
    <t>BLADIMIR BEDOYA BORJA</t>
  </si>
  <si>
    <t>DIANA YULIETH MELO VILLARRAGA</t>
  </si>
  <si>
    <t>BRAYAN ENRIQUE COMBITA CALA</t>
  </si>
  <si>
    <t>EDISON DARIO AREVALO SANABRIA</t>
  </si>
  <si>
    <t>DIEGO FERNANDO VENEGAS VARGAS</t>
  </si>
  <si>
    <t>WILSON ZAMORA OSORIO</t>
  </si>
  <si>
    <t>SONIA LILIANA PEDROZA PARRA</t>
  </si>
  <si>
    <t>MARIA ANGELICA CORREAL CORNEJO</t>
  </si>
  <si>
    <t>GUSTAVO ADOLFO GRAU SARMIENTO</t>
  </si>
  <si>
    <t>MIGUEL ESTEVAN RUIZ BARAHONA</t>
  </si>
  <si>
    <t>NORMA LISSET VERA PALACIOS</t>
  </si>
  <si>
    <t>DAVID FRANCO COLORADO</t>
  </si>
  <si>
    <t>YUDY YANETH CAMARGO CAMARGO</t>
  </si>
  <si>
    <t>JUAN CARLOS MILLAN GUTIERREZ</t>
  </si>
  <si>
    <t>ZULAY KARINA RIASCOS ZAPATA</t>
  </si>
  <si>
    <t>GUILLERMO ARMANDO PEÑA QUIMBAY</t>
  </si>
  <si>
    <t>JAIRO ENRIQUE COBOS CASTAÑEDA</t>
  </si>
  <si>
    <t>HAROLD JAIR GOMEZ RUBIO</t>
  </si>
  <si>
    <t>ANDRY YUSELY PARRA DIAZ</t>
  </si>
  <si>
    <t>LAURENTINO JOSE LOPEZ PRIETO</t>
  </si>
  <si>
    <t>JEAN PABLO BARBATO LUENGAS</t>
  </si>
  <si>
    <t>LORENA VIVIANA MORENO CRUZ</t>
  </si>
  <si>
    <t>ANDREA MARCELA PINILLA BAHAMON</t>
  </si>
  <si>
    <t>JHONNY VADYR VIDAL CORTES</t>
  </si>
  <si>
    <t>IVAN ESTEBAN GUERRERO CHARRIA</t>
  </si>
  <si>
    <t>PEDRO FELIPE CORTES CAÑON</t>
  </si>
  <si>
    <t>JOSE LUIS ROMERO VERA</t>
  </si>
  <si>
    <t>PATRICK FABIAN ENRIQUE STERNBERG RUBIANO</t>
  </si>
  <si>
    <t>JUAN CARLOS ORTIZ UBILLUS</t>
  </si>
  <si>
    <t>LEANDRO PABLO MUSSI GRECO</t>
  </si>
  <si>
    <t>BRANDON ESTID APONTE RODRIGUEZ</t>
  </si>
  <si>
    <t>IVONNE DANIELA MONTOYA CAMARGO</t>
  </si>
  <si>
    <t>SANDRA YISETH LOPEZ ESPINDOLA</t>
  </si>
  <si>
    <t>ANDREA URIBE YEPES</t>
  </si>
  <si>
    <t>LUIS EDUARDO RUBIO MONTOYA</t>
  </si>
  <si>
    <t>ESTIVEN ALEJANDRO ZAPATA GIRALDO</t>
  </si>
  <si>
    <t>DANIEL RICARDO GARCIA RUBIANO</t>
  </si>
  <si>
    <t>MORYN FARIDA GUTIERREZ ARANZALES</t>
  </si>
  <si>
    <t>LEIDY JOHANNA CHAPARRO AGUDELO</t>
  </si>
  <si>
    <t>DIANA VERÓNICA CASTRO CARVAJAL</t>
  </si>
  <si>
    <t>ROBINSON AVILA ALDANA</t>
  </si>
  <si>
    <t>DIANA PATRICIA PAEZ SANDOVAL</t>
  </si>
  <si>
    <t>WALTER ANDRES DELGADILLO CAÑON</t>
  </si>
  <si>
    <t>DAISSY GISELL GORDILLO MONTEALEGRE</t>
  </si>
  <si>
    <t>CAMILO CASAS ABRIL</t>
  </si>
  <si>
    <t>WENDY LORENA BOHORQUEZ BORDA</t>
  </si>
  <si>
    <t>MICHEL FARIGUA DELGADO</t>
  </si>
  <si>
    <t>ANDREA MAGALY RUBIANO RAMIREZ</t>
  </si>
  <si>
    <t>PAULA ALEJANDRA GUALTEROS MURILLO</t>
  </si>
  <si>
    <t>ALAN DAVID CASTILLO CARDONA</t>
  </si>
  <si>
    <t>OSCAR HERNANDO NOSSA GARCIA</t>
  </si>
  <si>
    <t>NATHALY ALEXANDRA CIFUENTES HERNANDEZ</t>
  </si>
  <si>
    <t>WENDY KATHERINE VELÁSQUEZ BULLA</t>
  </si>
  <si>
    <t>CINDY JOHANA SIERRA RIVEROS</t>
  </si>
  <si>
    <t>1032397169</t>
  </si>
  <si>
    <t>SARA GISSELLE SARMIENTO ZULOAGA</t>
  </si>
  <si>
    <t>JORGE ALBERTO DUQUE GOMEZ</t>
  </si>
  <si>
    <t>JUAN GABRIEL MOJICA PARRA</t>
  </si>
  <si>
    <t>ALBA MERCEDES GONZALEZ SANCHEZ</t>
  </si>
  <si>
    <t>GABRIEL ENRIQUE ARJONA PACHÓN</t>
  </si>
  <si>
    <t>CRISTIAN DAVID YAYA MORENO</t>
  </si>
  <si>
    <t>GILBERT AREVALO ANGARITA</t>
  </si>
  <si>
    <t>CARLOS AUGUSTO RIVERA MURILLO</t>
  </si>
  <si>
    <t xml:space="preserve">NÉSTOR ALEXANDER NEUTA ZABALA </t>
  </si>
  <si>
    <t>DUMAR ANDRES DAZA PULIDO</t>
  </si>
  <si>
    <t>ANGIE KATHERINE CARDENAS HERNANDEZ</t>
  </si>
  <si>
    <t>ANDRES JOSE BRITO CASTILLO</t>
  </si>
  <si>
    <t>JUAN DIEGO MUÑOZ VELEZ</t>
  </si>
  <si>
    <t>ERIKA MARGARICED GONZALEZ REYES</t>
  </si>
  <si>
    <t>IVONNE CAROLINA BENÍTEZ SARMIENTO</t>
  </si>
  <si>
    <t>ANGIE CAROLINE CASTIBLANCO CRUZ</t>
  </si>
  <si>
    <t>CLAUDIA MARCELA GARZÓN GUTIERREZ</t>
  </si>
  <si>
    <t>JENTHIAN NATTALIE VALCARCEL ARENAS</t>
  </si>
  <si>
    <t>DANIEL EDUARDO POVEDA VARGAS</t>
  </si>
  <si>
    <t>SARA FERNANDA AMAYA RODRÍGUEZ</t>
  </si>
  <si>
    <t>SASHA CATHERINE CANO SILVA</t>
  </si>
  <si>
    <t>WILSON ABRAHAM DUEÑAS LOPEZ</t>
  </si>
  <si>
    <t>DANIEL ALEJANDRO SANCHEZ PAEZ</t>
  </si>
  <si>
    <t>PAULA ALEJANDRA NEISSA MORENO</t>
  </si>
  <si>
    <t>YULLY MILLENA MARTIN GAITAN</t>
  </si>
  <si>
    <t>INVERSIONES PUNTO ANDINA SAS</t>
  </si>
  <si>
    <t>LUIS ARIEL FORERO PEÑA</t>
  </si>
  <si>
    <t>JORGE ARTURO PULGAR CARO</t>
  </si>
  <si>
    <t>1026570444</t>
  </si>
  <si>
    <t>DIDIER ARMANDO CARO GUTIERREZ</t>
  </si>
  <si>
    <t>VICTORIA AGUJA GONZALEZ</t>
  </si>
  <si>
    <t>JORGE VILLABON MUÑOZ</t>
  </si>
  <si>
    <t>FUNDACION PATRIMONIO FILMICO COLOMBIANO</t>
  </si>
  <si>
    <t>MAITE VANNESSA GÓMEZ CAÑÓN</t>
  </si>
  <si>
    <t>ALEXIS LOZANO TAFUR</t>
  </si>
  <si>
    <t>SONIA ANDREA LUQUE CORTES</t>
  </si>
  <si>
    <t>SANTIAGO RODRIGUEZ ORTIZ</t>
  </si>
  <si>
    <t>JULIO CESAR CASTRO PRADA</t>
  </si>
  <si>
    <t>JONATHAN CASALLAS MENDEZ</t>
  </si>
  <si>
    <t>NELLY JOHANNA GALINDO ROJAS</t>
  </si>
  <si>
    <t>LICETTE MARIA ROZO CONTRERAS</t>
  </si>
  <si>
    <t>EDUIN JAVIER PIRACUN BENAVIDES</t>
  </si>
  <si>
    <t>VIVIAN ALEJANDRA TOLE CUERVO</t>
  </si>
  <si>
    <t>LEANDRO ALBERTO VARGAS GALLEGO</t>
  </si>
  <si>
    <t>NATHALIE PAOLA PEÑA GAMA</t>
  </si>
  <si>
    <t>MARIA FERNANDA HENAO BAEZ</t>
  </si>
  <si>
    <t>CAMILA ANDREA SANCHEZ PUENTES</t>
  </si>
  <si>
    <t>LUIS ALEXANDER SOTO RODRIGUEZ</t>
  </si>
  <si>
    <t>SANDRO JIMENEZ VARGAS</t>
  </si>
  <si>
    <t>VIVIANA GONZÁLEZ GUTIÉRREZ</t>
  </si>
  <si>
    <t>CRISTIAN CAMILO MONTAÑO PANQUEVA</t>
  </si>
  <si>
    <t>JUAN RAMIRO LOPEZ CASTAÑEDA</t>
  </si>
  <si>
    <t>RAFAEL BERBEO GUTIERREZ</t>
  </si>
  <si>
    <t>ADRIANA ROCIO ARIAS HUERFANO</t>
  </si>
  <si>
    <t>LEONARDO ORTIZ FRANCO</t>
  </si>
  <si>
    <t>ANA PATRICIA CHISINO ARDILA</t>
  </si>
  <si>
    <t>ADRIANA PATRICIA ZABALETA MATEUS</t>
  </si>
  <si>
    <t>52693371</t>
  </si>
  <si>
    <t>DELSY CORDOBA CORTES</t>
  </si>
  <si>
    <t>KAREN VANESSA FANDIÑO PEÑA</t>
  </si>
  <si>
    <t>IVAN DANIEL RANGEL PICO</t>
  </si>
  <si>
    <t>JESSICA HERRERA GARCÉS</t>
  </si>
  <si>
    <t>MIGUEL ANGEL ROA MORENO</t>
  </si>
  <si>
    <t>YEISSON FERNANDO ORTIZ SABOGAL</t>
  </si>
  <si>
    <t>YURI ANDREA CASTRO ESQUIVEL</t>
  </si>
  <si>
    <t>FRANK BORIS EDUARDO MALDONADO OLIVO</t>
  </si>
  <si>
    <t>ESTEBAN ORDOÑEZ RIAÑO</t>
  </si>
  <si>
    <t>JUAN CARLOS ALDANA VEGA</t>
  </si>
  <si>
    <t>DIEGO ARMANDO RAMIREZ QUINTERO</t>
  </si>
  <si>
    <t>DIEGO ARMANDO CACERES SIMARRA</t>
  </si>
  <si>
    <t>WILLIAM ARMANDO ARIAS ALGARRA</t>
  </si>
  <si>
    <t>1022361476</t>
  </si>
  <si>
    <t>ARGENIS LOPEZ</t>
  </si>
  <si>
    <t>ANA CAROLINA LATORRE GARCIA</t>
  </si>
  <si>
    <t>KEVIN CAMILO GIRALDO AYALA</t>
  </si>
  <si>
    <t>MAGDA LILIAN BAZURTO SEGRERA</t>
  </si>
  <si>
    <t>OSCAR GUILLERMO NAVARRETE RAMOS</t>
  </si>
  <si>
    <t>OSCAR STEVEN ROJAS GONZALEZ</t>
  </si>
  <si>
    <t>OSCAR DANIEL RODRIGUEZ GARZON</t>
  </si>
  <si>
    <t>ALEJANDRA RAMIREZ AVELLANEDA</t>
  </si>
  <si>
    <t>YULY PAOLA MENDEZ SIERRA</t>
  </si>
  <si>
    <t>GABRIELA CORRALES MAYORGA</t>
  </si>
  <si>
    <t>RAUL ANDRES ROJAS LEAL</t>
  </si>
  <si>
    <t>PAULA ANDREA ORTIZ BERNAL</t>
  </si>
  <si>
    <t>ESTEFANIA CALDERON QUINTANA</t>
  </si>
  <si>
    <t>1032438792</t>
  </si>
  <si>
    <t>GERARDO CORAL NARVAEZ</t>
  </si>
  <si>
    <t>FRANCISCO ALBERTO VELANDIA</t>
  </si>
  <si>
    <t>LUZ HELENA RUBIANO FIGUEREDO</t>
  </si>
  <si>
    <t>NELCY CECILIA PATIÑO RINCON</t>
  </si>
  <si>
    <t>JUANA CAROLINA PINZÓN FONSECA</t>
  </si>
  <si>
    <t>EDWIN YESID MARTINEZ VELOZA</t>
  </si>
  <si>
    <t>JUAN DAVID CASTAÑO CASTAÑEDA</t>
  </si>
  <si>
    <t>MICHAEL ANDRES DEVIA TIQUE</t>
  </si>
  <si>
    <t>KAREN MICHEL ATUESTA AYALA</t>
  </si>
  <si>
    <t>LUZ ANGELA CORREA FORERO</t>
  </si>
  <si>
    <t>MANUEL FERNANDO GARCIA GUZMAN</t>
  </si>
  <si>
    <t>ANA GABRIELA MARTINEZ MAHECHA</t>
  </si>
  <si>
    <t>FABIO JOSE ALVARADO VARGAS</t>
  </si>
  <si>
    <t>JACKELINE ROJAS BARRETO</t>
  </si>
  <si>
    <t>JOSE FERNANDO FONSECA LUGO</t>
  </si>
  <si>
    <t>JOE ANDRES FARINANGO TUNTAQUIMBA</t>
  </si>
  <si>
    <t>GABRIEL EDUARDO GONZALEZ LEYVA</t>
  </si>
  <si>
    <t>IVÁN ESTEBAN REINA ORTIZ</t>
  </si>
  <si>
    <t>FABIAN  ERNESTO CLAVIJO RAMOS</t>
  </si>
  <si>
    <t>EDWIN ANDRES GALAN AREVALO</t>
  </si>
  <si>
    <t>CARLOS ALBERTO CRUZ GOMEZ</t>
  </si>
  <si>
    <t>JEFERSON SNEIDER ROMERO RUIZ</t>
  </si>
  <si>
    <t>DANIEL HERNANDO BUSTOS ORREGO</t>
  </si>
  <si>
    <t>ELVIS JOHAN MERCHAN JULIO</t>
  </si>
  <si>
    <t>JOHANA CATALINA ALVARADO NIÑO</t>
  </si>
  <si>
    <t>DAVID ERNESTO RINCON AVILAN</t>
  </si>
  <si>
    <t>VILMA XIMENA SANCHEZ LLERENA</t>
  </si>
  <si>
    <t>CRISTHIAN FABIAN BUITRAGO AHUMADA</t>
  </si>
  <si>
    <t>DIANA CAROLINA RODRIGUEZ AGUIRRE</t>
  </si>
  <si>
    <t>VIVIAN LIZETH PEÑA VALENCIA</t>
  </si>
  <si>
    <t>JENNIFER VANNESA MEDINA JIMENEZ</t>
  </si>
  <si>
    <t>KATHERINE ALEXANDRA MUÑOZ ESPITIA</t>
  </si>
  <si>
    <t>FRANCISCO JAVIER MONROY SALAMANCA</t>
  </si>
  <si>
    <t>ADRIAN FERNANDO SANCHEZ SALAMANCA</t>
  </si>
  <si>
    <t>YEIMI LORENA FULA MONTAÑO</t>
  </si>
  <si>
    <t>LINA MARIA CARRERO PEÑA</t>
  </si>
  <si>
    <t>HEIDY KAREN PORTILLA TORRES</t>
  </si>
  <si>
    <t>NELSON ALEJNADRO LINARES GUERRERO</t>
  </si>
  <si>
    <t>ELIANA IVONN CASTAÑEDA SAAVEDRA</t>
  </si>
  <si>
    <t>52184426</t>
  </si>
  <si>
    <t>CARLOS ANDRES NIÑO</t>
  </si>
  <si>
    <t>DANIELA DIUSABA RODRIGUEZ</t>
  </si>
  <si>
    <t>AYDA LUCERO WILCHES AVELLA</t>
  </si>
  <si>
    <t>53015682</t>
  </si>
  <si>
    <t>MILTON DARIO ARIAS SANABRIA</t>
  </si>
  <si>
    <t>DIANA ANDREA ALGARRA ROMERO</t>
  </si>
  <si>
    <t>JONATHAN ALEXANDER CARDENAS SUAREZ</t>
  </si>
  <si>
    <t>SERGIO FABIAN AYALA ALMECIGA</t>
  </si>
  <si>
    <t>LEONARDO VILLAMIZAR VILLAMIZAR</t>
  </si>
  <si>
    <t xml:space="preserve">LAURA ISABEL JAUREGUI ACUÑA </t>
  </si>
  <si>
    <t>JIMMY CALDERON ALZATE</t>
  </si>
  <si>
    <t>OSCAR LEONARDO TOVAR PEÑA</t>
  </si>
  <si>
    <t>1023889801</t>
  </si>
  <si>
    <t>MARÍA CATALINA GONZÁLEZ RAMÍREZ</t>
  </si>
  <si>
    <t>ARNULFO GAMBOA MEJIA</t>
  </si>
  <si>
    <t>ASTRID LORENA PARDO GONZALEZ</t>
  </si>
  <si>
    <t>HECTOR YAIR GUTIERREZ MOLANO</t>
  </si>
  <si>
    <t>JULIANA ESCOBAR CUELLAR</t>
  </si>
  <si>
    <t>ALBA PIEDAD AGUIRRE PORRAS</t>
  </si>
  <si>
    <t>YULEICY ROZO GONZALEZ</t>
  </si>
  <si>
    <t>HECTOR MARIO BALLESTEROS PUYO</t>
  </si>
  <si>
    <t>JORGE DAVID PAEZ ESPINOSA</t>
  </si>
  <si>
    <t>ANDRÓMEDA ROBIN CATALINA CONTRERAS RODRÍGUEZ</t>
  </si>
  <si>
    <t>PAOLA INES SIERRA RAMIREZ</t>
  </si>
  <si>
    <t>MARIA CRISTINA RUBIANO FORERO</t>
  </si>
  <si>
    <t>ADA IVONNE PEREIRA ANGARITA</t>
  </si>
  <si>
    <t>CARLOS ARTURO HUERTAS CORTES</t>
  </si>
  <si>
    <t>GLORIA AIDA COGOLLO RODRIGUEZ</t>
  </si>
  <si>
    <t>52911193</t>
  </si>
  <si>
    <t>MARIA EUGENIA ACEVEDO JIMENEZ</t>
  </si>
  <si>
    <t>MELISSA ANDREA GOMEZ CASTAÑEDA</t>
  </si>
  <si>
    <t>CLAUDIA PATRICIA DUEÑAS ORTIZ</t>
  </si>
  <si>
    <t>1012346364</t>
  </si>
  <si>
    <t>NESTOR CAMILO PRADA GOMEZ</t>
  </si>
  <si>
    <t>PAULA SAMANTHA DIAZ MONTERO</t>
  </si>
  <si>
    <t>OSCAR JAVIER ACUÑA ACOSTA</t>
  </si>
  <si>
    <t>80816409</t>
  </si>
  <si>
    <t>MARIA JOSE TAFUR SERRANO</t>
  </si>
  <si>
    <t>INDIRA RODRIGUEZ ROJAS</t>
  </si>
  <si>
    <t>EMIL PROCARDO MORA MELO</t>
  </si>
  <si>
    <t>CRISTHIAN STEVEN VARGAS AVENDAÑO</t>
  </si>
  <si>
    <t>ANGELLA NATHALIA RAMIREZ JACINTO</t>
  </si>
  <si>
    <t>NICOLLE NATALIA ESCOBAR FLORIDO</t>
  </si>
  <si>
    <t>1026587239</t>
  </si>
  <si>
    <t>GERMAN EDUARDO CASTAÑO VILLATE</t>
  </si>
  <si>
    <t>CAMILO RIOS DIMATE</t>
  </si>
  <si>
    <t>JULIET STEFANI SARMIENTO PINTO</t>
  </si>
  <si>
    <t>SANDRA CAROLINA MORENO PALACIO</t>
  </si>
  <si>
    <t>SANDY JOHANA SALCEDO GUZMAN</t>
  </si>
  <si>
    <t>LAURA CAMILA MARTINEZ GALLO</t>
  </si>
  <si>
    <t>LUIS CARLOS LEON PAEZ</t>
  </si>
  <si>
    <t>ELIANA GISED JIMENEZ HASTAMORIR</t>
  </si>
  <si>
    <t>DENNIS SAMIR ARRECHEA MARTINEZ</t>
  </si>
  <si>
    <t>NATSUMI GISELLE SOTO KONDO</t>
  </si>
  <si>
    <t>PAUL YILA PACHECO CANO</t>
  </si>
  <si>
    <t>80058732</t>
  </si>
  <si>
    <t>MARIO ALBERTO RODRIGUEZ GRACIA</t>
  </si>
  <si>
    <t>ELIAS ANDRES BOHORQUEZ BOLIVAR</t>
  </si>
  <si>
    <t>1000338524</t>
  </si>
  <si>
    <t>JULIAN DAVID GARCIA PINZÓN</t>
  </si>
  <si>
    <t>LAURA ALEJANDRA GARCIA PINZON</t>
  </si>
  <si>
    <t>YURY PAOLA GONZALEZ LASSO</t>
  </si>
  <si>
    <t>1031148634</t>
  </si>
  <si>
    <t>PAULA ANDREA SILVA MORENO</t>
  </si>
  <si>
    <t>JORGE ANDRES LOPEZ RUGE</t>
  </si>
  <si>
    <t>80182675</t>
  </si>
  <si>
    <t>WENDY GERALDINE RINCÓN OLAYA</t>
  </si>
  <si>
    <t>VIVIANA MARCELA MIRANDA MORENO</t>
  </si>
  <si>
    <t>CHRISTIAN CAMILO VELASQUEZ TORRES</t>
  </si>
  <si>
    <t>SAMANTHA RODRIGUEZ ARIAS</t>
  </si>
  <si>
    <t>ANDRES FELIPE MALAGON GIL</t>
  </si>
  <si>
    <t>KETTY FRANCISCA VALOYES HURTADO</t>
  </si>
  <si>
    <t>LINA SOFIA DIOSA CRUZ</t>
  </si>
  <si>
    <t>NATALIA SANCHEZ LUIS</t>
  </si>
  <si>
    <t>GUSTAVO HUMBERTO DULCEY ORDOÑEZ</t>
  </si>
  <si>
    <t>CRISTIAN CARRILLO ACOSTA</t>
  </si>
  <si>
    <t>ERIKA YAMILE CABALLERO SOSA</t>
  </si>
  <si>
    <t>MARÍA FERNANDA GÓMEZ SÁNCHEZ</t>
  </si>
  <si>
    <t>INGRID NIYIRETH CITA URREA</t>
  </si>
  <si>
    <t>LUISA FERNANDA ANGULO BRICEÑO</t>
  </si>
  <si>
    <t>DANIEL MARINO ORTIZ PINEDA</t>
  </si>
  <si>
    <t>SERGIO ANDRES CRUZ RAMIREZ</t>
  </si>
  <si>
    <t>ANGIE VANESSA HUERTAS BARBOSA</t>
  </si>
  <si>
    <t>YENNY PAOLA GOMEZ QUINTERO</t>
  </si>
  <si>
    <t>LILIANA KATERIN PARRA FLOREZ</t>
  </si>
  <si>
    <t>JULIANA PEREZ ORJUELA</t>
  </si>
  <si>
    <t>ANDREA JOHANNA DUARTE LOPEZ</t>
  </si>
  <si>
    <t>53015957</t>
  </si>
  <si>
    <t>NESTOR GIOVANNI SANTAMARIA RODRIGUEZ</t>
  </si>
  <si>
    <t>AMERICAN RENTAL SAS</t>
  </si>
  <si>
    <t>JULIO ANTONIO QUINTERO CAMARGO</t>
  </si>
  <si>
    <t>JOHANNA MARCELA RODRIGUEZ RUIZ</t>
  </si>
  <si>
    <t>ESTEFANIA BARRETO CARDOSO</t>
  </si>
  <si>
    <t>VIVIANA PAOLA ADAMES BARRAGAN</t>
  </si>
  <si>
    <t>VICTOR EDUARDO CARABALLO SANDOVAL</t>
  </si>
  <si>
    <t>DEYSI CAROLINA MENDEZ MENDEZ</t>
  </si>
  <si>
    <t>FRANCIA MILENA CARDENAS MARTINEZ</t>
  </si>
  <si>
    <t>JESUS FABIO RUIZ GALLEGO</t>
  </si>
  <si>
    <t>JORDAN CAMILO BARBOSA GAMBOA</t>
  </si>
  <si>
    <t>LADY ALEJANDRA PEREZ NIÑO</t>
  </si>
  <si>
    <t>FUNDACIÓN ESCENARIOS DE VIDA</t>
  </si>
  <si>
    <t>KAMI SAS</t>
  </si>
  <si>
    <t>IORDAN IVAN OSPINA VARGAS</t>
  </si>
  <si>
    <t>SIDNEY MIGUEL ACUÑA ROJAS</t>
  </si>
  <si>
    <t>52171698</t>
  </si>
  <si>
    <t>LEANDRO ESCOBAR CÓRDOBA</t>
  </si>
  <si>
    <t>JENNY ALEJANDRA CANTOR AGUILAR</t>
  </si>
  <si>
    <t>YONKELL RODRIGUEZ PEÑA</t>
  </si>
  <si>
    <t>JONATHAN ALEXANDER ROJAS OLARTE</t>
  </si>
  <si>
    <t>ESTEBAN ALEJANDRO MORA MENDEZ</t>
  </si>
  <si>
    <t>JUAN CARLOS NEVA USSA</t>
  </si>
  <si>
    <t>SEBASTIAN CAMILO MOLINA VARGAS</t>
  </si>
  <si>
    <t>EDICXON GIOVANI PEÑA ZARATE</t>
  </si>
  <si>
    <t>JENNY KATHERINE CARABALLO CAMARGO</t>
  </si>
  <si>
    <t>OLGA LUCIA OLAYA PARRA</t>
  </si>
  <si>
    <t>ELSY ERNESTINA CONDE LOZANO</t>
  </si>
  <si>
    <t>52034221</t>
  </si>
  <si>
    <t>DINELLY ORTEGON PULIDO</t>
  </si>
  <si>
    <t>LAURA VICTORIA OROZCO CASTILLO</t>
  </si>
  <si>
    <t>CESAR ARMANDO FORERO OCHOA</t>
  </si>
  <si>
    <t>NESTOR ESTIVENSON CORTES GANTIVA</t>
  </si>
  <si>
    <t>WILSON ELIECER PEÑA PINZÓN</t>
  </si>
  <si>
    <t>DANIEL IVAN SOSSA ALJURE</t>
  </si>
  <si>
    <t>FREDY ALBERTO OROZCO ARDILA</t>
  </si>
  <si>
    <t>BEATRIZ HELENA JAIMES MORALES</t>
  </si>
  <si>
    <t>SILVIA PAREDES RESTREPO</t>
  </si>
  <si>
    <t>GERMAN DARIO MOJICA VILLEGAS</t>
  </si>
  <si>
    <t>HALEY ALEXANDER ALBORNOZ DIAZ</t>
  </si>
  <si>
    <t>CECILIA FERNANDA MENDOZA LOPEZ</t>
  </si>
  <si>
    <t>DIANA MILENA VIVAS PEREZ</t>
  </si>
  <si>
    <t>LADY MILENA ALVAREZ TORRES</t>
  </si>
  <si>
    <t>ELIANA YOLIMA ORJUELA ARDILA</t>
  </si>
  <si>
    <t>JUAN CAMILO BAUTISTA RENDON</t>
  </si>
  <si>
    <t>1018409053</t>
  </si>
  <si>
    <t>DIANA CAROLINA OLAYA GOMEZ</t>
  </si>
  <si>
    <t>JOSE GUIOVANNI HOLGUIN NEIRA</t>
  </si>
  <si>
    <t>JOSE EDWIN RIAÑO TIQUE</t>
  </si>
  <si>
    <t>HERNAN CORTES VERGEL</t>
  </si>
  <si>
    <t>CAYCELOB S EN C</t>
  </si>
  <si>
    <t>ALBERTO VESGA CARTAGENA</t>
  </si>
  <si>
    <t>DUVAN ANDRES SOTO LUCAS</t>
  </si>
  <si>
    <t>INGRIDT JOHANNA TORRES TORRES</t>
  </si>
  <si>
    <t>JHONNY ANTONY ROJAS GUERRERO</t>
  </si>
  <si>
    <t>DIEGO FELIPE LLORENTE ENCISO</t>
  </si>
  <si>
    <t>JEINNY LETICIA MENA MORENO</t>
  </si>
  <si>
    <t>SERGIO DAVID MONROY VARGAS</t>
  </si>
  <si>
    <t>PABLO MARIN RAMIREZ</t>
  </si>
  <si>
    <t>RAUL FERNANDO CRISTANCHO SOCHE</t>
  </si>
  <si>
    <t>OMAIRA JIMENEZ GALLEGO</t>
  </si>
  <si>
    <t>WALTER MAURICIO QUIÑONES GONZALEZ</t>
  </si>
  <si>
    <t>LAURA ALEXANDRA LOZADA SANDOVAL</t>
  </si>
  <si>
    <t>YENY AIDEE BUITRAGO LARA</t>
  </si>
  <si>
    <t>MONICA VIVIANA ECHEVERRY BOLIVAR</t>
  </si>
  <si>
    <t>HEIDY LORENA SANDOVAL ORJUELA</t>
  </si>
  <si>
    <t>FERNANDO AUGUSTO CEPEDA PUERTO</t>
  </si>
  <si>
    <t>ANDRES YAIR ORDOÑEZ AGUDELO</t>
  </si>
  <si>
    <t>JAVIER AUGUSTO PESCADOR BUENAVENTURA</t>
  </si>
  <si>
    <t>JHONNATAN STIK GORDILLO RAMIREZ</t>
  </si>
  <si>
    <t>RICARDO MARTINEZ PUERTO</t>
  </si>
  <si>
    <t>JOSE OSMAR ARIAS HUERTAS</t>
  </si>
  <si>
    <t>MIGUEL ALFONSO VALBUENA SUAREZ</t>
  </si>
  <si>
    <t>JOSE LUIS RODRIGUEZ FAJARDO</t>
  </si>
  <si>
    <t>WILLIAM ANDRES BELTRAN RIOS</t>
  </si>
  <si>
    <t>MARTHA LUCIA CARVALHO QUIGUA</t>
  </si>
  <si>
    <t>ASESORES LOPEZ SAS</t>
  </si>
  <si>
    <t>LAURA FERNANDA CASTELLANOS MENESES</t>
  </si>
  <si>
    <t>CARLOS ALBERTO ROMERO GOMEZ</t>
  </si>
  <si>
    <t>ALVARO JAVIER HERRERA MORENO</t>
  </si>
  <si>
    <t>MARIA MARGARITA MONTES SANCHEZ</t>
  </si>
  <si>
    <t>ANGIE NATALY GARCIA FORERO</t>
  </si>
  <si>
    <t>PATRICIA BOLIVAR CONTRERAS</t>
  </si>
  <si>
    <t>JINETH JASBLEIDY FRACO PULIDO</t>
  </si>
  <si>
    <t>ARTURO VICTORIO PRADO MARQUINEZ</t>
  </si>
  <si>
    <t>FREDY EDUARDO BOADA BOLIVAR</t>
  </si>
  <si>
    <t>MARIELA GONZALEZ ROBLES</t>
  </si>
  <si>
    <t>CESAR DAVID PUENTES VALERO</t>
  </si>
  <si>
    <t>VICTOR ALFONSO CAPADOR SALINAS</t>
  </si>
  <si>
    <t>TZITZI THLINI BARRANTES SANCHEZ</t>
  </si>
  <si>
    <t>VERONICA ALEJANDRA MUÑOZ ROA</t>
  </si>
  <si>
    <t>ESTEFANIA INES RODRIGUEZ SABOGAL</t>
  </si>
  <si>
    <t>DEISY MARIANA SOSA ZARATE</t>
  </si>
  <si>
    <t>JOHAN ANDRES RODRIGUEZ VALENZUELA</t>
  </si>
  <si>
    <t>MARIA DEL PILAR LOPEZ CORTES</t>
  </si>
  <si>
    <t>JESSICA ESPERANZA FUENTES CUEVAS</t>
  </si>
  <si>
    <t>MARIA CAMILA CABALLERO PAEZ</t>
  </si>
  <si>
    <t>ORLANDO MUÑOZ THOSSEK</t>
  </si>
  <si>
    <t>VIVIANA ANDREA RODRIGUEZ RODRIGUEZ</t>
  </si>
  <si>
    <t>STEFANY GOMEZ AVILA</t>
  </si>
  <si>
    <t>JEFFERSON DANIEL GONZALEZ RODRIGUEZ</t>
  </si>
  <si>
    <t>DANIEL FELIPE RODRIGUEZ ANGEL</t>
  </si>
  <si>
    <t>ANGELICA LIZETH CUADROS GARZON</t>
  </si>
  <si>
    <t>PAOLA NATALIA ANDRADE ROMANO</t>
  </si>
  <si>
    <t>ALEXI SERGUEY SOSA ROMERO</t>
  </si>
  <si>
    <t>ALEJANDRA BUITRAGO ORTEGON</t>
  </si>
  <si>
    <t>DENNIS VALERIA ACEVEDO JIMÉNEZ</t>
  </si>
  <si>
    <t>WILLIAM HERNANDO DIAZ SANCHEZ</t>
  </si>
  <si>
    <t>LAURA ALEJANDRA FLOREZ MILLAN</t>
  </si>
  <si>
    <t>FREDDY ALEXANDER PAEZ VALENCIA</t>
  </si>
  <si>
    <t>DIEGO ALEXANDER CAICEDO RODRÍGUEZ</t>
  </si>
  <si>
    <t>PAOLA ANDREA BORDA ORJUELA</t>
  </si>
  <si>
    <t>JEISSON DAVID LOAIZA BEJARANO</t>
  </si>
  <si>
    <t>SANDRA MILENA MONTAÑEZ ACEVEDO</t>
  </si>
  <si>
    <t>JONATTAN STEVEN HUERTAS NOGUERA</t>
  </si>
  <si>
    <t>52822488</t>
  </si>
  <si>
    <t>NATALIA MANZO SALAZAR</t>
  </si>
  <si>
    <t>EIDER YARDANYS ALVARADO</t>
  </si>
  <si>
    <t>CARLOS ALBERTO QUITIAN SALAZAR</t>
  </si>
  <si>
    <t>AGUSTIN FIDEL BOLAÑOS CARRASCAL</t>
  </si>
  <si>
    <t>LUZ ADRIANA GALLEGO GARCES</t>
  </si>
  <si>
    <t>JAIR ALEXANDER RIAÑO CASTAÑEDA</t>
  </si>
  <si>
    <t>JENNY JOHANNA CARREÑO ARENALES</t>
  </si>
  <si>
    <t>JULIANA MARIA ORTIGOZA DURAN</t>
  </si>
  <si>
    <t>JEIMY VIVIANA PARAMO DUQUE</t>
  </si>
  <si>
    <t>NESTOR FELIPE RENGIFO DOSANTOS</t>
  </si>
  <si>
    <t>KAREN DANIELA PAVA ESCOBAR</t>
  </si>
  <si>
    <t>ERIKA ROCIO RUBIO PARRA</t>
  </si>
  <si>
    <t>CATALINA SAAVEDRA GÓMEZ</t>
  </si>
  <si>
    <t>LADY XIOMARA PINEDA TORRES</t>
  </si>
  <si>
    <t>JULIE BIBIANA DUARTE</t>
  </si>
  <si>
    <t>ERIK ESTRADA NEIRA</t>
  </si>
  <si>
    <t>DIANA MILENA CASTELLANOS PINILLA</t>
  </si>
  <si>
    <t>ALEX FERNEY ALMARIO VARGAS</t>
  </si>
  <si>
    <t>ANDRES FERNANDO MAZORRA VALENCIA</t>
  </si>
  <si>
    <t>ZAYDA ALEJANDRA RIVERA AREVALO</t>
  </si>
  <si>
    <t>JULIETH LORENA BARON RAMIREZ</t>
  </si>
  <si>
    <t>ROBERTSON HERNANDO BUITRAGO MATEUS</t>
  </si>
  <si>
    <t>OMAR FLOREZ DE ARMAS</t>
  </si>
  <si>
    <t>53029212</t>
  </si>
  <si>
    <t>WILSON ROJAS MUÑOZ</t>
  </si>
  <si>
    <t>JUAN GUILLERMO HIDALGO MELO</t>
  </si>
  <si>
    <t>LESLIE JENNISSE FLOREZ DIAZ</t>
  </si>
  <si>
    <t>ELKIN DAVID ROJAS OSORIO</t>
  </si>
  <si>
    <t>ELIANA FLOREZ VALERO</t>
  </si>
  <si>
    <t>STEPHANY ANDREA GUTIERREZ PARRA</t>
  </si>
  <si>
    <t>SEBASTIAN OLAYA RODRIGUEZ</t>
  </si>
  <si>
    <t>1067840866</t>
  </si>
  <si>
    <t>ADRIANA PATRICIA PACHON ROJAS</t>
  </si>
  <si>
    <t>LUZ YERALDIN CABALLERO RODRIGUEZ</t>
  </si>
  <si>
    <t>MEYER AYALA FONSECA</t>
  </si>
  <si>
    <t>GISELLE ALEXANDRA MOLINA HERNANDEZ</t>
  </si>
  <si>
    <t>LILIANA MONROY MARTINEZ</t>
  </si>
  <si>
    <t>ANGIE CAROLINA PINTO MEDINA</t>
  </si>
  <si>
    <t>CLARA PAOLA CAMACHO PEDRAZA</t>
  </si>
  <si>
    <t>DANIEL ALFREDO BUITRAGO FERNANDEZ</t>
  </si>
  <si>
    <t>ANDREA CAROLINA RODRIGUEZ ENCISO</t>
  </si>
  <si>
    <t>FABIO FERNANDO ARIAS ECHEVERRIA</t>
  </si>
  <si>
    <t>JOSE FRANCISCO CASTRO CAICEDO</t>
  </si>
  <si>
    <t>JENNIFER CAMARGO FARFAN</t>
  </si>
  <si>
    <t>ELBERT ARMANDO CUCAITA RAYO</t>
  </si>
  <si>
    <t>ANA MARÍA VITOLA COGOLLO</t>
  </si>
  <si>
    <t>ANDREA PAOLA GARCIA MORENO</t>
  </si>
  <si>
    <t>LAURA MILENA ORTEGA BARBOSA</t>
  </si>
  <si>
    <t>1049631429</t>
  </si>
  <si>
    <t>LILI JOHANA REYES BERNAL</t>
  </si>
  <si>
    <t>JIMMY ESPINOSA PORRAS</t>
  </si>
  <si>
    <t>SOLANY VALDELAMAR CORREA</t>
  </si>
  <si>
    <t>EDWIN ALEXANDER GUERRERO HERRERA</t>
  </si>
  <si>
    <t>HERNAN MAURICIO RINCON BEDOYA</t>
  </si>
  <si>
    <t>PAULA DANIELA VERA RODRIGUEZ</t>
  </si>
  <si>
    <t>JUAN FRANCISCO BELTRAN BECERRA</t>
  </si>
  <si>
    <t>FRANCISCO ACOSTA RAMIREZ</t>
  </si>
  <si>
    <t>LEIDY VIVIANA VALBUENA USUGA</t>
  </si>
  <si>
    <t>CARMEN JANNETH RUBIO DELGADO</t>
  </si>
  <si>
    <t>CLARA JANETH PORRAS SIERRA</t>
  </si>
  <si>
    <t>MIGUEL ALEXANDER CASTIBLANCO ROPERO</t>
  </si>
  <si>
    <t>JHON JAIRO NONSOQUE SALAZAR</t>
  </si>
  <si>
    <t>JOHN FREDY CEPEDA RODRIGUEZ</t>
  </si>
  <si>
    <t>LUIS ALEXANDER MORENO ARIZA</t>
  </si>
  <si>
    <t xml:space="preserve">KAREN ALEXANDRA PÉREZ RÍOS </t>
  </si>
  <si>
    <t>CHRISTIAN ANDRES HEREDIA LEAL</t>
  </si>
  <si>
    <t>LEIDY JOHANNA DÍAZ RAMOS</t>
  </si>
  <si>
    <t>LIZETH PAOLA FRANCO SAAVEDRA</t>
  </si>
  <si>
    <t>EDGAR MAURICIO YAYA ORTIZ</t>
  </si>
  <si>
    <t>KAREN ANDREA ROJAS VALLEJO</t>
  </si>
  <si>
    <t>CARLOS AUGUSTO ORTIZ ZAMORA</t>
  </si>
  <si>
    <t>JORGE ESTEBAN CARVAJAL RUEDA</t>
  </si>
  <si>
    <t>LUNA CAMILA GUERRERO NIÑO</t>
  </si>
  <si>
    <t>JESSICA MOLANO RODRIGUEZ</t>
  </si>
  <si>
    <t>HECTOR HERNANDO RUIZ DUARTE</t>
  </si>
  <si>
    <t>52900176</t>
  </si>
  <si>
    <t>JUAN CARLOS ROCHA CONDE</t>
  </si>
  <si>
    <t>1012383991</t>
  </si>
  <si>
    <t>MARITZA AMADO BARRANTES</t>
  </si>
  <si>
    <t>DIEGO FERNANDO GALIANO DELGADO</t>
  </si>
  <si>
    <t>DEICY TATIANA CARRILLO GARCIA</t>
  </si>
  <si>
    <t>JORGE LUIS OROZCO MANTILLA</t>
  </si>
  <si>
    <t>LUZ ANGELA MONTAÑA GALEANO</t>
  </si>
  <si>
    <t>52253392</t>
  </si>
  <si>
    <t>PEDRO FRANCISCO BERNAL GALVIS</t>
  </si>
  <si>
    <t>GLORIA STELLA TABARES PAYÁN</t>
  </si>
  <si>
    <t>JAVIER ANDRES PAEZ ROJAS</t>
  </si>
  <si>
    <t>SANDY LORENA GOMEZ ROJAS</t>
  </si>
  <si>
    <t>CARLOS ALBERTO VILLAMIZAR SUAREZ</t>
  </si>
  <si>
    <t>JESSICA MARCELA SANTOS BARBOSA</t>
  </si>
  <si>
    <t>BANACH NOREÑA ZAMBRANO</t>
  </si>
  <si>
    <t>NATALIA DEL PILAR PEÑA PINCHAO</t>
  </si>
  <si>
    <t>LINDA JOHANNA PONGUTA CARL</t>
  </si>
  <si>
    <t>LEYDI MARCELA GOMEZ CONTRERAS</t>
  </si>
  <si>
    <t>NIKE COLOMBIANA SA</t>
  </si>
  <si>
    <t>FEMM SAS</t>
  </si>
  <si>
    <t>ASCENSORES SCHINDLER DE COLOMBIA SAS</t>
  </si>
  <si>
    <t>ASOCIACION COLOMBIANA DE LIBREROS INDEPENDIENTES</t>
  </si>
  <si>
    <t>JINETH MARCELA MORENO GUEVARA</t>
  </si>
  <si>
    <t>MAYER FERNANDO BOJACA URIBE</t>
  </si>
  <si>
    <t>JORGE HUMBERTO PINILLA RAMIREZ</t>
  </si>
  <si>
    <t>CÁMARA COLOMBIANA DEL LIBRO</t>
  </si>
  <si>
    <t>79836729</t>
  </si>
  <si>
    <t>DANIEL GARCIA PUERTO</t>
  </si>
  <si>
    <t>DIANA MARCELA MEDINA QUEVEDO</t>
  </si>
  <si>
    <t>LUIS ALEXANDER JIMENEZ ALVARADO</t>
  </si>
  <si>
    <t>NANCY ESTELLA ORTEGA CABALLERO</t>
  </si>
  <si>
    <t>ANGIE MILENA CADENA AGUDELO</t>
  </si>
  <si>
    <t>EDUARDO NAVARRO TELLEZ</t>
  </si>
  <si>
    <t>ERIKA MERCEDES NITOLA BARRERO</t>
  </si>
  <si>
    <t>INGRITH MILENA TOBAR BETANCOURTH</t>
  </si>
  <si>
    <t>LEYDY LYLYAN ROJAS ALVAREZ</t>
  </si>
  <si>
    <t>HEIDER ENRIQUE MONTENEGRO ORTIZ</t>
  </si>
  <si>
    <t>ARTURO LEONARDO PABLOVICH MORENO WIERZBICKAYA</t>
  </si>
  <si>
    <t>INGRID CAROLINA NIÑO PARRA</t>
  </si>
  <si>
    <t>CARMEN ROSA CASTELLANOS HERNANDEZ</t>
  </si>
  <si>
    <t>WILMER CAMILO RODRIGUEZ CALVO</t>
  </si>
  <si>
    <t>NELSON ENRIQUE PEREZ CASTRO</t>
  </si>
  <si>
    <t>LEVI JOSE JAIMES LOBO</t>
  </si>
  <si>
    <t>IIVAN DANIEL ROSAS TELLEZ</t>
  </si>
  <si>
    <t>JOSE ALIRIO SANCHEZ MONGUI</t>
  </si>
  <si>
    <t>YULY PAOLA CADENA ZAMBRANO</t>
  </si>
  <si>
    <t>YESICA NATALIA ZAMBRANO ANGULO</t>
  </si>
  <si>
    <t>JUAN ESTEBAN SANTACRUZ MOSQUERA</t>
  </si>
  <si>
    <t>BRAYAN SEBASTIAN PAEZ JIMENEZ</t>
  </si>
  <si>
    <t>MAURICIO GALINDO MILA</t>
  </si>
  <si>
    <t>MARCO TOVAR BARRAGAN</t>
  </si>
  <si>
    <t>MATHEW ALEJANDRO VALBUENA ESCOBAR</t>
  </si>
  <si>
    <t>EDDISON CAMILO MANCIPE DIAZ</t>
  </si>
  <si>
    <t>AURA LIZET ALONSO MONDRAGON</t>
  </si>
  <si>
    <t>JORGE YESID RAMOS CARREÑO</t>
  </si>
  <si>
    <t>1067845185</t>
  </si>
  <si>
    <t>NATALIA VANESA VELASQUEZ ORDUZ</t>
  </si>
  <si>
    <t>OMAR ALEXANDER MARTINEZ CISNEROS</t>
  </si>
  <si>
    <t>JOHNNATAN RODRIGUEZ PINTO</t>
  </si>
  <si>
    <t>ASOCIACIÓN NACIONAL DE SALAS CONCERTADAS DE TEATRO DE BOGOTÁ</t>
  </si>
  <si>
    <t>JULIAN DARIO PEREZ ESCOBAR</t>
  </si>
  <si>
    <t>JUAN ESTEBAN RESTREPO MONSALVE</t>
  </si>
  <si>
    <t>SELENE KATHERINA HIGUERA BARAJAS</t>
  </si>
  <si>
    <t>CORPORACION AL ALBA PRODUCCIONES</t>
  </si>
  <si>
    <t>VIVIAN JULIETH MELO LOPEZ</t>
  </si>
  <si>
    <t>YINNETH MILENA LADINO GUEVARA</t>
  </si>
  <si>
    <t>52449297</t>
  </si>
  <si>
    <t>JULIANA MARIA VARELA ARBOLEDA</t>
  </si>
  <si>
    <t>MATRIX NTERTAINMENT COLOMBIA SAS</t>
  </si>
  <si>
    <t>DISTRIEQUIPOS DEL CARIBE SAS</t>
  </si>
  <si>
    <t>NATHALIA CONTRERAS ALVAREZ</t>
  </si>
  <si>
    <t>JUAN PABLO MUÑOZ BOLAÑOS</t>
  </si>
  <si>
    <t>80208323</t>
  </si>
  <si>
    <t>SOCIEDAD DE AUTORES Y COMPOSITORES DE COLOMBIA</t>
  </si>
  <si>
    <t>CORPORACION PRODUCCIONES LA VENTANA</t>
  </si>
  <si>
    <t>WALTER MILLER OSPINA MANZANARES</t>
  </si>
  <si>
    <t>ARGENIS DAYANARI CANTOR MENDEZ</t>
  </si>
  <si>
    <t>JOHNNY DUBYAN GIRALDO ACEVEDO</t>
  </si>
  <si>
    <t>ANDREA ECHEVERRI FLÓREZ</t>
  </si>
  <si>
    <t>CONSTANTINO SALAMANCA CORONADO</t>
  </si>
  <si>
    <t>JERSON ALFONSO BERNAL PARRA</t>
  </si>
  <si>
    <t>JHONNY JHEFFERSSON CORDERO MARTINEZ</t>
  </si>
  <si>
    <t>1098674652</t>
  </si>
  <si>
    <t>JIMMY ALEXANDER CALDERON BOJACA</t>
  </si>
  <si>
    <t>ANA PATRICIA RAMOS GUEVARA</t>
  </si>
  <si>
    <t>PEDRO ESTIVEN SANCHEZ ARANA</t>
  </si>
  <si>
    <t>SILVIA CAROLINA GIL LOBO</t>
  </si>
  <si>
    <t>LEIDY JOHANNA CONTRERAS ARDILA</t>
  </si>
  <si>
    <t>1032420741</t>
  </si>
  <si>
    <t>YECID MATEUS ROMERO</t>
  </si>
  <si>
    <t>CORPORACION CASA DE LA CULTURA JUVENIL EL RINCON CASA DE LA CULTURA</t>
  </si>
  <si>
    <t>FUNDACION FAHRENHEIT 451</t>
  </si>
  <si>
    <t>LAURA ALEJANDRA RODRIGUEZ BUITRAGO</t>
  </si>
  <si>
    <t>YESSICA KATHERIN LOZANO GOMEZ</t>
  </si>
  <si>
    <t>JENNY VIVIANA CASTAÑEDA MARQUEZ</t>
  </si>
  <si>
    <t>KAREN ALEXANDRA REINA LUGO</t>
  </si>
  <si>
    <t>IVONNE JANNETHE TOLEDO ARCINIEGAS</t>
  </si>
  <si>
    <t>DIANA PAOLA BONILLA DIAZ</t>
  </si>
  <si>
    <t>1013583673</t>
  </si>
  <si>
    <t>CLAUDIA PATRICIA MENDOZA CASTILLO</t>
  </si>
  <si>
    <t>JUAN DAVID RODRIGUEZ TIBADUIZA</t>
  </si>
  <si>
    <t>DAVID SEBASTIAN MEDINA RESTREPO</t>
  </si>
  <si>
    <t>AURORA CAMILA CRESPO MURILLO</t>
  </si>
  <si>
    <t>JUAN SEBASTIAN RAMIREZ BUSTOS</t>
  </si>
  <si>
    <t>GOTA PRODUCCIONES S.A.S</t>
  </si>
  <si>
    <t>1013599470</t>
  </si>
  <si>
    <t>ANGEL EDUARDO CASTAÑEDA SUAREZ</t>
  </si>
  <si>
    <t>ANDREA DEL PILAR MAYORGA GONZALEZ</t>
  </si>
  <si>
    <t>LAURA SOFIA GUZMAN BURGOS</t>
  </si>
  <si>
    <t>OSCAR IVAN MARTINEZ CARVAJAL</t>
  </si>
  <si>
    <t>CRISTIAN DAVID LESMES ESPINEL</t>
  </si>
  <si>
    <t>ESTEFANIA RIAÑO MATIZ</t>
  </si>
  <si>
    <t>JULIAN ANDRES CIFUENTES GARCIA</t>
  </si>
  <si>
    <t>YEISSON RICARDO BELLO BUENO</t>
  </si>
  <si>
    <t>LILIANA IRENE ANDREA VARGAS MARTINEZ</t>
  </si>
  <si>
    <t>ETNA CRISTINA NAVARRO CASTELLANOS</t>
  </si>
  <si>
    <t>JORGE ANDRES MURILLO GARZON</t>
  </si>
  <si>
    <t>MARGARETH TATIANA ARIZA RODRIGUEZ</t>
  </si>
  <si>
    <t>JULIANA RAMIREZ MARTINEZ</t>
  </si>
  <si>
    <t>ESTEBAN ALEJANDRO REINA ESQUIVEL</t>
  </si>
  <si>
    <t>OSCAR TORO CARDENAS</t>
  </si>
  <si>
    <t>YURI ALEJANDRA LEON MORA</t>
  </si>
  <si>
    <t>JOSEPH DAVID CONTRERAS GOMEZ</t>
  </si>
  <si>
    <t>NICOLAS MORENO REAL</t>
  </si>
  <si>
    <t>PAULA VANESA RUBIO SUANCA</t>
  </si>
  <si>
    <t>MARIA CRISTINA HERRERA CALDERON</t>
  </si>
  <si>
    <t>EDWIN GEOVANI SOSA DURAN</t>
  </si>
  <si>
    <t>MIGUEL ANGEL LOPEZ BUITRAGO</t>
  </si>
  <si>
    <t>PAULA ALEJANDRA RODRIGUEZ VACA</t>
  </si>
  <si>
    <t>1032481686</t>
  </si>
  <si>
    <t>CORPORACION COLOMBIANA DE DOCUMENTALISTAS ALADOS COLOMBIA</t>
  </si>
  <si>
    <t>52379647</t>
  </si>
  <si>
    <t>DAIRA MARCELA VANEGAS MARTINEZ</t>
  </si>
  <si>
    <t>CLAUDIA PATRICIA AVENDAÑO GUTIERREZ</t>
  </si>
  <si>
    <t>VICTOR MANUEL DEL VALLE DIAZ</t>
  </si>
  <si>
    <t>SIOMARA YENIFER SANTAMARIA ALVAREZ</t>
  </si>
  <si>
    <t>30390537</t>
  </si>
  <si>
    <t>JANNETH ALICIA SANABRIA MANTILLA</t>
  </si>
  <si>
    <t>UNIVERSIDAD CATOLICA DE COLOMBIA</t>
  </si>
  <si>
    <t>ORDEN DE COMPRA</t>
  </si>
  <si>
    <t>XERTICA COLOMBIA SAS</t>
  </si>
  <si>
    <t>ORACLE COLOMBIA LTDA</t>
  </si>
  <si>
    <t>contactenos@idartes.gov.co</t>
  </si>
  <si>
    <t>N/A</t>
  </si>
  <si>
    <t>Prestar servicios de apoyo a la gestión al IDARTES - Subdirección de Equipamientos Culturales, en la producción técnica de las etapas de preproducción, realización y postproducción de los eventos y actividades programadas por la dependencia.</t>
  </si>
  <si>
    <t>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t>
  </si>
  <si>
    <t>Prestar servicios de apoyo a la gestión al IDARTES - Subdirección de Equipamientos Culturales, en el acompañamiento a los artistas que conforman la programación de los equipamientos, garantizando la información, materiales y agendas de planes de producción, promoción y comunicaciones en las actividades y eventos que se adelanten por la dependencia.</t>
  </si>
  <si>
    <t>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t>
  </si>
  <si>
    <t>INVERSIÓN</t>
  </si>
  <si>
    <t>Funcionamiento</t>
  </si>
  <si>
    <t>FUNCIONAMIENTO</t>
  </si>
  <si>
    <t>REGALÍAS</t>
  </si>
  <si>
    <t>O23011601120000007617</t>
  </si>
  <si>
    <t>O23011601210000007585</t>
  </si>
  <si>
    <t>O23011601210000007614</t>
  </si>
  <si>
    <t>O23011605560000007902</t>
  </si>
  <si>
    <t>O23011601210000007600</t>
  </si>
  <si>
    <t>O23011601210000007909</t>
  </si>
  <si>
    <t xml:space="preserve">O23011605560000007902
</t>
  </si>
  <si>
    <t>O23011601140000007619</t>
  </si>
  <si>
    <t>O23011601150000007594</t>
  </si>
  <si>
    <t xml:space="preserve">O23011601210000007614
</t>
  </si>
  <si>
    <t xml:space="preserve">O23011601150000007594
</t>
  </si>
  <si>
    <t>O23011601210000007607</t>
  </si>
  <si>
    <t xml:space="preserve">O23011601140000007619
</t>
  </si>
  <si>
    <t>O23011601200000007603</t>
  </si>
  <si>
    <t>O21202020070272112</t>
  </si>
  <si>
    <t>O23011601240000007598</t>
  </si>
  <si>
    <t>00TI-3904-1000-2021-00010-0432</t>
  </si>
  <si>
    <t>Aportes al desarrollo integral a
través de las artes para la primera
infancia en Bogotá D.C.</t>
  </si>
  <si>
    <t>Fortalecimiento a las Artes,
territorios y cotidianidades</t>
  </si>
  <si>
    <t>Transformación de la Red de
Equipamientos Culturales para su
Consolidación y sustentabilidad en
Bogotá D.C.</t>
  </si>
  <si>
    <t>Consolidación integral de la gestión
administrativa y modernización
institucional en Bogotá</t>
  </si>
  <si>
    <t xml:space="preserve">Fortalecimiento a las Artes,
territorios y cotidianidades
</t>
  </si>
  <si>
    <t>Fortalecimiento de las culturas y
procesos comunitarios artísticos en
los territorios de Bogotá D.C</t>
  </si>
  <si>
    <t>Desarrollo de las prácticas literarias
como derecho</t>
  </si>
  <si>
    <t>Actualización Intervención y
mejoramiento de la infraestructura
cultural para el disfrute de las
prácticas artísticas y culturales
Bogotá D.C.</t>
  </si>
  <si>
    <t>Transformación de la Red de Equipamientos Culturales para su Consolidación y sustentabilidad en Bogotá D.C.</t>
  </si>
  <si>
    <t>Fortalecimiento de procesos integrales de formación artística a lo largo de la vida. Bogotá D.C.</t>
  </si>
  <si>
    <t>Fortalecimiento a las Artes, territorios y cotidianidades</t>
  </si>
  <si>
    <t>Aportes al desarrollo integral a través de las artes para la primera infancia en Bogotá D.C.</t>
  </si>
  <si>
    <t>Fortalecimiento de las culturas y procesos comunitarios artísticos en los territorios de Bogotá D.C</t>
  </si>
  <si>
    <t>Fortalecimiento de procesos
integrales de formación artística a lo
largo de la vida. Bogotá D.C</t>
  </si>
  <si>
    <t>Identificación, reconocimiento y
valoración de las prácticas artísticas
a través del fomento en Bogotá D.C.</t>
  </si>
  <si>
    <t>Transformación de la Red de
Equipamientos Culturales para su
Consolidación y sustentabilidad en
Bogotá D.C</t>
  </si>
  <si>
    <t>RENOVACIÓN
MUSEOGRÁFICA Y DE ESPACIOS PLANETARIO
DE BOGOTÁ</t>
  </si>
  <si>
    <t>BASE DE DATOS CONTRATACIÓN AÑO 2023 - INSTITUTO DISTRITAL DE LAS ARTES</t>
  </si>
  <si>
    <t>Días</t>
  </si>
  <si>
    <t>Cantidad Modificaiones</t>
  </si>
  <si>
    <t>001-2024</t>
  </si>
  <si>
    <t>002-2024</t>
  </si>
  <si>
    <t>003-2024</t>
  </si>
  <si>
    <t>004-2024</t>
  </si>
  <si>
    <t>005-2024</t>
  </si>
  <si>
    <t>006-2024</t>
  </si>
  <si>
    <t>007-2024</t>
  </si>
  <si>
    <t>008-2024</t>
  </si>
  <si>
    <t>009-2024</t>
  </si>
  <si>
    <t>010-2024</t>
  </si>
  <si>
    <t>011-2024</t>
  </si>
  <si>
    <t>012-2024</t>
  </si>
  <si>
    <t>013-2024</t>
  </si>
  <si>
    <t>014-2024</t>
  </si>
  <si>
    <t>015-2024</t>
  </si>
  <si>
    <t>016-2024</t>
  </si>
  <si>
    <t>017-2024</t>
  </si>
  <si>
    <t>018-2024</t>
  </si>
  <si>
    <t>019-2024</t>
  </si>
  <si>
    <t>020-2024</t>
  </si>
  <si>
    <t>021-2024</t>
  </si>
  <si>
    <t>022-2024</t>
  </si>
  <si>
    <t>023-2024</t>
  </si>
  <si>
    <t>024-2024</t>
  </si>
  <si>
    <t>025-2024</t>
  </si>
  <si>
    <t>026-2024</t>
  </si>
  <si>
    <t>027-2024</t>
  </si>
  <si>
    <t>028-2024</t>
  </si>
  <si>
    <t>029-2024</t>
  </si>
  <si>
    <t>030-2024</t>
  </si>
  <si>
    <t>031-2024</t>
  </si>
  <si>
    <t>032-2024</t>
  </si>
  <si>
    <t>033-2024</t>
  </si>
  <si>
    <t>034-2024</t>
  </si>
  <si>
    <t>035-2024</t>
  </si>
  <si>
    <t>036-2024</t>
  </si>
  <si>
    <t>037-2024</t>
  </si>
  <si>
    <t>038-2024</t>
  </si>
  <si>
    <t>039-2024</t>
  </si>
  <si>
    <t>040-2024</t>
  </si>
  <si>
    <t>041-2024</t>
  </si>
  <si>
    <t>042-2024</t>
  </si>
  <si>
    <t>043-2024</t>
  </si>
  <si>
    <t>044-2024</t>
  </si>
  <si>
    <t>045-2024</t>
  </si>
  <si>
    <t>046-2024</t>
  </si>
  <si>
    <t>047-2024</t>
  </si>
  <si>
    <t>048-2024</t>
  </si>
  <si>
    <t>049-2024</t>
  </si>
  <si>
    <t>050-2024</t>
  </si>
  <si>
    <t>051-2024</t>
  </si>
  <si>
    <t>052-2024</t>
  </si>
  <si>
    <t>053-2024</t>
  </si>
  <si>
    <t>054-2024</t>
  </si>
  <si>
    <t>055-2024</t>
  </si>
  <si>
    <t>056-2024</t>
  </si>
  <si>
    <t>057-2024</t>
  </si>
  <si>
    <t>058-2024</t>
  </si>
  <si>
    <t>059-2024</t>
  </si>
  <si>
    <t>060-2024</t>
  </si>
  <si>
    <t>061-2024</t>
  </si>
  <si>
    <t>062-2024</t>
  </si>
  <si>
    <t>063-2024</t>
  </si>
  <si>
    <t>064-2024</t>
  </si>
  <si>
    <t>065-2024</t>
  </si>
  <si>
    <t>066-2024</t>
  </si>
  <si>
    <t>067-2024</t>
  </si>
  <si>
    <t>068-2024</t>
  </si>
  <si>
    <t>069-2024</t>
  </si>
  <si>
    <t>070-2024</t>
  </si>
  <si>
    <t>071-2024</t>
  </si>
  <si>
    <t>072-2024</t>
  </si>
  <si>
    <t>073-2024</t>
  </si>
  <si>
    <t>074-2024</t>
  </si>
  <si>
    <t>075-2024</t>
  </si>
  <si>
    <t>076-2024</t>
  </si>
  <si>
    <t>077-2024</t>
  </si>
  <si>
    <t>078-2024</t>
  </si>
  <si>
    <t>079-2024</t>
  </si>
  <si>
    <t>080-2024</t>
  </si>
  <si>
    <t>081-2024</t>
  </si>
  <si>
    <t>082-2024</t>
  </si>
  <si>
    <t>083-2024</t>
  </si>
  <si>
    <t>084-2024</t>
  </si>
  <si>
    <t>085-2024</t>
  </si>
  <si>
    <t>086-2024</t>
  </si>
  <si>
    <t>087-2024</t>
  </si>
  <si>
    <t>088-2024</t>
  </si>
  <si>
    <t>089-2024</t>
  </si>
  <si>
    <t>090-2024</t>
  </si>
  <si>
    <t>091-2024</t>
  </si>
  <si>
    <t>092-2024</t>
  </si>
  <si>
    <t>094-2024</t>
  </si>
  <si>
    <t>095-2024</t>
  </si>
  <si>
    <t>096-2024</t>
  </si>
  <si>
    <t>097-2024</t>
  </si>
  <si>
    <t>098-2024</t>
  </si>
  <si>
    <t>099-2024</t>
  </si>
  <si>
    <t>100-2024</t>
  </si>
  <si>
    <t>101-2024</t>
  </si>
  <si>
    <t>102-2024</t>
  </si>
  <si>
    <t>103-2024</t>
  </si>
  <si>
    <t>104-2024</t>
  </si>
  <si>
    <t>105-2024</t>
  </si>
  <si>
    <t>106-2024</t>
  </si>
  <si>
    <t>107-2024</t>
  </si>
  <si>
    <t>108-2024</t>
  </si>
  <si>
    <t>109-2024</t>
  </si>
  <si>
    <t>110-2024</t>
  </si>
  <si>
    <t>111-2024</t>
  </si>
  <si>
    <t>112-2024</t>
  </si>
  <si>
    <t>113-2024</t>
  </si>
  <si>
    <t>114-2024</t>
  </si>
  <si>
    <t>115-2024</t>
  </si>
  <si>
    <t>116-2024</t>
  </si>
  <si>
    <t>117-2024</t>
  </si>
  <si>
    <t>118-2024</t>
  </si>
  <si>
    <t>119-2024</t>
  </si>
  <si>
    <t>120-2024</t>
  </si>
  <si>
    <t>121-2024</t>
  </si>
  <si>
    <t>122-2024</t>
  </si>
  <si>
    <t>123-2024</t>
  </si>
  <si>
    <t>124-2024</t>
  </si>
  <si>
    <t>125-2024</t>
  </si>
  <si>
    <t>126-2024</t>
  </si>
  <si>
    <t>127-2024</t>
  </si>
  <si>
    <t>128-2024</t>
  </si>
  <si>
    <t>129-2024</t>
  </si>
  <si>
    <t>130-2024</t>
  </si>
  <si>
    <t>131-2024</t>
  </si>
  <si>
    <t>132-2024</t>
  </si>
  <si>
    <t>133-2024</t>
  </si>
  <si>
    <t>134-2024</t>
  </si>
  <si>
    <t>135-2024</t>
  </si>
  <si>
    <t>136-2024</t>
  </si>
  <si>
    <t>137-2024</t>
  </si>
  <si>
    <t>138-2024</t>
  </si>
  <si>
    <t>139-2024</t>
  </si>
  <si>
    <t>140-2024</t>
  </si>
  <si>
    <t>141-2024</t>
  </si>
  <si>
    <t>142-2024</t>
  </si>
  <si>
    <t>143-2024</t>
  </si>
  <si>
    <t>144-2024</t>
  </si>
  <si>
    <t>145-2024</t>
  </si>
  <si>
    <t>146-2024</t>
  </si>
  <si>
    <t>147-2024</t>
  </si>
  <si>
    <t>148-2024</t>
  </si>
  <si>
    <t>149-2024</t>
  </si>
  <si>
    <t>150-2024</t>
  </si>
  <si>
    <t>151-2024</t>
  </si>
  <si>
    <t>152-2024</t>
  </si>
  <si>
    <t>153-2024</t>
  </si>
  <si>
    <t>154-2024</t>
  </si>
  <si>
    <t>155-2024</t>
  </si>
  <si>
    <t>156-2024</t>
  </si>
  <si>
    <t>157-2024</t>
  </si>
  <si>
    <t>158-2024</t>
  </si>
  <si>
    <t>159-2024</t>
  </si>
  <si>
    <t>160-2024</t>
  </si>
  <si>
    <t>161-2024</t>
  </si>
  <si>
    <t>162-2024</t>
  </si>
  <si>
    <t>163-2024</t>
  </si>
  <si>
    <t>164-2024</t>
  </si>
  <si>
    <t>165-2024</t>
  </si>
  <si>
    <t>166-2024</t>
  </si>
  <si>
    <t>167-2024</t>
  </si>
  <si>
    <t>168-2024</t>
  </si>
  <si>
    <t>169-2024</t>
  </si>
  <si>
    <t>170-2024</t>
  </si>
  <si>
    <t>171-2024</t>
  </si>
  <si>
    <t>172-2024</t>
  </si>
  <si>
    <t>173-2024</t>
  </si>
  <si>
    <t>174-2024</t>
  </si>
  <si>
    <t>175-2024</t>
  </si>
  <si>
    <t>176-2024</t>
  </si>
  <si>
    <t>177-2024</t>
  </si>
  <si>
    <t>178-2024</t>
  </si>
  <si>
    <t>179-2024</t>
  </si>
  <si>
    <t>180-2024</t>
  </si>
  <si>
    <t>181-2024</t>
  </si>
  <si>
    <t>182-2024</t>
  </si>
  <si>
    <t>183-2024</t>
  </si>
  <si>
    <t>184-2024</t>
  </si>
  <si>
    <t>185-2024</t>
  </si>
  <si>
    <t>186-2024</t>
  </si>
  <si>
    <t>187-2024</t>
  </si>
  <si>
    <t>188-2024</t>
  </si>
  <si>
    <t>190-2024</t>
  </si>
  <si>
    <t>191-2024</t>
  </si>
  <si>
    <t>192-2024</t>
  </si>
  <si>
    <t>193-2024</t>
  </si>
  <si>
    <t>194-2024</t>
  </si>
  <si>
    <t>195-2024</t>
  </si>
  <si>
    <t>196-2024</t>
  </si>
  <si>
    <t>197-2024</t>
  </si>
  <si>
    <t>198-2024</t>
  </si>
  <si>
    <t>199-2024</t>
  </si>
  <si>
    <t>200-2024</t>
  </si>
  <si>
    <t>201-2024</t>
  </si>
  <si>
    <t>202-2024</t>
  </si>
  <si>
    <t>203-2024</t>
  </si>
  <si>
    <t>204-2024</t>
  </si>
  <si>
    <t>205-2024</t>
  </si>
  <si>
    <t>206-2024</t>
  </si>
  <si>
    <t>207-2024</t>
  </si>
  <si>
    <t>208-2024</t>
  </si>
  <si>
    <t>209-2024</t>
  </si>
  <si>
    <t>210-2024</t>
  </si>
  <si>
    <t>211-2024</t>
  </si>
  <si>
    <t>212-2024</t>
  </si>
  <si>
    <t>213-2024</t>
  </si>
  <si>
    <t>214-2024</t>
  </si>
  <si>
    <t>215-2024</t>
  </si>
  <si>
    <t>216-2024</t>
  </si>
  <si>
    <t>217-2024</t>
  </si>
  <si>
    <t>218-2024</t>
  </si>
  <si>
    <t>219-2024</t>
  </si>
  <si>
    <t>220-2024</t>
  </si>
  <si>
    <t>221-2024</t>
  </si>
  <si>
    <t>222-2024</t>
  </si>
  <si>
    <t>223-2024</t>
  </si>
  <si>
    <t>224-2024</t>
  </si>
  <si>
    <t>225-2024</t>
  </si>
  <si>
    <t>226-2024</t>
  </si>
  <si>
    <t>227-2024</t>
  </si>
  <si>
    <t>228-2024</t>
  </si>
  <si>
    <t>229-2024</t>
  </si>
  <si>
    <t>230-2024</t>
  </si>
  <si>
    <t>231-2024</t>
  </si>
  <si>
    <t>232-2024</t>
  </si>
  <si>
    <t>233-2024</t>
  </si>
  <si>
    <t>234-2024</t>
  </si>
  <si>
    <t>235-2024</t>
  </si>
  <si>
    <t>236-2024</t>
  </si>
  <si>
    <t>237-2024</t>
  </si>
  <si>
    <t>238-2024</t>
  </si>
  <si>
    <t>239-2024</t>
  </si>
  <si>
    <t>240-2024</t>
  </si>
  <si>
    <t>241-2024</t>
  </si>
  <si>
    <t>242-2024</t>
  </si>
  <si>
    <t>243-2024</t>
  </si>
  <si>
    <t>244-2024</t>
  </si>
  <si>
    <t>245-2024</t>
  </si>
  <si>
    <t>246-2024</t>
  </si>
  <si>
    <t>247-2024</t>
  </si>
  <si>
    <t>248-2024</t>
  </si>
  <si>
    <t>249-2024</t>
  </si>
  <si>
    <t>250-2024</t>
  </si>
  <si>
    <t>251-2024</t>
  </si>
  <si>
    <t>252-2024</t>
  </si>
  <si>
    <t>253-2024</t>
  </si>
  <si>
    <t>254-2024</t>
  </si>
  <si>
    <t>255-2024</t>
  </si>
  <si>
    <t>256-2024</t>
  </si>
  <si>
    <t>257-2024</t>
  </si>
  <si>
    <t>258-2024</t>
  </si>
  <si>
    <t>259-2024</t>
  </si>
  <si>
    <t>261-2024</t>
  </si>
  <si>
    <t>262-2024</t>
  </si>
  <si>
    <t>263-2024</t>
  </si>
  <si>
    <t>264-2024</t>
  </si>
  <si>
    <t>265-2024</t>
  </si>
  <si>
    <t>266-2024</t>
  </si>
  <si>
    <t>267-2024</t>
  </si>
  <si>
    <t>268-2024</t>
  </si>
  <si>
    <t>269-2024</t>
  </si>
  <si>
    <t>270-2024</t>
  </si>
  <si>
    <t>271-2024</t>
  </si>
  <si>
    <t>272-2024</t>
  </si>
  <si>
    <t>273-2024</t>
  </si>
  <si>
    <t>274-2024</t>
  </si>
  <si>
    <t>275-2024</t>
  </si>
  <si>
    <t>276-2024</t>
  </si>
  <si>
    <t>277-2024</t>
  </si>
  <si>
    <t>278-2024</t>
  </si>
  <si>
    <t>279-2024</t>
  </si>
  <si>
    <t>280-2024</t>
  </si>
  <si>
    <t>281-2024</t>
  </si>
  <si>
    <t>282-2024</t>
  </si>
  <si>
    <t>284-2024</t>
  </si>
  <si>
    <t>285-2024</t>
  </si>
  <si>
    <t>286-2024</t>
  </si>
  <si>
    <t>287-2024</t>
  </si>
  <si>
    <t>288-2024</t>
  </si>
  <si>
    <t>289-2024</t>
  </si>
  <si>
    <t>290-2024</t>
  </si>
  <si>
    <t>291-2024</t>
  </si>
  <si>
    <t>292-2024</t>
  </si>
  <si>
    <t>293-2024</t>
  </si>
  <si>
    <t>294-2024</t>
  </si>
  <si>
    <t>296-2024</t>
  </si>
  <si>
    <t>297-2024</t>
  </si>
  <si>
    <t>298-2024</t>
  </si>
  <si>
    <t>299-2024</t>
  </si>
  <si>
    <t>300-2024</t>
  </si>
  <si>
    <t>301-2024</t>
  </si>
  <si>
    <t>302-2024</t>
  </si>
  <si>
    <t>303-2024</t>
  </si>
  <si>
    <t>304-2024</t>
  </si>
  <si>
    <t>305-2024</t>
  </si>
  <si>
    <t>306-2024</t>
  </si>
  <si>
    <t>307-2024</t>
  </si>
  <si>
    <t>308-2024</t>
  </si>
  <si>
    <t>309-2024</t>
  </si>
  <si>
    <t>310-2024</t>
  </si>
  <si>
    <t>311-2024</t>
  </si>
  <si>
    <t>312-2024</t>
  </si>
  <si>
    <t>313-2024</t>
  </si>
  <si>
    <t>314-2024</t>
  </si>
  <si>
    <t>315-2024</t>
  </si>
  <si>
    <t>316-2024</t>
  </si>
  <si>
    <t>317-2024</t>
  </si>
  <si>
    <t>318-2024</t>
  </si>
  <si>
    <t>319-2024</t>
  </si>
  <si>
    <t>320-2024</t>
  </si>
  <si>
    <t>321-2024</t>
  </si>
  <si>
    <t>322-2024</t>
  </si>
  <si>
    <t>323-2024</t>
  </si>
  <si>
    <t>324-2024</t>
  </si>
  <si>
    <t>325-2024</t>
  </si>
  <si>
    <t>326-2024</t>
  </si>
  <si>
    <t>327-2024</t>
  </si>
  <si>
    <t>328-2024</t>
  </si>
  <si>
    <t>329-2024</t>
  </si>
  <si>
    <t>330-2024</t>
  </si>
  <si>
    <t>331-2024</t>
  </si>
  <si>
    <t>332-2024</t>
  </si>
  <si>
    <t>333-2024</t>
  </si>
  <si>
    <t>334-2024</t>
  </si>
  <si>
    <t>335-2024</t>
  </si>
  <si>
    <t>336-2024</t>
  </si>
  <si>
    <t>337-2024</t>
  </si>
  <si>
    <t>338-2024</t>
  </si>
  <si>
    <t>339-2024</t>
  </si>
  <si>
    <t>340-2024</t>
  </si>
  <si>
    <t>341-2024</t>
  </si>
  <si>
    <t>342-2024</t>
  </si>
  <si>
    <t>343-2024</t>
  </si>
  <si>
    <t>344-2024</t>
  </si>
  <si>
    <t>345-2024</t>
  </si>
  <si>
    <t>346-2024</t>
  </si>
  <si>
    <t>347-2024</t>
  </si>
  <si>
    <t>348-2024</t>
  </si>
  <si>
    <t>349-2024</t>
  </si>
  <si>
    <t>350-2024</t>
  </si>
  <si>
    <t>351-2024</t>
  </si>
  <si>
    <t>352-2024</t>
  </si>
  <si>
    <t>353-2024</t>
  </si>
  <si>
    <t>354-2024</t>
  </si>
  <si>
    <t>355-2024</t>
  </si>
  <si>
    <t>356-2024</t>
  </si>
  <si>
    <t>357-2024</t>
  </si>
  <si>
    <t>358-2024</t>
  </si>
  <si>
    <t>359-2024</t>
  </si>
  <si>
    <t>360-2024</t>
  </si>
  <si>
    <t>361-2024</t>
  </si>
  <si>
    <t>362-2024</t>
  </si>
  <si>
    <t>363-2024</t>
  </si>
  <si>
    <t>364-2024</t>
  </si>
  <si>
    <t>365-2024</t>
  </si>
  <si>
    <t>366-2024</t>
  </si>
  <si>
    <t>367-2024</t>
  </si>
  <si>
    <t>368-2024</t>
  </si>
  <si>
    <t>369-2024</t>
  </si>
  <si>
    <t>370-2024</t>
  </si>
  <si>
    <t>371-2024</t>
  </si>
  <si>
    <t>372-2024</t>
  </si>
  <si>
    <t>373-2024</t>
  </si>
  <si>
    <t>374-2024</t>
  </si>
  <si>
    <t>375-2024</t>
  </si>
  <si>
    <t>376-2024</t>
  </si>
  <si>
    <t>377-2024</t>
  </si>
  <si>
    <t>379-2024</t>
  </si>
  <si>
    <t>380-2024</t>
  </si>
  <si>
    <t>381-2024</t>
  </si>
  <si>
    <t>382-2024</t>
  </si>
  <si>
    <t>383-2024</t>
  </si>
  <si>
    <t>384-2024</t>
  </si>
  <si>
    <t>385-2024</t>
  </si>
  <si>
    <t>386-2024</t>
  </si>
  <si>
    <t>387-2024</t>
  </si>
  <si>
    <t>388-2024</t>
  </si>
  <si>
    <t>389-2024</t>
  </si>
  <si>
    <t>390-2024</t>
  </si>
  <si>
    <t>391-2024</t>
  </si>
  <si>
    <t>392-2024</t>
  </si>
  <si>
    <t>393-2024</t>
  </si>
  <si>
    <t>394-2024</t>
  </si>
  <si>
    <t>395-2024</t>
  </si>
  <si>
    <t>396-2024</t>
  </si>
  <si>
    <t>397-2024</t>
  </si>
  <si>
    <t>398-2024</t>
  </si>
  <si>
    <t>399-2024</t>
  </si>
  <si>
    <t>400-2024</t>
  </si>
  <si>
    <t>401-2024</t>
  </si>
  <si>
    <t>402-2024</t>
  </si>
  <si>
    <t>403-2024</t>
  </si>
  <si>
    <t>404-2024</t>
  </si>
  <si>
    <t>405-2024</t>
  </si>
  <si>
    <t>406-2024</t>
  </si>
  <si>
    <t>407-2024</t>
  </si>
  <si>
    <t>408-2024</t>
  </si>
  <si>
    <t>409-2024</t>
  </si>
  <si>
    <t>410-2024</t>
  </si>
  <si>
    <t>411-2024</t>
  </si>
  <si>
    <t>412-2024</t>
  </si>
  <si>
    <t>413-2024</t>
  </si>
  <si>
    <t>414-2024</t>
  </si>
  <si>
    <t>415-2024</t>
  </si>
  <si>
    <t>416-2024</t>
  </si>
  <si>
    <t>417-2024</t>
  </si>
  <si>
    <t>418-2024</t>
  </si>
  <si>
    <t>419-2024</t>
  </si>
  <si>
    <t>420-2024</t>
  </si>
  <si>
    <t>421-2024</t>
  </si>
  <si>
    <t>422-2024</t>
  </si>
  <si>
    <t>423-2024</t>
  </si>
  <si>
    <t>424-2024</t>
  </si>
  <si>
    <t>425-2024</t>
  </si>
  <si>
    <t>426-2024</t>
  </si>
  <si>
    <t>427-2024</t>
  </si>
  <si>
    <t>428-2024</t>
  </si>
  <si>
    <t>429-2024</t>
  </si>
  <si>
    <t>430-2024</t>
  </si>
  <si>
    <t>431-2024</t>
  </si>
  <si>
    <t>432-2024</t>
  </si>
  <si>
    <t>433-2024</t>
  </si>
  <si>
    <t>434-2024</t>
  </si>
  <si>
    <t>435-2024</t>
  </si>
  <si>
    <t>436-2024</t>
  </si>
  <si>
    <t>437-2024</t>
  </si>
  <si>
    <t>438-2024</t>
  </si>
  <si>
    <t>439-2024</t>
  </si>
  <si>
    <t>440-2024</t>
  </si>
  <si>
    <t>441-2024</t>
  </si>
  <si>
    <t>442-2024</t>
  </si>
  <si>
    <t>443-2024</t>
  </si>
  <si>
    <t>444-2024</t>
  </si>
  <si>
    <t>445-2024</t>
  </si>
  <si>
    <t>446-2024</t>
  </si>
  <si>
    <t>447-2024</t>
  </si>
  <si>
    <t>448-2024</t>
  </si>
  <si>
    <t>449-2024</t>
  </si>
  <si>
    <t>450-2024</t>
  </si>
  <si>
    <t>451-2024</t>
  </si>
  <si>
    <t>452-2024</t>
  </si>
  <si>
    <t>453-2024</t>
  </si>
  <si>
    <t>454-2024</t>
  </si>
  <si>
    <t>455-2024</t>
  </si>
  <si>
    <t>456-2024</t>
  </si>
  <si>
    <t>457-2024</t>
  </si>
  <si>
    <t>458-2024</t>
  </si>
  <si>
    <t>459-2024</t>
  </si>
  <si>
    <t>460-2024</t>
  </si>
  <si>
    <t>461-2024</t>
  </si>
  <si>
    <t>462-2024</t>
  </si>
  <si>
    <t>463-2024</t>
  </si>
  <si>
    <t>464-2024</t>
  </si>
  <si>
    <t>465-2024</t>
  </si>
  <si>
    <t>466-2024</t>
  </si>
  <si>
    <t>467-2024</t>
  </si>
  <si>
    <t>468-2024</t>
  </si>
  <si>
    <t>469-2024</t>
  </si>
  <si>
    <t>470-2024</t>
  </si>
  <si>
    <t>471-2024</t>
  </si>
  <si>
    <t>472-2024</t>
  </si>
  <si>
    <t>474-2024</t>
  </si>
  <si>
    <t>475-2024</t>
  </si>
  <si>
    <t>476-2024</t>
  </si>
  <si>
    <t>477-2024</t>
  </si>
  <si>
    <t>479-2024</t>
  </si>
  <si>
    <t>480-2024</t>
  </si>
  <si>
    <t>481-2024</t>
  </si>
  <si>
    <t>482-2024</t>
  </si>
  <si>
    <t>483-2024</t>
  </si>
  <si>
    <t>484-2024</t>
  </si>
  <si>
    <t>485-2024</t>
  </si>
  <si>
    <t>486-2024</t>
  </si>
  <si>
    <t>487-2024</t>
  </si>
  <si>
    <t>488-2024</t>
  </si>
  <si>
    <t>489-2024</t>
  </si>
  <si>
    <t>490-2024</t>
  </si>
  <si>
    <t>491-2024</t>
  </si>
  <si>
    <t>492-2024</t>
  </si>
  <si>
    <t>493-2024</t>
  </si>
  <si>
    <t>494-2024</t>
  </si>
  <si>
    <t>495-2024</t>
  </si>
  <si>
    <t>496-2024</t>
  </si>
  <si>
    <t>497-2024</t>
  </si>
  <si>
    <t>498-2024</t>
  </si>
  <si>
    <t>499-2024</t>
  </si>
  <si>
    <t>500-2024</t>
  </si>
  <si>
    <t>501-2024</t>
  </si>
  <si>
    <t>502-2024</t>
  </si>
  <si>
    <t>503-2024</t>
  </si>
  <si>
    <t>504-2024</t>
  </si>
  <si>
    <t>505-2024</t>
  </si>
  <si>
    <t>506-2024</t>
  </si>
  <si>
    <t>507-2024</t>
  </si>
  <si>
    <t>508-2024</t>
  </si>
  <si>
    <t>509-2024</t>
  </si>
  <si>
    <t>510-2024</t>
  </si>
  <si>
    <t>511-2024</t>
  </si>
  <si>
    <t>512-2024</t>
  </si>
  <si>
    <t>513-2024</t>
  </si>
  <si>
    <t>514-2024</t>
  </si>
  <si>
    <t>515-2024</t>
  </si>
  <si>
    <t>516-2024</t>
  </si>
  <si>
    <t>517-2024</t>
  </si>
  <si>
    <t>518-2024</t>
  </si>
  <si>
    <t>519-2024</t>
  </si>
  <si>
    <t>520-2024</t>
  </si>
  <si>
    <t>521-2024</t>
  </si>
  <si>
    <t>522-2024</t>
  </si>
  <si>
    <t>523-2024</t>
  </si>
  <si>
    <t>524-2024</t>
  </si>
  <si>
    <t>525-2024</t>
  </si>
  <si>
    <t>526-2024</t>
  </si>
  <si>
    <t>527-2024</t>
  </si>
  <si>
    <t>528-2024</t>
  </si>
  <si>
    <t>529-2024</t>
  </si>
  <si>
    <t>530-2024</t>
  </si>
  <si>
    <t>531-2024</t>
  </si>
  <si>
    <t>532-2024</t>
  </si>
  <si>
    <t>533-2024</t>
  </si>
  <si>
    <t>534-2024</t>
  </si>
  <si>
    <t>535-2024</t>
  </si>
  <si>
    <t>536-2024</t>
  </si>
  <si>
    <t>537-2024</t>
  </si>
  <si>
    <t>538-2024</t>
  </si>
  <si>
    <t>539-2024</t>
  </si>
  <si>
    <t>541-2024</t>
  </si>
  <si>
    <t>542-2024</t>
  </si>
  <si>
    <t>543-2024</t>
  </si>
  <si>
    <t>544-2024</t>
  </si>
  <si>
    <t>545-2024</t>
  </si>
  <si>
    <t>546-2024</t>
  </si>
  <si>
    <t>547-2024</t>
  </si>
  <si>
    <t>548-2024</t>
  </si>
  <si>
    <t>549-2024</t>
  </si>
  <si>
    <t>550-2024</t>
  </si>
  <si>
    <t>551-2024</t>
  </si>
  <si>
    <t>552-2024</t>
  </si>
  <si>
    <t>553-2024</t>
  </si>
  <si>
    <t>554-2024</t>
  </si>
  <si>
    <t>555-2024</t>
  </si>
  <si>
    <t>556-2024</t>
  </si>
  <si>
    <t>557-2024</t>
  </si>
  <si>
    <t>558-2024</t>
  </si>
  <si>
    <t>559-2024</t>
  </si>
  <si>
    <t>560-2024</t>
  </si>
  <si>
    <t>561-2024</t>
  </si>
  <si>
    <t>562-2024</t>
  </si>
  <si>
    <t>563-2024</t>
  </si>
  <si>
    <t>564-2024</t>
  </si>
  <si>
    <t>565-2024</t>
  </si>
  <si>
    <t>566-2024</t>
  </si>
  <si>
    <t>567-2024</t>
  </si>
  <si>
    <t>568-2024</t>
  </si>
  <si>
    <t>569-2024</t>
  </si>
  <si>
    <t>570-2024</t>
  </si>
  <si>
    <t>571-2024</t>
  </si>
  <si>
    <t>572-2024</t>
  </si>
  <si>
    <t>573-2024</t>
  </si>
  <si>
    <t>574-2024</t>
  </si>
  <si>
    <t>575-2024</t>
  </si>
  <si>
    <t>576-2024</t>
  </si>
  <si>
    <t>577-2024</t>
  </si>
  <si>
    <t>578-2024</t>
  </si>
  <si>
    <t>579-2024</t>
  </si>
  <si>
    <t>580-2024</t>
  </si>
  <si>
    <t>581-2024</t>
  </si>
  <si>
    <t>582-2024</t>
  </si>
  <si>
    <t>583-2024</t>
  </si>
  <si>
    <t>584-2024</t>
  </si>
  <si>
    <t>585-2024</t>
  </si>
  <si>
    <t>586-2024</t>
  </si>
  <si>
    <t>587-2024</t>
  </si>
  <si>
    <t>588-2024</t>
  </si>
  <si>
    <t>589-2024</t>
  </si>
  <si>
    <t>590-2024</t>
  </si>
  <si>
    <t>591-2024</t>
  </si>
  <si>
    <t>592-2024</t>
  </si>
  <si>
    <t>593-2024</t>
  </si>
  <si>
    <t>594-2024</t>
  </si>
  <si>
    <t>595-2024</t>
  </si>
  <si>
    <t>596-2024</t>
  </si>
  <si>
    <t>597-2024</t>
  </si>
  <si>
    <t>598-2024</t>
  </si>
  <si>
    <t>599-2024</t>
  </si>
  <si>
    <t>600-2024</t>
  </si>
  <si>
    <t>601-2024</t>
  </si>
  <si>
    <t>602-2024</t>
  </si>
  <si>
    <t>603-2024</t>
  </si>
  <si>
    <t>604-2024</t>
  </si>
  <si>
    <t>605-2024</t>
  </si>
  <si>
    <t>606-2024</t>
  </si>
  <si>
    <t>607-2024</t>
  </si>
  <si>
    <t>608-2024</t>
  </si>
  <si>
    <t>609-2024</t>
  </si>
  <si>
    <t>610-2024</t>
  </si>
  <si>
    <t>611-2024</t>
  </si>
  <si>
    <t>612-2024</t>
  </si>
  <si>
    <t>613-2024</t>
  </si>
  <si>
    <t>614-2024</t>
  </si>
  <si>
    <t>615-2024</t>
  </si>
  <si>
    <t>616-2024</t>
  </si>
  <si>
    <t>617-2024</t>
  </si>
  <si>
    <t>618-2024</t>
  </si>
  <si>
    <t>619-2024</t>
  </si>
  <si>
    <t>620-2024</t>
  </si>
  <si>
    <t>621-2024</t>
  </si>
  <si>
    <t>622-2024</t>
  </si>
  <si>
    <t>623-2024</t>
  </si>
  <si>
    <t>624-2024</t>
  </si>
  <si>
    <t>625-2024</t>
  </si>
  <si>
    <t>626-2024</t>
  </si>
  <si>
    <t>627-2024</t>
  </si>
  <si>
    <t>628-2024</t>
  </si>
  <si>
    <t>629-2024</t>
  </si>
  <si>
    <t>630-2024</t>
  </si>
  <si>
    <t>631-2024</t>
  </si>
  <si>
    <t>632-2024</t>
  </si>
  <si>
    <t>633-2024</t>
  </si>
  <si>
    <t>634-2024</t>
  </si>
  <si>
    <t>635-2024</t>
  </si>
  <si>
    <t>636-2024</t>
  </si>
  <si>
    <t>637-2024</t>
  </si>
  <si>
    <t>638-2024</t>
  </si>
  <si>
    <t>639-2024</t>
  </si>
  <si>
    <t>640-2024</t>
  </si>
  <si>
    <t>641-2024</t>
  </si>
  <si>
    <t>642-2024</t>
  </si>
  <si>
    <t>643-2024</t>
  </si>
  <si>
    <t>644-2024</t>
  </si>
  <si>
    <t>645-2024</t>
  </si>
  <si>
    <t>646-2024</t>
  </si>
  <si>
    <t>647-2024</t>
  </si>
  <si>
    <t>648-2024</t>
  </si>
  <si>
    <t>649-2024</t>
  </si>
  <si>
    <t>650-2024</t>
  </si>
  <si>
    <t>651-2024</t>
  </si>
  <si>
    <t>652-2024</t>
  </si>
  <si>
    <t>653-2024</t>
  </si>
  <si>
    <t>654-2024</t>
  </si>
  <si>
    <t>655-2024</t>
  </si>
  <si>
    <t>656-2024</t>
  </si>
  <si>
    <t>657-2024</t>
  </si>
  <si>
    <t>658-2024</t>
  </si>
  <si>
    <t>659-2024</t>
  </si>
  <si>
    <t>660-2024</t>
  </si>
  <si>
    <t>661-2024</t>
  </si>
  <si>
    <t>662-2024</t>
  </si>
  <si>
    <t>663-2024</t>
  </si>
  <si>
    <t>664-2024</t>
  </si>
  <si>
    <t>665-2024</t>
  </si>
  <si>
    <t>666-2024</t>
  </si>
  <si>
    <t>667-2024</t>
  </si>
  <si>
    <t>668-2024</t>
  </si>
  <si>
    <t>669-2024</t>
  </si>
  <si>
    <t>670-2024</t>
  </si>
  <si>
    <t>671-2024</t>
  </si>
  <si>
    <t>672-2024</t>
  </si>
  <si>
    <t>673-2024</t>
  </si>
  <si>
    <t>674-2024</t>
  </si>
  <si>
    <t>675-2024</t>
  </si>
  <si>
    <t>676-2024</t>
  </si>
  <si>
    <t>677-2024</t>
  </si>
  <si>
    <t>678-2024</t>
  </si>
  <si>
    <t>679-2024</t>
  </si>
  <si>
    <t>680-2024</t>
  </si>
  <si>
    <t>681-2024</t>
  </si>
  <si>
    <t>682-2024</t>
  </si>
  <si>
    <t>683-2024</t>
  </si>
  <si>
    <t>684-2024</t>
  </si>
  <si>
    <t>685-2024</t>
  </si>
  <si>
    <t>686-2024</t>
  </si>
  <si>
    <t>687-2024</t>
  </si>
  <si>
    <t>688-2024</t>
  </si>
  <si>
    <t>689-2024</t>
  </si>
  <si>
    <t>690-2024</t>
  </si>
  <si>
    <t>691-2024</t>
  </si>
  <si>
    <t>692-2024</t>
  </si>
  <si>
    <t>693-2024</t>
  </si>
  <si>
    <t>694-2024</t>
  </si>
  <si>
    <t>695-2024</t>
  </si>
  <si>
    <t>696-2024</t>
  </si>
  <si>
    <t>697-2024</t>
  </si>
  <si>
    <t>698-2024</t>
  </si>
  <si>
    <t>699-2024</t>
  </si>
  <si>
    <t>700-2024</t>
  </si>
  <si>
    <t>701-2024</t>
  </si>
  <si>
    <t>702-2024</t>
  </si>
  <si>
    <t>703-2024</t>
  </si>
  <si>
    <t>704-2024</t>
  </si>
  <si>
    <t>705-2024</t>
  </si>
  <si>
    <t>706-2024</t>
  </si>
  <si>
    <t>707-2024</t>
  </si>
  <si>
    <t>708-2024</t>
  </si>
  <si>
    <t>709-2024</t>
  </si>
  <si>
    <t>710-2024</t>
  </si>
  <si>
    <t>711-2024</t>
  </si>
  <si>
    <t>712-2024</t>
  </si>
  <si>
    <t>713-2024</t>
  </si>
  <si>
    <t>714-2024</t>
  </si>
  <si>
    <t>715-2024</t>
  </si>
  <si>
    <t>716-2024</t>
  </si>
  <si>
    <t>717-2024</t>
  </si>
  <si>
    <t>718-2024</t>
  </si>
  <si>
    <t>719-2024</t>
  </si>
  <si>
    <t>720-2024</t>
  </si>
  <si>
    <t>721-2024</t>
  </si>
  <si>
    <t>722-2024</t>
  </si>
  <si>
    <t>723-2024</t>
  </si>
  <si>
    <t>724-2024</t>
  </si>
  <si>
    <t>725-2024</t>
  </si>
  <si>
    <t>726-2024</t>
  </si>
  <si>
    <t>727-2024</t>
  </si>
  <si>
    <t>728-2024</t>
  </si>
  <si>
    <t>729-2024</t>
  </si>
  <si>
    <t>730-2024</t>
  </si>
  <si>
    <t>731-2024</t>
  </si>
  <si>
    <t>732-2024</t>
  </si>
  <si>
    <t>733-2024</t>
  </si>
  <si>
    <t>734-2024</t>
  </si>
  <si>
    <t>735-2024</t>
  </si>
  <si>
    <t>736-2024</t>
  </si>
  <si>
    <t>737-2024</t>
  </si>
  <si>
    <t>738-2024</t>
  </si>
  <si>
    <t>739-2024</t>
  </si>
  <si>
    <t>740-2024</t>
  </si>
  <si>
    <t>741-2024</t>
  </si>
  <si>
    <t>742-2024</t>
  </si>
  <si>
    <t>743-2024</t>
  </si>
  <si>
    <t>744-2024</t>
  </si>
  <si>
    <t>745-2024</t>
  </si>
  <si>
    <t>746-2024</t>
  </si>
  <si>
    <t>747-2024</t>
  </si>
  <si>
    <t>748-2024</t>
  </si>
  <si>
    <t>749-2024</t>
  </si>
  <si>
    <t>750-2024</t>
  </si>
  <si>
    <t>751-2024</t>
  </si>
  <si>
    <t>752-2024</t>
  </si>
  <si>
    <t>753-2024</t>
  </si>
  <si>
    <t>754-2024</t>
  </si>
  <si>
    <t>755-2024</t>
  </si>
  <si>
    <t>756-2024</t>
  </si>
  <si>
    <t>757-2024</t>
  </si>
  <si>
    <t>758-2024</t>
  </si>
  <si>
    <t>759-2024</t>
  </si>
  <si>
    <t>760-2024</t>
  </si>
  <si>
    <t>761-2024</t>
  </si>
  <si>
    <t>762-2024</t>
  </si>
  <si>
    <t>763-2024</t>
  </si>
  <si>
    <t>764-2024</t>
  </si>
  <si>
    <t>765-2024</t>
  </si>
  <si>
    <t>766-2024</t>
  </si>
  <si>
    <t>767-2024</t>
  </si>
  <si>
    <t>768-2024</t>
  </si>
  <si>
    <t>769-2024</t>
  </si>
  <si>
    <t>770-2024</t>
  </si>
  <si>
    <t>771-2024</t>
  </si>
  <si>
    <t>772-2024</t>
  </si>
  <si>
    <t>773-2024</t>
  </si>
  <si>
    <t>774-2024</t>
  </si>
  <si>
    <t>775-2024</t>
  </si>
  <si>
    <t>776-2024</t>
  </si>
  <si>
    <t>777-2024</t>
  </si>
  <si>
    <t>778-2024</t>
  </si>
  <si>
    <t>779-2024</t>
  </si>
  <si>
    <t>780-2024</t>
  </si>
  <si>
    <t>781-2024</t>
  </si>
  <si>
    <t>782-2024</t>
  </si>
  <si>
    <t>783-2024</t>
  </si>
  <si>
    <t>784-2024</t>
  </si>
  <si>
    <t>785-2024</t>
  </si>
  <si>
    <t>786-2024</t>
  </si>
  <si>
    <t>787-2024</t>
  </si>
  <si>
    <t>788-2024</t>
  </si>
  <si>
    <t>789-2024</t>
  </si>
  <si>
    <t>790-2024</t>
  </si>
  <si>
    <t>792-2024</t>
  </si>
  <si>
    <t>793-2024</t>
  </si>
  <si>
    <t>794-2024</t>
  </si>
  <si>
    <t>795-2024</t>
  </si>
  <si>
    <t>796-2024</t>
  </si>
  <si>
    <t>797-2024</t>
  </si>
  <si>
    <t>798-2024</t>
  </si>
  <si>
    <t>799-2024</t>
  </si>
  <si>
    <t>800-2024</t>
  </si>
  <si>
    <t>801-2024</t>
  </si>
  <si>
    <t>802-2024</t>
  </si>
  <si>
    <t>803-2024</t>
  </si>
  <si>
    <t>804-2024</t>
  </si>
  <si>
    <t>805-2024</t>
  </si>
  <si>
    <t>806-2024</t>
  </si>
  <si>
    <t>807-2024</t>
  </si>
  <si>
    <t>808-2024</t>
  </si>
  <si>
    <t>809-2024</t>
  </si>
  <si>
    <t>810-2024</t>
  </si>
  <si>
    <t>811-2024</t>
  </si>
  <si>
    <t>812-2024</t>
  </si>
  <si>
    <t>813-2024</t>
  </si>
  <si>
    <t>814-2024</t>
  </si>
  <si>
    <t>815-2024</t>
  </si>
  <si>
    <t>816-2024</t>
  </si>
  <si>
    <t>817-2024</t>
  </si>
  <si>
    <t>818-2024</t>
  </si>
  <si>
    <t>819-2024</t>
  </si>
  <si>
    <t>820-2024</t>
  </si>
  <si>
    <t>821-2024</t>
  </si>
  <si>
    <t>822-2024</t>
  </si>
  <si>
    <t>823-2024</t>
  </si>
  <si>
    <t>824-2024</t>
  </si>
  <si>
    <t>825-2024</t>
  </si>
  <si>
    <t>826-2024</t>
  </si>
  <si>
    <t>827-2024</t>
  </si>
  <si>
    <t>828-2024</t>
  </si>
  <si>
    <t>829-2024</t>
  </si>
  <si>
    <t>830-2024</t>
  </si>
  <si>
    <t>831-2024</t>
  </si>
  <si>
    <t>832-2024</t>
  </si>
  <si>
    <t>833-2024</t>
  </si>
  <si>
    <t>834-2024</t>
  </si>
  <si>
    <t>835-2024</t>
  </si>
  <si>
    <t>836-2024</t>
  </si>
  <si>
    <t>837-2024</t>
  </si>
  <si>
    <t>838-2024</t>
  </si>
  <si>
    <t>839-2024</t>
  </si>
  <si>
    <t>840-2024</t>
  </si>
  <si>
    <t>841-2024</t>
  </si>
  <si>
    <t>842-2024</t>
  </si>
  <si>
    <t>843-2024</t>
  </si>
  <si>
    <t>844-2024</t>
  </si>
  <si>
    <t>845-2024</t>
  </si>
  <si>
    <t>846-2024</t>
  </si>
  <si>
    <t>847-2024</t>
  </si>
  <si>
    <t>848-2024</t>
  </si>
  <si>
    <t>849-2024</t>
  </si>
  <si>
    <t>850-2024</t>
  </si>
  <si>
    <t>851-2024</t>
  </si>
  <si>
    <t>852-2024</t>
  </si>
  <si>
    <t>853-2024</t>
  </si>
  <si>
    <t>854-2024</t>
  </si>
  <si>
    <t>855-2024</t>
  </si>
  <si>
    <t>856-2024</t>
  </si>
  <si>
    <t>857-2024</t>
  </si>
  <si>
    <t>858-2024</t>
  </si>
  <si>
    <t>859-2024</t>
  </si>
  <si>
    <t>860-2024</t>
  </si>
  <si>
    <t>861-2024</t>
  </si>
  <si>
    <t>862-2024</t>
  </si>
  <si>
    <t>863-2024</t>
  </si>
  <si>
    <t>864-2024</t>
  </si>
  <si>
    <t>865-2024</t>
  </si>
  <si>
    <t>866-2024</t>
  </si>
  <si>
    <t>867-2024</t>
  </si>
  <si>
    <t>868-2024</t>
  </si>
  <si>
    <t>869-2024</t>
  </si>
  <si>
    <t>870-2024</t>
  </si>
  <si>
    <t>871-2024</t>
  </si>
  <si>
    <t>872-2024</t>
  </si>
  <si>
    <t>873-2024</t>
  </si>
  <si>
    <t>874-2024</t>
  </si>
  <si>
    <t>875-2024</t>
  </si>
  <si>
    <t>876-2024</t>
  </si>
  <si>
    <t>877-2024</t>
  </si>
  <si>
    <t>878-2024</t>
  </si>
  <si>
    <t>879-2024</t>
  </si>
  <si>
    <t>880-2024</t>
  </si>
  <si>
    <t>881-2024</t>
  </si>
  <si>
    <t>882-2024</t>
  </si>
  <si>
    <t>883-2024</t>
  </si>
  <si>
    <t>884-2024</t>
  </si>
  <si>
    <t>885-2024</t>
  </si>
  <si>
    <t>887-2024</t>
  </si>
  <si>
    <t>888-2024</t>
  </si>
  <si>
    <t>889-2024</t>
  </si>
  <si>
    <t>890-2024</t>
  </si>
  <si>
    <t>891-2024</t>
  </si>
  <si>
    <t>892-2024</t>
  </si>
  <si>
    <t>893-2024</t>
  </si>
  <si>
    <t>894-2024</t>
  </si>
  <si>
    <t>895-2024</t>
  </si>
  <si>
    <t>896-2024</t>
  </si>
  <si>
    <t>897-2024</t>
  </si>
  <si>
    <t>898-2024</t>
  </si>
  <si>
    <t>899-2024</t>
  </si>
  <si>
    <t>901-2024</t>
  </si>
  <si>
    <t>902-2024</t>
  </si>
  <si>
    <t>903-2024</t>
  </si>
  <si>
    <t>904-2024</t>
  </si>
  <si>
    <t>905-2024</t>
  </si>
  <si>
    <t>906-2024</t>
  </si>
  <si>
    <t>907-2024</t>
  </si>
  <si>
    <t>908-2024</t>
  </si>
  <si>
    <t>909-2024</t>
  </si>
  <si>
    <t>910-2024</t>
  </si>
  <si>
    <t>911-2024</t>
  </si>
  <si>
    <t>912-2024</t>
  </si>
  <si>
    <t>913-2024</t>
  </si>
  <si>
    <t>914-2024</t>
  </si>
  <si>
    <t>915-2024</t>
  </si>
  <si>
    <t>916-2024</t>
  </si>
  <si>
    <t>917-2024</t>
  </si>
  <si>
    <t>918-2024</t>
  </si>
  <si>
    <t>919-2024</t>
  </si>
  <si>
    <t>920-2024</t>
  </si>
  <si>
    <t>921-2024</t>
  </si>
  <si>
    <t>922-2024</t>
  </si>
  <si>
    <t>923-2024</t>
  </si>
  <si>
    <t>924-2024</t>
  </si>
  <si>
    <t>925-2024</t>
  </si>
  <si>
    <t>926-2024</t>
  </si>
  <si>
    <t>927-2024</t>
  </si>
  <si>
    <t>928-2024</t>
  </si>
  <si>
    <t>929-2024</t>
  </si>
  <si>
    <t>930-2024</t>
  </si>
  <si>
    <t>931-2024</t>
  </si>
  <si>
    <t>932-2024</t>
  </si>
  <si>
    <t>933-2024</t>
  </si>
  <si>
    <t>934-2024</t>
  </si>
  <si>
    <t>935-2024</t>
  </si>
  <si>
    <t>936-2024</t>
  </si>
  <si>
    <t>937-2024</t>
  </si>
  <si>
    <t>938-2024</t>
  </si>
  <si>
    <t>939-2024</t>
  </si>
  <si>
    <t>940-2024</t>
  </si>
  <si>
    <t>941-2024</t>
  </si>
  <si>
    <t>942-2024</t>
  </si>
  <si>
    <t>943-2024</t>
  </si>
  <si>
    <t>944-2024</t>
  </si>
  <si>
    <t>945-2024</t>
  </si>
  <si>
    <t>946-2024</t>
  </si>
  <si>
    <t>947-2024</t>
  </si>
  <si>
    <t>948-2024</t>
  </si>
  <si>
    <t>949-2024</t>
  </si>
  <si>
    <t>950-2024</t>
  </si>
  <si>
    <t>951-2024</t>
  </si>
  <si>
    <t>952-2024</t>
  </si>
  <si>
    <t>953-2024</t>
  </si>
  <si>
    <t>954-2024</t>
  </si>
  <si>
    <t>955-2024</t>
  </si>
  <si>
    <t>956-2024</t>
  </si>
  <si>
    <t>957-2024</t>
  </si>
  <si>
    <t>958-2024</t>
  </si>
  <si>
    <t>959-2024</t>
  </si>
  <si>
    <t>960-2024</t>
  </si>
  <si>
    <t>961-2024</t>
  </si>
  <si>
    <t>962-2024</t>
  </si>
  <si>
    <t>963-2024</t>
  </si>
  <si>
    <t>964-2024</t>
  </si>
  <si>
    <t>965-2024</t>
  </si>
  <si>
    <t>966-2024</t>
  </si>
  <si>
    <t>967-2024</t>
  </si>
  <si>
    <t>968-2024</t>
  </si>
  <si>
    <t>969-2024</t>
  </si>
  <si>
    <t>970-2024</t>
  </si>
  <si>
    <t>971-2024</t>
  </si>
  <si>
    <t>972-2024</t>
  </si>
  <si>
    <t>974-2024</t>
  </si>
  <si>
    <t>975-2024</t>
  </si>
  <si>
    <t>976-2024</t>
  </si>
  <si>
    <t>977-2024</t>
  </si>
  <si>
    <t>978-2024</t>
  </si>
  <si>
    <t>979-2024</t>
  </si>
  <si>
    <t>980-2024</t>
  </si>
  <si>
    <t>981-2024</t>
  </si>
  <si>
    <t>982-2024</t>
  </si>
  <si>
    <t>983-2024</t>
  </si>
  <si>
    <t>984-2024</t>
  </si>
  <si>
    <t>985-2024</t>
  </si>
  <si>
    <t>986-2024</t>
  </si>
  <si>
    <t>987-2024</t>
  </si>
  <si>
    <t>988-2024</t>
  </si>
  <si>
    <t>989-2024</t>
  </si>
  <si>
    <t>990-2024</t>
  </si>
  <si>
    <t>991-2024</t>
  </si>
  <si>
    <t>992-2024</t>
  </si>
  <si>
    <t>993-2024</t>
  </si>
  <si>
    <t>994-2024</t>
  </si>
  <si>
    <t>995-2024</t>
  </si>
  <si>
    <t>996-2024</t>
  </si>
  <si>
    <t>997-2024</t>
  </si>
  <si>
    <t>998-2024</t>
  </si>
  <si>
    <t>999-2024</t>
  </si>
  <si>
    <t>1000-2024</t>
  </si>
  <si>
    <t>1001-2024</t>
  </si>
  <si>
    <t>1002-2024</t>
  </si>
  <si>
    <t>1003-2024</t>
  </si>
  <si>
    <t>1004-2024</t>
  </si>
  <si>
    <t>1005-2024</t>
  </si>
  <si>
    <t>1006-2024</t>
  </si>
  <si>
    <t>1007-2024</t>
  </si>
  <si>
    <t>1008-2024</t>
  </si>
  <si>
    <t>1009-2024</t>
  </si>
  <si>
    <t>1010-2024</t>
  </si>
  <si>
    <t>1011-2024</t>
  </si>
  <si>
    <t>1012-2024</t>
  </si>
  <si>
    <t>1013-2024</t>
  </si>
  <si>
    <t>1014-2024</t>
  </si>
  <si>
    <t>1015-2024</t>
  </si>
  <si>
    <t>1016-2024</t>
  </si>
  <si>
    <t>1017-2024</t>
  </si>
  <si>
    <t>1018-2024</t>
  </si>
  <si>
    <t>1019-2024</t>
  </si>
  <si>
    <t>1020-2024</t>
  </si>
  <si>
    <t>1021-2024</t>
  </si>
  <si>
    <t>1022-2024</t>
  </si>
  <si>
    <t>1023-2024</t>
  </si>
  <si>
    <t>1024-2024</t>
  </si>
  <si>
    <t>1025-2024</t>
  </si>
  <si>
    <t>1026-2024</t>
  </si>
  <si>
    <t>1028-2024</t>
  </si>
  <si>
    <t>1029-2024</t>
  </si>
  <si>
    <t>1030-2024</t>
  </si>
  <si>
    <t>1031-2024</t>
  </si>
  <si>
    <t>1032-2024</t>
  </si>
  <si>
    <t>1033-2024</t>
  </si>
  <si>
    <t>1034-2024</t>
  </si>
  <si>
    <t>1036-2024</t>
  </si>
  <si>
    <t>1037-2024</t>
  </si>
  <si>
    <t>1038-2024</t>
  </si>
  <si>
    <t>1039-2024</t>
  </si>
  <si>
    <t>1040-2024</t>
  </si>
  <si>
    <t>1041-2024</t>
  </si>
  <si>
    <t>1042-2024</t>
  </si>
  <si>
    <t>1043-2024</t>
  </si>
  <si>
    <t>1044-2024</t>
  </si>
  <si>
    <t>1045-2024</t>
  </si>
  <si>
    <t>1046-2024</t>
  </si>
  <si>
    <t>1047-2024</t>
  </si>
  <si>
    <t>1049-2024</t>
  </si>
  <si>
    <t>1050-2024</t>
  </si>
  <si>
    <t>1051-2024</t>
  </si>
  <si>
    <t>1052-2024</t>
  </si>
  <si>
    <t>1053-2024</t>
  </si>
  <si>
    <t>1054-2024</t>
  </si>
  <si>
    <t>1055-2024</t>
  </si>
  <si>
    <t>1056-2024</t>
  </si>
  <si>
    <t>1057-2024</t>
  </si>
  <si>
    <t>1058-2024</t>
  </si>
  <si>
    <t>1059-2024</t>
  </si>
  <si>
    <t>1060-2024</t>
  </si>
  <si>
    <t>1061-2024</t>
  </si>
  <si>
    <t>1062-2024</t>
  </si>
  <si>
    <t>1063-2024</t>
  </si>
  <si>
    <t>1064-2024</t>
  </si>
  <si>
    <t>1065-2024</t>
  </si>
  <si>
    <t>1066-2024</t>
  </si>
  <si>
    <t>1067-2024</t>
  </si>
  <si>
    <t>1068-2024</t>
  </si>
  <si>
    <t>1069-2024</t>
  </si>
  <si>
    <t>1070-2024</t>
  </si>
  <si>
    <t>1071-2024</t>
  </si>
  <si>
    <t>1072-2024</t>
  </si>
  <si>
    <t>1073-2024</t>
  </si>
  <si>
    <t>1074-2024</t>
  </si>
  <si>
    <t>1076-2024</t>
  </si>
  <si>
    <t>1077-2024</t>
  </si>
  <si>
    <t>1078-2024</t>
  </si>
  <si>
    <t>1079-2024</t>
  </si>
  <si>
    <t>1080-2024</t>
  </si>
  <si>
    <t>1081-2024</t>
  </si>
  <si>
    <t>1082-2024</t>
  </si>
  <si>
    <t>1083-2024</t>
  </si>
  <si>
    <t>1085-2024</t>
  </si>
  <si>
    <t>1086-2024</t>
  </si>
  <si>
    <t>1087-2024</t>
  </si>
  <si>
    <t>1088-2024</t>
  </si>
  <si>
    <t>1089-2024</t>
  </si>
  <si>
    <t>1090-2024</t>
  </si>
  <si>
    <t>1091-2024</t>
  </si>
  <si>
    <t>1092-2024</t>
  </si>
  <si>
    <t>1093-2024</t>
  </si>
  <si>
    <t>1094-2024</t>
  </si>
  <si>
    <t>1095-2024</t>
  </si>
  <si>
    <t>1096-2024</t>
  </si>
  <si>
    <t>1097-2024</t>
  </si>
  <si>
    <t>1098-2024</t>
  </si>
  <si>
    <t>1099-2024</t>
  </si>
  <si>
    <t>1100-2024</t>
  </si>
  <si>
    <t>1101-2024</t>
  </si>
  <si>
    <t>1102-2024</t>
  </si>
  <si>
    <t>1104-2024</t>
  </si>
  <si>
    <t>1105-2024</t>
  </si>
  <si>
    <t>1106-2024</t>
  </si>
  <si>
    <t>1108-2024</t>
  </si>
  <si>
    <t>1110-2024</t>
  </si>
  <si>
    <t>1111-2024</t>
  </si>
  <si>
    <t>1112-2024</t>
  </si>
  <si>
    <t>1113-2024</t>
  </si>
  <si>
    <t>1114-2024</t>
  </si>
  <si>
    <t>1115-2024</t>
  </si>
  <si>
    <t>1116-2024</t>
  </si>
  <si>
    <t>1117-2024</t>
  </si>
  <si>
    <t>1118-2024</t>
  </si>
  <si>
    <t>1119-2024</t>
  </si>
  <si>
    <t>1120-2024</t>
  </si>
  <si>
    <t>1121-2024</t>
  </si>
  <si>
    <t>1122-2024</t>
  </si>
  <si>
    <t>1123-2024</t>
  </si>
  <si>
    <t>1124-2024</t>
  </si>
  <si>
    <t>1125-2024</t>
  </si>
  <si>
    <t>1126-2024</t>
  </si>
  <si>
    <t>1127-2024</t>
  </si>
  <si>
    <t>1128-2024</t>
  </si>
  <si>
    <t>1129-2024</t>
  </si>
  <si>
    <t>1130-2024</t>
  </si>
  <si>
    <t>1131-2024</t>
  </si>
  <si>
    <t>1132-2024</t>
  </si>
  <si>
    <t>1133-2024</t>
  </si>
  <si>
    <t>1134-2024</t>
  </si>
  <si>
    <t>1135-2024</t>
  </si>
  <si>
    <t>1136-2024</t>
  </si>
  <si>
    <t>1137-2024</t>
  </si>
  <si>
    <t>1138-2024</t>
  </si>
  <si>
    <t>1139-2024</t>
  </si>
  <si>
    <t>1140-2024</t>
  </si>
  <si>
    <t>1141-2024</t>
  </si>
  <si>
    <t>1142-2024</t>
  </si>
  <si>
    <t>1143-2024</t>
  </si>
  <si>
    <t>1144-2024</t>
  </si>
  <si>
    <t>1145-2024</t>
  </si>
  <si>
    <t>1146-2024</t>
  </si>
  <si>
    <t>1147-2024</t>
  </si>
  <si>
    <t>1148-2024</t>
  </si>
  <si>
    <t>1149-2024</t>
  </si>
  <si>
    <t>1150-2024</t>
  </si>
  <si>
    <t>1151-2024</t>
  </si>
  <si>
    <t>1152-2024</t>
  </si>
  <si>
    <t>1153-2024</t>
  </si>
  <si>
    <t>1154-2024</t>
  </si>
  <si>
    <t>1155-2024</t>
  </si>
  <si>
    <t>1157-2024</t>
  </si>
  <si>
    <t>1158-2024</t>
  </si>
  <si>
    <t>1159-2024</t>
  </si>
  <si>
    <t>1163-2024</t>
  </si>
  <si>
    <t>1164-2024</t>
  </si>
  <si>
    <t>1165-2024</t>
  </si>
  <si>
    <t>1166-2024</t>
  </si>
  <si>
    <t>1167-2024</t>
  </si>
  <si>
    <t>1169-2024</t>
  </si>
  <si>
    <t>1170-2024</t>
  </si>
  <si>
    <t>1172-2024</t>
  </si>
  <si>
    <t>1173-2024</t>
  </si>
  <si>
    <t>1174-2024</t>
  </si>
  <si>
    <t>1179-2024</t>
  </si>
  <si>
    <t>1180-2024</t>
  </si>
  <si>
    <t>1181-2024</t>
  </si>
  <si>
    <t>1186-2024</t>
  </si>
  <si>
    <t>1187-2024</t>
  </si>
  <si>
    <t>1193-2024</t>
  </si>
  <si>
    <t>013 - 2024</t>
  </si>
  <si>
    <t>IDARTES-IP-MIC-001-2024</t>
  </si>
  <si>
    <t>750-204</t>
  </si>
  <si>
    <t>933-204</t>
  </si>
  <si>
    <t>IDARTES-IP-MIC-002-2024</t>
  </si>
  <si>
    <t>1003-204</t>
  </si>
  <si>
    <t>IDARTES-IP-MIC-003-2024</t>
  </si>
  <si>
    <t>IDARTES-LP-001-2024</t>
  </si>
  <si>
    <t>CPS-DISTRIBUCIÓN</t>
  </si>
  <si>
    <t>CONTRATO DE PRESTACION DE SERVICIOS PROFESIONALES</t>
  </si>
  <si>
    <t>CONTRATO DE PRESTACION DE SERVICIOS DE DISTRIBUCION</t>
  </si>
  <si>
    <t>COCO AND FUNK S.A.S.</t>
  </si>
  <si>
    <t>JOSE LUIS BONILLA MARTINEZ</t>
  </si>
  <si>
    <t>ANGELA PATRICIA CASTELLANOS BOTHIA</t>
  </si>
  <si>
    <t>FUNDACION IMPULSOS</t>
  </si>
  <si>
    <t>DIEGO VARGAS BARRERA</t>
  </si>
  <si>
    <t xml:space="preserve">JUAN CAMILO PORRAS ORTIZ
</t>
  </si>
  <si>
    <t>CAMILO ALBERTO MOLANO VEGA</t>
  </si>
  <si>
    <t>DAVID IGNACIO MARTIN PENA</t>
  </si>
  <si>
    <t>LUZ AMPARO MANRIQUE PATIÑO</t>
  </si>
  <si>
    <t>PALOMA SALGADO JIMENEZ</t>
  </si>
  <si>
    <t>LEIDY DAYANA AMARILLO FERNANDEZ</t>
  </si>
  <si>
    <t>DIEGO FARID OLAYA GARCIA</t>
  </si>
  <si>
    <t>JEISON HARLEY FANDIÑO GONZÁLEZ</t>
  </si>
  <si>
    <t>JHON ALEXANDER RODRIGUEZ ARIAS</t>
  </si>
  <si>
    <t>LOREANE MILENA PRADO MARTINEZ</t>
  </si>
  <si>
    <t>LEIDY MAGALY VACA MONDRAGON</t>
  </si>
  <si>
    <t>EUGENIO ANDRES DUARTE BENAVIDES</t>
  </si>
  <si>
    <t>JUAN JAIRO CASTIBLANCO CARDENAS</t>
  </si>
  <si>
    <t>CINDY ESPERANZA LOZADA CAMARGO</t>
  </si>
  <si>
    <t>JAVIER FRANCISCO GONZALEZ DÍAZ</t>
  </si>
  <si>
    <t>LUZ ADRIANA REYES TOLEDO</t>
  </si>
  <si>
    <t>CONINSA S.A.S.</t>
  </si>
  <si>
    <t>INGRID JOHANNA TORRES TORRES</t>
  </si>
  <si>
    <t>VERONICA CHAVARRO PINZÓN cesión a LINDA JANNETH NAVARRO CASTELLANOS</t>
  </si>
  <si>
    <t>35419396 - 1032457933</t>
  </si>
  <si>
    <t>ANDRES FERNANDO ESTRADA GUERRERO</t>
  </si>
  <si>
    <t>LAURA VALENTINA BERNAL VARGAS</t>
  </si>
  <si>
    <t>EDWIN ALEJANDRO BELTRAN ARIZA</t>
  </si>
  <si>
    <t>LAURA VALENTINA LEON LEON</t>
  </si>
  <si>
    <t>DANIEL FELIPE BUITRAGO ALVARADO</t>
  </si>
  <si>
    <t>BRIGET NOREMIS VARGAS ROBALINO</t>
  </si>
  <si>
    <t>DANIEL RIAÑO GARZON</t>
  </si>
  <si>
    <t>WILLIAM NUNEZ MENESES</t>
  </si>
  <si>
    <t>PAUL YILA PACHECHO CANO</t>
  </si>
  <si>
    <t>ROSA MILENA SOTO SANGUINO</t>
  </si>
  <si>
    <t>ANGY LISSET RODRIGUEZ SOTTO</t>
  </si>
  <si>
    <t>ANGELA PATRICIA PINEDA ORTIZ</t>
  </si>
  <si>
    <t>ANGELA CRISTINA HERNANDEZ GUEVARA</t>
  </si>
  <si>
    <t>SERGIO ESTEBAN LONDOÑO TALERO</t>
  </si>
  <si>
    <t>Ana María Usaquén Roríguez</t>
  </si>
  <si>
    <t>Valeria Guarnizo Pulido</t>
  </si>
  <si>
    <t>Maribel Medina Caicedo</t>
  </si>
  <si>
    <t>MARIA PAULA HURTADO AMADO</t>
  </si>
  <si>
    <t>Leidy Rocio Trujillo Roa</t>
  </si>
  <si>
    <t>Pedro Orlando Fonseca Puentes</t>
  </si>
  <si>
    <t>Ruth Jenny Díaz Tovar</t>
  </si>
  <si>
    <t>Daniel Felipe Castillo Ramírez</t>
  </si>
  <si>
    <t>JOHN EDICSON NARANJO IBAÑEZ</t>
  </si>
  <si>
    <t>Darwin Eduardo Niño Duran</t>
  </si>
  <si>
    <t>Diana Cristina Hernández Gaitán</t>
  </si>
  <si>
    <t>Diego Jose Filella Guzman</t>
  </si>
  <si>
    <t>IVAN DARIO NOSSA CORTES</t>
  </si>
  <si>
    <t>jennifer ayala sanchez</t>
  </si>
  <si>
    <t>Luis Antonio Fonseca Alvarez</t>
  </si>
  <si>
    <t>Juan Sebastián Ríos Alzate</t>
  </si>
  <si>
    <t>Brayan Esteban Aguilar Cruz</t>
  </si>
  <si>
    <t>LINDA JULIETH ROJAS ORJUELA cesión a LINA COSTANZA SAAVEDRA CAJAMARCA</t>
  </si>
  <si>
    <t>1016066877 - 1030573932</t>
  </si>
  <si>
    <t>DIEGO FERNANDO VANEGAS VARGAS</t>
  </si>
  <si>
    <t>Jorge Yecid Ayala Gonzalez</t>
  </si>
  <si>
    <t>Karen Tatiana León Henao</t>
  </si>
  <si>
    <t>Fabio Andres Quintero Dominguez</t>
  </si>
  <si>
    <t>JUELY JHANETH BONILLA MORA</t>
  </si>
  <si>
    <t>Ximena Sarta Guzman</t>
  </si>
  <si>
    <t>Edith Martinez Martinez</t>
  </si>
  <si>
    <t>Haida Yanira Ramos Bernal cesión a Fabio Andres Vasquez Gonzalez</t>
  </si>
  <si>
    <t>39677545 - 1030550059</t>
  </si>
  <si>
    <t>Lina Estefanía Mosquera Duarte</t>
  </si>
  <si>
    <t>adulfo karlo mahecha morakles</t>
  </si>
  <si>
    <t>Lorena Rodríguez Linares</t>
  </si>
  <si>
    <t>Andrés Felipe León Cepeda</t>
  </si>
  <si>
    <t>Yurian Brigitte Barrera Bolívar</t>
  </si>
  <si>
    <t>LUISA FERNANDA PAREDES MONTAÑEZ</t>
  </si>
  <si>
    <t>Katherine Julieth  López Guzmán</t>
  </si>
  <si>
    <t>Johana Nazate</t>
  </si>
  <si>
    <t>Stefanny Solano Morales</t>
  </si>
  <si>
    <t>Juan Camilo Herrera Casilimas</t>
  </si>
  <si>
    <t>Yeisson Martinez Paez</t>
  </si>
  <si>
    <t>Mario Alberto Parra Correa</t>
  </si>
  <si>
    <t>Gengler Manuel Castillo Ferreira</t>
  </si>
  <si>
    <t>Marisol Garay Solórzano</t>
  </si>
  <si>
    <t>ANGELA NATALIA VANEGAS LEÓN</t>
  </si>
  <si>
    <t>David Alexander Rojas Peñalosa</t>
  </si>
  <si>
    <t>Lina María Osorio Sánchez</t>
  </si>
  <si>
    <t>ANDRES FELIPE QUINTERO SOTELO</t>
  </si>
  <si>
    <t>Nathalia Milena Beltràn Bolìvar</t>
  </si>
  <si>
    <t>Paula Andrea Romero Sánchez</t>
  </si>
  <si>
    <t>Leidy Johana Muñoz Carrero</t>
  </si>
  <si>
    <t>Gonzalo Steven Galindo Reyes</t>
  </si>
  <si>
    <t>yenny carolina carvajal lopez</t>
  </si>
  <si>
    <t>John Jairo Marin Rocha</t>
  </si>
  <si>
    <t>DANIEL ALEJANDRO ARIZA LADINO</t>
  </si>
  <si>
    <t>Diana camila cifuentes garcia</t>
  </si>
  <si>
    <t>ANDREA MILENA GONZALEZ ZULUAGA</t>
  </si>
  <si>
    <t>Leidy Yasmid Patiño Rincón</t>
  </si>
  <si>
    <t>Ivon Magaly Quiroga Gonzalez</t>
  </si>
  <si>
    <t>Luz Angela Osuna Medina</t>
  </si>
  <si>
    <t>Juan David Farigua León</t>
  </si>
  <si>
    <t>Sara Jimenez Nieto</t>
  </si>
  <si>
    <t>Oliverio Castelblanco Castelblanco</t>
  </si>
  <si>
    <t>Karen Lorena Palacios Mendez</t>
  </si>
  <si>
    <t>Vanessa Alejandra García González</t>
  </si>
  <si>
    <t>Jose Guillermo Pérez Lasprilla</t>
  </si>
  <si>
    <t>Arley Buitrago Landázuri</t>
  </si>
  <si>
    <t>Juan Camilo Obando Estupiñan</t>
  </si>
  <si>
    <t>Luis Eduardo Rodriguez Barahona</t>
  </si>
  <si>
    <t>JHONATAN STIBE GARZÓN MATAMOROS</t>
  </si>
  <si>
    <t>Claudia Aracely Avila Morales</t>
  </si>
  <si>
    <t>DIANA MARCELA PABON cesión a EDGAR MAURICIO YAYA ORTIZ</t>
  </si>
  <si>
    <t>52821010 - 79996864</t>
  </si>
  <si>
    <t>BRAULIO ANDRES ZORRO VELASQUEZ</t>
  </si>
  <si>
    <t>Ricardo Gomez Bello</t>
  </si>
  <si>
    <t>Esteban Ordóñez Riaño</t>
  </si>
  <si>
    <t>CHRISTIAN ALEJANDRO LOAIZA PEREZ</t>
  </si>
  <si>
    <t>Jhon Edward Moreno Diaz</t>
  </si>
  <si>
    <t>IXTLIL AXIL PARRA CANTOR</t>
  </si>
  <si>
    <t>Julian Albarracin Ayala</t>
  </si>
  <si>
    <t>Walter Iván Avila Ramírez</t>
  </si>
  <si>
    <t>Laura Patricia Gerena Castro</t>
  </si>
  <si>
    <t>Paloma Rendón Gómez</t>
  </si>
  <si>
    <t>Jorge Enrique Ramirez Rodriguez</t>
  </si>
  <si>
    <t>René Hernández Toro</t>
  </si>
  <si>
    <t>Edison Alejandro Gómez Castiblanco</t>
  </si>
  <si>
    <t>LEYDI MARCELA GALINDO CIFUENTES</t>
  </si>
  <si>
    <t>HERLY JASMIN CUBILLOS RODRIGUEZ</t>
  </si>
  <si>
    <t>HAROLD BARRAGAN SUAREZ</t>
  </si>
  <si>
    <t>Astrid Carolina Arenas Vanegas</t>
  </si>
  <si>
    <t>LINDA MENDOZA RAMIREZ</t>
  </si>
  <si>
    <t>Jaime Augusto Escobar Sanchez</t>
  </si>
  <si>
    <t>Oscar Alberto Vargas Camelo</t>
  </si>
  <si>
    <t>DANNA VALENTINA RINCON PALACIOS</t>
  </si>
  <si>
    <t>Nelson Gerardo Soledad Torres</t>
  </si>
  <si>
    <t>DANILO ESTEBAN MORENO CASTAÑEDA</t>
  </si>
  <si>
    <t>ANGELICA MARIA GARZÓN RODRIGUEZ</t>
  </si>
  <si>
    <t>DANIEL FELIPE FORERO RODRIGUEZ</t>
  </si>
  <si>
    <t>CAMILO ALBERTO VALLEJO</t>
  </si>
  <si>
    <t>Ana Milena Guio Amaya</t>
  </si>
  <si>
    <t>CRISTIAN RAMIRO ARGUELLO RODRIGUEZ</t>
  </si>
  <si>
    <t>LUCAS GUTIERREZ FRANCO</t>
  </si>
  <si>
    <t>JAIRO ANDRES VELA TIBOCHA</t>
  </si>
  <si>
    <t>MARIA PAULA RIVERA DIAZ</t>
  </si>
  <si>
    <t>AXA COLPATRIA SEGUROS S.A</t>
  </si>
  <si>
    <t>JOSE OSWALDO DEPABLOS TORRES</t>
  </si>
  <si>
    <t>ANDREA VARGAS GARZON</t>
  </si>
  <si>
    <t>KARINA ALEJANDRA REYES VELAZCO</t>
  </si>
  <si>
    <t>DAVID LEONARDO ÁLVAREZ SÁNCHEZ</t>
  </si>
  <si>
    <t>HUMBERTO LOBOGUERRERO NOVA</t>
  </si>
  <si>
    <t xml:space="preserve"> CAMILA ANDREA CHARRY NORIEGA</t>
  </si>
  <si>
    <t>LAURA ANDREA GARZON GARAVITO</t>
  </si>
  <si>
    <t>DIANA YADIRA SIZA GONZALEZ</t>
  </si>
  <si>
    <t>ANGELY DANIELA LEMUS MARTIN</t>
  </si>
  <si>
    <t>BRIGITTE JOHANNA PINZON CABALLERO</t>
  </si>
  <si>
    <t>CAMILA FERNANDA PARDO FANDIÑO</t>
  </si>
  <si>
    <t>TATIANA VANESSA NIÑO GUTIÉRREZ</t>
  </si>
  <si>
    <t>YULLY MILLENA MARTÍN GAITAN</t>
  </si>
  <si>
    <t>NATALIA MARQUEZ LOPEZ</t>
  </si>
  <si>
    <t>BRAYAN JOSE MORENO BUITRAGO</t>
  </si>
  <si>
    <t>ELIANA MARIA CHICUE PARAMO</t>
  </si>
  <si>
    <t xml:space="preserve">Néstor Raúl González Fonseca	</t>
  </si>
  <si>
    <t xml:space="preserve">Carlos Andrés Rozo Prada	</t>
  </si>
  <si>
    <t xml:space="preserve">Manuel Antonio Hastamorir Baquero	</t>
  </si>
  <si>
    <t xml:space="preserve">Carlos Alberto Andrade Gonzalez	</t>
  </si>
  <si>
    <t xml:space="preserve">MARÍA YULIETH CHAHIN AUAD	</t>
  </si>
  <si>
    <t>MIGUEL ANGEL MANRIQUE OCHOA</t>
  </si>
  <si>
    <t xml:space="preserve">Luisa Fernanda Osma Montaña	</t>
  </si>
  <si>
    <t>CRISTIAN CAMILO FRANCO GONZALEZ</t>
  </si>
  <si>
    <t xml:space="preserve">ANGEE MILENA GONZALEZ PARRA	</t>
  </si>
  <si>
    <t>CINDY TATIANA WILCHES BOJACA</t>
  </si>
  <si>
    <t xml:space="preserve">FABIAN SANTIAGO MANCHEGO MORALES	</t>
  </si>
  <si>
    <t>LAURA STEFANY MUÑOZ REYES</t>
  </si>
  <si>
    <t>LIA DANIELA VICARIA SANCHEZ</t>
  </si>
  <si>
    <t xml:space="preserve">ANDREA CAROLINA RODRIGUEZ ENCISO	</t>
  </si>
  <si>
    <t xml:space="preserve">JAVIER ROBERTO VERGARA CASTILLO	</t>
  </si>
  <si>
    <t>FRANCISCO JOSE SAADE GRANADOS</t>
  </si>
  <si>
    <t xml:space="preserve">Raúl  Ernesto Casas Valencia	</t>
  </si>
  <si>
    <t xml:space="preserve">Edison Ricardo Moreno Quiroga	</t>
  </si>
  <si>
    <t>JHON FRANZ NEWMANN REYES</t>
  </si>
  <si>
    <t>SARY GABRIELA MEJIA ORTIZ</t>
  </si>
  <si>
    <t xml:space="preserve">NEYLAN GONZALEZ LIZARAZO	</t>
  </si>
  <si>
    <t>FABIÁN HUMBERTO MARTÍNEZ DIAZ</t>
  </si>
  <si>
    <t>LAURA NATALIA GONZÁLEZ VALERO</t>
  </si>
  <si>
    <t>LUZ ADRIANA GALLEGO GARCÉS</t>
  </si>
  <si>
    <t>MAURICIO NAPOLEÓN GRANJA GOMEZ</t>
  </si>
  <si>
    <t>Edna Milena Paredes Espitia</t>
  </si>
  <si>
    <t>DIEGO ANDRES ARIZA QUINTERO</t>
  </si>
  <si>
    <t>RICARDO ANDRES JAIMES MARTINEZ</t>
  </si>
  <si>
    <t>LUISA FERNANDA GUZMAN DAZA</t>
  </si>
  <si>
    <t>SANDRA VIVIANA DAZA PULIDO</t>
  </si>
  <si>
    <t xml:space="preserve">NELSON ENRIQUE RUBIO VELASCO	</t>
  </si>
  <si>
    <t>LEIDY KATHERINE RAMIREZ MATEUS</t>
  </si>
  <si>
    <t>GINNA ALEJANDRA ROJAS GALEANO</t>
  </si>
  <si>
    <t>JOHANNA KATHERINE GUTIÉRREZ GALINDO</t>
  </si>
  <si>
    <t>DIEGO ALEXANDER CAICEDO RODRIGUEZ</t>
  </si>
  <si>
    <t>ANGIE NATALY RUIZ RODRIGUEZ</t>
  </si>
  <si>
    <t>ANGELA CATALINA ABRIL GARCÍA</t>
  </si>
  <si>
    <t>MONICA ANDREA FERNÁNDEZ VERA</t>
  </si>
  <si>
    <t>ANGELA PATRICIA ATUESTA ATUESTA</t>
  </si>
  <si>
    <t>LAURA ACERO POLANIA</t>
  </si>
  <si>
    <t>William Ricardo gonzalez Trejos</t>
  </si>
  <si>
    <t>VIVIANA MARCELA GONZALEZ ÁVILA</t>
  </si>
  <si>
    <t>John Alejandro Prieto</t>
  </si>
  <si>
    <t>PAOLA INÉS SIERRA RAMÍREZ</t>
  </si>
  <si>
    <t>CATALINA ARDILA GUZMÁN</t>
  </si>
  <si>
    <t>PABLO ANDRÉS GÓMEZ RODRÍGUEZ</t>
  </si>
  <si>
    <t>NADIA MICHELLE GRANADOS DELGADO</t>
  </si>
  <si>
    <t>EDUARD ALFONSO BELTRAN PINZON</t>
  </si>
  <si>
    <t>PABLO FELIPE GOMEZ MONTES</t>
  </si>
  <si>
    <t>LUIS ENRIQUE TOVAR RAMIREZ</t>
  </si>
  <si>
    <t>ANA MARÍA ABRIL VERA</t>
  </si>
  <si>
    <t xml:space="preserve">Laura Ortiz Gomez	</t>
  </si>
  <si>
    <t>OSWAR BLADIMIR PATIÑO RINCÓN</t>
  </si>
  <si>
    <t xml:space="preserve">Edison Andrey Rojas Olaya	</t>
  </si>
  <si>
    <t xml:space="preserve">MARIA JENNYFFER CARDENAS RODRIGUEZ	</t>
  </si>
  <si>
    <t>WILLIAM DARIO SIERRA</t>
  </si>
  <si>
    <t xml:space="preserve">Jasbleidy Salas Guzman	</t>
  </si>
  <si>
    <t xml:space="preserve">Esteban Camargo Montoya	</t>
  </si>
  <si>
    <t>JUAN SEBASTIAN BENAVIDES ALDANA</t>
  </si>
  <si>
    <t xml:space="preserve">Dennys Angélica Murcia Prada	</t>
  </si>
  <si>
    <t xml:space="preserve">LUNA CAMILA GUERRERO NIÑO	</t>
  </si>
  <si>
    <t>CLAUDIA PATRICIA PEREZ BOLIVAR</t>
  </si>
  <si>
    <t>BRAYAN ENRIQUE CÓMBITA CALA</t>
  </si>
  <si>
    <t xml:space="preserve">SHIRLEY NATALIA MONROY CASTAÑEDA	</t>
  </si>
  <si>
    <t>WENDY DAYANA CASTELLANOS COCA</t>
  </si>
  <si>
    <t>OSCAR JAVIER CASTAÑEDA PARRA</t>
  </si>
  <si>
    <t>ANDREA GORDILLO RINCON</t>
  </si>
  <si>
    <t>ÓSCAR EDUARDO ADÁN DÍAZ</t>
  </si>
  <si>
    <t>LINA JOHANNA PACHÓN RIVERA</t>
  </si>
  <si>
    <t>KAREN VIVIAN GIL SANTANA</t>
  </si>
  <si>
    <t>NELSON ALEJANDRO LINARES GUERRERO</t>
  </si>
  <si>
    <t>SEBASTIAN ANDRES CAICEDO RODRIGUEZ</t>
  </si>
  <si>
    <t>CARLOS ANDRÉS ENRIQUE VARGAS HUELGOS</t>
  </si>
  <si>
    <t>RAFAEL EDUARDO BERMUDEZ HINCAPIÉ</t>
  </si>
  <si>
    <t>LORENA MICHEL INFANTE REPIZO</t>
  </si>
  <si>
    <t>MARÍA ANGÉLICA LEAL LEAL</t>
  </si>
  <si>
    <t>GLORIA SUSANA ESQUIVEL GONZALEZ</t>
  </si>
  <si>
    <t>ALEXANDER MELGAREJO MARTÍNEZ</t>
  </si>
  <si>
    <t>LEIDY VANESSA SERRATO ALFONSO</t>
  </si>
  <si>
    <t>GILBERT ANDRÉS HURTADO CHIRVA</t>
  </si>
  <si>
    <t>Ingrid Lorena Huertas Moreno</t>
  </si>
  <si>
    <t>CRISTIAN CAMILO RODRIGUEZ BOLAÑOS</t>
  </si>
  <si>
    <t>WILSON JAVIER JIMÉNEZ ANZOLA</t>
  </si>
  <si>
    <t>PEDRO JOSÉ BADRÁN PADAUÍ</t>
  </si>
  <si>
    <t>DANNY CAMILA SANTANA DIAZ</t>
  </si>
  <si>
    <t>RAUL MONTAÑA ROJAS</t>
  </si>
  <si>
    <t>JENNIFER RODRÍGUEZ GUERRERO</t>
  </si>
  <si>
    <t>XIMENA LOPEZ GONZALEZ</t>
  </si>
  <si>
    <t>KELER FABIO QUINTANA BALLESTEROS</t>
  </si>
  <si>
    <t>LUIS MIGUEL KUAN BAHAMÓN</t>
  </si>
  <si>
    <t xml:space="preserve">Diana Karina Sepúlveda Niño	</t>
  </si>
  <si>
    <t xml:space="preserve">Milton César Carvajal Castaño	</t>
  </si>
  <si>
    <t>INGRID DAIANA CUEVAS RUIZ</t>
  </si>
  <si>
    <t>DIEGO CAMILO AVILA SANTAMARIA</t>
  </si>
  <si>
    <t xml:space="preserve">WILSON ZAMORA OSORIO	</t>
  </si>
  <si>
    <t xml:space="preserve">Juanita Mora Pinzòn	</t>
  </si>
  <si>
    <t xml:space="preserve">Juan Sebastián Zarate Chaparro	</t>
  </si>
  <si>
    <t xml:space="preserve">Krystel Stefania Ramirez Yazo	</t>
  </si>
  <si>
    <t xml:space="preserve">MELVA GUTIERREZ SERRATO	</t>
  </si>
  <si>
    <t xml:space="preserve">Danilo Mauricio Gonzalez Muñoz	</t>
  </si>
  <si>
    <t>ANA JOVITA HERREÑO DE FONTECHA</t>
  </si>
  <si>
    <t xml:space="preserve">INMOBILIARIA CONSULTORIA Y CONSTRUCTORA S.A.S	</t>
  </si>
  <si>
    <t>DAVID FERNANDO TOVAR RODRIGUEZ</t>
  </si>
  <si>
    <t xml:space="preserve">INGA KARIB SANDINO RAMIREZ	</t>
  </si>
  <si>
    <t xml:space="preserve">DUYERLYS TORRES VASQUEZ	</t>
  </si>
  <si>
    <t>CARLOS HUMBERTO RIVERA GAITAN</t>
  </si>
  <si>
    <t xml:space="preserve">LENDY LORENA FERRUCHO CHINGATÉ	</t>
  </si>
  <si>
    <t>HRSIKESA MADHAVA PULIDO MATEUS</t>
  </si>
  <si>
    <t xml:space="preserve">MARIO ENRIQUE AREVALO	</t>
  </si>
  <si>
    <t xml:space="preserve">REINALDO CASTRO ROJAS	</t>
  </si>
  <si>
    <t xml:space="preserve">Xiomara Andrea Martinez Alfonso	</t>
  </si>
  <si>
    <t>ANDRES MAURICIO GUACANEME CARDOZO</t>
  </si>
  <si>
    <t>SEEL ECHEVERRIA CIFUENTES</t>
  </si>
  <si>
    <t xml:space="preserve">JAIME ALEJANDRO ZALDUA BARRERA	</t>
  </si>
  <si>
    <t xml:space="preserve">CRISTIAN CAMILO GUATAQUIRA GUATAQUIRA	</t>
  </si>
  <si>
    <t xml:space="preserve">Javier Yesid Corrales Mora	</t>
  </si>
  <si>
    <t xml:space="preserve">DIEGO ARMANDO CACERES SIMARRA	</t>
  </si>
  <si>
    <t>DANIELA MENDOZA LOPEZ</t>
  </si>
  <si>
    <t>JULIO CESAR ALBERTO DUARTE SÁNCHEZ</t>
  </si>
  <si>
    <t>DEBLY EULINDANE PIÑEROS HUESO</t>
  </si>
  <si>
    <t>Clara Nataly Rocha Salguero</t>
  </si>
  <si>
    <t>MELISA FRINÉ CORAL VELÁSQUEZ</t>
  </si>
  <si>
    <t>Sandra Milena Arevalo Gomez</t>
  </si>
  <si>
    <t>Eduin Javier Molina Alvarez</t>
  </si>
  <si>
    <t>OSCAR MAURICIO VILLAMIL RODRÍGUEZ</t>
  </si>
  <si>
    <t>ALVARO JACOBO BRAVO MAYA</t>
  </si>
  <si>
    <t>LUZ STELLA MALDONADO NAVARRO</t>
  </si>
  <si>
    <t>ESTEFANIA RAMIREZ SALAS</t>
  </si>
  <si>
    <t>BYRON LENIN CAÑAR CEBALLOS</t>
  </si>
  <si>
    <t>CINDY MENDEZ RIAÑO</t>
  </si>
  <si>
    <t>MAYRA GISELLE LARGO PAIPA</t>
  </si>
  <si>
    <t>ANDREA CAROLINA CARDENAS PRADA</t>
  </si>
  <si>
    <t>LAURA JULIANA ÁNGEL ESCALANTE</t>
  </si>
  <si>
    <t>MAGNOLIA ROMERO GUERRA</t>
  </si>
  <si>
    <t>MARÍA CAMILA POTES QUINTANILLA</t>
  </si>
  <si>
    <t>B C P ASOCIADOS S A S</t>
  </si>
  <si>
    <t>DIEGO ALEXANDER OCHOA SANA</t>
  </si>
  <si>
    <t xml:space="preserve">ESTHER LIGIA VILLARRAGA CIFUENTES	</t>
  </si>
  <si>
    <t>JHONN FREDY MORAN MONTILLA</t>
  </si>
  <si>
    <t xml:space="preserve">JORGE DAVID PÁEZ ESPINOSA	</t>
  </si>
  <si>
    <t xml:space="preserve">Andres Leonardo Rodriguez Chisica	</t>
  </si>
  <si>
    <t xml:space="preserve">Sonia Esperanza Archila Rodriguez	</t>
  </si>
  <si>
    <t xml:space="preserve">María Fernanda Ladino Osorio	</t>
  </si>
  <si>
    <t xml:space="preserve">Xiomara León Salgado	</t>
  </si>
  <si>
    <t xml:space="preserve">VIVIANA GONZÁLEZ GUTIÉRREZ	</t>
  </si>
  <si>
    <t xml:space="preserve">Liseth Catalina Barrera Doncel	</t>
  </si>
  <si>
    <t xml:space="preserve">JESUS DAVID RIVEROS SANCHEZ	</t>
  </si>
  <si>
    <t xml:space="preserve">HECTOR FABIAN FRANCO PULIDO	</t>
  </si>
  <si>
    <t xml:space="preserve">ANDREA SELENE CAMELO PINEDA	</t>
  </si>
  <si>
    <t xml:space="preserve">JENNY KATHERINE CARABALLO CAMARGO	</t>
  </si>
  <si>
    <t xml:space="preserve">Eliana Urazan Roncancio	</t>
  </si>
  <si>
    <t xml:space="preserve">JHONY ADRIAN ANDRADE DIAZ	</t>
  </si>
  <si>
    <t xml:space="preserve">Daniel Camilo Vargas Barrios	</t>
  </si>
  <si>
    <t xml:space="preserve">JIMMY FABIÁN QUIMBAYO JARAMILLO	</t>
  </si>
  <si>
    <t xml:space="preserve">EDWIN ANDRES OSORIO RUIZ	</t>
  </si>
  <si>
    <t xml:space="preserve">Juan Sebastian Vargas Hilarion        </t>
  </si>
  <si>
    <t xml:space="preserve">ALIN MARTINEZ TORRES	</t>
  </si>
  <si>
    <t xml:space="preserve">Catalina Forero Ariza	</t>
  </si>
  <si>
    <t>CRISTHIAN CAMILO RIVERA BARRETO</t>
  </si>
  <si>
    <t xml:space="preserve">CLAUDIA LILIANA ACEVEDO MUÑOZ	</t>
  </si>
  <si>
    <t xml:space="preserve">DERLI MILENA TORRES ALVIRA	</t>
  </si>
  <si>
    <t xml:space="preserve">Ana Catalina Naranjo Arcila	</t>
  </si>
  <si>
    <t>GABRIEL ENRIQUE ARJONA PACHON</t>
  </si>
  <si>
    <t xml:space="preserve">WILSON ABRAHAM DUEÑAS LOPEZ	</t>
  </si>
  <si>
    <t>ANDERSON DAVID RICO HUERTAS</t>
  </si>
  <si>
    <t xml:space="preserve">Adriana María Miranda Cuene	</t>
  </si>
  <si>
    <t>ASTRID LICET SEGURA PEÑUELA</t>
  </si>
  <si>
    <t>JHOAN KATERIN BAQUERO PORRAS</t>
  </si>
  <si>
    <t xml:space="preserve">CAMILO HERNANDO MOJICA HERNANDEZ	</t>
  </si>
  <si>
    <t xml:space="preserve">Sandro Alberto Acevedo Arredondo	</t>
  </si>
  <si>
    <t xml:space="preserve">JOHAN CAMILO VARGAS MORENO	</t>
  </si>
  <si>
    <t xml:space="preserve">Ivon Alexandra Martinez Jaramillo	</t>
  </si>
  <si>
    <t>ANDERSON MARIN TELLEZ</t>
  </si>
  <si>
    <t xml:space="preserve">Nicolas Morales Garavito	</t>
  </si>
  <si>
    <t xml:space="preserve">Eisen Hower López Hernández	</t>
  </si>
  <si>
    <t>LUIS MIGUEL MORALES GARZON</t>
  </si>
  <si>
    <t xml:space="preserve">FREDY ALEXANDER PALACIOS RODRÍGUEZ	</t>
  </si>
  <si>
    <t xml:space="preserve">Angélica Torres Niño	</t>
  </si>
  <si>
    <t xml:space="preserve">NESTOR GIOVANNI SANTAMARIA RODRIGUEZ	</t>
  </si>
  <si>
    <t>JUAN GUILLERMO ROJAS JIMENEZ</t>
  </si>
  <si>
    <t xml:space="preserve">Cindy Lorena Flechas Herrera	</t>
  </si>
  <si>
    <t>LAURA MARCELA HIGUERA AMAYA</t>
  </si>
  <si>
    <t>YURY NATHALIA PARADA MIGUEZ</t>
  </si>
  <si>
    <t>LUIS ARMANDO MARRERO PARRADO</t>
  </si>
  <si>
    <t>YENNY PATRICIA BARÓN</t>
  </si>
  <si>
    <t>ANGELICA MARIA BELMONTE CULMAN</t>
  </si>
  <si>
    <t>DIEGO ANDRES TRUJILLO GUIO</t>
  </si>
  <si>
    <t>MIGUEL FERNANDO DAZA RODRIGUEZ</t>
  </si>
  <si>
    <t>SANDRA PATRICIA PIÑEROS CORREDOR</t>
  </si>
  <si>
    <t>VANNER VALLECILLA GOMEZ</t>
  </si>
  <si>
    <t>KAREN DAYANNA ARIZALA PADILLA</t>
  </si>
  <si>
    <t>CHRISTIAN FERNANDO ROBLES SOLANO</t>
  </si>
  <si>
    <t>CARLOS ALBERTO AREVALO SAAVEDRA</t>
  </si>
  <si>
    <t>PAOLA ANDREA HUERTAS ROA</t>
  </si>
  <si>
    <t>LAURA MILENA GIL VARELA</t>
  </si>
  <si>
    <t>JOSE ENRIQUE FORERO PEÑA</t>
  </si>
  <si>
    <t>YERALDIN YORELI ROSERO VALLEJO</t>
  </si>
  <si>
    <t>ANDREA CAROLINA CORTÉS OVALLE</t>
  </si>
  <si>
    <t>EDWIN FERNANDO GONZALEZ GARCIA</t>
  </si>
  <si>
    <t>CAROL ALESSANDRA SABBADINI DURAN</t>
  </si>
  <si>
    <t>JOHAN STIVEN TELLEZ DURANGO</t>
  </si>
  <si>
    <t>ANGIE DANNITZA BERMUDEZ SAENZ</t>
  </si>
  <si>
    <t>CAMILO ANDRÉS CARVAJAL CASTAÑO</t>
  </si>
  <si>
    <t>MALINALLY ROMERO PIÑA</t>
  </si>
  <si>
    <t>Silvia Alejandra Cifuentes Reyes</t>
  </si>
  <si>
    <t>GISSELLE DANIELA SUA MENDOZA</t>
  </si>
  <si>
    <t>ANDRES DAVID MARQUEZ MARTINEZ</t>
  </si>
  <si>
    <t>KARINA STELLA TORRES BERNAL</t>
  </si>
  <si>
    <t>INGRID RUIDIAZ RODRIGUEZ</t>
  </si>
  <si>
    <t>VALENTINA FLORIAN FLOREZ</t>
  </si>
  <si>
    <t>STEPHANIA LOZANO PEREZ</t>
  </si>
  <si>
    <t>SERGIO ALEJANDRO DEVIA TELLEZ</t>
  </si>
  <si>
    <t>EDWIN JOEL RODRIGUEZ CONTRERAS</t>
  </si>
  <si>
    <t>JOHN MEYER QUINTERO URIAN</t>
  </si>
  <si>
    <t>SERGIO ANDRES GALINDO PINEDA</t>
  </si>
  <si>
    <t>LUISA FERNANDA MONTOYA FORERO</t>
  </si>
  <si>
    <t>CESAR AUGUSTO RUIZ BULLA</t>
  </si>
  <si>
    <t>IRINA MARCELA LOAIZA RODRIGUEZ</t>
  </si>
  <si>
    <t>JULIETH NATALIA CASTELBLANCO MONTAÑEZ</t>
  </si>
  <si>
    <t>MAGDARYS GUACARAPARE TREJOS</t>
  </si>
  <si>
    <t>LEIDY JOHANNA CRUZ NARVAEZ</t>
  </si>
  <si>
    <t>MIGUEL ENRIQUE QUINTERO CORAL</t>
  </si>
  <si>
    <t>JAVIER ALEXANDER MORENO GONZALEZ</t>
  </si>
  <si>
    <t>OLGA CAROLINA CHAVEZ GOMEZ</t>
  </si>
  <si>
    <t>ANA MARIA CABRERA CHINCHILLA</t>
  </si>
  <si>
    <t>JOSÉ GUILLERMO PAIVA MURCIA</t>
  </si>
  <si>
    <t>ANDRÉS IGNACIO RAMIREZ MEJÍA</t>
  </si>
  <si>
    <t>YEISON ADRIÁN GIL GIRALDO</t>
  </si>
  <si>
    <t>DIANA VERONICA CASTRO CARVAJAL</t>
  </si>
  <si>
    <t>DANIEL NICOLAS CHACON BERNAL</t>
  </si>
  <si>
    <t>DIEGO FERNEY CAÑON LEON</t>
  </si>
  <si>
    <t>SERGIO CAMILO AYALA MURILLO</t>
  </si>
  <si>
    <t>PAULA ANDREA CARO CANTOR</t>
  </si>
  <si>
    <t>LUIS ERNESTO TORRES MUR</t>
  </si>
  <si>
    <t>ERIKA LORENA FUENTES GOMEZ</t>
  </si>
  <si>
    <t>ESTEBAN ADRIANO ZAMORA GUERRA</t>
  </si>
  <si>
    <t>KATHERINE ULLOA ROMERO</t>
  </si>
  <si>
    <t>DIEGO MAURICIO LOPEZ MELO</t>
  </si>
  <si>
    <t>DAVID GUILLERMO NARVAEZ GARCIA</t>
  </si>
  <si>
    <t>JENNY ESTEFANIA ABRIL AMAYA</t>
  </si>
  <si>
    <t>EDGAR ALEJANDRO SANCHEZ PARRA</t>
  </si>
  <si>
    <t>DANIELA ALONSO CASTRO</t>
  </si>
  <si>
    <t>PAOLA XIMENA MIRANDA ZORA</t>
  </si>
  <si>
    <t>LEIDY TATIANA QUINTERO VIVAS</t>
  </si>
  <si>
    <t>RICARDO STIVEN GUALTEROS SANABRIA</t>
  </si>
  <si>
    <t>CRISTIAN FERNANDO SÁNCHEZ LESMES</t>
  </si>
  <si>
    <t>OSCAR JULIAN CASTILLO MORENO</t>
  </si>
  <si>
    <t>IVONNE ASTRID CHÁVEZ AGUDELO</t>
  </si>
  <si>
    <t>INVERSIONES OLUEL S.A.</t>
  </si>
  <si>
    <t>DIANA ALEJANDRA GUZMAN CRUZ</t>
  </si>
  <si>
    <t>PAULA ANDREA MALAGÓN MARTÍNEZ</t>
  </si>
  <si>
    <t>ARNOL EBERARDO SARMIENTO CRUZ</t>
  </si>
  <si>
    <t>OSCAR MAURICIO OJEDA TEUTA</t>
  </si>
  <si>
    <t>JOHAN ANDRES GALLEGO DE LOS RIOS</t>
  </si>
  <si>
    <t>KAREN VIVIANA BERNAL MELO</t>
  </si>
  <si>
    <t>LUISA FERNANDA SÁNCHEZ PÉREZ</t>
  </si>
  <si>
    <t>JENNIFER PAOLA VEGA BARRAGÁN</t>
  </si>
  <si>
    <t>DIANA MARIA PEÑA REYES</t>
  </si>
  <si>
    <t>GIOVANNY JOSÉ MARSIGLIA VINASCO</t>
  </si>
  <si>
    <t>DAVID RICARDO PRECIADO SÁNCHEZ</t>
  </si>
  <si>
    <t>JEANNETTE CAROLINA GONZÁLEZ PRIETO</t>
  </si>
  <si>
    <t>LAURA JIMENA MORA RODRÍGUEZ</t>
  </si>
  <si>
    <t>MARÍA VIRGINIA CUBIDES CEBALLOS</t>
  </si>
  <si>
    <t>ORDEN MINISTROS DE LOS ENFERMOS</t>
  </si>
  <si>
    <t>SANDRA MILENA NOVOA BERMUDEZ</t>
  </si>
  <si>
    <t>YURI ANDREA BARÓN GAMBA</t>
  </si>
  <si>
    <t>JULIÁN GUILLERMO FORERO RODRÍGUEZ</t>
  </si>
  <si>
    <t>ANDREA GALINDO CAMELO</t>
  </si>
  <si>
    <t>MARIA ALEJANDRA ARGEL GUERRA</t>
  </si>
  <si>
    <t>DIANA MARCELA RODRÍGUEZ CÁRDENAS</t>
  </si>
  <si>
    <t>MARÍA ALEJANDRA SALGADO GARCÍA</t>
  </si>
  <si>
    <t>CÉSAR AUGUSTO LÓPEZ VANEGAS</t>
  </si>
  <si>
    <t>SILVIA MILENA CORZO PINTO</t>
  </si>
  <si>
    <t>SABY MARCELA RODRIGUEZ PALACIOS</t>
  </si>
  <si>
    <t>WUILSON DIAZ CORTES</t>
  </si>
  <si>
    <t>LAURA VANESSA ALVAREZ NAVAS</t>
  </si>
  <si>
    <t>ALEXANDER BARON CONTRERAS</t>
  </si>
  <si>
    <t>JHON CASTRO ESQUIVEL</t>
  </si>
  <si>
    <t>MAIRA ALEJANDRA BARRAGAN TORRES</t>
  </si>
  <si>
    <t>ANDERSON ESTIVENS AREVALO RODRIGUEZ</t>
  </si>
  <si>
    <t>LAURA MILENA DURÁN HERNÁNDEZ</t>
  </si>
  <si>
    <t>LUZ HELENA SOSA DUARTE</t>
  </si>
  <si>
    <t>CARLOS ARTURO PEÑALOZA HERRERA</t>
  </si>
  <si>
    <t>JOHN FREDY VASQUEZ BELTRAN</t>
  </si>
  <si>
    <t>CAMILO ANDRES HERNANDEZ SANDOVAL</t>
  </si>
  <si>
    <t>EDWAR ANDREY FORERO AGUIRRE</t>
  </si>
  <si>
    <t>INDIRA LORENA CERPA GRANDA</t>
  </si>
  <si>
    <t>NICOLLE VALENTINA CUELLAR BETANCOURT</t>
  </si>
  <si>
    <t>ANDRES FELIPE BECERRA ARIAS</t>
  </si>
  <si>
    <t>JHOANA MARICELA URQUIJO RAMIREZ</t>
  </si>
  <si>
    <t>DIEGO ALBERTO HENAO PLAZA</t>
  </si>
  <si>
    <t>ANDREA KATERIN MOGOLLON DELGADO</t>
  </si>
  <si>
    <t>JENNYS FERNANDA OBANDO JARAMILLO</t>
  </si>
  <si>
    <t>LAURA CAMILA AVENDAÑO CABUYO</t>
  </si>
  <si>
    <t>PAULA ALEJANDRA DIAZ CORREA</t>
  </si>
  <si>
    <t>NATALIA CATALINA MARTINEZ ZAPATA</t>
  </si>
  <si>
    <t>ROSA TATIANA LOPEZ RODRIGUEZ</t>
  </si>
  <si>
    <t>MICHELLE CAMILA LADINO PARRA</t>
  </si>
  <si>
    <t>PAOLA ALEXANDRA ALONSO TERAN</t>
  </si>
  <si>
    <t>JUAN CAMILO VICTORINO RAMÍREZ</t>
  </si>
  <si>
    <t>LUIS GABRIEL MÁRQUEZ UMAÑA</t>
  </si>
  <si>
    <t>LUIS BERNARDO CASTAÑEDA SUAREZ</t>
  </si>
  <si>
    <t>DAVID EDUARDO PATARROYO MONTAÑEZ</t>
  </si>
  <si>
    <t>Mónica Soler Jiménez</t>
  </si>
  <si>
    <t>ANA CRISTINA NÚÑEZ ESCARPETA</t>
  </si>
  <si>
    <t>MARIANA MOSQUERA RAMIREZ</t>
  </si>
  <si>
    <t>JUAN DIEGO ESTUPIÑAN DIAZ</t>
  </si>
  <si>
    <t>MICHELS EDUARDO MANCHEGO MORALES</t>
  </si>
  <si>
    <t>MIGUEL ALEJANDRO PALOMA SÁNCHEZ</t>
  </si>
  <si>
    <t>LEONARDO LOVERA MURCIA</t>
  </si>
  <si>
    <t>JENNY FONSECA TOVAR</t>
  </si>
  <si>
    <t>EDWIN YESID OSORIO RIVERA</t>
  </si>
  <si>
    <t>LEOVID SILVA DIAZ</t>
  </si>
  <si>
    <t>SARA ACOSTA GÓMEZ</t>
  </si>
  <si>
    <t>SAID ALFONSO BERMEO BAHAMON</t>
  </si>
  <si>
    <t>ANDRES CAMILO BARACALDO GARZÓN</t>
  </si>
  <si>
    <t>JOHN ALEXANDER SANCHEZ INFANTE</t>
  </si>
  <si>
    <t>JEINY VANESA CASTRO PERALTA</t>
  </si>
  <si>
    <t>SAUL ANDRES PEÑARANDA MALDONADO</t>
  </si>
  <si>
    <t>HELMAN GIOVANNI PARDO LOPEZ</t>
  </si>
  <si>
    <t>DANNA MARCELA ROMAN SALAMANCA</t>
  </si>
  <si>
    <t>MAYTEE CECILIA FUENTES ALVAREZ</t>
  </si>
  <si>
    <t>BRIGHID VALENTINA MORENO ORTIZ</t>
  </si>
  <si>
    <t>SAMANTHA SALAZAR CARDENAS</t>
  </si>
  <si>
    <t>PANTOGLOT LTDA</t>
  </si>
  <si>
    <t>ANDREA MARÍA HERNÁNDEZ ALDANA</t>
  </si>
  <si>
    <t>ELIANA MARCELA SILVA SUSA</t>
  </si>
  <si>
    <t>JESSICA XIOMARA ZONA CANO</t>
  </si>
  <si>
    <t>JUAN FELIPE FRANKY CARVAJAL</t>
  </si>
  <si>
    <t>SONIA VIVIANA SOLANO VELASQUEZ</t>
  </si>
  <si>
    <t>EMEL POVEDA VILLAFAÑE</t>
  </si>
  <si>
    <t>MARIA ALEJANDRA CABEZAS DIAZ</t>
  </si>
  <si>
    <t>BRIGITH HELENA CLAVIJO RUIZ</t>
  </si>
  <si>
    <t>PAULA ANDREA BERNAL GARCIA</t>
  </si>
  <si>
    <t xml:space="preserve">ANA MARIA TORRES SANZ
</t>
  </si>
  <si>
    <t>SEBASTIAN GUEVARA GUTIÉRREZ</t>
  </si>
  <si>
    <t>OSCAR DANIEL YATE CENTENO</t>
  </si>
  <si>
    <t>MARÍA DEL SOL NATALY PALMA ZAPATA</t>
  </si>
  <si>
    <t>JENNY FERNANDA HERNÁNDEZ MENDOZA</t>
  </si>
  <si>
    <t>CATALINA CORTES CRUZ</t>
  </si>
  <si>
    <t>GISEL STEFANIA GONZALEZ GODOY</t>
  </si>
  <si>
    <t>SARA VALENTINA MORENO ROBAYO</t>
  </si>
  <si>
    <t>SERGIO ROBERTO ROMERO VERGARA</t>
  </si>
  <si>
    <t>YUDY CONSUELO MEDINA QUITIAN</t>
  </si>
  <si>
    <t>MONICA JOHANA MENDEZ MERCHAN</t>
  </si>
  <si>
    <t>Paula Andrea Gutiérrez Roldán</t>
  </si>
  <si>
    <t>EDGAR HERNANDO ANGEL SAENZ</t>
  </si>
  <si>
    <t>ESTEBAN GARAVITO POVEDA</t>
  </si>
  <si>
    <t>NICOLE MORRIS</t>
  </si>
  <si>
    <t>MARIA JOSE SUAREZ CASTRO</t>
  </si>
  <si>
    <t>FERNANDO IVÁN LARA ZAMBRANO</t>
  </si>
  <si>
    <t>PAULA NATALIA ALDANA DIAZ</t>
  </si>
  <si>
    <t>JEISSON DAVID VARGAS BASTO</t>
  </si>
  <si>
    <t>LUZ HELENA CASTRO ARANGO</t>
  </si>
  <si>
    <t>LIDA FERNANDA MOLINA HERNÁNDEZ</t>
  </si>
  <si>
    <t xml:space="preserve">FEDERICO ALFREDO RAMIREZ CASTILLO
</t>
  </si>
  <si>
    <t>DARCY NORBERTO SANCHEZ SANCHEZ</t>
  </si>
  <si>
    <t>NIDIA ANGELICA PARRA GALEANO</t>
  </si>
  <si>
    <t>JUAN MANUEL RUSSY ESCOBAR</t>
  </si>
  <si>
    <t>MARIA MERCEDES SANTOS MORENO</t>
  </si>
  <si>
    <t>NICOLAS ANDRES SANTAMARIA ORTIZ</t>
  </si>
  <si>
    <t>LORENZA ANTONIA ALDANA GOMEZ</t>
  </si>
  <si>
    <t>ROCKIN´ PRODUCCIONES SAS</t>
  </si>
  <si>
    <t>STEFANNY SANDOVAL MONSALVE</t>
  </si>
  <si>
    <t>MARIA CAMILA ROMERO LOPEZ</t>
  </si>
  <si>
    <t>DIEGO JAVIER PARRA CORTES</t>
  </si>
  <si>
    <t>ANGIE DANIELA MUÑOZ MUÑOZ</t>
  </si>
  <si>
    <t>MARÍA JOSÉ CASTAÑEDA CAÑÓN</t>
  </si>
  <si>
    <t>ADRIANA LORENA DUCUARA IZQUIERDO</t>
  </si>
  <si>
    <t>JUAN SEBASTIAN GOMEZ ALDANA</t>
  </si>
  <si>
    <t>RICARDO FELIPE AVILA GOMEZ</t>
  </si>
  <si>
    <t>MARIA DEL SOL MALAGON BELLO</t>
  </si>
  <si>
    <t>DIANA CAROLINA ROJAS PARDO</t>
  </si>
  <si>
    <t>MAICHAEL JAIR TORRES BARÓN</t>
  </si>
  <si>
    <t>JOSE MANUEL GIRALDO MALIK</t>
  </si>
  <si>
    <t>JOHN ALEXANDER RODRIGUEZ RODRIGUEZ</t>
  </si>
  <si>
    <t>MARIA ANTONIA GIRALDO FEENER</t>
  </si>
  <si>
    <t>E.T.B. S.A. E.S.P. (CONTRATO INTERADMINISTRATIVO - CONECTIVIDAD)</t>
  </si>
  <si>
    <t>LUISA FERNANDA GAITAN BELLO</t>
  </si>
  <si>
    <t xml:space="preserve">ASOCIACION COLOMBIANA DE TRADUCTORES TERMINOLOGOS E INTERPRETES (ACTTI)   </t>
  </si>
  <si>
    <t>MARÍA CAMILA MUÑOZ NOGUERA</t>
  </si>
  <si>
    <t>CRISTIAN LEONARDO RINCON DIAZ</t>
  </si>
  <si>
    <t>LAURA CAMILA TOLOSA ACHURY</t>
  </si>
  <si>
    <t>SARA  TORRES GONZALEZ</t>
  </si>
  <si>
    <t>NIDIA LETICIA CASTIBLANCO FARFAN</t>
  </si>
  <si>
    <t>Film Music Orchestra</t>
  </si>
  <si>
    <t>YESENIA  PIRAQUIVE VEGA</t>
  </si>
  <si>
    <t>JOSE LIBARDO DIAZ MOTTA</t>
  </si>
  <si>
    <t xml:space="preserve">CAMARA COLOMBIANA DE LA EDICION INDEPENDIENTE   </t>
  </si>
  <si>
    <t>ORLANDO  MARQUEZ OCAMPO</t>
  </si>
  <si>
    <t>ADRIANA ALEXANDRA AYALA BEJARANO</t>
  </si>
  <si>
    <t>JOAQUIN OSWALDO VENGOECHEA ALARCON</t>
  </si>
  <si>
    <t>MAIA SOFIA FIGUEROA PADILLA</t>
  </si>
  <si>
    <t xml:space="preserve">ASOCIACION DE JOVENES EN MOVIMIENTO POR LA CULTURA Y LA PAZ   </t>
  </si>
  <si>
    <t>JAIR  VASQUEZ MUÑOZ</t>
  </si>
  <si>
    <t>INNOVACION CROMATICA SAS</t>
  </si>
  <si>
    <t>SERGIO  GRANADA MORENO</t>
  </si>
  <si>
    <t>JUAN CARLOS HERRERA ROJAS</t>
  </si>
  <si>
    <t>JOHANN  TARAZONA MATIZ</t>
  </si>
  <si>
    <t>DIANA MARCELA TAMAYO OSPINA</t>
  </si>
  <si>
    <t>ALVARO JOSE CLARO RIOS</t>
  </si>
  <si>
    <t>ANDREA DEL PILAR ACOSTA BARBOSA</t>
  </si>
  <si>
    <t>NICOLAS  POVEDA DUARTE</t>
  </si>
  <si>
    <t>STELLA CATALINA DE ARCO TAPIAS</t>
  </si>
  <si>
    <t>JORGE ANDRES ULLOA OTALORA</t>
  </si>
  <si>
    <t>JULIETH NATALIA RODRIGUEZ TOVAR</t>
  </si>
  <si>
    <t>JULIANA MARGARITA GALINDO MORALES</t>
  </si>
  <si>
    <t>SANDRA MILENA RODRIGUEZ RODRIGUEZ</t>
  </si>
  <si>
    <t>LUIS FELIPE MONTEZUMA CHAMORRO</t>
  </si>
  <si>
    <t>DIANA MARCELA RUBIO HERREÑO</t>
  </si>
  <si>
    <t>MUN ENTERTAINMENT SAS</t>
  </si>
  <si>
    <t>KAROLL ANDREA PEDRAZA MARQUEZ</t>
  </si>
  <si>
    <t>YULI KATHERINE HERNANDEZ ROMERO</t>
  </si>
  <si>
    <t>mutokino SAS</t>
  </si>
  <si>
    <t>DANNA KATHERINE NARVAEZ CORTES</t>
  </si>
  <si>
    <t>SHARID VANESA ROJAS RICO</t>
  </si>
  <si>
    <t>VALERIA  VELASCO RESTREPO</t>
  </si>
  <si>
    <t>PAULA VALENTINA RUBIANO HERRERA</t>
  </si>
  <si>
    <t>Corporación Colombiana de Teatro</t>
  </si>
  <si>
    <t>NORMAN DUVAN BERNAL CONTRERAS</t>
  </si>
  <si>
    <t>LAURA CAROLINA CARDENAS RUIZ</t>
  </si>
  <si>
    <t>MCLLISTER  GRANADOS GONZALEZ</t>
  </si>
  <si>
    <t>ANDRES FELIPE FLOREZ DURAN</t>
  </si>
  <si>
    <t>PROMO PARAMO SAS</t>
  </si>
  <si>
    <t>FUNDACION PARA EL DESARROLLO CULTURAL EL CRIOLLO PRODUCCIONES</t>
  </si>
  <si>
    <t>LINDORFO  ANGULO DELGADO</t>
  </si>
  <si>
    <t>JUAN SEBASTIAN VASQUEZ ALDANA</t>
  </si>
  <si>
    <t>JULIO DARIO RINTA CASTAÑEDA</t>
  </si>
  <si>
    <t>Jairo Alejandro Cano Peña</t>
  </si>
  <si>
    <t>JAIME ORLANDO RODRÍGUEZ ARANGO</t>
  </si>
  <si>
    <t>LEYDY FERNANDA ROBAYO TELLEZ</t>
  </si>
  <si>
    <t>ANA PAOLA GUZMAN CESPEDES</t>
  </si>
  <si>
    <t>ADRIANA LIZETH CONDE DUCUARA</t>
  </si>
  <si>
    <t>CESAR AUGUSTO CORREA CASTRO</t>
  </si>
  <si>
    <t>AXEL ANDREY CALDERON RAIRAN</t>
  </si>
  <si>
    <t>DIANA ELIZABETH SALINAS GUTIEREZ</t>
  </si>
  <si>
    <t>EDWAR YESID PRADO SEPULVEDA</t>
  </si>
  <si>
    <t>ANGIE XIOMARA BERNAL SALAZAR</t>
  </si>
  <si>
    <t>JORGE ANDRES BARROS GUTIERREZ</t>
  </si>
  <si>
    <t>EDGAR SAUL NIÑO RIOS</t>
  </si>
  <si>
    <t>Paula Andrea Cortés Parra</t>
  </si>
  <si>
    <t>Edgar Giovanni Moncada Pinzon</t>
  </si>
  <si>
    <t>LORENA MARIA IGLESIAS MELENDEZ</t>
  </si>
  <si>
    <t>Luisa Fernanda Saldarriaga Soler</t>
  </si>
  <si>
    <t>MAURICIO  MEJIA CAMACHO</t>
  </si>
  <si>
    <t>ALEJANDRO ALFREDO CARDENAS PALACIOS</t>
  </si>
  <si>
    <t>YULY ALEXANDRA PEREZ PERDOMO</t>
  </si>
  <si>
    <t>LORENA PATRICIA GALINDO LUGO</t>
  </si>
  <si>
    <t>JARED JAFET FORERO ALVAREZ</t>
  </si>
  <si>
    <t>Xiu Valentina Rodriguez Gomez</t>
  </si>
  <si>
    <t>Comercializadora Vinarta S.A.S</t>
  </si>
  <si>
    <t>GRUPO EMPRESARIAL PIRIWA S.A.S.</t>
  </si>
  <si>
    <t>NELLY CARMENZA FIGUEROA ANACONA</t>
  </si>
  <si>
    <t>NUEVA ERA SOLUCIONES SAS</t>
  </si>
  <si>
    <t>SUMIMAS S A S</t>
  </si>
  <si>
    <t>UNION TEMPORAL PEDAGOGICOS 2021</t>
  </si>
  <si>
    <t>901,495,650</t>
  </si>
  <si>
    <t>9/06/1976-22/06/1993</t>
  </si>
  <si>
    <t>17/02/1994-10/02/1990</t>
  </si>
  <si>
    <t>14/08/1980-28/10/1988</t>
  </si>
  <si>
    <t>26/10/1982-08/08/1981</t>
  </si>
  <si>
    <t>20/121991</t>
  </si>
  <si>
    <t>29/01/19990</t>
  </si>
  <si>
    <t>21/05/21984</t>
  </si>
  <si>
    <t>23/11//2001</t>
  </si>
  <si>
    <t>06/101979</t>
  </si>
  <si>
    <t>02/02/19|75</t>
  </si>
  <si>
    <t>PRESTAR EL SERVICIO DE ARRENDAMIENTO DEL TEATRO AL AIRE LIBRE LA MEDIA TORTA , PROPIEDAD DEL INSTITUTO DISTRITAL DE LAS ARTES IDARTES, A LA EMPRESA COCO AND FUNK SAS, PARA LLEV AR A CABO EL EVENTO   EL CARIBEFUNK , DE ACUERDO CON LOS LINEAMIENTOS DEL COMITÉ DE PROGRAMACIÓN DE LA SUBDIRECCIÓN DE EQUIPAMIENTOS CULTURALES.</t>
  </si>
  <si>
    <t>PRESTAR SERVICIOS PROFESIONALES AL IDARTES - SUBDIRECCIÓN DE FORMACIÓN ARTÍSTICA EN EL SEGUIMIENTO A LAS ACCIONES RELACIONADAS CON LOS LABORATORIOS ARTÍSTICOS DEL PROGRAMA NIDOS.</t>
  </si>
  <si>
    <t>PRESTAR SERVICIOS DE APOYO A LA GESTIÓN AL IDARTES- SUBDIRECCIÓN DE FORMACIÓN ARTÍSTICA EN ACTIVIDADES OPERATIVAS Y ADMINISTRATIVAS RELACIONADAS CON GESTIÓN DOCUMENTAL Y TRÁMITES DEL PROGRAMA NIDOS</t>
  </si>
  <si>
    <t>Prestar servicios profesionales al Idartes- Subdirección de Formación Artística en el proceso de creación, implementación y documentación de acciones artístico pedagógicas territoriales de los componentes del Programa Nidos.</t>
  </si>
  <si>
    <t>Prestar servicios profesionales al Idartes- Subdirección de Formación Artística en actividades relacionadas con los procesos de creación y mediación de contenidos digitales en el marco de las articulaciones generadas por el Programa Nidos.</t>
  </si>
  <si>
    <t>PRESTAR SERVICIOS PROFESIONALES AL IDARTES- SUBDIRECCIÓN DE FORMACIÓN ARTÍSTICA EN LA ORIENTACIÓN Y ACOMPAÑAMIENTO DE LAS ARTICULACIONES Y ACCIONES TERRITORIALES DEL PROGRAMA NIDOS.</t>
  </si>
  <si>
    <t>PRESTAR SERVICIOS PROFESIONALES AL IDARTES - SUBDIRECCIÓN DE FORMACIÓN ARTÍSTICA EN EL DESARROLLO DE LAS ACCIONES DE PROGRAMACIÓN, IMPLEMENTACIÓN Y VISIBILIZACIÓN DE LOS EVENTOS LOCALES Y DISTRITALES DEL PROGRAMA NIDOS, DE CONFORMIDAD CON LOS LINEAMIENTOS DEFINIDOS POR LA ENTIDAD.</t>
  </si>
  <si>
    <t>PRESTAR SERVICIOS PROFESIONALES AL INSTITUTO DISTRITAL DE LAS ARTES- IDARTES EN EL SEGUIMIENTO A LA IMPLEMENTACIÓN GENERAL, LA ORIENTACIÓN ARTÍSTICO PEDAGÓGICA Y EL POSICIONAMIENTO DISTRITAL DEL PROGRAMA NIDOS, SEGÚN LOS LINEAMIENTOS DE LA ENTIDAD.</t>
  </si>
  <si>
    <t>Prestar servicios profesionales a la Subdirección de Formación Artística del Instituto Distrital de las Artes, en actividades relacionadas con la Administración, Actualización y Soporte de los Sistemas de Información para el Programa NIDOS.</t>
  </si>
  <si>
    <t>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t>
  </si>
  <si>
    <t>PRESTAR SERVICIOS DE DISTRIBUCIÓN DE CONTENIDOS AUDIOVISUALES AL INSTITUTO DISTRITAL DE LAS ARTES - IDARTES, PARA EXHIBICIÓN DEL MATERIAL QUE SE PROYECTARÁ EN LOS EQUIPAMIENTOS CULTURALES, DE ACUERDO CON LA PROGRAMACIÓN DEFINIDA POR LA ENTIDAD.</t>
  </si>
  <si>
    <t>Prestar servicios profesionales al IDARTES - Subdirección de Formación Artística, en acciones relacionadas con la organización y control administrativo y financiero del Programa NIDOS.</t>
  </si>
  <si>
    <t>Prestar servicios profesionales como Abogado transversal para la Subdirección de Formación Artística del del Instituto Distrital de las Artes en acciones relacionadas con los trámites jurídicos que se requieran en la dependencia, acorde con los procesos y procedimientos de gestión jurídica y administrativa definidos en la entidad.</t>
  </si>
  <si>
    <t>PRESTAR SERVICIOS PROFESIONALES AL IDARTES- SUBDIRECCIÓN DE FORMACIÓN ARTÍSTICA EN LAS ACCIONES TÉCNICAS Y OPERATIVAS DEL COMPONENTE DE FORTALECIMIENTO Y APOYO A LA GESTIÓN DEL CONOCIMIENTO DEL PROGRAMA NIDOS</t>
  </si>
  <si>
    <t>PRESTAR SERVICIOS DE APOYO A LA GESTIÓN AL IDARTES - SUBDIRECCIÓN DE FORMACIÓN ARTÍSTICA, EN EL APOYO DE LAS ACCIONES DE MANTENIMIENTO Y RENOVACIÓN DE ESPACIOS FÍSICOS, Y CONSTRUCCIÓN DE ELEMENTOS REQUERIDOS PARA LAS ACCIONES DEL PROGRAMA NIDOS.</t>
  </si>
  <si>
    <t>PRESTAR SERVICIOS PROFESIONALES AL IDARTES - SUBDIRECCIÓN DE FORMACIÓN ARTÍSTICA, EN EL DESARROLLO DE LAS ACTIVIDADES DE GESTIÓN TERRITORIAL DEL COMPONENTE DE CIRCULACIÓN DEL PROGRAMA NIDOS, EN EL MARCO DE LA GARANTÍA DE LOS DERECHOS CULTURALES DE LA PRIMERA INFANCIA.</t>
  </si>
  <si>
    <t>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t>
  </si>
  <si>
    <t>Prestar servicios profesionales al Idartes - Subdirección de Formación Artística para orientar las acciones artístico pedagógicas del Programa NIDOS en los territorios, bajo lineamientos de cuidado, protección y bienestar de la primera infancia en las atenciones programadas.</t>
  </si>
  <si>
    <t>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t>
  </si>
  <si>
    <t>Prestar servicios profesionales a la Subdirección de Formación Artística del Instituto Distrital de las Artes, en el acompañamiento en las actividades transversales requeridas por la Subdirección.</t>
  </si>
  <si>
    <t>Prestar servicios de apoyo a la gestión al Idartes- Subdirección de Formación Artísticaen
acciones operativas y administrativos de acuerdo a las necesidades del componente
de Laboratorios artísticos y la producción de eventos del Programa NIDOS</t>
  </si>
  <si>
    <t>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t>
  </si>
  <si>
    <t>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t>
  </si>
  <si>
    <t>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t>
  </si>
  <si>
    <t>Prestar servicios profesionales al IDARTES - Subdirección de Formación Artística, en las acciones de gestión y articulación territorial del Programa NIDOS, en el marco de la garantía de los derechos culturales de la primera infancia.</t>
  </si>
  <si>
    <t>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t>
  </si>
  <si>
    <t>Prestar los servicios profesionales al IDARTES Subdirección de Formación Artística, para el seguimiento y cumplimiento del plan de mejoramiento institucional; así como para la ejecución del Modelo Integrado de Planeación y Gestión MIPG, Programa de Transparencia y Ética Pública y el acompañamiento a la puesta en marcha proceso de Gestión Territorial de acuerdo con los lineamientos técnicos y normativos institucionales.</t>
  </si>
  <si>
    <t>Prestar servicios profesionales al IDARTES - Subdirección de Formación Artística, en las
acciones de gestión y articulación territorial del Programa NIDOS, en el marco de la garantía de los derechos culturales de la primera infancia</t>
  </si>
  <si>
    <t>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t>
  </si>
  <si>
    <t>PRESTAR SERVICIOS PROFESIONALES A LA SUBDIRECCIÓN DE FORMACIÓN ARTÍSTICA DEL IDARTES, EN LAS ACTIVIDADES DE ANÁLISIS, PLANEACIÓN Y EJECUCIÓN FINANCIERA Y PRESUPUESTAL DEL PROYECTO DE INVERSIÓN 7909  FORTALECIMIENTO DE LAS CULTURAS Y PROCESOS COMUNITARIOS ARTÍSTICOS EN LOS TERRITORIOS DE BOGOTÁ</t>
  </si>
  <si>
    <t>PRESTAR SERVICIOS PROFESIONALES A LA SUBDIRECCIÓN DE FORMACIÓN ARTÍSTICA DEL IDARTES, EN LAS ACTIVIDADES RELACIONADAS CON EL APOYO ADMINISTRATIVO AL PROYECTO DE INVERSIÓN 7909  FORTALECIMIENTO DE LAS CULTURAS Y PROCESOS COMUNITARIOS ARTÍSTICOS EN LOS TERRITORIOS DE BOGOTÁ</t>
  </si>
  <si>
    <t>Prestar servicios profesionales al Idartes- Subdirección de Formación Artística en las acciones relacionadas con la implementación y el acompañamiento artístico pedagógico del componente de fortalecimiento y apoyo a la gestión del conocimiento del Programa NIDOS.</t>
  </si>
  <si>
    <t>Prestar servicios profesionales al IDARTES - Subdirección de Formación Artística, en
las acciones de gestión y articulación territorial del Programa NIDOS, en el marco de
la garantía de los derechos culturales de la primera infancia.</t>
  </si>
  <si>
    <t>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t>
  </si>
  <si>
    <t>Prestar servicios profesionales al Idartes - Subdirección de Formación Artística, para orientar las acciones requeridas en el desarrollo del componente de circulación del Programa NIDOS.</t>
  </si>
  <si>
    <t>Prestar servicios profesionales al Idartes- Subdirección de Formación Artística para el componente de contenidos artísticos, en la creación, mediación y divulgación de contenidos digitales y/o físicos dirigidos a la primera infancia.</t>
  </si>
  <si>
    <t>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t>
  </si>
  <si>
    <t>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t>
  </si>
  <si>
    <t>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t>
  </si>
  <si>
    <t>Prestar servicios profesionales al Idartes - Subdirección de Equipamientos Culturales
en el Acompañamiento artístico de las actividades asociadas al diseño, creación y
montaje de propuestas musicales, circenses, escénicas multidisciplinares e interactivas,
para la articulación y la visibilización de las diferentes estrategias de promoción,
difusión y gestión de públicos de los escenarios de la Subdirección de Equipamientos
Culturales y del Idartes</t>
  </si>
  <si>
    <t>Prestar servicios profesionales al Idartes - Subdirección de las Artes - en las acciones
requeridas para el fortalecimiento de las prácticas y expresiones artísticas de los
sectores sociales a través de la transversalización del enfoque diferencial poblacional,
que garantice los derechos culturales acorde a la misionalidad de la entidad en
consonancia con los Proyectos de inversión asignados en el marco del Plan de
Desarrollo 'Un nuevo contrato social y ambiental para la Bogotá del Siglo XXI'</t>
  </si>
  <si>
    <t>Prestar servicios de apoyo a la gestión a la Subdirección de las Artes - Área de
Producción, en la proyección y verificación de condiciones e insumos para el
desarrollo de las actividades relacionadas con la producción técnica de eventos,
así como realizar las actividades programadas, producidas y/o en los que haga
parte el Idartes, de conformidad con los lineamientos, directrices y
requerimientos de la entidad.</t>
  </si>
  <si>
    <t>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t>
  </si>
  <si>
    <t>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t>
  </si>
  <si>
    <t>Prestar servicios profesionales al Idartes- Subdirección de Formación Artística en
acciones relacionadas con el proceso de creación, implementación y documentación de
experiencias artísticas y posicionamiento de los Laboratorios artísticos del Programa
NIDOS en la ciudad.</t>
  </si>
  <si>
    <t>Prestar servicios de apoyo a la gestión al IDARTES-Subdirección de las Artes- en
actividades asociadas a la producción de contenido audiovisual de las diferentes
actividades y eventos que el desarrollo e implementación del programa Es Cultura
Local</t>
  </si>
  <si>
    <t>Prestar servicios de apoyo a la gestión a la Subdirección de las Artes - Área de
Producción, en la proyección y verificación de condiciones e insumos para el desarrollo
de las actividades relacionadas con la producción técnica de eventos, así como realizar
las actividades programadas, producidas y/o en los que haga parte el Idartes, de
conformidad con los lineamientos, directrices y requerimientos de la entidad.</t>
  </si>
  <si>
    <t>Prestar servicios profesionales al IDARTES - Subdirección de Formación Artística, en las
acciones de mantenimiento y renovación de espacios físicos, y construcción de elementos
requeridos para las acciones del Programa Nidos</t>
  </si>
  <si>
    <t>Prestar servicios de apoyo a la gestión al Idartes- Subdirección de Formación Artística para el
apoyo en el acompañamiento artístico pedagógico territorial en la creación, implementación y
documentación de las acciones artísticas desarrolladas para la primera infancia en los
territorios, de acuerdo a los lineamientos del Programa NIDOS</t>
  </si>
  <si>
    <t>Prestar servicios profesionales al IDARTES - Subdirección de Formación Artística, en las
acciones de gestión y articulación territorial del Programa NIDOS, en el marco de la garantía
de los derechos culturales de la primera infancia.</t>
  </si>
  <si>
    <t>Prestar servicios profesionales a la Subdirección de las Artes - Gerencia de Arte
Dramático, relacionadas con la planeación, agenciamiento, desarrollo y seguimiento de
las actividades de fortalecimiento del sector teatral y circense, así como las acciones de
fomento y de la estrategia de visibilización y comunicaciones en el marco de las líneas
del Plan Bogotá Teatral y Circense</t>
  </si>
  <si>
    <t>Prestar servicios profesionales al Idartes- Subdirección de Formación Artística en
actividades relacionadas con los procesos de creación y mediación de contenidos
digitales en el marco de las articulaciones generadas por el Programa Nidos.</t>
  </si>
  <si>
    <t>Prestar servicios de apoyo a la gestión a la Subdirección de las Artes - Gerencia de
Literatura en las actividades requeridas en los procesos operativos y administrativos de
la dependencia, de conformidad con las directrices y lineamientos de la entidad</t>
  </si>
  <si>
    <t>Prestar servicios de apoyo a la gestión al Idartes - Subdirección de las Artes - en las
acciones requeridas para el fortalecimiento de las prácticas y expresiones artísticas de
los sectores sociales a través de la transversalización del enfoque diferencial
poblacional, que garantice los derechos culturales acorde a la misionalidad de la
entidad en consonancia con los Proyectos de inversión asignados en el marco del Plan
de Desarrollo 'Un nuevo contrato social y ambiental para la Bogotá del Siglo XXI'</t>
  </si>
  <si>
    <t>Prestar servicios profesionales al Idartes - Subdirección de las Artes - en las acciones
requeridas para el fortalecimiento de las prácticas y expresiones artísticas en las
localidades a través de la implementación del enfoque territorial, que garantice los
derechos culturales acorde a la misionalidad de la entidad en consonancia con los
Proyectos de inversión indicados en el marco del Plan de Desarrollo "Un nuevo
contrato social y ambiental para la Bogotá del Siglo XXI"</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</si>
  <si>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</si>
  <si>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profesionales al Idartes - Subdirección de las Artes - en las acciones
requeridas para el fortalecimiento de las prácticas y expresiones artísticas en las
localidades a través de la implementación del enfoque territorial, que garantice los
derechos culturales acorde a la misionalidad de la entidad en consonancia con los
Proyectos de inversión indicados en el marco del Plan de Desarrollo "Un nuevo
contrato social y ambiental para la Bogotá del Siglo XXI".</t>
  </si>
  <si>
    <t>Prestar servicios profesionales al IDARTES - Subdirección de Formación Artística, en
las actividades asociadas a la gestión territorial de acuerdo a la zona asignada y en los
territorios donde el programa Crea y la entidad requiera su implementación.</t>
  </si>
  <si>
    <t>Prestar servicios de apoyo a la gestión al Idartes - Subdirección de las Artes - en las
actividades del componente administrativo, en los procesos de desarrollo e implementación del programa Es Cultura Local</t>
  </si>
  <si>
    <t>Prestar servicios profesionales al Idartes- Subdirección de Formación Artística en el proceso de creación,implementación y documentación de acciones artístico pedagógicas territoriales de los componentes del Programa Nidos.</t>
  </si>
  <si>
    <t>Tomar en calidad de arrendamiento el bien inmueble ubicado en la calle 20c no 96c 51 de la ciudad de B ogotá, con un área disponible aproximada de 489.3 mts2, acorde con las especificaciones definidas por la entidad, con destino al funcionamiento de un cent ro de formación artística Crea</t>
  </si>
  <si>
    <t>Tomar en calidad de arrendamiento el bien inmueble ubicado en la Carrera 107 No. 70-58 de la ciudad de Bogotá, con un área disponible aproximada de 792 mts2, acorde con las especificaciones definidas por la entidad, con destino al funcionamiento de un Centro de Formación Artística – Crea.</t>
  </si>
  <si>
    <t xml:space="preserve">Tomar en calidad de arrendamiento el bien inmueble ubicado en la calle 146 A No. 94A 05 de la ciudad de Bogotá, con un área disponible aproximada de 545,31 mts2, acorde con las especificaciones definidas por la entidad, con destino al funcionamiento de un Centro de Formación Artística – Crea. </t>
  </si>
  <si>
    <t>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t>
  </si>
  <si>
    <t>Prestar servicios profesionales al Idartes- Subdirección de Formación Artística en el
proceso de creación, implementación y documentación de acciones artístico
pedagógicas territoriales de los componentes del Programa Nidos.</t>
  </si>
  <si>
    <t>Prestar servicios profesionales al programa Crea de Instituto Distrital de las Artes –
IDARTES, en la orientación del equipo de contenidos y la gestión, creación y difusión
de contenidos digitales e impresos concernientes la la visibilización del programa Crea
en los diferentes medios, teniendo en cuenta los lineamientos gráficos, audiovisuales,
comunicacionales y digitales establecidos por el Instituto.</t>
  </si>
  <si>
    <t>Prestar servicios profesionales al Idartes- Subdirección de Formación Artística en el proceso de creación, implementación y documentación de acciones artístico pedagógicas territoriales de los componentes del Programa Nidos</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</si>
  <si>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</si>
  <si>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los servicios de apoyo a la gestión del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t>
  </si>
  <si>
    <t>Prestar servicios de apoyo a la gestión a la Subdirección de las Artes-Gerencia de
Literatura- en los procesos de planeación, implementación y seguimiento de las
actividades comprendidas dentro del Portafolio Distrital de Estímulos del área de
Literatura y apoyar el desarrollo de las actividades de circulación que le sean
asignadas</t>
  </si>
  <si>
    <t>Prestar servicios profesionales al Idartes- Subdirección de Formación Artística en el proceso de creaciópn, implementación y documentación de acciones artístico pedagógicas territoriales de los componentes del Programa Nidos.</t>
  </si>
  <si>
    <t>Prestar servicios profesionales al Idartes - Subdirección de las Artes, como abogado de
extensión jurídica en los trámites relacionados con la gestión pre-contractual,
contractual y post-contractual de los procesos que se adelantan en la dependencia y sus
diferentes unidades de gestión bajo las diferentes modalidades de contratación pública,
así como en la revisión y proyección de comunicaciones, respuestas y/o documentos
según se requiera por la supervisión</t>
  </si>
  <si>
    <t>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t>
  </si>
  <si>
    <t>Prestar servicios profesionales al Idartes- Subdirección de Formación Artística en el proceso de creación, implementación y documentación de acciones artístico pedagógicas territoriales de los componentes del  Programa Nidos.</t>
  </si>
  <si>
    <t>Prestar servicios profesionales al Instituto Distrital de Artes -IDARTES-, Programa Crea, en
servicios relacionados con el periodismo y comunicación realizando investigaciones, redacción de contenidos, entrevistas, edición y publicación de las diferentes actividades y estrategias que se desarrollen en el programa Crea, con el fin de posicionar la imagen del programa en los diferentes medios de comunicación.</t>
  </si>
  <si>
    <t>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t>
  </si>
  <si>
    <t>Prestar los servicios profesionales al IDARTES - Subdirección de Formación Artística,
en el acompañamiento administrativo y el análisis de datos de la información del componente territorial del Programa Crea.</t>
  </si>
  <si>
    <t>Prestar servicios profesionales al IDARTES - Subdirección de Formación Artística, en el
desarrollo de las actividades de gestión territorial del componente de Circulación del Programa NIDOS, en el marco de la garantía de los derechos culturales de la primera infancia.</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</si>
  <si>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</si>
  <si>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de apoyo a la gestión al IDARTES Subdirección de Formación
Artística en actividades relacionadas con el desarrollo, acompañamiento y
consolidación de los procesos de indagación, análisis, sistematización, documentación y
editoriales del Programa Crea, acorde con los lineamientos de la Entidad.</t>
  </si>
  <si>
    <t>Prestar servicios profesionales al Idartes- Subdirección de Formación Artística en acciones
relacionadas con el proceso de creación, implementación y documentación de experiencias
artísticas y posicionamiento de los Laboratorios artísticos del Programa NIDOS en la ciudad.</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</si>
  <si>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</si>
  <si>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de apoyo a la gestión a la Subdirección de las Artes - Gerencia de Arte
Dramático, relacionadas con la planeación, agenciamiento, desarrollo y seguimiento de
las actividades de fortalecimiento del sector teatral y circense, así como las acciones de
producción y fomento en el marco de las líneas del Plan Bogotá Teatral y Circense.</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</si>
  <si>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</si>
  <si>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</si>
  <si>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Instituto Distrital de las Artes – IDARTES, en actividades relacionadas con el monitoreo, seguimiento y administración de la información y bases de datos, de los programas de la Subdirección de Formación Artística, de conformidad con los requerimientos de la Entidad.</t>
  </si>
  <si>
    <t>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t>
  </si>
  <si>
    <t>Prestar servicios profesionales al Idartes- Subdirección de Formación Artística en acciones relacionadas con el proceso de creación, implementación y documentación de experiencias artísticas y posicionamiento de los Laboratorios artísticos del Programa NIDOS en la ciudad.</t>
  </si>
  <si>
    <t>Prestar servicios profesionales al IDARTES - Subdirección de Formación Artística,
para la definición, desarrollo y seguimiento de los procesos de exploración,
sistematización, gestión del conocimiento y producción editorial del programa Crea,
acorde con los lineamientos de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</si>
  <si>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</si>
  <si>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Instituto Distrital de las Artes IDARTES, en Actividades relacionadas con la Administración, Actualización y Soporte de los Sistemas de Información y/o aplicativos web de la Subdirección de Formación Artística.</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</si>
  <si>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</si>
  <si>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Idartes- Subdirección de Formación Artística en el proceso de creación,implementación y documentación de acciones artístico pedagógicas territoriales de los componentes del Programa Nidos</t>
  </si>
  <si>
    <t>Prestar servicios de apoyo a la gestión a la Subdirección de las Artes- Gerencia de Arte
Dramático en acciones relacionadas con el acompañamiento, seguimiento y evaluación
de los proyectos seleccionados, así como las acciones definidas en el marco del Programa Distrital de Salas Concertadas 2024.</t>
  </si>
  <si>
    <t>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</si>
  <si>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</si>
  <si>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</si>
  <si>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Idartes- Subdirección de Formación Artística en el proceso de
creación, implementación y documentación de acciones artístico pedagógicas territoriales de los componentes del Programa Nidos.</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</si>
  <si>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</si>
  <si>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profesionales a la Subdirección de las Artes - Gerencia de Arte
Dramático, relacionadas con la planeación, agenciamiento, desarrollo y seguimiento de
las actividades de fortalecimiento del sector teatral y circense, así como las acciones de
fomento y de la estrategia de relacionamiento en el marco de las líneas del Plan Bogotá
Teatral y Circense.</t>
  </si>
  <si>
    <t>Prestar servicios profesionales al Instituto Distrital de las Artes -Subdirección de las
artes en las actividades asociadas al componente de comunicaciones para el Programa
Es Cultura Local.</t>
  </si>
  <si>
    <t>Prestar servicios profesionales al Idartes- Subdirección de Formación Artística en el proceso de creación, implementación y documentación de acciones artístico pedagógicas territoriales de los componentes del
Programa Nidos.</t>
  </si>
  <si>
    <t>Prestar los servicios profesionales al IDARTES, -Subdirección de las Artes-, en las
actividades de apoyo requeridas para la gestión, desarrollo y seguimiento en campo, así
como de las acciones administrativas, relacionadas con la línea transversal de artistas
en espacio público y el Programa Arte a la KY, de conformidad con el marco
regulatorio vigente sobre la materia y los lineamientos de la entidad.</t>
  </si>
  <si>
    <t>Prestar servicios de apoyo a la gestión al IDARTES - Subdirección de Equipamientos
Culturales en el desarrollo de actividades de producción ejecutiva, gestión y
programación de los Escenarios Móviles a cargo de la dependencia.</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</si>
  <si>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</si>
  <si>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</si>
  <si>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servicios profesionales al Instituto Distrital de las Artes – Idartes, en la organización y
seguimiento de las acciones requeridas para la difusión de actividades de la Subdirección de
Formación Artística - Programa Nidos, de acuerdo con las directrices de la Oficina Asesora de
Comunicaciones de la Entidad.</t>
  </si>
  <si>
    <t>Prestar servicios de apoyo a la gestión al Idartes - Subdirección de Formación Artística, en las
acciones requeridas por el Programa NIDOS, para la gestión de contenidos e insumos digitales
que permitan la difusión de las actividades realizadas por el mismo</t>
  </si>
  <si>
    <t>Prestar servicios profesionales al Idartes- Subdirección de Formación Artística en el proceso de
creación, implementación y documentación de acciones artístico pedagógicas territoriales de los
 componentes del Programa Nidos.</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</si>
  <si>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</si>
  <si>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Profesionales al Instituto Distrital de las Artes - IDARTES,a la Subdirección de
Formación Artística , en actividades relacionadas con el óptimo funcionamiento de dispositivos de
conexión y componentes esenciales de la infraestructura tecnológica en las sedes de la entidad,
garantizando su correcto funcionamiento conforme con los criterios establecidos por la Oficina Asesora de Planeación y Tecnologías de la Información.</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</si>
  <si>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</si>
  <si>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profesionales al Idartes- Subdirección de Formación Artística en
acciones relacionadas con el proceso de cualificación, ajuste e implementación de
módulos de fortalecimiento a través de la Estrategia de Fortalecimiento del Programa
NIDOS.</t>
  </si>
  <si>
    <t>Prestar servicios de apoyo a la gestión al Idartes- Subdirección de Formación Artística en
acciones de apoyo técnico y logístico a la implementación de los eventos locales, distritales y
acciones transversales del programa NIDOS, de conformidad con los lineamientos definidos
por la Entidad.</t>
  </si>
  <si>
    <t>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t>
  </si>
  <si>
    <t>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t>
  </si>
  <si>
    <t>Prestar servicios profesionales al IDARTES - Subdirección de Formación Artística, en
el seguimiento al manejo de los inventarios asignados y adquiridos para las sedes Crea,
así como las respectivas actualizaciones en el sistema integrado de formación SIF
acorde con los requerimientos de la dependencia, acorde con los procesos y
procedimientos definidos en la entidad.</t>
  </si>
  <si>
    <t>Prestar servicios profesionales al IDARTES- OFICINA ASESORA JURÍDICA, o la dependencia que haga sus veces y/o en la dependencia a cargo de contratación en la entidad, en la revisión y ajustes procesos de selección contractual en todas las modalidades y etapas , así como en el recaudo de información para sustentar actos en ateria disciplinaria y/o jurisdicción coactiva, incluido lo referente a la implementación de políticas según se coordine con la supervisión del contrato, de conformidad con los procesos y procedimientos de gestión jurídica definidos en la entidad.</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</si>
  <si>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</si>
  <si>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</si>
  <si>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</si>
  <si>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servicios de apoyo a la gestión al IDARTES - Subdirección de Equipamientos
Culturales, en actividades asociadas a la producción técnica de la programación
artística y cultural de los equipamientos, en las etapas de pre montaje, montaje y post
montaje de los eventos y actividades definidas por la dependencia</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</si>
  <si>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</si>
  <si>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profesionales al Idartes- Subdirección de Formación Artística en el proceso de
creación, implementación y documentación de acciones artístico pedagógicas territoriales de los
componentes del Programa Nidos.</t>
  </si>
  <si>
    <t>Prestar servicios profesionales al Instituto Distrital de las Artes – IDARTES, en actividades relacionadas con el Seguimiento y Soporte del Sistema Integrado de Formación de la Subdirección de Formación Artística.</t>
  </si>
  <si>
    <t>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t>
  </si>
  <si>
    <t>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t>
  </si>
  <si>
    <t>Prestar servicios de apoyo a la gestión del Idartes- Subdirección de Equipamientos
Culturales, en actividades asociadas al soporte técnico y logístico en la operación de los
sistemas de iluminación en las actividades y eventos programados en los escenarios
administrados por el Idartes.</t>
  </si>
  <si>
    <t>Prestar servicios profesionales al Idartes- Subdirección de Formación Artística en
acciones relacionadas con el proceso de creación, implementación y documentación de
experiencias artísticas y posicionamiento de los Laboratorios artísticos del Programa
NIDOS en la ciudad</t>
  </si>
  <si>
    <t>Prestar servicios profesionales al Idartes - Subdirección de Formación Artística en el
acompañamiento a las actividades requeridas por el Programa NIDOS, para la gestión de
contenidos e insumos digitales que permitan la difusión de las actividades realizadas por el
mismo.</t>
  </si>
  <si>
    <t>Prestar servicios de apoyo técnico al Idartes- Subdirección de Equipamientos
Culturales, en lo referente a la puesta escénica en tarima con el fin de respaldar las
actividades y eventos planificados en los equipamientos de la dependencia.</t>
  </si>
  <si>
    <t>Prestar servicios de apoyo a la gestión para la Subdirección de Equipamientos Culturales del IDARTES, llevando a cabo las tareas de manejo y conducción mediante la operación de los vehículos y trailers de los Escenarios Móviles, en conformidad con la programación de eventos y según las necesidades de la dependencia y del Instituto</t>
  </si>
  <si>
    <t>Prestar servicios de apoyo a la gestión del Idartes- Subdirección de Equipamientos
Culturales, en actividades asociadas al soporte técnico y logístico para la operación de
los sistemas de sonido y video de la programación artística en todos los equipamientos
administrados por la dependencia.</t>
  </si>
  <si>
    <t>Prestar servicios de apoyo técnico del Idartes- Subdirección de Equipamientos
Culturales, desde el soporte técnico y logístico para la operación de los sistemas de
sonido y video de la programación artística en todos los equipamientos administrados
por la dependencia.</t>
  </si>
  <si>
    <t>Prestar servicios profesionales del Idartes- Subdirección de Equipamientos Culturales,
en actividades asociadas al soporte técnico y logístico para la operación de los sistemas
de sonido y video de la programación artística en todos los equipamientos
administrados por la dependencia.</t>
  </si>
  <si>
    <t>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</si>
  <si>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</si>
  <si>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 la Subdirección de las Artes - Área de
Producción, en la gestión de todos los aspectos asociados a la producción logística
(planeación, ejecución, evaluación) para el desarrollo de eventos, actividades
programadas, producidas y/o en los que haga parte el Idartes, de conformidad con los
lineamientos, directrices y requerimientos de la entidad.</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</si>
  <si>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</si>
  <si>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Instituto Distrital de las Artes – Idartes- Subdirección
Administrativa y Financiera, en la unidad de gestión de Presupuesto, para los asuntos
que le sean asignados de acuerdo al seguimiento y control de la ejecución del
presupuesto del IDARTES, conforme la normativa distrital que rige la materia.</t>
  </si>
  <si>
    <t>Prestar servicios de apoyo a la gestión al Idartes-Subdirección de las Artes - Línea
estratégica de Sostenibilidad del Ecosistema Artístico, en actividades asociadas al los
procesos de planeación, implementación y seguimiento de estrategias y acciones
enfocadas a la ampliación de espacios de mercado de bienes y servicios para los agentes
y emprendedores del ecosistema artístico la ciudad de Bogotá</t>
  </si>
  <si>
    <t>Prestar servicios de apoyo a la gestión al Idartes-Subdirección de las Artes, en Línea
estratégica de Sostenibilidad del Ecosistema Artístico, en el desarrollo de procesos y
acciones de producción de manera transversal a los componentes de la Línea
estratégica para el cumplimiento de las metas institucionales, que favorezcan a la
economía y sostenibilidad del ecosistema artístico de la ciudad de Bogotá.</t>
  </si>
  <si>
    <t>Prestar servicios de apoyo a la gestión al IDARTES - Subdirección de Equipamientos
Culturales, en acciones asociadas a la producción técnica y logística , requeridas para
la programación artística y cultural de los equipamientos, en las etapas de pre montaje,
montaje y post montaje de los eventos y actividades definidas por la dependencia.</t>
  </si>
  <si>
    <t>Prestar servicios de apoyo a la gestión al Idartes- Subdirección de Equipamientos
Culturales, en actividades asociadas a los sistemas de sonido y video con el fin de
respaldar las actividades y eventos planificados en los equipamientos de la
dependencia.</t>
  </si>
  <si>
    <t>Prestar servicios de apoyo a la gestión al IDARTES - Subdirección de Equipamientos
Culturales, en la producción logística de la programación artística y cultural de los
equipamientos, en las etapas de pre montaje, montaje y post montaje de los eventos y
actividades definidas por la dependencia.</t>
  </si>
  <si>
    <t>Prestar servicios de apoyo técnico del Idartes- Subdirección de Equipamientos
Culturales, desde el soporte técnico y logístico para la operación de los sistemas de
tramoya de la programación artística en todos los equipamientos administrados por la
dependencia.</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</si>
  <si>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</si>
  <si>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</si>
  <si>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profesionales al IDARTES-Subdirección de las artes - Línea Estratégica de Sostenibilidad del Ecosistema Artístico, en actividades asociadas a las acciones e implementación de estrategias de articulación enfocadas al fomento en red y la participación activa de las redes colaborativas entre agentes y colectivos artísticos para la sostenibilidad de las prácticas artísticas y culturales de la ciudad de Bogotá</t>
  </si>
  <si>
    <t>Prestar servicios de apoyo técnico al Idartes- Subdirección de Equipamientos
Culturales, en lo referente a los sistemas de tramoya y escenario con el fin de respaldar
las actividades y eventos planificados en los equipamientos de la dependencia.</t>
  </si>
  <si>
    <t>Prestar servicios profesionales al IDARTES - Subdirección de Formación Artística, para la proyección, fortalecimiento y acompañamiento de los procesos de formación artística de la línea Arte en la escuela, desde acciones de gestión, pedagógicas,artísticas, de investigación y visibilización, favoreciendo la apropiación de las perspectivas pedagógicas del Programa Crea, acorde con los lineamientos definidos por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</si>
  <si>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</si>
  <si>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los servicios profesionales al IDARTES - Subdirección de Formación Artística,participando en actividades vinculadas con la administración y coordinación del Centro Crea asignado y la consolidación del agenciamiento del programa en las localidades donde sea requerido, acorde con los requerimientos de la dependencia.</t>
  </si>
  <si>
    <t>Prestar servicios profesionales al Idartes- Subdirección de Formación Artística en acciones relacionadas con el proceso de cualificación, ajuste e implementación de módulos de fortalecimiento a través de la Estrategia de Fortalecimiento del Programa NIDOS.</t>
  </si>
  <si>
    <t>Prestar servicios profesionales al Instituto Distrital de las Artes - IDARTES - Subdirección de formación artística en las acciones relacionadas con trámites administrativos y financieros del Programa NIDOS.</t>
  </si>
  <si>
    <t>Prestar servicios de apoyo a la gestión del Idartes- Subdirección de Equipamientos Culturales, en activiades asociadas al soporte técnico y logístico para la operación de los sistemas de sonido y video de la programación artística en todos los equipamientos administrados por la dependencia</t>
  </si>
  <si>
    <t>Prestar servicios de apoyo a la gestión del Idartes- Subdirección de Equipamientos  Culturales, desde el soporte técnico y logístico en la operación de los sistemas de iluminación en las actividades y eventos programados en los escenarios administrados por el Idartes.</t>
  </si>
  <si>
    <t>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t>
  </si>
  <si>
    <t>Prestar servicios de apoyo a la gestión al Idartes - Subdirección de Formación Artística, en las acciones requeridas por el Programa NIDOS, para la gestión de contenidos e insumos digitales que permitan la difusión de las actividades realizadas por el mismo</t>
  </si>
  <si>
    <t>Prestar servicios de apoyo a la gestión al IDARTES - Subdirección de Equipamientos
Culturales, en acciones asociadas a la producción técnica y logística , para atender los
requerimientos de la programación artística y cultural de los equipamientos, en las
etapas de pre montaje, montaje y post montaje de los eventos y actividades definidas
por la dependencia.</t>
  </si>
  <si>
    <t>Prestar servicios profesionales a la Subdirección de Formación Artística del Idartes, en las actividades relacionadas con la estructuración, implementación y seguimiento del plan de acción del proyecto de inversión 7909 "Fortalecimiento de las culturas y procesos comunitarios artísticos en los territorios de Bogotá".</t>
  </si>
  <si>
    <t>Prestar servicios de apoyo a la gestión al IDARTES - Subdirección de Equipamientos
Culturales, en el desarrollo y seguimiento de las actividades operativas, logísticas y
administrativas requeridas en la dependencia para los diferentes escenarios.</t>
  </si>
  <si>
    <t>PRESTAR SERVICIOS PROFESIONALES AL INSTITUTO DISTRITAL DE LAS ARTES - IDARTES – OFICINA ASESORA DE PLANEACIÓN Y TECNOLOGÍAS DE LA INFORMACIÓN, EN LAS ACTIVIDADES RELACIONADAS CON LA ADMINISTRACIÓN, PLANIFICACIÓN Y DISEÑO DE LA INFRAESTRUCTURA
DE TECNOLOGÍA DEL IDARTES, INCLUYENDO EQUIPOS DE NETWORKING, SERVIDORES, REDES, ALMACENAMIENTO, EQUIPOS DE COMUNICACIONES, SISTEMAS OPERATIVOS, SOFTWARE, CARPETAS COMPARTIDAS, SAN Y NAS, GARANTIZANDO SU DISPONIBILIDAD Y CORRECTO FUNCIONAMIENTO, DE ACUERDO CON EL PROTOCOLO DE INFRAESTRUCTURA ESTABLECIDO EN LA ENTIDAD.</t>
  </si>
  <si>
    <t>PRESTAR SERVICIOS PROFESIONALES AL IDARTES - OFICINA ASESORA DE PLANEACIÓN Y TECNOLOGÍA DE LA INFORMACIÓN, EN LAS ACTIVIDADES RELACIONADAS CON EL SEGUIMIENTO Y ACOMPAÑAMIENTO A LOS PROYECTOS DE INVERSIÓN A CARGO DE IDARTES Y AQUELLOS FINANCIADOS A TRAVÉS DEL SISTEMA GENERAL DE REGALÍAS, ASÍ COMO EN ASPECTOS ASOCIADOS CON LA IMPLEMENTACIÓN DEL PROCESO DE GESTIÓN DEL CONOCIMIENTO EN EL MARCO DEL MIPG, DE ACUERDO CON EL PLAN DE DESARROLLO UN NUEVO CONTRATO SOCIAL Y AMBIENTAL PARA LA BOGOTÁ DEL SIGLO XXI.</t>
  </si>
  <si>
    <t>Prestar servicios profesionales al Instituto Distrital de las Artes - IDARTES -
Subdirección de formación artística en las acciones relacionadas con trámites
administrativos y financieros del Programa NIDOS.</t>
  </si>
  <si>
    <t>Prestar servicios profesionales a la Subdirección de Equipamientos Culturales -
IDARTES, en el desarrollo de actividades administrativas y misionales necesarias para
la gestión de recursos; así como el seguimiento a los procesos correspondientes a la
gestión de públicos en la dependencia.</t>
  </si>
  <si>
    <t>Prestar servicios profesionales al Idartes- Subdirección de Formación Artística en acciones relacionadas con el proceso de creación,
implementación y documentación de experiencias artísticas y posicionamiento de los Laboratorios artísticos del Programa NIDOS
en la ciudad.</t>
  </si>
  <si>
    <t>Prestar servicios profesionales al IDARTES - Subdirección de Formación Artística, para el apoyo en las actividades de gestión del conocimiento, asociadas al proyecto de inversión 7909 - Fortalecimiento de las culturas y procesos comunitarios artísticos en los territorios de Bogotá, de acuerdo con los lineamientos definidos por la Entidad.</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</si>
  <si>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</si>
  <si>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 Subdirección de Formación Artística, en
actividades administrativas, logísticas, de análisis de la información y de atención al ciudadano
en las sedes del programa Crea.</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</si>
  <si>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</si>
  <si>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servicios profesionales al IDARTES Subdirección de Formación Artística en
actividades relacionadas con el desarrollo, acompan?amiento y consolidación de los
procesos de indagación, análisis, sistematización, documentación y editoriales del
Programa Crea, acorde con los lineamientos de la Entidad.</t>
  </si>
  <si>
    <t>PRESTAR SERVICIOS PROFESIONALES AL IDARTES - OFICINA ASESORA DE
PLANEACIÓN Y TECNOLOGÍAS DE LA INFORMACIÓN EN ACTIVIDADES
RELACIONADAS CON LA GESTIÓN PRECONTRACTUAL, POSTCONTRACTUAL, ADMINISTRATIVA Y DE DOCUMENTACIÓN DE ACUERDO
CON LO REQUERIDO POR LA OAP-TI</t>
  </si>
  <si>
    <t>PRESTAR SERVICIOS PROFESIONALES AL IDARTES - OFICINA ASESORA DE
PLANEACIÓN Y TECNOLOGÍAS DE LA INFORMACIÓN, PARA REALIZAR
ACTIVIDADES VINCULADAS A LOS PROCESOS DE MANTENIMIENTO,
SOPORTE, DESARROLLO, SUPERVISIÓN E INNOVACIÓN DE LOS SISTEMAS
DE INFORMACIÓN ADMINISTRATIVOS SI CAPITAL, ESPECÍFICAMENTE
PREDIS Y SAE/SAI, OPGET, LIMAY Y TRC SIGUIENDO LAS DIRECTRICES Y
ESTÁNDARES ESTABLECIDOS POR LA ENTIDAD.</t>
  </si>
  <si>
    <t>PRESTAR SERVICIOS PROFESIONALES AL INSTITUTO DISTRITAL DE LAS
ARTES - IDARTES, OFICINA ASESORA DE PLANEACIÓN Y TECNOLOGÍAS
DE LA INFORMACIÓN, EN ACTIVIDADES RELACIONADAS CON LA GESTIÓN
DE INCIDENTES DE TI, A TRAVÉS DE LA HERRAMIENTA DISPUESTA PARA
TAL FIN, CONFORME A LO DEFINIDO EN EL CATÁLOGO DE SERVICIOS DE
TI, ASÍ COMO LOS ACUERDOS DE NIVEL DE SERVICIO EN CUMPLIMIENTO
DE LAS POLÍTICAS DE GOBIERNO DIGITAL Y SEGURIDAD DE LA
INFORMACIÓN, CONFORME A LOS LINEAMIENTOS DE LA DEPENDENCIA.</t>
  </si>
  <si>
    <t>Prestar servicios profesionales al Idartes- Subdirección de Formación Artística en el proceso de creación,implementación y documentación de acciones artístico pedagógicas territoriales de los componentes de Programa Nidos.</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</si>
  <si>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</si>
  <si>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SERVICIOS PROFESIONALES AL INSTITUTO DISTRITAL DE LAS
ARTES - IDARTES EN LA OFICINA ASESORA DE PLANEACIÓN Y
TECNOLOGÍAS DE LA INFORMACIÓN, EN ACTIVIDADES RELACIONADAS
CON LA IMPLEMENTACIÓN Y MANTENIMIENTO DEL SISTEMA
INTEGRADO DE GESTIÓN, Y EL SEGUIMIENTO AL PLAN ESTRATÉGICO
INSTITUCIONAL, CONFORME CON LOS LINEAMIENTOS ESTABLECIDO EN
LA OAP-TI.</t>
  </si>
  <si>
    <t>Prestar servicios de apoyo a la gestión en la Oficina Asesora Jurídica o la dependencia
que haga sus veces, en la verificación de información y elaboración de actas de cierre
de expedientes contractuales, así como la publicación en plataformas una vez los
mismos se hayan suscrito por la ordenación del gasto.</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</si>
  <si>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</si>
  <si>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servicios profesionales al Idartes- Subdirección de Formación Artística en el
proceso de creación, implementación y documentación de acciones artístico pedagógicas territoriales de los componentes del Programa Nidos.</t>
  </si>
  <si>
    <t>Prestar servicios de apoyo a la gestión al Instituto Distrital de las Artes -IDARTES,
Subdirección de Formación Artística, en actividades asociadas al seguimiento y gestión de los
aspectos administrativos del Programa Crea, acorde con los requerimientos de la dependencia.</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</si>
  <si>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</si>
  <si>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técnico al Idartes- Subdirección de Equipamientos
Culturales, en actividades asociadas a la puesta escénica en tarima con el fin de
respaldar las actividades y eventos planificados en los equipamientos de la
dependencia.</t>
  </si>
  <si>
    <t>PRESTAR SERVICIOS PROFESIONALES AL IDARTES - OFICINA ASESORA DE
PLANEACIÓN Y TECNOLOGÍA DE LA INFORMACIÓN, PARA REALIZAR
ACTIVIDADES DE SEGUIMIENTO Y ACOMPAÑAMIENTO A LOS PROYECTOS
DE INVERSIÓN, ASÍ COMO, DAR RESPUESTA A LAS SOLICITUDES
RELACIONADAS CON POLÍTICAS PÚBLICAS DISTRITALES EN EL MARCO
DEL PLAN DE DESARROLLO NUEVO CONTRATO SOCIAL Y AMBIENTAL
PARA LA BOGOTÁ DEL SIGLO XXI.</t>
  </si>
  <si>
    <t>Prestar servicios de apoyo a la gestión del Idartes- Subdirección de Equipamientos
Culturales, desde el soporte técnico y logístico en la operación de los sistemas de
iluminación en las actividades y eventos programados en los escenarios administrados
por el Idartes.</t>
  </si>
  <si>
    <t>Prestar servicios de apoyo a la gestión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t>
  </si>
  <si>
    <t>Prestar servicios profesionales al Idartes- Subdirección de Formación Artística en el
proceso de creación, implementación y documentación de acciones artístico
pedagógicas territoriales de los componentes del Programa Nidos</t>
  </si>
  <si>
    <t>CONTRATAR LOS SEGUROS QUE AMPAREN LOS INTERESES PATRIMONIALES ACTUALES Y FUTUROS, ASÍ COMO LOS BIENES DE PROPIEDAD DEL INSTITUTO DISTRITAL DE LAS ARTES - IDARTES QUE ESTÉN BAJO SU RESPONSABILIDAD Y CUSTODIA Y AQUELLOS QUE SEAN ADQUIRIDOS PARA DESARROLLAR LAS FUNCIONES INHERENTES A SU ACTIVIDAD Y CUALQUIER OTRA PÓLIZA DE SEGUROS QUE REQUIERA LA ENTIDAD EN EL DESARROLLO DE SU ACTIVIDAD</t>
  </si>
  <si>
    <t>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t>
  </si>
  <si>
    <t>Prestar servicios profesionales a la Subdirección de las Artes, Gerencia de Artes
Audiovisuales, en actividadeas asociadas al desarrollo, implementación y monitoreo de
estrategias de fomento y participación de las artes audiovisuales.</t>
  </si>
  <si>
    <t>Prestar Servicios profesionales a la Subdirección de las Artes- Gerencia de Danza, en
actividades asociadas a los procesos de planeación, implementación, seguimiento,
sistematización y articulaciones territoriales de las actividades de las líneas y proyectos
del eje de Danza y Comunidad, en el marco de los lineamientos de la entidad.</t>
  </si>
  <si>
    <t>Prestar servicios de apoyo técnico al Idartes- Subdirección de Equipamientos
Culturales, en lo referente a los sistemas de sonido y video con el fin de respaldar las
actividades y eventos planificados en los equipamientos de la dependencia.</t>
  </si>
  <si>
    <t>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misional de enfoque diferencial.</t>
  </si>
  <si>
    <t>Prestar servicios de apoyo a la gestión al Idartes- Subdirección de Equipamientos
Culturales, en acciones asociadas a la iluminación escénica con el fin de respaldar las
actividades y eventos planificados en los equipamientos de la dependencia</t>
  </si>
  <si>
    <t>Prestar servicios de apoyo a la gestión al Idartes- Subdirección de Equipamientos
Culturales, en lo referente a los sistemas de sonido y video con el fin de respaldar las
actividades y eventos planificados en los equipamientos de la dependencia.</t>
  </si>
  <si>
    <t>Prestar servicios de apoyo a la gestión del Idartes- Subdirección de Equipamientos
Culturales, desde el soporte técnico y logístico para la operación de los sistemas de
sonido y video de la programación artística en todos los equipamientos administrados
por la dependencia.</t>
  </si>
  <si>
    <t>Prestar servicios de apoyo a la gestión a la Subdirección de las Artes - Gerencia de
Literatura en el desarrollo de un taller de poesía en el marco del programa Escrituras
de Bogotá, dirigido a las personas interesadas, acorde a lo requerido por la
dependencia</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</si>
  <si>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</si>
  <si>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</si>
  <si>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</si>
  <si>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</si>
  <si>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t>
  </si>
  <si>
    <t>Prestar servicios profesionales al IDARTES- OFICINA ASESORA JURÍDICA, o la dependencia a cargo
de contratación en la entidad, para adelantar en las plataformas de contratación pública, trámites
contractuales acorde con el estatuto general de contratación pública, según se coordine con la
supervisión del contrato, de conformidad con los procesos y procedimientos de gestión jurídica definidos
en la entidad.</t>
  </si>
  <si>
    <t>PRESTAR SERVICIOS PROFESIONALES AL INSTITUTO DISTRITAL DE LAS ARTES - IDARTES, OFICINA ASESORA DE PLANEACIÓN Y TECNOLOGÍAS DE LA INFORMACIÓN, EN ACTIVIDADES RELACIONADAS CON LA GESTIÓN DE CUENTAS DE USUARIO EN LAS PLATAFORMAS DE RED Y CORREO DE LA ENTIDAD, ASÍ COMO EL SOPORTE DE NIVEL UNO GENERADOS POR MESA DE SERVICIOS DE LA ENTIDAD.</t>
  </si>
  <si>
    <t>Prestar servicios profesionales al Instituto Distrital de las Artes - Idartes en la Subdirección Administrativa y Financiera - Talento Humano, en las actividades administrativas y jurídicas que requiera la dependencia relacionadas con la proyección de actos administrativos y situaciones que se deriven de los funcionarios del Instituto, así como las respuestas a las peticiones, quejas y solicitudes que lleguen por parte de
servidores públicos o la ciudadanía.</t>
  </si>
  <si>
    <t>Prestar servicios Profesionales al Instituto Distrital de las Artes – Idartes, Subdirección
Administrativa y Financiera - Talento Humano, en el acompañamiento jurídico de los
procesos pre y poscontractuales que se generen en la dependencia, así como en la
estructuración, ejecución y cumplimiento a las actividades del plan de bienestar social e
incentivos de la Entidad.</t>
  </si>
  <si>
    <t>Prestar servicios de apoyo a la gestión a la Subdirección de las Artes - Gerencia de
Literatura en el desarrollo de un taller de cuento en el marco del programa Escrituras
de Bogotá, dirigido a las personas interesadas, acorde a lo requerido por la
dependencia</t>
  </si>
  <si>
    <t>Prestar servicios profesionales al Instituto Distrital de las Artes -IDARTES - en la
Subdirección de las Artes, en el acompañamiento y seguimiento administrativo,
contable y financiero a los contratos y/o convenios suscritos por la dependencia y sus
diferentes unidades de gestión</t>
  </si>
  <si>
    <t>Prestar servicios de apoyo a la gestión al Idartes- Subdirección de Formación Artística en el apoyo al
proceso de creación, implementación y documentación de acciones artístico pedagógicas territoriales de
los componentes del Programa Nidos.</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</si>
  <si>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</si>
  <si>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servicios de apoyo a la gestión a la Subdirección de las Artes - Gerencia de
Artes Audiovisuales de Idartes, relacionado con el seguimiento de equipos tecnológicos
especializados, planeación y configuración técnica de las actividades y bitácora de los
eventos programados en la Cinemateca de Bogotá, acorde con los procedimientos
establecidos por la entidad.en la apropiación del patrimonio audiovisual, acorde con los
lineamientos establecidos por la Entidad.</t>
  </si>
  <si>
    <t>Prestar servicios profesionales al IDARTES- OFICINA ASESORA JURÍDICA, o la dependencia a cargo
de contratación en la entidad, para adelantar en las plataformas de contratación pública, trámites
contractuales acorde con el estatuto general de contratación pública, y normas especiales, así como en la
revisión de actas de liquidación y cierre de expedientes contractuales, según se coordine con la
supervisión del contrato, de conformidad con los procesos y procedimientos de gestión jurídica definidos
en la entidad.</t>
  </si>
  <si>
    <t>Prestar servicios profesionales a la Subdirección de las Artes - Gerencia de Música con
el diseño de líneas estratégicas de los proyectos de Formación y fortalecimiento de la
dependencia</t>
  </si>
  <si>
    <t>Prestar servicios profesionales a la Subdirección de las Artes - Gerencia de Música
para el diseño de las lineas estratégicas de los proyectos de Formación y fortalecimiento
de la dependencia.</t>
  </si>
  <si>
    <t>Prestar servicios profesionales a la Subdirección de las Artes – Gerencia de Música
para el acompañamiento técnico, logístico y de comunicaciones de los programas y
proyectos de la Gerencia de Música.</t>
  </si>
  <si>
    <t>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t>
  </si>
  <si>
    <t>Prestar servicios de apoyo a la gestión al Idartes - Subdirección de Formación
Artística, en actividades administrativas, logísticas, de análisis de la información y de
atención al ciudadano en las sedes del programa Crea, según los procesos y
procedimientos definidos en la entidad.</t>
  </si>
  <si>
    <t>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t>
  </si>
  <si>
    <t>Prestar servicios profesionales al Instituto Distrital de las Artes- Idartes- Subdirección Administrativa y Financiera-Contabilidad, para el desarrollo de actividadesencaminadas al análisis y seguimiento de las cuentas contables relacionadas con los  activos, pasivos, ingreso y gastos de la entidad, revisión de las liquidaciones de los impuestos nacionales y distritales, apoyo a la elaboración de la información exógena
nacional según requerimiento de la supervisión del contrato y ser enlace con las actividades relacionadas con la oficina asesora de planeación.</t>
  </si>
  <si>
    <t>PRESTAR SERVICIOS PROFESIONALES AL INSTITUTO DISTRITAL DE LAS ARTES - IDARTES, OFICINA ASESORA DE PLANEACIÓN Y TECNOLOGÍAS DE LA INFORMACIÓN, EN ACTIVIDADES RELACIONADAS CON SOPORTE A USUARIOS FINALES PARA LOS SISTEMAS DE INFORMACIÓN, ASÍ COMO, LA
ASISTENCIA Y SOLUCIÓN DE SOLICITUDES REGISTRADAS EN LA MESA DE SERVICIO RELACIONADAS CON LOS DIVERSOS APLICATIVOS DE LA ENTIDAD, GESTIÓN Y SEGUIMIENTO DE LA INFORMACIÓN E
INDICADORES DE LOS DIFERENTES SISTEMAS DE INFORMACIÓN IMPLEMENTADOS EN LA ENTIDAD.</t>
  </si>
  <si>
    <t>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t>
  </si>
  <si>
    <t>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t>
  </si>
  <si>
    <t>Prestar servicios de apoyo a la gestión al IDARTES - Subdirección de Equipamientos
Culturales, en actividades relacionadas con la programación artística y la producción
ejecutiva, en el seguimiento a la gestión de los servicios ofertados en el Teatro El
parque y demás escenarios, según lo requiera la Entidad.</t>
  </si>
  <si>
    <t>Prestar Servicios Profesionales al Idartes-Oficina Asesora Jurídica de conformidad con los procesos y
procedimientos de gestión jurídica definidos en la entidad , trámites precontractuales, contractuales y
poscontractuales con énfasis los referentes al proyecto CREA, acorde con los requerimientos de la
entidad.</t>
  </si>
  <si>
    <t>Prestar servicios profesionales al IDARTES, acorde con los procesos y procesos de gestión jurídica definidos en la entidad, en lo referente a estudios de títulos, verificación reportes judiciales en página de rama judicial según anotaciones en folios de matrícula inmobiliaria ,y generación de avalúos de renta y corporativos requeridos por el Instituto con base en la normatividad que rige la materia.</t>
  </si>
  <si>
    <t>Prestar servicios profesionales a la gestión a la Subdirección de las Artes - Gerencia de
Danza en la pre-producción, producción, organización logística, técnica y de campo de
los eventos de creación, circulación y formación, en coherencia con los lineamientos de
la entidad.</t>
  </si>
  <si>
    <t>Prestar servicios de apoyo a la gestión al Idartes- Subdirección de Equipamientos
Culturales, en actividades asociadas a lo referente a los sistemas de sonido y video con
el fin de respaldar las actividades y eventos planificados en los equipamientos de la
dependencia.</t>
  </si>
  <si>
    <t>PRESTAR SERVICIOS DE APOYO A LA GESTIÓN AL IDARTES - OFICINA ASESORA DE PLANEACIÓN Y TECNOLOGÍAS DE LA INFORMACIÓN, EN ACTIVIDADES RELACIONADAS AL REGISTRO Y
REPORTE DE NOVEDADES DE INFORMACIÓN, PARA LOS SISTEMAS DE INFORMACIÓN DE LA ENTIDAD, ASÍ COMO SOPORTE CONTINGENTE SEGÚN LO DEFINIDO POR LA OAP-TI.</t>
  </si>
  <si>
    <t>Prestar servicios profesionales desde su especialidad al IDARTES - Subdirección de Formación
Artística, en el acompañamiento psicosocial territorial, mediante la orientación e
implementación de estrategias y espacios de fortalecimiento, buscando fomentar el
mejoramiento de la prestación de los servicios del programa Crea.</t>
  </si>
  <si>
    <t>Prestar servicios profesionales desde su especialidad al IDARTES - Subdirección de Formación
Artística, en actividades relacionadas con la planeación y ejecución de estrategias de
acompañamiento y atención psicosocial, así como de propuestas encaminadas al mejoramiento
en la prestación de los servicios del programa Crea.</t>
  </si>
  <si>
    <t>Prestar los servicios profesionales al IDARTES, -Subdirección de las Artes-, en las actividades de apoyo requeridas para la gestión, desarrollo y seguimiento en campo, así como de las acciones administrativas, relacionadas con la línea transversal de artistas en espacio público y el Programa Arte a la KY, de conformidad con el marco regulatorio vigente sobre la materia y los lineamientos de la entidad.</t>
  </si>
  <si>
    <t>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</si>
  <si>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de apoyo a la gestión al Instituto Distrital de las Artes, con el fin de
tramitar, hacer seguimiento, gestionar, atender y responder las peticiones, solicitudes y
demás trámites requeridos por los órganos legislativos y de control político en el sector
territorial y nacional.</t>
  </si>
  <si>
    <t>Prestar servicios profesionales al Instituto Distrital de las Artes - Idartes en la
Subdirección Administrativa y Financiera - Talento Humano en las actividades
relacionadas con la Política de Gestión Estratégica del Talento Humano.</t>
  </si>
  <si>
    <t>Prestar servicios de apoyo a la gestión a la subdirección de las artes- gerencia de
literatura en el desarrollo de un taller de narrativa gráfica, con énfasis en el
componente gráfico, en el marco del programa Escrituras de Bogotá, dirigido a las
personas interesadas, acorde a lo requerido por la Gerencia de Literatura</t>
  </si>
  <si>
    <t>Prestar servicios de apoyo a la gestión a la Subdirección de las Artes - Gerencia de
Literatura en el desarrollo de un taller en mediación y promoción de lectura, de
conformidad con lo requerido por la dependencia</t>
  </si>
  <si>
    <t>Prestar Servicios Profesionales al Idartes-Oficina Asesora Jurídica de conformidad con los procesos y
procedimientos de gestión jurídica definidos en la entidad , trámites precontractuales, contractuales y
poscontractuales con énfasis los referentes al proyecto CREA, acorde con los requerimientos de la entidad.</t>
  </si>
  <si>
    <t>Prestar servicios de apoyo a la gestión al Instituto Distrital de las Artes- Oficina
Asesora Jurídica o la dependencia que haga sus veces en la elaboración de
comunicaciones internas y externas; trámite de resoluciones, programación de
reuniones y agendamiento; acompañamiento en seguimiento a reporte de acciones y lo
que refiere a temas de SIVICOF, SIDEAP y SIPROJ, validaciones PANDORA y
asignaciones por software de contratación y actividades asociadas a seguimientos en
materia de proposiciones, acuerdos concejo distrital y agenda regulatoria, acorde con
los requerimientos de la dependencia</t>
  </si>
  <si>
    <t>Prestar servicios profesionales a la Subdirección de Formación Artística del Idartes, en las actividades de tipo operativo y misional de los componentes del proyecto de inversión 7909 "Fortalecimiento de las culturas y procesos comunitarios artísticos en los territorios de Bogotá".</t>
  </si>
  <si>
    <t>PRESTAR SERVICIOS DE APOYO A LA GESTIÓN AL INSTITUTO DISTRITAL DE LAS ARTES - IDARTES, OFICINA ASESORA DE PLANEACIÓN Y TECNOLOGÍAS DE LA INFORMACIÓN, EN ACTIVIDADES RELACIONADAS EN SOPORTE TÉCNICO DE SISTEMAS OPERATIVOS, SOFTWARE, HARDWARE Y SISTEMAS DE INFORMACIÓN, ASÍ COMO LA ASISTENCIA EN ACTIVIDADES DE CONECTIVIDAD E INFRAESTRUCTURA DE NIVEL UNO, MANTENIMIENTO PREVENTIVO Y CORRECTIVO DE LOS ACTIVOS
TECNOLÓGICOS DE LA ENTIDAD, CONFORME CON LAS SOLICITUDES REGISTRADAS EN LA MESA DE SERVICIOS.</t>
  </si>
  <si>
    <t>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t>
  </si>
  <si>
    <t>Prestar servicios de apoyo a la gestión, al IDARTES - Programa CREA de la Subdirección de
Formación Artística, en actividades relacionadas con la proyección, preproducción y desarrollo
de las acciones de visibilización, presenciales y/o virtuales del programa Crea, así como la
programación conjunta con los equipos CREA de encuentros y muestras artísticas acordes con
la agenda de visibilización, de conformidad con los lineamientos definidos por la Entidad.</t>
  </si>
  <si>
    <t>Prestar servicios profesionales a la Subdirección de Formación Artística del Idartes, en
las actividades relacionadas con la estructuración, implementación y seguimiento del
componente de gestión territorial y comunitaria del proyecto de inversión 7909
"Fortalecimiento de las culturas y procesos comunitarios artísticos en los territorios de
Bogotá".</t>
  </si>
  <si>
    <t>Prestar servicios de apoyo a la gestión a la Subdirección de las Artes- Gerencia de
Artes Audiovisuales, en acciones relacionadas con la preservación y conservación del
archivo vivo, acervos, y colecciones Cinematográficos audiovisuales, acorde con los
lineamientos de apropiación del patrimonio audiovisual establecidos por la entidad.</t>
  </si>
  <si>
    <t>Prestar servicios profesionales a la Subdirección de las Artes - Gerencia de Artes
Audiovisuales, en actividades relacionadas con el fortalecimiento del registro
audiovisual y fotográfico de acuerdo a las acciones establecidas por la dependencia y la
supervisión del contrato</t>
  </si>
  <si>
    <t>Prestar servicios artísticos a la Subdirección de las Artes - Gerencia de Artes Plásticas
y Visuales que solo pueden encomendarse a determinadas personas naturales, para la
ejecución del trabajo artístico denominado " LA FULMINANTE. Un detonante vivo",
ganadora del XI Premio Luis Caballero, en la Galería Santa Fe.</t>
  </si>
  <si>
    <t>Prestar servicios de apoyo a la gestión al Instituto Distrital de las Artes – IDARTES, en
las actividades relacionadas con el apoyo y seguimiento a los procesos administrativos,
de gestión documental y de análisis de la información del programa Crea acorde con
los requerimientos de la Subdirección de formación artística y de la Entidad.</t>
  </si>
  <si>
    <t>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t>
  </si>
  <si>
    <t>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t>
  </si>
  <si>
    <t>Prestar servicios de apoyo a la gestión a la Subdirección de las Artes,Castillo de las
Artes, en el desarrollo e implementación de las acciones necesarias, para fortalecer los
diferentes laboratorios de creación artística con sujetos de especial protección
constitución en la localidad de los Mártires en Bogotá</t>
  </si>
  <si>
    <t>Prestar servicios profesionales a la Subdirección de las Artes- Gerencia de Artes
Audiovisuales, en el seguimiento y apoyo a la planificación, gestión e implementación
de la estrategia territorial de acuerdo con los lineamientos definidos por la
dependencia.</t>
  </si>
  <si>
    <t>Prestar servicios de apoyo a la gestión al IDARTES - Subdirección de Equipamientos
Culturales en la producción técnica y logística de las etapas de preproducción,
realización y postproducción de los eventos y actividades programadas para el
Planetario de Bogotá.</t>
  </si>
  <si>
    <t>Prestar servicios de apoyo a la gestión del Idartes- Subdirección de Equipamientos
Culturales, desde el soporte técnico y logístico para la operación de los sistemas de
video de la programación artística en todos los equipamientos administrados por la
dependencia.</t>
  </si>
  <si>
    <t>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de ciencias naturales y biología.</t>
  </si>
  <si>
    <t>Prestar servicios de apoyo a la gestión al Idartes - Subdirección de Formación Artística, en actividades administrativas, logísticas, de análisis de la información y de atención al ciudadano en las sedes del programa Crea.</t>
  </si>
  <si>
    <t xml:space="preserve">	PRESTAR SERVICIOS DE APOYO A LA GESTIÓN AL IDARTES - SUBDIRECCIÓN DE FORMACIÓN ARTÍSTICA, EN ACTIVIDADES ADMINISTRATIVAS, LOGÍSTICAS, DE ANÁLISIS DE LA INFORMACIÓN Y DE ATENCIÓN AL CIUDADANO EN LAS SEDES DEL PROGRAMA CREA</t>
  </si>
  <si>
    <t>Prestar servicios de apoyo a la gestión al Instituto Distrital de las Artes - IDARTES, Subdirección de
Formación Artística, en actividades relacionadas al soporte técnico de nivel uno para hardware y
software, dando solucion a solicitudes registradas en la mesa de servicios, asi como las actividades de
mantenimiento preventivo y correctivo en dispositivos informáticos, conforme con el proceso de Gestión
de Tecnologías de la Información y las Comunicaciones (TIC), siguiendo las directrices establecidas por
la OAP-TI</t>
  </si>
  <si>
    <t>Prestar servicios profesionales a la Subdirección de las Artes- Gerencia de Artes
Audiovisuales, para el desarrollo de las diferentes actividades que se efectúen en la
Cinemateca de Bogotá, tales como festivales, muestras audiovisuales y
cinematográficas, eventos propios o realizados por terceros.</t>
  </si>
  <si>
    <t>Prestar servicios de apoyo a la gestión a la subdirección de las Artes, gerencia de
literatura en el desarrollo de un taller de narrativa gráfica, con énfasis en el
componente argumental, en el marco del programa Escrituras de Bogotá, dirigido a las
personas interesadas, acorde a lo requerido por la dependencia.</t>
  </si>
  <si>
    <t>PRESTAR SERVICIOS PROFESIONALES AL INSTITUTO DISTRITAL DE LAS
ARTES - IDARTES – OFICINA ASESORA DE PLANEACIÓN Y TECNOLOGÍAS
DE LA INFORMACIÓN, EN ACTIVIDADES RELACIONADAS CON EL DISEÑO,
ANÁLISIS Y DESARROLLO DE SOFTWARE, ASÍ COMO SU PUESTA EN
MARCHA, DE CONFORMIDAD CON LOS REQUERIMIENTO Y
LINEAMIENTOS DADOS POR LA DEPENDENCIA</t>
  </si>
  <si>
    <t>Prestar servicios de apoyo a la gestión al Instituto Distrital de las Artes IDARTES ,
Subdirección de formación artística proporcionando servicios fotográficos y
audiovisuales de las estrategias de visibilización del programa Crea, acorde a los
lineamientos institucionales.</t>
  </si>
  <si>
    <t>Prestar servicios de apoyo a la gestión a la Subdirección de las Artes - Gerencia de
Literatura en el desarrollo de un taller de crónica en el marco del programa Escrituras
de Bogotá, dirigido a las personas interesadas, acorde a lo requerido por la
dependencia</t>
  </si>
  <si>
    <t>Prestar servicios de apoyo técnico al IDARTES - Subdirección de Equipamientos
Culturales, facilitando el desarrollo de actividades relacionadas con el
acompañamiento de artistas en los procesos de pre y post producción de la
programación artística en el Teatro El Ensueño y demás equipamientos bajo la
responsabilidad de dicha dependencia.</t>
  </si>
  <si>
    <t>"Prestar servicios profesionales al Instituto Distrital de las Artes - Idartes, en la
Oficina de control Disciplinario Interno, para el desarrollar actividades relacionadas
con la sustanciación de los procesos disciplinarios y el recaudo probatorio en la fase de
instrucción. "</t>
  </si>
  <si>
    <t>PRESTAR SERVICIOS DE APOYO A LA GESTIÓN AL IDARTES – OFICINA
ASESORA DE PLANEACIÓN Y TECNOLOGÍAS DE LA INFORMACIÓN, EN
ACTIVIDADES RELACIONADAS CON EL DESARROLLO, AJUSTES Y
SOPORTE TÉCNICO DEL SISTEMA DE INFORMACIÓN DE GESTIÓN
DOCUMENTAL ORFEO, EN CUMPLIMIENTO DE LA NORMATIVA
ARCHIVÍSTICA VIGENTE Y CONFORME CON LOS LINEAMIENTOS DE LA
OAP-TI.</t>
  </si>
  <si>
    <t>PRESTAR SERVICIOS PROFESIONALES AL INSTITUTO DISTRITAL DE LAS
ARTES - IDARTES – OFICINA ASESORA DE PLANEACIÓN Y TECNOLOGÍAS
DE LA INFORMACIÓN, EN ACTIVIDADES RELACIONADAS CON LA
IMPLEMENTACIÓN DEL MODELO INTEGRADO DE PLANEACIÓN Y
GESTIÓN - MIPG, DE MANERA PARTICULAR EN LO RELACIONADO CON
LAS DIMENSIONES DE GESTIÓN CON VALORES PARA RESULTADOS, Y
CONTROL INTERNO, CON ÉNFASIS EN LO RELACIONADO EN RIESGOS.</t>
  </si>
  <si>
    <t>PRESTAR SERVICIOS DE APOYO A LA GESTIÓN AL IDARTES - OFICINA
ASESORA DE PLANEACIÓN Y TECNOLOGÍAS DE LA INFORMACIÓN, EN
ACTIVIDADES RELACIONADAS CON LA ELABORACIÓN DE INFORMES Y
DOCUMENTACIÓN DE LOS SISTEMAS DE INFORMACIÓN DE LA ENTIDAD,
ASÍ COMO SOPORTE CONTINGENTE SEGÚN LO DEFINIDO POR LA OAP-TI..</t>
  </si>
  <si>
    <t>Prestar servicios profesionales al Idartes- Subdirección de Equipamientos Culturales,
en actividades relacionadas con la construcción de actividades y propuestas, además
del acompañamiento y seguimiento de las acciones del equipo de educación y proyectos
del Planetario de Bogotá</t>
  </si>
  <si>
    <t>Prestar servicios de apoyo a la gestión a la Subdirección de las Artes - Gerencia de
Literatura en el desarrollo de un taller de novela en el marco del programa Escrituras
de Bogotá, dirigido a las personas interesadas, acorde a lo requerido por la
dependencia</t>
  </si>
  <si>
    <t>Prestar servicios de apoyo a la gestión al Idartes - Subdirección de Formación Artística, en
actividades administrativas, logísticas, de análisis de la información y de atención al ciudadano
en las sedes del programa Crea, según los procesos y procedimientos definidos en la entidad.</t>
  </si>
  <si>
    <t>Prestar servicios de apoyo a la gestión al Idartes - Subdirección de las Artes -, en el
acompañamiento, seguimiento y desarrollo de los procesos y actividades del
componente administrativo, en los procesos en el desarrollo e implementación del
programa Es Cultura Local</t>
  </si>
  <si>
    <t>Prestar servicios de apoyo operativo o asistencial al IDARTES, -Subdirección de las
Artes-, en las actividades de apoyo requeridas para la gestión, desarrollo y seguimiento
de las acciones enmarcadas en la atención de artistas en espacio público, de
conformidad con los lineamientos de la entidad y lo dispuesto en el marco regulatorio
vigente en el distrito capital.</t>
  </si>
  <si>
    <t>PRESTAR SERVICIOS PROFESIONALES AL INSTITUTO DISTRITAL DE LAS
ARTES - IDARTES – OFICINA ASESORA DE PLANEACIÓN Y TECNOLOGÍAS
DE LA INFORMACIÓN, EN ACTIVIDADES RELACIONADAS CON LA
GESTIÓN, IMPLEMENTACIÓN Y MANTENIMIENTO Y CONTINUIDAD DE LO
ESTABLECIDO EN EL MODELO INTEGRADO DE PLANEACIÓN Y GESTIÓN,
ESPECÍFICAMENTE EN EL SISTEMA INTEGRADO DE GESTIÓN
INSTITUCIONAL.</t>
  </si>
  <si>
    <t>Prestar servicios de apoyo a la gestión al IDARTES - Subdirección de Equipamientos
Culturales, en actividades relacionadas con la programación, producción ejecutiva y el
seguimiento a la gestión de los servicios ofertados en el Planetario de Bogotá y la
Subdirección de Equipamientos Culturales.</t>
  </si>
  <si>
    <t>Prestar servicios profesionales al IDARTES - Subdirección de Formación Artística,
para la organización, desarrollo y seguimiento de las acciones asociadas a las
estrategias de comunicación y prensa del proyecto de inversión 7909 "Fortalecimiento
de las culturas y procesos comunitarios artísticos en los territorios de Bogotá".</t>
  </si>
  <si>
    <t>Prestar servicios profesionales al Idartes-Subdirección de las Artes para el desarrollo
de actividades del orden misional que faciliten la consolidación de los programas,
proyectos y acciones de la Subdirección, asociados a las dimensiones del campo
artístico, según los lineamientos de la Entidad y en el marco del Plan Distrital de
Desarrollo: Un nuevo contrato social y ambiental para la Bogotá del siglo XXI.</t>
  </si>
  <si>
    <t>Prestar servicios de apoyo a la gestión al IDARTES – Subdirección de Equipamientos
Culturales, como productor de actividades territoriales de los programas, proyectos y
eventos del Planetario de Bogotá y la Subdirección de Equipamientos Culturales.</t>
  </si>
  <si>
    <t>Prestar servicios de apoyo a la gestión al IDARTES - Subdirección de Equipamientos
Culturales, desempeñándose como técnico de sonido durante la ejecución de
actividades de producción de eventos en las diversas instancias del Planetario de
Bogotá.</t>
  </si>
  <si>
    <t>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de
contenidos.</t>
  </si>
  <si>
    <t>Prestar servicios de apoyo a la gestión al IDARTES - Subdirección De Equipamientos
Culturales, en el desarrollo y seguimiento de las actividades operativas, logísticas y
administrativas requeridas en la dependencia para los diferentes escenarios.</t>
  </si>
  <si>
    <t>Prestar servicios de apoyo a la gestión al Instituto Distrital de las Artes - IDARTES, Subdirección de
Formación Artística, en actividades relacionadas al soporte técnico de nivel uno para hardware y
software, dando solucion a solicitudes registradas en la mesa de servicios, asi como las actividades de
mantenimiento preventivo y correctivo en dispositivos informáticos, conforme con el proceso de Gestión
de Tecnologías de la Información y las Comunicaciones (TIC), siguiendo las directrices establecidas por
la OAP-TI.</t>
  </si>
  <si>
    <t>Prestar Servicios Profesionales al Instituto Distrital de las Artes IDARTES, en Actividades relacionadas
con la Administración, Actualización y Soporte de los Sistemas de Información de la Subdirección de
Formación Artística.</t>
  </si>
  <si>
    <t>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t>
  </si>
  <si>
    <t>Prestar servicios profesionales al IDARTES - Subdirección de Equipamientos
Culturales, en el equipo de divulgación del Planetario de Bogotá realizando acciones de
gestión, planeación, ejecución, seguimiento y fortalecimiento de los planes, programas y
proyectos en la línea misional de astronomía</t>
  </si>
  <si>
    <t>Prestar servicios de apoyo a la gestión al IDARTES - Subdirección de Equipamientos
Culturales, en el equipo de divulgación del Planetario de Bogotá realizando acciones de
gestión, planeación, ejecución, seguimiento y fortalecimiento de los planes, programas y
proyectos en la enseñanza y apropiación social, desde la línea misional de tecnología</t>
  </si>
  <si>
    <t>Prestar servicios de apoyo a la gestión al IDARTES - Subdirección de Equipamientos
Culturales, para la atención de públicos implementando el modelo pedagógico del
Planetario de Bogotá.</t>
  </si>
  <si>
    <t>Prestar servicios profesionales al IDARTES - Subdirección de Equipamientos
Culturales en la consolidación de los entregables finales del proyecto de renovación
museográfica del Planetario de Bogotá.</t>
  </si>
  <si>
    <t>Prestar servicios profesionales a la Subdirección de Formación Artística del Idartes, en las actividades relacionadas con la estructuración, implementación y seguimiento del componente de gestión artística del proyecto de inversión 7909 "Fortalecimiento de las culturas y procesos comunitarios artísticos en los territorios de Bogotá".</t>
  </si>
  <si>
    <t>Prestar los servicios profesionales al IDARTES, -Subdirección de las Artes-, en las
actividades de apoyo requeridas para la gestión, desarrollo y seguimiento en campo, así
como de las acciones administrativas, relacionadas con la línea transversal de artistas
en espacio público y el Programa Arte a la KY, de conformidad con el marco
regulatorio vigente sobre la materia y los lineamientos de la entidad</t>
  </si>
  <si>
    <t xml:space="preserve">Tomar en calidad de arrendamiento el bien inmueble ubicado en la calle 70 a sur No. 80 i- 15 de la
ciudad de Bogotá, con un área disponible aproximada de 353.5 mts2, acorde con las
especificaciones definidas por la entidad, con destino al funcionamiento de un centro de formación
artística – Crea. </t>
  </si>
  <si>
    <t xml:space="preserve">Tomar en calidad de arrendamiento el bien inmueble ubicado en la Calle 27 a sur # 13- 51, Carrera
13 # 27 a -11 sur y Carrera 13 # 27 a - 15 sur de la ciudad de Bogotá, con un área disponible
aproximada de 1550 mt2, acorde con las especificaciones definidas por la entidad, con destino al
funcionamiento de un Centro de Formación Artística – Crea. </t>
  </si>
  <si>
    <t xml:space="preserve">Tomar en calidad de arrendamiento el bien inmueble ubicado en la Calle 68 Sur No 78H-37 de la
ciudad de Bogotá, con un área disponible aproximada de 440,60 mt2, acorde con las
especificaciones definidas por la entidad, con destino al funcionamiento de un Centro de Formación
Artística – Crea. </t>
  </si>
  <si>
    <t>Tomar en calidad de arrendamiento el bien inmueble ubicado en la avenida carrera 72 # 43a - 62 sur
de la ciudad de Bogotá, con un área disponible aproximada de 1301,25 mts2, acorde con las
especificaciones definidas por la entidad, con destino al funcionamiento de un centro de formación
artística – Crea</t>
  </si>
  <si>
    <t>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geología y
ciencias de la tierra</t>
  </si>
  <si>
    <t>Prestar servicios profesionales a la Subdirección de las Artes - Gerencia de Música con
el acompañamiento y seguimiento al Banco de Expertos y los estímulos ofertados en el
Portafolio Distrital de Estímulos y el Programa Distrital de Apoyos Concertados, según
los requerimientos de la dependencia</t>
  </si>
  <si>
    <t>Prestar servicios de apoyo a la gestión a la Subdirección de las Artes - Gerencia de
Danza, en actividades asociadas al agenciamiento, pre-producción, implementación y
sistematización para los eventos de circulación del Festival Danza en la Ciudad.</t>
  </si>
  <si>
    <t>Prestar servicios de apoyo a la gestión a la subdirección de las artes - área de
producción, en el acompañamiento de las actividades operativas y administrativas
asociadas con la consolidación de información, preparación de informes y seguimiento
a los contratos suscritos, acorde con los procesos y procedimientos definidos en la
entidad</t>
  </si>
  <si>
    <t>Prestar servicios de apoyo a la gestión a la Subdirección de las Artes - Gerencia de
Artes Audiovisuales de IDARTES, en actividades asociadas al desarrollo y monitoreo
de los diferentes procesos de gestión administrativa y operativa, así como controlar y
gestionar las respuestas a las solicitudes en las diversas plataformas implementadas por
la entidad.</t>
  </si>
  <si>
    <t>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t>
  </si>
  <si>
    <t>Prestar servicios profesionales a la Subdirección de las Artes - Gerencia de Artes
Audiovisuales, rn actividades asociadas a la definición e implementación de estrategias
de apropiación de las artes audiovisuales para desarrollo de audiencias y participantes
de programas específicos en los distintos espacios de la Cinemateca de Bogotá.</t>
  </si>
  <si>
    <t>Prestar los servicios profesionales al Instituto Distrital de las Artes -IDARTESSubdirección de Formación Artística, ejecutando la creacio?n y edicio?n de contenidos
fotográficos y audiovisuales que se deriven de los eventos y estrategias ejecutadas por el
programa Crea, en los diferentes formatos requeridos por la entidad.</t>
  </si>
  <si>
    <t>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cultural.</t>
  </si>
  <si>
    <t>Prestar servicios de apoyo a la gestión al IDARTES - Subdirección de Equipamientos
Culturales, en actividades operativas, asistenciales, logísticas y de gestión documental
requeridas para el Planetario de Bogotá, de acuerdo los lineamientos establecidos por
la Entidad.</t>
  </si>
  <si>
    <t>Prestar servicios profesionales al Idartes - Subdirección de Equipamientos Culturales,
en actividades asociadas al acompañamiento y apoyo en el seguimiento a la gestión del
equipo de divulgación del Planetario de Bogotá en la construcción de herramientas,
actividades y propuestas para la apropiación social del conocimiento científico y
tecnológico, enmarcando su actividad en las acciones acorde al modelo y plan
pedagógico del Planetario de Bogotá.</t>
  </si>
  <si>
    <t>Prestar servicios de apoyo a la gestión al IDARTES - Subdirección de Formación
Artística, en actividades logísticas, operativas, técnicas y asistenciales, así como todas
las acciones y documentos relacionados con la pre producción, producción y post
producción de eventos, actividades, encuentros y muestras artísticas, generadas desde
el Programa Crea, acorde con los requerimientos de la entidad y las normas dispuestas
por las entidades de control distrital.</t>
  </si>
  <si>
    <t>Prestar servicios profesionales a la Subdirección de las Artes- Gerencia de Danza, en
actividades asociadas a los procesos de planeación, acompañamiento artístico, gestión
territorial con comunidades de la danza y espacios, y la generación de estrategias para
la creación de la danza desde el eje "Orbitante Plataforma Danza Bogotá" según los
requerimientos del Idartes.</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</si>
  <si>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</si>
  <si>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Tomar en calidad de arrendamiento el bien inmueble ubicado en la Avenida Calle 55 Sur No 79 g - 09
de la ciudad de Bogotá, con un área disponible aproximada de 600 mt2, acorde con las
especificaciones definidas por la entidad, con destino al funcionamiento de un Centro de Formación
Artística –Crea.</t>
  </si>
  <si>
    <t>" PRESTAR SERVICIOS PROFESIONALES AL INSTITUTO DISTRITAL DE LAS
ARTES - IDARTES – OFICINA ASESORA DE PLANEACIÓN Y TECNOLOGÍAS
DE LA INFORMACIÓN, EN ACTIVIDADES RELACIONADAS CON EL
SOPORTE Y MANTENIMIENTO DEL SISTEMA DE GESTIÓN DE PERSONAL Y
NÓMINA PERNO, ASÍ COMO, EN LOS PROCESOS IMPLEMENTADOS POR EL
IDARTES</t>
  </si>
  <si>
    <t>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t>
  </si>
  <si>
    <t>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t>
  </si>
  <si>
    <t>PRESTAR SERVICIOS DE APOYO A LA GESTIÓN AL IDARTES - OFICINA ASESORA DE PLANEACIÓN Y TECNOLOGÍAS DE LA INFORMACIÓN, EN EL MARCO DEL MODELO INTEGRADO DE PLANEACIÓN - MIPG, EN ACTIVIDADES RELACIONADAS CON LA ACTUALIZACIÓN Y SEGUIMIENTO TRANSVERSAL A LOS PROYECTOS DE INVERSIÓN A CARGO DE LA ENTIDAD DE ACUERDO CON LA COMPETENCIA DE LA OAP-TI.</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</si>
  <si>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</si>
  <si>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 .</t>
  </si>
  <si>
    <t xml:space="preserve">Prestar servicios de apoyo a la gestión al Idartes - Subdirección de Formación Artística, para la  rganización, desarrollo, articulación e implementación de las acciones asociadas a los componentes del proyecto de inversión 7909 Fortalecimiento de las culturas y procesos comunitarios artísticos en los territorios de Bogotá </t>
  </si>
  <si>
    <t>Prestar servicios profesionales al IDARTES - Subdirección de Formación Artística,
para el planteamiento de estrategias pedagógicas y artísticas de los procesos de
formación en Danza,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</si>
  <si>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PROFESIONALES AL IDARTES, EN ACTIVIDADES ASOCIADAS A LA CREACIÓN DE
PRODUCTOS DE DISEÑO GRÁFICO REQUERIDOS POR LOS PROYECTOS DE LA SUBDIRECCIÓN DE FORMACIÓN ARTÍSTICA ACORDE CON LOS REQUERIMIENTOS Y LINEAMIENTOS DE LA ENTIDAD.</t>
  </si>
  <si>
    <t>Prestar servicios profesionales a la Subdirección de las Artes- Gerencia de Artes
Audiovisuales, en el desarrollo de actividades de apropiación y formación a la
ciudadanía, conforme a lo requerido por la dependencia.</t>
  </si>
  <si>
    <t>Prestar servicios profesionales a la Subdirección de las Artes - Línea de Arte y
Memoria sin Fronteras, en actividades asociadas a los procesos de planeación y gestión
territorial en el marco de la estrategia de circuitos de arte y memoria y colaboratorios
de creación artística del proyecto de inversión 7571 “Reconciliación Arte y Memoria
Sin Fronteras Bogotá D.C</t>
  </si>
  <si>
    <t>PRESTAR SERVICIOS PROFESIONALES AL IDARTES – SUBDIRECCIÓN DE
FORMACIÓN ARTÍSTICA, EN ACTIVIDADES RELACIONADAS CON EL
ACOMPAÑAMIENTO TRANSVERSAL AL SEGUIMIENTO DE PROYECTOS DE
INVERSIÓN TANTO FÍSICO COMO PRESUPUESTAL, ASÍ COMO, A LAS
POLÍTICAS PÚBLICAS DISTRITALES, DE ACUERDO CON LOS
LINEAMIENTOS IMPARTIDOS DESDE LA OAP-TI.</t>
  </si>
  <si>
    <t>Prestar servicios de apoyo a la gestión al Idartes – subdirección de Formación Artística para el acompañamiento en la producción técnica y logística de espectáculos en vivo realizados por el proyecto de inversión 7909 " Fortalecimiento de las culturas y procesos comunitarios artísticos en los territorios de Bogotá" de acuerdo a los lineamientos de la entidad.</t>
  </si>
  <si>
    <t>Prestar servicios profesionales a la Subdirección de Formación Artística del Idartes, en las actividades relacionadas con la estructuración, implementación y seguimiento del componente de gestión del conocimiento del proyecto de inversión 7909 "Fortalecimiento de las culturas y procesos comunitarios artísticos en los territorios de Bogotá".</t>
  </si>
  <si>
    <t>Prestar servicios de apoyo a la gestión al Idartes - subdirección de formación artística, para la producción de piezas audiovisuales asociadas a las actividades de los componentes del proyecto de inversión 7909 "Fortalecimiento de las Culturas y ProcesosComunitarios Artísticos en los Territorios de Bogotá".</t>
  </si>
  <si>
    <t>Prestar servicios de apoyo a la gestión al Idartes - subdirección de formación artística, para la producción de piezas audiovisuales asociadas a las actividades de los componentes del proyecto de inversión 7909 "fortalecimiento de las culturas y procesos comunitarios artísticos en los territorios de Bogotá".</t>
  </si>
  <si>
    <t>Prestar servicios profesionales al Instituto Distrital de las Artes - IDARTES - Subdirección de Equipamientos Culturales, en actividades administrativas asociadas a la consolidación y seguimiento de información, requerida para adelantar la etapa precontractual, contractual y postcontractual, de los procesos priorizados por la Subdirección.</t>
  </si>
  <si>
    <t>Prestar servicios profesionales al Idartes- Subdirección de Formación Artística en el proceso de creación,
implementación y documentación de acciones artístico pedagógicas territoriales de los componentes del
Programa Nidos.</t>
  </si>
  <si>
    <t>Prestar servicios de apoyo a la gestión al Idartes – Subdirección de Formación Artística para el acompañamiento en la producción técnica y logística de espectáculos en vivo realizados por el proyecto de inversión 7909 " Fortalecimiento de las culturas y procesos comunitarios artísticos en los territorios de Bogotá" de acuerdo a los lineamientos de la entidad.</t>
  </si>
  <si>
    <t>Prestar servicios profesionales al Instituto Distrital de las Artes, en la generación de
productos referentes a procesos contractuales en cualquiera de sus etapas;
contribución en el análisis y preparación de documentos y recaudo y compilación de
información para sustento a respuestas a derechos de petición o documentos internos
de la dependencia.</t>
  </si>
  <si>
    <t>Prestar servicios de apoyo a la gestión al Idartes- Subdirección de Equipamientos
Culturales, en lo referente a la iluminación escénica con el fin de respaldar las
actividades y eventos planificados en los equipamientos de la dependencia.</t>
  </si>
  <si>
    <t>Prestar servicios de Apoyo a la gestión a la Subdirección de las Artes – Gerencia de
Música, para el acompañamiento y seguimiento a los programas y proyectos misionales
desarrollados por la Gerencia de Música.</t>
  </si>
  <si>
    <t>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t>
  </si>
  <si>
    <t>Prestar los servicios profesionales al Instituto Distrital de las Artes – IDARTES
programa Crea, apoyando el desarrollo de piezas gráficas impresas y digitales que
promocionen el programa Crea en los diferentes medios, realizando piezas gráficas
comunicativas siguiendo el manual de imagen del programa y los diferentes
lineamientos de cada una de las áreas o dependencias, aplicando conceptualización,
bocetación, diagramación, colorización y exportación de piezas siguiendo los diferentes
manuales gráficos de la entidad.</t>
  </si>
  <si>
    <t>Prestación de servicios de apoyo a la gestión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t>
  </si>
  <si>
    <t>Prestar servicios profesionales a la Subdirección de las Artes, Línea de Arte y Memoria
sin Fronteras, en actividades asociadas a los procesos de planificación, gestión,
seguimiento y ejecución del componente de fomento de la Línea y demás acciones
relacionadas con la implementación de procesos relacionados con el Proyecto de
Inversión 7571 'Reconciliación arte y memoria sin fronteras Bogotá D.C</t>
  </si>
  <si>
    <t>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t>
  </si>
  <si>
    <t>Prestar servicios profesionales al IDARTES - Subdirección de Equipamientos
Culturales, en el acompañamiento a las actividades que se contemplan desde el Sistema
de Gestión de Seguridad y Salud en el Trabajo, para su desarrolo en los escenarios a
cargo de la dependencia.</t>
  </si>
  <si>
    <t>Prestar servicios de apoyo a la gestión al IDARTES – Subdirección de Equipamientos
Culturales, en actividades asociadas a la planeación, seguimiento y ejecución de las
tareas del equipo de mantenimiento del Planetario de Bogotá, así como también
actividades relacionadas con el sistema de gestión de salud y seguridad en el trabajo
según los lineamientos de la entidad.</t>
  </si>
  <si>
    <t>Prestar servicios profesionales al Idartes - Subdirección de Equipamientos Culturales,
en actividades asociadas a la planeación, acompañamiento y apoyo en el seguimiento de
los programas y proyectos generados dentro de la línea de Arte, Ciencia y Tecnología.</t>
  </si>
  <si>
    <t>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t>
  </si>
  <si>
    <t>Prestar servicios profesionales al Instituto Distrital de las Artes - IDARTESSubdirección Administrativa y Financiera - Gestión Documental en actividades
relacionadas con la elaboración, actualización, implementación y socialización de los
instrumentos archivisticos (TRD) y de gestión de información pública, así como en la
elaboración, actualización y socialización de los recursos documentales, procedimientos
y guías del proceso de Gestión Documental conforme los lineamientos de la Entidad.</t>
  </si>
  <si>
    <t>Prestar servicios de apoyo a la gestión al IDARTES - Subdirección de Equipamientos
Culturales, en las actividades operativas y administrativas requeridas para la gestión
de recursos y públicos.</t>
  </si>
  <si>
    <t>Prestar servicios de apoyo a la gestión al IDARTES - Subdirección de Equipamientos
Culturales, para la atención de públicos implementando el modelo pedagógico del
Planetario de Bogotá</t>
  </si>
  <si>
    <t>Prestar servicios de apoyo a la gestión al IDARTES - Subdirección de Formación
Artística, para la planeación, ejecución y seguimiento de las acciones asociadas a la
producción técnica y logística de las actividades de los componentes del proyecto de
inversión 7909 "Fortalecimiento de las culturas y procesos comunitarios artísticos en
los territorios de Bogotá".</t>
  </si>
  <si>
    <t xml:space="preserve">	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</si>
  <si>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INSTITUTO DISTRITAL DE LAS ARTES - IDARTES, OFICINA ASESORA DE PLANEACIÓN Y TECNOLOGÍAS DE LA INFORMACIÓN, EN ACTIVIDADES ASOCIADAS CON LA ADMINISTRACIÓN Y GESTIÓN DE LAS BASES DE DATOS ORACLE, POSTGRES Y MYSQL, ASÍ COMO CUALQUIER OTRA ACTIVIDAD RELACIONADA BAJO LAS INDICACIONES DE LA OAP-TI.</t>
  </si>
  <si>
    <t>PRESTAR SERVICIOS PROFESIONALES AL IDARTES - OFICINA ASESORA DE PLANEACIÓN- EN ACTIVIDADES RELACIONADAS CON EL ACOMPAÑAMIENTO, CONSOLIDACIÓN, MONITOREO Y SEGUIMIENTO A LOS PLANES OPERATIVOS PARA EL CONTROL PRESUPUESTAL DESDE LA
COMPETENCIA DE LA DEPENDENCIA, AL IGUAL QUE REALIZAR ACTIVIDADES DE SEGUIMIENTO Y MONITOREO DE LO REPORTADO POR LAS UNIDADES DE GESTIÓN FRENTE AL CUMPLIMIENTO DE LAS METAS FÍSICAS Y PRESUPUESTALES DE LOS PROYECTOS DE INVERSIÓN QUE LE SEAN DESIGNADOS POR EL SUPERVISOR DEL CONTRATO</t>
  </si>
  <si>
    <t>Prestar servicios de apoyo a la gestión al IDARTES - Subdirección de Equipamientos
Culturales en las acciones asociadas a la planeación, implementación, ejecución y
seguimiento de procesos operativos que permitan el adecuado acompañamiento al
desarrollo de la programación de contenidos, logística de todas las actividades y el uso
de los diferentes espacios del Planetario de Bogotá</t>
  </si>
  <si>
    <t xml:space="preserve">Tomar en calidad de arrendamiento los bienes inmuebles ubicados en la Calle 39 sur # 26 a - 26;
Calle 39 sur # 26 a -30 in 1 y Calle 39 sur # 26 a -36 de la ciudad de Bogotá, con un área disponible
aproximada de 691mt2, acorde con las especificaciones definidas por la entidad, con destino al
funcionamiento de un Centro de Formación Artística – Crea. </t>
  </si>
  <si>
    <t>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t>
  </si>
  <si>
    <t>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t>
  </si>
  <si>
    <t>Prestar servicios de apoyo a la gestión al Idartes - Subdirección de Equipamientos
Culturales, en el desarrollo de actividades administrativas y operativas necesarias para
la realización y el seguimiento a las acciones de programación y circulación artística en
la Gerencia de Escenarios.</t>
  </si>
  <si>
    <t>Prestar servicios de apoyo a la gestión al Instituto Distrital de las Artes- IDARTES
Subdirección Administrativa y Financiera - Gestión Documental, en actividades
técnicas de conformidad a los procesos y procedimientos archivísticos definidos por la
Entidad, así como la atención del servicio de prestamos y consultas documentales según
el procedimiento establecido por la entidad.</t>
  </si>
  <si>
    <t>Prestar servicios de apoyo a la gestión al IDARTES - Subdirección de Equipamientos
Culturales, en el desarrollo de actividades relacionadas con los procesos
administrativos y financieros propios de la Subdirección, en particular la compilación
de información requerida, soportes físicos o virtuales de los procesos administrativos y
financieros relacionados con la consecución de ingresos a los escenarios</t>
  </si>
  <si>
    <t>Prestar servicios de apoyo a la gestión al IDARTES - Subdirección de Equipamientos
Culturales, en las actividades logísticas y administrativas requeridas para la atención
presencial, virtual y telefónica dirigida al público interesado en las actividades y/o
servicios de la Subdirección de Equipamientos Culturales.</t>
  </si>
  <si>
    <t>PRESTAR SERVICIOS DE APOYO A LA GESTIÓN AL IDARTES - SUBDIRECCIÓN DE EQUIPAMIENTOS CULTURALES, EN LA GESTIÓN ADMINISTRATIVA RELACIONADA CON LA OFERTA DEL PORTAFOLIO DE SERVICIOS DEL PLANETARIO DE BOGOTÁ, DE ACUERDO CON LOS LINEAMIENTOS ESTABLECIDOS POR LA DEPENDENCIA PARA LA ATENCIÓN DE GRUPOS ESCOLARES, EMPRESARIALES O DE TURISMO DENTRO O FUERA DEL EQUIPAMIENTO</t>
  </si>
  <si>
    <t>Prestar servicios de apoyo a la gestión al IDARTES - Subdirección de Equipamientos
Culturales, en actividades asociadas a la adecuación, mantenimiento, reparación y
conservación interna y externa del Planetario de Bogotá, así como apoyar actividades
operativas y técnicas requeridas para el adecuado funcionamiento de red eléctrica e
infraestructura de red.</t>
  </si>
  <si>
    <t>Prestar servicios de apoyo a la gestión a la Subdirección de Equipamientos Culturales
del Idartes en actividades asociadas a la operación de soporte técnico y logístico del
montaje pre-producción, realización y post-producción de la programación artística de
la red de escenarios y de la entidad.</t>
  </si>
  <si>
    <t>Tomar en calidad de arrendamiento el bien inmueble ubicado en la Carrera 15 Este No. 69 - 60 Sur
IN 1 de la ciudad de Bogotá, con un área disponible aproximada de 2408.51 mt2, acorde con las
especificaciones definidas por la entidad, con destino al funcionamiento de un Centro de Formación
Artística – Crea.</t>
  </si>
  <si>
    <t xml:space="preserve">Tomar en calidad de arrendamiento el bien inmueble ubicado en la Cra. 25 a No. 10-78 de la ciudad
de Bogotá, con un área disponible aproximada de 909.9 mts2, acorde con las especificaciones
definidas por la entidad, con destino al funcionamiento de un centro de formación artística – Crea. </t>
  </si>
  <si>
    <t>Prestar servicios de apoyo a la gestión al Instituto Distrital de las Artes- IDARTES
Subdirección Administrativa y Financiera - Gestión Documental, en actividades
técnicas de conformidad a los procesos y procedimientos archivísticos definidos por la
Entidad, así como la atención del servicio de recepción, radicación, digitalización,
organización y conformación de los expedientes generados por las diferentes
dependencias de la Entidad conforme al procedimiento establecido.</t>
  </si>
  <si>
    <t>REALIZAR LA COPRODUCCIÓN PARA EL DESARROLLO EL EVENTO DENOMINADO "VIAJE SONORO POR EL UNIVERSO", DE ACUERDO CON LOS LINEAMIENTOS DEL COMITÉ DE PROGRAMACIÓN Y CURADURÍA DE LA SUBDIRECCIÓN DE EQUIPAMIENTOS CULTURALES DE LA ENTIDAD</t>
  </si>
  <si>
    <t>Tomar en calidad de arrendamiento los bienes inmuebles ubicados en la carrera 17D # 64B -07 Sur;
carrera 17 D # 64 B-31 Sur y carrera 17 -D BIS # 64 A-80 Sur de la ciudad de Bogotá, con un área
disponible aproximada de 581 mts2, acorde con las especificaciones definidas por la entidad, con
destino al funcionamiento de un Centro de Formación Artística – Crea</t>
  </si>
  <si>
    <t xml:space="preserve">Tomar en calidad de arrendamiento el bien inmueble ubicado en la Carrera 75 No 8b - 89 de la
ciudad de Bogotá, con un área disponible aproximada de 849.02 mt2, acorde con las
especificaciones definidas por la entidad, con destino al funcionamiento de un Centro de Formación
Artística Crea. </t>
  </si>
  <si>
    <t>Tomar en calidad de arrendamiento el bien inmueble ubicado en la Calle 78 # 77b 86 de la ciudad de
Bogotá, con un área disponible aproximada de 1303,10 mt2, acorde con las especificaciones
definidas por la entidad, con destino al funcionamiento de un Centro de Formación Artística – Crea</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</si>
  <si>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</si>
  <si>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al Idartes- Subdirección de Equipamientos
Culturales, en lo referente a la puesta escénica en tarima con el fin de respaldar las
actividades y eventos planificados en los equipamientos de la dependencia.</t>
  </si>
  <si>
    <t>Prestar servicios de apoyo a la gestión al IDARTES - Subdirección de Equipamientos
Culturales, en actividades asociadas a la ejecución de planes, programas y actividades
concernientes al Sistema de Gestión de Seguridad y Salud en el Trabajo implementado
por la Entidad.</t>
  </si>
  <si>
    <t>PRESTAR SERVICIOS A LA SUBDIRECCIÓN DE LAS ARTES - GERENCIA DE ARTES PLÁSTICAS Y VISUALES DE IDARTES, EN LA TRADUCCIÓN ESCRITA TÉCNICA Y ESPECIALIZADA DE ESPAÑOL A INGLÉS SIGUIENDO ESTÁNDARES INTERNACIONALES ACORDE CON LOS REQUERIMIENTOS, CRONOGRAMAS, Y PLAZOS ESTABLECIDOS POR LA ENTIDAD.</t>
  </si>
  <si>
    <t>Prestar servicios de apoyo a la gestión al IDARTES - Subdirección de las Artes, para
llevar a cabo acciones en las dimensiones del arte, de las políticas públicas de los
sectores sociales, de personas con discapacidad y lengua de señas colombiana, mujeres,
víctimas de trata, personas privadas de libertad y pospenados, migrantes y mesas de
participación de las artes de los sectores sociales, garantizando el enfoque territorial</t>
  </si>
  <si>
    <t>Prestar servicios profesionales al IDARTES - Subdirección de Equipamientos
Culturales, en la consolidación del guión museográfico y producción de dispositivos
museográficos de las salas interactivas para el proceso de renovación museográfica y de
espacios en el Planetario de Bogotá, de acuerdo con los lineamientos establecidos por la
Entidad.</t>
  </si>
  <si>
    <t xml:space="preserve">PRESTAR SERVICIOS PROFESIONALES AL INSTITUTO DISTRITAL DE LAS ARTES - IDARTES EN EL PROYECTO DE INVERSIÓN 7603 "IMPLEMENTACIÓN IDARTES INTERNACIONAL UNA VENTANA AL MUNDO BOGOTÁ D.C" EN ESTRATEGIAS ASOCIADAS AL POSICIONAMIENTO INTERNACIONAL DEL INSTITUTO Y EL CUMPLIMIENTO DE LOS INDICADORES ASOCIADOS AL PROYECTO DE INVERSIÒN.	</t>
  </si>
  <si>
    <t>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t>
  </si>
  <si>
    <t>Prestar servicios profesionales al Idartes - Subdirección de las Artes - para la
implementación de las acciones requeridas en el marco de los planes de acción de las
políticas públicas de los sectores sociales desde la entidad</t>
  </si>
  <si>
    <t xml:space="preserve">	Prestar servicios profesionales al Idartes - Subdirección de las Artes - para la implementación de las acciones requeridas en el marco de los planes de acción de las políticas públicas de los sectores sociales desde la entidad.</t>
  </si>
  <si>
    <t>Prestar servicios profesionales al Instituto Distrital de las Artes- Idartes - Dirección
General- Comunicaciones como periodista para la elaboración y ejecución de
estrategias de comunicación interna de las actividades, programas y eventos
institucionales, así como la revisión, edición y corrección de estilo de los documentos
que se requieran, de conformidad con los lineamientos de la Entidad</t>
  </si>
  <si>
    <t>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t>
  </si>
  <si>
    <t>Prestar servicios de apoyo a la gestión a la Subdirección de las Artes - Gerencia de
Literatura en el desarrollo de acciones de promoción de lectura en los eventos y
espacios definidos por la dependencia y de acuerdo con los lineamientos que trace la
Gerencia de Literatura</t>
  </si>
  <si>
    <t>Prestar servicios de apoyo a la gestión a la subdirección de las artes - Gerencia de
literatura en la diagramación de las publicaciones y el diseño de piezas publicitarias de
la dependencia</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</si>
  <si>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</si>
  <si>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</si>
  <si>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Idartes - Subdirección de las Artes - en las acciones
que se requieran para el proceso de gestión territorial de la entidad, de acuerdo a lo
definido en el plan de desarrollo.</t>
  </si>
  <si>
    <t xml:space="preserve">Prestar servicios profesionales al IDARTES - Subdirección de Formación Artística, para el
desarrollo y ejecución de los procesos de formación artística, en el marco del Programa Crea,
acorde con las perspectivas pedagógicas del programa y los requerimientos de la entidad.
</t>
  </si>
  <si>
    <t>Prestar servicios profesionales al Instituto Distrital de las Artes- Idartes - Dirección
General- Comunicaciones como periodista para la elaboración y ejecución de las
estrategias de comunicación para la promoción, implementación y divulgación de los
eventos, festivales, actividades y programas institucionales, de conformidad con los
lineamientos de la Entidad.</t>
  </si>
  <si>
    <t>Prestar servicios de apoyo a la gestión al Idartes - Subdirección de las Artes - en las
acciones que se requieran para el proceso de gestión territorial de la entidad, de
acuerdo a lo definido en el plan de desarrollo</t>
  </si>
  <si>
    <t>Prestar servicios profesionales como abogado en la Dirección General del Instituto
Distrital de las Artes - IDARTES, así como la realización de actividades asociadas a
trámites administrativos de acuerdo con los requerimientos de la dependencia.</t>
  </si>
  <si>
    <t>Prestar servicios profesionales de asesoría jurídica externa especializada al Instituto
Distrital de las Artes – IDARTES, en la revisión, análisis y resolución de temas de alto
impacto.</t>
  </si>
  <si>
    <t>PRESTAR SERVICIOS PROFESIONALES AL INSTITUTO DISTRITAL DE LAS
ARTES -IDARTES PARA ACOMPAÑAR DESDE LA DIRECCIÓN GENERAL, EL
EJERCICIO DE RELACIONAMIENTO INTERINSTITUCIONAL Y LA
ARTICULACIÓN CON LA AGENDA 2030 DE ODS.</t>
  </si>
  <si>
    <t>REALIZAR LA COPRODUCCIÓN PARA EL DESARROLLO EL EVENTO DENOMINADO “THE ROLLING
STONES SPACE ROCK”, DE ACUERDO CON LOS LINEAMIENTOS DEL COMITÉ DE PROGRAMACIÓN Y
CURADURÍA DE LA SUBDIRECCIÓN DE EQUIPAMIENTOS CULTURALES DE LA ENTIDAD.</t>
  </si>
  <si>
    <t>Prestar servicios profesionales como Arquitecto en las actividades asociadas a la
planeación y seguimiento del componente de infraestructura del Instituto distrital de
las artes - con énfasis en la gestión de los bienes de interés cultural de orden
patrimonial.</t>
  </si>
  <si>
    <t>REALIZAR LA COPRODUCCIÓN PARA EL DESARROLLO EL EVENTO DENOMINADO “ALBITA RODRIGUEZ”, DE ACUERDO CON LOS LINEAMIENTOS DEL COMITÉ DE PROGRAMACIÓN Y CURADURÍA DE LA SUBDIRECCIÓN DE EQUIPAMIENTOS CULTURALES DE LA ENTIDAD.</t>
  </si>
  <si>
    <t>Prestar servicios profesionales al Instituto Distrital de las Artes- IDARTES Subdirección Administrativa y Financiera- Contabilidad, para desarrollar temas asociados en el registro,  conciliación y seguimiento a las cuentas contables de: los ingresos del IDARTES reportados por la Subdirección de Equipamientos Culturales, Subdirección de las Artes y Tesorería, liquidación de la contribución de Estampillas Distritales, Contribución de Obra, de retención de industria y comercio y realizar seguimiento a las cuentas por cobrar.</t>
  </si>
  <si>
    <t>Prestar Servicios Profesionales al Instituto Distrital de las Artes - IDARTES - Oficina
Asesora de Planeación y Tecnologías de la Información, en el desarrollo,
implementación y soporte de sistemas de información institucional, acorde con los
proyectos establecidos en el Marco del Plan Estratégico de Tecnologías de la
Información - PETI, y la política MIPG de Gobierno Digital, conforme con las
orientaciones establecidas por la OAPTI</t>
  </si>
  <si>
    <t>Prestar servicios de apoyo a la gestión a la Subdirección de las Artes - Gerencia de Arte
Dramático, en actividades de acompañamiento misional, articulación transversal,
apoyo a la estrategia de relacionamiento y fomento y, seguimiento a las dimensiones de
las líneas del Plan Bogotá Teatral y Circense, acorde con los lineamientos del área.</t>
  </si>
  <si>
    <t>Prestar servicios profesionales a la Subdirección de las Artes - Gerencia de Arte
Dramático, relacionadas con la planeación, agenciamiento, desarrollo y seguimiento de
las actividades de fortalecimiento del sector teatral y circense, así como las acciones de
fomento en el marco de las líneas del Plan Bogotá Teatral y Circense.</t>
  </si>
  <si>
    <t>Prestar servicios de apoyo técnico al Idartes- Subdirección de Equipamientos
Culturales, en lo referente a los sistemas de iluminación y espacios escénicos, con el fin
de respaldar las actividades y eventos planificados en los equipamientos de la
dependencia.</t>
  </si>
  <si>
    <t>Prestar servicios de apoyo a la gestión a la Subdirección de las Artes- Gerencia de Arte
Dramático en acciones relacionadas con el acompañamiento, seguimiento y evaluación
de los proyectos seleccionados, así como las actividades definidas en el marco del
Programa Distrital de Salas Concertadas 2024</t>
  </si>
  <si>
    <t>Prestar servicios de apoyo a la gestión a la Subdirección de las Artes – Gerencia de
Literatura en la realización de un proceso de formación que aborde asuntos
relacionados con el oficio del librero, el emprendimiento y la gestión de librerías en la
ciudad, conforme a los requerimientos de la entidad</t>
  </si>
  <si>
    <t>Prestar servicios profesionales al IDARTES-Dirección General en actividades
relacionadas con las alianzas con la empresa privada, las entidades públicas del nivel
local y nacional, para el fortalecimiento de las acciones misionales encaminadas a la
garantía de los derechos culturales en el ámbito de las artes, acorde a los lineamientos
establecidos por la Dirección General de la entidad.</t>
  </si>
  <si>
    <t>CONTRATAR CON LA EMPRESA DE TELECOMUNICACIONES DE BOGOTÁ S.A. E.S.P. – LOS SERVICIOS DE TELEFONÍA, ENLACES DE DATOS MEDIANTE MPLS, SUMINISTRO DE CANALES DE INTERNET DEDICADO, HOSTING PARA EL USO DE LAS PLATAFORMAS WEB Y DEMAS ASOCIADOS EN COMPUTACIÓN EN LA NUBE Y RENOVACION DEL LICENCIAMIENTO, SOPORTE TÉCNICO Y GARANTÍA PARA LOS PRODUCTOS FORTINET CONFORME CON LOS REQUISITOS DEL INSTITUTO DISTRITAL DE LAS ARTES – IDARTES, PARA EL DESARROLLO DE LAS ACTIVIDADES EN CUMPLIMIENTO DE LA MISIONALIDAD DE LA ENTIDAD.</t>
  </si>
  <si>
    <t>Prestar servicios profesionales al Instituto Distrital de las Artes –Subdirección de las
Artes en las actividades administrativas, de seguimiento, control y reporte asociados a
la línea de artistas en espacio público y el Programa Arte a la KY, así como en los
trámites pre contractuales, contractuales y postcontractuales, acorde con los
requerimientos de la entidad</t>
  </si>
  <si>
    <t>Prestar servicios de apoyo a la gestión a la Subdirección de las Artes – Gerencia de Literatura en la realización de un proceso de formación que brinde a los ciudadanos interesados, herramientas para el desarrollo de proyectos de traducción literaria acordes a las expectativas del medio editorial, conforme a los requerimientos de la entidad</t>
  </si>
  <si>
    <t>Prestar servicios profesionales a la Subdirección de las Artes - Gerencia de Artes Audiovisuales, en actividades de fomento a la circulación y formación de la estrategia territorial Cinemateca Rodante, de acuerdo a las directrices de la dependencia.</t>
  </si>
  <si>
    <t>Prestar servicios de apoyo a la gestión a la Subdirección de las Artes - Gerencia de Danza, en las actividades logísticas y operativas de "Orbitante Plataforma Danza Bogotá 2024" de conformidad con los lineamientos de la entidad.</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</si>
  <si>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</si>
  <si>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t>
  </si>
  <si>
    <t>PRESTAR EL SERVICIO DE ARRENDAMIENTO DEL TEATRO JORGE ELIÉCER GAITÁN PROPIEDAD DEL INSTITUTO DISTRITAL DE LAS ARTES IDARTES, A FILM MUSIC ORCHESTRA S.A.S, PARA LLEVAR A CABO EL EVENTO  DE ACUERDO CON LOS LINEAMIENTOS DEL COMITÉ DE PROGRAMACIÓN DE LA SUBDIRECCIÓN DE EQUIPAMIENTOS CULTURALES.</t>
  </si>
  <si>
    <t>Prestar servicios profesionales al Instituto Distrital de las Artes- Idartes - Dirección General- Comunicaciones como periodista para la realización e implementación de las estrategias de comunicación de los eventos, actividades y programas de conformidad con los lineamientos de la Entidad.</t>
  </si>
  <si>
    <t>Prestar servicios profesionales al Instituto Distrital de las Artes- Idartes - Dirección General- Comunicaciones para el desarrollo de actividades administrativas, financieras, presupuestales, así como la implementación y mantenimiento del sistema integrado de gestión, de conformidad con los lineamientos de la Entidad.</t>
  </si>
  <si>
    <t>Prestar servicios profesionales a la Subdirección de las Artes, dentro de la Línea de Arte y Memoria sin Fronteras, para la planificación gestión, seguimiento e implementación de las acciones y estrategias necesarias para incorporar transversalmente el enfoque de ruralidad en la entidad y aportar en la implementación de las actividades territoriales de circulación que realiza la Línea según los requerimientos de la entidad</t>
  </si>
  <si>
    <t>Prestar servicios de apoyo a la gestión a la Subdirección de las Artes – Gerencia de Literatura en la realización de un proceso de formación que brinde herramientas para la planeación, el diseño, la publicación, la distribución y la divulgación de un proyecto editorial, conforme a los requerimientos de la entidad</t>
  </si>
  <si>
    <t>PRESTAR SERVICIOS PROFESIONALES A LA SUBDIRECCIÓN DE LAS ARTES EN LA GERENCIA DE ARTES AUDIOVISUALES, EN LA CURADURÍA Y PROGRAMACIÓN DE LOS ASUNTOS CINEMATOGRÁFICOS NECESARIOS, PARA GARANTIZAR LA CORRECTA CIRCULACIÓN DE LOS EQUIPAMIENTOS A CARGO DE LA GERENCIA DE ARTES AUDIOVISUALES.</t>
  </si>
  <si>
    <t>Prestar servicios profesionales al Instituto Distrital de las Artes- Idartes - Dirección General- Comunicaciones en actividades relacionadas con la creación, animación, producción y edición de productos audiovisuales de los eventos, actividades, festivales y programas institucionales, de conformidad con los lineamientos de la Entidad.</t>
  </si>
  <si>
    <t>Prestar servicios profesionales a la Oficina Asesora de Planeación y Tecnologías de la Información del IDARTES, en actividades vinculadas con el desarrollo de software indispensable para la entidad, abarcando la ejecución, integración, configuración, respaldo, mantenimiento, ajustes y despliegue de sistemas, en plena conformidad con las directrices establecidas por la OAP-TI y en concordancia al Plan Estratégico de Tecnologías de la Información - PETI asegurando así los objetivos y metas delineados en el plan de acción institucional.</t>
  </si>
  <si>
    <t>Prestar servicios de apoyo a la gestión al Instituto Distrital de las Artes- Idartes - Dirección General- Comunicaciones como fotógrafo para la implementación de las estrategias de comunicación de los eventos, actividades y programas acorde con los lineamientos de la Entidad.</t>
  </si>
  <si>
    <t>Prestar servicios de apoyo a la gestión al Idartes- Subdirección de Equipamientos Culturales, en lo referente a la iluminación escénica con el fin de respaldar las actividades y eventos planificados en los equipamientos de la dependencia.</t>
  </si>
  <si>
    <t>Prestar servicios de apoyo a la gestión a la Subdirección de las Artes - Gerencia de Artes Audiovisuales, en actividades relacionadas con el desarrollo, la gestión y la ejecución del Permiso Unificado de Filmación Audiovisual (PUFA) y la Comisión Fílmica de Bogotá.</t>
  </si>
  <si>
    <t>Prestar servicios de apoyo a gestión a la Subdirección de las Artes – Gerencia de Artes Audiovisuales, en el seguimiento de las actividades de archivo vivo relacionadas con la gestión del patrimonio audiovisual.</t>
  </si>
  <si>
    <t>Prestar servicios de apoyo a la gestión a la Subdirección de las Artes - Gerencia de Artes Audiovisuales de Idartes, en el funcionamiento, reforzamiento y seguimiento de los sistema y equipo tecnológicos de la Cinemateca de Bogotá, acorde con las directrices y procedimientos establecidos por la entidad.</t>
  </si>
  <si>
    <t>Prestar servicios de apoyo a la gestión al IDARTES - Subdirección de las Artes, para llevar a cabo acciones en las dimensiones del arte, en desarrollo del plan de acción previsto en las políticas públicas de los sectores sociales fenómeno de habitabilidad en calle, persona mayor, personas que realizan actividades sexuales pagadas, sectores sociales LGBTI, juventud, memoria social y el Encuentro de las Artes de los Sectores Sociales y grupos poblaciones 2024, garantizando el enfoque territorial</t>
  </si>
  <si>
    <t>Prestar servicios de apoyo a la gestión al Instituto Distrital de las Artes- Idartes - Dirección General- Comunicaciones en la presentación de los eventos, actividades, programas institucionales de conformidad con los lineamientos de la Entidad.</t>
  </si>
  <si>
    <t>Suministrar e instalar a la Subdirección de las Artes - Gerencia de Artes Plásticas y Visuales del Idartes, impresiones y todo el material pedagógico de apoyo, guías de sala y/o guías de mano para las actividades asociadas a la Red Galería Santa Fe, y demás espacios requeridos por la dependencia, de conformidad con las especificaciones técnicas, fechas y lugares de entrega señalados por la supervisión del contrato</t>
  </si>
  <si>
    <t>Prestar servicios de apoyo a la gestión a la Subdirección de las Artes – Gerencia de Artes Audiovisuales de Idartes, en actividades asociadas al diligenciamiento de los documentos de las actuaciones misionales, así como la ubicación de todo el público asistente a las actividades programadas y desarrolladas en la Cinemateca de Bogotá y el soporte a los diferentes programas y sistemas de los equipos tecnológicos de conformidad con los lineamientos de la entidad.</t>
  </si>
  <si>
    <t>"Prestar servicios de apoyo a la gestión al Instituto Distrital de las Artes - IDARTES - Oficina Asesora de Planeación y Tecnologías de la Información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Estratégico de Tecnologías de la Información - PETI cumpliendo asi el plan de accion institucional.  "</t>
  </si>
  <si>
    <t>Prestar servicios de apoyo a la gestión al IDARTES - Subdirección de Equipamientos Culturales, en actividades relacionadas con la programación artística y la producción ejecutiva, en el seguimiento a la gestión de los servicios ofertados en el Teatro El Ensueño y Centro Cultural Compartir en Sumapaz.</t>
  </si>
  <si>
    <t>Prestar Servicios Profesionales al Instituto Distrital de las Artes - IDARTES - Oficina Asesora de Planeación y Tecnologías de la Información, en actividades asociadas al relacionamiento interinstitucional del componente de sistemas de información, el control de los cronogramas de trabajo de los desarrollos de software y la implementación del Modelo Integrado de Planeación y Gestión con énfasis en la Política de Gobierno Digital, conforme con las orientaciones establecidas por la OAPTI.</t>
  </si>
  <si>
    <t>Prestar servicios profesionales al Instituto Distrital de las Artes- Idartes - Dirección General- Comunicaciones en la administración de los portales web institucionales, de conformidad con los lineamientos de la Entidad.</t>
  </si>
  <si>
    <t>REALIZAR LA COPRODUCCIÓN PARA EL DESARROLLO DEL EVENTO DENOMINADO "TOP SHOW COLOMBO AFRO EDITION", DE ACUERDO CON LOS LINEAMIENTOS DEL COMITÉ DE PROGRAMACIÓN Y CURADURÍA DE LA SUBDIRECCIÓN DE EQUIPAMIENTOS CULTURALES DE LA ENTIDAD.</t>
  </si>
  <si>
    <t>Prestar servicios de apoyo a la gestión al Instituto Distrital de las Artes- Idartes - Dirección General- Comunicaciones en el desarrollo de actividades relacionadas con la creación de contenido audiovisual y fotográfico de las actividades, eventos y programas de conformidad con los lineamientos de la Entidad.</t>
  </si>
  <si>
    <t>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t>
  </si>
  <si>
    <t>Prestar servicios profesionales al Instituto Distrital de las Artes- Idartes - Dirección General- Comunicaciones para el desarrollo de actividades como publicista para la creación de contenidos estratégicos para el posicionamiento de la Entidad y la visibilización de las actividades, eventos y programas institucionales.</t>
  </si>
  <si>
    <t>Prestar servicios de apoyo a la gestión a la Subdirección de las Artes - Área de producción, en los procesos de apoyo operativo a los eventos y actividades programadas, producidas y/o en los que haga parte el Idartes.</t>
  </si>
  <si>
    <t>Prestar servicios profesionales al Instituto Distrital de las Artes- Idartes - Dirección General- Comunicaciones en el desarrollo de actividades relacionadas con la creación de contenido audiovisual y fotográfico de las actividades, eventos y programas de conformidad con los lineamientos de la Entidad.</t>
  </si>
  <si>
    <t>Prestar servicios profesionales al Instituto Distrital de las Artes IDARTES- en la Subdirección Administrativa y Financiera para el seguimiento, revisión y desarrollo de los tramites precontractuales, contractuales y pos-contractuales, conforme las necesidades de la unidad de gestión.</t>
  </si>
  <si>
    <t>REALIZAR LA COPRODUCCIÓN PARA EL DESARROLLO EL EVENTO DENOMINADO  VENTINO INEVITABLES , DE ACUERDO CON LOS LINEAMIENTOS DEL COMITÉ DE PROGRAMACIÓN Y CURADURÍA DE LA SUBDIRECCIÓN DE EQUIPAMIENTOS CULTURALES DE LA ENTIDAD</t>
  </si>
  <si>
    <t>Prestar servicios de distribución de contenidos audiovisuales al Instituto Distrital de las Artes - Idartes, para exhibición
del material que se proyectará en los equipamientos culturales, de acuerdo con la programación definida por la entidad</t>
  </si>
  <si>
    <t>Prestar servicios profesionales al Instituto Distrital de la Artes - IDARTES subdirección Administrativa y Financiera, en la gestión y desarrollo de los procesos de contratación de bienes y servicios, conforme los procesos y procedimientos definidos por la Entidad, así mismo con el asesoramiento y acompañamiento en los asuntos jurídicos de la dependencia</t>
  </si>
  <si>
    <t>Prestar servicios de apoyo a la gestión del IDARTES - Subdirección de Equipamientos Culturales, centrados en la gestión de la oferta de bienes y servicios, la implementación de la estrategia de gestión de recursos de la dependencia, conforme a los lineamientos establecidos por la Entidad.</t>
  </si>
  <si>
    <t>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</si>
  <si>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de apoyo a la gestión a la Subdirección de las Artes - Gerencia de Literatura en el desarrollo de acciones de promoción de lectura en los eventos y espacios definidos por la dependencia y de acuerdo con los lineamientos que trace la Gerencia de Literatura</t>
  </si>
  <si>
    <t>CELEBRAR CONTRATO DE INTERÉS PÚBLICO CON LA CORPORACIÓN COLOMBIANA DE TEATRO CCT, ENTIDAD SIN ÁNIMO DE LUCRO, LA CUAL LLEVARÁ A CABO LA REALIZACIÓN DE ACTIVIDADES ARTÍSTICAS EN LA CIUDAD DE BOGOTÁ, EN DESARROLLO DEL PROYECTO "FESTIVAL DE TEATRO ALTERNATIVO FESTA 2024", CONCERTADO SEGÚN CONTENIDOS DE LO PRESENTADO Y ACORDE CON EL CRONOGRAMA DEL PROCESO DE CONVOCATORIA "PROYECTOS METROPOLITANOS</t>
  </si>
  <si>
    <t>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</si>
  <si>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profesionales al Idartes - Oficina Asesora de Planeación y Tecnologías de la información, en actividades asociadas a la dimensión de Direccionamiento estratégico y planeación en lo relacionado con el componente de formulación, actualización y seguimiento de proyectos de inversión, y la implementación de la Gestión ambiental para el buen uso de recursos públicos acorde con los lineamientos establecidos por la dependencia.</t>
  </si>
  <si>
    <t>Prestar servicios profesionales al Instituto Distrital de las Artes - IDARTES- Subdirección Administrativa y Financiera, en las actividades relacionadas con la proyección y estructuración de los documentos requeridos para el trámite de procesos de selección de contratistas y demás requerimientos en esta materia, según las necesidades de la dependencia, con sujeción a los procesos y procedimientos de gestión jurídica definidos por la entidad.</t>
  </si>
  <si>
    <t>CONTRATAR LOS SEGUROS QUE AMPAREN LOS INTERESES PATRIMONIALES ACTUALES Y FUTUROS, ASÍ COMO LOS BIENES DE PROPIEDAD DEL INSTITUTO DISTRITAL DE LAS ARTES - IDARTES QUE ESTÉN BAJO SU RESPONSABILIDAD Y CUSTODIA Y AQUELLOS QUE SEAN ADQUIRIDOS PARA DESARROLLAR LAS FUNCIONES INHERENTES A SU ACTIVIDAD Y CUALQUIER OTRA PÓLIZA DE SEGUROS QUE REQUIERA LA ENTIDAD EN EL DESARROLLO DE SU ACTIVIDAD.</t>
  </si>
  <si>
    <t>PRESTAR EL SERVICIO DE ARRENDAMIENTO DEL DOMO, LOBBY DEL PRIMER PISO Y SALÓN MULTIPROPÓSITO DEL PLANETARIO DE BOGOTÁ, PROPIEDAD DEL INSTITUTO DISTRITAL DE LAS ARTES -IDARTES, A LA EMPRESA PROMO PÁRAMO S.A.S., PARA LLEVAR A CABO EL EVENTO  SOHO HOUSE - FIESTA LANZAMIENTO FESTIVAL ESTEROPICNIC , DE ACUERDO CON LOS LINEAMIENTOS DEL COMITÉ DE PROGRAMACIÓN DE LA SUBDIRECCIÓN DE EQUIPAMIENTOS CULTURALES.</t>
  </si>
  <si>
    <t>Prestar servicios de apoyo a la gestión al Instituto Distrital de las Artes - IDARTES - Subdirección Administrativa y Financiera, aspectos administrativos, acciones precontractuales, contractuales y postcontractuales  y proyectos de respuesta a requerimientos internos y externos.</t>
  </si>
  <si>
    <t>Prestar servicios de apoyo a la gestión al Idartes - Subdirección de las Artes, en las acciones administrativas, técnicas, operativas y logísticas necesarias para el desarrollo de las actividades de apropiación social y cultural que desarrolle la Gerencia de Artes Plásticas y Visuales, de conformidad con los requerimientos de la entidad.</t>
  </si>
  <si>
    <t>Prestar servicios de apoyo a la gestión al Idartes - Subdirección de las Artes en las actividades relacionadas con la planeación, articulación y seguimiento en los procesos de carácter misional, logístico y técnico, para la pre producción, producción y post producción de actividades y/o eventos realizados en marco del programa Es Cultura Local.</t>
  </si>
  <si>
    <t>Prestar servicios profesionales al Idartes – oficina asesora de planeación y tecnologías de la información, en actividades relacionadas con el seguimiento de acciones de mejoramiento, plataforma estratégica institucional, construcción del Plan de Desarrollo Distrital y solicitudes de información de los procesos a cargo de la dependencia.</t>
  </si>
  <si>
    <t>PRESTAR EL SERVICIO DE ARRENDAMIENTO DEL TEATRO MUNICIPAL JORGE ELIÉCER GAITÁN, PROPIEDAD DEL INSTITUTO DISTRITAL DE LAS ARTES - IDARTES, A LA FUNDACION ESCENARIOS DE VIDA, PARA LLEVAR A CABO EL EVENTO  El LAGO DE LOS CISNES SOBRE HIELO , DE ACUERDO CON LOS LINEAMIENTOS DEL COMITÉ DE PROGRAMACIÓN DE LA SUBDIRECCIÓN DE EQUIPAMIENTOS CULTURALES.</t>
  </si>
  <si>
    <t>Prestar servicios profesionales al Instituto distrital de las Artes - Área de Control Interno para apoyar la planificación, ejecución y evaluación del Plan Anual de Auditoría 2024 de la entidad.</t>
  </si>
  <si>
    <t>Prestar servicios de apoyo a gestión a la Subdirección de las Artes – Gerencia de Artes Audiovisuales, en la planificación, implementación, seguimiento, sistematización de la información de proyectos y actividades que se desarrollen en el MediaLab - ecosistema digital de creación, de la Cinemateca de Bogotá, y de acuerdo con las instrucciones de la dependencia.</t>
  </si>
  <si>
    <t>Prestar servicios profesionales al Instituto Distrital de las Artes – Idartes, en la realización de actividades operativas y administrativas asociadas con la toma física de inventario anual y con la toma física de inventario aleatorio para la vigencia 2024 - 2025; así mismo, en la realización de actividades  asociados a la proyección de cronogramas, seguimiento, revisión, conciliación de información, proceso de depuración de bienes en estado regular de funcionamiento, y en proceso de bajas de todos los bienes de la entidad.</t>
  </si>
  <si>
    <t>Prestar servicios de apoyo a la gestión de la subdirección de artes - Gestión de las artes audiovisuales en las actividades de seguimiento, control e inspección de los Permisos Unificados para Filmaciones Audiovisuales PUFA en las filmaciones presentadas en el espacio urbano, con las directrices de la Comisión Fílmica de Bogotá.</t>
  </si>
  <si>
    <t>Prestar servicios de apoyo a la gestión al Idartes - Subdirección de las Artes - Area de Convocatorias, en las actividades técnicas y administrativas asociadas a la ejecución del Banco de Personas Expertas y convocatorias del Programa Distrital de Estímulos, Invitaciones Culturales y demás líneas de fomento, en coordinación con las áreas misionales de la Entidad.</t>
  </si>
  <si>
    <t>Prestar servicios profesionales al IDARTES- OFICINA ASESORA JURÍDICA, o la dependencia a cargo de contratación en la entidad, en el trámite de procesos contractuales en todas las modalidades de acuerdo con la normativida vigente, de conformidad con los procesos y procedimientos de gestión jurídica definidos en la entidad.</t>
  </si>
  <si>
    <t>Prestar servicios profesionales al IDARTES- OFICINA ASESORA JURÍDICA o dependencia que haga sus veces en el trámite en plataformas de contratación, aplicativos internos y asuntos de orden jurídico así como en revisión actas de liquidación, preparación de conceptos y/o respuestas a peticiones, acorde con procesos y procedimientos definidos en el Instituto.</t>
  </si>
  <si>
    <t>Prestar servicios profesionales al Instituto Distrital de las Artes - Idartes en la Subdirección Administrativa y Financiera - Talento Humano, en las actividades jurídicas que requiera la dependencia relacionadas con la sustanciación, revisión y seguimiento de los actos administrativos y situaciones que se deriven de los funcionarios del Instituto con el soporte normativo requerido.</t>
  </si>
  <si>
    <t>Prestar servicios profesionales a la Subdirección de las Artes - Gerencia de Artes Audiovisuales, en actividades de apropiación con enfoque poblacional, y acciones de circulación de la estrategia territorial Cinemateca Rodante, de acuerdo a las directrices de la dependencia.</t>
  </si>
  <si>
    <t>Prestar servicios profesionales al Instituto Distrital de las Artes -IDARTES - en la Subdirección de las Artes en las actividades asociadas con la implementación de la gestión misional, administrativa y  financiera del programa Es Cultura Local.</t>
  </si>
  <si>
    <t>Prestar Servicios Profesionales al Instituto Distrital de las Artes - Idartes, Subdirección Administrativa y Financiera, en la atención y cumplimiento de actividades administrativas y jurídicas que requiera Talento Humano en relación con la proyección de actos administrativos, respuesta a solicitudes, vinculación de funcionarios y demás situaciones allegadas a la SAF-Talento Humano.</t>
  </si>
  <si>
    <t xml:space="preserve">Prestar servicios de apoyo a la gestión a la Subdirección de las Artes - Gerencia de Artes Audiovisuales, para desarrollar actividades asociadas con el mantenimiento preventivo, correctivo, reparación, conservación y adecuación, interna y externa de todos los espacios de la cinemateca de Bogotá	</t>
  </si>
  <si>
    <t>Prestar servicios profesionales a la Subdirección de las Artes - Gerencia de Artes Audiovisuales en en la promoción, gestión y estructuración de los diversos actores del rodaje en el espacio público en las estrategias de cualificación y propiedad del sector audiovisual de acuerdo a los procesos y procedimientos definidos por la entidad.</t>
  </si>
  <si>
    <t xml:space="preserve">Prestar servicios de apoyo a la gestión de la subdirección de artes - Gestión de las artes audiovisuales en las actividades de seguimiento, control e inspección de los Permisos Unificados para Filmaciones Audiovisuales PUFA en las filmaciones presentadas en el espacio urbano, con las directrices de la Comisión Fílmica de Bogotá.	</t>
  </si>
  <si>
    <t>Prestar servicios profesionales al IDARTES - Subdirección de las Artes - Gerencia de Artes Plásticas y Visuales en los procesos de edición y divulgación de contenidos de las actividades de la dependencia, acorde con los estándares, lineamientos y procedimientos de la entidad.</t>
  </si>
  <si>
    <t xml:space="preserve">Prestar servicios de apoyo a la gestión al Idartes - Subdirección de las Artes, en las actividades operativas y asistenciales requeridas para la gestión y manejo de los procesos y procedimientos de la dependencia, así como en las actividades de carácter administrativo y financiero que se requieran	</t>
  </si>
  <si>
    <t>Prestar servicios de apoyo a la gestión al Idartes - Subdirección de las Artes - Convocatorias, en el desarrollo de las actividades  técnicas, asistenciales  y administrativas que se requieran en el marco de la ejecución del Programa Distrital de Estímulos y demás programas de fomento.</t>
  </si>
  <si>
    <t>Prestar servicios profesionales al IDARTES - Subdirección de Formación Artística, para orientar y hacer seguimiento a las acciones requeridas en el desarrollo del Convenio Interadministrativo No. 6084778 de 2024 celebrado entre la Secretaría de Educación del Distrito y el Instituto Distrital de las Artes - Idartes.</t>
  </si>
  <si>
    <t>Prestar Servicios Profesionales al IDARTES- OFICINA ASESORA JURÍDICA o la dependencia que haga sus veces, en materia de trámites contractuales en todas las modalidades y etapas, asi como la revision previa para la celebración de convenios y contratos interadministrativos en especial lo requerido para el proyecto Nidos,  y en los asuntos que requiera la dependencia en materia de conceptos juridicos,  declaratoria de audiencias de incuplimiento y  de orden sancionatorio.</t>
  </si>
  <si>
    <t>Prestar servicios profesionales al IDARTES- OFICINA ASESORA JURÍDICA en la preparación, revisión y cargue en aplicativos de procesos, procedimientos y formatos de gestión jurídica, dentro del contexto de la política de prevención del daño antijuridico , al igual que.consolidación de información, cargue de evidencias  y seguimiento de términos en materia de planes de mejoramiento, planes de riesgos y anticorrupción; así como  trámites contractuales y poscontractuales en sus distintas modalidades y gestión</t>
  </si>
  <si>
    <t>Prestación de servicios de apoyo a la gestión al Instituto Distrital de las Artes- Idartes-Oficina Asesora Jurídica o la dependencia que haga sus veces en la en la alimentación, compilación, cruce y validación de información de bases de datos y cargue en aplicativos, plataformas y sistemas (SIVICOF, FURAG, SECOP, TIENDA VIRTUAL DEL ESTADO COLOMBIANO,PANDORA., al igual que contribuir en actividades orientadas a generar procesos integrales que incrementen la capacidad institucional y efectividad de la entidad, acorde con procesos y procedimientos definidos en la entidad.</t>
  </si>
  <si>
    <t>Prestar servicios profesionales al Idartes- Subdirección de las Artes en el acompañamiento y seguimiento administrativo y presupuestal asociado a la ejecución de los proyectos de inversión a cargo de la dependencia, así como en el desarrollo de actividades precontractuales, contractuales y poscontractuales</t>
  </si>
  <si>
    <t>ADHERIR AL ACUERDO MARCO DE PRECIOS CCE-166-AMP-2021 SUMINISTRO DE ELEMENTOS DE MATERIAL PEDAGÓGICO Y LA ENTREGA DE LOS MISMOS A NIVEL NACIONAL PARA EL PROYECTO DE
RENOVACIÓN DE LAS SALAS DE EXPOSICIONES INTERACTIVAS DEL PLANETARIO DE BOGOTÁ, PROPIEDAD DEL INSTITUTO DISTRITAL DE LAS ARTES - IDARTES, DE ACUERDO CON LAS ESPECIFICACIONES TECNICAS DEFINIDAS POR LA ENTIDAD Y RELACIONADAS EN EL MARCO DEL PROYECTO RENOVACIÓN MUSEOGRÁFICA, CODIGO BPIN 20210001000432 APROBADO MEDIANTE ACUERDO 20 DE 4 DE MAYO DE 2022</t>
  </si>
  <si>
    <t>ADHERIR AL INSTRUMENTO DE AGREGACIÓN POR DEMANDA CCE-139-IAD- 2020, SERVICIOS DE SOFTWARE POR CATÁLOGO, PARA DAR CONTINUIDAD AL LICENCIAMIENTO ORACLE, CONFORME CON LAS CARACTERÍSTICAS, ESPECIFICACIONES Y CONDICIONES ESTABLECIDAS EN EL INSTRUMENTO, CATÁLOGO Y ANEXOS DEFINIDOS POR COLOMBIA COMPRA EFICIENTE ACORDE CON LAS NECESIDADES DEFINIDAS POR EL IDARTES - De conformidad con propuesta 13373479.</t>
  </si>
  <si>
    <t>ADHERIR AL INSTRUMENTO DE AGREGACIÓN POR DEMANDA CCE-139-IAD-2020, SERVICIOS DE SOFTWARE POR CATÁLOGO PARA RENOVAR LOS PRODUCTOS Y SERVICIOS DE LA PLATAFORMA GOOGLE WORKSPACE CONFORME A LAS ESPECIFICACIONES, CONDICIONES Y CARACTERÍSTICAS ESTABLECIDAS EN EL INSTRUMENTO, EN LOS ANEXOS Y EN EL CATÁLOGO QUE DEFINE COLOMBIA COMPRA EFICIENTE ACORDE CON LAS NECESIDADES DEFINIDAS POR IDARTES</t>
  </si>
  <si>
    <t>INVERSIÓN
INVERSIÓN
INVERSIÓN
INVERSIÓN
INVERSIÓN
FUNCIONAMIENTO
FUNCIONAMIENTO</t>
  </si>
  <si>
    <t xml:space="preserve">	O23011601120000007617</t>
  </si>
  <si>
    <t>O212020200701030571359</t>
  </si>
  <si>
    <t>0230116011
40000007619</t>
  </si>
  <si>
    <t>O23011601210000007614
O23011601210000007614</t>
  </si>
  <si>
    <t>O23011601140000007619
O23011601140000007619
O23011601140000007619
O23011605560000007902
O23011605560000007902
O21202020080484222
O21202020080383151</t>
  </si>
  <si>
    <t xml:space="preserve">O23011601210000007585
O23011601210000007585
</t>
  </si>
  <si>
    <t xml:space="preserve">O23011601210000007585
</t>
  </si>
  <si>
    <t xml:space="preserve">O23011601150000007594 </t>
  </si>
  <si>
    <t xml:space="preserve">O23011601210000007600
</t>
  </si>
  <si>
    <t xml:space="preserve">O23011601120000007617
</t>
  </si>
  <si>
    <t>Aportes al desarrollo integral a
través de las artes para la primera
infancia en Bogotá D.C</t>
  </si>
  <si>
    <t>Fortalecimiento de procesos
integrales de formación artística a lo
largo de la vida. Bogotá D.C.</t>
  </si>
  <si>
    <t>Identificación, reconocimiento y
valoración de las prácticas artísticas
a través del fomento en Bogotá D.C</t>
  </si>
  <si>
    <t>Innovación Sostenibilidad y
reactivación del ecosistema en
Bogotá DC</t>
  </si>
  <si>
    <t>Otros servicios de seguros distintos
de los seguros de vida n.c.p.</t>
  </si>
  <si>
    <t>Servicios de alquiler o
arrendamiento con o sin opción de
compra, relativos a bienes
inmuebles no residenciales
(diferentes a vivienda), propios o
arrendados</t>
  </si>
  <si>
    <t xml:space="preserve">Fortalecimiento de procesos
integrales de formación artística a lo
largo de la vida. Bogotá D.C. </t>
  </si>
  <si>
    <t>Implementación Idartes
Internacional, una ventana al mundo
Bogotá D.C.</t>
  </si>
  <si>
    <t>Fortalecimiento de procesos
 integrales de formación artística a lo
 largo de la vida. Bogotá D.C</t>
  </si>
  <si>
    <t xml:space="preserve">Fortalecimiento de procesos
integrales de formación artística a lo
largo de la vida. Bogotá D.C.
</t>
  </si>
  <si>
    <t xml:space="preserve">Desarrollo de las prácticas literarias
como derecho
</t>
  </si>
  <si>
    <t>Fortalecimiento de procesos
integrales de formación artística a lo
largo de la vida. Bogotá D.C.
Fortalecimiento de procesos
integrales de formación artística a lo
largo de la vida. Bogotá D.C.
Fortalecimiento de procesos
integrales de formación artística a lo
largo de la vida. Bogotá D.C.
Consolidación integral de la gestión
administrativa y modernización
institucional en Bogotá
Consolidación integral de la gestión
administrativa y modernización
institucional en Bogotá
Servicios de acceso a Internet de
banda ancha
Servicios de alojamiento de sitios
web (hosting)</t>
  </si>
  <si>
    <t xml:space="preserve">Fortalecimiento de procesos integrales de formación artística a lo largo de la vida. Bogotá D.C.
</t>
  </si>
  <si>
    <t xml:space="preserve">Fortalecimiento a las Artes, territorios y cotidianidades
Fortalecimiento a las Artes, territorios y cotidianidades
</t>
  </si>
  <si>
    <t xml:space="preserve">Consolidación Integral de la Gestión Administrativa y Modernización Institucional en Bogotá
</t>
  </si>
  <si>
    <t xml:space="preserve">Fortalecimiento a las Artes, territorios y cotidianidades
</t>
  </si>
  <si>
    <t xml:space="preserve">Transformación de la Red de Equipamientos Culturales para su Consolidación y Sustentabilidad en Bogotá D.C.
</t>
  </si>
  <si>
    <t xml:space="preserve">Desarrollo de las prácticas literarias como derecho
</t>
  </si>
  <si>
    <t xml:space="preserve">Identificación, reconocimiento y
valoración de las prácticas artísticas
a través del fomento en Bogotá D.C.
</t>
  </si>
  <si>
    <t xml:space="preserve">Identificación , reconocimiento y valoración de las prácticas artísticas a través del fomento en Bogotá D.C.
</t>
  </si>
  <si>
    <t xml:space="preserve">Aportes al desarrollo integral a través de las artes para la primera infancia en Bogotá D.C.
</t>
  </si>
  <si>
    <t>https://community.secop.gov.co/Public/Tendering/OpportunityDetail/Index?noticeUID=CO1.NTC.5378242&amp;isFromPublicArea=True&amp;isModal=true&amp;asPopupView=true</t>
  </si>
  <si>
    <t>https://community.secop.gov.co/Public/Tendering/OpportunityDetail/Index?noticeUID=CO1.NTC.5432224&amp;isFromPublicArea=True&amp;isModal=true&amp;asPopupView=true</t>
  </si>
  <si>
    <t>https://community.secop.gov.co/Public/Tendering/OpportunityDetail/Index?noticeUID=CO1.NTC.5432261&amp;isFromPublicArea=True&amp;isModal=true&amp;asPopupView=true</t>
  </si>
  <si>
    <t>https://community.secop.gov.co/Public/Tendering/OpportunityDetail/Index?noticeUID=CO1.NTC.5424555&amp;isFromPublicArea=True&amp;isModal=true&amp;asPopupView=true</t>
  </si>
  <si>
    <t>https://community.secop.gov.co/Public/Tendering/OpportunityDetail/Index?noticeUID=CO1.NTC.5424917&amp;isFromPublicArea=True&amp;isModal=true&amp;asPopupView=true</t>
  </si>
  <si>
    <t>https://community.secop.gov.co/Public/Tendering/OpportunityDetail/Index?noticeUID=CO1.NTC.5431728&amp;isFromPublicArea=True&amp;isModal=true&amp;asPopupView=true</t>
  </si>
  <si>
    <t>https://community.secop.gov.co/Public/Tendering/OpportunityDetail/Index?noticeUID=CO1.NTC.5432125&amp;isFromPublicArea=True&amp;isModal=true&amp;asPopupView=true</t>
  </si>
  <si>
    <t>https://community.secop.gov.co/Public/Tendering/OpportunityDetail/Index?noticeUID=CO1.NTC.5432269&amp;isFromPublicArea=True&amp;isModal=true&amp;asPopupView=true</t>
  </si>
  <si>
    <t>https://community.secop.gov.co/Public/Tendering/OpportunityDetail/Index?noticeUID=CO1.NTC.5433868&amp;isFromPublicArea=True&amp;isModal=true&amp;asPopupView=true</t>
  </si>
  <si>
    <t>https://community.secop.gov.co/Public/Tendering/OpportunityDetail/Index?noticeUID=CO1.NTC.5440304&amp;isFromPublicArea=True&amp;isModal=true&amp;asPopupView=true</t>
  </si>
  <si>
    <t>https://community.secop.gov.co/Public/Tendering/OpportunityDetail/Index?noticeUID=CO1.NTC.5443912&amp;isFromPublicArea=True&amp;isModal=true&amp;asPopupView=true</t>
  </si>
  <si>
    <t>https://community.secop.gov.co/Public/Tendering/OpportunityDetail/Index?noticeUID=CO1.NTC.5435850&amp;isFromPublicArea=True&amp;isModal=true&amp;asPopupView=true</t>
  </si>
  <si>
    <t>https://community.secop.gov.co/Public/Tendering/OpportunityDetail/Index?noticeUID=CO1.NTC.5434508&amp;isFromPublicArea=True&amp;isModal=true&amp;asPopupView=true</t>
  </si>
  <si>
    <t>https://community.secop.gov.co/Public/Tendering/OpportunityDetail/Index?noticeUID=CO1.NTC.5438482&amp;isFromPublicArea=True&amp;isModal=true&amp;asPopupView=true</t>
  </si>
  <si>
    <t>https://community.secop.gov.co/Public/Tendering/OpportunityDetail/Index?noticeUID=CO1.NTC.5442744&amp;isFromPublicArea=True&amp;isModal=true&amp;asPopupView=true</t>
  </si>
  <si>
    <t>https://community.secop.gov.co/Public/Tendering/OpportunityDetail/Index?noticeUID=CO1.NTC.5436699&amp;isFromPublicArea=True&amp;isModal=true&amp;asPopupView=true</t>
  </si>
  <si>
    <t>https://community.secop.gov.co/Public/Tendering/OpportunityDetail/Index?noticeUID=CO1.NTC.5436842&amp;isFromPublicArea=True&amp;isModal=true&amp;asPopupView=true</t>
  </si>
  <si>
    <t>https://community.secop.gov.co/Public/Tendering/OpportunityDetail/Index?noticeUID=CO1.NTC.5440311&amp;isFromPublicArea=True&amp;isModal=true&amp;asPopupView=true</t>
  </si>
  <si>
    <t>https://community.secop.gov.co/Public/Tendering/OpportunityDetail/Index?noticeUID=CO1.NTC.5442326&amp;isFromPublicArea=True&amp;isModal=true&amp;asPopupView=true</t>
  </si>
  <si>
    <t>https://community.secop.gov.co/Public/Tendering/OpportunityDetail/Index?noticeUID=CO1.NTC.5435880&amp;isFromPublicArea=True&amp;isModal=true&amp;asPopupView=true</t>
  </si>
  <si>
    <t>https://community.secop.gov.co/Public/Tendering/OpportunityDetail/Index?noticeUID=CO1.NTC.5436274&amp;isFromPublicArea=True&amp;isModal=true&amp;asPopupView=true</t>
  </si>
  <si>
    <t>https://community.secop.gov.co/Public/Tendering/OpportunityDetail/Index?noticeUID=CO1.NTC.5440578&amp;isFromPublicArea=True&amp;isModal=true&amp;asPopupView=true</t>
  </si>
  <si>
    <t>https://community.secop.gov.co/Public/Tendering/OpportunityDetail/Index?noticeUID=CO1.NTC.5441794&amp;isFromPublicArea=True&amp;isModal=true&amp;asPopupView=true</t>
  </si>
  <si>
    <t>https://community.secop.gov.co/Public/Tendering/OpportunityDetail/Index?noticeUID=CO1.NTC.5440831&amp;isFromPublicArea=True&amp;isModal=true&amp;asPopupView=true</t>
  </si>
  <si>
    <t>https://community.secop.gov.co/Public/Tendering/OpportunityDetail/Index?noticeUID=CO1.NTC.5442926&amp;isFromPublicArea=True&amp;isModal=true&amp;asPopupView=true</t>
  </si>
  <si>
    <t>https://community.secop.gov.co/Public/Tendering/OpportunityDetail/Index?noticeUID=CO1.NTC.5440753&amp;isFromPublicArea=True&amp;isModal=true&amp;asPopupView=true</t>
  </si>
  <si>
    <t>https://community.secop.gov.co/Public/Tendering/OpportunityDetail/Index?noticeUID=CO1.NTC.5441047&amp;isFromPublicArea=True&amp;isModal=true&amp;asPopupView=true</t>
  </si>
  <si>
    <t>https://community.secop.gov.co/Public/Tendering/OpportunityDetail/Index?noticeUID=CO1.NTC.5443074&amp;isFromPublicArea=True&amp;isModal=true&amp;asPopupView=true</t>
  </si>
  <si>
    <t>https://community.secop.gov.co/Public/Tendering/OpportunityDetail/Index?noticeUID=CO1.NTC.5443893&amp;isFromPublicArea=True&amp;isModal=true&amp;asPopupView=true</t>
  </si>
  <si>
    <t>https://community.secop.gov.co/Public/Tendering/OpportunityDetail/Index?noticeUID=CO1.NTC.5445440&amp;isFromPublicArea=True&amp;isModal=true&amp;asPopupView=true</t>
  </si>
  <si>
    <t>https://community.secop.gov.co/Public/Tendering/OpportunityDetail/Index?noticeUID=CO1.NTC.5448726&amp;isFromPublicArea=True&amp;isModal=true&amp;asPopupView=true</t>
  </si>
  <si>
    <t>https://community.secop.gov.co/Public/Tendering/OpportunityDetail/Index?noticeUID=CO1.NTC.5449262&amp;isFromPublicArea=True&amp;isModal=true&amp;asPopupView=true</t>
  </si>
  <si>
    <t>https://community.secop.gov.co/Public/Tendering/OpportunityDetail/Index?noticeUID=CO1.NTC.5444359&amp;isFromPublicArea=True&amp;isModal=true&amp;asPopupView=true</t>
  </si>
  <si>
    <t>https://community.secop.gov.co/Public/Tendering/OpportunityDetail/Index?noticeUID=CO1.NTC.5444726&amp;isFromPublicArea=True&amp;isModal=true&amp;asPopupView=true</t>
  </si>
  <si>
    <t>https://community.secop.gov.co/Public/Tendering/OpportunityDetail/Index?noticeUID=CO1.NTC.5444480&amp;isFromPublicArea=True&amp;isModal=true&amp;asPopupView=true</t>
  </si>
  <si>
    <t>https://community.secop.gov.co/Public/Tendering/OpportunityDetail/Index?noticeUID=CO1.NTC.5444372&amp;isFromPublicArea=True&amp;isModal=true&amp;asPopupView=true</t>
  </si>
  <si>
    <t>https://community.secop.gov.co/Public/Tendering/OpportunityDetail/Index?noticeUID=CO1.NTC.5449118&amp;isFromPublicArea=True&amp;isModal=true&amp;asPopupView=true</t>
  </si>
  <si>
    <t>https://community.secop.gov.co/Public/Tendering/OpportunityDetail/Index?noticeUID=CO1.NTC.5448590&amp;isFromPublicArea=True&amp;isModal=true&amp;asPopupView=true</t>
  </si>
  <si>
    <t>https://community.secop.gov.co/Public/Tendering/OpportunityDetail/Index?noticeUID=CO1.NTC.5449881&amp;isFromPublicArea=True&amp;isModal=true&amp;asPopupView=true</t>
  </si>
  <si>
    <t>https://community.secop.gov.co/Public/Tendering/OpportunityDetail/Index?noticeUID=CO1.NTC.5443660&amp;isFromPublicArea=True&amp;isModal=true&amp;asPopupView=true</t>
  </si>
  <si>
    <t>https://community.secop.gov.co/Public/Tendering/OpportunityDetail/Index?noticeUID=CO1.NTC.5445087&amp;isFromPublicArea=True&amp;isModal=true&amp;asPopupView=true</t>
  </si>
  <si>
    <t>https://community.secop.gov.co/Public/Tendering/OpportunityDetail/Index?noticeUID=CO1.NTC.5445300&amp;isFromPublicArea=True&amp;isModal=true&amp;asPopupView=true</t>
  </si>
  <si>
    <t>https://community.secop.gov.co/Public/Tendering/OpportunityDetail/Index?noticeUID=CO1.NTC.5449991&amp;isFromPublicArea=True&amp;isModal=true&amp;asPopupView=true</t>
  </si>
  <si>
    <t>https://community.secop.gov.co/Public/Tendering/OpportunityDetail/Index?noticeUID=CO1.NTC.5450508&amp;isFromPublicArea=True&amp;isModal=true&amp;asPopupView=true</t>
  </si>
  <si>
    <t>https://community.secop.gov.co/Public/Tendering/OpportunityDetail/Index?noticeUID=CO1.NTC.5450454&amp;isFromPublicArea=True&amp;isModal=true&amp;asPopupView=true</t>
  </si>
  <si>
    <t>https://community.secop.gov.co/Public/Tendering/OpportunityDetail/Index?noticeUID=CO1.NTC.5450485&amp;isFromPublicArea=True&amp;isModal=true&amp;asPopupView=true</t>
  </si>
  <si>
    <t>https://community.secop.gov.co/Public/Tendering/OpportunityDetail/Index?noticeUID=CO1.NTC.5449790&amp;isFromPublicArea=True&amp;isModal=true&amp;asPopupView=true</t>
  </si>
  <si>
    <t>https://community.secop.gov.co/Public/Tendering/OpportunityDetail/Index?noticeUID=CO1.NTC.5450066&amp;isFromPublicArea=True&amp;isModal=true&amp;asPopupView=true</t>
  </si>
  <si>
    <t>https://community.secop.gov.co/Public/Tendering/OpportunityDetail/Index?noticeUID=CO1.NTC.5452840&amp;isFromPublicArea=True&amp;isModal=true&amp;asPopupView=true</t>
  </si>
  <si>
    <t>https://community.secop.gov.co/Public/Tendering/OpportunityDetail/Index?noticeUID=CO1.NTC.5452856&amp;isFromPublicArea=True&amp;isModal=true&amp;asPopupView=true</t>
  </si>
  <si>
    <t>https://community.secop.gov.co/Public/Tendering/OpportunityDetail/Index?noticeUID=CO1.NTC.5451042&amp;isFromPublicArea=True&amp;isModal=true&amp;asPopupView=true</t>
  </si>
  <si>
    <t>https://community.secop.gov.co/Public/Tendering/OpportunityDetail/Index?noticeUID=CO1.NTC.5451050&amp;isFromPublicArea=True&amp;isModal=true&amp;asPopupView=true</t>
  </si>
  <si>
    <t>https://community.secop.gov.co/Public/Tendering/OpportunityDetail/Index?noticeUID=CO1.NTC.5452743&amp;isFromPublicArea=True&amp;isModal=true&amp;asPopupView=true</t>
  </si>
  <si>
    <t>https://community.secop.gov.co/Public/Tendering/OpportunityDetail/Index?noticeUID=CO1.NTC.5451023&amp;isFromPublicArea=True&amp;isModal=true&amp;asPopupView=true</t>
  </si>
  <si>
    <t>https://community.secop.gov.co/Public/Tendering/OpportunityDetail/Index?noticeUID=CO1.NTC.5451020&amp;isFromPublicArea=True&amp;isModal=true&amp;asPopupView=true</t>
  </si>
  <si>
    <t>https://community.secop.gov.co/Public/Tendering/OpportunityDetail/Index?noticeUID=CO1.NTC.5452482&amp;isFromPublicArea=True&amp;isModal=true&amp;asPopupView=true</t>
  </si>
  <si>
    <t>https://community.secop.gov.co/Public/Tendering/OpportunityDetail/Index?noticeUID=CO1.NTC.5451830&amp;isFromPublicArea=True&amp;isModal=true&amp;asPopupView=true</t>
  </si>
  <si>
    <t>https://community.secop.gov.co/Public/Tendering/OpportunityDetail/Index?noticeUID=CO1.NTC.5451278&amp;isFromPublicArea=True&amp;isModal=true&amp;asPopupView=true</t>
  </si>
  <si>
    <t>https://community.secop.gov.co/Public/Tendering/OpportunityDetail/Index?noticeUID=CO1.NTC.5451834&amp;isFromPublicArea=True&amp;isModal=true&amp;asPopupView=true</t>
  </si>
  <si>
    <t>https://community.secop.gov.co/Public/Tendering/OpportunityDetail/Index?noticeUID=CO1.NTC.5453617&amp;isFromPublicArea=True&amp;isModal=true&amp;asPopupView=true</t>
  </si>
  <si>
    <t>https://community.secop.gov.co/Public/Tendering/OpportunityDetail/Index?noticeUID=CO1.NTC.5457330&amp;isFromPublicArea=True&amp;isModal=true&amp;asPopupView=true</t>
  </si>
  <si>
    <t>https://community.secop.gov.co/Public/Tendering/OpportunityDetail/Index?noticeUID=CO1.NTC.5452950&amp;isFromPublicArea=True&amp;isModal=true&amp;asPopupView=true</t>
  </si>
  <si>
    <t>https://community.secop.gov.co/Public/Tendering/OpportunityDetail/Index?noticeUID=CO1.NTC.5454711&amp;isFromPublicArea=True&amp;isModal=true&amp;asPopupView=true</t>
  </si>
  <si>
    <t>https://community.secop.gov.co/Public/Tendering/OpportunityDetail/Index?noticeUID=CO1.NTC.5452349&amp;isFromPublicArea=True&amp;isModal=true&amp;asPopupView=true</t>
  </si>
  <si>
    <t>https://community.secop.gov.co/Public/Tendering/OpportunityDetail/Index?noticeUID=CO1.NTC.5456726&amp;isFromPublicArea=True&amp;isModal=true&amp;asPopupView=true</t>
  </si>
  <si>
    <t>https://community.secop.gov.co/Public/Tendering/OpportunityDetail/Index?noticeUID=CO1.NTC.5453675&amp;isFromPublicArea=True&amp;isModal=true&amp;asPopupView=true</t>
  </si>
  <si>
    <t>https://community.secop.gov.co/Public/Tendering/OpportunityDetail/Index?noticeUID=CO1.NTC.5456986&amp;isFromPublicArea=True&amp;isModal=true&amp;asPopupView=true</t>
  </si>
  <si>
    <t>https://community.secop.gov.co/Public/Tendering/OpportunityDetail/Index?noticeUID=CO1.NTC.5457389&amp;isFromPublicArea=True&amp;isModal=true&amp;asPopupView=true</t>
  </si>
  <si>
    <t>https://community.secop.gov.co/Public/Tendering/OpportunityDetail/Index?noticeUID=CO1.NTC.5457811&amp;isFromPublicArea=True&amp;isModal=true&amp;asPopupView=true</t>
  </si>
  <si>
    <t>https://community.secop.gov.co/Public/Tendering/OpportunityDetail/Index?noticeUID=CO1.NTC.5460135&amp;isFromPublicArea=True&amp;isModal=true&amp;asPopupView=true</t>
  </si>
  <si>
    <t>https://community.secop.gov.co/Public/Tendering/OpportunityDetail/Index?noticeUID=CO1.NTC.5458157&amp;isFromPublicArea=True&amp;isModal=true&amp;asPopupView=true</t>
  </si>
  <si>
    <t>https://community.secop.gov.co/Public/Tendering/OpportunityDetail/Index?noticeUID=CO1.NTC.5460350&amp;isFromPublicArea=True&amp;isModal=true&amp;asPopupView=true</t>
  </si>
  <si>
    <t>https://community.secop.gov.co/Public/Tendering/OpportunityDetail/Index?noticeUID=CO1.NTC.5460172&amp;isFromPublicArea=True&amp;isModal=true&amp;asPopupView=true</t>
  </si>
  <si>
    <t>https://community.secop.gov.co/Public/Tendering/OpportunityDetail/Index?noticeUID=CO1.NTC.5458766&amp;isFromPublicArea=True&amp;isModal=true&amp;asPopupView=true</t>
  </si>
  <si>
    <t>https://community.secop.gov.co/Public/Tendering/OpportunityDetail/Index?noticeUID=CO1.NTC.5460710&amp;isFromPublicArea=True&amp;isModal=true&amp;asPopupView=true</t>
  </si>
  <si>
    <t>https://community.secop.gov.co/Public/Tendering/OpportunityDetail/Index?noticeUID=CO1.NTC.5460819&amp;isFromPublicArea=True&amp;isModal=true&amp;asPopupView=true</t>
  </si>
  <si>
    <t>https://community.secop.gov.co/Public/Tendering/OpportunityDetail/Index?noticeUID=CO1.NTC.5461408&amp;isFromPublicArea=True&amp;isModal=true&amp;asPopupView=true</t>
  </si>
  <si>
    <t>https://community.secop.gov.co/Public/Tendering/OpportunityDetail/Index?noticeUID=CO1.NTC.5466493&amp;isFromPublicArea=True&amp;isModal=true&amp;asPopupView=true</t>
  </si>
  <si>
    <t>https://community.secop.gov.co/Public/Tendering/OpportunityDetail/Index?noticeUID=CO1.NTC.5461977&amp;isFromPublicArea=True&amp;isModal=true&amp;asPopupView=true</t>
  </si>
  <si>
    <t>https://community.secop.gov.co/Public/Tendering/OpportunityDetail/Index?noticeUID=CO1.NTC.5460939&amp;isFromPublicArea=True&amp;isModal=true&amp;asPopupView=true</t>
  </si>
  <si>
    <t>https://community.secop.gov.co/Public/Tendering/OpportunityDetail/Index?noticeUID=CO1.NTC.5466606&amp;isFromPublicArea=True&amp;isModal=true&amp;asPopupView=true</t>
  </si>
  <si>
    <t>https://community.secop.gov.co/Public/Tendering/OpportunityDetail/Index?noticeUID=CO1.NTC.5467376&amp;isFromPublicArea=True&amp;isModal=true&amp;asPopupView=true</t>
  </si>
  <si>
    <t>https://community.secop.gov.co/Public/Tendering/OpportunityDetail/Index?noticeUID=CO1.NTC.5467328&amp;isFromPublicArea=True&amp;isModal=true&amp;asPopupView=true</t>
  </si>
  <si>
    <t>https://community.secop.gov.co/Public/Tendering/OpportunityDetail/Index?noticeUID=CO1.NTC.5488463&amp;isFromPublicArea=True&amp;isModal=true&amp;asPopupView=true</t>
  </si>
  <si>
    <t>https://community.secop.gov.co/Public/Tendering/OpportunityDetail/Index?noticeUID=CO1.NTC.5507885&amp;isFromPublicArea=True&amp;isModal=true&amp;asPopupView=true</t>
  </si>
  <si>
    <t>https://community.secop.gov.co/Public/Tendering/OpportunityDetail/Index?noticeUID=CO1.NTC.5479886&amp;isFromPublicArea=True&amp;isModal=true&amp;asPopupView=true</t>
  </si>
  <si>
    <t>https://community.secop.gov.co/Public/Tendering/OpportunityDetail/Index?noticeUID=CO1.NTC.5465711&amp;isFromPublicArea=True&amp;isModal=true&amp;asPopupView=true</t>
  </si>
  <si>
    <t>https://community.secop.gov.co/Public/Tendering/OpportunityDetail/Index?noticeUID=CO1.NTC.5466009&amp;isFromPublicArea=True&amp;isModal=true&amp;asPopupView=true</t>
  </si>
  <si>
    <t>https://community.secop.gov.co/Public/Tendering/OpportunityDetail/Index?noticeUID=CO1.NTC.5464266&amp;isFromPublicArea=True&amp;isModal=true&amp;asPopupView=true</t>
  </si>
  <si>
    <t>https://community.secop.gov.co/Public/Tendering/OpportunityDetail/Index?noticeUID=CO1.NTC.5468841&amp;isFromPublicArea=True&amp;isModal=true&amp;asPopupView=true</t>
  </si>
  <si>
    <t>https://community.secop.gov.co/Public/Tendering/OpportunityDetail/Index?noticeUID=CO1.NTC.5468680&amp;isFromPublicArea=True&amp;isModal=true&amp;asPopupView=true</t>
  </si>
  <si>
    <t>https://community.secop.gov.co/Public/Tendering/OpportunityDetail/Index?noticeUID=CO1.NTC.5468697&amp;isFromPublicArea=True&amp;isModal=true&amp;asPopupView=true</t>
  </si>
  <si>
    <t>https://community.secop.gov.co/Public/Tendering/OpportunityDetail/Index?noticeUID=CO1.NTC.5471016&amp;isFromPublicArea=True&amp;isModal=true&amp;asPopupView=true</t>
  </si>
  <si>
    <t>https://community.secop.gov.co/Public/Tendering/OpportunityDetail/Index?noticeUID=CO1.NTC.5471583&amp;isFromPublicArea=True&amp;isModal=true&amp;asPopupView=true</t>
  </si>
  <si>
    <t>https://community.secop.gov.co/Public/Tendering/OpportunityDetail/Index?noticeUID=CO1.NTC.5466783&amp;isFromPublicArea=True&amp;isModal=true&amp;asPopupView=true</t>
  </si>
  <si>
    <t>https://community.secop.gov.co/Public/Tendering/OpportunityDetail/Index?noticeUID=CO1.NTC.5467033&amp;isFromPublicArea=True&amp;isModal=true&amp;asPopupView=true</t>
  </si>
  <si>
    <t>https://community.secop.gov.co/Public/Tendering/OpportunityDetail/Index?noticeUID=CO1.NTC.5470678&amp;isFromPublicArea=True&amp;isModal=true&amp;asPopupView=true</t>
  </si>
  <si>
    <t>https://community.secop.gov.co/Public/Tendering/OpportunityDetail/Index?noticeUID=CO1.NTC.5467557&amp;isFromPublicArea=True&amp;isModal=true&amp;asPopupView=true</t>
  </si>
  <si>
    <t>https://community.secop.gov.co/Public/Tendering/OpportunityDetail/Index?noticeUID=CO1.NTC.5469487&amp;isFromPublicArea=True&amp;isModal=true&amp;asPopupView=true</t>
  </si>
  <si>
    <t>https://community.secop.gov.co/Public/Tendering/OpportunityDetail/Index?noticeUID=CO1.NTC.5470367&amp;isFromPublicArea=True&amp;isModal=true&amp;asPopupView=true</t>
  </si>
  <si>
    <t>https://community.secop.gov.co/Public/Tendering/OpportunityDetail/Index?noticeUID=CO1.NTC.5470624&amp;isFromPublicArea=True&amp;isModal=true&amp;asPopupView=true</t>
  </si>
  <si>
    <t>https://community.secop.gov.co/Public/Tendering/OpportunityDetail/Index?noticeUID=CO1.NTC.5472228&amp;isFromPublicArea=True&amp;isModal=true&amp;asPopupView=true</t>
  </si>
  <si>
    <t>https://community.secop.gov.co/Public/Tendering/OpportunityDetail/Index?noticeUID=CO1.NTC.5468892&amp;isFromPublicArea=True&amp;isModal=true&amp;asPopupView=true</t>
  </si>
  <si>
    <t>https://community.secop.gov.co/Public/Tendering/OpportunityDetail/Index?noticeUID=CO1.NTC.5469079&amp;isFromPublicArea=True&amp;isModal=true&amp;asPopupView=true</t>
  </si>
  <si>
    <t>https://community.secop.gov.co/Public/Tendering/OpportunityDetail/Index?noticeUID=CO1.NTC.5469439&amp;isFromPublicArea=True&amp;isModal=true&amp;asPopupView=true</t>
  </si>
  <si>
    <t>https://community.secop.gov.co/Public/Tendering/OpportunityDetail/Index?noticeUID=CO1.NTC.5468999&amp;isFromPublicArea=True&amp;isModal=true&amp;asPopupView=true</t>
  </si>
  <si>
    <t>https://community.secop.gov.co/Public/Tendering/OpportunityDetail/Index?noticeUID=CO1.NTC.5470741&amp;isFromPublicArea=True&amp;isModal=true&amp;asPopupView=true</t>
  </si>
  <si>
    <t>https://community.secop.gov.co/Public/Tendering/OpportunityDetail/Index?noticeUID=CO1.NTC.5472053&amp;isFromPublicArea=True&amp;isModal=true&amp;asPopupView=true</t>
  </si>
  <si>
    <t>https://community.secop.gov.co/Public/Tendering/OpportunityDetail/Index?noticeUID=CO1.NTC.5471428&amp;isFromPublicArea=True&amp;isModal=true&amp;asPopupView=true</t>
  </si>
  <si>
    <t>https://community.secop.gov.co/Public/Tendering/OpportunityDetail/Index?noticeUID=CO1.NTC.5469530&amp;isFromPublicArea=True&amp;isModal=true&amp;asPopupView=true</t>
  </si>
  <si>
    <t>https://community.secop.gov.co/Public/Tendering/OpportunityDetail/Index?noticeUID=CO1.NTC.5470733&amp;isFromPublicArea=True&amp;isModal=true&amp;asPopupView=true</t>
  </si>
  <si>
    <t>https://community.secop.gov.co/Public/Tendering/OpportunityDetail/Index?noticeUID=CO1.NTC.5471048&amp;isFromPublicArea=True&amp;isModal=true&amp;asPopupView=true</t>
  </si>
  <si>
    <t>https://community.secop.gov.co/Public/Tendering/OpportunityDetail/Index?noticeUID=CO1.NTC.5480045&amp;isFromPublicArea=True&amp;isModal=true&amp;asPopupView=true</t>
  </si>
  <si>
    <t>https://community.secop.gov.co/Public/Tendering/OpportunityDetail/Index?noticeUID=CO1.NTC.5478966&amp;isFromPublicArea=True&amp;isModal=true&amp;asPopupView=true</t>
  </si>
  <si>
    <t>https://community.secop.gov.co/Public/Tendering/OpportunityDetail/Index?noticeUID=CO1.NTC.5480234&amp;isFromPublicArea=True&amp;isModal=true&amp;asPopupView=true</t>
  </si>
  <si>
    <t>https://community.secop.gov.co/Public/Tendering/OpportunityDetail/Index?noticeUID=CO1.NTC.5480614&amp;isFromPublicArea=True&amp;isModal=true&amp;asPopupView=true</t>
  </si>
  <si>
    <t>https://community.secop.gov.co/Public/Tendering/OpportunityDetail/Index?noticeUID=CO1.NTC.5480860&amp;isFromPublicArea=True&amp;isModal=true&amp;asPopupView=true</t>
  </si>
  <si>
    <t>https://community.secop.gov.co/Public/Tendering/OpportunityDetail/Index?noticeUID=CO1.NTC.5472239&amp;isFromPublicArea=True&amp;isModal=true&amp;asPopupView=true</t>
  </si>
  <si>
    <t>https://community.secop.gov.co/Public/Tendering/OpportunityDetail/Index?noticeUID=CO1.NTC.5479052&amp;isFromPublicArea=True&amp;isModal=true&amp;asPopupView=true</t>
  </si>
  <si>
    <t>https://community.secop.gov.co/Public/Tendering/OpportunityDetail/Index?noticeUID=CO1.NTC.5478911&amp;isFromPublicArea=True&amp;isModal=true&amp;asPopupView=true</t>
  </si>
  <si>
    <t>https://community.secop.gov.co/Public/Tendering/OpportunityDetail/Index?noticeUID=CO1.NTC.5479050&amp;isFromPublicArea=True&amp;isModal=true&amp;asPopupView=true</t>
  </si>
  <si>
    <t>https://community.secop.gov.co/Public/Tendering/OpportunityDetail/Index?noticeUID=CO1.NTC.5479693&amp;isFromPublicArea=True&amp;isModal=true&amp;asPopupView=true</t>
  </si>
  <si>
    <t>https://community.secop.gov.co/Public/Tendering/OpportunityDetail/Index?noticeUID=CO1.NTC.5479059&amp;isFromPublicArea=True&amp;isModal=true&amp;asPopupView=true</t>
  </si>
  <si>
    <t>https://community.secop.gov.co/Public/Tendering/OpportunityDetail/Index?noticeUID=CO1.NTC.5484421&amp;isFromPublicArea=True&amp;isModal=true&amp;asPopupView=true</t>
  </si>
  <si>
    <t>https://community.secop.gov.co/Public/Tendering/OpportunityDetail/Index?noticeUID=CO1.NTC.5481732&amp;isFromPublicArea=True&amp;isModal=true&amp;asPopupView=true</t>
  </si>
  <si>
    <t>https://community.secop.gov.co/Public/Tendering/OpportunityDetail/Index?noticeUID=CO1.NTC.5480016&amp;isFromPublicArea=True&amp;isModal=true&amp;asPopupView=true</t>
  </si>
  <si>
    <t>https://community.secop.gov.co/Public/Tendering/OpportunityDetail/Index?noticeUID=CO1.NTC.5479982&amp;isFromPublicArea=True&amp;isModal=true&amp;asPopupView=true</t>
  </si>
  <si>
    <t>https://community.secop.gov.co/Public/Tendering/OpportunityDetail/Index?noticeUID=CO1.NTC.5481268&amp;isFromPublicArea=True&amp;isModal=true&amp;asPopupView=true</t>
  </si>
  <si>
    <t>https://community.secop.gov.co/Public/Tendering/OpportunityDetail/Index?noticeUID=CO1.NTC.5479877&amp;isFromPublicArea=True&amp;isModal=true&amp;asPopupView=true</t>
  </si>
  <si>
    <t>https://community.secop.gov.co/Public/Tendering/OpportunityDetail/Index?noticeUID=CO1.NTC.5483460&amp;isFromPublicArea=True&amp;isModal=true&amp;asPopupView=true</t>
  </si>
  <si>
    <t>https://community.secop.gov.co/Public/Tendering/OpportunityDetail/Index?noticeUID=CO1.NTC.5483655&amp;isFromPublicArea=True&amp;isModal=true&amp;asPopupView=true</t>
  </si>
  <si>
    <t>https://community.secop.gov.co/Public/Tendering/OpportunityDetail/Index?noticeUID=CO1.NTC.5480671&amp;isFromPublicArea=True&amp;isModal=true&amp;asPopupView=true</t>
  </si>
  <si>
    <t>https://community.secop.gov.co/Public/Tendering/OpportunityDetail/Index?noticeUID=CO1.NTC.5481827&amp;isFromPublicArea=True&amp;isModal=true&amp;asPopupView=true</t>
  </si>
  <si>
    <t>https://community.secop.gov.co/Public/Tendering/OpportunityDetail/Index?noticeUID=CO1.NTC.5488226&amp;isFromPublicArea=True&amp;isModal=true&amp;asPopupView=true</t>
  </si>
  <si>
    <t>https://community.secop.gov.co/Public/Tendering/OpportunityDetail/Index?noticeUID=CO1.NTC.5488427&amp;isFromPublicArea=True&amp;isModal=true&amp;asPopupView=true</t>
  </si>
  <si>
    <t>https://community.secop.gov.co/Public/Tendering/OpportunityDetail/Index?noticeUID=CO1.NTC.5488177&amp;isFromPublicArea=True&amp;isModal=true&amp;asPopupView=true</t>
  </si>
  <si>
    <t>https://community.secop.gov.co/Public/Tendering/OpportunityDetail/Index?noticeUID=CO1.NTC.5488379&amp;isFromPublicArea=True&amp;isModal=true&amp;asPopupView=true</t>
  </si>
  <si>
    <t>https://community.secop.gov.co/Public/Tendering/OpportunityDetail/Index?noticeUID=CO1.NTC.5491990&amp;isFromPublicArea=True&amp;isModal=true&amp;asPopupView=true</t>
  </si>
  <si>
    <t>https://community.secop.gov.co/Public/Tendering/OpportunityDetail/Index?noticeUID=CO1.NTC.5490493&amp;isFromPublicArea=True&amp;isModal=true&amp;asPopupView=true</t>
  </si>
  <si>
    <t>https://community.secop.gov.co/Public/Tendering/OpportunityDetail/Index?noticeUID=CO1.NTC.5491429&amp;isFromPublicArea=True&amp;isModal=true&amp;asPopupView=true</t>
  </si>
  <si>
    <t>https://community.secop.gov.co/Public/Tendering/OpportunityDetail/Index?noticeUID=CO1.NTC.5485010&amp;isFromPublicArea=True&amp;isModal=true&amp;asPopupView=true</t>
  </si>
  <si>
    <t>https://community.secop.gov.co/Public/Tendering/OpportunityDetail/Index?noticeUID=CO1.NTC.5483432&amp;isFromPublicArea=True&amp;isModal=true&amp;asPopupView=true</t>
  </si>
  <si>
    <t>https://community.secop.gov.co/Public/Tendering/OpportunityDetail/Index?noticeUID=CO1.NTC.5483438&amp;isFromPublicArea=True&amp;isModal=true&amp;asPopupView=true</t>
  </si>
  <si>
    <t>https://community.secop.gov.co/Public/Tendering/OpportunityDetail/Index?noticeUID=CO1.NTC.5488711&amp;isFromPublicArea=True&amp;isModal=true&amp;asPopupView=true</t>
  </si>
  <si>
    <t>https://community.secop.gov.co/Public/Tendering/OpportunityDetail/Index?noticeUID=CO1.NTC.5491139&amp;isFromPublicArea=True&amp;isModal=true&amp;asPopupView=true</t>
  </si>
  <si>
    <t>https://community.secop.gov.co/Public/Tendering/OpportunityDetail/Index?noticeUID=CO1.NTC.5483542&amp;isFromPublicArea=True&amp;isModal=true&amp;asPopupView=true</t>
  </si>
  <si>
    <t>https://community.secop.gov.co/Public/Tendering/OpportunityDetail/Index?noticeUID=CO1.NTC.5488421&amp;isFromPublicArea=True&amp;isModal=true&amp;asPopupView=true</t>
  </si>
  <si>
    <t>https://community.secop.gov.co/Public/Tendering/OpportunityDetail/Index?noticeUID=CO1.NTC.5488043&amp;isFromPublicArea=True&amp;isModal=true&amp;asPopupView=true</t>
  </si>
  <si>
    <t>https://community.secop.gov.co/Public/Tendering/OpportunityDetail/Index?noticeUID=CO1.NTC.5492119&amp;isFromPublicArea=True&amp;isModal=true&amp;asPopupView=true</t>
  </si>
  <si>
    <t>https://community.secop.gov.co/Public/Tendering/OpportunityDetail/Index?noticeUID=CO1.NTC.5492351&amp;isFromPublicArea=True&amp;isModal=true&amp;asPopupView=true</t>
  </si>
  <si>
    <t>https://community.secop.gov.co/Public/Tendering/OpportunityDetail/Index?noticeUID=CO1.NTC.5488726&amp;isFromPublicArea=True&amp;isModal=true&amp;asPopupView=true</t>
  </si>
  <si>
    <t>https://community.secop.gov.co/Public/Tendering/OpportunityDetail/Index?noticeUID=CO1.NTC.5492191&amp;isFromPublicArea=True&amp;isModal=true&amp;asPopupView=true</t>
  </si>
  <si>
    <t>https://community.secop.gov.co/Public/Tendering/OpportunityDetail/Index?noticeUID=CO1.NTC.5495498&amp;isFromPublicArea=True&amp;isModal=true&amp;asPopupView=true</t>
  </si>
  <si>
    <t>https://community.secop.gov.co/Public/Tendering/OpportunityDetail/Index?noticeUID=CO1.NTC.5494938&amp;isFromPublicArea=True&amp;isModal=true&amp;asPopupView=true</t>
  </si>
  <si>
    <t>https://community.secop.gov.co/Public/Tendering/OpportunityDetail/Index?noticeUID=CO1.NTC.5498686&amp;isFromPublicArea=True&amp;isModal=true&amp;asPopupView=true</t>
  </si>
  <si>
    <t>https://community.secop.gov.co/Public/Tendering/OpportunityDetail/Index?noticeUID=CO1.NTC.5493311&amp;isFromPublicArea=True&amp;isModal=true&amp;asPopupView=true</t>
  </si>
  <si>
    <t>https://community.secop.gov.co/Public/Tendering/OpportunityDetail/Index?noticeUID=CO1.NTC.5501353&amp;isFromPublicArea=True&amp;isModal=true&amp;asPopupView=true</t>
  </si>
  <si>
    <t>https://community.secop.gov.co/Public/Tendering/OpportunityDetail/Index?noticeUID=CO1.NTC.5505951&amp;isFromPublicArea=True&amp;isModal=true&amp;asPopupView=true</t>
  </si>
  <si>
    <t>https://community.secop.gov.co/Public/Tendering/OpportunityDetail/Index?noticeUID=CO1.NTC.5504270&amp;isFromPublicArea=True&amp;isModal=true&amp;asPopupView=true</t>
  </si>
  <si>
    <t>https://community.secop.gov.co/Public/Tendering/OpportunityDetail/Index?noticeUID=CO1.NTC.5498464&amp;isFromPublicArea=True&amp;isModal=true&amp;asPopupView=true</t>
  </si>
  <si>
    <t>https://community.secop.gov.co/Public/Tendering/OpportunityDetail/Index?noticeUID=CO1.NTC.5505935&amp;isFromPublicArea=True&amp;isModal=true&amp;asPopupView=true</t>
  </si>
  <si>
    <t>https://community.secop.gov.co/Public/Tendering/OpportunityDetail/Index?noticeUID=CO1.NTC.5504504&amp;isFromPublicArea=True&amp;isModal=true&amp;asPopupView=true</t>
  </si>
  <si>
    <t>https://community.secop.gov.co/Public/Tendering/OpportunityDetail/Index?noticeUID=CO1.NTC.5492918&amp;isFromPublicArea=True&amp;isModal=true&amp;asPopupView=true</t>
  </si>
  <si>
    <t>https://community.secop.gov.co/Public/Tendering/OpportunityDetail/Index?noticeUID=CO1.NTC.5498485&amp;isFromPublicArea=True&amp;isModal=true&amp;asPopupView=true</t>
  </si>
  <si>
    <t>https://community.secop.gov.co/Public/Tendering/OpportunityDetail/Index?noticeUID=CO1.NTC.5498498&amp;isFromPublicArea=True&amp;isModal=true&amp;asPopupView=true</t>
  </si>
  <si>
    <t>https://community.secop.gov.co/Public/Tendering/OpportunityDetail/Index?noticeUID=CO1.NTC.5495678&amp;isFromPublicArea=True&amp;isModal=true&amp;asPopupView=true</t>
  </si>
  <si>
    <t>https://community.secop.gov.co/Public/Tendering/OpportunityDetail/Index?noticeUID=CO1.NTC.5505991&amp;isFromPublicArea=True&amp;isModal=true&amp;asPopupView=true</t>
  </si>
  <si>
    <t>https://community.secop.gov.co/Public/Tendering/OpportunityDetail/Index?noticeUID=CO1.NTC.5505795&amp;isFromPublicArea=True&amp;isModal=true&amp;asPopupView=true</t>
  </si>
  <si>
    <t>https://community.secop.gov.co/Public/Tendering/OpportunityDetail/Index?noticeUID=CO1.NTC.5508345&amp;isFromPublicArea=True&amp;isModal=true&amp;asPopupView=true</t>
  </si>
  <si>
    <t>https://community.secop.gov.co/Public/Tendering/OpportunityDetail/Index?noticeUID=CO1.NTC.5495935&amp;isFromPublicArea=True&amp;isModal=true&amp;asPopupView=true</t>
  </si>
  <si>
    <t>https://community.secop.gov.co/Public/Tendering/OpportunityDetail/Index?noticeUID=CO1.NTC.5499066&amp;isFromPublicArea=True&amp;isModal=true&amp;asPopupView=true</t>
  </si>
  <si>
    <t>https://community.secop.gov.co/Public/Tendering/OpportunityDetail/Index?noticeUID=CO1.NTC.5498353&amp;isFromPublicArea=True&amp;isModal=true&amp;asPopupView=true</t>
  </si>
  <si>
    <t>https://community.secop.gov.co/Public/Tendering/OpportunityDetail/Index?noticeUID=CO1.NTC.5498658&amp;isFromPublicArea=True&amp;isModal=true&amp;asPopupView=true</t>
  </si>
  <si>
    <t>https://community.secop.gov.co/Public/Tendering/OpportunityDetail/Index?noticeUID=CO1.NTC.5498273&amp;isFromPublicArea=True&amp;isModal=true&amp;asPopupView=true</t>
  </si>
  <si>
    <t>https://community.secop.gov.co/Public/Tendering/OpportunityDetail/Index?noticeUID=CO1.NTC.5498383&amp;isFromPublicArea=True&amp;isModal=true&amp;asPopupView=true</t>
  </si>
  <si>
    <t>https://community.secop.gov.co/Public/Tendering/OpportunityDetail/Index?noticeUID=CO1.NTC.5498285&amp;isFromPublicArea=True&amp;isModal=true&amp;asPopupView=true</t>
  </si>
  <si>
    <t>https://community.secop.gov.co/Public/Tendering/OpportunityDetail/Index?noticeUID=CO1.NTC.5499437&amp;isFromPublicArea=True&amp;isModal=true&amp;asPopupView=true</t>
  </si>
  <si>
    <t>https://community.secop.gov.co/Public/Tendering/OpportunityDetail/Index?noticeUID=CO1.NTC.5503220&amp;isFromPublicArea=True&amp;isModal=true&amp;asPopupView=true</t>
  </si>
  <si>
    <t>https://community.secop.gov.co/Public/Tendering/OpportunityDetail/Index?noticeUID=CO1.NTC.5504289&amp;isFromPublicArea=True&amp;isModal=true&amp;asPopupView=true</t>
  </si>
  <si>
    <t xml:space="preserve">https://community.secop.gov.co/Public/Tendering/OpportunityDetail/Index?noticeUID=CO1.NTC.5504597&amp;isFromPublicArea=True&amp;isModal=False
</t>
  </si>
  <si>
    <t>https://community.secop.gov.co/Public/Tendering/OpportunityDetail/Index?noticeUID=CO1.NTC.5505701&amp;isFromPublicArea=True&amp;isModal=true&amp;asPopupView=true</t>
  </si>
  <si>
    <t>https://community.secop.gov.co/Public/Tendering/OpportunityDetail/Index?noticeUID=CO1.NTC.5505738&amp;isFromPublicArea=True&amp;isModal=true&amp;asPopupView=true</t>
  </si>
  <si>
    <t>https://community.secop.gov.co/Public/Tendering/OpportunityDetail/Index?noticeUID=CO1.NTC.5501348&amp;isFromPublicArea=True&amp;isModal=true&amp;asPopupView=true</t>
  </si>
  <si>
    <t>https://community.secop.gov.co/Public/Tendering/OpportunityDetail/Index?noticeUID=CO1.NTC.5499016&amp;isFromPublicArea=True&amp;isModal=true&amp;asPopupView=true</t>
  </si>
  <si>
    <t>https://community.secop.gov.co/Public/Tendering/OpportunityDetail/Index?noticeUID=CO1.NTC.5508291&amp;isFromPublicArea=True&amp;isModal=true&amp;asPopupView=true</t>
  </si>
  <si>
    <t>https://community.secop.gov.co/Public/Tendering/OpportunityDetail/Index?noticeUID=CO1.NTC.5499086&amp;isFromPublicArea=True&amp;isModal=true&amp;asPopupView=true</t>
  </si>
  <si>
    <t>https://community.secop.gov.co/Public/Tendering/OpportunityDetail/Index?noticeUID=CO1.NTC.5508977&amp;isFromPublicArea=True&amp;isModal=true&amp;asPopupView=true</t>
  </si>
  <si>
    <t>https://community.secop.gov.co/Public/Tendering/OpportunityDetail/Index?noticeUID=CO1.NTC.5509333&amp;isFromPublicArea=True&amp;isModal=true&amp;asPopupView=true</t>
  </si>
  <si>
    <t>https://community.secop.gov.co/Public/Tendering/OpportunityDetail/Index?noticeUID=CO1.NTC.5509363&amp;isFromPublicArea=True&amp;isModal=true&amp;asPopupView=true</t>
  </si>
  <si>
    <t>https://community.secop.gov.co/Public/Tendering/OpportunityDetail/Index?noticeUID=CO1.NTC.5509815&amp;isFromPublicArea=True&amp;isModal=true&amp;asPopupView=true</t>
  </si>
  <si>
    <t>https://community.secop.gov.co/Public/Tendering/OpportunityDetail/Index?noticeUID=CO1.NTC.5510094&amp;isFromPublicArea=True&amp;isModal=true&amp;asPopupView=true</t>
  </si>
  <si>
    <t>https://community.secop.gov.co/Public/Tendering/OpportunityDetail/Index?noticeUID=CO1.NTC.5513132&amp;isFromPublicArea=True&amp;isModal=true&amp;asPopupView=true</t>
  </si>
  <si>
    <t>https://community.secop.gov.co/Public/Tendering/OpportunityDetail/Index?noticeUID=CO1.NTC.5509956&amp;isFromPublicArea=True&amp;isModal=true&amp;asPopupView=true</t>
  </si>
  <si>
    <t>https://community.secop.gov.co/Public/Tendering/OpportunityDetail/Index?noticeUID=CO1.NTC.5503967&amp;isFromPublicArea=True&amp;isModal=true&amp;asPopupView=true</t>
  </si>
  <si>
    <t>https://community.secop.gov.co/Public/Tendering/OpportunityDetail/Index?noticeUID=CO1.NTC.5504233&amp;isFromPublicArea=True&amp;isModal=true&amp;asPopupView=true</t>
  </si>
  <si>
    <t>https://community.secop.gov.co/Public/Tendering/OpportunityDetail/Index?noticeUID=CO1.NTC.5504280&amp;isFromPublicArea=True&amp;isModal=true&amp;asPopupView=true</t>
  </si>
  <si>
    <t>https://community.secop.gov.co/Public/Tendering/OpportunityDetail/Index?noticeUID=CO1.NTC.5504545&amp;isFromPublicArea=True&amp;isModal=true&amp;asPopupView=true</t>
  </si>
  <si>
    <t>https://community.secop.gov.co/Public/Tendering/OpportunityDetail/Index?noticeUID=CO1.NTC.5501144&amp;isFromPublicArea=True&amp;isModal=true&amp;asPopupView=true</t>
  </si>
  <si>
    <t>https://community.secop.gov.co/Public/Tendering/OpportunityDetail/Index?noticeUID=CO1.NTC.5503649&amp;isFromPublicArea=True&amp;isModal=true&amp;asPopupView=true</t>
  </si>
  <si>
    <t>https://community.secop.gov.co/Public/Tendering/OpportunityDetail/Index?noticeUID=CO1.NTC.5504032&amp;isFromPublicArea=True&amp;isModal=true&amp;asPopupView=true</t>
  </si>
  <si>
    <t>https://community.secop.gov.co/Public/Tendering/OpportunityDetail/Index?noticeUID=CO1.NTC.5503971&amp;isFromPublicArea=True&amp;isModal=true&amp;asPopupView=true</t>
  </si>
  <si>
    <t>https://community.secop.gov.co/Public/Tendering/OpportunityDetail/Index?noticeUID=CO1.NTC.5504225&amp;isFromPublicArea=True&amp;isModal=true&amp;asPopupView=true</t>
  </si>
  <si>
    <t>https://community.secop.gov.co/Public/Tendering/OpportunityDetail/Index?noticeUID=CO1.NTC.5504143&amp;isFromPublicArea=True&amp;isModal=true&amp;asPopupView=true</t>
  </si>
  <si>
    <t>https://community.secop.gov.co/Public/Tendering/OpportunityDetail/Index?noticeUID=CO1.NTC.5504172&amp;isFromPublicArea=True&amp;isModal=true&amp;asPopupView=true</t>
  </si>
  <si>
    <t>https://community.secop.gov.co/Public/Tendering/OpportunityDetail/Index?noticeUID=CO1.NTC.5504670&amp;isFromPublicArea=True&amp;isModal=true&amp;asPopupView=true</t>
  </si>
  <si>
    <t>https://community.secop.gov.co/Public/Tendering/OpportunityDetail/Index?noticeUID=CO1.NTC.5508335&amp;isFromPublicArea=True&amp;isModal=true&amp;asPopupView=true</t>
  </si>
  <si>
    <t>https://community.secop.gov.co/Public/Tendering/OpportunityDetail/Index?noticeUID=CO1.NTC.5508774&amp;isFromPublicArea=True&amp;isModal=true&amp;asPopupView=true</t>
  </si>
  <si>
    <t>https://community.secop.gov.co/Public/Tendering/OpportunityDetail/Index?noticeUID=CO1.NTC.5508919&amp;isFromPublicArea=True&amp;isModal=true&amp;asPopupView=true</t>
  </si>
  <si>
    <t>https://community.secop.gov.co/Public/Tendering/OpportunityDetail/Index?noticeUID=CO1.NTC.5503655&amp;isFromPublicArea=True&amp;isModal=true&amp;asPopupView=true</t>
  </si>
  <si>
    <t>https://community.secop.gov.co/Public/Tendering/OpportunityDetail/Index?noticeUID=CO1.NTC.5508408&amp;isFromPublicArea=True&amp;isModal=true&amp;asPopupView=true</t>
  </si>
  <si>
    <t>https://community.secop.gov.co/Public/Tendering/OpportunityDetail/Index?noticeUID=CO1.NTC.5508431&amp;isFromPublicArea=True&amp;isModal=true&amp;asPopupView=true</t>
  </si>
  <si>
    <t>https://community.secop.gov.co/Public/Tendering/OpportunityDetail/Index?noticeUID=CO1.NTC.5507919&amp;isFromPublicArea=True&amp;isModal=true&amp;asPopupView=true</t>
  </si>
  <si>
    <t>https://community.secop.gov.co/Public/Tendering/OpportunityDetail/Index?noticeUID=CO1.NTC.5508060&amp;isFromPublicArea=True&amp;isModal=true&amp;asPopupView=true</t>
  </si>
  <si>
    <t>https://community.secop.gov.co/Public/Tendering/OpportunityDetail/Index?noticeUID=CO1.NTC.5511607&amp;isFromPublicArea=True&amp;isModal=true&amp;asPopupView=true</t>
  </si>
  <si>
    <t>https://community.secop.gov.co/Public/Tendering/OpportunityDetail/Index?noticeUID=CO1.NTC.5508824&amp;isFromPublicArea=True&amp;isModal=true&amp;asPopupView=true</t>
  </si>
  <si>
    <t>https://community.secop.gov.co/Public/Tendering/OpportunityDetail/Index?noticeUID=CO1.NTC.5508835&amp;isFromPublicArea=True&amp;isModal=true&amp;asPopupView=true</t>
  </si>
  <si>
    <t>https://community.secop.gov.co/Public/Tendering/OpportunityDetail/Index?noticeUID=CO1.NTC.5509044&amp;isFromPublicArea=True&amp;isModal=true&amp;asPopupView=true</t>
  </si>
  <si>
    <t>https://community.secop.gov.co/Public/Tendering/OpportunityDetail/Index?noticeUID=CO1.NTC.5510044&amp;isFromPublicArea=True&amp;isModal=true&amp;asPopupView=true</t>
  </si>
  <si>
    <t>https://community.secop.gov.co/Public/Tendering/OpportunityDetail/Index?noticeUID=CO1.NTC.5509843&amp;isFromPublicArea=True&amp;isModal=true&amp;asPopupView=true</t>
  </si>
  <si>
    <t>https://community.secop.gov.co/Public/Tendering/OpportunityDetail/Index?noticeUID=CO1.NTC.5510748&amp;isFromPublicArea=True&amp;isModal=true&amp;asPopupView=true</t>
  </si>
  <si>
    <t>https://community.secop.gov.co/Public/Tendering/OpportunityDetail/Index?noticeUID=CO1.NTC.5504747&amp;isFromPublicArea=True&amp;isModal=true&amp;asPopupView=true</t>
  </si>
  <si>
    <t>https://community.secop.gov.co/Public/Tendering/OpportunityDetail/Index?noticeUID=CO1.NTC.5505029&amp;isFromPublicArea=True&amp;isModal=true&amp;asPopupView=true</t>
  </si>
  <si>
    <t>https://community.secop.gov.co/Public/Tendering/OpportunityDetail/Index?noticeUID=CO1.NTC.5509702&amp;isFromPublicArea=True&amp;isModal=true&amp;asPopupView=true</t>
  </si>
  <si>
    <t>https://community.secop.gov.co/Public/Tendering/OpportunityDetail/Index?noticeUID=CO1.NTC.5508777&amp;isFromPublicArea=True&amp;isModal=true&amp;asPopupView=true</t>
  </si>
  <si>
    <t>https://community.secop.gov.co/Public/Tendering/OpportunityDetail/Index?noticeUID=CO1.NTC.5509004&amp;isFromPublicArea=True&amp;isModal=true&amp;asPopupView=true</t>
  </si>
  <si>
    <t>https://community.secop.gov.co/Public/Tendering/OpportunityDetail/Index?noticeUID=CO1.NTC.5509877&amp;isFromPublicArea=True&amp;isModal=true&amp;asPopupView=true</t>
  </si>
  <si>
    <t>https://community.secop.gov.co/Public/Tendering/OpportunityDetail/Index?noticeUID=CO1.NTC.5509640&amp;isFromPublicArea=True&amp;isModal=true&amp;asPopupView=true</t>
  </si>
  <si>
    <t>https://community.secop.gov.co/Public/Tendering/OpportunityDetail/Index?noticeUID=CO1.NTC.5510196&amp;isFromPublicArea=True&amp;isModal=true&amp;asPopupView=true</t>
  </si>
  <si>
    <t>https://community.secop.gov.co/Public/Tendering/OpportunityDetail/Index?noticeUID=CO1.NTC.5513333&amp;isFromPublicArea=True&amp;isModal=true&amp;asPopupView=true</t>
  </si>
  <si>
    <t>https://community.secop.gov.co/Public/Tendering/OpportunityDetail/Index?noticeUID=CO1.NTC.5505851&amp;isFromPublicArea=True&amp;isModal=true&amp;asPopupView=true</t>
  </si>
  <si>
    <t>https://community.secop.gov.co/Public/Tendering/OpportunityDetail/Index?noticeUID=CO1.NTC.5511041&amp;isFromPublicArea=True&amp;isModal=true&amp;asPopupView=true</t>
  </si>
  <si>
    <t>https://community.secop.gov.co/Public/Tendering/OpportunityDetail/Index?noticeUID=CO1.NTC.5511066&amp;isFromPublicArea=True&amp;isModal=true&amp;asPopupView=true</t>
  </si>
  <si>
    <t>https://community.secop.gov.co/Public/Tendering/OpportunityDetail/Index?noticeUID=CO1.NTC.5510558&amp;isFromPublicArea=True&amp;isModal=true&amp;asPopupView=true</t>
  </si>
  <si>
    <t>https://community.secop.gov.co/Public/Tendering/OpportunityDetail/Index?noticeUID=CO1.NTC.5510471&amp;isFromPublicArea=True&amp;isModal=true&amp;asPopupView=true</t>
  </si>
  <si>
    <t>https://community.secop.gov.co/Public/Tendering/OpportunityDetail/Index?noticeUID=CO1.NTC.5510759&amp;isFromPublicArea=True&amp;isModal=true&amp;asPopupView=true</t>
  </si>
  <si>
    <t>https://community.secop.gov.co/Public/Tendering/OpportunityDetail/Index?noticeUID=CO1.NTC.5512649&amp;isFromPublicArea=True&amp;isModal=true&amp;asPopupView=true</t>
  </si>
  <si>
    <t>https://community.secop.gov.co/Public/Tendering/OpportunityDetail/Index?noticeUID=CO1.NTC.5511488&amp;isFromPublicArea=True&amp;isModal=true&amp;asPopupView=true</t>
  </si>
  <si>
    <t>https://community.secop.gov.co/Public/Tendering/OpportunityDetail/Index?noticeUID=CO1.NTC.5511712&amp;isFromPublicArea=True&amp;isModal=true&amp;asPopupView=true</t>
  </si>
  <si>
    <t>https://community.secop.gov.co/Public/Tendering/OpportunityDetail/Index?noticeUID=CO1.NTC.5511576&amp;isFromPublicArea=True&amp;isModal=true&amp;asPopupView=true</t>
  </si>
  <si>
    <t>https://community.secop.gov.co/Public/Tendering/OpportunityDetail/Index?noticeUID=CO1.NTC.5510528&amp;isFromPublicArea=True&amp;isModal=true&amp;asPopupView=true</t>
  </si>
  <si>
    <t>https://community.secop.gov.co/Public/Tendering/OpportunityDetail/Index?noticeUID=CO1.NTC.5513604&amp;isFromPublicArea=True&amp;isModal=true&amp;asPopupView=true</t>
  </si>
  <si>
    <t>https://community.secop.gov.co/Public/Tendering/OpportunityDetail/Index?noticeUID=CO1.NTC.5513174&amp;isFromPublicArea=True&amp;isModal=true&amp;asPopupView=true</t>
  </si>
  <si>
    <t>https://community.secop.gov.co/Public/Tendering/OpportunityDetail/Index?noticeUID=CO1.NTC.5535085&amp;isFromPublicArea=True&amp;isModal=true&amp;asPopupView=true</t>
  </si>
  <si>
    <t>https://community.secop.gov.co/Public/Tendering/OpportunityDetail/Index?noticeUID=CO1.NTC.5517519&amp;isFromPublicArea=True&amp;isModal=true&amp;asPopupView=true</t>
  </si>
  <si>
    <t>https://community.secop.gov.co/Public/Tendering/OpportunityDetail/Index?noticeUID=CO1.NTC.5517534&amp;isFromPublicArea=True&amp;isModal=true&amp;asPopupView=true</t>
  </si>
  <si>
    <t>https://community.secop.gov.co/Public/Tendering/OpportunityDetail/Index?noticeUID=CO1.NTC.5513429&amp;isFromPublicArea=True&amp;isModal=true&amp;asPopupView=true</t>
  </si>
  <si>
    <t>https://community.secop.gov.co/Public/Tendering/OpportunityDetail/Index?noticeUID=CO1.NTC.5511624&amp;isFromPublicArea=True&amp;isModal=true&amp;asPopupView=true</t>
  </si>
  <si>
    <t>https://community.secop.gov.co/Public/Tendering/OpportunityDetail/Index?noticeUID=CO1.NTC.5511728&amp;isFromPublicArea=True&amp;isModal=true&amp;asPopupView=true</t>
  </si>
  <si>
    <t>https://community.secop.gov.co/Public/Tendering/OpportunityDetail/Index?noticeUID=CO1.NTC.5511907&amp;isFromPublicArea=True&amp;isModal=true&amp;asPopupView=true</t>
  </si>
  <si>
    <t>https://community.secop.gov.co/Public/Tendering/OpportunityDetail/Index?noticeUID=CO1.NTC.5511794&amp;isFromPublicArea=True&amp;isModal=true&amp;asPopupView=true</t>
  </si>
  <si>
    <t>https://community.secop.gov.co/Public/Tendering/OpportunityDetail/Index?noticeUID=CO1.NTC.5512280&amp;isFromPublicArea=True&amp;isModal=true&amp;asPopupView=true</t>
  </si>
  <si>
    <t>https://community.secop.gov.co/Public/Tendering/OpportunityDetail/Index?noticeUID=CO1.NTC.5513403&amp;isFromPublicArea=True&amp;isModal=true&amp;asPopupView=true</t>
  </si>
  <si>
    <t>https://community.secop.gov.co/Public/Tendering/OpportunityDetail/Index?noticeUID=CO1.NTC.5510373&amp;isFromPublicArea=True&amp;isModal=true&amp;asPopupView=true</t>
  </si>
  <si>
    <t>https://community.secop.gov.co/Public/Tendering/OpportunityDetail/Index?noticeUID=CO1.NTC.5514544&amp;isFromPublicArea=True&amp;isModal=true&amp;asPopupView=true</t>
  </si>
  <si>
    <t>https://community.secop.gov.co/Public/Tendering/OpportunityDetail/Index?noticeUID=CO1.NTC.5511470&amp;isFromPublicArea=True&amp;isModal=true&amp;asPopupView=true</t>
  </si>
  <si>
    <t>https://community.secop.gov.co/Public/Tendering/OpportunityDetail/Index?noticeUID=CO1.NTC.5515657&amp;isFromPublicArea=True&amp;isModal=true&amp;asPopupView=true</t>
  </si>
  <si>
    <t>https://community.secop.gov.co/Public/Tendering/OpportunityDetail/Index?noticeUID=CO1.NTC.5515937&amp;isFromPublicArea=True&amp;isModal=true&amp;asPopupView=true</t>
  </si>
  <si>
    <t>https://community.secop.gov.co/Public/Tendering/OpportunityDetail/Index?noticeUID=CO1.NTC.5515945&amp;isFromPublicArea=True&amp;isModal=true&amp;asPopupView=true</t>
  </si>
  <si>
    <t>https://community.secop.gov.co/Public/Tendering/OpportunityDetail/Index?noticeUID=CO1.NTC.5515958&amp;isFromPublicArea=True&amp;isModal=true&amp;asPopupView=true</t>
  </si>
  <si>
    <t>https://community.secop.gov.co/Public/Tendering/OpportunityDetail/Index?noticeUID=CO1.NTC.5521604&amp;isFromPublicArea=True&amp;isModal=true&amp;asPopupView=true</t>
  </si>
  <si>
    <t>https://community.secop.gov.co/Public/Tendering/OpportunityDetail/Index?noticeUID=CO1.NTC.5512420&amp;isFromPublicArea=True&amp;isModal=true&amp;asPopupView=true</t>
  </si>
  <si>
    <t>https://community.secop.gov.co/Public/Tendering/OpportunityDetail/Index?noticeUID=CO1.NTC.5512643&amp;isFromPublicArea=True&amp;isModal=true&amp;asPopupView=true</t>
  </si>
  <si>
    <t>https://community.secop.gov.co/Public/Tendering/OpportunityDetail/Index?noticeUID=CO1.NTC.5512710&amp;isFromPublicArea=True&amp;isModal=true&amp;asPopupView=true</t>
  </si>
  <si>
    <t>https://community.secop.gov.co/Public/Tendering/OpportunityDetail/Index?noticeUID=CO1.NTC.5514659&amp;isFromPublicArea=True&amp;isModal=true&amp;asPopupView=true</t>
  </si>
  <si>
    <t>https://community.secop.gov.co/Public/Tendering/OpportunityDetail/Index?noticeUID=CO1.NTC.5514602&amp;isFromPublicArea=True&amp;isModal=true&amp;asPopupView=true</t>
  </si>
  <si>
    <t>https://community.secop.gov.co/Public/Tendering/OpportunityDetail/Index?noticeUID=CO1.NTC.5515960&amp;isFromPublicArea=True&amp;isModal=true&amp;asPopupView=true</t>
  </si>
  <si>
    <t>https://community.secop.gov.co/Public/Tendering/OpportunityDetail/Index?noticeUID=CO1.NTC.5512966&amp;isFromPublicArea=True&amp;isModal=true&amp;asPopupView=true</t>
  </si>
  <si>
    <t>https://community.secop.gov.co/Public/Tendering/OpportunityDetail/Index?noticeUID=CO1.NTC.5512686&amp;isFromPublicArea=True&amp;isModal=true&amp;asPopupView=true</t>
  </si>
  <si>
    <t>https://community.secop.gov.co/Public/Tendering/OpportunityDetail/Index?noticeUID=CO1.NTC.5513160&amp;isFromPublicArea=True&amp;isModal=true&amp;asPopupView=true</t>
  </si>
  <si>
    <t>https://community.secop.gov.co/Public/Tendering/OpportunityDetail/Index?noticeUID=CO1.NTC.5513515&amp;isFromPublicArea=True&amp;isModal=true&amp;asPopupView=true</t>
  </si>
  <si>
    <t>https://community.secop.gov.co/Public/Tendering/OpportunityDetail/Index?noticeUID=CO1.NTC.5515020&amp;isFromPublicArea=True&amp;isModal=true&amp;asPopupView=true</t>
  </si>
  <si>
    <t>https://community.secop.gov.co/Public/Tendering/OpportunityDetail/Index?noticeUID=CO1.NTC.5514834&amp;isFromPublicArea=True&amp;isModal=true&amp;asPopupView=true</t>
  </si>
  <si>
    <t>https://community.secop.gov.co/Public/Tendering/OpportunityDetail/Index?noticeUID=CO1.NTC.5515126&amp;isFromPublicArea=True&amp;isModal=true&amp;asPopupView=true</t>
  </si>
  <si>
    <t>https://community.secop.gov.co/Public/Tendering/OpportunityDetail/Index?noticeUID=CO1.NTC.5514864&amp;isFromPublicArea=True&amp;isModal=true&amp;asPopupView=true</t>
  </si>
  <si>
    <t>https://community.secop.gov.co/Public/Tendering/OpportunityDetail/Index?noticeUID=CO1.NTC.5514450&amp;isFromPublicArea=True&amp;isModal=true&amp;asPopupView=true</t>
  </si>
  <si>
    <t>https://community.secop.gov.co/Public/Tendering/OpportunityDetail/Index?noticeUID=CO1.NTC.5514805&amp;isFromPublicArea=True&amp;isModal=true&amp;asPopupView=true</t>
  </si>
  <si>
    <t>https://community.secop.gov.co/Public/Tendering/OpportunityDetail/Index?noticeUID=CO1.NTC.5519173&amp;isFromPublicArea=True&amp;isModal=true&amp;asPopupView=true</t>
  </si>
  <si>
    <t>https://community.secop.gov.co/Public/Tendering/OpportunityDetail/Index?noticeUID=CO1.NTC.5520134&amp;isFromPublicArea=True&amp;isModal=true&amp;asPopupView=true</t>
  </si>
  <si>
    <t>https://community.secop.gov.co/Public/Tendering/OpportunityDetail/Index?noticeUID=CO1.NTC.5520340&amp;isFromPublicArea=True&amp;isModal=true&amp;asPopupView=true</t>
  </si>
  <si>
    <t>https://community.secop.gov.co/Public/Tendering/OpportunityDetail/Index?noticeUID=CO1.NTC.5541092&amp;isFromPublicArea=True&amp;isModal=true&amp;asPopupView=true</t>
  </si>
  <si>
    <t>https://community.secop.gov.co/Public/Tendering/OpportunityDetail/Index?noticeUID=CO1.NTC.5541161&amp;isFromPublicArea=True&amp;isModal=true&amp;asPopupView=true</t>
  </si>
  <si>
    <t>https://community.secop.gov.co/Public/Tendering/OpportunityDetail/Index?noticeUID=CO1.NTC.5541427&amp;isFromPublicArea=True&amp;isModal=true&amp;asPopupView=true</t>
  </si>
  <si>
    <t>https://community.secop.gov.co/Public/Tendering/OpportunityDetail/Index?noticeUID=CO1.NTC.5541355&amp;isFromPublicArea=True&amp;isModal=true&amp;asPopupView=true</t>
  </si>
  <si>
    <t>https://community.secop.gov.co/Public/Tendering/OpportunityDetail/Index?noticeUID=CO1.NTC.5514965&amp;isFromPublicArea=True&amp;isModal=true&amp;asPopupView=true</t>
  </si>
  <si>
    <t>https://community.secop.gov.co/Public/Tendering/OpportunityDetail/Index?noticeUID=CO1.NTC.5519146&amp;isFromPublicArea=True&amp;isModal=true&amp;asPopupView=true</t>
  </si>
  <si>
    <t>https://community.secop.gov.co/Public/Tendering/OpportunityDetail/Index?noticeUID=CO1.NTC.5518296&amp;isFromPublicArea=True&amp;isModal=true&amp;asPopupView=true</t>
  </si>
  <si>
    <t>https://community.secop.gov.co/Public/Tendering/OpportunityDetail/Index?noticeUID=CO1.NTC.5517964&amp;isFromPublicArea=True&amp;isModal=true&amp;asPopupView=true</t>
  </si>
  <si>
    <t>https://community.secop.gov.co/Public/Tendering/OpportunityDetail/Index?noticeUID=CO1.NTC.5513762&amp;isFromPublicArea=True&amp;isModal=true&amp;asPopupView=true</t>
  </si>
  <si>
    <t>https://community.secop.gov.co/Public/Tendering/OpportunityDetail/Index?noticeUID=CO1.NTC.5519470&amp;isFromPublicArea=True&amp;isModal=true&amp;asPopupView=true</t>
  </si>
  <si>
    <t>https://community.secop.gov.co/Public/Tendering/OpportunityDetail/Index?noticeUID=CO1.NTC.5519444&amp;isFromPublicArea=True&amp;isModal=true&amp;asPopupView=true</t>
  </si>
  <si>
    <t>https://community.secop.gov.co/Public/Tendering/OpportunityDetail/Index?noticeUID=CO1.NTC.5518292&amp;isFromPublicArea=True&amp;isModal=true&amp;asPopupView=true</t>
  </si>
  <si>
    <t>https://community.secop.gov.co/Public/Tendering/OpportunityDetail/Index?noticeUID=CO1.NTC.5520366&amp;isFromPublicArea=True&amp;isModal=true&amp;asPopupView=true</t>
  </si>
  <si>
    <t>https://community.secop.gov.co/Public/Tendering/OpportunityDetail/Index?noticeUID=CO1.NTC.5519005&amp;isFromPublicArea=True&amp;isModal=true&amp;asPopupView=true</t>
  </si>
  <si>
    <t>https://community.secop.gov.co/Public/Tendering/OpportunityDetail/Index?noticeUID=CO1.NTC.5518106&amp;isFromPublicArea=True&amp;isModal=true&amp;asPopupView=true</t>
  </si>
  <si>
    <t>https://community.secop.gov.co/Public/Tendering/OpportunityDetail/Index?noticeUID=CO1.NTC.5518223&amp;isFromPublicArea=True&amp;isModal=true&amp;asPopupView=true</t>
  </si>
  <si>
    <t>https://community.secop.gov.co/Public/Tendering/OpportunityDetail/Index?noticeUID=CO1.NTC.5518178&amp;isFromPublicArea=True&amp;isModal=true&amp;asPopupView=true</t>
  </si>
  <si>
    <t>https://community.secop.gov.co/Public/Tendering/OpportunityDetail/Index?noticeUID=CO1.NTC.5516116&amp;isFromPublicArea=True&amp;isModal=true&amp;asPopupView=true</t>
  </si>
  <si>
    <t>https://community.secop.gov.co/Public/Tendering/OpportunityDetail/Index?noticeUID=CO1.NTC.5515889&amp;isFromPublicArea=True&amp;isModal=true&amp;asPopupView=true</t>
  </si>
  <si>
    <t>https://community.secop.gov.co/Public/Tendering/OpportunityDetail/Index?noticeUID=CO1.NTC.5519111&amp;isFromPublicArea=True&amp;isModal=true&amp;asPopupView=true</t>
  </si>
  <si>
    <t>https://community.secop.gov.co/Public/Tendering/OpportunityDetail/Index?noticeUID=CO1.NTC.5519069&amp;isFromPublicArea=True&amp;isModal=true&amp;asPopupView=true</t>
  </si>
  <si>
    <t>https://community.secop.gov.co/Public/Tendering/OpportunityDetail/Index?noticeUID=CO1.NTC.5519087&amp;isFromPublicArea=True&amp;isModal=true&amp;asPopupView=true</t>
  </si>
  <si>
    <t>https://community.secop.gov.co/Public/Tendering/OpportunityDetail/Index?noticeUID=CO1.NTC.5519555&amp;isFromPublicArea=True&amp;isModal=true&amp;asPopupView=true</t>
  </si>
  <si>
    <t>https://community.secop.gov.co/Public/Tendering/OpportunityDetail/Index?noticeUID=CO1.NTC.5519695&amp;isFromPublicArea=True&amp;isModal=true&amp;asPopupView=true</t>
  </si>
  <si>
    <t>https://community.secop.gov.co/Public/Tendering/OpportunityDetail/Index?noticeUID=CO1.NTC.5520037&amp;isFromPublicArea=True&amp;isModal=true&amp;asPopupView=true</t>
  </si>
  <si>
    <t>https://community.secop.gov.co/Public/Tendering/OpportunityDetail/Index?noticeUID=CO1.NTC.5519230&amp;isFromPublicArea=True&amp;isModal=true&amp;asPopupView=true</t>
  </si>
  <si>
    <t>https://community.secop.gov.co/Public/Tendering/OpportunityDetail/Index?noticeUID=CO1.NTC.5518596&amp;isFromPublicArea=True&amp;isModal=true&amp;asPopupView=true</t>
  </si>
  <si>
    <t>https://community.secop.gov.co/Public/Tendering/OpportunityDetail/Index?noticeUID=CO1.NTC.5522243&amp;isFromPublicArea=True&amp;isModal=true&amp;asPopupView=true</t>
  </si>
  <si>
    <t>https://community.secop.gov.co/Public/Tendering/OpportunityDetail/Index?noticeUID=CO1.NTC.5522308&amp;isFromPublicArea=True&amp;isModal=true&amp;asPopupView=true</t>
  </si>
  <si>
    <t>https://community.secop.gov.co/Public/Tendering/OpportunityDetail/Index?noticeUID=CO1.NTC.5522064&amp;isFromPublicArea=True&amp;isModal=true&amp;asPopupView=true</t>
  </si>
  <si>
    <t>https://community.secop.gov.co/Public/Tendering/OpportunityDetail/Index?noticeUID=CO1.NTC.5520395&amp;isFromPublicArea=True&amp;isModal=true&amp;asPopupView=true</t>
  </si>
  <si>
    <t>https://community.secop.gov.co/Public/Tendering/OpportunityDetail/Index?noticeUID=CO1.NTC.5519599&amp;isFromPublicArea=True&amp;isModal=true&amp;asPopupView=true</t>
  </si>
  <si>
    <t>https://community.secop.gov.co/Public/Tendering/OpportunityDetail/Index?noticeUID=CO1.NTC.5533013&amp;isFromPublicArea=True&amp;isModal=true&amp;asPopupView=true</t>
  </si>
  <si>
    <t>https://community.secop.gov.co/Public/Tendering/OpportunityDetail/Index?noticeUID=CO1.NTC.5522575&amp;isFromPublicArea=True&amp;isModal=true&amp;asPopupView=true</t>
  </si>
  <si>
    <t>https://community.secop.gov.co/Public/Tendering/OpportunityDetail/Index?noticeUID=CO1.NTC.5519690&amp;isFromPublicArea=True&amp;isModal=true&amp;asPopupView=true</t>
  </si>
  <si>
    <t>https://community.secop.gov.co/Public/Tendering/OpportunityDetail/Index?noticeUID=CO1.NTC.5532083&amp;isFromPublicArea=True&amp;isModal=true&amp;asPopupView=true</t>
  </si>
  <si>
    <t>https://community.secop.gov.co/Public/Tendering/OpportunityDetail/Index?noticeUID=CO1.NTC.5532199&amp;isFromPublicArea=True&amp;isModal=true&amp;asPopupView=true</t>
  </si>
  <si>
    <t>https://community.secop.gov.co/Public/Tendering/OpportunityDetail/Index?noticeUID=CO1.NTC.5532244&amp;isFromPublicArea=True&amp;isModal=true&amp;asPopupView=true</t>
  </si>
  <si>
    <t>https://community.secop.gov.co/Public/Tendering/OpportunityDetail/Index?noticeUID=CO1.NTC.5532069&amp;isFromPublicArea=True&amp;isModal=true&amp;asPopupView=true</t>
  </si>
  <si>
    <t>https://community.secop.gov.co/Public/Tendering/OpportunityDetail/Index?noticeUID=CO1.NTC.5521021&amp;isFromPublicArea=True&amp;isModal=true&amp;asPopupView=true</t>
  </si>
  <si>
    <t>https://community.secop.gov.co/Public/Tendering/OpportunityDetail/Index?noticeUID=CO1.NTC.5521003&amp;isFromPublicArea=True&amp;isModal=true&amp;asPopupView=true</t>
  </si>
  <si>
    <t>https://community.secop.gov.co/Public/Tendering/OpportunityDetail/Index?noticeUID=CO1.NTC.5520941&amp;isFromPublicArea=True&amp;isModal=true&amp;asPopupView=true</t>
  </si>
  <si>
    <t>https://community.secop.gov.co/Public/Tendering/OpportunityDetail/Index?noticeUID=CO1.NTC.5534696&amp;isFromPublicArea=True&amp;isModal=true&amp;asPopupView=true</t>
  </si>
  <si>
    <t>https://community.secop.gov.co/Public/Tendering/OpportunityDetail/Index?noticeUID=CO1.NTC.5440443&amp;isFromPublicArea=True&amp;isModal=true&amp;asPopupView=true</t>
  </si>
  <si>
    <t>https://community.secop.gov.co/Public/Tendering/OpportunityDetail/Index?noticeUID=CO1.NTC.5532285&amp;isFromPublicArea=True&amp;isModal=true&amp;asPopupView=true</t>
  </si>
  <si>
    <t>https://community.secop.gov.co/Public/Tendering/OpportunityDetail/Index?noticeUID=CO1.NTC.5521631&amp;isFromPublicArea=True&amp;isModal=true&amp;asPopupView=true</t>
  </si>
  <si>
    <t>https://community.secop.gov.co/Public/Tendering/OpportunityDetail/Index?noticeUID=CO1.NTC.5576328&amp;isFromPublicArea=True&amp;isModal=true&amp;asPopupView=true</t>
  </si>
  <si>
    <t>https://community.secop.gov.co/Public/Tendering/OpportunityDetail/Index?noticeUID=CO1.NTC.5534358&amp;isFromPublicArea=True&amp;isModal=true&amp;asPopupView=true</t>
  </si>
  <si>
    <t>https://community.secop.gov.co/Public/Tendering/OpportunityDetail/Index?noticeUID=CO1.NTC.5534160&amp;isFromPublicArea=True&amp;isModal=true&amp;asPopupView=true</t>
  </si>
  <si>
    <t>https://community.secop.gov.co/Public/Tendering/OpportunityDetail/Index?noticeUID=CO1.NTC.5522790&amp;isFromPublicArea=True&amp;isModal=true&amp;asPopupView=true</t>
  </si>
  <si>
    <t>https://community.secop.gov.co/Public/Tendering/OpportunityDetail/Index?noticeUID=CO1.NTC.5522077&amp;isFromPublicArea=True&amp;isModal=true&amp;asPopupView=true</t>
  </si>
  <si>
    <t>https://community.secop.gov.co/Public/Tendering/OpportunityDetail/Index?noticeUID=CO1.NTC.5524374&amp;isFromPublicArea=True&amp;isModal=true&amp;asPopupView=true</t>
  </si>
  <si>
    <t>https://community.secop.gov.co/Public/Tendering/OpportunityDetail/Index?noticeUID=CO1.NTC.5524666&amp;isFromPublicArea=True&amp;isModal=true&amp;asPopupView=true</t>
  </si>
  <si>
    <t>https://community.secop.gov.co/Public/Tendering/OpportunityDetail/Index?noticeUID=CO1.NTC.5541405&amp;isFromPublicArea=True&amp;isModal=true&amp;asPopupView=true</t>
  </si>
  <si>
    <t>https://community.secop.gov.co/Public/Tendering/OpportunityDetail/Index?noticeUID=CO1.NTC.5541168&amp;isFromPublicArea=True&amp;isModal=true&amp;asPopupView=true</t>
  </si>
  <si>
    <t>https://community.secop.gov.co/Public/Tendering/OpportunityDetail/Index?noticeUID=CO1.NTC.5542727&amp;isFromPublicArea=True&amp;isModal=true&amp;asPopupView=true</t>
  </si>
  <si>
    <t>https://community.secop.gov.co/Public/Tendering/OpportunityDetail/Index?noticeUID=CO1.NTC.5534698&amp;isFromPublicArea=True&amp;isModal=true&amp;asPopupView=true</t>
  </si>
  <si>
    <t>https://community.secop.gov.co/Public/Tendering/OpportunityDetail/Index?noticeUID=CO1.NTC.5531975&amp;isFromPublicArea=True&amp;isModal=true&amp;asPopupView=true</t>
  </si>
  <si>
    <t>https://community.secop.gov.co/Public/Tendering/OpportunityDetail/Index?noticeUID=CO1.NTC.5535057&amp;isFromPublicArea=True&amp;isModal=true&amp;asPopupView=true</t>
  </si>
  <si>
    <t>https://community.secop.gov.co/Public/Tendering/OpportunityDetail/Index?noticeUID=CO1.NTC.5532726&amp;isFromPublicArea=True&amp;isModal=true&amp;asPopupView=true</t>
  </si>
  <si>
    <t>https://community.secop.gov.co/Public/Tendering/OpportunityDetail/Index?noticeUID=CO1.NTC.5532921&amp;isFromPublicArea=True&amp;isModal=true&amp;asPopupView=true</t>
  </si>
  <si>
    <t>https://community.secop.gov.co/Public/Tendering/OpportunityDetail/Index?noticeUID=CO1.NTC.5533003&amp;isFromPublicArea=True&amp;isModal=true&amp;asPopupView=true</t>
  </si>
  <si>
    <t>https://community.secop.gov.co/Public/Tendering/OpportunityDetail/Index?noticeUID=CO1.NTC.5532817&amp;isFromPublicArea=True&amp;isModal=true&amp;asPopupView=true</t>
  </si>
  <si>
    <t>https://community.secop.gov.co/Public/Tendering/OpportunityDetail/Index?noticeUID=CO1.NTC.5532941&amp;isFromPublicArea=True&amp;isModal=true&amp;asPopupView=true</t>
  </si>
  <si>
    <t>https://community.secop.gov.co/Public/Tendering/OpportunityDetail/Index?noticeUID=CO1.NTC.5533017&amp;isFromPublicArea=True&amp;isModal=true&amp;asPopupView=true</t>
  </si>
  <si>
    <t>https://community.secop.gov.co/Public/Tendering/OpportunityDetail/Index?noticeUID=CO1.NTC.5551123&amp;isFromPublicArea=True&amp;isModal=true&amp;asPopupView=true</t>
  </si>
  <si>
    <t>https://community.secop.gov.co/Public/Tendering/OpportunityDetail/Index?noticeUID=CO1.NTC.5550835&amp;isFromPublicArea=True&amp;isModal=true&amp;asPopupView=true</t>
  </si>
  <si>
    <t>https://community.secop.gov.co/Public/Tendering/OpportunityDetail/Index?noticeUID=CO1.NTC.5550837&amp;isFromPublicArea=True&amp;isModal=true&amp;asPopupView=true</t>
  </si>
  <si>
    <t>https://community.secop.gov.co/Public/Tendering/OpportunityDetail/Index?noticeUID=CO1.NTC.5535410&amp;isFromPublicArea=True&amp;isModal=true&amp;asPopupView=true</t>
  </si>
  <si>
    <t>https://community.secop.gov.co/Public/Tendering/OpportunityDetail/Index?noticeUID=CO1.NTC.5535505&amp;isFromPublicArea=True&amp;isModal=true&amp;asPopupView=true</t>
  </si>
  <si>
    <t>https://community.secop.gov.co/Public/Tendering/OpportunityDetail/Index?noticeUID=CO1.NTC.5534238&amp;isFromPublicArea=True&amp;isModal=true&amp;asPopupView=true</t>
  </si>
  <si>
    <t>https://community.secop.gov.co/Public/Tendering/OpportunityDetail/Index?noticeUID=CO1.NTC.5534132&amp;isFromPublicArea=True&amp;isModal=true&amp;asPopupView=true</t>
  </si>
  <si>
    <t>https://community.secop.gov.co/Public/Tendering/OpportunityDetail/Index?noticeUID=CO1.NTC.5533670&amp;isFromPublicArea=True&amp;isModal=true&amp;asPopupView=true</t>
  </si>
  <si>
    <t>https://community.secop.gov.co/Public/Tendering/OpportunityDetail/Index?noticeUID=CO1.NTC.5541138&amp;isFromPublicArea=True&amp;isModal=true&amp;asPopupView=true</t>
  </si>
  <si>
    <t>https://community.secop.gov.co/Public/Tendering/OpportunityDetail/Index?noticeUID=CO1.NTC.5541143&amp;isFromPublicArea=True&amp;isModal=true&amp;asPopupView=true</t>
  </si>
  <si>
    <t>https://community.secop.gov.co/Public/Tendering/OpportunityDetail/Index?noticeUID=CO1.NTC.5536693&amp;isFromPublicArea=True&amp;isModal=true&amp;asPopupView=true</t>
  </si>
  <si>
    <t>https://community.secop.gov.co/Public/Tendering/OpportunityDetail/Index?noticeUID=CO1.NTC.5541147&amp;isFromPublicArea=True&amp;isModal=true&amp;asPopupView=true</t>
  </si>
  <si>
    <t>https://community.secop.gov.co/Public/Tendering/OpportunityDetail/Index?noticeUID=CO1.NTC.5541151&amp;isFromPublicArea=True&amp;isModal=true&amp;asPopupView=true</t>
  </si>
  <si>
    <t>https://community.secop.gov.co/Public/Tendering/OpportunityDetail/Index?noticeUID=CO1.NTC.5541404&amp;isFromPublicArea=True&amp;isModal=true&amp;asPopupView=true</t>
  </si>
  <si>
    <t>https://community.secop.gov.co/Public/Tendering/OpportunityDetail/Index?noticeUID=CO1.NTC.5540949&amp;isFromPublicArea=True&amp;isModal=true&amp;asPopupView=true</t>
  </si>
  <si>
    <t>https://community.secop.gov.co/Public/Tendering/OpportunityDetail/Index?noticeUID=CO1.NTC.5533075&amp;isFromPublicArea=True&amp;isModal=true&amp;asPopupView=true</t>
  </si>
  <si>
    <t>https://community.secop.gov.co/Public/Tendering/OpportunityDetail/Index?noticeUID=CO1.NTC.5537330&amp;isFromPublicArea=True&amp;isModal=true&amp;asPopupView=true</t>
  </si>
  <si>
    <t>https://community.secop.gov.co/Public/Tendering/OpportunityDetail/Index?noticeUID=CO1.NTC.5537880&amp;isFromPublicArea=True&amp;isModal=true&amp;asPopupView=true</t>
  </si>
  <si>
    <t>https://community.secop.gov.co/Public/Tendering/OpportunityDetail/Index?noticeUID=CO1.NTC.5537705&amp;isFromPublicArea=True&amp;isModal=true&amp;asPopupView=true</t>
  </si>
  <si>
    <t>https://community.secop.gov.co/Public/Tendering/OpportunityDetail/Index?noticeUID=CO1.NTC.5537677&amp;isFromPublicArea=True&amp;isModal=true&amp;asPopupView=true</t>
  </si>
  <si>
    <t>https://community.secop.gov.co/Public/Tendering/OpportunityDetail/Index?noticeUID=CO1.NTC.5537393&amp;isFromPublicArea=True&amp;isModal=true&amp;asPopupView=true</t>
  </si>
  <si>
    <t>https://community.secop.gov.co/Public/Tendering/OpportunityDetail/Index?noticeUID=CO1.NTC.5537770&amp;isFromPublicArea=True&amp;isModal=true&amp;asPopupView=true</t>
  </si>
  <si>
    <t>https://community.secop.gov.co/Public/Tendering/OpportunityDetail/Index?noticeUID=CO1.NTC.5552698&amp;isFromPublicArea=True&amp;isModal=true&amp;asPopupView=true</t>
  </si>
  <si>
    <t>https://community.secop.gov.co/Public/Tendering/OpportunityDetail/Index?noticeUID=CO1.NTC.5536417&amp;isFromPublicArea=True&amp;isModal=true&amp;asPopupView=true</t>
  </si>
  <si>
    <t>https://community.secop.gov.co/Public/Tendering/OpportunityDetail/Index?noticeUID=CO1.NTC.5536878&amp;isFromPublicArea=True&amp;isModal=true&amp;asPopupView=true</t>
  </si>
  <si>
    <t>https://community.secop.gov.co/Public/Tendering/OpportunityDetail/Index?noticeUID=CO1.NTC.5537212&amp;isFromPublicArea=True&amp;isModal=true&amp;asPopupView=true</t>
  </si>
  <si>
    <t>https://community.secop.gov.co/Public/Tendering/OpportunityDetail/Index?noticeUID=CO1.NTC.5537093&amp;isFromPublicArea=True&amp;isModal=true&amp;asPopupView=true</t>
  </si>
  <si>
    <t>https://community.secop.gov.co/Public/Tendering/OpportunityDetail/Index?noticeUID=CO1.NTC.5541227&amp;isFromPublicArea=True&amp;isModal=true&amp;asPopupView=true</t>
  </si>
  <si>
    <t>https://community.secop.gov.co/Public/Tendering/OpportunityDetail/Index?noticeUID=CO1.NTC.5535404&amp;isFromPublicArea=True&amp;isModal=true&amp;asPopupView=true</t>
  </si>
  <si>
    <t>https://community.secop.gov.co/Public/Tendering/OpportunityDetail/Index?noticeUID=CO1.NTC.5535025&amp;isFromPublicArea=True&amp;isModal=true&amp;asPopupView=true</t>
  </si>
  <si>
    <t>https://community.secop.gov.co/Public/Tendering/OpportunityDetail/Index?noticeUID=CO1.NTC.5536341&amp;isFromPublicArea=True&amp;isModal=true&amp;asPopupView=true</t>
  </si>
  <si>
    <t>https://community.secop.gov.co/Public/Tendering/OpportunityDetail/Index?noticeUID=CO1.NTC.5536284&amp;isFromPublicArea=True&amp;isModal=true&amp;asPopupView=true</t>
  </si>
  <si>
    <t>https://community.secop.gov.co/Public/Tendering/OpportunityDetail/Index?noticeUID=CO1.NTC.5540896&amp;isFromPublicArea=True&amp;isModal=true&amp;asPopupView=true</t>
  </si>
  <si>
    <t>https://community.secop.gov.co/Public/Tendering/OpportunityDetail/Index?noticeUID=CO1.NTC.5536621&amp;isFromPublicArea=True&amp;isModal=true&amp;asPopupView=true</t>
  </si>
  <si>
    <t>https://community.secop.gov.co/Public/Tendering/OpportunityDetail/Index?noticeUID=CO1.NTC.5537049&amp;isFromPublicArea=True&amp;isModal=true&amp;asPopupView=true</t>
  </si>
  <si>
    <t>https://community.secop.gov.co/Public/Tendering/OpportunityDetail/Index?noticeUID=CO1.NTC.5541308&amp;isFromPublicArea=True&amp;isModal=true&amp;asPopupView=true</t>
  </si>
  <si>
    <t>https://community.secop.gov.co/Public/Tendering/OpportunityDetail/Index?noticeUID=CO1.NTC.5587760&amp;isFromPublicArea=True&amp;isModal=true&amp;asPopupView=true</t>
  </si>
  <si>
    <t>https://community.secop.gov.co/Public/Tendering/OpportunityDetail/Index?noticeUID=CO1.NTC.5587751&amp;isFromPublicArea=True&amp;isModal=true&amp;asPopupView=true</t>
  </si>
  <si>
    <t>https://community.secop.gov.co/Public/Tendering/OpportunityDetail/Index?noticeUID=CO1.NTC.5543984&amp;isFromPublicArea=True&amp;isModal=true&amp;asPopupView=true</t>
  </si>
  <si>
    <t>https://community.secop.gov.co/Public/Tendering/OpportunityDetail/Index?noticeUID=CO1.NTC.5562173&amp;isFromPublicArea=True&amp;isModal=true&amp;asPopupView=true</t>
  </si>
  <si>
    <t>https://community.secop.gov.co/Public/Tendering/OpportunityDetail/Index?noticeUID=CO1.NTC.5544535&amp;isFromPublicArea=True&amp;isModal=true&amp;asPopupView=true</t>
  </si>
  <si>
    <t>https://community.secop.gov.co/Public/Tendering/OpportunityDetail/Index?noticeUID=CO1.NTC.5543408&amp;isFromPublicArea=True&amp;isModal=true&amp;asPopupView=true</t>
  </si>
  <si>
    <t>https://community.secop.gov.co/Public/Tendering/OpportunityDetail/Index?noticeUID=CO1.NTC.5543513&amp;isFromPublicArea=True&amp;isModal=true&amp;asPopupView=true</t>
  </si>
  <si>
    <t>https://community.secop.gov.co/Public/Tendering/OpportunityDetail/Index?noticeUID=CO1.NTC.5543528&amp;isFromPublicArea=True&amp;isModal=true&amp;asPopupView=true</t>
  </si>
  <si>
    <t>https://community.secop.gov.co/Public/Tendering/OpportunityDetail/Index?noticeUID=CO1.NTC.5543481&amp;isFromPublicArea=True&amp;isModal=true&amp;asPopupView=true</t>
  </si>
  <si>
    <t>https://community.secop.gov.co/Public/Tendering/OpportunityDetail/Index?noticeUID=CO1.NTC.5543745&amp;isFromPublicArea=True&amp;isModal=true&amp;asPopupView=true</t>
  </si>
  <si>
    <t>https://community.secop.gov.co/Public/Tendering/OpportunityDetail/Index?noticeUID=CO1.NTC.5543840&amp;isFromPublicArea=True&amp;isModal=true&amp;asPopupView=true</t>
  </si>
  <si>
    <t>https://community.secop.gov.co/Public/Tendering/OpportunityDetail/Index?noticeUID=CO1.NTC.5544246&amp;isFromPublicArea=True&amp;isModal=true&amp;asPopupView=true</t>
  </si>
  <si>
    <t>https://community.secop.gov.co/Public/Tendering/OpportunityDetail/Index?noticeUID=CO1.NTC.5539078&amp;isFromPublicArea=True&amp;isModal=true&amp;asPopupView=true</t>
  </si>
  <si>
    <t>https://community.secop.gov.co/Public/Tendering/OpportunityDetail/Index?noticeUID=CO1.NTC.5539080&amp;isFromPublicArea=True&amp;isModal=true&amp;asPopupView=true</t>
  </si>
  <si>
    <t>https://community.secop.gov.co/Public/Tendering/OpportunityDetail/Index?noticeUID=CO1.NTC.5541177&amp;isFromPublicArea=True&amp;isModal=true&amp;asPopupView=true</t>
  </si>
  <si>
    <t>https://community.secop.gov.co/Public/Tendering/OpportunityDetail/Index?noticeUID=CO1.NTC.5541436&amp;isFromPublicArea=True&amp;isModal=true&amp;asPopupView=true</t>
  </si>
  <si>
    <t>https://community.secop.gov.co/Public/Tendering/OpportunityDetail/Index?noticeUID=CO1.NTC.5554207&amp;isFromPublicArea=True&amp;isModal=true&amp;asPopupView=true</t>
  </si>
  <si>
    <t>https://community.secop.gov.co/Public/Tendering/OpportunityDetail/Index?noticeUID=CO1.NTC.5549599&amp;isFromPublicArea=True&amp;isModal=true&amp;asPopupView=true</t>
  </si>
  <si>
    <t>https://community.secop.gov.co/Public/Tendering/OpportunityDetail/Index?noticeUID=CO1.NTC.5554223&amp;isFromPublicArea=True&amp;isModal=true&amp;asPopupView=true</t>
  </si>
  <si>
    <t>https://community.secop.gov.co/Public/Tendering/OpportunityDetail/Index?noticeUID=CO1.NTC.5542502&amp;isFromPublicArea=True&amp;isModal=true&amp;asPopupView=true</t>
  </si>
  <si>
    <t>https://community.secop.gov.co/Public/Tendering/OpportunityDetail/Index?noticeUID=CO1.NTC.5542340&amp;isFromPublicArea=True&amp;isModal=true&amp;asPopupView=true</t>
  </si>
  <si>
    <t>https://community.secop.gov.co/Public/Tendering/OpportunityDetail/Index?noticeUID=CO1.NTC.5542360&amp;isFromPublicArea=True&amp;isModal=true&amp;asPopupView=true</t>
  </si>
  <si>
    <t>https://community.secop.gov.co/Public/Tendering/OpportunityDetail/Index?noticeUID=CO1.NTC.5543680&amp;isFromPublicArea=True&amp;isModal=true&amp;asPopupView=true</t>
  </si>
  <si>
    <t>https://community.secop.gov.co/Public/Tendering/OpportunityDetail/Index?noticeUID=CO1.NTC.5554073&amp;isFromPublicArea=True&amp;isModal=true&amp;asPopupView=true</t>
  </si>
  <si>
    <t>https://community.secop.gov.co/Public/Tendering/OpportunityDetail/Index?noticeUID=CO1.NTC.5549831&amp;isFromPublicArea=True&amp;isModal=true&amp;asPopupView=true</t>
  </si>
  <si>
    <t>https://community.secop.gov.co/Public/Tendering/OpportunityDetail/Index?noticeUID=CO1.NTC.5550060&amp;isFromPublicArea=True&amp;isModal=true&amp;asPopupView=true</t>
  </si>
  <si>
    <t>https://community.secop.gov.co/Public/Tendering/OpportunityDetail/Index?noticeUID=CO1.NTC.5554246&amp;isFromPublicArea=True&amp;isModal=true&amp;asPopupView=true</t>
  </si>
  <si>
    <t>https://community.secop.gov.co/Public/Tendering/OpportunityDetail/Index?noticeUID=CO1.NTC.5552127&amp;isFromPublicArea=True&amp;isModal=true&amp;asPopupView=true</t>
  </si>
  <si>
    <t>https://community.secop.gov.co/Public/Tendering/OpportunityDetail/Index?noticeUID=CO1.NTC.5545825&amp;isFromPublicArea=True&amp;isModal=true&amp;asPopupView=true</t>
  </si>
  <si>
    <t>https://community.secop.gov.co/Public/Tendering/OpportunityDetail/Index?noticeUID=CO1.NTC.5543983&amp;isFromPublicArea=True&amp;isModal=true&amp;asPopupView=true</t>
  </si>
  <si>
    <t>https://community.secop.gov.co/Public/Tendering/OpportunityDetail/Index?noticeUID=CO1.NTC.5544403&amp;isFromPublicArea=True&amp;isModal=true&amp;asPopupView=true</t>
  </si>
  <si>
    <t>https://community.secop.gov.co/Public/Tendering/OpportunityDetail/Index?noticeUID=CO1.NTC.5553302&amp;isFromPublicArea=True&amp;isModal=true&amp;asPopupView=true</t>
  </si>
  <si>
    <t>https://community.secop.gov.co/Public/Tendering/OpportunityDetail/Index?noticeUID=CO1.NTC.5546085&amp;isFromPublicArea=True&amp;isModal=true&amp;asPopupView=true</t>
  </si>
  <si>
    <t>https://community.secop.gov.co/Public/Tendering/OpportunityDetail/Index?noticeUID=CO1.NTC.5551813&amp;isFromPublicArea=True&amp;isModal=true&amp;asPopupView=true</t>
  </si>
  <si>
    <t>https://community.secop.gov.co/Public/Tendering/OpportunityDetail/Index?noticeUID=CO1.NTC.5551570&amp;isFromPublicArea=True&amp;isModal=true&amp;asPopupView=true</t>
  </si>
  <si>
    <t>https://community.secop.gov.co/Public/Tendering/OpportunityDetail/Index?noticeUID=CO1.NTC.5555604&amp;isFromPublicArea=True&amp;isModal=true&amp;asPopupView=true</t>
  </si>
  <si>
    <t>https://community.secop.gov.co/Public/Tendering/OpportunityDetail/Index?noticeUID=CO1.NTC.5550951&amp;isFromPublicArea=True&amp;isModal=true&amp;asPopupView=true</t>
  </si>
  <si>
    <t>https://community.secop.gov.co/Public/Tendering/OpportunityDetail/Index?noticeUID=CO1.NTC.5551725&amp;isFromPublicArea=True&amp;isModal=true&amp;asPopupView=true</t>
  </si>
  <si>
    <t>https://community.secop.gov.co/Public/Tendering/OpportunityDetail/Index?noticeUID=CO1.NTC.5577003&amp;isFromPublicArea=True&amp;isModal=true&amp;asPopupView=true</t>
  </si>
  <si>
    <t>https://community.secop.gov.co/Public/Tendering/OpportunityDetail/Index?noticeUID=CO1.NTC.5555141&amp;isFromPublicArea=True&amp;isModal=true&amp;asPopupView=true</t>
  </si>
  <si>
    <t>https://community.secop.gov.co/Public/Tendering/OpportunityDetail/Index?noticeUID=CO1.NTC.5561787&amp;isFromPublicArea=True&amp;isModal=true&amp;asPopupView=true</t>
  </si>
  <si>
    <t>https://community.secop.gov.co/Public/Tendering/OpportunityDetail/Index?noticeUID=CO1.NTC.5561030&amp;isFromPublicArea=True&amp;isModal=true&amp;asPopupView=true</t>
  </si>
  <si>
    <t>https://community.secop.gov.co/Public/Tendering/OpportunityDetail/Index?noticeUID=CO1.NTC.5577044&amp;isFromPublicArea=True&amp;isModal=true&amp;asPopupView=true</t>
  </si>
  <si>
    <t>https://community.secop.gov.co/Public/Tendering/OpportunityDetail/Index?noticeUID=CO1.NTC.5560818&amp;isFromPublicArea=True&amp;isModal=true&amp;asPopupView=true</t>
  </si>
  <si>
    <t>https://community.secop.gov.co/Public/Tendering/OpportunityDetail/Index?noticeUID=CO1.NTC.5551655&amp;isFromPublicArea=True&amp;isModal=true&amp;asPopupView=true</t>
  </si>
  <si>
    <t>https://community.secop.gov.co/Public/Tendering/OpportunityDetail/Index?noticeUID=CO1.NTC.5555640&amp;isFromPublicArea=True&amp;isModal=true&amp;asPopupView=true</t>
  </si>
  <si>
    <t>https://community.secop.gov.co/Public/Tendering/OpportunityDetail/Index?noticeUID=CO1.NTC.5559065&amp;isFromPublicArea=True&amp;isModal=true&amp;asPopupView=true</t>
  </si>
  <si>
    <t>https://community.secop.gov.co/Public/Tendering/OpportunityDetail/Index?noticeUID=CO1.NTC.5556263&amp;isFromPublicArea=True&amp;isModal=true&amp;asPopupView=true</t>
  </si>
  <si>
    <t>https://community.secop.gov.co/Public/Tendering/OpportunityDetail/Index?noticeUID=CO1.NTC.5553367&amp;isFromPublicArea=True&amp;isModal=true&amp;asPopupView=true</t>
  </si>
  <si>
    <t>https://community.secop.gov.co/Public/Tendering/OpportunityDetail/Index?noticeUID=CO1.NTC.5551497&amp;isFromPublicArea=True&amp;isModal=true&amp;asPopupView=true</t>
  </si>
  <si>
    <t>https://community.secop.gov.co/Public/Tendering/OpportunityDetail/Index?noticeUID=CO1.NTC.5552655&amp;isFromPublicArea=True&amp;isModal=true&amp;asPopupView=true</t>
  </si>
  <si>
    <t>https://community.secop.gov.co/Public/Tendering/OpportunityDetail/Index?noticeUID=CO1.NTC.5552686&amp;isFromPublicArea=True&amp;isModal=true&amp;asPopupView=true</t>
  </si>
  <si>
    <t>https://community.secop.gov.co/Public/Tendering/OpportunityDetail/Index?noticeUID=CO1.NTC.5552629&amp;isFromPublicArea=True&amp;isModal=true&amp;asPopupView=true</t>
  </si>
  <si>
    <t>https://community.secop.gov.co/Public/Tendering/OpportunityDetail/Index?noticeUID=CO1.NTC.5551440&amp;isFromPublicArea=True&amp;isModal=true&amp;asPopupView=true</t>
  </si>
  <si>
    <t>https://community.secop.gov.co/Public/Tendering/OpportunityDetail/Index?noticeUID=CO1.NTC.5552927&amp;isFromPublicArea=True&amp;isModal=true&amp;asPopupView=true</t>
  </si>
  <si>
    <t>https://community.secop.gov.co/Public/Tendering/OpportunityDetail/Index?noticeUID=CO1.NTC.5552808&amp;isFromPublicArea=True&amp;isModal=true&amp;asPopupView=true</t>
  </si>
  <si>
    <t>https://community.secop.gov.co/Public/Tendering/OpportunityDetail/Index?noticeUID=CO1.NTC.5560967&amp;isFromPublicArea=True&amp;isModal=true&amp;asPopupView=true</t>
  </si>
  <si>
    <t>https://community.secop.gov.co/Public/Tendering/OpportunityDetail/Index?noticeUID=CO1.NTC.5554235&amp;isFromPublicArea=True&amp;isModal=true&amp;asPopupView=true</t>
  </si>
  <si>
    <t>https://community.secop.gov.co/Public/Tendering/OpportunityDetail/Index?noticeUID=CO1.NTC.5552852&amp;isFromPublicArea=True&amp;isModal=true&amp;asPopupView=true</t>
  </si>
  <si>
    <t>https://community.secop.gov.co/Public/Tendering/OpportunityDetail/Index?noticeUID=CO1.NTC.5552730&amp;isFromPublicArea=True&amp;isModal=true&amp;asPopupView=true</t>
  </si>
  <si>
    <t>https://community.secop.gov.co/Public/Tendering/OpportunityDetail/Index?noticeUID=CO1.NTC.5553578&amp;isFromPublicArea=True&amp;isModal=true&amp;asPopupView=true</t>
  </si>
  <si>
    <t>https://community.secop.gov.co/Public/Tendering/OpportunityDetail/Index?noticeUID=CO1.NTC.5553931&amp;isFromPublicArea=True&amp;isModal=true&amp;asPopupView=true</t>
  </si>
  <si>
    <t>https://community.secop.gov.co/Public/Tendering/OpportunityDetail/Index?noticeUID=CO1.NTC.5553817&amp;isFromPublicArea=True&amp;isModal=true&amp;asPopupView=true</t>
  </si>
  <si>
    <t>https://community.secop.gov.co/Public/Tendering/OpportunityDetail/Index?noticeUID=CO1.NTC.5554036&amp;isFromPublicArea=True&amp;isModal=true&amp;asPopupView=true</t>
  </si>
  <si>
    <t>https://community.secop.gov.co/Public/Tendering/OpportunityDetail/Index?noticeUID=CO1.NTC.5562384&amp;isFromPublicArea=True&amp;isModal=true&amp;asPopupView=true</t>
  </si>
  <si>
    <t>https://community.secop.gov.co/Public/Tendering/OpportunityDetail/Index?noticeUID=CO1.NTC.5559596&amp;isFromPublicArea=True&amp;isModal=true&amp;asPopupView=true</t>
  </si>
  <si>
    <t>https://community.secop.gov.co/Public/Tendering/OpportunityDetail/Index?noticeUID=CO1.NTC.5559584&amp;isFromPublicArea=True&amp;isModal=true&amp;asPopupView=true</t>
  </si>
  <si>
    <t>https://community.secop.gov.co/Public/Tendering/OpportunityDetail/Index?noticeUID=CO1.NTC.5559820&amp;isFromPublicArea=True&amp;isModal=true&amp;asPopupView=true</t>
  </si>
  <si>
    <t>https://community.secop.gov.co/Public/Tendering/OpportunityDetail/Index?noticeUID=CO1.NTC.5564816&amp;isFromPublicArea=True&amp;isModal=true&amp;asPopupView=true</t>
  </si>
  <si>
    <t>https://community.secop.gov.co/Public/Tendering/OpportunityDetail/Index?noticeUID=CO1.NTC.5560011&amp;isFromPublicArea=True&amp;isModal=true&amp;asPopupView=true</t>
  </si>
  <si>
    <t>https://community.secop.gov.co/Public/Tendering/OpportunityDetail/Index?noticeUID=CO1.NTC.5560022&amp;isFromPublicArea=True&amp;isModal=true&amp;asPopupView=true</t>
  </si>
  <si>
    <t>https://community.secop.gov.co/Public/Tendering/OpportunityDetail/Index?noticeUID=CO1.NTC.5561136&amp;isFromPublicArea=True&amp;isModal=true&amp;asPopupView=true</t>
  </si>
  <si>
    <t>https://community.secop.gov.co/Public/Tendering/OpportunityDetail/Index?noticeUID=CO1.NTC.5562259&amp;isFromPublicArea=True&amp;isModal=true&amp;asPopupView=true</t>
  </si>
  <si>
    <t>https://community.secop.gov.co/Public/Tendering/OpportunityDetail/Index?noticeUID=CO1.NTC.5562361&amp;isFromPublicArea=True&amp;isModal=true&amp;asPopupView=true</t>
  </si>
  <si>
    <t>https://community.secop.gov.co/Public/Tendering/OpportunityDetail/Index?noticeUID=CO1.NTC.5556561&amp;isFromPublicArea=True&amp;isModal=true&amp;asPopupView=true</t>
  </si>
  <si>
    <t>https://community.secop.gov.co/Public/Tendering/OpportunityDetail/Index?noticeUID=CO1.NTC.5561581&amp;isFromPublicArea=True&amp;isModal=true&amp;asPopupView=true</t>
  </si>
  <si>
    <t>https://community.secop.gov.co/Public/Tendering/OpportunityDetail/Index?noticeUID=CO1.NTC.5562031&amp;isFromPublicArea=True&amp;isModal=true&amp;asPopupView=true</t>
  </si>
  <si>
    <t>https://community.secop.gov.co/Public/Tendering/OpportunityDetail/Index?noticeUID=CO1.NTC.5561618&amp;isFromPublicArea=True&amp;isModal=true&amp;asPopupView=true</t>
  </si>
  <si>
    <t>https://community.secop.gov.co/Public/Tendering/OpportunityDetail/Index?noticeUID=CO1.NTC.5562780&amp;isFromPublicArea=True&amp;isModal=true&amp;asPopupView=true</t>
  </si>
  <si>
    <t>https://community.secop.gov.co/Public/Tendering/OpportunityDetail/Index?noticeUID=CO1.NTC.5564454&amp;isFromPublicArea=True&amp;isModal=true&amp;asPopupView=true</t>
  </si>
  <si>
    <t>https://community.secop.gov.co/Public/Tendering/OpportunityDetail/Index?noticeUID=CO1.NTC.5575148&amp;isFromPublicArea=True&amp;isModal=true&amp;asPopupView=true</t>
  </si>
  <si>
    <t>https://community.secop.gov.co/Public/Tendering/OpportunityDetail/Index?noticeUID=CO1.NTC.5575316&amp;isFromPublicArea=True&amp;isModal=true&amp;asPopupView=true</t>
  </si>
  <si>
    <t>https://community.secop.gov.co/Public/Tendering/OpportunityDetail/Index?noticeUID=CO1.NTC.5575322&amp;isFromPublicArea=True&amp;isModal=true&amp;asPopupView=true</t>
  </si>
  <si>
    <t>https://community.secop.gov.co/Public/Tendering/OpportunityDetail/Index?noticeUID=CO1.NTC.5575164&amp;isFromPublicArea=True&amp;isModal=true&amp;asPopupView=true</t>
  </si>
  <si>
    <t>https://community.secop.gov.co/Public/Tendering/OpportunityDetail/Index?noticeUID=CO1.NTC.5575046&amp;isFromPublicArea=True&amp;isModal=true&amp;asPopupView=true</t>
  </si>
  <si>
    <t>https://community.secop.gov.co/Public/Tendering/OpportunityDetail/Index?noticeUID=CO1.NTC.5575330&amp;isFromPublicArea=True&amp;isModal=true&amp;asPopupView=true</t>
  </si>
  <si>
    <t>https://community.secop.gov.co/Public/Tendering/OpportunityDetail/Index?noticeUID=CO1.NTC.5560750&amp;isFromPublicArea=True&amp;isModal=true&amp;asPopupView=true</t>
  </si>
  <si>
    <t>https://community.secop.gov.co/Public/Tendering/OpportunityDetail/Index?noticeUID=CO1.NTC.5564177&amp;isFromPublicArea=True&amp;isModal=true&amp;asPopupView=true</t>
  </si>
  <si>
    <t>https://community.secop.gov.co/Public/Tendering/OpportunityDetail/Index?noticeUID=CO1.NTC.5564190&amp;isFromPublicArea=True&amp;isModal=true&amp;asPopupView=true</t>
  </si>
  <si>
    <t>https://community.secop.gov.co/Public/Tendering/OpportunityDetail/Index?noticeUID=CO1.NTC.5564635&amp;isFromPublicArea=True&amp;isModal=true&amp;asPopupView=true</t>
  </si>
  <si>
    <t>https://community.secop.gov.co/Public/Tendering/OpportunityDetail/Index?noticeUID=CO1.NTC.5565621&amp;isFromPublicArea=True&amp;isModal=true&amp;asPopupView=true</t>
  </si>
  <si>
    <t>https://community.secop.gov.co/Public/Tendering/OpportunityDetail/Index?noticeUID=CO1.NTC.5565911&amp;isFromPublicArea=True&amp;isModal=true&amp;asPopupView=true</t>
  </si>
  <si>
    <t>https://community.secop.gov.co/Public/Tendering/OpportunityDetail/Index?noticeUID=CO1.NTC.5572487&amp;isFromPublicArea=True&amp;isModal=true&amp;asPopupView=true</t>
  </si>
  <si>
    <t>https://community.secop.gov.co/Public/Tendering/OpportunityDetail/Index?noticeUID=CO1.NTC.5566124&amp;isFromPublicArea=True&amp;isModal=true&amp;asPopupView=true</t>
  </si>
  <si>
    <t>https://community.secop.gov.co/Public/Tendering/OpportunityDetail/Index?noticeUID=CO1.NTC.5567688&amp;isFromPublicArea=True&amp;isModal=true&amp;asPopupView=true</t>
  </si>
  <si>
    <t>https://community.secop.gov.co/Public/Tendering/OpportunityDetail/Index?noticeUID=CO1.NTC.5568115&amp;isFromPublicArea=True&amp;isModal=true&amp;asPopupView=true</t>
  </si>
  <si>
    <t>https://community.secop.gov.co/Public/Tendering/OpportunityDetail/Index?noticeUID=CO1.NTC.5577444&amp;isFromPublicArea=True&amp;isModal=true&amp;asPopupView=true</t>
  </si>
  <si>
    <t>https://community.secop.gov.co/Public/Tendering/OpportunityDetail/Index?noticeUID=CO1.NTC.5577200&amp;isFromPublicArea=True&amp;isModal=true&amp;asPopupView=true</t>
  </si>
  <si>
    <t>https://community.secop.gov.co/Public/Tendering/OpportunityDetail/Index?noticeUID=CO1.NTC.5576599&amp;isFromPublicArea=True&amp;isModal=true&amp;asPopupView=true</t>
  </si>
  <si>
    <t>https://community.secop.gov.co/Public/Tendering/OpportunityDetail/Index?noticeUID=CO1.NTC.5575538&amp;isFromPublicArea=True&amp;isModal=true&amp;asPopupView=true</t>
  </si>
  <si>
    <t>https://community.secop.gov.co/Public/Tendering/OpportunityDetail/Index?noticeUID=CO1.NTC.5577108&amp;isFromPublicArea=True&amp;isModal=true&amp;asPopupView=true</t>
  </si>
  <si>
    <t>https://community.secop.gov.co/Public/Tendering/OpportunityDetail/Index?noticeUID=CO1.NTC.5569976&amp;isFromPublicArea=True&amp;isModal=true&amp;asPopupView=true</t>
  </si>
  <si>
    <t>https://community.secop.gov.co/Public/Tendering/OpportunityDetail/Index?noticeUID=CO1.NTC.5577269&amp;isFromPublicArea=True&amp;isModal=true&amp;asPopupView=true</t>
  </si>
  <si>
    <t>https://community.secop.gov.co/Public/Tendering/OpportunityDetail/Index?noticeUID=CO1.NTC.5577694&amp;isFromPublicArea=True&amp;isModal=true&amp;asPopupView=true</t>
  </si>
  <si>
    <t>https://community.secop.gov.co/Public/Tendering/OpportunityDetail/Index?noticeUID=CO1.NTC.5578725&amp;isFromPublicArea=True&amp;isModal=true&amp;asPopupView=true</t>
  </si>
  <si>
    <t>https://community.secop.gov.co/Public/Tendering/OpportunityDetail/Index?noticeUID=CO1.NTC.5578652&amp;isFromPublicArea=True&amp;isModal=true&amp;asPopupView=true</t>
  </si>
  <si>
    <t>https://community.secop.gov.co/Public/Tendering/OpportunityDetail/Index?noticeUID=CO1.NTC.5578672&amp;isFromPublicArea=True&amp;isModal=true&amp;asPopupView=true</t>
  </si>
  <si>
    <t>https://community.secop.gov.co/Public/Tendering/OpportunityDetail/Index?noticeUID=CO1.NTC.5578683&amp;isFromPublicArea=True&amp;isModal=true&amp;asPopupView=true</t>
  </si>
  <si>
    <t>https://community.secop.gov.co/Public/Tendering/OpportunityDetail/Index?noticeUID=CO1.NTC.5577034&amp;isFromPublicArea=True&amp;isModal=true&amp;asPopupView=true</t>
  </si>
  <si>
    <t>https://community.secop.gov.co/Public/Tendering/OpportunityDetail/Index?noticeUID=CO1.NTC.5578341&amp;isFromPublicArea=True&amp;isModal=true&amp;asPopupView=true</t>
  </si>
  <si>
    <t>https://community.secop.gov.co/Public/Tendering/OpportunityDetail/Index?noticeUID=CO1.NTC.5590611&amp;isFromPublicArea=True&amp;isModal=true&amp;asPopupView=true</t>
  </si>
  <si>
    <t>https://community.secop.gov.co/Public/Tendering/OpportunityDetail/Index?noticeUID=CO1.NTC.5574600&amp;isFromPublicArea=True&amp;isModal=true&amp;asPopupView=true</t>
  </si>
  <si>
    <t>https://community.secop.gov.co/Public/Tendering/OpportunityDetail/Index?noticeUID=CO1.NTC.5572931&amp;isFromPublicArea=True&amp;isModal=true&amp;asPopupView=true</t>
  </si>
  <si>
    <t>https://community.secop.gov.co/Public/Tendering/OpportunityDetail/Index?noticeUID=CO1.NTC.5591355&amp;isFromPublicArea=True&amp;isModal=true&amp;asPopupView=true</t>
  </si>
  <si>
    <t>https://community.secop.gov.co/Public/Tendering/OpportunityDetail/Index?noticeUID=CO1.NTC.5590959&amp;isFromPublicArea=True&amp;isModal=true&amp;asPopupView=true</t>
  </si>
  <si>
    <t>https://community.secop.gov.co/Public/Tendering/OpportunityDetail/Index?noticeUID=CO1.NTC.5574284&amp;isFromPublicArea=True&amp;isModal=true&amp;asPopupView=true</t>
  </si>
  <si>
    <t>https://community.secop.gov.co/Public/Tendering/OpportunityDetail/Index?noticeUID=CO1.NTC.5577536&amp;isFromPublicArea=True&amp;isModal=true&amp;asPopupView=true</t>
  </si>
  <si>
    <t>https://community.secop.gov.co/Public/Tendering/OpportunityDetail/Index?noticeUID=CO1.NTC.5577462&amp;isFromPublicArea=True&amp;isModal=true&amp;asPopupView=true</t>
  </si>
  <si>
    <t>https://community.secop.gov.co/Public/Tendering/OpportunityDetail/Index?noticeUID=CO1.NTC.5577584&amp;isFromPublicArea=True&amp;isModal=true&amp;asPopupView=true</t>
  </si>
  <si>
    <t>https://community.secop.gov.co/Public/Tendering/OpportunityDetail/Index?noticeUID=CO1.NTC.5577910&amp;isFromPublicArea=True&amp;isModal=true&amp;asPopupView=true</t>
  </si>
  <si>
    <t>https://community.secop.gov.co/Public/Tendering/OpportunityDetail/Index?noticeUID=CO1.NTC.5577754&amp;isFromPublicArea=True&amp;isModal=true&amp;asPopupView=true</t>
  </si>
  <si>
    <t>https://community.secop.gov.co/Public/Tendering/OpportunityDetail/Index?noticeUID=CO1.NTC.5578035&amp;isFromPublicArea=True&amp;isModal=true&amp;asPopupView=true</t>
  </si>
  <si>
    <t>https://community.secop.gov.co/Public/Tendering/OpportunityDetail/Index?noticeUID=CO1.NTC.5587979&amp;isFromPublicArea=True&amp;isModal=true&amp;asPopupView=true</t>
  </si>
  <si>
    <t>https://community.secop.gov.co/Public/Tendering/OpportunityDetail/Index?noticeUID=CO1.NTC.5577816&amp;isFromPublicArea=True&amp;isModal=true&amp;asPopupView=true</t>
  </si>
  <si>
    <t>https://community.secop.gov.co/Public/Tendering/OpportunityDetail/Index?noticeUID=CO1.NTC.5577842&amp;isFromPublicArea=True&amp;isModal=true&amp;asPopupView=true</t>
  </si>
  <si>
    <t>https://community.secop.gov.co/Public/Tendering/OpportunityDetail/Index?noticeUID=CO1.NTC.5577953&amp;isFromPublicArea=True&amp;isModal=true&amp;asPopupView=true</t>
  </si>
  <si>
    <t>https://community.secop.gov.co/Public/Tendering/OpportunityDetail/Index?noticeUID=CO1.NTC.5578426&amp;isFromPublicArea=True&amp;isModal=true&amp;asPopupView=true</t>
  </si>
  <si>
    <t>https://community.secop.gov.co/Public/Tendering/OpportunityDetail/Index?noticeUID=CO1.NTC.5585597&amp;isFromPublicArea=True&amp;isModal=true&amp;asPopupView=true</t>
  </si>
  <si>
    <t>https://community.secop.gov.co/Public/Tendering/OpportunityDetail/Index?noticeUID=CO1.NTC.5585930&amp;isFromPublicArea=True&amp;isModal=true&amp;asPopupView=true</t>
  </si>
  <si>
    <t>https://community.secop.gov.co/Public/Tendering/OpportunityDetail/Index?noticeUID=CO1.NTC.5576346&amp;isFromPublicArea=True&amp;isModal=true&amp;asPopupView=true</t>
  </si>
  <si>
    <t>https://community.secop.gov.co/Public/Tendering/OpportunityDetail/Index?noticeUID=CO1.NTC.5587592&amp;isFromPublicArea=True&amp;isModal=true&amp;asPopupView=true</t>
  </si>
  <si>
    <t>https://community.secop.gov.co/Public/Tendering/OpportunityDetail/Index?noticeUID=CO1.NTC.5588079&amp;isFromPublicArea=True&amp;isModal=true&amp;asPopupView=true</t>
  </si>
  <si>
    <t>https://community.secop.gov.co/Public/Tendering/OpportunityDetail/Index?noticeUID=CO1.NTC.5595858&amp;isFromPublicArea=True&amp;isModal=true&amp;asPopupView=true</t>
  </si>
  <si>
    <t>https://community.secop.gov.co/Public/Tendering/OpportunityDetail/Index?noticeUID=CO1.NTC.5596132&amp;isFromPublicArea=True&amp;isModal=true&amp;asPopupView=true</t>
  </si>
  <si>
    <t>https://community.secop.gov.co/Public/Tendering/OpportunityDetail/Index?noticeUID=CO1.NTC.5586523&amp;isFromPublicArea=True&amp;isModal=true&amp;asPopupView=true</t>
  </si>
  <si>
    <t>https://community.secop.gov.co/Public/Tendering/OpportunityDetail/Index?noticeUID=CO1.NTC.5586746&amp;isFromPublicArea=True&amp;isModal=true&amp;asPopupView=true</t>
  </si>
  <si>
    <t>https://community.secop.gov.co/Public/Tendering/OpportunityDetail/Index?noticeUID=CO1.NTC.5576561&amp;isFromPublicArea=True&amp;isModal=true&amp;asPopupView=true</t>
  </si>
  <si>
    <t>https://community.secop.gov.co/Public/Tendering/OpportunityDetail/Index?noticeUID=CO1.NTC.5578331&amp;isFromPublicArea=True&amp;isModal=true&amp;asPopupView=true</t>
  </si>
  <si>
    <t>https://community.secop.gov.co/Public/Tendering/OpportunityDetail/Index?noticeUID=CO1.NTC.5586595&amp;isFromPublicArea=True&amp;isModal=true&amp;asPopupView=true</t>
  </si>
  <si>
    <t>https://community.secop.gov.co/Public/Tendering/OpportunityDetail/Index?noticeUID=CO1.NTC.5586839&amp;isFromPublicArea=True&amp;isModal=true&amp;asPopupView=true</t>
  </si>
  <si>
    <t>https://community.secop.gov.co/Public/Tendering/OpportunityDetail/Index?noticeUID=CO1.NTC.5587035&amp;isFromPublicArea=True&amp;isModal=true&amp;asPopupView=true</t>
  </si>
  <si>
    <t>https://community.secop.gov.co/Public/Tendering/OpportunityDetail/Index?noticeUID=CO1.NTC.5586972&amp;isFromPublicArea=True&amp;isModal=true&amp;asPopupView=true</t>
  </si>
  <si>
    <t>https://community.secop.gov.co/Public/Tendering/OpportunityDetail/Index?noticeUID=CO1.NTC.5586885&amp;isFromPublicArea=True&amp;isModal=true&amp;asPopupView=true</t>
  </si>
  <si>
    <t>https://community.secop.gov.co/Public/Tendering/OpportunityDetail/Index?noticeUID=CO1.NTC.5587231&amp;isFromPublicArea=True&amp;isModal=true&amp;asPopupView=true</t>
  </si>
  <si>
    <t>https://community.secop.gov.co/Public/Tendering/OpportunityDetail/Index?noticeUID=CO1.NTC.5590103&amp;isFromPublicArea=True&amp;isModal=true&amp;asPopupView=true</t>
  </si>
  <si>
    <t>https://community.secop.gov.co/Public/Tendering/OpportunityDetail/Index?noticeUID=CO1.NTC.5587098&amp;isFromPublicArea=True&amp;isModal=true&amp;asPopupView=true</t>
  </si>
  <si>
    <t>https://community.secop.gov.co/Public/Tendering/OpportunityDetail/Index?noticeUID=CO1.NTC.5595694&amp;isFromPublicArea=True&amp;isModal=true&amp;asPopupView=true</t>
  </si>
  <si>
    <t>https://community.secop.gov.co/Public/Tendering/OpportunityDetail/Index?noticeUID=CO1.NTC.5596771&amp;isFromPublicArea=True&amp;isModal=true&amp;asPopupView=true</t>
  </si>
  <si>
    <t>https://community.secop.gov.co/Public/Tendering/OpportunityDetail/Index?noticeUID=CO1.NTC.5588432&amp;isFromPublicArea=True&amp;isModal=true&amp;asPopupView=true</t>
  </si>
  <si>
    <t>https://community.secop.gov.co/Public/Tendering/OpportunityDetail/Index?noticeUID=CO1.NTC.5589943&amp;isFromPublicArea=True&amp;isModal=true&amp;asPopupView=true</t>
  </si>
  <si>
    <t>https://community.secop.gov.co/Public/Tendering/OpportunityDetail/Index?noticeUID=CO1.NTC.5589985&amp;isFromPublicArea=True&amp;isModal=true&amp;asPopupView=true</t>
  </si>
  <si>
    <t>https://community.secop.gov.co/Public/Tendering/OpportunityDetail/Index?noticeUID=CO1.NTC.5590249&amp;isFromPublicArea=True&amp;isModal=true&amp;asPopupView=true</t>
  </si>
  <si>
    <t>https://community.secop.gov.co/Public/Tendering/OpportunityDetail/Index?noticeUID=CO1.NTC.5595696&amp;isFromPublicArea=True&amp;isModal=true&amp;asPopupView=true</t>
  </si>
  <si>
    <t>https://community.secop.gov.co/Public/Tendering/OpportunityDetail/Index?noticeUID=CO1.NTC.5590912&amp;isFromPublicArea=True&amp;isModal=true&amp;asPopupView=true</t>
  </si>
  <si>
    <t>https://community.secop.gov.co/Public/Tendering/OpportunityDetail/Index?noticeUID=CO1.NTC.5593110&amp;isFromPublicArea=True&amp;isModal=true&amp;asPopupView=true</t>
  </si>
  <si>
    <t>https://community.secop.gov.co/Public/Tendering/OpportunityDetail/Index?noticeUID=CO1.NTC.5592808&amp;isFromPublicArea=True&amp;isModal=true&amp;asPopupView=true</t>
  </si>
  <si>
    <t>https://community.secop.gov.co/Public/Tendering/OpportunityDetail/Index?noticeUID=CO1.NTC.5592833&amp;isFromPublicArea=True&amp;isModal=true&amp;asPopupView=true</t>
  </si>
  <si>
    <t>https://community.secop.gov.co/Public/Tendering/OpportunityDetail/Index?noticeUID=CO1.NTC.5592876&amp;isFromPublicArea=True&amp;isModal=true&amp;asPopupView=true</t>
  </si>
  <si>
    <t>https://community.secop.gov.co/Public/Tendering/OpportunityDetail/Index?noticeUID=CO1.NTC.5598279&amp;isFromPublicArea=True&amp;isModal=true&amp;asPopupView=true</t>
  </si>
  <si>
    <t>https://community.secop.gov.co/Public/Tendering/OpportunityDetail/Index?noticeUID=CO1.NTC.5598722&amp;isFromPublicArea=True&amp;isModal=true&amp;asPopupView=true</t>
  </si>
  <si>
    <t>https://community.secop.gov.co/Public/Tendering/OpportunityDetail/Index?noticeUID=CO1.NTC.5598638&amp;isFromPublicArea=True&amp;isModal=true&amp;asPopupView=true</t>
  </si>
  <si>
    <t>https://community.secop.gov.co/Public/Tendering/OpportunityDetail/Index?noticeUID=CO1.NTC.5598554&amp;isFromPublicArea=True&amp;isModal=true&amp;asPopupView=true</t>
  </si>
  <si>
    <t>https://community.secop.gov.co/Public/Tendering/OpportunityDetail/Index?noticeUID=CO1.NTC.5599221&amp;isFromPublicArea=True&amp;isModal=true&amp;asPopupView=true</t>
  </si>
  <si>
    <t>https://community.secop.gov.co/Public/Tendering/OpportunityDetail/Index?noticeUID=CO1.NTC.5602466&amp;isFromPublicArea=True&amp;isModal=true&amp;asPopupView=true</t>
  </si>
  <si>
    <t>https://community.secop.gov.co/Public/Tendering/OpportunityDetail/Index?noticeUID=CO1.NTC.5591183&amp;isFromPublicArea=True&amp;isModal=true&amp;asPopupView=true</t>
  </si>
  <si>
    <t>https://community.secop.gov.co/Public/Tendering/OpportunityDetail/Index?noticeUID=CO1.NTC.5591201&amp;isFromPublicArea=True&amp;isModal=true&amp;asPopupView=true</t>
  </si>
  <si>
    <t>https://community.secop.gov.co/Public/Tendering/OpportunityDetail/Index?noticeUID=CO1.NTC.5595655&amp;isFromPublicArea=True&amp;isModal=true&amp;asPopupView=true</t>
  </si>
  <si>
    <t>https://community.secop.gov.co/Public/Tendering/OpportunityDetail/Index?noticeUID=CO1.NTC.5595758&amp;isFromPublicArea=True&amp;isModal=true&amp;asPopupView=true</t>
  </si>
  <si>
    <t>https://community.secop.gov.co/Public/Tendering/OpportunityDetail/Index?noticeUID=CO1.NTC.5596108&amp;isFromPublicArea=True&amp;isModal=true&amp;asPopupView=true</t>
  </si>
  <si>
    <t>https://community.secop.gov.co/Public/Tendering/OpportunityDetail/Index?noticeUID=CO1.NTC.5597889&amp;isFromPublicArea=True&amp;isModal=true&amp;asPopupView=true</t>
  </si>
  <si>
    <t>https://community.secop.gov.co/Public/Tendering/OpportunityDetail/Index?noticeUID=CO1.NTC.5595699&amp;isFromPublicArea=True&amp;isModal=true&amp;asPopupView=true</t>
  </si>
  <si>
    <t>https://community.secop.gov.co/Public/Tendering/OpportunityDetail/Index?noticeUID=CO1.NTC.5596051&amp;isFromPublicArea=True&amp;isModal=true&amp;asPopupView=true</t>
  </si>
  <si>
    <t>https://community.secop.gov.co/Public/Tendering/OpportunityDetail/Index?noticeUID=CO1.NTC.5596081&amp;isFromPublicArea=True&amp;isModal=true&amp;asPopupView=true</t>
  </si>
  <si>
    <t>https://community.secop.gov.co/Public/Tendering/OpportunityDetail/Index?noticeUID=CO1.NTC.5596519&amp;isFromPublicArea=True&amp;isModal=true&amp;asPopupView=true</t>
  </si>
  <si>
    <t>https://community.secop.gov.co/Public/Tendering/OpportunityDetail/Index?noticeUID=CO1.NTC.5596626&amp;isFromPublicArea=True&amp;isModal=true&amp;asPopupView=true</t>
  </si>
  <si>
    <t>https://community.secop.gov.co/Public/Tendering/OpportunityDetail/Index?noticeUID=CO1.NTC.5603382&amp;isFromPublicArea=True&amp;isModal=true&amp;asPopupView=true</t>
  </si>
  <si>
    <t>https://community.secop.gov.co/Public/Tendering/OpportunityDetail/Index?noticeUID=CO1.NTC.5610627&amp;isFromPublicArea=True&amp;isModal=true&amp;asPopupView=true</t>
  </si>
  <si>
    <t>https://community.secop.gov.co/Public/Tendering/OpportunityDetail/Index?noticeUID=CO1.NTC.5603808&amp;isFromPublicArea=True&amp;isModal=true&amp;asPopupView=true</t>
  </si>
  <si>
    <t>https://community.secop.gov.co/Public/Tendering/OpportunityDetail/Index?noticeUID=CO1.NTC.5612993&amp;isFromPublicArea=True&amp;isModal=true&amp;asPopupView=true</t>
  </si>
  <si>
    <t>https://community.secop.gov.co/Public/Tendering/OpportunityDetail/Index?noticeUID=CO1.NTC.5612970&amp;isFromPublicArea=True&amp;isModal=true&amp;asPopupView=true</t>
  </si>
  <si>
    <t>https://community.secop.gov.co/Public/Tendering/OpportunityDetail/Index?noticeUID=CO1.NTC.5603815&amp;isFromPublicArea=True&amp;isModal=true&amp;asPopupView=true</t>
  </si>
  <si>
    <t>https://community.secop.gov.co/Public/Tendering/OpportunityDetail/Index?noticeUID=CO1.NTC.5599835&amp;isFromPublicArea=True&amp;isModal=true&amp;asPopupView=true</t>
  </si>
  <si>
    <t>https://community.secop.gov.co/Public/Tendering/OpportunityDetail/Index?noticeUID=CO1.NTC.5598310&amp;isFromPublicArea=True&amp;isModal=true&amp;asPopupView=true</t>
  </si>
  <si>
    <t>https://community.secop.gov.co/Public/Tendering/OpportunityDetail/Index?noticeUID=CO1.NTC.5598331&amp;isFromPublicArea=True&amp;isModal=true&amp;asPopupView=true</t>
  </si>
  <si>
    <t>https://community.secop.gov.co/Public/Tendering/OpportunityDetail/Index?noticeUID=CO1.NTC.5598077&amp;isFromPublicArea=True&amp;isModal=true&amp;asPopupView=true</t>
  </si>
  <si>
    <t>https://community.secop.gov.co/Public/Tendering/OpportunityDetail/Index?noticeUID=CO1.NTC.5598381&amp;isFromPublicArea=True&amp;isModal=true&amp;asPopupView=true</t>
  </si>
  <si>
    <t>https://community.secop.gov.co/Public/Tendering/OpportunityDetail/Index?noticeUID=CO1.NTC.5598483&amp;isFromPublicArea=True&amp;isModal=true&amp;asPopupView=true</t>
  </si>
  <si>
    <t>https://community.secop.gov.co/Public/Tendering/OpportunityDetail/Index?noticeUID=CO1.NTC.5596828&amp;isFromPublicArea=True&amp;isModal=true&amp;asPopupView=true</t>
  </si>
  <si>
    <t>https://community.secop.gov.co/Public/Tendering/OpportunityDetail/Index?noticeUID=CO1.NTC.5604415&amp;isFromPublicArea=True&amp;isModal=true&amp;asPopupView=true</t>
  </si>
  <si>
    <t>https://community.secop.gov.co/Public/Tendering/OpportunityDetail/Index?noticeUID=CO1.NTC.5605917&amp;isFromPublicArea=True&amp;isModal=true&amp;asPopupView=true</t>
  </si>
  <si>
    <t>https://community.secop.gov.co/Public/Tendering/OpportunityDetail/Index?noticeUID=CO1.NTC.5605779&amp;isFromPublicArea=True&amp;isModal=true&amp;asPopupView=true</t>
  </si>
  <si>
    <t>https://community.secop.gov.co/Public/Tendering/OpportunityDetail/Index?noticeUID=CO1.NTC.5605789&amp;isFromPublicArea=True&amp;isModal=true&amp;asPopupView=true</t>
  </si>
  <si>
    <t>https://community.secop.gov.co/Public/Tendering/OpportunityDetail/Index?noticeUID=CO1.NTC.5601773&amp;isFromPublicArea=True&amp;isModal=true&amp;asPopupView=true</t>
  </si>
  <si>
    <t>https://community.secop.gov.co/Public/Tendering/OpportunityDetail/Index?noticeUID=CO1.NTC.5599353&amp;isFromPublicArea=True&amp;isModal=true&amp;asPopupView=true</t>
  </si>
  <si>
    <t>https://community.secop.gov.co/Public/Tendering/OpportunityDetail/Index?noticeUID=CO1.NTC.5597580&amp;isFromPublicArea=True&amp;isModal=true&amp;asPopupView=true</t>
  </si>
  <si>
    <t>https://community.secop.gov.co/Public/Tendering/OpportunityDetail/Index?noticeUID=CO1.NTC.5598100&amp;isFromPublicArea=True&amp;isModal=true&amp;asPopupView=true</t>
  </si>
  <si>
    <t>https://community.secop.gov.co/Public/Tendering/OpportunityDetail/Index?noticeUID=CO1.NTC.5595662&amp;isFromPublicArea=True&amp;isModal=true&amp;asPopupView=true</t>
  </si>
  <si>
    <t>https://community.secop.gov.co/Public/Tendering/OpportunityDetail/Index?noticeUID=CO1.NTC.5599164&amp;isFromPublicArea=True&amp;isModal=true&amp;asPopupView=true</t>
  </si>
  <si>
    <t>https://community.secop.gov.co/Public/Tendering/OpportunityDetail/Index?noticeUID=CO1.NTC.5599190&amp;isFromPublicArea=True&amp;isModal=true&amp;asPopupView=true</t>
  </si>
  <si>
    <t>https://community.secop.gov.co/Public/Tendering/OpportunityDetail/Index?noticeUID=CO1.NTC.5610788&amp;isFromPublicArea=True&amp;isModal=true&amp;asPopupView=true</t>
  </si>
  <si>
    <t>https://community.secop.gov.co/Public/Tendering/OpportunityDetail/Index?noticeUID=CO1.NTC.5611037&amp;isFromPublicArea=True&amp;isModal=true&amp;asPopupView=true</t>
  </si>
  <si>
    <t>https://community.secop.gov.co/Public/Tendering/OpportunityDetail/Index?noticeUID=CO1.NTC.5610978&amp;isFromPublicArea=True&amp;isModal=true&amp;asPopupView=true</t>
  </si>
  <si>
    <t>https://community.secop.gov.co/Public/Tendering/OpportunityDetail/Index?noticeUID=CO1.NTC.5602145&amp;isFromPublicArea=True&amp;isModal=true&amp;asPopupView=true</t>
  </si>
  <si>
    <t>https://community.secop.gov.co/Public/Tendering/OpportunityDetail/Index?noticeUID=CO1.NTC.5602438&amp;isFromPublicArea=True&amp;isModal=true&amp;asPopupView=true</t>
  </si>
  <si>
    <t>https://community.secop.gov.co/Public/Tendering/OpportunityDetail/Index?noticeUID=CO1.NTC.5602188&amp;isFromPublicArea=True&amp;isModal=true&amp;asPopupView=true</t>
  </si>
  <si>
    <t>https://community.secop.gov.co/Public/Tendering/OpportunityDetail/Index?noticeUID=CO1.NTC.5606641&amp;isFromPublicArea=True&amp;isModal=true&amp;asPopupView=true</t>
  </si>
  <si>
    <t>https://community.secop.gov.co/Public/Tendering/OpportunityDetail/Index?noticeUID=CO1.NTC.5599720&amp;isFromPublicArea=True&amp;isModal=true&amp;asPopupView=true</t>
  </si>
  <si>
    <t>https://community.secop.gov.co/Public/Tendering/OpportunityDetail/Index?noticeUID=CO1.NTC.5605214&amp;isFromPublicArea=True&amp;isModal=true&amp;asPopupView=true</t>
  </si>
  <si>
    <t>https://community.secop.gov.co/Public/Tendering/OpportunityDetail/Index?noticeUID=CO1.NTC.5605515&amp;isFromPublicArea=True&amp;isModal=true&amp;asPopupView=true</t>
  </si>
  <si>
    <t>https://community.secop.gov.co/Public/Tendering/OpportunityDetail/Index?noticeUID=CO1.NTC.5605224&amp;isFromPublicArea=True&amp;isModal=true&amp;asPopupView=true</t>
  </si>
  <si>
    <t>https://community.secop.gov.co/Public/Tendering/OpportunityDetail/Index?noticeUID=CO1.NTC.5605323&amp;isFromPublicArea=True&amp;isModal=true&amp;asPopupView=true</t>
  </si>
  <si>
    <t>https://community.secop.gov.co/Public/Tendering/OpportunityDetail/Index?noticeUID=CO1.NTC.5608241&amp;isFromPublicArea=True&amp;isModal=true&amp;asPopupView=true</t>
  </si>
  <si>
    <t>https://community.secop.gov.co/Public/Tendering/OpportunityDetail/Index?noticeUID=CO1.NTC.5607053&amp;isFromPublicArea=True&amp;isModal=true&amp;asPopupView=true</t>
  </si>
  <si>
    <t>https://community.secop.gov.co/Public/Tendering/OpportunityDetail/Index?noticeUID=CO1.NTC.5606875&amp;isFromPublicArea=True&amp;isModal=true&amp;asPopupView=true</t>
  </si>
  <si>
    <t>https://community.secop.gov.co/Public/Tendering/OpportunityDetail/Index?noticeUID=CO1.NTC.5607219&amp;isFromPublicArea=True&amp;isModal=true&amp;asPopupView=true</t>
  </si>
  <si>
    <t>https://community.secop.gov.co/Public/Tendering/OpportunityDetail/Index?noticeUID=CO1.NTC.5607163&amp;isFromPublicArea=True&amp;isModal=true&amp;asPopupView=true</t>
  </si>
  <si>
    <t>https://community.secop.gov.co/Public/Tendering/OpportunityDetail/Index?noticeUID=CO1.NTC.5618756&amp;isFromPublicArea=True&amp;isModal=true&amp;asPopupView=true</t>
  </si>
  <si>
    <t>https://community.secop.gov.co/Public/Tendering/OpportunityDetail/Index?noticeUID=CO1.NTC.5614528&amp;isFromPublicArea=True&amp;isModal=true&amp;asPopupView=true</t>
  </si>
  <si>
    <t>https://community.secop.gov.co/Public/Tendering/OpportunityDetail/Index?noticeUID=CO1.NTC.5614931&amp;isFromPublicArea=True&amp;isModal=true&amp;asPopupView=true</t>
  </si>
  <si>
    <t>https://community.secop.gov.co/Public/Tendering/OpportunityDetail/Index?noticeUID=CO1.NTC.5614816&amp;isFromPublicArea=True&amp;isModal=true&amp;asPopupView=true</t>
  </si>
  <si>
    <t>https://community.secop.gov.co/Public/Tendering/OpportunityDetail/Index?noticeUID=CO1.NTC.5610838&amp;isFromPublicArea=True&amp;isModal=true&amp;asPopupView=true</t>
  </si>
  <si>
    <t>https://community.secop.gov.co/Public/Tendering/OpportunityDetail/Index?noticeUID=CO1.NTC.5613144&amp;isFromPublicArea=True&amp;isModal=true&amp;asPopupView=true</t>
  </si>
  <si>
    <t>https://community.secop.gov.co/Public/Tendering/OpportunityDetail/Index?noticeUID=CO1.NTC.5613315&amp;isFromPublicArea=True&amp;isModal=true&amp;asPopupView=true</t>
  </si>
  <si>
    <t>https://community.secop.gov.co/Public/Tendering/OpportunityDetail/Index?noticeUID=CO1.NTC.5613048&amp;isFromPublicArea=True&amp;isModal=true&amp;asPopupView=true</t>
  </si>
  <si>
    <t>https://community.secop.gov.co/Public/Tendering/OpportunityDetail/Index?noticeUID=CO1.NTC.5606804&amp;isFromPublicArea=True&amp;isModal=true&amp;asPopupView=true</t>
  </si>
  <si>
    <t>https://community.secop.gov.co/Public/Tendering/OpportunityDetail/Index?noticeUID=CO1.NTC.5609085&amp;isFromPublicArea=True&amp;isModal=true&amp;asPopupView=true</t>
  </si>
  <si>
    <t>https://community.secop.gov.co/Public/Tendering/OpportunityDetail/Index?noticeUID=CO1.NTC.5616403&amp;isFromPublicArea=True&amp;isModal=true&amp;asPopupView=true</t>
  </si>
  <si>
    <t>https://community.secop.gov.co/Public/Tendering/OpportunityDetail/Index?noticeUID=CO1.NTC.5638826&amp;isFromPublicArea=True&amp;isModal=true&amp;asPopupView=true</t>
  </si>
  <si>
    <t>https://community.secop.gov.co/Public/Tendering/OpportunityDetail/Index?noticeUID=CO1.NTC.5618155&amp;isFromPublicArea=True&amp;isModal=true&amp;asPopupView=true</t>
  </si>
  <si>
    <t>https://community.secop.gov.co/Public/Tendering/OpportunityDetail/Index?noticeUID=CO1.NTC.5614730&amp;isFromPublicArea=True&amp;isModal=true&amp;asPopupView=true</t>
  </si>
  <si>
    <t>https://community.secop.gov.co/Public/Tendering/OpportunityDetail/Index?noticeUID=CO1.NTC.5614935&amp;isFromPublicArea=True&amp;isModal=true&amp;asPopupView=true</t>
  </si>
  <si>
    <t>https://community.secop.gov.co/Public/Tendering/OpportunityDetail/Index?noticeUID=CO1.NTC.5615480&amp;isFromPublicArea=True&amp;isModal=true&amp;asPopupView=true</t>
  </si>
  <si>
    <t>https://community.secop.gov.co/Public/Tendering/OpportunityDetail/Index?noticeUID=CO1.NTC.5609714&amp;isFromPublicArea=True&amp;isModal=true&amp;asPopupView=true</t>
  </si>
  <si>
    <t>https://community.secop.gov.co/Public/Tendering/OpportunityDetail/Index?noticeUID=CO1.NTC.5609941&amp;isFromPublicArea=True&amp;isModal=true&amp;asPopupView=true</t>
  </si>
  <si>
    <t>https://community.secop.gov.co/Public/Tendering/OpportunityDetail/Index?noticeUID=CO1.NTC.5610278&amp;isFromPublicArea=True&amp;isModal=true&amp;asPopupView=true</t>
  </si>
  <si>
    <t>https://community.secop.gov.co/Public/Tendering/OpportunityDetail/Index?noticeUID=CO1.NTC.5610784&amp;isFromPublicArea=True&amp;isModal=true&amp;asPopupView=true</t>
  </si>
  <si>
    <t>https://community.secop.gov.co/Public/Tendering/OpportunityDetail/Index?noticeUID=CO1.NTC.5611038&amp;isFromPublicArea=True&amp;isModal=true&amp;asPopupView=true</t>
  </si>
  <si>
    <t>https://community.secop.gov.co/Public/Tendering/OpportunityDetail/Index?noticeUID=CO1.NTC.5610771&amp;isFromPublicArea=True&amp;isModal=true&amp;asPopupView=true</t>
  </si>
  <si>
    <t>https://community.secop.gov.co/Public/Tendering/OpportunityDetail/Index?noticeUID=CO1.NTC.5612069&amp;isFromPublicArea=True&amp;isModal=true&amp;asPopupView=true</t>
  </si>
  <si>
    <t>https://community.secop.gov.co/Public/Tendering/OpportunityDetail/Index?noticeUID=CO1.NTC.5612453&amp;isFromPublicArea=True&amp;isModal=true&amp;asPopupView=true</t>
  </si>
  <si>
    <t>https://community.secop.gov.co/Public/Tendering/OpportunityDetail/Index?noticeUID=CO1.NTC.5616998&amp;isFromPublicArea=True&amp;isModal=true&amp;asPopupView=true</t>
  </si>
  <si>
    <t>https://community.secop.gov.co/Public/Tendering/OpportunityDetail/Index?noticeUID=CO1.NTC.5617275&amp;isFromPublicArea=True&amp;isModal=true&amp;asPopupView=true</t>
  </si>
  <si>
    <t>https://community.secop.gov.co/Public/Tendering/OpportunityDetail/Index?noticeUID=CO1.NTC.5624103&amp;isFromPublicArea=True&amp;isModal=true&amp;asPopupView=true</t>
  </si>
  <si>
    <t>https://community.secop.gov.co/Public/Tendering/OpportunityDetail/Index?noticeUID=CO1.NTC.5624412&amp;isFromPublicArea=True&amp;isModal=true&amp;asPopupView=true</t>
  </si>
  <si>
    <t>https://community.secop.gov.co/Public/Tendering/OpportunityDetail/Index?noticeUID=CO1.NTC.5624212&amp;isFromPublicArea=True&amp;isModal=true&amp;asPopupView=true</t>
  </si>
  <si>
    <t>https://community.secop.gov.co/Public/Tendering/OpportunityDetail/Index?noticeUID=CO1.NTC.5624308&amp;isFromPublicArea=True&amp;isModal=true&amp;asPopupView=true</t>
  </si>
  <si>
    <t>https://community.secop.gov.co/Public/Tendering/OpportunityDetail/Index?noticeUID=CO1.NTC.5618149&amp;isFromPublicArea=True&amp;isModal=true&amp;asPopupView=true</t>
  </si>
  <si>
    <t>https://community.secop.gov.co/Public/Tendering/OpportunityDetail/Index?noticeUID=CO1.NTC.5618167&amp;isFromPublicArea=True&amp;isModal=true&amp;asPopupView=true</t>
  </si>
  <si>
    <t>https://community.secop.gov.co/Public/Tendering/OpportunityDetail/Index?noticeUID=CO1.NTC.5618355&amp;isFromPublicArea=True&amp;isModal=true&amp;asPopupView=true</t>
  </si>
  <si>
    <t>https://community.secop.gov.co/Public/Tendering/OpportunityDetail/Index?noticeUID=CO1.NTC.5621355&amp;isFromPublicArea=True&amp;isModal=true&amp;asPopupView=true</t>
  </si>
  <si>
    <t>https://community.secop.gov.co/Public/Tendering/OpportunityDetail/Index?noticeUID=CO1.NTC.5621024&amp;isFromPublicArea=True&amp;isModal=true&amp;asPopupView=true</t>
  </si>
  <si>
    <t>https://community.secop.gov.co/Public/Tendering/OpportunityDetail/Index?noticeUID=CO1.NTC.5621582&amp;isFromPublicArea=True&amp;isModal=true&amp;asPopupView=true</t>
  </si>
  <si>
    <t>https://community.secop.gov.co/Public/Tendering/OpportunityDetail/Index?noticeUID=CO1.NTC.5621334&amp;isFromPublicArea=True&amp;isModal=true&amp;asPopupView=true</t>
  </si>
  <si>
    <t>https://community.secop.gov.co/Public/Tendering/OpportunityDetail/Index?noticeUID=CO1.NTC.5628721&amp;isFromPublicArea=True&amp;isModal=true&amp;asPopupView=true</t>
  </si>
  <si>
    <t>https://community.secop.gov.co/Public/Tendering/OpportunityDetail/Index?noticeUID=CO1.NTC.5618194&amp;isFromPublicArea=True&amp;isModal=true&amp;asPopupView=true</t>
  </si>
  <si>
    <t>https://community.secop.gov.co/Public/Tendering/OpportunityDetail/Index?noticeUID=CO1.NTC.5618550&amp;isFromPublicArea=True&amp;isModal=true&amp;asPopupView=true</t>
  </si>
  <si>
    <t>https://community.secop.gov.co/Public/Tendering/OpportunityDetail/Index?noticeUID=CO1.NTC.5619003&amp;isFromPublicArea=True&amp;isModal=true&amp;asPopupView=true</t>
  </si>
  <si>
    <t>https://community.secop.gov.co/Public/Tendering/OpportunityDetail/Index?noticeUID=CO1.NTC.5623452&amp;isFromPublicArea=True&amp;isModal=true&amp;asPopupView=true</t>
  </si>
  <si>
    <t>https://community.secop.gov.co/Public/Tendering/OpportunityDetail/Index?noticeUID=CO1.NTC.5623338&amp;isFromPublicArea=True&amp;isModal=true&amp;asPopupView=true</t>
  </si>
  <si>
    <t>https://community.secop.gov.co/Public/Tendering/OpportunityDetail/Index?noticeUID=CO1.NTC.5623161&amp;isFromPublicArea=True&amp;isModal=true&amp;asPopupView=true</t>
  </si>
  <si>
    <t>https://community.secop.gov.co/Public/Tendering/OpportunityDetail/Index?noticeUID=CO1.NTC.5623063&amp;isFromPublicArea=True&amp;isModal=true&amp;asPopupView=true</t>
  </si>
  <si>
    <t>https://community.secop.gov.co/Public/Tendering/OpportunityDetail/Index?noticeUID=CO1.NTC.5618372&amp;isFromPublicArea=True&amp;isModal=true&amp;asPopupView=true</t>
  </si>
  <si>
    <t>https://community.secop.gov.co/Public/Tendering/OpportunityDetail/Index?noticeUID=CO1.NTC.5618394&amp;isFromPublicArea=True&amp;isModal=true&amp;asPopupView=true</t>
  </si>
  <si>
    <t>https://community.secop.gov.co/Public/Tendering/OpportunityDetail/Index?noticeUID=CO1.NTC.5618541&amp;isFromPublicArea=True&amp;isModal=true&amp;asPopupView=true</t>
  </si>
  <si>
    <t>https://community.secop.gov.co/Public/Tendering/OpportunityDetail/Index?noticeUID=CO1.NTC.5619132&amp;isFromPublicArea=True&amp;isModal=true&amp;asPopupView=true</t>
  </si>
  <si>
    <t>https://community.secop.gov.co/Public/Tendering/OpportunityDetail/Index?noticeUID=CO1.NTC.5617649&amp;isFromPublicArea=True&amp;isModal=true&amp;asPopupView=true</t>
  </si>
  <si>
    <t>https://community.secop.gov.co/Public/Tendering/OpportunityDetail/Index?noticeUID=CO1.NTC.5617748&amp;isFromPublicArea=True&amp;isModal=true&amp;asPopupView=true</t>
  </si>
  <si>
    <t>https://community.secop.gov.co/Public/Tendering/OpportunityDetail/Index?noticeUID=CO1.NTC.5619504&amp;isFromPublicArea=True&amp;isModal=true&amp;asPopupView=true</t>
  </si>
  <si>
    <t>https://community.secop.gov.co/Public/Tendering/OpportunityDetail/Index?noticeUID=CO1.NTC.5618912&amp;isFromPublicArea=True&amp;isModal=true&amp;asPopupView=true</t>
  </si>
  <si>
    <t>https://community.secop.gov.co/Public/Tendering/OpportunityDetail/Index?noticeUID=CO1.NTC.5618846&amp;isFromPublicArea=True&amp;isModal=true&amp;asPopupView=true</t>
  </si>
  <si>
    <t>https://community.secop.gov.co/Public/Tendering/OpportunityDetail/Index?noticeUID=CO1.NTC.5619023&amp;isFromPublicArea=True&amp;isModal=true&amp;asPopupView=true</t>
  </si>
  <si>
    <t>https://community.secop.gov.co/Public/Tendering/OpportunityDetail/Index?noticeUID=CO1.NTC.5618873&amp;isFromPublicArea=True&amp;isModal=true&amp;asPopupView=true</t>
  </si>
  <si>
    <t>https://community.secop.gov.co/Public/Tendering/OpportunityDetail/Index?noticeUID=CO1.NTC.5618820&amp;isFromPublicArea=True&amp;isModal=true&amp;asPopupView=true</t>
  </si>
  <si>
    <t>https://community.secop.gov.co/Public/Tendering/OpportunityDetail/Index?noticeUID=CO1.NTC.5618420&amp;isFromPublicArea=True&amp;isModal=true&amp;asPopupView=true</t>
  </si>
  <si>
    <t>https://community.secop.gov.co/Public/Tendering/OpportunityDetail/Index?noticeUID=CO1.NTC.5617428&amp;isFromPublicArea=True&amp;isModal=true&amp;asPopupView=true</t>
  </si>
  <si>
    <t>https://community.secop.gov.co/Public/Tendering/OpportunityDetail/Index?noticeUID=CO1.NTC.5617582&amp;isFromPublicArea=True&amp;isModal=true&amp;asPopupView=true</t>
  </si>
  <si>
    <t>https://community.secop.gov.co/Public/Tendering/OpportunityDetail/Index?noticeUID=CO1.NTC.5618186&amp;isFromPublicArea=True&amp;isModal=true&amp;asPopupView=true</t>
  </si>
  <si>
    <t>https://community.secop.gov.co/Public/Tendering/OpportunityDetail/Index?noticeUID=CO1.NTC.5617427&amp;isFromPublicArea=True&amp;isModal=true&amp;asPopupView=true</t>
  </si>
  <si>
    <t>https://community.secop.gov.co/Public/Tendering/OpportunityDetail/Index?noticeUID=CO1.NTC.5625579&amp;isFromPublicArea=True&amp;isModal=true&amp;asPopupView=true</t>
  </si>
  <si>
    <t>https://community.secop.gov.co/Public/Tendering/OpportunityDetail/Index?noticeUID=CO1.NTC.5636227&amp;isFromPublicArea=True&amp;isModal=true&amp;asPopupView=true</t>
  </si>
  <si>
    <t>https://community.secop.gov.co/Public/Tendering/OpportunityDetail/Index?noticeUID=CO1.NTC.5618059&amp;isFromPublicArea=True&amp;isModal=true&amp;asPopupView=true</t>
  </si>
  <si>
    <t>https://community.secop.gov.co/Public/Tendering/OpportunityDetail/Index?noticeUID=CO1.NTC.5648196&amp;isFromPublicArea=True&amp;isModal=true&amp;asPopupView=true</t>
  </si>
  <si>
    <t>https://community.secop.gov.co/Public/Tendering/OpportunityDetail/Index?noticeUID=CO1.NTC.5648734&amp;isFromPublicArea=True&amp;isModal=true&amp;asPopupView=true</t>
  </si>
  <si>
    <t>https://community.secop.gov.co/Public/Tendering/OpportunityDetail/Index?noticeUID=CO1.NTC.5618927&amp;isFromPublicArea=True&amp;isModal=true&amp;asPopupView=true</t>
  </si>
  <si>
    <t>https://community.secop.gov.co/Public/Tendering/OpportunityDetail/Index?noticeUID=CO1.NTC.5620812&amp;isFromPublicArea=True&amp;isModal=true&amp;asPopupView=true</t>
  </si>
  <si>
    <t>https://community.secop.gov.co/Public/Tendering/OpportunityDetail/Index?noticeUID=CO1.NTC.5621131&amp;isFromPublicArea=True&amp;isModal=true&amp;asPopupView=true</t>
  </si>
  <si>
    <t>https://community.secop.gov.co/Public/Tendering/OpportunityDetail/Index?noticeUID=CO1.NTC.5624734&amp;isFromPublicArea=True&amp;isModal=true&amp;asPopupView=true</t>
  </si>
  <si>
    <t>https://community.secop.gov.co/Public/Tendering/OpportunityDetail/Index?noticeUID=CO1.NTC.5628565&amp;isFromPublicArea=True&amp;isModal=true&amp;asPopupView=true</t>
  </si>
  <si>
    <t>https://community.secop.gov.co/Public/Tendering/OpportunityDetail/Index?noticeUID=CO1.NTC.5686119&amp;isFromPublicArea=True&amp;isModal=true&amp;asPopupView=true</t>
  </si>
  <si>
    <t>https://community.secop.gov.co/Public/Tendering/OpportunityDetail/Index?noticeUID=CO1.NTC.5628707&amp;isFromPublicArea=True&amp;isModal=true&amp;asPopupView=true</t>
  </si>
  <si>
    <t>https://community.secop.gov.co/Public/Tendering/OpportunityDetail/Index?noticeUID=CO1.NTC.5628802&amp;isFromPublicArea=True&amp;isModal=true&amp;asPopupView=true</t>
  </si>
  <si>
    <t>https://community.secop.gov.co/Public/Tendering/OpportunityDetail/Index?noticeUID=CO1.NTC.5625517&amp;isFromPublicArea=True&amp;isModal=true&amp;asPopupView=true</t>
  </si>
  <si>
    <t>https://community.secop.gov.co/Public/Tendering/OpportunityDetail/Index?noticeUID=CO1.NTC.5625463&amp;isFromPublicArea=True&amp;isModal=true&amp;asPopupView=true</t>
  </si>
  <si>
    <t>https://community.secop.gov.co/Public/Tendering/OpportunityDetail/Index?noticeUID=CO1.NTC.5625534&amp;isFromPublicArea=True&amp;isModal=true&amp;asPopupView=true</t>
  </si>
  <si>
    <t>https://community.secop.gov.co/Public/Tendering/OpportunityDetail/Index?noticeUID=CO1.NTC.5625569&amp;isFromPublicArea=True&amp;isModal=true&amp;asPopupView=true</t>
  </si>
  <si>
    <t>https://community.secop.gov.co/Public/Tendering/OpportunityDetail/Index?noticeUID=CO1.NTC.5625738&amp;isFromPublicArea=True&amp;isModal=true&amp;asPopupView=true</t>
  </si>
  <si>
    <t>https://community.secop.gov.co/Public/Tendering/OpportunityDetail/Index?noticeUID=CO1.NTC.5626009&amp;isFromPublicArea=True&amp;isModal=true&amp;asPopupView=true</t>
  </si>
  <si>
    <t>https://community.secop.gov.co/Public/Tendering/OpportunityDetail/Index?noticeUID=CO1.NTC.5628484&amp;isFromPublicArea=True&amp;isModal=true&amp;asPopupView=true</t>
  </si>
  <si>
    <t>https://community.secop.gov.co/Public/Tendering/OpportunityDetail/Index?noticeUID=CO1.NTC.5626820&amp;isFromPublicArea=True&amp;isModal=true&amp;asPopupView=true</t>
  </si>
  <si>
    <t>https://community.secop.gov.co/Public/Tendering/OpportunityDetail/Index?noticeUID=CO1.NTC.5625462&amp;isFromPublicArea=True&amp;isModal=true&amp;asPopupView=true</t>
  </si>
  <si>
    <t>https://community.secop.gov.co/Public/Tendering/OpportunityDetail/Index?noticeUID=CO1.NTC.5625914&amp;isFromPublicArea=True&amp;isModal=true&amp;asPopupView=true</t>
  </si>
  <si>
    <t>https://community.secop.gov.co/Public/Tendering/OpportunityDetail/Index?noticeUID=CO1.NTC.5626469&amp;isFromPublicArea=True&amp;isModal=true&amp;asPopupView=true</t>
  </si>
  <si>
    <t>https://community.secop.gov.co/Public/Tendering/OpportunityDetail/Index?noticeUID=CO1.NTC.5630034&amp;isFromPublicArea=True&amp;isModal=true&amp;asPopupView=true</t>
  </si>
  <si>
    <t>https://community.secop.gov.co/Public/Tendering/OpportunityDetail/Index?noticeUID=CO1.NTC.5630987&amp;isFromPublicArea=True&amp;isModal=true&amp;asPopupView=true</t>
  </si>
  <si>
    <t>https://community.secop.gov.co/Public/Tendering/OpportunityDetail/Index?noticeUID=CO1.NTC.5636850&amp;isFromPublicArea=True&amp;isModal=true&amp;asPopupView=true</t>
  </si>
  <si>
    <t>https://community.secop.gov.co/Public/Tendering/OpportunityDetail/Index?noticeUID=CO1.NTC.5636860&amp;isFromPublicArea=True&amp;isModal=true&amp;asPopupView=true</t>
  </si>
  <si>
    <t>https://community.secop.gov.co/Public/Tendering/OpportunityDetail/Index?noticeUID=CO1.NTC.5651686&amp;isFromPublicArea=True&amp;isModal=true&amp;asPopupView=true</t>
  </si>
  <si>
    <t>https://community.secop.gov.co/Public/Tendering/OpportunityDetail/Index?noticeUID=CO1.NTC.5636882&amp;isFromPublicArea=True&amp;isModal=true&amp;asPopupView=true</t>
  </si>
  <si>
    <t>https://community.secop.gov.co/Public/Tendering/OpportunityDetail/Index?noticeUID=CO1.NTC.5629160&amp;isFromPublicArea=True&amp;isModal=true&amp;asPopupView=true</t>
  </si>
  <si>
    <t>https://community.secop.gov.co/Public/Tendering/OpportunityDetail/Index?noticeUID=CO1.NTC.5626618&amp;isFromPublicArea=True&amp;isModal=true&amp;asPopupView=true</t>
  </si>
  <si>
    <t>https://community.secop.gov.co/Public/Tendering/OpportunityDetail/Index?noticeUID=CO1.NTC.5626633&amp;isFromPublicArea=True&amp;isModal=true&amp;asPopupView=true</t>
  </si>
  <si>
    <t>https://community.secop.gov.co/Public/Tendering/OpportunityDetail/Index?noticeUID=CO1.NTC.5627010&amp;isFromPublicArea=True&amp;isModal=true&amp;asPopupView=true</t>
  </si>
  <si>
    <t>https://community.secop.gov.co/Public/Tendering/OpportunityDetail/Index?noticeUID=CO1.NTC.5627425&amp;isFromPublicArea=True&amp;isModal=true&amp;asPopupView=true</t>
  </si>
  <si>
    <t>https://community.secop.gov.co/Public/Tendering/OpportunityDetail/Index?noticeUID=CO1.NTC.5626940&amp;isFromPublicArea=True&amp;isModal=true&amp;asPopupView=true</t>
  </si>
  <si>
    <t>https://community.secop.gov.co/Public/Tendering/OpportunityDetail/Index?noticeUID=CO1.NTC.5639957&amp;isFromPublicArea=True&amp;isModal=true&amp;asPopupView=true</t>
  </si>
  <si>
    <t>https://community.secop.gov.co/Public/Tendering/OpportunityDetail/Index?noticeUID=CO1.NTC.5639922&amp;isFromPublicArea=True&amp;isModal=true&amp;asPopupView=true</t>
  </si>
  <si>
    <t>https://community.secop.gov.co/Public/Tendering/OpportunityDetail/Index?noticeUID=CO1.NTC.5638058&amp;isFromPublicArea=True&amp;isModal=true&amp;asPopupView=true</t>
  </si>
  <si>
    <t>https://community.secop.gov.co/Public/Tendering/OpportunityDetail/Index?noticeUID=CO1.NTC.5638482&amp;isFromPublicArea=True&amp;isModal=true&amp;asPopupView=true</t>
  </si>
  <si>
    <t>https://community.secop.gov.co/Public/Tendering/OpportunityDetail/Index?noticeUID=CO1.NTC.5637140&amp;isFromPublicArea=True&amp;isModal=true&amp;asPopupView=true</t>
  </si>
  <si>
    <t>https://community.secop.gov.co/Public/Tendering/OpportunityDetail/Index?noticeUID=CO1.NTC.5637098&amp;isFromPublicArea=True&amp;isModal=true&amp;asPopupView=true</t>
  </si>
  <si>
    <t>https://community.secop.gov.co/Public/Tendering/OpportunityDetail/Index?noticeUID=CO1.NTC.5637359&amp;isFromPublicArea=True&amp;isModal=true&amp;asPopupView=true</t>
  </si>
  <si>
    <t>https://community.secop.gov.co/Public/Tendering/OpportunityDetail/Index?noticeUID=CO1.NTC.5637392&amp;isFromPublicArea=True&amp;isModal=true&amp;asPopupView=true</t>
  </si>
  <si>
    <t>https://community.secop.gov.co/Public/Tendering/OpportunityDetail/Index?noticeUID=CO1.NTC.5636599&amp;isFromPublicArea=True&amp;isModal=true&amp;asPopupView=true</t>
  </si>
  <si>
    <t>https://community.secop.gov.co/Public/Tendering/OpportunityDetail/Index?noticeUID=CO1.NTC.5639115&amp;isFromPublicArea=True&amp;isModal=true&amp;asPopupView=true</t>
  </si>
  <si>
    <t>https://community.secop.gov.co/Public/Tendering/OpportunityDetail/Index?noticeUID=CO1.NTC.5638088&amp;isFromPublicArea=True&amp;isModal=true&amp;asPopupView=true</t>
  </si>
  <si>
    <t>https://community.secop.gov.co/Public/Tendering/OpportunityDetail/Index?noticeUID=CO1.NTC.5641353&amp;isFromPublicArea=True&amp;isModal=true&amp;asPopupView=true</t>
  </si>
  <si>
    <t>https://community.secop.gov.co/Public/Tendering/OpportunityDetail/Index?noticeUID=CO1.NTC.5637291&amp;isFromPublicArea=True&amp;isModal=true&amp;asPopupView=true</t>
  </si>
  <si>
    <t>https://community.secop.gov.co/Public/Tendering/OpportunityDetail/Index?noticeUID=CO1.NTC.5639625&amp;isFromPublicArea=True&amp;isModal=true&amp;asPopupView=true</t>
  </si>
  <si>
    <t>https://community.secop.gov.co/Public/Tendering/OpportunityDetail/Index?noticeUID=CO1.NTC.5640102&amp;isFromPublicArea=True&amp;isModal=true&amp;asPopupView=true</t>
  </si>
  <si>
    <t>https://community.secop.gov.co/Public/Tendering/OpportunityDetail/Index?noticeUID=CO1.NTC.5640115&amp;isFromPublicArea=True&amp;isModal=true&amp;asPopupView=true</t>
  </si>
  <si>
    <t>https://community.secop.gov.co/Public/Tendering/OpportunityDetail/Index?noticeUID=CO1.NTC.5639698&amp;isFromPublicArea=True&amp;isModal=true&amp;asPopupView=true</t>
  </si>
  <si>
    <t>https://community.secop.gov.co/Public/Tendering/OpportunityDetail/Index?noticeUID=CO1.NTC.5638961&amp;isFromPublicArea=True&amp;isModal=true&amp;asPopupView=true</t>
  </si>
  <si>
    <t>https://community.secop.gov.co/Public/Tendering/OpportunityDetail/Index?noticeUID=CO1.NTC.5639052&amp;isFromPublicArea=True&amp;isModal=true&amp;asPopupView=true</t>
  </si>
  <si>
    <t>https://community.secop.gov.co/Public/Tendering/OpportunityDetail/Index?noticeUID=CO1.NTC.5638873&amp;isFromPublicArea=True&amp;isModal=true&amp;asPopupView=true</t>
  </si>
  <si>
    <t>https://community.secop.gov.co/Public/Tendering/OpportunityDetail/Index?noticeUID=CO1.NTC.5647406&amp;isFromPublicArea=True&amp;isModal=true&amp;asPopupView=true</t>
  </si>
  <si>
    <t>https://community.secop.gov.co/Public/Tendering/OpportunityDetail/Index?noticeUID=CO1.NTC.5647552&amp;isFromPublicArea=True&amp;isModal=true&amp;asPopupView=true</t>
  </si>
  <si>
    <t>https://community.secop.gov.co/Public/Tendering/OpportunityDetail/Index?noticeUID=CO1.NTC.5647327&amp;isFromPublicArea=True&amp;isModal=true&amp;asPopupView=true</t>
  </si>
  <si>
    <t>https://community.secop.gov.co/Public/Tendering/OpportunityDetail/Index?noticeUID=CO1.NTC.5637887&amp;isFromPublicArea=True&amp;isModal=true&amp;asPopupView=true</t>
  </si>
  <si>
    <t>https://community.secop.gov.co/Public/Tendering/OpportunityDetail/Index?noticeUID=CO1.NTC.5639045&amp;isFromPublicArea=True&amp;isModal=true&amp;asPopupView=true</t>
  </si>
  <si>
    <t>https://community.secop.gov.co/Public/Tendering/OpportunityDetail/Index?noticeUID=CO1.NTC.5639028&amp;isFromPublicArea=True&amp;isModal=true&amp;asPopupView=true</t>
  </si>
  <si>
    <t>https://community.secop.gov.co/Public/Tendering/OpportunityDetail/Index?noticeUID=CO1.NTC.5638952&amp;isFromPublicArea=True&amp;isModal=true&amp;asPopupView=true</t>
  </si>
  <si>
    <t>https://community.secop.gov.co/Public/Tendering/OpportunityDetail/Index?noticeUID=CO1.NTC.5639043&amp;isFromPublicArea=True&amp;isModal=true&amp;asPopupView=true</t>
  </si>
  <si>
    <t>https://community.secop.gov.co/Public/Tendering/OpportunityDetail/Index?noticeUID=CO1.NTC.5639049&amp;isFromPublicArea=True&amp;isModal=true&amp;asPopupView=true</t>
  </si>
  <si>
    <t>https://community.secop.gov.co/Public/Tendering/OpportunityDetail/Index?noticeUID=CO1.NTC.5641518&amp;isFromPublicArea=True&amp;isModal=true&amp;asPopupView=true</t>
  </si>
  <si>
    <t>https://community.secop.gov.co/Public/Tendering/OpportunityDetail/Index?noticeUID=CO1.NTC.5641361&amp;isFromPublicArea=True&amp;isModal=true&amp;asPopupView=true</t>
  </si>
  <si>
    <t>https://community.secop.gov.co/Public/Tendering/OpportunityDetail/Index?noticeUID=CO1.NTC.5641458&amp;isFromPublicArea=True&amp;isModal=true&amp;asPopupView=true</t>
  </si>
  <si>
    <t>https://community.secop.gov.co/Public/Tendering/OpportunityDetail/Index?noticeUID=CO1.NTC.5641483&amp;isFromPublicArea=True&amp;isModal=true&amp;asPopupView=true</t>
  </si>
  <si>
    <t xml:space="preserve">https://community.secop.gov.co/Public/Tendering/OpportunityDetail/Index?noticeUID=CO1.NTC.5642010&amp;isFromPublicArea=True&amp;isModal=False
</t>
  </si>
  <si>
    <t>https://community.secop.gov.co/Public/Tendering/OpportunityDetail/Index?noticeUID=CO1.NTC.5645349&amp;isFromPublicArea=True&amp;isModal=true&amp;asPopupView=true</t>
  </si>
  <si>
    <t>https://community.secop.gov.co/Public/Tendering/OpportunityDetail/Index?noticeUID=CO1.NTC.5645261&amp;isFromPublicArea=True&amp;isModal=true&amp;asPopupView=true</t>
  </si>
  <si>
    <t>https://community.secop.gov.co/Public/Tendering/OpportunityDetail/Index?noticeUID=CO1.NTC.5660706&amp;isFromPublicArea=True&amp;isModal=true&amp;asPopupView=true</t>
  </si>
  <si>
    <t>https://community.secop.gov.co/Public/Tendering/OpportunityDetail/Index?noticeUID=CO1.NTC.5645257&amp;isFromPublicArea=True&amp;isModal=true&amp;asPopupView=true</t>
  </si>
  <si>
    <t>https://community.secop.gov.co/Public/Tendering/OpportunityDetail/Index?noticeUID=CO1.NTC.5645302&amp;isFromPublicArea=True&amp;isModal=true&amp;asPopupView=true</t>
  </si>
  <si>
    <t>https://community.secop.gov.co/Public/Tendering/OpportunityDetail/Index?noticeUID=CO1.NTC.5644894&amp;isFromPublicArea=True&amp;isModal=true&amp;asPopupView=true</t>
  </si>
  <si>
    <t>https://community.secop.gov.co/Public/Tendering/OpportunityDetail/Index?noticeUID=CO1.NTC.5644879&amp;isFromPublicArea=True&amp;isModal=true&amp;asPopupView=true</t>
  </si>
  <si>
    <t>https://community.secop.gov.co/Public/Tendering/OpportunityDetail/Index?noticeUID=CO1.NTC.5641718&amp;isFromPublicArea=True&amp;isModal=true&amp;asPopupView=true</t>
  </si>
  <si>
    <t>https://community.secop.gov.co/Public/Tendering/OpportunityDetail/Index?noticeUID=CO1.NTC.5644363&amp;isFromPublicArea=True&amp;isModal=true&amp;asPopupView=true</t>
  </si>
  <si>
    <t>https://community.secop.gov.co/Public/Tendering/OpportunityDetail/Index?noticeUID=CO1.NTC.5644804&amp;isFromPublicArea=True&amp;isModal=true&amp;asPopupView=true</t>
  </si>
  <si>
    <t>https://community.secop.gov.co/Public/Tendering/OpportunityDetail/Index?noticeUID=CO1.NTC.5644696&amp;isFromPublicArea=True&amp;isModal=true&amp;asPopupView=true</t>
  </si>
  <si>
    <t>https://community.secop.gov.co/Public/Tendering/OpportunityDetail/Index?noticeUID=CO1.NTC.5648759&amp;isFromPublicArea=True&amp;isModal=true&amp;asPopupView=true</t>
  </si>
  <si>
    <t>https://community.secop.gov.co/Public/Tendering/OpportunityDetail/Index?noticeUID=CO1.NTC.5651943&amp;isFromPublicArea=True&amp;isModal=true&amp;asPopupView=true</t>
  </si>
  <si>
    <t>https://community.secop.gov.co/Public/Tendering/OpportunityDetail/Index?noticeUID=CO1.NTC.5652025&amp;isFromPublicArea=True&amp;isModal=true&amp;asPopupView=true</t>
  </si>
  <si>
    <t>https://community.secop.gov.co/Public/Tendering/OpportunityDetail/Index?noticeUID=CO1.NTC.5652116&amp;isFromPublicArea=True&amp;isModal=true&amp;asPopupView=true</t>
  </si>
  <si>
    <t>https://community.secop.gov.co/Public/Tendering/OpportunityDetail/Index?noticeUID=CO1.NTC.5652127&amp;isFromPublicArea=True&amp;isModal=true&amp;asPopupView=true</t>
  </si>
  <si>
    <t>https://community.secop.gov.co/Public/Tendering/OpportunityDetail/Index?noticeUID=CO1.NTC.5652617&amp;isFromPublicArea=True&amp;isModal=true&amp;asPopupView=true</t>
  </si>
  <si>
    <t>https://community.secop.gov.co/Public/Tendering/OpportunityDetail/Index?noticeUID=CO1.NTC.5651854&amp;isFromPublicArea=True&amp;isModal=true&amp;asPopupView=true</t>
  </si>
  <si>
    <t>https://community.secop.gov.co/Public/Tendering/OpportunityDetail/Index?noticeUID=CO1.NTC.5651860&amp;isFromPublicArea=True&amp;isModal=true&amp;asPopupView=true</t>
  </si>
  <si>
    <t>https://community.secop.gov.co/Public/Tendering/OpportunityDetail/Index?noticeUID=CO1.NTC.5652104&amp;isFromPublicArea=True&amp;isModal=true&amp;asPopupView=true</t>
  </si>
  <si>
    <t>https://community.secop.gov.co/Public/Tendering/OpportunityDetail/Index?noticeUID=CO1.NTC.5652110&amp;isFromPublicArea=True&amp;isModal=true&amp;asPopupView=true</t>
  </si>
  <si>
    <t>https://community.secop.gov.co/Public/Tendering/OpportunityDetail/Index?noticeUID=CO1.NTC.5652117&amp;isFromPublicArea=True&amp;isModal=true&amp;asPopupView=true</t>
  </si>
  <si>
    <t>https://community.secop.gov.co/Public/Tendering/OpportunityDetail/Index?noticeUID=CO1.NTC.5651681&amp;isFromPublicArea=True&amp;isModal=true&amp;asPopupView=true</t>
  </si>
  <si>
    <t>https://community.secop.gov.co/Public/Tendering/OpportunityDetail/Index?noticeUID=CO1.NTC.5649167&amp;isFromPublicArea=True&amp;isModal=true&amp;asPopupView=true</t>
  </si>
  <si>
    <t>https://community.secop.gov.co/Public/Tendering/OpportunityDetail/Index?noticeUID=CO1.NTC.5650861&amp;isFromPublicArea=True&amp;isModal=true&amp;asPopupView=true</t>
  </si>
  <si>
    <t>https://community.secop.gov.co/Public/Tendering/OpportunityDetail/Index?noticeUID=CO1.NTC.5650735&amp;isFromPublicArea=True&amp;isModal=true&amp;asPopupView=true</t>
  </si>
  <si>
    <t>https://community.secop.gov.co/Public/Tendering/OpportunityDetail/Index?noticeUID=CO1.NTC.5647162&amp;isFromPublicArea=True&amp;isModal=true&amp;asPopupView=true</t>
  </si>
  <si>
    <t>https://community.secop.gov.co/Public/Tendering/OpportunityDetail/Index?noticeUID=CO1.NTC.5647894&amp;isFromPublicArea=True&amp;isModal=true&amp;asPopupView=true</t>
  </si>
  <si>
    <t>https://community.secop.gov.co/Public/Tendering/OpportunityDetail/Index?noticeUID=CO1.NTC.5650863&amp;isFromPublicArea=True&amp;isModal=true&amp;asPopupView=true</t>
  </si>
  <si>
    <t>https://community.secop.gov.co/Public/Tendering/OpportunityDetail/Index?noticeUID=CO1.NTC.5653220&amp;isFromPublicArea=True&amp;isModal=true&amp;asPopupView=true</t>
  </si>
  <si>
    <t>https://community.secop.gov.co/Public/Tendering/OpportunityDetail/Index?noticeUID=CO1.NTC.5653580&amp;isFromPublicArea=True&amp;isModal=true&amp;asPopupView=true</t>
  </si>
  <si>
    <t>https://community.secop.gov.co/Public/Tendering/OpportunityDetail/Index?noticeUID=CO1.NTC.5651216&amp;isFromPublicArea=True&amp;isModal=true&amp;asPopupView=true</t>
  </si>
  <si>
    <t>https://community.secop.gov.co/Public/Tendering/OpportunityDetail/Index?noticeUID=CO1.NTC.5650879&amp;isFromPublicArea=True&amp;isModal=true&amp;asPopupView=true</t>
  </si>
  <si>
    <t>https://community.secop.gov.co/Public/Tendering/OpportunityDetail/Index?noticeUID=CO1.NTC.5650933&amp;isFromPublicArea=True&amp;isModal=true&amp;asPopupView=true</t>
  </si>
  <si>
    <t>https://community.secop.gov.co/Public/Tendering/OpportunityDetail/Index?noticeUID=CO1.NTC.5653755&amp;isFromPublicArea=True&amp;isModal=true&amp;asPopupView=true</t>
  </si>
  <si>
    <t>https://community.secop.gov.co/Public/Tendering/OpportunityDetail/Index?noticeUID=CO1.NTC.5653862&amp;isFromPublicArea=True&amp;isModal=true&amp;asPopupView=true</t>
  </si>
  <si>
    <t>https://community.secop.gov.co/Public/Tendering/OpportunityDetail/Index?noticeUID=CO1.NTC.5654137&amp;isFromPublicArea=True&amp;isModal=true&amp;asPopupView=true</t>
  </si>
  <si>
    <t>https://community.secop.gov.co/Public/Tendering/OpportunityDetail/Index?noticeUID=CO1.NTC.5660610&amp;isFromPublicArea=True&amp;isModal=true&amp;asPopupView=true</t>
  </si>
  <si>
    <t>https://community.secop.gov.co/Public/Tendering/OpportunityDetail/Index?noticeUID=CO1.NTC.5660505&amp;isFromPublicArea=True&amp;isModal=true&amp;asPopupView=true</t>
  </si>
  <si>
    <t>https://community.secop.gov.co/Public/Tendering/OpportunityDetail/Index?noticeUID=CO1.NTC.5660411&amp;isFromPublicArea=True&amp;isModal=true&amp;asPopupView=true</t>
  </si>
  <si>
    <t>https://community.secop.gov.co/Public/Tendering/OpportunityDetail/Index?noticeUID=CO1.NTC.5656498&amp;isFromPublicArea=True&amp;isModal=true&amp;asPopupView=true</t>
  </si>
  <si>
    <t>https://community.secop.gov.co/Public/Tendering/OpportunityDetail/Index?noticeUID=CO1.NTC.5654705&amp;isFromPublicArea=True&amp;isModal=true&amp;asPopupView=true</t>
  </si>
  <si>
    <t>https://community.secop.gov.co/Public/Tendering/OpportunityDetail/Index?noticeUID=CO1.NTC.5654576&amp;isFromPublicArea=True&amp;isModal=true&amp;asPopupView=true</t>
  </si>
  <si>
    <t>https://community.secop.gov.co/Public/Tendering/OpportunityDetail/Index?noticeUID=CO1.NTC.5654494&amp;isFromPublicArea=True&amp;isModal=true&amp;asPopupView=true</t>
  </si>
  <si>
    <t>https://community.secop.gov.co/Public/Tendering/OpportunityDetail/Index?noticeUID=CO1.NTC.5654838&amp;isFromPublicArea=True&amp;isModal=true&amp;asPopupView=true</t>
  </si>
  <si>
    <t>https://community.secop.gov.co/Public/Tendering/OpportunityDetail/Index?noticeUID=CO1.NTC.5654950&amp;isFromPublicArea=True&amp;isModal=true&amp;asPopupView=true</t>
  </si>
  <si>
    <t>https://community.secop.gov.co/Public/Tendering/OpportunityDetail/Index?noticeUID=CO1.NTC.5654787&amp;isFromPublicArea=True&amp;isModal=true&amp;asPopupView=true</t>
  </si>
  <si>
    <t>https://community.secop.gov.co/Public/Tendering/OpportunityDetail/Index?noticeUID=CO1.NTC.5655135&amp;isFromPublicArea=True&amp;isModal=true&amp;asPopupView=true</t>
  </si>
  <si>
    <t>https://community.secop.gov.co/Public/Tendering/OpportunityDetail/Index?noticeUID=CO1.NTC.5656237&amp;isFromPublicArea=True&amp;isModal=true&amp;asPopupView=true</t>
  </si>
  <si>
    <t>https://community.secop.gov.co/Public/Tendering/OpportunityDetail/Index?noticeUID=CO1.NTC.5655394&amp;isFromPublicArea=True&amp;isModal=true&amp;asPopupView=true</t>
  </si>
  <si>
    <t>https://community.secop.gov.co/Public/Tendering/OpportunityDetail/Index?noticeUID=CO1.NTC.5670727&amp;isFromPublicArea=True&amp;isModal=true&amp;asPopupView=true</t>
  </si>
  <si>
    <t>https://community.secop.gov.co/Public/Tendering/OpportunityDetail/Index?noticeUID=CO1.NTC.5671120&amp;isFromPublicArea=True&amp;isModal=true&amp;asPopupView=true</t>
  </si>
  <si>
    <t>https://community.secop.gov.co/Public/Tendering/OpportunityDetail/Index?noticeUID=CO1.NTC.5671123&amp;isFromPublicArea=True&amp;isModal=true&amp;asPopupView=true</t>
  </si>
  <si>
    <t>https://community.secop.gov.co/Public/Tendering/OpportunityDetail/Index?noticeUID=CO1.NTC.5670726&amp;isFromPublicArea=True&amp;isModal=true&amp;asPopupView=true</t>
  </si>
  <si>
    <t>https://community.secop.gov.co/Public/Tendering/OpportunityDetail/Index?noticeUID=CO1.NTC.5660621&amp;isFromPublicArea=True&amp;isModal=true&amp;asPopupView=true</t>
  </si>
  <si>
    <t>https://community.secop.gov.co/Public/Tendering/OpportunityDetail/Index?noticeUID=CO1.NTC.5660619&amp;isFromPublicArea=True&amp;isModal=true&amp;asPopupView=true</t>
  </si>
  <si>
    <t>https://community.secop.gov.co/Public/Tendering/OpportunityDetail/Index?noticeUID=CO1.NTC.5660715&amp;isFromPublicArea=True&amp;isModal=true&amp;asPopupView=true</t>
  </si>
  <si>
    <t>https://community.secop.gov.co/Public/Tendering/OpportunityDetail/Index?noticeUID=CO1.NTC.5660617&amp;isFromPublicArea=True&amp;isModal=true&amp;asPopupView=true</t>
  </si>
  <si>
    <t>https://community.secop.gov.co/Public/Tendering/OpportunityDetail/Index?noticeUID=CO1.NTC.5660295&amp;isFromPublicArea=True&amp;isModal=true&amp;asPopupView=true</t>
  </si>
  <si>
    <t>https://community.secop.gov.co/Public/Tendering/OpportunityDetail/Index?noticeUID=CO1.NTC.5660286&amp;isFromPublicArea=True&amp;isModal=true&amp;asPopupView=true</t>
  </si>
  <si>
    <t>https://community.secop.gov.co/Public/Tendering/OpportunityDetail/Index?noticeUID=CO1.NTC.5663265&amp;isFromPublicArea=True&amp;isModal=true&amp;asPopupView=true</t>
  </si>
  <si>
    <t>https://community.secop.gov.co/Public/Tendering/OpportunityDetail/Index?noticeUID=CO1.NTC.5664427&amp;isFromPublicArea=True&amp;isModal=true&amp;asPopupView=true</t>
  </si>
  <si>
    <t>https://community.secop.gov.co/Public/Tendering/OpportunityDetail/Index?noticeUID=CO1.NTC.5664476&amp;isFromPublicArea=True&amp;isModal=true&amp;asPopupView=true</t>
  </si>
  <si>
    <t>https://community.secop.gov.co/Public/Tendering/OpportunityDetail/Index?noticeUID=CO1.NTC.5664911&amp;isFromPublicArea=True&amp;isModal=true&amp;asPopupView=true</t>
  </si>
  <si>
    <t>https://community.secop.gov.co/Public/Tendering/OpportunityDetail/Index?noticeUID=CO1.NTC.5664457&amp;isFromPublicArea=True&amp;isModal=true&amp;asPopupView=true</t>
  </si>
  <si>
    <t>https://community.secop.gov.co/Public/Tendering/OpportunityDetail/Index?noticeUID=CO1.NTC.5664444&amp;isFromPublicArea=True&amp;isModal=true&amp;asPopupView=true</t>
  </si>
  <si>
    <t>https://community.secop.gov.co/Public/Tendering/OpportunityDetail/Index?noticeUID=CO1.NTC.5665343&amp;isFromPublicArea=True&amp;isModal=true&amp;asPopupView=true</t>
  </si>
  <si>
    <t>https://community.secop.gov.co/Public/Tendering/OpportunityDetail/Index?noticeUID=CO1.NTC.5672715&amp;isFromPublicArea=True&amp;isModal=true&amp;asPopupView=true</t>
  </si>
  <si>
    <t>https://community.secop.gov.co/Public/Tendering/OpportunityDetail/Index?noticeUID=CO1.NTC.5672729&amp;isFromPublicArea=True&amp;isModal=true&amp;asPopupView=true</t>
  </si>
  <si>
    <t>https://community.secop.gov.co/Public/Tendering/OpportunityDetail/Index?noticeUID=CO1.NTC.5672831&amp;isFromPublicArea=True&amp;isModal=true&amp;asPopupView=true</t>
  </si>
  <si>
    <t>https://community.secop.gov.co/Public/Tendering/OpportunityDetail/Index?noticeUID=CO1.NTC.5673738&amp;isFromPublicArea=True&amp;isModal=true&amp;asPopupView=true</t>
  </si>
  <si>
    <t>https://community.secop.gov.co/Public/Tendering/OpportunityDetail/Index?noticeUID=CO1.NTC.5675983&amp;isFromPublicArea=True&amp;isModal=true&amp;asPopupView=true</t>
  </si>
  <si>
    <t>https://community.secop.gov.co/Public/Tendering/OpportunityDetail/Index?noticeUID=CO1.NTC.5665173&amp;isFromPublicArea=True&amp;isModal=true&amp;asPopupView=true</t>
  </si>
  <si>
    <t>https://community.secop.gov.co/Public/Tendering/OpportunityDetail/Index?noticeUID=CO1.NTC.5665541&amp;isFromPublicArea=True&amp;isModal=true&amp;asPopupView=true</t>
  </si>
  <si>
    <t>https://community.secop.gov.co/Public/Tendering/OpportunityDetail/Index?noticeUID=CO1.NTC.5666000&amp;isFromPublicArea=True&amp;isModal=true&amp;asPopupView=true</t>
  </si>
  <si>
    <t>https://community.secop.gov.co/Public/Tendering/OpportunityDetail/Index?noticeUID=CO1.NTC.5673645&amp;isFromPublicArea=True&amp;isModal=true&amp;asPopupView=true</t>
  </si>
  <si>
    <t>https://community.secop.gov.co/Public/Tendering/OpportunityDetail/Index?noticeUID=CO1.NTC.5673664&amp;isFromPublicArea=True&amp;isModal=true&amp;asPopupView=true</t>
  </si>
  <si>
    <t>https://community.secop.gov.co/Public/Tendering/OpportunityDetail/Index?noticeUID=CO1.NTC.5664389&amp;isFromPublicArea=True&amp;isModal=true&amp;asPopupView=true</t>
  </si>
  <si>
    <t>https://community.secop.gov.co/Public/Tendering/OpportunityDetail/Index?noticeUID=CO1.NTC.5669340&amp;isFromPublicArea=True&amp;isModal=true&amp;asPopupView=true</t>
  </si>
  <si>
    <t>https://community.secop.gov.co/Public/Tendering/OpportunityDetail/Index?noticeUID=CO1.NTC.5669279&amp;isFromPublicArea=True&amp;isModal=true&amp;asPopupView=true</t>
  </si>
  <si>
    <t>https://community.secop.gov.co/Public/Tendering/OpportunityDetail/Index?noticeUID=CO1.NTC.5669348&amp;isFromPublicArea=True&amp;isModal=true&amp;asPopupView=true</t>
  </si>
  <si>
    <t>https://community.secop.gov.co/Public/Tendering/OpportunityDetail/Index?noticeUID=CO1.NTC.5671581&amp;isFromPublicArea=True&amp;isModal=true&amp;asPopupView=true</t>
  </si>
  <si>
    <t>https://community.secop.gov.co/Public/Tendering/OpportunityDetail/Index?noticeUID=CO1.NTC.5672019&amp;isFromPublicArea=True&amp;isModal=true&amp;asPopupView=true</t>
  </si>
  <si>
    <t>https://community.secop.gov.co/Public/Tendering/OpportunityDetail/Index?noticeUID=CO1.NTC.5671950&amp;isFromPublicArea=True&amp;isModal=true&amp;asPopupView=true</t>
  </si>
  <si>
    <t>https://community.secop.gov.co/Public/Tendering/OpportunityDetail/Index?noticeUID=CO1.NTC.5672137&amp;isFromPublicArea=True&amp;isModal=true&amp;asPopupView=true</t>
  </si>
  <si>
    <t>https://community.secop.gov.co/Public/Tendering/OpportunityDetail/Index?noticeUID=CO1.NTC.5673808&amp;isFromPublicArea=True&amp;isModal=true&amp;asPopupView=true</t>
  </si>
  <si>
    <t>https://community.secop.gov.co/Public/Tendering/OpportunityDetail/Index?noticeUID=CO1.NTC.5676578&amp;isFromPublicArea=True&amp;isModal=true&amp;asPopupView=true</t>
  </si>
  <si>
    <t>https://community.secop.gov.co/Public/Tendering/OpportunityDetail/Index?noticeUID=CO1.NTC.5667294&amp;isFromPublicArea=True&amp;isModal=true&amp;asPopupView=true</t>
  </si>
  <si>
    <t>https://community.secop.gov.co/Public/Tendering/OpportunityDetail/Index?noticeUID=CO1.NTC.5667873&amp;isFromPublicArea=True&amp;isModal=true&amp;asPopupView=true</t>
  </si>
  <si>
    <t>https://community.secop.gov.co/Public/Tendering/OpportunityDetail/Index?noticeUID=CO1.NTC.5668244&amp;isFromPublicArea=True&amp;isModal=true&amp;asPopupView=true</t>
  </si>
  <si>
    <t>https://community.secop.gov.co/Public/Tendering/OpportunityDetail/Index?noticeUID=CO1.NTC.5670850&amp;isFromPublicArea=True&amp;isModal=true&amp;asPopupView=true</t>
  </si>
  <si>
    <t>https://community.secop.gov.co/Public/Tendering/OpportunityDetail/Index?noticeUID=CO1.NTC.5671560&amp;isFromPublicArea=True&amp;isModal=true&amp;asPopupView=true</t>
  </si>
  <si>
    <t>https://community.secop.gov.co/Public/Tendering/OpportunityDetail/Index?noticeUID=CO1.NTC.5706076&amp;isFromPublicArea=True&amp;isModal=true&amp;asPopupView=true</t>
  </si>
  <si>
    <t>https://community.secop.gov.co/Public/Tendering/OpportunityDetail/Index?noticeUID=CO1.NTC.5674107&amp;isFromPublicArea=True&amp;isModal=true&amp;asPopupView=true</t>
  </si>
  <si>
    <t>https://community.secop.gov.co/Public/Tendering/OpportunityDetail/Index?noticeUID=CO1.NTC.5671489&amp;isFromPublicArea=True&amp;isModal=true&amp;asPopupView=true</t>
  </si>
  <si>
    <t>https://community.secop.gov.co/Public/Tendering/OpportunityDetail/Index?noticeUID=CO1.NTC.5671771&amp;isFromPublicArea=True&amp;isModal=true&amp;asPopupView=true</t>
  </si>
  <si>
    <t>https://community.secop.gov.co/Public/Tendering/OpportunityDetail/Index?noticeUID=CO1.NTC.5672675&amp;isFromPublicArea=True&amp;isModal=true&amp;asPopupView=true</t>
  </si>
  <si>
    <t>https://community.secop.gov.co/Public/Tendering/OpportunityDetail/Index?noticeUID=CO1.NTC.5673434&amp;isFromPublicArea=True&amp;isModal=true&amp;asPopupView=true</t>
  </si>
  <si>
    <t>https://community.secop.gov.co/Public/Tendering/OpportunityDetail/Index?noticeUID=CO1.NTC.5673440&amp;isFromPublicArea=True&amp;isModal=true&amp;asPopupView=true</t>
  </si>
  <si>
    <t>https://community.secop.gov.co/Public/Tendering/OpportunityDetail/Index?noticeUID=CO1.NTC.5673759&amp;isFromPublicArea=True&amp;isModal=true&amp;asPopupView=true</t>
  </si>
  <si>
    <t>https://community.secop.gov.co/Public/Tendering/OpportunityDetail/Index?noticeUID=CO1.NTC.5686343&amp;isFromPublicArea=True&amp;isModal=true&amp;asPopupView=true</t>
  </si>
  <si>
    <t>https://community.secop.gov.co/Public/Tendering/OpportunityDetail/Index?noticeUID=CO1.NTC.5677347&amp;isFromPublicArea=True&amp;isModal=true&amp;asPopupView=true</t>
  </si>
  <si>
    <t>https://community.secop.gov.co/Public/Tendering/OpportunityDetail/Index?noticeUID=CO1.NTC.5677451&amp;isFromPublicArea=True&amp;isModal=true&amp;asPopupView=true</t>
  </si>
  <si>
    <t>https://community.secop.gov.co/Public/Tendering/OpportunityDetail/Index?noticeUID=CO1.NTC.5688070&amp;isFromPublicArea=True&amp;isModal=true&amp;asPopupView=true</t>
  </si>
  <si>
    <t>https://community.secop.gov.co/Public/Tendering/OpportunityDetail/Index?noticeUID=CO1.NTC.5688397&amp;isFromPublicArea=True&amp;isModal=true&amp;asPopupView=true</t>
  </si>
  <si>
    <t>https://community.secop.gov.co/Public/Tendering/OpportunityDetail/Index?noticeUID=CO1.NTC.5688451&amp;isFromPublicArea=True&amp;isModal=true&amp;asPopupView=true</t>
  </si>
  <si>
    <t>https://community.secop.gov.co/Public/Tendering/OpportunityDetail/Index?noticeUID=CO1.NTC.5689006&amp;isFromPublicArea=True&amp;isModal=true&amp;asPopupView=true</t>
  </si>
  <si>
    <t>https://community.secop.gov.co/Public/Tendering/OpportunityDetail/Index?noticeUID=CO1.NTC.5685509&amp;isFromPublicArea=True&amp;isModal=true&amp;asPopupView=true</t>
  </si>
  <si>
    <t>https://community.secop.gov.co/Public/Tendering/OpportunityDetail/Index?noticeUID=CO1.NTC.5685613&amp;isFromPublicArea=True&amp;isModal=true&amp;asPopupView=true</t>
  </si>
  <si>
    <t>https://community.secop.gov.co/Public/Tendering/OpportunityDetail/Index?noticeUID=CO1.NTC.5685198&amp;isFromPublicArea=True&amp;isModal=true&amp;asPopupView=true</t>
  </si>
  <si>
    <t>https://community.secop.gov.co/Public/Tendering/OpportunityDetail/Index?noticeUID=CO1.NTC.5686803&amp;isFromPublicArea=True&amp;isModal=true&amp;asPopupView=true</t>
  </si>
  <si>
    <t>https://community.secop.gov.co/Public/Tendering/OpportunityDetail/Index?noticeUID=CO1.NTC.5694560&amp;isFromPublicArea=True&amp;isModal=true&amp;asPopupView=true</t>
  </si>
  <si>
    <t>https://community.secop.gov.co/Public/Tendering/OpportunityDetail/Index?noticeUID=CO1.NTC.5694472&amp;isFromPublicArea=True&amp;isModal=true&amp;asPopupView=true</t>
  </si>
  <si>
    <t>https://community.secop.gov.co/Public/Tendering/OpportunityDetail/Index?noticeUID=CO1.NTC.5695117&amp;isFromPublicArea=True&amp;isModal=true&amp;asPopupView=true</t>
  </si>
  <si>
    <t>https://community.secop.gov.co/Public/Tendering/OpportunityDetail/Index?noticeUID=CO1.NTC.5695135&amp;isFromPublicArea=True&amp;isModal=true&amp;asPopupView=true</t>
  </si>
  <si>
    <t>https://community.secop.gov.co/Public/Tendering/OpportunityDetail/Index?noticeUID=CO1.NTC.5695091&amp;isFromPublicArea=True&amp;isModal=true&amp;asPopupView=true</t>
  </si>
  <si>
    <t>https://community.secop.gov.co/Public/Tendering/OpportunityDetail/Index?noticeUID=CO1.NTC.5695232&amp;isFromPublicArea=True&amp;isModal=true&amp;asPopupView=true</t>
  </si>
  <si>
    <t>https://community.secop.gov.co/Public/Tendering/OpportunityDetail/Index?noticeUID=CO1.NTC.5695394&amp;isFromPublicArea=True&amp;isModal=true&amp;asPopupView=true</t>
  </si>
  <si>
    <t>https://community.secop.gov.co/Public/Tendering/OpportunityDetail/Index?noticeUID=CO1.NTC.5749919&amp;isFromPublicArea=True&amp;isModal=true&amp;asPopupView=true</t>
  </si>
  <si>
    <t>https://community.secop.gov.co/Public/Tendering/OpportunityDetail/Index?noticeUID=CO1.NTC.5713438&amp;isFromPublicArea=True&amp;isModal=true&amp;asPopupView=true</t>
  </si>
  <si>
    <t>https://community.secop.gov.co/Public/Tendering/OpportunityDetail/Index?noticeUID=CO1.NTC.5694323&amp;isFromPublicArea=True&amp;isModal=true&amp;asPopupView=true</t>
  </si>
  <si>
    <t>https://community.secop.gov.co/Public/Tendering/OpportunityDetail/Index?noticeUID=CO1.NTC.5693897&amp;isFromPublicArea=True&amp;isModal=true&amp;asPopupView=true</t>
  </si>
  <si>
    <t>https://community.secop.gov.co/Public/Tendering/OpportunityDetail/Index?noticeUID=CO1.NTC.5693587&amp;isFromPublicArea=True&amp;isModal=true&amp;asPopupView=true</t>
  </si>
  <si>
    <t>https://community.secop.gov.co/Public/Tendering/OpportunityDetail/Index?noticeUID=CO1.NTC.5693799&amp;isFromPublicArea=True&amp;isModal=true&amp;asPopupView=true</t>
  </si>
  <si>
    <t>https://community.secop.gov.co/Public/Tendering/OpportunityDetail/Index?noticeUID=CO1.NTC.5694170&amp;isFromPublicArea=True&amp;isModal=true&amp;asPopupView=true</t>
  </si>
  <si>
    <t>https://community.secop.gov.co/Public/Tendering/OpportunityDetail/Index?noticeUID=CO1.NTC.5695663&amp;isFromPublicArea=True&amp;isModal=true&amp;asPopupView=true</t>
  </si>
  <si>
    <t>https://community.secop.gov.co/Public/Tendering/OpportunityDetail/Index?noticeUID=CO1.NTC.5701574&amp;isFromPublicArea=True&amp;isModal=true&amp;asPopupView=true</t>
  </si>
  <si>
    <t>https://community.secop.gov.co/Public/Tendering/OpportunityDetail/Index?noticeUID=CO1.NTC.5701825&amp;isFromPublicArea=True&amp;isModal=true&amp;asPopupView=true</t>
  </si>
  <si>
    <t>https://community.secop.gov.co/Public/Tendering/OpportunityDetail/Index?noticeUID=CO1.NTC.5704611&amp;isFromPublicArea=True&amp;isModal=true&amp;asPopupView=true</t>
  </si>
  <si>
    <t>https://community.secop.gov.co/Public/Tendering/OpportunityDetail/Index?noticeUID=CO1.NTC.5704289&amp;isFromPublicArea=True&amp;isModal=true&amp;asPopupView=true</t>
  </si>
  <si>
    <t>https://community.secop.gov.co/Public/Tendering/OpportunityDetail/Index?noticeUID=CO1.NTC.5704808&amp;isFromPublicArea=True&amp;isModal=true&amp;asPopupView=true</t>
  </si>
  <si>
    <t>https://community.secop.gov.co/Public/Tendering/OpportunityDetail/Index?noticeUID=CO1.NTC.5705204&amp;isFromPublicArea=True&amp;isModal=true&amp;asPopupView=true</t>
  </si>
  <si>
    <t>https://community.secop.gov.co/Public/Tendering/OpportunityDetail/Index?noticeUID=CO1.NTC.5702905&amp;isFromPublicArea=True&amp;isModal=true&amp;asPopupView=true</t>
  </si>
  <si>
    <t>https://community.secop.gov.co/Public/Tendering/OpportunityDetail/Index?noticeUID=CO1.NTC.5704987&amp;isFromPublicArea=True&amp;isModal=true&amp;asPopupView=true</t>
  </si>
  <si>
    <t>https://community.secop.gov.co/Public/Tendering/OpportunityDetail/Index?noticeUID=CO1.NTC.5707670&amp;isFromPublicArea=True&amp;isModal=true&amp;asPopupView=true</t>
  </si>
  <si>
    <t>https://community.secop.gov.co/Public/Tendering/OpportunityDetail/Index?noticeUID=CO1.NTC.5707397&amp;isFromPublicArea=True&amp;isModal=true&amp;asPopupView=true</t>
  </si>
  <si>
    <t>https://community.secop.gov.co/Public/Tendering/OpportunityDetail/Index?noticeUID=CO1.NTC.5707849&amp;isFromPublicArea=True&amp;isModal=true&amp;asPopupView=true</t>
  </si>
  <si>
    <t>https://community.secop.gov.co/Public/Tendering/OpportunityDetail/Index?noticeUID=CO1.NTC.5708207&amp;isFromPublicArea=True&amp;isModal=true&amp;asPopupView=true</t>
  </si>
  <si>
    <t>https://community.secop.gov.co/Public/Tendering/OpportunityDetail/Index?noticeUID=CO1.NTC.5708233&amp;isFromPublicArea=True&amp;isModal=true&amp;asPopupView=true</t>
  </si>
  <si>
    <t>https://community.secop.gov.co/Public/Tendering/OpportunityDetail/Index?noticeUID=CO1.NTC.5703689&amp;isFromPublicArea=True&amp;isModal=true&amp;asPopupView=true</t>
  </si>
  <si>
    <t>https://community.secop.gov.co/Public/Tendering/OpportunityDetail/Index?noticeUID=CO1.NTC.5705109&amp;isFromPublicArea=True&amp;isModal=true&amp;asPopupView=true</t>
  </si>
  <si>
    <t>https://community.secop.gov.co/Public/Tendering/OpportunityDetail/Index?noticeUID=CO1.NTC.5704850&amp;isFromPublicArea=True&amp;isModal=true&amp;asPopupView=true</t>
  </si>
  <si>
    <t>https://community.secop.gov.co/Public/Tendering/OpportunityDetail/Index?noticeUID=CO1.NTC.5704586&amp;isFromPublicArea=True&amp;isModal=true&amp;asPopupView=true</t>
  </si>
  <si>
    <t>https://community.secop.gov.co/Public/Tendering/OpportunityDetail/Index?noticeUID=CO1.NTC.5716083&amp;isFromPublicArea=True&amp;isModal=true&amp;asPopupView=true</t>
  </si>
  <si>
    <t>https://community.secop.gov.co/Public/Tendering/OpportunityDetail/Index?noticeUID=CO1.NTC.5712855&amp;isFromPublicArea=True&amp;isModal=true&amp;asPopupView=true</t>
  </si>
  <si>
    <t>https://community.secop.gov.co/Public/Tendering/OpportunityDetail/Index?noticeUID=CO1.NTC.5712665&amp;isFromPublicArea=True&amp;isModal=true&amp;asPopupView=true</t>
  </si>
  <si>
    <t>https://community.secop.gov.co/Public/Tendering/OpportunityDetail/Index?noticeUID=CO1.NTC.5712967&amp;isFromPublicArea=True&amp;isModal=true&amp;asPopupView=true</t>
  </si>
  <si>
    <t>https://community.secop.gov.co/Public/Tendering/OpportunityDetail/Index?noticeUID=CO1.NTC.5713324&amp;isFromPublicArea=True&amp;isModal=true&amp;asPopupView=true</t>
  </si>
  <si>
    <t>https://community.secop.gov.co/Public/Tendering/OpportunityDetail/Index?noticeUID=CO1.NTC.5709717&amp;isFromPublicArea=True&amp;isModal=true&amp;asPopupView=true</t>
  </si>
  <si>
    <t>https://community.secop.gov.co/Public/Tendering/OpportunityDetail/Index?noticeUID=CO1.NTC.5709763&amp;isFromPublicArea=True&amp;isModal=true&amp;asPopupView=true</t>
  </si>
  <si>
    <t>https://community.secop.gov.co/Public/Tendering/OpportunityDetail/Index?noticeUID=CO1.NTC.5706320&amp;isFromPublicArea=True&amp;isModal=true&amp;asPopupView=true</t>
  </si>
  <si>
    <t>https://community.secop.gov.co/Public/Tendering/OpportunityDetail/Index?noticeUID=CO1.NTC.5709831&amp;isFromPublicArea=True&amp;isModal=true&amp;asPopupView=true</t>
  </si>
  <si>
    <t>https://community.secop.gov.co/Public/Tendering/OpportunityDetail/Index?noticeUID=CO1.NTC.5710046&amp;isFromPublicArea=True&amp;isModal=true&amp;asPopupView=true</t>
  </si>
  <si>
    <t>https://community.secop.gov.co/Public/Tendering/OpportunityDetail/Index?noticeUID=CO1.NTC.5710604&amp;isFromPublicArea=True&amp;isModal=true&amp;asPopupView=true</t>
  </si>
  <si>
    <t>https://community.secop.gov.co/Public/Tendering/OpportunityDetail/Index?noticeUID=CO1.NTC.5711140&amp;isFromPublicArea=True&amp;isModal=true&amp;asPopupView=true</t>
  </si>
  <si>
    <t>https://community.secop.gov.co/Public/Tendering/OpportunityDetail/Index?noticeUID=CO1.NTC.5710664&amp;isFromPublicArea=True&amp;isModal=true&amp;asPopupView=true</t>
  </si>
  <si>
    <t>https://community.secop.gov.co/Public/Tendering/OpportunityDetail/Index?noticeUID=CO1.NTC.5716560&amp;isFromPublicArea=True&amp;isModal=true&amp;asPopupView=true</t>
  </si>
  <si>
    <t>https://community.secop.gov.co/Public/Tendering/OpportunityDetail/Index?noticeUID=CO1.NTC.5716577&amp;isFromPublicArea=True&amp;isModal=true&amp;asPopupView=true</t>
  </si>
  <si>
    <t>https://community.secop.gov.co/Public/Tendering/OpportunityDetail/Index?noticeUID=CO1.NTC.5716595&amp;isFromPublicArea=True&amp;isModal=true&amp;asPopupView=true</t>
  </si>
  <si>
    <t>https://community.secop.gov.co/Public/Tendering/OpportunityDetail/Index?noticeUID=CO1.NTC.5713178&amp;isFromPublicArea=True&amp;isModal=true&amp;asPopupView=true</t>
  </si>
  <si>
    <t>https://community.secop.gov.co/Public/Tendering/OpportunityDetail/Index?noticeUID=CO1.NTC.5714568&amp;isFromPublicArea=True&amp;isModal=true&amp;asPopupView=true</t>
  </si>
  <si>
    <t>https://community.secop.gov.co/Public/Tendering/OpportunityDetail/Index?noticeUID=CO1.NTC.5722708&amp;isFromPublicArea=True&amp;isModal=true&amp;asPopupView=true</t>
  </si>
  <si>
    <t>https://community.secop.gov.co/Public/Tendering/OpportunityDetail/Index?noticeUID=CO1.NTC.5723249&amp;isFromPublicArea=True&amp;isModal=true&amp;asPopupView=true</t>
  </si>
  <si>
    <t>https://community.secop.gov.co/Public/Tendering/OpportunityDetail/Index?noticeUID=CO1.NTC.5728622&amp;isFromPublicArea=True&amp;isModal=true&amp;asPopupView=true</t>
  </si>
  <si>
    <t>https://community.secop.gov.co/Public/Tendering/OpportunityDetail/Index?noticeUID=CO1.NTC.5721760&amp;isFromPublicArea=True&amp;isModal=true&amp;asPopupView=true</t>
  </si>
  <si>
    <t>https://community.secop.gov.co/Public/Tendering/OpportunityDetail/Index?noticeUID=CO1.NTC.5721647&amp;isFromPublicArea=True&amp;isModal=true&amp;asPopupView=true</t>
  </si>
  <si>
    <t>https://community.secop.gov.co/Public/Tendering/OpportunityDetail/Index?noticeUID=CO1.NTC.5730634&amp;isFromPublicArea=True&amp;isModal=true&amp;asPopupView=true</t>
  </si>
  <si>
    <t>https://community.secop.gov.co/Public/Tendering/OpportunityDetail/Index?noticeUID=CO1.NTC.5719053&amp;isFromPublicArea=True&amp;isModal=true&amp;asPopupView=true</t>
  </si>
  <si>
    <t>https://community.secop.gov.co/Public/Tendering/OpportunityDetail/Index?noticeUID=CO1.NTC.5730662&amp;isFromPublicArea=True&amp;isModal=true&amp;asPopupView=true</t>
  </si>
  <si>
    <t>https://community.secop.gov.co/Public/Tendering/OpportunityDetail/Index?noticeUID=CO1.NTC.5730894&amp;isFromPublicArea=True&amp;isModal=true&amp;asPopupView=true</t>
  </si>
  <si>
    <t>https://community.secop.gov.co/Public/Tendering/OpportunityDetail/Index?noticeUID=CO1.NTC.5730432&amp;isFromPublicArea=True&amp;isModal=true&amp;asPopupView=true</t>
  </si>
  <si>
    <t>https://community.secop.gov.co/Public/Tendering/OpportunityDetail/Index?noticeUID=CO1.NTC.5720085&amp;isFromPublicArea=True&amp;isModal=true&amp;asPopupView=true</t>
  </si>
  <si>
    <t>https://community.secop.gov.co/Public/Tendering/OpportunityDetail/Index?noticeUID=CO1.NTC.5722649&amp;isFromPublicArea=True&amp;isModal=true&amp;asPopupView=true</t>
  </si>
  <si>
    <t>https://community.secop.gov.co/Public/Tendering/OpportunityDetail/Index?noticeUID=CO1.NTC.5722613&amp;isFromPublicArea=True&amp;isModal=true&amp;asPopupView=true</t>
  </si>
  <si>
    <t>https://community.secop.gov.co/Public/Tendering/OpportunityDetail/Index?noticeUID=CO1.NTC.5723020&amp;isFromPublicArea=True&amp;isModal=true&amp;asPopupView=true</t>
  </si>
  <si>
    <t>https://community.secop.gov.co/Public/Tendering/OpportunityDetail/Index?noticeUID=CO1.NTC.5721135&amp;isFromPublicArea=True&amp;isModal=true&amp;asPopupView=true</t>
  </si>
  <si>
    <t>https://community.secop.gov.co/Public/Tendering/OpportunityDetail/Index?noticeUID=CO1.NTC.5730005&amp;isFromPublicArea=True&amp;isModal=true&amp;asPopupView=true</t>
  </si>
  <si>
    <t>https://community.secop.gov.co/Public/Tendering/OpportunityDetail/Index?noticeUID=CO1.NTC.5731140&amp;isFromPublicArea=True&amp;isModal=true&amp;asPopupView=true</t>
  </si>
  <si>
    <t>https://community.secop.gov.co/Public/Tendering/OpportunityDetail/Index?noticeUID=CO1.NTC.5731409&amp;isFromPublicArea=True&amp;isModal=true&amp;asPopupView=true</t>
  </si>
  <si>
    <t>https://community.secop.gov.co/Public/Tendering/OpportunityDetail/Index?noticeUID=CO1.NTC.5732810&amp;isFromPublicArea=True&amp;isModal=true&amp;asPopupView=true</t>
  </si>
  <si>
    <t>https://community.secop.gov.co/Public/Tendering/OpportunityDetail/Index?noticeUID=CO1.NTC.5732739&amp;isFromPublicArea=True&amp;isModal=true&amp;asPopupView=true</t>
  </si>
  <si>
    <t>https://community.secop.gov.co/Public/Tendering/OpportunityDetail/Index?noticeUID=CO1.NTC.5730202&amp;isFromPublicArea=True&amp;isModal=true&amp;asPopupView=true</t>
  </si>
  <si>
    <t>https://community.secop.gov.co/Public/Tendering/OpportunityDetail/Index?noticeUID=CO1.NTC.5730070&amp;isFromPublicArea=True&amp;isModal=true&amp;asPopupView=true</t>
  </si>
  <si>
    <t>https://community.secop.gov.co/Public/Tendering/OpportunityDetail/Index?noticeUID=CO1.NTC.5730222&amp;isFromPublicArea=True&amp;isModal=true&amp;asPopupView=true</t>
  </si>
  <si>
    <t>https://community.secop.gov.co/Public/Tendering/OpportunityDetail/Index?noticeUID=CO1.NTC.5739647&amp;isFromPublicArea=True&amp;isModal=true&amp;asPopupView=true</t>
  </si>
  <si>
    <t>https://community.secop.gov.co/Public/Tendering/OpportunityDetail/Index?noticeUID=CO1.NTC.5739560&amp;isFromPublicArea=True&amp;isModal=true&amp;asPopupView=true</t>
  </si>
  <si>
    <t>https://community.secop.gov.co/Public/Tendering/OpportunityDetail/Index?noticeUID=CO1.NTC.5730235&amp;isFromPublicArea=True&amp;isModal=true&amp;asPopupView=true</t>
  </si>
  <si>
    <t>https://community.secop.gov.co/Public/Tendering/OpportunityDetail/Index?noticeUID=CO1.NTC.5730342&amp;isFromPublicArea=True&amp;isModal=true&amp;asPopupView=true</t>
  </si>
  <si>
    <t>https://community.secop.gov.co/Public/Tendering/OpportunityDetail/Index?noticeUID=CO1.NTC.5732584&amp;isFromPublicArea=True&amp;isModal=true&amp;asPopupView=true</t>
  </si>
  <si>
    <t>https://community.secop.gov.co/Public/Tendering/OpportunityDetail/Index?noticeUID=CO1.NTC.5732722&amp;isFromPublicArea=True&amp;isModal=true&amp;asPopupView=true</t>
  </si>
  <si>
    <t>https://community.secop.gov.co/Public/Tendering/OpportunityDetail/Index?noticeUID=CO1.NTC.5733012&amp;isFromPublicArea=True&amp;isModal=true&amp;asPopupView=true</t>
  </si>
  <si>
    <t>https://community.secop.gov.co/Public/Tendering/OpportunityDetail/Index?noticeUID=CO1.NTC.5733356&amp;isFromPublicArea=True&amp;isModal=true&amp;asPopupView=true</t>
  </si>
  <si>
    <t>https://community.secop.gov.co/Public/Tendering/OpportunityDetail/Index?noticeUID=CO1.NTC.5733240&amp;isFromPublicArea=True&amp;isModal=true&amp;asPopupView=true</t>
  </si>
  <si>
    <t>https://community.secop.gov.co/Public/Tendering/OpportunityDetail/Index?noticeUID=CO1.NTC.5737344&amp;isFromPublicArea=True&amp;isModal=true&amp;asPopupView=true</t>
  </si>
  <si>
    <t>https://community.secop.gov.co/Public/Tendering/OpportunityDetail/Index?noticeUID=CO1.NTC.5737446&amp;isFromPublicArea=True&amp;isModal=true&amp;asPopupView=true</t>
  </si>
  <si>
    <t>https://community.secop.gov.co/Public/Tendering/OpportunityDetail/Index?noticeUID=CO1.NTC.5737349&amp;isFromPublicArea=True&amp;isModal=true&amp;asPopupView=true</t>
  </si>
  <si>
    <t>https://community.secop.gov.co/Public/Tendering/OpportunityDetail/Index?noticeUID=CO1.NTC.5739138&amp;isFromPublicArea=True&amp;isModal=true&amp;asPopupView=true</t>
  </si>
  <si>
    <t>https://community.secop.gov.co/Public/Tendering/OpportunityDetail/Index?noticeUID=CO1.NTC.5739517&amp;isFromPublicArea=True&amp;isModal=true&amp;asPopupView=true</t>
  </si>
  <si>
    <t>https://community.secop.gov.co/Public/Tendering/OpportunityDetail/Index?noticeUID=CO1.NTC.5739721&amp;isFromPublicArea=True&amp;isModal=true&amp;asPopupView=true</t>
  </si>
  <si>
    <t>https://community.secop.gov.co/Public/Tendering/OpportunityDetail/Index?noticeUID=CO1.NTC.5738815&amp;isFromPublicArea=True&amp;isModal=true&amp;asPopupView=true</t>
  </si>
  <si>
    <t>https://community.secop.gov.co/Public/Tendering/OpportunityDetail/Index?noticeUID=CO1.NTC.5739393&amp;isFromPublicArea=True&amp;isModal=true&amp;asPopupView=true</t>
  </si>
  <si>
    <t>https://community.secop.gov.co/Public/Tendering/OpportunityDetail/Index?noticeUID=CO1.NTC.5739494&amp;isFromPublicArea=True&amp;isModal=true&amp;asPopupView=true</t>
  </si>
  <si>
    <t>https://community.secop.gov.co/Public/Tendering/OpportunityDetail/Index?noticeUID=CO1.NTC.5742541&amp;isFromPublicArea=True&amp;isModal=true&amp;asPopupView=true</t>
  </si>
  <si>
    <t>https://community.secop.gov.co/Public/Tendering/OpportunityDetail/Index?noticeUID=CO1.NTC.5742407&amp;isFromPublicArea=True&amp;isModal=true&amp;asPopupView=true</t>
  </si>
  <si>
    <t>https://community.secop.gov.co/Public/Tendering/OpportunityDetail/Index?noticeUID=CO1.NTC.5744753&amp;isFromPublicArea=True&amp;isModal=true&amp;asPopupView=true</t>
  </si>
  <si>
    <t>https://community.secop.gov.co/Public/Tendering/OpportunityDetail/Index?noticeUID=CO1.NTC.5744763&amp;isFromPublicArea=True&amp;isModal=true&amp;asPopupView=true</t>
  </si>
  <si>
    <t>https://community.secop.gov.co/Public/Tendering/OpportunityDetail/Index?noticeUID=CO1.NTC.5744553&amp;isFromPublicArea=True&amp;isModal=true&amp;asPopupView=true</t>
  </si>
  <si>
    <t>https://community.secop.gov.co/Public/Tendering/OpportunityDetail/Index?noticeUID=CO1.NTC.5745227&amp;isFromPublicArea=True&amp;isModal=true&amp;asPopupView=true</t>
  </si>
  <si>
    <t>https://community.secop.gov.co/Public/Tendering/OpportunityDetail/Index?noticeUID=CO1.NTC.5745249&amp;isFromPublicArea=True&amp;isModal=true&amp;asPopupView=true</t>
  </si>
  <si>
    <t>https://community.secop.gov.co/Public/Tendering/OpportunityDetail/Index?noticeUID=CO1.NTC.5745346&amp;isFromPublicArea=True&amp;isModal=true&amp;asPopupView=true</t>
  </si>
  <si>
    <t>https://community.secop.gov.co/Public/Tendering/OpportunityDetail/Index?noticeUID=CO1.NTC.5749465&amp;isFromPublicArea=True&amp;isModal=true&amp;asPopupView=true</t>
  </si>
  <si>
    <t>https://community.secop.gov.co/Public/Tendering/OpportunityDetail/Index?noticeUID=CO1.NTC.5746112&amp;isFromPublicArea=True&amp;isModal=true&amp;asPopupView=true</t>
  </si>
  <si>
    <t>https://community.secop.gov.co/Public/Tendering/OpportunityDetail/Index?noticeUID=CO1.NTC.5746212&amp;isFromPublicArea=True&amp;isModal=true&amp;asPopupView=true</t>
  </si>
  <si>
    <t>https://community.secop.gov.co/Public/Tendering/OpportunityDetail/Index?noticeUID=CO1.NTC.5748666&amp;isFromPublicArea=True&amp;isModal=true&amp;asPopupView=true</t>
  </si>
  <si>
    <t>https://community.secop.gov.co/Public/Tendering/OpportunityDetail/Index?noticeUID=CO1.NTC.5749916&amp;isFromPublicArea=True&amp;isModal=true&amp;asPopupView=true</t>
  </si>
  <si>
    <t>https://community.secop.gov.co/Public/Tendering/OpportunityDetail/Index?noticeUID=CO1.NTC.5752321&amp;isFromPublicArea=True&amp;isModal=true&amp;asPopupView=true</t>
  </si>
  <si>
    <t>https://community.secop.gov.co/Public/Tendering/OpportunityDetail/Index?noticeUID=CO1.NTC.5745237&amp;isFromPublicArea=True&amp;isModal=true&amp;asPopupView=true</t>
  </si>
  <si>
    <t>https://community.secop.gov.co/Public/Tendering/OpportunityDetail/Index?noticeUID=CO1.NTC.5746233&amp;isFromPublicArea=True&amp;isModal=true&amp;asPopupView=true</t>
  </si>
  <si>
    <t>https://community.secop.gov.co/Public/Tendering/OpportunityDetail/Index?noticeUID=CO1.NTC.5753956&amp;isFromPublicArea=True&amp;isModal=False</t>
  </si>
  <si>
    <t>https://community.secop.gov.co/Public/Tendering/OpportunityDetail/Index?noticeUID=CO1.NTC.5753854&amp;isFromPublicArea=True&amp;isModal=False</t>
  </si>
  <si>
    <t>https://community.secop.gov.co/Public/Tendering/OpportunityDetail/Index?noticeUID=CO1.NTC.5749065&amp;isFromPublicArea=True&amp;isModal=true&amp;asPopupView=true</t>
  </si>
  <si>
    <t>https://community.secop.gov.co/Public/Tendering/OpportunityDetail/Index?noticeUID=CO1.NTC.5749790&amp;isFromPublicArea=True&amp;isModal=true&amp;asPopupView=true</t>
  </si>
  <si>
    <t>https://community.secop.gov.co/Public/Tendering/OpportunityDetail/Index?noticeUID=CO1.NTC.5748673&amp;isFromPublicArea=True&amp;isModal=true&amp;asPopupView=true</t>
  </si>
  <si>
    <t>https://community.secop.gov.co/Public/Tendering/OpportunityDetail/Index?noticeUID=CO1.NTC.5747795&amp;isFromPublicArea=True&amp;isModal=true&amp;asPopupView=true</t>
  </si>
  <si>
    <t>https://community.secop.gov.co/Public/Tendering/OpportunityDetail/Index?noticeUID=CO1.NTC.5749411&amp;isFromPublicArea=True&amp;isModal=true&amp;asPopupView=true</t>
  </si>
  <si>
    <t>https://community.secop.gov.co/Public/Tendering/OpportunityDetail/Index?noticeUID=CO1.NTC.5666042&amp;isFromPublicArea=True&amp;isModal=true&amp;asPopupView=true</t>
  </si>
  <si>
    <t>https://community.secop.gov.co/Public/Tendering/OpportunityDetail/Index?noticeUID=CO1.NTC.5748859&amp;isFromPublicArea=True&amp;isModal=true&amp;asPopupView=true</t>
  </si>
  <si>
    <t>https://community.secop.gov.co/Public/Tendering/OpportunityDetail/Index?noticeUID=CO1.NTC.5750624&amp;isFromPublicArea=True&amp;isModal=true&amp;asPopupView=true</t>
  </si>
  <si>
    <t>https://community.secop.gov.co/Public/Tendering/OpportunityDetail/Index?noticeUID=CO1.NTC.5751379&amp;isFromPublicArea=True&amp;isModal=False</t>
  </si>
  <si>
    <t>https://community.secop.gov.co/Public/Tendering/OpportunityDetail/Index?noticeUID=CO1.NTC.5751385&amp;isFromPublicArea=True&amp;isModal=False</t>
  </si>
  <si>
    <t>https://community.secop.gov.co/Public/Tendering/OpportunityDetail/Index?noticeUID=CO1.NTC.5753565&amp;isFromPublicArea=True&amp;isModal=False</t>
  </si>
  <si>
    <t>https://community.secop.gov.co/Public/Tendering/OpportunityDetail/Index?noticeUID=CO1.NTC.5754301&amp;isFromPublicArea=True&amp;isModal=true&amp;asPopupView=true</t>
  </si>
  <si>
    <t>https://community.secop.gov.co/Public/Tendering/OpportunityDetail/Index?noticeUID=CO1.NTC.5755713&amp;isFromPublicArea=True&amp;isModal=False</t>
  </si>
  <si>
    <t>https://community.secop.gov.co/Public/Tendering/OpportunityDetail/Index?noticeUID=CO1.NTC.5755586&amp;isFromPublicArea=True&amp;isModal=False</t>
  </si>
  <si>
    <t>https://community.secop.gov.co/Public/Tendering/OpportunityDetail/Index?noticeUID=CO1.NTC.5774145&amp;isFromPublicArea=True&amp;isModal=False</t>
  </si>
  <si>
    <t>https://community.secop.gov.co/Public/Tendering/OpportunityDetail/Index?noticeUID=CO1.NTC.5756339&amp;isFromPublicArea=True&amp;isModal=False</t>
  </si>
  <si>
    <t>https://community.secop.gov.co/Public/Tendering/OpportunityDetail/Index?noticeUID=CO1.NTC.5753283&amp;isFromPublicArea=True&amp;isModal=true&amp;asPopupView=true</t>
  </si>
  <si>
    <t>https://community.secop.gov.co/Public/Tendering/OpportunityDetail/Index?noticeUID=CO1.NTC.5752712&amp;isFromPublicArea=True&amp;isModal=true&amp;asPopupView=true</t>
  </si>
  <si>
    <t>https://community.secop.gov.co/Public/Tendering/OpportunityDetail/Index?noticeUID=CO1.NTC.5752727&amp;isFromPublicArea=True&amp;isModal=False</t>
  </si>
  <si>
    <t>https://community.secop.gov.co/Public/Tendering/OpportunityDetail/Index?noticeUID=CO1.NTC.5753127&amp;isFromPublicArea=True&amp;isModal=true&amp;asPopupView=true</t>
  </si>
  <si>
    <t>https://community.secop.gov.co/Public/Tendering/OpportunityDetail/Index?noticeUID=CO1.NTC.5753149&amp;isFromPublicArea=True&amp;isModal=true&amp;asPopupView=true</t>
  </si>
  <si>
    <t xml:space="preserve">https://community.secop.gov.co/Public/Tendering/OpportunityDetail/Index?noticeUID=CO1.NTC.5753472&amp;isFromPublicArea=True&amp;isModal=False
</t>
  </si>
  <si>
    <t>https://community.secop.gov.co/Public/Tendering/OpportunityDetail/Index?noticeUID=CO1.NTC.5753358&amp;isFromPublicArea=True&amp;isModal=true&amp;asPopupView=true</t>
  </si>
  <si>
    <t>https://community.secop.gov.co/Public/Tendering/OpportunityDetail/Index?noticeUID=CO1.NTC.5753288&amp;isFromPublicArea=True&amp;isModal=true&amp;asPopupView=true</t>
  </si>
  <si>
    <t>https://community.secop.gov.co/Public/Tendering/OpportunityDetail/Index?noticeUID=CO1.NTC.5753292&amp;isFromPublicArea=True&amp;isModal=true&amp;asPopupView=true</t>
  </si>
  <si>
    <t>https://community.secop.gov.co/Public/Tendering/OpportunityDetail/Index?noticeUID=CO1.NTC.5753634&amp;isFromPublicArea=True&amp;isModal=true&amp;asPopupView=true</t>
  </si>
  <si>
    <t>https://community.secop.gov.co/Public/Tendering/OpportunityDetail/Index?noticeUID=CO1.NTC.5756725&amp;isFromPublicArea=True&amp;isModal=False</t>
  </si>
  <si>
    <t>https://community.secop.gov.co/Public/Tendering/OpportunityDetail/Index?noticeUID=CO1.NTC.5757016&amp;isFromPublicArea=True&amp;isModal=False</t>
  </si>
  <si>
    <t>https://community.secop.gov.co/Public/Tendering/OpportunityDetail/Index?noticeUID=CO1.NTC.5757035&amp;isFromPublicArea=True&amp;isModal=False</t>
  </si>
  <si>
    <t>https://community.secop.gov.co/Public/Tendering/OpportunityDetail/Index?noticeUID=CO1.NTC.5761953&amp;isFromPublicArea=True&amp;isModal=False</t>
  </si>
  <si>
    <t>https://community.secop.gov.co/Public/Tendering/OpportunityDetail/Index?noticeUID=CO1.NTC.5761774&amp;isFromPublicArea=True&amp;isModal=False</t>
  </si>
  <si>
    <t>https://community.secop.gov.co/Public/Tendering/OpportunityDetail/Index?noticeUID=CO1.NTC.5758220&amp;isFromPublicArea=True&amp;isModal=False</t>
  </si>
  <si>
    <t>https://community.secop.gov.co/Public/Tendering/OpportunityDetail/Index?noticeUID=CO1.NTC.5758458&amp;isFromPublicArea=True&amp;isModal=False</t>
  </si>
  <si>
    <t>https://community.secop.gov.co/Public/Tendering/OpportunityDetail/Index?noticeUID=CO1.NTC.5781770&amp;isFromPublicArea=True&amp;isModal=False</t>
  </si>
  <si>
    <t>https://community.secop.gov.co/Public/Tendering/OpportunityDetail/Index?noticeUID=CO1.NTC.5785565&amp;isFromPublicArea=True&amp;isModal=False</t>
  </si>
  <si>
    <t>https://community.secop.gov.co/Public/Tendering/OpportunityDetail/Index?noticeUID=CO1.NTC.5786603&amp;isFromPublicArea=True&amp;isModal=False</t>
  </si>
  <si>
    <t>https://community.secop.gov.co/Public/Tendering/OpportunityDetail/Index?noticeUID=CO1.NTC.5786358&amp;isFromPublicArea=True&amp;isModal=False</t>
  </si>
  <si>
    <t>https://community.secop.gov.co/Public/Tendering/OpportunityDetail/Index?noticeUID=CO1.NTC.5786614&amp;isFromPublicArea=True&amp;isModal=False</t>
  </si>
  <si>
    <t>https://community.secop.gov.co/Public/Tendering/OpportunityDetail/Index?noticeUID=CO1.NTC.5756266&amp;isFromPublicArea=True&amp;isModal=False</t>
  </si>
  <si>
    <t>https://community.secop.gov.co/Public/Tendering/OpportunityDetail/Index?noticeUID=CO1.NTC.5762332&amp;isFromPublicArea=True&amp;isModal=False</t>
  </si>
  <si>
    <t>https://community.secop.gov.co/Public/Tendering/OpportunityDetail/Index?noticeUID=CO1.NTC.5781947&amp;isFromPublicArea=True&amp;isModal=False</t>
  </si>
  <si>
    <t>https://community.secop.gov.co/Public/Tendering/OpportunityDetail/Index?noticeUID=CO1.NTC.5781985&amp;isFromPublicArea=True&amp;isModal=False</t>
  </si>
  <si>
    <t>https://community.secop.gov.co/Public/Tendering/OpportunityDetail/Index?noticeUID=CO1.NTC.5782413&amp;isFromPublicArea=True&amp;isModal=False</t>
  </si>
  <si>
    <t>https://community.secop.gov.co/Public/Tendering/OpportunityDetail/Index?noticeUID=CO1.NTC.5782029&amp;isFromPublicArea=True&amp;isModal=False</t>
  </si>
  <si>
    <t>https://community.secop.gov.co/Public/Tendering/OpportunityDetail/Index?noticeUID=CO1.NTC.5782146&amp;isFromPublicArea=True&amp;isModal=False</t>
  </si>
  <si>
    <t xml:space="preserve">https://community.secop.gov.co/Public/Tendering/OpportunityDetail/Index?noticeUID=CO1.NTC.5787877&amp;isFromPublicArea=True&amp;isModal=False
</t>
  </si>
  <si>
    <t xml:space="preserve">https://community.secop.gov.co/Public/Tendering/OpportunityDetail/Index?noticeUID=CO1.NTC.5788237&amp;isFromPublicArea=True&amp;isModal=False
</t>
  </si>
  <si>
    <t xml:space="preserve">https://community.secop.gov.co/Public/Tendering/OpportunityDetail/Index?noticeUID=CO1.NTC.5788552&amp;isFromPublicArea=True&amp;isModal=False
</t>
  </si>
  <si>
    <t>https://community.secop.gov.co/Public/Tendering/OpportunityDetail/Index?noticeUID=CO1.NTC.5789501&amp;isFromPublicArea=True&amp;isModal=False</t>
  </si>
  <si>
    <t>https://community.secop.gov.co/Public/Tendering/OpportunityDetail/Index?noticeUID=CO1.NTC.5791236&amp;isFromPublicArea=True&amp;isModal=False</t>
  </si>
  <si>
    <t xml:space="preserve">https://community.secop.gov.co/Public/Tendering/OpportunityDetail/Index?noticeUID=CO1.NTC.5793557&amp;isFromPublicArea=True&amp;isModal=False
</t>
  </si>
  <si>
    <t>https://community.secop.gov.co/Public/Tendering/OpportunityDetail/Index?noticeUID=CO1.NTC.5782396&amp;isFromPublicArea=True&amp;isModal=False</t>
  </si>
  <si>
    <t xml:space="preserve">https://community.secop.gov.co/Public/Tendering/OpportunityDetail/Index?noticeUID=CO1.NTC.5783530&amp;isFromPublicArea=True&amp;isModal=False
</t>
  </si>
  <si>
    <t>https://community.secop.gov.co/Public/Tendering/OpportunityDetail/Index?noticeUID=CO1.NTC.5782075&amp;isFromPublicArea=True&amp;isModal=False</t>
  </si>
  <si>
    <t>https://community.secop.gov.co/Public/Tendering/OpportunityDetail/Index?noticeUID=CO1.NTC.5782054&amp;isFromPublicArea=True&amp;isModal=False</t>
  </si>
  <si>
    <t xml:space="preserve">https://community.secop.gov.co/Public/Tendering/OpportunityDetail/Index?noticeUID=CO1.NTC.5782054&amp;isFromPublicArea=True&amp;isModal=False
</t>
  </si>
  <si>
    <t xml:space="preserve">https://community.secop.gov.co/Public/Tendering/OpportunityDetail/Index?noticeUID=CO1.NTC.5784809&amp;isFromPublicArea=True&amp;isModal=False
</t>
  </si>
  <si>
    <t>https://community.secop.gov.co/Public/Tendering/OpportunityDetail/Index?noticeUID=CO1.NTC.5789028&amp;isFromPublicArea=True&amp;isModal=False</t>
  </si>
  <si>
    <t>https://community.secop.gov.co/Public/Tendering/OpportunityDetail/Index?noticeUID=CO1.NTC.5790330&amp;isFromPublicArea=True&amp;isModal=False</t>
  </si>
  <si>
    <t xml:space="preserve">https://community.secop.gov.co/Public/Tendering/OpportunityDetail/Index?noticeUID=CO1.NTC.5793840&amp;isFromPublicArea=True&amp;isModal=False
</t>
  </si>
  <si>
    <t xml:space="preserve">https://community.secop.gov.co/Public/Tendering/OpportunityDetail/Index?noticeUID=CO1.NTC.5791316&amp;isFromPublicArea=True&amp;isModal=False
</t>
  </si>
  <si>
    <t xml:space="preserve">https://community.secop.gov.co/Public/Tendering/OpportunityDetail/Index?noticeUID=CO1.NTC.5801610&amp;isFromPublicArea=True&amp;isModal=False
</t>
  </si>
  <si>
    <t>https://community.secop.gov.co/Public/Tendering/OpportunityDetail/Index?noticeUID=CO1.NTC.5801614&amp;isFromPublicArea=True&amp;isModal=False</t>
  </si>
  <si>
    <t xml:space="preserve">https://community.secop.gov.co/Public/Tendering/OpportunityDetail/Index?noticeUID=CO1.NTC.5795497&amp;isFromPublicArea=True&amp;isModal=False
</t>
  </si>
  <si>
    <t xml:space="preserve">https://community.secop.gov.co/Public/Tendering/OpportunityDetail/Index?noticeUID=CO1.NTC.5798096&amp;isFromPublicArea=True&amp;isModal=False
</t>
  </si>
  <si>
    <t xml:space="preserve">https://community.secop.gov.co/Public/Tendering/OpportunityDetail/Index?noticeUID=CO1.NTC.5798895&amp;isFromPublicArea=True&amp;isModal=False
</t>
  </si>
  <si>
    <t xml:space="preserve">https://community.secop.gov.co/Public/Tendering/OpportunityDetail/Index?noticeUID=CO1.NTC.5799501&amp;isFromPublicArea=True&amp;isModal=False
</t>
  </si>
  <si>
    <t>https://community.secop.gov.co/Public/Tendering/OpportunityDetail/Index?noticeUID=CO1.NTC.5799257&amp;isFromPublicArea=True&amp;isModal=False</t>
  </si>
  <si>
    <t>https://community.secop.gov.co/Public/Tendering/OpportunityDetail/Index?noticeUID=CO1.NTC.5796261&amp;isFromPublicArea=True&amp;isModal=False</t>
  </si>
  <si>
    <t xml:space="preserve">https://community.secop.gov.co/Public/Tendering/OpportunityDetail/Index?noticeUID=CO1.NTC.5800579&amp;isFromPublicArea=True&amp;isModal=False
</t>
  </si>
  <si>
    <t xml:space="preserve">https://community.secop.gov.co/Public/Tendering/OpportunityDetail/Index?noticeUID=CO1.NTC.5798912&amp;isFromPublicArea=True&amp;isModal=False
</t>
  </si>
  <si>
    <t>https://community.secop.gov.co/Public/Tendering/OpportunityDetail/Index?noticeUID=CO1.NTC.5812893&amp;isFromPublicArea=True&amp;isModal=False</t>
  </si>
  <si>
    <t>https://community.secop.gov.co/Public/Tendering/OpportunityDetail/Index?noticeUID=CO1.NTC.5805931&amp;isFromPublicArea=True&amp;isModal=False</t>
  </si>
  <si>
    <t>https://community.secop.gov.co/Public/Tendering/OpportunityDetail/Index?noticeUID=CO1.NTC.5805745&amp;isFromPublicArea=True&amp;isModal=False</t>
  </si>
  <si>
    <t xml:space="preserve">https://community.secop.gov.co/Public/Tendering/OpportunityDetail/Index?noticeUID=CO1.NTC.5803207&amp;isFromPublicArea=True&amp;isModal=False
</t>
  </si>
  <si>
    <t>https://community.secop.gov.co/Public/Tendering/OpportunityDetail/Index?noticeUID=CO1.NTC.5802663&amp;isFromPublicArea=True&amp;isModal=False</t>
  </si>
  <si>
    <t xml:space="preserve">https://community.secop.gov.co/Public/Tendering/OpportunityDetail/Index?noticeUID=CO1.NTC.5804827&amp;isFromPublicArea=True&amp;isModal=False
</t>
  </si>
  <si>
    <t xml:space="preserve">https://community.secop.gov.co/Public/Tendering/OpportunityDetail/Index?noticeUID=CO1.NTC.5812992&amp;isFromPublicArea=True&amp;isModal=False
</t>
  </si>
  <si>
    <t>https://community.secop.gov.co/Public/Tendering/OpportunityDetail/Index?noticeUID=CO1.NTC.5807454&amp;isFromPublicArea=True&amp;isModal=False</t>
  </si>
  <si>
    <t xml:space="preserve">https://community.secop.gov.co/Public/Tendering/OpportunityDetail/Index?noticeUID=CO1.NTC.5809725&amp;isFromPublicArea=True&amp;isModal=False
</t>
  </si>
  <si>
    <t xml:space="preserve">https://community.secop.gov.co/Public/Tendering/OpportunityDetail/Index?noticeUID=CO1.NTC.5806618&amp;isFromPublicArea=True&amp;isModal=False
</t>
  </si>
  <si>
    <t>https://community.secop.gov.co/Public/Tendering/OpportunityDetail/Index?noticeUID=CO1.NTC.5806627&amp;isFromPublicArea=True&amp;isModal=False</t>
  </si>
  <si>
    <t xml:space="preserve">https://community.secop.gov.co/Public/Tendering/OpportunityDetail/Index?noticeUID=CO1.NTC.5812930&amp;isFromPublicArea=True&amp;isModal=False
</t>
  </si>
  <si>
    <t xml:space="preserve">https://community.secop.gov.co/Public/Tendering/OpportunityDetail/Index?noticeUID=CO1.NTC.5813964&amp;isFromPublicArea=True&amp;isModal=False
</t>
  </si>
  <si>
    <t xml:space="preserve">https://community.secop.gov.co/Public/Tendering/OpportunityDetail/Index?noticeUID=CO1.NTC.5805673&amp;isFromPublicArea=True&amp;isModal=False
</t>
  </si>
  <si>
    <t>https://community.secop.gov.co/Public/Tendering/OpportunityDetail/Index?noticeUID=CO1.NTC.5808604&amp;isFromPublicArea=True&amp;isModal=False</t>
  </si>
  <si>
    <t>https://community.secop.gov.co/Public/Tendering/OpportunityDetail/Index?noticeUID=CO1.NTC.5813010&amp;isFromPublicArea=True&amp;isModal=False</t>
  </si>
  <si>
    <t xml:space="preserve">https://community.secop.gov.co/Public/Tendering/OpportunityDetail/Index?noticeUID=CO1.NTC.5814541&amp;isFromPublicArea=True&amp;isModal=False
</t>
  </si>
  <si>
    <t>https://community.secop.gov.co/Public/Tendering/OpportunityDetail/Index?noticeUID=CO1.NTC.5813764&amp;isFromPublicArea=True&amp;isModal=true&amp;asPopupView=true</t>
  </si>
  <si>
    <t>https://community.secop.gov.co/Public/Tendering/OpportunityDetail/Index?noticeUID=CO1.NTC.5815119&amp;isFromPublicArea=True&amp;isModal=true&amp;asPopupView=true</t>
  </si>
  <si>
    <t>https://community.secop.gov.co/Public/Tendering/OpportunityDetail/Index?noticeUID=CO1.NTC.5813360&amp;isFromPublicArea=True&amp;isModal=true&amp;asPopupView=true</t>
  </si>
  <si>
    <t>https://community.secop.gov.co/Public/Tendering/OpportunityDetail/Index?noticeUID=CO1.NTC.5821540&amp;isFromPublicArea=True&amp;isModal=true&amp;asPopupView=true</t>
  </si>
  <si>
    <t>https://community.secop.gov.co/Public/Tendering/OpportunityDetail/Index?noticeUID=CO1.NTC.5821559&amp;isFromPublicArea=True&amp;isModal=true&amp;asPopupView=true</t>
  </si>
  <si>
    <t>https://community.secop.gov.co/Public/Tendering/OpportunityDetail/Index?noticeUID=CO1.NTC.5821620&amp;isFromPublicArea=True&amp;isModal=true&amp;asPopupView=true</t>
  </si>
  <si>
    <t>https://community.secop.gov.co/Public/Tendering/OpportunityDetail/Index?noticeUID=CO1.NTC.5816819&amp;isFromPublicArea=True&amp;isModal=true&amp;asPopupView=true</t>
  </si>
  <si>
    <t>https://community.secop.gov.co/Public/Tendering/OpportunityDetail/Index?noticeUID=CO1.NTC.5813739&amp;isFromPublicArea=True&amp;isModal=true&amp;asPopupView=true</t>
  </si>
  <si>
    <t>https://community.secop.gov.co/Public/Tendering/OpportunityDetail/Index?noticeUID=CO1.NTC.5815297&amp;isFromPublicArea=True&amp;isModal=true&amp;asPopupView=true</t>
  </si>
  <si>
    <t>https://community.secop.gov.co/Public/Tendering/OpportunityDetail/Index?noticeUID=CO1.NTC.5820002&amp;isFromPublicArea=True&amp;isModal=true&amp;asPopupView=true</t>
  </si>
  <si>
    <t>https://community.secop.gov.co/Public/Tendering/OpportunityDetail/Index?noticeUID=CO1.NTC.5820105&amp;isFromPublicArea=True&amp;isModal=true&amp;asPopupView=true</t>
  </si>
  <si>
    <t>https://community.secop.gov.co/Public/Tendering/OpportunityDetail/Index?noticeUID=CO1.NTC.5820626&amp;isFromPublicArea=True&amp;isModal=true&amp;asPopupView=true</t>
  </si>
  <si>
    <t>https://community.secop.gov.co/Public/Tendering/OpportunityDetail/Index?noticeUID=CO1.NTC.5820405&amp;isFromPublicArea=True&amp;isModal=true&amp;asPopupView=true</t>
  </si>
  <si>
    <t>https://community.secop.gov.co/Public/Tendering/OpportunityDetail/Index?noticeUID=CO1.NTC.5823696&amp;isFromPublicArea=True&amp;isModal=False</t>
  </si>
  <si>
    <t>https://community.secop.gov.co/Public/Tendering/OpportunityDetail/Index?noticeUID=CO1.NTC.5821551&amp;isFromPublicArea=True&amp;isModal=true&amp;asPopupView=true</t>
  </si>
  <si>
    <t>https://community.secop.gov.co/Public/Tendering/OpportunityDetail/Index?noticeUID=CO1.NTC.5822268&amp;isFromPublicArea=True&amp;isModal=true&amp;asPopupView=true</t>
  </si>
  <si>
    <t>https://community.secop.gov.co/Public/Tendering/OpportunityDetail/Index?noticeUID=CO1.NTC.5821848&amp;isFromPublicArea=True&amp;isModal=true&amp;asPopupView=true</t>
  </si>
  <si>
    <t>https://community.secop.gov.co/Public/Tendering/OpportunityDetail/Index?noticeUID=CO1.NTC.5823374&amp;isFromPublicArea=True&amp;isModal=true&amp;asPopupView=true</t>
  </si>
  <si>
    <t>https://community.secop.gov.co/Public/Tendering/OpportunityDetail/Index?noticeUID=CO1.NTC.5820224&amp;isFromPublicArea=True&amp;isModal=true&amp;asPopupView=true</t>
  </si>
  <si>
    <t xml:space="preserve">https://community.secop.gov.co/Public/Tendering/OpportunityDetail/Index?noticeUID=CO1.NTC.5826746&amp;isFromPublicArea=True&amp;isModal=False
</t>
  </si>
  <si>
    <t>https://community.secop.gov.co/Public/Tendering/OpportunityDetail/Index?noticeUID=CO1.NTC.5829655&amp;isFromPublicArea=True&amp;isModal=true&amp;asPopupView=true</t>
  </si>
  <si>
    <t xml:space="preserve">https://community.secop.gov.co/Public/Tendering/OpportunityDetail/Index?noticeUID=CO1.NTC.5829373&amp;isFromPublicArea=True&amp;isModal=False
</t>
  </si>
  <si>
    <t>https://community.secop.gov.co/Public/Tendering/OpportunityDetail/Index?noticeUID=CO1.NTC.5830588&amp;isFromPublicArea=True&amp;isModal=true&amp;asPopupView=true</t>
  </si>
  <si>
    <t>https://community.secop.gov.co/Public/Tendering/OpportunityDetail/Index?noticeUID=CO1.NTC.5824270&amp;isFromPublicArea=True&amp;isModal=true&amp;asPopupView=true</t>
  </si>
  <si>
    <t>https://community.secop.gov.co/Public/Tendering/OpportunityDetail/Index?noticeUID=CO1.NTC.5830703&amp;isFromPublicArea=True&amp;isModal=true&amp;asPopupView=true</t>
  </si>
  <si>
    <t>https://community.secop.gov.co/Public/Tendering/OpportunityDetail/Index?noticeUID=CO1.NTC.5831016&amp;isFromPublicArea=True&amp;isModal=true&amp;asPopupView=true</t>
  </si>
  <si>
    <t>https://community.secop.gov.co/Public/Tendering/OpportunityDetail/Index?noticeUID=CO1.NTC.5833972&amp;isFromPublicArea=True&amp;isModal=true&amp;asPopupView=true</t>
  </si>
  <si>
    <t>https://community.secop.gov.co/Public/Tendering/OpportunityDetail/Index?noticeUID=CO1.NTC.5832529&amp;isFromPublicArea=True&amp;isModal=true&amp;asPopupView=true</t>
  </si>
  <si>
    <t>https://community.secop.gov.co/Public/Tendering/OpportunityDetail/Index?noticeUID=CO1.NTC.5829668&amp;isFromPublicArea=True&amp;isModal=true&amp;asPopupView=true</t>
  </si>
  <si>
    <t xml:space="preserve">https://community.secop.gov.co/Public/Tendering/OpportunityDetail/Index?noticeUID=CO1.NTC.5742446&amp;isFromPublicArea=True&amp;isModal=False
</t>
  </si>
  <si>
    <t>https://community.secop.gov.co/Public/Tendering/OpportunityDetail/Index?noticeUID=CO1.NTC.5831762&amp;isFromPublicArea=True&amp;isModal=true&amp;asPopupView=true</t>
  </si>
  <si>
    <t>https://community.secop.gov.co/Public/Tendering/OpportunityDetail/Index?noticeUID=CO1.NTC.5836284&amp;isFromPublicArea=True&amp;isModal=true&amp;asPopupView=true</t>
  </si>
  <si>
    <t>https://community.secop.gov.co/Public/Tendering/OpportunityDetail/Index?noticeUID=CO1.NTC.5854469&amp;isFromPublicArea=True&amp;isModal=true&amp;asPopupView=true</t>
  </si>
  <si>
    <t>https://community.secop.gov.co/Public/Tendering/OpportunityDetail/Index?noticeUID=CO1.NTC.5840482&amp;isFromPublicArea=True&amp;isModal=true&amp;asPopupView=true</t>
  </si>
  <si>
    <t>https://community.secop.gov.co/Public/Tendering/OpportunityDetail/Index?noticeUID=CO1.NTC.5839311&amp;isFromPublicArea=True&amp;isModal=true&amp;asPopupView=true</t>
  </si>
  <si>
    <t>https://community.secop.gov.co/Public/Tendering/OpportunityDetail/Index?noticeUID=CO1.NTC.5838500&amp;isFromPublicArea=True&amp;isModal=true&amp;asPopupView=true</t>
  </si>
  <si>
    <t>https://community.secop.gov.co/Public/Tendering/OpportunityDetail/Index?noticeUID=CO1.NTC.5840735&amp;isFromPublicArea=True&amp;isModal=true&amp;asPopupView=true</t>
  </si>
  <si>
    <t>https://community.secop.gov.co/Public/Tendering/OpportunityDetail/Index?noticeUID=CO1.NTC.5843407&amp;isFromPublicArea=True&amp;isModal=true&amp;asPopupView=true</t>
  </si>
  <si>
    <t>https://community.secop.gov.co/Public/Tendering/OpportunityDetail/Index?noticeUID=CO1.NTC.5840024&amp;isFromPublicArea=True&amp;isModal=true&amp;asPopupView=true</t>
  </si>
  <si>
    <t>https://community.secop.gov.co/Public/Tendering/OpportunityDetail/Index?noticeUID=CO1.NTC.5840118&amp;isFromPublicArea=True&amp;isModal=true&amp;asPopupView=true</t>
  </si>
  <si>
    <t>https://community.secop.gov.co/Public/Tendering/OpportunityDetail/Index?noticeUID=CO1.NTC.5839176&amp;isFromPublicArea=True&amp;isModal=true&amp;asPopupView=true</t>
  </si>
  <si>
    <t>https://community.secop.gov.co/Public/Tendering/OpportunityDetail/Index?noticeUID=CO1.NTC.5846114&amp;isFromPublicArea=True&amp;isModal=true&amp;asPopupView=true</t>
  </si>
  <si>
    <t>https://community.secop.gov.co/Public/Tendering/OpportunityDetail/Index?noticeUID=CO1.NTC.5846582&amp;isFromPublicArea=True&amp;isModal=true&amp;asPopupView=true</t>
  </si>
  <si>
    <t>https://community.secop.gov.co/Public/Tendering/OpportunityDetail/Index?noticeUID=CO1.NTC.5847106&amp;isFromPublicArea=True&amp;isModal=true&amp;asPopupView=true</t>
  </si>
  <si>
    <t>https://community.secop.gov.co/Public/Tendering/OpportunityDetail/Index?noticeUID=CO1.NTC.5846868&amp;isFromPublicArea=True&amp;isModal=true&amp;asPopupView=true</t>
  </si>
  <si>
    <t>https://community.secop.gov.co/Public/Tendering/OpportunityDetail/Index?noticeUID=CO1.NTC.5846872&amp;isFromPublicArea=True&amp;isModal=true&amp;asPopupView=true</t>
  </si>
  <si>
    <t>https://community.secop.gov.co/Public/Tendering/OpportunityDetail/Index?noticeUID=CO1.NTC.5846715&amp;isFromPublicArea=True&amp;isModal=true&amp;asPopupView=true</t>
  </si>
  <si>
    <t>https://community.secop.gov.co/Public/Tendering/OpportunityDetail/Index?noticeUID=CO1.NTC.5846363&amp;isFromPublicArea=True&amp;isModal=true&amp;asPopupView=true</t>
  </si>
  <si>
    <t>https://community.secop.gov.co/Public/Tendering/OpportunityDetail/Index?noticeUID=CO1.NTC.5847260&amp;isFromPublicArea=True&amp;isModal=true&amp;asPopupView=true</t>
  </si>
  <si>
    <t>https://community.secop.gov.co/Public/Tendering/OpportunityDetail/Index?noticeUID=CO1.NTC.5852216&amp;isFromPublicArea=True&amp;isModal=true&amp;asPopupView=true</t>
  </si>
  <si>
    <t>https://community.secop.gov.co/Public/Tendering/OpportunityDetail/Index?noticeUID=CO1.NTC.5846256&amp;isFromPublicArea=True&amp;isModal=true&amp;asPopupView=true</t>
  </si>
  <si>
    <t>https://community.secop.gov.co/Public/Tendering/OpportunityDetail/Index?noticeUID=CO1.NTC.5854702&amp;isFromPublicArea=True&amp;isModal=true&amp;asPopupView=true</t>
  </si>
  <si>
    <t>https://community.secop.gov.co/Public/Tendering/OpportunityDetail/Index?noticeUID=CO1.NTC.5854213&amp;isFromPublicArea=True&amp;isModal=true&amp;asPopupView=true</t>
  </si>
  <si>
    <t>https://community.secop.gov.co/Public/Tendering/OpportunityDetail/Index?noticeUID=CO1.NTC.5856472&amp;isFromPublicArea=True&amp;isModal=true&amp;asPopupView=true</t>
  </si>
  <si>
    <t>https://community.secop.gov.co/Public/Tendering/OpportunityDetail/Index?noticeUID=CO1.NTC.5856293&amp;isFromPublicArea=True&amp;isModal=true&amp;asPopupView=true</t>
  </si>
  <si>
    <t>https://community.secop.gov.co/Public/Tendering/OpportunityDetail/Index?noticeUID=CO1.NTC.5856180&amp;isFromPublicArea=True&amp;isModal=true&amp;asPopupView=true</t>
  </si>
  <si>
    <t>https://community.secop.gov.co/Public/Tendering/OpportunityDetail/Index?noticeUID=CO1.NTC.5856125&amp;isFromPublicArea=True&amp;isModal=true&amp;asPopupView=true</t>
  </si>
  <si>
    <t>https://community.secop.gov.co/Public/Tendering/OpportunityDetail/Index?noticeUID=CO1.NTC.5856836&amp;isFromPublicArea=True&amp;isModal=true&amp;asPopupView=true</t>
  </si>
  <si>
    <t>https://community.secop.gov.co/Public/Tendering/OpportunityDetail/Index?noticeUID=CO1.NTC.5856224&amp;isFromPublicArea=True&amp;isModal=true&amp;asPopupView=true</t>
  </si>
  <si>
    <t>https://community.secop.gov.co/Public/Tendering/OpportunityDetail/Index?noticeUID=CO1.NTC.5854250&amp;isFromPublicArea=True&amp;isModal=true&amp;asPopupView=true</t>
  </si>
  <si>
    <t>https://community.secop.gov.co/Public/Tendering/OpportunityDetail/Index?noticeUID=CO1.NTC.5859324&amp;isFromPublicArea=True&amp;isModal=true&amp;asPopupView=true</t>
  </si>
  <si>
    <t>https://community.secop.gov.co/Public/Tendering/OpportunityDetail/Index?noticeUID=CO1.NTC.5858215&amp;isFromPublicArea=True&amp;isModal=true&amp;asPopupView=true</t>
  </si>
  <si>
    <t>https://community.secop.gov.co/Public/Tendering/OpportunityDetail/Index?noticeUID=CO1.NTC.5855975&amp;isFromPublicArea=True&amp;isModal=true&amp;asPopupView=true</t>
  </si>
  <si>
    <t>https://community.secop.gov.co/Public/Tendering/OpportunityDetail/Index?noticeUID=CO1.NTC.5862830&amp;isFromPublicArea=True&amp;isModal=true&amp;asPopupView=true</t>
  </si>
  <si>
    <t>https://community.secop.gov.co/Public/Tendering/OpportunityDetail/Index?noticeUID=CO1.NTC.5863121&amp;isFromPublicArea=True&amp;isModal=true&amp;asPopupView=true</t>
  </si>
  <si>
    <t>https://community.secop.gov.co/Public/Tendering/OpportunityDetail/Index?noticeUID=CO1.NTC.5858252&amp;isFromPublicArea=True&amp;isModal=true&amp;asPopupView=true</t>
  </si>
  <si>
    <t>https://community.secop.gov.co/Public/Tendering/OpportunityDetail/Index?noticeUID=CO1.NTC.5859319&amp;isFromPublicArea=True&amp;isModal=true&amp;asPopupView=true</t>
  </si>
  <si>
    <t>https://community.secop.gov.co/Public/Tendering/OpportunityDetail/Index?noticeUID=CO1.NTC.5863421&amp;isFromPublicArea=True&amp;isModal=true&amp;asPopupView=true</t>
  </si>
  <si>
    <t>https://community.secop.gov.co/Public/Tendering/OpportunityDetail/Index?noticeUID=CO1.NTC.5862931&amp;isFromPublicArea=True&amp;isModal=true&amp;asPopupView=true</t>
  </si>
  <si>
    <t xml:space="preserve">https://community.secop.gov.co/Public/Tendering/OpportunityDetail/Index?noticeUID=CO1.NTC.5869593&amp;isFromPublicArea=True&amp;isModal=False
</t>
  </si>
  <si>
    <t>https://community.secop.gov.co/Public/Tendering/OpportunityDetail/Index?noticeUID=CO1.NTC.5872481&amp;isFromPublicArea=True&amp;isModal=true&amp;asPopupView=true</t>
  </si>
  <si>
    <t xml:space="preserve">https://community.secop.gov.co/Public/Tendering/OpportunityDetail/Index?noticeUID=CO1.NTC.5857907&amp;isFromPublicArea=True&amp;isModal=False
</t>
  </si>
  <si>
    <t>https://community.secop.gov.co/Public/Tendering/OpportunityDetail/Index?noticeUID=CO1.NTC.5863760&amp;isFromPublicArea=True&amp;isModal=true&amp;asPopupView=true</t>
  </si>
  <si>
    <t>https://community.secop.gov.co/Public/Tendering/OpportunityDetail/Index?noticeUID=CO1.NTC.5865905&amp;isFromPublicArea=True&amp;isModal=true&amp;asPopupView=true</t>
  </si>
  <si>
    <t>https://community.secop.gov.co/Public/Tendering/OpportunityDetail/Index?noticeUID=CO1.NTC.5867947&amp;isFromPublicArea=True&amp;isModal=true&amp;asPopupView=true</t>
  </si>
  <si>
    <t>https://community.secop.gov.co/Public/Tendering/OpportunityDetail/Index?noticeUID=CO1.NTC.5865651&amp;isFromPublicArea=True&amp;isModal=true&amp;asPopupView=true</t>
  </si>
  <si>
    <t>https://community.secop.gov.co/Public/Tendering/OpportunityDetail/Index?noticeUID=CO1.NTC.5869394&amp;isFromPublicArea=True&amp;isModal=true&amp;asPopupView=true</t>
  </si>
  <si>
    <t xml:space="preserve">https://community.secop.gov.co/Public/Tendering/OpportunityDetail/Index?noticeUID=CO1.NTC.5739475&amp;isFromPublicArea=True&amp;isModal=False
</t>
  </si>
  <si>
    <t>https://community.secop.gov.co/Public/Tendering/OpportunityDetail/Index?noticeUID=CO1.NTC.5869194&amp;isFromPublicArea=True&amp;isModal=true&amp;asPopupView=true</t>
  </si>
  <si>
    <t>https://community.secop.gov.co/Public/Tendering/OpportunityDetail/Index?noticeUID=CO1.NTC.5868763&amp;isFromPublicArea=True&amp;isModal=true&amp;asPopupView=true</t>
  </si>
  <si>
    <t>https://community.secop.gov.co/Public/Tendering/OpportunityDetail/Index?noticeUID=CO1.NTC.5865790&amp;isFromPublicArea=True&amp;isModal=true&amp;asPopupView=true</t>
  </si>
  <si>
    <t>https://community.secop.gov.co/Public/Tendering/OpportunityDetail/Index?noticeUID=CO1.NTC.5868610&amp;isFromPublicArea=True&amp;isModal=true&amp;asPopupView=true</t>
  </si>
  <si>
    <t xml:space="preserve">https://community.secop.gov.co/Public/Tendering/OpportunityDetail/Index?noticeUID=CO1.NTC.5878094&amp;isFromPublicArea=True&amp;isModal=False
</t>
  </si>
  <si>
    <t>https://community.secop.gov.co/Public/Tendering/OpportunityDetail/Index?noticeUID=CO1.NTC.5870785&amp;isFromPublicArea=True&amp;isModal=true&amp;asPopupView=true</t>
  </si>
  <si>
    <t>https://community.secop.gov.co/Public/Tendering/OpportunityDetail/Index?noticeUID=CO1.NTC.5871200&amp;isFromPublicArea=True&amp;isModal=true&amp;asPopupView=true</t>
  </si>
  <si>
    <t>https://community.secop.gov.co/Public/Tendering/OpportunityDetail/Index?noticeUID=CO1.NTC.5877934&amp;isFromPublicArea=True&amp;isModal=true&amp;asPopupView=true</t>
  </si>
  <si>
    <t>https://community.secop.gov.co/Public/Tendering/OpportunityDetail/Index?noticeUID=CO1.NTC.5897403&amp;isFromPublicArea=True&amp;isModal=true&amp;asPopupView=true</t>
  </si>
  <si>
    <t>https://community.secop.gov.co/Public/Tendering/OpportunityDetail/Index?noticeUID=CO1.NTC.5881761&amp;isFromPublicArea=True&amp;isModal=true&amp;asPopupView=true</t>
  </si>
  <si>
    <t>https://community.secop.gov.co/Public/Tendering/OpportunityDetail/Index?noticeUID=CO1.NTC.5882120&amp;isFromPublicArea=True&amp;isModal=true&amp;asPopupView=true</t>
  </si>
  <si>
    <t>https://community.secop.gov.co/Public/Tendering/OpportunityDetail/Index?noticeUID=CO1.NTC.5882194&amp;isFromPublicArea=True&amp;isModal=true&amp;asPopupView=true</t>
  </si>
  <si>
    <t xml:space="preserve">https://community.secop.gov.co/Public/Tendering/OpportunityDetail/Index?noticeUID=CO1.NTC.5898190&amp;isFromPublicArea=True&amp;isModal=False
</t>
  </si>
  <si>
    <t>https://community.secop.gov.co/Public/Tendering/OpportunityDetail/Index?noticeUID=CO1.NTC.5884549&amp;isFromPublicArea=True&amp;isModal=true&amp;asPopupView=true</t>
  </si>
  <si>
    <t>https://community.secop.gov.co/Public/Tendering/OpportunityDetail/Index?noticeUID=CO1.NTC.5887914&amp;isFromPublicArea=True&amp;isModal=true&amp;asPopupView=true</t>
  </si>
  <si>
    <t>https://community.secop.gov.co/Public/Tendering/OpportunityDetail/Index?noticeUID=CO1.NTC.5888185&amp;isFromPublicArea=True&amp;isModal=true&amp;asPopupView=true</t>
  </si>
  <si>
    <t>https://community.secop.gov.co/Public/Tendering/OpportunityDetail/Index?noticeUID=CO1.NTC.5887869&amp;isFromPublicArea=True&amp;isModal=true&amp;asPopupView=true</t>
  </si>
  <si>
    <t>https://community.secop.gov.co/Public/Tendering/OpportunityDetail/Index?noticeUID=CO1.NTC.5892035&amp;isFromPublicArea=True&amp;isModal=true&amp;asPopupView=true</t>
  </si>
  <si>
    <t>https://community.secop.gov.co/Public/Tendering/OpportunityDetail/Index?noticeUID=CO1.NTC.5886859&amp;isFromPublicArea=True&amp;isModal=true&amp;asPopupView=true</t>
  </si>
  <si>
    <t>https://community.secop.gov.co/Public/Tendering/OpportunityDetail/Index?noticeUID=CO1.NTC.5888683&amp;isFromPublicArea=True&amp;isModal=true&amp;asPopupView=true</t>
  </si>
  <si>
    <t>https://community.secop.gov.co/Public/Tendering/OpportunityDetail/Index?noticeUID=CO1.NTC.5886794&amp;isFromPublicArea=True&amp;isModal=true&amp;asPopupView=true</t>
  </si>
  <si>
    <t>https://community.secop.gov.co/Public/Tendering/OpportunityDetail/Index?noticeUID=CO1.NTC.5898002&amp;isFromPublicArea=True&amp;isModal=true&amp;asPopupView=true</t>
  </si>
  <si>
    <t>https://community.secop.gov.co/Public/Tendering/OpportunityDetail/Index?noticeUID=CO1.NTC.5897822&amp;isFromPublicArea=True&amp;isModal=true&amp;asPopupView=true</t>
  </si>
  <si>
    <t>https://community.secop.gov.co/Public/Tendering/OpportunityDetail/Index?noticeUID=CO1.NTC.5899248&amp;isFromPublicArea=True&amp;isModal=true&amp;asPopupView=true</t>
  </si>
  <si>
    <t>https://community.secop.gov.co/Public/Tendering/OpportunityDetail/Index?noticeUID=CO1.NTC.5897947&amp;isFromPublicArea=True&amp;isModal=true&amp;asPopupView=true</t>
  </si>
  <si>
    <t>https://community.secop.gov.co/Public/Tendering/OpportunityDetail/Index?noticeUID=CO1.NTC.5897936&amp;isFromPublicArea=True&amp;isModal=true&amp;asPopupView=true</t>
  </si>
  <si>
    <t>https://community.secop.gov.co/Public/Tendering/OpportunityDetail/Index?noticeUID=CO1.NTC.5897399&amp;isFromPublicArea=True&amp;isModal=true&amp;asPopupView=true</t>
  </si>
  <si>
    <t>https://community.secop.gov.co/Public/Tendering/OpportunityDetail/Index?noticeUID=CO1.NTC.5899763&amp;isFromPublicArea=True&amp;isModal=true&amp;asPopupView=true</t>
  </si>
  <si>
    <t xml:space="preserve">https://community.secop.gov.co/Public/Tendering/OpportunityDetail/Index?noticeUID=CO1.NTC.5902114&amp;isFromPublicArea=True&amp;isModal=False
</t>
  </si>
  <si>
    <t>https://community.secop.gov.co/Public/Tendering/OpportunityDetail/Index?noticeUID=CO1.NTC.5902028&amp;isFromPublicArea=True&amp;isModal=true&amp;asPopupView=true</t>
  </si>
  <si>
    <t xml:space="preserve">https://community.secop.gov.co/Public/Tendering/OpportunityDetail/Index?noticeUID=CO1.NTC.5902122&amp;isFromPublicArea=True&amp;isModal=False
</t>
  </si>
  <si>
    <t>https://community.secop.gov.co/Public/Tendering/OpportunityDetail/Index?noticeUID=CO1.NTC.5902819&amp;isFromPublicArea=True&amp;isModal=true&amp;asPopupView=true</t>
  </si>
  <si>
    <t xml:space="preserve">https://community.secop.gov.co/Public/Tendering/OpportunityDetail/Index?noticeUID=CO1.NTC.5902678&amp;isFromPublicArea=True&amp;isModal=False
</t>
  </si>
  <si>
    <t>https://community.secop.gov.co/Public/Tendering/OpportunityDetail/Index?noticeUID=CO1.NTC.5903180&amp;isFromPublicArea=True&amp;isModal=true&amp;asPopupView=true</t>
  </si>
  <si>
    <t>https://community.secop.gov.co/Public/Tendering/OpportunityDetail/Index?noticeUID=CO1.NTC.5903271&amp;isFromPublicArea=True&amp;isModal=true&amp;asPopupView=true</t>
  </si>
  <si>
    <t>https://community.secop.gov.co/Public/Tendering/OpportunityDetail/Index?noticeUID=CO1.NTC.5903448&amp;isFromPublicArea=True&amp;isModal=true&amp;asPopupView=true</t>
  </si>
  <si>
    <t>https://community.secop.gov.co/Public/Tendering/OpportunityDetail/Index?noticeUID=CO1.NTC.5904291&amp;isFromPublicArea=True&amp;isModal=true&amp;asPopupView=true</t>
  </si>
  <si>
    <t>https://community.secop.gov.co/Public/Tendering/OpportunityDetail/Index?noticeUID=CO1.NTC.5904290&amp;isFromPublicArea=True&amp;isModal=true&amp;asPopupView=true</t>
  </si>
  <si>
    <t>https://community.secop.gov.co/Public/Tendering/OpportunityDetail/Index?noticeUID=CO1.NTC.5905605&amp;isFromPublicArea=True&amp;isModal=true&amp;asPopupView=true</t>
  </si>
  <si>
    <t>https://www.colombiacompra.gov.co/tienda-virtual-del-estado-colombiano/ordenes-compra/124135</t>
  </si>
  <si>
    <t>https://www.colombiacompra.gov.co/tienda-virtual-del-estado-colombiano/ordenes-compra/124136</t>
  </si>
  <si>
    <t>https://www.colombiacompra.gov.co/tienda-virtual-del-estado-colombiano/ordenes-compra/124137</t>
  </si>
  <si>
    <t>https://www.colombiacompra.gov.co/tienda-virtual-del-estado-colombiano/ordenes-compra/124138</t>
  </si>
  <si>
    <t>https://www.colombiacompra.gov.co/tienda-virtual-del-estado-colombiano/ordenes-compra/124139</t>
  </si>
  <si>
    <t>https://www.colombiacompra.gov.co/tienda-virtual-del-estado-colombiano/ordenes-compra/124140</t>
  </si>
  <si>
    <t>https://www.colombiacompra.gov.co/tienda-virtual-del-estado-colombiano/ordenes-compra/126054</t>
  </si>
  <si>
    <t>https://www.colombiacompra.gov.co/tienda-virtual-del-estado-colombiano/ordenes-compra/126369</t>
  </si>
  <si>
    <t>Tomar en calidad de arrendamiento el total de inmueble ubicado en la Carrera 8 # 15 – 46 / 60 de la ciudad de Bogotá D. C, con un área de 5.030 Mt2, para el funcionamiento de las dependencias administrativas y misionales del Instituto Distrital de las Artes -IDARTES.</t>
  </si>
  <si>
    <t xml:space="preserve"> Tomar en arrendamiento la totalidad del bien inmueble ubicado en la carrera 44 No. 20A - 48 de la ciudad de Bogotá, para el almacenamiento de los bienes muebles del Instituto Distrital de las Artes – Idartes.</t>
  </si>
  <si>
    <t>Tomar en arrendamiento la totalidad del inmueble ubicado en la calle 17a # 69f-66 de la ciudad de Bogotá, con un área de 711 m2, para el almacenamiento de los escenarios móviles: Armando de la Torre y María Mercedes Carranza, junto a los demás elementos necesarios para su operación y funcionamiento.</t>
  </si>
  <si>
    <t>1156-2024</t>
  </si>
  <si>
    <t>1160-2024</t>
  </si>
  <si>
    <t>1161-2024</t>
  </si>
  <si>
    <t>1162-2024</t>
  </si>
  <si>
    <t>1171-2024</t>
  </si>
  <si>
    <t>1175-2024</t>
  </si>
  <si>
    <t>1176-2024</t>
  </si>
  <si>
    <t>1178-2024</t>
  </si>
  <si>
    <t>1182-2024</t>
  </si>
  <si>
    <t>1188-2024</t>
  </si>
  <si>
    <t>1189-2024</t>
  </si>
  <si>
    <t>1190-2024</t>
  </si>
  <si>
    <t>1192-2024</t>
  </si>
  <si>
    <t>1194-2024</t>
  </si>
  <si>
    <t>1195-2024</t>
  </si>
  <si>
    <t>1196-2024</t>
  </si>
  <si>
    <t>1197-2024</t>
  </si>
  <si>
    <t>1198-2024</t>
  </si>
  <si>
    <t>1199-2024</t>
  </si>
  <si>
    <t>1200-2024</t>
  </si>
  <si>
    <t>1203-2024</t>
  </si>
  <si>
    <t>1204-2024</t>
  </si>
  <si>
    <t>1205-2024</t>
  </si>
  <si>
    <t>1206-2024</t>
  </si>
  <si>
    <t>1207-2024</t>
  </si>
  <si>
    <t>1208-2024</t>
  </si>
  <si>
    <t>1209-2024</t>
  </si>
  <si>
    <t>1210-2024</t>
  </si>
  <si>
    <t>1211-2024</t>
  </si>
  <si>
    <t>1212-2024</t>
  </si>
  <si>
    <t>1213-2024</t>
  </si>
  <si>
    <t>1214-2024</t>
  </si>
  <si>
    <t>1215-2024</t>
  </si>
  <si>
    <t>1216-2024</t>
  </si>
  <si>
    <t>1217-2024</t>
  </si>
  <si>
    <t>1218-2024</t>
  </si>
  <si>
    <t>1219-2024</t>
  </si>
  <si>
    <t>1220-2024</t>
  </si>
  <si>
    <t>1221-2024</t>
  </si>
  <si>
    <t>1222-2024</t>
  </si>
  <si>
    <t>1223-2024</t>
  </si>
  <si>
    <t>1224-2024</t>
  </si>
  <si>
    <t>1225-2024</t>
  </si>
  <si>
    <t>1226-2024</t>
  </si>
  <si>
    <t>1227-2024</t>
  </si>
  <si>
    <t>1228-2024</t>
  </si>
  <si>
    <t>1229-2024</t>
  </si>
  <si>
    <t>1230-2024</t>
  </si>
  <si>
    <t>1231-2024</t>
  </si>
  <si>
    <t>1232-2024</t>
  </si>
  <si>
    <t>1233-2024</t>
  </si>
  <si>
    <t>1234-2024</t>
  </si>
  <si>
    <t>1235-2024</t>
  </si>
  <si>
    <t>1236-2024</t>
  </si>
  <si>
    <t>1237-2024</t>
  </si>
  <si>
    <t>1238-2024</t>
  </si>
  <si>
    <t>1239-2024</t>
  </si>
  <si>
    <t>1240-2024</t>
  </si>
  <si>
    <t>1241-2024</t>
  </si>
  <si>
    <t>1242-2024</t>
  </si>
  <si>
    <t>1243-2024</t>
  </si>
  <si>
    <t>1244-2024</t>
  </si>
  <si>
    <t>1245-2024</t>
  </si>
  <si>
    <t>1246-2024</t>
  </si>
  <si>
    <t>1247-2024</t>
  </si>
  <si>
    <t>1248-2024</t>
  </si>
  <si>
    <t>1249-2024</t>
  </si>
  <si>
    <t>1250-2024</t>
  </si>
  <si>
    <t>1251-2024</t>
  </si>
  <si>
    <t>1252-2024</t>
  </si>
  <si>
    <t>1253-2024</t>
  </si>
  <si>
    <t>1254-2024</t>
  </si>
  <si>
    <t>1255-2024</t>
  </si>
  <si>
    <t>1256-2024</t>
  </si>
  <si>
    <t>1257-2024</t>
  </si>
  <si>
    <t>1258-2024</t>
  </si>
  <si>
    <t>1259-2024</t>
  </si>
  <si>
    <t>1260-2024</t>
  </si>
  <si>
    <t>1261-2024</t>
  </si>
  <si>
    <t>1262-2024</t>
  </si>
  <si>
    <t>1263-2024</t>
  </si>
  <si>
    <t>1264-2024</t>
  </si>
  <si>
    <t>1265-2024</t>
  </si>
  <si>
    <t>1266-2024</t>
  </si>
  <si>
    <t>1267-2024</t>
  </si>
  <si>
    <t>1268-2024</t>
  </si>
  <si>
    <t>1269-2024</t>
  </si>
  <si>
    <t>1270-2024</t>
  </si>
  <si>
    <t>1272-2024</t>
  </si>
  <si>
    <t>1273-2024</t>
  </si>
  <si>
    <t>1274-2024</t>
  </si>
  <si>
    <t>1275-2024</t>
  </si>
  <si>
    <t>1276-2024</t>
  </si>
  <si>
    <t>1277-2024</t>
  </si>
  <si>
    <t>1278-2024</t>
  </si>
  <si>
    <t>1279-2024</t>
  </si>
  <si>
    <t>1280-2024</t>
  </si>
  <si>
    <t>1281-2024</t>
  </si>
  <si>
    <t>1282-2024</t>
  </si>
  <si>
    <t>1283-2024</t>
  </si>
  <si>
    <t>1284-2024</t>
  </si>
  <si>
    <t>1285-2024</t>
  </si>
  <si>
    <t>1286-2024</t>
  </si>
  <si>
    <t>1287-2024</t>
  </si>
  <si>
    <t>1288-2024</t>
  </si>
  <si>
    <t>1289-2024</t>
  </si>
  <si>
    <t>1290-2024</t>
  </si>
  <si>
    <t>1291-2024</t>
  </si>
  <si>
    <t>1292-2024</t>
  </si>
  <si>
    <t>1293-2024</t>
  </si>
  <si>
    <t>1294-2024</t>
  </si>
  <si>
    <t>1295-2024</t>
  </si>
  <si>
    <t>1296-2024</t>
  </si>
  <si>
    <t>1297-2024</t>
  </si>
  <si>
    <t>1299-2024</t>
  </si>
  <si>
    <t>1300-2024</t>
  </si>
  <si>
    <t>1301-2024</t>
  </si>
  <si>
    <t>1302-2024</t>
  </si>
  <si>
    <t>1303-2024</t>
  </si>
  <si>
    <t>1304-2024</t>
  </si>
  <si>
    <t>1305-2024</t>
  </si>
  <si>
    <t>1306-2024</t>
  </si>
  <si>
    <t>1307-2024</t>
  </si>
  <si>
    <t>1308-2024</t>
  </si>
  <si>
    <t>1309-2024</t>
  </si>
  <si>
    <t>1310-2024</t>
  </si>
  <si>
    <t>1311-2024</t>
  </si>
  <si>
    <t>1312-2024</t>
  </si>
  <si>
    <t>1313-2024</t>
  </si>
  <si>
    <t>1314-2024</t>
  </si>
  <si>
    <t>1315-2024</t>
  </si>
  <si>
    <t>1316-2024</t>
  </si>
  <si>
    <t>1317-2024</t>
  </si>
  <si>
    <t>1318-2024</t>
  </si>
  <si>
    <t>1319-2024</t>
  </si>
  <si>
    <t>1320-2024</t>
  </si>
  <si>
    <t>1321-2024</t>
  </si>
  <si>
    <t>1322-2024</t>
  </si>
  <si>
    <t>1323-2024</t>
  </si>
  <si>
    <t>1324-2024</t>
  </si>
  <si>
    <t>1325-2024</t>
  </si>
  <si>
    <t>1326-2024</t>
  </si>
  <si>
    <t>1327-2024</t>
  </si>
  <si>
    <t>1328-2024</t>
  </si>
  <si>
    <t>1329-2024</t>
  </si>
  <si>
    <t>1330-2024</t>
  </si>
  <si>
    <t>1331-2024</t>
  </si>
  <si>
    <t>1332-2024</t>
  </si>
  <si>
    <t>1333-2024</t>
  </si>
  <si>
    <t>1334-2024</t>
  </si>
  <si>
    <t>1335-2024</t>
  </si>
  <si>
    <t>1336-2024</t>
  </si>
  <si>
    <t>1337-2024</t>
  </si>
  <si>
    <t>1338-2024</t>
  </si>
  <si>
    <t>1339-2024</t>
  </si>
  <si>
    <t>1340-2024</t>
  </si>
  <si>
    <t>1341-2024</t>
  </si>
  <si>
    <t>1342-2024</t>
  </si>
  <si>
    <t>1343-2024</t>
  </si>
  <si>
    <t>1344-2024</t>
  </si>
  <si>
    <t>1345-2024</t>
  </si>
  <si>
    <t>1346-2024</t>
  </si>
  <si>
    <t>1347-2024</t>
  </si>
  <si>
    <t>1348-2024</t>
  </si>
  <si>
    <t>1349-2024</t>
  </si>
  <si>
    <t>1350-2024</t>
  </si>
  <si>
    <t>1351-2024</t>
  </si>
  <si>
    <t>1352-2024</t>
  </si>
  <si>
    <t>1353-2024</t>
  </si>
  <si>
    <t>1354-2024</t>
  </si>
  <si>
    <t>1355-2024</t>
  </si>
  <si>
    <t>1356-2024</t>
  </si>
  <si>
    <t>1357-2024</t>
  </si>
  <si>
    <t>1358-2024</t>
  </si>
  <si>
    <t>1359-2024</t>
  </si>
  <si>
    <t>1360-2024</t>
  </si>
  <si>
    <t>1361-2024</t>
  </si>
  <si>
    <t>1362-2024</t>
  </si>
  <si>
    <t>1363-2024</t>
  </si>
  <si>
    <t>1364-2024</t>
  </si>
  <si>
    <t>1365-2024</t>
  </si>
  <si>
    <t>1366-2024</t>
  </si>
  <si>
    <t>1367-2024</t>
  </si>
  <si>
    <t>1368-2024</t>
  </si>
  <si>
    <t>1369-2024</t>
  </si>
  <si>
    <t>1371-2024</t>
  </si>
  <si>
    <t>1372-2024</t>
  </si>
  <si>
    <t>1373-2024</t>
  </si>
  <si>
    <t>1374-2024</t>
  </si>
  <si>
    <t>1375-2024</t>
  </si>
  <si>
    <t>1376-2024</t>
  </si>
  <si>
    <t>1378-2024</t>
  </si>
  <si>
    <t>1379-2024</t>
  </si>
  <si>
    <t>1380-2024</t>
  </si>
  <si>
    <t>1381-2024</t>
  </si>
  <si>
    <t>1382-2024</t>
  </si>
  <si>
    <t>1383-2024</t>
  </si>
  <si>
    <t>1384-2024</t>
  </si>
  <si>
    <t>1385-2024</t>
  </si>
  <si>
    <t>1386-2024</t>
  </si>
  <si>
    <t>1387-2024</t>
  </si>
  <si>
    <t>1388-2024</t>
  </si>
  <si>
    <t>1389-2024</t>
  </si>
  <si>
    <t>1390-2024</t>
  </si>
  <si>
    <t>1391-2024</t>
  </si>
  <si>
    <t>1392-2024</t>
  </si>
  <si>
    <t>1393-2024</t>
  </si>
  <si>
    <t>1394-2024</t>
  </si>
  <si>
    <t>1395-2024</t>
  </si>
  <si>
    <t>1396-2024</t>
  </si>
  <si>
    <t>1397-2024</t>
  </si>
  <si>
    <t>1398-2024</t>
  </si>
  <si>
    <t>1399-2024</t>
  </si>
  <si>
    <t>1400-2024</t>
  </si>
  <si>
    <t>1401-2024</t>
  </si>
  <si>
    <t>1403-2024</t>
  </si>
  <si>
    <t>1404-2024</t>
  </si>
  <si>
    <t>1405-2024</t>
  </si>
  <si>
    <t>1406-2024</t>
  </si>
  <si>
    <t>1407-2024</t>
  </si>
  <si>
    <t>1408-2024</t>
  </si>
  <si>
    <t>1409-2024</t>
  </si>
  <si>
    <t>1410-2024</t>
  </si>
  <si>
    <t>1411-2024</t>
  </si>
  <si>
    <t>1412-2024</t>
  </si>
  <si>
    <t>1413-2024</t>
  </si>
  <si>
    <t>1414-2024</t>
  </si>
  <si>
    <t>1415-2024</t>
  </si>
  <si>
    <t>1416-2024</t>
  </si>
  <si>
    <t>1417-2024</t>
  </si>
  <si>
    <t>1418-2024</t>
  </si>
  <si>
    <t>1419-2024</t>
  </si>
  <si>
    <t>1420-2024</t>
  </si>
  <si>
    <t>1421-2024</t>
  </si>
  <si>
    <t>1422-2024</t>
  </si>
  <si>
    <t>1423-2024</t>
  </si>
  <si>
    <t>1424-2024</t>
  </si>
  <si>
    <t>1425-2024</t>
  </si>
  <si>
    <t>1426-2024</t>
  </si>
  <si>
    <t>1427-2024</t>
  </si>
  <si>
    <t>1428-2024</t>
  </si>
  <si>
    <t>1429-2024</t>
  </si>
  <si>
    <t>1430-2024</t>
  </si>
  <si>
    <t>1431-2024</t>
  </si>
  <si>
    <t>1432-2024</t>
  </si>
  <si>
    <t>1433-2024</t>
  </si>
  <si>
    <t>1434-2024</t>
  </si>
  <si>
    <t>1435-2024</t>
  </si>
  <si>
    <t>1437-2024</t>
  </si>
  <si>
    <t>1438-2024</t>
  </si>
  <si>
    <t>1439-2024</t>
  </si>
  <si>
    <t>1440-2024</t>
  </si>
  <si>
    <t>1441-2024</t>
  </si>
  <si>
    <t>1442-2024</t>
  </si>
  <si>
    <t>1445-2024</t>
  </si>
  <si>
    <t>1446-2024</t>
  </si>
  <si>
    <t>1447-2024</t>
  </si>
  <si>
    <t>1448-2024</t>
  </si>
  <si>
    <t>1449-2024</t>
  </si>
  <si>
    <t>1450-2024</t>
  </si>
  <si>
    <t>1451-2024</t>
  </si>
  <si>
    <t>1452-2024</t>
  </si>
  <si>
    <t>1453-2024</t>
  </si>
  <si>
    <t>1454-2024</t>
  </si>
  <si>
    <t>1455-2024</t>
  </si>
  <si>
    <t>1456-2024</t>
  </si>
  <si>
    <t>1457-2024</t>
  </si>
  <si>
    <t>1458-2024</t>
  </si>
  <si>
    <t>1459-2024</t>
  </si>
  <si>
    <t>1460-2024</t>
  </si>
  <si>
    <t>1461-2024</t>
  </si>
  <si>
    <t>1462-2024</t>
  </si>
  <si>
    <t>1463-2024</t>
  </si>
  <si>
    <t>1464-2024</t>
  </si>
  <si>
    <t>1465-2024</t>
  </si>
  <si>
    <t>1466-2024</t>
  </si>
  <si>
    <t>1467-2024</t>
  </si>
  <si>
    <t>1468-2024</t>
  </si>
  <si>
    <t>1469-2024</t>
  </si>
  <si>
    <t>1470-2024</t>
  </si>
  <si>
    <t>1471-2024</t>
  </si>
  <si>
    <t>1472-2024</t>
  </si>
  <si>
    <t>1473-2024</t>
  </si>
  <si>
    <t>1474-2024</t>
  </si>
  <si>
    <t>1475-2024</t>
  </si>
  <si>
    <t>1476-2024</t>
  </si>
  <si>
    <t>1477-2024</t>
  </si>
  <si>
    <t>1478-2024</t>
  </si>
  <si>
    <t>1479-2024</t>
  </si>
  <si>
    <t>1480-2024</t>
  </si>
  <si>
    <t>1481-2024</t>
  </si>
  <si>
    <t>1482-2024</t>
  </si>
  <si>
    <t>1483-2024</t>
  </si>
  <si>
    <t>1484-2024</t>
  </si>
  <si>
    <t>1485-2024</t>
  </si>
  <si>
    <t>1486-2024</t>
  </si>
  <si>
    <t>1487-2024</t>
  </si>
  <si>
    <t>1488-2024</t>
  </si>
  <si>
    <t>1489-2024</t>
  </si>
  <si>
    <t>1490-2024</t>
  </si>
  <si>
    <t>1491-2024</t>
  </si>
  <si>
    <t>1492-2024</t>
  </si>
  <si>
    <t>1493-2024</t>
  </si>
  <si>
    <t>1494-2024</t>
  </si>
  <si>
    <t>1495-2024</t>
  </si>
  <si>
    <t>1496-2024</t>
  </si>
  <si>
    <t>1497-2024</t>
  </si>
  <si>
    <t>1498-2024</t>
  </si>
  <si>
    <t>1499-2024</t>
  </si>
  <si>
    <t>1500-2024</t>
  </si>
  <si>
    <t>1501-2024</t>
  </si>
  <si>
    <t>1502-2024</t>
  </si>
  <si>
    <t>1503-2024</t>
  </si>
  <si>
    <t>1504-2024</t>
  </si>
  <si>
    <t>1505-2024</t>
  </si>
  <si>
    <t>1506-2024</t>
  </si>
  <si>
    <t>1507-2024</t>
  </si>
  <si>
    <t>1508-2024</t>
  </si>
  <si>
    <t>1509-2024</t>
  </si>
  <si>
    <t>1510-2024</t>
  </si>
  <si>
    <t>1511-2024</t>
  </si>
  <si>
    <t>1512-2024</t>
  </si>
  <si>
    <t>1513-2024</t>
  </si>
  <si>
    <t>1514-2024</t>
  </si>
  <si>
    <t>1515-2024</t>
  </si>
  <si>
    <t>1516-2024</t>
  </si>
  <si>
    <t>1517-2024</t>
  </si>
  <si>
    <t>1518-2024</t>
  </si>
  <si>
    <t>1519-2024</t>
  </si>
  <si>
    <t>1520-2024</t>
  </si>
  <si>
    <t>1521-2024</t>
  </si>
  <si>
    <t>1522-2024</t>
  </si>
  <si>
    <t>1523-2024</t>
  </si>
  <si>
    <t>1524-2024</t>
  </si>
  <si>
    <t>1525-2024</t>
  </si>
  <si>
    <t>1526-2024</t>
  </si>
  <si>
    <t>1527-2024</t>
  </si>
  <si>
    <t>1528-2024</t>
  </si>
  <si>
    <t>1529-2024</t>
  </si>
  <si>
    <t>1530-2024</t>
  </si>
  <si>
    <t>1531-2024</t>
  </si>
  <si>
    <t>1532-2024</t>
  </si>
  <si>
    <t>1533-2024</t>
  </si>
  <si>
    <t>1534-2024</t>
  </si>
  <si>
    <t>1535-2024</t>
  </si>
  <si>
    <t>1536-2024</t>
  </si>
  <si>
    <t>1537-2024</t>
  </si>
  <si>
    <t>1538-2024</t>
  </si>
  <si>
    <t>1539-2024</t>
  </si>
  <si>
    <t>1540-2024</t>
  </si>
  <si>
    <t>1541-2024</t>
  </si>
  <si>
    <t>1542-2024</t>
  </si>
  <si>
    <t>1543-2024</t>
  </si>
  <si>
    <t>1544-2024</t>
  </si>
  <si>
    <t>1545-2024</t>
  </si>
  <si>
    <t>1546-2024</t>
  </si>
  <si>
    <t>1547-2024</t>
  </si>
  <si>
    <t>1548-2024</t>
  </si>
  <si>
    <t>1549-2024</t>
  </si>
  <si>
    <t>1550-2024</t>
  </si>
  <si>
    <t>1551-2024</t>
  </si>
  <si>
    <t>1552-2024</t>
  </si>
  <si>
    <t>1553-2024</t>
  </si>
  <si>
    <t>1554-2024</t>
  </si>
  <si>
    <t>1555-2024</t>
  </si>
  <si>
    <t>1556-2024</t>
  </si>
  <si>
    <t>1557-2024</t>
  </si>
  <si>
    <t>1558-2024</t>
  </si>
  <si>
    <t>1559-2024</t>
  </si>
  <si>
    <t>1560-2024</t>
  </si>
  <si>
    <t>1561-2024</t>
  </si>
  <si>
    <t>1562-2024</t>
  </si>
  <si>
    <t>1563-2024</t>
  </si>
  <si>
    <t>1564-2024</t>
  </si>
  <si>
    <t>1565-2024</t>
  </si>
  <si>
    <t>1566-2024</t>
  </si>
  <si>
    <t>1567-2024</t>
  </si>
  <si>
    <t>1568-2024</t>
  </si>
  <si>
    <t>1569-2024</t>
  </si>
  <si>
    <t>1570-2024</t>
  </si>
  <si>
    <t>1571-2024</t>
  </si>
  <si>
    <t>1572-2024</t>
  </si>
  <si>
    <t>1573-2024</t>
  </si>
  <si>
    <t>1574-2024</t>
  </si>
  <si>
    <t>1575-2024</t>
  </si>
  <si>
    <t>1576-2024</t>
  </si>
  <si>
    <t>1577-2024</t>
  </si>
  <si>
    <t>1578-2024</t>
  </si>
  <si>
    <t>1579-2024</t>
  </si>
  <si>
    <t>1580-2024</t>
  </si>
  <si>
    <t>1581-2024</t>
  </si>
  <si>
    <t>1582-2024</t>
  </si>
  <si>
    <t>1583-2024</t>
  </si>
  <si>
    <t>1584-2024</t>
  </si>
  <si>
    <t>1585-2024</t>
  </si>
  <si>
    <t>1586-2024</t>
  </si>
  <si>
    <t>1587-2024</t>
  </si>
  <si>
    <t>1588-2024</t>
  </si>
  <si>
    <t>1589-2024</t>
  </si>
  <si>
    <t>1590-2024</t>
  </si>
  <si>
    <t>1591-2024</t>
  </si>
  <si>
    <t>1592-2024</t>
  </si>
  <si>
    <t>1593-2024</t>
  </si>
  <si>
    <t>1594-2024</t>
  </si>
  <si>
    <t>1595-2024</t>
  </si>
  <si>
    <t>1596-2024</t>
  </si>
  <si>
    <t>1597-2024</t>
  </si>
  <si>
    <t>1598-2024</t>
  </si>
  <si>
    <t>1599-2024</t>
  </si>
  <si>
    <t>1600-2024</t>
  </si>
  <si>
    <t>1601-2024</t>
  </si>
  <si>
    <t>1602-2024</t>
  </si>
  <si>
    <t>1603-2024</t>
  </si>
  <si>
    <t>1604-2024</t>
  </si>
  <si>
    <t>1605-2024</t>
  </si>
  <si>
    <t>1606-2024</t>
  </si>
  <si>
    <t>1607-2024</t>
  </si>
  <si>
    <t>1608-2024</t>
  </si>
  <si>
    <t>1609-2024</t>
  </si>
  <si>
    <t>1610-2024</t>
  </si>
  <si>
    <t>1611-2024</t>
  </si>
  <si>
    <t>1612-2024</t>
  </si>
  <si>
    <t>1613-2024</t>
  </si>
  <si>
    <t>1614-2024</t>
  </si>
  <si>
    <t>1615-2024</t>
  </si>
  <si>
    <t>1616-2024</t>
  </si>
  <si>
    <t>1617-2024</t>
  </si>
  <si>
    <t>1618-2024</t>
  </si>
  <si>
    <t>1619-2024</t>
  </si>
  <si>
    <t>1620-2024</t>
  </si>
  <si>
    <t>1621-2024</t>
  </si>
  <si>
    <t>1622-2024</t>
  </si>
  <si>
    <t>1623-2024</t>
  </si>
  <si>
    <t>1624-2024</t>
  </si>
  <si>
    <t>1625-2024</t>
  </si>
  <si>
    <t>1626-2024</t>
  </si>
  <si>
    <t>1627-2024</t>
  </si>
  <si>
    <t>1628-2024</t>
  </si>
  <si>
    <t>1629-2024</t>
  </si>
  <si>
    <t>1630-2024</t>
  </si>
  <si>
    <t>1631-2024</t>
  </si>
  <si>
    <t>1632-2024</t>
  </si>
  <si>
    <t>1633-2024</t>
  </si>
  <si>
    <t>1634-2024</t>
  </si>
  <si>
    <t>1635-2024</t>
  </si>
  <si>
    <t>1636-2024</t>
  </si>
  <si>
    <t>1637-2024</t>
  </si>
  <si>
    <t>1638-2024</t>
  </si>
  <si>
    <t>1639-2024</t>
  </si>
  <si>
    <t>1640-2024</t>
  </si>
  <si>
    <t>1644-2024</t>
  </si>
  <si>
    <t>1645-2024</t>
  </si>
  <si>
    <t>1646-2024</t>
  </si>
  <si>
    <t>1647-2024</t>
  </si>
  <si>
    <t>1648-2024</t>
  </si>
  <si>
    <t>1649-2024</t>
  </si>
  <si>
    <t>1650-2024</t>
  </si>
  <si>
    <t>1651-2024</t>
  </si>
  <si>
    <t>1652-2024</t>
  </si>
  <si>
    <t>1653-2024</t>
  </si>
  <si>
    <t>1654-2024</t>
  </si>
  <si>
    <t>1655-2024</t>
  </si>
  <si>
    <t>1656-2024</t>
  </si>
  <si>
    <t>1657-2024</t>
  </si>
  <si>
    <t>1658-2024</t>
  </si>
  <si>
    <t>1659-2024</t>
  </si>
  <si>
    <t>1660-2024</t>
  </si>
  <si>
    <t>1661-2024</t>
  </si>
  <si>
    <t>1662-2024</t>
  </si>
  <si>
    <t>1663-2024</t>
  </si>
  <si>
    <t>1664-2024</t>
  </si>
  <si>
    <t>1665-2024</t>
  </si>
  <si>
    <t>1666-2024</t>
  </si>
  <si>
    <t>1667-2024</t>
  </si>
  <si>
    <t>1668-2024</t>
  </si>
  <si>
    <t>1669-2024</t>
  </si>
  <si>
    <t>CO1.PCCNTR.6248166 (1670-2024)</t>
  </si>
  <si>
    <t>1671-2024</t>
  </si>
  <si>
    <t>1672-2024</t>
  </si>
  <si>
    <t>1673-2024</t>
  </si>
  <si>
    <t>1674-2024</t>
  </si>
  <si>
    <t>1675-2024</t>
  </si>
  <si>
    <t>1676-2024</t>
  </si>
  <si>
    <t>1677-2024</t>
  </si>
  <si>
    <t>1678-2024</t>
  </si>
  <si>
    <t>1679-2024</t>
  </si>
  <si>
    <t>1680-2024</t>
  </si>
  <si>
    <t>1681-2024</t>
  </si>
  <si>
    <t>1682-2024</t>
  </si>
  <si>
    <t>1683-2024</t>
  </si>
  <si>
    <t>1684-2024</t>
  </si>
  <si>
    <t>1685-2024</t>
  </si>
  <si>
    <t>1686-2024</t>
  </si>
  <si>
    <t>1687-2024</t>
  </si>
  <si>
    <t>1690-2024</t>
  </si>
  <si>
    <t>1691-2024</t>
  </si>
  <si>
    <t>1692-2024</t>
  </si>
  <si>
    <t>1693-2024</t>
  </si>
  <si>
    <t>1694-2024</t>
  </si>
  <si>
    <t>1695-2024</t>
  </si>
  <si>
    <t>1696-2024</t>
  </si>
  <si>
    <t>1697-2024</t>
  </si>
  <si>
    <t>1698-2024</t>
  </si>
  <si>
    <t>1699-2024</t>
  </si>
  <si>
    <t>1701-2024</t>
  </si>
  <si>
    <t>1702-2024</t>
  </si>
  <si>
    <t>1703-2024</t>
  </si>
  <si>
    <t>1704-2024</t>
  </si>
  <si>
    <t>1705-2024</t>
  </si>
  <si>
    <t>1706-2024</t>
  </si>
  <si>
    <t>1707-2024</t>
  </si>
  <si>
    <t>1708-2024</t>
  </si>
  <si>
    <t>1709-2024</t>
  </si>
  <si>
    <t>1710-2024</t>
  </si>
  <si>
    <t>1711-2024</t>
  </si>
  <si>
    <t>1712-2024</t>
  </si>
  <si>
    <t>1713-2024</t>
  </si>
  <si>
    <t>1714-2024</t>
  </si>
  <si>
    <t>1715-2024</t>
  </si>
  <si>
    <t>1716-2024</t>
  </si>
  <si>
    <t>1717-2024</t>
  </si>
  <si>
    <t>1718-2024</t>
  </si>
  <si>
    <t>1719-2024</t>
  </si>
  <si>
    <t>1720-2024</t>
  </si>
  <si>
    <t>1721-2024</t>
  </si>
  <si>
    <t>1722-2024</t>
  </si>
  <si>
    <t>1723-2024</t>
  </si>
  <si>
    <t>1724-2024</t>
  </si>
  <si>
    <t>1725-2024</t>
  </si>
  <si>
    <t>1726-2024</t>
  </si>
  <si>
    <t>1727-2024</t>
  </si>
  <si>
    <t>1728-2024</t>
  </si>
  <si>
    <t>1729-2024</t>
  </si>
  <si>
    <t>1730-2024</t>
  </si>
  <si>
    <t>1731-2024</t>
  </si>
  <si>
    <t>1732-2024</t>
  </si>
  <si>
    <t>1733-2024</t>
  </si>
  <si>
    <t>1734-2024</t>
  </si>
  <si>
    <t>1735-2024</t>
  </si>
  <si>
    <t>1736-2024</t>
  </si>
  <si>
    <t>1737-2024</t>
  </si>
  <si>
    <t>1738-2024</t>
  </si>
  <si>
    <t>1739-2024</t>
  </si>
  <si>
    <t>1740-2024</t>
  </si>
  <si>
    <t>1741-2024</t>
  </si>
  <si>
    <t>1742-2024</t>
  </si>
  <si>
    <t>1743-2024</t>
  </si>
  <si>
    <t>1744-2024</t>
  </si>
  <si>
    <t>1745-2024</t>
  </si>
  <si>
    <t>1746-2024</t>
  </si>
  <si>
    <t>1747-2024</t>
  </si>
  <si>
    <t>1748-2024</t>
  </si>
  <si>
    <t>1749-2024</t>
  </si>
  <si>
    <t>1750-2024</t>
  </si>
  <si>
    <t>1751-2024</t>
  </si>
  <si>
    <t>1752-2024</t>
  </si>
  <si>
    <t>1753-2024</t>
  </si>
  <si>
    <t>1754-2024</t>
  </si>
  <si>
    <t>1755-2024</t>
  </si>
  <si>
    <t>1756-2024</t>
  </si>
  <si>
    <t>1757-2024</t>
  </si>
  <si>
    <t>1758-2024</t>
  </si>
  <si>
    <t>1759-2024</t>
  </si>
  <si>
    <t>1760-2024</t>
  </si>
  <si>
    <t>1761-2024</t>
  </si>
  <si>
    <t>1762-2024</t>
  </si>
  <si>
    <t>1763-2024</t>
  </si>
  <si>
    <t>1764-2024</t>
  </si>
  <si>
    <t>1765-2024</t>
  </si>
  <si>
    <t>1766-2024</t>
  </si>
  <si>
    <t>1767-2024</t>
  </si>
  <si>
    <t>1768-2024</t>
  </si>
  <si>
    <t>1769-2024</t>
  </si>
  <si>
    <t>1770-2024</t>
  </si>
  <si>
    <t>1771-2024</t>
  </si>
  <si>
    <t>1772-2024</t>
  </si>
  <si>
    <t>1773-2024</t>
  </si>
  <si>
    <t>1775-2024</t>
  </si>
  <si>
    <t>1776-2024</t>
  </si>
  <si>
    <t>1777-2024</t>
  </si>
  <si>
    <t>1778-2024</t>
  </si>
  <si>
    <t>1779-2024</t>
  </si>
  <si>
    <t>1780-2024</t>
  </si>
  <si>
    <t>1781-2024</t>
  </si>
  <si>
    <t>1782-2024</t>
  </si>
  <si>
    <t>1783-2024</t>
  </si>
  <si>
    <t>1784-2024</t>
  </si>
  <si>
    <t>1785-2024</t>
  </si>
  <si>
    <t>1786-2024</t>
  </si>
  <si>
    <t>1787-2024</t>
  </si>
  <si>
    <t>1788-2024</t>
  </si>
  <si>
    <t>1789-2024</t>
  </si>
  <si>
    <t>1790-2024</t>
  </si>
  <si>
    <t>1791-2024</t>
  </si>
  <si>
    <t>1792-2024</t>
  </si>
  <si>
    <t>1793-2024</t>
  </si>
  <si>
    <t>1794-2024</t>
  </si>
  <si>
    <t>1795-2024</t>
  </si>
  <si>
    <t>1796-2024</t>
  </si>
  <si>
    <t>1797-2024</t>
  </si>
  <si>
    <t>1798-2024</t>
  </si>
  <si>
    <t>1799-2024</t>
  </si>
  <si>
    <t>1800-2024</t>
  </si>
  <si>
    <t>1801-2024</t>
  </si>
  <si>
    <t>1802-2024</t>
  </si>
  <si>
    <t>1803-2024</t>
  </si>
  <si>
    <t>1804-2024</t>
  </si>
  <si>
    <t>1805-2024</t>
  </si>
  <si>
    <t>1806-2024</t>
  </si>
  <si>
    <t>1807-2024</t>
  </si>
  <si>
    <t>1808-2024</t>
  </si>
  <si>
    <t>1809-2024</t>
  </si>
  <si>
    <t>1810-2024</t>
  </si>
  <si>
    <t>1811-2024</t>
  </si>
  <si>
    <t>1812-2024</t>
  </si>
  <si>
    <t>1813-2024</t>
  </si>
  <si>
    <t>1814-2024</t>
  </si>
  <si>
    <t>1815-2024</t>
  </si>
  <si>
    <t>1816-2024</t>
  </si>
  <si>
    <t>1817-2024</t>
  </si>
  <si>
    <t>1818-2024</t>
  </si>
  <si>
    <t>1819-2024</t>
  </si>
  <si>
    <t>1820-2024</t>
  </si>
  <si>
    <t>1821-2024</t>
  </si>
  <si>
    <t>1822-2024</t>
  </si>
  <si>
    <t>1823-2024</t>
  </si>
  <si>
    <t>1824-2024</t>
  </si>
  <si>
    <t>1825-2024</t>
  </si>
  <si>
    <t>1826-2024</t>
  </si>
  <si>
    <t>1827-2024</t>
  </si>
  <si>
    <t>1828-2024</t>
  </si>
  <si>
    <t>1829-2024</t>
  </si>
  <si>
    <t>1830-2024</t>
  </si>
  <si>
    <t>1831-2024</t>
  </si>
  <si>
    <t>1832-2024</t>
  </si>
  <si>
    <t>1833-2024</t>
  </si>
  <si>
    <t>1834-2024</t>
  </si>
  <si>
    <t>1835-2024</t>
  </si>
  <si>
    <t>1836-2024</t>
  </si>
  <si>
    <t>1837-2024</t>
  </si>
  <si>
    <t>1838-2024</t>
  </si>
  <si>
    <t>1839-2024</t>
  </si>
  <si>
    <t>1840-2024</t>
  </si>
  <si>
    <t>1841-2024</t>
  </si>
  <si>
    <t>1842-2024</t>
  </si>
  <si>
    <t>1843-2024</t>
  </si>
  <si>
    <t>1844-2024</t>
  </si>
  <si>
    <t>1845-2024</t>
  </si>
  <si>
    <t>1846-2024</t>
  </si>
  <si>
    <t>1847-2024</t>
  </si>
  <si>
    <t>1848-2024</t>
  </si>
  <si>
    <t>1849-2024</t>
  </si>
  <si>
    <t>1850-2024</t>
  </si>
  <si>
    <t>1851-2024</t>
  </si>
  <si>
    <t>1852-2024</t>
  </si>
  <si>
    <t>1853-2024</t>
  </si>
  <si>
    <t>1854-2024</t>
  </si>
  <si>
    <t>1855-2024</t>
  </si>
  <si>
    <t>1856-2024</t>
  </si>
  <si>
    <t>1857-2024</t>
  </si>
  <si>
    <t>1858-2024</t>
  </si>
  <si>
    <t>1859-2024</t>
  </si>
  <si>
    <t>1860-2024</t>
  </si>
  <si>
    <t>1861-2024</t>
  </si>
  <si>
    <t>1862-2024</t>
  </si>
  <si>
    <t>1863-2024</t>
  </si>
  <si>
    <t>1864-2024</t>
  </si>
  <si>
    <t>1865-2024</t>
  </si>
  <si>
    <t>1866-2024</t>
  </si>
  <si>
    <t>1867-2024</t>
  </si>
  <si>
    <t>1868-2024</t>
  </si>
  <si>
    <t>1869-2024</t>
  </si>
  <si>
    <t>1870-2024</t>
  </si>
  <si>
    <t>1871-2024</t>
  </si>
  <si>
    <t>1872-2024</t>
  </si>
  <si>
    <t>1873-2024</t>
  </si>
  <si>
    <t>1874-2024</t>
  </si>
  <si>
    <t>1875-2024</t>
  </si>
  <si>
    <t>1876-2024</t>
  </si>
  <si>
    <t>1878-2024</t>
  </si>
  <si>
    <t>1879-2024</t>
  </si>
  <si>
    <t>1880-2024</t>
  </si>
  <si>
    <t>1881-2024</t>
  </si>
  <si>
    <t>1882-2024</t>
  </si>
  <si>
    <t>1883-2024</t>
  </si>
  <si>
    <t>1884-2024</t>
  </si>
  <si>
    <t>1885-2024</t>
  </si>
  <si>
    <t>1886-2024</t>
  </si>
  <si>
    <t>1887-2024</t>
  </si>
  <si>
    <t>1888-2024</t>
  </si>
  <si>
    <t>1889-2024</t>
  </si>
  <si>
    <t>1890-2024</t>
  </si>
  <si>
    <t>1891-2024</t>
  </si>
  <si>
    <t>1892-2024</t>
  </si>
  <si>
    <t>1893-2024</t>
  </si>
  <si>
    <t>1894-2024</t>
  </si>
  <si>
    <t>1895-2024</t>
  </si>
  <si>
    <t>1896-2024</t>
  </si>
  <si>
    <t>1897-2024</t>
  </si>
  <si>
    <t>1898-2024</t>
  </si>
  <si>
    <t>1899-2024</t>
  </si>
  <si>
    <t>1900-2024</t>
  </si>
  <si>
    <t>1901-2024</t>
  </si>
  <si>
    <t>1902-2024</t>
  </si>
  <si>
    <t>1903-2024</t>
  </si>
  <si>
    <t>1904-2024</t>
  </si>
  <si>
    <t>1905-2024</t>
  </si>
  <si>
    <t>1906-2024</t>
  </si>
  <si>
    <t>1907-2024</t>
  </si>
  <si>
    <t>1908-2024</t>
  </si>
  <si>
    <t>1909-2024</t>
  </si>
  <si>
    <t>1910-2024</t>
  </si>
  <si>
    <t>1911-2024</t>
  </si>
  <si>
    <t>1912-2024</t>
  </si>
  <si>
    <t>1913-2024</t>
  </si>
  <si>
    <t>1914-2024</t>
  </si>
  <si>
    <t>1915-2024</t>
  </si>
  <si>
    <t>1916-2024</t>
  </si>
  <si>
    <t>1917-2024</t>
  </si>
  <si>
    <t>1918-2024</t>
  </si>
  <si>
    <t>1919-2024</t>
  </si>
  <si>
    <t>1920-2024</t>
  </si>
  <si>
    <t>1921-2024</t>
  </si>
  <si>
    <t>1922-2024</t>
  </si>
  <si>
    <t>1923-2024</t>
  </si>
  <si>
    <t>1924-2024</t>
  </si>
  <si>
    <t>1925-2024</t>
  </si>
  <si>
    <t>1926-2024</t>
  </si>
  <si>
    <t>1927-2024</t>
  </si>
  <si>
    <t>1928-2024</t>
  </si>
  <si>
    <t>1929-2024</t>
  </si>
  <si>
    <t>1930-2024</t>
  </si>
  <si>
    <t>1931-2024</t>
  </si>
  <si>
    <t>1932-2024</t>
  </si>
  <si>
    <t>1933-2024</t>
  </si>
  <si>
    <t>1934-2024</t>
  </si>
  <si>
    <t>1935-2024</t>
  </si>
  <si>
    <t>1936-2024</t>
  </si>
  <si>
    <t>1937-2024</t>
  </si>
  <si>
    <t>1938-2024</t>
  </si>
  <si>
    <t>1939-2024</t>
  </si>
  <si>
    <t>1940-2024</t>
  </si>
  <si>
    <t>1941-2024</t>
  </si>
  <si>
    <t>1942-2024</t>
  </si>
  <si>
    <t>1943-2024</t>
  </si>
  <si>
    <t>1944-2024</t>
  </si>
  <si>
    <t>1945-2024</t>
  </si>
  <si>
    <t>1946-2024</t>
  </si>
  <si>
    <t>1947-2024</t>
  </si>
  <si>
    <t>1948-2024</t>
  </si>
  <si>
    <t>1949-2024</t>
  </si>
  <si>
    <t>1950-2024</t>
  </si>
  <si>
    <t>1951-2024</t>
  </si>
  <si>
    <t>1952-2024</t>
  </si>
  <si>
    <t>1953-2024</t>
  </si>
  <si>
    <t>1954-2024</t>
  </si>
  <si>
    <t>1955-2024</t>
  </si>
  <si>
    <t>1956-2024</t>
  </si>
  <si>
    <t>1957-2024</t>
  </si>
  <si>
    <t>1958-2024</t>
  </si>
  <si>
    <t>1959-2024</t>
  </si>
  <si>
    <t>1960-2024</t>
  </si>
  <si>
    <t>1961-2024</t>
  </si>
  <si>
    <t>1962-2024</t>
  </si>
  <si>
    <t>1963-2024</t>
  </si>
  <si>
    <t>1964-2024</t>
  </si>
  <si>
    <t>1965-2024</t>
  </si>
  <si>
    <t>1966-2024</t>
  </si>
  <si>
    <t>1967-2024</t>
  </si>
  <si>
    <t>1968-2024</t>
  </si>
  <si>
    <t>1969-2024</t>
  </si>
  <si>
    <t>1970-2024</t>
  </si>
  <si>
    <t>1972-2024</t>
  </si>
  <si>
    <t>1973-2024</t>
  </si>
  <si>
    <t>1974-2024</t>
  </si>
  <si>
    <t>1975-2024</t>
  </si>
  <si>
    <t>1976-2024</t>
  </si>
  <si>
    <t>1977-2024</t>
  </si>
  <si>
    <t>1978-2024</t>
  </si>
  <si>
    <t>1979-2024</t>
  </si>
  <si>
    <t>1980-2024</t>
  </si>
  <si>
    <t>1981-2024</t>
  </si>
  <si>
    <t>1982-2024</t>
  </si>
  <si>
    <t>1983-2024</t>
  </si>
  <si>
    <t>1984-2024</t>
  </si>
  <si>
    <t>1985-2024</t>
  </si>
  <si>
    <t>1986-2024</t>
  </si>
  <si>
    <t>1987-2024</t>
  </si>
  <si>
    <t>1988-2024</t>
  </si>
  <si>
    <t>1989-2024</t>
  </si>
  <si>
    <t>1990-2024</t>
  </si>
  <si>
    <t>1991-2024</t>
  </si>
  <si>
    <t>1992-2024</t>
  </si>
  <si>
    <t>1993-2024</t>
  </si>
  <si>
    <t>1996-2024</t>
  </si>
  <si>
    <t>1997-2024</t>
  </si>
  <si>
    <t>1998-2024</t>
  </si>
  <si>
    <t>1999-2024</t>
  </si>
  <si>
    <t>2000-2024</t>
  </si>
  <si>
    <t>2001-2024</t>
  </si>
  <si>
    <t>2002-2024</t>
  </si>
  <si>
    <t>2003-2024</t>
  </si>
  <si>
    <t>2004-2024</t>
  </si>
  <si>
    <t>2005-2024</t>
  </si>
  <si>
    <t>2006-2024</t>
  </si>
  <si>
    <t>2007-2024</t>
  </si>
  <si>
    <t>2008-2024</t>
  </si>
  <si>
    <t>2009-2024</t>
  </si>
  <si>
    <t>2010-2024</t>
  </si>
  <si>
    <t>2011-2024</t>
  </si>
  <si>
    <t>2012-2024</t>
  </si>
  <si>
    <t>2013-2024</t>
  </si>
  <si>
    <t>2014-2024</t>
  </si>
  <si>
    <t>2015-2024</t>
  </si>
  <si>
    <t>2016-2024</t>
  </si>
  <si>
    <t>2017-2024</t>
  </si>
  <si>
    <t>2018-2024</t>
  </si>
  <si>
    <t>2019-2024</t>
  </si>
  <si>
    <t>2020-2024</t>
  </si>
  <si>
    <t>2021-2024</t>
  </si>
  <si>
    <t>2022-2024</t>
  </si>
  <si>
    <t>2023-2024</t>
  </si>
  <si>
    <t>2024-2024</t>
  </si>
  <si>
    <t>2025-2024</t>
  </si>
  <si>
    <t>2026-2024</t>
  </si>
  <si>
    <t>2027-2024</t>
  </si>
  <si>
    <t>2028-2024</t>
  </si>
  <si>
    <t>2029-2024</t>
  </si>
  <si>
    <t>2030-2024</t>
  </si>
  <si>
    <t>2031-2024</t>
  </si>
  <si>
    <t>2032-2024</t>
  </si>
  <si>
    <t>2033-2024</t>
  </si>
  <si>
    <t>2034-2024</t>
  </si>
  <si>
    <t>2035-2024</t>
  </si>
  <si>
    <t>2036-2024</t>
  </si>
  <si>
    <t>2037-2024</t>
  </si>
  <si>
    <t>2038-2024</t>
  </si>
  <si>
    <t>2039-2024</t>
  </si>
  <si>
    <t>2040-2024</t>
  </si>
  <si>
    <t>2041-2024</t>
  </si>
  <si>
    <t>2042-2024</t>
  </si>
  <si>
    <t>2043-2024</t>
  </si>
  <si>
    <t>2044-2024</t>
  </si>
  <si>
    <t>2045-2024</t>
  </si>
  <si>
    <t>2046-2024</t>
  </si>
  <si>
    <t>2047-2024</t>
  </si>
  <si>
    <t>2048-2024</t>
  </si>
  <si>
    <t>2049-2024</t>
  </si>
  <si>
    <t>2050-2024</t>
  </si>
  <si>
    <t>2051-2024</t>
  </si>
  <si>
    <t>2052-2024</t>
  </si>
  <si>
    <t>2053-2024</t>
  </si>
  <si>
    <t>2054-2024</t>
  </si>
  <si>
    <t>2055-2024</t>
  </si>
  <si>
    <t>2056-2024</t>
  </si>
  <si>
    <t>2057-2024</t>
  </si>
  <si>
    <t>2058-2024</t>
  </si>
  <si>
    <t>2059-2024</t>
  </si>
  <si>
    <t>2060-2024</t>
  </si>
  <si>
    <t>2061-2024</t>
  </si>
  <si>
    <t>2062-2024</t>
  </si>
  <si>
    <t>2063-2024</t>
  </si>
  <si>
    <t>2064-2024</t>
  </si>
  <si>
    <t>2065-2024</t>
  </si>
  <si>
    <t>2066-2024</t>
  </si>
  <si>
    <t>2067-2024</t>
  </si>
  <si>
    <t>2068-2024</t>
  </si>
  <si>
    <t>2069-2024</t>
  </si>
  <si>
    <t>2070-2024</t>
  </si>
  <si>
    <t>2072-2024</t>
  </si>
  <si>
    <t>2073-2024</t>
  </si>
  <si>
    <t>2074-2024</t>
  </si>
  <si>
    <t>2075-2024</t>
  </si>
  <si>
    <t>2076-2024</t>
  </si>
  <si>
    <t>2077-2024</t>
  </si>
  <si>
    <t>2078-2024</t>
  </si>
  <si>
    <t>2079-2024</t>
  </si>
  <si>
    <t>2080-2024</t>
  </si>
  <si>
    <t>2081-2024</t>
  </si>
  <si>
    <t>2082-2024</t>
  </si>
  <si>
    <t>2083-2024</t>
  </si>
  <si>
    <t>2084-2024</t>
  </si>
  <si>
    <t>2086-2024</t>
  </si>
  <si>
    <t>2087-2024</t>
  </si>
  <si>
    <t>2088-2024</t>
  </si>
  <si>
    <t>2089-2024</t>
  </si>
  <si>
    <t>2090-2024</t>
  </si>
  <si>
    <t>2091-2024</t>
  </si>
  <si>
    <t>2092-2024</t>
  </si>
  <si>
    <t>2093-2024</t>
  </si>
  <si>
    <t>2094-2024</t>
  </si>
  <si>
    <t>2095-2024</t>
  </si>
  <si>
    <t>2096-2024</t>
  </si>
  <si>
    <t>2097-2024</t>
  </si>
  <si>
    <t>2098-2024</t>
  </si>
  <si>
    <t>2099-2024</t>
  </si>
  <si>
    <t>2100-2024</t>
  </si>
  <si>
    <t>2101-2024</t>
  </si>
  <si>
    <t>2102-2024</t>
  </si>
  <si>
    <t>2103-2024</t>
  </si>
  <si>
    <t>2104-2024</t>
  </si>
  <si>
    <t>2105-2024</t>
  </si>
  <si>
    <t>2106-2024</t>
  </si>
  <si>
    <t>2107-2024</t>
  </si>
  <si>
    <t>2108-2024</t>
  </si>
  <si>
    <t>2109-2024</t>
  </si>
  <si>
    <t>2110-2024</t>
  </si>
  <si>
    <t>2111-2024</t>
  </si>
  <si>
    <t>2112-2024</t>
  </si>
  <si>
    <t>2113-2024</t>
  </si>
  <si>
    <t>2114-2024</t>
  </si>
  <si>
    <t>2115-2024</t>
  </si>
  <si>
    <t>2116-2024</t>
  </si>
  <si>
    <t>2117-2024</t>
  </si>
  <si>
    <t>2119-2024</t>
  </si>
  <si>
    <t>2120-2024</t>
  </si>
  <si>
    <t>2121-2024</t>
  </si>
  <si>
    <t>2122-2024</t>
  </si>
  <si>
    <t>2123-2024</t>
  </si>
  <si>
    <t>2124-2024</t>
  </si>
  <si>
    <t>2125-2024</t>
  </si>
  <si>
    <t>2126-2024</t>
  </si>
  <si>
    <t>2127-2024</t>
  </si>
  <si>
    <t>2128-2024</t>
  </si>
  <si>
    <t>2129-2024</t>
  </si>
  <si>
    <t>2130-2024</t>
  </si>
  <si>
    <t>2131-2024</t>
  </si>
  <si>
    <t>2132-2024</t>
  </si>
  <si>
    <t>2133-2024</t>
  </si>
  <si>
    <t>2134-2024</t>
  </si>
  <si>
    <t>2135-2024</t>
  </si>
  <si>
    <t>2136-2024</t>
  </si>
  <si>
    <t>2137-2024</t>
  </si>
  <si>
    <t>2138-2024</t>
  </si>
  <si>
    <t>2139-2024</t>
  </si>
  <si>
    <t>2140-2024</t>
  </si>
  <si>
    <t>2142-2024</t>
  </si>
  <si>
    <t>2143-2024</t>
  </si>
  <si>
    <t>2144-2024</t>
  </si>
  <si>
    <t>2145-2024</t>
  </si>
  <si>
    <t>2146-2024</t>
  </si>
  <si>
    <t>2147-2024</t>
  </si>
  <si>
    <t>2148-2024</t>
  </si>
  <si>
    <t>2149-2024</t>
  </si>
  <si>
    <t>2150-2024</t>
  </si>
  <si>
    <t>2151-2024</t>
  </si>
  <si>
    <t>2152-2024</t>
  </si>
  <si>
    <t>2153-2024</t>
  </si>
  <si>
    <t>2154-2024</t>
  </si>
  <si>
    <t>2155-2024</t>
  </si>
  <si>
    <t>2156-2024</t>
  </si>
  <si>
    <t>2157-2024</t>
  </si>
  <si>
    <t>2158-2024</t>
  </si>
  <si>
    <t>2159-2024</t>
  </si>
  <si>
    <t>2160-2024</t>
  </si>
  <si>
    <t>2161-2024</t>
  </si>
  <si>
    <t>2162-2024</t>
  </si>
  <si>
    <t>2163-2024</t>
  </si>
  <si>
    <t>2164-2024</t>
  </si>
  <si>
    <t>2165-2024</t>
  </si>
  <si>
    <t>2166-2024</t>
  </si>
  <si>
    <t>2167-2024</t>
  </si>
  <si>
    <t>2168-2024</t>
  </si>
  <si>
    <t>2169-2024</t>
  </si>
  <si>
    <t>2170-2024</t>
  </si>
  <si>
    <t>2173-2024</t>
  </si>
  <si>
    <t>2174-2024</t>
  </si>
  <si>
    <t>2175-2024</t>
  </si>
  <si>
    <t>2176-2024</t>
  </si>
  <si>
    <t>2177-2024</t>
  </si>
  <si>
    <t>2178-2024</t>
  </si>
  <si>
    <t>2179-2024</t>
  </si>
  <si>
    <t>2180-2024</t>
  </si>
  <si>
    <t>2181-2024</t>
  </si>
  <si>
    <t>2182-2024</t>
  </si>
  <si>
    <t>2183-2024</t>
  </si>
  <si>
    <t>2184-2024</t>
  </si>
  <si>
    <t>2185-2024</t>
  </si>
  <si>
    <t>2186-2024</t>
  </si>
  <si>
    <t>2187-2024</t>
  </si>
  <si>
    <t>2188-2024</t>
  </si>
  <si>
    <t>2189-2024</t>
  </si>
  <si>
    <t>2191-2024</t>
  </si>
  <si>
    <t>2192-2024</t>
  </si>
  <si>
    <t>2193-2024</t>
  </si>
  <si>
    <t>2194-2024</t>
  </si>
  <si>
    <t>2195-2024</t>
  </si>
  <si>
    <t>2196-2024</t>
  </si>
  <si>
    <t>2197-2024</t>
  </si>
  <si>
    <t>2198-2024</t>
  </si>
  <si>
    <t>2199-2024</t>
  </si>
  <si>
    <t>2200-2024</t>
  </si>
  <si>
    <t>2201-2024</t>
  </si>
  <si>
    <t>2202-2024</t>
  </si>
  <si>
    <t>2203-2024</t>
  </si>
  <si>
    <t>2204-2024</t>
  </si>
  <si>
    <t>2205-2024</t>
  </si>
  <si>
    <t>2206-2024</t>
  </si>
  <si>
    <t>2207-2024</t>
  </si>
  <si>
    <t>2208-2024</t>
  </si>
  <si>
    <t>2209-2024</t>
  </si>
  <si>
    <t>2210-2024</t>
  </si>
  <si>
    <t>2211-2024</t>
  </si>
  <si>
    <t>2212-2024</t>
  </si>
  <si>
    <t>2213-2024</t>
  </si>
  <si>
    <t>2214-2024</t>
  </si>
  <si>
    <t>2215-2024</t>
  </si>
  <si>
    <t>PUFA-154-2024</t>
  </si>
  <si>
    <t>PUFA-156-2024</t>
  </si>
  <si>
    <t>PUFA-157-2024</t>
  </si>
  <si>
    <t>PUFA-158-2024</t>
  </si>
  <si>
    <t>PUFA-159-2024</t>
  </si>
  <si>
    <t>PUFA-160-2024</t>
  </si>
  <si>
    <t>PUFA-161-2024</t>
  </si>
  <si>
    <t>PUFA-162-2024</t>
  </si>
  <si>
    <t>PUFA-163-2024</t>
  </si>
  <si>
    <t>PUFA-164-2024</t>
  </si>
  <si>
    <t>PUFA-165-2024</t>
  </si>
  <si>
    <t>PUFA-166-2024</t>
  </si>
  <si>
    <t>PUFA-167-2024</t>
  </si>
  <si>
    <t>PUFA-168-2024</t>
  </si>
  <si>
    <t>PUFA-169-2024</t>
  </si>
  <si>
    <t>PUFA-170-2024</t>
  </si>
  <si>
    <t>PUFA-171-2024</t>
  </si>
  <si>
    <t>PUFA-172-2024</t>
  </si>
  <si>
    <t>PUFA-173-2024</t>
  </si>
  <si>
    <t>PUFA-174-2024</t>
  </si>
  <si>
    <t>PUFA-175-2024</t>
  </si>
  <si>
    <t>PUFA-176-2024</t>
  </si>
  <si>
    <t>PUFA-177-2024</t>
  </si>
  <si>
    <t>PUFA-178-2024</t>
  </si>
  <si>
    <t>PUFA-179-2024</t>
  </si>
  <si>
    <t>PUFA-180-2024</t>
  </si>
  <si>
    <t>PUFA-181-2024</t>
  </si>
  <si>
    <t>PUFA-182-2024</t>
  </si>
  <si>
    <t>PUFA-183-2024</t>
  </si>
  <si>
    <t>PUFA-184-2024</t>
  </si>
  <si>
    <t>PUFA-185-2024</t>
  </si>
  <si>
    <t>PUFA-186-2024</t>
  </si>
  <si>
    <t xml:space="preserve">IDARTES-IP-MIC-005-2024	</t>
  </si>
  <si>
    <t xml:space="preserve">IDARTES-CD-001-2024	</t>
  </si>
  <si>
    <t xml:space="preserve">IDARTES-CD-002-2024	</t>
  </si>
  <si>
    <t xml:space="preserve">IDARTES-RE-CO-008-2024	</t>
  </si>
  <si>
    <t>2090-2024.</t>
  </si>
  <si>
    <t xml:space="preserve">IDARTES-IP-MIC-007-2024	</t>
  </si>
  <si>
    <t>IDARTES-CD-003-2024</t>
  </si>
  <si>
    <t>IDARTES-RE-CO-012-2024</t>
  </si>
  <si>
    <t>IDARTES-IP-MIC-008-2024</t>
  </si>
  <si>
    <t>IDARTES-RE-CO-013-2024</t>
  </si>
  <si>
    <t>IDARTES-CD-005-2024</t>
  </si>
  <si>
    <t>IDARTES-CD-004-2024</t>
  </si>
  <si>
    <t>IDARTES-SA-PMC-001-2024</t>
  </si>
  <si>
    <t>INTERLIFT S.A.S</t>
  </si>
  <si>
    <t>Leandro José Ancizar Ramírez Peralta</t>
  </si>
  <si>
    <t>Shayla Rodríguez Richardson</t>
  </si>
  <si>
    <t>Paola Andrea Álvarez Peralta</t>
  </si>
  <si>
    <t>Yesica Lizeth Trujillo Montaño</t>
  </si>
  <si>
    <t>CONTRATO DE COPRODUCCION</t>
  </si>
  <si>
    <t>Editores Cinematográficos Colombianos Asociados</t>
  </si>
  <si>
    <t>NOHEMY  SALDARRIAGA MORALES</t>
  </si>
  <si>
    <t>LUIGY ESTEBAN CADENA PIÑEROS</t>
  </si>
  <si>
    <t>Katherine peña sanchez</t>
  </si>
  <si>
    <t>Jorge Eliecer Montaña Medina</t>
  </si>
  <si>
    <t>Nadia Giselle Campos Avila</t>
  </si>
  <si>
    <t>NESTOR RAUL ROJAS CASTIBLANCO</t>
  </si>
  <si>
    <t>1032409244</t>
  </si>
  <si>
    <t>Carlos Enrique Pérez Jaramillo</t>
  </si>
  <si>
    <t>Julián Remolina Alarcón</t>
  </si>
  <si>
    <t>SANTIAGO ESTEBAN CARREÑO MANCERA</t>
  </si>
  <si>
    <t>1023302510</t>
  </si>
  <si>
    <t>JOHANNA  SUAREZ FRANCO</t>
  </si>
  <si>
    <t>67002647</t>
  </si>
  <si>
    <t>Claudia Lucrecia Agudelo Betancourth</t>
  </si>
  <si>
    <t>Isabel Cristina Restrepo Vásquez</t>
  </si>
  <si>
    <t>ricardo andres rodriguez sanchez</t>
  </si>
  <si>
    <t>CRISTIAN CAMILO CALDERON TAPIA</t>
  </si>
  <si>
    <t>luis edward sanchez zambrano</t>
  </si>
  <si>
    <t>FREYNAN  RODRIGUEZ MONTES</t>
  </si>
  <si>
    <t>LAURA MARIA REYES MONTENEGRO</t>
  </si>
  <si>
    <t>1121883018</t>
  </si>
  <si>
    <t>NATALIA  ESCOBAR GUENGUE</t>
  </si>
  <si>
    <t>YANETH MARTIN MORA</t>
  </si>
  <si>
    <t>JOHN ALEXANDER RODRIGUEZ BERMUDEZ</t>
  </si>
  <si>
    <t>1019058906</t>
  </si>
  <si>
    <t>Carlos Alberto Quitian Salazar</t>
  </si>
  <si>
    <t>YAIZA KATHERINE PINTO GUERRERO</t>
  </si>
  <si>
    <t>Laura Viviana Cruz Martínez</t>
  </si>
  <si>
    <t>NADIA LORENA GUACANEME CASTAÑEDA</t>
  </si>
  <si>
    <t>DIANA ESPERANZA PORRAS GARCIA</t>
  </si>
  <si>
    <t>FEEL MARKETING SENSORIAL SAS</t>
  </si>
  <si>
    <t>PAOLA ANDREA RUIZ SANTAFE</t>
  </si>
  <si>
    <t>Daniela Alejandra Zabala Cancelado</t>
  </si>
  <si>
    <t>1030676744</t>
  </si>
  <si>
    <t>ESTEFANIA  CALDERON QUINTANA</t>
  </si>
  <si>
    <t>CAROLINA  ZAPATA PADILLA</t>
  </si>
  <si>
    <t>Laura Catalina Blanco Vargas</t>
  </si>
  <si>
    <t>Maria Eugenia Montes Zuluaga</t>
  </si>
  <si>
    <t>Javier Augusto Pescador Buenaventura</t>
  </si>
  <si>
    <t>Edwin Joel Rodriguez Contreras</t>
  </si>
  <si>
    <t>Diego Andrés Ariza Quintero</t>
  </si>
  <si>
    <t>Migdalia Tovar Murcia</t>
  </si>
  <si>
    <t>Julieta Vera Quiroga</t>
  </si>
  <si>
    <t>NICOLAS  SALAMANCA SUAREZ</t>
  </si>
  <si>
    <t>Ivan Camilo Cative</t>
  </si>
  <si>
    <t xml:space="preserve">CINDY CAROLINA AGUIRRE </t>
  </si>
  <si>
    <t>Sandra Yaneth Valencia Guaneme</t>
  </si>
  <si>
    <t>María Camila Beltrán Ramírez</t>
  </si>
  <si>
    <t>EDISON ARTURO MORA ROJAS</t>
  </si>
  <si>
    <t>Juan Camilo Porras Ortiz</t>
  </si>
  <si>
    <t>Sonia Andrea Luque Cortes</t>
  </si>
  <si>
    <t>Sandra Viviana Salgado Parra</t>
  </si>
  <si>
    <t>Nestor Alexander Neuta Zabala</t>
  </si>
  <si>
    <t>LAURA MARIA BLANCO MARIÑO</t>
  </si>
  <si>
    <t>KAREN SILVA GUACANEME</t>
  </si>
  <si>
    <t>WILMAR MOLINA VARGAS</t>
  </si>
  <si>
    <t>Ángela Patricia Pineda Ortiz</t>
  </si>
  <si>
    <t>LORENA  CADAVID PEREZ</t>
  </si>
  <si>
    <t>ALEXIS JOSE CABRA MENDIETA</t>
  </si>
  <si>
    <t>80093875</t>
  </si>
  <si>
    <t>1016062029</t>
  </si>
  <si>
    <t>Daniela Ruiz Mejia</t>
  </si>
  <si>
    <t>carlos augusto rivera murillo</t>
  </si>
  <si>
    <t>Leandro Escobar Córdoba</t>
  </si>
  <si>
    <t>Oscar Guillermo Navarrete Ramos</t>
  </si>
  <si>
    <t>ANGELA MARGARITA SANTA ARCINIEGA</t>
  </si>
  <si>
    <t>SANDRA MILENA REYES PARDO</t>
  </si>
  <si>
    <t>David Enrique Villegas Bernal</t>
  </si>
  <si>
    <t>Katia Cecilia González Martínez</t>
  </si>
  <si>
    <t>LUIS GABRIEL BARRIGA BERNAL</t>
  </si>
  <si>
    <t>SULAY CAMILA SARMIENTO GARCIA</t>
  </si>
  <si>
    <t>Erian Alexander Contreras Cadena</t>
  </si>
  <si>
    <t>Jose fernando Cortés salazar</t>
  </si>
  <si>
    <t>LINA JULIETH SAMACA VANEGAS</t>
  </si>
  <si>
    <t>MARIA HELENA PEÑA REYES</t>
  </si>
  <si>
    <t>SERGIO AUGUSTO MENDEZ SASTRE</t>
  </si>
  <si>
    <t>VANESSA  REINOSO CHARRY</t>
  </si>
  <si>
    <t>JOSÉ ALBERTO ARROYO</t>
  </si>
  <si>
    <t>MEDICAL PROTECTION S.A.S SALUD OCUPACIONAL</t>
  </si>
  <si>
    <t>John Castro Esquivel</t>
  </si>
  <si>
    <t>Hernan Felipe Aristizabal Castellanos</t>
  </si>
  <si>
    <t>Danna Herrera Torres</t>
  </si>
  <si>
    <t>luis alfredo benavides cervera</t>
  </si>
  <si>
    <t>Aníbal Gabriel Jimenez Blanco</t>
  </si>
  <si>
    <t>Jeisson Andres Moreno Cespedes</t>
  </si>
  <si>
    <t>Laura Maritza Velasco Cañón</t>
  </si>
  <si>
    <t>yanny nathalia botero vargas</t>
  </si>
  <si>
    <t>Eliana Mayerly Ortiz Malagon</t>
  </si>
  <si>
    <t>Angie Katerine Molina Abril</t>
  </si>
  <si>
    <t>Fundación Púrpura</t>
  </si>
  <si>
    <t>Karen Stefanny Gómez Rodríguez</t>
  </si>
  <si>
    <t>jeniffer constanza valencia ome</t>
  </si>
  <si>
    <t>CARLOS ANDRES MENDEZ ESPITIA</t>
  </si>
  <si>
    <t>80017698</t>
  </si>
  <si>
    <t>freiman humberto camelo preciado</t>
  </si>
  <si>
    <t>LUZ HELENA SANTOS FLÓREZ</t>
  </si>
  <si>
    <t>Sandra Milena Rincon Cortes</t>
  </si>
  <si>
    <t>Angie Nataly Ruiz Rodriguez</t>
  </si>
  <si>
    <t>Roxana Carolina Monterrosa Dominguez</t>
  </si>
  <si>
    <t>Diana Carolina López González</t>
  </si>
  <si>
    <t>María Angélica Leal Leal</t>
  </si>
  <si>
    <t>Giovanna Andrea Chamorro Ramírez</t>
  </si>
  <si>
    <t>Oscar Alexander Orozco Jiménez</t>
  </si>
  <si>
    <t>Ana Aurielia Roda Fornaguera</t>
  </si>
  <si>
    <t>Catalina Rodriguez Navas</t>
  </si>
  <si>
    <t>JORGE ALEXANDER CAMARGO FRANCO</t>
  </si>
  <si>
    <t>Maria Rosana Hurtado Cabrera</t>
  </si>
  <si>
    <t>Maryury Forero Bohorquez</t>
  </si>
  <si>
    <t>ASTRID JARAMILLO BETANCUR</t>
  </si>
  <si>
    <t>ANA PATRICIA RAMIREZ MENDIETA</t>
  </si>
  <si>
    <t>CLARA HELENA RUIZ MARTINEZ</t>
  </si>
  <si>
    <t>Mauricio Napoleón Granja Gómez</t>
  </si>
  <si>
    <t>Luis Antonio Ossa Perez</t>
  </si>
  <si>
    <t>DIANA ALEJANDRA SANCHEZ ARIZA</t>
  </si>
  <si>
    <t>Juliana Del Mar Villamizar Peña</t>
  </si>
  <si>
    <t>ESTEFANNY MARTINEZ DIAZ</t>
  </si>
  <si>
    <t>Cynthia Alejandra Diaz Gomez</t>
  </si>
  <si>
    <t>Jose Luis Altafulla Marrugo</t>
  </si>
  <si>
    <t>leidi dayana sanchez arias</t>
  </si>
  <si>
    <t>DIANA MARCELA CEPEDA GONZALEZ</t>
  </si>
  <si>
    <t>Daylin Vanesa Caceres Reyes</t>
  </si>
  <si>
    <t>Leidy Edid Roa Mendoza</t>
  </si>
  <si>
    <t>Adriana Mora Poveda</t>
  </si>
  <si>
    <t>Jenny Carolina Paramo Peña</t>
  </si>
  <si>
    <t>Laura Stefania Arias Páez</t>
  </si>
  <si>
    <t>Luis Eduardo López Cardozo</t>
  </si>
  <si>
    <t>DANIEL SANCHEZ SANCHEZ</t>
  </si>
  <si>
    <t>Gimena Rodriguez Ladino</t>
  </si>
  <si>
    <t>Alba Janneth Salgdo Vargas</t>
  </si>
  <si>
    <t>Lucia Fernanda Cervantes Vence</t>
  </si>
  <si>
    <t>Cesar Camilo Restrepo Fogarassy</t>
  </si>
  <si>
    <t>CLAUDIA MILENA OCHOA PEÑA</t>
  </si>
  <si>
    <t>CRISTIAN FARID BELTRAN VALDEERRAMA</t>
  </si>
  <si>
    <t>Saby Marcela Rodriguez Palacios</t>
  </si>
  <si>
    <t>ADRIANA PATRICIA QUESADA MATALLANA</t>
  </si>
  <si>
    <t>Engelbert Martin Pulga</t>
  </si>
  <si>
    <t>MIKE GIOVANNI PIRACON GARCIA</t>
  </si>
  <si>
    <t>Brayan Michel Roman Martinez</t>
  </si>
  <si>
    <t>María Trinidad Ceferino Ramírez</t>
  </si>
  <si>
    <t>Jeison Fabian Cano Ruiz</t>
  </si>
  <si>
    <t>Sergio Nicolas Barrios Ortiz</t>
  </si>
  <si>
    <t>JUAN SEBASTIAN ROBAYO CASTILLO</t>
  </si>
  <si>
    <t>Rafael Alfredo Pinto Lopez</t>
  </si>
  <si>
    <t>Brayan Mauricio Montalvo</t>
  </si>
  <si>
    <t>LUZ MARINA MONSALVE SANCHEZ</t>
  </si>
  <si>
    <t>Angelica Clavijo Ortiz</t>
  </si>
  <si>
    <t>Natalia del Pilar Gómez Machado</t>
  </si>
  <si>
    <t>Quena Melisa Leonel Loaiza</t>
  </si>
  <si>
    <t>David Ernesto Guevara Rincon</t>
  </si>
  <si>
    <t>Fabián Ramírez Gutiérrez</t>
  </si>
  <si>
    <t>ANDREA PATRICIAHERNANDEZ SARMIENTO</t>
  </si>
  <si>
    <t>IR ELEVADORES</t>
  </si>
  <si>
    <t>edgar rodrigo casallas pinzón</t>
  </si>
  <si>
    <t>MONICA LORENA ESTUPIÑAN LINARES</t>
  </si>
  <si>
    <t>MILTON ALCIDES PIÑEROS VELOSA</t>
  </si>
  <si>
    <t>ricardo arturo tejada moreno</t>
  </si>
  <si>
    <t>Yalila Andrea Pérez Montoya</t>
  </si>
  <si>
    <t>Paula Andrea Gil Acosta</t>
  </si>
  <si>
    <t>Ledy Emilce Ortiz Galvis</t>
  </si>
  <si>
    <t>Germán Espitia Ospina</t>
  </si>
  <si>
    <t>Manuel Octavio Moscote Alarcon</t>
  </si>
  <si>
    <t>Leonardo Antonio Cespedes Diaz</t>
  </si>
  <si>
    <t>Carlos Andrés Enrique Vargas Huelgos</t>
  </si>
  <si>
    <t>Johan Stiven Tellez Durango</t>
  </si>
  <si>
    <t>Kevin Giovanny Diaz Ruiz</t>
  </si>
  <si>
    <t>Claudia Patricia Mendoza Castillo</t>
  </si>
  <si>
    <t>PAOLA ALEXANDRA MILAN</t>
  </si>
  <si>
    <t>JHONNATAN GUTIERREZ HOYOS</t>
  </si>
  <si>
    <t>Santiago Gómez Castañeda</t>
  </si>
  <si>
    <t>Jeritza Erika Tatiana Bernal Robles</t>
  </si>
  <si>
    <t>JOHANNA GOMEZ GUTIERREZ</t>
  </si>
  <si>
    <t>Edwin Rosendo Ossa Cortes</t>
  </si>
  <si>
    <t>Maira Milena Acosta Talero</t>
  </si>
  <si>
    <t>Angie Milena Morales Maury</t>
  </si>
  <si>
    <t>jairo andres lugo bateca</t>
  </si>
  <si>
    <t>Jhohhan Andres Maldonado Diaz</t>
  </si>
  <si>
    <t>Edgar Ernesto Moreno Lopez</t>
  </si>
  <si>
    <t>Jorge Leonardo Montaño Garzón</t>
  </si>
  <si>
    <t>Maryory Arlisdey Moreno Serrano</t>
  </si>
  <si>
    <t>Daniel Felipe Buitrago Alvarado</t>
  </si>
  <si>
    <t>CARLOS HERNÁN ARISTIZÁBAL GÓMEZ</t>
  </si>
  <si>
    <t>Karoll Tatiana Zambrano</t>
  </si>
  <si>
    <t>MAYRA JOHANA NIETO VALENCIA</t>
  </si>
  <si>
    <t>jose luis barrera ruiz</t>
  </si>
  <si>
    <t>PALOMA SALGADO</t>
  </si>
  <si>
    <t>Karol Stefanny Mendoza Machado</t>
  </si>
  <si>
    <t>freyman camilo abril gomez</t>
  </si>
  <si>
    <t>Lina Maria Penagos Zapata</t>
  </si>
  <si>
    <t>JAIRO MANUEL AVILES MARTINEZ</t>
  </si>
  <si>
    <t>Tania Alejandra Montenegro Poveda</t>
  </si>
  <si>
    <t>Margareth Tibizay Sánchez Melo</t>
  </si>
  <si>
    <t>LAURA PAEZ CASTAÑO</t>
  </si>
  <si>
    <t>Laura Isabel Jáuregui Acuña</t>
  </si>
  <si>
    <t>Constantino Salamanca Coronado</t>
  </si>
  <si>
    <t>Nhora Alexandra Castañeda Niviayo</t>
  </si>
  <si>
    <t>edwin fernando gonzalez garcia</t>
  </si>
  <si>
    <t>Javier Ricardo Beltrán Murcia</t>
  </si>
  <si>
    <t>Andrea Gordillo Rincón</t>
  </si>
  <si>
    <t>Andrés UribeNaranjo</t>
  </si>
  <si>
    <t>Fundación Arteria</t>
  </si>
  <si>
    <t>Óscar Santiago García Orjuela</t>
  </si>
  <si>
    <t>Leidy Lorena Cumbe Amézquita</t>
  </si>
  <si>
    <t>Viviana Carolina Alfonso Lozano</t>
  </si>
  <si>
    <t>William Elias Molano Bernal</t>
  </si>
  <si>
    <t>Loreane Milena Prado Martinez</t>
  </si>
  <si>
    <t>Camilo Andres Guerrero Montenegro</t>
  </si>
  <si>
    <t>ANDREA DEL PILAR RODRIGUEZ RODRIGUEZ</t>
  </si>
  <si>
    <t>Fabio Fidel Vanegas Ayala</t>
  </si>
  <si>
    <t>DAVID STIVEN BADILLO LOPEZ</t>
  </si>
  <si>
    <t>YIVETH CATALINA CORREA CARREÑO</t>
  </si>
  <si>
    <t>Maria Clara Arias Sierra</t>
  </si>
  <si>
    <t>Rocio del Valle Lafaurie Fuentes</t>
  </si>
  <si>
    <t>maira yurani fajardo bonilla</t>
  </si>
  <si>
    <t>MONICA LILIANA NIETO ROJAS</t>
  </si>
  <si>
    <t>Jhon Franz Newmann Reyes</t>
  </si>
  <si>
    <t>Silvia María Triviño Jiménez</t>
  </si>
  <si>
    <t>Ana Cristina Hernández Leal</t>
  </si>
  <si>
    <t>luis eduardo rubio montoya</t>
  </si>
  <si>
    <t>Rosa Aurora Valdés Silva</t>
  </si>
  <si>
    <t>MARIA CRISTINA TAVERA CASTILLO</t>
  </si>
  <si>
    <t>nilson fabian zamora moreno</t>
  </si>
  <si>
    <t>Nelcy Cecilia Patiño Rincón</t>
  </si>
  <si>
    <t>JASBLEIDY SALAS GUZMAN</t>
  </si>
  <si>
    <t>Laura Catalina Giraldo Gonzalez</t>
  </si>
  <si>
    <t>Yuri Alejandra León Mora</t>
  </si>
  <si>
    <t>Juan Jairo Castiblanco Cárdenas</t>
  </si>
  <si>
    <t>Laura Yamile Lopez Rodriguez</t>
  </si>
  <si>
    <t>OSCAR DAVID SUAREZ BEJARANO</t>
  </si>
  <si>
    <t>Nathaly Alexandra Cifuentes Hernandez</t>
  </si>
  <si>
    <t>Jesus Fabio Ruiz Gallego</t>
  </si>
  <si>
    <t>Monica Andrea Gonzalez Osorio</t>
  </si>
  <si>
    <t>Johan Sebastian Gomez Ortiz</t>
  </si>
  <si>
    <t>JEISON ANDRÉS AGUIRRE SÁNCHEZ</t>
  </si>
  <si>
    <t>Cristian Giovany Castañeda Santamaría</t>
  </si>
  <si>
    <t>Alba Luz Lopez Osorio</t>
  </si>
  <si>
    <t>Hugo Armando Castro Romero</t>
  </si>
  <si>
    <t>NICOLAS ESTEBAN ALVAREZ RODRIGUEZ</t>
  </si>
  <si>
    <t>HERLEY DUVAN RODRIGUEZ PINEDA</t>
  </si>
  <si>
    <t>Jeisson David Hurtado Scarpetta</t>
  </si>
  <si>
    <t>Jennifer Carolina Quinche Mosquera</t>
  </si>
  <si>
    <t>Christian Camilo Velasquez Torres</t>
  </si>
  <si>
    <t>ANDREA VELASCO BLEL</t>
  </si>
  <si>
    <t>INGA KARIB SANDINO RAMIREZ</t>
  </si>
  <si>
    <t>Paola Andrea Herrera Mejia</t>
  </si>
  <si>
    <t>laura hernanda castro ortiz</t>
  </si>
  <si>
    <t>Jessica Tatiana Mejia Muñoz</t>
  </si>
  <si>
    <t>LIZETH CASTRO RIBON</t>
  </si>
  <si>
    <t>NYDIA JANETTE MORENO BUITRAGO</t>
  </si>
  <si>
    <t>Diana Milena Navarro Salazar</t>
  </si>
  <si>
    <t>Laura Victoria Orozco Castillo</t>
  </si>
  <si>
    <t>KAREN ALEXANDRA PEREZ RIOS</t>
  </si>
  <si>
    <t>MARÍA VERENICE VARGAS CÁRDENAS</t>
  </si>
  <si>
    <t>DaVID Enrique Hernandez Reyes</t>
  </si>
  <si>
    <t>Natalia Carolina Diaz Morales</t>
  </si>
  <si>
    <t>Karen Nazarith Ramirez</t>
  </si>
  <si>
    <t>Miguel Ángel Guevara Naranjo</t>
  </si>
  <si>
    <t>Robinson Avila Aldana</t>
  </si>
  <si>
    <t>Johnnatan Rodriguez Pinto</t>
  </si>
  <si>
    <t>Nathalie Paola Peña Gama</t>
  </si>
  <si>
    <t>Carlos Eduardo Trujillo Espinosa</t>
  </si>
  <si>
    <t>cristhian alejandro noguera burbano</t>
  </si>
  <si>
    <t>Ruth Johana Arias Valbuena</t>
  </si>
  <si>
    <t>Javier Hernando  Riaño</t>
  </si>
  <si>
    <t>Javier Enrique Motta Morales</t>
  </si>
  <si>
    <t>esteban lisandro chacon pinzon</t>
  </si>
  <si>
    <t>HAROLD BOHORQUEZ RAMIREZ</t>
  </si>
  <si>
    <t>Omar Fabián Vera Cortés</t>
  </si>
  <si>
    <t>Juan Ramiro López Castañeda</t>
  </si>
  <si>
    <t>Cindy Johana Arias Vargas</t>
  </si>
  <si>
    <t>Yuri Andrea Castro Esquivel</t>
  </si>
  <si>
    <t>Daniel Riaño Garzón</t>
  </si>
  <si>
    <t>María Paula Rubio Valenzuela</t>
  </si>
  <si>
    <t>Luis Alexander Jimenez Alvarado</t>
  </si>
  <si>
    <t>Santiago Simón Aldana Gómez</t>
  </si>
  <si>
    <t>Federico Rey Quiñones</t>
  </si>
  <si>
    <t>javier benitez barajas</t>
  </si>
  <si>
    <t>CONTRATO DE PRESTACION DE SERVICIOS</t>
  </si>
  <si>
    <t>LYN INGENIERIA SAS</t>
  </si>
  <si>
    <t>Juanita Salcedo Silva</t>
  </si>
  <si>
    <t>Mauricio Garcia Esguerra</t>
  </si>
  <si>
    <t>Harold Enrique Sarmiento Gonzalez</t>
  </si>
  <si>
    <t>Jhon Alexander Morales Chicacausa</t>
  </si>
  <si>
    <t>Alejandra Carreño Rivera</t>
  </si>
  <si>
    <t>Francisco Javier Monroy Salamanca</t>
  </si>
  <si>
    <t>pablo andres rodriguez vargas</t>
  </si>
  <si>
    <t>Milton David Ortiz Romero</t>
  </si>
  <si>
    <t>Rafael Eduardo Getiva de la Hoz</t>
  </si>
  <si>
    <t>Cristian Carrillo Acosta</t>
  </si>
  <si>
    <t>Oscar Goméz Amorocho</t>
  </si>
  <si>
    <t>Derly Rocio Cabrera Rodríguez</t>
  </si>
  <si>
    <t>maria cristina rubiano forero</t>
  </si>
  <si>
    <t>Juan Sebastián Rodríguez Camero</t>
  </si>
  <si>
    <t>Juan Camilo Camilo Carvajal</t>
  </si>
  <si>
    <t>Diego Camilo Mora Joya</t>
  </si>
  <si>
    <t>MARIO ALBERTO CHACÓN CASTRO</t>
  </si>
  <si>
    <t>Marco Alejandro Chavistad Penagos</t>
  </si>
  <si>
    <t>Jose Fernando Fonseca</t>
  </si>
  <si>
    <t>Carolina Uribe Arcila</t>
  </si>
  <si>
    <t>Marisol Ibañez</t>
  </si>
  <si>
    <t>Valentina Quintero Altamar</t>
  </si>
  <si>
    <t>Javier Alexander Moreno González</t>
  </si>
  <si>
    <t>MATILDE HELENA GUERRERO GUTIERREZ DE PIÑERES</t>
  </si>
  <si>
    <t>Karen Milena Romero Triana</t>
  </si>
  <si>
    <t>luis ernesto torres</t>
  </si>
  <si>
    <t>ANDREA KATERINE MORENO ROMERO</t>
  </si>
  <si>
    <t>OSCAR IVAN SAENZ RIVERA</t>
  </si>
  <si>
    <t>JOSE GERMAN CARREÑO GALINDO</t>
  </si>
  <si>
    <t>Miriam Nelly Redondo Tequia</t>
  </si>
  <si>
    <t>Edna Milena Hernandez Lopez</t>
  </si>
  <si>
    <t>Anderson Acevedo Acosta</t>
  </si>
  <si>
    <t>Santiago Morantes Guiza</t>
  </si>
  <si>
    <t>Juan Sebastián Muñoz Cruz</t>
  </si>
  <si>
    <t>Juan Sebastian Vargas Hilarion</t>
  </si>
  <si>
    <t>Dhamarys Viviana Malagón Umbarila</t>
  </si>
  <si>
    <t>BEHYMAR PATACON RUIZ</t>
  </si>
  <si>
    <t>Daniel Ricardo Montaña Parra</t>
  </si>
  <si>
    <t>Santiago Peña</t>
  </si>
  <si>
    <t>Maria Paula Paez Pascua</t>
  </si>
  <si>
    <t>Michael Devia</t>
  </si>
  <si>
    <t>Edicxon Giovani Peña Zarate</t>
  </si>
  <si>
    <t>Andrés Felipe Quintero</t>
  </si>
  <si>
    <t>David Álvarez</t>
  </si>
  <si>
    <t>Santiago Murcia Roa</t>
  </si>
  <si>
    <t>Leidy Alejandra Henao García</t>
  </si>
  <si>
    <t>Juan Felipe Villamil Tovar</t>
  </si>
  <si>
    <t>Julian Fernando Cano Lozano</t>
  </si>
  <si>
    <t>Lina Lizeth Alonso Castillo</t>
  </si>
  <si>
    <t>Ivonn Stephani Revelo Bulla</t>
  </si>
  <si>
    <t>Mariana Arango García</t>
  </si>
  <si>
    <t>Jorge Arturo López Rincón</t>
  </si>
  <si>
    <t>CONTRATO DE ARRENDAMIENTO</t>
  </si>
  <si>
    <t>CASA INVESTMENTS SAS</t>
  </si>
  <si>
    <t>Ann Santos Sanchez</t>
  </si>
  <si>
    <t>Pedro Alberto Lozano Vásquez</t>
  </si>
  <si>
    <t>Cristian Eduardo Calderón Gaona</t>
  </si>
  <si>
    <t>Raúl Ernesto Casas Valencia</t>
  </si>
  <si>
    <t>jineth viviana urbina benito</t>
  </si>
  <si>
    <t>Stiven Saldarriga Tellez</t>
  </si>
  <si>
    <t>Adriana Villar Vileikis</t>
  </si>
  <si>
    <t>Heriberto Cañón Giraldo</t>
  </si>
  <si>
    <t>Monica Andrea Moreno Aguilera</t>
  </si>
  <si>
    <t>Lorena Paola Monroy Medina</t>
  </si>
  <si>
    <t>ANA LUCIA PEREZ PRADO</t>
  </si>
  <si>
    <t>Daniel Esteban Acosta Díaz</t>
  </si>
  <si>
    <t>Daniela Gutiérrez González</t>
  </si>
  <si>
    <t>SARAY CEBALLOS MONTOYA</t>
  </si>
  <si>
    <t>Anyeli Vanesa Rodriguez</t>
  </si>
  <si>
    <t>ANA PRADO PABON</t>
  </si>
  <si>
    <t>Luna Juliana Ferro Pulido</t>
  </si>
  <si>
    <t>Miguel Angel Castañeda Diaz</t>
  </si>
  <si>
    <t>MARIA DEL ROSARIO GAMBOA MUÑOZ</t>
  </si>
  <si>
    <t>Yenny Alexandra Lozada Arana</t>
  </si>
  <si>
    <t>Edgar Julian Santa</t>
  </si>
  <si>
    <t>Rudy Alejandra Mejia Rodriguez</t>
  </si>
  <si>
    <t>Jennifer Álvarez Gómez</t>
  </si>
  <si>
    <t>Nancy Estella Ortega Caballero</t>
  </si>
  <si>
    <t>David Santiago Diaz Buitrago</t>
  </si>
  <si>
    <t>Jeason Eduardo Prado Hernandez</t>
  </si>
  <si>
    <t>EVELIN ANGELY PIÑEROS QUINTANA</t>
  </si>
  <si>
    <t>Yonkell Rodriguez Peña</t>
  </si>
  <si>
    <t>JOSEF GILBERTO QUEVEDO MURILLO</t>
  </si>
  <si>
    <t>Andrea Uribe Yepes</t>
  </si>
  <si>
    <t>Edwan Haiden Llanos Díaz</t>
  </si>
  <si>
    <t>Alba Mercedes González Sánchez</t>
  </si>
  <si>
    <t>Jesly Yohana Tuta Manrique</t>
  </si>
  <si>
    <t>Ana Lucia Rios Perez</t>
  </si>
  <si>
    <t>Néstor Camilo Prada Gómez</t>
  </si>
  <si>
    <t>hector mora</t>
  </si>
  <si>
    <t>Daniel Eduardo Garzón Rodríguez</t>
  </si>
  <si>
    <t>Laura Alexandra Lozada</t>
  </si>
  <si>
    <t>Nadya Valentina Gutierrez Pineda</t>
  </si>
  <si>
    <t>ARRENDAMIENTO DE INMUEBLE</t>
  </si>
  <si>
    <t>GOTOK MUSIC S.A.S.</t>
  </si>
  <si>
    <t>Catalina Ines Gonzalez Sierra</t>
  </si>
  <si>
    <t>Juanita González Cardona</t>
  </si>
  <si>
    <t>NEYLAN GONZALEZ LIZARAZO</t>
  </si>
  <si>
    <t>Camilo Carvajal</t>
  </si>
  <si>
    <t>NATALY ANDREA CHAPETON LOZADA</t>
  </si>
  <si>
    <t>Miguel Angel Crespo Gonzalez</t>
  </si>
  <si>
    <t>luis miguel Morales GARZON</t>
  </si>
  <si>
    <t>Andres</t>
  </si>
  <si>
    <t>Carmen Saenz Castillo</t>
  </si>
  <si>
    <t>DIEGO FERNANDO CASALLAS PABON</t>
  </si>
  <si>
    <t>paula  caro</t>
  </si>
  <si>
    <t>Eider Yardanys Alvarado</t>
  </si>
  <si>
    <t>María Catalina González Ramírez</t>
  </si>
  <si>
    <t>Gustavo Grau Sarmiento</t>
  </si>
  <si>
    <t>William Hernando Diaz Sanchez</t>
  </si>
  <si>
    <t>Yeny Liliana Marulanda Arévalo</t>
  </si>
  <si>
    <t>David Narvaez</t>
  </si>
  <si>
    <t>Esteban Camargo Montoya</t>
  </si>
  <si>
    <t>Ángela Patricia Castellanos Bothía</t>
  </si>
  <si>
    <t>Andrea Marcela Pinilla Bahamón</t>
  </si>
  <si>
    <t>Yuly Paola Cadena Zambrano</t>
  </si>
  <si>
    <t>Olga lucia Duque Aparicio</t>
  </si>
  <si>
    <t>Leonardo Ortiz Franco</t>
  </si>
  <si>
    <t>Dumar Leonardo Salamanca Barrera</t>
  </si>
  <si>
    <t>Pablo Restrepo</t>
  </si>
  <si>
    <t>Estefany Dayana Torres Blanco</t>
  </si>
  <si>
    <t>DAVID MEDINA</t>
  </si>
  <si>
    <t>Luis Alexander Soto Rodriguez</t>
  </si>
  <si>
    <t>JOHANN SEBASTIAN ROLDAN AGUILAR</t>
  </si>
  <si>
    <t>Jhonn Fredy Moran Montilla</t>
  </si>
  <si>
    <t>Camilo José Pérez Torres</t>
  </si>
  <si>
    <t>Jose Luis Bonilla Martínez</t>
  </si>
  <si>
    <t>estefany quiñones sanchez</t>
  </si>
  <si>
    <t>Wilson Eliecer Peña Pinzón</t>
  </si>
  <si>
    <t>Ana Catalina Naranjo Arcila</t>
  </si>
  <si>
    <t>DAISY LORENA BELTRÁN JULIO</t>
  </si>
  <si>
    <t>Viviana Marcela Gonzalez Avila</t>
  </si>
  <si>
    <t>DANIELA PINILLA BOCANEGRA</t>
  </si>
  <si>
    <t>Nelson Enrique Moreno Sua</t>
  </si>
  <si>
    <t>Andrea Said Camargo</t>
  </si>
  <si>
    <t>Lorena Viviana Moreno</t>
  </si>
  <si>
    <t>Jhon Alexander Rodriguez</t>
  </si>
  <si>
    <t>daniel alberto nempeque carvajal</t>
  </si>
  <si>
    <t>CARLOS ALFONSO GAITÁN TOBAR</t>
  </si>
  <si>
    <t>Omar Ricardo Apraez</t>
  </si>
  <si>
    <t>wendy dayana castellanos coca</t>
  </si>
  <si>
    <t>Danilo Mauricio Gonzalez Muñoz</t>
  </si>
  <si>
    <t>Daniel Armando Rubiano Rodríguez</t>
  </si>
  <si>
    <t>Juan David Rodriguez Tibaduiza</t>
  </si>
  <si>
    <t>Daniela Sánchez Soto</t>
  </si>
  <si>
    <t>Sandra Carolina Ardila Guzman</t>
  </si>
  <si>
    <t>Jairo Andrés Vela Tibocha</t>
  </si>
  <si>
    <t>Andres Felipe Gonzalez Charry</t>
  </si>
  <si>
    <t>John Meyer Quintero Urián</t>
  </si>
  <si>
    <t>William Ricardo gonzalez  Trejos</t>
  </si>
  <si>
    <t>Empresa de Telecomunicaciones de Bogota ETB SA ESP</t>
  </si>
  <si>
    <t>Last Tour America</t>
  </si>
  <si>
    <t>Corporación El Eje Creatividades Colaborativas</t>
  </si>
  <si>
    <t>Jhon Heriberto Hernandez Moreno</t>
  </si>
  <si>
    <t>Sergio camilo ayala murillo</t>
  </si>
  <si>
    <t>Omar Alexander Bonilla Daza</t>
  </si>
  <si>
    <t>William Eduardo Vargas Espitia</t>
  </si>
  <si>
    <t>CARMENSUSANA TAPIA MORALES</t>
  </si>
  <si>
    <t>DANIELA LLANOS VILLAMARIN</t>
  </si>
  <si>
    <t>Nicolás Rojas Acosta</t>
  </si>
  <si>
    <t>Tomas Lion</t>
  </si>
  <si>
    <t>Ángela Natalia Vanegas León</t>
  </si>
  <si>
    <t>Joseph David Contreras Gómez</t>
  </si>
  <si>
    <t>Henry Caicedo Caicedo</t>
  </si>
  <si>
    <t>Maria Camila Orozco</t>
  </si>
  <si>
    <t>Carol Alessandra Sabbadini Durán</t>
  </si>
  <si>
    <t>Tatiana Mogollón Pérez</t>
  </si>
  <si>
    <t>JUAN SEBASTIÁN ALDANA GÓMEZ</t>
  </si>
  <si>
    <t>Jenny Viviana castañeda Marquez</t>
  </si>
  <si>
    <t>Humberto Loboguerrero Nova</t>
  </si>
  <si>
    <t>Sebastian Felipe Cubillos Barragan</t>
  </si>
  <si>
    <t>JUANA EMILIA ANDRADE PÉREZ</t>
  </si>
  <si>
    <t>Daniel Camilo Zambrano Hernandez</t>
  </si>
  <si>
    <t>JHON EMERSON MORENO RIAÑO</t>
  </si>
  <si>
    <t>Rosa Milena Soto Sanguino</t>
  </si>
  <si>
    <t>FUNDACIÓN TEATRO ODEÓN</t>
  </si>
  <si>
    <t>Zulay Karina Riascos Zapata</t>
  </si>
  <si>
    <t>SARA MARIA MORENO</t>
  </si>
  <si>
    <t>Krystel Stefania Ramirez Yazo</t>
  </si>
  <si>
    <t>ESARTEC</t>
  </si>
  <si>
    <t>FUNDACIÓN ESPACIOS DE VIDA</t>
  </si>
  <si>
    <t>Xiomara León Salgado</t>
  </si>
  <si>
    <t>Vivian Tole Cuervo</t>
  </si>
  <si>
    <t>Luis Felipe Raguá Miranda</t>
  </si>
  <si>
    <t>Sada Janneth Sánchez Martinez</t>
  </si>
  <si>
    <t>Julio Ernesto Avellaneda Vasquez</t>
  </si>
  <si>
    <t>Eduard Alfonso Beltran Pinzon</t>
  </si>
  <si>
    <t>Juana Isabella Montilla Duarte</t>
  </si>
  <si>
    <t>Camila Andrea Sánchez Puentes</t>
  </si>
  <si>
    <t>Claudia Marcela Garzon</t>
  </si>
  <si>
    <t>Cindy Lorena Flechas Herrera</t>
  </si>
  <si>
    <t>Johana Carolina Mancipe Lugo</t>
  </si>
  <si>
    <t>ZONA A LIMITADA</t>
  </si>
  <si>
    <t>aura cristina ruiz mendoza</t>
  </si>
  <si>
    <t>Sara Catalina Lozano Urrego</t>
  </si>
  <si>
    <t>Keler Fabio Quintana Ballesteros</t>
  </si>
  <si>
    <t>FRANREINALDO CASTELLANO RIVERA</t>
  </si>
  <si>
    <t>VANESSA ALEXANDRA CONTRERAS LARGO</t>
  </si>
  <si>
    <t>Alejandra Meneses Reyes</t>
  </si>
  <si>
    <t>Dennis Samir Arrechea Martínez</t>
  </si>
  <si>
    <t>RAFAEL BERBEO</t>
  </si>
  <si>
    <t>Jeimmy Johanna Ruiz Cardenas</t>
  </si>
  <si>
    <t>Maria Fernanda Ladino Osorio</t>
  </si>
  <si>
    <t>Mónica Marcela Gonzalez Buitrago</t>
  </si>
  <si>
    <t>Diana Karina Sepúlveda Niño</t>
  </si>
  <si>
    <t>Agustín Fidel Bolaños Carrascal</t>
  </si>
  <si>
    <t>Brayan Sebastian Hernandez Cuervo</t>
  </si>
  <si>
    <t>ACADEMIA DE BALLET OLGA LUCIA S.A.S</t>
  </si>
  <si>
    <t>FUNDACION COLOMBIAN DREAM</t>
  </si>
  <si>
    <t>ASOCIACIÒN PARA LA INVESTIGACIÒN, PRODUCCIÒN, PROMOCIÒN Y PROYECCIÒN DE LAS ARTES ESCÉNICAS UMBRAL TEATRO</t>
  </si>
  <si>
    <t>ZUSSANNY NAZARET JAIMES REBOLLEDO</t>
  </si>
  <si>
    <t>Maria Juliana Veloza Joya</t>
  </si>
  <si>
    <t>Angie Caroline Castiblanco Cruz</t>
  </si>
  <si>
    <t>JHON JARVI CHARA</t>
  </si>
  <si>
    <t>María Adelaida Luna Buenaventura</t>
  </si>
  <si>
    <t>Diego Felipe Cerquera Pinzón</t>
  </si>
  <si>
    <t>Diana Carolina Olaya Gómez</t>
  </si>
  <si>
    <t>Corporación Sociedad Fantasmagoría</t>
  </si>
  <si>
    <t>Jenny Alejandra Cantor Aguilar</t>
  </si>
  <si>
    <t>OSCAR DANIEL RODRIGUZ GARZON</t>
  </si>
  <si>
    <t>Paula Daniela Vera Rodriguez</t>
  </si>
  <si>
    <t>Paola Valdivieso Ruiz</t>
  </si>
  <si>
    <t>GUILLERMO ADRIÁN GUEVARA MARFOY</t>
  </si>
  <si>
    <t>cristian rodrigo martinez castellanos</t>
  </si>
  <si>
    <t>DAYANA MARCELA VARGAS MORENO</t>
  </si>
  <si>
    <t>MARÍA CAMILA CONTRERAS ORTIZ</t>
  </si>
  <si>
    <t>ANDRES CAMILO DUARTE</t>
  </si>
  <si>
    <t>Juan Sebastian Benavides Aldana</t>
  </si>
  <si>
    <t>JOSE ISRAEL RAMIREZ</t>
  </si>
  <si>
    <t>Blanca Marina Basto Castro</t>
  </si>
  <si>
    <t>Plural Nodo Cultural</t>
  </si>
  <si>
    <t>Jose Carlos Barros Fuenmayor</t>
  </si>
  <si>
    <t>Jhoan Katherin Baquero Porras</t>
  </si>
  <si>
    <t>Sandro Jimenez Vargas</t>
  </si>
  <si>
    <t>David Fernando Tovar Rodríguez</t>
  </si>
  <si>
    <t>JUAN LUIS RESTREPO VIANA</t>
  </si>
  <si>
    <t>Corporación de Teatro y Cultura Acto Latino</t>
  </si>
  <si>
    <t>INNGO SAS</t>
  </si>
  <si>
    <t>VICTOR HUGO GONZALEZ  BRAVO</t>
  </si>
  <si>
    <t>JUAN CARLOS QUINTERO TORO</t>
  </si>
  <si>
    <t>Fundación Armonía Viva</t>
  </si>
  <si>
    <t>Cristian Camilo Rodríguez Bolaños</t>
  </si>
  <si>
    <t>Jorge Armando Palacios Osorio</t>
  </si>
  <si>
    <t>ALEJANDRO QUINTERO CORAL</t>
  </si>
  <si>
    <t>Angel David Ruiz Gómez</t>
  </si>
  <si>
    <t>David Leonardo Miranda Varon</t>
  </si>
  <si>
    <t>NIDIA PIEDAD NEIRA SOSA</t>
  </si>
  <si>
    <t>anderson marin</t>
  </si>
  <si>
    <t>Angie Katherine Castillo Forero</t>
  </si>
  <si>
    <t>MUSEO DE ARTE MODERNO DE BOGOTA</t>
  </si>
  <si>
    <t>Fundación Pastoral Social Manos Unidas</t>
  </si>
  <si>
    <t>Jorge Enrique Rojas Cipagauta</t>
  </si>
  <si>
    <t>Daniel Camilo Vargas Barrios</t>
  </si>
  <si>
    <t>Maria Clara Salgado Porras</t>
  </si>
  <si>
    <t>Maria Fernanda Guevara Pedraza</t>
  </si>
  <si>
    <t>Lina Faizully Salamanca Barrera</t>
  </si>
  <si>
    <t>MAURICIO ALEJANDRO VELASQUEZ PARDO</t>
  </si>
  <si>
    <t>Xiomara Catalina Piñeros Muñoz</t>
  </si>
  <si>
    <t>Valentina Giraldo Sánchez</t>
  </si>
  <si>
    <t>SAMUEL VEGA BELTRAN</t>
  </si>
  <si>
    <t>Fundación Social Sembrando Camino</t>
  </si>
  <si>
    <t>Angélica Reyes Hernández</t>
  </si>
  <si>
    <t>Nicolas Alexis Ortiz Parada</t>
  </si>
  <si>
    <t>John Alexander Luna Blanco</t>
  </si>
  <si>
    <t>Luis Fernando Holguín Cardona</t>
  </si>
  <si>
    <t>JAVIER MAURICIO VEGA CAMACHO</t>
  </si>
  <si>
    <t>Milton Cesar Carvajal Castaño</t>
  </si>
  <si>
    <t>Alexis Lozano Tafur</t>
  </si>
  <si>
    <t>FEDERICO ALFREDO RAMIREZ CASTILLO</t>
  </si>
  <si>
    <t>NANCY PAOLA MORALES MEDINA</t>
  </si>
  <si>
    <t>NICOLAS DAVID CONTRERAS VELASQUEZ</t>
  </si>
  <si>
    <t>Natalia Andrea Cabarcas Ramos</t>
  </si>
  <si>
    <t>Maritza Alejandra Gonzalez Rodriguez</t>
  </si>
  <si>
    <t>Corporación para el fortalecimiento social integral Kirú</t>
  </si>
  <si>
    <t>Proimágenes Colombia</t>
  </si>
  <si>
    <t>isabel cristina wanumen perez</t>
  </si>
  <si>
    <t>GABRIELA VENCE JIMENEZ</t>
  </si>
  <si>
    <t>karen charlot santisteban muriel</t>
  </si>
  <si>
    <t>JULIET PAOLA GONZALEZ CHAVARRO</t>
  </si>
  <si>
    <t>Nicolás Ospina Amaya</t>
  </si>
  <si>
    <t>Jose Luis Sanabria Casiano</t>
  </si>
  <si>
    <t>ANDRES MAURICIO PRIETO SANCHEZ</t>
  </si>
  <si>
    <t>Jennifer Rodríguez Guerrero</t>
  </si>
  <si>
    <t>Vannessa Brigitte Peña Martinez</t>
  </si>
  <si>
    <t>ERICK DAVID DALEMAN AMAYA</t>
  </si>
  <si>
    <t>Valentina Murillo González</t>
  </si>
  <si>
    <t>diego ferney cañón leon</t>
  </si>
  <si>
    <t>CERLALC</t>
  </si>
  <si>
    <t>Jose David Rodriguez</t>
  </si>
  <si>
    <t>Julieth Noelia Rego Cortes</t>
  </si>
  <si>
    <t>Mass Medios</t>
  </si>
  <si>
    <t>Leidy Alejandra Achury Sanchez</t>
  </si>
  <si>
    <t>FRANCISCO JAVIER TAPIERO JIMENEZ</t>
  </si>
  <si>
    <t>Laura Vásquez Moreno</t>
  </si>
  <si>
    <t>JEFFERSON ORLANDO CRUZ MORALES</t>
  </si>
  <si>
    <t>Ericka Paola Contreras Ruiz</t>
  </si>
  <si>
    <t>Maria Andrea Tocarruncho Lozano</t>
  </si>
  <si>
    <t>Luisa Manuela Gutierrez Borrero</t>
  </si>
  <si>
    <t>Sebastian Bernal Riaño</t>
  </si>
  <si>
    <t>JORGE LOPEZ GOMEZ</t>
  </si>
  <si>
    <t>ALVARO ANDRES GONZALEZ PINZON</t>
  </si>
  <si>
    <t>Fundación Sobrevivientes</t>
  </si>
  <si>
    <t>EDISSON LADRON DE GUEVARA CHAVARRO</t>
  </si>
  <si>
    <t>EDISON YAMID SUAREZ MASMELA</t>
  </si>
  <si>
    <t>Daniela Alejandra Santos Castillo</t>
  </si>
  <si>
    <t>PEDRO JESUS BLANCO FORERO</t>
  </si>
  <si>
    <t>Camilo Andres Chong Otero</t>
  </si>
  <si>
    <t>CAMILO EDUARDO CÁRDENAS SUÁREZ</t>
  </si>
  <si>
    <t>Cristhian Camilo Contreras Ramos</t>
  </si>
  <si>
    <t>CORPORACION FESTIVAL DE CINE E INFANCIA Y ADOLESCENCIA</t>
  </si>
  <si>
    <t>Adrian Fernando Sánchez Salamanca</t>
  </si>
  <si>
    <t>OMAR RODRIGO SANCHEZ DULCE</t>
  </si>
  <si>
    <t>LAZARO JOSE RIVERA MORALES</t>
  </si>
  <si>
    <t>ESCUELA SUPERIOR DE ADMINISTRACIÓN PUBLICA</t>
  </si>
  <si>
    <t>FUNDACIÓN BELLA FLOR</t>
  </si>
  <si>
    <t>FESTIVAL AL PARQUE 2024</t>
  </si>
  <si>
    <t>Daniel Armando León Acuña</t>
  </si>
  <si>
    <t>Giovany Andres Rojas Guerrero</t>
  </si>
  <si>
    <t>Fundación L'Explose</t>
  </si>
  <si>
    <t>DANIEL ALEJANDRO ROJAS NAVARRO</t>
  </si>
  <si>
    <t>Luis Fernando Barrera Delgado</t>
  </si>
  <si>
    <t>FUNDACIÓN ARTEFICIAL</t>
  </si>
  <si>
    <t>Fundacion Teatro de títeres paciencia de guayaba</t>
  </si>
  <si>
    <t>Corporación Cultural InterColombia</t>
  </si>
  <si>
    <t>ALICIA JUDITH QUIROZ CAMPO</t>
  </si>
  <si>
    <t>FUNDACION CULTURAL MANIGUA</t>
  </si>
  <si>
    <t>Mauricio Vinasco Téllez</t>
  </si>
  <si>
    <t>ASOCIACION COLOMBIANA DE INTERPRETES Y PRODUCTORES FONOGRAFICOS</t>
  </si>
  <si>
    <t>CORPORACIÓN ARQUITECTURA EXPANDIDA</t>
  </si>
  <si>
    <t>EUROLIFT S.A.S</t>
  </si>
  <si>
    <t>FABIAN ENRIQUE CORDOBA GASPAR</t>
  </si>
  <si>
    <t>CAJA COLOMBIANA DE SUBSIDIO FAMILIAR COLSUBSIDIO</t>
  </si>
  <si>
    <t>REDELAE.LAT</t>
  </si>
  <si>
    <t>deisy tatiana diaz goyeneche</t>
  </si>
  <si>
    <t>Ronald Ricardo Ramos Rocha</t>
  </si>
  <si>
    <t>Babel Libros S.A.S</t>
  </si>
  <si>
    <t>TALLER DE EDICIÓN ROCCA S.A.S.</t>
  </si>
  <si>
    <t>EDICIONES FONDO DE CULTURA ECONOMICA S.A.S.</t>
  </si>
  <si>
    <t>PANAMERICANA LIBRERIA Y PAPELERIA S.A.</t>
  </si>
  <si>
    <t>PLANEAR COMUNICACIONES</t>
  </si>
  <si>
    <t>DUIR SAS</t>
  </si>
  <si>
    <t>TICKET FAST S.A.S.</t>
  </si>
  <si>
    <t>PUFA</t>
  </si>
  <si>
    <t>OSO BRAVO FILMS S A S</t>
  </si>
  <si>
    <t>PULPO PRODUCCIONES SAS</t>
  </si>
  <si>
    <t>OBELIX PRO SAS</t>
  </si>
  <si>
    <t>LOVE PRODUCCIONES S.A.S.</t>
  </si>
  <si>
    <t>CARACOL TELEVISION S.A.</t>
  </si>
  <si>
    <t>benditos tigres films sas</t>
  </si>
  <si>
    <t>ALMA PRODUCCIONES AUDIOVISUALES SAS</t>
  </si>
  <si>
    <t>LA PRE SAS</t>
  </si>
  <si>
    <t>Juan Sebastian Rojas</t>
  </si>
  <si>
    <t>Central Producciones S.A.S</t>
  </si>
  <si>
    <t>SENTIDOS COMERCIALES SAS</t>
  </si>
  <si>
    <t>BURNING S.A.S.</t>
  </si>
  <si>
    <t>8KFILMS</t>
  </si>
  <si>
    <t>Accion in Compañia Limitada</t>
  </si>
  <si>
    <t>EL CAPITAN PRODUCTIONS SAS</t>
  </si>
  <si>
    <t>PRESTACIÓN DE SERVICIOS ESPECIALIZADOS PARA El MANTENIMIENTO CORRECTIVO Y/O PREVENTIVO DE LOS ASCENSORES DEL TEATRO EL ENSUEÑO, A CARGO DEL INSTITUTO DISTRITAL DE LAS ARTES, - IDARTES- CUMPLIENDO CON LA NORMATIVIDAD VIGENTE.</t>
  </si>
  <si>
    <t>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t>
  </si>
  <si>
    <t>"Prestación de servicios de apoyo a la gestión al Instituto Distrital de las Artes- Oficina
 Asesora Jurídica o a la dependencia que haga sus veces en la validación de HV en
 SIDEAP, recaudo de información sobre registros presupuestales y aprobación de
 garantías, así como de afiliaciones a ARL, al igual que en la preparación de material
 para generación de reportes según sean requeridos"</t>
  </si>
  <si>
    <t>Prestar servicios profesionales al Idartes - Subdirección de las Artes en las actividades administrativas, financieras y contables asociadas al seguimiento al PAC, de los proyectos de inversión a cargo de la dependencia, así como en las acciones relacionadas con el apoyo a la supervisión financiera de contratos y convenios</t>
  </si>
  <si>
    <t>Prestar servicios de apoyo a la gestión al IDARTES - Subdirección de las Artes -
Gerencia de Artes Plásticas y Visuales en la planeación, ejecución, seguimiento e
implementación de las acciones necesarias, para fortalecer los proyectos de
emprendimiento artístico</t>
  </si>
  <si>
    <t>Prestar servicios de apoyo a la gestión a la Subdirección de las Artes - Área de Producción, en los procesos de producción y logística de eventos y actividades programadas, producidas y/o en los que haga parte el Idartes.</t>
  </si>
  <si>
    <t>Prestar servicios profesionales al Instituto Distrital de las Artes - IDARTES en el acompañamiento a las actividades asociadas a la planeación, seguimiento y articulación de las
acciones del componente administrativo y financiero del Programa Crea, en coordinación con los demás componentes del Programa, atendiendo los lineamientos que para ello existan en la entidad</t>
  </si>
  <si>
    <t>Prestar servicios profesionales al IDARTES en la revisión y seguimiento de las
actividades administrativas requeridas en las etapas precontractuales, contractuales y
post contractuales de los procesos adelantados por la Subdirección de Equipamientos
Culturales.</t>
  </si>
  <si>
    <t>Prestar servicios profesionales al Idartes - Subdirección de las Artes en las acciones asociadas a la revisión de documentos precontractuales, contractuales y post contractuales, así como actos administrativos para suscripción por parte de la Subdirectora de las Artes, asociadas a los programas y proyectos de la dependencia, y en el marco de los proyectos de inversión a cargo</t>
  </si>
  <si>
    <t xml:space="preserve">REALIZAR LA COPRODUCCIÓN PARA DESARROLLAR EL "SEMINARIO - TALLER DE MONTAJE DOCUMENTAL - EL RETO DE LO REAL" QUE SE LLEVARÁ A CABO EN LA CINEMATECA DE BOGOTÁ	</t>
  </si>
  <si>
    <t>Prestar servicios profesionales al Instituto Distrital de las Artes- Oficina Asesora Jurídica o la dependencia que haga sus veces, en la generación de productos referentes a temas asociados a aprovechamiento económico, agenda regulatoria, espacio público, acorde con procesos y procedimientos definidos en la entidad, así como lo relacionado con la gestión contractual de la Entidad.</t>
  </si>
  <si>
    <t>Prestar servicios de apoyo a la gestión en la Oficina Asesora Jurídica o la dependencia que haga sus veces, en materia de cierre de expedientes contractuales incluida la elaboración y revisión de certificaciones y seguimiento SDQS , así como en las demás actividades logísticas, operativas y administrativas que se requieran acorde con el plan de acción de la dependencia</t>
  </si>
  <si>
    <t>"Prestar servicios profesionales al Instituto Distrital de las Artes - Oficina Asesora Jurídica
en materia del Programa Distrital de Estímulos y otros programas de fomento, procesos
administrativos sancionatorios en materia de convocatorias, invitaciones culturales y trámites
sancionatorios, asuntos de orden contractual y poscontractual, acorde con procesos y
procedimientos de gestión jurídica definidos en la Entidad"</t>
  </si>
  <si>
    <t>Prestar servicios de apoyo a la gestión al Idartes- Subdirección de Formación Artística en el apoyo al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</si>
  <si>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</si>
  <si>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Instituto Distrital de las Artes - Idartes- Subdirección
Administrativa y Financiera - en la unidad de gestión de presupuesto, en actividades de
registro y control al Presupuesto de Ingresos y Gastos de la Entidad, acorde con la
normativa que rige la materia.</t>
  </si>
  <si>
    <t>Prestar servicios profesionales al Idartes - Oficina Asesora Jurídica o la dependencia que haga sus veces, en la revisión de actos administrativos en materia de talento humano, proyección de conceptos y preparación de documentos en materia de incapacidades laborales acorde con procesos y procedimientos definidos en la entidad, y demás asuntos en defensa judicial y extrajudicial de la entidad, así como el trámite en gestión jurídica.</t>
  </si>
  <si>
    <t>PRESTAR SERVICIOS PROFESIONALES AL IDARTES- OFICINA ASESORA JURÍDICA, O LA DEPENDENCIA A CARGO DE CONTRATACIÓN EN LA ENTIDAD, PARA ADELANTAR EN LAS PLATAFORMAS DE CONTRATACIÓN PÚBLICA, TRÁMITES CONTRACTUALES ACORDE CON EL ESTATUTO GENERAL DE CONTRATACIÓN PÚBLICA, Y NORMAS ESPECIALES, DE CONFORMIDAD CON LOS PROCESOS Y PROCEDIMIENTOS DE GESTIÓN JURÍDICA DEFINIDOS EN LA ENTIDAD.</t>
  </si>
  <si>
    <t>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t>
  </si>
  <si>
    <t>"Prestar servicios profesionales al Instituto Distrital de las Artes IDARTES - Oficina
Asesora Jurídica o a la dependencia que haga sus veces, en materia de expedientes
virtuales, reportes, recaudo, clasificación y consolidación de información, publicación
de actos administrativos, alimentación y organización de base de datos , así como apoyo
a la supervisión"</t>
  </si>
  <si>
    <t>Prestar servicios profesionales al Idartes- Subdirección de Formación Artística en el seguimiento y acompañamiento artístico pedagógico territorial en la creación, implementación y documentación de las acciones artísticas para la primera infancia del Programa NIDOS, en el marco del Convenio Interadministrativo No. 6084778 de 2024 celebrado entre la Secretaría de Educación del Distrito y el Instituto Distrital de las Artes - Idartes.</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</si>
  <si>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</si>
  <si>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profesionales al IDARTES - Subdirección de Formación Artística, para el planteamiento de estrategias pedagógicas y artísticas de los procesos de formación en Artes
electrónicas,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</si>
  <si>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de apoyo a la gestión a la Subdirección de las Artes - Área de Producción, en la proyección y verificación de condiciones e insumos para el desarrollo de las actividades relacionadas con la producción técnica de eventos, así como realizar las actividades programadas, producidas y/o en los que haga parte el Idartes, de conformidad con los lineamientos, directrices y requerimientos de la entidad.</t>
  </si>
  <si>
    <t>Prestar servicios profesionales al IDARTES - Oficina Asesora de Planeación y Tecnologías de la Información, en actividades relacionadas con la transferencia de conocimiento en el marco de la implementación de la gestión ambiental, así como, la implementación de estrategias encaminadas a la concientización ambiental institucional en el marco del modelo integrado de gestión MIPG, así como apoyar la supervisión de contratos de persona natural en el marco de la competencia de la OAP-TI.</t>
  </si>
  <si>
    <t>Prestar servicios de apoyo a la gestión, a la oficina asesora de planeación y tecnologías de la información del Idartes, para realizar actividades de levantamiento de requerimientos, documentación, desarrollo, puesta en funcionamiento y soporte técnico y funcional a los desarrollos del Sistema de planeación y gestión PANDORA, conforme con los lineamientos de la OAP-TI</t>
  </si>
  <si>
    <t>Prestar los servicios de apoyo a la gestión al Instituto Distrital de las artes - Idartes en la Subdirección Administrativa y Financiera- Talento Humano en actividades contractuales, administrativas y financieras para dar cumplimiento al plan estratégico.</t>
  </si>
  <si>
    <t>Prestar servicios profesionales al IDARTES en la revisión y seguimiento de las actividades administrativas requeridas en las  etapas precontractuales, contractuales y post contractuales de los procesos adelantados por la Subdirección de Equipamientos Culturales.</t>
  </si>
  <si>
    <t>Prestar servicios profesionales al IDARTES - Oficina Asesora de Planeación y Tecnologías de la Información, en actividades relacionadas con el seguimiento y verificación de las condiciones ambientales de los centros CREA, sedes y equipamientos de la Entidad, así como, la actualización documental en el marco del modelo integrado de gestión MIPG.</t>
  </si>
  <si>
    <t>Prestar servicios de apoyo a la gestión al Instituto Distrital de las Artes en la Subdirección Administrativa y Financiera - Talento Humano, en actividades administrativas, operativas y logísticas, de conformidad con las necesidades de la SAF – Talento Humano</t>
  </si>
  <si>
    <t>Prestar servicios profesionales al IDARTES - Subdirección de Equipamientos Culturales, en actividades necesarias para el acompañamiento jurídico de los trámites precontractuales y contractuales requeridos por la dependencia, relacionadas con la preparación, estructuración, proyección, trámite, seguimiento y verificación de las actuaciones requeridas, de conformidad con los procesos y procedimientos definidos por la Entidad</t>
  </si>
  <si>
    <t>Prestar servicios de apoyo al Instituto Distrital de las Artes Idartes - Subdirección Administrativa y Financiera en el seguimiento de los trámites ciudadanos y la gestión interna del área de acuerdo con lo estipulado en la Política Pública Distrital de Servicio a la Ciudadanía.</t>
  </si>
  <si>
    <t>Prestar servicios profesionales al Instituto Distrital de las Artes IDARTES Subdirección Administrativa y Financiera en el seguimiento y desarrollo de las actividades relacionadas con la implementación del Modelo Distrital de Relacionamiento Integral con la Ciudadanía y los lineamientos para el diseño gráfico y visual del contenido que requiera el área para el proceso de capacitación.</t>
  </si>
  <si>
    <t>Prestar servicios profesionales al INSTITUTO DISTRITAL DE LAS ARTES IDARTES Subdirección Administrativa y Financiera, en la unidad de gestión de servicios generales, para desarrollar actividades encaminadas a temas administrativos, precontractuales, contractuales y de apoyo a la supervisión de los contratos asignados por la ordenación del gasto.</t>
  </si>
  <si>
    <t>Prestar servicios profesionales al IDARTES - Subdirección de Formación Artística, en las acciones de gestión y articulación territorial del Programa NIDOS, en el marco del Convenio Interadministrativo No. 6084778 de 2024 celebrado entre la Secretaría de Educación del Distrito y el Instituto Distrital de las Artes - Idartes.</t>
  </si>
  <si>
    <t>Prestar servicios profesionales a la oficina asesora de planeación y tecnologías de la información del Idartes, para que realice actividades de fortalecimiento de la seguridad de la información y la homogeneización de estándares de calidad del software para los sistemas de información, acorde con los proyectos establecidos en el Marco del Plan Estratégico de Tecnologías de la Información - PETI, la política MIPG de Gobierno Digital, conforme con las orientaciones establecidas por la OAP-TI.</t>
  </si>
  <si>
    <t>"Prestar servicios de apoyo a la gestión al Idartes - Oficina Asesora de Planeación y
Tecnologías de la Información, en actividades asociadas a la implementación de la
dimensión de Direccionamiento Estratégico y planeación del MIPG, y la política de
planeación institucional en lo relacionado con la formulación, seguimiento y
actualización de Planes de Desarrollo y proyectos de inversión, además de lo referente
a seguimiento desagregados de indicadores e información de territorialización a (...)"</t>
  </si>
  <si>
    <t>Prestar servicios de apoyo a la gestión al Instituto Distrital de las Artes, con el fin de tramitar las peticiones, solicitudes y demás trámites requeridos por los órganos legislativos y de control político en el sector territorial y nacional.</t>
  </si>
  <si>
    <t>PRESTAR SERVICIOS PROFESIONALES AL INSTITUTO DISTRITAL DE LAS ARTES - IDARTES, EN LA SUBDIRECCIÓN ADMINISTRATIVA Y FINANCIERA, EN LA UNIDAD DE GESTIÓN DE PRESUPUESTO PARA EJECUTAR ACTIVIDADES PRESUPUESTALES DE REGISTRO, CONSOLIDACIÓN, CONCILIACIÓN EN LOS SISTEMAS DEL DISTRITO Y MANEJO DE BASES DE DATOS, CONFORME LOS REQUERIMIENTOS DE LA ENTIDAD.</t>
  </si>
  <si>
    <t>Prestar servicios profesionales al Instituto Distrital de las Artes - Idartes, para atender las actividades administrativas asociadas al ejercicio de Direccionamiento Estratégico por parte de las Dirección General.</t>
  </si>
  <si>
    <t>Prestar servicios profesionales al Idartes - Subdirección de las Artes en las acciones asociadas al direccionamiento y formulación estratégica misional y administrativa de la dependencia, en el marco de los proyectos de inversión a cargo</t>
  </si>
  <si>
    <t>Prestar servicio de apoyo a la gestión al Instituto Distrital de las Artes- IDARTES - Subdirección Administrativa y Financiera - Almacén General, en actividades administrativas, operativas y de control, relacionadas con la toma física de inventarios, procesos de recepción y plaqueteos de bienes, y demás actividades relacionadas con el cumplimiento de metas del área.</t>
  </si>
  <si>
    <t>Prestar servicios profesionales al Instituto Distrital de las Artes – IDARTES, en la Subdirección Administrativa y Financiera, en trámites administrativos, de implementación y seguimiento de los procesos y procedimientos de acuerdo con la necesidad de la dependencia.</t>
  </si>
  <si>
    <t>Prestar servicios de apoyo a la gestión al Instituto Distrital de las Artes- Subdirección Administrativa y Financiera, en la consolidación y registro de asignaciones por el sistema Orfeo y por correo electrónico según reparto de la dependencia, en el seguimiento a registros de trámites y actividades administrativas, logísticas y operativas de conformidad con los requerimientos de la dependencia.</t>
  </si>
  <si>
    <t>Prestar servicios de apoyo a la gestión - Subdirección Administrativa y Financiera en el desarrollo de las actividades orientadas a los procesos de planeación, seguimiento, control y ejecución de los proyectos de inversión a cargo de la dependencia.</t>
  </si>
  <si>
    <t>Prestar Servicios profesionales a Idartes - Oficina Asesora de Planeación en actividades asociadas a la implementación del modelo Integrado de Planeación y Gestión en lo relacionado con la dimensión de Direccionamiento Estratégico y la política de Gestión presupuestal y eficiencia en el gasto publico, a través de la formulación y seguimiento a proyectos de inversión, consolidación y monitoreo de planes operativos para el control presupuestal acorde con la normatividad vigente.</t>
  </si>
  <si>
    <t>"Prestar servicios profesionales al Instituto Distrital de las Artes, Idartes - Subdirección
Administrativa y Financiera, en actividades relacionadas con la atención y el trámite de
los requerimientos ciudadanos, el apoyo a la producción de protocolos de servicio, el
seguimiento a la operación en bases de registro así como en la implementación del
Modelo Distrital de Relacionamiento Integral con la Ciudadanía."</t>
  </si>
  <si>
    <t>Prestar servicios de apoyo a la gestión al Instituto Distrital de las Artes -SAF -Talento Humano, en las actividades transversales propias del área Talento Humano.</t>
  </si>
  <si>
    <t>Prestar servicios de apoyo al Instituto Distrital de las Artes- IDARTES- en la Subdirección administrativa y Financiera – Talento Humano, en actividades administrativas y operativas asociadas a la ejecución de planes, programas y actividades concernientes al Sistema de Gestión de Seguridad y Salud en el Trabajo implementado en la Entidad.</t>
  </si>
  <si>
    <t>PRESTAR SERVICIOS PROFESIONALES AL INSTITUTO DISTRITAL DE LAS ARTES - IDARTES, UNIDAD DE GESTIÓN SAF-PRESUPUESTO, PARA  ADELANTAR ACTIVIDADES CORRESPONDIENTES A LA OPERACIÓN DE LA UNIDAD, EN LA EXPEDICIÓN Y VALIDACIÓN DE DOCUMENTOS PRESUPUESTALES, CONFORME LA NORMATIVIDAD VIGENTE.</t>
  </si>
  <si>
    <t>Prestar servicios profesionales a la Oficina Asesora de Planeación y Tecnologías de la Información del Idartes, en actividades relacionadas con la implementación de la política de Gobierno Digital del MIPG, de manera particular en el mantenimiento, asistencia técnica, desarrollo, monitoreo y mejora del sistema de información administrativo SI CAPITAL, para los módulos de PREDIS y SAE/SAI, OPGET, LIMAY, y TRC, conforme con las orientaciones establecidas por la OAPTI</t>
  </si>
  <si>
    <t>Prestar servicios profesionales al Instituto Distrital de las Artes - IDARTES - Oficina Asesora de Planeación y Tecnologías de la Información, en actividades relacionadas con el mantenimiento del Modelo Integrado de Planeación y Gestión - MIPG, de manera particular en lo relacionado con la gestión de riesgos y brindar soporte en el reporte de FURAG acorde con los lineamientos establecidos por la OAPTI</t>
  </si>
  <si>
    <t>Prestar servicios profesionales al Instituto Distrital de las Artes - IDARTES - Oficina Asesora de Planeación y Tecnologías de la Información, en actividades vinculadas con la implementación del Modelo Integrado de Planeación y Gestión (MIPG) en todas sus dimensiones y políticas, de manera particular, en el diseño, actualización y seguimiento del Plan de Sostenibilidad, la generación de reportes de FURAG, así como acompañamiento transversal en la adecuación e implementación de la plataforma</t>
  </si>
  <si>
    <t>Prestar servicios profesionales a la oficina asesora de planeación y tecnologías de la información del idartes, en actividades asociadas a la gestión de la plataforma de mesa de servicios tecnológicos, coordinando el recurso técnico de nivel 1,2 y 3 conforme a lo establecido en el catálogo de servicios TI, acuerdos de niveles de servicios TI y a las políticas de gobierno digital y seguridad de la información, alineados con los proyectos establecidos en el plan estratégico de tecnologías de la i</t>
  </si>
  <si>
    <t>Prestar servicios profesionales a la oficina asesora de planeación y tecnologías de la información del IDARTES, para realizar actividades de desarrollo, actualización de formularios, frontend, backend, elaboración de documentación y mantenimiento del Sistema de Planeación y Gestión Pandora, acorde con los proyectos establecidos en el Marco del Plan Estratégico de Tecnologías de la Información - PETI, la política MIPG de Gobierno Digital, conforme con las orientaciones establecidas por la OAP-TI</t>
  </si>
  <si>
    <t>Prestar servicios profesionales al Instituto Distrital de las Artes- Oficina Asesora Jurídica en la generación de productos referentes a la preparación revisión y conceptualización en materia de derechos de autor y propiedad intelectual, reportes y trámites ante la Superintendencia de Industria y Comercio, gestiones ante la Dirección Nacional de Derecho de Autor y lo relacionado con la gestión jurídica de la Entidad</t>
  </si>
  <si>
    <t>Prestar servicios profesionales al Instituto Distrital de las Artes IDARTES - desarrollando actividades relacionadas con la gestión financiera de los informes de pago, así como en la elaboración del informe de la rendición de la cuenta mensual y anual en el sistema SIVICOF de la Contraloría de Bogotá y realización de los trámites bancarios ante las diferentes entidades financieras</t>
  </si>
  <si>
    <t>Prestar servicios profesionales al Instituto Distrital de las Artes - IDARTES, Subdirección Administrativa y Financiera - Tesorería, en actividades relacionadas con la gestión de pagos de las nóminas de la planta permanente y temporal, contratistas, proveedores seguridad social y riesgos IV y V , así como así como las actividades de compensaciones mensuales PAC, reprogramaciones trimestrales de PAC y demás relacionadas con la Unidad de Gestión.</t>
  </si>
  <si>
    <t>Prestar servicios profesionales a la Subdirección de las Artes en la Gerencia de Artes Audiovisuales en el estímulo del uso de los espacios destinados a la exposición de la Cinemateca de Bogotá, así como el trámite para llevar a cabo la proyectos propios o en alianza con terceros.</t>
  </si>
  <si>
    <t>Prestar servicios profesionales al Instituto Distrital de las Artes, Idartes - Subdirección Administrativa y Financiera, realizando actividades relacionadas con la consolidación de información y reporte de actividades para el programa de capacitación en el marco de la implementación del Modelo Distrital de Relacionamiento Integral con la Ciudadanía.</t>
  </si>
  <si>
    <t>Prestar servicios profesionales al IDARTES- Subdirección de Equipamientos Culturales, en el desarrollo de procesos y actividades de gestión para el fortalecimiento de los procedimientos asociados a la consecución de recursos de la dependencia.</t>
  </si>
  <si>
    <t>Celebrar un Convenio de Asociación entre el Instituto Distrital de las Artes -Idartes- y la Cámara Colombiana del Libro, para el desarrollo conjunto de actividades relacionadas con los cometidos y funciones de la entidad, en torno al proyecto 'XXXVI Feria Internacional del Libro de Bogotá (2024)', con la participación de actores públicos y privados</t>
  </si>
  <si>
    <t>"Prestar el servicio de alquiler de la Sala Capital, hall sala capital, Terraza, laboratorio 1 y 2 de la Cinemateca de
Bogotá, para el lanzamiento de la premier de la serie audiovisual   secuestro al vuelo 601 ."</t>
  </si>
  <si>
    <t>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 o convenios asignados del Programa Crea, acorde con los procesos y procedimientos definidos en la entidad.</t>
  </si>
  <si>
    <t>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y/o convenios asignados al Programa Crea, conforme a los procesos y procedimientos definidos en la entidad.</t>
  </si>
  <si>
    <t>Prestar servicios de apoyo a la gestión a la Subdirección de las Artes - Gerencia de Danza, en la pre-producción, logística, acciones operativas y sistematización para los eventos de circulación del eje de Difusión de la danza en la ciudad.</t>
  </si>
  <si>
    <t>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t>
  </si>
  <si>
    <t>"Prestar servicios profesionales al IDARTES - Subdirección de Formación Artística, para el
planteamiento de estrategias pedagógicas y artísticas de los procesos de formación en
Audiovisuales,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</si>
  <si>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profesionales al Instituto Distrital de las Artes - Idartes Subdirección Administrativa y Financiera - en la unidad de gestión de presupuesto, en actividades de ejecución, seguimiento y presentación de informes presupuestales, acorde con la normatividad que rige la materia.</t>
  </si>
  <si>
    <t>Prestar servicios profesionales al Instituto Distrital de la Artes Idartes- Subdirección de Equipamientos Culturales, en actividades relacionadas a la etapa pre contractual y seguimiento jurídico contractual, de los asuntos y trámites que le sean asignados acorde con los procesos y procedimientos de gestión jurídica definidos por la Entidad.</t>
  </si>
  <si>
    <t>Prestar servicios profesionales al Idartes - Subdirección de las Artes - Gerencia de
Literatura, en las actividades de carácter presupuestal, contractual y financiero de los
distintos programas y proyectos que adelante la dependencia</t>
  </si>
  <si>
    <t>Prestar servicios profesionales al Idartes - Subdirección de las Artes en las acciones
requeridas para la consolidación, seguimiento y orientación del Programa Distrital de
Apoyos Concertados, acorde con los procesos y procedimientos definidos por la entidad
para tal fin</t>
  </si>
  <si>
    <t>Prestar servicios profesionales al Idartes - Subdirección de las Artes, en las actividades
asociadas a los aspectos administrativos, ejecución y seguimiento a los procesos de arte
y memoria sin frontera y del proyecto el Castillo de las Artes, así como en los trámites
precontractuales, contractuales y postcontractuales que se requieran, acorde con los
procesos y procedimientos de la entidad</t>
  </si>
  <si>
    <t>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t>
  </si>
  <si>
    <t>Prestar servicios profesionales al Idartes - Subdirección de las Artes, en el
acompañamiento e implementación de los enfoques territorial y diferencial poblacional
de los sectores sociales y localidades asignadas, con el fin de garantizar los derechos
culturales</t>
  </si>
  <si>
    <t>Prestar servicios profesionales al IDARTES - Subdirección de Formación Artística, para el
planteamiento de estrategias pedagógicas y artísticas de los procesos de formación en Artes
plásticas,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</si>
  <si>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t>
  </si>
  <si>
    <t>Prestar servicios de apoyo a la gestión al Instituto Distrital de las Artes en la Subdirección Administrativa y Financiera- Talento Humano, realizando actividades administrativas que contribuyan al cumplimiento del plan estratégico e institucional de la entidad.</t>
  </si>
  <si>
    <t>Prestar servicios de apoyo a la gestión al Instituto Distrital de las Artes - IDARTES - Subdirección Administrativa y Financiera - Almacén General en desarrollo de actividades de almacenamiento, bodegaje, recepción, plaqueteo, entrega y control de inventarios de bienes de consumo, consumo controlado y devolutivos de propiedad de la Entidad</t>
  </si>
  <si>
    <t>Prestar servicios profesionales al Idartes - Subdirección de las Artes en las actividades de acompañamiento y seguimiento administrativo y de planeación a los procesos y proyectos a cargo de la dependencia, así como en el desarrollo de actividades precontractuales, contractuales y poscontractuales</t>
  </si>
  <si>
    <t>PRESTAR SERVICIOS PROFESIONALES AL IDARTES - SUBDIRECCIÓN DE LAS ARTES - GERENCIA DE ARTES PLÁSTICAS Y VISUALES EN EL  ACOMPAÑAMIENTO Y SEGUIMIENTO ADMINISTRATIVO Y PRESUPUESTAL REQUERIDAS PARA LA EJECUCIÓN DE LOS PROYECTOS Y PROGRAMAS DE LA DEPENDENCIA, ASÍ COMO EN EL DESARROLLO DE ACTIVIDADES PRECONTRACTUALES, CONTRACTUALES Y POSTCONTRACTUALES, ACORDE CON LOS PROCESOS Y PROCEDIMIENTOS DEFINIDOS POR LA ENTIDAD</t>
  </si>
  <si>
    <t>PRESTAR SERVICIOS PROFESIONALES AL IDARTES - SUBDIRECCIÓN DE LAS ARTES - GERENCIA DE ARTES PLÁSTICAS Y VISUALES PARA ADELANTAR LOS PROCESOS ADMINISTRATIVOS QUE PERMITAN LA IMPLEMENTACIÓN DE LOS PROGRAMAS Y PROYECTOS ENMARCADOS EN LAS DIMENSIONES DE APROPIACIÓN, CIRCULACIÓN Y FORMACIÓN ACORDE CON LOS PROCESOS Y PROCEDIMIENTOS DE LA ENTIDAD.</t>
  </si>
  <si>
    <t>PRESTAR SERVICIOS DE APOYO A LA GESTIÓN AL IDARTES - SUBDIRECCIÓN DE LAS ARTES, EN LAS ACTIVIDADES ASOCIADAS A LA ORIENTACIÓN, ESTRUCTURACIÓN E IMPLEMENTACIÓN DEL COMPONENTE ADMINISTRATIVO DEL PROGRAMA ES CULTURA LOCAL</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</si>
  <si>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</si>
  <si>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</si>
  <si>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IDARTES - Subdirección de Equipamientos Culturales, en el desarrollo de actividades  relacionadas con la planeación, ejecución y control de la programación a desarrollar en los diferentes escenarios a cargo de la de la dependencia.</t>
  </si>
  <si>
    <t>Prestar servicios profesionales al Idartes - Subdirección de Formación Artística en el acompañamiento y seguimiento a los procesos artístico-pedagógicos de las obras artísticas para la primera infancia, en el marco del Programa NIDOS.</t>
  </si>
  <si>
    <t>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</si>
  <si>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</si>
  <si>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de apoyo a la gestión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t>
  </si>
  <si>
    <t>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</si>
  <si>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t>
  </si>
  <si>
    <t>Prestar servicios de apoyo técnico al Idartes- Subdirección de Equipamientos Culturales, en lo referente a la puesta escénica en tarima con el fin de respaldar las actividades y eventos planificados en los equipamientos de la dependencia.</t>
  </si>
  <si>
    <t>Prestar servicios profesionales al Idartes - Subdirección de las Artes - Gerencia de Literatura en las acciones asociadas a la recepción, revisión y distribución de las publicaciones de la dependencia, así como en el apoyo logístico en las actividades y/o eventos que se adelanten.</t>
  </si>
  <si>
    <t>Prestar servicios de apoyo a la Gestión a la Subdirección de las Artes- Gerencia de Arte Dramático en acciones relacionadas con el acompañamiento, seguimiento y evaluación de los proyectos seleccionados, así como las acciones definidas en el marco del programa distrital de salas concertadas 2024.</t>
  </si>
  <si>
    <t>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t>
  </si>
  <si>
    <t>Prestar servicios profesionales al Instituto Distrital de las Artes - IDARTES - Subdirección de formación artística en las acciones relacionadas la gestión operativa, administrativa y financiera de la ejecución del Convenio Interadministrativo No. 6084778 de 2024 celebrado entre la Secretaría de Educación del Distrito y el Instituto Distrital de las Artes - Idartes.</t>
  </si>
  <si>
    <t>PRESTAR SERVICIOS PROFESIONALES AL IDARTES- OFICINA ASESORA JURÍDICA O LA DEPENDENCIA QUE HAGA SUS VECES, EN LO REFERENTE A TRÁMITES CONTRACTUALES Y POSCONTRACTUALES EN SUS DISTINTAS MODALIDADES Y GESTIÓN CORRESPONDIENTE EN LAS DIFERENTES PLATAFORMAS DE CONTRATACIÓN PÚBLICA, REVISION A LOS ACUERDOS O MEMORANDOS DE ENTENDIMIENTO Y AUTORIZACIÓN DE CANJES Y DE PARTICIPACIÓN, TRAMITE CONTRACTUAL ANTE LATIENDA VIRTUAL DEL ESTADO COLOMBIANO EN LO RELACIONADO CON ELPROYECTO NIDOS DE CONFORMIDAD........</t>
  </si>
  <si>
    <t>PRESTAR SERVICIOS DE APOYO A LA GESTIÓN A LA SUBDIRECCIÓN DE LAS ARTES - ÁREA DE PRODUCCIÓN, CON LOS PROCESOS DE PRODUCCIÓN GENERAL DE LA ENTIDAD, GARANTIZANDO LAS ACCIONES NECESARIAS PARA EL CUMPLIMIENTO DE LAS METAS CON RELACIÓN A LA CIRCULACIÓN Y REALIZACIÓN DE EVENTOS PROPIOS O EN LOS QUE HAGA PARTE, DE CONFORMIDAD CON PROCESOS Y PROCEDIMIENTOS DE PREPRODUCCIÓN, PRODUCCIÓN Y POSTPRODUCCIÓN DISPUESTOS POR LA ENTIDAD Y LA NORMATIVIDAD VIGENTE.</t>
  </si>
  <si>
    <t>PRESTAR SERVICIOS PROFESIONALES AL IDARTES - SUBDIRECCIÓN DE LAS ARTES - GERENCIA DE MÚSICA, EN LAS ACCIONES ASOCIADAS A LA PLANEACIÓN, GESTIÓN Y SEGUIMIENTO DE LAS ACTIVIDADES DE APROPIACIÓN RELACIONADAS CON EL PROGRAMA FESTIVALES AL PARQUE, Y LAS ACTIVIDADES DE CIRCULACIÓN QUE ADELANTE LA DEPENDENCIA.</t>
  </si>
  <si>
    <t>PRESTAR SERVICIOS PROFESIONALES AL IDARTES - SUBDIRECCIÓN DE LAS ARTES - GERENCIA DE ARTE DRAMÁTICO, FORTALECIENDO AL SECTOR TEATRAL Y CIRCENSE, CON ACCIONES DE FOMENTO, VISIBILIZACIÓN Y AGENCIAMIENTO EN DESARROLLO DE LAS LÍNEAS DEL PLAN BOGOTÁ TEATRAL Y CIRCENSE.</t>
  </si>
  <si>
    <t>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t>
  </si>
  <si>
    <t>PRESTAR SERVICIOS DE APOYO A LA GESTIÓN A LA SUBDIRECCIÓN DE LAS ARTES - ÁREA DE PRODUCCIÓN, EN LA GESTIÓN DE TODOS LOS ASPECTOS ASOCIADOS A LA PRODUCCIÓN LOGÍSTICA (PLANEACIÓN, EJECUCIÓN, EVALUACIÓN) PARA EL DESARROLLO DE EVENTOS,  ACTIVIDADES PROGRAMADAS, PRODUCIDAS Y/O EN LOS QUE HAGA PARTE EL IDARTES, DE CONFORMIDAD CON LOS LINEAMIENTOS, 
DIRECTRICES Y REQUERIMIENTOS DE LA ENTIDAD.</t>
  </si>
  <si>
    <t>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</si>
  <si>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t>
  </si>
  <si>
    <t>Prestar servicios de apoyo técnico al Idartes- Subdirección de Equipamientos Culturales, en lo referente a los sistemas de sonido y video con el fin de respaldar las actividades y eventos planificados en los equipamientos de la dependencia.</t>
  </si>
  <si>
    <t>Prestar servicios de apoyo a la gestión al IDARTES - Subdirección de Equipamientos Culturales, en la producción técnica de la programación artística y cultural de los equipamientos, en las etapas de pre montaje, montaje y post montaje de los eventos y actividades definidas por la dependencia.</t>
  </si>
  <si>
    <t>Prestar servicios profesionales al Instituto Distrital de las Artes – IDARTES, en actividades de orden jurídico asociadas a procesos de selección de contratistas, etapa precontractual, contractual y pos contractual bajo todas las modalidades de selección requeridas para el Programa Crea, así como asuntos requeridos por la dependencia referente a vinculaciones formativas según los procesos y procedimientos definidos por la entidad.</t>
  </si>
  <si>
    <t>Prestar servicios profesionales al IDARTES - Subdirección de Formación Artística, para el planteamiento  de estrategias pedagógicas y artísticas de los procesos de formación en Música,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</si>
  <si>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</si>
  <si>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Instituto Distrital de las Artes, Idartes - Subdirección Administrativa y Financiera, en actividades relacionadas con la atención y el trámite de los requerimientos ciudadanos, el seguimiento a la operación y gestión del área de acuerdo con lo establecido en el Modelo Distrital de Relacionamiento Integral con la Ciudadanía.</t>
  </si>
  <si>
    <t>Prestar servicios profesionales al Idartes - Subdirección de las Artes en las actividades requeridas para la consolidación y reporte de la información de carácter misional, de los programas, proyectos y acciones de la dependencia y sus unidades de gestión, para generar reportes cualitativos en los aplicativos de información dispuestos por la entidad para tal fin.</t>
  </si>
  <si>
    <t>Prestar servicios profesionales al Instituto Distrital de las Artes - Idartes Subdirección Administrativa y Financiera - en la unidad de gestión de presupuesto, para el acompañamiento de los procesos presupuestales y financieros a cargo de la misma.</t>
  </si>
  <si>
    <t>Prestar servicios profesionales al Instituto Distrital de las Artes - IDARTES Subdirección Administrativa y Financiera-Gestión Documental, para desarrollar actividades asociadas a la implementación de los instrumentos archivísticos y la asistencia técnica del sistema de Gestión de documentos electrónicos (Orfeo) seguimiento, mejora y actualización de los procesos y procedimientos propios del àrea.</t>
  </si>
  <si>
    <t>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t>
  </si>
  <si>
    <t>Prestar servicios profesionales al Idartes - subdirección administrativa y financiera y al equipo de Infraestructura y Mantenimiento, en los aspectos jurídicos asociados a la estructuración y revisión de documentos previos, trámites de los procesos de selección; así como los asociados a los tramites contractuales, postcontractuales y el  acompañamiento, revisión y proyección de documentos y asuntos propios de la dependencia, acorde con los requerimientos de la misma.</t>
  </si>
  <si>
    <t>Prestar servicios profesionales en el Instituto Distrital de las Artes - Idartes -
Subdireccion Administrativa y Financiera-Gestion Documental, para desarrollar
actividades asociadas a la actualizacion, formulacion e implementación de los
instrumentos archivísticos para el desarrollo de actividades, así como el seguimiento y
actualización de los recursos documentales, procesos y procedimientos de gestión
documental, independientemente del soporte en que sean producidos.</t>
  </si>
  <si>
    <t>"Prestar Servicios profesionales a Idartes - Oficina Asesora de Planeación y Tecnologías
de la Información en actividades asociadas a la implementación de la dimensión de
Direccionamiento Estratégico y planeación del MIPG, y la política de planeación
institucional en lo relacionado con la formulación y seguimiento a Políticas publicas
Distritales, Planes de Desarrollo, Programas y Proyectos de inversión , de acuerdo con
la normatividad vigente y los lineamientos establecidos por la OAPTI"</t>
  </si>
  <si>
    <t>PRESTAR SERVICIOS DE APOYO A LA GESTIÓN AL IDARTES- SUBDIRECCIÓN DE EQUIPAMIENTOS CULTURALES, EN EL DESARROLLO DE ACTIVIDADES DE GESTIÓN PARA EL FORTALECIMIENTO DE LOS PROCEDIMIENTOS ASOCIADOS A LA CONSECUCIÓN DE RECURSOS DE LA DEPENDENCIA.</t>
  </si>
  <si>
    <t>Prestar servicios profesionales al Instituto Distrital de las Artes -Idartes, Subdirección Administrativa Financiera- en la unidad de gestión de presupuesto, en actividades de registro, ejecución y seguimiento, acorde con la normatividad presupuestal vigente.</t>
  </si>
  <si>
    <t>Prestar servicios de apoyo a la gestión al Instituto Distrital de las Artes- Idartes - Dirección General- Comunicaciones para el desarrollo de actividades de
administración, actualización y mantenimiento de los portales web institucionales de conformidad con los lineamientos de la Entidad.</t>
  </si>
  <si>
    <t>Prestar servicios profesionales al Instituto Distrital de las Artes IDARTES - Subdirección Administrativa y Financiera – área de Contabilidad para desarrollar actividades relacionadas con la asesoría tributaria y en lo relacionado con el análisis, clasificación, registro y seguimiento a las cuentas por pagar, giros, así como ser el enlace con diferentes unidades de gestión</t>
  </si>
  <si>
    <t>Prestar servicios profesionales al Instituto Distrital de las Artes- IDARTES Subdirección Administrativa y Financiera - Contabilidad en el desarrollo de los temas asociados al registro, conciliación de nómina, sistema general de seguridad social y cuentas por pagar a empleados; revisión y registro de las cajas menores de la entidad, registro de información del Teatro Mayor Julio Mario Santo Domingo y seguimiento mensual a los comprobantes contables.</t>
  </si>
  <si>
    <t>Prestar servicios profesionales al IDARTES - Subdirección de Formación Artística, Programa Crea, para la conceptualización y apropiación pedagógica, la gestion con instituciones y comunidades, planeación de estatrategías de convocatoria  y la implementación de las actividades relacionadas con el desarrollo de los procesos de formación de la línea Impulso Colectivo, acorde con los lineamientos definidos por la entidad.</t>
  </si>
  <si>
    <t>Prestar los servicios profesionales al Instituto Distrital de las Artes – IDARTES- Subdirección de Formación Artística, en la realización y seguimiento de las actividades que desarrolla el componente de Gestión Territorial del Programa Crea de acuerdo a los líneamientos de la entidad.</t>
  </si>
  <si>
    <t>Prestar los servicios profesionales al IDARTES – Subdirección de Formación Artística, en actividades relacionadas con la articulación de los procesos entre la Subdirección Administrativa y Financiera y el programa Crea para el funcionamiento operativo de los centros de formación artística, de acuerdo con los lineamientos de la entidad.</t>
  </si>
  <si>
    <t>PRESTAR SERVICIOS PROFESIONALES AL IDARTES - SUBDIRECCIÓN DE FORMACIÓN ARTÍSTICA, PARA LA ORIENTACIÓN DEL COMPONENTE PEDAGÓGICO, EN TORNO A LA REFLEXIÓN, CONSTRUCCIÓN, IMPLEMENTACIÓN Y SISTEMATIZACIÓN DE LOS PROCESO DE FORMACIÓN ARTÍSTICA, ASÍ COMO LA SOCIALIZACIÓN Y APROPIACIÓN DE LAS PERSPECTIVAS PEDAGÓGICAS DEL PROGRAMA CREA, SEGÚN LOS REQUERIMIENTOS DE LA ENTIDAD.</t>
  </si>
  <si>
    <t>PRESTAR SERVICIOS DE APOYO A LA GESTIÓN AL IDARTES - SUBDIRECCIÓN DE FORMACIÓN ARTÍSTICA, EN LAS ACTIVIDADES DE ACOMPAÑAMIENTO, IMPLEMENTACIÓN Y ARTICULACIÓN DE LOS LINEAMIENTOS PARA EL DESARROLLO DE LAS ACCIONES ARTÍSTICAS, PEDAGÓGICAS Y ADMINISTRATIVAS DEL PROGRAMA CREA.</t>
  </si>
  <si>
    <t>CONTRATAR LA PRESTACIÓN DE SERVICIOS DE EXÁMENES MÉDICOS OCUPACIONALES Y SERVICIOS DE VACUNACIÓN, PARA PREVENIR Y CONTROLAR ENFERMEDADES QUE PUEDAN CONTRAER LOS(AS) SERVIDORES(AS) DEL INSTITUTO DISTRITAL DE LAS ARTES IDARTES, POR EXPOSICIÓN A FACTORES DE RIESGO ASOCIADOS A LAS ACTIVIDADES LABORALES.</t>
  </si>
  <si>
    <t>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t>
  </si>
  <si>
    <t>PRESTAR SERVICIOS PROFESIONALES A LA SUBDIRECCIÓN DE EQUIPAMIENTOS CULTURALES - IDARTES, EN ACTIVIDADES ADMINISTRATIVAS Y 
OPERATIVAS RELACIONADAS CON LA GESTIÓN DEL PROCESO DE TAQUILLA Y BOLETERÍA, ASÍ COMO EL SEGUIMIENTO REQUERIDO EN EL 
TEATRO EL ENSUEÑO Y DEMÁS EQUIPAMIENTOS A CARGO DE LA SUBDIRECCIÓN.</t>
  </si>
  <si>
    <t>Prestar servicios profesionales al Instituto Distrital de las Artes- Idartes - Dirección General- Comunicaciones como periodista para el desarrollo de actividades relacionadas con la elaboración y ejecución de las estrategias de comunicación de los eventos, actividades y programas institucionales, de conformidad con los lineamientos de la Entidad.</t>
  </si>
  <si>
    <t>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t>
  </si>
  <si>
    <t>Prestar servicios de apoyo a la gestión al Instituto Distrital de las Artes- IDARTES Subdirección Administrativa y Financiera - Gestión Documental, en la ejecución, registro y control de las actividades técnicas del área, de conformidad con los procedimientos, instrumentos archivísticos y documentos del Sistema Integrado de Gestión definidos por la Entidad relacionados al Proceso de Gestión Documental, así como la atención del servicio de préstamos y consultas documentales según el reglamento</t>
  </si>
  <si>
    <t>Prestar servicios profesionales al Instituto Distrital de las Artes - Idartes - Subdirección Administrativa y Financiera - Almacén General, en actividades administrativas, operativas y de seguimiento y control que garanticen el cumplimiento de metas del área.</t>
  </si>
  <si>
    <t>PRESTAR SERVICIOS PROFESIONALES AL INSTITUTO DISTRITAL DE LAS ARTES -IDARTES-, SUBDIRECCIÓN ADMINISTRATIVA Y FINANCIERA - 
TALENTO HUMANO PARA LA IMPLEMENTACIÓN Y MEJORA CONTINUA DEL SG- SST EN CUMPLIMIENTO DE LA NORMATIVA LEGAL VIGENTE</t>
  </si>
  <si>
    <t>Prestar servicios de apoyo a la gestión al Instituto Distrital de las Artes - IDARTES - Subdirección Administrativa y Financiera - Almacén General, para desarrollar actividades administrativas y operativas asociadas a la toma física de inventario anual y toma física de inventario aleatorio, así como los demás actividades requeridas por el almacén general.</t>
  </si>
  <si>
    <t>Prestar servicios de apoyo a la gestión al Instituto Distrital de las Artes- IDARTES
Subdirección Administrativa y Financiera - Gestión Documental, en actividades
técnicas de conformidad a los procesos y procedimientos archivísticos definidos por la
Entidad, así como la atención del servicio de envios y mensajeria realizados por las
diferentes unidades de gestión conforme al procedimiento establecido.</t>
  </si>
  <si>
    <t>Prestar servicios profesionales al Instituto Distrital de las Artes - IDARTES Subdirección Administrativa y Financiera - Gestion Documental en actividades
relacionadas con la elaboracion, actualizacion, implementacion y socializacion de los
instrumentos archivisticos (TRD) , así como en la elaboracion, actualizacion y
socializacion de los recursos documentales, procedimientos y guias del proceso de
Gestion Documental conforme los lineamientos de la Entidad.</t>
  </si>
  <si>
    <t>Prestar servicios profesionales al Instituto Distrital de las Artes Idartes Dirección General Comunicaciones en la implementación y seguimiento de estrategias digitales que permitan la difusión de contenidos en redes sociales de las actividades, eventos y programas institucionales, de conformidad con los lineamientos de la Entidad.</t>
  </si>
  <si>
    <t>Prestar servicios de apoyo a la gestión a la Subdirección de las Artes del Instituto Distrital de las Artes - IDARTES- en el proceso de implementación y sistematización del proyecto denominado  Juntanza y mujeres en el Castillo de las Artes  a efectos de promover, fortalecer la juntanza y unión de colectivas comunitarias, con el fin de aportar a los procesos de convivencia, memoria, reparación simbólica y reconciliación con enfoque diferencial, de género y territorial en la localidad de Márt....</t>
  </si>
  <si>
    <t>Prestar servicios profesionales al IDARTES en la revisión y seguimiento de las actividades administrativas requeridas en las etapas precontractuales, contractuales y post contractuales de los procesos adelantados por la Subdirección de Equipamientos Culturales.</t>
  </si>
  <si>
    <t>Prestar servicios de apoyo a la gestión al INSTITUTO DISTRITAL DE LAS ARTES - IDARTES - Subdirección Administrativa y Financiera, unidad de gestión - Servicios Generales, para desarrollar actividades logísticas, administrativas, asistenciales y de apoyo a la supervisión de todos los contratos asociados a la unidad de gestión acorde con los requerimientos de la dependencia.</t>
  </si>
  <si>
    <t>Prestar servicios profesionales a Idartes - Oficina Asesora de Planeación y Tecnologías de la Información, en la implementación del Modelo Integrado de Planeación y Gestión MIPG,  en lo relacionado con la dimensión de gestión del conocimiento y Gestión con Valores para Resultados, y de manera particular con formulación y seguimiento de los planes de acción institucional, y el seguimiento al link de transparencia acorde con los lineamientos tecnicos y normatividad vigente en la materia.</t>
  </si>
  <si>
    <t>Prestar servicios profesionales al IDARTES - Subdirección de Formación Artística, para el
planteamiento de estrategias pedagógicas y artísticas de los procesos de formación en Danza,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</si>
  <si>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profesionales al Idartes - Subdirección de las Artes - Gerencia de
Danza en la planeación y seguimiento de las acciones administrativas, financieras,
contractuales y a la ejecución presupuestal de los proyectos de inversión a cargo de la
dependencia.</t>
  </si>
  <si>
    <t>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 o convenios asignados al Programa Crea, conforme a los
procesos y procedimientos definidos en la entidad.</t>
  </si>
  <si>
    <t>Prestar servicios de apoyo a la gestión al INSTITUTO DISTRITAL DE LAS ARTES - IDARTES, como conductor de los diferentes vehículos de transporte a cargo de la Subdirecciones Administrativa y Financiera y de Equipamientos Culturales; así mismo, preservar y resguardar los vehículos asignados a su cargo.</t>
  </si>
  <si>
    <t>PRESTAR SERVICIOS PROFESIONALES AL IDARTES - SUBDIRECCIÓN DE EQUIPAMIENTOS CULTURALES, EN ACTIVIDADES ASOCIADAS AL 
SEGUIMIENTO DE LA IMPLEMENTACIÓN DE LA PROPUESTA PEDAGÓGICA DEL PLANETARIO DE BOGOTÁ Y EL ACOMPAÑAMIENTO EN LA 
DEFINICIÓN DE ESTRATEGIAS DE ARTICULACIÓN Y ARMONIZACIÓN PEDAGÓGICA EN EL MARCO DEL CENTRO DE INTERÉS EN ASTRONOMÍA 
DENTRO DEL CONVENIO INTERADMINISTRATIVO NO.6083229 DE 2024, SUSCRITO CON LA SECRETARÍA DE EDUCACIÓN DEL DISTRITO</t>
  </si>
  <si>
    <t>PRESTAR SERVICIOS DE APOYO A LA GESTIÓN AL INSTITUTO DISTRITAL DE LAS ARTES - IDARTES, SUBDIRECCIÓN ADMINISTRATIVA 
FINANCIERA - TALENTO HUMANO EN LA GENERACIÓN DE INSUMOS DE COMPROBACIÓN Y REGISTRO CORRESPONDIENTES A LAS NOVEDADES 
INFORMADAS, UTILIZANDO LAS HERRAMIENTAS DE TRABAJO DISPONIBLES QUE PERMITAN LA PRE LIQUIDACIÓN DE LA NÓMINA, SUELDOS Y 
PRESTACIONES SOCIALES, CONFORME A LA NORMATIVIDAD VIGENTE.</t>
  </si>
  <si>
    <t>PRESTAR SERVICIOS PROFESIONALES AL INSTITUTO DISTRITAL DE LAS ARTES - IDARTES EN LA SUBDIRECCIÓN ADMINISTRATIVA Y 
FINANCIERA - TALENTO HUMANO, ENFOCADOS EN EL RECIBO, REVISIÓN Y GENERACIÓN DE LA LIQUIDACIÓN DE SEGURIDAD SOCIAL Y 
PARAFISCALES, ASÍ COMO EN LA REVISIÓN Y LIQUIDACIÓN DE HORAS EXTRAS Y COMPENSATORIOS SOLICITADOS, APLICANDO LA NORMATIVA 
VIGENTE.</t>
  </si>
  <si>
    <t>Prestar servicios profesionales en la Subdirección Administrativa y Financiera - Talento Humano del Instituto Distrital de la Artes- IDARTES, en la revisión de las liquidaciones de la seguridad social y nomina de las plantas de personal , así como el
control presupuestal de acuerdo a la normatividad vigente.</t>
  </si>
  <si>
    <t>Prestar servicios profesionales al Instituto Distrital de las Artes IDARTES - encaminadas a desarrollar actividades asociadas a la gestión financiera en el trámite y diligenciamiento de los informes de pago en los sistemas de información que maneja la Entidad, de conformidad con las necesidades de la Unidad de Gestión - Tesorería.</t>
  </si>
  <si>
    <t>Prestar servicios de apoyo a la gestión al Idartes - Subdirección de las Artes -
Convocatorias, en el desarrollo de las actividades técnicas, asistenciales y
administrativas que se requieran en el marco de la ejecución del Programa Distrital de
Estímulos y demás programas de fomento.</t>
  </si>
  <si>
    <t>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t>
  </si>
  <si>
    <t>Prestar los servicios profesionales a la Subdirección de Formación Artística del Instituto
Distrital de las Artes, en la implementación del Modelo Integrado de Planeación y Gestión
MIPG; la formulación y el seguimiento de planes de mejoramiento institucional, programa de
Transparencia y Ética Pública, participación ciudadana y el acompañamiento al proceso de
Gestión Territorial, y los lineamientos establecidos en el Plan Estratégico Institucional vigente.</t>
  </si>
  <si>
    <t>PRESTAR SERVICIOS PROFESIONALES AL INSTITUTO DISTRITAL DE LAS ARTES - IDARTES EN LA SUBDIRECCIÓN ADMINISTRATIVA Y 
FINANCIERA - TALENTO HUMANO EN LAS ACTIVIDADES PROPIAS DE LOS PLANES ESTRATÉGICOS DE TALENTO HUMANO.</t>
  </si>
  <si>
    <t>PRESTAR SERVICIOS PROFESIONALES AL SAF - TALENTO HUMANO DEL INSTITUTO DISTRITAL DE LAS ARTES- IDARTES-, EN LA 
IMPLEMENTACIÓN DEL SISTEMA DE GESTIÓN DE SEGURIDAD Y SALUD EN EL TRABAJO, LA MEJORA CONTINUA EN CUMPLIMIENTO DEL CICLO 
PHVA DE LA ENTIDAD</t>
  </si>
  <si>
    <t>PRESTAR SERVICIOS PROFESIONALES EN LA SUBDIRECCIÓN ADMINISTRATIVA Y FINANCIERA - TALENTO HUMANO DEL INSTITUTO DISTRITAL DE 
LAS ARTES - IDARTES, PARA LA ESTRUCTURACIÓN, EJECUCIÓN Y CUMPLIMIENTO AL PLAN INSTITUCIONAL DE CAPACITACIÓN Y BIENESTAR DE 
LA ENTIDAD, ASÍ COMO LAS ACCIONES PROPIAS PARA EL FORTALECIMIENTO DE COMPETENCIAS DE LA COMUNIDAD INSTITUCIONAL</t>
  </si>
  <si>
    <t>Prestar servicios profesionales al Instituto Distrital de las Artes - Oficina Asesora Jurídica o la dependencia que haga sus veces, en lo relacionado con asuntos y trámites en materia contractual y poscontractual acorde con los procesos y procedimientos de gestión jurídica definidos en la Entidad; así como en el Programa Distrital de Fomento - Estímulos, procesos administrativos sancionatorios en materia de convocatorias, invitaciones públicas y trámites sancionatorios.</t>
  </si>
  <si>
    <t>Prestar servicios profesionales al Idartes- Subdirección de Equipamientos Culturales,
en actividades relacionadas con la construcción de actividades y propuestas, además
del acompañamiento y seguimiento de las acciones del equipo de educación y proyectos
del Planetario de Bogotá.</t>
  </si>
  <si>
    <t>Prestar servicios profesionales al Idartes - Subdirección de las Artes en las acciones
asociadas al direccionamiento y formulación estratégica misional de la dependencia, en
el marco de los proyectos de inversión a cargo</t>
  </si>
  <si>
    <t>Prestar servicios de apoyo a la gestión a la Subdirección de las Artes - Gerencia de
Artes Audiovisuales de IDARTES, para garantizar el correcto desarrollo de todas y
cada una de las actividades y eventos que se programen en la Gerencia de Artes
Audiovisuales y/o en las diferentes localidades donde tenga presencia</t>
  </si>
  <si>
    <t>Prestar servicios de apoyo a la gestión al Idartes - Subdirección de las Artes - Gerencia
de literatura para la gestión editorial de dos títulos de Libro al Viento en el marco de la
estrategia de publicaciones de la dependencia</t>
  </si>
  <si>
    <t>Prestar servicios profesionales al Idartes - Subdirección de las Artes - Gerencia de Literatura en las distintas acciones necesarias para garantizar el desarrollo del componente de formación literaria de la dependencia, acorde con las directrices de la entidad.</t>
  </si>
  <si>
    <t>Prestar servicios profesionales al IDARTES, -Subdirección de las Artes-, en las
actividades de apoyo requeridas para la orientación del equipo de campo de la
regulación de artistas en espacio público, así como para las relacionadas con la gestión,
desarrollo y seguimiento de acciones del Programa Arte a la KY, de conformidad con
los lineamientos institucionales y de gobierno</t>
  </si>
  <si>
    <t>Prestar servicios profesionales al Idartes - Subdirección de las Artes, en las acciones
asociadas a la revisión de documentos precontractuales, contractuales y post
contractuales, así como en la proyección de comunicaciones, respuestas y/o documentos
internos según se requiera, acorde con los procesos, procedimientos y formatos
adoptados por la entidad</t>
  </si>
  <si>
    <t>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</si>
  <si>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PROFESIONALES A LA OFICINA ASESORA DE PLANEACIÓN Y TECNOLOGÍAS DE LA INFORMACIÓN DEL IDARTES, EN LA 
GESTIÓN Y SEGUIMIENTO AL DESARROLLO DE LA ESTRATEGIA Y LOS PROYECTOS CON COMPONENTE TIC, ASÍ COMO LAS ACCIONES QUE 
PERMITAN LA IMPLEMENTACIÓN DE LA POLÍTICA DE GOBIERNO DIGITAL, EL MODELO DE SEGURIDAD Y PRIVACIDAD DE LA INFORMACIÓN 
(MSPI), ACTUALIZACIÓN DE LA DOCUMENTACIÓN EN EL MARCO DE MIPG, PROYECTOS ESTABLECIDOS EN EL MARCO DEL PLAN ESTRATÉGICO 
DE TECNOLOGÍAS DE LA INFORM</t>
  </si>
  <si>
    <t>PRESTAR SERVICIOS PROFESIONALES A LA OFICINA ASESORA DE PLANEACIÓN Y TECNOLOGÍAS DE LA INFORMACIÓN DEL IDARTES, 
REALIZANDO SEGUIMIENTO A LA ADMINISTRANDO DE LA SEGURIDAD PERIMETRAL Y LA GESTIÓN DE RIESGOS DE SEGURIDAD DIGITAL, 
ACORDE A LA IMPLEMENTACIÓN DEL MODELO INTEGRADO DE PLANEACIÓN Y GESTIÓN CON ÉNFASIS EN LA POLÍTICA DE GOBIERNO DIGITAL, 
PROYECTOS ESTABLECIDOS EN EL MARCO DEL PLAN ESTRATÉGICO DE TECNOLOGÍAS DE LA INFORMACIÓN - PETI, EL MODELO DE SEGURIDAD 
Y PRIVACIDAD DE LA INFORMACIÓ</t>
  </si>
  <si>
    <t>Prestar servicios profesionales al Idartes - Subdirección de las Artes - proyecto El
Castillo de las Artes en las acciones asociadas al direccionamiento y formulación
estratégica misional requerida para la planeación, seguimiento, gestión y articulación
intersectorial e interinstitucional, con el fin de garantizar el desarrollo de procesos
artísticos y/o culturales dirigidos a niños, niñas, adolescentes, sus familias y la
comunidad</t>
  </si>
  <si>
    <t>Prestar servicios profesionales al Instituto Distrital de las Artes - IDARTES,
Subdirección Administrativa y Financiera - Tesorería, en actividades relacionadas con
el registro y seguimiento de los ingresos por la venta de bienes y sevicios consignados en
las diferentes cuentas bancarias de la entidad, así como las actividades administrativas
inherentes a la Tesorería.</t>
  </si>
  <si>
    <t>Prestar servicios profesionales al Instituto Distrital de las Artes - Idartes, Subdirección Administrativa y Financiera, en la unidad de gestión de Presupuesto, en actividades de seguimiento presupuestal, validación y registro de pagos de la entidad.</t>
  </si>
  <si>
    <t>PRESTAR SERVICIOS DE APOYO A LA GESTIÓN AL IDARTES- SUBDIRECCIÓN DE FORMACIÓN ARTÍSTICA EN ACCIONES DE MONTAJE Y ASISTENCIA TÉCNICA PARA LA IMPLEMENTACIÓN DE LAS ACCIONES DEL PROGRAMA NIDOS, DE CONFORMIDAD CON LOS LINEAMIENTOS DEFINIDOS POR LA ENTIDAD.</t>
  </si>
  <si>
    <t>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t>
  </si>
  <si>
    <t>Prestar servicios profesionales a la oficina asesora de planeación y tecnologías de la información del IDARTES en actividades de soporte técnico a usuarios finales, solución de incidencias o requerimientos registrados en la mesa de servicio vinculados a los diferentes sistemas de información de la entidad, gestión y seguimiento de información
e indicadores de los diferentes sistemas implementados en conformidad con las directrices establecidas por la OAPTI (...)</t>
  </si>
  <si>
    <t>Prestar servicios profesionales al Instituto Distrital de las Artes - Idartes - Subdirección Administrativa y Financiera - Almacén General, desarrollando actividades de contabilización de registros de ingresos, egresos, traslados, bajas, depreciaciones, notas y revelaciones a los estados financieros, así como aportar información contable que requieran las unidades de gestión, entes de control interno y externos por parte del Almacén.</t>
  </si>
  <si>
    <t>Prestar servicios de apoyo a la gestión al IDARTES en el seguimiento de las actividades administrativas requeridas en las etapas precontractuales, contractuales y post contractuales de los procesos adelantados por la Subdirección de Equipamientos Culturales.</t>
  </si>
  <si>
    <t>Prestar servicios profesionales al IDARTES - Subdirección de Equipamientos Culturales, en actividades de carácter administrativo en el marco del Convenio Interadministrativo No. 6083229 de 2024 celebrado entre IDARTES y la Secretaría de Educación del Distrito</t>
  </si>
  <si>
    <t>Prestar servicios profesionales como abogada para apoyar la planificación, ejecución y evaluación del Plan Anual de Auditoría 2024 en el Área de Control Interno del Instituto Distrital de las Artes.</t>
  </si>
  <si>
    <t>Prestar servicios profesionales al IDARTES, en la gestión administrativa, operativa y de seguimiento a las actividades requeridas por la Subdirección de Equipamientos Culturales.</t>
  </si>
  <si>
    <t>Prestar Servicios Profesionales al Idartes - Oficina Asesora Jurídica o dependencia que
haga sus veces, en la ejecución de trámites y asuntos relacionados con los procesos y
procedimientos de gestión jurídica definidos en la entidad, en materia de trámites
contractuales en todas las modalidades y etapas; así como adelantar en las plataformas
de contratación pública, las actuaciones contractuales acorde con el estatuto general de
contratación pública.</t>
  </si>
  <si>
    <t>Prestar servicios profesionales al IDARTES - Subdirección de Equipamientos
Culturales, en actividades relacionadas con el seguimiento, fortalecimiento e
interlocución entre instituciones, necesarios para la realización del Centro de Interés en
Astronomía, en el marco del Convenio Interadministrativo No. 6083229 de 2024,
suscrito con la Secretaría de Educación del Distrito.</t>
  </si>
  <si>
    <t>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t>
  </si>
  <si>
    <t>Prestar servicios de apoyo a la gestión al Idartes - Subdirección de las Artes - Gerencia
de Artes Audiovisuales, en el seguimiento y acompañamiento en acciones
administrativas, financieras y/o presupuestales, de acuerdo a los procesos y
procedimientos definidos por la entidad.</t>
  </si>
  <si>
    <t>PRESTAR SERVICIOS PROFESIONALES AL INSTITUTO DISTRITAL DE LAS ARTES - OFICINA ASESORA JURÍDICA EN MATERIA DEL PROGRAMA DISTRITAL DE ESTÍMULOS Y OTROS PROGRAMAS DE FOMENTO, PROCESOS ADMINISTRATIVOS SANCIONATORIOS EN MATERIA DE CONVOCATORIAS, INVITACIONES CULTURALES Y TRÁMITES SANCIONATORIOS, ASUNTOS DE ORDEN CONTRACTUAL Y POSCONTRACTUAL, ACORDE CON PROCESOS Y PROCEDIMIENTOS DE GESTIÓN JURÍDICA DEFINIDOS EN LA ENTIDAD.</t>
  </si>
  <si>
    <t>Prestar Servicios Profesionales al IDARTES- OFICINA ASESORA JURÍDICA o la dependencia que haga sus veces, en materia de trámites contractuales en todas las modalidades y etapas, revisión previa para la celebración de convenios y contratos interadministrativos en especial lo requerido para el proyecto CREA, así como en los asuntos que requiera la dependencia en materia de proyección de Actos Administrativos de acuerdo con el procedimiento de gestión jurídica establecido por la entidad.</t>
  </si>
  <si>
    <t>Prestar servicios de apoyo a la gestión al IDARTES - Subdirección de Equipamientos Culturales, para la atención de públicos implementando el modelo pedagógico del Planetario de Bogotá.</t>
  </si>
  <si>
    <t>Prestar servicios profesionales al Instituto Distrital de las Artes- IDARTES Subdirección Administrativa y Financiera, en la unidad de gestión de Contabilidad, para desarrollar actividades de seguimiento a las cuentas contables, parametrizaciones de cuentas contables y demás temas inherentes a la unidad.</t>
  </si>
  <si>
    <t>Prestar servicios de apoyo a la gestión del IDARTES - Subdirección de Equipamientos Culturales, en la realización de acciones de divulgación de la ciencia en la ejecución de actividades de creación, presentación y circulación de experiencias inmersivas en las diferentes actividades programadas por el Planetario de Bogotá.</t>
  </si>
  <si>
    <t>PRESTAR SERVICIOS PROFESIONALES AL INSTITUTO DISTRITAL DE LAS ARTES EN LA SUBDIRECCIÓN DE LAS ARTES, PARA LA ASESORÍA,  ACOMPAÑAMIENTO, SEGUIMIENTO, MONITOREO Y GESTIÓN DEL MARCO REGULATORIO DE APROVECHAMIENTO ECONÓMICO PARA ARTISTAS  DEL ESPACIO PÚBLICO, DE CONFORMIDAD CON LA NORMATIVIDAD ESTABLECIDA PARA EL DISTRITO CAPITAL, ASÍ COMO PARA EL SOSTENIMIENTO Y FORTALECIMIENTO DEL PROGRAMA ARTE A LA KY, EN CONSONANCIA CON LOS LINEAMIENTOS DE LA ENTIDAD</t>
  </si>
  <si>
    <t>PRESTAR SERVICIOS PROFESIONALES A LA SUBDIRECCIÓN DE LAS ARTES - ÁREA DE PRODUCCIÓN, EN LOS TRÁMITES ADMINISTRATIVOS Y PRESUPUESTALES, REQUERIDOS POR EL ÁREA DE PRODUCCIÓN, ACORDE CON LOS PROCESOS Y PROCEDIMIENTOS DEFINIDOS EN LA ENTIDAD.</t>
  </si>
  <si>
    <t>PRESTAR SERVICIOS PROFESIONALES AL IDARTES - SUBDIRECCIÓN DE LAS ARTES - ÁREA DE CONVOCATORIAS, EN LA PROYECCIÓN,  EJECUCIÓN Y SEGUIMIENTO ADMINISTRATIVO Y FINANCIERO DE LOS PROCESOS QUE SE ADELANTEN EN EL MARCO DE LA EJECUCIÓN DEL  PROGRAMA DISTRITAL DE ESTÍMULOS Y DEMÁS PROGRAMAS DE FOMENTO DE LA ENTIDAD.</t>
  </si>
  <si>
    <t>PRESTAR SERVICIOS PROFESIONALES AL IDARTES - SUBDIRECCIÓN DE LAS ARTES - ÁREA DE CONVOCATORIAS, EN LA ELABORACIÓN, REVISIÓN Y ANÁLISIS DE LOS ASPECTOS JURÍDICOS DE LOS DOCUMENTOS ASOCIADOS AL DESARROLLO DE LOS PROGRAMAS DE FOMENTO, ASÍ COMO EL APOYO A LA SUPERVISIÓN DE CONTRATOS Y RESPUESTA A REQUERIMIENTOS CIUDADANOS E INSTITUCIONALES.</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</si>
  <si>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</si>
  <si>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IDARTES - SUBDIRECCIÓN DE LAS ARTES, EN LAS ACTIVIDADES ASOCIADAS A LOS ASPECTOS ADMINISTRATIVOS, EJECUCIÓN Y SEGUIMIENTO AL PROGRAMA DISTRITAL DE APOYOS CONCERTADOS, ASÍ COMO EN LOS TRAMITES  PRECONTRACTUALES, CONTRACTUALES Y POSTCONTRACTUALES QUE SE REQUIERAN, ACORDE CON LOS PROCESOS Y PROCEDIMIENTOS LA ENTIDAD</t>
  </si>
  <si>
    <t>PRESTAR SERVICIOS DE APOYO A LA GESTIÓN A LA SUBDIRECCIÓN DE LAS ARTES - GERENCIA DE ARTES AUDIOVISUALES DE IDARTES, EN LAS ACTIVIDADES ASOCIADAS A LA UBICACIÓN DE TODO EL PÚBLICO ASISTENTE A LAS ACTIVIDADES PROGRAMADAS Y DESARROLLADAS EN LA CINEMATECA DE BOGOTÁ A TRAVÉS DE LOS LABORATORIOS Y TALLERES DEL EQUIPAMIENTO DE CONFORMIDAD CON LOS LINEAMIENTOS DE LA ENTIDAD.</t>
  </si>
  <si>
    <t>PRESTAR SERVICIOS PROFESIONALES AL IDARTES - SUBDIRECCIO?N DE FORMACIO?N ARTI?STICA, EN EL ACOMPAN?AMIENTO PSICOSOCIAL TERRITORIAL, MEDIANTE LA IMPLEMENTACIO?N DE ESTRATEGIAS, HERRAMIENTAS Y ESPACIOS DE FORTALECIMIENTO, CON EL FIN DE MEJORAR LA PRESTACIO?N DE LOS SERVICIOS DEL PROGRAMA CREA A LA CIUDADANÍA.</t>
  </si>
  <si>
    <t>PRESTAR SERVICIOS PROFESIONALES AL INSTITUTO DISTRITAL DE LAS ARTES - IDARTES, SUBDIRECCIÓN DE FORMACIÓN ARTÍSTICA, EN LA GESTIÓN DE TRÁMITES ADMINISTRATIVOS Y DE APOYO A LA SUPERVISIÓN, EN EL MARCO DEL CONVENIO SUSCRITO ENTRE EL INSTITUTO
DISTRITAL DE LAS ARTES - IDARTES Y LA SECRETARÍA DE EDUCACIÓN DISTRITAL - SED, ACORDE CON LOS REQUERIMIENTOS DE LA ENTIDAD.</t>
  </si>
  <si>
    <t>PRESTAR SERVICIOS DE APOYO A LA GESTIÓN AL IDARTES- SUBDIRECCIÓN DE FORMACIÓN ARTÍSTICA EN EL APOYO AL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</si>
  <si>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de apoyo a la gestión al Idartes - Subdirección de las Artes, en las
actividades asociadas a los aspectos administrativos, ejecución y seguimiento a los
procesos de sectores sociales y territorios, así como en los trámites precontractuales,
contractuales y postcontractuales que se requieran, acorde con los procesos y
procedimientos de la entidad</t>
  </si>
  <si>
    <t>PRESTAR SERVICIOS DE APOYO A LA GESTIÓN AL IDARTES - SUBDIRECCIÓN DE LAS ARTES EN EL DESARROLLO DE ACTIVIDADES ADMINISTRATIVAS, ASÍ COMO EN LOS TRÁMITES PRE CONTRACTUALES, CONTRACTUALES Y POSCONTRACTUALES, ACORDE CON LOS PROCESOS Y PROCEDIMIENTOS ESTABLECIDOS POR LA ENTIDAD</t>
  </si>
  <si>
    <t>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 las ciencias de la Tierra.</t>
  </si>
  <si>
    <t>Prestar servicios profesionales al IDARTES - Subdirección de Equipamientos Culturales, en actividades asociadas al seguimiento de la implementación de la propuesta pedagógica del Planetario de Bogotá y el acompañamiento en la definición de estrategias de articulación y armonización pedagógica en el marco del Centro de Interés en Astronomía dentro del Convenio Interadministrativo No.6083229 de 2024, suscrito con la Secretaría de Educación del Distrito.</t>
  </si>
  <si>
    <t>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</si>
  <si>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profesionales como Ingeniero Civil para el apoyo en la formulación, seguimiento y ejecución de las actividades relacionadas con los proyectos de infraestructura y mantenimiento que adelante el instituto, en las sedes, centros de formación artística del programa CREA, escenarios y equipamientos culturales de la ciudad a cargo de la Entidad.</t>
  </si>
  <si>
    <t>Prestar servicios profesionales al Instituto Distrital de las Artes - Idartes, en el acompañamiento al diagnóstico, suministro, instalación y puesta en funcionamiento de la dotación especializada, mecánica y arquitectura teatral de las sedes, escenarios y equipamientos culturales que están a cargo de la Entidad.</t>
  </si>
  <si>
    <t>Prestar servicios de apoyo técnico a la gestión del Instituto Distrital de las Artes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t>
  </si>
  <si>
    <t>Prestar servicios profesionales al Instituto Distrital de las Artes- IDARTES, Subdirección Administrativa y Financiera, en las actividades asociadas al seguimiento financiero y acompañamiento en la ejecución presupuestal de los Convenios de Asociación y Convenios Interadministrativos suscritos por el Idartes. Así mismo, acompañar y orientar a los equipos del proceso de Gestión Financiera en la formulación de indicadores y evaluación económica en los procesos precontractuales requeridos a la Subd</t>
  </si>
  <si>
    <t>Prestar servicios de apoyo a la gestión al Idartes - Subdirección de las Artes - Gerencia
de Artes Audiovisuales, en las acciones administrativas y operativas relacionadas con
los trámites pre contractuales, contractuales y postcontractuales, así como en la
consolidación de la información financiera de la dependencia, según los procesos y
procedimientos establecidos en la entidad.</t>
  </si>
  <si>
    <t>Prestar servicios profesionales al Idartes - Subdirección de las Artes - Gerencia de
Artes Audiovisuales, en la planeación, y desarrollo de los proyectos y actividades
misionales planteadas para la Cinemateca de Bogotá y los equipamientos a cargo de la
Gerencia de Artes Audiovisuales.</t>
  </si>
  <si>
    <t>Prestar servicios de apoyo a la gestión al IDARTES - Subdirección de las Artes -Gerencia de Artes Plásticas y Visuales en actividades de orden misional que permitan el desarrollo y seguimiento de las líneas estratégicas de investigación y formación de la dependencia, acorde con los procesos y procedimientos de la entidad.</t>
  </si>
  <si>
    <t>Prestar servicios de apoyo a la gestión al IDARTES - Subdirección de las Artes -Gerencia de Artes Plásticas y Visuales en las actividades de apropiación ciudadana de los procesos de arte urbano desarrollados por la dependencia, siguiendo los procesos y procedimientos de la entidad.</t>
  </si>
  <si>
    <t>Prestar servicios profesionales al IDARTES - Subdirección de las artes, en las acciones asociadas al acompañamiento requerido para los procesos de planeación, gestión, seguimiento e implementación de las estrategias y acciones enfocadas al fortalecimiento de la economía creativa y cultural para la sostenibilidad del ecosistema artístico de la ciudad de Bogotá.</t>
  </si>
  <si>
    <t>Prestar servicios de apoyo a la gestión al Idartes - Subdirección de las Artes, en la planeación, implementación y seguimiento de estrategias y acciones enfocadas a la ampliación de espacios de mercado de bienes y servicios para los agentes y emprendedores del ecosistema artístico en el fortalecimiento de la economía creativa y cultural para la sostenibilidad.</t>
  </si>
  <si>
    <t>Prestar servicios profesionales como arquitecto al Instituto Distrital de las Artes - IDARTES, y al equipo de Infraestructura y Mantenimiento de la Subdirección Administrativa y Financiera, en la formulación, seguimiento y control a la ejecución de las actividades relacionadas con la infraestructura y mantenimientos predictivos, preventivos y correctivos en las sedes, centros de formación artística del programa crea, escenarios y equipamientos culturales de la ciudad a cargo de la Entidad.</t>
  </si>
  <si>
    <t>REALIZAR EL DIAGNÓSTICO PARA EL MANTENIMIENTO PREVENTIVO Y CORRECTIVO DE LA PLATAFORMA ELEVADORA UNIPERSONAL (GENIE IWP-30S - SERIE IWPP-13028) PARA ENFOQUE Y DIRECCIONAMIENTO DE LUMINARIAS Y TRAMOYA, UBICADA EN EL TEATRO EL ENSUEÑO, ADMINISTRADO POR EL INSTITUTO DISTRITAL DE LAS ARTES, SEGÚN ESPECIFICACIONES TÉCNICAS DEFINIDAS POR LA ENTIDAD.</t>
  </si>
  <si>
    <t>Prestar servicios de apoyo a la gestión al Idartes - Subdirección de las Artes - Gerencia de Literatura, en actividades logísticas asociadas al recibo, revisión, organización, empaque y distribución de los títulos físicos de Libro al Viento y otras publicaciones que produzca la unidad de gestión según los lineamientos que sobre la materia se impartan por la entidad.</t>
  </si>
  <si>
    <t>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t>
  </si>
  <si>
    <t>Prestar servicios de apoyo a la gestión al Idartes - Subdirección de las Artes - Gerencia
de Artes Audiovisuales, en actividades de acompañamiento de la operación,
mantenimiento de la estructura tecnológica, suministro y adquisición de elementos
para el correcto funcionamiento de los equipamientos a cargo de la dependencia.</t>
  </si>
  <si>
    <t>Prestar Servicios Profesionales al Idartes Oficina Asesora Jurídica o dependencia que haga sus veces, de conformidad con los procesos y procedimientos de gestión jurídica definidos en la entidad, en los trámites precontractuales, contractuales y poscontractuales; así como en la gestión de los trámites relacionados con liquidaciones, cierres y terminaciones anticipadas de contratos y convenios.</t>
  </si>
  <si>
    <t>PRESTAR SERVICIOS PROFESIONALES AL IDARTES - SUBDIRECCIÓN DE FORMACIÓN ARTÍSTICA, PARA EL CONTROL DE LOS INVENTARIOS 
ASIGNADOS A LOS CENTROS CREA, ASÍ COMO REALIZAR LAS ACTUALIZACIONES QUE SE REQUIERAN EN EL SISTEMA SIF ACORDE CON LOS 
LINEAMIENTOS DE LA SUBDIRECCIÓN DE FORMACIÓN ARTÍSTICA.</t>
  </si>
  <si>
    <t>PRESTAR SERVICIOS DE APOYO A LA GESTIÓN A LA SUBDIRECCIÓN DE LAS ARTES - GERENCIA DE LITERATURA EN LAS ACTIVIDADES 
REQUERIDAS EN LOS PROCESOS OPERATIVOS Y ADMINISTRATIVOS DE LA DEPENDENCIA, DE ACUERDO CON LOS PROCESOS Y 
PROCEDIMIENTOS DEFINIDOS POR LA ENTIDAD</t>
  </si>
  <si>
    <t>PRESTAR SERVICIOS PROFESIONALES AL IDARTES - SUBDIRECCIÓN DE LAS ARTES - GERENCIA DE LITERATURA, EN EL SEGUIMIENTO Y 
ARTICULACIÓN INTERINSTITUCIONAL DE LAS ACCIONES DE PROMOCIÓN DE LECTURA DESARROLLADAS POR EL PROGRAMA LIBRO AL VIENTO 
EN LA CIUDAD DE BOGOTÁ</t>
  </si>
  <si>
    <t>PRESTAR SERVICIOS DE APOYO A LA GESTIÓN AL IDARTES - SUBDIRECCIÓN DE LAS ARTES - GERENCIA DE LITERATURA- EN LA PLANEACIÓN, 
IMPLEMENTACIÓN Y SEGUIMIENTO DE LAS ACTIVIDADES DESARROLLADAS EN EL MARCO DEL PORTAFOLIO DISTRITAL DE ESTÍMULOS, Y 
APOYAR EL DESARROLLO DE LAS ACCIONES DE CIRCULACIÓN QUE LE SEAN ASIGNADAS.</t>
  </si>
  <si>
    <t>Prestar servicios profesionales al IDARTES - Subdirección de las Artes - Gerencia de Artes Plásticas y Visuales en la coordinación y desarrollo de la propuesta museográfica y de producción artística de los programas y proyectos que se desarrollen en la dependencia acordes con los procesos y procedimientos de la entidad.</t>
  </si>
  <si>
    <t>Prestar servicios de apoyo a la gestión al IDARTES - Subdirección de las Artes - Gerencia de Artes Plásticas y Visuales en las actividades que garanticen la atención integral de los públicos que asisten al Centro de Documentación de la Galería Santa Fe, siguiendo los estándares, directrices, procesos y procedimientos de la entidad.</t>
  </si>
  <si>
    <t>Prestar servicios profesionales especializados al Instituto Distrital de las Artes- , para adelantar en el marco del proceso de Direccionamiento estratégico institucional el diseño, formulación y registro de proyectos para ser financiados con recursos del Sistema General de Regalías de acuerdo las orientaciones dadas por la Dirección General de la entidad.</t>
  </si>
  <si>
    <t>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t>
  </si>
  <si>
    <t>Prestar servicios profesionales a Idartes - Oficina Asesora de Planeación y Tecnologías de la Información, en actividades relacionadas con el desarrollo de la dimensión de Direccionamiento Estratégico y planeación del Modelo Integrado de Planeación y Gestión, particularmente en la política de planeación institucional en lo relacionado con acompañamiento en la formulación y seguimiento de Políticas Públicas Distritales, formulación, actualización y seguimiento a proyectos de inversión.</t>
  </si>
  <si>
    <t>Prestar servicios profesionales a IDARTES - Oficina Asesora de Planeación y Tecnología de la Información, en las acciones asociadas a la implementación de las dimensiones de Gestión del Conocimiento y Direccionamiento Estratégico y Planeación del MIPG, en lo referente a formulación, actualización y seguimiento de instrumentos de planeación principalmente proyectos de inversión y el Plan de Acción de Gestión del Conocimiento desde el alcance, competencia y lineamientos establecidos por la OAPTI.</t>
  </si>
  <si>
    <t>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t>
  </si>
  <si>
    <t>Prestar servicios profesionales al IDARTES - Subdirección de Equipamientos Culturales, en el seguimiento a las actividades administrativas requeridas para la producción técnica y logística derivada de la programación de actividades y eventos; así como los requerimientos técnicos asociados a los procesos precontractuales, contractuales y post contractuales de los diferentes equipamientos a cargo de la dependencia.</t>
  </si>
  <si>
    <t>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t>
  </si>
  <si>
    <t>Prestar servicios de apoyo a la gestión a la oficina asesora de planeación y tecnologías de la información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incluyendo el seguimiento, trazabilidad y control de los mismos alineadas con las solicitudes</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</si>
  <si>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</si>
  <si>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de apoyo a la gestión a la Subdirección de las Artes - Gerencia de Literatura en el desarrollo de acciones de promoción de lectura en los eventos y espacios definidos por la dependencia y de acuerdo con los lineamientos que trace la Gerencia de Literatura.</t>
  </si>
  <si>
    <t>Prestar servicios profesionales al Instituto Distrital de las Artes IDARTES - encaminadas a desarrollar actividades asociadas a la gestión financiera en el trámite tecnologico y sistematico de los informes de pago; en los diferentes sistemas con los que cuenta la Entidad: Orfeo, Si Capital Local y SAP BogData de la SDH, de conformidad con los lineamientos impartidos por la Subdirección Administrativa y Financiera - Unidad de Gestión Tesorería. Asímismo las demas actividades administrativas (...)</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</si>
  <si>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</si>
  <si>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Y/O CONVENIOS ASIGNADOS A LA SUBDIRECCIÓN, CONFORME A LOS 
PROCESOS Y PROCEDIMIENTOS DEFINIDOS EN LA ENTIDAD.</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</si>
  <si>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</si>
  <si>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profesionales al Instituto Distrital de las Artes- Idartes Dirección General- Comunicaciones como videógrafo para el desarrollo de actividades relacionadas con la creación de contenido audiovisual de las actividades, eventos y programas institucionales, de conformidad con los lineamientos de la Entidad.</t>
  </si>
  <si>
    <t>Prestar servicios profesionales al Instituto Distrital de las Artes- Idartes - Dirección General- Comunicaciones para el desarrollo de actividades relacionadas con la gestión y actualización de las páginas web institucionales, de conformidad con los lineamientos de la Entidad.</t>
  </si>
  <si>
    <t>Prestar servicios de apoyo a la gestión al Idartes - Subdirección de las Artes, en las actividades asociadas al componente de fomento desde la implementación, ejecución, desarrollo, seguimiento, análisis y evaluación del Programa Es Cultura Local.</t>
  </si>
  <si>
    <t>Prestar servicios de apoyo a la gestión al Instituto Distrital de las Artes -Subdirección de las Artes en las actividades administrativas, de seguimiento y reporte asociados al Programa Es Cultura Local.</t>
  </si>
  <si>
    <t>Prestar servicios profesionales al IDARTES - Subdirección de Equipamientos Culturales, en el desarrollo de actividades administrativas, operativas y documentales a los procesos contractuales requeridos por la dependencia.</t>
  </si>
  <si>
    <t>Prestar servicios de apoyo a la gestión al IDARTES - Subdirección de Equipamientos Culturales, para la atención de públicos implementando el modelo pedagógico del Planetario de Bogotá</t>
  </si>
  <si>
    <t>Prestar los servicios profesionales de abogado para el apoyo a la gestión disciplinaria que adelante la Oficina de Control Disciplinario Interno del Instituto Distrital de las Artes - Idartes, así como participar en la estrategia que oriente y sensibilice
internamente sobre la prevención de conductas disciplinables.</t>
  </si>
  <si>
    <t>PRESTAR SERVICIOS DE APOYO A LA GESTIÓN AL IDARTES - SUBDIRECCIÓN DE LAS ARTES - GERENCIA DE ARTE DRAMÁTICO, EN LAS ACTIVIDADES ASOCIADAS A LA PLANEACIÓN, ORGANIZACIÓN, EJECUCIÓN Y SEGUIMIENTO DE LAS ACCIONES DE FORTALECIMIENTO DEL SECTOR TEATRAL Y CIRCENSE, ASÍ COMO LAS LABORES DE FOMENTO Y PRODUCCIÓN DE LAS LÍNEAS DEL PLAN BOGOTÁ TEATRAL Y CIRCENSE</t>
  </si>
  <si>
    <t>PRESTAR SERVICIOS PROFESIONALES AL IDARTES- SUBDIRECCIÓN DE FORMACIÓN ARTÍSTICA EN EL SEGUIMIENTO Y ACOMPAÑAMIENTO ARTÍSTICO PEDAGÓGICO TERRITORIAL EN LA CREACIÓN, IMPLEMENTACIÓN Y DOCUMENTACIÓN DE LAS ACCIONES ARTÍSTICAS PARA LA  PRIMERA INFANCIA DEL PROGRAMA NIDOS, EN EL MARCO DEL CONVENIO INTERADMINISTRATIVO NO. 6084778 DE 2024 CELEBRADO ENTRE LA SECRETARÍA DE EDUCACIÓN DEL DISTRITO Y EL INSTITUTO DISTRITAL DE LAS ARTES - IDARTES.</t>
  </si>
  <si>
    <t>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</si>
  <si>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DE APOYO A LA GESTIÓN AL IDARTES- SUBDIRECCIÓN DE FORMACIÓN ARTÍSTICA EN EL APOYO AL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t>
  </si>
  <si>
    <t>Prestar servicios profesionales al Instituto Distrital de las Artes IDARTES - desarrollando actividades relacionadas con la gestión financiera en los diferentes sistemas con los que cuenta la Entidad de conformidad con los lineamientos impartidos por la Subdirección Administrativa y Financiera - Unidad de Gestión Tesorería.</t>
  </si>
  <si>
    <t>Prestar servicios profesionales al Instituto Distrital de las Artes IDARTES - encaminadas a desarrollar actividades asociadas a la gestión financiera en el trámite y diligenciamiento de los informes de pago; en los diferentes sistemas con los que cuenta la Entidad, de conformidad con los lineamientos impartidos por la Subdirección Administrativa y Financiera - Unidad de Gestión Tesorería.</t>
  </si>
  <si>
    <t>Prestar servicios de apoyo a la gestión al Idartes - Subdirección de las Artes - Gerencia de Artes Audiovisuales, en la programación de las actividades que se lleven a cabo en la Cinemateca de Bogotá, acorde con los procesos y procedimientos establecidos por la entidad.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</si>
  <si>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</si>
  <si>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t>
  </si>
  <si>
    <t>Prestar servicios de apoyo a la gestión del Instuto Distrital de las Artes - IDARTES - Subdriección Administrativa-Financiera - Tesorería, en actividades administrativas de conformidad con los procesos y procedimientos definidos en la entidad.</t>
  </si>
  <si>
    <t>PRESTAR SERVICIOS PROFESIONALES AL IDARTES - SUBDIRECCIÓN DE FORMACIÓN ARTÍSTICA, DESARROLLANDO ACTIVIDADES ADMINISTRATIVAS DE ANÁLISIS DE DATOS E INFORMACIÓN DEL COMPONENTE TERRITORIAL DEL PROGRAMA CREA.</t>
  </si>
  <si>
    <t>PRESTAR SERVICIOS PROFESIONALES AL IDARTES - SUBDIRECCIÓN DE LAS ARTES EN LAS ACCIONES ASOCIADAS AL ACOMPAÑAMIENTO JURÍDICO QUE SE DERIVE DE LOS PROCESOS QUE ADELANTE LA DEPENDENCIA Y SUS UNIDADES DE GESTIÓN, ASÍ COMO APOYAR LA PROYECCIÓN DE OFICIOS DE RESPUESTA A TODO TIPO DE SOLICITUDES DE INFORMACIÓN INTERNAS Y/O EXTERNAS, DE ACUERDO A LOS PROCESOS Y PROCEDIMIENTOS ESTABLECIDOS POR LA ENTIDAD PARA TAL FIN.</t>
  </si>
  <si>
    <t>Prestar servicios de apoyo a la gestion al Idartes- Subdireccion de Formacion Artistica en el apoyo al proceso de creacion, implementacion y documentacion de acciones artisticas, pedagogicas y territoriales de los componentes del Programa Nidos, en el marco del Convenio Interadministrativo No. 6084778 de 2024 celebrado entre la Secretaria de Educacion del Distrito y el Instituto Distrital de las Artes - Idartes.</t>
  </si>
  <si>
    <t>Prestar servicios profesionales al Idartes- Subdireccion de Formacion Artistica en el proceso de creacion, implementacion y documentacion de acciones artisticas, pedagogicas y territoriales de los componentes del Programa Nidos, en el marco del Convenio Interadministrativo No. 6084778 de 2024 celebrado entre la Secretaria de Educacion del Distrito y el Instituto Distrital de las Artes - Idartes.</t>
  </si>
  <si>
    <t>Prestar servicios profesionales al Instituto Distrital de las Artes IDARTES - desarrollando actividades relacionadas con la gestión financiera en el trámite y diligenciamiento de informes de pago; en los diferentes sistemas con los que cuenta la Entidad asi como las demas actividades administrativas relacionadas a las necesidades de la Unidad de conformidad con los lineamientos impartidos por la Subdirección Administrativa y Financiera - Unidad de Gestión Tesorería.</t>
  </si>
  <si>
    <t>Prestar servicios profesionales al Instituto Distrital de las Artes IDARTES - Subdirección Administrativa y Financiera - en la unidad de gestión de Contabilidad, para desarrollar actividades asociadas al análisis, causación de órdenes de pago, revisión de formatos de información exógena nacional y distrital y seguimiento a los planes de mejoramiento de la unidad.</t>
  </si>
  <si>
    <t>Prestar los servicios profesionales al Idartes - Subdirección de las Artes en las acciones de planeación, seguimiento y ejecución en las etapas de preproducción, producción y posproducción de los eventos y/o actividades misionales que realice la dependencia y las unidades de gestión que la conforman</t>
  </si>
  <si>
    <t>Prestar servicios profesionales al Instituto Distrital de las Artes - Oficina Asesora Jurídica o dependencia que haga sus veces, en actividades relacionadas con el proceso de consolidación y recaudo de información, preparación de informes, cierres de expedientes de gestión documental, Orfeo, y publicaciones, según procesos y procedimientos de la gestión jurídica y contractual de la Entidad.</t>
  </si>
  <si>
    <t>Prestar servicios de apoyo a la gestión al Idartes - Subdirección de las Artes - Gerencia de Artes Audiovisuales, en la orientación, seguimiento, estructuración e implementación de acciones que garanticen el correcto desarrollo de todas las actividades y eventos que se programen en la Gerencia, así como contribuir en la atención y conservación de todos los espacios del equipamiento.</t>
  </si>
  <si>
    <t>Prestar servicios profesionales al IDARTES - Subdirección de Formación Artística, en la realización de las articulaciones y acciones propias de la gestión territorial, en el marco del Programa NIDOS.</t>
  </si>
  <si>
    <t>Prestar servicios de apoyo a la gestión al Idartes- Subdirección de las Artes Programa Es Cultura Local en la ejecución de las acciones técnicas y administrativas planteadas para la implementación de los procesos y procedimientos del componente de fomento, en las etapas de planeación, seguimiento y acompañamiento de las convocatorias ofertadas en el marco de la del programa.</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</si>
  <si>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</si>
  <si>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</si>
  <si>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</si>
  <si>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profesionales al Instituto Distrital de Artes -IDARTES-, Programa Crea, en servicios relacionados con el periodismo y comunicación realizando investigaciones, redacción de contenidos, entrevistas, edición y publicación de las diferentes actividades y estrategias que se desarrollen en el programa Crea, con el fin de posicionar la imagen del programa en los diferentes medios de comunicación.</t>
  </si>
  <si>
    <t>Prestar servicios profesionales al Idartes - Subdirección de las Artes - Gerencia de Artes Audiovisuales, en estrategias relacionadas con el desarrollo, ejecución y formulación de los respectivos procesos de la Comisión Fílmica de Bogotá CFB y al Permiso Unificado para Filmaciones Audiovisuales PUFA.</t>
  </si>
  <si>
    <t>Prestar servicios profesionales al Idartes- Subdirección de Formación Artística en las acciones de acompañamiento artístico pedagógico del componente de fortalecimiento y apoyo a la gestión del conocimiento del Programa NIDOS.</t>
  </si>
  <si>
    <t>Prestar servicios profesionales al Instituto Distrital de las Artes - Idartes, Subdirección de Formación Artística en las acciones requeridas para la estrategia de contenidos artísticos para la primera infancia, en actividades presenciales y no presenciales, en el marco del proyecto de inversión 7617  Aportes al desarrollo integral a través de las artes para la primera infancia en Bogotá .</t>
  </si>
  <si>
    <t>Prestar servicios de apoyo a la gestión al IDARTES - Subdirección de Formación Artística, Programa Crea, para la articulación de la gestión territorial y pedagógica, en las localidades donde la entidad haga presencia, en el marco del convenio suscrito entre el Instituto Distrital de las Artes - IDARTES y la Secretaría de Educación Distrital - SED, acorde con los requerimientos de la entidad.</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</si>
  <si>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t>
  </si>
  <si>
    <t>Prestar servicios profesionales como arquitecto/a al Instituto Distrital de las Artes - IDARTES, brindando acompañamiento en las actividades relacionadas con los proyectos de infraestructura y seguimiento para adecuaciones, mantenimientos y/o mejoras de las sedes, centros de formación artística del programa crea, escenarios y equipamientos culturales de la ciudad a cargo del Idartes</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</si>
  <si>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</si>
  <si>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de apoyo a la gestión al IDARTES - Subdirección de Equipamientos
Culturales, en actividades asociadas a la planeación, seguimiento y ejecución de las
tareas del equipo de mantenimiento del Planetario de Bogotá, así como también
actividades relacionadas con el sistema de gestión de salud y seguridad en el trabajo
según los lineamientos de la entidad.</t>
  </si>
  <si>
    <t>Prestar servicios profesionales al Idartes - Subdireccion de las artes, para desarrollar acciones e implementar estrategias de articulacion enfocadas al fomento en red y la participacion activa de las redes colaborativas entre agentes y colectivos artisticos para la dinamizacion de la economia creativa y cultural de los agentes artisticos de la ciudad de Bogota.</t>
  </si>
  <si>
    <t>Prestar servicios de apoyo a la gestion al Idartes-Subdireccion de las Artes, en el desarrollo de procesos y acciones de produccion de manera transversal a los procesos de formacion, circulacion, articulacion y gestion del conocimiento, que favorezcan a la economia creativa y cultural del ecosistema artistico de la ciudad de Bogota.</t>
  </si>
  <si>
    <t>Prestar servicios profesionales al Idartes - Subdireccion de las Artes - Gerencia de Literatura en la edicion de los titulos de Libro al Viento en la vigencia 2024 y en la difusion y socializacion de los titulos de este programa de fomento a la lectura</t>
  </si>
  <si>
    <t>Prestar servicios profesionales al Idartes - Subdireccion de las Artes - Gerencia de Artes Audiovisuales, en acciones que garanticen la interlocucion y realizacion de los diferentes festivales, muestras audiovisuales y cinematograficas, eventos propios o de terceros de acuerdo a la programacion de la Cinemateca de Bogota.</t>
  </si>
  <si>
    <t>Prestar servicios profesionales al Idartes- Direccion General - Area de Comunicaciones en las actividades asociadas a los procesos de informacion, comunicacion, registro y divulgacion de los programas y proyectos desarrollados por la entidad</t>
  </si>
  <si>
    <t>Prestar servicios de apoyo a la gestión a la Subdirección de las Artes del Instituto Distrital de las Artes - IDARTES- en la realización de acciones de creación, formación, circulación y apropiación de diferentes procesos artísticos comunitarios, que permitan seguir consolidando al Castillo de las Artes como un proyecto social y económico desde las artes, la cultura y la memoria, donde las ciudadanías, las poblaciones y los sectores sociales son protagonistas de sus propias historias, estéticas</t>
  </si>
  <si>
    <t>Prestar servicios de apoyo a la gestion al Idartes - Subdireccion de las Artes - Gerencia de Artes Audiovisuales, en el seguimiento y verificacion del estado de los equipos especializados, asi mismo con las labores relacionadas con la planeacion y resena bibliografica de todos los eventos realizados en la Cinemateca de Bogota, acorde con los procesos y procedimientos establecidos por la entidad.</t>
  </si>
  <si>
    <t>PRESTAR SERVICIOS PROFESIONALES AL IDARTES - SUBDIRECCIÓN DE FORMACIÓN ARTÍSTICA, PARA EL PLANTEAMIENTO DE ESTRATEGIAS 
PEDAGÓGICAS Y ARTÍSTICAS DE LOS PROCESOS DE FORMACIÓN EN LITERATURA,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</si>
  <si>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PROFESIONALES AL IDARTES - SUBDIRECCIÓN DE FORMACIÓN ARTÍSTICA, PROGRAMA CREA, PARA LA 
CONCEPTUALIZACIÓN Y APROPIACIÓN PEDAGÓGICA, LA GESTION CON INSTITUCIONES Y COMUNIDADES, PLANEACIÓN DE ESTATRATEGÍAS DE 
CONVOCATORIA Y LA IMPLEMENTACIÓN DE LAS ACTIVIDADES RELACIONADAS CON EL DESARROLLO DE LOS PROCESOS DE FORMACIÓN DE LA 
LÍNEA CONVERGE CREA, ACORDE CON LOS LINEAMIENTOS DEFINIDOS POR LA ENTIDAD.</t>
  </si>
  <si>
    <t>Prestar servicios profesionales como contadora realizando el apoyo a la planificación, ejecución, incluida la verificación del plan de implementación de MIPG y evaluación del Plan Anual de Auditoría 2024 del Instituto Distrital de las Artes en el Área de Control Interno.</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</si>
  <si>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</si>
  <si>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</si>
  <si>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</si>
  <si>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de apoyo a la gestión al Idartes - Subdirección de Formación Artística en las actividades
de producción de contenidos digitales dirigidos a la primera infancia, en el marco del proyecto de
inversión 7617  Aportes al desarrollo integral a través de las artes para la primera infancia en Bogotá .</t>
  </si>
  <si>
    <t>Prestar servicios de apoyo a la gestión al Idartes - Subdirección de Formación Artística,
mediante acciones de acompañamiento en la operación del componente de Laboratorios
Artísticos y la producción de eventos, de acuerdo con las necesidades del Programa NIDOS.</t>
  </si>
  <si>
    <t>Prestar servicios profesionales al IDARTES - Subdirección de Formación Artística, en el
desarrollo de activiidades para la implementación y seguimiento de las acciones relacionadas
con la gestión territorial del Programa NIDOS</t>
  </si>
  <si>
    <t>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infantil.</t>
  </si>
  <si>
    <t>Prestar servicios de apoyo a la gestión al IDARTES - Subdirección de las Artes -Gerencia de Artes Plásticas y Visuales para la gestión de los procesos administrativos que se requieran en la dependencia, de conformidad con las directrices y lineamientos de la entidad.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</si>
  <si>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</si>
  <si>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t>
  </si>
  <si>
    <t>Prestar servicios profesionales al IDARTES- OFICINA ASESORA JURÍDICA o dependencia que haga sus veces, en la ejecución y gestión de trámites contractuales en plataformas de contratación y aplicativos internos; así como en revisión de actas de liquidación, y demás asuntos propios de la gestión jurídica de conformidad con los
procesos y procedimientos definidos en la Entidad.</t>
  </si>
  <si>
    <t>Prestar servicios de apoyo a la gestión al IDARTES - Subdirección de Equipamientos Culturales en el desarrollo de actividades de producción ejecutiva, gestión y programación de los Escenarios Móviles a cargo de la dependencia.</t>
  </si>
  <si>
    <t>Prestar servicios de apoyo a la gestión del Idartes- Subdirección de Equipamientos Culturales, desde el soporte técnico y logístico en la operación de los sistemas de iluminación en las actividades y eventos programados en los escenarios administrados por el Idartes.</t>
  </si>
  <si>
    <t>Prestar servicios profesionales al IDARTES - Subdirección de las Artes - Gerencia de Artes Plásticas y Visuales en la planeación, seguimiento y evaluación de las actividades de orden misional en el marco de las dimensiones del arte como lo son creación, circulación y apropiación, acorde con los lineamientos y procesos de la entidad.</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</si>
  <si>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</si>
  <si>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</si>
  <si>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LOS SERVICIOS PROFESIONALES AL INSTITUTO DISTRITAL DE LAS ARTES -IDARTES, SUBDIRECCIÓN DE FORMACIÓN ARTÍSTICA, 
PARA EL SEGUIMIENTO Y ACOMPAÑAMIENTO ADMINISTRATIVO Y FINANCIERO DEL PROGRAMA CREA, ACORDE CON LOS LINEAMIENTOS 
DEFINIDOS POR LA ENTIDAD.</t>
  </si>
  <si>
    <t>Prestar servicios profesionales al Idartes - Oficina Asesora Jurídica o la dependencia
que haga sus veces, para revisar y gestionar el trámite de actos administrativos,
conceptos y peticiones a cargo de la dependencia, y brindar apoyo en los asuntos
jurídicos requeridos en el marco del proceso de gestión jurídica de la Entidad.</t>
  </si>
  <si>
    <t>Prestar servicios profesionales al Idartes - Subdirección de las Artes - Gerencia de Música, para el acompañamiento técnico, logístico y de comunicaciones en las actividades de circulación y apropiación dirigidas al sector de la Música de la ciudad.</t>
  </si>
  <si>
    <t>Prestar servicios profesionales al Idartes - Subdirección de las Artes - Gerencia de Danza en las actividades administrativas asociadas a la gestión, seguimiento y manejo de información de la dependencia, de acuerdo a los procesos y procedimientos de gestión documental establecidos por la entidad, así como en el acompañamiento a los procesos de contratación, participación, y atención a la ciudadanía.</t>
  </si>
  <si>
    <t>PRESTAR SERVICIOS DE APOYO A LA GESTIÓN AL IDARTES - SUBDIRECCIÓN DE LAS ARTES - GERENCIA DE ARTE DRAMÁTICO, CON LAS 
ACCIONES ASOCIADAS A LA PLANEACIÓN, GESTIÓN Y SEGUIMIENTO ADMINISTRATIVO, ASÍ COMO EN LOS TRÁMITES PRECONTRACTUALES, 
CONTRACTUALES Y POST-CONTRACTUALES, Y DE EJECUCIÓN PRESUPUESTAL DE LOS PROYECTOS DE INVERSIÓN A CARGO DE LA 
DEPENDENCIA</t>
  </si>
  <si>
    <t>PRESTAR SERVICIOS PROFESIONALES AL IDARTES - SUBDIRECCIÓN DE LAS ARTES, GERENCIA DE ARTE DRAMÁTICO, EN LA RECOPILACIÓN, 
GENERACIÓN Y PRODUCCIÓN DE CONTENIDOS VISUALES Y AUDIOVISUALES DE LAS DIMENSIONES, LÍNEAS Y ACCIONES TRANSVERSALES DEL 
PLAN BOGOTÁ TEATRAL Y CIRCENSE, DE ACUERDO CON LA ESTRATEGIA DE VISIBILIZACIÓN DE LA DEPENDENCIA</t>
  </si>
  <si>
    <t>PRESTAR SERVICIOS PROFESIONALES AL IDARTES - SUBDIRECCIÓN DE LAS ARTES - GERENCIA DE ARTE DRAMÁTICO, EN ACCIONES DE 
CARÁCTER FINANCIERO, CONTABLE, PRESUPUESTAL Y ADMINISTRATIVO, RELACIONADOS CON EL ACOMPAÑAMIENTO, SEGUIMIENTO, 
REVISIÓN, EVALUACIÓN Y APOYO A LA SUPERVISIÓN DE LOS PROGRAMAS, PROYECTOS Y ACCIONES TRANSVERSALES DE LA UNIDAD DE 
GESTIÓN, DE CONFORMIDAD CON LOS LINEAMIENTOS DE LA ENTIDAD.</t>
  </si>
  <si>
    <t>PRESTAR SERVICIOS PROFESIONALES AL IDARTES - SUBDIRECCIÓN DE LAS ARTES - GERENCIA DE ARTE DRAMÁTICO, EN LAS ACTIVIDADES 
RELACIONADAS CON EL AGENCIAMIENTO, EJECUCIÓN Y SEGUIMIENTO DE LAS ACCIONES DE FORTALECIMIENTO DEL SECTOR TEATRAL Y 
CIRCENSE, ASÍ COMO LAS ACTIVIDADES DE FOMENTO Y DE LA ESTRATEGIA DE RELACIONAMIENTO EN EL MARCO DE LAS LÍNEAS DEL PLAN 
BOGOTÁ TEATRAL Y CIRCENSE</t>
  </si>
  <si>
    <t>PRESTAR SERVICIOS DE APOYO A LA GESTIÓN AL IDARTES - SUBDIRECCIÓN DE LAS ARTES - GERENCIA DE ARTES AUDIOVISUALES, EN 
ACTIVIDADES ADMINISTRATIVAS, DE SEGUIMIENTO Y CONTROL EN LOS TRÁMITES PRECONTRACTUALES, CONTRACTUALES Y 
POSTCONTRACTUALES, DE IGUAL FORMA EN EL PROCESO DE INVENTARIOS DE LOS BIENES QUE SE ADQUIERAN Y/O ASIGNEN A LA 
DEPENDENCIA, SEGÚN LOS PROCESOS Y PROCEDIMIENTOS ESTABLECIDOS POR LA ENTIDAD.</t>
  </si>
  <si>
    <t>PRESTAR SERVICIOS DE APOYO A LA GESTIÓN AL IDARTES - SUBDIRECCIÓN DE LAS ARTES - GERENCIA DE ARTES AUDIOVISUALES, EN 
ESTRATEGIAS RELACIONADAS CON PROCESOS DE CONTROL, FISCALIZACIÓN Y ARTICULACIÓN DE LA APROPIACIÓN CIUDADANA Y LA 
CONVIVENCIA LOCAL EN EL MARCO DEL DESARROLLO OPERATIVO DE LA COMISIÓN FÍLMICA DE BOGOTÁ.</t>
  </si>
  <si>
    <t>Prestar servicios de apoyo a la gestión al Idartes - Subdirección de las Artes - Convocatorias, en el desarrollo de las actividades técnicas, asistenciales y administrativas que se requieran en el marco de la ejecución del Programa Distrital de Estímulos y demás programas de fomento.</t>
  </si>
  <si>
    <t>Prestar servicios profesionales al IDARTES - Subdirección de Formación Artística, en el desarrollo de activiidades para la implementación y seguimiento de las acciones relacionadas con la gestión territorial del Programa NIDOS.</t>
  </si>
  <si>
    <t>Prestar servicios profesionales al IDARTES - Subdirección de Formación Artística, en el desarrollo de
activiidades para la implementación y seguimiento de las acciones relacionadas con la gestión territorial
del Programa NIDOS.</t>
  </si>
  <si>
    <t>Prestar servicios profesionales al Idartes - Subdirección de las Artes - Gerencia de
Artes Audiovisuales, en acciones asociadas a la realización y revisión de documentos,
en los procesos precontractuales, contractuales y postcontractuales, según los
productos que se requieran en la dependencia conforme a los procesos y
procedimientos de gestión jurídica definidos por la entidad, y lo concerniente al trámite
de respuesta a todo tipo de solicitud del sistema PQRS.</t>
  </si>
  <si>
    <t>Prestar servicios profesionales al Idartes - Subdirección de las Artes - Gerencia de Danza, en la proyección, pre-producción, producción, post producción y reportes de las diferentes acciones de circulación de la danza en Bogotá, tales como circuitos, muestras, eventos y festivales.</t>
  </si>
  <si>
    <t>Prestar servicios profesionales al Idartes - Subdirección de las Artes - Gerencia de Artes Audiovisuales, en el desarrollo, implementación y monitoreo de las estrategias de fomento y participación de las artes audiovisuales.</t>
  </si>
  <si>
    <t>Prestar servicios profesionales al Idartes - Subdirección de las Artes, en las acciones asociadas a la planeación, gestión y seguimiento de las estrategias y acciones enfocadas al fortalecimiento y promoción de la cultura de paz , así como en la implementación de políticas de la memoria desde las artes, que aporten a la reparación y no repetición de las violencias históricas del país</t>
  </si>
  <si>
    <t>Prestar servicios profesionales al Idartes - Subdirección de las Artes, en las actividades asociadas al acompañamiento y seguimiento administrativo, contable y financiero a los contratos y/o convenios suscritos por la dependencia y sus diferentes unidades de gestión</t>
  </si>
  <si>
    <t>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t>
  </si>
  <si>
    <t>Prestar servicios profesionales al Idartes- Subdirección de Formación Artística en las acciones de articulación territorial, para el desarrollo de las actividades del componente de fortalecimiento y de apoyo a la gestión del conocimiento del programa NIDOS</t>
  </si>
  <si>
    <t>Prestar servicios de apoyo a la gestión de la Subdirección de las Artes - proyecto El Castillo de las Artes- en la planeación, implementación y seguimiento de las acciones enmarcadas en los procesos artísticos y/o culturales dirigidos a niños, niñas, adolescentes, sus familias y la comunidad</t>
  </si>
  <si>
    <t>Prestar servicios profesionales al Idartes - Subdirección de las Artes - proyecto El Castillo de las Artes, como apoyo misional en las acciones asociadas a la planeación, gestión, desarrollo e implementación de procesos artísticos y/o culturales dirigidos a niños, niñas, adolescentes, sus familias y la comunidad</t>
  </si>
  <si>
    <t>Prestar servicios profesionales al Idartes - Subdirección de las Artes - para la implementación de las acciones requeridas en el marco de los planes de acción de las políticas públicas de los sectores sociales desde la entidad</t>
  </si>
  <si>
    <t>Prestar servicios profesionales al Idartes - Subdirección de las Artes - en las acciones que se requieran para el proceso de gestión territorial de la entidad, de acuerdo a lo definido en el plan de desarrollo</t>
  </si>
  <si>
    <t>Prestar servicios de apoyo a la gestión al Idartes - Subdirección de las Artes - para la implementación de las acciones requeridas en el marco de los planes de acción de laspolíticas públicas de los sectores sociales desde la entidad</t>
  </si>
  <si>
    <t>Prestar servicios profesionales al IDARTES - Subdirección de Formación Artística, en la realización de
las articulaciones y acciones propias de la gestión territorial, en el marco del Programa NIDOS.</t>
  </si>
  <si>
    <t>Prestar servicios profesionales al IDARTES - Subdirección de Formación Artística, en el desarrollo de activiidades para la implementación y seguimiento de las acciones relacionadas con la gestión territorial del Programa NIDOS</t>
  </si>
  <si>
    <t>Prestar servicios de apoyo a la gestión al Idartes- Subdirección de Formación Artística en actividades operativas y administrativas relacionadas con gestión documental y trámites del Programa NIDOS</t>
  </si>
  <si>
    <t>Prestar servicios profesionales a la Subdirección de las Artes - Gerencia de Danza, en las acciones asociadas a la gestión artistica y articuladora de  Orbitante Plataforma Danza Bogotá 2024  de conformidad con los lineamientos de la entidad.</t>
  </si>
  <si>
    <t>Prestar servicios profesionales a la Subdirección de Formación Artística del Instituto Distrital
de las Artes, en las idfernetes actividades requeridas por el programa Nidos en los módulos del
Sistema Integrado de Formación.</t>
  </si>
  <si>
    <t>Prestar servicios profesionales al Idartes- Subdirección de las Artes - Gerencia de
Danza en las acciones de acompañamiento a la producción general, en el diseño y
organización de la producción general, técnica, logística y de campo de los festivales y
eventos de las líneas de creación, circulación y formación, en coherencia con los
lineamientos de la entidad.</t>
  </si>
  <si>
    <t>Prestar servicios de apoyo a la gestión del Idartes- Subdirección de Equipamientos Culturales, desde el
soporte técnico y logístico en la operación de los sistemas de iluminación en las actividades y eventos
programados en los escenarios administrados por el Idartes.</t>
  </si>
  <si>
    <t>Prestar servicios profesionales al Instituto Distrital de las Artes - IDARTES - en las
diferentes etapas asociadas a los tramites contractuales, así como el desarrollo de
actividades Jurídicas y Administrativas, relacionados con las funciones propias de la
Subdirección Administrativa y Financiera.</t>
  </si>
  <si>
    <t>Prestar servicios de apoyo a la gestión al Idartes - Subdirección de las Artes - Gerencia
de Danza, en las actividades técnicas, de seguimiento y administrativas necesarias para
la ejecución del Programa Distrital de Estímulos y de Jurados 2024, desarrollados por
la dependencia.</t>
  </si>
  <si>
    <t>Prestar servicios profesionales al Idartes - Subdirección de las Artes en las actividades asociadas a la planeación, ejecución y análisis de los programas de fomento a las prácticas artísticas, orientando la gestión del Área de Convocatorias de la entidad, en el marco de las políticas y lineamientos de fomento del sector Cultura</t>
  </si>
  <si>
    <t>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t>
  </si>
  <si>
    <t>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t>
  </si>
  <si>
    <t>Prestar servicios profesionales como ingeniero/a eléctrico/a para apoyar al IDARTES, en la formulación, seguimiento y ejecución de las actividades relacionadas con las infraestructuras, redes eléctricas de las sedes, escenarios, CREA y equipamientos culturales de la ciudad a cargo del Instituto, acorde con los requerimientos de la entidad.</t>
  </si>
  <si>
    <t>Prestar servicios profesionales al Idartes - Subdirección de las Artes - Gerencia de Música, para planear y ejecutar las acciones administrativas, financieras y contractuales de conformidad con los lineamientos de la entidad.</t>
  </si>
  <si>
    <t>Prestar los servicios profesionales al Idartes en la Subdirección de las Artes, para la gestión de acciones necesarias para el fortalecimiento y sostenimiento del marco regulatorio para artistas del espacio público y el Programa Arte a la KY, en lo concerniente al desarrollo de acciones misionales y de aprovechamiento económico, así como las acciones de planeación y ejecución de las estrategias de fomento implementadas en la línea, de conformidad con la normatividad vigente.</t>
  </si>
  <si>
    <t>Prestar servicios profesionales al Idartes - Subdirección de las Artes- Gerencia de Danza, en las acciones relacionadas con la gestión articuladora de los procesos de creación para la danza que se surten desde el eje  Orbitante Plataforma Danza Bogotá  en el marco de los lineamientos del Idartes.</t>
  </si>
  <si>
    <t>Prestar servicios de apoyo a la gestión al IDARTES -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t>
  </si>
  <si>
    <t>Prestar servicios profesionales a la oficina asesora de planeación y tecnologías de la
información del Idartes, en actividades de Administración, Planificación y Diseño de la
infraestructura tecnológica, incluyendo aspectos tales como equipos de networking,
servidores, redes, almacenamiento, dispositivos de comunicación, sistemas operativos,
software, compartición de carpetas, SAN y NAS; asegurando la disponibilidad y el
adecuado rendimiento de estos activos tecnológicos acorde con los proyectos</t>
  </si>
  <si>
    <t>Prestar servicios de apoyo a la gestion al Idartes - Subdireccion de las Artes - Gerencia de Artes Audiovisuales, en el acompanamiento, planificacion y ejecucion de actividades en la Cinemateca de Bogota- El Tunal.</t>
  </si>
  <si>
    <t>Prestar Servicios profesionales al Idartes - Subdireccion de las Artes - Gerencia de Danza, en las acciones requeridas para el fortalecimiento del eje de Danza y Comunidad, en el marco de los lineamientos de la entidad.</t>
  </si>
  <si>
    <t>Prestar los servicios profesionales al IDARTES, -Subdireccion de las Artes-, en las actividades requeridas para la implementacion del Marco Regulatorio de Aprovechamiento Economico de los artistas del espacio publico y el desarrollo de las acciones de gestion, seguimiento y ejecucion del Programa Arte a la KY, de conformidad con los lineamientos institucionales y de gobierno.</t>
  </si>
  <si>
    <t>Prestar servicios de apoyo a la gestion al Idartes - Subdireccion de las Artes - Gerencia de Literatura en la ejecucion de estrategias de apropiacion social de la lectura, la escritura y la oralidad</t>
  </si>
  <si>
    <t>Prestar servicios profesionales al Idartes - Subdireccion de las Artes - Gerencia de Musica, para el desarrollo y puesta en marcha de los proyectos de fomento y formacion dirigidos al sector de la Musica de la ciudad.</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</si>
  <si>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</si>
  <si>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de apoyo a la gestión al IDARTES, -Subdirección de las Artes-, en las actividades de apoyo requeridas para la gestión, desarrollo y seguimiento de las acciones enmarcadas en la atención de artistas en espacio público, de conformidad con los lineamientos de la entidad y lo dispuesto en el marco regulatorio vigente en el distrito capital.</t>
  </si>
  <si>
    <t>Prestar servicios profesionales al Instituto Distrital de las Artes IDARTES - para desarrollar actividades asociadas a la gestión financiera en el trámite y diligenciamiento de los informes de pago; en los sistemas con los que cuenta la Entidad y el manejo de sistemas de facturación electrónica de conformidad con los lineamientos
impartidos por la Subdirección Administrativa y Financiera - Unidad de Gestión Tesorería.</t>
  </si>
  <si>
    <t>Prestar servicios profesionales al Instituto Distrital de las Artes- Oficina Asesora Jurídica o la dependencia que haga sus veces, en la generación de productos referentes a preparación, sustanciación y revisión de asuntos en materia jurídica y contractual, incluido análisis jurídicos de consultas, y contenidos de actos administrativos de carácter general y particular, así como aquellos asociados a espacio público</t>
  </si>
  <si>
    <t>Prestar servicios profesionales al Instituto Distrital de las Artes-IDARTES -Subdirección Administrativa y Financiera - en la unidad de gestión de Servicios Generales, para el desarrollo de actividades administrativas y financieras relacionadas con el proceso de los servicios públicos de todos los espacios que se encuentran a cargo de la Entidad, y apoyar la supervisión de los contratos y diversas actividades que sean inherentes a la unidad.</t>
  </si>
  <si>
    <t>Prestar servicios de apoyo a la gestión al Instituto Distrital de las Artes-IDARTES - Subdirección Administrativa y Financiera, en la unidad de gestión de Servicios Generales, para el desarrollo de actividades administrativas relacionadas con los procesos de la unidad y demás actividades inherentes a la dependencia.</t>
  </si>
  <si>
    <t>Prestar servicios de apoyo a la gestión al Instituto Distrital de las Artes - IDARTES Subdirección Administrativa y Financiera - Gestión Documental en actividades relacionadas con la implementación de las Tablas de Retención Documental (TRD) y los procesos técnicos de organización documental definidos por la Entidad en aras de asegurar la conservación preventiva de los documentos.</t>
  </si>
  <si>
    <t>Prestar servicios de apoyo a la gestión al Instituto Distrital de las Artes - IDARTES -Subdirección Administrativa y Financiera - Almacén General, para desarrollar actividades administrativas y operativas asociadas a la toma física de inventario anual y toma física de inventario aleatorio de los bienes ubicados en las diferentes sedes, dependencias y unidades de gestión de la Entidad.</t>
  </si>
  <si>
    <t>Prestar servicios de apoyo a la gestion al Idartes - Subdireccion de las Artes - Area de Convocatorias, en las actividades necesarias para el desarrollo de las invitaciones culturales, invitaciones para pueblos etnicos y demas lineas de fomento de la Entidad que le sean indicadas, en articulacion con las unidades de gestion de la entidad.</t>
  </si>
  <si>
    <t>Prestar servicios de apoyo a la gestión a la oficina asesora de planeación y tecnologías de la información del Idartes en actividades para el desarrollo y soporte del sistema de gestión documental implementado en la entidad, acorde con los proyectos establecidos en el Marco del Plan Estratégico de Tecnologías de la Información - PETI y conforme con las orientaciones establecidas por la OAP-TI, asegurando así los objetivos y metas delineados en el plan de acción institucional.</t>
  </si>
  <si>
    <t>Prestar servicios profesionales a la Subdirección Administrativa y Financiera y al equipo de Infraestructura y Mantenimiento en las actividades asociadas al seguimiento administrativo, presupuestal, planeación y control del proyecto de inversión de infraestructura a cargo de la SAF- Idartes.</t>
  </si>
  <si>
    <t>Prestar servicios de apoyo a la gestión al IDARTES - Subdirección de Formación
Artística, en actividades relacionadas con el desarrollo y acompañamiento de los
procesos de exploración, gestión del conocimiento y producción editorial del programa
Crea, acorde con los lineamientos de la entidad.</t>
  </si>
  <si>
    <t>Prestar servicios profesionales como contadora para apoyar la planificación, ejecución,incluido el seguimiento a la transmisión de información de cuenta mensual y anual de la Contraloría de Bogotá y evaluación del Plan Anual de Auditoría 2024 del Instituto Distrital de las Artes en el Área de Control Interno.</t>
  </si>
  <si>
    <t>Prestar servicios profesionales como ingeniero industrial para apoyar la planificación, ejecución, incluida la evaluación la gestión del riesgo de la entidad, así como del Plan Anual de Auditoría 2024 en el Área de Control Interno del Instituto Distrital de las Artes.</t>
  </si>
  <si>
    <t>Prestar servicios profesionales al INSTITUTO DISTRITAL DE LAS ARTES - IDARTES, Subdirección Administrativa y Financiera - en la unidad de gestión de Servicios Generales, para gestionar actividades de mantenimiento preventivo - correctivo, soporte técnico y configuración del sistema del circuito cerrado de TV en cada una de las sedes y escenarios de la Entidad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</si>
  <si>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</si>
  <si>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PROFESIONALES AL IDARTES - SUBDIRECCIO?N DE FORMACIO?N ARTI?STICA, EN EL ACOMPAN?AMIENTO PSICOSOCIAL TERRITORIAL, MEDIANTE LA IMPLEMENTACIO?N DE ESTRATEGIAS, HERRAMIENTAS Y ESPACIOS DE FORTALECIMIENTO, CON EL FIN DE
MEJORAR LA PRESTACIO?N DE LOS SERVICIOS DEL PROGRAMA CREA A LA CIUDADANÍA.</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</si>
  <si>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</si>
  <si>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profesionales como ingeniero/a civil para apoyar al Idartes, en la proyección, formulación y seguimiento a la ejecución de las actividades relacionadas con la infraestructura física de las sedes, escenarios y/o equipamientos culturales de la ciudad a cargo del instituto, acorde con los requerimientos de la entidad.</t>
  </si>
  <si>
    <t>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t>
  </si>
  <si>
    <t>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t>
  </si>
  <si>
    <t>Prestar servicios profesionales al Instituto Distrital de las Artes – IDARTES Subdirección Administrativa y Financiera - Gestión Documental en actividades relacionadas con la elaboración, actualización, gestión de publicación, implementación y socialización de los instrumentos archivisticos determinados en el Artículo Artículo 2.8.2.5.8 del Decreto 1080 de 2015 e instrumentos de gestión de información pública, así como en la elaboración, actualización, gestión de publicación y socialización de los documentos del Proceso de Gestión Documental del Sistema Integrado de Gestión - SIG conforme los lineamientos de la Entidad.</t>
  </si>
  <si>
    <t>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t>
  </si>
  <si>
    <t>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t>
  </si>
  <si>
    <t xml:space="preserve">Prestar servicios profesionales al IDARTES - Subdirección de Equipamientos Culturales, en actividades asociadas al seguimiento de la implementación de la propuesta pedagógica del Planetario de Bogotá y el acompañamiento en la definición de estrategias de articulación y armonización pedagógica en el marco del Centro de Interés en Astronomía dentro del Convenio Interadministrativo No. 6083229 de 2024, suscrito con la Secretaría de Educación del Distrito.	</t>
  </si>
  <si>
    <t>Prestar los servicios de apoyo a la gestión del IDARTES - Subdirección de Formación Artística, participando en actividades vinculadas con el posicionamiento y administración de los Centros de Formación y Creación artística del Programa CREA en la localidad asignada, acorde con los requerimientos de la dependencia.</t>
  </si>
  <si>
    <t xml:space="preserve">Prestar servicios profesionales al Idartes - Subdirección de las Artes - Área de Convocatorias en las actividades requeridas para la planeación, ejecución y seguimiento de las convocatorias del Programa Distrital de Estímulos y otras líneas de fomento, de acuerdo con los lineamientos sectoriaes en materia de fomento y en perrmanente coordinación con las unidades de gestión de la entidad.	</t>
  </si>
  <si>
    <t>Prestar servicios profesionales a la oficina asesora de planeación y tecnologías de la información del Idartes, en actividades asociadas con la administración y gestión de las bases de datos Oracle, Postgres y MySQL, garantizando una administración y gestión de acceso eficiente y seguro a los datos acorde con los proyectos establecidos en el Marco del Plan Estratégico de Tecnologías de la Información - PETI, la política MIPG
de Gobierno Digital y conforme con las orientaciones ...</t>
  </si>
  <si>
    <t>Prestar servicios profesionales al IDARTES - Oficina Asesora de Planeación y
Tecnologías de la Información, en actividades relacionadas con la implementación del
plan de gestión ambiental, la socialización de campañas y la actualización documental
en el marco del modelo integrado de gestión MIPG</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</si>
  <si>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t>
  </si>
  <si>
    <t>PRESTAR SERVICIOS PROFESIONALES AL INSTITUTO DISTRITAL DE LAS ARTES - IDARTES, COMO ARQUITECTO/A PARA REALIZAR LA 
FORMULACIÓN Y SEGUIMIENTO A LA EJECUCIÓN DE LAS ACTIVIDADES RELACIONADAS CON LA INFRAESTRUCTURA, MANTENIMIENTOS 
PREVENTIVO Y CORRECTIVOS DE LOS EQUIPAMIENTOS CULTURALES, SEDES, CREA Y ESCENARIOS DE LA CIUDAD A CARGO DEL INSTITUTO, 
ACORDE CON LOS REQUERIMIENTOS DE LA ENTIDAD.</t>
  </si>
  <si>
    <t>PRESTAR SERVICIOS PROFESIONALES EN LA SUBDIRECCIÓN ADMINISTRATIVA Y FINANCIERA- GESTIÓN DOCUMENTAL DEL INSTITUTO 
DISTRITAL DE LAS ARTES IDARTES PARA LA IMPLEMENTACIÓN DE LAS ESTRATEGIAS INDICADAS EN EL SISTEMA INTEGRADO DE 
CONSERVACIÓN REFERENTES A LOS PLANES DE CONSERVACIÓN DOCUMENTAL Y DE PRESERVACIÓN DIGITAL A LARGO PLAZO, PARA 
REDUCIR LOS RIESGOS, DETERIORO O PÉRDIDA DE INFORMACIÓN, INDEPENDIENTEMENTE DEL MEDIO O SOPORTE EN EL QUE HAYA SIDO 
PRODUCIDA.</t>
  </si>
  <si>
    <t>PRESTAR EL SERVICIO ESPECIALIZADO DE MANTENIMIENTO CORRECTIVO A LA MECÁNICA TEATRAL DE LA NUBE DE APERTURA DEL TEATRO MUNICIPAL JORGE ELIÉCER GAITÁN, PROPIEDAD DEL INSTITUTO DISTRITAL DE LAS ARTES-IDARTES, SEGÚN LAS ESPECIFICACIONES TÉCNICAS REQUERIDAS POR LA ENTIDAD.</t>
  </si>
  <si>
    <t>Prestar servicios profesionales como Abogado transversal para la Subdireccion de Formacion Artistica del del Instituto Distrital de las Artes en acciones relacionadas con los tramites juridicos que se requieran en la dependencia, acorde con los procesos y procedimientos de gestion juridica y administrativa definidos en la entidad</t>
  </si>
  <si>
    <t>Prestar servicios profesionales al IDARTES - Subdireccion de Formacion Artistica, para el desarrollo y ejecucion de los procesos de formacion artistica, acorde con las perspectivas pedagogicas del programa Crea y los requerimientos de la entidad, en el marco del convenio derivado suscrito entre el Instituto Distrital de las Artes - IDARTES y la Secretaria de Educacion Distrital - SED.</t>
  </si>
  <si>
    <t>Prestar servicios profesionales al Instituto Distrital de las Artes - Idartes - Subdirección Administrativa y Financiera, en la atención y cumplimiento de actividades propias con la gestión de Talento Humano, en el ámbito jurídico para el cumplimiento del plan estratégico de la SAF -Talento Humano</t>
  </si>
  <si>
    <t>Prestar servicio de apoyo a la gestión al Instituto Distrital de las Artes- IDARTES - Subdirección Administrativa y Financiera - área de Almacén General, en actividades administrativas, operativas y de control, relacionadas con los registros de ingresos, egresos, plaqueteos, bajas, control de inventarios, y demás obligaciones relacionadas.</t>
  </si>
  <si>
    <t>Prestar servicios de apoyo a la gestión para el Instituto Distrital de las Artes -IDARTES, Subdirección Administrativa y Financiera, en la unidad de gestión de Contabilidad, en actividades asociadas al proceso de gestión documental y archivo, así como la radicación de toda la documentación generada en la unidad.</t>
  </si>
  <si>
    <t>Prestar servicios de apoyo a la gestión al Idartes - Subdirección de las Artes - Área de Convocatorias, en actividades administrativas, asistenciales y manejo documental requeridos para la ejecución del Programa Distrital de Estímulos, Invitaciones Culturales, Banco de Expertos y demás programas de fomento de la entidad.</t>
  </si>
  <si>
    <t>Prestar servicios profesionales al IDARTES - Subdirección de Formación Artística, para el planteamiento de estrategias pedagógicas y artísticas de los procesos de formación en Teatro,
favoreciendo la apropiación de las perspectivas pedagógicas del Programa por parte de los equipos y acompañando los procesos de conceptualización, investigación y fortalecimiento
pedagógico en el marco del Programa Crea, acorde con las orientaciones de la entidad.</t>
  </si>
  <si>
    <t>PRESTAR SERVICIOS PROFESIONALES AL IDARTES - SUBDIRECCIÓN DE FORMACIÓN ARTÍSTICA, PARA EL DESARROLLO DE ACTIVIDADES DE ACOMPAÑAMIENTO Y SEGUIMIENTO A LAS ACCIONES DE ORDEN OPERATIVO Y ADMINISTRATIVO EN EL MARCO DEL CONVENIO SUSCRITO ENTRE EL INSTITUTO DISTRITAL DE LAS ARTES - IDARTES Y LA SECRETARÍA DE EDUCACIÓN DISTRITAL - SED, ACORDE CON LOS REQUERIMIENTOS DE LA ENTIDAD.</t>
  </si>
  <si>
    <t>Prestar servicios profesionales al instituto distrital de las artes IDARTES - subdirección administrativa y financiera - en la unidad de gestión de contabilidad, para la realización de las conciliaciones de inventarios, propiedad, planta y equipo y demás activos, frente a los reportes emitidos por Almacén y a temas inherentes a la unidad.</t>
  </si>
  <si>
    <t>Prestar servicios profesionales al Instituto Distrital de las Artes - Idartes - Subdirección Administrativa y Financiera, en la unidad de gestión de presupuesto, en actividades de seguimiento presupuestal y validación de saldos en la ejecución de giros de la entidad, conforme con la normativa presupuestal que rige la materia.</t>
  </si>
  <si>
    <t>Prestar servicios de apoyo técnico al IDARTES - Subdirección de Equipamientos Culturales, facilitando
el desarrollo de actividades relacionadas con el acompañamiento de artistas en los procesos de pre y post
producción de la programación artística en el Teatro El Ensueño y demás equipamientos bajo la
responsabilidad de dicha dependencia.</t>
  </si>
  <si>
    <t>Prestar servicios profesionales al IDARTES - Subdireccion de Equipamientos Culturales, en el equipo de educacion del Planetario de Bogota realizando acciones de gestion, ejecucion, seguimiento y fortalecimiento de los planes, programas y proyectos en la ensenanza y apropiacion social de la astronomia y ciencias del espacio.</t>
  </si>
  <si>
    <t>Prestar servicios profesionales al IDARTES - Subdireccion de Equipamientos Culturales, en actividades asociadas al desarrollo e implementacion de la propuesta pedagogica y de territorializacion del Planetario de Bogota en el marco del Centro de Interes en Astronomia dentro del Convenio Interadministrativo No. 6083229 de 2024, suscrito con la Secretaria de Educacion del Distrito.</t>
  </si>
  <si>
    <t>Prestar servicios profesionales al Instituto Distrital de las Artes- Oficina Asesora Jurídica o la dependencia que haga sus veces, en la generación de productos referentes a la preparación, proyección, revisión de asuntos y trámites en materia jurídica, incluidos contenidos de actos administrativos de carácter general y particular, trámites del orden contractual en todas sus etapas, asuntos disciplinarios y en materia de jurisdicción coactiva</t>
  </si>
  <si>
    <t>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Y/O CONVENIOS ASIGNADOS AL PROGRAMA CREA, CONFORME A LOS PROCESOS Y PROCEDIMIENTOS DEFINIDOS EN LA ENTIDAD.</t>
  </si>
  <si>
    <t>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t>
  </si>
  <si>
    <t>Prestar servicios profesionales al Instituto Distrital de las Artes - Oficina Asesora Jurídica o la dependencia que haga sus veces, para apoyar y gestionar la actividad precontractual, contractual y post-contractual en los procesos de contratación de la entidad, así como en la sustanciación y revisión de actos administrativos y, demás trámites jurídicos que se alleguen a la dependencia en el marco de sus funciones</t>
  </si>
  <si>
    <t>Prestar servicios profesionales como arquitecto/a para apoyar a la Subdirección Administrativa y Financiera, en el seguimiento a la ejecución de las actividades relacionadas con la infraestructura y/o equipamientos culturales de la ciudad a cargo del instituto, acorde con los requerimientos del Idartes.</t>
  </si>
  <si>
    <t>Prestar servicios profesionales al IDARTES - Subdirección de Formación Artística, en actividades Jurídicas relacionadas con los trámites de contratación que se generen desde el Programa Crea, acorde con los requerimientos de la dependencia.</t>
  </si>
  <si>
    <t>Prestar servicios profesionales al Idartes -Subdirección de las Artes, en el acompañamiento y seguimiento administrativo y misional del Portafolio Distrital de Estímulos, así como en las actividades asociadas a la planeación, gestión e implementación de las acciones transversales enfocadas al fortalecimiento y promoción de la cultura de paz en los escenarios urbanos y rurales de Bogotá</t>
  </si>
  <si>
    <t>Prestar servicios de apoyo a la gestión al Idartes-Subdirección de las Artes, en el acompañamiento a las actividades relacionadas con la planeación, estructuración, articulación y seguimiento a la ejecución del componente administrativo y financiero en el fortalecimiento de la economía creativa y cultural para la sostenibilidad del ecosistema artístico de la ciudad de Bogotá.</t>
  </si>
  <si>
    <t>Prestar servicios profesionales al Instituto Distrital de las Artes - Idartes, en
cumplimiento de las actividades propias del Sistema de Gestión de seguridad y Salud en el Trabajo de la SAF - Talento Humano en pro de la mejora continua del sistema</t>
  </si>
  <si>
    <t>Prestar servicios profesionales al Idartes - Subdirección de las Artes en las actividades asociadas a los aspectos administrativos y presupuestales de los procesos de Pueblos Étnicos, así como en los trámites precontractuales, contractuales y postcontractuales que se requieran, acorde con los procesos y procedimientos de la entidad</t>
  </si>
  <si>
    <t>Prestar servicios profesionales a la Subdirección de Equipamientos Culturales, en la articulación, consolidación y desarrollo de las etapas y actividades de procesos de producción, mantenimiento y dotación especializada en todos los equipamientos administrados por la Subdirección.</t>
  </si>
  <si>
    <t>Prestar servicios de apoyo a la gestión al IDARTES - Subdirección de Equipamientos Culturales en las acciones asociadas a la planeación, implementación, ejecución y seguimiento de procesos operativos que permitan el adecuado acompañamiento al desarrollo de la programación de contenidos, logística de todas las actividades y el uso de los diferentes espacios del Planetario de Bogotá</t>
  </si>
  <si>
    <t>Prestar Servicios Profesionales al Instituto Distrital de las Artes IDARTES, en Actividades relacionadas con la Administración, Actualización y Soporte de los Sistemas de Información de la Subdirección de Formación Artística.</t>
  </si>
  <si>
    <t>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t>
  </si>
  <si>
    <t>Prestar servicios Profesionales al Instituto Distrital de las Artes - IDARTES, a la Subdirección de Formación Artística, en actividades relacionadas con el óptimo funcionamiento de dispositivos de conexión y componentes esenciales de la infraestructura tecnológica en las sedes de la entidad, garantizando su correcto funcionamiento conforme con los criterios establecidos por la Oficina Asesora de Planeación y Tecnologías de la Información.</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</si>
  <si>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t>
  </si>
  <si>
    <t>PRESTAR SERVICIOS PROFESIONALES AL IDARTES, SUBDIRECCIÓN DE EQUIPAMIENTOS CULTURALES, EN ACTIVIDADES ASOCIADAS A LA GESTIÓN DE LA INFORMACIÓN Y EL CONOCIMIENTO RESULTANTE DE LA IMPLEMENTACIÓN DEL PLAN PEDAGÓGICO DEL PLANETARIO DE BOGOTÁ, DENTRO DEL MARCO DEL CONVENIO INTERADMINISTRATIVO NO. 6083229 DE 2024, SUSCRITO CON LA SECRETARÍA DE EDUCACIÓN DEL DISTRITO.</t>
  </si>
  <si>
    <t>PRESTAR SERVICIOS DE APOYO A LA GESTIÓN AL IDARTES- SUBDIRECCIÓN DE EQUIPAMIENTOS CULTURALES, EN LO REFERENTE A LOS SISTEMAS DE SONIDO Y VIDEO CON EL FIN DE RESPALDAR LAS ACTIVIDADES Y EVENTOS PLANIFICADOS EN LOS EQUIPAMIENTOS DE LA DEPENDENCIA.</t>
  </si>
  <si>
    <t>Prestar servicios de apoyo a la gestión al Instituto Distrital de las Artes- Idartes, Subdirección de Formación Artística, en las actividades requeridas en la estrategia de contenidos artísticos para la
primera infancia, en actividades presenciales y no presenciales, en el marco del proyecto de inversión 7617  Aportes al desarrollo integral a través de las artes para la primera infancia en Bogotá .</t>
  </si>
  <si>
    <t xml:space="preserve">	Prestar servicios de apoyo a la gestión al IDARTES - Subdirección de Formación Artística, en tareas relacionadas con la adecuación, mantenimiento y renovación de los Laboratorios Artísticos del programa Nidos</t>
  </si>
  <si>
    <t>Prestar servicios de apoyo a la gestión al IDARTES - Subdirección de Equipamientos
Culturales en actividades de gestión relacional, administrativa, técnica y documental, acorde
con los procesos y procedimientos definidos por la dependencia</t>
  </si>
  <si>
    <t>Prestar servicios de apoyo a la gestión al IDARTES - Subdirección de Equipamientos
Culturales, en el desarrollo de actividades administrativas, operativas y de seguimiento a las
becas e invitaciones públicas a cargo de la dependencia.</t>
  </si>
  <si>
    <t>Prestar servicios profesionales al IDARTES- Subdirección de Equipamientos Culturales, para
apoyar la gestión administrativa contractual y la verificación de la documentación publicada
en la plataforma Transaccional SECOP , así como la actualización, implementación y
seguimiento de los procesos y procedimientos del Sistema Integrado de Gestión.</t>
  </si>
  <si>
    <t>Prestar servicios de apoyo a la gestión al Idartes - Gerencia de danza en la ejecución y sistematización de los procesos y actividades de formación, participación, investigación y gestión del conocimiento desde la programación y acciones del eje  Danza y comunidad 2024 , de conformidad con las directrices y lineamientos de la entidad.</t>
  </si>
  <si>
    <t>Prestar servicios de apoyo a la gestion al IDARTES - Subdirección de Equipamientos
Culturales, desempeñándose como técnico de sonido durante la ejecución de
actividades de producción de eventos en las diversas instancias del Planetario de
Bogotá.</t>
  </si>
  <si>
    <t>Prestar servicios profesionales al Instituto Distrital de las Artes - IDARTES, en actividades relacionadas con el Seguimiento y Soporte del Sistema Integrado de Formación de la Subdirección de Formación Artística</t>
  </si>
  <si>
    <t>Prestar servicios de apoyo logistico y asistencial al Idartes - Subdireccion de las Artes - Gerencia de Artes Audiovisuales, en actividades asociadas al diligenciamiento de los documentos propios de las actuaciones misionales, asi como la ubicacion de todo el publico asistente a las actividades programadas y desarrolladas en la Cinemateca de Bogota, acorde con los estandares, procesos y procedimientos de la entidad.</t>
  </si>
  <si>
    <t>PRESTAR SERVICIOS DE APOYO A LA GESTIÓN A LA SUBDIRECCIÓN DE LAS ARTES - ÁREA DE PRODUCCIÓN, CON LOS PROCESOS DE PRODUCCIÓN GENERAL DE LA ENTIDAD, GARANTIZANDO LAS ACCIONES NECESARIAS PARA EL CUMPLIMIENTO DE LAS METAS CON RELACIÓN  A LA CIRCULACIÓN Y REALIZACIÓN DE EVENTOS PROPIOS O EN LOS QUE HAGA PARTE, DE CONFORMIDAD CON PROCESOS 
PROCEDIMIENTOS DE PREPRODUCCIÓN, PRODUCCIÓN Y POSTPRODUCCIÓN DISPUESTOS POR LA ENTIDAD Y LA NORMATIVIDAD VIGENTE.</t>
  </si>
  <si>
    <t>Prestar servicios de apoyo a la gestión al IDARTES- Subdirección de Equipamientos Culturales, en actividades de gestión documental, acorde con los procesos y procedimientos definidos por la dependencia.</t>
  </si>
  <si>
    <t>Prestar servicios de apoyo a la gestión a la Oficina Asesora Jurídica o la dependencia que haga sus veces, en el recaudo, consolidación, revisión, verificación y trámite que corresponda en asuntos de orden jurídico, acorde con los requerimientos de la dependencia según procesos y procedimientos definidos en la entidad.</t>
  </si>
  <si>
    <t>Prestar servicios profesionales al Instituto Distrital de las Artes- Idartes - Dirección General- Comunicaciones para la creación y adaptación de piezas gráficas de los eventos, actividades y programas institucionales, de conformidad con los lineamientos de la Entidad.</t>
  </si>
  <si>
    <t>Prestar servicios de apoyo técnico al Idartes- Subdirección de Equipamientos Culturales, desde el soporte técnico y logístico para la operación de los sistemas de tramoya de la programación artística en todos los equipamientos administrados por la dependencia</t>
  </si>
  <si>
    <t>Prestar servicios de apoyo técnico al Idartes- Subdirección de Equipamientos Culturales, desde el soporte técnico y logístico para la operación de los sistemas de sonido y video de la programación artística en todos los equipamientos administradospor la dependencia</t>
  </si>
  <si>
    <t>Prestar servicios de apoyo técnico al Idartes- Subdirección de Equipamientos Culturales, desde el soporte técnico y logístico para la operación de los sistemas de sonido y video de la programación artística en todos los equipamientos administrados por la dependencia</t>
  </si>
  <si>
    <t>Prestar servicios de apoyo técnico al Idartes- Subdirección de Equipamientos Culturales, en lo referente a los sistemas de tramoya y escenario con el fin de respaldar las actividades y eventos planificados en los equipamientos de la dependencia</t>
  </si>
  <si>
    <t>Prestar servicios de apoyo a la gestión al Idartes- Subdirección de Equipamientos Culturales, en lo referente a los sistemas de sonido y video con el fin de respaldar las actividades y eventos planificados en los equipamientos de la dependencia</t>
  </si>
  <si>
    <t>Prestar servicios profesionales al Idartes - Subdireccion de las Artes - Area de Convocatorias, en las actividades necesarias para el diseno, planificacion y ejecucion de las invitaciones culturales y otros programas de fomento de la entidad, en articulacion con las unidades de gestion, de acuerdo con los lineamientos sectoriales.</t>
  </si>
  <si>
    <t>Prestar servicios de apoyo a la gestion al Idartes - Subdireccion de las Artes - Area de Convocatorias, en la ejecucion y seguimiento de los procesos administrativos y organizacion de la informacion asociada al Programa Distrital de Estimulos y demas programas de fomento de la entidad.</t>
  </si>
  <si>
    <t>Prestar servicios de apoyo a la gestión al Idartes - Subdirección de las Artes - Gerencia
de Artes Audiovisuales, en la ejecución de acciones que garanticen el tráfico del material cinematográfico a exhibir en la programación definida por la Cinemateca de Bogotá, acorde con los procesos y procedimientos establecidos por la entidad.</t>
  </si>
  <si>
    <t>Prestar servicios de apoyo a la gestión al Idartes - Subdirección de las Artes - Gerencia de Artes Audiovisuales, en las actividades asociadas a soporte técnico, planificación y ejecución de eventos y actividades programadas en la Cinemateca de Bogotá - El Tunal</t>
  </si>
  <si>
    <t>Prestar servicios de apoyo a la gestión a la subdirección de las artes- Gerencia de Literatura en la ejecución de estrategias de acceso y circulación de la lectura, la escritura y la oralidad, acorde con los lineamientos de la entidad</t>
  </si>
  <si>
    <t>Prestar servicios profesionales al IDARTES - Subdirección de las Artes - Gerencia de Artes Plásticas y Visuales para el desarrollo de actividades de orden misional orientadas hacia la planeación, implementación y seguimiento de estrategias y acciones relacionadas con las dimensiones de formación e investigación de la dependencia, acorde con los procesos y procedimientos de la entidad.</t>
  </si>
  <si>
    <t>Prestar servicios profesionales al IDARTES - Subdirección de las Artes - Gerencia de Artes Plásticas y Visuales en el seguimiento de las actividades y los proyectos de fomento relacionados con el Programa Distrital de Estímulos, en las dimensiones del arte como lo son apropiación, creación y circulación de la dependencia, acorde con los procesos y procedimientos de la entidad.</t>
  </si>
  <si>
    <t>Prestar servicios de apoyo a la gestión al IDARTES - Subdirección de las Artes -Gerencia de Artes Plásticas y Visuales en las actividades de instalación, montaje, mantenimiento y desmontaje de los proyectos artísticos de la dependencia, acordes con los procesos y procedimientos de la entidad.</t>
  </si>
  <si>
    <t>ENTREGAR A TÍTULO DE ARRENDAMIENTO EL PARQUEADERO DE PROPIEDAD DEL INSTITUTO DISTRITAL DE LAS ARTES - IDARTES, DESTINADO PARA USO ÚNICO Y EXCLUSIVO DE ESTACIONAMIENTO UBICADO EN EL SÓTANO DE LA CINEMATECA DE BOGOTÁ.</t>
  </si>
  <si>
    <t>Prestar servicios profesionales al Idartes - Subdireccion de las Artes - Area de Convocatorias para realizar la formulacion, ejecucion y seguimiento de los procesos relacionados con las convocatorias del Programa Distrital de Estimulos, Invitaciones Culturales y demas programas de fomento que se le indiquen, en articulacion con las unidades de gestion de la entidad.</t>
  </si>
  <si>
    <t>Prestar servicios profesionales a la Subdireccion de las Artes - Gerencia de Artes Audiovisuales, en actividades relacionadas con la operacion de software, soporte tecnico, optimizacion y desarrollo del sistema SUMA, operacion y gestion del sistema SUMA, para el funcionamiento y gestion del Permiso Unificado para Filmaciones Audiovisuales PUFA en el sistema SUMA+</t>
  </si>
  <si>
    <t>Prestar servicios profesionales al Idartes - Subdireccion de las Artes - Gerencia de Musica, para el desarrollo y puesta en marcha de los proyectos de fortalecimiento dirigidos al sector de la Musica de la ciudad.</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</si>
  <si>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t>
  </si>
  <si>
    <t>PRESTAR SERVICIOS PROFESIONALES AL INSTITUTO DISTRITAL DE LAS ARTES - IDARTES EN LA SUBDIRECCIÓN ADMINISTRATIVA Y 
FINANCIERA - TALENTO HUMANO, EN LA IMPLEMENTACIÓN DEL SISTEMA DE GESTIÓN DE SEGURIDAD Y SALUD EN EL TRABAJO, PARA LA 
MEJORA CONTINUA EN CUMPLIMIENTO DEL CICLO PHVA, GARANTIZANDO LAS ACCIONES PROPIAS DEL SISTEMA EN LOS FESTIVALES AL 
PARQUE Y DEMAS EVENTOS PROPIOS DE LA ENTIDAD.</t>
  </si>
  <si>
    <t>PRESTAR SERVICIOS PROFESIONALES AL INSTITUTO DISTRITAL DE LAS ARTES- IDARTES EN EL SEGUIMIENTO A LA IMPLEMENTACIÓN 
GENERAL, LA ORIENTACIÓN ARTÍSTICO PEDAGÓGICA Y EL POSICIONAMIENTO DISTRITAL DEL PROGRAMA NIDOS, SEGÚN LOS LINEAMIENTOS 
DE LA ENTIDAD.</t>
  </si>
  <si>
    <t>Prestar servicios profesionales al IDARTES - Subdirección de Equipamientos Culturales, en actividades relacionadas con procesos administrativos, de funcionamiento y programación de los escenarios requeridos por la dependencia.</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</si>
  <si>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t>
  </si>
  <si>
    <t>Prestar servicios profesionales al Instituto Distrital de las Artes- Idartes- Subdirección
Administrativa y Financiera en la unidad de gestión de Contabilidad, en lo correspondiente a las operaciones reciprocas, información exógena nacional y Distrital; así mismo, ser enlace con la oficina asesora de planeación.</t>
  </si>
  <si>
    <t>Prestar servicios profesionales al IDARTES - Subdirección de Equipamientos Culturales, en el equipo de educación del Planetario de Bogotá realizando acciones de gestión, ejecución, seguimiento y fortalecimiento con docentes que participan de los diferentes programas del Planetario de Bogotá</t>
  </si>
  <si>
    <t>PRESTAR LOS SERVICIOS DE APOYO A LA GESTIÓN DEL IDARTES - SUBDIRECCIÓN DE FORMACIÓN ARTÍSTICA, PARTICIPANDO EN ACTIVIDADES VINCULADAS CON EL POSICIONAMIENTO Y ADMINISTRACIÓN DE LOS CENTROS DE FORMACIÓN Y CREACIÓN ARTÍSTICA DEL PROGRAMA CREA EN LA LOCALIDAD ASIGNADA, ACORDE CON LOS REQUERIMIENTOS DE LA DEPENDENCIA.</t>
  </si>
  <si>
    <t>PRESTAR SERVICIOS PROFESIONALES AL INSTITUTO DISTRITAL DE LAS ARTES IDARTES, EN ACTIVIDADES RELACIONADAS CON LA ADMINISTRACIÓN, ACTUALIZACIÓN Y SOPORTE DE LOS SISTEMAS DE INFORMACIÓN Y/O APLICATIVOS WEB DE LA SUBDIRECCIÓN DE FORMACIÓN ARTÍSTICA</t>
  </si>
  <si>
    <t>PRESTAR SERVICIOS PROFESIONALES AL INSTITUTO DISTRITAL DE LAS ARTES IDARTES, EN ACTIVIDADES RELACIONADAS CON LA ADMINISTRACIÓN, ACTUALIZACIÓN Y SOPORTE DE LOS SISTEMAS DE INFORMACIÓN DE LA SUBDIRECCIÓN DE FORMACIÓN ARTÍSTICA</t>
  </si>
  <si>
    <t>Prestar servicios profesionales al Idartes, para la gestión de los contenidos académicos
y experienciales de la Línea Estratégica de Arte, Ciencia y Tecnología de acuerdo con
los lineamientos de la Entidad.</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</si>
  <si>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</si>
  <si>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t>
  </si>
  <si>
    <t>Prestar servicios profesionales a la Subdirección de las Artes - Gerencia de Artes Audiovisuales, en actividades de circulación, formación y fomento audiovisual de la estrategia territorial Cinemateca Rodante, de acuerdo a las directrices de la dependencia.</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</si>
  <si>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</si>
  <si>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 xml:space="preserve">	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</si>
  <si>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Idartes - Subdirección de las Artes - Área de Convocatorias, en el desarrollo de las acciones requeridas para la planeación, ejecución, seguimiento y divulgación de las convocatorias del Programa Distrital de Estímulos, Invitaciones Culturales y otras líneas de fomento, en articulación con las unidades de gestión de la entidad.</t>
  </si>
  <si>
    <t>Prestar servicios profesionales como ingeniero de diseño de máquinas al instituto Distrital de las Artes en las actividades asociadas al acompañamiento de las tareas de adecuación, reparación, mantenimiento y mejora tendientes a la conservación de las sedes, equipamientos e inmuebles a carga del Instituto.</t>
  </si>
  <si>
    <t xml:space="preserve">
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t>
  </si>
  <si>
    <t>Prestar servicios profesionales al Idartes - Subdirección de Equipamientos Culturales como líder en la articulación, seguimiento y producción de las actividades realizadas por la UNIDAD DE REACCIÓN ARTÍSTICA INMEDIATA- URAI en acciones asociadas al diseño, creación y montaje de propuestas musicales, circenses, escénicas multidisciplinares e interactivas, para articular y visibilizar las diferentes estrategias de promoción, difusión y gestión de públicos de los escenarios de la SEC y del Id (...)</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</si>
  <si>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t>
  </si>
  <si>
    <t>Prestar servicios de apoyo a la gestión al IDARTES - Subdirección de Equipamientos Culturales, en actividades operativas y administrativas en el Planetario de Bogotá, de acuerdo los lineamientos establecidos por la Entidad, dentro del marco del Convenio Interadministrativo No. 6083229 de 2024 celebrado entre IDARTES y la Secretaría de Educación del Distrito</t>
  </si>
  <si>
    <t>Prestar servicios profesionales al Instituto Distrital de las Artes Idartes, en la administración de las redes sociales para el fortalecimiento de las estrategias de comunicación digital y la divulgación de los eventos, logros, noticias, programas y actividades de la entidad, así como brindar apoyo en la pre y producción de videos y productos audiovisuales, de conformidad con los lineamientos de la entidad.</t>
  </si>
  <si>
    <t>Prestar servicios profesionales al Idartes - Subdirección de Equipamientos Culturales, en actividades asociadas al acompañamiento y apoyo en el seguimiento a la gestión del equipo de divulgación del Planetario de Bogotá en la construcción de herramientas, actividades y propuestas para la apropiación social del conocimiento científico y tecnológico, enmarcando su actividad en las acciones acorde al modelo y plan pedagógico del Planetario de Bogotá.</t>
  </si>
  <si>
    <t>Prestar servicios de apoyo a la gestión al IDARTES - Subdirección de Equipamientos Culturales, en el desarrollo de actividades relacionadas con los procesos administrativos y financieros propios de la Subdirección, en particular la compilación de información requerida, soportes físicos o virtuales de los procesos administrativos y financieros relacionados con la consecución de ingresos a los escenarios.</t>
  </si>
  <si>
    <t>Prestar servicios de apoyo a la gestión al IDARTES - Subdirección de Equipamientos Culturales, desempeñándose como técnico de sonido durante la ejecución de actividades de producción de eventos en las diversas instancias del Planetario de Bogotá.</t>
  </si>
  <si>
    <t>Prestar servicios de apoyo a la gestión al IDARTES-Subdirección de Equipamiento culturales, para la ejecución y apoyo en la implementación de las actividades pedagógicas y la gestión de públicos de la Línea de Arte, Ciencia y Tecnología.</t>
  </si>
  <si>
    <t>Prestar servicios de apoyo a la gestion al Idartes - Subdireccion de las Artes - Gerencia de Artes Audiovisuales, en la disposicion, control, verificacion y seguimiento de los elementos que integran la infraestructura tecnologica de la Cinemateca de Bogota para garantizar el perfecto funcionamiento de la misma, en el desarrollo de las actividades en los equipamientos a cargo de la dependencia, acorde con los estandares, procesos y procedimientos de la entidad.</t>
  </si>
  <si>
    <t>Prestar servicios de apoyo a la gestión al Idartes- Subdirección de Equipamientos Culturales, en lo referente a los sistemas de sonido y video con el fin de respaldar las actividades y eventos planificados en los equipamientos de la dependencia.</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</si>
  <si>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t>
  </si>
  <si>
    <t>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de contenidos.</t>
  </si>
  <si>
    <t>Prestar servicios de apoyo a la gestión al IDARTES-Subdirección de Equipamientos Culturales, en el proyecto  Astroteca  del Planetario de Bogotá realizando acciones de gestión, ejecución, seguimiento y fortalecimiento de la enseñanza y apropiación social de la de las ciencias con la ciudadanía.</t>
  </si>
  <si>
    <t>Prestar servicios de apoyo a la gestión al Idartes - Subdirección de Formación Artística para el soporte y asistencia en la producción técnica y logística de espectáculos en vivo realizados por el programa Culturas en Común, siguiendo las directrices establecidas por la entidad.</t>
  </si>
  <si>
    <t>PRESTAR SERVICIOS PROFESIONALES AL IDARTES - SUBDIRECCIÓN DE FORMACIÓN 
ARTÍSTICA, PARA ORIENTAR LAS ACCIONES REQUERIDAS EN EL DESARROLLO DEL 
COMPONENTE DE CIRCULACIÓN DEL  PROGRAMA NIDOS.</t>
  </si>
  <si>
    <t>Prestar servicios de apoyo a la gestión al Idartes - Subdirección de Formación Artística, para la estructuración, desarrollo y seguimiento de las actividades de los componentes misionales del programa Culturas en Común.</t>
  </si>
  <si>
    <t>Prestar servicios profesionales al Instituto Distrital de las Artes - IDARTES - Subdirección de formación
artística en las acciones relacionadas con trámites administrativos y financieros del Programa NIDOS.</t>
  </si>
  <si>
    <t>Prestar servicios profesionales al Instituto Distrital de las Artes - IDARTES -Subdirección de formación artística en las acciones relacionadas con trámites administrativos y financieros del Programa NIDOS.</t>
  </si>
  <si>
    <t>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t>
  </si>
  <si>
    <t>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misional de enfoque diferencial.</t>
  </si>
  <si>
    <t>Prestar servicios de apoyo a la gestión al IDARTES -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t>
  </si>
  <si>
    <t>Prestar servicios de apoyo a la gestion al Idartes - Subdireccion de las Artes - Gerencia de Artes Audiovisuales, en las actividades de seguimiento, control e inspeccion de los Permisos Unificados para Filmaciones Audiovisuales PUFA en las filmaciones presentadas en el espacio urbano, con las directrices de la Comision Filmica de Bogota.</t>
  </si>
  <si>
    <t>Prestar servicios de apoyo a la gestion al Idartes - Subdireccion de las Artes - Gerencia de Musica, para elaborar los lineamientos y programacion de las actividades de los diferentes componentes del Festival Hip Hop al Parque 2024, asi como adelantar las acciones asociadas al relacionamiento sectorial.</t>
  </si>
  <si>
    <t>Prestar servicios de apoyo a la gestion al Idartes - Subdireccion de las Artes - Gerencia de Musica, para elaborar los lineamientos y programacion de las actividades de los diferentes componentes del Festival Rock al Parque 2024.</t>
  </si>
  <si>
    <t>Prestar servicios de apoyo a la gestion al Idartes - Subdireccion de las Artes - Gerencia de Danza, en las acciones de circulacion del area, y en las acciones misionales asociadas al proceso de difusion, en concordancia con los lineamientos de la entidad</t>
  </si>
  <si>
    <t>PRESTAR EL SERVICIO DE ARRENDAMIENTO DEL TEATRO MUNICIPAL JORGE ELIÉCER GAITÁN,
PROPIEDAD DEL INSTITUTO DISTRITAL DE LAS ARTES - IDARTES, A GOTOK MUSIC S.A.S., PARA LLEVAR A CABO
EL EVENTO “SE REGALAN DUDAS”, DE ACUERDO CON LOS LINEAMIENTOS DEL COMITÉ DE PROGRAMACIÓN
DE LA SUBDIRECCIÓN DE EQUIPAMIENTOS CULTURALES.</t>
  </si>
  <si>
    <t>PRESTAR SERVICIOS PROFESIONALES AL IDARTES - SUBDIRECCIÓN DE FORMACIÓN ARTÍSTICA, PARA EL DESARROLLO Y EJECUCIÓN DE LOS PROCESOS DE FORMACIÓN ARTÍSTICA, EN EL MARCO DEL PROGRAMA CREA, ACORDE CON LAS PERSPECTIVAS PEDAGÓGICAS DEL PROGRAMA Y LOS REQUERIMIENTOS DE LA ENTIDAD.</t>
  </si>
  <si>
    <t>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t>
  </si>
  <si>
    <t>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t>
  </si>
  <si>
    <t>Prestar servicios profesionales al IDARTES - Subdirección de las Artes - Gerencia de Artes Plásticas y Visuales en la preproducción, producción y postproducción del registro audiovisual, fotográfico o sonoro de las actividades misionales de la dependencia, acorde con los estándares, lineamientos y procedimientos de la entidad.</t>
  </si>
  <si>
    <t>Prestar servicios profesionales al Idartes- Subdirección de las Artes, en las acciones asociadas a la planeación, gestión y seguimiento administrativo y misional de los componentes y actividades transversales relacionados con arte y memoria, y la implementación de la Estrategia de Circuitos de Arte y Memoria</t>
  </si>
  <si>
    <t>Prestar servicios profesionales al Instituto Distrital de las Artes- Idartes- Subdirección Administrativa y Financiera, en la unidad de gestión de Contabilidad, para realizar las conciliaciones bancarias y lo relacionado con tesorería, elaboración de la información exógena nacional y Distrital y ser enlace con la oficina asesora de planeación para las actividades relacionadas con el análisis, conciliación y seguimiento de las cuentas contables.</t>
  </si>
  <si>
    <t xml:space="preserve">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	</t>
  </si>
  <si>
    <t xml:space="preserve">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	</t>
  </si>
  <si>
    <t>Prestar servicios de apoyo técnico al IDARTES - Subdirección de Equipamientos Culturales, en actividades asociadas a la adecuación, mantenimiento, reparación y conservación interna y externa del Planetario de Bogotá, así como apoyar actividades operativas y técnicas requeridas para el adecuado funcionamiento de red eléctrica e infraestructura de red.</t>
  </si>
  <si>
    <t>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t>
  </si>
  <si>
    <t>Prestar servicios de apoyo a la gestión al IDARTES - Subdirección de Equipamientos Culturales, en el desarrollo de actividades administrativas y de seguimiento en el Planetario de Bogotá.</t>
  </si>
  <si>
    <t>Prestar servicios profesionales al IDARTES- Subdirección de Equipamientos
Culturales, en actividades de seguimiento a contratos y convenios, desde la etapa
contractual hasta la etapa postcontractual, garantizando la liquidación oportuna y la
verificación del cierre del proceso en la Plataforma Transaccional de contratación
pública SECOP.</t>
  </si>
  <si>
    <t>PRESTAR SERVICIOS PROFESIONALES AL INSTITUTO DISTRITAL DE LAS ARTES - IDARTES, EN LA ORGANIZACIÓN Y SEGUIMIENTO DE LAS ACCIONES REQUERIDAS PARA LA DIFUSIÓN DE ACTIVIDADES DE LA SUBDIRECCIÓN DE FORMACIÓN ARTÍSTICA - PROGRAMA NIDOS, DE ACUERDO CON LAS DIRECTRICES DE LA OFICINA ASESORA DE COMUNICACIONES DE LA ENTIDAD.</t>
  </si>
  <si>
    <t>Prestar servicios profesionales al IDARTES Subdirección de Equipamientos Culturales, en el desarrollo de acciones orientadas a la promoción del arte, la ciencia y la tecnología en las salas interactivas del planetario de Bogotá en el marco del proyecto  Renovación museográfica y de espacios para el Planetario de Bogotá, con código BPIN 2021000100432, aprobado mediante Acuerdo 20 del 4 de mayo de 2022, del Sistema General de Regalías.</t>
  </si>
  <si>
    <t>Prestar servicios de apoyo a la gestión al IDARTES - Subdirección de Equipamientos Culturales, en las actividades logísticas y administrativas requeridas para la atención presencial, virtual y telefónica dirigida al público interesado en las actividades y/o servicios de la Subdirección de Equipamientos Culturales.</t>
  </si>
  <si>
    <t>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t>
  </si>
  <si>
    <t>Prestar servicios profesionales desde su especialidad al IDARTES - Subdirección de Formación Artística, en actividades relacionadas con la planeación y ejecución de estrategias de acompañamiento y atención psicosocial, así como de propuestas encaminadas al mejoramiento en la prestación de los servicios del programa Crea.</t>
  </si>
  <si>
    <t>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t>
  </si>
  <si>
    <t>Prestar servicios de apoyo a la gestión al IDARTES - Subdirección de Equipamientos Culturales, en actividades relacionadas con la programación, producción ejecutiva y el seguimiento a la gestión de los servicios ofertados en el Planetario de Bogotá y la Subdirección de Equipamientos Culturales.</t>
  </si>
  <si>
    <t>Prestar servicios de apoyo a la gestión al Instituto Distrital de las Artes -IDARTES, Subdirección de Formación Artística, en actividades asociadas al seguimiento y gestion de los aspectos administrativos del Programa Crea, acorde con los requerimientos de la dependencia.</t>
  </si>
  <si>
    <t>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t>
  </si>
  <si>
    <t>Prestar servicios de apoyo a la gestión al IDARTES - Subdirección de Equipamientos Culturales, en la gestión administrativa relacionada con la oferta del portafolio de servicios del Planetario de Bogotá, de acuerdo con los lineamientos establecidos por la dependencia para la atención de grupos escolares, empresariales o de turismo dentro o fuera del equipamiento.</t>
  </si>
  <si>
    <t>Prestar servicios de apoyo a la gestión al IDARTES - Subdirección de Equipamientos Culturales en la producción técnica y logística de las etapas de preproducción, realización y postproducción de los eventos y actividades programadas para el Planetario de Bogotá.</t>
  </si>
  <si>
    <t>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t>
  </si>
  <si>
    <t>Prestar servicios profesionales al IDARTES - Subdirección de Formación Artística en el desarrollo de las acciones de programación, implementación y visibilización de los eventos locales y distritales del programa NIDOS, de conformidad con los lineamientos definidos por la Entidad.</t>
  </si>
  <si>
    <t>Prestar servicios profesionales al Idartes- Subdirección de Formación Artística para orientar las acciones artístico pedagógicas, seguimiento, fortalecimiento y acompañamiento de la estrategia de Encuentros grupales, en garantía de la calidad de las experiencias artísticas, bajo lineamientos de cuidado, protección y bienestar de la primera infancia en las atenciones programadas.</t>
  </si>
  <si>
    <t>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cultural.</t>
  </si>
  <si>
    <t>Prestar servicios profesionales al Instituto Distrital de las Artes - IDARTES, en actividades relacionadas con el monitoreo, seguimiento y administración de la información y bases de datos, de los programas de la Subdirección de Formación Artística, de conformidad con los
requerimientos de la Entidad</t>
  </si>
  <si>
    <t>Prestar servicios de apoyo a la gestión, al IDARTES - Programa CREA de la Subdirección de Formación Artística, en actividades relacionadas con la proyección, preproducción y desarrollo de las acciones de visibilización, presenciales y/o virtuales del programa Crea, así como la programación conjunta con los equipos CREA de encuentros y muestras artísticas acordes con
la agenda de visibilización, de conformidad con los lineamientos definidos por la Entidad.</t>
  </si>
  <si>
    <t>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t>
  </si>
  <si>
    <t>Prestar servicios profesionales al IDARTES Subdireccion de Formacion Artistica en actividades relacionadas con el desarrollo, acompañamiento y consolidacion de los procesos de indagacion, analisis, sistematizacion, documentacion y editoriales del Programa Crea, acorde con los lineamientos de la Entidad.</t>
  </si>
  <si>
    <t>Prestar servicios profesionales al IDARTES - Subdireccion de Formacion Artistica, en las actividades asociadas a la gestion territorial de acuerdo a la zona asignada y en los territorios donde el programa Crea y la entidad requiera su implementacion.</t>
  </si>
  <si>
    <t>Prestar servicios de apoyo a la gestion al IDARTES - Subdireccion de Equipamientos Culturales, en la produccion tecnica y logistica de la programacion artistica y cultural de los equipamientos, en las etapas de pre montaje, montaje y post montaje de los eventos y actividades definidas por la dependencia.</t>
  </si>
  <si>
    <t>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t>
  </si>
  <si>
    <t>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t>
  </si>
  <si>
    <t>Prestar servicios de apoyo a la gestión al Idartes - Subdirección de Formación
Artística, para la estructuración, desarrollo y seguimiento de las actividades de los
componentes misionales del programa Culturas en Común.</t>
  </si>
  <si>
    <t>PRESTAR SERVICIOS PROFESIONALES AL INSTITUTO DISTRITAL DE LAS ARTES - IDARTES, SUBDIRECCION DE FORMACION ARTISTICA EN LAS 
ACCIONES RELACIONADAS CON LA ESTRATEGIA DE CONTENIDOS ARTISTICOS PARA LA PRIMERA INFANCIA, EN ACTIVIDADES PRESENCIALES Y 
NO PRESENCIALES, EN EL MARCO DEL PROGRAMA NIDOS</t>
  </si>
  <si>
    <t>PRESTAR SERVICIOS PROFESIONALES AL IDARTES - SUBDIRECCIÓN DE FORMACIÓN ARTÍSTICA EN LA ORIENTACIÓN Y ACOMPAÑAMIENTO DE 
LAS ACCIONES VINCULADAS CON LOS LABORATORIOS ARTÍSTICOS DEL PROGRAMA NIDOS</t>
  </si>
  <si>
    <t>Prestar servicios profesionales al Idartes -Subdirección de las Artes, en el acompañamiento y seguimiento administrativo y misional al Portafolio Distrital de Estímulos, así como en la generación de conocimiento que se requiera para el fortalecimiento y promoción de la cultura de paz en Bogotá</t>
  </si>
  <si>
    <t>Prestar servicios profesionales al Idartes - Subdirección de las artes en las accionesrequeridas para la implementación, seguimiento y sistematización de los procesos transversales de formación con enfoque poblacional y diferencial que se realizarán en el marco de los Colaboratorios de arte y memoria, así como a las gestiones y/o alianzas interinstitucionales que se requieran para el desarrollo de los componentes pedagógicos encaminados hacia los procesos de reparación (Ver estudios previos)</t>
  </si>
  <si>
    <t>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Secretaria de Educación Distrital - SED.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</si>
  <si>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</si>
  <si>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</si>
  <si>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</si>
  <si>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 la Subdirección de Formación Artística del Idartes, en las actividades relacionadas con el apoyo operativo y misional del programa Culturas en Común.</t>
  </si>
  <si>
    <t>Prestar servicios profesionales al IDARTES - Subdirección de Equipamientos Culturales, en el desarrollo de actividades orientadas al fortalecimiento de los procesos de planeación, seguimiento, control y ejecución de los proyectos de inversión a cargo de la dependencia.</t>
  </si>
  <si>
    <t>Prestar servicios profesionales al Idartes - Subdireccion de las Artes - Gerencia de Artes Audiovisuales, en coordinar e implementar estrategias de apropiacion de las artes audiovisuales para desarrollo de audiencias y participantes de programas especificos en los distintos espacios de la Cinemateca de Bogota.</t>
  </si>
  <si>
    <t>Prestar servicios profesionales al Idartes - Subdireccion de las Artes - Gerencia de Artes Audiovisuales, en acciones de estructuracion, elaboracion y circulacion de contenidos de reconocimiento de las artes audiovisuales producidos por la dependencia y/o en alianza con terceros, conforme a los lineamientos dados por la supervision.</t>
  </si>
  <si>
    <t>Prestar servicios profesionales al IDARTES - Subdirección de Formación Artística, en las acciones de mantenimiento y renovación de espacios físicos, y construcción de elementos requeridos para las acciones del Programa Nidos.</t>
  </si>
  <si>
    <t>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t>
  </si>
  <si>
    <t>Prestar servicios de apoyo a la gestión a la oficina asesora de planeación y tecnologías de la información del IDARTES en actividades vinculadas al registro y reporte de novedades de datos en los sistemas de información de la entidad, así como en el soporte técnico contingente de conformidad con los requerimientos y lineamientos dados por la OAPTI.</t>
  </si>
  <si>
    <t>Prestar servicios de apoyo a la gestión al Idartes - Subdirección de las Artes - Gerencia de Artes Audiovisuales, en las actividades de seguimiento, control e inspección de los Permisos Unificados para Filmaciones Audiovisuales PUFA en las filmaciones
presentadas en el espacio urbano, con las directrices de la Comisión Fílmica de Bogotá.</t>
  </si>
  <si>
    <t>Prestar servicios profesionales al IDARTES Subdirección de Equipamientos Culturales para el apoyo misional de acuerdo con los requerimientos de la Entidad.</t>
  </si>
  <si>
    <t>Prestar servicios profesionales al IDARTES- Subdirección de Equipamientos Culturales en las actividades de formulación, implementación, seguimiento y articulación, de los procesos derivados del proyecto de inversión a cargo de la dependencia.</t>
  </si>
  <si>
    <t>Prestar servicios de apoyo a la gestión al IDARTES - Subdirección de Equipamientos Culturales, en la producción logística de la programación artística y cultural de los equipamientos, en las etapas de pre montaje, montaje y post montaje de los eventos y actividades definidas por la dependencia.</t>
  </si>
  <si>
    <t>Prestar servicios de apoyo a la gestión al Idartes- Subdirección de Equipamientos Culturales, desde el soporte técnico y logístico para la operación de los sistemas de sonido y video de la programación artística en todos los equipamientos administrados por la dependencia.</t>
  </si>
  <si>
    <t>Prestar servicios de apoyo a la gestión al Idartes- Subdirección de Equipamientos Culturales, desde el soporte técnico y logístico en la operación de los sistemas de iluminación en las actividades y eventos programados en los escenarios administrados por el Idartes.</t>
  </si>
  <si>
    <t>Prestar servicios de apoyo a la gestión al Idartes- Subdirección de equipamientos Culturales, en lo referente a los sistemas de sonido y video con el fin de respaldar las actividades y eventos planificados en los equipamientos de la dependencia.</t>
  </si>
  <si>
    <t>Prestar servicios profesionales al programa Crea de Instituto Distrital de las Artes - IDARTES, en la orientación del equipo de contenidos y la gestión, creación y difusión de contenidos digitales e impresos concernientes la la visibilización del programa Crea en los diferentes medios, teniendo en cuenta los lineamientos gráficos, audiovisuales comunicacionales y digitales establecidos por el Instituto.</t>
  </si>
  <si>
    <t>Prestar servicios de apoyo a la gestión al IDARTES - Subdirección de Equipamientos
culturales, en actividades asociadas al soporte técnico de equipos especiales del
Planetario de Bogotá, realizando mantenimientos preventivos, predictivos y correctivos
en coordinación con la Subdirección Administrativa y Financiera</t>
  </si>
  <si>
    <t>Prestar servicios profesionales a la Subdirección de Formación Artística del Idartes en las actividades relacionadas con la organización, ejecución y seguimiento financiero y presupuestal del programa Culturas en Común</t>
  </si>
  <si>
    <t>Prestar servicios profesionales al IDARTES - Subdirección de Formación Artística, en acciones
relacionadas con la organización y control administrativo y financiero del Programa NIDOS.</t>
  </si>
  <si>
    <t>Prestar servicios de apoyo a la gestión al Idartes - Subdirección de las Artes - Gerencia de Artes Audiovisuales, en la disposición, control, verificación y seguimiento de los elementos que integran la infraestructura tecnológica de la Cinemateca de Bogotá para garantizar el perfecto funcionamiento de la misma, en el desarrollo de las actividades en los equipamientos a cargo de la dependencia, acorde con los estándares, procesos y procedimientos de la entidad.</t>
  </si>
  <si>
    <t>Prestar servicios de apoyo a la gestión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t>
  </si>
  <si>
    <t>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Estratégico</t>
  </si>
  <si>
    <t>Prestar servicios profesionales al IDARTES- Subdirección de Formación Artística, en el liderazgo de las actividades de la gestión territorial del programa Nidos, que faciliten el desarrollo de las estrategias en las 20 localidades de Bogotá de acuerdo con los lineamientos definidos por la entidad.</t>
  </si>
  <si>
    <t>PRESTAR LOS SERVICIOS PROFESIONALES AL INSTITUTO DISTRITAL DE LAS ARTES -IDARTES- SUBDIRECCIÓN DE FORMACIÓN ARTÍSTICA, EJECUTANDO LA CREACION Y EDICION DE CONTENIDOS FOTOGRÁFICOS Y AUDIOVISUALES QUE SE DERIVEN DE LOS EVENTOS Y ESTRATEGIAS EJECUTADAS POR EL PROGRAMA CREA, EN LOS DIFERENTES FORMATOS REQUERIDOS POR LA ENTIDAD.</t>
  </si>
  <si>
    <t>Contratar los servicios de central medios para la divulgación de contenidos en los medios de comunicación, de las actividades, planes, programas y proyectos del Instituto Distrital de las Artes - Idartes, de conformidad con los requerimientos de la entidad</t>
  </si>
  <si>
    <t>Prestar servicios de apoyo a la gestión al Idartes- Subdirección de Equipamientos Culturales, desde el soporte técnico y logístico para la operación de los sistemas de video de la programación artística en todos los equipamientos administrados por la dependencia.</t>
  </si>
  <si>
    <t>Contratar en calidad de proveedor exclusivo a LAST TOUR AMERICA S.A.S., para el desarrollo y puesta en marcha del encuentro de música e industrias creativas BIME Bogotá 2024 mediante la articulación de acciones necesarias para realizar las actividades en los componentes artístico, de circulación, apropiación, formación y fortalecimiento, conforme a los requerimientos de la entidad.</t>
  </si>
  <si>
    <t>Prestar servicios de apoyo a la gestión al Idartes - Subdirección de las Artes, para llevar a cabo acciones participativas encaminadas a generar un circuito de intercambio de experiencias y circulación artística, de procesos de organizaciones comunitarias de base que contribuyan a la construcción de paz y a ejercicios de resistencias y resiliencias desde las artes, en el marco de la estrategia Circuitos de Arte y Memoria. de conformidad con los lineamientos definidos por la entidad.</t>
  </si>
  <si>
    <t>Prestar servicios de apoyo a la gestión al Idartes - Dirección General - Área de Comunicaciones en las actividades asociadas a los procesos de comunicación, registro y divulgación de los programas y proyectos desarrollados por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</si>
  <si>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</si>
  <si>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</si>
  <si>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t>
  </si>
  <si>
    <t>PRESTAR SERVICIOS DE APOYO A LA GESTIÓN A LA OFICINA ASESORA DE PLANEACIÓN Y TECNOLOGÍAS DE LA INFORMACIÓN DEL IDARTES EN 
ACTIVIDADES RELACIONADAS CON LA GESTIÓN DE CUENTAS DE USUARIO EN LAS PLATAFORMAS DE CONTROLADOR DE DOMINIO Y CORREO 
ELECTRÓNICO DE LA ENTIDAD, ASÍ COMO EL SOPORTE TÉCNICO NIVEL UNO ASIGNADO MEDIANTE LA MESA DE SERVICIOS GARANTIZANDO EL 
CUMPLIMIENTO DE ANS CONFORME A LOS ESTÁNDARES ESTABLECIDOS Y LOS PROYECTOS ESTABLECIDOS EN EL PLAN ESTRATÉGICO DE 
TECNOLOGÍAS DE LA INFORM</t>
  </si>
  <si>
    <t>PRESTAR SERVICIOS DE APOYO TÉCNICO AL IDARTES - SUBDIRECCIÓN DE EQUIPAMIENTOS CULTURALES, DESEMPEÑÁNDOSE COMO TÉCNICO DE ILUMINACIÓN DURANTE LA EJECUCIÓN DE ACTIVIDADES DE PRODUCCIÓN DE EVENTOS Y MISIONES CULTURALES LLEVADAS A CABO EN LAS DIVERSAS INSTANCIAS DE LA DEPENDENCIA.</t>
  </si>
  <si>
    <t>PRESTAR SERVICIOS PROFESIONALES A LA SUBDIRECCIÓN DE FORMACIÓN ARTÍSTICA DEL IDARTES EN LAS ACTIVIDADES RELACIONADAS CON EL SEGUIMIENTO ADMINISTRATIVO DEL PROGRAMA CULTURAS EN COMÚN.</t>
  </si>
  <si>
    <t>Prestar servicios de apoyo a la gestión al Idartes- Subdirección de Equipamientos Culturales, en actividades asociadas a lo referente a los sistemas de sonido y video con el fin de respaldar las actividades y eventos planificados en los equipamientos de la dependencia.</t>
  </si>
  <si>
    <t>PRESTAR SERVICIOS APOYO A LA GESTIÓN A LA SUBDIRECCIÓN DE FORMACIÓN ARTÍSTICA DEL IDARTES EN LAS ACTIVIDADES RELACIONADAS
CON LA ORGANIZACIÓN, DESARROLLO Y MONITOREO DEL COMPONENTE DE GESTIÓN ARTÍSTICA DEL PROGRAMA CULTURAS EN COMÚN.</t>
  </si>
  <si>
    <t>PRESTAR SERVICIOS PROFESIONALES A LA SUBDIRECCIÓN DE FORMACIÓN ARTÍSTICA DEL IDARTES EN LAS ACTIVIDADES RELACIONADAS CON LA ORGANIZACIÓN, DESARROLLO Y MONITOREO DEL COMPONENTE DE GESTIÓN DEL CONOCIMIENTO DEL PROGRAMA CULTURAS EN COMÚN.</t>
  </si>
  <si>
    <t>PRESTAR SERVICIOS PROFESIONALES AL IDARTES - SUBDIRECCIÓN DE FORMACIÓN ARTÍSTICA, PARA RESPALDAR LAS ACTIVIDADES DE GESTIÓN DEL CONOCIMIENTO RELACIONADAS CON EL PROGRAMA CULTURAS EN COMÚN, CONFORME A LAS DIRECTRICES ESTABLECIDAS POR LA ENTIDAD.</t>
  </si>
  <si>
    <t>Prestar servicios profesionales al Idartes - Subdirección de las Artes, en el desarrollo de acciones con enfoque diferencial - poblacional en el desarrollo de estrategias de reconocimiento, apropiación, intercambio, valoración, visibilización, sensibilización, innovación y participación de las culturas étnicas de Bogotá, donde se promueva la inclusión y la diversidad étnico-cultural de las prácticas artísticas de la ciudad, de acuerdo a los lineamientos establecidos por la entidad</t>
  </si>
  <si>
    <t>PRESTAR SERVICIOS DE APOYO A LA GESTIÓN AL IDARTES - SUBDIRECCIÓN DE LAS ARTES - GERENCIA DE ARTES AUDIOVISUALES, EN LAS DIFERENTES ACCIONES ADMINISTRATIVAS Y DE COMUNICACIÓN RELACIONADAS CON LA PLANEACIÓN Y CUMPLIMIENTO DE LA PROGRAMACIÓN MENSUAL DE ACTIVIDADES QUE SE DESARROLLEN EN LA CINEMATECA DE BOGOTÁ</t>
  </si>
  <si>
    <t>PRESTAR SERVICIOS PROFESIONALES AL IDARTES-SUBDIRECCIÓN DE EQUIPAMIENTOS CULTURALES EN EL DISEÑO, DESARROLLO Y
ACOMPAÑAMIENTO DE ACTIVIDADES Y PROYECTOS DE ARTE, CIENCIA Y TECNOLOGÍA, DE ACUERDO CON LOS LINEAMIENTOS DE LA ENTIDAD.</t>
  </si>
  <si>
    <t>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t>
  </si>
  <si>
    <t>Prestar servicios de apoyo logístico y asistencial al Idartes - Subdirección de las Artes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</si>
  <si>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de apoyo a la gestión a la Subdirección de las Artes - Gerencia de Música, para el acompañamiento y seguimiento técnico y logístico de los proyectos y programas dirigidos al sector de la Música de la ciudad.</t>
  </si>
  <si>
    <t>Prestar servicios de apoyo a la gestión al Idartes - Subdirección de las Artes - Gerencia de Artes Audiovisuales, en disposiciones para garantizar la preservación y conservación de los fondos y colecciones cinematográficas y audiovisuales de la dependencia, y en la apropiación del patrimonio audiovisual de conformidad con los lineamientos establecidos por la entidad</t>
  </si>
  <si>
    <t>Prestar servicios profesionales al IDARTES Subdirección de Equipamientos Culturales, en el desarrollo de acciones orientadas a la promoción del arte, la ciencia y la tecnología en las salas interactivas del planetario de Bogotá en el marco del proyecto  Renovación museográfica y de espacios para el Planetario de Bogotá .</t>
  </si>
  <si>
    <t>Prestar servicios profesionales al Idartes - Subdirección de Equipamientos Culturales en actividades asociadas a la gestión misional, curatorial y de seguimiento de los programas y proyectos desarrollados por la Línea de Arte, Ciencia y Tecnología.</t>
  </si>
  <si>
    <t>Prestar servicios de apoyo a la gestión al IDARTES - Subdirección de Equipamientos
Culturales, en actividades relacionadas con la programación artística y la producción
ejecutiva, en el seguimiento a la gestión de los servicios ofertados en los equipamientos
de la dependencia.</t>
  </si>
  <si>
    <t>Prestar los servicios profesionales al Instituto Distrital de las Artes - IDARTES programa Crea, apoyando el desarrollo de piezas gráficas impresas y digitales que promocionen el programa Crea en los diferentes medios, realizando piezas gráficas comunicativas siguiendo el manual de imagen del programa y los diferentes lineamientos de cada una de las áreas o dependencias, aplicando conceptualización, bocetación, diagramación, colorización y exportación de piezas siguiendo los diferentes (...)</t>
  </si>
  <si>
    <t>Prestar servicios de apoyo a la gestión al IDARTES - Subdirección de Equipamientos Culturales, para adelantar procesos administrativos concernientes al funcionamiento de los Escenarios Moviles, respondiendo a necesidades de gestión documental, actividades operativas y lógisticas propias del desarrollo de la programación de la dependencia y demás equipamientos a cargo de la Sudirección según sea requerido.</t>
  </si>
  <si>
    <t>Prestar servicios de apoyo a la gestion al Idartes- Subdireccion de Equipamientos Culturales, desde el soporte tecnico y logistico para la operacion de los sistemas de sonido y video de la programacion artistica en todos los equipamientos administrados por la dependencia.</t>
  </si>
  <si>
    <t>Prestar servicios de apoyo a la gestión al IDARTES - Subdirección de Equipamientos
Culturales, en el acompañamiento a los artistas que conforman la programación de los
equipamientos, garantizando la información, materiales y agendas de planes de
producción, promoción y comunicaciones en las actividades y eventos que se adelanten
por la dependencia.</t>
  </si>
  <si>
    <t>Prestar servicios profesionales al Instituto Distrital de las Artes - IDARTES, Dirección general, en actividades asociadas a trámites administrativos, verificación y/o elaboración de documentos en materia contractual, atención de peticiones acorde con los requerimientos de la dependencia</t>
  </si>
  <si>
    <t>Prestar servicios profesionales al IDARTES - Subdirección de Formación Artística, en las actividades asociadas a la gestión territorial de acuerdo a la zona asignada y en los territorios donde el programa Crea y la entidad requiera su implementación</t>
  </si>
  <si>
    <t>Prestar servicios profesionales a la oficina asesora de planeación y tecnologías de la información del IDARTES en actividades relacionadas con el diseño, análisis y desarrollo de software, así como su puesta en producción, acorde con los proyectos establecidos en el Marco del Plan Estratégico de Tecnologías de la Información - PETI y de conformidad con los requerimiento y lineamientos dados por la APTI</t>
  </si>
  <si>
    <t>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t>
  </si>
  <si>
    <t>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t>
  </si>
  <si>
    <t>PRESTAR SERVICIOS PROFESIONALES AL IDARTES - SUBDIRECCIÓN DE LAS ARTES, EN LAS ACCIONES REQUERIDAS PARA EL DESARROLLO, SOPORTE Y PUESTA EN MARCHA DEL MÓDULO DE PRODUCCIÓN EN EL SISTEMA DE INFORMACIÓN PANDORA, ASÍ COMO ACOMPAÑAR LOS DESARROLLOS ASOCIADOS A MEJORAS TECNOLÓGICAS PARA LA EJECUCIÓN E IMPLEMENTACIÓN DE LOS DIFERENTES PROGRAMAS Y PROYECTOS DE LA DEPENDENCIA, ACORDE CON EL PLAN ESTRATÉGICO DE TECNOLOGÍAS DE LA INFORMACIÓN (PETI) DE LA ENTIDAD.</t>
  </si>
  <si>
    <t>Prestar servicios profesionales al Idartes - Subdirección de las Artes - Gerencia de Música, para elaborar los lineamientos y programación de las actividades de los diferentes componentes del Festival Joropo al Parque 2024.</t>
  </si>
  <si>
    <t>Prestar servicios de apoyo técnico al Idartes-
Subdirección de Equipamientos Culturales, en lo
referente a los sistemas de tramoya y escenario
con el fin de respaldar las actividades y eventos
planificados en los equipamientos de la
dependencia.</t>
  </si>
  <si>
    <t>Prestar servicios de apoyo a la gestión al IDARTES - Subdirección de Equipamientos Culturales, en actividades relacionadas con la programación artística y la producción ejecutiva, en el seguimiento a la gestión de los servicios ofertados en el Teatro El parque y demás escenarios, según lo requiera la Entidad</t>
  </si>
  <si>
    <t>Celebrar contrato de interés público con la FUNDACIÓN TEATRO ODEÓN, entidad sin ánimo de lucro, la cual llevará a cabo la realización de actividades artísticas en la ciudad de Bogotá, en desarrollo del proyecto,  Programa Espacio Odeón 2024 , concertado según los contenidos de lo presentado y acorde con el cronograma del proceso de convocatoria  Proyectos Locales e Interlocales  del Programa Distrital de Apoyos Concertados 2024.</t>
  </si>
  <si>
    <t>Prestar servicios profesionales al Idartes - Subdirección de las Artes - Gerencia de Artes Audiovisuales, en el seguimiento y apoyo a la planificación, gestión e implementación de la estrategia territorial de acuerdo con los lineamientos definidos por la dependencia.</t>
  </si>
  <si>
    <t>Prestar servicios profesionales al Idartes - Subdirección de las Artes - Gerencia de Música, en las actividades administrativas asociadas a la gestión, seguimiento y manejo de información de la dependencia, así como el acompañamiento a los procesos contratación en todas sus etapas.</t>
  </si>
  <si>
    <t>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t>
  </si>
  <si>
    <t>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t>
  </si>
  <si>
    <t>Celebrar un Convenio de Asociacion entre el Instituto Distrital de las Artes - IDARTES y una entidad privada sin animo de lucro de reconocida idoneidad para el desarrollo de actividades conjuntas relacionadas con los cometidos y funciones del Instituto, para la puesta en marcha del proyecto  Difusion, apropiacion y creacion de la danza en la ciudad 2024 , que incluye actividades artisticas, academicas y de creacion, en el marco de las dimensiones de circulacion, creacion, y apropiacio</t>
  </si>
  <si>
    <t>Celebrar contrato de interés público con la Fundación Espacios de Vida, entidad sin ánimo de lucro, la cual llevará a cabo la realización de actividades artísticas en la ciudad de Bogotá, en desarrollo del proyecto,  TALENTOS , concertado según los contenidos de lo presentado y acorde con el cronograma del proceso de convocatoria  Proyectos Locales e Interlocales  del Programa Distrital de Apoyos Concertados 2024.</t>
  </si>
  <si>
    <t>Prestar servicios profesionales al Idartes - Subdirección de las Artes - Gerencia de Artes Audiovisuales, en el proceso curatorial y de gestión de los contenidos cinematográficos o audiovisuales determinados para la programación de la Cinemateca de Bogotá y los equipamientos a cargo de la dependencia.</t>
  </si>
  <si>
    <t>Prestar servicios profesionales al Idartes - Dirección General - Área de Comunicaciones, en estrategias de comunicación y divulgación de las actividades y programación definida por la Gerencia de Artes Audiovisuales de acuerdo a los lineamientos del área de comunicaciones de la entidad.</t>
  </si>
  <si>
    <t>Prestar servicios de apoyo a la gestión al Instituto Distrital de las Artes - IDARTES, en
las actividades relacionadas con el apoyo y seguimiento a los procesos administrativos,
de gestión documental y de análisis de la información del programa Crea acorde con
los requerimientos de la Subdirección de formación artística y de la Entidad.</t>
  </si>
  <si>
    <t>Prestar servicios de apoyo a la gestión al Idartes - Subdirección de Formación Artística, para la estructuración,
desarrollo y seguimiento de las actividades de los componentes misionales del programa Culturas en Común.</t>
  </si>
  <si>
    <t>PRESTAR SERVICIOS DE APOYO A LA GESTIÓN AL IDARTES - SUBDIRECCIÓN DE FORMACIÓN ARTÍSTICA, PARA LA ESTRUCTURACIÓN, 
DESARROLLO Y SEGUIMIENTO DE LAS ACTIVIDADES DE LOS COMPONENTES MISIONALES DEL PROGRAMA CULTURAS EN COMÚN</t>
  </si>
  <si>
    <t>PRESTAR SERVICIOS DE APOYO A LA GESTIÓN AL IDARTES - SUBDIRECCIÓN DE FORMACIÓN ARTÍSTICA, PARA LA ESTRUCTURACIÓN, 
DESARROLLO Y SEGUIMIENTO DE LAS ACTIVIDADES DE LOS COMPONENTES MISIONALES DEL PROGRAMA CULTURAS EN COMÚN.</t>
  </si>
  <si>
    <t>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t>
  </si>
  <si>
    <t>Prestar servicios de apoyo a la Subdirección Administrativa y Financiera -Talento Humano del Instituto Distrital de las Artes - IDARTES, ayudando y soportando el proceso de la liquidación de seguridad social y parafiscales así como las demás
actividades que surjan en la labor de la liquidación de la nomina.</t>
  </si>
  <si>
    <t>Prestar servicios de apoyo a la gestión al Instituto Distrital de las Artes- Oficina Asesora Jurídica o a la dependencia que haga sus veces, en actividades administrativas y operativas, requeridas en el proceso de gestión jurídica y contractual; así como en la actualización y consolidación de bases de datos para reportes de información.</t>
  </si>
  <si>
    <t>Prestar servicios de apoyo a la gestión a Idartes - Subdirección de las Artes - Gerencia de Artes Plásticas y Visuales - Dirección General- Comunicaciones para el desarrollo de actividades relacionadas con la elaboración, divulgación y ejecución de las estrategias de comunicación de los programas institucionales, de conformidad con los lineamientos de la entidad.</t>
  </si>
  <si>
    <t>Prestar servicios de apoyo a la gestión al IDARTES - Subdirección de Equipamientos
Culturales, como productor de actividades territoriales de los programas, proyectos y
eventos del Planetario de Bogotá y la Subdirección de Equipamientos Culturales.</t>
  </si>
  <si>
    <t>Prestar servicios de apoyo a la gestión al Instituto Distrital de las Artes- Idartes - Subdirección de las artes - Dirección General- Comunicaciones como periodista para el desarrollo de actividades relacionadas con la elaboración y ejecución de las estrategias de comunicación de los programas institucionales, de conformidad con los lineamientos de la Entidad.</t>
  </si>
  <si>
    <t>Prestar servicios profesionales al Idartes - Subdirección de las Artes - Gerencia de Artes Audiovisuales, en el desarrollo y creación de actividades de apropiación y formación a la ciudadanía, conforme a lo indicado por la dependencia.</t>
  </si>
  <si>
    <t>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t>
  </si>
  <si>
    <t>PRESTAR SERVICIOS DE APOYO TÉCNICO AL IDARTES- SUBDIRECCIÓN DE EQUIPAMIENTOS CULTURALES, DESDE EL SOPORTE TÉCNICO Y 
LOGÍSTICO PARA LA OPERACIÓN DE LOS SISTEMAS DE TRAMOYA DE LA PROGRAMACIÓN ARTÍSTICA EN TODOS LOS EQUIPAMIENTOS 
ADMINISTRADOS POR LA DEPENDENCIA.</t>
  </si>
  <si>
    <t>PRESTAR SERVICIOS DE APOYO A LA GESTIÓN AL IDARTES - SUBDIRECCIÓN DE FORMACIÓN ARTÍSTICA, PARA LA ESTRUCTURACIÓN, DESARROLLO Y SEGUIMIENTO DE LAS ACTIVIDADES DE LOS COMPONENTES MISIONALES DEL PROGRAMA CULTURAS EN COMÚN.</t>
  </si>
  <si>
    <t>Prestar servicios de apoyo a la gestión al IDARTES- Subdirección de las Artes- Gerencia de Arte Dramático, en las actividades asociadas a la formación, creación, circulación y apropiación de las prácticas artísticas del sector de circo de la ciudad, que incentiven y promuevan el desarrollo de espacios de estudio, análisis, creación e investigación de las artes circenses en el marco del Plan Bogotá Teatral y Circense.</t>
  </si>
  <si>
    <t>Prestar servicios de apoyo a la gestión al Instituto Distrital de las Artes- Idartes - Subdirección de las Artes y Dirección General- Comunicaciones para el desarrollo de actividades relacionadas con la gestión y actualización de contenidos comunicacionales de conformidad con los lineamientos de la Entidad.</t>
  </si>
  <si>
    <t>Prestar servicios profesionales al IDARTES - Subdirección de Equipamientos Culturales, en el equipo de divulgación del Planetario de Bogotá realizando acciones de gestión, planeación, ejecución, seguimiento y fortalecimiento de los planes, programas y proyectos en la línea misional de astronomía.</t>
  </si>
  <si>
    <t>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t>
  </si>
  <si>
    <t>Prestar servicios de apoyo a la gestión al IDARTES - Subdirección De Equipamientos Culturales, en el desarrollo y seguimiento de las actividades operativas, logísticas y administrativas requeridas en la dependencia para los diferentes escenarios.</t>
  </si>
  <si>
    <t>Prestar servicios de apoyo a la gestión al Instituto Distrital de las Artes - IDARTES, en actividades técnicas, operativas y de control del almacén general, asociadas a procesos de mantenimiento preventivo y correctivo de los equipos eléctricos, electrónicos y de comunicación de propiedad de la Entidad.</t>
  </si>
  <si>
    <t>Prestar servicios de apoyo a la gestión del Instituto Distrital de las Artes -IDARTES-, a través de la Subdirección de Equipamientos Culturales -SEC-,en la implementación y desarrollo de actividades artísticas, administrativas, logísticas, operativas, técnicas y de gestión para el proyecto   Red de Escenarios Arte en Escena para Todos , el cual tiene como objetivo promover la circulación artística y la apropiación de los equipamientos culturales de la Entidad, fortaleciendo el sector artístico e</t>
  </si>
  <si>
    <t>PRESTAR EL SERVICIO DE ARRENDAMIENTO DEL TEATRO JORGE ELIÉCER GAITÁN,
PROPIEDAD DEL INSTITUTO DISTRITAL DE LAS ARTES - IDARTES, A LA ACADEMIA DE BALLET OLGA
LUCIA S.A.S, PARA LLEVAR A CABO EL EVENTO  ADDICTED2DANCE COMPETITION AND
CONVENTION , DE ACUERDO CON LOS LINEAMIENTOS DEL COMITÉ DE PROGRAMACIÓN DE LA
SUBDIRECCIÓN DE EQUIPAMIENTOS CULTURALES.</t>
  </si>
  <si>
    <t>PRESTAR EL SERVICIO DE ARRENDAMIENTO DEL TEATRO MUNICIPAL JORGE ELIÉCER GAITÁN,
PROPIEDAD DEL INSTITUTO DISTRITAL DE LAS ARTES IDARTES, A MATRIX ENTERTAINMENT COLOMBIA SAS ,
PARA LLEVAR A CABO EL EVENTO   VIDEO JUEGOS SINFONICO  , DE ACUERDO CON LOS LINEAMIENTOS DEL
COMITÉ DE PROGRAMACIÓN DE LA SUBDIRECCIÓN DE EQUIPAMIENTOS CULTURALES</t>
  </si>
  <si>
    <t>Celebrar contrato de interés público con la FUNDACIÓN COLOMBIAN DREAM, entidad sin ánimo de lucro, la cual llevará a cabo la realización de actividades artísticas en la ciudad de Bogotá, en desarrollo del proyecto,  TEATRO COLOMBIAN DREAM - UN LUGAR DONDE SOÑAR ES UNA REALIDAD , concertado según los contenidos de lo presentado y acorde con el cronograma del proceso de convocatoria  proyectos locales e interlocales  del programa distrital de apoyos concertados 2024</t>
  </si>
  <si>
    <t>Celebrar contrato de interés público con la ASOCIACION UMBRAL TEATRO, entidad sin ánimo de lucro, la cual llevará a cabo la realización de actividades artísticas en la ciudad de Bogotá, en desarrollo del proyecto,  punto cadeneta punto (taller metropolitano de dramaturgia) , concertado según los contenidos de lo presentado y acorde con el cronograma del proceso de convocatoria  proyectos locales e interlocales  del programa distrital de apoyos concertados 2024.</t>
  </si>
  <si>
    <t>Prestar servicios profesionales al IDARTES - Subdirección de Equipamientos
Culturales, en el acompañamiento a las actividades que se contemplan desde el Sistema
de Gestión de Seguridad y Salud en el Trabajo, para su desarrollo en los escenarios a
cargo de la dependencia.</t>
  </si>
  <si>
    <t>Prestar servicios de apoyo técnico del Idartes- Subdirección de Equipamientos Culturales, desde el soporte técnico y logístico para la operación de los sistemas de tramoya de la programación artística en todos los equipamientos administrados por la dependencia.</t>
  </si>
  <si>
    <t>Prestar servicios de apoyo a la gestión al Instituto Distrital de las Artes- Idartes - Dirección General- Comunicaciones para el desarrollo de actividades relacionadas con la elaboración y ejecución de estrategias de comunicación de los eventos, actividades y programas institucionales, de conformidad con los lineamientos de la Entidad.</t>
  </si>
  <si>
    <t>Prestar servicios profesionales al Instituto Distrital de las Artes - IDARTES, como Arquitecto/a para realizar el seguimiento y ejecución de las actividades de los proyectos de infraestructura y mantenimiento que adelante el instituto, en las sedes, centros de formación artística del programa CREA, escenarios y equipamientos culturales de la ciudad a cargo de la Entidad.</t>
  </si>
  <si>
    <t>REALIZAR LA COPRODUCCIÓN PARA DESARROLLAR LA  1ª MUESTRA FANTASMAGORÍA  QUE SE LLEVARÁ A CABO EN LA CINEMATECA DE BOGOTÁ.</t>
  </si>
  <si>
    <t>Prestar servicios de apoyo a la gestión al IDARTES - Subdirección de Formación Artística, para la planeación, desarrollo y seguimiento de las acciones asociadas a la producción técnica y logística de las actividades de los componentes del programa Culturas en Común</t>
  </si>
  <si>
    <t>Prestar servicios de apoyo a la gestión a la oficina asesora de planeación y tecnologías de la información del IDARTES en actividades vinculadas a la creación, modificación o actualización de informes y documentación de los sistemas de información de la entidad, así como en el soporte técnico contingente de conformidad con los requerimientos y lineamientos dados por la OAPTI</t>
  </si>
  <si>
    <t>Prestar servicios profesionales al IDARTES - Subdirección de Formación Artística, en las actividades asociadas a la gestión territorial de acuerdo a la zona asignada y en los territorios donde el programa Crea y la entidad requiera su implementación.</t>
  </si>
  <si>
    <t>PRESTAR SERVICIOS PROFESIONALES AL IDARTES - SUBDIRECCIÓN DE LAS ARTES - GERENCIA DE MÚSICA, PARA ELABORAR LOS 
LINEAMIENTOS Y PROGRAMACIÓN DE LAS ACTIVIDADES DE LOS DIFERENTES COMPONENTES DEL FESTIVAL SALSA AL PARQUE 2024</t>
  </si>
  <si>
    <t>PRESTAR SERVICIOS PROFESIONALES AL IDARTES- SUBDIRECCIÓN DE LAS ARTES PARA PLANEAR, DESARROLLAR Y REALIZAR SEGUIMIENTO 
EN ESTRATEGIAS DE FORMACIÓN, ENFOCADAS AL FORTALECIMIENTO DE LAS CAPACIDADES Y LAS COMPETENCIAS EN EMPRENDIMIENTO Y 
GESTIÓN EN EL MARCO DE LA ECONOMÍA CREATIVA Y CULTURAL DE LOS AGENTES ARTÍSTICOS DE LA CIUDAD DE BOGOTÁ</t>
  </si>
  <si>
    <t>PRESTAR SERVICIOS DE APOYO A LA GESTIÓN AL INSTITUTO DISTRITAL DE LAS ARTES- IDARTES DIRECCIÓN GENERAL- COMUNICACIONES 
PARA EL DESARROLLO DE ACTIVIDADES RELACIONADAS CON LA CREACIÓN DE CONTENIDO FOTOGRÁFICO Y AUDIOVISUAL DE LAS 
ACTIVIDADES, EVENTOS Y PROGRAMAS INSTITUCIONALES, DE CONFORMIDAD CON LOS LINEAMIENTOS DE LA ENTIDAD.</t>
  </si>
  <si>
    <t>Prestar Servicios Profesionales al Idartes - Oficina Asesora Jurídica o dependencia que haga sus veces, en la ejecución de trámites y asuntos relacionados con los procesos y procedimientos de gestión jurídica definidos en la entidad, en materia de trámites contractuales en todas las modalidades y etapas.</t>
  </si>
  <si>
    <t>PRESTAR SERVICIOS PROFESIONALES PARA EL INSTITUTO DISTRITAL DE LAS ARTES IDARTES PARA POSICIONAR Y VISIBILIZAR LA INSTITUCIÓN, MEDIANTE EL DESARROLLO DE ACTIVIDADES RELACIONADAS CON LA ELABORACIÓN Y EJECUCIÓN DE LA DIVULGACIÓN DE EVENTOS, ACTIVIDADES Y PROGRAMAS INSTITUCIONALES, DE CONFORMIDAD CON LOS LINEAMIENTOS DE LA ENTIDAD, INCLUYENDO LA CREACIÓN DE CONTENIDO, RELACIONES CON LOS MEDIOS, Y COORDINACIÓN DE CAMPAÑAS DE COMUNICACIÓN.</t>
  </si>
  <si>
    <t>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DE CIENCIAS NATURALES Y BIOLOGÍA.</t>
  </si>
  <si>
    <t>PRESTAR SERVICIOS DE APOYO A LA GESTIÓN DEL IDARTES- SUBDIRECCIÓN DE EQUIPAMIENTOS CULTURALES, DESDE EL SOPORTE TÉCNICO Y LOGÍSTICO EN LA OPERACIÓN DE LOS SISTEMAS DE ILUMINACIÓN EN LAS ACTIVIDADES Y EVENTOS PROGRAMADOS EN LOS ESCENARIOS ADMINISTRADOS POR EL IDARTES.</t>
  </si>
  <si>
    <t>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</si>
  <si>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CELEBRAR CONTRATO DE INTERÉS PÚBLICO CON PLURAL NODO CULTURAL, ENTIDAD SIN ÁNIMO DE LUCRO, LA CUAL LLEVARÁ A CABO LA
REALIZACIÓN DE ACTIVIDADES ARTÍSTICAS EN LA CIUDAD DE BOGOTÁ, EN DESARROLLO DEL PROYECTO,  PROGRAMA PLURAL 2024 - II ,
CONCERTADO SEGÚN LOS CONTENIDOS DE LO PRESENTADO Y ACORDE CON EL CRONOGRAMA DEL PROCESO DE CONVOCATORIA
 PROYECTOS LOCALES E INTERLOCALES  DEL PROGRAMA DISTRITAL DE APOYOS CONCERTADOS 2024</t>
  </si>
  <si>
    <t>Prestar servicios de apoyo a la gestión al Instituto Distrital de las Artes - IDARTES, Oficina Asesora de Planeación y Tecnologías de la Información, en la gestión y administración de bases de datos para la implementación de los procesos de gestión a cargo de la dependencia.</t>
  </si>
  <si>
    <t>Prestar servicios profesionales a la Subdirección de Formación Artística del Idartes en las actividades relacionadas con la organización, desarrollo y monitoreo del componente de Gestión Territorial y Comunitaria del programa Culturas en Común.</t>
  </si>
  <si>
    <t>PRESTAR SERVICIOS DE APOYO A LA GESTIÓN AL INSTITUTO DISTRITAL DE LAS ARTES - IDARTES - SUBDIRECCIÓN ADMINISTRATIVA Y 
FINANCIERA - ALMACÉN GENERAL, PARA DESARROLLAR ACTIVIDADES ADMINISTRATIVAS Y OPERATIVAS ASOCIADAS A LA TOMA FÍSICA DE 
INVENTARIO ANUAL Y TOMA FÍSICA DE INVENTARIO ALEATORIO, ASÍ COMO LAS DEMÁS ACTIVIDADES REQUERIDAS POR EL ALMACÉN GENERAL</t>
  </si>
  <si>
    <t>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GEOLOGÍA Y CIENCIAS DE LA TIERRA</t>
  </si>
  <si>
    <t>Prestar servicios de apoyo a la gestión al Idartes - Subdirección de las Artes - Gerencia de Música, para el acompañamiento y seguimiento a los proyectos y programas relacionados con el programa  Bogotá, Ciudad Creativa de la Música.</t>
  </si>
  <si>
    <t>CELEBRAR CONTRATO DE INTERÉS PÚBLICO CON LA CORPORACIÓN DE ARTES Y CULTURA ACTO LATINO, ENTIDAD SIN ÁNIMO DE LUCRO, LA CUAL LLEVARÁ A CABO LA REALIZACIÓN DE ACTIVIDADES EN LA CIUDAD DE BOGOTÁ, EN DESARROLLO DEL PROYECTO,  OBJETO DRAMÁTICO: TÍTERES, MARIONETAS, SOMBRAS Y OBJETOS ANIMADOS EN BOGOTÁ , CONCERTADO SEGÚN LOS CONTENIDOS DE LO PRESENTADO Y ACORDE CON EL CRONOGRAMA DEL PROCESO DE CONVOCATORIA  PROYECTOS LOCALES E INTERLOCALES  DEL PROGRAMA DISTRITAL DE APOYOS CONCERTADOS 2024</t>
  </si>
  <si>
    <t>PRESTAR EL SERVICIO DE ARRENDAMIENTO DEL AUDITORIO DEL PLANETARIO DE BOGOTÁ, PROPIEDAD DEL INSTITUTO DISTRITAL DE LAS ARTES IDARTES, A INNGO S.A.S., PARA LLEVAR A CABO EL  EVENTO CORPORATIVO , DE ACUERDO CON LOS LINEAMIENTOS DEL COMITÉ DE PROGRAMACIÓN DE LA SUBDIRECCIÓN DE EQUIPAMIENTOS CULTURALES.</t>
  </si>
  <si>
    <t>PRESTAR SERVICIOS PROFESIONALES A LA SUBDIRECCIÓN DE FORMACIÓN ARTÍSTICA DEL IDARTES, REALIZANDO ACCIONES DE ACOMPAÑAMIENTO Y SEGUIMIENTO A LAS ACTIVIDADES TRANSVERSALES REQUERIDAS POR LA SUBDIRECCIÓN DE FORMACIÓN ARTÍSTICA.</t>
  </si>
  <si>
    <t>Celebrar contrato de interés público con la FUNDACIÓN ARMONÍA VIVA, entidad sin ánimo de lucro, la cual llevará a cabo la realización de actividades artísticas en la ciudad de Bogotá, en desarrollo del proyecto,  I FESTIVAL DE ARTE SOSTENIBLE-ARTE VIVO  , concertado según los contenidos de lo presentado y acorde con el cronograma del proceso de convocatoria  Proyectos Locales e Interlocales  del Programa Distrital de Apoyos Concertados 2024</t>
  </si>
  <si>
    <t>Prestar servicios de apoyo operativo o asistencial al IDARTES, -Subdirección de las
Artes-, en las actividades de apoyo requeridas para la gestión, desarrollo y seguimiento
de las acciones enmarcadas en la atención de artistas en espacio público en territorio,
de conformidad con los lineamientos de la entidad y lo dispuesto en el marco
regulatorio vigente en el distrito capital</t>
  </si>
  <si>
    <t>Celebrar contrato de interés público con la Fundación Fahrenheit 451, entidad sin ánimo de lucro, la
cual llevará a cabo la realización de actividades artísticas en la ciudad de Bogotá, en desarrollo del
proyecto  Décimo tercer Festival de Literatura de Bogotá:  Se crece para la vida  , concertado según
contenidos de lo presentado y acorde con el cronograma del proceso de convocatoria Proyectos
Metropolitanos del Programa Distrital de Apoyos Concertados 2024</t>
  </si>
  <si>
    <t>Prestar servicios de Apoyo a la Gestión a la Subdirección de Formación Artística del Idartes en las actividades relacionadas con la organización, desarrollo y monitoreo del programa Culturas en Común.</t>
  </si>
  <si>
    <t>Prestar servicios profesionales al Idartes - Subdirección de las Artes - Gerencia de Artes Audiovisuales, en la orientación, seguimiento, estructuración e implementación de acciones del orden administrativo, financiero y presupuestal, de conformidad con los procesos, procedimientos y requerimientos de la entidad.</t>
  </si>
  <si>
    <t>Prestar los servicios profesionales al Instituto Distrital de las Artes IDARTES, apoyando el desarrollo de piezas gráficas impresas y digitales que promocionen las diferentes actividades de la entidad, en los
diferentes medios, realizando piezas gráficas comunicativas los diferentes lineamientos de cada una de las áreas o dependencias, aplicando conceptualización, bocetación, diagramación, colorización y exportación de piezas siguiendo los diferentes manuales gráficos de la entidad.</t>
  </si>
  <si>
    <t>Prestar servicios de apoyo a la gestión del Idartes- Subdirección de Equipamientos Culturales, desde el soporte técnico y logístico para la operación de los sistemas de sonido y video de la programación artística en todos los equipamientos administrados por la dependencia.</t>
  </si>
  <si>
    <t>Autorizar al Instituto Distrital de las Artes la ejecución, comunicación pública y utilización de los repertorios de las obras musicales, literarias, teatrales, audiovisuales y de la danza, de los autores y compositores asociados, en virtud de los derechos patrimoniales de autor de sus afiliados en Colombia y a través de los contratos de representación recíproca, en las actividades, eventos, festivales y producciones desarrolladas y/o en las que haga parte el IDARTES, acorde con la normatividad</t>
  </si>
  <si>
    <t>Prestar servicios profesionales al Instituto Distrital de las Artes- IDARTES - Subdirección Administrativa y Financiera-Gestión Documental en el desarrollo de las actividades relacionadas con el apoyo a la supervisión, seguimiento, mejora y actualización de los procesos y procedimientos propios del área, de acuerdo con los lineamientos del Archivo General de la Nación, el Archivo de Bogotá y en concordancia
con la normatividad archivística, así como la realización de actividades encaminadas(...)</t>
  </si>
  <si>
    <t>Prestar sus servicios profesionales para la consolidación de un Banco de Buenas prácticas de la gestión cultural de Idartes dentro de la implementación del proyecto de internacionalización</t>
  </si>
  <si>
    <t>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t>
  </si>
  <si>
    <t>CELEBRAR CONTRATO DE INTERÉS PÚBLICO CON EL MUSEO DE ARTE MODERNO DE BOGOTÁ - MAMBO, ENTIDAD SIN ÁNIMO DE LUCRO, LA CUAL LLEVARÁ A CABO LA REALIZACIÓN DE ACTIVIDADES ARTÍSTICAS EN LA CIUDAD DE BOGOTÁ, EN DESARROLLO DEL PROYECTO EXPOSITIVO Y EDUCATIVO MAMBO 2024, CONCERTADO SEGÚN CONTENIDOS DE LO PRESENTADO Y ACORDE CON EL CRONOGRAMA DEL PROCESO DE CONVOCATORIA  PROYECTOS METROPOLITANOS  DEL PROGRAMA DISTRITAL DE APOYOS CONCERTADOS 2024.</t>
  </si>
  <si>
    <t>CELEBRAR CONTRATO DE INTERÉS PÚBLICO CON LA FUNDACIÓN PASTORAL SOCIAL MANOS UNIDAS, ENTIDAD SIN ÁNIMO DE LUCRO, LA CUAL LLEVARÁ A CABO LA REALIZACIÓN DE ACTIVIDADES ARTÍSTICAS EN LA CIUDAD DE BOGOTÁ, EN DESARROLLO DEL PROYECTO,  RESIDENCIA ARTÍSTICA, SILENCIOS INTERMITENTES VOL. II , CONCERTADO SEGÚN LOS CONTENIDOS DE LO PRESENTADO Y ACORDE CON EL CRONOGRAMA DEL PROCESO DE CONVOCATORIA  PROYECTOS LOCALES E INTERLOCALES  DEL PROGRAMA DISTRITAL DE APOYOS CONCERTADOS 2024.</t>
  </si>
  <si>
    <t>Prestar servicios de apoyo técnico al Idartes- Subdirección de Equipamientos Culturales, en lo referente a los sistemas de tramoya y escenario con el fin de respaldar las actividades y eventos planificados en los equipamientos de la dependencia.</t>
  </si>
  <si>
    <t>Prestar servicios profesionales a la Subdirección de Formación Artística del Idartes en las actividades asociadas a la creación de contenidos gráficos requeridos por los componentes del Programa Culturas en Común.</t>
  </si>
  <si>
    <t>Prestar servicios de apoyo a la gestión al IDARTES - Subdirección de Equipamientos Culturales en las actividades asociadas a la producción logística en los procesos de montaje y desmontaje en los eventos y actividades programados en la Sala Gaitán y demás espacios alternos del Centro Cultural Teatro Municipal Jorge Eliécer Gaitán.</t>
  </si>
  <si>
    <t>PRESTAR SERVICIOS DE APOYO A LA GESTIÓN AL IDARTES - SUBDIRECCIÓN DE EQUIPAMIENTOS CULTURALES, EN EL DESARROLLO DE 
ACTIVIDADES ADMINISTRATIVAS Y OPERATIVAS NECESARIAS EN LA DEPENDENCIA</t>
  </si>
  <si>
    <t>Prestar servicios profesionales IDARTES - Subdirección de Equipamientos
Culturales, en el desarrollo de actividades administrativas necesarias para la
realización y el seguimiento a las acciones de la Gerencia de los Escenarios</t>
  </si>
  <si>
    <t>Prestar servicios profesionales al Idartes - Subdirección de formación artística en las acciones asociadas al direccionamiento y formulación estratégica misional y administrativa de la dependencia, en el marco de los proyectos de inversión a cargo.</t>
  </si>
  <si>
    <t>Prestar servicios de apoyo a la gestión al IDARTES - Subdirección de las Artes - Gerencia de Artes Plásticas y Visuales en las actividades técnicas, operativas y logísticas requeridas en las actividades pedagógicas programadas por la Escuela de mediación de la Galería Santa Fe para la recuperación, transformación y activación del espacio público.</t>
  </si>
  <si>
    <t>Prestar servicios profesionales al Instituto Distrital de las Artes- Idartes en la implementación y seguimiento de estrategias digitales que permitan la difusión de contenidos en redes sociales de las actividades, eventos y programas institucionales, de conformidad con los lineamientos de la Entidad.</t>
  </si>
  <si>
    <t>Prestar servicios profesionales a la Subdireccion de las Artes en la Gerencia de Artes Audiovisuales, para la gestion de la programacion y curaduria audiovisual, aportando asi a la circulacion en equipamientos a cargo de la Gerencia de Artes Audiovisuales.</t>
  </si>
  <si>
    <t>Prestar servicios de apoyo a la gestion al Idartes - Subdireccion de las Artes - Gerencia de Artes Audiovisuales, en la planificacion, gestion y seguimiento de programas de creacion y experimentacion, siguiendo los lineamientos establecidos por la dependencia.</t>
  </si>
  <si>
    <t>Celebrar contrato de interés público con Fundación Social Sembrando Camino, entidad sin ánimo de lucro, la cual llevará a cabo la realización de actividades artísticas en la ciudad de Bogotá, en desarrollo del proyecto,  Festival Raíces Bogotá Andina , concertado según los contenidos de lo presentado y acorde con el cronograma del proceso de convocatoria  Proyectos Locales e Interlocales  del Programa Distrital de Apoyos Concertados 2024.</t>
  </si>
  <si>
    <t>Prestar servicios profesionales al Idartes - Subdirección de las Artes - Gerencia de
Artes Audiovisuales, en actuaciones relacionadas con la ejecución, seguimiento y
conclusión de medidas de apropiación y gestión de las colecciones y patrimonio
audiovisual.</t>
  </si>
  <si>
    <t>Prestar servicios profesionales al Instituto Distrital de las Artes- Idartes - Dirección
General- Comunicaciones en actividades relacionadas con la creación, animación,
producción y edición de productos audiovisuales de los eventos, actividades, festivales y
programas institucionales, de conformidad con los lineamientos de la Entidad.</t>
  </si>
  <si>
    <t>Prestar servicios profesionales al Idartes - Subdireccion de Equipamientos Culturales, en actividades asociadas al seguimiento a la ejecucion financiera del proyecto de inversion, asi como de los convenios y procesos de contratacion a cargo de la dependencia segun los lineamientos establecidos por la Entidad.</t>
  </si>
  <si>
    <t>PRESTAR SERVICIOS PROFESIONALES AL INSTITUTO DISTRITAL DE LAS ARTES- IDARTES - DIRECCIÓN GENERAL- COMUNICACIONES EN LA  PRESENTACIÓN DE LOS EVENTOS, ACTIVIDADES, PROGRAMAS INSTITUCIONALES DE CONFORMIDAD CON LOS LINEAMIENTOS DE LA ENTIDAD.</t>
  </si>
  <si>
    <t>PRESTAR SERVICIOS DE APOYO A LA GESTIÓN DEL IDARTES- SUBDIRECCIÓN DE EQUIPAMIENTOS CULTURALES, EN LA OPERACIÓN TÉCNICA Y  LOGÍSTICA DE LOS SISTEMAS DE VIDEO DE TODOS LOS EQUIPAMIENTOS ADMINISTRADOS POR LA DEPENDENCIA EN LA PROGRAMACIÓN DE  EVENTOS Y ACTIVIDADES.</t>
  </si>
  <si>
    <t>Prestar servicios profesionales al IDARTES - Subdirección de Equipamientos Culturales, en el equipo de divulgación del Planetario de Bogotá realizando acciones de gestión, planeación, ejecución, seguimiento y fortalecimiento de los planes, programas y proyectos en la enseñanza y apropiación social, desde la línea misional de tecnología.</t>
  </si>
  <si>
    <t>Prestar servicios profesionales al Instituto Distrital de las Artes- Idartes Dirección General- Comunicaciones como videógrafo para el desarrollo de actividades relacionadas con la creación de contenido audiovisual de las actividades, eventos y programas institucionales, de conformidad con los lineamientos de la entidad.</t>
  </si>
  <si>
    <t>PRESTAR SERVICIOS PROFESIONALES AL INSTITUTO DISTRITAL DE LAS ARTES- IDARTES - DIRECCIÓN GENERAL- COMUNICACIONES COMO PERIODISTA PARA EL DESARROLLO DE ACTIVIDADES DE RELACIONAMIENTO CON MEDIOS DE COMUNICACIÓN PARA LA PROMOCIÓN,  IMPLEMENTACIÓN Y DIVULGACIÓN DE LOS EVENTOS, ACTIVIDADES Y PROGRAMAS INSTITUCIONALES, DE CONFORMIDAD CON LOS LINEAMIENTOS DE LA ENTIDAD.</t>
  </si>
  <si>
    <t>Celebrar contrato de interés público con la Fundación Armonía Viva, entidad sin ánimo de lucro, la cual llevará a cabo la realización de actividades artísticas en la ciudad de Bogotá, en desarrollo del proyecto, Orquesta Filarmónica Viva - Armonía para tod@s, concertado
según los contenidos de lo presentado y acorde con el cronograma del proceso de convocatoria Proyectos Locales e Interlocales del Programa Distrital de Apoyos Concertados 2024.</t>
  </si>
  <si>
    <t>Celebrar contrato de interés público con la Fundación Impulsos, entidad sin ánimo de lucro, la cual llevará a cabo la realización de actividades artísticas en la ciudad de Bogotá, en desarrollo del proyecto, 11 Festival Internacional de Cine por los Derechos Humanos -Colombia concertado según los contenidos de lo presentado y acorde con el cronograma del proceso de convocatoria Proyectos Locales e Interlocales del Programa Distrital de Apoyos concertados 2024</t>
  </si>
  <si>
    <t>Prestar servicios de apoyo a la gestión a la Subdirección de Equipamientos Culturaales
- IDARTES, en el seguimiento de las actividades de sala así como de los recursos de
aseo, cafetería, logística, salud y seguridad necesarios para la preproducción,
producción y posproducción de los espectáculos o eventos artísticos y culturales que se
realicen en los equipamientos, de conformidad con los procedimientos y estándares
establecidos por la dependencia.</t>
  </si>
  <si>
    <t>Prestar servicios de apoyo a la gestión al 
IDARTES - Subdirección de Equipamientos
Culturales, para la atención de públicos 
implementando el modelo pedagógico del
Planetario de Bogotá.</t>
  </si>
  <si>
    <t>Prestar servicios de apoyo a la gestión al Idartes -
Subdirección de las Artes - Gerencia de Artes 
Audiovisuales, en desarrollar, monitorear, ofrecer 
soporte y respuesta a los diversos procesos de 
gestión administrativa y operativa, así como 
gestionar las respuestas a las solicitudes en las 
diversas plataformas implementadas por la entidad.</t>
  </si>
  <si>
    <t>CELEBRAR CONTRATO DE INTERÉS PÚBLICO CON LA CORPORACIÓN PARA EL FORTALECIMIENTO SOCIAL INTEGRAL KIRÚ, ENTIDAD SIN ÁNIMO DE LUCRO, LA CUAL LLEVARÁ A CABO LA REALIZACIÓN DE ACTIVIDADES ARTÍSTICAS EN LA CIUDAD DE BOGOTÁ, EN DESARROLLO DEL PROYECTO,  INSTALACIÓN DE ARTE TRANSMEDIA: DE KENNEDY A TECHOTIVA , CONCERTADO SEGÚN LOS CONTENIDOS DE LO PRESENTADO Y ACORDE CON EL CRONOGRAMA DEL PROCESO DE CONVOCATORIA  PROYECTOS LOCALES E INTERLOCALES  DEL PROGRAMA DISTRITAL DE APOYOS CONCERTADOS 2024.</t>
  </si>
  <si>
    <t>CELEBRAR CONTRATO DE INTERÉS PÚBLICO CON LA FONDO MIXTO DE PROMOCIÓN CINEMATOGRÁFICA PROIMÁGENES COLOMBIA, ENTIDAD SIN ÁNIMO DE LUCRO, LA CUAL LLEVARÁ A CABO LA REALIZACIÓN DE ACTIVIDADES ARTÍSTICAS EN LA CIUDAD DE BOGOTÁ, EN DESARROLLO DEL PROYECTO  BOGOTÁ AUDIOVISUAL MARKET - BAM 2024 , CONCERTADO SEGÚN CONTENIDOS DE LO PRESENTADO Y ACORDE CON EL CRONOGRAMA DEL PROCESO DE CONVOCATORIA  PROYECTOS METROPOLITANOS  DEL PROGRAMA DISTRITAL DE APOYOS CONCERTADOS 2024.</t>
  </si>
  <si>
    <t>Prestar servicios profesionales a la Oficina Asesora Jurídica del IDARTES, para gestionar y tramitar los actos administrativos, consultas y o peticiones a cargo de la dependencia, así como brindar apoyo en los trámites y asuntos de carácter jurídico - contractual requeridos, en el marco de los procesos de gestión jurídica y contractual de la entidad.</t>
  </si>
  <si>
    <t>Prestar servicios de apoyo a la gestión al Instituto Distrital de las Artes- Idartes para el desarrollo de actividades de diseño de sitios web de la Entidad basados en estándares y experiencia de usuario, de conformidad con los lineamientos institucionales</t>
  </si>
  <si>
    <t>Prestar servicios profesionales al Instituto Distrital de las Artes - Idartes en la Subdirección Administrativa y Financiera en las actividades relacionadas con el desarrollo y cumplimiento de la Política de Gestión Estratégica del Talento Humano.</t>
  </si>
  <si>
    <t>Prestar servicios profesionales a la Subdirección de las Artes - Gerencia de Artes Audiovisuales, en actividades de fomento y apropiación dirigidas a agentes del sector o comunidades, y acciones de circulación de la estrategia territorial Cinemateca Rodante de acuerdo a las instrucciones de la dependencia.</t>
  </si>
  <si>
    <t>Prestar servicios profesionales al Idartes - Subdirección de las Artes - Gerencia de Música, para elaborar los lineamientos y programación de las actividades de los diferentes componentes del Festival Jazz al Parque 2024.</t>
  </si>
  <si>
    <t>Prestar servicios profesionales al Instituto Distrital de las Artes- Idartes - Dirección
General- Comunicaciones para el desarrollo de actividades relacionadas con la gestión
y actualización de las páginas web institucionales, de conformidad con los lineamientos
de la Entidad</t>
  </si>
  <si>
    <t>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t>
  </si>
  <si>
    <t>Prestar servicios profesionales al Instituto Distrital de las Artes- Idartes - Dirección
General- Comunicaciones en la implementación y seguimiento de estrategias digitales
que permitan la difusión de contenidos en redes sociales de las actividades, eventos y
programas institucionales, de conformidad con los lineamientos de la Entidad.</t>
  </si>
  <si>
    <t>Prestar servicios de apoyo técnico al Idartes- Subdirección de Equipamientos Culturales, en lo referente a la puesta escénica de la programación de eventos y actividades de todos los equipamientos administrados por la dependencia.</t>
  </si>
  <si>
    <t>Prestar servicios profesionales al IDARTES - Subdirección de Equipamientos Culturales, realizando acciones de gestión y ejecución, de los planes, programas y proyectos relacionados con con la línea de tecnología del Planetario de Bogotá.</t>
  </si>
  <si>
    <t>Contratar en calidad de proveedor exclusivo al CERLALC - Centro Regional para el Fomento del Libro en América Latina y el Caribe, para apoyar la misión y estrategias desarrolladas por la Gerencia de Artes Audiovisuales del Instituto Distrital de las Artes - Idartes, mediante la planeación y ejecución de acciones para la apropiación y gestión del conocimiento de la cultura audiovisual en la ciudad</t>
  </si>
  <si>
    <t>Prestar servicios profesionales al Instituto Distrital de las Artes- Idartes para el desarrollo de actividades relacionadas con la revisión, edición y corrección de estilo de los contenidos o documentos institucionales, de conformidad con los lineamientos de la Entidad.</t>
  </si>
  <si>
    <t>PRESTAR SERVICIOS AL INSTITUTO DISTRITAL DE LAS ARTES- IDARTES EN EL MONITOREO, MEDICIÓN Y ANÁLISIS DE LA INFORMACIÓN PUBLICADA EN LOS DIFERENTES MEDIOS DE COMUNICACIÓN A NIVEL LOCAL, REGIONAL Y NACIONAL, EN FORMATO IMPRESO, RADIAL, TELEVISIVO Y DIGITAL, DE CONFORMIDAD CON LOS LINEAMIENTOS DE LA ENTIDAD.</t>
  </si>
  <si>
    <t>Prestar servicios de apoyo a la gestión al IDARTES - Subdirección de Equipamientos Culturales, en actividades relacionadas con la programación artística y la producción ejecutiva, en el seguimiento a la gestión de los servicios ofertados en los equipamientos de la dependencia.</t>
  </si>
  <si>
    <t>Prestar servicios profesionales al Idartes - Dirección General - Área de Comunicaciones, a través del diseño gráfico de elementos y obras que promuevan y aporten a la comunicación de las estrategias, actividades, eventos y proyectos del Idartes, de acuerdo a los lineamientos institucionales.</t>
  </si>
  <si>
    <t>PRESTAR SERVICIOS DE APOYO A LA GESTIÓN AL INSTITUTO DISTRITAL DE LAS ARTES- IDARTES PARA EL DESARROLLO DE ACTIVIDADES RELACIONADAS CON LA CREACIÓN Y ADAPTACIÓN DE PIEZAS GRÁFICAS DE LOS EVENTOS, ACTIVIDADES Y PROGRAMAS INSTITUCIONALES, DE CONFORMIDAD CON LOS LINEAMIENTOS DE LA ENTIDAD.</t>
  </si>
  <si>
    <t>PRESTAR SERVICIOS PROFESIONALES A LA SUBDIRECCIÓN DE EQUIPAMIENTOS CULTURALES - IDARTES, EN EL DESARROLLO DE ACTIVIDADES ADMINISTRATIVAS Y MISIONALES NECESARIAS PARA LA GESTIÓN DE RECURSOS; ASÍ COMO EL SEGUIMIENTO A LOS PROCESOS CORRESPONDIENTES A LA GESTIÓN DE PÚBLICOS EN LA DEPENDENCIA</t>
  </si>
  <si>
    <t>PRESTAR SERVICIOS PROFESIONALES AL INSTITUTO DISTRITAL DE LAS ARTES- IDARTES - DIRECCIÓN GENERAL- COMUNICACIONES COMO 
PERIODISTA PARA LA REALIZACIÓN E IMPLEMENTACIÓN DE LAS ESTRATEGIAS DE COMUNICACIÓN DE LOS EVENTOS, ACTIVIDADES Y 
PROGRAMAS DE CONFORMIDAD CON LOS LINEAMIENTOS DE LA ENTIDAD</t>
  </si>
  <si>
    <t>PRESTAR SERVICIOS DE APOYO A LA GESTIÓN AL IDARTES - SUBDIRECCIÓN DE LAS ARTES - GERENCIA DE ARTES AUDIOVISUALES, EN 
ACTIVIDADES RELACIONADAS CON EL DESARROLLO, LA GESTIÓN Y LA EJECUCIÓN DEL PERMISO UNIFICADO DE FILMACIÓN AUDIOVISUAL 
(PUFA) Y LA COMISIÓN FÍLMICA DE BOGOTÁ</t>
  </si>
  <si>
    <t>PRESTAR SERVICIOS DE APOYO A LA GESTIÓN DEL IDARTES- SUBDIRECCIÓN DE EQUIPAMIENTOS CULTURALES, DESDE EL SOPORTE TÉCNICO 
Y LOGÍSTICO EN LA OPERACIÓN DE LOS SISTEMAS DE ILUMINACIÓN EN LAS ACTIVIDADES Y EVENTOS PROGRAMADOS EN LOS ESCENARIOS 
ADMINISTRADOS POR EL IDARTES</t>
  </si>
  <si>
    <t>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t>
  </si>
  <si>
    <t>Celebrar contrato de interés público con la CORPORACIÓN COLOMBIANA DE 
 DOCUMENTALISTAS ALADOS COLOMBIA,, entidad sin ánimo de lucro, la cual llevará a cabo 
 la realización de actividades artísticas en la ciudad de Bogotá, en desarrollo del proyecto 
 MUESTRA INTENACIONAL DOCUMENTAL DE BOGOTA - MIDBO, concertado según 
 contenidos de lo presentado y acorde con el cronograma del proceso de convocatoria 
  Proyectos Metropolitanos del Programa Distrital de Apoyos Concertados 2024</t>
  </si>
  <si>
    <t>Celebrar contrato de interés público con la FUNDACIÓN SOBREVIVIENTES, entidad sin ánimo de lucro, la cual llevará a cabo la realización de actividades artísticas en la ciudad de Bogotá, en desarrollo del proyecto, Programación permanente sala de conciertos bolón de verde 2024. Arte para la convivencia , concertado según los contenidos de lo presentado y acorde con el cronograma del proceso de convocatoria Proyectos Locales e Interlocales del Programa Distrital de Apoyos Concertados 2024.</t>
  </si>
  <si>
    <t>Prestar servicios de apoyo técnico al Idartes- Subdirección de Equipamientos Culturales, en lo referente a los sistemas de sonido y video con el fin de respaldar las actividades y eventos planificados en los equipamientos de la dependencia</t>
  </si>
  <si>
    <t>Prestar servicios profesionales al Instituto Distrital de las Artes- Idartes - Dirección General - Comunicaciones como diseñador para la creación y adaptación de piezas gráficas de los eventos, actividades y programas institucionales, de conformidad con los lineamientos de la Entidad.</t>
  </si>
  <si>
    <t>CONTRATAR EL SUMINISTRO DE DOTACIÓN DE VESTUARIO Y CALZADO PARA LOS FUNCIONARIOS DEL INSTITUTO DISTRITAL DE LAS ARTES - IDARTES, BAJO LAS ESPECIFICACIONES TÉCNICAS DEFINIDAS POR LA ENTIDAD Y DE CONFORMIDAD CON LA NORMATIVIDAD VIGENTE</t>
  </si>
  <si>
    <t>Prestar servicios de apoyo a la gestión al Instituto Distrital de las Artes- Idartes en el desarrollo de actividades relacionadas con la creación de contenido audiovisual y fotográfico de las actividades, eventos y programas de conformidad con los lineamientos de la Entidad.</t>
  </si>
  <si>
    <t>Prestar servicios profesionales al Idartes - Subdirección de las Artes - Gerencia de Artes Audiovisuales, en la ejecución de las operaciones técnicas y misionales relacionadas con la estrategia territorial de acuerdo con los lineamientos misionales definidos por la dependencia.</t>
  </si>
  <si>
    <t>PRESTACIÓN DE SERVICIOS ESPECIALIZADOS PARA EL MANTENIMIENTO CORRECTIVO Y/O PREVENTIVO DEL ASCENSOR DE LA GALERÍA SANTAFÉ A CARGO DEL INSTITUTO DISTRITAL DE LAS ARTES-IDARTES, CUMPLIENDO LA NORMATIVA VIGENTE</t>
  </si>
  <si>
    <t>PRESTAR SERVICIOS PROFESIONALES AL INSTITUTO DISTRITAL DE LAS ARTES- IDARTES COMO DISEÑADOR PARA LA CREACIÓN Y 
 ADAPTACIÓN DE PIEZAS GRÁFICAS DE LOS EVENTOS, ACTIVIDADES Y PROGRAMAS INSTITUCIONALES, DE CONFORMIDAD CON LOS 
 LINEAMIENTOS DE LA ENTIDAD</t>
  </si>
  <si>
    <t>CELEBRAR CONTRATO DE INTERÉS PÚBLICO CON LA CORPORACION FESTIVAL DE CINE E INFANCIA Y ADOLESCENCIA, ENTIDAD SIN ÁNIMO DE LUCRO, LA CUAL LLEVARÁ A CABO LA REALIZACIÓN DE ACTIVIDADES ARTÍSTICAS EN LA CIUDAD DE BOGOTÁ, EN DESARROLLO DEL PROYECTO XV FESTIVAL DE CINE: INFANCIA Y ADOLESCENCIA - 2024, CONCERTADO SEGÚN CONTENIDOS DE LO PRESENTADO Y ACORDE CON EL CRONOGRAMA DEL PROCESO DE CONVOCATORIA PROYECTOS METROPOLITANOS DEL PROGRAMA DISTRITAL DE APOYOS CONCERTADOS 2024.</t>
  </si>
  <si>
    <t>Prestar servicios profesionales al Idartes - Subdirección de Equipamientos Culturales en el Acompañamiento artístico de las actividades asociadas al diseño, creación y montaje de propuestas musicales, circenses, escénicas multidisciplinares e interactivas, para la articulación y la visibilización de las diferentes estrategias de promoción, difusión y gestión de públicos de los escenarios de la Subdirección de Equipamientos Culturales y del Idartes.</t>
  </si>
  <si>
    <t>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t>
  </si>
  <si>
    <t>Prestar servicios profesionales al Instituto Distrital de las Artes- Idartes como fotógrafo para la implementación de las estrategias de comunicación de los eventos, actividades y programas acorde con los lineamientos de la Entidad</t>
  </si>
  <si>
    <t>CONTRATAR EL SERVICIO DE CAPACITACIONES Y CURSOS DE FORMACIÓN, CON EL FIN DE DESARROLLAR COMPETENCIAS Y CONOCIMIENTOS QUE APORTEN AL MEJORAMIENTO DE LA GESTIÓN ORGANIZACIONAL, DE ACUERDO CON LAS NECESIDADES Y ESPECIFICACIONES TÉCNICAS DEL PLAN INSTITUCIONAL DE CAPACITACIÓN DE LA ENTIDAD.</t>
  </si>
  <si>
    <t>Celebrar contrato de interés público con la Fundación Bella Flor, entidad sin ánimo de lucro, la cual llevará a cabo la realización de actividades artísticas en la ciudad de Bogotá, en desarrollo del proyecto, FabricArte en Bella Flor , concertado según los contenidos de lo presentado y acorde con el cronograma del proceso de convocatoria Proyectos Locales e Interlocales del Programa Distrital de Apoyos Concertados 2024</t>
  </si>
  <si>
    <t>Celebrar contrato de interés público con la Fundación Social Sembrando Camino, entidad sin ánimo de lucro, la cual llevará a cabo la realización de actividades artísticas en la ciudad de Bogotá, en desarrollo del proyecto, Raíces - Escuela de Formación Musical , concertado según los contenidos de lo presentado y acorde con el cronograma del proceso de convocatoria Proyectos Locales e Interlocales del Programa Distrital de Apoyos Concertados 2024.</t>
  </si>
  <si>
    <t>Aunar esfuerzos entre el Instituto Distrital de las Artes - IDARTES y una entidad sin ánimo de lucro para el desarrollo conjunto de actividades relacionadas con los cometidos y funciones del Instituto, particularmente para la realización del proyecto Festivales al Parque 2024 - Bogotá Ciudad Creativa de la Música el cual busca generar una estrategia de promoción y divulgación de las prácticas artísticas y culturales de la ciudad, que involucre la participación activa tanto de agentes del secto</t>
  </si>
  <si>
    <t>Prestar servicios profesionales al IDARTES- Oficina Asesora Jurídica o la dependencia que haga sus veces, para efectuar el trámite de proyección y revisión de conceptos, consultas, peticiones, proyectos normativos, controles de legalidad de actos administrativos y brindar apoyo en los demás asuntos jurídicos que le sean requeridos en el marco de la gestión jurídica de la entidad.</t>
  </si>
  <si>
    <t>Celebrar contrato de interés público con la FUNDACIÓN PÚRPURA, entidad sin ánimo de lucro, la cual llevará a cabo la realización de actividades artísticas en la ciudad de bogotá, en desarrollo del proyecto, www.kioskoteatral.com, registrando el teatro y el circo bogotano , concertado según los contenidos de lo presentado y acorde con el cronograma del proceso de convocatoria proyectos locales e interlocales del programa distrital de apoyos concertados 2024.</t>
  </si>
  <si>
    <t>Prestar servicios de apoyo a la gestión al Idartes - Subdirección de Formación Artística, para la estructuración, desarrollo y
 seguimiento de las actividades de los componentes misionales del programa Culturas en Común.</t>
  </si>
  <si>
    <t>Celebrar contrato de interés público con la Fundación LExplose, entidad sin ánimo de lucro, la cual llevará a cabo la realización de actividades artísticas en la ciudad de Bogotá, en desarrollo del proyecto, Seminario Cuerpo y Escena 2024 LExplose - Cualificación y Proyección artística , concertado según los contenidos de lo presentado y acorde con el cronograma del proceso de convocatoria Proyectos Locales e Interlocales del Programa Distrital de Apoyos Concertados 2024</t>
  </si>
  <si>
    <t>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t>
  </si>
  <si>
    <t>PRESTAR SERVICIOS PROFESIONALES AL INSTITUTO DISTRITAL DE LAS ARTES IDARTES COMO REALIZADOR AUDIOVISUAL PARA EL DESARROLLO DE ACCIONES RELACIONADAS CON LA CREACIÓN DE CONTENIDO AUDIOVISUAL DE LAS ACTIVIDADES, EVENTOS Y PROGRAMAS INSTITUCIONALES, DE CONFORMIDAD CON LOS LINEAMIENTOS DE LA ENTIDAD</t>
  </si>
  <si>
    <t>Celebrar contrato de interés público con la Fundación Arteficial, entidad sin ánimo de lucro, la cual llevará a cabo la realización de actividades artísticas en la ciudad de Bogotá, en desarrollo del proyecto, Diverciudad Sonora 2024 , concertado según los contenidos de lo presentado y acorde con el cronograma del proceso de convocatoria Proyectos Locales e Interlocales del Programa Distrital de Apoyos Concertados 2024.</t>
  </si>
  <si>
    <t>CELEBRAR CONTRATO DE INTERÉS PÚBLICO CON LA FUNDACION TEATRO DE TITERES PACIENCIA DE GUAYABA, ENTIDAD SIN ÁNIMO DE LUCRO, LA CUAL LLEVARÁ A CABO LA REALIZACIÓN DE ACTIVIDADES ARTÍSTICAS EN LA CIUDAD DE BOGOTÁ, EN DESARROLLO DEL PROYECTO, ESPACIO 4: JAIME MANZUR. EXPOSICIÓN: UNA MIRADA COMPLEMENTARIA AL TEATRO DE TÍTERES EN BOGOTÁ , CONCERTADO SEGÚN LOS CONTENIDOS DE LO PRESENTADO Y ACORDE CON EL CRONOGRAMA DEL PROCESO DE CONVOCATORIA PROYECTOS LOCALES E INTERLOCALES DEL PROGRAMA DISTRITAL DE</t>
  </si>
  <si>
    <t>Celebrar contrato de interés público con la Corporación cultural Intercolombia, entidad sin ánimo de lucro, la cual llevará a cabo la realización de actividades artísticas en la ciudad de Bogotá, en desarrollo del proyecto, XIII Festival Internacional de Música Sacra de Bogotá (FIMSAC) , concertado según contenidos de lo presentado y acorde con el cronograma del proceso de convocatoria Proyectos Metropolitanos del Programa Distrital de Apoyos Concertados 2024</t>
  </si>
  <si>
    <t>Prestar servicios profesionales al IDARTES- Oficina Asesora Jurídica o la dependencia que haga sus veces, para tramitar, proyectar, revisar documentos y actuaciones jurídicas, de competencia de la OAJ; así como apoyar en el trámite de las actuaciones propias de las etapas de la gestión contractual</t>
  </si>
  <si>
    <t>Celebrar contrato de interés público con la FUNDACIÓN CULTURAL MANIGUA, entidad sin ánimo de lucro, la cual llevará a cabo la realización de actividades artísticas en la ciudad de Bogotá, en desarrollo del proyecto, gira teatro al cole por Usaquén y Puente Aranda , concertado según los contenidos de lo presentado y acorde con el cronograma del proceso de convocatoria proyectos locales e interlocales del programa distrital de apoyos concertados 2024</t>
  </si>
  <si>
    <t>Celebrar contrato de interés público con la ASOCIACIÓN NACIONAL DE SALAS CONCERTADAS DE TEATRO DE BOGOTÁ, entidad sin ánimo de lucro, la cual llevará a cabo la realización de actividades artísticas en la ciudad de bogotá, en desarrollo del proyecto, edición, diseño, impresión y distribución de la revista teatros # 28. dossier: la risa en el teatro , concertado según los contenidos de lo presentado y acorde con el cronograma del proceso de convocatoria proyectos locales e interlocales del (..)</t>
  </si>
  <si>
    <t>Prestar servicios de apoyo a la gestión al Instituto Distrital de las Artes - Idartes, Subdirección de las Artes- Gerencia de Arte Dramático, en las actividades de apropiación, circulación, generación y difusión del conocimiento, gestión, innovación y emprendimiento de las prácticas artísticas del campo del arte dramático, que promuevan el reconocimiento, el intercambio de saberes, y la asociatividad de los agentes que conforman el ecosistema teatral y circense de Bogotá, en el marco del (...)</t>
  </si>
  <si>
    <t>Prestar servicios profesionales al Idartes, Subdirección de equipamientos culturales en la planeación, gestión y desarrollo de los diferentes programas desde la estrategia de Arte, Ciencia y Tecnología conformado por el Planetario de Bogotá y la Línea de Arte, Ciencia y tecnología garantizando la articulación con los objetivos misionales de la entidad.</t>
  </si>
  <si>
    <t>Contratar los servicios de ACINPRO para garantizar al IDARTES la autorización
 requerida para comunicación pública de los fonogramas e interpretaciones de los
 repertorios que representa, en las actividades, eventos, festivales y producciones
 desarrolladas y/o en los que haga parte el Instituto, acorde con la normatividad vigente
 sobre la materia.</t>
  </si>
  <si>
    <t>SUMINISTRO DE ELEMENTOS DE PROTECCIÓN PERSONAL PARA LOS FUNCIONARIOS DEL INSTITUTO DISTRITAL DE LAS ARTES IDARTES, DE CONFORMIDAD CON LAS ESPECIFICACIONES TÉCNICAS DEFINIDAS POR LA ENTIDAD.</t>
  </si>
  <si>
    <t>Aunar esfuerzos entre el Instituto Distrital de las Artes IDARTES y una entidad sin ánimo de lucro para el desarrollo conjunto de actividades relacionadas con los cometidos y funciones del Instituto, particularmente para la realización del proyecto FESTIVAL JOROPO AL PARQUE 2024 el cual busca generar una estrategia de promoción y divulgación de las prácticas artísticas y culturales de la ciudad, que involucre la participación activa tanto de agentes del sector artístico como de la ciudadanía,</t>
  </si>
  <si>
    <t>Contratar en calidad de proveedor exclusivo a la Fundación Patrimonio Fílmico
 Colombiano, para la preservación, conservación y apropiación del patrimonio
 audiovisual, conforme a los requerimientos del Instituto Distrital de las Artes
 Subdirección de las Artes Gerencia de Artes Audiovisuales</t>
  </si>
  <si>
    <t>Celebrar contrato de interés público con la CORPORACIÓN ARQUITECTURA EXPANDIDA, entidad sin ánimo de lucro, la cual llevará a cabo la realización de actividades artísticas en la ciudad de Bogotá, en desarrollo del proyecto, 14 EAXP (14 Encuentro de Arquitectura Expandida , concertado según los contenidos de lo presentado y acorde con el cronograma del proceso de convocatoria Proyectos Locales e Interlocales del Programa Distrital de Apoyos Concertados 2024</t>
  </si>
  <si>
    <t>PRESTAR EL SERVICIO INTEGRAL DE MANTENIMIENTO PREVENTIVO Y/O CORRECTIVO DE LOS ASCENSORES DE LA PILONA 10- CENTRO CULTURAL 
 COMPARTIR EN SUMAPAZ Y PILONA 20 -CENTRO CULTURAL MANITAS DE BOGOTÁ D.C, PROPIEDAD DEL INSTITUTO DISTRITAL DE LAS ARTES- IDARTES- ACORDE CON LA NORMATIVIDAD VIGENTE QUE RIGE LA MATERIA</t>
  </si>
  <si>
    <t>PRESTAR SERVICIOS DE APOYO A LA GESTIÓN PARA REALIZAR LAS CAPACITACIONES DIRIGIDAS A 
 LOS FUNCIONARIOS DE LA ENTIDAD, EN EL MARCO DEL PROYECTO DE INVERSIÓN 7902, EL CUAL 
 BUSCA LA CONSOLIDACIÓN INTEGRAL DE LA GESTIÓN ADMINISTRATIVA Y MODERNIZACIÓN 
 INSTITUCIONAL EN BOGOTÁ.</t>
  </si>
  <si>
    <t>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t>
  </si>
  <si>
    <t>CONTRATAR LOS SERVICIOS DE APOYO A LA GESTIÓN PARA DESARROLLAR LAS ACTIVIDADES CULTURALES, RECREATIVAS Y DE BIENESTAR ENMARCADAS EN EL PLAN INSTITUCIONAL DE BIENESTAR E INCENTIVOS DEL INSTITUTO DISTRITAL DE LAS ARTES - IDARTES, LAS CUALES ESTÁN DIRIGIDAS A LOS FUNCIONARIOS Y SU GRUPO FAMILIAR, DE CONFORMIDAD CON LA NORMATIVIDAD VIGENTE QUE RIGE LA MATERIA, EN CONCORDANCIA CON LAS ESPECIFICACIONES TÉCNICAS DEFINIDAS POR LA ENTIDAD.</t>
  </si>
  <si>
    <t>Contratar en calidad de proveedor exclusivo a REDELAE.LAT, para el desarrollo y puesta en marcha del mercado de música e industrias creativas CIRCULART 2024, mediante la articulación de acciones necesarias para realizar las actividades en los componentes artístico, de circulación, apropiación, formación y fortalecimiento, conforme a los requerimientos de la entidad</t>
  </si>
  <si>
    <t>PRESTACIÓN DE SERVICIOS ESPECIALIZADOS PARA EL MANTENIMIENTO CORRECTIVO Y/O PREVENTIVO DE LOS ASCENSORES DE LA CINEMATECA DISTRITAL Y CASA FERNÁNDEZ, A CARGO DEL INSTITUTO DISTRITAL DE LAS ARTES, -IDARTES- CUMPLIENDO CON LA NORMATIVIDAD VIGENTE.</t>
  </si>
  <si>
    <t>Contratar el licenciamiento de la obra Los caminos del juglar del autor Daniel Rabanal, con la editorial Babel Libros por ser la titular de los derechos patrimoniales de la mencionada obra, para que pueda ser utilizada por el programa libro al viento, como parte del repertorio de obras literarias que se producen y se distribuyen para ser puestas a disposición del público de la ciudad de Bogotá</t>
  </si>
  <si>
    <t>PRESTACIÓN DE SERVICIOS ESPECIALIZADOS PARA EL MANTENIMIENTO PREVENTIVO Y/O CORRECTIVO DEL ASCENSOR DEL PLANETARIO DE BOGOTÁ D.C, PROPIEDAD DEL INSTITUTO DISTRITAL DE LAS ARTESIDARTES- CUMPLIENDO CON LA NORMATIVIDAD VIGENTE.</t>
  </si>
  <si>
    <t>Contratar en calidad de proveedor exclusivo a la Asociación Nacional de Salas
 Concertadas de Teatro de Bogotá, para llevar a cabo la ejecución de las actividades
 previstas en la edición XIX del Festival de Teatro y Circo de Bogotá, fortaleciendo las
 dimensiones de apropiación y circulación, en desarrollo de la línea Ciudad Escenario,
 del plan Bogotá teatral y circense y, conforme a los requerimientos y lineamientos del
 Instituto Distrital De Las Artes - Subdirección de las Artes - Gerencia De Ar</t>
  </si>
  <si>
    <t>Adquirir con proveedor exclusivo sesenta (60) ejemplares del libro El sentido del orden , del autor ALEJANDRO MORENO SARMIENTO, ganador del PREMIO NACIONAL DE LIBRO DE CUENTOS JULIO PAREDES 2023, para su distribución en bibliotecas de la ciudad y para estrategias de comunicación y visibilización de la obra y su autor implementadas por la gerencia de literatura del Idartes, acorde con las características indicadas por la entidad</t>
  </si>
  <si>
    <t>Adquirir con proveedor exclusivo cien (100) ejemplares del libro El amor es bailar, del autor CARLOS ALONSO MARTINEZ ROMERO, ganador del PREMIO NACIONAL DE NOVELA CIUDAD DE BOGOTÁ 2023, para su distribución en bibliotecas de la ciudad y para estrategias de comunicación y visibilización de la obra y su autor implementadas por la gerencia de literatura del Idartes, acorde con las características indicadas por la entidad</t>
  </si>
  <si>
    <t>ADQUISICIÓN DE UN ESCANER DE ALTO RENDIMIENTO PARA CUMPLIR CON LOS ESTÁNDARES DE CALIDAD DEL ÁREA DE GESTIÓN DOCUMENTAL DEL INSTITUTO DISTRITAL DE LAS ARTES – IDARTES, SEGUN LO DESCRITO EN LAS ESPECIFICACIONES ESTABLECIDAS POR LA ENTIDAD</t>
  </si>
  <si>
    <t>PRESTAR EL SERVICIO DE ARRENDAMIENTO DEL TEATRO JORGE ELIÉCER GAITÁN PROPIEDAD DEL INSTITUTO DISTRITAL DE LAS ARTES - IDARTES; A PLANEAR COMUNICACIONES S.A.S.; PARA LLEVAR A CABO EL EVENTO COLOMBIA SON LAS REGIONES; DE ACUERDO CON LOS LINEAMIENTOS DEL COMITÉ DE PROGRAMACIÓN DE LA SUBDIRECCIÓN DE EQUIPAMIENTOS CULTURALES.</t>
  </si>
  <si>
    <t>PRESTAR EL SERVICIO DE ARRENDAMIENTO DEL TEATRO AL AIRE LIBRE LA MEDIA TORTA PROPIEDAD DEL INSTITUTO DISTRITAL DE LAS ARTES - IDARTES, A DUIR S.A.S, PARA LLEVAR A CABO EL EVENTO  RED BULL BATALLA COLOMBIA FINAL NACIONAL 2024 , DE ACUERDO CON LOS LINEAMIENTOS DEL COMITÉ DE PROGRAMACIÓN DE LA SUBDIRECCIÓN DE EQUIPAMIENTOS CULTURALES.</t>
  </si>
  <si>
    <t>PRESTAR SERVICIOS COMO OPERADOR DE BOLETERÍA FÍSICA O VIRTUAL AL INSTITUTO DISTRITAL DE LAS ARTES- IDARTES- PARA LOS EVENTOS QUE SE LLEVEN A CABO EN LOS EQUIPAMIENTOS PROPIOS O ADMINISTRADOS POR LA ENTIDAD, ACORDE CON LAS ESPECIFICACIONES TÉCNICAS DEFINIDAS POR LA ENTIDAD Y LA NORMATIVA QUE RIGE LA MATERIA</t>
  </si>
  <si>
    <t>El IDARTES se compromete a gestionar las solicitudes de Permiso Unificado de Filmaciones Audiovisuales - PUFA y conceder a OSO BRAVO FILMS SAS el uso y aprovechamiento económico de los espacios públicos para filmaciones audiovisuales registrados y aprobados a través de la Comisión Fílmica de Bogotá - CFB  y OSO BRAVO FILMS SAS acepta pagar la respectiva retribución económica y cumplir con las condiciones establecidas por el IDARTES y la normatividad vigente para el uso del espacio público (...)</t>
  </si>
  <si>
    <t>El IDARTES se compromete a gestionar las solicitudes de Permiso Unificado de Filmaciones Audiovisuales - PUFA y conceder a PULPO PRODUCCIONES SAS el uso y aprovechamiento económico de los espacios públicos para filmaciones audiovisuales registrados y aprobados a través de la Comisión Fílmica de Bogotá - CFB  y PULPO PRODUCCIONES SAS acepta pagar la respectiva retribución económica y cumplir con las condiciones establecidas por el IDARTES y la normatividad vigente para el uso del espacio (...)</t>
  </si>
  <si>
    <t>El IDARTES se compromete a gestionar las solicitudes de Permiso Unificado de Filmaciones Audiovisuales - PUFA y conceder a OBELIX PRO SAS  el uso y aprovechamiento económico de los espacios públicos para filmaciones audiovisuales registrados y aprobados en el Sistema Único para el Manejo y Aprovechamiento del Espacio Público - SUMA y  OBELIX PRO SAS acepta pagar la respectiva retribución económica y cumplir con las condiciones establecidas por el IDARTES y la normatividad vigente para el uso(..)</t>
  </si>
  <si>
    <t>El IDARTES se compromete a gestionar las solicitudes de Permiso Unificado de Filmaciones Audiovisuales - PUFA y conceder a OBELIX PRO SAS el uso y aprovechamiento económico de los espacios públicos para filmaciones audiovisuales registrados y aprobados en el Sistema Único para el Manejo y Aprovechamiento del Espacio Público - SUMA y OBELIX PRO SAS acepta pagar la respectiva retribución económica y cumplir con las condiciones establecidas por el IDARTES y la normatividad vigente para el uso (...)</t>
  </si>
  <si>
    <t>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vigente(..)</t>
  </si>
  <si>
    <t>El IDARTES se compromete a gestionar las solicitudes de Permiso Unificado de Filmaciones Audiovisuales - PUFA y conceder a CARACOL TELEVISION S.A. el uso y aprovechamiento económico de los espacios públicos para filmaciones audiovisuales registrados y aprobados en el Sistema Único para el Manejo y Aprovechamiento del Espacio Público - SUMA y CARACOL TELEVISION S.A. acepta pagar la respectiva retribución económica y cumplir con las condiciones establecidas por el IDARTES y la normatividad (...)</t>
  </si>
  <si>
    <t>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t>
  </si>
  <si>
    <t>El IDARTES se compromete a gestionar las solicitudes de Permiso Unificado de Filmaciones Audiovisuales - PUFA y conceder a ALMA PRODUCCIONES AUDIOVISUALES SAS el uso y aprovechamiento económico de los espacios públicos para filmaciones audiovisuales registrados y aprobados en el Sistema Único para el Manejo y Aprovechamiento del Espacio Público - SUMA y ALMA PRODUCCIONES AUDIOVISUALES SAS acepta pagar la respectiva retribución económica y cumplir con las condiciones establecidas por el IDARTES..</t>
  </si>
  <si>
    <t>El IDARTES se compromete a gestionar las solicitudes de Permiso Unificado de Filmaciones Audiovisuales - PUFA y conceder a CARACOL TELEVISION S.A. el uso y aprovechamiento económico de los espacios públicos para filmaciones audiovisuales registrados y aprobados a través del SUMA y CARACOL TELEVISION S.A. acepta pagar la respectiva retribución económica y cumplir con las condiciones establecidas por EL IDARTES y normatividad vigente para el uso del espacio público para las actividades de filma...</t>
  </si>
  <si>
    <t>El IDARTES se compromete a gestionar las solicitudes de Permiso Unificado de Filmaciones Audiovisuales - PUFA y conceder a LA PRE SAS el uso y aprovechamiento económico de los espacios públicos para filmaciones audiovisuales registrados y aprobados en el Sistema Único para el Manejo y Aprovechamiento del Espacio Público - SUMA y LA PRE SAS acepta pagar la respectiva retribución económica y cumplir con las condiciones establecidas por el IDARTES y la normatividad vigente para el uso del (...)</t>
  </si>
  <si>
    <t>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t>
  </si>
  <si>
    <t>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 (...)</t>
  </si>
  <si>
    <t>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t>
  </si>
  <si>
    <t>El IDARTES se compromete a gestionar las solicitudes de Permiso Unificado de Filmaciones Audiovisuales - PUFA y conceder a BURNING SAS el uso y aprovechamiento económico de los espacios públicos para filmaciones audiovisuales registrados y aprobados en el Sistema Único para el Manejo y Aprovechamiento del Espacio Público - SUMA y BURNING SAS acepta pagar la respectiva retribución económica y cumplir con las condiciones establecidas por el IDARTES y la normatividad vigente para el uso del (...)</t>
  </si>
  <si>
    <t>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normatividad(..)</t>
  </si>
  <si>
    <t>El IDARTES se compromete a gestionar las solicitudes de Permiso Unificado de Filmaciones Audiovisuales - PUFA y conceder a 8K FILMS SAS el uso y aprovechamiento económico de los espacios públicos para filmaciones audiovisuales registrados y aprobados en el Sistema Único para el Manejo y Aprovechamiento del Espacio Público - SUMA y 8K FILMS SAS acepta pagar la respectiva retribución económica y cumplir con las condiciones establecidas por el IDARTES y la normatividad vigente para el uso del (...)</t>
  </si>
  <si>
    <t>El IDARTES se compromete a gestionar las solicitudes de Permiso Unificado de Filmaciones Audiovisuales - PUFA y conceder a ACCION IN COMPAÑIA LIMITADA el uso y aprovechamiento económico de los espacios públicos para filmaciones audiovisuales registrados y aprobados en el Sistema Único para el Manejo y Aprovechamiento del Espacio Público - SUMA y ACCION IN COMPAÑIA LIMITADA acepta pagar la respectiva retribución económica y cumplir con las condiciones establecidas por el IDARTES y la norma (...)</t>
  </si>
  <si>
    <t>El IDARTES se compromete a gestionar las solicitudes de Permiso Unificado de Filmaciones Audiovisuales - PUFA y conceder a EL CAPITAN PRODUCTIONS SAS el uso y aprovechamiento económico de los espacios públicos para filmaciones audiovisuales registrados y aprobados en el Sistema Único para el Manejo y Aprovechamiento del Espacio Público - SUMA y EL CAPITAN PRODUCTIONS SAS acepta pagar la respectiva retribución económica y cumplir con las condiciones establecidas por el IDARTES y la norma (...)</t>
  </si>
  <si>
    <t>O21202020090393121</t>
  </si>
  <si>
    <t>Servicios médicos generales</t>
  </si>
  <si>
    <t>O21202020090292913</t>
  </si>
  <si>
    <t>Servicios de educación para la formación y el trabajo</t>
  </si>
  <si>
    <t>Chaquetas o sacos, excepto de
cuero y plástico para mujer</t>
  </si>
  <si>
    <t>O2120201002082823313</t>
  </si>
  <si>
    <t>Artículos n.c.p. para protección</t>
  </si>
  <si>
    <t xml:space="preserve">O2120201003083899997 </t>
  </si>
  <si>
    <t>https://community.secop.gov.co/Public/Tendering/OpportunityDetail/Index?noticeUID=CO1.NTC.5982526&amp;isFromPublicArea=True&amp;isModal=true&amp;asPopupView=true</t>
  </si>
  <si>
    <t>https://community.secop.gov.co/Public/Tendering/OpportunityDetail/Index?noticeUID=CO1.NTC.5945156&amp;isFromPublicArea=True&amp;isModal=true&amp;asPopupView=true</t>
  </si>
  <si>
    <t>https://community.secop.gov.co/Public/Tendering/OpportunityDetail/Index?noticeUID=CO1.NTC.5902805&amp;isFromPublicArea=True&amp;isModal=true&amp;asPopupView=true</t>
  </si>
  <si>
    <t>https://community.secop.gov.co/Public/Tendering/OpportunityDetail/Index?noticeUID=CO1.NTC.5914144&amp;isFromPublicArea=True&amp;isModal=true&amp;asPopupView=true</t>
  </si>
  <si>
    <t>https://community.secop.gov.co/Public/Tendering/OpportunityDetail/Index?noticeUID=CO1.NTC.5905670&amp;isFromPublicArea=True&amp;isModal=true&amp;asPopupView=true</t>
  </si>
  <si>
    <t xml:space="preserve">https://community.secop.gov.co/Public/Tendering/OpportunityDetail/Index?noticeUID=CO1.NTC.5901929&amp;isFromPublicArea=True&amp;isModal=False
</t>
  </si>
  <si>
    <t>https://community.secop.gov.co/Public/Tendering/OpportunityDetail/Index?noticeUID=CO1.NTC.5923762&amp;isFromPublicArea=True&amp;isModal=true&amp;asPopupView=true</t>
  </si>
  <si>
    <t>https://community.secop.gov.co/Public/Tendering/OpportunityDetail/Index?noticeUID=CO1.NTC.5944819&amp;isFromPublicArea=True&amp;isModal=true&amp;asPopupView=true</t>
  </si>
  <si>
    <t>https://community.secop.gov.co/Public/Tendering/OpportunityDetail/Index?noticeUID=CO1.NTC.5918591&amp;isFromPublicArea=True&amp;isModal=true&amp;asPopupView=true</t>
  </si>
  <si>
    <t xml:space="preserve">https://community.secop.gov.co/Public/Tendering/OpportunityDetail/Index?noticeUID=CO1.NTC.5904868&amp;isFromPublicArea=True&amp;isModal=False
</t>
  </si>
  <si>
    <t xml:space="preserve">https://community.secop.gov.co/Public/Tendering/OpportunityDetail/Index?noticeUID=CO1.NTC.5911950&amp;isFromPublicArea=True&amp;isModal=False
</t>
  </si>
  <si>
    <t xml:space="preserve">https://community.secop.gov.co/Public/Tendering/OpportunityDetail/Index?noticeUID=CO1.NTC.5911866&amp;isFromPublicArea=True&amp;isModal=False
</t>
  </si>
  <si>
    <t xml:space="preserve">https://community.secop.gov.co/Public/Tendering/ContractNoticePhases/View?PPI=CO1.PPI.30810406&amp;isFromPublicArea=True&amp;isModal=False
</t>
  </si>
  <si>
    <t>https://community.secop.gov.co/Public/Tendering/OpportunityDetail/Index?noticeUID=CO1.NTC.5953761&amp;isFromPublicArea=True&amp;isModal=true&amp;asPopupView=true</t>
  </si>
  <si>
    <t>https://community.secop.gov.co/Public/Tendering/OpportunityDetail/Index?noticeUID=CO1.NTC.5957908&amp;isFromPublicArea=True&amp;isModal=true&amp;asPopupView=true</t>
  </si>
  <si>
    <t>https://community.secop.gov.co/Public/Tendering/OpportunityDetail/Index?noticeUID=CO1.NTC.5911531&amp;isFromPublicArea=True&amp;isModal=true&amp;asPopupView=true</t>
  </si>
  <si>
    <t>https://community.secop.gov.co/Public/Tendering/OpportunityDetail/Index?noticeUID=CO1.NTC.5912517&amp;isFromPublicArea=True&amp;isModal=true&amp;asPopupView=true</t>
  </si>
  <si>
    <t>https://community.secop.gov.co/Public/Tendering/OpportunityDetail/Index?noticeUID=CO1.NTC.5926187&amp;isFromPublicArea=True&amp;isModal=true&amp;asPopupView=true</t>
  </si>
  <si>
    <t>https://community.secop.gov.co/Public/Tendering/OpportunityDetail/Index?noticeUID=CO1.NTC.5926334&amp;isFromPublicArea=True&amp;isModal=true&amp;asPopupView=true</t>
  </si>
  <si>
    <t xml:space="preserve">https://community.secop.gov.co/Public/Tendering/OpportunityDetail/Index?noticeUID=CO1.NTC.5921237&amp;isFromPublicArea=True&amp;isModal=False
</t>
  </si>
  <si>
    <t>https://community.secop.gov.co/Public/Tendering/OpportunityDetail/Index?noticeUID=CO1.NTC.5921761&amp;isFromPublicArea=True&amp;isModal=true&amp;asPopupView=true</t>
  </si>
  <si>
    <t xml:space="preserve">Aportes al desarrollo integral a
través de las artes para la primera
infancia en Bogotá D.C.
</t>
  </si>
  <si>
    <t xml:space="preserve">https://community.secop.gov.co/Public/Tendering/OpportunityDetail/Index?noticeUID=CO1.NTC.5929599&amp;isFromPublicArea=True&amp;isModal=False
</t>
  </si>
  <si>
    <t xml:space="preserve">https://community.secop.gov.co/Public/Tendering/OpportunityDetail/Index?noticeUID=CO1.NTC.5929618&amp;isFromPublicArea=True&amp;isModal=False
</t>
  </si>
  <si>
    <t xml:space="preserve">https://community.secop.gov.co/Public/Tendering/ContractNoticePhases/View?PPI=CO1.PPI.30894566&amp;isFromPublicArea=True&amp;isModal=False
</t>
  </si>
  <si>
    <t>https://community.secop.gov.co/Public/Tendering/OpportunityDetail/Index?noticeUID=CO1.NTC.5927404&amp;isFromPublicArea=True&amp;isModal=true&amp;asPopupView=true</t>
  </si>
  <si>
    <t>https://community.secop.gov.co/Public/Tendering/OpportunityDetail/Index?noticeUID=CO1.NTC.5925334&amp;isFromPublicArea=True&amp;isModal=true&amp;asPopupView=true</t>
  </si>
  <si>
    <t xml:space="preserve">https://community.secop.gov.co/Public/Tendering/OpportunityDetail/Index?noticeUID=CO1.NTC.5926274&amp;isFromPublicArea=True&amp;isModal=False
</t>
  </si>
  <si>
    <t xml:space="preserve">Consolidación integral de la gestión
administrativa y modernización
institucional en Bogotá
</t>
  </si>
  <si>
    <t xml:space="preserve">https://community.secop.gov.co/Public/Tendering/OpportunityDetail/Index?noticeUID=CO1.NTC.5926479&amp;isFromPublicArea=True&amp;isModal=False
</t>
  </si>
  <si>
    <t xml:space="preserve">https://community.secop.gov.co/Public/Tendering/OpportunityDetail/Index?noticeUID=CO1.NTC.5929227&amp;isFromPublicArea=True&amp;isModal=False
</t>
  </si>
  <si>
    <t xml:space="preserve">https://community.secop.gov.co/Public/Tendering/OpportunityDetail/Index?noticeUID=CO1.NTC.5936411&amp;isFromPublicArea=True&amp;isModal=False
</t>
  </si>
  <si>
    <t xml:space="preserve">https://community.secop.gov.co/Public/Tendering/OpportunityDetail/Index?noticeUID=CO1.NTC.5929190&amp;isFromPublicArea=True&amp;isModal=False
</t>
  </si>
  <si>
    <t xml:space="preserve">https://community.secop.gov.co/Public/Tendering/OpportunityDetail/Index?noticeUID=CO1.NTC.5930004&amp;isFromPublicArea=True&amp;isModal=False
</t>
  </si>
  <si>
    <t xml:space="preserve">https://community.secop.gov.co/Public/Tendering/OpportunityDetail/Index?noticeUID=CO1.NTC.5931656&amp;isFromPublicArea=True&amp;isModal=False
</t>
  </si>
  <si>
    <t>https://community.secop.gov.co/Public/Tendering/OpportunityDetail/Index?noticeUID=CO1.NTC.5928096&amp;isFromPublicArea=True&amp;isModal=true&amp;asPopupView=true</t>
  </si>
  <si>
    <t>https://community.secop.gov.co/Public/Tendering/OpportunityDetail/Index?noticeUID=CO1.NTC.5928161&amp;isFromPublicArea=True&amp;isModal=true&amp;asPopupView=true</t>
  </si>
  <si>
    <t>https://community.secop.gov.co/Public/Tendering/OpportunityDetail/Index?noticeUID=CO1.NTC.5929635&amp;isFromPublicArea=True&amp;isModal=true&amp;asPopupView=true</t>
  </si>
  <si>
    <t xml:space="preserve">https://community.secop.gov.co/Public/Tendering/OpportunityDetail/Index?noticeUID=CO1.NTC.5934683&amp;isFromPublicArea=True&amp;isModal=False
</t>
  </si>
  <si>
    <t xml:space="preserve">https://community.secop.gov.co/Public/Tendering/OpportunityDetail/Index?noticeUID=CO1.NTC.5929811&amp;isFromPublicArea=True&amp;isModal=False
</t>
  </si>
  <si>
    <t>https://community.secop.gov.co/Public/Tendering/OpportunityDetail/Index?noticeUID=CO1.NTC.5930772&amp;isFromPublicArea=True&amp;isModal=true&amp;asPopupView=true</t>
  </si>
  <si>
    <t>https://community.secop.gov.co/Public/Tendering/OpportunityDetail/Index?noticeUID=CO1.NTC.5930667&amp;isFromPublicArea=True&amp;isModal=true&amp;asPopupView=true</t>
  </si>
  <si>
    <t>https://community.secop.gov.co/Public/Tendering/OpportunityDetail/Index?noticeUID=CO1.NTC.5934742&amp;isFromPublicArea=True&amp;isModal=true&amp;asPopupView=true</t>
  </si>
  <si>
    <t xml:space="preserve">https://community.secop.gov.co/Public/Tendering/OpportunityDetail/Index?noticeUID=CO1.NTC.5934673&amp;isFromPublicArea=True&amp;isModal=False
</t>
  </si>
  <si>
    <t xml:space="preserve">https://community.secop.gov.co/Public/Tendering/OpportunityDetail/Index?noticeUID=CO1.NTC.5933625&amp;isFromPublicArea=True&amp;isModal=False
</t>
  </si>
  <si>
    <t xml:space="preserve">https://community.secop.gov.co/Public/Tendering/OpportunityDetail/Index?noticeUID=CO1.NTC.5933793&amp;isFromPublicArea=True&amp;isModal=False
</t>
  </si>
  <si>
    <t xml:space="preserve">https://community.secop.gov.co/Public/Tendering/OpportunityDetail/Index?noticeUID=CO1.NTC.5933891&amp;isFromPublicArea=True&amp;isModal=False
</t>
  </si>
  <si>
    <t xml:space="preserve">https://community.secop.gov.co/Public/Tendering/OpportunityDetail/Index?noticeUID=CO1.NTC.5933771&amp;isFromPublicArea=True&amp;isModal=False
</t>
  </si>
  <si>
    <t xml:space="preserve">https://community.secop.gov.co/Public/Tendering/OpportunityDetail/Index?noticeUID=CO1.NTC.5933507&amp;isFromPublicArea=True&amp;isModal=False
</t>
  </si>
  <si>
    <t xml:space="preserve">https://community.secop.gov.co/Public/Tendering/OpportunityDetail/Index?noticeUID=CO1.NTC.5937205&amp;isFromPublicArea=True&amp;isModal=False
</t>
  </si>
  <si>
    <t>https://community.secop.gov.co/Public/Tendering/OpportunityDetail/Index?noticeUID=CO1.NTC.5937097&amp;isFromPublicArea=True&amp;isModal=true&amp;asPopupView=true</t>
  </si>
  <si>
    <t xml:space="preserve">https://community.secop.gov.co/Public/Tendering/OpportunityDetail/Index?noticeUID=CO1.NTC.5938839&amp;isFromPublicArea=True&amp;isModal=False
</t>
  </si>
  <si>
    <t xml:space="preserve">https://community.secop.gov.co/Public/Tendering/ContractNoticePhases/View?PPI=CO1.PPI.30947631&amp;isFromPublicArea=True&amp;isModal=False
</t>
  </si>
  <si>
    <t>https://community.secop.gov.co/Public/Tendering/OpportunityDetail/Index?noticeUID=CO1.NTC.5938852&amp;isFromPublicArea=True&amp;isModal=true&amp;asPopupView=true</t>
  </si>
  <si>
    <t>https://community.secop.gov.co/Public/Tendering/OpportunityDetail/Index?noticeUID=CO1.NTC.5943226&amp;isFromPublicArea=True&amp;isModal=true&amp;asPopupView=true</t>
  </si>
  <si>
    <t>https://community.secop.gov.co/Public/Tendering/OpportunityDetail/Index?noticeUID=CO1.NTC.5943224&amp;isFromPublicArea=True&amp;isModal=true&amp;asPopupView=true</t>
  </si>
  <si>
    <t>https://community.secop.gov.co/Public/Tendering/OpportunityDetail/Index?noticeUID=CO1.NTC.5940437&amp;isFromPublicArea=True&amp;isModal=true&amp;asPopupView=true</t>
  </si>
  <si>
    <t>https://community.secop.gov.co/Public/Tendering/OpportunityDetail/Index?noticeUID=CO1.NTC.5943222&amp;isFromPublicArea=True&amp;isModal=true&amp;asPopupView=true</t>
  </si>
  <si>
    <t>https://community.secop.gov.co/Public/Tendering/OpportunityDetail/Index?noticeUID=CO1.NTC.5943094&amp;isFromPublicArea=True&amp;isModal=true&amp;asPopupView=true</t>
  </si>
  <si>
    <t>https://community.secop.gov.co/Public/Tendering/OpportunityDetail/Index?noticeUID=CO1.NTC.5943988&amp;isFromPublicArea=True&amp;isModal=true&amp;asPopupView=true</t>
  </si>
  <si>
    <t>https://community.secop.gov.co/Public/Tendering/OpportunityDetail/Index?noticeUID=CO1.NTC.5949576&amp;isFromPublicArea=True&amp;isModal=true&amp;asPopupView=true</t>
  </si>
  <si>
    <t>https://community.secop.gov.co/Public/Tendering/OpportunityDetail/Index?noticeUID=CO1.NTC.5950214&amp;isFromPublicArea=True&amp;isModal=true&amp;asPopupView=true</t>
  </si>
  <si>
    <t>https://community.secop.gov.co/Public/Tendering/OpportunityDetail/Index?noticeUID=CO1.NTC.5950545&amp;isFromPublicArea=True&amp;isModal=true&amp;asPopupView=true</t>
  </si>
  <si>
    <t>https://community.secop.gov.co/Public/Tendering/OpportunityDetail/Index?noticeUID=CO1.NTC.5943985&amp;isFromPublicArea=True&amp;isModal=true&amp;asPopupView=true</t>
  </si>
  <si>
    <t xml:space="preserve">https://community.secop.gov.co/Public/Tendering/OpportunityDetail/Index?noticeUID=CO1.NTC.5937249&amp;isFromPublicArea=True&amp;isModal=False
</t>
  </si>
  <si>
    <t xml:space="preserve">https://community.secop.gov.co/Public/Tendering/OpportunityDetail/Index?noticeUID=CO1.NTC.5938920&amp;isFromPublicArea=True&amp;isModal=False
</t>
  </si>
  <si>
    <t>Innovación Sostenibilidad y 
reactivación del ecosistema en 
Bogotá DC
Fortalecimiento de procesos 
integrales de formación artística a lo 
largo de la vida. Bogotá D.C.
Fortalecimiento a las Artes, 
territorios y cotidianidades
Desarrollo de las prácticas literarias 
como derecho Aportes al desarrollo integral a 
través de las artes para la primera 
infancia en Bogotá D.C. Identificación, reconocimiento y 
valoración de las prácticas artísticas 
a través del fomento en Bogotá D.C.</t>
  </si>
  <si>
    <t>O23011601240000007598
O23011601140000007619
O23011601210000007585
O23011601150000007594
O23011601120000007617
O23011601210000007600</t>
  </si>
  <si>
    <t>https://community.secop.gov.co/Public/Tendering/OpportunityDetail/Index?noticeUID=CO1.NTC.5890688&amp;isFromPublicArea=True&amp;isModal=true&amp;asPopupView=true</t>
  </si>
  <si>
    <t>https://community.secop.gov.co/Public/Tendering/OpportunityDetail/Index?noticeUID=CO1.NTC.5938981&amp;isFromPublicArea=True&amp;isModal=true&amp;asPopupView=true</t>
  </si>
  <si>
    <t xml:space="preserve">https://community.secop.gov.co/Public/Tendering/OpportunityDetail/Index?noticeUID=CO1.NTC.5945643&amp;isFromPublicArea=True&amp;isModal=False
</t>
  </si>
  <si>
    <t xml:space="preserve">https://community.secop.gov.co/Public/Tendering/OpportunityDetail/Index?noticeUID=CO1.NTC.5944929&amp;isFromPublicArea=True&amp;isModal=False
</t>
  </si>
  <si>
    <t xml:space="preserve">https://community.secop.gov.co/Public/Tendering/OpportunityDetail/Index?noticeUID=CO1.NTC.5943993&amp;isFromPublicArea=True&amp;isModal=False
</t>
  </si>
  <si>
    <t xml:space="preserve">https://community.secop.gov.co/Public/Tendering/OpportunityDetail/Index?noticeUID=CO1.NTC.5944202&amp;isFromPublicArea=True&amp;isModal=False
</t>
  </si>
  <si>
    <t xml:space="preserve">https://community.secop.gov.co/Public/Tendering/OpportunityDetail/Index?noticeUID=CO1.NTC.5945023&amp;isFromPublicArea=True&amp;isModal=False
</t>
  </si>
  <si>
    <t>https://community.secop.gov.co/Public/Tendering/OpportunityDetail/Index?noticeUID=CO1.NTC.5945013&amp;isFromPublicArea=True&amp;isModal=true&amp;asPopupView=true</t>
  </si>
  <si>
    <t>https://community.secop.gov.co/Public/Tendering/OpportunityDetail/Index?noticeUID=CO1.NTC.5943404&amp;isFromPublicArea=True&amp;isModal=true&amp;asPopupView=true</t>
  </si>
  <si>
    <t xml:space="preserve">https://community.secop.gov.co/Public/Tendering/OpportunityDetail/Index?noticeUID=CO1.NTC.5943320&amp;isFromPublicArea=True&amp;isModal=False
</t>
  </si>
  <si>
    <t xml:space="preserve">Fortalecimiento a las Artes,
territorios y cotidianidades
Desarrollo de las prácticas literarias
como derecho
</t>
  </si>
  <si>
    <t xml:space="preserve">O23011601210000007585
O23011601150000007594
</t>
  </si>
  <si>
    <t>https://community.secop.gov.co/Public/Tendering/OpportunityDetail/Index?noticeUID=CO1.NTC.5947239&amp;isFromPublicArea=True&amp;isModal=true&amp;asPopupView=true</t>
  </si>
  <si>
    <t>https://community.secop.gov.co/Public/Tendering/OpportunityDetail/Index?noticeUID=CO1.NTC.5947208&amp;isFromPublicArea=True&amp;isModal=true&amp;asPopupView=true</t>
  </si>
  <si>
    <t>https://community.secop.gov.co/Public/Tendering/OpportunityDetail/Index?noticeUID=CO1.NTC.5948494&amp;isFromPublicArea=True&amp;isModal=true&amp;asPopupView=true</t>
  </si>
  <si>
    <t>https://community.secop.gov.co/Public/Tendering/OpportunityDetail/Index?noticeUID=CO1.NTC.5944801&amp;isFromPublicArea=True&amp;isModal=true&amp;asPopupView=true</t>
  </si>
  <si>
    <t>https://community.secop.gov.co/Public/Tendering/OpportunityDetail/Index?noticeUID=CO1.NTC.5944901&amp;isFromPublicArea=True&amp;isModal=true&amp;asPopupView=true</t>
  </si>
  <si>
    <t>https://community.secop.gov.co/Public/Tendering/OpportunityDetail/Index?noticeUID=CO1.NTC.5945001&amp;isFromPublicArea=True&amp;isModal=true&amp;asPopupView=true</t>
  </si>
  <si>
    <t>https://community.secop.gov.co/Public/Tendering/OpportunityDetail/Index?noticeUID=CO1.NTC.5945002&amp;isFromPublicArea=True&amp;isModal=true&amp;asPopupView=true</t>
  </si>
  <si>
    <t>https://community.secop.gov.co/Public/Tendering/OpportunityDetail/Index?noticeUID=CO1.NTC.5964288&amp;isFromPublicArea=True&amp;isModal=true&amp;asPopupView=true</t>
  </si>
  <si>
    <t>https://community.secop.gov.co/Public/Tendering/OpportunityDetail/Index?noticeUID=CO1.NTC.5944732&amp;isFromPublicArea=True&amp;isModal=true&amp;asPopupView=true</t>
  </si>
  <si>
    <t>https://community.secop.gov.co/Public/Tendering/OpportunityDetail/Index?noticeUID=CO1.NTC.5964719&amp;isFromPublicArea=True&amp;isModal=true&amp;asPopupView=true</t>
  </si>
  <si>
    <t>https://community.secop.gov.co/Public/Tendering/OpportunityDetail/Index?noticeUID=CO1.NTC.5944734&amp;isFromPublicArea=True&amp;isModal=true&amp;asPopupView=true</t>
  </si>
  <si>
    <t xml:space="preserve">https://community.secop.gov.co/Public/Tendering/OpportunityDetail/Index?noticeUID=CO1.NTC.5943739&amp;isFromPublicArea=True&amp;isModal=False
</t>
  </si>
  <si>
    <t>https://community.secop.gov.co/Public/Tendering/OpportunityDetail/Index?noticeUID=CO1.NTC.5949315&amp;isFromPublicArea=True&amp;isModal=true&amp;asPopupView=true</t>
  </si>
  <si>
    <t xml:space="preserve">https://community.secop.gov.co/Public/Tendering/OpportunityDetail/Index?noticeUID=CO1.NTC.5950789&amp;isFromPublicArea=True&amp;isModal=False
</t>
  </si>
  <si>
    <t>https://community.secop.gov.co/Public/Tendering/OpportunityDetail/Index?noticeUID=CO1.NTC.5951138&amp;isFromPublicArea=True&amp;isModal=true&amp;asPopupView=true</t>
  </si>
  <si>
    <t>https://community.secop.gov.co/Public/Tendering/OpportunityDetail/Index?noticeUID=CO1.NTC.5950957&amp;isFromPublicArea=True&amp;isModal=true&amp;asPopupView=true</t>
  </si>
  <si>
    <t>https://community.secop.gov.co/Public/Tendering/OpportunityDetail/Index?noticeUID=CO1.NTC.5953709&amp;isFromPublicArea=True&amp;isModal=true&amp;asPopupView=true</t>
  </si>
  <si>
    <t>https://community.secop.gov.co/Public/Tendering/OpportunityDetail/Index?noticeUID=CO1.NTC.5953717&amp;isFromPublicArea=True&amp;isModal=true&amp;asPopupView=true</t>
  </si>
  <si>
    <t>https://community.secop.gov.co/Public/Tendering/OpportunityDetail/Index?noticeUID=CO1.NTC.5953378&amp;isFromPublicArea=True&amp;isModal=true&amp;asPopupView=true</t>
  </si>
  <si>
    <t xml:space="preserve">https://community.secop.gov.co/Public/Tendering/OpportunityDetail/Index?noticeUID=CO1.NTC.5943838&amp;isFromPublicArea=True&amp;isModal=False
</t>
  </si>
  <si>
    <t>https://community.secop.gov.co/Public/Tendering/OpportunityDetail/Index?noticeUID=CO1.NTC.5967432&amp;isFromPublicArea=True&amp;isModal=true&amp;asPopupView=true</t>
  </si>
  <si>
    <t>https://community.secop.gov.co/Public/Tendering/OpportunityDetail/Index?noticeUID=CO1.NTC.5967097&amp;isFromPublicArea=True&amp;isModal=true&amp;asPopupView=true</t>
  </si>
  <si>
    <t>https://community.secop.gov.co/Public/Tendering/OpportunityDetail/Index?noticeUID=CO1.NTC.5946058&amp;isFromPublicArea=True&amp;isModal=true&amp;asPopupView=true</t>
  </si>
  <si>
    <t>https://community.secop.gov.co/Public/Tendering/OpportunityDetail/Index?noticeUID=CO1.NTC.5986768&amp;isFromPublicArea=True&amp;isModal=true&amp;asPopupView=true</t>
  </si>
  <si>
    <t>https://community.secop.gov.co/Public/Tendering/OpportunityDetail/Index?noticeUID=CO1.NTC.5982020&amp;isFromPublicArea=True&amp;isModal=true&amp;asPopupView=true</t>
  </si>
  <si>
    <t>https://community.secop.gov.co/Public/Tendering/OpportunityDetail/Index?noticeUID=CO1.NTC.5967310&amp;isFromPublicArea=True&amp;isModal=true&amp;asPopupView=true</t>
  </si>
  <si>
    <t>https://community.secop.gov.co/Public/Tendering/OpportunityDetail/Index?noticeUID=CO1.NTC.5946141&amp;isFromPublicArea=True&amp;isModal=true&amp;asPopupView=true</t>
  </si>
  <si>
    <t>https://community.secop.gov.co/Public/Tendering/OpportunityDetail/Index?noticeUID=CO1.NTC.5946092&amp;isFromPublicArea=True&amp;isModal=true&amp;asPopupView=true</t>
  </si>
  <si>
    <t>https://community.secop.gov.co/Public/Tendering/OpportunityDetail/Index?noticeUID=CO1.NTC.5966588&amp;isFromPublicArea=True&amp;isModal=true&amp;asPopupView=true</t>
  </si>
  <si>
    <t>https://community.secop.gov.co/Public/Tendering/OpportunityDetail/Index?noticeUID=CO1.NTC.5957894&amp;isFromPublicArea=True&amp;isModal=true&amp;asPopupView=true</t>
  </si>
  <si>
    <t>https://community.secop.gov.co/Public/Tendering/OpportunityDetail/Index?noticeUID=CO1.NTC.5946614&amp;isFromPublicArea=True&amp;isModal=true&amp;asPopupView=true</t>
  </si>
  <si>
    <t xml:space="preserve">https://community.secop.gov.co/Public/Tendering/OpportunityDetail/Index?noticeUID=CO1.NTC.5945003&amp;isFromPublicArea=True&amp;isModal=False
</t>
  </si>
  <si>
    <t xml:space="preserve">https://community.secop.gov.co/Public/Tendering/OpportunityDetail/Index?noticeUID=CO1.NTC.5944908&amp;isFromPublicArea=True&amp;isModal=False
</t>
  </si>
  <si>
    <t xml:space="preserve">https://community.secop.gov.co/Public/Tendering/OpportunityDetail/Index?noticeUID=CO1.NTC.5945007&amp;isFromPublicArea=True&amp;isModal=False
</t>
  </si>
  <si>
    <t xml:space="preserve">https://community.secop.gov.co/Public/Tendering/OpportunityDetail/Index?noticeUID=CO1.NTC.5944869&amp;isFromPublicArea=True&amp;isModal=False
</t>
  </si>
  <si>
    <t xml:space="preserve">https://community.secop.gov.co/Public/Tendering/OpportunityDetail/Index?noticeUID=CO1.NTC.5945093&amp;isFromPublicArea=True&amp;isModal=False
</t>
  </si>
  <si>
    <t xml:space="preserve">https://community.secop.gov.co/Public/Tendering/OpportunityDetail/Index?noticeUID=CO1.NTC.5945518&amp;isFromPublicArea=True&amp;isModal=False
</t>
  </si>
  <si>
    <t>https://community.secop.gov.co/Public/Tendering/OpportunityDetail/Index?noticeUID=CO1.NTC.5953188&amp;isFromPublicArea=True&amp;isModal=true&amp;asPopupView=true</t>
  </si>
  <si>
    <t>https://community.secop.gov.co/Public/Tendering/OpportunityDetail/Index?noticeUID=CO1.NTC.5944736&amp;isFromPublicArea=True&amp;isModal=true&amp;asPopupView=true</t>
  </si>
  <si>
    <t>https://community.secop.gov.co/Public/Tendering/OpportunityDetail/Index?noticeUID=CO1.NTC.5953625&amp;isFromPublicArea=True&amp;isModal=true&amp;asPopupView=true</t>
  </si>
  <si>
    <t>https://community.secop.gov.co/Public/Tendering/OpportunityDetail/Index?noticeUID=CO1.NTC.5953618&amp;isFromPublicArea=True&amp;isModal=true&amp;asPopupView=true</t>
  </si>
  <si>
    <t>https://community.secop.gov.co/Public/Tendering/OpportunityDetail/Index?noticeUID=CO1.NTC.5953638&amp;isFromPublicArea=True&amp;isModal=true&amp;asPopupView=true</t>
  </si>
  <si>
    <t>https://community.secop.gov.co/Public/Tendering/OpportunityDetail/Index?noticeUID=CO1.NTC.5954539&amp;isFromPublicArea=True&amp;isModal=true&amp;asPopupView=true</t>
  </si>
  <si>
    <t>https://community.secop.gov.co/Public/Tendering/OpportunityDetail/Index?noticeUID=CO1.NTC.5954553&amp;isFromPublicArea=True&amp;isModal=true&amp;asPopupView=true</t>
  </si>
  <si>
    <t>https://community.secop.gov.co/Public/Tendering/OpportunityDetail/Index?noticeUID=CO1.NTC.5969358&amp;isFromPublicArea=True&amp;isModal=true&amp;asPopupView=true</t>
  </si>
  <si>
    <t>https://community.secop.gov.co/Public/Tendering/OpportunityDetail/Index?noticeUID=CO1.NTC.5969008&amp;isFromPublicArea=True&amp;isModal=true&amp;asPopupView=true</t>
  </si>
  <si>
    <t>https://community.secop.gov.co/Public/Tendering/OpportunityDetail/Index?noticeUID=CO1.NTC.5972780&amp;isFromPublicArea=True&amp;isModal=true&amp;asPopupView=true</t>
  </si>
  <si>
    <t>https://community.secop.gov.co/Public/Tendering/OpportunityDetail/Index?noticeUID=CO1.NTC.5974349&amp;isFromPublicArea=True&amp;isModal=true&amp;asPopupView=true</t>
  </si>
  <si>
    <t xml:space="preserve">https://community.secop.gov.co/Public/Tendering/OpportunityDetail/Index?noticeUID=CO1.NTC.5945102&amp;isFromPublicArea=True&amp;isModal=False
</t>
  </si>
  <si>
    <t xml:space="preserve">https://community.secop.gov.co/Public/Tendering/OpportunityDetail/Index?noticeUID=CO1.NTC.5945104&amp;isFromPublicArea=True&amp;isModal=False
</t>
  </si>
  <si>
    <t xml:space="preserve">https://community.secop.gov.co/Public/Tendering/OpportunityDetail/Index?noticeUID=CO1.NTC.5945107&amp;isFromPublicArea=True&amp;isModal=False
</t>
  </si>
  <si>
    <t xml:space="preserve">https://community.secop.gov.co/Public/Tendering/OpportunityDetail/Index?noticeUID=CO1.NTC.5945010&amp;isFromPublicArea=True&amp;isModal=False
</t>
  </si>
  <si>
    <t xml:space="preserve">https://community.secop.gov.co/Public/Tendering/OpportunityDetail/Index?noticeUID=CO1.NTC.5945115&amp;isFromPublicArea=True&amp;isModal=False
</t>
  </si>
  <si>
    <t xml:space="preserve">https://community.secop.gov.co/Public/Tendering/OpportunityDetail/Index?noticeUID=CO1.NTC.5944925&amp;isFromPublicArea=True&amp;isModal=False
</t>
  </si>
  <si>
    <t xml:space="preserve">https://community.secop.gov.co/Public/Tendering/OpportunityDetail/Index?noticeUID=CO1.NTC.5946082&amp;isFromPublicArea=True&amp;isModal=False
</t>
  </si>
  <si>
    <t>https://community.secop.gov.co/Public/Tendering/OpportunityDetail/Index?noticeUID=CO1.NTC.5946516&amp;isFromPublicArea=True&amp;isModal=true&amp;asPopupView=true</t>
  </si>
  <si>
    <t>Integral de la Gestión Administrativa y Modernización Institucional en</t>
  </si>
  <si>
    <t>https://community.secop.gov.co/Public/Tendering/OpportunityDetail/Index?noticeUID=CO1.NTC.5944213&amp;isFromPublicArea=True&amp;isModal=true&amp;asPopupView=true</t>
  </si>
  <si>
    <t>https://community.secop.gov.co/Public/Tendering/OpportunityDetail/Index?noticeUID=CO1.NTC.5945111&amp;isFromPublicArea=True&amp;isModal=true&amp;asPopupView=true</t>
  </si>
  <si>
    <t>https://community.secop.gov.co/Public/Tendering/OpportunityDetail/Index?noticeUID=CO1.NTC.5949248&amp;isFromPublicArea=True&amp;isModal=true&amp;asPopupView=true</t>
  </si>
  <si>
    <t>https://community.secop.gov.co/Public/Tendering/OpportunityDetail/Index?noticeUID=CO1.NTC.5949506&amp;isFromPublicArea=True&amp;isModal=true&amp;asPopupView=true</t>
  </si>
  <si>
    <t>https://community.secop.gov.co/Public/Tendering/OpportunityDetail/Index?noticeUID=CO1.NTC.5946255&amp;isFromPublicArea=True&amp;isModal=true&amp;asPopupView=true</t>
  </si>
  <si>
    <t>Actualización Intervención y mejoramiento de la infraestructura cultural para el disfrute de las prácticas artísticas y culturales Bogotá D.C.</t>
  </si>
  <si>
    <t>https://community.secop.gov.co/Public/Tendering/OpportunityDetail/Index?noticeUID=CO1.NTC.5949415&amp;isFromPublicArea=True&amp;isModal=true&amp;asPopupView=true</t>
  </si>
  <si>
    <t>https://community.secop.gov.co/Public/Tendering/OpportunityDetail/Index?noticeUID=CO1.NTC.5950230&amp;isFromPublicArea=True&amp;isModal=true&amp;asPopupView=true</t>
  </si>
  <si>
    <t>https://community.secop.gov.co/Public/Tendering/OpportunityDetail/Index?noticeUID=CO1.NTC.5956251&amp;isFromPublicArea=True&amp;isModal=true&amp;asPopupView=true</t>
  </si>
  <si>
    <t xml:space="preserve">https://community.secop.gov.co/Public/Tendering/OpportunityDetail/Index?noticeUID=CO1.NTC.5954206&amp;isFromPublicArea=True&amp;isModal=False
</t>
  </si>
  <si>
    <t>https://community.secop.gov.co/Public/Tendering/OpportunityDetail/Index?noticeUID=CO1.NTC.5950095&amp;isFromPublicArea=True&amp;isModal=true&amp;asPopupView=true</t>
  </si>
  <si>
    <t>https://community.secop.gov.co/Public/Tendering/OpportunityDetail/Index?noticeUID=CO1.NTC.5954949&amp;isFromPublicArea=True&amp;isModal=true&amp;asPopupView=true</t>
  </si>
  <si>
    <t>https://community.secop.gov.co/Public/Tendering/OpportunityDetail/Index?noticeUID=CO1.NTC.5956017&amp;isFromPublicArea=True&amp;isModal=true&amp;asPopupView=true</t>
  </si>
  <si>
    <t xml:space="preserve">https://community.secop.gov.co/Public/Tendering/OpportunityDetail/Index?noticeUID=CO1.NTC.5956248&amp;isFromPublicArea=True&amp;isModal=False
</t>
  </si>
  <si>
    <t xml:space="preserve">https://community.secop.gov.co/Public/Tendering/OpportunityDetail/Index?noticeUID=CO1.NTC.5949041&amp;isFromPublicArea=True&amp;isModal=False
</t>
  </si>
  <si>
    <t xml:space="preserve">https://community.secop.gov.co/Public/Tendering/OpportunityDetail/Index?noticeUID=CO1.NTC.5952245&amp;isFromPublicArea=True&amp;isModal=False
</t>
  </si>
  <si>
    <t xml:space="preserve">https://community.secop.gov.co/Public/Tendering/OpportunityDetail/Index?noticeUID=CO1.NTC.5952512&amp;isFromPublicArea=True&amp;isModal=False
</t>
  </si>
  <si>
    <t xml:space="preserve">https://community.secop.gov.co/Public/Tendering/OpportunityDetail/Index?noticeUID=CO1.NTC.5956462&amp;isFromPublicArea=True&amp;isModal=False
</t>
  </si>
  <si>
    <t xml:space="preserve">https://community.secop.gov.co/Public/Tendering/OpportunityDetail/Index?noticeUID=CO1.NTC.5956526&amp;isFromPublicArea=True&amp;isModal=False
</t>
  </si>
  <si>
    <t>https://community.secop.gov.co/Public/Tendering/OpportunityDetail/Index?noticeUID=CO1.NTC.5956602&amp;isFromPublicArea=True&amp;isModal=true&amp;asPopupView=true</t>
  </si>
  <si>
    <t>https://community.secop.gov.co/Public/Tendering/OpportunityDetail/Index?noticeUID=CO1.NTC.5956353&amp;isFromPublicArea=True&amp;isModal=true&amp;asPopupView=true</t>
  </si>
  <si>
    <t>https://community.secop.gov.co/Public/Tendering/OpportunityDetail/Index?noticeUID=CO1.NTC.5874237&amp;isFromPublicArea=True&amp;isModal=true&amp;asPopupView=true</t>
  </si>
  <si>
    <t xml:space="preserve">https://community.secop.gov.co/Public/Tendering/OpportunityDetail/Index?noticeUID=CO1.NTC.5954299&amp;isFromPublicArea=True&amp;isModal=False
</t>
  </si>
  <si>
    <t>https://community.secop.gov.co/Public/Tendering/OpportunityDetail/Index?noticeUID=CO1.NTC.5954527&amp;isFromPublicArea=True&amp;isModal=true&amp;asPopupView=true</t>
  </si>
  <si>
    <t>Transformación de la Red de Equipamientos Culturales para su Consolidación y Sustentabilidad en Bogotá D.C.</t>
  </si>
  <si>
    <t>https://community.secop.gov.co/Public/Tendering/OpportunityDetail/Index?noticeUID=CO1.NTC.5958038&amp;isFromPublicArea=True&amp;isModal=true&amp;asPopupView=true</t>
  </si>
  <si>
    <t>https://community.secop.gov.co/Public/Tendering/OpportunityDetail/Index?noticeUID=CO1.NTC.5956185&amp;isFromPublicArea=True&amp;isModal=true&amp;asPopupView=true</t>
  </si>
  <si>
    <t>https://community.secop.gov.co/Public/Tendering/OpportunityDetail/Index?noticeUID=CO1.NTC.5959244&amp;isFromPublicArea=True&amp;isModal=true&amp;asPopupView=true</t>
  </si>
  <si>
    <t>https://community.secop.gov.co/Public/Tendering/OpportunityDetail/Index?noticeUID=CO1.NTC.5960304&amp;isFromPublicArea=True&amp;isModal=true&amp;asPopupView=true</t>
  </si>
  <si>
    <t>https://community.secop.gov.co/Public/Tendering/OpportunityDetail/Index?noticeUID=CO1.NTC.5961668&amp;isFromPublicArea=True&amp;isModal=true&amp;asPopupView=true</t>
  </si>
  <si>
    <t>https://community.secop.gov.co/Public/Tendering/OpportunityDetail/Index?noticeUID=CO1.NTC.5958628&amp;isFromPublicArea=True&amp;isModal=true&amp;asPopupView=true</t>
  </si>
  <si>
    <t>https://community.secop.gov.co/Public/Tendering/OpportunityDetail/Index?noticeUID=CO1.NTC.5955207&amp;isFromPublicArea=True&amp;isModal=true&amp;asPopupView=true</t>
  </si>
  <si>
    <t>https://community.secop.gov.co/Public/Tendering/OpportunityDetail/Index?noticeUID=CO1.NTC.5959140&amp;isFromPublicArea=True&amp;isModal=true&amp;asPopupView=true</t>
  </si>
  <si>
    <t>https://community.secop.gov.co/Public/Tendering/OpportunityDetail/Index?noticeUID=CO1.NTC.5965105&amp;isFromPublicArea=True&amp;isModal=true&amp;asPopupView=true</t>
  </si>
  <si>
    <t>https://community.secop.gov.co/Public/Tendering/OpportunityDetail/Index?noticeUID=CO1.NTC.5971793&amp;isFromPublicArea=True&amp;isModal=true&amp;asPopupView=true</t>
  </si>
  <si>
    <t>https://community.secop.gov.co/Public/Tendering/OpportunityDetail/Index?noticeUID=CO1.NTC.5964127&amp;isFromPublicArea=True&amp;isModal=true&amp;asPopupView=true</t>
  </si>
  <si>
    <t>https://community.secop.gov.co/Public/Tendering/OpportunityDetail/Index?noticeUID=CO1.NTC.5964065&amp;isFromPublicArea=True&amp;isModal=true&amp;asPopupView=true</t>
  </si>
  <si>
    <t>https://community.secop.gov.co/Public/Tendering/OpportunityDetail/Index?noticeUID=CO1.NTC.5960463&amp;isFromPublicArea=True&amp;isModal=true&amp;asPopupView=true</t>
  </si>
  <si>
    <t>https://community.secop.gov.co/Public/Tendering/OpportunityDetail/Index?noticeUID=CO1.NTC.5962266&amp;isFromPublicArea=True&amp;isModal=true&amp;asPopupView=true</t>
  </si>
  <si>
    <t>https://community.secop.gov.co/Public/Tendering/OpportunityDetail/Index?noticeUID=CO1.NTC.5961049&amp;isFromPublicArea=True&amp;isModal=true&amp;asPopupView=true</t>
  </si>
  <si>
    <t>https://community.secop.gov.co/Public/Tendering/OpportunityDetail/Index?noticeUID=CO1.NTC.5960322&amp;isFromPublicArea=True&amp;isModal=true&amp;asPopupView=true</t>
  </si>
  <si>
    <t xml:space="preserve">https://community.secop.gov.co/Public/Tendering/OpportunityDetail/Index?noticeUID=CO1.NTC.5958388&amp;isFromPublicArea=True&amp;isModal=False
</t>
  </si>
  <si>
    <t>https://community.secop.gov.co/Public/Tendering/OpportunityDetail/Index?noticeUID=CO1.NTC.5970100&amp;isFromPublicArea=True&amp;isModal=true&amp;asPopupView=true</t>
  </si>
  <si>
    <t>https://community.secop.gov.co/Public/Tendering/OpportunityDetail/Index?noticeUID=CO1.NTC.5970288&amp;isFromPublicArea=True&amp;isModal=true&amp;asPopupView=true</t>
  </si>
  <si>
    <t>https://community.secop.gov.co/Public/Tendering/OpportunityDetail/Index?noticeUID=CO1.NTC.5986179&amp;isFromPublicArea=True&amp;isModal=true&amp;asPopupView=true</t>
  </si>
  <si>
    <t>https://community.secop.gov.co/Public/Tendering/OpportunityDetail/Index?noticeUID=CO1.NTC.5985973&amp;isFromPublicArea=True&amp;isModal=true&amp;asPopupView=true</t>
  </si>
  <si>
    <t>https://community.secop.gov.co/Public/Tendering/OpportunityDetail/Index?noticeUID=CO1.NTC.5986602&amp;isFromPublicArea=True&amp;isModal=true&amp;asPopupView=true</t>
  </si>
  <si>
    <t>https://community.secop.gov.co/Public/Tendering/OpportunityDetail/Index?noticeUID=CO1.NTC.5986626&amp;isFromPublicArea=True&amp;isModal=true&amp;asPopupView=true</t>
  </si>
  <si>
    <t>https://community.secop.gov.co/Public/Tendering/OpportunityDetail/Index?noticeUID=CO1.NTC.5960231&amp;isFromPublicArea=True&amp;isModal=true&amp;asPopupView=true</t>
  </si>
  <si>
    <t>https://community.secop.gov.co/Public/Tendering/OpportunityDetail/Index?noticeUID=CO1.NTC.5964564&amp;isFromPublicArea=True&amp;isModal=true&amp;asPopupView=true</t>
  </si>
  <si>
    <t>https://community.secop.gov.co/Public/Tendering/OpportunityDetail/Index?noticeUID=CO1.NTC.5963940&amp;isFromPublicArea=True&amp;isModal=true&amp;asPopupView=true</t>
  </si>
  <si>
    <t>https://community.secop.gov.co/Public/Tendering/OpportunityDetail/Index?noticeUID=CO1.NTC.5964123&amp;isFromPublicArea=True&amp;isModal=true&amp;asPopupView=true</t>
  </si>
  <si>
    <t>https://community.secop.gov.co/Public/Tendering/OpportunityDetail/Index?noticeUID=CO1.NTC.5963767&amp;isFromPublicArea=True&amp;isModal=true&amp;asPopupView=true</t>
  </si>
  <si>
    <t>https://community.secop.gov.co/Public/Tendering/OpportunityDetail/Index?noticeUID=CO1.NTC.5964125&amp;isFromPublicArea=True&amp;isModal=true&amp;asPopupView=true</t>
  </si>
  <si>
    <t>Identificación , reconocimiento y valoración de las prácticas artísticas a través del fomento en Bogotá D.C.</t>
  </si>
  <si>
    <t>https://community.secop.gov.co/Public/Tendering/OpportunityDetail/Index?noticeUID=CO1.NTC.5971178&amp;isFromPublicArea=True&amp;isModal=true&amp;asPopupView=true</t>
  </si>
  <si>
    <t>https://community.secop.gov.co/Public/Tendering/OpportunityDetail/Index?noticeUID=CO1.NTC.5966647&amp;isFromPublicArea=True&amp;isModal=true&amp;asPopupView=true</t>
  </si>
  <si>
    <t>https://community.secop.gov.co/Public/Tendering/OpportunityDetail/Index?noticeUID=CO1.NTC.5966492&amp;isFromPublicArea=True&amp;isModal=true&amp;asPopupView=true</t>
  </si>
  <si>
    <t>https://community.secop.gov.co/Public/Tendering/OpportunityDetail/Index?noticeUID=CO1.NTC.5964061&amp;isFromPublicArea=True&amp;isModal=true&amp;asPopupView=true</t>
  </si>
  <si>
    <t>https://community.secop.gov.co/Public/Tendering/OpportunityDetail/Index?noticeUID=CO1.NTC.5963936&amp;isFromPublicArea=True&amp;isModal=true&amp;asPopupView=true</t>
  </si>
  <si>
    <t>https://community.secop.gov.co/Public/Tendering/OpportunityDetail/Index?noticeUID=CO1.NTC.5964057&amp;isFromPublicArea=True&amp;isModal=true&amp;asPopupView=true</t>
  </si>
  <si>
    <t>https://community.secop.gov.co/Public/Tendering/OpportunityDetail/Index?noticeUID=CO1.NTC.5962771&amp;isFromPublicArea=True&amp;isModal=true&amp;asPopupView=true</t>
  </si>
  <si>
    <t>https://community.secop.gov.co/Public/Tendering/OpportunityDetail/Index?noticeUID=CO1.NTC.5976232&amp;isFromPublicArea=True&amp;isModal=true&amp;asPopupView=true</t>
  </si>
  <si>
    <t>https://community.secop.gov.co/Public/Tendering/OpportunityDetail/Index?noticeUID=CO1.NTC.5976338&amp;isFromPublicArea=True&amp;isModal=true&amp;asPopupView=true</t>
  </si>
  <si>
    <t>https://community.secop.gov.co/Public/Tendering/OpportunityDetail/Index?noticeUID=CO1.NTC.5964905&amp;isFromPublicArea=True&amp;isModal=true&amp;asPopupView=true</t>
  </si>
  <si>
    <t>Desarrollo de las prácticas literarias como derecho</t>
  </si>
  <si>
    <t>https://community.secop.gov.co/Public/Tendering/OpportunityDetail/Index?noticeUID=CO1.NTC.5965771&amp;isFromPublicArea=True&amp;isModal=true&amp;asPopupView=true</t>
  </si>
  <si>
    <t>https://community.secop.gov.co/Public/Tendering/OpportunityDetail/Index?noticeUID=CO1.NTC.5965750&amp;isFromPublicArea=True&amp;isModal=true&amp;asPopupView=true</t>
  </si>
  <si>
    <t>https://community.secop.gov.co/Public/Tendering/OpportunityDetail/Index?noticeUID=CO1.NTC.5966239&amp;isFromPublicArea=True&amp;isModal=true&amp;asPopupView=true</t>
  </si>
  <si>
    <t>https://community.secop.gov.co/Public/Tendering/OpportunityDetail/Index?noticeUID=CO1.NTC.5965927&amp;isFromPublicArea=True&amp;isModal=true&amp;asPopupView=true</t>
  </si>
  <si>
    <t>https://community.secop.gov.co/Public/Tendering/OpportunityDetail/Index?noticeUID=CO1.NTC.5968104&amp;isFromPublicArea=True&amp;isModal=true&amp;asPopupView=true</t>
  </si>
  <si>
    <t>https://community.secop.gov.co/Public/Tendering/OpportunityDetail/Index?noticeUID=CO1.NTC.5966057&amp;isFromPublicArea=True&amp;isModal=true&amp;asPopupView=true</t>
  </si>
  <si>
    <t>https://community.secop.gov.co/Public/Tendering/OpportunityDetail/Index?noticeUID=CO1.NTC.5965974&amp;isFromPublicArea=True&amp;isModal=true&amp;asPopupView=true</t>
  </si>
  <si>
    <t>https://community.secop.gov.co/Public/Tendering/OpportunityDetail/Index?noticeUID=CO1.NTC.5970296&amp;isFromPublicArea=True&amp;isModal=true&amp;asPopupView=true</t>
  </si>
  <si>
    <t>https://community.secop.gov.co/Public/Tendering/OpportunityDetail/Index?noticeUID=CO1.NTC.5969878&amp;isFromPublicArea=True&amp;isModal=true&amp;asPopupView=true</t>
  </si>
  <si>
    <t>https://community.secop.gov.co/Public/Tendering/OpportunityDetail/Index?noticeUID=CO1.NTC.5966856&amp;isFromPublicArea=True&amp;isModal=true&amp;asPopupView=true</t>
  </si>
  <si>
    <t>https://community.secop.gov.co/Public/Tendering/OpportunityDetail/Index?noticeUID=CO1.NTC.5967434&amp;isFromPublicArea=True&amp;isModal=true&amp;asPopupView=true</t>
  </si>
  <si>
    <t xml:space="preserve">https://community.secop.gov.co/Public/Tendering/OpportunityDetail/Index?noticeUID=CO1.NTC.5967805&amp;isFromPublicArea=True&amp;isModal=False
</t>
  </si>
  <si>
    <t>https://community.secop.gov.co/Public/Tendering/OpportunityDetail/Index?noticeUID=CO1.NTC.5967799&amp;isFromPublicArea=True&amp;isModal=true&amp;asPopupView=true</t>
  </si>
  <si>
    <t>https://community.secop.gov.co/Public/Tendering/OpportunityDetail/Index?noticeUID=CO1.NTC.5973405&amp;isFromPublicArea=True&amp;isModal=true&amp;asPopupView=true</t>
  </si>
  <si>
    <t>https://community.secop.gov.co/Public/Tendering/OpportunityDetail/Index?noticeUID=CO1.NTC.5971929&amp;isFromPublicArea=True&amp;isModal=true&amp;asPopupView=true</t>
  </si>
  <si>
    <t>https://community.secop.gov.co/Public/Tendering/OpportunityDetail/Index?noticeUID=CO1.NTC.5972018&amp;isFromPublicArea=True&amp;isModal=true&amp;asPopupView=true</t>
  </si>
  <si>
    <t>https://community.secop.gov.co/Public/Tendering/OpportunityDetail/Index?noticeUID=CO1.NTC.5971944&amp;isFromPublicArea=True&amp;isModal=true&amp;asPopupView=true</t>
  </si>
  <si>
    <t>https://community.secop.gov.co/Public/Tendering/OpportunityDetail/Index?noticeUID=CO1.NTC.5988351&amp;isFromPublicArea=True&amp;isModal=true&amp;asPopupView=true</t>
  </si>
  <si>
    <t>https://community.secop.gov.co/Public/Tendering/OpportunityDetail/Index?noticeUID=CO1.NTC.5972054&amp;isFromPublicArea=True&amp;isModal=true&amp;asPopupView=true</t>
  </si>
  <si>
    <t>https://community.secop.gov.co/Public/Tendering/OpportunityDetail/Index?noticeUID=CO1.NTC.5969884&amp;isFromPublicArea=True&amp;isModal=true&amp;asPopupView=true</t>
  </si>
  <si>
    <t>https://community.secop.gov.co/Public/Tendering/OpportunityDetail/Index?noticeUID=CO1.NTC.5998981&amp;isFromPublicArea=True&amp;isModal=true&amp;asPopupView=true</t>
  </si>
  <si>
    <t>https://community.secop.gov.co/Public/Tendering/OpportunityDetail/Index?noticeUID=CO1.NTC.5999781&amp;isFromPublicArea=True&amp;isModal=true&amp;asPopupView=true</t>
  </si>
  <si>
    <t>https://community.secop.gov.co/Public/Tendering/OpportunityDetail/Index?noticeUID=CO1.NTC.5976587&amp;isFromPublicArea=True&amp;isModal=true&amp;asPopupView=true</t>
  </si>
  <si>
    <t>https://community.secop.gov.co/Public/Tendering/OpportunityDetail/Index?noticeUID=CO1.NTC.5969222&amp;isFromPublicArea=True&amp;isModal=true&amp;asPopupView=true</t>
  </si>
  <si>
    <t>https://community.secop.gov.co/Public/Tendering/OpportunityDetail/Index?noticeUID=CO1.NTC.5971307&amp;isFromPublicArea=True&amp;isModal=true&amp;asPopupView=true</t>
  </si>
  <si>
    <t>https://community.secop.gov.co/Public/Tendering/OpportunityDetail/Index?noticeUID=CO1.NTC.5980719&amp;isFromPublicArea=True&amp;isModal=true&amp;asPopupView=true</t>
  </si>
  <si>
    <t>https://community.secop.gov.co/Public/Tendering/OpportunityDetail/Index?noticeUID=CO1.NTC.5976449&amp;isFromPublicArea=True&amp;isModal=true&amp;asPopupView=true</t>
  </si>
  <si>
    <t>https://community.secop.gov.co/Public/Tendering/OpportunityDetail/Index?noticeUID=CO1.NTC.5980492&amp;isFromPublicArea=True&amp;isModal=true&amp;asPopupView=true</t>
  </si>
  <si>
    <t>https://community.secop.gov.co/Public/Tendering/OpportunityDetail/Index?noticeUID=CO1.NTC.5980930&amp;isFromPublicArea=True&amp;isModal=true&amp;asPopupView=true</t>
  </si>
  <si>
    <t>https://community.secop.gov.co/Public/Tendering/OpportunityDetail/Index?noticeUID=CO1.NTC.5981058&amp;isFromPublicArea=True&amp;isModal=true&amp;asPopupView=true</t>
  </si>
  <si>
    <t>https://community.secop.gov.co/Public/Tendering/OpportunityDetail/Index?noticeUID=CO1.NTC.5984049&amp;isFromPublicArea=True&amp;isModal=true&amp;asPopupView=true</t>
  </si>
  <si>
    <t>https://community.secop.gov.co/Public/Tendering/OpportunityDetail/Index?noticeUID=CO1.NTC.5983440&amp;isFromPublicArea=True&amp;isModal=true&amp;asPopupView=true</t>
  </si>
  <si>
    <t>https://community.secop.gov.co/Public/Tendering/OpportunityDetail/Index?noticeUID=CO1.NTC.5984085&amp;isFromPublicArea=True&amp;isModal=true&amp;asPopupView=true</t>
  </si>
  <si>
    <t>https://community.secop.gov.co/Public/Tendering/OpportunityDetail/Index?noticeUID=CO1.NTC.5984098&amp;isFromPublicArea=True&amp;isModal=true&amp;asPopupView=true</t>
  </si>
  <si>
    <t>https://community.secop.gov.co/Public/Tendering/OpportunityDetail/Index?noticeUID=CO1.NTC.5984516&amp;isFromPublicArea=True&amp;isModal=true&amp;asPopupView=true</t>
  </si>
  <si>
    <t>https://community.secop.gov.co/Public/Tendering/OpportunityDetail/Index?noticeUID=CO1.NTC.5974204&amp;isFromPublicArea=True&amp;isModal=true&amp;asPopupView=true</t>
  </si>
  <si>
    <t>https://community.secop.gov.co/Public/Tendering/OpportunityDetail/Index?noticeUID=CO1.NTC.5993156&amp;isFromPublicArea=True&amp;isModal=true&amp;asPopupView=true</t>
  </si>
  <si>
    <t>https://community.secop.gov.co/Public/Tendering/OpportunityDetail/Index?noticeUID=CO1.NTC.5993145&amp;isFromPublicArea=True&amp;isModal=true&amp;asPopupView=true</t>
  </si>
  <si>
    <t>https://community.secop.gov.co/Public/Tendering/OpportunityDetail/Index?noticeUID=CO1.NTC.5974329&amp;isFromPublicArea=True&amp;isModal=true&amp;asPopupView=true</t>
  </si>
  <si>
    <t>https://community.secop.gov.co/Public/Tendering/OpportunityDetail/Index?noticeUID=CO1.NTC.5973885&amp;isFromPublicArea=True&amp;isModal=true&amp;asPopupView=true</t>
  </si>
  <si>
    <t>https://community.secop.gov.co/Public/Tendering/OpportunityDetail/Index?noticeUID=CO1.NTC.5974139&amp;isFromPublicArea=True&amp;isModal=true&amp;asPopupView=true</t>
  </si>
  <si>
    <t>https://community.secop.gov.co/Public/Tendering/OpportunityDetail/Index?noticeUID=CO1.NTC.5980331&amp;isFromPublicArea=True&amp;isModal=true&amp;asPopupView=true</t>
  </si>
  <si>
    <t>https://community.secop.gov.co/Public/Tendering/OpportunityDetail/Index?noticeUID=CO1.NTC.5972512&amp;isFromPublicArea=True&amp;isModal=true&amp;asPopupView=true</t>
  </si>
  <si>
    <t>https://community.secop.gov.co/Public/Tendering/OpportunityDetail/Index?noticeUID=CO1.NTC.5972439&amp;isFromPublicArea=True&amp;isModal=true&amp;asPopupView=true</t>
  </si>
  <si>
    <t>https://community.secop.gov.co/Public/Tendering/OpportunityDetail/Index?noticeUID=CO1.NTC.5971575&amp;isFromPublicArea=True&amp;isModal=true&amp;asPopupView=true</t>
  </si>
  <si>
    <t>https://community.secop.gov.co/Public/Tendering/OpportunityDetail/Index?noticeUID=CO1.NTC.5972479&amp;isFromPublicArea=True&amp;isModal=true&amp;asPopupView=true</t>
  </si>
  <si>
    <t>https://community.secop.gov.co/Public/Tendering/OpportunityDetail/Index?noticeUID=CO1.NTC.5974285&amp;isFromPublicArea=True&amp;isModal=true&amp;asPopupView=true</t>
  </si>
  <si>
    <t>https://community.secop.gov.co/Public/Tendering/OpportunityDetail/Index?noticeUID=CO1.NTC.5977041&amp;isFromPublicArea=True&amp;isModal=true&amp;asPopupView=true</t>
  </si>
  <si>
    <t>https://community.secop.gov.co/Public/Tendering/OpportunityDetail/Index?noticeUID=CO1.NTC.5976962&amp;isFromPublicArea=True&amp;isModal=true&amp;asPopupView=true</t>
  </si>
  <si>
    <t>https://community.secop.gov.co/Public/Tendering/OpportunityDetail/Index?noticeUID=CO1.NTC.5997813&amp;isFromPublicArea=True&amp;isModal=true&amp;asPopupView=true</t>
  </si>
  <si>
    <t>https://community.secop.gov.co/Public/Tendering/OpportunityDetail/Index?noticeUID=CO1.NTC.5977051&amp;isFromPublicArea=True&amp;isModal=true&amp;asPopupView=true</t>
  </si>
  <si>
    <t>https://community.secop.gov.co/Public/Tendering/OpportunityDetail/Index?noticeUID=CO1.NTC.5976887&amp;isFromPublicArea=True&amp;isModal=true&amp;asPopupView=true</t>
  </si>
  <si>
    <t>https://community.secop.gov.co/Public/Tendering/OpportunityDetail/Index?noticeUID=CO1.NTC.5977071&amp;isFromPublicArea=True&amp;isModal=true&amp;asPopupView=true</t>
  </si>
  <si>
    <t>https://community.secop.gov.co/Public/Tendering/OpportunityDetail/Index?noticeUID=CO1.NTC.5976814&amp;isFromPublicArea=True&amp;isModal=true&amp;asPopupView=true</t>
  </si>
  <si>
    <t>https://community.secop.gov.co/Public/Tendering/OpportunityDetail/Index?noticeUID=CO1.NTC.5979944&amp;isFromPublicArea=True&amp;isModal=true&amp;asPopupView=true</t>
  </si>
  <si>
    <t>https://community.secop.gov.co/Public/Tendering/OpportunityDetail/Index?noticeUID=CO1.NTC.6001354&amp;isFromPublicArea=True&amp;isModal=true&amp;asPopupView=true</t>
  </si>
  <si>
    <t>https://community.secop.gov.co/Public/Tendering/OpportunityDetail/Index?noticeUID=CO1.NTC.5975053&amp;isFromPublicArea=True&amp;isModal=true&amp;asPopupView=true</t>
  </si>
  <si>
    <t>https://community.secop.gov.co/Public/Tendering/OpportunityDetail/Index?noticeUID=CO1.NTC.5975722&amp;isFromPublicArea=True&amp;isModal=true&amp;asPopupView=true</t>
  </si>
  <si>
    <t>https://community.secop.gov.co/Public/Tendering/OpportunityDetail/Index?noticeUID=CO1.NTC.5980217&amp;isFromPublicArea=True&amp;isModal=true&amp;asPopupView=true</t>
  </si>
  <si>
    <t>https://community.secop.gov.co/Public/Tendering/OpportunityDetail/Index?noticeUID=CO1.NTC.5980514&amp;isFromPublicArea=True&amp;isModal=true&amp;asPopupView=true</t>
  </si>
  <si>
    <t>https://community.secop.gov.co/Public/Tendering/OpportunityDetail/Index?noticeUID=CO1.NTC.5980277&amp;isFromPublicArea=True&amp;isModal=true&amp;asPopupView=true</t>
  </si>
  <si>
    <t>https://community.secop.gov.co/Public/Tendering/OpportunityDetail/Index?noticeUID=CO1.NTC.5974255&amp;isFromPublicArea=True&amp;isModal=true&amp;asPopupView=true</t>
  </si>
  <si>
    <t>https://community.secop.gov.co/Public/Tendering/OpportunityDetail/Index?noticeUID=CO1.NTC.5981559&amp;isFromPublicArea=True&amp;isModal=true&amp;asPopupView=true</t>
  </si>
  <si>
    <t>https://community.secop.gov.co/Public/Tendering/OpportunityDetail/Index?noticeUID=CO1.NTC.5982018&amp;isFromPublicArea=True&amp;isModal=true&amp;asPopupView=true</t>
  </si>
  <si>
    <t>https://community.secop.gov.co/Public/Tendering/OpportunityDetail/Index?noticeUID=CO1.NTC.5904435&amp;isFromPublicArea=True&amp;isModal=true&amp;asPopupView=true</t>
  </si>
  <si>
    <t>https://community.secop.gov.co/Public/Tendering/OpportunityDetail/Index?noticeUID=CO1.NTC.5997310&amp;isFromPublicArea=True&amp;isModal=true&amp;asPopupView=true</t>
  </si>
  <si>
    <t>https://community.secop.gov.co/Public/Tendering/OpportunityDetail/Index?noticeUID=CO1.NTC.5997174&amp;isFromPublicArea=True&amp;isModal=true&amp;asPopupView=true</t>
  </si>
  <si>
    <t>https://community.secop.gov.co/Public/Tendering/OpportunityDetail/Index?noticeUID=CO1.NTC.5996985&amp;isFromPublicArea=True&amp;isModal=true&amp;asPopupView=true</t>
  </si>
  <si>
    <t>https://community.secop.gov.co/Public/Tendering/OpportunityDetail/Index?noticeUID=CO1.NTC.5997189&amp;isFromPublicArea=True&amp;isModal=true&amp;asPopupView=true</t>
  </si>
  <si>
    <t>https://community.secop.gov.co/Public/Tendering/OpportunityDetail/Index?noticeUID=CO1.NTC.5986533&amp;isFromPublicArea=True&amp;isModal=true&amp;asPopupView=true</t>
  </si>
  <si>
    <t>https://community.secop.gov.co/Public/Tendering/OpportunityDetail/Index?noticeUID=CO1.NTC.5977656&amp;isFromPublicArea=True&amp;isModal=true&amp;asPopupView=true</t>
  </si>
  <si>
    <t>https://community.secop.gov.co/Public/Tendering/OpportunityDetail/Index?noticeUID=CO1.NTC.5980850&amp;isFromPublicArea=True&amp;isModal=true&amp;asPopupView=true</t>
  </si>
  <si>
    <t>https://community.secop.gov.co/Public/Tendering/OpportunityDetail/Index?noticeUID=CO1.NTC.5981076&amp;isFromPublicArea=True&amp;isModal=true&amp;asPopupView=true</t>
  </si>
  <si>
    <t>https://community.secop.gov.co/Public/Tendering/OpportunityDetail/Index?noticeUID=CO1.NTC.5981181&amp;isFromPublicArea=True&amp;isModal=true&amp;asPopupView=true</t>
  </si>
  <si>
    <t>https://community.secop.gov.co/Public/Tendering/OpportunityDetail/Index?noticeUID=CO1.NTC.5981226&amp;isFromPublicArea=True&amp;isModal=true&amp;asPopupView=true</t>
  </si>
  <si>
    <t>https://community.secop.gov.co/Public/Tendering/OpportunityDetail/Index?noticeUID=CO1.NTC.5981522&amp;isFromPublicArea=True&amp;isModal=true&amp;asPopupView=true</t>
  </si>
  <si>
    <t>https://community.secop.gov.co/Public/Tendering/OpportunityDetail/Index?noticeUID=CO1.NTC.5990234&amp;isFromPublicArea=True&amp;isModal=true&amp;asPopupView=true</t>
  </si>
  <si>
    <t>https://community.secop.gov.co/Public/Tendering/OpportunityDetail/Index?noticeUID=CO1.NTC.5990540&amp;isFromPublicArea=True&amp;isModal=true&amp;asPopupView=true</t>
  </si>
  <si>
    <t>https://community.secop.gov.co/Public/Tendering/OpportunityDetail/Index?noticeUID=CO1.NTC.5995505&amp;isFromPublicArea=True&amp;isModal=true&amp;asPopupView=true</t>
  </si>
  <si>
    <t>https://community.secop.gov.co/Public/Tendering/OpportunityDetail/Index?noticeUID=CO1.NTC.5996853&amp;isFromPublicArea=True&amp;isModal=true&amp;asPopupView=true</t>
  </si>
  <si>
    <t>https://community.secop.gov.co/Public/Tendering/OpportunityDetail/Index?noticeUID=CO1.NTC.5996881&amp;isFromPublicArea=True&amp;isModal=true&amp;asPopupView=true</t>
  </si>
  <si>
    <t>https://community.secop.gov.co/Public/Tendering/OpportunityDetail/Index?noticeUID=CO1.NTC.5987353&amp;isFromPublicArea=True&amp;isModal=true&amp;asPopupView=true</t>
  </si>
  <si>
    <t>https://community.secop.gov.co/Public/Tendering/OpportunityDetail/Index?noticeUID=CO1.NTC.5981785&amp;isFromPublicArea=True&amp;isModal=true&amp;asPopupView=true</t>
  </si>
  <si>
    <t>https://community.secop.gov.co/Public/Tendering/OpportunityDetail/Index?noticeUID=CO1.NTC.5982494&amp;isFromPublicArea=True&amp;isModal=true&amp;asPopupView=true</t>
  </si>
  <si>
    <t>https://community.secop.gov.co/Public/Tendering/OpportunityDetail/Index?noticeUID=CO1.NTC.5982967&amp;isFromPublicArea=True&amp;isModal=true&amp;asPopupView=true</t>
  </si>
  <si>
    <t>https://community.secop.gov.co/Public/Tendering/OpportunityDetail/Index?noticeUID=CO1.NTC.5982347&amp;isFromPublicArea=True&amp;isModal=true&amp;asPopupView=true</t>
  </si>
  <si>
    <t>https://community.secop.gov.co/Public/Tendering/OpportunityDetail/Index?noticeUID=CO1.NTC.5982561&amp;isFromPublicArea=True&amp;isModal=true&amp;asPopupView=true</t>
  </si>
  <si>
    <t>https://community.secop.gov.co/Public/Tendering/OpportunityDetail/Index?noticeUID=CO1.NTC.5993374&amp;isFromPublicArea=True&amp;isModal=true&amp;asPopupView=true</t>
  </si>
  <si>
    <t>https://community.secop.gov.co/Public/Tendering/OpportunityDetail/Index?noticeUID=CO1.NTC.5993803&amp;isFromPublicArea=True&amp;isModal=true&amp;asPopupView=true</t>
  </si>
  <si>
    <t>https://community.secop.gov.co/Public/Tendering/OpportunityDetail/Index?noticeUID=CO1.NTC.5987792&amp;isFromPublicArea=True&amp;isModal=true&amp;asPopupView=true</t>
  </si>
  <si>
    <t>https://community.secop.gov.co/Public/Tendering/OpportunityDetail/Index?noticeUID=CO1.NTC.5987400&amp;isFromPublicArea=True&amp;isModal=true&amp;asPopupView=true</t>
  </si>
  <si>
    <t>https://community.secop.gov.co/Public/Tendering/OpportunityDetail/Index?noticeUID=CO1.NTC.5986248&amp;isFromPublicArea=True&amp;isModal=true&amp;asPopupView=true</t>
  </si>
  <si>
    <t>https://community.secop.gov.co/Public/Tendering/OpportunityDetail/Index?noticeUID=CO1.NTC.5986836&amp;isFromPublicArea=True&amp;isModal=true&amp;asPopupView=true</t>
  </si>
  <si>
    <t>https://community.secop.gov.co/Public/Tendering/OpportunityDetail/Index?noticeUID=CO1.NTC.5985981&amp;isFromPublicArea=True&amp;isModal=true&amp;asPopupView=true</t>
  </si>
  <si>
    <t>https://community.secop.gov.co/Public/Tendering/OpportunityDetail/Index?noticeUID=CO1.NTC.6006859&amp;isFromPublicArea=True&amp;isModal=true&amp;asPopupView=true</t>
  </si>
  <si>
    <t>https://community.secop.gov.co/Public/Tendering/OpportunityDetail/Index?noticeUID=CO1.NTC.5986165&amp;isFromPublicArea=True&amp;isModal=true&amp;asPopupView=true</t>
  </si>
  <si>
    <t>https://community.secop.gov.co/Public/Tendering/OpportunityDetail/Index?noticeUID=CO1.NTC.5987578&amp;isFromPublicArea=True&amp;isModal=true&amp;asPopupView=true</t>
  </si>
  <si>
    <t>https://community.secop.gov.co/Public/Tendering/OpportunityDetail/Index?noticeUID=CO1.NTC.5987613&amp;isFromPublicArea=True&amp;isModal=true&amp;asPopupView=true</t>
  </si>
  <si>
    <t>https://community.secop.gov.co/Public/Tendering/OpportunityDetail/Index?noticeUID=CO1.NTC.5987199&amp;isFromPublicArea=True&amp;isModal=true&amp;asPopupView=true</t>
  </si>
  <si>
    <t>https://community.secop.gov.co/Public/Tendering/OpportunityDetail/Index?noticeUID=CO1.NTC.5988899&amp;isFromPublicArea=True&amp;isModal=true&amp;asPopupView=true</t>
  </si>
  <si>
    <t>https://community.secop.gov.co/Public/Tendering/OpportunityDetail/Index?noticeUID=CO1.NTC.5989071&amp;isFromPublicArea=True&amp;isModal=true&amp;asPopupView=true</t>
  </si>
  <si>
    <t>https://community.secop.gov.co/Public/Tendering/OpportunityDetail/Index?noticeUID=CO1.NTC.5989091&amp;isFromPublicArea=True&amp;isModal=true&amp;asPopupView=true</t>
  </si>
  <si>
    <t>https://community.secop.gov.co/Public/Tendering/OpportunityDetail/Index?noticeUID=CO1.NTC.5989186&amp;isFromPublicArea=True&amp;isModal=true&amp;asPopupView=true</t>
  </si>
  <si>
    <t>https://community.secop.gov.co/Public/Tendering/OpportunityDetail/Index?noticeUID=CO1.NTC.5989255&amp;isFromPublicArea=True&amp;isModal=true&amp;asPopupView=true</t>
  </si>
  <si>
    <t>https://community.secop.gov.co/Public/Tendering/OpportunityDetail/Index?noticeUID=CO1.NTC.5994231&amp;isFromPublicArea=True&amp;isModal=true&amp;asPopupView=true</t>
  </si>
  <si>
    <t>https://community.secop.gov.co/Public/Tendering/OpportunityDetail/Index?noticeUID=CO1.NTC.5994242&amp;isFromPublicArea=True&amp;isModal=true&amp;asPopupView=true</t>
  </si>
  <si>
    <t>https://community.secop.gov.co/Public/Tendering/OpportunityDetail/Index?noticeUID=CO1.NTC.5994524&amp;isFromPublicArea=True&amp;isModal=true&amp;asPopupView=true</t>
  </si>
  <si>
    <t>https://community.secop.gov.co/Public/Tendering/OpportunityDetail/Index?noticeUID=CO1.NTC.5989867&amp;isFromPublicArea=True&amp;isModal=true&amp;asPopupView=true</t>
  </si>
  <si>
    <t>https://community.secop.gov.co/Public/Tendering/OpportunityDetail/Index?noticeUID=CO1.NTC.5990163&amp;isFromPublicArea=True&amp;isModal=true&amp;asPopupView=true</t>
  </si>
  <si>
    <t>https://community.secop.gov.co/Public/Tendering/OpportunityDetail/Index?noticeUID=CO1.NTC.5986804&amp;isFromPublicArea=True&amp;isModal=true&amp;asPopupView=true</t>
  </si>
  <si>
    <t>https://community.secop.gov.co/Public/Tendering/OpportunityDetail/Index?noticeUID=CO1.NTC.5994304&amp;isFromPublicArea=True&amp;isModal=true&amp;asPopupView=true</t>
  </si>
  <si>
    <t>https://community.secop.gov.co/Public/Tendering/OpportunityDetail/Index?noticeUID=CO1.NTC.5992686&amp;isFromPublicArea=True&amp;isModal=true&amp;asPopupView=true</t>
  </si>
  <si>
    <t>https://community.secop.gov.co/Public/Tendering/OpportunityDetail/Index?noticeUID=CO1.NTC.5996324&amp;isFromPublicArea=True&amp;isModal=true&amp;asPopupView=true</t>
  </si>
  <si>
    <t>https://community.secop.gov.co/Public/Tendering/OpportunityDetail/Index?noticeUID=CO1.NTC.5996534&amp;isFromPublicArea=True&amp;isModal=true&amp;asPopupView=true</t>
  </si>
  <si>
    <t>https://community.secop.gov.co/Public/Tendering/OpportunityDetail/Index?noticeUID=CO1.NTC.5997404&amp;isFromPublicArea=True&amp;isModal=true&amp;asPopupView=true</t>
  </si>
  <si>
    <t>https://community.secop.gov.co/Public/Tendering/OpportunityDetail/Index?noticeUID=CO1.NTC.5997321&amp;isFromPublicArea=True&amp;isModal=true&amp;asPopupView=true</t>
  </si>
  <si>
    <t>https://community.secop.gov.co/Public/Tendering/OpportunityDetail/Index?noticeUID=CO1.NTC.5997413&amp;isFromPublicArea=True&amp;isModal=true&amp;asPopupView=true</t>
  </si>
  <si>
    <t>https://community.secop.gov.co/Public/Tendering/OpportunityDetail/Index?noticeUID=CO1.NTC.5988872&amp;isFromPublicArea=True&amp;isModal=true&amp;asPopupView=true</t>
  </si>
  <si>
    <t>https://community.secop.gov.co/Public/Tendering/OpportunityDetail/Index?noticeUID=CO1.NTC.5988937&amp;isFromPublicArea=True&amp;isModal=true&amp;asPopupView=true</t>
  </si>
  <si>
    <t>https://community.secop.gov.co/Public/Tendering/OpportunityDetail/Index?noticeUID=CO1.NTC.5988945&amp;isFromPublicArea=True&amp;isModal=true&amp;asPopupView=true</t>
  </si>
  <si>
    <t>https://community.secop.gov.co/Public/Tendering/OpportunityDetail/Index?noticeUID=CO1.NTC.5988898&amp;isFromPublicArea=True&amp;isModal=true&amp;asPopupView=true</t>
  </si>
  <si>
    <t>https://community.secop.gov.co/Public/Tendering/OpportunityDetail/Index?noticeUID=CO1.NTC.5992464&amp;isFromPublicArea=True&amp;isModal=true&amp;asPopupView=true</t>
  </si>
  <si>
    <t>https://community.secop.gov.co/Public/Tendering/OpportunityDetail/Index?noticeUID=CO1.NTC.5992664&amp;isFromPublicArea=True&amp;isModal=true&amp;asPopupView=true</t>
  </si>
  <si>
    <t>https://community.secop.gov.co/Public/Tendering/OpportunityDetail/Index?noticeUID=CO1.NTC.5992768&amp;isFromPublicArea=True&amp;isModal=true&amp;asPopupView=true</t>
  </si>
  <si>
    <t>https://community.secop.gov.co/Public/Tendering/OpportunityDetail/Index?noticeUID=CO1.NTC.5992480&amp;isFromPublicArea=True&amp;isModal=true&amp;asPopupView=true</t>
  </si>
  <si>
    <t>https://community.secop.gov.co/Public/Tendering/OpportunityDetail/Index?noticeUID=CO1.NTC.5992641&amp;isFromPublicArea=True&amp;isModal=true&amp;asPopupView=true</t>
  </si>
  <si>
    <t>https://community.secop.gov.co/Public/Tendering/OpportunityDetail/Index?noticeUID=CO1.NTC.5992096&amp;isFromPublicArea=True&amp;isModal=true&amp;asPopupView=true</t>
  </si>
  <si>
    <t>https://community.secop.gov.co/Public/Tendering/OpportunityDetail/Index?noticeUID=CO1.NTC.6012406&amp;isFromPublicArea=True&amp;isModal=true&amp;asPopupView=true</t>
  </si>
  <si>
    <t>https://community.secop.gov.co/Public/Tendering/OpportunityDetail/Index?noticeUID=CO1.NTC.6007402&amp;isFromPublicArea=True&amp;isModal=true&amp;asPopupView=true</t>
  </si>
  <si>
    <t>https://community.secop.gov.co/Public/Tendering/OpportunityDetail/Index?noticeUID=CO1.NTC.5992611&amp;isFromPublicArea=True&amp;isModal=true&amp;asPopupView=true</t>
  </si>
  <si>
    <t>https://community.secop.gov.co/Public/Tendering/OpportunityDetail/Index?noticeUID=CO1.NTC.6005208&amp;isFromPublicArea=True&amp;isModal=true&amp;asPopupView=true</t>
  </si>
  <si>
    <t>https://community.secop.gov.co/Public/Tendering/OpportunityDetail/Index?noticeUID=CO1.NTC.5995285&amp;isFromPublicArea=True&amp;isModal=true&amp;asPopupView=true</t>
  </si>
  <si>
    <t>https://community.secop.gov.co/Public/Tendering/OpportunityDetail/Index?noticeUID=CO1.NTC.5995434&amp;isFromPublicArea=True&amp;isModal=true&amp;asPopupView=true</t>
  </si>
  <si>
    <t>https://community.secop.gov.co/Public/Tendering/OpportunityDetail/Index?noticeUID=CO1.NTC.5995382&amp;isFromPublicArea=True&amp;isModal=true&amp;asPopupView=true</t>
  </si>
  <si>
    <t>https://community.secop.gov.co/Public/Tendering/OpportunityDetail/Index?noticeUID=CO1.NTC.6006817&amp;isFromPublicArea=True&amp;isModal=true&amp;asPopupView=true</t>
  </si>
  <si>
    <t>https://community.secop.gov.co/Public/Tendering/OpportunityDetail/Index?noticeUID=CO1.NTC.6003333&amp;isFromPublicArea=True&amp;isModal=true&amp;asPopupView=true</t>
  </si>
  <si>
    <t>https://community.secop.gov.co/Public/Tendering/OpportunityDetail/Index?noticeUID=CO1.NTC.5994281&amp;isFromPublicArea=True&amp;isModal=true&amp;asPopupView=true</t>
  </si>
  <si>
    <t>https://community.secop.gov.co/Public/Tendering/OpportunityDetail/Index?noticeUID=CO1.NTC.5995318&amp;isFromPublicArea=True&amp;isModal=true&amp;asPopupView=true</t>
  </si>
  <si>
    <t>https://community.secop.gov.co/Public/Tendering/OpportunityDetail/Index?noticeUID=CO1.NTC.5994862&amp;isFromPublicArea=True&amp;isModal=true&amp;asPopupView=true</t>
  </si>
  <si>
    <t>https://community.secop.gov.co/Public/Tendering/OpportunityDetail/Index?noticeUID=CO1.NTC.5994771&amp;isFromPublicArea=True&amp;isModal=true&amp;asPopupView=true</t>
  </si>
  <si>
    <t>https://community.secop.gov.co/Public/Tendering/OpportunityDetail/Index?noticeUID=CO1.NTC.5995580&amp;isFromPublicArea=True&amp;isModal=true&amp;asPopupView=true</t>
  </si>
  <si>
    <t>https://community.secop.gov.co/Public/Tendering/OpportunityDetail/Index?noticeUID=CO1.NTC.5998321&amp;isFromPublicArea=True&amp;isModal=true&amp;asPopupView=true</t>
  </si>
  <si>
    <t>https://community.secop.gov.co/Public/Tendering/OpportunityDetail/Index?noticeUID=CO1.NTC.6004710&amp;isFromPublicArea=True&amp;isModal=true&amp;asPopupView=true</t>
  </si>
  <si>
    <t>https://community.secop.gov.co/Public/Tendering/OpportunityDetail/Index?noticeUID=CO1.NTC.6007033&amp;isFromPublicArea=True&amp;isModal=true&amp;asPopupView=true</t>
  </si>
  <si>
    <t>https://community.secop.gov.co/Public/Tendering/OpportunityDetail/Index?noticeUID=CO1.NTC.6004430&amp;isFromPublicArea=True&amp;isModal=true&amp;asPopupView=true</t>
  </si>
  <si>
    <t>https://community.secop.gov.co/Public/Tendering/OpportunityDetail/Index?noticeUID=CO1.NTC.6004735&amp;isFromPublicArea=True&amp;isModal=true&amp;asPopupView=true</t>
  </si>
  <si>
    <t>https://community.secop.gov.co/Public/Tendering/OpportunityDetail/Index?noticeUID=CO1.NTC.6004606&amp;isFromPublicArea=True&amp;isModal=true&amp;asPopupView=true</t>
  </si>
  <si>
    <t>https://community.secop.gov.co/Public/Tendering/OpportunityDetail/Index?noticeUID=CO1.NTC.5994185&amp;isFromPublicArea=True&amp;isModal=true&amp;asPopupView=true</t>
  </si>
  <si>
    <t>https://community.secop.gov.co/Public/Tendering/OpportunityDetail/Index?noticeUID=CO1.NTC.5994276&amp;isFromPublicArea=True&amp;isModal=true&amp;asPopupView=true</t>
  </si>
  <si>
    <t>https://community.secop.gov.co/Public/Tendering/OpportunityDetail/Index?noticeUID=CO1.NTC.6000060&amp;isFromPublicArea=True&amp;isModal=true&amp;asPopupView=true</t>
  </si>
  <si>
    <t>https://community.secop.gov.co/Public/Tendering/OpportunityDetail/Index?noticeUID=CO1.NTC.5994662&amp;isFromPublicArea=True&amp;isModal=true&amp;asPopupView=true</t>
  </si>
  <si>
    <t>https://community.secop.gov.co/Public/Tendering/OpportunityDetail/Index?noticeUID=CO1.NTC.5998272&amp;isFromPublicArea=True&amp;isModal=true&amp;asPopupView=true</t>
  </si>
  <si>
    <t>https://community.secop.gov.co/Public/Tendering/OpportunityDetail/Index?noticeUID=CO1.NTC.5999184&amp;isFromPublicArea=True&amp;isModal=true&amp;asPopupView=true</t>
  </si>
  <si>
    <t>Sostenibilidad y reactivación del ecosistema en</t>
  </si>
  <si>
    <t>https://community.secop.gov.co/Public/Tendering/OpportunityDetail/Index?noticeUID=CO1.NTC.5999461&amp;isFromPublicArea=True&amp;isModal=true&amp;asPopupView=true</t>
  </si>
  <si>
    <t>https://community.secop.gov.co/Public/Tendering/OpportunityDetail/Index?noticeUID=CO1.NTC.5999382&amp;isFromPublicArea=True&amp;isModal=true&amp;asPopupView=true</t>
  </si>
  <si>
    <t>https://community.secop.gov.co/Public/Tendering/OpportunityDetail/Index?noticeUID=CO1.NTC.5999547&amp;isFromPublicArea=True&amp;isModal=true&amp;asPopupView=true</t>
  </si>
  <si>
    <t>https://community.secop.gov.co/Public/Tendering/OpportunityDetail/Index?noticeUID=CO1.NTC.5999557&amp;isFromPublicArea=True&amp;isModal=true&amp;asPopupView=true</t>
  </si>
  <si>
    <t>https://community.secop.gov.co/Public/Tendering/OpportunityDetail/Index?noticeUID=CO1.NTC.5999847&amp;isFromPublicArea=True&amp;isModal=true&amp;asPopupView=true</t>
  </si>
  <si>
    <t>https://community.secop.gov.co/Public/Tendering/OpportunityDetail/Index?noticeUID=CO1.NTC.5999930&amp;isFromPublicArea=True&amp;isModal=true&amp;asPopupView=true</t>
  </si>
  <si>
    <t>https://community.secop.gov.co/Public/Tendering/OpportunityDetail/Index?noticeUID=CO1.NTC.6000219&amp;isFromPublicArea=True&amp;isModal=true&amp;asPopupView=true</t>
  </si>
  <si>
    <t>https://community.secop.gov.co/Public/Tendering/OpportunityDetail/Index?noticeUID=CO1.NTC.6000189&amp;isFromPublicArea=True&amp;isModal=true&amp;asPopupView=true</t>
  </si>
  <si>
    <t>https://community.secop.gov.co/Public/Tendering/OpportunityDetail/Index?noticeUID=CO1.NTC.6000055&amp;isFromPublicArea=True&amp;isModal=true&amp;asPopupView=true</t>
  </si>
  <si>
    <t>https://community.secop.gov.co/Public/Tendering/OpportunityDetail/Index?noticeUID=CO1.NTC.6013573&amp;isFromPublicArea=True&amp;isModal=true&amp;asPopupView=true</t>
  </si>
  <si>
    <t>https://community.secop.gov.co/Public/Tendering/OpportunityDetail/Index?noticeUID=CO1.NTC.6012124&amp;isFromPublicArea=True&amp;isModal=true&amp;asPopupView=true</t>
  </si>
  <si>
    <t>https://community.secop.gov.co/Public/Tendering/OpportunityDetail/Index?noticeUID=CO1.NTC.6013165&amp;isFromPublicArea=True&amp;isModal=true&amp;asPopupView=true</t>
  </si>
  <si>
    <t>https://community.secop.gov.co/Public/Tendering/OpportunityDetail/Index?noticeUID=CO1.NTC.6018133&amp;isFromPublicArea=True&amp;isModal=true&amp;asPopupView=true</t>
  </si>
  <si>
    <t>https://community.secop.gov.co/Public/Tendering/OpportunityDetail/Index?noticeUID=CO1.NTC.6013904&amp;isFromPublicArea=True&amp;isModal=true&amp;asPopupView=true</t>
  </si>
  <si>
    <t>https://community.secop.gov.co/Public/Tendering/OpportunityDetail/Index?noticeUID=CO1.NTC.5998922&amp;isFromPublicArea=True&amp;isModal=true&amp;asPopupView=true</t>
  </si>
  <si>
    <t>https://community.secop.gov.co/Public/Tendering/OpportunityDetail/Index?noticeUID=CO1.NTC.5999045&amp;isFromPublicArea=True&amp;isModal=true&amp;asPopupView=true</t>
  </si>
  <si>
    <t>https://community.secop.gov.co/Public/Tendering/OpportunityDetail/Index?noticeUID=CO1.NTC.5999130&amp;isFromPublicArea=True&amp;isModal=true&amp;asPopupView=true</t>
  </si>
  <si>
    <t>https://community.secop.gov.co/Public/Tendering/OpportunityDetail/Index?noticeUID=CO1.NTC.5999160&amp;isFromPublicArea=True&amp;isModal=true&amp;asPopupView=true</t>
  </si>
  <si>
    <t>https://community.secop.gov.co/Public/Tendering/OpportunityDetail/Index?noticeUID=CO1.NTC.6000050&amp;isFromPublicArea=True&amp;isModal=true&amp;asPopupView=true</t>
  </si>
  <si>
    <t>https://community.secop.gov.co/Public/Tendering/OpportunityDetail/Index?noticeUID=CO1.NTC.6003031&amp;isFromPublicArea=True&amp;isModal=true&amp;asPopupView=true</t>
  </si>
  <si>
    <t>https://community.secop.gov.co/Public/Tendering/OpportunityDetail/Index?noticeUID=CO1.NTC.6002892&amp;isFromPublicArea=True&amp;isModal=true&amp;asPopupView=true</t>
  </si>
  <si>
    <t>https://community.secop.gov.co/Public/Tendering/OpportunityDetail/Index?noticeUID=CO1.NTC.6003087&amp;isFromPublicArea=True&amp;isModal=true&amp;asPopupView=true</t>
  </si>
  <si>
    <t>https://community.secop.gov.co/Public/Tendering/OpportunityDetail/Index?noticeUID=CO1.NTC.5998769&amp;isFromPublicArea=True&amp;isModal=true&amp;asPopupView=true</t>
  </si>
  <si>
    <t>https://community.secop.gov.co/Public/Tendering/OpportunityDetail/Index?noticeUID=CO1.NTC.6001028&amp;isFromPublicArea=True&amp;isModal=true&amp;asPopupView=true</t>
  </si>
  <si>
    <t>https://community.secop.gov.co/Public/Tendering/OpportunityDetail/Index?noticeUID=CO1.NTC.6001000&amp;isFromPublicArea=True&amp;isModal=true&amp;asPopupView=true</t>
  </si>
  <si>
    <t>https://community.secop.gov.co/Public/Tendering/OpportunityDetail/Index?noticeUID=CO1.NTC.6001762&amp;isFromPublicArea=True&amp;isModal=true&amp;asPopupView=true</t>
  </si>
  <si>
    <t>https://community.secop.gov.co/Public/Tendering/OpportunityDetail/Index?noticeUID=CO1.NTC.5999254&amp;isFromPublicArea=True&amp;isModal=true&amp;asPopupView=true</t>
  </si>
  <si>
    <t>https://community.secop.gov.co/Public/Tendering/OpportunityDetail/Index?noticeUID=CO1.NTC.5999388&amp;isFromPublicArea=True&amp;isModal=true&amp;asPopupView=true</t>
  </si>
  <si>
    <t>https://community.secop.gov.co/Public/Tendering/OpportunityDetail/Index?noticeUID=CO1.NTC.5999764&amp;isFromPublicArea=True&amp;isModal=true&amp;asPopupView=true</t>
  </si>
  <si>
    <t>https://community.secop.gov.co/Public/Tendering/OpportunityDetail/Index?noticeUID=CO1.NTC.6000004&amp;isFromPublicArea=True&amp;isModal=true&amp;asPopupView=true</t>
  </si>
  <si>
    <t>https://community.secop.gov.co/Public/Tendering/OpportunityDetail/Index?noticeUID=CO1.NTC.6000062&amp;isFromPublicArea=True&amp;isModal=true&amp;asPopupView=true</t>
  </si>
  <si>
    <t>https://community.secop.gov.co/Public/Tendering/OpportunityDetail/Index?noticeUID=CO1.NTC.6003502&amp;isFromPublicArea=True&amp;isModal=true&amp;asPopupView=true</t>
  </si>
  <si>
    <t>https://community.secop.gov.co/Public/Tendering/OpportunityDetail/Index?noticeUID=CO1.NTC.6004382&amp;isFromPublicArea=True&amp;isModal=true&amp;asPopupView=true</t>
  </si>
  <si>
    <t>https://community.secop.gov.co/Public/Tendering/OpportunityDetail/Index?noticeUID=CO1.NTC.6002152&amp;isFromPublicArea=True&amp;isModal=true&amp;asPopupView=true</t>
  </si>
  <si>
    <t>https://community.secop.gov.co/Public/Tendering/OpportunityDetail/Index?noticeUID=CO1.NTC.6000490&amp;isFromPublicArea=True&amp;isModal=true&amp;asPopupView=true</t>
  </si>
  <si>
    <t>https://community.secop.gov.co/Public/Tendering/OpportunityDetail/Index?noticeUID=CO1.NTC.6002037&amp;isFromPublicArea=True&amp;isModal=true&amp;asPopupView=true</t>
  </si>
  <si>
    <t>https://community.secop.gov.co/Public/Tendering/OpportunityDetail/Index?noticeUID=CO1.NTC.6001878&amp;isFromPublicArea=True&amp;isModal=true&amp;asPopupView=true</t>
  </si>
  <si>
    <t>https://community.secop.gov.co/Public/Tendering/OpportunityDetail/Index?noticeUID=CO1.NTC.6002171&amp;isFromPublicArea=True&amp;isModal=true&amp;asPopupView=true</t>
  </si>
  <si>
    <t>https://community.secop.gov.co/Public/Tendering/OpportunityDetail/Index?noticeUID=CO1.NTC.6002187&amp;isFromPublicArea=True&amp;isModal=true&amp;asPopupView=true</t>
  </si>
  <si>
    <t>https://community.secop.gov.co/Public/Tendering/OpportunityDetail/Index?noticeUID=CO1.NTC.6002502&amp;isFromPublicArea=True&amp;isModal=true&amp;asPopupView=true</t>
  </si>
  <si>
    <t>https://community.secop.gov.co/Public/Tendering/OpportunityDetail/Index?noticeUID=CO1.NTC.6002530&amp;isFromPublicArea=True&amp;isModal=true&amp;asPopupView=true</t>
  </si>
  <si>
    <t>https://community.secop.gov.co/Public/Tendering/OpportunityDetail/Index?noticeUID=CO1.NTC.6005106&amp;isFromPublicArea=True&amp;isModal=true&amp;asPopupView=true</t>
  </si>
  <si>
    <t>https://community.secop.gov.co/Public/Tendering/OpportunityDetail/Index?noticeUID=CO1.NTC.6003598&amp;isFromPublicArea=True&amp;isModal=true&amp;asPopupView=true</t>
  </si>
  <si>
    <t>https://community.secop.gov.co/Public/Tendering/OpportunityDetail/Index?noticeUID=CO1.NTC.6003910&amp;isFromPublicArea=True&amp;isModal=true&amp;asPopupView=true</t>
  </si>
  <si>
    <t>https://community.secop.gov.co/Public/Tendering/OpportunityDetail/Index?noticeUID=CO1.NTC.6003921&amp;isFromPublicArea=True&amp;isModal=true&amp;asPopupView=true</t>
  </si>
  <si>
    <t>https://community.secop.gov.co/Public/Tendering/OpportunityDetail/Index?noticeUID=CO1.NTC.6002908&amp;isFromPublicArea=True&amp;isModal=true&amp;asPopupView=true</t>
  </si>
  <si>
    <t>https://community.secop.gov.co/Public/Tendering/OpportunityDetail/Index?noticeUID=CO1.NTC.6011616&amp;isFromPublicArea=True&amp;isModal=true&amp;asPopupView=true</t>
  </si>
  <si>
    <t>https://community.secop.gov.co/Public/Tendering/OpportunityDetail/Index?noticeUID=CO1.NTC.6021709&amp;isFromPublicArea=True&amp;isModal=true&amp;asPopupView=true</t>
  </si>
  <si>
    <t>https://community.secop.gov.co/Public/Tendering/OpportunityDetail/Index?noticeUID=CO1.NTC.6013506&amp;isFromPublicArea=True&amp;isModal=true&amp;asPopupView=true</t>
  </si>
  <si>
    <t>https://community.secop.gov.co/Public/Tendering/OpportunityDetail/Index?noticeUID=CO1.NTC.6013046&amp;isFromPublicArea=True&amp;isModal=true&amp;asPopupView=true</t>
  </si>
  <si>
    <t>https://community.secop.gov.co/Public/Tendering/OpportunityDetail/Index?noticeUID=CO1.NTC.6025793&amp;isFromPublicArea=True&amp;isModal=true&amp;asPopupView=true</t>
  </si>
  <si>
    <t>https://community.secop.gov.co/Public/Tendering/OpportunityDetail/Index?noticeUID=CO1.NTC.6012381&amp;isFromPublicArea=True&amp;isModal=true&amp;asPopupView=true</t>
  </si>
  <si>
    <t>https://community.secop.gov.co/Public/Tendering/OpportunityDetail/Index?noticeUID=CO1.NTC.6043694&amp;isFromPublicArea=True&amp;isModal=true&amp;asPopupView=true</t>
  </si>
  <si>
    <t>https://community.secop.gov.co/Public/Tendering/OpportunityDetail/Index?noticeUID=CO1.NTC.6060177&amp;isFromPublicArea=True&amp;isModal=true&amp;asPopupView=true</t>
  </si>
  <si>
    <t xml:space="preserve">https://community.secop.gov.co/Public/Tendering/OpportunityDetail/Index?noticeUID=CO1.NTC.6027708&amp;isFromPublicArea=True&amp;isModal=False
</t>
  </si>
  <si>
    <t>https://community.secop.gov.co/Public/Tendering/OpportunityDetail/Index?noticeUID=CO1.NTC.6060191&amp;isFromPublicArea=True&amp;isModal=true&amp;asPopupView=true</t>
  </si>
  <si>
    <t>https://community.secop.gov.co/Public/Tendering/OpportunityDetail/Index?noticeUID=CO1.NTC.6048389&amp;isFromPublicArea=True&amp;isModal=true&amp;asPopupView=true</t>
  </si>
  <si>
    <t>https://community.secop.gov.co/Public/Tendering/OpportunityDetail/Index?noticeUID=CO1.NTC.6067324&amp;isFromPublicArea=True&amp;isModal=true&amp;asPopupView=true</t>
  </si>
  <si>
    <t>https://community.secop.gov.co/Public/Tendering/OpportunityDetail/Index?noticeUID=CO1.NTC.6060397&amp;isFromPublicArea=True&amp;isModal=true&amp;asPopupView=true</t>
  </si>
  <si>
    <t>https://community.secop.gov.co/Public/Tendering/OpportunityDetail/Index?noticeUID=CO1.NTC.6023574&amp;isFromPublicArea=True&amp;isModal=true&amp;asPopupView=true</t>
  </si>
  <si>
    <t>https://community.secop.gov.co/Public/Tendering/OpportunityDetail/Index?noticeUID=CO1.NTC.6023190&amp;isFromPublicArea=True&amp;isModal=true&amp;asPopupView=true</t>
  </si>
  <si>
    <t>https://community.secop.gov.co/Public/Tendering/OpportunityDetail/Index?noticeUID=CO1.NTC.6022036&amp;isFromPublicArea=True&amp;isModal=true&amp;asPopupView=true</t>
  </si>
  <si>
    <t>https://community.secop.gov.co/Public/Tendering/OpportunityDetail/Index?noticeUID=CO1.NTC.6040299&amp;isFromPublicArea=True&amp;isModal=true&amp;asPopupView=true</t>
  </si>
  <si>
    <t>https://community.secop.gov.co/Public/Tendering/OpportunityDetail/Index?noticeUID=CO1.NTC.6040119&amp;isFromPublicArea=True&amp;isModal=true&amp;asPopupView=true</t>
  </si>
  <si>
    <t>https://community.secop.gov.co/Public/Tendering/OpportunityDetail/Index?noticeUID=CO1.NTC.6017393&amp;isFromPublicArea=True&amp;isModal=true&amp;asPopupView=true</t>
  </si>
  <si>
    <t>https://community.secop.gov.co/Public/Tendering/OpportunityDetail/Index?noticeUID=CO1.NTC.6017469&amp;isFromPublicArea=True&amp;isModal=true&amp;asPopupView=true</t>
  </si>
  <si>
    <t>https://community.secop.gov.co/Public/Tendering/OpportunityDetail/Index?noticeUID=CO1.NTC.6017471&amp;isFromPublicArea=True&amp;isModal=true&amp;asPopupView=true</t>
  </si>
  <si>
    <t>https://community.secop.gov.co/Public/Tendering/OpportunityDetail/Index?noticeUID=CO1.NTC.6005260&amp;isFromPublicArea=True&amp;isModal=true&amp;asPopupView=true</t>
  </si>
  <si>
    <t>https://community.secop.gov.co/Public/Tendering/OpportunityDetail/Index?noticeUID=CO1.NTC.6005273&amp;isFromPublicArea=True&amp;isModal=true&amp;asPopupView=true</t>
  </si>
  <si>
    <t>https://community.secop.gov.co/Public/Tendering/OpportunityDetail/Index?noticeUID=CO1.NTC.6011224&amp;isFromPublicArea=True&amp;isModal=true&amp;asPopupView=true</t>
  </si>
  <si>
    <t>https://community.secop.gov.co/Public/Tendering/OpportunityDetail/Index?noticeUID=CO1.NTC.6025035&amp;isFromPublicArea=True&amp;isModal=true&amp;asPopupView=true</t>
  </si>
  <si>
    <t>https://community.secop.gov.co/Public/Tendering/OpportunityDetail/Index?noticeUID=CO1.NTC.6011140&amp;isFromPublicArea=True&amp;isModal=true&amp;asPopupView=true</t>
  </si>
  <si>
    <t>https://community.secop.gov.co/Public/Tendering/OpportunityDetail/Index?noticeUID=CO1.NTC.6011305&amp;isFromPublicArea=True&amp;isModal=true&amp;asPopupView=true</t>
  </si>
  <si>
    <t>https://community.secop.gov.co/Public/Tendering/OpportunityDetail/Index?noticeUID=CO1.NTC.6011546&amp;isFromPublicArea=True&amp;isModal=true&amp;asPopupView=true</t>
  </si>
  <si>
    <t>https://community.secop.gov.co/Public/Tendering/OpportunityDetail/Index?noticeUID=CO1.NTC.6006101&amp;isFromPublicArea=True&amp;isModal=true&amp;asPopupView=true</t>
  </si>
  <si>
    <t>https://community.secop.gov.co/Public/Tendering/OpportunityDetail/Index?noticeUID=CO1.NTC.6006070&amp;isFromPublicArea=True&amp;isModal=true&amp;asPopupView=true</t>
  </si>
  <si>
    <t>https://community.secop.gov.co/Public/Tendering/OpportunityDetail/Index?noticeUID=CO1.NTC.6007926&amp;isFromPublicArea=True&amp;isModal=true&amp;asPopupView=true</t>
  </si>
  <si>
    <t>https://community.secop.gov.co/Public/Tendering/OpportunityDetail/Index?noticeUID=CO1.NTC.6012320&amp;isFromPublicArea=True&amp;isModal=true&amp;asPopupView=true</t>
  </si>
  <si>
    <t>https://community.secop.gov.co/Public/Tendering/OpportunityDetail/Index?noticeUID=CO1.NTC.6012327&amp;isFromPublicArea=True&amp;isModal=true&amp;asPopupView=true</t>
  </si>
  <si>
    <t>https://community.secop.gov.co/Public/Tendering/OpportunityDetail/Index?noticeUID=CO1.NTC.6012441&amp;isFromPublicArea=True&amp;isModal=true&amp;asPopupView=true</t>
  </si>
  <si>
    <t>https://community.secop.gov.co/Public/Tendering/OpportunityDetail/Index?noticeUID=CO1.NTC.6012335&amp;isFromPublicArea=True&amp;isModal=true&amp;asPopupView=true</t>
  </si>
  <si>
    <t>https://community.secop.gov.co/Public/Tendering/OpportunityDetail/Index?noticeUID=CO1.NTC.6012965&amp;isFromPublicArea=True&amp;isModal=true&amp;asPopupView=true</t>
  </si>
  <si>
    <t>https://community.secop.gov.co/Public/Tendering/OpportunityDetail/Index?noticeUID=CO1.NTC.6013358&amp;isFromPublicArea=True&amp;isModal=true&amp;asPopupView=true</t>
  </si>
  <si>
    <t>https://community.secop.gov.co/Public/Tendering/OpportunityDetail/Index?noticeUID=CO1.NTC.6013714&amp;isFromPublicArea=True&amp;isModal=true&amp;asPopupView=true</t>
  </si>
  <si>
    <t>https://community.secop.gov.co/Public/Tendering/OpportunityDetail/Index?noticeUID=CO1.NTC.6007838&amp;isFromPublicArea=True&amp;isModal=true&amp;asPopupView=true</t>
  </si>
  <si>
    <t>https://community.secop.gov.co/Public/Tendering/OpportunityDetail/Index?noticeUID=CO1.NTC.6012313&amp;isFromPublicArea=True&amp;isModal=true&amp;asPopupView=true</t>
  </si>
  <si>
    <t>https://community.secop.gov.co/Public/Tendering/OpportunityDetail/Index?noticeUID=CO1.NTC.6013387&amp;isFromPublicArea=True&amp;isModal=true&amp;asPopupView=true</t>
  </si>
  <si>
    <t>https://community.secop.gov.co/Public/Tendering/OpportunityDetail/Index?noticeUID=CO1.NTC.6012530&amp;isFromPublicArea=True&amp;isModal=true&amp;asPopupView=true</t>
  </si>
  <si>
    <t>https://community.secop.gov.co/Public/Tendering/OpportunityDetail/Index?noticeUID=CO1.NTC.6013480&amp;isFromPublicArea=True&amp;isModal=true&amp;asPopupView=true</t>
  </si>
  <si>
    <t>https://community.secop.gov.co/Public/Tendering/OpportunityDetail/Index?noticeUID=CO1.NTC.6013446&amp;isFromPublicArea=True&amp;isModal=true&amp;asPopupView=true</t>
  </si>
  <si>
    <t>https://community.secop.gov.co/Public/Tendering/OpportunityDetail/Index?noticeUID=CO1.NTC.6007053&amp;isFromPublicArea=True&amp;isModal=true&amp;asPopupView=true</t>
  </si>
  <si>
    <t>https://community.secop.gov.co/Public/Tendering/OpportunityDetail/Index?noticeUID=CO1.NTC.6008039&amp;isFromPublicArea=True&amp;isModal=true&amp;asPopupView=true</t>
  </si>
  <si>
    <t>https://community.secop.gov.co/Public/Tendering/OpportunityDetail/Index?noticeUID=CO1.NTC.6012177&amp;isFromPublicArea=True&amp;isModal=true&amp;asPopupView=true</t>
  </si>
  <si>
    <t>https://community.secop.gov.co/Public/Tendering/OpportunityDetail/Index?noticeUID=CO1.NTC.6012292&amp;isFromPublicArea=True&amp;isModal=true&amp;asPopupView=true</t>
  </si>
  <si>
    <t>https://community.secop.gov.co/Public/Tendering/OpportunityDetail/Index?noticeUID=CO1.NTC.6017822&amp;isFromPublicArea=True&amp;isModal=true&amp;asPopupView=true</t>
  </si>
  <si>
    <t>https://community.secop.gov.co/Public/Tendering/OpportunityDetail/Index?noticeUID=CO1.NTC.6009801&amp;isFromPublicArea=True&amp;isModal=true&amp;asPopupView=true</t>
  </si>
  <si>
    <t>https://community.secop.gov.co/Public/Tendering/OpportunityDetail/Index?noticeUID=CO1.NTC.6014203&amp;isFromPublicArea=True&amp;isModal=true&amp;asPopupView=true</t>
  </si>
  <si>
    <t>https://community.secop.gov.co/Public/Tendering/OpportunityDetail/Index?noticeUID=CO1.NTC.6014042&amp;isFromPublicArea=True&amp;isModal=true&amp;asPopupView=true</t>
  </si>
  <si>
    <t>https://community.secop.gov.co/Public/Tendering/OpportunityDetail/Index?noticeUID=CO1.NTC.6013879&amp;isFromPublicArea=True&amp;isModal=true&amp;asPopupView=true</t>
  </si>
  <si>
    <t>https://community.secop.gov.co/Public/Tendering/OpportunityDetail/Index?noticeUID=CO1.NTC.6013891&amp;isFromPublicArea=True&amp;isModal=true&amp;asPopupView=true</t>
  </si>
  <si>
    <t>https://community.secop.gov.co/Public/Tendering/OpportunityDetail/Index?noticeUID=CO1.NTC.6014302&amp;isFromPublicArea=True&amp;isModal=true&amp;asPopupView=true</t>
  </si>
  <si>
    <t>https://community.secop.gov.co/Public/Tendering/OpportunityDetail/Index?noticeUID=CO1.NTC.6013153&amp;isFromPublicArea=True&amp;isModal=true&amp;asPopupView=true</t>
  </si>
  <si>
    <t>https://community.secop.gov.co/Public/Tendering/OpportunityDetail/Index?noticeUID=CO1.NTC.6014973&amp;isFromPublicArea=True&amp;isModal=true&amp;asPopupView=true</t>
  </si>
  <si>
    <t>https://community.secop.gov.co/Public/Tendering/OpportunityDetail/Index?noticeUID=CO1.NTC.6043697&amp;isFromPublicArea=True&amp;isModal=true&amp;asPopupView=true</t>
  </si>
  <si>
    <t>https://community.secop.gov.co/Public/Tendering/OpportunityDetail/Index?noticeUID=CO1.NTC.6039884&amp;isFromPublicArea=True&amp;isModal=true&amp;asPopupView=true</t>
  </si>
  <si>
    <t>https://community.secop.gov.co/Public/Tendering/OpportunityDetail/Index?noticeUID=CO1.NTC.6027003&amp;isFromPublicArea=True&amp;isModal=true&amp;asPopupView=true</t>
  </si>
  <si>
    <t>https://community.secop.gov.co/Public/Tendering/OpportunityDetail/Index?noticeUID=CO1.NTC.6018617&amp;isFromPublicArea=True&amp;isModal=true&amp;asPopupView=true</t>
  </si>
  <si>
    <t>https://community.secop.gov.co/Public/Tendering/OpportunityDetail/Index?noticeUID=CO1.NTC.6015822&amp;isFromPublicArea=True&amp;isModal=true&amp;asPopupView=true</t>
  </si>
  <si>
    <t>https://community.secop.gov.co/Public/Tendering/OpportunityDetail/Index?noticeUID=CO1.NTC.6016332&amp;isFromPublicArea=True&amp;isModal=true&amp;asPopupView=true</t>
  </si>
  <si>
    <t>https://community.secop.gov.co/Public/Tendering/OpportunityDetail/Index?noticeUID=CO1.NTC.6016345&amp;isFromPublicArea=True&amp;isModal=true&amp;asPopupView=true</t>
  </si>
  <si>
    <t>https://community.secop.gov.co/Public/Tendering/OpportunityDetail/Index?noticeUID=CO1.NTC.6013578&amp;isFromPublicArea=True&amp;isModal=true&amp;asPopupView=true</t>
  </si>
  <si>
    <t>https://community.secop.gov.co/Public/Tendering/OpportunityDetail/Index?noticeUID=CO1.NTC.6014527&amp;isFromPublicArea=True&amp;isModal=true&amp;asPopupView=true</t>
  </si>
  <si>
    <t>https://community.secop.gov.co/Public/Tendering/OpportunityDetail/Index?noticeUID=CO1.NTC.6013657&amp;isFromPublicArea=True&amp;isModal=true&amp;asPopupView=true</t>
  </si>
  <si>
    <t>https://community.secop.gov.co/Public/Tendering/OpportunityDetail/Index?noticeUID=CO1.NTC.6013622&amp;isFromPublicArea=True&amp;isModal=true&amp;asPopupView=true</t>
  </si>
  <si>
    <t>https://community.secop.gov.co/Public/Tendering/OpportunityDetail/Index?noticeUID=CO1.NTC.6014681&amp;isFromPublicArea=True&amp;isModal=true&amp;asPopupView=true</t>
  </si>
  <si>
    <t>https://community.secop.gov.co/Public/Tendering/OpportunityDetail/Index?noticeUID=CO1.NTC.6017099&amp;isFromPublicArea=True&amp;isModal=true&amp;asPopupView=true</t>
  </si>
  <si>
    <t>https://community.secop.gov.co/Public/Tendering/OpportunityDetail/Index?noticeUID=CO1.NTC.6015462&amp;isFromPublicArea=True&amp;isModal=true&amp;asPopupView=true</t>
  </si>
  <si>
    <t>https://community.secop.gov.co/Public/Tendering/OpportunityDetail/Index?noticeUID=CO1.NTC.6016329&amp;isFromPublicArea=True&amp;isModal=true&amp;asPopupView=true</t>
  </si>
  <si>
    <t>https://community.secop.gov.co/Public/Tendering/OpportunityDetail/Index?noticeUID=CO1.NTC.6016537&amp;isFromPublicArea=True&amp;isModal=true&amp;asPopupView=true</t>
  </si>
  <si>
    <t>https://community.secop.gov.co/Public/Tendering/OpportunityDetail/Index?noticeUID=CO1.NTC.6018032&amp;isFromPublicArea=True&amp;isModal=true&amp;asPopupView=true</t>
  </si>
  <si>
    <t>https://community.secop.gov.co/Public/Tendering/OpportunityDetail/Index?noticeUID=CO1.NTC.6019542&amp;isFromPublicArea=True&amp;isModal=true&amp;asPopupView=true</t>
  </si>
  <si>
    <t>https://community.secop.gov.co/Public/Tendering/OpportunityDetail/Index?noticeUID=CO1.NTC.6018004&amp;isFromPublicArea=True&amp;isModal=true&amp;asPopupView=true</t>
  </si>
  <si>
    <t>https://community.secop.gov.co/Public/Tendering/OpportunityDetail/Index?noticeUID=CO1.NTC.6017936&amp;isFromPublicArea=True&amp;isModal=true&amp;asPopupView=true</t>
  </si>
  <si>
    <t>https://community.secop.gov.co/Public/Tendering/OpportunityDetail/Index?noticeUID=CO1.NTC.6018006&amp;isFromPublicArea=True&amp;isModal=true&amp;asPopupView=true</t>
  </si>
  <si>
    <t xml:space="preserve">https://community.secop.gov.co/Public/Tendering/OpportunityDetail/Index?noticeUID=CO1.NTC.6073909&amp;isFromPublicArea=True&amp;isModal=False
</t>
  </si>
  <si>
    <t>https://community.secop.gov.co/Public/Tendering/OpportunityDetail/Index?noticeUID=CO1.NTC.6021343&amp;isFromPublicArea=True&amp;isModal=true&amp;asPopupView=true</t>
  </si>
  <si>
    <t>https://community.secop.gov.co/Public/Tendering/OpportunityDetail/Index?noticeUID=CO1.NTC.6021705&amp;isFromPublicArea=True&amp;isModal=true&amp;asPopupView=true</t>
  </si>
  <si>
    <t>https://community.secop.gov.co/Public/Tendering/OpportunityDetail/Index?noticeUID=CO1.NTC.6023940&amp;isFromPublicArea=True&amp;isModal=true&amp;asPopupView=true</t>
  </si>
  <si>
    <t>https://community.secop.gov.co/Public/Tendering/OpportunityDetail/Index?noticeUID=CO1.NTC.6023100&amp;isFromPublicArea=True&amp;isModal=true&amp;asPopupView=true</t>
  </si>
  <si>
    <t>https://community.secop.gov.co/Public/Tendering/OpportunityDetail/Index?noticeUID=CO1.NTC.6023744&amp;isFromPublicArea=True&amp;isModal=true&amp;asPopupView=true</t>
  </si>
  <si>
    <t>https://community.secop.gov.co/Public/Tendering/OpportunityDetail/Index?noticeUID=CO1.NTC.6023750&amp;isFromPublicArea=True&amp;isModal=true&amp;asPopupView=true</t>
  </si>
  <si>
    <t>Transformación de la Red de
 Equipamientos Culturales para su
 Consolidación y sustentabilidad en
 Bogotá D.C.</t>
  </si>
  <si>
    <t xml:space="preserve">https://community.secop.gov.co/Public/Tendering/OpportunityDetail/Index?noticeUID=CO1.NTC.6023755&amp;isFromPublicArea=True&amp;isModal=False
</t>
  </si>
  <si>
    <t>https://community.secop.gov.co/Public/Tendering/OpportunityDetail/Index?noticeUID=CO1.NTC.6023837&amp;isFromPublicArea=True&amp;isModal=true&amp;asPopupView=true</t>
  </si>
  <si>
    <t>https://community.secop.gov.co/Public/Tendering/OpportunityDetail/Index?noticeUID=CO1.NTC.6023960&amp;isFromPublicArea=True&amp;isModal=true&amp;asPopupView=true</t>
  </si>
  <si>
    <t>https://community.secop.gov.co/Public/Tendering/OpportunityDetail/Index?noticeUID=CO1.NTC.6023966&amp;isFromPublicArea=True&amp;isModal=true&amp;asPopupView=true</t>
  </si>
  <si>
    <t>https://community.secop.gov.co/Public/Tendering/OpportunityDetail/Index?noticeUID=CO1.NTC.6023971&amp;isFromPublicArea=True&amp;isModal=true&amp;asPopupView=true</t>
  </si>
  <si>
    <t xml:space="preserve">https://community.secop.gov.co/Public/Tendering/OpportunityDetail/Index?noticeUID=CO1.NTC.6024633&amp;isFromPublicArea=True&amp;isModal=False
</t>
  </si>
  <si>
    <t>https://community.secop.gov.co/Public/Tendering/OpportunityDetail/Index?noticeUID=CO1.NTC.6018506&amp;isFromPublicArea=True&amp;isModal=true&amp;asPopupView=true</t>
  </si>
  <si>
    <t>https://community.secop.gov.co/Public/Tendering/OpportunityDetail/Index?noticeUID=CO1.NTC.6018465&amp;isFromPublicArea=True&amp;isModal=true&amp;asPopupView=true</t>
  </si>
  <si>
    <t>https://community.secop.gov.co/Public/Tendering/OpportunityDetail/Index?noticeUID=CO1.NTC.6040825&amp;isFromPublicArea=True&amp;isModal=true&amp;asPopupView=true</t>
  </si>
  <si>
    <t>https://community.secop.gov.co/Public/Tendering/OpportunityDetail/Index?noticeUID=CO1.NTC.6019860&amp;isFromPublicArea=True&amp;isModal=true&amp;asPopupView=true</t>
  </si>
  <si>
    <t>https://community.secop.gov.co/Public/Tendering/OpportunityDetail/Index?noticeUID=CO1.NTC.6019813&amp;isFromPublicArea=True&amp;isModal=true&amp;asPopupView=true</t>
  </si>
  <si>
    <t>https://community.secop.gov.co/Public/Tendering/OpportunityDetail/Index?noticeUID=CO1.NTC.6018566&amp;isFromPublicArea=True&amp;isModal=true&amp;asPopupView=true</t>
  </si>
  <si>
    <t>https://community.secop.gov.co/Public/Tendering/OpportunityDetail/Index?noticeUID=CO1.NTC.6018575&amp;isFromPublicArea=True&amp;isModal=true&amp;asPopupView=true</t>
  </si>
  <si>
    <t>https://community.secop.gov.co/Public/Tendering/OpportunityDetail/Index?noticeUID=CO1.NTC.5960674&amp;isFromPublicArea=True&amp;isModal=true&amp;asPopupView=true</t>
  </si>
  <si>
    <t>https://community.secop.gov.co/Public/Tendering/OpportunityDetail/Index?noticeUID=CO1.NTC.6020041&amp;isFromPublicArea=True&amp;isModal=true&amp;asPopupView=true</t>
  </si>
  <si>
    <t>https://community.secop.gov.co/Public/Tendering/OpportunityDetail/Index?noticeUID=CO1.NTC.6020052&amp;isFromPublicArea=True&amp;isModal=true&amp;asPopupView=true</t>
  </si>
  <si>
    <t>https://community.secop.gov.co/Public/Tendering/OpportunityDetail/Index?noticeUID=CO1.NTC.6026753&amp;isFromPublicArea=True&amp;isModal=true&amp;asPopupView=true</t>
  </si>
  <si>
    <t>https://community.secop.gov.co/Public/Tendering/OpportunityDetail/Index?noticeUID=CO1.NTC.6026400&amp;isFromPublicArea=True&amp;isModal=true&amp;asPopupView=true</t>
  </si>
  <si>
    <t>https://community.secop.gov.co/Public/Tendering/OpportunityDetail/Index?noticeUID=CO1.NTC.6055097&amp;isFromPublicArea=True&amp;isModal=true&amp;asPopupView=true</t>
  </si>
  <si>
    <t>https://community.secop.gov.co/Public/Tendering/OpportunityDetail/Index?noticeUID=CO1.NTC.6053395&amp;isFromPublicArea=True&amp;isModal=true&amp;asPopupView=true</t>
  </si>
  <si>
    <t>https://community.secop.gov.co/Public/Tendering/OpportunityDetail/Index?noticeUID=CO1.NTC.6048973&amp;isFromPublicArea=True&amp;isModal=true&amp;asPopupView=true</t>
  </si>
  <si>
    <t>https://community.secop.gov.co/Public/Tendering/OpportunityDetail/Index?noticeUID=CO1.NTC.6046162&amp;isFromPublicArea=True&amp;isModal=true&amp;asPopupView=true</t>
  </si>
  <si>
    <t>https://community.secop.gov.co/Public/Tendering/OpportunityDetail/Index?noticeUID=CO1.NTC.6032370&amp;isFromPublicArea=True&amp;isModal=true&amp;asPopupView=true</t>
  </si>
  <si>
    <t>https://community.secop.gov.co/Public/Tendering/OpportunityDetail/Index?noticeUID=CO1.NTC.6032469&amp;isFromPublicArea=True&amp;isModal=true&amp;asPopupView=true</t>
  </si>
  <si>
    <t>https://community.secop.gov.co/Public/Tendering/OpportunityDetail/Index?noticeUID=CO1.NTC.6032484&amp;isFromPublicArea=True&amp;isModal=true&amp;asPopupView=true</t>
  </si>
  <si>
    <t>https://community.secop.gov.co/Public/Tendering/OpportunityDetail/Index?noticeUID=CO1.NTC.6021536&amp;isFromPublicArea=True&amp;isModal=true&amp;asPopupView=true</t>
  </si>
  <si>
    <t>https://community.secop.gov.co/Public/Tendering/OpportunityDetail/Index?noticeUID=CO1.NTC.6021617&amp;isFromPublicArea=True&amp;isModal=true&amp;asPopupView=true</t>
  </si>
  <si>
    <t>https://community.secop.gov.co/Public/Tendering/OpportunityDetail/Index?noticeUID=CO1.NTC.6023611&amp;isFromPublicArea=True&amp;isModal=true&amp;asPopupView=true</t>
  </si>
  <si>
    <t>https://community.secop.gov.co/Public/Tendering/OpportunityDetail/Index?noticeUID=CO1.NTC.6025838&amp;isFromPublicArea=True&amp;isModal=true&amp;asPopupView=true</t>
  </si>
  <si>
    <t>https://community.secop.gov.co/Public/Tendering/OpportunityDetail/Index?noticeUID=CO1.NTC.6026823&amp;isFromPublicArea=True&amp;isModal=true&amp;asPopupView=true</t>
  </si>
  <si>
    <t>https://community.secop.gov.co/Public/Tendering/OpportunityDetail/Index?noticeUID=CO1.NTC.6026871&amp;isFromPublicArea=True&amp;isModal=true&amp;asPopupView=true</t>
  </si>
  <si>
    <t>https://community.secop.gov.co/Public/Tendering/OpportunityDetail/Index?noticeUID=CO1.NTC.6025113&amp;isFromPublicArea=True&amp;isModal=true&amp;asPopupView=true</t>
  </si>
  <si>
    <t>https://community.secop.gov.co/Public/Tendering/OpportunityDetail/Index?noticeUID=CO1.NTC.6024886&amp;isFromPublicArea=True&amp;isModal=true&amp;asPopupView=true</t>
  </si>
  <si>
    <t>https://community.secop.gov.co/Public/Tendering/OpportunityDetail/Index?noticeUID=CO1.NTC.6024770&amp;isFromPublicArea=True&amp;isModal=true&amp;asPopupView=true</t>
  </si>
  <si>
    <t>https://community.secop.gov.co/Public/Tendering/OpportunityDetail/Index?noticeUID=CO1.NTC.6023821&amp;isFromPublicArea=True&amp;isModal=true&amp;asPopupView=true</t>
  </si>
  <si>
    <t>https://community.secop.gov.co/Public/Tendering/OpportunityDetail/Index?noticeUID=CO1.NTC.6025511&amp;isFromPublicArea=True&amp;isModal=true&amp;asPopupView=true</t>
  </si>
  <si>
    <t>https://community.secop.gov.co/Public/Tendering/OpportunityDetail/Index?noticeUID=CO1.NTC.6029578&amp;isFromPublicArea=True&amp;isModal=true&amp;asPopupView=true</t>
  </si>
  <si>
    <t>https://community.secop.gov.co/Public/Tendering/OpportunityDetail/Index?noticeUID=CO1.NTC.6029370&amp;isFromPublicArea=True&amp;isModal=true&amp;asPopupView=true</t>
  </si>
  <si>
    <t>https://community.secop.gov.co/Public/Tendering/OpportunityDetail/Index?noticeUID=CO1.NTC.6032192&amp;isFromPublicArea=True&amp;isModal=true&amp;asPopupView=true</t>
  </si>
  <si>
    <t>https://community.secop.gov.co/Public/Tendering/OpportunityDetail/Index?noticeUID=CO1.NTC.6032610&amp;isFromPublicArea=True&amp;isModal=true&amp;asPopupView=true</t>
  </si>
  <si>
    <t>https://community.secop.gov.co/Public/Tendering/OpportunityDetail/Index?noticeUID=CO1.NTC.6024296&amp;isFromPublicArea=True&amp;isModal=true&amp;asPopupView=true</t>
  </si>
  <si>
    <t>https://community.secop.gov.co/Public/Tendering/OpportunityDetail/Index?noticeUID=CO1.NTC.6026556&amp;isFromPublicArea=True&amp;isModal=true&amp;asPopupView=true</t>
  </si>
  <si>
    <t>https://community.secop.gov.co/Public/Tendering/OpportunityDetail/Index?noticeUID=CO1.NTC.6026572&amp;isFromPublicArea=True&amp;isModal=true&amp;asPopupView=true</t>
  </si>
  <si>
    <t>https://community.secop.gov.co/Public/Tendering/OpportunityDetail/Index?noticeUID=CO1.NTC.6027092&amp;isFromPublicArea=True&amp;isModal=true&amp;asPopupView=true</t>
  </si>
  <si>
    <t>https://community.secop.gov.co/Public/Tendering/OpportunityDetail/Index?noticeUID=CO1.NTC.6027219&amp;isFromPublicArea=True&amp;isModal=true&amp;asPopupView=true</t>
  </si>
  <si>
    <t>https://community.secop.gov.co/Public/Tendering/OpportunityDetail/Index?noticeUID=CO1.NTC.6029248&amp;isFromPublicArea=True&amp;isModal=true&amp;asPopupView=true</t>
  </si>
  <si>
    <t>https://community.secop.gov.co/Public/Tendering/OpportunityDetail/Index?noticeUID=CO1.NTC.6027134&amp;isFromPublicArea=True&amp;isModal=true&amp;asPopupView=true</t>
  </si>
  <si>
    <t>https://community.secop.gov.co/Public/Tendering/OpportunityDetail/Index?noticeUID=CO1.NTC.6029001&amp;isFromPublicArea=True&amp;isModal=true&amp;asPopupView=true</t>
  </si>
  <si>
    <t>https://community.secop.gov.co/Public/Tendering/OpportunityDetail/Index?noticeUID=CO1.NTC.6034018&amp;isFromPublicArea=True&amp;isModal=true&amp;asPopupView=true</t>
  </si>
  <si>
    <t>https://community.secop.gov.co/Public/Tendering/OpportunityDetail/Index?noticeUID=CO1.NTC.6031594&amp;isFromPublicArea=True&amp;isModal=true&amp;asPopupView=true</t>
  </si>
  <si>
    <t>https://community.secop.gov.co/Public/Tendering/OpportunityDetail/Index?noticeUID=CO1.NTC.6030133&amp;isFromPublicArea=True&amp;isModal=true&amp;asPopupView=true</t>
  </si>
  <si>
    <t>https://community.secop.gov.co/Public/Tendering/OpportunityDetail/Index?noticeUID=CO1.NTC.6029862&amp;isFromPublicArea=True&amp;isModal=true&amp;asPopupView=true</t>
  </si>
  <si>
    <t>https://community.secop.gov.co/Public/Tendering/OpportunityDetail/Index?noticeUID=CO1.NTC.6029939&amp;isFromPublicArea=True&amp;isModal=true&amp;asPopupView=true</t>
  </si>
  <si>
    <t>https://community.secop.gov.co/Public/Tendering/OpportunityDetail/Index?noticeUID=CO1.NTC.6029933&amp;isFromPublicArea=True&amp;isModal=true&amp;asPopupView=true</t>
  </si>
  <si>
    <t>https://community.secop.gov.co/Public/Tendering/OpportunityDetail/Index?noticeUID=CO1.NTC.6028942&amp;isFromPublicArea=True&amp;isModal=true&amp;asPopupView=true</t>
  </si>
  <si>
    <t>https://community.secop.gov.co/Public/Tendering/OpportunityDetail/Index?noticeUID=CO1.NTC.6028874&amp;isFromPublicArea=True&amp;isModal=true&amp;asPopupView=true</t>
  </si>
  <si>
    <t>https://community.secop.gov.co/Public/Tendering/OpportunityDetail/Index?noticeUID=CO1.NTC.6028684&amp;isFromPublicArea=True&amp;isModal=true&amp;asPopupView=true</t>
  </si>
  <si>
    <t>https://community.secop.gov.co/Public/Tendering/OpportunityDetail/Index?noticeUID=CO1.NTC.6029218&amp;isFromPublicArea=True&amp;isModal=true&amp;asPopupView=true</t>
  </si>
  <si>
    <t>https://community.secop.gov.co/Public/Tendering/OpportunityDetail/Index?noticeUID=CO1.NTC.6029459&amp;isFromPublicArea=True&amp;isModal=true&amp;asPopupView=true</t>
  </si>
  <si>
    <t>https://community.secop.gov.co/Public/Tendering/OpportunityDetail/Index?noticeUID=CO1.NTC.6040814&amp;isFromPublicArea=True&amp;isModal=true&amp;asPopupView=true</t>
  </si>
  <si>
    <t xml:space="preserve">https://community.secop.gov.co/Public/Tendering/OpportunityDetail/Index?noticeUID=CO1.NTC.6030772&amp;isFromPublicArea=True&amp;isModal=False
</t>
  </si>
  <si>
    <t>https://community.secop.gov.co/Public/Tendering/OpportunityDetail/Index?noticeUID=CO1.NTC.6032297&amp;isFromPublicArea=True&amp;isModal=true&amp;asPopupView=true</t>
  </si>
  <si>
    <t>https://community.secop.gov.co/Public/Tendering/OpportunityDetail/Index?noticeUID=CO1.NTC.6032669&amp;isFromPublicArea=True&amp;isModal=true&amp;asPopupView=true</t>
  </si>
  <si>
    <t xml:space="preserve">https://community.secop.gov.co/Public/Tendering/OpportunityDetail/Index?noticeUID=CO1.NTC.6035543&amp;isFromPublicArea=True&amp;isModal=False
</t>
  </si>
  <si>
    <t>https://community.secop.gov.co/Public/Tendering/OpportunityDetail/Index?noticeUID=CO1.NTC.6038082&amp;isFromPublicArea=True&amp;isModal=true&amp;asPopupView=true</t>
  </si>
  <si>
    <t>https://community.secop.gov.co/Public/Tendering/OpportunityDetail/Index?noticeUID=CO1.NTC.6038024&amp;isFromPublicArea=True&amp;isModal=true&amp;asPopupView=true</t>
  </si>
  <si>
    <t>https://community.secop.gov.co/Public/Tendering/OpportunityDetail/Index?noticeUID=CO1.NTC.6035630&amp;isFromPublicArea=True&amp;isModal=true&amp;asPopupView=true</t>
  </si>
  <si>
    <t>https://community.secop.gov.co/Public/Tendering/OpportunityDetail/Index?noticeUID=CO1.NTC.6033387&amp;isFromPublicArea=True&amp;isModal=true&amp;asPopupView=true</t>
  </si>
  <si>
    <t>https://community.secop.gov.co/Public/Tendering/OpportunityDetail/Index?noticeUID=CO1.NTC.6031706&amp;isFromPublicArea=True&amp;isModal=true&amp;asPopupView=true</t>
  </si>
  <si>
    <t>https://community.secop.gov.co/Public/Tendering/OpportunityDetail/Index?noticeUID=CO1.NTC.6032247&amp;isFromPublicArea=True&amp;isModal=true&amp;asPopupView=true</t>
  </si>
  <si>
    <t>https://community.secop.gov.co/Public/Tendering/OpportunityDetail/Index?noticeUID=CO1.NTC.6032513&amp;isFromPublicArea=True&amp;isModal=true&amp;asPopupView=true</t>
  </si>
  <si>
    <t xml:space="preserve">https://community.secop.gov.co/Public/Tendering/OpportunityDetail/Index?noticeUID=CO1.NTC.6031711&amp;isFromPublicArea=True&amp;isModal=False
</t>
  </si>
  <si>
    <t>https://community.secop.gov.co/Public/Tendering/OpportunityDetail/Index?noticeUID=CO1.NTC.6033842&amp;isFromPublicArea=True&amp;isModal=true&amp;asPopupView=true</t>
  </si>
  <si>
    <t>https://community.secop.gov.co/Public/Tendering/OpportunityDetail/Index?noticeUID=CO1.NTC.6034222&amp;isFromPublicArea=True&amp;isModal=true&amp;asPopupView=true</t>
  </si>
  <si>
    <t>https://community.secop.gov.co/Public/Tendering/OpportunityDetail/Index?noticeUID=CO1.NTC.6032794&amp;isFromPublicArea=True&amp;isModal=true&amp;asPopupView=true</t>
  </si>
  <si>
    <t>https://community.secop.gov.co/Public/Tendering/OpportunityDetail/Index?noticeUID=CO1.NTC.6037881&amp;isFromPublicArea=True&amp;isModal=true&amp;asPopupView=true</t>
  </si>
  <si>
    <t>https://community.secop.gov.co/Public/Tendering/OpportunityDetail/Index?noticeUID=CO1.NTC.6038088&amp;isFromPublicArea=True&amp;isModal=true&amp;asPopupView=true</t>
  </si>
  <si>
    <t>https://community.secop.gov.co/Public/Tendering/OpportunityDetail/Index?noticeUID=CO1.NTC.6038233&amp;isFromPublicArea=True&amp;isModal=true&amp;asPopupView=true</t>
  </si>
  <si>
    <t>https://community.secop.gov.co/Public/Tendering/OpportunityDetail/Index?noticeUID=CO1.NTC.6039618&amp;isFromPublicArea=True&amp;isModal=true&amp;asPopupView=true</t>
  </si>
  <si>
    <t>https://community.secop.gov.co/Public/Tendering/OpportunityDetail/Index?noticeUID=CO1.NTC.6046021&amp;isFromPublicArea=True&amp;isModal=true&amp;asPopupView=true</t>
  </si>
  <si>
    <t>https://community.secop.gov.co/Public/Tendering/OpportunityDetail/Index?noticeUID=CO1.NTC.6039753&amp;isFromPublicArea=True&amp;isModal=true&amp;asPopupView=true</t>
  </si>
  <si>
    <t>https://community.secop.gov.co/Public/Tendering/OpportunityDetail/Index?noticeUID=CO1.NTC.6039761&amp;isFromPublicArea=True&amp;isModal=true&amp;asPopupView=true</t>
  </si>
  <si>
    <t>https://community.secop.gov.co/Public/Tendering/OpportunityDetail/Index?noticeUID=CO1.NTC.6040405&amp;isFromPublicArea=True&amp;isModal=true&amp;asPopupView=true</t>
  </si>
  <si>
    <t>https://community.secop.gov.co/Public/Tendering/OpportunityDetail/Index?noticeUID=CO1.NTC.6040320&amp;isFromPublicArea=True&amp;isModal=true&amp;asPopupView=true</t>
  </si>
  <si>
    <t>https://community.secop.gov.co/Public/Tendering/OpportunityDetail/Index?noticeUID=CO1.NTC.6040532&amp;isFromPublicArea=True&amp;isModal=true&amp;asPopupView=true</t>
  </si>
  <si>
    <t>https://community.secop.gov.co/Public/Tendering/OpportunityDetail/Index?noticeUID=CO1.NTC.6040549&amp;isFromPublicArea=True&amp;isModal=true&amp;asPopupView=true</t>
  </si>
  <si>
    <t>https://community.secop.gov.co/Public/Tendering/OpportunityDetail/Index?noticeUID=CO1.NTC.6040474&amp;isFromPublicArea=True&amp;isModal=true&amp;asPopupView=true</t>
  </si>
  <si>
    <t>Aportes al desarrollo integral a
 través de las artes para la primera
 infancia en Bogotá D.C.</t>
  </si>
  <si>
    <t>https://community.secop.gov.co/Public/Tendering/OpportunityDetail/Index?noticeUID=CO1.NTC.6040243&amp;isFromPublicArea=True&amp;isModal=true&amp;asPopupView=true</t>
  </si>
  <si>
    <t>https://community.secop.gov.co/Public/Tendering/OpportunityDetail/Index?noticeUID=CO1.NTC.6039364&amp;isFromPublicArea=True&amp;isModal=true&amp;asPopupView=true</t>
  </si>
  <si>
    <t>https://community.secop.gov.co/Public/Tendering/OpportunityDetail/Index?noticeUID=CO1.NTC.6055711&amp;isFromPublicArea=True&amp;isModal=true&amp;asPopupView=true</t>
  </si>
  <si>
    <t>https://community.secop.gov.co/Public/Tendering/OpportunityDetail/Index?noticeUID=CO1.NTC.6053096&amp;isFromPublicArea=True&amp;isModal=true&amp;asPopupView=true</t>
  </si>
  <si>
    <t>https://community.secop.gov.co/Public/Tendering/OpportunityDetail/Index?noticeUID=CO1.NTC.6046102&amp;isFromPublicArea=True&amp;isModal=true&amp;asPopupView=true</t>
  </si>
  <si>
    <t>https://community.secop.gov.co/Public/Tendering/OpportunityDetail/Index?noticeUID=CO1.NTC.6047697&amp;isFromPublicArea=True&amp;isModal=true&amp;asPopupView=true</t>
  </si>
  <si>
    <t>https://community.secop.gov.co/Public/Tendering/OpportunityDetail/Index?noticeUID=CO1.NTC.6047984&amp;isFromPublicArea=True&amp;isModal=true&amp;asPopupView=true</t>
  </si>
  <si>
    <t>https://community.secop.gov.co/Public/Tendering/OpportunityDetail/Index?noticeUID=CO1.NTC.6048691&amp;isFromPublicArea=True&amp;isModal=true&amp;asPopupView=true</t>
  </si>
  <si>
    <t>https://community.secop.gov.co/Public/Tendering/OpportunityDetail/Index?noticeUID=CO1.NTC.6055167&amp;isFromPublicArea=True&amp;isModal=true&amp;asPopupView=true</t>
  </si>
  <si>
    <t>https://community.secop.gov.co/Public/Tendering/OpportunityDetail/Index?noticeUID=CO1.NTC.6039992&amp;isFromPublicArea=True&amp;isModal=true&amp;asPopupView=true</t>
  </si>
  <si>
    <t>https://community.secop.gov.co/Public/Tendering/OpportunityDetail/Index?noticeUID=CO1.NTC.6048125&amp;isFromPublicArea=True&amp;isModal=true&amp;asPopupView=true</t>
  </si>
  <si>
    <t>https://community.secop.gov.co/Public/Tendering/OpportunityDetail/Index?noticeUID=CO1.NTC.6041101&amp;isFromPublicArea=True&amp;isModal=true&amp;asPopupView=true</t>
  </si>
  <si>
    <t>https://community.secop.gov.co/Public/Tendering/OpportunityDetail/Index?noticeUID=CO1.NTC.6055914&amp;isFromPublicArea=True&amp;isModal=true&amp;asPopupView=true</t>
  </si>
  <si>
    <t>https://community.secop.gov.co/Public/Tendering/OpportunityDetail/Index?noticeUID=CO1.NTC.6048036&amp;isFromPublicArea=True&amp;isModal=true&amp;asPopupView=true</t>
  </si>
  <si>
    <t>https://community.secop.gov.co/Public/Tendering/OpportunityDetail/Index?noticeUID=CO1.NTC.6048049&amp;isFromPublicArea=True&amp;isModal=true&amp;asPopupView=true</t>
  </si>
  <si>
    <t>https://community.secop.gov.co/Public/Tendering/OpportunityDetail/Index?noticeUID=CO1.NTC.6042132&amp;isFromPublicArea=True&amp;isModal=true&amp;asPopupView=true</t>
  </si>
  <si>
    <t>https://community.secop.gov.co/Public/Tendering/OpportunityDetail/Index?noticeUID=CO1.NTC.6046002&amp;isFromPublicArea=True&amp;isModal=true&amp;asPopupView=true</t>
  </si>
  <si>
    <t>https://community.secop.gov.co/Public/Tendering/OpportunityDetail/Index?noticeUID=CO1.NTC.6046003&amp;isFromPublicArea=True&amp;isModal=true&amp;asPopupView=true</t>
  </si>
  <si>
    <t>https://community.secop.gov.co/Public/Tendering/OpportunityDetail/Index?noticeUID=CO1.NTC.6048589&amp;isFromPublicArea=True&amp;isModal=true&amp;asPopupView=true</t>
  </si>
  <si>
    <t>https://community.secop.gov.co/Public/Tendering/OpportunityDetail/Index?noticeUID=CO1.NTC.6048788&amp;isFromPublicArea=True&amp;isModal=true&amp;asPopupView=true</t>
  </si>
  <si>
    <t xml:space="preserve">https://community.secop.gov.co/Public/Tendering/OpportunityDetail/Index?noticeUID=CO1.NTC.6048797&amp;isFromPublicArea=True&amp;isModal=False
</t>
  </si>
  <si>
    <t>https://community.secop.gov.co/Public/Tendering/OpportunityDetail/Index?noticeUID=CO1.NTC.6072193&amp;isFromPublicArea=True&amp;isModal=true&amp;asPopupView=true</t>
  </si>
  <si>
    <t>https://community.secop.gov.co/Public/Tendering/OpportunityDetail/Index?noticeUID=CO1.NTC.6047283&amp;isFromPublicArea=True&amp;isModal=true&amp;asPopupView=true</t>
  </si>
  <si>
    <t>https://community.secop.gov.co/Public/Tendering/OpportunityDetail/Index?noticeUID=CO1.NTC.6051411&amp;isFromPublicArea=True&amp;isModal=true&amp;asPopupView=true</t>
  </si>
  <si>
    <t>https://community.secop.gov.co/Public/Tendering/OpportunityDetail/Index?noticeUID=CO1.NTC.6084970&amp;isFromPublicArea=True&amp;isModal=true&amp;asPopupView=true</t>
  </si>
  <si>
    <t>https://community.secop.gov.co/Public/Tendering/OpportunityDetail/Index?noticeUID=CO1.NTC.6084833&amp;isFromPublicArea=True&amp;isModal=true&amp;asPopupView=true</t>
  </si>
  <si>
    <t>https://community.secop.gov.co/Public/Tendering/OpportunityDetail/Index?noticeUID=CO1.NTC.6058757&amp;isFromPublicArea=True&amp;isModal=true&amp;asPopupView=true</t>
  </si>
  <si>
    <t>https://community.secop.gov.co/Public/Tendering/OpportunityDetail/Index?noticeUID=CO1.NTC.6059535&amp;isFromPublicArea=True&amp;isModal=true&amp;asPopupView=true</t>
  </si>
  <si>
    <t xml:space="preserve">https://community.secop.gov.co/Public/Tendering/OpportunityDetail/Index?noticeUID=CO1.NTC.6047582&amp;isFromPublicArea=True&amp;isModal=False
</t>
  </si>
  <si>
    <t xml:space="preserve">https://community.secop.gov.co/Public/Tendering/OpportunityDetail/Index?noticeUID=CO1.NTC.6047832&amp;isFromPublicArea=True&amp;isModal=False
</t>
  </si>
  <si>
    <t xml:space="preserve">https://community.secop.gov.co/Public/Tendering/OpportunityDetail/Index?noticeUID=CO1.NTC.6048107&amp;isFromPublicArea=True&amp;isModal=False
</t>
  </si>
  <si>
    <t>https://community.secop.gov.co/Public/Tendering/OpportunityDetail/Index?noticeUID=CO1.NTC.6046435&amp;isFromPublicArea=True&amp;isModal=true&amp;asPopupView=true</t>
  </si>
  <si>
    <t>https://community.secop.gov.co/Public/Tendering/OpportunityDetail/Index?noticeUID=CO1.NTC.6047918&amp;isFromPublicArea=True&amp;isModal=true&amp;asPopupView=true</t>
  </si>
  <si>
    <t>https://community.secop.gov.co/Public/Tendering/OpportunityDetail/Index?noticeUID=CO1.NTC.6047332&amp;isFromPublicArea=True&amp;isModal=true&amp;asPopupView=true</t>
  </si>
  <si>
    <t>https://community.secop.gov.co/Public/Tendering/OpportunityDetail/Index?noticeUID=CO1.NTC.6049127&amp;isFromPublicArea=True&amp;isModal=true&amp;asPopupView=true</t>
  </si>
  <si>
    <t>https://community.secop.gov.co/Public/Tendering/OpportunityDetail/Index?noticeUID=CO1.NTC.6049481&amp;isFromPublicArea=True&amp;isModal=true&amp;asPopupView=true</t>
  </si>
  <si>
    <t xml:space="preserve">https://community.secop.gov.co/Public/Tendering/OpportunityDetail/Index?noticeUID=CO1.NTC.6049525&amp;isFromPublicArea=True&amp;isModal=False
</t>
  </si>
  <si>
    <t xml:space="preserve">https://community.secop.gov.co/Public/Tendering/OpportunityDetail/Index?noticeUID=CO1.NTC.6049505&amp;isFromPublicArea=True&amp;isModal=False
</t>
  </si>
  <si>
    <t>https://community.secop.gov.co/Public/Tendering/OpportunityDetail/Index?noticeUID=CO1.NTC.6053365&amp;isFromPublicArea=True&amp;isModal=true&amp;asPopupView=true</t>
  </si>
  <si>
    <t>https://community.secop.gov.co/Public/Tendering/OpportunityDetail/Index?noticeUID=CO1.NTC.6053491&amp;isFromPublicArea=True&amp;isModal=true&amp;asPopupView=true</t>
  </si>
  <si>
    <t>https://community.secop.gov.co/Public/Tendering/OpportunityDetail/Index?noticeUID=CO1.NTC.6048477&amp;isFromPublicArea=True&amp;isModal=true&amp;asPopupView=true</t>
  </si>
  <si>
    <t xml:space="preserve">https://community.secop.gov.co/Public/Tendering/OpportunityDetail/Index?noticeUID=CO1.NTC.6050398&amp;isFromPublicArea=True&amp;isModal=False
</t>
  </si>
  <si>
    <t>https://community.secop.gov.co/Public/Tendering/OpportunityDetail/Index?noticeUID=CO1.NTC.6050581&amp;isFromPublicArea=True&amp;isModal=true&amp;asPopupView=true</t>
  </si>
  <si>
    <t>https://community.secop.gov.co/Public/Tendering/OpportunityDetail/Index?noticeUID=CO1.NTC.6058002&amp;isFromPublicArea=True&amp;isModal=true&amp;asPopupView=true</t>
  </si>
  <si>
    <t>https://community.secop.gov.co/Public/Tendering/OpportunityDetail/Index?noticeUID=CO1.NTC.6055109&amp;isFromPublicArea=True&amp;isModal=true&amp;asPopupView=true</t>
  </si>
  <si>
    <t>https://community.secop.gov.co/Public/Tendering/OpportunityDetail/Index?noticeUID=CO1.NTC.6055067&amp;isFromPublicArea=True&amp;isModal=true&amp;asPopupView=true</t>
  </si>
  <si>
    <t>https://community.secop.gov.co/Public/Tendering/OpportunityDetail/Index?noticeUID=CO1.NTC.6055000&amp;isFromPublicArea=True&amp;isModal=true&amp;asPopupView=true</t>
  </si>
  <si>
    <t>https://community.secop.gov.co/Public/Tendering/OpportunityDetail/Index?noticeUID=CO1.NTC.6057163&amp;isFromPublicArea=True&amp;isModal=true&amp;asPopupView=true</t>
  </si>
  <si>
    <t>https://community.secop.gov.co/Public/Tendering/OpportunityDetail/Index?noticeUID=CO1.NTC.6058782&amp;isFromPublicArea=True&amp;isModal=true&amp;asPopupView=true</t>
  </si>
  <si>
    <t>https://community.secop.gov.co/Public/Tendering/OpportunityDetail/Index?noticeUID=CO1.NTC.6055075&amp;isFromPublicArea=True&amp;isModal=true&amp;asPopupView=true</t>
  </si>
  <si>
    <t>https://community.secop.gov.co/Public/Tendering/OpportunityDetail/Index?noticeUID=CO1.NTC.6066934&amp;isFromPublicArea=True&amp;isModal=true&amp;asPopupView=true</t>
  </si>
  <si>
    <t>https://community.secop.gov.co/Public/Tendering/OpportunityDetail/Index?noticeUID=CO1.NTC.6066955&amp;isFromPublicArea=True&amp;isModal=true&amp;asPopupView=true</t>
  </si>
  <si>
    <t>https://community.secop.gov.co/Public/Tendering/OpportunityDetail/Index?noticeUID=CO1.NTC.6066761&amp;isFromPublicArea=True&amp;isModal=true&amp;asPopupView=true</t>
  </si>
  <si>
    <t>https://community.secop.gov.co/Public/Tendering/OpportunityDetail/Index?noticeUID=CO1.NTC.6061929&amp;isFromPublicArea=True&amp;isModal=true&amp;asPopupView=true</t>
  </si>
  <si>
    <t>https://community.secop.gov.co/Public/Tendering/OpportunityDetail/Index?noticeUID=CO1.NTC.6064734&amp;isFromPublicArea=True&amp;isModal=true&amp;asPopupView=true</t>
  </si>
  <si>
    <t>https://community.secop.gov.co/Public/Tendering/OpportunityDetail/Index?noticeUID=CO1.NTC.6066968&amp;isFromPublicArea=True&amp;isModal=true&amp;asPopupView=true</t>
  </si>
  <si>
    <t>https://community.secop.gov.co/Public/Tendering/OpportunityDetail/Index?noticeUID=CO1.NTC.6078822&amp;isFromPublicArea=True&amp;isModal=true&amp;asPopupView=true</t>
  </si>
  <si>
    <t>https://community.secop.gov.co/Public/Tendering/OpportunityDetail/Index?noticeUID=CO1.NTC.6078425&amp;isFromPublicArea=True&amp;isModal=true&amp;asPopupView=true</t>
  </si>
  <si>
    <t>Fortalecimiento de las culturas y procesos comunitarios artísticos en los territorios de Bogotá D.C.</t>
  </si>
  <si>
    <t>https://community.secop.gov.co/Public/Tendering/OpportunityDetail/Index?noticeUID=CO1.NTC.6064673&amp;isFromPublicArea=True&amp;isModal=true&amp;asPopupView=true</t>
  </si>
  <si>
    <t>https://community.secop.gov.co/Public/Tendering/OpportunityDetail/Index?noticeUID=CO1.NTC.6064593&amp;isFromPublicArea=True&amp;isModal=true&amp;asPopupView=true</t>
  </si>
  <si>
    <t>https://community.secop.gov.co/Public/Tendering/OpportunityDetail/Index?noticeUID=CO1.NTC.6064956&amp;isFromPublicArea=True&amp;isModal=true&amp;asPopupView=true</t>
  </si>
  <si>
    <t>https://community.secop.gov.co/Public/Tendering/OpportunityDetail/Index?noticeUID=CO1.NTC.6065199&amp;isFromPublicArea=True&amp;isModal=true&amp;asPopupView=true</t>
  </si>
  <si>
    <t>https://community.secop.gov.co/Public/Tendering/OpportunityDetail/Index?noticeUID=CO1.NTC.6064762&amp;isFromPublicArea=True&amp;isModal=true&amp;asPopupView=true</t>
  </si>
  <si>
    <t>https://community.secop.gov.co/Public/Tendering/OpportunityDetail/Index?noticeUID=CO1.NTC.6065074&amp;isFromPublicArea=True&amp;isModal=true&amp;asPopupView=true</t>
  </si>
  <si>
    <t>https://community.secop.gov.co/Public/Tendering/OpportunityDetail/Index?noticeUID=CO1.NTC.6066139&amp;isFromPublicArea=True&amp;isModal=true&amp;asPopupView=true</t>
  </si>
  <si>
    <t>https://community.secop.gov.co/Public/Tendering/OpportunityDetail/Index?noticeUID=CO1.NTC.6066231&amp;isFromPublicArea=True&amp;isModal=true&amp;asPopupView=true</t>
  </si>
  <si>
    <t>https://community.secop.gov.co/Public/Tendering/OpportunityDetail/Index?noticeUID=CO1.NTC.6063879&amp;isFromPublicArea=True&amp;isModal=true&amp;asPopupView=true</t>
  </si>
  <si>
    <t>https://community.secop.gov.co/Public/Tendering/OpportunityDetail/Index?noticeUID=CO1.NTC.6066010&amp;isFromPublicArea=True&amp;isModal=true&amp;asPopupView=true</t>
  </si>
  <si>
    <t>https://community.secop.gov.co/Public/Tendering/OpportunityDetail/Index?noticeUID=CO1.NTC.6071897&amp;isFromPublicArea=True&amp;isModal=true&amp;asPopupView=true</t>
  </si>
  <si>
    <t>https://community.secop.gov.co/Public/Tendering/OpportunityDetail/Index?noticeUID=CO1.NTC.6068322&amp;isFromPublicArea=True&amp;isModal=true&amp;asPopupView=true</t>
  </si>
  <si>
    <t>https://community.secop.gov.co/Public/Tendering/OpportunityDetail/Index?noticeUID=CO1.NTC.6068052&amp;isFromPublicArea=True&amp;isModal=true&amp;asPopupView=true</t>
  </si>
  <si>
    <t>https://community.secop.gov.co/Public/Tendering/OpportunityDetail/Index?noticeUID=CO1.NTC.6068340&amp;isFromPublicArea=True&amp;isModal=true&amp;asPopupView=true</t>
  </si>
  <si>
    <t>https://community.secop.gov.co/Public/Tendering/OpportunityDetail/Index?noticeUID=CO1.NTC.6064657&amp;isFromPublicArea=True&amp;isModal=true&amp;asPopupView=true</t>
  </si>
  <si>
    <t xml:space="preserve">https://community.secop.gov.co/Public/Tendering/ContractNoticePhases/View?PPI=CO1.PPI.31522891&amp;isFromPublicArea=True&amp;isModal=False
</t>
  </si>
  <si>
    <t>https://community.secop.gov.co/Public/Tendering/OpportunityDetail/Index?noticeUID=CO1.NTC.6065080&amp;isFromPublicArea=True&amp;isModal=true&amp;asPopupView=true</t>
  </si>
  <si>
    <t>https://community.secop.gov.co/Public/Tendering/OpportunityDetail/Index?noticeUID=CO1.NTC.6065438&amp;isFromPublicArea=True&amp;isModal=true&amp;asPopupView=true</t>
  </si>
  <si>
    <t>https://community.secop.gov.co/Public/Tendering/OpportunityDetail/Index?noticeUID=CO1.NTC.6065956&amp;isFromPublicArea=True&amp;isModal=true&amp;asPopupView=true</t>
  </si>
  <si>
    <t>https://community.secop.gov.co/Public/Tendering/OpportunityDetail/Index?noticeUID=CO1.NTC.6066284&amp;isFromPublicArea=True&amp;isModal=true&amp;asPopupView=true</t>
  </si>
  <si>
    <t>https://community.secop.gov.co/Public/Tendering/OpportunityDetail/Index?noticeUID=CO1.NTC.6077201&amp;isFromPublicArea=True&amp;isModal=true&amp;asPopupView=true</t>
  </si>
  <si>
    <t>https://community.secop.gov.co/Public/Tendering/OpportunityDetail/Index?noticeUID=CO1.NTC.6078876&amp;isFromPublicArea=True&amp;isModal=true&amp;asPopupView=true</t>
  </si>
  <si>
    <t>https://community.secop.gov.co/Public/Tendering/OpportunityDetail/Index?noticeUID=CO1.NTC.6067074&amp;isFromPublicArea=True&amp;isModal=true&amp;asPopupView=true</t>
  </si>
  <si>
    <t>https://community.secop.gov.co/Public/Tendering/OpportunityDetail/Index?noticeUID=CO1.NTC.6098457&amp;isFromPublicArea=True&amp;isModal=true&amp;asPopupView=true</t>
  </si>
  <si>
    <t>https://community.secop.gov.co/Public/Tendering/OpportunityDetail/Index?noticeUID=CO1.NTC.6081991&amp;isFromPublicArea=True&amp;isModal=true&amp;asPopupView=true</t>
  </si>
  <si>
    <t xml:space="preserve">https://community.secop.gov.co/Public/Tendering/OpportunityDetail/Index?noticeUID=CO1.NTC.6103191&amp;isFromPublicArea=True&amp;isModal=False
</t>
  </si>
  <si>
    <t xml:space="preserve">https://community.secop.gov.co/Public/Tendering/OpportunityDetail/Index?noticeUID=CO1.NTC.6113374&amp;isFromPublicArea=True&amp;isModal=False
</t>
  </si>
  <si>
    <t xml:space="preserve">https://community.secop.gov.co/Public/Tendering/OpportunityDetail/Index?noticeUID=CO1.NTC.6118229&amp;isFromPublicArea=True&amp;isModal=False
</t>
  </si>
  <si>
    <t>https://community.secop.gov.co/Public/Tendering/OpportunityDetail/Index?noticeUID=CO1.NTC.6078472&amp;isFromPublicArea=True&amp;isModal=true&amp;asPopupView=true</t>
  </si>
  <si>
    <t>https://community.secop.gov.co/Public/Tendering/OpportunityDetail/Index?noticeUID=CO1.NTC.6079047&amp;isFromPublicArea=True&amp;isModal=true&amp;asPopupView=true</t>
  </si>
  <si>
    <t>https://community.secop.gov.co/Public/Tendering/OpportunityDetail/Index?noticeUID=CO1.NTC.6079336&amp;isFromPublicArea=True&amp;isModal=true&amp;asPopupView=true</t>
  </si>
  <si>
    <t>https://community.secop.gov.co/Public/Tendering/OpportunityDetail/Index?noticeUID=CO1.NTC.6078800&amp;isFromPublicArea=True&amp;isModal=true&amp;asPopupView=true</t>
  </si>
  <si>
    <t>https://community.secop.gov.co/Public/Tendering/OpportunityDetail/Index?noticeUID=CO1.NTC.6070681&amp;isFromPublicArea=True&amp;isModal=true&amp;asPopupView=true</t>
  </si>
  <si>
    <t>https://community.secop.gov.co/Public/Tendering/OpportunityDetail/Index?noticeUID=CO1.NTC.6070895&amp;isFromPublicArea=True&amp;isModal=true&amp;asPopupView=true</t>
  </si>
  <si>
    <t>https://community.secop.gov.co/Public/Tendering/OpportunityDetail/Index?noticeUID=CO1.NTC.6075401&amp;isFromPublicArea=True&amp;isModal=true&amp;asPopupView=true</t>
  </si>
  <si>
    <t>https://community.secop.gov.co/Public/Tendering/OpportunityDetail/Index?noticeUID=CO1.NTC.6067068&amp;isFromPublicArea=True&amp;isModal=true&amp;asPopupView=true</t>
  </si>
  <si>
    <t>https://community.secop.gov.co/Public/Tendering/OpportunityDetail/Index?noticeUID=CO1.NTC.6066718&amp;isFromPublicArea=True&amp;isModal=true&amp;asPopupView=true</t>
  </si>
  <si>
    <t>https://community.secop.gov.co/Public/Tendering/OpportunityDetail/Index?noticeUID=CO1.NTC.6076537&amp;isFromPublicArea=True&amp;isModal=true&amp;asPopupView=true</t>
  </si>
  <si>
    <t>https://community.secop.gov.co/Public/Tendering/OpportunityDetail/Index?noticeUID=CO1.NTC.6068594&amp;isFromPublicArea=True&amp;isModal=true&amp;asPopupView=true</t>
  </si>
  <si>
    <t>https://community.secop.gov.co/Public/Tendering/OpportunityDetail/Index?noticeUID=CO1.NTC.6071586&amp;isFromPublicArea=True&amp;isModal=true&amp;asPopupView=true</t>
  </si>
  <si>
    <t>https://community.secop.gov.co/Public/Tendering/OpportunityDetail/Index?noticeUID=CO1.NTC.6071454&amp;isFromPublicArea=True&amp;isModal=true&amp;asPopupView=true</t>
  </si>
  <si>
    <t>https://community.secop.gov.co/Public/Tendering/OpportunityDetail/Index?noticeUID=CO1.NTC.6070833&amp;isFromPublicArea=True&amp;isModal=true&amp;asPopupView=true</t>
  </si>
  <si>
    <t>https://community.secop.gov.co/Public/Tendering/OpportunityDetail/Index?noticeUID=CO1.NTC.6080939&amp;isFromPublicArea=True&amp;isModal=true&amp;asPopupView=true</t>
  </si>
  <si>
    <t>https://community.secop.gov.co/Public/Tendering/OpportunityDetail/Index?noticeUID=CO1.NTC.6071183&amp;isFromPublicArea=True&amp;isModal=true&amp;asPopupView=true</t>
  </si>
  <si>
    <t>https://community.secop.gov.co/Public/Tendering/OpportunityDetail/Index?noticeUID=CO1.NTC.6075247&amp;isFromPublicArea=True&amp;isModal=true&amp;asPopupView=true</t>
  </si>
  <si>
    <t>https://community.secop.gov.co/Public/Tendering/OpportunityDetail/Index?noticeUID=CO1.NTC.6069864&amp;isFromPublicArea=True&amp;isModal=true&amp;asPopupView=true</t>
  </si>
  <si>
    <t>https://community.secop.gov.co/Public/Tendering/OpportunityDetail/Index?noticeUID=CO1.NTC.6070319&amp;isFromPublicArea=True&amp;isModal=true&amp;asPopupView=true</t>
  </si>
  <si>
    <t>https://community.secop.gov.co/Public/Tendering/OpportunityDetail/Index?noticeUID=CO1.NTC.6074504&amp;isFromPublicArea=True&amp;isModal=true&amp;asPopupView=true</t>
  </si>
  <si>
    <t>https://community.secop.gov.co/Public/Tendering/OpportunityDetail/Index?noticeUID=CO1.NTC.6078792&amp;isFromPublicArea=True&amp;isModal=true&amp;asPopupView=true</t>
  </si>
  <si>
    <t>https://community.secop.gov.co/Public/Tendering/OpportunityDetail/Index?noticeUID=CO1.NTC.6071943&amp;isFromPublicArea=True&amp;isModal=true&amp;asPopupView=true</t>
  </si>
  <si>
    <t>https://community.secop.gov.co/Public/Tendering/OpportunityDetail/Index?noticeUID=CO1.NTC.6074106&amp;isFromPublicArea=True&amp;isModal=true&amp;asPopupView=true</t>
  </si>
  <si>
    <t>https://community.secop.gov.co/Public/Tendering/OpportunityDetail/Index?noticeUID=CO1.NTC.6097314&amp;isFromPublicArea=True&amp;isModal=true&amp;asPopupView=true</t>
  </si>
  <si>
    <t>https://community.secop.gov.co/Public/Tendering/OpportunityDetail/Index?noticeUID=CO1.NTC.6086203&amp;isFromPublicArea=True&amp;isModal=true&amp;asPopupView=true</t>
  </si>
  <si>
    <t>https://community.secop.gov.co/Public/Tendering/OpportunityDetail/Index?noticeUID=CO1.NTC.6081689&amp;isFromPublicArea=True&amp;isModal=true&amp;asPopupView=true</t>
  </si>
  <si>
    <t>https://community.secop.gov.co/Public/Tendering/OpportunityDetail/Index?noticeUID=CO1.NTC.6081485&amp;isFromPublicArea=True&amp;isModal=true&amp;asPopupView=true</t>
  </si>
  <si>
    <t>https://community.secop.gov.co/Public/Tendering/OpportunityDetail/Index?noticeUID=CO1.NTC.6092255&amp;isFromPublicArea=True&amp;isModal=true&amp;asPopupView=true</t>
  </si>
  <si>
    <t>https://community.secop.gov.co/Public/Tendering/OpportunityDetail/Index?noticeUID=CO1.NTC.6092330&amp;isFromPublicArea=True&amp;isModal=true&amp;asPopupView=true</t>
  </si>
  <si>
    <t>https://community.secop.gov.co/Public/Tendering/OpportunityDetail/Index?noticeUID=CO1.NTC.6072933&amp;isFromPublicArea=True&amp;isModal=true&amp;asPopupView=true</t>
  </si>
  <si>
    <t>https://community.secop.gov.co/Public/Tendering/OpportunityDetail/Index?noticeUID=CO1.NTC.6080042&amp;isFromPublicArea=True&amp;isModal=true&amp;asPopupView=true</t>
  </si>
  <si>
    <t>https://community.secop.gov.co/Public/Tendering/OpportunityDetail/Index?noticeUID=CO1.NTC.6080254&amp;isFromPublicArea=True&amp;isModal=true&amp;asPopupView=true</t>
  </si>
  <si>
    <t>https://community.secop.gov.co/Public/Tendering/OpportunityDetail/Index?noticeUID=CO1.NTC.6080288&amp;isFromPublicArea=True&amp;isModal=true&amp;asPopupView=true</t>
  </si>
  <si>
    <t>https://community.secop.gov.co/Public/Tendering/OpportunityDetail/Index?noticeUID=CO1.NTC.6078861&amp;isFromPublicArea=True&amp;isModal=true&amp;asPopupView=true</t>
  </si>
  <si>
    <t>https://community.secop.gov.co/Public/Tendering/OpportunityDetail/Index?noticeUID=CO1.NTC.6079092&amp;isFromPublicArea=True&amp;isModal=true&amp;asPopupView=true</t>
  </si>
  <si>
    <t>https://community.secop.gov.co/Public/Tendering/OpportunityDetail/Index?noticeUID=CO1.NTC.6075629&amp;isFromPublicArea=True&amp;isModal=true&amp;asPopupView=true</t>
  </si>
  <si>
    <t>https://community.secop.gov.co/Public/Tendering/OpportunityDetail/Index?noticeUID=CO1.NTC.6079582&amp;isFromPublicArea=True&amp;isModal=true&amp;asPopupView=true</t>
  </si>
  <si>
    <t>Fortalecimiento de las culturas y procesos  comunitarios artísticos en los territorios de Bogotá D.C.</t>
  </si>
  <si>
    <t>https://community.secop.gov.co/Public/Tendering/OpportunityDetail/Index?noticeUID=CO1.NTC.6079826&amp;isFromPublicArea=True&amp;isModal=true&amp;asPopupView=true</t>
  </si>
  <si>
    <t>https://community.secop.gov.co/Public/Tendering/OpportunityDetail/Index?noticeUID=CO1.NTC.6079517&amp;isFromPublicArea=True&amp;isModal=true&amp;asPopupView=true</t>
  </si>
  <si>
    <t>https://community.secop.gov.co/Public/Tendering/OpportunityDetail/Index?noticeUID=CO1.NTC.6079543&amp;isFromPublicArea=True&amp;isModal=true&amp;asPopupView=true</t>
  </si>
  <si>
    <t>https://community.secop.gov.co/Public/Tendering/OpportunityDetail/Index?noticeUID=CO1.NTC.6079624&amp;isFromPublicArea=True&amp;isModal=true&amp;asPopupView=true</t>
  </si>
  <si>
    <t>https://community.secop.gov.co/Public/Tendering/OpportunityDetail/Index?noticeUID=CO1.NTC.6079639&amp;isFromPublicArea=True&amp;isModal=true&amp;asPopupView=true</t>
  </si>
  <si>
    <t>https://community.secop.gov.co/Public/Tendering/OpportunityDetail/Index?noticeUID=CO1.NTC.6079353&amp;isFromPublicArea=True&amp;isModal=true&amp;asPopupView=true</t>
  </si>
  <si>
    <t>https://community.secop.gov.co/Public/Tendering/OpportunityDetail/Index?noticeUID=CO1.NTC.6087402&amp;isFromPublicArea=True&amp;isModal=true&amp;asPopupView=true</t>
  </si>
  <si>
    <t>https://community.secop.gov.co/Public/Tendering/OpportunityDetail/Index?noticeUID=CO1.NTC.6092818&amp;isFromPublicArea=True&amp;isModal=true&amp;asPopupView=true</t>
  </si>
  <si>
    <t>https://community.secop.gov.co/Public/Tendering/OpportunityDetail/Index?noticeUID=CO1.NTC.6087044&amp;isFromPublicArea=True&amp;isModal=true&amp;asPopupView=true</t>
  </si>
  <si>
    <t>https://community.secop.gov.co/Public/Tendering/OpportunityDetail/Index?noticeUID=CO1.NTC.6082690&amp;isFromPublicArea=True&amp;isModal=true&amp;asPopupView=true</t>
  </si>
  <si>
    <t>https://community.secop.gov.co/Public/Tendering/OpportunityDetail/Index?noticeUID=CO1.NTC.6083137&amp;isFromPublicArea=True&amp;isModal=true&amp;asPopupView=true</t>
  </si>
  <si>
    <t>https://community.secop.gov.co/Public/Tendering/OpportunityDetail/Index?noticeUID=CO1.NTC.6083216&amp;isFromPublicArea=True&amp;isModal=true&amp;asPopupView=true</t>
  </si>
  <si>
    <t>https://community.secop.gov.co/Public/Tendering/OpportunityDetail/Index?noticeUID=CO1.NTC.6083401&amp;isFromPublicArea=True&amp;isModal=true&amp;asPopupView=true</t>
  </si>
  <si>
    <t>https://community.secop.gov.co/Public/Tendering/OpportunityDetail/Index?noticeUID=CO1.NTC.6083182&amp;isFromPublicArea=True&amp;isModal=true&amp;asPopupView=true</t>
  </si>
  <si>
    <t>https://community.secop.gov.co/Public/Tendering/OpportunityDetail/Index?noticeUID=CO1.NTC.6083429&amp;isFromPublicArea=True&amp;isModal=true&amp;asPopupView=true</t>
  </si>
  <si>
    <t>https://community.secop.gov.co/Public/Tendering/OpportunityDetail/Index?noticeUID=CO1.NTC.6084443&amp;isFromPublicArea=True&amp;isModal=true&amp;asPopupView=true</t>
  </si>
  <si>
    <t>https://community.secop.gov.co/Public/Tendering/OpportunityDetail/Index?noticeUID=CO1.NTC.6084721&amp;isFromPublicArea=True&amp;isModal=true&amp;asPopupView=true</t>
  </si>
  <si>
    <t>https://community.secop.gov.co/Public/Tendering/OpportunityDetail/Index?noticeUID=CO1.NTC.6087858&amp;isFromPublicArea=True&amp;isModal=true&amp;asPopupView=true</t>
  </si>
  <si>
    <t>https://community.secop.gov.co/Public/Tendering/OpportunityDetail/Index?noticeUID=CO1.NTC.6092270&amp;isFromPublicArea=True&amp;isModal=true&amp;asPopupView=true</t>
  </si>
  <si>
    <t>https://community.secop.gov.co/Public/Tendering/OpportunityDetail/Index?noticeUID=CO1.NTC.6085847&amp;isFromPublicArea=True&amp;isModal=true&amp;asPopupView=true</t>
  </si>
  <si>
    <t>https://community.secop.gov.co/Public/Tendering/OpportunityDetail/Index?noticeUID=CO1.NTC.6086052&amp;isFromPublicArea=True&amp;isModal=true&amp;asPopupView=true</t>
  </si>
  <si>
    <t>https://community.secop.gov.co/Public/Tendering/OpportunityDetail/Index?noticeUID=CO1.NTC.6091565&amp;isFromPublicArea=True&amp;isModal=true&amp;asPopupView=true</t>
  </si>
  <si>
    <t>https://community.secop.gov.co/Public/Tendering/OpportunityDetail/Index?noticeUID=CO1.NTC.6091581&amp;isFromPublicArea=True&amp;isModal=true&amp;asPopupView=true</t>
  </si>
  <si>
    <t>https://community.secop.gov.co/Public/Tendering/OpportunityDetail/Index?noticeUID=CO1.NTC.6092071&amp;isFromPublicArea=True&amp;isModal=true&amp;asPopupView=true</t>
  </si>
  <si>
    <t>https://community.secop.gov.co/Public/Tendering/OpportunityDetail/Index?noticeUID=CO1.NTC.6092259&amp;isFromPublicArea=True&amp;isModal=true&amp;asPopupView=true</t>
  </si>
  <si>
    <t>https://community.secop.gov.co/Public/Tendering/OpportunityDetail/Index?noticeUID=CO1.NTC.6092272&amp;isFromPublicArea=True&amp;isModal=true&amp;asPopupView=true</t>
  </si>
  <si>
    <t>https://community.secop.gov.co/Public/Tendering/OpportunityDetail/Index?noticeUID=CO1.NTC.6088706&amp;isFromPublicArea=True&amp;isModal=true&amp;asPopupView=true</t>
  </si>
  <si>
    <t>https://community.secop.gov.co/Public/Tendering/OpportunityDetail/Index?noticeUID=CO1.NTC.6088812&amp;isFromPublicArea=True&amp;isModal=true&amp;asPopupView=true</t>
  </si>
  <si>
    <t>https://community.secop.gov.co/Public/Tendering/OpportunityDetail/Index?noticeUID=CO1.NTC.6088650&amp;isFromPublicArea=True&amp;isModal=true&amp;asPopupView=true</t>
  </si>
  <si>
    <t>https://community.secop.gov.co/Public/Tendering/OpportunityDetail/Index?noticeUID=CO1.NTC.6088580&amp;isFromPublicArea=True&amp;isModal=true&amp;asPopupView=true</t>
  </si>
  <si>
    <t>https://community.secop.gov.co/Public/Tendering/OpportunityDetail/Index?noticeUID=CO1.NTC.6083889&amp;isFromPublicArea=True&amp;isModal=true&amp;asPopupView=true</t>
  </si>
  <si>
    <t>https://community.secop.gov.co/Public/Tendering/OpportunityDetail/Index?noticeUID=CO1.NTC.6086592&amp;isFromPublicArea=True&amp;isModal=true&amp;asPopupView=true</t>
  </si>
  <si>
    <t>https://community.secop.gov.co/Public/Tendering/OpportunityDetail/Index?noticeUID=CO1.NTC.6087005&amp;isFromPublicArea=True&amp;isModal=true&amp;asPopupView=true</t>
  </si>
  <si>
    <t>https://community.secop.gov.co/Public/Tendering/OpportunityDetail/Index?noticeUID=CO1.NTC.6092916&amp;isFromPublicArea=True&amp;isModal=true&amp;asPopupView=true</t>
  </si>
  <si>
    <t>https://community.secop.gov.co/Public/Tendering/OpportunityDetail/Index?noticeUID=CO1.NTC.6092875&amp;isFromPublicArea=True&amp;isModal=true&amp;asPopupView=true</t>
  </si>
  <si>
    <t>https://community.secop.gov.co/Public/Tendering/OpportunityDetail/Index?noticeUID=CO1.NTC.6087449&amp;isFromPublicArea=True&amp;isModal=true&amp;asPopupView=true</t>
  </si>
  <si>
    <t>https://community.secop.gov.co/Public/Tendering/OpportunityDetail/Index?noticeUID=CO1.NTC.6087888&amp;isFromPublicArea=True&amp;isModal=true&amp;asPopupView=true</t>
  </si>
  <si>
    <t>https://community.secop.gov.co/Public/Tendering/OpportunityDetail/Index?noticeUID=CO1.NTC.6088234&amp;isFromPublicArea=True&amp;isModal=true&amp;asPopupView=true</t>
  </si>
  <si>
    <t>https://community.secop.gov.co/Public/Tendering/OpportunityDetail/Index?noticeUID=CO1.NTC.6088840&amp;isFromPublicArea=True&amp;isModal=true&amp;asPopupView=true</t>
  </si>
  <si>
    <t>https://community.secop.gov.co/Public/Tendering/OpportunityDetail/Index?noticeUID=CO1.NTC.6097700&amp;isFromPublicArea=True&amp;isModal=true&amp;asPopupView=true</t>
  </si>
  <si>
    <t>https://community.secop.gov.co/Public/Tendering/OpportunityDetail/Index?noticeUID=CO1.NTC.6097611&amp;isFromPublicArea=True&amp;isModal=true&amp;asPopupView=true</t>
  </si>
  <si>
    <t>https://community.secop.gov.co/Public/Tendering/OpportunityDetail/Index?noticeUID=CO1.NTC.6095475&amp;isFromPublicArea=True&amp;isModal=true&amp;asPopupView=true</t>
  </si>
  <si>
    <t>https://community.secop.gov.co/Public/Tendering/OpportunityDetail/Index?noticeUID=CO1.NTC.6107118&amp;isFromPublicArea=True&amp;isModal=true&amp;asPopupView=true</t>
  </si>
  <si>
    <t>https://community.secop.gov.co/Public/Tendering/OpportunityDetail/Index?noticeUID=CO1.NTC.6108030&amp;isFromPublicArea=True&amp;isModal=true&amp;asPopupView=true</t>
  </si>
  <si>
    <t>https://community.secop.gov.co/Public/Tendering/OpportunityDetail/Index?noticeUID=CO1.NTC.6097151&amp;isFromPublicArea=True&amp;isModal=true&amp;asPopupView=true</t>
  </si>
  <si>
    <t>https://community.secop.gov.co/Public/Tendering/OpportunityDetail/Index?noticeUID=CO1.NTC.6096824&amp;isFromPublicArea=True&amp;isModal=true&amp;asPopupView=true</t>
  </si>
  <si>
    <t>https://community.secop.gov.co/Public/Tendering/OpportunityDetail/Index?noticeUID=CO1.NTC.6093632&amp;isFromPublicArea=True&amp;isModal=true&amp;asPopupView=true</t>
  </si>
  <si>
    <t>https://community.secop.gov.co/Public/Tendering/OpportunityDetail/Index?noticeUID=CO1.NTC.6093947&amp;isFromPublicArea=True&amp;isModal=true&amp;asPopupView=true</t>
  </si>
  <si>
    <t>https://community.secop.gov.co/Public/Tendering/OpportunityDetail/Index?noticeUID=CO1.NTC.6093910&amp;isFromPublicArea=True&amp;isModal=true&amp;asPopupView=true</t>
  </si>
  <si>
    <t>https://community.secop.gov.co/Public/Tendering/OpportunityDetail/Index?noticeUID=CO1.NTC.6092651&amp;isFromPublicArea=True&amp;isModal=true&amp;asPopupView=true</t>
  </si>
  <si>
    <t>https://community.secop.gov.co/Public/Tendering/OpportunityDetail/Index?noticeUID=CO1.NTC.6118040&amp;isFromPublicArea=True&amp;isModal=true&amp;asPopupView=true</t>
  </si>
  <si>
    <t>https://community.secop.gov.co/Public/Tendering/OpportunityDetail/Index?noticeUID=CO1.NTC.6112321&amp;isFromPublicArea=True&amp;isModal=true&amp;asPopupView=true</t>
  </si>
  <si>
    <t>https://community.secop.gov.co/Public/Tendering/OpportunityDetail/Index?noticeUID=CO1.NTC.6111098&amp;isFromPublicArea=True&amp;isModal=true&amp;asPopupView=true</t>
  </si>
  <si>
    <t>https://community.secop.gov.co/Public/Tendering/OpportunityDetail/Index?noticeUID=CO1.NTC.6097658&amp;isFromPublicArea=True&amp;isModal=true&amp;asPopupView=true</t>
  </si>
  <si>
    <t>https://community.secop.gov.co/Public/Tendering/OpportunityDetail/Index?noticeUID=CO1.NTC.6109208&amp;isFromPublicArea=True&amp;isModal=true&amp;asPopupView=true</t>
  </si>
  <si>
    <t>https://community.secop.gov.co/Public/Tendering/OpportunityDetail/Index?noticeUID=CO1.NTC.6090442&amp;isFromPublicArea=True&amp;isModal=true&amp;asPopupView=true</t>
  </si>
  <si>
    <t>https://community.secop.gov.co/Public/Tendering/OpportunityDetail/Index?noticeUID=CO1.NTC.6095338&amp;isFromPublicArea=True&amp;isModal=true&amp;asPopupView=true</t>
  </si>
  <si>
    <t>https://community.secop.gov.co/Public/Tendering/OpportunityDetail/Index?noticeUID=CO1.NTC.6094897&amp;isFromPublicArea=True&amp;isModal=true&amp;asPopupView=true</t>
  </si>
  <si>
    <t>https://community.secop.gov.co/Public/Tendering/OpportunityDetail/Index?noticeUID=CO1.NTC.6098063&amp;isFromPublicArea=True&amp;isModal=true&amp;asPopupView=true</t>
  </si>
  <si>
    <t>https://community.secop.gov.co/Public/Tendering/OpportunityDetail/Index?noticeUID=CO1.NTC.6126500&amp;isFromPublicArea=True&amp;isModal=true&amp;asPopupView=true</t>
  </si>
  <si>
    <t>https://community.secop.gov.co/Public/Tendering/OpportunityDetail/Index?noticeUID=CO1.NTC.6074030&amp;isFromPublicArea=True&amp;isModal=true&amp;asPopupView=true</t>
  </si>
  <si>
    <t>https://community.secop.gov.co/Public/Tendering/OpportunityDetail/Index?noticeUID=CO1.NTC.6094337&amp;isFromPublicArea=True&amp;isModal=true&amp;asPopupView=true</t>
  </si>
  <si>
    <t>https://community.secop.gov.co/Public/Tendering/OpportunityDetail/Index?noticeUID=CO1.NTC.6093218&amp;isFromPublicArea=True&amp;isModal=true&amp;asPopupView=true</t>
  </si>
  <si>
    <t>Arte y Memoria Sin Fronteras</t>
  </si>
  <si>
    <t>O23011603430000007571</t>
  </si>
  <si>
    <t>https://community.secop.gov.co/Public/Tendering/OpportunityDetail/Index?noticeUID=CO1.NTC.6094754&amp;isFromPublicArea=True&amp;isModal=true&amp;asPopupView=true</t>
  </si>
  <si>
    <t>https://community.secop.gov.co/Public/Tendering/OpportunityDetail/Index?noticeUID=CO1.NTC.6102316&amp;isFromPublicArea=True&amp;isModal=true&amp;asPopupView=true</t>
  </si>
  <si>
    <t>https://community.secop.gov.co/Public/Tendering/OpportunityDetail/Index?noticeUID=CO1.NTC.6095101&amp;isFromPublicArea=True&amp;isModal=true&amp;asPopupView=true</t>
  </si>
  <si>
    <t>https://community.secop.gov.co/Public/Tendering/OpportunityDetail/Index?noticeUID=CO1.NTC.6094846&amp;isFromPublicArea=True&amp;isModal=true&amp;asPopupView=true</t>
  </si>
  <si>
    <t>https://community.secop.gov.co/Public/Tendering/OpportunityDetail/Index?noticeUID=CO1.NTC.6095058&amp;isFromPublicArea=True&amp;isModal=true&amp;asPopupView=true</t>
  </si>
  <si>
    <t>https://community.secop.gov.co/Public/Tendering/OpportunityDetail/Index?noticeUID=CO1.NTC.6095305&amp;isFromPublicArea=True&amp;isModal=true&amp;asPopupView=true</t>
  </si>
  <si>
    <t>https://community.secop.gov.co/Public/Tendering/OpportunityDetail/Index?noticeUID=CO1.NTC.6095314&amp;isFromPublicArea=True&amp;isModal=true&amp;asPopupView=true</t>
  </si>
  <si>
    <t>https://community.secop.gov.co/Public/Tendering/OpportunityDetail/Index?noticeUID=CO1.NTC.6096114&amp;isFromPublicArea=True&amp;isModal=true&amp;asPopupView=true</t>
  </si>
  <si>
    <t>https://community.secop.gov.co/Public/Tendering/OpportunityDetail/Index?noticeUID=CO1.NTC.6103519&amp;isFromPublicArea=True&amp;isModal=true&amp;asPopupView=true</t>
  </si>
  <si>
    <t>https://community.secop.gov.co/Public/Tendering/OpportunityDetail/Index?noticeUID=CO1.NTC.6103534&amp;isFromPublicArea=True&amp;isModal=true&amp;asPopupView=true</t>
  </si>
  <si>
    <t>https://community.secop.gov.co/Public/Tendering/OpportunityDetail/Index?noticeUID=CO1.NTC.6096606&amp;isFromPublicArea=True&amp;isModal=true&amp;asPopupView=true</t>
  </si>
  <si>
    <t>https://community.secop.gov.co/Public/Tendering/OpportunityDetail/Index?noticeUID=CO1.NTC.6096614&amp;isFromPublicArea=True&amp;isModal=true&amp;asPopupView=true</t>
  </si>
  <si>
    <t>https://community.secop.gov.co/Public/Tendering/OpportunityDetail/Index?noticeUID=CO1.NTC.6109559&amp;isFromPublicArea=True&amp;isModal=true&amp;asPopupView=true</t>
  </si>
  <si>
    <t>https://community.secop.gov.co/Public/Tendering/OpportunityDetail/Index?noticeUID=CO1.NTC.6109827&amp;isFromPublicArea=True&amp;isModal=true&amp;asPopupView=true</t>
  </si>
  <si>
    <t>https://community.secop.gov.co/Public/Tendering/OpportunityDetail/Index?noticeUID=CO1.NTC.6103127&amp;isFromPublicArea=True&amp;isModal=true&amp;asPopupView=true</t>
  </si>
  <si>
    <t>https://community.secop.gov.co/Public/Tendering/OpportunityDetail/Index?noticeUID=CO1.NTC.6103098&amp;isFromPublicArea=True&amp;isModal=true&amp;asPopupView=true</t>
  </si>
  <si>
    <t>https://community.secop.gov.co/Public/Tendering/OpportunityDetail/Index?noticeUID=CO1.NTC.6104027&amp;isFromPublicArea=True&amp;isModal=true&amp;asPopupView=true</t>
  </si>
  <si>
    <t>https://community.secop.gov.co/Public/Tendering/OpportunityDetail/Index?noticeUID=CO1.NTC.6099287&amp;isFromPublicArea=True&amp;isModal=true&amp;asPopupView=true</t>
  </si>
  <si>
    <t>https://community.secop.gov.co/Public/Tendering/OpportunityDetail/Index?noticeUID=CO1.NTC.6105645&amp;isFromPublicArea=True&amp;isModal=true&amp;asPopupView=true</t>
  </si>
  <si>
    <t>https://community.secop.gov.co/Public/Tendering/OpportunityDetail/Index?noticeUID=CO1.NTC.6105565&amp;isFromPublicArea=True&amp;isModal=true&amp;asPopupView=true</t>
  </si>
  <si>
    <t>https://community.secop.gov.co/Public/Tendering/OpportunityDetail/Index?noticeUID=CO1.NTC.6105357&amp;isFromPublicArea=True&amp;isModal=true&amp;asPopupView=true</t>
  </si>
  <si>
    <t>https://community.secop.gov.co/Public/Tendering/OpportunityDetail/Index?noticeUID=CO1.NTC.6103546&amp;isFromPublicArea=True&amp;isModal=true&amp;asPopupView=true</t>
  </si>
  <si>
    <t>https://community.secop.gov.co/Public/Tendering/OpportunityDetail/Index?noticeUID=CO1.NTC.6108721&amp;isFromPublicArea=True&amp;isModal=true&amp;asPopupView=true</t>
  </si>
  <si>
    <t>https://community.secop.gov.co/Public/Tendering/OpportunityDetail/Index?noticeUID=CO1.NTC.6117963&amp;isFromPublicArea=True&amp;isModal=true&amp;asPopupView=true</t>
  </si>
  <si>
    <t>https://community.secop.gov.co/Public/Tendering/OpportunityDetail/Index?noticeUID=CO1.NTC.6117738&amp;isFromPublicArea=True&amp;isModal=true&amp;asPopupView=true</t>
  </si>
  <si>
    <t>https://community.secop.gov.co/Public/Tendering/OpportunityDetail/Index?noticeUID=CO1.NTC.6117961&amp;isFromPublicArea=True&amp;isModal=true&amp;asPopupView=true</t>
  </si>
  <si>
    <t>https://community.secop.gov.co/Public/Tendering/OpportunityDetail/Index?noticeUID=CO1.NTC.6107637&amp;isFromPublicArea=True&amp;isModal=true&amp;asPopupView=true</t>
  </si>
  <si>
    <t>https://community.secop.gov.co/Public/Tendering/OpportunityDetail/Index?noticeUID=CO1.NTC.6107733&amp;isFromPublicArea=True&amp;isModal=true&amp;asPopupView=true</t>
  </si>
  <si>
    <t>https://community.secop.gov.co/Public/Tendering/OpportunityDetail/Index?noticeUID=CO1.NTC.6125341&amp;isFromPublicArea=True&amp;isModal=true&amp;asPopupView=true</t>
  </si>
  <si>
    <t>https://community.secop.gov.co/Public/Tendering/OpportunityDetail/Index?noticeUID=CO1.NTC.6106865&amp;isFromPublicArea=True&amp;isModal=true&amp;asPopupView=true</t>
  </si>
  <si>
    <t>https://community.secop.gov.co/Public/Tendering/OpportunityDetail/Index?noticeUID=CO1.NTC.6125263&amp;isFromPublicArea=True&amp;isModal=true&amp;asPopupView=true</t>
  </si>
  <si>
    <t>https://community.secop.gov.co/Public/Tendering/OpportunityDetail/Index?noticeUID=CO1.NTC.6106480&amp;isFromPublicArea=True&amp;isModal=true&amp;asPopupView=true</t>
  </si>
  <si>
    <t>https://community.secop.gov.co/Public/Tendering/OpportunityDetail/Index?noticeUID=CO1.NTC.6107795&amp;isFromPublicArea=True&amp;isModal=true&amp;asPopupView=true</t>
  </si>
  <si>
    <t>https://community.secop.gov.co/Public/Tendering/OpportunityDetail/Index?noticeUID=CO1.NTC.6107894&amp;isFromPublicArea=True&amp;isModal=true&amp;asPopupView=true</t>
  </si>
  <si>
    <t>https://community.secop.gov.co/Public/Tendering/OpportunityDetail/Index?noticeUID=CO1.NTC.6111486&amp;isFromPublicArea=True&amp;isModal=true&amp;asPopupView=true</t>
  </si>
  <si>
    <t>https://community.secop.gov.co/Public/Tendering/OpportunityDetail/Index?noticeUID=CO1.NTC.6106487&amp;isFromPublicArea=True&amp;isModal=true&amp;asPopupView=true</t>
  </si>
  <si>
    <t>https://community.secop.gov.co/Public/Tendering/OpportunityDetail/Index?noticeUID=CO1.NTC.6120566&amp;isFromPublicArea=True&amp;isModal=true&amp;asPopupView=true</t>
  </si>
  <si>
    <t>https://community.secop.gov.co/Public/Tendering/OpportunityDetail/Index?noticeUID=CO1.NTC.6121701&amp;isFromPublicArea=True&amp;isModal=true&amp;asPopupView=true</t>
  </si>
  <si>
    <t>https://community.secop.gov.co/Public/Tendering/OpportunityDetail/Index?noticeUID=CO1.NTC.6120306&amp;isFromPublicArea=True&amp;isModal=true&amp;asPopupView=true</t>
  </si>
  <si>
    <t>https://community.secop.gov.co/Public/Tendering/OpportunityDetail/Index?noticeUID=CO1.NTC.6161040&amp;isFromPublicArea=True&amp;isModal=true&amp;asPopupView=true</t>
  </si>
  <si>
    <t>https://community.secop.gov.co/Public/Tendering/OpportunityDetail/Index?noticeUID=CO1.NTC.6161063&amp;isFromPublicArea=True&amp;isModal=true&amp;asPopupView=true</t>
  </si>
  <si>
    <t>https://community.secop.gov.co/Public/Tendering/OpportunityDetail/Index?noticeUID=CO1.NTC.6161404&amp;isFromPublicArea=True&amp;isModal=true&amp;asPopupView=true</t>
  </si>
  <si>
    <t>https://community.secop.gov.co/Public/Tendering/OpportunityDetail/Index?noticeUID=CO1.NTC.6161412&amp;isFromPublicArea=True&amp;isModal=true&amp;asPopupView=true</t>
  </si>
  <si>
    <t>https://community.secop.gov.co/Public/Tendering/OpportunityDetail/Index?noticeUID=CO1.NTC.6108351&amp;isFromPublicArea=True&amp;isModal=true&amp;asPopupView=true</t>
  </si>
  <si>
    <t>https://community.secop.gov.co/Public/Tendering/OpportunityDetail/Index?noticeUID=CO1.NTC.6118503&amp;isFromPublicArea=True&amp;isModal=true&amp;asPopupView=true</t>
  </si>
  <si>
    <t>https://community.secop.gov.co/Public/Tendering/OpportunityDetail/Index?noticeUID=CO1.NTC.6139404&amp;isFromPublicArea=True&amp;isModal=true&amp;asPopupView=true</t>
  </si>
  <si>
    <t>https://community.secop.gov.co/Public/Tendering/OpportunityDetail/Index?noticeUID=CO1.NTC.6109739&amp;isFromPublicArea=True&amp;isModal=true&amp;asPopupView=true</t>
  </si>
  <si>
    <t>https://community.secop.gov.co/Public/Tendering/OpportunityDetail/Index?noticeUID=CO1.NTC.6109650&amp;isFromPublicArea=True&amp;isModal=true&amp;asPopupView=true</t>
  </si>
  <si>
    <t>https://community.secop.gov.co/Public/Tendering/OpportunityDetail/Index?noticeUID=CO1.NTC.6120535&amp;isFromPublicArea=True&amp;isModal=true&amp;asPopupView=true</t>
  </si>
  <si>
    <t>https://community.secop.gov.co/Public/Tendering/OpportunityDetail/Index?noticeUID=CO1.NTC.6113395&amp;isFromPublicArea=True&amp;isModal=true&amp;asPopupView=true</t>
  </si>
  <si>
    <t>https://community.secop.gov.co/Public/Tendering/OpportunityDetail/Index?noticeUID=CO1.NTC.6115009&amp;isFromPublicArea=True&amp;isModal=true&amp;asPopupView=true</t>
  </si>
  <si>
    <t>https://community.secop.gov.co/Public/Tendering/OpportunityDetail/Index?noticeUID=CO1.NTC.6134030&amp;isFromPublicArea=True&amp;isModal=true&amp;asPopupView=true</t>
  </si>
  <si>
    <t>https://community.secop.gov.co/Public/Tendering/OpportunityDetail/Index?noticeUID=CO1.NTC.6120589&amp;isFromPublicArea=True&amp;isModal=true&amp;asPopupView=true</t>
  </si>
  <si>
    <t>https://community.secop.gov.co/Public/Tendering/OpportunityDetail/Index?noticeUID=CO1.NTC.6161425&amp;isFromPublicArea=True&amp;isModal=true&amp;asPopupView=true</t>
  </si>
  <si>
    <t>https://community.secop.gov.co/Public/Tendering/OpportunityDetail/Index?noticeUID=CO1.NTC.6038785&amp;isFromPublicArea=True&amp;isModal=true&amp;asPopupView=true</t>
  </si>
  <si>
    <t>https://community.secop.gov.co/Public/Tendering/OpportunityDetail/Index?noticeUID=CO1.NTC.6123382&amp;isFromPublicArea=True&amp;isModal=true&amp;asPopupView=true</t>
  </si>
  <si>
    <t>https://community.secop.gov.co/Public/Tendering/OpportunityDetail/Index?noticeUID=CO1.NTC.6125727&amp;isFromPublicArea=True&amp;isModal=true&amp;asPopupView=true</t>
  </si>
  <si>
    <t>https://community.secop.gov.co/Public/Tendering/OpportunityDetail/Index?noticeUID=CO1.NTC.6126788&amp;isFromPublicArea=True&amp;isModal=true&amp;asPopupView=true</t>
  </si>
  <si>
    <t>https://community.secop.gov.co/Public/Tendering/OpportunityDetail/Index?noticeUID=CO1.NTC.6125514&amp;isFromPublicArea=True&amp;isModal=true&amp;asPopupView=true</t>
  </si>
  <si>
    <t>https://community.secop.gov.co/Public/Tendering/OpportunityDetail/Index?noticeUID=CO1.NTC.6125875&amp;isFromPublicArea=True&amp;isModal=true&amp;asPopupView=true</t>
  </si>
  <si>
    <t>https://community.secop.gov.co/Public/Tendering/OpportunityDetail/Index?noticeUID=CO1.NTC.6154828&amp;isFromPublicArea=True&amp;isModal=true&amp;asPopupView=true</t>
  </si>
  <si>
    <t>https://community.secop.gov.co/Public/Tendering/OpportunityDetail/Index?noticeUID=CO1.NTC.6154979&amp;isFromPublicArea=True&amp;isModal=true&amp;asPopupView=true</t>
  </si>
  <si>
    <t>https://community.secop.gov.co/Public/Tendering/OpportunityDetail/Index?noticeUID=CO1.NTC.6132343&amp;isFromPublicArea=True&amp;isModal=true&amp;asPopupView=true</t>
  </si>
  <si>
    <t>https://community.secop.gov.co/Public/Tendering/OpportunityDetail/Index?noticeUID=CO1.NTC.6132529&amp;isFromPublicArea=True&amp;isModal=true&amp;asPopupView=true</t>
  </si>
  <si>
    <t>https://community.secop.gov.co/Public/Tendering/OpportunityDetail/Index?noticeUID=CO1.NTC.6126659&amp;isFromPublicArea=True&amp;isModal=true&amp;asPopupView=true</t>
  </si>
  <si>
    <t>https://community.secop.gov.co/Public/Tendering/OpportunityDetail/Index?noticeUID=CO1.NTC.6126396&amp;isFromPublicArea=True&amp;isModal=true&amp;asPopupView=true</t>
  </si>
  <si>
    <t>https://community.secop.gov.co/Public/Tendering/OpportunityDetail/Index?noticeUID=CO1.NTC.6137338&amp;isFromPublicArea=True&amp;isModal=true&amp;asPopupView=true</t>
  </si>
  <si>
    <t>https://community.secop.gov.co/Public/Tendering/OpportunityDetail/Index?noticeUID=CO1.NTC.6132357&amp;isFromPublicArea=True&amp;isModal=true&amp;asPopupView=true</t>
  </si>
  <si>
    <t>https://community.secop.gov.co/Public/Tendering/OpportunityDetail/Index?noticeUID=CO1.NTC.6139438&amp;isFromPublicArea=True&amp;isModal=true&amp;asPopupView=true</t>
  </si>
  <si>
    <t>https://community.secop.gov.co/Public/Tendering/OpportunityDetail/Index?noticeUID=CO1.NTC.6147259&amp;isFromPublicArea=True&amp;isModal=true&amp;asPopupView=true</t>
  </si>
  <si>
    <t>https://community.secop.gov.co/Public/Tendering/OpportunityDetail/Index?noticeUID=CO1.NTC.6137514&amp;isFromPublicArea=True&amp;isModal=true&amp;asPopupView=true</t>
  </si>
  <si>
    <t>https://community.secop.gov.co/Public/Tendering/OpportunityDetail/Index?noticeUID=CO1.NTC.6134111&amp;isFromPublicArea=True&amp;isModal=true&amp;asPopupView=true</t>
  </si>
  <si>
    <t>https://community.secop.gov.co/Public/Tendering/OpportunityDetail/Index?noticeUID=CO1.NTC.6137333&amp;isFromPublicArea=True&amp;isModal=true&amp;asPopupView=true</t>
  </si>
  <si>
    <t>https://community.secop.gov.co/Public/Tendering/OpportunityDetail/Index?noticeUID=CO1.NTC.6130560&amp;isFromPublicArea=True&amp;isModal=true&amp;asPopupView=true</t>
  </si>
  <si>
    <t>https://community.secop.gov.co/Public/Tendering/OpportunityDetail/Index?noticeUID=CO1.NTC.6133362&amp;isFromPublicArea=True&amp;isModal=true&amp;asPopupView=true</t>
  </si>
  <si>
    <t>https://community.secop.gov.co/Public/Tendering/OpportunityDetail/Index?noticeUID=CO1.NTC.6142118&amp;isFromPublicArea=True&amp;isModal=true&amp;asPopupView=true</t>
  </si>
  <si>
    <t>https://community.secop.gov.co/Public/Tendering/OpportunityDetail/Index?noticeUID=CO1.NTC.6142240&amp;isFromPublicArea=True&amp;isModal=true&amp;asPopupView=true</t>
  </si>
  <si>
    <t>https://community.secop.gov.co/Public/Tendering/OpportunityDetail/Index?noticeUID=CO1.NTC.6139101&amp;isFromPublicArea=True&amp;isModal=true&amp;asPopupView=true</t>
  </si>
  <si>
    <t>https://community.secop.gov.co/Public/Tendering/OpportunityDetail/Index?noticeUID=CO1.NTC.6133454&amp;isFromPublicArea=True&amp;isModal=true&amp;asPopupView=true</t>
  </si>
  <si>
    <t>https://community.secop.gov.co/Public/Tendering/OpportunityDetail/Index?noticeUID=CO1.NTC.6133548&amp;isFromPublicArea=True&amp;isModal=true&amp;asPopupView=true</t>
  </si>
  <si>
    <t>https://community.secop.gov.co/Public/Tendering/OpportunityDetail/Index?noticeUID=CO1.NTC.6134664&amp;isFromPublicArea=True&amp;isModal=true&amp;asPopupView=true</t>
  </si>
  <si>
    <t>https://community.secop.gov.co/Public/Tendering/OpportunityDetail/Index?noticeUID=CO1.NTC.6135803&amp;isFromPublicArea=True&amp;isModal=true&amp;asPopupView=true</t>
  </si>
  <si>
    <t>https://community.secop.gov.co/Public/Tendering/OpportunityDetail/Index?noticeUID=CO1.NTC.6156209&amp;isFromPublicArea=True&amp;isModal=true&amp;asPopupView=true</t>
  </si>
  <si>
    <t>https://community.secop.gov.co/Public/Tendering/OpportunityDetail/Index?noticeUID=CO1.NTC.6139316&amp;isFromPublicArea=True&amp;isModal=true&amp;asPopupView=true</t>
  </si>
  <si>
    <t>https://community.secop.gov.co/Public/Tendering/OpportunityDetail/Index?noticeUID=CO1.NTC.6141175&amp;isFromPublicArea=True&amp;isModal=true&amp;asPopupView=true</t>
  </si>
  <si>
    <t>https://community.secop.gov.co/Public/Tendering/OpportunityDetail/Index?noticeUID=CO1.NTC.6140539&amp;isFromPublicArea=True&amp;isModal=true&amp;asPopupView=true</t>
  </si>
  <si>
    <t>https://community.secop.gov.co/Public/Tendering/OpportunityDetail/Index?noticeUID=CO1.NTC.6140426&amp;isFromPublicArea=True&amp;isModal=true&amp;asPopupView=true</t>
  </si>
  <si>
    <t>https://community.secop.gov.co/Public/Tendering/OpportunityDetail/Index?noticeUID=CO1.NTC.6139473&amp;isFromPublicArea=True&amp;isModal=true&amp;asPopupView=true</t>
  </si>
  <si>
    <t>https://community.secop.gov.co/Public/Tendering/OpportunityDetail/Index?noticeUID=CO1.NTC.6140790&amp;isFromPublicArea=True&amp;isModal=true&amp;asPopupView=true</t>
  </si>
  <si>
    <t>https://community.secop.gov.co/Public/Tendering/OpportunityDetail/Index?noticeUID=CO1.NTC.6141525&amp;isFromPublicArea=True&amp;isModal=true&amp;asPopupView=true</t>
  </si>
  <si>
    <t>https://community.secop.gov.co/Public/Tendering/OpportunityDetail/Index?noticeUID=CO1.NTC.6156569&amp;isFromPublicArea=True&amp;isModal=true&amp;asPopupView=true</t>
  </si>
  <si>
    <t>https://community.secop.gov.co/Public/Tendering/OpportunityDetail/Index?noticeUID=CO1.NTC.6169814&amp;isFromPublicArea=True&amp;isModal=true&amp;asPopupView=true</t>
  </si>
  <si>
    <t>https://community.secop.gov.co/Public/Tendering/OpportunityDetail/Index?noticeUID=CO1.NTC.6165271&amp;isFromPublicArea=True&amp;isModal=true&amp;asPopupView=true</t>
  </si>
  <si>
    <t>https://community.secop.gov.co/Public/Tendering/OpportunityDetail/Index?noticeUID=CO1.NTC.6151099&amp;isFromPublicArea=True&amp;isModal=true&amp;asPopupView=true</t>
  </si>
  <si>
    <t>https://community.secop.gov.co/Public/Tendering/OpportunityDetail/Index?noticeUID=CO1.NTC.6151254&amp;isFromPublicArea=True&amp;isModal=true&amp;asPopupView=true</t>
  </si>
  <si>
    <t>https://community.secop.gov.co/Public/Tendering/OpportunityDetail/Index?noticeUID=CO1.NTC.6151449&amp;isFromPublicArea=True&amp;isModal=true&amp;asPopupView=true</t>
  </si>
  <si>
    <t>https://community.secop.gov.co/Public/Tendering/OpportunityDetail/Index?noticeUID=CO1.NTC.6157795&amp;isFromPublicArea=True&amp;isModal=true&amp;asPopupView=true</t>
  </si>
  <si>
    <t>https://community.secop.gov.co/Public/Tendering/OpportunityDetail/Index?noticeUID=CO1.NTC.6157842&amp;isFromPublicArea=True&amp;isModal=true&amp;asPopupView=true</t>
  </si>
  <si>
    <t>https://community.secop.gov.co/Public/Tendering/OpportunityDetail/Index?noticeUID=CO1.NTC.6161990&amp;isFromPublicArea=True&amp;isModal=true&amp;asPopupView=true</t>
  </si>
  <si>
    <t>https://community.secop.gov.co/Public/Tendering/OpportunityDetail/Index?noticeUID=CO1.NTC.6152180&amp;isFromPublicArea=True&amp;isModal=true&amp;asPopupView=true</t>
  </si>
  <si>
    <t>https://community.secop.gov.co/Public/Tendering/OpportunityDetail/Index?noticeUID=CO1.NTC.6154113&amp;isFromPublicArea=True&amp;isModal=true&amp;asPopupView=true</t>
  </si>
  <si>
    <t>https://community.secop.gov.co/Public/Tendering/OpportunityDetail/Index?noticeUID=CO1.NTC.6155230&amp;isFromPublicArea=True&amp;isModal=true&amp;asPopupView=true</t>
  </si>
  <si>
    <t>https://community.secop.gov.co/Public/Tendering/OpportunityDetail/Index?noticeUID=CO1.NTC.6156248&amp;isFromPublicArea=True&amp;isModal=true&amp;asPopupView=true</t>
  </si>
  <si>
    <t>https://community.secop.gov.co/Public/Tendering/OpportunityDetail/Index?noticeUID=CO1.NTC.6156332&amp;isFromPublicArea=True&amp;isModal=true&amp;asPopupView=true</t>
  </si>
  <si>
    <t>https://community.secop.gov.co/Public/Tendering/OpportunityDetail/Index?noticeUID=CO1.NTC.6158674&amp;isFromPublicArea=True&amp;isModal=true&amp;asPopupView=true</t>
  </si>
  <si>
    <t>https://community.secop.gov.co/Public/Tendering/OpportunityDetail/Index?noticeUID=CO1.NTC.6161434&amp;isFromPublicArea=True&amp;isModal=true&amp;asPopupView=true</t>
  </si>
  <si>
    <t>https://community.secop.gov.co/Public/Tendering/OpportunityDetail/Index?noticeUID=CO1.NTC.6162005&amp;isFromPublicArea=True&amp;isModal=true&amp;asPopupView=true</t>
  </si>
  <si>
    <t>https://community.secop.gov.co/Public/Tendering/OpportunityDetail/Index?noticeUID=CO1.NTC.6162018&amp;isFromPublicArea=True&amp;isModal=true&amp;asPopupView=true</t>
  </si>
  <si>
    <t>https://community.secop.gov.co/Public/Tendering/OpportunityDetail/Index?noticeUID=CO1.NTC.6161899&amp;isFromPublicArea=True&amp;isModal=true&amp;asPopupView=true</t>
  </si>
  <si>
    <t>https://community.secop.gov.co/Public/Tendering/OpportunityDetail/Index?noticeUID=CO1.NTC.6162423&amp;isFromPublicArea=True&amp;isModal=true&amp;asPopupView=true</t>
  </si>
  <si>
    <t>https://community.secop.gov.co/Public/Tendering/OpportunityDetail/Index?noticeUID=CO1.NTC.6155661&amp;isFromPublicArea=True&amp;isModal=true&amp;asPopupView=true</t>
  </si>
  <si>
    <t>https://community.secop.gov.co/Public/Tendering/OpportunityDetail/Index?noticeUID=CO1.NTC.6155951&amp;isFromPublicArea=True&amp;isModal=true&amp;asPopupView=true</t>
  </si>
  <si>
    <t>https://community.secop.gov.co/Public/Tendering/OpportunityDetail/Index?noticeUID=CO1.NTC.6161814&amp;isFromPublicArea=True&amp;isModal=true&amp;asPopupView=true</t>
  </si>
  <si>
    <t>https://community.secop.gov.co/Public/Tendering/OpportunityDetail/Index?noticeUID=CO1.NTC.6158648&amp;isFromPublicArea=True&amp;isModal=true&amp;asPopupView=true</t>
  </si>
  <si>
    <t>https://community.secop.gov.co/Public/Tendering/OpportunityDetail/Index?noticeUID=CO1.NTC.6157788&amp;isFromPublicArea=True&amp;isModal=true&amp;asPopupView=true</t>
  </si>
  <si>
    <t>https://community.secop.gov.co/Public/Tendering/OpportunityDetail/Index?noticeUID=CO1.NTC.6167297&amp;isFromPublicArea=True&amp;isModal=true&amp;asPopupView=true</t>
  </si>
  <si>
    <t>https://community.secop.gov.co/Public/Tendering/OpportunityDetail/Index?noticeUID=CO1.NTC.6163152&amp;isFromPublicArea=True&amp;isModal=true&amp;asPopupView=true</t>
  </si>
  <si>
    <t xml:space="preserve">https://community.secop.gov.co/Public/Tendering/OpportunityDetail/Index?noticeUID=CO1.NTC.6163158&amp;isFromPublicArea=True&amp;isModal=False
</t>
  </si>
  <si>
    <t>https://community.secop.gov.co/Public/Tendering/OpportunityDetail/Index?noticeUID=CO1.NTC.6188534&amp;isFromPublicArea=True&amp;isModal=true&amp;asPopupView=true</t>
  </si>
  <si>
    <t>https://community.secop.gov.co/Public/Tendering/OpportunityDetail/Index?noticeUID=CO1.NTC.6162768&amp;isFromPublicArea=True&amp;isModal=true&amp;asPopupView=true</t>
  </si>
  <si>
    <t>https://community.secop.gov.co/Public/Tendering/OpportunityDetail/Index?noticeUID=CO1.NTC.6161721&amp;isFromPublicArea=True&amp;isModal=true&amp;asPopupView=true</t>
  </si>
  <si>
    <t>https://community.secop.gov.co/Public/Tendering/OpportunityDetail/Index?noticeUID=CO1.NTC.6163760&amp;isFromPublicArea=True&amp;isModal=true&amp;asPopupView=true</t>
  </si>
  <si>
    <t>https://community.secop.gov.co/Public/Tendering/OpportunityDetail/Index?noticeUID=CO1.NTC.6164358&amp;isFromPublicArea=True&amp;isModal=true&amp;asPopupView=true</t>
  </si>
  <si>
    <t>https://community.secop.gov.co/Public/Tendering/OpportunityDetail/Index?noticeUID=CO1.NTC.6182387&amp;isFromPublicArea=True&amp;isModal=true&amp;asPopupView=true</t>
  </si>
  <si>
    <t>https://community.secop.gov.co/Public/Tendering/OpportunityDetail/Index?noticeUID=CO1.NTC.6163621&amp;isFromPublicArea=True&amp;isModal=true&amp;asPopupView=true</t>
  </si>
  <si>
    <t>https://community.secop.gov.co/Public/Tendering/OpportunityDetail/Index?noticeUID=CO1.NTC.6163832&amp;isFromPublicArea=True&amp;isModal=true&amp;asPopupView=true</t>
  </si>
  <si>
    <t>https://community.secop.gov.co/Public/Tendering/OpportunityDetail/Index?noticeUID=CO1.NTC.6179598&amp;isFromPublicArea=True&amp;isModal=true&amp;asPopupView=true</t>
  </si>
  <si>
    <t>https://community.secop.gov.co/Public/Tendering/OpportunityDetail/Index?noticeUID=CO1.NTC.6180308&amp;isFromPublicArea=True&amp;isModal=true&amp;asPopupView=true</t>
  </si>
  <si>
    <t>https://community.secop.gov.co/Public/Tendering/OpportunityDetail/Index?noticeUID=CO1.NTC.6163261&amp;isFromPublicArea=True&amp;isModal=true&amp;asPopupView=true</t>
  </si>
  <si>
    <t>https://community.secop.gov.co/Public/Tendering/OpportunityDetail/Index?noticeUID=CO1.NTC.6178010&amp;isFromPublicArea=True&amp;isModal=true&amp;asPopupView=true</t>
  </si>
  <si>
    <t>https://community.secop.gov.co/Public/Tendering/OpportunityDetail/Index?noticeUID=CO1.NTC.6182756&amp;isFromPublicArea=True&amp;isModal=true&amp;asPopupView=true</t>
  </si>
  <si>
    <t>https://community.secop.gov.co/Public/Tendering/OpportunityDetail/Index?noticeUID=CO1.NTC.6167011&amp;isFromPublicArea=True&amp;isModal=true&amp;asPopupView=true</t>
  </si>
  <si>
    <t>https://community.secop.gov.co/Public/Tendering/OpportunityDetail/Index?noticeUID=CO1.NTC.6169054&amp;isFromPublicArea=True&amp;isModal=true&amp;asPopupView=true</t>
  </si>
  <si>
    <t>https://community.secop.gov.co/Public/Tendering/OpportunityDetail/Index?noticeUID=CO1.NTC.6169082&amp;isFromPublicArea=True&amp;isModal=true&amp;asPopupView=true</t>
  </si>
  <si>
    <t>https://community.secop.gov.co/Public/Tendering/OpportunityDetail/Index?noticeUID=CO1.NTC.6168651&amp;isFromPublicArea=True&amp;isModal=true&amp;asPopupView=true</t>
  </si>
  <si>
    <t>https://community.secop.gov.co/Public/Tendering/OpportunityDetail/Index?noticeUID=CO1.NTC.6168573&amp;isFromPublicArea=True&amp;isModal=true&amp;asPopupView=true</t>
  </si>
  <si>
    <t>https://community.secop.gov.co/Public/Tendering/OpportunityDetail/Index?noticeUID=CO1.NTC.6168268&amp;isFromPublicArea=True&amp;isModal=true&amp;asPopupView=true</t>
  </si>
  <si>
    <t>https://community.secop.gov.co/Public/Tendering/OpportunityDetail/Index?noticeUID=CO1.NTC.6178827&amp;isFromPublicArea=True&amp;isModal=true&amp;asPopupView=true</t>
  </si>
  <si>
    <t>https://community.secop.gov.co/Public/Tendering/OpportunityDetail/Index?noticeUID=CO1.NTC.6203579&amp;isFromPublicArea=True&amp;isModal=true&amp;asPopupView=true</t>
  </si>
  <si>
    <t>https://community.secop.gov.co/Public/Tendering/OpportunityDetail/Index?noticeUID=CO1.NTC.6178233&amp;isFromPublicArea=True&amp;isModal=true&amp;asPopupView=true</t>
  </si>
  <si>
    <t>https://community.secop.gov.co/Public/Tendering/OpportunityDetail/Index?noticeUID=CO1.NTC.6175771&amp;isFromPublicArea=True&amp;isModal=true&amp;asPopupView=true</t>
  </si>
  <si>
    <t>https://community.secop.gov.co/Public/Tendering/OpportunityDetail/Index?noticeUID=CO1.NTC.6176533&amp;isFromPublicArea=True&amp;isModal=true&amp;asPopupView=true</t>
  </si>
  <si>
    <t>Implementación Idartes Internacional, una ventana al mundo Bogotá D.C.</t>
  </si>
  <si>
    <t>https://community.secop.gov.co/Public/Tendering/OpportunityDetail/Index?noticeUID=CO1.NTC.6176025&amp;isFromPublicArea=True&amp;isModal=true&amp;asPopupView=true</t>
  </si>
  <si>
    <t>https://community.secop.gov.co/Public/Tendering/OpportunityDetail/Index?noticeUID=CO1.NTC.6176061&amp;isFromPublicArea=True&amp;isModal=true&amp;asPopupView=true</t>
  </si>
  <si>
    <t>https://community.secop.gov.co/Public/Tendering/OpportunityDetail/Index?noticeUID=CO1.NTC.6176546&amp;isFromPublicArea=True&amp;isModal=true&amp;asPopupView=true</t>
  </si>
  <si>
    <t>https://community.secop.gov.co/Public/Tendering/OpportunityDetail/Index?noticeUID=CO1.NTC.6184639&amp;isFromPublicArea=True&amp;isModal=true&amp;asPopupView=true</t>
  </si>
  <si>
    <t>https://community.secop.gov.co/Public/Tendering/OpportunityDetail/Index?noticeUID=CO1.NTC.6183035&amp;isFromPublicArea=True&amp;isModal=true&amp;asPopupView=true</t>
  </si>
  <si>
    <t>https://community.secop.gov.co/Public/Tendering/OpportunityDetail/Index?noticeUID=CO1.NTC.6177704&amp;isFromPublicArea=True&amp;isModal=true&amp;asPopupView=true</t>
  </si>
  <si>
    <t>https://community.secop.gov.co/Public/Tendering/OpportunityDetail/Index?noticeUID=CO1.NTC.6174064&amp;isFromPublicArea=True&amp;isModal=true&amp;asPopupView=true</t>
  </si>
  <si>
    <t>https://community.secop.gov.co/Public/Tendering/OpportunityDetail/Index?noticeUID=CO1.NTC.6175140&amp;isFromPublicArea=True&amp;isModal=true&amp;asPopupView=true</t>
  </si>
  <si>
    <t>https://community.secop.gov.co/Public/Tendering/OpportunityDetail/Index?noticeUID=CO1.NTC.6174943&amp;isFromPublicArea=True&amp;isModal=true&amp;asPopupView=true</t>
  </si>
  <si>
    <t>https://community.secop.gov.co/Public/Tendering/OpportunityDetail/Index?noticeUID=CO1.NTC.6175684&amp;isFromPublicArea=True&amp;isModal=true&amp;asPopupView=true</t>
  </si>
  <si>
    <t>https://community.secop.gov.co/Public/Tendering/OpportunityDetail/Index?noticeUID=CO1.NTC.6175144&amp;isFromPublicArea=True&amp;isModal=true&amp;asPopupView=true</t>
  </si>
  <si>
    <t>https://community.secop.gov.co/Public/Tendering/OpportunityDetail/Index?noticeUID=CO1.NTC.6175426&amp;isFromPublicArea=True&amp;isModal=true&amp;asPopupView=true</t>
  </si>
  <si>
    <t>https://community.secop.gov.co/Public/Tendering/OpportunityDetail/Index?noticeUID=CO1.NTC.6175339&amp;isFromPublicArea=True&amp;isModal=true&amp;asPopupView=true</t>
  </si>
  <si>
    <t>https://community.secop.gov.co/Public/Tendering/OpportunityDetail/Index?noticeUID=CO1.NTC.6177614&amp;isFromPublicArea=True&amp;isModal=true&amp;asPopupView=true</t>
  </si>
  <si>
    <t>https://community.secop.gov.co/Public/Tendering/OpportunityDetail/Index?noticeUID=CO1.NTC.6177622&amp;isFromPublicArea=True&amp;isModal=true&amp;asPopupView=true</t>
  </si>
  <si>
    <t>https://community.secop.gov.co/Public/Tendering/OpportunityDetail/Index?noticeUID=CO1.NTC.6190715&amp;isFromPublicArea=True&amp;isModal=true&amp;asPopupView=true</t>
  </si>
  <si>
    <t>https://community.secop.gov.co/Public/Tendering/OpportunityDetail/Index?noticeUID=CO1.NTC.6179124&amp;isFromPublicArea=True&amp;isModal=true&amp;asPopupView=true</t>
  </si>
  <si>
    <t>https://community.secop.gov.co/Public/Tendering/OpportunityDetail/Index?noticeUID=CO1.NTC.6182502&amp;isFromPublicArea=True&amp;isModal=true&amp;asPopupView=true</t>
  </si>
  <si>
    <t>https://community.secop.gov.co/Public/Tendering/OpportunityDetail/Index?noticeUID=CO1.NTC.6182088&amp;isFromPublicArea=True&amp;isModal=true&amp;asPopupView=true</t>
  </si>
  <si>
    <t>https://community.secop.gov.co/Public/Tendering/OpportunityDetail/Index?noticeUID=CO1.NTC.6177494&amp;isFromPublicArea=True&amp;isModal=true&amp;asPopupView=true</t>
  </si>
  <si>
    <t>https://community.secop.gov.co/Public/Tendering/OpportunityDetail/Index?noticeUID=CO1.NTC.6177911&amp;isFromPublicArea=True&amp;isModal=true&amp;asPopupView=true</t>
  </si>
  <si>
    <t>https://community.secop.gov.co/Public/Tendering/OpportunityDetail/Index?noticeUID=CO1.NTC.6184090&amp;isFromPublicArea=True&amp;isModal=true&amp;asPopupView=true</t>
  </si>
  <si>
    <t>https://community.secop.gov.co/Public/Tendering/OpportunityDetail/Index?noticeUID=CO1.NTC.6183869&amp;isFromPublicArea=True&amp;isModal=true&amp;asPopupView=true</t>
  </si>
  <si>
    <t>https://community.secop.gov.co/Public/Tendering/OpportunityDetail/Index?noticeUID=CO1.NTC.6182235&amp;isFromPublicArea=True&amp;isModal=true&amp;asPopupView=true</t>
  </si>
  <si>
    <t>https://community.secop.gov.co/Public/Tendering/OpportunityDetail/Index?noticeUID=CO1.NTC.6200410&amp;isFromPublicArea=True&amp;isModal=true&amp;asPopupView=true</t>
  </si>
  <si>
    <t>https://community.secop.gov.co/Public/Tendering/OpportunityDetail/Index?noticeUID=CO1.NTC.6197549&amp;isFromPublicArea=True&amp;isModal=true&amp;asPopupView=true</t>
  </si>
  <si>
    <t>https://community.secop.gov.co/Public/Tendering/OpportunityDetail/Index?noticeUID=CO1.NTC.6177821&amp;isFromPublicArea=True&amp;isModal=true&amp;asPopupView=true</t>
  </si>
  <si>
    <t>https://community.secop.gov.co/Public/Tendering/OpportunityDetail/Index?noticeUID=CO1.NTC.6182267&amp;isFromPublicArea=True&amp;isModal=true&amp;asPopupView=true</t>
  </si>
  <si>
    <t>https://community.secop.gov.co/Public/Tendering/OpportunityDetail/Index?noticeUID=CO1.NTC.6181992&amp;isFromPublicArea=True&amp;isModal=true&amp;asPopupView=true</t>
  </si>
  <si>
    <t>https://community.secop.gov.co/Public/Tendering/OpportunityDetail/Index?noticeUID=CO1.NTC.6182797&amp;isFromPublicArea=True&amp;isModal=true&amp;asPopupView=true</t>
  </si>
  <si>
    <t>https://community.secop.gov.co/Public/Tendering/OpportunityDetail/Index?noticeUID=CO1.NTC.6187171&amp;isFromPublicArea=True&amp;isModal=true&amp;asPopupView=true</t>
  </si>
  <si>
    <t>https://community.secop.gov.co/Public/Tendering/OpportunityDetail/Index?noticeUID=CO1.NTC.6188406&amp;isFromPublicArea=True&amp;isModal=true&amp;asPopupView=true</t>
  </si>
  <si>
    <t>https://community.secop.gov.co/Public/Tendering/OpportunityDetail/Index?noticeUID=CO1.NTC.6184505&amp;isFromPublicArea=True&amp;isModal=true&amp;asPopupView=true</t>
  </si>
  <si>
    <t>https://community.secop.gov.co/Public/Tendering/OpportunityDetail/Index?noticeUID=CO1.NTC.6183627&amp;isFromPublicArea=True&amp;isModal=true&amp;asPopupView=true</t>
  </si>
  <si>
    <t>https://community.secop.gov.co/Public/Tendering/OpportunityDetail/Index?noticeUID=CO1.NTC.6183363&amp;isFromPublicArea=True&amp;isModal=true&amp;asPopupView=true</t>
  </si>
  <si>
    <t>https://community.secop.gov.co/Public/Tendering/OpportunityDetail/Index?noticeUID=CO1.NTC.6195543&amp;isFromPublicArea=True&amp;isModal=true&amp;asPopupView=true</t>
  </si>
  <si>
    <t>https://community.secop.gov.co/Public/Tendering/OpportunityDetail/Index?noticeUID=CO1.NTC.6195669&amp;isFromPublicArea=True&amp;isModal=true&amp;asPopupView=true</t>
  </si>
  <si>
    <t>https://community.secop.gov.co/Public/Tendering/OpportunityDetail/Index?noticeUID=CO1.NTC.6195259&amp;isFromPublicArea=True&amp;isModal=true&amp;asPopupView=true</t>
  </si>
  <si>
    <t>https://community.secop.gov.co/Public/Tendering/OpportunityDetail/Index?noticeUID=CO1.NTC.6183802&amp;isFromPublicArea=True&amp;isModal=true&amp;asPopupView=true</t>
  </si>
  <si>
    <t>https://community.secop.gov.co/Public/Tendering/OpportunityDetail/Index?noticeUID=CO1.NTC.6183643&amp;isFromPublicArea=True&amp;isModal=true&amp;asPopupView=true</t>
  </si>
  <si>
    <t>https://community.secop.gov.co/Public/Tendering/OpportunityDetail/Index?noticeUID=CO1.NTC.6182503&amp;isFromPublicArea=True&amp;isModal=true&amp;asPopupView=true</t>
  </si>
  <si>
    <t>https://community.secop.gov.co/Public/Tendering/OpportunityDetail/Index?noticeUID=CO1.NTC.6182275&amp;isFromPublicArea=True&amp;isModal=true&amp;asPopupView=true</t>
  </si>
  <si>
    <t>https://community.secop.gov.co/Public/Tendering/OpportunityDetail/Index?noticeUID=CO1.NTC.6182932&amp;isFromPublicArea=True&amp;isModal=true&amp;asPopupView=true</t>
  </si>
  <si>
    <t>https://community.secop.gov.co/Public/Tendering/OpportunityDetail/Index?noticeUID=CO1.NTC.6182971&amp;isFromPublicArea=True&amp;isModal=true&amp;asPopupView=true</t>
  </si>
  <si>
    <t>https://community.secop.gov.co/Public/Tendering/OpportunityDetail/Index?noticeUID=CO1.NTC.6183077&amp;isFromPublicArea=True&amp;isModal=true&amp;asPopupView=true</t>
  </si>
  <si>
    <t>https://community.secop.gov.co/Public/Tendering/OpportunityDetail/Index?noticeUID=CO1.NTC.6185049&amp;isFromPublicArea=True&amp;isModal=true&amp;asPopupView=true</t>
  </si>
  <si>
    <t>https://community.secop.gov.co/Public/Tendering/OpportunityDetail/Index?noticeUID=CO1.NTC.6185238&amp;isFromPublicArea=True&amp;isModal=true&amp;asPopupView=true</t>
  </si>
  <si>
    <t>https://community.secop.gov.co/Public/Tendering/OpportunityDetail/Index?noticeUID=CO1.NTC.6199408&amp;isFromPublicArea=True&amp;isModal=true&amp;asPopupView=true</t>
  </si>
  <si>
    <t>https://community.secop.gov.co/Public/Tendering/OpportunityDetail/Index?noticeUID=CO1.NTC.6185748&amp;isFromPublicArea=True&amp;isModal=true&amp;asPopupView=true</t>
  </si>
  <si>
    <t>https://community.secop.gov.co/Public/Tendering/OpportunityDetail/Index?noticeUID=CO1.NTC.6182648&amp;isFromPublicArea=True&amp;isModal=true&amp;asPopupView=true</t>
  </si>
  <si>
    <t>https://community.secop.gov.co/Public/Tendering/OpportunityDetail/Index?noticeUID=CO1.NTC.6121527&amp;isFromPublicArea=True&amp;isModal=true&amp;asPopupView=true</t>
  </si>
  <si>
    <t>https://community.secop.gov.co/Public/Tendering/OpportunityDetail/Index?noticeUID=CO1.NTC.6184176&amp;isFromPublicArea=True&amp;isModal=true&amp;asPopupView=true</t>
  </si>
  <si>
    <t>https://community.secop.gov.co/Public/Tendering/OpportunityDetail/Index?noticeUID=CO1.NTC.6186508&amp;isFromPublicArea=True&amp;isModal=true&amp;asPopupView=true</t>
  </si>
  <si>
    <t>https://community.secop.gov.co/Public/Tendering/OpportunityDetail/Index?noticeUID=CO1.NTC.6184853&amp;isFromPublicArea=True&amp;isModal=true&amp;asPopupView=true</t>
  </si>
  <si>
    <t>https://community.secop.gov.co/Public/Tendering/OpportunityDetail/Index?noticeUID=CO1.NTC.6189418&amp;isFromPublicArea=True&amp;isModal=true&amp;asPopupView=true</t>
  </si>
  <si>
    <t>https://community.secop.gov.co/Public/Tendering/OpportunityDetail/Index?noticeUID=CO1.NTC.6185307&amp;isFromPublicArea=True&amp;isModal=true&amp;asPopupView=true</t>
  </si>
  <si>
    <t>https://community.secop.gov.co/Public/Tendering/OpportunityDetail/Index?noticeUID=CO1.NTC.6185227&amp;isFromPublicArea=True&amp;isModal=true&amp;asPopupView=true</t>
  </si>
  <si>
    <t>https://community.secop.gov.co/Public/Tendering/OpportunityDetail/Index?noticeUID=CO1.NTC.6185563&amp;isFromPublicArea=True&amp;isModal=true&amp;asPopupView=true</t>
  </si>
  <si>
    <t>https://community.secop.gov.co/Public/Tendering/OpportunityDetail/Index?noticeUID=CO1.NTC.6185752&amp;isFromPublicArea=True&amp;isModal=true&amp;asPopupView=true</t>
  </si>
  <si>
    <t>https://community.secop.gov.co/Public/Tendering/OpportunityDetail/Index?noticeUID=CO1.NTC.6185657&amp;isFromPublicArea=True&amp;isModal=true&amp;asPopupView=true</t>
  </si>
  <si>
    <t>https://community.secop.gov.co/Public/Tendering/OpportunityDetail/Index?noticeUID=CO1.NTC.6185633&amp;isFromPublicArea=True&amp;isModal=true&amp;asPopupView=true</t>
  </si>
  <si>
    <t>https://community.secop.gov.co/Public/Tendering/OpportunityDetail/Index?noticeUID=CO1.NTC.6186121&amp;isFromPublicArea=True&amp;isModal=true&amp;asPopupView=true</t>
  </si>
  <si>
    <t>https://community.secop.gov.co/Public/Tendering/OpportunityDetail/Index?noticeUID=CO1.NTC.6185979&amp;isFromPublicArea=True&amp;isModal=true&amp;asPopupView=true</t>
  </si>
  <si>
    <t>https://community.secop.gov.co/Public/Tendering/OpportunityDetail/Index?noticeUID=CO1.NTC.6189885&amp;isFromPublicArea=True&amp;isModal=true&amp;asPopupView=true</t>
  </si>
  <si>
    <t>https://community.secop.gov.co/Public/Tendering/OpportunityDetail/Index?noticeUID=CO1.NTC.6186541&amp;isFromPublicArea=True&amp;isModal=true&amp;asPopupView=true</t>
  </si>
  <si>
    <t>https://community.secop.gov.co/Public/Tendering/OpportunityDetail/Index?noticeUID=CO1.NTC.6191027&amp;isFromPublicArea=True&amp;isModal=true&amp;asPopupView=true</t>
  </si>
  <si>
    <t>https://community.secop.gov.co/Public/Tendering/OpportunityDetail/Index?noticeUID=CO1.NTC.6190968&amp;isFromPublicArea=True&amp;isModal=true&amp;asPopupView=true</t>
  </si>
  <si>
    <t>https://community.secop.gov.co/Public/Tendering/OpportunityDetail/Index?noticeUID=CO1.NTC.6191109&amp;isFromPublicArea=True&amp;isModal=true&amp;asPopupView=true</t>
  </si>
  <si>
    <t>https://community.secop.gov.co/Public/Tendering/OpportunityDetail/Index?noticeUID=CO1.NTC.6136700&amp;isFromPublicArea=True&amp;isModal=true&amp;asPopupView=true</t>
  </si>
  <si>
    <t>https://community.secop.gov.co/Public/Tendering/OpportunityDetail/Index?noticeUID=CO1.NTC.6188428&amp;isFromPublicArea=True&amp;isModal=true&amp;asPopupView=true</t>
  </si>
  <si>
    <t>https://community.secop.gov.co/Public/Tendering/OpportunityDetail/Index?noticeUID=CO1.NTC.6195356&amp;isFromPublicArea=True&amp;isModal=true&amp;asPopupView=true</t>
  </si>
  <si>
    <t>https://community.secop.gov.co/Public/Tendering/OpportunityDetail/Index?noticeUID=CO1.NTC.6185329&amp;isFromPublicArea=True&amp;isModal=true&amp;asPopupView=true</t>
  </si>
  <si>
    <t>https://community.secop.gov.co/Public/Tendering/OpportunityDetail/Index?noticeUID=CO1.NTC.6190035&amp;isFromPublicArea=True&amp;isModal=true&amp;asPopupView=true</t>
  </si>
  <si>
    <t>https://community.secop.gov.co/Public/Tendering/OpportunityDetail/Index?noticeUID=CO1.NTC.6188328&amp;isFromPublicArea=True&amp;isModal=true&amp;asPopupView=true</t>
  </si>
  <si>
    <t>https://community.secop.gov.co/Public/Tendering/OpportunityDetail/Index?noticeUID=CO1.NTC.6201416&amp;isFromPublicArea=True&amp;isModal=true&amp;asPopupView=true</t>
  </si>
  <si>
    <t>https://community.secop.gov.co/Public/Tendering/OpportunityDetail/Index?noticeUID=CO1.NTC.6190269&amp;isFromPublicArea=True&amp;isModal=true&amp;asPopupView=true</t>
  </si>
  <si>
    <t>https://community.secop.gov.co/Public/Tendering/OpportunityDetail/Index?noticeUID=CO1.NTC.6190999&amp;isFromPublicArea=True&amp;isModal=true&amp;asPopupView=true</t>
  </si>
  <si>
    <t>https://community.secop.gov.co/Public/Tendering/OpportunityDetail/Index?noticeUID=CO1.NTC.6206411&amp;isFromPublicArea=True&amp;isModal=true&amp;asPopupView=true</t>
  </si>
  <si>
    <t>https://community.secop.gov.co/Public/Tendering/OpportunityDetail/Index?noticeUID=CO1.NTC.6190728&amp;isFromPublicArea=True&amp;isModal=true&amp;asPopupView=true</t>
  </si>
  <si>
    <t>https://community.secop.gov.co/Public/Tendering/OpportunityDetail/Index?noticeUID=CO1.NTC.6190400&amp;isFromPublicArea=True&amp;isModal=true&amp;asPopupView=true</t>
  </si>
  <si>
    <t>https://community.secop.gov.co/Public/Tendering/OpportunityDetail/Index?noticeUID=CO1.NTC.6112351&amp;isFromPublicArea=True&amp;isModal=true&amp;asPopupView=true</t>
  </si>
  <si>
    <t>https://community.secop.gov.co/Public/Tendering/OpportunityDetail/Index?noticeUID=CO1.NTC.6189451&amp;isFromPublicArea=True&amp;isModal=true&amp;asPopupView=true</t>
  </si>
  <si>
    <t>https://community.secop.gov.co/Public/Tendering/OpportunityDetail/Index?noticeUID=CO1.NTC.6190660&amp;isFromPublicArea=True&amp;isModal=true&amp;asPopupView=true</t>
  </si>
  <si>
    <t>https://community.secop.gov.co/Public/Tendering/OpportunityDetail/Index?noticeUID=CO1.NTC.6190038&amp;isFromPublicArea=True&amp;isModal=true&amp;asPopupView=true</t>
  </si>
  <si>
    <t>https://community.secop.gov.co/Public/Tendering/OpportunityDetail/Index?noticeUID=CO1.NTC.6192334&amp;isFromPublicArea=True&amp;isModal=true&amp;asPopupView=true</t>
  </si>
  <si>
    <t>https://community.secop.gov.co/Public/Tendering/OpportunityDetail/Index?noticeUID=CO1.NTC.6193150&amp;isFromPublicArea=True&amp;isModal=true&amp;asPopupView=true</t>
  </si>
  <si>
    <t>https://community.secop.gov.co/Public/Tendering/OpportunityDetail/Index?noticeUID=CO1.NTC.6196670&amp;isFromPublicArea=True&amp;isModal=true&amp;asPopupView=true</t>
  </si>
  <si>
    <t>https://community.secop.gov.co/Public/Tendering/OpportunityDetail/Index?noticeUID=CO1.NTC.6193824&amp;isFromPublicArea=True&amp;isModal=true&amp;asPopupView=true</t>
  </si>
  <si>
    <t>https://community.secop.gov.co/Public/Tendering/OpportunityDetail/Index?noticeUID=CO1.NTC.6195311&amp;isFromPublicArea=True&amp;isModal=true&amp;asPopupView=true</t>
  </si>
  <si>
    <t>https://community.secop.gov.co/Public/Tendering/OpportunityDetail/Index?noticeUID=CO1.NTC.6193672&amp;isFromPublicArea=True&amp;isModal=true&amp;asPopupView=true</t>
  </si>
  <si>
    <t>https://community.secop.gov.co/Public/Tendering/OpportunityDetail/Index?noticeUID=CO1.NTC.6193126&amp;isFromPublicArea=True&amp;isModal=true&amp;asPopupView=true</t>
  </si>
  <si>
    <t>https://community.secop.gov.co/Public/Tendering/OpportunityDetail/Index?noticeUID=CO1.NTC.6197173&amp;isFromPublicArea=True&amp;isModal=true&amp;asPopupView=true</t>
  </si>
  <si>
    <t>https://community.secop.gov.co/Public/Tendering/OpportunityDetail/Index?noticeUID=CO1.NTC.6197711&amp;isFromPublicArea=True&amp;isModal=true&amp;asPopupView=true</t>
  </si>
  <si>
    <t>https://community.secop.gov.co/Public/Tendering/OpportunityDetail/Index?noticeUID=CO1.NTC.6197642&amp;isFromPublicArea=True&amp;isModal=true&amp;asPopupView=true</t>
  </si>
  <si>
    <t>https://community.secop.gov.co/Public/Tendering/OpportunityDetail/Index?noticeUID=CO1.NTC.6203854&amp;isFromPublicArea=True&amp;isModal=true&amp;asPopupView=true</t>
  </si>
  <si>
    <t>https://community.secop.gov.co/Public/Tendering/OpportunityDetail/Index?noticeUID=CO1.NTC.6200836&amp;isFromPublicArea=True&amp;isModal=true&amp;asPopupView=true</t>
  </si>
  <si>
    <t>https://community.secop.gov.co/Public/Tendering/OpportunityDetail/Index?noticeUID=CO1.NTC.6135737&amp;isFromPublicArea=True&amp;isModal=true&amp;asPopupView=true</t>
  </si>
  <si>
    <t>https://community.secop.gov.co/Public/Tendering/OpportunityDetail/Index?noticeUID=CO1.NTC.6113532&amp;isFromPublicArea=True&amp;isModal=true&amp;asPopupView=true</t>
  </si>
  <si>
    <t>https://community.secop.gov.co/Public/Tendering/OpportunityDetail/Index?noticeUID=CO1.NTC.6197584&amp;isFromPublicArea=True&amp;isModal=true&amp;asPopupView=true</t>
  </si>
  <si>
    <t>https://community.secop.gov.co/Public/Tendering/OpportunityDetail/Index?noticeUID=CO1.NTC.6202131&amp;isFromPublicArea=True&amp;isModal=true&amp;asPopupView=true</t>
  </si>
  <si>
    <t>https://community.secop.gov.co/Public/Tendering/OpportunityDetail/Index?noticeUID=CO1.NTC.6178613&amp;isFromPublicArea=True&amp;isModal=true&amp;asPopupView=true</t>
  </si>
  <si>
    <t>https://community.secop.gov.co/Public/Tendering/OpportunityDetail/Index?noticeUID=CO1.NTC.6202319&amp;isFromPublicArea=True&amp;isModal=true&amp;asPopupView=true</t>
  </si>
  <si>
    <t>https://community.secop.gov.co/Public/Tendering/OpportunityDetail/Index?noticeUID=CO1.NTC.6206668&amp;isFromPublicArea=True&amp;isModal=true&amp;asPopupView=true</t>
  </si>
  <si>
    <t>https://community.secop.gov.co/Public/Tendering/OpportunityDetail/Index?noticeUID=CO1.NTC.6220589&amp;isFromPublicArea=True&amp;isModal=true&amp;asPopupView=true</t>
  </si>
  <si>
    <t>https://community.secop.gov.co/Public/Tendering/OpportunityDetail/Index?noticeUID=CO1.NTC.6207903&amp;isFromPublicArea=True&amp;isModal=true&amp;asPopupView=true</t>
  </si>
  <si>
    <t>https://community.secop.gov.co/Public/Tendering/OpportunityDetail/Index?noticeUID=CO1.NTC.6205161&amp;isFromPublicArea=True&amp;isModal=true&amp;asPopupView=true</t>
  </si>
  <si>
    <t>https://community.secop.gov.co/Public/Tendering/OpportunityDetail/Index?noticeUID=CO1.NTC.6205169&amp;isFromPublicArea=True&amp;isModal=true&amp;asPopupView=true</t>
  </si>
  <si>
    <t>https://community.secop.gov.co/Public/Tendering/OpportunityDetail/Index?noticeUID=CO1.NTC.6206120&amp;isFromPublicArea=True&amp;isModal=true&amp;asPopupView=true</t>
  </si>
  <si>
    <t>https://community.secop.gov.co/Public/Tendering/OpportunityDetail/Index?noticeUID=CO1.NTC.6207218&amp;isFromPublicArea=True&amp;isModal=true&amp;asPopupView=true</t>
  </si>
  <si>
    <t>https://community.secop.gov.co/Public/Tendering/OpportunityDetail/Index?noticeUID=CO1.NTC.6206964&amp;isFromPublicArea=True&amp;isModal=true&amp;asPopupView=true</t>
  </si>
  <si>
    <t>https://community.secop.gov.co/Public/Tendering/OpportunityDetail/Index?noticeUID=CO1.NTC.6207928&amp;isFromPublicArea=True&amp;isModal=true&amp;asPopupView=true</t>
  </si>
  <si>
    <t>https://community.secop.gov.co/Public/Tendering/OpportunityDetail/Index?noticeUID=CO1.NTC.6207199&amp;isFromPublicArea=True&amp;isModal=true&amp;asPopupView=true</t>
  </si>
  <si>
    <t>https://community.secop.gov.co/Public/Tendering/OpportunityDetail/Index?noticeUID=CO1.NTC.6207295&amp;isFromPublicArea=True&amp;isModal=true&amp;asPopupView=true</t>
  </si>
  <si>
    <t>https://www.colombiacompra.gov.co/tienda-virtual-del-estado-colombiano/ordenes-compra/128913</t>
  </si>
  <si>
    <t>https://community.secop.gov.co/Public/Tendering/OpportunityDetail/Index?noticeUID=CO1.NTC.6232726&amp;isFromPublicArea=True&amp;isModal=true&amp;asPopupView=true</t>
  </si>
  <si>
    <t>https://community.secop.gov.co/Public/Tendering/OpportunityDetail/Index?noticeUID=CO1.NTC.6295739&amp;isFromPublicArea=True&amp;isModal=true&amp;asPopupView=true</t>
  </si>
  <si>
    <t>https://community.secop.gov.co/Public/Tendering/OpportunityDetail/Index?noticeUID=CO1.NTC.6049051&amp;isFromPublicArea=True&amp;isModal=true&amp;asPopupView=true</t>
  </si>
  <si>
    <t>https://community.secop.gov.co/Public/Tendering/OpportunityDetail/Index?noticeUID=CO1.NTC.6219982&amp;isFromPublicArea=True&amp;isModal=true&amp;asPopupView=true</t>
  </si>
  <si>
    <t>https://community.secop.gov.co/Public/Tendering/OpportunityDetail/Index?noticeUID=CO1.NTC.6226757&amp;isFromPublicArea=True&amp;isModal=true&amp;asPopupView=true</t>
  </si>
  <si>
    <t>https://community.secop.gov.co/Public/Tendering/OpportunityDetail/Index?noticeUID=CO1.NTC.6231348&amp;isFromPublicArea=True&amp;isModal=true&amp;asPopupView=true</t>
  </si>
  <si>
    <t>https://community.secop.gov.co/Public/Tendering/OpportunityDetail/Index?noticeUID=CO1.NTC.6232700&amp;isFromPublicArea=True&amp;isModal=true&amp;asPopupView=true</t>
  </si>
  <si>
    <t>https://community.secop.gov.co/Public/Tendering/OpportunityDetail/Index?noticeUID=CO1.NTC.6233314&amp;isFromPublicArea=True&amp;isModal=true&amp;asPopupView=true</t>
  </si>
  <si>
    <t>https://community.secop.gov.co/Public/Tendering/OpportunityDetail/Index?noticeUID=CO1.NTC.6235439&amp;isFromPublicArea=True&amp;isModal=true&amp;asPopupView=true</t>
  </si>
  <si>
    <t>https://community.secop.gov.co/Public/Tendering/OpportunityDetail/Index?noticeUID=CO1.NTC.6239792&amp;isFromPublicArea=True&amp;isModal=true&amp;asPopupView=true</t>
  </si>
  <si>
    <t>https://community.secop.gov.co/Public/Tendering/OpportunityDetail/Index?noticeUID=CO1.NTC.6250598&amp;isFromPublicArea=True&amp;isModal=true&amp;asPopupView=true</t>
  </si>
  <si>
    <t>https://community.secop.gov.co/Public/Tendering/OpportunityDetail/Index?noticeUID=CO1.NTC.6251921&amp;isFromPublicArea=True&amp;isModal=true&amp;asPopupView=true</t>
  </si>
  <si>
    <t>https://community.secop.gov.co/Public/Tendering/OpportunityDetail/Index?noticeUID=CO1.NTC.6252163&amp;isFromPublicArea=True&amp;isModal=true&amp;asPopupView=true</t>
  </si>
  <si>
    <t>https://community.secop.gov.co/Public/Tendering/OpportunityDetail/Index?noticeUID=CO1.NTC.6255735&amp;isFromPublicArea=True&amp;isModal=true&amp;asPopupView=true</t>
  </si>
  <si>
    <t>https://community.secop.gov.co/Public/Tendering/OpportunityDetail/Index?noticeUID=CO1.NTC.6262387&amp;isFromPublicArea=True&amp;isModal=true&amp;asPopupView=true</t>
  </si>
  <si>
    <t>https://community.secop.gov.co/Public/Tendering/OpportunityDetail/Index?noticeUID=CO1.NTC.6263702&amp;isFromPublicArea=True&amp;isModal=true&amp;asPopupView=true</t>
  </si>
  <si>
    <t>https://community.secop.gov.co/Public/Tendering/OpportunityDetail/Index?noticeUID=CO1.NTC.6267965&amp;isFromPublicArea=True&amp;isModal=true&amp;asPopupView=true</t>
  </si>
  <si>
    <t>https://community.secop.gov.co/Public/Tendering/OpportunityDetail/Index?noticeUID=CO1.NTC.6268132&amp;isFromPublicArea=True&amp;isModal=true&amp;asPopupView=true</t>
  </si>
  <si>
    <t>https://community.secop.gov.co/Public/Tendering/OpportunityDetail/Index?noticeUID=CO1.NTC.6280736&amp;isFromPublicArea=True&amp;isModal=true&amp;asPopupView=true</t>
  </si>
  <si>
    <t>https://community.secop.gov.co/Public/Tendering/OpportunityDetail/Index?noticeUID=CO1.NTC.6284996&amp;isFromPublicArea=True&amp;isModal=true&amp;asPopupView=true</t>
  </si>
  <si>
    <t>https://community.secop.gov.co/Public/Tendering/OpportunityDetail/Index?noticeUID=CO1.NTC.6294568&amp;isFromPublicArea=True&amp;isModal=true&amp;asPopupView=true</t>
  </si>
  <si>
    <t>https://community.secop.gov.co/Public/Tendering/OpportunityDetail/Index?noticeUID=CO1.NTC.6295309&amp;isFromPublicArea=True&amp;isModal=true&amp;asPopupView=true</t>
  </si>
  <si>
    <t>https://community.secop.gov.co/Public/Tendering/OpportunityDetail/Index?noticeUID=CO1.NTC.6295498&amp;isFromPublicArea=True&amp;isModal=true&amp;asPopupView=true</t>
  </si>
  <si>
    <t>https://community.secop.gov.co/Public/Tendering/OpportunityDetail/Index?noticeUID=CO1.NTC.6303124&amp;isFromPublicArea=True&amp;isModal=true&amp;asPopupView=true</t>
  </si>
  <si>
    <t>https://community.secop.gov.co/Public/Tendering/OpportunityDetail/Index?noticeUID=CO1.NTC.6304175&amp;isFromPublicArea=True&amp;isModal=true&amp;asPopupView=true</t>
  </si>
  <si>
    <t>https://community.secop.gov.co/Public/Tendering/OpportunityDetail/Index?noticeUID=CO1.NTC.6310215&amp;isFromPublicArea=True&amp;isModal=true&amp;asPopupView=true</t>
  </si>
  <si>
    <t>https://community.secop.gov.co/Public/Tendering/OpportunityDetail/Index?noticeUID=CO1.NTC.6311043&amp;isFromPublicArea=True&amp;isModal=true&amp;asPopupView=true</t>
  </si>
  <si>
    <t>https://community.secop.gov.co/Public/Tendering/OpportunityDetail/Index?noticeUID=CO1.NTC.6310473&amp;isFromPublicArea=True&amp;isModal=true&amp;asPopupView=true</t>
  </si>
  <si>
    <t>https://community.secop.gov.co/Public/Tendering/OpportunityDetail/Index?noticeUID=CO1.NTC.6310780&amp;isFromPublicArea=True&amp;isModal=true&amp;asPopupView=true</t>
  </si>
  <si>
    <t>https://community.secop.gov.co/Public/Tendering/OpportunityDetail/Index?noticeUID=CO1.NTC.6315158&amp;isFromPublicArea=True&amp;isModal=true&amp;asPopupView=true</t>
  </si>
  <si>
    <t>https://community.secop.gov.co/Public/Tendering/OpportunityDetail/Index?noticeUID=CO1.NTC.6315579&amp;isFromPublicArea=True&amp;isModal=true&amp;asPopupView=true</t>
  </si>
  <si>
    <t>https://community.secop.gov.co/Public/Tendering/OpportunityDetail/Index?noticeUID=CO1.NTC.6316208&amp;isFromPublicArea=True&amp;isModal=true&amp;asPopupView=true</t>
  </si>
  <si>
    <t>https://community.secop.gov.co/Public/Tendering/ContractNoticeManagement/Index?currentLanguage=es-CO&amp;Page=login&amp;Country=CO&amp;SkinName=CCE</t>
  </si>
  <si>
    <t>https://community.secop.gov.co/Public/Tendering/OpportunityDetail/Index?noticeUID=CO1.NTC.6322251&amp;isFromPublicArea=True&amp;isModal=true&amp;asPopupView=true</t>
  </si>
  <si>
    <t>https://community.secop.gov.co/Public/Tendering/OpportunityDetail/Index?noticeUID=CO1.NTC.6324063&amp;isFromPublicArea=True&amp;isModal=true&amp;asPopupView=true</t>
  </si>
  <si>
    <t>2216-2024</t>
  </si>
  <si>
    <t>2217-2024</t>
  </si>
  <si>
    <t>2218-2024</t>
  </si>
  <si>
    <t>2219-2024</t>
  </si>
  <si>
    <t>2220-2024</t>
  </si>
  <si>
    <t>2221-2024</t>
  </si>
  <si>
    <t>2222-2024</t>
  </si>
  <si>
    <t>2223-2024</t>
  </si>
  <si>
    <t>2224-2024</t>
  </si>
  <si>
    <t>2225-2024</t>
  </si>
  <si>
    <t>2226-2024</t>
  </si>
  <si>
    <t>2227-2024</t>
  </si>
  <si>
    <t>2228-2024</t>
  </si>
  <si>
    <t>2229-2024</t>
  </si>
  <si>
    <t>2230-2024</t>
  </si>
  <si>
    <t>2231-2024</t>
  </si>
  <si>
    <t>2232-2024</t>
  </si>
  <si>
    <t>2233-2024</t>
  </si>
  <si>
    <t>2234-2024</t>
  </si>
  <si>
    <t>2235-2024</t>
  </si>
  <si>
    <t>2236-2024</t>
  </si>
  <si>
    <t>2237-2024</t>
  </si>
  <si>
    <t>2238-2024</t>
  </si>
  <si>
    <t>2239-2024</t>
  </si>
  <si>
    <t>2240-2024</t>
  </si>
  <si>
    <t>2241-2024</t>
  </si>
  <si>
    <t>2242-2024</t>
  </si>
  <si>
    <t>2243-2024</t>
  </si>
  <si>
    <t>2244-2024</t>
  </si>
  <si>
    <t>2245-2024</t>
  </si>
  <si>
    <t>2246-2024</t>
  </si>
  <si>
    <t>2247-2024</t>
  </si>
  <si>
    <t>2248-2024</t>
  </si>
  <si>
    <t>2249-2024</t>
  </si>
  <si>
    <t>2250-2024</t>
  </si>
  <si>
    <t>2251-2024</t>
  </si>
  <si>
    <t>2252-2024</t>
  </si>
  <si>
    <t>2253-2024</t>
  </si>
  <si>
    <t>2254-2024</t>
  </si>
  <si>
    <t>2255-2024</t>
  </si>
  <si>
    <t>2256-2024</t>
  </si>
  <si>
    <t>2257-2024</t>
  </si>
  <si>
    <t>2258-2024</t>
  </si>
  <si>
    <t>2259-2024</t>
  </si>
  <si>
    <t>2260-2024</t>
  </si>
  <si>
    <t>2261-2024</t>
  </si>
  <si>
    <t>2262-2024</t>
  </si>
  <si>
    <t>2263-2024</t>
  </si>
  <si>
    <t>2264-2024</t>
  </si>
  <si>
    <t>2265-2024</t>
  </si>
  <si>
    <t>2266-2024</t>
  </si>
  <si>
    <t>2267-2024</t>
  </si>
  <si>
    <t>2268-2024</t>
  </si>
  <si>
    <t>2269-2024</t>
  </si>
  <si>
    <t>2270-2024</t>
  </si>
  <si>
    <t>2271-2024</t>
  </si>
  <si>
    <t>2272-2024</t>
  </si>
  <si>
    <t>2273-2024</t>
  </si>
  <si>
    <t>2274-2024</t>
  </si>
  <si>
    <t>2275-2024</t>
  </si>
  <si>
    <t>2276-2024</t>
  </si>
  <si>
    <t>2277-2024</t>
  </si>
  <si>
    <t>2278-2024</t>
  </si>
  <si>
    <t>2279-2024</t>
  </si>
  <si>
    <t>2280-2024</t>
  </si>
  <si>
    <t>2281-2024</t>
  </si>
  <si>
    <t>2282-2024</t>
  </si>
  <si>
    <t>2283-2024</t>
  </si>
  <si>
    <t>2284-2024</t>
  </si>
  <si>
    <t>2285-2024</t>
  </si>
  <si>
    <t>2286-2024</t>
  </si>
  <si>
    <t>2287-2024</t>
  </si>
  <si>
    <t>2288-2024</t>
  </si>
  <si>
    <t>2289-2024</t>
  </si>
  <si>
    <t>2290-2024</t>
  </si>
  <si>
    <t>2291-2024</t>
  </si>
  <si>
    <t>2292-2024</t>
  </si>
  <si>
    <t>2293-2024</t>
  </si>
  <si>
    <t>2294-2024</t>
  </si>
  <si>
    <t>2295-2024</t>
  </si>
  <si>
    <t>2296-2024</t>
  </si>
  <si>
    <t>2297-2024</t>
  </si>
  <si>
    <t>2298-2024</t>
  </si>
  <si>
    <t>2300-2024</t>
  </si>
  <si>
    <t>2301-2024</t>
  </si>
  <si>
    <t>2302-2024</t>
  </si>
  <si>
    <t>2303-2024</t>
  </si>
  <si>
    <t>2304-2024</t>
  </si>
  <si>
    <t>2305-2024</t>
  </si>
  <si>
    <t>2306-2024</t>
  </si>
  <si>
    <t>2307-2024</t>
  </si>
  <si>
    <t>2308-2024</t>
  </si>
  <si>
    <t>2309-2024</t>
  </si>
  <si>
    <t>2310-2024</t>
  </si>
  <si>
    <t>2311-2024</t>
  </si>
  <si>
    <t>2312-2024</t>
  </si>
  <si>
    <t>2313-2024</t>
  </si>
  <si>
    <t>2314-2024</t>
  </si>
  <si>
    <t>2315-2024</t>
  </si>
  <si>
    <t>2316-2024</t>
  </si>
  <si>
    <t>2317-2024</t>
  </si>
  <si>
    <t>2318-2024</t>
  </si>
  <si>
    <t>2319-2024</t>
  </si>
  <si>
    <t>2320-2024</t>
  </si>
  <si>
    <t>2321-2024</t>
  </si>
  <si>
    <t>2322-2024</t>
  </si>
  <si>
    <t>2323-2024</t>
  </si>
  <si>
    <t>2324-2024</t>
  </si>
  <si>
    <t>2325-2024</t>
  </si>
  <si>
    <t>2326-2024</t>
  </si>
  <si>
    <t>2327-2024</t>
  </si>
  <si>
    <t>2328-2024</t>
  </si>
  <si>
    <t>2329-2024</t>
  </si>
  <si>
    <t>2330-2024</t>
  </si>
  <si>
    <t>2331-2024</t>
  </si>
  <si>
    <t>2332-2024</t>
  </si>
  <si>
    <t>2333-2024</t>
  </si>
  <si>
    <t>2334-2024</t>
  </si>
  <si>
    <t>2335-2024</t>
  </si>
  <si>
    <t>2336-2024</t>
  </si>
  <si>
    <t>2337-2024</t>
  </si>
  <si>
    <t>2338-2024</t>
  </si>
  <si>
    <t>2339-2024</t>
  </si>
  <si>
    <t>2340-2024</t>
  </si>
  <si>
    <t>2341-2024</t>
  </si>
  <si>
    <t>2342-2024</t>
  </si>
  <si>
    <t>2343-2024</t>
  </si>
  <si>
    <t>2344-2024</t>
  </si>
  <si>
    <t>2345-2024</t>
  </si>
  <si>
    <t>2346-2024</t>
  </si>
  <si>
    <t>2347-2024</t>
  </si>
  <si>
    <t>2348-2024</t>
  </si>
  <si>
    <t>2349-2024</t>
  </si>
  <si>
    <t>2350-2024</t>
  </si>
  <si>
    <t>2351-2024</t>
  </si>
  <si>
    <t>2352-2024</t>
  </si>
  <si>
    <t>2353-2024</t>
  </si>
  <si>
    <t>2354-2024</t>
  </si>
  <si>
    <t>2355-2024</t>
  </si>
  <si>
    <t>2356-2024</t>
  </si>
  <si>
    <t>2358-2024</t>
  </si>
  <si>
    <t>2359-2024</t>
  </si>
  <si>
    <t>2360-2024</t>
  </si>
  <si>
    <t>2361-2024</t>
  </si>
  <si>
    <t>2362-2024</t>
  </si>
  <si>
    <t>2363-2024</t>
  </si>
  <si>
    <t>2364-2024</t>
  </si>
  <si>
    <t>2365-2024</t>
  </si>
  <si>
    <t>2366-2024</t>
  </si>
  <si>
    <t>2367-2024</t>
  </si>
  <si>
    <t>2368-2024</t>
  </si>
  <si>
    <t>2369-2024</t>
  </si>
  <si>
    <t>2370-2024</t>
  </si>
  <si>
    <t>2371-2024</t>
  </si>
  <si>
    <t>2372-2024</t>
  </si>
  <si>
    <t>2373-2024</t>
  </si>
  <si>
    <t>2374-2024</t>
  </si>
  <si>
    <t>2375-2024</t>
  </si>
  <si>
    <t>2376-2024</t>
  </si>
  <si>
    <t>2377-2024</t>
  </si>
  <si>
    <t>2378-2024</t>
  </si>
  <si>
    <t>2379-2024</t>
  </si>
  <si>
    <t>2380-2024</t>
  </si>
  <si>
    <t>2381-2024</t>
  </si>
  <si>
    <t>2382-2024</t>
  </si>
  <si>
    <t>2383-2024</t>
  </si>
  <si>
    <t>2384-2024</t>
  </si>
  <si>
    <t>2385-2024</t>
  </si>
  <si>
    <t>2386-2024</t>
  </si>
  <si>
    <t>2387-2024</t>
  </si>
  <si>
    <t>2388-2024</t>
  </si>
  <si>
    <t>2389-2024</t>
  </si>
  <si>
    <t>2390-2024</t>
  </si>
  <si>
    <t>2391-2024</t>
  </si>
  <si>
    <t>2392-2024</t>
  </si>
  <si>
    <t>2393-2024</t>
  </si>
  <si>
    <t>2394-2024</t>
  </si>
  <si>
    <t>2395-2024</t>
  </si>
  <si>
    <t>2396-2024</t>
  </si>
  <si>
    <t>2397-2024</t>
  </si>
  <si>
    <t>2398-2024</t>
  </si>
  <si>
    <t>2399-2024</t>
  </si>
  <si>
    <t>2400-2024</t>
  </si>
  <si>
    <t>2401-2024</t>
  </si>
  <si>
    <t>2402-2024</t>
  </si>
  <si>
    <t>2403-2024</t>
  </si>
  <si>
    <t>2404-2024</t>
  </si>
  <si>
    <t>2405-2024</t>
  </si>
  <si>
    <t>2406-2024</t>
  </si>
  <si>
    <t>2407-2024</t>
  </si>
  <si>
    <t>2408-2024</t>
  </si>
  <si>
    <t>2409-2024</t>
  </si>
  <si>
    <t>2410-2024</t>
  </si>
  <si>
    <t>2411-2024</t>
  </si>
  <si>
    <t>2412-2024</t>
  </si>
  <si>
    <t>2413-2024</t>
  </si>
  <si>
    <t>2414-2024</t>
  </si>
  <si>
    <t>2415-2024</t>
  </si>
  <si>
    <t>2416-2024</t>
  </si>
  <si>
    <t>2417-2024</t>
  </si>
  <si>
    <t>2418-2024</t>
  </si>
  <si>
    <t>2419-2024</t>
  </si>
  <si>
    <t>2420-2024</t>
  </si>
  <si>
    <t>2421-2024</t>
  </si>
  <si>
    <t>2422-2024</t>
  </si>
  <si>
    <t>2423-2024</t>
  </si>
  <si>
    <t>2424-2024</t>
  </si>
  <si>
    <t>2425-2024</t>
  </si>
  <si>
    <t>2426-2024</t>
  </si>
  <si>
    <t>2427-2024</t>
  </si>
  <si>
    <t>2428-2024</t>
  </si>
  <si>
    <t>2429-2024</t>
  </si>
  <si>
    <t>2430-2024</t>
  </si>
  <si>
    <t>2431-2024</t>
  </si>
  <si>
    <t>2432-2024</t>
  </si>
  <si>
    <t>2433-2024</t>
  </si>
  <si>
    <t>2434-2024</t>
  </si>
  <si>
    <t>2435-2024</t>
  </si>
  <si>
    <t>2436-2024</t>
  </si>
  <si>
    <t>2437-2024</t>
  </si>
  <si>
    <t>2438-2024</t>
  </si>
  <si>
    <t>2439-2024</t>
  </si>
  <si>
    <t>2440-2024</t>
  </si>
  <si>
    <t>2441-2024</t>
  </si>
  <si>
    <t>2442-2024</t>
  </si>
  <si>
    <t>2443-2024</t>
  </si>
  <si>
    <t>2444-2024</t>
  </si>
  <si>
    <t>2445-2024</t>
  </si>
  <si>
    <t>2446-2024</t>
  </si>
  <si>
    <t>2447-2024</t>
  </si>
  <si>
    <t>2448-2024</t>
  </si>
  <si>
    <t>2449-2024</t>
  </si>
  <si>
    <t>2450-2024</t>
  </si>
  <si>
    <t>2451-2024</t>
  </si>
  <si>
    <t>2452-2024</t>
  </si>
  <si>
    <t>2453-2024</t>
  </si>
  <si>
    <t>2454-2024</t>
  </si>
  <si>
    <t>2455-2024</t>
  </si>
  <si>
    <t>2456-2024</t>
  </si>
  <si>
    <t>2457-2024</t>
  </si>
  <si>
    <t>2458-2024</t>
  </si>
  <si>
    <t>2459-2024</t>
  </si>
  <si>
    <t>2460-2024</t>
  </si>
  <si>
    <t>2461-2024</t>
  </si>
  <si>
    <t>2462-2024</t>
  </si>
  <si>
    <t>2463-2024</t>
  </si>
  <si>
    <t>2464-2024</t>
  </si>
  <si>
    <t>2465-2024</t>
  </si>
  <si>
    <t>2466-2024</t>
  </si>
  <si>
    <t>2467-2024</t>
  </si>
  <si>
    <t>2468-2024</t>
  </si>
  <si>
    <t>2469-2024</t>
  </si>
  <si>
    <t>2470-2024</t>
  </si>
  <si>
    <t>2471-2024</t>
  </si>
  <si>
    <t>2472-2024</t>
  </si>
  <si>
    <t>2473-2024</t>
  </si>
  <si>
    <t>2474-2024</t>
  </si>
  <si>
    <t>2476-2024</t>
  </si>
  <si>
    <t>2477-2024</t>
  </si>
  <si>
    <t>2478-2024</t>
  </si>
  <si>
    <t>2479-2024</t>
  </si>
  <si>
    <t>2480-2024</t>
  </si>
  <si>
    <t>2481-2024</t>
  </si>
  <si>
    <t>2482-2024</t>
  </si>
  <si>
    <t>2483-2024</t>
  </si>
  <si>
    <t>2484-2024</t>
  </si>
  <si>
    <t>2485-2024</t>
  </si>
  <si>
    <t>2486-2024</t>
  </si>
  <si>
    <t>2487-2024</t>
  </si>
  <si>
    <t>2488-2024</t>
  </si>
  <si>
    <t>2489-2024</t>
  </si>
  <si>
    <t>2490-2024</t>
  </si>
  <si>
    <t>2491-2024</t>
  </si>
  <si>
    <t>2492-2024</t>
  </si>
  <si>
    <t>2493-2024</t>
  </si>
  <si>
    <t>2494-2024</t>
  </si>
  <si>
    <t>2495-2024</t>
  </si>
  <si>
    <t>2496-2024</t>
  </si>
  <si>
    <t>2497-2024</t>
  </si>
  <si>
    <t>2498-2024</t>
  </si>
  <si>
    <t>2499-2024</t>
  </si>
  <si>
    <t>2500-2024</t>
  </si>
  <si>
    <t>2501-2024</t>
  </si>
  <si>
    <t>2502-2024</t>
  </si>
  <si>
    <t>2503-2024</t>
  </si>
  <si>
    <t>2504-2024</t>
  </si>
  <si>
    <t>2505-2024</t>
  </si>
  <si>
    <t>2506-2024</t>
  </si>
  <si>
    <t>2507-2024</t>
  </si>
  <si>
    <t>2508-2024</t>
  </si>
  <si>
    <t>2509-2024</t>
  </si>
  <si>
    <t>2510-2024</t>
  </si>
  <si>
    <t>2511-2024</t>
  </si>
  <si>
    <t>2512-2024</t>
  </si>
  <si>
    <t>2513-2024</t>
  </si>
  <si>
    <t>2514-2024</t>
  </si>
  <si>
    <t>2515-2024</t>
  </si>
  <si>
    <t>2516-2024</t>
  </si>
  <si>
    <t>2517-2024</t>
  </si>
  <si>
    <t>2518-2024</t>
  </si>
  <si>
    <t>2519-2024</t>
  </si>
  <si>
    <t>2520-2024</t>
  </si>
  <si>
    <t>2521-2024</t>
  </si>
  <si>
    <t>2522-2024</t>
  </si>
  <si>
    <t>2523-2024</t>
  </si>
  <si>
    <t>2524-2024</t>
  </si>
  <si>
    <t>2525-2024</t>
  </si>
  <si>
    <t>2526-2024</t>
  </si>
  <si>
    <t>2527-2024</t>
  </si>
  <si>
    <t>2528-2024</t>
  </si>
  <si>
    <t>2529-2024</t>
  </si>
  <si>
    <t>2530-2024</t>
  </si>
  <si>
    <t>2531-2024</t>
  </si>
  <si>
    <t>2532-2024</t>
  </si>
  <si>
    <t>2533-2024</t>
  </si>
  <si>
    <t>2534-2024</t>
  </si>
  <si>
    <t>2535-2024</t>
  </si>
  <si>
    <t>2536-2024</t>
  </si>
  <si>
    <t>2537-2024</t>
  </si>
  <si>
    <t>2538-2024</t>
  </si>
  <si>
    <t>2539-2024</t>
  </si>
  <si>
    <t>2540-2024</t>
  </si>
  <si>
    <t>2541-2024</t>
  </si>
  <si>
    <t>2542-2024</t>
  </si>
  <si>
    <t>2543-2024</t>
  </si>
  <si>
    <t>2544-2024</t>
  </si>
  <si>
    <t>2546-2024</t>
  </si>
  <si>
    <t>2547-2024</t>
  </si>
  <si>
    <t>2548-2024</t>
  </si>
  <si>
    <t>2549-2024</t>
  </si>
  <si>
    <t>2550-2024</t>
  </si>
  <si>
    <t>2551-2024</t>
  </si>
  <si>
    <t>2552-2024</t>
  </si>
  <si>
    <t>2553-2024</t>
  </si>
  <si>
    <t>2554-2024</t>
  </si>
  <si>
    <t>2555-2024</t>
  </si>
  <si>
    <t>2556-2024</t>
  </si>
  <si>
    <t>2557-2024</t>
  </si>
  <si>
    <t>2558-2024</t>
  </si>
  <si>
    <t>2559-2024</t>
  </si>
  <si>
    <t>2560-2024</t>
  </si>
  <si>
    <t>2561-2024</t>
  </si>
  <si>
    <t>2562-2024</t>
  </si>
  <si>
    <t>2563-2024</t>
  </si>
  <si>
    <t>2564-2024</t>
  </si>
  <si>
    <t>2565-2024</t>
  </si>
  <si>
    <t>2566-2024</t>
  </si>
  <si>
    <t>2567-2024</t>
  </si>
  <si>
    <t>2568-2024</t>
  </si>
  <si>
    <t>2569-2024</t>
  </si>
  <si>
    <t>2570-2024</t>
  </si>
  <si>
    <t>2571-2024</t>
  </si>
  <si>
    <t>2572-2024</t>
  </si>
  <si>
    <t>2573-2024</t>
  </si>
  <si>
    <t>2574-2024</t>
  </si>
  <si>
    <t>2575-2024</t>
  </si>
  <si>
    <t>2576-2024</t>
  </si>
  <si>
    <t>2577-2024</t>
  </si>
  <si>
    <t>2578-2024</t>
  </si>
  <si>
    <t>2579-2024</t>
  </si>
  <si>
    <t>2580-2024</t>
  </si>
  <si>
    <t>2581-2024</t>
  </si>
  <si>
    <t>2582-2024</t>
  </si>
  <si>
    <t>2583-2024</t>
  </si>
  <si>
    <t>2584-2024</t>
  </si>
  <si>
    <t>2585-2024</t>
  </si>
  <si>
    <t>2586-2024</t>
  </si>
  <si>
    <t>2587-2024</t>
  </si>
  <si>
    <t>2588-2024</t>
  </si>
  <si>
    <t>2589-2024</t>
  </si>
  <si>
    <t>2590-2024</t>
  </si>
  <si>
    <t>2591-2024</t>
  </si>
  <si>
    <t>2592-2024</t>
  </si>
  <si>
    <t>2593-2024</t>
  </si>
  <si>
    <t>2594-2024</t>
  </si>
  <si>
    <t>2595-2024</t>
  </si>
  <si>
    <t>2596-2024</t>
  </si>
  <si>
    <t>2597-2024</t>
  </si>
  <si>
    <t>2598-2024</t>
  </si>
  <si>
    <t>2599-2024</t>
  </si>
  <si>
    <t>2600-2024</t>
  </si>
  <si>
    <t>2601-2024</t>
  </si>
  <si>
    <t>2602-2024</t>
  </si>
  <si>
    <t>2603-2024</t>
  </si>
  <si>
    <t>2604-2024</t>
  </si>
  <si>
    <t>2605-2024</t>
  </si>
  <si>
    <t>2606-2024</t>
  </si>
  <si>
    <t>2607-2024</t>
  </si>
  <si>
    <t>2608-2024</t>
  </si>
  <si>
    <t>2609-2024</t>
  </si>
  <si>
    <t>2610-2024</t>
  </si>
  <si>
    <t>2611-2024</t>
  </si>
  <si>
    <t>2612-2024</t>
  </si>
  <si>
    <t>2613-2024</t>
  </si>
  <si>
    <t>2614-2024</t>
  </si>
  <si>
    <t>2615-2024</t>
  </si>
  <si>
    <t>2616-2024</t>
  </si>
  <si>
    <t>2617-2024</t>
  </si>
  <si>
    <t>2618-2024</t>
  </si>
  <si>
    <t>2619-2024</t>
  </si>
  <si>
    <t>2620-2024</t>
  </si>
  <si>
    <t>2621-2024</t>
  </si>
  <si>
    <t>2622-2024</t>
  </si>
  <si>
    <t>2623-2024</t>
  </si>
  <si>
    <t>2624-2024</t>
  </si>
  <si>
    <t>2625-2024</t>
  </si>
  <si>
    <t>2626-2024</t>
  </si>
  <si>
    <t>2627-2024</t>
  </si>
  <si>
    <t>2628-2024</t>
  </si>
  <si>
    <t>2629-2024</t>
  </si>
  <si>
    <t>2630-2024</t>
  </si>
  <si>
    <t>2631-2024</t>
  </si>
  <si>
    <t>2632-2024</t>
  </si>
  <si>
    <t>2633-2024</t>
  </si>
  <si>
    <t>2634-2024</t>
  </si>
  <si>
    <t>2635-2024</t>
  </si>
  <si>
    <t>2636-2024</t>
  </si>
  <si>
    <t>2637-2024</t>
  </si>
  <si>
    <t>2638-2024</t>
  </si>
  <si>
    <t>2639-2024</t>
  </si>
  <si>
    <t>2640-2024</t>
  </si>
  <si>
    <t>2641-2024</t>
  </si>
  <si>
    <t>2642-2024</t>
  </si>
  <si>
    <t>2643-2024</t>
  </si>
  <si>
    <t>2644-2024</t>
  </si>
  <si>
    <t>2645-2024</t>
  </si>
  <si>
    <t>2646-2024</t>
  </si>
  <si>
    <t>2647-2024</t>
  </si>
  <si>
    <t>2648-2024</t>
  </si>
  <si>
    <t>2649-2024</t>
  </si>
  <si>
    <t>2650-2024</t>
  </si>
  <si>
    <t>2651-2024</t>
  </si>
  <si>
    <t>2652-2024</t>
  </si>
  <si>
    <t>2653-2024</t>
  </si>
  <si>
    <t>2654-2024</t>
  </si>
  <si>
    <t>2655-2024</t>
  </si>
  <si>
    <t>2656-2024</t>
  </si>
  <si>
    <t>2657-2024</t>
  </si>
  <si>
    <t>2658-2024</t>
  </si>
  <si>
    <t>2659-2024</t>
  </si>
  <si>
    <t>2660-2024</t>
  </si>
  <si>
    <t>2661-2024</t>
  </si>
  <si>
    <t>2662-2024</t>
  </si>
  <si>
    <t>2663-2024</t>
  </si>
  <si>
    <t>2664-2024</t>
  </si>
  <si>
    <t>2665-2024</t>
  </si>
  <si>
    <t>2666-2024</t>
  </si>
  <si>
    <t>2667-2024</t>
  </si>
  <si>
    <t>2668-2024</t>
  </si>
  <si>
    <t>2669-2024</t>
  </si>
  <si>
    <t>2670-2024</t>
  </si>
  <si>
    <t>2671-2024</t>
  </si>
  <si>
    <t>PUFA-191-2024</t>
  </si>
  <si>
    <t>PUFA-202-2024</t>
  </si>
  <si>
    <t>PUFA-207-2024</t>
  </si>
  <si>
    <t>PUFA-208-2024</t>
  </si>
  <si>
    <t>PUFA-204-2024</t>
  </si>
  <si>
    <t>PUFA-210-2024</t>
  </si>
  <si>
    <t>PUFA-211-2024</t>
  </si>
  <si>
    <t>PUFA-201-2024</t>
  </si>
  <si>
    <t>PUFA-200-2024</t>
  </si>
  <si>
    <t>PUFA-196-2024</t>
  </si>
  <si>
    <t>PUFA-194-2024</t>
  </si>
  <si>
    <t>PUFA-209-2024</t>
  </si>
  <si>
    <t>PUFA-190-2024</t>
  </si>
  <si>
    <t>PUFA-195-2024</t>
  </si>
  <si>
    <t>PUFA-203-2024</t>
  </si>
  <si>
    <t>PUFA-188-2024</t>
  </si>
  <si>
    <t>PUFA-193-2024</t>
  </si>
  <si>
    <t>PUFA-197-2024</t>
  </si>
  <si>
    <t>PUFA-192-2024</t>
  </si>
  <si>
    <t>PUFA-212-2024</t>
  </si>
  <si>
    <t>PUFA-199-2024</t>
  </si>
  <si>
    <t>PUFA-198-2024</t>
  </si>
  <si>
    <t>PUFA-206-2024</t>
  </si>
  <si>
    <t>PUFA-187-2024</t>
  </si>
  <si>
    <t>PUFA-205-2024</t>
  </si>
  <si>
    <t>2672-2024</t>
  </si>
  <si>
    <t>2673-2024</t>
  </si>
  <si>
    <t>2675-2024</t>
  </si>
  <si>
    <t>2676-2024</t>
  </si>
  <si>
    <t>2677-2024</t>
  </si>
  <si>
    <t>2678-2024</t>
  </si>
  <si>
    <t>2679-2024</t>
  </si>
  <si>
    <t>2680-2024</t>
  </si>
  <si>
    <t>2681-2024</t>
  </si>
  <si>
    <t>2682-2024</t>
  </si>
  <si>
    <t>2683-2024</t>
  </si>
  <si>
    <t>2684-2024</t>
  </si>
  <si>
    <t>2685-2024</t>
  </si>
  <si>
    <t>2686-2024</t>
  </si>
  <si>
    <t>2687-2024</t>
  </si>
  <si>
    <t>2688-2024</t>
  </si>
  <si>
    <t>2689-2024</t>
  </si>
  <si>
    <t>2690-2024</t>
  </si>
  <si>
    <t>2691-2024</t>
  </si>
  <si>
    <t>2692-2024</t>
  </si>
  <si>
    <t>2693-2024</t>
  </si>
  <si>
    <t>2694-2024</t>
  </si>
  <si>
    <t>2695-2024</t>
  </si>
  <si>
    <t>2696-2024</t>
  </si>
  <si>
    <t>2697-2024</t>
  </si>
  <si>
    <t>2698-2024</t>
  </si>
  <si>
    <t>2699-2024</t>
  </si>
  <si>
    <t>2700-2024</t>
  </si>
  <si>
    <t>2701-2024</t>
  </si>
  <si>
    <t>2702-2024</t>
  </si>
  <si>
    <t>2703-2024</t>
  </si>
  <si>
    <t>2704-2024</t>
  </si>
  <si>
    <t>2705-2024</t>
  </si>
  <si>
    <t>2706-2024</t>
  </si>
  <si>
    <t>2707-2024</t>
  </si>
  <si>
    <t>2708-2024</t>
  </si>
  <si>
    <t>2709-2024</t>
  </si>
  <si>
    <t>2710-2024</t>
  </si>
  <si>
    <t>2711-2024</t>
  </si>
  <si>
    <t>2712-2024</t>
  </si>
  <si>
    <t>2713-2024</t>
  </si>
  <si>
    <t>2714-2024</t>
  </si>
  <si>
    <t>2715-2024</t>
  </si>
  <si>
    <t>2716-2024</t>
  </si>
  <si>
    <t>2717-2024</t>
  </si>
  <si>
    <t>2718-2024</t>
  </si>
  <si>
    <t>2719-2024</t>
  </si>
  <si>
    <t>2720-2024</t>
  </si>
  <si>
    <t>2721-2024</t>
  </si>
  <si>
    <t>2722-2024</t>
  </si>
  <si>
    <t>2723-2024</t>
  </si>
  <si>
    <t>2724-2024</t>
  </si>
  <si>
    <t>2725-2024</t>
  </si>
  <si>
    <t>2726-2024</t>
  </si>
  <si>
    <t>2727-2024</t>
  </si>
  <si>
    <t>2728-2024</t>
  </si>
  <si>
    <t>2729-2024</t>
  </si>
  <si>
    <t>2730-2024</t>
  </si>
  <si>
    <t>2731-2024</t>
  </si>
  <si>
    <t>2732-2024</t>
  </si>
  <si>
    <t>2733-2024</t>
  </si>
  <si>
    <t>2734-2024</t>
  </si>
  <si>
    <t>2735-2024</t>
  </si>
  <si>
    <t>2736-2024</t>
  </si>
  <si>
    <t>2737-2024</t>
  </si>
  <si>
    <t>2738-2024</t>
  </si>
  <si>
    <t>2739-2024</t>
  </si>
  <si>
    <t>2740-2024</t>
  </si>
  <si>
    <t>2741-2024</t>
  </si>
  <si>
    <t>2742-2024</t>
  </si>
  <si>
    <t>2743-2024</t>
  </si>
  <si>
    <t>2744-2024</t>
  </si>
  <si>
    <t>2745-2024</t>
  </si>
  <si>
    <t>2746-2024</t>
  </si>
  <si>
    <t>2747-2024</t>
  </si>
  <si>
    <t>2748-2024</t>
  </si>
  <si>
    <t>2749-2024</t>
  </si>
  <si>
    <t>2750-2024</t>
  </si>
  <si>
    <t>2751-2024</t>
  </si>
  <si>
    <t>2752-2024</t>
  </si>
  <si>
    <t>2753-2024</t>
  </si>
  <si>
    <t>2754-2024</t>
  </si>
  <si>
    <t>2755-2024</t>
  </si>
  <si>
    <t>2756-2024</t>
  </si>
  <si>
    <t>2757-2024</t>
  </si>
  <si>
    <t>2758-2024</t>
  </si>
  <si>
    <t>2759-2024</t>
  </si>
  <si>
    <t>2760-2024</t>
  </si>
  <si>
    <t>2761-2024</t>
  </si>
  <si>
    <t>2762-2024</t>
  </si>
  <si>
    <t>2763-2024</t>
  </si>
  <si>
    <t>2764-2024</t>
  </si>
  <si>
    <t>2765-2024</t>
  </si>
  <si>
    <t>2766-2024</t>
  </si>
  <si>
    <t>2767-2024</t>
  </si>
  <si>
    <t>2768-2024</t>
  </si>
  <si>
    <t>2769-2024</t>
  </si>
  <si>
    <t>2770-2024</t>
  </si>
  <si>
    <t>2771-2024</t>
  </si>
  <si>
    <t>2772-2024</t>
  </si>
  <si>
    <t>2773-2024</t>
  </si>
  <si>
    <t>2774-2024</t>
  </si>
  <si>
    <t>2775-2024</t>
  </si>
  <si>
    <t>2776-2024</t>
  </si>
  <si>
    <t>2777-2024</t>
  </si>
  <si>
    <t>2778-2024</t>
  </si>
  <si>
    <t>2779-2024</t>
  </si>
  <si>
    <t>2780-2024</t>
  </si>
  <si>
    <t>2781-2024</t>
  </si>
  <si>
    <t>2782-2024</t>
  </si>
  <si>
    <t>2783-2024</t>
  </si>
  <si>
    <t>2784-2024</t>
  </si>
  <si>
    <t>2785-2024</t>
  </si>
  <si>
    <t>2787-2024</t>
  </si>
  <si>
    <t>2788-2024</t>
  </si>
  <si>
    <t>2789-2024</t>
  </si>
  <si>
    <t>2790-2024</t>
  </si>
  <si>
    <t>2791-2024</t>
  </si>
  <si>
    <t>2792-2024</t>
  </si>
  <si>
    <t>2793-2024</t>
  </si>
  <si>
    <t>2794-2024</t>
  </si>
  <si>
    <t>2795-2024</t>
  </si>
  <si>
    <t>2796-2024</t>
  </si>
  <si>
    <t>2797-2024</t>
  </si>
  <si>
    <t>2798-2024</t>
  </si>
  <si>
    <t>2799-2024</t>
  </si>
  <si>
    <t>2800-2024</t>
  </si>
  <si>
    <t>2801-2024</t>
  </si>
  <si>
    <t>2802-2024</t>
  </si>
  <si>
    <t>2803-2024</t>
  </si>
  <si>
    <t>2804-2024</t>
  </si>
  <si>
    <t>2805-2024</t>
  </si>
  <si>
    <t>2806-2024</t>
  </si>
  <si>
    <t>2807-2024</t>
  </si>
  <si>
    <t>2808-2024</t>
  </si>
  <si>
    <t>2809-2024</t>
  </si>
  <si>
    <t>2810-2024</t>
  </si>
  <si>
    <t>2811-2024</t>
  </si>
  <si>
    <t>2812-2024</t>
  </si>
  <si>
    <t>2813-2024</t>
  </si>
  <si>
    <t>2814-2024</t>
  </si>
  <si>
    <t>2815-2024</t>
  </si>
  <si>
    <t>2816-2024</t>
  </si>
  <si>
    <t>2817-2024</t>
  </si>
  <si>
    <t>2818-2024</t>
  </si>
  <si>
    <t>2819-2024</t>
  </si>
  <si>
    <t>2820-2024</t>
  </si>
  <si>
    <t>2821-2024</t>
  </si>
  <si>
    <t>2822-2024</t>
  </si>
  <si>
    <t>2823-2024</t>
  </si>
  <si>
    <t>2824-2024</t>
  </si>
  <si>
    <t>2825-2024</t>
  </si>
  <si>
    <t>2826-2024</t>
  </si>
  <si>
    <t>2827-2024</t>
  </si>
  <si>
    <t>2828-2024</t>
  </si>
  <si>
    <t>2829-2024</t>
  </si>
  <si>
    <t>2830-2024</t>
  </si>
  <si>
    <t>2831-2024</t>
  </si>
  <si>
    <t>2832-2024</t>
  </si>
  <si>
    <t>2833-2024</t>
  </si>
  <si>
    <t>2834-2024</t>
  </si>
  <si>
    <t>2835-2024</t>
  </si>
  <si>
    <t>2836-2024</t>
  </si>
  <si>
    <t>2837-2024</t>
  </si>
  <si>
    <t>2838-2024</t>
  </si>
  <si>
    <t>2839-2024</t>
  </si>
  <si>
    <t>2840-2024</t>
  </si>
  <si>
    <t>2841-2024</t>
  </si>
  <si>
    <t>2842-2024</t>
  </si>
  <si>
    <t>2843-2024</t>
  </si>
  <si>
    <t>2844-2024</t>
  </si>
  <si>
    <t>2845-2024</t>
  </si>
  <si>
    <t>2846-2024</t>
  </si>
  <si>
    <t>2847-2024</t>
  </si>
  <si>
    <t>2848-2024</t>
  </si>
  <si>
    <t>2849-2024</t>
  </si>
  <si>
    <t>2850-2024</t>
  </si>
  <si>
    <t>2851-2024</t>
  </si>
  <si>
    <t>2852-2024</t>
  </si>
  <si>
    <t>2853-2024</t>
  </si>
  <si>
    <t>2854-2024</t>
  </si>
  <si>
    <t>2855-2024</t>
  </si>
  <si>
    <t>2856-2024</t>
  </si>
  <si>
    <t>2857-2024</t>
  </si>
  <si>
    <t>2858-2024</t>
  </si>
  <si>
    <t>2859-2024</t>
  </si>
  <si>
    <t>2860-2024</t>
  </si>
  <si>
    <t>2861-2024</t>
  </si>
  <si>
    <t>2862-2024</t>
  </si>
  <si>
    <t>2863-2024</t>
  </si>
  <si>
    <t>2864-2024</t>
  </si>
  <si>
    <t>2865-2024</t>
  </si>
  <si>
    <t>2866-2024</t>
  </si>
  <si>
    <t>2867-2024</t>
  </si>
  <si>
    <t>2868-2024</t>
  </si>
  <si>
    <t>2869-2024</t>
  </si>
  <si>
    <t>2870-2024</t>
  </si>
  <si>
    <t>2871-2024</t>
  </si>
  <si>
    <t>2872-2024</t>
  </si>
  <si>
    <t>2873-2024</t>
  </si>
  <si>
    <t>2874-2024</t>
  </si>
  <si>
    <t>2875-2024</t>
  </si>
  <si>
    <t>2877-2024</t>
  </si>
  <si>
    <t>2878-2024</t>
  </si>
  <si>
    <t>2879-2024</t>
  </si>
  <si>
    <t>2880-2024</t>
  </si>
  <si>
    <t>2881-2024</t>
  </si>
  <si>
    <t>2882-2024</t>
  </si>
  <si>
    <t>2883-2024</t>
  </si>
  <si>
    <t>2884-2024</t>
  </si>
  <si>
    <t>2885-2024</t>
  </si>
  <si>
    <t>2886-2024</t>
  </si>
  <si>
    <t>2887-2024</t>
  </si>
  <si>
    <t>2888-2024</t>
  </si>
  <si>
    <t>2889-2024</t>
  </si>
  <si>
    <t>2890-2024</t>
  </si>
  <si>
    <t>2891-2024</t>
  </si>
  <si>
    <t>2892-2024</t>
  </si>
  <si>
    <t>2893-2024</t>
  </si>
  <si>
    <t>2894-2024</t>
  </si>
  <si>
    <t>2895-2024</t>
  </si>
  <si>
    <t>2896-2024</t>
  </si>
  <si>
    <t>2897-2024</t>
  </si>
  <si>
    <t>2898-2024</t>
  </si>
  <si>
    <t>2899-2024</t>
  </si>
  <si>
    <t>2900-2024</t>
  </si>
  <si>
    <t>2901-2024</t>
  </si>
  <si>
    <t>2902-2024</t>
  </si>
  <si>
    <t>2903-2024</t>
  </si>
  <si>
    <t>2904-2024</t>
  </si>
  <si>
    <t>2905-2024</t>
  </si>
  <si>
    <t>2906-2024</t>
  </si>
  <si>
    <t>2907-2024</t>
  </si>
  <si>
    <t>2908-2024</t>
  </si>
  <si>
    <t>2909-2024</t>
  </si>
  <si>
    <t>2910-2024</t>
  </si>
  <si>
    <t>2911-2024</t>
  </si>
  <si>
    <t>2912-2024</t>
  </si>
  <si>
    <t>2913-2024</t>
  </si>
  <si>
    <t>2914-2024</t>
  </si>
  <si>
    <t>2915-2024</t>
  </si>
  <si>
    <t>2916-2024</t>
  </si>
  <si>
    <t>2917-2024</t>
  </si>
  <si>
    <t>2918-2024</t>
  </si>
  <si>
    <t>2919-2024</t>
  </si>
  <si>
    <t>2920-2024</t>
  </si>
  <si>
    <t>2921-2024</t>
  </si>
  <si>
    <t>2922-2024</t>
  </si>
  <si>
    <t>2923-2024</t>
  </si>
  <si>
    <t>2924-2024</t>
  </si>
  <si>
    <t>2925-2024</t>
  </si>
  <si>
    <t>2926-2024</t>
  </si>
  <si>
    <t>2927-2024</t>
  </si>
  <si>
    <t>2928-2024</t>
  </si>
  <si>
    <t>2929-2024</t>
  </si>
  <si>
    <t>2930-2024</t>
  </si>
  <si>
    <t>2931-2024</t>
  </si>
  <si>
    <t>2932-2024</t>
  </si>
  <si>
    <t>2933-2024</t>
  </si>
  <si>
    <t>2934-2024</t>
  </si>
  <si>
    <t>2935-2024</t>
  </si>
  <si>
    <t>2936-2024</t>
  </si>
  <si>
    <t>2938-2024</t>
  </si>
  <si>
    <t>2939-2024</t>
  </si>
  <si>
    <t>2940-2024</t>
  </si>
  <si>
    <t>2941-2024</t>
  </si>
  <si>
    <t>2942-2024</t>
  </si>
  <si>
    <t>2943-2024</t>
  </si>
  <si>
    <t>2944-2024</t>
  </si>
  <si>
    <t>2945-2024</t>
  </si>
  <si>
    <t>2946-2024</t>
  </si>
  <si>
    <t>2947-2024</t>
  </si>
  <si>
    <t>2948-2024</t>
  </si>
  <si>
    <t>2949-2024</t>
  </si>
  <si>
    <t>2950-2024</t>
  </si>
  <si>
    <t>2951-2024</t>
  </si>
  <si>
    <t>2952-2024</t>
  </si>
  <si>
    <t>2953-2024</t>
  </si>
  <si>
    <t>2954-2024</t>
  </si>
  <si>
    <t>2955-2024</t>
  </si>
  <si>
    <t>2956-2024</t>
  </si>
  <si>
    <t>2957-2024</t>
  </si>
  <si>
    <t>2958-2024</t>
  </si>
  <si>
    <t>2959-2024</t>
  </si>
  <si>
    <t>2960-2024</t>
  </si>
  <si>
    <t>2961-2024</t>
  </si>
  <si>
    <t>2962-2024</t>
  </si>
  <si>
    <t>2963-2024</t>
  </si>
  <si>
    <t>2964-2024</t>
  </si>
  <si>
    <t>2965-2024</t>
  </si>
  <si>
    <t>2966-2024</t>
  </si>
  <si>
    <t>2967-2024</t>
  </si>
  <si>
    <t>2968-2024</t>
  </si>
  <si>
    <t>2969-2024</t>
  </si>
  <si>
    <t>2970-2024</t>
  </si>
  <si>
    <t>2971-2024</t>
  </si>
  <si>
    <t>2972-2024</t>
  </si>
  <si>
    <t>2973-2024</t>
  </si>
  <si>
    <t>2974-2024</t>
  </si>
  <si>
    <t>2975-2024</t>
  </si>
  <si>
    <t>2976-2024</t>
  </si>
  <si>
    <t>2977-2024</t>
  </si>
  <si>
    <t>2978-2024</t>
  </si>
  <si>
    <t>2979-2024</t>
  </si>
  <si>
    <t>2980-2024</t>
  </si>
  <si>
    <t>2981-2024</t>
  </si>
  <si>
    <t>2982-2024</t>
  </si>
  <si>
    <t>2983-2024</t>
  </si>
  <si>
    <t>2984-2024</t>
  </si>
  <si>
    <t>2985-2024</t>
  </si>
  <si>
    <t>2986-2024</t>
  </si>
  <si>
    <t>2987-2024</t>
  </si>
  <si>
    <t>2988-2024</t>
  </si>
  <si>
    <t>2989-2024</t>
  </si>
  <si>
    <t>2990-2024</t>
  </si>
  <si>
    <t>2991-2024</t>
  </si>
  <si>
    <t>2992-2024</t>
  </si>
  <si>
    <t>2993-2024</t>
  </si>
  <si>
    <t>2994-2024</t>
  </si>
  <si>
    <t>2995-2024</t>
  </si>
  <si>
    <t>2996-2024</t>
  </si>
  <si>
    <t>2997-2024</t>
  </si>
  <si>
    <t>2998-2024</t>
  </si>
  <si>
    <t>2999-2024</t>
  </si>
  <si>
    <t>3000-2024</t>
  </si>
  <si>
    <t>3001-2024</t>
  </si>
  <si>
    <t>3002-2024</t>
  </si>
  <si>
    <t>3003-2024</t>
  </si>
  <si>
    <t>3004-2024</t>
  </si>
  <si>
    <t>3005-2024</t>
  </si>
  <si>
    <t>3006-2024</t>
  </si>
  <si>
    <t>3007-2024</t>
  </si>
  <si>
    <t>3008-2024</t>
  </si>
  <si>
    <t>3009-2024</t>
  </si>
  <si>
    <t>3010-2024</t>
  </si>
  <si>
    <t>3011-2024</t>
  </si>
  <si>
    <t>3012-2024</t>
  </si>
  <si>
    <t>3013-2024</t>
  </si>
  <si>
    <t>3014-2024</t>
  </si>
  <si>
    <t>3015-2024</t>
  </si>
  <si>
    <t>3016-2024</t>
  </si>
  <si>
    <t>3017-2024</t>
  </si>
  <si>
    <t>3018-2024</t>
  </si>
  <si>
    <t>3020-2024</t>
  </si>
  <si>
    <t>3021-2024</t>
  </si>
  <si>
    <t>3022-2024</t>
  </si>
  <si>
    <t>3023-2024</t>
  </si>
  <si>
    <t>3024-2024</t>
  </si>
  <si>
    <t>3025-2024</t>
  </si>
  <si>
    <t>3026-2024</t>
  </si>
  <si>
    <t>3027-2024</t>
  </si>
  <si>
    <t>3028-2024</t>
  </si>
  <si>
    <t>3029-2024</t>
  </si>
  <si>
    <t>3030-2024</t>
  </si>
  <si>
    <t>3031-2024</t>
  </si>
  <si>
    <t>3032-2024</t>
  </si>
  <si>
    <t>3033-2024</t>
  </si>
  <si>
    <t>3034-2024</t>
  </si>
  <si>
    <t>3035-2024</t>
  </si>
  <si>
    <t>3036-2024</t>
  </si>
  <si>
    <t>3037-2024</t>
  </si>
  <si>
    <t>3038-2024</t>
  </si>
  <si>
    <t>3039-2024</t>
  </si>
  <si>
    <t>3040-2024</t>
  </si>
  <si>
    <t>3041-2024</t>
  </si>
  <si>
    <t>3042-2024</t>
  </si>
  <si>
    <t>3043-2024</t>
  </si>
  <si>
    <t>3044-2024</t>
  </si>
  <si>
    <t>3045-2024</t>
  </si>
  <si>
    <t>3046-2024</t>
  </si>
  <si>
    <t>3047-2024</t>
  </si>
  <si>
    <t>3048-2024</t>
  </si>
  <si>
    <t>3049-2024</t>
  </si>
  <si>
    <t>3050-2024</t>
  </si>
  <si>
    <t>3051-2024</t>
  </si>
  <si>
    <t>3052-2024</t>
  </si>
  <si>
    <t>3053-2024</t>
  </si>
  <si>
    <t>3054-2024</t>
  </si>
  <si>
    <t>3055-2024</t>
  </si>
  <si>
    <t>3056-2024</t>
  </si>
  <si>
    <t>3057-2024</t>
  </si>
  <si>
    <t>3060-2024</t>
  </si>
  <si>
    <t>3061-2024</t>
  </si>
  <si>
    <t>3063-2024</t>
  </si>
  <si>
    <t>3065-2024</t>
  </si>
  <si>
    <t>3066-2024</t>
  </si>
  <si>
    <t>3067-2024</t>
  </si>
  <si>
    <t>3068-2024</t>
  </si>
  <si>
    <t>3069-2024</t>
  </si>
  <si>
    <t>3070-2024</t>
  </si>
  <si>
    <t>3071-2024</t>
  </si>
  <si>
    <t>3072-2024</t>
  </si>
  <si>
    <t>3073-2024</t>
  </si>
  <si>
    <t>3074-2024</t>
  </si>
  <si>
    <t>3075-2024</t>
  </si>
  <si>
    <t>PUFA-231-2024</t>
  </si>
  <si>
    <t>PUFA-218-2024</t>
  </si>
  <si>
    <t>PUFA-244-2024</t>
  </si>
  <si>
    <t>PUFA-243-2024</t>
  </si>
  <si>
    <t>PUFA-224-2024</t>
  </si>
  <si>
    <t>PUFA-234-2024</t>
  </si>
  <si>
    <t>PUFA-215-2024</t>
  </si>
  <si>
    <t>PUFA-221-2024</t>
  </si>
  <si>
    <t>PUFA-220-2024</t>
  </si>
  <si>
    <t>PUFA-245-2024</t>
  </si>
  <si>
    <t>PUFA-237-2024</t>
  </si>
  <si>
    <t>PUFA-223-2024</t>
  </si>
  <si>
    <t>PUFA-232-2024</t>
  </si>
  <si>
    <t>PUFA-235-2024</t>
  </si>
  <si>
    <t>PUFA-227-2024</t>
  </si>
  <si>
    <t>PUFA-217-2024</t>
  </si>
  <si>
    <t>PUFA-233-2024</t>
  </si>
  <si>
    <t>PUFA-242-2024</t>
  </si>
  <si>
    <t>PUFA-216-2024</t>
  </si>
  <si>
    <t>PUFA-239-2024</t>
  </si>
  <si>
    <t>PUFA-247-2024</t>
  </si>
  <si>
    <t>PUFA-246-2024</t>
  </si>
  <si>
    <t>PUFA-241-2024</t>
  </si>
  <si>
    <t>PUFA-222-2024</t>
  </si>
  <si>
    <t>PUFA-230-2024</t>
  </si>
  <si>
    <t>PUFA-225-2024</t>
  </si>
  <si>
    <t>PUFA-249-2024</t>
  </si>
  <si>
    <t>PUFA-219-2024</t>
  </si>
  <si>
    <t>PUFA-238-2024</t>
  </si>
  <si>
    <t>PUFA-240-2024</t>
  </si>
  <si>
    <t>PUFA-229-2024</t>
  </si>
  <si>
    <t>PUFA-228-2024</t>
  </si>
  <si>
    <t>PUFA-248-2024</t>
  </si>
  <si>
    <t>PUFA-236-2024</t>
  </si>
  <si>
    <t>3076-2024</t>
  </si>
  <si>
    <t>3078-2024</t>
  </si>
  <si>
    <t>3079-2024</t>
  </si>
  <si>
    <t>3080-2024</t>
  </si>
  <si>
    <t>3081-2024</t>
  </si>
  <si>
    <t>3082-2024</t>
  </si>
  <si>
    <t>3083-2024</t>
  </si>
  <si>
    <t>3084-2024</t>
  </si>
  <si>
    <t>3085-2024</t>
  </si>
  <si>
    <t>3086-2024</t>
  </si>
  <si>
    <t>3087-2024</t>
  </si>
  <si>
    <t>3088-2024</t>
  </si>
  <si>
    <t>3090-2024</t>
  </si>
  <si>
    <t>3091-2024</t>
  </si>
  <si>
    <t>3092-2024</t>
  </si>
  <si>
    <t>3093-2024</t>
  </si>
  <si>
    <t>3094-2024</t>
  </si>
  <si>
    <t>3095-2024</t>
  </si>
  <si>
    <t>3096-2024</t>
  </si>
  <si>
    <t>3097-2024</t>
  </si>
  <si>
    <t>3098-2024</t>
  </si>
  <si>
    <t>3099-2024</t>
  </si>
  <si>
    <t>3100-2024</t>
  </si>
  <si>
    <t>3102-2024</t>
  </si>
  <si>
    <t>3103-2024</t>
  </si>
  <si>
    <t>3104-2024</t>
  </si>
  <si>
    <t>3105-2024</t>
  </si>
  <si>
    <t>3106-2024</t>
  </si>
  <si>
    <t>3107-2024</t>
  </si>
  <si>
    <t>3108-2024</t>
  </si>
  <si>
    <t>3109-2024</t>
  </si>
  <si>
    <t>3110-2024</t>
  </si>
  <si>
    <t>3111-2024</t>
  </si>
  <si>
    <t>3112-2024</t>
  </si>
  <si>
    <t>3114-2024</t>
  </si>
  <si>
    <t>3115-2024</t>
  </si>
  <si>
    <t>3116-2024</t>
  </si>
  <si>
    <t>3117-2024</t>
  </si>
  <si>
    <t>3119-2024</t>
  </si>
  <si>
    <t>3121-2024</t>
  </si>
  <si>
    <t>3122-2024</t>
  </si>
  <si>
    <t>3124-2024</t>
  </si>
  <si>
    <t>3125-2024</t>
  </si>
  <si>
    <t>3126-2024</t>
  </si>
  <si>
    <t>3128-2024</t>
  </si>
  <si>
    <t>3129-2024</t>
  </si>
  <si>
    <t>3132-2024</t>
  </si>
  <si>
    <t>3133-2024</t>
  </si>
  <si>
    <t>3134-2024</t>
  </si>
  <si>
    <t>3138-2024</t>
  </si>
  <si>
    <t>3139-2024</t>
  </si>
  <si>
    <t>3146-2024</t>
  </si>
  <si>
    <t>3149-2024</t>
  </si>
  <si>
    <t>PUFA-250-2024</t>
  </si>
  <si>
    <t>PUFA-251-2024</t>
  </si>
  <si>
    <t>PUFA-252-2024</t>
  </si>
  <si>
    <t>PUFA-253-2024</t>
  </si>
  <si>
    <t>PUFA-254-2024</t>
  </si>
  <si>
    <t>PUFA-256-2024</t>
  </si>
  <si>
    <t>PUFA-257-2024</t>
  </si>
  <si>
    <t>PUFA-258-2024</t>
  </si>
  <si>
    <t>PUFA-259-2024</t>
  </si>
  <si>
    <t>PUFA-260-2024</t>
  </si>
  <si>
    <t>PUFA-261-2024</t>
  </si>
  <si>
    <t>PUFA-262-2024</t>
  </si>
  <si>
    <t>PUFA-264-2024</t>
  </si>
  <si>
    <t>PUFA-265-2024</t>
  </si>
  <si>
    <t>PUFA-266-2024</t>
  </si>
  <si>
    <t>PUFA-267-2024</t>
  </si>
  <si>
    <t>PUFA-268-2024</t>
  </si>
  <si>
    <t>PUFA-269-2024</t>
  </si>
  <si>
    <t>PUFA-270-2024</t>
  </si>
  <si>
    <t>PUFA-271-2024</t>
  </si>
  <si>
    <t>PUFA-272-2024</t>
  </si>
  <si>
    <t>PUFA-273-2024</t>
  </si>
  <si>
    <t>PUFA-274-2024</t>
  </si>
  <si>
    <t>PUFA-275-2024</t>
  </si>
  <si>
    <t>PUFA-276-2024</t>
  </si>
  <si>
    <t>PUFA-277-2024</t>
  </si>
  <si>
    <t>PUFA-278-2024</t>
  </si>
  <si>
    <t>PUFA-279-2024</t>
  </si>
  <si>
    <t>PUFA-280-2024</t>
  </si>
  <si>
    <t>PUFA-281-2024</t>
  </si>
  <si>
    <t>PUFA-282-2024</t>
  </si>
  <si>
    <t>PUFA-283-2024</t>
  </si>
  <si>
    <t>PUFA-284-2024</t>
  </si>
  <si>
    <t>PUFA-285-2024</t>
  </si>
  <si>
    <t>PUFA-286-2024</t>
  </si>
  <si>
    <t>PUFA-287-2024</t>
  </si>
  <si>
    <t xml:space="preserve">IDARTES-RE-CO-031-2024	</t>
  </si>
  <si>
    <t>IDARTES-RE-CO-030-2024</t>
  </si>
  <si>
    <t>IDARTES-IP-MIC-014-2024</t>
  </si>
  <si>
    <t xml:space="preserve">IDARTES-SA-SI-003-2024.	</t>
  </si>
  <si>
    <t>IDARTES-IP-MIC-012-2024</t>
  </si>
  <si>
    <t>IDARTES-IP-MIC-016-2024</t>
  </si>
  <si>
    <t>IDARTES-SA-SI-006-2024</t>
  </si>
  <si>
    <t>IDARTES-IP-MIC-019-2024</t>
  </si>
  <si>
    <t>IDARTES-IP-MIC-018-2024</t>
  </si>
  <si>
    <t>IDARTES-IP-MIC-021-2024</t>
  </si>
  <si>
    <t>IDARTES-RE-CO-035-2024</t>
  </si>
  <si>
    <t>DAGO GARCIA PRODUCCIONES</t>
  </si>
  <si>
    <t>https://community.secop.gov.co/Public/Tendering/OpportunityDetail/Index?noticeUID=CO1.NTC.6338314&amp;isFromPublicArea=True&amp;isModal=true&amp;asPopupView=true</t>
  </si>
  <si>
    <t>https://community.secop.gov.co/Public/Tendering/OpportunityDetail/Index?noticeUID=CO1.NTC.6352622&amp;isFromPublicArea=True&amp;isModal=true&amp;asPopupView=true</t>
  </si>
  <si>
    <t>https://community.secop.gov.co/Public/Tendering/OpportunityDetail/Index?noticeUID=CO1.NTC.6363478&amp;isFromPublicArea=True&amp;isModal=true&amp;asPopupView=true</t>
  </si>
  <si>
    <t>https://community.secop.gov.co/Public/Tendering/OpportunityDetail/Index?noticeUID=CO1.NTC.6200471&amp;isFromPublicArea=True&amp;isModal=true&amp;asPopupView=true</t>
  </si>
  <si>
    <t>https://community.secop.gov.co/Public/Tendering/OpportunityDetail/Index?noticeUID=CO1.NTC.6200588&amp;isFromPublicArea=True&amp;isModal=true&amp;asPopupView=true</t>
  </si>
  <si>
    <t>https://community.secop.gov.co/Public/Tendering/OpportunityDetail/Index?noticeUID=CO1.NTC.6373051&amp;isFromPublicArea=True&amp;isModal=true&amp;asPopupView=true</t>
  </si>
  <si>
    <t>https://community.secop.gov.co/Public/Tendering/OpportunityDetail/Index?noticeUID=CO1.NTC.6213115&amp;isFromPublicArea=True&amp;isModal=true&amp;asPopupView=true</t>
  </si>
  <si>
    <t>https://community.secop.gov.co/Public/Tendering/OpportunityDetail/Index?noticeUID=CO1.NTC.6299018&amp;isFromPublicArea=True&amp;isModal=true&amp;asPopupView=true</t>
  </si>
  <si>
    <t>https://community.secop.gov.co/Public/Tendering/OpportunityDetail/Index?noticeUID=CO1.NTC.6214205&amp;isFromPublicArea=True&amp;isModal=true&amp;asPopupView=true</t>
  </si>
  <si>
    <t>https://community.secop.gov.co/Public/Tendering/OpportunityDetail/Index?noticeUID=CO1.NTC.6235708&amp;isFromPublicArea=True&amp;isModal=true&amp;asPopupView=true</t>
  </si>
  <si>
    <t>https://community.secop.gov.co/Public/Tendering/OpportunityDetail/Index?noticeUID=CO1.NTC.6415518&amp;isFromPublicArea=True&amp;isModal=true&amp;asPopupView=true</t>
  </si>
  <si>
    <t>https://community.secop.gov.co/Public/Tendering/OpportunityDetail/Index?noticeUID=CO1.NTC.6415291&amp;isFromPublicArea=True&amp;isModal=true&amp;asPopupView=true</t>
  </si>
  <si>
    <t>https://community.secop.gov.co/Public/Tendering/OpportunityDetail/Index?noticeUID=CO1.NTC.6426789&amp;isFromPublicArea=True&amp;isModal=true&amp;asPopupView=true</t>
  </si>
  <si>
    <t>https://community.secop.gov.co/Public/Tendering/OpportunityDetail/Index?noticeUID=CO1.NTC.6415253&amp;isFromPublicArea=True&amp;isModal=true&amp;asPopupView=true</t>
  </si>
  <si>
    <t>https://community.secop.gov.co/Public/Tendering/OpportunityDetail/Index?noticeUID=CO1.NTC.6415360&amp;isFromPublicArea=True&amp;isModal=true&amp;asPopupView=true</t>
  </si>
  <si>
    <t>https://community.secop.gov.co/Public/Tendering/OpportunityDetail/Index?noticeUID=CO1.NTC.6415310&amp;isFromPublicArea=True&amp;isModal=true&amp;asPopupView=true</t>
  </si>
  <si>
    <t>https://community.secop.gov.co/Public/Tendering/OpportunityDetail/Index?noticeUID=CO1.NTC.6317969&amp;isFromPublicArea=True&amp;isModal=true&amp;asPopupView=true</t>
  </si>
  <si>
    <t>https://community.secop.gov.co/Public/Tendering/OpportunityDetail/Index?noticeUID=CO1.NTC.6318304&amp;isFromPublicArea=True&amp;isModal=true&amp;asPopupView=true</t>
  </si>
  <si>
    <t>https://community.secop.gov.co/Public/Tendering/OpportunityDetail/Index?noticeUID=CO1.NTC.6413955&amp;isFromPublicArea=True&amp;isModal=true&amp;asPopupView=true</t>
  </si>
  <si>
    <t>https://community.secop.gov.co/Public/Tendering/OpportunityDetail/Index?noticeUID=CO1.NTC.6413775&amp;isFromPublicArea=True&amp;isModal=true&amp;asPopupView=true</t>
  </si>
  <si>
    <t>https://community.secop.gov.co/Public/Tendering/OpportunityDetail/Index?noticeUID=CO1.NTC.6414215&amp;isFromPublicArea=True&amp;isModal=true&amp;asPopupView=true</t>
  </si>
  <si>
    <t>https://community.secop.gov.co/Public/Tendering/OpportunityDetail/Index?noticeUID=CO1.NTC.6414500&amp;isFromPublicArea=True&amp;isModal=true&amp;asPopupView=true</t>
  </si>
  <si>
    <t>https://community.secop.gov.co/Public/Tendering/OpportunityDetail/Index?noticeUID=CO1.NTC.6414986&amp;isFromPublicArea=True&amp;isModal=true&amp;asPopupView=true</t>
  </si>
  <si>
    <t>https://community.secop.gov.co/Public/Tendering/OpportunityDetail/Index?noticeUID=CO1.NTC.6418834&amp;isFromPublicArea=True&amp;isModal=true&amp;asPopupView=true</t>
  </si>
  <si>
    <t>https://community.secop.gov.co/Public/Tendering/OpportunityDetail/Index?noticeUID=CO1.NTC.6425045&amp;isFromPublicArea=True&amp;isModal=true&amp;asPopupView=true</t>
  </si>
  <si>
    <t>https://community.secop.gov.co/Public/Tendering/OpportunityDetail/Index?noticeUID=CO1.NTC.6429470&amp;isFromPublicArea=True&amp;isModal=true&amp;asPopupView=true</t>
  </si>
  <si>
    <t>https://community.secop.gov.co/Public/Tendering/OpportunityDetail/Index?noticeUID=CO1.NTC.6425578&amp;isFromPublicArea=True&amp;isModal=true&amp;asPopupView=true</t>
  </si>
  <si>
    <t>https://community.secop.gov.co/Public/Tendering/OpportunityDetail/Index?noticeUID=CO1.NTC.6415329&amp;isFromPublicArea=True&amp;isModal=true&amp;asPopupView=true</t>
  </si>
  <si>
    <t>https://community.secop.gov.co/Public/Tendering/OpportunityDetail/Index?noticeUID=CO1.NTC.6425878&amp;isFromPublicArea=True&amp;isModal=true&amp;asPopupView=true</t>
  </si>
  <si>
    <t>https://community.secop.gov.co/Public/Tendering/OpportunityDetail/Index?noticeUID=CO1.NTC.6425969&amp;isFromPublicArea=True&amp;isModal=true&amp;asPopupView=true</t>
  </si>
  <si>
    <t>https://community.secop.gov.co/Public/Tendering/OpportunityDetail/Index?noticeUID=CO1.NTC.6418020&amp;isFromPublicArea=True&amp;isModal=true&amp;asPopupView=true</t>
  </si>
  <si>
    <t>https://community.secop.gov.co/Public/Tendering/OpportunityDetail/Index?noticeUID=CO1.NTC.6417959&amp;isFromPublicArea=True&amp;isModal=true&amp;asPopupView=true</t>
  </si>
  <si>
    <t>https://community.secop.gov.co/Public/Tendering/OpportunityDetail/Index?noticeUID=CO1.NTC.6415345&amp;isFromPublicArea=True&amp;isModal=true&amp;asPopupView=true</t>
  </si>
  <si>
    <t>https://community.secop.gov.co/Public/Tendering/OpportunityDetail/Index?noticeUID=CO1.NTC.6416675&amp;isFromPublicArea=True&amp;isModal=true&amp;asPopupView=true</t>
  </si>
  <si>
    <t>https://community.secop.gov.co/Public/Tendering/OpportunityDetail/Index?noticeUID=CO1.NTC.6417389&amp;isFromPublicArea=True&amp;isModal=true&amp;asPopupView=true</t>
  </si>
  <si>
    <t>https://community.secop.gov.co/Public/Tendering/OpportunityDetail/Index?noticeUID=CO1.NTC.6419717&amp;isFromPublicArea=True&amp;isModal=true&amp;asPopupView=true</t>
  </si>
  <si>
    <t>https://community.secop.gov.co/Public/Tendering/OpportunityDetail/Index?noticeUID=CO1.NTC.6414655&amp;isFromPublicArea=True&amp;isModal=true&amp;asPopupView=true</t>
  </si>
  <si>
    <t>https://community.secop.gov.co/Public/Tendering/OpportunityDetail/Index?noticeUID=CO1.NTC.6423542&amp;isFromPublicArea=True&amp;isModal=true&amp;asPopupView=true</t>
  </si>
  <si>
    <t>https://community.secop.gov.co/Public/Tendering/OpportunityDetail/Index?noticeUID=CO1.NTC.6429450&amp;isFromPublicArea=True&amp;isModal=true&amp;asPopupView=true</t>
  </si>
  <si>
    <t>https://community.secop.gov.co/Public/Tendering/OpportunityDetail/Index?noticeUID=CO1.NTC.6424505&amp;isFromPublicArea=True&amp;isModal=true&amp;asPopupView=true</t>
  </si>
  <si>
    <t>https://community.secop.gov.co/Public/Tendering/OpportunityDetail/Index?noticeUID=CO1.NTC.6419527&amp;isFromPublicArea=True&amp;isModal=true&amp;asPopupView=true</t>
  </si>
  <si>
    <t>https://community.secop.gov.co/Public/Tendering/OpportunityDetail/Index?noticeUID=CO1.NTC.6425911&amp;isFromPublicArea=True&amp;isModal=true&amp;asPopupView=true</t>
  </si>
  <si>
    <t>https://community.secop.gov.co/Public/Tendering/OpportunityDetail/Index?noticeUID=CO1.NTC.6423505&amp;isFromPublicArea=True&amp;isModal=true&amp;asPopupView=true</t>
  </si>
  <si>
    <t>https://community.secop.gov.co/Public/Tendering/OpportunityDetail/Index?noticeUID=CO1.NTC.6422825&amp;isFromPublicArea=True&amp;isModal=true&amp;asPopupView=true</t>
  </si>
  <si>
    <t>https://community.secop.gov.co/Public/Tendering/OpportunityDetail/Index?noticeUID=CO1.NTC.6422988&amp;isFromPublicArea=True&amp;isModal=true&amp;asPopupView=true</t>
  </si>
  <si>
    <t>https://community.secop.gov.co/Public/Tendering/OpportunityDetail/Index?noticeUID=CO1.NTC.6423241&amp;isFromPublicArea=True&amp;isModal=true&amp;asPopupView=true</t>
  </si>
  <si>
    <t>https://community.secop.gov.co/Public/Tendering/OpportunityDetail/Index?noticeUID=CO1.NTC.6439256&amp;isFromPublicArea=True&amp;isModal=true&amp;asPopupView=true</t>
  </si>
  <si>
    <t>https://community.secop.gov.co/Public/Tendering/OpportunityDetail/Index?noticeUID=CO1.NTC.6423270&amp;isFromPublicArea=True&amp;isModal=true&amp;asPopupView=true</t>
  </si>
  <si>
    <t>https://community.secop.gov.co/Public/Tendering/OpportunityDetail/Index?noticeUID=CO1.NTC.6424093&amp;isFromPublicArea=True&amp;isModal=true&amp;asPopupView=true</t>
  </si>
  <si>
    <t>https://community.secop.gov.co/Public/Tendering/OpportunityDetail/Index?noticeUID=CO1.NTC.6424333&amp;isFromPublicArea=True&amp;isModal=true&amp;asPopupView=true</t>
  </si>
  <si>
    <t>https://community.secop.gov.co/Public/Tendering/OpportunityDetail/Index?noticeUID=CO1.NTC.6427499&amp;isFromPublicArea=True&amp;isModal=true&amp;asPopupView=true</t>
  </si>
  <si>
    <t>https://community.secop.gov.co/Public/Tendering/OpportunityDetail/Index?noticeUID=CO1.NTC.6427585&amp;isFromPublicArea=True&amp;isModal=true&amp;asPopupView=true</t>
  </si>
  <si>
    <t>https://community.secop.gov.co/Public/Tendering/OpportunityDetail/Index?noticeUID=CO1.NTC.6430548&amp;isFromPublicArea=True&amp;isModal=true&amp;asPopupView=true</t>
  </si>
  <si>
    <t>https://community.secop.gov.co/Public/Tendering/OpportunityDetail/Index?noticeUID=CO1.NTC.6430564&amp;isFromPublicArea=True&amp;isModal=true&amp;asPopupView=true</t>
  </si>
  <si>
    <t>https://community.secop.gov.co/Public/Tendering/OpportunityDetail/Index?noticeUID=CO1.NTC.6419553&amp;isFromPublicArea=True&amp;isModal=true&amp;asPopupView=true</t>
  </si>
  <si>
    <t>https://community.secop.gov.co/Public/Tendering/OpportunityDetail/Index?noticeUID=CO1.NTC.6419921&amp;isFromPublicArea=True&amp;isModal=true&amp;asPopupView=true</t>
  </si>
  <si>
    <t>https://community.secop.gov.co/Public/Tendering/OpportunityDetail/Index?noticeUID=CO1.NTC.6421421&amp;isFromPublicArea=True&amp;isModal=true&amp;asPopupView=true</t>
  </si>
  <si>
    <t>https://community.secop.gov.co/Public/Tendering/OpportunityDetail/Index?noticeUID=CO1.NTC.6419450&amp;isFromPublicArea=True&amp;isModal=true&amp;asPopupView=true</t>
  </si>
  <si>
    <t>https://community.secop.gov.co/Public/Tendering/OpportunityDetail/Index?noticeUID=CO1.NTC.6419946&amp;isFromPublicArea=True&amp;isModal=true&amp;asPopupView=true</t>
  </si>
  <si>
    <t>https://community.secop.gov.co/Public/Tendering/OpportunityDetail/Index?noticeUID=CO1.NTC.6421207&amp;isFromPublicArea=True&amp;isModal=true&amp;asPopupView=true</t>
  </si>
  <si>
    <t>https://community.secop.gov.co/Public/Tendering/OpportunityDetail/Index?noticeUID=CO1.NTC.6420811&amp;isFromPublicArea=True&amp;isModal=true&amp;asPopupView=true</t>
  </si>
  <si>
    <t>https://community.secop.gov.co/Public/Tendering/OpportunityDetail/Index?noticeUID=CO1.NTC.6421492&amp;isFromPublicArea=True&amp;isModal=true&amp;asPopupView=true</t>
  </si>
  <si>
    <t>https://community.secop.gov.co/Public/Tendering/OpportunityDetail/Index?noticeUID=CO1.NTC.6421587&amp;isFromPublicArea=True&amp;isModal=true&amp;asPopupView=true</t>
  </si>
  <si>
    <t>https://community.secop.gov.co/Public/Tendering/OpportunityDetail/Index?noticeUID=CO1.NTC.6421687&amp;isFromPublicArea=True&amp;isModal=true&amp;asPopupView=true</t>
  </si>
  <si>
    <t>https://community.secop.gov.co/Public/Tendering/OpportunityDetail/Index?noticeUID=CO1.NTC.6421916&amp;isFromPublicArea=True&amp;isModal=true&amp;asPopupView=true</t>
  </si>
  <si>
    <t>https://community.secop.gov.co/Public/Tendering/OpportunityDetail/Index?noticeUID=CO1.NTC.6423741&amp;isFromPublicArea=True&amp;isModal=true&amp;asPopupView=true</t>
  </si>
  <si>
    <t>https://community.secop.gov.co/Public/Tendering/OpportunityDetail/Index?noticeUID=CO1.NTC.6423682&amp;isFromPublicArea=True&amp;isModal=true&amp;asPopupView=true</t>
  </si>
  <si>
    <t>https://community.secop.gov.co/Public/Tendering/OpportunityDetail/Index?noticeUID=CO1.NTC.6439237&amp;isFromPublicArea=True&amp;isModal=true&amp;asPopupView=true</t>
  </si>
  <si>
    <t>https://community.secop.gov.co/Public/Tendering/OpportunityDetail/Index?noticeUID=CO1.NTC.6426146&amp;isFromPublicArea=True&amp;isModal=true&amp;asPopupView=true</t>
  </si>
  <si>
    <t>https://community.secop.gov.co/Public/Tendering/OpportunityDetail/Index?noticeUID=CO1.NTC.6426502&amp;isFromPublicArea=True&amp;isModal=true&amp;asPopupView=true</t>
  </si>
  <si>
    <t>https://community.secop.gov.co/Public/Tendering/OpportunityDetail/Index?noticeUID=CO1.NTC.6426600&amp;isFromPublicArea=True&amp;isModal=true&amp;asPopupView=true</t>
  </si>
  <si>
    <t>https://community.secop.gov.co/Public/Tendering/OpportunityDetail/Index?noticeUID=CO1.NTC.6429223&amp;isFromPublicArea=True&amp;isModal=true&amp;asPopupView=true</t>
  </si>
  <si>
    <t>https://community.secop.gov.co/Public/Tendering/OpportunityDetail/Index?noticeUID=CO1.NTC.6424239&amp;isFromPublicArea=True&amp;isModal=true&amp;asPopupView=true</t>
  </si>
  <si>
    <t>https://community.secop.gov.co/Public/Tendering/OpportunityDetail/Index?noticeUID=CO1.NTC.6424263&amp;isFromPublicArea=True&amp;isModal=true&amp;asPopupView=true</t>
  </si>
  <si>
    <t>https://community.secop.gov.co/Public/Tendering/OpportunityDetail/Index?noticeUID=CO1.NTC.6424281&amp;isFromPublicArea=True&amp;isModal=true&amp;asPopupView=true</t>
  </si>
  <si>
    <t>https://community.secop.gov.co/Public/Tendering/OpportunityDetail/Index?noticeUID=CO1.NTC.6424462&amp;isFromPublicArea=True&amp;isModal=true&amp;asPopupView=true</t>
  </si>
  <si>
    <t>https://community.secop.gov.co/Public/Tendering/OpportunityDetail/Index?noticeUID=CO1.NTC.6434979&amp;isFromPublicArea=True&amp;isModal=true&amp;asPopupView=true</t>
  </si>
  <si>
    <t>https://community.secop.gov.co/Public/Tendering/OpportunityDetail/Index?noticeUID=CO1.NTC.6424868&amp;isFromPublicArea=True&amp;isModal=true&amp;asPopupView=true</t>
  </si>
  <si>
    <t>https://community.secop.gov.co/Public/Tendering/OpportunityDetail/Index?noticeUID=CO1.NTC.6424862&amp;isFromPublicArea=True&amp;isModal=true&amp;asPopupView=true</t>
  </si>
  <si>
    <t>https://community.secop.gov.co/Public/Tendering/OpportunityDetail/Index?noticeUID=CO1.NTC.6430920&amp;isFromPublicArea=True&amp;isModal=true&amp;asPopupView=true</t>
  </si>
  <si>
    <t>https://community.secop.gov.co/Public/Tendering/OpportunityDetail/Index?noticeUID=CO1.NTC.6425914&amp;isFromPublicArea=True&amp;isModal=true&amp;asPopupView=true</t>
  </si>
  <si>
    <t>https://community.secop.gov.co/Public/Tendering/OpportunityDetail/Index?noticeUID=CO1.NTC.6425754&amp;isFromPublicArea=True&amp;isModal=true&amp;asPopupView=true</t>
  </si>
  <si>
    <t>https://community.secop.gov.co/Public/Tendering/OpportunityDetail/Index?noticeUID=CO1.NTC.6429461&amp;isFromPublicArea=True&amp;isModal=true&amp;asPopupView=true</t>
  </si>
  <si>
    <t>https://community.secop.gov.co/Public/Tendering/OpportunityDetail/Index?noticeUID=CO1.NTC.6425650&amp;isFromPublicArea=True&amp;isModal=true&amp;asPopupView=true</t>
  </si>
  <si>
    <t>https://community.secop.gov.co/Public/Tendering/OpportunityDetail/Index?noticeUID=CO1.NTC.6426435&amp;isFromPublicArea=True&amp;isModal=true&amp;asPopupView=true</t>
  </si>
  <si>
    <t>https://community.secop.gov.co/Public/Tendering/OpportunityDetail/Index?noticeUID=CO1.NTC.6455100&amp;isFromPublicArea=True&amp;isModal=true&amp;asPopupView=true</t>
  </si>
  <si>
    <t>https://community.secop.gov.co/Public/Tendering/OpportunityDetail/Index?noticeUID=CO1.NTC.6437993&amp;isFromPublicArea=True&amp;isModal=true&amp;asPopupView=true</t>
  </si>
  <si>
    <t>https://community.secop.gov.co/Public/Tendering/OpportunityDetail/Index?noticeUID=CO1.NTC.6424264&amp;isFromPublicArea=True&amp;isModal=true&amp;asPopupView=true</t>
  </si>
  <si>
    <t>https://community.secop.gov.co/Public/Tendering/OpportunityDetail/Index?noticeUID=CO1.NTC.6425726&amp;isFromPublicArea=True&amp;isModal=true&amp;asPopupView=true</t>
  </si>
  <si>
    <t>https://community.secop.gov.co/Public/Tendering/OpportunityDetail/Index?noticeUID=CO1.NTC.6424866&amp;isFromPublicArea=True&amp;isModal=true&amp;asPopupView=true</t>
  </si>
  <si>
    <t>https://community.secop.gov.co/Public/Tendering/OpportunityDetail/Index?noticeUID=CO1.NTC.6434863&amp;isFromPublicArea=True&amp;isModal=true&amp;asPopupView=true</t>
  </si>
  <si>
    <t>https://community.secop.gov.co/Public/Tendering/OpportunityDetail/Index?noticeUID=CO1.NTC.6426977&amp;isFromPublicArea=True&amp;isModal=true&amp;asPopupView=true</t>
  </si>
  <si>
    <t>https://community.secop.gov.co/Public/Tendering/OpportunityDetail/Index?noticeUID=CO1.NTC.6427738&amp;isFromPublicArea=True&amp;isModal=true&amp;asPopupView=true</t>
  </si>
  <si>
    <t>https://community.secop.gov.co/Public/Tendering/OpportunityDetail/Index?noticeUID=CO1.NTC.6429445&amp;isFromPublicArea=True&amp;isModal=true&amp;asPopupView=true</t>
  </si>
  <si>
    <t>https://community.secop.gov.co/Public/Tendering/OpportunityDetail/Index?noticeUID=CO1.NTC.6434185&amp;isFromPublicArea=True&amp;isModal=true&amp;asPopupView=true</t>
  </si>
  <si>
    <t>https://community.secop.gov.co/Public/Tendering/OpportunityDetail/Index?noticeUID=CO1.NTC.6434840&amp;isFromPublicArea=True&amp;isModal=true&amp;asPopupView=true</t>
  </si>
  <si>
    <t>https://community.secop.gov.co/Public/Tendering/OpportunityDetail/Index?noticeUID=CO1.NTC.6430657&amp;isFromPublicArea=True&amp;isModal=true&amp;asPopupView=true</t>
  </si>
  <si>
    <t>https://community.secop.gov.co/Public/Tendering/OpportunityDetail/Index?noticeUID=CO1.NTC.6430758&amp;isFromPublicArea=True&amp;isModal=true&amp;asPopupView=true</t>
  </si>
  <si>
    <t>https://community.secop.gov.co/Public/Tendering/OpportunityDetail/Index?noticeUID=CO1.NTC.6430902&amp;isFromPublicArea=True&amp;isModal=true&amp;asPopupView=true</t>
  </si>
  <si>
    <t>https://community.secop.gov.co/Public/Tendering/OpportunityDetail/Index?noticeUID=CO1.NTC.6430205&amp;isFromPublicArea=True&amp;isModal=true&amp;asPopupView=true</t>
  </si>
  <si>
    <t>https://community.secop.gov.co/Public/Tendering/OpportunityDetail/Index?noticeUID=CO1.NTC.6427404&amp;isFromPublicArea=True&amp;isModal=true&amp;asPopupView=true</t>
  </si>
  <si>
    <t>https://community.secop.gov.co/Public/Tendering/OpportunityDetail/Index?noticeUID=CO1.NTC.6434653&amp;isFromPublicArea=True&amp;isModal=true&amp;asPopupView=true</t>
  </si>
  <si>
    <t>https://community.secop.gov.co/Public/Tendering/OpportunityDetail/Index?noticeUID=CO1.NTC.6429454&amp;isFromPublicArea=True&amp;isModal=true&amp;asPopupView=true</t>
  </si>
  <si>
    <t>https://community.secop.gov.co/Public/Tendering/OpportunityDetail/Index?noticeUID=CO1.NTC.6429343&amp;isFromPublicArea=True&amp;isModal=true&amp;asPopupView=true</t>
  </si>
  <si>
    <t>https://community.secop.gov.co/Public/Tendering/OpportunityDetail/Index?noticeUID=CO1.NTC.6429346&amp;isFromPublicArea=True&amp;isModal=true&amp;asPopupView=true</t>
  </si>
  <si>
    <t>https://community.secop.gov.co/Public/Tendering/OpportunityDetail/Index?noticeUID=CO1.NTC.6429347&amp;isFromPublicArea=True&amp;isModal=true&amp;asPopupView=true</t>
  </si>
  <si>
    <t>https://community.secop.gov.co/Public/Tendering/OpportunityDetail/Index?noticeUID=CO1.NTC.6429170&amp;isFromPublicArea=True&amp;isModal=true&amp;asPopupView=true</t>
  </si>
  <si>
    <t>https://community.secop.gov.co/Public/Tendering/OpportunityDetail/Index?noticeUID=CO1.NTC.6431433&amp;isFromPublicArea=True&amp;isModal=true&amp;asPopupView=true</t>
  </si>
  <si>
    <t>https://community.secop.gov.co/Public/Tendering/OpportunityDetail/Index?noticeUID=CO1.NTC.6435168&amp;isFromPublicArea=True&amp;isModal=true&amp;asPopupView=true</t>
  </si>
  <si>
    <t>https://community.secop.gov.co/Public/Tendering/OpportunityDetail/Index?noticeUID=CO1.NTC.6436864&amp;isFromPublicArea=True&amp;isModal=true&amp;asPopupView=true</t>
  </si>
  <si>
    <t>https://community.secop.gov.co/Public/Tendering/OpportunityDetail/Index?noticeUID=CO1.NTC.6437208&amp;isFromPublicArea=True&amp;isModal=true&amp;asPopupView=true</t>
  </si>
  <si>
    <t>https://community.secop.gov.co/Public/Tendering/OpportunityDetail/Index?noticeUID=CO1.NTC.6437167&amp;isFromPublicArea=True&amp;isModal=true&amp;asPopupView=true</t>
  </si>
  <si>
    <t>https://community.secop.gov.co/Public/Tendering/OpportunityDetail/Index?noticeUID=CO1.NTC.6437652&amp;isFromPublicArea=True&amp;isModal=true&amp;asPopupView=true</t>
  </si>
  <si>
    <t>https://community.secop.gov.co/Public/Tendering/OpportunityDetail/Index?noticeUID=CO1.NTC.6436240&amp;isFromPublicArea=True&amp;isModal=true&amp;asPopupView=true</t>
  </si>
  <si>
    <t>https://community.secop.gov.co/Public/Tendering/OpportunityDetail/Index?noticeUID=CO1.NTC.6432630&amp;isFromPublicArea=True&amp;isModal=true&amp;asPopupView=true</t>
  </si>
  <si>
    <t>https://community.secop.gov.co/Public/Tendering/OpportunityDetail/Index?noticeUID=CO1.NTC.6432681&amp;isFromPublicArea=True&amp;isModal=true&amp;asPopupView=true</t>
  </si>
  <si>
    <t>https://community.secop.gov.co/Public/Tendering/OpportunityDetail/Index?noticeUID=CO1.NTC.6432826&amp;isFromPublicArea=True&amp;isModal=true&amp;asPopupView=true</t>
  </si>
  <si>
    <t>https://community.secop.gov.co/Public/Tendering/OpportunityDetail/Index?noticeUID=CO1.NTC.6434667&amp;isFromPublicArea=True&amp;isModal=true&amp;asPopupView=true</t>
  </si>
  <si>
    <t>https://community.secop.gov.co/Public/Tendering/OpportunityDetail/Index?noticeUID=CO1.NTC.6437768&amp;isFromPublicArea=True&amp;isModal=true&amp;asPopupView=true</t>
  </si>
  <si>
    <t>https://community.secop.gov.co/Public/Tendering/OpportunityDetail/Index?noticeUID=CO1.NTC.6442429&amp;isFromPublicArea=True&amp;isModal=true&amp;asPopupView=true</t>
  </si>
  <si>
    <t>https://community.secop.gov.co/Public/Tendering/OpportunityDetail/Index?noticeUID=CO1.NTC.6443144&amp;isFromPublicArea=True&amp;isModal=true&amp;asPopupView=true</t>
  </si>
  <si>
    <t>https://community.secop.gov.co/Public/Tendering/OpportunityDetail/Index?noticeUID=CO1.NTC.6440150&amp;isFromPublicArea=True&amp;isModal=true&amp;asPopupView=true</t>
  </si>
  <si>
    <t>https://community.secop.gov.co/Public/Tendering/OpportunityDetail/Index?noticeUID=CO1.NTC.6439990&amp;isFromPublicArea=True&amp;isModal=true&amp;asPopupView=true</t>
  </si>
  <si>
    <t>https://community.secop.gov.co/Public/Tendering/OpportunityDetail/Index?noticeUID=CO1.NTC.6440609&amp;isFromPublicArea=True&amp;isModal=true&amp;asPopupView=true</t>
  </si>
  <si>
    <t>https://community.secop.gov.co/Public/Tendering/OpportunityDetail/Index?noticeUID=CO1.NTC.6440299&amp;isFromPublicArea=True&amp;isModal=true&amp;asPopupView=true</t>
  </si>
  <si>
    <t>https://community.secop.gov.co/Public/Tendering/OpportunityDetail/Index?noticeUID=CO1.NTC.6440566&amp;isFromPublicArea=True&amp;isModal=true&amp;asPopupView=true</t>
  </si>
  <si>
    <t>https://community.secop.gov.co/Public/Tendering/OpportunityDetail/Index?noticeUID=CO1.NTC.6444502&amp;isFromPublicArea=True&amp;isModal=true&amp;asPopupView=true</t>
  </si>
  <si>
    <t>https://community.secop.gov.co/Public/Tendering/OpportunityDetail/Index?noticeUID=CO1.NTC.6438871&amp;isFromPublicArea=True&amp;isModal=true&amp;asPopupView=true</t>
  </si>
  <si>
    <t>https://community.secop.gov.co/Public/Tendering/OpportunityDetail/Index?noticeUID=CO1.NTC.6438889&amp;isFromPublicArea=True&amp;isModal=true&amp;asPopupView=true</t>
  </si>
  <si>
    <t>https://community.secop.gov.co/Public/Tendering/OpportunityDetail/Index?noticeUID=CO1.NTC.6438790&amp;isFromPublicArea=True&amp;isModal=true&amp;asPopupView=true</t>
  </si>
  <si>
    <t>https://community.secop.gov.co/Public/Tendering/OpportunityDetail/Index?noticeUID=CO1.NTC.6439138&amp;isFromPublicArea=True&amp;isModal=true&amp;asPopupView=true</t>
  </si>
  <si>
    <t>https://community.secop.gov.co/Public/Tendering/OpportunityDetail/Index?noticeUID=CO1.NTC.6439155&amp;isFromPublicArea=True&amp;isModal=true&amp;asPopupView=true</t>
  </si>
  <si>
    <t>https://community.secop.gov.co/Public/Tendering/OpportunityDetail/Index?noticeUID=CO1.NTC.6438453&amp;isFromPublicArea=True&amp;isModal=true&amp;asPopupView=true</t>
  </si>
  <si>
    <t>https://community.secop.gov.co/Public/Tendering/OpportunityDetail/Index?noticeUID=CO1.NTC.6439788&amp;isFromPublicArea=True&amp;isModal=true&amp;asPopupView=true</t>
  </si>
  <si>
    <t>https://community.secop.gov.co/Public/Tendering/OpportunityDetail/Index?noticeUID=CO1.NTC.6439147&amp;isFromPublicArea=True&amp;isModal=true&amp;asPopupView=true</t>
  </si>
  <si>
    <t>https://community.secop.gov.co/Public/Tendering/OpportunityDetail/Index?noticeUID=CO1.NTC.6438552&amp;isFromPublicArea=True&amp;isModal=true&amp;asPopupView=true</t>
  </si>
  <si>
    <t>https://community.secop.gov.co/Public/Tendering/OpportunityDetail/Index?noticeUID=CO1.NTC.6448126&amp;isFromPublicArea=True&amp;isModal=true&amp;asPopupView=true</t>
  </si>
  <si>
    <t>https://community.secop.gov.co/Public/Tendering/OpportunityDetail/Index?noticeUID=CO1.NTC.6448255&amp;isFromPublicArea=True&amp;isModal=true&amp;asPopupView=true</t>
  </si>
  <si>
    <t>https://community.secop.gov.co/Public/Tendering/OpportunityDetail/Index?noticeUID=CO1.NTC.6448501&amp;isFromPublicArea=True&amp;isModal=true&amp;asPopupView=true</t>
  </si>
  <si>
    <t>https://community.secop.gov.co/Public/Tendering/OpportunityDetail/Index?noticeUID=CO1.NTC.6443563&amp;isFromPublicArea=True&amp;isModal=true&amp;asPopupView=true</t>
  </si>
  <si>
    <t>https://community.secop.gov.co/Public/Tendering/OpportunityDetail/Index?noticeUID=CO1.NTC.6451225&amp;isFromPublicArea=True&amp;isModal=true&amp;asPopupView=true</t>
  </si>
  <si>
    <t>https://community.secop.gov.co/Public/Tendering/OpportunityDetail/Index?noticeUID=CO1.NTC.6451254&amp;isFromPublicArea=True&amp;isModal=true&amp;asPopupView=true</t>
  </si>
  <si>
    <t>https://community.secop.gov.co/Public/Tendering/OpportunityDetail/Index?noticeUID=CO1.NTC.6450923&amp;isFromPublicArea=True&amp;isModal=true&amp;asPopupView=true</t>
  </si>
  <si>
    <t>https://community.secop.gov.co/Public/Tendering/OpportunityDetail/Index?noticeUID=CO1.NTC.6442788&amp;isFromPublicArea=True&amp;isModal=true&amp;asPopupView=true</t>
  </si>
  <si>
    <t>https://community.secop.gov.co/Public/Tendering/OpportunityDetail/Index?noticeUID=CO1.NTC.6442928&amp;isFromPublicArea=True&amp;isModal=true&amp;asPopupView=true</t>
  </si>
  <si>
    <t>https://community.secop.gov.co/Public/Tendering/OpportunityDetail/Index?noticeUID=CO1.NTC.6443151&amp;isFromPublicArea=True&amp;isModal=true&amp;asPopupView=true</t>
  </si>
  <si>
    <t>https://community.secop.gov.co/Public/Tendering/OpportunityDetail/Index?noticeUID=CO1.NTC.6443247&amp;isFromPublicArea=True&amp;isModal=true&amp;asPopupView=true</t>
  </si>
  <si>
    <t>https://community.secop.gov.co/Public/Tendering/OpportunityDetail/Index?noticeUID=CO1.NTC.6443172&amp;isFromPublicArea=True&amp;isModal=true&amp;asPopupView=true</t>
  </si>
  <si>
    <t>https://community.secop.gov.co/Public/Tendering/OpportunityDetail/Index?noticeUID=CO1.NTC.6443410&amp;isFromPublicArea=True&amp;isModal=true&amp;asPopupView=true</t>
  </si>
  <si>
    <t>https://community.secop.gov.co/Public/Tendering/OpportunityDetail/Index?noticeUID=CO1.NTC.6441823&amp;isFromPublicArea=True&amp;isModal=true&amp;asPopupView=true</t>
  </si>
  <si>
    <t>https://community.secop.gov.co/Public/Tendering/OpportunityDetail/Index?noticeUID=CO1.NTC.6443451&amp;isFromPublicArea=True&amp;isModal=true&amp;asPopupView=true</t>
  </si>
  <si>
    <t>https://community.secop.gov.co/Public/Tendering/OpportunityDetail/Index?noticeUID=CO1.NTC.6443460&amp;isFromPublicArea=True&amp;isModal=true&amp;asPopupView=true</t>
  </si>
  <si>
    <t>https://community.secop.gov.co/Public/Tendering/OpportunityDetail/Index?noticeUID=CO1.NTC.6201043&amp;isFromPublicArea=True&amp;isModal=true&amp;asPopupView=true</t>
  </si>
  <si>
    <t>https://community.secop.gov.co/Public/Tendering/OpportunityDetail/Index?noticeUID=CO1.NTC.6458071&amp;isFromPublicArea=True&amp;isModal=true&amp;asPopupView=true</t>
  </si>
  <si>
    <t>https://community.secop.gov.co/Public/Tendering/OpportunityDetail/Index?noticeUID=CO1.NTC.6446712&amp;isFromPublicArea=True&amp;isModal=true&amp;asPopupView=true</t>
  </si>
  <si>
    <t>https://community.secop.gov.co/Public/Tendering/OpportunityDetail/Index?noticeUID=CO1.NTC.6451654&amp;isFromPublicArea=True&amp;isModal=true&amp;asPopupView=true</t>
  </si>
  <si>
    <t>https://community.secop.gov.co/Public/Tendering/OpportunityDetail/Index?noticeUID=CO1.NTC.6471397&amp;isFromPublicArea=True&amp;isModal=true&amp;asPopupView=true</t>
  </si>
  <si>
    <t>https://community.secop.gov.co/Public/Tendering/OpportunityDetail/Index?noticeUID=CO1.NTC.6471198&amp;isFromPublicArea=True&amp;isModal=true&amp;asPopupView=true</t>
  </si>
  <si>
    <t>https://community.secop.gov.co/Public/Tendering/OpportunityDetail/Index?noticeUID=CO1.NTC.6470685&amp;isFromPublicArea=True&amp;isModal=true&amp;asPopupView=true</t>
  </si>
  <si>
    <t>https://community.secop.gov.co/Public/Tendering/OpportunityDetail/Index?noticeUID=CO1.NTC.6471265&amp;isFromPublicArea=True&amp;isModal=true&amp;asPopupView=true</t>
  </si>
  <si>
    <t>https://community.secop.gov.co/Public/Tendering/OpportunityDetail/Index?noticeUID=CO1.NTC.6444265&amp;isFromPublicArea=True&amp;isModal=true&amp;asPopupView=true</t>
  </si>
  <si>
    <t>https://community.secop.gov.co/Public/Tendering/OpportunityDetail/Index?noticeUID=CO1.NTC.6446938&amp;isFromPublicArea=True&amp;isModal=true&amp;asPopupView=true</t>
  </si>
  <si>
    <t>https://community.secop.gov.co/Public/Tendering/OpportunityDetail/Index?noticeUID=CO1.NTC.6446950&amp;isFromPublicArea=True&amp;isModal=true&amp;asPopupView=true</t>
  </si>
  <si>
    <t>https://community.secop.gov.co/Public/Tendering/OpportunityDetail/Index?noticeUID=CO1.NTC.6446977&amp;isFromPublicArea=True&amp;isModal=true&amp;asPopupView=true</t>
  </si>
  <si>
    <t>https://community.secop.gov.co/Public/Tendering/OpportunityDetail/Index?noticeUID=CO1.NTC.6449346&amp;isFromPublicArea=True&amp;isModal=true&amp;asPopupView=true</t>
  </si>
  <si>
    <t>https://community.secop.gov.co/Public/Tendering/OpportunityDetail/Index?noticeUID=CO1.NTC.6479343&amp;isFromPublicArea=True&amp;isModal=true&amp;asPopupView=true</t>
  </si>
  <si>
    <t>https://community.secop.gov.co/Public/Tendering/OpportunityDetail/Index?noticeUID=CO1.NTC.6451334&amp;isFromPublicArea=True&amp;isModal=true&amp;asPopupView=true</t>
  </si>
  <si>
    <t>https://community.secop.gov.co/Public/Tendering/OpportunityDetail/Index?noticeUID=CO1.NTC.6446671&amp;isFromPublicArea=True&amp;isModal=true&amp;asPopupView=true</t>
  </si>
  <si>
    <t>https://community.secop.gov.co/Public/Tendering/OpportunityDetail/Index?noticeUID=CO1.NTC.6446926&amp;isFromPublicArea=True&amp;isModal=true&amp;asPopupView=true</t>
  </si>
  <si>
    <t>https://community.secop.gov.co/Public/Tendering/OpportunityDetail/Index?noticeUID=CO1.NTC.6450818&amp;isFromPublicArea=True&amp;isModal=true&amp;asPopupView=true</t>
  </si>
  <si>
    <t>https://community.secop.gov.co/Public/Tendering/OpportunityDetail/Index?noticeUID=CO1.NTC.6450973&amp;isFromPublicArea=True&amp;isModal=true&amp;asPopupView=true</t>
  </si>
  <si>
    <t>https://community.secop.gov.co/Public/Tendering/OpportunityDetail/Index?noticeUID=CO1.NTC.6450887&amp;isFromPublicArea=True&amp;isModal=true&amp;asPopupView=true</t>
  </si>
  <si>
    <t>https://community.secop.gov.co/Public/Tendering/OpportunityDetail/Index?noticeUID=CO1.NTC.6455139&amp;isFromPublicArea=True&amp;isModal=true&amp;asPopupView=true</t>
  </si>
  <si>
    <t>https://community.secop.gov.co/Public/Tendering/OpportunityDetail/Index?noticeUID=CO1.NTC.6454794&amp;isFromPublicArea=True&amp;isModal=true&amp;asPopupView=true</t>
  </si>
  <si>
    <t>https://community.secop.gov.co/Public/Tendering/OpportunityDetail/Index?noticeUID=CO1.NTC.6455300&amp;isFromPublicArea=True&amp;isModal=true&amp;asPopupView=true</t>
  </si>
  <si>
    <t>https://community.secop.gov.co/Public/Tendering/OpportunityDetail/Index?noticeUID=CO1.NTC.6455395&amp;isFromPublicArea=True&amp;isModal=true&amp;asPopupView=true</t>
  </si>
  <si>
    <t>https://community.secop.gov.co/Public/Tendering/OpportunityDetail/Index?noticeUID=CO1.NTC.6456109&amp;isFromPublicArea=True&amp;isModal=true&amp;asPopupView=true</t>
  </si>
  <si>
    <t>https://community.secop.gov.co/Public/Tendering/OpportunityDetail/Index?noticeUID=CO1.NTC.6482146&amp;isFromPublicArea=True&amp;isModal=true&amp;asPopupView=true</t>
  </si>
  <si>
    <t>https://community.secop.gov.co/Public/Tendering/OpportunityDetail/Index?noticeUID=CO1.NTC.6482858&amp;isFromPublicArea=True&amp;isModal=true&amp;asPopupView=true</t>
  </si>
  <si>
    <t>https://community.secop.gov.co/Public/Tendering/OpportunityDetail/Index?noticeUID=CO1.NTC.6485623&amp;isFromPublicArea=True&amp;isModal=true&amp;asPopupView=true</t>
  </si>
  <si>
    <t>https://community.secop.gov.co/Public/Tendering/OpportunityDetail/Index?noticeUID=CO1.NTC.6485808&amp;isFromPublicArea=True&amp;isModal=true&amp;asPopupView=true</t>
  </si>
  <si>
    <t>https://community.secop.gov.co/Public/Tendering/OpportunityDetail/Index?noticeUID=CO1.NTC.6451233&amp;isFromPublicArea=True&amp;isModal=true&amp;asPopupView=true</t>
  </si>
  <si>
    <t>https://community.secop.gov.co/Public/Tendering/OpportunityDetail/Index?noticeUID=CO1.NTC.6487435&amp;isFromPublicArea=True&amp;isModal=true&amp;asPopupView=true</t>
  </si>
  <si>
    <t>https://community.secop.gov.co/Public/Tendering/OpportunityDetail/Index?noticeUID=CO1.NTC.6462401&amp;isFromPublicArea=True&amp;isModal=true&amp;asPopupView=true</t>
  </si>
  <si>
    <t>https://community.secop.gov.co/Public/Tendering/OpportunityDetail/Index?noticeUID=CO1.NTC.6459640&amp;isFromPublicArea=True&amp;isModal=true&amp;asPopupView=true</t>
  </si>
  <si>
    <t>https://community.secop.gov.co/Public/Tendering/OpportunityDetail/Index?noticeUID=CO1.NTC.6459754&amp;isFromPublicArea=True&amp;isModal=true&amp;asPopupView=true</t>
  </si>
  <si>
    <t>https://community.secop.gov.co/Public/Tendering/OpportunityDetail/Index?noticeUID=CO1.NTC.6452742&amp;isFromPublicArea=True&amp;isModal=true&amp;asPopupView=true</t>
  </si>
  <si>
    <t>https://community.secop.gov.co/Public/Tendering/OpportunityDetail/Index?noticeUID=CO1.NTC.6452763&amp;isFromPublicArea=True&amp;isModal=true&amp;asPopupView=true</t>
  </si>
  <si>
    <t>https://community.secop.gov.co/Public/Tendering/OpportunityDetail/Index?noticeUID=CO1.NTC.6450396&amp;isFromPublicArea=True&amp;isModal=true&amp;asPopupView=true</t>
  </si>
  <si>
    <t>https://community.secop.gov.co/Public/Tendering/OpportunityDetail/Index?noticeUID=CO1.NTC.6455294&amp;isFromPublicArea=True&amp;isModal=true&amp;asPopupView=true</t>
  </si>
  <si>
    <t>https://community.secop.gov.co/Public/Tendering/OpportunityDetail/Index?noticeUID=CO1.NTC.6451483&amp;isFromPublicArea=True&amp;isModal=true&amp;asPopupView=true</t>
  </si>
  <si>
    <t>https://community.secop.gov.co/Public/Tendering/OpportunityDetail/Index?noticeUID=CO1.NTC.6451720&amp;isFromPublicArea=True&amp;isModal=true&amp;asPopupView=true</t>
  </si>
  <si>
    <t>https://community.secop.gov.co/Public/Tendering/OpportunityDetail/Index?noticeUID=CO1.NTC.6452979&amp;isFromPublicArea=True&amp;isModal=true&amp;asPopupView=true</t>
  </si>
  <si>
    <t>https://community.secop.gov.co/Public/Tendering/OpportunityDetail/Index?noticeUID=CO1.NTC.6456883&amp;isFromPublicArea=True&amp;isModal=true&amp;asPopupView=true</t>
  </si>
  <si>
    <t>https://community.secop.gov.co/Public/Tendering/OpportunityDetail/Index?noticeUID=CO1.NTC.6456922&amp;isFromPublicArea=True&amp;isModal=true&amp;asPopupView=true</t>
  </si>
  <si>
    <t>https://community.secop.gov.co/Public/Tendering/OpportunityDetail/Index?noticeUID=CO1.NTC.6456957&amp;isFromPublicArea=True&amp;isModal=true&amp;asPopupView=true</t>
  </si>
  <si>
    <t>https://community.secop.gov.co/Public/Tendering/OpportunityDetail/Index?noticeUID=CO1.NTC.6455445&amp;isFromPublicArea=True&amp;isModal=true&amp;asPopupView=true</t>
  </si>
  <si>
    <t>https://community.secop.gov.co/Public/Tendering/OpportunityDetail/Index?noticeUID=CO1.NTC.6457564&amp;isFromPublicArea=True&amp;isModal=true&amp;asPopupView=true</t>
  </si>
  <si>
    <t>https://community.secop.gov.co/Public/Tendering/OpportunityDetail/Index?noticeUID=CO1.NTC.6458265&amp;isFromPublicArea=True&amp;isModal=true&amp;asPopupView=true</t>
  </si>
  <si>
    <t>https://community.secop.gov.co/Public/Tendering/OpportunityDetail/Index?noticeUID=CO1.NTC.6458273&amp;isFromPublicArea=True&amp;isModal=true&amp;asPopupView=true</t>
  </si>
  <si>
    <t>https://community.secop.gov.co/Public/Tendering/OpportunityDetail/Index?noticeUID=CO1.NTC.6457726&amp;isFromPublicArea=True&amp;isModal=true&amp;asPopupView=true</t>
  </si>
  <si>
    <t>https://community.secop.gov.co/Public/Tendering/OpportunityDetail/Index?noticeUID=CO1.NTC.6457742&amp;isFromPublicArea=True&amp;isModal=true&amp;asPopupView=true</t>
  </si>
  <si>
    <t>https://community.secop.gov.co/Public/Tendering/OpportunityDetail/Index?noticeUID=CO1.NTC.6457754&amp;isFromPublicArea=True&amp;isModal=true&amp;asPopupView=true</t>
  </si>
  <si>
    <t>https://community.secop.gov.co/Public/Tendering/OpportunityDetail/Index?noticeUID=CO1.NTC.6457772&amp;isFromPublicArea=True&amp;isModal=true&amp;asPopupView=true</t>
  </si>
  <si>
    <t>https://community.secop.gov.co/Public/Tendering/OpportunityDetail/Index?noticeUID=CO1.NTC.6467481&amp;isFromPublicArea=True&amp;isModal=true&amp;asPopupView=true</t>
  </si>
  <si>
    <t>https://community.secop.gov.co/Public/Tendering/OpportunityDetail/Index?noticeUID=CO1.NTC.6467614&amp;isFromPublicArea=True&amp;isModal=true&amp;asPopupView=true</t>
  </si>
  <si>
    <t>https://community.secop.gov.co/Public/Tendering/OpportunityDetail/Index?noticeUID=CO1.NTC.6467574&amp;isFromPublicArea=True&amp;isModal=true&amp;asPopupView=true</t>
  </si>
  <si>
    <t>https://community.secop.gov.co/Public/Tendering/OpportunityDetail/Index?noticeUID=CO1.NTC.6467387&amp;isFromPublicArea=True&amp;isModal=true&amp;asPopupView=true</t>
  </si>
  <si>
    <t>https://community.secop.gov.co/Public/Tendering/OpportunityDetail/Index?noticeUID=CO1.NTC.6467686&amp;isFromPublicArea=True&amp;isModal=true&amp;asPopupView=true</t>
  </si>
  <si>
    <t>https://community.secop.gov.co/Public/Tendering/OpportunityDetail/Index?noticeUID=CO1.NTC.6467924&amp;isFromPublicArea=True&amp;isModal=true&amp;asPopupView=true</t>
  </si>
  <si>
    <t>https://community.secop.gov.co/Public/Tendering/OpportunityDetail/Index?noticeUID=CO1.NTC.6457788&amp;isFromPublicArea=True&amp;isModal=true&amp;asPopupView=true</t>
  </si>
  <si>
    <t>https://community.secop.gov.co/Public/Tendering/OpportunityDetail/Index?noticeUID=CO1.NTC.6463523&amp;isFromPublicArea=True&amp;isModal=true&amp;asPopupView=true</t>
  </si>
  <si>
    <t>https://community.secop.gov.co/Public/Tendering/OpportunityDetail/Index?noticeUID=CO1.NTC.6463458&amp;isFromPublicArea=True&amp;isModal=true&amp;asPopupView=true</t>
  </si>
  <si>
    <t>https://community.secop.gov.co/Public/Tendering/OpportunityDetail/Index?noticeUID=CO1.NTC.6464425&amp;isFromPublicArea=True&amp;isModal=true&amp;asPopupView=true</t>
  </si>
  <si>
    <t>https://community.secop.gov.co/Public/Tendering/OpportunityDetail/Index?noticeUID=CO1.NTC.6465620&amp;isFromPublicArea=True&amp;isModal=true&amp;asPopupView=true</t>
  </si>
  <si>
    <t>https://community.secop.gov.co/Public/Tendering/OpportunityDetail/Index?noticeUID=CO1.NTC.6465915&amp;isFromPublicArea=True&amp;isModal=true&amp;asPopupView=true</t>
  </si>
  <si>
    <t>https://community.secop.gov.co/Public/Tendering/OpportunityDetail/Index?noticeUID=CO1.NTC.6463694&amp;isFromPublicArea=True&amp;isModal=true&amp;asPopupView=true</t>
  </si>
  <si>
    <t>https://community.secop.gov.co/Public/Tendering/OpportunityDetail/Index?noticeUID=CO1.NTC.6466803&amp;isFromPublicArea=True&amp;isModal=true&amp;asPopupView=true</t>
  </si>
  <si>
    <t>https://community.secop.gov.co/Public/Tendering/OpportunityDetail/Index?noticeUID=CO1.NTC.6467484&amp;isFromPublicArea=True&amp;isModal=true&amp;asPopupView=true</t>
  </si>
  <si>
    <t>https://community.secop.gov.co/Public/Tendering/OpportunityDetail/Index?noticeUID=CO1.NTC.6469230&amp;isFromPublicArea=True&amp;isModal=true&amp;asPopupView=true</t>
  </si>
  <si>
    <t>https://community.secop.gov.co/Public/Tendering/OpportunityDetail/Index?noticeUID=CO1.NTC.6465547&amp;isFromPublicArea=True&amp;isModal=true&amp;asPopupView=true</t>
  </si>
  <si>
    <t>https://community.secop.gov.co/Public/Tendering/OpportunityDetail/Index?noticeUID=CO1.NTC.6467383&amp;isFromPublicArea=True&amp;isModal=true&amp;asPopupView=true</t>
  </si>
  <si>
    <t>https://community.secop.gov.co/Public/Tendering/OpportunityDetail/Index?noticeUID=CO1.NTC.6464742&amp;isFromPublicArea=True&amp;isModal=true&amp;asPopupView=true</t>
  </si>
  <si>
    <t>https://community.secop.gov.co/Public/Tendering/OpportunityDetail/Index?noticeUID=CO1.NTC.6465847&amp;isFromPublicArea=True&amp;isModal=true&amp;asPopupView=true</t>
  </si>
  <si>
    <t>https://community.secop.gov.co/Public/Tendering/OpportunityDetail/Index?noticeUID=CO1.NTC.6481444&amp;isFromPublicArea=True&amp;isModal=true&amp;asPopupView=true</t>
  </si>
  <si>
    <t>https://community.secop.gov.co/Public/Tendering/OpportunityDetail/Index?noticeUID=CO1.NTC.6477540&amp;isFromPublicArea=True&amp;isModal=true&amp;asPopupView=true</t>
  </si>
  <si>
    <t>https://community.secop.gov.co/Public/Tendering/OpportunityDetail/Index?noticeUID=CO1.NTC.6481505&amp;isFromPublicArea=True&amp;isModal=true&amp;asPopupView=true</t>
  </si>
  <si>
    <t>https://community.secop.gov.co/Public/Tendering/OpportunityDetail/Index?noticeUID=CO1.NTC.6485549&amp;isFromPublicArea=True&amp;isModal=true&amp;asPopupView=true</t>
  </si>
  <si>
    <t>https://community.secop.gov.co/Public/Tendering/OpportunityDetail/Index?noticeUID=CO1.NTC.6487742&amp;isFromPublicArea=True&amp;isModal=true&amp;asPopupView=true</t>
  </si>
  <si>
    <t>https://community.secop.gov.co/Public/Tendering/OpportunityDetail/Index?noticeUID=CO1.NTC.6579420&amp;isFromPublicArea=True&amp;isModal=true&amp;asPopupView=true</t>
  </si>
  <si>
    <t>https://community.secop.gov.co/Public/Tendering/OpportunityDetail/Index?noticeUID=CO1.NTC.6465252&amp;isFromPublicArea=True&amp;isModal=true&amp;asPopupView=true</t>
  </si>
  <si>
    <t>https://community.secop.gov.co/Public/Tendering/OpportunityDetail/Index?noticeUID=CO1.NTC.6464496&amp;isFromPublicArea=True&amp;isModal=true&amp;asPopupView=true</t>
  </si>
  <si>
    <t>https://community.secop.gov.co/Public/Tendering/OpportunityDetail/Index?noticeUID=CO1.NTC.6465522&amp;isFromPublicArea=True&amp;isModal=true&amp;asPopupView=true</t>
  </si>
  <si>
    <t>https://community.secop.gov.co/Public/Tendering/OpportunityDetail/Index?noticeUID=CO1.NTC.6465241&amp;isFromPublicArea=True&amp;isModal=true&amp;asPopupView=true</t>
  </si>
  <si>
    <t>https://community.secop.gov.co/Public/Tendering/OpportunityDetail/Index?noticeUID=CO1.NTC.6465877&amp;isFromPublicArea=True&amp;isModal=true&amp;asPopupView=true</t>
  </si>
  <si>
    <t>https://community.secop.gov.co/Public/Tendering/OpportunityDetail/Index?noticeUID=CO1.NTC.6467938&amp;isFromPublicArea=True&amp;isModal=true&amp;asPopupView=true</t>
  </si>
  <si>
    <t>https://community.secop.gov.co/Public/Tendering/OpportunityDetail/Index?noticeUID=CO1.NTC.6466976&amp;isFromPublicArea=True&amp;isModal=true&amp;asPopupView=true</t>
  </si>
  <si>
    <t>https://community.secop.gov.co/Public/Tendering/OpportunityDetail/Index?noticeUID=CO1.NTC.6467016&amp;isFromPublicArea=True&amp;isModal=true&amp;asPopupView=true</t>
  </si>
  <si>
    <t>https://community.secop.gov.co/Public/Tendering/OpportunityDetail/Index?noticeUID=CO1.NTC.6466597&amp;isFromPublicArea=True&amp;isModal=true&amp;asPopupView=true</t>
  </si>
  <si>
    <t>https://community.secop.gov.co/Public/Tendering/OpportunityDetail/Index?noticeUID=CO1.NTC.6467105&amp;isFromPublicArea=True&amp;isModal=true&amp;asPopupView=true</t>
  </si>
  <si>
    <t>https://community.secop.gov.co/Public/Tendering/OpportunityDetail/Index?noticeUID=CO1.NTC.6466800&amp;isFromPublicArea=True&amp;isModal=true&amp;asPopupView=true</t>
  </si>
  <si>
    <t>https://community.secop.gov.co/Public/Tendering/OpportunityDetail/Index?noticeUID=CO1.NTC.6467116&amp;isFromPublicArea=True&amp;isModal=true&amp;asPopupView=true</t>
  </si>
  <si>
    <t>https://community.secop.gov.co/Public/Tendering/OpportunityDetail/Index?noticeUID=CO1.NTC.6468828&amp;isFromPublicArea=True&amp;isModal=true&amp;asPopupView=true</t>
  </si>
  <si>
    <t>https://community.secop.gov.co/Public/Tendering/OpportunityDetail/Index?noticeUID=CO1.NTC.6469415&amp;isFromPublicArea=True&amp;isModal=true&amp;asPopupView=true</t>
  </si>
  <si>
    <t>https://community.secop.gov.co/Public/Tendering/OpportunityDetail/Index?noticeUID=CO1.NTC.6469512&amp;isFromPublicArea=True&amp;isModal=true&amp;asPopupView=true</t>
  </si>
  <si>
    <t>https://community.secop.gov.co/Public/Tendering/OpportunityDetail/Index?noticeUID=CO1.NTC.6469450&amp;isFromPublicArea=True&amp;isModal=true&amp;asPopupView=true</t>
  </si>
  <si>
    <t>https://community.secop.gov.co/Public/Tendering/OpportunityDetail/Index?noticeUID=CO1.NTC.6469812&amp;isFromPublicArea=True&amp;isModal=true&amp;asPopupView=true</t>
  </si>
  <si>
    <t>https://community.secop.gov.co/Public/Tendering/OpportunityDetail/Index?noticeUID=CO1.NTC.6470025&amp;isFromPublicArea=True&amp;isModal=true&amp;asPopupView=true</t>
  </si>
  <si>
    <t>https://community.secop.gov.co/Public/Tendering/OpportunityDetail/Index?noticeUID=CO1.NTC.6469735&amp;isFromPublicArea=True&amp;isModal=true&amp;asPopupView=true</t>
  </si>
  <si>
    <t>https://community.secop.gov.co/Public/Tendering/OpportunityDetail/Index?noticeUID=CO1.NTC.6466537&amp;isFromPublicArea=True&amp;isModal=true&amp;asPopupView=true</t>
  </si>
  <si>
    <t>https://community.secop.gov.co/Public/Tendering/OpportunityDetail/Index?noticeUID=CO1.NTC.6466556&amp;isFromPublicArea=True&amp;isModal=true&amp;asPopupView=true</t>
  </si>
  <si>
    <t>https://community.secop.gov.co/Public/Tendering/OpportunityDetail/Index?noticeUID=CO1.NTC.6466675&amp;isFromPublicArea=True&amp;isModal=true&amp;asPopupView=true</t>
  </si>
  <si>
    <t>https://community.secop.gov.co/Public/Tendering/OpportunityDetail/Index?noticeUID=CO1.NTC.6464435&amp;isFromPublicArea=True&amp;isModal=true&amp;asPopupView=true</t>
  </si>
  <si>
    <t>https://community.secop.gov.co/Public/Tendering/OpportunityDetail/Index?noticeUID=CO1.NTC.6465932&amp;isFromPublicArea=True&amp;isModal=true&amp;asPopupView=true</t>
  </si>
  <si>
    <t>https://community.secop.gov.co/Public/Tendering/OpportunityDetail/Index?noticeUID=CO1.NTC.6467340&amp;isFromPublicArea=True&amp;isModal=true&amp;asPopupView=true</t>
  </si>
  <si>
    <t>https://community.secop.gov.co/Public/Tendering/OpportunityDetail/Index?noticeUID=CO1.NTC.6467449&amp;isFromPublicArea=True&amp;isModal=true&amp;asPopupView=true</t>
  </si>
  <si>
    <t>https://community.secop.gov.co/Public/Tendering/OpportunityDetail/Index?noticeUID=CO1.NTC.6467463&amp;isFromPublicArea=True&amp;isModal=true&amp;asPopupView=true</t>
  </si>
  <si>
    <t>https://community.secop.gov.co/Public/Tendering/OpportunityDetail/Index?noticeUID=CO1.NTC.6476351&amp;isFromPublicArea=True&amp;isModal=true&amp;asPopupView=true</t>
  </si>
  <si>
    <t>https://community.secop.gov.co/Public/Tendering/OpportunityDetail/Index?noticeUID=CO1.NTC.6475971&amp;isFromPublicArea=True&amp;isModal=true&amp;asPopupView=true</t>
  </si>
  <si>
    <t>https://community.secop.gov.co/Public/Tendering/OpportunityDetail/Index?noticeUID=CO1.NTC.6474249&amp;isFromPublicArea=True&amp;isModal=true&amp;asPopupView=true</t>
  </si>
  <si>
    <t>https://community.secop.gov.co/Public/Tendering/OpportunityDetail/Index?noticeUID=CO1.NTC.6477760&amp;isFromPublicArea=True&amp;isModal=true&amp;asPopupView=true</t>
  </si>
  <si>
    <t>https://community.secop.gov.co/Public/Tendering/OpportunityDetail/Index?noticeUID=CO1.NTC.6468103&amp;isFromPublicArea=True&amp;isModal=true&amp;asPopupView=true</t>
  </si>
  <si>
    <t>https://community.secop.gov.co/Public/Tendering/OpportunityDetail/Index?noticeUID=CO1.NTC.6473135&amp;isFromPublicArea=True&amp;isModal=true&amp;asPopupView=true</t>
  </si>
  <si>
    <t>https://community.secop.gov.co/Public/Tendering/OpportunityDetail/Index?noticeUID=CO1.NTC.6491800&amp;isFromPublicArea=True&amp;isModal=true&amp;asPopupView=true</t>
  </si>
  <si>
    <t>https://community.secop.gov.co/Public/Tendering/OpportunityDetail/Index?noticeUID=CO1.NTC.6492085&amp;isFromPublicArea=True&amp;isModal=true&amp;asPopupView=true</t>
  </si>
  <si>
    <t>https://community.secop.gov.co/Public/Tendering/OpportunityDetail/Index?noticeUID=CO1.NTC.6492295&amp;isFromPublicArea=True&amp;isModal=true&amp;asPopupView=true</t>
  </si>
  <si>
    <t>https://community.secop.gov.co/Public/Tendering/OpportunityDetail/Index?noticeUID=CO1.NTC.6492622&amp;isFromPublicArea=True&amp;isModal=true&amp;asPopupView=true</t>
  </si>
  <si>
    <t>https://community.secop.gov.co/Public/Tendering/OpportunityDetail/Index?noticeUID=CO1.NTC.6492665&amp;isFromPublicArea=True&amp;isModal=true&amp;asPopupView=true</t>
  </si>
  <si>
    <t>https://community.secop.gov.co/Public/Tendering/OpportunityDetail/Index?noticeUID=CO1.NTC.6492770&amp;isFromPublicArea=True&amp;isModal=true&amp;asPopupView=true</t>
  </si>
  <si>
    <t>https://community.secop.gov.co/Public/Tendering/OpportunityDetail/Index?noticeUID=CO1.NTC.6492986&amp;isFromPublicArea=True&amp;isModal=true&amp;asPopupView=true</t>
  </si>
  <si>
    <t>https://community.secop.gov.co/Public/Tendering/OpportunityDetail/Index?noticeUID=CO1.NTC.6493449&amp;isFromPublicArea=True&amp;isModal=true&amp;asPopupView=true</t>
  </si>
  <si>
    <t>https://community.secop.gov.co/Public/Tendering/OpportunityDetail/Index?noticeUID=CO1.NTC.6473504&amp;isFromPublicArea=True&amp;isModal=true&amp;asPopupView=true</t>
  </si>
  <si>
    <t>https://community.secop.gov.co/Public/Tendering/OpportunityDetail/Index?noticeUID=CO1.NTC.6474282&amp;isFromPublicArea=True&amp;isModal=true&amp;asPopupView=true</t>
  </si>
  <si>
    <t>https://community.secop.gov.co/Public/Tendering/OpportunityDetail/Index?noticeUID=CO1.NTC.6475958&amp;isFromPublicArea=True&amp;isModal=true&amp;asPopupView=true</t>
  </si>
  <si>
    <t>https://community.secop.gov.co/Public/Tendering/OpportunityDetail/Index?noticeUID=CO1.NTC.6473987&amp;isFromPublicArea=True&amp;isModal=true&amp;asPopupView=true</t>
  </si>
  <si>
    <t>https://community.secop.gov.co/Public/Tendering/OpportunityDetail/Index?noticeUID=CO1.NTC.6474200&amp;isFromPublicArea=True&amp;isModal=true&amp;asPopupView=true</t>
  </si>
  <si>
    <t>https://community.secop.gov.co/Public/Tendering/OpportunityDetail/Index?noticeUID=CO1.NTC.6478069&amp;isFromPublicArea=True&amp;isModal=true&amp;asPopupView=true</t>
  </si>
  <si>
    <t>https://community.secop.gov.co/Public/Tendering/OpportunityDetail/Index?noticeUID=CO1.NTC.6482712&amp;isFromPublicArea=True&amp;isModal=true&amp;asPopupView=true</t>
  </si>
  <si>
    <t>https://community.secop.gov.co/Public/Tendering/OpportunityDetail/Index?noticeUID=CO1.NTC.6483350&amp;isFromPublicArea=True&amp;isModal=true&amp;asPopupView=true</t>
  </si>
  <si>
    <t>https://community.secop.gov.co/Public/Tendering/OpportunityDetail/Index?noticeUID=CO1.NTC.6483470&amp;isFromPublicArea=True&amp;isModal=true&amp;asPopupView=true</t>
  </si>
  <si>
    <t>https://community.secop.gov.co/Public/Tendering/OpportunityDetail/Index?noticeUID=CO1.NTC.6483724&amp;isFromPublicArea=True&amp;isModal=true&amp;asPopupView=true</t>
  </si>
  <si>
    <t>https://community.secop.gov.co/Public/Tendering/OpportunityDetail/Index?noticeUID=CO1.NTC.6482151&amp;isFromPublicArea=True&amp;isModal=true&amp;asPopupView=true</t>
  </si>
  <si>
    <t>https://community.secop.gov.co/Public/Tendering/OpportunityDetail/Index?noticeUID=CO1.NTC.6483840&amp;isFromPublicArea=True&amp;isModal=true&amp;asPopupView=true</t>
  </si>
  <si>
    <t>https://community.secop.gov.co/Public/Tendering/OpportunityDetail/Index?noticeUID=CO1.NTC.6484174&amp;isFromPublicArea=True&amp;isModal=true&amp;asPopupView=true</t>
  </si>
  <si>
    <t>https://community.secop.gov.co/Public/Tendering/OpportunityDetail/Index?noticeUID=CO1.NTC.6474734&amp;isFromPublicArea=True&amp;isModal=true&amp;asPopupView=true</t>
  </si>
  <si>
    <t>https://community.secop.gov.co/Public/Tendering/OpportunityDetail/Index?noticeUID=CO1.NTC.6474652&amp;isFromPublicArea=True&amp;isModal=true&amp;asPopupView=true</t>
  </si>
  <si>
    <t>https://community.secop.gov.co/Public/Tendering/OpportunityDetail/Index?noticeUID=CO1.NTC.6476322&amp;isFromPublicArea=True&amp;isModal=true&amp;asPopupView=true</t>
  </si>
  <si>
    <t>https://community.secop.gov.co/Public/Tendering/OpportunityDetail/Index?noticeUID=CO1.NTC.6476235&amp;isFromPublicArea=True&amp;isModal=true&amp;asPopupView=true</t>
  </si>
  <si>
    <t>https://community.secop.gov.co/Public/Tendering/OpportunityDetail/Index?noticeUID=CO1.NTC.6476607&amp;isFromPublicArea=True&amp;isModal=true&amp;asPopupView=true</t>
  </si>
  <si>
    <t>https://community.secop.gov.co/Public/Tendering/OpportunityDetail/Index?noticeUID=CO1.NTC.6477087&amp;isFromPublicArea=True&amp;isModal=true&amp;asPopupView=true</t>
  </si>
  <si>
    <t>https://community.secop.gov.co/Public/Tendering/OpportunityDetail/Index?noticeUID=CO1.NTC.6476781&amp;isFromPublicArea=True&amp;isModal=true&amp;asPopupView=true</t>
  </si>
  <si>
    <t>https://community.secop.gov.co/Public/Tendering/OpportunityDetail/Index?noticeUID=CO1.NTC.6476786&amp;isFromPublicArea=True&amp;isModal=true&amp;asPopupView=true</t>
  </si>
  <si>
    <t>https://community.secop.gov.co/Public/Tendering/OpportunityDetail/Index?noticeUID=CO1.NTC.6476791&amp;isFromPublicArea=True&amp;isModal=true&amp;asPopupView=true</t>
  </si>
  <si>
    <t>https://community.secop.gov.co/Public/Tendering/OpportunityDetail/Index?noticeUID=CO1.NTC.6477404&amp;isFromPublicArea=True&amp;isModal=true&amp;asPopupView=true</t>
  </si>
  <si>
    <t>https://community.secop.gov.co/Public/Tendering/OpportunityDetail/Index?noticeUID=CO1.NTC.6473533&amp;isFromPublicArea=True&amp;isModal=true&amp;asPopupView=true</t>
  </si>
  <si>
    <t>https://community.secop.gov.co/Public/Tendering/OpportunityDetail/Index?noticeUID=CO1.NTC.6473652&amp;isFromPublicArea=True&amp;isModal=true&amp;asPopupView=true</t>
  </si>
  <si>
    <t>https://community.secop.gov.co/Public/Tendering/OpportunityDetail/Index?noticeUID=CO1.NTC.6481597&amp;isFromPublicArea=True&amp;isModal=true&amp;asPopupView=true</t>
  </si>
  <si>
    <t>https://community.secop.gov.co/Public/Tendering/OpportunityDetail/Index?noticeUID=CO1.NTC.6474203&amp;isFromPublicArea=True&amp;isModal=true&amp;asPopupView=true</t>
  </si>
  <si>
    <t>https://community.secop.gov.co/Public/Tendering/OpportunityDetail/Index?noticeUID=CO1.NTC.6473689&amp;isFromPublicArea=True&amp;isModal=true&amp;asPopupView=true</t>
  </si>
  <si>
    <t>https://community.secop.gov.co/Public/Tendering/OpportunityDetail/Index?noticeUID=CO1.NTC.6473911&amp;isFromPublicArea=True&amp;isModal=true&amp;asPopupView=true</t>
  </si>
  <si>
    <t>https://community.secop.gov.co/Public/Tendering/OpportunityDetail/Index?noticeUID=CO1.NTC.6474211&amp;isFromPublicArea=True&amp;isModal=true&amp;asPopupView=true</t>
  </si>
  <si>
    <t>https://community.secop.gov.co/Public/Tendering/OpportunityDetail/Index?noticeUID=CO1.NTC.6500635&amp;isFromPublicArea=True&amp;isModal=true&amp;asPopupView=true</t>
  </si>
  <si>
    <t>https://community.secop.gov.co/Public/Tendering/OpportunityDetail/Index?noticeUID=CO1.NTC.6477205&amp;isFromPublicArea=True&amp;isModal=true&amp;asPopupView=true</t>
  </si>
  <si>
    <t>https://community.secop.gov.co/Public/Tendering/OpportunityDetail/Index?noticeUID=CO1.NTC.6477209&amp;isFromPublicArea=True&amp;isModal=true&amp;asPopupView=true</t>
  </si>
  <si>
    <t>https://community.secop.gov.co/Public/Tendering/OpportunityDetail/Index?noticeUID=CO1.NTC.6474519&amp;isFromPublicArea=True&amp;isModal=true&amp;asPopupView=true</t>
  </si>
  <si>
    <t>https://community.secop.gov.co/Public/Tendering/OpportunityDetail/Index?noticeUID=CO1.NTC.6492866&amp;isFromPublicArea=True&amp;isModal=true&amp;asPopupView=true</t>
  </si>
  <si>
    <t>https://community.secop.gov.co/Public/Tendering/OpportunityDetail/Index?noticeUID=CO1.NTC.6492701&amp;isFromPublicArea=True&amp;isModal=true&amp;asPopupView=true</t>
  </si>
  <si>
    <t>https://community.secop.gov.co/Public/Tendering/OpportunityDetail/Index?noticeUID=CO1.NTC.6474419&amp;isFromPublicArea=True&amp;isModal=true&amp;asPopupView=true</t>
  </si>
  <si>
    <t>https://community.secop.gov.co/Public/Tendering/OpportunityDetail/Index?noticeUID=CO1.NTC.6474439&amp;isFromPublicArea=True&amp;isModal=true&amp;asPopupView=true</t>
  </si>
  <si>
    <t>https://community.secop.gov.co/Public/Tendering/OpportunityDetail/Index?noticeUID=CO1.NTC.6474477&amp;isFromPublicArea=True&amp;isModal=true&amp;asPopupView=true</t>
  </si>
  <si>
    <t>https://community.secop.gov.co/Public/Tendering/OpportunityDetail/Index?noticeUID=CO1.NTC.6475017&amp;isFromPublicArea=True&amp;isModal=true&amp;asPopupView=true</t>
  </si>
  <si>
    <t>https://community.secop.gov.co/Public/Tendering/OpportunityDetail/Index?noticeUID=CO1.NTC.6478024&amp;isFromPublicArea=True&amp;isModal=true&amp;asPopupView=true</t>
  </si>
  <si>
    <t>https://community.secop.gov.co/Public/Tendering/OpportunityDetail/Index?noticeUID=CO1.NTC.6477120&amp;isFromPublicArea=True&amp;isModal=true&amp;asPopupView=true</t>
  </si>
  <si>
    <t>https://community.secop.gov.co/Public/Tendering/OpportunityDetail/Index?noticeUID=CO1.NTC.6477672&amp;isFromPublicArea=True&amp;isModal=true&amp;asPopupView=true</t>
  </si>
  <si>
    <t>https://community.secop.gov.co/Public/Tendering/OpportunityDetail/Index?noticeUID=CO1.NTC.6476334&amp;isFromPublicArea=True&amp;isModal=true&amp;asPopupView=true</t>
  </si>
  <si>
    <t>https://community.secop.gov.co/Public/Tendering/OpportunityDetail/Index?noticeUID=CO1.NTC.6479391&amp;isFromPublicArea=True&amp;isModal=true&amp;asPopupView=true</t>
  </si>
  <si>
    <t>https://community.secop.gov.co/Public/Tendering/OpportunityDetail/Index?noticeUID=CO1.NTC.6479709&amp;isFromPublicArea=True&amp;isModal=true&amp;asPopupView=true</t>
  </si>
  <si>
    <t>https://community.secop.gov.co/Public/Tendering/OpportunityDetail/Index?noticeUID=CO1.NTC.6479720&amp;isFromPublicArea=True&amp;isModal=true&amp;asPopupView=true</t>
  </si>
  <si>
    <t>https://community.secop.gov.co/Public/Tendering/OpportunityDetail/Index?noticeUID=CO1.NTC.6480196&amp;isFromPublicArea=True&amp;isModal=true&amp;asPopupView=true</t>
  </si>
  <si>
    <t>https://community.secop.gov.co/Public/Tendering/OpportunityDetail/Index?noticeUID=CO1.NTC.6480038&amp;isFromPublicArea=True&amp;isModal=true&amp;asPopupView=true</t>
  </si>
  <si>
    <t>https://community.secop.gov.co/Public/Tendering/OpportunityDetail/Index?noticeUID=CO1.NTC.6479973&amp;isFromPublicArea=True&amp;isModal=true&amp;asPopupView=true</t>
  </si>
  <si>
    <t>https://community.secop.gov.co/Public/Tendering/OpportunityDetail/Index?noticeUID=CO1.NTC.6476963&amp;isFromPublicArea=True&amp;isModal=true&amp;asPopupView=true</t>
  </si>
  <si>
    <t>https://community.secop.gov.co/Public/Tendering/OpportunityDetail/Index?noticeUID=CO1.NTC.6477316&amp;isFromPublicArea=True&amp;isModal=true&amp;asPopupView=true</t>
  </si>
  <si>
    <t>https://community.secop.gov.co/Public/Tendering/OpportunityDetail/Index?noticeUID=CO1.NTC.6482514&amp;isFromPublicArea=True&amp;isModal=true&amp;asPopupView=true</t>
  </si>
  <si>
    <t>https://community.secop.gov.co/Public/Tendering/OpportunityDetail/Index?noticeUID=CO1.NTC.6492914&amp;isFromPublicArea=True&amp;isModal=true&amp;asPopupView=true</t>
  </si>
  <si>
    <t>https://community.secop.gov.co/Public/Tendering/OpportunityDetail/Index?noticeUID=CO1.NTC.6484526&amp;isFromPublicArea=True&amp;isModal=true&amp;asPopupView=true</t>
  </si>
  <si>
    <t>https://community.secop.gov.co/Public/Tendering/OpportunityDetail/Index?noticeUID=CO1.NTC.6484835&amp;isFromPublicArea=True&amp;isModal=true&amp;asPopupView=true</t>
  </si>
  <si>
    <t>https://community.secop.gov.co/Public/Tendering/OpportunityDetail/Index?noticeUID=CO1.NTC.6476957&amp;isFromPublicArea=True&amp;isModal=true&amp;asPopupView=true</t>
  </si>
  <si>
    <t>https://community.secop.gov.co/Public/Tendering/OpportunityDetail/Index?noticeUID=CO1.NTC.6485293&amp;isFromPublicArea=True&amp;isModal=true&amp;asPopupView=true</t>
  </si>
  <si>
    <t>https://community.secop.gov.co/Public/Tendering/OpportunityDetail/Index?noticeUID=CO1.NTC.6476802&amp;isFromPublicArea=True&amp;isModal=true&amp;asPopupView=true</t>
  </si>
  <si>
    <t>https://community.secop.gov.co/Public/Tendering/OpportunityDetail/Index?noticeUID=CO1.NTC.6476545&amp;isFromPublicArea=True&amp;isModal=true&amp;asPopupView=true</t>
  </si>
  <si>
    <t>https://community.secop.gov.co/Public/Tendering/OpportunityDetail/Index?noticeUID=CO1.NTC.6477673&amp;isFromPublicArea=True&amp;isModal=true&amp;asPopupView=true</t>
  </si>
  <si>
    <t>https://community.secop.gov.co/Public/Tendering/OpportunityDetail/Index?noticeUID=CO1.NTC.6478078&amp;isFromPublicArea=True&amp;isModal=true&amp;asPopupView=true</t>
  </si>
  <si>
    <t>https://community.secop.gov.co/Public/Tendering/OpportunityDetail/Index?noticeUID=CO1.NTC.6478088&amp;isFromPublicArea=True&amp;isModal=true&amp;asPopupView=true</t>
  </si>
  <si>
    <t>https://community.secop.gov.co/Public/Tendering/OpportunityDetail/Index?noticeUID=CO1.NTC.6478207&amp;isFromPublicArea=True&amp;isModal=true&amp;asPopupView=true</t>
  </si>
  <si>
    <t>https://community.secop.gov.co/Public/Tendering/OpportunityDetail/Index?noticeUID=CO1.NTC.6478215&amp;isFromPublicArea=True&amp;isModal=true&amp;asPopupView=true</t>
  </si>
  <si>
    <t>https://community.secop.gov.co/Public/Tendering/OpportunityDetail/Index?noticeUID=CO1.NTC.6484930&amp;isFromPublicArea=True&amp;isModal=true&amp;asPopupView=true</t>
  </si>
  <si>
    <t>https://community.secop.gov.co/Public/Tendering/OpportunityDetail/Index?noticeUID=CO1.NTC.6477147&amp;isFromPublicArea=True&amp;isModal=true&amp;asPopupView=true</t>
  </si>
  <si>
    <t>https://community.secop.gov.co/Public/Tendering/OpportunityDetail/Index?noticeUID=CO1.NTC.6477490&amp;isFromPublicArea=True&amp;isModal=true&amp;asPopupView=true</t>
  </si>
  <si>
    <t>https://community.secop.gov.co/Public/Tendering/OpportunityDetail/Index?noticeUID=CO1.NTC.6477578&amp;isFromPublicArea=True&amp;isModal=true&amp;asPopupView=true</t>
  </si>
  <si>
    <t>https://community.secop.gov.co/Public/Tendering/OpportunityDetail/Index?noticeUID=CO1.NTC.6477921&amp;isFromPublicArea=True&amp;isModal=true&amp;asPopupView=true</t>
  </si>
  <si>
    <t>https://community.secop.gov.co/Public/Tendering/OpportunityDetail/Index?noticeUID=CO1.NTC.6482396&amp;isFromPublicArea=True&amp;isModal=true&amp;asPopupView=true</t>
  </si>
  <si>
    <t>https://community.secop.gov.co/Public/Tendering/OpportunityDetail/Index?noticeUID=CO1.NTC.6483004&amp;isFromPublicArea=True&amp;isModal=true&amp;asPopupView=true</t>
  </si>
  <si>
    <t>https://community.secop.gov.co/Public/Tendering/OpportunityDetail/Index?noticeUID=CO1.NTC.6489417&amp;isFromPublicArea=True&amp;isModal=true&amp;asPopupView=true</t>
  </si>
  <si>
    <t>https://community.secop.gov.co/Public/Tendering/OpportunityDetail/Index?noticeUID=CO1.NTC.6489198&amp;isFromPublicArea=True&amp;isModal=true&amp;asPopupView=true</t>
  </si>
  <si>
    <t>https://community.secop.gov.co/Public/Tendering/OpportunityDetail/Index?noticeUID=CO1.NTC.6489664&amp;isFromPublicArea=True&amp;isModal=true&amp;asPopupView=true</t>
  </si>
  <si>
    <t>https://community.secop.gov.co/Public/Tendering/OpportunityDetail/Index?noticeUID=CO1.NTC.6485819&amp;isFromPublicArea=True&amp;isModal=true&amp;asPopupView=true</t>
  </si>
  <si>
    <t>https://community.secop.gov.co/Public/Tendering/OpportunityDetail/Index?noticeUID=CO1.NTC.6489298&amp;isFromPublicArea=True&amp;isModal=true&amp;asPopupView=true</t>
  </si>
  <si>
    <t>https://community.secop.gov.co/Public/Tendering/OpportunityDetail/Index?noticeUID=CO1.NTC.6485523&amp;isFromPublicArea=True&amp;isModal=true&amp;asPopupView=true</t>
  </si>
  <si>
    <t>https://community.secop.gov.co/Public/Tendering/OpportunityDetail/Index?noticeUID=CO1.NTC.6485545&amp;isFromPublicArea=True&amp;isModal=true&amp;asPopupView=true</t>
  </si>
  <si>
    <t>https://community.secop.gov.co/Public/Tendering/OpportunityDetail/Index?noticeUID=CO1.NTC.6491247&amp;isFromPublicArea=True&amp;isModal=true&amp;asPopupView=true</t>
  </si>
  <si>
    <t>https://community.secop.gov.co/Public/Tendering/OpportunityDetail/Index?noticeUID=CO1.NTC.6489851&amp;isFromPublicArea=True&amp;isModal=true&amp;asPopupView=true</t>
  </si>
  <si>
    <t>https://community.secop.gov.co/Public/Tendering/OpportunityDetail/Index?noticeUID=CO1.NTC.6489659&amp;isFromPublicArea=True&amp;isModal=true&amp;asPopupView=true</t>
  </si>
  <si>
    <t>https://community.secop.gov.co/Public/Tendering/OpportunityDetail/Index?noticeUID=CO1.NTC.6489370&amp;isFromPublicArea=True&amp;isModal=true&amp;asPopupView=true</t>
  </si>
  <si>
    <t>https://community.secop.gov.co/Public/Tendering/OpportunityDetail/Index?noticeUID=CO1.NTC.6491781&amp;isFromPublicArea=True&amp;isModal=true&amp;asPopupView=true</t>
  </si>
  <si>
    <t>https://community.secop.gov.co/Public/Tendering/OpportunityDetail/Index?noticeUID=CO1.NTC.6491966&amp;isFromPublicArea=True&amp;isModal=true&amp;asPopupView=true</t>
  </si>
  <si>
    <t>https://community.secop.gov.co/Public/Tendering/OpportunityDetail/Index?noticeUID=CO1.NTC.6500261&amp;isFromPublicArea=True&amp;isModal=true&amp;asPopupView=true</t>
  </si>
  <si>
    <t>https://community.secop.gov.co/Public/Tendering/OpportunityDetail/Index?noticeUID=CO1.NTC.6500114&amp;isFromPublicArea=True&amp;isModal=true&amp;asPopupView=true</t>
  </si>
  <si>
    <t>https://community.secop.gov.co/Public/Tendering/OpportunityDetail/Index?noticeUID=CO1.NTC.6498919&amp;isFromPublicArea=True&amp;isModal=true&amp;asPopupView=true</t>
  </si>
  <si>
    <t>https://community.secop.gov.co/Public/Tendering/OpportunityDetail/Index?noticeUID=CO1.NTC.6498827&amp;isFromPublicArea=True&amp;isModal=true&amp;asPopupView=true</t>
  </si>
  <si>
    <t>https://community.secop.gov.co/Public/Tendering/OpportunityDetail/Index?noticeUID=CO1.NTC.6498621&amp;isFromPublicArea=True&amp;isModal=true&amp;asPopupView=true</t>
  </si>
  <si>
    <t>https://community.secop.gov.co/Public/Tendering/OpportunityDetail/Index?noticeUID=CO1.NTC.6500841&amp;isFromPublicArea=True&amp;isModal=true&amp;asPopupView=true</t>
  </si>
  <si>
    <t>https://community.secop.gov.co/Public/Tendering/OpportunityDetail/Index?noticeUID=CO1.NTC.6500793&amp;isFromPublicArea=True&amp;isModal=true&amp;asPopupView=true</t>
  </si>
  <si>
    <t>https://community.secop.gov.co/Public/Tendering/OpportunityDetail/Index?noticeUID=CO1.NTC.6498861&amp;isFromPublicArea=True&amp;isModal=true&amp;asPopupView=true</t>
  </si>
  <si>
    <t>https://community.secop.gov.co/Public/Tendering/OpportunityDetail/Index?noticeUID=CO1.NTC.6502047&amp;isFromPublicArea=True&amp;isModal=true&amp;asPopupView=true</t>
  </si>
  <si>
    <t>https://community.secop.gov.co/Public/Tendering/OpportunityDetail/Index?noticeUID=CO1.NTC.6501957&amp;isFromPublicArea=True&amp;isModal=true&amp;asPopupView=true</t>
  </si>
  <si>
    <t>https://community.secop.gov.co/Public/Tendering/OpportunityDetail/Index?noticeUID=CO1.NTC.6496217&amp;isFromPublicArea=True&amp;isModal=true&amp;asPopupView=true</t>
  </si>
  <si>
    <t>https://community.secop.gov.co/Public/Tendering/OpportunityDetail/Index?noticeUID=CO1.NTC.6503203&amp;isFromPublicArea=True&amp;isModal=true&amp;asPopupView=true</t>
  </si>
  <si>
    <t>https://community.secop.gov.co/Public/Tendering/OpportunityDetail/Index?noticeUID=CO1.NTC.6503239&amp;isFromPublicArea=True&amp;isModal=true&amp;asPopupView=true</t>
  </si>
  <si>
    <t>https://community.secop.gov.co/Public/Tendering/OpportunityDetail/Index?noticeUID=CO1.NTC.6498677&amp;isFromPublicArea=True&amp;isModal=true&amp;asPopupView=true</t>
  </si>
  <si>
    <t>https://community.secop.gov.co/Public/Tendering/OpportunityDetail/Index?noticeUID=CO1.NTC.6502727&amp;isFromPublicArea=True&amp;isModal=true&amp;asPopupView=true</t>
  </si>
  <si>
    <t>https://community.secop.gov.co/Public/Tendering/OpportunityDetail/Index?noticeUID=CO1.NTC.6513653&amp;isFromPublicArea=True&amp;isModal=true&amp;asPopupView=true</t>
  </si>
  <si>
    <t>https://community.secop.gov.co/Public/Tendering/OpportunityDetail/Index?noticeUID=CO1.NTC.6514580&amp;isFromPublicArea=True&amp;isModal=true&amp;asPopupView=true</t>
  </si>
  <si>
    <t>https://community.secop.gov.co/Public/Tendering/OpportunityDetail/Index?noticeUID=CO1.NTC.6500722&amp;isFromPublicArea=True&amp;isModal=true&amp;asPopupView=true</t>
  </si>
  <si>
    <t>https://community.secop.gov.co/Public/Tendering/OpportunityDetail/Index?noticeUID=CO1.NTC.6517909&amp;isFromPublicArea=True&amp;isModal=true&amp;asPopupView=true</t>
  </si>
  <si>
    <t>https://community.secop.gov.co/Public/Tendering/OpportunityDetail/Index?noticeUID=CO1.NTC.6501355&amp;isFromPublicArea=True&amp;isModal=true&amp;asPopupView=true</t>
  </si>
  <si>
    <t>https://community.secop.gov.co/Public/Tendering/OpportunityDetail/Index?noticeUID=CO1.NTC.6504982&amp;isFromPublicArea=True&amp;isModal=true&amp;asPopupView=true</t>
  </si>
  <si>
    <t>https://community.secop.gov.co/Public/Tendering/OpportunityDetail/Index?noticeUID=CO1.NTC.6505106&amp;isFromPublicArea=True&amp;isModal=true&amp;asPopupView=true</t>
  </si>
  <si>
    <t>https://community.secop.gov.co/Public/Tendering/OpportunityDetail/Index?noticeUID=CO1.NTC.6515128&amp;isFromPublicArea=True&amp;isModal=true&amp;asPopupView=true</t>
  </si>
  <si>
    <t>https://community.secop.gov.co/Public/Tendering/OpportunityDetail/Index?noticeUID=CO1.NTC.6500795&amp;isFromPublicArea=True&amp;isModal=true&amp;asPopupView=true</t>
  </si>
  <si>
    <t>https://community.secop.gov.co/Public/Tendering/OpportunityDetail/Index?noticeUID=CO1.NTC.6501281&amp;isFromPublicArea=True&amp;isModal=true&amp;asPopupView=true</t>
  </si>
  <si>
    <t>https://community.secop.gov.co/Public/Tendering/OpportunityDetail/Index?noticeUID=CO1.NTC.6501251&amp;isFromPublicArea=True&amp;isModal=true&amp;asPopupView=true</t>
  </si>
  <si>
    <t>https://community.secop.gov.co/Public/Tendering/OpportunityDetail/Index?noticeUID=CO1.NTC.6501180&amp;isFromPublicArea=True&amp;isModal=true&amp;asPopupView=true</t>
  </si>
  <si>
    <t>https://community.secop.gov.co/Public/Tendering/OpportunityDetail/Index?noticeUID=CO1.NTC.6501291&amp;isFromPublicArea=True&amp;isModal=true&amp;asPopupView=true</t>
  </si>
  <si>
    <t>https://community.secop.gov.co/Public/Tendering/OpportunityDetail/Index?noticeUID=CO1.NTC.6421373&amp;isFromPublicArea=True&amp;isModal=true&amp;asPopupView=true</t>
  </si>
  <si>
    <t>https://community.secop.gov.co/Public/Tendering/OpportunityDetail/Index?noticeUID=CO1.NTC.6505521&amp;isFromPublicArea=True&amp;isModal=true&amp;asPopupView=true</t>
  </si>
  <si>
    <t>https://community.secop.gov.co/Public/Tendering/OpportunityDetail/Index?noticeUID=CO1.NTC.6521605&amp;isFromPublicArea=True&amp;isModal=true&amp;asPopupView=true</t>
  </si>
  <si>
    <t>https://community.secop.gov.co/Public/Tendering/OpportunityDetail/Index?noticeUID=CO1.NTC.6502845&amp;isFromPublicArea=True&amp;isModal=true&amp;asPopupView=true</t>
  </si>
  <si>
    <t>https://community.secop.gov.co/Public/Tendering/OpportunityDetail/Index?noticeUID=CO1.NTC.6518354&amp;isFromPublicArea=True&amp;isModal=true&amp;asPopupView=true</t>
  </si>
  <si>
    <t>https://community.secop.gov.co/Public/Tendering/OpportunityDetail/Index?noticeUID=CO1.NTC.6518450&amp;isFromPublicArea=True&amp;isModal=true&amp;asPopupView=true</t>
  </si>
  <si>
    <t>https://community.secop.gov.co/Public/Tendering/OpportunityDetail/Index?noticeUID=CO1.NTC.6518392&amp;isFromPublicArea=True&amp;isModal=true&amp;asPopupView=true</t>
  </si>
  <si>
    <t>https://community.secop.gov.co/Public/Tendering/OpportunityDetail/Index?noticeUID=CO1.NTC.6518806&amp;isFromPublicArea=True&amp;isModal=true&amp;asPopupView=true</t>
  </si>
  <si>
    <t>https://community.secop.gov.co/Public/Tendering/OpportunityDetail/Index?noticeUID=CO1.NTC.6519885&amp;isFromPublicArea=True&amp;isModal=true&amp;asPopupView=true</t>
  </si>
  <si>
    <t>https://community.secop.gov.co/Public/Tendering/OpportunityDetail/Index?noticeUID=CO1.NTC.6521173&amp;isFromPublicArea=True&amp;isModal=true&amp;asPopupView=true</t>
  </si>
  <si>
    <t>https://community.secop.gov.co/Public/Tendering/OpportunityDetail/Index?noticeUID=CO1.NTC.6514776&amp;isFromPublicArea=True&amp;isModal=true&amp;asPopupView=true</t>
  </si>
  <si>
    <t>https://community.secop.gov.co/Public/Tendering/OpportunityDetail/Index?noticeUID=CO1.NTC.6516005&amp;isFromPublicArea=True&amp;isModal=true&amp;asPopupView=true</t>
  </si>
  <si>
    <t>https://community.secop.gov.co/Public/Tendering/OpportunityDetail/Index?noticeUID=CO1.NTC.6514581&amp;isFromPublicArea=True&amp;isModal=true&amp;asPopupView=true</t>
  </si>
  <si>
    <t>https://community.secop.gov.co/Public/Tendering/OpportunityDetail/Index?noticeUID=CO1.NTC.6515689&amp;isFromPublicArea=True&amp;isModal=true&amp;asPopupView=true</t>
  </si>
  <si>
    <t>https://community.secop.gov.co/Public/Tendering/OpportunityDetail/Index?noticeUID=CO1.NTC.6514957&amp;isFromPublicArea=True&amp;isModal=true&amp;asPopupView=true</t>
  </si>
  <si>
    <t>https://community.secop.gov.co/Public/Tendering/OpportunityDetail/Index?noticeUID=CO1.NTC.6540597&amp;isFromPublicArea=True&amp;isModal=true&amp;asPopupView=true</t>
  </si>
  <si>
    <t>https://community.secop.gov.co/Public/Tendering/OpportunityDetail/Index?noticeUID=CO1.NTC.6540920&amp;isFromPublicArea=True&amp;isModal=true&amp;asPopupView=true</t>
  </si>
  <si>
    <t>https://community.secop.gov.co/Public/Tendering/OpportunityDetail/Index?noticeUID=CO1.NTC.6517345&amp;isFromPublicArea=True&amp;isModal=true&amp;asPopupView=true</t>
  </si>
  <si>
    <t>https://community.secop.gov.co/Public/Tendering/OpportunityDetail/Index?noticeUID=CO1.NTC.6517477&amp;isFromPublicArea=True&amp;isModal=true&amp;asPopupView=true</t>
  </si>
  <si>
    <t>https://community.secop.gov.co/Public/Tendering/OpportunityDetail/Index?noticeUID=CO1.NTC.6517394&amp;isFromPublicArea=True&amp;isModal=true&amp;asPopupView=true</t>
  </si>
  <si>
    <t>https://community.secop.gov.co/Public/Tendering/OpportunityDetail/Index?noticeUID=CO1.NTC.6517928&amp;isFromPublicArea=True&amp;isModal=true&amp;asPopupView=true</t>
  </si>
  <si>
    <t>https://community.secop.gov.co/Public/Tendering/OpportunityDetail/Index?noticeUID=CO1.NTC.6517412&amp;isFromPublicArea=True&amp;isModal=true&amp;asPopupView=true</t>
  </si>
  <si>
    <t>https://community.secop.gov.co/Public/Tendering/OpportunityDetail/Index?noticeUID=CO1.NTC.6517369&amp;isFromPublicArea=True&amp;isModal=true&amp;asPopupView=true</t>
  </si>
  <si>
    <t>https://community.secop.gov.co/Public/Tendering/OpportunityDetail/Index?noticeUID=CO1.NTC.6518335&amp;isFromPublicArea=True&amp;isModal=true&amp;asPopupView=true</t>
  </si>
  <si>
    <t>https://community.secop.gov.co/Public/Tendering/OpportunityDetail/Index?noticeUID=CO1.NTC.6522462&amp;isFromPublicArea=True&amp;isModal=true&amp;asPopupView=true</t>
  </si>
  <si>
    <t>https://community.secop.gov.co/Public/Tendering/OpportunityDetail/Index?noticeUID=CO1.NTC.6520987&amp;isFromPublicArea=True&amp;isModal=true&amp;asPopupView=true</t>
  </si>
  <si>
    <t>https://community.secop.gov.co/Public/Tendering/OpportunityDetail/Index?noticeUID=CO1.NTC.6521305&amp;isFromPublicArea=True&amp;isModal=true&amp;asPopupView=true</t>
  </si>
  <si>
    <t>https://community.secop.gov.co/Public/Tendering/OpportunityDetail/Index?noticeUID=CO1.NTC.6523400&amp;isFromPublicArea=True&amp;isModal=true&amp;asPopupView=true</t>
  </si>
  <si>
    <t>https://community.secop.gov.co/Public/Tendering/OpportunityDetail/Index?noticeUID=CO1.NTC.6526709&amp;isFromPublicArea=True&amp;isModal=true&amp;asPopupView=true</t>
  </si>
  <si>
    <t>https://community.secop.gov.co/Public/Tendering/OpportunityDetail/Index?noticeUID=CO1.NTC.6526234&amp;isFromPublicArea=True&amp;isModal=true&amp;asPopupView=true</t>
  </si>
  <si>
    <t>https://community.secop.gov.co/Public/Tendering/OpportunityDetail/Index?noticeUID=CO1.NTC.6524515&amp;isFromPublicArea=True&amp;isModal=true&amp;asPopupView=true</t>
  </si>
  <si>
    <t>https://community.secop.gov.co/Public/Tendering/OpportunityDetail/Index?noticeUID=CO1.NTC.6523695&amp;isFromPublicArea=True&amp;isModal=true&amp;asPopupView=true</t>
  </si>
  <si>
    <t>https://community.secop.gov.co/Public/Tendering/OpportunityDetail/Index?noticeUID=CO1.NTC.6538438&amp;isFromPublicArea=True&amp;isModal=true&amp;asPopupView=true</t>
  </si>
  <si>
    <t>https://community.secop.gov.co/Public/Tendering/OpportunityDetail/Index?noticeUID=CO1.NTC.6564981&amp;isFromPublicArea=True&amp;isModal=true&amp;asPopupView=true</t>
  </si>
  <si>
    <t>https://community.secop.gov.co/Public/Tendering/OpportunityDetail/Index?noticeUID=CO1.NTC.6565244&amp;isFromPublicArea=True&amp;isModal=true&amp;asPopupView=true</t>
  </si>
  <si>
    <t>https://community.secop.gov.co/Public/Tendering/OpportunityDetail/Index?noticeUID=CO1.NTC.6565247&amp;isFromPublicArea=True&amp;isModal=true&amp;asPopupView=true</t>
  </si>
  <si>
    <t>https://community.secop.gov.co/Public/Tendering/OpportunityDetail/Index?noticeUID=CO1.NTC.6523200&amp;isFromPublicArea=True&amp;isModal=true&amp;asPopupView=true</t>
  </si>
  <si>
    <t>https://community.secop.gov.co/Public/Tendering/OpportunityDetail/Index?noticeUID=CO1.NTC.6524681&amp;isFromPublicArea=True&amp;isModal=true&amp;asPopupView=true</t>
  </si>
  <si>
    <t>https://community.secop.gov.co/Public/Tendering/OpportunityDetail/Index?noticeUID=CO1.NTC.6524864&amp;isFromPublicArea=True&amp;isModal=true&amp;asPopupView=true</t>
  </si>
  <si>
    <t>https://community.secop.gov.co/Public/Tendering/OpportunityDetail/Index?noticeUID=CO1.NTC.6526671&amp;isFromPublicArea=True&amp;isModal=true&amp;asPopupView=true</t>
  </si>
  <si>
    <t>https://community.secop.gov.co/Public/Tendering/OpportunityDetail/Index?noticeUID=CO1.NTC.6526594&amp;isFromPublicArea=True&amp;isModal=true&amp;asPopupView=true</t>
  </si>
  <si>
    <t>https://community.secop.gov.co/Public/Tendering/OpportunityDetail/Index?noticeUID=CO1.NTC.6528021&amp;isFromPublicArea=True&amp;isModal=true&amp;asPopupView=true</t>
  </si>
  <si>
    <t>https://community.secop.gov.co/Public/Tendering/OpportunityDetail/Index?noticeUID=CO1.NTC.6527028&amp;isFromPublicArea=True&amp;isModal=true&amp;asPopupView=true</t>
  </si>
  <si>
    <t>https://community.secop.gov.co/Public/Tendering/OpportunityDetail/Index?noticeUID=CO1.NTC.6527009&amp;isFromPublicArea=True&amp;isModal=true&amp;asPopupView=true</t>
  </si>
  <si>
    <t>https://community.secop.gov.co/Public/Tendering/OpportunityDetail/Index?noticeUID=CO1.NTC.6525012&amp;isFromPublicArea=True&amp;isModal=true&amp;asPopupView=true</t>
  </si>
  <si>
    <t>https://community.secop.gov.co/Public/Tendering/OpportunityDetail/Index?noticeUID=CO1.NTC.6421540&amp;isFromPublicArea=True&amp;isModal=true&amp;asPopupView=true</t>
  </si>
  <si>
    <t>https://community.secop.gov.co/Public/Tendering/OpportunityDetail/Index?noticeUID=CO1.NTC.6540727&amp;isFromPublicArea=True&amp;isModal=true&amp;asPopupView=true</t>
  </si>
  <si>
    <t>https://community.secop.gov.co/Public/Tendering/OpportunityDetail/Index?noticeUID=CO1.NTC.6525863&amp;isFromPublicArea=True&amp;isModal=true&amp;asPopupView=true</t>
  </si>
  <si>
    <t>https://community.secop.gov.co/Public/Tendering/OpportunityDetail/Index?noticeUID=CO1.NTC.6533962&amp;isFromPublicArea=True&amp;isModal=true&amp;asPopupView=true</t>
  </si>
  <si>
    <t>https://community.secop.gov.co/Public/Tendering/OpportunityDetail/Index?noticeUID=CO1.NTC.6533964&amp;isFromPublicArea=True&amp;isModal=true&amp;asPopupView=true</t>
  </si>
  <si>
    <t>https://community.secop.gov.co/Public/Tendering/OpportunityDetail/Index?noticeUID=CO1.NTC.6563124&amp;isFromPublicArea=True&amp;isModal=true&amp;asPopupView=true</t>
  </si>
  <si>
    <t>https://community.secop.gov.co/Public/Tendering/OpportunityDetail/Index?noticeUID=CO1.NTC.6534681&amp;isFromPublicArea=True&amp;isModal=true&amp;asPopupView=true</t>
  </si>
  <si>
    <t>https://community.secop.gov.co/Public/Tendering/OpportunityDetail/Index?noticeUID=CO1.NTC.6567808&amp;isFromPublicArea=True&amp;isModal=true&amp;asPopupView=true</t>
  </si>
  <si>
    <t>https://community.secop.gov.co/Public/Tendering/OpportunityDetail/Index?noticeUID=CO1.NTC.6535578&amp;isFromPublicArea=True&amp;isModal=true&amp;asPopupView=true</t>
  </si>
  <si>
    <t>https://community.secop.gov.co/Public/Tendering/OpportunityDetail/Index?noticeUID=CO1.NTC.6536206&amp;isFromPublicArea=True&amp;isModal=true&amp;asPopupView=true</t>
  </si>
  <si>
    <t>https://community.secop.gov.co/Public/Tendering/OpportunityDetail/Index?noticeUID=CO1.NTC.6533898&amp;isFromPublicArea=True&amp;isModal=true&amp;asPopupView=true</t>
  </si>
  <si>
    <t>https://community.secop.gov.co/Public/Tendering/OpportunityDetail/Index?noticeUID=CO1.NTC.6534368&amp;isFromPublicArea=True&amp;isModal=true&amp;asPopupView=true</t>
  </si>
  <si>
    <t>https://community.secop.gov.co/Public/Tendering/OpportunityDetail/Index?noticeUID=CO1.NTC.6537780&amp;isFromPublicArea=True&amp;isModal=true&amp;asPopupView=true</t>
  </si>
  <si>
    <t>https://community.secop.gov.co/Public/Tendering/OpportunityDetail/Index?noticeUID=CO1.NTC.6478338&amp;isFromPublicArea=True&amp;isModal=true&amp;asPopupView=true</t>
  </si>
  <si>
    <t>https://community.secop.gov.co/Public/Tendering/OpportunityDetail/Index?noticeUID=CO1.NTC.6541037&amp;isFromPublicArea=True&amp;isModal=true&amp;asPopupView=true</t>
  </si>
  <si>
    <t>https://community.secop.gov.co/Public/Tendering/OpportunityDetail/Index?noticeUID=CO1.NTC.6540986&amp;isFromPublicArea=True&amp;isModal=true&amp;asPopupView=true</t>
  </si>
  <si>
    <t>https://community.secop.gov.co/Public/Tendering/OpportunityDetail/Index?noticeUID=CO1.NTC.6541319&amp;isFromPublicArea=True&amp;isModal=true&amp;asPopupView=true</t>
  </si>
  <si>
    <t>https://community.secop.gov.co/Public/Tendering/OpportunityDetail/Index?noticeUID=CO1.NTC.6541231&amp;isFromPublicArea=True&amp;isModal=true&amp;asPopupView=true</t>
  </si>
  <si>
    <t>https://community.secop.gov.co/Public/Tendering/OpportunityDetail/Index?noticeUID=CO1.NTC.6379758&amp;isFromPublicArea=True&amp;isModal=true&amp;asPopupView=true</t>
  </si>
  <si>
    <t>https://community.secop.gov.co/Public/Tendering/OpportunityDetail/Index?noticeUID=CO1.NTC.6431438&amp;isFromPublicArea=True&amp;isModal=true&amp;asPopupView=true</t>
  </si>
  <si>
    <t>https://community.secop.gov.co/Public/Tendering/OpportunityDetail/Index?noticeUID=CO1.NTC.6443590&amp;isFromPublicArea=True&amp;isModal=true&amp;asPopupView=true</t>
  </si>
  <si>
    <t>https://community.secop.gov.co/Public/Tendering/OpportunityDetail/Index?noticeUID=CO1.NTC.6447475&amp;isFromPublicArea=True&amp;isModal=true&amp;asPopupView=true</t>
  </si>
  <si>
    <t>https://community.secop.gov.co/Public/Tendering/OpportunityDetail/Index?noticeUID=CO1.NTC.6437075&amp;isFromPublicArea=True&amp;isModal=true&amp;asPopupView=true</t>
  </si>
  <si>
    <t>https://community.secop.gov.co/Public/Tendering/OpportunityDetail/Index?noticeUID=CO1.NTC.6448694&amp;isFromPublicArea=True&amp;isModal=true&amp;asPopupView=true</t>
  </si>
  <si>
    <t>https://community.secop.gov.co/Public/Tendering/OpportunityDetail/Index?noticeUID=CO1.NTC.6449434&amp;isFromPublicArea=True&amp;isModal=true&amp;asPopupView=true</t>
  </si>
  <si>
    <t>https://community.secop.gov.co/Public/Tendering/OpportunityDetail/Index?noticeUID=CO1.NTC.6431344&amp;isFromPublicArea=True&amp;isModal=true&amp;asPopupView=true</t>
  </si>
  <si>
    <t>https://community.secop.gov.co/Public/Tendering/OpportunityDetail/Index?noticeUID=CO1.NTC.6430922&amp;isFromPublicArea=True&amp;isModal=true&amp;asPopupView=true</t>
  </si>
  <si>
    <t>https://community.secop.gov.co/Public/Tendering/OpportunityDetail/Index?noticeUID=CO1.NTC.6418393&amp;isFromPublicArea=True&amp;isModal=true&amp;asPopupView=true</t>
  </si>
  <si>
    <t>https://community.secop.gov.co/Public/Tendering/OpportunityDetail/Index?noticeUID=CO1.NTC.6395052&amp;isFromPublicArea=True&amp;isModal=true&amp;asPopupView=true</t>
  </si>
  <si>
    <t>https://community.secop.gov.co/Public/Tendering/OpportunityDetail/Index?noticeUID=CO1.NTC.6447480&amp;isFromPublicArea=True&amp;isModal=true&amp;asPopupView=true</t>
  </si>
  <si>
    <t>https://community.secop.gov.co/Public/Tendering/OpportunityDetail/Index?noticeUID=CO1.NTC.6370954&amp;isFromPublicArea=True&amp;isModal=true&amp;asPopupView=true</t>
  </si>
  <si>
    <t>https://community.secop.gov.co/Public/Tendering/OpportunityDetail/Index?noticeUID=CO1.NTC.6412320&amp;isFromPublicArea=True&amp;isModal=true&amp;asPopupView=true</t>
  </si>
  <si>
    <t>https://community.secop.gov.co/Public/Tendering/OpportunityDetail/Index?noticeUID=CO1.NTC.6434408&amp;isFromPublicArea=True&amp;isModal=true&amp;asPopupView=true</t>
  </si>
  <si>
    <t>https://community.secop.gov.co/Public/Tendering/OpportunityDetail/Index?noticeUID=CO1.NTC.6346724&amp;isFromPublicArea=True&amp;isModal=true&amp;asPopupView=true</t>
  </si>
  <si>
    <t>https://community.secop.gov.co/Public/Tendering/OpportunityDetail/Index?noticeUID=CO1.NTC.6394905&amp;isFromPublicArea=True&amp;isModal=true&amp;asPopupView=true</t>
  </si>
  <si>
    <t>https://community.secop.gov.co/Public/Tendering/OpportunityDetail/Index?noticeUID=CO1.NTC.6418837&amp;isFromPublicArea=True&amp;isModal=true&amp;asPopupView=true</t>
  </si>
  <si>
    <t>https://community.secop.gov.co/Public/Tendering/OpportunityDetail/Index?noticeUID=CO1.NTC.6389097&amp;isFromPublicArea=True&amp;isModal=true&amp;asPopupView=true</t>
  </si>
  <si>
    <t>https://community.secop.gov.co/Public/Tendering/OpportunityDetail/Index?noticeUID=CO1.NTC.6457653&amp;isFromPublicArea=True&amp;isModal=true&amp;asPopupView=true</t>
  </si>
  <si>
    <t>https://community.secop.gov.co/Public/Tendering/OpportunityDetail/Index?noticeUID=CO1.NTC.6424387&amp;isFromPublicArea=True&amp;isModal=true&amp;asPopupView=true</t>
  </si>
  <si>
    <t>https://community.secop.gov.co/Public/Tendering/OpportunityDetail/Index?noticeUID=CO1.NTC.6419197&amp;isFromPublicArea=True&amp;isModal=true&amp;asPopupView=true</t>
  </si>
  <si>
    <t>https://community.secop.gov.co/Public/Tendering/OpportunityDetail/Index?noticeUID=CO1.NTC.6443356&amp;isFromPublicArea=True&amp;isModal=true&amp;asPopupView=true</t>
  </si>
  <si>
    <t>https://community.secop.gov.co/Public/Tendering/OpportunityDetail/Index?noticeUID=CO1.NTC.6339982&amp;isFromPublicArea=True&amp;isModal=true&amp;asPopupView=true</t>
  </si>
  <si>
    <t>https://community.secop.gov.co/Public/Tendering/OpportunityDetail/Index?noticeUID=CO1.NTC.6442758&amp;isFromPublicArea=True&amp;isModal=true&amp;asPopupView=true</t>
  </si>
  <si>
    <t>https://community.secop.gov.co/Public/Tendering/OpportunityDetail/Index?noticeUID=CO1.NTC.6542845&amp;isFromPublicArea=True&amp;isModal=true&amp;asPopupView=true</t>
  </si>
  <si>
    <t>https://community.secop.gov.co/Public/Tendering/OpportunityDetail/Index?noticeUID=CO1.NTC.6550195&amp;isFromPublicArea=True&amp;isModal=true&amp;asPopupView=true</t>
  </si>
  <si>
    <t>https://community.secop.gov.co/Public/Tendering/OpportunityDetail/Index?noticeUID=CO1.NTC.6546362&amp;isFromPublicArea=True&amp;isModal=true&amp;asPopupView=true</t>
  </si>
  <si>
    <t>https://community.secop.gov.co/Public/Tendering/OpportunityDetail/Index?noticeUID=CO1.NTC.6548482&amp;isFromPublicArea=True&amp;isModal=true&amp;asPopupView=true</t>
  </si>
  <si>
    <t>https://community.secop.gov.co/Public/Tendering/OpportunityDetail/Index?noticeUID=CO1.NTC.6549536&amp;isFromPublicArea=True&amp;isModal=true&amp;asPopupView=true</t>
  </si>
  <si>
    <t>https://community.secop.gov.co/Public/Tendering/OpportunityDetail/Index?noticeUID=CO1.NTC.6554682&amp;isFromPublicArea=True&amp;isModal=true&amp;asPopupView=true</t>
  </si>
  <si>
    <t>https://community.secop.gov.co/Public/Tendering/OpportunityDetail/Index?noticeUID=CO1.NTC.6559857&amp;isFromPublicArea=True&amp;isModal=true&amp;asPopupView=true</t>
  </si>
  <si>
    <t>https://community.secop.gov.co/Public/Tendering/OpportunityDetail/Index?noticeUID=CO1.NTC.6555861&amp;isFromPublicArea=True&amp;isModal=true&amp;asPopupView=true</t>
  </si>
  <si>
    <t>https://community.secop.gov.co/Public/Tendering/OpportunityDetail/Index?noticeUID=CO1.NTC.6559806&amp;isFromPublicArea=True&amp;isModal=true&amp;asPopupView=true</t>
  </si>
  <si>
    <t>https://community.secop.gov.co/Public/Tendering/OpportunityDetail/Index?noticeUID=CO1.NTC.6559107&amp;isFromPublicArea=True&amp;isModal=true&amp;asPopupView=true</t>
  </si>
  <si>
    <t>https://community.secop.gov.co/Public/Tendering/OpportunityDetail/Index?noticeUID=CO1.NTC.6559060&amp;isFromPublicArea=True&amp;isModal=true&amp;asPopupView=true</t>
  </si>
  <si>
    <t>https://community.secop.gov.co/Public/Tendering/OpportunityDetail/Index?noticeUID=CO1.NTC.6559827&amp;isFromPublicArea=True&amp;isModal=true&amp;asPopupView=true</t>
  </si>
  <si>
    <t>https://community.secop.gov.co/Public/Tendering/OpportunityDetail/Index?noticeUID=CO1.NTC.6560547&amp;isFromPublicArea=True&amp;isModal=true&amp;asPopupView=true</t>
  </si>
  <si>
    <t>https://community.secop.gov.co/Public/Tendering/OpportunityDetail/Index?noticeUID=CO1.NTC.6452183&amp;isFromPublicArea=True&amp;isModal=true&amp;asPopupView=true</t>
  </si>
  <si>
    <t>https://community.secop.gov.co/Public/Tendering/OpportunityDetail/Index?noticeUID=CO1.NTC.6563120&amp;isFromPublicArea=True&amp;isModal=true&amp;asPopupView=true</t>
  </si>
  <si>
    <t>https://community.secop.gov.co/Public/Tendering/OpportunityDetail/Index?noticeUID=CO1.NTC.6574122&amp;isFromPublicArea=True&amp;isModal=true&amp;asPopupView=true</t>
  </si>
  <si>
    <t>https://community.secop.gov.co/Public/Tendering/OpportunityDetail/Index?noticeUID=CO1.NTC.6567880&amp;isFromPublicArea=True&amp;isModal=true&amp;asPopupView=true</t>
  </si>
  <si>
    <t>https://community.secop.gov.co/Public/Tendering/OpportunityDetail/Index?noticeUID=CO1.NTC.6578885&amp;isFromPublicArea=True&amp;isModal=true&amp;asPopupView=true</t>
  </si>
  <si>
    <t>https://community.secop.gov.co/Public/Tendering/OpportunityDetail/Index?noticeUID=CO1.NTC.6578889&amp;isFromPublicArea=True&amp;isModal=true&amp;asPopupView=true</t>
  </si>
  <si>
    <t>https://community.secop.gov.co/Public/Tendering/OpportunityDetail/Index?noticeUID=CO1.NTC.6573422&amp;isFromPublicArea=True&amp;isModal=true&amp;asPopupView=true</t>
  </si>
  <si>
    <t>https://community.secop.gov.co/Public/Tendering/OpportunityDetail/Index?noticeUID=CO1.NTC.6571012&amp;isFromPublicArea=True&amp;isModal=true&amp;asPopupView=true</t>
  </si>
  <si>
    <t>https://community.secop.gov.co/Public/Tendering/OpportunityDetail/Index?noticeUID=CO1.NTC.6574106&amp;isFromPublicArea=True&amp;isModal=true&amp;asPopupView=true</t>
  </si>
  <si>
    <t>https://community.secop.gov.co/Public/Tendering/OpportunityDetail/Index?noticeUID=CO1.NTC.6579439&amp;isFromPublicArea=True&amp;isModal=true&amp;asPopupView=true</t>
  </si>
  <si>
    <t>https://community.secop.gov.co/Public/Tendering/OpportunityDetail/Index?noticeUID=CO1.NTC.6579460&amp;isFromPublicArea=True&amp;isModal=true&amp;asPopupView=true</t>
  </si>
  <si>
    <t>https://community.secop.gov.co/Public/Tendering/OpportunityDetail/Index?noticeUID=CO1.NTC.6573948&amp;isFromPublicArea=True&amp;isModal=true&amp;asPopupView=true</t>
  </si>
  <si>
    <t>https://community.secop.gov.co/Public/Tendering/OpportunityDetail/Index?noticeUID=CO1.NTC.6575269&amp;isFromPublicArea=True&amp;isModal=true&amp;asPopupView=true</t>
  </si>
  <si>
    <t>https://community.secop.gov.co/Public/Tendering/OpportunityDetail/Index?noticeUID=CO1.NTC.6575830&amp;isFromPublicArea=True&amp;isModal=true&amp;asPopupView=true</t>
  </si>
  <si>
    <t>https://community.secop.gov.co/Public/Tendering/OpportunityDetail/Index?noticeUID=CO1.NTC.6578674&amp;isFromPublicArea=True&amp;isModal=true&amp;asPopupView=true</t>
  </si>
  <si>
    <t>https://community.secop.gov.co/Public/Tendering/OpportunityDetail/Index?noticeUID=CO1.NTC.6580127&amp;isFromPublicArea=True&amp;isModal=true&amp;asPopupView=true</t>
  </si>
  <si>
    <t>https://community.secop.gov.co/Public/Tendering/OpportunityDetail/Index?noticeUID=CO1.NTC.6607579&amp;isFromPublicArea=True&amp;isModal=true&amp;asPopupView=true</t>
  </si>
  <si>
    <t>https://community.secop.gov.co/Public/Tendering/OpportunityDetail/Index?noticeUID=CO1.NTC.6582649&amp;isFromPublicArea=True&amp;isModal=true&amp;asPopupView=true</t>
  </si>
  <si>
    <t>https://community.secop.gov.co/Public/Tendering/OpportunityDetail/Index?noticeUID=CO1.NTC.6582488&amp;isFromPublicArea=True&amp;isModal=true&amp;asPopupView=true</t>
  </si>
  <si>
    <t>https://community.secop.gov.co/Public/Tendering/OpportunityDetail/Index?noticeUID=CO1.NTC.6582822&amp;isFromPublicArea=True&amp;isModal=true&amp;asPopupView=true</t>
  </si>
  <si>
    <t>https://community.secop.gov.co/Public/Tendering/OpportunityDetail/Index?noticeUID=CO1.NTC.6607855&amp;isFromPublicArea=True&amp;isModal=true&amp;asPopupView=true</t>
  </si>
  <si>
    <t>https://community.secop.gov.co/Public/Tendering/OpportunityDetail/Index?noticeUID=CO1.NTC.6589131&amp;isFromPublicArea=True&amp;isModal=true&amp;asPopupView=true</t>
  </si>
  <si>
    <t>https://community.secop.gov.co/Public/Tendering/OpportunityDetail/Index?noticeUID=CO1.NTC.6617791&amp;isFromPublicArea=True&amp;isModal=true&amp;asPopupView=true</t>
  </si>
  <si>
    <t>https://community.secop.gov.co/Public/Tendering/OpportunityDetail/Index?noticeUID=CO1.NTC.6617799&amp;isFromPublicArea=True&amp;isModal=true&amp;asPopupView=true</t>
  </si>
  <si>
    <t>https://community.secop.gov.co/Public/Tendering/OpportunityDetail/Index?noticeUID=CO1.NTC.6505157&amp;isFromPublicArea=True&amp;isModal=true&amp;asPopupView=true</t>
  </si>
  <si>
    <t>https://community.secop.gov.co/Public/Tendering/OpportunityDetail/Index?noticeUID=CO1.NTC.6589240&amp;isFromPublicArea=True&amp;isModal=true&amp;asPopupView=true</t>
  </si>
  <si>
    <t>https://community.secop.gov.co/Public/Tendering/OpportunityDetail/Index?noticeUID=CO1.NTC.6588208&amp;isFromPublicArea=True&amp;isModal=true&amp;asPopupView=true</t>
  </si>
  <si>
    <t>https://community.secop.gov.co/Public/Tendering/OpportunityDetail/Index?noticeUID=CO1.NTC.6592466&amp;isFromPublicArea=True&amp;isModal=true&amp;asPopupView=true</t>
  </si>
  <si>
    <t>https://community.secop.gov.co/Public/Tendering/OpportunityDetail/Index?noticeUID=CO1.NTC.6593242&amp;isFromPublicArea=True&amp;isModal=true&amp;asPopupView=true</t>
  </si>
  <si>
    <t>https://community.secop.gov.co/Public/Tendering/OpportunityDetail/Index?noticeUID=CO1.NTC.6591745&amp;isFromPublicArea=True&amp;isModal=true&amp;asPopupView=true</t>
  </si>
  <si>
    <t>https://community.secop.gov.co/Public/Tendering/OpportunityDetail/Index?noticeUID=CO1.NTC.6591646&amp;isFromPublicArea=True&amp;isModal=true&amp;asPopupView=true</t>
  </si>
  <si>
    <t>https://community.secop.gov.co/Public/Tendering/OpportunityDetail/Index?noticeUID=CO1.NTC.6616101&amp;isFromPublicArea=True&amp;isModal=true&amp;asPopupView=true</t>
  </si>
  <si>
    <t>https://community.secop.gov.co/Public/Tendering/OpportunityDetail/Index?noticeUID=CO1.NTC.6591578&amp;isFromPublicArea=True&amp;isModal=true&amp;asPopupView=true</t>
  </si>
  <si>
    <t>https://community.secop.gov.co/Public/Tendering/OpportunityDetail/Index?noticeUID=CO1.NTC.6618696&amp;isFromPublicArea=True&amp;isModal=true&amp;asPopupView=true</t>
  </si>
  <si>
    <t>https://community.secop.gov.co/Public/Tendering/OpportunityDetail/Index?noticeUID=CO1.NTC.6603058&amp;isFromPublicArea=True&amp;isModal=true&amp;asPopupView=true</t>
  </si>
  <si>
    <t>https://community.secop.gov.co/Public/Tendering/OpportunityDetail/Index?noticeUID=CO1.NTC.6603153&amp;isFromPublicArea=True&amp;isModal=true&amp;asPopupView=true</t>
  </si>
  <si>
    <t>https://community.secop.gov.co/Public/Tendering/OpportunityDetail/Index?noticeUID=CO1.NTC.6595519&amp;isFromPublicArea=True&amp;isModal=true&amp;asPopupView=true</t>
  </si>
  <si>
    <t>https://community.secop.gov.co/Public/Tendering/OpportunityDetail/Index?noticeUID=CO1.NTC.6603145&amp;isFromPublicArea=True&amp;isModal=true&amp;asPopupView=true</t>
  </si>
  <si>
    <t>https://community.secop.gov.co/Public/Tendering/OpportunityDetail/Index?noticeUID=CO1.NTC.6603561&amp;isFromPublicArea=True&amp;isModal=true&amp;asPopupView=true</t>
  </si>
  <si>
    <t>https://community.secop.gov.co/Public/Tendering/OpportunityDetail/Index?noticeUID=CO1.NTC.6598823&amp;isFromPublicArea=True&amp;isModal=true&amp;asPopupView=true</t>
  </si>
  <si>
    <t>https://community.secop.gov.co/Public/Tendering/OpportunityDetail/Index?noticeUID=CO1.NTC.6602418&amp;isFromPublicArea=True&amp;isModal=true&amp;asPopupView=true</t>
  </si>
  <si>
    <t>https://community.secop.gov.co/Public/Tendering/OpportunityDetail/Index?noticeUID=CO1.NTC.6598047&amp;isFromPublicArea=True&amp;isModal=true&amp;asPopupView=true</t>
  </si>
  <si>
    <t>https://community.secop.gov.co/Public/Tendering/OpportunityDetail/Index?noticeUID=CO1.NTC.6628017&amp;isFromPublicArea=True&amp;isModal=true&amp;asPopupView=true</t>
  </si>
  <si>
    <t>https://community.secop.gov.co/Public/Tendering/OpportunityDetail/Index?noticeUID=CO1.NTC.6607848&amp;isFromPublicArea=True&amp;isModal=true&amp;asPopupView=true</t>
  </si>
  <si>
    <t>https://community.secop.gov.co/Public/Tendering/OpportunityDetail/Index?noticeUID=CO1.NTC.6604450&amp;isFromPublicArea=True&amp;isModal=true&amp;asPopupView=true</t>
  </si>
  <si>
    <t>https://community.secop.gov.co/Public/Tendering/OpportunityDetail/Index?noticeUID=CO1.NTC.6604478&amp;isFromPublicArea=True&amp;isModal=true&amp;asPopupView=true</t>
  </si>
  <si>
    <t>https://community.secop.gov.co/Public/Tendering/OpportunityDetail/Index?noticeUID=CO1.NTC.6614796&amp;isFromPublicArea=True&amp;isModal=true&amp;asPopupView=true</t>
  </si>
  <si>
    <t>https://community.secop.gov.co/Public/Tendering/OpportunityDetail/Index?noticeUID=CO1.NTC.6603557&amp;isFromPublicArea=True&amp;isModal=true&amp;asPopupView=true</t>
  </si>
  <si>
    <t>https://community.secop.gov.co/Public/Tendering/OpportunityDetail/Index?noticeUID=CO1.NTC.6610334&amp;isFromPublicArea=True&amp;isModal=true&amp;asPopupView=true</t>
  </si>
  <si>
    <t>https://community.secop.gov.co/Public/Tendering/OpportunityDetail/Index?noticeUID=CO1.NTC.6615885&amp;isFromPublicArea=True&amp;isModal=true&amp;asPopupView=true</t>
  </si>
  <si>
    <t>https://community.secop.gov.co/Public/Tendering/OpportunityDetail/Index?noticeUID=CO1.NTC.6611975&amp;isFromPublicArea=True&amp;isModal=true&amp;asPopupView=true</t>
  </si>
  <si>
    <t>https://community.secop.gov.co/Public/Tendering/OpportunityDetail/Index?noticeUID=CO1.NTC.6638612&amp;isFromPublicArea=True&amp;isModal=true&amp;asPopupView=true</t>
  </si>
  <si>
    <t>https://community.secop.gov.co/Public/Tendering/OpportunityDetail/Index?noticeUID=CO1.NTC.6641622&amp;isFromPublicArea=True&amp;isModal=true&amp;asPopupView=true</t>
  </si>
  <si>
    <t>https://community.secop.gov.co/Public/Tendering/OpportunityDetail/Index?noticeUID=CO1.NTC.6641623&amp;isFromPublicArea=True&amp;isModal=true&amp;asPopupView=true</t>
  </si>
  <si>
    <t>https://community.secop.gov.co/Public/Tendering/OpportunityDetail/Index?noticeUID=CO1.NTC.6644508&amp;isFromPublicArea=True&amp;isModal=true&amp;asPopupView=true</t>
  </si>
  <si>
    <t>https://community.secop.gov.co/Public/Tendering/OpportunityDetail/Index?noticeUID=CO1.NTC.6650964&amp;isFromPublicArea=True&amp;isModal=true&amp;asPopupView=true</t>
  </si>
  <si>
    <t>https://community.secop.gov.co/Public/Tendering/OpportunityDetail/Index?noticeUID=CO1.NTC.6675939&amp;isFromPublicArea=True&amp;isModal=true&amp;asPopupView=true</t>
  </si>
  <si>
    <t>https://community.secop.gov.co/Public/Tendering/OpportunityDetail/Index?noticeUID=CO1.NTC.6649822&amp;isFromPublicArea=True&amp;isModal=true&amp;asPopupView=true</t>
  </si>
  <si>
    <t>https://community.secop.gov.co/Public/Tendering/OpportunityDetail/Index?noticeUID=CO1.NTC.6615207&amp;isFromPublicArea=True&amp;isModal=true&amp;asPopupView=true</t>
  </si>
  <si>
    <t>https://community.secop.gov.co/Public/Tendering/OpportunityDetail/Index?noticeUID=CO1.NTC.6615701&amp;isFromPublicArea=True&amp;isModal=true&amp;asPopupView=true</t>
  </si>
  <si>
    <t>https://community.secop.gov.co/Public/Tendering/OpportunityDetail/Index?noticeUID=CO1.NTC.6615504&amp;isFromPublicArea=True&amp;isModal=true&amp;asPopupView=true</t>
  </si>
  <si>
    <t>https://community.secop.gov.co/Public/Tendering/OpportunityDetail/Index?noticeUID=CO1.NTC.6615506&amp;isFromPublicArea=True&amp;isModal=true&amp;asPopupView=true</t>
  </si>
  <si>
    <t>https://community.secop.gov.co/Public/Tendering/OpportunityDetail/Index?noticeUID=CO1.NTC.6610784&amp;isFromPublicArea=True&amp;isModal=true&amp;asPopupView=true</t>
  </si>
  <si>
    <t>https://community.secop.gov.co/Public/Tendering/OpportunityDetail/Index?noticeUID=CO1.NTC.6610959&amp;isFromPublicArea=True&amp;isModal=true&amp;asPopupView=true</t>
  </si>
  <si>
    <t>https://community.secop.gov.co/Public/Tendering/OpportunityDetail/Index?noticeUID=CO1.NTC.6610697&amp;isFromPublicArea=True&amp;isModal=true&amp;asPopupView=true</t>
  </si>
  <si>
    <t>https://community.secop.gov.co/Public/Tendering/OpportunityDetail/Index?noticeUID=CO1.NTC.6616402&amp;isFromPublicArea=True&amp;isModal=true&amp;asPopupView=true</t>
  </si>
  <si>
    <t>https://community.secop.gov.co/Public/Tendering/OpportunityDetail/Index?noticeUID=CO1.NTC.6616142&amp;isFromPublicArea=True&amp;isModal=true&amp;asPopupView=true</t>
  </si>
  <si>
    <t>https://community.secop.gov.co/Public/Tendering/OpportunityDetail/Index?noticeUID=CO1.NTC.6616577&amp;isFromPublicArea=True&amp;isModal=true&amp;asPopupView=true</t>
  </si>
  <si>
    <t>https://community.secop.gov.co/Public/Tendering/OpportunityDetail/Index?noticeUID=CO1.NTC.6616947&amp;isFromPublicArea=True&amp;isModal=true&amp;asPopupView=true</t>
  </si>
  <si>
    <t>https://community.secop.gov.co/Public/Tendering/OpportunityDetail/Index?noticeUID=CO1.NTC.6610614&amp;isFromPublicArea=True&amp;isModal=true&amp;asPopupView=true</t>
  </si>
  <si>
    <t>https://community.secop.gov.co/Public/Tendering/OpportunityDetail/Index?noticeUID=CO1.NTC.6615606&amp;isFromPublicArea=True&amp;isModal=true&amp;asPopupView=true</t>
  </si>
  <si>
    <t>https://community.secop.gov.co/Public/Tendering/OpportunityDetail/Index?noticeUID=CO1.NTC.6616414&amp;isFromPublicArea=True&amp;isModal=true&amp;asPopupView=true</t>
  </si>
  <si>
    <t>https://community.secop.gov.co/Public/Tendering/OpportunityDetail/Index?noticeUID=CO1.NTC.6612400&amp;isFromPublicArea=True&amp;isModal=true&amp;asPopupView=true</t>
  </si>
  <si>
    <t>https://community.secop.gov.co/Public/Tendering/OpportunityDetail/Index?noticeUID=CO1.NTC.6614253&amp;isFromPublicArea=True&amp;isModal=true&amp;asPopupView=true</t>
  </si>
  <si>
    <t>https://community.secop.gov.co/Public/Tendering/OpportunityDetail/Index?noticeUID=CO1.NTC.6692856&amp;isFromPublicArea=True&amp;isModal=true&amp;asPopupView=true</t>
  </si>
  <si>
    <t>https://community.secop.gov.co/Public/Tendering/OpportunityDetail/Index?noticeUID=CO1.NTC.6692278&amp;isFromPublicArea=True&amp;isModal=true&amp;asPopupView=true</t>
  </si>
  <si>
    <t>https://community.secop.gov.co/Public/Tendering/OpportunityDetail/Index?noticeUID=CO1.NTC.6735949&amp;isFromPublicArea=True&amp;isModal=true&amp;asPopupView=true</t>
  </si>
  <si>
    <t>https://community.secop.gov.co/Public/Tendering/OpportunityDetail/Index?noticeUID=CO1.NTC.6704108&amp;isFromPublicArea=True&amp;isModal=true&amp;asPopupView=true</t>
  </si>
  <si>
    <t>https://community.secop.gov.co/Public/Tendering/OpportunityDetail/Index?noticeUID=CO1.NTC.6637479&amp;isFromPublicArea=True&amp;isModal=true&amp;asPopupView=true</t>
  </si>
  <si>
    <t>https://community.secop.gov.co/Public/Tendering/OpportunityDetail/Index?noticeUID=CO1.NTC.6635694&amp;isFromPublicArea=True&amp;isModal=true&amp;asPopupView=true</t>
  </si>
  <si>
    <t>https://community.secop.gov.co/Public/Tendering/OpportunityDetail/Index?noticeUID=CO1.NTC.6635674&amp;isFromPublicArea=True&amp;isModal=true&amp;asPopupView=true</t>
  </si>
  <si>
    <t>https://community.secop.gov.co/Public/Tendering/OpportunityDetail/Index?noticeUID=CO1.NTC.6635289&amp;isFromPublicArea=True&amp;isModal=true&amp;asPopupView=true</t>
  </si>
  <si>
    <t>https://community.secop.gov.co/Public/Tendering/OpportunityDetail/Index?noticeUID=CO1.NTC.6636090&amp;isFromPublicArea=True&amp;isModal=true&amp;asPopupView=true</t>
  </si>
  <si>
    <t>https://community.secop.gov.co/Public/Tendering/OpportunityDetail/Index?noticeUID=CO1.NTC.6636136&amp;isFromPublicArea=True&amp;isModal=true&amp;asPopupView=true</t>
  </si>
  <si>
    <t>https://community.secop.gov.co/Public/Tendering/OpportunityDetail/Index?noticeUID=CO1.NTC.6637496&amp;isFromPublicArea=True&amp;isModal=true&amp;asPopupView=true</t>
  </si>
  <si>
    <t>https://community.secop.gov.co/Public/Tendering/OpportunityDetail/Index?noticeUID=CO1.NTC.6635179&amp;isFromPublicArea=True&amp;isModal=true&amp;asPopupView=true</t>
  </si>
  <si>
    <t>https://community.secop.gov.co/Public/Tendering/OpportunityDetail/Index?noticeUID=CO1.NTC.6615998&amp;isFromPublicArea=True&amp;isModal=true&amp;asPopupView=true</t>
  </si>
  <si>
    <t>https://community.secop.gov.co/Public/Tendering/OpportunityDetail/Index?noticeUID=CO1.NTC.6618273&amp;isFromPublicArea=True&amp;isModal=true&amp;asPopupView=true</t>
  </si>
  <si>
    <t>https://community.secop.gov.co/Public/Tendering/OpportunityDetail/Index?noticeUID=CO1.NTC.6619161&amp;isFromPublicArea=True&amp;isModal=true&amp;asPopupView=true</t>
  </si>
  <si>
    <t>https://community.secop.gov.co/Public/Tendering/OpportunityDetail/Index?noticeUID=CO1.NTC.6614278&amp;isFromPublicArea=True&amp;isModal=true&amp;asPopupView=true</t>
  </si>
  <si>
    <t>https://community.secop.gov.co/Public/Tendering/OpportunityDetail/Index?noticeUID=CO1.NTC.6521719&amp;isFromPublicArea=True&amp;isModal=true&amp;asPopupView=true</t>
  </si>
  <si>
    <t>https://community.secop.gov.co/Public/Tendering/OpportunityDetail/Index?noticeUID=CO1.NTC.6632754&amp;isFromPublicArea=True&amp;isModal=true&amp;asPopupView=true</t>
  </si>
  <si>
    <t>https://community.secop.gov.co/Public/Tendering/OpportunityDetail/Index?noticeUID=CO1.NTC.6633057&amp;isFromPublicArea=True&amp;isModal=true&amp;asPopupView=true</t>
  </si>
  <si>
    <t>https://community.secop.gov.co/Public/Tendering/OpportunityDetail/Index?noticeUID=CO1.NTC.6633161&amp;isFromPublicArea=True&amp;isModal=true&amp;asPopupView=true</t>
  </si>
  <si>
    <t>https://community.secop.gov.co/Public/Tendering/OpportunityDetail/Index?noticeUID=CO1.NTC.6633452&amp;isFromPublicArea=True&amp;isModal=true&amp;asPopupView=true</t>
  </si>
  <si>
    <t>https://community.secop.gov.co/Public/Tendering/OpportunityDetail/Index?noticeUID=CO1.NTC.6621204&amp;isFromPublicArea=True&amp;isModal=true&amp;asPopupView=true</t>
  </si>
  <si>
    <t>https://community.secop.gov.co/Public/Tendering/OpportunityDetail/Index?noticeUID=CO1.NTC.6627089&amp;isFromPublicArea=True&amp;isModal=true&amp;asPopupView=true</t>
  </si>
  <si>
    <t>https://community.secop.gov.co/Public/Tendering/OpportunityDetail/Index?noticeUID=CO1.NTC.6620763&amp;isFromPublicArea=True&amp;isModal=true&amp;asPopupView=true</t>
  </si>
  <si>
    <t>https://community.secop.gov.co/Public/Tendering/OpportunityDetail/Index?noticeUID=CO1.NTC.6624224&amp;isFromPublicArea=True&amp;isModal=true&amp;asPopupView=true</t>
  </si>
  <si>
    <t>https://community.secop.gov.co/Public/Tendering/OpportunityDetail/Index?noticeUID=CO1.NTC.6624271&amp;isFromPublicArea=True&amp;isModal=true&amp;asPopupView=true</t>
  </si>
  <si>
    <t>https://community.secop.gov.co/Public/Tendering/OpportunityDetail/Index?noticeUID=CO1.NTC.6624956&amp;isFromPublicArea=True&amp;isModal=true&amp;asPopupView=true</t>
  </si>
  <si>
    <t>https://community.secop.gov.co/Public/Tendering/OpportunityDetail/Index?noticeUID=CO1.NTC.6625413&amp;isFromPublicArea=True&amp;isModal=true&amp;asPopupView=true</t>
  </si>
  <si>
    <t>https://community.secop.gov.co/Public/Tendering/OpportunityDetail/Index?noticeUID=CO1.NTC.6625052&amp;isFromPublicArea=True&amp;isModal=true&amp;asPopupView=true</t>
  </si>
  <si>
    <t>https://community.secop.gov.co/Public/Tendering/OpportunityDetail/Index?noticeUID=CO1.NTC.6618625&amp;isFromPublicArea=True&amp;isModal=true&amp;asPopupView=true</t>
  </si>
  <si>
    <t>https://community.secop.gov.co/Public/Tendering/OpportunityDetail/Index?noticeUID=CO1.NTC.6637645&amp;isFromPublicArea=True&amp;isModal=true&amp;asPopupView=true</t>
  </si>
  <si>
    <t>https://community.secop.gov.co/Public/Tendering/OpportunityDetail/Index?noticeUID=CO1.NTC.6638196&amp;isFromPublicArea=True&amp;isModal=true&amp;asPopupView=true</t>
  </si>
  <si>
    <t>https://community.secop.gov.co/Public/Tendering/OpportunityDetail/Index?noticeUID=CO1.NTC.6618045&amp;isFromPublicArea=True&amp;isModal=true&amp;asPopupView=true</t>
  </si>
  <si>
    <t>https://community.secop.gov.co/Public/Tendering/OpportunityDetail/Index?noticeUID=CO1.NTC.6623171&amp;isFromPublicArea=True&amp;isModal=true&amp;asPopupView=true</t>
  </si>
  <si>
    <t>https://community.secop.gov.co/Public/Tendering/OpportunityDetail/Index?noticeUID=CO1.NTC.6623175&amp;isFromPublicArea=True&amp;isModal=true&amp;asPopupView=true</t>
  </si>
  <si>
    <t>https://community.secop.gov.co/Public/Tendering/OpportunityDetail/Index?noticeUID=CO1.NTC.6626075&amp;isFromPublicArea=True&amp;isModal=true&amp;asPopupView=true</t>
  </si>
  <si>
    <t>https://community.secop.gov.co/Public/Tendering/OpportunityDetail/Index?noticeUID=CO1.NTC.6624438&amp;isFromPublicArea=True&amp;isModal=true&amp;asPopupView=true</t>
  </si>
  <si>
    <t>https://community.secop.gov.co/Public/Tendering/OpportunityDetail/Index?noticeUID=CO1.NTC.6626844&amp;isFromPublicArea=True&amp;isModal=true&amp;asPopupView=true</t>
  </si>
  <si>
    <t>https://community.secop.gov.co/Public/Tendering/OpportunityDetail/Index?noticeUID=CO1.NTC.6626946&amp;isFromPublicArea=True&amp;isModal=true&amp;asPopupView=true</t>
  </si>
  <si>
    <t>https://community.secop.gov.co/Public/Tendering/OpportunityDetail/Index?noticeUID=CO1.NTC.6620811&amp;isFromPublicArea=True&amp;isModal=true&amp;asPopupView=true</t>
  </si>
  <si>
    <t>https://community.secop.gov.co/Public/Tendering/OpportunityDetail/Index?noticeUID=CO1.NTC.6620730&amp;isFromPublicArea=True&amp;isModal=true&amp;asPopupView=true</t>
  </si>
  <si>
    <t>https://community.secop.gov.co/Public/Tendering/OpportunityDetail/Index?noticeUID=CO1.NTC.6630466&amp;isFromPublicArea=True&amp;isModal=true&amp;asPopupView=true</t>
  </si>
  <si>
    <t>https://community.secop.gov.co/Public/Tendering/OpportunityDetail/Index?noticeUID=CO1.NTC.6630477&amp;isFromPublicArea=True&amp;isModal=true&amp;asPopupView=true</t>
  </si>
  <si>
    <t>https://community.secop.gov.co/Public/Tendering/OpportunityDetail/Index?noticeUID=CO1.NTC.6630689&amp;isFromPublicArea=True&amp;isModal=true&amp;asPopupView=true</t>
  </si>
  <si>
    <t>https://community.secop.gov.co/Public/Tendering/OpportunityDetail/Index?noticeUID=CO1.NTC.6630692&amp;isFromPublicArea=True&amp;isModal=true&amp;asPopupView=true</t>
  </si>
  <si>
    <t>https://community.secop.gov.co/Public/Tendering/OpportunityDetail/Index?noticeUID=CO1.NTC.6638503&amp;isFromPublicArea=True&amp;isModal=true&amp;asPopupView=true</t>
  </si>
  <si>
    <t>https://community.secop.gov.co/Public/Tendering/OpportunityDetail/Index?noticeUID=CO1.NTC.6639459&amp;isFromPublicArea=True&amp;isModal=true&amp;asPopupView=true</t>
  </si>
  <si>
    <t>https://community.secop.gov.co/Public/Tendering/OpportunityDetail/Index?noticeUID=CO1.NTC.6622842&amp;isFromPublicArea=True&amp;isModal=true&amp;asPopupView=true</t>
  </si>
  <si>
    <t>https://community.secop.gov.co/Public/Tendering/OpportunityDetail/Index?noticeUID=CO1.NTC.6622769&amp;isFromPublicArea=True&amp;isModal=true&amp;asPopupView=true</t>
  </si>
  <si>
    <t>https://community.secop.gov.co/Public/Tendering/OpportunityDetail/Index?noticeUID=CO1.NTC.6622870&amp;isFromPublicArea=True&amp;isModal=true&amp;asPopupView=true</t>
  </si>
  <si>
    <t>https://community.secop.gov.co/Public/Tendering/OpportunityDetail/Index?noticeUID=CO1.NTC.6621604&amp;isFromPublicArea=True&amp;isModal=true&amp;asPopupView=true</t>
  </si>
  <si>
    <t>https://community.secop.gov.co/Public/Tendering/OpportunityDetail/Index?noticeUID=CO1.NTC.6621093&amp;isFromPublicArea=True&amp;isModal=true&amp;asPopupView=true</t>
  </si>
  <si>
    <t>https://community.secop.gov.co/Public/Tendering/OpportunityDetail/Index?noticeUID=CO1.NTC.6621244&amp;isFromPublicArea=True&amp;isModal=true&amp;asPopupView=true</t>
  </si>
  <si>
    <t>https://community.secop.gov.co/Public/Tendering/OpportunityDetail/Index?noticeUID=CO1.NTC.6627738&amp;isFromPublicArea=True&amp;isModal=true&amp;asPopupView=true</t>
  </si>
  <si>
    <t>https://community.secop.gov.co/Public/Tendering/OpportunityDetail/Index?noticeUID=CO1.NTC.6622698&amp;isFromPublicArea=True&amp;isModal=true&amp;asPopupView=true</t>
  </si>
  <si>
    <t>https://community.secop.gov.co/Public/Tendering/OpportunityDetail/Index?noticeUID=CO1.NTC.6623883&amp;isFromPublicArea=True&amp;isModal=true&amp;asPopupView=true</t>
  </si>
  <si>
    <t>https://community.secop.gov.co/Public/Tendering/OpportunityDetail/Index?noticeUID=CO1.NTC.6624445&amp;isFromPublicArea=True&amp;isModal=true&amp;asPopupView=true</t>
  </si>
  <si>
    <t>https://community.secop.gov.co/Public/Tendering/OpportunityDetail/Index?noticeUID=CO1.NTC.6627114&amp;isFromPublicArea=True&amp;isModal=true&amp;asPopupView=true</t>
  </si>
  <si>
    <t>https://community.secop.gov.co/Public/Tendering/OpportunityDetail/Index?noticeUID=CO1.NTC.6623305&amp;isFromPublicArea=True&amp;isModal=true&amp;asPopupView=true</t>
  </si>
  <si>
    <t>https://community.secop.gov.co/Public/Tendering/OpportunityDetail/Index?noticeUID=CO1.NTC.6628330&amp;isFromPublicArea=True&amp;isModal=true&amp;asPopupView=true</t>
  </si>
  <si>
    <t>https://community.secop.gov.co/Public/Tendering/OpportunityDetail/Index?noticeUID=CO1.NTC.6626801&amp;isFromPublicArea=True&amp;isModal=true&amp;asPopupView=true</t>
  </si>
  <si>
    <t>https://community.secop.gov.co/Public/Tendering/OpportunityDetail/Index?noticeUID=CO1.NTC.6627906&amp;isFromPublicArea=True&amp;isModal=true&amp;asPopupView=true</t>
  </si>
  <si>
    <t>https://community.secop.gov.co/Public/Tendering/OpportunityDetail/Index?noticeUID=CO1.NTC.6627329&amp;isFromPublicArea=True&amp;isModal=true&amp;asPopupView=true</t>
  </si>
  <si>
    <t>https://community.secop.gov.co/Public/Tendering/OpportunityDetail/Index?noticeUID=CO1.NTC.6638157&amp;isFromPublicArea=True&amp;isModal=true&amp;asPopupView=true</t>
  </si>
  <si>
    <t>https://community.secop.gov.co/Public/Tendering/OpportunityDetail/Index?noticeUID=CO1.NTC.6638176&amp;isFromPublicArea=True&amp;isModal=true&amp;asPopupView=true</t>
  </si>
  <si>
    <t>https://community.secop.gov.co/Public/Tendering/OpportunityDetail/Index?noticeUID=CO1.NTC.6638199&amp;isFromPublicArea=True&amp;isModal=true&amp;asPopupView=true</t>
  </si>
  <si>
    <t>https://community.secop.gov.co/Public/Tendering/OpportunityDetail/Index?noticeUID=CO1.NTC.6628631&amp;isFromPublicArea=True&amp;isModal=true&amp;asPopupView=true</t>
  </si>
  <si>
    <t>https://community.secop.gov.co/Public/Tendering/OpportunityDetail/Index?noticeUID=CO1.NTC.6628648&amp;isFromPublicArea=True&amp;isModal=true&amp;asPopupView=true</t>
  </si>
  <si>
    <t>https://community.secop.gov.co/Public/Tendering/OpportunityDetail/Index?noticeUID=CO1.NTC.6628690&amp;isFromPublicArea=True&amp;isModal=true&amp;asPopupView=true</t>
  </si>
  <si>
    <t>https://community.secop.gov.co/Public/Tendering/OpportunityDetail/Index?noticeUID=CO1.NTC.6637942&amp;isFromPublicArea=True&amp;isModal=true&amp;asPopupView=true</t>
  </si>
  <si>
    <t>https://community.secop.gov.co/Public/Tendering/OpportunityDetail/Index?noticeUID=CO1.NTC.6638128&amp;isFromPublicArea=True&amp;isModal=true&amp;asPopupView=true</t>
  </si>
  <si>
    <t>https://community.secop.gov.co/Public/Tendering/OpportunityDetail/Index?noticeUID=CO1.NTC.6637974&amp;isFromPublicArea=True&amp;isModal=true&amp;asPopupView=true</t>
  </si>
  <si>
    <t>https://community.secop.gov.co/Public/Tendering/OpportunityDetail/Index?noticeUID=CO1.NTC.6626670&amp;isFromPublicArea=True&amp;isModal=true&amp;asPopupView=true</t>
  </si>
  <si>
    <t>https://community.secop.gov.co/Public/Tendering/OpportunityDetail/Index?noticeUID=CO1.NTC.6627934&amp;isFromPublicArea=True&amp;isModal=true&amp;asPopupView=true</t>
  </si>
  <si>
    <t>https://community.secop.gov.co/Public/Tendering/OpportunityDetail/Index?noticeUID=CO1.NTC.6624798&amp;isFromPublicArea=True&amp;isModal=true&amp;asPopupView=true</t>
  </si>
  <si>
    <t>https://community.secop.gov.co/Public/Tendering/OpportunityDetail/Index?noticeUID=CO1.NTC.6626794&amp;isFromPublicArea=True&amp;isModal=true&amp;asPopupView=true</t>
  </si>
  <si>
    <t>https://community.secop.gov.co/Public/Tendering/OpportunityDetail/Index?noticeUID=CO1.NTC.6632488&amp;isFromPublicArea=True&amp;isModal=true&amp;asPopupView=true</t>
  </si>
  <si>
    <t>https://community.secop.gov.co/Public/Tendering/OpportunityDetail/Index?noticeUID=CO1.NTC.6632869&amp;isFromPublicArea=True&amp;isModal=true&amp;asPopupView=true</t>
  </si>
  <si>
    <t>https://community.secop.gov.co/Public/Tendering/OpportunityDetail/Index?noticeUID=CO1.NTC.6627067&amp;isFromPublicArea=True&amp;isModal=true&amp;asPopupView=true</t>
  </si>
  <si>
    <t>https://community.secop.gov.co/Public/Tendering/OpportunityDetail/Index?noticeUID=CO1.NTC.6628526&amp;isFromPublicArea=True&amp;isModal=true&amp;asPopupView=true</t>
  </si>
  <si>
    <t>https://community.secop.gov.co/Public/Tendering/OpportunityDetail/Index?noticeUID=CO1.NTC.6628907&amp;isFromPublicArea=True&amp;isModal=true&amp;asPopupView=true</t>
  </si>
  <si>
    <t>https://community.secop.gov.co/Public/Tendering/OpportunityDetail/Index?noticeUID=CO1.NTC.6628976&amp;isFromPublicArea=True&amp;isModal=true&amp;asPopupView=true</t>
  </si>
  <si>
    <t>https://community.secop.gov.co/Public/Tendering/OpportunityDetail/Index?noticeUID=CO1.NTC.6627086&amp;isFromPublicArea=True&amp;isModal=true&amp;asPopupView=true</t>
  </si>
  <si>
    <t>https://community.secop.gov.co/Public/Tendering/OpportunityDetail/Index?noticeUID=CO1.NTC.6626178&amp;isFromPublicArea=True&amp;isModal=true&amp;asPopupView=true</t>
  </si>
  <si>
    <t>https://community.secop.gov.co/Public/Tendering/OpportunityDetail/Index?noticeUID=CO1.NTC.6642598&amp;isFromPublicArea=True&amp;isModal=true&amp;asPopupView=true</t>
  </si>
  <si>
    <t>https://community.secop.gov.co/Public/Tendering/OpportunityDetail/Index?noticeUID=CO1.NTC.6626720&amp;isFromPublicArea=True&amp;isModal=true&amp;asPopupView=true</t>
  </si>
  <si>
    <t>https://community.secop.gov.co/Public/Tendering/OpportunityDetail/Index?noticeUID=CO1.NTC.6626500&amp;isFromPublicArea=True&amp;isModal=true&amp;asPopupView=true</t>
  </si>
  <si>
    <t>https://community.secop.gov.co/Public/Tendering/OpportunityDetail/Index?noticeUID=CO1.NTC.6628874&amp;isFromPublicArea=True&amp;isModal=true&amp;asPopupView=true</t>
  </si>
  <si>
    <t>https://community.secop.gov.co/Public/Tendering/OpportunityDetail/Index?noticeUID=CO1.NTC.6628897&amp;isFromPublicArea=True&amp;isModal=true&amp;asPopupView=true</t>
  </si>
  <si>
    <t>https://community.secop.gov.co/Public/Tendering/OpportunityDetail/Index?noticeUID=CO1.NTC.6629151&amp;isFromPublicArea=True&amp;isModal=true&amp;asPopupView=true</t>
  </si>
  <si>
    <t>https://community.secop.gov.co/Public/Tendering/OpportunityDetail/Index?noticeUID=CO1.NTC.6626755&amp;isFromPublicArea=True&amp;isModal=true&amp;asPopupView=true</t>
  </si>
  <si>
    <t>https://community.secop.gov.co/Public/Tendering/OpportunityDetail/Index?noticeUID=CO1.NTC.6627682&amp;isFromPublicArea=True&amp;isModal=true&amp;asPopupView=true</t>
  </si>
  <si>
    <t>https://community.secop.gov.co/Public/Tendering/OpportunityDetail/Index?noticeUID=CO1.NTC.6627684&amp;isFromPublicArea=True&amp;isModal=true&amp;asPopupView=true</t>
  </si>
  <si>
    <t>https://community.secop.gov.co/Public/Tendering/OpportunityDetail/Index?noticeUID=CO1.NTC.6628722&amp;isFromPublicArea=True&amp;isModal=true&amp;asPopupView=true</t>
  </si>
  <si>
    <t>https://community.secop.gov.co/Public/Tendering/OpportunityDetail/Index?noticeUID=CO1.NTC.6628986&amp;isFromPublicArea=True&amp;isModal=true&amp;asPopupView=true</t>
  </si>
  <si>
    <t>https://community.secop.gov.co/Public/Tendering/OpportunityDetail/Index?noticeUID=CO1.NTC.6629672&amp;isFromPublicArea=True&amp;isModal=true&amp;asPopupView=true</t>
  </si>
  <si>
    <t>https://community.secop.gov.co/Public/Tendering/OpportunityDetail/Index?noticeUID=CO1.NTC.6629469&amp;isFromPublicArea=True&amp;isModal=true&amp;asPopupView=true</t>
  </si>
  <si>
    <t>https://community.secop.gov.co/Public/Tendering/OpportunityDetail/Index?noticeUID=CO1.NTC.6628516&amp;isFromPublicArea=True&amp;isModal=true&amp;asPopupView=true</t>
  </si>
  <si>
    <t>https://community.secop.gov.co/Public/Tendering/OpportunityDetail/Index?noticeUID=CO1.NTC.6660015&amp;isFromPublicArea=True&amp;isModal=true&amp;asPopupView=true</t>
  </si>
  <si>
    <t>https://community.secop.gov.co/Public/Tendering/OpportunityDetail/Index?noticeUID=CO1.NTC.6628208&amp;isFromPublicArea=True&amp;isModal=true&amp;asPopupView=true</t>
  </si>
  <si>
    <t>https://community.secop.gov.co/Public/Tendering/OpportunityDetail/Index?noticeUID=CO1.NTC.6627973&amp;isFromPublicArea=True&amp;isModal=true&amp;asPopupView=true</t>
  </si>
  <si>
    <t>https://community.secop.gov.co/Public/Tendering/OpportunityDetail/Index?noticeUID=CO1.NTC.6627990&amp;isFromPublicArea=True&amp;isModal=true&amp;asPopupView=true</t>
  </si>
  <si>
    <t>https://community.secop.gov.co/Public/Tendering/OpportunityDetail/Index?noticeUID=CO1.NTC.6628053&amp;isFromPublicArea=True&amp;isModal=true&amp;asPopupView=true</t>
  </si>
  <si>
    <t>https://community.secop.gov.co/Public/Tendering/OpportunityDetail/Index?noticeUID=CO1.NTC.6628562&amp;isFromPublicArea=True&amp;isModal=true&amp;asPopupView=true</t>
  </si>
  <si>
    <t>https://community.secop.gov.co/Public/Tendering/OpportunityDetail/Index?noticeUID=CO1.NTC.6629541&amp;isFromPublicArea=True&amp;isModal=true&amp;asPopupView=true</t>
  </si>
  <si>
    <t>https://community.secop.gov.co/Public/Tendering/OpportunityDetail/Index?noticeUID=CO1.NTC.6630406&amp;isFromPublicArea=True&amp;isModal=true&amp;asPopupView=true</t>
  </si>
  <si>
    <t>https://community.secop.gov.co/Public/Tendering/OpportunityDetail/Index?noticeUID=CO1.NTC.6630096&amp;isFromPublicArea=True&amp;isModal=true&amp;asPopupView=true</t>
  </si>
  <si>
    <t>https://community.secop.gov.co/Public/Tendering/OpportunityDetail/Index?noticeUID=CO1.NTC.6628674&amp;isFromPublicArea=True&amp;isModal=true&amp;asPopupView=true</t>
  </si>
  <si>
    <t>https://community.secop.gov.co/Public/Tendering/OpportunityDetail/Index?noticeUID=CO1.NTC.6628639&amp;isFromPublicArea=True&amp;isModal=true&amp;asPopupView=true</t>
  </si>
  <si>
    <t>https://community.secop.gov.co/Public/Tendering/OpportunityDetail/Index?noticeUID=CO1.NTC.6628671&amp;isFromPublicArea=True&amp;isModal=true&amp;asPopupView=true</t>
  </si>
  <si>
    <t>https://community.secop.gov.co/Public/Tendering/OpportunityDetail/Index?noticeUID=CO1.NTC.6628791&amp;isFromPublicArea=True&amp;isModal=true&amp;asPopupView=true</t>
  </si>
  <si>
    <t>https://community.secop.gov.co/Public/Tendering/OpportunityDetail/Index?noticeUID=CO1.NTC.6628880&amp;isFromPublicArea=True&amp;isModal=true&amp;asPopupView=true</t>
  </si>
  <si>
    <t>https://community.secop.gov.co/Public/Tendering/OpportunityDetail/Index?noticeUID=CO1.NTC.6631514&amp;isFromPublicArea=True&amp;isModal=true&amp;asPopupView=true</t>
  </si>
  <si>
    <t>https://community.secop.gov.co/Public/Tendering/OpportunityDetail/Index?noticeUID=CO1.NTC.6560726&amp;isFromPublicArea=True&amp;isModal=true&amp;asPopupView=true</t>
  </si>
  <si>
    <t>https://community.secop.gov.co/Public/Tendering/OpportunityDetail/Index?noticeUID=CO1.NTC.6637768&amp;isFromPublicArea=True&amp;isModal=true&amp;asPopupView=true</t>
  </si>
  <si>
    <t>https://community.secop.gov.co/Public/Tendering/OpportunityDetail/Index?noticeUID=CO1.NTC.6628899&amp;isFromPublicArea=True&amp;isModal=true&amp;asPopupView=true</t>
  </si>
  <si>
    <t>https://community.secop.gov.co/Public/Tendering/OpportunityDetail/Index?noticeUID=CO1.NTC.6630113&amp;isFromPublicArea=True&amp;isModal=true&amp;asPopupView=true</t>
  </si>
  <si>
    <t>https://community.secop.gov.co/Public/Tendering/OpportunityDetail/Index?noticeUID=CO1.NTC.6630233&amp;isFromPublicArea=True&amp;isModal=true&amp;asPopupView=true</t>
  </si>
  <si>
    <t>https://community.secop.gov.co/Public/Tendering/OpportunityDetail/Index?noticeUID=CO1.NTC.6631639&amp;isFromPublicArea=True&amp;isModal=true&amp;asPopupView=true</t>
  </si>
  <si>
    <t>https://community.secop.gov.co/Public/Tendering/OpportunityDetail/Index?noticeUID=CO1.NTC.6631443&amp;isFromPublicArea=True&amp;isModal=true&amp;asPopupView=true</t>
  </si>
  <si>
    <t>https://community.secop.gov.co/Public/Tendering/OpportunityDetail/Index?noticeUID=CO1.NTC.6629965&amp;isFromPublicArea=True&amp;isModal=true&amp;asPopupView=true</t>
  </si>
  <si>
    <t>https://community.secop.gov.co/Public/Tendering/OpportunityDetail/Index?noticeUID=CO1.NTC.6631802&amp;isFromPublicArea=True&amp;isModal=true&amp;asPopupView=true</t>
  </si>
  <si>
    <t>https://community.secop.gov.co/Public/Tendering/OpportunityDetail/Index?noticeUID=CO1.NTC.6631803&amp;isFromPublicArea=True&amp;isModal=true&amp;asPopupView=true</t>
  </si>
  <si>
    <t>https://community.secop.gov.co/Public/Tendering/OpportunityDetail/Index?noticeUID=CO1.NTC.6630265&amp;isFromPublicArea=True&amp;isModal=true&amp;asPopupView=true</t>
  </si>
  <si>
    <t>https://community.secop.gov.co/Public/Tendering/OpportunityDetail/Index?noticeUID=CO1.NTC.6638229&amp;isFromPublicArea=True&amp;isModal=true&amp;asPopupView=true</t>
  </si>
  <si>
    <t>https://community.secop.gov.co/Public/Tendering/OpportunityDetail/Index?noticeUID=CO1.NTC.6630453&amp;isFromPublicArea=True&amp;isModal=true&amp;asPopupView=true</t>
  </si>
  <si>
    <t>https://community.secop.gov.co/Public/Tendering/OpportunityDetail/Index?noticeUID=CO1.NTC.6631682&amp;isFromPublicArea=True&amp;isModal=true&amp;asPopupView=true</t>
  </si>
  <si>
    <t>https://community.secop.gov.co/Public/Tendering/OpportunityDetail/Index?noticeUID=CO1.NTC.6642867&amp;isFromPublicArea=True&amp;isModal=true&amp;asPopupView=true</t>
  </si>
  <si>
    <t>https://community.secop.gov.co/Public/Tendering/OpportunityDetail/Index?noticeUID=CO1.NTC.6642600&amp;isFromPublicArea=True&amp;isModal=true&amp;asPopupView=true</t>
  </si>
  <si>
    <t>https://community.secop.gov.co/Public/Tendering/OpportunityDetail/Index?noticeUID=CO1.NTC.6631469&amp;isFromPublicArea=True&amp;isModal=true&amp;asPopupView=true</t>
  </si>
  <si>
    <t>https://community.secop.gov.co/Public/Tendering/OpportunityDetail/Index?noticeUID=CO1.NTC.6631799&amp;isFromPublicArea=True&amp;isModal=true&amp;asPopupView=true</t>
  </si>
  <si>
    <t>https://community.secop.gov.co/Public/Tendering/OpportunityDetail/Index?noticeUID=CO1.NTC.6631463&amp;isFromPublicArea=True&amp;isModal=true&amp;asPopupView=true</t>
  </si>
  <si>
    <t>https://community.secop.gov.co/Public/Tendering/OpportunityDetail/Index?noticeUID=CO1.NTC.6631880&amp;isFromPublicArea=True&amp;isModal=true&amp;asPopupView=true</t>
  </si>
  <si>
    <t>https://community.secop.gov.co/Public/Tendering/OpportunityDetail/Index?noticeUID=CO1.NTC.6641597&amp;isFromPublicArea=True&amp;isModal=true&amp;asPopupView=true</t>
  </si>
  <si>
    <t>https://community.secop.gov.co/Public/Tendering/OpportunityDetail/Index?noticeUID=CO1.NTC.6632683&amp;isFromPublicArea=True&amp;isModal=true&amp;asPopupView=true</t>
  </si>
  <si>
    <t>https://community.secop.gov.co/Public/Tendering/OpportunityDetail/Index?noticeUID=CO1.NTC.6633074&amp;isFromPublicArea=True&amp;isModal=true&amp;asPopupView=true</t>
  </si>
  <si>
    <t>https://community.secop.gov.co/Public/Tendering/OpportunityDetail/Index?noticeUID=CO1.NTC.6632512&amp;isFromPublicArea=True&amp;isModal=true&amp;asPopupView=true</t>
  </si>
  <si>
    <t>https://community.secop.gov.co/Public/Tendering/OpportunityDetail/Index?noticeUID=CO1.NTC.6634122&amp;isFromPublicArea=True&amp;isModal=true&amp;asPopupView=true</t>
  </si>
  <si>
    <t>https://community.secop.gov.co/Public/Tendering/OpportunityDetail/Index?noticeUID=CO1.NTC.6633389&amp;isFromPublicArea=True&amp;isModal=true&amp;asPopupView=true</t>
  </si>
  <si>
    <t>https://community.secop.gov.co/Public/Tendering/OpportunityDetail/Index?noticeUID=CO1.NTC.6633367&amp;isFromPublicArea=True&amp;isModal=true&amp;asPopupView=true</t>
  </si>
  <si>
    <t>https://community.secop.gov.co/Public/Tendering/OpportunityDetail/Index?noticeUID=CO1.NTC.6636001&amp;isFromPublicArea=True&amp;isModal=true&amp;asPopupView=true</t>
  </si>
  <si>
    <t>https://community.secop.gov.co/Public/Tendering/OpportunityDetail/Index?noticeUID=CO1.NTC.6635855&amp;isFromPublicArea=True&amp;isModal=true&amp;asPopupView=true</t>
  </si>
  <si>
    <t>https://community.secop.gov.co/Public/Tendering/OpportunityDetail/Index?noticeUID=CO1.NTC.6635700&amp;isFromPublicArea=True&amp;isModal=true&amp;asPopupView=true</t>
  </si>
  <si>
    <t>https://community.secop.gov.co/Public/Tendering/OpportunityDetail/Index?noticeUID=CO1.NTC.6633906&amp;isFromPublicArea=True&amp;isModal=true&amp;asPopupView=true</t>
  </si>
  <si>
    <t>https://community.secop.gov.co/Public/Tendering/OpportunityDetail/Index?noticeUID=CO1.NTC.6633695&amp;isFromPublicArea=True&amp;isModal=true&amp;asPopupView=true</t>
  </si>
  <si>
    <t>https://community.secop.gov.co/Public/Tendering/OpportunityDetail/Index?noticeUID=CO1.NTC.6634104&amp;isFromPublicArea=True&amp;isModal=true&amp;asPopupView=true</t>
  </si>
  <si>
    <t>https://community.secop.gov.co/Public/Tendering/OpportunityDetail/Index?noticeUID=CO1.NTC.6635244&amp;isFromPublicArea=True&amp;isModal=true&amp;asPopupView=true</t>
  </si>
  <si>
    <t>https://community.secop.gov.co/Public/Tendering/OpportunityDetail/Index?noticeUID=CO1.NTC.6645190&amp;isFromPublicArea=True&amp;isModal=true&amp;asPopupView=true</t>
  </si>
  <si>
    <t>https://community.secop.gov.co/Public/Tendering/OpportunityDetail/Index?noticeUID=CO1.NTC.6645192&amp;isFromPublicArea=True&amp;isModal=true&amp;asPopupView=true</t>
  </si>
  <si>
    <t>https://community.secop.gov.co/Public/Tendering/OpportunityDetail/Index?noticeUID=CO1.NTC.6642813&amp;isFromPublicArea=True&amp;isModal=true&amp;asPopupView=true</t>
  </si>
  <si>
    <t>https://community.secop.gov.co/Public/Tendering/OpportunityDetail/Index?noticeUID=CO1.NTC.6636223&amp;isFromPublicArea=True&amp;isModal=true&amp;asPopupView=true</t>
  </si>
  <si>
    <t>https://community.secop.gov.co/Public/Tendering/OpportunityDetail/Index?noticeUID=CO1.NTC.6635377&amp;isFromPublicArea=True&amp;isModal=true&amp;asPopupView=true</t>
  </si>
  <si>
    <t>https://community.secop.gov.co/Public/Tendering/OpportunityDetail/Index?noticeUID=CO1.NTC.6665368&amp;isFromPublicArea=True&amp;isModal=true&amp;asPopupView=true</t>
  </si>
  <si>
    <t>https://community.secop.gov.co/Public/Tendering/OpportunityDetail/Index?noticeUID=CO1.NTC.6637047&amp;isFromPublicArea=True&amp;isModal=true&amp;asPopupView=true</t>
  </si>
  <si>
    <t>https://community.secop.gov.co/Public/Tendering/OpportunityDetail/Index?noticeUID=CO1.NTC.6642933&amp;isFromPublicArea=True&amp;isModal=true&amp;asPopupView=true</t>
  </si>
  <si>
    <t>https://community.secop.gov.co/Public/Tendering/OpportunityDetail/Index?noticeUID=CO1.NTC.6642687&amp;isFromPublicArea=True&amp;isModal=true&amp;asPopupView=true</t>
  </si>
  <si>
    <t>https://community.secop.gov.co/Public/Tendering/OpportunityDetail/Index?noticeUID=CO1.NTC.6642774&amp;isFromPublicArea=True&amp;isModal=true&amp;asPopupView=true</t>
  </si>
  <si>
    <t>https://community.secop.gov.co/Public/Tendering/OpportunityDetail/Index?noticeUID=CO1.NTC.6637365&amp;isFromPublicArea=True&amp;isModal=true&amp;asPopupView=true</t>
  </si>
  <si>
    <t>https://community.secop.gov.co/Public/Tendering/OpportunityDetail/Index?noticeUID=CO1.NTC.6648145&amp;isFromPublicArea=True&amp;isModal=true&amp;asPopupView=true</t>
  </si>
  <si>
    <t>https://community.secop.gov.co/Public/Tendering/OpportunityDetail/Index?noticeUID=CO1.NTC.6649002&amp;isFromPublicArea=True&amp;isModal=true&amp;asPopupView=true</t>
  </si>
  <si>
    <t>https://community.secop.gov.co/Public/Tendering/OpportunityDetail/Index?noticeUID=CO1.NTC.6637093&amp;isFromPublicArea=True&amp;isModal=true&amp;asPopupView=true</t>
  </si>
  <si>
    <t>https://community.secop.gov.co/Public/Tendering/OpportunityDetail/Index?noticeUID=CO1.NTC.6649104&amp;isFromPublicArea=True&amp;isModal=true&amp;asPopupView=true</t>
  </si>
  <si>
    <t>https://community.secop.gov.co/Public/Tendering/OpportunityDetail/Index?noticeUID=CO1.NTC.6651936&amp;isFromPublicArea=True&amp;isModal=true&amp;asPopupView=true</t>
  </si>
  <si>
    <t>https://community.secop.gov.co/Public/Tendering/OpportunityDetail/Index?noticeUID=CO1.NTC.6642009&amp;isFromPublicArea=True&amp;isModal=true&amp;asPopupView=true</t>
  </si>
  <si>
    <t>https://community.secop.gov.co/Public/Tendering/OpportunityDetail/Index?noticeUID=CO1.NTC.6643714&amp;isFromPublicArea=True&amp;isModal=true&amp;asPopupView=true</t>
  </si>
  <si>
    <t>https://community.secop.gov.co/Public/Tendering/OpportunityDetail/Index?noticeUID=CO1.NTC.6658754&amp;isFromPublicArea=True&amp;isModal=true&amp;asPopupView=true</t>
  </si>
  <si>
    <t>https://community.secop.gov.co/Public/Tendering/OpportunityDetail/Index?noticeUID=CO1.NTC.6643897&amp;isFromPublicArea=True&amp;isModal=true&amp;asPopupView=true</t>
  </si>
  <si>
    <t>https://community.secop.gov.co/Public/Tendering/OpportunityDetail/Index?noticeUID=CO1.NTC.6643186&amp;isFromPublicArea=True&amp;isModal=true&amp;asPopupView=true</t>
  </si>
  <si>
    <t>https://community.secop.gov.co/Public/Tendering/OpportunityDetail/Index?noticeUID=CO1.NTC.6643754&amp;isFromPublicArea=True&amp;isModal=true&amp;asPopupView=true</t>
  </si>
  <si>
    <t>https://community.secop.gov.co/Public/Tendering/OpportunityDetail/Index?noticeUID=CO1.NTC.6650983&amp;isFromPublicArea=True&amp;isModal=true&amp;asPopupView=true</t>
  </si>
  <si>
    <t>https://community.secop.gov.co/Public/Tendering/OpportunityDetail/Index?noticeUID=CO1.NTC.6650874&amp;isFromPublicArea=True&amp;isModal=true&amp;asPopupView=true</t>
  </si>
  <si>
    <t>https://community.secop.gov.co/Public/Tendering/OpportunityDetail/Index?noticeUID=CO1.NTC.6651118&amp;isFromPublicArea=True&amp;isModal=true&amp;asPopupView=true</t>
  </si>
  <si>
    <t>https://community.secop.gov.co/Public/Tendering/OpportunityDetail/Index?noticeUID=CO1.NTC.6661782&amp;isFromPublicArea=True&amp;isModal=true&amp;asPopupView=true</t>
  </si>
  <si>
    <t>https://community.secop.gov.co/Public/Tendering/OpportunityDetail/Index?noticeUID=CO1.NTC.6645408&amp;isFromPublicArea=True&amp;isModal=true&amp;asPopupView=true</t>
  </si>
  <si>
    <t>https://community.secop.gov.co/Public/Tendering/OpportunityDetail/Index?noticeUID=CO1.NTC.6645286&amp;isFromPublicArea=True&amp;isModal=true&amp;asPopupView=true</t>
  </si>
  <si>
    <t>https://community.secop.gov.co/Public/Tendering/OpportunityDetail/Index?noticeUID=CO1.NTC.6645707&amp;isFromPublicArea=True&amp;isModal=true&amp;asPopupView=true</t>
  </si>
  <si>
    <t>https://community.secop.gov.co/Public/Tendering/OpportunityDetail/Index?noticeUID=CO1.NTC.6645448&amp;isFromPublicArea=True&amp;isModal=true&amp;asPopupView=true</t>
  </si>
  <si>
    <t>https://community.secop.gov.co/Public/Tendering/OpportunityDetail/Index?noticeUID=CO1.NTC.6645461&amp;isFromPublicArea=True&amp;isModal=true&amp;asPopupView=true</t>
  </si>
  <si>
    <t>https://community.secop.gov.co/Public/Tendering/OpportunityDetail/Index?noticeUID=CO1.NTC.6644146&amp;isFromPublicArea=True&amp;isModal=true&amp;asPopupView=true</t>
  </si>
  <si>
    <t>https://community.secop.gov.co/Public/Tendering/OpportunityDetail/Index?noticeUID=CO1.NTC.6644236&amp;isFromPublicArea=True&amp;isModal=true&amp;asPopupView=true</t>
  </si>
  <si>
    <t>https://community.secop.gov.co/Public/Tendering/OpportunityDetail/Index?noticeUID=CO1.NTC.6646900&amp;isFromPublicArea=True&amp;isModal=true&amp;asPopupView=true</t>
  </si>
  <si>
    <t>https://community.secop.gov.co/Public/Tendering/OpportunityDetail/Index?noticeUID=CO1.NTC.6646978&amp;isFromPublicArea=True&amp;isModal=true&amp;asPopupView=true</t>
  </si>
  <si>
    <t>https://community.secop.gov.co/Public/Tendering/OpportunityDetail/Index?noticeUID=CO1.NTC.6647227&amp;isFromPublicArea=True&amp;isModal=true&amp;asPopupView=true</t>
  </si>
  <si>
    <t>https://community.secop.gov.co/Public/Tendering/OpportunityDetail/Index?noticeUID=CO1.NTC.6658202&amp;isFromPublicArea=True&amp;isModal=true&amp;asPopupView=true</t>
  </si>
  <si>
    <t>https://community.secop.gov.co/Public/Tendering/OpportunityDetail/Index?noticeUID=CO1.NTC.6658302&amp;isFromPublicArea=True&amp;isModal=true&amp;asPopupView=true</t>
  </si>
  <si>
    <t>https://community.secop.gov.co/Public/Tendering/OpportunityDetail/Index?noticeUID=CO1.NTC.6658303&amp;isFromPublicArea=True&amp;isModal=true&amp;asPopupView=true</t>
  </si>
  <si>
    <t>https://community.secop.gov.co/Public/Tendering/OpportunityDetail/Index?noticeUID=CO1.NTC.6658307&amp;isFromPublicArea=True&amp;isModal=true&amp;asPopupView=true</t>
  </si>
  <si>
    <t>https://community.secop.gov.co/Public/Tendering/OpportunityDetail/Index?noticeUID=CO1.NTC.6658309&amp;isFromPublicArea=True&amp;isModal=true&amp;asPopupView=true</t>
  </si>
  <si>
    <t>https://community.secop.gov.co/Public/Tendering/OpportunityDetail/Index?noticeUID=CO1.NTC.6658311&amp;isFromPublicArea=True&amp;isModal=true&amp;asPopupView=true</t>
  </si>
  <si>
    <t>https://community.secop.gov.co/Public/Tendering/OpportunityDetail/Index?noticeUID=CO1.NTC.6658313&amp;isFromPublicArea=True&amp;isModal=true&amp;asPopupView=true</t>
  </si>
  <si>
    <t>https://community.secop.gov.co/Public/Tendering/OpportunityDetail/Index?noticeUID=CO1.NTC.6658920&amp;isFromPublicArea=True&amp;isModal=true&amp;asPopupView=true</t>
  </si>
  <si>
    <t>https://community.secop.gov.co/Public/Tendering/OpportunityDetail/Index?noticeUID=CO1.NTC.6660325&amp;isFromPublicArea=True&amp;isModal=true&amp;asPopupView=true</t>
  </si>
  <si>
    <t>https://community.secop.gov.co/Public/Tendering/OpportunityDetail/Index?noticeUID=CO1.NTC.6653415&amp;isFromPublicArea=True&amp;isModal=true&amp;asPopupView=true</t>
  </si>
  <si>
    <t>https://community.secop.gov.co/Public/Tendering/OpportunityDetail/Index?noticeUID=CO1.NTC.6653499&amp;isFromPublicArea=True&amp;isModal=true&amp;asPopupView=true</t>
  </si>
  <si>
    <t>https://community.secop.gov.co/Public/Tendering/OpportunityDetail/Index?noticeUID=CO1.NTC.6647996&amp;isFromPublicArea=True&amp;isModal=true&amp;asPopupView=true</t>
  </si>
  <si>
    <t>https://community.secop.gov.co/Public/Tendering/OpportunityDetail/Index?noticeUID=CO1.NTC.6651031&amp;isFromPublicArea=True&amp;isModal=true&amp;asPopupView=true</t>
  </si>
  <si>
    <t>https://community.secop.gov.co/Public/Tendering/OpportunityDetail/Index?noticeUID=CO1.NTC.6651462&amp;isFromPublicArea=True&amp;isModal=true&amp;asPopupView=true</t>
  </si>
  <si>
    <t>https://community.secop.gov.co/Public/Tendering/OpportunityDetail/Index?noticeUID=CO1.NTC.6650973&amp;isFromPublicArea=True&amp;isModal=true&amp;asPopupView=true</t>
  </si>
  <si>
    <t>https://community.secop.gov.co/Public/Tendering/OpportunityDetail/Index?noticeUID=CO1.NTC.6649081&amp;isFromPublicArea=True&amp;isModal=true&amp;asPopupView=true</t>
  </si>
  <si>
    <t>https://community.secop.gov.co/Public/Tendering/OpportunityDetail/Index?noticeUID=CO1.NTC.6650754&amp;isFromPublicArea=True&amp;isModal=true&amp;asPopupView=true</t>
  </si>
  <si>
    <t>https://community.secop.gov.co/Public/Tendering/OpportunityDetail/Index?noticeUID=CO1.NTC.6656650&amp;isFromPublicArea=True&amp;isModal=true&amp;asPopupView=true</t>
  </si>
  <si>
    <t>https://community.secop.gov.co/Public/Tendering/OpportunityDetail/Index?noticeUID=CO1.NTC.6656769&amp;isFromPublicArea=True&amp;isModal=true&amp;asPopupView=true</t>
  </si>
  <si>
    <t>https://community.secop.gov.co/Public/Tendering/OpportunityDetail/Index?noticeUID=CO1.NTC.6652658&amp;isFromPublicArea=True&amp;isModal=true&amp;asPopupView=true</t>
  </si>
  <si>
    <t>https://community.secop.gov.co/Public/Tendering/OpportunityDetail/Index?noticeUID=CO1.NTC.6652665&amp;isFromPublicArea=True&amp;isModal=true&amp;asPopupView=true</t>
  </si>
  <si>
    <t>https://community.secop.gov.co/Public/Tendering/OpportunityDetail/Index?noticeUID=CO1.NTC.6657521&amp;isFromPublicArea=True&amp;isModal=true&amp;asPopupView=true</t>
  </si>
  <si>
    <t>https://community.secop.gov.co/Public/Tendering/OpportunityDetail/Index?noticeUID=CO1.NTC.6657295&amp;isFromPublicArea=True&amp;isModal=true&amp;asPopupView=true</t>
  </si>
  <si>
    <t>https://community.secop.gov.co/Public/Tendering/OpportunityDetail/Index?noticeUID=CO1.NTC.6657440&amp;isFromPublicArea=True&amp;isModal=true&amp;asPopupView=true</t>
  </si>
  <si>
    <t>https://community.secop.gov.co/Public/Tendering/OpportunityDetail/Index?noticeUID=CO1.NTC.6654025&amp;isFromPublicArea=True&amp;isModal=true&amp;asPopupView=true</t>
  </si>
  <si>
    <t>https://community.secop.gov.co/Public/Tendering/OpportunityDetail/Index?noticeUID=CO1.NTC.6654141&amp;isFromPublicArea=True&amp;isModal=true&amp;asPopupView=true</t>
  </si>
  <si>
    <t>https://community.secop.gov.co/Public/Tendering/OpportunityDetail/Index?noticeUID=CO1.NTC.6658487&amp;isFromPublicArea=True&amp;isModal=true&amp;asPopupView=true</t>
  </si>
  <si>
    <t>https://community.secop.gov.co/Public/Tendering/OpportunityDetail/Index?noticeUID=CO1.NTC.6665637&amp;isFromPublicArea=True&amp;isModal=true&amp;asPopupView=true</t>
  </si>
  <si>
    <t>https://community.secop.gov.co/Public/Tendering/OpportunityDetail/Index?noticeUID=CO1.NTC.6665758&amp;isFromPublicArea=True&amp;isModal=true&amp;asPopupView=true</t>
  </si>
  <si>
    <t>https://community.secop.gov.co/Public/Tendering/OpportunityDetail/Index?noticeUID=CO1.NTC.6665397&amp;isFromPublicArea=True&amp;isModal=true&amp;asPopupView=true</t>
  </si>
  <si>
    <t>https://community.secop.gov.co/Public/Tendering/OpportunityDetail/Index?noticeUID=CO1.NTC.6662252&amp;isFromPublicArea=True&amp;isModal=true&amp;asPopupView=true</t>
  </si>
  <si>
    <t>https://community.secop.gov.co/Public/Tendering/OpportunityDetail/Index?noticeUID=CO1.NTC.6660889&amp;isFromPublicArea=True&amp;isModal=true&amp;asPopupView=true</t>
  </si>
  <si>
    <t>https://community.secop.gov.co/Public/Tendering/OpportunityDetail/Index?noticeUID=CO1.NTC.6662012&amp;isFromPublicArea=True&amp;isModal=true&amp;asPopupView=true</t>
  </si>
  <si>
    <t>https://community.secop.gov.co/Public/Tendering/OpportunityDetail/Index?noticeUID=CO1.NTC.6661924&amp;isFromPublicArea=True&amp;isModal=true&amp;asPopupView=true</t>
  </si>
  <si>
    <t>https://community.secop.gov.co/Public/Tendering/OpportunityDetail/Index?noticeUID=CO1.NTC.6662611&amp;isFromPublicArea=True&amp;isModal=true&amp;asPopupView=true</t>
  </si>
  <si>
    <t>https://community.secop.gov.co/Public/Tendering/OpportunityDetail/Index?noticeUID=CO1.NTC.6659933&amp;isFromPublicArea=True&amp;isModal=true&amp;asPopupView=true</t>
  </si>
  <si>
    <t>https://community.secop.gov.co/Public/Tendering/OpportunityDetail/Index?noticeUID=CO1.NTC.6660156&amp;isFromPublicArea=True&amp;isModal=true&amp;asPopupView=true</t>
  </si>
  <si>
    <t>https://community.secop.gov.co/Public/Tendering/OpportunityDetail/Index?noticeUID=CO1.NTC.6663244&amp;isFromPublicArea=True&amp;isModal=true&amp;asPopupView=true</t>
  </si>
  <si>
    <t>https://community.secop.gov.co/Public/Tendering/OpportunityDetail/Index?noticeUID=CO1.NTC.6584280&amp;isFromPublicArea=True&amp;isModal=true&amp;asPopupView=true</t>
  </si>
  <si>
    <t>https://community.secop.gov.co/Public/Tendering/OpportunityDetail/Index?noticeUID=CO1.NTC.6660454&amp;isFromPublicArea=True&amp;isModal=true&amp;asPopupView=true</t>
  </si>
  <si>
    <t>https://community.secop.gov.co/Public/Tendering/OpportunityDetail/Index?noticeUID=CO1.NTC.6663690&amp;isFromPublicArea=True&amp;isModal=true&amp;asPopupView=true</t>
  </si>
  <si>
    <t>https://community.secop.gov.co/Public/Tendering/OpportunityDetail/Index?noticeUID=CO1.NTC.6663699&amp;isFromPublicArea=True&amp;isModal=true&amp;asPopupView=true</t>
  </si>
  <si>
    <t>https://community.secop.gov.co/Public/Tendering/OpportunityDetail/Index?noticeUID=CO1.NTC.6660093&amp;isFromPublicArea=True&amp;isModal=true&amp;asPopupView=true</t>
  </si>
  <si>
    <t>https://community.secop.gov.co/Public/Tendering/OpportunityDetail/Index?noticeUID=CO1.NTC.6664111&amp;isFromPublicArea=True&amp;isModal=true&amp;asPopupView=true</t>
  </si>
  <si>
    <t>https://community.secop.gov.co/Public/Tendering/OpportunityDetail/Index?noticeUID=CO1.NTC.6664225&amp;isFromPublicArea=True&amp;isModal=true&amp;asPopupView=true</t>
  </si>
  <si>
    <t>https://community.secop.gov.co/Public/Tendering/OpportunityDetail/Index?noticeUID=CO1.NTC.6664242&amp;isFromPublicArea=True&amp;isModal=true&amp;asPopupView=true</t>
  </si>
  <si>
    <t>https://community.secop.gov.co/Public/Tendering/OpportunityDetail/Index?noticeUID=CO1.NTC.6661499&amp;isFromPublicArea=True&amp;isModal=true&amp;asPopupView=true</t>
  </si>
  <si>
    <t>https://community.secop.gov.co/Public/Tendering/OpportunityDetail/Index?noticeUID=CO1.NTC.6661419&amp;isFromPublicArea=True&amp;isModal=true&amp;asPopupView=true</t>
  </si>
  <si>
    <t>https://community.secop.gov.co/Public/Tendering/OpportunityDetail/Index?noticeUID=CO1.NTC.6662740&amp;isFromPublicArea=True&amp;isModal=true&amp;asPopupView=true</t>
  </si>
  <si>
    <t>https://community.secop.gov.co/Public/Tendering/OpportunityDetail/Index?noticeUID=CO1.NTC.6662781&amp;isFromPublicArea=True&amp;isModal=true&amp;asPopupView=true</t>
  </si>
  <si>
    <t>https://community.secop.gov.co/Public/Tendering/OpportunityDetail/Index?noticeUID=CO1.NTC.6662947&amp;isFromPublicArea=True&amp;isModal=true&amp;asPopupView=true</t>
  </si>
  <si>
    <t>https://community.secop.gov.co/Public/Tendering/OpportunityDetail/Index?noticeUID=CO1.NTC.6662864&amp;isFromPublicArea=True&amp;isModal=true&amp;asPopupView=true</t>
  </si>
  <si>
    <t>https://community.secop.gov.co/Public/Tendering/OpportunityDetail/Index?noticeUID=CO1.NTC.6664555&amp;isFromPublicArea=True&amp;isModal=true&amp;asPopupView=true</t>
  </si>
  <si>
    <t>https://community.secop.gov.co/Public/Tendering/OpportunityDetail/Index?noticeUID=CO1.NTC.6665589&amp;isFromPublicArea=True&amp;isModal=true&amp;asPopupView=true</t>
  </si>
  <si>
    <t>https://community.secop.gov.co/Public/Tendering/OpportunityDetail/Index?noticeUID=CO1.NTC.6664207&amp;isFromPublicArea=True&amp;isModal=true&amp;asPopupView=true</t>
  </si>
  <si>
    <t>https://community.secop.gov.co/Public/Tendering/OpportunityDetail/Index?noticeUID=CO1.NTC.6685308&amp;isFromPublicArea=True&amp;isModal=true&amp;asPopupView=true</t>
  </si>
  <si>
    <t>https://community.secop.gov.co/Public/Tendering/OpportunityDetail/Index?noticeUID=CO1.NTC.6668240&amp;isFromPublicArea=True&amp;isModal=true&amp;asPopupView=true</t>
  </si>
  <si>
    <t>https://community.secop.gov.co/Public/Tendering/OpportunityDetail/Index?noticeUID=CO1.NTC.6668354&amp;isFromPublicArea=True&amp;isModal=true&amp;asPopupView=true</t>
  </si>
  <si>
    <t>https://community.secop.gov.co/Public/Tendering/OpportunityDetail/Index?noticeUID=CO1.NTC.6668502&amp;isFromPublicArea=True&amp;isModal=true&amp;asPopupView=true</t>
  </si>
  <si>
    <t>https://community.secop.gov.co/Public/Tendering/OpportunityDetail/Index?noticeUID=CO1.NTC.6668520&amp;isFromPublicArea=True&amp;isModal=true&amp;asPopupView=true</t>
  </si>
  <si>
    <t>https://community.secop.gov.co/Public/Tendering/OpportunityDetail/Index?noticeUID=CO1.NTC.6667384&amp;isFromPublicArea=True&amp;isModal=true&amp;asPopupView=true</t>
  </si>
  <si>
    <t>https://community.secop.gov.co/Public/Tendering/OpportunityDetail/Index?noticeUID=CO1.NTC.6669559&amp;isFromPublicArea=True&amp;isModal=true&amp;asPopupView=true</t>
  </si>
  <si>
    <t>https://community.secop.gov.co/Public/Tendering/OpportunityDetail/Index?noticeUID=CO1.NTC.6668714&amp;isFromPublicArea=True&amp;isModal=true&amp;asPopupView=true</t>
  </si>
  <si>
    <t>https://community.secop.gov.co/Public/Tendering/OpportunityDetail/Index?noticeUID=CO1.NTC.6669371&amp;isFromPublicArea=True&amp;isModal=true&amp;asPopupView=true</t>
  </si>
  <si>
    <t>https://community.secop.gov.co/Public/Tendering/OpportunityDetail/Index?noticeUID=CO1.NTC.6669185&amp;isFromPublicArea=True&amp;isModal=true&amp;asPopupView=true</t>
  </si>
  <si>
    <t>https://community.secop.gov.co/Public/Tendering/OpportunityDetail/Index?noticeUID=CO1.NTC.6669197&amp;isFromPublicArea=True&amp;isModal=true&amp;asPopupView=true</t>
  </si>
  <si>
    <t>https://community.secop.gov.co/Public/Tendering/OpportunityDetail/Index?noticeUID=CO1.NTC.6669291&amp;isFromPublicArea=True&amp;isModal=true&amp;asPopupView=true</t>
  </si>
  <si>
    <t>https://community.secop.gov.co/Public/Tendering/OpportunityDetail/Index?noticeUID=CO1.NTC.6686206&amp;isFromPublicArea=True&amp;isModal=true&amp;asPopupView=true</t>
  </si>
  <si>
    <t>https://community.secop.gov.co/Public/Tendering/OpportunityDetail/Index?noticeUID=CO1.NTC.6676681&amp;isFromPublicArea=True&amp;isModal=true&amp;asPopupView=true</t>
  </si>
  <si>
    <t>https://community.secop.gov.co/Public/Tendering/OpportunityDetail/Index?noticeUID=CO1.NTC.6686918&amp;isFromPublicArea=True&amp;isModal=true&amp;asPopupView=true</t>
  </si>
  <si>
    <t>https://community.secop.gov.co/Public/Tendering/OpportunityDetail/Index?noticeUID=CO1.NTC.6677181&amp;isFromPublicArea=True&amp;isModal=true&amp;asPopupView=true</t>
  </si>
  <si>
    <t>https://community.secop.gov.co/Public/Tendering/OpportunityDetail/Index?noticeUID=CO1.NTC.6671241&amp;isFromPublicArea=True&amp;isModal=true&amp;asPopupView=true</t>
  </si>
  <si>
    <t>https://community.secop.gov.co/Public/Tendering/OpportunityDetail/Index?noticeUID=CO1.NTC.6670586&amp;isFromPublicArea=True&amp;isModal=true&amp;asPopupView=true</t>
  </si>
  <si>
    <t>https://community.secop.gov.co/Public/Tendering/OpportunityDetail/Index?noticeUID=CO1.NTC.6672144&amp;isFromPublicArea=True&amp;isModal=true&amp;asPopupView=true</t>
  </si>
  <si>
    <t>https://community.secop.gov.co/Public/Tendering/OpportunityDetail/Index?noticeUID=CO1.NTC.6675906&amp;isFromPublicArea=True&amp;isModal=true&amp;asPopupView=true</t>
  </si>
  <si>
    <t>https://community.secop.gov.co/Public/Tendering/OpportunityDetail/Index?noticeUID=CO1.NTC.6678412&amp;isFromPublicArea=True&amp;isModal=true&amp;asPopupView=true</t>
  </si>
  <si>
    <t>https://community.secop.gov.co/Public/Tendering/OpportunityDetail/Index?noticeUID=CO1.NTC.6686402&amp;isFromPublicArea=True&amp;isModal=true&amp;asPopupView=true</t>
  </si>
  <si>
    <t>https://community.secop.gov.co/Public/Tendering/OpportunityDetail/Index?noticeUID=CO1.NTC.6671039&amp;isFromPublicArea=True&amp;isModal=true&amp;asPopupView=true</t>
  </si>
  <si>
    <t>https://community.secop.gov.co/Public/Tendering/OpportunityDetail/Index?noticeUID=CO1.NTC.6553223&amp;isFromPublicArea=True&amp;isModal=true&amp;asPopupView=true</t>
  </si>
  <si>
    <t>https://community.secop.gov.co/Public/Tendering/OpportunityDetail/Index?noticeUID=CO1.NTC.6687031&amp;isFromPublicArea=True&amp;isModal=true&amp;asPopupView=true</t>
  </si>
  <si>
    <t>https://community.secop.gov.co/Public/Tendering/OpportunityDetail/Index?noticeUID=CO1.NTC.6690369&amp;isFromPublicArea=True&amp;isModal=true&amp;asPopupView=true</t>
  </si>
  <si>
    <t>https://community.secop.gov.co/Public/Tendering/OpportunityDetail/Index?noticeUID=CO1.NTC.6673155&amp;isFromPublicArea=True&amp;isModal=true&amp;asPopupView=true</t>
  </si>
  <si>
    <t>https://community.secop.gov.co/Public/Tendering/OpportunityDetail/Index?noticeUID=CO1.NTC.6682075&amp;isFromPublicArea=True&amp;isModal=true&amp;asPopupView=true</t>
  </si>
  <si>
    <t>https://community.secop.gov.co/Public/Tendering/OpportunityDetail/Index?noticeUID=CO1.NTC.6686219&amp;isFromPublicArea=True&amp;isModal=true&amp;asPopupView=true</t>
  </si>
  <si>
    <t>https://community.secop.gov.co/Public/Tendering/OpportunityDetail/Index?noticeUID=CO1.NTC.6686440&amp;isFromPublicArea=True&amp;isModal=true&amp;asPopupView=true</t>
  </si>
  <si>
    <t>https://community.secop.gov.co/Public/Tendering/OpportunityDetail/Index?noticeUID=CO1.NTC.6687037&amp;isFromPublicArea=True&amp;isModal=true&amp;asPopupView=true</t>
  </si>
  <si>
    <t>https://community.secop.gov.co/Public/Tendering/OpportunityDetail/Index?noticeUID=CO1.NTC.6687277&amp;isFromPublicArea=True&amp;isModal=true&amp;asPopupView=true</t>
  </si>
  <si>
    <t>https://community.secop.gov.co/Public/Tendering/OpportunityDetail/Index?noticeUID=CO1.NTC.6676324&amp;isFromPublicArea=True&amp;isModal=true&amp;asPopupView=true</t>
  </si>
  <si>
    <t>https://community.secop.gov.co/Public/Tendering/OpportunityDetail/Index?noticeUID=CO1.NTC.6676267&amp;isFromPublicArea=True&amp;isModal=true&amp;asPopupView=true</t>
  </si>
  <si>
    <t>https://community.secop.gov.co/Public/Tendering/OpportunityDetail/Index?noticeUID=CO1.NTC.6688241&amp;isFromPublicArea=True&amp;isModal=true&amp;asPopupView=true</t>
  </si>
  <si>
    <t>https://community.secop.gov.co/Public/Tendering/OpportunityDetail/Index?noticeUID=CO1.NTC.6678460&amp;isFromPublicArea=True&amp;isModal=true&amp;asPopupView=true</t>
  </si>
  <si>
    <t>https://community.secop.gov.co/Public/Tendering/OpportunityDetail/Index?noticeUID=CO1.NTC.6681692&amp;isFromPublicArea=True&amp;isModal=true&amp;asPopupView=true</t>
  </si>
  <si>
    <t>https://community.secop.gov.co/Public/Tendering/OpportunityDetail/Index?noticeUID=CO1.NTC.6681524&amp;isFromPublicArea=True&amp;isModal=true&amp;asPopupView=true</t>
  </si>
  <si>
    <t>https://community.secop.gov.co/Public/Tendering/OpportunityDetail/Index?noticeUID=CO1.NTC.6696029&amp;isFromPublicArea=True&amp;isModal=true&amp;asPopupView=true</t>
  </si>
  <si>
    <t>https://community.secop.gov.co/Public/Tendering/OpportunityDetail/Index?noticeUID=CO1.NTC.6681678&amp;isFromPublicArea=True&amp;isModal=true&amp;asPopupView=true</t>
  </si>
  <si>
    <t>https://community.secop.gov.co/Public/Tendering/OpportunityDetail/Index?noticeUID=CO1.NTC.6680989&amp;isFromPublicArea=True&amp;isModal=true&amp;asPopupView=true</t>
  </si>
  <si>
    <t>https://community.secop.gov.co/Public/Tendering/OpportunityDetail/Index?noticeUID=CO1.NTC.6689526&amp;isFromPublicArea=True&amp;isModal=true&amp;asPopupView=true</t>
  </si>
  <si>
    <t>https://community.secop.gov.co/Public/Tendering/OpportunityDetail/Index?noticeUID=CO1.NTC.6706589&amp;isFromPublicArea=True&amp;isModal=true&amp;asPopupView=true</t>
  </si>
  <si>
    <t>https://community.secop.gov.co/Public/Tendering/OpportunityDetail/Index?noticeUID=CO1.NTC.6691455&amp;isFromPublicArea=True&amp;isModal=true&amp;asPopupView=true</t>
  </si>
  <si>
    <t>https://community.secop.gov.co/Public/Tendering/OpportunityDetail/Index?noticeUID=CO1.NTC.6696991&amp;isFromPublicArea=True&amp;isModal=true&amp;asPopupView=true</t>
  </si>
  <si>
    <t>https://community.secop.gov.co/Public/Tendering/OpportunityDetail/Index?noticeUID=CO1.NTC.6702911&amp;isFromPublicArea=True&amp;isModal=true&amp;asPopupView=true</t>
  </si>
  <si>
    <t>https://community.secop.gov.co/Public/Tendering/OpportunityDetail/Index?noticeUID=CO1.NTC.6704166&amp;isFromPublicArea=True&amp;isModal=true&amp;asPopupView=true</t>
  </si>
  <si>
    <t>https://community.secop.gov.co/Public/Tendering/OpportunityDetail/Index?noticeUID=CO1.NTC.6758226&amp;isFromPublicArea=True&amp;isModal=true&amp;asPopupView=true</t>
  </si>
  <si>
    <t>https://community.secop.gov.co/Public/Tendering/OpportunityDetail/Index?noticeUID=CO1.NTC.6696790&amp;isFromPublicArea=True&amp;isModal=true&amp;asPopupView=true</t>
  </si>
  <si>
    <t>https://community.secop.gov.co/Public/Tendering/OpportunityDetail/Index?noticeUID=CO1.NTC.6707839&amp;isFromPublicArea=True&amp;isModal=true&amp;asPopupView=true</t>
  </si>
  <si>
    <t>https://community.secop.gov.co/Public/Tendering/OpportunityDetail/Index?noticeUID=CO1.NTC.6703015&amp;isFromPublicArea=True&amp;isModal=true&amp;asPopupView=true</t>
  </si>
  <si>
    <t>https://community.secop.gov.co/Public/Tendering/OpportunityDetail/Index?noticeUID=CO1.NTC.6702637&amp;isFromPublicArea=True&amp;isModal=true&amp;asPopupView=true</t>
  </si>
  <si>
    <t>https://community.secop.gov.co/Public/Tendering/OpportunityDetail/Index?noticeUID=CO1.NTC.6716079&amp;isFromPublicArea=True&amp;isModal=true&amp;asPopupView=true</t>
  </si>
  <si>
    <t>https://community.secop.gov.co/Public/Tendering/OpportunityDetail/Index?noticeUID=CO1.NTC.6718780&amp;isFromPublicArea=True&amp;isModal=true&amp;asPopupView=true</t>
  </si>
  <si>
    <t>https://community.secop.gov.co/Public/Tendering/OpportunityDetail/Index?noticeUID=CO1.NTC.6717468&amp;isFromPublicArea=True&amp;isModal=true&amp;asPopupView=true</t>
  </si>
  <si>
    <t>https://community.secop.gov.co/Public/Tendering/OpportunityDetail/Index?noticeUID=CO1.NTC.6713794&amp;isFromPublicArea=True&amp;isModal=true&amp;asPopupView=true</t>
  </si>
  <si>
    <t>https://community.secop.gov.co/Public/Tendering/OpportunityDetail/Index?noticeUID=CO1.NTC.6718914&amp;isFromPublicArea=True&amp;isModal=true&amp;asPopupView=true</t>
  </si>
  <si>
    <t>https://community.secop.gov.co/Public/Tendering/OpportunityDetail/Index?noticeUID=CO1.NTC.6718317&amp;isFromPublicArea=True&amp;isModal=true&amp;asPopupView=true</t>
  </si>
  <si>
    <t>https://community.secop.gov.co/Public/Tendering/OpportunityDetail/Index?noticeUID=CO1.NTC.6713143&amp;isFromPublicArea=True&amp;isModal=true&amp;asPopupView=true</t>
  </si>
  <si>
    <t>https://community.secop.gov.co/Public/Tendering/OpportunityDetail/Index?noticeUID=CO1.NTC.6714077&amp;isFromPublicArea=True&amp;isModal=true&amp;asPopupView=true</t>
  </si>
  <si>
    <t>https://community.secop.gov.co/Public/Tendering/OpportunityDetail/Index?noticeUID=CO1.NTC.6717120&amp;isFromPublicArea=True&amp;isModal=true&amp;asPopupView=true</t>
  </si>
  <si>
    <t>https://community.secop.gov.co/Public/Tendering/OpportunityDetail/Index?noticeUID=CO1.NTC.6636516&amp;isFromPublicArea=True&amp;isModal=true&amp;asPopupView=true</t>
  </si>
  <si>
    <t>https://community.secop.gov.co/Public/Tendering/OpportunityDetail/Index?noticeUID=CO1.NTC.6717068&amp;isFromPublicArea=True&amp;isModal=true&amp;asPopupView=true</t>
  </si>
  <si>
    <t>https://community.secop.gov.co/Public/Tendering/OpportunityDetail/Index?noticeUID=CO1.NTC.6715633&amp;isFromPublicArea=True&amp;isModal=true&amp;asPopupView=true</t>
  </si>
  <si>
    <t>https://community.secop.gov.co/Public/Tendering/OpportunityDetail/Index?noticeUID=CO1.NTC.6718709&amp;isFromPublicArea=True&amp;isModal=true&amp;asPopupView=true</t>
  </si>
  <si>
    <t>https://community.secop.gov.co/Public/Tendering/OpportunityDetail/Index?noticeUID=CO1.NTC.6743221&amp;isFromPublicArea=True&amp;isModal=true&amp;asPopupView=true</t>
  </si>
  <si>
    <t>https://community.secop.gov.co/Public/Tendering/OpportunityDetail/Index?noticeUID=CO1.NTC.6597070&amp;isFromPublicArea=True&amp;isModal=true&amp;asPopupView=true</t>
  </si>
  <si>
    <t>https://community.secop.gov.co/Public/Tendering/OpportunityDetail/Index?noticeUID=CO1.NTC.6651806&amp;isFromPublicArea=True&amp;isModal=true&amp;asPopupView=true</t>
  </si>
  <si>
    <t>https://community.secop.gov.co/Public/Tendering/OpportunityDetail/Index?noticeUID=CO1.NTC.6532453&amp;isFromPublicArea=True&amp;isModal=true&amp;asPopupView=true</t>
  </si>
  <si>
    <t>https://community.secop.gov.co/Public/Tendering/OpportunityDetail/Index?noticeUID=CO1.NTC.6597399&amp;isFromPublicArea=True&amp;isModal=true&amp;asPopupView=true</t>
  </si>
  <si>
    <t>https://community.secop.gov.co/Public/Tendering/OpportunityDetail/Index?noticeUID=CO1.NTC.6505086&amp;isFromPublicArea=True&amp;isModal=true&amp;asPopupView=true</t>
  </si>
  <si>
    <t>https://community.secop.gov.co/Public/Tendering/OpportunityDetail/Index?noticeUID=CO1.NTC.6505045&amp;isFromPublicArea=True&amp;isModal=true&amp;asPopupView=true</t>
  </si>
  <si>
    <t>https://community.secop.gov.co/Public/Tendering/OpportunityDetail/Index?noticeUID=CO1.NTC.6659923&amp;isFromPublicArea=True&amp;isModal=true&amp;asPopupView=true</t>
  </si>
  <si>
    <t>https://community.secop.gov.co/Public/Tendering/OpportunityDetail/Index?noticeUID=CO1.NTC.6632038&amp;isFromPublicArea=True&amp;isModal=true&amp;asPopupView=true</t>
  </si>
  <si>
    <t>https://community.secop.gov.co/Public/Tendering/OpportunityDetail/Index?noticeUID=CO1.NTC.6524155&amp;isFromPublicArea=True&amp;isModal=true&amp;asPopupView=true</t>
  </si>
  <si>
    <t>https://community.secop.gov.co/Public/Tendering/OpportunityDetail/Index?noticeUID=CO1.NTC.6597435&amp;isFromPublicArea=True&amp;isModal=true&amp;asPopupView=true</t>
  </si>
  <si>
    <t>https://community.secop.gov.co/Public/Tendering/OpportunityDetail/Index?noticeUID=CO1.NTC.6620884&amp;isFromPublicArea=True&amp;isModal=true&amp;asPopupView=true</t>
  </si>
  <si>
    <t>https://community.secop.gov.co/Public/Tendering/OpportunityDetail/Index?noticeUID=CO1.NTC.6550923&amp;isFromPublicArea=True&amp;isModal=true&amp;asPopupView=true</t>
  </si>
  <si>
    <t>https://community.secop.gov.co/Public/Tendering/OpportunityDetail/Index?noticeUID=CO1.NTC.6597583&amp;isFromPublicArea=True&amp;isModal=true&amp;asPopupView=true</t>
  </si>
  <si>
    <t>https://community.secop.gov.co/Public/Tendering/OpportunityDetail/Index?noticeUID=CO1.NTC.6636098&amp;isFromPublicArea=True&amp;isModal=true&amp;asPopupView=true</t>
  </si>
  <si>
    <t>https://community.secop.gov.co/Public/Tendering/OpportunityDetail/Index?noticeUID=CO1.NTC.6635547&amp;isFromPublicArea=True&amp;isModal=true&amp;asPopupView=true</t>
  </si>
  <si>
    <t>https://community.secop.gov.co/Public/Tendering/OpportunityDetail/Index?noticeUID=CO1.NTC.6668519&amp;isFromPublicArea=True&amp;isModal=true&amp;asPopupView=true</t>
  </si>
  <si>
    <t>https://community.secop.gov.co/Public/Tendering/OpportunityDetail/Index?noticeUID=CO1.NTC.6662773&amp;isFromPublicArea=True&amp;isModal=true&amp;asPopupView=true</t>
  </si>
  <si>
    <t>https://community.secop.gov.co/Public/Tendering/OpportunityDetail/Index?noticeUID=CO1.NTC.6635740&amp;isFromPublicArea=True&amp;isModal=true&amp;asPopupView=true</t>
  </si>
  <si>
    <t>https://community.secop.gov.co/Public/Tendering/OpportunityDetail/Index?noticeUID=CO1.NTC.6521017&amp;isFromPublicArea=True&amp;isModal=true&amp;asPopupView=true</t>
  </si>
  <si>
    <t>https://community.secop.gov.co/Public/Tendering/OpportunityDetail/Index?noticeUID=CO1.NTC.6596464&amp;isFromPublicArea=True&amp;isModal=true&amp;asPopupView=true</t>
  </si>
  <si>
    <t>https://community.secop.gov.co/Public/Tendering/OpportunityDetail/Index?noticeUID=CO1.NTC.6542783&amp;isFromPublicArea=True&amp;isModal=true&amp;asPopupView=true</t>
  </si>
  <si>
    <t>https://community.secop.gov.co/Public/Tendering/OpportunityDetail/Index?noticeUID=CO1.NTC.6675140&amp;isFromPublicArea=True&amp;isModal=true&amp;asPopupView=true</t>
  </si>
  <si>
    <t>https://community.secop.gov.co/Public/Tendering/OpportunityDetail/Index?noticeUID=CO1.NTC.6501258&amp;isFromPublicArea=True&amp;isModal=true&amp;asPopupView=true</t>
  </si>
  <si>
    <t>https://community.secop.gov.co/Public/Tendering/OpportunityDetail/Index?noticeUID=CO1.NTC.6633159&amp;isFromPublicArea=True&amp;isModal=true&amp;asPopupView=true</t>
  </si>
  <si>
    <t>https://community.secop.gov.co/Public/Tendering/OpportunityDetail/Index?noticeUID=CO1.NTC.6582639&amp;isFromPublicArea=True&amp;isModal=true&amp;asPopupView=true</t>
  </si>
  <si>
    <t>https://community.secop.gov.co/Public/Tendering/OpportunityDetail/Index?noticeUID=CO1.NTC.6554259&amp;isFromPublicArea=True&amp;isModal=true&amp;asPopupView=true</t>
  </si>
  <si>
    <t>https://community.secop.gov.co/Public/Tendering/OpportunityDetail/Index?noticeUID=CO1.NTC.6627629&amp;isFromPublicArea=True&amp;isModal=true&amp;asPopupView=true</t>
  </si>
  <si>
    <t>https://community.secop.gov.co/Public/Tendering/OpportunityDetail/Index?noticeUID=CO1.NTC.6717742&amp;isFromPublicArea=True&amp;isModal=true&amp;asPopupView=true</t>
  </si>
  <si>
    <t>https://community.secop.gov.co/Public/Tendering/OpportunityDetail/Index?noticeUID=CO1.NTC.6717777&amp;isFromPublicArea=True&amp;isModal=true&amp;asPopupView=true</t>
  </si>
  <si>
    <t>https://community.secop.gov.co/Public/Tendering/OpportunityDetail/Index?noticeUID=CO1.NTC.6646630&amp;isFromPublicArea=True&amp;isModal=true&amp;asPopupView=true</t>
  </si>
  <si>
    <t>https://community.secop.gov.co/Public/Tendering/OpportunityDetail/Index?noticeUID=CO1.NTC.6720570&amp;isFromPublicArea=True&amp;isModal=true&amp;asPopupView=true</t>
  </si>
  <si>
    <t>https://community.secop.gov.co/Public/Tendering/OpportunityDetail/Index?noticeUID=CO1.NTC.6733366&amp;isFromPublicArea=True&amp;isModal=true&amp;asPopupView=true</t>
  </si>
  <si>
    <t>https://community.secop.gov.co/Public/Tendering/OpportunityDetail/Index?noticeUID=CO1.NTC.6742795&amp;isFromPublicArea=True&amp;isModal=true&amp;asPopupView=true</t>
  </si>
  <si>
    <t>https://community.secop.gov.co/Public/Tendering/OpportunityDetail/Index?noticeUID=CO1.NTC.6440457&amp;isFromPublicArea=True&amp;isModal=true&amp;asPopupView=true</t>
  </si>
  <si>
    <t>https://community.secop.gov.co/Public/Tendering/OpportunityDetail/Index?noticeUID=CO1.NTC.6731583&amp;isFromPublicArea=True&amp;isModal=true&amp;asPopupView=true</t>
  </si>
  <si>
    <t>https://community.secop.gov.co/Public/Tendering/OpportunityDetail/Index?noticeUID=CO1.NTC.6729697&amp;isFromPublicArea=True&amp;isModal=true&amp;asPopupView=true</t>
  </si>
  <si>
    <t>https://community.secop.gov.co/Public/Tendering/OpportunityDetail/Index?noticeUID=CO1.NTC.6731015&amp;isFromPublicArea=True&amp;isModal=true&amp;asPopupView=true</t>
  </si>
  <si>
    <t>https://community.secop.gov.co/Public/Tendering/OpportunityDetail/Index?noticeUID=CO1.NTC.6731287&amp;isFromPublicArea=True&amp;isModal=true&amp;asPopupView=true</t>
  </si>
  <si>
    <t>https://community.secop.gov.co/Public/Tendering/OpportunityDetail/Index?noticeUID=CO1.NTC.6738378&amp;isFromPublicArea=True&amp;isModal=true&amp;asPopupView=true</t>
  </si>
  <si>
    <t>https://community.secop.gov.co/Public/Tendering/OpportunityDetail/Index?noticeUID=CO1.NTC.6747326&amp;isFromPublicArea=True&amp;isModal=true&amp;asPopupView=true</t>
  </si>
  <si>
    <t>https://community.secop.gov.co/Public/Tendering/OpportunityDetail/Index?noticeUID=CO1.NTC.6747947&amp;isFromPublicArea=True&amp;isModal=true&amp;asPopupView=true</t>
  </si>
  <si>
    <t>https://community.secop.gov.co/Public/Tendering/OpportunityDetail/Index?noticeUID=CO1.NTC.6753509&amp;isFromPublicArea=True&amp;isModal=true&amp;asPopupView=true</t>
  </si>
  <si>
    <t>https://community.secop.gov.co/Public/Tendering/OpportunityDetail/Index?noticeUID=CO1.NTC.6752772&amp;isFromPublicArea=True&amp;isModal=true&amp;asPopupView=true</t>
  </si>
  <si>
    <t>https://community.secop.gov.co/Public/Tendering/OpportunityDetail/Index?noticeUID=CO1.NTC.6755451&amp;isFromPublicArea=True&amp;isModal=true&amp;asPopupView=true</t>
  </si>
  <si>
    <t>https://community.secop.gov.co/Public/Tendering/OpportunityDetail/Index?noticeUID=CO1.NTC.6751370&amp;isFromPublicArea=True&amp;isModal=true&amp;asPopupView=true</t>
  </si>
  <si>
    <t>https://community.secop.gov.co/Public/Tendering/OpportunityDetail/Index?noticeUID=CO1.NTC.6753038&amp;isFromPublicArea=True&amp;isModal=true&amp;asPopupView=true</t>
  </si>
  <si>
    <t>https://community.secop.gov.co/Public/Tendering/OpportunityDetail/Index?noticeUID=CO1.NTC.6776523&amp;isFromPublicArea=True&amp;isModal=true&amp;asPopupView=true</t>
  </si>
  <si>
    <t>https://community.secop.gov.co/Public/Tendering/OpportunityDetail/Index?noticeUID=CO1.NTC.6752198&amp;isFromPublicArea=True&amp;isModal=true&amp;asPopupView=true</t>
  </si>
  <si>
    <t>https://community.secop.gov.co/Public/Tendering/OpportunityDetail/Index?noticeUID=CO1.NTC.6761926&amp;isFromPublicArea=True&amp;isModal=true&amp;asPopupView=true</t>
  </si>
  <si>
    <t>https://community.secop.gov.co/Public/Tendering/OpportunityDetail/Index?noticeUID=CO1.NTC.6754133&amp;isFromPublicArea=True&amp;isModal=true&amp;asPopupView=true</t>
  </si>
  <si>
    <t>https://community.secop.gov.co/Public/Tendering/OpportunityDetail/Index?noticeUID=CO1.NTC.6760764&amp;isFromPublicArea=True&amp;isModal=true&amp;asPopupView=true</t>
  </si>
  <si>
    <t>https://community.secop.gov.co/Public/Tendering/OpportunityDetail/Index?noticeUID=CO1.NTC.6758886&amp;isFromPublicArea=True&amp;isModal=true&amp;asPopupView=true</t>
  </si>
  <si>
    <t>https://community.secop.gov.co/Public/Tendering/OpportunityDetail/Index?noticeUID=CO1.NTC.6765718&amp;isFromPublicArea=True&amp;isModal=true&amp;asPopupView=true</t>
  </si>
  <si>
    <t>https://community.secop.gov.co/Public/Tendering/OpportunityDetail/Index?noticeUID=CO1.NTC.6758927&amp;isFromPublicArea=True&amp;isModal=true&amp;asPopupView=true</t>
  </si>
  <si>
    <t>https://community.secop.gov.co/Public/Tendering/OpportunityDetail/Index?noticeUID=CO1.NTC.6677080&amp;isFromPublicArea=True&amp;isModal=true&amp;asPopupView=true</t>
  </si>
  <si>
    <t>https://community.secop.gov.co/Public/Tendering/OpportunityDetail/Index?noticeUID=CO1.NTC.6756874&amp;isFromPublicArea=True&amp;isModal=true&amp;asPopupView=true</t>
  </si>
  <si>
    <t>https://community.secop.gov.co/Public/Tendering/OpportunityDetail/Index?noticeUID=CO1.NTC.6758881&amp;isFromPublicArea=True&amp;isModal=true&amp;asPopupView=true</t>
  </si>
  <si>
    <t>https://community.secop.gov.co/Public/Tendering/OpportunityDetail/Index?noticeUID=CO1.NTC.6758956&amp;isFromPublicArea=True&amp;isModal=true&amp;asPopupView=true</t>
  </si>
  <si>
    <t>https://community.secop.gov.co/Public/Tendering/OpportunityDetail/Index?noticeUID=CO1.NTC.6765608&amp;isFromPublicArea=True&amp;isModal=true&amp;asPopupView=true</t>
  </si>
  <si>
    <t>https://community.secop.gov.co/Public/Tendering/OpportunityDetail/Index?noticeUID=CO1.NTC.6765844&amp;isFromPublicArea=True&amp;isModal=true&amp;asPopupView=true</t>
  </si>
  <si>
    <t>https://community.secop.gov.co/Public/Tendering/OpportunityDetail/Index?noticeUID=CO1.NTC.6762364&amp;isFromPublicArea=True&amp;isModal=true&amp;asPopupView=true</t>
  </si>
  <si>
    <t>https://community.secop.gov.co/Public/Tendering/OpportunityDetail/Index?noticeUID=CO1.NTC.6771660&amp;isFromPublicArea=True&amp;isModal=true&amp;asPopupView=true</t>
  </si>
  <si>
    <t>https://community.secop.gov.co/Public/Tendering/OpportunityDetail/Index?noticeUID=CO1.NTC.6767001&amp;isFromPublicArea=True&amp;isModal=true&amp;asPopupView=true</t>
  </si>
  <si>
    <t>https://community.secop.gov.co/Public/Tendering/OpportunityDetail/Index?noticeUID=CO1.NTC.6769007&amp;isFromPublicArea=True&amp;isModal=true&amp;asPopupView=true</t>
  </si>
  <si>
    <t>https://community.secop.gov.co/Public/Tendering/OpportunityDetail/Index?noticeUID=CO1.NTC.6770321&amp;isFromPublicArea=True&amp;isModal=true&amp;asPopupView=true</t>
  </si>
  <si>
    <t>https://community.secop.gov.co/Public/Tendering/OpportunityDetail/Index?noticeUID=CO1.NTC.6769149&amp;isFromPublicArea=True&amp;isModal=true&amp;asPopupView=true</t>
  </si>
  <si>
    <t>https://community.secop.gov.co/Public/Tendering/OpportunityDetail/Index?noticeUID=CO1.NTC.6773291&amp;isFromPublicArea=True&amp;isModal=true&amp;asPopupView=true</t>
  </si>
  <si>
    <t xml:space="preserve">https://community.secop.gov.co/Public/Tendering/OpportunityDetail/Index?noticeUID=CO1.NTC.6777976&amp;isFromPublicArea=True&amp;isModal=False
</t>
  </si>
  <si>
    <t>https://community.secop.gov.co/Public/Tendering/OpportunityDetail/Index?noticeUID=CO1.NTC.6773127&amp;isFromPublicArea=True&amp;isModal=true&amp;asPopupView=true</t>
  </si>
  <si>
    <t>https://community.secop.gov.co/Public/Tendering/OpportunityDetail/Index?noticeUID=CO1.NTC.6774967&amp;isFromPublicArea=True&amp;isModal=true&amp;asPopupView=true</t>
  </si>
  <si>
    <t xml:space="preserve">https://community.secop.gov.co/Public/Tendering/OpportunityDetail/Index?noticeUID=CO1.NTC.6776231&amp;isFromPublicArea=True&amp;isModal=False
</t>
  </si>
  <si>
    <t>https://community.secop.gov.co/Public/Tendering/OpportunityDetail/Index?noticeUID=CO1.NTC.6776065&amp;isFromPublicArea=True&amp;isModal=true&amp;asPopupView=true</t>
  </si>
  <si>
    <t>https://community.secop.gov.co/Public/Tendering/OpportunityDetail/Index?noticeUID=CO1.NTC.6779986&amp;isFromPublicArea=True&amp;isModal=true&amp;asPopupView=true</t>
  </si>
  <si>
    <t>https://community.secop.gov.co/Public/Tendering/OpportunityDetail/Index?noticeUID=CO1.NTC.6676974&amp;isFromPublicArea=True&amp;isModal=true&amp;asPopupView=true</t>
  </si>
  <si>
    <t>https://community.secop.gov.co/Public/Tendering/OpportunityDetail/Index?noticeUID=CO1.NTC.6777984&amp;isFromPublicArea=True&amp;isModal=true&amp;asPopupView=true</t>
  </si>
  <si>
    <t>https://community.secop.gov.co/Public/Tendering/OpportunityDetail/Index?noticeUID=CO1.NTC.6783115&amp;isFromPublicArea=True&amp;isModal=true&amp;asPopupView=true</t>
  </si>
  <si>
    <t>https://community.secop.gov.co/Public/Tendering/OpportunityDetail/Index?noticeUID=CO1.NTC.6795579&amp;isFromPublicArea=True&amp;isModal=true&amp;asPopupView=true</t>
  </si>
  <si>
    <t>https://community.secop.gov.co/Public/Tendering/OpportunityDetail/Index?noticeUID=CO1.NTC.6792580&amp;isFromPublicArea=True&amp;isModal=true&amp;asPopupView=true</t>
  </si>
  <si>
    <t>https://community.secop.gov.co/Public/Tendering/OpportunityDetail/Index?noticeUID=CO1.NTC.6793404&amp;isFromPublicArea=True&amp;isModal=true&amp;asPopupView=true</t>
  </si>
  <si>
    <t>https://community.secop.gov.co/Public/Tendering/OpportunityDetail/Index?noticeUID=CO1.NTC.6799305&amp;isFromPublicArea=True&amp;isModal=true&amp;asPopupView=true</t>
  </si>
  <si>
    <t>https://community.secop.gov.co/Public/Tendering/OpportunityDetail/Index?noticeUID=CO1.NTC.6675638&amp;isFromPublicArea=True&amp;isModal=true&amp;asPopupView=true</t>
  </si>
  <si>
    <t>https://community.secop.gov.co/Public/Tendering/OpportunityDetail/Index?noticeUID=CO1.NTC.6678990&amp;isFromPublicArea=True&amp;isModal=true&amp;asPopupView=true</t>
  </si>
  <si>
    <t>https://community.secop.gov.co/Public/Tendering/OpportunityDetail/Index?noticeUID=CO1.NTC.6679035&amp;isFromPublicArea=True&amp;isModal=true&amp;asPopupView=true</t>
  </si>
  <si>
    <t>https://community.secop.gov.co/Public/Tendering/OpportunityDetail/Index?noticeUID=CO1.NTC.6688966&amp;isFromPublicArea=True&amp;isModal=true&amp;asPopupView=true</t>
  </si>
  <si>
    <t>https://community.secop.gov.co/Public/Tendering/OpportunityDetail/Index?noticeUID=CO1.NTC.6689063&amp;isFromPublicArea=True&amp;isModal=true&amp;asPopupView=true</t>
  </si>
  <si>
    <t>https://community.secop.gov.co/Public/Tendering/OpportunityDetail/Index?noticeUID=CO1.NTC.6696237&amp;isFromPublicArea=True&amp;isModal=true&amp;asPopupView=true</t>
  </si>
  <si>
    <t>https://community.secop.gov.co/Public/Tendering/OpportunityDetail/Index?noticeUID=CO1.NTC.6705232&amp;isFromPublicArea=True&amp;isModal=true&amp;asPopupView=true</t>
  </si>
  <si>
    <t>https://community.secop.gov.co/Public/Tendering/OpportunityDetail/Index?noticeUID=CO1.NTC.6705406&amp;isFromPublicArea=True&amp;isModal=true&amp;asPopupView=true</t>
  </si>
  <si>
    <t>https://community.secop.gov.co/Public/Tendering/OpportunityDetail/Index?noticeUID=CO1.NTC.6728202&amp;isFromPublicArea=True&amp;isModal=true&amp;asPopupView=true</t>
  </si>
  <si>
    <t>https://community.secop.gov.co/Public/Tendering/OpportunityDetail/Index?noticeUID=CO1.NTC.6728219&amp;isFromPublicArea=True&amp;isModal=true&amp;asPopupView=true</t>
  </si>
  <si>
    <t>https://community.secop.gov.co/Public/Tendering/OpportunityDetail/Index?noticeUID=CO1.NTC.6729780&amp;isFromPublicArea=True&amp;isModal=true&amp;asPopupView=true</t>
  </si>
  <si>
    <t>https://community.secop.gov.co/Public/Tendering/OpportunityDetail/Index?noticeUID=CO1.NTC.6729939&amp;isFromPublicArea=True&amp;isModal=true&amp;asPopupView=true</t>
  </si>
  <si>
    <t>https://community.secop.gov.co/Public/Tendering/OpportunityDetail/Index?noticeUID=CO1.NTC.6737012&amp;isFromPublicArea=True&amp;isModal=true&amp;asPopupView=true</t>
  </si>
  <si>
    <t>https://community.secop.gov.co/Public/Tendering/OpportunityDetail/Index?noticeUID=CO1.NTC.6732400&amp;isFromPublicArea=True&amp;isModal=true&amp;asPopupView=true</t>
  </si>
  <si>
    <t>https://community.secop.gov.co/Public/Tendering/OpportunityDetail/Index?noticeUID=CO1.NTC.6739100&amp;isFromPublicArea=True&amp;isModal=true&amp;asPopupView=true</t>
  </si>
  <si>
    <t>https://community.secop.gov.co/Public/Tendering/OpportunityDetail/Index?noticeUID=CO1.NTC.6738990&amp;isFromPublicArea=True&amp;isModal=true&amp;asPopupView=true</t>
  </si>
  <si>
    <t>https://community.secop.gov.co/Public/Tendering/OpportunityDetail/Index?noticeUID=CO1.NTC.6742862&amp;isFromPublicArea=True&amp;isModal=true&amp;asPopupView=true</t>
  </si>
  <si>
    <t>https://community.secop.gov.co/Public/Tendering/OpportunityDetail/Index?noticeUID=CO1.NTC.6745390&amp;isFromPublicArea=True&amp;isModal=true&amp;asPopupView=true</t>
  </si>
  <si>
    <t>https://community.secop.gov.co/Public/Tendering/OpportunityDetail/Index?noticeUID=CO1.NTC.6751242&amp;isFromPublicArea=True&amp;isModal=true&amp;asPopupView=true</t>
  </si>
  <si>
    <t>https://community.secop.gov.co/Public/Tendering/OpportunityDetail/Index?noticeUID=CO1.NTC.6756554&amp;isFromPublicArea=True&amp;isModal=true&amp;asPopupView=true</t>
  </si>
  <si>
    <t>https://community.secop.gov.co/Public/Tendering/OpportunityDetail/Index?noticeUID=CO1.NTC.6756828&amp;isFromPublicArea=True&amp;isModal=true&amp;asPopupView=true</t>
  </si>
  <si>
    <t>https://community.secop.gov.co/Public/Tendering/OpportunityDetail/Index?noticeUID=CO1.NTC.6759684&amp;isFromPublicArea=True&amp;isModal=true&amp;asPopupView=true</t>
  </si>
  <si>
    <t>https://community.secop.gov.co/Public/Tendering/OpportunityDetail/Index?noticeUID=CO1.NTC.6759594&amp;isFromPublicArea=True&amp;isModal=true&amp;asPopupView=true</t>
  </si>
  <si>
    <t>https://community.secop.gov.co/Public/Tendering/OpportunityDetail/Index?noticeUID=CO1.NTC.6760216&amp;isFromPublicArea=True&amp;isModal=true&amp;asPopupView=true</t>
  </si>
  <si>
    <t>https://community.secop.gov.co/Public/Tendering/OpportunityDetail/Index?noticeUID=CO1.NTC.6760304&amp;isFromPublicArea=True&amp;isModal=true&amp;asPopupView=true</t>
  </si>
  <si>
    <t>https://community.secop.gov.co/Public/Tendering/OpportunityDetail/Index?noticeUID=CO1.NTC.6760347&amp;isFromPublicArea=True&amp;isModal=true&amp;asPopupView=true</t>
  </si>
  <si>
    <t>https://community.secop.gov.co/Public/Tendering/OpportunityDetail/Index?noticeUID=CO1.NTC.6776129&amp;isFromPublicArea=True&amp;isModal=true&amp;asPopupView=true</t>
  </si>
  <si>
    <t>https://community.secop.gov.co/Public/Tendering/OpportunityDetail/Index?noticeUID=CO1.NTC.6776527&amp;isFromPublicArea=True&amp;isModal=true&amp;asPopupView=true</t>
  </si>
  <si>
    <t>https://community.secop.gov.co/Public/Tendering/OpportunityDetail/Index?noticeUID=CO1.NTC.6780421&amp;isFromPublicArea=True&amp;isModal=true&amp;asPopupView=true</t>
  </si>
  <si>
    <t>https://community.secop.gov.co/Public/Tendering/OpportunityDetail/Index?noticeUID=CO1.NTC.6782316&amp;isFromPublicArea=True&amp;isModal=true&amp;asPopupView=true</t>
  </si>
  <si>
    <t>https://community.secop.gov.co/Public/Tendering/OpportunityDetail/Index?noticeUID=CO1.NTC.6784239&amp;isFromPublicArea=True&amp;isModal=true&amp;asPopupView=true</t>
  </si>
  <si>
    <t>https://community.secop.gov.co/Public/Tendering/OpportunityDetail/Index?noticeUID=CO1.NTC.6789713&amp;isFromPublicArea=True&amp;isModal=true&amp;asPopupView=true</t>
  </si>
  <si>
    <t>https://community.secop.gov.co/Public/Tendering/OpportunityDetail/Index?noticeUID=CO1.NTC.6795119&amp;isFromPublicArea=True&amp;isModal=true&amp;asPopupView=true</t>
  </si>
  <si>
    <t>https://community.secop.gov.co/Public/Tendering/OpportunityDetail/Index?noticeUID=CO1.NTC.6795962&amp;isFromPublicArea=True&amp;isModal=true&amp;asPopupView=true</t>
  </si>
  <si>
    <t>https://community.secop.gov.co/Public/Tendering/OpportunityDetail/Index?noticeUID=CO1.NTC.6795976&amp;isFromPublicArea=True&amp;isModal=true&amp;asPopupView=true</t>
  </si>
  <si>
    <t>https://community.secop.gov.co/Public/Tendering/OpportunityDetail/Index?noticeUID=CO1.NTC.6796988&amp;isFromPublicArea=True&amp;isModal=true&amp;asPopupView=true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</si>
</sst>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d&quot;. &quot;mmm&quot;. &quot;yyyy"/>
    <numFmt numFmtId="165" formatCode="_-&quot;$&quot;\ * #,##0_-;\-&quot;$&quot;\ * #,##0_-;_-&quot;$&quot;\ * &quot;-&quot;??_-;_-@_-"/>
  </numFmts>
  <fonts count="9" x14ac:knownFonts="1">
    <font>
      <sz val="10"/>
      <name val="Arial"/>
      <family val="2"/>
    </font>
    <font>
      <sz val="10"/>
      <name val="Arial"/>
      <family val="2"/>
      <charset val="1"/>
    </font>
    <font>
      <b/>
      <sz val="10"/>
      <color indexed="8"/>
      <name val="Arial"/>
      <family val="2"/>
      <charset val="1"/>
    </font>
    <font>
      <u/>
      <sz val="10"/>
      <color indexed="12"/>
      <name val="Arial"/>
      <family val="2"/>
    </font>
    <font>
      <b/>
      <sz val="12"/>
      <name val="Arial"/>
      <family val="2"/>
    </font>
    <font>
      <sz val="10"/>
      <color indexed="8"/>
      <name val="Arial"/>
      <family val="2"/>
    </font>
    <font>
      <sz val="10"/>
      <color theme="4" tint="-0.249977111117893"/>
      <name val="Arial"/>
      <family val="2"/>
    </font>
    <font>
      <b/>
      <sz val="10"/>
      <name val="Arial"/>
      <family val="2"/>
    </font>
    <font>
      <sz val="10"/>
      <name val="Arial"/>
      <family val="2"/>
    </font>
  </fonts>
  <fills count="3">
    <fill>
      <patternFill patternType="none"/>
    </fill>
    <fill>
      <patternFill patternType="gray125"/>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3"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cellStyleXfs>
  <cellXfs count="23">
    <xf numFmtId="0" fontId="0" fillId="0" borderId="0" xfId="0"/>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left" wrapText="1"/>
    </xf>
    <xf numFmtId="0" fontId="2" fillId="0" borderId="0" xfId="0" applyFont="1" applyAlignment="1">
      <alignment horizontal="center" wrapText="1"/>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3" fillId="0" borderId="1" xfId="1" applyFill="1" applyBorder="1" applyAlignment="1">
      <alignment horizontal="center" vertical="center" wrapText="1"/>
    </xf>
    <xf numFmtId="164" fontId="5" fillId="0" borderId="1" xfId="0" applyNumberFormat="1" applyFont="1" applyBorder="1" applyAlignment="1">
      <alignment horizontal="center" vertical="center" wrapText="1"/>
    </xf>
    <xf numFmtId="0" fontId="0" fillId="0" borderId="1" xfId="0" applyBorder="1" applyAlignment="1">
      <alignment vertical="center" wrapText="1"/>
    </xf>
    <xf numFmtId="0" fontId="6" fillId="0" borderId="1" xfId="0" applyFont="1" applyBorder="1" applyAlignment="1">
      <alignment horizontal="center" wrapText="1"/>
    </xf>
    <xf numFmtId="165" fontId="0" fillId="0" borderId="1" xfId="3" applyNumberFormat="1" applyFont="1" applyBorder="1" applyAlignment="1">
      <alignment horizontal="center" vertical="center" wrapText="1"/>
    </xf>
    <xf numFmtId="165" fontId="1" fillId="0" borderId="0" xfId="3" applyNumberFormat="1" applyFont="1" applyAlignment="1">
      <alignment horizontal="center" vertical="center" wrapText="1"/>
    </xf>
    <xf numFmtId="14" fontId="0" fillId="0" borderId="1" xfId="3" applyNumberFormat="1" applyFont="1" applyBorder="1" applyAlignment="1">
      <alignment horizontal="center" vertical="center" wrapText="1"/>
    </xf>
    <xf numFmtId="14" fontId="1" fillId="0" borderId="0" xfId="3" applyNumberFormat="1" applyFont="1" applyAlignment="1">
      <alignment horizontal="center" vertical="center" wrapText="1"/>
    </xf>
    <xf numFmtId="1" fontId="0" fillId="0" borderId="1" xfId="3" applyNumberFormat="1" applyFont="1" applyBorder="1" applyAlignment="1">
      <alignment horizontal="center" vertical="center" wrapText="1"/>
    </xf>
    <xf numFmtId="1" fontId="1" fillId="0" borderId="0" xfId="3" applyNumberFormat="1" applyFont="1" applyAlignment="1">
      <alignment horizontal="center" vertical="center" wrapText="1"/>
    </xf>
    <xf numFmtId="165" fontId="2" fillId="2" borderId="1" xfId="3" applyNumberFormat="1" applyFont="1" applyFill="1" applyBorder="1" applyAlignment="1">
      <alignment horizontal="center" vertical="center" wrapText="1"/>
    </xf>
    <xf numFmtId="14" fontId="2" fillId="2" borderId="1" xfId="3"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165" fontId="2" fillId="2" borderId="1" xfId="3" applyNumberFormat="1" applyFont="1" applyFill="1" applyBorder="1" applyAlignment="1">
      <alignment horizontal="center" vertical="center" wrapText="1"/>
    </xf>
    <xf numFmtId="0" fontId="4" fillId="0" borderId="0" xfId="0" applyFont="1" applyAlignment="1">
      <alignment horizontal="center" wrapText="1"/>
    </xf>
    <xf numFmtId="1" fontId="0" fillId="0" borderId="1" xfId="4" applyNumberFormat="1" applyFont="1" applyBorder="1" applyAlignment="1">
      <alignment horizontal="center" vertical="center" wrapText="1"/>
    </xf>
  </cellXfs>
  <cellStyles count="5">
    <cellStyle name="Hipervínculo" xfId="1" builtinId="8"/>
    <cellStyle name="Moneda" xfId="3" builtinId="4"/>
    <cellStyle name="Normal" xfId="0" builtinId="0"/>
    <cellStyle name="Normal 30" xfId="2" xr:uid="{AB3716CB-5728-4C3A-A521-DD46F76C7489}"/>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fet%20Alvarez\AppData\Local\Microsoft\Windows\INetCache\IE\S4MC5Z3C\Base%202024%20Contrataci&#243;n%20OAJ%20(75)%5b1%5d.xlsx" TargetMode="External"/><Relationship Id="rId1" Type="http://schemas.openxmlformats.org/officeDocument/2006/relationships/externalLinkPath" Target="/Users/Jafet%20Alvarez/AppData/Local/Microsoft/Windows/INetCache/IE/S4MC5Z3C/Base%202024%20Contrataci&#243;n%20OAJ%20(75)%5b1%5d.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afet%20Alvarez\Downloads\CRPS%20DEL%200101%20AL%203112%202024%20Cierre.XLSX" TargetMode="External"/><Relationship Id="rId1" Type="http://schemas.openxmlformats.org/officeDocument/2006/relationships/externalLinkPath" Target="/Users/Jafet%20Alvarez/Downloads/CRPS%20DEL%200101%20AL%203112%202024%20Cier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atos electrónicos SECOP II"/>
      <sheetName val="Modificaciones"/>
      <sheetName val="borrar"/>
      <sheetName val="Contratistas-REP legal"/>
      <sheetName val="Proyectos de inversion"/>
      <sheetName val="Contratos TVEC"/>
      <sheetName val="Contratos Bolsa Mercantil SECOP"/>
      <sheetName val="Estadísticas"/>
      <sheetName val="Contratistas Faiver"/>
      <sheetName val="Terminaciones anticipadas Fecha"/>
      <sheetName val="Novedades"/>
      <sheetName val="Validaciones - REP legal"/>
      <sheetName val="Validaciones Contratos"/>
      <sheetName val="Validaciones Modificaciones"/>
    </sheetNames>
    <sheetDataSet>
      <sheetData sheetId="0">
        <row r="1">
          <cell r="D1" t="str">
            <v>Número de contrato</v>
          </cell>
          <cell r="E1" t="str">
            <v>Ordenador_Firma</v>
          </cell>
          <cell r="F1" t="str">
            <v>Subdirección / Origen de Recursos</v>
          </cell>
          <cell r="G1" t="str">
            <v>Gerencia y/o Oficina</v>
          </cell>
          <cell r="H1" t="str">
            <v>Programa</v>
          </cell>
          <cell r="I1" t="str">
            <v>Modalidad</v>
          </cell>
          <cell r="J1" t="str">
            <v>Modalidad</v>
          </cell>
          <cell r="K1" t="str">
            <v>Tipo de contrato</v>
          </cell>
          <cell r="L1" t="str">
            <v>Tipo de Compromiso SIVICOF</v>
          </cell>
          <cell r="M1" t="str">
            <v>Tipologia especifica</v>
          </cell>
          <cell r="N1" t="str">
            <v>Contrato de Pestación de Servicios con Persona Natural</v>
          </cell>
          <cell r="O1" t="str">
            <v>Profesional / Apoyo a la Gestión</v>
          </cell>
          <cell r="P1" t="str">
            <v>Fecha de Firma</v>
          </cell>
          <cell r="Q1" t="str">
            <v>Fecha de Inicio CTO</v>
          </cell>
          <cell r="R1" t="str">
            <v>Fecha Fin CTO</v>
          </cell>
          <cell r="S1" t="str">
            <v>Pazo calculado Días</v>
          </cell>
          <cell r="T1" t="str">
            <v>Estado En SECOP</v>
          </cell>
          <cell r="U1" t="str">
            <v>Ordenador del Gasto</v>
          </cell>
          <cell r="V1" t="str">
            <v>Identificación Ordenador</v>
          </cell>
          <cell r="W1" t="str">
            <v>Cargo</v>
          </cell>
          <cell r="X1" t="str">
            <v>Supervisor</v>
          </cell>
          <cell r="Y1" t="str">
            <v>Identificación Supervisor</v>
          </cell>
          <cell r="Z1" t="str">
            <v>Funcionamiento/Inversión</v>
          </cell>
          <cell r="AA1" t="str">
            <v>Código BPIN</v>
          </cell>
          <cell r="AB1" t="str">
            <v>CDPS</v>
          </cell>
          <cell r="AC1" t="str">
            <v>Rubro Presupuestal</v>
          </cell>
          <cell r="AD1" t="str">
            <v>RPS</v>
          </cell>
          <cell r="AE1" t="str">
            <v>Valor Inicial del CTO</v>
          </cell>
          <cell r="AF1" t="str">
            <v>Valor Total CTO</v>
          </cell>
          <cell r="AG1" t="str">
            <v>APORTES DEL ASOCIADO (CONVENIOS DE ASOCIACION y/o CANCELACIÓN AL IDARTES)</v>
          </cell>
          <cell r="AH1" t="str">
            <v>Valor Aportes IDARTES</v>
          </cell>
          <cell r="AI1" t="str">
            <v>Valor Mensual Honorarios</v>
          </cell>
          <cell r="AJ1" t="str">
            <v>Objeto</v>
          </cell>
          <cell r="AK1" t="str">
            <v>Proveedor</v>
          </cell>
          <cell r="AL1" t="str">
            <v>Número Documento</v>
          </cell>
          <cell r="AM1" t="str">
            <v>Número de proceso</v>
          </cell>
          <cell r="AN1" t="str">
            <v>Incorporo Información</v>
          </cell>
          <cell r="AO1" t="str">
            <v>Url Proceso</v>
          </cell>
          <cell r="AP1" t="str">
            <v>Plataforma</v>
          </cell>
          <cell r="AQ1" t="str">
            <v>Novedades</v>
          </cell>
          <cell r="AR1" t="str">
            <v>Solucion a la novedad</v>
          </cell>
          <cell r="AS1" t="str">
            <v>Contratos Vigentes actuales</v>
          </cell>
          <cell r="AT1" t="str">
            <v>Url Contrato</v>
          </cell>
          <cell r="AU1" t="str">
            <v>Reportado en SIVICOF</v>
          </cell>
          <cell r="AV1" t="str">
            <v>Mes de Reporte</v>
          </cell>
          <cell r="AW1" t="str">
            <v>Contrato terminado anticipadamente Fecha de terminación real</v>
          </cell>
          <cell r="AX1" t="str">
            <v>Fecha Verificada de Terminación</v>
          </cell>
          <cell r="AZ1" t="str">
            <v>Constancia SECOP</v>
          </cell>
        </row>
        <row r="2">
          <cell r="D2" t="str">
            <v>PUFA-001-2024</v>
          </cell>
          <cell r="E2" t="str">
            <v>Maira Salamanca</v>
          </cell>
          <cell r="F2" t="str">
            <v>Subdirección de las Artes</v>
          </cell>
          <cell r="G2" t="str">
            <v>Gerencia de Artes Audiovisuales</v>
          </cell>
          <cell r="H2" t="str">
            <v>GERENTE DE ARTES AUDIOVISUALES</v>
          </cell>
          <cell r="I2" t="str">
            <v>Contratación Directa</v>
          </cell>
          <cell r="J2" t="str">
            <v>Contratación directa.</v>
          </cell>
          <cell r="K2" t="str">
            <v>Prestación de servicios</v>
          </cell>
          <cell r="L2" t="str">
            <v>17 17. Contrato de Prestación de Servicios</v>
          </cell>
          <cell r="M2" t="str">
            <v xml:space="preserve">49 49-Otros Servicios </v>
          </cell>
          <cell r="N2" t="str">
            <v>No</v>
          </cell>
          <cell r="O2" t="str">
            <v>N/A</v>
          </cell>
          <cell r="P2">
            <v>45293</v>
          </cell>
          <cell r="Q2">
            <v>45295</v>
          </cell>
          <cell r="R2">
            <v>45295</v>
          </cell>
          <cell r="S2">
            <v>1</v>
          </cell>
          <cell r="T2" t="str">
            <v>En Ejecución</v>
          </cell>
          <cell r="U2" t="str">
            <v>Maira Salamanca</v>
          </cell>
          <cell r="X2" t="str">
            <v>Ricardo Alfonso Cantor Bossa</v>
          </cell>
          <cell r="Y2">
            <v>80797050</v>
          </cell>
          <cell r="Z2" t="str">
            <v>N/A</v>
          </cell>
          <cell r="AC2" t="str">
            <v>N/A - Valor Cero / Coproducción</v>
          </cell>
          <cell r="AE2">
            <v>0</v>
          </cell>
          <cell r="AF2">
            <v>0</v>
          </cell>
          <cell r="AI2" t="str">
            <v>N/A</v>
          </cell>
          <cell r="AJ2"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2" t="str">
            <v>PULPO PRODUCCIONES SAS</v>
          </cell>
          <cell r="AL2">
            <v>901069140</v>
          </cell>
          <cell r="AM2" t="str">
            <v>PUFA-001-2024</v>
          </cell>
          <cell r="AP2" t="str">
            <v>SECOP II</v>
          </cell>
          <cell r="AS2" t="str">
            <v>Falso</v>
          </cell>
          <cell r="AU2" t="str">
            <v>SI</v>
          </cell>
          <cell r="AV2" t="str">
            <v>Enero</v>
          </cell>
          <cell r="AW2" t="e">
            <v>#N/A</v>
          </cell>
          <cell r="AX2">
            <v>45295</v>
          </cell>
          <cell r="AY2" t="str">
            <v>#REF!</v>
          </cell>
          <cell r="AZ2" t="str">
            <v>CO1.PCCNTR.5709096</v>
          </cell>
        </row>
        <row r="3">
          <cell r="D3" t="str">
            <v>PUFA-002-2024</v>
          </cell>
          <cell r="E3" t="str">
            <v>Maira Salamanca</v>
          </cell>
          <cell r="F3" t="str">
            <v>Subdirección de las Artes</v>
          </cell>
          <cell r="G3" t="str">
            <v>Gerencia de Artes Audiovisuales</v>
          </cell>
          <cell r="H3" t="str">
            <v>GERENTE DE ARTES AUDIOVISUALES</v>
          </cell>
          <cell r="I3" t="str">
            <v>Contratación Directa</v>
          </cell>
          <cell r="J3" t="str">
            <v>Contratación directa.</v>
          </cell>
          <cell r="K3" t="str">
            <v>Prestación de servicios</v>
          </cell>
          <cell r="L3" t="str">
            <v>17 17. Contrato de Prestación de Servicios</v>
          </cell>
          <cell r="M3" t="str">
            <v xml:space="preserve">49 49-Otros Servicios </v>
          </cell>
          <cell r="N3" t="str">
            <v>No</v>
          </cell>
          <cell r="O3" t="str">
            <v>N/A</v>
          </cell>
          <cell r="P3">
            <v>45293</v>
          </cell>
          <cell r="Q3">
            <v>45295</v>
          </cell>
          <cell r="R3">
            <v>45295</v>
          </cell>
          <cell r="S3">
            <v>1</v>
          </cell>
          <cell r="T3" t="str">
            <v>En Ejecución</v>
          </cell>
          <cell r="U3" t="str">
            <v>Maira Salamanca</v>
          </cell>
          <cell r="X3" t="str">
            <v>Ricardo Alfonso Cantor Bossa</v>
          </cell>
          <cell r="Y3">
            <v>80797050</v>
          </cell>
          <cell r="Z3" t="str">
            <v>N/A</v>
          </cell>
          <cell r="AC3" t="str">
            <v>N/A - Valor Cero / Coproducción</v>
          </cell>
          <cell r="AE3">
            <v>0</v>
          </cell>
          <cell r="AF3">
            <v>0</v>
          </cell>
          <cell r="AI3" t="str">
            <v>N/A</v>
          </cell>
          <cell r="AJ3"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3" t="str">
            <v>PULPO PRODUCCIONES SAS</v>
          </cell>
          <cell r="AL3">
            <v>901069140</v>
          </cell>
          <cell r="AM3" t="str">
            <v>PUFA-002-2024</v>
          </cell>
          <cell r="AP3" t="str">
            <v>SECOP II</v>
          </cell>
          <cell r="AS3" t="str">
            <v>Falso</v>
          </cell>
          <cell r="AU3" t="str">
            <v>SI</v>
          </cell>
          <cell r="AV3" t="str">
            <v>Enero</v>
          </cell>
          <cell r="AW3" t="e">
            <v>#N/A</v>
          </cell>
          <cell r="AX3">
            <v>45295</v>
          </cell>
          <cell r="AY3" t="str">
            <v>#REF!</v>
          </cell>
          <cell r="AZ3" t="str">
            <v>CO1.PCCNTR.5709407</v>
          </cell>
        </row>
        <row r="4">
          <cell r="D4" t="str">
            <v>PUFA-003-2024</v>
          </cell>
          <cell r="E4" t="str">
            <v>Maira Salamanca</v>
          </cell>
          <cell r="F4" t="str">
            <v>Subdirección de las Artes</v>
          </cell>
          <cell r="G4" t="str">
            <v>Gerencia de Artes Audiovisuales</v>
          </cell>
          <cell r="H4" t="str">
            <v>GERENTE DE ARTES AUDIOVISUALES</v>
          </cell>
          <cell r="I4" t="str">
            <v>Contratación Directa</v>
          </cell>
          <cell r="J4" t="str">
            <v>Contratación directa.</v>
          </cell>
          <cell r="K4" t="str">
            <v>Prestación de servicios</v>
          </cell>
          <cell r="L4" t="str">
            <v>17 17. Contrato de Prestación de Servicios</v>
          </cell>
          <cell r="M4" t="str">
            <v xml:space="preserve">49 49-Otros Servicios </v>
          </cell>
          <cell r="N4" t="str">
            <v>No</v>
          </cell>
          <cell r="O4" t="str">
            <v>N/A</v>
          </cell>
          <cell r="P4">
            <v>45294</v>
          </cell>
          <cell r="Q4">
            <v>45300</v>
          </cell>
          <cell r="R4">
            <v>45300</v>
          </cell>
          <cell r="S4">
            <v>1</v>
          </cell>
          <cell r="T4" t="str">
            <v>En Ejecución</v>
          </cell>
          <cell r="U4" t="str">
            <v>Maira Salamanca</v>
          </cell>
          <cell r="X4" t="str">
            <v>Ricardo Alfonso Cantor Bossa</v>
          </cell>
          <cell r="Y4">
            <v>80797050</v>
          </cell>
          <cell r="Z4" t="str">
            <v>N/A</v>
          </cell>
          <cell r="AC4" t="str">
            <v>N/A - Valor Cero / Coproducción</v>
          </cell>
          <cell r="AE4">
            <v>0</v>
          </cell>
          <cell r="AF4">
            <v>0</v>
          </cell>
          <cell r="AI4" t="str">
            <v>N/A</v>
          </cell>
          <cell r="AJ4" t="str">
            <v>El IDARTES se compromete a gestionar las solicitudes de Permiso Unificado de Filmaciones Audiovisuales - PUFA y conceder a SCREEN COLOMBIA SAS el uso y aprovechamiento económico de los espacios públicos para filmaciones audiovisuales registrados y aprobados en el Sistema Único para el Manejo y Aprovechamiento del Espacio Público - SUMA, y SCREEN COLOMBIA SAS acepta pagar la respectiva retribución económica y cumplir con las condiciones establecidas por el IDARTES y la normatividad vigente (...)</v>
          </cell>
          <cell r="AK4" t="str">
            <v>SCREEN COLOMBIA S.A.S.</v>
          </cell>
          <cell r="AL4">
            <v>900427860</v>
          </cell>
          <cell r="AM4" t="str">
            <v>PUFA-003-2024</v>
          </cell>
          <cell r="AP4" t="str">
            <v>SECOP II</v>
          </cell>
          <cell r="AS4" t="str">
            <v>Falso</v>
          </cell>
          <cell r="AU4" t="str">
            <v>SI</v>
          </cell>
          <cell r="AV4" t="str">
            <v>Enero</v>
          </cell>
          <cell r="AW4" t="e">
            <v>#N/A</v>
          </cell>
          <cell r="AX4">
            <v>45300</v>
          </cell>
          <cell r="AY4" t="str">
            <v>#REF!</v>
          </cell>
          <cell r="AZ4" t="str">
            <v>CO1.PCCNTR.5710822</v>
          </cell>
        </row>
        <row r="5">
          <cell r="D5" t="str">
            <v>001-2024</v>
          </cell>
          <cell r="E5" t="str">
            <v>Hanna Paola Cuenca Hernandez</v>
          </cell>
          <cell r="F5" t="str">
            <v>Subdirección de Equipamientos Culturales</v>
          </cell>
          <cell r="G5" t="str">
            <v>N/A</v>
          </cell>
          <cell r="H5" t="str">
            <v>Subdireccion de Equipamientos Culturales</v>
          </cell>
          <cell r="I5" t="str">
            <v>Contratación Directa</v>
          </cell>
          <cell r="J5" t="str">
            <v>Contratación directa.</v>
          </cell>
          <cell r="K5" t="str">
            <v>Arrendamiento de inmuebles</v>
          </cell>
          <cell r="L5" t="str">
            <v>11 10. Típicos</v>
          </cell>
          <cell r="M5" t="str">
            <v xml:space="preserve">131 131-Arrendamiento de bienes muebles </v>
          </cell>
          <cell r="N5" t="str">
            <v>No</v>
          </cell>
          <cell r="O5" t="str">
            <v>N/A</v>
          </cell>
          <cell r="P5">
            <v>45295</v>
          </cell>
          <cell r="Q5">
            <v>45303</v>
          </cell>
          <cell r="R5">
            <v>45368</v>
          </cell>
          <cell r="S5">
            <v>66</v>
          </cell>
          <cell r="T5" t="str">
            <v>Terminado</v>
          </cell>
          <cell r="U5" t="str">
            <v>Hanna Paola Cuenca Hernandez</v>
          </cell>
          <cell r="X5" t="str">
            <v>MAURA LUCIA ACHURY RAMIREZ</v>
          </cell>
          <cell r="Y5">
            <v>39781158</v>
          </cell>
          <cell r="Z5" t="str">
            <v>N/A</v>
          </cell>
          <cell r="AC5" t="str">
            <v>N/A - Valor Cero / Coproducción</v>
          </cell>
          <cell r="AE5">
            <v>0</v>
          </cell>
          <cell r="AF5">
            <v>0</v>
          </cell>
          <cell r="AI5" t="str">
            <v>N/A</v>
          </cell>
          <cell r="AJ5" t="str">
            <v>PRESTAR EL SERVICIO DE ARRENDAMIENTO DEL TEATRO AL AIRE LIBRE LA MEDIA TORTA , PROPIEDAD DEL INSTITUTO DISTRITAL DE LAS ARTES IDARTES, A LA EMPRESA COCO AND FUNK SAS, PARA LLEV AR A CABO EL EVENTO " EL CARIBEFUNK", DE ACUERDO CON LOS LINEAMIENTOS DEL COMITÉ DE PROGRAMACIÓN DE LA SUBDIRECCIÓN DE EQUIPAMIENTOS CULTURALES.</v>
          </cell>
          <cell r="AK5" t="str">
            <v>Coco and Funk SAS</v>
          </cell>
          <cell r="AL5">
            <v>901579043</v>
          </cell>
          <cell r="AM5" t="str">
            <v>001-2024</v>
          </cell>
          <cell r="AN5" t="str">
            <v>Diego Forero</v>
          </cell>
          <cell r="AO5" t="str">
            <v>https://community.secop.gov.co/Public/Tendering/OpportunityDetail/Index?noticeUID=CO1.NTC.5378242&amp;isFromPublicArea=True&amp;isModal=true&amp;asPopupView=true</v>
          </cell>
          <cell r="AP5" t="str">
            <v>SECOP II</v>
          </cell>
          <cell r="AQ5" t="e">
            <v>#N/A</v>
          </cell>
          <cell r="AS5" t="str">
            <v>Falso</v>
          </cell>
          <cell r="AU5" t="str">
            <v>SI</v>
          </cell>
          <cell r="AV5" t="str">
            <v>Enero</v>
          </cell>
          <cell r="AW5">
            <v>45368</v>
          </cell>
          <cell r="AX5">
            <v>45368</v>
          </cell>
          <cell r="AY5" t="str">
            <v>#REF!</v>
          </cell>
          <cell r="AZ5" t="str">
            <v>CO1.PCCNTR.5709314</v>
          </cell>
        </row>
        <row r="6">
          <cell r="D6" t="str">
            <v>PUFA-004-2024</v>
          </cell>
          <cell r="E6" t="str">
            <v>Maira Salamanca</v>
          </cell>
          <cell r="F6" t="str">
            <v>Subdirección de las Artes</v>
          </cell>
          <cell r="G6" t="str">
            <v>Gerencia de Artes Audiovisuales</v>
          </cell>
          <cell r="H6" t="str">
            <v>GERENTE DE ARTES AUDIOVISUALES</v>
          </cell>
          <cell r="I6" t="str">
            <v>Contratación Directa</v>
          </cell>
          <cell r="J6" t="str">
            <v>Contratación directa.</v>
          </cell>
          <cell r="K6" t="str">
            <v>Prestación de servicios</v>
          </cell>
          <cell r="L6" t="str">
            <v>17 17. Contrato de Prestación de Servicios</v>
          </cell>
          <cell r="M6" t="str">
            <v xml:space="preserve">49 49-Otros Servicios </v>
          </cell>
          <cell r="N6" t="str">
            <v>No</v>
          </cell>
          <cell r="O6" t="str">
            <v>N/A</v>
          </cell>
          <cell r="P6">
            <v>45296</v>
          </cell>
          <cell r="Q6">
            <v>45300</v>
          </cell>
          <cell r="R6">
            <v>45300</v>
          </cell>
          <cell r="S6">
            <v>1</v>
          </cell>
          <cell r="T6" t="str">
            <v>En Ejecución</v>
          </cell>
          <cell r="U6" t="str">
            <v>Maira Salamanca</v>
          </cell>
          <cell r="X6" t="str">
            <v>Ricardo Alfonso Cantor Bossa</v>
          </cell>
          <cell r="Y6">
            <v>80797050</v>
          </cell>
          <cell r="Z6" t="str">
            <v>N/A</v>
          </cell>
          <cell r="AC6" t="str">
            <v>N/A - Valor Cero / Coproducción</v>
          </cell>
          <cell r="AE6">
            <v>0</v>
          </cell>
          <cell r="AF6">
            <v>0</v>
          </cell>
          <cell r="AI6" t="str">
            <v>N/A</v>
          </cell>
          <cell r="AJ6" t="str">
            <v>El IDARTES se compromete a gestionar las solicitudes de Permiso Unificado de Filmaciones Audiovisuales - PUFA y conceder a SCREEN COLOMBIA SAS el uso y aprovechamiento económico de los espacios públicos para filmaciones audiovisuales registrados y aprobados en el Sistema Único para el Manejo y Aprovechamiento del Espacio Público - SUMA, y SCREEN COLOMBIA SAS acepta pagar la respectiva retribución económica y cumplir con las condiciones establecidas por el IDARTES y la normatividad vigente (...)</v>
          </cell>
          <cell r="AK6" t="str">
            <v>SCREEN COLOMBIA S.A.S.</v>
          </cell>
          <cell r="AL6">
            <v>900427860</v>
          </cell>
          <cell r="AM6" t="str">
            <v>PUFA-004-2024</v>
          </cell>
          <cell r="AP6" t="str">
            <v>SECOP II</v>
          </cell>
          <cell r="AS6" t="str">
            <v>Falso</v>
          </cell>
          <cell r="AU6" t="str">
            <v>SI</v>
          </cell>
          <cell r="AV6" t="str">
            <v>Enero</v>
          </cell>
          <cell r="AW6" t="e">
            <v>#N/A</v>
          </cell>
          <cell r="AX6">
            <v>45300</v>
          </cell>
          <cell r="AY6" t="str">
            <v>#REF!</v>
          </cell>
          <cell r="AZ6" t="str">
            <v>CO1.PCCNTR.5712510</v>
          </cell>
        </row>
        <row r="7">
          <cell r="D7" t="str">
            <v>PUFA-005-2024</v>
          </cell>
          <cell r="E7" t="str">
            <v>Maira Salamanca</v>
          </cell>
          <cell r="F7" t="str">
            <v>Subdirección de las Artes</v>
          </cell>
          <cell r="G7" t="str">
            <v>Gerencia de Artes Audiovisuales</v>
          </cell>
          <cell r="H7" t="str">
            <v>GERENTE DE ARTES AUDIOVISUALES</v>
          </cell>
          <cell r="I7" t="str">
            <v>Contratación Directa</v>
          </cell>
          <cell r="J7" t="str">
            <v>Contratación directa.</v>
          </cell>
          <cell r="K7" t="str">
            <v>Prestación de servicios</v>
          </cell>
          <cell r="L7" t="str">
            <v>17 17. Contrato de Prestación de Servicios</v>
          </cell>
          <cell r="M7" t="str">
            <v xml:space="preserve">49 49-Otros Servicios </v>
          </cell>
          <cell r="N7" t="str">
            <v>No</v>
          </cell>
          <cell r="O7" t="str">
            <v>N/A</v>
          </cell>
          <cell r="P7">
            <v>45296</v>
          </cell>
          <cell r="Q7">
            <v>45300</v>
          </cell>
          <cell r="R7">
            <v>45300</v>
          </cell>
          <cell r="S7">
            <v>1</v>
          </cell>
          <cell r="T7" t="str">
            <v>En Ejecución</v>
          </cell>
          <cell r="U7" t="str">
            <v>Maira Salamanca</v>
          </cell>
          <cell r="X7" t="str">
            <v>Ricardo Alfonso Cantor Bossa</v>
          </cell>
          <cell r="Y7">
            <v>80797050</v>
          </cell>
          <cell r="Z7" t="str">
            <v>N/A</v>
          </cell>
          <cell r="AC7" t="str">
            <v>N/A - Valor Cero / Coproducción</v>
          </cell>
          <cell r="AE7">
            <v>0</v>
          </cell>
          <cell r="AF7">
            <v>0</v>
          </cell>
          <cell r="AI7" t="str">
            <v>N/A</v>
          </cell>
          <cell r="AJ7" t="str">
            <v>El IDARTES se compromete a gestionar las solicitudes de Permiso Unificado de Filmaciones Audiovisuales - PUFA y conceder a SCREEN COLOMBIA SAS el uso y aprovechamiento económico de los espacios públicos para filmaciones audiovisuales registrados y aprobados en el Sistema Único para el Manejo y Aprovechamiento del Espacio Público - SUMA, y SCREEN COLOMBIA SAS acepta pagar la respectiva retribución económica y cumplir con las condiciones establecidas por el IDARTES y la normatividad vigente (...)</v>
          </cell>
          <cell r="AK7" t="str">
            <v>SCREEN COLOMBIA S.A.S.</v>
          </cell>
          <cell r="AL7">
            <v>900427860</v>
          </cell>
          <cell r="AM7" t="str">
            <v>PUFA-005-2024</v>
          </cell>
          <cell r="AP7" t="str">
            <v>SECOP II</v>
          </cell>
          <cell r="AS7" t="str">
            <v>Falso</v>
          </cell>
          <cell r="AU7" t="str">
            <v>SI</v>
          </cell>
          <cell r="AV7" t="str">
            <v>Enero</v>
          </cell>
          <cell r="AW7" t="e">
            <v>#N/A</v>
          </cell>
          <cell r="AX7">
            <v>45300</v>
          </cell>
          <cell r="AY7" t="str">
            <v>#REF!</v>
          </cell>
          <cell r="AZ7" t="str">
            <v>CO1.PCCNTR.5714858</v>
          </cell>
        </row>
        <row r="8">
          <cell r="D8" t="str">
            <v>PUFA-006-2024</v>
          </cell>
          <cell r="E8" t="str">
            <v>Maira Salamanca</v>
          </cell>
          <cell r="F8" t="str">
            <v>Subdirección de las Artes</v>
          </cell>
          <cell r="G8" t="str">
            <v>Gerencia de Artes Audiovisuales</v>
          </cell>
          <cell r="H8" t="str">
            <v>GERENTE DE ARTES AUDIOVISUALES</v>
          </cell>
          <cell r="I8" t="str">
            <v>Contratación Directa</v>
          </cell>
          <cell r="J8" t="str">
            <v>Contratación directa.</v>
          </cell>
          <cell r="K8" t="str">
            <v>Prestación de servicios</v>
          </cell>
          <cell r="L8" t="str">
            <v>17 17. Contrato de Prestación de Servicios</v>
          </cell>
          <cell r="M8" t="str">
            <v xml:space="preserve">49 49-Otros Servicios </v>
          </cell>
          <cell r="N8" t="str">
            <v>No</v>
          </cell>
          <cell r="O8" t="str">
            <v>N/A</v>
          </cell>
          <cell r="P8">
            <v>45302</v>
          </cell>
          <cell r="Q8">
            <v>45305</v>
          </cell>
          <cell r="R8">
            <v>45305</v>
          </cell>
          <cell r="S8">
            <v>1</v>
          </cell>
          <cell r="T8" t="str">
            <v>En Ejecución</v>
          </cell>
          <cell r="U8" t="str">
            <v>Maira Salamanca</v>
          </cell>
          <cell r="X8" t="str">
            <v>Ricardo Alfonso Cantor Bossa</v>
          </cell>
          <cell r="Y8">
            <v>80797050</v>
          </cell>
          <cell r="Z8" t="str">
            <v>N/A</v>
          </cell>
          <cell r="AC8" t="str">
            <v>N/A - Valor Cero / Coproducción</v>
          </cell>
          <cell r="AE8">
            <v>0</v>
          </cell>
          <cell r="AF8">
            <v>0</v>
          </cell>
          <cell r="AI8" t="str">
            <v>N/A</v>
          </cell>
          <cell r="AJ8"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v>
          </cell>
          <cell r="AK8" t="str">
            <v>Central Producciones S.A.S</v>
          </cell>
          <cell r="AL8">
            <v>901146537</v>
          </cell>
          <cell r="AM8" t="str">
            <v>PUFA-006-2024</v>
          </cell>
          <cell r="AP8" t="str">
            <v>SECOP II</v>
          </cell>
          <cell r="AS8" t="str">
            <v>Falso</v>
          </cell>
          <cell r="AU8" t="str">
            <v>SI</v>
          </cell>
          <cell r="AV8" t="str">
            <v>Enero</v>
          </cell>
          <cell r="AW8" t="e">
            <v>#N/A</v>
          </cell>
          <cell r="AX8">
            <v>45305</v>
          </cell>
          <cell r="AY8" t="str">
            <v>#REF!</v>
          </cell>
          <cell r="AZ8" t="str">
            <v>CO1.PCCNTR.5728389</v>
          </cell>
        </row>
        <row r="9">
          <cell r="D9" t="str">
            <v>PUFA-007-2024</v>
          </cell>
          <cell r="E9" t="str">
            <v>Maira Salamanca</v>
          </cell>
          <cell r="F9" t="str">
            <v>Subdirección de las Artes</v>
          </cell>
          <cell r="G9" t="str">
            <v>Gerencia de Artes Audiovisuales</v>
          </cell>
          <cell r="H9" t="str">
            <v>GERENTE DE ARTES AUDIOVISUALES</v>
          </cell>
          <cell r="I9" t="str">
            <v>Contratación Directa</v>
          </cell>
          <cell r="J9" t="str">
            <v>Contratación directa.</v>
          </cell>
          <cell r="K9" t="str">
            <v>Prestación de servicios</v>
          </cell>
          <cell r="L9" t="str">
            <v>17 17. Contrato de Prestación de Servicios</v>
          </cell>
          <cell r="M9" t="str">
            <v xml:space="preserve">49 49-Otros Servicios </v>
          </cell>
          <cell r="N9" t="str">
            <v>No</v>
          </cell>
          <cell r="O9" t="str">
            <v>N/A</v>
          </cell>
          <cell r="P9">
            <v>45302</v>
          </cell>
          <cell r="Q9">
            <v>45305</v>
          </cell>
          <cell r="R9">
            <v>45305</v>
          </cell>
          <cell r="S9">
            <v>1</v>
          </cell>
          <cell r="T9" t="str">
            <v>En Ejecución</v>
          </cell>
          <cell r="U9" t="str">
            <v>Maira Salamanca</v>
          </cell>
          <cell r="X9" t="str">
            <v>Ricardo Alfonso Cantor Bossa</v>
          </cell>
          <cell r="Y9">
            <v>80797050</v>
          </cell>
          <cell r="Z9" t="str">
            <v>N/A</v>
          </cell>
          <cell r="AC9" t="str">
            <v>N/A - Valor Cero / Coproducción</v>
          </cell>
          <cell r="AE9">
            <v>0</v>
          </cell>
          <cell r="AF9">
            <v>0</v>
          </cell>
          <cell r="AI9" t="str">
            <v>N/A</v>
          </cell>
          <cell r="AJ9"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v>
          </cell>
          <cell r="AK9" t="str">
            <v>Central Producciones S.A.S</v>
          </cell>
          <cell r="AL9">
            <v>901146537</v>
          </cell>
          <cell r="AM9" t="str">
            <v>PUFA-007-2024</v>
          </cell>
          <cell r="AP9" t="str">
            <v>SECOP II</v>
          </cell>
          <cell r="AS9" t="str">
            <v>Falso</v>
          </cell>
          <cell r="AU9" t="str">
            <v>SI</v>
          </cell>
          <cell r="AV9" t="str">
            <v>Enero</v>
          </cell>
          <cell r="AW9" t="e">
            <v>#N/A</v>
          </cell>
          <cell r="AX9">
            <v>45305</v>
          </cell>
          <cell r="AY9" t="str">
            <v>#REF!</v>
          </cell>
          <cell r="AZ9" t="str">
            <v>CO1.PCCNTR.5728993</v>
          </cell>
        </row>
        <row r="10">
          <cell r="D10" t="str">
            <v>PUFA-008-2024</v>
          </cell>
          <cell r="E10" t="str">
            <v>Maira Salamanca</v>
          </cell>
          <cell r="F10" t="str">
            <v>Subdirección de las Artes</v>
          </cell>
          <cell r="G10" t="str">
            <v>Gerencia de Artes Audiovisuales</v>
          </cell>
          <cell r="H10" t="str">
            <v>GERENTE DE ARTES AUDIOVISUALES</v>
          </cell>
          <cell r="I10" t="str">
            <v>Contratación Directa</v>
          </cell>
          <cell r="J10" t="str">
            <v>Contratación directa.</v>
          </cell>
          <cell r="K10" t="str">
            <v>Prestación de servicios</v>
          </cell>
          <cell r="L10" t="str">
            <v>17 17. Contrato de Prestación de Servicios</v>
          </cell>
          <cell r="M10" t="str">
            <v xml:space="preserve">49 49-Otros Servicios </v>
          </cell>
          <cell r="N10" t="str">
            <v>No</v>
          </cell>
          <cell r="O10" t="str">
            <v>N/A</v>
          </cell>
          <cell r="P10">
            <v>45302</v>
          </cell>
          <cell r="Q10">
            <v>45306</v>
          </cell>
          <cell r="R10">
            <v>45306</v>
          </cell>
          <cell r="S10">
            <v>1</v>
          </cell>
          <cell r="T10" t="str">
            <v>En Ejecución</v>
          </cell>
          <cell r="U10" t="str">
            <v>Maira Salamanca</v>
          </cell>
          <cell r="X10" t="str">
            <v>Ricardo Alfonso Cantor Bossa</v>
          </cell>
          <cell r="Y10">
            <v>80797050</v>
          </cell>
          <cell r="Z10" t="str">
            <v>N/A</v>
          </cell>
          <cell r="AC10" t="str">
            <v>N/A - Valor Cero / Coproducción</v>
          </cell>
          <cell r="AE10">
            <v>0</v>
          </cell>
          <cell r="AF10">
            <v>0</v>
          </cell>
          <cell r="AI10" t="str">
            <v>N/A</v>
          </cell>
          <cell r="AJ10"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v>
          </cell>
          <cell r="AK10" t="str">
            <v>Central Producciones S.A.S</v>
          </cell>
          <cell r="AL10">
            <v>901146537</v>
          </cell>
          <cell r="AM10" t="str">
            <v>PUFA-008-2024</v>
          </cell>
          <cell r="AP10" t="str">
            <v>SECOP II</v>
          </cell>
          <cell r="AS10" t="str">
            <v>Falso</v>
          </cell>
          <cell r="AU10" t="str">
            <v>SI</v>
          </cell>
          <cell r="AV10" t="str">
            <v>Enero</v>
          </cell>
          <cell r="AW10" t="e">
            <v>#N/A</v>
          </cell>
          <cell r="AX10">
            <v>45306</v>
          </cell>
          <cell r="AY10" t="str">
            <v>#REF!</v>
          </cell>
          <cell r="AZ10" t="str">
            <v>CO1.PCCNTR.5729130</v>
          </cell>
        </row>
        <row r="11">
          <cell r="D11" t="str">
            <v>PUFA-009-2024</v>
          </cell>
          <cell r="E11" t="str">
            <v>Maira Salamanca</v>
          </cell>
          <cell r="F11" t="str">
            <v>Subdirección de las Artes</v>
          </cell>
          <cell r="G11" t="str">
            <v>Gerencia de Artes Audiovisuales</v>
          </cell>
          <cell r="H11" t="str">
            <v>GERENTE DE ARTES AUDIOVISUALES</v>
          </cell>
          <cell r="I11" t="str">
            <v>Contratación Directa</v>
          </cell>
          <cell r="J11" t="str">
            <v>Contratación directa.</v>
          </cell>
          <cell r="K11" t="str">
            <v>Prestación de servicios</v>
          </cell>
          <cell r="L11" t="str">
            <v>17 17. Contrato de Prestación de Servicios</v>
          </cell>
          <cell r="M11" t="str">
            <v xml:space="preserve">49 49-Otros Servicios </v>
          </cell>
          <cell r="N11" t="str">
            <v>No</v>
          </cell>
          <cell r="O11" t="str">
            <v>N/A</v>
          </cell>
          <cell r="P11">
            <v>45303</v>
          </cell>
          <cell r="Q11">
            <v>45306</v>
          </cell>
          <cell r="R11">
            <v>45306</v>
          </cell>
          <cell r="S11">
            <v>1</v>
          </cell>
          <cell r="T11" t="str">
            <v>En Ejecución</v>
          </cell>
          <cell r="U11" t="str">
            <v>Maira Salamanca</v>
          </cell>
          <cell r="X11" t="str">
            <v>Ricardo Alfonso Cantor Bossa</v>
          </cell>
          <cell r="Y11">
            <v>80797050</v>
          </cell>
          <cell r="Z11" t="str">
            <v>N/A</v>
          </cell>
          <cell r="AC11" t="str">
            <v>N/A - Valor Cero / Coproducción</v>
          </cell>
          <cell r="AE11">
            <v>0</v>
          </cell>
          <cell r="AF11">
            <v>0</v>
          </cell>
          <cell r="AI11" t="str">
            <v>N/A</v>
          </cell>
          <cell r="AJ11"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v>
          </cell>
          <cell r="AK11" t="str">
            <v>Central Producciones S.A.S</v>
          </cell>
          <cell r="AL11">
            <v>901146537</v>
          </cell>
          <cell r="AM11" t="str">
            <v>PUFA-009-2024</v>
          </cell>
          <cell r="AP11" t="str">
            <v>SECOP II</v>
          </cell>
          <cell r="AS11" t="str">
            <v>Falso</v>
          </cell>
          <cell r="AU11" t="str">
            <v>SI</v>
          </cell>
          <cell r="AV11" t="str">
            <v>Enero</v>
          </cell>
          <cell r="AW11" t="e">
            <v>#N/A</v>
          </cell>
          <cell r="AX11">
            <v>45306</v>
          </cell>
          <cell r="AY11" t="str">
            <v>#REF!</v>
          </cell>
          <cell r="AZ11" t="str">
            <v>CO1.PCCNTR.5732011</v>
          </cell>
        </row>
        <row r="12">
          <cell r="D12" t="str">
            <v>PUFA-010-2024</v>
          </cell>
          <cell r="E12" t="str">
            <v>Maira Salamanca</v>
          </cell>
          <cell r="F12" t="str">
            <v>Subdirección de las Artes</v>
          </cell>
          <cell r="G12" t="str">
            <v>Gerencia de Artes Audiovisuales</v>
          </cell>
          <cell r="H12" t="str">
            <v>GERENTE DE ARTES AUDIOVISUALES</v>
          </cell>
          <cell r="I12" t="str">
            <v>Contratación Directa</v>
          </cell>
          <cell r="J12" t="str">
            <v>Contratación directa.</v>
          </cell>
          <cell r="K12" t="str">
            <v>Prestación de servicios</v>
          </cell>
          <cell r="L12" t="str">
            <v>17 17. Contrato de Prestación de Servicios</v>
          </cell>
          <cell r="M12" t="str">
            <v xml:space="preserve">49 49-Otros Servicios </v>
          </cell>
          <cell r="N12" t="str">
            <v>No</v>
          </cell>
          <cell r="O12" t="str">
            <v>N/A</v>
          </cell>
          <cell r="P12">
            <v>45303</v>
          </cell>
          <cell r="Q12">
            <v>45306</v>
          </cell>
          <cell r="R12">
            <v>45306</v>
          </cell>
          <cell r="S12">
            <v>1</v>
          </cell>
          <cell r="T12" t="str">
            <v>En Ejecución</v>
          </cell>
          <cell r="U12" t="str">
            <v>Maira Salamanca</v>
          </cell>
          <cell r="X12" t="str">
            <v>Ricardo Alfonso Cantor Bossa</v>
          </cell>
          <cell r="Y12">
            <v>80797050</v>
          </cell>
          <cell r="Z12" t="str">
            <v>N/A</v>
          </cell>
          <cell r="AC12" t="str">
            <v>N/A - Valor Cero / Coproducción</v>
          </cell>
          <cell r="AE12">
            <v>0</v>
          </cell>
          <cell r="AF12">
            <v>0</v>
          </cell>
          <cell r="AI12" t="str">
            <v>N/A</v>
          </cell>
          <cell r="AJ12"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v>
          </cell>
          <cell r="AK12" t="str">
            <v>Central Producciones S.A.S</v>
          </cell>
          <cell r="AL12">
            <v>901146537</v>
          </cell>
          <cell r="AM12" t="str">
            <v>PUFA-010-2024</v>
          </cell>
          <cell r="AP12" t="str">
            <v>SECOP II</v>
          </cell>
          <cell r="AS12" t="str">
            <v>Falso</v>
          </cell>
          <cell r="AU12" t="str">
            <v>SI</v>
          </cell>
          <cell r="AV12" t="str">
            <v>Enero</v>
          </cell>
          <cell r="AW12" t="e">
            <v>#N/A</v>
          </cell>
          <cell r="AX12">
            <v>45306</v>
          </cell>
          <cell r="AY12" t="str">
            <v>#REF!</v>
          </cell>
          <cell r="AZ12" t="str">
            <v>CO1.PCCNTR.5733481</v>
          </cell>
        </row>
        <row r="13">
          <cell r="D13" t="str">
            <v>PUFA-011-2024</v>
          </cell>
          <cell r="E13" t="str">
            <v>Maira Salamanca</v>
          </cell>
          <cell r="F13" t="str">
            <v>Subdirección de las Artes</v>
          </cell>
          <cell r="G13" t="str">
            <v>Gerencia de Artes Audiovisuales</v>
          </cell>
          <cell r="H13" t="str">
            <v>GERENTE DE ARTES AUDIOVISUALES</v>
          </cell>
          <cell r="I13" t="str">
            <v>Contratación Directa</v>
          </cell>
          <cell r="J13" t="str">
            <v>Contratación directa.</v>
          </cell>
          <cell r="K13" t="str">
            <v>Prestación de servicios</v>
          </cell>
          <cell r="L13" t="str">
            <v>17 17. Contrato de Prestación de Servicios</v>
          </cell>
          <cell r="M13" t="str">
            <v xml:space="preserve">49 49-Otros Servicios </v>
          </cell>
          <cell r="N13" t="str">
            <v>No</v>
          </cell>
          <cell r="O13" t="str">
            <v>N/A</v>
          </cell>
          <cell r="P13">
            <v>45303</v>
          </cell>
          <cell r="Q13">
            <v>45304</v>
          </cell>
          <cell r="R13">
            <v>45304</v>
          </cell>
          <cell r="S13">
            <v>1</v>
          </cell>
          <cell r="T13" t="str">
            <v>En Ejecución</v>
          </cell>
          <cell r="U13" t="str">
            <v>Maira Salamanca</v>
          </cell>
          <cell r="X13" t="str">
            <v>Ricardo Alfonso Cantor Bossa</v>
          </cell>
          <cell r="Y13">
            <v>80797050</v>
          </cell>
          <cell r="Z13" t="str">
            <v>N/A</v>
          </cell>
          <cell r="AC13" t="str">
            <v>N/A - Valor Cero / Coproducción</v>
          </cell>
          <cell r="AE13">
            <v>0</v>
          </cell>
          <cell r="AF13">
            <v>0</v>
          </cell>
          <cell r="AI13" t="str">
            <v>N/A</v>
          </cell>
          <cell r="AJ13" t="str">
            <v>El IDARTES se compromete a gestionar las solicitudes de Permiso Unificado de Filmaciones Audiovisuales - PUFA y conceder a LA URBE AGENCIA DE COMUNICACIONES SAS el uso y aprovechamiento económico de los espacios públicos para filmaciones audiovisuales registrados y aprobados en el Sistema Único para el Manejo y Aprovechamiento del Espacio Público - SUMA, y LA URBE AGENCIA DE COMUNICACIONES SAS acepta pagar la respectiva retribución económica y cumplir con las condiciones establecidas por (...)</v>
          </cell>
          <cell r="AK13" t="str">
            <v>LA URBE Agencia de Comunicaciones S.A.S.</v>
          </cell>
          <cell r="AL13">
            <v>900348245</v>
          </cell>
          <cell r="AM13" t="str">
            <v>PUFA-011-2024</v>
          </cell>
          <cell r="AP13" t="str">
            <v>SECOP II</v>
          </cell>
          <cell r="AS13" t="str">
            <v>Falso</v>
          </cell>
          <cell r="AU13" t="str">
            <v>SI</v>
          </cell>
          <cell r="AV13" t="str">
            <v>Enero</v>
          </cell>
          <cell r="AW13" t="e">
            <v>#N/A</v>
          </cell>
          <cell r="AX13">
            <v>45304</v>
          </cell>
          <cell r="AY13" t="str">
            <v>#REF!</v>
          </cell>
          <cell r="AZ13" t="str">
            <v>CO1.PCCNTR.5733939</v>
          </cell>
        </row>
        <row r="14">
          <cell r="D14" t="str">
            <v>002-2024</v>
          </cell>
          <cell r="E14" t="str">
            <v>LEYLA CASTILLO BALLÉN</v>
          </cell>
          <cell r="F14" t="str">
            <v>Subdirección de Formación Artistica</v>
          </cell>
          <cell r="G14" t="str">
            <v>Subdirección de Formación Artística</v>
          </cell>
          <cell r="H14" t="str">
            <v>Programa Nidos</v>
          </cell>
          <cell r="I14" t="str">
            <v>Contratación Directa</v>
          </cell>
          <cell r="J14" t="str">
            <v>Contratación directa.</v>
          </cell>
          <cell r="K14" t="str">
            <v>Prestación de servicios</v>
          </cell>
          <cell r="N14" t="str">
            <v>Si</v>
          </cell>
          <cell r="O14" t="str">
            <v>Contrato Prestación de Servicios Profesionales</v>
          </cell>
          <cell r="P14">
            <v>45306</v>
          </cell>
          <cell r="Q14">
            <v>45307</v>
          </cell>
          <cell r="R14">
            <v>45412</v>
          </cell>
          <cell r="S14">
            <v>105</v>
          </cell>
          <cell r="T14" t="str">
            <v>En Ejecución</v>
          </cell>
          <cell r="U14" t="str">
            <v>LEYLA CASTILLO BALLÉN</v>
          </cell>
          <cell r="X14" t="str">
            <v>LEYLA CASTILLO BALLEN</v>
          </cell>
          <cell r="Z14" t="str">
            <v>Inversión</v>
          </cell>
          <cell r="AA14">
            <v>2020110010209</v>
          </cell>
          <cell r="AC14" t="str">
            <v>O23011601120000007617</v>
          </cell>
          <cell r="AF14">
            <v>22659000</v>
          </cell>
          <cell r="AJ14" t="str">
            <v>PRESTAR SERVICIOS PROFESIONALES AL IDARTES - SUBDIRECCIÓN DE FORMACIÓN ARTÍSTICA EN EL SEGUIMIENTO A LAS ACCIONES RELACIONADAS CON LOS LABORATORIOS ARTÍSTICOS DEL PROGRAMA NIDOS.</v>
          </cell>
          <cell r="AK14" t="str">
            <v>Jose Luis Bonilla Martínez</v>
          </cell>
          <cell r="AL14">
            <v>1032402001</v>
          </cell>
          <cell r="AM14" t="str">
            <v>002-2024</v>
          </cell>
          <cell r="AN14" t="str">
            <v>Diego Forero</v>
          </cell>
          <cell r="AP14" t="str">
            <v>SECOP II</v>
          </cell>
          <cell r="AQ14" t="e">
            <v>#N/A</v>
          </cell>
          <cell r="AS14" t="str">
            <v>Falso</v>
          </cell>
          <cell r="AU14" t="str">
            <v>SI</v>
          </cell>
          <cell r="AV14" t="str">
            <v>Enero</v>
          </cell>
          <cell r="AW14" t="e">
            <v>#N/A</v>
          </cell>
          <cell r="AX14">
            <v>45412</v>
          </cell>
          <cell r="AY14" t="str">
            <v>#REF!</v>
          </cell>
          <cell r="AZ14" t="str">
            <v>CO1.PCCNTR.5740652</v>
          </cell>
        </row>
        <row r="15">
          <cell r="D15" t="str">
            <v>003-2024</v>
          </cell>
          <cell r="E15" t="str">
            <v>LEYLA CASTILLO BALLÉN</v>
          </cell>
          <cell r="F15" t="str">
            <v>Subdirección de Formación Artistica</v>
          </cell>
          <cell r="G15" t="str">
            <v>Subdirección de Formación Artística</v>
          </cell>
          <cell r="H15" t="str">
            <v>Programa Nidos</v>
          </cell>
          <cell r="I15" t="str">
            <v>Contratación Directa</v>
          </cell>
          <cell r="J15" t="str">
            <v>Contratación directa.</v>
          </cell>
          <cell r="K15" t="str">
            <v>Prestación de servicios</v>
          </cell>
          <cell r="N15" t="str">
            <v>Si</v>
          </cell>
          <cell r="O15" t="str">
            <v>Contrato Prestación de Servicios Apoyo a la Gestión</v>
          </cell>
          <cell r="P15">
            <v>45306</v>
          </cell>
          <cell r="Q15">
            <v>45306</v>
          </cell>
          <cell r="R15">
            <v>45382</v>
          </cell>
          <cell r="S15">
            <v>77</v>
          </cell>
          <cell r="T15" t="str">
            <v>En Ejecución</v>
          </cell>
          <cell r="U15" t="str">
            <v>LEYLA CASTILLO BALLÉN</v>
          </cell>
          <cell r="X15" t="str">
            <v>GERALDHIN VARGAS GUTIERREZ</v>
          </cell>
          <cell r="Z15" t="str">
            <v>Inversión</v>
          </cell>
          <cell r="AA15">
            <v>2020110010209</v>
          </cell>
          <cell r="AC15" t="str">
            <v>O23011601120000007617</v>
          </cell>
          <cell r="AF15">
            <v>11455000</v>
          </cell>
          <cell r="AJ15" t="str">
            <v>PRESTAR SERVICIOS DE APOYO A LA GESTIÓN AL IDARTES- SUBDIRECCIÓN DE FORMACIÓN ARTÍSTICA EN ACTIVIDADES OPERATIVAS Y ADMINISTRATIVAS RELACIONADAS CON GESTIÓN DOCUMENTAL Y TRÁMITES DEL PROGRAMA NIDOS</v>
          </cell>
          <cell r="AK15" t="str">
            <v>Laura Yamile Lopez Rodriguez</v>
          </cell>
          <cell r="AL15">
            <v>52838857</v>
          </cell>
          <cell r="AM15" t="str">
            <v>003-2024</v>
          </cell>
          <cell r="AN15" t="str">
            <v>Diego Forero</v>
          </cell>
          <cell r="AP15" t="str">
            <v>SECOP II</v>
          </cell>
          <cell r="AQ15" t="e">
            <v>#N/A</v>
          </cell>
          <cell r="AS15" t="str">
            <v>Falso</v>
          </cell>
          <cell r="AU15" t="str">
            <v>SI</v>
          </cell>
          <cell r="AV15" t="str">
            <v>Enero</v>
          </cell>
          <cell r="AW15" t="e">
            <v>#N/A</v>
          </cell>
          <cell r="AX15">
            <v>45382</v>
          </cell>
          <cell r="AY15" t="str">
            <v>#REF!</v>
          </cell>
          <cell r="AZ15" t="str">
            <v>CO1.PCCNTR.5741007</v>
          </cell>
        </row>
        <row r="16">
          <cell r="D16" t="str">
            <v>004-2024</v>
          </cell>
          <cell r="E16" t="str">
            <v>LEYLA CASTILLO BALLÉN</v>
          </cell>
          <cell r="F16" t="str">
            <v>Subdirección de Formación Artistica</v>
          </cell>
          <cell r="G16" t="str">
            <v>Subdirección de Formación Artística</v>
          </cell>
          <cell r="H16" t="str">
            <v>Programa Nidos</v>
          </cell>
          <cell r="I16" t="str">
            <v>Contratación Directa</v>
          </cell>
          <cell r="J16" t="str">
            <v>Contratación directa.</v>
          </cell>
          <cell r="K16" t="str">
            <v>Prestación de servicios</v>
          </cell>
          <cell r="N16" t="str">
            <v>Si</v>
          </cell>
          <cell r="O16" t="str">
            <v>Contrato Prestación de Servicios Profesionales</v>
          </cell>
          <cell r="P16">
            <v>45306</v>
          </cell>
          <cell r="Q16">
            <v>45306</v>
          </cell>
          <cell r="R16">
            <v>45600</v>
          </cell>
          <cell r="S16">
            <v>290</v>
          </cell>
          <cell r="T16" t="str">
            <v>En Ejecución</v>
          </cell>
          <cell r="U16" t="str">
            <v>LEYLA CASTILLO BALLÉN</v>
          </cell>
          <cell r="X16" t="str">
            <v>GERALDHIN VARGAS GUTIERREZ</v>
          </cell>
          <cell r="Z16" t="str">
            <v>Inversión</v>
          </cell>
          <cell r="AA16">
            <v>2020110010209</v>
          </cell>
          <cell r="AC16" t="str">
            <v>O23011601120000007617</v>
          </cell>
          <cell r="AF16">
            <v>16489000</v>
          </cell>
          <cell r="AI16" t="str">
            <v>$ 2.998.000,00</v>
          </cell>
          <cell r="AJ16" t="str">
            <v>Prestar servicios profesionales al Idartes- Subdirección de Formación Artística en el proceso de creación, implementación y documentación de acciones artístico pedagógicas territoriales de los componentes del Programa Nidos.</v>
          </cell>
          <cell r="AK16" t="str">
            <v>LUZ HELENA RUBIANO FIGUEREDO</v>
          </cell>
          <cell r="AL16">
            <v>1015431853</v>
          </cell>
          <cell r="AM16" t="str">
            <v>004-2024</v>
          </cell>
          <cell r="AN16" t="str">
            <v>Diego Forero</v>
          </cell>
          <cell r="AP16" t="str">
            <v>SECOP II</v>
          </cell>
          <cell r="AQ16" t="e">
            <v>#N/A</v>
          </cell>
          <cell r="AS16" t="str">
            <v>Falso</v>
          </cell>
          <cell r="AU16" t="str">
            <v>SI</v>
          </cell>
          <cell r="AV16" t="str">
            <v>Enero</v>
          </cell>
          <cell r="AW16" t="e">
            <v>#N/A</v>
          </cell>
          <cell r="AX16">
            <v>45600</v>
          </cell>
          <cell r="AY16" t="str">
            <v>#REF!</v>
          </cell>
          <cell r="AZ16" t="str">
            <v>CO1.PCCNTR.5734610</v>
          </cell>
        </row>
        <row r="17">
          <cell r="D17" t="str">
            <v>005-2024</v>
          </cell>
          <cell r="E17" t="str">
            <v>LEYLA CASTILLO BALLÉN</v>
          </cell>
          <cell r="F17" t="str">
            <v>Subdirección de Formación Artistica</v>
          </cell>
          <cell r="G17" t="str">
            <v>Subdirección de Formación Artística</v>
          </cell>
          <cell r="H17" t="str">
            <v>Programa Nidos</v>
          </cell>
          <cell r="I17" t="str">
            <v>Contratación Directa</v>
          </cell>
          <cell r="J17" t="str">
            <v>Contratación directa.</v>
          </cell>
          <cell r="K17" t="str">
            <v>Prestación de servicios</v>
          </cell>
          <cell r="N17" t="str">
            <v>Si</v>
          </cell>
          <cell r="O17" t="str">
            <v>Contrato Prestación de Servicios Profesionales</v>
          </cell>
          <cell r="P17">
            <v>45306</v>
          </cell>
          <cell r="Q17">
            <v>45307</v>
          </cell>
          <cell r="R17">
            <v>45596</v>
          </cell>
          <cell r="S17">
            <v>286</v>
          </cell>
          <cell r="T17" t="str">
            <v>En Ejecución</v>
          </cell>
          <cell r="U17" t="str">
            <v>LEYLA CASTILLO BALLÉN</v>
          </cell>
          <cell r="X17" t="str">
            <v>GERALDHIN VARGAS GUTIERREZ</v>
          </cell>
          <cell r="Z17" t="str">
            <v>Inversión</v>
          </cell>
          <cell r="AA17">
            <v>2020110010209</v>
          </cell>
          <cell r="AC17" t="str">
            <v>O23011601120000007617</v>
          </cell>
          <cell r="AF17">
            <v>16489000</v>
          </cell>
          <cell r="AJ17" t="str">
            <v>Prestar servicios profesionales al Idartes- Subdirección de Formación Artística en actividades relacionadas con los procesos de creación y mediación de contenidos digitales en el marco de las articulaciones generadas por el Programa Nidos.</v>
          </cell>
          <cell r="AK17" t="str">
            <v>Katherine Alexandra Muñoz Espitia</v>
          </cell>
          <cell r="AL17">
            <v>1013601049</v>
          </cell>
          <cell r="AM17" t="str">
            <v>005-2024</v>
          </cell>
          <cell r="AN17" t="str">
            <v>Diego Forero</v>
          </cell>
          <cell r="AP17" t="str">
            <v>SECOP II</v>
          </cell>
          <cell r="AQ17" t="e">
            <v>#N/A</v>
          </cell>
          <cell r="AS17" t="str">
            <v>Falso</v>
          </cell>
          <cell r="AU17" t="str">
            <v>SI</v>
          </cell>
          <cell r="AV17" t="str">
            <v>Enero</v>
          </cell>
          <cell r="AW17" t="e">
            <v>#N/A</v>
          </cell>
          <cell r="AX17">
            <v>45596</v>
          </cell>
          <cell r="AY17" t="str">
            <v>#REF!</v>
          </cell>
          <cell r="AZ17" t="str">
            <v>CO1.PCCNTR.5734374</v>
          </cell>
        </row>
        <row r="18">
          <cell r="D18" t="str">
            <v>006-2024</v>
          </cell>
          <cell r="E18" t="str">
            <v>LEYLA CASTILLO BALLÉN</v>
          </cell>
          <cell r="F18" t="str">
            <v>Subdirección de Formación Artistica</v>
          </cell>
          <cell r="G18" t="str">
            <v>Subdirección de Formación Artística</v>
          </cell>
          <cell r="H18" t="str">
            <v>Programa Nidos</v>
          </cell>
          <cell r="I18" t="str">
            <v>Contratación Directa</v>
          </cell>
          <cell r="J18" t="str">
            <v>Contratación directa.</v>
          </cell>
          <cell r="K18" t="str">
            <v>Prestación de servicios</v>
          </cell>
          <cell r="N18" t="str">
            <v>Si</v>
          </cell>
          <cell r="O18" t="str">
            <v>Contrato Prestación de Servicios Profesionales</v>
          </cell>
          <cell r="P18">
            <v>45306</v>
          </cell>
          <cell r="Q18">
            <v>45307</v>
          </cell>
          <cell r="R18">
            <v>45412</v>
          </cell>
          <cell r="S18">
            <v>105</v>
          </cell>
          <cell r="T18" t="str">
            <v>En Ejecución</v>
          </cell>
          <cell r="U18" t="str">
            <v>LEYLA CASTILLO BALLÉN</v>
          </cell>
          <cell r="X18" t="str">
            <v>LEYLA CASTILLO BALLEN</v>
          </cell>
          <cell r="Z18" t="str">
            <v>Inversión</v>
          </cell>
          <cell r="AA18">
            <v>2020110010209</v>
          </cell>
          <cell r="AC18" t="str">
            <v>O23011601120000007617</v>
          </cell>
          <cell r="AF18">
            <v>22659000</v>
          </cell>
          <cell r="AJ18" t="str">
            <v>PRESTAR SERVICIOS PROFESIONALES AL IDARTES- SUBDIRECCIÓN DE FORMACIÓN ARTÍSTICA EN LA ORIENTACIÓN Y ACOMPAÑAMIENTO DE LAS ARTICULACIONES Y ACCIONES TERRITORIALES DEL PROGRAMA NIDOS.</v>
          </cell>
          <cell r="AK18" t="str">
            <v>Jenny Solaque</v>
          </cell>
          <cell r="AL18">
            <v>1014188619</v>
          </cell>
          <cell r="AM18" t="str">
            <v>006-2024</v>
          </cell>
          <cell r="AN18" t="str">
            <v>Diego Forero</v>
          </cell>
          <cell r="AP18" t="str">
            <v>SECOP II</v>
          </cell>
          <cell r="AQ18" t="e">
            <v>#N/A</v>
          </cell>
          <cell r="AS18" t="str">
            <v>Falso</v>
          </cell>
          <cell r="AU18" t="str">
            <v>SI</v>
          </cell>
          <cell r="AV18" t="str">
            <v>Enero</v>
          </cell>
          <cell r="AW18" t="e">
            <v>#N/A</v>
          </cell>
          <cell r="AX18">
            <v>45412</v>
          </cell>
          <cell r="AY18" t="str">
            <v>#REF!</v>
          </cell>
          <cell r="AZ18" t="str">
            <v>CO1.PCCNTR.5740423</v>
          </cell>
        </row>
        <row r="19">
          <cell r="D19" t="str">
            <v>007-2024</v>
          </cell>
          <cell r="E19" t="str">
            <v>LEYLA CASTILLO BALLÉN</v>
          </cell>
          <cell r="F19" t="str">
            <v>Subdirección de Formación Artistica</v>
          </cell>
          <cell r="G19" t="str">
            <v>Subdirección de Formación Artística</v>
          </cell>
          <cell r="H19" t="str">
            <v>Programa Nidos</v>
          </cell>
          <cell r="I19" t="str">
            <v>Contratación Directa</v>
          </cell>
          <cell r="J19" t="str">
            <v>Contratación directa.</v>
          </cell>
          <cell r="K19" t="str">
            <v>Prestación de servicios</v>
          </cell>
          <cell r="N19" t="str">
            <v>Si</v>
          </cell>
          <cell r="O19" t="str">
            <v>Contrato Prestación de Servicios Profesionales</v>
          </cell>
          <cell r="P19">
            <v>45306</v>
          </cell>
          <cell r="Q19">
            <v>45308</v>
          </cell>
          <cell r="R19">
            <v>45412</v>
          </cell>
          <cell r="S19">
            <v>104</v>
          </cell>
          <cell r="T19" t="str">
            <v>En Ejecución</v>
          </cell>
          <cell r="U19" t="str">
            <v>LEYLA CASTILLO BALLÉN</v>
          </cell>
          <cell r="X19" t="str">
            <v>LEYLA CASTILLO BALLEN</v>
          </cell>
          <cell r="Z19" t="str">
            <v>Inversión</v>
          </cell>
          <cell r="AA19">
            <v>2020110010209</v>
          </cell>
          <cell r="AC19" t="str">
            <v>O23011601120000007617</v>
          </cell>
          <cell r="AF19">
            <v>22659000</v>
          </cell>
          <cell r="AJ19" t="str">
            <v>PRESTAR SERVICIOS PROFESIONALES AL IDARTES - SUBDIRECCIÓN DE FORMACIÓN ARTÍSTICA EN EL DESARROLLO DE LAS ACCIONES DE PROGRAMACIÓN, IMPLEMENTACIÓN Y VISIBILIZACIÓN DE LOS EVENTOS LOCALES Y DISTRITALES DEL PROGRAMA NIDOS, DE CONFORMIDAD CON LOS LINEAMIENTOS DEFINIDOS POR LA ENTIDAD.</v>
          </cell>
          <cell r="AK19" t="str">
            <v>ARNULFO VELASCO GARZÓN</v>
          </cell>
          <cell r="AL19">
            <v>86065790</v>
          </cell>
          <cell r="AM19" t="str">
            <v>007-2024</v>
          </cell>
          <cell r="AN19" t="str">
            <v>Diego Forero</v>
          </cell>
          <cell r="AP19" t="str">
            <v>SECOP II</v>
          </cell>
          <cell r="AQ19" t="e">
            <v>#N/A</v>
          </cell>
          <cell r="AS19" t="str">
            <v>Falso</v>
          </cell>
          <cell r="AU19" t="str">
            <v>SI</v>
          </cell>
          <cell r="AV19" t="str">
            <v>Enero</v>
          </cell>
          <cell r="AW19" t="e">
            <v>#N/A</v>
          </cell>
          <cell r="AX19">
            <v>45412</v>
          </cell>
          <cell r="AY19" t="str">
            <v>#REF!</v>
          </cell>
          <cell r="AZ19" t="str">
            <v>CO1.PCCNTR.5740737</v>
          </cell>
        </row>
        <row r="20">
          <cell r="D20" t="str">
            <v>013-2024</v>
          </cell>
          <cell r="E20" t="str">
            <v>LEYLA CASTILLO BALLÉN</v>
          </cell>
          <cell r="F20" t="str">
            <v>Subdirección de Formación Artistica</v>
          </cell>
          <cell r="G20" t="str">
            <v>Subdirección de Formación Artística</v>
          </cell>
          <cell r="H20" t="str">
            <v>Programa Nidos</v>
          </cell>
          <cell r="I20" t="str">
            <v>Contratación Directa</v>
          </cell>
          <cell r="J20" t="str">
            <v>Contratación directa.</v>
          </cell>
          <cell r="K20" t="str">
            <v>Prestación de servicios</v>
          </cell>
          <cell r="N20" t="str">
            <v>Si</v>
          </cell>
          <cell r="O20" t="str">
            <v>Contrato Prestación de Servicios Profesionales</v>
          </cell>
          <cell r="P20">
            <v>45306</v>
          </cell>
          <cell r="Q20">
            <v>45308</v>
          </cell>
          <cell r="R20">
            <v>45419</v>
          </cell>
          <cell r="S20">
            <v>111</v>
          </cell>
          <cell r="T20" t="str">
            <v>En Ejecución</v>
          </cell>
          <cell r="U20" t="str">
            <v>LEYLA CASTILLO BALLÉN</v>
          </cell>
          <cell r="X20" t="str">
            <v>LEYLA CASTILLO BALLEN</v>
          </cell>
          <cell r="Z20" t="str">
            <v>Inversión</v>
          </cell>
          <cell r="AA20">
            <v>2020110010209</v>
          </cell>
          <cell r="AC20" t="str">
            <v>O23011601120000007617</v>
          </cell>
          <cell r="AF20">
            <v>33663467</v>
          </cell>
          <cell r="AJ20" t="str">
            <v>Prestar servicios profesionales al IDARTES - Subdirección de Formación Artística, en acciones relacionadas con la organización y control administrativo y financiero del Programa NIDOS.</v>
          </cell>
          <cell r="AK20" t="str">
            <v>Sandra Carolina Ardila Guzman</v>
          </cell>
          <cell r="AL20">
            <v>52718558</v>
          </cell>
          <cell r="AM20" t="str">
            <v>013-2024</v>
          </cell>
          <cell r="AN20" t="str">
            <v>Diego Forero</v>
          </cell>
          <cell r="AP20" t="str">
            <v>SECOP II</v>
          </cell>
          <cell r="AQ20" t="e">
            <v>#N/A</v>
          </cell>
          <cell r="AS20" t="str">
            <v>Falso</v>
          </cell>
          <cell r="AU20" t="str">
            <v>SI</v>
          </cell>
          <cell r="AV20" t="str">
            <v>Enero</v>
          </cell>
          <cell r="AW20" t="e">
            <v>#N/A</v>
          </cell>
          <cell r="AX20">
            <v>45419</v>
          </cell>
          <cell r="AY20" t="str">
            <v>#REF!</v>
          </cell>
          <cell r="AZ20" t="str">
            <v>CO1.PCCNTR.5742073</v>
          </cell>
        </row>
        <row r="21">
          <cell r="D21" t="str">
            <v>008-2024</v>
          </cell>
          <cell r="E21" t="str">
            <v>LEYLA CASTILLO BALLÉN</v>
          </cell>
          <cell r="F21" t="str">
            <v>Subdirección de Formación Artistica</v>
          </cell>
          <cell r="G21" t="str">
            <v>Subdirección de Formación Artística</v>
          </cell>
          <cell r="H21" t="str">
            <v>Programa Nidos</v>
          </cell>
          <cell r="I21" t="str">
            <v>Contratación Directa</v>
          </cell>
          <cell r="J21" t="str">
            <v>Contratación directa.</v>
          </cell>
          <cell r="K21" t="str">
            <v>Prestación de servicios</v>
          </cell>
          <cell r="N21" t="str">
            <v>Si</v>
          </cell>
          <cell r="O21" t="str">
            <v>Contrato Prestación de Servicios Profesionales</v>
          </cell>
          <cell r="P21">
            <v>45307</v>
          </cell>
          <cell r="Q21">
            <v>45307</v>
          </cell>
          <cell r="R21">
            <v>45392</v>
          </cell>
          <cell r="S21">
            <v>85</v>
          </cell>
          <cell r="T21" t="str">
            <v>En Ejecución</v>
          </cell>
          <cell r="U21" t="str">
            <v>LEYLA CASTILLO BALLÉN</v>
          </cell>
          <cell r="X21" t="str">
            <v>LEYLA CASTILLO BALLEN</v>
          </cell>
          <cell r="Z21" t="str">
            <v>Inversión</v>
          </cell>
          <cell r="AA21">
            <v>2020110010209</v>
          </cell>
          <cell r="AC21" t="str">
            <v>O23011601120000007617</v>
          </cell>
          <cell r="AF21">
            <v>35899500</v>
          </cell>
          <cell r="AJ21" t="str">
            <v>PRESTAR SERVICIOS PROFESIONALES AL INSTITUTO DISTRITAL DE LAS ARTES- IDARTES EN EL SEGUIMIENTO A LA IMPLEMENTACIÓN GENERAL, LA ORIENTACIÓN ARTÍSTICO PEDAGÓGICA Y EL POSICIONAMIENTO DISTRITAL DEL PROGRAMA NIDOS, SEGÚN LOS LINEAMIENTOS DE LA ENTIDAD.</v>
          </cell>
          <cell r="AK21" t="str">
            <v>NORMA LILIANA MARTIN GARCIA</v>
          </cell>
          <cell r="AL21">
            <v>52377583</v>
          </cell>
          <cell r="AM21" t="str">
            <v>008-2024</v>
          </cell>
          <cell r="AN21" t="str">
            <v>Diego Forero</v>
          </cell>
          <cell r="AP21" t="str">
            <v>SECOP II</v>
          </cell>
          <cell r="AQ21" t="e">
            <v>#N/A</v>
          </cell>
          <cell r="AS21" t="str">
            <v>Falso</v>
          </cell>
          <cell r="AU21" t="str">
            <v>SI</v>
          </cell>
          <cell r="AV21" t="str">
            <v>Enero</v>
          </cell>
          <cell r="AW21" t="e">
            <v>#N/A</v>
          </cell>
          <cell r="AX21">
            <v>45392</v>
          </cell>
          <cell r="AY21" t="str">
            <v>#REF!</v>
          </cell>
          <cell r="AZ21" t="str">
            <v>CO1.PCCNTR.5741106</v>
          </cell>
        </row>
        <row r="22">
          <cell r="D22" t="str">
            <v>009-2024</v>
          </cell>
          <cell r="E22" t="str">
            <v>LEYLA CASTILLO BALLÉN</v>
          </cell>
          <cell r="F22" t="str">
            <v>Subdirección de Formación Artistica</v>
          </cell>
          <cell r="G22" t="str">
            <v>Subdirección de Formación Artística</v>
          </cell>
          <cell r="H22" t="str">
            <v>Programa Nidos</v>
          </cell>
          <cell r="I22" t="str">
            <v>Contratación Directa</v>
          </cell>
          <cell r="J22" t="str">
            <v>Contratación directa.</v>
          </cell>
          <cell r="K22" t="str">
            <v>Prestación de servicios</v>
          </cell>
          <cell r="N22" t="str">
            <v>Si</v>
          </cell>
          <cell r="O22" t="str">
            <v>Contrato Prestación de Servicios Profesionales</v>
          </cell>
          <cell r="P22">
            <v>45307</v>
          </cell>
          <cell r="Q22">
            <v>45309</v>
          </cell>
          <cell r="R22">
            <v>45382</v>
          </cell>
          <cell r="S22">
            <v>74</v>
          </cell>
          <cell r="T22" t="str">
            <v>En Ejecución</v>
          </cell>
          <cell r="U22" t="str">
            <v>LEYLA CASTILLO BALLÉN</v>
          </cell>
          <cell r="X22" t="str">
            <v>DANIEL SANCHEZ ROJAS</v>
          </cell>
          <cell r="Z22" t="str">
            <v>Inversión</v>
          </cell>
          <cell r="AA22">
            <v>2020110010209</v>
          </cell>
          <cell r="AC22" t="str">
            <v>O23011601120000007617</v>
          </cell>
          <cell r="AF22">
            <v>11455000</v>
          </cell>
          <cell r="AJ22" t="str">
            <v>Prestar servicios profesionales a la Subdirección de Formación Artística del Instituto Distrital de las Artes, en actividades relacionadas con la Administración, Actualización y Soporte de los Sistemas de Información para el Programa NIDOS.</v>
          </cell>
          <cell r="AK22" t="str">
            <v>YEISON DUVAN BRICEÑO SIERRA</v>
          </cell>
          <cell r="AL22">
            <v>1032432566</v>
          </cell>
          <cell r="AM22" t="str">
            <v>009-2024</v>
          </cell>
          <cell r="AN22" t="str">
            <v>Diego Forero</v>
          </cell>
          <cell r="AP22" t="str">
            <v>SECOP II</v>
          </cell>
          <cell r="AQ22" t="e">
            <v>#N/A</v>
          </cell>
          <cell r="AS22" t="str">
            <v>Falso</v>
          </cell>
          <cell r="AU22" t="str">
            <v>SI</v>
          </cell>
          <cell r="AV22" t="str">
            <v>Enero</v>
          </cell>
          <cell r="AW22" t="e">
            <v>#N/A</v>
          </cell>
          <cell r="AX22">
            <v>45382</v>
          </cell>
          <cell r="AY22" t="str">
            <v>#REF!</v>
          </cell>
          <cell r="AZ22" t="str">
            <v>CO1.PCCNTR.5741968</v>
          </cell>
        </row>
        <row r="23">
          <cell r="D23" t="str">
            <v>010-2024</v>
          </cell>
          <cell r="E23" t="str">
            <v>LEYLA CASTILLO BALLÉN</v>
          </cell>
          <cell r="F23" t="str">
            <v>Subdirección de Formación Artistica</v>
          </cell>
          <cell r="G23" t="str">
            <v>Subdirección de Formación Artística</v>
          </cell>
          <cell r="H23" t="str">
            <v>Programa Nidos</v>
          </cell>
          <cell r="I23" t="str">
            <v>Contratación Directa</v>
          </cell>
          <cell r="J23" t="str">
            <v>Contratación directa.</v>
          </cell>
          <cell r="K23" t="str">
            <v>Prestación de servicios</v>
          </cell>
          <cell r="N23" t="str">
            <v>Si</v>
          </cell>
          <cell r="O23" t="str">
            <v>Contrato Prestación de Servicios Profesionales</v>
          </cell>
          <cell r="P23">
            <v>45307</v>
          </cell>
          <cell r="Q23">
            <v>45309</v>
          </cell>
          <cell r="R23">
            <v>45412</v>
          </cell>
          <cell r="S23">
            <v>103</v>
          </cell>
          <cell r="T23" t="str">
            <v>En Ejecución</v>
          </cell>
          <cell r="U23" t="str">
            <v>LEYLA CASTILLO BALLÉN</v>
          </cell>
          <cell r="X23" t="str">
            <v>LEYLA CASTILLO BALLEN</v>
          </cell>
          <cell r="Z23" t="str">
            <v>Inversión</v>
          </cell>
          <cell r="AA23">
            <v>2020110010209</v>
          </cell>
          <cell r="AC23" t="str">
            <v>O23011601120000007617</v>
          </cell>
          <cell r="AF23">
            <v>25532500</v>
          </cell>
          <cell r="AJ23" t="str">
            <v>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v>
          </cell>
          <cell r="AK23" t="str">
            <v>Ángela Patricia Castellanos Bothía</v>
          </cell>
          <cell r="AL23">
            <v>35534542</v>
          </cell>
          <cell r="AM23" t="str">
            <v>010-2024</v>
          </cell>
          <cell r="AN23" t="str">
            <v>Diego Forero</v>
          </cell>
          <cell r="AP23" t="str">
            <v>SECOP II</v>
          </cell>
          <cell r="AQ23" t="e">
            <v>#N/A</v>
          </cell>
          <cell r="AS23" t="str">
            <v>Falso</v>
          </cell>
          <cell r="AU23" t="str">
            <v>SI</v>
          </cell>
          <cell r="AV23" t="str">
            <v>Enero</v>
          </cell>
          <cell r="AW23" t="e">
            <v>#N/A</v>
          </cell>
          <cell r="AX23">
            <v>45412</v>
          </cell>
          <cell r="AY23" t="str">
            <v>#REF!</v>
          </cell>
          <cell r="AZ23" t="str">
            <v>CO1.PCCNTR.5746804</v>
          </cell>
        </row>
        <row r="24">
          <cell r="D24" t="str">
            <v>011-2024</v>
          </cell>
          <cell r="E24" t="str">
            <v>LEYLA CASTILLO BALLÉN</v>
          </cell>
          <cell r="F24" t="str">
            <v>Subdirección de Formación Artistica</v>
          </cell>
          <cell r="G24" t="str">
            <v>Subdirección de Formación Artística</v>
          </cell>
          <cell r="H24" t="str">
            <v>Programa Nidos</v>
          </cell>
          <cell r="I24" t="str">
            <v>Contratación Directa</v>
          </cell>
          <cell r="J24" t="str">
            <v>Contratación directa.</v>
          </cell>
          <cell r="K24" t="str">
            <v>Prestación de servicios</v>
          </cell>
          <cell r="N24" t="str">
            <v>Si</v>
          </cell>
          <cell r="O24" t="str">
            <v>Contrato Prestación de Servicios Profesionales</v>
          </cell>
          <cell r="P24">
            <v>45307</v>
          </cell>
          <cell r="Q24">
            <v>45309</v>
          </cell>
          <cell r="R24">
            <v>45412</v>
          </cell>
          <cell r="S24">
            <v>103</v>
          </cell>
          <cell r="T24" t="str">
            <v>En Ejecución</v>
          </cell>
          <cell r="U24" t="str">
            <v>LEYLA CASTILLO BALLÉN</v>
          </cell>
          <cell r="X24" t="str">
            <v>LEYLA CASTILLO BALLEN</v>
          </cell>
          <cell r="Z24" t="str">
            <v>Inversión</v>
          </cell>
          <cell r="AA24">
            <v>2020110010209</v>
          </cell>
          <cell r="AC24" t="str">
            <v>O23011601120000007617</v>
          </cell>
          <cell r="AF24">
            <v>25532500</v>
          </cell>
          <cell r="AJ24" t="str">
            <v>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v>
          </cell>
          <cell r="AK24" t="str">
            <v>Andrea Marcela Pinilla Bahamón</v>
          </cell>
          <cell r="AL24">
            <v>52416832</v>
          </cell>
          <cell r="AM24" t="str">
            <v>011-2024</v>
          </cell>
          <cell r="AN24" t="str">
            <v>Diego Forero</v>
          </cell>
          <cell r="AP24" t="str">
            <v>SECOP II</v>
          </cell>
          <cell r="AQ24" t="e">
            <v>#N/A</v>
          </cell>
          <cell r="AS24" t="str">
            <v>Falso</v>
          </cell>
          <cell r="AU24" t="str">
            <v>SI</v>
          </cell>
          <cell r="AV24" t="str">
            <v>Enero</v>
          </cell>
          <cell r="AW24" t="e">
            <v>#N/A</v>
          </cell>
          <cell r="AX24">
            <v>45412</v>
          </cell>
          <cell r="AY24" t="str">
            <v>#REF!</v>
          </cell>
          <cell r="AZ24" t="str">
            <v>CO1.PCCNTR.5748893</v>
          </cell>
        </row>
        <row r="25">
          <cell r="D25" t="str">
            <v>012-2024</v>
          </cell>
          <cell r="E25" t="str">
            <v>Maira Salamanca</v>
          </cell>
          <cell r="F25" t="str">
            <v>Subdirección de las Artes</v>
          </cell>
          <cell r="I25" t="str">
            <v>Contratación Directa</v>
          </cell>
          <cell r="J25" t="str">
            <v>Contratación directa.</v>
          </cell>
          <cell r="K25" t="str">
            <v>Prestación de servicios</v>
          </cell>
          <cell r="N25" t="str">
            <v>No</v>
          </cell>
          <cell r="O25" t="str">
            <v>N/A</v>
          </cell>
          <cell r="P25">
            <v>45307</v>
          </cell>
          <cell r="Q25">
            <v>45307</v>
          </cell>
          <cell r="R25">
            <v>46356</v>
          </cell>
          <cell r="S25">
            <v>1035</v>
          </cell>
          <cell r="T25" t="str">
            <v>En Ejecución</v>
          </cell>
          <cell r="U25" t="str">
            <v>Maira Salamanca</v>
          </cell>
          <cell r="Z25" t="str">
            <v>N/A</v>
          </cell>
          <cell r="AC25" t="str">
            <v>N/A - Valor Cero / Coproducción</v>
          </cell>
          <cell r="AF25">
            <v>0</v>
          </cell>
          <cell r="AJ25" t="str">
            <v>PRESTAR SERVICIOS DE DISTRIBUCIÓN DE CONTENIDOS AUDIOVISUALES AL INSTITUTO DISTRITAL DE LAS ARTES - IDARTES, PARA EXHIBICIÓN DEL MATERIAL QUE SE PROYECTARÁ EN LOS EQUIPAMIENTOS CULTURALES, DE ACUERDO CON LA PROGRAMACIÓN DEFINIDA POR LA ENTIDAD.</v>
          </cell>
          <cell r="AK25" t="str">
            <v>FUNDACION IMPULSOS</v>
          </cell>
          <cell r="AL25">
            <v>900912421</v>
          </cell>
          <cell r="AM25" t="str">
            <v>012-2024</v>
          </cell>
          <cell r="AN25" t="str">
            <v>Diego Forero</v>
          </cell>
          <cell r="AP25" t="str">
            <v>SECOP II</v>
          </cell>
          <cell r="AQ25" t="e">
            <v>#N/A</v>
          </cell>
          <cell r="AS25" t="str">
            <v>Ok</v>
          </cell>
          <cell r="AU25" t="str">
            <v>SI</v>
          </cell>
          <cell r="AV25" t="str">
            <v>Enero</v>
          </cell>
          <cell r="AW25" t="e">
            <v>#N/A</v>
          </cell>
          <cell r="AX25">
            <v>46356</v>
          </cell>
          <cell r="AY25" t="str">
            <v>#REF!</v>
          </cell>
          <cell r="AZ25" t="str">
            <v>CO1.PCCNTR.5743064</v>
          </cell>
        </row>
        <row r="26">
          <cell r="D26" t="str">
            <v>014-2024</v>
          </cell>
          <cell r="E26" t="str">
            <v>LEYLA CASTILLO BALLÉN</v>
          </cell>
          <cell r="F26" t="str">
            <v>Subdirección de Formación Artistica</v>
          </cell>
          <cell r="G26" t="str">
            <v>Subdirección de Formación Artística</v>
          </cell>
          <cell r="I26" t="str">
            <v>Contratación Directa</v>
          </cell>
          <cell r="J26" t="str">
            <v>Contratación directa.</v>
          </cell>
          <cell r="K26" t="str">
            <v>Prestación de servicios</v>
          </cell>
          <cell r="N26" t="str">
            <v>Si</v>
          </cell>
          <cell r="O26" t="str">
            <v>Contrato Prestación de Servicios Profesionales</v>
          </cell>
          <cell r="P26">
            <v>45307</v>
          </cell>
          <cell r="Q26">
            <v>45309</v>
          </cell>
          <cell r="R26">
            <v>45412</v>
          </cell>
          <cell r="S26">
            <v>103</v>
          </cell>
          <cell r="T26" t="str">
            <v>En Ejecución</v>
          </cell>
          <cell r="U26" t="str">
            <v>LEYLA CASTILLO BALLÉN</v>
          </cell>
          <cell r="X26" t="str">
            <v>SANDRA MARGOTH VÉLEZ ABELLO</v>
          </cell>
          <cell r="Z26" t="str">
            <v>Inversión</v>
          </cell>
          <cell r="AA26">
            <v>2020110010209</v>
          </cell>
          <cell r="AC26" t="str">
            <v>O23011601120000007617</v>
          </cell>
          <cell r="AF26">
            <v>23691500</v>
          </cell>
          <cell r="AJ26" t="str">
            <v>Prestar servicios profesionales como Abogado transversal para la Subdirección de Formación Artística del del Instituto Distrital de las Artes en acciones relacionadas con los trámites jurídicos que se requieran en la dependencia, acorde con los procesos y procedimientos de gestión jurídica y administrativa definidos en la entidad.</v>
          </cell>
          <cell r="AK26" t="str">
            <v>DIEGO LEONCIO VARGAS BARRERA</v>
          </cell>
          <cell r="AL26">
            <v>79797648</v>
          </cell>
          <cell r="AM26" t="str">
            <v>014-2024</v>
          </cell>
          <cell r="AN26" t="str">
            <v>Diego Forero</v>
          </cell>
          <cell r="AP26" t="str">
            <v>SECOP II</v>
          </cell>
          <cell r="AQ26" t="e">
            <v>#N/A</v>
          </cell>
          <cell r="AS26" t="str">
            <v>Falso</v>
          </cell>
          <cell r="AU26" t="str">
            <v>SI</v>
          </cell>
          <cell r="AV26" t="str">
            <v>Enero</v>
          </cell>
          <cell r="AW26" t="e">
            <v>#N/A</v>
          </cell>
          <cell r="AX26">
            <v>45412</v>
          </cell>
          <cell r="AY26" t="str">
            <v>#REF!</v>
          </cell>
          <cell r="AZ26" t="str">
            <v>CO1.PCCNTR.5746101</v>
          </cell>
        </row>
        <row r="27">
          <cell r="D27" t="str">
            <v>015-2024</v>
          </cell>
          <cell r="E27" t="str">
            <v>LEYLA CASTILLO BALLÉN</v>
          </cell>
          <cell r="F27" t="str">
            <v>Subdirección de Formación Artistica</v>
          </cell>
          <cell r="G27" t="str">
            <v>Subdirección de Formación Artística</v>
          </cell>
          <cell r="H27" t="str">
            <v>Programa Nidos</v>
          </cell>
          <cell r="I27" t="str">
            <v>Contratación Directa</v>
          </cell>
          <cell r="J27" t="str">
            <v>Contratación directa.</v>
          </cell>
          <cell r="K27" t="str">
            <v>Prestación de servicios</v>
          </cell>
          <cell r="N27" t="str">
            <v>Si</v>
          </cell>
          <cell r="O27" t="str">
            <v>Contrato Prestación de Servicios Profesionales</v>
          </cell>
          <cell r="P27">
            <v>45307</v>
          </cell>
          <cell r="Q27">
            <v>45313</v>
          </cell>
          <cell r="R27">
            <v>45382</v>
          </cell>
          <cell r="S27">
            <v>70</v>
          </cell>
          <cell r="T27" t="str">
            <v>En Ejecución</v>
          </cell>
          <cell r="U27" t="str">
            <v>LEYLA CASTILLO BALLÉN</v>
          </cell>
          <cell r="X27" t="str">
            <v>GERALDHIN VARGAS GUTIERREZ</v>
          </cell>
          <cell r="Z27" t="str">
            <v>Inversión</v>
          </cell>
          <cell r="AA27">
            <v>2020110010209</v>
          </cell>
          <cell r="AC27" t="str">
            <v>O23011601120000007617</v>
          </cell>
          <cell r="AF27">
            <v>10538600</v>
          </cell>
          <cell r="AJ27" t="str">
            <v>PRESTAR SERVICIOS PROFESIONALES AL IDARTES- SUBDIRECCIÓN DE FORMACIÓN ARTÍSTICA EN LAS ACCIONES TÉCNICAS Y OPERATIVAS DEL COMPONENTE DE FORTALECIMIENTO Y APOYO A LA GESTIÓN DEL CONOCIMIENTO DEL PROGRAMA NIDOS</v>
          </cell>
          <cell r="AK27" t="str">
            <v>Nelcy Cecilia Patiño Rincón</v>
          </cell>
          <cell r="AL27">
            <v>1023876158</v>
          </cell>
          <cell r="AM27" t="str">
            <v>015-2024</v>
          </cell>
          <cell r="AN27" t="str">
            <v>Diego Forero</v>
          </cell>
          <cell r="AP27" t="str">
            <v>SECOP II</v>
          </cell>
          <cell r="AQ27" t="e">
            <v>#N/A</v>
          </cell>
          <cell r="AS27" t="str">
            <v>Falso</v>
          </cell>
          <cell r="AU27" t="str">
            <v>SI</v>
          </cell>
          <cell r="AV27" t="str">
            <v>Enero</v>
          </cell>
          <cell r="AW27" t="e">
            <v>#N/A</v>
          </cell>
          <cell r="AX27">
            <v>45382</v>
          </cell>
          <cell r="AY27" t="str">
            <v>#REF!</v>
          </cell>
          <cell r="AZ27" t="str">
            <v>CO1.PCCNTR.5748150</v>
          </cell>
        </row>
        <row r="28">
          <cell r="D28" t="str">
            <v>017-2024</v>
          </cell>
          <cell r="E28" t="str">
            <v>LEYLA CASTILLO BALLÉN</v>
          </cell>
          <cell r="F28" t="str">
            <v>Subdirección de Formación Artistica</v>
          </cell>
          <cell r="G28" t="str">
            <v>Subdirección de Formación Artística</v>
          </cell>
          <cell r="H28" t="str">
            <v>Programa Nidos</v>
          </cell>
          <cell r="I28" t="str">
            <v>Contratación Directa</v>
          </cell>
          <cell r="J28" t="str">
            <v>Contratación directa.</v>
          </cell>
          <cell r="K28" t="str">
            <v>Prestación de servicios</v>
          </cell>
          <cell r="N28" t="str">
            <v>Si</v>
          </cell>
          <cell r="O28" t="str">
            <v>Contrato Prestación de Servicios Profesionales</v>
          </cell>
          <cell r="P28">
            <v>45307</v>
          </cell>
          <cell r="Q28">
            <v>45313</v>
          </cell>
          <cell r="R28">
            <v>45382</v>
          </cell>
          <cell r="S28">
            <v>70</v>
          </cell>
          <cell r="T28" t="str">
            <v>En Ejecución</v>
          </cell>
          <cell r="U28" t="str">
            <v>LEYLA CASTILLO BALLÉN</v>
          </cell>
          <cell r="X28" t="str">
            <v>GERALDHIN VARGAS GUTIERREZ</v>
          </cell>
          <cell r="Z28" t="str">
            <v>Inversión</v>
          </cell>
          <cell r="AA28">
            <v>2020110010209</v>
          </cell>
          <cell r="AC28" t="str">
            <v>O23011601120000007617</v>
          </cell>
          <cell r="AF28">
            <v>12217600</v>
          </cell>
          <cell r="AJ28" t="str">
            <v>PRESTAR SERVICIOS PROFESIONALES AL IDARTES - SUBDIRECCIÓN DE FORMACIÓN ARTÍSTICA, EN EL DESARROLLO DE LAS ACTIVIDADES DE GESTIÓN TERRITORIAL DEL COMPONENTE DE CIRCULACIÓN DEL PROGRAMA NIDOS, EN EL MARCO DE LA GARANTÍA DE LOS DERECHOS CULTURALES DE LA PRIMERA INFANCIA.</v>
          </cell>
          <cell r="AK28" t="str">
            <v>JINETH TATIANA LONDOÑO PUENTES</v>
          </cell>
          <cell r="AL28">
            <v>52938173</v>
          </cell>
          <cell r="AM28" t="str">
            <v>017-2024</v>
          </cell>
          <cell r="AN28" t="str">
            <v>Diego Forero</v>
          </cell>
          <cell r="AP28" t="str">
            <v>SECOP II</v>
          </cell>
          <cell r="AQ28" t="e">
            <v>#N/A</v>
          </cell>
          <cell r="AS28" t="str">
            <v>Falso</v>
          </cell>
          <cell r="AU28" t="str">
            <v>SI</v>
          </cell>
          <cell r="AV28" t="str">
            <v>Enero</v>
          </cell>
          <cell r="AW28" t="e">
            <v>#N/A</v>
          </cell>
          <cell r="AX28">
            <v>45382</v>
          </cell>
          <cell r="AY28" t="str">
            <v>#REF!</v>
          </cell>
          <cell r="AZ28" t="str">
            <v>CO1.PCCNTR.5743941</v>
          </cell>
        </row>
        <row r="29">
          <cell r="D29" t="str">
            <v>018-2024</v>
          </cell>
          <cell r="E29" t="str">
            <v>Hanna Paola Cuenca Hernandez</v>
          </cell>
          <cell r="F29" t="str">
            <v>Subdirección de Equipamientos Culturales</v>
          </cell>
          <cell r="I29" t="str">
            <v>Contratación Directa</v>
          </cell>
          <cell r="J29" t="str">
            <v>Contratación directa.</v>
          </cell>
          <cell r="K29" t="str">
            <v>Prestación de servicios</v>
          </cell>
          <cell r="N29" t="str">
            <v>Si</v>
          </cell>
          <cell r="O29" t="str">
            <v>Contrato Prestación de Servicios Apoyo a la Gestión</v>
          </cell>
          <cell r="P29">
            <v>45307</v>
          </cell>
          <cell r="Q29">
            <v>45308</v>
          </cell>
          <cell r="R29">
            <v>45382</v>
          </cell>
          <cell r="S29">
            <v>75</v>
          </cell>
          <cell r="T29" t="str">
            <v>En Ejecución</v>
          </cell>
          <cell r="U29" t="str">
            <v>Hanna Paola Cuenca Hernandez</v>
          </cell>
          <cell r="X29" t="str">
            <v>HANNA PAOLA CUENCA HERNANDEZ</v>
          </cell>
          <cell r="Z29" t="str">
            <v>Inversión</v>
          </cell>
          <cell r="AA29">
            <v>2020110010158</v>
          </cell>
          <cell r="AC29" t="str">
            <v>O23011601210000007614</v>
          </cell>
          <cell r="AF29">
            <v>7500000</v>
          </cell>
          <cell r="AJ29"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29" t="str">
            <v>CARLOS ANDRES NIÑO</v>
          </cell>
          <cell r="AL29">
            <v>80228316</v>
          </cell>
          <cell r="AM29" t="str">
            <v>018-2024</v>
          </cell>
          <cell r="AN29" t="str">
            <v>Diego Forero</v>
          </cell>
          <cell r="AP29" t="str">
            <v>SECOP II</v>
          </cell>
          <cell r="AQ29" t="e">
            <v>#N/A</v>
          </cell>
          <cell r="AS29" t="str">
            <v>Falso</v>
          </cell>
          <cell r="AU29" t="str">
            <v>SI</v>
          </cell>
          <cell r="AV29" t="str">
            <v>Enero</v>
          </cell>
          <cell r="AW29" t="e">
            <v>#N/A</v>
          </cell>
          <cell r="AX29">
            <v>45382</v>
          </cell>
          <cell r="AY29" t="str">
            <v>#REF!</v>
          </cell>
          <cell r="AZ29" t="str">
            <v>CO1.PCCNTR.5746523</v>
          </cell>
        </row>
        <row r="30">
          <cell r="D30" t="str">
            <v>019-2024</v>
          </cell>
          <cell r="E30" t="str">
            <v>LEYLA CASTILLO BALLÉN</v>
          </cell>
          <cell r="F30" t="str">
            <v>Subdirección de Formación Artistica</v>
          </cell>
          <cell r="G30" t="str">
            <v>Subdirección de Formación Artística</v>
          </cell>
          <cell r="H30" t="str">
            <v>Programa Nidos</v>
          </cell>
          <cell r="I30" t="str">
            <v>Contratación Directa</v>
          </cell>
          <cell r="J30" t="str">
            <v>Contratación directa.</v>
          </cell>
          <cell r="K30" t="str">
            <v>Prestación de servicios</v>
          </cell>
          <cell r="N30" t="str">
            <v>Si</v>
          </cell>
          <cell r="O30" t="str">
            <v>Contrato Prestación de Servicios Profesionales</v>
          </cell>
          <cell r="P30">
            <v>45307</v>
          </cell>
          <cell r="Q30">
            <v>45309</v>
          </cell>
          <cell r="R30">
            <v>45412</v>
          </cell>
          <cell r="S30">
            <v>103</v>
          </cell>
          <cell r="T30" t="str">
            <v>En Ejecución</v>
          </cell>
          <cell r="U30" t="str">
            <v>LEYLA CASTILLO BALLÉN</v>
          </cell>
          <cell r="X30" t="str">
            <v>LEYLA CASTILLO BALLEN</v>
          </cell>
          <cell r="Z30" t="str">
            <v>Inversión</v>
          </cell>
          <cell r="AA30">
            <v>2020110010209</v>
          </cell>
          <cell r="AC30" t="str">
            <v>O23011601120000007617</v>
          </cell>
          <cell r="AF30">
            <v>22011600</v>
          </cell>
          <cell r="AJ30" t="str">
            <v>Prestar servicios profesionales al Idartes - Subdirección de Formación Artística para orientar las acciones artístico pedagógicas del Programa NIDOS en los territorios, bajo lineamientos de cuidado, protección y bienestar de la primera infancia en las atenciones programadas.</v>
          </cell>
          <cell r="AK30" t="str">
            <v>Olga lucia Duque Aparicio</v>
          </cell>
          <cell r="AL30">
            <v>52492941</v>
          </cell>
          <cell r="AM30" t="str">
            <v>019-2024</v>
          </cell>
          <cell r="AN30" t="str">
            <v>Diego Forero</v>
          </cell>
          <cell r="AP30" t="str">
            <v>SECOP II</v>
          </cell>
          <cell r="AQ30" t="e">
            <v>#N/A</v>
          </cell>
          <cell r="AS30" t="str">
            <v>Falso</v>
          </cell>
          <cell r="AU30" t="str">
            <v>SI</v>
          </cell>
          <cell r="AV30" t="str">
            <v>Enero</v>
          </cell>
          <cell r="AW30" t="e">
            <v>#N/A</v>
          </cell>
          <cell r="AX30">
            <v>45412</v>
          </cell>
          <cell r="AY30" t="str">
            <v>#REF!</v>
          </cell>
          <cell r="AZ30" t="str">
            <v>CO1.PCCNTR.5747925</v>
          </cell>
        </row>
        <row r="31">
          <cell r="D31" t="str">
            <v>020-2024</v>
          </cell>
          <cell r="E31" t="str">
            <v>Hanna Paola Cuenca Hernandez</v>
          </cell>
          <cell r="F31" t="str">
            <v>Subdirección de Equipamientos Culturales</v>
          </cell>
          <cell r="I31" t="str">
            <v>Contratación Directa</v>
          </cell>
          <cell r="J31" t="str">
            <v>Contratación directa.</v>
          </cell>
          <cell r="K31" t="str">
            <v>Prestación de servicios</v>
          </cell>
          <cell r="N31" t="str">
            <v>Si</v>
          </cell>
          <cell r="O31" t="str">
            <v>Contrato Prestación de Servicios Apoyo a la Gestión</v>
          </cell>
          <cell r="P31">
            <v>45307</v>
          </cell>
          <cell r="Q31">
            <v>45309</v>
          </cell>
          <cell r="R31">
            <v>45382</v>
          </cell>
          <cell r="S31">
            <v>74</v>
          </cell>
          <cell r="T31" t="str">
            <v>En Ejecución</v>
          </cell>
          <cell r="U31" t="str">
            <v>Hanna Paola Cuenca Hernandez</v>
          </cell>
          <cell r="X31" t="str">
            <v>HANNA PAOLA CUENCA HERNANDEZ</v>
          </cell>
          <cell r="Z31" t="str">
            <v>Inversión</v>
          </cell>
          <cell r="AA31">
            <v>2020110010158</v>
          </cell>
          <cell r="AC31" t="str">
            <v>O23011601210000007614</v>
          </cell>
          <cell r="AF31">
            <v>7500000</v>
          </cell>
          <cell r="AJ31"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31" t="str">
            <v>Cristian Carrillo Acosta</v>
          </cell>
          <cell r="AL31">
            <v>1010237101</v>
          </cell>
          <cell r="AM31" t="str">
            <v>020-2024</v>
          </cell>
          <cell r="AN31" t="str">
            <v>Diego Forero</v>
          </cell>
          <cell r="AP31" t="str">
            <v>SECOP II</v>
          </cell>
          <cell r="AQ31" t="e">
            <v>#N/A</v>
          </cell>
          <cell r="AS31" t="str">
            <v>Falso</v>
          </cell>
          <cell r="AU31" t="str">
            <v>SI</v>
          </cell>
          <cell r="AV31" t="str">
            <v>Enero</v>
          </cell>
          <cell r="AW31" t="e">
            <v>#N/A</v>
          </cell>
          <cell r="AX31">
            <v>45382</v>
          </cell>
          <cell r="AY31" t="str">
            <v>#REF!</v>
          </cell>
          <cell r="AZ31" t="str">
            <v>CO1.PCCNTR.5743083</v>
          </cell>
        </row>
        <row r="32">
          <cell r="D32" t="str">
            <v>021-2024</v>
          </cell>
          <cell r="E32" t="str">
            <v>Hanna Paola Cuenca Hernandez</v>
          </cell>
          <cell r="F32" t="str">
            <v>Subdirección de Equipamientos Culturales</v>
          </cell>
          <cell r="I32" t="str">
            <v>Contratación Directa</v>
          </cell>
          <cell r="J32" t="str">
            <v>Contratación directa.</v>
          </cell>
          <cell r="K32" t="str">
            <v>Prestación de servicios</v>
          </cell>
          <cell r="N32" t="str">
            <v>Si</v>
          </cell>
          <cell r="O32" t="str">
            <v>Contrato Prestación de Servicios Apoyo a la Gestión</v>
          </cell>
          <cell r="P32">
            <v>45307</v>
          </cell>
          <cell r="Q32">
            <v>45308</v>
          </cell>
          <cell r="R32">
            <v>45412</v>
          </cell>
          <cell r="S32">
            <v>104</v>
          </cell>
          <cell r="T32" t="str">
            <v>En Ejecución</v>
          </cell>
          <cell r="U32" t="str">
            <v>Hanna Paola Cuenca Hernandez</v>
          </cell>
          <cell r="X32" t="str">
            <v>HANNA PAOLA CUENCA HERNANDEZ</v>
          </cell>
          <cell r="Z32" t="str">
            <v>Inversión</v>
          </cell>
          <cell r="AA32">
            <v>2020110010158</v>
          </cell>
          <cell r="AC32" t="str">
            <v>O23011601210000007614</v>
          </cell>
          <cell r="AF32">
            <v>10500000</v>
          </cell>
          <cell r="AJ32"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32">
            <v>1024536878</v>
          </cell>
          <cell r="AL32">
            <v>1024536878</v>
          </cell>
          <cell r="AM32" t="str">
            <v>021-2024</v>
          </cell>
          <cell r="AN32" t="str">
            <v>Diego Forero</v>
          </cell>
          <cell r="AP32" t="str">
            <v>SECOP II</v>
          </cell>
          <cell r="AQ32" t="e">
            <v>#N/A</v>
          </cell>
          <cell r="AS32" t="str">
            <v>Falso</v>
          </cell>
          <cell r="AU32" t="str">
            <v>SI</v>
          </cell>
          <cell r="AV32" t="str">
            <v>Enero</v>
          </cell>
          <cell r="AW32" t="e">
            <v>#N/A</v>
          </cell>
          <cell r="AX32">
            <v>45412</v>
          </cell>
          <cell r="AY32" t="str">
            <v>#REF!</v>
          </cell>
          <cell r="AZ32" t="str">
            <v>CO1.PCCNTR.5743370</v>
          </cell>
        </row>
        <row r="33">
          <cell r="D33" t="str">
            <v>022-2024</v>
          </cell>
          <cell r="E33" t="str">
            <v>LEYLA CASTILLO BALLÉN</v>
          </cell>
          <cell r="F33" t="str">
            <v>Subdirección de Formación Artistica</v>
          </cell>
          <cell r="G33" t="str">
            <v>Subdirección de Formación Artística</v>
          </cell>
          <cell r="I33" t="str">
            <v>Contratación Directa</v>
          </cell>
          <cell r="J33" t="str">
            <v>Contratación directa.</v>
          </cell>
          <cell r="K33" t="str">
            <v>Prestación de servicios</v>
          </cell>
          <cell r="N33" t="str">
            <v>Si</v>
          </cell>
          <cell r="O33" t="str">
            <v>Contrato Prestación de Servicios Profesionales</v>
          </cell>
          <cell r="P33">
            <v>45307</v>
          </cell>
          <cell r="Q33">
            <v>45308</v>
          </cell>
          <cell r="R33">
            <v>45412</v>
          </cell>
          <cell r="S33">
            <v>104</v>
          </cell>
          <cell r="T33" t="str">
            <v>En Ejecución</v>
          </cell>
          <cell r="U33" t="str">
            <v>LEYLA CASTILLO BALLÉN</v>
          </cell>
          <cell r="X33" t="str">
            <v>LEYLA CASTILLO BALLEN</v>
          </cell>
          <cell r="Z33" t="str">
            <v>Inversión</v>
          </cell>
          <cell r="AA33">
            <v>2020110010209</v>
          </cell>
          <cell r="AC33" t="str">
            <v>O23011601120000007617</v>
          </cell>
          <cell r="AF33">
            <v>20345500</v>
          </cell>
          <cell r="AJ33" t="str">
            <v>Prestar servicios profesionales a la Subdirección de Formación Artística del Instituto Distrital de las Artes, en el acompañamiento en las actividades transversales requeridas por la Subdirección.</v>
          </cell>
          <cell r="AK33" t="str">
            <v>Santiago Murcia Roa</v>
          </cell>
          <cell r="AL33">
            <v>1016011554</v>
          </cell>
          <cell r="AM33" t="str">
            <v>022-2024</v>
          </cell>
          <cell r="AN33" t="str">
            <v>Diego Forero</v>
          </cell>
          <cell r="AP33" t="str">
            <v>SECOP II</v>
          </cell>
          <cell r="AQ33" t="e">
            <v>#N/A</v>
          </cell>
          <cell r="AS33" t="str">
            <v>Falso</v>
          </cell>
          <cell r="AU33" t="str">
            <v>SI</v>
          </cell>
          <cell r="AV33" t="str">
            <v>Enero</v>
          </cell>
          <cell r="AW33" t="e">
            <v>#N/A</v>
          </cell>
          <cell r="AX33">
            <v>45412</v>
          </cell>
          <cell r="AY33" t="str">
            <v>#REF!</v>
          </cell>
          <cell r="AZ33" t="str">
            <v>CO1.PCCNTR.5746658</v>
          </cell>
        </row>
        <row r="34">
          <cell r="D34" t="str">
            <v>023-2024</v>
          </cell>
          <cell r="E34" t="str">
            <v>LEYLA CASTILLO BALLÉN</v>
          </cell>
          <cell r="F34" t="str">
            <v>Subdirección de Formación Artistica</v>
          </cell>
          <cell r="G34" t="str">
            <v>Subdirección de Formación Artística</v>
          </cell>
          <cell r="H34" t="str">
            <v>Programa Nidos</v>
          </cell>
          <cell r="I34" t="str">
            <v>Contratación Directa</v>
          </cell>
          <cell r="J34" t="str">
            <v>Contratación directa.</v>
          </cell>
          <cell r="K34" t="str">
            <v>Prestación de servicios</v>
          </cell>
          <cell r="N34" t="str">
            <v>Si</v>
          </cell>
          <cell r="O34" t="str">
            <v>Contrato Prestación de Servicios Apoyo a la Gestión</v>
          </cell>
          <cell r="P34">
            <v>45307</v>
          </cell>
          <cell r="Q34">
            <v>45309</v>
          </cell>
          <cell r="R34">
            <v>45381</v>
          </cell>
          <cell r="S34">
            <v>73</v>
          </cell>
          <cell r="T34" t="str">
            <v>En Ejecución</v>
          </cell>
          <cell r="U34" t="str">
            <v>LEYLA CASTILLO BALLÉN</v>
          </cell>
          <cell r="X34" t="str">
            <v>GERALDHIN VARGAS GUTIERREZ</v>
          </cell>
          <cell r="Z34" t="str">
            <v>Inversión</v>
          </cell>
          <cell r="AA34">
            <v>2020110010209</v>
          </cell>
          <cell r="AC34" t="str">
            <v>O23011601120000007617</v>
          </cell>
          <cell r="AF34">
            <v>11455000</v>
          </cell>
          <cell r="AJ34" t="str">
            <v>Prestar servicios de apoyo a la gestión al Idartes- Subdirección de Formación Artísticaen acciones operativas y administrativos de acuerdo a las necesidades del componente de Laboratorios artísticos y la producción de eventos del Programa NIDOS</v>
          </cell>
          <cell r="AK34" t="str">
            <v>William Elias Molano Bernal</v>
          </cell>
          <cell r="AL34">
            <v>1015395826</v>
          </cell>
          <cell r="AM34" t="str">
            <v>023-2024</v>
          </cell>
          <cell r="AN34" t="str">
            <v>Diego Forero</v>
          </cell>
          <cell r="AP34" t="str">
            <v>SECOP II</v>
          </cell>
          <cell r="AQ34" t="e">
            <v>#N/A</v>
          </cell>
          <cell r="AS34" t="str">
            <v>Falso</v>
          </cell>
          <cell r="AU34" t="str">
            <v>SI</v>
          </cell>
          <cell r="AV34" t="str">
            <v>Enero</v>
          </cell>
          <cell r="AW34" t="e">
            <v>#N/A</v>
          </cell>
          <cell r="AX34">
            <v>45381</v>
          </cell>
          <cell r="AY34" t="str">
            <v>#REF!</v>
          </cell>
          <cell r="AZ34" t="str">
            <v>CO1.PCCNTR.5747563</v>
          </cell>
        </row>
        <row r="35">
          <cell r="D35" t="str">
            <v>024-2024</v>
          </cell>
          <cell r="E35" t="str">
            <v>Maira Salamanca</v>
          </cell>
          <cell r="F35" t="str">
            <v>Subdirección de las Artes</v>
          </cell>
          <cell r="I35" t="str">
            <v>Contratación Directa</v>
          </cell>
          <cell r="J35" t="str">
            <v>Contratación directa.</v>
          </cell>
          <cell r="K35" t="str">
            <v>Prestación de servicios</v>
          </cell>
          <cell r="N35" t="str">
            <v>Si</v>
          </cell>
          <cell r="O35" t="str">
            <v>Contrato Prestación de Servicios Apoyo a la Gestión</v>
          </cell>
          <cell r="P35">
            <v>45307</v>
          </cell>
          <cell r="Q35">
            <v>45308</v>
          </cell>
          <cell r="R35">
            <v>45382</v>
          </cell>
          <cell r="S35">
            <v>75</v>
          </cell>
          <cell r="T35" t="str">
            <v>En Ejecución</v>
          </cell>
          <cell r="U35" t="str">
            <v>Maira Salamanca</v>
          </cell>
          <cell r="X35" t="str">
            <v>MAIRA XIMENA SALAMANCA ROCHA</v>
          </cell>
          <cell r="Z35" t="str">
            <v>Inversión</v>
          </cell>
          <cell r="AA35">
            <v>2020110010063</v>
          </cell>
          <cell r="AC35" t="str">
            <v>O23011601210000007585</v>
          </cell>
          <cell r="AF35">
            <v>12716667</v>
          </cell>
          <cell r="AJ35" t="str">
            <v>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v>
          </cell>
          <cell r="AK35" t="str">
            <v>ADRIANA MARCELA MANOSALVA NARVAEZ</v>
          </cell>
          <cell r="AL35">
            <v>1013598456</v>
          </cell>
          <cell r="AM35" t="str">
            <v>024-2024</v>
          </cell>
          <cell r="AN35" t="str">
            <v>Diego Forero</v>
          </cell>
          <cell r="AP35" t="str">
            <v>SECOP II</v>
          </cell>
          <cell r="AQ35" t="e">
            <v>#N/A</v>
          </cell>
          <cell r="AS35" t="str">
            <v>Falso</v>
          </cell>
          <cell r="AU35" t="str">
            <v>SI</v>
          </cell>
          <cell r="AV35" t="str">
            <v>Enero</v>
          </cell>
          <cell r="AW35" t="e">
            <v>#N/A</v>
          </cell>
          <cell r="AX35">
            <v>45382</v>
          </cell>
          <cell r="AY35" t="str">
            <v>#REF!</v>
          </cell>
          <cell r="AZ35" t="str">
            <v>CO1.PCCNTR.5746910</v>
          </cell>
        </row>
        <row r="36">
          <cell r="D36" t="str">
            <v>025-2024</v>
          </cell>
          <cell r="E36" t="str">
            <v>LEYLA CASTILLO BALLÉN</v>
          </cell>
          <cell r="F36" t="str">
            <v>Subdirección de Formación Artistica</v>
          </cell>
          <cell r="G36" t="str">
            <v>Subdirección de Formación Artística</v>
          </cell>
          <cell r="H36" t="str">
            <v>Programa Nidos</v>
          </cell>
          <cell r="I36" t="str">
            <v>Contratación Directa</v>
          </cell>
          <cell r="J36" t="str">
            <v>Contratación directa.</v>
          </cell>
          <cell r="K36" t="str">
            <v>Prestación de servicios</v>
          </cell>
          <cell r="N36" t="str">
            <v>Si</v>
          </cell>
          <cell r="O36" t="str">
            <v>Contrato Prestación de Servicios Profesionales</v>
          </cell>
          <cell r="P36">
            <v>45307</v>
          </cell>
          <cell r="Q36">
            <v>45313</v>
          </cell>
          <cell r="R36">
            <v>45382</v>
          </cell>
          <cell r="S36">
            <v>70</v>
          </cell>
          <cell r="T36" t="str">
            <v>En Ejecución</v>
          </cell>
          <cell r="U36" t="str">
            <v>LEYLA CASTILLO BALLÉN</v>
          </cell>
          <cell r="X36" t="str">
            <v>GERALDHIN VARGAS GUTIERREZ</v>
          </cell>
          <cell r="Z36" t="str">
            <v>Inversión</v>
          </cell>
          <cell r="AA36">
            <v>2020110010209</v>
          </cell>
          <cell r="AC36" t="str">
            <v>O23011601120000007617</v>
          </cell>
          <cell r="AF36">
            <v>12217600</v>
          </cell>
          <cell r="AJ36"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36" t="str">
            <v>SANTIAGO RODRIGUEZ ORTIZ</v>
          </cell>
          <cell r="AL36">
            <v>80236102</v>
          </cell>
          <cell r="AM36" t="str">
            <v>025-2024</v>
          </cell>
          <cell r="AN36" t="str">
            <v>Diego Forero</v>
          </cell>
          <cell r="AP36" t="str">
            <v>SECOP II</v>
          </cell>
          <cell r="AQ36" t="e">
            <v>#N/A</v>
          </cell>
          <cell r="AS36" t="str">
            <v>Falso</v>
          </cell>
          <cell r="AU36" t="str">
            <v>SI</v>
          </cell>
          <cell r="AV36" t="str">
            <v>Enero</v>
          </cell>
          <cell r="AW36" t="e">
            <v>#N/A</v>
          </cell>
          <cell r="AX36">
            <v>45382</v>
          </cell>
          <cell r="AY36" t="str">
            <v>#REF!</v>
          </cell>
          <cell r="AZ36" t="str">
            <v>CO1.PCCNTR.5748068</v>
          </cell>
        </row>
        <row r="37">
          <cell r="D37" t="str">
            <v>026-2024</v>
          </cell>
          <cell r="E37" t="str">
            <v>LEYLA CASTILLO BALLÉN</v>
          </cell>
          <cell r="F37" t="str">
            <v>Subdirección de Formación Artistica</v>
          </cell>
          <cell r="G37" t="str">
            <v>Subdirección de Formación Artística</v>
          </cell>
          <cell r="H37" t="str">
            <v>Programa Nidos</v>
          </cell>
          <cell r="I37" t="str">
            <v>Contratación Directa</v>
          </cell>
          <cell r="J37" t="str">
            <v>Contratación directa.</v>
          </cell>
          <cell r="K37" t="str">
            <v>Prestación de servicios</v>
          </cell>
          <cell r="N37" t="str">
            <v>Si</v>
          </cell>
          <cell r="O37" t="str">
            <v>Contrato Prestación de Servicios Profesionales</v>
          </cell>
          <cell r="P37">
            <v>45307</v>
          </cell>
          <cell r="Q37">
            <v>45313</v>
          </cell>
          <cell r="R37">
            <v>45382</v>
          </cell>
          <cell r="S37">
            <v>70</v>
          </cell>
          <cell r="T37" t="str">
            <v>En Ejecución</v>
          </cell>
          <cell r="U37" t="str">
            <v>LEYLA CASTILLO BALLÉN</v>
          </cell>
          <cell r="X37" t="str">
            <v>GERALDHIN VARGAS GUTIERREZ</v>
          </cell>
          <cell r="Z37" t="str">
            <v>Inversión</v>
          </cell>
          <cell r="AA37">
            <v>2020110010209</v>
          </cell>
          <cell r="AC37" t="str">
            <v>O23011601120000007617</v>
          </cell>
          <cell r="AF37">
            <v>12217600</v>
          </cell>
          <cell r="AJ37"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37" t="str">
            <v>Juan Camilo Porras Ortiz</v>
          </cell>
          <cell r="AL37">
            <v>1022352901</v>
          </cell>
          <cell r="AM37" t="str">
            <v>026-2024</v>
          </cell>
          <cell r="AN37" t="str">
            <v>Diego Forero</v>
          </cell>
          <cell r="AP37" t="str">
            <v>SECOP II</v>
          </cell>
          <cell r="AQ37" t="e">
            <v>#N/A</v>
          </cell>
          <cell r="AS37" t="str">
            <v>Falso</v>
          </cell>
          <cell r="AU37" t="str">
            <v>SI</v>
          </cell>
          <cell r="AV37" t="str">
            <v>Enero</v>
          </cell>
          <cell r="AW37" t="e">
            <v>#N/A</v>
          </cell>
          <cell r="AX37">
            <v>45382</v>
          </cell>
          <cell r="AY37" t="str">
            <v>#REF!</v>
          </cell>
          <cell r="AZ37" t="str">
            <v>CO1.PCCNTR.5746493</v>
          </cell>
        </row>
        <row r="38">
          <cell r="D38" t="str">
            <v>027-2024</v>
          </cell>
          <cell r="E38" t="str">
            <v>LEYLA CASTILLO BALLÉN</v>
          </cell>
          <cell r="F38" t="str">
            <v>Subdirección de Formación Artistica</v>
          </cell>
          <cell r="G38" t="str">
            <v>Subdirección de Formación Artística</v>
          </cell>
          <cell r="H38" t="str">
            <v>Programa Nidos</v>
          </cell>
          <cell r="I38" t="str">
            <v>Contratación Directa</v>
          </cell>
          <cell r="J38" t="str">
            <v>Contratación directa.</v>
          </cell>
          <cell r="K38" t="str">
            <v>Prestación de servicios</v>
          </cell>
          <cell r="N38" t="str">
            <v>Si</v>
          </cell>
          <cell r="O38" t="str">
            <v>Contrato Prestación de Servicios Profesionales</v>
          </cell>
          <cell r="P38">
            <v>45307</v>
          </cell>
          <cell r="Q38">
            <v>45313</v>
          </cell>
          <cell r="R38">
            <v>45382</v>
          </cell>
          <cell r="S38">
            <v>70</v>
          </cell>
          <cell r="T38" t="str">
            <v>En Ejecución</v>
          </cell>
          <cell r="U38" t="str">
            <v>LEYLA CASTILLO BALLÉN</v>
          </cell>
          <cell r="X38" t="str">
            <v>GERALDHIN VARGAS GUTIERREZ</v>
          </cell>
          <cell r="Z38" t="str">
            <v>Inversión</v>
          </cell>
          <cell r="AA38">
            <v>2020110010209</v>
          </cell>
          <cell r="AC38" t="str">
            <v>O23011601120000007617</v>
          </cell>
          <cell r="AF38">
            <v>12217600</v>
          </cell>
          <cell r="AJ38" t="str">
            <v>Prestar servicios profesionales al IDARTES - Subdirección de Formación Artística, en las acciones de gestión y articulación territorial del Programa NIDOS, en el marco de la garantía de los derechos culturales de la primera infancia.</v>
          </cell>
          <cell r="AK38" t="str">
            <v>luis eduardo rubio montoya</v>
          </cell>
          <cell r="AL38">
            <v>79664917</v>
          </cell>
          <cell r="AM38" t="str">
            <v>027-2024</v>
          </cell>
          <cell r="AN38" t="str">
            <v>Diego Forero</v>
          </cell>
          <cell r="AP38" t="str">
            <v>SECOP II</v>
          </cell>
          <cell r="AQ38" t="e">
            <v>#N/A</v>
          </cell>
          <cell r="AS38" t="str">
            <v>Falso</v>
          </cell>
          <cell r="AU38" t="str">
            <v>SI</v>
          </cell>
          <cell r="AV38" t="str">
            <v>Enero</v>
          </cell>
          <cell r="AW38" t="e">
            <v>#N/A</v>
          </cell>
          <cell r="AX38">
            <v>45382</v>
          </cell>
          <cell r="AY38" t="str">
            <v>#REF!</v>
          </cell>
          <cell r="AZ38" t="str">
            <v>CO1.PCCNTR.5747011</v>
          </cell>
        </row>
        <row r="39">
          <cell r="D39" t="str">
            <v>028-2024</v>
          </cell>
          <cell r="E39" t="str">
            <v>LEYLA CASTILLO BALLÉN</v>
          </cell>
          <cell r="F39" t="str">
            <v>Subdirección de Formación Artistica</v>
          </cell>
          <cell r="G39" t="str">
            <v>Subdirección de Formación Artística</v>
          </cell>
          <cell r="H39" t="str">
            <v>Programa Nidos</v>
          </cell>
          <cell r="I39" t="str">
            <v>Contratación Directa</v>
          </cell>
          <cell r="J39" t="str">
            <v>Contratación directa.</v>
          </cell>
          <cell r="K39" t="str">
            <v>Prestación de servicios</v>
          </cell>
          <cell r="N39" t="str">
            <v>Si</v>
          </cell>
          <cell r="O39" t="str">
            <v>Contrato Prestación de Servicios Profesionales</v>
          </cell>
          <cell r="P39">
            <v>45307</v>
          </cell>
          <cell r="Q39">
            <v>45314</v>
          </cell>
          <cell r="R39">
            <v>45382</v>
          </cell>
          <cell r="S39">
            <v>69</v>
          </cell>
          <cell r="T39" t="str">
            <v>En Ejecución</v>
          </cell>
          <cell r="U39" t="str">
            <v>LEYLA CASTILLO BALLÉN</v>
          </cell>
          <cell r="X39" t="str">
            <v>GERALDHIN VARGAS GUTIERREZ</v>
          </cell>
          <cell r="Z39" t="str">
            <v>Inversión</v>
          </cell>
          <cell r="AA39">
            <v>2020110010209</v>
          </cell>
          <cell r="AC39" t="str">
            <v>O23011601120000007617</v>
          </cell>
          <cell r="AF39">
            <v>12217600</v>
          </cell>
          <cell r="AJ39"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39" t="str">
            <v>Daniel Poveda</v>
          </cell>
          <cell r="AL39">
            <v>80181464</v>
          </cell>
          <cell r="AM39" t="str">
            <v>028-2024</v>
          </cell>
          <cell r="AN39" t="str">
            <v>Diego Forero</v>
          </cell>
          <cell r="AP39" t="str">
            <v>SECOP II</v>
          </cell>
          <cell r="AQ39" t="e">
            <v>#N/A</v>
          </cell>
          <cell r="AS39" t="str">
            <v>Falso</v>
          </cell>
          <cell r="AU39" t="str">
            <v>SI</v>
          </cell>
          <cell r="AV39" t="str">
            <v>Enero</v>
          </cell>
          <cell r="AW39" t="e">
            <v>#N/A</v>
          </cell>
          <cell r="AX39">
            <v>45382</v>
          </cell>
          <cell r="AY39" t="str">
            <v>#REF!</v>
          </cell>
          <cell r="AZ39" t="str">
            <v>CO1.PCCNTR.5748499</v>
          </cell>
        </row>
        <row r="40">
          <cell r="D40" t="str">
            <v>033-2024</v>
          </cell>
          <cell r="E40" t="str">
            <v>LEYLA CASTILLO BALLÉN</v>
          </cell>
          <cell r="F40" t="str">
            <v>Subdirección de Formación Artistica</v>
          </cell>
          <cell r="G40" t="str">
            <v>Subdirección de Formación Artística</v>
          </cell>
          <cell r="I40" t="str">
            <v>Contratación Directa</v>
          </cell>
          <cell r="J40" t="str">
            <v>Contratación directa.</v>
          </cell>
          <cell r="K40" t="str">
            <v>Prestación de servicios</v>
          </cell>
          <cell r="N40" t="str">
            <v>Si</v>
          </cell>
          <cell r="O40" t="str">
            <v>Contrato Prestación de Servicios Profesionales</v>
          </cell>
          <cell r="P40">
            <v>45307</v>
          </cell>
          <cell r="Q40">
            <v>45309</v>
          </cell>
          <cell r="R40">
            <v>45382</v>
          </cell>
          <cell r="S40">
            <v>74</v>
          </cell>
          <cell r="T40" t="str">
            <v>En Ejecución</v>
          </cell>
          <cell r="U40" t="str">
            <v>LEYLA CASTILLO BALLÉN</v>
          </cell>
          <cell r="X40" t="str">
            <v>LEYLA CASTILLO BALLEN</v>
          </cell>
          <cell r="Z40" t="str">
            <v>Inversión</v>
          </cell>
          <cell r="AA40">
            <v>2020110010209</v>
          </cell>
          <cell r="AC40" t="str">
            <v>O23011601120000007617</v>
          </cell>
          <cell r="AF40">
            <v>16922500</v>
          </cell>
          <cell r="AJ40" t="str">
            <v>Prestar los servicios profesionales al IDARTES Subdirección de Formación Artística, para el seguimiento y cumplimiento del plan de mejoramiento institucional; así como para la ejecución del Modelo Integrado de Planeación y Gestión MIPG, Programa de Transparencia y Ética Pública y el acompañamiento a la puesta en marcha proceso de Gestión Territorial de acuerdo con los lineamientos técnicos y normativos institucionales.</v>
          </cell>
          <cell r="AK40" t="str">
            <v>ANYELA VIVIANA GONZALEZ CHAVARRO</v>
          </cell>
          <cell r="AL40">
            <v>53073496</v>
          </cell>
          <cell r="AM40" t="str">
            <v>033-2024</v>
          </cell>
          <cell r="AN40" t="str">
            <v>Diego Forero</v>
          </cell>
          <cell r="AP40" t="str">
            <v>SECOP II</v>
          </cell>
          <cell r="AQ40" t="e">
            <v>#N/A</v>
          </cell>
          <cell r="AS40" t="str">
            <v>Falso</v>
          </cell>
          <cell r="AU40" t="str">
            <v>SI</v>
          </cell>
          <cell r="AV40" t="str">
            <v>Enero</v>
          </cell>
          <cell r="AW40" t="e">
            <v>#N/A</v>
          </cell>
          <cell r="AX40">
            <v>45382</v>
          </cell>
          <cell r="AY40" t="str">
            <v>#REF!</v>
          </cell>
          <cell r="AZ40" t="str">
            <v>CO1.PCCNTR.5749666</v>
          </cell>
        </row>
        <row r="41">
          <cell r="D41" t="str">
            <v>034-2024</v>
          </cell>
          <cell r="E41" t="str">
            <v>LEYLA CASTILLO BALLÉN</v>
          </cell>
          <cell r="F41" t="str">
            <v>Subdirección de Formación Artistica</v>
          </cell>
          <cell r="G41" t="str">
            <v>Subdirección de Formación Artística</v>
          </cell>
          <cell r="H41" t="str">
            <v>Programa Nidos</v>
          </cell>
          <cell r="I41" t="str">
            <v>Contratación Directa</v>
          </cell>
          <cell r="J41" t="str">
            <v>Contratación directa.</v>
          </cell>
          <cell r="K41" t="str">
            <v>Prestación de servicios</v>
          </cell>
          <cell r="N41" t="str">
            <v>Si</v>
          </cell>
          <cell r="O41" t="str">
            <v>Contrato Prestación de Servicios Profesionales</v>
          </cell>
          <cell r="P41">
            <v>45307</v>
          </cell>
          <cell r="Q41">
            <v>45309</v>
          </cell>
          <cell r="R41">
            <v>45382</v>
          </cell>
          <cell r="S41">
            <v>74</v>
          </cell>
          <cell r="T41" t="str">
            <v>En Ejecución</v>
          </cell>
          <cell r="U41" t="str">
            <v>LEYLA CASTILLO BALLÉN</v>
          </cell>
          <cell r="X41" t="str">
            <v>DANIEL SANCHEZ ROJAS</v>
          </cell>
          <cell r="Z41" t="str">
            <v>Inversión</v>
          </cell>
          <cell r="AA41">
            <v>2020110010209</v>
          </cell>
          <cell r="AC41" t="str">
            <v>O23011601120000007617</v>
          </cell>
          <cell r="AF41">
            <v>11455000</v>
          </cell>
          <cell r="AJ41" t="str">
            <v>Prestar servicios profesionales a la Subdirección de Formación Artística del Instituto Distrital de las Artes, en actividades relacionadas con la Administración, Actualización y Soporte de los Sistemas de Información para el Programa NIDOS.</v>
          </cell>
          <cell r="AK41" t="str">
            <v>JUAN DAVID TORRES RAMOS</v>
          </cell>
          <cell r="AL41">
            <v>1073236237</v>
          </cell>
          <cell r="AM41" t="str">
            <v>034-2024</v>
          </cell>
          <cell r="AN41" t="str">
            <v>Diego Forero</v>
          </cell>
          <cell r="AP41" t="str">
            <v>SECOP II</v>
          </cell>
          <cell r="AQ41" t="e">
            <v>#N/A</v>
          </cell>
          <cell r="AS41" t="str">
            <v>Falso</v>
          </cell>
          <cell r="AU41" t="str">
            <v>SI</v>
          </cell>
          <cell r="AV41" t="str">
            <v>Enero</v>
          </cell>
          <cell r="AW41" t="e">
            <v>#N/A</v>
          </cell>
          <cell r="AX41">
            <v>45382</v>
          </cell>
          <cell r="AY41" t="str">
            <v>#REF!</v>
          </cell>
          <cell r="AZ41" t="str">
            <v>CO1.PCCNTR.5749721</v>
          </cell>
        </row>
        <row r="42">
          <cell r="D42" t="str">
            <v>040-2024</v>
          </cell>
          <cell r="E42" t="str">
            <v>LEYLA CASTILLO BALLÉN</v>
          </cell>
          <cell r="F42" t="str">
            <v>Subdirección de Formación Artistica</v>
          </cell>
          <cell r="G42" t="str">
            <v>Subdirección de Formación Artística</v>
          </cell>
          <cell r="H42" t="str">
            <v>Programa Nidos</v>
          </cell>
          <cell r="I42" t="str">
            <v>Contratación Directa</v>
          </cell>
          <cell r="J42" t="str">
            <v>Contratación directa.</v>
          </cell>
          <cell r="K42" t="str">
            <v>Prestación de servicios</v>
          </cell>
          <cell r="N42" t="str">
            <v>Si</v>
          </cell>
          <cell r="O42" t="str">
            <v>Contrato Prestación de Servicios Profesionales</v>
          </cell>
          <cell r="P42">
            <v>45307</v>
          </cell>
          <cell r="Q42">
            <v>45313</v>
          </cell>
          <cell r="R42">
            <v>45382</v>
          </cell>
          <cell r="S42">
            <v>70</v>
          </cell>
          <cell r="T42" t="str">
            <v>En Ejecución</v>
          </cell>
          <cell r="U42" t="str">
            <v>LEYLA CASTILLO BALLÉN</v>
          </cell>
          <cell r="X42" t="str">
            <v>GERALDHIN VARGAS GUTIERREZ</v>
          </cell>
          <cell r="Z42" t="str">
            <v>Inversión</v>
          </cell>
          <cell r="AA42">
            <v>2020110010209</v>
          </cell>
          <cell r="AC42" t="str">
            <v>O23011601120000007617</v>
          </cell>
          <cell r="AF42">
            <v>10538600</v>
          </cell>
          <cell r="AJ42" t="str">
            <v>Prestar servicios profesionales al Idartes- Subdirección de Formación Artística en las acciones relacionadas con la implementación y el acompañamiento artístico pedagógico del componente de fortalecimiento y apoyo a la gestión del conocimiento del Programa NIDOS.</v>
          </cell>
          <cell r="AK42" t="str">
            <v>Laura Isabel Jáuregui Acuña</v>
          </cell>
          <cell r="AL42">
            <v>1018450887</v>
          </cell>
          <cell r="AM42" t="str">
            <v>040-2024</v>
          </cell>
          <cell r="AN42" t="str">
            <v>Diego Forero</v>
          </cell>
          <cell r="AP42" t="str">
            <v>SECOP II</v>
          </cell>
          <cell r="AQ42" t="e">
            <v>#N/A</v>
          </cell>
          <cell r="AS42" t="str">
            <v>Falso</v>
          </cell>
          <cell r="AU42" t="str">
            <v>SI</v>
          </cell>
          <cell r="AV42" t="str">
            <v>Enero</v>
          </cell>
          <cell r="AW42" t="e">
            <v>#N/A</v>
          </cell>
          <cell r="AX42">
            <v>45382</v>
          </cell>
          <cell r="AY42" t="str">
            <v>#REF!</v>
          </cell>
          <cell r="AZ42" t="str">
            <v>CO1.PCCNTR.5748794</v>
          </cell>
        </row>
        <row r="43">
          <cell r="D43" t="str">
            <v>PUFA-012-2024</v>
          </cell>
          <cell r="E43" t="str">
            <v>Maira Salamanca</v>
          </cell>
          <cell r="F43" t="str">
            <v>Subdirección de las Artes</v>
          </cell>
          <cell r="G43" t="str">
            <v>Gerencia de Artes Audiovisuales</v>
          </cell>
          <cell r="H43" t="str">
            <v>GERENTE DE ARTES AUDIOVISUALES</v>
          </cell>
          <cell r="I43" t="str">
            <v>Contratación Directa</v>
          </cell>
          <cell r="J43" t="str">
            <v>Contratación directa.</v>
          </cell>
          <cell r="K43" t="str">
            <v>Prestación de servicios</v>
          </cell>
          <cell r="L43" t="str">
            <v>17 17. Contrato de Prestación de Servicios</v>
          </cell>
          <cell r="M43" t="str">
            <v xml:space="preserve">49 49-Otros Servicios </v>
          </cell>
          <cell r="N43" t="str">
            <v>No</v>
          </cell>
          <cell r="O43" t="str">
            <v>N/A</v>
          </cell>
          <cell r="P43">
            <v>45307</v>
          </cell>
          <cell r="Q43">
            <v>45308</v>
          </cell>
          <cell r="R43">
            <v>45308</v>
          </cell>
          <cell r="S43">
            <v>1</v>
          </cell>
          <cell r="T43" t="str">
            <v>En Ejecución</v>
          </cell>
          <cell r="U43" t="str">
            <v>Maira Salamanca</v>
          </cell>
          <cell r="X43" t="str">
            <v>Ricardo Alfonso Cantor Bossa</v>
          </cell>
          <cell r="Y43">
            <v>80797050</v>
          </cell>
          <cell r="Z43" t="str">
            <v>N/A</v>
          </cell>
          <cell r="AC43" t="str">
            <v>N/A - Valor Cero / Coproducción</v>
          </cell>
          <cell r="AE43">
            <v>0</v>
          </cell>
          <cell r="AF43">
            <v>0</v>
          </cell>
          <cell r="AI43" t="str">
            <v>N/A</v>
          </cell>
          <cell r="AJ43" t="str">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v>
          </cell>
          <cell r="AK43" t="str">
            <v>BARBARO PRODUCCIONES S.A.S</v>
          </cell>
          <cell r="AL43">
            <v>901555355</v>
          </cell>
          <cell r="AM43" t="str">
            <v>PUFA-012-2024</v>
          </cell>
          <cell r="AP43" t="str">
            <v>SECOP II</v>
          </cell>
          <cell r="AS43" t="str">
            <v>Falso</v>
          </cell>
          <cell r="AU43" t="str">
            <v>SI</v>
          </cell>
          <cell r="AV43" t="str">
            <v>Enero</v>
          </cell>
          <cell r="AW43" t="e">
            <v>#N/A</v>
          </cell>
          <cell r="AX43">
            <v>45308</v>
          </cell>
          <cell r="AY43" t="str">
            <v>#REF!</v>
          </cell>
          <cell r="AZ43" t="str">
            <v>CO1.PCCNTR.5743374</v>
          </cell>
        </row>
        <row r="44">
          <cell r="D44" t="str">
            <v>016-2024</v>
          </cell>
          <cell r="E44" t="str">
            <v>LEYLA CASTILLO BALLÉN</v>
          </cell>
          <cell r="F44" t="str">
            <v>Subdirección de Formación Artistica</v>
          </cell>
          <cell r="G44" t="str">
            <v>Subdirección de Formación Artística</v>
          </cell>
          <cell r="H44" t="str">
            <v>Programa Nidos</v>
          </cell>
          <cell r="I44" t="str">
            <v>Contratación Directa</v>
          </cell>
          <cell r="J44" t="str">
            <v>Contratación directa.</v>
          </cell>
          <cell r="K44" t="str">
            <v>Prestación de servicios</v>
          </cell>
          <cell r="N44" t="str">
            <v>Si</v>
          </cell>
          <cell r="O44" t="str">
            <v>Contrato Prestación de Servicios Apoyo a la Gestión</v>
          </cell>
          <cell r="P44">
            <v>45308</v>
          </cell>
          <cell r="Q44">
            <v>45313</v>
          </cell>
          <cell r="R44">
            <v>45382</v>
          </cell>
          <cell r="S44">
            <v>70</v>
          </cell>
          <cell r="T44" t="str">
            <v>En Ejecución</v>
          </cell>
          <cell r="U44" t="str">
            <v>LEYLA CASTILLO BALLÉN</v>
          </cell>
          <cell r="X44" t="str">
            <v>GERALDHIN VARGAS GUTIERREZ</v>
          </cell>
          <cell r="Z44" t="str">
            <v>Inversión</v>
          </cell>
          <cell r="AA44">
            <v>2020110010209</v>
          </cell>
          <cell r="AC44" t="str">
            <v>O23011601120000007617</v>
          </cell>
          <cell r="AF44">
            <v>8337500</v>
          </cell>
          <cell r="AJ44" t="str">
            <v>PRESTAR SERVICIOS DE APOYO A LA GESTIÓN AL IDARTES - SUBDIRECCIÓN DE FORMACIÓN ARTÍSTICA, EN EL APOYO DE LAS ACCIONES DE MANTENIMIENTO Y RENOVACIÓN DE ESPACIOS FÍSICOS, Y CONSTRUCCIÓN DE ELEMENTOS REQUERIDOS PARA LAS ACCIONES DEL PROGRAMA NIDOS.</v>
          </cell>
          <cell r="AK44" t="str">
            <v>JOSÉ GERMÁN CARREÑO GALINDO</v>
          </cell>
          <cell r="AL44">
            <v>79342667</v>
          </cell>
          <cell r="AM44" t="str">
            <v>016-2024</v>
          </cell>
          <cell r="AN44" t="str">
            <v>Diego Forero</v>
          </cell>
          <cell r="AP44" t="str">
            <v>SECOP II</v>
          </cell>
          <cell r="AQ44" t="e">
            <v>#N/A</v>
          </cell>
          <cell r="AS44" t="str">
            <v>Falso</v>
          </cell>
          <cell r="AU44" t="str">
            <v>SI</v>
          </cell>
          <cell r="AV44" t="str">
            <v>Enero</v>
          </cell>
          <cell r="AW44" t="e">
            <v>#N/A</v>
          </cell>
          <cell r="AX44">
            <v>45382</v>
          </cell>
          <cell r="AY44" t="str">
            <v>#REF!</v>
          </cell>
          <cell r="AZ44" t="str">
            <v>CO1.PCCNTR.5744231</v>
          </cell>
        </row>
        <row r="45">
          <cell r="D45" t="str">
            <v>029-2024</v>
          </cell>
          <cell r="E45" t="str">
            <v>LEYLA CASTILLO BALLÉN</v>
          </cell>
          <cell r="F45" t="str">
            <v>Subdirección de Formación Artistica</v>
          </cell>
          <cell r="G45" t="str">
            <v>Subdirección de Formación Artística</v>
          </cell>
          <cell r="H45" t="str">
            <v>Programa Nidos</v>
          </cell>
          <cell r="I45" t="str">
            <v>Contratación Directa</v>
          </cell>
          <cell r="J45" t="str">
            <v>Contratación directa.</v>
          </cell>
          <cell r="K45" t="str">
            <v>Prestación de servicios</v>
          </cell>
          <cell r="N45" t="str">
            <v>Si</v>
          </cell>
          <cell r="O45" t="str">
            <v>Contrato Prestación de Servicios Profesionales</v>
          </cell>
          <cell r="P45">
            <v>45308</v>
          </cell>
          <cell r="Q45">
            <v>45313</v>
          </cell>
          <cell r="R45">
            <v>45382</v>
          </cell>
          <cell r="S45">
            <v>70</v>
          </cell>
          <cell r="T45" t="str">
            <v>En Ejecución</v>
          </cell>
          <cell r="U45" t="str">
            <v>LEYLA CASTILLO BALLÉN</v>
          </cell>
          <cell r="X45" t="str">
            <v>GERALDHIN VARGAS GUTIERREZ</v>
          </cell>
          <cell r="Z45" t="str">
            <v>Inversión</v>
          </cell>
          <cell r="AA45">
            <v>2020110010209</v>
          </cell>
          <cell r="AC45" t="str">
            <v>O23011601120000007617</v>
          </cell>
          <cell r="AF45">
            <v>12217600</v>
          </cell>
          <cell r="AJ45"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45" t="str">
            <v>Nestor Alexander Neuta Zabala</v>
          </cell>
          <cell r="AL45">
            <v>79843337</v>
          </cell>
          <cell r="AM45" t="str">
            <v>029-2024</v>
          </cell>
          <cell r="AN45" t="str">
            <v>Diego Forero</v>
          </cell>
          <cell r="AP45" t="str">
            <v>SECOP II</v>
          </cell>
          <cell r="AQ45" t="e">
            <v>#N/A</v>
          </cell>
          <cell r="AS45" t="str">
            <v>Falso</v>
          </cell>
          <cell r="AU45" t="str">
            <v>SI</v>
          </cell>
          <cell r="AV45" t="str">
            <v>Enero</v>
          </cell>
          <cell r="AW45" t="e">
            <v>#N/A</v>
          </cell>
          <cell r="AX45">
            <v>45382</v>
          </cell>
          <cell r="AY45" t="str">
            <v>#REF!</v>
          </cell>
          <cell r="AZ45" t="str">
            <v>CO1.PCCNTR.5748999</v>
          </cell>
        </row>
        <row r="46">
          <cell r="D46" t="str">
            <v>030-2024</v>
          </cell>
          <cell r="E46" t="str">
            <v>LEYLA CASTILLO BALLÉN</v>
          </cell>
          <cell r="F46" t="str">
            <v>Subdirección de Formación Artistica</v>
          </cell>
          <cell r="G46" t="str">
            <v>Subdirección de Formación Artística</v>
          </cell>
          <cell r="H46" t="str">
            <v>Programa Nidos</v>
          </cell>
          <cell r="I46" t="str">
            <v>Contratación Directa</v>
          </cell>
          <cell r="J46" t="str">
            <v>Contratación directa.</v>
          </cell>
          <cell r="K46" t="str">
            <v>Prestación de servicios</v>
          </cell>
          <cell r="N46" t="str">
            <v>Si</v>
          </cell>
          <cell r="O46" t="str">
            <v>Contrato Prestación de Servicios Profesionales</v>
          </cell>
          <cell r="P46">
            <v>45308</v>
          </cell>
          <cell r="Q46">
            <v>45313</v>
          </cell>
          <cell r="R46">
            <v>45382</v>
          </cell>
          <cell r="S46">
            <v>70</v>
          </cell>
          <cell r="T46" t="str">
            <v>En Ejecución</v>
          </cell>
          <cell r="U46" t="str">
            <v>LEYLA CASTILLO BALLÉN</v>
          </cell>
          <cell r="X46" t="str">
            <v>GERALDHIN VARGAS GUTIERREZ</v>
          </cell>
          <cell r="Z46" t="str">
            <v>Inversión</v>
          </cell>
          <cell r="AA46">
            <v>2020110010209</v>
          </cell>
          <cell r="AC46" t="str">
            <v>O23011601120000007617</v>
          </cell>
          <cell r="AF46">
            <v>12217600</v>
          </cell>
          <cell r="AJ46"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46" t="str">
            <v>karen pérez</v>
          </cell>
          <cell r="AL46">
            <v>1010208126</v>
          </cell>
          <cell r="AM46" t="str">
            <v>030-2024</v>
          </cell>
          <cell r="AN46" t="str">
            <v>Diego Forero</v>
          </cell>
          <cell r="AP46" t="str">
            <v>SECOP II</v>
          </cell>
          <cell r="AQ46" t="e">
            <v>#N/A</v>
          </cell>
          <cell r="AS46" t="str">
            <v>Falso</v>
          </cell>
          <cell r="AU46" t="str">
            <v>SI</v>
          </cell>
          <cell r="AV46" t="str">
            <v>Enero</v>
          </cell>
          <cell r="AW46" t="e">
            <v>#N/A</v>
          </cell>
          <cell r="AX46">
            <v>45382</v>
          </cell>
          <cell r="AY46" t="str">
            <v>#REF!</v>
          </cell>
          <cell r="AZ46" t="str">
            <v>CO1.PCCNTR.5750239</v>
          </cell>
        </row>
        <row r="47">
          <cell r="D47" t="str">
            <v>031-2024</v>
          </cell>
          <cell r="E47" t="str">
            <v>Hanna Paola Cuenca Hernandez</v>
          </cell>
          <cell r="F47" t="str">
            <v>Subdirección de Equipamientos Culturales</v>
          </cell>
          <cell r="I47" t="str">
            <v>Contratación Directa</v>
          </cell>
          <cell r="J47" t="str">
            <v>Contratación directa.</v>
          </cell>
          <cell r="K47" t="str">
            <v>Prestación de servicios</v>
          </cell>
          <cell r="N47" t="str">
            <v>Si</v>
          </cell>
          <cell r="O47" t="str">
            <v>Contrato Prestación de Servicios Apoyo a la Gestión</v>
          </cell>
          <cell r="P47">
            <v>45308</v>
          </cell>
          <cell r="Q47">
            <v>45310</v>
          </cell>
          <cell r="R47">
            <v>45412</v>
          </cell>
          <cell r="S47">
            <v>102</v>
          </cell>
          <cell r="T47" t="str">
            <v>En Ejecución</v>
          </cell>
          <cell r="U47" t="str">
            <v>Hanna Paola Cuenca Hernandez</v>
          </cell>
          <cell r="X47" t="str">
            <v>HANNA PAOLA CUENCA HERNANDEZ</v>
          </cell>
          <cell r="Z47" t="str">
            <v>Inversión</v>
          </cell>
          <cell r="AA47">
            <v>2020110010158</v>
          </cell>
          <cell r="AC47" t="str">
            <v>O23011601210000007614</v>
          </cell>
          <cell r="AF47">
            <v>10500000</v>
          </cell>
          <cell r="AJ47"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47" t="str">
            <v>Carlos huertas</v>
          </cell>
          <cell r="AL47">
            <v>1033724233</v>
          </cell>
          <cell r="AM47" t="str">
            <v>031-2024</v>
          </cell>
          <cell r="AN47" t="str">
            <v>Diego Forero</v>
          </cell>
          <cell r="AP47" t="str">
            <v>SECOP II</v>
          </cell>
          <cell r="AQ47" t="e">
            <v>#N/A</v>
          </cell>
          <cell r="AS47" t="str">
            <v>Falso</v>
          </cell>
          <cell r="AU47" t="str">
            <v>SI</v>
          </cell>
          <cell r="AV47" t="str">
            <v>Enero</v>
          </cell>
          <cell r="AW47" t="e">
            <v>#N/A</v>
          </cell>
          <cell r="AX47">
            <v>45412</v>
          </cell>
          <cell r="AY47" t="str">
            <v>#REF!</v>
          </cell>
          <cell r="AZ47" t="str">
            <v>CO1.PCCNTR.5753226</v>
          </cell>
        </row>
        <row r="48">
          <cell r="D48" t="str">
            <v>032-2024</v>
          </cell>
          <cell r="E48" t="str">
            <v>Hanna Paola Cuenca Hernandez</v>
          </cell>
          <cell r="F48" t="str">
            <v>Subdirección de Equipamientos Culturales</v>
          </cell>
          <cell r="I48" t="str">
            <v>Contratación Directa</v>
          </cell>
          <cell r="J48" t="str">
            <v>Contratación directa.</v>
          </cell>
          <cell r="K48" t="str">
            <v>Prestación de servicios</v>
          </cell>
          <cell r="N48" t="str">
            <v>Si</v>
          </cell>
          <cell r="O48" t="str">
            <v>Contrato Prestación de Servicios Apoyo a la Gestión</v>
          </cell>
          <cell r="P48">
            <v>45308</v>
          </cell>
          <cell r="Q48">
            <v>45309</v>
          </cell>
          <cell r="R48">
            <v>45382</v>
          </cell>
          <cell r="S48">
            <v>74</v>
          </cell>
          <cell r="T48" t="str">
            <v>En Ejecución</v>
          </cell>
          <cell r="U48" t="str">
            <v>Hanna Paola Cuenca Hernandez</v>
          </cell>
          <cell r="X48" t="str">
            <v>HANNA PAOLA CUENCA HERNANDEZ</v>
          </cell>
          <cell r="Z48" t="str">
            <v>Inversión</v>
          </cell>
          <cell r="AA48">
            <v>2020110010158</v>
          </cell>
          <cell r="AC48" t="str">
            <v>O23011601210000007614</v>
          </cell>
          <cell r="AF48">
            <v>7500000</v>
          </cell>
          <cell r="AJ48"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48" t="str">
            <v>Leandro Escobar Córdoba</v>
          </cell>
          <cell r="AL48">
            <v>1013616423</v>
          </cell>
          <cell r="AM48" t="str">
            <v>032-2024</v>
          </cell>
          <cell r="AN48" t="str">
            <v>Diego Forero</v>
          </cell>
          <cell r="AP48" t="str">
            <v>SECOP II</v>
          </cell>
          <cell r="AQ48" t="e">
            <v>#N/A</v>
          </cell>
          <cell r="AS48" t="str">
            <v>Falso</v>
          </cell>
          <cell r="AU48" t="str">
            <v>SI</v>
          </cell>
          <cell r="AV48" t="str">
            <v>Enero</v>
          </cell>
          <cell r="AW48" t="e">
            <v>#N/A</v>
          </cell>
          <cell r="AX48">
            <v>45382</v>
          </cell>
          <cell r="AY48" t="str">
            <v>#REF!</v>
          </cell>
          <cell r="AZ48" t="str">
            <v>CO1.PCCNTR.5753911</v>
          </cell>
        </row>
        <row r="49">
          <cell r="D49" t="str">
            <v>035-2024</v>
          </cell>
          <cell r="E49" t="str">
            <v>LEYLA CASTILLO BALLÉN</v>
          </cell>
          <cell r="F49" t="str">
            <v>Subdirección de Formación Artistica</v>
          </cell>
          <cell r="G49" t="str">
            <v>Subdirección de Formación Artística</v>
          </cell>
          <cell r="H49" t="str">
            <v>Programa Nidos</v>
          </cell>
          <cell r="I49" t="str">
            <v>Contratación Directa</v>
          </cell>
          <cell r="J49" t="str">
            <v>Contratación directa.</v>
          </cell>
          <cell r="K49" t="str">
            <v>Prestación de servicios</v>
          </cell>
          <cell r="N49" t="str">
            <v>Si</v>
          </cell>
          <cell r="O49" t="str">
            <v>Contrato Prestación de Servicios Profesionales</v>
          </cell>
          <cell r="P49">
            <v>45308</v>
          </cell>
          <cell r="Q49">
            <v>45313</v>
          </cell>
          <cell r="R49">
            <v>45382</v>
          </cell>
          <cell r="S49">
            <v>70</v>
          </cell>
          <cell r="T49" t="str">
            <v>En Ejecución</v>
          </cell>
          <cell r="U49" t="str">
            <v>LEYLA CASTILLO BALLÉN</v>
          </cell>
          <cell r="X49" t="str">
            <v>GERALDHIN VARGAS GUTIERREZ</v>
          </cell>
          <cell r="Z49" t="str">
            <v>Inversión</v>
          </cell>
          <cell r="AA49">
            <v>2020110010209</v>
          </cell>
          <cell r="AC49" t="str">
            <v>O23011601120000007617</v>
          </cell>
          <cell r="AF49">
            <v>12217600</v>
          </cell>
          <cell r="AJ49" t="str">
            <v>Prestar servicios profesionales al IDARTES - Subdirección de Formación Artística, en las acciones de gestión y articulación territorial del Programa NIDOS, en el marco de la garantía de los derechos culturales de la primera infancia.</v>
          </cell>
          <cell r="AK49" t="str">
            <v>Natalia Carolina Diaz Morales</v>
          </cell>
          <cell r="AL49">
            <v>1020780535</v>
          </cell>
          <cell r="AM49" t="str">
            <v>035-2024</v>
          </cell>
          <cell r="AN49" t="str">
            <v>Diego Forero</v>
          </cell>
          <cell r="AP49" t="str">
            <v>SECOP II</v>
          </cell>
          <cell r="AQ49" t="e">
            <v>#N/A</v>
          </cell>
          <cell r="AS49" t="str">
            <v>Falso</v>
          </cell>
          <cell r="AU49" t="str">
            <v>SI</v>
          </cell>
          <cell r="AV49" t="str">
            <v>Enero</v>
          </cell>
          <cell r="AW49" t="e">
            <v>#N/A</v>
          </cell>
          <cell r="AX49">
            <v>45382</v>
          </cell>
          <cell r="AY49" t="str">
            <v>#REF!</v>
          </cell>
          <cell r="AZ49" t="str">
            <v>CO1.PCCNTR.5749812</v>
          </cell>
        </row>
        <row r="50">
          <cell r="D50" t="str">
            <v>036-2024</v>
          </cell>
          <cell r="E50" t="str">
            <v>LEYLA CASTILLO BALLÉN</v>
          </cell>
          <cell r="F50" t="str">
            <v>Subdirección de Formación Artistica</v>
          </cell>
          <cell r="G50" t="str">
            <v>Subdirección de Formación Artística</v>
          </cell>
          <cell r="H50" t="str">
            <v>Programa Nidos</v>
          </cell>
          <cell r="I50" t="str">
            <v>Contratación Directa</v>
          </cell>
          <cell r="J50" t="str">
            <v>Contratación directa.</v>
          </cell>
          <cell r="K50" t="str">
            <v>Prestación de servicios</v>
          </cell>
          <cell r="N50" t="str">
            <v>Si</v>
          </cell>
          <cell r="O50" t="str">
            <v>Contrato Prestación de Servicios Profesionales</v>
          </cell>
          <cell r="P50">
            <v>45308</v>
          </cell>
          <cell r="Q50">
            <v>45313</v>
          </cell>
          <cell r="R50">
            <v>45382</v>
          </cell>
          <cell r="S50">
            <v>70</v>
          </cell>
          <cell r="T50" t="str">
            <v>En Ejecución</v>
          </cell>
          <cell r="U50" t="str">
            <v>LEYLA CASTILLO BALLÉN</v>
          </cell>
          <cell r="X50" t="str">
            <v>GERALDHIN VARGAS GUTIERREZ</v>
          </cell>
          <cell r="Z50" t="str">
            <v>Inversión</v>
          </cell>
          <cell r="AA50">
            <v>2020110010209</v>
          </cell>
          <cell r="AC50" t="str">
            <v>O23011601120000007617</v>
          </cell>
          <cell r="AF50">
            <v>12217600</v>
          </cell>
          <cell r="AJ50" t="str">
            <v>Prestar servicios profesionales al IDARTES - Subdirección de Formación Artística, en las
 acciones de gestión y articulación territorial del Programa NIDOS, en el marco de la garantía de los derechos culturales de la primera infancia</v>
          </cell>
          <cell r="AK50" t="str">
            <v>Nathaly Alexandra Cifuentes Hernandez</v>
          </cell>
          <cell r="AL50">
            <v>1030611058</v>
          </cell>
          <cell r="AM50" t="str">
            <v>036-2024</v>
          </cell>
          <cell r="AN50" t="str">
            <v>Diego Forero</v>
          </cell>
          <cell r="AP50" t="str">
            <v>SECOP II</v>
          </cell>
          <cell r="AQ50" t="e">
            <v>#N/A</v>
          </cell>
          <cell r="AS50" t="str">
            <v>Falso</v>
          </cell>
          <cell r="AU50" t="str">
            <v>SI</v>
          </cell>
          <cell r="AV50" t="str">
            <v>Enero</v>
          </cell>
          <cell r="AW50" t="e">
            <v>#N/A</v>
          </cell>
          <cell r="AX50">
            <v>45382</v>
          </cell>
          <cell r="AY50" t="str">
            <v>#REF!</v>
          </cell>
          <cell r="AZ50" t="str">
            <v>CO1.PCCNTR.5749663</v>
          </cell>
        </row>
        <row r="51">
          <cell r="D51" t="str">
            <v>037-2024</v>
          </cell>
          <cell r="E51" t="str">
            <v>LEYLA CASTILLO BALLÉN</v>
          </cell>
          <cell r="F51" t="str">
            <v>Subdirección de Formación Artistica</v>
          </cell>
          <cell r="G51" t="str">
            <v>Subdirección de Formación Artística</v>
          </cell>
          <cell r="H51" t="str">
            <v>Programa Nidos</v>
          </cell>
          <cell r="I51" t="str">
            <v>Contratación Directa</v>
          </cell>
          <cell r="J51" t="str">
            <v>Contratación directa.</v>
          </cell>
          <cell r="K51" t="str">
            <v>Prestación de servicios</v>
          </cell>
          <cell r="N51" t="str">
            <v>Si</v>
          </cell>
          <cell r="O51" t="str">
            <v>Contrato Prestación de Servicios Profesionales</v>
          </cell>
          <cell r="P51">
            <v>45308</v>
          </cell>
          <cell r="Q51">
            <v>45309</v>
          </cell>
          <cell r="R51">
            <v>45412</v>
          </cell>
          <cell r="S51">
            <v>103</v>
          </cell>
          <cell r="T51" t="str">
            <v>En Ejecución</v>
          </cell>
          <cell r="U51" t="str">
            <v>LEYLA CASTILLO BALLÉN</v>
          </cell>
          <cell r="X51" t="str">
            <v>LEYLA CASTILLO BALLEN</v>
          </cell>
          <cell r="Z51" t="str">
            <v>Inversión</v>
          </cell>
          <cell r="AA51">
            <v>2020110010209</v>
          </cell>
          <cell r="AC51" t="str">
            <v>O23011601120000007617</v>
          </cell>
          <cell r="AF51">
            <v>25532500</v>
          </cell>
          <cell r="AJ51" t="str">
            <v>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v>
          </cell>
          <cell r="AK51" t="str">
            <v>Yeny Liliana Marulanda Arévalo</v>
          </cell>
          <cell r="AL51">
            <v>52889511</v>
          </cell>
          <cell r="AM51" t="str">
            <v>037-2024</v>
          </cell>
          <cell r="AN51" t="str">
            <v>Diego Forero</v>
          </cell>
          <cell r="AP51" t="str">
            <v>SECOP II</v>
          </cell>
          <cell r="AQ51" t="e">
            <v>#N/A</v>
          </cell>
          <cell r="AS51" t="str">
            <v>Falso</v>
          </cell>
          <cell r="AU51" t="str">
            <v>SI</v>
          </cell>
          <cell r="AV51" t="str">
            <v>Enero</v>
          </cell>
          <cell r="AW51" t="e">
            <v>#N/A</v>
          </cell>
          <cell r="AX51">
            <v>45412</v>
          </cell>
          <cell r="AY51" t="str">
            <v>#REF!</v>
          </cell>
          <cell r="AZ51" t="str">
            <v>CO1.PCCNTR.5753279</v>
          </cell>
        </row>
        <row r="52">
          <cell r="D52" t="str">
            <v>038-2024</v>
          </cell>
          <cell r="E52" t="str">
            <v>LEYLA CASTILLO BALLÉN</v>
          </cell>
          <cell r="F52" t="str">
            <v>Subdirección de Formación Artistica</v>
          </cell>
          <cell r="G52" t="str">
            <v>Subdirección de Formación Artística</v>
          </cell>
          <cell r="I52" t="str">
            <v>Contratación Directa</v>
          </cell>
          <cell r="J52" t="str">
            <v>Contratación directa.</v>
          </cell>
          <cell r="K52" t="str">
            <v>Prestación de servicios</v>
          </cell>
          <cell r="N52" t="str">
            <v>Si</v>
          </cell>
          <cell r="O52" t="str">
            <v>Contrato Prestación de Servicios Profesionales</v>
          </cell>
          <cell r="P52">
            <v>45308</v>
          </cell>
          <cell r="Q52">
            <v>45308</v>
          </cell>
          <cell r="R52">
            <v>45412</v>
          </cell>
          <cell r="S52">
            <v>104</v>
          </cell>
          <cell r="T52" t="str">
            <v>En Ejecución</v>
          </cell>
          <cell r="U52" t="str">
            <v>LEYLA CASTILLO BALLÉN</v>
          </cell>
          <cell r="X52" t="str">
            <v>VICTOR HUGO GONZALEZ BRAVO</v>
          </cell>
          <cell r="Z52" t="str">
            <v>Inversión</v>
          </cell>
          <cell r="AA52">
            <v>2021110010005</v>
          </cell>
          <cell r="AC52" t="str">
            <v>O23011601210000007909</v>
          </cell>
          <cell r="AF52">
            <v>27055333</v>
          </cell>
          <cell r="AJ52" t="str">
            <v>PRESTAR SERVICIOS PROFESIONALES A LA SUBDIRECCIÓN DE FORMACIÓN ARTÍSTICA DEL IDARTES, EN LAS ACTIVIDADES DE ANÁLISIS, PLANEACIÓN Y EJECUCIÓN FINANCIERA Y PRESUPUESTAL DEL PROYECTO DE INVERSIÓN 7909 "FORTALECIMIENTO DE LAS CULTURAS Y PROCESOS COMUNITARIOS ARTÍSTICOS EN LOS TERRITORIOS DE BOGOTÁ"</v>
          </cell>
          <cell r="AK52" t="str">
            <v>FERNÁN AUGUSTO GALEANO GALLEGO</v>
          </cell>
          <cell r="AL52">
            <v>9972044</v>
          </cell>
          <cell r="AM52" t="str">
            <v>038-2024</v>
          </cell>
          <cell r="AN52" t="str">
            <v>Diego Forero</v>
          </cell>
          <cell r="AP52" t="str">
            <v>SECOP II</v>
          </cell>
          <cell r="AQ52" t="e">
            <v>#N/A</v>
          </cell>
          <cell r="AS52" t="str">
            <v>Falso</v>
          </cell>
          <cell r="AU52" t="str">
            <v>SI</v>
          </cell>
          <cell r="AV52" t="str">
            <v>Enero</v>
          </cell>
          <cell r="AW52" t="e">
            <v>#N/A</v>
          </cell>
          <cell r="AX52">
            <v>45412</v>
          </cell>
          <cell r="AY52" t="str">
            <v>#REF!</v>
          </cell>
          <cell r="AZ52" t="str">
            <v>CO1.PCCNTR.5753160</v>
          </cell>
        </row>
        <row r="53">
          <cell r="D53" t="str">
            <v>039-2024</v>
          </cell>
          <cell r="E53" t="str">
            <v>LEYLA CASTILLO BALLÉN</v>
          </cell>
          <cell r="F53" t="str">
            <v>Subdirección de Formación Artistica</v>
          </cell>
          <cell r="G53" t="str">
            <v>Subdirección de Formación Artística</v>
          </cell>
          <cell r="I53" t="str">
            <v>Contratación Directa</v>
          </cell>
          <cell r="J53" t="str">
            <v>Contratación directa.</v>
          </cell>
          <cell r="K53" t="str">
            <v>Prestación de servicios</v>
          </cell>
          <cell r="N53" t="str">
            <v>Si</v>
          </cell>
          <cell r="O53" t="str">
            <v>Contrato Prestación de Servicios Profesionales</v>
          </cell>
          <cell r="P53">
            <v>45308</v>
          </cell>
          <cell r="Q53">
            <v>45310</v>
          </cell>
          <cell r="R53">
            <v>45412</v>
          </cell>
          <cell r="S53">
            <v>102</v>
          </cell>
          <cell r="T53" t="str">
            <v>En Ejecución</v>
          </cell>
          <cell r="U53" t="str">
            <v>LEYLA CASTILLO BALLÉN</v>
          </cell>
          <cell r="X53" t="str">
            <v>VICTOR HUGO GONZALEZ BRAVO</v>
          </cell>
          <cell r="Z53" t="str">
            <v>Inversión</v>
          </cell>
          <cell r="AA53">
            <v>2021110010005</v>
          </cell>
          <cell r="AC53" t="str">
            <v>O23011601210000007909</v>
          </cell>
          <cell r="AF53">
            <v>22260000</v>
          </cell>
          <cell r="AJ53" t="str">
            <v>PRESTAR SERVICIOS PROFESIONALES A LA SUBDIRECCIÓN DE FORMACIÓN ARTÍSTICA DEL IDARTES, EN LAS ACTIVIDADES RELACIONADAS CON EL APOYO ADMINISTRATIVO AL PROYECTO DE INVERSIÓN 7909 "FORTALECIMIENTO DE LAS CULTURAS Y PROCESOS COMUNITARIOS ARTÍSTICOS EN LOS TERRITORIOS DE BOGOTÁ"</v>
          </cell>
          <cell r="AK53" t="str">
            <v>Lorena Guadalupe Rico Martinez</v>
          </cell>
          <cell r="AL53">
            <v>1014222729</v>
          </cell>
          <cell r="AM53" t="str">
            <v>039-2024</v>
          </cell>
          <cell r="AN53" t="str">
            <v>Diego Forero</v>
          </cell>
          <cell r="AP53" t="str">
            <v>SECOP II</v>
          </cell>
          <cell r="AQ53" t="e">
            <v>#N/A</v>
          </cell>
          <cell r="AS53" t="str">
            <v>Falso</v>
          </cell>
          <cell r="AU53" t="str">
            <v>SI</v>
          </cell>
          <cell r="AV53" t="str">
            <v>Enero</v>
          </cell>
          <cell r="AW53" t="e">
            <v>#N/A</v>
          </cell>
          <cell r="AX53">
            <v>45412</v>
          </cell>
          <cell r="AY53" t="str">
            <v>#REF!</v>
          </cell>
          <cell r="AZ53" t="str">
            <v>CO1.PCCNTR.5754147</v>
          </cell>
        </row>
        <row r="54">
          <cell r="D54" t="str">
            <v>041-2024</v>
          </cell>
          <cell r="E54" t="str">
            <v>LEYLA CASTILLO BALLÉN</v>
          </cell>
          <cell r="F54" t="str">
            <v>Subdirección de Formación Artistica</v>
          </cell>
          <cell r="G54" t="str">
            <v>Subdirección de Formación Artística</v>
          </cell>
          <cell r="H54" t="str">
            <v>Programa Nidos</v>
          </cell>
          <cell r="I54" t="str">
            <v>Contratación Directa</v>
          </cell>
          <cell r="J54" t="str">
            <v>Contratación directa.</v>
          </cell>
          <cell r="K54" t="str">
            <v>Prestación de servicios</v>
          </cell>
          <cell r="N54" t="str">
            <v>Si</v>
          </cell>
          <cell r="O54" t="str">
            <v>Contrato Prestación de Servicios Profesionales</v>
          </cell>
          <cell r="P54">
            <v>45308</v>
          </cell>
          <cell r="Q54">
            <v>45313</v>
          </cell>
          <cell r="R54">
            <v>45382</v>
          </cell>
          <cell r="S54">
            <v>70</v>
          </cell>
          <cell r="T54" t="str">
            <v>En Ejecución</v>
          </cell>
          <cell r="U54" t="str">
            <v>LEYLA CASTILLO BALLÉN</v>
          </cell>
          <cell r="X54" t="str">
            <v>GERALDHIN VARGAS GUTIERREZ</v>
          </cell>
          <cell r="Z54" t="str">
            <v>Inversión</v>
          </cell>
          <cell r="AA54">
            <v>2020110010209</v>
          </cell>
          <cell r="AC54" t="str">
            <v>O23011601120000007617</v>
          </cell>
          <cell r="AF54">
            <v>12217600</v>
          </cell>
          <cell r="AJ54" t="str">
            <v>Prestar servicios profesionales al IDARTES - Subdirección de Formación Artística, en las acciones de gestión y articulación territorial del Programa NIDOS, en el marco de la garantía de los derechos culturales de la primera infancia.</v>
          </cell>
          <cell r="AK54" t="str">
            <v>Juan Ramiro López Castañeda</v>
          </cell>
          <cell r="AL54">
            <v>80729153</v>
          </cell>
          <cell r="AM54" t="str">
            <v>041-2024</v>
          </cell>
          <cell r="AN54" t="str">
            <v>Diego Forero</v>
          </cell>
          <cell r="AP54" t="str">
            <v>SECOP II</v>
          </cell>
          <cell r="AQ54" t="e">
            <v>#N/A</v>
          </cell>
          <cell r="AS54" t="str">
            <v>Falso</v>
          </cell>
          <cell r="AU54" t="str">
            <v>SI</v>
          </cell>
          <cell r="AV54" t="str">
            <v>Enero</v>
          </cell>
          <cell r="AW54" t="e">
            <v>#N/A</v>
          </cell>
          <cell r="AX54">
            <v>45382</v>
          </cell>
          <cell r="AY54" t="str">
            <v>#REF!</v>
          </cell>
          <cell r="AZ54" t="str">
            <v>CO1.PCCNTR.5749782</v>
          </cell>
        </row>
        <row r="55">
          <cell r="D55" t="str">
            <v>042-2024</v>
          </cell>
          <cell r="E55" t="str">
            <v>Maira Salamanca</v>
          </cell>
          <cell r="F55" t="str">
            <v>Subdirección de las Artes</v>
          </cell>
          <cell r="I55" t="str">
            <v>Contratación Directa</v>
          </cell>
          <cell r="J55" t="str">
            <v>Contratación directa.</v>
          </cell>
          <cell r="K55" t="str">
            <v>Prestación de servicios</v>
          </cell>
          <cell r="N55" t="str">
            <v>Si</v>
          </cell>
          <cell r="O55" t="str">
            <v>Contrato Prestación de Servicios Apoyo a la Gestión</v>
          </cell>
          <cell r="P55">
            <v>45308</v>
          </cell>
          <cell r="Q55">
            <v>45309</v>
          </cell>
          <cell r="R55">
            <v>45382</v>
          </cell>
          <cell r="S55">
            <v>74</v>
          </cell>
          <cell r="T55" t="str">
            <v>En Ejecución</v>
          </cell>
          <cell r="U55" t="str">
            <v>Maira Salamanca</v>
          </cell>
          <cell r="X55" t="str">
            <v>MAIRA XIMENA SALAMANCA ROCHA</v>
          </cell>
          <cell r="Z55" t="str">
            <v>Inversión</v>
          </cell>
          <cell r="AA55">
            <v>2020110010063</v>
          </cell>
          <cell r="AC55" t="str">
            <v>O23011601210000007585</v>
          </cell>
          <cell r="AF55">
            <v>20346667</v>
          </cell>
          <cell r="AJ55" t="str">
            <v>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v>
          </cell>
          <cell r="AK55" t="str">
            <v>Estefania</v>
          </cell>
          <cell r="AL55">
            <v>1032438792</v>
          </cell>
          <cell r="AM55" t="str">
            <v>042-2024</v>
          </cell>
          <cell r="AN55" t="str">
            <v>Diego Forero</v>
          </cell>
          <cell r="AP55" t="str">
            <v>SECOP II</v>
          </cell>
          <cell r="AQ55" t="e">
            <v>#N/A</v>
          </cell>
          <cell r="AS55" t="str">
            <v>Falso</v>
          </cell>
          <cell r="AU55" t="str">
            <v>SI</v>
          </cell>
          <cell r="AV55" t="str">
            <v>Enero</v>
          </cell>
          <cell r="AW55" t="e">
            <v>#N/A</v>
          </cell>
          <cell r="AX55">
            <v>45382</v>
          </cell>
          <cell r="AY55" t="str">
            <v>#REF!</v>
          </cell>
          <cell r="AZ55" t="str">
            <v>CO1.PCCNTR.5750327</v>
          </cell>
        </row>
        <row r="56">
          <cell r="D56" t="str">
            <v>043-2024</v>
          </cell>
          <cell r="E56" t="str">
            <v>LEYLA CASTILLO BALLÉN</v>
          </cell>
          <cell r="F56" t="str">
            <v>Subdirección de Formación Artistica</v>
          </cell>
          <cell r="G56" t="str">
            <v>Subdirección de Formación Artística</v>
          </cell>
          <cell r="H56" t="str">
            <v>Programa Nidos</v>
          </cell>
          <cell r="I56" t="str">
            <v>Contratación Directa</v>
          </cell>
          <cell r="J56" t="str">
            <v>Contratación directa.</v>
          </cell>
          <cell r="K56" t="str">
            <v>Prestación de servicios</v>
          </cell>
          <cell r="N56" t="str">
            <v>Si</v>
          </cell>
          <cell r="O56" t="str">
            <v>Contrato Prestación de Servicios Profesionales</v>
          </cell>
          <cell r="P56">
            <v>45308</v>
          </cell>
          <cell r="Q56">
            <v>45310</v>
          </cell>
          <cell r="R56">
            <v>45412</v>
          </cell>
          <cell r="S56">
            <v>102</v>
          </cell>
          <cell r="T56" t="str">
            <v>En Ejecución</v>
          </cell>
          <cell r="U56" t="str">
            <v>LEYLA CASTILLO BALLÉN</v>
          </cell>
          <cell r="X56" t="str">
            <v>LEYLA CASTILLO BALLEN</v>
          </cell>
          <cell r="Z56" t="str">
            <v>Inversión</v>
          </cell>
          <cell r="AA56">
            <v>2020110010209</v>
          </cell>
          <cell r="AC56" t="str">
            <v>O23011601120000007617</v>
          </cell>
          <cell r="AF56">
            <v>22659000</v>
          </cell>
          <cell r="AJ56" t="str">
            <v>Prestar servicios profesionales al Idartes - Subdirección de Formación Artística, para orientar las acciones requeridas en el desarrollo del componente de circulación del Programa NIDOS.</v>
          </cell>
          <cell r="AK56" t="str">
            <v>Alba Mercedes González Sánchez</v>
          </cell>
          <cell r="AL56">
            <v>23913863</v>
          </cell>
          <cell r="AM56" t="str">
            <v>043-2024</v>
          </cell>
          <cell r="AN56" t="str">
            <v>Diego Forero</v>
          </cell>
          <cell r="AP56" t="str">
            <v>SECOP II</v>
          </cell>
          <cell r="AQ56" t="e">
            <v>#N/A</v>
          </cell>
          <cell r="AS56" t="str">
            <v>Falso</v>
          </cell>
          <cell r="AU56" t="str">
            <v>SI</v>
          </cell>
          <cell r="AV56" t="str">
            <v>Enero</v>
          </cell>
          <cell r="AW56" t="e">
            <v>#N/A</v>
          </cell>
          <cell r="AX56">
            <v>45412</v>
          </cell>
          <cell r="AY56" t="str">
            <v>#REF!</v>
          </cell>
          <cell r="AZ56" t="str">
            <v>CO1.PCCNTR.5754180</v>
          </cell>
        </row>
        <row r="57">
          <cell r="D57" t="str">
            <v>044-2024</v>
          </cell>
          <cell r="E57" t="str">
            <v>LEYLA CASTILLO BALLÉN</v>
          </cell>
          <cell r="F57" t="str">
            <v>Subdirección de Formación Artistica</v>
          </cell>
          <cell r="G57" t="str">
            <v>Subdirección de Formación Artística</v>
          </cell>
          <cell r="I57" t="str">
            <v>Contratación Directa</v>
          </cell>
          <cell r="J57" t="str">
            <v>Contratación directa.</v>
          </cell>
          <cell r="K57" t="str">
            <v>Prestación de servicios</v>
          </cell>
          <cell r="N57" t="str">
            <v>Si</v>
          </cell>
          <cell r="O57" t="str">
            <v>Contrato Prestación de Servicios Profesionales</v>
          </cell>
          <cell r="P57">
            <v>45308</v>
          </cell>
          <cell r="Q57">
            <v>45313</v>
          </cell>
          <cell r="R57">
            <v>45412</v>
          </cell>
          <cell r="S57">
            <v>99</v>
          </cell>
          <cell r="T57" t="str">
            <v>En Ejecución</v>
          </cell>
          <cell r="U57" t="str">
            <v>LEYLA CASTILLO BALLÉN</v>
          </cell>
          <cell r="X57" t="str">
            <v>LEYLA CASTILLO BALLEN</v>
          </cell>
          <cell r="Z57" t="str">
            <v>Inversión</v>
          </cell>
          <cell r="AA57">
            <v>2020110010209</v>
          </cell>
          <cell r="AC57" t="str">
            <v>O23011601120000007617</v>
          </cell>
          <cell r="AF57">
            <v>21364200</v>
          </cell>
          <cell r="AJ57" t="str">
            <v>Prestar servicios profesionales al Idartes- Subdirección de Formación Artística para el componente de contenidos artísticos, en la creación, mediación y divulgación de contenidos digitales y/o físicos dirigidos a la primera infancia.</v>
          </cell>
          <cell r="AK57" t="str">
            <v>Camilo José Pérez Torres</v>
          </cell>
          <cell r="AL57">
            <v>80055995</v>
          </cell>
          <cell r="AM57" t="str">
            <v>044-2024</v>
          </cell>
          <cell r="AN57" t="str">
            <v>Diego Forero</v>
          </cell>
          <cell r="AP57" t="str">
            <v>SECOP II</v>
          </cell>
          <cell r="AQ57" t="e">
            <v>#N/A</v>
          </cell>
          <cell r="AS57" t="str">
            <v>Falso</v>
          </cell>
          <cell r="AU57" t="str">
            <v>SI</v>
          </cell>
          <cell r="AV57" t="str">
            <v>Enero</v>
          </cell>
          <cell r="AW57" t="e">
            <v>#N/A</v>
          </cell>
          <cell r="AX57">
            <v>45412</v>
          </cell>
          <cell r="AY57" t="str">
            <v>#REF!</v>
          </cell>
          <cell r="AZ57" t="str">
            <v>CO1.PCCNTR.5754604</v>
          </cell>
        </row>
        <row r="58">
          <cell r="D58" t="str">
            <v>045-2024</v>
          </cell>
          <cell r="E58" t="str">
            <v>LEYLA CASTILLO BALLÉN</v>
          </cell>
          <cell r="F58" t="str">
            <v>Subdirección de Formación Artistica</v>
          </cell>
          <cell r="G58" t="str">
            <v>Subdirección de Formación Artística</v>
          </cell>
          <cell r="H58" t="str">
            <v>Programa Nidos</v>
          </cell>
          <cell r="I58" t="str">
            <v>Contratación Directa</v>
          </cell>
          <cell r="J58" t="str">
            <v>Contratación directa.</v>
          </cell>
          <cell r="K58" t="str">
            <v>Prestación de servicios</v>
          </cell>
          <cell r="N58" t="str">
            <v>Si</v>
          </cell>
          <cell r="O58" t="str">
            <v>Contrato Prestación de Servicios Profesionales</v>
          </cell>
          <cell r="P58">
            <v>45308</v>
          </cell>
          <cell r="Q58">
            <v>45313</v>
          </cell>
          <cell r="R58">
            <v>45382</v>
          </cell>
          <cell r="S58">
            <v>70</v>
          </cell>
          <cell r="T58" t="str">
            <v>En Ejecución</v>
          </cell>
          <cell r="U58" t="str">
            <v>LEYLA CASTILLO BALLÉN</v>
          </cell>
          <cell r="X58" t="str">
            <v>GERALDHIN VARGAS GUTIERREZ</v>
          </cell>
          <cell r="Z58" t="str">
            <v>Inversión</v>
          </cell>
          <cell r="AA58">
            <v>2020110010209</v>
          </cell>
          <cell r="AC58" t="str">
            <v>O23011601120000007617</v>
          </cell>
          <cell r="AF58">
            <v>12217600</v>
          </cell>
          <cell r="AJ58" t="str">
            <v>Prestar servicios profesionales al IDARTES - Subdirección de Formación Artística, en las acciones de gestión y articulación territorial del Programa NIDOS, en el marco de la garantía de los derechos culturales de la primera infancia.</v>
          </cell>
          <cell r="AK58" t="str">
            <v>WENDY KATHERINE VELÁSQUEZ BULLA</v>
          </cell>
          <cell r="AL58">
            <v>1033767772</v>
          </cell>
          <cell r="AM58" t="str">
            <v>045-2024</v>
          </cell>
          <cell r="AN58" t="str">
            <v>Diego Forero</v>
          </cell>
          <cell r="AP58" t="str">
            <v>SECOP II</v>
          </cell>
          <cell r="AQ58" t="e">
            <v>#N/A</v>
          </cell>
          <cell r="AS58" t="str">
            <v>Falso</v>
          </cell>
          <cell r="AU58" t="str">
            <v>SI</v>
          </cell>
          <cell r="AV58" t="str">
            <v>Enero</v>
          </cell>
          <cell r="AW58" t="e">
            <v>#N/A</v>
          </cell>
          <cell r="AX58">
            <v>45382</v>
          </cell>
          <cell r="AY58" t="str">
            <v>#REF!</v>
          </cell>
          <cell r="AZ58" t="str">
            <v>CO1.PCCNTR.5754340</v>
          </cell>
        </row>
        <row r="59">
          <cell r="D59" t="str">
            <v>046-2024</v>
          </cell>
          <cell r="E59" t="str">
            <v>LEYLA CASTILLO BALLÉN</v>
          </cell>
          <cell r="F59" t="str">
            <v>Subdirección de Formación Artistica</v>
          </cell>
          <cell r="G59" t="str">
            <v>Subdirección de Formación Artística</v>
          </cell>
          <cell r="H59" t="str">
            <v>Programa Nidos</v>
          </cell>
          <cell r="I59" t="str">
            <v>Contratación Directa</v>
          </cell>
          <cell r="J59" t="str">
            <v>Contratación directa.</v>
          </cell>
          <cell r="K59" t="str">
            <v>Prestación de servicios</v>
          </cell>
          <cell r="N59" t="str">
            <v>Si</v>
          </cell>
          <cell r="O59" t="str">
            <v>Contrato Prestación de Servicios Profesionales</v>
          </cell>
          <cell r="P59">
            <v>45308</v>
          </cell>
          <cell r="Q59">
            <v>45313</v>
          </cell>
          <cell r="R59">
            <v>45382</v>
          </cell>
          <cell r="S59">
            <v>70</v>
          </cell>
          <cell r="T59" t="str">
            <v>En Ejecución</v>
          </cell>
          <cell r="U59" t="str">
            <v>LEYLA CASTILLO BALLÉN</v>
          </cell>
          <cell r="X59" t="str">
            <v>GERALDHIN VARGAS GUTIERREZ</v>
          </cell>
          <cell r="Z59" t="str">
            <v>Inversión</v>
          </cell>
          <cell r="AA59">
            <v>2020110010209</v>
          </cell>
          <cell r="AC59" t="str">
            <v>O23011601120000007617</v>
          </cell>
          <cell r="AF59">
            <v>12217600</v>
          </cell>
          <cell r="AJ59" t="str">
            <v>Prestar servicios profesionales al IDARTES - Subdirección de Formación Artística, en las acciones de gestión y articulación territorial del Programa NIDOS, en el marco de la garantía de los derechos culturales de la primera infancia.</v>
          </cell>
          <cell r="AK59" t="str">
            <v>Rosa Aurora Valdés Silva</v>
          </cell>
          <cell r="AL59">
            <v>65779068</v>
          </cell>
          <cell r="AM59" t="str">
            <v>046-2024</v>
          </cell>
          <cell r="AN59" t="str">
            <v>Diego Forero</v>
          </cell>
          <cell r="AP59" t="str">
            <v>SECOP II</v>
          </cell>
          <cell r="AQ59" t="e">
            <v>#N/A</v>
          </cell>
          <cell r="AS59" t="str">
            <v>Falso</v>
          </cell>
          <cell r="AU59" t="str">
            <v>SI</v>
          </cell>
          <cell r="AV59" t="str">
            <v>Enero</v>
          </cell>
          <cell r="AW59" t="e">
            <v>#N/A</v>
          </cell>
          <cell r="AX59">
            <v>45382</v>
          </cell>
          <cell r="AY59" t="str">
            <v>#REF!</v>
          </cell>
          <cell r="AZ59" t="str">
            <v>CO1.PCCNTR.5754350</v>
          </cell>
        </row>
        <row r="60">
          <cell r="D60" t="str">
            <v>047-2024</v>
          </cell>
          <cell r="E60" t="str">
            <v>LEYLA CASTILLO BALLÉN</v>
          </cell>
          <cell r="F60" t="str">
            <v>Subdirección de Formación Artistica</v>
          </cell>
          <cell r="G60" t="str">
            <v>Subdirección de Formación Artística</v>
          </cell>
          <cell r="H60" t="str">
            <v>Programa Nidos</v>
          </cell>
          <cell r="I60" t="str">
            <v>Contratación Directa</v>
          </cell>
          <cell r="J60" t="str">
            <v>Contratación directa.</v>
          </cell>
          <cell r="K60" t="str">
            <v>Prestación de servicios</v>
          </cell>
          <cell r="N60" t="str">
            <v>Si</v>
          </cell>
          <cell r="O60" t="str">
            <v>Contrato Prestación de Servicios Profesionales</v>
          </cell>
          <cell r="P60">
            <v>45308</v>
          </cell>
          <cell r="Q60">
            <v>45313</v>
          </cell>
          <cell r="R60">
            <v>45382</v>
          </cell>
          <cell r="S60">
            <v>70</v>
          </cell>
          <cell r="T60" t="str">
            <v>En Ejecución</v>
          </cell>
          <cell r="U60" t="str">
            <v>LEYLA CASTILLO BALLÉN</v>
          </cell>
          <cell r="X60" t="str">
            <v>GERALDHIN VARGAS GUTIERREZ</v>
          </cell>
          <cell r="Z60" t="str">
            <v>Inversión</v>
          </cell>
          <cell r="AA60">
            <v>2020110010209</v>
          </cell>
          <cell r="AC60" t="str">
            <v>O23011601120000007617</v>
          </cell>
          <cell r="AF60">
            <v>12217600</v>
          </cell>
          <cell r="AJ60"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60" t="str">
            <v>Laura Victoria Orozco Castillo</v>
          </cell>
          <cell r="AL60">
            <v>1053772805</v>
          </cell>
          <cell r="AM60" t="str">
            <v>047-2024</v>
          </cell>
          <cell r="AN60" t="str">
            <v>Diego Forero</v>
          </cell>
          <cell r="AP60" t="str">
            <v>SECOP II</v>
          </cell>
          <cell r="AQ60" t="e">
            <v>#N/A</v>
          </cell>
          <cell r="AS60" t="str">
            <v>Falso</v>
          </cell>
          <cell r="AU60" t="str">
            <v>SI</v>
          </cell>
          <cell r="AV60" t="str">
            <v>Enero</v>
          </cell>
          <cell r="AW60" t="e">
            <v>#N/A</v>
          </cell>
          <cell r="AX60">
            <v>45382</v>
          </cell>
          <cell r="AY60" t="str">
            <v>#REF!</v>
          </cell>
          <cell r="AZ60" t="str">
            <v>CO1.PCCNTR.5754070</v>
          </cell>
        </row>
        <row r="61">
          <cell r="D61" t="str">
            <v>049-2024</v>
          </cell>
          <cell r="E61" t="str">
            <v>Hanna Paola Cuenca Hernandez</v>
          </cell>
          <cell r="F61" t="str">
            <v>Subdirección de Equipamientos Culturales</v>
          </cell>
          <cell r="I61" t="str">
            <v>Contratación Directa</v>
          </cell>
          <cell r="J61" t="str">
            <v>Contratación directa.</v>
          </cell>
          <cell r="K61" t="str">
            <v>Prestación de servicios</v>
          </cell>
          <cell r="N61" t="str">
            <v>Si</v>
          </cell>
          <cell r="O61" t="str">
            <v>Contrato Prestación de Servicios Apoyo a la Gestión</v>
          </cell>
          <cell r="P61">
            <v>45308</v>
          </cell>
          <cell r="Q61">
            <v>45313</v>
          </cell>
          <cell r="R61">
            <v>45382</v>
          </cell>
          <cell r="S61">
            <v>70</v>
          </cell>
          <cell r="T61" t="str">
            <v>En Ejecución</v>
          </cell>
          <cell r="U61" t="str">
            <v>Hanna Paola Cuenca Hernandez</v>
          </cell>
          <cell r="X61" t="str">
            <v>HANNA PAOLA CUENCA HERNANDEZ</v>
          </cell>
          <cell r="Z61" t="str">
            <v>Inversión</v>
          </cell>
          <cell r="AA61">
            <v>2020110010158</v>
          </cell>
          <cell r="AC61" t="str">
            <v>O23011601210000007614</v>
          </cell>
          <cell r="AF61">
            <v>7500000</v>
          </cell>
          <cell r="AJ61"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61" t="str">
            <v>Jenny Alejandra Cantor Aguilar</v>
          </cell>
          <cell r="AL61">
            <v>1031154947</v>
          </cell>
          <cell r="AM61" t="str">
            <v>049-2024</v>
          </cell>
          <cell r="AN61" t="str">
            <v>Diego Forero</v>
          </cell>
          <cell r="AP61" t="str">
            <v>SECOP II</v>
          </cell>
          <cell r="AQ61" t="e">
            <v>#N/A</v>
          </cell>
          <cell r="AS61" t="str">
            <v>Falso</v>
          </cell>
          <cell r="AU61" t="str">
            <v>SI</v>
          </cell>
          <cell r="AV61" t="str">
            <v>Enero</v>
          </cell>
          <cell r="AW61" t="e">
            <v>#N/A</v>
          </cell>
          <cell r="AX61">
            <v>45382</v>
          </cell>
          <cell r="AY61" t="str">
            <v>#REF!</v>
          </cell>
          <cell r="AZ61" t="str">
            <v>CO1.PCCNTR.5756263</v>
          </cell>
        </row>
        <row r="62">
          <cell r="D62" t="str">
            <v>050-2024</v>
          </cell>
          <cell r="E62" t="str">
            <v>Hanna Paola Cuenca Hernandez</v>
          </cell>
          <cell r="F62" t="str">
            <v>Subdirección de Equipamientos Culturales</v>
          </cell>
          <cell r="I62" t="str">
            <v>Contratación Directa</v>
          </cell>
          <cell r="J62" t="str">
            <v>Contratación directa.</v>
          </cell>
          <cell r="K62" t="str">
            <v>Prestación de servicios</v>
          </cell>
          <cell r="N62" t="str">
            <v>Si</v>
          </cell>
          <cell r="O62" t="str">
            <v>Contrato Prestación de Servicios Apoyo a la Gestión</v>
          </cell>
          <cell r="P62">
            <v>45308</v>
          </cell>
          <cell r="Q62">
            <v>45314</v>
          </cell>
          <cell r="R62">
            <v>45382</v>
          </cell>
          <cell r="S62">
            <v>69</v>
          </cell>
          <cell r="T62" t="str">
            <v>En Ejecución</v>
          </cell>
          <cell r="U62" t="str">
            <v>Hanna Paola Cuenca Hernandez</v>
          </cell>
          <cell r="X62" t="str">
            <v>HANNA PAOLA CUENCA HERNANDEZ</v>
          </cell>
          <cell r="Z62" t="str">
            <v>Inversión</v>
          </cell>
          <cell r="AA62">
            <v>2020110010158</v>
          </cell>
          <cell r="AC62" t="str">
            <v>O23011601210000007614</v>
          </cell>
          <cell r="AF62">
            <v>7500000</v>
          </cell>
          <cell r="AJ62"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62" t="str">
            <v>Edicxon Giovani Peña Zarate</v>
          </cell>
          <cell r="AL62">
            <v>1033732386</v>
          </cell>
          <cell r="AM62" t="str">
            <v>050-2024</v>
          </cell>
          <cell r="AN62" t="str">
            <v>Diego Forero</v>
          </cell>
          <cell r="AP62" t="str">
            <v>SECOP II</v>
          </cell>
          <cell r="AQ62" t="e">
            <v>#N/A</v>
          </cell>
          <cell r="AS62" t="str">
            <v>Falso</v>
          </cell>
          <cell r="AU62" t="str">
            <v>SI</v>
          </cell>
          <cell r="AV62" t="str">
            <v>Enero</v>
          </cell>
          <cell r="AW62" t="e">
            <v>#N/A</v>
          </cell>
          <cell r="AX62">
            <v>45382</v>
          </cell>
          <cell r="AY62" t="str">
            <v>#REF!</v>
          </cell>
          <cell r="AZ62" t="str">
            <v>CO1.PCCNTR.5756624</v>
          </cell>
        </row>
        <row r="63">
          <cell r="D63" t="str">
            <v>051-2024</v>
          </cell>
          <cell r="E63" t="str">
            <v>LEYLA CASTILLO BALLÉN</v>
          </cell>
          <cell r="F63" t="str">
            <v>Subdirección de Formación Artistica</v>
          </cell>
          <cell r="G63" t="str">
            <v>Subdirección de Formación Artística</v>
          </cell>
          <cell r="H63" t="str">
            <v>Programa Nidos</v>
          </cell>
          <cell r="I63" t="str">
            <v>Contratación Directa</v>
          </cell>
          <cell r="J63" t="str">
            <v>Contratación directa.</v>
          </cell>
          <cell r="K63" t="str">
            <v>Prestación de servicios</v>
          </cell>
          <cell r="N63" t="str">
            <v>Si</v>
          </cell>
          <cell r="O63" t="str">
            <v>Contrato Prestación de Servicios Profesionales</v>
          </cell>
          <cell r="P63">
            <v>45308</v>
          </cell>
          <cell r="Q63">
            <v>45313</v>
          </cell>
          <cell r="R63">
            <v>45382</v>
          </cell>
          <cell r="S63">
            <v>70</v>
          </cell>
          <cell r="T63" t="str">
            <v>En Ejecución</v>
          </cell>
          <cell r="U63" t="str">
            <v>LEYLA CASTILLO BALLÉN</v>
          </cell>
          <cell r="X63" t="str">
            <v>GERALDHIN VARGAS GUTIERREZ</v>
          </cell>
          <cell r="Z63" t="str">
            <v>Inversión</v>
          </cell>
          <cell r="AA63">
            <v>2020110010209</v>
          </cell>
          <cell r="AC63" t="str">
            <v>O23011601120000007617</v>
          </cell>
          <cell r="AF63">
            <v>12217600</v>
          </cell>
          <cell r="AJ63" t="str">
            <v>Prestar servicios profesionales al IDARTES - Subdirección de Formación Artística, en las acciones de gestión y articulación territorial del Programa NIDOS, en el marco de la garantía de los derechos culturales de la primera infancia.</v>
          </cell>
          <cell r="AK63" t="str">
            <v>Camilo Molano Vega</v>
          </cell>
          <cell r="AL63">
            <v>80073334</v>
          </cell>
          <cell r="AM63" t="str">
            <v>051-2024</v>
          </cell>
          <cell r="AN63" t="str">
            <v>Diego Forero</v>
          </cell>
          <cell r="AP63" t="str">
            <v>SECOP II</v>
          </cell>
          <cell r="AQ63" t="e">
            <v>#N/A</v>
          </cell>
          <cell r="AS63" t="str">
            <v>Falso</v>
          </cell>
          <cell r="AU63" t="str">
            <v>SI</v>
          </cell>
          <cell r="AV63" t="str">
            <v>Enero</v>
          </cell>
          <cell r="AW63" t="e">
            <v>#N/A</v>
          </cell>
          <cell r="AX63">
            <v>45382</v>
          </cell>
          <cell r="AY63" t="str">
            <v>#REF!</v>
          </cell>
          <cell r="AZ63" t="str">
            <v>CO1.PCCNTR.5755002</v>
          </cell>
        </row>
        <row r="64">
          <cell r="D64" t="str">
            <v>052-2024</v>
          </cell>
          <cell r="E64" t="str">
            <v>LEYLA CASTILLO BALLÉN</v>
          </cell>
          <cell r="F64" t="str">
            <v>Subdirección de Formación Artistica</v>
          </cell>
          <cell r="G64" t="str">
            <v>Subdirección de Formación Artística</v>
          </cell>
          <cell r="H64" t="str">
            <v>Programa Nidos</v>
          </cell>
          <cell r="I64" t="str">
            <v>Contratación Directa</v>
          </cell>
          <cell r="J64" t="str">
            <v>Contratación directa.</v>
          </cell>
          <cell r="K64" t="str">
            <v>Prestación de servicios</v>
          </cell>
          <cell r="N64" t="str">
            <v>Si</v>
          </cell>
          <cell r="O64" t="str">
            <v>Contrato Prestación de Servicios Profesionales</v>
          </cell>
          <cell r="P64">
            <v>45308</v>
          </cell>
          <cell r="Q64">
            <v>45314</v>
          </cell>
          <cell r="R64">
            <v>45382</v>
          </cell>
          <cell r="S64">
            <v>69</v>
          </cell>
          <cell r="T64" t="str">
            <v>En Ejecución</v>
          </cell>
          <cell r="U64" t="str">
            <v>LEYLA CASTILLO BALLÉN</v>
          </cell>
          <cell r="X64" t="str">
            <v>GERALDHIN VARGAS GUTIERREZ</v>
          </cell>
          <cell r="Z64" t="str">
            <v>Inversión</v>
          </cell>
          <cell r="AA64">
            <v>2020110010209</v>
          </cell>
          <cell r="AC64" t="str">
            <v>O23011601120000007617</v>
          </cell>
          <cell r="AF64">
            <v>12217600</v>
          </cell>
          <cell r="AJ64"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64" t="str">
            <v>Francisco Javier Monroy Salamanca</v>
          </cell>
          <cell r="AL64">
            <v>1032368108</v>
          </cell>
          <cell r="AM64" t="str">
            <v>052-2024</v>
          </cell>
          <cell r="AN64" t="str">
            <v>Cristina Ruiz</v>
          </cell>
          <cell r="AP64" t="str">
            <v>SECOP II</v>
          </cell>
          <cell r="AQ64" t="e">
            <v>#N/A</v>
          </cell>
          <cell r="AS64" t="str">
            <v>Falso</v>
          </cell>
          <cell r="AU64" t="str">
            <v>SI</v>
          </cell>
          <cell r="AV64" t="str">
            <v>Enero</v>
          </cell>
          <cell r="AW64" t="e">
            <v>#N/A</v>
          </cell>
          <cell r="AX64">
            <v>45382</v>
          </cell>
          <cell r="AY64" t="str">
            <v>#REF!</v>
          </cell>
          <cell r="AZ64" t="str">
            <v>CO1.PCCNTR.5755006</v>
          </cell>
        </row>
        <row r="65">
          <cell r="D65" t="str">
            <v>053-2024</v>
          </cell>
          <cell r="E65" t="str">
            <v>Hanna Paola Cuenca Hernandez</v>
          </cell>
          <cell r="F65" t="str">
            <v>Subdirección de Equipamientos Culturales</v>
          </cell>
          <cell r="I65" t="str">
            <v>Contratación Directa</v>
          </cell>
          <cell r="J65" t="str">
            <v>Contratación directa.</v>
          </cell>
          <cell r="K65" t="str">
            <v>Prestación de servicios</v>
          </cell>
          <cell r="N65" t="str">
            <v>Si</v>
          </cell>
          <cell r="O65" t="str">
            <v>Contrato Prestación de Servicios Profesionales</v>
          </cell>
          <cell r="P65">
            <v>45308</v>
          </cell>
          <cell r="Q65">
            <v>45310</v>
          </cell>
          <cell r="R65">
            <v>45402</v>
          </cell>
          <cell r="S65">
            <v>92</v>
          </cell>
          <cell r="T65" t="str">
            <v>En Ejecución</v>
          </cell>
          <cell r="U65" t="str">
            <v>Hanna Paola Cuenca Hernandez</v>
          </cell>
          <cell r="X65" t="str">
            <v>HANNA PAOLA CUENCA HERNANDEZ</v>
          </cell>
          <cell r="Z65" t="str">
            <v>Inversión</v>
          </cell>
          <cell r="AA65">
            <v>2020110010158</v>
          </cell>
          <cell r="AC65" t="str">
            <v>O23011601210000007614</v>
          </cell>
          <cell r="AF65">
            <v>19390000</v>
          </cell>
          <cell r="AJ65" t="str">
            <v>PRESTAR SERVICIOS PROFESIONALES AL IDARTES - SUBDIRECCIÓN DE EQUIPAMIENTOS CULTURALES EN EL ACOMPAÑAMIENTO ARTÍSTICO DE LAS ACTIVIDADES ASOCIADAS AL DISEÑO, CREACIÓN Y MONTAJE DE PROPUESTAS MUSICALES, CIRCENSES, ESCÉNICAS MULTIDISCIPLINARES E INTERACTIVAS, PARA LA ARTICULACIÓN Y LA VISIBILIZACIÓN DE LAS DIFERENTES ESTRATEGIAS DE PROMOCIÓN, DIFUSIÓN Y GESTIÓN DE PÚBLICOS DE LOS ESCENARIOS DE LA SUBDIRECCIÓN DE EQUIPAMIENTOS CULTURALES Y DEL IDARTES.</v>
          </cell>
          <cell r="AK65" t="str">
            <v>Adrian Fernando Sánchez Salamanca</v>
          </cell>
          <cell r="AL65">
            <v>79733979</v>
          </cell>
          <cell r="AM65" t="str">
            <v>053-2024</v>
          </cell>
          <cell r="AN65" t="str">
            <v>Cristina Ruiz</v>
          </cell>
          <cell r="AP65" t="str">
            <v>SECOP II</v>
          </cell>
          <cell r="AQ65" t="e">
            <v>#N/A</v>
          </cell>
          <cell r="AS65" t="str">
            <v>Falso</v>
          </cell>
          <cell r="AU65" t="str">
            <v>SI</v>
          </cell>
          <cell r="AV65" t="str">
            <v>Enero</v>
          </cell>
          <cell r="AW65" t="e">
            <v>#N/A</v>
          </cell>
          <cell r="AX65">
            <v>45402</v>
          </cell>
          <cell r="AY65" t="str">
            <v>#REF!</v>
          </cell>
          <cell r="AZ65" t="str">
            <v>CO1.PCCNTR.5756638</v>
          </cell>
        </row>
        <row r="66">
          <cell r="D66" t="str">
            <v>054-2024</v>
          </cell>
          <cell r="E66" t="str">
            <v>Maira Salamanca</v>
          </cell>
          <cell r="F66" t="str">
            <v>Subdirección de las Artes</v>
          </cell>
          <cell r="I66" t="str">
            <v>Contratación Directa</v>
          </cell>
          <cell r="J66" t="str">
            <v>Contratación directa.</v>
          </cell>
          <cell r="K66" t="str">
            <v>Prestación de servicios</v>
          </cell>
          <cell r="N66" t="str">
            <v>Si</v>
          </cell>
          <cell r="O66" t="str">
            <v>Contrato Prestación de Servicios Profesionales</v>
          </cell>
          <cell r="P66">
            <v>45308</v>
          </cell>
          <cell r="Q66">
            <v>45310</v>
          </cell>
          <cell r="R66">
            <v>45382</v>
          </cell>
          <cell r="S66">
            <v>73</v>
          </cell>
          <cell r="T66" t="str">
            <v>En Ejecución</v>
          </cell>
          <cell r="U66" t="str">
            <v>Maira Salamanca</v>
          </cell>
          <cell r="X66" t="str">
            <v>MAIRA XIMENA SALAMANCA ROCHA</v>
          </cell>
          <cell r="Z66" t="str">
            <v>Inversión</v>
          </cell>
          <cell r="AA66">
            <v>2020110010063</v>
          </cell>
          <cell r="AC66" t="str">
            <v>O23011601210000007585</v>
          </cell>
          <cell r="AF66">
            <v>13379492</v>
          </cell>
          <cell r="AJ66" t="str">
            <v>Prestar servicios profesionales al Idartes - Subdirección de las Artes - en las acciones requeridas para el fortalecimiento de las prácticas y expresiones artísticas de los sectores sociales a través de la transversalización del enfoque diferencial poblacional, que garantice los derechos culturales acorde a la misionalidad de la entidad en consonancia con los Proyectos de inversión asignados en el marco del Plan de Desarrollo 'Un nuevo contrato social y ambiental para la Bogotá del Siglo XXI</v>
          </cell>
          <cell r="AK66" t="str">
            <v>Sharol Miranda Vargas</v>
          </cell>
          <cell r="AL66">
            <v>1010214560</v>
          </cell>
          <cell r="AM66" t="str">
            <v>054-2024</v>
          </cell>
          <cell r="AN66" t="str">
            <v>Cristina Ruiz</v>
          </cell>
          <cell r="AP66" t="str">
            <v>SECOP II</v>
          </cell>
          <cell r="AQ66" t="e">
            <v>#N/A</v>
          </cell>
          <cell r="AS66" t="str">
            <v>Falso</v>
          </cell>
          <cell r="AU66" t="str">
            <v>SI</v>
          </cell>
          <cell r="AV66" t="str">
            <v>Enero</v>
          </cell>
          <cell r="AW66" t="e">
            <v>#N/A</v>
          </cell>
          <cell r="AX66">
            <v>45382</v>
          </cell>
          <cell r="AY66" t="str">
            <v>#REF!</v>
          </cell>
          <cell r="AZ66" t="str">
            <v>CO1.PCCNTR.5754397</v>
          </cell>
        </row>
        <row r="67">
          <cell r="D67" t="str">
            <v>055-2024</v>
          </cell>
          <cell r="E67" t="str">
            <v>Maira Salamanca</v>
          </cell>
          <cell r="F67" t="str">
            <v>Subdirección de las Artes</v>
          </cell>
          <cell r="I67" t="str">
            <v>Contratación Directa</v>
          </cell>
          <cell r="J67" t="str">
            <v>Contratación directa.</v>
          </cell>
          <cell r="K67" t="str">
            <v>Prestación de servicios</v>
          </cell>
          <cell r="N67" t="str">
            <v>Si</v>
          </cell>
          <cell r="O67" t="str">
            <v>Contrato Prestación de Servicios Apoyo a la Gestión</v>
          </cell>
          <cell r="P67">
            <v>45308</v>
          </cell>
          <cell r="Q67">
            <v>45308</v>
          </cell>
          <cell r="R67">
            <v>45382</v>
          </cell>
          <cell r="S67">
            <v>75</v>
          </cell>
          <cell r="T67" t="str">
            <v>En Ejecución</v>
          </cell>
          <cell r="U67" t="str">
            <v>Maira Salamanca</v>
          </cell>
          <cell r="X67" t="str">
            <v>MAIRA XIMENA SALAMANCA ROCHA</v>
          </cell>
          <cell r="Z67" t="str">
            <v>Inversión</v>
          </cell>
          <cell r="AA67">
            <v>2020110010063</v>
          </cell>
          <cell r="AC67" t="str">
            <v>O23011601210000007585</v>
          </cell>
          <cell r="AF67">
            <v>16030000</v>
          </cell>
          <cell r="AJ67" t="str">
            <v>Prestar servicios de apoyo a la gestion a la Subdireccion de las Artes - Area de Produccion, en la proyeccion y verificacion de condiciones e insumos para el desarrollo de las actividades relacionadas con la produccion tecnica de eventos, asi como realizar las actividades programadas, producidas y/o en los que haga parte el Idartes, de conformidad con los lineamientos, directrices y requerimientos de la entidad.</v>
          </cell>
          <cell r="AK67" t="str">
            <v>David Ignacio Martin Peña</v>
          </cell>
          <cell r="AL67">
            <v>1012396339</v>
          </cell>
          <cell r="AM67" t="str">
            <v>055-2024</v>
          </cell>
          <cell r="AN67" t="str">
            <v>Cristina Ruiz</v>
          </cell>
          <cell r="AP67" t="str">
            <v>SECOP II</v>
          </cell>
          <cell r="AQ67" t="e">
            <v>#N/A</v>
          </cell>
          <cell r="AS67" t="str">
            <v>Falso</v>
          </cell>
          <cell r="AU67" t="str">
            <v>SI</v>
          </cell>
          <cell r="AV67" t="str">
            <v>Enero</v>
          </cell>
          <cell r="AW67" t="e">
            <v>#N/A</v>
          </cell>
          <cell r="AX67">
            <v>45382</v>
          </cell>
          <cell r="AY67" t="str">
            <v>#REF!</v>
          </cell>
          <cell r="AZ67" t="str">
            <v>CO1.PCCNTR.5754472</v>
          </cell>
        </row>
        <row r="68">
          <cell r="D68" t="str">
            <v>057-2024</v>
          </cell>
          <cell r="E68" t="str">
            <v>Maira Salamanca</v>
          </cell>
          <cell r="F68" t="str">
            <v>Subdirección de las Artes</v>
          </cell>
          <cell r="I68" t="str">
            <v>Contratación Directa</v>
          </cell>
          <cell r="J68" t="str">
            <v>Contratación directa.</v>
          </cell>
          <cell r="K68" t="str">
            <v>Prestación de servicios</v>
          </cell>
          <cell r="N68" t="str">
            <v>Si</v>
          </cell>
          <cell r="O68" t="str">
            <v>Contrato Prestación de Servicios Apoyo a la Gestión</v>
          </cell>
          <cell r="P68">
            <v>45308</v>
          </cell>
          <cell r="Q68">
            <v>45309</v>
          </cell>
          <cell r="R68">
            <v>45382</v>
          </cell>
          <cell r="S68">
            <v>74</v>
          </cell>
          <cell r="T68" t="str">
            <v>En Ejecución</v>
          </cell>
          <cell r="U68" t="str">
            <v>Maira Salamanca</v>
          </cell>
          <cell r="X68" t="str">
            <v>MAIRA XIMENA SALAMANCA ROCHA</v>
          </cell>
          <cell r="Z68" t="str">
            <v>Inversión</v>
          </cell>
          <cell r="AA68">
            <v>2020110010063</v>
          </cell>
          <cell r="AC68" t="str">
            <v>O23011601210000007585</v>
          </cell>
          <cell r="AF68">
            <v>12716667</v>
          </cell>
          <cell r="AJ68" t="str">
            <v>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v>
          </cell>
          <cell r="AK68" t="str">
            <v>LUZ MANRIQUE PATINO</v>
          </cell>
          <cell r="AL68">
            <v>1127938847</v>
          </cell>
          <cell r="AM68" t="str">
            <v>057-2024</v>
          </cell>
          <cell r="AN68" t="str">
            <v>Cristina Ruiz</v>
          </cell>
          <cell r="AP68" t="str">
            <v>SECOP II</v>
          </cell>
          <cell r="AQ68" t="e">
            <v>#N/A</v>
          </cell>
          <cell r="AS68" t="str">
            <v>Falso</v>
          </cell>
          <cell r="AU68" t="str">
            <v>SI</v>
          </cell>
          <cell r="AV68" t="str">
            <v>Enero</v>
          </cell>
          <cell r="AW68" t="e">
            <v>#N/A</v>
          </cell>
          <cell r="AX68">
            <v>45382</v>
          </cell>
          <cell r="AY68" t="str">
            <v>#REF!</v>
          </cell>
          <cell r="AZ68" t="str">
            <v>CO1.PCCNTR.5755704</v>
          </cell>
        </row>
        <row r="69">
          <cell r="D69" t="str">
            <v>058-2024</v>
          </cell>
          <cell r="E69" t="str">
            <v>LEYLA CASTILLO BALLÉN</v>
          </cell>
          <cell r="F69" t="str">
            <v>Subdirección de Formación Artistica</v>
          </cell>
          <cell r="G69" t="str">
            <v>Subdirección de Formación Artística</v>
          </cell>
          <cell r="H69" t="str">
            <v>Programa Nidos</v>
          </cell>
          <cell r="I69" t="str">
            <v>Contratación Directa</v>
          </cell>
          <cell r="J69" t="str">
            <v>Contratación directa.</v>
          </cell>
          <cell r="K69" t="str">
            <v>Prestación de servicios</v>
          </cell>
          <cell r="N69" t="str">
            <v>Si</v>
          </cell>
          <cell r="O69" t="str">
            <v>Contrato Prestación de Servicios Profesionales</v>
          </cell>
          <cell r="P69">
            <v>45308</v>
          </cell>
          <cell r="Q69">
            <v>45313</v>
          </cell>
          <cell r="R69">
            <v>45382</v>
          </cell>
          <cell r="S69">
            <v>70</v>
          </cell>
          <cell r="T69" t="str">
            <v>En Ejecución</v>
          </cell>
          <cell r="U69" t="str">
            <v>LEYLA CASTILLO BALLÉN</v>
          </cell>
          <cell r="X69" t="str">
            <v>GERALDHIN VARGAS GUTIERREZ</v>
          </cell>
          <cell r="Z69" t="str">
            <v>Inversión</v>
          </cell>
          <cell r="AA69">
            <v>2020110010209</v>
          </cell>
          <cell r="AC69" t="str">
            <v>O23011601120000007617</v>
          </cell>
          <cell r="AF69">
            <v>12217600</v>
          </cell>
          <cell r="AJ69"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69" t="str">
            <v>PALOMA SALGADO</v>
          </cell>
          <cell r="AL69">
            <v>1032364754</v>
          </cell>
          <cell r="AM69" t="str">
            <v>058-2024</v>
          </cell>
          <cell r="AN69" t="str">
            <v>Cristina Ruiz</v>
          </cell>
          <cell r="AP69" t="str">
            <v>SECOP II</v>
          </cell>
          <cell r="AQ69" t="e">
            <v>#N/A</v>
          </cell>
          <cell r="AS69" t="str">
            <v>Falso</v>
          </cell>
          <cell r="AU69" t="str">
            <v>SI</v>
          </cell>
          <cell r="AV69" t="str">
            <v>Enero</v>
          </cell>
          <cell r="AW69" t="e">
            <v>#N/A</v>
          </cell>
          <cell r="AX69">
            <v>45382</v>
          </cell>
          <cell r="AY69" t="str">
            <v>#REF!</v>
          </cell>
          <cell r="AZ69" t="str">
            <v>CO1.PCCNTR.5754882</v>
          </cell>
        </row>
        <row r="70">
          <cell r="D70" t="str">
            <v>064-2024</v>
          </cell>
          <cell r="E70" t="str">
            <v>Hanna Paola Cuenca Hernandez</v>
          </cell>
          <cell r="F70" t="str">
            <v>Subdirección de Equipamientos Culturales</v>
          </cell>
          <cell r="I70" t="str">
            <v>Contratación Directa</v>
          </cell>
          <cell r="J70" t="str">
            <v>Contratación directa.</v>
          </cell>
          <cell r="K70" t="str">
            <v>Prestación de servicios</v>
          </cell>
          <cell r="N70" t="str">
            <v>Si</v>
          </cell>
          <cell r="O70" t="str">
            <v>Contrato Prestación de Servicios Apoyo a la Gestión</v>
          </cell>
          <cell r="P70">
            <v>45308</v>
          </cell>
          <cell r="Q70">
            <v>45314</v>
          </cell>
          <cell r="R70">
            <v>45412</v>
          </cell>
          <cell r="S70">
            <v>98</v>
          </cell>
          <cell r="T70" t="str">
            <v>En Ejecución</v>
          </cell>
          <cell r="U70" t="str">
            <v>Hanna Paola Cuenca Hernandez</v>
          </cell>
          <cell r="X70" t="str">
            <v>SILVIA OSPINA HENAO</v>
          </cell>
          <cell r="Z70" t="str">
            <v>Inversión</v>
          </cell>
          <cell r="AA70">
            <v>2020110010158</v>
          </cell>
          <cell r="AC70" t="str">
            <v>O23011601210000007614</v>
          </cell>
          <cell r="AF70">
            <v>10500000</v>
          </cell>
          <cell r="AJ70"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70" t="str">
            <v>Diana Carolina Olaya Gómez</v>
          </cell>
          <cell r="AL70">
            <v>1010242175</v>
          </cell>
          <cell r="AM70" t="str">
            <v>064-2024</v>
          </cell>
          <cell r="AN70" t="str">
            <v>Cristina Ruiz</v>
          </cell>
          <cell r="AP70" t="str">
            <v>SECOP II</v>
          </cell>
          <cell r="AQ70" t="e">
            <v>#N/A</v>
          </cell>
          <cell r="AS70" t="str">
            <v>Falso</v>
          </cell>
          <cell r="AU70" t="str">
            <v>SI</v>
          </cell>
          <cell r="AV70" t="str">
            <v>Enero</v>
          </cell>
          <cell r="AW70" t="e">
            <v>#N/A</v>
          </cell>
          <cell r="AX70">
            <v>45412</v>
          </cell>
          <cell r="AY70" t="str">
            <v>#REF!</v>
          </cell>
          <cell r="AZ70" t="str">
            <v>CO1.PCCNTR.5756036</v>
          </cell>
        </row>
        <row r="71">
          <cell r="D71" t="str">
            <v>066-2024</v>
          </cell>
          <cell r="E71" t="str">
            <v>Hanna Paola Cuenca Hernandez</v>
          </cell>
          <cell r="F71" t="str">
            <v>Subdirección de Equipamientos Culturales</v>
          </cell>
          <cell r="I71" t="str">
            <v>Contratación Directa</v>
          </cell>
          <cell r="J71" t="str">
            <v>Contratación directa.</v>
          </cell>
          <cell r="K71" t="str">
            <v>Prestación de servicios</v>
          </cell>
          <cell r="N71" t="str">
            <v>Si</v>
          </cell>
          <cell r="O71" t="str">
            <v>Contrato Prestación de Servicios Apoyo a la Gestión</v>
          </cell>
          <cell r="P71">
            <v>45308</v>
          </cell>
          <cell r="Q71">
            <v>45310</v>
          </cell>
          <cell r="R71">
            <v>45382</v>
          </cell>
          <cell r="S71">
            <v>73</v>
          </cell>
          <cell r="T71" t="str">
            <v>En Ejecución</v>
          </cell>
          <cell r="U71" t="str">
            <v>Hanna Paola Cuenca Hernandez</v>
          </cell>
          <cell r="X71" t="str">
            <v>HANNA PAOLA CUENCA HERNANDEZ</v>
          </cell>
          <cell r="Z71" t="str">
            <v>Inversión</v>
          </cell>
          <cell r="AA71">
            <v>2020110010158</v>
          </cell>
          <cell r="AC71" t="str">
            <v>O23011601210000007614</v>
          </cell>
          <cell r="AF71">
            <v>7500000</v>
          </cell>
          <cell r="AJ71"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71" t="str">
            <v>BANACH NOREÑA ZAMBRANO</v>
          </cell>
          <cell r="AL71">
            <v>1010222490</v>
          </cell>
          <cell r="AM71" t="str">
            <v>066-2024</v>
          </cell>
          <cell r="AN71" t="str">
            <v>Cristina Ruiz</v>
          </cell>
          <cell r="AP71" t="str">
            <v>SECOP II</v>
          </cell>
          <cell r="AQ71" t="e">
            <v>#N/A</v>
          </cell>
          <cell r="AS71" t="str">
            <v>Falso</v>
          </cell>
          <cell r="AU71" t="str">
            <v>SI</v>
          </cell>
          <cell r="AV71" t="str">
            <v>Enero</v>
          </cell>
          <cell r="AW71" t="e">
            <v>#N/A</v>
          </cell>
          <cell r="AX71">
            <v>45382</v>
          </cell>
          <cell r="AY71" t="str">
            <v>#REF!</v>
          </cell>
          <cell r="AZ71" t="str">
            <v>CO1.PCCNTR.5757057</v>
          </cell>
        </row>
        <row r="72">
          <cell r="D72" t="str">
            <v>048-2024</v>
          </cell>
          <cell r="E72" t="str">
            <v>LEYLA CASTILLO BALLÉN</v>
          </cell>
          <cell r="F72" t="str">
            <v>Subdirección de Formación Artistica</v>
          </cell>
          <cell r="G72" t="str">
            <v>Subdirección de Formación Artística</v>
          </cell>
          <cell r="H72" t="str">
            <v>Programa Nidos</v>
          </cell>
          <cell r="I72" t="str">
            <v>Contratación Directa</v>
          </cell>
          <cell r="J72" t="str">
            <v>Contratación directa.</v>
          </cell>
          <cell r="K72" t="str">
            <v>Prestación de servicios</v>
          </cell>
          <cell r="N72" t="str">
            <v>Si</v>
          </cell>
          <cell r="O72" t="str">
            <v>Contrato Prestación de Servicios Profesionales</v>
          </cell>
          <cell r="P72">
            <v>45309</v>
          </cell>
          <cell r="Q72">
            <v>45313</v>
          </cell>
          <cell r="R72">
            <v>45382</v>
          </cell>
          <cell r="S72">
            <v>70</v>
          </cell>
          <cell r="T72" t="str">
            <v>En Ejecución</v>
          </cell>
          <cell r="U72" t="str">
            <v>LEYLA CASTILLO BALLÉN</v>
          </cell>
          <cell r="X72" t="str">
            <v>GERALDHIN VARGAS GUTIERREZ</v>
          </cell>
          <cell r="Z72" t="str">
            <v>Inversión</v>
          </cell>
          <cell r="AA72">
            <v>2020110010209</v>
          </cell>
          <cell r="AC72" t="str">
            <v>O23011601120000007617</v>
          </cell>
          <cell r="AF72">
            <v>12217600</v>
          </cell>
          <cell r="AJ72"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72" t="str">
            <v>Robinson Avila Aldana</v>
          </cell>
          <cell r="AL72">
            <v>93235688</v>
          </cell>
          <cell r="AM72" t="str">
            <v>048-2024</v>
          </cell>
          <cell r="AN72" t="str">
            <v>Cristina Ruiz</v>
          </cell>
          <cell r="AP72" t="str">
            <v>SECOP II</v>
          </cell>
          <cell r="AQ72" t="e">
            <v>#N/A</v>
          </cell>
          <cell r="AS72" t="str">
            <v>Falso</v>
          </cell>
          <cell r="AU72" t="str">
            <v>SI</v>
          </cell>
          <cell r="AV72" t="str">
            <v>Enero</v>
          </cell>
          <cell r="AW72" t="e">
            <v>#N/A</v>
          </cell>
          <cell r="AX72">
            <v>45382</v>
          </cell>
          <cell r="AY72" t="str">
            <v>#REF!</v>
          </cell>
          <cell r="AZ72" t="str">
            <v>CO1.PCCNTR.5754176</v>
          </cell>
        </row>
        <row r="73">
          <cell r="D73" t="str">
            <v>056-2024</v>
          </cell>
          <cell r="E73" t="str">
            <v>LEYLA CASTILLO BALLÉN</v>
          </cell>
          <cell r="F73" t="str">
            <v>Subdirección de Formación Artistica</v>
          </cell>
          <cell r="G73" t="str">
            <v>Subdirección de Formación Artística</v>
          </cell>
          <cell r="H73" t="str">
            <v>Programa Nidos</v>
          </cell>
          <cell r="I73" t="str">
            <v>Contratación Directa</v>
          </cell>
          <cell r="J73" t="str">
            <v>Contratación directa.</v>
          </cell>
          <cell r="K73" t="str">
            <v>Prestación de servicios</v>
          </cell>
          <cell r="N73" t="str">
            <v>Si</v>
          </cell>
          <cell r="O73" t="str">
            <v>Contrato Prestación de Servicios Profesionales</v>
          </cell>
          <cell r="P73">
            <v>45309</v>
          </cell>
          <cell r="Q73">
            <v>45313</v>
          </cell>
          <cell r="R73">
            <v>45382</v>
          </cell>
          <cell r="S73">
            <v>70</v>
          </cell>
          <cell r="T73" t="str">
            <v>En Ejecución</v>
          </cell>
          <cell r="U73" t="str">
            <v>LEYLA CASTILLO BALLÉN</v>
          </cell>
          <cell r="X73" t="str">
            <v>GERALDHIN VARGAS GUTIERREZ</v>
          </cell>
          <cell r="Z73" t="str">
            <v>Inversión</v>
          </cell>
          <cell r="AA73">
            <v>2020110010209</v>
          </cell>
          <cell r="AC73" t="str">
            <v>O23011601120000007617</v>
          </cell>
          <cell r="AF73">
            <v>12217600</v>
          </cell>
          <cell r="AJ73"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73" t="str">
            <v>Cristian Giovany Castañeda Santamaría</v>
          </cell>
          <cell r="AL73">
            <v>80865190</v>
          </cell>
          <cell r="AM73" t="str">
            <v>056-2024</v>
          </cell>
          <cell r="AN73" t="str">
            <v>Cristina Ruiz</v>
          </cell>
          <cell r="AP73" t="str">
            <v>SECOP II</v>
          </cell>
          <cell r="AQ73" t="e">
            <v>#N/A</v>
          </cell>
          <cell r="AS73" t="str">
            <v>Falso</v>
          </cell>
          <cell r="AU73" t="str">
            <v>SI</v>
          </cell>
          <cell r="AV73" t="str">
            <v>Enero</v>
          </cell>
          <cell r="AW73" t="e">
            <v>#N/A</v>
          </cell>
          <cell r="AX73">
            <v>45382</v>
          </cell>
          <cell r="AY73" t="str">
            <v>#REF!</v>
          </cell>
          <cell r="AZ73" t="str">
            <v>CO1.PCCNTR.5756144</v>
          </cell>
        </row>
        <row r="74">
          <cell r="D74" t="str">
            <v>059-2024</v>
          </cell>
          <cell r="E74" t="str">
            <v>LEYLA CASTILLO BALLÉN</v>
          </cell>
          <cell r="F74" t="str">
            <v>Subdirección de Formación Artistica</v>
          </cell>
          <cell r="G74" t="str">
            <v>Subdirección de Formación Artística</v>
          </cell>
          <cell r="H74" t="str">
            <v>Programa Nidos</v>
          </cell>
          <cell r="I74" t="str">
            <v>Contratación Directa</v>
          </cell>
          <cell r="J74" t="str">
            <v>Contratación directa.</v>
          </cell>
          <cell r="K74" t="str">
            <v>Prestación de servicios</v>
          </cell>
          <cell r="N74" t="str">
            <v>Si</v>
          </cell>
          <cell r="O74" t="str">
            <v>Contrato Prestación de Servicios Profesionales</v>
          </cell>
          <cell r="P74">
            <v>45309</v>
          </cell>
          <cell r="Q74">
            <v>45313</v>
          </cell>
          <cell r="R74">
            <v>45382</v>
          </cell>
          <cell r="S74">
            <v>70</v>
          </cell>
          <cell r="T74" t="str">
            <v>En Ejecución</v>
          </cell>
          <cell r="U74" t="str">
            <v>LEYLA CASTILLO BALLÉN</v>
          </cell>
          <cell r="X74" t="str">
            <v>GERALDHIN VARGAS GUTIERREZ</v>
          </cell>
          <cell r="Z74" t="str">
            <v>Inversión</v>
          </cell>
          <cell r="AA74">
            <v>2020110010209</v>
          </cell>
          <cell r="AC74" t="str">
            <v>O23011601120000007617</v>
          </cell>
          <cell r="AF74">
            <v>12217600</v>
          </cell>
          <cell r="AJ74" t="str">
            <v>Prestar servicios profesionales al Idartes- Subdirección de Formación Artística para el acompañamiento artístico pedagógico territorial en la creación, implementación y documentación de las acciones artísticas desarrolladas para la primera infancia en los territorios, de acuerdo a los lineamientos del Programa NIDOS</v>
          </cell>
          <cell r="AK74" t="str">
            <v>Sonia Luque</v>
          </cell>
          <cell r="AL74">
            <v>1019030968</v>
          </cell>
          <cell r="AM74" t="str">
            <v>059-2024</v>
          </cell>
          <cell r="AN74" t="str">
            <v>Cristina Ruiz</v>
          </cell>
          <cell r="AP74" t="str">
            <v>SECOP II</v>
          </cell>
          <cell r="AQ74" t="e">
            <v>#N/A</v>
          </cell>
          <cell r="AS74" t="str">
            <v>Falso</v>
          </cell>
          <cell r="AU74" t="str">
            <v>SI</v>
          </cell>
          <cell r="AV74" t="str">
            <v>Enero</v>
          </cell>
          <cell r="AW74" t="e">
            <v>#N/A</v>
          </cell>
          <cell r="AX74">
            <v>45382</v>
          </cell>
          <cell r="AY74" t="str">
            <v>#REF!</v>
          </cell>
          <cell r="AZ74" t="str">
            <v>CO1.PCCNTR.5755703</v>
          </cell>
        </row>
        <row r="75">
          <cell r="D75" t="str">
            <v>060-2024</v>
          </cell>
          <cell r="E75" t="str">
            <v>LEYLA CASTILLO BALLÉN</v>
          </cell>
          <cell r="F75" t="str">
            <v>Subdirección de Formación Artistica</v>
          </cell>
          <cell r="G75" t="str">
            <v>Subdirección de Formación Artística</v>
          </cell>
          <cell r="H75" t="str">
            <v>Programa Nidos</v>
          </cell>
          <cell r="I75" t="str">
            <v>Contratación Directa</v>
          </cell>
          <cell r="J75" t="str">
            <v>Contratación directa.</v>
          </cell>
          <cell r="K75" t="str">
            <v>Prestación de servicios</v>
          </cell>
          <cell r="N75" t="str">
            <v>Si</v>
          </cell>
          <cell r="O75" t="str">
            <v>Contrato Prestación de Servicios Profesionales</v>
          </cell>
          <cell r="P75">
            <v>45309</v>
          </cell>
          <cell r="Q75">
            <v>45313</v>
          </cell>
          <cell r="R75">
            <v>45534</v>
          </cell>
          <cell r="S75">
            <v>219</v>
          </cell>
          <cell r="T75" t="str">
            <v>Cedido</v>
          </cell>
          <cell r="U75" t="str">
            <v>LEYLA CASTILLO BALLÉN</v>
          </cell>
          <cell r="X75" t="str">
            <v>PABLO MAURICIO GUCHUVO</v>
          </cell>
          <cell r="Z75" t="str">
            <v>Inversión</v>
          </cell>
          <cell r="AA75">
            <v>2020110010209</v>
          </cell>
          <cell r="AC75" t="str">
            <v>O23011601120000007617</v>
          </cell>
          <cell r="AF75">
            <v>24820000</v>
          </cell>
          <cell r="AJ7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75" t="str">
            <v>julian mauricio silva torres</v>
          </cell>
          <cell r="AL75">
            <v>80875606</v>
          </cell>
          <cell r="AM75" t="str">
            <v>060-2024</v>
          </cell>
          <cell r="AN75" t="str">
            <v>Cristina Ruiz</v>
          </cell>
          <cell r="AP75" t="str">
            <v>SECOP II</v>
          </cell>
          <cell r="AQ75" t="e">
            <v>#N/A</v>
          </cell>
          <cell r="AS75" t="str">
            <v>Falso</v>
          </cell>
          <cell r="AU75" t="str">
            <v>SI</v>
          </cell>
          <cell r="AV75" t="str">
            <v>Enero</v>
          </cell>
          <cell r="AW75" t="e">
            <v>#N/A</v>
          </cell>
          <cell r="AX75">
            <v>45534</v>
          </cell>
          <cell r="AY75" t="str">
            <v>#REF!</v>
          </cell>
          <cell r="AZ75" t="str">
            <v>CO1.PCCNTR.5756956</v>
          </cell>
        </row>
        <row r="76">
          <cell r="D76" t="str">
            <v>061-2024</v>
          </cell>
          <cell r="E76" t="str">
            <v>LEYLA CASTILLO BALLÉN</v>
          </cell>
          <cell r="F76" t="str">
            <v>Subdirección de Formación Artistica</v>
          </cell>
          <cell r="G76" t="str">
            <v>Subdirección de Formación Artística</v>
          </cell>
          <cell r="H76" t="str">
            <v>Programa Nidos</v>
          </cell>
          <cell r="I76" t="str">
            <v>Contratación Directa</v>
          </cell>
          <cell r="J76" t="str">
            <v>Contratación directa.</v>
          </cell>
          <cell r="K76" t="str">
            <v>Prestación de servicios</v>
          </cell>
          <cell r="N76" t="str">
            <v>Si</v>
          </cell>
          <cell r="O76" t="str">
            <v>Contrato Prestación de Servicios Profesionales</v>
          </cell>
          <cell r="P76">
            <v>45309</v>
          </cell>
          <cell r="Q76">
            <v>45313</v>
          </cell>
          <cell r="R76">
            <v>45534</v>
          </cell>
          <cell r="S76">
            <v>219</v>
          </cell>
          <cell r="T76" t="str">
            <v>En Ejecución</v>
          </cell>
          <cell r="U76" t="str">
            <v>LEYLA CASTILLO BALLÉN</v>
          </cell>
          <cell r="X76" t="str">
            <v>PABLO MAURICIO GUCHUVO</v>
          </cell>
          <cell r="Z76" t="str">
            <v>Inversión</v>
          </cell>
          <cell r="AA76">
            <v>2020110010209</v>
          </cell>
          <cell r="AC76" t="str">
            <v>O23011601120000007617</v>
          </cell>
          <cell r="AF76">
            <v>24820000</v>
          </cell>
          <cell r="AJ76"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76" t="str">
            <v>DIEGO FARID OLAYA GARCIA</v>
          </cell>
          <cell r="AL76">
            <v>1013616846</v>
          </cell>
          <cell r="AM76" t="str">
            <v>061-2024</v>
          </cell>
          <cell r="AN76" t="str">
            <v>Cristina Ruiz</v>
          </cell>
          <cell r="AP76" t="str">
            <v>SECOP II</v>
          </cell>
          <cell r="AQ76" t="e">
            <v>#N/A</v>
          </cell>
          <cell r="AS76" t="str">
            <v>Falso</v>
          </cell>
          <cell r="AU76" t="str">
            <v>SI</v>
          </cell>
          <cell r="AV76" t="str">
            <v>Enero</v>
          </cell>
          <cell r="AW76" t="e">
            <v>#N/A</v>
          </cell>
          <cell r="AX76">
            <v>45534</v>
          </cell>
          <cell r="AY76" t="str">
            <v>#REF!</v>
          </cell>
          <cell r="AZ76" t="str">
            <v>CO1.PCCNTR.5760789</v>
          </cell>
        </row>
        <row r="77">
          <cell r="D77" t="str">
            <v>062-2024</v>
          </cell>
          <cell r="E77" t="str">
            <v>Maira Salamanca</v>
          </cell>
          <cell r="F77" t="str">
            <v>Subdirección de las Artes</v>
          </cell>
          <cell r="I77" t="str">
            <v>Contratación Directa</v>
          </cell>
          <cell r="J77" t="str">
            <v>Contratación directa.</v>
          </cell>
          <cell r="K77" t="str">
            <v>Prestación de servicios</v>
          </cell>
          <cell r="N77" t="str">
            <v>Si</v>
          </cell>
          <cell r="O77" t="str">
            <v>Contrato Prestación de Servicios Apoyo a la Gestión</v>
          </cell>
          <cell r="P77">
            <v>45309</v>
          </cell>
          <cell r="Q77">
            <v>45310</v>
          </cell>
          <cell r="R77">
            <v>45382</v>
          </cell>
          <cell r="S77">
            <v>73</v>
          </cell>
          <cell r="T77" t="str">
            <v>En Ejecución</v>
          </cell>
          <cell r="U77" t="str">
            <v>Maira Salamanca</v>
          </cell>
          <cell r="X77" t="str">
            <v>LINA MARIA GAVIRIA HURTADO</v>
          </cell>
          <cell r="Z77" t="str">
            <v>Inversión</v>
          </cell>
          <cell r="AA77">
            <v>2020110010060</v>
          </cell>
          <cell r="AC77" t="str">
            <v>O23011601210000007600</v>
          </cell>
          <cell r="AF77">
            <v>14000000</v>
          </cell>
          <cell r="AJ77" t="str">
            <v>PRESTAR SERVICIOS DE APOYO A LA GESTIÓN AL IDARTES-SUBDIRECCIÓN DE LAS ARTES- EN ACTIVIDADES ASOCIADAS A LA PRODUCCIÓN DE 
 CONTENIDO AUDIOVISUAL DE LAS DIFERENTES ACTIVIDADES Y EVENTOS QUE EL DESARROLLO E IMPLEMENTACIÓN DEL PROGRAMA ES 
 CULTURA LOCAL</v>
          </cell>
          <cell r="AK77" t="str">
            <v>Jeison Harley Fandiño González</v>
          </cell>
          <cell r="AL77">
            <v>1020811208</v>
          </cell>
          <cell r="AM77" t="str">
            <v>062-2024</v>
          </cell>
          <cell r="AN77" t="str">
            <v>Cristina Ruiz</v>
          </cell>
          <cell r="AP77" t="str">
            <v>SECOP II</v>
          </cell>
          <cell r="AQ77" t="e">
            <v>#N/A</v>
          </cell>
          <cell r="AS77" t="str">
            <v>Falso</v>
          </cell>
          <cell r="AU77" t="str">
            <v>SI</v>
          </cell>
          <cell r="AV77" t="str">
            <v>Enero</v>
          </cell>
          <cell r="AW77" t="e">
            <v>#N/A</v>
          </cell>
          <cell r="AX77">
            <v>45382</v>
          </cell>
          <cell r="AY77" t="str">
            <v>#REF!</v>
          </cell>
          <cell r="AZ77" t="str">
            <v>CO1.PCCNTR.5756454</v>
          </cell>
        </row>
        <row r="78">
          <cell r="D78" t="str">
            <v>063-2024</v>
          </cell>
          <cell r="E78" t="str">
            <v>Hanna Paola Cuenca Hernandez</v>
          </cell>
          <cell r="F78" t="str">
            <v>Subdirección de Equipamientos Culturales</v>
          </cell>
          <cell r="I78" t="str">
            <v>Contratación Directa</v>
          </cell>
          <cell r="J78" t="str">
            <v>Contratación directa.</v>
          </cell>
          <cell r="K78" t="str">
            <v>Prestación de servicios</v>
          </cell>
          <cell r="N78" t="str">
            <v>Si</v>
          </cell>
          <cell r="O78" t="str">
            <v>Contrato Prestación de Servicios Apoyo a la Gestión</v>
          </cell>
          <cell r="P78">
            <v>45309</v>
          </cell>
          <cell r="Q78">
            <v>45313</v>
          </cell>
          <cell r="R78">
            <v>45382</v>
          </cell>
          <cell r="S78">
            <v>70</v>
          </cell>
          <cell r="T78" t="str">
            <v>En Ejecución</v>
          </cell>
          <cell r="U78" t="str">
            <v>Hanna Paola Cuenca Hernandez</v>
          </cell>
          <cell r="X78" t="str">
            <v>HANNA PAOLA CUENCA HERNANDEZ</v>
          </cell>
          <cell r="Z78" t="str">
            <v>Inversión</v>
          </cell>
          <cell r="AA78">
            <v>2020110010158</v>
          </cell>
          <cell r="AC78" t="str">
            <v>O23011601210000007614</v>
          </cell>
          <cell r="AF78">
            <v>7500000</v>
          </cell>
          <cell r="AJ78"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78" t="str">
            <v>Daira Marcela Vanegas Martínez</v>
          </cell>
          <cell r="AL78">
            <v>1023898296</v>
          </cell>
          <cell r="AM78" t="str">
            <v>063-2024</v>
          </cell>
          <cell r="AN78" t="str">
            <v>Cristina Ruiz</v>
          </cell>
          <cell r="AP78" t="str">
            <v>SECOP II</v>
          </cell>
          <cell r="AQ78" t="e">
            <v>#N/A</v>
          </cell>
          <cell r="AS78" t="str">
            <v>Falso</v>
          </cell>
          <cell r="AU78" t="str">
            <v>SI</v>
          </cell>
          <cell r="AV78" t="str">
            <v>Enero</v>
          </cell>
          <cell r="AW78" t="e">
            <v>#N/A</v>
          </cell>
          <cell r="AX78">
            <v>45382</v>
          </cell>
          <cell r="AY78" t="str">
            <v>#REF!</v>
          </cell>
          <cell r="AZ78" t="str">
            <v>CO1.PCCNTR.5757681</v>
          </cell>
        </row>
        <row r="79">
          <cell r="D79" t="str">
            <v>065-2024</v>
          </cell>
          <cell r="E79" t="str">
            <v>Maira Salamanca</v>
          </cell>
          <cell r="F79" t="str">
            <v>Subdirección de las Artes</v>
          </cell>
          <cell r="I79" t="str">
            <v>Contratación Directa</v>
          </cell>
          <cell r="J79" t="str">
            <v>Contratación directa.</v>
          </cell>
          <cell r="K79" t="str">
            <v>Prestación de servicios</v>
          </cell>
          <cell r="N79" t="str">
            <v>Si</v>
          </cell>
          <cell r="O79" t="str">
            <v>Contrato Prestación de Servicios Apoyo a la Gestión</v>
          </cell>
          <cell r="P79">
            <v>45309</v>
          </cell>
          <cell r="Q79">
            <v>45309</v>
          </cell>
          <cell r="R79">
            <v>45382</v>
          </cell>
          <cell r="S79">
            <v>74</v>
          </cell>
          <cell r="T79" t="str">
            <v>En Ejecución</v>
          </cell>
          <cell r="U79" t="str">
            <v>Maira Salamanca</v>
          </cell>
          <cell r="X79" t="str">
            <v>MAIRA XIMENA SALAMANCA ROCHA</v>
          </cell>
          <cell r="Z79" t="str">
            <v>Inversión</v>
          </cell>
          <cell r="AA79">
            <v>2020110010063</v>
          </cell>
          <cell r="AC79" t="str">
            <v>O23011601210000007585</v>
          </cell>
          <cell r="AF79">
            <v>16030000</v>
          </cell>
          <cell r="AJ79" t="str">
            <v>Prestar servicios de apoyo a la gestion a la Subdireccion de las Artes - Area de Produccion, en la proyeccion y verificacion de condiciones e insumos para el desarrollo de las actividades relacionadas con la produccion tecnica de eventos, asi como realizar las actividades programadas, producidas y/o en los que haga parte el Idartes, de conformidad con los lineamientos, directrices y requerimientos de la entidad.</v>
          </cell>
          <cell r="AK79" t="str">
            <v>Julián Remolina Alarcón</v>
          </cell>
          <cell r="AL79">
            <v>1031140586</v>
          </cell>
          <cell r="AM79" t="str">
            <v>065-2024</v>
          </cell>
          <cell r="AN79" t="str">
            <v>Cristina Ruiz</v>
          </cell>
          <cell r="AP79" t="str">
            <v>SECOP II</v>
          </cell>
          <cell r="AQ79" t="e">
            <v>#N/A</v>
          </cell>
          <cell r="AS79" t="str">
            <v>Falso</v>
          </cell>
          <cell r="AU79" t="str">
            <v>SI</v>
          </cell>
          <cell r="AV79" t="str">
            <v>Enero</v>
          </cell>
          <cell r="AW79" t="e">
            <v>#N/A</v>
          </cell>
          <cell r="AX79">
            <v>45382</v>
          </cell>
          <cell r="AY79" t="str">
            <v>#REF!</v>
          </cell>
          <cell r="AZ79" t="str">
            <v>CO1.PCCNTR.5760712</v>
          </cell>
        </row>
        <row r="80">
          <cell r="D80" t="str">
            <v>068-2024</v>
          </cell>
          <cell r="E80" t="str">
            <v>LEYLA CASTILLO BALLÉN</v>
          </cell>
          <cell r="F80" t="str">
            <v>Subdirección de Formación Artistica</v>
          </cell>
          <cell r="G80" t="str">
            <v>Subdirección de Formación Artística</v>
          </cell>
          <cell r="H80" t="str">
            <v>Programa Nidos</v>
          </cell>
          <cell r="I80" t="str">
            <v>Contratación Directa</v>
          </cell>
          <cell r="J80" t="str">
            <v>Contratación directa.</v>
          </cell>
          <cell r="K80" t="str">
            <v>Prestación de servicios</v>
          </cell>
          <cell r="N80" t="str">
            <v>Si</v>
          </cell>
          <cell r="O80" t="str">
            <v>Contrato Prestación de Servicios Apoyo a la Gestión</v>
          </cell>
          <cell r="P80">
            <v>45309</v>
          </cell>
          <cell r="Q80">
            <v>45313</v>
          </cell>
          <cell r="R80">
            <v>45382</v>
          </cell>
          <cell r="S80">
            <v>70</v>
          </cell>
          <cell r="T80" t="str">
            <v>En Ejecución</v>
          </cell>
          <cell r="U80" t="str">
            <v>LEYLA CASTILLO BALLÉN</v>
          </cell>
          <cell r="X80" t="str">
            <v>GERALDHIN VARGAS GUTIERREZ</v>
          </cell>
          <cell r="Z80" t="str">
            <v>Inversión</v>
          </cell>
          <cell r="AA80">
            <v>2020110010209</v>
          </cell>
          <cell r="AC80" t="str">
            <v>O23011601120000007617</v>
          </cell>
          <cell r="AF80">
            <v>12217600</v>
          </cell>
          <cell r="AJ80" t="str">
            <v>Prestar servicios de apoyo a la gestión al Idartes- Subdirección de Formación Artística para el apoyo en el acompañamiento artístico pedagógico territorial en la creación, implementación y documentación de las acciones artísticas desarrolladas para la primera infancia en los territorios, de acuerdo a los lineamientos del Programa NIDOS</v>
          </cell>
          <cell r="AK80" t="str">
            <v>DUMAR ANDRES DAZA PULIDO</v>
          </cell>
          <cell r="AL80">
            <v>7335948</v>
          </cell>
          <cell r="AM80" t="str">
            <v>068-2024</v>
          </cell>
          <cell r="AN80" t="str">
            <v>Cristina Ruiz</v>
          </cell>
          <cell r="AP80" t="str">
            <v>SECOP II</v>
          </cell>
          <cell r="AQ80" t="e">
            <v>#N/A</v>
          </cell>
          <cell r="AS80" t="str">
            <v>Falso</v>
          </cell>
          <cell r="AU80" t="str">
            <v>SI</v>
          </cell>
          <cell r="AV80" t="str">
            <v>Enero</v>
          </cell>
          <cell r="AW80" t="e">
            <v>#N/A</v>
          </cell>
          <cell r="AX80">
            <v>45382</v>
          </cell>
          <cell r="AY80" t="str">
            <v>#REF!</v>
          </cell>
          <cell r="AZ80" t="str">
            <v>CO1.PCCNTR.5761032</v>
          </cell>
        </row>
        <row r="81">
          <cell r="D81" t="str">
            <v>069-2024</v>
          </cell>
          <cell r="E81" t="str">
            <v>LEYLA CASTILLO BALLÉN</v>
          </cell>
          <cell r="F81" t="str">
            <v>Subdirección de Formación Artistica</v>
          </cell>
          <cell r="G81" t="str">
            <v>Subdirección de Formación Artística</v>
          </cell>
          <cell r="H81" t="str">
            <v>Programa Nidos</v>
          </cell>
          <cell r="I81" t="str">
            <v>Contratación Directa</v>
          </cell>
          <cell r="J81" t="str">
            <v>Contratación directa.</v>
          </cell>
          <cell r="K81" t="str">
            <v>Prestación de servicios</v>
          </cell>
          <cell r="N81" t="str">
            <v>Si</v>
          </cell>
          <cell r="O81" t="str">
            <v>Contrato Prestación de Servicios Profesionales</v>
          </cell>
          <cell r="P81">
            <v>45309</v>
          </cell>
          <cell r="Q81">
            <v>45313</v>
          </cell>
          <cell r="R81">
            <v>45382</v>
          </cell>
          <cell r="S81">
            <v>70</v>
          </cell>
          <cell r="T81" t="str">
            <v>En Ejecución</v>
          </cell>
          <cell r="U81" t="str">
            <v>LEYLA CASTILLO BALLÉN</v>
          </cell>
          <cell r="X81" t="str">
            <v>GERALDHIN VARGAS GUTIERREZ</v>
          </cell>
          <cell r="Z81" t="str">
            <v>Inversión</v>
          </cell>
          <cell r="AA81">
            <v>2020110010209</v>
          </cell>
          <cell r="AC81" t="str">
            <v>O23011601120000007617</v>
          </cell>
          <cell r="AF81">
            <v>12217600</v>
          </cell>
          <cell r="AJ81" t="str">
            <v>Prestar servicios profesionales al IDARTES - Subdirección de Formación Artística, en las acciones de gestión y articulación territorial del Programa NIDOS, en el marco de la garantía de los derechos culturales de la primera infancia.</v>
          </cell>
          <cell r="AK81" t="str">
            <v>Loreane Milena Prado Martinez</v>
          </cell>
          <cell r="AL81">
            <v>1019009854</v>
          </cell>
          <cell r="AM81" t="str">
            <v>069-2024</v>
          </cell>
          <cell r="AN81" t="str">
            <v>Cristina Ruiz</v>
          </cell>
          <cell r="AP81" t="str">
            <v>SECOP II</v>
          </cell>
          <cell r="AQ81" t="e">
            <v>#N/A</v>
          </cell>
          <cell r="AS81" t="str">
            <v>Falso</v>
          </cell>
          <cell r="AU81" t="str">
            <v>SI</v>
          </cell>
          <cell r="AV81" t="str">
            <v>Enero</v>
          </cell>
          <cell r="AW81" t="e">
            <v>#N/A</v>
          </cell>
          <cell r="AX81">
            <v>45382</v>
          </cell>
          <cell r="AY81" t="str">
            <v>#REF!</v>
          </cell>
          <cell r="AZ81" t="str">
            <v>CO1.PCCNTR.5761047</v>
          </cell>
        </row>
        <row r="82">
          <cell r="D82" t="str">
            <v>070-2024</v>
          </cell>
          <cell r="E82" t="str">
            <v>LEYLA CASTILLO BALLÉN</v>
          </cell>
          <cell r="F82" t="str">
            <v>Subdirección de Formación Artistica</v>
          </cell>
          <cell r="G82" t="str">
            <v>Subdirección de Formación Artística</v>
          </cell>
          <cell r="H82" t="str">
            <v>Programa Nidos</v>
          </cell>
          <cell r="I82" t="str">
            <v>Contratación Directa</v>
          </cell>
          <cell r="J82" t="str">
            <v>Contratación directa.</v>
          </cell>
          <cell r="K82" t="str">
            <v>Prestación de servicios</v>
          </cell>
          <cell r="N82" t="str">
            <v>Si</v>
          </cell>
          <cell r="O82" t="str">
            <v>Contrato Prestación de Servicios Profesionales</v>
          </cell>
          <cell r="P82">
            <v>45309</v>
          </cell>
          <cell r="Q82">
            <v>45313</v>
          </cell>
          <cell r="R82">
            <v>45382</v>
          </cell>
          <cell r="S82">
            <v>70</v>
          </cell>
          <cell r="T82" t="str">
            <v>En Ejecución</v>
          </cell>
          <cell r="U82" t="str">
            <v>LEYLA CASTILLO BALLÉN</v>
          </cell>
          <cell r="X82" t="str">
            <v>GERALDHIN VARGAS GUTIERREZ</v>
          </cell>
          <cell r="Z82" t="str">
            <v>Inversión</v>
          </cell>
          <cell r="AA82">
            <v>2020110010209</v>
          </cell>
          <cell r="AC82" t="str">
            <v>O23011601120000007617</v>
          </cell>
          <cell r="AF82">
            <v>12217600</v>
          </cell>
          <cell r="AJ82" t="str">
            <v>Prestar servicios profesionales al IDARTES - Subdirección de Formación Artística, en las acciones de gestión y articulación territorial del Programa NIDOS, en el marco de la garantía de los derechos culturales de la primera infancia.</v>
          </cell>
          <cell r="AK82" t="str">
            <v>Camilo Casas Abil</v>
          </cell>
          <cell r="AL82">
            <v>80040123</v>
          </cell>
          <cell r="AM82" t="str">
            <v>070-2024</v>
          </cell>
          <cell r="AN82" t="str">
            <v>Cristina Ruiz</v>
          </cell>
          <cell r="AP82" t="str">
            <v>SECOP II</v>
          </cell>
          <cell r="AQ82" t="e">
            <v>#N/A</v>
          </cell>
          <cell r="AS82" t="str">
            <v>Falso</v>
          </cell>
          <cell r="AU82" t="str">
            <v>SI</v>
          </cell>
          <cell r="AV82" t="str">
            <v>Enero</v>
          </cell>
          <cell r="AW82" t="e">
            <v>#N/A</v>
          </cell>
          <cell r="AX82">
            <v>45382</v>
          </cell>
          <cell r="AY82" t="str">
            <v>#REF!</v>
          </cell>
          <cell r="AZ82" t="str">
            <v>CO1.PCCNTR.5763024</v>
          </cell>
        </row>
        <row r="83">
          <cell r="D83" t="str">
            <v>071-2024</v>
          </cell>
          <cell r="E83" t="str">
            <v>Maira Salamanca</v>
          </cell>
          <cell r="F83" t="str">
            <v>Subdirección de las Artes</v>
          </cell>
          <cell r="I83" t="str">
            <v>Contratación Directa</v>
          </cell>
          <cell r="J83" t="str">
            <v>Contratación directa.</v>
          </cell>
          <cell r="K83" t="str">
            <v>Prestación de servicios</v>
          </cell>
          <cell r="N83" t="str">
            <v>Si</v>
          </cell>
          <cell r="O83" t="str">
            <v>Contrato Prestación de Servicios Profesionales</v>
          </cell>
          <cell r="P83">
            <v>45309</v>
          </cell>
          <cell r="Q83">
            <v>45314</v>
          </cell>
          <cell r="R83">
            <v>45382</v>
          </cell>
          <cell r="S83">
            <v>69</v>
          </cell>
          <cell r="T83" t="str">
            <v>En Ejecución</v>
          </cell>
          <cell r="U83" t="str">
            <v>Maira Salamanca</v>
          </cell>
          <cell r="X83" t="str">
            <v>EVA LUCIA DIAZ BURCKHARDT</v>
          </cell>
          <cell r="Z83" t="str">
            <v>Inversión</v>
          </cell>
          <cell r="AA83">
            <v>2020110010063</v>
          </cell>
          <cell r="AC83" t="str">
            <v>O23011601210000007585</v>
          </cell>
          <cell r="AF83">
            <v>13874000</v>
          </cell>
          <cell r="AJ83" t="str">
            <v>Prestar servicios profesionales a la Subdireccion de las Artes - Gerencia de Arte Dramatico, relacionadas con la planeacion, agenciamiento, desarrollo y seguimiento de las actividades de fortalecimiento del sector teatral y circense, asi como las acciones de fomento y de la estrategia de visibilizacion y comunicaciones en el marco de las lineas del Plan Bogota Teatral y Circense.</v>
          </cell>
          <cell r="AK83" t="str">
            <v>EDUIN JAVIER PIRACUN BENAVIDES</v>
          </cell>
          <cell r="AL83">
            <v>80185195</v>
          </cell>
          <cell r="AM83" t="str">
            <v>071-2024</v>
          </cell>
          <cell r="AN83" t="str">
            <v>Cristina Ruiz</v>
          </cell>
          <cell r="AP83" t="str">
            <v>SECOP II</v>
          </cell>
          <cell r="AQ83" t="e">
            <v>#N/A</v>
          </cell>
          <cell r="AS83" t="str">
            <v>Falso</v>
          </cell>
          <cell r="AU83" t="str">
            <v>SI</v>
          </cell>
          <cell r="AV83" t="str">
            <v>Enero</v>
          </cell>
          <cell r="AW83" t="e">
            <v>#N/A</v>
          </cell>
          <cell r="AX83">
            <v>45382</v>
          </cell>
          <cell r="AY83" t="str">
            <v>#REF!</v>
          </cell>
          <cell r="AZ83" t="str">
            <v>CO1.PCCNTR.5761569</v>
          </cell>
        </row>
        <row r="84">
          <cell r="D84" t="str">
            <v>072-2024</v>
          </cell>
          <cell r="E84" t="str">
            <v>LEYLA CASTILLO BALLÉN</v>
          </cell>
          <cell r="F84" t="str">
            <v>Subdirección de Formación Artistica</v>
          </cell>
          <cell r="G84" t="str">
            <v>Subdirección de Formación Artística</v>
          </cell>
          <cell r="H84" t="str">
            <v>Programa Nidos</v>
          </cell>
          <cell r="I84" t="str">
            <v>Contratación Directa</v>
          </cell>
          <cell r="J84" t="str">
            <v>Contratación directa.</v>
          </cell>
          <cell r="K84" t="str">
            <v>Prestación de servicios</v>
          </cell>
          <cell r="N84" t="str">
            <v>Si</v>
          </cell>
          <cell r="O84" t="str">
            <v>Contrato Prestación de Servicios Profesionales</v>
          </cell>
          <cell r="P84">
            <v>45309</v>
          </cell>
          <cell r="Q84">
            <v>45323</v>
          </cell>
          <cell r="R84">
            <v>45382</v>
          </cell>
          <cell r="S84">
            <v>61</v>
          </cell>
          <cell r="T84" t="str">
            <v>En Ejecución</v>
          </cell>
          <cell r="U84" t="str">
            <v>LEYLA CASTILLO BALLÉN</v>
          </cell>
          <cell r="X84" t="str">
            <v>GERALDHIN VARGAS GUTIERREZ</v>
          </cell>
          <cell r="Z84" t="str">
            <v>Inversión</v>
          </cell>
          <cell r="AA84">
            <v>2020110010209</v>
          </cell>
          <cell r="AC84" t="str">
            <v>O23011601120000007617</v>
          </cell>
          <cell r="AF84">
            <v>10624000</v>
          </cell>
          <cell r="AJ84" t="str">
            <v>PRESTAR SERVICIOS PROFESIONALES AL IDARTES - SUBDIRECCIÓN DE FORMACIÓN ARTÍSTICA, EN LAS ACCIONES DE GESTIÓN Y ARTICULACIÓN TERRITORIAL DEL PROGRAMA NIDOS, EN EL MARCO DE LA GARANTÍA DE LOS DERECHOS CULTURALES DE LA PRIMERA INFANCIA</v>
          </cell>
          <cell r="AK84" t="str">
            <v>Leidy Magalay Vaca Mondragon</v>
          </cell>
          <cell r="AL84">
            <v>1026282073</v>
          </cell>
          <cell r="AM84" t="str">
            <v>072-2024</v>
          </cell>
          <cell r="AN84" t="str">
            <v>Cristina Ruiz</v>
          </cell>
          <cell r="AP84" t="str">
            <v>SECOP II</v>
          </cell>
          <cell r="AQ84" t="e">
            <v>#N/A</v>
          </cell>
          <cell r="AS84" t="str">
            <v>Falso</v>
          </cell>
          <cell r="AU84" t="str">
            <v>SI</v>
          </cell>
          <cell r="AV84" t="str">
            <v>Febrero</v>
          </cell>
          <cell r="AW84" t="e">
            <v>#N/A</v>
          </cell>
          <cell r="AX84">
            <v>45382</v>
          </cell>
          <cell r="AY84" t="str">
            <v>#REF!</v>
          </cell>
          <cell r="AZ84" t="str">
            <v>CO1.PCCNTR.5762954</v>
          </cell>
        </row>
        <row r="85">
          <cell r="D85" t="str">
            <v>073-2024</v>
          </cell>
          <cell r="E85" t="str">
            <v>LEYLA CASTILLO BALLÉN</v>
          </cell>
          <cell r="F85" t="str">
            <v>Subdirección de Formación Artistica</v>
          </cell>
          <cell r="G85" t="str">
            <v>Subdirección de Formación Artística</v>
          </cell>
          <cell r="H85" t="str">
            <v>Programa Nidos</v>
          </cell>
          <cell r="I85" t="str">
            <v>Contratación Directa</v>
          </cell>
          <cell r="J85" t="str">
            <v>Contratación directa.</v>
          </cell>
          <cell r="K85" t="str">
            <v>Prestación de servicios</v>
          </cell>
          <cell r="N85" t="str">
            <v>Si</v>
          </cell>
          <cell r="O85" t="str">
            <v>Contrato Prestación de Servicios Profesionales</v>
          </cell>
          <cell r="P85">
            <v>45309</v>
          </cell>
          <cell r="Q85">
            <v>45323</v>
          </cell>
          <cell r="R85">
            <v>45534</v>
          </cell>
          <cell r="S85">
            <v>210</v>
          </cell>
          <cell r="T85" t="str">
            <v>En Ejecución</v>
          </cell>
          <cell r="U85" t="str">
            <v>LEYLA CASTILLO BALLÉN</v>
          </cell>
          <cell r="X85" t="str">
            <v>GERALDHIN VARGAS GUTIERREZ</v>
          </cell>
          <cell r="Z85" t="str">
            <v>Inversión</v>
          </cell>
          <cell r="AA85">
            <v>2020110010209</v>
          </cell>
          <cell r="AC85" t="str">
            <v>O23011601120000007617</v>
          </cell>
          <cell r="AF85">
            <v>20986000</v>
          </cell>
          <cell r="AJ85" t="str">
            <v>PRESTAR SERVICIOS PROFESIONALES AL IDARTES- SUBDIRECCIÓN DE FORMACIÓN ARTÍSTICA EN ACTIVIDADES RELACIONADAS CON LOS PROCESOS DE CREACIÓN Y MEDIACIÓN DE CONTENIDOS DIGITALES EN EL MARCO DE LAS ARTICULACIONES GENERADAS POR EL PROGRAMA NIDOS</v>
          </cell>
          <cell r="AK85" t="str">
            <v>María José Tafur Serrano</v>
          </cell>
          <cell r="AL85">
            <v>1020778072</v>
          </cell>
          <cell r="AM85" t="str">
            <v>073-2024</v>
          </cell>
          <cell r="AN85" t="str">
            <v>Cristina Ruiz</v>
          </cell>
          <cell r="AP85" t="str">
            <v>SECOP II</v>
          </cell>
          <cell r="AQ85" t="e">
            <v>#N/A</v>
          </cell>
          <cell r="AS85" t="str">
            <v>Falso</v>
          </cell>
          <cell r="AU85" t="str">
            <v>SI</v>
          </cell>
          <cell r="AV85" t="str">
            <v>Febrero</v>
          </cell>
          <cell r="AW85" t="e">
            <v>#N/A</v>
          </cell>
          <cell r="AX85">
            <v>45534</v>
          </cell>
          <cell r="AY85" t="str">
            <v>#REF!</v>
          </cell>
          <cell r="AZ85" t="str">
            <v>CO1.PCCNTR.5763054</v>
          </cell>
        </row>
        <row r="86">
          <cell r="D86" t="str">
            <v>074-2024</v>
          </cell>
          <cell r="E86" t="str">
            <v>Maira Salamanca</v>
          </cell>
          <cell r="F86" t="str">
            <v>Subdirección de las Artes</v>
          </cell>
          <cell r="I86" t="str">
            <v>Contratación Directa</v>
          </cell>
          <cell r="J86" t="str">
            <v>Contratación directa.</v>
          </cell>
          <cell r="K86" t="str">
            <v>Prestación de servicios</v>
          </cell>
          <cell r="N86" t="str">
            <v>Si</v>
          </cell>
          <cell r="O86" t="str">
            <v>Contrato Prestación de Servicios Apoyo a la Gestión</v>
          </cell>
          <cell r="P86">
            <v>45309</v>
          </cell>
          <cell r="Q86">
            <v>45313</v>
          </cell>
          <cell r="R86">
            <v>45382</v>
          </cell>
          <cell r="S86">
            <v>70</v>
          </cell>
          <cell r="T86" t="str">
            <v>En Ejecución</v>
          </cell>
          <cell r="U86" t="str">
            <v>Maira Salamanca</v>
          </cell>
          <cell r="X86" t="str">
            <v>CARLOS ALBERTO RAMIREZ PEREZ</v>
          </cell>
          <cell r="Z86" t="str">
            <v>Inversión</v>
          </cell>
          <cell r="AA86">
            <v>2020110010063</v>
          </cell>
          <cell r="AC86" t="str">
            <v>O23011601210000007585</v>
          </cell>
          <cell r="AF86">
            <v>7000000</v>
          </cell>
          <cell r="AJ86" t="str">
            <v>Prestar servicios de apoyo a la gestión a la Subdirección de las Artes - Gerencia de Literatura en las actividades requeridas en los procesos operativos y administrativos de la dependencia, de conformidad con las directrices y lineamientos de la entidad.</v>
          </cell>
          <cell r="AK86" t="str">
            <v>Vivian Julieth Melo</v>
          </cell>
          <cell r="AL86">
            <v>21153583</v>
          </cell>
          <cell r="AM86" t="str">
            <v>074-2024</v>
          </cell>
          <cell r="AN86" t="str">
            <v>Cristina Ruiz</v>
          </cell>
          <cell r="AP86" t="str">
            <v>SECOP II</v>
          </cell>
          <cell r="AQ86" t="e">
            <v>#N/A</v>
          </cell>
          <cell r="AS86" t="str">
            <v>Falso</v>
          </cell>
          <cell r="AU86" t="str">
            <v>SI</v>
          </cell>
          <cell r="AV86" t="str">
            <v>Enero</v>
          </cell>
          <cell r="AW86" t="e">
            <v>#N/A</v>
          </cell>
          <cell r="AX86">
            <v>45382</v>
          </cell>
          <cell r="AY86" t="str">
            <v>#REF!</v>
          </cell>
          <cell r="AZ86" t="str">
            <v>CO1.PCCNTR.5762215</v>
          </cell>
        </row>
        <row r="87">
          <cell r="D87" t="str">
            <v>075-2024</v>
          </cell>
          <cell r="E87" t="str">
            <v>LEYLA CASTILLO BALLÉN</v>
          </cell>
          <cell r="F87" t="str">
            <v>Subdirección de Formación Artistica</v>
          </cell>
          <cell r="G87" t="str">
            <v>Subdirección de Formación Artística</v>
          </cell>
          <cell r="H87" t="str">
            <v>Programa Nidos</v>
          </cell>
          <cell r="I87" t="str">
            <v>Contratación Directa</v>
          </cell>
          <cell r="J87" t="str">
            <v>Contratación directa.</v>
          </cell>
          <cell r="K87" t="str">
            <v>Prestación de servicios</v>
          </cell>
          <cell r="N87" t="str">
            <v>Si</v>
          </cell>
          <cell r="O87" t="str">
            <v>Contrato Prestación de Servicios Profesionales</v>
          </cell>
          <cell r="P87">
            <v>45309</v>
          </cell>
          <cell r="Q87">
            <v>45313</v>
          </cell>
          <cell r="R87">
            <v>45534</v>
          </cell>
          <cell r="S87">
            <v>219</v>
          </cell>
          <cell r="T87" t="str">
            <v>En Ejecución</v>
          </cell>
          <cell r="U87" t="str">
            <v>LEYLA CASTILLO BALLÉN</v>
          </cell>
          <cell r="X87" t="str">
            <v>PABLO MAURICIO GUCHUVO</v>
          </cell>
          <cell r="Z87" t="str">
            <v>Inversión</v>
          </cell>
          <cell r="AA87">
            <v>2020110010209</v>
          </cell>
          <cell r="AC87" t="str">
            <v>O23011601120000007617</v>
          </cell>
          <cell r="AF87">
            <v>24820000</v>
          </cell>
          <cell r="AJ87"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87" t="str">
            <v>Eugenio Duarte</v>
          </cell>
          <cell r="AL87">
            <v>1126254856</v>
          </cell>
          <cell r="AM87" t="str">
            <v>075-2024</v>
          </cell>
          <cell r="AN87" t="str">
            <v>Cristina Ruiz</v>
          </cell>
          <cell r="AP87" t="str">
            <v>SECOP II</v>
          </cell>
          <cell r="AQ87" t="e">
            <v>#N/A</v>
          </cell>
          <cell r="AS87" t="str">
            <v>Falso</v>
          </cell>
          <cell r="AU87" t="str">
            <v>SI</v>
          </cell>
          <cell r="AV87" t="str">
            <v>Enero</v>
          </cell>
          <cell r="AW87" t="e">
            <v>#N/A</v>
          </cell>
          <cell r="AX87">
            <v>45534</v>
          </cell>
          <cell r="AY87" t="str">
            <v>#REF!</v>
          </cell>
          <cell r="AZ87" t="str">
            <v>CO1.PCCNTR.5763413</v>
          </cell>
        </row>
        <row r="88">
          <cell r="D88" t="str">
            <v>076-2024</v>
          </cell>
          <cell r="E88" t="str">
            <v>Maira Salamanca</v>
          </cell>
          <cell r="F88" t="str">
            <v>Subdirección de las Artes</v>
          </cell>
          <cell r="I88" t="str">
            <v>Contratación Directa</v>
          </cell>
          <cell r="J88" t="str">
            <v>Contratación directa.</v>
          </cell>
          <cell r="K88" t="str">
            <v>Prestación de servicios</v>
          </cell>
          <cell r="N88" t="str">
            <v>Si</v>
          </cell>
          <cell r="O88" t="str">
            <v>Contrato Prestación de Servicios Apoyo a la Gestión</v>
          </cell>
          <cell r="P88">
            <v>45309</v>
          </cell>
          <cell r="Q88">
            <v>45313</v>
          </cell>
          <cell r="R88">
            <v>45382</v>
          </cell>
          <cell r="S88">
            <v>70</v>
          </cell>
          <cell r="T88" t="str">
            <v>En Ejecución</v>
          </cell>
          <cell r="U88" t="str">
            <v>Maira Salamanca</v>
          </cell>
          <cell r="X88" t="str">
            <v>MAIRA XIMENA SALAMANCA ROCHA</v>
          </cell>
          <cell r="Z88" t="str">
            <v>Inversión</v>
          </cell>
          <cell r="AA88">
            <v>2020110010063</v>
          </cell>
          <cell r="AC88" t="str">
            <v>O23011601210000007585</v>
          </cell>
          <cell r="AF88">
            <v>13379492</v>
          </cell>
          <cell r="AJ88" t="str">
            <v>Prestar servicios de apoyo a la gestión al Idartes - Subdirección de las Artes - en las acciones requeridas para el fortalecimiento de las prácticas y expresiones artísticas de los sectores sociales a través de la transversalización del enfoque diferencial poblacional, que garantice los derechos culturales acorde a la misionalidad de la entidad en consonancia con los Proyectos de inversión asignados en el marco del Plan de Desarrollo 'Un nuevo contrato social y ambiental para la Bogotá del Siglo</v>
          </cell>
          <cell r="AK88" t="str">
            <v>Juan Jairo Castiblanco Cárdenas</v>
          </cell>
          <cell r="AL88">
            <v>1010189672</v>
          </cell>
          <cell r="AM88" t="str">
            <v>076-2024</v>
          </cell>
          <cell r="AN88" t="str">
            <v>Cristina Ruiz</v>
          </cell>
          <cell r="AP88" t="str">
            <v>SECOP II</v>
          </cell>
          <cell r="AQ88" t="e">
            <v>#N/A</v>
          </cell>
          <cell r="AS88" t="str">
            <v>Falso</v>
          </cell>
          <cell r="AU88" t="str">
            <v>SI</v>
          </cell>
          <cell r="AV88" t="str">
            <v>Enero</v>
          </cell>
          <cell r="AW88" t="e">
            <v>#N/A</v>
          </cell>
          <cell r="AX88">
            <v>45382</v>
          </cell>
          <cell r="AY88" t="str">
            <v>#REF!</v>
          </cell>
          <cell r="AZ88" t="str">
            <v>CO1.PCCNTR.5763741</v>
          </cell>
        </row>
        <row r="89">
          <cell r="D89" t="str">
            <v>080-2024</v>
          </cell>
          <cell r="E89" t="str">
            <v>LEYLA CASTILLO BALLÉN</v>
          </cell>
          <cell r="F89" t="str">
            <v>Subdirección de Formación Artistica</v>
          </cell>
          <cell r="G89" t="str">
            <v>Subdirección de Formación Artística</v>
          </cell>
          <cell r="H89" t="str">
            <v>Programa Crea</v>
          </cell>
          <cell r="I89" t="str">
            <v>Contratación Directa</v>
          </cell>
          <cell r="J89" t="str">
            <v>Contratación directa.</v>
          </cell>
          <cell r="K89" t="str">
            <v>Prestación de servicios</v>
          </cell>
          <cell r="N89" t="str">
            <v>Si</v>
          </cell>
          <cell r="O89" t="str">
            <v>Contrato Prestación de Servicios Profesionales</v>
          </cell>
          <cell r="P89">
            <v>45309</v>
          </cell>
          <cell r="Q89">
            <v>45313</v>
          </cell>
          <cell r="R89">
            <v>45412</v>
          </cell>
          <cell r="S89">
            <v>99</v>
          </cell>
          <cell r="T89" t="str">
            <v>En Ejecución</v>
          </cell>
          <cell r="U89" t="str">
            <v>LEYLA CASTILLO BALLÉN</v>
          </cell>
          <cell r="X89" t="str">
            <v>LEYLA CASTILLO BALLEN</v>
          </cell>
          <cell r="Z89" t="str">
            <v>Inversión</v>
          </cell>
          <cell r="AA89">
            <v>2020110010061</v>
          </cell>
          <cell r="AC89" t="str">
            <v>O23011601140000007619</v>
          </cell>
          <cell r="AF89">
            <v>23824500</v>
          </cell>
          <cell r="AJ89" t="str">
            <v>Prestar servicios profesionales al IDARTES - Subdirección de Formación Artística, en las actividades asociadas a la gestión territorial de acuerdo a la zona asignada y en los territorios donde el programa Crea y la entidad requiera su implementación.</v>
          </cell>
          <cell r="AK89" t="str">
            <v>ANGIE NATALY GARCIA FORERO</v>
          </cell>
          <cell r="AL89">
            <v>1022355109</v>
          </cell>
          <cell r="AM89" t="str">
            <v>080-2024</v>
          </cell>
          <cell r="AN89" t="str">
            <v>Cristina Ruiz</v>
          </cell>
          <cell r="AP89" t="str">
            <v>SECOP II</v>
          </cell>
          <cell r="AQ89" t="e">
            <v>#N/A</v>
          </cell>
          <cell r="AS89" t="str">
            <v>Falso</v>
          </cell>
          <cell r="AU89" t="str">
            <v>SI</v>
          </cell>
          <cell r="AV89" t="str">
            <v>Enero</v>
          </cell>
          <cell r="AW89" t="e">
            <v>#N/A</v>
          </cell>
          <cell r="AX89">
            <v>45412</v>
          </cell>
          <cell r="AY89" t="str">
            <v>#REF!</v>
          </cell>
          <cell r="AZ89" t="str">
            <v>CO1.PCCNTR.5763666</v>
          </cell>
        </row>
        <row r="90">
          <cell r="D90" t="str">
            <v>PUFA-013-2024</v>
          </cell>
          <cell r="E90" t="str">
            <v>Maira Salamanca</v>
          </cell>
          <cell r="F90" t="str">
            <v>Subdirección de las Artes</v>
          </cell>
          <cell r="G90" t="str">
            <v>Gerencia de Artes Audiovisuales</v>
          </cell>
          <cell r="H90" t="str">
            <v>GERENTE DE ARTES AUDIOVISUALES</v>
          </cell>
          <cell r="I90" t="str">
            <v>Contratación Directa</v>
          </cell>
          <cell r="J90" t="str">
            <v>Contratación directa.</v>
          </cell>
          <cell r="K90" t="str">
            <v>Prestación de servicios</v>
          </cell>
          <cell r="L90" t="str">
            <v>17 17. Contrato de Prestación de Servicios</v>
          </cell>
          <cell r="M90" t="str">
            <v xml:space="preserve">49 49-Otros Servicios </v>
          </cell>
          <cell r="N90" t="str">
            <v>No</v>
          </cell>
          <cell r="O90" t="str">
            <v>N/A</v>
          </cell>
          <cell r="P90">
            <v>45309</v>
          </cell>
          <cell r="Q90">
            <v>45310</v>
          </cell>
          <cell r="R90">
            <v>45310</v>
          </cell>
          <cell r="S90">
            <v>1</v>
          </cell>
          <cell r="T90" t="str">
            <v>En Ejecución</v>
          </cell>
          <cell r="U90" t="str">
            <v>Maira Salamanca</v>
          </cell>
          <cell r="X90" t="str">
            <v>Ricardo Alfonso Cantor Bossa</v>
          </cell>
          <cell r="Y90">
            <v>80797050</v>
          </cell>
          <cell r="Z90" t="str">
            <v>N/A</v>
          </cell>
          <cell r="AC90" t="str">
            <v>N/A - Valor Cero / Coproducción</v>
          </cell>
          <cell r="AE90">
            <v>0</v>
          </cell>
          <cell r="AF90">
            <v>0</v>
          </cell>
          <cell r="AI90" t="str">
            <v>N/A</v>
          </cell>
          <cell r="AJ90"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en el Sistema Único para el Manejo y Aprovechamiento del Espacio Público - SUMA, y ALMA PRODUCCIONES AUDIOVISUALES SAS acepta pagar la respectiva retribución económica y cumplir con las condiciones establecidas por el (...)</v>
          </cell>
          <cell r="AK90" t="str">
            <v>ALMA PRODUCCIONES AUDIOVISUALES SAS</v>
          </cell>
          <cell r="AL90">
            <v>901640014</v>
          </cell>
          <cell r="AM90" t="str">
            <v>PUFA-013-2024</v>
          </cell>
          <cell r="AP90" t="str">
            <v>SECOP II</v>
          </cell>
          <cell r="AS90" t="str">
            <v>Falso</v>
          </cell>
          <cell r="AU90" t="str">
            <v>SI</v>
          </cell>
          <cell r="AV90" t="str">
            <v>Enero</v>
          </cell>
          <cell r="AW90" t="e">
            <v>#N/A</v>
          </cell>
          <cell r="AX90">
            <v>45310</v>
          </cell>
          <cell r="AY90" t="str">
            <v>#REF!</v>
          </cell>
          <cell r="AZ90" t="str">
            <v>CO1.PCCNTR.5760737</v>
          </cell>
        </row>
        <row r="91">
          <cell r="D91" t="str">
            <v>067-2024</v>
          </cell>
          <cell r="E91" t="str">
            <v>LEYLA CASTILLO BALLÉN</v>
          </cell>
          <cell r="F91" t="str">
            <v>Subdirección de Formación Artistica</v>
          </cell>
          <cell r="G91" t="str">
            <v>Subdirección de Formación Artística</v>
          </cell>
          <cell r="H91" t="str">
            <v>Programa Nidos</v>
          </cell>
          <cell r="I91" t="str">
            <v>Contratación Directa</v>
          </cell>
          <cell r="J91" t="str">
            <v>Contratación directa.</v>
          </cell>
          <cell r="K91" t="str">
            <v>Prestación de servicios</v>
          </cell>
          <cell r="N91" t="str">
            <v>Si</v>
          </cell>
          <cell r="O91" t="str">
            <v>Contrato Prestación de Servicios Profesionales</v>
          </cell>
          <cell r="P91">
            <v>45310</v>
          </cell>
          <cell r="Q91">
            <v>45313</v>
          </cell>
          <cell r="R91">
            <v>45412</v>
          </cell>
          <cell r="S91">
            <v>99</v>
          </cell>
          <cell r="T91" t="str">
            <v>En Ejecución</v>
          </cell>
          <cell r="U91" t="str">
            <v>LEYLA CASTILLO BALLÉN</v>
          </cell>
          <cell r="X91" t="str">
            <v>GERALDHIN VARGAS GUTIERREZ</v>
          </cell>
          <cell r="Z91" t="str">
            <v>Inversión</v>
          </cell>
          <cell r="AA91">
            <v>2020110010209</v>
          </cell>
          <cell r="AC91" t="str">
            <v>O23011601120000007617</v>
          </cell>
          <cell r="AF91">
            <v>11962500</v>
          </cell>
          <cell r="AJ91" t="str">
            <v>PRESTAR SERVICIOS PROFESIONALES AL IDARTES - SUBDIRECCIÓN DE FORMACIÓN ARTÍSTICA, EN LAS ACCIONES DE MANTENIMIENTO Y RENOVACIÓN DE ESPACIOS FÍSICOS, Y CONSTRUCCIÓN DE ELEMENTOS REQUERIDOS PARA LAS ACCIONES DEL PROGRAMA NIDOS.</v>
          </cell>
          <cell r="AK91" t="str">
            <v>Jhon Alexander Rodriguez</v>
          </cell>
          <cell r="AL91">
            <v>1024489478</v>
          </cell>
          <cell r="AM91" t="str">
            <v>067-2024</v>
          </cell>
          <cell r="AN91" t="str">
            <v>Cristina Ruiz</v>
          </cell>
          <cell r="AP91" t="str">
            <v>SECOP II</v>
          </cell>
          <cell r="AQ91" t="e">
            <v>#N/A</v>
          </cell>
          <cell r="AS91" t="str">
            <v>Falso</v>
          </cell>
          <cell r="AU91" t="str">
            <v>SI</v>
          </cell>
          <cell r="AV91" t="str">
            <v>Enero</v>
          </cell>
          <cell r="AW91" t="e">
            <v>#N/A</v>
          </cell>
          <cell r="AX91">
            <v>45412</v>
          </cell>
          <cell r="AY91" t="str">
            <v>#REF!</v>
          </cell>
          <cell r="AZ91" t="str">
            <v>CO1.PCCNTR.5760447</v>
          </cell>
        </row>
        <row r="92">
          <cell r="D92" t="str">
            <v>077-2024</v>
          </cell>
          <cell r="E92" t="str">
            <v>Maira Salamanca</v>
          </cell>
          <cell r="F92" t="str">
            <v>Subdirección de las Artes</v>
          </cell>
          <cell r="I92" t="str">
            <v>Contratación Directa</v>
          </cell>
          <cell r="J92" t="str">
            <v>Contratación directa.</v>
          </cell>
          <cell r="K92" t="str">
            <v>Prestación de servicios</v>
          </cell>
          <cell r="N92" t="str">
            <v>Si</v>
          </cell>
          <cell r="O92" t="str">
            <v>Contrato Prestación de Servicios Profesionales</v>
          </cell>
          <cell r="P92">
            <v>45310</v>
          </cell>
          <cell r="Q92">
            <v>45313</v>
          </cell>
          <cell r="R92">
            <v>45382</v>
          </cell>
          <cell r="S92">
            <v>70</v>
          </cell>
          <cell r="T92" t="str">
            <v>En Ejecución</v>
          </cell>
          <cell r="U92" t="str">
            <v>Maira Salamanca</v>
          </cell>
          <cell r="X92" t="str">
            <v>MAIRA XIMENA SALAMANCA ROCHA</v>
          </cell>
          <cell r="Z92" t="str">
            <v>Inversión</v>
          </cell>
          <cell r="AA92">
            <v>2020110010063</v>
          </cell>
          <cell r="AC92" t="str">
            <v>O23011601210000007585</v>
          </cell>
          <cell r="AF92">
            <v>13379492</v>
          </cell>
          <cell r="AJ92" t="str">
            <v>Prestar servicios profesionales al Idartes - Subdirección de las Artes - en las acciones requeridas para el fortalecimiento de las prácticas y expresiones artísticas en las localidades a través de la implementación del enfoque territorial, que garantice los derechos culturales acorde a la misionalidad de la entidad en consonancia con los Proyectos de inversión indicados en el marco del Plan de Desarrollo "Un nuevo contrato social y ambiental para la Bogotá del Siglo XXI"</v>
          </cell>
          <cell r="AK92" t="str">
            <v>Yuri Alejandra León Mora</v>
          </cell>
          <cell r="AL92">
            <v>53061729</v>
          </cell>
          <cell r="AM92" t="str">
            <v>077-2024</v>
          </cell>
          <cell r="AN92" t="str">
            <v>Cristina Ruiz</v>
          </cell>
          <cell r="AP92" t="str">
            <v>SECOP II</v>
          </cell>
          <cell r="AQ92" t="e">
            <v>#N/A</v>
          </cell>
          <cell r="AS92" t="str">
            <v>Falso</v>
          </cell>
          <cell r="AU92" t="str">
            <v>SI</v>
          </cell>
          <cell r="AV92" t="str">
            <v>Enero</v>
          </cell>
          <cell r="AW92" t="e">
            <v>#N/A</v>
          </cell>
          <cell r="AX92">
            <v>45382</v>
          </cell>
          <cell r="AY92" t="str">
            <v>#REF!</v>
          </cell>
          <cell r="AZ92" t="str">
            <v>CO1.PCCNTR.5764135</v>
          </cell>
        </row>
        <row r="93">
          <cell r="D93" t="str">
            <v>078-2024</v>
          </cell>
          <cell r="E93" t="str">
            <v>LEYLA CASTILLO BALLÉN</v>
          </cell>
          <cell r="F93" t="str">
            <v>Subdirección de Formación Artistica</v>
          </cell>
          <cell r="G93" t="str">
            <v>Subdirección de Formación Artística</v>
          </cell>
          <cell r="H93" t="str">
            <v>Programa Nidos</v>
          </cell>
          <cell r="I93" t="str">
            <v>Contratación Directa</v>
          </cell>
          <cell r="J93" t="str">
            <v>Contratación directa.</v>
          </cell>
          <cell r="K93" t="str">
            <v>Prestación de servicios</v>
          </cell>
          <cell r="N93" t="str">
            <v>Si</v>
          </cell>
          <cell r="O93" t="str">
            <v>Contrato Prestación de Servicios Apoyo a la Gestión</v>
          </cell>
          <cell r="P93">
            <v>45310</v>
          </cell>
          <cell r="Q93">
            <v>45314</v>
          </cell>
          <cell r="R93">
            <v>45534</v>
          </cell>
          <cell r="S93">
            <v>218</v>
          </cell>
          <cell r="T93" t="str">
            <v>En Ejecución</v>
          </cell>
          <cell r="U93" t="str">
            <v>LEYLA CASTILLO BALLÉN</v>
          </cell>
          <cell r="X93" t="str">
            <v>PABLO MAURICIO GUCHUVO</v>
          </cell>
          <cell r="Z93" t="str">
            <v>Inversión</v>
          </cell>
          <cell r="AA93">
            <v>2020110010209</v>
          </cell>
          <cell r="AC93" t="str">
            <v>O23011601120000007617</v>
          </cell>
          <cell r="AF93">
            <v>24820000</v>
          </cell>
          <cell r="AJ93" t="str">
            <v>Prestar servicios de apoyo a la gestión al Idartes- Subdirección de Formación Artística en el apoyo al proceso de creación, implementación y documentación de acciones artístico pedagógicas territoriales de los componentes del Programa Nidos.</v>
          </cell>
          <cell r="AK93" t="str">
            <v>Cindy Esperanza Lozada Camargo</v>
          </cell>
          <cell r="AL93">
            <v>1016039230</v>
          </cell>
          <cell r="AM93" t="str">
            <v>078-2024</v>
          </cell>
          <cell r="AN93" t="str">
            <v>Cristina Ruiz</v>
          </cell>
          <cell r="AP93" t="str">
            <v>SECOP II</v>
          </cell>
          <cell r="AQ93" t="e">
            <v>#N/A</v>
          </cell>
          <cell r="AS93" t="str">
            <v>Falso</v>
          </cell>
          <cell r="AU93" t="str">
            <v>SI</v>
          </cell>
          <cell r="AV93" t="str">
            <v>Enero</v>
          </cell>
          <cell r="AW93" t="e">
            <v>#N/A</v>
          </cell>
          <cell r="AX93">
            <v>45534</v>
          </cell>
          <cell r="AY93" t="str">
            <v>#REF!</v>
          </cell>
          <cell r="AZ93" t="str">
            <v>CO1.PCCNTR.5770610</v>
          </cell>
        </row>
        <row r="94">
          <cell r="D94" t="str">
            <v>079-2024</v>
          </cell>
          <cell r="E94" t="str">
            <v>Maira Salamanca</v>
          </cell>
          <cell r="F94" t="str">
            <v>Subdirección de las Artes</v>
          </cell>
          <cell r="I94" t="str">
            <v>Contratación Directa</v>
          </cell>
          <cell r="J94" t="str">
            <v>Contratación directa.</v>
          </cell>
          <cell r="K94" t="str">
            <v>Prestación de servicios</v>
          </cell>
          <cell r="N94" t="str">
            <v>Si</v>
          </cell>
          <cell r="O94" t="str">
            <v>Contrato Prestación de Servicios Profesionales</v>
          </cell>
          <cell r="P94">
            <v>45310</v>
          </cell>
          <cell r="Q94">
            <v>45310</v>
          </cell>
          <cell r="R94">
            <v>45382</v>
          </cell>
          <cell r="S94">
            <v>73</v>
          </cell>
          <cell r="T94" t="str">
            <v>En Ejecución</v>
          </cell>
          <cell r="U94" t="str">
            <v>Maira Salamanca</v>
          </cell>
          <cell r="X94" t="str">
            <v>MAIRA XIMENA SALAMANCA ROCHA</v>
          </cell>
          <cell r="Z94" t="str">
            <v>Inversión</v>
          </cell>
          <cell r="AA94">
            <v>2020110010063</v>
          </cell>
          <cell r="AC94" t="str">
            <v>O23011601210000007585</v>
          </cell>
          <cell r="AF94">
            <v>13379492</v>
          </cell>
          <cell r="AJ94" t="str">
            <v>PRESTAR SERVICIOS PROFESIONALES AL IDARTES - SUBDIRECCIÓN DE LAS ARTES - EN LAS ACCIONES REQUERIDAS PARA EL FORTALECIMIENTO DE LAS PRÁCTICAS Y EXPRESIONES ARTÍSTICAS EN LAS LOCALIDADES A TRAVÉS DE LA IMPLEMENTACIÓN DEL ENFOQUE TERRITORIAL, QUE GARANTICE LOS DERECHOS CULTURALES ACORDE A LA MISIONALIDAD DE LA ENTIDAD EN CONSONANCIA CON LOS PROYECTOS DE INVERSIÓN INDICADOS EN EL MARCO DEL PLAN DE DESARROLLO "UN NUEVO CON TRATO SOCIAL Y AMBIENTAL PARA LA BOGOTÁ DEL SIGLO XXI".</v>
          </cell>
          <cell r="AK94" t="str">
            <v>JAVIER FRANCISCO GONZALEZ DIAZ</v>
          </cell>
          <cell r="AL94">
            <v>1022355177</v>
          </cell>
          <cell r="AM94" t="str">
            <v>079-2024</v>
          </cell>
          <cell r="AN94" t="str">
            <v>Cristina Ruiz</v>
          </cell>
          <cell r="AP94" t="str">
            <v>SECOP II</v>
          </cell>
          <cell r="AQ94" t="e">
            <v>#N/A</v>
          </cell>
          <cell r="AS94" t="str">
            <v>Falso</v>
          </cell>
          <cell r="AU94" t="str">
            <v>SI</v>
          </cell>
          <cell r="AV94" t="str">
            <v>Enero</v>
          </cell>
          <cell r="AW94" t="e">
            <v>#N/A</v>
          </cell>
          <cell r="AX94">
            <v>45382</v>
          </cell>
          <cell r="AY94" t="str">
            <v>#REF!</v>
          </cell>
          <cell r="AZ94" t="str">
            <v>CO1.PCCNTR.5764671</v>
          </cell>
        </row>
        <row r="95">
          <cell r="D95" t="str">
            <v>081-2024</v>
          </cell>
          <cell r="E95" t="str">
            <v>Maira Salamanca</v>
          </cell>
          <cell r="F95" t="str">
            <v>Subdirección de las Artes</v>
          </cell>
          <cell r="I95" t="str">
            <v>Contratación Directa</v>
          </cell>
          <cell r="J95" t="str">
            <v>Contratación directa.</v>
          </cell>
          <cell r="K95" t="str">
            <v>Prestación de servicios</v>
          </cell>
          <cell r="N95" t="str">
            <v>Si</v>
          </cell>
          <cell r="O95" t="str">
            <v>Contrato Prestación de Servicios Apoyo a la Gestión</v>
          </cell>
          <cell r="P95">
            <v>45310</v>
          </cell>
          <cell r="Q95">
            <v>45314</v>
          </cell>
          <cell r="R95">
            <v>45382</v>
          </cell>
          <cell r="S95">
            <v>69</v>
          </cell>
          <cell r="T95" t="str">
            <v>En Ejecución</v>
          </cell>
          <cell r="U95" t="str">
            <v>Maira Salamanca</v>
          </cell>
          <cell r="X95" t="str">
            <v>MAIRA XIMENA SALAMANCA ROCHA</v>
          </cell>
          <cell r="Z95" t="str">
            <v>Inversión</v>
          </cell>
          <cell r="AA95">
            <v>2020110010060</v>
          </cell>
          <cell r="AC95" t="str">
            <v>O23011601210000007600</v>
          </cell>
          <cell r="AF95">
            <v>14000000</v>
          </cell>
          <cell r="AJ95" t="str">
            <v>Prestar servicios de apoyo a la gestión al Idartes - Subdirección de las Artes - en las actividades del componente administrativo, en los procesos de desarrollo e implementación del programa Es Cultura Local</v>
          </cell>
          <cell r="AK95" t="str">
            <v>jairo andres lugo bateca</v>
          </cell>
          <cell r="AL95">
            <v>1019055993</v>
          </cell>
          <cell r="AM95" t="str">
            <v>081-2024</v>
          </cell>
          <cell r="AN95" t="str">
            <v>Cristina Ruiz</v>
          </cell>
          <cell r="AP95" t="str">
            <v>SECOP II</v>
          </cell>
          <cell r="AQ95" t="e">
            <v>#N/A</v>
          </cell>
          <cell r="AS95" t="str">
            <v>Falso</v>
          </cell>
          <cell r="AU95" t="str">
            <v>SI</v>
          </cell>
          <cell r="AV95" t="str">
            <v>Enero</v>
          </cell>
          <cell r="AW95" t="e">
            <v>#N/A</v>
          </cell>
          <cell r="AX95">
            <v>45382</v>
          </cell>
          <cell r="AY95" t="str">
            <v>#REF!</v>
          </cell>
          <cell r="AZ95" t="str">
            <v>CO1.PCCNTR.5769857</v>
          </cell>
        </row>
        <row r="96">
          <cell r="D96" t="str">
            <v>082-2024</v>
          </cell>
          <cell r="E96" t="str">
            <v>LEYLA CASTILLO BALLÉN</v>
          </cell>
          <cell r="F96" t="str">
            <v>Subdirección de Formación Artistica</v>
          </cell>
          <cell r="G96" t="str">
            <v>Subdirección de Formación Artística</v>
          </cell>
          <cell r="H96" t="str">
            <v>Programa Nidos</v>
          </cell>
          <cell r="I96" t="str">
            <v>Contratación Directa</v>
          </cell>
          <cell r="J96" t="str">
            <v>Contratación directa.</v>
          </cell>
          <cell r="K96" t="str">
            <v>Prestación de servicios</v>
          </cell>
          <cell r="N96" t="str">
            <v>Si</v>
          </cell>
          <cell r="O96" t="str">
            <v>Contrato Prestación de Servicios Profesionales</v>
          </cell>
          <cell r="P96">
            <v>45310</v>
          </cell>
          <cell r="Q96">
            <v>45323</v>
          </cell>
          <cell r="R96">
            <v>45534</v>
          </cell>
          <cell r="S96">
            <v>210</v>
          </cell>
          <cell r="T96" t="str">
            <v>En Ejecución</v>
          </cell>
          <cell r="U96" t="str">
            <v>LEYLA CASTILLO BALLÉN</v>
          </cell>
          <cell r="X96" t="str">
            <v>INGRY JOHANNA NINO GONZALEZ</v>
          </cell>
          <cell r="Z96" t="str">
            <v>Inversión</v>
          </cell>
          <cell r="AA96">
            <v>2020110010209</v>
          </cell>
          <cell r="AC96" t="str">
            <v>O23011601120000007617</v>
          </cell>
          <cell r="AF96">
            <v>20986000</v>
          </cell>
          <cell r="AJ96" t="str">
            <v>PRESTAR SERVICIOS PROFESIONALES AL IDARTES- SUBDIRECCIÓN DE FORMACIÓN ARTÍSTICA EN EL PROCESO DE CREACIÓN, IMPLEMENTACIÓN Y DOCUMENTACIÓN DE ACCIONES ARTÍSTICO PEDAGÓGICAS TERRITORIALES DE LOS COMPONENTES DEL PROGRAMA NIDOS.</v>
          </cell>
          <cell r="AK96" t="str">
            <v>LUZ ADRIANA REYES TOLEDO</v>
          </cell>
          <cell r="AL96">
            <v>46453473</v>
          </cell>
          <cell r="AM96" t="str">
            <v>082-2024</v>
          </cell>
          <cell r="AN96" t="str">
            <v>Cristina Ruiz</v>
          </cell>
          <cell r="AP96" t="str">
            <v>SECOP II</v>
          </cell>
          <cell r="AQ96" t="e">
            <v>#N/A</v>
          </cell>
          <cell r="AS96" t="str">
            <v>Falso</v>
          </cell>
          <cell r="AU96" t="str">
            <v>SI</v>
          </cell>
          <cell r="AV96" t="str">
            <v>Febrero</v>
          </cell>
          <cell r="AW96" t="e">
            <v>#N/A</v>
          </cell>
          <cell r="AX96">
            <v>45534</v>
          </cell>
          <cell r="AY96" t="str">
            <v>#REF!</v>
          </cell>
          <cell r="AZ96" t="str">
            <v>CO1.PCCNTR.5771212</v>
          </cell>
        </row>
        <row r="97">
          <cell r="D97" t="str">
            <v>083-2024</v>
          </cell>
          <cell r="E97" t="str">
            <v>LEYLA CASTILLO BALLÉN</v>
          </cell>
          <cell r="F97" t="str">
            <v>Subdirección de Formación Artistica</v>
          </cell>
          <cell r="G97" t="str">
            <v>Subdirección de Formación Artística</v>
          </cell>
          <cell r="H97" t="str">
            <v>Programa Nidos</v>
          </cell>
          <cell r="I97" t="str">
            <v>Contratación Directa</v>
          </cell>
          <cell r="J97" t="str">
            <v>Contratación directa.</v>
          </cell>
          <cell r="K97" t="str">
            <v>Prestación de servicios</v>
          </cell>
          <cell r="N97" t="str">
            <v>Si</v>
          </cell>
          <cell r="O97" t="str">
            <v>Contrato Prestación de Servicios Profesionales</v>
          </cell>
          <cell r="P97">
            <v>45310</v>
          </cell>
          <cell r="Q97">
            <v>45323</v>
          </cell>
          <cell r="R97">
            <v>45534</v>
          </cell>
          <cell r="S97">
            <v>210</v>
          </cell>
          <cell r="T97" t="str">
            <v>En Ejecución</v>
          </cell>
          <cell r="U97" t="str">
            <v>LEYLA CASTILLO BALLÉN</v>
          </cell>
          <cell r="X97" t="str">
            <v>INGRY JOHANNA NINO GONZALEZ</v>
          </cell>
          <cell r="Z97" t="str">
            <v>Inversión</v>
          </cell>
          <cell r="AA97">
            <v>2020110010209</v>
          </cell>
          <cell r="AC97" t="str">
            <v>O23011601120000007617</v>
          </cell>
          <cell r="AF97">
            <v>20986000</v>
          </cell>
          <cell r="AJ97" t="str">
            <v>PRESTAR SERVICIOS PROFESIONALES AL IDARTES- SUBDIRECCIÓN DE FORMACIÓN ARTÍSTICA EN EL PROCESO DE CREACIÓN, IMPLEMENTACIÓN Y DOCUMENTACIÓN DE ACCIONES ARTÍSTICO PEDAGÓGICAS TERRITORIALES DE LOS COMPONENTES DEL PROGRAMA NIDOS</v>
          </cell>
          <cell r="AK97" t="str">
            <v>Diana Carolina Rodríguez Aguirre</v>
          </cell>
          <cell r="AL97">
            <v>1015397807</v>
          </cell>
          <cell r="AM97" t="str">
            <v>083-2024</v>
          </cell>
          <cell r="AN97" t="str">
            <v>Cristina Ruiz</v>
          </cell>
          <cell r="AP97" t="str">
            <v>SECOP II</v>
          </cell>
          <cell r="AQ97" t="e">
            <v>#N/A</v>
          </cell>
          <cell r="AS97" t="str">
            <v>Falso</v>
          </cell>
          <cell r="AU97" t="str">
            <v>SI</v>
          </cell>
          <cell r="AV97" t="str">
            <v>Febrero</v>
          </cell>
          <cell r="AW97" t="e">
            <v>#N/A</v>
          </cell>
          <cell r="AX97">
            <v>45534</v>
          </cell>
          <cell r="AY97" t="str">
            <v>#REF!</v>
          </cell>
          <cell r="AZ97" t="str">
            <v>CO1.PCCNTR.5770688</v>
          </cell>
        </row>
        <row r="98">
          <cell r="D98" t="str">
            <v>087-2024</v>
          </cell>
          <cell r="E98" t="str">
            <v>LEYLA CASTILLO BALLÉN</v>
          </cell>
          <cell r="F98" t="str">
            <v>Subdirección de Formación Artistica</v>
          </cell>
          <cell r="G98" t="str">
            <v>Subdirección de Formación Artística</v>
          </cell>
          <cell r="H98" t="str">
            <v>Programa Crea</v>
          </cell>
          <cell r="I98" t="str">
            <v>Contratación Directa</v>
          </cell>
          <cell r="J98" t="str">
            <v>Contratación directa.</v>
          </cell>
          <cell r="K98" t="str">
            <v>Prestación de servicios</v>
          </cell>
          <cell r="N98" t="str">
            <v>Si</v>
          </cell>
          <cell r="O98" t="str">
            <v>Contrato Prestación de Servicios Profesionales</v>
          </cell>
          <cell r="P98">
            <v>45310</v>
          </cell>
          <cell r="Q98">
            <v>45314</v>
          </cell>
          <cell r="R98">
            <v>45412</v>
          </cell>
          <cell r="S98">
            <v>98</v>
          </cell>
          <cell r="T98" t="str">
            <v>En Ejecución</v>
          </cell>
          <cell r="U98" t="str">
            <v>LEYLA CASTILLO BALLÉN</v>
          </cell>
          <cell r="X98" t="str">
            <v>LEYLA CASTILLO BALLEN</v>
          </cell>
          <cell r="Z98" t="str">
            <v>Inversión</v>
          </cell>
          <cell r="AA98">
            <v>2020110010061</v>
          </cell>
          <cell r="AC98" t="str">
            <v>O23011601140000007619</v>
          </cell>
          <cell r="AF98">
            <v>23824500</v>
          </cell>
          <cell r="AJ98" t="str">
            <v>Prestar servicios profesionales al IDARTES - Subdirección de Formación Artística, en las actividades asociadas a la gestión territorial de acuerdo a la zona asignada y en los territorios donde el programa Crea y la entidad requiera su implementación.</v>
          </cell>
          <cell r="AK98" t="str">
            <v>INGRIDT JOHANNA TORRES TORRES</v>
          </cell>
          <cell r="AL98">
            <v>52965801</v>
          </cell>
          <cell r="AM98" t="str">
            <v>087-2024</v>
          </cell>
          <cell r="AN98" t="str">
            <v>Cristina Ruiz</v>
          </cell>
          <cell r="AP98" t="str">
            <v>SECOP II</v>
          </cell>
          <cell r="AQ98" t="e">
            <v>#N/A</v>
          </cell>
          <cell r="AS98" t="str">
            <v>Falso</v>
          </cell>
          <cell r="AU98" t="str">
            <v>SI</v>
          </cell>
          <cell r="AV98" t="str">
            <v>Enero</v>
          </cell>
          <cell r="AW98" t="e">
            <v>#N/A</v>
          </cell>
          <cell r="AX98">
            <v>45412</v>
          </cell>
          <cell r="AY98" t="str">
            <v>#REF!</v>
          </cell>
          <cell r="AZ98" t="str">
            <v>CO1.PCCNTR.5769111</v>
          </cell>
        </row>
        <row r="99">
          <cell r="D99" t="str">
            <v>088-2024</v>
          </cell>
          <cell r="E99" t="str">
            <v>LEYLA CASTILLO BALLÉN</v>
          </cell>
          <cell r="F99" t="str">
            <v>Subdirección de Formación Artistica</v>
          </cell>
          <cell r="G99" t="str">
            <v>Subdirección de Formación Artística</v>
          </cell>
          <cell r="H99" t="str">
            <v>Programa Crea</v>
          </cell>
          <cell r="I99" t="str">
            <v>Contratación Directa</v>
          </cell>
          <cell r="J99" t="str">
            <v>Contratación directa.</v>
          </cell>
          <cell r="K99" t="str">
            <v>Prestación de servicios</v>
          </cell>
          <cell r="N99" t="str">
            <v>Si</v>
          </cell>
          <cell r="O99" t="str">
            <v>Contrato Prestación de Servicios Profesionales</v>
          </cell>
          <cell r="P99">
            <v>45310</v>
          </cell>
          <cell r="Q99">
            <v>45313</v>
          </cell>
          <cell r="R99">
            <v>45382</v>
          </cell>
          <cell r="S99">
            <v>70</v>
          </cell>
          <cell r="T99" t="str">
            <v>En Ejecución</v>
          </cell>
          <cell r="U99" t="str">
            <v>LEYLA CASTILLO BALLÉN</v>
          </cell>
          <cell r="X99" t="str">
            <v>LEYLA CASTILLO BALLEN</v>
          </cell>
          <cell r="Z99" t="str">
            <v>Inversión</v>
          </cell>
          <cell r="AA99">
            <v>2020110010061</v>
          </cell>
          <cell r="AC99" t="str">
            <v>O23011601140000007619</v>
          </cell>
          <cell r="AF99">
            <v>12629866</v>
          </cell>
          <cell r="AJ99"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99" t="str">
            <v>CAROLINA ZAPATA PADILLA</v>
          </cell>
          <cell r="AL99">
            <v>52306062</v>
          </cell>
          <cell r="AM99" t="str">
            <v>088-2024</v>
          </cell>
          <cell r="AN99" t="str">
            <v>Cristina Ruiz</v>
          </cell>
          <cell r="AP99" t="str">
            <v>SECOP II</v>
          </cell>
          <cell r="AQ99" t="e">
            <v>#N/A</v>
          </cell>
          <cell r="AS99" t="str">
            <v>Falso</v>
          </cell>
          <cell r="AU99" t="str">
            <v>SI</v>
          </cell>
          <cell r="AV99" t="str">
            <v>Enero</v>
          </cell>
          <cell r="AW99" t="e">
            <v>#N/A</v>
          </cell>
          <cell r="AX99">
            <v>45382</v>
          </cell>
          <cell r="AY99" t="str">
            <v>#REF!</v>
          </cell>
          <cell r="AZ99" t="str">
            <v>CO1.PCCNTR.5769224</v>
          </cell>
        </row>
        <row r="100">
          <cell r="D100" t="str">
            <v>089-2024</v>
          </cell>
          <cell r="E100" t="str">
            <v>LEYLA CASTILLO BALLÉN</v>
          </cell>
          <cell r="F100" t="str">
            <v>Subdirección de Formación Artistica</v>
          </cell>
          <cell r="G100" t="str">
            <v>Subdirección de Formación Artística</v>
          </cell>
          <cell r="H100" t="str">
            <v>Programa Nidos</v>
          </cell>
          <cell r="I100" t="str">
            <v>Contratación Directa</v>
          </cell>
          <cell r="J100" t="str">
            <v>Contratación directa.</v>
          </cell>
          <cell r="K100" t="str">
            <v>Prestación de servicios</v>
          </cell>
          <cell r="N100" t="str">
            <v>Si</v>
          </cell>
          <cell r="O100" t="str">
            <v>Contrato Prestación de Servicios Profesionales</v>
          </cell>
          <cell r="P100">
            <v>45310</v>
          </cell>
          <cell r="Q100">
            <v>45323</v>
          </cell>
          <cell r="R100">
            <v>45534</v>
          </cell>
          <cell r="S100">
            <v>210</v>
          </cell>
          <cell r="T100" t="str">
            <v>En Ejecución</v>
          </cell>
          <cell r="U100" t="str">
            <v>LEYLA CASTILLO BALLÉN</v>
          </cell>
          <cell r="X100" t="str">
            <v>INGRY JOHANNA NINO GONZALEZ</v>
          </cell>
          <cell r="Z100" t="str">
            <v>Inversión</v>
          </cell>
          <cell r="AA100">
            <v>2020110010209</v>
          </cell>
          <cell r="AC100" t="str">
            <v>O23011601120000007617</v>
          </cell>
          <cell r="AF100">
            <v>20986000</v>
          </cell>
          <cell r="AJ100" t="str">
            <v>PRESTAR SERVICIOS PROFESIONALES AL IDARTES- SUBDIRECCIÓN DE FORMACIÓN ARTÍSTICA EN EL PROCESO DE CREACIÓN, IMPLEMENTACIÓN Y DOCUMENTACIÓN DE ACCIONES ARTÍSTICO PEDAGÓGICAS TERRITORIALES DE LOS COMPONENTES DEL PROGRAMA NIDOS</v>
          </cell>
          <cell r="AK100" t="str">
            <v>Leonardo Triviño Oquendo</v>
          </cell>
          <cell r="AL100">
            <v>1026256559</v>
          </cell>
          <cell r="AM100" t="str">
            <v>089-2024</v>
          </cell>
          <cell r="AN100" t="str">
            <v>Cristina Ruiz</v>
          </cell>
          <cell r="AP100" t="str">
            <v>SECOP II</v>
          </cell>
          <cell r="AQ100" t="e">
            <v>#N/A</v>
          </cell>
          <cell r="AS100" t="str">
            <v>Falso</v>
          </cell>
          <cell r="AU100" t="str">
            <v>SI</v>
          </cell>
          <cell r="AV100" t="str">
            <v>Febrero</v>
          </cell>
          <cell r="AW100" t="e">
            <v>#N/A</v>
          </cell>
          <cell r="AX100">
            <v>45534</v>
          </cell>
          <cell r="AY100" t="str">
            <v>#REF!</v>
          </cell>
          <cell r="AZ100" t="str">
            <v>CO1.PCCNTR.5766682</v>
          </cell>
        </row>
        <row r="101">
          <cell r="D101" t="str">
            <v>092-2024</v>
          </cell>
          <cell r="E101" t="str">
            <v>LEYLA CASTILLO BALLÉN</v>
          </cell>
          <cell r="F101" t="str">
            <v>Subdirección de Formación Artistica</v>
          </cell>
          <cell r="G101" t="str">
            <v>Subdirección de Formación Artística</v>
          </cell>
          <cell r="H101" t="str">
            <v>Programa Nidos</v>
          </cell>
          <cell r="I101" t="str">
            <v>Contratación Directa</v>
          </cell>
          <cell r="J101" t="str">
            <v>Contratación directa.</v>
          </cell>
          <cell r="K101" t="str">
            <v>Prestación de servicios</v>
          </cell>
          <cell r="N101" t="str">
            <v>Si</v>
          </cell>
          <cell r="O101" t="str">
            <v>Contrato Prestación de Servicios Apoyo a la Gestión</v>
          </cell>
          <cell r="P101">
            <v>45310</v>
          </cell>
          <cell r="Q101">
            <v>45313</v>
          </cell>
          <cell r="R101">
            <v>45534</v>
          </cell>
          <cell r="S101">
            <v>219</v>
          </cell>
          <cell r="T101" t="str">
            <v>En Ejecución</v>
          </cell>
          <cell r="U101" t="str">
            <v>LEYLA CASTILLO BALLÉN</v>
          </cell>
          <cell r="X101" t="str">
            <v>INGRY JOHANNA NINO GONZALEZ</v>
          </cell>
          <cell r="Z101" t="str">
            <v>Inversión</v>
          </cell>
          <cell r="AA101">
            <v>2020110010209</v>
          </cell>
          <cell r="AC101" t="str">
            <v>O23011601120000007617</v>
          </cell>
          <cell r="AF101">
            <v>23800000</v>
          </cell>
          <cell r="AJ101"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101" t="str">
            <v>Linda Janneth Navarro Castellanos</v>
          </cell>
          <cell r="AL101">
            <v>1032457933</v>
          </cell>
          <cell r="AM101" t="str">
            <v>092-2024</v>
          </cell>
          <cell r="AN101" t="str">
            <v>Cristina Ruiz</v>
          </cell>
          <cell r="AP101" t="str">
            <v>SECOP II</v>
          </cell>
          <cell r="AQ101" t="e">
            <v>#N/A</v>
          </cell>
          <cell r="AS101" t="str">
            <v>Falso</v>
          </cell>
          <cell r="AU101" t="str">
            <v>SI</v>
          </cell>
          <cell r="AV101" t="str">
            <v>Enero</v>
          </cell>
          <cell r="AW101" t="e">
            <v>#N/A</v>
          </cell>
          <cell r="AX101">
            <v>45534</v>
          </cell>
          <cell r="AY101" t="str">
            <v>#REF!</v>
          </cell>
          <cell r="AZ101" t="str">
            <v>CO1.PCCNTR.5771989</v>
          </cell>
        </row>
        <row r="102">
          <cell r="D102" t="str">
            <v>094-2024</v>
          </cell>
          <cell r="E102" t="str">
            <v>LEYLA CASTILLO BALLÉN</v>
          </cell>
          <cell r="F102" t="str">
            <v>Subdirección de Formación Artistica</v>
          </cell>
          <cell r="G102" t="str">
            <v>Subdirección de Formación Artística</v>
          </cell>
          <cell r="H102" t="str">
            <v>Programa Crea</v>
          </cell>
          <cell r="I102" t="str">
            <v>Contratación Directa</v>
          </cell>
          <cell r="J102" t="str">
            <v>Contratación directa.</v>
          </cell>
          <cell r="K102" t="str">
            <v>Prestación de servicios</v>
          </cell>
          <cell r="N102" t="str">
            <v>Si</v>
          </cell>
          <cell r="O102" t="str">
            <v>Contrato Prestación de Servicios Apoyo a la Gestión</v>
          </cell>
          <cell r="P102">
            <v>45310</v>
          </cell>
          <cell r="Q102">
            <v>45316</v>
          </cell>
          <cell r="R102">
            <v>45382</v>
          </cell>
          <cell r="S102">
            <v>67</v>
          </cell>
          <cell r="T102" t="str">
            <v>En Ejecución</v>
          </cell>
          <cell r="U102" t="str">
            <v>LEYLA CASTILLO BALLÉN</v>
          </cell>
          <cell r="X102" t="str">
            <v>LEYLA CASTILLO BALLEN</v>
          </cell>
          <cell r="Z102" t="str">
            <v>Inversión</v>
          </cell>
          <cell r="AA102">
            <v>2020110010061</v>
          </cell>
          <cell r="AC102" t="str">
            <v>O23011601140000007619</v>
          </cell>
          <cell r="AF102">
            <v>12258400</v>
          </cell>
          <cell r="AJ102" t="str">
            <v>PRESTAR LOS SERVICIOS DE APOYO A LA GESTIÓN DEL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02" t="str">
            <v>Andres Fernando Estrada Guerrero</v>
          </cell>
          <cell r="AL102">
            <v>9773039</v>
          </cell>
          <cell r="AM102" t="str">
            <v>094-2024</v>
          </cell>
          <cell r="AN102" t="str">
            <v>Cristina Ruiz</v>
          </cell>
          <cell r="AP102" t="str">
            <v>SECOP II</v>
          </cell>
          <cell r="AQ102" t="e">
            <v>#N/A</v>
          </cell>
          <cell r="AS102" t="str">
            <v>Falso</v>
          </cell>
          <cell r="AU102" t="str">
            <v>SI</v>
          </cell>
          <cell r="AV102" t="str">
            <v>Enero</v>
          </cell>
          <cell r="AW102" t="e">
            <v>#N/A</v>
          </cell>
          <cell r="AX102">
            <v>45382</v>
          </cell>
          <cell r="AY102" t="str">
            <v>#REF!</v>
          </cell>
          <cell r="AZ102" t="str">
            <v>CO1.PCCNTR.5774179</v>
          </cell>
        </row>
        <row r="103">
          <cell r="D103" t="str">
            <v>096-2024</v>
          </cell>
          <cell r="E103" t="str">
            <v>LEYLA CASTILLO BALLÉN</v>
          </cell>
          <cell r="F103" t="str">
            <v>Subdirección de Formación Artistica</v>
          </cell>
          <cell r="G103" t="str">
            <v>Subdirección de Formación Artística</v>
          </cell>
          <cell r="H103" t="str">
            <v>Programa Crea</v>
          </cell>
          <cell r="I103" t="str">
            <v>Contratación Directa</v>
          </cell>
          <cell r="J103" t="str">
            <v>Contratación directa.</v>
          </cell>
          <cell r="K103" t="str">
            <v>Prestación de servicios</v>
          </cell>
          <cell r="N103" t="str">
            <v>Si</v>
          </cell>
          <cell r="O103" t="str">
            <v>Contrato Prestación de Servicios Profesionales</v>
          </cell>
          <cell r="P103">
            <v>45310</v>
          </cell>
          <cell r="Q103">
            <v>45314</v>
          </cell>
          <cell r="R103">
            <v>45382</v>
          </cell>
          <cell r="S103">
            <v>69</v>
          </cell>
          <cell r="T103" t="str">
            <v>En Ejecución</v>
          </cell>
          <cell r="U103" t="str">
            <v>LEYLA CASTILLO BALLÉN</v>
          </cell>
          <cell r="X103" t="str">
            <v>LEYLA CASTILLO BALLEN</v>
          </cell>
          <cell r="Z103" t="str">
            <v>Inversión</v>
          </cell>
          <cell r="AA103">
            <v>2020110010061</v>
          </cell>
          <cell r="AC103" t="str">
            <v>O23011601140000007619</v>
          </cell>
          <cell r="AF103">
            <v>12629866</v>
          </cell>
          <cell r="AJ103"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03" t="str">
            <v>TANIA MOJICA CABALLERO</v>
          </cell>
          <cell r="AL103">
            <v>52103829</v>
          </cell>
          <cell r="AM103" t="str">
            <v>096-2024</v>
          </cell>
          <cell r="AN103" t="str">
            <v>Cristina Ruiz</v>
          </cell>
          <cell r="AP103" t="str">
            <v>SECOP II</v>
          </cell>
          <cell r="AQ103" t="e">
            <v>#N/A</v>
          </cell>
          <cell r="AS103" t="str">
            <v>Falso</v>
          </cell>
          <cell r="AU103" t="str">
            <v>SI</v>
          </cell>
          <cell r="AV103" t="str">
            <v>Enero</v>
          </cell>
          <cell r="AW103" t="e">
            <v>#N/A</v>
          </cell>
          <cell r="AX103">
            <v>45382</v>
          </cell>
          <cell r="AY103" t="str">
            <v>#REF!</v>
          </cell>
          <cell r="AZ103" t="str">
            <v>CO1.PCCNTR.5770653</v>
          </cell>
        </row>
        <row r="104">
          <cell r="D104" t="str">
            <v>097-2024</v>
          </cell>
          <cell r="E104" t="str">
            <v>Maira Salamanca</v>
          </cell>
          <cell r="F104" t="str">
            <v>Subdirección de las Artes</v>
          </cell>
          <cell r="I104" t="str">
            <v>Contratación Directa</v>
          </cell>
          <cell r="J104" t="str">
            <v>Contratación directa.</v>
          </cell>
          <cell r="K104" t="str">
            <v>Prestación de servicios</v>
          </cell>
          <cell r="N104" t="str">
            <v>Si</v>
          </cell>
          <cell r="O104" t="str">
            <v>Contrato Prestación de Servicios Apoyo a la Gestión</v>
          </cell>
          <cell r="P104">
            <v>45310</v>
          </cell>
          <cell r="Q104">
            <v>45313</v>
          </cell>
          <cell r="R104">
            <v>45382</v>
          </cell>
          <cell r="S104">
            <v>70</v>
          </cell>
          <cell r="T104" t="str">
            <v>En Ejecución</v>
          </cell>
          <cell r="U104" t="str">
            <v>Maira Salamanca</v>
          </cell>
          <cell r="X104" t="str">
            <v>CARLOS ALBERTO RAMIREZ PEREZ</v>
          </cell>
          <cell r="Z104" t="str">
            <v>Inversión</v>
          </cell>
          <cell r="AA104">
            <v>2020110010063</v>
          </cell>
          <cell r="AC104" t="str">
            <v>O23011601210000007585</v>
          </cell>
          <cell r="AF104">
            <v>14707000</v>
          </cell>
          <cell r="AJ104" t="str">
            <v>Prestar servicios de apoyo a la gestión a la Subdirección de las Artes-Gerencia de Literatura- en los procesos de planeación, implementación y seguimiento de las actividades comprendidas dentro del Portafolio Distrital de Estímulos del área de Literatura y apoyar el desarrollo de las actividades de circulación que le sean asignadas.</v>
          </cell>
          <cell r="AK104" t="str">
            <v>Andrea del Pilar Mojica Molina</v>
          </cell>
          <cell r="AL104">
            <v>52529007</v>
          </cell>
          <cell r="AM104" t="str">
            <v>097-2024</v>
          </cell>
          <cell r="AN104" t="str">
            <v>Cristina Ruiz</v>
          </cell>
          <cell r="AP104" t="str">
            <v>SECOP II</v>
          </cell>
          <cell r="AQ104" t="e">
            <v>#N/A</v>
          </cell>
          <cell r="AS104" t="str">
            <v>Falso</v>
          </cell>
          <cell r="AU104" t="str">
            <v>SI</v>
          </cell>
          <cell r="AV104" t="str">
            <v>Enero</v>
          </cell>
          <cell r="AW104" t="e">
            <v>#N/A</v>
          </cell>
          <cell r="AX104">
            <v>45382</v>
          </cell>
          <cell r="AY104" t="str">
            <v>#REF!</v>
          </cell>
          <cell r="AZ104" t="str">
            <v>CO1.PCCNTR.5770300</v>
          </cell>
        </row>
        <row r="105">
          <cell r="D105" t="str">
            <v>099-2024</v>
          </cell>
          <cell r="E105" t="str">
            <v>Maira Salamanca</v>
          </cell>
          <cell r="F105" t="str">
            <v>Subdirección de las Artes</v>
          </cell>
          <cell r="I105" t="str">
            <v>Contratación Directa</v>
          </cell>
          <cell r="J105" t="str">
            <v>Contratación directa.</v>
          </cell>
          <cell r="K105" t="str">
            <v>Prestación de servicios</v>
          </cell>
          <cell r="N105" t="str">
            <v>Si</v>
          </cell>
          <cell r="O105" t="str">
            <v>Contrato Prestación de Servicios Profesionales</v>
          </cell>
          <cell r="P105">
            <v>45310</v>
          </cell>
          <cell r="Q105">
            <v>45313</v>
          </cell>
          <cell r="R105">
            <v>45382</v>
          </cell>
          <cell r="S105">
            <v>70</v>
          </cell>
          <cell r="T105" t="str">
            <v>En Ejecución</v>
          </cell>
          <cell r="U105" t="str">
            <v>Maira Salamanca</v>
          </cell>
          <cell r="X105" t="str">
            <v>SANDRA MARGOTH VÉLEZ ABELLO</v>
          </cell>
          <cell r="Z105" t="str">
            <v>Inversión</v>
          </cell>
          <cell r="AA105">
            <v>2020110010063</v>
          </cell>
          <cell r="AC105" t="str">
            <v>O23011601210000007585</v>
          </cell>
          <cell r="AF105">
            <v>19834000</v>
          </cell>
          <cell r="AJ105" t="str">
            <v>Prestar servicios profesionales al Idartes - Subdirección de las Artes, como abogado de extensión jurídica en los trámites relacionados con la gestión pre-contractual, contractual y post-contractual de los procesos que se adelantan en la dependencia y sus diferentes unidades de gestión bajo las diferentes modalidades de contratación pública, así como en la revisión y proyección de comunicaciones, respuestas y/o documentos según se requiera por la supervisión.</v>
          </cell>
          <cell r="AK105" t="str">
            <v>EDWIN ALEJANDRO BELTRAN ARIZA</v>
          </cell>
          <cell r="AL105">
            <v>1014193867</v>
          </cell>
          <cell r="AM105" t="str">
            <v>099-2024</v>
          </cell>
          <cell r="AN105" t="str">
            <v>Cristina Ruiz</v>
          </cell>
          <cell r="AP105" t="str">
            <v>SECOP II</v>
          </cell>
          <cell r="AQ105" t="e">
            <v>#N/A</v>
          </cell>
          <cell r="AS105" t="str">
            <v>Falso</v>
          </cell>
          <cell r="AU105" t="str">
            <v>SI</v>
          </cell>
          <cell r="AV105" t="str">
            <v>Enero</v>
          </cell>
          <cell r="AW105" t="e">
            <v>#N/A</v>
          </cell>
          <cell r="AX105">
            <v>45382</v>
          </cell>
          <cell r="AY105" t="str">
            <v>#REF!</v>
          </cell>
          <cell r="AZ105" t="str">
            <v>CO1.PCCNTR.5771118</v>
          </cell>
        </row>
        <row r="106">
          <cell r="D106" t="str">
            <v>101-2024</v>
          </cell>
          <cell r="E106" t="str">
            <v>LEYLA CASTILLO BALLÉN</v>
          </cell>
          <cell r="F106" t="str">
            <v>Subdirección de Formación Artistica</v>
          </cell>
          <cell r="G106" t="str">
            <v>Subdirección de Formación Artística</v>
          </cell>
          <cell r="H106" t="str">
            <v>Programa Crea</v>
          </cell>
          <cell r="I106" t="str">
            <v>Contratación Directa</v>
          </cell>
          <cell r="J106" t="str">
            <v>Contratación directa.</v>
          </cell>
          <cell r="K106" t="str">
            <v>Prestación de servicios</v>
          </cell>
          <cell r="N106" t="str">
            <v>Si</v>
          </cell>
          <cell r="O106" t="str">
            <v>Contrato Prestación de Servicios Apoyo a la Gestión</v>
          </cell>
          <cell r="P106">
            <v>45310</v>
          </cell>
          <cell r="Q106">
            <v>45323</v>
          </cell>
          <cell r="R106">
            <v>45382</v>
          </cell>
          <cell r="S106">
            <v>61</v>
          </cell>
          <cell r="T106" t="str">
            <v>En Ejecución</v>
          </cell>
          <cell r="U106" t="str">
            <v>LEYLA CASTILLO BALLÉN</v>
          </cell>
          <cell r="X106" t="str">
            <v>LINA MARIA GAVIRIA HURTADO</v>
          </cell>
          <cell r="Z106" t="str">
            <v>Inversión</v>
          </cell>
          <cell r="AA106">
            <v>2020110010061</v>
          </cell>
          <cell r="AC106" t="str">
            <v>O23011601140000007619</v>
          </cell>
          <cell r="AF106">
            <v>4986000</v>
          </cell>
          <cell r="AJ106"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106" t="str">
            <v>Laura Valentina León León</v>
          </cell>
          <cell r="AL106">
            <v>1000338524</v>
          </cell>
          <cell r="AM106" t="str">
            <v>101-2024</v>
          </cell>
          <cell r="AN106" t="str">
            <v>Cristina Ruiz</v>
          </cell>
          <cell r="AP106" t="str">
            <v>SECOP II</v>
          </cell>
          <cell r="AQ106" t="e">
            <v>#N/A</v>
          </cell>
          <cell r="AS106" t="str">
            <v>Falso</v>
          </cell>
          <cell r="AU106" t="str">
            <v>SI</v>
          </cell>
          <cell r="AV106" t="str">
            <v>Febrero</v>
          </cell>
          <cell r="AW106" t="e">
            <v>#N/A</v>
          </cell>
          <cell r="AX106">
            <v>45382</v>
          </cell>
          <cell r="AY106" t="str">
            <v>#REF!</v>
          </cell>
          <cell r="AZ106" t="str">
            <v>CO1.PCCNTR.5773587</v>
          </cell>
        </row>
        <row r="107">
          <cell r="D107" t="str">
            <v>102-2024</v>
          </cell>
          <cell r="E107" t="str">
            <v>LEYLA CASTILLO BALLÉN</v>
          </cell>
          <cell r="F107" t="str">
            <v>Subdirección de Formación Artistica</v>
          </cell>
          <cell r="G107" t="str">
            <v>Subdirección de Formación Artística</v>
          </cell>
          <cell r="H107" t="str">
            <v>Programa Nidos</v>
          </cell>
          <cell r="I107" t="str">
            <v>Contratación Directa</v>
          </cell>
          <cell r="J107" t="str">
            <v>Contratación directa.</v>
          </cell>
          <cell r="K107" t="str">
            <v>Prestación de servicios</v>
          </cell>
          <cell r="N107" t="str">
            <v>Si</v>
          </cell>
          <cell r="O107" t="str">
            <v>Contrato Prestación de Servicios Profesionales</v>
          </cell>
          <cell r="P107">
            <v>45310</v>
          </cell>
          <cell r="Q107">
            <v>45323</v>
          </cell>
          <cell r="R107">
            <v>45473</v>
          </cell>
          <cell r="S107">
            <v>150</v>
          </cell>
          <cell r="T107" t="str">
            <v>En Ejecución</v>
          </cell>
          <cell r="U107" t="str">
            <v>LEYLA CASTILLO BALLÉN</v>
          </cell>
          <cell r="X107" t="str">
            <v>INGRY JOHANNA NINO GONZALEZ</v>
          </cell>
          <cell r="Z107" t="str">
            <v>Inversión</v>
          </cell>
          <cell r="AA107">
            <v>2020110010209</v>
          </cell>
          <cell r="AC107" t="str">
            <v>O23011601120000007617</v>
          </cell>
          <cell r="AF107">
            <v>14990000</v>
          </cell>
          <cell r="AJ107" t="str">
            <v>Prestar servicios profesionales al Idartes- Subdirección de Formación Artística en el proceso de creación, implementación y documentación de acciones artístico pedagógicas territoriales de los componentes del Programa Nidos.</v>
          </cell>
          <cell r="AK107" t="str">
            <v>YENNY MARCELA PERALTA GUZMÁN</v>
          </cell>
          <cell r="AL107">
            <v>1015425834</v>
          </cell>
          <cell r="AM107" t="str">
            <v>102-2024</v>
          </cell>
          <cell r="AN107" t="str">
            <v>Cristina Ruiz</v>
          </cell>
          <cell r="AP107" t="str">
            <v>SECOP II</v>
          </cell>
          <cell r="AQ107" t="e">
            <v>#N/A</v>
          </cell>
          <cell r="AS107" t="str">
            <v>Falso</v>
          </cell>
          <cell r="AU107" t="str">
            <v>SI</v>
          </cell>
          <cell r="AV107" t="str">
            <v>Febrero</v>
          </cell>
          <cell r="AW107" t="e">
            <v>#N/A</v>
          </cell>
          <cell r="AX107">
            <v>45473</v>
          </cell>
          <cell r="AY107" t="str">
            <v>#REF!</v>
          </cell>
          <cell r="AZ107" t="str">
            <v>CO1.PCCNTR.5773876</v>
          </cell>
        </row>
        <row r="108">
          <cell r="D108" t="str">
            <v>104-2024</v>
          </cell>
          <cell r="E108" t="str">
            <v>LEYLA CASTILLO BALLÉN</v>
          </cell>
          <cell r="F108" t="str">
            <v>Subdirección de Formación Artistica</v>
          </cell>
          <cell r="G108" t="str">
            <v>Subdirección de Formación Artística</v>
          </cell>
          <cell r="H108" t="str">
            <v>Programa Crea</v>
          </cell>
          <cell r="I108" t="str">
            <v>Contratación Directa</v>
          </cell>
          <cell r="J108" t="str">
            <v>Contratación directa.</v>
          </cell>
          <cell r="K108" t="str">
            <v>Prestación de servicios</v>
          </cell>
          <cell r="N108" t="str">
            <v>Si</v>
          </cell>
          <cell r="O108" t="str">
            <v>Contrato Prestación de Servicios Profesionales</v>
          </cell>
          <cell r="P108">
            <v>45310</v>
          </cell>
          <cell r="Q108">
            <v>45313</v>
          </cell>
          <cell r="R108">
            <v>45382</v>
          </cell>
          <cell r="S108">
            <v>70</v>
          </cell>
          <cell r="T108" t="str">
            <v>En Ejecución</v>
          </cell>
          <cell r="U108" t="str">
            <v>LEYLA CASTILLO BALLÉN</v>
          </cell>
          <cell r="X108" t="str">
            <v>LEYLA CASTILLO BALLEN</v>
          </cell>
          <cell r="Z108" t="str">
            <v>Inversión</v>
          </cell>
          <cell r="AA108">
            <v>2020110010061</v>
          </cell>
          <cell r="AC108" t="str">
            <v>O23011601140000007619</v>
          </cell>
          <cell r="AF108">
            <v>12629866</v>
          </cell>
          <cell r="AJ108"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08" t="str">
            <v>JULY PAULINA PAZ INSUASTI</v>
          </cell>
          <cell r="AL108">
            <v>59310279</v>
          </cell>
          <cell r="AM108" t="str">
            <v>104-2024</v>
          </cell>
          <cell r="AN108" t="str">
            <v>Cristina Ruiz</v>
          </cell>
          <cell r="AP108" t="str">
            <v>SECOP II</v>
          </cell>
          <cell r="AQ108" t="e">
            <v>#N/A</v>
          </cell>
          <cell r="AS108" t="str">
            <v>Falso</v>
          </cell>
          <cell r="AU108" t="str">
            <v>SI</v>
          </cell>
          <cell r="AV108" t="str">
            <v>Enero</v>
          </cell>
          <cell r="AW108" t="e">
            <v>#N/A</v>
          </cell>
          <cell r="AX108">
            <v>45382</v>
          </cell>
          <cell r="AY108" t="str">
            <v>#REF!</v>
          </cell>
          <cell r="AZ108" t="str">
            <v>CO1.PCCNTR.5772193</v>
          </cell>
        </row>
        <row r="109">
          <cell r="D109" t="str">
            <v>105-2024</v>
          </cell>
          <cell r="E109" t="str">
            <v>LEYLA CASTILLO BALLÉN</v>
          </cell>
          <cell r="F109" t="str">
            <v>Subdirección de Formación Artistica</v>
          </cell>
          <cell r="G109" t="str">
            <v>Subdirección de Formación Artística</v>
          </cell>
          <cell r="H109" t="str">
            <v>Programa Crea</v>
          </cell>
          <cell r="I109" t="str">
            <v>Contratación Directa</v>
          </cell>
          <cell r="J109" t="str">
            <v>Contratación directa.</v>
          </cell>
          <cell r="K109" t="str">
            <v>Prestación de servicios</v>
          </cell>
          <cell r="N109" t="str">
            <v>Si</v>
          </cell>
          <cell r="O109" t="str">
            <v>Contrato Prestación de Servicios Profesionales</v>
          </cell>
          <cell r="P109">
            <v>45310</v>
          </cell>
          <cell r="Q109">
            <v>45313</v>
          </cell>
          <cell r="R109">
            <v>45382</v>
          </cell>
          <cell r="S109">
            <v>70</v>
          </cell>
          <cell r="T109" t="str">
            <v>En Ejecución</v>
          </cell>
          <cell r="U109" t="str">
            <v>LEYLA CASTILLO BALLÉN</v>
          </cell>
          <cell r="X109" t="str">
            <v>LEYLA CASTILLO BALLEN</v>
          </cell>
          <cell r="Z109" t="str">
            <v>Inversión</v>
          </cell>
          <cell r="AA109">
            <v>2020110010061</v>
          </cell>
          <cell r="AC109" t="str">
            <v>O23011601140000007619</v>
          </cell>
          <cell r="AF109">
            <v>12629866</v>
          </cell>
          <cell r="AJ109"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09" t="str">
            <v>LEONARDO RUIZ APONTE</v>
          </cell>
          <cell r="AL109">
            <v>1023895638</v>
          </cell>
          <cell r="AM109" t="str">
            <v>105-2024</v>
          </cell>
          <cell r="AN109" t="str">
            <v>Cristina Ruiz</v>
          </cell>
          <cell r="AP109" t="str">
            <v>SECOP II</v>
          </cell>
          <cell r="AQ109" t="e">
            <v>#N/A</v>
          </cell>
          <cell r="AS109" t="str">
            <v>Falso</v>
          </cell>
          <cell r="AU109" t="str">
            <v>SI</v>
          </cell>
          <cell r="AV109" t="str">
            <v>Enero</v>
          </cell>
          <cell r="AW109" t="e">
            <v>#N/A</v>
          </cell>
          <cell r="AX109">
            <v>45382</v>
          </cell>
          <cell r="AY109" t="str">
            <v>#REF!</v>
          </cell>
          <cell r="AZ109" t="str">
            <v>CO1.PCCNTR.5772302</v>
          </cell>
        </row>
        <row r="110">
          <cell r="D110" t="str">
            <v>106-2024</v>
          </cell>
          <cell r="E110" t="str">
            <v>LEYLA CASTILLO BALLÉN</v>
          </cell>
          <cell r="F110" t="str">
            <v>Subdirección de Formación Artistica</v>
          </cell>
          <cell r="G110" t="str">
            <v>Subdirección de Formación Artística</v>
          </cell>
          <cell r="H110" t="str">
            <v>Programa Crea</v>
          </cell>
          <cell r="I110" t="str">
            <v>Contratación Directa</v>
          </cell>
          <cell r="J110" t="str">
            <v>Contratación directa.</v>
          </cell>
          <cell r="K110" t="str">
            <v>Prestación de servicios</v>
          </cell>
          <cell r="N110" t="str">
            <v>Si</v>
          </cell>
          <cell r="O110" t="str">
            <v>Contrato Prestación de Servicios Profesionales</v>
          </cell>
          <cell r="P110">
            <v>45310</v>
          </cell>
          <cell r="Q110">
            <v>45315</v>
          </cell>
          <cell r="R110">
            <v>45382</v>
          </cell>
          <cell r="S110">
            <v>68</v>
          </cell>
          <cell r="T110" t="str">
            <v>En Ejecución</v>
          </cell>
          <cell r="U110" t="str">
            <v>LEYLA CASTILLO BALLÉN</v>
          </cell>
          <cell r="X110" t="str">
            <v>LEYLA CASTILLO BALLEN</v>
          </cell>
          <cell r="Z110" t="str">
            <v>Inversión</v>
          </cell>
          <cell r="AA110">
            <v>2020110010061</v>
          </cell>
          <cell r="AC110" t="str">
            <v>O23011601140000007619</v>
          </cell>
          <cell r="AF110">
            <v>9012500</v>
          </cell>
          <cell r="AJ110" t="str">
            <v>Prestar los servicios profesionales al IDARTES - Subdirección de Formación Artística, en el acompañamiento administrativo y el análisis de datos de la información del componente territorial del Programa Crea</v>
          </cell>
          <cell r="AK110" t="str">
            <v>Daniel Felipe Buitrago Alvarado</v>
          </cell>
          <cell r="AL110">
            <v>1032503349</v>
          </cell>
          <cell r="AM110" t="str">
            <v>106-2024</v>
          </cell>
          <cell r="AN110" t="str">
            <v>Cristina Ruiz</v>
          </cell>
          <cell r="AP110" t="str">
            <v>SECOP II</v>
          </cell>
          <cell r="AQ110" t="e">
            <v>#N/A</v>
          </cell>
          <cell r="AS110" t="str">
            <v>Falso</v>
          </cell>
          <cell r="AU110" t="str">
            <v>SI</v>
          </cell>
          <cell r="AV110" t="str">
            <v>Enero</v>
          </cell>
          <cell r="AW110" t="e">
            <v>#N/A</v>
          </cell>
          <cell r="AX110">
            <v>45382</v>
          </cell>
          <cell r="AY110" t="str">
            <v>#REF!</v>
          </cell>
          <cell r="AZ110" t="str">
            <v>CO1.PCCNTR.5772380</v>
          </cell>
        </row>
        <row r="111">
          <cell r="D111" t="str">
            <v>107-2024</v>
          </cell>
          <cell r="E111" t="str">
            <v>LEYLA CASTILLO BALLÉN</v>
          </cell>
          <cell r="F111" t="str">
            <v>Subdirección de Formación Artistica</v>
          </cell>
          <cell r="G111" t="str">
            <v>Subdirección de Formación Artística</v>
          </cell>
          <cell r="H111" t="str">
            <v>Programa Crea</v>
          </cell>
          <cell r="I111" t="str">
            <v>Contratación Directa</v>
          </cell>
          <cell r="J111" t="str">
            <v>Contratación directa.</v>
          </cell>
          <cell r="K111" t="str">
            <v>Prestación de servicios</v>
          </cell>
          <cell r="N111" t="str">
            <v>Si</v>
          </cell>
          <cell r="O111" t="str">
            <v>Contrato Prestación de Servicios Profesionales</v>
          </cell>
          <cell r="P111">
            <v>45310</v>
          </cell>
          <cell r="Q111">
            <v>45313</v>
          </cell>
          <cell r="R111">
            <v>45382</v>
          </cell>
          <cell r="S111">
            <v>70</v>
          </cell>
          <cell r="T111" t="str">
            <v>En Ejecución</v>
          </cell>
          <cell r="U111" t="str">
            <v>LEYLA CASTILLO BALLÉN</v>
          </cell>
          <cell r="X111" t="str">
            <v>LEYLA CASTILLO BALLEN</v>
          </cell>
          <cell r="Z111" t="str">
            <v>Inversión</v>
          </cell>
          <cell r="AA111">
            <v>2020110010061</v>
          </cell>
          <cell r="AC111" t="str">
            <v>O23011601140000007619</v>
          </cell>
          <cell r="AF111">
            <v>12629866</v>
          </cell>
          <cell r="AJ111"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11" t="str">
            <v>IVONNE JANNETHE TOLEDO ARCINIEGAS</v>
          </cell>
          <cell r="AL111">
            <v>52422344</v>
          </cell>
          <cell r="AM111" t="str">
            <v>107-2024</v>
          </cell>
          <cell r="AN111" t="str">
            <v>Cristina Ruiz</v>
          </cell>
          <cell r="AP111" t="str">
            <v>SECOP II</v>
          </cell>
          <cell r="AQ111" t="e">
            <v>#N/A</v>
          </cell>
          <cell r="AS111" t="str">
            <v>Falso</v>
          </cell>
          <cell r="AU111" t="str">
            <v>SI</v>
          </cell>
          <cell r="AV111" t="str">
            <v>Enero</v>
          </cell>
          <cell r="AW111" t="e">
            <v>#N/A</v>
          </cell>
          <cell r="AX111">
            <v>45382</v>
          </cell>
          <cell r="AY111" t="str">
            <v>#REF!</v>
          </cell>
          <cell r="AZ111" t="str">
            <v>CO1.PCCNTR.5772714</v>
          </cell>
        </row>
        <row r="112">
          <cell r="D112" t="str">
            <v>108-2024</v>
          </cell>
          <cell r="E112" t="str">
            <v>LEYLA CASTILLO BALLÉN</v>
          </cell>
          <cell r="F112" t="str">
            <v>Subdirección de Formación Artistica</v>
          </cell>
          <cell r="G112" t="str">
            <v>Subdirección de Formación Artística</v>
          </cell>
          <cell r="H112" t="str">
            <v>Programa Nidos</v>
          </cell>
          <cell r="I112" t="str">
            <v>Contratación Directa</v>
          </cell>
          <cell r="J112" t="str">
            <v>Contratación directa.</v>
          </cell>
          <cell r="K112" t="str">
            <v>Prestación de servicios</v>
          </cell>
          <cell r="N112" t="str">
            <v>Si</v>
          </cell>
          <cell r="O112" t="str">
            <v>Contrato Prestación de Servicios Profesionales</v>
          </cell>
          <cell r="P112">
            <v>45310</v>
          </cell>
          <cell r="Q112">
            <v>45313</v>
          </cell>
          <cell r="R112">
            <v>45382</v>
          </cell>
          <cell r="S112">
            <v>70</v>
          </cell>
          <cell r="T112" t="str">
            <v>En Ejecución</v>
          </cell>
          <cell r="U112" t="str">
            <v>LEYLA CASTILLO BALLÉN</v>
          </cell>
          <cell r="X112" t="str">
            <v>GERALDHIN VARGAS GUTIERREZ</v>
          </cell>
          <cell r="Z112" t="str">
            <v>Inversión</v>
          </cell>
          <cell r="AA112">
            <v>2020110010209</v>
          </cell>
          <cell r="AC112" t="str">
            <v>O23011601120000007617</v>
          </cell>
          <cell r="AF112">
            <v>12217600</v>
          </cell>
          <cell r="AJ112" t="str">
            <v>Prestar servicios profesionales al IDARTES - Subdirección de Formación Artística, en el desarrollo de las actividades de gestión territorial del componente de Circulación del Programa NIDOS, en el marco de la garantía de los derechos culturales de la primera infancia.</v>
          </cell>
          <cell r="AK112" t="str">
            <v>Briget Vargas</v>
          </cell>
          <cell r="AL112">
            <v>1015430201</v>
          </cell>
          <cell r="AM112" t="str">
            <v>108-2024</v>
          </cell>
          <cell r="AN112" t="str">
            <v>Cristina Ruiz</v>
          </cell>
          <cell r="AP112" t="str">
            <v>SECOP II</v>
          </cell>
          <cell r="AQ112" t="e">
            <v>#N/A</v>
          </cell>
          <cell r="AS112" t="str">
            <v>Falso</v>
          </cell>
          <cell r="AU112" t="str">
            <v>SI</v>
          </cell>
          <cell r="AV112" t="str">
            <v>Enero</v>
          </cell>
          <cell r="AW112" t="e">
            <v>#N/A</v>
          </cell>
          <cell r="AX112">
            <v>45382</v>
          </cell>
          <cell r="AY112" t="str">
            <v>#REF!</v>
          </cell>
          <cell r="AZ112" t="str">
            <v>CO1.PCCNTR.5773939</v>
          </cell>
        </row>
        <row r="113">
          <cell r="D113" t="str">
            <v>110-2024</v>
          </cell>
          <cell r="E113" t="str">
            <v>LEYLA CASTILLO BALLÉN</v>
          </cell>
          <cell r="F113" t="str">
            <v>Subdirección de Formación Artistica</v>
          </cell>
          <cell r="G113" t="str">
            <v>Subdirección de Formación Artística</v>
          </cell>
          <cell r="H113" t="str">
            <v>Programa Crea</v>
          </cell>
          <cell r="I113" t="str">
            <v>Contratación Directa</v>
          </cell>
          <cell r="J113" t="str">
            <v>Contratación directa.</v>
          </cell>
          <cell r="K113" t="str">
            <v>Prestación de servicios</v>
          </cell>
          <cell r="N113" t="str">
            <v>Si</v>
          </cell>
          <cell r="O113" t="str">
            <v>Contrato Prestación de Servicios Apoyo a la Gestión</v>
          </cell>
          <cell r="P113">
            <v>45310</v>
          </cell>
          <cell r="Q113">
            <v>45314</v>
          </cell>
          <cell r="R113">
            <v>45382</v>
          </cell>
          <cell r="S113">
            <v>69</v>
          </cell>
          <cell r="T113" t="str">
            <v>En Ejecución</v>
          </cell>
          <cell r="U113" t="str">
            <v>LEYLA CASTILLO BALLÉN</v>
          </cell>
          <cell r="X113" t="str">
            <v>LEYLA CASTILLO BALLEN</v>
          </cell>
          <cell r="Z113" t="str">
            <v>Inversión</v>
          </cell>
          <cell r="AA113">
            <v>2020110010061</v>
          </cell>
          <cell r="AC113" t="str">
            <v>O23011601140000007619</v>
          </cell>
          <cell r="AF113">
            <v>12714333</v>
          </cell>
          <cell r="AJ113" t="str">
            <v>PRESTAR SERVICIOS DE APOYO A LA GESTIÓN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113" t="str">
            <v>Nathalie Paola Peña Gama</v>
          </cell>
          <cell r="AL113">
            <v>1018417671</v>
          </cell>
          <cell r="AM113" t="str">
            <v>110-2024</v>
          </cell>
          <cell r="AN113" t="str">
            <v>Cristina Ruiz</v>
          </cell>
          <cell r="AP113" t="str">
            <v>SECOP II</v>
          </cell>
          <cell r="AQ113" t="e">
            <v>#N/A</v>
          </cell>
          <cell r="AS113" t="str">
            <v>Falso</v>
          </cell>
          <cell r="AU113" t="str">
            <v>SI</v>
          </cell>
          <cell r="AV113" t="str">
            <v>Enero</v>
          </cell>
          <cell r="AW113" t="e">
            <v>#N/A</v>
          </cell>
          <cell r="AX113">
            <v>45382</v>
          </cell>
          <cell r="AY113" t="str">
            <v>#REF!</v>
          </cell>
          <cell r="AZ113" t="str">
            <v>CO1.PCCNTR.5774503</v>
          </cell>
        </row>
        <row r="114">
          <cell r="D114" t="str">
            <v>PUFA-014-2024</v>
          </cell>
          <cell r="E114" t="str">
            <v>Maira Salamanca</v>
          </cell>
          <cell r="F114" t="str">
            <v>Subdirección de las Artes</v>
          </cell>
          <cell r="G114" t="str">
            <v>Gerencia de Artes Audiovisuales</v>
          </cell>
          <cell r="H114" t="str">
            <v>GERENTE DE ARTES AUDIOVISUALES</v>
          </cell>
          <cell r="I114" t="str">
            <v>Contratación Directa</v>
          </cell>
          <cell r="J114" t="str">
            <v>Contratación directa.</v>
          </cell>
          <cell r="K114" t="str">
            <v>Prestación de servicios</v>
          </cell>
          <cell r="L114" t="str">
            <v>17 17. Contrato de Prestación de Servicios</v>
          </cell>
          <cell r="M114" t="str">
            <v xml:space="preserve">49 49-Otros Servicios </v>
          </cell>
          <cell r="N114" t="str">
            <v>No</v>
          </cell>
          <cell r="O114" t="str">
            <v>N/A</v>
          </cell>
          <cell r="P114">
            <v>45310</v>
          </cell>
          <cell r="Q114">
            <v>45311</v>
          </cell>
          <cell r="R114">
            <v>45311</v>
          </cell>
          <cell r="S114">
            <v>1</v>
          </cell>
          <cell r="T114" t="str">
            <v>En Ejecución</v>
          </cell>
          <cell r="U114" t="str">
            <v>Maira Salamanca</v>
          </cell>
          <cell r="X114" t="str">
            <v>Ricardo Alfonso Cantor Bossa</v>
          </cell>
          <cell r="Y114">
            <v>80797050</v>
          </cell>
          <cell r="Z114" t="str">
            <v>N/A</v>
          </cell>
          <cell r="AC114" t="str">
            <v>N/A - Valor Cero / Coproducción</v>
          </cell>
          <cell r="AE114">
            <v>0</v>
          </cell>
          <cell r="AF114">
            <v>0</v>
          </cell>
          <cell r="AI114" t="str">
            <v>N/A</v>
          </cell>
          <cell r="AJ114"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v>
          </cell>
          <cell r="AK114" t="str">
            <v>Central Producciones S.A.S</v>
          </cell>
          <cell r="AL114">
            <v>901146537</v>
          </cell>
          <cell r="AM114" t="str">
            <v>PUFA-014-2024</v>
          </cell>
          <cell r="AP114" t="str">
            <v>SECOP II</v>
          </cell>
          <cell r="AS114" t="str">
            <v>Falso</v>
          </cell>
          <cell r="AU114" t="str">
            <v>SI</v>
          </cell>
          <cell r="AV114" t="str">
            <v>Enero</v>
          </cell>
          <cell r="AW114" t="e">
            <v>#N/A</v>
          </cell>
          <cell r="AX114">
            <v>45311</v>
          </cell>
          <cell r="AY114" t="str">
            <v>#REF!</v>
          </cell>
          <cell r="AZ114" t="str">
            <v>CO1.PCCNTR.5772778</v>
          </cell>
        </row>
        <row r="115">
          <cell r="D115" t="str">
            <v>090-2024</v>
          </cell>
          <cell r="E115" t="str">
            <v>LEYLA CASTILLO BALLÉN</v>
          </cell>
          <cell r="F115" t="str">
            <v>Subdirección de Formación Artistica</v>
          </cell>
          <cell r="G115" t="str">
            <v>Subdirección de Formación Artística</v>
          </cell>
          <cell r="H115" t="str">
            <v>Programa Crea</v>
          </cell>
          <cell r="I115" t="str">
            <v>Contratación Directa</v>
          </cell>
          <cell r="J115" t="str">
            <v>Contratación directa.</v>
          </cell>
          <cell r="K115" t="str">
            <v>Prestación de servicios</v>
          </cell>
          <cell r="N115" t="str">
            <v>Si</v>
          </cell>
          <cell r="O115" t="str">
            <v>Contrato Prestación de Servicios Profesionales</v>
          </cell>
          <cell r="P115">
            <v>45313</v>
          </cell>
          <cell r="Q115">
            <v>45314</v>
          </cell>
          <cell r="R115">
            <v>45412</v>
          </cell>
          <cell r="S115">
            <v>98</v>
          </cell>
          <cell r="T115" t="str">
            <v>En Ejecución</v>
          </cell>
          <cell r="U115" t="str">
            <v>LEYLA CASTILLO BALLÉN</v>
          </cell>
          <cell r="X115" t="str">
            <v>LEYLA CASTILLO BALLEN</v>
          </cell>
          <cell r="Z115" t="str">
            <v>Inversión</v>
          </cell>
          <cell r="AA115">
            <v>2020110010061</v>
          </cell>
          <cell r="AC115" t="str">
            <v>O23011601140000007619</v>
          </cell>
          <cell r="AF115">
            <v>18573334</v>
          </cell>
          <cell r="AJ115" t="str">
            <v>PRESTAR SERVICIOS PROFESIONALES AL PROGRAMA CREA DE INSTITUTO DISTRITAL DE LAS ARTES - IDARTES, EN LA ORIENTACIÓN DEL EQUIPO DE CONTENIDOS Y LA GESTIÓN, CREACIÓN Y DIFUSIÓN DE CONTENIDOS DIGITALES E IMPRESOS CONCERNIENTES LA VISIBILIZACIÓN DEL PROGRAMA CREA EN LOS DIFERENTES MEDIOS, TENIENDO EN CUENTA LOS LINEAMIENTOS GRÁFICOS, AUDIOVISUALES, COMUNICACIONALES Y DIGITALES ESTABLECIDOS POR EL INSTITUTO.</v>
          </cell>
          <cell r="AK115" t="str">
            <v>Sandra Tatiana Múnera</v>
          </cell>
          <cell r="AL115">
            <v>1017147014</v>
          </cell>
          <cell r="AM115" t="str">
            <v>090-2024</v>
          </cell>
          <cell r="AN115" t="str">
            <v>Cristina Ruiz</v>
          </cell>
          <cell r="AP115" t="str">
            <v>SECOP II</v>
          </cell>
          <cell r="AQ115" t="e">
            <v>#N/A</v>
          </cell>
          <cell r="AS115" t="str">
            <v>Falso</v>
          </cell>
          <cell r="AU115" t="str">
            <v>SI</v>
          </cell>
          <cell r="AV115" t="str">
            <v>Enero</v>
          </cell>
          <cell r="AW115" t="e">
            <v>#N/A</v>
          </cell>
          <cell r="AX115">
            <v>45412</v>
          </cell>
          <cell r="AY115" t="str">
            <v>#REF!</v>
          </cell>
          <cell r="AZ115" t="str">
            <v>CO1.PCCNTR.5771837</v>
          </cell>
        </row>
        <row r="116">
          <cell r="D116" t="str">
            <v>091-2024</v>
          </cell>
          <cell r="E116" t="str">
            <v>LEYLA CASTILLO BALLÉN</v>
          </cell>
          <cell r="F116" t="str">
            <v>Subdirección de Formación Artistica</v>
          </cell>
          <cell r="G116" t="str">
            <v>Subdirección de Formación Artística</v>
          </cell>
          <cell r="H116" t="str">
            <v>Programa Nidos</v>
          </cell>
          <cell r="I116" t="str">
            <v>Contratación Directa</v>
          </cell>
          <cell r="J116" t="str">
            <v>Contratación directa.</v>
          </cell>
          <cell r="K116" t="str">
            <v>Prestación de servicios</v>
          </cell>
          <cell r="N116" t="str">
            <v>Si</v>
          </cell>
          <cell r="O116" t="str">
            <v>Contrato Prestación de Servicios Profesionales</v>
          </cell>
          <cell r="P116">
            <v>45313</v>
          </cell>
          <cell r="Q116">
            <v>45323</v>
          </cell>
          <cell r="R116">
            <v>45534</v>
          </cell>
          <cell r="S116">
            <v>210</v>
          </cell>
          <cell r="T116" t="str">
            <v>En Ejecución</v>
          </cell>
          <cell r="U116" t="str">
            <v>LEYLA CASTILLO BALLÉN</v>
          </cell>
          <cell r="X116" t="str">
            <v>INGRY JOHANNA NINO GONZALEZ</v>
          </cell>
          <cell r="Z116" t="str">
            <v>Inversión</v>
          </cell>
          <cell r="AA116">
            <v>2020110010209</v>
          </cell>
          <cell r="AC116" t="str">
            <v>O23011601120000007617</v>
          </cell>
          <cell r="AF116">
            <v>20986000</v>
          </cell>
          <cell r="AJ116" t="str">
            <v>PRESTAR SERVICIOS PROFESIONALES AL IDARTES- SUBDIRECCIÓN DE FORMACIÓN ARTÍSTICA EN EL PROCESO DE CREACIÓN, IMPLEMENTACIÓN Y DOCUMENTACIÓN DE ACCIONES ARTÍSTICO PEDAGÓGICAS TERRITORIALES DE LOS COMPONENTES DEL PROGRAMA NIDOS.</v>
          </cell>
          <cell r="AK116" t="str">
            <v>Angel Eduardo Bohorquez Vera</v>
          </cell>
          <cell r="AL116">
            <v>1019056004</v>
          </cell>
          <cell r="AM116" t="str">
            <v>091-2024</v>
          </cell>
          <cell r="AN116" t="str">
            <v>Cristina Ruiz</v>
          </cell>
          <cell r="AP116" t="str">
            <v>SECOP II</v>
          </cell>
          <cell r="AQ116" t="e">
            <v>#N/A</v>
          </cell>
          <cell r="AS116" t="str">
            <v>Falso</v>
          </cell>
          <cell r="AU116" t="str">
            <v>SI</v>
          </cell>
          <cell r="AV116" t="str">
            <v>Febrero</v>
          </cell>
          <cell r="AW116" t="e">
            <v>#N/A</v>
          </cell>
          <cell r="AX116">
            <v>45534</v>
          </cell>
          <cell r="AY116" t="str">
            <v>#REF!</v>
          </cell>
          <cell r="AZ116" t="str">
            <v>CO1.PCCNTR.5771982</v>
          </cell>
        </row>
        <row r="117">
          <cell r="D117" t="str">
            <v>095-2024</v>
          </cell>
          <cell r="E117" t="str">
            <v>LEYLA CASTILLO BALLÉN</v>
          </cell>
          <cell r="F117" t="str">
            <v>Subdirección de Formación Artistica</v>
          </cell>
          <cell r="G117" t="str">
            <v>Subdirección de Formación Artística</v>
          </cell>
          <cell r="H117" t="str">
            <v>Programa Nidos</v>
          </cell>
          <cell r="I117" t="str">
            <v>Contratación Directa</v>
          </cell>
          <cell r="J117" t="str">
            <v>Contratación directa.</v>
          </cell>
          <cell r="K117" t="str">
            <v>Prestación de servicios</v>
          </cell>
          <cell r="N117" t="str">
            <v>Si</v>
          </cell>
          <cell r="O117" t="str">
            <v>Contrato Prestación de Servicios Profesionales</v>
          </cell>
          <cell r="P117">
            <v>45313</v>
          </cell>
          <cell r="Q117">
            <v>45323</v>
          </cell>
          <cell r="R117">
            <v>45534</v>
          </cell>
          <cell r="S117">
            <v>210</v>
          </cell>
          <cell r="T117" t="str">
            <v>En Ejecución</v>
          </cell>
          <cell r="U117" t="str">
            <v>LEYLA CASTILLO BALLÉN</v>
          </cell>
          <cell r="X117" t="str">
            <v>LINA MARIA GAVIRIA HURTADO</v>
          </cell>
          <cell r="Z117" t="str">
            <v>Inversión</v>
          </cell>
          <cell r="AA117">
            <v>2020110010209</v>
          </cell>
          <cell r="AC117" t="str">
            <v>O23011601120000007617</v>
          </cell>
          <cell r="AF117">
            <v>20986000</v>
          </cell>
          <cell r="AJ117" t="str">
            <v>PRESTAR SERVICIOS PROFESIONALES AL IDARTES- SUBDIRECCIÓN DE FORMACIÓN ARTÍSTICA EN EL PROCESO DE CREACIÓN, IMPLEMENTACIÓN Y DOCUMENTACIÓN DE ACCIONES ARTÍSTICO PEDAGÓGICAS TERRITORIALES DE LOS COMPONENTES DEL PROGRAMA NIDOS.</v>
          </cell>
          <cell r="AK117" t="str">
            <v>Milena Triana Mendivelso</v>
          </cell>
          <cell r="AL117">
            <v>1023970647</v>
          </cell>
          <cell r="AM117" t="str">
            <v>095-2024</v>
          </cell>
          <cell r="AN117" t="str">
            <v>Cristina Ruiz</v>
          </cell>
          <cell r="AP117" t="str">
            <v>SECOP II</v>
          </cell>
          <cell r="AQ117" t="e">
            <v>#N/A</v>
          </cell>
          <cell r="AS117" t="str">
            <v>Falso</v>
          </cell>
          <cell r="AU117" t="str">
            <v>SI</v>
          </cell>
          <cell r="AV117" t="str">
            <v>Febrero</v>
          </cell>
          <cell r="AW117" t="e">
            <v>#N/A</v>
          </cell>
          <cell r="AX117">
            <v>45534</v>
          </cell>
          <cell r="AY117" t="str">
            <v>#REF!</v>
          </cell>
          <cell r="AZ117" t="str">
            <v>CO1.PCCNTR.5774057</v>
          </cell>
        </row>
        <row r="118">
          <cell r="D118" t="str">
            <v>098-2024</v>
          </cell>
          <cell r="E118" t="str">
            <v>LEYLA CASTILLO BALLÉN</v>
          </cell>
          <cell r="F118" t="str">
            <v>Subdirección de Formación Artistica</v>
          </cell>
          <cell r="G118" t="str">
            <v>Subdirección de Formación Artística</v>
          </cell>
          <cell r="H118" t="str">
            <v>Programa Nidos</v>
          </cell>
          <cell r="I118" t="str">
            <v>Contratación Directa</v>
          </cell>
          <cell r="J118" t="str">
            <v>Contratación directa.</v>
          </cell>
          <cell r="K118" t="str">
            <v>Prestación de servicios</v>
          </cell>
          <cell r="N118" t="str">
            <v>Si</v>
          </cell>
          <cell r="O118" t="str">
            <v>Contrato Prestación de Servicios Profesionales</v>
          </cell>
          <cell r="P118">
            <v>45313</v>
          </cell>
          <cell r="Q118">
            <v>45325</v>
          </cell>
          <cell r="R118">
            <v>45534</v>
          </cell>
          <cell r="S118">
            <v>208</v>
          </cell>
          <cell r="T118" t="str">
            <v>En Ejecución</v>
          </cell>
          <cell r="U118" t="str">
            <v>LEYLA CASTILLO BALLÉN</v>
          </cell>
          <cell r="X118" t="str">
            <v>INGRY JOHANNA NINO GONZALEZ</v>
          </cell>
          <cell r="Z118" t="str">
            <v>Inversión</v>
          </cell>
          <cell r="AA118">
            <v>2020110010209</v>
          </cell>
          <cell r="AC118" t="str">
            <v>O23011601120000007617</v>
          </cell>
          <cell r="AF118">
            <v>20986000</v>
          </cell>
          <cell r="AJ118" t="str">
            <v>PRESTAR SERVICIOS PROFESIONALES AL IDARTES- SUBDIRECCIÓN DE FORMACIÓN ARTÍSTICA EN EL PROCESO DE CREACIÓN, IMPLEMENTACIÓN Y DOCUMENTACIÓN DE ACCIONES ARTÍSTICO PEDAGÓGICAS TERRITORIALES DE LOS COMPONENTES DEL PROGRAMA NIDOS.</v>
          </cell>
          <cell r="AK118" t="str">
            <v>WENDY GERALDINE RINCÓN OLAYA</v>
          </cell>
          <cell r="AL118">
            <v>1033771091</v>
          </cell>
          <cell r="AM118" t="str">
            <v>098-2024</v>
          </cell>
          <cell r="AN118" t="str">
            <v>Cristina Ruiz</v>
          </cell>
          <cell r="AP118" t="str">
            <v>SECOP II</v>
          </cell>
          <cell r="AQ118" t="e">
            <v>#N/A</v>
          </cell>
          <cell r="AS118" t="str">
            <v>Falso</v>
          </cell>
          <cell r="AU118" t="str">
            <v>SI</v>
          </cell>
          <cell r="AV118" t="str">
            <v>Febrero</v>
          </cell>
          <cell r="AW118" t="e">
            <v>#N/A</v>
          </cell>
          <cell r="AX118">
            <v>45534</v>
          </cell>
          <cell r="AY118" t="str">
            <v>#REF!</v>
          </cell>
          <cell r="AZ118" t="str">
            <v>CO1.PCCNTR.5774072</v>
          </cell>
        </row>
        <row r="119">
          <cell r="D119" t="str">
            <v>103-2024</v>
          </cell>
          <cell r="E119" t="str">
            <v>LEYLA CASTILLO BALLÉN</v>
          </cell>
          <cell r="F119" t="str">
            <v>Subdirección de Formación Artistica</v>
          </cell>
          <cell r="G119" t="str">
            <v>Subdirección de Formación Artística</v>
          </cell>
          <cell r="H119" t="str">
            <v>Programa Crea</v>
          </cell>
          <cell r="I119" t="str">
            <v>Contratación Directa</v>
          </cell>
          <cell r="J119" t="str">
            <v>Contratación directa.</v>
          </cell>
          <cell r="K119" t="str">
            <v>Prestación de servicios</v>
          </cell>
          <cell r="N119" t="str">
            <v>Si</v>
          </cell>
          <cell r="O119" t="str">
            <v>Contrato Prestación de Servicios Profesionales</v>
          </cell>
          <cell r="P119">
            <v>45313</v>
          </cell>
          <cell r="Q119">
            <v>45315</v>
          </cell>
          <cell r="R119">
            <v>45382</v>
          </cell>
          <cell r="S119">
            <v>68</v>
          </cell>
          <cell r="T119" t="str">
            <v>En Ejecución</v>
          </cell>
          <cell r="U119" t="str">
            <v>LEYLA CASTILLO BALLÉN</v>
          </cell>
          <cell r="X119" t="str">
            <v>LEYLA CASTILLO BALLEN</v>
          </cell>
          <cell r="Z119" t="str">
            <v>Inversión</v>
          </cell>
          <cell r="AA119">
            <v>2020110010061</v>
          </cell>
          <cell r="AC119" t="str">
            <v>O23011601140000007619</v>
          </cell>
          <cell r="AF119">
            <v>13001334</v>
          </cell>
          <cell r="AJ119" t="str">
            <v>PRESTAR SERVICIOS PROFESIONALES AL INSTITUTO DISTRITAL DE ARTES -IDARTES-, PROGRAMA CREA, EN SERVICIOS RELACIONADOS CON 
 EL PERIODISMO Y COMUNICACIÓN REALIZANDO INVESTIGACIONES, REDACCIÓN DE CONTENIDOS, ENTREVISTAS, EDICIÓN Y PUBLICACIÓN DE 
 LAS DIFERENTES ACTIVIDADES Y ESTRATEGIAS QUE SE DESARROLLEN EN EL PROGRAMA CREA, CON EL FIN DE POSICIONAR LA IMAGEN DEL 
 PROGRAMA EN LOS DIFERENTES MEDIOS DE COMUNICACIÓN.</v>
          </cell>
          <cell r="AK119" t="str">
            <v>Margareth Tibizay Sánchez Melo</v>
          </cell>
          <cell r="AL119">
            <v>1018448620</v>
          </cell>
          <cell r="AM119" t="str">
            <v>103-2024</v>
          </cell>
          <cell r="AN119" t="str">
            <v>Cristina Ruiz</v>
          </cell>
          <cell r="AP119" t="str">
            <v>SECOP II</v>
          </cell>
          <cell r="AQ119" t="e">
            <v>#N/A</v>
          </cell>
          <cell r="AS119" t="str">
            <v>Falso</v>
          </cell>
          <cell r="AU119" t="str">
            <v>SI</v>
          </cell>
          <cell r="AV119" t="str">
            <v>Enero</v>
          </cell>
          <cell r="AW119" t="e">
            <v>#N/A</v>
          </cell>
          <cell r="AX119">
            <v>45382</v>
          </cell>
          <cell r="AY119" t="str">
            <v>#REF!</v>
          </cell>
          <cell r="AZ119" t="str">
            <v>CO1.PCCNTR.5775022</v>
          </cell>
        </row>
        <row r="120">
          <cell r="D120" t="str">
            <v>109-2024</v>
          </cell>
          <cell r="E120" t="str">
            <v>LEYLA CASTILLO BALLÉN</v>
          </cell>
          <cell r="F120" t="str">
            <v>Subdirección de Formación Artistica</v>
          </cell>
          <cell r="G120" t="str">
            <v>Subdirección de Formación Artística</v>
          </cell>
          <cell r="H120" t="str">
            <v>Programa Crea</v>
          </cell>
          <cell r="I120" t="str">
            <v>Contratación Directa</v>
          </cell>
          <cell r="J120" t="str">
            <v>Contratación directa.</v>
          </cell>
          <cell r="K120" t="str">
            <v>Prestación de servicios</v>
          </cell>
          <cell r="N120" t="str">
            <v>Si</v>
          </cell>
          <cell r="O120" t="str">
            <v>Contrato Prestación de Servicios Profesionales</v>
          </cell>
          <cell r="P120">
            <v>45313</v>
          </cell>
          <cell r="Q120">
            <v>45316</v>
          </cell>
          <cell r="R120">
            <v>45412</v>
          </cell>
          <cell r="S120">
            <v>96</v>
          </cell>
          <cell r="T120" t="str">
            <v>En Ejecución</v>
          </cell>
          <cell r="U120" t="str">
            <v>LEYLA CASTILLO BALLÉN</v>
          </cell>
          <cell r="X120" t="str">
            <v>LEYLA CASTILLO BALLEN</v>
          </cell>
          <cell r="Z120" t="str">
            <v>Inversión</v>
          </cell>
          <cell r="AA120">
            <v>2020110010061</v>
          </cell>
          <cell r="AC120" t="str">
            <v>O23011601140000007619</v>
          </cell>
          <cell r="AF120">
            <v>17833600</v>
          </cell>
          <cell r="AJ120"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20" t="str">
            <v>JOHANNA CAROLINA RAMIREZ GUERRERO</v>
          </cell>
          <cell r="AL120">
            <v>52928663</v>
          </cell>
          <cell r="AM120" t="str">
            <v>109-2024</v>
          </cell>
          <cell r="AN120" t="str">
            <v>Cristina Ruiz</v>
          </cell>
          <cell r="AP120" t="str">
            <v>SECOP II</v>
          </cell>
          <cell r="AQ120" t="e">
            <v>#N/A</v>
          </cell>
          <cell r="AS120" t="str">
            <v>Falso</v>
          </cell>
          <cell r="AU120" t="str">
            <v>SI</v>
          </cell>
          <cell r="AV120" t="str">
            <v>Enero</v>
          </cell>
          <cell r="AW120" t="e">
            <v>#N/A</v>
          </cell>
          <cell r="AX120">
            <v>45412</v>
          </cell>
          <cell r="AY120" t="str">
            <v>#REF!</v>
          </cell>
          <cell r="AZ120" t="str">
            <v>CO1.PCCNTR.5775220</v>
          </cell>
        </row>
        <row r="121">
          <cell r="D121" t="str">
            <v>111-2024</v>
          </cell>
          <cell r="E121" t="str">
            <v>LEYLA CASTILLO BALLÉN</v>
          </cell>
          <cell r="F121" t="str">
            <v>Subdirección de Formación Artistica</v>
          </cell>
          <cell r="G121" t="str">
            <v>Subdirección de Formación Artística</v>
          </cell>
          <cell r="H121" t="str">
            <v>Programa Nidos</v>
          </cell>
          <cell r="I121" t="str">
            <v>Contratación Directa</v>
          </cell>
          <cell r="J121" t="str">
            <v>Contratación directa.</v>
          </cell>
          <cell r="K121" t="str">
            <v>Prestación de servicios</v>
          </cell>
          <cell r="N121" t="str">
            <v>Si</v>
          </cell>
          <cell r="O121" t="str">
            <v>Contrato Prestación de Servicios Profesionales</v>
          </cell>
          <cell r="P121">
            <v>45313</v>
          </cell>
          <cell r="Q121">
            <v>45323</v>
          </cell>
          <cell r="R121">
            <v>45534</v>
          </cell>
          <cell r="S121">
            <v>210</v>
          </cell>
          <cell r="T121" t="str">
            <v>En Ejecución</v>
          </cell>
          <cell r="U121" t="str">
            <v>LEYLA CASTILLO BALLÉN</v>
          </cell>
          <cell r="X121" t="str">
            <v>LINA MARIA GAVIRIA HURTADO</v>
          </cell>
          <cell r="Z121" t="str">
            <v>Inversión</v>
          </cell>
          <cell r="AA121">
            <v>2020110010209</v>
          </cell>
          <cell r="AC121" t="str">
            <v>O23011601120000007617</v>
          </cell>
          <cell r="AF121">
            <v>23800000</v>
          </cell>
          <cell r="AJ12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21" t="str">
            <v>cristian camilo montaño panqueva</v>
          </cell>
          <cell r="AL121">
            <v>1023876830</v>
          </cell>
          <cell r="AM121" t="str">
            <v>111-2024</v>
          </cell>
          <cell r="AN121" t="str">
            <v>Cristina Ruiz</v>
          </cell>
          <cell r="AP121" t="str">
            <v>SECOP II</v>
          </cell>
          <cell r="AQ121" t="e">
            <v>#N/A</v>
          </cell>
          <cell r="AS121" t="str">
            <v>Falso</v>
          </cell>
          <cell r="AU121" t="str">
            <v>SI</v>
          </cell>
          <cell r="AV121" t="str">
            <v>Febrero</v>
          </cell>
          <cell r="AW121" t="e">
            <v>#N/A</v>
          </cell>
          <cell r="AX121">
            <v>45534</v>
          </cell>
          <cell r="AY121" t="str">
            <v>#REF!</v>
          </cell>
          <cell r="AZ121" t="str">
            <v>CO1.PCCNTR.5772737</v>
          </cell>
        </row>
        <row r="122">
          <cell r="D122" t="str">
            <v>112-2024</v>
          </cell>
          <cell r="E122" t="str">
            <v>LEYLA CASTILLO BALLÉN</v>
          </cell>
          <cell r="F122" t="str">
            <v>Subdirección de Formación Artistica</v>
          </cell>
          <cell r="G122" t="str">
            <v>Subdirección de Formación Artística</v>
          </cell>
          <cell r="H122" t="str">
            <v>Programa Nidos</v>
          </cell>
          <cell r="I122" t="str">
            <v>Contratación Directa</v>
          </cell>
          <cell r="J122" t="str">
            <v>Contratación directa.</v>
          </cell>
          <cell r="K122" t="str">
            <v>Prestación de servicios</v>
          </cell>
          <cell r="N122" t="str">
            <v>Si</v>
          </cell>
          <cell r="O122" t="str">
            <v>Contrato Prestación de Servicios Profesionales</v>
          </cell>
          <cell r="P122">
            <v>45313</v>
          </cell>
          <cell r="Q122">
            <v>45323</v>
          </cell>
          <cell r="R122">
            <v>45534</v>
          </cell>
          <cell r="S122">
            <v>210</v>
          </cell>
          <cell r="T122" t="str">
            <v>En Ejecución</v>
          </cell>
          <cell r="U122" t="str">
            <v>LEYLA CASTILLO BALLÉN</v>
          </cell>
          <cell r="X122" t="str">
            <v>LINA MARIA GAVIRIA HURTADO</v>
          </cell>
          <cell r="Z122" t="str">
            <v>Inversión</v>
          </cell>
          <cell r="AA122">
            <v>2020110010209</v>
          </cell>
          <cell r="AC122" t="str">
            <v>O23011601120000007617</v>
          </cell>
          <cell r="AF122">
            <v>23800000</v>
          </cell>
          <cell r="AJ122"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22" t="str">
            <v>Juliet Sarmiento</v>
          </cell>
          <cell r="AL122">
            <v>1026283262</v>
          </cell>
          <cell r="AM122" t="str">
            <v>112-2024</v>
          </cell>
          <cell r="AN122" t="str">
            <v>Cristina Ruiz</v>
          </cell>
          <cell r="AP122" t="str">
            <v>SECOP II</v>
          </cell>
          <cell r="AQ122" t="e">
            <v>#N/A</v>
          </cell>
          <cell r="AS122" t="str">
            <v>Falso</v>
          </cell>
          <cell r="AU122" t="str">
            <v>SI</v>
          </cell>
          <cell r="AV122" t="str">
            <v>Febrero</v>
          </cell>
          <cell r="AW122" t="e">
            <v>#N/A</v>
          </cell>
          <cell r="AX122">
            <v>45534</v>
          </cell>
          <cell r="AY122" t="str">
            <v>#REF!</v>
          </cell>
          <cell r="AZ122" t="str">
            <v>CO1.PCCNTR.5774200</v>
          </cell>
        </row>
        <row r="123">
          <cell r="D123" t="str">
            <v>114-2024</v>
          </cell>
          <cell r="E123" t="str">
            <v>LEYLA CASTILLO BALLÉN</v>
          </cell>
          <cell r="F123" t="str">
            <v>Subdirección de Formación Artistica</v>
          </cell>
          <cell r="G123" t="str">
            <v>Subdirección de Formación Artística</v>
          </cell>
          <cell r="H123" t="str">
            <v>Programa Nidos</v>
          </cell>
          <cell r="I123" t="str">
            <v>Contratación Directa</v>
          </cell>
          <cell r="J123" t="str">
            <v>Contratación directa.</v>
          </cell>
          <cell r="K123" t="str">
            <v>Prestación de servicios</v>
          </cell>
          <cell r="N123" t="str">
            <v>Si</v>
          </cell>
          <cell r="O123" t="str">
            <v>Contrato Prestación de Servicios Apoyo a la Gestión</v>
          </cell>
          <cell r="P123">
            <v>45313</v>
          </cell>
          <cell r="Q123">
            <v>45325</v>
          </cell>
          <cell r="R123">
            <v>45534</v>
          </cell>
          <cell r="S123">
            <v>208</v>
          </cell>
          <cell r="T123" t="str">
            <v>En Ejecución</v>
          </cell>
          <cell r="U123" t="str">
            <v>LEYLA CASTILLO BALLÉN</v>
          </cell>
          <cell r="X123" t="str">
            <v>INGRY JOHANNA NINO GONZALEZ</v>
          </cell>
          <cell r="Z123" t="str">
            <v>Inversión</v>
          </cell>
          <cell r="AA123">
            <v>2020110010209</v>
          </cell>
          <cell r="AC123" t="str">
            <v>O23011601120000007617</v>
          </cell>
          <cell r="AF123">
            <v>20986000</v>
          </cell>
          <cell r="AJ123" t="str">
            <v>PRESTAR SERVICIOS DE APOYO A LA GESTIÓN AL IDARTES- SUBDIRECCIÓN DE FORMACIÓN ARTÍSTICA EN EL APOYO AL PROCESO DE CREACIÓN, IMPLEMENTACIÓN Y DOCUMENTACIÓN DE ACCIONES ARTÍSTICO PEDAGÓGICAS TERRITORIALES DE LOS COMPONENTES DEL PROGRAMA NIDOS.</v>
          </cell>
          <cell r="AK123" t="str">
            <v>Maria Eugenia Acevedo Jimenez</v>
          </cell>
          <cell r="AL123">
            <v>52446954</v>
          </cell>
          <cell r="AM123" t="str">
            <v>114-2024</v>
          </cell>
          <cell r="AN123" t="str">
            <v>Cristina Ruiz</v>
          </cell>
          <cell r="AP123" t="str">
            <v>SECOP II</v>
          </cell>
          <cell r="AQ123" t="e">
            <v>#N/A</v>
          </cell>
          <cell r="AS123" t="str">
            <v>Falso</v>
          </cell>
          <cell r="AU123" t="str">
            <v>SI</v>
          </cell>
          <cell r="AV123" t="str">
            <v>Febrero</v>
          </cell>
          <cell r="AW123" t="e">
            <v>#N/A</v>
          </cell>
          <cell r="AX123">
            <v>45534</v>
          </cell>
          <cell r="AY123" t="str">
            <v>#REF!</v>
          </cell>
          <cell r="AZ123" t="str">
            <v>CO1.PCCNTR.5784454</v>
          </cell>
        </row>
        <row r="124">
          <cell r="D124" t="str">
            <v>115-2024</v>
          </cell>
          <cell r="E124" t="str">
            <v>LEYLA CASTILLO BALLÉN</v>
          </cell>
          <cell r="F124" t="str">
            <v>Subdirección de Formación Artistica</v>
          </cell>
          <cell r="G124" t="str">
            <v>Subdirección de Formación Artística</v>
          </cell>
          <cell r="H124" t="str">
            <v>Programa Nidos</v>
          </cell>
          <cell r="I124" t="str">
            <v>Contratación Directa</v>
          </cell>
          <cell r="J124" t="str">
            <v>Contratación directa.</v>
          </cell>
          <cell r="K124" t="str">
            <v>Prestación de servicios</v>
          </cell>
          <cell r="N124" t="str">
            <v>Si</v>
          </cell>
          <cell r="O124" t="str">
            <v>Contrato Prestación de Servicios Profesionales</v>
          </cell>
          <cell r="P124">
            <v>45313</v>
          </cell>
          <cell r="Q124">
            <v>45325</v>
          </cell>
          <cell r="R124">
            <v>45534</v>
          </cell>
          <cell r="S124">
            <v>208</v>
          </cell>
          <cell r="T124" t="str">
            <v>En Ejecución</v>
          </cell>
          <cell r="U124" t="str">
            <v>LEYLA CASTILLO BALLÉN</v>
          </cell>
          <cell r="X124" t="str">
            <v>INGRY JOHANNA NINO GONZALEZ</v>
          </cell>
          <cell r="Z124" t="str">
            <v>Inversión</v>
          </cell>
          <cell r="AA124">
            <v>2020110010209</v>
          </cell>
          <cell r="AC124" t="str">
            <v>O23011601120000007617</v>
          </cell>
          <cell r="AF124">
            <v>20986000</v>
          </cell>
          <cell r="AJ124" t="str">
            <v>PRESTAR SERVICIOS PROFESIONALES AL IDARTES- SUBDIRECCIÓN DE FORMACIÓN ARTÍSTICA EN EL PROCESO DE CREACIÓN, IMPLEMENTACIÓN Y DOCUMENTACIÓN DE ACCIONES ARTÍSTICO PEDAGÓGICAS TERRITORIALES DE LOS COMPONENTES DEL PROGRAMA NIDOS.</v>
          </cell>
          <cell r="AK124" t="str">
            <v>DANIEL HERNANDO BUSTOS ORREGO</v>
          </cell>
          <cell r="AL124">
            <v>1023930911</v>
          </cell>
          <cell r="AM124" t="str">
            <v>115-2024</v>
          </cell>
          <cell r="AN124" t="str">
            <v>Cristina Ruiz</v>
          </cell>
          <cell r="AP124" t="str">
            <v>SECOP II</v>
          </cell>
          <cell r="AQ124" t="e">
            <v>#N/A</v>
          </cell>
          <cell r="AS124" t="str">
            <v>Falso</v>
          </cell>
          <cell r="AU124" t="str">
            <v>SI</v>
          </cell>
          <cell r="AV124" t="str">
            <v>Febrero</v>
          </cell>
          <cell r="AW124" t="e">
            <v>#N/A</v>
          </cell>
          <cell r="AX124">
            <v>45534</v>
          </cell>
          <cell r="AY124" t="str">
            <v>#REF!</v>
          </cell>
          <cell r="AZ124" t="str">
            <v>CO1.PCCNTR.5783849</v>
          </cell>
        </row>
        <row r="125">
          <cell r="D125" t="str">
            <v>116-2024</v>
          </cell>
          <cell r="E125" t="str">
            <v>Maira Salamanca</v>
          </cell>
          <cell r="F125" t="str">
            <v>Subdirección de las Artes</v>
          </cell>
          <cell r="I125" t="str">
            <v>Contratación Directa</v>
          </cell>
          <cell r="J125" t="str">
            <v>Contratación directa.</v>
          </cell>
          <cell r="K125" t="str">
            <v>Prestación de servicios</v>
          </cell>
          <cell r="N125" t="str">
            <v>Si</v>
          </cell>
          <cell r="O125" t="str">
            <v>Contrato Prestación de Servicios Apoyo a la Gestión</v>
          </cell>
          <cell r="P125">
            <v>45313</v>
          </cell>
          <cell r="Q125">
            <v>45314</v>
          </cell>
          <cell r="R125">
            <v>45382</v>
          </cell>
          <cell r="S125">
            <v>69</v>
          </cell>
          <cell r="T125" t="str">
            <v>En Ejecución</v>
          </cell>
          <cell r="U125" t="str">
            <v>Maira Salamanca</v>
          </cell>
          <cell r="X125" t="str">
            <v>EVA LUCIA DIAZ BURCKHARDT</v>
          </cell>
          <cell r="Z125" t="str">
            <v>Inversión</v>
          </cell>
          <cell r="AA125">
            <v>2020110010060</v>
          </cell>
          <cell r="AC125" t="str">
            <v>O23011601210000007600</v>
          </cell>
          <cell r="AF125">
            <v>11666666</v>
          </cell>
          <cell r="AJ125" t="str">
            <v>Prestar servicios de apoyo a la gestión a la Subdirección de las Artes - Gerencia de Arte Dramático, relacionadas con la planeación, agenciamiento, desarrollo y seguimiento de las actividades de fortalecimiento del sector teatral y circense, así como las acciones de producción y fomento en el marco de las líneas del Plan Bogotá Teatral y Circense.</v>
          </cell>
          <cell r="AK125" t="str">
            <v>JOHANA CATALINA ALVARADO NIÑO</v>
          </cell>
          <cell r="AL125">
            <v>1032401259</v>
          </cell>
          <cell r="AM125" t="str">
            <v>116-2024</v>
          </cell>
          <cell r="AN125" t="str">
            <v>Cristina Ruiz</v>
          </cell>
          <cell r="AP125" t="str">
            <v>SECOP II</v>
          </cell>
          <cell r="AQ125" t="e">
            <v>#N/A</v>
          </cell>
          <cell r="AS125" t="str">
            <v>Falso</v>
          </cell>
          <cell r="AU125" t="str">
            <v>SI</v>
          </cell>
          <cell r="AV125" t="str">
            <v>Enero</v>
          </cell>
          <cell r="AW125" t="e">
            <v>#N/A</v>
          </cell>
          <cell r="AX125">
            <v>45382</v>
          </cell>
          <cell r="AY125" t="str">
            <v>#REF!</v>
          </cell>
          <cell r="AZ125" t="str">
            <v>CO1.PCCNTR.5784606</v>
          </cell>
        </row>
        <row r="126">
          <cell r="D126" t="str">
            <v>118-2024</v>
          </cell>
          <cell r="E126" t="str">
            <v>LEYLA CASTILLO BALLÉN</v>
          </cell>
          <cell r="F126" t="str">
            <v>Subdirección de Formación Artistica</v>
          </cell>
          <cell r="G126" t="str">
            <v>Subdirección de Formación Artística</v>
          </cell>
          <cell r="H126" t="str">
            <v>Programa Crea</v>
          </cell>
          <cell r="I126" t="str">
            <v>Contratación Directa</v>
          </cell>
          <cell r="J126" t="str">
            <v>Contratación directa.</v>
          </cell>
          <cell r="K126" t="str">
            <v>Prestación de servicios</v>
          </cell>
          <cell r="N126" t="str">
            <v>Si</v>
          </cell>
          <cell r="O126" t="str">
            <v>Contrato Prestación de Servicios Apoyo a la Gestión</v>
          </cell>
          <cell r="P126">
            <v>45313</v>
          </cell>
          <cell r="Q126">
            <v>45316</v>
          </cell>
          <cell r="R126">
            <v>45382</v>
          </cell>
          <cell r="S126">
            <v>67</v>
          </cell>
          <cell r="T126" t="str">
            <v>En Ejecución</v>
          </cell>
          <cell r="U126" t="str">
            <v>LEYLA CASTILLO BALLÉN</v>
          </cell>
          <cell r="X126" t="str">
            <v>LEYLA CASTILLO BALLEN</v>
          </cell>
          <cell r="Z126" t="str">
            <v>Inversión</v>
          </cell>
          <cell r="AA126">
            <v>2020110010061</v>
          </cell>
          <cell r="AC126" t="str">
            <v>O23011601140000007619</v>
          </cell>
          <cell r="AF126">
            <v>12258400</v>
          </cell>
          <cell r="AJ126" t="str">
            <v>Prestar los servicios de apoyo a la gestión del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26" t="str">
            <v>Daniel Riaño Garzón</v>
          </cell>
          <cell r="AL126">
            <v>79903170</v>
          </cell>
          <cell r="AM126" t="str">
            <v>118-2024</v>
          </cell>
          <cell r="AN126" t="str">
            <v>Cristina Ruiz</v>
          </cell>
          <cell r="AP126" t="str">
            <v>SECOP II</v>
          </cell>
          <cell r="AQ126" t="e">
            <v>#N/A</v>
          </cell>
          <cell r="AS126" t="str">
            <v>Falso</v>
          </cell>
          <cell r="AU126" t="str">
            <v>SI</v>
          </cell>
          <cell r="AV126" t="str">
            <v>Enero</v>
          </cell>
          <cell r="AW126" t="e">
            <v>#N/A</v>
          </cell>
          <cell r="AX126">
            <v>45382</v>
          </cell>
          <cell r="AY126" t="str">
            <v>#REF!</v>
          </cell>
          <cell r="AZ126" t="str">
            <v>CO1.PCCNTR.5785022</v>
          </cell>
        </row>
        <row r="127">
          <cell r="D127" t="str">
            <v>120-2024</v>
          </cell>
          <cell r="E127" t="str">
            <v>LEYLA CASTILLO BALLÉN</v>
          </cell>
          <cell r="F127" t="str">
            <v>Subdirección de Formación Artistica</v>
          </cell>
          <cell r="G127" t="str">
            <v>Subdirección de Formación Artística</v>
          </cell>
          <cell r="H127" t="str">
            <v>Programa Crea</v>
          </cell>
          <cell r="I127" t="str">
            <v>Contratación Directa</v>
          </cell>
          <cell r="J127" t="str">
            <v>Contratación directa.</v>
          </cell>
          <cell r="K127" t="str">
            <v>Prestación de servicios</v>
          </cell>
          <cell r="N127" t="str">
            <v>Si</v>
          </cell>
          <cell r="O127" t="str">
            <v>Contrato Prestación de Servicios Apoyo a la Gestión</v>
          </cell>
          <cell r="P127">
            <v>45313</v>
          </cell>
          <cell r="Q127">
            <v>45323</v>
          </cell>
          <cell r="R127">
            <v>45535</v>
          </cell>
          <cell r="S127">
            <v>211</v>
          </cell>
          <cell r="T127" t="str">
            <v>En Ejecución</v>
          </cell>
          <cell r="U127" t="str">
            <v>LEYLA CASTILLO BALLÉN</v>
          </cell>
          <cell r="X127" t="str">
            <v>LINA MARIA GAVIRIA HURTADO</v>
          </cell>
          <cell r="Z127" t="str">
            <v>Inversión</v>
          </cell>
          <cell r="AA127">
            <v>2020110010061</v>
          </cell>
          <cell r="AC127" t="str">
            <v>O23011601140000007619</v>
          </cell>
          <cell r="AF127">
            <v>25192860</v>
          </cell>
          <cell r="AJ12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27" t="str">
            <v>JUAN CARLOS ROCHA CONDE</v>
          </cell>
          <cell r="AL127">
            <v>79638536</v>
          </cell>
          <cell r="AM127" t="str">
            <v>120-2024</v>
          </cell>
          <cell r="AN127" t="str">
            <v>Cristina Ruiz</v>
          </cell>
          <cell r="AP127" t="str">
            <v>SECOP II</v>
          </cell>
          <cell r="AQ127" t="e">
            <v>#N/A</v>
          </cell>
          <cell r="AS127" t="str">
            <v>Falso</v>
          </cell>
          <cell r="AU127" t="str">
            <v>SI</v>
          </cell>
          <cell r="AV127" t="str">
            <v>Febrero</v>
          </cell>
          <cell r="AW127" t="e">
            <v>#N/A</v>
          </cell>
          <cell r="AX127">
            <v>45535</v>
          </cell>
          <cell r="AY127" t="str">
            <v>#REF!</v>
          </cell>
          <cell r="AZ127" t="str">
            <v>CO1.PCCNTR.5783833</v>
          </cell>
        </row>
        <row r="128">
          <cell r="D128" t="str">
            <v>121-2024</v>
          </cell>
          <cell r="E128" t="str">
            <v>LEYLA CASTILLO BALLÉN</v>
          </cell>
          <cell r="F128" t="str">
            <v>Subdirección de Formación Artistica</v>
          </cell>
          <cell r="G128" t="str">
            <v>Subdirección de Formación Artística</v>
          </cell>
          <cell r="I128" t="str">
            <v>Contratación Directa</v>
          </cell>
          <cell r="J128" t="str">
            <v>Contratación directa.</v>
          </cell>
          <cell r="K128" t="str">
            <v>Prestación de servicios</v>
          </cell>
          <cell r="N128" t="str">
            <v>Si</v>
          </cell>
          <cell r="O128" t="str">
            <v>Contrato Prestación de Servicios Profesionales</v>
          </cell>
          <cell r="P128">
            <v>45313</v>
          </cell>
          <cell r="Q128">
            <v>45314</v>
          </cell>
          <cell r="R128">
            <v>45412</v>
          </cell>
          <cell r="S128">
            <v>98</v>
          </cell>
          <cell r="T128" t="str">
            <v>En Ejecución</v>
          </cell>
          <cell r="U128" t="str">
            <v>LEYLA CASTILLO BALLÉN</v>
          </cell>
          <cell r="X128" t="str">
            <v>LEYLA CASTILLO BALLEN</v>
          </cell>
          <cell r="Z128" t="str">
            <v>Inversión</v>
          </cell>
          <cell r="AA128">
            <v>2020110010061</v>
          </cell>
          <cell r="AC128" t="str">
            <v>O23011601140000007619</v>
          </cell>
          <cell r="AF128">
            <v>16606667</v>
          </cell>
          <cell r="AJ128" t="str">
            <v>Prestar servicios profesionales al Instituto Distrital de las Artes - IDARTES, en actividades relacionadas con el monitoreo, seguimiento y administración de la información y bases de datos, de los programas de la Subdirección de Formación Artística, de conformidad con los requerimientos de la Entidad.</v>
          </cell>
          <cell r="AK128" t="str">
            <v>DIANA MARCELA CASTAÑEDA SAAVEDRA</v>
          </cell>
          <cell r="AL128">
            <v>52500058</v>
          </cell>
          <cell r="AM128" t="str">
            <v>121-2024</v>
          </cell>
          <cell r="AN128" t="str">
            <v>Cristina Ruiz</v>
          </cell>
          <cell r="AP128" t="str">
            <v>SECOP II</v>
          </cell>
          <cell r="AQ128" t="e">
            <v>#N/A</v>
          </cell>
          <cell r="AS128" t="str">
            <v>Falso</v>
          </cell>
          <cell r="AU128" t="str">
            <v>SI</v>
          </cell>
          <cell r="AV128" t="str">
            <v>Enero</v>
          </cell>
          <cell r="AW128" t="e">
            <v>#N/A</v>
          </cell>
          <cell r="AX128">
            <v>45412</v>
          </cell>
          <cell r="AY128" t="str">
            <v>#REF!</v>
          </cell>
          <cell r="AZ128" t="str">
            <v>CO1.PCCNTR.5783616</v>
          </cell>
        </row>
        <row r="129">
          <cell r="D129" t="str">
            <v>122-2024</v>
          </cell>
          <cell r="E129" t="str">
            <v>LEYLA CASTILLO BALLÉN</v>
          </cell>
          <cell r="F129" t="str">
            <v>Subdirección de Formación Artistica</v>
          </cell>
          <cell r="G129" t="str">
            <v>Subdirección de Formación Artística</v>
          </cell>
          <cell r="H129" t="str">
            <v>Programa Crea</v>
          </cell>
          <cell r="I129" t="str">
            <v>Contratación Directa</v>
          </cell>
          <cell r="J129" t="str">
            <v>Contratación directa.</v>
          </cell>
          <cell r="K129" t="str">
            <v>Prestación de servicios</v>
          </cell>
          <cell r="N129" t="str">
            <v>Si</v>
          </cell>
          <cell r="O129" t="str">
            <v>Contrato Prestación de Servicios Apoyo a la Gestión</v>
          </cell>
          <cell r="P129">
            <v>45313</v>
          </cell>
          <cell r="Q129">
            <v>45316</v>
          </cell>
          <cell r="R129">
            <v>45382</v>
          </cell>
          <cell r="S129">
            <v>67</v>
          </cell>
          <cell r="T129" t="str">
            <v>En Ejecución</v>
          </cell>
          <cell r="U129" t="str">
            <v>LEYLA CASTILLO BALLÉN</v>
          </cell>
          <cell r="X129" t="str">
            <v>LEYLA CASTILLO BALLEN</v>
          </cell>
          <cell r="Z129" t="str">
            <v>Inversión</v>
          </cell>
          <cell r="AA129">
            <v>2020110010061</v>
          </cell>
          <cell r="AC129" t="str">
            <v>O23011601140000007619</v>
          </cell>
          <cell r="AF129">
            <v>12258400</v>
          </cell>
          <cell r="AJ129" t="str">
            <v>Prestar los servicios de apoyo a la gestión del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29" t="str">
            <v>Yuri Andrea Castro Esquivel</v>
          </cell>
          <cell r="AL129">
            <v>1032437243</v>
          </cell>
          <cell r="AM129" t="str">
            <v>122-2024</v>
          </cell>
          <cell r="AN129" t="str">
            <v>Cristina Ruiz</v>
          </cell>
          <cell r="AP129" t="str">
            <v>SECOP II</v>
          </cell>
          <cell r="AQ129" t="e">
            <v>#N/A</v>
          </cell>
          <cell r="AS129" t="str">
            <v>Falso</v>
          </cell>
          <cell r="AU129" t="str">
            <v>SI</v>
          </cell>
          <cell r="AV129" t="str">
            <v>Enero</v>
          </cell>
          <cell r="AW129" t="e">
            <v>#N/A</v>
          </cell>
          <cell r="AX129">
            <v>45382</v>
          </cell>
          <cell r="AY129" t="str">
            <v>#REF!</v>
          </cell>
          <cell r="AZ129" t="str">
            <v>CO1.PCCNTR.5783929</v>
          </cell>
        </row>
        <row r="130">
          <cell r="D130" t="str">
            <v>124-2024</v>
          </cell>
          <cell r="E130" t="str">
            <v>LEYLA CASTILLO BALLÉN</v>
          </cell>
          <cell r="F130" t="str">
            <v>Subdirección de Formación Artistica</v>
          </cell>
          <cell r="G130" t="str">
            <v>Subdirección de Formación Artística</v>
          </cell>
          <cell r="H130" t="str">
            <v>Programa Crea</v>
          </cell>
          <cell r="I130" t="str">
            <v>Contratación Directa</v>
          </cell>
          <cell r="J130" t="str">
            <v>Contratación directa.</v>
          </cell>
          <cell r="K130" t="str">
            <v>Prestación de servicios</v>
          </cell>
          <cell r="N130" t="str">
            <v>Si</v>
          </cell>
          <cell r="O130" t="str">
            <v>Contrato Prestación de Servicios Profesionales</v>
          </cell>
          <cell r="P130">
            <v>45313</v>
          </cell>
          <cell r="Q130">
            <v>45316</v>
          </cell>
          <cell r="R130">
            <v>45382</v>
          </cell>
          <cell r="S130">
            <v>67</v>
          </cell>
          <cell r="T130" t="str">
            <v>En Ejecución</v>
          </cell>
          <cell r="U130" t="str">
            <v>LEYLA CASTILLO BALLÉN</v>
          </cell>
          <cell r="X130" t="str">
            <v>LINA MARIA GAVIRIA HURTADO</v>
          </cell>
          <cell r="Z130" t="str">
            <v>Inversión</v>
          </cell>
          <cell r="AA130">
            <v>2020110010061</v>
          </cell>
          <cell r="AC130" t="str">
            <v>O23011601140000007619</v>
          </cell>
          <cell r="AF130">
            <v>12260600</v>
          </cell>
          <cell r="AJ130"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130" t="str">
            <v>ADRIANA PATRICIA ZABALETA MATEUS</v>
          </cell>
          <cell r="AL130">
            <v>1010189217</v>
          </cell>
          <cell r="AM130" t="str">
            <v>124-2024</v>
          </cell>
          <cell r="AN130" t="str">
            <v>Cristina Ruiz</v>
          </cell>
          <cell r="AP130" t="str">
            <v>SECOP II</v>
          </cell>
          <cell r="AQ130" t="e">
            <v>#N/A</v>
          </cell>
          <cell r="AS130" t="str">
            <v>Falso</v>
          </cell>
          <cell r="AU130" t="str">
            <v>SI</v>
          </cell>
          <cell r="AV130" t="str">
            <v>Enero</v>
          </cell>
          <cell r="AW130" t="e">
            <v>#N/A</v>
          </cell>
          <cell r="AX130">
            <v>45382</v>
          </cell>
          <cell r="AY130" t="str">
            <v>#REF!</v>
          </cell>
          <cell r="AZ130" t="str">
            <v>CO1.PCCNTR.5783844</v>
          </cell>
        </row>
        <row r="131">
          <cell r="D131" t="str">
            <v>126-2024</v>
          </cell>
          <cell r="E131" t="str">
            <v>LEYLA CASTILLO BALLÉN</v>
          </cell>
          <cell r="F131" t="str">
            <v>Subdirección de Formación Artistica</v>
          </cell>
          <cell r="G131" t="str">
            <v>Subdirección de Formación Artística</v>
          </cell>
          <cell r="H131" t="str">
            <v>Programa Nidos</v>
          </cell>
          <cell r="I131" t="str">
            <v>Contratación Directa</v>
          </cell>
          <cell r="J131" t="str">
            <v>Contratación directa.</v>
          </cell>
          <cell r="K131" t="str">
            <v>Prestación de servicios</v>
          </cell>
          <cell r="N131" t="str">
            <v>Si</v>
          </cell>
          <cell r="O131" t="str">
            <v>Contrato Prestación de Servicios Profesionales</v>
          </cell>
          <cell r="P131">
            <v>45313</v>
          </cell>
          <cell r="Q131">
            <v>45323</v>
          </cell>
          <cell r="R131">
            <v>45534</v>
          </cell>
          <cell r="S131">
            <v>210</v>
          </cell>
          <cell r="T131" t="str">
            <v>En Ejecución</v>
          </cell>
          <cell r="U131" t="str">
            <v>LEYLA CASTILLO BALLÉN</v>
          </cell>
          <cell r="X131" t="str">
            <v>LINA MARIA GAVIRIA HURTADO</v>
          </cell>
          <cell r="Z131" t="str">
            <v>Inversión</v>
          </cell>
          <cell r="AA131">
            <v>2020110010209</v>
          </cell>
          <cell r="AC131" t="str">
            <v>O23011601120000007617</v>
          </cell>
          <cell r="AF131">
            <v>23800000</v>
          </cell>
          <cell r="AJ13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31" t="str">
            <v>MANUEL FERNANDO PATIÑO GONZALEZ</v>
          </cell>
          <cell r="AL131">
            <v>1020721255</v>
          </cell>
          <cell r="AM131" t="str">
            <v>126-2024</v>
          </cell>
          <cell r="AN131" t="str">
            <v>Cristina Ruiz</v>
          </cell>
          <cell r="AP131" t="str">
            <v>SECOP II</v>
          </cell>
          <cell r="AQ131" t="e">
            <v>#N/A</v>
          </cell>
          <cell r="AS131" t="str">
            <v>Falso</v>
          </cell>
          <cell r="AU131" t="str">
            <v>SI</v>
          </cell>
          <cell r="AV131" t="str">
            <v>Febrero</v>
          </cell>
          <cell r="AW131" t="e">
            <v>#N/A</v>
          </cell>
          <cell r="AX131">
            <v>45534</v>
          </cell>
          <cell r="AY131" t="str">
            <v>#REF!</v>
          </cell>
          <cell r="AZ131" t="str">
            <v>CO1.PCCNTR.5785805</v>
          </cell>
        </row>
        <row r="132">
          <cell r="D132" t="str">
            <v>127-2024</v>
          </cell>
          <cell r="E132" t="str">
            <v>LEYLA CASTILLO BALLÉN</v>
          </cell>
          <cell r="F132" t="str">
            <v>Subdirección de Formación Artistica</v>
          </cell>
          <cell r="G132" t="str">
            <v>Subdirección de Formación Artística</v>
          </cell>
          <cell r="H132" t="str">
            <v>Programa Crea</v>
          </cell>
          <cell r="I132" t="str">
            <v>Contratación Directa</v>
          </cell>
          <cell r="J132" t="str">
            <v>Contratación directa.</v>
          </cell>
          <cell r="K132" t="str">
            <v>Prestación de servicios</v>
          </cell>
          <cell r="N132" t="str">
            <v>Si</v>
          </cell>
          <cell r="O132" t="str">
            <v>Contrato Prestación de Servicios Profesionales</v>
          </cell>
          <cell r="P132">
            <v>45313</v>
          </cell>
          <cell r="Q132">
            <v>45315</v>
          </cell>
          <cell r="R132">
            <v>45382</v>
          </cell>
          <cell r="S132">
            <v>68</v>
          </cell>
          <cell r="T132" t="str">
            <v>En Ejecución</v>
          </cell>
          <cell r="U132" t="str">
            <v>LEYLA CASTILLO BALLÉN</v>
          </cell>
          <cell r="X132" t="str">
            <v>LINA MARIA GAVIRIA HURTADO</v>
          </cell>
          <cell r="Z132" t="str">
            <v>Inversión</v>
          </cell>
          <cell r="AA132">
            <v>2020110010061</v>
          </cell>
          <cell r="AC132" t="str">
            <v>O23011601140000007619</v>
          </cell>
          <cell r="AF132">
            <v>12629866</v>
          </cell>
          <cell r="AJ132"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32" t="str">
            <v>Paul Yila Pacheco Cano</v>
          </cell>
          <cell r="AL132">
            <v>80058732</v>
          </cell>
          <cell r="AM132" t="str">
            <v>127-2024</v>
          </cell>
          <cell r="AN132" t="str">
            <v>Cristina Ruiz</v>
          </cell>
          <cell r="AP132" t="str">
            <v>SECOP II</v>
          </cell>
          <cell r="AQ132" t="e">
            <v>#N/A</v>
          </cell>
          <cell r="AS132" t="str">
            <v>Falso</v>
          </cell>
          <cell r="AU132" t="str">
            <v>SI</v>
          </cell>
          <cell r="AV132" t="str">
            <v>Enero</v>
          </cell>
          <cell r="AW132" t="e">
            <v>#N/A</v>
          </cell>
          <cell r="AX132">
            <v>45382</v>
          </cell>
          <cell r="AY132" t="str">
            <v>#REF!</v>
          </cell>
          <cell r="AZ132" t="str">
            <v>CO1.PCCNTR.5784254</v>
          </cell>
        </row>
        <row r="133">
          <cell r="D133" t="str">
            <v>128-2024</v>
          </cell>
          <cell r="E133" t="str">
            <v>LEYLA CASTILLO BALLÉN</v>
          </cell>
          <cell r="F133" t="str">
            <v>Subdirección de Formación Artistica</v>
          </cell>
          <cell r="G133" t="str">
            <v>Subdirección de Formación Artística</v>
          </cell>
          <cell r="H133" t="str">
            <v>Programa Crea</v>
          </cell>
          <cell r="I133" t="str">
            <v>Contratación Directa</v>
          </cell>
          <cell r="J133" t="str">
            <v>Contratación directa.</v>
          </cell>
          <cell r="K133" t="str">
            <v>Prestación de servicios</v>
          </cell>
          <cell r="N133" t="str">
            <v>Si</v>
          </cell>
          <cell r="O133" t="str">
            <v>Contrato Prestación de Servicios Profesionales</v>
          </cell>
          <cell r="P133">
            <v>45313</v>
          </cell>
          <cell r="Q133">
            <v>45315</v>
          </cell>
          <cell r="R133">
            <v>45397</v>
          </cell>
          <cell r="S133">
            <v>82</v>
          </cell>
          <cell r="T133" t="str">
            <v>En Ejecución</v>
          </cell>
          <cell r="U133" t="str">
            <v>LEYLA CASTILLO BALLÉN</v>
          </cell>
          <cell r="X133" t="str">
            <v>LEYLA CASTILLO BALLEN</v>
          </cell>
          <cell r="Z133" t="str">
            <v>Inversión</v>
          </cell>
          <cell r="AA133">
            <v>2020110010061</v>
          </cell>
          <cell r="AC133" t="str">
            <v>O23011601140000007619</v>
          </cell>
          <cell r="AF133">
            <v>19286500</v>
          </cell>
          <cell r="AJ133" t="str">
            <v>Prestar servicios profesionales al IDARTES - Subdirección de Formación Artística, para la definición, desarrollo y seguimiento de los procesos de exploración, sistematización, gestión del conocimiento y producción editorial del programa Crea, acorde con los lineamientos de la entidad.</v>
          </cell>
          <cell r="AK133" t="str">
            <v>Juliana Escobar Cuéllar</v>
          </cell>
          <cell r="AL133">
            <v>42154313</v>
          </cell>
          <cell r="AM133" t="str">
            <v>128-2024</v>
          </cell>
          <cell r="AN133" t="str">
            <v>Cristina Ruiz</v>
          </cell>
          <cell r="AP133" t="str">
            <v>SECOP II</v>
          </cell>
          <cell r="AQ133" t="e">
            <v>#N/A</v>
          </cell>
          <cell r="AS133" t="str">
            <v>Falso</v>
          </cell>
          <cell r="AU133" t="str">
            <v>SI</v>
          </cell>
          <cell r="AV133" t="str">
            <v>Enero</v>
          </cell>
          <cell r="AW133" t="e">
            <v>#N/A</v>
          </cell>
          <cell r="AX133">
            <v>45397</v>
          </cell>
          <cell r="AY133" t="str">
            <v>#REF!</v>
          </cell>
          <cell r="AZ133" t="str">
            <v>CO1.PCCNTR.5784531</v>
          </cell>
        </row>
        <row r="134">
          <cell r="D134" t="str">
            <v>130-2024</v>
          </cell>
          <cell r="E134" t="str">
            <v>LEYLA CASTILLO BALLÉN</v>
          </cell>
          <cell r="F134" t="str">
            <v>Subdirección de Formación Artistica</v>
          </cell>
          <cell r="G134" t="str">
            <v>Subdirección de Formación Artística</v>
          </cell>
          <cell r="H134" t="str">
            <v>Programa Crea</v>
          </cell>
          <cell r="I134" t="str">
            <v>Contratación Directa</v>
          </cell>
          <cell r="J134" t="str">
            <v>Contratación directa.</v>
          </cell>
          <cell r="K134" t="str">
            <v>Prestación de servicios</v>
          </cell>
          <cell r="N134" t="str">
            <v>Si</v>
          </cell>
          <cell r="O134" t="str">
            <v>Contrato Prestación de Servicios Profesionales</v>
          </cell>
          <cell r="P134">
            <v>45313</v>
          </cell>
          <cell r="Q134">
            <v>45316</v>
          </cell>
          <cell r="R134">
            <v>45412</v>
          </cell>
          <cell r="S134">
            <v>96</v>
          </cell>
          <cell r="T134" t="str">
            <v>En Ejecución</v>
          </cell>
          <cell r="U134" t="str">
            <v>LEYLA CASTILLO BALLÉN</v>
          </cell>
          <cell r="X134" t="str">
            <v>LEYLA CASTILLO BALLEN</v>
          </cell>
          <cell r="Z134" t="str">
            <v>Inversión</v>
          </cell>
          <cell r="AA134">
            <v>2020110010061</v>
          </cell>
          <cell r="AC134" t="str">
            <v>O23011601140000007619</v>
          </cell>
          <cell r="AF134">
            <v>17833600</v>
          </cell>
          <cell r="AJ134"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34" t="str">
            <v>ANGY LISSET RODRIGUEZ SOTTO</v>
          </cell>
          <cell r="AL134">
            <v>52953239</v>
          </cell>
          <cell r="AM134" t="str">
            <v>130-2024</v>
          </cell>
          <cell r="AN134" t="str">
            <v>Cristina Ruiz</v>
          </cell>
          <cell r="AP134" t="str">
            <v>SECOP II</v>
          </cell>
          <cell r="AQ134" t="e">
            <v>#N/A</v>
          </cell>
          <cell r="AS134" t="str">
            <v>Falso</v>
          </cell>
          <cell r="AU134" t="str">
            <v>SI</v>
          </cell>
          <cell r="AV134" t="str">
            <v>Enero</v>
          </cell>
          <cell r="AW134" t="e">
            <v>#N/A</v>
          </cell>
          <cell r="AX134">
            <v>45412</v>
          </cell>
          <cell r="AY134" t="str">
            <v>#REF!</v>
          </cell>
          <cell r="AZ134" t="str">
            <v>CO1.PCCNTR.5784522</v>
          </cell>
        </row>
        <row r="135">
          <cell r="D135" t="str">
            <v>131-2024</v>
          </cell>
          <cell r="E135" t="str">
            <v>LEYLA CASTILLO BALLÉN</v>
          </cell>
          <cell r="F135" t="str">
            <v>Subdirección de Formación Artistica</v>
          </cell>
          <cell r="G135" t="str">
            <v>Subdirección de Formación Artística</v>
          </cell>
          <cell r="I135" t="str">
            <v>Contratación Directa</v>
          </cell>
          <cell r="J135" t="str">
            <v>Contratación directa.</v>
          </cell>
          <cell r="K135" t="str">
            <v>Prestación de servicios</v>
          </cell>
          <cell r="N135" t="str">
            <v>Si</v>
          </cell>
          <cell r="O135" t="str">
            <v>Contrato Prestación de Servicios Profesionales</v>
          </cell>
          <cell r="P135">
            <v>45313</v>
          </cell>
          <cell r="Q135">
            <v>45315</v>
          </cell>
          <cell r="R135">
            <v>45382</v>
          </cell>
          <cell r="S135">
            <v>68</v>
          </cell>
          <cell r="T135" t="str">
            <v>En Ejecución</v>
          </cell>
          <cell r="U135" t="str">
            <v>LEYLA CASTILLO BALLÉN</v>
          </cell>
          <cell r="X135" t="str">
            <v>LEYLA CASTILLO BALLEN</v>
          </cell>
          <cell r="Z135" t="str">
            <v>Inversión</v>
          </cell>
          <cell r="AA135">
            <v>2020110010061</v>
          </cell>
          <cell r="AC135" t="str">
            <v>O23011601140000007619</v>
          </cell>
          <cell r="AF135">
            <v>10248000</v>
          </cell>
          <cell r="AJ135" t="str">
            <v>Prestar Servicios Profesionales al Instituto Distrital de las Artes IDARTES, en Actividades relacionadas con la Administración, Actualización y Soporte de los Sistemas de Información y/o aplicativos web de la Subdirección de Formación Artística.</v>
          </cell>
          <cell r="AK135" t="str">
            <v>KARENT YOULEZ PINZON FIGUEREDO</v>
          </cell>
          <cell r="AL135">
            <v>1073238687</v>
          </cell>
          <cell r="AM135" t="str">
            <v>131-2024</v>
          </cell>
          <cell r="AN135" t="str">
            <v>Cristina Ruiz</v>
          </cell>
          <cell r="AP135" t="str">
            <v>SECOP II</v>
          </cell>
          <cell r="AQ135" t="e">
            <v>#N/A</v>
          </cell>
          <cell r="AS135" t="str">
            <v>Falso</v>
          </cell>
          <cell r="AU135" t="str">
            <v>SI</v>
          </cell>
          <cell r="AV135" t="str">
            <v>Enero</v>
          </cell>
          <cell r="AW135" t="e">
            <v>#N/A</v>
          </cell>
          <cell r="AX135">
            <v>45382</v>
          </cell>
          <cell r="AY135" t="str">
            <v>#REF!</v>
          </cell>
          <cell r="AZ135" t="str">
            <v>CO1.PCCNTR.5787429</v>
          </cell>
        </row>
        <row r="136">
          <cell r="D136" t="str">
            <v>134-2024</v>
          </cell>
          <cell r="E136" t="str">
            <v>LEYLA CASTILLO BALLÉN</v>
          </cell>
          <cell r="F136" t="str">
            <v>Subdirección de Formación Artistica</v>
          </cell>
          <cell r="G136" t="str">
            <v>Subdirección de Formación Artística</v>
          </cell>
          <cell r="H136" t="str">
            <v>Programa Nidos</v>
          </cell>
          <cell r="I136" t="str">
            <v>Contratación Directa</v>
          </cell>
          <cell r="J136" t="str">
            <v>Contratación directa.</v>
          </cell>
          <cell r="K136" t="str">
            <v>Prestación de servicios</v>
          </cell>
          <cell r="N136" t="str">
            <v>Si</v>
          </cell>
          <cell r="O136" t="str">
            <v>Contrato Prestación de Servicios Profesionales</v>
          </cell>
          <cell r="P136">
            <v>45313</v>
          </cell>
          <cell r="Q136">
            <v>45323</v>
          </cell>
          <cell r="R136">
            <v>45534</v>
          </cell>
          <cell r="S136">
            <v>210</v>
          </cell>
          <cell r="T136" t="str">
            <v>En Ejecución</v>
          </cell>
          <cell r="U136" t="str">
            <v>LEYLA CASTILLO BALLÉN</v>
          </cell>
          <cell r="X136" t="str">
            <v>GERALDHIN VARGAS GUTIERREZ</v>
          </cell>
          <cell r="Z136" t="str">
            <v>Inversión</v>
          </cell>
          <cell r="AA136">
            <v>2020110010209</v>
          </cell>
          <cell r="AC136" t="str">
            <v>O23011601120000007617</v>
          </cell>
          <cell r="AF136">
            <v>20986000</v>
          </cell>
          <cell r="AJ136" t="str">
            <v>PRESTAR SERVICIOS PROFESIONALES AL IDARTES- SUBDIRECCIÓN DE FORMACIÓN ARTÍSTICA EN EL PROCESO DE CREACIÓN, IMPLEMENTACIÓN Y DOCUMENTACIÓN DE ACCIONES ARTÍSTICO PEDAGÓGICAS TERRITORIALES DE LOS COMPONENTES DEL PROGRAMA NIDOS.</v>
          </cell>
          <cell r="AK136" t="str">
            <v>Elvis Johan Merchan Julio</v>
          </cell>
          <cell r="AL136">
            <v>1023872661</v>
          </cell>
          <cell r="AM136" t="str">
            <v>134-2024</v>
          </cell>
          <cell r="AN136" t="str">
            <v>Cristina Ruiz</v>
          </cell>
          <cell r="AP136" t="str">
            <v>SECOP II</v>
          </cell>
          <cell r="AQ136" t="e">
            <v>#N/A</v>
          </cell>
          <cell r="AS136" t="str">
            <v>Falso</v>
          </cell>
          <cell r="AU136" t="str">
            <v>SI</v>
          </cell>
          <cell r="AV136" t="str">
            <v>Febrero</v>
          </cell>
          <cell r="AW136" t="e">
            <v>#N/A</v>
          </cell>
          <cell r="AX136">
            <v>45534</v>
          </cell>
          <cell r="AY136" t="str">
            <v>#REF!</v>
          </cell>
          <cell r="AZ136" t="str">
            <v>CO1.PCCNTR.5786008</v>
          </cell>
        </row>
        <row r="137">
          <cell r="D137" t="str">
            <v>147-2024</v>
          </cell>
          <cell r="E137" t="str">
            <v>Maira Salamanca</v>
          </cell>
          <cell r="F137" t="str">
            <v>Subdirección de las Artes</v>
          </cell>
          <cell r="I137" t="str">
            <v>Contratación Directa</v>
          </cell>
          <cell r="J137" t="str">
            <v>Contratación directa.</v>
          </cell>
          <cell r="K137" t="str">
            <v>Prestación de servicios</v>
          </cell>
          <cell r="N137" t="str">
            <v>Si</v>
          </cell>
          <cell r="O137" t="str">
            <v>Contrato Prestación de Servicios Profesionales</v>
          </cell>
          <cell r="P137">
            <v>45313</v>
          </cell>
          <cell r="Q137">
            <v>45314</v>
          </cell>
          <cell r="R137">
            <v>45382</v>
          </cell>
          <cell r="S137">
            <v>69</v>
          </cell>
          <cell r="T137" t="str">
            <v>En Ejecución</v>
          </cell>
          <cell r="U137" t="str">
            <v>Maira Salamanca</v>
          </cell>
          <cell r="X137" t="str">
            <v>MAIRA XIMENA SALAMANCA ROCHA</v>
          </cell>
          <cell r="Z137" t="str">
            <v>Inversión</v>
          </cell>
          <cell r="AA137">
            <v>2020110010060</v>
          </cell>
          <cell r="AC137" t="str">
            <v>O23011601210000007600</v>
          </cell>
          <cell r="AF137">
            <v>16250000</v>
          </cell>
          <cell r="AJ137" t="str">
            <v>Prestar servicios profesionales al Instituto Distrital de las Artes -Subdirección de las artes en las actividades asociadas al componente de comunicaciones para el Programa Es Cultura Local.</v>
          </cell>
          <cell r="AK137" t="str">
            <v>LAURA JULIANA OSSA AYA</v>
          </cell>
          <cell r="AL137">
            <v>1014194530</v>
          </cell>
          <cell r="AM137" t="str">
            <v>147-2024</v>
          </cell>
          <cell r="AN137" t="str">
            <v>Cristina Ruiz</v>
          </cell>
          <cell r="AP137" t="str">
            <v>SECOP II</v>
          </cell>
          <cell r="AQ137" t="e">
            <v>#N/A</v>
          </cell>
          <cell r="AS137" t="str">
            <v>Falso</v>
          </cell>
          <cell r="AU137" t="str">
            <v>SI</v>
          </cell>
          <cell r="AV137" t="str">
            <v>Enero</v>
          </cell>
          <cell r="AW137" t="e">
            <v>#N/A</v>
          </cell>
          <cell r="AX137">
            <v>45382</v>
          </cell>
          <cell r="AY137" t="str">
            <v>#REF!</v>
          </cell>
          <cell r="AZ137" t="str">
            <v>CO1.PCCNTR.5786673</v>
          </cell>
        </row>
        <row r="138">
          <cell r="D138" t="str">
            <v>084-2024</v>
          </cell>
          <cell r="E138" t="str">
            <v>LEYLA CASTILLO BALLÉN</v>
          </cell>
          <cell r="F138" t="str">
            <v>Subdirección de Formación Artistica</v>
          </cell>
          <cell r="G138" t="str">
            <v>Subdirección de Formación Artística</v>
          </cell>
          <cell r="I138" t="str">
            <v>Contratación Directa</v>
          </cell>
          <cell r="J138" t="str">
            <v>Contratación directa.</v>
          </cell>
          <cell r="K138" t="str">
            <v>Arrendamiento de inmuebles</v>
          </cell>
          <cell r="N138" t="str">
            <v>No</v>
          </cell>
          <cell r="O138" t="str">
            <v>N/A</v>
          </cell>
          <cell r="P138">
            <v>45314</v>
          </cell>
          <cell r="Q138">
            <v>45317</v>
          </cell>
          <cell r="R138">
            <v>45680</v>
          </cell>
          <cell r="S138">
            <v>358</v>
          </cell>
          <cell r="T138" t="str">
            <v>En Ejecución</v>
          </cell>
          <cell r="U138" t="str">
            <v>LEYLA CASTILLO BALLÉN</v>
          </cell>
          <cell r="Z138" t="str">
            <v>Inversión</v>
          </cell>
          <cell r="AA138">
            <v>2020110010061</v>
          </cell>
          <cell r="AC138" t="str">
            <v>O23011601140000007619</v>
          </cell>
          <cell r="AF138">
            <v>255251700</v>
          </cell>
          <cell r="AJ138" t="str">
            <v>Tomar en calidad de arrendamiento el bien inmueble ubicado en la calle 20c no 96c 51 de la ciudad de B ogotá, con un área disponible aproximada de 489.3 mts2, acorde con las especificaciones definidas por la entidad, con destino al funcionamiento de un cent ro de formación artística Crea.</v>
          </cell>
          <cell r="AK138" t="str">
            <v>INVERSIONES QUIPRI S.A.S</v>
          </cell>
          <cell r="AL138">
            <v>900968576</v>
          </cell>
          <cell r="AM138" t="str">
            <v>084-2024</v>
          </cell>
          <cell r="AN138" t="str">
            <v>Cristina Ruiz</v>
          </cell>
          <cell r="AP138" t="str">
            <v>SECOP II</v>
          </cell>
          <cell r="AQ138" t="e">
            <v>#N/A</v>
          </cell>
          <cell r="AS138" t="str">
            <v>Falso</v>
          </cell>
          <cell r="AU138" t="str">
            <v>SI</v>
          </cell>
          <cell r="AV138" t="str">
            <v>Enero</v>
          </cell>
          <cell r="AW138" t="e">
            <v>#N/A</v>
          </cell>
          <cell r="AX138">
            <v>45680</v>
          </cell>
          <cell r="AY138" t="str">
            <v>#REF!</v>
          </cell>
          <cell r="AZ138" t="str">
            <v>CO1.PCCNTR.5791379</v>
          </cell>
        </row>
        <row r="139">
          <cell r="D139" t="str">
            <v>086-2024</v>
          </cell>
          <cell r="E139" t="str">
            <v>LEYLA CASTILLO BALLÉN</v>
          </cell>
          <cell r="F139" t="str">
            <v>Subdirección de Formación Artistica</v>
          </cell>
          <cell r="G139" t="str">
            <v>Subdirección de Formación Artística</v>
          </cell>
          <cell r="I139" t="str">
            <v>Contratación Directa</v>
          </cell>
          <cell r="J139" t="str">
            <v>Contratación directa.</v>
          </cell>
          <cell r="K139" t="str">
            <v>Arrendamiento de inmuebles</v>
          </cell>
          <cell r="N139" t="str">
            <v>No</v>
          </cell>
          <cell r="O139" t="str">
            <v>N/A</v>
          </cell>
          <cell r="P139">
            <v>45314</v>
          </cell>
          <cell r="Q139">
            <v>45317</v>
          </cell>
          <cell r="R139">
            <v>45677</v>
          </cell>
          <cell r="S139">
            <v>355</v>
          </cell>
          <cell r="T139" t="str">
            <v>En Ejecución</v>
          </cell>
          <cell r="U139" t="str">
            <v>LEYLA CASTILLO BALLÉN</v>
          </cell>
          <cell r="Z139" t="str">
            <v>Inversión</v>
          </cell>
          <cell r="AA139">
            <v>2020110010061</v>
          </cell>
          <cell r="AC139" t="str">
            <v>O23011601140000007619</v>
          </cell>
          <cell r="AF139">
            <v>255000000</v>
          </cell>
          <cell r="AJ139" t="str">
            <v>Tomar en calidad de arrendamiento el bien inmueble ubicado en la calle 146 A No. 94A 05 de la ciudad de Bogotá, con un área disponible aproximada de 545,31 mts2, acorde con las especificaciones definidas por la entidad, con destino al funcionamiento de un Centro de Formación Artística Crea.</v>
          </cell>
          <cell r="AK139" t="str">
            <v>MARQUEZ GARCIA Y CIA S EN C</v>
          </cell>
          <cell r="AL139">
            <v>860353445</v>
          </cell>
          <cell r="AM139" t="str">
            <v>086-2024</v>
          </cell>
          <cell r="AN139" t="str">
            <v>Cristina Ruiz</v>
          </cell>
          <cell r="AP139" t="str">
            <v>SECOP II</v>
          </cell>
          <cell r="AQ139" t="e">
            <v>#N/A</v>
          </cell>
          <cell r="AS139" t="str">
            <v>Falso</v>
          </cell>
          <cell r="AU139" t="str">
            <v>SI</v>
          </cell>
          <cell r="AV139" t="str">
            <v>Enero</v>
          </cell>
          <cell r="AW139" t="e">
            <v>#N/A</v>
          </cell>
          <cell r="AX139">
            <v>45677</v>
          </cell>
          <cell r="AY139" t="str">
            <v>#REF!</v>
          </cell>
          <cell r="AZ139" t="str">
            <v>CO1.PCCNTR.5784387</v>
          </cell>
        </row>
        <row r="140">
          <cell r="D140" t="str">
            <v>100-2024</v>
          </cell>
          <cell r="E140" t="str">
            <v>LEYLA CASTILLO BALLÉN</v>
          </cell>
          <cell r="F140" t="str">
            <v>Subdirección de Formación Artistica</v>
          </cell>
          <cell r="G140" t="str">
            <v>Subdirección de Formación Artística</v>
          </cell>
          <cell r="H140" t="str">
            <v>Programa Crea</v>
          </cell>
          <cell r="I140" t="str">
            <v>Contratación Directa</v>
          </cell>
          <cell r="J140" t="str">
            <v>Contratación directa.</v>
          </cell>
          <cell r="K140" t="str">
            <v>Prestación de servicios</v>
          </cell>
          <cell r="N140" t="str">
            <v>Si</v>
          </cell>
          <cell r="O140" t="str">
            <v>Contrato Prestación de Servicios Profesionales</v>
          </cell>
          <cell r="P140">
            <v>45314</v>
          </cell>
          <cell r="Q140">
            <v>45315</v>
          </cell>
          <cell r="R140">
            <v>45382</v>
          </cell>
          <cell r="S140">
            <v>68</v>
          </cell>
          <cell r="T140" t="str">
            <v>En Ejecución</v>
          </cell>
          <cell r="U140" t="str">
            <v>LEYLA CASTILLO BALLÉN</v>
          </cell>
          <cell r="X140" t="str">
            <v>LEYLA CASTILLO BALLEN</v>
          </cell>
          <cell r="Z140" t="str">
            <v>Inversión</v>
          </cell>
          <cell r="AA140">
            <v>2020110010061</v>
          </cell>
          <cell r="AC140" t="str">
            <v>O23011601140000007619</v>
          </cell>
          <cell r="AF140">
            <v>12629866</v>
          </cell>
          <cell r="AJ140"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40" t="str">
            <v>ARNULFO GAMBOA MEJIA</v>
          </cell>
          <cell r="AL140">
            <v>80438612</v>
          </cell>
          <cell r="AM140" t="str">
            <v>100-2024</v>
          </cell>
          <cell r="AN140" t="str">
            <v>Cristina Ruiz</v>
          </cell>
          <cell r="AP140" t="str">
            <v>SECOP II</v>
          </cell>
          <cell r="AQ140" t="e">
            <v>#N/A</v>
          </cell>
          <cell r="AS140" t="str">
            <v>Falso</v>
          </cell>
          <cell r="AU140" t="str">
            <v>SI</v>
          </cell>
          <cell r="AV140" t="str">
            <v>Enero</v>
          </cell>
          <cell r="AW140" t="e">
            <v>#N/A</v>
          </cell>
          <cell r="AX140">
            <v>45382</v>
          </cell>
          <cell r="AY140" t="str">
            <v>#REF!</v>
          </cell>
          <cell r="AZ140" t="str">
            <v>CO1.PCCNTR.5772927</v>
          </cell>
        </row>
        <row r="141">
          <cell r="D141" t="str">
            <v>113-2024</v>
          </cell>
          <cell r="E141" t="str">
            <v>LEYLA CASTILLO BALLÉN</v>
          </cell>
          <cell r="F141" t="str">
            <v>Subdirección de Formación Artistica</v>
          </cell>
          <cell r="G141" t="str">
            <v>Subdirección de Formación Artística</v>
          </cell>
          <cell r="H141" t="str">
            <v>Programa Crea</v>
          </cell>
          <cell r="I141" t="str">
            <v>Contratación Directa</v>
          </cell>
          <cell r="J141" t="str">
            <v>Contratación directa.</v>
          </cell>
          <cell r="K141" t="str">
            <v>Prestación de servicios</v>
          </cell>
          <cell r="N141" t="str">
            <v>Si</v>
          </cell>
          <cell r="O141" t="str">
            <v>Contrato Prestación de Servicios Profesionales</v>
          </cell>
          <cell r="P141">
            <v>45314</v>
          </cell>
          <cell r="Q141">
            <v>45316</v>
          </cell>
          <cell r="R141">
            <v>45382</v>
          </cell>
          <cell r="S141">
            <v>67</v>
          </cell>
          <cell r="T141" t="str">
            <v>En Ejecución</v>
          </cell>
          <cell r="U141" t="str">
            <v>LEYLA CASTILLO BALLÉN</v>
          </cell>
          <cell r="X141" t="str">
            <v>LEYLA CASTILLO BALLEN</v>
          </cell>
          <cell r="Z141" t="str">
            <v>Inversión</v>
          </cell>
          <cell r="AA141">
            <v>2020110010061</v>
          </cell>
          <cell r="AC141" t="str">
            <v>O23011601140000007619</v>
          </cell>
          <cell r="AF141">
            <v>12629866</v>
          </cell>
          <cell r="AJ141"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41" t="str">
            <v>JENNY LUCILA TRUJILLO VALDERRAMA</v>
          </cell>
          <cell r="AL141">
            <v>31929827</v>
          </cell>
          <cell r="AM141" t="str">
            <v>113-2024</v>
          </cell>
          <cell r="AN141" t="str">
            <v>Cristina Ruiz</v>
          </cell>
          <cell r="AP141" t="str">
            <v>SECOP II</v>
          </cell>
          <cell r="AQ141" t="e">
            <v>#N/A</v>
          </cell>
          <cell r="AS141" t="str">
            <v>Falso</v>
          </cell>
          <cell r="AU141" t="str">
            <v>SI</v>
          </cell>
          <cell r="AV141" t="str">
            <v>Enero</v>
          </cell>
          <cell r="AW141" t="e">
            <v>#N/A</v>
          </cell>
          <cell r="AX141">
            <v>45382</v>
          </cell>
          <cell r="AY141" t="str">
            <v>#REF!</v>
          </cell>
          <cell r="AZ141" t="str">
            <v>CO1.PCCNTR.5774195</v>
          </cell>
        </row>
        <row r="142">
          <cell r="D142" t="str">
            <v>117-2024</v>
          </cell>
          <cell r="E142" t="str">
            <v>LEYLA CASTILLO BALLÉN</v>
          </cell>
          <cell r="F142" t="str">
            <v>Subdirección de Formación Artistica</v>
          </cell>
          <cell r="G142" t="str">
            <v>Subdirección de Formación Artística</v>
          </cell>
          <cell r="H142" t="str">
            <v>Programa Nidos</v>
          </cell>
          <cell r="I142" t="str">
            <v>Contratación Directa</v>
          </cell>
          <cell r="J142" t="str">
            <v>Contratación directa.</v>
          </cell>
          <cell r="K142" t="str">
            <v>Prestación de servicios</v>
          </cell>
          <cell r="N142" t="str">
            <v>Si</v>
          </cell>
          <cell r="O142" t="str">
            <v>Contrato Prestación de Servicios Profesionales</v>
          </cell>
          <cell r="P142">
            <v>45314</v>
          </cell>
          <cell r="Q142">
            <v>45323</v>
          </cell>
          <cell r="R142">
            <v>45534</v>
          </cell>
          <cell r="S142">
            <v>210</v>
          </cell>
          <cell r="T142" t="str">
            <v>En Ejecución</v>
          </cell>
          <cell r="U142" t="str">
            <v>LEYLA CASTILLO BALLÉN</v>
          </cell>
          <cell r="X142" t="str">
            <v>LINA MARIA GAVIRIA HURTADO</v>
          </cell>
          <cell r="Z142" t="str">
            <v>Inversión</v>
          </cell>
          <cell r="AA142">
            <v>2020110010209</v>
          </cell>
          <cell r="AC142" t="str">
            <v>O23011601120000007617</v>
          </cell>
          <cell r="AF142">
            <v>20986000</v>
          </cell>
          <cell r="AJ142" t="str">
            <v>Prestar servicios profesionales al Idartes- Subdirección de Formación Artística en el proceso de creación, implementación y documentación de acciones artístico pedagógicas territoriales de los componentes del Programa Nidos.</v>
          </cell>
          <cell r="AK142" t="str">
            <v>RAUL ANDRES ROJAS LEAL</v>
          </cell>
          <cell r="AL142">
            <v>80724139</v>
          </cell>
          <cell r="AM142" t="str">
            <v>117-2024</v>
          </cell>
          <cell r="AN142" t="str">
            <v>Cristina Ruiz</v>
          </cell>
          <cell r="AP142" t="str">
            <v>SECOP II</v>
          </cell>
          <cell r="AQ142" t="e">
            <v>#N/A</v>
          </cell>
          <cell r="AS142" t="str">
            <v>Falso</v>
          </cell>
          <cell r="AU142" t="str">
            <v>SI</v>
          </cell>
          <cell r="AV142" t="str">
            <v>Febrero</v>
          </cell>
          <cell r="AW142" t="e">
            <v>#N/A</v>
          </cell>
          <cell r="AX142">
            <v>45534</v>
          </cell>
          <cell r="AY142" t="str">
            <v>#REF!</v>
          </cell>
          <cell r="AZ142" t="str">
            <v>CO1.PCCNTR.5784902</v>
          </cell>
        </row>
        <row r="143">
          <cell r="D143" t="str">
            <v>119-2024</v>
          </cell>
          <cell r="E143" t="str">
            <v>LEYLA CASTILLO BALLÉN</v>
          </cell>
          <cell r="F143" t="str">
            <v>Subdirección de Formación Artistica</v>
          </cell>
          <cell r="G143" t="str">
            <v>Subdirección de Formación Artística</v>
          </cell>
          <cell r="H143" t="str">
            <v>Programa Crea</v>
          </cell>
          <cell r="I143" t="str">
            <v>Contratación Directa</v>
          </cell>
          <cell r="J143" t="str">
            <v>Contratación directa.</v>
          </cell>
          <cell r="K143" t="str">
            <v>Prestación de servicios</v>
          </cell>
          <cell r="N143" t="str">
            <v>Si</v>
          </cell>
          <cell r="O143" t="str">
            <v>Contrato Prestación de Servicios Apoyo a la Gestión</v>
          </cell>
          <cell r="P143">
            <v>45314</v>
          </cell>
          <cell r="Q143">
            <v>45323</v>
          </cell>
          <cell r="R143">
            <v>45535</v>
          </cell>
          <cell r="S143">
            <v>211</v>
          </cell>
          <cell r="T143" t="str">
            <v>En Ejecución</v>
          </cell>
          <cell r="U143" t="str">
            <v>LEYLA CASTILLO BALLÉN</v>
          </cell>
          <cell r="X143" t="str">
            <v>LINA MARIA GAVIRIA HURTADO</v>
          </cell>
          <cell r="Z143" t="str">
            <v>Inversión</v>
          </cell>
          <cell r="AA143">
            <v>2020110010061</v>
          </cell>
          <cell r="AC143" t="str">
            <v>O23011601140000007619</v>
          </cell>
          <cell r="AF143">
            <v>25192860</v>
          </cell>
          <cell r="AJ14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43" t="str">
            <v>William Nuñez Meneses</v>
          </cell>
          <cell r="AL143">
            <v>19331914</v>
          </cell>
          <cell r="AM143" t="str">
            <v>119-2024</v>
          </cell>
          <cell r="AN143" t="str">
            <v>Cristina Ruiz</v>
          </cell>
          <cell r="AP143" t="str">
            <v>SECOP II</v>
          </cell>
          <cell r="AQ143" t="e">
            <v>#N/A</v>
          </cell>
          <cell r="AS143" t="str">
            <v>Falso</v>
          </cell>
          <cell r="AU143" t="str">
            <v>SI</v>
          </cell>
          <cell r="AV143" t="str">
            <v>Febrero</v>
          </cell>
          <cell r="AW143" t="e">
            <v>#N/A</v>
          </cell>
          <cell r="AX143">
            <v>45535</v>
          </cell>
          <cell r="AY143" t="str">
            <v>#REF!</v>
          </cell>
          <cell r="AZ143" t="str">
            <v>CO1.PCCNTR.5775130</v>
          </cell>
        </row>
        <row r="144">
          <cell r="D144" t="str">
            <v>123-2024</v>
          </cell>
          <cell r="E144" t="str">
            <v>LEYLA CASTILLO BALLÉN</v>
          </cell>
          <cell r="F144" t="str">
            <v>Subdirección de Formación Artistica</v>
          </cell>
          <cell r="G144" t="str">
            <v>Subdirección de Formación Artística</v>
          </cell>
          <cell r="H144" t="str">
            <v>Programa Nidos</v>
          </cell>
          <cell r="I144" t="str">
            <v>Contratación Directa</v>
          </cell>
          <cell r="J144" t="str">
            <v>Contratación directa.</v>
          </cell>
          <cell r="K144" t="str">
            <v>Prestación de servicios</v>
          </cell>
          <cell r="N144" t="str">
            <v>Si</v>
          </cell>
          <cell r="O144" t="str">
            <v>Contrato Prestación de Servicios Profesionales</v>
          </cell>
          <cell r="P144">
            <v>45314</v>
          </cell>
          <cell r="Q144">
            <v>45323</v>
          </cell>
          <cell r="R144">
            <v>45534</v>
          </cell>
          <cell r="S144">
            <v>210</v>
          </cell>
          <cell r="T144" t="str">
            <v>En Ejecución</v>
          </cell>
          <cell r="U144" t="str">
            <v>LEYLA CASTILLO BALLÉN</v>
          </cell>
          <cell r="X144" t="str">
            <v>LINA MARIA GAVIRIA HURTADO</v>
          </cell>
          <cell r="Z144" t="str">
            <v>Inversión</v>
          </cell>
          <cell r="AA144">
            <v>2020110010209</v>
          </cell>
          <cell r="AC144" t="str">
            <v>O23011601120000007617</v>
          </cell>
          <cell r="AF144">
            <v>20986000</v>
          </cell>
          <cell r="AJ144" t="str">
            <v>Prestar servicios profesionales al Idartes- Subdirección de Formación Artística en el proceso de creación, implementación y documentación de acciones artístico pedagógicas territoriales de los componentes del Programa Nidos.</v>
          </cell>
          <cell r="AK144" t="str">
            <v>YEIMI LORENA FULA MONTAÑO</v>
          </cell>
          <cell r="AL144">
            <v>53090456</v>
          </cell>
          <cell r="AM144" t="str">
            <v>123-2024</v>
          </cell>
          <cell r="AN144" t="str">
            <v>Cristina Ruiz</v>
          </cell>
          <cell r="AP144" t="str">
            <v>SECOP II</v>
          </cell>
          <cell r="AQ144" t="e">
            <v>#N/A</v>
          </cell>
          <cell r="AS144" t="str">
            <v>Falso</v>
          </cell>
          <cell r="AU144" t="str">
            <v>SI</v>
          </cell>
          <cell r="AV144" t="str">
            <v>Febrero</v>
          </cell>
          <cell r="AW144" t="e">
            <v>#N/A</v>
          </cell>
          <cell r="AX144">
            <v>45534</v>
          </cell>
          <cell r="AY144" t="str">
            <v>#REF!</v>
          </cell>
          <cell r="AZ144" t="str">
            <v>CO1.PCCNTR.5784368</v>
          </cell>
        </row>
        <row r="145">
          <cell r="D145" t="str">
            <v>125-2024</v>
          </cell>
          <cell r="E145" t="str">
            <v>LEYLA CASTILLO BALLÉN</v>
          </cell>
          <cell r="F145" t="str">
            <v>Subdirección de Formación Artistica</v>
          </cell>
          <cell r="G145" t="str">
            <v>Subdirección de Formación Artística</v>
          </cell>
          <cell r="H145" t="str">
            <v>Programa Nidos</v>
          </cell>
          <cell r="I145" t="str">
            <v>Contratación Directa</v>
          </cell>
          <cell r="J145" t="str">
            <v>Contratación directa.</v>
          </cell>
          <cell r="K145" t="str">
            <v>Prestación de servicios</v>
          </cell>
          <cell r="N145" t="str">
            <v>Si</v>
          </cell>
          <cell r="O145" t="str">
            <v>Contrato Prestación de Servicios Profesionales</v>
          </cell>
          <cell r="P145">
            <v>45314</v>
          </cell>
          <cell r="Q145">
            <v>45323</v>
          </cell>
          <cell r="R145">
            <v>45534</v>
          </cell>
          <cell r="S145">
            <v>210</v>
          </cell>
          <cell r="T145" t="str">
            <v>En Ejecución</v>
          </cell>
          <cell r="U145" t="str">
            <v>LEYLA CASTILLO BALLÉN</v>
          </cell>
          <cell r="X145" t="str">
            <v>LINA MARIA GAVIRIA HURTADO</v>
          </cell>
          <cell r="Z145" t="str">
            <v>Inversión</v>
          </cell>
          <cell r="AA145">
            <v>2020110010209</v>
          </cell>
          <cell r="AC145" t="str">
            <v>O23011601120000007617</v>
          </cell>
          <cell r="AF145">
            <v>23800000</v>
          </cell>
          <cell r="AJ14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45" t="str">
            <v>Héctor Yair Gutiérrez Molano</v>
          </cell>
          <cell r="AL145">
            <v>80230565</v>
          </cell>
          <cell r="AM145" t="str">
            <v>125-2024</v>
          </cell>
          <cell r="AN145" t="str">
            <v>Cristina Ruiz</v>
          </cell>
          <cell r="AP145" t="str">
            <v>SECOP II</v>
          </cell>
          <cell r="AQ145" t="e">
            <v>#N/A</v>
          </cell>
          <cell r="AS145" t="str">
            <v>Falso</v>
          </cell>
          <cell r="AU145" t="str">
            <v>SI</v>
          </cell>
          <cell r="AV145" t="str">
            <v>Febrero</v>
          </cell>
          <cell r="AW145" t="e">
            <v>#N/A</v>
          </cell>
          <cell r="AX145">
            <v>45534</v>
          </cell>
          <cell r="AY145" t="str">
            <v>#REF!</v>
          </cell>
          <cell r="AZ145" t="str">
            <v>CO1.PCCNTR.5787814</v>
          </cell>
        </row>
        <row r="146">
          <cell r="D146" t="str">
            <v>129-2024</v>
          </cell>
          <cell r="E146" t="str">
            <v>LEYLA CASTILLO BALLÉN</v>
          </cell>
          <cell r="F146" t="str">
            <v>Subdirección de Formación Artistica</v>
          </cell>
          <cell r="G146" t="str">
            <v>Subdirección de Formación Artística</v>
          </cell>
          <cell r="H146" t="str">
            <v>Programa Crea</v>
          </cell>
          <cell r="I146" t="str">
            <v>Contratación Directa</v>
          </cell>
          <cell r="J146" t="str">
            <v>Contratación directa.</v>
          </cell>
          <cell r="K146" t="str">
            <v>Prestación de servicios</v>
          </cell>
          <cell r="N146" t="str">
            <v>Si</v>
          </cell>
          <cell r="O146" t="str">
            <v>Contrato Prestación de Servicios Profesionales</v>
          </cell>
          <cell r="P146">
            <v>45314</v>
          </cell>
          <cell r="Q146">
            <v>45316</v>
          </cell>
          <cell r="R146">
            <v>45412</v>
          </cell>
          <cell r="S146">
            <v>96</v>
          </cell>
          <cell r="T146" t="str">
            <v>En Ejecución</v>
          </cell>
          <cell r="U146" t="str">
            <v>LEYLA CASTILLO BALLÉN</v>
          </cell>
          <cell r="X146" t="str">
            <v>LEYLA CASTILLO BALLEN</v>
          </cell>
          <cell r="Z146" t="str">
            <v>Inversión</v>
          </cell>
          <cell r="AA146">
            <v>2020110010061</v>
          </cell>
          <cell r="AC146" t="str">
            <v>O23011601140000007619</v>
          </cell>
          <cell r="AF146">
            <v>17833600</v>
          </cell>
          <cell r="AJ146"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46" t="str">
            <v>Rosa Milena Soto Sanguino</v>
          </cell>
          <cell r="AL146">
            <v>1013617520</v>
          </cell>
          <cell r="AM146" t="str">
            <v>129-2024</v>
          </cell>
          <cell r="AN146" t="str">
            <v>Cristina Ruiz</v>
          </cell>
          <cell r="AP146" t="str">
            <v>SECOP II</v>
          </cell>
          <cell r="AQ146" t="e">
            <v>#N/A</v>
          </cell>
          <cell r="AS146" t="str">
            <v>Falso</v>
          </cell>
          <cell r="AU146" t="str">
            <v>SI</v>
          </cell>
          <cell r="AV146" t="str">
            <v>Enero</v>
          </cell>
          <cell r="AW146" t="e">
            <v>#N/A</v>
          </cell>
          <cell r="AX146">
            <v>45412</v>
          </cell>
          <cell r="AY146" t="str">
            <v>#REF!</v>
          </cell>
          <cell r="AZ146" t="str">
            <v>CO1.PCCNTR.5788013</v>
          </cell>
        </row>
        <row r="147">
          <cell r="D147" t="str">
            <v>132-2024</v>
          </cell>
          <cell r="E147" t="str">
            <v>LEYLA CASTILLO BALLÉN</v>
          </cell>
          <cell r="F147" t="str">
            <v>Subdirección de Formación Artistica</v>
          </cell>
          <cell r="G147" t="str">
            <v>Subdirección de Formación Artística</v>
          </cell>
          <cell r="H147" t="str">
            <v>Programa Crea</v>
          </cell>
          <cell r="I147" t="str">
            <v>Contratación Directa</v>
          </cell>
          <cell r="J147" t="str">
            <v>Contratación directa.</v>
          </cell>
          <cell r="K147" t="str">
            <v>Prestación de servicios</v>
          </cell>
          <cell r="N147" t="str">
            <v>Si</v>
          </cell>
          <cell r="O147" t="str">
            <v>Contrato Prestación de Servicios Profesionales</v>
          </cell>
          <cell r="P147">
            <v>45314</v>
          </cell>
          <cell r="Q147">
            <v>45315</v>
          </cell>
          <cell r="R147">
            <v>45412</v>
          </cell>
          <cell r="S147">
            <v>97</v>
          </cell>
          <cell r="T147" t="str">
            <v>En Ejecución</v>
          </cell>
          <cell r="U147" t="str">
            <v>LEYLA CASTILLO BALLÉN</v>
          </cell>
          <cell r="X147" t="str">
            <v>LEYLA CASTILLO BALLEN</v>
          </cell>
          <cell r="Z147" t="str">
            <v>Inversión</v>
          </cell>
          <cell r="AA147">
            <v>2020110010061</v>
          </cell>
          <cell r="AC147" t="str">
            <v>O23011601140000007619</v>
          </cell>
          <cell r="AF147">
            <v>23824500</v>
          </cell>
          <cell r="AJ147" t="str">
            <v>Prestar servicios profesionales al IDARTES - Subdirección de Formación Artística, en las actividades asociadas a la gestión territorial de acuerdo a la zona asignada y en los territorios donde el programa Crea y la entidad requiera su implementación.</v>
          </cell>
          <cell r="AK147" t="str">
            <v>JOSE LUIS RODRIGUEZ FAJARDO</v>
          </cell>
          <cell r="AL147">
            <v>80150689</v>
          </cell>
          <cell r="AM147" t="str">
            <v>132-2024</v>
          </cell>
          <cell r="AN147" t="str">
            <v>Cristina Ruiz</v>
          </cell>
          <cell r="AP147" t="str">
            <v>SECOP II</v>
          </cell>
          <cell r="AQ147" t="e">
            <v>#N/A</v>
          </cell>
          <cell r="AS147" t="str">
            <v>Falso</v>
          </cell>
          <cell r="AU147" t="str">
            <v>SI</v>
          </cell>
          <cell r="AV147" t="str">
            <v>Enero</v>
          </cell>
          <cell r="AW147" t="e">
            <v>#N/A</v>
          </cell>
          <cell r="AX147">
            <v>45412</v>
          </cell>
          <cell r="AY147" t="str">
            <v>#REF!</v>
          </cell>
          <cell r="AZ147" t="str">
            <v>CO1.PCCNTR.5787397</v>
          </cell>
        </row>
        <row r="148">
          <cell r="D148" t="str">
            <v>133-2024</v>
          </cell>
          <cell r="E148" t="str">
            <v>LEYLA CASTILLO BALLÉN</v>
          </cell>
          <cell r="F148" t="str">
            <v>Subdirección de Formación Artistica</v>
          </cell>
          <cell r="G148" t="str">
            <v>Subdirección de Formación Artística</v>
          </cell>
          <cell r="H148" t="str">
            <v>Programa Nidos</v>
          </cell>
          <cell r="I148" t="str">
            <v>Contratación Directa</v>
          </cell>
          <cell r="J148" t="str">
            <v>Contratación directa.</v>
          </cell>
          <cell r="K148" t="str">
            <v>Prestación de servicios</v>
          </cell>
          <cell r="N148" t="str">
            <v>Si</v>
          </cell>
          <cell r="O148" t="str">
            <v>Contrato Prestación de Servicios Profesionales</v>
          </cell>
          <cell r="P148">
            <v>45314</v>
          </cell>
          <cell r="Q148">
            <v>45323</v>
          </cell>
          <cell r="R148">
            <v>45534</v>
          </cell>
          <cell r="S148">
            <v>210</v>
          </cell>
          <cell r="T148" t="str">
            <v>En Ejecución</v>
          </cell>
          <cell r="U148" t="str">
            <v>LEYLA CASTILLO BALLÉN</v>
          </cell>
          <cell r="X148" t="str">
            <v>INGRY JOHANNA NINO GONZALEZ</v>
          </cell>
          <cell r="Z148" t="str">
            <v>Inversión</v>
          </cell>
          <cell r="AA148">
            <v>2020110010209</v>
          </cell>
          <cell r="AC148" t="str">
            <v>O23011601120000007617</v>
          </cell>
          <cell r="AF148">
            <v>20986000</v>
          </cell>
          <cell r="AJ148" t="str">
            <v>Prestar servicios profesionales al Idartes- Subdirección de Formación Artística en el proceso de creación, implementación y documentación de acciones artístico pedagógicas territoriales de los componentes del Programa Nidos.</v>
          </cell>
          <cell r="AK148" t="str">
            <v>MAITE VANNESSA GÓMEZ CAÑÓN</v>
          </cell>
          <cell r="AL148">
            <v>1032456093</v>
          </cell>
          <cell r="AM148" t="str">
            <v>133-2024</v>
          </cell>
          <cell r="AN148" t="str">
            <v>Cristina Ruiz</v>
          </cell>
          <cell r="AP148" t="str">
            <v>SECOP II</v>
          </cell>
          <cell r="AQ148" t="e">
            <v>#N/A</v>
          </cell>
          <cell r="AS148" t="str">
            <v>Falso</v>
          </cell>
          <cell r="AU148" t="str">
            <v>SI</v>
          </cell>
          <cell r="AV148" t="str">
            <v>Febrero</v>
          </cell>
          <cell r="AW148" t="e">
            <v>#N/A</v>
          </cell>
          <cell r="AX148">
            <v>45534</v>
          </cell>
          <cell r="AY148" t="str">
            <v>#REF!</v>
          </cell>
          <cell r="AZ148" t="str">
            <v>CO1.PCCNTR.5784840</v>
          </cell>
        </row>
        <row r="149">
          <cell r="D149" t="str">
            <v>135-2024</v>
          </cell>
          <cell r="E149" t="str">
            <v>Maira Salamanca</v>
          </cell>
          <cell r="F149" t="str">
            <v>Subdirección de las Artes</v>
          </cell>
          <cell r="I149" t="str">
            <v>Contratación Directa</v>
          </cell>
          <cell r="J149" t="str">
            <v>Contratación directa.</v>
          </cell>
          <cell r="K149" t="str">
            <v>Prestación de servicios</v>
          </cell>
          <cell r="N149" t="str">
            <v>Si</v>
          </cell>
          <cell r="O149" t="str">
            <v>Contrato Prestación de Servicios Apoyo a la Gestión</v>
          </cell>
          <cell r="P149">
            <v>45314</v>
          </cell>
          <cell r="Q149">
            <v>45314</v>
          </cell>
          <cell r="R149">
            <v>45382</v>
          </cell>
          <cell r="S149">
            <v>69</v>
          </cell>
          <cell r="T149" t="str">
            <v>En Ejecución</v>
          </cell>
          <cell r="U149" t="str">
            <v>Maira Salamanca</v>
          </cell>
          <cell r="X149" t="str">
            <v>EVA LUCIA DIAZ BURCKHARDT</v>
          </cell>
          <cell r="Z149" t="str">
            <v>Inversión</v>
          </cell>
          <cell r="AA149">
            <v>2020110010060</v>
          </cell>
          <cell r="AC149" t="str">
            <v>O23011601210000007600</v>
          </cell>
          <cell r="AF149">
            <v>13874000</v>
          </cell>
          <cell r="AJ149" t="str">
            <v>Prestar servicios de apoyo a la gestión a la Subdirección de las Artes- Gerencia de Arte Dramático en acciones relacionadas con el acompañamiento, seguimiento y evaluación de los proyectos seleccionados, así como las acciones definidas en el marco del Programa Distrital de Salas Concertadas 2024.</v>
          </cell>
          <cell r="AK149" t="str">
            <v>Ángela Patricia Pineda Ortiz</v>
          </cell>
          <cell r="AL149">
            <v>1014193202</v>
          </cell>
          <cell r="AM149" t="str">
            <v>135-2024</v>
          </cell>
          <cell r="AN149" t="str">
            <v>Cristina Ruiz</v>
          </cell>
          <cell r="AP149" t="str">
            <v>SECOP II</v>
          </cell>
          <cell r="AQ149" t="e">
            <v>#N/A</v>
          </cell>
          <cell r="AS149" t="str">
            <v>Falso</v>
          </cell>
          <cell r="AU149" t="str">
            <v>SI</v>
          </cell>
          <cell r="AV149" t="str">
            <v>Enero</v>
          </cell>
          <cell r="AW149" t="e">
            <v>#N/A</v>
          </cell>
          <cell r="AX149">
            <v>45382</v>
          </cell>
          <cell r="AY149" t="str">
            <v>#REF!</v>
          </cell>
          <cell r="AZ149" t="str">
            <v>CO1.PCCNTR.5791233</v>
          </cell>
        </row>
        <row r="150">
          <cell r="D150" t="str">
            <v>136-2024</v>
          </cell>
          <cell r="E150" t="str">
            <v>LEYLA CASTILLO BALLÉN</v>
          </cell>
          <cell r="F150" t="str">
            <v>Subdirección de Formación Artistica</v>
          </cell>
          <cell r="G150" t="str">
            <v>Subdirección de Formación Artística</v>
          </cell>
          <cell r="H150" t="str">
            <v>Programa Crea</v>
          </cell>
          <cell r="I150" t="str">
            <v>Contratación Directa</v>
          </cell>
          <cell r="J150" t="str">
            <v>Contratación directa.</v>
          </cell>
          <cell r="K150" t="str">
            <v>Prestación de servicios</v>
          </cell>
          <cell r="N150" t="str">
            <v>Si</v>
          </cell>
          <cell r="O150" t="str">
            <v>Contrato Prestación de Servicios Profesionales</v>
          </cell>
          <cell r="P150">
            <v>45314</v>
          </cell>
          <cell r="Q150">
            <v>45316</v>
          </cell>
          <cell r="R150">
            <v>45382</v>
          </cell>
          <cell r="S150">
            <v>67</v>
          </cell>
          <cell r="T150" t="str">
            <v>En Ejecución</v>
          </cell>
          <cell r="U150" t="str">
            <v>LEYLA CASTILLO BALLÉN</v>
          </cell>
          <cell r="X150" t="str">
            <v>LEYLA CASTILLO BALLEN</v>
          </cell>
          <cell r="Z150" t="str">
            <v>Inversión</v>
          </cell>
          <cell r="AA150">
            <v>2020110010061</v>
          </cell>
          <cell r="AC150" t="str">
            <v>O23011601140000007619</v>
          </cell>
          <cell r="AF150">
            <v>12258400</v>
          </cell>
          <cell r="AJ150"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50" t="str">
            <v>MELINA SOJO GOMEZ</v>
          </cell>
          <cell r="AL150">
            <v>52087248</v>
          </cell>
          <cell r="AM150" t="str">
            <v>136-2024</v>
          </cell>
          <cell r="AN150" t="str">
            <v>Cristina Ruiz</v>
          </cell>
          <cell r="AP150" t="str">
            <v>SECOP II</v>
          </cell>
          <cell r="AQ150" t="e">
            <v>#N/A</v>
          </cell>
          <cell r="AS150" t="str">
            <v>Falso</v>
          </cell>
          <cell r="AU150" t="str">
            <v>SI</v>
          </cell>
          <cell r="AV150" t="str">
            <v>Enero</v>
          </cell>
          <cell r="AW150" t="e">
            <v>#N/A</v>
          </cell>
          <cell r="AX150">
            <v>45382</v>
          </cell>
          <cell r="AY150" t="str">
            <v>#REF!</v>
          </cell>
          <cell r="AZ150" t="str">
            <v>CO1.PCCNTR.5791341</v>
          </cell>
        </row>
        <row r="151">
          <cell r="D151" t="str">
            <v>137-2024</v>
          </cell>
          <cell r="E151" t="str">
            <v>LEYLA CASTILLO BALLÉN</v>
          </cell>
          <cell r="F151" t="str">
            <v>Subdirección de Formación Artistica</v>
          </cell>
          <cell r="G151" t="str">
            <v>Subdirección de Formación Artística</v>
          </cell>
          <cell r="H151" t="str">
            <v>Programa Crea</v>
          </cell>
          <cell r="I151" t="str">
            <v>Contratación Directa</v>
          </cell>
          <cell r="J151" t="str">
            <v>Contratación directa.</v>
          </cell>
          <cell r="K151" t="str">
            <v>Prestación de servicios</v>
          </cell>
          <cell r="N151" t="str">
            <v>Si</v>
          </cell>
          <cell r="O151" t="str">
            <v>Contrato Prestación de Servicios Profesionales</v>
          </cell>
          <cell r="P151">
            <v>45314</v>
          </cell>
          <cell r="Q151">
            <v>45316</v>
          </cell>
          <cell r="R151">
            <v>45382</v>
          </cell>
          <cell r="S151">
            <v>67</v>
          </cell>
          <cell r="T151" t="str">
            <v>En Ejecución</v>
          </cell>
          <cell r="U151" t="str">
            <v>LEYLA CASTILLO BALLÉN</v>
          </cell>
          <cell r="X151" t="str">
            <v>LEYLA CASTILLO BALLEN</v>
          </cell>
          <cell r="Z151" t="str">
            <v>Inversión</v>
          </cell>
          <cell r="AA151">
            <v>2020110010061</v>
          </cell>
          <cell r="AC151" t="str">
            <v>O23011601140000007619</v>
          </cell>
          <cell r="AF151">
            <v>12258400</v>
          </cell>
          <cell r="AJ151"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51" t="str">
            <v>ANDREA DEL PILAR BUITRAGO GOMEZ</v>
          </cell>
          <cell r="AL151">
            <v>52747027</v>
          </cell>
          <cell r="AM151" t="str">
            <v>137-2024</v>
          </cell>
          <cell r="AN151" t="str">
            <v>Cristina Ruiz</v>
          </cell>
          <cell r="AP151" t="str">
            <v>SECOP II</v>
          </cell>
          <cell r="AQ151" t="e">
            <v>#N/A</v>
          </cell>
          <cell r="AS151" t="str">
            <v>Falso</v>
          </cell>
          <cell r="AU151" t="str">
            <v>SI</v>
          </cell>
          <cell r="AV151" t="str">
            <v>Enero</v>
          </cell>
          <cell r="AW151" t="e">
            <v>#N/A</v>
          </cell>
          <cell r="AX151">
            <v>45382</v>
          </cell>
          <cell r="AY151" t="str">
            <v>#REF!</v>
          </cell>
          <cell r="AZ151" t="str">
            <v>CO1.PCCNTR.5791038</v>
          </cell>
        </row>
        <row r="152">
          <cell r="D152" t="str">
            <v>140-2024</v>
          </cell>
          <cell r="E152" t="str">
            <v>LEYLA CASTILLO BALLÉN</v>
          </cell>
          <cell r="F152" t="str">
            <v>Subdirección de Formación Artistica</v>
          </cell>
          <cell r="G152" t="str">
            <v>Subdirección de Formación Artística</v>
          </cell>
          <cell r="H152" t="str">
            <v>Programa Crea</v>
          </cell>
          <cell r="I152" t="str">
            <v>Contratación Directa</v>
          </cell>
          <cell r="J152" t="str">
            <v>Contratación directa.</v>
          </cell>
          <cell r="K152" t="str">
            <v>Prestación de servicios</v>
          </cell>
          <cell r="N152" t="str">
            <v>Si</v>
          </cell>
          <cell r="O152" t="str">
            <v>Contrato Prestación de Servicios Profesionales</v>
          </cell>
          <cell r="P152">
            <v>45314</v>
          </cell>
          <cell r="Q152">
            <v>45316</v>
          </cell>
          <cell r="R152">
            <v>45412</v>
          </cell>
          <cell r="S152">
            <v>96</v>
          </cell>
          <cell r="T152" t="str">
            <v>En Ejecución</v>
          </cell>
          <cell r="U152" t="str">
            <v>LEYLA CASTILLO BALLÉN</v>
          </cell>
          <cell r="X152" t="str">
            <v>LEYLA CASTILLO BALLEN</v>
          </cell>
          <cell r="Z152" t="str">
            <v>Inversión</v>
          </cell>
          <cell r="AA152">
            <v>2020110010061</v>
          </cell>
          <cell r="AC152" t="str">
            <v>O23011601140000007619</v>
          </cell>
          <cell r="AF152">
            <v>17833600</v>
          </cell>
          <cell r="AJ15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52" t="str">
            <v>SARY CONSTANZA MURILLO POVEDA</v>
          </cell>
          <cell r="AL152">
            <v>52529038</v>
          </cell>
          <cell r="AM152" t="str">
            <v>140-2024</v>
          </cell>
          <cell r="AN152" t="str">
            <v>Cristina Ruiz</v>
          </cell>
          <cell r="AP152" t="str">
            <v>SECOP II</v>
          </cell>
          <cell r="AQ152" t="e">
            <v>#N/A</v>
          </cell>
          <cell r="AS152" t="str">
            <v>Falso</v>
          </cell>
          <cell r="AU152" t="str">
            <v>SI</v>
          </cell>
          <cell r="AV152" t="str">
            <v>Enero</v>
          </cell>
          <cell r="AW152" t="e">
            <v>#N/A</v>
          </cell>
          <cell r="AX152">
            <v>45412</v>
          </cell>
          <cell r="AY152" t="str">
            <v>#REF!</v>
          </cell>
          <cell r="AZ152" t="str">
            <v>CO1.PCCNTR.5792483</v>
          </cell>
        </row>
        <row r="153">
          <cell r="D153" t="str">
            <v>141-2024</v>
          </cell>
          <cell r="E153" t="str">
            <v>LEYLA CASTILLO BALLÉN</v>
          </cell>
          <cell r="F153" t="str">
            <v>Subdirección de Formación Artistica</v>
          </cell>
          <cell r="G153" t="str">
            <v>Subdirección de Formación Artística</v>
          </cell>
          <cell r="H153" t="str">
            <v>Programa Crea</v>
          </cell>
          <cell r="I153" t="str">
            <v>Contratación Directa</v>
          </cell>
          <cell r="J153" t="str">
            <v>Contratación directa.</v>
          </cell>
          <cell r="K153" t="str">
            <v>Prestación de servicios</v>
          </cell>
          <cell r="N153" t="str">
            <v>Si</v>
          </cell>
          <cell r="O153" t="str">
            <v>Contrato Prestación de Servicios Profesionales</v>
          </cell>
          <cell r="P153">
            <v>45314</v>
          </cell>
          <cell r="Q153">
            <v>45316</v>
          </cell>
          <cell r="R153">
            <v>45382</v>
          </cell>
          <cell r="S153">
            <v>67</v>
          </cell>
          <cell r="T153" t="str">
            <v>En Ejecución</v>
          </cell>
          <cell r="U153" t="str">
            <v>LEYLA CASTILLO BALLÉN</v>
          </cell>
          <cell r="X153" t="str">
            <v>LINA MARIA GAVIRIA HURTADO</v>
          </cell>
          <cell r="Z153" t="str">
            <v>Inversión</v>
          </cell>
          <cell r="AA153">
            <v>2020110010061</v>
          </cell>
          <cell r="AC153" t="str">
            <v>O23011601140000007619</v>
          </cell>
          <cell r="AF153">
            <v>12629866</v>
          </cell>
          <cell r="AJ153"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53" t="str">
            <v>ANGELA CRISTINA HERNANDEZ GUEVARA</v>
          </cell>
          <cell r="AL153">
            <v>1026563421</v>
          </cell>
          <cell r="AM153" t="str">
            <v>141-2024</v>
          </cell>
          <cell r="AN153" t="str">
            <v>Cristina Ruiz</v>
          </cell>
          <cell r="AP153" t="str">
            <v>SECOP II</v>
          </cell>
          <cell r="AQ153" t="e">
            <v>#N/A</v>
          </cell>
          <cell r="AS153" t="str">
            <v>Falso</v>
          </cell>
          <cell r="AU153" t="str">
            <v>SI</v>
          </cell>
          <cell r="AV153" t="str">
            <v>Enero</v>
          </cell>
          <cell r="AW153" t="e">
            <v>#N/A</v>
          </cell>
          <cell r="AX153">
            <v>45382</v>
          </cell>
          <cell r="AY153" t="str">
            <v>#REF!</v>
          </cell>
          <cell r="AZ153" t="str">
            <v>CO1.PCCNTR.5793389</v>
          </cell>
        </row>
        <row r="154">
          <cell r="D154" t="str">
            <v>142-2024</v>
          </cell>
          <cell r="E154" t="str">
            <v>LEYLA CASTILLO BALLÉN</v>
          </cell>
          <cell r="F154" t="str">
            <v>Subdirección de Formación Artistica</v>
          </cell>
          <cell r="G154" t="str">
            <v>Subdirección de Formación Artística</v>
          </cell>
          <cell r="H154" t="str">
            <v>Programa Nidos</v>
          </cell>
          <cell r="I154" t="str">
            <v>Contratación Directa</v>
          </cell>
          <cell r="J154" t="str">
            <v>Contratación directa.</v>
          </cell>
          <cell r="K154" t="str">
            <v>Prestación de servicios</v>
          </cell>
          <cell r="N154" t="str">
            <v>Si</v>
          </cell>
          <cell r="O154" t="str">
            <v>Contrato Prestación de Servicios Profesionales</v>
          </cell>
          <cell r="P154">
            <v>45314</v>
          </cell>
          <cell r="Q154">
            <v>45323</v>
          </cell>
          <cell r="R154">
            <v>45534</v>
          </cell>
          <cell r="S154">
            <v>210</v>
          </cell>
          <cell r="T154" t="str">
            <v>En Ejecución</v>
          </cell>
          <cell r="U154" t="str">
            <v>LEYLA CASTILLO BALLÉN</v>
          </cell>
          <cell r="X154" t="str">
            <v>INGRY JOHANNA NINO GONZALEZ</v>
          </cell>
          <cell r="Z154" t="str">
            <v>Inversión</v>
          </cell>
          <cell r="AA154">
            <v>2020110010209</v>
          </cell>
          <cell r="AC154" t="str">
            <v>O23011601120000007617</v>
          </cell>
          <cell r="AF154">
            <v>20986000</v>
          </cell>
          <cell r="AJ154" t="str">
            <v>PRESTAR SERVICIOS PROFESIONALES AL IDARTES- SUBDIRECCIÓN DE FORMACIÓN ARTÍSTICA EN EL PROCESO DE CREACIÓN, IMPLEMENTACIÓN Y DOCUMENTACIÓN DE ACCIONES ARTÍSTICO PEDAGÓGICAS TERRITORIALES DE LOS COMPONENTES DEL PROGRAMA NIDOS.</v>
          </cell>
          <cell r="AK154" t="str">
            <v>SERGIO ESTEBAN LONDOÑO TALERO</v>
          </cell>
          <cell r="AL154">
            <v>1023951350</v>
          </cell>
          <cell r="AM154" t="str">
            <v>142-2024</v>
          </cell>
          <cell r="AN154" t="str">
            <v>Cristina Ruiz</v>
          </cell>
          <cell r="AP154" t="str">
            <v>SECOP II</v>
          </cell>
          <cell r="AQ154" t="e">
            <v>#N/A</v>
          </cell>
          <cell r="AS154" t="str">
            <v>Falso</v>
          </cell>
          <cell r="AU154" t="str">
            <v>SI</v>
          </cell>
          <cell r="AV154" t="str">
            <v>Febrero</v>
          </cell>
          <cell r="AW154" t="e">
            <v>#N/A</v>
          </cell>
          <cell r="AX154">
            <v>45534</v>
          </cell>
          <cell r="AY154" t="str">
            <v>#REF!</v>
          </cell>
          <cell r="AZ154" t="str">
            <v>CO1.PCCNTR.5788290</v>
          </cell>
        </row>
        <row r="155">
          <cell r="D155" t="str">
            <v>143-2024</v>
          </cell>
          <cell r="E155" t="str">
            <v>LEYLA CASTILLO BALLÉN</v>
          </cell>
          <cell r="F155" t="str">
            <v>Subdirección de Formación Artistica</v>
          </cell>
          <cell r="G155" t="str">
            <v>Subdirección de Formación Artística</v>
          </cell>
          <cell r="H155" t="str">
            <v>Programa Nidos</v>
          </cell>
          <cell r="I155" t="str">
            <v>Contratación Directa</v>
          </cell>
          <cell r="J155" t="str">
            <v>Contratación directa.</v>
          </cell>
          <cell r="K155" t="str">
            <v>Prestación de servicios</v>
          </cell>
          <cell r="N155" t="str">
            <v>Si</v>
          </cell>
          <cell r="O155" t="str">
            <v>Contrato Prestación de Servicios Profesionales</v>
          </cell>
          <cell r="P155">
            <v>45314</v>
          </cell>
          <cell r="Q155">
            <v>45323</v>
          </cell>
          <cell r="R155">
            <v>45534</v>
          </cell>
          <cell r="S155">
            <v>210</v>
          </cell>
          <cell r="T155" t="str">
            <v>En Ejecución</v>
          </cell>
          <cell r="U155" t="str">
            <v>LEYLA CASTILLO BALLÉN</v>
          </cell>
          <cell r="X155" t="str">
            <v>LINA MARIA GAVIRIA HURTADO</v>
          </cell>
          <cell r="Z155" t="str">
            <v>Inversión</v>
          </cell>
          <cell r="AA155">
            <v>2020110010209</v>
          </cell>
          <cell r="AC155" t="str">
            <v>O23011601120000007617</v>
          </cell>
          <cell r="AF155">
            <v>23800000</v>
          </cell>
          <cell r="AJ15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55" t="str">
            <v>Ana María Usaquén Rodríguez</v>
          </cell>
          <cell r="AL155">
            <v>1026277702</v>
          </cell>
          <cell r="AM155" t="str">
            <v>143-2024</v>
          </cell>
          <cell r="AN155" t="str">
            <v>Cristina Ruiz</v>
          </cell>
          <cell r="AP155" t="str">
            <v>SECOP II</v>
          </cell>
          <cell r="AQ155" t="e">
            <v>#N/A</v>
          </cell>
          <cell r="AS155" t="str">
            <v>Falso</v>
          </cell>
          <cell r="AU155" t="str">
            <v>SI</v>
          </cell>
          <cell r="AV155" t="str">
            <v>Febrero</v>
          </cell>
          <cell r="AW155" t="e">
            <v>#N/A</v>
          </cell>
          <cell r="AX155">
            <v>45534</v>
          </cell>
          <cell r="AY155" t="str">
            <v>#REF!</v>
          </cell>
          <cell r="AZ155" t="str">
            <v>CO1.PCCNTR.5787347</v>
          </cell>
        </row>
        <row r="156">
          <cell r="D156" t="str">
            <v>144-2024</v>
          </cell>
          <cell r="E156" t="str">
            <v>LEYLA CASTILLO BALLÉN</v>
          </cell>
          <cell r="F156" t="str">
            <v>Subdirección de Formación Artistica</v>
          </cell>
          <cell r="G156" t="str">
            <v>Subdirección de Formación Artística</v>
          </cell>
          <cell r="H156" t="str">
            <v>Programa Nidos</v>
          </cell>
          <cell r="I156" t="str">
            <v>Contratación Directa</v>
          </cell>
          <cell r="J156" t="str">
            <v>Contratación directa.</v>
          </cell>
          <cell r="K156" t="str">
            <v>Prestación de servicios</v>
          </cell>
          <cell r="N156" t="str">
            <v>Si</v>
          </cell>
          <cell r="O156" t="str">
            <v>Contrato Prestación de Servicios Profesionales</v>
          </cell>
          <cell r="P156">
            <v>45314</v>
          </cell>
          <cell r="Q156">
            <v>45323</v>
          </cell>
          <cell r="R156">
            <v>45473</v>
          </cell>
          <cell r="S156">
            <v>150</v>
          </cell>
          <cell r="T156" t="str">
            <v>Terminado</v>
          </cell>
          <cell r="U156" t="str">
            <v>LEYLA CASTILLO BALLÉN</v>
          </cell>
          <cell r="X156" t="str">
            <v>GERALDHIN VARGAS GUTIERREZ</v>
          </cell>
          <cell r="Z156" t="str">
            <v>Inversión</v>
          </cell>
          <cell r="AA156">
            <v>2020110010209</v>
          </cell>
          <cell r="AC156" t="str">
            <v>O23011601120000007617</v>
          </cell>
          <cell r="AF156">
            <v>14990000</v>
          </cell>
          <cell r="AJ156" t="str">
            <v>Prestar servicios profesionales al Idartes- Subdirección de Formación Artística en el proceso de creación, implementación y documentación de acciones artístico pedagógicas territoriales de los componentes del Programa Nidos.</v>
          </cell>
          <cell r="AK156" t="str">
            <v>Valeria Guarnizo Pulido</v>
          </cell>
          <cell r="AL156">
            <v>1026283761</v>
          </cell>
          <cell r="AM156" t="str">
            <v>144-2024</v>
          </cell>
          <cell r="AN156" t="str">
            <v>Cristina Ruiz</v>
          </cell>
          <cell r="AP156" t="str">
            <v>SECOP II</v>
          </cell>
          <cell r="AQ156" t="e">
            <v>#N/A</v>
          </cell>
          <cell r="AS156" t="str">
            <v>Falso</v>
          </cell>
          <cell r="AU156" t="str">
            <v>SI</v>
          </cell>
          <cell r="AV156" t="str">
            <v>Febrero</v>
          </cell>
          <cell r="AW156">
            <v>45391</v>
          </cell>
          <cell r="AX156">
            <v>45391</v>
          </cell>
          <cell r="AY156" t="str">
            <v>#REF!</v>
          </cell>
          <cell r="AZ156" t="str">
            <v>CO1.PCCNTR.5787344</v>
          </cell>
        </row>
        <row r="157">
          <cell r="D157" t="str">
            <v>146-2024</v>
          </cell>
          <cell r="E157" t="str">
            <v>Maira Salamanca</v>
          </cell>
          <cell r="F157" t="str">
            <v>Subdirección de las Artes</v>
          </cell>
          <cell r="I157" t="str">
            <v>Contratación Directa</v>
          </cell>
          <cell r="J157" t="str">
            <v>Contratación directa.</v>
          </cell>
          <cell r="K157" t="str">
            <v>Prestación de servicios</v>
          </cell>
          <cell r="N157" t="str">
            <v>Si</v>
          </cell>
          <cell r="O157" t="str">
            <v>Contrato Prestación de Servicios Profesionales</v>
          </cell>
          <cell r="P157">
            <v>45314</v>
          </cell>
          <cell r="Q157">
            <v>45315</v>
          </cell>
          <cell r="R157">
            <v>45382</v>
          </cell>
          <cell r="S157">
            <v>68</v>
          </cell>
          <cell r="T157" t="str">
            <v>En Ejecución</v>
          </cell>
          <cell r="U157" t="str">
            <v>Maira Salamanca</v>
          </cell>
          <cell r="X157" t="str">
            <v>EVA LUCIA DIAZ BURCKHARDT</v>
          </cell>
          <cell r="Z157" t="str">
            <v>Inversión</v>
          </cell>
          <cell r="AA157">
            <v>2020110010063</v>
          </cell>
          <cell r="AC157" t="str">
            <v>O23011601210000007585</v>
          </cell>
          <cell r="AF157">
            <v>13874000</v>
          </cell>
          <cell r="AJ157" t="str">
            <v>Prestar servicios profesionales a la Subdirección de las Artes - Gerencia de Arte Dramático, relacionadas con la planeación, agenciamiento, desarrollo y seguimiento de las actividades de fortalecimiento del sector teatral y circense, así como las acciones de fomento y de la estrategia de relacionamiento en el marco de las líneas del Plan Bogotá Teatral y Circense.</v>
          </cell>
          <cell r="AK157" t="str">
            <v>Maribel Medina Caicedo</v>
          </cell>
          <cell r="AL157">
            <v>31575880</v>
          </cell>
          <cell r="AM157" t="str">
            <v>146-2024</v>
          </cell>
          <cell r="AN157" t="str">
            <v>Cristina Ruiz</v>
          </cell>
          <cell r="AP157" t="str">
            <v>SECOP II</v>
          </cell>
          <cell r="AQ157" t="e">
            <v>#N/A</v>
          </cell>
          <cell r="AS157" t="str">
            <v>Falso</v>
          </cell>
          <cell r="AU157" t="str">
            <v>SI</v>
          </cell>
          <cell r="AV157" t="str">
            <v>Enero</v>
          </cell>
          <cell r="AW157" t="e">
            <v>#N/A</v>
          </cell>
          <cell r="AX157">
            <v>45382</v>
          </cell>
          <cell r="AY157" t="str">
            <v>#REF!</v>
          </cell>
          <cell r="AZ157" t="str">
            <v>CO1.PCCNTR.5793168</v>
          </cell>
        </row>
        <row r="158">
          <cell r="D158" t="str">
            <v>148-2024</v>
          </cell>
          <cell r="E158" t="str">
            <v>LEYLA CASTILLO BALLÉN</v>
          </cell>
          <cell r="F158" t="str">
            <v>Subdirección de Formación Artistica</v>
          </cell>
          <cell r="G158" t="str">
            <v>Subdirección de Formación Artística</v>
          </cell>
          <cell r="H158" t="str">
            <v>Programa Crea</v>
          </cell>
          <cell r="I158" t="str">
            <v>Contratación Directa</v>
          </cell>
          <cell r="J158" t="str">
            <v>Contratación directa.</v>
          </cell>
          <cell r="K158" t="str">
            <v>Prestación de servicios</v>
          </cell>
          <cell r="N158" t="str">
            <v>Si</v>
          </cell>
          <cell r="O158" t="str">
            <v>Contrato Prestación de Servicios Profesionales</v>
          </cell>
          <cell r="P158">
            <v>45314</v>
          </cell>
          <cell r="Q158">
            <v>45316</v>
          </cell>
          <cell r="R158">
            <v>45382</v>
          </cell>
          <cell r="S158">
            <v>67</v>
          </cell>
          <cell r="T158" t="str">
            <v>En Ejecución</v>
          </cell>
          <cell r="U158" t="str">
            <v>LEYLA CASTILLO BALLÉN</v>
          </cell>
          <cell r="X158" t="str">
            <v>LEYLA CASTILLO BALLEN</v>
          </cell>
          <cell r="Z158" t="str">
            <v>Inversión</v>
          </cell>
          <cell r="AA158">
            <v>2020110010061</v>
          </cell>
          <cell r="AC158" t="str">
            <v>O23011601140000007619</v>
          </cell>
          <cell r="AF158">
            <v>12258400</v>
          </cell>
          <cell r="AJ158"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58" t="str">
            <v>PAOLA ANDREA ACEVEDO</v>
          </cell>
          <cell r="AL158">
            <v>1030579667</v>
          </cell>
          <cell r="AM158" t="str">
            <v>148-2024</v>
          </cell>
          <cell r="AN158" t="str">
            <v>Cristina Ruiz</v>
          </cell>
          <cell r="AP158" t="str">
            <v>SECOP II</v>
          </cell>
          <cell r="AQ158" t="e">
            <v>#N/A</v>
          </cell>
          <cell r="AS158" t="str">
            <v>Falso</v>
          </cell>
          <cell r="AU158" t="str">
            <v>SI</v>
          </cell>
          <cell r="AV158" t="str">
            <v>Enero</v>
          </cell>
          <cell r="AW158" t="e">
            <v>#N/A</v>
          </cell>
          <cell r="AX158">
            <v>45382</v>
          </cell>
          <cell r="AY158" t="str">
            <v>#REF!</v>
          </cell>
          <cell r="AZ158" t="str">
            <v>CO1.PCCNTR.5791240</v>
          </cell>
        </row>
        <row r="159">
          <cell r="D159" t="str">
            <v>149-2024</v>
          </cell>
          <cell r="E159" t="str">
            <v>LEYLA CASTILLO BALLÉN</v>
          </cell>
          <cell r="F159" t="str">
            <v>Subdirección de Formación Artistica</v>
          </cell>
          <cell r="G159" t="str">
            <v>Subdirección de Formación Artística</v>
          </cell>
          <cell r="H159" t="str">
            <v>Programa Nidos</v>
          </cell>
          <cell r="I159" t="str">
            <v>Contratación Directa</v>
          </cell>
          <cell r="J159" t="str">
            <v>Contratación directa.</v>
          </cell>
          <cell r="K159" t="str">
            <v>Prestación de servicios</v>
          </cell>
          <cell r="N159" t="str">
            <v>Si</v>
          </cell>
          <cell r="O159" t="str">
            <v>Contrato Prestación de Servicios Profesionales</v>
          </cell>
          <cell r="P159">
            <v>45314</v>
          </cell>
          <cell r="Q159">
            <v>45323</v>
          </cell>
          <cell r="R159">
            <v>45534</v>
          </cell>
          <cell r="S159">
            <v>210</v>
          </cell>
          <cell r="T159" t="str">
            <v>En Ejecución</v>
          </cell>
          <cell r="U159" t="str">
            <v>LEYLA CASTILLO BALLÉN</v>
          </cell>
          <cell r="X159" t="str">
            <v>LINA MARIA GAVIRIA HURTADO</v>
          </cell>
          <cell r="Z159" t="str">
            <v>Inversión</v>
          </cell>
          <cell r="AA159">
            <v>2020110010209</v>
          </cell>
          <cell r="AC159" t="str">
            <v>O23011601120000007617</v>
          </cell>
          <cell r="AF159">
            <v>23800000</v>
          </cell>
          <cell r="AJ15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59" t="str">
            <v>MARIA PAULA HURTADO AMADO</v>
          </cell>
          <cell r="AL159">
            <v>1020781167</v>
          </cell>
          <cell r="AM159" t="str">
            <v>149-2024</v>
          </cell>
          <cell r="AN159" t="str">
            <v>Cristina Ruiz</v>
          </cell>
          <cell r="AP159" t="str">
            <v>SECOP II</v>
          </cell>
          <cell r="AQ159" t="e">
            <v>#N/A</v>
          </cell>
          <cell r="AS159" t="str">
            <v>Falso</v>
          </cell>
          <cell r="AU159" t="str">
            <v>SI</v>
          </cell>
          <cell r="AV159" t="str">
            <v>Febrero</v>
          </cell>
          <cell r="AW159" t="e">
            <v>#N/A</v>
          </cell>
          <cell r="AX159">
            <v>45534</v>
          </cell>
          <cell r="AY159" t="str">
            <v>#REF!</v>
          </cell>
          <cell r="AZ159" t="str">
            <v>CO1.PCCNTR.5791414</v>
          </cell>
        </row>
        <row r="160">
          <cell r="D160" t="str">
            <v>152-2024</v>
          </cell>
          <cell r="E160" t="str">
            <v>Maira Salamanca</v>
          </cell>
          <cell r="F160" t="str">
            <v>Subdirección de las Artes</v>
          </cell>
          <cell r="I160" t="str">
            <v>Contratación Directa</v>
          </cell>
          <cell r="J160" t="str">
            <v>Contratación directa.</v>
          </cell>
          <cell r="K160" t="str">
            <v>Prestación de servicios</v>
          </cell>
          <cell r="N160" t="str">
            <v>Si</v>
          </cell>
          <cell r="O160" t="str">
            <v>Contrato Prestación de Servicios Profesionales</v>
          </cell>
          <cell r="P160">
            <v>45314</v>
          </cell>
          <cell r="Q160">
            <v>45315</v>
          </cell>
          <cell r="R160">
            <v>45382</v>
          </cell>
          <cell r="S160">
            <v>68</v>
          </cell>
          <cell r="T160" t="str">
            <v>En Ejecución</v>
          </cell>
          <cell r="U160" t="str">
            <v>Maira Salamanca</v>
          </cell>
          <cell r="X160" t="str">
            <v>MAIRA XIMENA SALAMANCA ROCHA</v>
          </cell>
          <cell r="Z160" t="str">
            <v>Inversión</v>
          </cell>
          <cell r="AA160">
            <v>2020110010063</v>
          </cell>
          <cell r="AC160" t="str">
            <v>O23011601210000007585</v>
          </cell>
          <cell r="AF160">
            <v>8414686</v>
          </cell>
          <cell r="AJ160" t="str">
            <v>Prestar los servicios profesionales al IDARTES, -Subdirección de las Artes-, en las actividades de apoyo requeridas para la gestión, desarrollo y seguimiento en campo, así como de las acciones administrativas, relacionadas con la línea transversal de artistas en espacio público y el Programa Arte a la KY, de conformidad con el marco regulatorio vigente sobre la materia y los lineamientos de la entidad.</v>
          </cell>
          <cell r="AK160" t="str">
            <v>Pedro Orlando Fonseca Puentes</v>
          </cell>
          <cell r="AL160">
            <v>1030681468</v>
          </cell>
          <cell r="AM160" t="str">
            <v>152-2024</v>
          </cell>
          <cell r="AN160" t="str">
            <v>Cristina Ruiz</v>
          </cell>
          <cell r="AP160" t="str">
            <v>SECOP II</v>
          </cell>
          <cell r="AQ160" t="e">
            <v>#N/A</v>
          </cell>
          <cell r="AS160" t="str">
            <v>Falso</v>
          </cell>
          <cell r="AU160" t="str">
            <v>SI</v>
          </cell>
          <cell r="AV160" t="str">
            <v>Enero</v>
          </cell>
          <cell r="AW160" t="e">
            <v>#N/A</v>
          </cell>
          <cell r="AX160">
            <v>45382</v>
          </cell>
          <cell r="AY160" t="str">
            <v>#REF!</v>
          </cell>
          <cell r="AZ160" t="str">
            <v>CO1.PCCNTR.5791294</v>
          </cell>
        </row>
        <row r="161">
          <cell r="D161" t="str">
            <v>PUFA-015-2024</v>
          </cell>
          <cell r="E161" t="str">
            <v>Maira Salamanca</v>
          </cell>
          <cell r="F161" t="str">
            <v>Subdirección de las Artes</v>
          </cell>
          <cell r="G161" t="str">
            <v>Gerencia de Artes Audiovisuales</v>
          </cell>
          <cell r="H161" t="str">
            <v>GERENTE DE ARTES AUDIOVISUALES</v>
          </cell>
          <cell r="I161" t="str">
            <v>Contratación Directa</v>
          </cell>
          <cell r="J161" t="str">
            <v>Contratación directa.</v>
          </cell>
          <cell r="K161" t="str">
            <v>Prestación de servicios</v>
          </cell>
          <cell r="L161" t="str">
            <v>17 17. Contrato de Prestación de Servicios</v>
          </cell>
          <cell r="M161" t="str">
            <v xml:space="preserve">49 49-Otros Servicios </v>
          </cell>
          <cell r="N161" t="str">
            <v>No</v>
          </cell>
          <cell r="O161" t="str">
            <v>N/A</v>
          </cell>
          <cell r="P161">
            <v>45314</v>
          </cell>
          <cell r="Q161">
            <v>45317</v>
          </cell>
          <cell r="R161">
            <v>45317</v>
          </cell>
          <cell r="S161">
            <v>1</v>
          </cell>
          <cell r="T161" t="str">
            <v>En Ejecución</v>
          </cell>
          <cell r="U161" t="str">
            <v>Maira Salamanca</v>
          </cell>
          <cell r="X161" t="str">
            <v>Ricardo Alfonso Cantor Bossa</v>
          </cell>
          <cell r="Y161">
            <v>80797050</v>
          </cell>
          <cell r="Z161" t="str">
            <v>N/A</v>
          </cell>
          <cell r="AC161" t="str">
            <v>N/A - Valor Cero / Coproducción</v>
          </cell>
          <cell r="AE161">
            <v>0</v>
          </cell>
          <cell r="AF161">
            <v>0</v>
          </cell>
          <cell r="AI161" t="str">
            <v>N/A</v>
          </cell>
          <cell r="AJ161"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161" t="str">
            <v>LOVE PRODUCCIONES S.A.S.</v>
          </cell>
          <cell r="AL161">
            <v>900464950</v>
          </cell>
          <cell r="AM161" t="str">
            <v>PUFA-015-2024</v>
          </cell>
          <cell r="AP161" t="str">
            <v>SECOP II</v>
          </cell>
          <cell r="AS161" t="str">
            <v>Falso</v>
          </cell>
          <cell r="AU161" t="str">
            <v>SI</v>
          </cell>
          <cell r="AV161" t="str">
            <v>Enero</v>
          </cell>
          <cell r="AW161" t="e">
            <v>#N/A</v>
          </cell>
          <cell r="AX161">
            <v>45317</v>
          </cell>
          <cell r="AY161" t="str">
            <v>#REF!</v>
          </cell>
          <cell r="AZ161" t="str">
            <v>CO1.PCCNTR.5791251</v>
          </cell>
        </row>
        <row r="162">
          <cell r="D162" t="str">
            <v>PUFA-016-2024</v>
          </cell>
          <cell r="E162" t="str">
            <v>Maira Salamanca</v>
          </cell>
          <cell r="F162" t="str">
            <v>Subdirección de las Artes</v>
          </cell>
          <cell r="G162" t="str">
            <v>Gerencia de Artes Audiovisuales</v>
          </cell>
          <cell r="H162" t="str">
            <v>GERENTE DE ARTES AUDIOVISUALES</v>
          </cell>
          <cell r="I162" t="str">
            <v>Contratación Directa</v>
          </cell>
          <cell r="J162" t="str">
            <v>Contratación directa.</v>
          </cell>
          <cell r="K162" t="str">
            <v>Prestación de servicios</v>
          </cell>
          <cell r="L162" t="str">
            <v>17 17. Contrato de Prestación de Servicios</v>
          </cell>
          <cell r="M162" t="str">
            <v xml:space="preserve">49 49-Otros Servicios </v>
          </cell>
          <cell r="N162" t="str">
            <v>No</v>
          </cell>
          <cell r="O162" t="str">
            <v>N/A</v>
          </cell>
          <cell r="P162">
            <v>45314</v>
          </cell>
          <cell r="Q162">
            <v>45315</v>
          </cell>
          <cell r="R162">
            <v>45315</v>
          </cell>
          <cell r="S162">
            <v>1</v>
          </cell>
          <cell r="T162" t="str">
            <v>En Ejecución</v>
          </cell>
          <cell r="U162" t="str">
            <v>Maira Salamanca</v>
          </cell>
          <cell r="X162" t="str">
            <v>Ricardo Alfonso Cantor Bossa</v>
          </cell>
          <cell r="Y162">
            <v>80797050</v>
          </cell>
          <cell r="Z162" t="str">
            <v>N/A</v>
          </cell>
          <cell r="AC162" t="str">
            <v>N/A - Valor Cero / Coproducción</v>
          </cell>
          <cell r="AE162">
            <v>0</v>
          </cell>
          <cell r="AF162">
            <v>0</v>
          </cell>
          <cell r="AI162" t="str">
            <v>N/A</v>
          </cell>
          <cell r="AJ162"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162" t="str">
            <v>PULPO PRODUCCIONES SAS</v>
          </cell>
          <cell r="AL162">
            <v>901069140</v>
          </cell>
          <cell r="AM162" t="str">
            <v>PUFA-016-2024</v>
          </cell>
          <cell r="AP162" t="str">
            <v>SECOP II</v>
          </cell>
          <cell r="AS162" t="str">
            <v>Falso</v>
          </cell>
          <cell r="AU162" t="str">
            <v>SI</v>
          </cell>
          <cell r="AV162" t="str">
            <v>Enero</v>
          </cell>
          <cell r="AW162" t="e">
            <v>#N/A</v>
          </cell>
          <cell r="AX162">
            <v>45315</v>
          </cell>
          <cell r="AY162" t="str">
            <v>#REF!</v>
          </cell>
          <cell r="AZ162" t="str">
            <v>CO1.PCCNTR.5793078</v>
          </cell>
        </row>
        <row r="163">
          <cell r="D163" t="str">
            <v>138-2024</v>
          </cell>
          <cell r="E163" t="str">
            <v>LEYLA CASTILLO BALLÉN</v>
          </cell>
          <cell r="F163" t="str">
            <v>Subdirección de Formación Artistica</v>
          </cell>
          <cell r="G163" t="str">
            <v>Subdirección de Formación Artística</v>
          </cell>
          <cell r="H163" t="str">
            <v>Programa Crea</v>
          </cell>
          <cell r="I163" t="str">
            <v>Contratación Directa</v>
          </cell>
          <cell r="J163" t="str">
            <v>Contratación directa.</v>
          </cell>
          <cell r="K163" t="str">
            <v>Prestación de servicios</v>
          </cell>
          <cell r="N163" t="str">
            <v>Si</v>
          </cell>
          <cell r="O163" t="str">
            <v>Contrato Prestación de Servicios Profesionales</v>
          </cell>
          <cell r="P163">
            <v>45315</v>
          </cell>
          <cell r="Q163">
            <v>45323</v>
          </cell>
          <cell r="R163">
            <v>45411</v>
          </cell>
          <cell r="S163">
            <v>89</v>
          </cell>
          <cell r="T163" t="str">
            <v>En Ejecución</v>
          </cell>
          <cell r="U163" t="str">
            <v>LEYLA CASTILLO BALLÉN</v>
          </cell>
          <cell r="X163" t="str">
            <v>LINA MARIA GAVIRIA HURTADO</v>
          </cell>
          <cell r="Z163" t="str">
            <v>Inversión</v>
          </cell>
          <cell r="AA163">
            <v>2020110010061</v>
          </cell>
          <cell r="AC163" t="str">
            <v>O23011601140000007619</v>
          </cell>
          <cell r="AF163">
            <v>10220167</v>
          </cell>
          <cell r="AJ163"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163" t="str">
            <v>estefany quiñones sanchez</v>
          </cell>
          <cell r="AL163">
            <v>1024525777</v>
          </cell>
          <cell r="AM163" t="str">
            <v>138-2024</v>
          </cell>
          <cell r="AN163" t="str">
            <v>Cristina Ruiz</v>
          </cell>
          <cell r="AP163" t="str">
            <v>SECOP II</v>
          </cell>
          <cell r="AQ163" t="e">
            <v>#N/A</v>
          </cell>
          <cell r="AS163" t="str">
            <v>Falso</v>
          </cell>
          <cell r="AU163" t="str">
            <v>SI</v>
          </cell>
          <cell r="AV163" t="str">
            <v>Febrero</v>
          </cell>
          <cell r="AW163" t="e">
            <v>#N/A</v>
          </cell>
          <cell r="AX163">
            <v>45411</v>
          </cell>
          <cell r="AY163" t="str">
            <v>#REF!</v>
          </cell>
          <cell r="AZ163" t="str">
            <v>CO1.PCCNTR.5791046</v>
          </cell>
        </row>
        <row r="164">
          <cell r="D164" t="str">
            <v>139-2024</v>
          </cell>
          <cell r="E164" t="str">
            <v>LEYLA CASTILLO BALLÉN</v>
          </cell>
          <cell r="F164" t="str">
            <v>Subdirección de Formación Artistica</v>
          </cell>
          <cell r="G164" t="str">
            <v>Subdirección de Formación Artística</v>
          </cell>
          <cell r="H164" t="str">
            <v>Programa Nidos</v>
          </cell>
          <cell r="I164" t="str">
            <v>Contratación Directa</v>
          </cell>
          <cell r="J164" t="str">
            <v>Contratación directa.</v>
          </cell>
          <cell r="K164" t="str">
            <v>Prestación de servicios</v>
          </cell>
          <cell r="N164" t="str">
            <v>Si</v>
          </cell>
          <cell r="O164" t="str">
            <v>Contrato Prestación de Servicios Apoyo a la Gestión</v>
          </cell>
          <cell r="P164">
            <v>45315</v>
          </cell>
          <cell r="Q164">
            <v>45323</v>
          </cell>
          <cell r="R164">
            <v>45534</v>
          </cell>
          <cell r="S164">
            <v>210</v>
          </cell>
          <cell r="T164" t="str">
            <v>En Ejecución</v>
          </cell>
          <cell r="U164" t="str">
            <v>LEYLA CASTILLO BALLÉN</v>
          </cell>
          <cell r="X164" t="str">
            <v>LINA MARIA GAVIRIA HURTADO</v>
          </cell>
          <cell r="Z164" t="str">
            <v>Inversión</v>
          </cell>
          <cell r="AA164">
            <v>2020110010209</v>
          </cell>
          <cell r="AC164" t="str">
            <v>O23011601120000007617</v>
          </cell>
          <cell r="AF164">
            <v>23800000</v>
          </cell>
          <cell r="AJ164"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164" t="str">
            <v>JIMMY CALDERON ALZATE</v>
          </cell>
          <cell r="AL164">
            <v>79846275</v>
          </cell>
          <cell r="AM164" t="str">
            <v>139-2024</v>
          </cell>
          <cell r="AN164" t="str">
            <v>Cristina Ruiz</v>
          </cell>
          <cell r="AP164" t="str">
            <v>SECOP II</v>
          </cell>
          <cell r="AQ164" t="e">
            <v>#N/A</v>
          </cell>
          <cell r="AS164" t="str">
            <v>Falso</v>
          </cell>
          <cell r="AU164" t="str">
            <v>SI</v>
          </cell>
          <cell r="AV164" t="str">
            <v>Febrero</v>
          </cell>
          <cell r="AW164" t="e">
            <v>#N/A</v>
          </cell>
          <cell r="AX164">
            <v>45534</v>
          </cell>
          <cell r="AY164" t="str">
            <v>#REF!</v>
          </cell>
          <cell r="AZ164" t="str">
            <v>CO1.PCCNTR.5794417</v>
          </cell>
        </row>
        <row r="165">
          <cell r="D165" t="str">
            <v>145-2024</v>
          </cell>
          <cell r="E165" t="str">
            <v>LEYLA CASTILLO BALLÉN</v>
          </cell>
          <cell r="F165" t="str">
            <v>Subdirección de Formación Artistica</v>
          </cell>
          <cell r="G165" t="str">
            <v>Subdirección de Formación Artística</v>
          </cell>
          <cell r="H165" t="str">
            <v>Programa Nidos</v>
          </cell>
          <cell r="I165" t="str">
            <v>Contratación Directa</v>
          </cell>
          <cell r="J165" t="str">
            <v>Contratación directa.</v>
          </cell>
          <cell r="K165" t="str">
            <v>Prestación de servicios</v>
          </cell>
          <cell r="N165" t="str">
            <v>Si</v>
          </cell>
          <cell r="O165" t="str">
            <v>Contrato Prestación de Servicios Apoyo a la Gestión</v>
          </cell>
          <cell r="P165">
            <v>45315</v>
          </cell>
          <cell r="Q165">
            <v>45323</v>
          </cell>
          <cell r="R165">
            <v>45473</v>
          </cell>
          <cell r="S165">
            <v>150</v>
          </cell>
          <cell r="T165" t="str">
            <v>En Ejecución</v>
          </cell>
          <cell r="U165" t="str">
            <v>LEYLA CASTILLO BALLÉN</v>
          </cell>
          <cell r="X165" t="str">
            <v>INGRY JOHANNA NINO GONZALEZ</v>
          </cell>
          <cell r="Z165" t="str">
            <v>Inversión</v>
          </cell>
          <cell r="AA165">
            <v>2020110010209</v>
          </cell>
          <cell r="AC165" t="str">
            <v>O23011601120000007617</v>
          </cell>
          <cell r="AF165">
            <v>14990000</v>
          </cell>
          <cell r="AJ165" t="str">
            <v>Prestar servicios de apoyo a la gestión al Idartes- Subdirección de Formación Artística en el apoyo al proceso de creación, implementación y documentación de acciones artístico pedagógicas territoriales de los componentes del Programa Nidos.</v>
          </cell>
          <cell r="AK165" t="str">
            <v>Mauricio Duque</v>
          </cell>
          <cell r="AL165">
            <v>1071164352</v>
          </cell>
          <cell r="AM165" t="str">
            <v>145-2024</v>
          </cell>
          <cell r="AN165" t="str">
            <v>Cristina Ruiz</v>
          </cell>
          <cell r="AP165" t="str">
            <v>SECOP II</v>
          </cell>
          <cell r="AQ165" t="e">
            <v>#N/A</v>
          </cell>
          <cell r="AS165" t="str">
            <v>Falso</v>
          </cell>
          <cell r="AU165" t="str">
            <v>SI</v>
          </cell>
          <cell r="AV165" t="str">
            <v>Febrero</v>
          </cell>
          <cell r="AW165" t="e">
            <v>#N/A</v>
          </cell>
          <cell r="AX165">
            <v>45473</v>
          </cell>
          <cell r="AY165" t="str">
            <v>#REF!</v>
          </cell>
          <cell r="AZ165" t="str">
            <v>CO1.PCCNTR.5791091</v>
          </cell>
        </row>
        <row r="166">
          <cell r="D166" t="str">
            <v>150-2024</v>
          </cell>
          <cell r="E166" t="str">
            <v>LEYLA CASTILLO BALLÉN</v>
          </cell>
          <cell r="F166" t="str">
            <v>Subdirección de Formación Artistica</v>
          </cell>
          <cell r="G166" t="str">
            <v>Subdirección de Formación Artística</v>
          </cell>
          <cell r="H166" t="str">
            <v>Programa Nidos</v>
          </cell>
          <cell r="I166" t="str">
            <v>Contratación Directa</v>
          </cell>
          <cell r="J166" t="str">
            <v>Contratación directa.</v>
          </cell>
          <cell r="K166" t="str">
            <v>Prestación de servicios</v>
          </cell>
          <cell r="N166" t="str">
            <v>Si</v>
          </cell>
          <cell r="O166" t="str">
            <v>Contrato Prestación de Servicios Profesionales</v>
          </cell>
          <cell r="P166">
            <v>45315</v>
          </cell>
          <cell r="Q166">
            <v>45323</v>
          </cell>
          <cell r="R166">
            <v>45534</v>
          </cell>
          <cell r="S166">
            <v>210</v>
          </cell>
          <cell r="T166" t="str">
            <v>En Ejecución</v>
          </cell>
          <cell r="U166" t="str">
            <v>LEYLA CASTILLO BALLÉN</v>
          </cell>
          <cell r="X166" t="str">
            <v>LINA MARIA GAVIRIA HURTADO</v>
          </cell>
          <cell r="Z166" t="str">
            <v>Inversión</v>
          </cell>
          <cell r="AA166">
            <v>2020110010209</v>
          </cell>
          <cell r="AC166" t="str">
            <v>O23011601120000007617</v>
          </cell>
          <cell r="AF166">
            <v>20986000</v>
          </cell>
          <cell r="AJ166" t="str">
            <v>Prestar servicios profesionales al Idartes- Subdirección de Formación Artística en el proceso de creación, implementación y documentación de acciones artístico pedagógicas territoriales de los componentes del Programa Nidos.</v>
          </cell>
          <cell r="AK166" t="str">
            <v>Leidy Rocio Trujillo Roa</v>
          </cell>
          <cell r="AL166">
            <v>1010177172</v>
          </cell>
          <cell r="AM166" t="str">
            <v>150-2024</v>
          </cell>
          <cell r="AN166" t="str">
            <v>Cristina Ruiz</v>
          </cell>
          <cell r="AP166" t="str">
            <v>SECOP II</v>
          </cell>
          <cell r="AQ166" t="e">
            <v>#N/A</v>
          </cell>
          <cell r="AS166" t="str">
            <v>Falso</v>
          </cell>
          <cell r="AU166" t="str">
            <v>SI</v>
          </cell>
          <cell r="AV166" t="str">
            <v>Febrero</v>
          </cell>
          <cell r="AW166" t="e">
            <v>#N/A</v>
          </cell>
          <cell r="AX166">
            <v>45534</v>
          </cell>
          <cell r="AY166" t="str">
            <v>#REF!</v>
          </cell>
          <cell r="AZ166" t="str">
            <v>CO1.PCCNTR.5794309</v>
          </cell>
        </row>
        <row r="167">
          <cell r="D167" t="str">
            <v>151-2024</v>
          </cell>
          <cell r="E167" t="str">
            <v>LEYLA CASTILLO BALLÉN</v>
          </cell>
          <cell r="F167" t="str">
            <v>Subdirección de Formación Artistica</v>
          </cell>
          <cell r="G167" t="str">
            <v>Subdirección de Formación Artística</v>
          </cell>
          <cell r="H167" t="str">
            <v>Programa Nidos</v>
          </cell>
          <cell r="I167" t="str">
            <v>Contratación Directa</v>
          </cell>
          <cell r="J167" t="str">
            <v>Contratación directa.</v>
          </cell>
          <cell r="K167" t="str">
            <v>Prestación de servicios</v>
          </cell>
          <cell r="N167" t="str">
            <v>Si</v>
          </cell>
          <cell r="O167" t="str">
            <v>Contrato Prestación de Servicios Profesionales</v>
          </cell>
          <cell r="P167">
            <v>45315</v>
          </cell>
          <cell r="Q167">
            <v>45323</v>
          </cell>
          <cell r="R167">
            <v>45534</v>
          </cell>
          <cell r="S167">
            <v>210</v>
          </cell>
          <cell r="T167" t="str">
            <v>En Ejecución</v>
          </cell>
          <cell r="U167" t="str">
            <v>LEYLA CASTILLO BALLÉN</v>
          </cell>
          <cell r="X167" t="str">
            <v>INGRY JOHANNA NINO GONZALEZ</v>
          </cell>
          <cell r="Z167" t="str">
            <v>Inversión</v>
          </cell>
          <cell r="AA167">
            <v>2020110010209</v>
          </cell>
          <cell r="AC167" t="str">
            <v>O23011601120000007617</v>
          </cell>
          <cell r="AF167">
            <v>20986000</v>
          </cell>
          <cell r="AJ167" t="str">
            <v>Prestar servicios profesionales al Idartes- Subdirección de Formación Artística en el proceso de creación, implementación y documentación de acciones artístico pedagógicas territoriales de los componentes del Programa Nidos.</v>
          </cell>
          <cell r="AK167" t="str">
            <v>LAURA CAMILA MARTINEZ GALLO</v>
          </cell>
          <cell r="AL167">
            <v>1016077072</v>
          </cell>
          <cell r="AM167" t="str">
            <v>151-2024</v>
          </cell>
          <cell r="AN167" t="str">
            <v>Cristina Ruiz</v>
          </cell>
          <cell r="AP167" t="str">
            <v>SECOP II</v>
          </cell>
          <cell r="AQ167" t="e">
            <v>#N/A</v>
          </cell>
          <cell r="AS167" t="str">
            <v>Falso</v>
          </cell>
          <cell r="AU167" t="str">
            <v>SI</v>
          </cell>
          <cell r="AV167" t="str">
            <v>Febrero</v>
          </cell>
          <cell r="AW167" t="e">
            <v>#N/A</v>
          </cell>
          <cell r="AX167">
            <v>45534</v>
          </cell>
          <cell r="AY167" t="str">
            <v>#REF!</v>
          </cell>
          <cell r="AZ167" t="str">
            <v>CO1.PCCNTR.5794505</v>
          </cell>
        </row>
        <row r="168">
          <cell r="D168" t="str">
            <v>153-2024</v>
          </cell>
          <cell r="E168" t="str">
            <v>LEYLA CASTILLO BALLÉN</v>
          </cell>
          <cell r="F168" t="str">
            <v>Subdirección de Formación Artistica</v>
          </cell>
          <cell r="G168" t="str">
            <v>Subdirección de Formación Artística</v>
          </cell>
          <cell r="H168" t="str">
            <v>Programa Nidos</v>
          </cell>
          <cell r="I168" t="str">
            <v>Contratación Directa</v>
          </cell>
          <cell r="J168" t="str">
            <v>Contratación directa.</v>
          </cell>
          <cell r="K168" t="str">
            <v>Prestación de servicios</v>
          </cell>
          <cell r="N168" t="str">
            <v>Si</v>
          </cell>
          <cell r="O168" t="str">
            <v>Contrato Prestación de Servicios Profesionales</v>
          </cell>
          <cell r="P168">
            <v>45315</v>
          </cell>
          <cell r="Q168">
            <v>45323</v>
          </cell>
          <cell r="R168">
            <v>45534</v>
          </cell>
          <cell r="S168">
            <v>210</v>
          </cell>
          <cell r="T168" t="str">
            <v>En Ejecución</v>
          </cell>
          <cell r="U168" t="str">
            <v>LEYLA CASTILLO BALLÉN</v>
          </cell>
          <cell r="X168" t="str">
            <v>INGRY JOHANNA NINO GONZALEZ</v>
          </cell>
          <cell r="Z168" t="str">
            <v>Inversión</v>
          </cell>
          <cell r="AA168">
            <v>2020110010209</v>
          </cell>
          <cell r="AC168" t="str">
            <v>O23011601120000007617</v>
          </cell>
          <cell r="AF168">
            <v>20986000</v>
          </cell>
          <cell r="AJ168" t="str">
            <v>Prestar servicios profesionales al Idartes- Subdirección de Formación Artística en el proceso de creación, implementación y documentación de acciones artístico pedagógicas territoriales de los componentes del Programa Nidos.</v>
          </cell>
          <cell r="AK168" t="str">
            <v>Ruth Jenny Díaz Tovar</v>
          </cell>
          <cell r="AL168">
            <v>1014202679</v>
          </cell>
          <cell r="AM168" t="str">
            <v>153-2024</v>
          </cell>
          <cell r="AN168" t="str">
            <v>Cristina Ruiz</v>
          </cell>
          <cell r="AP168" t="str">
            <v>SECOP II</v>
          </cell>
          <cell r="AQ168" t="e">
            <v>#N/A</v>
          </cell>
          <cell r="AS168" t="str">
            <v>Falso</v>
          </cell>
          <cell r="AU168" t="str">
            <v>SI</v>
          </cell>
          <cell r="AV168" t="str">
            <v>Febrero</v>
          </cell>
          <cell r="AW168" t="e">
            <v>#N/A</v>
          </cell>
          <cell r="AX168">
            <v>45534</v>
          </cell>
          <cell r="AY168" t="str">
            <v>#REF!</v>
          </cell>
          <cell r="AZ168" t="str">
            <v>CO1.PCCNTR.5796109</v>
          </cell>
        </row>
        <row r="169">
          <cell r="D169" t="str">
            <v>154-2024</v>
          </cell>
          <cell r="E169" t="str">
            <v>LEYLA CASTILLO BALLÉN</v>
          </cell>
          <cell r="F169" t="str">
            <v>Subdirección de Formación Artistica</v>
          </cell>
          <cell r="G169" t="str">
            <v>Subdirección de Formación Artística</v>
          </cell>
          <cell r="H169" t="str">
            <v>Programa Crea</v>
          </cell>
          <cell r="I169" t="str">
            <v>Contratación Directa</v>
          </cell>
          <cell r="J169" t="str">
            <v>Contratación directa.</v>
          </cell>
          <cell r="K169" t="str">
            <v>Prestación de servicios</v>
          </cell>
          <cell r="N169" t="str">
            <v>Si</v>
          </cell>
          <cell r="O169" t="str">
            <v>Contrato Prestación de Servicios Profesionales</v>
          </cell>
          <cell r="P169">
            <v>45315</v>
          </cell>
          <cell r="Q169">
            <v>45324</v>
          </cell>
          <cell r="R169">
            <v>45412</v>
          </cell>
          <cell r="S169">
            <v>89</v>
          </cell>
          <cell r="T169" t="str">
            <v>En Ejecución</v>
          </cell>
          <cell r="U169" t="str">
            <v>LEYLA CASTILLO BALLÉN</v>
          </cell>
          <cell r="X169" t="str">
            <v>LEYLA CASTILLO BALLEN</v>
          </cell>
          <cell r="Z169" t="str">
            <v>Inversión</v>
          </cell>
          <cell r="AA169">
            <v>2020110010061</v>
          </cell>
          <cell r="AC169" t="str">
            <v>O23011601140000007619</v>
          </cell>
          <cell r="AF169">
            <v>17833600</v>
          </cell>
          <cell r="AJ169"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69" t="str">
            <v>ALVARO GALLEGO VARGAS</v>
          </cell>
          <cell r="AL169">
            <v>79356548</v>
          </cell>
          <cell r="AM169" t="str">
            <v>154-2024</v>
          </cell>
          <cell r="AN169" t="str">
            <v>Cristina Ruiz</v>
          </cell>
          <cell r="AP169" t="str">
            <v>SECOP II</v>
          </cell>
          <cell r="AQ169" t="e">
            <v>#N/A</v>
          </cell>
          <cell r="AS169" t="str">
            <v>Falso</v>
          </cell>
          <cell r="AU169" t="str">
            <v>SI</v>
          </cell>
          <cell r="AV169" t="str">
            <v>Febrero</v>
          </cell>
          <cell r="AW169" t="e">
            <v>#N/A</v>
          </cell>
          <cell r="AX169">
            <v>45412</v>
          </cell>
          <cell r="AY169" t="str">
            <v>#REF!</v>
          </cell>
          <cell r="AZ169" t="str">
            <v>CO1.PCCNTR.5796799</v>
          </cell>
        </row>
        <row r="170">
          <cell r="D170" t="str">
            <v>155-2024</v>
          </cell>
          <cell r="E170" t="str">
            <v>Hanna Paola Cuenca Hernandez</v>
          </cell>
          <cell r="F170" t="str">
            <v>Subdirección de Equipamientos Culturales</v>
          </cell>
          <cell r="I170" t="str">
            <v>Contratación Directa</v>
          </cell>
          <cell r="J170" t="str">
            <v>Contratación directa.</v>
          </cell>
          <cell r="K170" t="str">
            <v>Prestación de servicios</v>
          </cell>
          <cell r="N170" t="str">
            <v>Si</v>
          </cell>
          <cell r="O170" t="str">
            <v>Contrato Prestación de Servicios Apoyo a la Gestión</v>
          </cell>
          <cell r="P170">
            <v>45315</v>
          </cell>
          <cell r="Q170">
            <v>45316</v>
          </cell>
          <cell r="R170">
            <v>45376</v>
          </cell>
          <cell r="S170">
            <v>61</v>
          </cell>
          <cell r="T170" t="str">
            <v>En Ejecución</v>
          </cell>
          <cell r="U170" t="str">
            <v>Hanna Paola Cuenca Hernandez</v>
          </cell>
          <cell r="X170" t="str">
            <v>SILVIA OSPINA HENAO</v>
          </cell>
          <cell r="Z170" t="str">
            <v>Inversión</v>
          </cell>
          <cell r="AA170">
            <v>2020110010158</v>
          </cell>
          <cell r="AC170" t="str">
            <v>O23011601210000007614</v>
          </cell>
          <cell r="AF170">
            <v>14000000</v>
          </cell>
          <cell r="AJ170" t="str">
            <v>PRESTAR SERVICIOS DE APOYO A LA GESTIÓN AL IDARTES - SUBDIRECCIÓN DE EQUIPAMIENTOS CULTURALES EN EL DESARROLLO DE ACTIVIDADES DE PRODUCCIÓN EJECUTIVA, GESTIÓN Y PROGRAMACIÓN DE LOS ESCENARIOS MÓVILES A CARGO DE LA DEPENDENCIA.</v>
          </cell>
          <cell r="AK170" t="str">
            <v>Daniel Felipe Castillo Ramírez</v>
          </cell>
          <cell r="AL170">
            <v>1016060953</v>
          </cell>
          <cell r="AM170" t="str">
            <v>155-2024</v>
          </cell>
          <cell r="AN170" t="str">
            <v>Cristina Ruiz</v>
          </cell>
          <cell r="AP170" t="str">
            <v>SECOP II</v>
          </cell>
          <cell r="AQ170" t="e">
            <v>#N/A</v>
          </cell>
          <cell r="AS170" t="str">
            <v>Falso</v>
          </cell>
          <cell r="AU170" t="str">
            <v>SI</v>
          </cell>
          <cell r="AV170" t="str">
            <v>Enero</v>
          </cell>
          <cell r="AW170" t="e">
            <v>#N/A</v>
          </cell>
          <cell r="AX170">
            <v>45376</v>
          </cell>
          <cell r="AY170" t="str">
            <v>#REF!</v>
          </cell>
          <cell r="AZ170" t="str">
            <v>CO1.PCCNTR.5796383</v>
          </cell>
        </row>
        <row r="171">
          <cell r="D171" t="str">
            <v>156-2024</v>
          </cell>
          <cell r="E171" t="str">
            <v>LEYLA CASTILLO BALLÉN</v>
          </cell>
          <cell r="F171" t="str">
            <v>Subdirección de Formación Artistica</v>
          </cell>
          <cell r="G171" t="str">
            <v>Subdirección de Formación Artística</v>
          </cell>
          <cell r="H171" t="str">
            <v>Programa Crea</v>
          </cell>
          <cell r="I171" t="str">
            <v>Contratación Directa</v>
          </cell>
          <cell r="J171" t="str">
            <v>Contratación directa.</v>
          </cell>
          <cell r="K171" t="str">
            <v>Prestación de servicios</v>
          </cell>
          <cell r="N171" t="str">
            <v>Si</v>
          </cell>
          <cell r="O171" t="str">
            <v>Contrato Prestación de Servicios Profesionales</v>
          </cell>
          <cell r="P171">
            <v>45315</v>
          </cell>
          <cell r="Q171">
            <v>45317</v>
          </cell>
          <cell r="R171">
            <v>45412</v>
          </cell>
          <cell r="S171">
            <v>95</v>
          </cell>
          <cell r="T171" t="str">
            <v>En Ejecución</v>
          </cell>
          <cell r="U171" t="str">
            <v>LEYLA CASTILLO BALLÉN</v>
          </cell>
          <cell r="X171" t="str">
            <v>LEYLA CASTILLO BALLEN</v>
          </cell>
          <cell r="Z171" t="str">
            <v>Inversión</v>
          </cell>
          <cell r="AA171">
            <v>2020110010061</v>
          </cell>
          <cell r="AC171" t="str">
            <v>O23011601140000007619</v>
          </cell>
          <cell r="AF171">
            <v>17833600</v>
          </cell>
          <cell r="AJ171"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71" t="str">
            <v>DIANA CAROLINA LEON GUERRERO</v>
          </cell>
          <cell r="AL171">
            <v>1012324545</v>
          </cell>
          <cell r="AM171" t="str">
            <v>156-2024</v>
          </cell>
          <cell r="AN171" t="str">
            <v>Cristina Ruiz</v>
          </cell>
          <cell r="AP171" t="str">
            <v>SECOP II</v>
          </cell>
          <cell r="AQ171" t="e">
            <v>#N/A</v>
          </cell>
          <cell r="AS171" t="str">
            <v>Falso</v>
          </cell>
          <cell r="AU171" t="str">
            <v>SI</v>
          </cell>
          <cell r="AV171" t="str">
            <v>Enero</v>
          </cell>
          <cell r="AW171" t="e">
            <v>#N/A</v>
          </cell>
          <cell r="AX171">
            <v>45412</v>
          </cell>
          <cell r="AY171" t="str">
            <v>#REF!</v>
          </cell>
          <cell r="AZ171" t="str">
            <v>CO1.PCCNTR.5799660</v>
          </cell>
        </row>
        <row r="172">
          <cell r="D172" t="str">
            <v>157-2024</v>
          </cell>
          <cell r="E172" t="str">
            <v>LEYLA CASTILLO BALLÉN</v>
          </cell>
          <cell r="F172" t="str">
            <v>Subdirección de Formación Artistica</v>
          </cell>
          <cell r="G172" t="str">
            <v>Subdirección de Formación Artística</v>
          </cell>
          <cell r="H172" t="str">
            <v>Programa Crea</v>
          </cell>
          <cell r="I172" t="str">
            <v>Contratación Directa</v>
          </cell>
          <cell r="J172" t="str">
            <v>Contratación directa.</v>
          </cell>
          <cell r="K172" t="str">
            <v>Prestación de servicios</v>
          </cell>
          <cell r="N172" t="str">
            <v>Si</v>
          </cell>
          <cell r="O172" t="str">
            <v>Contrato Prestación de Servicios Profesionales</v>
          </cell>
          <cell r="P172">
            <v>45315</v>
          </cell>
          <cell r="Q172">
            <v>45316</v>
          </cell>
          <cell r="R172">
            <v>45412</v>
          </cell>
          <cell r="S172">
            <v>96</v>
          </cell>
          <cell r="T172" t="str">
            <v>En Ejecución</v>
          </cell>
          <cell r="U172" t="str">
            <v>LEYLA CASTILLO BALLÉN</v>
          </cell>
          <cell r="X172" t="str">
            <v>LEYLA CASTILLO BALLEN</v>
          </cell>
          <cell r="Z172" t="str">
            <v>Inversión</v>
          </cell>
          <cell r="AA172">
            <v>2020110010061</v>
          </cell>
          <cell r="AC172" t="str">
            <v>O23011601140000007619</v>
          </cell>
          <cell r="AF172">
            <v>17833600</v>
          </cell>
          <cell r="AJ17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72" t="str">
            <v>JOSE ALEJANDRO SABOGAL GUZMÁN</v>
          </cell>
          <cell r="AL172">
            <v>80112429</v>
          </cell>
          <cell r="AM172" t="str">
            <v>157-2024</v>
          </cell>
          <cell r="AN172" t="str">
            <v>Cristina Ruiz</v>
          </cell>
          <cell r="AP172" t="str">
            <v>SECOP II</v>
          </cell>
          <cell r="AQ172" t="e">
            <v>#N/A</v>
          </cell>
          <cell r="AS172" t="str">
            <v>Falso</v>
          </cell>
          <cell r="AU172" t="str">
            <v>SI</v>
          </cell>
          <cell r="AV172" t="str">
            <v>Enero</v>
          </cell>
          <cell r="AW172" t="e">
            <v>#N/A</v>
          </cell>
          <cell r="AX172">
            <v>45412</v>
          </cell>
          <cell r="AY172" t="str">
            <v>#REF!</v>
          </cell>
          <cell r="AZ172" t="str">
            <v>CO1.PCCNTR.5795128</v>
          </cell>
        </row>
        <row r="173">
          <cell r="D173" t="str">
            <v>161-2024</v>
          </cell>
          <cell r="E173" t="str">
            <v>LEYLA CASTILLO BALLÉN</v>
          </cell>
          <cell r="F173" t="str">
            <v>Subdirección de Formación Artistica</v>
          </cell>
          <cell r="G173" t="str">
            <v>Subdirección de Formación Artística</v>
          </cell>
          <cell r="H173" t="str">
            <v>Programa Crea</v>
          </cell>
          <cell r="I173" t="str">
            <v>Contratación Directa</v>
          </cell>
          <cell r="J173" t="str">
            <v>Contratación directa.</v>
          </cell>
          <cell r="K173" t="str">
            <v>Prestación de servicios</v>
          </cell>
          <cell r="N173" t="str">
            <v>Si</v>
          </cell>
          <cell r="O173" t="str">
            <v>Contrato Prestación de Servicios Profesionales</v>
          </cell>
          <cell r="P173">
            <v>45315</v>
          </cell>
          <cell r="Q173">
            <v>45323</v>
          </cell>
          <cell r="R173">
            <v>45535</v>
          </cell>
          <cell r="S173">
            <v>211</v>
          </cell>
          <cell r="T173" t="str">
            <v>En Ejecución</v>
          </cell>
          <cell r="U173" t="str">
            <v>LEYLA CASTILLO BALLÉN</v>
          </cell>
          <cell r="X173" t="str">
            <v>JORGE EDUARDO MARTINEZ GARCIA</v>
          </cell>
          <cell r="Z173" t="str">
            <v>Inversión</v>
          </cell>
          <cell r="AA173">
            <v>2020110010061</v>
          </cell>
          <cell r="AC173" t="str">
            <v>O23011601140000007619</v>
          </cell>
          <cell r="AF173">
            <v>25192860</v>
          </cell>
          <cell r="AJ17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73" t="str">
            <v>Darwin Eduardo Niño Duran</v>
          </cell>
          <cell r="AL173">
            <v>1100952898</v>
          </cell>
          <cell r="AM173" t="str">
            <v>161-2024</v>
          </cell>
          <cell r="AN173" t="str">
            <v>Cristina Ruiz</v>
          </cell>
          <cell r="AP173" t="str">
            <v>SECOP II</v>
          </cell>
          <cell r="AQ173" t="e">
            <v>#N/A</v>
          </cell>
          <cell r="AS173" t="str">
            <v>Falso</v>
          </cell>
          <cell r="AU173" t="str">
            <v>SI</v>
          </cell>
          <cell r="AV173" t="str">
            <v>Febrero</v>
          </cell>
          <cell r="AW173" t="e">
            <v>#N/A</v>
          </cell>
          <cell r="AX173">
            <v>45535</v>
          </cell>
          <cell r="AY173" t="str">
            <v>#REF!</v>
          </cell>
          <cell r="AZ173" t="str">
            <v>CO1.PCCNTR.5799556</v>
          </cell>
        </row>
        <row r="174">
          <cell r="D174" t="str">
            <v>164-2024</v>
          </cell>
          <cell r="E174" t="str">
            <v>LEYLA CASTILLO BALLÉN</v>
          </cell>
          <cell r="F174" t="str">
            <v>Subdirección de Formación Artistica</v>
          </cell>
          <cell r="G174" t="str">
            <v>Subdirección de Formación Artística</v>
          </cell>
          <cell r="H174" t="str">
            <v>Programa Nidos</v>
          </cell>
          <cell r="I174" t="str">
            <v>Contratación Directa</v>
          </cell>
          <cell r="J174" t="str">
            <v>Contratación directa.</v>
          </cell>
          <cell r="K174" t="str">
            <v>Prestación de servicios</v>
          </cell>
          <cell r="N174" t="str">
            <v>Si</v>
          </cell>
          <cell r="O174" t="str">
            <v>Contrato Prestación de Servicios Profesionales</v>
          </cell>
          <cell r="P174">
            <v>45315</v>
          </cell>
          <cell r="Q174">
            <v>45323</v>
          </cell>
          <cell r="R174">
            <v>45534</v>
          </cell>
          <cell r="S174">
            <v>210</v>
          </cell>
          <cell r="T174" t="str">
            <v>En Ejecución</v>
          </cell>
          <cell r="U174" t="str">
            <v>LEYLA CASTILLO BALLÉN</v>
          </cell>
          <cell r="X174" t="str">
            <v>INGRY JOHANNA NINO GONZALEZ</v>
          </cell>
          <cell r="Z174" t="str">
            <v>Inversión</v>
          </cell>
          <cell r="AA174">
            <v>2020110010209</v>
          </cell>
          <cell r="AC174" t="str">
            <v>O23011601120000007617</v>
          </cell>
          <cell r="AF174">
            <v>20986000</v>
          </cell>
          <cell r="AJ174" t="str">
            <v>Prestar servicios profesionales al Idartes- Subdirección de Formación Artística en el proceso de creación, implementación y documentación de acciones artístico pedagógicas territoriales de los componentes del Programa Nidos.</v>
          </cell>
          <cell r="AK174" t="str">
            <v>Iván Nossa</v>
          </cell>
          <cell r="AL174">
            <v>1032402644</v>
          </cell>
          <cell r="AM174" t="str">
            <v>164-2024</v>
          </cell>
          <cell r="AN174" t="str">
            <v>Cristina Ruiz</v>
          </cell>
          <cell r="AP174" t="str">
            <v>SECOP II</v>
          </cell>
          <cell r="AQ174" t="e">
            <v>#N/A</v>
          </cell>
          <cell r="AS174" t="str">
            <v>Falso</v>
          </cell>
          <cell r="AU174" t="str">
            <v>SI</v>
          </cell>
          <cell r="AV174" t="str">
            <v>Febrero</v>
          </cell>
          <cell r="AW174" t="e">
            <v>#N/A</v>
          </cell>
          <cell r="AX174">
            <v>45534</v>
          </cell>
          <cell r="AY174" t="str">
            <v>#REF!</v>
          </cell>
          <cell r="AZ174" t="str">
            <v>CO1.PCCNTR.5794911</v>
          </cell>
        </row>
        <row r="175">
          <cell r="D175" t="str">
            <v>165-2024</v>
          </cell>
          <cell r="E175" t="str">
            <v>LEYLA CASTILLO BALLÉN</v>
          </cell>
          <cell r="F175" t="str">
            <v>Subdirección de Formación Artistica</v>
          </cell>
          <cell r="G175" t="str">
            <v>Subdirección de Formación Artística</v>
          </cell>
          <cell r="H175" t="str">
            <v>Programa Nidos</v>
          </cell>
          <cell r="I175" t="str">
            <v>Contratación Directa</v>
          </cell>
          <cell r="J175" t="str">
            <v>Contratación directa.</v>
          </cell>
          <cell r="K175" t="str">
            <v>Prestación de servicios</v>
          </cell>
          <cell r="N175" t="str">
            <v>Si</v>
          </cell>
          <cell r="O175" t="str">
            <v>Contrato Prestación de Servicios Profesionales</v>
          </cell>
          <cell r="P175">
            <v>45315</v>
          </cell>
          <cell r="Q175">
            <v>45323</v>
          </cell>
          <cell r="R175">
            <v>45534</v>
          </cell>
          <cell r="S175">
            <v>210</v>
          </cell>
          <cell r="T175" t="str">
            <v>En Ejecución</v>
          </cell>
          <cell r="U175" t="str">
            <v>LEYLA CASTILLO BALLÉN</v>
          </cell>
          <cell r="X175" t="str">
            <v>INGRY JOHANNA NINO GONZALEZ</v>
          </cell>
          <cell r="Z175" t="str">
            <v>Inversión</v>
          </cell>
          <cell r="AA175">
            <v>2020110010209</v>
          </cell>
          <cell r="AC175" t="str">
            <v>O23011601120000007617</v>
          </cell>
          <cell r="AF175">
            <v>20986000</v>
          </cell>
          <cell r="AJ175" t="str">
            <v>PRESTAR SERVICIOS PROFESIONALES AL IDARTES- SUBDIRECCIÓN DE FORMACIÓN ARTÍSTICA EN EL PROCESO DE CREACIÓN, IMPLEMENTACIÓN Y DOCUMENTACIÓN DE ACCIONES ARTÍSTICO PEDAGÓGICAS TERRITORIALES DE LOS COMPONENTES DEL PROGRAMA NIDOS.</v>
          </cell>
          <cell r="AK175" t="str">
            <v>jennifer ayala sanchez</v>
          </cell>
          <cell r="AL175">
            <v>1016015188</v>
          </cell>
          <cell r="AM175" t="str">
            <v>165-2024</v>
          </cell>
          <cell r="AN175" t="str">
            <v>Cristina Ruiz</v>
          </cell>
          <cell r="AP175" t="str">
            <v>SECOP II</v>
          </cell>
          <cell r="AQ175" t="e">
            <v>#N/A</v>
          </cell>
          <cell r="AS175" t="str">
            <v>Falso</v>
          </cell>
          <cell r="AU175" t="str">
            <v>SI</v>
          </cell>
          <cell r="AV175" t="str">
            <v>Febrero</v>
          </cell>
          <cell r="AW175" t="e">
            <v>#N/A</v>
          </cell>
          <cell r="AX175">
            <v>45534</v>
          </cell>
          <cell r="AY175" t="str">
            <v>#REF!</v>
          </cell>
          <cell r="AZ175" t="str">
            <v>CO1.PCCNTR.5799460</v>
          </cell>
        </row>
        <row r="176">
          <cell r="D176" t="str">
            <v>166-2024</v>
          </cell>
          <cell r="E176" t="str">
            <v>LEYLA CASTILLO BALLÉN</v>
          </cell>
          <cell r="F176" t="str">
            <v>Subdirección de Formación Artistica</v>
          </cell>
          <cell r="G176" t="str">
            <v>Subdirección de Formación Artística</v>
          </cell>
          <cell r="H176" t="str">
            <v>Programa Nidos</v>
          </cell>
          <cell r="I176" t="str">
            <v>Contratación Directa</v>
          </cell>
          <cell r="J176" t="str">
            <v>Contratación directa.</v>
          </cell>
          <cell r="K176" t="str">
            <v>Prestación de servicios</v>
          </cell>
          <cell r="N176" t="str">
            <v>Si</v>
          </cell>
          <cell r="O176" t="str">
            <v>Contrato Prestación de Servicios Apoyo a la Gestión</v>
          </cell>
          <cell r="P176">
            <v>45315</v>
          </cell>
          <cell r="Q176">
            <v>45323</v>
          </cell>
          <cell r="R176">
            <v>45534</v>
          </cell>
          <cell r="S176">
            <v>210</v>
          </cell>
          <cell r="T176" t="str">
            <v>En Ejecución</v>
          </cell>
          <cell r="U176" t="str">
            <v>LEYLA CASTILLO BALLÉN</v>
          </cell>
          <cell r="X176" t="str">
            <v>LINA MARIA GAVIRIA HURTADO</v>
          </cell>
          <cell r="Z176" t="str">
            <v>Inversión</v>
          </cell>
          <cell r="AA176">
            <v>2020110010209</v>
          </cell>
          <cell r="AC176" t="str">
            <v>O23011601120000007617</v>
          </cell>
          <cell r="AF176">
            <v>20986000</v>
          </cell>
          <cell r="AJ176" t="str">
            <v>PRESTAR SERVICIOS DE APOYO A LA GESTIÓN AL IDARTES- SUBDIRECCIÓN DE FORMACIÓN ARTÍSTICA EN EL APOYO AL PROCESO DE CREACIÓN, IMPLEMENTACIÓN Y DOCUMENTACIÓN DE ACCIONES ARTÍSTICO PEDAGÓGICAS TERRITORIALES DE LOS COMPONENTES DEL PROGRAMA NIDOS.</v>
          </cell>
          <cell r="AK176" t="str">
            <v>HECTOR MARIO BALLESTEROS PUYO</v>
          </cell>
          <cell r="AL176">
            <v>1022972985</v>
          </cell>
          <cell r="AM176" t="str">
            <v>166-2024</v>
          </cell>
          <cell r="AN176" t="str">
            <v>Cristina Ruiz</v>
          </cell>
          <cell r="AP176" t="str">
            <v>SECOP II</v>
          </cell>
          <cell r="AQ176" t="e">
            <v>#N/A</v>
          </cell>
          <cell r="AS176" t="str">
            <v>Falso</v>
          </cell>
          <cell r="AU176" t="str">
            <v>SI</v>
          </cell>
          <cell r="AV176" t="str">
            <v>Febrero</v>
          </cell>
          <cell r="AW176" t="e">
            <v>#N/A</v>
          </cell>
          <cell r="AX176">
            <v>45534</v>
          </cell>
          <cell r="AY176" t="str">
            <v>#REF!</v>
          </cell>
          <cell r="AZ176" t="str">
            <v>CO1.PCCNTR.5799472</v>
          </cell>
        </row>
        <row r="177">
          <cell r="D177" t="str">
            <v>167-2024</v>
          </cell>
          <cell r="E177" t="str">
            <v>LEYLA CASTILLO BALLÉN</v>
          </cell>
          <cell r="F177" t="str">
            <v>Subdirección de Formación Artistica</v>
          </cell>
          <cell r="G177" t="str">
            <v>Subdirección de Formación Artística</v>
          </cell>
          <cell r="I177" t="str">
            <v>Contratación Directa</v>
          </cell>
          <cell r="J177" t="str">
            <v>Contratación directa.</v>
          </cell>
          <cell r="K177" t="str">
            <v>Prestación de servicios</v>
          </cell>
          <cell r="N177" t="str">
            <v>Si</v>
          </cell>
          <cell r="O177" t="str">
            <v>Contrato Prestación de Servicios Profesionales</v>
          </cell>
          <cell r="P177">
            <v>45315</v>
          </cell>
          <cell r="Q177">
            <v>45316</v>
          </cell>
          <cell r="R177">
            <v>45382</v>
          </cell>
          <cell r="S177">
            <v>67</v>
          </cell>
          <cell r="T177" t="str">
            <v>En Ejecución</v>
          </cell>
          <cell r="U177" t="str">
            <v>LEYLA CASTILLO BALLÉN</v>
          </cell>
          <cell r="X177" t="str">
            <v>LEYLA CASTILLO BALLEN</v>
          </cell>
          <cell r="Z177" t="str">
            <v>Inversión</v>
          </cell>
          <cell r="AA177">
            <v>2020110010061</v>
          </cell>
          <cell r="AC177" t="str">
            <v>O23011601140000007619</v>
          </cell>
          <cell r="AF177">
            <v>13566000</v>
          </cell>
          <cell r="AJ177" t="str">
            <v>PRESTAR SERVICIOS PROFESIONALES AL INSTITUTO DISTRITAL DE LAS ARTES - IDARTES, A LA SUBDIRECCIÓN DE FORMACIÓN ARTÍSTICA, EN 
 ACTIVIDADES RELACIONADAS CON EL ÓPTIMO FUNCIONAMIENTO DE DISPOSITIVOS DE CONEXIÓN Y COMPONENTES ESENCIALES DE LA 
 INFRAESTRUCTURA TECNOLÓGICA EN LAS SEDES DE LA ENTIDAD, GARANTIZANDO SU CORRECTO FUNCIONAMIENTO CONFORME CON LOS 
 CRITERIOS ESTABLECIDOS POR LA OFICINA ASESORA DE PLANEACIÓN Y TECNOLOGÍAS DE LA INFORMACIÓN.</v>
          </cell>
          <cell r="AK177" t="str">
            <v>Luis Antonio Fonseca Alvarez</v>
          </cell>
          <cell r="AL177">
            <v>79917537</v>
          </cell>
          <cell r="AM177" t="str">
            <v>167-2024</v>
          </cell>
          <cell r="AN177" t="str">
            <v>Cristina Ruiz</v>
          </cell>
          <cell r="AP177" t="str">
            <v>SECOP II</v>
          </cell>
          <cell r="AQ177" t="e">
            <v>#N/A</v>
          </cell>
          <cell r="AS177" t="str">
            <v>Falso</v>
          </cell>
          <cell r="AU177" t="str">
            <v>SI</v>
          </cell>
          <cell r="AV177" t="str">
            <v>Enero</v>
          </cell>
          <cell r="AW177" t="e">
            <v>#N/A</v>
          </cell>
          <cell r="AX177">
            <v>45382</v>
          </cell>
          <cell r="AY177" t="str">
            <v>#REF!</v>
          </cell>
          <cell r="AZ177" t="str">
            <v>CO1.PCCNTR.5797215</v>
          </cell>
        </row>
        <row r="178">
          <cell r="D178" t="str">
            <v>171-2024</v>
          </cell>
          <cell r="E178" t="str">
            <v>LEYLA CASTILLO BALLÉN</v>
          </cell>
          <cell r="F178" t="str">
            <v>Subdirección de Formación Artistica</v>
          </cell>
          <cell r="G178" t="str">
            <v>Subdirección de Formación Artística</v>
          </cell>
          <cell r="H178" t="str">
            <v>Programa Nidos</v>
          </cell>
          <cell r="I178" t="str">
            <v>Contratación Directa</v>
          </cell>
          <cell r="J178" t="str">
            <v>Contratación directa.</v>
          </cell>
          <cell r="K178" t="str">
            <v>Prestación de servicios</v>
          </cell>
          <cell r="N178" t="str">
            <v>Si</v>
          </cell>
          <cell r="O178" t="str">
            <v>Contrato Prestación de Servicios Profesionales</v>
          </cell>
          <cell r="P178">
            <v>45315</v>
          </cell>
          <cell r="Q178">
            <v>45328</v>
          </cell>
          <cell r="R178">
            <v>45534</v>
          </cell>
          <cell r="S178">
            <v>205</v>
          </cell>
          <cell r="T178" t="str">
            <v>En Ejecución</v>
          </cell>
          <cell r="U178" t="str">
            <v>LEYLA CASTILLO BALLÉN</v>
          </cell>
          <cell r="X178" t="str">
            <v>LINA MARIA GAVIRIA HURTADO</v>
          </cell>
          <cell r="Z178" t="str">
            <v>Inversión</v>
          </cell>
          <cell r="AA178">
            <v>2020110010209</v>
          </cell>
          <cell r="AC178" t="str">
            <v>O23011601120000007617</v>
          </cell>
          <cell r="AF178">
            <v>23800000</v>
          </cell>
          <cell r="AJ178"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78" t="str">
            <v>SARA FERNANDA AMAYA RODRÍGUEZ</v>
          </cell>
          <cell r="AL178">
            <v>1033767565</v>
          </cell>
          <cell r="AM178" t="str">
            <v>171-2024</v>
          </cell>
          <cell r="AN178" t="str">
            <v>Cristina Ruiz</v>
          </cell>
          <cell r="AP178" t="str">
            <v>SECOP II</v>
          </cell>
          <cell r="AQ178" t="e">
            <v>#N/A</v>
          </cell>
          <cell r="AS178" t="str">
            <v>Falso</v>
          </cell>
          <cell r="AU178" t="str">
            <v>SI</v>
          </cell>
          <cell r="AV178" t="str">
            <v>Febrero</v>
          </cell>
          <cell r="AW178" t="e">
            <v>#N/A</v>
          </cell>
          <cell r="AX178">
            <v>45534</v>
          </cell>
          <cell r="AY178" t="str">
            <v>#REF!</v>
          </cell>
          <cell r="AZ178" t="str">
            <v>CO1.PCCNTR.5797241</v>
          </cell>
        </row>
        <row r="179">
          <cell r="D179" t="str">
            <v>174-2024</v>
          </cell>
          <cell r="E179" t="str">
            <v>LEYLA CASTILLO BALLÉN</v>
          </cell>
          <cell r="F179" t="str">
            <v>Subdirección de Formación Artistica</v>
          </cell>
          <cell r="G179" t="str">
            <v>Subdirección de Formación Artística</v>
          </cell>
          <cell r="H179" t="str">
            <v>Programa Crea</v>
          </cell>
          <cell r="I179" t="str">
            <v>Contratación Directa</v>
          </cell>
          <cell r="J179" t="str">
            <v>Contratación directa.</v>
          </cell>
          <cell r="K179" t="str">
            <v>Prestación de servicios</v>
          </cell>
          <cell r="N179" t="str">
            <v>Si</v>
          </cell>
          <cell r="O179" t="str">
            <v>Contrato Prestación de Servicios Apoyo a la Gestión</v>
          </cell>
          <cell r="P179">
            <v>45315</v>
          </cell>
          <cell r="Q179">
            <v>45323</v>
          </cell>
          <cell r="R179">
            <v>45382</v>
          </cell>
          <cell r="S179">
            <v>61</v>
          </cell>
          <cell r="T179" t="str">
            <v>En Ejecución</v>
          </cell>
          <cell r="U179" t="str">
            <v>LEYLA CASTILLO BALLÉN</v>
          </cell>
          <cell r="X179" t="str">
            <v>LINA MARIA GAVIRIA HURTADO</v>
          </cell>
          <cell r="Z179" t="str">
            <v>Inversión</v>
          </cell>
          <cell r="AA179">
            <v>2020110010061</v>
          </cell>
          <cell r="AC179" t="str">
            <v>O23011601140000007619</v>
          </cell>
          <cell r="AF179">
            <v>4986000</v>
          </cell>
          <cell r="AJ179"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179" t="str">
            <v>Jorge Yecid Ayala Gonzalez</v>
          </cell>
          <cell r="AL179">
            <v>1023924683</v>
          </cell>
          <cell r="AM179" t="str">
            <v>174-2024</v>
          </cell>
          <cell r="AN179" t="str">
            <v>Cristina Ruiz</v>
          </cell>
          <cell r="AP179" t="str">
            <v>SECOP II</v>
          </cell>
          <cell r="AQ179" t="e">
            <v>#N/A</v>
          </cell>
          <cell r="AS179" t="str">
            <v>Falso</v>
          </cell>
          <cell r="AU179" t="str">
            <v>SI</v>
          </cell>
          <cell r="AV179" t="str">
            <v>Febrero</v>
          </cell>
          <cell r="AW179" t="e">
            <v>#N/A</v>
          </cell>
          <cell r="AX179">
            <v>45382</v>
          </cell>
          <cell r="AY179" t="str">
            <v>#REF!</v>
          </cell>
          <cell r="AZ179" t="str">
            <v>CO1.PCCNTR.5799540</v>
          </cell>
        </row>
        <row r="180">
          <cell r="D180" t="str">
            <v>175-2024</v>
          </cell>
          <cell r="E180" t="str">
            <v>LEYLA CASTILLO BALLÉN</v>
          </cell>
          <cell r="F180" t="str">
            <v>Subdirección de Formación Artistica</v>
          </cell>
          <cell r="G180" t="str">
            <v>Subdirección de Formación Artística</v>
          </cell>
          <cell r="H180" t="str">
            <v>Programa Crea</v>
          </cell>
          <cell r="I180" t="str">
            <v>Contratación Directa</v>
          </cell>
          <cell r="J180" t="str">
            <v>Contratación directa.</v>
          </cell>
          <cell r="K180" t="str">
            <v>Prestación de servicios</v>
          </cell>
          <cell r="N180" t="str">
            <v>Si</v>
          </cell>
          <cell r="O180" t="str">
            <v>Contrato Prestación de Servicios Profesionales</v>
          </cell>
          <cell r="P180">
            <v>45315</v>
          </cell>
          <cell r="Q180">
            <v>45316</v>
          </cell>
          <cell r="R180">
            <v>45382</v>
          </cell>
          <cell r="S180">
            <v>67</v>
          </cell>
          <cell r="T180" t="str">
            <v>Terminado</v>
          </cell>
          <cell r="U180" t="str">
            <v>LEYLA CASTILLO BALLÉN</v>
          </cell>
          <cell r="X180" t="str">
            <v>LINA MARIA GAVIRIA HURTADO</v>
          </cell>
          <cell r="Z180" t="str">
            <v>Inversión</v>
          </cell>
          <cell r="AA180">
            <v>2020110010061</v>
          </cell>
          <cell r="AC180" t="str">
            <v>O23011601140000007619</v>
          </cell>
          <cell r="AF180">
            <v>8413999</v>
          </cell>
          <cell r="AJ180" t="str">
            <v>Prestacion de servicios profesionales al Instituto Distrital de las Artes - IDARTES - Subdireccion de Formacion Artistica, con el proposito de brindar apoyo en temas administrativos, operativos, pedagogicos y de produccion para el adecuado funcionamiento de los procesos de formacion en las areas artisticas y el componente pedagogico en el marco del programa Crea.</v>
          </cell>
          <cell r="AK180" t="str">
            <v>Karen Tatiana León Henao</v>
          </cell>
          <cell r="AL180">
            <v>1022411590</v>
          </cell>
          <cell r="AM180" t="str">
            <v>175-2024</v>
          </cell>
          <cell r="AN180" t="str">
            <v>Cristina Ruiz</v>
          </cell>
          <cell r="AP180" t="str">
            <v>SECOP II</v>
          </cell>
          <cell r="AQ180" t="e">
            <v>#N/A</v>
          </cell>
          <cell r="AS180" t="str">
            <v>Falso</v>
          </cell>
          <cell r="AU180" t="str">
            <v>SI</v>
          </cell>
          <cell r="AV180" t="str">
            <v>Enero</v>
          </cell>
          <cell r="AW180">
            <v>45351</v>
          </cell>
          <cell r="AX180">
            <v>45351</v>
          </cell>
          <cell r="AY180" t="str">
            <v>#REF!</v>
          </cell>
          <cell r="AZ180" t="str">
            <v>CO1.PCCNTR.5799551</v>
          </cell>
        </row>
        <row r="181">
          <cell r="D181" t="str">
            <v>176-2024</v>
          </cell>
          <cell r="E181" t="str">
            <v>LEYLA CASTILLO BALLÉN</v>
          </cell>
          <cell r="F181" t="str">
            <v>Subdirección de Formación Artistica</v>
          </cell>
          <cell r="G181" t="str">
            <v>Subdirección de Formación Artística</v>
          </cell>
          <cell r="I181" t="str">
            <v>Contratación Directa</v>
          </cell>
          <cell r="J181" t="str">
            <v>Contratación directa.</v>
          </cell>
          <cell r="K181" t="str">
            <v>Prestación de servicios</v>
          </cell>
          <cell r="N181" t="str">
            <v>Si</v>
          </cell>
          <cell r="O181" t="str">
            <v>Contrato Prestación de Servicios Profesionales</v>
          </cell>
          <cell r="P181">
            <v>45315</v>
          </cell>
          <cell r="Q181">
            <v>45316</v>
          </cell>
          <cell r="R181">
            <v>45382</v>
          </cell>
          <cell r="S181">
            <v>67</v>
          </cell>
          <cell r="T181" t="str">
            <v>En Ejecución</v>
          </cell>
          <cell r="U181" t="str">
            <v>LEYLA CASTILLO BALLÉN</v>
          </cell>
          <cell r="X181" t="str">
            <v>LEYLA CASTILLO BALLEN</v>
          </cell>
          <cell r="Z181" t="str">
            <v>Inversión</v>
          </cell>
          <cell r="AA181">
            <v>2020110010061</v>
          </cell>
          <cell r="AC181" t="str">
            <v>O23011601140000007619</v>
          </cell>
          <cell r="AF181">
            <v>8710333</v>
          </cell>
          <cell r="AJ181" t="str">
            <v>Prestar servicios profesionales al IDARTES - Subdirección de Formación Artística, en el seguimiento al manejo de los inventarios asignados y adquiridos para las sedes Crea, así como las respectivas actualizaciones en el sistema integrado de formación SIF acorde con los requerimientos de la dependencia, acorde con los procesos y procedimientos definidos en la entidad.</v>
          </cell>
          <cell r="AK181" t="str">
            <v>Fabio Andres Quintero Dominguez</v>
          </cell>
          <cell r="AL181">
            <v>80152819</v>
          </cell>
          <cell r="AM181" t="str">
            <v>176-2024</v>
          </cell>
          <cell r="AN181" t="str">
            <v>Cristina Ruiz</v>
          </cell>
          <cell r="AP181" t="str">
            <v>SECOP II</v>
          </cell>
          <cell r="AQ181" t="e">
            <v>#N/A</v>
          </cell>
          <cell r="AS181" t="str">
            <v>Falso</v>
          </cell>
          <cell r="AU181" t="str">
            <v>SI</v>
          </cell>
          <cell r="AV181" t="str">
            <v>Enero</v>
          </cell>
          <cell r="AW181" t="e">
            <v>#N/A</v>
          </cell>
          <cell r="AX181">
            <v>45382</v>
          </cell>
          <cell r="AY181" t="str">
            <v>#REF!</v>
          </cell>
          <cell r="AZ181" t="str">
            <v>CO1.PCCNTR.5799558</v>
          </cell>
        </row>
        <row r="182">
          <cell r="D182" t="str">
            <v>178-2024</v>
          </cell>
          <cell r="E182" t="str">
            <v>Liliana Morales Ortiz</v>
          </cell>
          <cell r="F182" t="str">
            <v>Subdirección Administrativa y Financiera</v>
          </cell>
          <cell r="H182" t="str">
            <v>Oficina Asesora Jurídica</v>
          </cell>
          <cell r="I182" t="str">
            <v>Contratación Directa</v>
          </cell>
          <cell r="J182" t="str">
            <v>Contratación directa.</v>
          </cell>
          <cell r="K182" t="str">
            <v>Prestación de servicios</v>
          </cell>
          <cell r="N182" t="str">
            <v>Si</v>
          </cell>
          <cell r="O182" t="str">
            <v>Contrato Prestación de Servicios Profesionales</v>
          </cell>
          <cell r="P182">
            <v>45315</v>
          </cell>
          <cell r="Q182">
            <v>45317</v>
          </cell>
          <cell r="R182">
            <v>45382</v>
          </cell>
          <cell r="S182">
            <v>66</v>
          </cell>
          <cell r="T182" t="str">
            <v>En Ejecución</v>
          </cell>
          <cell r="U182" t="str">
            <v>Liliana Morales Ortiz</v>
          </cell>
          <cell r="X182" t="str">
            <v>HEIDY YOBANNA MORENO MORENO</v>
          </cell>
          <cell r="Z182" t="str">
            <v>Inversión</v>
          </cell>
          <cell r="AA182">
            <v>2020110010376</v>
          </cell>
          <cell r="AC182" t="str">
            <v>O23011605560000007902</v>
          </cell>
          <cell r="AF182">
            <v>18750000</v>
          </cell>
          <cell r="AJ182" t="str">
            <v>Prestar servicios profesionales al IDARTES- OFICINA ASESORA JURÍDICA, o la dependencia que haga sus veces y/o en la dependencia a cargo de contratación en la entidad, en la revisión y ajustes procesos de selección contractual en todas las modalidades y etapas , así como en el recaudo de información para sustentar actos en materia disciplinaria y/o jurisdicción coactiva, incluido lo referente a la implementación de políticas según se coordine con la supervisión del contrato, de conformidad (...)</v>
          </cell>
          <cell r="AK182" t="str">
            <v>JUELY JHANETH BONILLA MORA</v>
          </cell>
          <cell r="AL182">
            <v>53006221</v>
          </cell>
          <cell r="AM182" t="str">
            <v>178-2024</v>
          </cell>
          <cell r="AN182" t="str">
            <v>Cristina Ruiz</v>
          </cell>
          <cell r="AP182" t="str">
            <v>SECOP II</v>
          </cell>
          <cell r="AQ182" t="e">
            <v>#N/A</v>
          </cell>
          <cell r="AS182" t="str">
            <v>Falso</v>
          </cell>
          <cell r="AU182" t="str">
            <v>SI</v>
          </cell>
          <cell r="AV182" t="str">
            <v>Enero</v>
          </cell>
          <cell r="AW182" t="e">
            <v>#N/A</v>
          </cell>
          <cell r="AX182">
            <v>45382</v>
          </cell>
          <cell r="AY182" t="str">
            <v>#REF!</v>
          </cell>
          <cell r="AZ182" t="str">
            <v>CO1.PCCNTR.5800229</v>
          </cell>
        </row>
        <row r="183">
          <cell r="D183" t="str">
            <v>200-2024</v>
          </cell>
          <cell r="E183" t="str">
            <v>Hanna Paola Cuenca Hernandez</v>
          </cell>
          <cell r="F183" t="str">
            <v>Subdirección de Equipamientos Culturales</v>
          </cell>
          <cell r="I183" t="str">
            <v>Contratación Directa</v>
          </cell>
          <cell r="J183" t="str">
            <v>Contratación directa.</v>
          </cell>
          <cell r="K183" t="str">
            <v>Prestación de servicios</v>
          </cell>
          <cell r="N183" t="str">
            <v>Si</v>
          </cell>
          <cell r="O183" t="str">
            <v>Contrato Prestación de Servicios Apoyo a la Gestión</v>
          </cell>
          <cell r="P183">
            <v>45315</v>
          </cell>
          <cell r="Q183">
            <v>45321</v>
          </cell>
          <cell r="R183">
            <v>45382</v>
          </cell>
          <cell r="S183">
            <v>61</v>
          </cell>
          <cell r="T183" t="str">
            <v>En Ejecución</v>
          </cell>
          <cell r="U183" t="str">
            <v>Hanna Paola Cuenca Hernandez</v>
          </cell>
          <cell r="X183" t="str">
            <v>SILVIA OSPINA HENAO</v>
          </cell>
          <cell r="Z183" t="str">
            <v>Inversión</v>
          </cell>
          <cell r="AA183">
            <v>2020110010158</v>
          </cell>
          <cell r="AC183" t="str">
            <v>O23011601210000007614</v>
          </cell>
          <cell r="AF183">
            <v>8000000</v>
          </cell>
          <cell r="AJ183" t="str">
            <v>PRESTAR SERVICIOS DE APOYO A LA GESTIÓN DEL IDARTES- SUBDIRECCIÓN DE EQUIPAMIENTOS CULTURALES, EN ACTIVIDADES ASOCIADAS AL SOPORTE TÉCNICO Y LOGÍSTICO EN LA OPERACIÓN DE LOS SISTEMAS DE ILUMINACIÓN EN LAS ACTIVIDADES Y EVENTOS PROGRAMADOS EN LOS ESCENARIOS ADMINISTRADOS POR EL IDARTES.</v>
          </cell>
          <cell r="AK183" t="str">
            <v>Katherine Julieth López Guzmán</v>
          </cell>
          <cell r="AL183">
            <v>1127597362</v>
          </cell>
          <cell r="AM183" t="str">
            <v>200-2024</v>
          </cell>
          <cell r="AN183" t="str">
            <v>Cristina Ruiz</v>
          </cell>
          <cell r="AP183" t="str">
            <v>SECOP II</v>
          </cell>
          <cell r="AQ183" t="e">
            <v>#N/A</v>
          </cell>
          <cell r="AS183" t="str">
            <v>Falso</v>
          </cell>
          <cell r="AU183" t="str">
            <v>SI</v>
          </cell>
          <cell r="AV183" t="str">
            <v>Enero</v>
          </cell>
          <cell r="AW183" t="e">
            <v>#N/A</v>
          </cell>
          <cell r="AX183">
            <v>45382</v>
          </cell>
          <cell r="AY183" t="str">
            <v>#REF!</v>
          </cell>
          <cell r="AZ183" t="str">
            <v>CO1.PCCNTR.5802315</v>
          </cell>
        </row>
        <row r="184">
          <cell r="D184" t="str">
            <v>PUFA-017-2024</v>
          </cell>
          <cell r="E184" t="str">
            <v>Maira Salamanca</v>
          </cell>
          <cell r="F184" t="str">
            <v>Subdirección de las Artes</v>
          </cell>
          <cell r="G184" t="str">
            <v>Gerencia de Artes Audiovisuales</v>
          </cell>
          <cell r="H184" t="str">
            <v>GERENTE DE ARTES AUDIOVISUALES</v>
          </cell>
          <cell r="I184" t="str">
            <v>Contratación Directa</v>
          </cell>
          <cell r="J184" t="str">
            <v>Contratación directa.</v>
          </cell>
          <cell r="K184" t="str">
            <v>Prestación de servicios</v>
          </cell>
          <cell r="L184" t="str">
            <v>17 17. Contrato de Prestación de Servicios</v>
          </cell>
          <cell r="M184" t="str">
            <v xml:space="preserve">49 49-Otros Servicios </v>
          </cell>
          <cell r="N184" t="str">
            <v>No</v>
          </cell>
          <cell r="O184" t="str">
            <v>N/A</v>
          </cell>
          <cell r="P184">
            <v>45315</v>
          </cell>
          <cell r="Q184">
            <v>45341</v>
          </cell>
          <cell r="R184">
            <v>45522</v>
          </cell>
          <cell r="S184">
            <v>180</v>
          </cell>
          <cell r="T184" t="str">
            <v>En Ejecución</v>
          </cell>
          <cell r="U184" t="str">
            <v>Maira Salamanca</v>
          </cell>
          <cell r="X184" t="str">
            <v>Ricardo Alfonso Cantor Bossa</v>
          </cell>
          <cell r="Y184">
            <v>80797050</v>
          </cell>
          <cell r="Z184" t="str">
            <v>N/A</v>
          </cell>
          <cell r="AC184" t="str">
            <v>N/A - Valor Cero / Coproducción</v>
          </cell>
          <cell r="AE184">
            <v>0</v>
          </cell>
          <cell r="AF184">
            <v>0</v>
          </cell>
          <cell r="AI184" t="str">
            <v>N/A</v>
          </cell>
          <cell r="AJ184" t="str">
            <v>El IDARTES se compromete a gestionar las solicitudes de Permiso Unificado de Filmaciones Audiovisuales - PUFA y conceder a TIS PRODUCTIONS COLOMBIA SAS el uso y aprovechamiento económico de los espacios públicos para filmaciones audiovisuales registrados y aprobados en el Sistema Único para el Manejo y Aprovechamiento del Espacio Público - SUMA, y TIS PRODUCTIONS COLOMBIA SAS acepta pagar la respectiva retribución económica y cumplir con las condiciones establecidas por EL IDARTES y norma (...)</v>
          </cell>
          <cell r="AK184" t="str">
            <v>TIS PRODUCTIONS COLOMBIA SAS</v>
          </cell>
          <cell r="AL184">
            <v>860063869</v>
          </cell>
          <cell r="AM184" t="str">
            <v>PUFA-017-2024</v>
          </cell>
          <cell r="AP184" t="str">
            <v>SECOP II</v>
          </cell>
          <cell r="AS184" t="str">
            <v>Falso</v>
          </cell>
          <cell r="AU184" t="str">
            <v>SI</v>
          </cell>
          <cell r="AV184" t="str">
            <v>Febrero</v>
          </cell>
          <cell r="AW184" t="e">
            <v>#N/A</v>
          </cell>
          <cell r="AX184">
            <v>45522</v>
          </cell>
          <cell r="AY184" t="str">
            <v>#REF!</v>
          </cell>
          <cell r="AZ184" t="str">
            <v>CO1.PCCNTR.5799254</v>
          </cell>
        </row>
        <row r="185">
          <cell r="D185" t="str">
            <v>PUFA-018-2024</v>
          </cell>
          <cell r="E185" t="str">
            <v>Maira Salamanca</v>
          </cell>
          <cell r="F185" t="str">
            <v>Subdirección de las Artes</v>
          </cell>
          <cell r="G185" t="str">
            <v>Gerencia de Artes Audiovisuales</v>
          </cell>
          <cell r="H185" t="str">
            <v>GERENTE DE ARTES AUDIOVISUALES</v>
          </cell>
          <cell r="I185" t="str">
            <v>Contratación Directa</v>
          </cell>
          <cell r="J185" t="str">
            <v>Contratación directa.</v>
          </cell>
          <cell r="K185" t="str">
            <v>Prestación de servicios</v>
          </cell>
          <cell r="L185" t="str">
            <v>17 17. Contrato de Prestación de Servicios</v>
          </cell>
          <cell r="M185" t="str">
            <v xml:space="preserve">49 49-Otros Servicios </v>
          </cell>
          <cell r="N185" t="str">
            <v>No</v>
          </cell>
          <cell r="O185" t="str">
            <v>N/A</v>
          </cell>
          <cell r="P185">
            <v>45315</v>
          </cell>
          <cell r="Q185">
            <v>45323</v>
          </cell>
          <cell r="R185">
            <v>45504</v>
          </cell>
          <cell r="S185">
            <v>181</v>
          </cell>
          <cell r="T185" t="str">
            <v>En Ejecución</v>
          </cell>
          <cell r="U185" t="str">
            <v>Maira Salamanca</v>
          </cell>
          <cell r="X185" t="str">
            <v>Ricardo Alfonso Cantor Bossa</v>
          </cell>
          <cell r="Y185">
            <v>80797050</v>
          </cell>
          <cell r="Z185" t="str">
            <v>N/A</v>
          </cell>
          <cell r="AC185" t="str">
            <v>N/A - Valor Cero / Coproducción</v>
          </cell>
          <cell r="AE185">
            <v>0</v>
          </cell>
          <cell r="AF185">
            <v>0</v>
          </cell>
          <cell r="AI185" t="str">
            <v>N/A</v>
          </cell>
          <cell r="AJ185" t="str">
            <v>El IDARTES se compromete a gestionar las solicitudes de Permiso Unificado de Filmaciones Audiovisuales - PUFA y conceder a TIS PRODUCTIONS COLOMBIA SAS el uso y aprovechamiento económico de los espacios públicos para filmaciones audiovisuales registrados y aprobados en el Sistema Único para el Manejo y Aprovechamiento del Espacio Público - SUMA, y TIS PRODUCTIONS COLOMBIA SAS acepta pagar la respectiva retribución económica y cumplir con las condiciones establecidas por EL IDARTES y (...)</v>
          </cell>
          <cell r="AK185" t="str">
            <v>TIS PRODUCTIONS COLOMBIA SAS</v>
          </cell>
          <cell r="AL185">
            <v>860063869</v>
          </cell>
          <cell r="AM185" t="str">
            <v>PUFA-018-2024</v>
          </cell>
          <cell r="AP185" t="str">
            <v>SECOP II</v>
          </cell>
          <cell r="AS185" t="str">
            <v>Falso</v>
          </cell>
          <cell r="AU185" t="str">
            <v>SI</v>
          </cell>
          <cell r="AV185" t="str">
            <v>Febrero</v>
          </cell>
          <cell r="AW185" t="e">
            <v>#N/A</v>
          </cell>
          <cell r="AX185">
            <v>45504</v>
          </cell>
          <cell r="AY185" t="str">
            <v>#REF!</v>
          </cell>
          <cell r="AZ185" t="str">
            <v>CO1.PCCNTR.5800106</v>
          </cell>
        </row>
        <row r="186">
          <cell r="D186" t="str">
            <v>158-2024</v>
          </cell>
          <cell r="E186" t="str">
            <v>LEYLA CASTILLO BALLÉN</v>
          </cell>
          <cell r="F186" t="str">
            <v>Subdirección de Formación Artistica</v>
          </cell>
          <cell r="G186" t="str">
            <v>Subdirección de Formación Artística</v>
          </cell>
          <cell r="H186" t="str">
            <v>Programa Crea</v>
          </cell>
          <cell r="I186" t="str">
            <v>Contratación Directa</v>
          </cell>
          <cell r="J186" t="str">
            <v>Contratación directa.</v>
          </cell>
          <cell r="K186" t="str">
            <v>Prestación de servicios</v>
          </cell>
          <cell r="N186" t="str">
            <v>Si</v>
          </cell>
          <cell r="O186" t="str">
            <v>Contrato Prestación de Servicios Profesionales</v>
          </cell>
          <cell r="P186">
            <v>45316</v>
          </cell>
          <cell r="Q186">
            <v>45317</v>
          </cell>
          <cell r="R186">
            <v>45412</v>
          </cell>
          <cell r="S186">
            <v>95</v>
          </cell>
          <cell r="T186" t="str">
            <v>En Ejecución</v>
          </cell>
          <cell r="U186" t="str">
            <v>LEYLA CASTILLO BALLÉN</v>
          </cell>
          <cell r="X186" t="str">
            <v>LEYLA CASTILLO BALLEN</v>
          </cell>
          <cell r="Z186" t="str">
            <v>Inversión</v>
          </cell>
          <cell r="AA186">
            <v>2020110010061</v>
          </cell>
          <cell r="AC186" t="str">
            <v>O23011601140000007619</v>
          </cell>
          <cell r="AF186">
            <v>17833600</v>
          </cell>
          <cell r="AJ186"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86" t="str">
            <v>JULIAN DARIO BEJARANO GOMEZ</v>
          </cell>
          <cell r="AL186">
            <v>1019028823</v>
          </cell>
          <cell r="AM186" t="str">
            <v>158-2024</v>
          </cell>
          <cell r="AP186" t="str">
            <v>SECOP II</v>
          </cell>
          <cell r="AQ186" t="e">
            <v>#N/A</v>
          </cell>
          <cell r="AS186" t="str">
            <v>Falso</v>
          </cell>
          <cell r="AU186" t="str">
            <v>SI</v>
          </cell>
          <cell r="AV186" t="str">
            <v>Enero</v>
          </cell>
          <cell r="AW186" t="e">
            <v>#N/A</v>
          </cell>
          <cell r="AX186">
            <v>45412</v>
          </cell>
          <cell r="AY186" t="str">
            <v>#REF!</v>
          </cell>
          <cell r="AZ186" t="str">
            <v>CO1.PCCNTR.5802564</v>
          </cell>
        </row>
        <row r="187">
          <cell r="D187" t="str">
            <v>159-2024</v>
          </cell>
          <cell r="E187" t="str">
            <v>LEYLA CASTILLO BALLÉN</v>
          </cell>
          <cell r="F187" t="str">
            <v>Subdirección de Formación Artistica</v>
          </cell>
          <cell r="G187" t="str">
            <v>Subdirección de Formación Artística</v>
          </cell>
          <cell r="H187" t="str">
            <v>Programa Nidos</v>
          </cell>
          <cell r="I187" t="str">
            <v>Contratación Directa</v>
          </cell>
          <cell r="J187" t="str">
            <v>Contratación directa.</v>
          </cell>
          <cell r="K187" t="str">
            <v>Prestación de servicios</v>
          </cell>
          <cell r="N187" t="str">
            <v>Si</v>
          </cell>
          <cell r="O187" t="str">
            <v>Contrato Prestación de Servicios Apoyo a la Gestión</v>
          </cell>
          <cell r="P187">
            <v>45316</v>
          </cell>
          <cell r="Q187">
            <v>45323</v>
          </cell>
          <cell r="R187">
            <v>45550</v>
          </cell>
          <cell r="S187">
            <v>225</v>
          </cell>
          <cell r="T187" t="str">
            <v>En Ejecución</v>
          </cell>
          <cell r="U187" t="str">
            <v>LEYLA CASTILLO BALLÉN</v>
          </cell>
          <cell r="X187" t="str">
            <v>LINA MARIA GAVIRIA HURTADO</v>
          </cell>
          <cell r="Z187" t="str">
            <v>Inversión</v>
          </cell>
          <cell r="AA187">
            <v>2020110010209</v>
          </cell>
          <cell r="AC187" t="str">
            <v>O23011601120000007617</v>
          </cell>
          <cell r="AF187">
            <v>23800000</v>
          </cell>
          <cell r="AJ187"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187" t="str">
            <v>NATALIA DEL PILAR PEÑA PINCHAO</v>
          </cell>
          <cell r="AL187">
            <v>52783500</v>
          </cell>
          <cell r="AM187" t="str">
            <v>159-2024</v>
          </cell>
          <cell r="AP187" t="str">
            <v>SECOP II</v>
          </cell>
          <cell r="AQ187" t="e">
            <v>#N/A</v>
          </cell>
          <cell r="AS187" t="str">
            <v>Falso</v>
          </cell>
          <cell r="AU187" t="str">
            <v>SI</v>
          </cell>
          <cell r="AV187" t="str">
            <v>Febrero</v>
          </cell>
          <cell r="AW187" t="e">
            <v>#N/A</v>
          </cell>
          <cell r="AX187">
            <v>45550</v>
          </cell>
          <cell r="AY187" t="str">
            <v>#REF!</v>
          </cell>
          <cell r="AZ187" t="str">
            <v>CO1.PCCNTR.5806782</v>
          </cell>
        </row>
        <row r="188">
          <cell r="D188" t="str">
            <v>162-2024</v>
          </cell>
          <cell r="E188" t="str">
            <v>LEYLA CASTILLO BALLÉN</v>
          </cell>
          <cell r="F188" t="str">
            <v>Subdirección de Formación Artistica</v>
          </cell>
          <cell r="G188" t="str">
            <v>Subdirección de Formación Artística</v>
          </cell>
          <cell r="H188" t="str">
            <v>Programa Nidos</v>
          </cell>
          <cell r="I188" t="str">
            <v>Contratación Directa</v>
          </cell>
          <cell r="J188" t="str">
            <v>Contratación directa.</v>
          </cell>
          <cell r="K188" t="str">
            <v>Prestación de servicios</v>
          </cell>
          <cell r="N188" t="str">
            <v>Si</v>
          </cell>
          <cell r="O188" t="str">
            <v>Contrato Prestación de Servicios Profesionales</v>
          </cell>
          <cell r="P188">
            <v>45316</v>
          </cell>
          <cell r="Q188">
            <v>45323</v>
          </cell>
          <cell r="R188">
            <v>45442</v>
          </cell>
          <cell r="S188">
            <v>120</v>
          </cell>
          <cell r="T188" t="str">
            <v>En Ejecución</v>
          </cell>
          <cell r="U188" t="str">
            <v>LEYLA CASTILLO BALLÉN</v>
          </cell>
          <cell r="X188" t="str">
            <v>GERALDHIN VARGAS GUTIERREZ</v>
          </cell>
          <cell r="Z188" t="str">
            <v>Inversión</v>
          </cell>
          <cell r="AA188">
            <v>2020110010209</v>
          </cell>
          <cell r="AC188" t="str">
            <v>O23011601120000007617</v>
          </cell>
          <cell r="AF188">
            <v>17439000</v>
          </cell>
          <cell r="AJ188" t="str">
            <v>PRESTAR SERVICIOS PROFESIONALES AL INSTITUTO DISTRITAL DE LAS ARTES - IDARTES, EN LA ORGANIZACIÓN Y SEGUIMIENTO DE LAS ACCIONES REQUERIDAS PARA LA DIFUSIÓN DE ACTIVIDADES DE LA SUBDIRECCIÓN DE FORMACIÓN ARTÍSTICA - PROGRAMA NIDOS, DE ACUERDO CON LAS DIRECTRICES DE LA OFICINA ASESORA DE COMUNICACIONES DE LA ENTIDAD.</v>
          </cell>
          <cell r="AK188" t="str">
            <v>Diana Cristina Hernández Gaitán</v>
          </cell>
          <cell r="AL188">
            <v>53910752</v>
          </cell>
          <cell r="AM188" t="str">
            <v>162-2024</v>
          </cell>
          <cell r="AP188" t="str">
            <v>SECOP II</v>
          </cell>
          <cell r="AQ188" t="e">
            <v>#N/A</v>
          </cell>
          <cell r="AS188" t="str">
            <v>Falso</v>
          </cell>
          <cell r="AU188" t="str">
            <v>SI</v>
          </cell>
          <cell r="AV188" t="str">
            <v>Febrero</v>
          </cell>
          <cell r="AW188" t="e">
            <v>#N/A</v>
          </cell>
          <cell r="AX188">
            <v>45442</v>
          </cell>
          <cell r="AY188" t="str">
            <v>#REF!</v>
          </cell>
          <cell r="AZ188" t="str">
            <v>CO1.PCCNTR.5806763</v>
          </cell>
        </row>
        <row r="189">
          <cell r="D189" t="str">
            <v>163-2024</v>
          </cell>
          <cell r="E189" t="str">
            <v>LEYLA CASTILLO BALLÉN</v>
          </cell>
          <cell r="F189" t="str">
            <v>Subdirección de Formación Artistica</v>
          </cell>
          <cell r="G189" t="str">
            <v>Subdirección de Formación Artística</v>
          </cell>
          <cell r="H189" t="str">
            <v>Programa Nidos</v>
          </cell>
          <cell r="I189" t="str">
            <v>Contratación Directa</v>
          </cell>
          <cell r="J189" t="str">
            <v>Contratación directa.</v>
          </cell>
          <cell r="K189" t="str">
            <v>Prestación de servicios</v>
          </cell>
          <cell r="N189" t="str">
            <v>Si</v>
          </cell>
          <cell r="O189" t="str">
            <v>Contrato Prestación de Servicios Apoyo a la Gestión</v>
          </cell>
          <cell r="P189">
            <v>45316</v>
          </cell>
          <cell r="Q189">
            <v>45323</v>
          </cell>
          <cell r="R189">
            <v>45382</v>
          </cell>
          <cell r="S189">
            <v>61</v>
          </cell>
          <cell r="T189" t="str">
            <v>En Ejecución</v>
          </cell>
          <cell r="U189" t="str">
            <v>LEYLA CASTILLO BALLÉN</v>
          </cell>
          <cell r="X189" t="str">
            <v>GERALDHIN VARGAS GUTIERREZ</v>
          </cell>
          <cell r="Z189" t="str">
            <v>Inversión</v>
          </cell>
          <cell r="AA189">
            <v>2020110010209</v>
          </cell>
          <cell r="AC189" t="str">
            <v>O23011601120000007617</v>
          </cell>
          <cell r="AF189">
            <v>9164000</v>
          </cell>
          <cell r="AJ189" t="str">
            <v>PRESTAR SERVICIOS DE APOYO A LA GESTIÓN AL IDARTES - SUBDIRECCIÓN DE FORMACIÓN ARTÍSTICA, EN LAS ACCIONES REQUERIDAS POR EL PROGRAMA NIDOS, PARA LA GESTIÓN DE CONTENIDOS E INSUMOS DIGITALES QUE PERMITAN LA DIFUSIÓN DE LAS ACTIVIDADES REALIZADAS POR EL MISMO.</v>
          </cell>
          <cell r="AK189" t="str">
            <v>Diego Jose Filella Guzman</v>
          </cell>
          <cell r="AL189">
            <v>79997249</v>
          </cell>
          <cell r="AM189" t="str">
            <v>163-2024</v>
          </cell>
          <cell r="AP189" t="str">
            <v>SECOP II</v>
          </cell>
          <cell r="AQ189" t="e">
            <v>#N/A</v>
          </cell>
          <cell r="AS189" t="str">
            <v>Falso</v>
          </cell>
          <cell r="AU189" t="str">
            <v>SI</v>
          </cell>
          <cell r="AV189" t="str">
            <v>Febrero</v>
          </cell>
          <cell r="AW189" t="e">
            <v>#N/A</v>
          </cell>
          <cell r="AX189">
            <v>45382</v>
          </cell>
          <cell r="AY189" t="str">
            <v>#REF!</v>
          </cell>
          <cell r="AZ189" t="str">
            <v>CO1.PCCNTR.5805316</v>
          </cell>
        </row>
        <row r="190">
          <cell r="D190" t="str">
            <v>168-2024</v>
          </cell>
          <cell r="E190" t="str">
            <v>LEYLA CASTILLO BALLÉN</v>
          </cell>
          <cell r="F190" t="str">
            <v>Subdirección de Formación Artistica</v>
          </cell>
          <cell r="G190" t="str">
            <v>Subdirección de Formación Artística</v>
          </cell>
          <cell r="H190" t="str">
            <v>Programa Nidos</v>
          </cell>
          <cell r="I190" t="str">
            <v>Contratación Directa</v>
          </cell>
          <cell r="J190" t="str">
            <v>Contratación directa.</v>
          </cell>
          <cell r="K190" t="str">
            <v>Prestación de servicios</v>
          </cell>
          <cell r="N190" t="str">
            <v>Si</v>
          </cell>
          <cell r="O190" t="str">
            <v>Contrato Prestación de Servicios Apoyo a la Gestión</v>
          </cell>
          <cell r="P190">
            <v>45316</v>
          </cell>
          <cell r="Q190">
            <v>45323</v>
          </cell>
          <cell r="R190">
            <v>45534</v>
          </cell>
          <cell r="S190">
            <v>210</v>
          </cell>
          <cell r="T190" t="str">
            <v>En Ejecución</v>
          </cell>
          <cell r="U190" t="str">
            <v>LEYLA CASTILLO BALLÉN</v>
          </cell>
          <cell r="X190" t="str">
            <v>LINA MARIA GAVIRIA HURTADO</v>
          </cell>
          <cell r="Z190" t="str">
            <v>Inversión</v>
          </cell>
          <cell r="AA190">
            <v>2020110010209</v>
          </cell>
          <cell r="AC190" t="str">
            <v>O23011601120000007617</v>
          </cell>
          <cell r="AF190">
            <v>20986000</v>
          </cell>
          <cell r="AJ190" t="str">
            <v>PRESTAR SERVICIOS DE APOYO A LA GESTIÓN AL IDARTES- SUBDIRECCIÓN DE FORMACIÓN ARTÍSTICA EN EL APOYO AL PROCESO DE CREACIÓN, IMPLEMENTACIÓN Y DOCUMENTACIÓN DE ACCIONES ARTÍSTICO PEDAGÓGICAS TERRITORIALES DE LOS COMPONENTES DEL PROGRAMA NIDOS.</v>
          </cell>
          <cell r="AK190" t="str">
            <v>Juan Sebastián Ríos Alzate</v>
          </cell>
          <cell r="AL190">
            <v>1030538453</v>
          </cell>
          <cell r="AM190" t="str">
            <v>168-2024</v>
          </cell>
          <cell r="AP190" t="str">
            <v>SECOP II</v>
          </cell>
          <cell r="AQ190" t="e">
            <v>#N/A</v>
          </cell>
          <cell r="AS190" t="str">
            <v>Falso</v>
          </cell>
          <cell r="AU190" t="str">
            <v>SI</v>
          </cell>
          <cell r="AV190" t="str">
            <v>Febrero</v>
          </cell>
          <cell r="AW190" t="e">
            <v>#N/A</v>
          </cell>
          <cell r="AX190">
            <v>45534</v>
          </cell>
          <cell r="AY190" t="str">
            <v>#REF!</v>
          </cell>
          <cell r="AZ190" t="str">
            <v>CO1.PCCNTR.5807223</v>
          </cell>
        </row>
        <row r="191">
          <cell r="D191" t="str">
            <v>169-2024</v>
          </cell>
          <cell r="E191" t="str">
            <v>LEYLA CASTILLO BALLÉN</v>
          </cell>
          <cell r="F191" t="str">
            <v>Subdirección de Formación Artistica</v>
          </cell>
          <cell r="G191" t="str">
            <v>Subdirección de Formación Artística</v>
          </cell>
          <cell r="H191" t="str">
            <v>Programa Nidos</v>
          </cell>
          <cell r="I191" t="str">
            <v>Contratación Directa</v>
          </cell>
          <cell r="J191" t="str">
            <v>Contratación directa.</v>
          </cell>
          <cell r="K191" t="str">
            <v>Prestación de servicios</v>
          </cell>
          <cell r="N191" t="str">
            <v>Si</v>
          </cell>
          <cell r="O191" t="str">
            <v>Contrato Prestación de Servicios Profesionales</v>
          </cell>
          <cell r="P191">
            <v>45316</v>
          </cell>
          <cell r="Q191">
            <v>45323</v>
          </cell>
          <cell r="R191">
            <v>45534</v>
          </cell>
          <cell r="S191">
            <v>210</v>
          </cell>
          <cell r="T191" t="str">
            <v>En Ejecución</v>
          </cell>
          <cell r="U191" t="str">
            <v>LEYLA CASTILLO BALLÉN</v>
          </cell>
          <cell r="X191" t="str">
            <v>GERALDHIN VARGAS GUTIERREZ</v>
          </cell>
          <cell r="Z191" t="str">
            <v>Inversión</v>
          </cell>
          <cell r="AA191">
            <v>2020110010209</v>
          </cell>
          <cell r="AC191" t="str">
            <v>O23011601120000007617</v>
          </cell>
          <cell r="AF191">
            <v>20986000</v>
          </cell>
          <cell r="AJ191" t="str">
            <v>PRESTAR SERVICIOS PROFESIONALES AL IDARTES- SUBDIRECCIÓN DE FORMACIÓN ARTÍSTICA EN ACCIONES RELACIONADAS CON EL PROCESO DE CUALIFICACIÓN, AJUSTE E IMPLEMENTACIÓN DE MÓDULOS DE FORTALECIMIENTO A TRAVÉS DE LA ESTRATEGIA DE FORTALECIMIENTO DEL PROGRAMA NIDOS.</v>
          </cell>
          <cell r="AK191" t="str">
            <v>Brayan Esteban Aguilar Cruz</v>
          </cell>
          <cell r="AL191">
            <v>1016045499</v>
          </cell>
          <cell r="AM191" t="str">
            <v>169-2024</v>
          </cell>
          <cell r="AP191" t="str">
            <v>SECOP II</v>
          </cell>
          <cell r="AQ191" t="e">
            <v>#N/A</v>
          </cell>
          <cell r="AS191" t="str">
            <v>Falso</v>
          </cell>
          <cell r="AU191" t="str">
            <v>SI</v>
          </cell>
          <cell r="AV191" t="str">
            <v>Febrero</v>
          </cell>
          <cell r="AW191" t="e">
            <v>#N/A</v>
          </cell>
          <cell r="AX191">
            <v>45534</v>
          </cell>
          <cell r="AY191" t="str">
            <v>#REF!</v>
          </cell>
          <cell r="AZ191" t="str">
            <v>CO1.PCCNTR.5806747</v>
          </cell>
        </row>
        <row r="192">
          <cell r="D192" t="str">
            <v>170-2024</v>
          </cell>
          <cell r="E192" t="str">
            <v>LEYLA CASTILLO BALLÉN</v>
          </cell>
          <cell r="F192" t="str">
            <v>Subdirección de Formación Artistica</v>
          </cell>
          <cell r="G192" t="str">
            <v>Subdirección de Formación Artística</v>
          </cell>
          <cell r="H192" t="str">
            <v>Programa Nidos</v>
          </cell>
          <cell r="I192" t="str">
            <v>Contratación Directa</v>
          </cell>
          <cell r="J192" t="str">
            <v>Contratación directa.</v>
          </cell>
          <cell r="K192" t="str">
            <v>Prestación de servicios</v>
          </cell>
          <cell r="N192" t="str">
            <v>Si</v>
          </cell>
          <cell r="O192" t="str">
            <v>Contrato Prestación de Servicios Profesionales</v>
          </cell>
          <cell r="P192">
            <v>45316</v>
          </cell>
          <cell r="Q192">
            <v>45323</v>
          </cell>
          <cell r="R192">
            <v>45534</v>
          </cell>
          <cell r="S192">
            <v>210</v>
          </cell>
          <cell r="T192" t="str">
            <v>En Ejecución</v>
          </cell>
          <cell r="U192" t="str">
            <v>LEYLA CASTILLO BALLÉN</v>
          </cell>
          <cell r="X192" t="str">
            <v>LINA MARIA GAVIRIA HURTADO</v>
          </cell>
          <cell r="Z192" t="str">
            <v>Inversión</v>
          </cell>
          <cell r="AA192">
            <v>2020110010209</v>
          </cell>
          <cell r="AC192" t="str">
            <v>O23011601120000007617</v>
          </cell>
          <cell r="AF192">
            <v>23800000</v>
          </cell>
          <cell r="AJ192"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192" t="str">
            <v>VIVIAN LIZETH PEÑA VALENCIA</v>
          </cell>
          <cell r="AL192">
            <v>52289519</v>
          </cell>
          <cell r="AM192" t="str">
            <v>170-2024</v>
          </cell>
          <cell r="AP192" t="str">
            <v>SECOP II</v>
          </cell>
          <cell r="AQ192" t="e">
            <v>#N/A</v>
          </cell>
          <cell r="AS192" t="str">
            <v>Falso</v>
          </cell>
          <cell r="AU192" t="str">
            <v>SI</v>
          </cell>
          <cell r="AV192" t="str">
            <v>Febrero</v>
          </cell>
          <cell r="AW192" t="e">
            <v>#N/A</v>
          </cell>
          <cell r="AX192">
            <v>45534</v>
          </cell>
          <cell r="AY192" t="str">
            <v>#REF!</v>
          </cell>
          <cell r="AZ192" t="str">
            <v>CO1.PCCNTR.5810106</v>
          </cell>
        </row>
        <row r="193">
          <cell r="D193" t="str">
            <v>173-2024</v>
          </cell>
          <cell r="E193" t="str">
            <v>LEYLA CASTILLO BALLÉN</v>
          </cell>
          <cell r="F193" t="str">
            <v>Subdirección de Formación Artistica</v>
          </cell>
          <cell r="G193" t="str">
            <v>Subdirección de Formación Artística</v>
          </cell>
          <cell r="H193" t="str">
            <v>Programa Nidos</v>
          </cell>
          <cell r="I193" t="str">
            <v>Contratación Directa</v>
          </cell>
          <cell r="J193" t="str">
            <v>Contratación directa.</v>
          </cell>
          <cell r="K193" t="str">
            <v>Prestación de servicios</v>
          </cell>
          <cell r="N193" t="str">
            <v>Si</v>
          </cell>
          <cell r="O193" t="str">
            <v>Contrato Prestación de Servicios Apoyo a la Gestión</v>
          </cell>
          <cell r="P193">
            <v>45316</v>
          </cell>
          <cell r="Q193">
            <v>45323</v>
          </cell>
          <cell r="R193">
            <v>45382</v>
          </cell>
          <cell r="S193">
            <v>61</v>
          </cell>
          <cell r="T193" t="str">
            <v>En Ejecución</v>
          </cell>
          <cell r="U193" t="str">
            <v>LEYLA CASTILLO BALLÉN</v>
          </cell>
          <cell r="X193" t="str">
            <v>INGRY JOHANNA NINO GONZALEZ</v>
          </cell>
          <cell r="Z193" t="str">
            <v>Inversión</v>
          </cell>
          <cell r="AA193">
            <v>2020110010209</v>
          </cell>
          <cell r="AC193" t="str">
            <v>O23011601120000007617</v>
          </cell>
          <cell r="AF193">
            <v>6224000</v>
          </cell>
          <cell r="AJ193" t="str">
            <v>PRESTAR SERVICIOS DE APOYO A LA GESTIÓN AL IDARTES- SUBDIRECCIÓN DE FORMACIÓN ARTÍSTICA EN ACCIONES DE APOYO TÉCNICO Y LOGÍSTICO A LA IMPLEMENTACIÓN DE LOS EVENTOS LOCALES, DISTRITALES Y ACCIONES TRANSVERSALES DEL PROGRAMA NIDOS, DE CONFORMIDAD CON LOS LINEAMIENTOS DEFINIDOS POR LA ENTIDAD.</v>
          </cell>
          <cell r="AK193" t="str">
            <v>Diego Venegas Vargas</v>
          </cell>
          <cell r="AL193">
            <v>1022362127</v>
          </cell>
          <cell r="AM193" t="str">
            <v>173-2024</v>
          </cell>
          <cell r="AP193" t="str">
            <v>SECOP II</v>
          </cell>
          <cell r="AQ193" t="e">
            <v>#N/A</v>
          </cell>
          <cell r="AS193" t="str">
            <v>Falso</v>
          </cell>
          <cell r="AU193" t="str">
            <v>SI</v>
          </cell>
          <cell r="AV193" t="str">
            <v>Febrero</v>
          </cell>
          <cell r="AW193" t="e">
            <v>#N/A</v>
          </cell>
          <cell r="AX193">
            <v>45382</v>
          </cell>
          <cell r="AY193" t="str">
            <v>#REF!</v>
          </cell>
          <cell r="AZ193" t="str">
            <v>CO1.PCCNTR.5799332</v>
          </cell>
        </row>
        <row r="194">
          <cell r="D194" t="str">
            <v>179-2024</v>
          </cell>
          <cell r="E194" t="str">
            <v>LEYLA CASTILLO BALLÉN</v>
          </cell>
          <cell r="F194" t="str">
            <v>Subdirección de Formación Artistica</v>
          </cell>
          <cell r="G194" t="str">
            <v>Subdirección de Formación Artística</v>
          </cell>
          <cell r="H194" t="str">
            <v>Programa Crea</v>
          </cell>
          <cell r="I194" t="str">
            <v>Contratación Directa</v>
          </cell>
          <cell r="J194" t="str">
            <v>Contratación directa.</v>
          </cell>
          <cell r="K194" t="str">
            <v>Prestación de servicios</v>
          </cell>
          <cell r="N194" t="str">
            <v>Si</v>
          </cell>
          <cell r="O194" t="str">
            <v>Contrato Prestación de Servicios Profesionales</v>
          </cell>
          <cell r="P194">
            <v>45316</v>
          </cell>
          <cell r="Q194">
            <v>45323</v>
          </cell>
          <cell r="R194">
            <v>45473</v>
          </cell>
          <cell r="S194">
            <v>150</v>
          </cell>
          <cell r="T194" t="str">
            <v>En Ejecución</v>
          </cell>
          <cell r="U194" t="str">
            <v>LEYLA CASTILLO BALLÉN</v>
          </cell>
          <cell r="X194" t="str">
            <v>JORGE EDUARDO MARTINEZ GARCIA</v>
          </cell>
          <cell r="Z194" t="str">
            <v>Inversión</v>
          </cell>
          <cell r="AA194">
            <v>2020110010061</v>
          </cell>
          <cell r="AC194" t="str">
            <v>O23011601140000007619</v>
          </cell>
          <cell r="AF194">
            <v>17994900</v>
          </cell>
          <cell r="AJ19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94" t="str">
            <v>Ximena Sarta Guzman</v>
          </cell>
          <cell r="AL194">
            <v>52384425</v>
          </cell>
          <cell r="AM194" t="str">
            <v>179-2024</v>
          </cell>
          <cell r="AP194" t="str">
            <v>SECOP II</v>
          </cell>
          <cell r="AQ194" t="e">
            <v>#N/A</v>
          </cell>
          <cell r="AS194" t="str">
            <v>Falso</v>
          </cell>
          <cell r="AU194" t="str">
            <v>SI</v>
          </cell>
          <cell r="AV194" t="str">
            <v>Febrero</v>
          </cell>
          <cell r="AW194" t="e">
            <v>#N/A</v>
          </cell>
          <cell r="AX194">
            <v>45473</v>
          </cell>
          <cell r="AY194" t="str">
            <v>#REF!</v>
          </cell>
          <cell r="AZ194" t="str">
            <v>CO1.PCCNTR.5804353</v>
          </cell>
        </row>
        <row r="195">
          <cell r="D195" t="str">
            <v>180-2024</v>
          </cell>
          <cell r="E195" t="str">
            <v>LEYLA CASTILLO BALLÉN</v>
          </cell>
          <cell r="F195" t="str">
            <v>Subdirección de Formación Artistica</v>
          </cell>
          <cell r="G195" t="str">
            <v>Subdirección de Formación Artística</v>
          </cell>
          <cell r="H195" t="str">
            <v>Programa Crea</v>
          </cell>
          <cell r="I195" t="str">
            <v>Contratación Directa</v>
          </cell>
          <cell r="J195" t="str">
            <v>Contratación directa.</v>
          </cell>
          <cell r="K195" t="str">
            <v>Prestación de servicios</v>
          </cell>
          <cell r="N195" t="str">
            <v>Si</v>
          </cell>
          <cell r="O195" t="str">
            <v>Contrato Prestación de Servicios Profesionales</v>
          </cell>
          <cell r="P195">
            <v>45316</v>
          </cell>
          <cell r="Q195">
            <v>45323</v>
          </cell>
          <cell r="R195">
            <v>45535</v>
          </cell>
          <cell r="S195">
            <v>211</v>
          </cell>
          <cell r="T195" t="str">
            <v>En Ejecución</v>
          </cell>
          <cell r="U195" t="str">
            <v>LEYLA CASTILLO BALLÉN</v>
          </cell>
          <cell r="X195" t="str">
            <v>JORGE EDUARDO MARTINEZ GARCIA</v>
          </cell>
          <cell r="Z195" t="str">
            <v>Inversión</v>
          </cell>
          <cell r="AA195">
            <v>2020110010061</v>
          </cell>
          <cell r="AC195" t="str">
            <v>O23011601140000007619</v>
          </cell>
          <cell r="AF195">
            <v>25192860</v>
          </cell>
          <cell r="AJ1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95" t="str">
            <v>INDIRA RODRIGUEZ ROJAS</v>
          </cell>
          <cell r="AL195">
            <v>52114508</v>
          </cell>
          <cell r="AM195" t="str">
            <v>180-2024</v>
          </cell>
          <cell r="AP195" t="str">
            <v>SECOP II</v>
          </cell>
          <cell r="AQ195" t="e">
            <v>#N/A</v>
          </cell>
          <cell r="AS195" t="str">
            <v>Falso</v>
          </cell>
          <cell r="AU195" t="str">
            <v>SI</v>
          </cell>
          <cell r="AV195" t="str">
            <v>Febrero</v>
          </cell>
          <cell r="AW195" t="e">
            <v>#N/A</v>
          </cell>
          <cell r="AX195">
            <v>45535</v>
          </cell>
          <cell r="AY195" t="str">
            <v>#REF!</v>
          </cell>
          <cell r="AZ195" t="str">
            <v>CO1.PCCNTR.5805409</v>
          </cell>
        </row>
        <row r="196">
          <cell r="D196" t="str">
            <v>181-2024</v>
          </cell>
          <cell r="E196" t="str">
            <v>LEYLA CASTILLO BALLÉN</v>
          </cell>
          <cell r="F196" t="str">
            <v>Subdirección de Formación Artistica</v>
          </cell>
          <cell r="G196" t="str">
            <v>Subdirección de Formación Artística</v>
          </cell>
          <cell r="H196" t="str">
            <v>Programa Crea</v>
          </cell>
          <cell r="I196" t="str">
            <v>Contratación Directa</v>
          </cell>
          <cell r="J196" t="str">
            <v>Contratación directa.</v>
          </cell>
          <cell r="K196" t="str">
            <v>Prestación de servicios</v>
          </cell>
          <cell r="N196" t="str">
            <v>Si</v>
          </cell>
          <cell r="O196" t="str">
            <v>Contrato Prestación de Servicios Apoyo a la Gestión</v>
          </cell>
          <cell r="P196">
            <v>45316</v>
          </cell>
          <cell r="Q196">
            <v>45320</v>
          </cell>
          <cell r="R196">
            <v>45382</v>
          </cell>
          <cell r="S196">
            <v>63</v>
          </cell>
          <cell r="T196" t="str">
            <v>En Ejecución</v>
          </cell>
          <cell r="U196" t="str">
            <v>LEYLA CASTILLO BALLÉN</v>
          </cell>
          <cell r="X196" t="str">
            <v>LEYLA CASTILLO BALLEN</v>
          </cell>
          <cell r="Z196" t="str">
            <v>Inversión</v>
          </cell>
          <cell r="AA196">
            <v>2020110010061</v>
          </cell>
          <cell r="AC196" t="str">
            <v>O23011601140000007619</v>
          </cell>
          <cell r="AF196">
            <v>12258400</v>
          </cell>
          <cell r="AJ196" t="str">
            <v>Prestar los servicios de apoyo a la gestión del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196" t="str">
            <v>Edith Martinez Martinez</v>
          </cell>
          <cell r="AL196">
            <v>52522369</v>
          </cell>
          <cell r="AM196" t="str">
            <v>181- 2024</v>
          </cell>
          <cell r="AP196" t="str">
            <v>SECOP II</v>
          </cell>
          <cell r="AQ196" t="e">
            <v>#N/A</v>
          </cell>
          <cell r="AS196" t="str">
            <v>Falso</v>
          </cell>
          <cell r="AU196" t="str">
            <v>SI</v>
          </cell>
          <cell r="AV196" t="str">
            <v>Enero</v>
          </cell>
          <cell r="AW196" t="e">
            <v>#N/A</v>
          </cell>
          <cell r="AX196">
            <v>45382</v>
          </cell>
          <cell r="AY196" t="str">
            <v>#REF!</v>
          </cell>
          <cell r="AZ196" t="str">
            <v>CO1.PCCNTR.5805644</v>
          </cell>
        </row>
        <row r="197">
          <cell r="D197" t="str">
            <v>183-2024</v>
          </cell>
          <cell r="E197" t="str">
            <v>LEYLA CASTILLO BALLÉN</v>
          </cell>
          <cell r="F197" t="str">
            <v>Subdirección de Formación Artistica</v>
          </cell>
          <cell r="G197" t="str">
            <v>Subdirección de Formación Artística</v>
          </cell>
          <cell r="H197" t="str">
            <v>Programa Nidos</v>
          </cell>
          <cell r="I197" t="str">
            <v>Contratación Directa</v>
          </cell>
          <cell r="J197" t="str">
            <v>Contratación directa.</v>
          </cell>
          <cell r="K197" t="str">
            <v>Prestación de servicios</v>
          </cell>
          <cell r="N197" t="str">
            <v>Si</v>
          </cell>
          <cell r="O197" t="str">
            <v>Contrato Prestación de Servicios Profesionales</v>
          </cell>
          <cell r="P197">
            <v>45316</v>
          </cell>
          <cell r="Q197">
            <v>45323</v>
          </cell>
          <cell r="R197">
            <v>45534</v>
          </cell>
          <cell r="S197">
            <v>210</v>
          </cell>
          <cell r="T197" t="str">
            <v>En Ejecución</v>
          </cell>
          <cell r="U197" t="str">
            <v>LEYLA CASTILLO BALLÉN</v>
          </cell>
          <cell r="X197" t="str">
            <v>GERALDHIN VARGAS GUTIERREZ</v>
          </cell>
          <cell r="Z197" t="str">
            <v>Inversión</v>
          </cell>
          <cell r="AA197">
            <v>2020110010209</v>
          </cell>
          <cell r="AC197" t="str">
            <v>O23011601120000007617</v>
          </cell>
          <cell r="AF197">
            <v>20986000</v>
          </cell>
          <cell r="AJ197" t="str">
            <v>PRESTAR SERVICIOS PROFESIONALES AL IDARTES- SUBDIRECCIÓN DE FORMACIÓN ARTÍSTICA EN EL PROCESO DE CREACIÓN, IMPLEMENTACIÓN Y DOCUMENTACIÓN DE ACCIONES ARTÍSTICO PEDAGÓGICAS TERRITORIALES DE LOS COMPONENTES DEL PROGRAMA NIDOS.</v>
          </cell>
          <cell r="AK197" t="str">
            <v>Lina Estefanía Mosquera Duarte</v>
          </cell>
          <cell r="AL197">
            <v>1019061417</v>
          </cell>
          <cell r="AM197" t="str">
            <v>183-2024</v>
          </cell>
          <cell r="AP197" t="str">
            <v>SECOP II</v>
          </cell>
          <cell r="AQ197" t="e">
            <v>#N/A</v>
          </cell>
          <cell r="AS197" t="str">
            <v>Falso</v>
          </cell>
          <cell r="AU197" t="str">
            <v>SI</v>
          </cell>
          <cell r="AV197" t="str">
            <v>Febrero</v>
          </cell>
          <cell r="AW197" t="e">
            <v>#N/A</v>
          </cell>
          <cell r="AX197">
            <v>45534</v>
          </cell>
          <cell r="AY197" t="str">
            <v>#REF!</v>
          </cell>
          <cell r="AZ197" t="str">
            <v>CO1.PCCNTR.5806622</v>
          </cell>
        </row>
        <row r="198">
          <cell r="D198" t="str">
            <v>184-2024</v>
          </cell>
          <cell r="E198" t="str">
            <v>LEYLA CASTILLO BALLÉN</v>
          </cell>
          <cell r="F198" t="str">
            <v>Subdirección de Formación Artistica</v>
          </cell>
          <cell r="G198" t="str">
            <v>Subdirección de Formación Artística</v>
          </cell>
          <cell r="H198" t="str">
            <v>Programa Nidos</v>
          </cell>
          <cell r="I198" t="str">
            <v>Contratación Directa</v>
          </cell>
          <cell r="J198" t="str">
            <v>Contratación directa.</v>
          </cell>
          <cell r="K198" t="str">
            <v>Prestación de servicios</v>
          </cell>
          <cell r="N198" t="str">
            <v>Si</v>
          </cell>
          <cell r="O198" t="str">
            <v>Contrato Prestación de Servicios Apoyo a la Gestión</v>
          </cell>
          <cell r="P198">
            <v>45316</v>
          </cell>
          <cell r="Q198">
            <v>45323</v>
          </cell>
          <cell r="R198">
            <v>45534</v>
          </cell>
          <cell r="S198">
            <v>210</v>
          </cell>
          <cell r="T198" t="str">
            <v>En Ejecución</v>
          </cell>
          <cell r="U198" t="str">
            <v>LEYLA CASTILLO BALLÉN</v>
          </cell>
          <cell r="X198" t="str">
            <v>LINA MARIA GAVIRIA HURTADO</v>
          </cell>
          <cell r="Z198" t="str">
            <v>Inversión</v>
          </cell>
          <cell r="AA198">
            <v>2020110010209</v>
          </cell>
          <cell r="AC198" t="str">
            <v>O23011601120000007617</v>
          </cell>
          <cell r="AF198">
            <v>23800000</v>
          </cell>
          <cell r="AJ198"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198" t="str">
            <v>NATALIA SANCHEZ LUIS</v>
          </cell>
          <cell r="AL198">
            <v>1015395923</v>
          </cell>
          <cell r="AM198" t="str">
            <v>184-2024</v>
          </cell>
          <cell r="AP198" t="str">
            <v>SECOP II</v>
          </cell>
          <cell r="AQ198" t="e">
            <v>#N/A</v>
          </cell>
          <cell r="AS198" t="str">
            <v>Falso</v>
          </cell>
          <cell r="AU198" t="str">
            <v>SI</v>
          </cell>
          <cell r="AV198" t="str">
            <v>Febrero</v>
          </cell>
          <cell r="AW198" t="e">
            <v>#N/A</v>
          </cell>
          <cell r="AX198">
            <v>45534</v>
          </cell>
          <cell r="AY198" t="str">
            <v>#REF!</v>
          </cell>
          <cell r="AZ198" t="str">
            <v>CO1.PCCNTR.5802653</v>
          </cell>
        </row>
        <row r="199">
          <cell r="D199" t="str">
            <v>185-2024</v>
          </cell>
          <cell r="E199" t="str">
            <v>LEYLA CASTILLO BALLÉN</v>
          </cell>
          <cell r="F199" t="str">
            <v>Subdirección de Formación Artistica</v>
          </cell>
          <cell r="G199" t="str">
            <v>Subdirección de Formación Artística</v>
          </cell>
          <cell r="H199" t="str">
            <v>Programa Nidos</v>
          </cell>
          <cell r="I199" t="str">
            <v>Contratación Directa</v>
          </cell>
          <cell r="J199" t="str">
            <v>Contratación directa.</v>
          </cell>
          <cell r="K199" t="str">
            <v>Prestación de servicios</v>
          </cell>
          <cell r="N199" t="str">
            <v>Si</v>
          </cell>
          <cell r="O199" t="str">
            <v>Contrato Prestación de Servicios Profesionales</v>
          </cell>
          <cell r="P199">
            <v>45316</v>
          </cell>
          <cell r="Q199">
            <v>45323</v>
          </cell>
          <cell r="R199">
            <v>45534</v>
          </cell>
          <cell r="S199">
            <v>210</v>
          </cell>
          <cell r="T199" t="str">
            <v>En Ejecución</v>
          </cell>
          <cell r="U199" t="str">
            <v>LEYLA CASTILLO BALLÉN</v>
          </cell>
          <cell r="X199" t="str">
            <v>GERALDHIN VARGAS GUTIERREZ</v>
          </cell>
          <cell r="Z199" t="str">
            <v>Inversión</v>
          </cell>
          <cell r="AA199">
            <v>2020110010209</v>
          </cell>
          <cell r="AC199" t="str">
            <v>O23011601120000007617</v>
          </cell>
          <cell r="AF199">
            <v>20986000</v>
          </cell>
          <cell r="AJ199" t="str">
            <v>PRESTAR SERVICIOS PROFESIONALES AL IDARTES- SUBDIRECCIÓN DE FORMACIÓN ARTÍSTICA EN EL PROCESO DE CREACIÓN, IMPLEMENTACIÓN Y DOCUMENTACIÓN DE ACCIONES ARTÍSTICO PEDAGÓGICAS TERRITORIALES DE LOS COMPONENTES DEL PROGRAMA NIDOS.</v>
          </cell>
          <cell r="AK199" t="str">
            <v>DEICY TATIANA CARRILLO GARCIA</v>
          </cell>
          <cell r="AL199">
            <v>1022381515</v>
          </cell>
          <cell r="AM199" t="str">
            <v>185-2024</v>
          </cell>
          <cell r="AP199" t="str">
            <v>SECOP II</v>
          </cell>
          <cell r="AQ199" t="e">
            <v>#N/A</v>
          </cell>
          <cell r="AS199" t="str">
            <v>Falso</v>
          </cell>
          <cell r="AU199" t="str">
            <v>SI</v>
          </cell>
          <cell r="AV199" t="str">
            <v>Febrero</v>
          </cell>
          <cell r="AW199" t="e">
            <v>#N/A</v>
          </cell>
          <cell r="AX199">
            <v>45534</v>
          </cell>
          <cell r="AY199" t="str">
            <v>#REF!</v>
          </cell>
          <cell r="AZ199" t="str">
            <v>CO1.PCCNTR.5799693</v>
          </cell>
        </row>
        <row r="200">
          <cell r="D200" t="str">
            <v>186-2024</v>
          </cell>
          <cell r="E200" t="str">
            <v>Hanna Paola Cuenca Hernandez</v>
          </cell>
          <cell r="F200" t="str">
            <v>Subdirección de Equipamientos Culturales</v>
          </cell>
          <cell r="I200" t="str">
            <v>Contratación Directa</v>
          </cell>
          <cell r="J200" t="str">
            <v>Contratación directa.</v>
          </cell>
          <cell r="K200" t="str">
            <v>Prestación de servicios</v>
          </cell>
          <cell r="N200" t="str">
            <v>Si</v>
          </cell>
          <cell r="O200" t="str">
            <v>Contrato Prestación de Servicios Apoyo a la Gestión</v>
          </cell>
          <cell r="P200">
            <v>45316</v>
          </cell>
          <cell r="Q200">
            <v>45317</v>
          </cell>
          <cell r="R200">
            <v>45377</v>
          </cell>
          <cell r="S200">
            <v>61</v>
          </cell>
          <cell r="T200" t="str">
            <v>En Ejecución</v>
          </cell>
          <cell r="U200" t="str">
            <v>Hanna Paola Cuenca Hernandez</v>
          </cell>
          <cell r="X200" t="str">
            <v>SILVIA OSPINA HENAO</v>
          </cell>
          <cell r="Z200" t="str">
            <v>Inversión</v>
          </cell>
          <cell r="AA200">
            <v>2020110010158</v>
          </cell>
          <cell r="AC200" t="str">
            <v>O23011601210000007614</v>
          </cell>
          <cell r="AF200">
            <v>11500000</v>
          </cell>
          <cell r="AJ200" t="str">
            <v>Prestar servicios de apoyo a la gestión al IDARTES - Subdirección de Equipamientos Culturales, en actividades asociadas a la producción técnica de la programación artística y cultural de los equipamientos, en las etapas de pre montaje, montaje y post montaje de los eventos y actividades definidas por la dependencia</v>
          </cell>
          <cell r="AK200" t="str">
            <v>adulfo karlo mahecha morales</v>
          </cell>
          <cell r="AL200">
            <v>79821873</v>
          </cell>
          <cell r="AM200" t="str">
            <v>186-2024</v>
          </cell>
          <cell r="AP200" t="str">
            <v>SECOP II</v>
          </cell>
          <cell r="AQ200" t="e">
            <v>#N/A</v>
          </cell>
          <cell r="AS200" t="str">
            <v>Falso</v>
          </cell>
          <cell r="AU200" t="str">
            <v>SI</v>
          </cell>
          <cell r="AV200" t="str">
            <v>Enero</v>
          </cell>
          <cell r="AW200" t="e">
            <v>#N/A</v>
          </cell>
          <cell r="AX200">
            <v>45377</v>
          </cell>
          <cell r="AY200" t="str">
            <v>#REF!</v>
          </cell>
          <cell r="AZ200" t="str">
            <v>CO1.PCCNTR.5809663</v>
          </cell>
        </row>
        <row r="201">
          <cell r="D201" t="str">
            <v>190-2024</v>
          </cell>
          <cell r="E201" t="str">
            <v>LEYLA CASTILLO BALLÉN</v>
          </cell>
          <cell r="F201" t="str">
            <v>Subdirección de Formación Artistica</v>
          </cell>
          <cell r="G201" t="str">
            <v>Subdirección de Formación Artística</v>
          </cell>
          <cell r="H201" t="str">
            <v>Programa Crea</v>
          </cell>
          <cell r="I201" t="str">
            <v>Contratación Directa</v>
          </cell>
          <cell r="J201" t="str">
            <v>Contratación directa.</v>
          </cell>
          <cell r="K201" t="str">
            <v>Prestación de servicios</v>
          </cell>
          <cell r="N201" t="str">
            <v>Si</v>
          </cell>
          <cell r="O201" t="str">
            <v>Contrato Prestación de Servicios Profesionales</v>
          </cell>
          <cell r="P201">
            <v>45316</v>
          </cell>
          <cell r="Q201">
            <v>45317</v>
          </cell>
          <cell r="R201">
            <v>45412</v>
          </cell>
          <cell r="S201">
            <v>95</v>
          </cell>
          <cell r="T201" t="str">
            <v>En Ejecución</v>
          </cell>
          <cell r="U201" t="str">
            <v>LEYLA CASTILLO BALLÉN</v>
          </cell>
          <cell r="X201" t="str">
            <v>LEYLA CASTILLO BALLEN</v>
          </cell>
          <cell r="Z201" t="str">
            <v>Inversión</v>
          </cell>
          <cell r="AA201">
            <v>2020110010061</v>
          </cell>
          <cell r="AC201" t="str">
            <v>O23011601140000007619</v>
          </cell>
          <cell r="AF201">
            <v>17833600</v>
          </cell>
          <cell r="AJ201"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1" t="str">
            <v>KARINA ALEXANDRA ORTEGA VALBUENA</v>
          </cell>
          <cell r="AL201">
            <v>52910216</v>
          </cell>
          <cell r="AM201" t="str">
            <v>190-2024</v>
          </cell>
          <cell r="AP201" t="str">
            <v>SECOP II</v>
          </cell>
          <cell r="AQ201" t="e">
            <v>#N/A</v>
          </cell>
          <cell r="AS201" t="str">
            <v>Falso</v>
          </cell>
          <cell r="AU201" t="str">
            <v>SI</v>
          </cell>
          <cell r="AV201" t="str">
            <v>Enero</v>
          </cell>
          <cell r="AW201" t="e">
            <v>#N/A</v>
          </cell>
          <cell r="AX201">
            <v>45412</v>
          </cell>
          <cell r="AY201" t="str">
            <v>#REF!</v>
          </cell>
          <cell r="AZ201" t="str">
            <v>CO1.PCCNTR.5810634</v>
          </cell>
        </row>
        <row r="202">
          <cell r="D202" t="str">
            <v>195-2024</v>
          </cell>
          <cell r="E202" t="str">
            <v>LEYLA CASTILLO BALLÉN</v>
          </cell>
          <cell r="F202" t="str">
            <v>Subdirección de Formación Artistica</v>
          </cell>
          <cell r="G202" t="str">
            <v>Subdirección de Formación Artística</v>
          </cell>
          <cell r="I202" t="str">
            <v>Contratación Directa</v>
          </cell>
          <cell r="J202" t="str">
            <v>Contratación directa.</v>
          </cell>
          <cell r="K202" t="str">
            <v>Prestación de servicios</v>
          </cell>
          <cell r="N202" t="str">
            <v>Si</v>
          </cell>
          <cell r="O202" t="str">
            <v>Contrato Prestación de Servicios Profesionales</v>
          </cell>
          <cell r="P202">
            <v>45316</v>
          </cell>
          <cell r="Q202">
            <v>45323</v>
          </cell>
          <cell r="R202">
            <v>45411</v>
          </cell>
          <cell r="S202">
            <v>89</v>
          </cell>
          <cell r="T202" t="str">
            <v>En Ejecución</v>
          </cell>
          <cell r="U202" t="str">
            <v>LEYLA CASTILLO BALLÉN</v>
          </cell>
          <cell r="X202" t="str">
            <v>LINA MARIA GAVIRIA HURTADO</v>
          </cell>
          <cell r="Z202" t="str">
            <v>Inversión</v>
          </cell>
          <cell r="AA202">
            <v>2020110010061</v>
          </cell>
          <cell r="AC202" t="str">
            <v>O23011601140000007619</v>
          </cell>
          <cell r="AF202">
            <v>14779933</v>
          </cell>
          <cell r="AJ202" t="str">
            <v>Prestar servicios profesionales al Instituto Distrital de las Artes IDARTES, en actividades relacionadas con el Seguimiento y Soporte del Sistema Integrado de Formación de la Subdirección de Formación Artística</v>
          </cell>
          <cell r="AK202" t="str">
            <v>ANDREA VIVIANA GAITAN GUTIERREZ</v>
          </cell>
          <cell r="AL202">
            <v>1070953495</v>
          </cell>
          <cell r="AM202" t="str">
            <v>195-2024</v>
          </cell>
          <cell r="AP202" t="str">
            <v>SECOP II</v>
          </cell>
          <cell r="AQ202" t="e">
            <v>#N/A</v>
          </cell>
          <cell r="AS202" t="str">
            <v>Falso</v>
          </cell>
          <cell r="AU202" t="str">
            <v>SI</v>
          </cell>
          <cell r="AV202" t="str">
            <v>Febrero</v>
          </cell>
          <cell r="AW202" t="e">
            <v>#N/A</v>
          </cell>
          <cell r="AX202">
            <v>45411</v>
          </cell>
          <cell r="AY202" t="str">
            <v>#REF!</v>
          </cell>
          <cell r="AZ202" t="str">
            <v>CO1.PCCNTR.5811211</v>
          </cell>
        </row>
        <row r="203">
          <cell r="D203" t="str">
            <v>196-2024</v>
          </cell>
          <cell r="E203" t="str">
            <v>LEYLA CASTILLO BALLÉN</v>
          </cell>
          <cell r="F203" t="str">
            <v>Subdirección de Formación Artistica</v>
          </cell>
          <cell r="G203" t="str">
            <v>Subdirección de Formación Artística</v>
          </cell>
          <cell r="H203" t="str">
            <v>Programa Crea</v>
          </cell>
          <cell r="I203" t="str">
            <v>Contratación Directa</v>
          </cell>
          <cell r="J203" t="str">
            <v>Contratación directa.</v>
          </cell>
          <cell r="K203" t="str">
            <v>Prestación de servicios</v>
          </cell>
          <cell r="N203" t="str">
            <v>Si</v>
          </cell>
          <cell r="O203" t="str">
            <v>Contrato Prestación de Servicios Profesionales</v>
          </cell>
          <cell r="P203">
            <v>45316</v>
          </cell>
          <cell r="Q203">
            <v>45317</v>
          </cell>
          <cell r="R203">
            <v>45412</v>
          </cell>
          <cell r="S203">
            <v>95</v>
          </cell>
          <cell r="T203" t="str">
            <v>En Ejecución</v>
          </cell>
          <cell r="U203" t="str">
            <v>LEYLA CASTILLO BALLÉN</v>
          </cell>
          <cell r="X203" t="str">
            <v>LEYLA CASTILLO BALLEN</v>
          </cell>
          <cell r="Z203" t="str">
            <v>Inversión</v>
          </cell>
          <cell r="AA203">
            <v>2020110010061</v>
          </cell>
          <cell r="AC203" t="str">
            <v>O23011601140000007619</v>
          </cell>
          <cell r="AF203">
            <v>17833600</v>
          </cell>
          <cell r="AJ203"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03" t="str">
            <v>ERIKA MARGARICED GONZALEZ REYES</v>
          </cell>
          <cell r="AL203">
            <v>52436838</v>
          </cell>
          <cell r="AM203" t="str">
            <v>196-2024</v>
          </cell>
          <cell r="AP203" t="str">
            <v>SECOP II</v>
          </cell>
          <cell r="AQ203" t="e">
            <v>#N/A</v>
          </cell>
          <cell r="AS203" t="str">
            <v>Falso</v>
          </cell>
          <cell r="AU203" t="str">
            <v>SI</v>
          </cell>
          <cell r="AV203" t="str">
            <v>Enero</v>
          </cell>
          <cell r="AW203" t="e">
            <v>#N/A</v>
          </cell>
          <cell r="AX203">
            <v>45412</v>
          </cell>
          <cell r="AY203" t="str">
            <v>#REF!</v>
          </cell>
          <cell r="AZ203" t="str">
            <v>CO1.PCCNTR.5804770</v>
          </cell>
        </row>
        <row r="204">
          <cell r="D204" t="str">
            <v>197-2024</v>
          </cell>
          <cell r="E204" t="str">
            <v>LEYLA CASTILLO BALLÉN</v>
          </cell>
          <cell r="F204" t="str">
            <v>Subdirección de Formación Artistica</v>
          </cell>
          <cell r="G204" t="str">
            <v>Subdirección de Formación Artística</v>
          </cell>
          <cell r="H204" t="str">
            <v>Programa Crea</v>
          </cell>
          <cell r="I204" t="str">
            <v>Contratación Directa</v>
          </cell>
          <cell r="J204" t="str">
            <v>Contratación directa.</v>
          </cell>
          <cell r="K204" t="str">
            <v>Prestación de servicios</v>
          </cell>
          <cell r="N204" t="str">
            <v>Si</v>
          </cell>
          <cell r="O204" t="str">
            <v>Contrato Prestación de Servicios Profesionales</v>
          </cell>
          <cell r="P204">
            <v>45316</v>
          </cell>
          <cell r="Q204">
            <v>45320</v>
          </cell>
          <cell r="R204">
            <v>45412</v>
          </cell>
          <cell r="S204">
            <v>92</v>
          </cell>
          <cell r="T204" t="str">
            <v>En Ejecución</v>
          </cell>
          <cell r="U204" t="str">
            <v>LEYLA CASTILLO BALLÉN</v>
          </cell>
          <cell r="X204" t="str">
            <v>LEYLA CASTILLO BALLEN</v>
          </cell>
          <cell r="Z204" t="str">
            <v>Inversión</v>
          </cell>
          <cell r="AA204">
            <v>2020110010061</v>
          </cell>
          <cell r="AC204" t="str">
            <v>O23011601140000007619</v>
          </cell>
          <cell r="AF204">
            <v>17833600</v>
          </cell>
          <cell r="AJ204"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04" t="str">
            <v>OSCAR HERNANDO NOSSA GARCIA</v>
          </cell>
          <cell r="AL204">
            <v>80244363</v>
          </cell>
          <cell r="AM204" t="str">
            <v>197-2024</v>
          </cell>
          <cell r="AP204" t="str">
            <v>SECOP II</v>
          </cell>
          <cell r="AQ204" t="e">
            <v>#N/A</v>
          </cell>
          <cell r="AS204" t="str">
            <v>Falso</v>
          </cell>
          <cell r="AU204" t="str">
            <v>SI</v>
          </cell>
          <cell r="AV204" t="str">
            <v>Enero</v>
          </cell>
          <cell r="AW204" t="e">
            <v>#N/A</v>
          </cell>
          <cell r="AX204">
            <v>45412</v>
          </cell>
          <cell r="AY204" t="str">
            <v>#REF!</v>
          </cell>
          <cell r="AZ204" t="str">
            <v>CO1.PCCNTR.5805213</v>
          </cell>
        </row>
        <row r="205">
          <cell r="D205" t="str">
            <v>198-2024</v>
          </cell>
          <cell r="E205" t="str">
            <v>LEYLA CASTILLO BALLÉN</v>
          </cell>
          <cell r="F205" t="str">
            <v>Subdirección de Formación Artistica</v>
          </cell>
          <cell r="G205" t="str">
            <v>Subdirección de Formación Artística</v>
          </cell>
          <cell r="H205" t="str">
            <v>Programa Crea</v>
          </cell>
          <cell r="I205" t="str">
            <v>Contratación Directa</v>
          </cell>
          <cell r="J205" t="str">
            <v>Contratación directa.</v>
          </cell>
          <cell r="K205" t="str">
            <v>Prestación de servicios</v>
          </cell>
          <cell r="N205" t="str">
            <v>Si</v>
          </cell>
          <cell r="O205" t="str">
            <v>Contrato Prestación de Servicios Profesionales</v>
          </cell>
          <cell r="P205">
            <v>45316</v>
          </cell>
          <cell r="Q205">
            <v>45320</v>
          </cell>
          <cell r="R205">
            <v>45412</v>
          </cell>
          <cell r="S205">
            <v>92</v>
          </cell>
          <cell r="T205" t="str">
            <v>En Ejecución</v>
          </cell>
          <cell r="U205" t="str">
            <v>LEYLA CASTILLO BALLÉN</v>
          </cell>
          <cell r="X205" t="str">
            <v>LEYLA CASTILLO BALLEN</v>
          </cell>
          <cell r="Z205" t="str">
            <v>Inversión</v>
          </cell>
          <cell r="AA205">
            <v>2020110010061</v>
          </cell>
          <cell r="AC205" t="str">
            <v>O23011601140000007619</v>
          </cell>
          <cell r="AF205">
            <v>17833600</v>
          </cell>
          <cell r="AJ205"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05" t="str">
            <v>ANDREA MAGALY RUBIANO RAMIREZ</v>
          </cell>
          <cell r="AL205">
            <v>52852350</v>
          </cell>
          <cell r="AM205" t="str">
            <v>198-2024</v>
          </cell>
          <cell r="AP205" t="str">
            <v>SECOP II</v>
          </cell>
          <cell r="AQ205" t="e">
            <v>#N/A</v>
          </cell>
          <cell r="AS205" t="str">
            <v>Falso</v>
          </cell>
          <cell r="AU205" t="str">
            <v>SI</v>
          </cell>
          <cell r="AV205" t="str">
            <v>Enero</v>
          </cell>
          <cell r="AW205" t="e">
            <v>#N/A</v>
          </cell>
          <cell r="AX205">
            <v>45412</v>
          </cell>
          <cell r="AY205" t="str">
            <v>#REF!</v>
          </cell>
          <cell r="AZ205" t="str">
            <v>CO1.PCCNTR.5805301</v>
          </cell>
        </row>
        <row r="206">
          <cell r="D206" t="str">
            <v>199-2024</v>
          </cell>
          <cell r="E206" t="str">
            <v>LEYLA CASTILLO BALLÉN</v>
          </cell>
          <cell r="F206" t="str">
            <v>Subdirección de Formación Artistica</v>
          </cell>
          <cell r="G206" t="str">
            <v>Subdirección de Formación Artística</v>
          </cell>
          <cell r="H206" t="str">
            <v>Programa Nidos</v>
          </cell>
          <cell r="I206" t="str">
            <v>Contratación Directa</v>
          </cell>
          <cell r="J206" t="str">
            <v>Contratación directa.</v>
          </cell>
          <cell r="K206" t="str">
            <v>Prestación de servicios</v>
          </cell>
          <cell r="N206" t="str">
            <v>Si</v>
          </cell>
          <cell r="O206" t="str">
            <v>Contrato Prestación de Servicios Profesionales</v>
          </cell>
          <cell r="P206">
            <v>45316</v>
          </cell>
          <cell r="Q206">
            <v>45323</v>
          </cell>
          <cell r="R206">
            <v>45544</v>
          </cell>
          <cell r="S206">
            <v>219</v>
          </cell>
          <cell r="T206" t="str">
            <v>En Ejecución</v>
          </cell>
          <cell r="U206" t="str">
            <v>LEYLA CASTILLO BALLÉN</v>
          </cell>
          <cell r="X206" t="str">
            <v>INGRY JOHANNA NINO GONZALEZ</v>
          </cell>
          <cell r="Z206" t="str">
            <v>Inversión</v>
          </cell>
          <cell r="AA206">
            <v>2020110010209</v>
          </cell>
          <cell r="AC206" t="str">
            <v>O23011601120000007617</v>
          </cell>
          <cell r="AF206">
            <v>20986000</v>
          </cell>
          <cell r="AJ206" t="str">
            <v>Prestar servicios profesionales al Idartes- Subdirección de Formación Artística en el proceso de creación, implementación y documentación de acciones artístico pedagógicas territoriales de los componentes del Programa Nidos.</v>
          </cell>
          <cell r="AK206" t="str">
            <v>Luisa Fernanda Paredes Montañez</v>
          </cell>
          <cell r="AL206">
            <v>1016095942</v>
          </cell>
          <cell r="AM206" t="str">
            <v>199-2024</v>
          </cell>
          <cell r="AP206" t="str">
            <v>SECOP II</v>
          </cell>
          <cell r="AQ206" t="e">
            <v>#N/A</v>
          </cell>
          <cell r="AS206" t="str">
            <v>Falso</v>
          </cell>
          <cell r="AU206" t="str">
            <v>SI</v>
          </cell>
          <cell r="AV206" t="str">
            <v>Febrero</v>
          </cell>
          <cell r="AW206" t="e">
            <v>#N/A</v>
          </cell>
          <cell r="AX206">
            <v>45544</v>
          </cell>
          <cell r="AY206" t="str">
            <v>#REF!</v>
          </cell>
          <cell r="AZ206" t="str">
            <v>CO1.PCCNTR.5805605</v>
          </cell>
        </row>
        <row r="207">
          <cell r="D207" t="str">
            <v>201-2024</v>
          </cell>
          <cell r="E207" t="str">
            <v>LEYLA CASTILLO BALLÉN</v>
          </cell>
          <cell r="F207" t="str">
            <v>Subdirección de Formación Artistica</v>
          </cell>
          <cell r="G207" t="str">
            <v>Subdirección de Formación Artística</v>
          </cell>
          <cell r="H207" t="str">
            <v>Programa Nidos</v>
          </cell>
          <cell r="I207" t="str">
            <v>Contratación Directa</v>
          </cell>
          <cell r="J207" t="str">
            <v>Contratación directa.</v>
          </cell>
          <cell r="K207" t="str">
            <v>Prestación de servicios</v>
          </cell>
          <cell r="N207" t="str">
            <v>Si</v>
          </cell>
          <cell r="O207" t="str">
            <v>Contrato Prestación de Servicios Profesionales</v>
          </cell>
          <cell r="P207">
            <v>45316</v>
          </cell>
          <cell r="Q207">
            <v>45323</v>
          </cell>
          <cell r="R207">
            <v>45534</v>
          </cell>
          <cell r="S207">
            <v>210</v>
          </cell>
          <cell r="T207" t="str">
            <v>En Ejecución</v>
          </cell>
          <cell r="U207" t="str">
            <v>LEYLA CASTILLO BALLÉN</v>
          </cell>
          <cell r="X207" t="str">
            <v>LINA MARIA GAVIRIA HURTADO</v>
          </cell>
          <cell r="Z207" t="str">
            <v>Inversión</v>
          </cell>
          <cell r="AA207">
            <v>2020110010209</v>
          </cell>
          <cell r="AC207" t="str">
            <v>O23011601120000007617</v>
          </cell>
          <cell r="AF207">
            <v>23800000</v>
          </cell>
          <cell r="AJ207"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07" t="str">
            <v>ALBA PIEDAD AGUIRRE PORRAS</v>
          </cell>
          <cell r="AL207">
            <v>51772570</v>
          </cell>
          <cell r="AM207" t="str">
            <v>201-2024</v>
          </cell>
          <cell r="AP207" t="str">
            <v>SECOP II</v>
          </cell>
          <cell r="AQ207" t="e">
            <v>#N/A</v>
          </cell>
          <cell r="AS207" t="str">
            <v>Falso</v>
          </cell>
          <cell r="AU207" t="str">
            <v>SI</v>
          </cell>
          <cell r="AV207" t="str">
            <v>Febrero</v>
          </cell>
          <cell r="AW207" t="e">
            <v>#N/A</v>
          </cell>
          <cell r="AX207">
            <v>45534</v>
          </cell>
          <cell r="AY207" t="str">
            <v>#REF!</v>
          </cell>
          <cell r="AZ207" t="str">
            <v>CO1.PCCNTR.5804903</v>
          </cell>
        </row>
        <row r="208">
          <cell r="D208" t="str">
            <v>202-2024</v>
          </cell>
          <cell r="E208" t="str">
            <v>LEYLA CASTILLO BALLÉN</v>
          </cell>
          <cell r="F208" t="str">
            <v>Subdirección de Formación Artistica</v>
          </cell>
          <cell r="G208" t="str">
            <v>Subdirección de Formación Artística</v>
          </cell>
          <cell r="H208" t="str">
            <v>Programa Nidos</v>
          </cell>
          <cell r="I208" t="str">
            <v>Contratación Directa</v>
          </cell>
          <cell r="J208" t="str">
            <v>Contratación directa.</v>
          </cell>
          <cell r="K208" t="str">
            <v>Prestación de servicios</v>
          </cell>
          <cell r="N208" t="str">
            <v>Si</v>
          </cell>
          <cell r="O208" t="str">
            <v>Contrato Prestación de Servicios Profesionales</v>
          </cell>
          <cell r="P208">
            <v>45316</v>
          </cell>
          <cell r="Q208">
            <v>45323</v>
          </cell>
          <cell r="R208">
            <v>45534</v>
          </cell>
          <cell r="S208">
            <v>210</v>
          </cell>
          <cell r="T208" t="str">
            <v>Cedido</v>
          </cell>
          <cell r="U208" t="str">
            <v>LEYLA CASTILLO BALLÉN</v>
          </cell>
          <cell r="X208" t="str">
            <v>LINA MARIA GAVIRIA HURTADO</v>
          </cell>
          <cell r="Z208" t="str">
            <v>Inversión</v>
          </cell>
          <cell r="AA208">
            <v>2020110010209</v>
          </cell>
          <cell r="AC208" t="str">
            <v>O23011601120000007617</v>
          </cell>
          <cell r="AF208">
            <v>23800000</v>
          </cell>
          <cell r="AJ208"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08" t="str">
            <v>Cristian Alejandro Medina Alarcon</v>
          </cell>
          <cell r="AL208">
            <v>1073514702</v>
          </cell>
          <cell r="AM208" t="str">
            <v>202-2024</v>
          </cell>
          <cell r="AP208" t="str">
            <v>SECOP II</v>
          </cell>
          <cell r="AQ208" t="e">
            <v>#N/A</v>
          </cell>
          <cell r="AS208" t="str">
            <v>Falso</v>
          </cell>
          <cell r="AU208" t="str">
            <v>SI</v>
          </cell>
          <cell r="AV208" t="str">
            <v>Febrero</v>
          </cell>
          <cell r="AW208" t="e">
            <v>#N/A</v>
          </cell>
          <cell r="AX208">
            <v>45534</v>
          </cell>
          <cell r="AY208" t="str">
            <v>#REF!</v>
          </cell>
          <cell r="AZ208" t="str">
            <v>CO1.PCCNTR.5804931</v>
          </cell>
        </row>
        <row r="209">
          <cell r="D209" t="str">
            <v>203-2024</v>
          </cell>
          <cell r="E209" t="str">
            <v>LEYLA CASTILLO BALLÉN</v>
          </cell>
          <cell r="F209" t="str">
            <v>Subdirección de Formación Artistica</v>
          </cell>
          <cell r="G209" t="str">
            <v>Subdirección de Formación Artística</v>
          </cell>
          <cell r="H209" t="str">
            <v>Programa Nidos</v>
          </cell>
          <cell r="I209" t="str">
            <v>Contratación Directa</v>
          </cell>
          <cell r="J209" t="str">
            <v>Contratación directa.</v>
          </cell>
          <cell r="K209" t="str">
            <v>Prestación de servicios</v>
          </cell>
          <cell r="N209" t="str">
            <v>Si</v>
          </cell>
          <cell r="O209" t="str">
            <v>Contrato Prestación de Servicios Profesionales</v>
          </cell>
          <cell r="P209">
            <v>45316</v>
          </cell>
          <cell r="Q209">
            <v>45327</v>
          </cell>
          <cell r="R209">
            <v>45534</v>
          </cell>
          <cell r="S209">
            <v>206</v>
          </cell>
          <cell r="T209" t="str">
            <v>En Ejecución</v>
          </cell>
          <cell r="U209" t="str">
            <v>LEYLA CASTILLO BALLÉN</v>
          </cell>
          <cell r="X209" t="str">
            <v>LINA MARIA GAVIRIA HURTADO</v>
          </cell>
          <cell r="Z209" t="str">
            <v>Inversión</v>
          </cell>
          <cell r="AA209">
            <v>2020110010209</v>
          </cell>
          <cell r="AC209" t="str">
            <v>O23011601120000007617</v>
          </cell>
          <cell r="AF209">
            <v>23800000</v>
          </cell>
          <cell r="AJ20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09" t="str">
            <v>Stefanny Solano Morales</v>
          </cell>
          <cell r="AL209">
            <v>53042273</v>
          </cell>
          <cell r="AM209" t="str">
            <v>203-2024</v>
          </cell>
          <cell r="AP209" t="str">
            <v>SECOP II</v>
          </cell>
          <cell r="AQ209" t="e">
            <v>#N/A</v>
          </cell>
          <cell r="AS209" t="str">
            <v>Falso</v>
          </cell>
          <cell r="AU209" t="str">
            <v>SI</v>
          </cell>
          <cell r="AV209" t="str">
            <v>Febrero</v>
          </cell>
          <cell r="AW209" t="e">
            <v>#N/A</v>
          </cell>
          <cell r="AX209">
            <v>45534</v>
          </cell>
          <cell r="AY209" t="str">
            <v>#REF!</v>
          </cell>
          <cell r="AZ209" t="str">
            <v>CO1.PCCNTR.5804772</v>
          </cell>
        </row>
        <row r="210">
          <cell r="D210" t="str">
            <v>204-2024</v>
          </cell>
          <cell r="E210" t="str">
            <v>LEYLA CASTILLO BALLÉN</v>
          </cell>
          <cell r="F210" t="str">
            <v>Subdirección de Formación Artistica</v>
          </cell>
          <cell r="G210" t="str">
            <v>Subdirección de Formación Artística</v>
          </cell>
          <cell r="H210" t="str">
            <v>Programa Nidos</v>
          </cell>
          <cell r="I210" t="str">
            <v>Contratación Directa</v>
          </cell>
          <cell r="J210" t="str">
            <v>Contratación directa.</v>
          </cell>
          <cell r="K210" t="str">
            <v>Prestación de servicios</v>
          </cell>
          <cell r="N210" t="str">
            <v>Si</v>
          </cell>
          <cell r="O210" t="str">
            <v>Contrato Prestación de Servicios Profesionales</v>
          </cell>
          <cell r="P210">
            <v>45316</v>
          </cell>
          <cell r="Q210">
            <v>45323</v>
          </cell>
          <cell r="R210">
            <v>45543</v>
          </cell>
          <cell r="S210">
            <v>218</v>
          </cell>
          <cell r="T210" t="str">
            <v>En Ejecución</v>
          </cell>
          <cell r="U210" t="str">
            <v>LEYLA CASTILLO BALLÉN</v>
          </cell>
          <cell r="X210" t="str">
            <v>INGRY JOHANNA NINO GONZALEZ</v>
          </cell>
          <cell r="Z210" t="str">
            <v>Inversión</v>
          </cell>
          <cell r="AA210">
            <v>2020110010209</v>
          </cell>
          <cell r="AC210" t="str">
            <v>O23011601120000007617</v>
          </cell>
          <cell r="AF210">
            <v>20986000</v>
          </cell>
          <cell r="AJ210" t="str">
            <v>PRESTAR SERVICIOS PROFESIONALES AL IDARTES- SUBDIRECCIÓN DE FORMACIÓN ARTÍSTICA EN EL PROCESO DE CREACIÓN, IMPLEMENTACIÓN Y DOCUMENTACIÓN DE ACCIONES ARTÍSTICO PEDAGÓGICAS TERRITORIALES DE LOS COMPONENTES DEL PROGRAMA NIDOS.</v>
          </cell>
          <cell r="AK210" t="str">
            <v>Juan Camilo Herrera Casilimas</v>
          </cell>
          <cell r="AL210">
            <v>1032411066</v>
          </cell>
          <cell r="AM210" t="str">
            <v>204-2024</v>
          </cell>
          <cell r="AP210" t="str">
            <v>SECOP II</v>
          </cell>
          <cell r="AQ210" t="e">
            <v>#N/A</v>
          </cell>
          <cell r="AS210" t="str">
            <v>Falso</v>
          </cell>
          <cell r="AU210" t="str">
            <v>SI</v>
          </cell>
          <cell r="AV210" t="str">
            <v>Febrero</v>
          </cell>
          <cell r="AW210" t="e">
            <v>#N/A</v>
          </cell>
          <cell r="AX210">
            <v>45543</v>
          </cell>
          <cell r="AY210" t="str">
            <v>#REF!</v>
          </cell>
          <cell r="AZ210" t="str">
            <v>CO1.PCCNTR.5805204</v>
          </cell>
        </row>
        <row r="211">
          <cell r="D211" t="str">
            <v>205-2024</v>
          </cell>
          <cell r="E211" t="str">
            <v>LEYLA CASTILLO BALLÉN</v>
          </cell>
          <cell r="F211" t="str">
            <v>Subdirección de Formación Artistica</v>
          </cell>
          <cell r="G211" t="str">
            <v>Subdirección de Formación Artística</v>
          </cell>
          <cell r="H211" t="str">
            <v>Programa Nidos</v>
          </cell>
          <cell r="I211" t="str">
            <v>Contratación Directa</v>
          </cell>
          <cell r="J211" t="str">
            <v>Contratación directa.</v>
          </cell>
          <cell r="K211" t="str">
            <v>Prestación de servicios</v>
          </cell>
          <cell r="N211" t="str">
            <v>Si</v>
          </cell>
          <cell r="O211" t="str">
            <v>Contrato Prestación de Servicios Profesionales</v>
          </cell>
          <cell r="P211">
            <v>45316</v>
          </cell>
          <cell r="Q211">
            <v>45323</v>
          </cell>
          <cell r="R211">
            <v>45382</v>
          </cell>
          <cell r="S211">
            <v>61</v>
          </cell>
          <cell r="T211" t="str">
            <v>En Ejecución</v>
          </cell>
          <cell r="U211" t="str">
            <v>LEYLA CASTILLO BALLÉN</v>
          </cell>
          <cell r="X211" t="str">
            <v>GERALDHIN VARGAS GUTIERREZ</v>
          </cell>
          <cell r="Z211" t="str">
            <v>Inversión</v>
          </cell>
          <cell r="AA211">
            <v>2020110010209</v>
          </cell>
          <cell r="AC211" t="str">
            <v>O23011601120000007617</v>
          </cell>
          <cell r="AF211">
            <v>9164000</v>
          </cell>
          <cell r="AJ211" t="str">
            <v>PRESTAR SERVICIOS PROFESIONALES AL IDARTES - SUBDIRECCIÓN DE FORMACIÓN ARTÍSTICA EN EL ACOMPAÑAMIENTO A LAS ACTIVIDADES REQUERIDAS POR EL PROGRAMA NIDOS, PARA LA GESTIÓN DE CONTENIDOS E INSUMOS DIGITALES QUE PERMITAN LA DIFUSIÓN DE LAS ACTIVIDADES REALIZADAS POR EL MISMO.</v>
          </cell>
          <cell r="AK211" t="str">
            <v>ANDRÓMEDA ROBIN CATALINA CONTRERAS RODRÍGUEZ</v>
          </cell>
          <cell r="AL211">
            <v>1013595661</v>
          </cell>
          <cell r="AM211" t="str">
            <v>205-2024</v>
          </cell>
          <cell r="AP211" t="str">
            <v>SECOP II</v>
          </cell>
          <cell r="AQ211" t="e">
            <v>#N/A</v>
          </cell>
          <cell r="AS211" t="str">
            <v>Falso</v>
          </cell>
          <cell r="AU211" t="str">
            <v>SI</v>
          </cell>
          <cell r="AV211" t="str">
            <v>Febrero</v>
          </cell>
          <cell r="AW211" t="e">
            <v>#N/A</v>
          </cell>
          <cell r="AX211">
            <v>45382</v>
          </cell>
          <cell r="AY211" t="str">
            <v>#REF!</v>
          </cell>
          <cell r="AZ211" t="str">
            <v>CO1.PCCNTR.5804854</v>
          </cell>
        </row>
        <row r="212">
          <cell r="D212" t="str">
            <v>206-2024</v>
          </cell>
          <cell r="E212" t="str">
            <v>LEYLA CASTILLO BALLÉN</v>
          </cell>
          <cell r="F212" t="str">
            <v>Subdirección de Formación Artistica</v>
          </cell>
          <cell r="G212" t="str">
            <v>Subdirección de Formación Artística</v>
          </cell>
          <cell r="H212" t="str">
            <v>Programa Nidos</v>
          </cell>
          <cell r="I212" t="str">
            <v>Contratación Directa</v>
          </cell>
          <cell r="J212" t="str">
            <v>Contratación directa.</v>
          </cell>
          <cell r="K212" t="str">
            <v>Prestación de servicios</v>
          </cell>
          <cell r="N212" t="str">
            <v>Si</v>
          </cell>
          <cell r="O212" t="str">
            <v>Contrato Prestación de Servicios Apoyo a la Gestión</v>
          </cell>
          <cell r="P212">
            <v>45316</v>
          </cell>
          <cell r="Q212">
            <v>45323</v>
          </cell>
          <cell r="R212">
            <v>45534</v>
          </cell>
          <cell r="S212">
            <v>210</v>
          </cell>
          <cell r="T212" t="str">
            <v>En Ejecución</v>
          </cell>
          <cell r="U212" t="str">
            <v>LEYLA CASTILLO BALLÉN</v>
          </cell>
          <cell r="X212" t="str">
            <v>LINA MARIA GAVIRIA HURTADO</v>
          </cell>
          <cell r="Z212" t="str">
            <v>Inversión</v>
          </cell>
          <cell r="AA212">
            <v>2020110010209</v>
          </cell>
          <cell r="AC212" t="str">
            <v>O23011601120000007617</v>
          </cell>
          <cell r="AF212">
            <v>23800000</v>
          </cell>
          <cell r="AJ212" t="str">
            <v>PRESTAR SERVICIOS DE APOYO A LA GESTIÓN AL IDARTES- SUBDIRECCIÓN DE FORMACIÓN ARTÍSTICA EN ACCIONES RELACIONADAS CON ELAPOYO AL PROCESO DE CREACIÓN, IMPLEMENTACIÓN Y DOCUMENTACIÓN DE EXPERIENCIAS ARTÍSTICAS Y POSICIONAMIENTO DE LOS LABORATORIOS ARTÍSTICOS DEL PROGRAMA NIDOS EN LA CIUDAD.</v>
          </cell>
          <cell r="AK212" t="str">
            <v>Yeisson Martinez Paez</v>
          </cell>
          <cell r="AL212">
            <v>80013169</v>
          </cell>
          <cell r="AM212" t="str">
            <v>206-2024</v>
          </cell>
          <cell r="AP212" t="str">
            <v>SECOP II</v>
          </cell>
          <cell r="AQ212" t="e">
            <v>#N/A</v>
          </cell>
          <cell r="AS212" t="str">
            <v>Falso</v>
          </cell>
          <cell r="AU212" t="str">
            <v>SI</v>
          </cell>
          <cell r="AV212" t="str">
            <v>Febrero</v>
          </cell>
          <cell r="AW212" t="e">
            <v>#N/A</v>
          </cell>
          <cell r="AX212">
            <v>45534</v>
          </cell>
          <cell r="AY212" t="str">
            <v>#REF!</v>
          </cell>
          <cell r="AZ212" t="str">
            <v>CO1.PCCNTR.5805320</v>
          </cell>
        </row>
        <row r="213">
          <cell r="D213" t="str">
            <v>207-2024</v>
          </cell>
          <cell r="E213" t="str">
            <v>LEYLA CASTILLO BALLÉN</v>
          </cell>
          <cell r="F213" t="str">
            <v>Subdirección de Formación Artistica</v>
          </cell>
          <cell r="G213" t="str">
            <v>Subdirección de Formación Artística</v>
          </cell>
          <cell r="H213" t="str">
            <v>Programa Crea</v>
          </cell>
          <cell r="I213" t="str">
            <v>Contratación Directa</v>
          </cell>
          <cell r="J213" t="str">
            <v>Contratación directa.</v>
          </cell>
          <cell r="K213" t="str">
            <v>Prestación de servicios</v>
          </cell>
          <cell r="N213" t="str">
            <v>Si</v>
          </cell>
          <cell r="O213" t="str">
            <v>Contrato Prestación de Servicios Apoyo a la Gestión</v>
          </cell>
          <cell r="P213">
            <v>45316</v>
          </cell>
          <cell r="Q213">
            <v>45323</v>
          </cell>
          <cell r="R213">
            <v>45535</v>
          </cell>
          <cell r="S213">
            <v>211</v>
          </cell>
          <cell r="T213" t="str">
            <v>En Ejecución</v>
          </cell>
          <cell r="U213" t="str">
            <v>LEYLA CASTILLO BALLÉN</v>
          </cell>
          <cell r="X213" t="str">
            <v>LINA MARIA GAVIRIA HURTADO</v>
          </cell>
          <cell r="Z213" t="str">
            <v>Inversión</v>
          </cell>
          <cell r="AA213">
            <v>2020110010061</v>
          </cell>
          <cell r="AC213" t="str">
            <v>O23011601140000007619</v>
          </cell>
          <cell r="AF213">
            <v>25192860</v>
          </cell>
          <cell r="AJ21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13" t="str">
            <v>Mario Alberto Parra Correa</v>
          </cell>
          <cell r="AL213">
            <v>79243507</v>
          </cell>
          <cell r="AM213" t="str">
            <v>207-2024</v>
          </cell>
          <cell r="AP213" t="str">
            <v>SECOP II</v>
          </cell>
          <cell r="AQ213" t="e">
            <v>#N/A</v>
          </cell>
          <cell r="AS213" t="str">
            <v>Falso</v>
          </cell>
          <cell r="AU213" t="str">
            <v>SI</v>
          </cell>
          <cell r="AV213" t="str">
            <v>Febrero</v>
          </cell>
          <cell r="AW213" t="e">
            <v>#N/A</v>
          </cell>
          <cell r="AX213">
            <v>45535</v>
          </cell>
          <cell r="AY213" t="str">
            <v>#REF!</v>
          </cell>
          <cell r="AZ213" t="str">
            <v>CO1.PCCNTR.5805483</v>
          </cell>
        </row>
        <row r="214">
          <cell r="D214" t="str">
            <v>208-2024</v>
          </cell>
          <cell r="E214" t="str">
            <v>LEYLA CASTILLO BALLÉN</v>
          </cell>
          <cell r="F214" t="str">
            <v>Subdirección de Formación Artistica</v>
          </cell>
          <cell r="G214" t="str">
            <v>Subdirección de Formación Artística</v>
          </cell>
          <cell r="H214" t="str">
            <v>Programa Nidos</v>
          </cell>
          <cell r="I214" t="str">
            <v>Contratación Directa</v>
          </cell>
          <cell r="J214" t="str">
            <v>Contratación directa.</v>
          </cell>
          <cell r="K214" t="str">
            <v>Prestación de servicios</v>
          </cell>
          <cell r="N214" t="str">
            <v>Si</v>
          </cell>
          <cell r="O214" t="str">
            <v>Contrato Prestación de Servicios Apoyo a la Gestión</v>
          </cell>
          <cell r="P214">
            <v>45316</v>
          </cell>
          <cell r="Q214">
            <v>45323</v>
          </cell>
          <cell r="R214">
            <v>45534</v>
          </cell>
          <cell r="S214">
            <v>210</v>
          </cell>
          <cell r="T214" t="str">
            <v>En Ejecución</v>
          </cell>
          <cell r="U214" t="str">
            <v>LEYLA CASTILLO BALLÉN</v>
          </cell>
          <cell r="X214" t="str">
            <v>INGRY JOHANNA NINO GONZALEZ</v>
          </cell>
          <cell r="Z214" t="str">
            <v>Inversión</v>
          </cell>
          <cell r="AA214">
            <v>2020110010209</v>
          </cell>
          <cell r="AC214" t="str">
            <v>O23011601120000007617</v>
          </cell>
          <cell r="AF214">
            <v>20986000</v>
          </cell>
          <cell r="AJ214" t="str">
            <v>Prestar servicios de apoyo a la gestión al Idartes- Subdirección de Formación Artística en el apoyo al proceso de creación, implementación y documentación de acciones artístico pedagógicas territoriales de los componentes del Programa Nidos.</v>
          </cell>
          <cell r="AK214" t="str">
            <v>Gengler Manuel Castillo Ferreira</v>
          </cell>
          <cell r="AL214">
            <v>1023872834</v>
          </cell>
          <cell r="AM214" t="str">
            <v>208-2024</v>
          </cell>
          <cell r="AP214" t="str">
            <v>SECOP II</v>
          </cell>
          <cell r="AQ214" t="e">
            <v>#N/A</v>
          </cell>
          <cell r="AS214" t="str">
            <v>Falso</v>
          </cell>
          <cell r="AU214" t="str">
            <v>SI</v>
          </cell>
          <cell r="AV214" t="str">
            <v>Febrero</v>
          </cell>
          <cell r="AW214" t="e">
            <v>#N/A</v>
          </cell>
          <cell r="AX214">
            <v>45534</v>
          </cell>
          <cell r="AY214" t="str">
            <v>#REF!</v>
          </cell>
          <cell r="AZ214" t="str">
            <v>CO1.PCCNTR.5809966</v>
          </cell>
        </row>
        <row r="215">
          <cell r="D215" t="str">
            <v>209-2024</v>
          </cell>
          <cell r="E215" t="str">
            <v>LEYLA CASTILLO BALLÉN</v>
          </cell>
          <cell r="F215" t="str">
            <v>Subdirección de Formación Artistica</v>
          </cell>
          <cell r="G215" t="str">
            <v>Subdirección de Formación Artística</v>
          </cell>
          <cell r="H215" t="str">
            <v>Programa Nidos</v>
          </cell>
          <cell r="I215" t="str">
            <v>Contratación Directa</v>
          </cell>
          <cell r="J215" t="str">
            <v>Contratación directa.</v>
          </cell>
          <cell r="K215" t="str">
            <v>Prestación de servicios</v>
          </cell>
          <cell r="N215" t="str">
            <v>Si</v>
          </cell>
          <cell r="O215" t="str">
            <v>Contrato Prestación de Servicios Profesionales</v>
          </cell>
          <cell r="P215">
            <v>45316</v>
          </cell>
          <cell r="Q215">
            <v>45328</v>
          </cell>
          <cell r="R215">
            <v>45534</v>
          </cell>
          <cell r="S215">
            <v>205</v>
          </cell>
          <cell r="T215" t="str">
            <v>En Ejecución</v>
          </cell>
          <cell r="U215" t="str">
            <v>LEYLA CASTILLO BALLÉN</v>
          </cell>
          <cell r="X215" t="str">
            <v>INGRY JOHANNA NINO GONZALEZ</v>
          </cell>
          <cell r="Z215" t="str">
            <v>Inversión</v>
          </cell>
          <cell r="AA215">
            <v>2020110010209</v>
          </cell>
          <cell r="AC215" t="str">
            <v>O23011601120000007617</v>
          </cell>
          <cell r="AF215">
            <v>20986000</v>
          </cell>
          <cell r="AJ215" t="str">
            <v>Prestar servicios profesionales al Idartes- Subdirección de Formación Artística en el proceso de creación, implementación y documentación de acciones artístico pedagógicas territoriales de los componentes del Programa Nidos.</v>
          </cell>
          <cell r="AK215" t="str">
            <v>Marisol Garay Solórzano</v>
          </cell>
          <cell r="AL215">
            <v>1018484721</v>
          </cell>
          <cell r="AM215" t="str">
            <v>209-2024</v>
          </cell>
          <cell r="AP215" t="str">
            <v>SECOP II</v>
          </cell>
          <cell r="AQ215" t="e">
            <v>#N/A</v>
          </cell>
          <cell r="AS215" t="str">
            <v>Falso</v>
          </cell>
          <cell r="AU215" t="str">
            <v>SI</v>
          </cell>
          <cell r="AV215" t="str">
            <v>Febrero</v>
          </cell>
          <cell r="AW215" t="e">
            <v>#N/A</v>
          </cell>
          <cell r="AX215">
            <v>45534</v>
          </cell>
          <cell r="AY215" t="str">
            <v>#REF!</v>
          </cell>
          <cell r="AZ215" t="str">
            <v>CO1.PCCNTR.5810016</v>
          </cell>
        </row>
        <row r="216">
          <cell r="D216" t="str">
            <v>210-2024</v>
          </cell>
          <cell r="E216" t="str">
            <v>LEYLA CASTILLO BALLÉN</v>
          </cell>
          <cell r="F216" t="str">
            <v>Subdirección de Formación Artistica</v>
          </cell>
          <cell r="G216" t="str">
            <v>Subdirección de Formación Artística</v>
          </cell>
          <cell r="H216" t="str">
            <v>Programa Crea</v>
          </cell>
          <cell r="I216" t="str">
            <v>Contratación Directa</v>
          </cell>
          <cell r="J216" t="str">
            <v>Contratación directa.</v>
          </cell>
          <cell r="K216" t="str">
            <v>Prestación de servicios</v>
          </cell>
          <cell r="N216" t="str">
            <v>Si</v>
          </cell>
          <cell r="O216" t="str">
            <v>Contrato Prestación de Servicios Profesionales</v>
          </cell>
          <cell r="P216">
            <v>45316</v>
          </cell>
          <cell r="Q216">
            <v>45320</v>
          </cell>
          <cell r="R216">
            <v>45412</v>
          </cell>
          <cell r="S216">
            <v>92</v>
          </cell>
          <cell r="T216" t="str">
            <v>En Ejecución</v>
          </cell>
          <cell r="U216" t="str">
            <v>LEYLA CASTILLO BALLÉN</v>
          </cell>
          <cell r="X216" t="str">
            <v>LEYLA CASTILLO BALLEN</v>
          </cell>
          <cell r="Z216" t="str">
            <v>Inversión</v>
          </cell>
          <cell r="AA216">
            <v>2020110010061</v>
          </cell>
          <cell r="AC216" t="str">
            <v>O23011601140000007619</v>
          </cell>
          <cell r="AF216">
            <v>17833600</v>
          </cell>
          <cell r="AJ216"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16" t="str">
            <v>ANGELA</v>
          </cell>
          <cell r="AL216">
            <v>1013637484</v>
          </cell>
          <cell r="AM216" t="str">
            <v>210-2024</v>
          </cell>
          <cell r="AP216" t="str">
            <v>SECOP II</v>
          </cell>
          <cell r="AQ216" t="e">
            <v>#N/A</v>
          </cell>
          <cell r="AS216" t="str">
            <v>Falso</v>
          </cell>
          <cell r="AU216" t="str">
            <v>SI</v>
          </cell>
          <cell r="AV216" t="str">
            <v>Enero</v>
          </cell>
          <cell r="AW216" t="e">
            <v>#N/A</v>
          </cell>
          <cell r="AX216">
            <v>45412</v>
          </cell>
          <cell r="AY216" t="str">
            <v>#REF!</v>
          </cell>
          <cell r="AZ216" t="str">
            <v>CO1.PCCNTR.5810117</v>
          </cell>
        </row>
        <row r="217">
          <cell r="D217" t="str">
            <v>211-2024</v>
          </cell>
          <cell r="E217" t="str">
            <v>LEYLA CASTILLO BALLÉN</v>
          </cell>
          <cell r="F217" t="str">
            <v>Subdirección de Formación Artistica</v>
          </cell>
          <cell r="G217" t="str">
            <v>Subdirección de Formación Artística</v>
          </cell>
          <cell r="H217" t="str">
            <v>Programa Crea</v>
          </cell>
          <cell r="I217" t="str">
            <v>Contratación Directa</v>
          </cell>
          <cell r="J217" t="str">
            <v>Contratación directa.</v>
          </cell>
          <cell r="K217" t="str">
            <v>Prestación de servicios</v>
          </cell>
          <cell r="N217" t="str">
            <v>Si</v>
          </cell>
          <cell r="O217" t="str">
            <v>Contrato Prestación de Servicios Profesionales</v>
          </cell>
          <cell r="P217">
            <v>45316</v>
          </cell>
          <cell r="Q217">
            <v>45322</v>
          </cell>
          <cell r="R217">
            <v>45412</v>
          </cell>
          <cell r="S217">
            <v>91</v>
          </cell>
          <cell r="T217" t="str">
            <v>En Ejecución</v>
          </cell>
          <cell r="U217" t="str">
            <v>LEYLA CASTILLO BALLÉN</v>
          </cell>
          <cell r="X217" t="str">
            <v>LEYLA CASTILLO BALLEN</v>
          </cell>
          <cell r="Z217" t="str">
            <v>Inversión</v>
          </cell>
          <cell r="AA217">
            <v>2020110010061</v>
          </cell>
          <cell r="AC217" t="str">
            <v>O23011601140000007619</v>
          </cell>
          <cell r="AF217">
            <v>17833600</v>
          </cell>
          <cell r="AJ217"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217" t="str">
            <v>SASHA</v>
          </cell>
          <cell r="AL217">
            <v>1072654174</v>
          </cell>
          <cell r="AM217" t="str">
            <v>211-2024</v>
          </cell>
          <cell r="AP217" t="str">
            <v>SECOP II</v>
          </cell>
          <cell r="AQ217" t="e">
            <v>#N/A</v>
          </cell>
          <cell r="AS217" t="str">
            <v>Falso</v>
          </cell>
          <cell r="AU217" t="str">
            <v>SI</v>
          </cell>
          <cell r="AV217" t="str">
            <v>Enero</v>
          </cell>
          <cell r="AW217" t="e">
            <v>#N/A</v>
          </cell>
          <cell r="AX217">
            <v>45412</v>
          </cell>
          <cell r="AY217" t="str">
            <v>#REF!</v>
          </cell>
          <cell r="AZ217" t="str">
            <v>CO1.PCCNTR.5804740</v>
          </cell>
        </row>
        <row r="218">
          <cell r="D218" t="str">
            <v>213-2024</v>
          </cell>
          <cell r="E218" t="str">
            <v>Hanna Paola Cuenca Hernandez</v>
          </cell>
          <cell r="F218" t="str">
            <v>Subdirección de Equipamientos Culturales</v>
          </cell>
          <cell r="I218" t="str">
            <v>Contratación Directa</v>
          </cell>
          <cell r="J218" t="str">
            <v>Contratación directa.</v>
          </cell>
          <cell r="K218" t="str">
            <v>Prestación de servicios</v>
          </cell>
          <cell r="N218" t="str">
            <v>Si</v>
          </cell>
          <cell r="O218" t="str">
            <v>Contrato Prestación de Servicios Apoyo a la Gestión</v>
          </cell>
          <cell r="P218">
            <v>45316</v>
          </cell>
          <cell r="Q218">
            <v>45320</v>
          </cell>
          <cell r="R218">
            <v>45408</v>
          </cell>
          <cell r="S218">
            <v>88</v>
          </cell>
          <cell r="T218" t="str">
            <v>En Ejecución</v>
          </cell>
          <cell r="U218" t="str">
            <v>Hanna Paola Cuenca Hernandez</v>
          </cell>
          <cell r="X218" t="str">
            <v>SILVIA OSPINA HENAO</v>
          </cell>
          <cell r="Z218" t="str">
            <v>Inversión</v>
          </cell>
          <cell r="AA218">
            <v>2020110010158</v>
          </cell>
          <cell r="AC218" t="str">
            <v>O23011601210000007614</v>
          </cell>
          <cell r="AF218">
            <v>11400000</v>
          </cell>
          <cell r="AJ218" t="str">
            <v>Prestar servicios de apoyo a la gestión para la Subdirección de Equipamientos Culturales del IDARTES, llevando a cabo las tareas de manejo y conducción mediante la operación de los vehículos y trailers de los Escenarios Móviles, en conformidad con la programación de eventos y según las necesidades de la dependencia y del Instituto</v>
          </cell>
          <cell r="AK218" t="str">
            <v>David Alexander Rojas Peñalosa</v>
          </cell>
          <cell r="AL218">
            <v>79626709</v>
          </cell>
          <cell r="AM218" t="str">
            <v>213-2024</v>
          </cell>
          <cell r="AP218" t="str">
            <v>SECOP II</v>
          </cell>
          <cell r="AQ218" t="e">
            <v>#N/A</v>
          </cell>
          <cell r="AS218" t="str">
            <v>Falso</v>
          </cell>
          <cell r="AU218" t="str">
            <v>SI</v>
          </cell>
          <cell r="AV218" t="str">
            <v>Enero</v>
          </cell>
          <cell r="AW218" t="e">
            <v>#N/A</v>
          </cell>
          <cell r="AX218">
            <v>45408</v>
          </cell>
          <cell r="AY218" t="str">
            <v>#REF!</v>
          </cell>
          <cell r="AZ218" t="str">
            <v>CO1.PCCNTR.5809704</v>
          </cell>
        </row>
        <row r="219">
          <cell r="D219" t="str">
            <v>214-2024</v>
          </cell>
          <cell r="E219" t="str">
            <v>Hanna Paola Cuenca Hernandez</v>
          </cell>
          <cell r="F219" t="str">
            <v>Subdirección de Equipamientos Culturales</v>
          </cell>
          <cell r="I219" t="str">
            <v>Contratación Directa</v>
          </cell>
          <cell r="J219" t="str">
            <v>Contratación directa.</v>
          </cell>
          <cell r="K219" t="str">
            <v>Prestación de servicios</v>
          </cell>
          <cell r="N219" t="str">
            <v>Si</v>
          </cell>
          <cell r="O219" t="str">
            <v>Contrato Prestación de Servicios Apoyo a la Gestión</v>
          </cell>
          <cell r="P219">
            <v>45316</v>
          </cell>
          <cell r="Q219">
            <v>45324</v>
          </cell>
          <cell r="R219">
            <v>45412</v>
          </cell>
          <cell r="S219">
            <v>89</v>
          </cell>
          <cell r="T219" t="str">
            <v>En Ejecución</v>
          </cell>
          <cell r="U219" t="str">
            <v>Hanna Paola Cuenca Hernandez</v>
          </cell>
          <cell r="X219" t="str">
            <v>SILVIA OSPINA HENAO</v>
          </cell>
          <cell r="Z219" t="str">
            <v>Inversión</v>
          </cell>
          <cell r="AA219">
            <v>2020110010158</v>
          </cell>
          <cell r="AC219" t="str">
            <v>O23011601210000007614</v>
          </cell>
          <cell r="AF219">
            <v>12000000</v>
          </cell>
          <cell r="AJ219" t="str">
            <v>Prestar servicios de apoyo a la gestión del Idartes- Subdirección de Equipamientos Culturales, en actividades asociadas al soporte técnico y logístico para la operación de los sistemas de sonido y video de la programación artística en todos los equipamientos administrados por la dependencia.</v>
          </cell>
          <cell r="AK219" t="str">
            <v>Lina María Osorio Sánchez</v>
          </cell>
          <cell r="AL219">
            <v>1026283584</v>
          </cell>
          <cell r="AM219" t="str">
            <v>214-2024</v>
          </cell>
          <cell r="AP219" t="str">
            <v>SECOP II</v>
          </cell>
          <cell r="AQ219" t="e">
            <v>#N/A</v>
          </cell>
          <cell r="AS219" t="str">
            <v>Falso</v>
          </cell>
          <cell r="AU219" t="str">
            <v>SI</v>
          </cell>
          <cell r="AV219" t="str">
            <v>Febrero</v>
          </cell>
          <cell r="AW219" t="e">
            <v>#N/A</v>
          </cell>
          <cell r="AX219">
            <v>45412</v>
          </cell>
          <cell r="AY219" t="str">
            <v>#REF!</v>
          </cell>
          <cell r="AZ219" t="str">
            <v>CO1.PCCNTR.5809226</v>
          </cell>
        </row>
        <row r="220">
          <cell r="D220" t="str">
            <v>215-2024</v>
          </cell>
          <cell r="E220" t="str">
            <v>Hanna Paola Cuenca Hernandez</v>
          </cell>
          <cell r="F220" t="str">
            <v>Subdirección de Equipamientos Culturales</v>
          </cell>
          <cell r="I220" t="str">
            <v>Contratación Directa</v>
          </cell>
          <cell r="J220" t="str">
            <v>Contratación directa.</v>
          </cell>
          <cell r="K220" t="str">
            <v>Prestación de servicios</v>
          </cell>
          <cell r="N220" t="str">
            <v>Si</v>
          </cell>
          <cell r="O220" t="str">
            <v>Contrato Prestación de Servicios Apoyo a la Gestión</v>
          </cell>
          <cell r="P220">
            <v>45316</v>
          </cell>
          <cell r="Q220">
            <v>45317</v>
          </cell>
          <cell r="R220">
            <v>45382</v>
          </cell>
          <cell r="S220">
            <v>66</v>
          </cell>
          <cell r="T220" t="str">
            <v>En Ejecución</v>
          </cell>
          <cell r="U220" t="str">
            <v>Hanna Paola Cuenca Hernandez</v>
          </cell>
          <cell r="X220" t="str">
            <v>SILVIA OSPINA HENAO</v>
          </cell>
          <cell r="Z220" t="str">
            <v>Inversión</v>
          </cell>
          <cell r="AA220">
            <v>2020110010158</v>
          </cell>
          <cell r="AC220" t="str">
            <v>O23011601210000007614</v>
          </cell>
          <cell r="AF220">
            <v>8000000</v>
          </cell>
          <cell r="AJ220" t="str">
            <v>Prestar servicios de apoyo técnico del Idartes- Subdirección de Equipamientos Culturales, desde el soporte técnico y logístico para la operación de los sistemas de sonido y video de la programación artística en todos los equipamientos administrados por la dependencia.</v>
          </cell>
          <cell r="AK220" t="str">
            <v>Andrés Felipe Quintero</v>
          </cell>
          <cell r="AL220">
            <v>1026576025</v>
          </cell>
          <cell r="AM220" t="str">
            <v>215-2024</v>
          </cell>
          <cell r="AP220" t="str">
            <v>SECOP II</v>
          </cell>
          <cell r="AQ220" t="e">
            <v>#N/A</v>
          </cell>
          <cell r="AS220" t="str">
            <v>Falso</v>
          </cell>
          <cell r="AU220" t="str">
            <v>SI</v>
          </cell>
          <cell r="AV220" t="str">
            <v>Enero</v>
          </cell>
          <cell r="AW220" t="e">
            <v>#N/A</v>
          </cell>
          <cell r="AX220">
            <v>45382</v>
          </cell>
          <cell r="AY220" t="str">
            <v>#REF!</v>
          </cell>
          <cell r="AZ220" t="str">
            <v>CO1.PCCNTR.5809642</v>
          </cell>
        </row>
        <row r="221">
          <cell r="D221" t="str">
            <v>216-2024</v>
          </cell>
          <cell r="E221" t="str">
            <v>Hanna Paola Cuenca Hernandez</v>
          </cell>
          <cell r="F221" t="str">
            <v>Subdirección de Equipamientos Culturales</v>
          </cell>
          <cell r="I221" t="str">
            <v>Contratación Directa</v>
          </cell>
          <cell r="J221" t="str">
            <v>Contratación directa.</v>
          </cell>
          <cell r="K221" t="str">
            <v>Prestación de servicios</v>
          </cell>
          <cell r="N221" t="str">
            <v>Si</v>
          </cell>
          <cell r="O221" t="str">
            <v>Contrato Prestación de Servicios Profesionales</v>
          </cell>
          <cell r="P221">
            <v>45316</v>
          </cell>
          <cell r="Q221">
            <v>45320</v>
          </cell>
          <cell r="R221">
            <v>45408</v>
          </cell>
          <cell r="S221">
            <v>88</v>
          </cell>
          <cell r="T221" t="str">
            <v>En Ejecución</v>
          </cell>
          <cell r="U221" t="str">
            <v>Hanna Paola Cuenca Hernandez</v>
          </cell>
          <cell r="X221" t="str">
            <v>SILVIA OSPINA HENAO</v>
          </cell>
          <cell r="Z221" t="str">
            <v>Inversión</v>
          </cell>
          <cell r="AA221">
            <v>2020110010158</v>
          </cell>
          <cell r="AC221" t="str">
            <v>O23011601210000007614</v>
          </cell>
          <cell r="AF221">
            <v>12000000</v>
          </cell>
          <cell r="AJ221" t="str">
            <v>Prestar servicios profesionales del Idartes- Subdirección de Equipamientos Culturales, en actividades asociadas al soporte técnico y logístico para la operación de los sistemas de sonido y video de la programación artística en todos los equipamientos administrados por la dependencia.</v>
          </cell>
          <cell r="AK221" t="str">
            <v>Nathalia Milena Beltràn Bolìvar</v>
          </cell>
          <cell r="AL221">
            <v>1013657333</v>
          </cell>
          <cell r="AM221" t="str">
            <v>216-2024</v>
          </cell>
          <cell r="AP221" t="str">
            <v>SECOP II</v>
          </cell>
          <cell r="AQ221" t="e">
            <v>#N/A</v>
          </cell>
          <cell r="AS221" t="str">
            <v>Falso</v>
          </cell>
          <cell r="AU221" t="str">
            <v>SI</v>
          </cell>
          <cell r="AV221" t="str">
            <v>Enero</v>
          </cell>
          <cell r="AW221" t="e">
            <v>#N/A</v>
          </cell>
          <cell r="AX221">
            <v>45408</v>
          </cell>
          <cell r="AY221" t="str">
            <v>#REF!</v>
          </cell>
          <cell r="AZ221" t="str">
            <v>CO1.PCCNTR.5812817</v>
          </cell>
        </row>
        <row r="222">
          <cell r="D222" t="str">
            <v>217-2024</v>
          </cell>
          <cell r="E222" t="str">
            <v>LEYLA CASTILLO BALLÉN</v>
          </cell>
          <cell r="F222" t="str">
            <v>Subdirección de Formación Artistica</v>
          </cell>
          <cell r="G222" t="str">
            <v>Subdirección de Formación Artística</v>
          </cell>
          <cell r="H222" t="str">
            <v>Programa Nidos</v>
          </cell>
          <cell r="I222" t="str">
            <v>Contratación Directa</v>
          </cell>
          <cell r="J222" t="str">
            <v>Contratación directa.</v>
          </cell>
          <cell r="K222" t="str">
            <v>Prestación de servicios</v>
          </cell>
          <cell r="N222" t="str">
            <v>Si</v>
          </cell>
          <cell r="O222" t="str">
            <v>Contrato Prestación de Servicios Profesionales</v>
          </cell>
          <cell r="P222">
            <v>45316</v>
          </cell>
          <cell r="Q222">
            <v>45323</v>
          </cell>
          <cell r="R222">
            <v>45534</v>
          </cell>
          <cell r="S222">
            <v>210</v>
          </cell>
          <cell r="T222" t="str">
            <v>En Ejecución</v>
          </cell>
          <cell r="U222" t="str">
            <v>LEYLA CASTILLO BALLÉN</v>
          </cell>
          <cell r="X222" t="str">
            <v>LINA MARIA GAVIRIA HURTADO</v>
          </cell>
          <cell r="Z222" t="str">
            <v>Inversión</v>
          </cell>
          <cell r="AA222">
            <v>2020110010209</v>
          </cell>
          <cell r="AC222" t="str">
            <v>O23011601120000007617</v>
          </cell>
          <cell r="AF222">
            <v>23800000</v>
          </cell>
          <cell r="AJ222"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22" t="str">
            <v>CARLOS ALBERTO CRUZ GOMEZ</v>
          </cell>
          <cell r="AL222">
            <v>79697461</v>
          </cell>
          <cell r="AM222" t="str">
            <v>217-2024</v>
          </cell>
          <cell r="AP222" t="str">
            <v>SECOP II</v>
          </cell>
          <cell r="AQ222" t="e">
            <v>#N/A</v>
          </cell>
          <cell r="AS222" t="str">
            <v>Falso</v>
          </cell>
          <cell r="AU222" t="str">
            <v>SI</v>
          </cell>
          <cell r="AV222" t="str">
            <v>Febrero</v>
          </cell>
          <cell r="AW222" t="e">
            <v>#N/A</v>
          </cell>
          <cell r="AX222">
            <v>45534</v>
          </cell>
          <cell r="AY222" t="str">
            <v>#REF!</v>
          </cell>
          <cell r="AZ222" t="str">
            <v>CO1.PCCNTR.5810140</v>
          </cell>
        </row>
        <row r="223">
          <cell r="D223" t="str">
            <v>218-2024</v>
          </cell>
          <cell r="E223" t="str">
            <v>LEYLA CASTILLO BALLÉN</v>
          </cell>
          <cell r="F223" t="str">
            <v>Subdirección de Formación Artistica</v>
          </cell>
          <cell r="G223" t="str">
            <v>Subdirección de Formación Artística</v>
          </cell>
          <cell r="H223" t="str">
            <v>Programa Crea</v>
          </cell>
          <cell r="I223" t="str">
            <v>Contratación Directa</v>
          </cell>
          <cell r="J223" t="str">
            <v>Contratación directa.</v>
          </cell>
          <cell r="K223" t="str">
            <v>Prestación de servicios</v>
          </cell>
          <cell r="N223" t="str">
            <v>Si</v>
          </cell>
          <cell r="O223" t="str">
            <v>Contrato Prestación de Servicios Profesionales</v>
          </cell>
          <cell r="P223">
            <v>45316</v>
          </cell>
          <cell r="Q223">
            <v>45323</v>
          </cell>
          <cell r="R223">
            <v>45473</v>
          </cell>
          <cell r="S223">
            <v>150</v>
          </cell>
          <cell r="T223" t="str">
            <v>Terminado</v>
          </cell>
          <cell r="U223" t="str">
            <v>LEYLA CASTILLO BALLÉN</v>
          </cell>
          <cell r="X223" t="str">
            <v>ALBA YANETH REYES SUAREZ</v>
          </cell>
          <cell r="Z223" t="str">
            <v>Inversión</v>
          </cell>
          <cell r="AA223">
            <v>2020110010061</v>
          </cell>
          <cell r="AC223" t="str">
            <v>O23011601140000007619</v>
          </cell>
          <cell r="AF223">
            <v>17994900</v>
          </cell>
          <cell r="AJ22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23" t="str">
            <v>IVONNE DANIELA MONTOYA CAMARGO</v>
          </cell>
          <cell r="AL223">
            <v>1024500475</v>
          </cell>
          <cell r="AM223" t="str">
            <v>218-2024</v>
          </cell>
          <cell r="AP223" t="str">
            <v>SECOP II</v>
          </cell>
          <cell r="AQ223" t="e">
            <v>#N/A</v>
          </cell>
          <cell r="AS223" t="str">
            <v>Falso</v>
          </cell>
          <cell r="AU223" t="str">
            <v>SI</v>
          </cell>
          <cell r="AV223" t="str">
            <v>Febrero</v>
          </cell>
          <cell r="AW223">
            <v>45442</v>
          </cell>
          <cell r="AX223">
            <v>45442</v>
          </cell>
          <cell r="AY223" t="str">
            <v>#REF!</v>
          </cell>
          <cell r="AZ223" t="str">
            <v>CO1.PCCNTR.5810302</v>
          </cell>
        </row>
        <row r="224">
          <cell r="D224" t="str">
            <v>219-2024</v>
          </cell>
          <cell r="E224" t="str">
            <v>LEYLA CASTILLO BALLÉN</v>
          </cell>
          <cell r="F224" t="str">
            <v>Subdirección de Formación Artistica</v>
          </cell>
          <cell r="G224" t="str">
            <v>Subdirección de Formación Artística</v>
          </cell>
          <cell r="H224" t="str">
            <v>Programa Crea</v>
          </cell>
          <cell r="I224" t="str">
            <v>Contratación Directa</v>
          </cell>
          <cell r="J224" t="str">
            <v>Contratación directa.</v>
          </cell>
          <cell r="K224" t="str">
            <v>Prestación de servicios</v>
          </cell>
          <cell r="N224" t="str">
            <v>Si</v>
          </cell>
          <cell r="O224" t="str">
            <v>Contrato Prestación de Servicios Profesionales</v>
          </cell>
          <cell r="P224">
            <v>45316</v>
          </cell>
          <cell r="Q224">
            <v>45323</v>
          </cell>
          <cell r="R224">
            <v>45535</v>
          </cell>
          <cell r="S224">
            <v>211</v>
          </cell>
          <cell r="T224" t="str">
            <v>En Ejecución</v>
          </cell>
          <cell r="U224" t="str">
            <v>LEYLA CASTILLO BALLÉN</v>
          </cell>
          <cell r="X224" t="str">
            <v>LINA MARIA GAVIRIA HURTADO</v>
          </cell>
          <cell r="Z224" t="str">
            <v>Inversión</v>
          </cell>
          <cell r="AA224">
            <v>2020110010061</v>
          </cell>
          <cell r="AC224" t="str">
            <v>O23011601140000007619</v>
          </cell>
          <cell r="AF224">
            <v>25192860</v>
          </cell>
          <cell r="AJ22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24" t="str">
            <v>Paula Andrea Romero Sánchez</v>
          </cell>
          <cell r="AL224">
            <v>52975547</v>
          </cell>
          <cell r="AM224" t="str">
            <v>219-2024</v>
          </cell>
          <cell r="AP224" t="str">
            <v>SECOP II</v>
          </cell>
          <cell r="AQ224" t="e">
            <v>#N/A</v>
          </cell>
          <cell r="AS224" t="str">
            <v>Falso</v>
          </cell>
          <cell r="AU224" t="str">
            <v>SI</v>
          </cell>
          <cell r="AV224" t="str">
            <v>Febrero</v>
          </cell>
          <cell r="AW224" t="e">
            <v>#N/A</v>
          </cell>
          <cell r="AX224">
            <v>45535</v>
          </cell>
          <cell r="AY224" t="str">
            <v>#REF!</v>
          </cell>
          <cell r="AZ224" t="str">
            <v>CO1.PCCNTR.5809899</v>
          </cell>
        </row>
        <row r="225">
          <cell r="D225" t="str">
            <v>220-2024</v>
          </cell>
          <cell r="E225" t="str">
            <v>LEYLA CASTILLO BALLÉN</v>
          </cell>
          <cell r="F225" t="str">
            <v>Subdirección de Formación Artistica</v>
          </cell>
          <cell r="G225" t="str">
            <v>Subdirección de Formación Artística</v>
          </cell>
          <cell r="H225" t="str">
            <v>Programa Crea</v>
          </cell>
          <cell r="I225" t="str">
            <v>Contratación Directa</v>
          </cell>
          <cell r="J225" t="str">
            <v>Contratación directa.</v>
          </cell>
          <cell r="K225" t="str">
            <v>Prestación de servicios</v>
          </cell>
          <cell r="N225" t="str">
            <v>Si</v>
          </cell>
          <cell r="O225" t="str">
            <v>Contrato Prestación de Servicios Profesionales</v>
          </cell>
          <cell r="P225">
            <v>45316</v>
          </cell>
          <cell r="Q225">
            <v>45320</v>
          </cell>
          <cell r="R225">
            <v>45382</v>
          </cell>
          <cell r="S225">
            <v>63</v>
          </cell>
          <cell r="T225" t="str">
            <v>En Ejecución</v>
          </cell>
          <cell r="U225" t="str">
            <v>LEYLA CASTILLO BALLÉN</v>
          </cell>
          <cell r="X225" t="str">
            <v>LINA MARIA GAVIRIA HURTADO</v>
          </cell>
          <cell r="Z225" t="str">
            <v>Inversión</v>
          </cell>
          <cell r="AA225">
            <v>2020110010061</v>
          </cell>
          <cell r="AC225" t="str">
            <v>O23011601140000007619</v>
          </cell>
          <cell r="AF225">
            <v>11713800</v>
          </cell>
          <cell r="AJ225" t="str">
            <v>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v>
          </cell>
          <cell r="AK225" t="str">
            <v>Leidy Johana Muñoz Carrero</v>
          </cell>
          <cell r="AL225">
            <v>53046318</v>
          </cell>
          <cell r="AM225" t="str">
            <v>220-2024</v>
          </cell>
          <cell r="AP225" t="str">
            <v>SECOP II</v>
          </cell>
          <cell r="AQ225" t="e">
            <v>#N/A</v>
          </cell>
          <cell r="AS225" t="str">
            <v>Falso</v>
          </cell>
          <cell r="AU225" t="str">
            <v>SI</v>
          </cell>
          <cell r="AV225" t="str">
            <v>Enero</v>
          </cell>
          <cell r="AW225" t="e">
            <v>#N/A</v>
          </cell>
          <cell r="AX225">
            <v>45382</v>
          </cell>
          <cell r="AY225" t="str">
            <v>#REF!</v>
          </cell>
          <cell r="AZ225" t="str">
            <v>CO1.PCCNTR.5811326</v>
          </cell>
        </row>
        <row r="226">
          <cell r="D226" t="str">
            <v>221-2024</v>
          </cell>
          <cell r="E226" t="str">
            <v>LEYLA CASTILLO BALLÉN</v>
          </cell>
          <cell r="F226" t="str">
            <v>Subdirección de Formación Artistica</v>
          </cell>
          <cell r="G226" t="str">
            <v>Subdirección de Formación Artística</v>
          </cell>
          <cell r="H226" t="str">
            <v>Programa Crea</v>
          </cell>
          <cell r="I226" t="str">
            <v>Contratación Directa</v>
          </cell>
          <cell r="J226" t="str">
            <v>Contratación directa.</v>
          </cell>
          <cell r="K226" t="str">
            <v>Prestación de servicios</v>
          </cell>
          <cell r="N226" t="str">
            <v>Si</v>
          </cell>
          <cell r="O226" t="str">
            <v>Contrato Prestación de Servicios Apoyo a la Gestión</v>
          </cell>
          <cell r="P226">
            <v>45316</v>
          </cell>
          <cell r="Q226">
            <v>45323</v>
          </cell>
          <cell r="R226">
            <v>45473</v>
          </cell>
          <cell r="S226">
            <v>150</v>
          </cell>
          <cell r="T226" t="str">
            <v>En Ejecución</v>
          </cell>
          <cell r="U226" t="str">
            <v>LEYLA CASTILLO BALLÉN</v>
          </cell>
          <cell r="X226" t="str">
            <v>JORGE EDUARDO MARTINEZ GARCIA</v>
          </cell>
          <cell r="Z226" t="str">
            <v>Inversión</v>
          </cell>
          <cell r="AA226">
            <v>2020110010061</v>
          </cell>
          <cell r="AC226" t="str">
            <v>O23011601140000007619</v>
          </cell>
          <cell r="AF226">
            <v>11965250</v>
          </cell>
          <cell r="AJ22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26" t="str">
            <v>Gonzalo Steven Galindo Reyes</v>
          </cell>
          <cell r="AL226">
            <v>1010209615</v>
          </cell>
          <cell r="AM226" t="str">
            <v>221-2024</v>
          </cell>
          <cell r="AP226" t="str">
            <v>SECOP II</v>
          </cell>
          <cell r="AQ226" t="e">
            <v>#N/A</v>
          </cell>
          <cell r="AS226" t="str">
            <v>Falso</v>
          </cell>
          <cell r="AU226" t="str">
            <v>SI</v>
          </cell>
          <cell r="AV226" t="str">
            <v>Febrero</v>
          </cell>
          <cell r="AW226" t="e">
            <v>#N/A</v>
          </cell>
          <cell r="AX226">
            <v>45473</v>
          </cell>
          <cell r="AY226" t="str">
            <v>#REF!</v>
          </cell>
          <cell r="AZ226" t="str">
            <v>CO1.PCCNTR.5810770</v>
          </cell>
        </row>
        <row r="227">
          <cell r="D227" t="str">
            <v>222-2024</v>
          </cell>
          <cell r="E227" t="str">
            <v>Maira Salamanca</v>
          </cell>
          <cell r="F227" t="str">
            <v>Subdirección de las Artes</v>
          </cell>
          <cell r="I227" t="str">
            <v>Contratación Directa</v>
          </cell>
          <cell r="J227" t="str">
            <v>Contratación directa.</v>
          </cell>
          <cell r="K227" t="str">
            <v>Prestación de servicios</v>
          </cell>
          <cell r="N227" t="str">
            <v>Si</v>
          </cell>
          <cell r="O227" t="str">
            <v>Contrato Prestación de Servicios Apoyo a la Gestión</v>
          </cell>
          <cell r="P227">
            <v>45316</v>
          </cell>
          <cell r="Q227">
            <v>45322</v>
          </cell>
          <cell r="R227">
            <v>45382</v>
          </cell>
          <cell r="S227">
            <v>61</v>
          </cell>
          <cell r="T227" t="str">
            <v>En Ejecución</v>
          </cell>
          <cell r="U227" t="str">
            <v>Maira Salamanca</v>
          </cell>
          <cell r="X227" t="str">
            <v>LINA MARIA GAVIRIA HURTADO</v>
          </cell>
          <cell r="Z227" t="str">
            <v>Inversión</v>
          </cell>
          <cell r="AA227">
            <v>2020110010063</v>
          </cell>
          <cell r="AC227" t="str">
            <v>O23011601210000007585</v>
          </cell>
          <cell r="AF227">
            <v>13740000</v>
          </cell>
          <cell r="AJ227" t="str">
            <v>PRESTAR SERVICIOS DE APOYO A LA GESTIÓN A LA SUBDIRECCIÓN DE LAS ARTES - ÁREA DE PRODUCCIÓN, EN LA GESTIÓN DE TODOS LOS ASPECTOS ASOCIADOS A LA PRODUCCIÓN LOGÍSTICA (PLANEACIÓN, EJECUCIÓN, EVALUACIÓN) PARA EL DESARROLLO DE EVENTOS, ACTIVIDADES PROGRAMADAS, PRODUCIDAS Y/O EN LOS QUE HAGA PARTE EL IDARTES, DE CONFORMIDAD CON LOS LINEAMIENTOS, DIRECTRICES Y REQUERIMIENTOS DE LA ENTIDAD.</v>
          </cell>
          <cell r="AK227" t="str">
            <v>yenny carolina carvajal lopez</v>
          </cell>
          <cell r="AL227">
            <v>52434493</v>
          </cell>
          <cell r="AM227" t="str">
            <v>222-2024</v>
          </cell>
          <cell r="AP227" t="str">
            <v>SECOP II</v>
          </cell>
          <cell r="AQ227" t="e">
            <v>#N/A</v>
          </cell>
          <cell r="AS227" t="str">
            <v>Falso</v>
          </cell>
          <cell r="AU227" t="str">
            <v>SI</v>
          </cell>
          <cell r="AV227" t="str">
            <v>Enero</v>
          </cell>
          <cell r="AW227" t="e">
            <v>#N/A</v>
          </cell>
          <cell r="AX227">
            <v>45382</v>
          </cell>
          <cell r="AY227" t="str">
            <v>#REF!</v>
          </cell>
          <cell r="AZ227" t="str">
            <v>CO1.PCCNTR.5812025</v>
          </cell>
        </row>
        <row r="228">
          <cell r="D228" t="str">
            <v>223-2024</v>
          </cell>
          <cell r="E228" t="str">
            <v>LEYLA CASTILLO BALLÉN</v>
          </cell>
          <cell r="F228" t="str">
            <v>Subdirección de Formación Artistica</v>
          </cell>
          <cell r="G228" t="str">
            <v>Subdirección de Formación Artística</v>
          </cell>
          <cell r="H228" t="str">
            <v>Programa Crea</v>
          </cell>
          <cell r="I228" t="str">
            <v>Contratación Directa</v>
          </cell>
          <cell r="J228" t="str">
            <v>Contratación directa.</v>
          </cell>
          <cell r="K228" t="str">
            <v>Prestación de servicios</v>
          </cell>
          <cell r="N228" t="str">
            <v>Si</v>
          </cell>
          <cell r="O228" t="str">
            <v>Contrato Prestación de Servicios Profesionales</v>
          </cell>
          <cell r="P228">
            <v>45316</v>
          </cell>
          <cell r="Q228">
            <v>45317</v>
          </cell>
          <cell r="R228">
            <v>45382</v>
          </cell>
          <cell r="S228">
            <v>66</v>
          </cell>
          <cell r="T228" t="str">
            <v>En Ejecución</v>
          </cell>
          <cell r="U228" t="str">
            <v>LEYLA CASTILLO BALLÉN</v>
          </cell>
          <cell r="X228" t="str">
            <v>LEYLA CASTILLO BALLEN</v>
          </cell>
          <cell r="Z228" t="str">
            <v>Inversión</v>
          </cell>
          <cell r="AA228">
            <v>2020110010061</v>
          </cell>
          <cell r="AC228" t="str">
            <v>O23011601140000007619</v>
          </cell>
          <cell r="AF228">
            <v>12258400</v>
          </cell>
          <cell r="AJ228"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228" t="str">
            <v>SANDRA LILIANA GUTIERREZ PEREZ</v>
          </cell>
          <cell r="AL228">
            <v>39790647</v>
          </cell>
          <cell r="AM228" t="str">
            <v>223-2024</v>
          </cell>
          <cell r="AP228" t="str">
            <v>SECOP II</v>
          </cell>
          <cell r="AQ228" t="e">
            <v>#N/A</v>
          </cell>
          <cell r="AS228" t="str">
            <v>Falso</v>
          </cell>
          <cell r="AU228" t="str">
            <v>SI</v>
          </cell>
          <cell r="AV228" t="str">
            <v>Enero</v>
          </cell>
          <cell r="AW228" t="e">
            <v>#N/A</v>
          </cell>
          <cell r="AX228">
            <v>45382</v>
          </cell>
          <cell r="AY228" t="str">
            <v>#REF!</v>
          </cell>
          <cell r="AZ228" t="str">
            <v>CO1.PCCNTR.5805725</v>
          </cell>
        </row>
        <row r="229">
          <cell r="D229" t="str">
            <v>224-2024</v>
          </cell>
          <cell r="E229" t="str">
            <v>LEYLA CASTILLO BALLÉN</v>
          </cell>
          <cell r="F229" t="str">
            <v>Subdirección de Formación Artistica</v>
          </cell>
          <cell r="G229" t="str">
            <v>Subdirección de Formación Artística</v>
          </cell>
          <cell r="H229" t="str">
            <v>Programa Nidos</v>
          </cell>
          <cell r="I229" t="str">
            <v>Contratación Directa</v>
          </cell>
          <cell r="J229" t="str">
            <v>Contratación directa.</v>
          </cell>
          <cell r="K229" t="str">
            <v>Prestación de servicios</v>
          </cell>
          <cell r="N229" t="str">
            <v>Si</v>
          </cell>
          <cell r="O229" t="str">
            <v>Contrato Prestación de Servicios Profesionales</v>
          </cell>
          <cell r="P229">
            <v>45316</v>
          </cell>
          <cell r="Q229">
            <v>45324</v>
          </cell>
          <cell r="R229">
            <v>45534</v>
          </cell>
          <cell r="S229">
            <v>209</v>
          </cell>
          <cell r="T229" t="str">
            <v>En Ejecución</v>
          </cell>
          <cell r="U229" t="str">
            <v>LEYLA CASTILLO BALLÉN</v>
          </cell>
          <cell r="X229" t="str">
            <v>LINA MARIA GAVIRIA HURTADO</v>
          </cell>
          <cell r="Z229" t="str">
            <v>Inversión</v>
          </cell>
          <cell r="AA229">
            <v>2020110010209</v>
          </cell>
          <cell r="AC229" t="str">
            <v>O23011601120000007617</v>
          </cell>
          <cell r="AF229">
            <v>23800000</v>
          </cell>
          <cell r="AJ22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29" t="str">
            <v>John Jairo Marin Rocha</v>
          </cell>
          <cell r="AL229">
            <v>79696786</v>
          </cell>
          <cell r="AM229" t="str">
            <v>224-2024</v>
          </cell>
          <cell r="AP229" t="str">
            <v>SECOP II</v>
          </cell>
          <cell r="AQ229" t="e">
            <v>#N/A</v>
          </cell>
          <cell r="AS229" t="str">
            <v>Falso</v>
          </cell>
          <cell r="AU229" t="str">
            <v>SI</v>
          </cell>
          <cell r="AV229" t="str">
            <v>Febrero</v>
          </cell>
          <cell r="AW229" t="e">
            <v>#N/A</v>
          </cell>
          <cell r="AX229">
            <v>45534</v>
          </cell>
          <cell r="AY229" t="str">
            <v>#REF!</v>
          </cell>
          <cell r="AZ229" t="str">
            <v>CO1.PCCNTR.5805400</v>
          </cell>
        </row>
        <row r="230">
          <cell r="D230" t="str">
            <v>225-2024</v>
          </cell>
          <cell r="E230" t="str">
            <v>LEYLA CASTILLO BALLÉN</v>
          </cell>
          <cell r="F230" t="str">
            <v>Subdirección de Formación Artistica</v>
          </cell>
          <cell r="G230" t="str">
            <v>Subdirección de Formación Artística</v>
          </cell>
          <cell r="H230" t="str">
            <v>Programa Crea</v>
          </cell>
          <cell r="I230" t="str">
            <v>Contratación Directa</v>
          </cell>
          <cell r="J230" t="str">
            <v>Contratación directa.</v>
          </cell>
          <cell r="K230" t="str">
            <v>Prestación de servicios</v>
          </cell>
          <cell r="N230" t="str">
            <v>Si</v>
          </cell>
          <cell r="O230" t="str">
            <v>Contrato Prestación de Servicios Profesionales</v>
          </cell>
          <cell r="P230">
            <v>45316</v>
          </cell>
          <cell r="Q230">
            <v>45337</v>
          </cell>
          <cell r="R230">
            <v>45473</v>
          </cell>
          <cell r="S230">
            <v>136</v>
          </cell>
          <cell r="T230" t="str">
            <v>En Ejecución</v>
          </cell>
          <cell r="U230" t="str">
            <v>LEYLA CASTILLO BALLÉN</v>
          </cell>
          <cell r="X230" t="str">
            <v>LINA MARIA GAVIRIA HURTADO</v>
          </cell>
          <cell r="Z230" t="str">
            <v>Inversión</v>
          </cell>
          <cell r="AA230">
            <v>2020110010061</v>
          </cell>
          <cell r="AC230" t="str">
            <v>O23011601140000007619</v>
          </cell>
          <cell r="AF230">
            <v>10820453</v>
          </cell>
          <cell r="AJ230"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230" t="str">
            <v>Daniel Alejandro Ariza Ladino</v>
          </cell>
          <cell r="AL230">
            <v>1032468565</v>
          </cell>
          <cell r="AM230" t="str">
            <v>225-2024</v>
          </cell>
          <cell r="AP230" t="str">
            <v>SECOP II</v>
          </cell>
          <cell r="AQ230" t="e">
            <v>#N/A</v>
          </cell>
          <cell r="AS230" t="str">
            <v>Falso</v>
          </cell>
          <cell r="AU230" t="str">
            <v>SI</v>
          </cell>
          <cell r="AV230" t="str">
            <v>Febrero</v>
          </cell>
          <cell r="AW230" t="e">
            <v>#N/A</v>
          </cell>
          <cell r="AX230">
            <v>45473</v>
          </cell>
          <cell r="AY230" t="str">
            <v>#REF!</v>
          </cell>
          <cell r="AZ230" t="str">
            <v>CO1.PCCNTR.5810905</v>
          </cell>
        </row>
        <row r="231">
          <cell r="D231" t="str">
            <v>226-2024</v>
          </cell>
          <cell r="E231" t="str">
            <v>LEYLA CASTILLO BALLÉN</v>
          </cell>
          <cell r="F231" t="str">
            <v>Subdirección de Formación Artistica</v>
          </cell>
          <cell r="G231" t="str">
            <v>Subdirección de Formación Artística</v>
          </cell>
          <cell r="H231" t="str">
            <v>Programa Crea</v>
          </cell>
          <cell r="I231" t="str">
            <v>Contratación Directa</v>
          </cell>
          <cell r="J231" t="str">
            <v>Contratación directa.</v>
          </cell>
          <cell r="K231" t="str">
            <v>Prestación de servicios</v>
          </cell>
          <cell r="N231" t="str">
            <v>Si</v>
          </cell>
          <cell r="O231" t="str">
            <v>Contrato Prestación de Servicios Profesionales</v>
          </cell>
          <cell r="P231">
            <v>45316</v>
          </cell>
          <cell r="Q231">
            <v>45317</v>
          </cell>
          <cell r="R231">
            <v>45412</v>
          </cell>
          <cell r="S231">
            <v>95</v>
          </cell>
          <cell r="T231" t="str">
            <v>En Ejecución</v>
          </cell>
          <cell r="U231" t="str">
            <v>LEYLA CASTILLO BALLÉN</v>
          </cell>
          <cell r="X231" t="str">
            <v>LEYLA CASTILLO BALLEN</v>
          </cell>
          <cell r="Z231" t="str">
            <v>Inversión</v>
          </cell>
          <cell r="AA231">
            <v>2020110010061</v>
          </cell>
          <cell r="AC231" t="str">
            <v>O23011601140000007619</v>
          </cell>
          <cell r="AF231">
            <v>17833600</v>
          </cell>
          <cell r="AJ231"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31" t="str">
            <v>Vivian Alejandra Tole Cuervo</v>
          </cell>
          <cell r="AL231">
            <v>1032419835</v>
          </cell>
          <cell r="AM231" t="str">
            <v>226-2024</v>
          </cell>
          <cell r="AP231" t="str">
            <v>SECOP II</v>
          </cell>
          <cell r="AQ231" t="e">
            <v>#N/A</v>
          </cell>
          <cell r="AS231" t="str">
            <v>Falso</v>
          </cell>
          <cell r="AU231" t="str">
            <v>SI</v>
          </cell>
          <cell r="AV231" t="str">
            <v>Enero</v>
          </cell>
          <cell r="AW231" t="e">
            <v>#N/A</v>
          </cell>
          <cell r="AX231">
            <v>45412</v>
          </cell>
          <cell r="AY231" t="str">
            <v>#REF!</v>
          </cell>
          <cell r="AZ231" t="str">
            <v>CO1.PCCNTR.5809845</v>
          </cell>
        </row>
        <row r="232">
          <cell r="D232" t="str">
            <v>227-2024</v>
          </cell>
          <cell r="E232" t="str">
            <v>LEYLA CASTILLO BALLÉN</v>
          </cell>
          <cell r="F232" t="str">
            <v>Subdirección de Formación Artistica</v>
          </cell>
          <cell r="G232" t="str">
            <v>Subdirección de Formación Artística</v>
          </cell>
          <cell r="H232" t="str">
            <v>Programa Crea</v>
          </cell>
          <cell r="I232" t="str">
            <v>Contratación Directa</v>
          </cell>
          <cell r="J232" t="str">
            <v>Contratación directa.</v>
          </cell>
          <cell r="K232" t="str">
            <v>Prestación de servicios</v>
          </cell>
          <cell r="N232" t="str">
            <v>Si</v>
          </cell>
          <cell r="O232" t="str">
            <v>Contrato Prestación de Servicios Profesionales</v>
          </cell>
          <cell r="P232">
            <v>45316</v>
          </cell>
          <cell r="Q232">
            <v>45317</v>
          </cell>
          <cell r="R232">
            <v>45412</v>
          </cell>
          <cell r="S232">
            <v>95</v>
          </cell>
          <cell r="T232" t="str">
            <v>En Ejecución</v>
          </cell>
          <cell r="U232" t="str">
            <v>LEYLA CASTILLO BALLÉN</v>
          </cell>
          <cell r="X232" t="str">
            <v>LEYLA CASTILLO BALLEN</v>
          </cell>
          <cell r="Z232" t="str">
            <v>Inversión</v>
          </cell>
          <cell r="AA232">
            <v>2020110010061</v>
          </cell>
          <cell r="AC232" t="str">
            <v>O23011601140000007619</v>
          </cell>
          <cell r="AF232">
            <v>17833600</v>
          </cell>
          <cell r="AJ232"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32" t="str">
            <v>Diana Camila Cifuentes Garcia</v>
          </cell>
          <cell r="AL232">
            <v>1019031766</v>
          </cell>
          <cell r="AM232" t="str">
            <v>227-2024</v>
          </cell>
          <cell r="AP232" t="str">
            <v>SECOP II</v>
          </cell>
          <cell r="AQ232" t="e">
            <v>#N/A</v>
          </cell>
          <cell r="AS232" t="str">
            <v>Falso</v>
          </cell>
          <cell r="AU232" t="str">
            <v>SI</v>
          </cell>
          <cell r="AV232" t="str">
            <v>Enero</v>
          </cell>
          <cell r="AW232" t="e">
            <v>#N/A</v>
          </cell>
          <cell r="AX232">
            <v>45412</v>
          </cell>
          <cell r="AY232" t="str">
            <v>#REF!</v>
          </cell>
          <cell r="AZ232" t="str">
            <v>CO1.PCCNTR.5809779</v>
          </cell>
        </row>
        <row r="233">
          <cell r="D233" t="str">
            <v>228-2024</v>
          </cell>
          <cell r="E233" t="str">
            <v>LEYLA CASTILLO BALLÉN</v>
          </cell>
          <cell r="F233" t="str">
            <v>Subdirección de Formación Artistica</v>
          </cell>
          <cell r="G233" t="str">
            <v>Subdirección de Formación Artística</v>
          </cell>
          <cell r="I233" t="str">
            <v>Contratación Directa</v>
          </cell>
          <cell r="J233" t="str">
            <v>Contratación directa.</v>
          </cell>
          <cell r="K233" t="str">
            <v>Prestación de servicios</v>
          </cell>
          <cell r="N233" t="str">
            <v>Si</v>
          </cell>
          <cell r="O233" t="str">
            <v>Contrato Prestación de Servicios Profesionales</v>
          </cell>
          <cell r="P233">
            <v>45316</v>
          </cell>
          <cell r="Q233">
            <v>45317</v>
          </cell>
          <cell r="R233">
            <v>45382</v>
          </cell>
          <cell r="S233">
            <v>66</v>
          </cell>
          <cell r="T233" t="str">
            <v>En Ejecución</v>
          </cell>
          <cell r="U233" t="str">
            <v>LEYLA CASTILLO BALLÉN</v>
          </cell>
          <cell r="X233" t="str">
            <v>LEYLA CASTILLO BALLEN</v>
          </cell>
          <cell r="Z233" t="str">
            <v>Inversión</v>
          </cell>
          <cell r="AA233">
            <v>2020110010061</v>
          </cell>
          <cell r="AC233" t="str">
            <v>O23011601140000007619</v>
          </cell>
          <cell r="AF233">
            <v>8710333</v>
          </cell>
          <cell r="AJ233" t="str">
            <v>Prestar servicios profesionales al IDARTES - Subdirección de Formación Artística, en el seguimiento al manejo de los inventarios asignados y adquiridos para las sedes Crea, así como las respectivas actualizaciones en el sistema integrado de formación SIF acorde con los requerimientos de la dependencia, acorde con los procesos y procedimientos definidos en la entidad.</v>
          </cell>
          <cell r="AK233" t="str">
            <v>YULY PAOLA MENDEZ SIERRA</v>
          </cell>
          <cell r="AL233">
            <v>1019048330</v>
          </cell>
          <cell r="AM233" t="str">
            <v>228-2024</v>
          </cell>
          <cell r="AP233" t="str">
            <v>SECOP II</v>
          </cell>
          <cell r="AQ233" t="e">
            <v>#N/A</v>
          </cell>
          <cell r="AS233" t="str">
            <v>Falso</v>
          </cell>
          <cell r="AU233" t="str">
            <v>SI</v>
          </cell>
          <cell r="AV233" t="str">
            <v>Enero</v>
          </cell>
          <cell r="AW233" t="e">
            <v>#N/A</v>
          </cell>
          <cell r="AX233">
            <v>45382</v>
          </cell>
          <cell r="AY233" t="str">
            <v>#REF!</v>
          </cell>
          <cell r="AZ233" t="str">
            <v>CO1.PCCNTR.5811312</v>
          </cell>
        </row>
        <row r="234">
          <cell r="D234" t="str">
            <v>229-2024</v>
          </cell>
          <cell r="E234" t="str">
            <v>Liliana Morales Ortiz</v>
          </cell>
          <cell r="F234" t="str">
            <v>Subdirección Administrativa y Financiera</v>
          </cell>
          <cell r="I234" t="str">
            <v>Contratación Directa</v>
          </cell>
          <cell r="J234" t="str">
            <v>Contratación directa.</v>
          </cell>
          <cell r="K234" t="str">
            <v>Prestación de servicios</v>
          </cell>
          <cell r="N234" t="str">
            <v>Si</v>
          </cell>
          <cell r="O234" t="str">
            <v>Contrato Prestación de Servicios Profesionales</v>
          </cell>
          <cell r="P234">
            <v>45316</v>
          </cell>
          <cell r="Q234">
            <v>45321</v>
          </cell>
          <cell r="R234">
            <v>45382</v>
          </cell>
          <cell r="S234">
            <v>61</v>
          </cell>
          <cell r="T234" t="str">
            <v>En Ejecución</v>
          </cell>
          <cell r="U234" t="str">
            <v>Liliana Morales Ortiz</v>
          </cell>
          <cell r="X234" t="str">
            <v>MARCELA INES RUIZ GARCIA</v>
          </cell>
          <cell r="Z234" t="str">
            <v>Inversión</v>
          </cell>
          <cell r="AA234">
            <v>2020110010376</v>
          </cell>
          <cell r="AC234" t="str">
            <v>O23011605560000007902</v>
          </cell>
          <cell r="AF234">
            <v>16250000</v>
          </cell>
          <cell r="AJ234" t="str">
            <v>Prestar servicios profesionales al Instituto Distrital de las Artes - Idartes- Subdirección Administrativa y Financiera, en la unidad de gestión de Presupuesto, para los asuntos que le sean asignados de acuerdo al seguimiento y control de la ejecución del presupuesto del IDARTES, conforme la normativa distrital que rige la materia.</v>
          </cell>
          <cell r="AK234" t="str">
            <v>ANDREA MILENA GONZALEZ ZULUAGA</v>
          </cell>
          <cell r="AL234">
            <v>52478358</v>
          </cell>
          <cell r="AM234" t="str">
            <v>229-2024</v>
          </cell>
          <cell r="AP234" t="str">
            <v>SECOP II</v>
          </cell>
          <cell r="AQ234" t="e">
            <v>#N/A</v>
          </cell>
          <cell r="AS234" t="str">
            <v>Falso</v>
          </cell>
          <cell r="AU234" t="str">
            <v>SI</v>
          </cell>
          <cell r="AV234" t="str">
            <v>Enero</v>
          </cell>
          <cell r="AW234" t="e">
            <v>#N/A</v>
          </cell>
          <cell r="AX234">
            <v>45382</v>
          </cell>
          <cell r="AY234" t="str">
            <v>#REF!</v>
          </cell>
          <cell r="AZ234" t="str">
            <v>CO1.PCCNTR.5811336</v>
          </cell>
        </row>
        <row r="235">
          <cell r="D235" t="str">
            <v>230-2024</v>
          </cell>
          <cell r="E235" t="str">
            <v>LEYLA CASTILLO BALLÉN</v>
          </cell>
          <cell r="F235" t="str">
            <v>Subdirección de Formación Artistica</v>
          </cell>
          <cell r="G235" t="str">
            <v>Subdirección de Formación Artística</v>
          </cell>
          <cell r="H235" t="str">
            <v>Programa Nidos</v>
          </cell>
          <cell r="I235" t="str">
            <v>Contratación Directa</v>
          </cell>
          <cell r="J235" t="str">
            <v>Contratación directa.</v>
          </cell>
          <cell r="K235" t="str">
            <v>Prestación de servicios</v>
          </cell>
          <cell r="N235" t="str">
            <v>Si</v>
          </cell>
          <cell r="O235" t="str">
            <v>Contrato Prestación de Servicios Profesionales</v>
          </cell>
          <cell r="P235">
            <v>45316</v>
          </cell>
          <cell r="Q235">
            <v>45323</v>
          </cell>
          <cell r="R235">
            <v>45534</v>
          </cell>
          <cell r="S235">
            <v>210</v>
          </cell>
          <cell r="T235" t="str">
            <v>En Ejecución</v>
          </cell>
          <cell r="U235" t="str">
            <v>LEYLA CASTILLO BALLÉN</v>
          </cell>
          <cell r="X235" t="str">
            <v>LINA MARIA GAVIRIA HURTADO</v>
          </cell>
          <cell r="Z235" t="str">
            <v>Inversión</v>
          </cell>
          <cell r="AA235">
            <v>2020110010209</v>
          </cell>
          <cell r="AC235" t="str">
            <v>O23011601120000007617</v>
          </cell>
          <cell r="AF235">
            <v>23800000</v>
          </cell>
          <cell r="AJ23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35" t="str">
            <v>EDWIN ANDRES GALAN AREVALO</v>
          </cell>
          <cell r="AL235">
            <v>80053789</v>
          </cell>
          <cell r="AM235" t="str">
            <v>230-2024</v>
          </cell>
          <cell r="AP235" t="str">
            <v>SECOP II</v>
          </cell>
          <cell r="AQ235" t="e">
            <v>#N/A</v>
          </cell>
          <cell r="AS235" t="str">
            <v>Falso</v>
          </cell>
          <cell r="AU235" t="str">
            <v>SI</v>
          </cell>
          <cell r="AV235" t="str">
            <v>Febrero</v>
          </cell>
          <cell r="AW235" t="e">
            <v>#N/A</v>
          </cell>
          <cell r="AX235">
            <v>45534</v>
          </cell>
          <cell r="AY235" t="str">
            <v>#REF!</v>
          </cell>
          <cell r="AZ235" t="str">
            <v>CO1.PCCNTR.5811391</v>
          </cell>
        </row>
        <row r="236">
          <cell r="D236" t="str">
            <v>232-2024</v>
          </cell>
          <cell r="E236" t="str">
            <v>LEYLA CASTILLO BALLÉN</v>
          </cell>
          <cell r="F236" t="str">
            <v>Subdirección de Formación Artistica</v>
          </cell>
          <cell r="G236" t="str">
            <v>Subdirección de Formación Artística</v>
          </cell>
          <cell r="H236" t="str">
            <v>Programa Nidos</v>
          </cell>
          <cell r="I236" t="str">
            <v>Contratación Directa</v>
          </cell>
          <cell r="J236" t="str">
            <v>Contratación directa.</v>
          </cell>
          <cell r="K236" t="str">
            <v>Prestación de servicios</v>
          </cell>
          <cell r="N236" t="str">
            <v>Si</v>
          </cell>
          <cell r="O236" t="str">
            <v>Contrato Prestación de Servicios Profesionales</v>
          </cell>
          <cell r="P236">
            <v>45316</v>
          </cell>
          <cell r="Q236">
            <v>45323</v>
          </cell>
          <cell r="R236">
            <v>45534</v>
          </cell>
          <cell r="S236">
            <v>210</v>
          </cell>
          <cell r="T236" t="str">
            <v>En Ejecución</v>
          </cell>
          <cell r="U236" t="str">
            <v>LEYLA CASTILLO BALLÉN</v>
          </cell>
          <cell r="X236" t="str">
            <v>LINA MARIA GAVIRIA HURTADO</v>
          </cell>
          <cell r="Z236" t="str">
            <v>Inversión</v>
          </cell>
          <cell r="AA236">
            <v>2020110010209</v>
          </cell>
          <cell r="AC236" t="str">
            <v>O23011601120000007617</v>
          </cell>
          <cell r="AF236">
            <v>20986000</v>
          </cell>
          <cell r="AJ236" t="str">
            <v>Prestar servicios profesionales al Idartes- Subdirección de Formación Artística en el proceso de creación, implementación y documentación de acciones artístico pedagógicas territoriales de los componentes del Programa Nidos.</v>
          </cell>
          <cell r="AK236" t="str">
            <v>Ivon Magaly Quiroga Gonzalez</v>
          </cell>
          <cell r="AL236">
            <v>1010236351</v>
          </cell>
          <cell r="AM236" t="str">
            <v>232-2024</v>
          </cell>
          <cell r="AP236" t="str">
            <v>SECOP II</v>
          </cell>
          <cell r="AQ236" t="e">
            <v>#N/A</v>
          </cell>
          <cell r="AS236" t="str">
            <v>Falso</v>
          </cell>
          <cell r="AU236" t="str">
            <v>SI</v>
          </cell>
          <cell r="AV236" t="str">
            <v>Febrero</v>
          </cell>
          <cell r="AW236" t="e">
            <v>#N/A</v>
          </cell>
          <cell r="AX236">
            <v>45534</v>
          </cell>
          <cell r="AY236" t="str">
            <v>#REF!</v>
          </cell>
          <cell r="AZ236" t="str">
            <v>CO1.PCCNTR.5806937</v>
          </cell>
        </row>
        <row r="237">
          <cell r="D237" t="str">
            <v>233-2024</v>
          </cell>
          <cell r="E237" t="str">
            <v>Maira Salamanca</v>
          </cell>
          <cell r="F237" t="str">
            <v>Subdirección de las Artes</v>
          </cell>
          <cell r="I237" t="str">
            <v>Contratación Directa</v>
          </cell>
          <cell r="J237" t="str">
            <v>Contratación directa.</v>
          </cell>
          <cell r="K237" t="str">
            <v>Prestación de servicios</v>
          </cell>
          <cell r="N237" t="str">
            <v>Si</v>
          </cell>
          <cell r="O237" t="str">
            <v>Contrato Prestación de Servicios Apoyo a la Gestión</v>
          </cell>
          <cell r="P237">
            <v>45316</v>
          </cell>
          <cell r="Q237">
            <v>45317</v>
          </cell>
          <cell r="R237">
            <v>45382</v>
          </cell>
          <cell r="S237">
            <v>66</v>
          </cell>
          <cell r="T237" t="str">
            <v>En Ejecución</v>
          </cell>
          <cell r="U237" t="str">
            <v>Maira Salamanca</v>
          </cell>
          <cell r="X237" t="str">
            <v>MAIRA XIMENA SALAMANCA ROCHA</v>
          </cell>
          <cell r="Z237" t="str">
            <v>Inversión</v>
          </cell>
          <cell r="AA237">
            <v>2020110010063</v>
          </cell>
          <cell r="AC237" t="str">
            <v>O23011601210000007585</v>
          </cell>
          <cell r="AF237">
            <v>16330000</v>
          </cell>
          <cell r="AJ237" t="str">
            <v>PRESTAR SERVICIOS DE APOYO A LA GESTIÓN AL IDARTES-SUBDIRECCIÓN DE LAS ARTES - LÍNEA ESTRATÉGICA DE SOSTENIBILIDAD DEL ECOSISTEMA ARTÍSTICO, EN ACTIVIDADES ASOCIADAS AL LOS PROCESOS DE PLANEACIÓN, IMPLEMENTACIÓN Y SEGUIMIENTO DE ESTRATEGIAS Y ACCIONES ENFOCADAS A LA AMPLIACIÓN DE ESPACIOS DE MERCADO DE BIENES Y SERVICIOS PARA LOS AGENTES Y EMPRENDEDORES DEL ECOSISTEMA ARTÍSTICO LA CIUDAD DE BOGOTÁ.</v>
          </cell>
          <cell r="AK237" t="str">
            <v>Luz Angela Osuna Medina</v>
          </cell>
          <cell r="AL237">
            <v>1024526854</v>
          </cell>
          <cell r="AM237" t="str">
            <v>233-2024</v>
          </cell>
          <cell r="AP237" t="str">
            <v>SECOP II</v>
          </cell>
          <cell r="AQ237" t="e">
            <v>#N/A</v>
          </cell>
          <cell r="AS237" t="str">
            <v>Falso</v>
          </cell>
          <cell r="AU237" t="str">
            <v>SI</v>
          </cell>
          <cell r="AV237" t="str">
            <v>Enero</v>
          </cell>
          <cell r="AW237" t="e">
            <v>#N/A</v>
          </cell>
          <cell r="AX237">
            <v>45382</v>
          </cell>
          <cell r="AY237" t="str">
            <v>#REF!</v>
          </cell>
          <cell r="AZ237" t="str">
            <v>CO1.PCCNTR.5812423</v>
          </cell>
        </row>
        <row r="238">
          <cell r="D238" t="str">
            <v>234-2024</v>
          </cell>
          <cell r="E238" t="str">
            <v>Maira Salamanca</v>
          </cell>
          <cell r="F238" t="str">
            <v>Subdirección de las Artes</v>
          </cell>
          <cell r="I238" t="str">
            <v>Contratación Directa</v>
          </cell>
          <cell r="J238" t="str">
            <v>Contratación directa.</v>
          </cell>
          <cell r="K238" t="str">
            <v>Prestación de servicios</v>
          </cell>
          <cell r="N238" t="str">
            <v>Si</v>
          </cell>
          <cell r="O238" t="str">
            <v>Contrato Prestación de Servicios Apoyo a la Gestión</v>
          </cell>
          <cell r="P238">
            <v>45316</v>
          </cell>
          <cell r="Q238">
            <v>45317</v>
          </cell>
          <cell r="R238">
            <v>45382</v>
          </cell>
          <cell r="S238">
            <v>66</v>
          </cell>
          <cell r="T238" t="str">
            <v>En Ejecución</v>
          </cell>
          <cell r="U238" t="str">
            <v>Maira Salamanca</v>
          </cell>
          <cell r="X238" t="str">
            <v>MAIRA XIMENA SALAMANCA ROCHA</v>
          </cell>
          <cell r="Z238" t="str">
            <v>Inversión</v>
          </cell>
          <cell r="AA238">
            <v>2020110010141</v>
          </cell>
          <cell r="AC238" t="str">
            <v>O23011601240000007598</v>
          </cell>
          <cell r="AF238">
            <v>14179000</v>
          </cell>
          <cell r="AJ238" t="str">
            <v>PRESTAR SERVICIOS DE APOYO A LA GESTIÓN AL IDARTES-SUBDIRECCIÓN DE LAS ARTES, EN LÍNEA ESTRATÉGICA DE SOSTENIBILIDAD DEL ECOSISTEMA ARTÍSTICO, EN EL DESARROLLO DE PROCESOS Y ACCIONES DE PRODUCCIÓN DE MANERA TRANSVERSAL A LOS COMPONENTES DE LA LÍNEA ESTRATÉGICA PARA EL CUMPLIMIENTO DE LAS METAS INSTITUCIONALES, QUE FAVOREZCAN A LA ECONOMÍA Y SOSTENIBILIDAD DEL ECOSISTEMA ARTÍSTICO DE LA CIUDAD DE BOGOTÁ</v>
          </cell>
          <cell r="AK238" t="str">
            <v>ALEJANDRA BUITRAGO ORTEGON</v>
          </cell>
          <cell r="AL238">
            <v>1026286746</v>
          </cell>
          <cell r="AM238" t="str">
            <v>234-2024</v>
          </cell>
          <cell r="AP238" t="str">
            <v>SECOP II</v>
          </cell>
          <cell r="AQ238" t="e">
            <v>#N/A</v>
          </cell>
          <cell r="AS238" t="str">
            <v>Falso</v>
          </cell>
          <cell r="AU238" t="str">
            <v>SI</v>
          </cell>
          <cell r="AV238" t="str">
            <v>Enero</v>
          </cell>
          <cell r="AW238" t="e">
            <v>#N/A</v>
          </cell>
          <cell r="AX238">
            <v>45382</v>
          </cell>
          <cell r="AY238" t="str">
            <v>#REF!</v>
          </cell>
          <cell r="AZ238" t="str">
            <v>CO1.PCCNTR.5812460</v>
          </cell>
        </row>
        <row r="239">
          <cell r="D239" t="str">
            <v>235-2024</v>
          </cell>
          <cell r="E239" t="str">
            <v>Hanna Paola Cuenca Hernandez</v>
          </cell>
          <cell r="F239" t="str">
            <v>Subdirección de Equipamientos Culturales</v>
          </cell>
          <cell r="I239" t="str">
            <v>Contratación Directa</v>
          </cell>
          <cell r="J239" t="str">
            <v>Contratación directa.</v>
          </cell>
          <cell r="K239" t="str">
            <v>Prestación de servicios</v>
          </cell>
          <cell r="N239" t="str">
            <v>Si</v>
          </cell>
          <cell r="O239" t="str">
            <v>Contrato Prestación de Servicios Apoyo a la Gestión</v>
          </cell>
          <cell r="P239">
            <v>45316</v>
          </cell>
          <cell r="Q239">
            <v>45320</v>
          </cell>
          <cell r="R239">
            <v>45378</v>
          </cell>
          <cell r="S239">
            <v>59</v>
          </cell>
          <cell r="T239" t="str">
            <v>En Ejecución</v>
          </cell>
          <cell r="U239" t="str">
            <v>Hanna Paola Cuenca Hernandez</v>
          </cell>
          <cell r="X239" t="str">
            <v>SILVIA OSPINA HENAO</v>
          </cell>
          <cell r="Z239" t="str">
            <v>Inversión</v>
          </cell>
          <cell r="AA239">
            <v>2020110010158</v>
          </cell>
          <cell r="AC239" t="str">
            <v>O23011601210000007614</v>
          </cell>
          <cell r="AF239">
            <v>11500000</v>
          </cell>
          <cell r="AJ239" t="str">
            <v>Prestar servicios de apoyo a la gestión al IDARTES - Subdirección de Equipamientos Culturales, en acciones asociadas a la producción técnica y logística, requeridas para la programación artística y cultural de los equipamientos, en las etapas de pre montaje, montaje y post montaje de los eventos y actividades definidas por la dependencia.</v>
          </cell>
          <cell r="AK239" t="str">
            <v>Michael Devia</v>
          </cell>
          <cell r="AL239">
            <v>1022941605</v>
          </cell>
          <cell r="AM239" t="str">
            <v>235-2024</v>
          </cell>
          <cell r="AP239" t="str">
            <v>SECOP II</v>
          </cell>
          <cell r="AQ239" t="e">
            <v>#N/A</v>
          </cell>
          <cell r="AS239" t="str">
            <v>Falso</v>
          </cell>
          <cell r="AU239" t="str">
            <v>SI</v>
          </cell>
          <cell r="AV239" t="str">
            <v>Enero</v>
          </cell>
          <cell r="AW239" t="e">
            <v>#N/A</v>
          </cell>
          <cell r="AX239">
            <v>45378</v>
          </cell>
          <cell r="AY239" t="str">
            <v>#REF!</v>
          </cell>
          <cell r="AZ239" t="str">
            <v>CO1.PCCNTR.5811695</v>
          </cell>
        </row>
        <row r="240">
          <cell r="D240" t="str">
            <v>236-2024</v>
          </cell>
          <cell r="E240" t="str">
            <v>Hanna Paola Cuenca Hernandez</v>
          </cell>
          <cell r="F240" t="str">
            <v>Subdirección de Equipamientos Culturales</v>
          </cell>
          <cell r="I240" t="str">
            <v>Contratación Directa</v>
          </cell>
          <cell r="J240" t="str">
            <v>Contratación directa.</v>
          </cell>
          <cell r="K240" t="str">
            <v>Prestación de servicios</v>
          </cell>
          <cell r="N240" t="str">
            <v>Si</v>
          </cell>
          <cell r="O240" t="str">
            <v>Contrato Prestación de Servicios Apoyo a la Gestión</v>
          </cell>
          <cell r="P240">
            <v>45316</v>
          </cell>
          <cell r="Q240">
            <v>45320</v>
          </cell>
          <cell r="R240">
            <v>45382</v>
          </cell>
          <cell r="S240">
            <v>63</v>
          </cell>
          <cell r="T240" t="str">
            <v>En Ejecución</v>
          </cell>
          <cell r="U240" t="str">
            <v>Hanna Paola Cuenca Hernandez</v>
          </cell>
          <cell r="X240" t="str">
            <v>SILVIA OSPINA HENAO</v>
          </cell>
          <cell r="Z240" t="str">
            <v>Inversión</v>
          </cell>
          <cell r="AA240">
            <v>2020110010158</v>
          </cell>
          <cell r="AC240" t="str">
            <v>O23011601210000007614</v>
          </cell>
          <cell r="AF240">
            <v>6600000</v>
          </cell>
          <cell r="AJ240" t="str">
            <v>Prestar servicios de apoyo a la gestión al Idartes- Subdirección de Equipamientos Culturales, en actividades asociadas a los sistemas de sonido y video con el fin de respaldar las actividades y eventos planificados en los equipamientos de la
 dependencia.</v>
          </cell>
          <cell r="AK240" t="str">
            <v>Juan David Farigua León</v>
          </cell>
          <cell r="AL240">
            <v>1026297072</v>
          </cell>
          <cell r="AM240" t="str">
            <v>236-2024</v>
          </cell>
          <cell r="AP240" t="str">
            <v>SECOP II</v>
          </cell>
          <cell r="AQ240" t="e">
            <v>#N/A</v>
          </cell>
          <cell r="AS240" t="str">
            <v>Falso</v>
          </cell>
          <cell r="AU240" t="str">
            <v>SI</v>
          </cell>
          <cell r="AV240" t="str">
            <v>Enero</v>
          </cell>
          <cell r="AW240" t="e">
            <v>#N/A</v>
          </cell>
          <cell r="AX240">
            <v>45382</v>
          </cell>
          <cell r="AY240" t="str">
            <v>#REF!</v>
          </cell>
          <cell r="AZ240" t="str">
            <v>CO1.PCCNTR.5811702</v>
          </cell>
        </row>
        <row r="241">
          <cell r="D241" t="str">
            <v>237-2024</v>
          </cell>
          <cell r="E241" t="str">
            <v>Hanna Paola Cuenca Hernandez</v>
          </cell>
          <cell r="F241" t="str">
            <v>Subdirección de Equipamientos Culturales</v>
          </cell>
          <cell r="I241" t="str">
            <v>Contratación Directa</v>
          </cell>
          <cell r="J241" t="str">
            <v>Contratación directa.</v>
          </cell>
          <cell r="K241" t="str">
            <v>Prestación de servicios</v>
          </cell>
          <cell r="N241" t="str">
            <v>Si</v>
          </cell>
          <cell r="O241" t="str">
            <v>Contrato Prestación de Servicios Apoyo a la Gestión</v>
          </cell>
          <cell r="P241">
            <v>45316</v>
          </cell>
          <cell r="Q241">
            <v>45320</v>
          </cell>
          <cell r="R241">
            <v>45382</v>
          </cell>
          <cell r="S241">
            <v>63</v>
          </cell>
          <cell r="T241" t="str">
            <v>En Ejecución</v>
          </cell>
          <cell r="U241" t="str">
            <v>Hanna Paola Cuenca Hernandez</v>
          </cell>
          <cell r="X241" t="str">
            <v>SILVIA OSPINA HENAO</v>
          </cell>
          <cell r="Z241" t="str">
            <v>Inversión</v>
          </cell>
          <cell r="AA241">
            <v>2020110010158</v>
          </cell>
          <cell r="AC241" t="str">
            <v>O23011601210000007614</v>
          </cell>
          <cell r="AF241">
            <v>8920000</v>
          </cell>
          <cell r="AJ241" t="str">
            <v>Prestar servicios de apoyo a la gestión al IDARTES - Subdirección de Equipamientos Culturales, en la producción logística de la programación artística y cultural de los equipamientos, en las etapas de pre montaje, montaje y post montaje de los eventos y actividades definidas por la dependencia.</v>
          </cell>
          <cell r="AK241" t="str">
            <v>Sara Jimenez Nieto</v>
          </cell>
          <cell r="AL241">
            <v>1143835530</v>
          </cell>
          <cell r="AM241" t="str">
            <v>237-2024</v>
          </cell>
          <cell r="AP241" t="str">
            <v>SECOP II</v>
          </cell>
          <cell r="AQ241" t="e">
            <v>#N/A</v>
          </cell>
          <cell r="AS241" t="str">
            <v>Falso</v>
          </cell>
          <cell r="AU241" t="str">
            <v>SI</v>
          </cell>
          <cell r="AV241" t="str">
            <v>Enero</v>
          </cell>
          <cell r="AW241" t="e">
            <v>#N/A</v>
          </cell>
          <cell r="AX241">
            <v>45382</v>
          </cell>
          <cell r="AY241" t="str">
            <v>#REF!</v>
          </cell>
          <cell r="AZ241" t="str">
            <v>CO1.PCCNTR.5811762</v>
          </cell>
        </row>
        <row r="242">
          <cell r="D242" t="str">
            <v>238-2024</v>
          </cell>
          <cell r="E242" t="str">
            <v>Hanna Paola Cuenca Hernandez</v>
          </cell>
          <cell r="F242" t="str">
            <v>Subdirección de Equipamientos Culturales</v>
          </cell>
          <cell r="I242" t="str">
            <v>Contratación Directa</v>
          </cell>
          <cell r="J242" t="str">
            <v>Contratación directa.</v>
          </cell>
          <cell r="K242" t="str">
            <v>Prestación de servicios</v>
          </cell>
          <cell r="N242" t="str">
            <v>Si</v>
          </cell>
          <cell r="O242" t="str">
            <v>Contrato Prestación de Servicios Apoyo a la Gestión</v>
          </cell>
          <cell r="P242">
            <v>45316</v>
          </cell>
          <cell r="Q242">
            <v>45320</v>
          </cell>
          <cell r="R242">
            <v>45412</v>
          </cell>
          <cell r="S242">
            <v>92</v>
          </cell>
          <cell r="T242" t="str">
            <v>En Ejecución</v>
          </cell>
          <cell r="U242" t="str">
            <v>Hanna Paola Cuenca Hernandez</v>
          </cell>
          <cell r="X242" t="str">
            <v>SILVIA OSPINA HENAO</v>
          </cell>
          <cell r="Z242" t="str">
            <v>Inversión</v>
          </cell>
          <cell r="AA242">
            <v>2020110010158</v>
          </cell>
          <cell r="AC242" t="str">
            <v>O23011601210000007614</v>
          </cell>
          <cell r="AF242">
            <v>12000000</v>
          </cell>
          <cell r="AJ242" t="str">
            <v>Prestar servicios de apoyo técnico del Idartes- Subdirección de Equipamientos Culturales, desde el soporte técnico y logístico para la operación de los sistemas de tramoya de la programación artística en todos los equipamientos administrados por la dependencia.</v>
          </cell>
          <cell r="AK242" t="str">
            <v>RAFAEL BERBEO</v>
          </cell>
          <cell r="AL242">
            <v>79804691</v>
          </cell>
          <cell r="AM242" t="str">
            <v>238-2024</v>
          </cell>
          <cell r="AP242" t="str">
            <v>SECOP II</v>
          </cell>
          <cell r="AQ242" t="e">
            <v>#N/A</v>
          </cell>
          <cell r="AS242" t="str">
            <v>Falso</v>
          </cell>
          <cell r="AU242" t="str">
            <v>SI</v>
          </cell>
          <cell r="AV242" t="str">
            <v>Enero</v>
          </cell>
          <cell r="AW242" t="e">
            <v>#N/A</v>
          </cell>
          <cell r="AX242">
            <v>45412</v>
          </cell>
          <cell r="AY242" t="str">
            <v>#REF!</v>
          </cell>
          <cell r="AZ242" t="str">
            <v>CO1.PCCNTR.5814116</v>
          </cell>
        </row>
        <row r="243">
          <cell r="D243" t="str">
            <v>239-2024</v>
          </cell>
          <cell r="E243" t="str">
            <v>LEYLA CASTILLO BALLÉN</v>
          </cell>
          <cell r="F243" t="str">
            <v>Subdirección de Formación Artistica</v>
          </cell>
          <cell r="G243" t="str">
            <v>Subdirección de Formación Artística</v>
          </cell>
          <cell r="H243" t="str">
            <v>Programa Nidos</v>
          </cell>
          <cell r="I243" t="str">
            <v>Contratación Directa</v>
          </cell>
          <cell r="J243" t="str">
            <v>Contratación directa.</v>
          </cell>
          <cell r="K243" t="str">
            <v>Prestación de servicios</v>
          </cell>
          <cell r="N243" t="str">
            <v>Si</v>
          </cell>
          <cell r="O243" t="str">
            <v>Contrato Prestación de Servicios Apoyo a la Gestión</v>
          </cell>
          <cell r="P243">
            <v>45316</v>
          </cell>
          <cell r="Q243">
            <v>45323</v>
          </cell>
          <cell r="R243">
            <v>45534</v>
          </cell>
          <cell r="S243">
            <v>210</v>
          </cell>
          <cell r="T243" t="str">
            <v>En Ejecución</v>
          </cell>
          <cell r="U243" t="str">
            <v>LEYLA CASTILLO BALLÉN</v>
          </cell>
          <cell r="X243" t="str">
            <v>LINA MARIA GAVIRIA HURTADO</v>
          </cell>
          <cell r="Z243" t="str">
            <v>Inversión</v>
          </cell>
          <cell r="AA243">
            <v>2020110010209</v>
          </cell>
          <cell r="AC243" t="str">
            <v>O23011601120000007617</v>
          </cell>
          <cell r="AF243">
            <v>23800000</v>
          </cell>
          <cell r="AJ243"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243" t="str">
            <v>Oliverio Castelblanco Castelblanco</v>
          </cell>
          <cell r="AL243">
            <v>79322246</v>
          </cell>
          <cell r="AM243" t="str">
            <v>239-2024</v>
          </cell>
          <cell r="AP243" t="str">
            <v>SECOP II</v>
          </cell>
          <cell r="AQ243" t="e">
            <v>#N/A</v>
          </cell>
          <cell r="AS243" t="str">
            <v>Falso</v>
          </cell>
          <cell r="AU243" t="str">
            <v>SI</v>
          </cell>
          <cell r="AV243" t="str">
            <v>Febrero</v>
          </cell>
          <cell r="AW243" t="e">
            <v>#N/A</v>
          </cell>
          <cell r="AX243">
            <v>45534</v>
          </cell>
          <cell r="AY243" t="str">
            <v>#REF!</v>
          </cell>
          <cell r="AZ243" t="str">
            <v>CO1.PCCNTR.5813012</v>
          </cell>
        </row>
        <row r="244">
          <cell r="D244" t="str">
            <v>242-2024</v>
          </cell>
          <cell r="E244" t="str">
            <v>Maira Salamanca</v>
          </cell>
          <cell r="F244" t="str">
            <v>Subdirección de las Artes</v>
          </cell>
          <cell r="I244" t="str">
            <v>Contratación Directa</v>
          </cell>
          <cell r="J244" t="str">
            <v>Contratación directa.</v>
          </cell>
          <cell r="K244" t="str">
            <v>Prestación de servicios</v>
          </cell>
          <cell r="N244" t="str">
            <v>Si</v>
          </cell>
          <cell r="O244" t="str">
            <v>Contrato Prestación de Servicios Profesionales</v>
          </cell>
          <cell r="P244">
            <v>45316</v>
          </cell>
          <cell r="Q244">
            <v>45317</v>
          </cell>
          <cell r="R244">
            <v>45382</v>
          </cell>
          <cell r="S244">
            <v>66</v>
          </cell>
          <cell r="T244" t="str">
            <v>En Ejecución</v>
          </cell>
          <cell r="U244" t="str">
            <v>Maira Salamanca</v>
          </cell>
          <cell r="X244" t="str">
            <v>MAIRA XIMENA SALAMANCA ROCHA</v>
          </cell>
          <cell r="Z244" t="str">
            <v>Inversión</v>
          </cell>
          <cell r="AA244">
            <v>2020110010063</v>
          </cell>
          <cell r="AC244" t="str">
            <v>O23011601210000007585</v>
          </cell>
          <cell r="AF244">
            <v>18480000</v>
          </cell>
          <cell r="AJ244" t="str">
            <v>PRESTAR SERVICIOS PROFESIONALES AL IDARTES-SUBDIRECCIÓN DE LAS ARTES - LÍNEA ESTRATÉGICA DE SOSTENIBILIDAD DEL ECOSISTEMA ARTÍSTICO, EN ACTIVIDADES ASOCIADAS A LAS ACCIONES E IMPLEMENTACIÓN DE ESTRATEGIAS DE ARTICULACIÓN ENFOCADAS AL FOMENTO EN RED Y LA PARTICIPACIÓN ACTIVA DE LAS REDES COLABORATIVAS ENTRE AGENTES Y COLECTIVOS ARTÍSTICOS PARA LA SOSTENIBILIDAD DE LAS PRÁCTICAS ARTÍSTICAS Y CULTURALES DE LA CIUDAD DE BOGOTÁ</v>
          </cell>
          <cell r="AK244" t="str">
            <v>CARLOS ANDRES CAMARGO GAVIRIA</v>
          </cell>
          <cell r="AL244">
            <v>1014180737</v>
          </cell>
          <cell r="AM244" t="str">
            <v>242-2024</v>
          </cell>
          <cell r="AP244" t="str">
            <v>SECOP II</v>
          </cell>
          <cell r="AQ244" t="e">
            <v>#N/A</v>
          </cell>
          <cell r="AS244" t="str">
            <v>Falso</v>
          </cell>
          <cell r="AU244" t="str">
            <v>SI</v>
          </cell>
          <cell r="AV244" t="str">
            <v>Enero</v>
          </cell>
          <cell r="AW244" t="e">
            <v>#N/A</v>
          </cell>
          <cell r="AX244">
            <v>45382</v>
          </cell>
          <cell r="AY244" t="str">
            <v>#REF!</v>
          </cell>
          <cell r="AZ244" t="str">
            <v>CO1.PCCNTR.5811658</v>
          </cell>
        </row>
        <row r="245">
          <cell r="D245" t="str">
            <v>255-2024</v>
          </cell>
          <cell r="E245" t="str">
            <v>LEYLA CASTILLO BALLÉN</v>
          </cell>
          <cell r="F245" t="str">
            <v>Subdirección de Formación Artistica</v>
          </cell>
          <cell r="G245" t="str">
            <v>Subdirección de Formación Artística</v>
          </cell>
          <cell r="H245" t="str">
            <v>Programa Crea</v>
          </cell>
          <cell r="I245" t="str">
            <v>Contratación Directa</v>
          </cell>
          <cell r="J245" t="str">
            <v>Contratación directa.</v>
          </cell>
          <cell r="K245" t="str">
            <v>Prestación de servicios</v>
          </cell>
          <cell r="N245" t="str">
            <v>Si</v>
          </cell>
          <cell r="O245" t="str">
            <v>Contrato Prestación de Servicios Profesionales</v>
          </cell>
          <cell r="P245">
            <v>45316</v>
          </cell>
          <cell r="Q245">
            <v>45322</v>
          </cell>
          <cell r="R245">
            <v>45412</v>
          </cell>
          <cell r="S245">
            <v>91</v>
          </cell>
          <cell r="T245" t="str">
            <v>En Ejecución</v>
          </cell>
          <cell r="U245" t="str">
            <v>LEYLA CASTILLO BALLÉN</v>
          </cell>
          <cell r="X245" t="str">
            <v>LEYLA CASTILLO BALLEN</v>
          </cell>
          <cell r="Z245" t="str">
            <v>Inversión</v>
          </cell>
          <cell r="AA245">
            <v>2020110010061</v>
          </cell>
          <cell r="AC245" t="str">
            <v>O23011601140000007619</v>
          </cell>
          <cell r="AF245">
            <v>17833600</v>
          </cell>
          <cell r="AJ245"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45" t="str">
            <v>Claudia Aracely Avila Morales</v>
          </cell>
          <cell r="AL245">
            <v>1026267911</v>
          </cell>
          <cell r="AM245" t="str">
            <v>255-2024</v>
          </cell>
          <cell r="AP245" t="str">
            <v>SECOP II</v>
          </cell>
          <cell r="AQ245" t="e">
            <v>#N/A</v>
          </cell>
          <cell r="AS245" t="str">
            <v>Falso</v>
          </cell>
          <cell r="AU245" t="str">
            <v>SI</v>
          </cell>
          <cell r="AV245" t="str">
            <v>Enero</v>
          </cell>
          <cell r="AW245" t="e">
            <v>#N/A</v>
          </cell>
          <cell r="AX245">
            <v>45412</v>
          </cell>
          <cell r="AY245" t="str">
            <v>#REF!</v>
          </cell>
          <cell r="AZ245" t="str">
            <v>CO1.PCCNTR.5811849</v>
          </cell>
        </row>
        <row r="246">
          <cell r="D246" t="str">
            <v>264-2024</v>
          </cell>
          <cell r="E246" t="str">
            <v>Hanna Paola Cuenca Hernandez</v>
          </cell>
          <cell r="F246" t="str">
            <v>Subdirección de Equipamientos Culturales</v>
          </cell>
          <cell r="I246" t="str">
            <v>Contratación Directa</v>
          </cell>
          <cell r="J246" t="str">
            <v>Contratación directa.</v>
          </cell>
          <cell r="K246" t="str">
            <v>Prestación de servicios</v>
          </cell>
          <cell r="N246" t="str">
            <v>Si</v>
          </cell>
          <cell r="O246" t="str">
            <v>Contrato Prestación de Servicios Apoyo a la Gestión</v>
          </cell>
          <cell r="P246">
            <v>45316</v>
          </cell>
          <cell r="Q246">
            <v>45321</v>
          </cell>
          <cell r="R246">
            <v>45382</v>
          </cell>
          <cell r="S246">
            <v>61</v>
          </cell>
          <cell r="T246" t="str">
            <v>En Ejecución</v>
          </cell>
          <cell r="U246" t="str">
            <v>Hanna Paola Cuenca Hernandez</v>
          </cell>
          <cell r="X246" t="str">
            <v>SILVIA OSPINA HENAO</v>
          </cell>
          <cell r="Z246" t="str">
            <v>Inversión</v>
          </cell>
          <cell r="AA246">
            <v>2020110010158</v>
          </cell>
          <cell r="AC246" t="str">
            <v>O23011601210000007614</v>
          </cell>
          <cell r="AF246">
            <v>8000000</v>
          </cell>
          <cell r="AJ246" t="str">
            <v>PRESTAR SERVICIOS DE APOYO A LA GESTIÓN DEL IDARTES- SUBDIRECCIÓN DE EQUIPAMIENTOS CULTURALES, EN ACTIVIADES ASOCIADAS AL SOPORTE TÉCNICO Y LOGÍSTICO PARA LA OPERACIÓN DE LOS SISTEMAS DE SONIDO Y VIDEO DE LA PROGRAMACIÓN ARTÍSTICA EN TODOS LOS EQUIPAMIENTOS ADMINISTRADOS POR LA DEPENDENCIA.</v>
          </cell>
          <cell r="AK246" t="str">
            <v>Ricardo Gomez Bello</v>
          </cell>
          <cell r="AL246">
            <v>80528169</v>
          </cell>
          <cell r="AM246" t="str">
            <v>264-2024</v>
          </cell>
          <cell r="AP246" t="str">
            <v>SECOP II</v>
          </cell>
          <cell r="AQ246" t="e">
            <v>#N/A</v>
          </cell>
          <cell r="AS246" t="str">
            <v>Falso</v>
          </cell>
          <cell r="AU246" t="str">
            <v>SI</v>
          </cell>
          <cell r="AV246" t="str">
            <v>Enero</v>
          </cell>
          <cell r="AW246" t="e">
            <v>#N/A</v>
          </cell>
          <cell r="AX246">
            <v>45382</v>
          </cell>
          <cell r="AY246" t="str">
            <v>#REF!</v>
          </cell>
          <cell r="AZ246" t="str">
            <v>CO1.PCCNTR.5813679</v>
          </cell>
        </row>
        <row r="247">
          <cell r="D247" t="str">
            <v>265-2024</v>
          </cell>
          <cell r="E247" t="str">
            <v>Hanna Paola Cuenca Hernandez</v>
          </cell>
          <cell r="F247" t="str">
            <v>Subdirección de Equipamientos Culturales</v>
          </cell>
          <cell r="I247" t="str">
            <v>Contratación Directa</v>
          </cell>
          <cell r="J247" t="str">
            <v>Contratación directa.</v>
          </cell>
          <cell r="K247" t="str">
            <v>Prestación de servicios</v>
          </cell>
          <cell r="N247" t="str">
            <v>Si</v>
          </cell>
          <cell r="O247" t="str">
            <v>Contrato Prestación de Servicios Apoyo a la Gestión</v>
          </cell>
          <cell r="P247">
            <v>45316</v>
          </cell>
          <cell r="Q247">
            <v>45321</v>
          </cell>
          <cell r="R247">
            <v>45382</v>
          </cell>
          <cell r="S247">
            <v>61</v>
          </cell>
          <cell r="T247" t="str">
            <v>En Ejecución</v>
          </cell>
          <cell r="U247" t="str">
            <v>Hanna Paola Cuenca Hernandez</v>
          </cell>
          <cell r="X247" t="str">
            <v>SILVIA OSPINA HENAO</v>
          </cell>
          <cell r="Z247" t="str">
            <v>Inversión</v>
          </cell>
          <cell r="AA247">
            <v>2020110010158</v>
          </cell>
          <cell r="AC247" t="str">
            <v>O23011601210000007614</v>
          </cell>
          <cell r="AF247">
            <v>8000000</v>
          </cell>
          <cell r="AJ247"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247" t="str">
            <v>Esteban Ordóñez Riaño</v>
          </cell>
          <cell r="AL247">
            <v>1018448034</v>
          </cell>
          <cell r="AM247" t="str">
            <v>265-2024</v>
          </cell>
          <cell r="AP247" t="str">
            <v>SECOP II</v>
          </cell>
          <cell r="AQ247" t="e">
            <v>#N/A</v>
          </cell>
          <cell r="AS247" t="str">
            <v>Falso</v>
          </cell>
          <cell r="AU247" t="str">
            <v>SI</v>
          </cell>
          <cell r="AV247" t="str">
            <v>Enero</v>
          </cell>
          <cell r="AW247" t="e">
            <v>#N/A</v>
          </cell>
          <cell r="AX247">
            <v>45382</v>
          </cell>
          <cell r="AY247" t="str">
            <v>#REF!</v>
          </cell>
          <cell r="AZ247" t="str">
            <v>CO1.PCCNTR.5814009</v>
          </cell>
        </row>
        <row r="248">
          <cell r="D248" t="str">
            <v>085-2024</v>
          </cell>
          <cell r="E248" t="str">
            <v>LEYLA CASTILLO BALLÉN</v>
          </cell>
          <cell r="F248" t="str">
            <v>Subdirección de Formación Artistica</v>
          </cell>
          <cell r="G248" t="str">
            <v>Subdirección de Formación Artística</v>
          </cell>
          <cell r="I248" t="str">
            <v>Contratación Directa</v>
          </cell>
          <cell r="J248" t="str">
            <v>Contratación directa.</v>
          </cell>
          <cell r="K248" t="str">
            <v>Prestación de servicios</v>
          </cell>
          <cell r="N248" t="str">
            <v>No</v>
          </cell>
          <cell r="O248" t="str">
            <v>N/A</v>
          </cell>
          <cell r="P248">
            <v>45317</v>
          </cell>
          <cell r="Q248">
            <v>45323</v>
          </cell>
          <cell r="R248">
            <v>45678</v>
          </cell>
          <cell r="S248">
            <v>351</v>
          </cell>
          <cell r="T248" t="str">
            <v>En Ejecución</v>
          </cell>
          <cell r="U248" t="str">
            <v>LEYLA CASTILLO BALLÉN</v>
          </cell>
          <cell r="Z248" t="str">
            <v>Inversión</v>
          </cell>
          <cell r="AA248">
            <v>2020110010061</v>
          </cell>
          <cell r="AC248" t="str">
            <v>O23011601140000007619</v>
          </cell>
          <cell r="AF248">
            <v>234000000</v>
          </cell>
          <cell r="AJ248" t="str">
            <v>Tomar en calidad de arrendamiento el bien inmueble ubicado en la Carrera 107 No. 70 58 de la ciudad de Bogotá, con un área disponible aproximada de 792 mts2, acorde con las especificaciones definidas por la entidad, con destino al funcionamiento de un Cent ro de Formación Artística Crea</v>
          </cell>
          <cell r="AK248" t="str">
            <v>Coninsa S.A.S</v>
          </cell>
          <cell r="AL248">
            <v>890911431</v>
          </cell>
          <cell r="AM248" t="str">
            <v>085-2024</v>
          </cell>
          <cell r="AP248" t="str">
            <v>SECOP II</v>
          </cell>
          <cell r="AQ248" t="e">
            <v>#N/A</v>
          </cell>
          <cell r="AS248" t="str">
            <v>Falso</v>
          </cell>
          <cell r="AU248" t="str">
            <v>SI</v>
          </cell>
          <cell r="AV248" t="str">
            <v>Febrero</v>
          </cell>
          <cell r="AW248" t="e">
            <v>#N/A</v>
          </cell>
          <cell r="AX248">
            <v>45678</v>
          </cell>
          <cell r="AY248" t="str">
            <v>#REF!</v>
          </cell>
          <cell r="AZ248" t="str">
            <v>CO1.PCCNTR.5809586</v>
          </cell>
        </row>
        <row r="249">
          <cell r="D249" t="str">
            <v>160-2024</v>
          </cell>
          <cell r="E249" t="str">
            <v>LEYLA CASTILLO BALLÉN</v>
          </cell>
          <cell r="F249" t="str">
            <v>Subdirección de Formación Artistica</v>
          </cell>
          <cell r="G249" t="str">
            <v>Subdirección de Formación Artística</v>
          </cell>
          <cell r="H249" t="str">
            <v>Programa Nidos</v>
          </cell>
          <cell r="I249" t="str">
            <v>Contratación Directa</v>
          </cell>
          <cell r="J249" t="str">
            <v>Contratación directa.</v>
          </cell>
          <cell r="K249" t="str">
            <v>Prestación de servicios</v>
          </cell>
          <cell r="N249" t="str">
            <v>Si</v>
          </cell>
          <cell r="O249" t="str">
            <v>Contrato Prestación de Servicios Apoyo a la Gestión</v>
          </cell>
          <cell r="P249">
            <v>45317</v>
          </cell>
          <cell r="Q249">
            <v>45323</v>
          </cell>
          <cell r="R249">
            <v>45534</v>
          </cell>
          <cell r="S249">
            <v>210</v>
          </cell>
          <cell r="T249" t="str">
            <v>En Ejecución</v>
          </cell>
          <cell r="U249" t="str">
            <v>LEYLA CASTILLO BALLÉN</v>
          </cell>
          <cell r="X249" t="str">
            <v>INGRY JOHANNA NINO GONZALEZ</v>
          </cell>
          <cell r="Z249" t="str">
            <v>Inversión</v>
          </cell>
          <cell r="AA249">
            <v>2020110010209</v>
          </cell>
          <cell r="AC249" t="str">
            <v>O23011601120000007617</v>
          </cell>
          <cell r="AF249">
            <v>23800000</v>
          </cell>
          <cell r="AJ249"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249" t="str">
            <v>John edicson naranjo Ibañez</v>
          </cell>
          <cell r="AL249">
            <v>1073503353</v>
          </cell>
          <cell r="AM249" t="str">
            <v>160-2024</v>
          </cell>
          <cell r="AP249" t="str">
            <v>SECOP II</v>
          </cell>
          <cell r="AQ249" t="e">
            <v>#N/A</v>
          </cell>
          <cell r="AS249" t="str">
            <v>Falso</v>
          </cell>
          <cell r="AU249" t="str">
            <v>SI</v>
          </cell>
          <cell r="AV249" t="str">
            <v>Febrero</v>
          </cell>
          <cell r="AW249" t="e">
            <v>#N/A</v>
          </cell>
          <cell r="AX249">
            <v>45534</v>
          </cell>
          <cell r="AY249" t="str">
            <v>#REF!</v>
          </cell>
          <cell r="AZ249" t="str">
            <v>CO1.PCCNTR.5805233</v>
          </cell>
        </row>
        <row r="250">
          <cell r="D250" t="str">
            <v>177-2024</v>
          </cell>
          <cell r="E250" t="str">
            <v>LEYLA CASTILLO BALLÉN</v>
          </cell>
          <cell r="F250" t="str">
            <v>Subdirección de Formación Artistica</v>
          </cell>
          <cell r="G250" t="str">
            <v>Subdirección de Formación Artística</v>
          </cell>
          <cell r="H250" t="str">
            <v>Programa Nidos</v>
          </cell>
          <cell r="I250" t="str">
            <v>Contratación Directa</v>
          </cell>
          <cell r="J250" t="str">
            <v>Contratación directa.</v>
          </cell>
          <cell r="K250" t="str">
            <v>Prestación de servicios</v>
          </cell>
          <cell r="N250" t="str">
            <v>Si</v>
          </cell>
          <cell r="O250" t="str">
            <v>Contrato Prestación de Servicios Profesionales</v>
          </cell>
          <cell r="P250">
            <v>45317</v>
          </cell>
          <cell r="Q250">
            <v>45323</v>
          </cell>
          <cell r="R250">
            <v>45534</v>
          </cell>
          <cell r="S250">
            <v>210</v>
          </cell>
          <cell r="T250" t="str">
            <v>En Ejecución</v>
          </cell>
          <cell r="U250" t="str">
            <v>LEYLA CASTILLO BALLÉN</v>
          </cell>
          <cell r="X250" t="str">
            <v>LINA MARIA GAVIRIA HURTADO</v>
          </cell>
          <cell r="Z250" t="str">
            <v>Inversión</v>
          </cell>
          <cell r="AA250">
            <v>2020110010209</v>
          </cell>
          <cell r="AC250" t="str">
            <v>O23011601120000007617</v>
          </cell>
          <cell r="AF250">
            <v>23800000</v>
          </cell>
          <cell r="AJ250" t="str">
            <v>Prestar servicios profesionales al Idartes- Subdireccion de Formacion Artistica en acciones relacionadas con el proceso de creacion, implementacion y documentacion de experiencias artisticas y posicionamiento de los Laboratorios artisticos del Programa NIDOS en la ciudad.</v>
          </cell>
          <cell r="AK250" t="str">
            <v>DIANA ANDREA ALGARRA ROMERO</v>
          </cell>
          <cell r="AL250">
            <v>52937898</v>
          </cell>
          <cell r="AM250" t="str">
            <v>177-2024</v>
          </cell>
          <cell r="AP250" t="str">
            <v>SECOP II</v>
          </cell>
          <cell r="AQ250" t="e">
            <v>#N/A</v>
          </cell>
          <cell r="AS250" t="str">
            <v>Falso</v>
          </cell>
          <cell r="AU250" t="str">
            <v>SI</v>
          </cell>
          <cell r="AV250" t="str">
            <v>Febrero</v>
          </cell>
          <cell r="AW250" t="e">
            <v>#N/A</v>
          </cell>
          <cell r="AX250">
            <v>45534</v>
          </cell>
          <cell r="AY250" t="str">
            <v>#REF!</v>
          </cell>
          <cell r="AZ250" t="str">
            <v>CO1.PCCNTR.5799359</v>
          </cell>
        </row>
        <row r="251">
          <cell r="D251" t="str">
            <v>182-2024</v>
          </cell>
          <cell r="E251" t="str">
            <v>LEYLA CASTILLO BALLÉN</v>
          </cell>
          <cell r="F251" t="str">
            <v>Subdirección de Formación Artistica</v>
          </cell>
          <cell r="G251" t="str">
            <v>Subdirección de Formación Artística</v>
          </cell>
          <cell r="H251" t="str">
            <v>Programa Nidos</v>
          </cell>
          <cell r="I251" t="str">
            <v>Contratación Directa</v>
          </cell>
          <cell r="J251" t="str">
            <v>Contratación directa.</v>
          </cell>
          <cell r="K251" t="str">
            <v>Prestación de servicios</v>
          </cell>
          <cell r="N251" t="str">
            <v>Si</v>
          </cell>
          <cell r="O251" t="str">
            <v>Contrato Prestación de Servicios Profesionales</v>
          </cell>
          <cell r="P251">
            <v>45317</v>
          </cell>
          <cell r="Q251">
            <v>45323</v>
          </cell>
          <cell r="R251">
            <v>45534</v>
          </cell>
          <cell r="S251">
            <v>210</v>
          </cell>
          <cell r="T251" t="str">
            <v>En Ejecución</v>
          </cell>
          <cell r="U251" t="str">
            <v>LEYLA CASTILLO BALLÉN</v>
          </cell>
          <cell r="X251" t="str">
            <v>INGRY JOHANNA NINO GONZALEZ</v>
          </cell>
          <cell r="Z251" t="str">
            <v>Inversión</v>
          </cell>
          <cell r="AA251">
            <v>2020110010209</v>
          </cell>
          <cell r="AC251" t="str">
            <v>O23011601120000007617</v>
          </cell>
          <cell r="AF251">
            <v>20986000</v>
          </cell>
          <cell r="AJ251" t="str">
            <v>PRESTAR SERVICIOS PROFESIONALES AL IDARTES- SUBDIRECCIÓN DE FORMACIÓN ARTÍSTICA EN EL PROCESO DE CREACIÓN, IMPLEMENTACIÓN Y DOCUMENTACIÓN DE ACCIONES ARTÍSTICO PEDAGÓGICAS TERRITORIALES DE LOS COMPONENTES DEL PROGRAMA NIDOS</v>
          </cell>
          <cell r="AK251" t="str">
            <v>FABIO ANDRES VASQUEZ GONZALEZ</v>
          </cell>
          <cell r="AL251">
            <v>1030550059</v>
          </cell>
          <cell r="AM251" t="str">
            <v>182-2024</v>
          </cell>
          <cell r="AP251" t="str">
            <v>SECOP II</v>
          </cell>
          <cell r="AQ251" t="e">
            <v>#N/A</v>
          </cell>
          <cell r="AS251" t="str">
            <v>Falso</v>
          </cell>
          <cell r="AU251" t="str">
            <v>SI</v>
          </cell>
          <cell r="AV251" t="str">
            <v>Febrero</v>
          </cell>
          <cell r="AW251" t="e">
            <v>#N/A</v>
          </cell>
          <cell r="AX251">
            <v>45534</v>
          </cell>
          <cell r="AY251" t="str">
            <v>#REF!</v>
          </cell>
          <cell r="AZ251" t="str">
            <v>CO1.PCCNTR.5806538</v>
          </cell>
        </row>
        <row r="252">
          <cell r="D252" t="str">
            <v>187-2024</v>
          </cell>
          <cell r="E252" t="str">
            <v>LEYLA CASTILLO BALLÉN</v>
          </cell>
          <cell r="F252" t="str">
            <v>Subdirección de Formación Artistica</v>
          </cell>
          <cell r="G252" t="str">
            <v>Subdirección de Formación Artística</v>
          </cell>
          <cell r="H252" t="str">
            <v>Programa Nidos</v>
          </cell>
          <cell r="I252" t="str">
            <v>Contratación Directa</v>
          </cell>
          <cell r="J252" t="str">
            <v>Contratación directa.</v>
          </cell>
          <cell r="K252" t="str">
            <v>Prestación de servicios</v>
          </cell>
          <cell r="N252" t="str">
            <v>Si</v>
          </cell>
          <cell r="O252" t="str">
            <v>Contrato Prestación de Servicios Apoyo a la Gestión</v>
          </cell>
          <cell r="P252">
            <v>45317</v>
          </cell>
          <cell r="Q252">
            <v>45323</v>
          </cell>
          <cell r="R252">
            <v>45473</v>
          </cell>
          <cell r="S252">
            <v>150</v>
          </cell>
          <cell r="T252" t="str">
            <v>En Ejecución</v>
          </cell>
          <cell r="U252" t="str">
            <v>LEYLA CASTILLO BALLÉN</v>
          </cell>
          <cell r="X252" t="str">
            <v>INGRY JOHANNA NINO GONZALEZ</v>
          </cell>
          <cell r="Z252" t="str">
            <v>Inversión</v>
          </cell>
          <cell r="AA252">
            <v>2020110010209</v>
          </cell>
          <cell r="AC252" t="str">
            <v>O23011601120000007617</v>
          </cell>
          <cell r="AF252">
            <v>14990000</v>
          </cell>
          <cell r="AJ252" t="str">
            <v>PRESTAR SERVICIOS DE APOYO A LA GESTIÓN AL IDARTES- SUBDIRECCIÓN DE FORMACIÓN ARTÍSTICA EN EL APOYO AL PROCESO DE 
 CREACIÓN, IMPLEMENTACIÓN Y DOCUMENTACIÓN DE ACCIONES ARTÍSTICO PEDAGÓGICAS TERRITORIALES DE LOS COMPONENTES DEL 
 PROGRAMA NIDOS</v>
          </cell>
          <cell r="AK252" t="str">
            <v>Lorena Rodríguez Linares</v>
          </cell>
          <cell r="AL252">
            <v>52858466</v>
          </cell>
          <cell r="AM252" t="str">
            <v>187-2024</v>
          </cell>
          <cell r="AP252" t="str">
            <v>SECOP II</v>
          </cell>
          <cell r="AQ252" t="e">
            <v>#N/A</v>
          </cell>
          <cell r="AS252" t="str">
            <v>Falso</v>
          </cell>
          <cell r="AU252" t="str">
            <v>SI</v>
          </cell>
          <cell r="AV252" t="str">
            <v>Febrero</v>
          </cell>
          <cell r="AW252" t="e">
            <v>#N/A</v>
          </cell>
          <cell r="AX252">
            <v>45473</v>
          </cell>
          <cell r="AY252" t="str">
            <v>#REF!</v>
          </cell>
          <cell r="AZ252" t="str">
            <v>CO1.PCCNTR.5800412</v>
          </cell>
        </row>
        <row r="253">
          <cell r="D253" t="str">
            <v>188-2024</v>
          </cell>
          <cell r="E253" t="str">
            <v>LEYLA CASTILLO BALLÉN</v>
          </cell>
          <cell r="F253" t="str">
            <v>Subdirección de Formación Artistica</v>
          </cell>
          <cell r="G253" t="str">
            <v>Subdirección de Formación Artística</v>
          </cell>
          <cell r="H253" t="str">
            <v>Programa Nidos</v>
          </cell>
          <cell r="I253" t="str">
            <v>Contratación Directa</v>
          </cell>
          <cell r="J253" t="str">
            <v>Contratación directa.</v>
          </cell>
          <cell r="K253" t="str">
            <v>Prestación de servicios</v>
          </cell>
          <cell r="N253" t="str">
            <v>Si</v>
          </cell>
          <cell r="O253" t="str">
            <v>Contrato Prestación de Servicios Profesionales</v>
          </cell>
          <cell r="P253">
            <v>45317</v>
          </cell>
          <cell r="Q253">
            <v>45323</v>
          </cell>
          <cell r="R253">
            <v>45534</v>
          </cell>
          <cell r="S253">
            <v>210</v>
          </cell>
          <cell r="T253" t="str">
            <v>En Ejecución</v>
          </cell>
          <cell r="U253" t="str">
            <v>LEYLA CASTILLO BALLÉN</v>
          </cell>
          <cell r="X253" t="str">
            <v>INGRY JOHANNA NINO GONZALEZ</v>
          </cell>
          <cell r="Z253" t="str">
            <v>Inversión</v>
          </cell>
          <cell r="AA253">
            <v>2020110010209</v>
          </cell>
          <cell r="AC253" t="str">
            <v>O23011601120000007617</v>
          </cell>
          <cell r="AF253">
            <v>20986000</v>
          </cell>
          <cell r="AJ253" t="str">
            <v>Prestar servicios profesionales al Idartes- Subdirección de Formación Artística en el proceso de creación, implementación y documentación de acciones artístico pedagógicas territoriales de los componentes del Programa Nidos.</v>
          </cell>
          <cell r="AK253" t="str">
            <v>Andrés Felipe León Cepeda</v>
          </cell>
          <cell r="AL253">
            <v>1020782396</v>
          </cell>
          <cell r="AM253" t="str">
            <v>188-2024</v>
          </cell>
          <cell r="AP253" t="str">
            <v>SECOP II</v>
          </cell>
          <cell r="AQ253" t="e">
            <v>#N/A</v>
          </cell>
          <cell r="AS253" t="str">
            <v>Falso</v>
          </cell>
          <cell r="AU253" t="str">
            <v>SI</v>
          </cell>
          <cell r="AV253" t="str">
            <v>Febrero</v>
          </cell>
          <cell r="AW253" t="e">
            <v>#N/A</v>
          </cell>
          <cell r="AX253">
            <v>45534</v>
          </cell>
          <cell r="AY253" t="str">
            <v>#REF!</v>
          </cell>
          <cell r="AZ253" t="str">
            <v>CO1.PCCNTR.5810087</v>
          </cell>
        </row>
        <row r="254">
          <cell r="D254" t="str">
            <v>191-2024</v>
          </cell>
          <cell r="E254" t="str">
            <v>LEYLA CASTILLO BALLÉN</v>
          </cell>
          <cell r="F254" t="str">
            <v>Subdirección de Formación Artistica</v>
          </cell>
          <cell r="G254" t="str">
            <v>Subdirección de Formación Artística</v>
          </cell>
          <cell r="H254" t="str">
            <v>Programa Crea</v>
          </cell>
          <cell r="I254" t="str">
            <v>Contratación Directa</v>
          </cell>
          <cell r="J254" t="str">
            <v>Contratación directa.</v>
          </cell>
          <cell r="K254" t="str">
            <v>Prestación de servicios</v>
          </cell>
          <cell r="N254" t="str">
            <v>Si</v>
          </cell>
          <cell r="O254" t="str">
            <v>Contrato Prestación de Servicios Profesionales</v>
          </cell>
          <cell r="P254">
            <v>45317</v>
          </cell>
          <cell r="Q254">
            <v>45323</v>
          </cell>
          <cell r="R254">
            <v>45535</v>
          </cell>
          <cell r="S254">
            <v>211</v>
          </cell>
          <cell r="T254" t="str">
            <v>En Ejecución</v>
          </cell>
          <cell r="U254" t="str">
            <v>LEYLA CASTILLO BALLÉN</v>
          </cell>
          <cell r="X254" t="str">
            <v>JORGE EDUARDO MARTINEZ GARCIA</v>
          </cell>
          <cell r="Z254" t="str">
            <v>Inversión</v>
          </cell>
          <cell r="AA254">
            <v>2020110010061</v>
          </cell>
          <cell r="AC254" t="str">
            <v>O23011601140000007619</v>
          </cell>
          <cell r="AF254">
            <v>25192860</v>
          </cell>
          <cell r="AJ25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4" t="str">
            <v>DANIEL MARINO ORTIZ PINEDA</v>
          </cell>
          <cell r="AL254">
            <v>1032445764</v>
          </cell>
          <cell r="AM254" t="str">
            <v>191-2024</v>
          </cell>
          <cell r="AP254" t="str">
            <v>SECOP II</v>
          </cell>
          <cell r="AQ254" t="e">
            <v>#N/A</v>
          </cell>
          <cell r="AS254" t="str">
            <v>Falso</v>
          </cell>
          <cell r="AU254" t="str">
            <v>SI</v>
          </cell>
          <cell r="AV254" t="str">
            <v>Febrero</v>
          </cell>
          <cell r="AW254" t="e">
            <v>#N/A</v>
          </cell>
          <cell r="AX254">
            <v>45535</v>
          </cell>
          <cell r="AY254" t="str">
            <v>#REF!</v>
          </cell>
          <cell r="AZ254" t="str">
            <v>CO1.PCCNTR.5810654</v>
          </cell>
        </row>
        <row r="255">
          <cell r="D255" t="str">
            <v>192-2024</v>
          </cell>
          <cell r="E255" t="str">
            <v>LEYLA CASTILLO BALLÉN</v>
          </cell>
          <cell r="F255" t="str">
            <v>Subdirección de Formación Artistica</v>
          </cell>
          <cell r="G255" t="str">
            <v>Subdirección de Formación Artística</v>
          </cell>
          <cell r="H255" t="str">
            <v>Programa Crea</v>
          </cell>
          <cell r="I255" t="str">
            <v>Contratación Directa</v>
          </cell>
          <cell r="J255" t="str">
            <v>Contratación directa.</v>
          </cell>
          <cell r="K255" t="str">
            <v>Prestación de servicios</v>
          </cell>
          <cell r="N255" t="str">
            <v>Si</v>
          </cell>
          <cell r="O255" t="str">
            <v>Contrato Prestación de Servicios Profesionales</v>
          </cell>
          <cell r="P255">
            <v>45317</v>
          </cell>
          <cell r="Q255">
            <v>45323</v>
          </cell>
          <cell r="R255">
            <v>45535</v>
          </cell>
          <cell r="S255">
            <v>211</v>
          </cell>
          <cell r="T255" t="str">
            <v>En Ejecución</v>
          </cell>
          <cell r="U255" t="str">
            <v>LEYLA CASTILLO BALLÉN</v>
          </cell>
          <cell r="X255" t="str">
            <v>JORGE EDUARDO MARTINEZ GARCIA</v>
          </cell>
          <cell r="Z255" t="str">
            <v>Inversión</v>
          </cell>
          <cell r="AA255">
            <v>2020110010061</v>
          </cell>
          <cell r="AC255" t="str">
            <v>O23011601140000007619</v>
          </cell>
          <cell r="AF255">
            <v>25192860</v>
          </cell>
          <cell r="AJ25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5" t="str">
            <v>RICARDO MARTINEZ PUERTO</v>
          </cell>
          <cell r="AL255">
            <v>1020714233</v>
          </cell>
          <cell r="AM255" t="str">
            <v>192-2024</v>
          </cell>
          <cell r="AP255" t="str">
            <v>SECOP II</v>
          </cell>
          <cell r="AQ255" t="e">
            <v>#N/A</v>
          </cell>
          <cell r="AS255" t="str">
            <v>Falso</v>
          </cell>
          <cell r="AU255" t="str">
            <v>SI</v>
          </cell>
          <cell r="AV255" t="str">
            <v>Febrero</v>
          </cell>
          <cell r="AW255" t="e">
            <v>#N/A</v>
          </cell>
          <cell r="AX255">
            <v>45535</v>
          </cell>
          <cell r="AY255" t="str">
            <v>#REF!</v>
          </cell>
          <cell r="AZ255" t="str">
            <v>CO1.PCCNTR.5810686</v>
          </cell>
        </row>
        <row r="256">
          <cell r="D256" t="str">
            <v>193-2024</v>
          </cell>
          <cell r="E256" t="str">
            <v>LEYLA CASTILLO BALLÉN</v>
          </cell>
          <cell r="F256" t="str">
            <v>Subdirección de Formación Artistica</v>
          </cell>
          <cell r="G256" t="str">
            <v>Subdirección de Formación Artística</v>
          </cell>
          <cell r="H256" t="str">
            <v>Programa Nidos</v>
          </cell>
          <cell r="I256" t="str">
            <v>Contratación Directa</v>
          </cell>
          <cell r="J256" t="str">
            <v>Contratación directa.</v>
          </cell>
          <cell r="K256" t="str">
            <v>Prestación de servicios</v>
          </cell>
          <cell r="N256" t="str">
            <v>Si</v>
          </cell>
          <cell r="O256" t="str">
            <v>Contrato Prestación de Servicios Profesionales</v>
          </cell>
          <cell r="P256">
            <v>45317</v>
          </cell>
          <cell r="Q256">
            <v>45323</v>
          </cell>
          <cell r="R256">
            <v>45534</v>
          </cell>
          <cell r="S256">
            <v>210</v>
          </cell>
          <cell r="T256" t="str">
            <v>En Ejecución</v>
          </cell>
          <cell r="U256" t="str">
            <v>LEYLA CASTILLO BALLÉN</v>
          </cell>
          <cell r="X256" t="str">
            <v>LINA MARIA GAVIRIA HURTADO</v>
          </cell>
          <cell r="Z256" t="str">
            <v>Inversión</v>
          </cell>
          <cell r="AA256">
            <v>2020110010209</v>
          </cell>
          <cell r="AC256" t="str">
            <v>O23011601120000007617</v>
          </cell>
          <cell r="AF256">
            <v>20986000</v>
          </cell>
          <cell r="AJ256" t="str">
            <v>Prestar servicios profesionales al Idartes- Subdirección de Formación Artística en el proceso de creación, implementación y documentación de acciones artístico pedagógicas territoriales de los componentes del Programa Nidos</v>
          </cell>
          <cell r="AK256" t="str">
            <v>Yurian Brigitte Barrera Bolívar</v>
          </cell>
          <cell r="AL256">
            <v>1001044444</v>
          </cell>
          <cell r="AM256" t="str">
            <v>193-2024</v>
          </cell>
          <cell r="AP256" t="str">
            <v>SECOP II</v>
          </cell>
          <cell r="AQ256" t="e">
            <v>#N/A</v>
          </cell>
          <cell r="AS256" t="str">
            <v>Falso</v>
          </cell>
          <cell r="AU256" t="str">
            <v>SI</v>
          </cell>
          <cell r="AV256" t="str">
            <v>Febrero</v>
          </cell>
          <cell r="AW256" t="e">
            <v>#N/A</v>
          </cell>
          <cell r="AX256">
            <v>45534</v>
          </cell>
          <cell r="AY256" t="str">
            <v>#REF!</v>
          </cell>
          <cell r="AZ256" t="str">
            <v>CO1.PCCNTR.5811608</v>
          </cell>
        </row>
        <row r="257">
          <cell r="D257" t="str">
            <v>194-2024</v>
          </cell>
          <cell r="E257" t="str">
            <v>LEYLA CASTILLO BALLÉN</v>
          </cell>
          <cell r="F257" t="str">
            <v>Subdirección de Formación Artistica</v>
          </cell>
          <cell r="G257" t="str">
            <v>Subdirección de Formación Artística</v>
          </cell>
          <cell r="H257" t="str">
            <v>Programa Nidos</v>
          </cell>
          <cell r="I257" t="str">
            <v>Contratación Directa</v>
          </cell>
          <cell r="J257" t="str">
            <v>Contratación directa.</v>
          </cell>
          <cell r="K257" t="str">
            <v>Prestación de servicios</v>
          </cell>
          <cell r="N257" t="str">
            <v>Si</v>
          </cell>
          <cell r="O257" t="str">
            <v>Contrato Prestación de Servicios Profesionales</v>
          </cell>
          <cell r="P257">
            <v>45317</v>
          </cell>
          <cell r="Q257">
            <v>45323</v>
          </cell>
          <cell r="R257">
            <v>45534</v>
          </cell>
          <cell r="S257">
            <v>210</v>
          </cell>
          <cell r="T257" t="str">
            <v>En Ejecución</v>
          </cell>
          <cell r="U257" t="str">
            <v>LEYLA CASTILLO BALLÉN</v>
          </cell>
          <cell r="X257" t="str">
            <v>INGRY JOHANNA NINO GONZALEZ</v>
          </cell>
          <cell r="Z257" t="str">
            <v>Inversión</v>
          </cell>
          <cell r="AA257">
            <v>2020110010209</v>
          </cell>
          <cell r="AC257" t="str">
            <v>O23011601120000007617</v>
          </cell>
          <cell r="AF257">
            <v>20986000</v>
          </cell>
          <cell r="AJ257" t="str">
            <v>Prestar servicios profesionales al Idartes- Subdirección de Formación Artística en el proceso de creación, implementación y documentación de acciones artístico pedagógicas territoriales de los componentes del Programa Nidos</v>
          </cell>
          <cell r="AK257" t="str">
            <v>FABIAN ERNESTO CLAVIJO RAMOS</v>
          </cell>
          <cell r="AL257">
            <v>80257197</v>
          </cell>
          <cell r="AM257" t="str">
            <v>194-2024</v>
          </cell>
          <cell r="AP257" t="str">
            <v>SECOP II</v>
          </cell>
          <cell r="AQ257" t="e">
            <v>#N/A</v>
          </cell>
          <cell r="AS257" t="str">
            <v>Falso</v>
          </cell>
          <cell r="AU257" t="str">
            <v>SI</v>
          </cell>
          <cell r="AV257" t="str">
            <v>Febrero</v>
          </cell>
          <cell r="AW257" t="e">
            <v>#N/A</v>
          </cell>
          <cell r="AX257">
            <v>45534</v>
          </cell>
          <cell r="AY257" t="str">
            <v>#REF!</v>
          </cell>
          <cell r="AZ257" t="str">
            <v>CO1.PCCNTR.5814193</v>
          </cell>
        </row>
        <row r="258">
          <cell r="D258" t="str">
            <v>212-2024</v>
          </cell>
          <cell r="E258" t="str">
            <v>Hanna Paola Cuenca Hernandez</v>
          </cell>
          <cell r="F258" t="str">
            <v>Subdirección de Equipamientos Culturales</v>
          </cell>
          <cell r="I258" t="str">
            <v>Contratación Directa</v>
          </cell>
          <cell r="J258" t="str">
            <v>Contratación directa.</v>
          </cell>
          <cell r="K258" t="str">
            <v>Prestación de servicios</v>
          </cell>
          <cell r="N258" t="str">
            <v>Si</v>
          </cell>
          <cell r="O258" t="str">
            <v>Contrato Prestación de Servicios Apoyo a la Gestión</v>
          </cell>
          <cell r="P258">
            <v>45317</v>
          </cell>
          <cell r="Q258">
            <v>45321</v>
          </cell>
          <cell r="R258">
            <v>45378</v>
          </cell>
          <cell r="S258">
            <v>58</v>
          </cell>
          <cell r="T258" t="str">
            <v>En Ejecución</v>
          </cell>
          <cell r="U258" t="str">
            <v>Hanna Paola Cuenca Hernandez</v>
          </cell>
          <cell r="X258" t="str">
            <v>SILVIA OSPINA HENAO</v>
          </cell>
          <cell r="Z258" t="str">
            <v>Inversión</v>
          </cell>
          <cell r="AA258">
            <v>2020110010158</v>
          </cell>
          <cell r="AC258" t="str">
            <v>O23011601210000007614</v>
          </cell>
          <cell r="AF258">
            <v>6600000</v>
          </cell>
          <cell r="AJ258" t="str">
            <v>Prestar servicios de apoyo técnico al Idartes- Subdirección de Equipamientos Culturales, en lo referente a la puesta escénica en tarima con el fin de respaldar las actividades y eventos planificados en los equipamientos de la dependencia.</v>
          </cell>
          <cell r="AK258" t="str">
            <v>JOE ANDRES FARINANGO TUNTAQUIMBA</v>
          </cell>
          <cell r="AL258">
            <v>79988989</v>
          </cell>
          <cell r="AM258" t="str">
            <v>212-2024</v>
          </cell>
          <cell r="AP258" t="str">
            <v>SECOP II</v>
          </cell>
          <cell r="AQ258" t="e">
            <v>#N/A</v>
          </cell>
          <cell r="AS258" t="str">
            <v>Falso</v>
          </cell>
          <cell r="AU258" t="str">
            <v>SI</v>
          </cell>
          <cell r="AV258" t="str">
            <v>Enero</v>
          </cell>
          <cell r="AW258" t="e">
            <v>#N/A</v>
          </cell>
          <cell r="AX258">
            <v>45378</v>
          </cell>
          <cell r="AY258" t="str">
            <v>#REF!</v>
          </cell>
          <cell r="AZ258" t="str">
            <v>CO1.PCCNTR.5809579</v>
          </cell>
        </row>
        <row r="259">
          <cell r="D259" t="str">
            <v>231-2024</v>
          </cell>
          <cell r="E259" t="str">
            <v>LEYLA CASTILLO BALLÉN</v>
          </cell>
          <cell r="F259" t="str">
            <v>Subdirección de Formación Artistica</v>
          </cell>
          <cell r="G259" t="str">
            <v>Subdirección de Formación Artística</v>
          </cell>
          <cell r="H259" t="str">
            <v>Programa Nidos</v>
          </cell>
          <cell r="I259" t="str">
            <v>Contratación Directa</v>
          </cell>
          <cell r="J259" t="str">
            <v>Contratación directa.</v>
          </cell>
          <cell r="K259" t="str">
            <v>Prestación de servicios</v>
          </cell>
          <cell r="N259" t="str">
            <v>Si</v>
          </cell>
          <cell r="O259" t="str">
            <v>Contrato Prestación de Servicios Profesionales</v>
          </cell>
          <cell r="P259">
            <v>45317</v>
          </cell>
          <cell r="Q259">
            <v>45323</v>
          </cell>
          <cell r="R259">
            <v>45534</v>
          </cell>
          <cell r="S259">
            <v>210</v>
          </cell>
          <cell r="T259" t="str">
            <v>En Ejecución</v>
          </cell>
          <cell r="U259" t="str">
            <v>LEYLA CASTILLO BALLÉN</v>
          </cell>
          <cell r="X259" t="str">
            <v>INGRY JOHANNA NINO GONZALEZ</v>
          </cell>
          <cell r="Z259" t="str">
            <v>Inversión</v>
          </cell>
          <cell r="AA259">
            <v>2020110010209</v>
          </cell>
          <cell r="AC259" t="str">
            <v>O23011601120000007617</v>
          </cell>
          <cell r="AF259">
            <v>20986000</v>
          </cell>
          <cell r="AJ259" t="str">
            <v>Prestar servicios profesionales al Idartes- Subdirección de Formación Artística en el proceso de creación, implementación y documentación de acciones artístico pedagógicas territoriales de los componentes del Programa Nidos.</v>
          </cell>
          <cell r="AK259" t="str">
            <v>Leidy Yasmid Patiño Rincón</v>
          </cell>
          <cell r="AL259">
            <v>52732641</v>
          </cell>
          <cell r="AM259" t="str">
            <v>231-2024</v>
          </cell>
          <cell r="AP259" t="str">
            <v>SECOP II</v>
          </cell>
          <cell r="AQ259" t="e">
            <v>#N/A</v>
          </cell>
          <cell r="AS259" t="str">
            <v>Falso</v>
          </cell>
          <cell r="AU259" t="str">
            <v>SI</v>
          </cell>
          <cell r="AV259" t="str">
            <v>Febrero</v>
          </cell>
          <cell r="AW259" t="e">
            <v>#N/A</v>
          </cell>
          <cell r="AX259">
            <v>45534</v>
          </cell>
          <cell r="AY259" t="str">
            <v>#REF!</v>
          </cell>
          <cell r="AZ259" t="str">
            <v>CO1.PCCNTR.5814801</v>
          </cell>
        </row>
        <row r="260">
          <cell r="D260" t="str">
            <v>240-2024</v>
          </cell>
          <cell r="E260" t="str">
            <v>LEYLA CASTILLO BALLÉN</v>
          </cell>
          <cell r="F260" t="str">
            <v>Subdirección de Formación Artistica</v>
          </cell>
          <cell r="G260" t="str">
            <v>Subdirección de Formación Artística</v>
          </cell>
          <cell r="H260" t="str">
            <v>Programa Crea</v>
          </cell>
          <cell r="I260" t="str">
            <v>Contratación Directa</v>
          </cell>
          <cell r="J260" t="str">
            <v>Contratación directa.</v>
          </cell>
          <cell r="K260" t="str">
            <v>Prestación de servicios</v>
          </cell>
          <cell r="N260" t="str">
            <v>Si</v>
          </cell>
          <cell r="O260" t="str">
            <v>Contrato Prestación de Servicios Profesionales</v>
          </cell>
          <cell r="P260">
            <v>45317</v>
          </cell>
          <cell r="Q260">
            <v>45323</v>
          </cell>
          <cell r="R260">
            <v>45535</v>
          </cell>
          <cell r="S260">
            <v>211</v>
          </cell>
          <cell r="T260" t="str">
            <v>En Ejecución</v>
          </cell>
          <cell r="U260" t="str">
            <v>LEYLA CASTILLO BALLÉN</v>
          </cell>
          <cell r="X260" t="str">
            <v>LINA MARIA GAVIRIA HURTADO</v>
          </cell>
          <cell r="Z260" t="str">
            <v>Inversión</v>
          </cell>
          <cell r="AA260">
            <v>2020110010061</v>
          </cell>
          <cell r="AC260" t="str">
            <v>O23011601140000007619</v>
          </cell>
          <cell r="AF260">
            <v>25192860</v>
          </cell>
          <cell r="AJ26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 t="str">
            <v>FRANCIA MILENA CARDENAS MARTINEZ</v>
          </cell>
          <cell r="AL260">
            <v>52457572</v>
          </cell>
          <cell r="AM260" t="str">
            <v>240-2024</v>
          </cell>
          <cell r="AP260" t="str">
            <v>SECOP II</v>
          </cell>
          <cell r="AQ260" t="e">
            <v>#N/A</v>
          </cell>
          <cell r="AS260" t="str">
            <v>Falso</v>
          </cell>
          <cell r="AU260" t="str">
            <v>SI</v>
          </cell>
          <cell r="AV260" t="str">
            <v>Febrero</v>
          </cell>
          <cell r="AW260" t="e">
            <v>#N/A</v>
          </cell>
          <cell r="AX260">
            <v>45535</v>
          </cell>
          <cell r="AY260" t="str">
            <v>#REF!</v>
          </cell>
          <cell r="AZ260" t="str">
            <v>CO1.PCCNTR.5812780</v>
          </cell>
        </row>
        <row r="261">
          <cell r="D261" t="str">
            <v>243-2024</v>
          </cell>
          <cell r="E261" t="str">
            <v>LEYLA CASTILLO BALLÉN</v>
          </cell>
          <cell r="F261" t="str">
            <v>Subdirección de Formación Artistica</v>
          </cell>
          <cell r="G261" t="str">
            <v>Subdirección de Formación Artística</v>
          </cell>
          <cell r="H261" t="str">
            <v>Programa Crea</v>
          </cell>
          <cell r="I261" t="str">
            <v>Contratación Directa</v>
          </cell>
          <cell r="J261" t="str">
            <v>Contratación directa.</v>
          </cell>
          <cell r="K261" t="str">
            <v>Prestación de servicios</v>
          </cell>
          <cell r="N261" t="str">
            <v>Si</v>
          </cell>
          <cell r="O261" t="str">
            <v>Contrato Prestación de Servicios Profesionales</v>
          </cell>
          <cell r="P261">
            <v>45317</v>
          </cell>
          <cell r="Q261">
            <v>45320</v>
          </cell>
          <cell r="R261">
            <v>45412</v>
          </cell>
          <cell r="S261">
            <v>92</v>
          </cell>
          <cell r="T261" t="str">
            <v>Terminado</v>
          </cell>
          <cell r="U261" t="str">
            <v>LEYLA CASTILLO BALLÉN</v>
          </cell>
          <cell r="X261" t="str">
            <v>LEYLA CASTILLO BALLEN</v>
          </cell>
          <cell r="Z261" t="str">
            <v>Inversión</v>
          </cell>
          <cell r="AA261">
            <v>2020110010061</v>
          </cell>
          <cell r="AC261" t="str">
            <v>O23011601140000007619</v>
          </cell>
          <cell r="AF261">
            <v>22690000</v>
          </cell>
          <cell r="AJ261" t="str">
            <v>Prestar servicios profesionales al IDARTES - Subdirección de Formación Artística, en las actividades asociadas a la gestión territorial de acuerdo a la zona asignada y en los territorios donde el programa Crea y la entidad requiera su implementación.</v>
          </cell>
          <cell r="AK261" t="str">
            <v>PATRICIA BOLIVAR CONTRERAS</v>
          </cell>
          <cell r="AL261">
            <v>52300519</v>
          </cell>
          <cell r="AM261" t="str">
            <v>243-2024</v>
          </cell>
          <cell r="AP261" t="str">
            <v>SECOP II</v>
          </cell>
          <cell r="AQ261" t="e">
            <v>#N/A</v>
          </cell>
          <cell r="AS261" t="str">
            <v>Falso</v>
          </cell>
          <cell r="AU261" t="str">
            <v>SI</v>
          </cell>
          <cell r="AV261" t="str">
            <v>Enero</v>
          </cell>
          <cell r="AW261">
            <v>45397</v>
          </cell>
          <cell r="AX261">
            <v>45397</v>
          </cell>
          <cell r="AY261" t="str">
            <v>#REF!</v>
          </cell>
          <cell r="AZ261" t="str">
            <v>CO1.PCCNTR.5814877</v>
          </cell>
        </row>
        <row r="262">
          <cell r="D262" t="str">
            <v>244-2024</v>
          </cell>
          <cell r="E262" t="str">
            <v>LEYLA CASTILLO BALLÉN</v>
          </cell>
          <cell r="F262" t="str">
            <v>Subdirección de Formación Artistica</v>
          </cell>
          <cell r="G262" t="str">
            <v>Subdirección de Formación Artística</v>
          </cell>
          <cell r="H262" t="str">
            <v>Programa Crea</v>
          </cell>
          <cell r="I262" t="str">
            <v>Contratación Directa</v>
          </cell>
          <cell r="J262" t="str">
            <v>Contratación directa.</v>
          </cell>
          <cell r="K262" t="str">
            <v>Prestación de servicios</v>
          </cell>
          <cell r="N262" t="str">
            <v>Si</v>
          </cell>
          <cell r="O262" t="str">
            <v>Contrato Prestación de Servicios Profesionales</v>
          </cell>
          <cell r="P262">
            <v>45317</v>
          </cell>
          <cell r="Q262">
            <v>45321</v>
          </cell>
          <cell r="R262">
            <v>45412</v>
          </cell>
          <cell r="S262">
            <v>91</v>
          </cell>
          <cell r="T262" t="str">
            <v>En Ejecución</v>
          </cell>
          <cell r="U262" t="str">
            <v>LEYLA CASTILLO BALLÉN</v>
          </cell>
          <cell r="X262" t="str">
            <v>LINA MARIA GAVIRIA HURTADO</v>
          </cell>
          <cell r="Z262" t="str">
            <v>Inversión</v>
          </cell>
          <cell r="AA262">
            <v>2020110010061</v>
          </cell>
          <cell r="AC262" t="str">
            <v>O23011601140000007619</v>
          </cell>
          <cell r="AF262">
            <v>17833600</v>
          </cell>
          <cell r="AJ262"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62" t="str">
            <v>IVONNE CAROLINA BENÍTEZ SARMIENTO</v>
          </cell>
          <cell r="AL262">
            <v>1013595690</v>
          </cell>
          <cell r="AM262" t="str">
            <v>244-2024</v>
          </cell>
          <cell r="AP262" t="str">
            <v>SECOP II</v>
          </cell>
          <cell r="AQ262" t="e">
            <v>#N/A</v>
          </cell>
          <cell r="AS262" t="str">
            <v>Falso</v>
          </cell>
          <cell r="AU262" t="str">
            <v>SI</v>
          </cell>
          <cell r="AV262" t="str">
            <v>Enero</v>
          </cell>
          <cell r="AW262" t="e">
            <v>#N/A</v>
          </cell>
          <cell r="AX262">
            <v>45412</v>
          </cell>
          <cell r="AY262" t="str">
            <v>#REF!</v>
          </cell>
          <cell r="AZ262" t="str">
            <v>CO1.PCCNTR.5814260</v>
          </cell>
        </row>
        <row r="263">
          <cell r="D263" t="str">
            <v>246-2024</v>
          </cell>
          <cell r="E263" t="str">
            <v>LEYLA CASTILLO BALLÉN</v>
          </cell>
          <cell r="F263" t="str">
            <v>Subdirección de Formación Artistica</v>
          </cell>
          <cell r="G263" t="str">
            <v>Subdirección de Formación Artística</v>
          </cell>
          <cell r="H263" t="str">
            <v>Programa Nidos</v>
          </cell>
          <cell r="I263" t="str">
            <v>Contratación Directa</v>
          </cell>
          <cell r="J263" t="str">
            <v>Contratación directa.</v>
          </cell>
          <cell r="K263" t="str">
            <v>Prestación de servicios</v>
          </cell>
          <cell r="N263" t="str">
            <v>Si</v>
          </cell>
          <cell r="O263" t="str">
            <v>Contrato Prestación de Servicios Profesionales</v>
          </cell>
          <cell r="P263">
            <v>45317</v>
          </cell>
          <cell r="Q263">
            <v>45323</v>
          </cell>
          <cell r="R263">
            <v>45534</v>
          </cell>
          <cell r="S263">
            <v>210</v>
          </cell>
          <cell r="T263" t="str">
            <v>En Ejecución</v>
          </cell>
          <cell r="U263" t="str">
            <v>LEYLA CASTILLO BALLÉN</v>
          </cell>
          <cell r="X263" t="str">
            <v>LINA MARIA GAVIRIA HURTADO</v>
          </cell>
          <cell r="Z263" t="str">
            <v>Inversión</v>
          </cell>
          <cell r="AA263">
            <v>2020110010209</v>
          </cell>
          <cell r="AC263" t="str">
            <v>O23011601120000007617</v>
          </cell>
          <cell r="AF263">
            <v>23800000</v>
          </cell>
          <cell r="AJ263"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63" t="str">
            <v>Karen Lorena Palacios Mendez</v>
          </cell>
          <cell r="AL263">
            <v>1014235056</v>
          </cell>
          <cell r="AM263" t="str">
            <v>246-2024</v>
          </cell>
          <cell r="AP263" t="str">
            <v>SECOP II</v>
          </cell>
          <cell r="AQ263" t="e">
            <v>#N/A</v>
          </cell>
          <cell r="AS263" t="str">
            <v>Falso</v>
          </cell>
          <cell r="AU263" t="str">
            <v>SI</v>
          </cell>
          <cell r="AV263" t="str">
            <v>Febrero</v>
          </cell>
          <cell r="AW263" t="e">
            <v>#N/A</v>
          </cell>
          <cell r="AX263">
            <v>45534</v>
          </cell>
          <cell r="AY263" t="str">
            <v>#REF!</v>
          </cell>
          <cell r="AZ263" t="str">
            <v>CO1.PCCNTR.5819318</v>
          </cell>
        </row>
        <row r="264">
          <cell r="D264" t="str">
            <v>247-2024</v>
          </cell>
          <cell r="E264" t="str">
            <v>LEYLA CASTILLO BALLÉN</v>
          </cell>
          <cell r="F264" t="str">
            <v>Subdirección de Formación Artistica</v>
          </cell>
          <cell r="G264" t="str">
            <v>Subdirección de Formación Artística</v>
          </cell>
          <cell r="H264" t="str">
            <v>Programa Nidos</v>
          </cell>
          <cell r="I264" t="str">
            <v>Contratación Directa</v>
          </cell>
          <cell r="J264" t="str">
            <v>Contratación directa.</v>
          </cell>
          <cell r="K264" t="str">
            <v>Prestación de servicios</v>
          </cell>
          <cell r="N264" t="str">
            <v>Si</v>
          </cell>
          <cell r="O264" t="str">
            <v>Contrato Prestación de Servicios Profesionales</v>
          </cell>
          <cell r="P264">
            <v>45317</v>
          </cell>
          <cell r="Q264">
            <v>45323</v>
          </cell>
          <cell r="R264">
            <v>45534</v>
          </cell>
          <cell r="S264">
            <v>210</v>
          </cell>
          <cell r="T264" t="str">
            <v>En Ejecución</v>
          </cell>
          <cell r="U264" t="str">
            <v>LEYLA CASTILLO BALLÉN</v>
          </cell>
          <cell r="X264" t="str">
            <v>LINA MARIA GAVIRIA HURTADO</v>
          </cell>
          <cell r="Z264" t="str">
            <v>Inversión</v>
          </cell>
          <cell r="AA264">
            <v>2020110010209</v>
          </cell>
          <cell r="AC264" t="str">
            <v>O23011601120000007617</v>
          </cell>
          <cell r="AF264">
            <v>23800000</v>
          </cell>
          <cell r="AJ26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64" t="str">
            <v>Vanessa Alejandra García González</v>
          </cell>
          <cell r="AL264">
            <v>1015456192</v>
          </cell>
          <cell r="AM264" t="str">
            <v>247-2024</v>
          </cell>
          <cell r="AP264" t="str">
            <v>SECOP II</v>
          </cell>
          <cell r="AQ264" t="e">
            <v>#N/A</v>
          </cell>
          <cell r="AS264" t="str">
            <v>Falso</v>
          </cell>
          <cell r="AU264" t="str">
            <v>SI</v>
          </cell>
          <cell r="AV264" t="str">
            <v>Febrero</v>
          </cell>
          <cell r="AW264" t="e">
            <v>#N/A</v>
          </cell>
          <cell r="AX264">
            <v>45534</v>
          </cell>
          <cell r="AY264" t="str">
            <v>#REF!</v>
          </cell>
          <cell r="AZ264" t="str">
            <v>CO1.PCCNTR.5819323</v>
          </cell>
        </row>
        <row r="265">
          <cell r="D265" t="str">
            <v>248-2024</v>
          </cell>
          <cell r="E265" t="str">
            <v>Hanna Paola Cuenca Hernandez</v>
          </cell>
          <cell r="F265" t="str">
            <v>Subdirección de Equipamientos Culturales</v>
          </cell>
          <cell r="I265" t="str">
            <v>Contratación Directa</v>
          </cell>
          <cell r="J265" t="str">
            <v>Contratación directa.</v>
          </cell>
          <cell r="K265" t="str">
            <v>Prestación de servicios</v>
          </cell>
          <cell r="N265" t="str">
            <v>Si</v>
          </cell>
          <cell r="O265" t="str">
            <v>Contrato Prestación de Servicios Apoyo a la Gestión</v>
          </cell>
          <cell r="P265">
            <v>45317</v>
          </cell>
          <cell r="Q265">
            <v>45320</v>
          </cell>
          <cell r="R265">
            <v>45410</v>
          </cell>
          <cell r="S265">
            <v>90</v>
          </cell>
          <cell r="T265" t="str">
            <v>En Ejecución</v>
          </cell>
          <cell r="U265" t="str">
            <v>Hanna Paola Cuenca Hernandez</v>
          </cell>
          <cell r="X265" t="str">
            <v>SILVIA OSPINA HENAO</v>
          </cell>
          <cell r="Z265" t="str">
            <v>Inversión</v>
          </cell>
          <cell r="AA265">
            <v>2020110010158</v>
          </cell>
          <cell r="AC265" t="str">
            <v>O23011601210000007614</v>
          </cell>
          <cell r="AF265">
            <v>9900000</v>
          </cell>
          <cell r="AJ265" t="str">
            <v>PRESTAR SERVICIOS DE APOYO TÉCNICO AL IDARTES- SUBDIRECCIÓN DE EQUIPAMIENTOS CULTURALES, EN LO REFERENTE A LOS SISTEMAS DE TRAMOYA Y ESCENARIO CON EL FIN DE RESPALDAR LAS ACTIVIDADES Y EVENTOS PLANIFICADOS EN LOS EQUIPAMIENTOS DE LA DEPENDENCIA</v>
          </cell>
          <cell r="AK265" t="str">
            <v>Jose Guillermo Pérez Lasprilla</v>
          </cell>
          <cell r="AL265">
            <v>17342980</v>
          </cell>
          <cell r="AM265" t="str">
            <v>248-2024</v>
          </cell>
          <cell r="AP265" t="str">
            <v>SECOP II</v>
          </cell>
          <cell r="AQ265" t="e">
            <v>#N/A</v>
          </cell>
          <cell r="AS265" t="str">
            <v>Falso</v>
          </cell>
          <cell r="AU265" t="str">
            <v>SI</v>
          </cell>
          <cell r="AV265" t="str">
            <v>Enero</v>
          </cell>
          <cell r="AW265" t="e">
            <v>#N/A</v>
          </cell>
          <cell r="AX265">
            <v>45410</v>
          </cell>
          <cell r="AY265" t="str">
            <v>#REF!</v>
          </cell>
          <cell r="AZ265" t="str">
            <v>CO1.PCCNTR.5814590</v>
          </cell>
        </row>
        <row r="266">
          <cell r="D266" t="str">
            <v>249-2024</v>
          </cell>
          <cell r="E266" t="str">
            <v>LEYLA CASTILLO BALLÉN</v>
          </cell>
          <cell r="F266" t="str">
            <v>Subdirección de Formación Artistica</v>
          </cell>
          <cell r="G266" t="str">
            <v>Subdirección de Formación Artística</v>
          </cell>
          <cell r="H266" t="str">
            <v>Programa Crea</v>
          </cell>
          <cell r="I266" t="str">
            <v>Contratación Directa</v>
          </cell>
          <cell r="J266" t="str">
            <v>Contratación directa.</v>
          </cell>
          <cell r="K266" t="str">
            <v>Prestación de servicios</v>
          </cell>
          <cell r="N266" t="str">
            <v>Si</v>
          </cell>
          <cell r="O266" t="str">
            <v>Contrato Prestación de Servicios Profesionales</v>
          </cell>
          <cell r="P266">
            <v>45317</v>
          </cell>
          <cell r="Q266">
            <v>45323</v>
          </cell>
          <cell r="R266">
            <v>45412</v>
          </cell>
          <cell r="S266">
            <v>90</v>
          </cell>
          <cell r="T266" t="str">
            <v>En Ejecución</v>
          </cell>
          <cell r="U266" t="str">
            <v>LEYLA CASTILLO BALLÉN</v>
          </cell>
          <cell r="X266" t="str">
            <v>LEYLA CASTILLO BALLEN</v>
          </cell>
          <cell r="Z266" t="str">
            <v>Inversión</v>
          </cell>
          <cell r="AA266">
            <v>2020110010061</v>
          </cell>
          <cell r="AC266" t="str">
            <v>O23011601140000007619</v>
          </cell>
          <cell r="AF266">
            <v>17833600</v>
          </cell>
          <cell r="AJ266"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266" t="str">
            <v>Arley Buitrago Landázuri</v>
          </cell>
          <cell r="AL266">
            <v>80843879</v>
          </cell>
          <cell r="AM266" t="str">
            <v>249-2024</v>
          </cell>
          <cell r="AP266" t="str">
            <v>SECOP II</v>
          </cell>
          <cell r="AQ266" t="e">
            <v>#N/A</v>
          </cell>
          <cell r="AS266" t="str">
            <v>Falso</v>
          </cell>
          <cell r="AU266" t="str">
            <v>SI</v>
          </cell>
          <cell r="AV266" t="str">
            <v>Febrero</v>
          </cell>
          <cell r="AW266" t="e">
            <v>#N/A</v>
          </cell>
          <cell r="AX266">
            <v>45412</v>
          </cell>
          <cell r="AY266" t="str">
            <v>#REF!</v>
          </cell>
          <cell r="AZ266" t="str">
            <v>CO1.PCCNTR.5812910</v>
          </cell>
        </row>
        <row r="267">
          <cell r="D267" t="str">
            <v>250-2024</v>
          </cell>
          <cell r="E267" t="str">
            <v>LEYLA CASTILLO BALLÉN</v>
          </cell>
          <cell r="F267" t="str">
            <v>Subdirección de Formación Artistica</v>
          </cell>
          <cell r="G267" t="str">
            <v>Subdirección de Formación Artística</v>
          </cell>
          <cell r="H267" t="str">
            <v>Programa Nidos</v>
          </cell>
          <cell r="I267" t="str">
            <v>Contratación Directa</v>
          </cell>
          <cell r="J267" t="str">
            <v>Contratación directa.</v>
          </cell>
          <cell r="K267" t="str">
            <v>Prestación de servicios</v>
          </cell>
          <cell r="N267" t="str">
            <v>Si</v>
          </cell>
          <cell r="O267" t="str">
            <v>Contrato Prestación de Servicios Apoyo a la Gestión</v>
          </cell>
          <cell r="P267">
            <v>45317</v>
          </cell>
          <cell r="Q267">
            <v>45323</v>
          </cell>
          <cell r="R267">
            <v>45534</v>
          </cell>
          <cell r="S267">
            <v>210</v>
          </cell>
          <cell r="T267" t="str">
            <v>En Ejecución</v>
          </cell>
          <cell r="U267" t="str">
            <v>LEYLA CASTILLO BALLÉN</v>
          </cell>
          <cell r="X267" t="str">
            <v>GERALDHIN VARGAS GUTIERREZ</v>
          </cell>
          <cell r="Z267" t="str">
            <v>Inversión</v>
          </cell>
          <cell r="AA267">
            <v>2020110010209</v>
          </cell>
          <cell r="AC267" t="str">
            <v>O23011601120000007617</v>
          </cell>
          <cell r="AF267">
            <v>20986000</v>
          </cell>
          <cell r="AJ267" t="str">
            <v>PRESTAR SERVICIOS DE APOYO A LA GESTIÓN AL IDARTES- SUBDIRECCIÓN DE FORMACIÓN ARTÍSTICA EN EL APOYO AL PROCESO DE 
 CREACIÓN, IMPLEMENTACIÓN Y DOCUMENTACIÓN DE ACCIONES ARTÍSTICO PEDAGÓGICAS TERRITORIALES DE LOS COMPONENTES DEL 
 PROGRAMA NIDOS.</v>
          </cell>
          <cell r="AK267" t="str">
            <v>Juan Camilo Obando Estupiñan</v>
          </cell>
          <cell r="AL267">
            <v>1023880823</v>
          </cell>
          <cell r="AM267" t="str">
            <v>250-2024</v>
          </cell>
          <cell r="AP267" t="str">
            <v>SECOP II</v>
          </cell>
          <cell r="AQ267" t="e">
            <v>#N/A</v>
          </cell>
          <cell r="AS267" t="str">
            <v>Falso</v>
          </cell>
          <cell r="AU267" t="str">
            <v>SI</v>
          </cell>
          <cell r="AV267" t="str">
            <v>Febrero</v>
          </cell>
          <cell r="AW267" t="e">
            <v>#N/A</v>
          </cell>
          <cell r="AX267">
            <v>45534</v>
          </cell>
          <cell r="AY267" t="str">
            <v>#REF!</v>
          </cell>
          <cell r="AZ267" t="str">
            <v>CO1.PCCNTR.5812952</v>
          </cell>
        </row>
        <row r="268">
          <cell r="D268" t="str">
            <v>251-2024</v>
          </cell>
          <cell r="E268" t="str">
            <v>LEYLA CASTILLO BALLÉN</v>
          </cell>
          <cell r="F268" t="str">
            <v>Subdirección de Formación Artistica</v>
          </cell>
          <cell r="G268" t="str">
            <v>Subdirección de Formación Artística</v>
          </cell>
          <cell r="H268" t="str">
            <v>Programa Crea</v>
          </cell>
          <cell r="I268" t="str">
            <v>Contratación Directa</v>
          </cell>
          <cell r="J268" t="str">
            <v>Contratación directa.</v>
          </cell>
          <cell r="K268" t="str">
            <v>Prestación de servicios</v>
          </cell>
          <cell r="N268" t="str">
            <v>Si</v>
          </cell>
          <cell r="O268" t="str">
            <v>Contrato Prestación de Servicios Profesionales</v>
          </cell>
          <cell r="P268">
            <v>45317</v>
          </cell>
          <cell r="Q268">
            <v>45323</v>
          </cell>
          <cell r="R268">
            <v>45535</v>
          </cell>
          <cell r="S268">
            <v>211</v>
          </cell>
          <cell r="T268" t="str">
            <v>En Ejecución</v>
          </cell>
          <cell r="U268" t="str">
            <v>LEYLA CASTILLO BALLÉN</v>
          </cell>
          <cell r="X268" t="str">
            <v>LINA MARIA GAVIRIA HURTADO</v>
          </cell>
          <cell r="Z268" t="str">
            <v>Inversión</v>
          </cell>
          <cell r="AA268">
            <v>2020110010061</v>
          </cell>
          <cell r="AC268" t="str">
            <v>O23011601140000007619</v>
          </cell>
          <cell r="AF268">
            <v>25192860</v>
          </cell>
          <cell r="AJ26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8" t="str">
            <v>Luis Eduardo Rodriguez Barahona</v>
          </cell>
          <cell r="AL268">
            <v>1024533255</v>
          </cell>
          <cell r="AM268" t="str">
            <v>251-2024</v>
          </cell>
          <cell r="AP268" t="str">
            <v>SECOP II</v>
          </cell>
          <cell r="AQ268" t="e">
            <v>#N/A</v>
          </cell>
          <cell r="AS268" t="str">
            <v>Falso</v>
          </cell>
          <cell r="AU268" t="str">
            <v>SI</v>
          </cell>
          <cell r="AV268" t="str">
            <v>Febrero</v>
          </cell>
          <cell r="AW268" t="e">
            <v>#N/A</v>
          </cell>
          <cell r="AX268">
            <v>45535</v>
          </cell>
          <cell r="AY268" t="str">
            <v>#REF!</v>
          </cell>
          <cell r="AZ268" t="str">
            <v>CO1.PCCNTR.5812971</v>
          </cell>
        </row>
        <row r="269">
          <cell r="D269" t="str">
            <v>252-2024</v>
          </cell>
          <cell r="E269" t="str">
            <v>LEYLA CASTILLO BALLÉN</v>
          </cell>
          <cell r="F269" t="str">
            <v>Subdirección de Formación Artistica</v>
          </cell>
          <cell r="G269" t="str">
            <v>Subdirección de Formación Artística</v>
          </cell>
          <cell r="H269" t="str">
            <v>Programa Crea</v>
          </cell>
          <cell r="I269" t="str">
            <v>Contratación Directa</v>
          </cell>
          <cell r="J269" t="str">
            <v>Contratación directa.</v>
          </cell>
          <cell r="K269" t="str">
            <v>Prestación de servicios</v>
          </cell>
          <cell r="N269" t="str">
            <v>Si</v>
          </cell>
          <cell r="O269" t="str">
            <v>Contrato Prestación de Servicios Profesionales</v>
          </cell>
          <cell r="P269">
            <v>45317</v>
          </cell>
          <cell r="Q269">
            <v>45352</v>
          </cell>
          <cell r="R269">
            <v>45473</v>
          </cell>
          <cell r="S269">
            <v>120</v>
          </cell>
          <cell r="T269" t="str">
            <v>En Ejecución</v>
          </cell>
          <cell r="U269" t="str">
            <v>LEYLA CASTILLO BALLÉN</v>
          </cell>
          <cell r="X269" t="str">
            <v>ALBA YANETH REYES SUAREZ</v>
          </cell>
          <cell r="Z269" t="str">
            <v>Inversión</v>
          </cell>
          <cell r="AA269">
            <v>2020110010061</v>
          </cell>
          <cell r="AC269" t="str">
            <v>O23011601140000007619</v>
          </cell>
          <cell r="AF269">
            <v>9618180</v>
          </cell>
          <cell r="AJ26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9" t="str">
            <v>Jhonatan Garzon</v>
          </cell>
          <cell r="AL269">
            <v>1020794639</v>
          </cell>
          <cell r="AM269" t="str">
            <v>252-2024</v>
          </cell>
          <cell r="AP269" t="str">
            <v>SECOP II</v>
          </cell>
          <cell r="AQ269" t="e">
            <v>#N/A</v>
          </cell>
          <cell r="AS269" t="str">
            <v>Falso</v>
          </cell>
          <cell r="AU269" t="str">
            <v>SI</v>
          </cell>
          <cell r="AV269" t="str">
            <v>Marzo</v>
          </cell>
          <cell r="AW269" t="e">
            <v>#N/A</v>
          </cell>
          <cell r="AX269">
            <v>45473</v>
          </cell>
          <cell r="AY269" t="str">
            <v>#REF!</v>
          </cell>
          <cell r="AZ269" t="str">
            <v>CO1.PCCNTR.5813313</v>
          </cell>
        </row>
        <row r="270">
          <cell r="D270" t="str">
            <v>253-2024</v>
          </cell>
          <cell r="E270" t="str">
            <v>LEYLA CASTILLO BALLÉN</v>
          </cell>
          <cell r="F270" t="str">
            <v>Subdirección de Formación Artistica</v>
          </cell>
          <cell r="G270" t="str">
            <v>Subdirección de Formación Artística</v>
          </cell>
          <cell r="H270" t="str">
            <v>Programa Crea</v>
          </cell>
          <cell r="I270" t="str">
            <v>Contratación Directa</v>
          </cell>
          <cell r="J270" t="str">
            <v>Contratación directa.</v>
          </cell>
          <cell r="K270" t="str">
            <v>Prestación de servicios</v>
          </cell>
          <cell r="N270" t="str">
            <v>Si</v>
          </cell>
          <cell r="O270" t="str">
            <v>Contrato Prestación de Servicios Profesionales</v>
          </cell>
          <cell r="P270">
            <v>45317</v>
          </cell>
          <cell r="Q270">
            <v>45323</v>
          </cell>
          <cell r="R270">
            <v>45535</v>
          </cell>
          <cell r="S270">
            <v>211</v>
          </cell>
          <cell r="T270" t="str">
            <v>En Ejecución</v>
          </cell>
          <cell r="U270" t="str">
            <v>LEYLA CASTILLO BALLÉN</v>
          </cell>
          <cell r="X270" t="str">
            <v>LINA MARIA GAVIRIA HURTADO</v>
          </cell>
          <cell r="Z270" t="str">
            <v>Inversión</v>
          </cell>
          <cell r="AA270">
            <v>2020110010061</v>
          </cell>
          <cell r="AC270" t="str">
            <v>O23011601140000007619</v>
          </cell>
          <cell r="AF270">
            <v>25192860</v>
          </cell>
          <cell r="AJ27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0" t="str">
            <v>LINA PAOLA PRIETO MUÑOZ</v>
          </cell>
          <cell r="AL270">
            <v>53179333</v>
          </cell>
          <cell r="AM270" t="str">
            <v>253-2024</v>
          </cell>
          <cell r="AP270" t="str">
            <v>SECOP II</v>
          </cell>
          <cell r="AQ270" t="e">
            <v>#N/A</v>
          </cell>
          <cell r="AS270" t="str">
            <v>Falso</v>
          </cell>
          <cell r="AU270" t="str">
            <v>SI</v>
          </cell>
          <cell r="AV270" t="str">
            <v>Febrero</v>
          </cell>
          <cell r="AW270" t="e">
            <v>#N/A</v>
          </cell>
          <cell r="AX270">
            <v>45535</v>
          </cell>
          <cell r="AY270" t="str">
            <v>#REF!</v>
          </cell>
          <cell r="AZ270" t="str">
            <v>CO1.PCCNTR.5813341</v>
          </cell>
        </row>
        <row r="271">
          <cell r="D271" t="str">
            <v>256-2024</v>
          </cell>
          <cell r="E271" t="str">
            <v>LEYLA CASTILLO BALLÉN</v>
          </cell>
          <cell r="F271" t="str">
            <v>Subdirección de Formación Artistica</v>
          </cell>
          <cell r="G271" t="str">
            <v>Subdirección de Formación Artística</v>
          </cell>
          <cell r="H271" t="str">
            <v>Programa Crea</v>
          </cell>
          <cell r="I271" t="str">
            <v>Contratación Directa</v>
          </cell>
          <cell r="J271" t="str">
            <v>Contratación directa.</v>
          </cell>
          <cell r="K271" t="str">
            <v>Prestación de servicios</v>
          </cell>
          <cell r="N271" t="str">
            <v>Si</v>
          </cell>
          <cell r="O271" t="str">
            <v>Contrato Prestación de Servicios Profesionales</v>
          </cell>
          <cell r="P271">
            <v>45317</v>
          </cell>
          <cell r="Q271">
            <v>45322</v>
          </cell>
          <cell r="R271">
            <v>45412</v>
          </cell>
          <cell r="S271">
            <v>91</v>
          </cell>
          <cell r="T271" t="str">
            <v>En Ejecución</v>
          </cell>
          <cell r="U271" t="str">
            <v>LEYLA CASTILLO BALLÉN</v>
          </cell>
          <cell r="X271" t="str">
            <v>LEYLA CASTILLO BALLEN</v>
          </cell>
          <cell r="Z271" t="str">
            <v>Inversión</v>
          </cell>
          <cell r="AA271">
            <v>2020110010061</v>
          </cell>
          <cell r="AC271" t="str">
            <v>O23011601140000007619</v>
          </cell>
          <cell r="AF271">
            <v>17833600</v>
          </cell>
          <cell r="AJ271"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71" t="str">
            <v>OMAR ALFONSO DUARTE GOMEZ</v>
          </cell>
          <cell r="AL271">
            <v>79695698</v>
          </cell>
          <cell r="AM271" t="str">
            <v>256-2024</v>
          </cell>
          <cell r="AP271" t="str">
            <v>SECOP II</v>
          </cell>
          <cell r="AQ271" t="e">
            <v>#N/A</v>
          </cell>
          <cell r="AS271" t="str">
            <v>Falso</v>
          </cell>
          <cell r="AU271" t="str">
            <v>SI</v>
          </cell>
          <cell r="AV271" t="str">
            <v>Enero</v>
          </cell>
          <cell r="AW271" t="e">
            <v>#N/A</v>
          </cell>
          <cell r="AX271">
            <v>45412</v>
          </cell>
          <cell r="AY271" t="str">
            <v>#REF!</v>
          </cell>
          <cell r="AZ271" t="str">
            <v>CO1.PCCNTR.5815923</v>
          </cell>
        </row>
        <row r="272">
          <cell r="D272" t="str">
            <v>257-2024</v>
          </cell>
          <cell r="E272" t="str">
            <v>LEYLA CASTILLO BALLÉN</v>
          </cell>
          <cell r="F272" t="str">
            <v>Subdirección de Formación Artistica</v>
          </cell>
          <cell r="G272" t="str">
            <v>Subdirección de Formación Artística</v>
          </cell>
          <cell r="H272" t="str">
            <v>Programa Crea</v>
          </cell>
          <cell r="I272" t="str">
            <v>Contratación Directa</v>
          </cell>
          <cell r="J272" t="str">
            <v>Contratación directa.</v>
          </cell>
          <cell r="K272" t="str">
            <v>Prestación de servicios</v>
          </cell>
          <cell r="N272" t="str">
            <v>Si</v>
          </cell>
          <cell r="O272" t="str">
            <v>Contrato Prestación de Servicios Profesionales</v>
          </cell>
          <cell r="P272">
            <v>45317</v>
          </cell>
          <cell r="Q272">
            <v>45321</v>
          </cell>
          <cell r="R272">
            <v>45382</v>
          </cell>
          <cell r="S272">
            <v>61</v>
          </cell>
          <cell r="T272" t="str">
            <v>Cedido</v>
          </cell>
          <cell r="U272" t="str">
            <v>LEYLA CASTILLO BALLÉN</v>
          </cell>
          <cell r="X272" t="str">
            <v>LINA MARIA GAVIRIA HURTADO</v>
          </cell>
          <cell r="Z272" t="str">
            <v>Inversión</v>
          </cell>
          <cell r="AA272">
            <v>2020110010061</v>
          </cell>
          <cell r="AC272" t="str">
            <v>O23011601140000007619</v>
          </cell>
          <cell r="AF272">
            <v>12258400</v>
          </cell>
          <cell r="AJ272"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272" t="str">
            <v>EDGAR MAURICIO YAYA ORTIZ</v>
          </cell>
          <cell r="AL272">
            <v>79996864</v>
          </cell>
          <cell r="AM272" t="str">
            <v>257-2024</v>
          </cell>
          <cell r="AP272" t="str">
            <v>SECOP II</v>
          </cell>
          <cell r="AQ272" t="e">
            <v>#N/A</v>
          </cell>
          <cell r="AS272" t="str">
            <v>Falso</v>
          </cell>
          <cell r="AU272" t="str">
            <v>SI</v>
          </cell>
          <cell r="AV272" t="str">
            <v>Enero</v>
          </cell>
          <cell r="AW272" t="e">
            <v>#N/A</v>
          </cell>
          <cell r="AX272">
            <v>45382</v>
          </cell>
          <cell r="AY272" t="str">
            <v>#REF!</v>
          </cell>
          <cell r="AZ272" t="str">
            <v>CO1.PCCNTR.5812790</v>
          </cell>
        </row>
        <row r="273">
          <cell r="D273" t="str">
            <v>266-2024</v>
          </cell>
          <cell r="E273" t="str">
            <v>LEYLA CASTILLO BALLÉN</v>
          </cell>
          <cell r="F273" t="str">
            <v>Subdirección de Formación Artistica</v>
          </cell>
          <cell r="G273" t="str">
            <v>Subdirección de Formación Artística</v>
          </cell>
          <cell r="H273" t="str">
            <v>Programa Crea</v>
          </cell>
          <cell r="I273" t="str">
            <v>Contratación Directa</v>
          </cell>
          <cell r="J273" t="str">
            <v>Contratación directa.</v>
          </cell>
          <cell r="K273" t="str">
            <v>Prestación de servicios</v>
          </cell>
          <cell r="N273" t="str">
            <v>Si</v>
          </cell>
          <cell r="O273" t="str">
            <v>Contrato Prestación de Servicios Profesionales</v>
          </cell>
          <cell r="P273">
            <v>45317</v>
          </cell>
          <cell r="Q273">
            <v>45337</v>
          </cell>
          <cell r="R273">
            <v>45473</v>
          </cell>
          <cell r="S273">
            <v>136</v>
          </cell>
          <cell r="T273" t="str">
            <v>En Ejecución</v>
          </cell>
          <cell r="U273" t="str">
            <v>LEYLA CASTILLO BALLÉN</v>
          </cell>
          <cell r="X273" t="str">
            <v>JORGE EDUARDO MARTINEZ GARCIA</v>
          </cell>
          <cell r="Z273" t="str">
            <v>Inversión</v>
          </cell>
          <cell r="AA273">
            <v>2020110010061</v>
          </cell>
          <cell r="AC273" t="str">
            <v>O23011601140000007619</v>
          </cell>
          <cell r="AF273">
            <v>10820453</v>
          </cell>
          <cell r="AJ273"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273" t="str">
            <v>CHRISTIAN ALEJANDRO LOAIZA PEREZ</v>
          </cell>
          <cell r="AL273">
            <v>1026558356</v>
          </cell>
          <cell r="AM273" t="str">
            <v>266-2024</v>
          </cell>
          <cell r="AP273" t="str">
            <v>SECOP II</v>
          </cell>
          <cell r="AQ273" t="e">
            <v>#N/A</v>
          </cell>
          <cell r="AS273" t="str">
            <v>Falso</v>
          </cell>
          <cell r="AU273" t="str">
            <v>SI</v>
          </cell>
          <cell r="AV273" t="str">
            <v>Febrero</v>
          </cell>
          <cell r="AW273" t="e">
            <v>#N/A</v>
          </cell>
          <cell r="AX273">
            <v>45473</v>
          </cell>
          <cell r="AY273" t="str">
            <v>#REF!</v>
          </cell>
          <cell r="AZ273" t="str">
            <v>CO1.PCCNTR.5813862</v>
          </cell>
        </row>
        <row r="274">
          <cell r="D274" t="str">
            <v>267-2024</v>
          </cell>
          <cell r="E274" t="str">
            <v>LEYLA CASTILLO BALLÉN</v>
          </cell>
          <cell r="F274" t="str">
            <v>Subdirección de Formación Artistica</v>
          </cell>
          <cell r="G274" t="str">
            <v>Subdirección de Formación Artística</v>
          </cell>
          <cell r="H274" t="str">
            <v>Programa Crea</v>
          </cell>
          <cell r="I274" t="str">
            <v>Contratación Directa</v>
          </cell>
          <cell r="J274" t="str">
            <v>Contratación directa.</v>
          </cell>
          <cell r="K274" t="str">
            <v>Prestación de servicios</v>
          </cell>
          <cell r="N274" t="str">
            <v>Si</v>
          </cell>
          <cell r="O274" t="str">
            <v>Contrato Prestación de Servicios Apoyo a la Gestión</v>
          </cell>
          <cell r="P274">
            <v>45317</v>
          </cell>
          <cell r="Q274">
            <v>45324</v>
          </cell>
          <cell r="R274">
            <v>45382</v>
          </cell>
          <cell r="S274">
            <v>60</v>
          </cell>
          <cell r="T274" t="str">
            <v>En Ejecución</v>
          </cell>
          <cell r="U274" t="str">
            <v>LEYLA CASTILLO BALLÉN</v>
          </cell>
          <cell r="X274" t="str">
            <v>LINA MARIA GAVIRIA HURTADO</v>
          </cell>
          <cell r="Z274" t="str">
            <v>Inversión</v>
          </cell>
          <cell r="AA274">
            <v>2020110010061</v>
          </cell>
          <cell r="AC274" t="str">
            <v>O23011601140000007619</v>
          </cell>
          <cell r="AF274">
            <v>4986000</v>
          </cell>
          <cell r="AJ274"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274" t="str">
            <v>Jhon Edward Moreno Diaz</v>
          </cell>
          <cell r="AL274">
            <v>1023877434</v>
          </cell>
          <cell r="AM274" t="str">
            <v>267-2024</v>
          </cell>
          <cell r="AP274" t="str">
            <v>SECOP II</v>
          </cell>
          <cell r="AQ274" t="e">
            <v>#N/A</v>
          </cell>
          <cell r="AS274" t="str">
            <v>Falso</v>
          </cell>
          <cell r="AU274" t="str">
            <v>SI</v>
          </cell>
          <cell r="AV274" t="str">
            <v>Febrero</v>
          </cell>
          <cell r="AW274" t="e">
            <v>#N/A</v>
          </cell>
          <cell r="AX274">
            <v>45382</v>
          </cell>
          <cell r="AY274" t="str">
            <v>#REF!</v>
          </cell>
          <cell r="AZ274" t="str">
            <v>CO1.PCCNTR.5815920</v>
          </cell>
        </row>
        <row r="275">
          <cell r="D275" t="str">
            <v>268-2024</v>
          </cell>
          <cell r="E275" t="str">
            <v>LEYLA CASTILLO BALLÉN</v>
          </cell>
          <cell r="F275" t="str">
            <v>Subdirección de Formación Artistica</v>
          </cell>
          <cell r="G275" t="str">
            <v>Subdirección de Formación Artística</v>
          </cell>
          <cell r="H275" t="str">
            <v>Programa Crea</v>
          </cell>
          <cell r="I275" t="str">
            <v>Contratación Directa</v>
          </cell>
          <cell r="J275" t="str">
            <v>Contratación directa.</v>
          </cell>
          <cell r="K275" t="str">
            <v>Prestación de servicios</v>
          </cell>
          <cell r="N275" t="str">
            <v>Si</v>
          </cell>
          <cell r="O275" t="str">
            <v>Contrato Prestación de Servicios Profesionales</v>
          </cell>
          <cell r="P275">
            <v>45317</v>
          </cell>
          <cell r="Q275">
            <v>45323</v>
          </cell>
          <cell r="R275">
            <v>45535</v>
          </cell>
          <cell r="S275">
            <v>211</v>
          </cell>
          <cell r="T275" t="str">
            <v>Cedido</v>
          </cell>
          <cell r="U275" t="str">
            <v>LEYLA CASTILLO BALLÉN</v>
          </cell>
          <cell r="X275" t="str">
            <v>JORGE EDUARDO MARTINEZ GARCIA</v>
          </cell>
          <cell r="Z275" t="str">
            <v>Inversión</v>
          </cell>
          <cell r="AA275">
            <v>2020110010061</v>
          </cell>
          <cell r="AC275" t="str">
            <v>O23011601140000007619</v>
          </cell>
          <cell r="AF275">
            <v>25192860</v>
          </cell>
          <cell r="AJ27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5" t="str">
            <v>Haley Alexander Albornoz Diaz</v>
          </cell>
          <cell r="AL275">
            <v>1022323417</v>
          </cell>
          <cell r="AM275" t="str">
            <v>268-2024</v>
          </cell>
          <cell r="AP275" t="str">
            <v>SECOP II</v>
          </cell>
          <cell r="AQ275" t="e">
            <v>#N/A</v>
          </cell>
          <cell r="AS275" t="str">
            <v>Falso</v>
          </cell>
          <cell r="AU275" t="str">
            <v>SI</v>
          </cell>
          <cell r="AV275" t="str">
            <v>Febrero</v>
          </cell>
          <cell r="AW275" t="e">
            <v>#N/A</v>
          </cell>
          <cell r="AX275">
            <v>45535</v>
          </cell>
          <cell r="AY275" t="str">
            <v>#REF!</v>
          </cell>
          <cell r="AZ275" t="str">
            <v>CO1.PCCNTR.5815490</v>
          </cell>
        </row>
        <row r="276">
          <cell r="D276" t="str">
            <v>269-2024</v>
          </cell>
          <cell r="E276" t="str">
            <v>LEYLA CASTILLO BALLÉN</v>
          </cell>
          <cell r="F276" t="str">
            <v>Subdirección de Formación Artistica</v>
          </cell>
          <cell r="G276" t="str">
            <v>Subdirección de Formación Artística</v>
          </cell>
          <cell r="H276" t="str">
            <v>Programa Nidos</v>
          </cell>
          <cell r="I276" t="str">
            <v>Contratación Directa</v>
          </cell>
          <cell r="J276" t="str">
            <v>Contratación directa.</v>
          </cell>
          <cell r="K276" t="str">
            <v>Prestación de servicios</v>
          </cell>
          <cell r="N276" t="str">
            <v>Si</v>
          </cell>
          <cell r="O276" t="str">
            <v>Contrato Prestación de Servicios Apoyo a la Gestión</v>
          </cell>
          <cell r="P276">
            <v>45317</v>
          </cell>
          <cell r="Q276">
            <v>45325</v>
          </cell>
          <cell r="R276">
            <v>45382</v>
          </cell>
          <cell r="S276">
            <v>59</v>
          </cell>
          <cell r="T276" t="str">
            <v>En Ejecución</v>
          </cell>
          <cell r="U276" t="str">
            <v>LEYLA CASTILLO BALLÉN</v>
          </cell>
          <cell r="X276" t="str">
            <v>GERALDHIN VARGAS GUTIERREZ</v>
          </cell>
          <cell r="Z276" t="str">
            <v>Inversión</v>
          </cell>
          <cell r="AA276">
            <v>2020110010209</v>
          </cell>
          <cell r="AC276" t="str">
            <v>O23011601120000007617</v>
          </cell>
          <cell r="AF276">
            <v>9164000</v>
          </cell>
          <cell r="AJ276" t="str">
            <v>PRESTAR SERVICIOS DE APOYO A LA GESTIÓN AL IDARTES - SUBDIRECCIÓN DE FORMACIÓN ARTÍSTICA, EN LAS ACCIONES REQUERIDAS POR EL PROGRAMA NIDOS, PARA LA GESTIÓN DE CONTENIDOS E INSUMOS DIGITALES QUE PERMITAN LA DIFUSIÓN DE LAS ACTIVIDADES REALIZADAS POR EL MISMO</v>
          </cell>
          <cell r="AK276" t="str">
            <v>Ixtlil Parra</v>
          </cell>
          <cell r="AL276">
            <v>79788184</v>
          </cell>
          <cell r="AM276" t="str">
            <v>269-2024</v>
          </cell>
          <cell r="AP276" t="str">
            <v>SECOP II</v>
          </cell>
          <cell r="AQ276" t="e">
            <v>#N/A</v>
          </cell>
          <cell r="AS276" t="str">
            <v>Falso</v>
          </cell>
          <cell r="AU276" t="str">
            <v>SI</v>
          </cell>
          <cell r="AV276" t="str">
            <v>Febrero</v>
          </cell>
          <cell r="AW276" t="e">
            <v>#N/A</v>
          </cell>
          <cell r="AX276">
            <v>45382</v>
          </cell>
          <cell r="AY276" t="str">
            <v>#REF!</v>
          </cell>
          <cell r="AZ276" t="str">
            <v>CO1.PCCNTR.5817431</v>
          </cell>
        </row>
        <row r="277">
          <cell r="D277" t="str">
            <v>270-2024</v>
          </cell>
          <cell r="E277" t="str">
            <v>Hanna Paola Cuenca Hernandez</v>
          </cell>
          <cell r="F277" t="str">
            <v>Subdirección de Equipamientos Culturales</v>
          </cell>
          <cell r="I277" t="str">
            <v>Contratación Directa</v>
          </cell>
          <cell r="J277" t="str">
            <v>Contratación directa.</v>
          </cell>
          <cell r="K277" t="str">
            <v>Prestación de servicios</v>
          </cell>
          <cell r="N277" t="str">
            <v>Si</v>
          </cell>
          <cell r="O277" t="str">
            <v>Contrato Prestación de Servicios Apoyo a la Gestión</v>
          </cell>
          <cell r="P277">
            <v>45317</v>
          </cell>
          <cell r="Q277">
            <v>45321</v>
          </cell>
          <cell r="R277">
            <v>45408</v>
          </cell>
          <cell r="S277">
            <v>87</v>
          </cell>
          <cell r="T277" t="str">
            <v>En Ejecución</v>
          </cell>
          <cell r="U277" t="str">
            <v>Hanna Paola Cuenca Hernandez</v>
          </cell>
          <cell r="X277" t="str">
            <v>SILVIA OSPINA HENAO</v>
          </cell>
          <cell r="Z277" t="str">
            <v>Inversión</v>
          </cell>
          <cell r="AA277">
            <v>2020110010158</v>
          </cell>
          <cell r="AC277" t="str">
            <v>O23011601210000007614</v>
          </cell>
          <cell r="AF277">
            <v>17250000</v>
          </cell>
          <cell r="AJ277" t="str">
            <v>Prestar servicios de apoyo a la gestión al IDARTES - Subdirección de Equipamientos Culturales, en acciones asociadas a la producción técnica y logística , para atender los requerimientos de la programación artística y cultural de los equipamientos, en las etapas de pre montaje, montaje y post montaje de los eventos y actividades definidas por la dependencia.</v>
          </cell>
          <cell r="AK277" t="str">
            <v>DAVID MEDINA</v>
          </cell>
          <cell r="AL277">
            <v>1016019606</v>
          </cell>
          <cell r="AM277" t="str">
            <v>270-2024</v>
          </cell>
          <cell r="AP277" t="str">
            <v>SECOP II</v>
          </cell>
          <cell r="AQ277" t="e">
            <v>#N/A</v>
          </cell>
          <cell r="AS277" t="str">
            <v>Falso</v>
          </cell>
          <cell r="AU277" t="str">
            <v>SI</v>
          </cell>
          <cell r="AV277" t="str">
            <v>Enero</v>
          </cell>
          <cell r="AW277" t="e">
            <v>#N/A</v>
          </cell>
          <cell r="AX277">
            <v>45408</v>
          </cell>
          <cell r="AY277" t="str">
            <v>#REF!</v>
          </cell>
          <cell r="AZ277" t="str">
            <v>CO1.PCCNTR.5814645</v>
          </cell>
        </row>
        <row r="278">
          <cell r="D278" t="str">
            <v>271-2024</v>
          </cell>
          <cell r="E278" t="str">
            <v>LEYLA CASTILLO BALLÉN</v>
          </cell>
          <cell r="F278" t="str">
            <v>Subdirección de Formación Artistica</v>
          </cell>
          <cell r="G278" t="str">
            <v>Subdirección de Formación Artística</v>
          </cell>
          <cell r="I278" t="str">
            <v>Contratación Directa</v>
          </cell>
          <cell r="J278" t="str">
            <v>Contratación directa.</v>
          </cell>
          <cell r="K278" t="str">
            <v>Prestación de servicios</v>
          </cell>
          <cell r="N278" t="str">
            <v>Si</v>
          </cell>
          <cell r="O278" t="str">
            <v>Contrato Prestación de Servicios Profesionales</v>
          </cell>
          <cell r="P278">
            <v>45317</v>
          </cell>
          <cell r="Q278">
            <v>45322</v>
          </cell>
          <cell r="R278">
            <v>45412</v>
          </cell>
          <cell r="S278">
            <v>91</v>
          </cell>
          <cell r="T278" t="str">
            <v>En Ejecución</v>
          </cell>
          <cell r="U278" t="str">
            <v>LEYLA CASTILLO BALLÉN</v>
          </cell>
          <cell r="X278" t="str">
            <v>VICTOR HUGO GONZALEZ BRAVO</v>
          </cell>
          <cell r="Z278" t="str">
            <v>Inversión</v>
          </cell>
          <cell r="AA278">
            <v>2021110010005</v>
          </cell>
          <cell r="AC278" t="str">
            <v>O23011601210000007909</v>
          </cell>
          <cell r="AF278">
            <v>36414000</v>
          </cell>
          <cell r="AJ278" t="str">
            <v>Prestar servicios profesionales a la Subdirección de Formación Artística del Idartes, en las actividades relacionadas con la estructuración, implementación y seguimiento del plan de acción del proyecto de inversión 7909 "Fortalecimiento de las culturas y procesos comunitarios artísticos en los territorios de Bogotá".</v>
          </cell>
          <cell r="AK278" t="str">
            <v>Julian Albarracin Ayala</v>
          </cell>
          <cell r="AL278">
            <v>80013517</v>
          </cell>
          <cell r="AM278" t="str">
            <v>271-2024</v>
          </cell>
          <cell r="AP278" t="str">
            <v>SECOP II</v>
          </cell>
          <cell r="AQ278" t="e">
            <v>#N/A</v>
          </cell>
          <cell r="AS278" t="str">
            <v>Falso</v>
          </cell>
          <cell r="AU278" t="str">
            <v>SI</v>
          </cell>
          <cell r="AV278" t="str">
            <v>Enero</v>
          </cell>
          <cell r="AW278" t="e">
            <v>#N/A</v>
          </cell>
          <cell r="AX278">
            <v>45412</v>
          </cell>
          <cell r="AY278" t="str">
            <v>#REF!</v>
          </cell>
          <cell r="AZ278" t="str">
            <v>CO1.PCCNTR.5813957</v>
          </cell>
        </row>
        <row r="279">
          <cell r="D279" t="str">
            <v>272-2024</v>
          </cell>
          <cell r="E279" t="str">
            <v>Hanna Paola Cuenca Hernandez</v>
          </cell>
          <cell r="F279" t="str">
            <v>Subdirección de Equipamientos Culturales</v>
          </cell>
          <cell r="I279" t="str">
            <v>Contratación Directa</v>
          </cell>
          <cell r="J279" t="str">
            <v>Contratación directa.</v>
          </cell>
          <cell r="K279" t="str">
            <v>Prestación de servicios</v>
          </cell>
          <cell r="N279" t="str">
            <v>Si</v>
          </cell>
          <cell r="O279" t="str">
            <v>Contrato Prestación de Servicios Apoyo a la Gestión</v>
          </cell>
          <cell r="P279">
            <v>45317</v>
          </cell>
          <cell r="Q279">
            <v>45320</v>
          </cell>
          <cell r="R279">
            <v>45377</v>
          </cell>
          <cell r="S279">
            <v>58</v>
          </cell>
          <cell r="T279" t="str">
            <v>En Ejecución</v>
          </cell>
          <cell r="U279" t="str">
            <v>Hanna Paola Cuenca Hernandez</v>
          </cell>
          <cell r="X279" t="str">
            <v>SILVIA OSPINA HENAO</v>
          </cell>
          <cell r="Z279" t="str">
            <v>Inversión</v>
          </cell>
          <cell r="AA279">
            <v>2020110010158</v>
          </cell>
          <cell r="AC279" t="str">
            <v>O23011601210000007614</v>
          </cell>
          <cell r="AF279">
            <v>5920000</v>
          </cell>
          <cell r="AJ279" t="str">
            <v>Prestar servicios de apoyo a la gestión al IDARTES - Subdirección de Equipamientos Culturales, en el desarrollo y seguimiento de las actividades operativas, logísticas y administrativas requeridas en la dependencia para los diferentes escenarios.</v>
          </cell>
          <cell r="AK279" t="str">
            <v>Walter Iván Avila Ramírez</v>
          </cell>
          <cell r="AL279">
            <v>1030564762</v>
          </cell>
          <cell r="AM279" t="str">
            <v>272-2024</v>
          </cell>
          <cell r="AP279" t="str">
            <v>SECOP II</v>
          </cell>
          <cell r="AQ279" t="e">
            <v>#N/A</v>
          </cell>
          <cell r="AS279" t="str">
            <v>Falso</v>
          </cell>
          <cell r="AU279" t="str">
            <v>SI</v>
          </cell>
          <cell r="AV279" t="str">
            <v>Enero</v>
          </cell>
          <cell r="AW279" t="e">
            <v>#N/A</v>
          </cell>
          <cell r="AX279">
            <v>45377</v>
          </cell>
          <cell r="AY279" t="str">
            <v>#REF!</v>
          </cell>
          <cell r="AZ279" t="str">
            <v>CO1.PCCNTR.5814521</v>
          </cell>
        </row>
        <row r="280">
          <cell r="D280" t="str">
            <v>273-2024</v>
          </cell>
          <cell r="E280" t="str">
            <v>LEYLA CASTILLO BALLÉN</v>
          </cell>
          <cell r="F280" t="str">
            <v>Subdirección de Formación Artistica</v>
          </cell>
          <cell r="G280" t="str">
            <v>Subdirección de Formación Artística</v>
          </cell>
          <cell r="H280" t="str">
            <v>Programa Nidos</v>
          </cell>
          <cell r="I280" t="str">
            <v>Contratación Directa</v>
          </cell>
          <cell r="J280" t="str">
            <v>Contratación directa.</v>
          </cell>
          <cell r="K280" t="str">
            <v>Prestación de servicios</v>
          </cell>
          <cell r="N280" t="str">
            <v>Si</v>
          </cell>
          <cell r="O280" t="str">
            <v>Contrato Prestación de Servicios Profesionales</v>
          </cell>
          <cell r="P280">
            <v>45317</v>
          </cell>
          <cell r="Q280">
            <v>45323</v>
          </cell>
          <cell r="R280">
            <v>45534</v>
          </cell>
          <cell r="S280">
            <v>210</v>
          </cell>
          <cell r="T280" t="str">
            <v>En Ejecución</v>
          </cell>
          <cell r="U280" t="str">
            <v>LEYLA CASTILLO BALLÉN</v>
          </cell>
          <cell r="X280" t="str">
            <v>LINA MARIA GAVIRIA HURTADO</v>
          </cell>
          <cell r="Z280" t="str">
            <v>Inversión</v>
          </cell>
          <cell r="AA280">
            <v>2020110010209</v>
          </cell>
          <cell r="AC280" t="str">
            <v>O23011601120000007617</v>
          </cell>
          <cell r="AF280">
            <v>23800000</v>
          </cell>
          <cell r="AJ280"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80" t="str">
            <v>JUANA CAROLINA PINZÓN FONSECA</v>
          </cell>
          <cell r="AL280">
            <v>1014242049</v>
          </cell>
          <cell r="AM280" t="str">
            <v>273-2024</v>
          </cell>
          <cell r="AP280" t="str">
            <v>SECOP II</v>
          </cell>
          <cell r="AQ280" t="e">
            <v>#N/A</v>
          </cell>
          <cell r="AS280" t="str">
            <v>Falso</v>
          </cell>
          <cell r="AU280" t="str">
            <v>SI</v>
          </cell>
          <cell r="AV280" t="str">
            <v>Febrero</v>
          </cell>
          <cell r="AW280" t="e">
            <v>#N/A</v>
          </cell>
          <cell r="AX280">
            <v>45534</v>
          </cell>
          <cell r="AY280" t="str">
            <v>#REF!</v>
          </cell>
          <cell r="AZ280" t="str">
            <v>CO1.PCCNTR.5814595</v>
          </cell>
        </row>
        <row r="281">
          <cell r="D281" t="str">
            <v>274-2024</v>
          </cell>
          <cell r="E281" t="str">
            <v>LEYLA CASTILLO BALLÉN</v>
          </cell>
          <cell r="F281" t="str">
            <v>Subdirección de Formación Artistica</v>
          </cell>
          <cell r="G281" t="str">
            <v>Subdirección de Formación Artística</v>
          </cell>
          <cell r="H281" t="str">
            <v>Programa Crea</v>
          </cell>
          <cell r="I281" t="str">
            <v>Contratación Directa</v>
          </cell>
          <cell r="J281" t="str">
            <v>Contratación directa.</v>
          </cell>
          <cell r="K281" t="str">
            <v>Prestación de servicios</v>
          </cell>
          <cell r="N281" t="str">
            <v>Si</v>
          </cell>
          <cell r="O281" t="str">
            <v>Contrato Prestación de Servicios Profesionales</v>
          </cell>
          <cell r="P281">
            <v>45317</v>
          </cell>
          <cell r="Q281">
            <v>45323</v>
          </cell>
          <cell r="R281">
            <v>45534</v>
          </cell>
          <cell r="S281">
            <v>210</v>
          </cell>
          <cell r="T281" t="str">
            <v>En Ejecución</v>
          </cell>
          <cell r="U281" t="str">
            <v>LEYLA CASTILLO BALLÉN</v>
          </cell>
          <cell r="X281" t="str">
            <v>JORGE EDUARDO MARTINEZ GARCIA</v>
          </cell>
          <cell r="Z281" t="str">
            <v>Inversión</v>
          </cell>
          <cell r="AA281">
            <v>2020110010061</v>
          </cell>
          <cell r="AC281" t="str">
            <v>O23011601140000007619</v>
          </cell>
          <cell r="AF281">
            <v>25192860</v>
          </cell>
          <cell r="AJ28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1" t="str">
            <v>FREDY ALBERTO OROZCO ARDILA</v>
          </cell>
          <cell r="AL281">
            <v>8853423</v>
          </cell>
          <cell r="AM281" t="str">
            <v>274-2024</v>
          </cell>
          <cell r="AP281" t="str">
            <v>SECOP II</v>
          </cell>
          <cell r="AQ281" t="e">
            <v>#N/A</v>
          </cell>
          <cell r="AS281" t="str">
            <v>Falso</v>
          </cell>
          <cell r="AU281" t="str">
            <v>SI</v>
          </cell>
          <cell r="AV281" t="str">
            <v>Febrero</v>
          </cell>
          <cell r="AW281" t="e">
            <v>#N/A</v>
          </cell>
          <cell r="AX281">
            <v>45534</v>
          </cell>
          <cell r="AY281" t="str">
            <v>#REF!</v>
          </cell>
          <cell r="AZ281" t="str">
            <v>CO1.PCCNTR.5816052</v>
          </cell>
        </row>
        <row r="282">
          <cell r="D282" t="str">
            <v>275-2024</v>
          </cell>
          <cell r="E282" t="str">
            <v>LEYLA CASTILLO BALLÉN</v>
          </cell>
          <cell r="F282" t="str">
            <v>Subdirección de Formación Artistica</v>
          </cell>
          <cell r="G282" t="str">
            <v>Subdirección de Formación Artística</v>
          </cell>
          <cell r="H282" t="str">
            <v>Programa Crea</v>
          </cell>
          <cell r="I282" t="str">
            <v>Contratación Directa</v>
          </cell>
          <cell r="J282" t="str">
            <v>Contratación directa.</v>
          </cell>
          <cell r="K282" t="str">
            <v>Prestación de servicios</v>
          </cell>
          <cell r="N282" t="str">
            <v>Si</v>
          </cell>
          <cell r="O282" t="str">
            <v>Contrato Prestación de Servicios Profesionales</v>
          </cell>
          <cell r="P282">
            <v>45317</v>
          </cell>
          <cell r="Q282">
            <v>45323</v>
          </cell>
          <cell r="R282">
            <v>45473</v>
          </cell>
          <cell r="S282">
            <v>150</v>
          </cell>
          <cell r="T282" t="str">
            <v>Terminado</v>
          </cell>
          <cell r="U282" t="str">
            <v>LEYLA CASTILLO BALLÉN</v>
          </cell>
          <cell r="X282" t="str">
            <v>LINA MARIA GAVIRIA HURTADO</v>
          </cell>
          <cell r="Z282" t="str">
            <v>Inversión</v>
          </cell>
          <cell r="AA282">
            <v>2020110010061</v>
          </cell>
          <cell r="AC282" t="str">
            <v>O23011601140000007619</v>
          </cell>
          <cell r="AF282">
            <v>17994900</v>
          </cell>
          <cell r="AJ2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2" t="str">
            <v>JESSICA MOLANO RODRIGUEZ</v>
          </cell>
          <cell r="AL282">
            <v>1010194126</v>
          </cell>
          <cell r="AM282" t="str">
            <v>275-2024</v>
          </cell>
          <cell r="AP282" t="str">
            <v>SECOP II</v>
          </cell>
          <cell r="AQ282" t="e">
            <v>#N/A</v>
          </cell>
          <cell r="AS282" t="str">
            <v>Falso</v>
          </cell>
          <cell r="AU282" t="str">
            <v>SI</v>
          </cell>
          <cell r="AV282" t="str">
            <v>Febrero</v>
          </cell>
          <cell r="AW282">
            <v>45356</v>
          </cell>
          <cell r="AX282">
            <v>45356</v>
          </cell>
          <cell r="AY282" t="str">
            <v>#REF!</v>
          </cell>
          <cell r="AZ282" t="str">
            <v>CO1.PCCNTR.5816218</v>
          </cell>
        </row>
        <row r="283">
          <cell r="D283" t="str">
            <v>276-2024</v>
          </cell>
          <cell r="E283" t="str">
            <v>LEYLA CASTILLO BALLÉN</v>
          </cell>
          <cell r="F283" t="str">
            <v>Subdirección de Formación Artistica</v>
          </cell>
          <cell r="G283" t="str">
            <v>Subdirección de Formación Artística</v>
          </cell>
          <cell r="H283" t="str">
            <v>Programa Crea</v>
          </cell>
          <cell r="I283" t="str">
            <v>Contratación Directa</v>
          </cell>
          <cell r="J283" t="str">
            <v>Contratación directa.</v>
          </cell>
          <cell r="K283" t="str">
            <v>Prestación de servicios</v>
          </cell>
          <cell r="N283" t="str">
            <v>Si</v>
          </cell>
          <cell r="O283" t="str">
            <v>Contrato Prestación de Servicios Profesionales</v>
          </cell>
          <cell r="P283">
            <v>45317</v>
          </cell>
          <cell r="Q283">
            <v>45323</v>
          </cell>
          <cell r="R283">
            <v>45535</v>
          </cell>
          <cell r="S283">
            <v>211</v>
          </cell>
          <cell r="T283" t="str">
            <v>En Ejecución</v>
          </cell>
          <cell r="U283" t="str">
            <v>LEYLA CASTILLO BALLÉN</v>
          </cell>
          <cell r="X283" t="str">
            <v>LINA MARIA GAVIRIA HURTADO</v>
          </cell>
          <cell r="Z283" t="str">
            <v>Inversión</v>
          </cell>
          <cell r="AA283">
            <v>2020110010061</v>
          </cell>
          <cell r="AC283" t="str">
            <v>O23011601140000007619</v>
          </cell>
          <cell r="AF283">
            <v>25192860</v>
          </cell>
          <cell r="AJ28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3" t="str">
            <v>Laura Patricia Gerena Castro</v>
          </cell>
          <cell r="AL283">
            <v>1032459338</v>
          </cell>
          <cell r="AM283" t="str">
            <v>276-2024</v>
          </cell>
          <cell r="AP283" t="str">
            <v>SECOP II</v>
          </cell>
          <cell r="AQ283" t="e">
            <v>#N/A</v>
          </cell>
          <cell r="AS283" t="str">
            <v>Falso</v>
          </cell>
          <cell r="AU283" t="str">
            <v>SI</v>
          </cell>
          <cell r="AV283" t="str">
            <v>Febrero</v>
          </cell>
          <cell r="AW283" t="e">
            <v>#N/A</v>
          </cell>
          <cell r="AX283">
            <v>45535</v>
          </cell>
          <cell r="AY283" t="str">
            <v>#REF!</v>
          </cell>
          <cell r="AZ283" t="str">
            <v>CO1.PCCNTR.5816197</v>
          </cell>
        </row>
        <row r="284">
          <cell r="D284" t="str">
            <v>277-2024</v>
          </cell>
          <cell r="E284" t="str">
            <v>LEYLA CASTILLO BALLÉN</v>
          </cell>
          <cell r="F284" t="str">
            <v>Subdirección de Formación Artistica</v>
          </cell>
          <cell r="G284" t="str">
            <v>Subdirección de Formación Artística</v>
          </cell>
          <cell r="H284" t="str">
            <v>Programa Crea</v>
          </cell>
          <cell r="I284" t="str">
            <v>Contratación Directa</v>
          </cell>
          <cell r="J284" t="str">
            <v>Contratación directa.</v>
          </cell>
          <cell r="K284" t="str">
            <v>Prestación de servicios</v>
          </cell>
          <cell r="N284" t="str">
            <v>Si</v>
          </cell>
          <cell r="O284" t="str">
            <v>Contrato Prestación de Servicios Apoyo a la Gestión</v>
          </cell>
          <cell r="P284">
            <v>45317</v>
          </cell>
          <cell r="Q284">
            <v>45323</v>
          </cell>
          <cell r="R284">
            <v>45473</v>
          </cell>
          <cell r="S284">
            <v>150</v>
          </cell>
          <cell r="T284" t="str">
            <v>En Ejecución</v>
          </cell>
          <cell r="U284" t="str">
            <v>LEYLA CASTILLO BALLÉN</v>
          </cell>
          <cell r="X284" t="str">
            <v>LINA MARIA GAVIRIA HURTADO</v>
          </cell>
          <cell r="Z284" t="str">
            <v>Inversión</v>
          </cell>
          <cell r="AA284">
            <v>2020110010061</v>
          </cell>
          <cell r="AC284" t="str">
            <v>O23011601140000007619</v>
          </cell>
          <cell r="AF284">
            <v>17994900</v>
          </cell>
          <cell r="AJ28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84" t="str">
            <v>Paloma Rendón Gómez</v>
          </cell>
          <cell r="AL284">
            <v>52715390</v>
          </cell>
          <cell r="AM284" t="str">
            <v>277-2024</v>
          </cell>
          <cell r="AP284" t="str">
            <v>SECOP II</v>
          </cell>
          <cell r="AQ284" t="e">
            <v>#N/A</v>
          </cell>
          <cell r="AS284" t="str">
            <v>Falso</v>
          </cell>
          <cell r="AU284" t="str">
            <v>SI</v>
          </cell>
          <cell r="AV284" t="str">
            <v>Febrero</v>
          </cell>
          <cell r="AW284" t="e">
            <v>#N/A</v>
          </cell>
          <cell r="AX284">
            <v>45473</v>
          </cell>
          <cell r="AY284" t="str">
            <v>#REF!</v>
          </cell>
          <cell r="AZ284" t="str">
            <v>CO1.PCCNTR.5816535</v>
          </cell>
        </row>
        <row r="285">
          <cell r="D285" t="str">
            <v>278-2024</v>
          </cell>
          <cell r="E285" t="str">
            <v>Liliana Morales Ortiz</v>
          </cell>
          <cell r="F285" t="str">
            <v>Subdirección Administrativa y Financiera</v>
          </cell>
          <cell r="H285" t="str">
            <v>Oficina Asesora de Planeación y Tecnologias de la Informaciónn</v>
          </cell>
          <cell r="I285" t="str">
            <v>Contratación Directa</v>
          </cell>
          <cell r="J285" t="str">
            <v>Contratación directa.</v>
          </cell>
          <cell r="K285" t="str">
            <v>Prestación de servicios</v>
          </cell>
          <cell r="N285" t="str">
            <v>Si</v>
          </cell>
          <cell r="O285" t="str">
            <v>Contrato Prestación de Servicios Profesionales</v>
          </cell>
          <cell r="P285">
            <v>45317</v>
          </cell>
          <cell r="Q285">
            <v>45320</v>
          </cell>
          <cell r="R285">
            <v>45382</v>
          </cell>
          <cell r="S285">
            <v>63</v>
          </cell>
          <cell r="T285" t="str">
            <v>En Ejecución</v>
          </cell>
          <cell r="U285" t="str">
            <v>Liliana Morales Ortiz</v>
          </cell>
          <cell r="X285" t="str">
            <v>DANIEL SANCHEZ ROJAS</v>
          </cell>
          <cell r="Z285" t="str">
            <v>Inversión</v>
          </cell>
          <cell r="AA285">
            <v>2020110010376</v>
          </cell>
          <cell r="AC285" t="str">
            <v>O23011605560000007902</v>
          </cell>
          <cell r="AF285">
            <v>12506667</v>
          </cell>
          <cell r="AJ285" t="str">
            <v>PRESTAR SERVICIOS PROFESIONALES AL INSTITUTO DISTRITAL DE LAS ARTES - IDARTES - OFICINA ASESORA DE PLANEACIÓN Y TECNOLOGÍAS DE LA INFORMACIÓN, EN LAS ACTIVIDADES RELACIONADAS CON LA ADMINISTRACIÓN, PLANIFICACIÓN Y DISEÑO DE LA INFRAESTRUCTURA DE TECNOLOGÍA DEL IDARTES, (...)</v>
          </cell>
          <cell r="AK285" t="str">
            <v>Jorge Enrique Ramirez Rodriguez</v>
          </cell>
          <cell r="AL285">
            <v>1026269678</v>
          </cell>
          <cell r="AM285" t="str">
            <v>278-2024</v>
          </cell>
          <cell r="AP285" t="str">
            <v>SECOP II</v>
          </cell>
          <cell r="AQ285" t="e">
            <v>#N/A</v>
          </cell>
          <cell r="AS285" t="str">
            <v>Falso</v>
          </cell>
          <cell r="AU285" t="str">
            <v>SI</v>
          </cell>
          <cell r="AV285" t="str">
            <v>Enero</v>
          </cell>
          <cell r="AW285" t="e">
            <v>#N/A</v>
          </cell>
          <cell r="AX285">
            <v>45382</v>
          </cell>
          <cell r="AY285" t="str">
            <v>#REF!</v>
          </cell>
          <cell r="AZ285" t="str">
            <v>CO1.PCCNTR.5815742</v>
          </cell>
        </row>
        <row r="286">
          <cell r="D286" t="str">
            <v>279-2024</v>
          </cell>
          <cell r="E286" t="str">
            <v>Liliana Morales Ortiz</v>
          </cell>
          <cell r="F286" t="str">
            <v>Subdirección Administrativa y Financiera</v>
          </cell>
          <cell r="H286" t="str">
            <v>Oficina Asesora de Planeación y Tecnologias de la Informaciónn</v>
          </cell>
          <cell r="I286" t="str">
            <v>Contratación Directa</v>
          </cell>
          <cell r="J286" t="str">
            <v>Contratación directa.</v>
          </cell>
          <cell r="K286" t="str">
            <v>Prestación de servicios</v>
          </cell>
          <cell r="N286" t="str">
            <v>Si</v>
          </cell>
          <cell r="O286" t="str">
            <v>Contrato Prestación de Servicios Profesionales</v>
          </cell>
          <cell r="P286">
            <v>45317</v>
          </cell>
          <cell r="Q286">
            <v>45320</v>
          </cell>
          <cell r="R286">
            <v>45382</v>
          </cell>
          <cell r="S286">
            <v>63</v>
          </cell>
          <cell r="T286" t="str">
            <v>En Ejecución</v>
          </cell>
          <cell r="U286" t="str">
            <v>Liliana Morales Ortiz</v>
          </cell>
          <cell r="X286" t="str">
            <v>DANIEL SANCHEZ ROJAS</v>
          </cell>
          <cell r="Z286" t="str">
            <v>Inversión</v>
          </cell>
          <cell r="AA286">
            <v>2020110010376</v>
          </cell>
          <cell r="AC286" t="str">
            <v>O23011605560000007902</v>
          </cell>
          <cell r="AF286">
            <v>16495400</v>
          </cell>
          <cell r="AJ286" t="str">
            <v>PRESTAR SERVICIOS PROFESIONALES AL IDARTES - OFICINA ASESORA DE PLANEACIÓN Y TECNOLOGÍA DE LA INFORMACIÓN, EN LAS ACTIVIDADES RELACIONADAS CON EL SEGUIMIENTO Y ACOMPAÑAMIENTO A LOS PROYECTOS DE INVERSIÓN A CARGO DE IDARTES Y AQUELLOS FINANCIADOS A TRAVÉS DEL SISTEMA GENERAL DE REGALÍAS (...)</v>
          </cell>
          <cell r="AK286" t="str">
            <v>René Hernández Toro</v>
          </cell>
          <cell r="AL286">
            <v>79718077</v>
          </cell>
          <cell r="AM286" t="str">
            <v>279-2024</v>
          </cell>
          <cell r="AP286" t="str">
            <v>SECOP II</v>
          </cell>
          <cell r="AQ286" t="e">
            <v>#N/A</v>
          </cell>
          <cell r="AS286" t="str">
            <v>Falso</v>
          </cell>
          <cell r="AU286" t="str">
            <v>SI</v>
          </cell>
          <cell r="AV286" t="str">
            <v>Enero</v>
          </cell>
          <cell r="AW286" t="e">
            <v>#N/A</v>
          </cell>
          <cell r="AX286">
            <v>45382</v>
          </cell>
          <cell r="AY286" t="str">
            <v>#REF!</v>
          </cell>
          <cell r="AZ286" t="str">
            <v>CO1.PCCNTR.5815775</v>
          </cell>
        </row>
        <row r="287">
          <cell r="D287" t="str">
            <v>281-2024</v>
          </cell>
          <cell r="E287" t="str">
            <v>LEYLA CASTILLO BALLÉN</v>
          </cell>
          <cell r="F287" t="str">
            <v>Subdirección de Formación Artistica</v>
          </cell>
          <cell r="G287" t="str">
            <v>Subdirección de Formación Artística</v>
          </cell>
          <cell r="H287" t="str">
            <v>Programa Nidos</v>
          </cell>
          <cell r="I287" t="str">
            <v>Contratación Directa</v>
          </cell>
          <cell r="J287" t="str">
            <v>Contratación directa.</v>
          </cell>
          <cell r="K287" t="str">
            <v>Prestación de servicios</v>
          </cell>
          <cell r="N287" t="str">
            <v>Si</v>
          </cell>
          <cell r="O287" t="str">
            <v>Contrato Prestación de Servicios Apoyo a la Gestión</v>
          </cell>
          <cell r="P287">
            <v>45317</v>
          </cell>
          <cell r="Q287">
            <v>45324</v>
          </cell>
          <cell r="R287">
            <v>45534</v>
          </cell>
          <cell r="S287">
            <v>209</v>
          </cell>
          <cell r="T287" t="str">
            <v>En Ejecución</v>
          </cell>
          <cell r="U287" t="str">
            <v>LEYLA CASTILLO BALLÉN</v>
          </cell>
          <cell r="X287" t="str">
            <v>INGRY JOHANNA NINO GONZALEZ</v>
          </cell>
          <cell r="Z287" t="str">
            <v>Inversión</v>
          </cell>
          <cell r="AA287">
            <v>2020110010209</v>
          </cell>
          <cell r="AC287" t="str">
            <v>O23011601120000007617</v>
          </cell>
          <cell r="AF287">
            <v>20986000</v>
          </cell>
          <cell r="AJ287" t="str">
            <v>Prestar servicios de apoyo a la gestión al Idartes- Subdirección de Formación Artística en el apoyo al proceso de creación, implementación y documentación de acciones artístico pedagógicas territoriales de los componentes del Programa Nidos.</v>
          </cell>
          <cell r="AK287" t="str">
            <v>Edison Alejandro Gómez Castiblanco</v>
          </cell>
          <cell r="AL287">
            <v>1012397855</v>
          </cell>
          <cell r="AM287" t="str">
            <v>281-2024</v>
          </cell>
          <cell r="AP287" t="str">
            <v>SECOP II</v>
          </cell>
          <cell r="AQ287" t="e">
            <v>#N/A</v>
          </cell>
          <cell r="AS287" t="str">
            <v>Falso</v>
          </cell>
          <cell r="AU287" t="str">
            <v>SI</v>
          </cell>
          <cell r="AV287" t="str">
            <v>Febrero</v>
          </cell>
          <cell r="AW287" t="e">
            <v>#N/A</v>
          </cell>
          <cell r="AX287">
            <v>45534</v>
          </cell>
          <cell r="AY287" t="str">
            <v>#REF!</v>
          </cell>
          <cell r="AZ287" t="str">
            <v>CO1.PCCNTR.5822612</v>
          </cell>
        </row>
        <row r="288">
          <cell r="D288" t="str">
            <v>290-2024</v>
          </cell>
          <cell r="E288" t="str">
            <v>LEYLA CASTILLO BALLÉN</v>
          </cell>
          <cell r="F288" t="str">
            <v>Subdirección de Formación Artistica</v>
          </cell>
          <cell r="G288" t="str">
            <v>Subdirección de Formación Artística</v>
          </cell>
          <cell r="I288" t="str">
            <v>Contratación Directa</v>
          </cell>
          <cell r="J288" t="str">
            <v>Contratación directa.</v>
          </cell>
          <cell r="K288" t="str">
            <v>Prestación de servicios</v>
          </cell>
          <cell r="N288" t="str">
            <v>Si</v>
          </cell>
          <cell r="O288" t="str">
            <v>Contrato Prestación de Servicios Profesionales</v>
          </cell>
          <cell r="P288">
            <v>45317</v>
          </cell>
          <cell r="Q288">
            <v>45320</v>
          </cell>
          <cell r="R288">
            <v>45412</v>
          </cell>
          <cell r="S288">
            <v>92</v>
          </cell>
          <cell r="T288" t="str">
            <v>En Ejecución</v>
          </cell>
          <cell r="U288" t="str">
            <v>LEYLA CASTILLO BALLÉN</v>
          </cell>
          <cell r="X288" t="str">
            <v>VICTOR HUGO GONZALEZ BRAVO</v>
          </cell>
          <cell r="Z288" t="str">
            <v>Inversión</v>
          </cell>
          <cell r="AA288">
            <v>2021110010005</v>
          </cell>
          <cell r="AC288" t="str">
            <v>O23011601210000007909</v>
          </cell>
          <cell r="AF288">
            <v>10382579</v>
          </cell>
          <cell r="AJ288" t="str">
            <v>PRESTAR SERVICIOS PROFESIONALES AL IDARTES - SUBDIRECCIÓN DE FORMACIÓN ARTÍSTICA, PARA EL APOYO EN LAS ACTIVIDADES DE 
 GESTIÓN DEL CONOCIMIENTO, ASOCIADAS AL PROYECTO DE INVERSIÓN 7909 - FORTALECIMIENTO DE LAS CULTURAS Y PROCESOS 
 COMUNITARIOS ARTÍSTICOS EN LOS TERRITORIOS DE BOGOTÁ, DE ACUERDO CON LOS LINEAMIENTOS DEFINIDOS POR LA ENTIDAD.</v>
          </cell>
          <cell r="AK288" t="str">
            <v>Astrid Carolina Arenas Vanegas</v>
          </cell>
          <cell r="AL288">
            <v>1116862960</v>
          </cell>
          <cell r="AM288" t="str">
            <v>290-2024</v>
          </cell>
          <cell r="AP288" t="str">
            <v>SECOP II</v>
          </cell>
          <cell r="AQ288" t="e">
            <v>#N/A</v>
          </cell>
          <cell r="AS288" t="str">
            <v>Falso</v>
          </cell>
          <cell r="AU288" t="str">
            <v>SI</v>
          </cell>
          <cell r="AV288" t="str">
            <v>Enero</v>
          </cell>
          <cell r="AW288" t="e">
            <v>#N/A</v>
          </cell>
          <cell r="AX288">
            <v>45412</v>
          </cell>
          <cell r="AY288" t="str">
            <v>#REF!</v>
          </cell>
          <cell r="AZ288" t="str">
            <v>CO1.PCCNTR.5821270</v>
          </cell>
        </row>
        <row r="289">
          <cell r="D289" t="str">
            <v>292-2024</v>
          </cell>
          <cell r="E289" t="str">
            <v>LEYLA CASTILLO BALLÉN</v>
          </cell>
          <cell r="F289" t="str">
            <v>Subdirección de Formación Artistica</v>
          </cell>
          <cell r="G289" t="str">
            <v>Subdirección de Formación Artística</v>
          </cell>
          <cell r="H289" t="str">
            <v>Programa Crea</v>
          </cell>
          <cell r="I289" t="str">
            <v>Contratación Directa</v>
          </cell>
          <cell r="J289" t="str">
            <v>Contratación directa.</v>
          </cell>
          <cell r="K289" t="str">
            <v>Prestación de servicios</v>
          </cell>
          <cell r="N289" t="str">
            <v>Si</v>
          </cell>
          <cell r="O289" t="str">
            <v>Contrato Prestación de Servicios Profesionales</v>
          </cell>
          <cell r="P289">
            <v>45317</v>
          </cell>
          <cell r="Q289">
            <v>45323</v>
          </cell>
          <cell r="R289">
            <v>45473</v>
          </cell>
          <cell r="S289">
            <v>150</v>
          </cell>
          <cell r="T289" t="str">
            <v>En Ejecución</v>
          </cell>
          <cell r="U289" t="str">
            <v>LEYLA CASTILLO BALLÉN</v>
          </cell>
          <cell r="X289" t="str">
            <v>LINA MARIA GAVIRIA HURTADO</v>
          </cell>
          <cell r="Z289" t="str">
            <v>Inversión</v>
          </cell>
          <cell r="AA289">
            <v>2020110010061</v>
          </cell>
          <cell r="AC289" t="str">
            <v>O23011601140000007619</v>
          </cell>
          <cell r="AF289">
            <v>12022725</v>
          </cell>
          <cell r="AJ28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9" t="str">
            <v>JHONNATAN STIK GORDILLO RAMIREZ</v>
          </cell>
          <cell r="AL289">
            <v>1072195260</v>
          </cell>
          <cell r="AM289" t="str">
            <v>292-2024</v>
          </cell>
          <cell r="AP289" t="str">
            <v>SECOP II</v>
          </cell>
          <cell r="AQ289" t="e">
            <v>#N/A</v>
          </cell>
          <cell r="AS289" t="str">
            <v>Falso</v>
          </cell>
          <cell r="AU289" t="str">
            <v>SI</v>
          </cell>
          <cell r="AV289" t="str">
            <v>Febrero</v>
          </cell>
          <cell r="AW289" t="e">
            <v>#N/A</v>
          </cell>
          <cell r="AX289">
            <v>45473</v>
          </cell>
          <cell r="AY289" t="str">
            <v>#REF!</v>
          </cell>
          <cell r="AZ289" t="str">
            <v>CO1.PCCNTR.5815425</v>
          </cell>
        </row>
        <row r="290">
          <cell r="D290" t="str">
            <v>298-2024</v>
          </cell>
          <cell r="E290" t="str">
            <v>LEYLA CASTILLO BALLÉN</v>
          </cell>
          <cell r="F290" t="str">
            <v>Subdirección de Formación Artistica</v>
          </cell>
          <cell r="G290" t="str">
            <v>Subdirección de Formación Artística</v>
          </cell>
          <cell r="H290" t="str">
            <v>Programa Crea</v>
          </cell>
          <cell r="I290" t="str">
            <v>Contratación Directa</v>
          </cell>
          <cell r="J290" t="str">
            <v>Contratación directa.</v>
          </cell>
          <cell r="K290" t="str">
            <v>Prestación de servicios</v>
          </cell>
          <cell r="N290" t="str">
            <v>Si</v>
          </cell>
          <cell r="O290" t="str">
            <v>Contrato Prestación de Servicios Profesionales</v>
          </cell>
          <cell r="P290">
            <v>45317</v>
          </cell>
          <cell r="Q290">
            <v>45323</v>
          </cell>
          <cell r="R290">
            <v>45411</v>
          </cell>
          <cell r="S290">
            <v>89</v>
          </cell>
          <cell r="T290" t="str">
            <v>En Ejecución</v>
          </cell>
          <cell r="U290" t="str">
            <v>LEYLA CASTILLO BALLÉN</v>
          </cell>
          <cell r="X290" t="str">
            <v>LINA MARIA GAVIRIA HURTADO</v>
          </cell>
          <cell r="Z290" t="str">
            <v>Inversión</v>
          </cell>
          <cell r="AA290">
            <v>2020110010061</v>
          </cell>
          <cell r="AC290" t="str">
            <v>O23011601140000007619</v>
          </cell>
          <cell r="AF290">
            <v>16165367</v>
          </cell>
          <cell r="AJ290"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290" t="str">
            <v>MARIA FERNANDA HENAO BAEZ</v>
          </cell>
          <cell r="AL290">
            <v>1031139727</v>
          </cell>
          <cell r="AM290" t="str">
            <v>298-2024</v>
          </cell>
          <cell r="AP290" t="str">
            <v>SECOP II</v>
          </cell>
          <cell r="AQ290" t="e">
            <v>#N/A</v>
          </cell>
          <cell r="AS290" t="str">
            <v>Falso</v>
          </cell>
          <cell r="AU290" t="str">
            <v>SI</v>
          </cell>
          <cell r="AV290" t="str">
            <v>Febrero</v>
          </cell>
          <cell r="AW290" t="e">
            <v>#N/A</v>
          </cell>
          <cell r="AX290">
            <v>45411</v>
          </cell>
          <cell r="AY290" t="str">
            <v>#REF!</v>
          </cell>
          <cell r="AZ290" t="str">
            <v>CO1.PCCNTR.5822868</v>
          </cell>
        </row>
        <row r="291">
          <cell r="D291" t="str">
            <v>299-2024</v>
          </cell>
          <cell r="E291" t="str">
            <v>Liliana Morales Ortiz</v>
          </cell>
          <cell r="F291" t="str">
            <v>Subdirección Administrativa y Financiera</v>
          </cell>
          <cell r="H291" t="str">
            <v>Oficina Asesora de Planeación y Tecnologias de la Informaciónn</v>
          </cell>
          <cell r="I291" t="str">
            <v>Contratación Directa</v>
          </cell>
          <cell r="J291" t="str">
            <v>Contratación directa.</v>
          </cell>
          <cell r="K291" t="str">
            <v>Prestación de servicios</v>
          </cell>
          <cell r="N291" t="str">
            <v>Si</v>
          </cell>
          <cell r="O291" t="str">
            <v>Contrato Prestación de Servicios Profesionales</v>
          </cell>
          <cell r="P291">
            <v>45317</v>
          </cell>
          <cell r="Q291">
            <v>45320</v>
          </cell>
          <cell r="R291">
            <v>45382</v>
          </cell>
          <cell r="S291">
            <v>63</v>
          </cell>
          <cell r="T291" t="str">
            <v>En Ejecución</v>
          </cell>
          <cell r="U291" t="str">
            <v>Liliana Morales Ortiz</v>
          </cell>
          <cell r="X291" t="str">
            <v>DANIEL SANCHEZ ROJAS</v>
          </cell>
          <cell r="Z291" t="str">
            <v>Inversión</v>
          </cell>
          <cell r="AA291">
            <v>2020110010376</v>
          </cell>
          <cell r="AC291" t="str">
            <v>O23011605560000007902</v>
          </cell>
          <cell r="AF291">
            <v>20000000</v>
          </cell>
          <cell r="AJ291" t="str">
            <v>PRESTAR SERVICIOS PROFESIONALES AL IDARTES - OFICINA ASESORA DE PLANEACIÓN Y TECNOLOGÍAS DE LA INFORMACIÓN EN ACTIVIDADES RELACIONADAS CON LA GESTIÓN PRECONTRACTUAL, POST- CONTRACTUAL, ADMINISTRATIVA Y DE DOCUMENTACIÓN DE ACUERDO CON LO REQUERIDO POR LA OAP-TI.</v>
          </cell>
          <cell r="AK291" t="str">
            <v>Jaime Augusto Escobar Sanchez</v>
          </cell>
          <cell r="AL291">
            <v>79921297</v>
          </cell>
          <cell r="AM291" t="str">
            <v>299-2024</v>
          </cell>
          <cell r="AP291" t="str">
            <v>SECOP II</v>
          </cell>
          <cell r="AQ291" t="e">
            <v>#N/A</v>
          </cell>
          <cell r="AS291" t="str">
            <v>Falso</v>
          </cell>
          <cell r="AU291" t="str">
            <v>SI</v>
          </cell>
          <cell r="AV291" t="str">
            <v>Enero</v>
          </cell>
          <cell r="AW291" t="e">
            <v>#N/A</v>
          </cell>
          <cell r="AX291">
            <v>45382</v>
          </cell>
          <cell r="AY291" t="str">
            <v>#REF!</v>
          </cell>
          <cell r="AZ291" t="str">
            <v>CO1.PCCNTR.5819382</v>
          </cell>
        </row>
        <row r="292">
          <cell r="D292" t="str">
            <v>300-2024</v>
          </cell>
          <cell r="E292" t="str">
            <v>Liliana Morales Ortiz</v>
          </cell>
          <cell r="F292" t="str">
            <v>Subdirección Administrativa y Financiera</v>
          </cell>
          <cell r="H292" t="str">
            <v>Oficina Asesora de Planeación y Tecnologias de la Informaciónn</v>
          </cell>
          <cell r="I292" t="str">
            <v>Contratación Directa</v>
          </cell>
          <cell r="J292" t="str">
            <v>Contratación directa.</v>
          </cell>
          <cell r="K292" t="str">
            <v>Prestación de servicios</v>
          </cell>
          <cell r="N292" t="str">
            <v>Si</v>
          </cell>
          <cell r="O292" t="str">
            <v>Contrato Prestación de Servicios Profesionales</v>
          </cell>
          <cell r="P292">
            <v>45317</v>
          </cell>
          <cell r="Q292">
            <v>45318</v>
          </cell>
          <cell r="R292">
            <v>45382</v>
          </cell>
          <cell r="S292">
            <v>65</v>
          </cell>
          <cell r="T292" t="str">
            <v>En Ejecución</v>
          </cell>
          <cell r="U292" t="str">
            <v>Liliana Morales Ortiz</v>
          </cell>
          <cell r="X292" t="str">
            <v>DANIEL SANCHEZ ROJAS</v>
          </cell>
          <cell r="Z292" t="str">
            <v>Inversión</v>
          </cell>
          <cell r="AA292">
            <v>2020110010376</v>
          </cell>
          <cell r="AC292" t="str">
            <v>O23011605560000007902</v>
          </cell>
          <cell r="AF292">
            <v>26250000</v>
          </cell>
          <cell r="AJ292" t="str">
            <v>PRESTAR SERVICIOS PROFESIONALES AL IDARTES - OFICINA ASESORA DE PLANEACIÓN Y TECNOLOGÍAS DE LA INFORMACIÓN, PARA REALIZAR ACTIVIDADES VINCULADAS A LOS PROCESOS DE MANTENIMIENTO, SOPORTE, DESARROLLO, SUPERVISIÓN E INNOVACIÓN DE LOS SISTEMAS DE INFORMACIÓN ADMINISTRATIVOS SI CAPITAL, ESPECÍFICAMENTE PREDIS Y SAE/SAI, OPGET, LIMAY Y TRC SIGUIENDO LAS DIRECTRICES Y ESTÁNDARES ESTABLECIDOS POR LA ENTIDAD.</v>
          </cell>
          <cell r="AK292" t="str">
            <v>JORGE HUMBERTO PINILLA RAMIREZ</v>
          </cell>
          <cell r="AL292">
            <v>79131784</v>
          </cell>
          <cell r="AM292" t="str">
            <v>300-2024</v>
          </cell>
          <cell r="AP292" t="str">
            <v>SECOP II</v>
          </cell>
          <cell r="AQ292" t="e">
            <v>#N/A</v>
          </cell>
          <cell r="AS292" t="str">
            <v>Falso</v>
          </cell>
          <cell r="AU292" t="str">
            <v>SI</v>
          </cell>
          <cell r="AV292" t="str">
            <v>Enero</v>
          </cell>
          <cell r="AW292" t="e">
            <v>#N/A</v>
          </cell>
          <cell r="AX292">
            <v>45382</v>
          </cell>
          <cell r="AY292" t="str">
            <v>#REF!</v>
          </cell>
          <cell r="AZ292" t="str">
            <v>CO1.PCCNTR.5820144</v>
          </cell>
        </row>
        <row r="293">
          <cell r="D293" t="str">
            <v>301-2024</v>
          </cell>
          <cell r="E293" t="str">
            <v>Liliana Morales Ortiz</v>
          </cell>
          <cell r="F293" t="str">
            <v>Subdirección Administrativa y Financiera</v>
          </cell>
          <cell r="H293" t="str">
            <v>Oficina Asesora de Planeación y Tecnologias de la Informaciónn</v>
          </cell>
          <cell r="I293" t="str">
            <v>Contratación Directa</v>
          </cell>
          <cell r="J293" t="str">
            <v>Contratación directa.</v>
          </cell>
          <cell r="K293" t="str">
            <v>Prestación de servicios</v>
          </cell>
          <cell r="N293" t="str">
            <v>Si</v>
          </cell>
          <cell r="O293" t="str">
            <v>Contrato Prestación de Servicios Profesionales</v>
          </cell>
          <cell r="P293">
            <v>45317</v>
          </cell>
          <cell r="Q293">
            <v>45318</v>
          </cell>
          <cell r="R293">
            <v>45382</v>
          </cell>
          <cell r="S293">
            <v>65</v>
          </cell>
          <cell r="T293" t="str">
            <v>En Ejecución</v>
          </cell>
          <cell r="U293" t="str">
            <v>Liliana Morales Ortiz</v>
          </cell>
          <cell r="X293" t="str">
            <v>DANIEL SANCHEZ ROJAS</v>
          </cell>
          <cell r="Z293" t="str">
            <v>Inversión</v>
          </cell>
          <cell r="AA293">
            <v>2020110010376</v>
          </cell>
          <cell r="AC293" t="str">
            <v>O23011605560000007902</v>
          </cell>
          <cell r="AF293">
            <v>10273333</v>
          </cell>
          <cell r="AJ293" t="str">
            <v>PRESTAR SERVICIOS PROFESIONALES AL INSTITUTO DISTRITAL DE LAS ARTES - IDARTES, OFICINA ASESORA DE PLANEACIÓN Y TECNOLOGÍAS DE LA INFORMACIÓN, EN ACTIVIDADES RELACIONADAS CON LA GESTIÓN DE INCIDENTES DE TI, A TRAVÉS DE LA HERRAMIENTA DISPUESTA PARA TAL FIN, CONFORME A LO DEFINIDO EN EL CATÁLOGO DE SERVICIOS DE TI, ASÍ COMO LOS ACUERDOS DE NIVEL DE SERVICIO EN CUMPLIMIENTO DE LAS POLÍTICAS DE GOBIERNO DIGITAL Y SEGURIDAD DE LA INFORMACIÓN, CONFORME A LOS LINEAMIENTOS DE LA DEPENDENCIA.</v>
          </cell>
          <cell r="AK293" t="str">
            <v>Oscar Alberto Vargas Camelo</v>
          </cell>
          <cell r="AL293">
            <v>1023907948</v>
          </cell>
          <cell r="AM293" t="str">
            <v>301-2024</v>
          </cell>
          <cell r="AP293" t="str">
            <v>SECOP II</v>
          </cell>
          <cell r="AQ293" t="e">
            <v>#N/A</v>
          </cell>
          <cell r="AS293" t="str">
            <v>Falso</v>
          </cell>
          <cell r="AU293" t="str">
            <v>SI</v>
          </cell>
          <cell r="AV293" t="str">
            <v>Enero</v>
          </cell>
          <cell r="AW293" t="e">
            <v>#N/A</v>
          </cell>
          <cell r="AX293">
            <v>45382</v>
          </cell>
          <cell r="AY293" t="str">
            <v>#REF!</v>
          </cell>
          <cell r="AZ293" t="str">
            <v>CO1.PCCNTR.5820172</v>
          </cell>
        </row>
        <row r="294">
          <cell r="D294" t="str">
            <v>304-2024</v>
          </cell>
          <cell r="E294" t="str">
            <v>LEYLA CASTILLO BALLÉN</v>
          </cell>
          <cell r="F294" t="str">
            <v>Subdirección de Formación Artistica</v>
          </cell>
          <cell r="G294" t="str">
            <v>Subdirección de Formación Artística</v>
          </cell>
          <cell r="H294" t="str">
            <v>Programa Crea</v>
          </cell>
          <cell r="I294" t="str">
            <v>Contratación Directa</v>
          </cell>
          <cell r="J294" t="str">
            <v>Contratación directa.</v>
          </cell>
          <cell r="K294" t="str">
            <v>Prestación de servicios</v>
          </cell>
          <cell r="N294" t="str">
            <v>Si</v>
          </cell>
          <cell r="O294" t="str">
            <v>Contrato Prestación de Servicios Profesionales</v>
          </cell>
          <cell r="P294">
            <v>45317</v>
          </cell>
          <cell r="Q294">
            <v>45323</v>
          </cell>
          <cell r="R294">
            <v>45495</v>
          </cell>
          <cell r="S294">
            <v>172</v>
          </cell>
          <cell r="T294" t="str">
            <v>En Ejecución</v>
          </cell>
          <cell r="U294" t="str">
            <v>LEYLA CASTILLO BALLÉN</v>
          </cell>
          <cell r="X294" t="str">
            <v>JORGE EDUARDO MARTINEZ GARCIA</v>
          </cell>
          <cell r="Z294" t="str">
            <v>Inversión</v>
          </cell>
          <cell r="AA294">
            <v>2020110010061</v>
          </cell>
          <cell r="AC294" t="str">
            <v>O23011601140000007619</v>
          </cell>
          <cell r="AF294">
            <v>25192860</v>
          </cell>
          <cell r="AJ29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4" t="str">
            <v>Nelson Gerardo Soledad Torres</v>
          </cell>
          <cell r="AL294">
            <v>79973187</v>
          </cell>
          <cell r="AM294" t="str">
            <v>304-2024</v>
          </cell>
          <cell r="AP294" t="str">
            <v>SECOP II</v>
          </cell>
          <cell r="AQ294" t="e">
            <v>#N/A</v>
          </cell>
          <cell r="AS294" t="str">
            <v>Falso</v>
          </cell>
          <cell r="AU294" t="str">
            <v>SI</v>
          </cell>
          <cell r="AV294" t="str">
            <v>Febrero</v>
          </cell>
          <cell r="AW294" t="e">
            <v>#N/A</v>
          </cell>
          <cell r="AX294">
            <v>45495</v>
          </cell>
          <cell r="AY294" t="str">
            <v>#REF!</v>
          </cell>
          <cell r="AZ294" t="str">
            <v>CO1.PCCNTR.5821502</v>
          </cell>
        </row>
        <row r="295">
          <cell r="D295" t="str">
            <v>310-2024</v>
          </cell>
          <cell r="E295" t="str">
            <v>Liliana Morales Ortiz</v>
          </cell>
          <cell r="F295" t="str">
            <v>Subdirección Administrativa y Financiera</v>
          </cell>
          <cell r="H295" t="str">
            <v>Oficina Asesora de Planeación y Tecnologias de la Informaciónn</v>
          </cell>
          <cell r="I295" t="str">
            <v>Contratación Directa</v>
          </cell>
          <cell r="J295" t="str">
            <v>Contratación directa.</v>
          </cell>
          <cell r="K295" t="str">
            <v>Prestación de servicios</v>
          </cell>
          <cell r="N295" t="str">
            <v>Si</v>
          </cell>
          <cell r="O295" t="str">
            <v>Contrato Prestación de Servicios Profesionales</v>
          </cell>
          <cell r="P295">
            <v>45317</v>
          </cell>
          <cell r="Q295">
            <v>45320</v>
          </cell>
          <cell r="R295">
            <v>45382</v>
          </cell>
          <cell r="S295">
            <v>63</v>
          </cell>
          <cell r="T295" t="str">
            <v>En Ejecución</v>
          </cell>
          <cell r="U295" t="str">
            <v>Liliana Morales Ortiz</v>
          </cell>
          <cell r="X295" t="str">
            <v>DANIEL SANCHEZ ROJAS</v>
          </cell>
          <cell r="Z295" t="str">
            <v>Inversión</v>
          </cell>
          <cell r="AA295">
            <v>2020110010376</v>
          </cell>
          <cell r="AC295" t="str">
            <v>O23011605560000007902</v>
          </cell>
          <cell r="AF295">
            <v>18465000</v>
          </cell>
          <cell r="AJ295" t="str">
            <v>PRESTAR SERVICIOS PROFESIONALES AL INSTITUTO DISTRITAL DE LAS ARTES - IDARTES EN LA OFICINA ASESORA DE PLANEACIÓN Y TECNOLOGÍAS DE LA INFORMACIÓN, EN ACTIVIDADES RELACIONADAS CON LA IMPLEMENTACIÓN Y MANTENIMIENTO DEL SISTEMA INTEGRADO DE GESTIÓN, Y EL SEGUIMIENTO AL PLAN ESTRATÉGICO INSTITUCIONAL, CONFORME CON LOS LINEAMIENTOS ESTABLECIDO EN LA OAP-TI.</v>
          </cell>
          <cell r="AK295" t="str">
            <v>EDUARDO NAVARRO TELLEZ</v>
          </cell>
          <cell r="AL295">
            <v>93290781</v>
          </cell>
          <cell r="AM295" t="str">
            <v>310-2024</v>
          </cell>
          <cell r="AP295" t="str">
            <v>SECOP II</v>
          </cell>
          <cell r="AQ295" t="e">
            <v>#N/A</v>
          </cell>
          <cell r="AS295" t="str">
            <v>Falso</v>
          </cell>
          <cell r="AU295" t="str">
            <v>SI</v>
          </cell>
          <cell r="AV295" t="str">
            <v>Enero</v>
          </cell>
          <cell r="AW295" t="e">
            <v>#N/A</v>
          </cell>
          <cell r="AX295">
            <v>45382</v>
          </cell>
          <cell r="AY295" t="str">
            <v>#REF!</v>
          </cell>
          <cell r="AZ295" t="str">
            <v>CO1.PCCNTR.5821317</v>
          </cell>
        </row>
        <row r="296">
          <cell r="D296" t="str">
            <v>311-2024</v>
          </cell>
          <cell r="E296" t="str">
            <v>LEYLA CASTILLO BALLÉN</v>
          </cell>
          <cell r="F296" t="str">
            <v>Subdirección de Formación Artistica</v>
          </cell>
          <cell r="G296" t="str">
            <v>Subdirección de Formación Artística</v>
          </cell>
          <cell r="H296" t="str">
            <v>Oficina Asesora Jurídica</v>
          </cell>
          <cell r="I296" t="str">
            <v>Contratación Directa</v>
          </cell>
          <cell r="J296" t="str">
            <v>Contratación directa.</v>
          </cell>
          <cell r="K296" t="str">
            <v>Prestación de servicios</v>
          </cell>
          <cell r="N296" t="str">
            <v>Si</v>
          </cell>
          <cell r="O296" t="str">
            <v>Contrato Prestación de Servicios Apoyo a la Gestión</v>
          </cell>
          <cell r="P296">
            <v>45317</v>
          </cell>
          <cell r="Q296">
            <v>45320</v>
          </cell>
          <cell r="R296">
            <v>45376</v>
          </cell>
          <cell r="S296">
            <v>57</v>
          </cell>
          <cell r="T296" t="str">
            <v>En Ejecución</v>
          </cell>
          <cell r="U296" t="str">
            <v>LEYLA CASTILLO BALLÉN</v>
          </cell>
          <cell r="X296" t="str">
            <v>HEIDY YOBANNA MORENO MORENO</v>
          </cell>
          <cell r="Z296" t="str">
            <v>Inversión</v>
          </cell>
          <cell r="AA296">
            <v>2020110010061</v>
          </cell>
          <cell r="AC296" t="str">
            <v>O23011601140000007619</v>
          </cell>
          <cell r="AF296">
            <v>4750000</v>
          </cell>
          <cell r="AJ296" t="str">
            <v>Prestar servicios de apoyo a la gestión en la Oficina Asesora Jurídica o la dependencia que haga sus veces, en la verificación de información y elaboración de actas de cierre de expedientes contractuales, así como la publicación en plataformas una vez los mismos se hayan suscrito por la ordenación del gasto.</v>
          </cell>
          <cell r="AK296" t="str">
            <v>DANIEL FELIPE FORERO RODRIGUEZ</v>
          </cell>
          <cell r="AL296">
            <v>1076736472</v>
          </cell>
          <cell r="AM296" t="str">
            <v>311-2024</v>
          </cell>
          <cell r="AP296" t="str">
            <v>SECOP II</v>
          </cell>
          <cell r="AQ296" t="e">
            <v>#N/A</v>
          </cell>
          <cell r="AS296" t="str">
            <v>Falso</v>
          </cell>
          <cell r="AU296" t="str">
            <v>SI</v>
          </cell>
          <cell r="AV296" t="str">
            <v>Enero</v>
          </cell>
          <cell r="AW296" t="e">
            <v>#N/A</v>
          </cell>
          <cell r="AX296">
            <v>45376</v>
          </cell>
          <cell r="AY296" t="str">
            <v>#REF!</v>
          </cell>
          <cell r="AZ296" t="str">
            <v>CO1.PCCNTR.5820773</v>
          </cell>
        </row>
        <row r="297">
          <cell r="D297" t="str">
            <v>314-2024</v>
          </cell>
          <cell r="E297" t="str">
            <v>LEYLA CASTILLO BALLÉN</v>
          </cell>
          <cell r="F297" t="str">
            <v>Subdirección de Formación Artistica</v>
          </cell>
          <cell r="G297" t="str">
            <v>Subdirección de Formación Artística</v>
          </cell>
          <cell r="H297" t="str">
            <v>Programa Crea</v>
          </cell>
          <cell r="I297" t="str">
            <v>Contratación Directa</v>
          </cell>
          <cell r="J297" t="str">
            <v>Contratación directa.</v>
          </cell>
          <cell r="K297" t="str">
            <v>Prestación de servicios</v>
          </cell>
          <cell r="N297" t="str">
            <v>Si</v>
          </cell>
          <cell r="O297" t="str">
            <v>Contrato Prestación de Servicios Apoyo a la Gestión</v>
          </cell>
          <cell r="P297">
            <v>45317</v>
          </cell>
          <cell r="Q297">
            <v>45321</v>
          </cell>
          <cell r="R297">
            <v>45412</v>
          </cell>
          <cell r="S297">
            <v>91</v>
          </cell>
          <cell r="T297" t="str">
            <v>En Ejecución</v>
          </cell>
          <cell r="U297" t="str">
            <v>LEYLA CASTILLO BALLÉN</v>
          </cell>
          <cell r="X297" t="str">
            <v>LEYLA CASTILLO BALLEN</v>
          </cell>
          <cell r="Z297" t="str">
            <v>Inversión</v>
          </cell>
          <cell r="AA297">
            <v>2020110010061</v>
          </cell>
          <cell r="AC297" t="str">
            <v>O23011601140000007619</v>
          </cell>
          <cell r="AF297">
            <v>14066267</v>
          </cell>
          <cell r="AJ297" t="str">
            <v>Prestar servicios de apoyo a la gestión al Instituto Distrital de las Artes -IDARTES, Subdirección de Formación Artística, en actividades asociadas al seguimiento y gestión de los aspectos administrativos del Programa Crea, acorde con los requerimientos de la dependencia</v>
          </cell>
          <cell r="AK297" t="str">
            <v>Ana Milena Guio Amaya</v>
          </cell>
          <cell r="AL297">
            <v>52381644</v>
          </cell>
          <cell r="AM297" t="str">
            <v>314-2024</v>
          </cell>
          <cell r="AP297" t="str">
            <v>SECOP II</v>
          </cell>
          <cell r="AQ297" t="e">
            <v>#N/A</v>
          </cell>
          <cell r="AS297" t="str">
            <v>Falso</v>
          </cell>
          <cell r="AU297" t="str">
            <v>SI</v>
          </cell>
          <cell r="AV297" t="str">
            <v>Enero</v>
          </cell>
          <cell r="AW297" t="e">
            <v>#N/A</v>
          </cell>
          <cell r="AX297">
            <v>45412</v>
          </cell>
          <cell r="AY297" t="str">
            <v>#REF!</v>
          </cell>
          <cell r="AZ297" t="str">
            <v>CO1.PCCNTR.5824658</v>
          </cell>
        </row>
        <row r="298">
          <cell r="D298" t="str">
            <v>316-2024</v>
          </cell>
          <cell r="E298" t="str">
            <v>LEYLA CASTILLO BALLÉN</v>
          </cell>
          <cell r="F298" t="str">
            <v>Subdirección de Formación Artistica</v>
          </cell>
          <cell r="G298" t="str">
            <v>Subdirección de Formación Artística</v>
          </cell>
          <cell r="H298" t="str">
            <v>Programa Crea</v>
          </cell>
          <cell r="I298" t="str">
            <v>Contratación Directa</v>
          </cell>
          <cell r="J298" t="str">
            <v>Contratación directa.</v>
          </cell>
          <cell r="K298" t="str">
            <v>Prestación de servicios</v>
          </cell>
          <cell r="N298" t="str">
            <v>Si</v>
          </cell>
          <cell r="O298" t="str">
            <v>Contrato Prestación de Servicios Apoyo a la Gestión</v>
          </cell>
          <cell r="P298">
            <v>45317</v>
          </cell>
          <cell r="Q298">
            <v>45352</v>
          </cell>
          <cell r="R298">
            <v>45473</v>
          </cell>
          <cell r="S298">
            <v>120</v>
          </cell>
          <cell r="T298" t="str">
            <v>En Ejecución</v>
          </cell>
          <cell r="U298" t="str">
            <v>LEYLA CASTILLO BALLÉN</v>
          </cell>
          <cell r="X298" t="str">
            <v>JORGE EDUARDO MARTINEZ GARCIA</v>
          </cell>
          <cell r="Z298" t="str">
            <v>Inversión</v>
          </cell>
          <cell r="AA298">
            <v>2020110010061</v>
          </cell>
          <cell r="AC298" t="str">
            <v>O23011601140000007619</v>
          </cell>
          <cell r="AF298">
            <v>9572200</v>
          </cell>
          <cell r="AJ29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98" t="str">
            <v>Lucas Gutierrez Franco</v>
          </cell>
          <cell r="AL298">
            <v>80186990</v>
          </cell>
          <cell r="AM298" t="str">
            <v>316-2024</v>
          </cell>
          <cell r="AP298" t="str">
            <v>SECOP II</v>
          </cell>
          <cell r="AQ298" t="e">
            <v>#N/A</v>
          </cell>
          <cell r="AS298" t="str">
            <v>Falso</v>
          </cell>
          <cell r="AU298" t="str">
            <v>SI</v>
          </cell>
          <cell r="AV298" t="str">
            <v>Marzo</v>
          </cell>
          <cell r="AW298" t="e">
            <v>#N/A</v>
          </cell>
          <cell r="AX298">
            <v>45473</v>
          </cell>
          <cell r="AY298" t="str">
            <v>#REF!</v>
          </cell>
          <cell r="AZ298" t="str">
            <v>CO1.PCCNTR.5822152</v>
          </cell>
        </row>
        <row r="299">
          <cell r="D299" t="str">
            <v>319-2024</v>
          </cell>
          <cell r="E299" t="str">
            <v>LEYLA CASTILLO BALLÉN</v>
          </cell>
          <cell r="F299" t="str">
            <v>Subdirección de Formación Artistica</v>
          </cell>
          <cell r="G299" t="str">
            <v>Subdirección de Formación Artística</v>
          </cell>
          <cell r="H299" t="str">
            <v>Programa Crea</v>
          </cell>
          <cell r="I299" t="str">
            <v>Contratación Directa</v>
          </cell>
          <cell r="J299" t="str">
            <v>Contratación directa.</v>
          </cell>
          <cell r="K299" t="str">
            <v>Prestación de servicios</v>
          </cell>
          <cell r="N299" t="str">
            <v>Si</v>
          </cell>
          <cell r="O299" t="str">
            <v>Contrato Prestación de Servicios Apoyo a la Gestión</v>
          </cell>
          <cell r="P299">
            <v>45317</v>
          </cell>
          <cell r="Q299">
            <v>45323</v>
          </cell>
          <cell r="R299">
            <v>45382</v>
          </cell>
          <cell r="S299">
            <v>61</v>
          </cell>
          <cell r="T299" t="str">
            <v>En Ejecución</v>
          </cell>
          <cell r="U299" t="str">
            <v>LEYLA CASTILLO BALLÉN</v>
          </cell>
          <cell r="X299" t="str">
            <v>LINA MARIA GAVIRIA HURTADO</v>
          </cell>
          <cell r="Z299" t="str">
            <v>Inversión</v>
          </cell>
          <cell r="AA299">
            <v>2020110010061</v>
          </cell>
          <cell r="AC299" t="str">
            <v>O23011601140000007619</v>
          </cell>
          <cell r="AF299">
            <v>4986000</v>
          </cell>
          <cell r="AJ299"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299" t="str">
            <v>JORGE ALBERTO DUQUE GOMEZ</v>
          </cell>
          <cell r="AL299">
            <v>79278792</v>
          </cell>
          <cell r="AM299" t="str">
            <v>319-2024</v>
          </cell>
          <cell r="AP299" t="str">
            <v>SECOP II</v>
          </cell>
          <cell r="AQ299" t="e">
            <v>#N/A</v>
          </cell>
          <cell r="AS299" t="str">
            <v>Falso</v>
          </cell>
          <cell r="AU299" t="str">
            <v>SI</v>
          </cell>
          <cell r="AV299" t="str">
            <v>Febrero</v>
          </cell>
          <cell r="AW299" t="e">
            <v>#N/A</v>
          </cell>
          <cell r="AX299">
            <v>45382</v>
          </cell>
          <cell r="AY299" t="str">
            <v>#REF!</v>
          </cell>
          <cell r="AZ299" t="str">
            <v>CO1.PCCNTR.5821788</v>
          </cell>
        </row>
        <row r="300">
          <cell r="D300" t="str">
            <v>324-2024</v>
          </cell>
          <cell r="E300" t="str">
            <v>LEYLA CASTILLO BALLÉN</v>
          </cell>
          <cell r="F300" t="str">
            <v>Subdirección de Formación Artistica</v>
          </cell>
          <cell r="G300" t="str">
            <v>Subdirección de Formación Artística</v>
          </cell>
          <cell r="H300" t="str">
            <v>Programa Crea</v>
          </cell>
          <cell r="I300" t="str">
            <v>Contratación Directa</v>
          </cell>
          <cell r="J300" t="str">
            <v>Contratación directa.</v>
          </cell>
          <cell r="K300" t="str">
            <v>Prestación de servicios</v>
          </cell>
          <cell r="N300" t="str">
            <v>Si</v>
          </cell>
          <cell r="O300" t="str">
            <v>Contrato Prestación de Servicios Apoyo a la Gestión</v>
          </cell>
          <cell r="P300">
            <v>45317</v>
          </cell>
          <cell r="Q300">
            <v>45323</v>
          </cell>
          <cell r="R300">
            <v>45382</v>
          </cell>
          <cell r="S300">
            <v>61</v>
          </cell>
          <cell r="T300" t="str">
            <v>En Ejecución</v>
          </cell>
          <cell r="U300" t="str">
            <v>LEYLA CASTILLO BALLÉN</v>
          </cell>
          <cell r="X300" t="str">
            <v>LINA MARIA GAVIRIA HURTADO</v>
          </cell>
          <cell r="Z300" t="str">
            <v>Inversión</v>
          </cell>
          <cell r="AA300">
            <v>2020110010061</v>
          </cell>
          <cell r="AC300" t="str">
            <v>O23011601140000007619</v>
          </cell>
          <cell r="AF300">
            <v>4986000</v>
          </cell>
          <cell r="AJ300"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300" t="str">
            <v>YURY PAOLA GONZALEZ LASSO</v>
          </cell>
          <cell r="AL300">
            <v>1031148634</v>
          </cell>
          <cell r="AM300" t="str">
            <v>324-2024</v>
          </cell>
          <cell r="AP300" t="str">
            <v>SECOP II</v>
          </cell>
          <cell r="AQ300" t="e">
            <v>#N/A</v>
          </cell>
          <cell r="AS300" t="str">
            <v>Falso</v>
          </cell>
          <cell r="AU300" t="str">
            <v>SI</v>
          </cell>
          <cell r="AV300" t="str">
            <v>Febrero</v>
          </cell>
          <cell r="AW300" t="e">
            <v>#N/A</v>
          </cell>
          <cell r="AX300">
            <v>45382</v>
          </cell>
          <cell r="AY300" t="str">
            <v>#REF!</v>
          </cell>
          <cell r="AZ300" t="str">
            <v>CO1.PCCNTR.5823455</v>
          </cell>
        </row>
        <row r="301">
          <cell r="D301" t="str">
            <v>326-2024</v>
          </cell>
          <cell r="E301" t="str">
            <v>LEYLA CASTILLO BALLÉN</v>
          </cell>
          <cell r="F301" t="str">
            <v>Subdirección de Formación Artistica</v>
          </cell>
          <cell r="G301" t="str">
            <v>Subdirección de Formación Artística</v>
          </cell>
          <cell r="H301" t="str">
            <v>Programa Crea</v>
          </cell>
          <cell r="I301" t="str">
            <v>Contratación Directa</v>
          </cell>
          <cell r="J301" t="str">
            <v>Contratación directa.</v>
          </cell>
          <cell r="K301" t="str">
            <v>Prestación de servicios</v>
          </cell>
          <cell r="N301" t="str">
            <v>Si</v>
          </cell>
          <cell r="O301" t="str">
            <v>Contrato Prestación de Servicios Profesionales</v>
          </cell>
          <cell r="P301">
            <v>45317</v>
          </cell>
          <cell r="Q301">
            <v>45323</v>
          </cell>
          <cell r="R301">
            <v>45412</v>
          </cell>
          <cell r="S301">
            <v>90</v>
          </cell>
          <cell r="T301" t="str">
            <v>En Ejecución</v>
          </cell>
          <cell r="U301" t="str">
            <v>LEYLA CASTILLO BALLÉN</v>
          </cell>
          <cell r="X301" t="str">
            <v>LEYLA CASTILLO BALLEN</v>
          </cell>
          <cell r="Z301" t="str">
            <v>Inversión</v>
          </cell>
          <cell r="AA301">
            <v>2020110010061</v>
          </cell>
          <cell r="AC301" t="str">
            <v>O23011601140000007619</v>
          </cell>
          <cell r="AF301">
            <v>17833600</v>
          </cell>
          <cell r="AJ301"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301" t="str">
            <v>Jhonny Antony Rojas Guerrero</v>
          </cell>
          <cell r="AL301">
            <v>1014183256</v>
          </cell>
          <cell r="AM301" t="str">
            <v>326-2024</v>
          </cell>
          <cell r="AP301" t="str">
            <v>SECOP II</v>
          </cell>
          <cell r="AQ301" t="e">
            <v>#N/A</v>
          </cell>
          <cell r="AS301" t="str">
            <v>Falso</v>
          </cell>
          <cell r="AU301" t="str">
            <v>SI</v>
          </cell>
          <cell r="AV301" t="str">
            <v>Febrero</v>
          </cell>
          <cell r="AW301" t="e">
            <v>#N/A</v>
          </cell>
          <cell r="AX301">
            <v>45412</v>
          </cell>
          <cell r="AY301" t="str">
            <v>#REF!</v>
          </cell>
          <cell r="AZ301" t="str">
            <v>CO1.PCCNTR.5823710</v>
          </cell>
        </row>
        <row r="302">
          <cell r="D302" t="str">
            <v>330-2024</v>
          </cell>
          <cell r="E302" t="str">
            <v>LEYLA CASTILLO BALLÉN</v>
          </cell>
          <cell r="F302" t="str">
            <v>Subdirección de Formación Artistica</v>
          </cell>
          <cell r="G302" t="str">
            <v>Subdirección de Formación Artística</v>
          </cell>
          <cell r="H302" t="str">
            <v>Programa Crea</v>
          </cell>
          <cell r="I302" t="str">
            <v>Contratación Directa</v>
          </cell>
          <cell r="J302" t="str">
            <v>Contratación directa.</v>
          </cell>
          <cell r="K302" t="str">
            <v>Prestación de servicios</v>
          </cell>
          <cell r="N302" t="str">
            <v>Si</v>
          </cell>
          <cell r="O302" t="str">
            <v>Contrato Prestación de Servicios Profesionales</v>
          </cell>
          <cell r="P302">
            <v>45317</v>
          </cell>
          <cell r="Q302">
            <v>45320</v>
          </cell>
          <cell r="R302">
            <v>45412</v>
          </cell>
          <cell r="S302">
            <v>92</v>
          </cell>
          <cell r="T302" t="str">
            <v>En Ejecución</v>
          </cell>
          <cell r="U302" t="str">
            <v>LEYLA CASTILLO BALLÉN</v>
          </cell>
          <cell r="X302" t="str">
            <v>LEYLA CASTILLO BALLEN</v>
          </cell>
          <cell r="Z302" t="str">
            <v>Inversión</v>
          </cell>
          <cell r="AA302">
            <v>2020110010061</v>
          </cell>
          <cell r="AC302" t="str">
            <v>O23011601140000007619</v>
          </cell>
          <cell r="AF302">
            <v>17833600</v>
          </cell>
          <cell r="AJ30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302" t="str">
            <v>LUZ CATHERINE REINA GONZALEZ</v>
          </cell>
          <cell r="AL302">
            <v>52423709</v>
          </cell>
          <cell r="AM302" t="str">
            <v>330-2024</v>
          </cell>
          <cell r="AP302" t="str">
            <v>SECOP II</v>
          </cell>
          <cell r="AQ302" t="e">
            <v>#N/A</v>
          </cell>
          <cell r="AS302" t="str">
            <v>Falso</v>
          </cell>
          <cell r="AU302" t="str">
            <v>SI</v>
          </cell>
          <cell r="AV302" t="str">
            <v>Enero</v>
          </cell>
          <cell r="AW302" t="e">
            <v>#N/A</v>
          </cell>
          <cell r="AX302">
            <v>45412</v>
          </cell>
          <cell r="AY302" t="str">
            <v>#REF!</v>
          </cell>
          <cell r="AZ302" t="str">
            <v>CO1.PCCNTR.5824308</v>
          </cell>
        </row>
        <row r="303">
          <cell r="D303" t="str">
            <v>335-2024</v>
          </cell>
          <cell r="E303" t="str">
            <v>LEYLA CASTILLO BALLÉN</v>
          </cell>
          <cell r="F303" t="str">
            <v>Subdirección de Formación Artistica</v>
          </cell>
          <cell r="G303" t="str">
            <v>Subdirección de Formación Artística</v>
          </cell>
          <cell r="H303" t="str">
            <v>Programa Crea</v>
          </cell>
          <cell r="I303" t="str">
            <v>Contratación Directa</v>
          </cell>
          <cell r="J303" t="str">
            <v>Contratación directa.</v>
          </cell>
          <cell r="K303" t="str">
            <v>Prestación de servicios</v>
          </cell>
          <cell r="N303" t="str">
            <v>Si</v>
          </cell>
          <cell r="O303" t="str">
            <v>Contrato Prestación de Servicios Profesionales</v>
          </cell>
          <cell r="P303">
            <v>45317</v>
          </cell>
          <cell r="Q303">
            <v>45320</v>
          </cell>
          <cell r="R303">
            <v>45412</v>
          </cell>
          <cell r="S303">
            <v>92</v>
          </cell>
          <cell r="T303" t="str">
            <v>En Ejecución</v>
          </cell>
          <cell r="U303" t="str">
            <v>LEYLA CASTILLO BALLÉN</v>
          </cell>
          <cell r="X303" t="str">
            <v>LEYLA CASTILLO BALLEN</v>
          </cell>
          <cell r="Z303" t="str">
            <v>Inversión</v>
          </cell>
          <cell r="AA303">
            <v>2020110010061</v>
          </cell>
          <cell r="AC303" t="str">
            <v>O23011601140000007619</v>
          </cell>
          <cell r="AF303">
            <v>17833600</v>
          </cell>
          <cell r="AJ303"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303" t="str">
            <v>DIANA MARCELA RUIZ ABELLA</v>
          </cell>
          <cell r="AL303">
            <v>52777617</v>
          </cell>
          <cell r="AM303" t="str">
            <v>335-2024</v>
          </cell>
          <cell r="AP303" t="str">
            <v>SECOP II</v>
          </cell>
          <cell r="AQ303" t="e">
            <v>#N/A</v>
          </cell>
          <cell r="AS303" t="str">
            <v>Falso</v>
          </cell>
          <cell r="AU303" t="str">
            <v>SI</v>
          </cell>
          <cell r="AV303" t="str">
            <v>Enero</v>
          </cell>
          <cell r="AW303" t="e">
            <v>#N/A</v>
          </cell>
          <cell r="AX303">
            <v>45412</v>
          </cell>
          <cell r="AY303" t="str">
            <v>#REF!</v>
          </cell>
          <cell r="AZ303" t="str">
            <v>CO1.PCCNTR.5824919</v>
          </cell>
        </row>
        <row r="304">
          <cell r="D304" t="str">
            <v>PUFA-019-2024</v>
          </cell>
          <cell r="E304" t="str">
            <v>Maira Salamanca</v>
          </cell>
          <cell r="F304" t="str">
            <v>Subdirección de las Artes</v>
          </cell>
          <cell r="G304" t="str">
            <v>Gerencia de Artes Audiovisuales</v>
          </cell>
          <cell r="H304" t="str">
            <v>GERENTE DE ARTES AUDIOVISUALES</v>
          </cell>
          <cell r="I304" t="str">
            <v>Contratación Directa</v>
          </cell>
          <cell r="J304" t="str">
            <v>Contratación directa.</v>
          </cell>
          <cell r="K304" t="str">
            <v>Prestación de servicios</v>
          </cell>
          <cell r="L304" t="str">
            <v>17 17. Contrato de Prestación de Servicios</v>
          </cell>
          <cell r="M304" t="str">
            <v xml:space="preserve">49 49-Otros Servicios </v>
          </cell>
          <cell r="N304" t="str">
            <v>No</v>
          </cell>
          <cell r="O304" t="str">
            <v>N/A</v>
          </cell>
          <cell r="P304">
            <v>45317</v>
          </cell>
          <cell r="Q304">
            <v>45320</v>
          </cell>
          <cell r="R304">
            <v>45320</v>
          </cell>
          <cell r="S304">
            <v>1</v>
          </cell>
          <cell r="T304" t="str">
            <v>En Ejecución</v>
          </cell>
          <cell r="U304" t="str">
            <v>Maira Salamanca</v>
          </cell>
          <cell r="X304" t="str">
            <v>Ricardo Alfonso Cantor Bossa</v>
          </cell>
          <cell r="Y304">
            <v>80797050</v>
          </cell>
          <cell r="Z304" t="str">
            <v>N/A</v>
          </cell>
          <cell r="AC304" t="str">
            <v>N/A - Valor Cero / Coproducción</v>
          </cell>
          <cell r="AE304">
            <v>0</v>
          </cell>
          <cell r="AF304">
            <v>0</v>
          </cell>
          <cell r="AI304" t="str">
            <v>N/A</v>
          </cell>
          <cell r="AJ304"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04" t="str">
            <v>OTRO LEVEL PRODUCCIONES SAS</v>
          </cell>
          <cell r="AL304">
            <v>901074835</v>
          </cell>
          <cell r="AM304" t="str">
            <v>PUFA-019-2024</v>
          </cell>
          <cell r="AP304" t="str">
            <v>SECOP II</v>
          </cell>
          <cell r="AS304" t="str">
            <v>Falso</v>
          </cell>
          <cell r="AU304" t="str">
            <v>SI</v>
          </cell>
          <cell r="AV304" t="str">
            <v>Enero</v>
          </cell>
          <cell r="AW304" t="e">
            <v>#N/A</v>
          </cell>
          <cell r="AX304">
            <v>45320</v>
          </cell>
          <cell r="AY304" t="str">
            <v>#REF!</v>
          </cell>
          <cell r="AZ304" t="str">
            <v>CO1.PCCNTR.5820052</v>
          </cell>
        </row>
        <row r="305">
          <cell r="D305" t="str">
            <v>PUFA-020-2024</v>
          </cell>
          <cell r="E305" t="str">
            <v>Maira Salamanca</v>
          </cell>
          <cell r="F305" t="str">
            <v>Subdirección de las Artes</v>
          </cell>
          <cell r="G305" t="str">
            <v>Gerencia de Artes Audiovisuales</v>
          </cell>
          <cell r="H305" t="str">
            <v>GERENTE DE ARTES AUDIOVISUALES</v>
          </cell>
          <cell r="I305" t="str">
            <v>Contratación Directa</v>
          </cell>
          <cell r="J305" t="str">
            <v>Contratación directa.</v>
          </cell>
          <cell r="K305" t="str">
            <v>Prestación de servicios</v>
          </cell>
          <cell r="L305" t="str">
            <v>17 17. Contrato de Prestación de Servicios</v>
          </cell>
          <cell r="M305" t="str">
            <v xml:space="preserve">49 49-Otros Servicios </v>
          </cell>
          <cell r="N305" t="str">
            <v>No</v>
          </cell>
          <cell r="O305" t="str">
            <v>N/A</v>
          </cell>
          <cell r="P305">
            <v>45317</v>
          </cell>
          <cell r="Q305">
            <v>45320</v>
          </cell>
          <cell r="R305">
            <v>45320</v>
          </cell>
          <cell r="S305">
            <v>1</v>
          </cell>
          <cell r="T305" t="str">
            <v>En Ejecución</v>
          </cell>
          <cell r="U305" t="str">
            <v>Maira Salamanca</v>
          </cell>
          <cell r="X305" t="str">
            <v>Ricardo Alfonso Cantor Bossa</v>
          </cell>
          <cell r="Y305">
            <v>80797050</v>
          </cell>
          <cell r="Z305" t="str">
            <v>N/A</v>
          </cell>
          <cell r="AC305" t="str">
            <v>N/A - Valor Cero / Coproducción</v>
          </cell>
          <cell r="AE305">
            <v>0</v>
          </cell>
          <cell r="AF305">
            <v>0</v>
          </cell>
          <cell r="AI305" t="str">
            <v>N/A</v>
          </cell>
          <cell r="AJ305"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05" t="str">
            <v>OTRO LEVEL PRODUCCIONES SAS</v>
          </cell>
          <cell r="AL305">
            <v>901074835</v>
          </cell>
          <cell r="AM305" t="str">
            <v>PUFA-020-2024</v>
          </cell>
          <cell r="AP305" t="str">
            <v>SECOP II</v>
          </cell>
          <cell r="AS305" t="str">
            <v>Falso</v>
          </cell>
          <cell r="AU305" t="str">
            <v>SI</v>
          </cell>
          <cell r="AV305" t="str">
            <v>Enero</v>
          </cell>
          <cell r="AW305" t="e">
            <v>#N/A</v>
          </cell>
          <cell r="AX305">
            <v>45320</v>
          </cell>
          <cell r="AY305" t="str">
            <v>#REF!</v>
          </cell>
          <cell r="AZ305" t="str">
            <v>CO1.PCCNTR.5819900</v>
          </cell>
        </row>
        <row r="306">
          <cell r="D306" t="str">
            <v>PUFA-021-2024</v>
          </cell>
          <cell r="E306" t="str">
            <v>Maira Salamanca</v>
          </cell>
          <cell r="F306" t="str">
            <v>Subdirección de las Artes</v>
          </cell>
          <cell r="G306" t="str">
            <v>Gerencia de Artes Audiovisuales</v>
          </cell>
          <cell r="H306" t="str">
            <v>GERENTE DE ARTES AUDIOVISUALES</v>
          </cell>
          <cell r="I306" t="str">
            <v>Contratación Directa</v>
          </cell>
          <cell r="J306" t="str">
            <v>Contratación directa.</v>
          </cell>
          <cell r="K306" t="str">
            <v>Prestación de servicios</v>
          </cell>
          <cell r="L306" t="str">
            <v>17 17. Contrato de Prestación de Servicios</v>
          </cell>
          <cell r="M306" t="str">
            <v xml:space="preserve">49 49-Otros Servicios </v>
          </cell>
          <cell r="N306" t="str">
            <v>No</v>
          </cell>
          <cell r="O306" t="str">
            <v>N/A</v>
          </cell>
          <cell r="P306">
            <v>45317</v>
          </cell>
          <cell r="Q306">
            <v>45323</v>
          </cell>
          <cell r="R306">
            <v>45323</v>
          </cell>
          <cell r="S306">
            <v>1</v>
          </cell>
          <cell r="T306" t="str">
            <v>En Ejecución</v>
          </cell>
          <cell r="U306" t="str">
            <v>Maira Salamanca</v>
          </cell>
          <cell r="X306" t="str">
            <v>Ricardo Alfonso Cantor Bossa</v>
          </cell>
          <cell r="Y306">
            <v>80797050</v>
          </cell>
          <cell r="Z306" t="str">
            <v>N/A</v>
          </cell>
          <cell r="AC306" t="str">
            <v>N/A - Valor Cero / Coproducción</v>
          </cell>
          <cell r="AE306">
            <v>0</v>
          </cell>
          <cell r="AF306">
            <v>0</v>
          </cell>
          <cell r="AI306" t="str">
            <v>N/A</v>
          </cell>
          <cell r="AJ306"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06" t="str">
            <v>OTRO LEVEL PRODUCCIONES SAS</v>
          </cell>
          <cell r="AL306">
            <v>901074835</v>
          </cell>
          <cell r="AM306" t="str">
            <v>PUFA-021-2024</v>
          </cell>
          <cell r="AP306" t="str">
            <v>SECOP II</v>
          </cell>
          <cell r="AS306" t="str">
            <v>Falso</v>
          </cell>
          <cell r="AU306" t="str">
            <v>SI</v>
          </cell>
          <cell r="AV306" t="str">
            <v>Febrero</v>
          </cell>
          <cell r="AW306" t="e">
            <v>#N/A</v>
          </cell>
          <cell r="AX306">
            <v>45323</v>
          </cell>
          <cell r="AY306" t="str">
            <v>#REF!</v>
          </cell>
          <cell r="AZ306" t="str">
            <v>CO1.PCCNTR.5823012</v>
          </cell>
        </row>
        <row r="307">
          <cell r="D307" t="str">
            <v>PUFA-022-2024</v>
          </cell>
          <cell r="E307" t="str">
            <v>Maira Salamanca</v>
          </cell>
          <cell r="F307" t="str">
            <v>Subdirección de las Artes</v>
          </cell>
          <cell r="G307" t="str">
            <v>Gerencia de Artes Audiovisuales</v>
          </cell>
          <cell r="H307" t="str">
            <v>GERENTE DE ARTES AUDIOVISUALES</v>
          </cell>
          <cell r="I307" t="str">
            <v>Contratación Directa</v>
          </cell>
          <cell r="J307" t="str">
            <v>Contratación directa.</v>
          </cell>
          <cell r="K307" t="str">
            <v>Prestación de servicios</v>
          </cell>
          <cell r="L307" t="str">
            <v>17 17. Contrato de Prestación de Servicios</v>
          </cell>
          <cell r="M307" t="str">
            <v xml:space="preserve">49 49-Otros Servicios </v>
          </cell>
          <cell r="N307" t="str">
            <v>No</v>
          </cell>
          <cell r="O307" t="str">
            <v>N/A</v>
          </cell>
          <cell r="P307">
            <v>45317</v>
          </cell>
          <cell r="Q307">
            <v>45320</v>
          </cell>
          <cell r="R307">
            <v>45320</v>
          </cell>
          <cell r="S307">
            <v>1</v>
          </cell>
          <cell r="T307" t="str">
            <v>En Ejecución</v>
          </cell>
          <cell r="U307" t="str">
            <v>Maira Salamanca</v>
          </cell>
          <cell r="X307" t="str">
            <v>Ricardo Alfonso Cantor Bossa</v>
          </cell>
          <cell r="Y307">
            <v>80797050</v>
          </cell>
          <cell r="Z307" t="str">
            <v>N/A</v>
          </cell>
          <cell r="AC307" t="str">
            <v>N/A - Valor Cero / Coproducción</v>
          </cell>
          <cell r="AE307">
            <v>0</v>
          </cell>
          <cell r="AF307">
            <v>0</v>
          </cell>
          <cell r="AI307" t="str">
            <v>N/A</v>
          </cell>
          <cell r="AJ307"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07" t="str">
            <v>OTRO LEVEL PRODUCCIONES SAS</v>
          </cell>
          <cell r="AL307">
            <v>901074835</v>
          </cell>
          <cell r="AM307" t="str">
            <v>PUFA-022-2024</v>
          </cell>
          <cell r="AP307" t="str">
            <v>SECOP II</v>
          </cell>
          <cell r="AS307" t="str">
            <v>Falso</v>
          </cell>
          <cell r="AU307" t="str">
            <v>SI</v>
          </cell>
          <cell r="AV307" t="str">
            <v>Enero</v>
          </cell>
          <cell r="AW307" t="e">
            <v>#N/A</v>
          </cell>
          <cell r="AX307">
            <v>45320</v>
          </cell>
          <cell r="AY307" t="str">
            <v>#REF!</v>
          </cell>
          <cell r="AZ307" t="str">
            <v>CO1.PCCNTR.5822834</v>
          </cell>
        </row>
        <row r="308">
          <cell r="D308" t="str">
            <v>241-2024</v>
          </cell>
          <cell r="E308" t="str">
            <v>LEYLA CASTILLO BALLÉN</v>
          </cell>
          <cell r="F308" t="str">
            <v>Subdirección de Formación Artistica</v>
          </cell>
          <cell r="G308" t="str">
            <v>Subdirección de Formación Artística</v>
          </cell>
          <cell r="H308" t="str">
            <v>Programa Nidos</v>
          </cell>
          <cell r="I308" t="str">
            <v>Contratación Directa</v>
          </cell>
          <cell r="J308" t="str">
            <v>Contratación directa.</v>
          </cell>
          <cell r="K308" t="str">
            <v>Prestación de servicios</v>
          </cell>
          <cell r="N308" t="str">
            <v>Si</v>
          </cell>
          <cell r="O308" t="str">
            <v>Contrato Prestación de Servicios Apoyo a la Gestión</v>
          </cell>
          <cell r="P308">
            <v>45320</v>
          </cell>
          <cell r="Q308">
            <v>45324</v>
          </cell>
          <cell r="R308">
            <v>45534</v>
          </cell>
          <cell r="S308">
            <v>209</v>
          </cell>
          <cell r="T308" t="str">
            <v>En Ejecución</v>
          </cell>
          <cell r="U308" t="str">
            <v>LEYLA CASTILLO BALLÉN</v>
          </cell>
          <cell r="X308" t="str">
            <v>GERALDHIN VARGAS GUTIERREZ</v>
          </cell>
          <cell r="Z308" t="str">
            <v>Inversión</v>
          </cell>
          <cell r="AA308">
            <v>2020110010209</v>
          </cell>
          <cell r="AC308" t="str">
            <v>O23011601120000007617</v>
          </cell>
          <cell r="AF308">
            <v>20986000</v>
          </cell>
          <cell r="AJ308" t="str">
            <v>PRESTAR SERVICIOS DE APOYO A LA GESTIÓN AL IDARTES- SUBDIRECCIÓN DE FORMACIÓN ARTÍSTICA EN EL APOYO AL PROCESO DE CREACIÓN, IMPLEMENTACIÓN Y DOCUMENTACIÓN DE ACCIONES ARTÍSTICO PEDAGÓGICAS TERRITORIALES DE LOS COMPONENTES DEL PROGRAMA NIDOS.</v>
          </cell>
          <cell r="AK308" t="str">
            <v>VICTOR EDUARDO CARABALLO SANDOVAL</v>
          </cell>
          <cell r="AL308">
            <v>1022955985</v>
          </cell>
          <cell r="AM308" t="str">
            <v>241-2024</v>
          </cell>
          <cell r="AP308" t="str">
            <v>SECOP II</v>
          </cell>
          <cell r="AQ308" t="e">
            <v>#N/A</v>
          </cell>
          <cell r="AS308" t="str">
            <v>Falso</v>
          </cell>
          <cell r="AU308" t="str">
            <v>SI</v>
          </cell>
          <cell r="AV308" t="str">
            <v>Febrero</v>
          </cell>
          <cell r="AW308" t="e">
            <v>#N/A</v>
          </cell>
          <cell r="AX308">
            <v>45534</v>
          </cell>
          <cell r="AY308" t="str">
            <v>#REF!</v>
          </cell>
          <cell r="AZ308" t="str">
            <v>CO1.PCCNTR.5813133</v>
          </cell>
        </row>
        <row r="309">
          <cell r="D309" t="str">
            <v>245-2024</v>
          </cell>
          <cell r="E309" t="str">
            <v>LEYLA CASTILLO BALLÉN</v>
          </cell>
          <cell r="F309" t="str">
            <v>Subdirección de Formación Artistica</v>
          </cell>
          <cell r="G309" t="str">
            <v>Subdirección de Formación Artística</v>
          </cell>
          <cell r="H309" t="str">
            <v>Programa Nidos</v>
          </cell>
          <cell r="I309" t="str">
            <v>Contratación Directa</v>
          </cell>
          <cell r="J309" t="str">
            <v>Contratación directa.</v>
          </cell>
          <cell r="K309" t="str">
            <v>Prestación de servicios</v>
          </cell>
          <cell r="N309" t="str">
            <v>Si</v>
          </cell>
          <cell r="O309" t="str">
            <v>Contrato Prestación de Servicios Apoyo a la Gestión</v>
          </cell>
          <cell r="P309">
            <v>45320</v>
          </cell>
          <cell r="Q309">
            <v>45323</v>
          </cell>
          <cell r="R309">
            <v>45534</v>
          </cell>
          <cell r="S309">
            <v>210</v>
          </cell>
          <cell r="T309" t="str">
            <v>En Ejecución</v>
          </cell>
          <cell r="U309" t="str">
            <v>LEYLA CASTILLO BALLÉN</v>
          </cell>
          <cell r="X309" t="str">
            <v>LINA MARIA GAVIRIA HURTADO</v>
          </cell>
          <cell r="Z309" t="str">
            <v>Inversión</v>
          </cell>
          <cell r="AA309">
            <v>2020110010209</v>
          </cell>
          <cell r="AC309" t="str">
            <v>O23011601120000007617</v>
          </cell>
          <cell r="AF309">
            <v>23800000</v>
          </cell>
          <cell r="AJ309"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09" t="str">
            <v>David Franco Colorado</v>
          </cell>
          <cell r="AL309">
            <v>1030552747</v>
          </cell>
          <cell r="AM309" t="str">
            <v>245-2024</v>
          </cell>
          <cell r="AP309" t="str">
            <v>SECOP II</v>
          </cell>
          <cell r="AQ309" t="e">
            <v>#N/A</v>
          </cell>
          <cell r="AS309" t="str">
            <v>Falso</v>
          </cell>
          <cell r="AU309" t="str">
            <v>SI</v>
          </cell>
          <cell r="AV309" t="str">
            <v>Febrero</v>
          </cell>
          <cell r="AW309" t="e">
            <v>#N/A</v>
          </cell>
          <cell r="AX309">
            <v>45534</v>
          </cell>
          <cell r="AY309" t="str">
            <v>#REF!</v>
          </cell>
          <cell r="AZ309" t="str">
            <v>CO1.PCCNTR.5838541</v>
          </cell>
        </row>
        <row r="310">
          <cell r="D310" t="str">
            <v>258-2024</v>
          </cell>
          <cell r="E310" t="str">
            <v>LEYLA CASTILLO BALLÉN</v>
          </cell>
          <cell r="F310" t="str">
            <v>Subdirección de Formación Artistica</v>
          </cell>
          <cell r="G310" t="str">
            <v>Subdirección de Formación Artística</v>
          </cell>
          <cell r="H310" t="str">
            <v>Programa Nidos</v>
          </cell>
          <cell r="I310" t="str">
            <v>Contratación Directa</v>
          </cell>
          <cell r="J310" t="str">
            <v>Contratación directa.</v>
          </cell>
          <cell r="K310" t="str">
            <v>Prestación de servicios</v>
          </cell>
          <cell r="N310" t="str">
            <v>Si</v>
          </cell>
          <cell r="O310" t="str">
            <v>Contrato Prestación de Servicios Profesionales</v>
          </cell>
          <cell r="P310">
            <v>45320</v>
          </cell>
          <cell r="Q310">
            <v>45323</v>
          </cell>
          <cell r="R310">
            <v>45534</v>
          </cell>
          <cell r="S310">
            <v>210</v>
          </cell>
          <cell r="T310" t="str">
            <v>En Ejecución</v>
          </cell>
          <cell r="U310" t="str">
            <v>LEYLA CASTILLO BALLÉN</v>
          </cell>
          <cell r="X310" t="str">
            <v>INGRY JOHANNA NINO GONZALEZ</v>
          </cell>
          <cell r="Z310" t="str">
            <v>Inversión</v>
          </cell>
          <cell r="AA310">
            <v>2020110010209</v>
          </cell>
          <cell r="AC310" t="str">
            <v>O23011601120000007617</v>
          </cell>
          <cell r="AF310">
            <v>20986000</v>
          </cell>
          <cell r="AJ310" t="str">
            <v>Prestar servicios profesionales al Idartes- Subdirección de Formación Artística en el proceso de creación, implementación y documentación de acciones artístico pedagógicas territoriales de los componentes del Programa Nidos.</v>
          </cell>
          <cell r="AK310" t="str">
            <v>Laura Isabel Reyes Castro</v>
          </cell>
          <cell r="AL310">
            <v>1020826154</v>
          </cell>
          <cell r="AM310" t="str">
            <v>258-2024</v>
          </cell>
          <cell r="AP310" t="str">
            <v>SECOP II</v>
          </cell>
          <cell r="AQ310" t="e">
            <v>#N/A</v>
          </cell>
          <cell r="AS310" t="str">
            <v>Falso</v>
          </cell>
          <cell r="AU310" t="str">
            <v>SI</v>
          </cell>
          <cell r="AV310" t="str">
            <v>Febrero</v>
          </cell>
          <cell r="AW310" t="e">
            <v>#N/A</v>
          </cell>
          <cell r="AX310">
            <v>45534</v>
          </cell>
          <cell r="AY310" t="str">
            <v>#REF!</v>
          </cell>
          <cell r="AZ310" t="str">
            <v>CO1.PCCNTR.5816900</v>
          </cell>
        </row>
        <row r="311">
          <cell r="D311" t="str">
            <v>259-2024</v>
          </cell>
          <cell r="E311" t="str">
            <v>LEYLA CASTILLO BALLÉN</v>
          </cell>
          <cell r="F311" t="str">
            <v>Subdirección de Formación Artistica</v>
          </cell>
          <cell r="G311" t="str">
            <v>Subdirección de Formación Artística</v>
          </cell>
          <cell r="H311" t="str">
            <v>Programa Nidos</v>
          </cell>
          <cell r="I311" t="str">
            <v>Contratación Directa</v>
          </cell>
          <cell r="J311" t="str">
            <v>Contratación directa.</v>
          </cell>
          <cell r="K311" t="str">
            <v>Prestación de servicios</v>
          </cell>
          <cell r="N311" t="str">
            <v>Si</v>
          </cell>
          <cell r="O311" t="str">
            <v>Contrato Prestación de Servicios Apoyo a la Gestión</v>
          </cell>
          <cell r="P311">
            <v>45320</v>
          </cell>
          <cell r="Q311">
            <v>45323</v>
          </cell>
          <cell r="R311">
            <v>45534</v>
          </cell>
          <cell r="S311">
            <v>210</v>
          </cell>
          <cell r="T311" t="str">
            <v>En Ejecución</v>
          </cell>
          <cell r="U311" t="str">
            <v>LEYLA CASTILLO BALLÉN</v>
          </cell>
          <cell r="X311" t="str">
            <v>GERALDHIN VARGAS GUTIERREZ</v>
          </cell>
          <cell r="Z311" t="str">
            <v>Inversión</v>
          </cell>
          <cell r="AA311">
            <v>2020110010209</v>
          </cell>
          <cell r="AC311" t="str">
            <v>O23011601120000007617</v>
          </cell>
          <cell r="AF311">
            <v>20986000</v>
          </cell>
          <cell r="AJ311" t="str">
            <v>Prestar servicios de apoyo a la gestión al Idartes- Subdirección de Formación Artística en el apoyo al proceso de creación, implementación y documentación de acciones artístico pedagógicas territoriales de los componentes del Programa Nidos.</v>
          </cell>
          <cell r="AK311" t="str">
            <v>Braulio Andres Zorro Velasquez</v>
          </cell>
          <cell r="AL311">
            <v>1019118891</v>
          </cell>
          <cell r="AM311" t="str">
            <v>259-2024</v>
          </cell>
          <cell r="AP311" t="str">
            <v>SECOP II</v>
          </cell>
          <cell r="AQ311" t="e">
            <v>#N/A</v>
          </cell>
          <cell r="AS311" t="str">
            <v>Falso</v>
          </cell>
          <cell r="AU311" t="str">
            <v>SI</v>
          </cell>
          <cell r="AV311" t="str">
            <v>Febrero</v>
          </cell>
          <cell r="AW311" t="e">
            <v>#N/A</v>
          </cell>
          <cell r="AX311">
            <v>45534</v>
          </cell>
          <cell r="AY311" t="str">
            <v>#REF!</v>
          </cell>
          <cell r="AZ311" t="str">
            <v>CO1.PCCNTR.5817328</v>
          </cell>
        </row>
        <row r="312">
          <cell r="D312" t="str">
            <v>261-2024</v>
          </cell>
          <cell r="E312" t="str">
            <v>LEYLA CASTILLO BALLÉN</v>
          </cell>
          <cell r="F312" t="str">
            <v>Subdirección de Formación Artistica</v>
          </cell>
          <cell r="G312" t="str">
            <v>Subdirección de Formación Artística</v>
          </cell>
          <cell r="H312" t="str">
            <v>Programa Nidos</v>
          </cell>
          <cell r="I312" t="str">
            <v>Contratación Directa</v>
          </cell>
          <cell r="J312" t="str">
            <v>Contratación directa.</v>
          </cell>
          <cell r="K312" t="str">
            <v>Prestación de servicios</v>
          </cell>
          <cell r="N312" t="str">
            <v>Si</v>
          </cell>
          <cell r="O312" t="str">
            <v>Contrato Prestación de Servicios Profesionales</v>
          </cell>
          <cell r="P312">
            <v>45320</v>
          </cell>
          <cell r="Q312">
            <v>45323</v>
          </cell>
          <cell r="R312">
            <v>45534</v>
          </cell>
          <cell r="S312">
            <v>210</v>
          </cell>
          <cell r="T312" t="str">
            <v>En Ejecución</v>
          </cell>
          <cell r="U312" t="str">
            <v>LEYLA CASTILLO BALLÉN</v>
          </cell>
          <cell r="X312" t="str">
            <v>LINA MARIA GAVIRIA HURTADO</v>
          </cell>
          <cell r="Z312" t="str">
            <v>Inversión</v>
          </cell>
          <cell r="AA312">
            <v>2020110010209</v>
          </cell>
          <cell r="AC312" t="str">
            <v>O23011601120000007617</v>
          </cell>
          <cell r="AF312">
            <v>23800000</v>
          </cell>
          <cell r="AJ312"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2" t="str">
            <v>Vilma Ximena Sánchez Llerena</v>
          </cell>
          <cell r="AL312">
            <v>1018444622</v>
          </cell>
          <cell r="AM312" t="str">
            <v>261-2024</v>
          </cell>
          <cell r="AP312" t="str">
            <v>SECOP II</v>
          </cell>
          <cell r="AQ312" t="e">
            <v>#N/A</v>
          </cell>
          <cell r="AS312" t="str">
            <v>Falso</v>
          </cell>
          <cell r="AU312" t="str">
            <v>SI</v>
          </cell>
          <cell r="AV312" t="str">
            <v>Febrero</v>
          </cell>
          <cell r="AW312" t="e">
            <v>#N/A</v>
          </cell>
          <cell r="AX312">
            <v>45534</v>
          </cell>
          <cell r="AY312" t="str">
            <v>#REF!</v>
          </cell>
          <cell r="AZ312" t="str">
            <v>CO1.PCCNTR.5817161</v>
          </cell>
        </row>
        <row r="313">
          <cell r="D313" t="str">
            <v>262-2024</v>
          </cell>
          <cell r="E313" t="str">
            <v>LEYLA CASTILLO BALLÉN</v>
          </cell>
          <cell r="F313" t="str">
            <v>Subdirección de Formación Artistica</v>
          </cell>
          <cell r="G313" t="str">
            <v>Subdirección de Formación Artística</v>
          </cell>
          <cell r="H313" t="str">
            <v>Programa Nidos</v>
          </cell>
          <cell r="I313" t="str">
            <v>Contratación Directa</v>
          </cell>
          <cell r="J313" t="str">
            <v>Contratación directa.</v>
          </cell>
          <cell r="K313" t="str">
            <v>Prestación de servicios</v>
          </cell>
          <cell r="N313" t="str">
            <v>Si</v>
          </cell>
          <cell r="O313" t="str">
            <v>Contrato Prestación de Servicios Profesionales</v>
          </cell>
          <cell r="P313">
            <v>45320</v>
          </cell>
          <cell r="Q313">
            <v>45323</v>
          </cell>
          <cell r="R313">
            <v>45534</v>
          </cell>
          <cell r="S313">
            <v>210</v>
          </cell>
          <cell r="T313" t="str">
            <v>En Ejecución</v>
          </cell>
          <cell r="U313" t="str">
            <v>LEYLA CASTILLO BALLÉN</v>
          </cell>
          <cell r="X313" t="str">
            <v>GERALDHIN VARGAS GUTIERREZ</v>
          </cell>
          <cell r="Z313" t="str">
            <v>Inversión</v>
          </cell>
          <cell r="AA313">
            <v>2020110010209</v>
          </cell>
          <cell r="AC313" t="str">
            <v>O23011601120000007617</v>
          </cell>
          <cell r="AF313">
            <v>20986000</v>
          </cell>
          <cell r="AJ313" t="str">
            <v>Prestar servicios profesionales al Idartes- Subdirección de Formación Artística en acciones relacionadas con el proceso de cualificación, ajuste e implementación de módulos de fortalecimiento a través de la Estrategia de Fortalecimiento del Programa NIDOS.</v>
          </cell>
          <cell r="AK313" t="str">
            <v>Luis Carlos León Páez</v>
          </cell>
          <cell r="AL313">
            <v>1026252265</v>
          </cell>
          <cell r="AM313" t="str">
            <v>262-2024</v>
          </cell>
          <cell r="AP313" t="str">
            <v>SECOP II</v>
          </cell>
          <cell r="AQ313" t="e">
            <v>#N/A</v>
          </cell>
          <cell r="AS313" t="str">
            <v>Falso</v>
          </cell>
          <cell r="AU313" t="str">
            <v>SI</v>
          </cell>
          <cell r="AV313" t="str">
            <v>Febrero</v>
          </cell>
          <cell r="AW313" t="e">
            <v>#N/A</v>
          </cell>
          <cell r="AX313">
            <v>45534</v>
          </cell>
          <cell r="AY313" t="str">
            <v>#REF!</v>
          </cell>
          <cell r="AZ313" t="str">
            <v>CO1.PCCNTR.5817428</v>
          </cell>
        </row>
        <row r="314">
          <cell r="D314" t="str">
            <v>288-2024</v>
          </cell>
          <cell r="E314" t="str">
            <v>LEYLA CASTILLO BALLÉN</v>
          </cell>
          <cell r="F314" t="str">
            <v>Subdirección de Formación Artistica</v>
          </cell>
          <cell r="G314" t="str">
            <v>Subdirección de Formación Artística</v>
          </cell>
          <cell r="H314" t="str">
            <v>Programa Nidos</v>
          </cell>
          <cell r="I314" t="str">
            <v>Contratación Directa</v>
          </cell>
          <cell r="J314" t="str">
            <v>Contratación directa.</v>
          </cell>
          <cell r="K314" t="str">
            <v>Prestación de servicios</v>
          </cell>
          <cell r="N314" t="str">
            <v>Si</v>
          </cell>
          <cell r="O314" t="str">
            <v>Contrato Prestación de Servicios Profesionales</v>
          </cell>
          <cell r="P314">
            <v>45320</v>
          </cell>
          <cell r="Q314">
            <v>45323</v>
          </cell>
          <cell r="R314">
            <v>45542</v>
          </cell>
          <cell r="S314">
            <v>217</v>
          </cell>
          <cell r="T314" t="str">
            <v>En Ejecución</v>
          </cell>
          <cell r="U314" t="str">
            <v>LEYLA CASTILLO BALLÉN</v>
          </cell>
          <cell r="X314" t="str">
            <v>LINA MARIA GAVIRIA HURTADO</v>
          </cell>
          <cell r="Z314" t="str">
            <v>Inversión</v>
          </cell>
          <cell r="AA314">
            <v>2020110010209</v>
          </cell>
          <cell r="AC314" t="str">
            <v>O23011601120000007617</v>
          </cell>
          <cell r="AF314">
            <v>23800000</v>
          </cell>
          <cell r="AJ31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4" t="str">
            <v>GABRIEL EDUARDO GONZALEZ LEYVA</v>
          </cell>
          <cell r="AL314">
            <v>74283182</v>
          </cell>
          <cell r="AM314" t="str">
            <v>288-2024</v>
          </cell>
          <cell r="AP314" t="str">
            <v>SECOP II</v>
          </cell>
          <cell r="AQ314" t="e">
            <v>#N/A</v>
          </cell>
          <cell r="AS314" t="str">
            <v>Falso</v>
          </cell>
          <cell r="AU314" t="str">
            <v>SI</v>
          </cell>
          <cell r="AV314" t="str">
            <v>Febrero</v>
          </cell>
          <cell r="AW314" t="e">
            <v>#N/A</v>
          </cell>
          <cell r="AX314">
            <v>45542</v>
          </cell>
          <cell r="AY314" t="str">
            <v>#REF!</v>
          </cell>
          <cell r="AZ314" t="str">
            <v>CO1.PCCNTR.5816344</v>
          </cell>
        </row>
        <row r="315">
          <cell r="D315" t="str">
            <v>289-2024</v>
          </cell>
          <cell r="E315" t="str">
            <v>LEYLA CASTILLO BALLÉN</v>
          </cell>
          <cell r="F315" t="str">
            <v>Subdirección de Formación Artistica</v>
          </cell>
          <cell r="G315" t="str">
            <v>Subdirección de Formación Artística</v>
          </cell>
          <cell r="H315" t="str">
            <v>Programa Nidos</v>
          </cell>
          <cell r="I315" t="str">
            <v>Contratación Directa</v>
          </cell>
          <cell r="J315" t="str">
            <v>Contratación directa.</v>
          </cell>
          <cell r="K315" t="str">
            <v>Prestación de servicios</v>
          </cell>
          <cell r="N315" t="str">
            <v>Si</v>
          </cell>
          <cell r="O315" t="str">
            <v>Contrato Prestación de Servicios Apoyo a la Gestión</v>
          </cell>
          <cell r="P315">
            <v>45320</v>
          </cell>
          <cell r="Q315">
            <v>45323</v>
          </cell>
          <cell r="R315">
            <v>45534</v>
          </cell>
          <cell r="S315">
            <v>210</v>
          </cell>
          <cell r="T315" t="str">
            <v>En Ejecución</v>
          </cell>
          <cell r="U315" t="str">
            <v>LEYLA CASTILLO BALLÉN</v>
          </cell>
          <cell r="X315" t="str">
            <v>LINA MARIA GAVIRIA HURTADO</v>
          </cell>
          <cell r="Z315" t="str">
            <v>Inversión</v>
          </cell>
          <cell r="AA315">
            <v>2020110010209</v>
          </cell>
          <cell r="AC315" t="str">
            <v>O23011601120000007617</v>
          </cell>
          <cell r="AF315">
            <v>20986000</v>
          </cell>
          <cell r="AJ315" t="str">
            <v>PRESTAR SERVICIOS DE APOYO A LA GESTIÓN AL IDARTES- SUBDIRECCIÓN DE FORMACIÓN ARTÍSTICA EN EL APOYO AL PROCESO DE CREACIÓN, IMPLEMENTACIÓN Y DOCUMENTACIÓN DE ACCIONES ARTÍSTICO PEDAGÓGICAS TERRITORIALES DE LOS COMPONENTES DEL PROGRAMA NIDOS.</v>
          </cell>
          <cell r="AK315" t="str">
            <v>KAREN ANDREA ROJAS VALLEJO</v>
          </cell>
          <cell r="AL315">
            <v>52887332</v>
          </cell>
          <cell r="AM315" t="str">
            <v>289-2024</v>
          </cell>
          <cell r="AP315" t="str">
            <v>SECOP II</v>
          </cell>
          <cell r="AQ315" t="e">
            <v>#N/A</v>
          </cell>
          <cell r="AS315" t="str">
            <v>Falso</v>
          </cell>
          <cell r="AU315" t="str">
            <v>SI</v>
          </cell>
          <cell r="AV315" t="str">
            <v>Febrero</v>
          </cell>
          <cell r="AW315" t="e">
            <v>#N/A</v>
          </cell>
          <cell r="AX315">
            <v>45534</v>
          </cell>
          <cell r="AY315" t="str">
            <v>#REF!</v>
          </cell>
          <cell r="AZ315" t="str">
            <v>CO1.PCCNTR.5821303</v>
          </cell>
        </row>
        <row r="316">
          <cell r="D316" t="str">
            <v>291-2024</v>
          </cell>
          <cell r="E316" t="str">
            <v>LEYLA CASTILLO BALLÉN</v>
          </cell>
          <cell r="F316" t="str">
            <v>Subdirección de Formación Artistica</v>
          </cell>
          <cell r="G316" t="str">
            <v>Subdirección de Formación Artística</v>
          </cell>
          <cell r="H316" t="str">
            <v>Programa Nidos</v>
          </cell>
          <cell r="I316" t="str">
            <v>Contratación Directa</v>
          </cell>
          <cell r="J316" t="str">
            <v>Contratación directa.</v>
          </cell>
          <cell r="K316" t="str">
            <v>Prestación de servicios</v>
          </cell>
          <cell r="N316" t="str">
            <v>Si</v>
          </cell>
          <cell r="O316" t="str">
            <v>Contrato Prestación de Servicios Profesionales</v>
          </cell>
          <cell r="P316">
            <v>45320</v>
          </cell>
          <cell r="Q316">
            <v>45323</v>
          </cell>
          <cell r="R316">
            <v>45534</v>
          </cell>
          <cell r="S316">
            <v>210</v>
          </cell>
          <cell r="T316" t="str">
            <v>En Ejecución</v>
          </cell>
          <cell r="U316" t="str">
            <v>LEYLA CASTILLO BALLÉN</v>
          </cell>
          <cell r="X316" t="str">
            <v>GERALDHIN VARGAS GUTIERREZ</v>
          </cell>
          <cell r="Z316" t="str">
            <v>Inversión</v>
          </cell>
          <cell r="AA316">
            <v>2020110010209</v>
          </cell>
          <cell r="AC316" t="str">
            <v>O23011601120000007617</v>
          </cell>
          <cell r="AF316">
            <v>20986000</v>
          </cell>
          <cell r="AJ316" t="str">
            <v>Prestar servicios profesionales al Idartes- Subdirección de Formación Artística en actividades relacionadas con los procesos de creación y mediación de contenidos digitales en el marco de las articulaciones generadas por el Programa Nidos</v>
          </cell>
          <cell r="AK316" t="str">
            <v>LINDA MENDOZA RAMÍREZ</v>
          </cell>
          <cell r="AL316">
            <v>52460953</v>
          </cell>
          <cell r="AM316" t="str">
            <v>291-2024</v>
          </cell>
          <cell r="AP316" t="str">
            <v>SECOP II</v>
          </cell>
          <cell r="AQ316" t="e">
            <v>#N/A</v>
          </cell>
          <cell r="AS316" t="str">
            <v>Falso</v>
          </cell>
          <cell r="AU316" t="str">
            <v>SI</v>
          </cell>
          <cell r="AV316" t="str">
            <v>Febrero</v>
          </cell>
          <cell r="AW316" t="e">
            <v>#N/A</v>
          </cell>
          <cell r="AX316">
            <v>45534</v>
          </cell>
          <cell r="AY316" t="str">
            <v>#REF!</v>
          </cell>
          <cell r="AZ316" t="str">
            <v>CO1.PCCNTR.5819675</v>
          </cell>
        </row>
        <row r="317">
          <cell r="D317" t="str">
            <v>293-2024</v>
          </cell>
          <cell r="E317" t="str">
            <v>LEYLA CASTILLO BALLÉN</v>
          </cell>
          <cell r="F317" t="str">
            <v>Subdirección de Formación Artistica</v>
          </cell>
          <cell r="G317" t="str">
            <v>Subdirección de Formación Artística</v>
          </cell>
          <cell r="H317" t="str">
            <v>Programa Crea</v>
          </cell>
          <cell r="I317" t="str">
            <v>Contratación Directa</v>
          </cell>
          <cell r="J317" t="str">
            <v>Contratación directa.</v>
          </cell>
          <cell r="K317" t="str">
            <v>Prestación de servicios</v>
          </cell>
          <cell r="N317" t="str">
            <v>Si</v>
          </cell>
          <cell r="O317" t="str">
            <v>Contrato Prestación de Servicios Apoyo a la Gestión</v>
          </cell>
          <cell r="P317">
            <v>45320</v>
          </cell>
          <cell r="Q317">
            <v>45323</v>
          </cell>
          <cell r="R317">
            <v>45411</v>
          </cell>
          <cell r="S317">
            <v>89</v>
          </cell>
          <cell r="T317" t="str">
            <v>En Ejecución</v>
          </cell>
          <cell r="U317" t="str">
            <v>LEYLA CASTILLO BALLÉN</v>
          </cell>
          <cell r="X317" t="str">
            <v>LINA MARIA GAVIRIA HURTADO</v>
          </cell>
          <cell r="Z317" t="str">
            <v>Inversión</v>
          </cell>
          <cell r="AA317">
            <v>2020110010061</v>
          </cell>
          <cell r="AC317" t="str">
            <v>O23011601140000007619</v>
          </cell>
          <cell r="AF317">
            <v>10220167</v>
          </cell>
          <cell r="AJ317" t="str">
            <v>Prestar servicios de apoyo a la gestión al Idartes - Subdirección de Formación Artística, en actividades administrativas, logísticas, de análisis de la información y de atención al ciudadano en las sedes del programa Crea</v>
          </cell>
          <cell r="AK317" t="str">
            <v>MARY LUZ AMARILES DUQUE</v>
          </cell>
          <cell r="AL317">
            <v>52756632</v>
          </cell>
          <cell r="AM317" t="str">
            <v>293-2024</v>
          </cell>
          <cell r="AP317" t="str">
            <v>SECOP II</v>
          </cell>
          <cell r="AQ317" t="e">
            <v>#N/A</v>
          </cell>
          <cell r="AS317" t="str">
            <v>Falso</v>
          </cell>
          <cell r="AU317" t="str">
            <v>SI</v>
          </cell>
          <cell r="AV317" t="str">
            <v>Febrero</v>
          </cell>
          <cell r="AW317" t="e">
            <v>#N/A</v>
          </cell>
          <cell r="AX317">
            <v>45411</v>
          </cell>
          <cell r="AY317" t="str">
            <v>#REF!</v>
          </cell>
          <cell r="AZ317" t="str">
            <v>CO1.PCCNTR.5821378</v>
          </cell>
        </row>
        <row r="318">
          <cell r="D318" t="str">
            <v>294-2024</v>
          </cell>
          <cell r="E318" t="str">
            <v>LEYLA CASTILLO BALLÉN</v>
          </cell>
          <cell r="F318" t="str">
            <v>Subdirección de Formación Artistica</v>
          </cell>
          <cell r="G318" t="str">
            <v>Subdirección de Formación Artística</v>
          </cell>
          <cell r="H318" t="str">
            <v>Programa Crea</v>
          </cell>
          <cell r="I318" t="str">
            <v>Contratación Directa</v>
          </cell>
          <cell r="J318" t="str">
            <v>Contratación directa.</v>
          </cell>
          <cell r="K318" t="str">
            <v>Prestación de servicios</v>
          </cell>
          <cell r="N318" t="str">
            <v>Si</v>
          </cell>
          <cell r="O318" t="str">
            <v>Contrato Prestación de Servicios Profesionales</v>
          </cell>
          <cell r="P318">
            <v>45320</v>
          </cell>
          <cell r="Q318">
            <v>45325</v>
          </cell>
          <cell r="R318">
            <v>45473</v>
          </cell>
          <cell r="S318">
            <v>148</v>
          </cell>
          <cell r="T318" t="str">
            <v>En Ejecución</v>
          </cell>
          <cell r="U318" t="str">
            <v>LEYLA CASTILLO BALLÉN</v>
          </cell>
          <cell r="X318" t="str">
            <v>LINA MARIA GAVIRIA HURTADO</v>
          </cell>
          <cell r="Z318" t="str">
            <v>Inversión</v>
          </cell>
          <cell r="AA318">
            <v>2020110010061</v>
          </cell>
          <cell r="AC318" t="str">
            <v>O23011601140000007619</v>
          </cell>
          <cell r="AF318">
            <v>17994900</v>
          </cell>
          <cell r="AJ31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8" t="str">
            <v>Julian Perez</v>
          </cell>
          <cell r="AL318">
            <v>1032396129</v>
          </cell>
          <cell r="AM318" t="str">
            <v>294-2024</v>
          </cell>
          <cell r="AP318" t="str">
            <v>SECOP II</v>
          </cell>
          <cell r="AQ318" t="e">
            <v>#N/A</v>
          </cell>
          <cell r="AS318" t="str">
            <v>Falso</v>
          </cell>
          <cell r="AU318" t="str">
            <v>SI</v>
          </cell>
          <cell r="AV318" t="str">
            <v>Febrero</v>
          </cell>
          <cell r="AW318" t="e">
            <v>#N/A</v>
          </cell>
          <cell r="AX318">
            <v>45473</v>
          </cell>
          <cell r="AY318" t="str">
            <v>#REF!</v>
          </cell>
          <cell r="AZ318" t="str">
            <v>CO1.PCCNTR.5821736</v>
          </cell>
        </row>
        <row r="319">
          <cell r="D319" t="str">
            <v>296-2024</v>
          </cell>
          <cell r="E319" t="str">
            <v>LEYLA CASTILLO BALLÉN</v>
          </cell>
          <cell r="F319" t="str">
            <v>Subdirección de Formación Artistica</v>
          </cell>
          <cell r="G319" t="str">
            <v>Subdirección de Formación Artística</v>
          </cell>
          <cell r="H319" t="str">
            <v>Programa Nidos</v>
          </cell>
          <cell r="I319" t="str">
            <v>Contratación Directa</v>
          </cell>
          <cell r="J319" t="str">
            <v>Contratación directa.</v>
          </cell>
          <cell r="K319" t="str">
            <v>Prestación de servicios</v>
          </cell>
          <cell r="N319" t="str">
            <v>Si</v>
          </cell>
          <cell r="O319" t="str">
            <v>Contrato Prestación de Servicios Profesionales</v>
          </cell>
          <cell r="P319">
            <v>45320</v>
          </cell>
          <cell r="Q319">
            <v>45327</v>
          </cell>
          <cell r="R319">
            <v>45534</v>
          </cell>
          <cell r="S319">
            <v>206</v>
          </cell>
          <cell r="T319" t="str">
            <v>En Ejecución</v>
          </cell>
          <cell r="U319" t="str">
            <v>LEYLA CASTILLO BALLÉN</v>
          </cell>
          <cell r="X319" t="str">
            <v>INGRY JOHANNA NINO GONZALEZ</v>
          </cell>
          <cell r="Z319" t="str">
            <v>Inversión</v>
          </cell>
          <cell r="AA319">
            <v>2020110010209</v>
          </cell>
          <cell r="AC319" t="str">
            <v>O23011601120000007617</v>
          </cell>
          <cell r="AF319">
            <v>20986000</v>
          </cell>
          <cell r="AJ319" t="str">
            <v>Prestar servicios profesionales al Idartes- Subdirección de Formación Artística en el proceso de creación, implementación y documentación de acciones artístico pedagógicas territoriales de los componentes del Programa Nidos.</v>
          </cell>
          <cell r="AK319" t="str">
            <v>Cristian David Lesmes Espinel</v>
          </cell>
          <cell r="AL319">
            <v>1013602874</v>
          </cell>
          <cell r="AM319" t="str">
            <v>296-2024</v>
          </cell>
          <cell r="AP319" t="str">
            <v>SECOP II</v>
          </cell>
          <cell r="AQ319" t="e">
            <v>#N/A</v>
          </cell>
          <cell r="AS319" t="str">
            <v>Falso</v>
          </cell>
          <cell r="AU319" t="str">
            <v>SI</v>
          </cell>
          <cell r="AV319" t="str">
            <v>Febrero</v>
          </cell>
          <cell r="AW319" t="e">
            <v>#N/A</v>
          </cell>
          <cell r="AX319">
            <v>45534</v>
          </cell>
          <cell r="AY319" t="str">
            <v>#REF!</v>
          </cell>
          <cell r="AZ319" t="str">
            <v>CO1.PCCNTR.5822789</v>
          </cell>
        </row>
        <row r="320">
          <cell r="D320" t="str">
            <v>297-2024</v>
          </cell>
          <cell r="E320" t="str">
            <v>LEYLA CASTILLO BALLÉN</v>
          </cell>
          <cell r="F320" t="str">
            <v>Subdirección de Formación Artistica</v>
          </cell>
          <cell r="G320" t="str">
            <v>Subdirección de Formación Artística</v>
          </cell>
          <cell r="H320" t="str">
            <v>Programa Crea</v>
          </cell>
          <cell r="I320" t="str">
            <v>Contratación Directa</v>
          </cell>
          <cell r="J320" t="str">
            <v>Contratación directa.</v>
          </cell>
          <cell r="K320" t="str">
            <v>Prestación de servicios</v>
          </cell>
          <cell r="N320" t="str">
            <v>Si</v>
          </cell>
          <cell r="O320" t="str">
            <v>Contrato Prestación de Servicios Profesionales</v>
          </cell>
          <cell r="P320">
            <v>45320</v>
          </cell>
          <cell r="Q320">
            <v>45323</v>
          </cell>
          <cell r="R320">
            <v>45535</v>
          </cell>
          <cell r="S320">
            <v>211</v>
          </cell>
          <cell r="T320" t="str">
            <v>En Ejecución</v>
          </cell>
          <cell r="U320" t="str">
            <v>LEYLA CASTILLO BALLÉN</v>
          </cell>
          <cell r="X320" t="str">
            <v>JORGE EDUARDO MARTINEZ GARCIA</v>
          </cell>
          <cell r="Z320" t="str">
            <v>Inversión</v>
          </cell>
          <cell r="AA320">
            <v>2020110010061</v>
          </cell>
          <cell r="AC320" t="str">
            <v>O23011601140000007619</v>
          </cell>
          <cell r="AF320">
            <v>25192860</v>
          </cell>
          <cell r="AJ32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0" t="str">
            <v>SILVIA HELENA PINTO MORENO</v>
          </cell>
          <cell r="AL320">
            <v>52333617</v>
          </cell>
          <cell r="AM320" t="str">
            <v>297-2024</v>
          </cell>
          <cell r="AP320" t="str">
            <v>SECOP II</v>
          </cell>
          <cell r="AQ320" t="e">
            <v>#N/A</v>
          </cell>
          <cell r="AS320" t="str">
            <v>Falso</v>
          </cell>
          <cell r="AU320" t="str">
            <v>SI</v>
          </cell>
          <cell r="AV320" t="str">
            <v>Febrero</v>
          </cell>
          <cell r="AW320" t="e">
            <v>#N/A</v>
          </cell>
          <cell r="AX320">
            <v>45535</v>
          </cell>
          <cell r="AY320" t="str">
            <v>#REF!</v>
          </cell>
          <cell r="AZ320" t="str">
            <v>CO1.PCCNTR.5823029</v>
          </cell>
        </row>
        <row r="321">
          <cell r="D321" t="str">
            <v>302-2024</v>
          </cell>
          <cell r="E321" t="str">
            <v>LEYLA CASTILLO BALLÉN</v>
          </cell>
          <cell r="F321" t="str">
            <v>Subdirección de Formación Artistica</v>
          </cell>
          <cell r="G321" t="str">
            <v>Subdirección de Formación Artística</v>
          </cell>
          <cell r="H321" t="str">
            <v>Programa Nidos</v>
          </cell>
          <cell r="I321" t="str">
            <v>Contratación Directa</v>
          </cell>
          <cell r="J321" t="str">
            <v>Contratación directa.</v>
          </cell>
          <cell r="K321" t="str">
            <v>Prestación de servicios</v>
          </cell>
          <cell r="N321" t="str">
            <v>Si</v>
          </cell>
          <cell r="O321" t="str">
            <v>Contrato Prestación de Servicios Profesionales</v>
          </cell>
          <cell r="P321">
            <v>45320</v>
          </cell>
          <cell r="Q321">
            <v>45323</v>
          </cell>
          <cell r="R321">
            <v>45534</v>
          </cell>
          <cell r="S321">
            <v>210</v>
          </cell>
          <cell r="T321" t="str">
            <v>En Ejecución</v>
          </cell>
          <cell r="U321" t="str">
            <v>LEYLA CASTILLO BALLÉN</v>
          </cell>
          <cell r="X321" t="str">
            <v>INGRY JOHANNA NINO GONZALEZ</v>
          </cell>
          <cell r="Z321" t="str">
            <v>Inversión</v>
          </cell>
          <cell r="AA321">
            <v>2020110010209</v>
          </cell>
          <cell r="AC321" t="str">
            <v>O23011601120000007617</v>
          </cell>
          <cell r="AF321">
            <v>20986000</v>
          </cell>
          <cell r="AJ321" t="str">
            <v>Prestar servicios profesionales al Idartes- Subdirección de Formación Artística en el proceso de creación, implementación y documentación de acciones artístico pedagógicas territoriales de los componentes del Programa Nidos.</v>
          </cell>
          <cell r="AK321" t="str">
            <v>DANIELA DIUSABA RODRIGUEZ</v>
          </cell>
          <cell r="AL321">
            <v>1013593585</v>
          </cell>
          <cell r="AM321" t="str">
            <v>302-2024</v>
          </cell>
          <cell r="AP321" t="str">
            <v>SECOP II</v>
          </cell>
          <cell r="AQ321" t="e">
            <v>#N/A</v>
          </cell>
          <cell r="AS321" t="str">
            <v>Falso</v>
          </cell>
          <cell r="AU321" t="str">
            <v>SI</v>
          </cell>
          <cell r="AV321" t="str">
            <v>Febrero</v>
          </cell>
          <cell r="AW321" t="e">
            <v>#N/A</v>
          </cell>
          <cell r="AX321">
            <v>45534</v>
          </cell>
          <cell r="AY321" t="str">
            <v>#REF!</v>
          </cell>
          <cell r="AZ321" t="str">
            <v>CO1.PCCNTR.5817067</v>
          </cell>
        </row>
        <row r="322">
          <cell r="D322" t="str">
            <v>303-2024</v>
          </cell>
          <cell r="E322" t="str">
            <v>LEYLA CASTILLO BALLÉN</v>
          </cell>
          <cell r="F322" t="str">
            <v>Subdirección de Formación Artistica</v>
          </cell>
          <cell r="G322" t="str">
            <v>Subdirección de Formación Artística</v>
          </cell>
          <cell r="H322" t="str">
            <v>Programa Nidos</v>
          </cell>
          <cell r="I322" t="str">
            <v>Contratación Directa</v>
          </cell>
          <cell r="J322" t="str">
            <v>Contratación directa.</v>
          </cell>
          <cell r="K322" t="str">
            <v>Prestación de servicios</v>
          </cell>
          <cell r="N322" t="str">
            <v>Si</v>
          </cell>
          <cell r="O322" t="str">
            <v>Contrato Prestación de Servicios Apoyo a la Gestión</v>
          </cell>
          <cell r="P322">
            <v>45320</v>
          </cell>
          <cell r="Q322">
            <v>45323</v>
          </cell>
          <cell r="R322">
            <v>45534</v>
          </cell>
          <cell r="S322">
            <v>210</v>
          </cell>
          <cell r="T322" t="str">
            <v>En Ejecución</v>
          </cell>
          <cell r="U322" t="str">
            <v>LEYLA CASTILLO BALLÉN</v>
          </cell>
          <cell r="X322" t="str">
            <v>LINA MARIA GAVIRIA HURTADO</v>
          </cell>
          <cell r="Z322" t="str">
            <v>Inversión</v>
          </cell>
          <cell r="AA322">
            <v>2020110010209</v>
          </cell>
          <cell r="AC322" t="str">
            <v>O23011601120000007617</v>
          </cell>
          <cell r="AF322">
            <v>20986000</v>
          </cell>
          <cell r="AJ322" t="str">
            <v>Prestar servicios de apoyo a la gestión al Idartes- Subdirección de Formación Artística en el apoyo al proceso de creación, implementación y documentación de acciones artístico pedagógicas territoriales de los componentes del Programa Nidos.</v>
          </cell>
          <cell r="AK322" t="str">
            <v>DANNA VALENTINA RINCON PALACIOS</v>
          </cell>
          <cell r="AL322">
            <v>1000251330</v>
          </cell>
          <cell r="AM322" t="str">
            <v>303-2024</v>
          </cell>
          <cell r="AP322" t="str">
            <v>SECOP II</v>
          </cell>
          <cell r="AQ322" t="e">
            <v>#N/A</v>
          </cell>
          <cell r="AS322" t="str">
            <v>Falso</v>
          </cell>
          <cell r="AU322" t="str">
            <v>SI</v>
          </cell>
          <cell r="AV322" t="str">
            <v>Febrero</v>
          </cell>
          <cell r="AW322" t="e">
            <v>#N/A</v>
          </cell>
          <cell r="AX322">
            <v>45534</v>
          </cell>
          <cell r="AY322" t="str">
            <v>#REF!</v>
          </cell>
          <cell r="AZ322" t="str">
            <v>CO1.PCCNTR.5817081</v>
          </cell>
        </row>
        <row r="323">
          <cell r="D323" t="str">
            <v>305-2024</v>
          </cell>
          <cell r="E323" t="str">
            <v>LEYLA CASTILLO BALLÉN</v>
          </cell>
          <cell r="F323" t="str">
            <v>Subdirección de Formación Artistica</v>
          </cell>
          <cell r="G323" t="str">
            <v>Subdirección de Formación Artística</v>
          </cell>
          <cell r="H323" t="str">
            <v>Programa Crea</v>
          </cell>
          <cell r="I323" t="str">
            <v>Contratación Directa</v>
          </cell>
          <cell r="J323" t="str">
            <v>Contratación directa.</v>
          </cell>
          <cell r="K323" t="str">
            <v>Prestación de servicios</v>
          </cell>
          <cell r="N323" t="str">
            <v>Si</v>
          </cell>
          <cell r="O323" t="str">
            <v>Contrato Prestación de Servicios Profesionales</v>
          </cell>
          <cell r="P323">
            <v>45320</v>
          </cell>
          <cell r="Q323">
            <v>45323</v>
          </cell>
          <cell r="R323">
            <v>45535</v>
          </cell>
          <cell r="S323">
            <v>211</v>
          </cell>
          <cell r="T323" t="str">
            <v>En Ejecución</v>
          </cell>
          <cell r="U323" t="str">
            <v>LEYLA CASTILLO BALLÉN</v>
          </cell>
          <cell r="X323" t="str">
            <v>LINA MARIA GAVIRIA HURTADO</v>
          </cell>
          <cell r="Z323" t="str">
            <v>Inversión</v>
          </cell>
          <cell r="AA323">
            <v>2020110010061</v>
          </cell>
          <cell r="AC323" t="str">
            <v>O23011601140000007619</v>
          </cell>
          <cell r="AF323">
            <v>25192860</v>
          </cell>
          <cell r="AJ32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3" t="str">
            <v>ADRIANA PATRICIA PACHON ROJAS</v>
          </cell>
          <cell r="AL323">
            <v>52763103</v>
          </cell>
          <cell r="AM323" t="str">
            <v>305-2024</v>
          </cell>
          <cell r="AP323" t="str">
            <v>SECOP II</v>
          </cell>
          <cell r="AQ323" t="e">
            <v>#N/A</v>
          </cell>
          <cell r="AS323" t="str">
            <v>Falso</v>
          </cell>
          <cell r="AU323" t="str">
            <v>SI</v>
          </cell>
          <cell r="AV323" t="str">
            <v>Febrero</v>
          </cell>
          <cell r="AW323" t="e">
            <v>#N/A</v>
          </cell>
          <cell r="AX323">
            <v>45535</v>
          </cell>
          <cell r="AY323" t="str">
            <v>#REF!</v>
          </cell>
          <cell r="AZ323" t="str">
            <v>CO1.PCCNTR.5821232</v>
          </cell>
        </row>
        <row r="324">
          <cell r="D324" t="str">
            <v>306-2024</v>
          </cell>
          <cell r="E324" t="str">
            <v>LEYLA CASTILLO BALLÉN</v>
          </cell>
          <cell r="F324" t="str">
            <v>Subdirección de Formación Artistica</v>
          </cell>
          <cell r="G324" t="str">
            <v>Subdirección de Formación Artística</v>
          </cell>
          <cell r="H324" t="str">
            <v>Programa Crea</v>
          </cell>
          <cell r="I324" t="str">
            <v>Contratación Directa</v>
          </cell>
          <cell r="J324" t="str">
            <v>Contratación directa.</v>
          </cell>
          <cell r="K324" t="str">
            <v>Prestación de servicios</v>
          </cell>
          <cell r="N324" t="str">
            <v>Si</v>
          </cell>
          <cell r="O324" t="str">
            <v>Contrato Prestación de Servicios Profesionales</v>
          </cell>
          <cell r="P324">
            <v>45320</v>
          </cell>
          <cell r="Q324">
            <v>45337</v>
          </cell>
          <cell r="R324">
            <v>45473</v>
          </cell>
          <cell r="S324">
            <v>136</v>
          </cell>
          <cell r="T324" t="str">
            <v>En Ejecución</v>
          </cell>
          <cell r="U324" t="str">
            <v>LEYLA CASTILLO BALLÉN</v>
          </cell>
          <cell r="X324" t="str">
            <v>LINA MARIA GAVIRIA HURTADO</v>
          </cell>
          <cell r="Z324" t="str">
            <v>Inversión</v>
          </cell>
          <cell r="AA324">
            <v>2020110010061</v>
          </cell>
          <cell r="AC324" t="str">
            <v>O23011601140000007619</v>
          </cell>
          <cell r="AF324">
            <v>16195410</v>
          </cell>
          <cell r="AJ32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4" t="str">
            <v>CESAR DAVID ALEJANDRO CEBALLOS RAMIREZ</v>
          </cell>
          <cell r="AL324">
            <v>80034999</v>
          </cell>
          <cell r="AM324" t="str">
            <v>306-2024</v>
          </cell>
          <cell r="AP324" t="str">
            <v>SECOP II</v>
          </cell>
          <cell r="AQ324" t="e">
            <v>#N/A</v>
          </cell>
          <cell r="AS324" t="str">
            <v>Falso</v>
          </cell>
          <cell r="AU324" t="str">
            <v>SI</v>
          </cell>
          <cell r="AV324" t="str">
            <v>Febrero</v>
          </cell>
          <cell r="AW324" t="e">
            <v>#N/A</v>
          </cell>
          <cell r="AX324">
            <v>45473</v>
          </cell>
          <cell r="AY324" t="str">
            <v>#REF!</v>
          </cell>
          <cell r="AZ324" t="str">
            <v>CO1.PCCNTR.5821542</v>
          </cell>
        </row>
        <row r="325">
          <cell r="D325" t="str">
            <v>307-2024</v>
          </cell>
          <cell r="E325" t="str">
            <v>LEYLA CASTILLO BALLÉN</v>
          </cell>
          <cell r="F325" t="str">
            <v>Subdirección de Formación Artistica</v>
          </cell>
          <cell r="G325" t="str">
            <v>Subdirección de Formación Artística</v>
          </cell>
          <cell r="H325" t="str">
            <v>Programa Nidos</v>
          </cell>
          <cell r="I325" t="str">
            <v>Contratación Directa</v>
          </cell>
          <cell r="J325" t="str">
            <v>Contratación directa.</v>
          </cell>
          <cell r="K325" t="str">
            <v>Prestación de servicios</v>
          </cell>
          <cell r="N325" t="str">
            <v>Si</v>
          </cell>
          <cell r="O325" t="str">
            <v>Contrato Prestación de Servicios Profesionales</v>
          </cell>
          <cell r="P325">
            <v>45320</v>
          </cell>
          <cell r="Q325">
            <v>45323</v>
          </cell>
          <cell r="R325">
            <v>45534</v>
          </cell>
          <cell r="S325">
            <v>210</v>
          </cell>
          <cell r="T325" t="str">
            <v>Terminado</v>
          </cell>
          <cell r="U325" t="str">
            <v>LEYLA CASTILLO BALLÉN</v>
          </cell>
          <cell r="X325" t="str">
            <v>INGRY JOHANNA NINO GONZALEZ</v>
          </cell>
          <cell r="Z325" t="str">
            <v>Inversión</v>
          </cell>
          <cell r="AA325">
            <v>2020110010209</v>
          </cell>
          <cell r="AC325" t="str">
            <v>O23011601120000007617</v>
          </cell>
          <cell r="AF325">
            <v>20986000</v>
          </cell>
          <cell r="AJ325" t="str">
            <v>Prestar servicios profesionales al Idartes- Subdirección de Formación Artística en el proceso de creación, implementación y documentación de acciones artístico pedagógicas territoriales de los componentes del Programa Nidos.</v>
          </cell>
          <cell r="AK325" t="str">
            <v>Danilo Esteban Moreno Castañeda</v>
          </cell>
          <cell r="AL325">
            <v>1031144290</v>
          </cell>
          <cell r="AM325" t="str">
            <v>307-2024</v>
          </cell>
          <cell r="AP325" t="str">
            <v>SECOP II</v>
          </cell>
          <cell r="AQ325" t="e">
            <v>#N/A</v>
          </cell>
          <cell r="AS325" t="str">
            <v>Falso</v>
          </cell>
          <cell r="AU325" t="str">
            <v>SI</v>
          </cell>
          <cell r="AV325" t="str">
            <v>Febrero</v>
          </cell>
          <cell r="AW325">
            <v>45464</v>
          </cell>
          <cell r="AX325">
            <v>45464</v>
          </cell>
          <cell r="AY325" t="str">
            <v>#REF!</v>
          </cell>
          <cell r="AZ325" t="str">
            <v>CO1.PCCNTR.5821755</v>
          </cell>
        </row>
        <row r="326">
          <cell r="D326" t="str">
            <v>308-2024</v>
          </cell>
          <cell r="E326" t="str">
            <v>LEYLA CASTILLO BALLÉN</v>
          </cell>
          <cell r="F326" t="str">
            <v>Subdirección de Formación Artistica</v>
          </cell>
          <cell r="G326" t="str">
            <v>Subdirección de Formación Artística</v>
          </cell>
          <cell r="H326" t="str">
            <v>Programa Crea</v>
          </cell>
          <cell r="I326" t="str">
            <v>Contratación Directa</v>
          </cell>
          <cell r="J326" t="str">
            <v>Contratación directa.</v>
          </cell>
          <cell r="K326" t="str">
            <v>Prestación de servicios</v>
          </cell>
          <cell r="N326" t="str">
            <v>Si</v>
          </cell>
          <cell r="O326" t="str">
            <v>Contrato Prestación de Servicios Apoyo a la Gestión</v>
          </cell>
          <cell r="P326">
            <v>45320</v>
          </cell>
          <cell r="Q326">
            <v>45323</v>
          </cell>
          <cell r="R326">
            <v>45473</v>
          </cell>
          <cell r="S326">
            <v>150</v>
          </cell>
          <cell r="T326" t="str">
            <v>En Ejecución</v>
          </cell>
          <cell r="U326" t="str">
            <v>LEYLA CASTILLO BALLÉN</v>
          </cell>
          <cell r="X326" t="str">
            <v>LINA MARIA GAVIRIA HURTADO</v>
          </cell>
          <cell r="Z326" t="str">
            <v>Inversión</v>
          </cell>
          <cell r="AA326">
            <v>2020110010061</v>
          </cell>
          <cell r="AC326" t="str">
            <v>O23011601140000007619</v>
          </cell>
          <cell r="AF326">
            <v>17994900</v>
          </cell>
          <cell r="AJ32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26" t="str">
            <v>ELKIN OSWALDO TORRES ALVAREZ</v>
          </cell>
          <cell r="AL326">
            <v>80233562</v>
          </cell>
          <cell r="AM326" t="str">
            <v>308-2024</v>
          </cell>
          <cell r="AP326" t="str">
            <v>SECOP II</v>
          </cell>
          <cell r="AQ326" t="e">
            <v>#N/A</v>
          </cell>
          <cell r="AS326" t="str">
            <v>Falso</v>
          </cell>
          <cell r="AU326" t="str">
            <v>SI</v>
          </cell>
          <cell r="AV326" t="str">
            <v>Febrero</v>
          </cell>
          <cell r="AW326" t="e">
            <v>#N/A</v>
          </cell>
          <cell r="AX326">
            <v>45473</v>
          </cell>
          <cell r="AY326" t="str">
            <v>#REF!</v>
          </cell>
          <cell r="AZ326" t="str">
            <v>CO1.PCCNTR.5822162</v>
          </cell>
        </row>
        <row r="327">
          <cell r="D327" t="str">
            <v>309-2024</v>
          </cell>
          <cell r="E327" t="str">
            <v>LEYLA CASTILLO BALLÉN</v>
          </cell>
          <cell r="F327" t="str">
            <v>Subdirección de Formación Artistica</v>
          </cell>
          <cell r="G327" t="str">
            <v>Subdirección de Formación Artística</v>
          </cell>
          <cell r="H327" t="str">
            <v>Programa Nidos</v>
          </cell>
          <cell r="I327" t="str">
            <v>Contratación Directa</v>
          </cell>
          <cell r="J327" t="str">
            <v>Contratación directa.</v>
          </cell>
          <cell r="K327" t="str">
            <v>Prestación de servicios</v>
          </cell>
          <cell r="N327" t="str">
            <v>Si</v>
          </cell>
          <cell r="O327" t="str">
            <v>Contrato Prestación de Servicios Apoyo a la Gestión</v>
          </cell>
          <cell r="P327">
            <v>45320</v>
          </cell>
          <cell r="Q327">
            <v>45323</v>
          </cell>
          <cell r="R327">
            <v>45534</v>
          </cell>
          <cell r="S327">
            <v>210</v>
          </cell>
          <cell r="T327" t="str">
            <v>En Ejecución</v>
          </cell>
          <cell r="U327" t="str">
            <v>LEYLA CASTILLO BALLÉN</v>
          </cell>
          <cell r="X327" t="str">
            <v>LINA MARIA GAVIRIA HURTADO</v>
          </cell>
          <cell r="Z327" t="str">
            <v>Inversión</v>
          </cell>
          <cell r="AA327">
            <v>2020110010209</v>
          </cell>
          <cell r="AC327" t="str">
            <v>O23011601120000007617</v>
          </cell>
          <cell r="AF327">
            <v>23800000</v>
          </cell>
          <cell r="AJ327"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27" t="str">
            <v>ANGELICA MARIA GARZON RODRIGUEZ</v>
          </cell>
          <cell r="AL327">
            <v>52880471</v>
          </cell>
          <cell r="AM327" t="str">
            <v>309-2024</v>
          </cell>
          <cell r="AP327" t="str">
            <v>SECOP II</v>
          </cell>
          <cell r="AQ327" t="e">
            <v>#N/A</v>
          </cell>
          <cell r="AS327" t="str">
            <v>Falso</v>
          </cell>
          <cell r="AU327" t="str">
            <v>SI</v>
          </cell>
          <cell r="AV327" t="str">
            <v>Febrero</v>
          </cell>
          <cell r="AW327" t="e">
            <v>#N/A</v>
          </cell>
          <cell r="AX327">
            <v>45534</v>
          </cell>
          <cell r="AY327" t="str">
            <v>#REF!</v>
          </cell>
          <cell r="AZ327" t="str">
            <v>CO1.PCCNTR.5822610</v>
          </cell>
        </row>
        <row r="328">
          <cell r="D328" t="str">
            <v>312-2024</v>
          </cell>
          <cell r="E328" t="str">
            <v>LEYLA CASTILLO BALLÉN</v>
          </cell>
          <cell r="F328" t="str">
            <v>Subdirección de Formación Artistica</v>
          </cell>
          <cell r="G328" t="str">
            <v>Subdirección de Formación Artística</v>
          </cell>
          <cell r="H328" t="str">
            <v>Programa Nidos</v>
          </cell>
          <cell r="I328" t="str">
            <v>Contratación Directa</v>
          </cell>
          <cell r="J328" t="str">
            <v>Contratación directa.</v>
          </cell>
          <cell r="K328" t="str">
            <v>Prestación de servicios</v>
          </cell>
          <cell r="N328" t="str">
            <v>Si</v>
          </cell>
          <cell r="O328" t="str">
            <v>Contrato Prestación de Servicios Apoyo a la Gestión</v>
          </cell>
          <cell r="P328">
            <v>45320</v>
          </cell>
          <cell r="Q328">
            <v>45323</v>
          </cell>
          <cell r="R328">
            <v>45534</v>
          </cell>
          <cell r="S328">
            <v>210</v>
          </cell>
          <cell r="T328" t="str">
            <v>En Ejecución</v>
          </cell>
          <cell r="U328" t="str">
            <v>LEYLA CASTILLO BALLÉN</v>
          </cell>
          <cell r="X328" t="str">
            <v>LINA MARIA GAVIRIA HURTADO</v>
          </cell>
          <cell r="Z328" t="str">
            <v>Inversión</v>
          </cell>
          <cell r="AA328">
            <v>2020110010209</v>
          </cell>
          <cell r="AC328" t="str">
            <v>O23011601120000007617</v>
          </cell>
          <cell r="AF328">
            <v>23800000</v>
          </cell>
          <cell r="AJ328"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28" t="str">
            <v>Camilo Alberto Vallejo Sánchez</v>
          </cell>
          <cell r="AL328">
            <v>1013628478</v>
          </cell>
          <cell r="AM328" t="str">
            <v>312-2024</v>
          </cell>
          <cell r="AP328" t="str">
            <v>SECOP II</v>
          </cell>
          <cell r="AQ328" t="e">
            <v>#N/A</v>
          </cell>
          <cell r="AS328" t="str">
            <v>Falso</v>
          </cell>
          <cell r="AU328" t="str">
            <v>SI</v>
          </cell>
          <cell r="AV328" t="str">
            <v>Febrero</v>
          </cell>
          <cell r="AW328" t="e">
            <v>#N/A</v>
          </cell>
          <cell r="AX328">
            <v>45534</v>
          </cell>
          <cell r="AY328" t="str">
            <v>#REF!</v>
          </cell>
          <cell r="AZ328" t="str">
            <v>CO1.PCCNTR.5825132</v>
          </cell>
        </row>
        <row r="329">
          <cell r="D329" t="str">
            <v>313-2024</v>
          </cell>
          <cell r="E329" t="str">
            <v>LEYLA CASTILLO BALLÉN</v>
          </cell>
          <cell r="F329" t="str">
            <v>Subdirección de Formación Artistica</v>
          </cell>
          <cell r="G329" t="str">
            <v>Subdirección de Formación Artística</v>
          </cell>
          <cell r="H329" t="str">
            <v>Programa Nidos</v>
          </cell>
          <cell r="I329" t="str">
            <v>Contratación Directa</v>
          </cell>
          <cell r="J329" t="str">
            <v>Contratación directa.</v>
          </cell>
          <cell r="K329" t="str">
            <v>Prestación de servicios</v>
          </cell>
          <cell r="N329" t="str">
            <v>Si</v>
          </cell>
          <cell r="O329" t="str">
            <v>Contrato Prestación de Servicios Profesionales</v>
          </cell>
          <cell r="P329">
            <v>45320</v>
          </cell>
          <cell r="Q329">
            <v>45323</v>
          </cell>
          <cell r="R329">
            <v>45473</v>
          </cell>
          <cell r="S329">
            <v>150</v>
          </cell>
          <cell r="T329" t="str">
            <v>Terminado</v>
          </cell>
          <cell r="U329" t="str">
            <v>LEYLA CASTILLO BALLÉN</v>
          </cell>
          <cell r="X329" t="str">
            <v>INGRY JOHANNA NINO GONZALEZ</v>
          </cell>
          <cell r="Z329" t="str">
            <v>Inversión</v>
          </cell>
          <cell r="AA329">
            <v>2020110010209</v>
          </cell>
          <cell r="AC329" t="str">
            <v>O23011601120000007617</v>
          </cell>
          <cell r="AF329">
            <v>14990000</v>
          </cell>
          <cell r="AJ329" t="str">
            <v>Prestar servicios profesionales al Idartes- Subdirección de Formación Artística en el proceso de creación, implementación y documentación de acciones artístico pedagógicas territoriales de los componentes del Programa Nidos.</v>
          </cell>
          <cell r="AK329" t="str">
            <v>Jose Daniel Diaz Quitian</v>
          </cell>
          <cell r="AL329">
            <v>1030622112</v>
          </cell>
          <cell r="AM329" t="str">
            <v>313-2024</v>
          </cell>
          <cell r="AP329" t="str">
            <v>SECOP II</v>
          </cell>
          <cell r="AQ329" t="e">
            <v>#N/A</v>
          </cell>
          <cell r="AS329" t="str">
            <v>Falso</v>
          </cell>
          <cell r="AU329" t="str">
            <v>SI</v>
          </cell>
          <cell r="AV329" t="str">
            <v>Febrero</v>
          </cell>
          <cell r="AW329">
            <v>45362</v>
          </cell>
          <cell r="AX329">
            <v>45362</v>
          </cell>
          <cell r="AY329" t="str">
            <v>#REF!</v>
          </cell>
          <cell r="AZ329" t="str">
            <v>CO1.PCCNTR.5825107</v>
          </cell>
        </row>
        <row r="330">
          <cell r="D330" t="str">
            <v>315-2024</v>
          </cell>
          <cell r="E330" t="str">
            <v>LEYLA CASTILLO BALLÉN</v>
          </cell>
          <cell r="F330" t="str">
            <v>Subdirección de Formación Artistica</v>
          </cell>
          <cell r="G330" t="str">
            <v>Subdirección de Formación Artística</v>
          </cell>
          <cell r="H330" t="str">
            <v>Programa Crea</v>
          </cell>
          <cell r="I330" t="str">
            <v>Contratación Directa</v>
          </cell>
          <cell r="J330" t="str">
            <v>Contratación directa.</v>
          </cell>
          <cell r="K330" t="str">
            <v>Prestación de servicios</v>
          </cell>
          <cell r="N330" t="str">
            <v>Si</v>
          </cell>
          <cell r="O330" t="str">
            <v>Contrato Prestación de Servicios Profesionales</v>
          </cell>
          <cell r="P330">
            <v>45320</v>
          </cell>
          <cell r="Q330">
            <v>45324</v>
          </cell>
          <cell r="R330">
            <v>45412</v>
          </cell>
          <cell r="S330">
            <v>89</v>
          </cell>
          <cell r="T330" t="str">
            <v>En Ejecución</v>
          </cell>
          <cell r="U330" t="str">
            <v>LEYLA CASTILLO BALLÉN</v>
          </cell>
          <cell r="X330" t="str">
            <v>LEYLA CASTILLO BALLEN</v>
          </cell>
          <cell r="Z330" t="str">
            <v>Inversión</v>
          </cell>
          <cell r="AA330">
            <v>2020110010061</v>
          </cell>
          <cell r="AC330" t="str">
            <v>O23011601140000007619</v>
          </cell>
          <cell r="AF330">
            <v>17833600</v>
          </cell>
          <cell r="AJ330"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330" t="str">
            <v>CRISTIAN RAMIRO ARGUELLO RODRÍGUEZ</v>
          </cell>
          <cell r="AL330">
            <v>1019065331</v>
          </cell>
          <cell r="AM330" t="str">
            <v>315-2024</v>
          </cell>
          <cell r="AP330" t="str">
            <v>SECOP II</v>
          </cell>
          <cell r="AQ330" t="e">
            <v>#N/A</v>
          </cell>
          <cell r="AS330" t="str">
            <v>Falso</v>
          </cell>
          <cell r="AU330" t="str">
            <v>SI</v>
          </cell>
          <cell r="AV330" t="str">
            <v>Febrero</v>
          </cell>
          <cell r="AW330" t="e">
            <v>#N/A</v>
          </cell>
          <cell r="AX330">
            <v>45412</v>
          </cell>
          <cell r="AY330" t="str">
            <v>#REF!</v>
          </cell>
          <cell r="AZ330" t="str">
            <v>CO1.PCCNTR.5822964</v>
          </cell>
        </row>
        <row r="331">
          <cell r="D331" t="str">
            <v>317-2024</v>
          </cell>
          <cell r="E331" t="str">
            <v>Hanna Paola Cuenca Hernandez</v>
          </cell>
          <cell r="F331" t="str">
            <v>Subdirección de Equipamientos Culturales</v>
          </cell>
          <cell r="I331" t="str">
            <v>Contratación Directa</v>
          </cell>
          <cell r="J331" t="str">
            <v>Contratación directa.</v>
          </cell>
          <cell r="K331" t="str">
            <v>Prestación de servicios</v>
          </cell>
          <cell r="N331" t="str">
            <v>Si</v>
          </cell>
          <cell r="O331" t="str">
            <v>Contrato Prestación de Servicios Apoyo a la Gestión</v>
          </cell>
          <cell r="P331">
            <v>45320</v>
          </cell>
          <cell r="Q331">
            <v>45321</v>
          </cell>
          <cell r="R331">
            <v>45412</v>
          </cell>
          <cell r="S331">
            <v>91</v>
          </cell>
          <cell r="T331" t="str">
            <v>En Ejecución</v>
          </cell>
          <cell r="U331" t="str">
            <v>Hanna Paola Cuenca Hernandez</v>
          </cell>
          <cell r="X331" t="str">
            <v>SILVIA OSPINA HENAO</v>
          </cell>
          <cell r="Z331" t="str">
            <v>Inversión</v>
          </cell>
          <cell r="AA331">
            <v>2020110010158</v>
          </cell>
          <cell r="AC331" t="str">
            <v>O23011601210000007614</v>
          </cell>
          <cell r="AF331">
            <v>9900000</v>
          </cell>
          <cell r="AJ331" t="str">
            <v>Prestar servicios de apoyo técnico al Idartes- Subdirección de Equipamientos Culturales, en actividades asociadas a la puesta escénica en tarima con el fin de respaldar las actividades y eventos planificados en los equipamientos de la dependencia.</v>
          </cell>
          <cell r="AK331" t="str">
            <v>Sandro Jimenez Vargas</v>
          </cell>
          <cell r="AL331">
            <v>79972133</v>
          </cell>
          <cell r="AM331" t="str">
            <v>317-2024</v>
          </cell>
          <cell r="AP331" t="str">
            <v>SECOP II</v>
          </cell>
          <cell r="AQ331" t="e">
            <v>#N/A</v>
          </cell>
          <cell r="AS331" t="str">
            <v>Falso</v>
          </cell>
          <cell r="AU331" t="str">
            <v>SI</v>
          </cell>
          <cell r="AV331" t="str">
            <v>Enero</v>
          </cell>
          <cell r="AW331" t="e">
            <v>#N/A</v>
          </cell>
          <cell r="AX331">
            <v>45412</v>
          </cell>
          <cell r="AY331" t="str">
            <v>#REF!</v>
          </cell>
          <cell r="AZ331" t="str">
            <v>CO1.PCCNTR.5836325</v>
          </cell>
        </row>
        <row r="332">
          <cell r="D332" t="str">
            <v>318-2024</v>
          </cell>
          <cell r="E332" t="str">
            <v>Liliana Morales Ortiz</v>
          </cell>
          <cell r="F332" t="str">
            <v>Subdirección Administrativa y Financiera</v>
          </cell>
          <cell r="H332" t="str">
            <v>Oficina Asesora de Planeación y Tecnologias de la Informaciónn</v>
          </cell>
          <cell r="I332" t="str">
            <v>Contratación Directa</v>
          </cell>
          <cell r="J332" t="str">
            <v>Contratación directa.</v>
          </cell>
          <cell r="K332" t="str">
            <v>Prestación de servicios</v>
          </cell>
          <cell r="N332" t="str">
            <v>Si</v>
          </cell>
          <cell r="O332" t="str">
            <v>Contrato Prestación de Servicios Profesionales</v>
          </cell>
          <cell r="P332">
            <v>45320</v>
          </cell>
          <cell r="Q332">
            <v>45321</v>
          </cell>
          <cell r="R332">
            <v>45382</v>
          </cell>
          <cell r="S332">
            <v>61</v>
          </cell>
          <cell r="T332" t="str">
            <v>En Ejecución</v>
          </cell>
          <cell r="U332" t="str">
            <v>Liliana Morales Ortiz</v>
          </cell>
          <cell r="X332" t="str">
            <v>DANIEL SANCHEZ ROJAS</v>
          </cell>
          <cell r="Z332" t="str">
            <v>Inversión</v>
          </cell>
          <cell r="AA332">
            <v>2020110010376</v>
          </cell>
          <cell r="AC332" t="str">
            <v>O23011605560000007902</v>
          </cell>
          <cell r="AF332">
            <v>18465000</v>
          </cell>
          <cell r="AJ332" t="str">
            <v>PRESTAR SERVICIOS PROFESIONALES AL IDARTES - OFICINA ASESORA DE PLANEACIÓN Y TECNOLOGÍA DE LA INFORMACIÓN, PARA REALIZAR ACTIVIDADES DE SEGUIMIENTO Y ACOMPAÑAMIENTO A LOS PROYECTOS DE INVERSIÓN, ASÍ COMO, DAR RESPUESTA A LAS SOLICITUDES RELACIONADAS CON POLÍTICAS PÚBLICAS DISTRITALES EN EL MARCO DEL PLAN DE DESARROLLO NUEVO CONTRATO SOCIAL Y AMBIENTAL PARA LA BOGOTÁ DEL SIGLO XXI.</v>
          </cell>
          <cell r="AK332" t="str">
            <v>INGRID CAROLINA NIÑO PARRA</v>
          </cell>
          <cell r="AL332">
            <v>1033678878</v>
          </cell>
          <cell r="AM332" t="str">
            <v>318-2024</v>
          </cell>
          <cell r="AP332" t="str">
            <v>SECOP II</v>
          </cell>
          <cell r="AQ332" t="e">
            <v>#N/A</v>
          </cell>
          <cell r="AS332" t="str">
            <v>Falso</v>
          </cell>
          <cell r="AU332" t="str">
            <v>SI</v>
          </cell>
          <cell r="AV332" t="str">
            <v>Enero</v>
          </cell>
          <cell r="AW332" t="e">
            <v>#N/A</v>
          </cell>
          <cell r="AX332">
            <v>45382</v>
          </cell>
          <cell r="AY332" t="str">
            <v>#REF!</v>
          </cell>
          <cell r="AZ332" t="str">
            <v>CO1.PCCNTR.5825328</v>
          </cell>
        </row>
        <row r="333">
          <cell r="D333" t="str">
            <v>321-2024</v>
          </cell>
          <cell r="E333" t="str">
            <v>LEYLA CASTILLO BALLÉN</v>
          </cell>
          <cell r="F333" t="str">
            <v>Subdirección de Formación Artistica</v>
          </cell>
          <cell r="G333" t="str">
            <v>Subdirección de Formación Artística</v>
          </cell>
          <cell r="H333" t="str">
            <v>Programa Crea</v>
          </cell>
          <cell r="I333" t="str">
            <v>Contratación Directa</v>
          </cell>
          <cell r="J333" t="str">
            <v>Contratación directa.</v>
          </cell>
          <cell r="K333" t="str">
            <v>Prestación de servicios</v>
          </cell>
          <cell r="N333" t="str">
            <v>Si</v>
          </cell>
          <cell r="O333" t="str">
            <v>Contrato Prestación de Servicios Apoyo a la Gestión</v>
          </cell>
          <cell r="P333">
            <v>45320</v>
          </cell>
          <cell r="Q333">
            <v>45324</v>
          </cell>
          <cell r="R333">
            <v>45412</v>
          </cell>
          <cell r="S333">
            <v>89</v>
          </cell>
          <cell r="T333" t="str">
            <v>En Ejecución</v>
          </cell>
          <cell r="U333" t="str">
            <v>LEYLA CASTILLO BALLÉN</v>
          </cell>
          <cell r="X333" t="str">
            <v>LINA MARIA GAVIRIA HURTADO</v>
          </cell>
          <cell r="Z333" t="str">
            <v>Inversión</v>
          </cell>
          <cell r="AA333">
            <v>2020110010061</v>
          </cell>
          <cell r="AC333" t="str">
            <v>O23011601140000007619</v>
          </cell>
          <cell r="AF333">
            <v>17833600</v>
          </cell>
          <cell r="AJ333" t="str">
            <v>PRESTAR SERVICIOS DE APOYO A LA GESTIÓN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333" t="str">
            <v>Jairo Andrés Vela Tibocha</v>
          </cell>
          <cell r="AL333">
            <v>1010165156</v>
          </cell>
          <cell r="AM333" t="str">
            <v>321-2024</v>
          </cell>
          <cell r="AP333" t="str">
            <v>SECOP II</v>
          </cell>
          <cell r="AQ333" t="e">
            <v>#N/A</v>
          </cell>
          <cell r="AS333" t="str">
            <v>Falso</v>
          </cell>
          <cell r="AU333" t="str">
            <v>SI</v>
          </cell>
          <cell r="AV333" t="str">
            <v>Febrero</v>
          </cell>
          <cell r="AW333" t="e">
            <v>#N/A</v>
          </cell>
          <cell r="AX333">
            <v>45412</v>
          </cell>
          <cell r="AY333" t="str">
            <v>#REF!</v>
          </cell>
          <cell r="AZ333" t="str">
            <v>CO1.PCCNTR.5835918</v>
          </cell>
        </row>
        <row r="334">
          <cell r="D334" t="str">
            <v>322-2024</v>
          </cell>
          <cell r="E334" t="str">
            <v>LEYLA CASTILLO BALLÉN</v>
          </cell>
          <cell r="F334" t="str">
            <v>Subdirección de Formación Artistica</v>
          </cell>
          <cell r="G334" t="str">
            <v>Subdirección de Formación Artística</v>
          </cell>
          <cell r="H334" t="str">
            <v>Programa Nidos</v>
          </cell>
          <cell r="I334" t="str">
            <v>Contratación Directa</v>
          </cell>
          <cell r="J334" t="str">
            <v>Contratación directa.</v>
          </cell>
          <cell r="K334" t="str">
            <v>Prestación de servicios</v>
          </cell>
          <cell r="N334" t="str">
            <v>Si</v>
          </cell>
          <cell r="O334" t="str">
            <v>Contrato Prestación de Servicios Profesionales</v>
          </cell>
          <cell r="P334">
            <v>45320</v>
          </cell>
          <cell r="Q334">
            <v>45325</v>
          </cell>
          <cell r="R334">
            <v>45534</v>
          </cell>
          <cell r="S334">
            <v>208</v>
          </cell>
          <cell r="T334" t="str">
            <v>En Ejecución</v>
          </cell>
          <cell r="U334" t="str">
            <v>LEYLA CASTILLO BALLÉN</v>
          </cell>
          <cell r="X334" t="str">
            <v>INGRY JOHANNA NINO GONZALEZ</v>
          </cell>
          <cell r="Z334" t="str">
            <v>Inversión</v>
          </cell>
          <cell r="AA334">
            <v>2020110010209</v>
          </cell>
          <cell r="AC334" t="str">
            <v>O23011601120000007617</v>
          </cell>
          <cell r="AF334">
            <v>23800000</v>
          </cell>
          <cell r="AJ33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34" t="str">
            <v>JENNIFER VANNESA MEDINA JIMENEZ</v>
          </cell>
          <cell r="AL334">
            <v>1019132248</v>
          </cell>
          <cell r="AM334" t="str">
            <v>322-2024</v>
          </cell>
          <cell r="AP334" t="str">
            <v>SECOP II</v>
          </cell>
          <cell r="AQ334" t="e">
            <v>#N/A</v>
          </cell>
          <cell r="AS334" t="str">
            <v>Falso</v>
          </cell>
          <cell r="AU334" t="str">
            <v>SI</v>
          </cell>
          <cell r="AV334" t="str">
            <v>Febrero</v>
          </cell>
          <cell r="AW334" t="e">
            <v>#N/A</v>
          </cell>
          <cell r="AX334">
            <v>45534</v>
          </cell>
          <cell r="AY334" t="str">
            <v>#REF!</v>
          </cell>
          <cell r="AZ334" t="str">
            <v>CO1.PCCNTR.5836105</v>
          </cell>
        </row>
        <row r="335">
          <cell r="D335" t="str">
            <v>323-2024</v>
          </cell>
          <cell r="E335" t="str">
            <v>LEYLA CASTILLO BALLÉN</v>
          </cell>
          <cell r="F335" t="str">
            <v>Subdirección de Formación Artistica</v>
          </cell>
          <cell r="G335" t="str">
            <v>Subdirección de Formación Artística</v>
          </cell>
          <cell r="H335" t="str">
            <v>Programa Nidos</v>
          </cell>
          <cell r="I335" t="str">
            <v>Contratación Directa</v>
          </cell>
          <cell r="J335" t="str">
            <v>Contratación directa.</v>
          </cell>
          <cell r="K335" t="str">
            <v>Prestación de servicios</v>
          </cell>
          <cell r="N335" t="str">
            <v>Si</v>
          </cell>
          <cell r="O335" t="str">
            <v>Contrato Prestación de Servicios Apoyo a la Gestión</v>
          </cell>
          <cell r="P335">
            <v>45320</v>
          </cell>
          <cell r="Q335">
            <v>45328</v>
          </cell>
          <cell r="R335">
            <v>45534</v>
          </cell>
          <cell r="S335">
            <v>205</v>
          </cell>
          <cell r="T335" t="str">
            <v>En Ejecución</v>
          </cell>
          <cell r="U335" t="str">
            <v>LEYLA CASTILLO BALLÉN</v>
          </cell>
          <cell r="X335" t="str">
            <v>GERALDHIN VARGAS GUTIERREZ</v>
          </cell>
          <cell r="Z335" t="str">
            <v>Inversión</v>
          </cell>
          <cell r="AA335">
            <v>2020110010209</v>
          </cell>
          <cell r="AC335" t="str">
            <v>O23011601120000007617</v>
          </cell>
          <cell r="AF335">
            <v>20986000</v>
          </cell>
          <cell r="AJ335" t="str">
            <v>PRESTAR SERVICIOS DE APOYO A LA GESTIÓN AL IDARTES- SUBDIRECCIÓN DE FORMACIÓN ARTÍSTICA EN EL APOYO AL PROCESO DE CREACIÓN, IMPLEMENTACIÓN Y DOCUMENTACIÓN DE ACCIONES ARTÍSTICO PEDAGÓGICAS TERRITORIALES DE LOS COMPONENTES DEL PROGRAMA NIDOS.</v>
          </cell>
          <cell r="AK335" t="str">
            <v>MARIA PAULA RIVERA DIAZ</v>
          </cell>
          <cell r="AL335">
            <v>1072651129</v>
          </cell>
          <cell r="AM335" t="str">
            <v>323-2024</v>
          </cell>
          <cell r="AP335" t="str">
            <v>SECOP II</v>
          </cell>
          <cell r="AQ335" t="e">
            <v>#N/A</v>
          </cell>
          <cell r="AS335" t="str">
            <v>Falso</v>
          </cell>
          <cell r="AU335" t="str">
            <v>SI</v>
          </cell>
          <cell r="AV335" t="str">
            <v>Febrero</v>
          </cell>
          <cell r="AW335" t="e">
            <v>#N/A</v>
          </cell>
          <cell r="AX335">
            <v>45534</v>
          </cell>
          <cell r="AY335" t="str">
            <v>#REF!</v>
          </cell>
          <cell r="AZ335" t="str">
            <v>CO1.PCCNTR.5835823</v>
          </cell>
        </row>
        <row r="336">
          <cell r="D336" t="str">
            <v>325-2024</v>
          </cell>
          <cell r="E336" t="str">
            <v>LEYLA CASTILLO BALLÉN</v>
          </cell>
          <cell r="F336" t="str">
            <v>Subdirección de Formación Artistica</v>
          </cell>
          <cell r="G336" t="str">
            <v>Subdirección de Formación Artística</v>
          </cell>
          <cell r="H336" t="str">
            <v>Programa Nidos</v>
          </cell>
          <cell r="I336" t="str">
            <v>Contratación Directa</v>
          </cell>
          <cell r="J336" t="str">
            <v>Contratación directa.</v>
          </cell>
          <cell r="K336" t="str">
            <v>Prestación de servicios</v>
          </cell>
          <cell r="N336" t="str">
            <v>Si</v>
          </cell>
          <cell r="O336" t="str">
            <v>Contrato Prestación de Servicios Profesionales</v>
          </cell>
          <cell r="P336">
            <v>45320</v>
          </cell>
          <cell r="Q336">
            <v>45323</v>
          </cell>
          <cell r="R336">
            <v>45534</v>
          </cell>
          <cell r="S336">
            <v>210</v>
          </cell>
          <cell r="T336" t="str">
            <v>En Ejecución</v>
          </cell>
          <cell r="U336" t="str">
            <v>LEYLA CASTILLO BALLÉN</v>
          </cell>
          <cell r="X336" t="str">
            <v>INGRY JOHANNA NINO GONZALEZ</v>
          </cell>
          <cell r="Z336" t="str">
            <v>Inversión</v>
          </cell>
          <cell r="AA336">
            <v>2020110010209</v>
          </cell>
          <cell r="AC336" t="str">
            <v>O23011601120000007617</v>
          </cell>
          <cell r="AF336">
            <v>20986000</v>
          </cell>
          <cell r="AJ336" t="str">
            <v>PRESTAR SERVICIOS PROFESIONALES AL IDARTES- SUBDIRECCIÓN DE FORMACIÓN ARTÍSTICA EN EL PROCESO DE CREACIÓN, 
 IMPLEMENTACIÓN Y DOCUMENTACIÓN DE ACCIONES ARTÍSTICO PEDAGÓGICAS TERRITORIALES DE LOS COMPONENTES DEL PROGRAMA 
 NIDOS.</v>
          </cell>
          <cell r="AK336" t="str">
            <v>PAULA SAMANTHA DIAZ MONTERO</v>
          </cell>
          <cell r="AL336">
            <v>1013623818</v>
          </cell>
          <cell r="AM336" t="str">
            <v>325-2024</v>
          </cell>
          <cell r="AP336" t="str">
            <v>SECOP II</v>
          </cell>
          <cell r="AQ336" t="e">
            <v>#N/A</v>
          </cell>
          <cell r="AS336" t="str">
            <v>Falso</v>
          </cell>
          <cell r="AU336" t="str">
            <v>SI</v>
          </cell>
          <cell r="AV336" t="str">
            <v>Febrero</v>
          </cell>
          <cell r="AW336" t="e">
            <v>#N/A</v>
          </cell>
          <cell r="AX336">
            <v>45534</v>
          </cell>
          <cell r="AY336" t="str">
            <v>#REF!</v>
          </cell>
          <cell r="AZ336" t="str">
            <v>CO1.PCCNTR.5823502</v>
          </cell>
        </row>
        <row r="337">
          <cell r="D337" t="str">
            <v>327-2024</v>
          </cell>
          <cell r="E337" t="str">
            <v>LEYLA CASTILLO BALLÉN</v>
          </cell>
          <cell r="F337" t="str">
            <v>Subdirección de Formación Artistica</v>
          </cell>
          <cell r="G337" t="str">
            <v>Subdirección de Formación Artística</v>
          </cell>
          <cell r="H337" t="str">
            <v>Programa Crea</v>
          </cell>
          <cell r="I337" t="str">
            <v>Contratación Directa</v>
          </cell>
          <cell r="J337" t="str">
            <v>Contratación directa.</v>
          </cell>
          <cell r="K337" t="str">
            <v>Prestación de servicios</v>
          </cell>
          <cell r="N337" t="str">
            <v>Si</v>
          </cell>
          <cell r="O337" t="str">
            <v>Contrato Prestación de Servicios Apoyo a la Gestión</v>
          </cell>
          <cell r="P337">
            <v>45320</v>
          </cell>
          <cell r="Q337">
            <v>45323</v>
          </cell>
          <cell r="R337">
            <v>45382</v>
          </cell>
          <cell r="S337">
            <v>61</v>
          </cell>
          <cell r="T337" t="str">
            <v>En Ejecución</v>
          </cell>
          <cell r="U337" t="str">
            <v>LEYLA CASTILLO BALLÉN</v>
          </cell>
          <cell r="X337" t="str">
            <v>LINA MARIA GAVIRIA HURTADO</v>
          </cell>
          <cell r="Z337" t="str">
            <v>Inversión</v>
          </cell>
          <cell r="AA337">
            <v>2020110010061</v>
          </cell>
          <cell r="AC337" t="str">
            <v>O23011601140000007619</v>
          </cell>
          <cell r="AF337">
            <v>4986000</v>
          </cell>
          <cell r="AJ337"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337" t="str">
            <v>Oscar Guillermo Navarrete Ramos</v>
          </cell>
          <cell r="AL337">
            <v>1032369418</v>
          </cell>
          <cell r="AM337" t="str">
            <v>327-2024</v>
          </cell>
          <cell r="AP337" t="str">
            <v>SECOP II</v>
          </cell>
          <cell r="AQ337" t="e">
            <v>#N/A</v>
          </cell>
          <cell r="AS337" t="str">
            <v>Falso</v>
          </cell>
          <cell r="AU337" t="str">
            <v>SI</v>
          </cell>
          <cell r="AV337" t="str">
            <v>Febrero</v>
          </cell>
          <cell r="AW337" t="e">
            <v>#N/A</v>
          </cell>
          <cell r="AX337">
            <v>45382</v>
          </cell>
          <cell r="AY337" t="str">
            <v>#REF!</v>
          </cell>
          <cell r="AZ337" t="str">
            <v>CO1.PCCNTR.5838602</v>
          </cell>
        </row>
        <row r="338">
          <cell r="D338" t="str">
            <v>334-2024</v>
          </cell>
          <cell r="E338" t="str">
            <v>LEYLA CASTILLO BALLÉN</v>
          </cell>
          <cell r="F338" t="str">
            <v>Subdirección de Formación Artistica</v>
          </cell>
          <cell r="G338" t="str">
            <v>Subdirección de Formación Artística</v>
          </cell>
          <cell r="H338" t="str">
            <v>Programa Crea</v>
          </cell>
          <cell r="I338" t="str">
            <v>Contratación Directa</v>
          </cell>
          <cell r="J338" t="str">
            <v>Contratación directa.</v>
          </cell>
          <cell r="K338" t="str">
            <v>Prestación de servicios</v>
          </cell>
          <cell r="N338" t="str">
            <v>Si</v>
          </cell>
          <cell r="O338" t="str">
            <v>Contrato Prestación de Servicios Profesionales</v>
          </cell>
          <cell r="P338">
            <v>45320</v>
          </cell>
          <cell r="Q338">
            <v>45322</v>
          </cell>
          <cell r="R338">
            <v>45412</v>
          </cell>
          <cell r="S338">
            <v>91</v>
          </cell>
          <cell r="T338" t="str">
            <v>En Ejecución</v>
          </cell>
          <cell r="U338" t="str">
            <v>LEYLA CASTILLO BALLÉN</v>
          </cell>
          <cell r="X338" t="str">
            <v>LEYLA CASTILLO BALLEN</v>
          </cell>
          <cell r="Z338" t="str">
            <v>Inversión</v>
          </cell>
          <cell r="AA338">
            <v>2020110010061</v>
          </cell>
          <cell r="AC338" t="str">
            <v>O23011601140000007619</v>
          </cell>
          <cell r="AF338">
            <v>18593333</v>
          </cell>
          <cell r="AJ338" t="str">
            <v>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v>
          </cell>
          <cell r="AK338" t="str">
            <v>LIZETH PAOLA FRANCO SAAVEDRA</v>
          </cell>
          <cell r="AL338">
            <v>1104703015</v>
          </cell>
          <cell r="AM338" t="str">
            <v>334-2024</v>
          </cell>
          <cell r="AP338" t="str">
            <v>SECOP II</v>
          </cell>
          <cell r="AQ338" t="e">
            <v>#N/A</v>
          </cell>
          <cell r="AS338" t="str">
            <v>Falso</v>
          </cell>
          <cell r="AU338" t="str">
            <v>SI</v>
          </cell>
          <cell r="AV338" t="str">
            <v>Enero</v>
          </cell>
          <cell r="AW338" t="e">
            <v>#N/A</v>
          </cell>
          <cell r="AX338">
            <v>45412</v>
          </cell>
          <cell r="AY338" t="str">
            <v>#REF!</v>
          </cell>
          <cell r="AZ338" t="str">
            <v>CO1.PCCNTR.5825544</v>
          </cell>
        </row>
        <row r="339">
          <cell r="D339" t="str">
            <v>336-2024</v>
          </cell>
          <cell r="E339" t="str">
            <v>Maira Salamanca</v>
          </cell>
          <cell r="F339" t="str">
            <v>Subdirección de las Artes</v>
          </cell>
          <cell r="I339" t="str">
            <v>Contratación Directa</v>
          </cell>
          <cell r="J339" t="str">
            <v>Contratación directa.</v>
          </cell>
          <cell r="K339" t="str">
            <v>Prestación de servicios</v>
          </cell>
          <cell r="N339" t="str">
            <v>Si</v>
          </cell>
          <cell r="O339" t="str">
            <v>Contrato Prestación de Servicios Profesionales</v>
          </cell>
          <cell r="P339">
            <v>45320</v>
          </cell>
          <cell r="Q339">
            <v>45321</v>
          </cell>
          <cell r="R339">
            <v>45382</v>
          </cell>
          <cell r="S339">
            <v>61</v>
          </cell>
          <cell r="T339" t="str">
            <v>En Ejecución</v>
          </cell>
          <cell r="U339" t="str">
            <v>Maira Salamanca</v>
          </cell>
          <cell r="X339" t="str">
            <v>RICARDO ALFONSO CANTOR BOSSA</v>
          </cell>
          <cell r="Z339" t="str">
            <v>Inversión</v>
          </cell>
          <cell r="AA339">
            <v>2020110010063</v>
          </cell>
          <cell r="AC339" t="str">
            <v>O23011601210000007585</v>
          </cell>
          <cell r="AF339">
            <v>11944000</v>
          </cell>
          <cell r="AJ339" t="str">
            <v>Prestar servicios profesionales a la Subdirección de las Artes, Gerencia de Artes Audiovisuales, en actividades asociadas al desarrollo, implementación y monitoreo de estrategias de fomento y participación de las artes audiovisuales.</v>
          </cell>
          <cell r="AK339" t="str">
            <v>KARINA ALEJANDRA REYES</v>
          </cell>
          <cell r="AL339">
            <v>1020795667</v>
          </cell>
          <cell r="AM339" t="str">
            <v>336-2024</v>
          </cell>
          <cell r="AP339" t="str">
            <v>SECOP II</v>
          </cell>
          <cell r="AQ339" t="e">
            <v>#N/A</v>
          </cell>
          <cell r="AS339" t="str">
            <v>Falso</v>
          </cell>
          <cell r="AU339" t="str">
            <v>SI</v>
          </cell>
          <cell r="AV339" t="str">
            <v>Abril</v>
          </cell>
          <cell r="AW339" t="e">
            <v>#N/A</v>
          </cell>
          <cell r="AX339">
            <v>45382</v>
          </cell>
          <cell r="AY339" t="str">
            <v>#REF!</v>
          </cell>
          <cell r="AZ339" t="str">
            <v>CO1.PCCNTR.5827212</v>
          </cell>
        </row>
        <row r="340">
          <cell r="D340" t="str">
            <v>337-2024</v>
          </cell>
          <cell r="E340" t="str">
            <v>Maira Salamanca</v>
          </cell>
          <cell r="F340" t="str">
            <v>Subdirección de las Artes</v>
          </cell>
          <cell r="I340" t="str">
            <v>Contratación Directa</v>
          </cell>
          <cell r="J340" t="str">
            <v>Contratación directa.</v>
          </cell>
          <cell r="K340" t="str">
            <v>Prestación de servicios</v>
          </cell>
          <cell r="N340" t="str">
            <v>Si</v>
          </cell>
          <cell r="O340" t="str">
            <v>Contrato Prestación de Servicios Profesionales</v>
          </cell>
          <cell r="P340">
            <v>45320</v>
          </cell>
          <cell r="Q340">
            <v>45321</v>
          </cell>
          <cell r="R340">
            <v>45382</v>
          </cell>
          <cell r="S340">
            <v>61</v>
          </cell>
          <cell r="T340" t="str">
            <v>En Ejecución</v>
          </cell>
          <cell r="U340" t="str">
            <v>Maira Salamanca</v>
          </cell>
          <cell r="X340" t="str">
            <v>EVA LUCIA DIAZ BURCKHARDTT</v>
          </cell>
          <cell r="Z340" t="str">
            <v>Inversión</v>
          </cell>
          <cell r="AA340">
            <v>2020110010063</v>
          </cell>
          <cell r="AC340" t="str">
            <v>O23011601210000007585</v>
          </cell>
          <cell r="AF340">
            <v>11000000</v>
          </cell>
          <cell r="AJ340" t="str">
            <v>Prestar Servicios profesionales a la Subdirección de las Artes- Gerencia de Danza, en actividades asociadas a los procesos de planeación, implementación, seguimiento, sistematización y articulaciones territoriales de las actividades de las líneas y proyectos del eje de Danza y Comunidad, en el marco de los lineamientos de la entidad.</v>
          </cell>
          <cell r="AK340" t="str">
            <v>ANA MARÍA VITOLA COGOLLO</v>
          </cell>
          <cell r="AL340">
            <v>52961830</v>
          </cell>
          <cell r="AM340" t="str">
            <v>337-2024</v>
          </cell>
          <cell r="AP340" t="str">
            <v>SECOP II</v>
          </cell>
          <cell r="AQ340" t="e">
            <v>#N/A</v>
          </cell>
          <cell r="AS340" t="str">
            <v>Falso</v>
          </cell>
          <cell r="AU340" t="str">
            <v>SI</v>
          </cell>
          <cell r="AV340" t="str">
            <v>Abril</v>
          </cell>
          <cell r="AW340" t="e">
            <v>#N/A</v>
          </cell>
          <cell r="AX340">
            <v>45382</v>
          </cell>
          <cell r="AY340" t="str">
            <v>#REF!</v>
          </cell>
          <cell r="AZ340" t="str">
            <v>CO1.PCCNTR.5827166</v>
          </cell>
        </row>
        <row r="341">
          <cell r="D341" t="str">
            <v>341-2024</v>
          </cell>
          <cell r="E341" t="str">
            <v>Hanna Paola Cuenca Hernandez</v>
          </cell>
          <cell r="F341" t="str">
            <v>Subdirección de Equipamientos Culturales</v>
          </cell>
          <cell r="I341" t="str">
            <v>Contratación Directa</v>
          </cell>
          <cell r="J341" t="str">
            <v>Contratación directa.</v>
          </cell>
          <cell r="K341" t="str">
            <v>Prestación de servicios</v>
          </cell>
          <cell r="N341" t="str">
            <v>Si</v>
          </cell>
          <cell r="O341" t="str">
            <v>Contrato Prestación de Servicios Apoyo a la Gestión</v>
          </cell>
          <cell r="P341">
            <v>45320</v>
          </cell>
          <cell r="Q341">
            <v>45323</v>
          </cell>
          <cell r="R341">
            <v>45378</v>
          </cell>
          <cell r="S341">
            <v>57</v>
          </cell>
          <cell r="T341" t="str">
            <v>En Ejecución</v>
          </cell>
          <cell r="U341" t="str">
            <v>Hanna Paola Cuenca Hernandez</v>
          </cell>
          <cell r="X341" t="str">
            <v>SILVIA OSPINA HENAO</v>
          </cell>
          <cell r="Z341" t="str">
            <v>Inversión</v>
          </cell>
          <cell r="AA341">
            <v>2020110010158</v>
          </cell>
          <cell r="AC341" t="str">
            <v>O23011601210000007614</v>
          </cell>
          <cell r="AF341">
            <v>6600000</v>
          </cell>
          <cell r="AJ341" t="str">
            <v>PRESTAR SERVICIOS DE APOYO A LA GESTIÓN AL IDARTES- SUBDIRECCIÓN DE EQUIPAMIENTOS CULTURALES, EN LO REFERENTE A LOS SISTEMAS DE SONIDO Y VIDEO CON EL FIN DE RESPALDAR LAS ACTIVIDADES Y EVENTOS PLANIFICADOS EN LOS EQUIPAMIENTOS DE LA DEPENDENCIA.</v>
          </cell>
          <cell r="AK341" t="str">
            <v>David Álvarez Sánchez</v>
          </cell>
          <cell r="AL341">
            <v>1032446209</v>
          </cell>
          <cell r="AM341" t="str">
            <v>341-2024</v>
          </cell>
          <cell r="AP341" t="str">
            <v>SECOP II</v>
          </cell>
          <cell r="AQ341" t="e">
            <v>#N/A</v>
          </cell>
          <cell r="AS341" t="str">
            <v>Falso</v>
          </cell>
          <cell r="AU341" t="str">
            <v>SI</v>
          </cell>
          <cell r="AV341" t="str">
            <v>Febrero</v>
          </cell>
          <cell r="AW341" t="e">
            <v>#N/A</v>
          </cell>
          <cell r="AX341">
            <v>45378</v>
          </cell>
          <cell r="AY341" t="str">
            <v>#REF!</v>
          </cell>
          <cell r="AZ341" t="str">
            <v>CO1.PCCNTR.5838521</v>
          </cell>
        </row>
        <row r="342">
          <cell r="D342" t="str">
            <v>343-2024</v>
          </cell>
          <cell r="E342" t="str">
            <v>Hanna Paola Cuenca Hernandez</v>
          </cell>
          <cell r="F342" t="str">
            <v>Subdirección de Equipamientos Culturales</v>
          </cell>
          <cell r="I342" t="str">
            <v>Contratación Directa</v>
          </cell>
          <cell r="J342" t="str">
            <v>Contratación directa.</v>
          </cell>
          <cell r="K342" t="str">
            <v>Prestación de servicios</v>
          </cell>
          <cell r="N342" t="str">
            <v>Si</v>
          </cell>
          <cell r="O342" t="str">
            <v>Contrato Prestación de Servicios Apoyo a la Gestión</v>
          </cell>
          <cell r="P342">
            <v>45320</v>
          </cell>
          <cell r="Q342">
            <v>45322</v>
          </cell>
          <cell r="R342">
            <v>45412</v>
          </cell>
          <cell r="S342">
            <v>91</v>
          </cell>
          <cell r="T342" t="str">
            <v>En Ejecución</v>
          </cell>
          <cell r="U342" t="str">
            <v>Hanna Paola Cuenca Hernandez</v>
          </cell>
          <cell r="X342" t="str">
            <v>SILVIA OSPINA HENAO</v>
          </cell>
          <cell r="Z342" t="str">
            <v>Inversión</v>
          </cell>
          <cell r="AA342">
            <v>2020110010158</v>
          </cell>
          <cell r="AC342" t="str">
            <v>O23011601210000007614</v>
          </cell>
          <cell r="AF342">
            <v>12000000</v>
          </cell>
          <cell r="AJ342" t="str">
            <v>Prestar servicios de apoyo a la gestión del Idartes- Subdirección de Equipamientos Culturales, desde el soporte técnico y logístico para la operación de los sistemas de sonido y video de la programación artística en todos los equipamientos administrados por la dependencia.</v>
          </cell>
          <cell r="AK342" t="str">
            <v>Humberto Loboguerrero Nova</v>
          </cell>
          <cell r="AL342">
            <v>1032465884</v>
          </cell>
          <cell r="AM342" t="str">
            <v>343-2024</v>
          </cell>
          <cell r="AP342" t="str">
            <v>SECOP II</v>
          </cell>
          <cell r="AQ342" t="e">
            <v>#N/A</v>
          </cell>
          <cell r="AS342" t="str">
            <v>Falso</v>
          </cell>
          <cell r="AU342" t="str">
            <v>SI</v>
          </cell>
          <cell r="AV342" t="str">
            <v>Abril</v>
          </cell>
          <cell r="AW342" t="e">
            <v>#N/A</v>
          </cell>
          <cell r="AX342">
            <v>45412</v>
          </cell>
          <cell r="AY342" t="str">
            <v>#REF!</v>
          </cell>
          <cell r="AZ342" t="str">
            <v>CO1.PCCNTR.5838424</v>
          </cell>
        </row>
        <row r="343">
          <cell r="D343" t="str">
            <v>344-2024</v>
          </cell>
          <cell r="E343" t="str">
            <v>Maira Salamanca</v>
          </cell>
          <cell r="F343" t="str">
            <v>Subdirección de las Artes</v>
          </cell>
          <cell r="I343" t="str">
            <v>Contratación Directa</v>
          </cell>
          <cell r="J343" t="str">
            <v>Contratación directa.</v>
          </cell>
          <cell r="K343" t="str">
            <v>Prestación de servicios</v>
          </cell>
          <cell r="N343" t="str">
            <v>Si</v>
          </cell>
          <cell r="O343" t="str">
            <v>Contrato Prestación de Servicios Apoyo a la Gestión</v>
          </cell>
          <cell r="P343">
            <v>45320</v>
          </cell>
          <cell r="Q343">
            <v>45327</v>
          </cell>
          <cell r="R343">
            <v>45488</v>
          </cell>
          <cell r="S343">
            <v>161</v>
          </cell>
          <cell r="T343" t="str">
            <v>En Ejecución</v>
          </cell>
          <cell r="U343" t="str">
            <v>Maira Salamanca</v>
          </cell>
          <cell r="X343" t="str">
            <v>LIZ ALEJANDRA SORIANO WILCHES</v>
          </cell>
          <cell r="Z343" t="str">
            <v>Inversión</v>
          </cell>
          <cell r="AA343">
            <v>2020110010063</v>
          </cell>
          <cell r="AC343" t="str">
            <v>O23011601210000007585</v>
          </cell>
          <cell r="AF343">
            <v>22660000</v>
          </cell>
          <cell r="AJ343" t="str">
            <v>Prestar servicios de apoyo a la gestion a la Subdireccion de las Artes - Gerencia de Literatura en el desarrollo de un taller de poesia en el marco del programa Escrituras de Bogota, dirigido a las personas interesadas, acorde a lo requerido por la dependencia</v>
          </cell>
          <cell r="AK343" t="str">
            <v>Camila Charry Noriega</v>
          </cell>
          <cell r="AL343">
            <v>52389019</v>
          </cell>
          <cell r="AM343" t="str">
            <v>344-2024</v>
          </cell>
          <cell r="AP343" t="str">
            <v>SECOP II</v>
          </cell>
          <cell r="AQ343" t="e">
            <v>#N/A</v>
          </cell>
          <cell r="AS343" t="str">
            <v>Falso</v>
          </cell>
          <cell r="AU343" t="str">
            <v>SI</v>
          </cell>
          <cell r="AV343" t="str">
            <v>Febrero</v>
          </cell>
          <cell r="AW343" t="e">
            <v>#N/A</v>
          </cell>
          <cell r="AX343">
            <v>45488</v>
          </cell>
          <cell r="AY343" t="str">
            <v>#REF!</v>
          </cell>
          <cell r="AZ343" t="str">
            <v>CO1.PCCNTR.5836256</v>
          </cell>
        </row>
        <row r="344">
          <cell r="D344" t="str">
            <v>345-2024</v>
          </cell>
          <cell r="E344" t="str">
            <v>Maira Salamanca</v>
          </cell>
          <cell r="F344" t="str">
            <v>Subdirección de las Artes</v>
          </cell>
          <cell r="I344" t="str">
            <v>Contratación Directa</v>
          </cell>
          <cell r="J344" t="str">
            <v>Contratación directa.</v>
          </cell>
          <cell r="K344" t="str">
            <v>Prestación de servicios</v>
          </cell>
          <cell r="N344" t="str">
            <v>Si</v>
          </cell>
          <cell r="O344" t="str">
            <v>Contrato Prestación de Servicios Apoyo a la Gestión</v>
          </cell>
          <cell r="P344">
            <v>45320</v>
          </cell>
          <cell r="Q344">
            <v>45327</v>
          </cell>
          <cell r="R344">
            <v>45488</v>
          </cell>
          <cell r="S344">
            <v>161</v>
          </cell>
          <cell r="T344" t="str">
            <v>En Ejecución</v>
          </cell>
          <cell r="U344" t="str">
            <v>Maira Salamanca</v>
          </cell>
          <cell r="X344" t="str">
            <v>LIZ ALEJANDRA SORIANO WILCHES</v>
          </cell>
          <cell r="Z344" t="str">
            <v>Inversión</v>
          </cell>
          <cell r="AA344">
            <v>2020110010063</v>
          </cell>
          <cell r="AC344" t="str">
            <v>O23011601210000007585</v>
          </cell>
          <cell r="AF344">
            <v>22660000</v>
          </cell>
          <cell r="AJ344" t="str">
            <v>Prestar servicios de apoyo a la gestion a la Subdireccion de las Artes - Gerencia de Literatura en el desarrollo de un taller de poesia en el marco del programa Escrituras de Bogota, dirigido a las personas interesadas, acorde a lo requerido por la dependencia</v>
          </cell>
          <cell r="AK344" t="str">
            <v>Laura Andrea Garzón Garavito</v>
          </cell>
          <cell r="AL344">
            <v>1013637364</v>
          </cell>
          <cell r="AM344" t="str">
            <v>345-2024</v>
          </cell>
          <cell r="AP344" t="str">
            <v>SECOP II</v>
          </cell>
          <cell r="AQ344" t="e">
            <v>#N/A</v>
          </cell>
          <cell r="AS344" t="str">
            <v>Falso</v>
          </cell>
          <cell r="AU344" t="str">
            <v>SI</v>
          </cell>
          <cell r="AV344" t="str">
            <v>Febrero</v>
          </cell>
          <cell r="AW344" t="e">
            <v>#N/A</v>
          </cell>
          <cell r="AX344">
            <v>45488</v>
          </cell>
          <cell r="AY344" t="str">
            <v>#REF!</v>
          </cell>
          <cell r="AZ344" t="str">
            <v>CO1.PCCNTR.5836403</v>
          </cell>
        </row>
        <row r="345">
          <cell r="D345" t="str">
            <v>346-2024</v>
          </cell>
          <cell r="E345" t="str">
            <v>LEYLA CASTILLO BALLÉN</v>
          </cell>
          <cell r="F345" t="str">
            <v>Subdirección de Formación Artistica</v>
          </cell>
          <cell r="G345" t="str">
            <v>Subdirección de Formación Artística</v>
          </cell>
          <cell r="H345" t="str">
            <v>Programa Crea</v>
          </cell>
          <cell r="I345" t="str">
            <v>Contratación Directa</v>
          </cell>
          <cell r="J345" t="str">
            <v>Contratación directa.</v>
          </cell>
          <cell r="K345" t="str">
            <v>Prestación de servicios</v>
          </cell>
          <cell r="N345" t="str">
            <v>Si</v>
          </cell>
          <cell r="O345" t="str">
            <v>Contrato Prestación de Servicios Profesionales</v>
          </cell>
          <cell r="P345">
            <v>45320</v>
          </cell>
          <cell r="Q345">
            <v>45337</v>
          </cell>
          <cell r="R345">
            <v>45473</v>
          </cell>
          <cell r="S345">
            <v>136</v>
          </cell>
          <cell r="T345" t="str">
            <v>En Ejecución</v>
          </cell>
          <cell r="U345" t="str">
            <v>LEYLA CASTILLO BALLÉN</v>
          </cell>
          <cell r="X345" t="str">
            <v>JORGE EDUARDO MARTINEZ GARCIA</v>
          </cell>
          <cell r="Z345" t="str">
            <v>Inversión</v>
          </cell>
          <cell r="AA345">
            <v>2020110010061</v>
          </cell>
          <cell r="AC345" t="str">
            <v>O23011601140000007619</v>
          </cell>
          <cell r="AF345">
            <v>10820453</v>
          </cell>
          <cell r="AJ34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345" t="str">
            <v>DIANA YADIRA SIZA GONZALEZ</v>
          </cell>
          <cell r="AL345">
            <v>46458432</v>
          </cell>
          <cell r="AM345" t="str">
            <v>346-2024</v>
          </cell>
          <cell r="AP345" t="str">
            <v>SECOP II</v>
          </cell>
          <cell r="AQ345" t="e">
            <v>#N/A</v>
          </cell>
          <cell r="AS345" t="str">
            <v>Falso</v>
          </cell>
          <cell r="AU345" t="str">
            <v>SI</v>
          </cell>
          <cell r="AV345" t="str">
            <v>Febrero</v>
          </cell>
          <cell r="AW345" t="e">
            <v>#N/A</v>
          </cell>
          <cell r="AX345">
            <v>45473</v>
          </cell>
          <cell r="AY345" t="str">
            <v>#REF!</v>
          </cell>
          <cell r="AZ345" t="str">
            <v>CO1.PCCNTR.5836171</v>
          </cell>
        </row>
        <row r="346">
          <cell r="D346" t="str">
            <v>347-2024</v>
          </cell>
          <cell r="E346" t="str">
            <v>LEYLA CASTILLO BALLÉN</v>
          </cell>
          <cell r="F346" t="str">
            <v>Subdirección de Formación Artistica</v>
          </cell>
          <cell r="G346" t="str">
            <v>Subdirección de Formación Artística</v>
          </cell>
          <cell r="H346" t="str">
            <v>Programa Crea</v>
          </cell>
          <cell r="I346" t="str">
            <v>Contratación Directa</v>
          </cell>
          <cell r="J346" t="str">
            <v>Contratación directa.</v>
          </cell>
          <cell r="K346" t="str">
            <v>Prestación de servicios</v>
          </cell>
          <cell r="N346" t="str">
            <v>Si</v>
          </cell>
          <cell r="O346" t="str">
            <v>Contrato Prestación de Servicios Apoyo a la Gestión</v>
          </cell>
          <cell r="P346">
            <v>45320</v>
          </cell>
          <cell r="Q346">
            <v>45337</v>
          </cell>
          <cell r="R346">
            <v>45473</v>
          </cell>
          <cell r="S346">
            <v>136</v>
          </cell>
          <cell r="T346" t="str">
            <v>En Ejecución</v>
          </cell>
          <cell r="U346" t="str">
            <v>LEYLA CASTILLO BALLÉN</v>
          </cell>
          <cell r="X346" t="str">
            <v>JORGE EDUARDO MARTINEZ GARCIA</v>
          </cell>
          <cell r="Z346" t="str">
            <v>Inversión</v>
          </cell>
          <cell r="AA346">
            <v>2020110010061</v>
          </cell>
          <cell r="AC346" t="str">
            <v>O23011601140000007619</v>
          </cell>
          <cell r="AF346">
            <v>10768725</v>
          </cell>
          <cell r="AJ34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46" t="str">
            <v>Angely Daniela Lemus Martín</v>
          </cell>
          <cell r="AL346">
            <v>1022437759</v>
          </cell>
          <cell r="AM346" t="str">
            <v>347-2024</v>
          </cell>
          <cell r="AP346" t="str">
            <v>SECOP II</v>
          </cell>
          <cell r="AQ346" t="e">
            <v>#N/A</v>
          </cell>
          <cell r="AS346" t="str">
            <v>Falso</v>
          </cell>
          <cell r="AU346" t="str">
            <v>SI</v>
          </cell>
          <cell r="AV346" t="str">
            <v>Febrero</v>
          </cell>
          <cell r="AW346" t="e">
            <v>#N/A</v>
          </cell>
          <cell r="AX346">
            <v>45473</v>
          </cell>
          <cell r="AY346" t="str">
            <v>#REF!</v>
          </cell>
          <cell r="AZ346" t="str">
            <v>CO1.PCCNTR.5836263</v>
          </cell>
        </row>
        <row r="347">
          <cell r="D347" t="str">
            <v>348-2024</v>
          </cell>
          <cell r="E347" t="str">
            <v>LEYLA CASTILLO BALLÉN</v>
          </cell>
          <cell r="F347" t="str">
            <v>Subdirección de Formación Artistica</v>
          </cell>
          <cell r="G347" t="str">
            <v>Subdirección de Formación Artística</v>
          </cell>
          <cell r="H347" t="str">
            <v>Programa Crea</v>
          </cell>
          <cell r="I347" t="str">
            <v>Contratación Directa</v>
          </cell>
          <cell r="J347" t="str">
            <v>Contratación directa.</v>
          </cell>
          <cell r="K347" t="str">
            <v>Prestación de servicios</v>
          </cell>
          <cell r="N347" t="str">
            <v>Si</v>
          </cell>
          <cell r="O347" t="str">
            <v>Contrato Prestación de Servicios Profesionales</v>
          </cell>
          <cell r="P347">
            <v>45320</v>
          </cell>
          <cell r="Q347">
            <v>45323</v>
          </cell>
          <cell r="R347">
            <v>45535</v>
          </cell>
          <cell r="S347">
            <v>211</v>
          </cell>
          <cell r="T347" t="str">
            <v>En Ejecución</v>
          </cell>
          <cell r="U347" t="str">
            <v>LEYLA CASTILLO BALLÉN</v>
          </cell>
          <cell r="X347" t="str">
            <v>JORGE EDUARDO MARTINEZ GARCIA</v>
          </cell>
          <cell r="Z347" t="str">
            <v>Inversión</v>
          </cell>
          <cell r="AA347">
            <v>2020110010061</v>
          </cell>
          <cell r="AC347" t="str">
            <v>O23011601140000007619</v>
          </cell>
          <cell r="AF347">
            <v>25192860</v>
          </cell>
          <cell r="AJ34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47" t="str">
            <v>Brayan Andres Alvira Lozano</v>
          </cell>
          <cell r="AL347">
            <v>1022382892</v>
          </cell>
          <cell r="AM347" t="str">
            <v>348-2024</v>
          </cell>
          <cell r="AP347" t="str">
            <v>SECOP II</v>
          </cell>
          <cell r="AQ347" t="e">
            <v>#N/A</v>
          </cell>
          <cell r="AS347" t="str">
            <v>Falso</v>
          </cell>
          <cell r="AU347" t="str">
            <v>SI</v>
          </cell>
          <cell r="AV347" t="str">
            <v>Febrero</v>
          </cell>
          <cell r="AW347" t="e">
            <v>#N/A</v>
          </cell>
          <cell r="AX347">
            <v>45535</v>
          </cell>
          <cell r="AY347" t="str">
            <v>#REF!</v>
          </cell>
          <cell r="AZ347" t="str">
            <v>CO1.PCCNTR.5836320</v>
          </cell>
        </row>
        <row r="348">
          <cell r="D348" t="str">
            <v>349-2024</v>
          </cell>
          <cell r="E348" t="str">
            <v>LEYLA CASTILLO BALLÉN</v>
          </cell>
          <cell r="F348" t="str">
            <v>Subdirección de Formación Artistica</v>
          </cell>
          <cell r="G348" t="str">
            <v>Subdirección de Formación Artística</v>
          </cell>
          <cell r="H348" t="str">
            <v>Programa Crea</v>
          </cell>
          <cell r="I348" t="str">
            <v>Contratación Directa</v>
          </cell>
          <cell r="J348" t="str">
            <v>Contratación directa.</v>
          </cell>
          <cell r="K348" t="str">
            <v>Prestación de servicios</v>
          </cell>
          <cell r="N348" t="str">
            <v>Si</v>
          </cell>
          <cell r="O348" t="str">
            <v>Contrato Prestación de Servicios Profesionales</v>
          </cell>
          <cell r="P348">
            <v>45320</v>
          </cell>
          <cell r="Q348">
            <v>45324</v>
          </cell>
          <cell r="R348">
            <v>45473</v>
          </cell>
          <cell r="S348">
            <v>149</v>
          </cell>
          <cell r="T348" t="str">
            <v>En Ejecución</v>
          </cell>
          <cell r="U348" t="str">
            <v>LEYLA CASTILLO BALLÉN</v>
          </cell>
          <cell r="X348" t="str">
            <v>LINA MARIA GAVIRIA HURTADO</v>
          </cell>
          <cell r="Z348" t="str">
            <v>Inversión</v>
          </cell>
          <cell r="AA348">
            <v>2020110010061</v>
          </cell>
          <cell r="AC348" t="str">
            <v>O23011601140000007619</v>
          </cell>
          <cell r="AF348">
            <v>17994900</v>
          </cell>
          <cell r="AJ34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48" t="str">
            <v>BRIGITTE JOHANNA PINZÓN CABALLERO</v>
          </cell>
          <cell r="AL348">
            <v>52747354</v>
          </cell>
          <cell r="AM348" t="str">
            <v>349-2024</v>
          </cell>
          <cell r="AP348" t="str">
            <v>SECOP II</v>
          </cell>
          <cell r="AQ348" t="e">
            <v>#N/A</v>
          </cell>
          <cell r="AS348" t="str">
            <v>Falso</v>
          </cell>
          <cell r="AU348" t="str">
            <v>SI</v>
          </cell>
          <cell r="AV348" t="str">
            <v>Febrero</v>
          </cell>
          <cell r="AW348" t="e">
            <v>#N/A</v>
          </cell>
          <cell r="AX348">
            <v>45473</v>
          </cell>
          <cell r="AY348" t="str">
            <v>#REF!</v>
          </cell>
          <cell r="AZ348" t="str">
            <v>CO1.PCCNTR.5836297</v>
          </cell>
        </row>
        <row r="349">
          <cell r="D349" t="str">
            <v>353-2024</v>
          </cell>
          <cell r="E349" t="str">
            <v>LEYLA CASTILLO BALLÉN</v>
          </cell>
          <cell r="F349" t="str">
            <v>Subdirección de Formación Artistica</v>
          </cell>
          <cell r="G349" t="str">
            <v>Subdirección de Formación Artística</v>
          </cell>
          <cell r="H349" t="str">
            <v>Programa Crea</v>
          </cell>
          <cell r="I349" t="str">
            <v>Contratación Directa</v>
          </cell>
          <cell r="J349" t="str">
            <v>Contratación directa.</v>
          </cell>
          <cell r="K349" t="str">
            <v>Prestación de servicios</v>
          </cell>
          <cell r="N349" t="str">
            <v>Si</v>
          </cell>
          <cell r="O349" t="str">
            <v>Contrato Prestación de Servicios Profesionales</v>
          </cell>
          <cell r="P349">
            <v>45320</v>
          </cell>
          <cell r="Q349">
            <v>45323</v>
          </cell>
          <cell r="R349">
            <v>45473</v>
          </cell>
          <cell r="S349">
            <v>150</v>
          </cell>
          <cell r="T349" t="str">
            <v>En Ejecución</v>
          </cell>
          <cell r="U349" t="str">
            <v>LEYLA CASTILLO BALLÉN</v>
          </cell>
          <cell r="X349" t="str">
            <v>LINA MARIA GAVIRIA HURTADO</v>
          </cell>
          <cell r="Z349" t="str">
            <v>Inversión</v>
          </cell>
          <cell r="AA349">
            <v>2020110010061</v>
          </cell>
          <cell r="AC349" t="str">
            <v>O23011601140000007619</v>
          </cell>
          <cell r="AF349">
            <v>17994900</v>
          </cell>
          <cell r="AJ3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49" t="str">
            <v>Deimer Armando Vergara Torres</v>
          </cell>
          <cell r="AL349">
            <v>1082872881</v>
          </cell>
          <cell r="AM349" t="str">
            <v>353-2024</v>
          </cell>
          <cell r="AP349" t="str">
            <v>SECOP II</v>
          </cell>
          <cell r="AQ349" t="e">
            <v>#N/A</v>
          </cell>
          <cell r="AS349" t="str">
            <v>Falso</v>
          </cell>
          <cell r="AU349" t="str">
            <v>SI</v>
          </cell>
          <cell r="AV349" t="str">
            <v>Febrero</v>
          </cell>
          <cell r="AW349" t="e">
            <v>#N/A</v>
          </cell>
          <cell r="AX349">
            <v>45473</v>
          </cell>
          <cell r="AY349" t="str">
            <v>#REF!</v>
          </cell>
          <cell r="AZ349" t="str">
            <v>CO1.PCCNTR.5838563</v>
          </cell>
        </row>
        <row r="350">
          <cell r="D350" t="str">
            <v>354-2024</v>
          </cell>
          <cell r="E350" t="str">
            <v>LEYLA CASTILLO BALLÉN</v>
          </cell>
          <cell r="F350" t="str">
            <v>Subdirección de Formación Artistica</v>
          </cell>
          <cell r="G350" t="str">
            <v>Subdirección de Formación Artística</v>
          </cell>
          <cell r="H350" t="str">
            <v>Programa Nidos</v>
          </cell>
          <cell r="I350" t="str">
            <v>Contratación Directa</v>
          </cell>
          <cell r="J350" t="str">
            <v>Contratación directa.</v>
          </cell>
          <cell r="K350" t="str">
            <v>Prestación de servicios</v>
          </cell>
          <cell r="N350" t="str">
            <v>Si</v>
          </cell>
          <cell r="O350" t="str">
            <v>Contrato Prestación de Servicios Profesionales</v>
          </cell>
          <cell r="P350">
            <v>45320</v>
          </cell>
          <cell r="Q350">
            <v>45323</v>
          </cell>
          <cell r="R350">
            <v>45534</v>
          </cell>
          <cell r="S350">
            <v>210</v>
          </cell>
          <cell r="T350" t="str">
            <v>En Ejecución</v>
          </cell>
          <cell r="U350" t="str">
            <v>LEYLA CASTILLO BALLÉN</v>
          </cell>
          <cell r="X350" t="str">
            <v>LINA MARIA GAVIRIA HURTADO</v>
          </cell>
          <cell r="Z350" t="str">
            <v>Inversión</v>
          </cell>
          <cell r="AA350">
            <v>2020110010209</v>
          </cell>
          <cell r="AC350" t="str">
            <v>O23011601120000007617</v>
          </cell>
          <cell r="AF350">
            <v>23800000</v>
          </cell>
          <cell r="AJ350"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50" t="str">
            <v>DELSY CORDOBA CORTES</v>
          </cell>
          <cell r="AL350">
            <v>52823542</v>
          </cell>
          <cell r="AM350" t="str">
            <v>354-2024</v>
          </cell>
          <cell r="AP350" t="str">
            <v>SECOP II</v>
          </cell>
          <cell r="AQ350" t="e">
            <v>#N/A</v>
          </cell>
          <cell r="AS350" t="str">
            <v>Falso</v>
          </cell>
          <cell r="AU350" t="str">
            <v>SI</v>
          </cell>
          <cell r="AV350" t="str">
            <v>Febrero</v>
          </cell>
          <cell r="AW350" t="e">
            <v>#N/A</v>
          </cell>
          <cell r="AX350">
            <v>45534</v>
          </cell>
          <cell r="AY350" t="str">
            <v>#REF!</v>
          </cell>
          <cell r="AZ350" t="str">
            <v>CO1.PCCNTR.5838467</v>
          </cell>
        </row>
        <row r="351">
          <cell r="D351" t="str">
            <v>355-2024</v>
          </cell>
          <cell r="E351" t="str">
            <v>LEYLA CASTILLO BALLÉN</v>
          </cell>
          <cell r="F351" t="str">
            <v>Subdirección de Formación Artistica</v>
          </cell>
          <cell r="G351" t="str">
            <v>Subdirección de Formación Artística</v>
          </cell>
          <cell r="H351" t="str">
            <v>Programa Crea</v>
          </cell>
          <cell r="I351" t="str">
            <v>Contratación Directa</v>
          </cell>
          <cell r="J351" t="str">
            <v>Contratación directa.</v>
          </cell>
          <cell r="K351" t="str">
            <v>Prestación de servicios</v>
          </cell>
          <cell r="N351" t="str">
            <v>Si</v>
          </cell>
          <cell r="O351" t="str">
            <v>Contrato Prestación de Servicios Apoyo a la Gestión</v>
          </cell>
          <cell r="P351">
            <v>45320</v>
          </cell>
          <cell r="Q351">
            <v>45324</v>
          </cell>
          <cell r="R351">
            <v>45473</v>
          </cell>
          <cell r="S351">
            <v>149</v>
          </cell>
          <cell r="T351" t="str">
            <v>En Ejecución</v>
          </cell>
          <cell r="U351" t="str">
            <v>LEYLA CASTILLO BALLÉN</v>
          </cell>
          <cell r="X351" t="str">
            <v>JORGE EDUARDO MARTINEZ GARCIA</v>
          </cell>
          <cell r="Z351" t="str">
            <v>Inversión</v>
          </cell>
          <cell r="AA351">
            <v>2020110010061</v>
          </cell>
          <cell r="AC351" t="str">
            <v>O23011601140000007619</v>
          </cell>
          <cell r="AF351">
            <v>11965250</v>
          </cell>
          <cell r="AJ35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51" t="str">
            <v>licette maria rozo contreras</v>
          </cell>
          <cell r="AL351">
            <v>1026271158</v>
          </cell>
          <cell r="AM351" t="str">
            <v>355-2024</v>
          </cell>
          <cell r="AP351" t="str">
            <v>SECOP II</v>
          </cell>
          <cell r="AQ351" t="e">
            <v>#N/A</v>
          </cell>
          <cell r="AS351" t="str">
            <v>Falso</v>
          </cell>
          <cell r="AU351" t="str">
            <v>SI</v>
          </cell>
          <cell r="AV351" t="str">
            <v>Febrero</v>
          </cell>
          <cell r="AW351" t="e">
            <v>#N/A</v>
          </cell>
          <cell r="AX351">
            <v>45473</v>
          </cell>
          <cell r="AY351" t="str">
            <v>#REF!</v>
          </cell>
          <cell r="AZ351" t="str">
            <v>CO1.PCCNTR.5837724</v>
          </cell>
        </row>
        <row r="352">
          <cell r="D352" t="str">
            <v>356-2024</v>
          </cell>
          <cell r="E352" t="str">
            <v>LEYLA CASTILLO BALLÉN</v>
          </cell>
          <cell r="F352" t="str">
            <v>Subdirección de Formación Artistica</v>
          </cell>
          <cell r="G352" t="str">
            <v>Subdirección de Formación Artística</v>
          </cell>
          <cell r="H352" t="str">
            <v>Programa Crea</v>
          </cell>
          <cell r="I352" t="str">
            <v>Contratación Directa</v>
          </cell>
          <cell r="J352" t="str">
            <v>Contratación directa.</v>
          </cell>
          <cell r="K352" t="str">
            <v>Prestación de servicios</v>
          </cell>
          <cell r="N352" t="str">
            <v>Si</v>
          </cell>
          <cell r="O352" t="str">
            <v>Contrato Prestación de Servicios Apoyo a la Gestión</v>
          </cell>
          <cell r="P352">
            <v>45320</v>
          </cell>
          <cell r="Q352">
            <v>45324</v>
          </cell>
          <cell r="R352">
            <v>45535</v>
          </cell>
          <cell r="S352">
            <v>210</v>
          </cell>
          <cell r="T352" t="str">
            <v>En Ejecución</v>
          </cell>
          <cell r="U352" t="str">
            <v>LEYLA CASTILLO BALLÉN</v>
          </cell>
          <cell r="X352" t="str">
            <v>JORGE EDUARDO MARTINEZ GARCIA</v>
          </cell>
          <cell r="Z352" t="str">
            <v>Inversión</v>
          </cell>
          <cell r="AA352">
            <v>2020110010061</v>
          </cell>
          <cell r="AC352" t="str">
            <v>O23011601140000007619</v>
          </cell>
          <cell r="AF352">
            <v>25192860</v>
          </cell>
          <cell r="AJ35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52" t="str">
            <v>Johan Andres Rodriguez Valenzuela</v>
          </cell>
          <cell r="AL352">
            <v>1032433921</v>
          </cell>
          <cell r="AM352" t="str">
            <v>356-2024</v>
          </cell>
          <cell r="AP352" t="str">
            <v>SECOP II</v>
          </cell>
          <cell r="AQ352" t="e">
            <v>#N/A</v>
          </cell>
          <cell r="AS352" t="str">
            <v>Falso</v>
          </cell>
          <cell r="AU352" t="str">
            <v>SI</v>
          </cell>
          <cell r="AV352" t="str">
            <v>Febrero</v>
          </cell>
          <cell r="AW352" t="e">
            <v>#N/A</v>
          </cell>
          <cell r="AX352">
            <v>45535</v>
          </cell>
          <cell r="AY352" t="str">
            <v>#REF!</v>
          </cell>
          <cell r="AZ352" t="str">
            <v>CO1.PCCNTR.5837554</v>
          </cell>
        </row>
        <row r="353">
          <cell r="D353" t="str">
            <v>360-2024</v>
          </cell>
          <cell r="E353" t="str">
            <v>LEYLA CASTILLO BALLÉN</v>
          </cell>
          <cell r="F353" t="str">
            <v>Subdirección de Formación Artistica</v>
          </cell>
          <cell r="G353" t="str">
            <v>Subdirección de Formación Artística</v>
          </cell>
          <cell r="H353" t="str">
            <v>Programa Nidos</v>
          </cell>
          <cell r="I353" t="str">
            <v>Contratación Directa</v>
          </cell>
          <cell r="J353" t="str">
            <v>Contratación directa.</v>
          </cell>
          <cell r="K353" t="str">
            <v>Prestación de servicios</v>
          </cell>
          <cell r="N353" t="str">
            <v>Si</v>
          </cell>
          <cell r="O353" t="str">
            <v>Contrato Prestación de Servicios Profesionales</v>
          </cell>
          <cell r="P353">
            <v>45320</v>
          </cell>
          <cell r="Q353">
            <v>45323</v>
          </cell>
          <cell r="R353">
            <v>45534</v>
          </cell>
          <cell r="S353">
            <v>210</v>
          </cell>
          <cell r="T353" t="str">
            <v>En Ejecución</v>
          </cell>
          <cell r="U353" t="str">
            <v>LEYLA CASTILLO BALLÉN</v>
          </cell>
          <cell r="X353" t="str">
            <v>INGRY JOHANNA NINO GONZALEZ</v>
          </cell>
          <cell r="Z353" t="str">
            <v>Inversión</v>
          </cell>
          <cell r="AA353">
            <v>2020110010209</v>
          </cell>
          <cell r="AC353" t="str">
            <v>O23011601120000007617</v>
          </cell>
          <cell r="AF353">
            <v>20986000</v>
          </cell>
          <cell r="AJ353" t="str">
            <v>PRESTAR SERVICIOS PROFESIONALES AL IDARTES- SUBDIRECCIÓN DE FORMACIÓN ARTÍSTICA EN EL PROCESO DE CREACIÓN, IMPLEMENTACIÓN Y DOCUMENTACIÓN DE ACCIONES ARTÍSTICPEDAGÓGICAS TERRITORIALES DE LOS COMPONENTES DEL PROGRAMA NIDOS.</v>
          </cell>
          <cell r="AK353" t="str">
            <v>TATIANA VANESSA NIÑO GUTIERREZ</v>
          </cell>
          <cell r="AL353">
            <v>1023943671</v>
          </cell>
          <cell r="AM353" t="str">
            <v>360-2024</v>
          </cell>
          <cell r="AP353" t="str">
            <v>SECOP II</v>
          </cell>
          <cell r="AQ353" t="e">
            <v>#N/A</v>
          </cell>
          <cell r="AS353" t="str">
            <v>Falso</v>
          </cell>
          <cell r="AU353" t="str">
            <v>SI</v>
          </cell>
          <cell r="AV353" t="str">
            <v>Febrero</v>
          </cell>
          <cell r="AW353" t="e">
            <v>#N/A</v>
          </cell>
          <cell r="AX353">
            <v>45534</v>
          </cell>
          <cell r="AY353" t="str">
            <v>#REF!</v>
          </cell>
          <cell r="AZ353" t="str">
            <v>CO1.PCCNTR.5840233</v>
          </cell>
        </row>
        <row r="354">
          <cell r="D354" t="str">
            <v>365-2024</v>
          </cell>
          <cell r="E354" t="str">
            <v>Liliana Morales Ortiz</v>
          </cell>
          <cell r="F354" t="str">
            <v>Subdirección Administrativa y Financiera</v>
          </cell>
          <cell r="H354" t="str">
            <v>Oficina Asesora Jurídica</v>
          </cell>
          <cell r="I354" t="str">
            <v>Contratación Directa</v>
          </cell>
          <cell r="J354" t="str">
            <v>Contratación directa.</v>
          </cell>
          <cell r="K354" t="str">
            <v>Prestación de servicios</v>
          </cell>
          <cell r="N354" t="str">
            <v>Si</v>
          </cell>
          <cell r="O354" t="str">
            <v>Contrato Prestación de Servicios Profesionales</v>
          </cell>
          <cell r="P354">
            <v>45320</v>
          </cell>
          <cell r="Q354">
            <v>45322</v>
          </cell>
          <cell r="R354">
            <v>45382</v>
          </cell>
          <cell r="S354">
            <v>61</v>
          </cell>
          <cell r="T354" t="str">
            <v>En Ejecución</v>
          </cell>
          <cell r="U354" t="str">
            <v>Liliana Morales Ortiz</v>
          </cell>
          <cell r="X354" t="str">
            <v>HEIDY YOBANNA MORENO MORENO</v>
          </cell>
          <cell r="Z354" t="str">
            <v>Inversión</v>
          </cell>
          <cell r="AA354">
            <v>2020110010376</v>
          </cell>
          <cell r="AC354" t="str">
            <v>O23011605560000007902</v>
          </cell>
          <cell r="AF354">
            <v>10000000</v>
          </cell>
          <cell r="AJ354" t="str">
            <v>Prestar servicios profesionales al IDARTES- OFICINA ASESORA JURIDICA, o la dependencia a cargo de contratacion en la entidad, para adelantar en las plataformas de contratacion publica, tramites contractuales acorde con el estatuto general de contratacion publica, segun se coordine con la supervision del contrato, de conformidad con los procesos y procedimientos de gestion juridica definidos en la entidad.</v>
          </cell>
          <cell r="AK354" t="str">
            <v>ELIANA MARIA CHICUE PARAMO</v>
          </cell>
          <cell r="AL354">
            <v>1082128117</v>
          </cell>
          <cell r="AM354" t="str">
            <v>365-2024</v>
          </cell>
          <cell r="AP354" t="str">
            <v>SECOP II</v>
          </cell>
          <cell r="AQ354" t="e">
            <v>#N/A</v>
          </cell>
          <cell r="AS354" t="str">
            <v>Falso</v>
          </cell>
          <cell r="AU354" t="str">
            <v>SI</v>
          </cell>
          <cell r="AV354" t="str">
            <v>Abril</v>
          </cell>
          <cell r="AW354" t="e">
            <v>#N/A</v>
          </cell>
          <cell r="AX354">
            <v>45382</v>
          </cell>
          <cell r="AY354" t="str">
            <v>#REF!</v>
          </cell>
          <cell r="AZ354" t="str">
            <v>CO1.PCCNTR.5836637</v>
          </cell>
        </row>
        <row r="355">
          <cell r="D355" t="str">
            <v>373-2024</v>
          </cell>
          <cell r="E355" t="str">
            <v>Maira Salamanca</v>
          </cell>
          <cell r="F355" t="str">
            <v>Subdirección de las Artes</v>
          </cell>
          <cell r="I355" t="str">
            <v>Contratación Directa</v>
          </cell>
          <cell r="J355" t="str">
            <v>Contratación directa.</v>
          </cell>
          <cell r="K355" t="str">
            <v>Prestación de servicios</v>
          </cell>
          <cell r="N355" t="str">
            <v>Si</v>
          </cell>
          <cell r="O355" t="str">
            <v>Contrato Prestación de Servicios Profesionales</v>
          </cell>
          <cell r="P355">
            <v>45320</v>
          </cell>
          <cell r="Q355">
            <v>45322</v>
          </cell>
          <cell r="R355">
            <v>45382</v>
          </cell>
          <cell r="S355">
            <v>61</v>
          </cell>
          <cell r="T355" t="str">
            <v>En Ejecución</v>
          </cell>
          <cell r="U355" t="str">
            <v>Maira Salamanca</v>
          </cell>
          <cell r="X355" t="str">
            <v>LINA MARIA GAVIRIA HURTADO</v>
          </cell>
          <cell r="Z355" t="str">
            <v>Inversión</v>
          </cell>
          <cell r="AA355">
            <v>2020110010063</v>
          </cell>
          <cell r="AC355" t="str">
            <v>O23011601210000007585</v>
          </cell>
          <cell r="AF355">
            <v>13110000</v>
          </cell>
          <cell r="AJ355" t="str">
            <v>PRESTAR SERVICIOS PROFESIONALES AL INSTITUTO DISTRITAL DE LAS ARTES -IDARTES - EN LA SUBDIRECCIÓN DE LAS ARTES, EN EL ACOMPAÑAMIENTO Y SEGUIMIENTO ADMINISTRATIVO, CONTABLE Y FINANCIERO A LOS CONTRATOS Y/O CONVENIOS SUSCRITOS POR LA DEPENDENCIA Y SUS DIFERENTES UNIDADES DE GESTIÓN</v>
          </cell>
          <cell r="AK355" t="str">
            <v>ANGIE MILENA CADENA AGUDELO</v>
          </cell>
          <cell r="AL355">
            <v>1014244324</v>
          </cell>
          <cell r="AM355" t="str">
            <v>373-2024</v>
          </cell>
          <cell r="AP355" t="str">
            <v>SECOP II</v>
          </cell>
          <cell r="AQ355" t="e">
            <v>#N/A</v>
          </cell>
          <cell r="AS355" t="str">
            <v>Falso</v>
          </cell>
          <cell r="AU355" t="str">
            <v>SI</v>
          </cell>
          <cell r="AV355" t="str">
            <v>Abril</v>
          </cell>
          <cell r="AW355" t="e">
            <v>#N/A</v>
          </cell>
          <cell r="AX355">
            <v>45382</v>
          </cell>
          <cell r="AY355" t="str">
            <v>#REF!</v>
          </cell>
          <cell r="AZ355" t="str">
            <v>CO1.PCCNTR.5839476</v>
          </cell>
        </row>
        <row r="356">
          <cell r="D356" t="str">
            <v>374-2024</v>
          </cell>
          <cell r="E356" t="str">
            <v>LEYLA CASTILLO BALLÉN</v>
          </cell>
          <cell r="F356" t="str">
            <v>Subdirección de Formación Artistica</v>
          </cell>
          <cell r="G356" t="str">
            <v>Subdirección de Formación Artística</v>
          </cell>
          <cell r="H356" t="str">
            <v>Programa Nidos</v>
          </cell>
          <cell r="I356" t="str">
            <v>Contratación Directa</v>
          </cell>
          <cell r="J356" t="str">
            <v>Contratación directa.</v>
          </cell>
          <cell r="K356" t="str">
            <v>Prestación de servicios</v>
          </cell>
          <cell r="N356" t="str">
            <v>Si</v>
          </cell>
          <cell r="O356" t="str">
            <v>Contrato Prestación de Servicios Apoyo a la Gestión</v>
          </cell>
          <cell r="P356">
            <v>45320</v>
          </cell>
          <cell r="Q356">
            <v>45323</v>
          </cell>
          <cell r="R356">
            <v>45508</v>
          </cell>
          <cell r="S356">
            <v>184</v>
          </cell>
          <cell r="T356" t="str">
            <v>En Ejecución</v>
          </cell>
          <cell r="U356" t="str">
            <v>LEYLA CASTILLO BALLÉN</v>
          </cell>
          <cell r="X356" t="str">
            <v>INGRY JOHANNA NINO GONZALEZ</v>
          </cell>
          <cell r="Z356" t="str">
            <v>Inversión</v>
          </cell>
          <cell r="AA356">
            <v>2020110010209</v>
          </cell>
          <cell r="AC356" t="str">
            <v>O23011601120000007617</v>
          </cell>
          <cell r="AF356">
            <v>14990000</v>
          </cell>
          <cell r="AJ356" t="str">
            <v>Prestar servicios de apoyo a la gestión al Idartes- Subdirección de Formación Artística en el apoyo al proceso de creación, implementación y documentación de acciones artístico pedagógicas territoriales de los componentes del Programa Nidos.</v>
          </cell>
          <cell r="AK356" t="str">
            <v>Nicolle Natalia Escobar Florido</v>
          </cell>
          <cell r="AL356">
            <v>1014256417</v>
          </cell>
          <cell r="AM356" t="str">
            <v>374-2024</v>
          </cell>
          <cell r="AP356" t="str">
            <v>SECOP II</v>
          </cell>
          <cell r="AQ356" t="e">
            <v>#N/A</v>
          </cell>
          <cell r="AS356" t="str">
            <v>Falso</v>
          </cell>
          <cell r="AU356" t="str">
            <v>SI</v>
          </cell>
          <cell r="AV356" t="str">
            <v>Febrero</v>
          </cell>
          <cell r="AW356" t="e">
            <v>#N/A</v>
          </cell>
          <cell r="AX356">
            <v>45508</v>
          </cell>
          <cell r="AY356" t="str">
            <v>#REF!</v>
          </cell>
          <cell r="AZ356" t="str">
            <v>CO1.PCCNTR.5840046</v>
          </cell>
        </row>
        <row r="357">
          <cell r="D357" t="str">
            <v>375-2024</v>
          </cell>
          <cell r="E357" t="str">
            <v>LEYLA CASTILLO BALLÉN</v>
          </cell>
          <cell r="F357" t="str">
            <v>Subdirección de Formación Artistica</v>
          </cell>
          <cell r="G357" t="str">
            <v>Subdirección de Formación Artística</v>
          </cell>
          <cell r="H357" t="str">
            <v>Programa Nidos</v>
          </cell>
          <cell r="I357" t="str">
            <v>Contratación Directa</v>
          </cell>
          <cell r="J357" t="str">
            <v>Contratación directa.</v>
          </cell>
          <cell r="K357" t="str">
            <v>Prestación de servicios</v>
          </cell>
          <cell r="N357" t="str">
            <v>Si</v>
          </cell>
          <cell r="O357" t="str">
            <v>Contrato Prestación de Servicios Profesionales</v>
          </cell>
          <cell r="P357">
            <v>45320</v>
          </cell>
          <cell r="Q357">
            <v>45323</v>
          </cell>
          <cell r="R357">
            <v>45534</v>
          </cell>
          <cell r="S357">
            <v>210</v>
          </cell>
          <cell r="T357" t="str">
            <v>En Ejecución</v>
          </cell>
          <cell r="U357" t="str">
            <v>LEYLA CASTILLO BALLÉN</v>
          </cell>
          <cell r="X357" t="str">
            <v>INGRY JOHANNA NINO GONZALEZ</v>
          </cell>
          <cell r="Z357" t="str">
            <v>Inversión</v>
          </cell>
          <cell r="AA357">
            <v>2020110010209</v>
          </cell>
          <cell r="AC357" t="str">
            <v>O23011601120000007617</v>
          </cell>
          <cell r="AF357">
            <v>20986000</v>
          </cell>
          <cell r="AJ357" t="str">
            <v>Prestar servicios profesionales al Idartes- Subdirección de Formación Artística en el proceso de creación, implementación y documentación de acciones artístico pedagógicas territoriales de los componentes del Programa Nidos.</v>
          </cell>
          <cell r="AK357" t="str">
            <v>Luisa Fernanda Osma Montaña</v>
          </cell>
          <cell r="AL357">
            <v>1018483583</v>
          </cell>
          <cell r="AM357" t="str">
            <v>375-2024</v>
          </cell>
          <cell r="AP357" t="str">
            <v>SECOP II</v>
          </cell>
          <cell r="AQ357" t="e">
            <v>#N/A</v>
          </cell>
          <cell r="AS357" t="str">
            <v>Falso</v>
          </cell>
          <cell r="AU357" t="str">
            <v>SI</v>
          </cell>
          <cell r="AV357" t="str">
            <v>Febrero</v>
          </cell>
          <cell r="AW357" t="e">
            <v>#N/A</v>
          </cell>
          <cell r="AX357">
            <v>45534</v>
          </cell>
          <cell r="AY357" t="str">
            <v>#REF!</v>
          </cell>
          <cell r="AZ357" t="str">
            <v>CO1.PCCNTR.5840275</v>
          </cell>
        </row>
        <row r="358">
          <cell r="D358" t="str">
            <v>380-2024</v>
          </cell>
          <cell r="E358" t="str">
            <v>LEYLA CASTILLO BALLÉN</v>
          </cell>
          <cell r="F358" t="str">
            <v>Subdirección de Formación Artistica</v>
          </cell>
          <cell r="G358" t="str">
            <v>Subdirección de Formación Artística</v>
          </cell>
          <cell r="H358" t="str">
            <v>Programa Nidos</v>
          </cell>
          <cell r="I358" t="str">
            <v>Contratación Directa</v>
          </cell>
          <cell r="J358" t="str">
            <v>Contratación directa.</v>
          </cell>
          <cell r="K358" t="str">
            <v>Prestación de servicios</v>
          </cell>
          <cell r="N358" t="str">
            <v>Si</v>
          </cell>
          <cell r="O358" t="str">
            <v>Contrato Prestación de Servicios Apoyo a la Gestión</v>
          </cell>
          <cell r="P358">
            <v>45320</v>
          </cell>
          <cell r="Q358">
            <v>45323</v>
          </cell>
          <cell r="R358">
            <v>45534</v>
          </cell>
          <cell r="S358">
            <v>210</v>
          </cell>
          <cell r="T358" t="str">
            <v>En Ejecución</v>
          </cell>
          <cell r="U358" t="str">
            <v>LEYLA CASTILLO BALLÉN</v>
          </cell>
          <cell r="X358" t="str">
            <v>LINA MARIA GAVIRIA HURTADO</v>
          </cell>
          <cell r="Z358" t="str">
            <v>Inversión</v>
          </cell>
          <cell r="AA358">
            <v>2020110010209</v>
          </cell>
          <cell r="AC358" t="str">
            <v>O23011601120000007617</v>
          </cell>
          <cell r="AF358">
            <v>23800000</v>
          </cell>
          <cell r="AJ358"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58" t="str">
            <v>GERARDO CORAL NARVAEZ</v>
          </cell>
          <cell r="AL358">
            <v>80491335</v>
          </cell>
          <cell r="AM358" t="str">
            <v>380-2024</v>
          </cell>
          <cell r="AP358" t="str">
            <v>SECOP II</v>
          </cell>
          <cell r="AQ358" t="e">
            <v>#N/A</v>
          </cell>
          <cell r="AS358" t="str">
            <v>Falso</v>
          </cell>
          <cell r="AU358" t="str">
            <v>SI</v>
          </cell>
          <cell r="AV358" t="str">
            <v>Febrero</v>
          </cell>
          <cell r="AW358" t="e">
            <v>#N/A</v>
          </cell>
          <cell r="AX358">
            <v>45534</v>
          </cell>
          <cell r="AY358" t="str">
            <v>#REF!</v>
          </cell>
          <cell r="AZ358" t="str">
            <v>CO1.PCCNTR.5838511</v>
          </cell>
        </row>
        <row r="359">
          <cell r="D359" t="str">
            <v>381-2024</v>
          </cell>
          <cell r="E359" t="str">
            <v>Maira Salamanca</v>
          </cell>
          <cell r="F359" t="str">
            <v>Subdirección de las Artes</v>
          </cell>
          <cell r="I359" t="str">
            <v>Contratación Directa</v>
          </cell>
          <cell r="J359" t="str">
            <v>Contratación directa.</v>
          </cell>
          <cell r="K359" t="str">
            <v>Prestación de servicios</v>
          </cell>
          <cell r="N359" t="str">
            <v>Si</v>
          </cell>
          <cell r="O359" t="str">
            <v>Contrato Prestación de Servicios Apoyo a la Gestión</v>
          </cell>
          <cell r="P359">
            <v>45320</v>
          </cell>
          <cell r="Q359">
            <v>45321</v>
          </cell>
          <cell r="R359">
            <v>45382</v>
          </cell>
          <cell r="S359">
            <v>61</v>
          </cell>
          <cell r="T359" t="str">
            <v>En Ejecución</v>
          </cell>
          <cell r="U359" t="str">
            <v>Maira Salamanca</v>
          </cell>
          <cell r="X359" t="str">
            <v>NATALIA ALEJANDRA LOPEZ PEREZ</v>
          </cell>
          <cell r="Z359" t="str">
            <v>Inversión</v>
          </cell>
          <cell r="AA359">
            <v>2020110010063</v>
          </cell>
          <cell r="AC359" t="str">
            <v>O23011601210000007585</v>
          </cell>
          <cell r="AF359">
            <v>7166000</v>
          </cell>
          <cell r="AJ359" t="str">
            <v>PRESTAR SERVICIOS DE APOYO A LA GESTIÓN A LA SUBDIRECCIÓN DE LAS ARTES - GERENCIA DE ARTES AUDIOVISUALES DE IDARTES, RELACIONADO CON EL SEGUIMIENTO DE EQUIPOS TECNOLÓGICOS ESPECIALIZADOS, PLANEACIÓN Y CONFIGURACIÓN TÉCNICA DE LAS ACTIVIDADES Y BITÁCORA DE LOS EVENTOS PROGRAMADOS EN LA CINEMATECA DE BOGOTÁ, ACORDE CON LOS PROCEDIMIENTOS ESTABLECIDOS POR LA ENTIDAD.EN LA APROPIACIÓN DEL PATRIMONIO AUDIOVISUAL, ACORDE CON LOS LINEAMIENTOS ESTABLECIDOS POR LA ENTIDAD.</v>
          </cell>
          <cell r="AK359" t="str">
            <v>ANGEE MILENA GONZALEZ PARRA</v>
          </cell>
          <cell r="AL359">
            <v>1015419837</v>
          </cell>
          <cell r="AM359" t="str">
            <v>381-2024</v>
          </cell>
          <cell r="AP359" t="str">
            <v>SECOP II</v>
          </cell>
          <cell r="AQ359" t="e">
            <v>#N/A</v>
          </cell>
          <cell r="AS359" t="str">
            <v>Falso</v>
          </cell>
          <cell r="AU359" t="str">
            <v>SI</v>
          </cell>
          <cell r="AV359" t="str">
            <v>Abril</v>
          </cell>
          <cell r="AW359" t="e">
            <v>#N/A</v>
          </cell>
          <cell r="AX359">
            <v>45382</v>
          </cell>
          <cell r="AY359" t="str">
            <v>#REF!</v>
          </cell>
          <cell r="AZ359" t="str">
            <v>CO1.PCCNTR.5839512</v>
          </cell>
        </row>
        <row r="360">
          <cell r="D360" t="str">
            <v>385-2024</v>
          </cell>
          <cell r="E360" t="str">
            <v>LEYLA CASTILLO BALLÉN</v>
          </cell>
          <cell r="F360" t="str">
            <v>Subdirección de Formación Artistica</v>
          </cell>
          <cell r="G360" t="str">
            <v>Subdirección de Formación Artística</v>
          </cell>
          <cell r="H360" t="str">
            <v>Programa Crea</v>
          </cell>
          <cell r="I360" t="str">
            <v>Contratación Directa</v>
          </cell>
          <cell r="J360" t="str">
            <v>Contratación directa.</v>
          </cell>
          <cell r="K360" t="str">
            <v>Prestación de servicios</v>
          </cell>
          <cell r="N360" t="str">
            <v>Si</v>
          </cell>
          <cell r="O360" t="str">
            <v>Contrato Prestación de Servicios Profesionales</v>
          </cell>
          <cell r="P360">
            <v>45320</v>
          </cell>
          <cell r="Q360">
            <v>45323</v>
          </cell>
          <cell r="R360">
            <v>45473</v>
          </cell>
          <cell r="S360">
            <v>150</v>
          </cell>
          <cell r="T360" t="str">
            <v>En Ejecución</v>
          </cell>
          <cell r="U360" t="str">
            <v>LEYLA CASTILLO BALLÉN</v>
          </cell>
          <cell r="X360" t="str">
            <v>LINA MARIA GAVIRIA HURTADO</v>
          </cell>
          <cell r="Z360" t="str">
            <v>Inversión</v>
          </cell>
          <cell r="AA360">
            <v>2020110010061</v>
          </cell>
          <cell r="AC360" t="str">
            <v>O23011601140000007619</v>
          </cell>
          <cell r="AF360">
            <v>12022725</v>
          </cell>
          <cell r="AJ36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360" t="str">
            <v>Lia Daniela Vicaria Sanchez</v>
          </cell>
          <cell r="AL360">
            <v>1020795193</v>
          </cell>
          <cell r="AM360" t="str">
            <v>385-2024</v>
          </cell>
          <cell r="AP360" t="str">
            <v>SECOP II</v>
          </cell>
          <cell r="AQ360" t="e">
            <v>#N/A</v>
          </cell>
          <cell r="AS360" t="str">
            <v>Falso</v>
          </cell>
          <cell r="AU360" t="str">
            <v>SI</v>
          </cell>
          <cell r="AV360" t="str">
            <v>Febrero</v>
          </cell>
          <cell r="AW360" t="e">
            <v>#N/A</v>
          </cell>
          <cell r="AX360">
            <v>45473</v>
          </cell>
          <cell r="AY360" t="str">
            <v>#REF!</v>
          </cell>
          <cell r="AZ360" t="str">
            <v>CO1.PCCNTR.5840305</v>
          </cell>
        </row>
        <row r="361">
          <cell r="D361" t="str">
            <v>PUFA-023-2024</v>
          </cell>
          <cell r="E361" t="str">
            <v>Maira Salamanca</v>
          </cell>
          <cell r="F361" t="str">
            <v>Subdirección de las Artes</v>
          </cell>
          <cell r="G361" t="str">
            <v>Gerencia de Artes Audiovisuales</v>
          </cell>
          <cell r="H361" t="str">
            <v>GERENTE DE ARTES AUDIOVISUALES</v>
          </cell>
          <cell r="I361" t="str">
            <v>Contratación Directa</v>
          </cell>
          <cell r="J361" t="str">
            <v>Contratación directa.</v>
          </cell>
          <cell r="K361" t="str">
            <v>Prestación de servicios</v>
          </cell>
          <cell r="L361" t="str">
            <v>17 17. Contrato de Prestación de Servicios</v>
          </cell>
          <cell r="M361" t="str">
            <v xml:space="preserve">49 49-Otros Servicios </v>
          </cell>
          <cell r="N361" t="str">
            <v>No</v>
          </cell>
          <cell r="O361" t="str">
            <v>N/A</v>
          </cell>
          <cell r="P361">
            <v>45320</v>
          </cell>
          <cell r="Q361">
            <v>45321</v>
          </cell>
          <cell r="R361">
            <v>45322</v>
          </cell>
          <cell r="S361">
            <v>1</v>
          </cell>
          <cell r="T361" t="str">
            <v>En Ejecución</v>
          </cell>
          <cell r="U361" t="str">
            <v>Maira Salamanca</v>
          </cell>
          <cell r="X361" t="str">
            <v>Ricardo Alfonso Cantor Bossa</v>
          </cell>
          <cell r="Y361">
            <v>80797050</v>
          </cell>
          <cell r="Z361" t="str">
            <v>N/A</v>
          </cell>
          <cell r="AC361" t="str">
            <v>N/A - Valor Cero / Coproducción</v>
          </cell>
          <cell r="AE361">
            <v>0</v>
          </cell>
          <cell r="AF361">
            <v>0</v>
          </cell>
          <cell r="AI361" t="str">
            <v>N/A</v>
          </cell>
          <cell r="AJ361"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361" t="str">
            <v>SENTIDOS COMERCIALES SAS</v>
          </cell>
          <cell r="AL361">
            <v>901479173</v>
          </cell>
          <cell r="AM361" t="str">
            <v>PUFA-023-2024</v>
          </cell>
          <cell r="AP361" t="str">
            <v>SECOP II</v>
          </cell>
          <cell r="AS361" t="str">
            <v>Falso</v>
          </cell>
          <cell r="AU361" t="str">
            <v>SI</v>
          </cell>
          <cell r="AV361" t="str">
            <v>Enero</v>
          </cell>
          <cell r="AW361" t="e">
            <v>#N/A</v>
          </cell>
          <cell r="AX361">
            <v>45322</v>
          </cell>
          <cell r="AY361" t="str">
            <v>#REF!</v>
          </cell>
          <cell r="AZ361" t="str">
            <v>CO1.PCCNTR.5837374</v>
          </cell>
        </row>
        <row r="362">
          <cell r="D362" t="str">
            <v>254-2024</v>
          </cell>
          <cell r="E362" t="str">
            <v>LEYLA CASTILLO BALLÉN</v>
          </cell>
          <cell r="F362" t="str">
            <v>Subdirección de Formación Artistica</v>
          </cell>
          <cell r="G362" t="str">
            <v>Subdirección de Formación Artística</v>
          </cell>
          <cell r="H362" t="str">
            <v>Programa Crea</v>
          </cell>
          <cell r="I362" t="str">
            <v>Contratación Directa</v>
          </cell>
          <cell r="J362" t="str">
            <v>Contratación directa.</v>
          </cell>
          <cell r="K362" t="str">
            <v>Prestación de servicios</v>
          </cell>
          <cell r="N362" t="str">
            <v>Si</v>
          </cell>
          <cell r="O362" t="str">
            <v>Contrato Prestación de Servicios Profesionales</v>
          </cell>
          <cell r="P362">
            <v>45321</v>
          </cell>
          <cell r="Q362">
            <v>45323</v>
          </cell>
          <cell r="R362">
            <v>45428</v>
          </cell>
          <cell r="S362">
            <v>106</v>
          </cell>
          <cell r="T362" t="str">
            <v>En Ejecución</v>
          </cell>
          <cell r="U362" t="str">
            <v>LEYLA CASTILLO BALLÉN</v>
          </cell>
          <cell r="X362" t="str">
            <v>JORGE EDUARDO MARTINEZ GARCIA</v>
          </cell>
          <cell r="Z362" t="str">
            <v>Inversión</v>
          </cell>
          <cell r="AA362">
            <v>2020110010061</v>
          </cell>
          <cell r="AC362" t="str">
            <v>O23011601140000007619</v>
          </cell>
          <cell r="AF362">
            <v>17994900</v>
          </cell>
          <cell r="AJ36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62" t="str">
            <v>SILVIA PAREDES RESTREPO</v>
          </cell>
          <cell r="AL362">
            <v>52428451</v>
          </cell>
          <cell r="AM362" t="str">
            <v>254-2024</v>
          </cell>
          <cell r="AP362" t="str">
            <v>SECOP II</v>
          </cell>
          <cell r="AQ362" t="e">
            <v>#N/A</v>
          </cell>
          <cell r="AS362" t="str">
            <v>Falso</v>
          </cell>
          <cell r="AU362" t="str">
            <v>SI</v>
          </cell>
          <cell r="AV362" t="str">
            <v>Febrero</v>
          </cell>
          <cell r="AW362" t="e">
            <v>#N/A</v>
          </cell>
          <cell r="AX362">
            <v>45428</v>
          </cell>
          <cell r="AY362" t="str">
            <v>#REF!</v>
          </cell>
          <cell r="AZ362" t="str">
            <v>CO1.PCCNTR.5814474</v>
          </cell>
        </row>
        <row r="363">
          <cell r="D363" t="str">
            <v>282-2024</v>
          </cell>
          <cell r="E363" t="str">
            <v>LEYLA CASTILLO BALLÉN</v>
          </cell>
          <cell r="F363" t="str">
            <v>Subdirección de Formación Artistica</v>
          </cell>
          <cell r="G363" t="str">
            <v>Subdirección de Formación Artística</v>
          </cell>
          <cell r="H363" t="str">
            <v>Programa Nidos</v>
          </cell>
          <cell r="I363" t="str">
            <v>Contratación Directa</v>
          </cell>
          <cell r="J363" t="str">
            <v>Contratación directa.</v>
          </cell>
          <cell r="K363" t="str">
            <v>Prestación de servicios</v>
          </cell>
          <cell r="N363" t="str">
            <v>Si</v>
          </cell>
          <cell r="O363" t="str">
            <v>Contrato Prestación de Servicios Profesionales</v>
          </cell>
          <cell r="P363">
            <v>45321</v>
          </cell>
          <cell r="Q363">
            <v>45323</v>
          </cell>
          <cell r="R363">
            <v>45534</v>
          </cell>
          <cell r="S363">
            <v>210</v>
          </cell>
          <cell r="T363" t="str">
            <v>En Ejecución</v>
          </cell>
          <cell r="U363" t="str">
            <v>LEYLA CASTILLO BALLÉN</v>
          </cell>
          <cell r="X363" t="str">
            <v>LINA MARIA GAVIRIA HURTADO</v>
          </cell>
          <cell r="Z363" t="str">
            <v>Inversión</v>
          </cell>
          <cell r="AA363">
            <v>2020110010209</v>
          </cell>
          <cell r="AC363" t="str">
            <v>O23011601120000007617</v>
          </cell>
          <cell r="AF363">
            <v>23800000</v>
          </cell>
          <cell r="AJ363"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63" t="str">
            <v>Leydi Marcela Galindo Cifuentes</v>
          </cell>
          <cell r="AL363">
            <v>1033704697</v>
          </cell>
          <cell r="AM363" t="str">
            <v>282-2024</v>
          </cell>
          <cell r="AP363" t="str">
            <v>SECOP II</v>
          </cell>
          <cell r="AQ363" t="e">
            <v>#N/A</v>
          </cell>
          <cell r="AS363" t="str">
            <v>Falso</v>
          </cell>
          <cell r="AU363" t="str">
            <v>SI</v>
          </cell>
          <cell r="AV363" t="str">
            <v>Febrero</v>
          </cell>
          <cell r="AW363" t="e">
            <v>#N/A</v>
          </cell>
          <cell r="AX363">
            <v>45534</v>
          </cell>
          <cell r="AY363" t="str">
            <v>#REF!</v>
          </cell>
          <cell r="AZ363" t="str">
            <v>CO1.PCCNTR.5822907</v>
          </cell>
        </row>
        <row r="364">
          <cell r="D364" t="str">
            <v>284-2024</v>
          </cell>
          <cell r="E364" t="str">
            <v>LEYLA CASTILLO BALLÉN</v>
          </cell>
          <cell r="F364" t="str">
            <v>Subdirección de Formación Artistica</v>
          </cell>
          <cell r="G364" t="str">
            <v>Subdirección de Formación Artística</v>
          </cell>
          <cell r="H364" t="str">
            <v>Programa Nidos</v>
          </cell>
          <cell r="I364" t="str">
            <v>Contratación Directa</v>
          </cell>
          <cell r="J364" t="str">
            <v>Contratación directa.</v>
          </cell>
          <cell r="K364" t="str">
            <v>Prestación de servicios</v>
          </cell>
          <cell r="N364" t="str">
            <v>Si</v>
          </cell>
          <cell r="O364" t="str">
            <v>Contrato Prestación de Servicios Profesionales</v>
          </cell>
          <cell r="P364">
            <v>45321</v>
          </cell>
          <cell r="Q364">
            <v>45323</v>
          </cell>
          <cell r="R364">
            <v>45534</v>
          </cell>
          <cell r="S364">
            <v>210</v>
          </cell>
          <cell r="T364" t="str">
            <v>En Ejecución</v>
          </cell>
          <cell r="U364" t="str">
            <v>LEYLA CASTILLO BALLÉN</v>
          </cell>
          <cell r="X364" t="str">
            <v>LINA MARIA GAVIRIA HURTADO</v>
          </cell>
          <cell r="Z364" t="str">
            <v>Inversión</v>
          </cell>
          <cell r="AA364">
            <v>2020110010209</v>
          </cell>
          <cell r="AC364" t="str">
            <v>O23011601120000007617</v>
          </cell>
          <cell r="AF364">
            <v>23800000</v>
          </cell>
          <cell r="AJ36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64" t="str">
            <v>Herly Jasmin Cubillos Rodríguez</v>
          </cell>
          <cell r="AL364">
            <v>52936979</v>
          </cell>
          <cell r="AM364" t="str">
            <v>284-2024</v>
          </cell>
          <cell r="AP364" t="str">
            <v>SECOP II</v>
          </cell>
          <cell r="AQ364" t="e">
            <v>#N/A</v>
          </cell>
          <cell r="AS364" t="str">
            <v>Falso</v>
          </cell>
          <cell r="AU364" t="str">
            <v>SI</v>
          </cell>
          <cell r="AV364" t="str">
            <v>Febrero</v>
          </cell>
          <cell r="AW364" t="e">
            <v>#N/A</v>
          </cell>
          <cell r="AX364">
            <v>45534</v>
          </cell>
          <cell r="AY364" t="str">
            <v>#REF!</v>
          </cell>
          <cell r="AZ364" t="str">
            <v>CO1.PCCNTR.5844250</v>
          </cell>
        </row>
        <row r="365">
          <cell r="D365" t="str">
            <v>285-2024</v>
          </cell>
          <cell r="E365" t="str">
            <v>LEYLA CASTILLO BALLÉN</v>
          </cell>
          <cell r="F365" t="str">
            <v>Subdirección de Formación Artistica</v>
          </cell>
          <cell r="G365" t="str">
            <v>Subdirección de Formación Artística</v>
          </cell>
          <cell r="H365" t="str">
            <v>Programa Nidos</v>
          </cell>
          <cell r="I365" t="str">
            <v>Contratación Directa</v>
          </cell>
          <cell r="J365" t="str">
            <v>Contratación directa.</v>
          </cell>
          <cell r="K365" t="str">
            <v>Prestación de servicios</v>
          </cell>
          <cell r="N365" t="str">
            <v>Si</v>
          </cell>
          <cell r="O365" t="str">
            <v>Contrato Prestación de Servicios Apoyo a la Gestión</v>
          </cell>
          <cell r="P365">
            <v>45321</v>
          </cell>
          <cell r="Q365">
            <v>45323</v>
          </cell>
          <cell r="R365">
            <v>45534</v>
          </cell>
          <cell r="S365">
            <v>210</v>
          </cell>
          <cell r="T365" t="str">
            <v>En Ejecución</v>
          </cell>
          <cell r="U365" t="str">
            <v>LEYLA CASTILLO BALLÉN</v>
          </cell>
          <cell r="X365" t="str">
            <v>INGRY JOHANNA NINO GONZALEZ</v>
          </cell>
          <cell r="Z365" t="str">
            <v>Inversión</v>
          </cell>
          <cell r="AA365">
            <v>2020110010209</v>
          </cell>
          <cell r="AC365" t="str">
            <v>O23011601120000007617</v>
          </cell>
          <cell r="AF365">
            <v>20986000</v>
          </cell>
          <cell r="AJ365" t="str">
            <v>Prestar servicios de apoyo a la gestión al Idartes- Subdirección de Formación Artística en el apoyo al proceso de creación, implementación y documentación de acciones artístico pedagógicas territoriales de los componentes del Programa Nidos.</v>
          </cell>
          <cell r="AK365" t="str">
            <v>Harold Barragán Suárez</v>
          </cell>
          <cell r="AL365">
            <v>1020815577</v>
          </cell>
          <cell r="AM365" t="str">
            <v>285-2024</v>
          </cell>
          <cell r="AP365" t="str">
            <v>SECOP II</v>
          </cell>
          <cell r="AQ365" t="e">
            <v>#N/A</v>
          </cell>
          <cell r="AS365" t="str">
            <v>Falso</v>
          </cell>
          <cell r="AU365" t="str">
            <v>SI</v>
          </cell>
          <cell r="AV365" t="str">
            <v>Febrero</v>
          </cell>
          <cell r="AW365" t="e">
            <v>#N/A</v>
          </cell>
          <cell r="AX365">
            <v>45534</v>
          </cell>
          <cell r="AY365" t="str">
            <v>#REF!</v>
          </cell>
          <cell r="AZ365" t="str">
            <v>CO1.PCCNTR.5844262</v>
          </cell>
        </row>
        <row r="366">
          <cell r="D366" t="str">
            <v>287-2024</v>
          </cell>
          <cell r="E366" t="str">
            <v>Hanna Paola Cuenca Hernandez</v>
          </cell>
          <cell r="F366" t="str">
            <v>Subdirección de Equipamientos Culturales</v>
          </cell>
          <cell r="I366" t="str">
            <v>Contratación Directa</v>
          </cell>
          <cell r="J366" t="str">
            <v>Contratación directa.</v>
          </cell>
          <cell r="K366" t="str">
            <v>Prestación de servicios</v>
          </cell>
          <cell r="N366" t="str">
            <v>Si</v>
          </cell>
          <cell r="O366" t="str">
            <v>Contrato Prestación de Servicios Profesionales</v>
          </cell>
          <cell r="P366">
            <v>45321</v>
          </cell>
          <cell r="Q366">
            <v>45323</v>
          </cell>
          <cell r="R366">
            <v>45382</v>
          </cell>
          <cell r="S366">
            <v>61</v>
          </cell>
          <cell r="T366" t="str">
            <v>En Ejecución</v>
          </cell>
          <cell r="U366" t="str">
            <v>Hanna Paola Cuenca Hernandez</v>
          </cell>
          <cell r="X366" t="str">
            <v>SILVIA OSPINA HENAO</v>
          </cell>
          <cell r="Z366" t="str">
            <v>Inversión</v>
          </cell>
          <cell r="AA366">
            <v>2020110010158</v>
          </cell>
          <cell r="AC366" t="str">
            <v>O23011601210000007614</v>
          </cell>
          <cell r="AF366">
            <v>11000000</v>
          </cell>
          <cell r="AJ366" t="str">
            <v>Prestar servicios profesionales a la Subdirección de Equipamientos Culturales - IDARTES, en el desarrollo de actividades administrativas y misionales necesarias para la gestión de recursos; así como el seguimiento a los procesos correspondientes a la gestión de públicos en la dependencia.</v>
          </cell>
          <cell r="AK366" t="str">
            <v>Ericka Paola Contreras Ruiz</v>
          </cell>
          <cell r="AL366">
            <v>1013617247</v>
          </cell>
          <cell r="AM366" t="str">
            <v>287-2024</v>
          </cell>
          <cell r="AP366" t="str">
            <v>SECOP II</v>
          </cell>
          <cell r="AQ366" t="e">
            <v>#N/A</v>
          </cell>
          <cell r="AS366" t="str">
            <v>Falso</v>
          </cell>
          <cell r="AU366" t="str">
            <v>SI</v>
          </cell>
          <cell r="AV366" t="str">
            <v>Febrero</v>
          </cell>
          <cell r="AW366" t="e">
            <v>#N/A</v>
          </cell>
          <cell r="AX366">
            <v>45382</v>
          </cell>
          <cell r="AY366" t="str">
            <v>#REF!</v>
          </cell>
          <cell r="AZ366" t="str">
            <v>CO1.PCCNTR.5844801</v>
          </cell>
        </row>
        <row r="367">
          <cell r="D367" t="str">
            <v>320-2024</v>
          </cell>
          <cell r="E367" t="str">
            <v>Hanna Paola Cuenca Hernandez</v>
          </cell>
          <cell r="F367" t="str">
            <v>Subdirección de Equipamientos Culturales</v>
          </cell>
          <cell r="I367" t="str">
            <v>Contratación Directa</v>
          </cell>
          <cell r="J367" t="str">
            <v>Contratación directa.</v>
          </cell>
          <cell r="K367" t="str">
            <v>Prestación de servicios</v>
          </cell>
          <cell r="N367" t="str">
            <v>Si</v>
          </cell>
          <cell r="O367" t="str">
            <v>Contrato Prestación de Servicios Apoyo a la Gestión</v>
          </cell>
          <cell r="P367">
            <v>45321</v>
          </cell>
          <cell r="Q367">
            <v>45323</v>
          </cell>
          <cell r="R367">
            <v>45409</v>
          </cell>
          <cell r="S367">
            <v>87</v>
          </cell>
          <cell r="T367" t="str">
            <v>En Ejecución</v>
          </cell>
          <cell r="U367" t="str">
            <v>Hanna Paola Cuenca Hernandez</v>
          </cell>
          <cell r="X367" t="str">
            <v>SILVIA OSPINA HENAO</v>
          </cell>
          <cell r="Z367" t="str">
            <v>Inversión</v>
          </cell>
          <cell r="AA367">
            <v>2020110010158</v>
          </cell>
          <cell r="AC367" t="str">
            <v>O23011601210000007614</v>
          </cell>
          <cell r="AF367">
            <v>12000000</v>
          </cell>
          <cell r="AJ367"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367" t="str">
            <v>Juan David castaño castañeda</v>
          </cell>
          <cell r="AL367">
            <v>1024495413</v>
          </cell>
          <cell r="AM367" t="str">
            <v>320-2024</v>
          </cell>
          <cell r="AP367" t="str">
            <v>SECOP II</v>
          </cell>
          <cell r="AQ367" t="e">
            <v>#N/A</v>
          </cell>
          <cell r="AS367" t="str">
            <v>Falso</v>
          </cell>
          <cell r="AU367" t="str">
            <v>SI</v>
          </cell>
          <cell r="AV367" t="str">
            <v>Febrero</v>
          </cell>
          <cell r="AW367" t="e">
            <v>#N/A</v>
          </cell>
          <cell r="AX367">
            <v>45409</v>
          </cell>
          <cell r="AY367" t="str">
            <v>#REF!</v>
          </cell>
          <cell r="AZ367" t="str">
            <v>CO1.PCCNTR.5835829</v>
          </cell>
        </row>
        <row r="368">
          <cell r="D368" t="str">
            <v>328-2024</v>
          </cell>
          <cell r="E368" t="str">
            <v>Liliana Morales Ortiz</v>
          </cell>
          <cell r="F368" t="str">
            <v>Subdirección Administrativa y Financiera</v>
          </cell>
          <cell r="I368" t="str">
            <v>Mínima Cuantía</v>
          </cell>
          <cell r="J368" t="str">
            <v>Mínima cuantía</v>
          </cell>
          <cell r="K368" t="str">
            <v>Seguros</v>
          </cell>
          <cell r="N368" t="str">
            <v>No</v>
          </cell>
          <cell r="O368" t="str">
            <v>N/A</v>
          </cell>
          <cell r="P368">
            <v>45321</v>
          </cell>
          <cell r="Q368">
            <v>45322</v>
          </cell>
          <cell r="R368">
            <v>45370</v>
          </cell>
          <cell r="S368">
            <v>50</v>
          </cell>
          <cell r="T368" t="str">
            <v>Terminado</v>
          </cell>
          <cell r="U368" t="str">
            <v>Liliana Morales Ortiz</v>
          </cell>
          <cell r="Z368" t="str">
            <v>Funcionamiento</v>
          </cell>
          <cell r="AC368" t="str">
            <v>O212020200701030571359</v>
          </cell>
          <cell r="AF368">
            <v>76277945</v>
          </cell>
          <cell r="AJ368" t="str">
            <v>CONTRATAR LOS SEGUROS QUE AMPAREN LOS INTERESES PATRIMONIALES ACTUALES Y FUTUROS, ASÍ COMO LOS BIENES DE PROPIEDAD DEL INSTITUTO DISTRITAL DE LAS ARTES - IDARTES QUE ESTÉN BAJO SU RESPONSABILIDAD Y CUSTODIA Y AQUELLOS QUE SEAN ADQUIRIDOS PARA DESARROLLAR LAS FUNCIONES INHERENTES A SU ACTIVIDAD Y CUALQUIER OTRA PÓLIZA DE SEGUROS QUE REQUIERA LA ENTIDAD EN EL DESARROLLO DE SU ACTIVIDAD.</v>
          </cell>
          <cell r="AK368" t="str">
            <v>AXA COLPATRIA SEGUROS S.A</v>
          </cell>
          <cell r="AL368">
            <v>860002184</v>
          </cell>
          <cell r="AM368" t="str">
            <v>IDARTES-IP-MIC-001-2024</v>
          </cell>
          <cell r="AP368" t="str">
            <v>SECOP II</v>
          </cell>
          <cell r="AQ368" t="e">
            <v>#N/A</v>
          </cell>
          <cell r="AS368" t="str">
            <v>Falso</v>
          </cell>
          <cell r="AU368" t="str">
            <v>SI</v>
          </cell>
          <cell r="AV368" t="str">
            <v>Enero</v>
          </cell>
          <cell r="AW368">
            <v>45370</v>
          </cell>
          <cell r="AX368">
            <v>45370</v>
          </cell>
          <cell r="AY368" t="str">
            <v>#REF!</v>
          </cell>
          <cell r="AZ368" t="str">
            <v>CO1.PCCNTR.5824005</v>
          </cell>
        </row>
        <row r="369">
          <cell r="D369" t="str">
            <v>329-2024</v>
          </cell>
          <cell r="E369" t="str">
            <v>LEYLA CASTILLO BALLÉN</v>
          </cell>
          <cell r="F369" t="str">
            <v>Subdirección de Formación Artistica</v>
          </cell>
          <cell r="G369" t="str">
            <v>Subdirección de Formación Artística</v>
          </cell>
          <cell r="H369" t="str">
            <v>Programa Crea</v>
          </cell>
          <cell r="I369" t="str">
            <v>Contratación Directa</v>
          </cell>
          <cell r="J369" t="str">
            <v>Contratación directa.</v>
          </cell>
          <cell r="K369" t="str">
            <v>Prestación de servicios</v>
          </cell>
          <cell r="N369" t="str">
            <v>Si</v>
          </cell>
          <cell r="O369" t="str">
            <v>Contrato Prestación de Servicios Profesionales</v>
          </cell>
          <cell r="P369">
            <v>45321</v>
          </cell>
          <cell r="Q369">
            <v>45324</v>
          </cell>
          <cell r="R369">
            <v>45411</v>
          </cell>
          <cell r="S369">
            <v>88</v>
          </cell>
          <cell r="T369" t="str">
            <v>En Ejecución</v>
          </cell>
          <cell r="U369" t="str">
            <v>LEYLA CASTILLO BALLÉN</v>
          </cell>
          <cell r="X369" t="str">
            <v>LINA MARIA GAVIRIA HURTADO</v>
          </cell>
          <cell r="Z369" t="str">
            <v>Inversión</v>
          </cell>
          <cell r="AA369">
            <v>2020110010061</v>
          </cell>
          <cell r="AC369" t="str">
            <v>O23011601140000007619</v>
          </cell>
          <cell r="AF369">
            <v>10220167</v>
          </cell>
          <cell r="AJ369"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369" t="str">
            <v>JOSE OSWALDO DEPABLOS TORRES</v>
          </cell>
          <cell r="AL369">
            <v>79879112</v>
          </cell>
          <cell r="AM369" t="str">
            <v>329-2024</v>
          </cell>
          <cell r="AP369" t="str">
            <v>SECOP II</v>
          </cell>
          <cell r="AQ369" t="e">
            <v>#N/A</v>
          </cell>
          <cell r="AS369" t="str">
            <v>Falso</v>
          </cell>
          <cell r="AU369" t="str">
            <v>SI</v>
          </cell>
          <cell r="AV369" t="str">
            <v>Febrero</v>
          </cell>
          <cell r="AW369" t="e">
            <v>#N/A</v>
          </cell>
          <cell r="AX369">
            <v>45411</v>
          </cell>
          <cell r="AY369" t="str">
            <v>#REF!</v>
          </cell>
          <cell r="AZ369" t="str">
            <v>CO1.PCCNTR.5835864</v>
          </cell>
        </row>
        <row r="370">
          <cell r="D370" t="str">
            <v>338-2024</v>
          </cell>
          <cell r="E370" t="str">
            <v>Hanna Paola Cuenca Hernandez</v>
          </cell>
          <cell r="F370" t="str">
            <v>Subdirección de Equipamientos Culturales</v>
          </cell>
          <cell r="I370" t="str">
            <v>Contratación Directa</v>
          </cell>
          <cell r="J370" t="str">
            <v>Contratación directa.</v>
          </cell>
          <cell r="K370" t="str">
            <v>Prestación de servicios</v>
          </cell>
          <cell r="N370" t="str">
            <v>Si</v>
          </cell>
          <cell r="O370" t="str">
            <v>Contrato Prestación de Servicios Apoyo a la Gestión</v>
          </cell>
          <cell r="P370">
            <v>45321</v>
          </cell>
          <cell r="Q370">
            <v>45323</v>
          </cell>
          <cell r="R370">
            <v>45382</v>
          </cell>
          <cell r="S370">
            <v>61</v>
          </cell>
          <cell r="T370" t="str">
            <v>En Ejecución</v>
          </cell>
          <cell r="U370" t="str">
            <v>Hanna Paola Cuenca Hernandez</v>
          </cell>
          <cell r="X370" t="str">
            <v>SILVIA OSPINA HENAO</v>
          </cell>
          <cell r="Z370" t="str">
            <v>Inversión</v>
          </cell>
          <cell r="AA370">
            <v>2020110010158</v>
          </cell>
          <cell r="AC370" t="str">
            <v>O23011601210000007614</v>
          </cell>
          <cell r="AF370">
            <v>6600000</v>
          </cell>
          <cell r="AJ370" t="str">
            <v>Prestar servicios de apoyo técnico al Idartes- Subdirección de Equipamientos Culturales, en lo referente a los sistemas de sonido y video con el fin de respaldar las actividades y eventos planificados en los equipamientos de la dependencia.</v>
          </cell>
          <cell r="AK370" t="str">
            <v>JORGE ARTURO PULGAR CARO</v>
          </cell>
          <cell r="AL370">
            <v>1026570444</v>
          </cell>
          <cell r="AM370" t="str">
            <v>338-2024</v>
          </cell>
          <cell r="AP370" t="str">
            <v>SECOP II</v>
          </cell>
          <cell r="AQ370" t="e">
            <v>#N/A</v>
          </cell>
          <cell r="AS370" t="str">
            <v>Falso</v>
          </cell>
          <cell r="AU370" t="str">
            <v>SI</v>
          </cell>
          <cell r="AV370" t="str">
            <v>Febrero</v>
          </cell>
          <cell r="AW370" t="e">
            <v>#N/A</v>
          </cell>
          <cell r="AX370">
            <v>45382</v>
          </cell>
          <cell r="AY370" t="str">
            <v>#REF!</v>
          </cell>
          <cell r="AZ370" t="str">
            <v>CO1.PCCNTR.5844350</v>
          </cell>
        </row>
        <row r="371">
          <cell r="D371" t="str">
            <v>339-2024</v>
          </cell>
          <cell r="E371" t="str">
            <v>Hanna Paola Cuenca Hernandez</v>
          </cell>
          <cell r="F371" t="str">
            <v>Subdirección de Equipamientos Culturales</v>
          </cell>
          <cell r="I371" t="str">
            <v>Contratación Directa</v>
          </cell>
          <cell r="J371" t="str">
            <v>Contratación directa.</v>
          </cell>
          <cell r="K371" t="str">
            <v>Prestación de servicios</v>
          </cell>
          <cell r="N371" t="str">
            <v>Si</v>
          </cell>
          <cell r="O371" t="str">
            <v>Contrato Prestación de Servicios Profesionales</v>
          </cell>
          <cell r="P371">
            <v>45321</v>
          </cell>
          <cell r="Q371">
            <v>45323</v>
          </cell>
          <cell r="R371">
            <v>45378</v>
          </cell>
          <cell r="S371">
            <v>57</v>
          </cell>
          <cell r="T371" t="str">
            <v>En Ejecución</v>
          </cell>
          <cell r="U371" t="str">
            <v>Hanna Paola Cuenca Hernandez</v>
          </cell>
          <cell r="X371" t="str">
            <v>SILVIA OSPINA HENAO</v>
          </cell>
          <cell r="Z371" t="str">
            <v>Inversión</v>
          </cell>
          <cell r="AA371">
            <v>2020110010158</v>
          </cell>
          <cell r="AC371" t="str">
            <v>O23011601210000007614</v>
          </cell>
          <cell r="AF371">
            <v>9200000</v>
          </cell>
          <cell r="AJ371" t="str">
            <v>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misional de enfoque diferencial.</v>
          </cell>
          <cell r="AK371" t="str">
            <v>Néstor Camilo Prada Gómez</v>
          </cell>
          <cell r="AL371">
            <v>1122141669</v>
          </cell>
          <cell r="AM371" t="str">
            <v>339-2024</v>
          </cell>
          <cell r="AP371" t="str">
            <v>SECOP II</v>
          </cell>
          <cell r="AQ371" t="e">
            <v>#N/A</v>
          </cell>
          <cell r="AS371" t="str">
            <v>Falso</v>
          </cell>
          <cell r="AU371" t="str">
            <v>SI</v>
          </cell>
          <cell r="AV371" t="str">
            <v>Febrero</v>
          </cell>
          <cell r="AW371" t="e">
            <v>#N/A</v>
          </cell>
          <cell r="AX371">
            <v>45378</v>
          </cell>
          <cell r="AY371" t="str">
            <v>#REF!</v>
          </cell>
          <cell r="AZ371" t="str">
            <v>CO1.PCCNTR.5844191</v>
          </cell>
        </row>
        <row r="372">
          <cell r="D372" t="str">
            <v>342-2024</v>
          </cell>
          <cell r="E372" t="str">
            <v>LEYLA CASTILLO BALLÉN</v>
          </cell>
          <cell r="F372" t="str">
            <v>Subdirección de Formación Artistica</v>
          </cell>
          <cell r="G372" t="str">
            <v>Subdirección de Formación Artística</v>
          </cell>
          <cell r="H372" t="str">
            <v>Programa Crea</v>
          </cell>
          <cell r="I372" t="str">
            <v>Contratación Directa</v>
          </cell>
          <cell r="J372" t="str">
            <v>Contratación directa.</v>
          </cell>
          <cell r="K372" t="str">
            <v>Prestación de servicios</v>
          </cell>
          <cell r="N372" t="str">
            <v>Si</v>
          </cell>
          <cell r="O372" t="str">
            <v>Contrato Prestación de Servicios Profesionales</v>
          </cell>
          <cell r="P372">
            <v>45321</v>
          </cell>
          <cell r="Q372">
            <v>45324</v>
          </cell>
          <cell r="R372">
            <v>45535</v>
          </cell>
          <cell r="S372">
            <v>210</v>
          </cell>
          <cell r="T372" t="str">
            <v>En Ejecución</v>
          </cell>
          <cell r="U372" t="str">
            <v>LEYLA CASTILLO BALLÉN</v>
          </cell>
          <cell r="X372" t="str">
            <v>JORGE EDUARDO MARTINEZ GARCIA</v>
          </cell>
          <cell r="Z372" t="str">
            <v>Inversión</v>
          </cell>
          <cell r="AA372">
            <v>2020110010061</v>
          </cell>
          <cell r="AC372" t="str">
            <v>O23011601140000007619</v>
          </cell>
          <cell r="AF372">
            <v>25192860</v>
          </cell>
          <cell r="AJ37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72" t="str">
            <v>OSCAR STEVEN ROJAS GONZALEZ</v>
          </cell>
          <cell r="AL372">
            <v>1014241932</v>
          </cell>
          <cell r="AM372" t="str">
            <v>342-2024</v>
          </cell>
          <cell r="AP372" t="str">
            <v>SECOP II</v>
          </cell>
          <cell r="AQ372" t="e">
            <v>#N/A</v>
          </cell>
          <cell r="AS372" t="str">
            <v>Falso</v>
          </cell>
          <cell r="AU372" t="str">
            <v>SI</v>
          </cell>
          <cell r="AV372" t="str">
            <v>Febrero</v>
          </cell>
          <cell r="AW372" t="e">
            <v>#N/A</v>
          </cell>
          <cell r="AX372">
            <v>45535</v>
          </cell>
          <cell r="AY372" t="str">
            <v>#REF!</v>
          </cell>
          <cell r="AZ372" t="str">
            <v>CO1.PCCNTR.5835843</v>
          </cell>
        </row>
        <row r="373">
          <cell r="D373" t="str">
            <v>357-2024</v>
          </cell>
          <cell r="E373" t="str">
            <v>LEYLA CASTILLO BALLÉN</v>
          </cell>
          <cell r="F373" t="str">
            <v>Subdirección de Formación Artistica</v>
          </cell>
          <cell r="G373" t="str">
            <v>Subdirección de Formación Artística</v>
          </cell>
          <cell r="H373" t="str">
            <v>Programa Crea</v>
          </cell>
          <cell r="I373" t="str">
            <v>Contratación Directa</v>
          </cell>
          <cell r="J373" t="str">
            <v>Contratación directa.</v>
          </cell>
          <cell r="K373" t="str">
            <v>Prestación de servicios</v>
          </cell>
          <cell r="N373" t="str">
            <v>Si</v>
          </cell>
          <cell r="O373" t="str">
            <v>Contrato Prestación de Servicios Profesionales</v>
          </cell>
          <cell r="P373">
            <v>45321</v>
          </cell>
          <cell r="Q373">
            <v>45323</v>
          </cell>
          <cell r="R373">
            <v>45473</v>
          </cell>
          <cell r="S373">
            <v>150</v>
          </cell>
          <cell r="T373" t="str">
            <v>En Ejecución</v>
          </cell>
          <cell r="U373" t="str">
            <v>LEYLA CASTILLO BALLÉN</v>
          </cell>
          <cell r="X373" t="str">
            <v>JORGE EDUARDO MARTINEZ GARCIA</v>
          </cell>
          <cell r="Z373" t="str">
            <v>Inversión</v>
          </cell>
          <cell r="AA373">
            <v>2020110010061</v>
          </cell>
          <cell r="AC373" t="str">
            <v>O23011601140000007619</v>
          </cell>
          <cell r="AF373">
            <v>17994900</v>
          </cell>
          <cell r="AJ37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73" t="str">
            <v>JEINNY LETICIA MENA MORENO</v>
          </cell>
          <cell r="AL373">
            <v>52764267</v>
          </cell>
          <cell r="AM373" t="str">
            <v>357-2024</v>
          </cell>
          <cell r="AP373" t="str">
            <v>SECOP II</v>
          </cell>
          <cell r="AQ373" t="e">
            <v>#N/A</v>
          </cell>
          <cell r="AS373" t="str">
            <v>Falso</v>
          </cell>
          <cell r="AU373" t="str">
            <v>SI</v>
          </cell>
          <cell r="AV373" t="str">
            <v>Febrero</v>
          </cell>
          <cell r="AW373" t="e">
            <v>#N/A</v>
          </cell>
          <cell r="AX373">
            <v>45473</v>
          </cell>
          <cell r="AY373" t="str">
            <v>#REF!</v>
          </cell>
          <cell r="AZ373" t="str">
            <v>CO1.PCCNTR.5837125</v>
          </cell>
        </row>
        <row r="374">
          <cell r="D374" t="str">
            <v>358-2024</v>
          </cell>
          <cell r="E374" t="str">
            <v>LEYLA CASTILLO BALLÉN</v>
          </cell>
          <cell r="F374" t="str">
            <v>Subdirección de Formación Artistica</v>
          </cell>
          <cell r="G374" t="str">
            <v>Subdirección de Formación Artística</v>
          </cell>
          <cell r="H374" t="str">
            <v>Programa Crea</v>
          </cell>
          <cell r="I374" t="str">
            <v>Contratación Directa</v>
          </cell>
          <cell r="J374" t="str">
            <v>Contratación directa.</v>
          </cell>
          <cell r="K374" t="str">
            <v>Prestación de servicios</v>
          </cell>
          <cell r="N374" t="str">
            <v>Si</v>
          </cell>
          <cell r="O374" t="str">
            <v>Contrato Prestación de Servicios Profesionales</v>
          </cell>
          <cell r="P374">
            <v>45321</v>
          </cell>
          <cell r="Q374">
            <v>45322</v>
          </cell>
          <cell r="R374">
            <v>45412</v>
          </cell>
          <cell r="S374">
            <v>91</v>
          </cell>
          <cell r="T374" t="str">
            <v>En Ejecución</v>
          </cell>
          <cell r="U374" t="str">
            <v>LEYLA CASTILLO BALLÉN</v>
          </cell>
          <cell r="X374" t="str">
            <v>LEYLA CASTILLO BALLEN</v>
          </cell>
          <cell r="Z374" t="str">
            <v>Inversión</v>
          </cell>
          <cell r="AA374">
            <v>2020110010061</v>
          </cell>
          <cell r="AC374" t="str">
            <v>O23011601140000007619</v>
          </cell>
          <cell r="AF374">
            <v>17833600</v>
          </cell>
          <cell r="AJ374"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374" t="str">
            <v>PEDRO FELIPE CORTES CAÑON</v>
          </cell>
          <cell r="AL374">
            <v>79748036</v>
          </cell>
          <cell r="AM374" t="str">
            <v>358-2024</v>
          </cell>
          <cell r="AP374" t="str">
            <v>SECOP II</v>
          </cell>
          <cell r="AQ374" t="e">
            <v>#N/A</v>
          </cell>
          <cell r="AS374" t="str">
            <v>Falso</v>
          </cell>
          <cell r="AU374" t="str">
            <v>SI</v>
          </cell>
          <cell r="AV374" t="str">
            <v>Abril</v>
          </cell>
          <cell r="AW374" t="e">
            <v>#N/A</v>
          </cell>
          <cell r="AX374">
            <v>45412</v>
          </cell>
          <cell r="AY374" t="str">
            <v>#REF!</v>
          </cell>
          <cell r="AZ374" t="str">
            <v>CO1.PCCNTR.5844162</v>
          </cell>
        </row>
        <row r="375">
          <cell r="D375" t="str">
            <v>359-2024</v>
          </cell>
          <cell r="E375" t="str">
            <v>LEYLA CASTILLO BALLÉN</v>
          </cell>
          <cell r="F375" t="str">
            <v>Subdirección de Formación Artistica</v>
          </cell>
          <cell r="G375" t="str">
            <v>Subdirección de Formación Artística</v>
          </cell>
          <cell r="H375" t="str">
            <v>Programa Crea</v>
          </cell>
          <cell r="I375" t="str">
            <v>Contratación Directa</v>
          </cell>
          <cell r="J375" t="str">
            <v>Contratación directa.</v>
          </cell>
          <cell r="K375" t="str">
            <v>Prestación de servicios</v>
          </cell>
          <cell r="N375" t="str">
            <v>Si</v>
          </cell>
          <cell r="O375" t="str">
            <v>Contrato Prestación de Servicios Profesionales</v>
          </cell>
          <cell r="P375">
            <v>45321</v>
          </cell>
          <cell r="Q375">
            <v>45323</v>
          </cell>
          <cell r="R375">
            <v>45535</v>
          </cell>
          <cell r="S375">
            <v>211</v>
          </cell>
          <cell r="T375" t="str">
            <v>Terminado</v>
          </cell>
          <cell r="U375" t="str">
            <v>LEYLA CASTILLO BALLÉN</v>
          </cell>
          <cell r="X375" t="str">
            <v>LINA MARIA GAVIRIA HURTADO</v>
          </cell>
          <cell r="Z375" t="str">
            <v>Inversión</v>
          </cell>
          <cell r="AA375">
            <v>2020110010061</v>
          </cell>
          <cell r="AC375" t="str">
            <v>O23011601140000007619</v>
          </cell>
          <cell r="AF375">
            <v>25192860</v>
          </cell>
          <cell r="AJ37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75" t="str">
            <v>GUILLERMO ARMANDO PEÑA QUIMBAY</v>
          </cell>
          <cell r="AL375">
            <v>1032442642</v>
          </cell>
          <cell r="AM375" t="str">
            <v>359-2024</v>
          </cell>
          <cell r="AP375" t="str">
            <v>SECOP II</v>
          </cell>
          <cell r="AQ375" t="e">
            <v>#N/A</v>
          </cell>
          <cell r="AS375" t="str">
            <v>Falso</v>
          </cell>
          <cell r="AU375" t="str">
            <v>SI</v>
          </cell>
          <cell r="AV375" t="str">
            <v>Febrero</v>
          </cell>
          <cell r="AW375">
            <v>45517</v>
          </cell>
          <cell r="AX375">
            <v>45517</v>
          </cell>
          <cell r="AY375" t="str">
            <v>#REF!</v>
          </cell>
          <cell r="AZ375" t="str">
            <v>CO1.PCCNTR.5844556</v>
          </cell>
        </row>
        <row r="376">
          <cell r="D376" t="str">
            <v>361-2024</v>
          </cell>
          <cell r="E376" t="str">
            <v>LEYLA CASTILLO BALLÉN</v>
          </cell>
          <cell r="F376" t="str">
            <v>Subdirección de Formación Artistica</v>
          </cell>
          <cell r="G376" t="str">
            <v>Subdirección de Formación Artística</v>
          </cell>
          <cell r="H376" t="str">
            <v>Programa Crea</v>
          </cell>
          <cell r="I376" t="str">
            <v>Contratación Directa</v>
          </cell>
          <cell r="J376" t="str">
            <v>Contratación directa.</v>
          </cell>
          <cell r="K376" t="str">
            <v>Prestación de servicios</v>
          </cell>
          <cell r="N376" t="str">
            <v>Si</v>
          </cell>
          <cell r="O376" t="str">
            <v>Contrato Prestación de Servicios Profesionales</v>
          </cell>
          <cell r="P376">
            <v>45321</v>
          </cell>
          <cell r="Q376">
            <v>45323</v>
          </cell>
          <cell r="R376">
            <v>45382</v>
          </cell>
          <cell r="S376">
            <v>61</v>
          </cell>
          <cell r="T376" t="str">
            <v>En Ejecución</v>
          </cell>
          <cell r="U376" t="str">
            <v>LEYLA CASTILLO BALLÉN</v>
          </cell>
          <cell r="X376" t="str">
            <v>LEYLA CASTILLO BALLEN</v>
          </cell>
          <cell r="Z376" t="str">
            <v>Inversión</v>
          </cell>
          <cell r="AA376">
            <v>2020110010061</v>
          </cell>
          <cell r="AC376" t="str">
            <v>O23011601140000007619</v>
          </cell>
          <cell r="AF376">
            <v>12258400</v>
          </cell>
          <cell r="AJ376"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376" t="str">
            <v>YULLY MILLENA MARTIN GAITAN</v>
          </cell>
          <cell r="AL376">
            <v>52461107</v>
          </cell>
          <cell r="AM376" t="str">
            <v>361-2024</v>
          </cell>
          <cell r="AP376" t="str">
            <v>SECOP II</v>
          </cell>
          <cell r="AQ376" t="e">
            <v>#N/A</v>
          </cell>
          <cell r="AS376" t="str">
            <v>Falso</v>
          </cell>
          <cell r="AU376" t="str">
            <v>SI</v>
          </cell>
          <cell r="AV376" t="str">
            <v>Febrero</v>
          </cell>
          <cell r="AW376" t="e">
            <v>#N/A</v>
          </cell>
          <cell r="AX376">
            <v>45382</v>
          </cell>
          <cell r="AY376" t="str">
            <v>#REF!</v>
          </cell>
          <cell r="AZ376" t="str">
            <v>CO1.PCCNTR.5844561</v>
          </cell>
        </row>
        <row r="377">
          <cell r="D377" t="str">
            <v>362-2024</v>
          </cell>
          <cell r="E377" t="str">
            <v>LEYLA CASTILLO BALLÉN</v>
          </cell>
          <cell r="F377" t="str">
            <v>Subdirección de Formación Artistica</v>
          </cell>
          <cell r="G377" t="str">
            <v>Subdirección de Formación Artística</v>
          </cell>
          <cell r="H377" t="str">
            <v>Programa Crea</v>
          </cell>
          <cell r="I377" t="str">
            <v>Contratación Directa</v>
          </cell>
          <cell r="J377" t="str">
            <v>Contratación directa.</v>
          </cell>
          <cell r="K377" t="str">
            <v>Prestación de servicios</v>
          </cell>
          <cell r="N377" t="str">
            <v>Si</v>
          </cell>
          <cell r="O377" t="str">
            <v>Contrato Prestación de Servicios Apoyo a la Gestión</v>
          </cell>
          <cell r="P377">
            <v>45321</v>
          </cell>
          <cell r="Q377">
            <v>45323</v>
          </cell>
          <cell r="R377">
            <v>45382</v>
          </cell>
          <cell r="S377">
            <v>61</v>
          </cell>
          <cell r="T377" t="str">
            <v>En Ejecución</v>
          </cell>
          <cell r="U377" t="str">
            <v>LEYLA CASTILLO BALLÉN</v>
          </cell>
          <cell r="X377" t="str">
            <v>LINA MARIA GAVIRIA HURTADO</v>
          </cell>
          <cell r="Z377" t="str">
            <v>Inversión</v>
          </cell>
          <cell r="AA377">
            <v>2020110010061</v>
          </cell>
          <cell r="AC377" t="str">
            <v>O23011601140000007619</v>
          </cell>
          <cell r="AF377">
            <v>4986000</v>
          </cell>
          <cell r="AJ377"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377" t="str">
            <v>ESTIVEN ALEJANDRO ZAPATA GIRALDO</v>
          </cell>
          <cell r="AL377">
            <v>1004626604</v>
          </cell>
          <cell r="AM377" t="str">
            <v>362-2024</v>
          </cell>
          <cell r="AP377" t="str">
            <v>SECOP II</v>
          </cell>
          <cell r="AQ377" t="e">
            <v>#N/A</v>
          </cell>
          <cell r="AS377" t="str">
            <v>Falso</v>
          </cell>
          <cell r="AU377" t="str">
            <v>SI</v>
          </cell>
          <cell r="AV377" t="str">
            <v>Febrero</v>
          </cell>
          <cell r="AW377" t="e">
            <v>#N/A</v>
          </cell>
          <cell r="AX377">
            <v>45382</v>
          </cell>
          <cell r="AY377" t="str">
            <v>#REF!</v>
          </cell>
          <cell r="AZ377" t="str">
            <v>CO1.PCCNTR.5844254</v>
          </cell>
        </row>
        <row r="378">
          <cell r="D378" t="str">
            <v>363-2024</v>
          </cell>
          <cell r="E378" t="str">
            <v>LEYLA CASTILLO BALLÉN</v>
          </cell>
          <cell r="F378" t="str">
            <v>Subdirección de Formación Artistica</v>
          </cell>
          <cell r="G378" t="str">
            <v>Subdirección de Formación Artística</v>
          </cell>
          <cell r="H378" t="str">
            <v>Programa Crea</v>
          </cell>
          <cell r="I378" t="str">
            <v>Contratación Directa</v>
          </cell>
          <cell r="J378" t="str">
            <v>Contratación directa.</v>
          </cell>
          <cell r="K378" t="str">
            <v>Prestación de servicios</v>
          </cell>
          <cell r="N378" t="str">
            <v>Si</v>
          </cell>
          <cell r="O378" t="str">
            <v>Contrato Prestación de Servicios Profesionales</v>
          </cell>
          <cell r="P378">
            <v>45321</v>
          </cell>
          <cell r="Q378">
            <v>45323</v>
          </cell>
          <cell r="R378">
            <v>45382</v>
          </cell>
          <cell r="S378">
            <v>61</v>
          </cell>
          <cell r="T378" t="str">
            <v>En Ejecución</v>
          </cell>
          <cell r="U378" t="str">
            <v>LEYLA CASTILLO BALLÉN</v>
          </cell>
          <cell r="X378" t="str">
            <v>LINA MARIA GAVIRIA HURTADO</v>
          </cell>
          <cell r="Z378" t="str">
            <v>Inversión</v>
          </cell>
          <cell r="AA378">
            <v>2020110010061</v>
          </cell>
          <cell r="AC378" t="str">
            <v>O23011601140000007619</v>
          </cell>
          <cell r="AF378">
            <v>11144000</v>
          </cell>
          <cell r="AJ378" t="str">
            <v>PRESTAR LOS SERVICIOS PROFESIONALES AL IDARTES - SUBDIRECCIÓN DE FORMACIÓN ARTÍSTICA, PARTICIPANDO EN ACTIVIDADES VINCULADAS CON LA ADMINISTRACIÓN Y COORDINACIÓN DEL CENTRO CREA ASIGNADO Y LA CONSOLIDACIÓN DEL AGENCIAMIENTO DEL PROGRAMA EN LAS LOCALIDADES DONDE SEA REQUERIDO, ACORDE CON LOS REQUERIMIENTOS DE LA DEPENDENCIA.</v>
          </cell>
          <cell r="AK378" t="str">
            <v>NATALIA MARQUEZ LOPEZ</v>
          </cell>
          <cell r="AL378">
            <v>1024503570</v>
          </cell>
          <cell r="AM378" t="str">
            <v>363-2024</v>
          </cell>
          <cell r="AP378" t="str">
            <v>SECOP II</v>
          </cell>
          <cell r="AQ378" t="e">
            <v>#N/A</v>
          </cell>
          <cell r="AS378" t="str">
            <v>Falso</v>
          </cell>
          <cell r="AU378" t="str">
            <v>SI</v>
          </cell>
          <cell r="AV378" t="str">
            <v>Febrero</v>
          </cell>
          <cell r="AW378" t="e">
            <v>#N/A</v>
          </cell>
          <cell r="AX378">
            <v>45382</v>
          </cell>
          <cell r="AY378" t="str">
            <v>#REF!</v>
          </cell>
          <cell r="AZ378" t="str">
            <v>CO1.PCCNTR.5844478</v>
          </cell>
        </row>
        <row r="379">
          <cell r="D379" t="str">
            <v>364-2024</v>
          </cell>
          <cell r="E379" t="str">
            <v>LEYLA CASTILLO BALLÉN</v>
          </cell>
          <cell r="F379" t="str">
            <v>Subdirección de Formación Artistica</v>
          </cell>
          <cell r="G379" t="str">
            <v>Subdirección de Formación Artística</v>
          </cell>
          <cell r="H379" t="str">
            <v>Programa Crea</v>
          </cell>
          <cell r="I379" t="str">
            <v>Contratación Directa</v>
          </cell>
          <cell r="J379" t="str">
            <v>Contratación directa.</v>
          </cell>
          <cell r="K379" t="str">
            <v>Prestación de servicios</v>
          </cell>
          <cell r="N379" t="str">
            <v>Si</v>
          </cell>
          <cell r="O379" t="str">
            <v>Contrato Prestación de Servicios Apoyo a la Gestión</v>
          </cell>
          <cell r="P379">
            <v>45321</v>
          </cell>
          <cell r="Q379">
            <v>45323</v>
          </cell>
          <cell r="R379">
            <v>45382</v>
          </cell>
          <cell r="S379">
            <v>61</v>
          </cell>
          <cell r="T379" t="str">
            <v>En Ejecución</v>
          </cell>
          <cell r="U379" t="str">
            <v>LEYLA CASTILLO BALLÉN</v>
          </cell>
          <cell r="X379" t="str">
            <v>LINA MARIA GAVIRIA HURTADO</v>
          </cell>
          <cell r="Z379" t="str">
            <v>Inversión</v>
          </cell>
          <cell r="AA379">
            <v>2020110010061</v>
          </cell>
          <cell r="AC379" t="str">
            <v>O23011601140000007619</v>
          </cell>
          <cell r="AF379">
            <v>4986000</v>
          </cell>
          <cell r="AJ379"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379" t="str">
            <v>brayan jose moreno</v>
          </cell>
          <cell r="AL379">
            <v>1026587239</v>
          </cell>
          <cell r="AM379" t="str">
            <v>364-2024</v>
          </cell>
          <cell r="AP379" t="str">
            <v>SECOP II</v>
          </cell>
          <cell r="AQ379" t="e">
            <v>#N/A</v>
          </cell>
          <cell r="AS379" t="str">
            <v>Falso</v>
          </cell>
          <cell r="AU379" t="str">
            <v>SI</v>
          </cell>
          <cell r="AV379" t="str">
            <v>Febrero</v>
          </cell>
          <cell r="AW379" t="e">
            <v>#N/A</v>
          </cell>
          <cell r="AX379">
            <v>45382</v>
          </cell>
          <cell r="AY379" t="str">
            <v>#REF!</v>
          </cell>
          <cell r="AZ379" t="str">
            <v>CO1.PCCNTR.5844569</v>
          </cell>
        </row>
        <row r="380">
          <cell r="D380" t="str">
            <v>366-2024</v>
          </cell>
          <cell r="E380" t="str">
            <v>LEYLA CASTILLO BALLÉN</v>
          </cell>
          <cell r="F380" t="str">
            <v>Subdirección de Formación Artistica</v>
          </cell>
          <cell r="G380" t="str">
            <v>Subdirección de Formación Artística</v>
          </cell>
          <cell r="H380" t="str">
            <v>Programa Nidos</v>
          </cell>
          <cell r="I380" t="str">
            <v>Contratación Directa</v>
          </cell>
          <cell r="J380" t="str">
            <v>Contratación directa.</v>
          </cell>
          <cell r="K380" t="str">
            <v>Prestación de servicios</v>
          </cell>
          <cell r="N380" t="str">
            <v>Si</v>
          </cell>
          <cell r="O380" t="str">
            <v>Contrato Prestación de Servicios Profesionales</v>
          </cell>
          <cell r="P380">
            <v>45321</v>
          </cell>
          <cell r="Q380">
            <v>45323</v>
          </cell>
          <cell r="R380">
            <v>45534</v>
          </cell>
          <cell r="S380">
            <v>210</v>
          </cell>
          <cell r="T380" t="str">
            <v>En Ejecución</v>
          </cell>
          <cell r="U380" t="str">
            <v>LEYLA CASTILLO BALLÉN</v>
          </cell>
          <cell r="X380" t="str">
            <v>GERALDHIN VARGAS GUTIERREZ</v>
          </cell>
          <cell r="Z380" t="str">
            <v>Inversión</v>
          </cell>
          <cell r="AA380">
            <v>2020110010209</v>
          </cell>
          <cell r="AC380" t="str">
            <v>O23011601120000007617</v>
          </cell>
          <cell r="AF380">
            <v>20986000</v>
          </cell>
          <cell r="AJ380" t="str">
            <v>Prestar servicios profesionales al Idartes- Subdirección de Formación Artística en el proceso de creación, implementación y documentación de acciones artístico pedagógicas territoriales de los componentes del Programa Nidos.</v>
          </cell>
          <cell r="AK380" t="str">
            <v>Néstor Raúl González Fonseca</v>
          </cell>
          <cell r="AL380">
            <v>80242702</v>
          </cell>
          <cell r="AM380" t="str">
            <v>366-2024</v>
          </cell>
          <cell r="AP380" t="str">
            <v>SECOP II</v>
          </cell>
          <cell r="AQ380" t="e">
            <v>#N/A</v>
          </cell>
          <cell r="AS380" t="str">
            <v>Falso</v>
          </cell>
          <cell r="AU380" t="str">
            <v>SI</v>
          </cell>
          <cell r="AV380" t="str">
            <v>Febrero</v>
          </cell>
          <cell r="AW380" t="e">
            <v>#N/A</v>
          </cell>
          <cell r="AX380">
            <v>45534</v>
          </cell>
          <cell r="AY380" t="str">
            <v>#REF!</v>
          </cell>
          <cell r="AZ380" t="str">
            <v>CO1.PCCNTR.5839881</v>
          </cell>
        </row>
        <row r="381">
          <cell r="D381" t="str">
            <v>367-2024</v>
          </cell>
          <cell r="E381" t="str">
            <v>LEYLA CASTILLO BALLÉN</v>
          </cell>
          <cell r="F381" t="str">
            <v>Subdirección de Formación Artistica</v>
          </cell>
          <cell r="G381" t="str">
            <v>Subdirección de Formación Artística</v>
          </cell>
          <cell r="H381" t="str">
            <v>Programa Nidos</v>
          </cell>
          <cell r="I381" t="str">
            <v>Contratación Directa</v>
          </cell>
          <cell r="J381" t="str">
            <v>Contratación directa.</v>
          </cell>
          <cell r="K381" t="str">
            <v>Prestación de servicios</v>
          </cell>
          <cell r="N381" t="str">
            <v>Si</v>
          </cell>
          <cell r="O381" t="str">
            <v>Contrato Prestación de Servicios Apoyo a la Gestión</v>
          </cell>
          <cell r="P381">
            <v>45321</v>
          </cell>
          <cell r="Q381">
            <v>45323</v>
          </cell>
          <cell r="R381">
            <v>45534</v>
          </cell>
          <cell r="S381">
            <v>210</v>
          </cell>
          <cell r="T381" t="str">
            <v>En Ejecución</v>
          </cell>
          <cell r="U381" t="str">
            <v>LEYLA CASTILLO BALLÉN</v>
          </cell>
          <cell r="X381" t="str">
            <v>INGRY JOHANNA NINO GONZALEZ</v>
          </cell>
          <cell r="Z381" t="str">
            <v>Inversión</v>
          </cell>
          <cell r="AA381">
            <v>2020110010209</v>
          </cell>
          <cell r="AC381" t="str">
            <v>O23011601120000007617</v>
          </cell>
          <cell r="AF381">
            <v>20986000</v>
          </cell>
          <cell r="AJ381" t="str">
            <v>Prestar servicios de apoyo a la gestión al Idartes- Subdirección de Formación Artística en el apoyo al proceso de creación, implementación y documentación de acciones artístico pedagógicas territoriales de los componentes del Programa Nidos.</v>
          </cell>
          <cell r="AK381" t="str">
            <v>Carlos Andrés Rozo Prada</v>
          </cell>
          <cell r="AL381">
            <v>80082609</v>
          </cell>
          <cell r="AM381" t="str">
            <v>367-2024</v>
          </cell>
          <cell r="AP381" t="str">
            <v>SECOP II</v>
          </cell>
          <cell r="AQ381" t="e">
            <v>#N/A</v>
          </cell>
          <cell r="AS381" t="str">
            <v>Falso</v>
          </cell>
          <cell r="AU381" t="str">
            <v>SI</v>
          </cell>
          <cell r="AV381" t="str">
            <v>Febrero</v>
          </cell>
          <cell r="AW381" t="e">
            <v>#N/A</v>
          </cell>
          <cell r="AX381">
            <v>45534</v>
          </cell>
          <cell r="AY381" t="str">
            <v>#REF!</v>
          </cell>
          <cell r="AZ381" t="str">
            <v>CO1.PCCNTR.5841313</v>
          </cell>
        </row>
        <row r="382">
          <cell r="D382" t="str">
            <v>368-2024</v>
          </cell>
          <cell r="E382" t="str">
            <v>Liliana Morales Ortiz</v>
          </cell>
          <cell r="F382" t="str">
            <v>Subdirección Administrativa y Financiera</v>
          </cell>
          <cell r="H382" t="str">
            <v>Oficina Asesora de Planeación y Tecnologias de la Informaciónn</v>
          </cell>
          <cell r="I382" t="str">
            <v>Contratación Directa</v>
          </cell>
          <cell r="J382" t="str">
            <v>Contratación directa.</v>
          </cell>
          <cell r="K382" t="str">
            <v>Prestación de servicios</v>
          </cell>
          <cell r="N382" t="str">
            <v>Si</v>
          </cell>
          <cell r="O382" t="str">
            <v>Contrato Prestación de Servicios Profesionales</v>
          </cell>
          <cell r="P382">
            <v>45321</v>
          </cell>
          <cell r="Q382">
            <v>45321</v>
          </cell>
          <cell r="R382">
            <v>45382</v>
          </cell>
          <cell r="S382">
            <v>61</v>
          </cell>
          <cell r="T382" t="str">
            <v>En Ejecución</v>
          </cell>
          <cell r="U382" t="str">
            <v>Liliana Morales Ortiz</v>
          </cell>
          <cell r="X382" t="str">
            <v>DANIEL SANCHEZ ROJAS</v>
          </cell>
          <cell r="Z382" t="str">
            <v>Inversión</v>
          </cell>
          <cell r="AA382">
            <v>2020110010376</v>
          </cell>
          <cell r="AC382" t="str">
            <v>O23011605560000007902</v>
          </cell>
          <cell r="AF382">
            <v>9000000</v>
          </cell>
          <cell r="AJ382" t="str">
            <v>PRESTAR SERVICIOS PROFESIONALES AL INSTITUTO DISTRITAL DE LAS ARTES - IDARTES, OFICINA ASESORA DE PLANEACIÓN Y TECNOLOGÍAS DE LA INFORMACIÓN, EN ACTIVIDADES RELACIONADAS CON LA GESTIÓN DE CUENTAS DE USUARIO EN LAS PLATAFORMAS DE RED Y CORREO DE LA ENTIDAD, ASÍ COMO EL SOPORTE DE NIVEL UNO GENERADOS POR MESA DE SERVICIOS DE LA ENTIDAD.</v>
          </cell>
          <cell r="AK382" t="str">
            <v>Manuel Antonio Hastamorir Baquero</v>
          </cell>
          <cell r="AL382">
            <v>1032394390</v>
          </cell>
          <cell r="AM382" t="str">
            <v>368-2024</v>
          </cell>
          <cell r="AP382" t="str">
            <v>SECOP II</v>
          </cell>
          <cell r="AQ382" t="e">
            <v>#N/A</v>
          </cell>
          <cell r="AS382" t="str">
            <v>Falso</v>
          </cell>
          <cell r="AU382" t="str">
            <v>SI</v>
          </cell>
          <cell r="AV382" t="str">
            <v>Abril</v>
          </cell>
          <cell r="AW382" t="e">
            <v>#N/A</v>
          </cell>
          <cell r="AX382">
            <v>45382</v>
          </cell>
          <cell r="AY382" t="str">
            <v>#REF!</v>
          </cell>
          <cell r="AZ382" t="str">
            <v>CO1.PCCNTR.5840749</v>
          </cell>
        </row>
        <row r="383">
          <cell r="D383" t="str">
            <v>369-2024</v>
          </cell>
          <cell r="E383" t="str">
            <v>Liliana Morales Ortiz</v>
          </cell>
          <cell r="F383" t="str">
            <v>Subdirección Administrativa y Financiera</v>
          </cell>
          <cell r="I383" t="str">
            <v>Contratación Directa</v>
          </cell>
          <cell r="J383" t="str">
            <v>Contratación directa.</v>
          </cell>
          <cell r="K383" t="str">
            <v>Prestación de servicios</v>
          </cell>
          <cell r="N383" t="str">
            <v>Si</v>
          </cell>
          <cell r="O383" t="str">
            <v>Contrato Prestación de Servicios Profesionales</v>
          </cell>
          <cell r="P383">
            <v>45321</v>
          </cell>
          <cell r="Q383">
            <v>45322</v>
          </cell>
          <cell r="R383">
            <v>45381</v>
          </cell>
          <cell r="S383">
            <v>61</v>
          </cell>
          <cell r="T383" t="str">
            <v>Terminado</v>
          </cell>
          <cell r="U383" t="str">
            <v>Liliana Morales Ortiz</v>
          </cell>
          <cell r="X383" t="str">
            <v>KAREN CHARLOT SANTISTEBAN MURIEL</v>
          </cell>
          <cell r="Z383" t="str">
            <v>Inversión</v>
          </cell>
          <cell r="AA383">
            <v>2020110010376</v>
          </cell>
          <cell r="AC383" t="str">
            <v>O23011605560000007902</v>
          </cell>
          <cell r="AF383">
            <v>12600000</v>
          </cell>
          <cell r="AJ383" t="str">
            <v>Prestar servicios profesionales al Instituto Distrital de las Artes - Idartes en la Subdirección Administrativa y Financiera - Talento Humano, en las actividades administrativas y jurídicas que requiera la dependencia relacionadas con la proyección de actos administrativos y situaciones que se deriven de los funcionarios del instituto, así como las respuestas a las peticiones, quejas y solicitudes que lleguen por parte de servidores públicos o la ciudadanía.</v>
          </cell>
          <cell r="AK383" t="str">
            <v>Carlos Alberto Andrade Gonzalez</v>
          </cell>
          <cell r="AL383">
            <v>1075268572</v>
          </cell>
          <cell r="AM383" t="str">
            <v>369-2024</v>
          </cell>
          <cell r="AP383" t="str">
            <v>SECOP II</v>
          </cell>
          <cell r="AQ383" t="e">
            <v>#N/A</v>
          </cell>
          <cell r="AS383" t="str">
            <v>Falso</v>
          </cell>
          <cell r="AU383" t="str">
            <v>SI</v>
          </cell>
          <cell r="AV383" t="str">
            <v>Abril</v>
          </cell>
          <cell r="AW383">
            <v>45362</v>
          </cell>
          <cell r="AX383">
            <v>45362</v>
          </cell>
          <cell r="AY383" t="str">
            <v>#REF!</v>
          </cell>
          <cell r="AZ383" t="str">
            <v>CO1.PCCNTR.5840551</v>
          </cell>
        </row>
        <row r="384">
          <cell r="D384" t="str">
            <v>370-2024</v>
          </cell>
          <cell r="E384" t="str">
            <v>LEYLA CASTILLO BALLÉN</v>
          </cell>
          <cell r="F384" t="str">
            <v>Subdirección de Formación Artistica</v>
          </cell>
          <cell r="G384" t="str">
            <v>Subdirección de Formación Artística</v>
          </cell>
          <cell r="H384" t="str">
            <v>Programa Nidos</v>
          </cell>
          <cell r="I384" t="str">
            <v>Contratación Directa</v>
          </cell>
          <cell r="J384" t="str">
            <v>Contratación directa.</v>
          </cell>
          <cell r="K384" t="str">
            <v>Prestación de servicios</v>
          </cell>
          <cell r="N384" t="str">
            <v>Si</v>
          </cell>
          <cell r="O384" t="str">
            <v>Contrato Prestación de Servicios Apoyo a la Gestión</v>
          </cell>
          <cell r="P384">
            <v>45321</v>
          </cell>
          <cell r="Q384">
            <v>45323</v>
          </cell>
          <cell r="R384">
            <v>45534</v>
          </cell>
          <cell r="S384">
            <v>210</v>
          </cell>
          <cell r="T384" t="str">
            <v>En Ejecución</v>
          </cell>
          <cell r="U384" t="str">
            <v>LEYLA CASTILLO BALLÉN</v>
          </cell>
          <cell r="X384" t="str">
            <v>LINA MARIA GAVIRIA HURTADO</v>
          </cell>
          <cell r="Z384" t="str">
            <v>Inversión</v>
          </cell>
          <cell r="AA384">
            <v>2020110010209</v>
          </cell>
          <cell r="AC384" t="str">
            <v>O23011601120000007617</v>
          </cell>
          <cell r="AF384">
            <v>23800000</v>
          </cell>
          <cell r="AJ384"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84" t="str">
            <v>CRISTHIAN BUITRAGO</v>
          </cell>
          <cell r="AL384">
            <v>1032406648</v>
          </cell>
          <cell r="AM384" t="str">
            <v>370-2024</v>
          </cell>
          <cell r="AP384" t="str">
            <v>SECOP II</v>
          </cell>
          <cell r="AQ384" t="e">
            <v>#N/A</v>
          </cell>
          <cell r="AS384" t="str">
            <v>Falso</v>
          </cell>
          <cell r="AU384" t="str">
            <v>SI</v>
          </cell>
          <cell r="AV384" t="str">
            <v>Febrero</v>
          </cell>
          <cell r="AW384" t="e">
            <v>#N/A</v>
          </cell>
          <cell r="AX384">
            <v>45534</v>
          </cell>
          <cell r="AY384" t="str">
            <v>#REF!</v>
          </cell>
          <cell r="AZ384" t="str">
            <v>CO1.PCCNTR.5841130</v>
          </cell>
        </row>
        <row r="385">
          <cell r="D385" t="str">
            <v>371-2024</v>
          </cell>
          <cell r="E385" t="str">
            <v>Liliana Morales Ortiz</v>
          </cell>
          <cell r="F385" t="str">
            <v>Subdirección Administrativa y Financiera</v>
          </cell>
          <cell r="I385" t="str">
            <v>Contratación Directa</v>
          </cell>
          <cell r="J385" t="str">
            <v>Contratación directa.</v>
          </cell>
          <cell r="K385" t="str">
            <v>Prestación de servicios</v>
          </cell>
          <cell r="N385" t="str">
            <v>Si</v>
          </cell>
          <cell r="O385" t="str">
            <v>Contrato Prestación de Servicios Profesionales</v>
          </cell>
          <cell r="P385">
            <v>45321</v>
          </cell>
          <cell r="Q385">
            <v>45322</v>
          </cell>
          <cell r="R385">
            <v>45381</v>
          </cell>
          <cell r="S385">
            <v>61</v>
          </cell>
          <cell r="T385" t="str">
            <v>En Ejecución</v>
          </cell>
          <cell r="U385" t="str">
            <v>Liliana Morales Ortiz</v>
          </cell>
          <cell r="X385" t="str">
            <v>KAREN CHARLOT SANTISTEBAN MURIEL</v>
          </cell>
          <cell r="Z385" t="str">
            <v>Inversión</v>
          </cell>
          <cell r="AA385">
            <v>2020110010376</v>
          </cell>
          <cell r="AC385" t="str">
            <v>O23011605560000007902</v>
          </cell>
          <cell r="AF385">
            <v>10000000</v>
          </cell>
          <cell r="AJ385" t="str">
            <v>Prestar servicios Profesionales al Instituto Distrital de las Artes - Idartes, Subdirección Administrativa y Financiera - Talento Humano, en el acompañamiento jurídico de los procesos pre y poscontractuales que se generen en la dependencia, así como en la estructuración, ejecución y cumplimiento a las actividades del plan de bienestar social e incentivos de la Entidad.</v>
          </cell>
          <cell r="AK385" t="str">
            <v>MARY YULIETH CHAHIN AUAD</v>
          </cell>
          <cell r="AL385">
            <v>65704527</v>
          </cell>
          <cell r="AM385" t="str">
            <v>371-2024</v>
          </cell>
          <cell r="AP385" t="str">
            <v>SECOP II</v>
          </cell>
          <cell r="AQ385" t="e">
            <v>#N/A</v>
          </cell>
          <cell r="AS385" t="str">
            <v>Falso</v>
          </cell>
          <cell r="AU385" t="str">
            <v>SI</v>
          </cell>
          <cell r="AV385" t="str">
            <v>Abril</v>
          </cell>
          <cell r="AW385" t="e">
            <v>#N/A</v>
          </cell>
          <cell r="AX385">
            <v>45381</v>
          </cell>
          <cell r="AY385" t="str">
            <v>#REF!</v>
          </cell>
          <cell r="AZ385" t="str">
            <v>CO1.PCCNTR.5840792</v>
          </cell>
        </row>
        <row r="386">
          <cell r="D386" t="str">
            <v>376-2024</v>
          </cell>
          <cell r="E386" t="str">
            <v>LEYLA CASTILLO BALLÉN</v>
          </cell>
          <cell r="F386" t="str">
            <v>Subdirección de Formación Artistica</v>
          </cell>
          <cell r="G386" t="str">
            <v>Subdirección de Formación Artística</v>
          </cell>
          <cell r="H386" t="str">
            <v>Programa Nidos</v>
          </cell>
          <cell r="I386" t="str">
            <v>Contratación Directa</v>
          </cell>
          <cell r="J386" t="str">
            <v>Contratación directa.</v>
          </cell>
          <cell r="K386" t="str">
            <v>Prestación de servicios</v>
          </cell>
          <cell r="N386" t="str">
            <v>Si</v>
          </cell>
          <cell r="O386" t="str">
            <v>Contrato Prestación de Servicios Profesionales</v>
          </cell>
          <cell r="P386">
            <v>45321</v>
          </cell>
          <cell r="Q386">
            <v>45323</v>
          </cell>
          <cell r="R386">
            <v>45534</v>
          </cell>
          <cell r="S386">
            <v>210</v>
          </cell>
          <cell r="T386" t="str">
            <v>En Ejecución</v>
          </cell>
          <cell r="U386" t="str">
            <v>LEYLA CASTILLO BALLÉN</v>
          </cell>
          <cell r="X386" t="str">
            <v>GERALDHIN VARGAS GUTIERREZ</v>
          </cell>
          <cell r="Z386" t="str">
            <v>Inversión</v>
          </cell>
          <cell r="AA386">
            <v>2020110010209</v>
          </cell>
          <cell r="AC386" t="str">
            <v>O23011601120000007617</v>
          </cell>
          <cell r="AF386">
            <v>20986000</v>
          </cell>
          <cell r="AJ386" t="str">
            <v>Prestar servicios profesionales al Idartes- Subdirección de Formación Artística en el proceso de creación, implementación y documentación de acciones artístico pedagógicas territoriales de los componentes del Programa Nidos.</v>
          </cell>
          <cell r="AK386" t="str">
            <v>CRISTIAN CAMILO FRANCO GONZALEZ</v>
          </cell>
          <cell r="AL386">
            <v>1026293839</v>
          </cell>
          <cell r="AM386" t="str">
            <v>376-2024</v>
          </cell>
          <cell r="AP386" t="str">
            <v>SECOP II</v>
          </cell>
          <cell r="AQ386" t="e">
            <v>#N/A</v>
          </cell>
          <cell r="AS386" t="str">
            <v>Falso</v>
          </cell>
          <cell r="AU386" t="str">
            <v>SI</v>
          </cell>
          <cell r="AV386" t="str">
            <v>Febrero</v>
          </cell>
          <cell r="AW386" t="e">
            <v>#N/A</v>
          </cell>
          <cell r="AX386">
            <v>45534</v>
          </cell>
          <cell r="AY386" t="str">
            <v>#REF!</v>
          </cell>
          <cell r="AZ386" t="str">
            <v>CO1.PCCNTR.5840708</v>
          </cell>
        </row>
        <row r="387">
          <cell r="D387" t="str">
            <v>377-2024</v>
          </cell>
          <cell r="E387" t="str">
            <v>LEYLA CASTILLO BALLÉN</v>
          </cell>
          <cell r="F387" t="str">
            <v>Subdirección de Formación Artistica</v>
          </cell>
          <cell r="G387" t="str">
            <v>Subdirección de Formación Artística</v>
          </cell>
          <cell r="H387" t="str">
            <v>Programa Crea</v>
          </cell>
          <cell r="I387" t="str">
            <v>Contratación Directa</v>
          </cell>
          <cell r="J387" t="str">
            <v>Contratación directa.</v>
          </cell>
          <cell r="K387" t="str">
            <v>Prestación de servicios</v>
          </cell>
          <cell r="N387" t="str">
            <v>Si</v>
          </cell>
          <cell r="O387" t="str">
            <v>Contrato Prestación de Servicios Profesionales</v>
          </cell>
          <cell r="P387">
            <v>45321</v>
          </cell>
          <cell r="Q387">
            <v>45323</v>
          </cell>
          <cell r="R387">
            <v>45535</v>
          </cell>
          <cell r="S387">
            <v>211</v>
          </cell>
          <cell r="T387" t="str">
            <v>En Ejecución</v>
          </cell>
          <cell r="U387" t="str">
            <v>LEYLA CASTILLO BALLÉN</v>
          </cell>
          <cell r="X387" t="str">
            <v>LINA MARIA GAVIRIA HURTADO</v>
          </cell>
          <cell r="Z387" t="str">
            <v>Inversión</v>
          </cell>
          <cell r="AA387">
            <v>2020110010061</v>
          </cell>
          <cell r="AC387" t="str">
            <v>O23011601140000007619</v>
          </cell>
          <cell r="AF387">
            <v>16831815</v>
          </cell>
          <cell r="AJ38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387" t="str">
            <v>Sandy Lorena</v>
          </cell>
          <cell r="AL387">
            <v>1016050324</v>
          </cell>
          <cell r="AM387" t="str">
            <v>377-2024</v>
          </cell>
          <cell r="AP387" t="str">
            <v>SECOP II</v>
          </cell>
          <cell r="AQ387" t="e">
            <v>#N/A</v>
          </cell>
          <cell r="AS387" t="str">
            <v>Falso</v>
          </cell>
          <cell r="AU387" t="str">
            <v>SI</v>
          </cell>
          <cell r="AV387" t="str">
            <v>Febrero</v>
          </cell>
          <cell r="AW387" t="e">
            <v>#N/A</v>
          </cell>
          <cell r="AX387">
            <v>45535</v>
          </cell>
          <cell r="AY387" t="str">
            <v>#REF!</v>
          </cell>
          <cell r="AZ387" t="str">
            <v>CO1.PCCNTR.5844562</v>
          </cell>
        </row>
        <row r="388">
          <cell r="D388" t="str">
            <v>379-2024</v>
          </cell>
          <cell r="E388" t="str">
            <v>LEYLA CASTILLO BALLÉN</v>
          </cell>
          <cell r="F388" t="str">
            <v>Subdirección de Formación Artistica</v>
          </cell>
          <cell r="G388" t="str">
            <v>Subdirección de Formación Artística</v>
          </cell>
          <cell r="H388" t="str">
            <v>Programa Nidos</v>
          </cell>
          <cell r="I388" t="str">
            <v>Contratación Directa</v>
          </cell>
          <cell r="J388" t="str">
            <v>Contratación directa.</v>
          </cell>
          <cell r="K388" t="str">
            <v>Prestación de servicios</v>
          </cell>
          <cell r="N388" t="str">
            <v>Si</v>
          </cell>
          <cell r="O388" t="str">
            <v>Contrato Prestación de Servicios Apoyo a la Gestión</v>
          </cell>
          <cell r="P388">
            <v>45321</v>
          </cell>
          <cell r="Q388">
            <v>45328</v>
          </cell>
          <cell r="R388">
            <v>45534</v>
          </cell>
          <cell r="S388">
            <v>205</v>
          </cell>
          <cell r="T388" t="str">
            <v>En Ejecución</v>
          </cell>
          <cell r="U388" t="str">
            <v>LEYLA CASTILLO BALLÉN</v>
          </cell>
          <cell r="X388" t="str">
            <v>INGRY JOHANNA NINO GONZALEZ</v>
          </cell>
          <cell r="Z388" t="str">
            <v>Inversión</v>
          </cell>
          <cell r="AA388">
            <v>2020110010209</v>
          </cell>
          <cell r="AC388" t="str">
            <v>O23011601120000007617</v>
          </cell>
          <cell r="AF388">
            <v>20986000</v>
          </cell>
          <cell r="AJ388" t="str">
            <v>Prestar servicios de apoyo a la gestión al Idartes- Subdirección de Formación Artística en el apoyo al proceso de creación, implementación y documentación de acciones artístico pedagógicas territoriales de los componentes del Programa Nidos.</v>
          </cell>
          <cell r="AK388" t="str">
            <v>Sandra Carolina Moreno Palacio</v>
          </cell>
          <cell r="AL388">
            <v>52493023</v>
          </cell>
          <cell r="AM388" t="str">
            <v>379-2024</v>
          </cell>
          <cell r="AP388" t="str">
            <v>SECOP II</v>
          </cell>
          <cell r="AQ388" t="e">
            <v>#N/A</v>
          </cell>
          <cell r="AS388" t="str">
            <v>Falso</v>
          </cell>
          <cell r="AU388" t="str">
            <v>SI</v>
          </cell>
          <cell r="AV388" t="str">
            <v>Febrero</v>
          </cell>
          <cell r="AW388" t="e">
            <v>#N/A</v>
          </cell>
          <cell r="AX388">
            <v>45534</v>
          </cell>
          <cell r="AY388" t="str">
            <v>#REF!</v>
          </cell>
          <cell r="AZ388" t="str">
            <v>CO1.PCCNTR.5838571</v>
          </cell>
        </row>
        <row r="389">
          <cell r="D389" t="str">
            <v>384-2024</v>
          </cell>
          <cell r="E389" t="str">
            <v>LEYLA CASTILLO BALLÉN</v>
          </cell>
          <cell r="F389" t="str">
            <v>Subdirección de Formación Artistica</v>
          </cell>
          <cell r="G389" t="str">
            <v>Subdirección de Formación Artística</v>
          </cell>
          <cell r="H389" t="str">
            <v>Programa Nidos</v>
          </cell>
          <cell r="I389" t="str">
            <v>Contratación Directa</v>
          </cell>
          <cell r="J389" t="str">
            <v>Contratación directa.</v>
          </cell>
          <cell r="K389" t="str">
            <v>Prestación de servicios</v>
          </cell>
          <cell r="N389" t="str">
            <v>Si</v>
          </cell>
          <cell r="O389" t="str">
            <v>Contrato Prestación de Servicios Apoyo a la Gestión</v>
          </cell>
          <cell r="P389">
            <v>45321</v>
          </cell>
          <cell r="Q389">
            <v>45323</v>
          </cell>
          <cell r="R389">
            <v>45534</v>
          </cell>
          <cell r="S389">
            <v>210</v>
          </cell>
          <cell r="T389" t="str">
            <v>En Ejecución</v>
          </cell>
          <cell r="U389" t="str">
            <v>LEYLA CASTILLO BALLÉN</v>
          </cell>
          <cell r="X389" t="str">
            <v>INGRY JOHANNA NINO GONZALEZ</v>
          </cell>
          <cell r="Z389" t="str">
            <v>Inversión</v>
          </cell>
          <cell r="AA389">
            <v>2020110010209</v>
          </cell>
          <cell r="AC389" t="str">
            <v>O23011601120000007617</v>
          </cell>
          <cell r="AF389">
            <v>20986000</v>
          </cell>
          <cell r="AJ389" t="str">
            <v>PRESTAR SERVICIOS DE APOYO A LA GESTIÓN AL IDARTES- SUBDIRECCIÓN DE FORMACIÓN ARTÍSTICA EN EL APOYO AL PROCESO DE CREACIÓN, IMPLEMENTACIÓN Y DOCUMENTACIÓN DE ACCIONES ARTÍSTICO PEDAGÓGICAS TERRITORIALES DE LOS COMPONENTES DEL PROGRAMA NIDOS</v>
          </cell>
          <cell r="AK389" t="str">
            <v>NML</v>
          </cell>
          <cell r="AL389">
            <v>1032491677</v>
          </cell>
          <cell r="AM389" t="str">
            <v>384-2024</v>
          </cell>
          <cell r="AP389" t="str">
            <v>SECOP II</v>
          </cell>
          <cell r="AQ389" t="e">
            <v>#N/A</v>
          </cell>
          <cell r="AS389" t="str">
            <v>Falso</v>
          </cell>
          <cell r="AU389" t="str">
            <v>SI</v>
          </cell>
          <cell r="AV389" t="str">
            <v>Febrero</v>
          </cell>
          <cell r="AW389" t="e">
            <v>#N/A</v>
          </cell>
          <cell r="AX389">
            <v>45534</v>
          </cell>
          <cell r="AY389" t="str">
            <v>#REF!</v>
          </cell>
          <cell r="AZ389" t="str">
            <v>CO1.PCCNTR.5839389</v>
          </cell>
        </row>
        <row r="390">
          <cell r="D390" t="str">
            <v>386-2024</v>
          </cell>
          <cell r="E390" t="str">
            <v>Liliana Morales Ortiz</v>
          </cell>
          <cell r="F390" t="str">
            <v>Subdirección Administrativa y Financiera</v>
          </cell>
          <cell r="H390" t="str">
            <v>Oficina Asesora Jurídica</v>
          </cell>
          <cell r="I390" t="str">
            <v>Contratación Directa</v>
          </cell>
          <cell r="J390" t="str">
            <v>Contratación directa.</v>
          </cell>
          <cell r="K390" t="str">
            <v>Prestación de servicios</v>
          </cell>
          <cell r="N390" t="str">
            <v>Si</v>
          </cell>
          <cell r="O390" t="str">
            <v>Contrato Prestación de Servicios Profesionales</v>
          </cell>
          <cell r="P390">
            <v>45321</v>
          </cell>
          <cell r="Q390">
            <v>45323</v>
          </cell>
          <cell r="R390">
            <v>45382</v>
          </cell>
          <cell r="S390">
            <v>61</v>
          </cell>
          <cell r="T390" t="str">
            <v>En Ejecución</v>
          </cell>
          <cell r="U390" t="str">
            <v>Liliana Morales Ortiz</v>
          </cell>
          <cell r="X390" t="str">
            <v>HEIDY YOBANNA MORENO MORENO</v>
          </cell>
          <cell r="Z390" t="str">
            <v>Inversión</v>
          </cell>
          <cell r="AA390">
            <v>2020110010376</v>
          </cell>
          <cell r="AC390" t="str">
            <v>O23011605560000007902</v>
          </cell>
          <cell r="AF390">
            <v>14000000</v>
          </cell>
          <cell r="AJ390" t="str">
            <v>Prestar servicios profesionales al IDARTES- OFICINA ASESORA JURÍDICA, o la dependencia a cargo de contratación en la entidad, para adelantar en las plataformas de contratación pública, trámites contractuales acorde con el estatuto general de contratación pública, y normas especiales, así como en la revisión de actas de liquidación y cierre de expedientes contractuales, según se coordine con la supervisión del contrato, de conformidad con los procesos y procedimientos de gestión jurídica...</v>
          </cell>
          <cell r="AK390" t="str">
            <v>ANDREA CAROLINA RODRIGUEZ ENCISO</v>
          </cell>
          <cell r="AL390">
            <v>52968008</v>
          </cell>
          <cell r="AM390" t="str">
            <v>386-2024</v>
          </cell>
          <cell r="AP390" t="str">
            <v>SECOP II</v>
          </cell>
          <cell r="AQ390" t="e">
            <v>#N/A</v>
          </cell>
          <cell r="AS390" t="str">
            <v>Falso</v>
          </cell>
          <cell r="AU390" t="str">
            <v>SI</v>
          </cell>
          <cell r="AV390" t="str">
            <v>Febrero</v>
          </cell>
          <cell r="AW390" t="e">
            <v>#N/A</v>
          </cell>
          <cell r="AX390">
            <v>45382</v>
          </cell>
          <cell r="AY390" t="str">
            <v>#REF!</v>
          </cell>
          <cell r="AZ390" t="str">
            <v>CO1.PCCNTR.5844157</v>
          </cell>
        </row>
        <row r="391">
          <cell r="D391" t="str">
            <v>391-2024</v>
          </cell>
          <cell r="E391" t="str">
            <v>Maira Salamanca</v>
          </cell>
          <cell r="F391" t="str">
            <v>Subdirección de las Artes</v>
          </cell>
          <cell r="I391" t="str">
            <v>Contratación Directa</v>
          </cell>
          <cell r="J391" t="str">
            <v>Contratación directa.</v>
          </cell>
          <cell r="K391" t="str">
            <v>Prestación de servicios</v>
          </cell>
          <cell r="N391" t="str">
            <v>Si</v>
          </cell>
          <cell r="O391" t="str">
            <v>Contrato Prestación de Servicios Profesionales</v>
          </cell>
          <cell r="P391">
            <v>45321</v>
          </cell>
          <cell r="Q391">
            <v>45327</v>
          </cell>
          <cell r="R391">
            <v>45382</v>
          </cell>
          <cell r="S391">
            <v>57</v>
          </cell>
          <cell r="T391" t="str">
            <v>En Ejecución</v>
          </cell>
          <cell r="U391" t="str">
            <v>Maira Salamanca</v>
          </cell>
          <cell r="X391" t="str">
            <v>MARIA CATALINA RODRIGUEZ ARIZA</v>
          </cell>
          <cell r="Z391" t="str">
            <v>Inversión</v>
          </cell>
          <cell r="AA391">
            <v>2020110010063</v>
          </cell>
          <cell r="AC391" t="str">
            <v>O23011601210000007585</v>
          </cell>
          <cell r="AF391">
            <v>10000000</v>
          </cell>
          <cell r="AJ391" t="str">
            <v>PRESTAR SERVICIOS PROFESIONALES A LA SUBDIRECCIÓN DE LAS ARTES GERENCIA DE MÚSICA PARA EL ACOMPAÑAMIENTO TÉCNICO, LOGÍSTICO Y DE COMUNICACIONES DE LOS PROGRAMAS Y PROYECTOS DE LA GERENCIA DE MÚSICA.</v>
          </cell>
          <cell r="AK391" t="str">
            <v>Jhon Franz Newmann Reyes</v>
          </cell>
          <cell r="AL391">
            <v>1016031873</v>
          </cell>
          <cell r="AM391" t="str">
            <v>391-2024</v>
          </cell>
          <cell r="AP391" t="str">
            <v>SECOP II</v>
          </cell>
          <cell r="AQ391" t="e">
            <v>#N/A</v>
          </cell>
          <cell r="AS391" t="str">
            <v>Falso</v>
          </cell>
          <cell r="AU391" t="str">
            <v>SI</v>
          </cell>
          <cell r="AV391" t="str">
            <v>Febrero</v>
          </cell>
          <cell r="AW391" t="e">
            <v>#N/A</v>
          </cell>
          <cell r="AX391">
            <v>45382</v>
          </cell>
          <cell r="AY391" t="str">
            <v>#REF!</v>
          </cell>
          <cell r="AZ391" t="str">
            <v>CO1.PCCNTR.5847128</v>
          </cell>
        </row>
        <row r="392">
          <cell r="D392" t="str">
            <v>392-2024</v>
          </cell>
          <cell r="E392" t="str">
            <v>LEYLA CASTILLO BALLÉN</v>
          </cell>
          <cell r="F392" t="str">
            <v>Subdirección de Formación Artistica</v>
          </cell>
          <cell r="G392" t="str">
            <v>Subdirección de Formación Artística</v>
          </cell>
          <cell r="H392" t="str">
            <v>Programa Crea</v>
          </cell>
          <cell r="I392" t="str">
            <v>Contratación Directa</v>
          </cell>
          <cell r="J392" t="str">
            <v>Contratación directa.</v>
          </cell>
          <cell r="K392" t="str">
            <v>Prestación de servicios</v>
          </cell>
          <cell r="N392" t="str">
            <v>Si</v>
          </cell>
          <cell r="O392" t="str">
            <v>Contrato Prestación de Servicios Profesionales</v>
          </cell>
          <cell r="P392">
            <v>45321</v>
          </cell>
          <cell r="Q392">
            <v>45323</v>
          </cell>
          <cell r="R392">
            <v>45411</v>
          </cell>
          <cell r="S392">
            <v>89</v>
          </cell>
          <cell r="T392" t="str">
            <v>En Ejecución</v>
          </cell>
          <cell r="U392" t="str">
            <v>LEYLA CASTILLO BALLÉN</v>
          </cell>
          <cell r="X392" t="str">
            <v>LINA MARIA GAVIRIA HURTADO</v>
          </cell>
          <cell r="Z392" t="str">
            <v>Inversión</v>
          </cell>
          <cell r="AA392">
            <v>2020110010061</v>
          </cell>
          <cell r="AC392" t="str">
            <v>O23011601140000007619</v>
          </cell>
          <cell r="AF392">
            <v>10220167</v>
          </cell>
          <cell r="AJ392"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392" t="str">
            <v>LUIS ALEJANDRO LOAIZA ZULUAGA</v>
          </cell>
          <cell r="AL392">
            <v>79811853</v>
          </cell>
          <cell r="AM392" t="str">
            <v>392-2024</v>
          </cell>
          <cell r="AP392" t="str">
            <v>SECOP II</v>
          </cell>
          <cell r="AQ392" t="e">
            <v>#N/A</v>
          </cell>
          <cell r="AS392" t="str">
            <v>Falso</v>
          </cell>
          <cell r="AU392" t="str">
            <v>SI</v>
          </cell>
          <cell r="AV392" t="str">
            <v>Febrero</v>
          </cell>
          <cell r="AW392" t="e">
            <v>#N/A</v>
          </cell>
          <cell r="AX392">
            <v>45411</v>
          </cell>
          <cell r="AY392" t="str">
            <v>#REF!</v>
          </cell>
          <cell r="AZ392" t="str">
            <v>CO1.PCCNTR.5846144</v>
          </cell>
        </row>
        <row r="393">
          <cell r="D393" t="str">
            <v>393-2024</v>
          </cell>
          <cell r="E393" t="str">
            <v>LEYLA CASTILLO BALLÉN</v>
          </cell>
          <cell r="F393" t="str">
            <v>Subdirección de Formación Artistica</v>
          </cell>
          <cell r="G393" t="str">
            <v>Subdirección de Formación Artística</v>
          </cell>
          <cell r="H393" t="str">
            <v>Programa Crea</v>
          </cell>
          <cell r="I393" t="str">
            <v>Contratación Directa</v>
          </cell>
          <cell r="J393" t="str">
            <v>Contratación directa.</v>
          </cell>
          <cell r="K393" t="str">
            <v>Prestación de servicios</v>
          </cell>
          <cell r="N393" t="str">
            <v>Si</v>
          </cell>
          <cell r="O393" t="str">
            <v>Contrato Prestación de Servicios Apoyo a la Gestión</v>
          </cell>
          <cell r="P393">
            <v>45321</v>
          </cell>
          <cell r="Q393">
            <v>45323</v>
          </cell>
          <cell r="R393">
            <v>45411</v>
          </cell>
          <cell r="S393">
            <v>89</v>
          </cell>
          <cell r="T393" t="str">
            <v>En Ejecución</v>
          </cell>
          <cell r="U393" t="str">
            <v>LEYLA CASTILLO BALLÉN</v>
          </cell>
          <cell r="X393" t="str">
            <v>LINA MARIA GAVIRIA HURTADO</v>
          </cell>
          <cell r="Z393" t="str">
            <v>Inversión</v>
          </cell>
          <cell r="AA393">
            <v>2020110010061</v>
          </cell>
          <cell r="AC393" t="str">
            <v>O23011601140000007619</v>
          </cell>
          <cell r="AF393">
            <v>10220167</v>
          </cell>
          <cell r="AJ393" t="str">
            <v>Prestar servicios de apoyo a la gestión al Idartes - Subdirección de Formación Artística, en actividades administrativas, logísticas, de análisis de la información y de atención al ciudadano en las sedes del programa Crea, según los procesos y procedimientos definidos en la entidad.</v>
          </cell>
          <cell r="AK393" t="str">
            <v>ANDRES FELIPE MALAGON GIL</v>
          </cell>
          <cell r="AL393">
            <v>80190691</v>
          </cell>
          <cell r="AM393" t="str">
            <v>393-2024</v>
          </cell>
          <cell r="AP393" t="str">
            <v>SECOP II</v>
          </cell>
          <cell r="AQ393" t="e">
            <v>#N/A</v>
          </cell>
          <cell r="AS393" t="str">
            <v>Falso</v>
          </cell>
          <cell r="AU393" t="str">
            <v>SI</v>
          </cell>
          <cell r="AV393" t="str">
            <v>Febrero</v>
          </cell>
          <cell r="AW393" t="e">
            <v>#N/A</v>
          </cell>
          <cell r="AX393">
            <v>45411</v>
          </cell>
          <cell r="AY393" t="str">
            <v>#REF!</v>
          </cell>
          <cell r="AZ393" t="str">
            <v>CO1.PCCNTR.5846097</v>
          </cell>
        </row>
        <row r="394">
          <cell r="D394" t="str">
            <v>394-2024</v>
          </cell>
          <cell r="E394" t="str">
            <v>LEYLA CASTILLO BALLÉN</v>
          </cell>
          <cell r="F394" t="str">
            <v>Subdirección de Formación Artistica</v>
          </cell>
          <cell r="G394" t="str">
            <v>Subdirección de Formación Artística</v>
          </cell>
          <cell r="H394" t="str">
            <v>Programa Crea</v>
          </cell>
          <cell r="I394" t="str">
            <v>Contratación Directa</v>
          </cell>
          <cell r="J394" t="str">
            <v>Contratación directa.</v>
          </cell>
          <cell r="K394" t="str">
            <v>Prestación de servicios</v>
          </cell>
          <cell r="N394" t="str">
            <v>Si</v>
          </cell>
          <cell r="O394" t="str">
            <v>Contrato Prestación de Servicios Profesionales</v>
          </cell>
          <cell r="P394">
            <v>45321</v>
          </cell>
          <cell r="Q394">
            <v>45323</v>
          </cell>
          <cell r="R394">
            <v>45411</v>
          </cell>
          <cell r="S394">
            <v>89</v>
          </cell>
          <cell r="T394" t="str">
            <v>En Ejecución</v>
          </cell>
          <cell r="U394" t="str">
            <v>LEYLA CASTILLO BALLÉN</v>
          </cell>
          <cell r="X394" t="str">
            <v>LINA MARIA GAVIRIA HURTADO</v>
          </cell>
          <cell r="Z394" t="str">
            <v>Inversión</v>
          </cell>
          <cell r="AA394">
            <v>2020110010061</v>
          </cell>
          <cell r="AC394" t="str">
            <v>O23011601140000007619</v>
          </cell>
          <cell r="AF394">
            <v>10220167</v>
          </cell>
          <cell r="AJ394"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394" t="str">
            <v>Sary Gabriela Mejía Ortiz</v>
          </cell>
          <cell r="AL394">
            <v>1013691829</v>
          </cell>
          <cell r="AM394" t="str">
            <v>394-2024</v>
          </cell>
          <cell r="AP394" t="str">
            <v>SECOP II</v>
          </cell>
          <cell r="AQ394" t="e">
            <v>#N/A</v>
          </cell>
          <cell r="AS394" t="str">
            <v>Falso</v>
          </cell>
          <cell r="AU394" t="str">
            <v>SI</v>
          </cell>
          <cell r="AV394" t="str">
            <v>Febrero</v>
          </cell>
          <cell r="AW394" t="e">
            <v>#N/A</v>
          </cell>
          <cell r="AX394">
            <v>45411</v>
          </cell>
          <cell r="AY394" t="str">
            <v>#REF!</v>
          </cell>
          <cell r="AZ394" t="str">
            <v>CO1.PCCNTR.5846277</v>
          </cell>
        </row>
        <row r="395">
          <cell r="D395" t="str">
            <v>395-2024</v>
          </cell>
          <cell r="E395" t="str">
            <v>LEYLA CASTILLO BALLÉN</v>
          </cell>
          <cell r="F395" t="str">
            <v>Subdirección de Formación Artistica</v>
          </cell>
          <cell r="G395" t="str">
            <v>Subdirección de Formación Artística</v>
          </cell>
          <cell r="H395" t="str">
            <v>Programa Crea</v>
          </cell>
          <cell r="I395" t="str">
            <v>Contratación Directa</v>
          </cell>
          <cell r="J395" t="str">
            <v>Contratación directa.</v>
          </cell>
          <cell r="K395" t="str">
            <v>Prestación de servicios</v>
          </cell>
          <cell r="N395" t="str">
            <v>Si</v>
          </cell>
          <cell r="O395" t="str">
            <v>Contrato Prestación de Servicios Profesionales</v>
          </cell>
          <cell r="P395">
            <v>45321</v>
          </cell>
          <cell r="Q395">
            <v>45323</v>
          </cell>
          <cell r="R395">
            <v>45535</v>
          </cell>
          <cell r="S395">
            <v>211</v>
          </cell>
          <cell r="T395" t="str">
            <v>Terminado</v>
          </cell>
          <cell r="U395" t="str">
            <v>LEYLA CASTILLO BALLÉN</v>
          </cell>
          <cell r="X395" t="str">
            <v>LINA MARIA GAVIRIA HURTADO</v>
          </cell>
          <cell r="Z395" t="str">
            <v>Inversión</v>
          </cell>
          <cell r="AA395">
            <v>2020110010061</v>
          </cell>
          <cell r="AC395" t="str">
            <v>O23011601140000007619</v>
          </cell>
          <cell r="AF395">
            <v>25192860</v>
          </cell>
          <cell r="AJ3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95" t="str">
            <v>Sergio David Monroy Vargas</v>
          </cell>
          <cell r="AL395">
            <v>1015425586</v>
          </cell>
          <cell r="AM395" t="str">
            <v>395-2024</v>
          </cell>
          <cell r="AP395" t="str">
            <v>SECOP II</v>
          </cell>
          <cell r="AQ395" t="e">
            <v>#N/A</v>
          </cell>
          <cell r="AS395" t="str">
            <v>Falso</v>
          </cell>
          <cell r="AU395" t="str">
            <v>SI</v>
          </cell>
          <cell r="AV395" t="str">
            <v>Febrero</v>
          </cell>
          <cell r="AW395">
            <v>45502</v>
          </cell>
          <cell r="AX395">
            <v>45502</v>
          </cell>
          <cell r="AY395" t="str">
            <v>#REF!</v>
          </cell>
          <cell r="AZ395" t="str">
            <v>CO1.PCCNTR.5845996</v>
          </cell>
        </row>
        <row r="396">
          <cell r="D396" t="str">
            <v>396-2024</v>
          </cell>
          <cell r="E396" t="str">
            <v>LEYLA CASTILLO BALLÉN</v>
          </cell>
          <cell r="F396" t="str">
            <v>Subdirección de Formación Artistica</v>
          </cell>
          <cell r="G396" t="str">
            <v>Subdirección de Formación Artística</v>
          </cell>
          <cell r="H396" t="str">
            <v>Programa Crea</v>
          </cell>
          <cell r="I396" t="str">
            <v>Contratación Directa</v>
          </cell>
          <cell r="J396" t="str">
            <v>Contratación directa.</v>
          </cell>
          <cell r="K396" t="str">
            <v>Prestación de servicios</v>
          </cell>
          <cell r="N396" t="str">
            <v>Si</v>
          </cell>
          <cell r="O396" t="str">
            <v>Contrato Prestación de Servicios Profesionales</v>
          </cell>
          <cell r="P396">
            <v>45321</v>
          </cell>
          <cell r="Q396">
            <v>45324</v>
          </cell>
          <cell r="R396">
            <v>45473</v>
          </cell>
          <cell r="S396">
            <v>149</v>
          </cell>
          <cell r="T396" t="str">
            <v>En Ejecución</v>
          </cell>
          <cell r="U396" t="str">
            <v>LEYLA CASTILLO BALLÉN</v>
          </cell>
          <cell r="X396" t="str">
            <v>LINA MARIA GAVIRIA HURTADO</v>
          </cell>
          <cell r="Z396" t="str">
            <v>Inversión</v>
          </cell>
          <cell r="AA396">
            <v>2020110010061</v>
          </cell>
          <cell r="AC396" t="str">
            <v>O23011601140000007619</v>
          </cell>
          <cell r="AF396">
            <v>17994900</v>
          </cell>
          <cell r="AJ39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96" t="str">
            <v>Alejandra Ramírez Avellaneda</v>
          </cell>
          <cell r="AL396">
            <v>1026297360</v>
          </cell>
          <cell r="AM396" t="str">
            <v>396-2024</v>
          </cell>
          <cell r="AP396" t="str">
            <v>SECOP II</v>
          </cell>
          <cell r="AQ396" t="e">
            <v>#N/A</v>
          </cell>
          <cell r="AS396" t="str">
            <v>Falso</v>
          </cell>
          <cell r="AU396" t="str">
            <v>SI</v>
          </cell>
          <cell r="AV396" t="str">
            <v>Febrero</v>
          </cell>
          <cell r="AW396" t="e">
            <v>#N/A</v>
          </cell>
          <cell r="AX396">
            <v>45473</v>
          </cell>
          <cell r="AY396" t="str">
            <v>#REF!</v>
          </cell>
          <cell r="AZ396" t="str">
            <v>CO1.PCCNTR.5846720</v>
          </cell>
        </row>
        <row r="397">
          <cell r="D397" t="str">
            <v>398-2024</v>
          </cell>
          <cell r="E397" t="str">
            <v>Liliana Morales Ortiz</v>
          </cell>
          <cell r="F397" t="str">
            <v>Subdirección Administrativa y Financiera</v>
          </cell>
          <cell r="I397" t="str">
            <v>Contratación Directa</v>
          </cell>
          <cell r="J397" t="str">
            <v>Contratación directa.</v>
          </cell>
          <cell r="K397" t="str">
            <v>Prestación de servicios</v>
          </cell>
          <cell r="N397" t="str">
            <v>Si</v>
          </cell>
          <cell r="O397" t="str">
            <v>Contrato Prestación de Servicios Profesionales</v>
          </cell>
          <cell r="P397">
            <v>45321</v>
          </cell>
          <cell r="Q397">
            <v>45322</v>
          </cell>
          <cell r="R397">
            <v>45382</v>
          </cell>
          <cell r="S397">
            <v>61</v>
          </cell>
          <cell r="T397" t="str">
            <v>En Ejecución</v>
          </cell>
          <cell r="U397" t="str">
            <v>Liliana Morales Ortiz</v>
          </cell>
          <cell r="X397" t="str">
            <v>JOSE ALEJANDRO LEON CARDENAS</v>
          </cell>
          <cell r="Z397" t="str">
            <v>Inversión</v>
          </cell>
          <cell r="AA397">
            <v>2020110010376</v>
          </cell>
          <cell r="AC397" t="str">
            <v>O23011605560000007902</v>
          </cell>
          <cell r="AF397">
            <v>11916665</v>
          </cell>
          <cell r="AJ397" t="str">
            <v>Prestar servicios profesionales al Instituto Distrital de las Artes- Idartes- Subdirección
 Administrativa y Financiera-Contabilidad, para el desarrollo de actividades
 encaminadas al análisis y seguimiento de las cuentas contables relacionadas con los
 activos, pasivos, ingreso y gastos de la entidad, revisión de las liquidaciones de los
 impuestos nacionales y distritales, apoyo a la elaboración de la información exógena
 nacional según requerimiento de la supervisión del contrato y ser enlace con</v>
          </cell>
          <cell r="AK397" t="str">
            <v>NEYLAN GONZALEZ LIZARAZO</v>
          </cell>
          <cell r="AL397">
            <v>1022338461</v>
          </cell>
          <cell r="AM397" t="str">
            <v>398-2024</v>
          </cell>
          <cell r="AP397" t="str">
            <v>SECOP II</v>
          </cell>
          <cell r="AQ397" t="e">
            <v>#N/A</v>
          </cell>
          <cell r="AS397" t="str">
            <v>Falso</v>
          </cell>
          <cell r="AU397" t="str">
            <v>SI</v>
          </cell>
          <cell r="AV397" t="str">
            <v>Abril</v>
          </cell>
          <cell r="AW397" t="e">
            <v>#N/A</v>
          </cell>
          <cell r="AX397">
            <v>45382</v>
          </cell>
          <cell r="AY397" t="str">
            <v>#REF!</v>
          </cell>
          <cell r="AZ397" t="str">
            <v>CO1.PCCNTR.5846694</v>
          </cell>
        </row>
        <row r="398">
          <cell r="D398" t="str">
            <v>399-2024</v>
          </cell>
          <cell r="E398" t="str">
            <v>LEYLA CASTILLO BALLÉN</v>
          </cell>
          <cell r="F398" t="str">
            <v>Subdirección de Formación Artistica</v>
          </cell>
          <cell r="G398" t="str">
            <v>Subdirección de Formación Artística</v>
          </cell>
          <cell r="H398" t="str">
            <v>Programa Nidos</v>
          </cell>
          <cell r="I398" t="str">
            <v>Contratación Directa</v>
          </cell>
          <cell r="J398" t="str">
            <v>Contratación directa.</v>
          </cell>
          <cell r="K398" t="str">
            <v>Prestación de servicios</v>
          </cell>
          <cell r="N398" t="str">
            <v>Si</v>
          </cell>
          <cell r="O398" t="str">
            <v>Contrato Prestación de Servicios Apoyo a la Gestión</v>
          </cell>
          <cell r="P398">
            <v>45321</v>
          </cell>
          <cell r="Q398">
            <v>45323</v>
          </cell>
          <cell r="R398">
            <v>45534</v>
          </cell>
          <cell r="S398">
            <v>210</v>
          </cell>
          <cell r="T398" t="str">
            <v>En Ejecución</v>
          </cell>
          <cell r="U398" t="str">
            <v>LEYLA CASTILLO BALLÉN</v>
          </cell>
          <cell r="X398" t="str">
            <v>INGRY JOHANNA NINO GONZALEZ</v>
          </cell>
          <cell r="Z398" t="str">
            <v>Inversión</v>
          </cell>
          <cell r="AA398">
            <v>2020110010209</v>
          </cell>
          <cell r="AC398" t="str">
            <v>O23011601120000007617</v>
          </cell>
          <cell r="AF398">
            <v>20986000</v>
          </cell>
          <cell r="AJ398" t="str">
            <v>PRESTAR SERVICIOS DE APOYO A LA GESTIÓN AL IDARTES- SUBDIRECCIÓN DE FORMACIÓN ARTÍSTICA EN EL APOYO AL PROCESO DE 
 CREACIÓN, IMPLEMENTACIÓN Y DOCUMENTACIÓN DE ACCIONES ARTÍSTICO PEDAGÓGICAS TERRITORIALES DE LOS COMPONENTES DEL 
 PROGRAMA NIDOS.</v>
          </cell>
          <cell r="AK398" t="str">
            <v>Fabian Humberto martinez Diaz</v>
          </cell>
          <cell r="AL398">
            <v>1014216895</v>
          </cell>
          <cell r="AM398" t="str">
            <v>399-2024</v>
          </cell>
          <cell r="AP398" t="str">
            <v>SECOP II</v>
          </cell>
          <cell r="AQ398" t="e">
            <v>#N/A</v>
          </cell>
          <cell r="AS398" t="str">
            <v>Falso</v>
          </cell>
          <cell r="AU398" t="str">
            <v>SI</v>
          </cell>
          <cell r="AV398" t="str">
            <v>Febrero</v>
          </cell>
          <cell r="AW398" t="e">
            <v>#N/A</v>
          </cell>
          <cell r="AX398">
            <v>45534</v>
          </cell>
          <cell r="AY398" t="str">
            <v>#REF!</v>
          </cell>
          <cell r="AZ398" t="str">
            <v>CO1.PCCNTR.5844716</v>
          </cell>
        </row>
        <row r="399">
          <cell r="D399" t="str">
            <v>400-2024</v>
          </cell>
          <cell r="E399" t="str">
            <v>Liliana Morales Ortiz</v>
          </cell>
          <cell r="F399" t="str">
            <v>Subdirección Administrativa y Financiera</v>
          </cell>
          <cell r="H399" t="str">
            <v>Oficina Asesora de Planeación y Tecnologias de la Informaciónn</v>
          </cell>
          <cell r="I399" t="str">
            <v>Contratación Directa</v>
          </cell>
          <cell r="J399" t="str">
            <v>Contratación directa.</v>
          </cell>
          <cell r="K399" t="str">
            <v>Prestación de servicios</v>
          </cell>
          <cell r="N399" t="str">
            <v>Si</v>
          </cell>
          <cell r="O399" t="str">
            <v>Contrato Prestación de Servicios Profesionales</v>
          </cell>
          <cell r="P399">
            <v>45321</v>
          </cell>
          <cell r="Q399">
            <v>45322</v>
          </cell>
          <cell r="R399">
            <v>45382</v>
          </cell>
          <cell r="S399">
            <v>61</v>
          </cell>
          <cell r="T399" t="str">
            <v>En Ejecución</v>
          </cell>
          <cell r="U399" t="str">
            <v>Liliana Morales Ortiz</v>
          </cell>
          <cell r="X399" t="str">
            <v>DANIEL SANCHEZ ROJAS</v>
          </cell>
          <cell r="Z399" t="str">
            <v>Inversión</v>
          </cell>
          <cell r="AA399">
            <v>2020110010376</v>
          </cell>
          <cell r="AC399" t="str">
            <v>O23011605560000007902</v>
          </cell>
          <cell r="AF399">
            <v>5601200</v>
          </cell>
          <cell r="AJ399" t="str">
            <v>PRESTAR SERVICIOS PROFESIONALES AL INSTITUTO DISTRITAL DE LAS ARTES - IDARTES, OFICINA ASESORA DE PLANEACIÓN Y TECNOLOGÍAS 
 DE LA INFORMACIÓN, EN ACTIVIDADES RELACIONADAS CON SOPORTE A USUARIOS FINALES PARA LOS SISTEMAS DE INFORMACIÓN, ASÍ 
 COMO, LA ASISTENCIA Y SOLUCIÓN DE SOLICITUDES REGISTRADAS EN LA MESA DE SERVICIO RELACIONADAS CON LOS DIVERSOS 
 APLICATIVOS DE LA ENTIDAD, GESTIÓN Y SEGUIMIENTO DE LA INFORMACIÓN E INDICADORES DE LOS DIFERENTES SISTEMAS DE 
 INFORMACIÓN IMPLEMENTADOS EN LA ENT</v>
          </cell>
          <cell r="AK399" t="str">
            <v>JINETH MARCELA MORENO GUEVARA</v>
          </cell>
          <cell r="AL399">
            <v>1023031576</v>
          </cell>
          <cell r="AM399" t="str">
            <v>400-2024</v>
          </cell>
          <cell r="AP399" t="str">
            <v>SECOP II</v>
          </cell>
          <cell r="AQ399" t="e">
            <v>#N/A</v>
          </cell>
          <cell r="AS399" t="str">
            <v>Falso</v>
          </cell>
          <cell r="AU399" t="str">
            <v>SI</v>
          </cell>
          <cell r="AV399" t="str">
            <v>Abril</v>
          </cell>
          <cell r="AW399" t="e">
            <v>#N/A</v>
          </cell>
          <cell r="AX399">
            <v>45382</v>
          </cell>
          <cell r="AY399" t="str">
            <v>#REF!</v>
          </cell>
          <cell r="AZ399" t="str">
            <v>CO1.PCCNTR.5844722</v>
          </cell>
        </row>
        <row r="400">
          <cell r="D400" t="str">
            <v>406-2024</v>
          </cell>
          <cell r="E400" t="str">
            <v>Maira Salamanca</v>
          </cell>
          <cell r="F400" t="str">
            <v>Subdirección de las Artes</v>
          </cell>
          <cell r="I400" t="str">
            <v>Contratación Directa</v>
          </cell>
          <cell r="J400" t="str">
            <v>Contratación directa.</v>
          </cell>
          <cell r="K400" t="str">
            <v>Prestación de servicios</v>
          </cell>
          <cell r="N400" t="str">
            <v>Si</v>
          </cell>
          <cell r="O400" t="str">
            <v>Contrato Prestación de Servicios Apoyo a la Gestión</v>
          </cell>
          <cell r="P400">
            <v>45321</v>
          </cell>
          <cell r="Q400">
            <v>45322</v>
          </cell>
          <cell r="R400">
            <v>45382</v>
          </cell>
          <cell r="S400">
            <v>61</v>
          </cell>
          <cell r="T400" t="str">
            <v>En Ejecución</v>
          </cell>
          <cell r="U400" t="str">
            <v>Maira Salamanca</v>
          </cell>
          <cell r="X400" t="str">
            <v>NATALIA ALEJANDRA LOPEZ PEREZ</v>
          </cell>
          <cell r="Z400" t="str">
            <v>Inversión</v>
          </cell>
          <cell r="AA400">
            <v>2020110010063</v>
          </cell>
          <cell r="AC400" t="str">
            <v>O23011601210000007585</v>
          </cell>
          <cell r="AF400">
            <v>7166000</v>
          </cell>
          <cell r="AJ400" t="str">
            <v>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v>
          </cell>
          <cell r="AK400" t="str">
            <v>PABLO EDUARDO PEÑA NIVIA</v>
          </cell>
          <cell r="AL400">
            <v>80470245</v>
          </cell>
          <cell r="AM400" t="str">
            <v>406-2024</v>
          </cell>
          <cell r="AP400" t="str">
            <v>SECOP II</v>
          </cell>
          <cell r="AQ400" t="e">
            <v>#N/A</v>
          </cell>
          <cell r="AS400" t="str">
            <v>Falso</v>
          </cell>
          <cell r="AU400" t="str">
            <v>SI</v>
          </cell>
          <cell r="AV400" t="str">
            <v>Abril</v>
          </cell>
          <cell r="AW400" t="e">
            <v>#N/A</v>
          </cell>
          <cell r="AX400">
            <v>45382</v>
          </cell>
          <cell r="AY400" t="str">
            <v>#REF!</v>
          </cell>
          <cell r="AZ400" t="str">
            <v>CO1.PCCNTR.5844888</v>
          </cell>
        </row>
        <row r="401">
          <cell r="D401" t="str">
            <v>407-2024</v>
          </cell>
          <cell r="E401" t="str">
            <v>LEYLA CASTILLO BALLÉN</v>
          </cell>
          <cell r="F401" t="str">
            <v>Subdirección de Formación Artistica</v>
          </cell>
          <cell r="G401" t="str">
            <v>Subdirección de Formación Artística</v>
          </cell>
          <cell r="H401" t="str">
            <v>Programa Crea</v>
          </cell>
          <cell r="I401" t="str">
            <v>Contratación Directa</v>
          </cell>
          <cell r="J401" t="str">
            <v>Contratación directa.</v>
          </cell>
          <cell r="K401" t="str">
            <v>Prestación de servicios</v>
          </cell>
          <cell r="N401" t="str">
            <v>Si</v>
          </cell>
          <cell r="O401" t="str">
            <v>Contrato Prestación de Servicios Profesionales</v>
          </cell>
          <cell r="P401">
            <v>45321</v>
          </cell>
          <cell r="Q401">
            <v>45323</v>
          </cell>
          <cell r="R401">
            <v>45535</v>
          </cell>
          <cell r="S401">
            <v>211</v>
          </cell>
          <cell r="T401" t="str">
            <v>Cedido</v>
          </cell>
          <cell r="U401" t="str">
            <v>LEYLA CASTILLO BALLÉN</v>
          </cell>
          <cell r="X401" t="str">
            <v>LINA MARIA GAVIRIA HURTADO</v>
          </cell>
          <cell r="Z401" t="str">
            <v>Inversión</v>
          </cell>
          <cell r="AA401">
            <v>2020110010061</v>
          </cell>
          <cell r="AC401" t="str">
            <v>O23011601140000007619</v>
          </cell>
          <cell r="AF401">
            <v>25192860</v>
          </cell>
          <cell r="AJ401" t="str">
            <v>Prestar servicios profesionales al IDARTES - Subdireccion de Formacion Artistica, para el desarrollo y ejecucion de los procesos de formacion artistica, en el marco del Programa Crea, acorde con las perspectivas pedagogicas del programa y los requerimientos de la entidad.</v>
          </cell>
          <cell r="AK401" t="str">
            <v>Daniel Alejandro Ariza Ladino</v>
          </cell>
          <cell r="AL401">
            <v>1032468565</v>
          </cell>
          <cell r="AM401" t="str">
            <v>407-2024</v>
          </cell>
          <cell r="AP401" t="str">
            <v>SECOP II</v>
          </cell>
          <cell r="AQ401" t="e">
            <v>#N/A</v>
          </cell>
          <cell r="AS401" t="str">
            <v>Falso</v>
          </cell>
          <cell r="AU401" t="str">
            <v>SI</v>
          </cell>
          <cell r="AV401" t="str">
            <v>Febrero</v>
          </cell>
          <cell r="AW401" t="e">
            <v>#N/A</v>
          </cell>
          <cell r="AX401">
            <v>45535</v>
          </cell>
          <cell r="AY401" t="str">
            <v>#REF!</v>
          </cell>
          <cell r="AZ401" t="str">
            <v>CO1.PCCNTR.5845166</v>
          </cell>
        </row>
        <row r="402">
          <cell r="D402" t="str">
            <v>416-2024</v>
          </cell>
          <cell r="E402" t="str">
            <v>LEYLA CASTILLO BALLÉN</v>
          </cell>
          <cell r="F402" t="str">
            <v>Subdirección de Formación Artistica</v>
          </cell>
          <cell r="G402" t="str">
            <v>Subdirección de Formación Artística</v>
          </cell>
          <cell r="H402" t="str">
            <v>Oficina Asesora Jurídica</v>
          </cell>
          <cell r="I402" t="str">
            <v>Contratación Directa</v>
          </cell>
          <cell r="J402" t="str">
            <v>Contratación directa.</v>
          </cell>
          <cell r="K402" t="str">
            <v>Prestación de servicios</v>
          </cell>
          <cell r="N402" t="str">
            <v>Si</v>
          </cell>
          <cell r="O402" t="str">
            <v>Contrato Prestación de Servicios Profesionales</v>
          </cell>
          <cell r="P402">
            <v>45321</v>
          </cell>
          <cell r="Q402">
            <v>45323</v>
          </cell>
          <cell r="R402">
            <v>45382</v>
          </cell>
          <cell r="S402">
            <v>61</v>
          </cell>
          <cell r="T402" t="str">
            <v>En Ejecución</v>
          </cell>
          <cell r="U402" t="str">
            <v>LEYLA CASTILLO BALLÉN</v>
          </cell>
          <cell r="X402" t="str">
            <v>HEIDY YOBANNA MORENO MORENO</v>
          </cell>
          <cell r="Z402" t="str">
            <v>Inversión</v>
          </cell>
          <cell r="AA402">
            <v>2020110010061</v>
          </cell>
          <cell r="AC402" t="str">
            <v>O23011601140000007619</v>
          </cell>
          <cell r="AF402">
            <v>13000000</v>
          </cell>
          <cell r="AJ402" t="str">
            <v>Prestar Servicios Profesionales al Idartes-Oficina Asesora Juridica de conformidad con los procesos y procedimientos de gestion juridica definidos en la entidad, tramites precontractuales, contractuales y poscontractuales con enfasis los referentes al proyecto CREA, acorde con los requerimientos de la entidad.</v>
          </cell>
          <cell r="AK402" t="str">
            <v>JEIMY VIVIANA PARAMO DUQUE</v>
          </cell>
          <cell r="AL402">
            <v>1033693578</v>
          </cell>
          <cell r="AM402" t="str">
            <v>416-2024</v>
          </cell>
          <cell r="AP402" t="str">
            <v>SECOP II</v>
          </cell>
          <cell r="AQ402" t="e">
            <v>#N/A</v>
          </cell>
          <cell r="AS402" t="str">
            <v>Falso</v>
          </cell>
          <cell r="AU402" t="str">
            <v>SI</v>
          </cell>
          <cell r="AV402" t="str">
            <v>Febrero</v>
          </cell>
          <cell r="AW402" t="e">
            <v>#N/A</v>
          </cell>
          <cell r="AX402">
            <v>45382</v>
          </cell>
          <cell r="AY402" t="str">
            <v>#REF!</v>
          </cell>
          <cell r="AZ402" t="str">
            <v>CO1.PCCNTR.5847047</v>
          </cell>
        </row>
        <row r="403">
          <cell r="D403" t="str">
            <v>417-2024</v>
          </cell>
          <cell r="E403" t="str">
            <v>LEYLA CASTILLO BALLÉN</v>
          </cell>
          <cell r="F403" t="str">
            <v>Subdirección de Formación Artistica</v>
          </cell>
          <cell r="G403" t="str">
            <v>Subdirección de Formación Artística</v>
          </cell>
          <cell r="I403" t="str">
            <v>Contratación Directa</v>
          </cell>
          <cell r="J403" t="str">
            <v>Contratación directa.</v>
          </cell>
          <cell r="K403" t="str">
            <v>Prestación de servicios</v>
          </cell>
          <cell r="N403" t="str">
            <v>Si</v>
          </cell>
          <cell r="O403" t="str">
            <v>Contrato Prestación de Servicios Profesionales</v>
          </cell>
          <cell r="P403">
            <v>45321</v>
          </cell>
          <cell r="Q403">
            <v>45322</v>
          </cell>
          <cell r="R403">
            <v>45382</v>
          </cell>
          <cell r="S403">
            <v>61</v>
          </cell>
          <cell r="T403" t="str">
            <v>En Ejecución</v>
          </cell>
          <cell r="U403" t="str">
            <v>LEYLA CASTILLO BALLÉN</v>
          </cell>
          <cell r="X403" t="str">
            <v>HEIDY YOBANNA MORENO MORENO</v>
          </cell>
          <cell r="Z403" t="str">
            <v>Inversión</v>
          </cell>
          <cell r="AA403">
            <v>2020110010061</v>
          </cell>
          <cell r="AC403" t="str">
            <v>O23011601140000007619</v>
          </cell>
          <cell r="AF403">
            <v>18320000</v>
          </cell>
          <cell r="AJ403" t="str">
            <v>Prestar servicios profesionales al IDARTES, acorde con los procesos y procesos de gestion juridica definidos en la entidad, en lo referente a estudios de titulos, verificacion reportes judiciales en pagina de rama judicial segun anotaciones en folios de matricula inmobiliaria ,y generacion de avaluos de renta y corporativos requeridos por el Instituto con base en la normatividad que rige la materia.</v>
          </cell>
          <cell r="AK403" t="str">
            <v>ELBERT ARMANDO CUCAITA RAYO</v>
          </cell>
          <cell r="AL403">
            <v>79309635</v>
          </cell>
          <cell r="AM403" t="str">
            <v>417-2024</v>
          </cell>
          <cell r="AP403" t="str">
            <v>SECOP II</v>
          </cell>
          <cell r="AQ403" t="e">
            <v>#N/A</v>
          </cell>
          <cell r="AS403" t="str">
            <v>Falso</v>
          </cell>
          <cell r="AU403" t="str">
            <v>SI</v>
          </cell>
          <cell r="AV403" t="str">
            <v>Abril</v>
          </cell>
          <cell r="AW403" t="e">
            <v>#N/A</v>
          </cell>
          <cell r="AX403">
            <v>45382</v>
          </cell>
          <cell r="AY403" t="str">
            <v>#REF!</v>
          </cell>
          <cell r="AZ403" t="str">
            <v>CO1.PCCNTR.5847302</v>
          </cell>
        </row>
        <row r="404">
          <cell r="D404" t="str">
            <v>PUFA-024-2024</v>
          </cell>
          <cell r="E404" t="str">
            <v>Maira Salamanca</v>
          </cell>
          <cell r="F404" t="str">
            <v>Subdirección de las Artes</v>
          </cell>
          <cell r="G404" t="str">
            <v>Gerencia de Artes Audiovisuales</v>
          </cell>
          <cell r="H404" t="str">
            <v>GERENTE DE ARTES AUDIOVISUALES</v>
          </cell>
          <cell r="I404" t="str">
            <v>Contratación Directa</v>
          </cell>
          <cell r="J404" t="str">
            <v>Contratación directa.</v>
          </cell>
          <cell r="K404" t="str">
            <v>Prestación de servicios</v>
          </cell>
          <cell r="L404" t="str">
            <v>17 17. Contrato de Prestación de Servicios</v>
          </cell>
          <cell r="M404" t="str">
            <v xml:space="preserve">49 49-Otros Servicios </v>
          </cell>
          <cell r="N404" t="str">
            <v>No</v>
          </cell>
          <cell r="O404" t="str">
            <v>N/A</v>
          </cell>
          <cell r="P404">
            <v>45321</v>
          </cell>
          <cell r="Q404">
            <v>45322</v>
          </cell>
          <cell r="R404">
            <v>45322</v>
          </cell>
          <cell r="S404">
            <v>1</v>
          </cell>
          <cell r="T404" t="str">
            <v>En Ejecución</v>
          </cell>
          <cell r="U404" t="str">
            <v>Maira Salamanca</v>
          </cell>
          <cell r="X404" t="str">
            <v>Ricardo Alfonso Cantor Bossa</v>
          </cell>
          <cell r="Y404">
            <v>80797050</v>
          </cell>
          <cell r="Z404" t="str">
            <v>N/A</v>
          </cell>
          <cell r="AC404" t="str">
            <v>N/A - Valor Cero / Coproducción</v>
          </cell>
          <cell r="AE404">
            <v>0</v>
          </cell>
          <cell r="AF404">
            <v>0</v>
          </cell>
          <cell r="AI404" t="str">
            <v>N/A</v>
          </cell>
          <cell r="AJ404"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404" t="str">
            <v>LOVE PRODUCCIONES S.A.S.</v>
          </cell>
          <cell r="AL404">
            <v>900464950</v>
          </cell>
          <cell r="AM404" t="str">
            <v>PUFA-024-2024</v>
          </cell>
          <cell r="AP404" t="str">
            <v>SECOP II</v>
          </cell>
          <cell r="AS404" t="str">
            <v>Falso</v>
          </cell>
          <cell r="AU404" t="str">
            <v>SI</v>
          </cell>
          <cell r="AV404" t="str">
            <v>Enero</v>
          </cell>
          <cell r="AW404" t="e">
            <v>#N/A</v>
          </cell>
          <cell r="AX404">
            <v>45322</v>
          </cell>
          <cell r="AY404" t="str">
            <v>#REF!</v>
          </cell>
          <cell r="AZ404" t="str">
            <v>CO1.PCCNTR.5844198</v>
          </cell>
        </row>
        <row r="405">
          <cell r="D405" t="str">
            <v>PUFA-025-2024</v>
          </cell>
          <cell r="E405" t="str">
            <v>Maira Salamanca</v>
          </cell>
          <cell r="F405" t="str">
            <v>Subdirección de las Artes</v>
          </cell>
          <cell r="G405" t="str">
            <v>Gerencia de Artes Audiovisuales</v>
          </cell>
          <cell r="H405" t="str">
            <v>GERENTE DE ARTES AUDIOVISUALES</v>
          </cell>
          <cell r="I405" t="str">
            <v>Contratación Directa</v>
          </cell>
          <cell r="J405" t="str">
            <v>Contratación directa.</v>
          </cell>
          <cell r="K405" t="str">
            <v>Prestación de servicios</v>
          </cell>
          <cell r="L405" t="str">
            <v>17 17. Contrato de Prestación de Servicios</v>
          </cell>
          <cell r="M405" t="str">
            <v xml:space="preserve">49 49-Otros Servicios </v>
          </cell>
          <cell r="N405" t="str">
            <v>No</v>
          </cell>
          <cell r="O405" t="str">
            <v>N/A</v>
          </cell>
          <cell r="P405">
            <v>45321</v>
          </cell>
          <cell r="Q405">
            <v>45322</v>
          </cell>
          <cell r="R405">
            <v>45322</v>
          </cell>
          <cell r="S405">
            <v>1</v>
          </cell>
          <cell r="T405" t="str">
            <v>En Ejecución</v>
          </cell>
          <cell r="U405" t="str">
            <v>Maira Salamanca</v>
          </cell>
          <cell r="X405" t="str">
            <v>Ricardo Alfonso Cantor Bossa</v>
          </cell>
          <cell r="Y405">
            <v>80797050</v>
          </cell>
          <cell r="Z405" t="str">
            <v>N/A</v>
          </cell>
          <cell r="AC405" t="str">
            <v>N/A - Valor Cero / Coproducción</v>
          </cell>
          <cell r="AE405">
            <v>0</v>
          </cell>
          <cell r="AF405">
            <v>0</v>
          </cell>
          <cell r="AI405" t="str">
            <v>N/A</v>
          </cell>
          <cell r="AJ405"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405" t="str">
            <v>PULPO PRODUCCIONES SAS</v>
          </cell>
          <cell r="AL405">
            <v>901069140</v>
          </cell>
          <cell r="AM405" t="str">
            <v>PUFA-025-2024</v>
          </cell>
          <cell r="AP405" t="str">
            <v>SECOP II</v>
          </cell>
          <cell r="AS405" t="str">
            <v>Falso</v>
          </cell>
          <cell r="AU405" t="str">
            <v>SI</v>
          </cell>
          <cell r="AV405" t="str">
            <v>Enero</v>
          </cell>
          <cell r="AW405" t="e">
            <v>#N/A</v>
          </cell>
          <cell r="AX405">
            <v>45322</v>
          </cell>
          <cell r="AY405" t="str">
            <v>#REF!</v>
          </cell>
          <cell r="AZ405" t="str">
            <v>CO1.PCCNTR.5846697</v>
          </cell>
        </row>
        <row r="406">
          <cell r="D406" t="str">
            <v>PUFA-026-2024</v>
          </cell>
          <cell r="E406" t="str">
            <v>Maira Salamanca</v>
          </cell>
          <cell r="F406" t="str">
            <v>Subdirección de las Artes</v>
          </cell>
          <cell r="G406" t="str">
            <v>Gerencia de Artes Audiovisuales</v>
          </cell>
          <cell r="H406" t="str">
            <v>GERENTE DE ARTES AUDIOVISUALES</v>
          </cell>
          <cell r="I406" t="str">
            <v>Contratación Directa</v>
          </cell>
          <cell r="J406" t="str">
            <v>Contratación directa.</v>
          </cell>
          <cell r="K406" t="str">
            <v>Prestación de servicios</v>
          </cell>
          <cell r="L406" t="str">
            <v>17 17. Contrato de Prestación de Servicios</v>
          </cell>
          <cell r="M406" t="str">
            <v xml:space="preserve">49 49-Otros Servicios </v>
          </cell>
          <cell r="N406" t="str">
            <v>No</v>
          </cell>
          <cell r="O406" t="str">
            <v>N/A</v>
          </cell>
          <cell r="P406">
            <v>45321</v>
          </cell>
          <cell r="Q406">
            <v>45322</v>
          </cell>
          <cell r="R406">
            <v>45322</v>
          </cell>
          <cell r="S406">
            <v>1</v>
          </cell>
          <cell r="T406" t="str">
            <v>En Ejecución</v>
          </cell>
          <cell r="U406" t="str">
            <v>Maira Salamanca</v>
          </cell>
          <cell r="X406" t="str">
            <v>Ricardo Alfonso Cantor Bossa</v>
          </cell>
          <cell r="Y406">
            <v>80797050</v>
          </cell>
          <cell r="Z406" t="str">
            <v>N/A</v>
          </cell>
          <cell r="AC406" t="str">
            <v>N/A - Valor Cero / Coproducción</v>
          </cell>
          <cell r="AE406">
            <v>0</v>
          </cell>
          <cell r="AF406">
            <v>0</v>
          </cell>
          <cell r="AI406" t="str">
            <v>N/A</v>
          </cell>
          <cell r="AJ406"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406" t="str">
            <v>PULPO PRODUCCIONES SAS</v>
          </cell>
          <cell r="AL406">
            <v>901069140</v>
          </cell>
          <cell r="AM406" t="str">
            <v>PUFA-026-2024</v>
          </cell>
          <cell r="AP406" t="str">
            <v>SECOP II</v>
          </cell>
          <cell r="AS406" t="str">
            <v>Falso</v>
          </cell>
          <cell r="AU406" t="str">
            <v>SI</v>
          </cell>
          <cell r="AV406" t="str">
            <v>Enero</v>
          </cell>
          <cell r="AW406" t="e">
            <v>#N/A</v>
          </cell>
          <cell r="AX406">
            <v>45322</v>
          </cell>
          <cell r="AY406" t="str">
            <v>#REF!</v>
          </cell>
          <cell r="AZ406" t="str">
            <v>CO1.PCCNTR.5848126</v>
          </cell>
        </row>
        <row r="407">
          <cell r="D407" t="str">
            <v>172-2024</v>
          </cell>
          <cell r="E407" t="str">
            <v>LEYLA CASTILLO BALLÉN</v>
          </cell>
          <cell r="F407" t="str">
            <v>Subdirección de Formación Artistica</v>
          </cell>
          <cell r="G407" t="str">
            <v>Subdirección de Formación Artística</v>
          </cell>
          <cell r="H407" t="str">
            <v>Programa Nidos</v>
          </cell>
          <cell r="I407" t="str">
            <v>Contratación Directa</v>
          </cell>
          <cell r="J407" t="str">
            <v>Contratación directa.</v>
          </cell>
          <cell r="K407" t="str">
            <v>Prestación de servicios</v>
          </cell>
          <cell r="N407" t="str">
            <v>Si</v>
          </cell>
          <cell r="O407" t="str">
            <v>Contrato Prestación de Servicios Profesionales</v>
          </cell>
          <cell r="P407">
            <v>45322</v>
          </cell>
          <cell r="Q407">
            <v>45323</v>
          </cell>
          <cell r="R407">
            <v>45534</v>
          </cell>
          <cell r="S407">
            <v>210</v>
          </cell>
          <cell r="T407" t="str">
            <v>En Ejecución</v>
          </cell>
          <cell r="U407" t="str">
            <v>LEYLA CASTILLO BALLÉN</v>
          </cell>
          <cell r="X407" t="str">
            <v>LINA MARIA GAVIRIA HURTADO</v>
          </cell>
          <cell r="Z407" t="str">
            <v>Inversión</v>
          </cell>
          <cell r="AA407">
            <v>2020110010209</v>
          </cell>
          <cell r="AC407" t="str">
            <v>O23011601120000007617</v>
          </cell>
          <cell r="AF407">
            <v>23800000</v>
          </cell>
          <cell r="AJ407"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07" t="str">
            <v>LINA COSTANZA SAAVEDRA CAJAMARCA</v>
          </cell>
          <cell r="AL407">
            <v>1030573932</v>
          </cell>
          <cell r="AM407" t="str">
            <v>172-2024</v>
          </cell>
          <cell r="AP407" t="str">
            <v>SECOP II</v>
          </cell>
          <cell r="AQ407" t="e">
            <v>#N/A</v>
          </cell>
          <cell r="AS407" t="str">
            <v>Falso</v>
          </cell>
          <cell r="AU407" t="str">
            <v>SI</v>
          </cell>
          <cell r="AV407" t="str">
            <v>Febrero</v>
          </cell>
          <cell r="AW407" t="e">
            <v>#N/A</v>
          </cell>
          <cell r="AX407">
            <v>45534</v>
          </cell>
          <cell r="AY407" t="str">
            <v>#REF!</v>
          </cell>
          <cell r="AZ407" t="str">
            <v>CO1.PCCNTR.5799990</v>
          </cell>
        </row>
        <row r="408">
          <cell r="D408" t="str">
            <v>286-2024</v>
          </cell>
          <cell r="E408" t="str">
            <v>LEYLA CASTILLO BALLÉN</v>
          </cell>
          <cell r="F408" t="str">
            <v>Subdirección de Formación Artistica</v>
          </cell>
          <cell r="G408" t="str">
            <v>Subdirección de Formación Artística</v>
          </cell>
          <cell r="H408" t="str">
            <v>Programa Nidos</v>
          </cell>
          <cell r="I408" t="str">
            <v>Contratación Directa</v>
          </cell>
          <cell r="J408" t="str">
            <v>Contratación directa.</v>
          </cell>
          <cell r="K408" t="str">
            <v>Prestación de servicios</v>
          </cell>
          <cell r="N408" t="str">
            <v>Si</v>
          </cell>
          <cell r="O408" t="str">
            <v>Contrato Prestación de Servicios Profesionales</v>
          </cell>
          <cell r="P408">
            <v>45322</v>
          </cell>
          <cell r="Q408">
            <v>45324</v>
          </cell>
          <cell r="R408">
            <v>45534</v>
          </cell>
          <cell r="S408">
            <v>209</v>
          </cell>
          <cell r="T408" t="str">
            <v>En Ejecución</v>
          </cell>
          <cell r="U408" t="str">
            <v>LEYLA CASTILLO BALLÉN</v>
          </cell>
          <cell r="X408" t="str">
            <v>LINA MARIA GAVIRIA HURTADO</v>
          </cell>
          <cell r="Z408" t="str">
            <v>Inversión</v>
          </cell>
          <cell r="AA408">
            <v>2020110010209</v>
          </cell>
          <cell r="AC408" t="str">
            <v>O23011601120000007617</v>
          </cell>
          <cell r="AF408">
            <v>23800000</v>
          </cell>
          <cell r="AJ408"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08" t="str">
            <v>KAREN FANDIÑO PEÑA</v>
          </cell>
          <cell r="AL408">
            <v>1000007197</v>
          </cell>
          <cell r="AM408" t="str">
            <v>286-2024</v>
          </cell>
          <cell r="AP408" t="str">
            <v>SECOP II</v>
          </cell>
          <cell r="AQ408" t="e">
            <v>#N/A</v>
          </cell>
          <cell r="AS408" t="str">
            <v>Falso</v>
          </cell>
          <cell r="AU408" t="str">
            <v>SI</v>
          </cell>
          <cell r="AV408" t="str">
            <v>Febrero</v>
          </cell>
          <cell r="AW408" t="e">
            <v>#N/A</v>
          </cell>
          <cell r="AX408">
            <v>45534</v>
          </cell>
          <cell r="AY408" t="str">
            <v>#REF!</v>
          </cell>
          <cell r="AZ408" t="str">
            <v>CO1.PCCNTR.5844492</v>
          </cell>
        </row>
        <row r="409">
          <cell r="D409" t="str">
            <v>340-2024</v>
          </cell>
          <cell r="E409" t="str">
            <v>Hanna Paola Cuenca Hernandez</v>
          </cell>
          <cell r="F409" t="str">
            <v>Subdirección de Equipamientos Culturales</v>
          </cell>
          <cell r="I409" t="str">
            <v>Contratación Directa</v>
          </cell>
          <cell r="J409" t="str">
            <v>Contratación directa.</v>
          </cell>
          <cell r="K409" t="str">
            <v>Prestación de servicios</v>
          </cell>
          <cell r="N409" t="str">
            <v>Si</v>
          </cell>
          <cell r="O409" t="str">
            <v>Contrato Prestación de Servicios Apoyo a la Gestión</v>
          </cell>
          <cell r="P409">
            <v>45322</v>
          </cell>
          <cell r="Q409">
            <v>45323</v>
          </cell>
          <cell r="R409">
            <v>45382</v>
          </cell>
          <cell r="S409">
            <v>61</v>
          </cell>
          <cell r="T409" t="str">
            <v>En Ejecución</v>
          </cell>
          <cell r="U409" t="str">
            <v>Hanna Paola Cuenca Hernandez</v>
          </cell>
          <cell r="X409" t="str">
            <v>SILVIA OSPINA HENAO</v>
          </cell>
          <cell r="Z409" t="str">
            <v>Inversión</v>
          </cell>
          <cell r="AA409">
            <v>2020110010158</v>
          </cell>
          <cell r="AC409" t="str">
            <v>O23011601210000007614</v>
          </cell>
          <cell r="AF409">
            <v>6600000</v>
          </cell>
          <cell r="AJ409" t="str">
            <v>Prestar servicios de apoyo a la gestión al Idartes- Subdirección de Equipamientos Culturales, en acciones asociadas a la iluminación escénica con el fin de respaldar las actividades y eventos planificados en los equipamientos de la dependencia.</v>
          </cell>
          <cell r="AK409" t="str">
            <v>Jose Fernando Fonseca</v>
          </cell>
          <cell r="AL409">
            <v>80179235</v>
          </cell>
          <cell r="AM409" t="str">
            <v>340-2024</v>
          </cell>
          <cell r="AP409" t="str">
            <v>SECOP II</v>
          </cell>
          <cell r="AQ409" t="e">
            <v>#N/A</v>
          </cell>
          <cell r="AS409" t="str">
            <v>Falso</v>
          </cell>
          <cell r="AU409" t="str">
            <v>SI</v>
          </cell>
          <cell r="AV409" t="str">
            <v>Febrero</v>
          </cell>
          <cell r="AW409" t="e">
            <v>#N/A</v>
          </cell>
          <cell r="AX409">
            <v>45382</v>
          </cell>
          <cell r="AY409" t="str">
            <v>#REF!</v>
          </cell>
          <cell r="AZ409" t="str">
            <v>CO1.PCCNTR.5845740</v>
          </cell>
        </row>
        <row r="410">
          <cell r="D410" t="str">
            <v>350-2024</v>
          </cell>
          <cell r="E410" t="str">
            <v>LEYLA CASTILLO BALLÉN</v>
          </cell>
          <cell r="F410" t="str">
            <v>Subdirección de Formación Artistica</v>
          </cell>
          <cell r="G410" t="str">
            <v>Subdirección de Formación Artística</v>
          </cell>
          <cell r="H410" t="str">
            <v>Programa Nidos</v>
          </cell>
          <cell r="I410" t="str">
            <v>Contratación Directa</v>
          </cell>
          <cell r="J410" t="str">
            <v>Contratación directa.</v>
          </cell>
          <cell r="K410" t="str">
            <v>Prestación de servicios</v>
          </cell>
          <cell r="N410" t="str">
            <v>Si</v>
          </cell>
          <cell r="O410" t="str">
            <v>Contrato Prestación de Servicios Profesionales</v>
          </cell>
          <cell r="P410">
            <v>45322</v>
          </cell>
          <cell r="Q410">
            <v>45323</v>
          </cell>
          <cell r="R410">
            <v>45534</v>
          </cell>
          <cell r="S410">
            <v>210</v>
          </cell>
          <cell r="T410" t="str">
            <v>Cedido</v>
          </cell>
          <cell r="U410" t="str">
            <v>LEYLA CASTILLO BALLÉN</v>
          </cell>
          <cell r="X410" t="str">
            <v>GERALDHIN VARGAS GUTIERREZ</v>
          </cell>
          <cell r="Z410" t="str">
            <v>Inversión</v>
          </cell>
          <cell r="AA410">
            <v>2020110010209</v>
          </cell>
          <cell r="AC410" t="str">
            <v>O23011601120000007617</v>
          </cell>
          <cell r="AF410">
            <v>20986000</v>
          </cell>
          <cell r="AJ410" t="str">
            <v>Prestar servicios profesionales al Idartes- Subdirección de Formación Artística en el proceso de creación, implementación y documentación de acciones artístico pedagógicas territoriales de los componentes del Programa Nidos.</v>
          </cell>
          <cell r="AK410" t="str">
            <v>ANGELICA MARIA GACHA MELO</v>
          </cell>
          <cell r="AL410">
            <v>52917750</v>
          </cell>
          <cell r="AM410" t="str">
            <v>350-2024</v>
          </cell>
          <cell r="AP410" t="str">
            <v>SECOP II</v>
          </cell>
          <cell r="AQ410" t="e">
            <v>#N/A</v>
          </cell>
          <cell r="AS410" t="str">
            <v>Falso</v>
          </cell>
          <cell r="AU410" t="str">
            <v>SI</v>
          </cell>
          <cell r="AV410" t="str">
            <v>Febrero</v>
          </cell>
          <cell r="AW410" t="e">
            <v>#N/A</v>
          </cell>
          <cell r="AX410">
            <v>45534</v>
          </cell>
          <cell r="AY410" t="str">
            <v>#REF!</v>
          </cell>
          <cell r="AZ410" t="str">
            <v>CO1.PCCNTR.5855567</v>
          </cell>
        </row>
        <row r="411">
          <cell r="D411" t="str">
            <v>351-2024</v>
          </cell>
          <cell r="E411" t="str">
            <v>LEYLA CASTILLO BALLÉN</v>
          </cell>
          <cell r="F411" t="str">
            <v>Subdirección de Formación Artistica</v>
          </cell>
          <cell r="G411" t="str">
            <v>Subdirección de Formación Artística</v>
          </cell>
          <cell r="H411" t="str">
            <v>Programa Nidos</v>
          </cell>
          <cell r="I411" t="str">
            <v>Contratación Directa</v>
          </cell>
          <cell r="J411" t="str">
            <v>Contratación directa.</v>
          </cell>
          <cell r="K411" t="str">
            <v>Prestación de servicios</v>
          </cell>
          <cell r="N411" t="str">
            <v>Si</v>
          </cell>
          <cell r="O411" t="str">
            <v>Contrato Prestación de Servicios Apoyo a la Gestión</v>
          </cell>
          <cell r="P411">
            <v>45322</v>
          </cell>
          <cell r="Q411">
            <v>45327</v>
          </cell>
          <cell r="R411">
            <v>45473</v>
          </cell>
          <cell r="S411">
            <v>146</v>
          </cell>
          <cell r="T411" t="str">
            <v>En Ejecución</v>
          </cell>
          <cell r="U411" t="str">
            <v>LEYLA CASTILLO BALLÉN</v>
          </cell>
          <cell r="X411" t="str">
            <v>INGRY JOHANNA NINO GONZALEZ</v>
          </cell>
          <cell r="Z411" t="str">
            <v>Inversión</v>
          </cell>
          <cell r="AA411">
            <v>2020110010209</v>
          </cell>
          <cell r="AC411" t="str">
            <v>O23011601120000007617</v>
          </cell>
          <cell r="AF411">
            <v>14990000</v>
          </cell>
          <cell r="AJ411" t="str">
            <v>Prestar servicios de apoyo a la gestión al Idartes- Subdirección de Formación Artística en el apoyo al proceso de creación, implementación y documentación de acciones artístico pedagógicas territoriales de los componentes del Programa Nidos.</v>
          </cell>
          <cell r="AK411" t="str">
            <v>Pedro Gómez Montero</v>
          </cell>
          <cell r="AL411">
            <v>80093465</v>
          </cell>
          <cell r="AM411" t="str">
            <v>351-2024</v>
          </cell>
          <cell r="AP411" t="str">
            <v>SECOP II</v>
          </cell>
          <cell r="AQ411" t="e">
            <v>#N/A</v>
          </cell>
          <cell r="AS411" t="str">
            <v>Falso</v>
          </cell>
          <cell r="AU411" t="str">
            <v>SI</v>
          </cell>
          <cell r="AV411" t="str">
            <v>Febrero</v>
          </cell>
          <cell r="AW411" t="e">
            <v>#N/A</v>
          </cell>
          <cell r="AX411">
            <v>45473</v>
          </cell>
          <cell r="AY411" t="str">
            <v>#REF!</v>
          </cell>
          <cell r="AZ411" t="str">
            <v>CO1.PCCNTR.5855500</v>
          </cell>
        </row>
        <row r="412">
          <cell r="D412" t="str">
            <v>352-2024</v>
          </cell>
          <cell r="E412" t="str">
            <v>LEYLA CASTILLO BALLÉN</v>
          </cell>
          <cell r="F412" t="str">
            <v>Subdirección de Formación Artistica</v>
          </cell>
          <cell r="G412" t="str">
            <v>Subdirección de Formación Artística</v>
          </cell>
          <cell r="H412" t="str">
            <v>Programa Crea</v>
          </cell>
          <cell r="I412" t="str">
            <v>Contratación Directa</v>
          </cell>
          <cell r="J412" t="str">
            <v>Contratación directa.</v>
          </cell>
          <cell r="K412" t="str">
            <v>Prestación de servicios</v>
          </cell>
          <cell r="N412" t="str">
            <v>Si</v>
          </cell>
          <cell r="O412" t="str">
            <v>Contrato Prestación de Servicios Profesionales</v>
          </cell>
          <cell r="P412">
            <v>45322</v>
          </cell>
          <cell r="Q412">
            <v>45323</v>
          </cell>
          <cell r="R412">
            <v>45473</v>
          </cell>
          <cell r="S412">
            <v>150</v>
          </cell>
          <cell r="T412" t="str">
            <v>En Ejecución</v>
          </cell>
          <cell r="U412" t="str">
            <v>LEYLA CASTILLO BALLÉN</v>
          </cell>
          <cell r="X412" t="str">
            <v>LINA MARIA GAVIRIA HURTADO</v>
          </cell>
          <cell r="Z412" t="str">
            <v>Inversión</v>
          </cell>
          <cell r="AA412">
            <v>2020110010061</v>
          </cell>
          <cell r="AC412" t="str">
            <v>O23011601140000007619</v>
          </cell>
          <cell r="AF412">
            <v>12022725</v>
          </cell>
          <cell r="AJ41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412" t="str">
            <v>WILSON ROJAS MUÑOZ</v>
          </cell>
          <cell r="AL412">
            <v>79754696</v>
          </cell>
          <cell r="AM412" t="str">
            <v>352-2024</v>
          </cell>
          <cell r="AP412" t="str">
            <v>SECOP II</v>
          </cell>
          <cell r="AQ412" t="e">
            <v>#N/A</v>
          </cell>
          <cell r="AS412" t="str">
            <v>Falso</v>
          </cell>
          <cell r="AU412" t="str">
            <v>SI</v>
          </cell>
          <cell r="AV412" t="str">
            <v>Febrero</v>
          </cell>
          <cell r="AW412" t="e">
            <v>#N/A</v>
          </cell>
          <cell r="AX412">
            <v>45473</v>
          </cell>
          <cell r="AY412" t="str">
            <v>#REF!</v>
          </cell>
          <cell r="AZ412" t="str">
            <v>CO1.PCCNTR.5855981</v>
          </cell>
        </row>
        <row r="413">
          <cell r="D413" t="str">
            <v>382-2024</v>
          </cell>
          <cell r="E413" t="str">
            <v>LEYLA CASTILLO BALLÉN</v>
          </cell>
          <cell r="F413" t="str">
            <v>Subdirección de Formación Artistica</v>
          </cell>
          <cell r="G413" t="str">
            <v>Subdirección de Formación Artística</v>
          </cell>
          <cell r="H413" t="str">
            <v>Programa Crea</v>
          </cell>
          <cell r="I413" t="str">
            <v>Contratación Directa</v>
          </cell>
          <cell r="J413" t="str">
            <v>Contratación directa.</v>
          </cell>
          <cell r="K413" t="str">
            <v>Prestación de servicios</v>
          </cell>
          <cell r="N413" t="str">
            <v>Si</v>
          </cell>
          <cell r="O413" t="str">
            <v>Contrato Prestación de Servicios Profesionales</v>
          </cell>
          <cell r="P413">
            <v>45322</v>
          </cell>
          <cell r="Q413">
            <v>45323</v>
          </cell>
          <cell r="R413">
            <v>45473</v>
          </cell>
          <cell r="S413">
            <v>150</v>
          </cell>
          <cell r="T413" t="str">
            <v>En Ejecución</v>
          </cell>
          <cell r="U413" t="str">
            <v>LEYLA CASTILLO BALLÉN</v>
          </cell>
          <cell r="X413" t="str">
            <v>ALBA YANETH REYES SUAREZ</v>
          </cell>
          <cell r="Z413" t="str">
            <v>Inversión</v>
          </cell>
          <cell r="AA413">
            <v>2020110010061</v>
          </cell>
          <cell r="AC413" t="str">
            <v>O23011601140000007619</v>
          </cell>
          <cell r="AF413">
            <v>12022725</v>
          </cell>
          <cell r="AJ41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413" t="str">
            <v>Cindy Tatiana Wilches Bojacá</v>
          </cell>
          <cell r="AL413">
            <v>1072656307</v>
          </cell>
          <cell r="AM413" t="str">
            <v>382-2024</v>
          </cell>
          <cell r="AP413" t="str">
            <v>SECOP II</v>
          </cell>
          <cell r="AQ413" t="e">
            <v>#N/A</v>
          </cell>
          <cell r="AS413" t="str">
            <v>Falso</v>
          </cell>
          <cell r="AU413" t="str">
            <v>SI</v>
          </cell>
          <cell r="AV413" t="str">
            <v>Febrero</v>
          </cell>
          <cell r="AW413" t="e">
            <v>#N/A</v>
          </cell>
          <cell r="AX413">
            <v>45473</v>
          </cell>
          <cell r="AY413" t="str">
            <v>#REF!</v>
          </cell>
          <cell r="AZ413" t="str">
            <v>CO1.PCCNTR.5838995</v>
          </cell>
        </row>
        <row r="414">
          <cell r="D414" t="str">
            <v>383-2024</v>
          </cell>
          <cell r="E414" t="str">
            <v>LEYLA CASTILLO BALLÉN</v>
          </cell>
          <cell r="F414" t="str">
            <v>Subdirección de Formación Artistica</v>
          </cell>
          <cell r="G414" t="str">
            <v>Subdirección de Formación Artística</v>
          </cell>
          <cell r="H414" t="str">
            <v>Programa Nidos</v>
          </cell>
          <cell r="I414" t="str">
            <v>Contratación Directa</v>
          </cell>
          <cell r="J414" t="str">
            <v>Contratación directa.</v>
          </cell>
          <cell r="K414" t="str">
            <v>Prestación de servicios</v>
          </cell>
          <cell r="N414" t="str">
            <v>Si</v>
          </cell>
          <cell r="O414" t="str">
            <v>Contrato Prestación de Servicios Profesionales</v>
          </cell>
          <cell r="P414">
            <v>45322</v>
          </cell>
          <cell r="Q414">
            <v>45328</v>
          </cell>
          <cell r="R414">
            <v>45534</v>
          </cell>
          <cell r="S414">
            <v>205</v>
          </cell>
          <cell r="T414" t="str">
            <v>En Ejecución</v>
          </cell>
          <cell r="U414" t="str">
            <v>LEYLA CASTILLO BALLÉN</v>
          </cell>
          <cell r="X414" t="str">
            <v>LINA MARIA GAVIRIA HURTADO</v>
          </cell>
          <cell r="Z414" t="str">
            <v>Inversión</v>
          </cell>
          <cell r="AA414">
            <v>2020110010209</v>
          </cell>
          <cell r="AC414" t="str">
            <v>O23011601120000007617</v>
          </cell>
          <cell r="AF414">
            <v>23800000</v>
          </cell>
          <cell r="AJ41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14" t="str">
            <v>fabian santiago manchego morales</v>
          </cell>
          <cell r="AL414">
            <v>1033727283</v>
          </cell>
          <cell r="AM414" t="str">
            <v>383-2024</v>
          </cell>
          <cell r="AP414" t="str">
            <v>SECOP II</v>
          </cell>
          <cell r="AQ414" t="e">
            <v>#N/A</v>
          </cell>
          <cell r="AS414" t="str">
            <v>Falso</v>
          </cell>
          <cell r="AU414" t="str">
            <v>SI</v>
          </cell>
          <cell r="AV414" t="str">
            <v>Febrero</v>
          </cell>
          <cell r="AW414" t="e">
            <v>#N/A</v>
          </cell>
          <cell r="AX414">
            <v>45534</v>
          </cell>
          <cell r="AY414" t="str">
            <v>#REF!</v>
          </cell>
          <cell r="AZ414" t="str">
            <v>CO1.PCCNTR.5844151</v>
          </cell>
        </row>
        <row r="415">
          <cell r="D415" t="str">
            <v>389-2024</v>
          </cell>
          <cell r="E415" t="str">
            <v>Maira Salamanca</v>
          </cell>
          <cell r="F415" t="str">
            <v>Subdirección de las Artes</v>
          </cell>
          <cell r="I415" t="str">
            <v>Contratación Directa</v>
          </cell>
          <cell r="J415" t="str">
            <v>Contratación directa.</v>
          </cell>
          <cell r="K415" t="str">
            <v>Prestación de servicios</v>
          </cell>
          <cell r="N415" t="str">
            <v>Si</v>
          </cell>
          <cell r="O415" t="str">
            <v>Contrato Prestación de Servicios Profesionales</v>
          </cell>
          <cell r="P415">
            <v>45322</v>
          </cell>
          <cell r="Q415">
            <v>45327</v>
          </cell>
          <cell r="R415">
            <v>45382</v>
          </cell>
          <cell r="S415">
            <v>57</v>
          </cell>
          <cell r="T415" t="str">
            <v>En Ejecución</v>
          </cell>
          <cell r="U415" t="str">
            <v>Maira Salamanca</v>
          </cell>
          <cell r="X415" t="str">
            <v>MARIA CATALINA RODRIGUEZ ARIZA</v>
          </cell>
          <cell r="Z415" t="str">
            <v>Inversión</v>
          </cell>
          <cell r="AA415">
            <v>2020110010063</v>
          </cell>
          <cell r="AC415" t="str">
            <v>O23011601210000007585</v>
          </cell>
          <cell r="AF415">
            <v>11550000</v>
          </cell>
          <cell r="AJ415" t="str">
            <v>PRESTAR SERVICIOS PROFESIONALES A LA SUBDIRECCIÓN DE LAS ARTES GERENCIA DE MÚSICA CON EL DISEÑO DE LÍNEAS ESTRATÉGICAS
 DE LOS PROYECTOS DE FORMACIÓN Y FORTALECIMIENTO DE LA DEPENDENCIA</v>
          </cell>
          <cell r="AK415" t="str">
            <v>Raúl Ernesto Casas Valencia</v>
          </cell>
          <cell r="AL415">
            <v>80102108</v>
          </cell>
          <cell r="AM415" t="str">
            <v>389-2024</v>
          </cell>
          <cell r="AP415" t="str">
            <v>SECOP II</v>
          </cell>
          <cell r="AQ415" t="e">
            <v>#N/A</v>
          </cell>
          <cell r="AS415" t="str">
            <v>Falso</v>
          </cell>
          <cell r="AU415" t="str">
            <v>SI</v>
          </cell>
          <cell r="AV415" t="str">
            <v>Febrero</v>
          </cell>
          <cell r="AW415" t="e">
            <v>#N/A</v>
          </cell>
          <cell r="AX415">
            <v>45382</v>
          </cell>
          <cell r="AY415" t="str">
            <v>#REF!</v>
          </cell>
          <cell r="AZ415" t="str">
            <v>CO1.PCCNTR.5847212</v>
          </cell>
        </row>
        <row r="416">
          <cell r="D416" t="str">
            <v>397-2024</v>
          </cell>
          <cell r="E416" t="str">
            <v>LEYLA CASTILLO BALLÉN</v>
          </cell>
          <cell r="F416" t="str">
            <v>Subdirección de Formación Artistica</v>
          </cell>
          <cell r="G416" t="str">
            <v>Subdirección de Formación Artística</v>
          </cell>
          <cell r="H416" t="str">
            <v>Programa Crea</v>
          </cell>
          <cell r="I416" t="str">
            <v>Contratación Directa</v>
          </cell>
          <cell r="J416" t="str">
            <v>Contratación directa.</v>
          </cell>
          <cell r="K416" t="str">
            <v>Prestación de servicios</v>
          </cell>
          <cell r="N416" t="str">
            <v>Si</v>
          </cell>
          <cell r="O416" t="str">
            <v>Contrato Prestación de Servicios Profesionales</v>
          </cell>
          <cell r="P416">
            <v>45322</v>
          </cell>
          <cell r="Q416">
            <v>45327</v>
          </cell>
          <cell r="R416">
            <v>45473</v>
          </cell>
          <cell r="S416">
            <v>146</v>
          </cell>
          <cell r="T416" t="str">
            <v>En Ejecución</v>
          </cell>
          <cell r="U416" t="str">
            <v>LEYLA CASTILLO BALLÉN</v>
          </cell>
          <cell r="X416" t="str">
            <v>LINA MARIA GAVIRIA HURTADO</v>
          </cell>
          <cell r="Z416" t="str">
            <v>Inversión</v>
          </cell>
          <cell r="AA416">
            <v>2020110010061</v>
          </cell>
          <cell r="AC416" t="str">
            <v>O23011601140000007619</v>
          </cell>
          <cell r="AF416">
            <v>17994900</v>
          </cell>
          <cell r="AJ41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16" t="str">
            <v>Brandon Estid Aponte Rodriguez</v>
          </cell>
          <cell r="AL416">
            <v>1013683733</v>
          </cell>
          <cell r="AM416" t="str">
            <v>397-2024</v>
          </cell>
          <cell r="AP416" t="str">
            <v>SECOP II</v>
          </cell>
          <cell r="AQ416" t="e">
            <v>#N/A</v>
          </cell>
          <cell r="AS416" t="str">
            <v>Falso</v>
          </cell>
          <cell r="AU416" t="str">
            <v>SI</v>
          </cell>
          <cell r="AV416" t="str">
            <v>Febrero</v>
          </cell>
          <cell r="AW416" t="e">
            <v>#N/A</v>
          </cell>
          <cell r="AX416">
            <v>45473</v>
          </cell>
          <cell r="AY416" t="str">
            <v>#REF!</v>
          </cell>
          <cell r="AZ416" t="str">
            <v>CO1.PCCNTR.5846835</v>
          </cell>
        </row>
        <row r="417">
          <cell r="D417" t="str">
            <v>401-2024</v>
          </cell>
          <cell r="E417" t="str">
            <v>LEYLA CASTILLO BALLÉN</v>
          </cell>
          <cell r="F417" t="str">
            <v>Subdirección de Formación Artistica</v>
          </cell>
          <cell r="G417" t="str">
            <v>Subdirección de Formación Artística</v>
          </cell>
          <cell r="H417" t="str">
            <v>Programa Nidos</v>
          </cell>
          <cell r="I417" t="str">
            <v>Contratación Directa</v>
          </cell>
          <cell r="J417" t="str">
            <v>Contratación directa.</v>
          </cell>
          <cell r="K417" t="str">
            <v>Prestación de servicios</v>
          </cell>
          <cell r="N417" t="str">
            <v>Si</v>
          </cell>
          <cell r="O417" t="str">
            <v>Contrato Prestación de Servicios Apoyo a la Gestión</v>
          </cell>
          <cell r="P417">
            <v>45322</v>
          </cell>
          <cell r="Q417">
            <v>45323</v>
          </cell>
          <cell r="R417">
            <v>45534</v>
          </cell>
          <cell r="S417">
            <v>210</v>
          </cell>
          <cell r="T417" t="str">
            <v>En Ejecución</v>
          </cell>
          <cell r="U417" t="str">
            <v>LEYLA CASTILLO BALLÉN</v>
          </cell>
          <cell r="X417" t="str">
            <v>GERALDHIN VARGAS GUTIERREZ</v>
          </cell>
          <cell r="Z417" t="str">
            <v>Inversión</v>
          </cell>
          <cell r="AA417">
            <v>2020110010209</v>
          </cell>
          <cell r="AC417" t="str">
            <v>O23011601120000007617</v>
          </cell>
          <cell r="AF417">
            <v>20986000</v>
          </cell>
          <cell r="AJ417" t="str">
            <v>PRESTAR SERVICIOS DE APOYO A LA GESTIÓN AL IDARTES- SUBDIRECCIÓN DE FORMACIÓN ARTÍSTICA EN EL APOYO AL PROCESO DE 
 CREACIÓN, IMPLEMENTACIÓN Y DOCUMENTACIÓN DE ACCIONES ARTÍSTICO PEDAGÓGICAS TERRITORIALES DE LOS COMPONENTES DEL 
 PROGRAMA NIDOS.</v>
          </cell>
          <cell r="AK417" t="str">
            <v>Laura Natalia Gonzalez Valero</v>
          </cell>
          <cell r="AL417">
            <v>1031154791</v>
          </cell>
          <cell r="AM417" t="str">
            <v>401-2024</v>
          </cell>
          <cell r="AP417" t="str">
            <v>SECOP II</v>
          </cell>
          <cell r="AQ417" t="e">
            <v>#N/A</v>
          </cell>
          <cell r="AS417" t="str">
            <v>Falso</v>
          </cell>
          <cell r="AU417" t="str">
            <v>SI</v>
          </cell>
          <cell r="AV417" t="str">
            <v>Febrero</v>
          </cell>
          <cell r="AW417" t="e">
            <v>#N/A</v>
          </cell>
          <cell r="AX417">
            <v>45534</v>
          </cell>
          <cell r="AY417" t="str">
            <v>#REF!</v>
          </cell>
          <cell r="AZ417" t="str">
            <v>CO1.PCCNTR.5844829</v>
          </cell>
        </row>
        <row r="418">
          <cell r="D418" t="str">
            <v>402-2024</v>
          </cell>
          <cell r="E418" t="str">
            <v>LEYLA CASTILLO BALLÉN</v>
          </cell>
          <cell r="F418" t="str">
            <v>Subdirección de Formación Artistica</v>
          </cell>
          <cell r="G418" t="str">
            <v>Subdirección de Formación Artística</v>
          </cell>
          <cell r="I418" t="str">
            <v>Contratación Directa</v>
          </cell>
          <cell r="J418" t="str">
            <v>Contratación directa.</v>
          </cell>
          <cell r="K418" t="str">
            <v>Prestación de servicios</v>
          </cell>
          <cell r="N418" t="str">
            <v>Si</v>
          </cell>
          <cell r="O418" t="str">
            <v>Contrato Prestación de Servicios Apoyo a la Gestión</v>
          </cell>
          <cell r="P418">
            <v>45322</v>
          </cell>
          <cell r="Q418">
            <v>45323</v>
          </cell>
          <cell r="R418">
            <v>45412</v>
          </cell>
          <cell r="S418">
            <v>90</v>
          </cell>
          <cell r="T418" t="str">
            <v>En Ejecución</v>
          </cell>
          <cell r="U418" t="str">
            <v>LEYLA CASTILLO BALLÉN</v>
          </cell>
          <cell r="X418" t="str">
            <v>LINA MARIA GAVIRIA HURTADO</v>
          </cell>
          <cell r="Z418" t="str">
            <v>Inversión</v>
          </cell>
          <cell r="AA418">
            <v>2020110010061</v>
          </cell>
          <cell r="AC418" t="str">
            <v>O23011601140000007619</v>
          </cell>
          <cell r="AF418">
            <v>13348600</v>
          </cell>
          <cell r="AJ418" t="str">
            <v>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v>
          </cell>
          <cell r="AK418" t="str">
            <v>LUZ ADRIANA GALLEGO GARCES</v>
          </cell>
          <cell r="AL418">
            <v>21114077</v>
          </cell>
          <cell r="AM418" t="str">
            <v>402-2024</v>
          </cell>
          <cell r="AP418" t="str">
            <v>SECOP II</v>
          </cell>
          <cell r="AQ418" t="e">
            <v>#N/A</v>
          </cell>
          <cell r="AS418" t="str">
            <v>Falso</v>
          </cell>
          <cell r="AU418" t="str">
            <v>SI</v>
          </cell>
          <cell r="AV418" t="str">
            <v>Febrero</v>
          </cell>
          <cell r="AW418" t="e">
            <v>#N/A</v>
          </cell>
          <cell r="AX418">
            <v>45412</v>
          </cell>
          <cell r="AY418" t="str">
            <v>#REF!</v>
          </cell>
          <cell r="AZ418" t="str">
            <v>CO1.PCCNTR.5844742</v>
          </cell>
        </row>
        <row r="419">
          <cell r="D419" t="str">
            <v>403-2024</v>
          </cell>
          <cell r="E419" t="str">
            <v>LEYLA CASTILLO BALLÉN</v>
          </cell>
          <cell r="F419" t="str">
            <v>Subdirección de Formación Artistica</v>
          </cell>
          <cell r="G419" t="str">
            <v>Subdirección de Formación Artística</v>
          </cell>
          <cell r="H419" t="str">
            <v>Programa Crea</v>
          </cell>
          <cell r="I419" t="str">
            <v>Contratación Directa</v>
          </cell>
          <cell r="J419" t="str">
            <v>Contratación directa.</v>
          </cell>
          <cell r="K419" t="str">
            <v>Prestación de servicios</v>
          </cell>
          <cell r="N419" t="str">
            <v>Si</v>
          </cell>
          <cell r="O419" t="str">
            <v>Contrato Prestación de Servicios Profesionales</v>
          </cell>
          <cell r="P419">
            <v>45322</v>
          </cell>
          <cell r="Q419">
            <v>45324</v>
          </cell>
          <cell r="R419">
            <v>45535</v>
          </cell>
          <cell r="S419">
            <v>210</v>
          </cell>
          <cell r="T419" t="str">
            <v>En Ejecución</v>
          </cell>
          <cell r="U419" t="str">
            <v>LEYLA CASTILLO BALLÉN</v>
          </cell>
          <cell r="X419" t="str">
            <v>LINA MARIA GAVIRIA HURTADO</v>
          </cell>
          <cell r="Z419" t="str">
            <v>Inversión</v>
          </cell>
          <cell r="AA419">
            <v>2020110010061</v>
          </cell>
          <cell r="AC419" t="str">
            <v>O23011601140000007619</v>
          </cell>
          <cell r="AF419">
            <v>25192860</v>
          </cell>
          <cell r="AJ4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19" t="str">
            <v>Laurentino José López Prieto</v>
          </cell>
          <cell r="AL419">
            <v>13540148</v>
          </cell>
          <cell r="AM419" t="str">
            <v>403-2024</v>
          </cell>
          <cell r="AP419" t="str">
            <v>SECOP II</v>
          </cell>
          <cell r="AQ419" t="e">
            <v>#N/A</v>
          </cell>
          <cell r="AS419" t="str">
            <v>Falso</v>
          </cell>
          <cell r="AU419" t="str">
            <v>SI</v>
          </cell>
          <cell r="AV419" t="str">
            <v>Febrero</v>
          </cell>
          <cell r="AW419" t="e">
            <v>#N/A</v>
          </cell>
          <cell r="AX419">
            <v>45535</v>
          </cell>
          <cell r="AY419" t="str">
            <v>#REF!</v>
          </cell>
          <cell r="AZ419" t="str">
            <v>CO1.PCCNTR.5856193</v>
          </cell>
        </row>
        <row r="420">
          <cell r="D420" t="str">
            <v>404-2024</v>
          </cell>
          <cell r="E420" t="str">
            <v>LEYLA CASTILLO BALLÉN</v>
          </cell>
          <cell r="F420" t="str">
            <v>Subdirección de Formación Artistica</v>
          </cell>
          <cell r="G420" t="str">
            <v>Subdirección de Formación Artística</v>
          </cell>
          <cell r="H420" t="str">
            <v>Programa Nidos</v>
          </cell>
          <cell r="I420" t="str">
            <v>Contratación Directa</v>
          </cell>
          <cell r="J420" t="str">
            <v>Contratación directa.</v>
          </cell>
          <cell r="K420" t="str">
            <v>Prestación de servicios</v>
          </cell>
          <cell r="N420" t="str">
            <v>Si</v>
          </cell>
          <cell r="O420" t="str">
            <v>Contrato Prestación de Servicios Apoyo a la Gestión</v>
          </cell>
          <cell r="P420">
            <v>45322</v>
          </cell>
          <cell r="Q420">
            <v>45323</v>
          </cell>
          <cell r="R420">
            <v>45382</v>
          </cell>
          <cell r="S420">
            <v>61</v>
          </cell>
          <cell r="T420" t="str">
            <v>En Ejecución</v>
          </cell>
          <cell r="U420" t="str">
            <v>LEYLA CASTILLO BALLÉN</v>
          </cell>
          <cell r="X420" t="str">
            <v>INGRY JOHANNA NINO GONZALEZ</v>
          </cell>
          <cell r="Z420" t="str">
            <v>Inversión</v>
          </cell>
          <cell r="AA420">
            <v>2020110010209</v>
          </cell>
          <cell r="AC420" t="str">
            <v>O23011601120000007617</v>
          </cell>
          <cell r="AF420">
            <v>6224000</v>
          </cell>
          <cell r="AJ420" t="str">
            <v>Prestar servicios de apoyo a la gestión al Idartes- Subdirección de Formación Artística en acciones de apoyo técnico y logístico a la implementación de los eventos locales, distritales y acciones transversales del programa NIDOS, de conformidad con los lineamientos definidos por la Entidad.</v>
          </cell>
          <cell r="AK420" t="str">
            <v>Mauricio Napoleón Granja Gómez</v>
          </cell>
          <cell r="AL420">
            <v>80229068</v>
          </cell>
          <cell r="AM420" t="str">
            <v>404-2024</v>
          </cell>
          <cell r="AP420" t="str">
            <v>SECOP II</v>
          </cell>
          <cell r="AQ420" t="e">
            <v>#N/A</v>
          </cell>
          <cell r="AS420" t="str">
            <v>Falso</v>
          </cell>
          <cell r="AU420" t="str">
            <v>SI</v>
          </cell>
          <cell r="AV420" t="str">
            <v>Febrero</v>
          </cell>
          <cell r="AW420" t="e">
            <v>#N/A</v>
          </cell>
          <cell r="AX420">
            <v>45382</v>
          </cell>
          <cell r="AY420" t="str">
            <v>#REF!</v>
          </cell>
          <cell r="AZ420" t="str">
            <v>CO1.PCCNTR.5852006</v>
          </cell>
        </row>
        <row r="421">
          <cell r="D421" t="str">
            <v>405-2024</v>
          </cell>
          <cell r="E421" t="str">
            <v>LEYLA CASTILLO BALLÉN</v>
          </cell>
          <cell r="F421" t="str">
            <v>Subdirección de Formación Artistica</v>
          </cell>
          <cell r="G421" t="str">
            <v>Subdirección de Formación Artística</v>
          </cell>
          <cell r="H421" t="str">
            <v>Programa Crea</v>
          </cell>
          <cell r="I421" t="str">
            <v>Contratación Directa</v>
          </cell>
          <cell r="J421" t="str">
            <v>Contratación directa.</v>
          </cell>
          <cell r="K421" t="str">
            <v>Prestación de servicios</v>
          </cell>
          <cell r="N421" t="str">
            <v>Si</v>
          </cell>
          <cell r="O421" t="str">
            <v>Contrato Prestación de Servicios Profesionales</v>
          </cell>
          <cell r="P421">
            <v>45322</v>
          </cell>
          <cell r="Q421">
            <v>45324</v>
          </cell>
          <cell r="R421">
            <v>45473</v>
          </cell>
          <cell r="S421">
            <v>149</v>
          </cell>
          <cell r="T421" t="str">
            <v>En Ejecución</v>
          </cell>
          <cell r="U421" t="str">
            <v>LEYLA CASTILLO BALLÉN</v>
          </cell>
          <cell r="X421" t="str">
            <v>LINA MARIA GAVIRIA HURTADO</v>
          </cell>
          <cell r="Z421" t="str">
            <v>Inversión</v>
          </cell>
          <cell r="AA421">
            <v>2020110010061</v>
          </cell>
          <cell r="AC421" t="str">
            <v>O23011601140000007619</v>
          </cell>
          <cell r="AF421">
            <v>17994900</v>
          </cell>
          <cell r="AJ42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21" t="str">
            <v>Daniel Gracia</v>
          </cell>
          <cell r="AL421">
            <v>80772871</v>
          </cell>
          <cell r="AM421" t="str">
            <v>405-2024</v>
          </cell>
          <cell r="AP421" t="str">
            <v>SECOP II</v>
          </cell>
          <cell r="AQ421" t="e">
            <v>#N/A</v>
          </cell>
          <cell r="AS421" t="str">
            <v>Falso</v>
          </cell>
          <cell r="AU421" t="str">
            <v>SI</v>
          </cell>
          <cell r="AV421" t="str">
            <v>Febrero</v>
          </cell>
          <cell r="AW421" t="e">
            <v>#N/A</v>
          </cell>
          <cell r="AX421">
            <v>45473</v>
          </cell>
          <cell r="AY421" t="str">
            <v>#REF!</v>
          </cell>
          <cell r="AZ421" t="str">
            <v>CO1.PCCNTR.5856432</v>
          </cell>
        </row>
        <row r="422">
          <cell r="D422" t="str">
            <v>408-2024</v>
          </cell>
          <cell r="E422" t="str">
            <v>LEYLA CASTILLO BALLÉN</v>
          </cell>
          <cell r="F422" t="str">
            <v>Subdirección de Formación Artistica</v>
          </cell>
          <cell r="G422" t="str">
            <v>Subdirección de Formación Artística</v>
          </cell>
          <cell r="H422" t="str">
            <v>Programa Crea</v>
          </cell>
          <cell r="I422" t="str">
            <v>Contratación Directa</v>
          </cell>
          <cell r="J422" t="str">
            <v>Contratación directa.</v>
          </cell>
          <cell r="K422" t="str">
            <v>Prestación de servicios</v>
          </cell>
          <cell r="N422" t="str">
            <v>Si</v>
          </cell>
          <cell r="O422" t="str">
            <v>Contrato Prestación de Servicios Profesionales</v>
          </cell>
          <cell r="P422">
            <v>45322</v>
          </cell>
          <cell r="Q422">
            <v>45324</v>
          </cell>
          <cell r="R422">
            <v>45535</v>
          </cell>
          <cell r="S422">
            <v>210</v>
          </cell>
          <cell r="T422" t="str">
            <v>En Ejecución</v>
          </cell>
          <cell r="U422" t="str">
            <v>LEYLA CASTILLO BALLÉN</v>
          </cell>
          <cell r="X422" t="str">
            <v>LINA MARIA GAVIRIA HURTADO</v>
          </cell>
          <cell r="Z422" t="str">
            <v>Inversión</v>
          </cell>
          <cell r="AA422">
            <v>2020110010061</v>
          </cell>
          <cell r="AC422" t="str">
            <v>O23011601140000007619</v>
          </cell>
          <cell r="AF422">
            <v>25192860</v>
          </cell>
          <cell r="AJ422" t="str">
            <v>Prestar servicios profesionales al IDARTES - Subdireccion de Formacion Artistica, para el desarrollo y ejecucion de los procesos de formacion artistica, en el marco del Programa Crea, acorde con las perspectivas pedagogicas del programa y los requerimientos de la entidad.</v>
          </cell>
          <cell r="AK422" t="str">
            <v>Edna Milena Paredes Espitia</v>
          </cell>
          <cell r="AL422">
            <v>1030566272</v>
          </cell>
          <cell r="AM422" t="str">
            <v>408-2024</v>
          </cell>
          <cell r="AP422" t="str">
            <v>SECOP II</v>
          </cell>
          <cell r="AQ422" t="e">
            <v>#N/A</v>
          </cell>
          <cell r="AS422" t="str">
            <v>Falso</v>
          </cell>
          <cell r="AU422" t="str">
            <v>SI</v>
          </cell>
          <cell r="AV422" t="str">
            <v>Febrero</v>
          </cell>
          <cell r="AW422" t="e">
            <v>#N/A</v>
          </cell>
          <cell r="AX422">
            <v>45535</v>
          </cell>
          <cell r="AY422" t="str">
            <v>#REF!</v>
          </cell>
          <cell r="AZ422" t="str">
            <v>CO1.PCCNTR.5845372</v>
          </cell>
        </row>
        <row r="423">
          <cell r="D423" t="str">
            <v>409-2024</v>
          </cell>
          <cell r="E423" t="str">
            <v>LEYLA CASTILLO BALLÉN</v>
          </cell>
          <cell r="F423" t="str">
            <v>Subdirección de Formación Artistica</v>
          </cell>
          <cell r="G423" t="str">
            <v>Subdirección de Formación Artística</v>
          </cell>
          <cell r="H423" t="str">
            <v>Programa Crea</v>
          </cell>
          <cell r="I423" t="str">
            <v>Contratación Directa</v>
          </cell>
          <cell r="J423" t="str">
            <v>Contratación directa.</v>
          </cell>
          <cell r="K423" t="str">
            <v>Prestación de servicios</v>
          </cell>
          <cell r="N423" t="str">
            <v>Si</v>
          </cell>
          <cell r="O423" t="str">
            <v>Contrato Prestación de Servicios Apoyo a la Gestión</v>
          </cell>
          <cell r="P423">
            <v>45322</v>
          </cell>
          <cell r="Q423">
            <v>45327</v>
          </cell>
          <cell r="R423">
            <v>45382</v>
          </cell>
          <cell r="S423">
            <v>57</v>
          </cell>
          <cell r="T423" t="str">
            <v>En Ejecución</v>
          </cell>
          <cell r="U423" t="str">
            <v>LEYLA CASTILLO BALLÉN</v>
          </cell>
          <cell r="X423" t="str">
            <v>LINA MARIA GAVIRIA HURTADO</v>
          </cell>
          <cell r="Z423" t="str">
            <v>Inversión</v>
          </cell>
          <cell r="AA423">
            <v>2020110010061</v>
          </cell>
          <cell r="AC423" t="str">
            <v>O23011601140000007619</v>
          </cell>
          <cell r="AF423">
            <v>4986000</v>
          </cell>
          <cell r="AJ423"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423" t="str">
            <v>DIEGO ARIZA</v>
          </cell>
          <cell r="AL423">
            <v>1030601385</v>
          </cell>
          <cell r="AM423" t="str">
            <v>409-2024</v>
          </cell>
          <cell r="AP423" t="str">
            <v>SECOP II</v>
          </cell>
          <cell r="AQ423" t="e">
            <v>#N/A</v>
          </cell>
          <cell r="AS423" t="str">
            <v>Falso</v>
          </cell>
          <cell r="AU423" t="str">
            <v>SI</v>
          </cell>
          <cell r="AV423" t="str">
            <v>Febrero</v>
          </cell>
          <cell r="AW423" t="e">
            <v>#N/A</v>
          </cell>
          <cell r="AX423">
            <v>45382</v>
          </cell>
          <cell r="AY423" t="str">
            <v>#REF!</v>
          </cell>
          <cell r="AZ423" t="str">
            <v>CO1.PCCNTR.5846711</v>
          </cell>
        </row>
        <row r="424">
          <cell r="D424" t="str">
            <v>410-2024</v>
          </cell>
          <cell r="E424" t="str">
            <v>LEYLA CASTILLO BALLÉN</v>
          </cell>
          <cell r="F424" t="str">
            <v>Subdirección de Formación Artistica</v>
          </cell>
          <cell r="G424" t="str">
            <v>Subdirección de Formación Artística</v>
          </cell>
          <cell r="H424" t="str">
            <v>Programa Crea</v>
          </cell>
          <cell r="I424" t="str">
            <v>Contratación Directa</v>
          </cell>
          <cell r="J424" t="str">
            <v>Contratación directa.</v>
          </cell>
          <cell r="K424" t="str">
            <v>Prestación de servicios</v>
          </cell>
          <cell r="N424" t="str">
            <v>Si</v>
          </cell>
          <cell r="O424" t="str">
            <v>Contrato Prestación de Servicios Apoyo a la Gestión</v>
          </cell>
          <cell r="P424">
            <v>45322</v>
          </cell>
          <cell r="Q424">
            <v>45324</v>
          </cell>
          <cell r="R424">
            <v>45535</v>
          </cell>
          <cell r="S424">
            <v>210</v>
          </cell>
          <cell r="T424" t="str">
            <v>En Ejecución</v>
          </cell>
          <cell r="U424" t="str">
            <v>LEYLA CASTILLO BALLÉN</v>
          </cell>
          <cell r="X424" t="str">
            <v>LINA MARIA GAVIRIA HURTADO</v>
          </cell>
          <cell r="Z424" t="str">
            <v>Inversión</v>
          </cell>
          <cell r="AA424">
            <v>2020110010061</v>
          </cell>
          <cell r="AC424" t="str">
            <v>O23011601140000007619</v>
          </cell>
          <cell r="AF424">
            <v>16751350</v>
          </cell>
          <cell r="AJ42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424" t="str">
            <v>Daniela Janeth Martinez Londoño</v>
          </cell>
          <cell r="AL424">
            <v>1023003900</v>
          </cell>
          <cell r="AM424" t="str">
            <v>410-2024</v>
          </cell>
          <cell r="AP424" t="str">
            <v>SECOP II</v>
          </cell>
          <cell r="AQ424" t="e">
            <v>#N/A</v>
          </cell>
          <cell r="AS424" t="str">
            <v>Falso</v>
          </cell>
          <cell r="AU424" t="str">
            <v>SI</v>
          </cell>
          <cell r="AV424" t="str">
            <v>Febrero</v>
          </cell>
          <cell r="AW424" t="e">
            <v>#N/A</v>
          </cell>
          <cell r="AX424">
            <v>45535</v>
          </cell>
          <cell r="AY424" t="str">
            <v>#REF!</v>
          </cell>
          <cell r="AZ424" t="str">
            <v>CO1.PCCNTR.5856439</v>
          </cell>
        </row>
        <row r="425">
          <cell r="D425" t="str">
            <v>411-2024</v>
          </cell>
          <cell r="E425" t="str">
            <v>Hanna Paola Cuenca Hernandez</v>
          </cell>
          <cell r="F425" t="str">
            <v>Subdirección de Equipamientos Culturales</v>
          </cell>
          <cell r="I425" t="str">
            <v>Contratación Directa</v>
          </cell>
          <cell r="J425" t="str">
            <v>Contratación directa.</v>
          </cell>
          <cell r="K425" t="str">
            <v>Prestación de servicios</v>
          </cell>
          <cell r="N425" t="str">
            <v>Si</v>
          </cell>
          <cell r="O425" t="str">
            <v>Contrato Prestación de Servicios Apoyo a la Gestión</v>
          </cell>
          <cell r="P425">
            <v>45322</v>
          </cell>
          <cell r="Q425">
            <v>45330</v>
          </cell>
          <cell r="R425">
            <v>45412</v>
          </cell>
          <cell r="S425">
            <v>83</v>
          </cell>
          <cell r="T425" t="str">
            <v>En Ejecución</v>
          </cell>
          <cell r="U425" t="str">
            <v>Hanna Paola Cuenca Hernandez</v>
          </cell>
          <cell r="X425" t="str">
            <v>SILVIA OSPINA HENAO</v>
          </cell>
          <cell r="Z425" t="str">
            <v>Inversión</v>
          </cell>
          <cell r="AA425">
            <v>2020110010158</v>
          </cell>
          <cell r="AC425" t="str">
            <v>O23011601210000007614</v>
          </cell>
          <cell r="AF425">
            <v>15780000</v>
          </cell>
          <cell r="AJ425" t="str">
            <v>Prestar servicios de apoyo a la gestión al IDARTES - Subdirección de Equipamientos Culturales, en actividades relacionadas con la programación artística y la producción ejecutiva, en el seguimiento a la gestión de los servicios ofertados en el Teatro El parque y demás escenarios, según lo requiera la Entidad.</v>
          </cell>
          <cell r="AK425" t="str">
            <v>RICARDO ANDRES JAIMES MARTINEZ</v>
          </cell>
          <cell r="AL425">
            <v>1125228064</v>
          </cell>
          <cell r="AM425" t="str">
            <v>411-2024</v>
          </cell>
          <cell r="AP425" t="str">
            <v>SECOP II</v>
          </cell>
          <cell r="AQ425" t="e">
            <v>#N/A</v>
          </cell>
          <cell r="AS425" t="str">
            <v>Falso</v>
          </cell>
          <cell r="AU425" t="str">
            <v>SI</v>
          </cell>
          <cell r="AV425" t="str">
            <v>Febrero</v>
          </cell>
          <cell r="AW425" t="e">
            <v>#N/A</v>
          </cell>
          <cell r="AX425">
            <v>45412</v>
          </cell>
          <cell r="AY425" t="str">
            <v>#REF!</v>
          </cell>
          <cell r="AZ425" t="str">
            <v>CO1.PCCNTR.5852049</v>
          </cell>
        </row>
        <row r="426">
          <cell r="D426" t="str">
            <v>412-2024</v>
          </cell>
          <cell r="E426" t="str">
            <v>LEYLA CASTILLO BALLÉN</v>
          </cell>
          <cell r="F426" t="str">
            <v>Subdirección de Formación Artistica</v>
          </cell>
          <cell r="G426" t="str">
            <v>Subdirección de Formación Artística</v>
          </cell>
          <cell r="H426" t="str">
            <v>Programa Nidos</v>
          </cell>
          <cell r="I426" t="str">
            <v>Contratación Directa</v>
          </cell>
          <cell r="J426" t="str">
            <v>Contratación directa.</v>
          </cell>
          <cell r="K426" t="str">
            <v>Prestación de servicios</v>
          </cell>
          <cell r="N426" t="str">
            <v>Si</v>
          </cell>
          <cell r="O426" t="str">
            <v>Contrato Prestación de Servicios Profesionales</v>
          </cell>
          <cell r="P426">
            <v>45322</v>
          </cell>
          <cell r="Q426">
            <v>45324</v>
          </cell>
          <cell r="R426">
            <v>45534</v>
          </cell>
          <cell r="S426">
            <v>209</v>
          </cell>
          <cell r="T426" t="str">
            <v>En Ejecución</v>
          </cell>
          <cell r="U426" t="str">
            <v>LEYLA CASTILLO BALLÉN</v>
          </cell>
          <cell r="X426" t="str">
            <v>INGRY JOHANNA NINO GONZALEZ</v>
          </cell>
          <cell r="Z426" t="str">
            <v>Inversión</v>
          </cell>
          <cell r="AA426">
            <v>2020110010209</v>
          </cell>
          <cell r="AC426" t="str">
            <v>O23011601120000007617</v>
          </cell>
          <cell r="AF426">
            <v>23800000</v>
          </cell>
          <cell r="AJ426"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26" t="str">
            <v>Luisa Fernanda Guzmán Daza</v>
          </cell>
          <cell r="AL426">
            <v>1018417484</v>
          </cell>
          <cell r="AM426" t="str">
            <v>412-2024</v>
          </cell>
          <cell r="AP426" t="str">
            <v>SECOP II</v>
          </cell>
          <cell r="AQ426" t="e">
            <v>#N/A</v>
          </cell>
          <cell r="AS426" t="str">
            <v>Falso</v>
          </cell>
          <cell r="AU426" t="str">
            <v>SI</v>
          </cell>
          <cell r="AV426" t="str">
            <v>Febrero</v>
          </cell>
          <cell r="AW426" t="e">
            <v>#N/A</v>
          </cell>
          <cell r="AX426">
            <v>45534</v>
          </cell>
          <cell r="AY426" t="str">
            <v>#REF!</v>
          </cell>
          <cell r="AZ426" t="str">
            <v>CO1.PCCNTR.5851958</v>
          </cell>
        </row>
        <row r="427">
          <cell r="D427" t="str">
            <v>413-2024</v>
          </cell>
          <cell r="E427" t="str">
            <v>LEYLA CASTILLO BALLÉN</v>
          </cell>
          <cell r="F427" t="str">
            <v>Subdirección de Formación Artistica</v>
          </cell>
          <cell r="G427" t="str">
            <v>Subdirección de Formación Artística</v>
          </cell>
          <cell r="H427" t="str">
            <v>Programa Crea</v>
          </cell>
          <cell r="I427" t="str">
            <v>Contratación Directa</v>
          </cell>
          <cell r="J427" t="str">
            <v>Contratación directa.</v>
          </cell>
          <cell r="K427" t="str">
            <v>Prestación de servicios</v>
          </cell>
          <cell r="N427" t="str">
            <v>Si</v>
          </cell>
          <cell r="O427" t="str">
            <v>Contrato Prestación de Servicios Profesionales</v>
          </cell>
          <cell r="P427">
            <v>45322</v>
          </cell>
          <cell r="Q427">
            <v>45324</v>
          </cell>
          <cell r="R427">
            <v>45473</v>
          </cell>
          <cell r="S427">
            <v>149</v>
          </cell>
          <cell r="T427" t="str">
            <v>En Ejecución</v>
          </cell>
          <cell r="U427" t="str">
            <v>LEYLA CASTILLO BALLÉN</v>
          </cell>
          <cell r="X427" t="str">
            <v>LINA MARIA GAVIRIA HURTADO</v>
          </cell>
          <cell r="Z427" t="str">
            <v>Inversión</v>
          </cell>
          <cell r="AA427">
            <v>2020110010061</v>
          </cell>
          <cell r="AC427" t="str">
            <v>O23011601140000007619</v>
          </cell>
          <cell r="AF427">
            <v>17994900</v>
          </cell>
          <cell r="AJ42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27" t="str">
            <v>Adriana Rocio Arias Huérfano</v>
          </cell>
          <cell r="AL427">
            <v>52957888</v>
          </cell>
          <cell r="AM427" t="str">
            <v>413-2024</v>
          </cell>
          <cell r="AP427" t="str">
            <v>SECOP II</v>
          </cell>
          <cell r="AQ427" t="e">
            <v>#N/A</v>
          </cell>
          <cell r="AS427" t="str">
            <v>Falso</v>
          </cell>
          <cell r="AU427" t="str">
            <v>SI</v>
          </cell>
          <cell r="AV427" t="str">
            <v>Febrero</v>
          </cell>
          <cell r="AW427" t="e">
            <v>#N/A</v>
          </cell>
          <cell r="AX427">
            <v>45473</v>
          </cell>
          <cell r="AY427" t="str">
            <v>#REF!</v>
          </cell>
          <cell r="AZ427" t="str">
            <v>CO1.PCCNTR.5856448</v>
          </cell>
        </row>
        <row r="428">
          <cell r="D428" t="str">
            <v>415-2024</v>
          </cell>
          <cell r="E428" t="str">
            <v>Hanna Paola Cuenca Hernandez</v>
          </cell>
          <cell r="F428" t="str">
            <v>Subdirección de Equipamientos Culturales</v>
          </cell>
          <cell r="I428" t="str">
            <v>Contratación Directa</v>
          </cell>
          <cell r="J428" t="str">
            <v>Contratación directa.</v>
          </cell>
          <cell r="K428" t="str">
            <v>Prestación de servicios</v>
          </cell>
          <cell r="N428" t="str">
            <v>Si</v>
          </cell>
          <cell r="O428" t="str">
            <v>Contrato Prestación de Servicios Apoyo a la Gestión</v>
          </cell>
          <cell r="P428">
            <v>45322</v>
          </cell>
          <cell r="Q428">
            <v>45327</v>
          </cell>
          <cell r="R428">
            <v>45382</v>
          </cell>
          <cell r="S428">
            <v>57</v>
          </cell>
          <cell r="T428" t="str">
            <v>En Ejecución</v>
          </cell>
          <cell r="U428" t="str">
            <v>Hanna Paola Cuenca Hernandez</v>
          </cell>
          <cell r="X428" t="str">
            <v>SILVIA OSPINA HENAO</v>
          </cell>
          <cell r="Z428" t="str">
            <v>Inversión</v>
          </cell>
          <cell r="AA428">
            <v>2020110010158</v>
          </cell>
          <cell r="AC428" t="str">
            <v>O23011601210000007614</v>
          </cell>
          <cell r="AF428">
            <v>8000000</v>
          </cell>
          <cell r="AJ428"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428" t="str">
            <v>IORDAN IVAN OSPINA VARGAS</v>
          </cell>
          <cell r="AL428">
            <v>80150157</v>
          </cell>
          <cell r="AM428" t="str">
            <v>415-2024</v>
          </cell>
          <cell r="AP428" t="str">
            <v>SECOP II</v>
          </cell>
          <cell r="AQ428" t="e">
            <v>#N/A</v>
          </cell>
          <cell r="AS428" t="str">
            <v>Falso</v>
          </cell>
          <cell r="AU428" t="str">
            <v>SI</v>
          </cell>
          <cell r="AV428" t="str">
            <v>Febrero</v>
          </cell>
          <cell r="AW428" t="e">
            <v>#N/A</v>
          </cell>
          <cell r="AX428">
            <v>45382</v>
          </cell>
          <cell r="AY428" t="str">
            <v>#REF!</v>
          </cell>
          <cell r="AZ428" t="str">
            <v>CO1.PCCNTR.5848246</v>
          </cell>
        </row>
        <row r="429">
          <cell r="D429" t="str">
            <v>419-2024</v>
          </cell>
          <cell r="E429" t="str">
            <v>Maira Salamanca</v>
          </cell>
          <cell r="F429" t="str">
            <v>Subdirección de las Artes</v>
          </cell>
          <cell r="I429" t="str">
            <v>Contratación Directa</v>
          </cell>
          <cell r="J429" t="str">
            <v>Contratación directa.</v>
          </cell>
          <cell r="K429" t="str">
            <v>Prestación de servicios</v>
          </cell>
          <cell r="N429" t="str">
            <v>Si</v>
          </cell>
          <cell r="O429" t="str">
            <v>Contrato Prestación de Servicios Profesionales</v>
          </cell>
          <cell r="P429">
            <v>45322</v>
          </cell>
          <cell r="Q429">
            <v>45328</v>
          </cell>
          <cell r="R429">
            <v>45387</v>
          </cell>
          <cell r="S429">
            <v>60</v>
          </cell>
          <cell r="T429" t="str">
            <v>En Ejecución</v>
          </cell>
          <cell r="U429" t="str">
            <v>Maira Salamanca</v>
          </cell>
          <cell r="X429" t="str">
            <v>EVA LUCIA DIAZ BURCKHARDTT</v>
          </cell>
          <cell r="Z429" t="str">
            <v>Inversión</v>
          </cell>
          <cell r="AA429">
            <v>2020110010063</v>
          </cell>
          <cell r="AC429" t="str">
            <v>O23011601210000007585</v>
          </cell>
          <cell r="AF429">
            <v>12600000</v>
          </cell>
          <cell r="AJ429" t="str">
            <v>PRESTAR SERVICIOS PROFESIONALES A LA GESTIÓN A LA SUBDIRECCIÓN DE LAS ARTES - GERENCIA DE DANZA EN LA PRE-PRODUCCIÓN, PRODUCCIÓN, ORGANIZACIÓN LOGÍSTICA, TÉCNICA Y DE CAMPO DE LOS EVENTOS DE CREACIÓN, CIRCULACIÓN Y FORMACIÓN, EN COHERENCIA CON LOS LINEAMIENTOS DE LA ENTIDAD.</v>
          </cell>
          <cell r="AK429" t="str">
            <v>NELSON ENRIQUE RUBIO VELASCO</v>
          </cell>
          <cell r="AL429">
            <v>80513633</v>
          </cell>
          <cell r="AM429" t="str">
            <v>419-2024</v>
          </cell>
          <cell r="AP429" t="str">
            <v>SECOP II</v>
          </cell>
          <cell r="AQ429" t="e">
            <v>#N/A</v>
          </cell>
          <cell r="AS429" t="str">
            <v>Falso</v>
          </cell>
          <cell r="AU429" t="str">
            <v>SI</v>
          </cell>
          <cell r="AV429" t="str">
            <v>Febrero</v>
          </cell>
          <cell r="AW429" t="e">
            <v>#N/A</v>
          </cell>
          <cell r="AX429">
            <v>45387</v>
          </cell>
          <cell r="AY429" t="str">
            <v>#REF!</v>
          </cell>
          <cell r="AZ429" t="str">
            <v>CO1.PCCNTR.5848456</v>
          </cell>
        </row>
        <row r="430">
          <cell r="D430" t="str">
            <v>423-2024</v>
          </cell>
          <cell r="E430" t="str">
            <v>LEYLA CASTILLO BALLÉN</v>
          </cell>
          <cell r="F430" t="str">
            <v>Subdirección de Formación Artistica</v>
          </cell>
          <cell r="G430" t="str">
            <v>Subdirección de Formación Artística</v>
          </cell>
          <cell r="H430" t="str">
            <v>Programa Nidos</v>
          </cell>
          <cell r="I430" t="str">
            <v>Contratación Directa</v>
          </cell>
          <cell r="J430" t="str">
            <v>Contratación directa.</v>
          </cell>
          <cell r="K430" t="str">
            <v>Prestación de servicios</v>
          </cell>
          <cell r="N430" t="str">
            <v>Si</v>
          </cell>
          <cell r="O430" t="str">
            <v>Contrato Prestación de Servicios Apoyo a la Gestión</v>
          </cell>
          <cell r="P430">
            <v>45322</v>
          </cell>
          <cell r="Q430">
            <v>45323</v>
          </cell>
          <cell r="R430">
            <v>45534</v>
          </cell>
          <cell r="S430">
            <v>210</v>
          </cell>
          <cell r="T430" t="str">
            <v>En Ejecución</v>
          </cell>
          <cell r="U430" t="str">
            <v>LEYLA CASTILLO BALLÉN</v>
          </cell>
          <cell r="X430" t="str">
            <v>GERALDHIN VARGAS GUTIERREZ</v>
          </cell>
          <cell r="Z430" t="str">
            <v>Inversión</v>
          </cell>
          <cell r="AA430">
            <v>2020110010209</v>
          </cell>
          <cell r="AC430" t="str">
            <v>O23011601120000007617</v>
          </cell>
          <cell r="AF430">
            <v>20986000</v>
          </cell>
          <cell r="AJ430" t="str">
            <v>PRESTAR SERVICIOS DE APOYO A LA GESTIÓN AL IDARTES- SUBDIRECCIÓN DE FORMACIÓN ARTÍSTICA EN EL APOYO AL PROCESO DE CREACIÓN, IMPLEMENTACIÓN Y DOCUMENTACIÓN DE ACCIONES ARTÍSTICO PEDAGÓGICAS TERRITORIALES DE LOS COMPONENTES DEL PROGRAMA NIDOS.</v>
          </cell>
          <cell r="AK430" t="str">
            <v>Ginna Alejandra Rojas Galeano</v>
          </cell>
          <cell r="AL430">
            <v>1024594789</v>
          </cell>
          <cell r="AM430" t="str">
            <v>423-2024</v>
          </cell>
          <cell r="AP430" t="str">
            <v>SECOP II</v>
          </cell>
          <cell r="AQ430" t="e">
            <v>#N/A</v>
          </cell>
          <cell r="AS430" t="str">
            <v>Falso</v>
          </cell>
          <cell r="AU430" t="str">
            <v>SI</v>
          </cell>
          <cell r="AV430" t="str">
            <v>Febrero</v>
          </cell>
          <cell r="AW430" t="e">
            <v>#N/A</v>
          </cell>
          <cell r="AX430">
            <v>45534</v>
          </cell>
          <cell r="AY430" t="str">
            <v>#REF!</v>
          </cell>
          <cell r="AZ430" t="str">
            <v>CO1.PCCNTR.5853465</v>
          </cell>
        </row>
        <row r="431">
          <cell r="D431" t="str">
            <v>424-2024</v>
          </cell>
          <cell r="E431" t="str">
            <v>LEYLA CASTILLO BALLÉN</v>
          </cell>
          <cell r="F431" t="str">
            <v>Subdirección de Formación Artistica</v>
          </cell>
          <cell r="G431" t="str">
            <v>Subdirección de Formación Artística</v>
          </cell>
          <cell r="H431" t="str">
            <v>Programa Crea</v>
          </cell>
          <cell r="I431" t="str">
            <v>Contratación Directa</v>
          </cell>
          <cell r="J431" t="str">
            <v>Contratación directa.</v>
          </cell>
          <cell r="K431" t="str">
            <v>Prestación de servicios</v>
          </cell>
          <cell r="N431" t="str">
            <v>Si</v>
          </cell>
          <cell r="O431" t="str">
            <v>Contrato Prestación de Servicios Apoyo a la Gestión</v>
          </cell>
          <cell r="P431">
            <v>45322</v>
          </cell>
          <cell r="Q431">
            <v>45324</v>
          </cell>
          <cell r="R431">
            <v>45535</v>
          </cell>
          <cell r="S431">
            <v>210</v>
          </cell>
          <cell r="T431" t="str">
            <v>En Ejecución</v>
          </cell>
          <cell r="U431" t="str">
            <v>LEYLA CASTILLO BALLÉN</v>
          </cell>
          <cell r="X431" t="str">
            <v>JORGE EDUARDO MARTINEZ GARCIA</v>
          </cell>
          <cell r="Z431" t="str">
            <v>Inversión</v>
          </cell>
          <cell r="AA431">
            <v>2020110010061</v>
          </cell>
          <cell r="AC431" t="str">
            <v>O23011601140000007619</v>
          </cell>
          <cell r="AF431">
            <v>25192860</v>
          </cell>
          <cell r="AJ43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431" t="str">
            <v>LADY MILENA ALVAREZ TORRES</v>
          </cell>
          <cell r="AL431">
            <v>52736749</v>
          </cell>
          <cell r="AM431" t="str">
            <v>424-2024</v>
          </cell>
          <cell r="AP431" t="str">
            <v>SECOP II</v>
          </cell>
          <cell r="AQ431" t="e">
            <v>#N/A</v>
          </cell>
          <cell r="AS431" t="str">
            <v>Falso</v>
          </cell>
          <cell r="AU431" t="str">
            <v>SI</v>
          </cell>
          <cell r="AV431" t="str">
            <v>Febrero</v>
          </cell>
          <cell r="AW431" t="e">
            <v>#N/A</v>
          </cell>
          <cell r="AX431">
            <v>45535</v>
          </cell>
          <cell r="AY431" t="str">
            <v>#REF!</v>
          </cell>
          <cell r="AZ431" t="str">
            <v>CO1.PCCNTR.5854318</v>
          </cell>
        </row>
        <row r="432">
          <cell r="D432" t="str">
            <v>426-2024</v>
          </cell>
          <cell r="E432" t="str">
            <v>Liliana Morales Ortiz</v>
          </cell>
          <cell r="F432" t="str">
            <v>Subdirección Administrativa y Financiera</v>
          </cell>
          <cell r="H432" t="str">
            <v>Oficina Asesora de Planeación y Tecnologias de la Informaciónn</v>
          </cell>
          <cell r="I432" t="str">
            <v>Contratación Directa</v>
          </cell>
          <cell r="J432" t="str">
            <v>Contratación directa.</v>
          </cell>
          <cell r="K432" t="str">
            <v>Prestación de servicios</v>
          </cell>
          <cell r="N432" t="str">
            <v>Si</v>
          </cell>
          <cell r="O432" t="str">
            <v>Contrato Prestación de Servicios Apoyo a la Gestión</v>
          </cell>
          <cell r="P432">
            <v>45322</v>
          </cell>
          <cell r="Q432">
            <v>45327</v>
          </cell>
          <cell r="R432">
            <v>45382</v>
          </cell>
          <cell r="S432">
            <v>57</v>
          </cell>
          <cell r="T432" t="str">
            <v>En Ejecución</v>
          </cell>
          <cell r="U432" t="str">
            <v>Liliana Morales Ortiz</v>
          </cell>
          <cell r="X432" t="str">
            <v>DANIEL SANCHEZ ROJAS</v>
          </cell>
          <cell r="Z432" t="str">
            <v>Inversión</v>
          </cell>
          <cell r="AA432">
            <v>2020110010376</v>
          </cell>
          <cell r="AC432" t="str">
            <v>O23011605560000007902</v>
          </cell>
          <cell r="AF432">
            <v>4810000</v>
          </cell>
          <cell r="AJ432" t="str">
            <v>PRESTAR SERVICIOS DE APOYO A LA GESTIÓN AL IDARTES - OFICINA ASESORA DE PLANEACIÓN Y TECNOLOGÍAS DE LA INFORMACIÓN, EN ACTIVIDADES RELACIONADAS AL REGISTRO Y REPORTE DE NOVEDADES DE INFORMACIÓN, PARA LOS SISTEMAS DE INFORMACIÓN DE LA ENTIDAD, ASÍ COMO SOPORTE CONTINGENTE SEGÚN LO DEFINIDO POR LA OAP-TI.</v>
          </cell>
          <cell r="AK432" t="str">
            <v>Paula Daniela Vera Rodriguez</v>
          </cell>
          <cell r="AL432">
            <v>1000159539</v>
          </cell>
          <cell r="AM432" t="str">
            <v>426-2024</v>
          </cell>
          <cell r="AP432" t="str">
            <v>SECOP II</v>
          </cell>
          <cell r="AQ432" t="e">
            <v>#N/A</v>
          </cell>
          <cell r="AS432" t="str">
            <v>Falso</v>
          </cell>
          <cell r="AU432" t="str">
            <v>SI</v>
          </cell>
          <cell r="AV432" t="str">
            <v>Febrero</v>
          </cell>
          <cell r="AW432" t="e">
            <v>#N/A</v>
          </cell>
          <cell r="AX432">
            <v>45382</v>
          </cell>
          <cell r="AY432" t="str">
            <v>#REF!</v>
          </cell>
          <cell r="AZ432" t="str">
            <v>CO1.PCCNTR.5857431</v>
          </cell>
        </row>
        <row r="433">
          <cell r="D433" t="str">
            <v>431-2024</v>
          </cell>
          <cell r="E433" t="str">
            <v>LEYLA CASTILLO BALLÉN</v>
          </cell>
          <cell r="F433" t="str">
            <v>Subdirección de Formación Artistica</v>
          </cell>
          <cell r="G433" t="str">
            <v>Subdirección de Formación Artística</v>
          </cell>
          <cell r="H433" t="str">
            <v>Programa Crea</v>
          </cell>
          <cell r="I433" t="str">
            <v>Contratación Directa</v>
          </cell>
          <cell r="J433" t="str">
            <v>Contratación directa.</v>
          </cell>
          <cell r="K433" t="str">
            <v>Prestación de servicios</v>
          </cell>
          <cell r="N433" t="str">
            <v>Si</v>
          </cell>
          <cell r="O433" t="str">
            <v>Contrato Prestación de Servicios Profesionales</v>
          </cell>
          <cell r="P433">
            <v>45322</v>
          </cell>
          <cell r="Q433">
            <v>45323</v>
          </cell>
          <cell r="R433">
            <v>45411</v>
          </cell>
          <cell r="S433">
            <v>89</v>
          </cell>
          <cell r="T433" t="str">
            <v>En Ejecución</v>
          </cell>
          <cell r="U433" t="str">
            <v>LEYLA CASTILLO BALLÉN</v>
          </cell>
          <cell r="X433" t="str">
            <v>LINA MARIA GAVIRIA HURTADO</v>
          </cell>
          <cell r="Z433" t="str">
            <v>Inversión</v>
          </cell>
          <cell r="AA433">
            <v>2020110010061</v>
          </cell>
          <cell r="AC433" t="str">
            <v>O23011601140000007619</v>
          </cell>
          <cell r="AF433">
            <v>16530267</v>
          </cell>
          <cell r="AJ433" t="str">
            <v>PRESTAR SERVICIOS PROFESIONALES DESDE SU ESPECIALIDAD AL IDARTES - SUBDIRECCIÓN DE FORMACIÓN ARTÍSTICA, EN ACTIVIDADES RELACIONADAS CON LA PLANEACIÓN Y EJECUCIÓN DE ESTRATEGIAS DE ACOMPAÑAMIENTO Y ATENCIÓN PSICOSOCIAL, ASÍ COMO DE PROPUESTAS ENCAMINADAS AL MEJORAMIENTO EN LA PRESTACIÓN DE LOS SERVICIOS DEL PROGRAMA CREA.</v>
          </cell>
          <cell r="AK433" t="str">
            <v>María Catalina González Ramírez</v>
          </cell>
          <cell r="AL433">
            <v>1013588834</v>
          </cell>
          <cell r="AM433" t="str">
            <v>431-2024</v>
          </cell>
          <cell r="AP433" t="str">
            <v>SECOP II</v>
          </cell>
          <cell r="AQ433" t="e">
            <v>#N/A</v>
          </cell>
          <cell r="AS433" t="str">
            <v>Falso</v>
          </cell>
          <cell r="AU433" t="str">
            <v>SI</v>
          </cell>
          <cell r="AV433" t="str">
            <v>Febrero</v>
          </cell>
          <cell r="AW433" t="e">
            <v>#N/A</v>
          </cell>
          <cell r="AX433">
            <v>45411</v>
          </cell>
          <cell r="AY433" t="str">
            <v>#REF!</v>
          </cell>
          <cell r="AZ433" t="str">
            <v>CO1.PCCNTR.5853890</v>
          </cell>
        </row>
        <row r="434">
          <cell r="D434" t="str">
            <v>432-2024</v>
          </cell>
          <cell r="E434" t="str">
            <v>LEYLA CASTILLO BALLÉN</v>
          </cell>
          <cell r="F434" t="str">
            <v>Subdirección de Formación Artistica</v>
          </cell>
          <cell r="G434" t="str">
            <v>Subdirección de Formación Artística</v>
          </cell>
          <cell r="H434" t="str">
            <v>Programa Nidos</v>
          </cell>
          <cell r="I434" t="str">
            <v>Contratación Directa</v>
          </cell>
          <cell r="J434" t="str">
            <v>Contratación directa.</v>
          </cell>
          <cell r="K434" t="str">
            <v>Prestación de servicios</v>
          </cell>
          <cell r="N434" t="str">
            <v>Si</v>
          </cell>
          <cell r="O434" t="str">
            <v>Contrato Prestación de Servicios Profesionales</v>
          </cell>
          <cell r="P434">
            <v>45322</v>
          </cell>
          <cell r="Q434">
            <v>45327</v>
          </cell>
          <cell r="R434">
            <v>45412</v>
          </cell>
          <cell r="S434">
            <v>86</v>
          </cell>
          <cell r="T434" t="str">
            <v>En Ejecución</v>
          </cell>
          <cell r="U434" t="str">
            <v>LEYLA CASTILLO BALLÉN</v>
          </cell>
          <cell r="X434" t="str">
            <v>GERALDHIN VARGAS GUTIERREZ</v>
          </cell>
          <cell r="Z434" t="str">
            <v>Inversión</v>
          </cell>
          <cell r="AA434">
            <v>2020110010209</v>
          </cell>
          <cell r="AC434" t="str">
            <v>O23011601120000007617</v>
          </cell>
          <cell r="AF434">
            <v>15936000</v>
          </cell>
          <cell r="AJ434" t="str">
            <v>Prestar servicios profesionales al Instituto Distrital de las Artes - IDARTES - Subdirección de formación artística en las acciones relacionadas con trámites administrativos y financieros del Programa NIDOS.</v>
          </cell>
          <cell r="AK434" t="str">
            <v>Jesly Yohana Tuta Manrique</v>
          </cell>
          <cell r="AL434">
            <v>1032363020</v>
          </cell>
          <cell r="AM434" t="str">
            <v>432-2024</v>
          </cell>
          <cell r="AP434" t="str">
            <v>SECOP II</v>
          </cell>
          <cell r="AQ434" t="e">
            <v>#N/A</v>
          </cell>
          <cell r="AS434" t="str">
            <v>Falso</v>
          </cell>
          <cell r="AU434" t="str">
            <v>SI</v>
          </cell>
          <cell r="AV434" t="str">
            <v>Febrero</v>
          </cell>
          <cell r="AW434" t="e">
            <v>#N/A</v>
          </cell>
          <cell r="AX434">
            <v>45412</v>
          </cell>
          <cell r="AY434" t="str">
            <v>#REF!</v>
          </cell>
          <cell r="AZ434" t="str">
            <v>CO1.PCCNTR.5858011</v>
          </cell>
        </row>
        <row r="435">
          <cell r="D435" t="str">
            <v>436-2024</v>
          </cell>
          <cell r="E435" t="str">
            <v>LEYLA CASTILLO BALLÉN</v>
          </cell>
          <cell r="F435" t="str">
            <v>Subdirección de Formación Artistica</v>
          </cell>
          <cell r="G435" t="str">
            <v>Subdirección de Formación Artística</v>
          </cell>
          <cell r="H435" t="str">
            <v>Programa Crea</v>
          </cell>
          <cell r="I435" t="str">
            <v>Contratación Directa</v>
          </cell>
          <cell r="J435" t="str">
            <v>Contratación directa.</v>
          </cell>
          <cell r="K435" t="str">
            <v>Prestación de servicios</v>
          </cell>
          <cell r="N435" t="str">
            <v>Si</v>
          </cell>
          <cell r="O435" t="str">
            <v>Contrato Prestación de Servicios Profesionales</v>
          </cell>
          <cell r="P435">
            <v>45322</v>
          </cell>
          <cell r="Q435">
            <v>45323</v>
          </cell>
          <cell r="R435">
            <v>45382</v>
          </cell>
          <cell r="S435">
            <v>61</v>
          </cell>
          <cell r="T435" t="str">
            <v>En Ejecución</v>
          </cell>
          <cell r="U435" t="str">
            <v>LEYLA CASTILLO BALLÉN</v>
          </cell>
          <cell r="X435" t="str">
            <v>LEYLA CASTILLO BALLEN</v>
          </cell>
          <cell r="Z435" t="str">
            <v>Inversión</v>
          </cell>
          <cell r="AA435">
            <v>2020110010061</v>
          </cell>
          <cell r="AC435" t="str">
            <v>O23011601140000007619</v>
          </cell>
          <cell r="AF435">
            <v>12260600</v>
          </cell>
          <cell r="AJ435"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435" t="str">
            <v>SANDRA CAROLINA MAHECHA CUBIDES</v>
          </cell>
          <cell r="AL435">
            <v>1032359646</v>
          </cell>
          <cell r="AM435" t="str">
            <v>436-2024</v>
          </cell>
          <cell r="AP435" t="str">
            <v>SECOP II</v>
          </cell>
          <cell r="AQ435" t="e">
            <v>#N/A</v>
          </cell>
          <cell r="AS435" t="str">
            <v>Falso</v>
          </cell>
          <cell r="AU435" t="str">
            <v>SI</v>
          </cell>
          <cell r="AV435" t="str">
            <v>Febrero</v>
          </cell>
          <cell r="AW435" t="e">
            <v>#N/A</v>
          </cell>
          <cell r="AX435">
            <v>45382</v>
          </cell>
          <cell r="AY435" t="str">
            <v>#REF!</v>
          </cell>
          <cell r="AZ435" t="str">
            <v>CO1.PCCNTR.5854329</v>
          </cell>
        </row>
        <row r="436">
          <cell r="D436" t="str">
            <v>437-2024</v>
          </cell>
          <cell r="E436" t="str">
            <v>Liliana Morales Ortiz</v>
          </cell>
          <cell r="F436" t="str">
            <v>Subdirección Administrativa y Financiera</v>
          </cell>
          <cell r="I436" t="str">
            <v>Contratación Directa</v>
          </cell>
          <cell r="J436" t="str">
            <v>Contratación directa.</v>
          </cell>
          <cell r="K436" t="str">
            <v>Prestación de servicios</v>
          </cell>
          <cell r="N436" t="str">
            <v>Si</v>
          </cell>
          <cell r="O436" t="str">
            <v>Contrato Prestación de Servicios Apoyo a la Gestión</v>
          </cell>
          <cell r="P436">
            <v>45322</v>
          </cell>
          <cell r="Q436">
            <v>45324</v>
          </cell>
          <cell r="R436">
            <v>45382</v>
          </cell>
          <cell r="S436">
            <v>60</v>
          </cell>
          <cell r="T436" t="str">
            <v>En Ejecución</v>
          </cell>
          <cell r="U436" t="str">
            <v>Liliana Morales Ortiz</v>
          </cell>
          <cell r="X436" t="str">
            <v>MARIA CLAUDIA PARIAS DURAN</v>
          </cell>
          <cell r="Z436" t="str">
            <v>Inversión</v>
          </cell>
          <cell r="AA436">
            <v>2020110010376</v>
          </cell>
          <cell r="AC436" t="str">
            <v>O23011605560000007902</v>
          </cell>
          <cell r="AF436">
            <v>15400000</v>
          </cell>
          <cell r="AJ436" t="str">
            <v>Prestar servicios de apoyo a la gestión al Instituto Distrital de las Artes, con el fin de tramitar, hacer seguimiento, gestionar, atender y responder las peticiones, solicitudes y demás trámites requeridos por los órganos legislativos y de control político en el sector territorial y nacional.</v>
          </cell>
          <cell r="AK436" t="str">
            <v>LUZ YERALDIN CABALLERO RODRIGUEZ</v>
          </cell>
          <cell r="AL436">
            <v>1030637718</v>
          </cell>
          <cell r="AM436" t="str">
            <v>437-2024</v>
          </cell>
          <cell r="AP436" t="str">
            <v>SECOP II</v>
          </cell>
          <cell r="AQ436" t="e">
            <v>#N/A</v>
          </cell>
          <cell r="AS436" t="str">
            <v>Falso</v>
          </cell>
          <cell r="AU436" t="str">
            <v>SI</v>
          </cell>
          <cell r="AV436" t="str">
            <v>Febrero</v>
          </cell>
          <cell r="AW436" t="e">
            <v>#N/A</v>
          </cell>
          <cell r="AX436">
            <v>45382</v>
          </cell>
          <cell r="AY436" t="str">
            <v>#REF!</v>
          </cell>
          <cell r="AZ436" t="str">
            <v>CO1.PCCNTR.5855307</v>
          </cell>
        </row>
        <row r="437">
          <cell r="D437" t="str">
            <v>438-2024</v>
          </cell>
          <cell r="E437" t="str">
            <v>Liliana Morales Ortiz</v>
          </cell>
          <cell r="F437" t="str">
            <v>Subdirección Administrativa y Financiera</v>
          </cell>
          <cell r="I437" t="str">
            <v>Contratación Directa</v>
          </cell>
          <cell r="J437" t="str">
            <v>Contratación directa.</v>
          </cell>
          <cell r="K437" t="str">
            <v>Prestación de servicios</v>
          </cell>
          <cell r="N437" t="str">
            <v>Si</v>
          </cell>
          <cell r="O437" t="str">
            <v>Contrato Prestación de Servicios Profesionales</v>
          </cell>
          <cell r="P437">
            <v>45322</v>
          </cell>
          <cell r="Q437">
            <v>45323</v>
          </cell>
          <cell r="R437">
            <v>45381</v>
          </cell>
          <cell r="S437">
            <v>60</v>
          </cell>
          <cell r="T437" t="str">
            <v>En Ejecución</v>
          </cell>
          <cell r="U437" t="str">
            <v>Liliana Morales Ortiz</v>
          </cell>
          <cell r="X437" t="str">
            <v>KAREN CHARLOT SANTISTEBAN MURIEL</v>
          </cell>
          <cell r="Z437" t="str">
            <v>Inversión</v>
          </cell>
          <cell r="AA437">
            <v>2020110010376</v>
          </cell>
          <cell r="AC437" t="str">
            <v>O23011605560000007902</v>
          </cell>
          <cell r="AF437">
            <v>14000000</v>
          </cell>
          <cell r="AJ437" t="str">
            <v>Prestar servicios profesionales al Instituto Distrital de las Artes - Idartes en la Subdirección Administrativa y Financiera - Talento Humano en las actividades relacionadas con la Política de Gestión Estratégica del Talento Humano.</v>
          </cell>
          <cell r="AK437" t="str">
            <v>Angie Nataly Ruiz Rodriguez</v>
          </cell>
          <cell r="AL437">
            <v>1022360809</v>
          </cell>
          <cell r="AM437" t="str">
            <v>438-2024</v>
          </cell>
          <cell r="AP437" t="str">
            <v>SECOP II</v>
          </cell>
          <cell r="AQ437" t="e">
            <v>#N/A</v>
          </cell>
          <cell r="AS437" t="str">
            <v>Falso</v>
          </cell>
          <cell r="AU437" t="str">
            <v>SI</v>
          </cell>
          <cell r="AV437" t="str">
            <v>Febrero</v>
          </cell>
          <cell r="AW437" t="e">
            <v>#N/A</v>
          </cell>
          <cell r="AX437">
            <v>45381</v>
          </cell>
          <cell r="AY437" t="str">
            <v>#REF!</v>
          </cell>
          <cell r="AZ437" t="str">
            <v>CO1.PCCNTR.5855327</v>
          </cell>
        </row>
        <row r="438">
          <cell r="D438" t="str">
            <v>440-2024</v>
          </cell>
          <cell r="E438" t="str">
            <v>LEYLA CASTILLO BALLÉN</v>
          </cell>
          <cell r="F438" t="str">
            <v>Subdirección de Formación Artistica</v>
          </cell>
          <cell r="G438" t="str">
            <v>Subdirección de Formación Artística</v>
          </cell>
          <cell r="H438" t="str">
            <v>Programa Nidos</v>
          </cell>
          <cell r="I438" t="str">
            <v>Contratación Directa</v>
          </cell>
          <cell r="J438" t="str">
            <v>Contratación directa.</v>
          </cell>
          <cell r="K438" t="str">
            <v>Prestación de servicios</v>
          </cell>
          <cell r="N438" t="str">
            <v>Si</v>
          </cell>
          <cell r="O438" t="str">
            <v>Contrato Prestación de Servicios Profesionales</v>
          </cell>
          <cell r="P438">
            <v>45322</v>
          </cell>
          <cell r="Q438">
            <v>45323</v>
          </cell>
          <cell r="R438">
            <v>45534</v>
          </cell>
          <cell r="S438">
            <v>210</v>
          </cell>
          <cell r="T438" t="str">
            <v>En Ejecución</v>
          </cell>
          <cell r="U438" t="str">
            <v>LEYLA CASTILLO BALLÉN</v>
          </cell>
          <cell r="X438" t="str">
            <v>INGRY JOHANNA NINO GONZALEZ</v>
          </cell>
          <cell r="Z438" t="str">
            <v>Inversión</v>
          </cell>
          <cell r="AA438">
            <v>2020110010209</v>
          </cell>
          <cell r="AC438" t="str">
            <v>O23011601120000007617</v>
          </cell>
          <cell r="AF438">
            <v>20986000</v>
          </cell>
          <cell r="AJ438" t="str">
            <v>Prestar servicios profesionales al Idartes- Subdirección de Formación Artística en el proceso de creación, implementación y documentación de acciones artístico pedagógicas territoriales de los componentes del Programa NIDOS.</v>
          </cell>
          <cell r="AK438" t="str">
            <v>Mónica Andrea Fernández Vera</v>
          </cell>
          <cell r="AL438">
            <v>1012326661</v>
          </cell>
          <cell r="AM438" t="str">
            <v>440-2024</v>
          </cell>
          <cell r="AP438" t="str">
            <v>SECOP II</v>
          </cell>
          <cell r="AQ438" t="e">
            <v>#N/A</v>
          </cell>
          <cell r="AS438" t="str">
            <v>Falso</v>
          </cell>
          <cell r="AU438" t="str">
            <v>SI</v>
          </cell>
          <cell r="AV438" t="str">
            <v>Febrero</v>
          </cell>
          <cell r="AW438" t="e">
            <v>#N/A</v>
          </cell>
          <cell r="AX438">
            <v>45534</v>
          </cell>
          <cell r="AY438" t="str">
            <v>#REF!</v>
          </cell>
          <cell r="AZ438" t="str">
            <v>CO1.PCCNTR.5854203</v>
          </cell>
        </row>
        <row r="439">
          <cell r="D439" t="str">
            <v>444-2024</v>
          </cell>
          <cell r="E439" t="str">
            <v>LEYLA CASTILLO BALLÉN</v>
          </cell>
          <cell r="F439" t="str">
            <v>Subdirección de Formación Artistica</v>
          </cell>
          <cell r="G439" t="str">
            <v>Subdirección de Formación Artística</v>
          </cell>
          <cell r="H439" t="str">
            <v>Oficina Asesora Jurídica</v>
          </cell>
          <cell r="I439" t="str">
            <v>Contratación Directa</v>
          </cell>
          <cell r="J439" t="str">
            <v>Contratación directa.</v>
          </cell>
          <cell r="K439" t="str">
            <v>Prestación de servicios</v>
          </cell>
          <cell r="N439" t="str">
            <v>Si</v>
          </cell>
          <cell r="O439" t="str">
            <v>Contrato Prestación de Servicios Profesionales</v>
          </cell>
          <cell r="P439">
            <v>45322</v>
          </cell>
          <cell r="Q439">
            <v>45323</v>
          </cell>
          <cell r="R439">
            <v>45382</v>
          </cell>
          <cell r="S439">
            <v>61</v>
          </cell>
          <cell r="T439" t="str">
            <v>En Ejecución</v>
          </cell>
          <cell r="U439" t="str">
            <v>LEYLA CASTILLO BALLÉN</v>
          </cell>
          <cell r="X439" t="str">
            <v>HEIDY YOBANNA MORENO MORENO</v>
          </cell>
          <cell r="Z439" t="str">
            <v>Inversión</v>
          </cell>
          <cell r="AA439">
            <v>2020110010061</v>
          </cell>
          <cell r="AC439" t="str">
            <v>O23011601140000007619</v>
          </cell>
          <cell r="AF439">
            <v>13000000</v>
          </cell>
          <cell r="AJ439" t="str">
            <v>Prestar Servicios Profesionales al Idartes-Oficina Asesora Jurídica de conformidad con los procesos y procedimientos de gestión jurídica definidos en la entidad , trámites precontractuales, contractuales y poscontractuales con énfasis los referentes al proyecto CREA, acorde con los requerimientos de la entidad.</v>
          </cell>
          <cell r="AK439" t="str">
            <v>Liliana Monroy Martinez</v>
          </cell>
          <cell r="AL439">
            <v>52908045</v>
          </cell>
          <cell r="AM439" t="str">
            <v>444-2024</v>
          </cell>
          <cell r="AP439" t="str">
            <v>SECOP II</v>
          </cell>
          <cell r="AQ439" t="e">
            <v>#N/A</v>
          </cell>
          <cell r="AS439" t="str">
            <v>Falso</v>
          </cell>
          <cell r="AU439" t="str">
            <v>SI</v>
          </cell>
          <cell r="AV439" t="str">
            <v>Febrero</v>
          </cell>
          <cell r="AW439" t="e">
            <v>#N/A</v>
          </cell>
          <cell r="AX439">
            <v>45382</v>
          </cell>
          <cell r="AY439" t="str">
            <v>#REF!</v>
          </cell>
          <cell r="AZ439" t="str">
            <v>CO1.PCCNTR.5856371</v>
          </cell>
        </row>
        <row r="440">
          <cell r="D440" t="str">
            <v>445-2024</v>
          </cell>
          <cell r="E440" t="str">
            <v>Liliana Morales Ortiz</v>
          </cell>
          <cell r="F440" t="str">
            <v>Subdirección Administrativa y Financiera</v>
          </cell>
          <cell r="H440" t="str">
            <v>Oficina Asesora Jurídica</v>
          </cell>
          <cell r="I440" t="str">
            <v>Contratación Directa</v>
          </cell>
          <cell r="J440" t="str">
            <v>Contratación directa.</v>
          </cell>
          <cell r="K440" t="str">
            <v>Prestación de servicios</v>
          </cell>
          <cell r="N440" t="str">
            <v>Si</v>
          </cell>
          <cell r="O440" t="str">
            <v>Contrato Prestación de Servicios Apoyo a la Gestión</v>
          </cell>
          <cell r="P440">
            <v>45322</v>
          </cell>
          <cell r="Q440">
            <v>45323</v>
          </cell>
          <cell r="R440">
            <v>45382</v>
          </cell>
          <cell r="S440">
            <v>61</v>
          </cell>
          <cell r="T440" t="str">
            <v>En Ejecución</v>
          </cell>
          <cell r="U440" t="str">
            <v>Liliana Morales Ortiz</v>
          </cell>
          <cell r="X440" t="str">
            <v>HEIDY YOBANNA MORENO MORENO</v>
          </cell>
          <cell r="Z440" t="str">
            <v>Inversión</v>
          </cell>
          <cell r="AA440">
            <v>2020110010376</v>
          </cell>
          <cell r="AC440" t="str">
            <v>O23011605560000007902</v>
          </cell>
          <cell r="AF440">
            <v>9000000</v>
          </cell>
          <cell r="AJ440" t="str">
            <v>Prestar servicios de apoyo a la gestión al Instituto Distrital de las Artes- Oficina Asesora Jurídica o la dependencia que haga sus veces en la elaboración de comunicaciones internas y externas; trámite de resoluciones, programación de reuniones y agendamiento; acompañamiento en seguimiento a reporte de acciones y lo que refiere a temas de SIVICOF, SIDEAP y SIPROJ, validaciones PANDORA y asignaciones por software de contratación y actividades asociadas a seguimientos en materia de proposi (...)</v>
          </cell>
          <cell r="AK440" t="str">
            <v>PAOLA JARA BAQUERO</v>
          </cell>
          <cell r="AL440">
            <v>1136880376</v>
          </cell>
          <cell r="AM440" t="str">
            <v>445-2024</v>
          </cell>
          <cell r="AP440" t="str">
            <v>SECOP II</v>
          </cell>
          <cell r="AQ440" t="e">
            <v>#N/A</v>
          </cell>
          <cell r="AS440" t="str">
            <v>Falso</v>
          </cell>
          <cell r="AU440" t="str">
            <v>SI</v>
          </cell>
          <cell r="AV440" t="str">
            <v>Febrero</v>
          </cell>
          <cell r="AW440" t="e">
            <v>#N/A</v>
          </cell>
          <cell r="AX440">
            <v>45382</v>
          </cell>
          <cell r="AY440" t="str">
            <v>#REF!</v>
          </cell>
          <cell r="AZ440" t="str">
            <v>CO1.PCCNTR.5855368</v>
          </cell>
        </row>
        <row r="441">
          <cell r="D441" t="str">
            <v>446-2024</v>
          </cell>
          <cell r="E441" t="str">
            <v>LEYLA CASTILLO BALLÉN</v>
          </cell>
          <cell r="F441" t="str">
            <v>Subdirección de Formación Artistica</v>
          </cell>
          <cell r="G441" t="str">
            <v>Subdirección de Formación Artística</v>
          </cell>
          <cell r="I441" t="str">
            <v>Contratación Directa</v>
          </cell>
          <cell r="J441" t="str">
            <v>Contratación directa.</v>
          </cell>
          <cell r="K441" t="str">
            <v>Prestación de servicios</v>
          </cell>
          <cell r="N441" t="str">
            <v>Si</v>
          </cell>
          <cell r="O441" t="str">
            <v>Contrato Prestación de Servicios Profesionales</v>
          </cell>
          <cell r="P441">
            <v>45322</v>
          </cell>
          <cell r="Q441">
            <v>45323</v>
          </cell>
          <cell r="R441">
            <v>45411</v>
          </cell>
          <cell r="S441">
            <v>89</v>
          </cell>
          <cell r="T441" t="str">
            <v>En Ejecución</v>
          </cell>
          <cell r="U441" t="str">
            <v>LEYLA CASTILLO BALLÉN</v>
          </cell>
          <cell r="X441" t="str">
            <v>VICTOR HUGO GONZALEZ BRAVO</v>
          </cell>
          <cell r="Z441" t="str">
            <v>Inversión</v>
          </cell>
          <cell r="AA441">
            <v>2021110010005</v>
          </cell>
          <cell r="AC441" t="str">
            <v>O23011601210000007909</v>
          </cell>
          <cell r="AF441">
            <v>13971786</v>
          </cell>
          <cell r="AJ441" t="str">
            <v>PRESTAR SERVICIOS PROFESIONALES A LA SUBDIRECCIÓN DE FORMACIÓN ARTÍSTICA DEL IDARTES, EN LAS ACTIVIDADES DE TIPO OPERATIVO Y MISIONAL DE LOS COMPONENTES DEL PROYECTO DE INVERSIÓN 7909 FORTALECIMIENTO DE LAS CULTURAS Y PROCESOS COMUNITARIOS ARTÍSTICOS EN LOS TERRITORIOS DE BOGOTÁ".</v>
          </cell>
          <cell r="AK441" t="str">
            <v>Viviana Marcela Gonzalez Avila</v>
          </cell>
          <cell r="AL441">
            <v>1023898257</v>
          </cell>
          <cell r="AM441" t="str">
            <v>446-2024</v>
          </cell>
          <cell r="AP441" t="str">
            <v>SECOP II</v>
          </cell>
          <cell r="AQ441" t="e">
            <v>#N/A</v>
          </cell>
          <cell r="AS441" t="str">
            <v>Falso</v>
          </cell>
          <cell r="AU441" t="str">
            <v>SI</v>
          </cell>
          <cell r="AV441" t="str">
            <v>Febrero</v>
          </cell>
          <cell r="AW441" t="e">
            <v>#N/A</v>
          </cell>
          <cell r="AX441">
            <v>45411</v>
          </cell>
          <cell r="AY441" t="str">
            <v>#REF!</v>
          </cell>
          <cell r="AZ441" t="str">
            <v>CO1.PCCNTR.5855043</v>
          </cell>
        </row>
        <row r="442">
          <cell r="D442" t="str">
            <v>263-2024</v>
          </cell>
          <cell r="E442" t="str">
            <v>LEYLA CASTILLO BALLÉN</v>
          </cell>
          <cell r="F442" t="str">
            <v>Subdirección de Formación Artistica</v>
          </cell>
          <cell r="G442" t="str">
            <v>Subdirección de Formación Artística</v>
          </cell>
          <cell r="H442" t="str">
            <v>Programa Nidos</v>
          </cell>
          <cell r="I442" t="str">
            <v>Contratación Directa</v>
          </cell>
          <cell r="J442" t="str">
            <v>Contratación directa.</v>
          </cell>
          <cell r="K442" t="str">
            <v>Prestación de servicios</v>
          </cell>
          <cell r="N442" t="str">
            <v>Si</v>
          </cell>
          <cell r="O442" t="str">
            <v>Contrato Prestación de Servicios Profesionales</v>
          </cell>
          <cell r="P442">
            <v>45323</v>
          </cell>
          <cell r="Q442">
            <v>45327</v>
          </cell>
          <cell r="R442">
            <v>45412</v>
          </cell>
          <cell r="S442">
            <v>86</v>
          </cell>
          <cell r="T442" t="str">
            <v>En Ejecución</v>
          </cell>
          <cell r="U442" t="str">
            <v>LEYLA CASTILLO BALLÉN</v>
          </cell>
          <cell r="X442" t="str">
            <v>GERALDHIN VARGAS GUTIERREZ</v>
          </cell>
          <cell r="Z442" t="str">
            <v>Inversión</v>
          </cell>
          <cell r="AA442">
            <v>2020110010209</v>
          </cell>
          <cell r="AC442" t="str">
            <v>O23011601120000007617</v>
          </cell>
          <cell r="AF442">
            <v>15936000</v>
          </cell>
          <cell r="AJ442" t="str">
            <v>Prestar servicios profesionales al Instituto Distrital de las Artes - IDARTES - Subdirección de formación artística en las acciones relacionadas con trámites administrativos y financieros del Programa NIDOS.</v>
          </cell>
          <cell r="AK442" t="str">
            <v>Yuly Paola Cadena Zambrano</v>
          </cell>
          <cell r="AL442">
            <v>1032370671</v>
          </cell>
          <cell r="AM442" t="str">
            <v>263-2024</v>
          </cell>
          <cell r="AP442" t="str">
            <v>SECOP II</v>
          </cell>
          <cell r="AQ442" t="e">
            <v>#N/A</v>
          </cell>
          <cell r="AS442" t="str">
            <v>Falso</v>
          </cell>
          <cell r="AU442" t="str">
            <v>SI</v>
          </cell>
          <cell r="AV442" t="str">
            <v>Febrero</v>
          </cell>
          <cell r="AW442" t="e">
            <v>#N/A</v>
          </cell>
          <cell r="AX442">
            <v>45412</v>
          </cell>
          <cell r="AY442" t="str">
            <v>#REF!</v>
          </cell>
          <cell r="AZ442" t="str">
            <v>CO1.PCCNTR.5824122</v>
          </cell>
        </row>
        <row r="443">
          <cell r="D443" t="str">
            <v>280-2024</v>
          </cell>
          <cell r="E443" t="str">
            <v>LEYLA CASTILLO BALLÉN</v>
          </cell>
          <cell r="F443" t="str">
            <v>Subdirección de Formación Artistica</v>
          </cell>
          <cell r="G443" t="str">
            <v>Subdirección de Formación Artística</v>
          </cell>
          <cell r="H443" t="str">
            <v>Programa Nidos</v>
          </cell>
          <cell r="I443" t="str">
            <v>Contratación Directa</v>
          </cell>
          <cell r="J443" t="str">
            <v>Contratación directa.</v>
          </cell>
          <cell r="K443" t="str">
            <v>Prestación de servicios</v>
          </cell>
          <cell r="N443" t="str">
            <v>Si</v>
          </cell>
          <cell r="O443" t="str">
            <v>Contrato Prestación de Servicios Profesionales</v>
          </cell>
          <cell r="P443">
            <v>45323</v>
          </cell>
          <cell r="Q443">
            <v>45323</v>
          </cell>
          <cell r="R443">
            <v>45412</v>
          </cell>
          <cell r="S443">
            <v>90</v>
          </cell>
          <cell r="T443" t="str">
            <v>En Ejecución</v>
          </cell>
          <cell r="U443" t="str">
            <v>LEYLA CASTILLO BALLÉN</v>
          </cell>
          <cell r="X443" t="str">
            <v>GERALDHIN VARGAS GUTIERREZ</v>
          </cell>
          <cell r="Z443" t="str">
            <v>Inversión</v>
          </cell>
          <cell r="AA443">
            <v>2020110010209</v>
          </cell>
          <cell r="AC443" t="str">
            <v>O23011601120000007617</v>
          </cell>
          <cell r="AF443">
            <v>15936000</v>
          </cell>
          <cell r="AJ443" t="str">
            <v>PRESTAR SERVICIOS PROFESIONALES AL INSTITUTO DISTRITAL DE LAS ARTES - IDARTES - SUBDIRECCIÓN DE FORMACIÓN ARTÍSTICA EN LAS ACCIONES RELACIONADAS CON TRÁMITES ADMINISTRATIVOS Y FINANCIEROS DEL PROGRAMA NIDOS.</v>
          </cell>
          <cell r="AK443" t="str">
            <v>SERGIO FABIAN AYALA ALMECIGA</v>
          </cell>
          <cell r="AL443">
            <v>80094237</v>
          </cell>
          <cell r="AM443" t="str">
            <v>280-2024</v>
          </cell>
          <cell r="AP443" t="str">
            <v>SECOP II</v>
          </cell>
          <cell r="AQ443" t="e">
            <v>#N/A</v>
          </cell>
          <cell r="AS443" t="str">
            <v>Falso</v>
          </cell>
          <cell r="AU443" t="str">
            <v>SI</v>
          </cell>
          <cell r="AV443" t="str">
            <v>Febrero</v>
          </cell>
          <cell r="AW443" t="e">
            <v>#N/A</v>
          </cell>
          <cell r="AX443">
            <v>45412</v>
          </cell>
          <cell r="AY443" t="str">
            <v>#REF!</v>
          </cell>
          <cell r="AZ443" t="str">
            <v>CO1.PCCNTR.5820993</v>
          </cell>
        </row>
        <row r="444">
          <cell r="D444" t="str">
            <v>372-2024</v>
          </cell>
          <cell r="E444" t="str">
            <v>Maira Salamanca</v>
          </cell>
          <cell r="F444" t="str">
            <v>Subdirección de las Artes</v>
          </cell>
          <cell r="I444" t="str">
            <v>Contratación Directa</v>
          </cell>
          <cell r="J444" t="str">
            <v>Contratación directa.</v>
          </cell>
          <cell r="K444" t="str">
            <v>Prestación de servicios</v>
          </cell>
          <cell r="N444" t="str">
            <v>Si</v>
          </cell>
          <cell r="O444" t="str">
            <v>Contrato Prestación de Servicios Apoyo a la Gestión</v>
          </cell>
          <cell r="P444">
            <v>45323</v>
          </cell>
          <cell r="Q444">
            <v>45333</v>
          </cell>
          <cell r="R444">
            <v>45490</v>
          </cell>
          <cell r="S444">
            <v>157</v>
          </cell>
          <cell r="T444" t="str">
            <v>En Ejecución</v>
          </cell>
          <cell r="U444" t="str">
            <v>Maira Salamanca</v>
          </cell>
          <cell r="X444" t="str">
            <v>LIZ ALEJANDRA SORIANO WILCHES</v>
          </cell>
          <cell r="Z444" t="str">
            <v>Inversión</v>
          </cell>
          <cell r="AA444">
            <v>2020110010063</v>
          </cell>
          <cell r="AC444" t="str">
            <v>O23011601210000007585</v>
          </cell>
          <cell r="AF444">
            <v>22660000</v>
          </cell>
          <cell r="AJ444" t="str">
            <v>PRESTAR SERVICIOS DE APOYO A LA GESTIÓN A LA SUBDIRECCIÓN DE LAS ARTES - GERENCIA DE LITERATURA EN EL DESARROLLO DE UN TALLER DE CUENTO EN EL MARCO DEL PROGRAMA ESCRITURAS DE BOGOTÁ, DIRIGIDO A LAS PERSONAS INTERESADAS, ACORDE A LO REQUERIDO POR LA DEPENDENCIA</v>
          </cell>
          <cell r="AK444" t="str">
            <v>MIGUEL ÁNGEL MANRIQUE</v>
          </cell>
          <cell r="AL444">
            <v>79411054</v>
          </cell>
          <cell r="AM444" t="str">
            <v>372-2024</v>
          </cell>
          <cell r="AP444" t="str">
            <v>SECOP II</v>
          </cell>
          <cell r="AQ444" t="e">
            <v>#N/A</v>
          </cell>
          <cell r="AS444" t="str">
            <v>Falso</v>
          </cell>
          <cell r="AU444" t="str">
            <v>SI</v>
          </cell>
          <cell r="AV444" t="str">
            <v>Febrero</v>
          </cell>
          <cell r="AW444" t="e">
            <v>#N/A</v>
          </cell>
          <cell r="AX444">
            <v>45490</v>
          </cell>
          <cell r="AY444" t="str">
            <v>#REF!</v>
          </cell>
          <cell r="AZ444" t="str">
            <v>CO1.PCCNTR.5855336</v>
          </cell>
        </row>
        <row r="445">
          <cell r="D445" t="str">
            <v>390-2024</v>
          </cell>
          <cell r="E445" t="str">
            <v>Maira Salamanca</v>
          </cell>
          <cell r="F445" t="str">
            <v>Subdirección de las Artes</v>
          </cell>
          <cell r="I445" t="str">
            <v>Contratación Directa</v>
          </cell>
          <cell r="J445" t="str">
            <v>Contratación directa.</v>
          </cell>
          <cell r="K445" t="str">
            <v>Prestación de servicios</v>
          </cell>
          <cell r="N445" t="str">
            <v>Si</v>
          </cell>
          <cell r="O445" t="str">
            <v>Contrato Prestación de Servicios Profesionales</v>
          </cell>
          <cell r="P445">
            <v>45323</v>
          </cell>
          <cell r="Q445">
            <v>45328</v>
          </cell>
          <cell r="R445">
            <v>45382</v>
          </cell>
          <cell r="S445">
            <v>56</v>
          </cell>
          <cell r="T445" t="str">
            <v>Terminado</v>
          </cell>
          <cell r="U445" t="str">
            <v>Maira Salamanca</v>
          </cell>
          <cell r="X445" t="str">
            <v>LINA MARIA GAVIRIA HURTADO</v>
          </cell>
          <cell r="Z445" t="str">
            <v>Inversión</v>
          </cell>
          <cell r="AA445">
            <v>2020110010063</v>
          </cell>
          <cell r="AC445" t="str">
            <v>O23011601210000007585</v>
          </cell>
          <cell r="AF445">
            <v>12410000</v>
          </cell>
          <cell r="AJ445" t="str">
            <v>PRESTAR SERVICIOS PROFESIONALES A LA SUBDIRECCIÓN DE LAS ARTES GERENCIA DE MÚSICA PARA EL DISEÑO DE LAS LINEAS ESTRATÉGICAS DE LOS PROYECTOS DE FORMACIÓN Y FORTALECIMIENTO DE LA DEPENDENCIA.</v>
          </cell>
          <cell r="AK445" t="str">
            <v>Edison Ricardo Moreno Quiroga</v>
          </cell>
          <cell r="AL445">
            <v>80205239</v>
          </cell>
          <cell r="AM445" t="str">
            <v>390-2024</v>
          </cell>
          <cell r="AP445" t="str">
            <v>SECOP II</v>
          </cell>
          <cell r="AQ445" t="e">
            <v>#N/A</v>
          </cell>
          <cell r="AS445" t="str">
            <v>Falso</v>
          </cell>
          <cell r="AU445" t="str">
            <v>SI</v>
          </cell>
          <cell r="AV445" t="str">
            <v>Febrero</v>
          </cell>
          <cell r="AW445">
            <v>45365</v>
          </cell>
          <cell r="AX445">
            <v>45365</v>
          </cell>
          <cell r="AY445" t="str">
            <v>#REF!</v>
          </cell>
          <cell r="AZ445" t="str">
            <v>CO1.PCCNTR.5864733</v>
          </cell>
        </row>
        <row r="446">
          <cell r="D446" t="str">
            <v>414-2024</v>
          </cell>
          <cell r="E446" t="str">
            <v>LEYLA CASTILLO BALLÉN</v>
          </cell>
          <cell r="F446" t="str">
            <v>Subdirección de Formación Artistica</v>
          </cell>
          <cell r="G446" t="str">
            <v>Subdirección de Formación Artística</v>
          </cell>
          <cell r="H446" t="str">
            <v>Programa Nidos</v>
          </cell>
          <cell r="I446" t="str">
            <v>Contratación Directa</v>
          </cell>
          <cell r="J446" t="str">
            <v>Contratación directa.</v>
          </cell>
          <cell r="K446" t="str">
            <v>Prestación de servicios</v>
          </cell>
          <cell r="N446" t="str">
            <v>Si</v>
          </cell>
          <cell r="O446" t="str">
            <v>Contrato Prestación de Servicios Profesionales</v>
          </cell>
          <cell r="P446">
            <v>45323</v>
          </cell>
          <cell r="Q446">
            <v>45327</v>
          </cell>
          <cell r="R446">
            <v>45534</v>
          </cell>
          <cell r="S446">
            <v>206</v>
          </cell>
          <cell r="T446" t="str">
            <v>En Ejecución</v>
          </cell>
          <cell r="U446" t="str">
            <v>LEYLA CASTILLO BALLÉN</v>
          </cell>
          <cell r="X446" t="str">
            <v>INGRY JOHANNA NINO GONZALEZ</v>
          </cell>
          <cell r="Z446" t="str">
            <v>Inversión</v>
          </cell>
          <cell r="AA446">
            <v>2020110010209</v>
          </cell>
          <cell r="AC446" t="str">
            <v>O23011601120000007617</v>
          </cell>
          <cell r="AF446">
            <v>20986000</v>
          </cell>
          <cell r="AJ446" t="str">
            <v>Prestar servicios profesionales al Idartes- Subdirección de Formación Artística en el proceso de creación, implementación y documentación de acciones artístico pedagógicas territoriales de los componentes del Programa Nidos.</v>
          </cell>
          <cell r="AK446" t="str">
            <v>SANDRA VIVIANA DAZA PULIDO</v>
          </cell>
          <cell r="AL446">
            <v>1115914659</v>
          </cell>
          <cell r="AM446" t="str">
            <v>414-2024</v>
          </cell>
          <cell r="AP446" t="str">
            <v>SECOP II</v>
          </cell>
          <cell r="AQ446" t="e">
            <v>#N/A</v>
          </cell>
          <cell r="AS446" t="str">
            <v>Falso</v>
          </cell>
          <cell r="AU446" t="str">
            <v>SI</v>
          </cell>
          <cell r="AV446" t="str">
            <v>Febrero</v>
          </cell>
          <cell r="AW446" t="e">
            <v>#N/A</v>
          </cell>
          <cell r="AX446">
            <v>45534</v>
          </cell>
          <cell r="AY446" t="str">
            <v>#REF!</v>
          </cell>
          <cell r="AZ446" t="str">
            <v>CO1.PCCNTR.5854705</v>
          </cell>
        </row>
        <row r="447">
          <cell r="D447" t="str">
            <v>418-2024</v>
          </cell>
          <cell r="E447" t="str">
            <v>LEYLA CASTILLO BALLÉN</v>
          </cell>
          <cell r="F447" t="str">
            <v>Subdirección de Formación Artistica</v>
          </cell>
          <cell r="G447" t="str">
            <v>Subdirección de Formación Artística</v>
          </cell>
          <cell r="H447" t="str">
            <v>Programa Crea</v>
          </cell>
          <cell r="I447" t="str">
            <v>Contratación Directa</v>
          </cell>
          <cell r="J447" t="str">
            <v>Contratación directa.</v>
          </cell>
          <cell r="K447" t="str">
            <v>Prestación de servicios</v>
          </cell>
          <cell r="N447" t="str">
            <v>Si</v>
          </cell>
          <cell r="O447" t="str">
            <v>Contrato Prestación de Servicios Profesionales</v>
          </cell>
          <cell r="P447">
            <v>45323</v>
          </cell>
          <cell r="Q447">
            <v>45337</v>
          </cell>
          <cell r="R447">
            <v>45473</v>
          </cell>
          <cell r="S447">
            <v>136</v>
          </cell>
          <cell r="T447" t="str">
            <v>En Ejecución</v>
          </cell>
          <cell r="U447" t="str">
            <v>LEYLA CASTILLO BALLÉN</v>
          </cell>
          <cell r="X447" t="str">
            <v>LINA MARIA GAVIRIA HURTADO</v>
          </cell>
          <cell r="Z447" t="str">
            <v>Inversión</v>
          </cell>
          <cell r="AA447">
            <v>2020110010061</v>
          </cell>
          <cell r="AC447" t="str">
            <v>O23011601140000007619</v>
          </cell>
          <cell r="AF447">
            <v>10820453</v>
          </cell>
          <cell r="AJ44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447" t="str">
            <v>Juliana Perez Orjuela</v>
          </cell>
          <cell r="AL447">
            <v>1015468175</v>
          </cell>
          <cell r="AM447" t="str">
            <v>418-2024</v>
          </cell>
          <cell r="AP447" t="str">
            <v>SECOP II</v>
          </cell>
          <cell r="AQ447" t="e">
            <v>#N/A</v>
          </cell>
          <cell r="AS447" t="str">
            <v>Falso</v>
          </cell>
          <cell r="AU447" t="str">
            <v>SI</v>
          </cell>
          <cell r="AV447" t="str">
            <v>Febrero</v>
          </cell>
          <cell r="AW447" t="e">
            <v>#N/A</v>
          </cell>
          <cell r="AX447">
            <v>45473</v>
          </cell>
          <cell r="AY447" t="str">
            <v>#REF!</v>
          </cell>
          <cell r="AZ447" t="str">
            <v>CO1.PCCNTR.5855541</v>
          </cell>
        </row>
        <row r="448">
          <cell r="D448" t="str">
            <v>420-2024</v>
          </cell>
          <cell r="E448" t="str">
            <v>LEYLA CASTILLO BALLÉN</v>
          </cell>
          <cell r="F448" t="str">
            <v>Subdirección de Formación Artistica</v>
          </cell>
          <cell r="G448" t="str">
            <v>Subdirección de Formación Artística</v>
          </cell>
          <cell r="H448" t="str">
            <v>Programa Crea</v>
          </cell>
          <cell r="I448" t="str">
            <v>Contratación Directa</v>
          </cell>
          <cell r="J448" t="str">
            <v>Contratación directa.</v>
          </cell>
          <cell r="K448" t="str">
            <v>Prestación de servicios</v>
          </cell>
          <cell r="N448" t="str">
            <v>Si</v>
          </cell>
          <cell r="O448" t="str">
            <v>Contrato Prestación de Servicios Profesionales</v>
          </cell>
          <cell r="P448">
            <v>45323</v>
          </cell>
          <cell r="Q448">
            <v>45323</v>
          </cell>
          <cell r="R448">
            <v>45473</v>
          </cell>
          <cell r="S448">
            <v>150</v>
          </cell>
          <cell r="T448" t="str">
            <v>En Ejecución</v>
          </cell>
          <cell r="U448" t="str">
            <v>LEYLA CASTILLO BALLÉN</v>
          </cell>
          <cell r="X448" t="str">
            <v>JORGE EDUARDO MARTINEZ GARCIA</v>
          </cell>
          <cell r="Z448" t="str">
            <v>Inversión</v>
          </cell>
          <cell r="AA448">
            <v>2020110010061</v>
          </cell>
          <cell r="AC448" t="str">
            <v>O23011601140000007619</v>
          </cell>
          <cell r="AF448">
            <v>17994900</v>
          </cell>
          <cell r="AJ44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48" t="str">
            <v>Leidy Katherine</v>
          </cell>
          <cell r="AL448">
            <v>1026262571</v>
          </cell>
          <cell r="AM448" t="str">
            <v>420-2024</v>
          </cell>
          <cell r="AP448" t="str">
            <v>SECOP II</v>
          </cell>
          <cell r="AQ448" t="e">
            <v>#N/A</v>
          </cell>
          <cell r="AS448" t="str">
            <v>Falso</v>
          </cell>
          <cell r="AU448" t="str">
            <v>SI</v>
          </cell>
          <cell r="AV448" t="str">
            <v>Febrero</v>
          </cell>
          <cell r="AW448" t="e">
            <v>#N/A</v>
          </cell>
          <cell r="AX448">
            <v>45473</v>
          </cell>
          <cell r="AY448" t="str">
            <v>#REF!</v>
          </cell>
          <cell r="AZ448" t="str">
            <v>CO1.PCCNTR.5854319</v>
          </cell>
        </row>
        <row r="449">
          <cell r="D449" t="str">
            <v>421-2024</v>
          </cell>
          <cell r="E449" t="str">
            <v>LEYLA CASTILLO BALLÉN</v>
          </cell>
          <cell r="F449" t="str">
            <v>Subdirección de Formación Artistica</v>
          </cell>
          <cell r="G449" t="str">
            <v>Subdirección de Formación Artística</v>
          </cell>
          <cell r="H449" t="str">
            <v>Programa Crea</v>
          </cell>
          <cell r="I449" t="str">
            <v>Contratación Directa</v>
          </cell>
          <cell r="J449" t="str">
            <v>Contratación directa.</v>
          </cell>
          <cell r="K449" t="str">
            <v>Prestación de servicios</v>
          </cell>
          <cell r="N449" t="str">
            <v>Si</v>
          </cell>
          <cell r="O449" t="str">
            <v>Contrato Prestación de Servicios Profesionales</v>
          </cell>
          <cell r="P449">
            <v>45323</v>
          </cell>
          <cell r="Q449">
            <v>45323</v>
          </cell>
          <cell r="R449">
            <v>45473</v>
          </cell>
          <cell r="S449">
            <v>150</v>
          </cell>
          <cell r="T449" t="str">
            <v>En Ejecución</v>
          </cell>
          <cell r="U449" t="str">
            <v>LEYLA CASTILLO BALLÉN</v>
          </cell>
          <cell r="X449" t="str">
            <v>JORGE EDUARDO MARTINEZ GARCIA</v>
          </cell>
          <cell r="Z449" t="str">
            <v>Inversión</v>
          </cell>
          <cell r="AA449">
            <v>2020110010061</v>
          </cell>
          <cell r="AC449" t="str">
            <v>O23011601140000007619</v>
          </cell>
          <cell r="AF449">
            <v>17994900</v>
          </cell>
          <cell r="AJ4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49" t="str">
            <v>Andrés Yair Ordoñez Agudelo</v>
          </cell>
          <cell r="AL449">
            <v>79713040</v>
          </cell>
          <cell r="AM449" t="str">
            <v>421-2024</v>
          </cell>
          <cell r="AP449" t="str">
            <v>SECOP II</v>
          </cell>
          <cell r="AQ449" t="e">
            <v>#N/A</v>
          </cell>
          <cell r="AS449" t="str">
            <v>Falso</v>
          </cell>
          <cell r="AU449" t="str">
            <v>SI</v>
          </cell>
          <cell r="AV449" t="str">
            <v>Febrero</v>
          </cell>
          <cell r="AW449" t="e">
            <v>#N/A</v>
          </cell>
          <cell r="AX449">
            <v>45473</v>
          </cell>
          <cell r="AY449" t="str">
            <v>#REF!</v>
          </cell>
          <cell r="AZ449" t="str">
            <v>CO1.PCCNTR.5854405</v>
          </cell>
        </row>
        <row r="450">
          <cell r="D450" t="str">
            <v>422-2024</v>
          </cell>
          <cell r="E450" t="str">
            <v>LEYLA CASTILLO BALLÉN</v>
          </cell>
          <cell r="F450" t="str">
            <v>Subdirección de Formación Artistica</v>
          </cell>
          <cell r="G450" t="str">
            <v>Subdirección de Formación Artística</v>
          </cell>
          <cell r="H450" t="str">
            <v>Programa Crea</v>
          </cell>
          <cell r="I450" t="str">
            <v>Contratación Directa</v>
          </cell>
          <cell r="J450" t="str">
            <v>Contratación directa.</v>
          </cell>
          <cell r="K450" t="str">
            <v>Prestación de servicios</v>
          </cell>
          <cell r="N450" t="str">
            <v>Si</v>
          </cell>
          <cell r="O450" t="str">
            <v>Contrato Prestación de Servicios Profesionales</v>
          </cell>
          <cell r="P450">
            <v>45323</v>
          </cell>
          <cell r="Q450">
            <v>45328</v>
          </cell>
          <cell r="R450">
            <v>45473</v>
          </cell>
          <cell r="S450">
            <v>145</v>
          </cell>
          <cell r="T450" t="str">
            <v>En Ejecución</v>
          </cell>
          <cell r="U450" t="str">
            <v>LEYLA CASTILLO BALLÉN</v>
          </cell>
          <cell r="X450" t="str">
            <v>LINA MARIA GAVIRIA HURTADO</v>
          </cell>
          <cell r="Z450" t="str">
            <v>Inversión</v>
          </cell>
          <cell r="AA450">
            <v>2020110010061</v>
          </cell>
          <cell r="AC450" t="str">
            <v>O23011601140000007619</v>
          </cell>
          <cell r="AF450">
            <v>17994900</v>
          </cell>
          <cell r="AJ45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50" t="str">
            <v>Liliana Katerin Parra Florez</v>
          </cell>
          <cell r="AL450">
            <v>1018479866</v>
          </cell>
          <cell r="AM450" t="str">
            <v>422-2024</v>
          </cell>
          <cell r="AP450" t="str">
            <v>SECOP II</v>
          </cell>
          <cell r="AQ450" t="e">
            <v>#N/A</v>
          </cell>
          <cell r="AS450" t="str">
            <v>Falso</v>
          </cell>
          <cell r="AU450" t="str">
            <v>SI</v>
          </cell>
          <cell r="AV450" t="str">
            <v>Febrero</v>
          </cell>
          <cell r="AW450" t="e">
            <v>#N/A</v>
          </cell>
          <cell r="AX450">
            <v>45473</v>
          </cell>
          <cell r="AY450" t="str">
            <v>#REF!</v>
          </cell>
          <cell r="AZ450" t="str">
            <v>CO1.PCCNTR.5857695</v>
          </cell>
        </row>
        <row r="451">
          <cell r="D451" t="str">
            <v>427-2024</v>
          </cell>
          <cell r="E451" t="str">
            <v>LEYLA CASTILLO BALLÉN</v>
          </cell>
          <cell r="F451" t="str">
            <v>Subdirección de Formación Artistica</v>
          </cell>
          <cell r="G451" t="str">
            <v>Subdirección de Formación Artística</v>
          </cell>
          <cell r="H451" t="str">
            <v>Programa Nidos</v>
          </cell>
          <cell r="I451" t="str">
            <v>Contratación Directa</v>
          </cell>
          <cell r="J451" t="str">
            <v>Contratación directa.</v>
          </cell>
          <cell r="K451" t="str">
            <v>Prestación de servicios</v>
          </cell>
          <cell r="N451" t="str">
            <v>Si</v>
          </cell>
          <cell r="O451" t="str">
            <v>Contrato Prestación de Servicios Profesionales</v>
          </cell>
          <cell r="P451">
            <v>45323</v>
          </cell>
          <cell r="Q451">
            <v>45330</v>
          </cell>
          <cell r="R451">
            <v>45526</v>
          </cell>
          <cell r="S451">
            <v>195</v>
          </cell>
          <cell r="T451" t="str">
            <v>En Ejecución</v>
          </cell>
          <cell r="U451" t="str">
            <v>LEYLA CASTILLO BALLÉN</v>
          </cell>
          <cell r="X451" t="str">
            <v>LINA MARIA GAVIRIA HURTADO</v>
          </cell>
          <cell r="Z451" t="str">
            <v>Inversión</v>
          </cell>
          <cell r="AA451">
            <v>2020110010209</v>
          </cell>
          <cell r="AC451" t="str">
            <v>O23011601120000007617</v>
          </cell>
          <cell r="AF451">
            <v>20986000</v>
          </cell>
          <cell r="AJ451" t="str">
            <v>Prestar servicios profesionales al Idartes- Subdirección de Formación Artística en el proceso de creación, implementación y documentación de acciones artístico pedagógicas territoriales de los componentes del Programa Nidos</v>
          </cell>
          <cell r="AK451" t="str">
            <v>Johanna Katherine Gutiérrez Galindo</v>
          </cell>
          <cell r="AL451">
            <v>1010175957</v>
          </cell>
          <cell r="AM451" t="str">
            <v>427-2024</v>
          </cell>
          <cell r="AP451" t="str">
            <v>SECOP II</v>
          </cell>
          <cell r="AQ451" t="e">
            <v>#N/A</v>
          </cell>
          <cell r="AS451" t="str">
            <v>Falso</v>
          </cell>
          <cell r="AU451" t="str">
            <v>SI</v>
          </cell>
          <cell r="AV451" t="str">
            <v>Febrero</v>
          </cell>
          <cell r="AW451" t="e">
            <v>#N/A</v>
          </cell>
          <cell r="AX451">
            <v>45526</v>
          </cell>
          <cell r="AY451" t="str">
            <v>#REF!</v>
          </cell>
          <cell r="AZ451" t="str">
            <v>CO1.PCCNTR.5864508</v>
          </cell>
        </row>
        <row r="452">
          <cell r="D452" t="str">
            <v>428-2024</v>
          </cell>
          <cell r="E452" t="str">
            <v>LEYLA CASTILLO BALLÉN</v>
          </cell>
          <cell r="F452" t="str">
            <v>Subdirección de Formación Artistica</v>
          </cell>
          <cell r="G452" t="str">
            <v>Subdirección de Formación Artística</v>
          </cell>
          <cell r="H452" t="str">
            <v>Programa Crea</v>
          </cell>
          <cell r="I452" t="str">
            <v>Contratación Directa</v>
          </cell>
          <cell r="J452" t="str">
            <v>Contratación directa.</v>
          </cell>
          <cell r="K452" t="str">
            <v>Prestación de servicios</v>
          </cell>
          <cell r="N452" t="str">
            <v>Si</v>
          </cell>
          <cell r="O452" t="str">
            <v>Contrato Prestación de Servicios Profesionales</v>
          </cell>
          <cell r="P452">
            <v>45323</v>
          </cell>
          <cell r="Q452">
            <v>45327</v>
          </cell>
          <cell r="R452">
            <v>45382</v>
          </cell>
          <cell r="S452">
            <v>57</v>
          </cell>
          <cell r="T452" t="str">
            <v>En Ejecución</v>
          </cell>
          <cell r="U452" t="str">
            <v>LEYLA CASTILLO BALLÉN</v>
          </cell>
          <cell r="X452" t="str">
            <v>LINA MARIA GAVIRIA HURTADO</v>
          </cell>
          <cell r="Z452" t="str">
            <v>Inversión</v>
          </cell>
          <cell r="AA452">
            <v>2020110010061</v>
          </cell>
          <cell r="AC452" t="str">
            <v>O23011601140000007619</v>
          </cell>
          <cell r="AF452">
            <v>8784000</v>
          </cell>
          <cell r="AJ452" t="str">
            <v>Prestar servicios profesionales desde su especialidad al IDARTES - Subdirección de Formación Artística, en el acompañamiento psicosocial territorial, mediante la orientación e implementación de estrategias y espacios de fortalecimiento, buscando fomentar el mejoramiento de la prestación de los servicios del programa Crea.</v>
          </cell>
          <cell r="AK452" t="str">
            <v>Erika Yamile</v>
          </cell>
          <cell r="AL452">
            <v>1054373917</v>
          </cell>
          <cell r="AM452" t="str">
            <v>428-2024</v>
          </cell>
          <cell r="AP452" t="str">
            <v>SECOP II</v>
          </cell>
          <cell r="AQ452" t="e">
            <v>#N/A</v>
          </cell>
          <cell r="AS452" t="str">
            <v>Falso</v>
          </cell>
          <cell r="AU452" t="str">
            <v>SI</v>
          </cell>
          <cell r="AV452" t="str">
            <v>Febrero</v>
          </cell>
          <cell r="AW452" t="e">
            <v>#N/A</v>
          </cell>
          <cell r="AX452">
            <v>45382</v>
          </cell>
          <cell r="AY452" t="str">
            <v>#REF!</v>
          </cell>
          <cell r="AZ452" t="str">
            <v>CO1.PCCNTR.5863475</v>
          </cell>
        </row>
        <row r="453">
          <cell r="D453" t="str">
            <v>430-2024</v>
          </cell>
          <cell r="E453" t="str">
            <v>LEYLA CASTILLO BALLÉN</v>
          </cell>
          <cell r="F453" t="str">
            <v>Subdirección de Formación Artistica</v>
          </cell>
          <cell r="G453" t="str">
            <v>Subdirección de Formación Artística</v>
          </cell>
          <cell r="H453" t="str">
            <v>Programa Crea</v>
          </cell>
          <cell r="I453" t="str">
            <v>Contratación Directa</v>
          </cell>
          <cell r="J453" t="str">
            <v>Contratación directa.</v>
          </cell>
          <cell r="K453" t="str">
            <v>Prestación de servicios</v>
          </cell>
          <cell r="N453" t="str">
            <v>Si</v>
          </cell>
          <cell r="O453" t="str">
            <v>Contrato Prestación de Servicios Profesionales</v>
          </cell>
          <cell r="P453">
            <v>45323</v>
          </cell>
          <cell r="Q453">
            <v>45327</v>
          </cell>
          <cell r="R453">
            <v>45411</v>
          </cell>
          <cell r="S453">
            <v>85</v>
          </cell>
          <cell r="T453" t="str">
            <v>En Ejecución</v>
          </cell>
          <cell r="U453" t="str">
            <v>LEYLA CASTILLO BALLÉN</v>
          </cell>
          <cell r="X453" t="str">
            <v>LINA MARIA GAVIRIA HURTADO</v>
          </cell>
          <cell r="Z453" t="str">
            <v>Inversión</v>
          </cell>
          <cell r="AA453">
            <v>2020110010061</v>
          </cell>
          <cell r="AC453" t="str">
            <v>O23011601140000007619</v>
          </cell>
          <cell r="AF453">
            <v>20194100</v>
          </cell>
          <cell r="AJ453" t="str">
            <v>Prestar servicios profesionales al IDARTES - Subdirección de Formación Artística, en las actividades asociadas a la gestión territorial de acuerdo a la zona asignada y en los territorios donde el programa Crea y la entidad requiera su implementación.</v>
          </cell>
          <cell r="AK453" t="str">
            <v>DIEGO ALEXANDER CAICEDO RODRÍGUEZ</v>
          </cell>
          <cell r="AL453">
            <v>79823287</v>
          </cell>
          <cell r="AM453" t="str">
            <v>430-2024</v>
          </cell>
          <cell r="AP453" t="str">
            <v>SECOP II</v>
          </cell>
          <cell r="AQ453" t="e">
            <v>#N/A</v>
          </cell>
          <cell r="AS453" t="str">
            <v>Falso</v>
          </cell>
          <cell r="AU453" t="str">
            <v>SI</v>
          </cell>
          <cell r="AV453" t="str">
            <v>Febrero</v>
          </cell>
          <cell r="AW453" t="e">
            <v>#N/A</v>
          </cell>
          <cell r="AX453">
            <v>45411</v>
          </cell>
          <cell r="AY453" t="str">
            <v>#REF!</v>
          </cell>
          <cell r="AZ453" t="str">
            <v>CO1.PCCNTR.5863480</v>
          </cell>
        </row>
        <row r="454">
          <cell r="D454" t="str">
            <v>433-2024</v>
          </cell>
          <cell r="E454" t="str">
            <v>Maira Salamanca</v>
          </cell>
          <cell r="F454" t="str">
            <v>Subdirección de las Artes</v>
          </cell>
          <cell r="I454" t="str">
            <v>Contratación Directa</v>
          </cell>
          <cell r="J454" t="str">
            <v>Contratación directa.</v>
          </cell>
          <cell r="K454" t="str">
            <v>Prestación de servicios</v>
          </cell>
          <cell r="N454" t="str">
            <v>Si</v>
          </cell>
          <cell r="O454" t="str">
            <v>Contrato Prestación de Servicios Profesionales</v>
          </cell>
          <cell r="P454">
            <v>45323</v>
          </cell>
          <cell r="Q454">
            <v>45327</v>
          </cell>
          <cell r="R454">
            <v>45382</v>
          </cell>
          <cell r="S454">
            <v>57</v>
          </cell>
          <cell r="T454" t="str">
            <v>En Ejecución</v>
          </cell>
          <cell r="U454" t="str">
            <v>Maira Salamanca</v>
          </cell>
          <cell r="X454" t="str">
            <v>LINA MARIA GAVIRIA HURTADO</v>
          </cell>
          <cell r="Z454" t="str">
            <v>Inversión</v>
          </cell>
          <cell r="AA454">
            <v>2020110010063</v>
          </cell>
          <cell r="AC454" t="str">
            <v>O23011601210000007585</v>
          </cell>
          <cell r="AF454">
            <v>7212588</v>
          </cell>
          <cell r="AJ454" t="str">
            <v>Prestar los servicios profesionales al IDARTES, -Subdirección de las Artes-, en las actividades de apoyo requeridas para la gestión, desarrollo y seguimiento en campo, así como de las acciones administrativas, relacionadas con la línea transversal de artistas en espacio público y el Programa Arte a la KY, de conformidad con el marco regulatorio vigente sobre la materia y los lineamientos de la entidad.</v>
          </cell>
          <cell r="AK454" t="str">
            <v>Christian Camilo Velasquez Torres</v>
          </cell>
          <cell r="AL454">
            <v>1030617091</v>
          </cell>
          <cell r="AM454" t="str">
            <v>433-2024</v>
          </cell>
          <cell r="AP454" t="str">
            <v>SECOP II</v>
          </cell>
          <cell r="AQ454" t="e">
            <v>#N/A</v>
          </cell>
          <cell r="AS454" t="str">
            <v>Falso</v>
          </cell>
          <cell r="AU454" t="str">
            <v>SI</v>
          </cell>
          <cell r="AV454" t="str">
            <v>Febrero</v>
          </cell>
          <cell r="AW454" t="e">
            <v>#N/A</v>
          </cell>
          <cell r="AX454">
            <v>45382</v>
          </cell>
          <cell r="AY454" t="str">
            <v>#REF!</v>
          </cell>
          <cell r="AZ454" t="str">
            <v>CO1.PCCNTR.5861435</v>
          </cell>
        </row>
        <row r="455">
          <cell r="D455" t="str">
            <v>434-2024</v>
          </cell>
          <cell r="E455" t="str">
            <v>LEYLA CASTILLO BALLÉN</v>
          </cell>
          <cell r="F455" t="str">
            <v>Subdirección de Formación Artistica</v>
          </cell>
          <cell r="G455" t="str">
            <v>Subdirección de Formación Artística</v>
          </cell>
          <cell r="H455" t="str">
            <v>Programa Nidos</v>
          </cell>
          <cell r="I455" t="str">
            <v>Contratación Directa</v>
          </cell>
          <cell r="J455" t="str">
            <v>Contratación directa.</v>
          </cell>
          <cell r="K455" t="str">
            <v>Prestación de servicios</v>
          </cell>
          <cell r="N455" t="str">
            <v>Si</v>
          </cell>
          <cell r="O455" t="str">
            <v>Contrato Prestación de Servicios Profesionales</v>
          </cell>
          <cell r="P455">
            <v>45323</v>
          </cell>
          <cell r="Q455">
            <v>45335</v>
          </cell>
          <cell r="R455">
            <v>45473</v>
          </cell>
          <cell r="S455">
            <v>138</v>
          </cell>
          <cell r="T455" t="str">
            <v>En Ejecución</v>
          </cell>
          <cell r="U455" t="str">
            <v>LEYLA CASTILLO BALLÉN</v>
          </cell>
          <cell r="X455" t="str">
            <v>INGRY JOHANNA NINO GONZALEZ</v>
          </cell>
          <cell r="Z455" t="str">
            <v>Inversión</v>
          </cell>
          <cell r="AA455">
            <v>2020110010209</v>
          </cell>
          <cell r="AC455" t="str">
            <v>O23011601120000007617</v>
          </cell>
          <cell r="AF455">
            <v>14990000</v>
          </cell>
          <cell r="AJ455" t="str">
            <v>Prestar servicios profesionales al Idartes- Subdirección de Formación Artística en el proceso de creación, implementación y documentación de acciones artístico pedagógicas territoriales de los componentes del Programa Nidos.</v>
          </cell>
          <cell r="AK455" t="str">
            <v>ETNA CRISTINA NAVARRO CASTELLANOS</v>
          </cell>
          <cell r="AL455">
            <v>1032441839</v>
          </cell>
          <cell r="AM455" t="str">
            <v>434-2024</v>
          </cell>
          <cell r="AP455" t="str">
            <v>SECOP II</v>
          </cell>
          <cell r="AQ455" t="e">
            <v>#N/A</v>
          </cell>
          <cell r="AS455" t="str">
            <v>Falso</v>
          </cell>
          <cell r="AU455" t="str">
            <v>SI</v>
          </cell>
          <cell r="AV455" t="str">
            <v>Febrero</v>
          </cell>
          <cell r="AW455" t="e">
            <v>#N/A</v>
          </cell>
          <cell r="AX455">
            <v>45473</v>
          </cell>
          <cell r="AY455" t="str">
            <v>#REF!</v>
          </cell>
          <cell r="AZ455" t="str">
            <v>CO1.PCCNTR.5858169</v>
          </cell>
        </row>
        <row r="456">
          <cell r="D456" t="str">
            <v>435-2024</v>
          </cell>
          <cell r="E456" t="str">
            <v>Maira Salamanca</v>
          </cell>
          <cell r="F456" t="str">
            <v>Subdirección de las Artes</v>
          </cell>
          <cell r="I456" t="str">
            <v>Contratación Directa</v>
          </cell>
          <cell r="J456" t="str">
            <v>Contratación directa.</v>
          </cell>
          <cell r="K456" t="str">
            <v>Prestación de servicios</v>
          </cell>
          <cell r="N456" t="str">
            <v>Si</v>
          </cell>
          <cell r="O456" t="str">
            <v>Contrato Prestación de Servicios Apoyo a la Gestión</v>
          </cell>
          <cell r="P456">
            <v>45323</v>
          </cell>
          <cell r="Q456">
            <v>45323</v>
          </cell>
          <cell r="R456">
            <v>45382</v>
          </cell>
          <cell r="S456">
            <v>61</v>
          </cell>
          <cell r="T456" t="str">
            <v>En Ejecución</v>
          </cell>
          <cell r="U456" t="str">
            <v>Maira Salamanca</v>
          </cell>
          <cell r="X456" t="str">
            <v>NATALIA ALEJANDRA LOPEZ PEREZ</v>
          </cell>
          <cell r="Z456" t="str">
            <v>Inversión</v>
          </cell>
          <cell r="AA456">
            <v>2020110010063</v>
          </cell>
          <cell r="AC456" t="str">
            <v>O23011601210000007585</v>
          </cell>
          <cell r="AF456">
            <v>4174000</v>
          </cell>
          <cell r="AJ456"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456" t="str">
            <v>OSCAR TORO CARDENAS</v>
          </cell>
          <cell r="AL456">
            <v>79660658</v>
          </cell>
          <cell r="AM456" t="str">
            <v>435-2024</v>
          </cell>
          <cell r="AP456" t="str">
            <v>SECOP II</v>
          </cell>
          <cell r="AQ456" t="e">
            <v>#N/A</v>
          </cell>
          <cell r="AS456" t="str">
            <v>Falso</v>
          </cell>
          <cell r="AU456" t="str">
            <v>SI</v>
          </cell>
          <cell r="AV456" t="str">
            <v>Febrero</v>
          </cell>
          <cell r="AW456" t="e">
            <v>#N/A</v>
          </cell>
          <cell r="AX456">
            <v>45382</v>
          </cell>
          <cell r="AY456" t="str">
            <v>#REF!</v>
          </cell>
          <cell r="AZ456" t="str">
            <v>CO1.PCCNTR.5855913</v>
          </cell>
        </row>
        <row r="457">
          <cell r="D457" t="str">
            <v>441-2024</v>
          </cell>
          <cell r="E457" t="str">
            <v>Maira Salamanca</v>
          </cell>
          <cell r="F457" t="str">
            <v>Subdirección de las Artes</v>
          </cell>
          <cell r="I457" t="str">
            <v>Contratación Directa</v>
          </cell>
          <cell r="J457" t="str">
            <v>Contratación directa.</v>
          </cell>
          <cell r="K457" t="str">
            <v>Prestación de servicios</v>
          </cell>
          <cell r="N457" t="str">
            <v>Si</v>
          </cell>
          <cell r="O457" t="str">
            <v>Contrato Prestación de Servicios Apoyo a la Gestión</v>
          </cell>
          <cell r="P457">
            <v>45323</v>
          </cell>
          <cell r="Q457">
            <v>45327</v>
          </cell>
          <cell r="R457">
            <v>45488</v>
          </cell>
          <cell r="S457">
            <v>161</v>
          </cell>
          <cell r="T457" t="str">
            <v>En Ejecución</v>
          </cell>
          <cell r="U457" t="str">
            <v>Maira Salamanca</v>
          </cell>
          <cell r="X457" t="str">
            <v>LIZ ALEJANDRA SORIANO WILCHES</v>
          </cell>
          <cell r="Z457" t="str">
            <v>Inversión</v>
          </cell>
          <cell r="AA457">
            <v>2020110010063</v>
          </cell>
          <cell r="AC457" t="str">
            <v>O23011601210000007585</v>
          </cell>
          <cell r="AF457">
            <v>14200000</v>
          </cell>
          <cell r="AJ457" t="str">
            <v>Prestar servicios de apoyo a la gestión a la subdirección de las artes- gerencia de literatura en el desarrollo de un taller de narrativa gráfica, con énfasis en el componente gráfico, en el marco del programa Escrituras de Bogotá, dirigido a las personas interesadas, acorde a lo requerido por la Gerencia de Literatura.</v>
          </cell>
          <cell r="AK457" t="str">
            <v>Angela Patricia Atuesta Fajardo</v>
          </cell>
          <cell r="AL457">
            <v>1026559037</v>
          </cell>
          <cell r="AM457" t="str">
            <v>441-2024</v>
          </cell>
          <cell r="AP457" t="str">
            <v>SECOP II</v>
          </cell>
          <cell r="AQ457" t="e">
            <v>#N/A</v>
          </cell>
          <cell r="AS457" t="str">
            <v>Falso</v>
          </cell>
          <cell r="AU457" t="str">
            <v>SI</v>
          </cell>
          <cell r="AV457" t="str">
            <v>Febrero</v>
          </cell>
          <cell r="AW457" t="e">
            <v>#N/A</v>
          </cell>
          <cell r="AX457">
            <v>45488</v>
          </cell>
          <cell r="AY457" t="str">
            <v>#REF!</v>
          </cell>
          <cell r="AZ457" t="str">
            <v>CO1.PCCNTR.5855357</v>
          </cell>
        </row>
        <row r="458">
          <cell r="D458" t="str">
            <v>442-2024</v>
          </cell>
          <cell r="E458" t="str">
            <v>Maira Salamanca</v>
          </cell>
          <cell r="F458" t="str">
            <v>Subdirección de las Artes</v>
          </cell>
          <cell r="I458" t="str">
            <v>Contratación Directa</v>
          </cell>
          <cell r="J458" t="str">
            <v>Contratación directa.</v>
          </cell>
          <cell r="K458" t="str">
            <v>Prestación de servicios</v>
          </cell>
          <cell r="N458" t="str">
            <v>Si</v>
          </cell>
          <cell r="O458" t="str">
            <v>Contrato Prestación de Servicios Apoyo a la Gestión</v>
          </cell>
          <cell r="P458">
            <v>45323</v>
          </cell>
          <cell r="Q458">
            <v>45327</v>
          </cell>
          <cell r="R458">
            <v>45481</v>
          </cell>
          <cell r="S458">
            <v>154</v>
          </cell>
          <cell r="T458" t="str">
            <v>En Ejecución</v>
          </cell>
          <cell r="U458" t="str">
            <v>Maira Salamanca</v>
          </cell>
          <cell r="X458" t="str">
            <v>LIZ ALEJANDRA SORIANO WILCHES</v>
          </cell>
          <cell r="Z458" t="str">
            <v>Inversión</v>
          </cell>
          <cell r="AA458">
            <v>2020110010063</v>
          </cell>
          <cell r="AC458" t="str">
            <v>O23011601210000007585</v>
          </cell>
          <cell r="AF458">
            <v>22660000</v>
          </cell>
          <cell r="AJ458" t="str">
            <v>Prestar servicios de apoyo a la gestión a la Subdirección de las Artes - Gerencia de Literatura en el desarrollo de un taller en mediación y promoción de lectura, de conformidad con lo requerido por la dependencia.</v>
          </cell>
          <cell r="AK458" t="str">
            <v>Laura Acero Polanía</v>
          </cell>
          <cell r="AL458">
            <v>1015416592</v>
          </cell>
          <cell r="AM458" t="str">
            <v>442-2024</v>
          </cell>
          <cell r="AP458" t="str">
            <v>SECOP II</v>
          </cell>
          <cell r="AQ458" t="e">
            <v>#N/A</v>
          </cell>
          <cell r="AS458" t="str">
            <v>Falso</v>
          </cell>
          <cell r="AU458" t="str">
            <v>SI</v>
          </cell>
          <cell r="AV458" t="str">
            <v>Febrero</v>
          </cell>
          <cell r="AW458" t="e">
            <v>#N/A</v>
          </cell>
          <cell r="AX458">
            <v>45481</v>
          </cell>
          <cell r="AY458" t="str">
            <v>#REF!</v>
          </cell>
          <cell r="AZ458" t="str">
            <v>CO1.PCCNTR.5855320</v>
          </cell>
        </row>
        <row r="459">
          <cell r="D459" t="str">
            <v>443-2024</v>
          </cell>
          <cell r="E459" t="str">
            <v>Hanna Paola Cuenca Hernandez</v>
          </cell>
          <cell r="F459" t="str">
            <v>Subdirección de Equipamientos Culturales</v>
          </cell>
          <cell r="I459" t="str">
            <v>Contratación Directa</v>
          </cell>
          <cell r="J459" t="str">
            <v>Contratación directa.</v>
          </cell>
          <cell r="K459" t="str">
            <v>Prestación de servicios</v>
          </cell>
          <cell r="N459" t="str">
            <v>Si</v>
          </cell>
          <cell r="O459" t="str">
            <v>Contrato Prestación de Servicios Apoyo a la Gestión</v>
          </cell>
          <cell r="P459">
            <v>45323</v>
          </cell>
          <cell r="Q459">
            <v>45329</v>
          </cell>
          <cell r="R459">
            <v>45411</v>
          </cell>
          <cell r="S459">
            <v>83</v>
          </cell>
          <cell r="T459" t="str">
            <v>En Ejecución</v>
          </cell>
          <cell r="U459" t="str">
            <v>Hanna Paola Cuenca Hernandez</v>
          </cell>
          <cell r="X459" t="str">
            <v>SILVIA OSPINA HENAO</v>
          </cell>
          <cell r="Z459" t="str">
            <v>Inversión</v>
          </cell>
          <cell r="AA459">
            <v>2020110010158</v>
          </cell>
          <cell r="AC459" t="str">
            <v>O23011601210000007614</v>
          </cell>
          <cell r="AF459">
            <v>12000000</v>
          </cell>
          <cell r="AJ459"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459" t="str">
            <v>William Ricardo gonzalez Trejos</v>
          </cell>
          <cell r="AL459">
            <v>1013596721</v>
          </cell>
          <cell r="AM459" t="str">
            <v>443-2024</v>
          </cell>
          <cell r="AP459" t="str">
            <v>SECOP II</v>
          </cell>
          <cell r="AQ459" t="e">
            <v>#N/A</v>
          </cell>
          <cell r="AS459" t="str">
            <v>Falso</v>
          </cell>
          <cell r="AU459" t="str">
            <v>SI</v>
          </cell>
          <cell r="AV459" t="str">
            <v>Febrero</v>
          </cell>
          <cell r="AW459" t="e">
            <v>#N/A</v>
          </cell>
          <cell r="AX459">
            <v>45411</v>
          </cell>
          <cell r="AY459" t="str">
            <v>#REF!</v>
          </cell>
          <cell r="AZ459" t="str">
            <v>CO1.PCCNTR.5863705</v>
          </cell>
        </row>
        <row r="460">
          <cell r="D460" t="str">
            <v>447-2024</v>
          </cell>
          <cell r="E460" t="str">
            <v>Liliana Morales Ortiz</v>
          </cell>
          <cell r="F460" t="str">
            <v>Subdirección Administrativa y Financiera</v>
          </cell>
          <cell r="H460" t="str">
            <v>Oficina Asesora de Planeación y Tecnologias de la Informaciónn</v>
          </cell>
          <cell r="I460" t="str">
            <v>Contratación Directa</v>
          </cell>
          <cell r="J460" t="str">
            <v>Contratación directa.</v>
          </cell>
          <cell r="K460" t="str">
            <v>Prestación de servicios</v>
          </cell>
          <cell r="N460" t="str">
            <v>Si</v>
          </cell>
          <cell r="O460" t="str">
            <v>Contrato Prestación de Servicios Apoyo a la Gestión</v>
          </cell>
          <cell r="P460">
            <v>45323</v>
          </cell>
          <cell r="Q460">
            <v>45324</v>
          </cell>
          <cell r="R460">
            <v>45382</v>
          </cell>
          <cell r="S460">
            <v>60</v>
          </cell>
          <cell r="T460" t="str">
            <v>En Ejecución</v>
          </cell>
          <cell r="U460" t="str">
            <v>Liliana Morales Ortiz</v>
          </cell>
          <cell r="X460" t="str">
            <v>DANIEL SANCHEZ ROJAS</v>
          </cell>
          <cell r="Z460" t="str">
            <v>Inversión</v>
          </cell>
          <cell r="AA460">
            <v>2020110010376</v>
          </cell>
          <cell r="AC460" t="str">
            <v>O23011605560000007902</v>
          </cell>
          <cell r="AF460">
            <v>8710000</v>
          </cell>
          <cell r="AJ460" t="str">
            <v>PRESTAR SERVICIOS DE APOYO A LA GESTIÓN AL INSTITUTO DISTRITAL
 DE LAS ARTES - IDARTES, OFICINA ASESORA DE PLANEACIÓN Y TECNOLOGÍAS DE LA INFORMACIÓN, EN ACTIVIDADES RELACIONADAS EN SOPORTE TÉCNICO DE SISTEMAS OPERATIVOS, SOFTWARE, HARDWARE Y SISTEMAS DE INFORMACIÓN, ASÍ COMO LA ASISTENCIA EN ACTIVIDADES DE CONECTIVIDAD E INFRAESTRUCTURA DE NIVEL UNO, MANTENIMIENTO PREVENTIVO Y CORRECTIVO DE LOS ACTIVOS TECNOLÓGICOS DE LA ENTIDAD, CONFORME CON LAS SOLICITUDES REGISTRADAS EN LA MESA DE SERVICIOS</v>
          </cell>
          <cell r="AK460" t="str">
            <v>Claudia Patricia Mendoza Castillo</v>
          </cell>
          <cell r="AL460">
            <v>1016081158</v>
          </cell>
          <cell r="AM460" t="str">
            <v>447-2024</v>
          </cell>
          <cell r="AP460" t="str">
            <v>SECOP II</v>
          </cell>
          <cell r="AQ460" t="e">
            <v>#N/A</v>
          </cell>
          <cell r="AS460" t="str">
            <v>Falso</v>
          </cell>
          <cell r="AU460" t="str">
            <v>SI</v>
          </cell>
          <cell r="AV460" t="str">
            <v>Febrero</v>
          </cell>
          <cell r="AW460" t="e">
            <v>#N/A</v>
          </cell>
          <cell r="AX460">
            <v>45382</v>
          </cell>
          <cell r="AY460" t="str">
            <v>#REF!</v>
          </cell>
          <cell r="AZ460" t="str">
            <v>CO1.PCCNTR.5856210</v>
          </cell>
        </row>
        <row r="461">
          <cell r="D461" t="str">
            <v>448-2024</v>
          </cell>
          <cell r="E461" t="str">
            <v>LEYLA CASTILLO BALLÉN</v>
          </cell>
          <cell r="F461" t="str">
            <v>Subdirección de Formación Artistica</v>
          </cell>
          <cell r="G461" t="str">
            <v>Subdirección de Formación Artística</v>
          </cell>
          <cell r="H461" t="str">
            <v>Programa Crea</v>
          </cell>
          <cell r="I461" t="str">
            <v>Contratación Directa</v>
          </cell>
          <cell r="J461" t="str">
            <v>Contratación directa.</v>
          </cell>
          <cell r="K461" t="str">
            <v>Prestación de servicios</v>
          </cell>
          <cell r="N461" t="str">
            <v>Si</v>
          </cell>
          <cell r="O461" t="str">
            <v>Contrato Prestación de Servicios Apoyo a la Gestión</v>
          </cell>
          <cell r="P461">
            <v>45323</v>
          </cell>
          <cell r="Q461">
            <v>45324</v>
          </cell>
          <cell r="R461">
            <v>45535</v>
          </cell>
          <cell r="S461">
            <v>210</v>
          </cell>
          <cell r="T461" t="str">
            <v>En Ejecución</v>
          </cell>
          <cell r="U461" t="str">
            <v>LEYLA CASTILLO BALLÉN</v>
          </cell>
          <cell r="X461" t="str">
            <v>LINA MARIA GAVIRIA HURTADO</v>
          </cell>
          <cell r="Z461" t="str">
            <v>Inversión</v>
          </cell>
          <cell r="AA461">
            <v>2020110010061</v>
          </cell>
          <cell r="AC461" t="str">
            <v>O23011601140000007619</v>
          </cell>
          <cell r="AF461">
            <v>25192860</v>
          </cell>
          <cell r="AJ46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461" t="str">
            <v>John Alejandro Prieto</v>
          </cell>
          <cell r="AL461">
            <v>80089646</v>
          </cell>
          <cell r="AM461" t="str">
            <v>448-2024</v>
          </cell>
          <cell r="AP461" t="str">
            <v>SECOP II</v>
          </cell>
          <cell r="AQ461" t="e">
            <v>#N/A</v>
          </cell>
          <cell r="AS461" t="str">
            <v>Falso</v>
          </cell>
          <cell r="AU461" t="str">
            <v>SI</v>
          </cell>
          <cell r="AV461" t="str">
            <v>Febrero</v>
          </cell>
          <cell r="AW461" t="e">
            <v>#N/A</v>
          </cell>
          <cell r="AX461">
            <v>45535</v>
          </cell>
          <cell r="AY461" t="str">
            <v>#REF!</v>
          </cell>
          <cell r="AZ461" t="str">
            <v>CO1.PCCNTR.5856249</v>
          </cell>
        </row>
        <row r="462">
          <cell r="D462" t="str">
            <v>449-2024</v>
          </cell>
          <cell r="E462" t="str">
            <v>LEYLA CASTILLO BALLÉN</v>
          </cell>
          <cell r="F462" t="str">
            <v>Subdirección de Formación Artistica</v>
          </cell>
          <cell r="G462" t="str">
            <v>Subdirección de Formación Artística</v>
          </cell>
          <cell r="H462" t="str">
            <v>Programa Crea</v>
          </cell>
          <cell r="I462" t="str">
            <v>Contratación Directa</v>
          </cell>
          <cell r="J462" t="str">
            <v>Contratación directa.</v>
          </cell>
          <cell r="K462" t="str">
            <v>Prestación de servicios</v>
          </cell>
          <cell r="N462" t="str">
            <v>Si</v>
          </cell>
          <cell r="O462" t="str">
            <v>Contrato Prestación de Servicios Profesionales</v>
          </cell>
          <cell r="P462">
            <v>45323</v>
          </cell>
          <cell r="Q462">
            <v>45324</v>
          </cell>
          <cell r="R462">
            <v>45473</v>
          </cell>
          <cell r="S462">
            <v>149</v>
          </cell>
          <cell r="T462" t="str">
            <v>Terminado</v>
          </cell>
          <cell r="U462" t="str">
            <v>LEYLA CASTILLO BALLÉN</v>
          </cell>
          <cell r="X462" t="str">
            <v>LINA MARIA GAVIRIA HURTADO</v>
          </cell>
          <cell r="Z462" t="str">
            <v>Inversión</v>
          </cell>
          <cell r="AA462">
            <v>2020110010061</v>
          </cell>
          <cell r="AC462" t="str">
            <v>O23011601140000007619</v>
          </cell>
          <cell r="AF462">
            <v>17994900</v>
          </cell>
          <cell r="AJ46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62" t="str">
            <v>Paola Sierra</v>
          </cell>
          <cell r="AL462">
            <v>52996032</v>
          </cell>
          <cell r="AM462" t="str">
            <v>449-2024</v>
          </cell>
          <cell r="AP462" t="str">
            <v>SECOP II</v>
          </cell>
          <cell r="AQ462" t="e">
            <v>#N/A</v>
          </cell>
          <cell r="AS462" t="str">
            <v>Falso</v>
          </cell>
          <cell r="AU462" t="str">
            <v>SI</v>
          </cell>
          <cell r="AV462" t="str">
            <v>Febrero</v>
          </cell>
          <cell r="AW462">
            <v>45432</v>
          </cell>
          <cell r="AX462">
            <v>45432</v>
          </cell>
          <cell r="AY462" t="str">
            <v>#REF!</v>
          </cell>
          <cell r="AZ462" t="str">
            <v>CO1.PCCNTR.5856218</v>
          </cell>
        </row>
        <row r="463">
          <cell r="D463" t="str">
            <v>450-2024</v>
          </cell>
          <cell r="E463" t="str">
            <v>LEYLA CASTILLO BALLÉN</v>
          </cell>
          <cell r="F463" t="str">
            <v>Subdirección de Formación Artistica</v>
          </cell>
          <cell r="G463" t="str">
            <v>Subdirección de Formación Artística</v>
          </cell>
          <cell r="H463" t="str">
            <v>Programa Crea</v>
          </cell>
          <cell r="I463" t="str">
            <v>Contratación Directa</v>
          </cell>
          <cell r="J463" t="str">
            <v>Contratación directa.</v>
          </cell>
          <cell r="K463" t="str">
            <v>Prestación de servicios</v>
          </cell>
          <cell r="N463" t="str">
            <v>Si</v>
          </cell>
          <cell r="O463" t="str">
            <v>Contrato Prestación de Servicios Profesionales</v>
          </cell>
          <cell r="P463">
            <v>45323</v>
          </cell>
          <cell r="Q463">
            <v>45328</v>
          </cell>
          <cell r="R463">
            <v>45411</v>
          </cell>
          <cell r="S463">
            <v>84</v>
          </cell>
          <cell r="T463" t="str">
            <v>En Ejecución</v>
          </cell>
          <cell r="U463" t="str">
            <v>LEYLA CASTILLO BALLÉN</v>
          </cell>
          <cell r="X463" t="str">
            <v>LINA MARIA GAVIRIA HURTADO</v>
          </cell>
          <cell r="Z463" t="str">
            <v>Inversión</v>
          </cell>
          <cell r="AA463">
            <v>2020110010061</v>
          </cell>
          <cell r="AC463" t="str">
            <v>O23011601140000007619</v>
          </cell>
          <cell r="AF463">
            <v>16165367</v>
          </cell>
          <cell r="AJ463"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463" t="str">
            <v>JUAN FRANCISCO BELTRAN BECERRA</v>
          </cell>
          <cell r="AL463">
            <v>1026576557</v>
          </cell>
          <cell r="AM463" t="str">
            <v>450-2024</v>
          </cell>
          <cell r="AP463" t="str">
            <v>SECOP II</v>
          </cell>
          <cell r="AQ463" t="e">
            <v>#N/A</v>
          </cell>
          <cell r="AS463" t="str">
            <v>Falso</v>
          </cell>
          <cell r="AU463" t="str">
            <v>SI</v>
          </cell>
          <cell r="AV463" t="str">
            <v>Febrero</v>
          </cell>
          <cell r="AW463" t="e">
            <v>#N/A</v>
          </cell>
          <cell r="AX463">
            <v>45411</v>
          </cell>
          <cell r="AY463" t="str">
            <v>#REF!</v>
          </cell>
          <cell r="AZ463" t="str">
            <v>CO1.PCCNTR.5856509</v>
          </cell>
        </row>
        <row r="464">
          <cell r="D464" t="str">
            <v>452-2024</v>
          </cell>
          <cell r="E464" t="str">
            <v>LEYLA CASTILLO BALLÉN</v>
          </cell>
          <cell r="F464" t="str">
            <v>Subdirección de Formación Artistica</v>
          </cell>
          <cell r="G464" t="str">
            <v>Subdirección de Formación Artística</v>
          </cell>
          <cell r="H464" t="str">
            <v>Programa Crea</v>
          </cell>
          <cell r="I464" t="str">
            <v>Contratación Directa</v>
          </cell>
          <cell r="J464" t="str">
            <v>Contratación directa.</v>
          </cell>
          <cell r="K464" t="str">
            <v>Prestación de servicios</v>
          </cell>
          <cell r="N464" t="str">
            <v>Si</v>
          </cell>
          <cell r="O464" t="str">
            <v>Contrato Prestación de Servicios Profesionales</v>
          </cell>
          <cell r="P464">
            <v>45323</v>
          </cell>
          <cell r="Q464">
            <v>45324</v>
          </cell>
          <cell r="R464">
            <v>45411</v>
          </cell>
          <cell r="S464">
            <v>88</v>
          </cell>
          <cell r="T464" t="str">
            <v>En Ejecución</v>
          </cell>
          <cell r="U464" t="str">
            <v>LEYLA CASTILLO BALLÉN</v>
          </cell>
          <cell r="X464" t="str">
            <v>LINA MARIA GAVIRIA HURTADO</v>
          </cell>
          <cell r="Z464" t="str">
            <v>Inversión</v>
          </cell>
          <cell r="AA464">
            <v>2020110010061</v>
          </cell>
          <cell r="AC464" t="str">
            <v>O23011601140000007619</v>
          </cell>
          <cell r="AF464">
            <v>10220167</v>
          </cell>
          <cell r="AJ464"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464" t="str">
            <v>ELVIA MARIA ROZO RINCON</v>
          </cell>
          <cell r="AL464">
            <v>25100672</v>
          </cell>
          <cell r="AM464" t="str">
            <v>452-2024</v>
          </cell>
          <cell r="AP464" t="str">
            <v>SECOP II</v>
          </cell>
          <cell r="AQ464" t="e">
            <v>#N/A</v>
          </cell>
          <cell r="AS464" t="str">
            <v>Falso</v>
          </cell>
          <cell r="AU464" t="str">
            <v>SI</v>
          </cell>
          <cell r="AV464" t="str">
            <v>Febrero</v>
          </cell>
          <cell r="AW464" t="e">
            <v>#N/A</v>
          </cell>
          <cell r="AX464">
            <v>45411</v>
          </cell>
          <cell r="AY464" t="str">
            <v>#REF!</v>
          </cell>
          <cell r="AZ464" t="str">
            <v>CO1.PCCNTR.5862206</v>
          </cell>
        </row>
        <row r="465">
          <cell r="D465" t="str">
            <v>454-2024</v>
          </cell>
          <cell r="E465" t="str">
            <v>LEYLA CASTILLO BALLÉN</v>
          </cell>
          <cell r="F465" t="str">
            <v>Subdirección de Formación Artistica</v>
          </cell>
          <cell r="G465" t="str">
            <v>Subdirección de Formación Artística</v>
          </cell>
          <cell r="H465" t="str">
            <v>Programa Nidos</v>
          </cell>
          <cell r="I465" t="str">
            <v>Contratación Directa</v>
          </cell>
          <cell r="J465" t="str">
            <v>Contratación directa.</v>
          </cell>
          <cell r="K465" t="str">
            <v>Prestación de servicios</v>
          </cell>
          <cell r="N465" t="str">
            <v>Si</v>
          </cell>
          <cell r="O465" t="str">
            <v>Contrato Prestación de Servicios Profesionales</v>
          </cell>
          <cell r="P465">
            <v>45323</v>
          </cell>
          <cell r="Q465">
            <v>45324</v>
          </cell>
          <cell r="R465">
            <v>45534</v>
          </cell>
          <cell r="S465">
            <v>209</v>
          </cell>
          <cell r="T465" t="str">
            <v>En Ejecución</v>
          </cell>
          <cell r="U465" t="str">
            <v>LEYLA CASTILLO BALLÉN</v>
          </cell>
          <cell r="X465" t="str">
            <v>LINA MARIA GAVIRIA HURTADO</v>
          </cell>
          <cell r="Z465" t="str">
            <v>Inversión</v>
          </cell>
          <cell r="AA465">
            <v>2020110010209</v>
          </cell>
          <cell r="AC465" t="str">
            <v>O23011601120000007617</v>
          </cell>
          <cell r="AF465">
            <v>23800000</v>
          </cell>
          <cell r="AJ46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65" t="str">
            <v>catalina ardila guzmán</v>
          </cell>
          <cell r="AL465">
            <v>1032426488</v>
          </cell>
          <cell r="AM465" t="str">
            <v>454-2024</v>
          </cell>
          <cell r="AP465" t="str">
            <v>SECOP II</v>
          </cell>
          <cell r="AQ465" t="e">
            <v>#N/A</v>
          </cell>
          <cell r="AS465" t="str">
            <v>Falso</v>
          </cell>
          <cell r="AU465" t="str">
            <v>SI</v>
          </cell>
          <cell r="AV465" t="str">
            <v>Febrero</v>
          </cell>
          <cell r="AW465" t="e">
            <v>#N/A</v>
          </cell>
          <cell r="AX465">
            <v>45534</v>
          </cell>
          <cell r="AY465" t="str">
            <v>#REF!</v>
          </cell>
          <cell r="AZ465" t="str">
            <v>CO1.PCCNTR.5862220</v>
          </cell>
        </row>
        <row r="466">
          <cell r="D466" t="str">
            <v>457-2024</v>
          </cell>
          <cell r="E466" t="str">
            <v>LEYLA CASTILLO BALLÉN</v>
          </cell>
          <cell r="F466" t="str">
            <v>Subdirección de Formación Artistica</v>
          </cell>
          <cell r="G466" t="str">
            <v>Subdirección de Formación Artística</v>
          </cell>
          <cell r="H466" t="str">
            <v>Programa Crea</v>
          </cell>
          <cell r="I466" t="str">
            <v>Contratación Directa</v>
          </cell>
          <cell r="J466" t="str">
            <v>Contratación directa.</v>
          </cell>
          <cell r="K466" t="str">
            <v>Prestación de servicios</v>
          </cell>
          <cell r="N466" t="str">
            <v>Si</v>
          </cell>
          <cell r="O466" t="str">
            <v>Contrato Prestación de Servicios Profesionales</v>
          </cell>
          <cell r="P466">
            <v>45323</v>
          </cell>
          <cell r="Q466">
            <v>45327</v>
          </cell>
          <cell r="R466">
            <v>45412</v>
          </cell>
          <cell r="S466">
            <v>86</v>
          </cell>
          <cell r="T466" t="str">
            <v>En Ejecución</v>
          </cell>
          <cell r="U466" t="str">
            <v>LEYLA CASTILLO BALLÉN</v>
          </cell>
          <cell r="X466" t="str">
            <v>LEYLA CASTILLO BALLEN</v>
          </cell>
          <cell r="Z466" t="str">
            <v>Inversión</v>
          </cell>
          <cell r="AA466">
            <v>2020110010061</v>
          </cell>
          <cell r="AC466" t="str">
            <v>O23011601140000007619</v>
          </cell>
          <cell r="AF466">
            <v>17833600</v>
          </cell>
          <cell r="AJ466"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466" t="str">
            <v>GEESBORM ESTEEVEN NIÑO DURAN</v>
          </cell>
          <cell r="AL466">
            <v>91080835</v>
          </cell>
          <cell r="AM466" t="str">
            <v>457-2024</v>
          </cell>
          <cell r="AP466" t="str">
            <v>SECOP II</v>
          </cell>
          <cell r="AQ466" t="e">
            <v>#N/A</v>
          </cell>
          <cell r="AS466" t="str">
            <v>Falso</v>
          </cell>
          <cell r="AU466" t="str">
            <v>SI</v>
          </cell>
          <cell r="AV466" t="str">
            <v>Febrero</v>
          </cell>
          <cell r="AW466" t="e">
            <v>#N/A</v>
          </cell>
          <cell r="AX466">
            <v>45412</v>
          </cell>
          <cell r="AY466" t="str">
            <v>#REF!</v>
          </cell>
          <cell r="AZ466" t="str">
            <v>CO1.PCCNTR.5862240</v>
          </cell>
        </row>
        <row r="467">
          <cell r="D467" t="str">
            <v>458-2024</v>
          </cell>
          <cell r="E467" t="str">
            <v>LEYLA CASTILLO BALLÉN</v>
          </cell>
          <cell r="F467" t="str">
            <v>Subdirección de Formación Artistica</v>
          </cell>
          <cell r="G467" t="str">
            <v>Subdirección de Formación Artística</v>
          </cell>
          <cell r="I467" t="str">
            <v>Contratación Directa</v>
          </cell>
          <cell r="J467" t="str">
            <v>Contratación directa.</v>
          </cell>
          <cell r="K467" t="str">
            <v>Prestación de servicios</v>
          </cell>
          <cell r="N467" t="str">
            <v>Si</v>
          </cell>
          <cell r="O467" t="str">
            <v>Contrato Prestación de Servicios Profesionales</v>
          </cell>
          <cell r="P467">
            <v>45323</v>
          </cell>
          <cell r="Q467">
            <v>45327</v>
          </cell>
          <cell r="R467">
            <v>45409</v>
          </cell>
          <cell r="S467">
            <v>83</v>
          </cell>
          <cell r="T467" t="str">
            <v>En Ejecución</v>
          </cell>
          <cell r="U467" t="str">
            <v>LEYLA CASTILLO BALLÉN</v>
          </cell>
          <cell r="X467" t="str">
            <v>VICTOR HUGO GONZALEZ BRAVO</v>
          </cell>
          <cell r="Z467" t="str">
            <v>Inversión</v>
          </cell>
          <cell r="AA467">
            <v>2021110010005</v>
          </cell>
          <cell r="AC467" t="str">
            <v>O23011601210000007909</v>
          </cell>
          <cell r="AF467">
            <v>20097000</v>
          </cell>
          <cell r="AJ467" t="str">
            <v>PRESTAR SERVICIOS PROFESIONALES A LA SUBDIRECCIÓN DE FORMACIÓN ARTÍSTICA DEL IDARTES, EN LAS ACTIVIDADES RELACIONADAS CON LA ESTRUCTURACIÓN, IMPLEMENTACIÓN Y SEGUIMIENTO DEL COMPONENTE DE GESTIÓN TERRITORIAL Y COMUNITARIA DEL PROYECTO DE INVERSIÓN 7909 "FORTALECIMIENTO DE LAS CULTURAS Y PROCESOS COMUNITARIOS ARTÍSTICOS EN LOS TERRITORIOS DE BOGOTÁ".</v>
          </cell>
          <cell r="AK467" t="str">
            <v>Jorge Armando Palacios Osorio</v>
          </cell>
          <cell r="AL467">
            <v>80547912</v>
          </cell>
          <cell r="AM467" t="str">
            <v>458-2024</v>
          </cell>
          <cell r="AP467" t="str">
            <v>SECOP II</v>
          </cell>
          <cell r="AQ467" t="e">
            <v>#N/A</v>
          </cell>
          <cell r="AS467" t="str">
            <v>Falso</v>
          </cell>
          <cell r="AU467" t="str">
            <v>SI</v>
          </cell>
          <cell r="AV467" t="str">
            <v>Febrero</v>
          </cell>
          <cell r="AW467" t="e">
            <v>#N/A</v>
          </cell>
          <cell r="AX467">
            <v>45409</v>
          </cell>
          <cell r="AY467" t="str">
            <v>#REF!</v>
          </cell>
          <cell r="AZ467" t="str">
            <v>CO1.PCCNTR.5863244</v>
          </cell>
        </row>
        <row r="468">
          <cell r="D468" t="str">
            <v>460-2024</v>
          </cell>
          <cell r="E468" t="str">
            <v>LEYLA CASTILLO BALLÉN</v>
          </cell>
          <cell r="F468" t="str">
            <v>Subdirección de Formación Artistica</v>
          </cell>
          <cell r="G468" t="str">
            <v>Subdirección de Formación Artística</v>
          </cell>
          <cell r="H468" t="str">
            <v>Programa Crea</v>
          </cell>
          <cell r="I468" t="str">
            <v>Contratación Directa</v>
          </cell>
          <cell r="J468" t="str">
            <v>Contratación directa.</v>
          </cell>
          <cell r="K468" t="str">
            <v>Prestación de servicios</v>
          </cell>
          <cell r="N468" t="str">
            <v>Si</v>
          </cell>
          <cell r="O468" t="str">
            <v>Contrato Prestación de Servicios Profesionales</v>
          </cell>
          <cell r="P468">
            <v>45323</v>
          </cell>
          <cell r="Q468">
            <v>45329</v>
          </cell>
          <cell r="R468">
            <v>45473</v>
          </cell>
          <cell r="S468">
            <v>144</v>
          </cell>
          <cell r="T468" t="str">
            <v>En Ejecución</v>
          </cell>
          <cell r="U468" t="str">
            <v>LEYLA CASTILLO BALLÉN</v>
          </cell>
          <cell r="X468" t="str">
            <v>LINA MARIA GAVIRIA HURTADO</v>
          </cell>
          <cell r="Z468" t="str">
            <v>Inversión</v>
          </cell>
          <cell r="AA468">
            <v>2020110010061</v>
          </cell>
          <cell r="AC468" t="str">
            <v>O23011601140000007619</v>
          </cell>
          <cell r="AF468">
            <v>12022725</v>
          </cell>
          <cell r="AJ46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468" t="str">
            <v>JUAN CARLOS MILLAN GUTIERREZ</v>
          </cell>
          <cell r="AL468">
            <v>79875221</v>
          </cell>
          <cell r="AM468" t="str">
            <v>460-2024</v>
          </cell>
          <cell r="AP468" t="str">
            <v>SECOP II</v>
          </cell>
          <cell r="AQ468" t="e">
            <v>#N/A</v>
          </cell>
          <cell r="AS468" t="str">
            <v>Falso</v>
          </cell>
          <cell r="AU468" t="str">
            <v>SI</v>
          </cell>
          <cell r="AV468" t="str">
            <v>Febrero</v>
          </cell>
          <cell r="AW468" t="e">
            <v>#N/A</v>
          </cell>
          <cell r="AX468">
            <v>45473</v>
          </cell>
          <cell r="AY468" t="str">
            <v>#REF!</v>
          </cell>
          <cell r="AZ468" t="str">
            <v>CO1.PCCNTR.5864697</v>
          </cell>
        </row>
        <row r="469">
          <cell r="D469" t="str">
            <v>461-2024</v>
          </cell>
          <cell r="E469" t="str">
            <v>LEYLA CASTILLO BALLÉN</v>
          </cell>
          <cell r="F469" t="str">
            <v>Subdirección de Formación Artistica</v>
          </cell>
          <cell r="G469" t="str">
            <v>Subdirección de Formación Artística</v>
          </cell>
          <cell r="H469" t="str">
            <v>Programa Crea</v>
          </cell>
          <cell r="I469" t="str">
            <v>Contratación Directa</v>
          </cell>
          <cell r="J469" t="str">
            <v>Contratación directa.</v>
          </cell>
          <cell r="K469" t="str">
            <v>Prestación de servicios</v>
          </cell>
          <cell r="N469" t="str">
            <v>Si</v>
          </cell>
          <cell r="O469" t="str">
            <v>Contrato Prestación de Servicios Profesionales</v>
          </cell>
          <cell r="P469">
            <v>45323</v>
          </cell>
          <cell r="Q469">
            <v>45324</v>
          </cell>
          <cell r="R469">
            <v>45535</v>
          </cell>
          <cell r="S469">
            <v>210</v>
          </cell>
          <cell r="T469" t="str">
            <v>En Ejecución</v>
          </cell>
          <cell r="U469" t="str">
            <v>LEYLA CASTILLO BALLÉN</v>
          </cell>
          <cell r="X469" t="str">
            <v>LINA MARIA GAVIRIA HURTADO</v>
          </cell>
          <cell r="Z469" t="str">
            <v>Inversión</v>
          </cell>
          <cell r="AA469">
            <v>2020110010061</v>
          </cell>
          <cell r="AC469" t="str">
            <v>O23011601140000007619</v>
          </cell>
          <cell r="AF469">
            <v>16831815</v>
          </cell>
          <cell r="AJ46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469" t="str">
            <v>PABLO ANDRES GOMEZ RODRIGUEZ</v>
          </cell>
          <cell r="AL469">
            <v>1022397962</v>
          </cell>
          <cell r="AM469" t="str">
            <v>461-2024</v>
          </cell>
          <cell r="AP469" t="str">
            <v>SECOP II</v>
          </cell>
          <cell r="AQ469" t="e">
            <v>#N/A</v>
          </cell>
          <cell r="AS469" t="str">
            <v>Falso</v>
          </cell>
          <cell r="AU469" t="str">
            <v>SI</v>
          </cell>
          <cell r="AV469" t="str">
            <v>Febrero</v>
          </cell>
          <cell r="AW469" t="e">
            <v>#N/A</v>
          </cell>
          <cell r="AX469">
            <v>45535</v>
          </cell>
          <cell r="AY469" t="str">
            <v>#REF!</v>
          </cell>
          <cell r="AZ469" t="str">
            <v>CO1.PCCNTR.5858815</v>
          </cell>
        </row>
        <row r="470">
          <cell r="D470" t="str">
            <v>462-2024</v>
          </cell>
          <cell r="E470" t="str">
            <v>LEYLA CASTILLO BALLÉN</v>
          </cell>
          <cell r="F470" t="str">
            <v>Subdirección de Formación Artistica</v>
          </cell>
          <cell r="G470" t="str">
            <v>Subdirección de Formación Artística</v>
          </cell>
          <cell r="H470" t="str">
            <v>Programa Nidos</v>
          </cell>
          <cell r="I470" t="str">
            <v>Contratación Directa</v>
          </cell>
          <cell r="J470" t="str">
            <v>Contratación directa.</v>
          </cell>
          <cell r="K470" t="str">
            <v>Prestación de servicios</v>
          </cell>
          <cell r="N470" t="str">
            <v>Si</v>
          </cell>
          <cell r="O470" t="str">
            <v>Contrato Prestación de Servicios Apoyo a la Gestión</v>
          </cell>
          <cell r="P470">
            <v>45323</v>
          </cell>
          <cell r="Q470">
            <v>45324</v>
          </cell>
          <cell r="R470">
            <v>45534</v>
          </cell>
          <cell r="S470">
            <v>209</v>
          </cell>
          <cell r="T470" t="str">
            <v>En Ejecución</v>
          </cell>
          <cell r="U470" t="str">
            <v>LEYLA CASTILLO BALLÉN</v>
          </cell>
          <cell r="X470" t="str">
            <v>INGRY JOHANNA NINO GONZALEZ</v>
          </cell>
          <cell r="Z470" t="str">
            <v>Inversión</v>
          </cell>
          <cell r="AA470">
            <v>2020110010209</v>
          </cell>
          <cell r="AC470" t="str">
            <v>O23011601120000007617</v>
          </cell>
          <cell r="AF470">
            <v>20986000</v>
          </cell>
          <cell r="AJ470" t="str">
            <v>Prestar servicios de apoyo a la gestión al Idartes- Subdirección de Formación Artística en el apoyo al proceso de creación, implementación y documentación de acciones artístico pedagógicas territoriales de los componentes del Programa Nidos.</v>
          </cell>
          <cell r="AK470" t="str">
            <v>Paula Alejandra Neissa Moreno</v>
          </cell>
          <cell r="AL470">
            <v>1019043521</v>
          </cell>
          <cell r="AM470" t="str">
            <v>462-2024</v>
          </cell>
          <cell r="AP470" t="str">
            <v>SECOP II</v>
          </cell>
          <cell r="AQ470" t="e">
            <v>#N/A</v>
          </cell>
          <cell r="AS470" t="str">
            <v>Falso</v>
          </cell>
          <cell r="AU470" t="str">
            <v>SI</v>
          </cell>
          <cell r="AV470" t="str">
            <v>Febrero</v>
          </cell>
          <cell r="AW470" t="e">
            <v>#N/A</v>
          </cell>
          <cell r="AX470">
            <v>45534</v>
          </cell>
          <cell r="AY470" t="str">
            <v>#REF!</v>
          </cell>
          <cell r="AZ470" t="str">
            <v>CO1.PCCNTR.5864167</v>
          </cell>
        </row>
        <row r="471">
          <cell r="D471" t="str">
            <v>463-2024</v>
          </cell>
          <cell r="E471" t="str">
            <v>Maira Salamanca</v>
          </cell>
          <cell r="F471" t="str">
            <v>Subdirección de las Artes</v>
          </cell>
          <cell r="I471" t="str">
            <v>Contratación Directa</v>
          </cell>
          <cell r="J471" t="str">
            <v>Contratación directa.</v>
          </cell>
          <cell r="K471" t="str">
            <v>Prestación de servicios</v>
          </cell>
          <cell r="N471" t="str">
            <v>Si</v>
          </cell>
          <cell r="O471" t="str">
            <v>Contrato Prestación de Servicios Apoyo a la Gestión</v>
          </cell>
          <cell r="P471">
            <v>45323</v>
          </cell>
          <cell r="Q471">
            <v>45325</v>
          </cell>
          <cell r="R471">
            <v>45382</v>
          </cell>
          <cell r="S471">
            <v>59</v>
          </cell>
          <cell r="T471" t="str">
            <v>En Ejecución</v>
          </cell>
          <cell r="U471" t="str">
            <v>Maira Salamanca</v>
          </cell>
          <cell r="X471" t="str">
            <v>RICARDO ALFONSO CANTOR BOSSA</v>
          </cell>
          <cell r="Z471" t="str">
            <v>Inversión</v>
          </cell>
          <cell r="AA471">
            <v>2020110010063</v>
          </cell>
          <cell r="AC471" t="str">
            <v>O23011601210000007585</v>
          </cell>
          <cell r="AF471">
            <v>11944000</v>
          </cell>
          <cell r="AJ471" t="str">
            <v>PRESTAR SERVICIOS DE APOYO A LA GESTIÓN A LA SUBDIRECCIÓN DE LAS ARTES- GERENCIA DE ARTES AUDIOVISUALES, EN ACCIONES RELACIONADAS CON LA PRESERVACIÓN Y CONSERVACIÓN DEL ARCHIVO VIVO, ACERVOS, Y COLECCIONES CINEMATOGRÁFICOS AUDIOVISUALES, ACORDE CON LOS LINEAMIENTOS DE APROPIACIÓN DEL PATRIMONIO AUDIOVISUAL ESTABLECIDOS POR LA ENTIDAD.</v>
          </cell>
          <cell r="AK471" t="str">
            <v>Henry Caicedo Caicedo</v>
          </cell>
          <cell r="AL471">
            <v>16537999</v>
          </cell>
          <cell r="AM471" t="str">
            <v>463-2024</v>
          </cell>
          <cell r="AP471" t="str">
            <v>SECOP II</v>
          </cell>
          <cell r="AQ471" t="e">
            <v>#N/A</v>
          </cell>
          <cell r="AS471" t="str">
            <v>Falso</v>
          </cell>
          <cell r="AU471" t="str">
            <v>SI</v>
          </cell>
          <cell r="AV471" t="str">
            <v>Febrero</v>
          </cell>
          <cell r="AW471" t="e">
            <v>#N/A</v>
          </cell>
          <cell r="AX471">
            <v>45382</v>
          </cell>
          <cell r="AY471" t="str">
            <v>#REF!</v>
          </cell>
          <cell r="AZ471" t="str">
            <v>CO1.PCCNTR.5864421</v>
          </cell>
        </row>
        <row r="472">
          <cell r="D472" t="str">
            <v>464-2024</v>
          </cell>
          <cell r="E472" t="str">
            <v>Maira Salamanca</v>
          </cell>
          <cell r="F472" t="str">
            <v>Subdirección de las Artes</v>
          </cell>
          <cell r="I472" t="str">
            <v>Contratación Directa</v>
          </cell>
          <cell r="J472" t="str">
            <v>Contratación directa.</v>
          </cell>
          <cell r="K472" t="str">
            <v>Prestación de servicios</v>
          </cell>
          <cell r="N472" t="str">
            <v>Si</v>
          </cell>
          <cell r="O472" t="str">
            <v>Contrato Prestación de Servicios Profesionales</v>
          </cell>
          <cell r="P472">
            <v>45323</v>
          </cell>
          <cell r="Q472">
            <v>45325</v>
          </cell>
          <cell r="R472">
            <v>45351</v>
          </cell>
          <cell r="S472">
            <v>27</v>
          </cell>
          <cell r="T472" t="str">
            <v>En Ejecución</v>
          </cell>
          <cell r="U472" t="str">
            <v>Maira Salamanca</v>
          </cell>
          <cell r="X472" t="str">
            <v>RICARDO ALFONSO CANTOR BOSSA</v>
          </cell>
          <cell r="Z472" t="str">
            <v>Inversión</v>
          </cell>
          <cell r="AA472">
            <v>2020110010063</v>
          </cell>
          <cell r="AC472" t="str">
            <v>O23011601210000007585</v>
          </cell>
          <cell r="AF472">
            <v>5404000</v>
          </cell>
          <cell r="AJ472" t="str">
            <v>PRESTAR SERVICIOS PROFESIONALES A LA SUBDIRECCIÓN DE LAS ARTES - GERENCIA DE ARTES AUDIOVISUALES, EN ACTIVIDADES RELACIONADAS CON EL FORTALECIMIENTO DEL REGISTRO AUDIOVISUAL Y FOTOGRÁFICO DE ACUERDO A LAS ACCIONES ESTABLECIDAS POR LA DEPENDENCIA Y LA SUPERVISIÓN DEL CONTRATO</v>
          </cell>
          <cell r="AK472" t="str">
            <v>Alexis Lozano Tafur</v>
          </cell>
          <cell r="AL472">
            <v>1030666850</v>
          </cell>
          <cell r="AM472" t="str">
            <v>464-2024</v>
          </cell>
          <cell r="AP472" t="str">
            <v>SECOP II</v>
          </cell>
          <cell r="AQ472" t="e">
            <v>#N/A</v>
          </cell>
          <cell r="AS472" t="str">
            <v>Falso</v>
          </cell>
          <cell r="AU472" t="str">
            <v>SI</v>
          </cell>
          <cell r="AV472" t="str">
            <v>Febrero</v>
          </cell>
          <cell r="AW472" t="e">
            <v>#N/A</v>
          </cell>
          <cell r="AX472">
            <v>45351</v>
          </cell>
          <cell r="AY472" t="str">
            <v>#REF!</v>
          </cell>
          <cell r="AZ472" t="str">
            <v>CO1.PCCNTR.5863966</v>
          </cell>
        </row>
        <row r="473">
          <cell r="D473" t="str">
            <v>465-2024</v>
          </cell>
          <cell r="E473" t="str">
            <v>LEYLA CASTILLO BALLÉN</v>
          </cell>
          <cell r="F473" t="str">
            <v>Subdirección de Formación Artistica</v>
          </cell>
          <cell r="G473" t="str">
            <v>Subdirección de Formación Artística</v>
          </cell>
          <cell r="H473" t="str">
            <v>Programa Nidos</v>
          </cell>
          <cell r="I473" t="str">
            <v>Contratación Directa</v>
          </cell>
          <cell r="J473" t="str">
            <v>Contratación directa.</v>
          </cell>
          <cell r="K473" t="str">
            <v>Prestación de servicios</v>
          </cell>
          <cell r="N473" t="str">
            <v>Si</v>
          </cell>
          <cell r="O473" t="str">
            <v>Contrato Prestación de Servicios Profesionales</v>
          </cell>
          <cell r="P473">
            <v>45323</v>
          </cell>
          <cell r="Q473">
            <v>45328</v>
          </cell>
          <cell r="R473">
            <v>45412</v>
          </cell>
          <cell r="S473">
            <v>85</v>
          </cell>
          <cell r="T473" t="str">
            <v>En Ejecución</v>
          </cell>
          <cell r="U473" t="str">
            <v>LEYLA CASTILLO BALLÉN</v>
          </cell>
          <cell r="X473" t="str">
            <v>GERALDHIN VARGAS GUTIERREZ</v>
          </cell>
          <cell r="Z473" t="str">
            <v>Inversión</v>
          </cell>
          <cell r="AA473">
            <v>2020110010209</v>
          </cell>
          <cell r="AC473" t="str">
            <v>O23011601120000007617</v>
          </cell>
          <cell r="AF473">
            <v>15936000</v>
          </cell>
          <cell r="AJ473" t="str">
            <v>PRESTAR SERVICIOS PROFESIONALES AL INSTITUTO DISTRITAL DE LAS ARTES - IDARTES - SUBDIRECCIÓN DE FORMACIÓN ARTÍSTICA EN LAS 
 ACCIONES RELACIONADAS CON TRÁMITES ADMINISTRATIVOS Y FINANCIEROS DEL PROGRAMA NIDOS</v>
          </cell>
          <cell r="AK473" t="str">
            <v>HERNAN DARIO VELANDIA ALVAREZ</v>
          </cell>
          <cell r="AL473">
            <v>79979486</v>
          </cell>
          <cell r="AM473" t="str">
            <v>465-2024</v>
          </cell>
          <cell r="AP473" t="str">
            <v>SECOP II</v>
          </cell>
          <cell r="AQ473" t="e">
            <v>#N/A</v>
          </cell>
          <cell r="AS473" t="str">
            <v>Falso</v>
          </cell>
          <cell r="AU473" t="str">
            <v>SI</v>
          </cell>
          <cell r="AV473" t="str">
            <v>Febrero</v>
          </cell>
          <cell r="AW473" t="e">
            <v>#N/A</v>
          </cell>
          <cell r="AX473">
            <v>45412</v>
          </cell>
          <cell r="AY473" t="str">
            <v>#REF!</v>
          </cell>
          <cell r="AZ473" t="str">
            <v>CO1.PCCNTR.5865310</v>
          </cell>
        </row>
        <row r="474">
          <cell r="D474" t="str">
            <v>466-2024</v>
          </cell>
          <cell r="E474" t="str">
            <v>Maira Salamanca</v>
          </cell>
          <cell r="F474" t="str">
            <v>Subdirección de las Artes</v>
          </cell>
          <cell r="I474" t="str">
            <v>Contratación Directa</v>
          </cell>
          <cell r="J474" t="str">
            <v>Contratación directa.</v>
          </cell>
          <cell r="K474" t="str">
            <v>Prestación de servicios</v>
          </cell>
          <cell r="N474" t="str">
            <v>Si</v>
          </cell>
          <cell r="O474" t="str">
            <v>Contrato Prestación de Servicios Apoyo a la Gestión</v>
          </cell>
          <cell r="P474">
            <v>45323</v>
          </cell>
          <cell r="Q474">
            <v>45327</v>
          </cell>
          <cell r="R474">
            <v>45443</v>
          </cell>
          <cell r="S474">
            <v>117</v>
          </cell>
          <cell r="T474" t="str">
            <v>En Ejecución</v>
          </cell>
          <cell r="U474" t="str">
            <v>Maira Salamanca</v>
          </cell>
          <cell r="X474" t="str">
            <v>MARIA CATALINA RODRIGUEZ ARIZA</v>
          </cell>
          <cell r="Z474" t="str">
            <v>Inversión</v>
          </cell>
          <cell r="AA474">
            <v>2020110010063</v>
          </cell>
          <cell r="AC474" t="str">
            <v>O23011601210000007585</v>
          </cell>
          <cell r="AF474">
            <v>45000000</v>
          </cell>
          <cell r="AJ474" t="str">
            <v>PRESTAR SERVICIOS ARTÍSTICOS A LA SUBDIRECCIÓN DE LAS ARTES - GERENCIA DE ARTES PLÁSTICAS Y VISUALES QUE SOLO PUEDEN 
 ENCOMENDARSE A DETERMINADAS PERSONAS NATURALES, PARA LA EJECUCIÓN DEL TRABAJO ARTÍSTICO DENOMINADO " LA FULMINANTE. 
 UN DETONANTE VIVO", GANADORA DEL XI PREMIO LUIS CABALLERO, EN LA GALERÍA SANTA FE</v>
          </cell>
          <cell r="AK474" t="str">
            <v>Nadia Michelle Granados Delgado</v>
          </cell>
          <cell r="AL474">
            <v>52439051</v>
          </cell>
          <cell r="AM474" t="str">
            <v>466-2024</v>
          </cell>
          <cell r="AP474" t="str">
            <v>SECOP II</v>
          </cell>
          <cell r="AQ474" t="e">
            <v>#N/A</v>
          </cell>
          <cell r="AS474" t="str">
            <v>Falso</v>
          </cell>
          <cell r="AU474" t="str">
            <v>SI</v>
          </cell>
          <cell r="AV474" t="str">
            <v>Febrero</v>
          </cell>
          <cell r="AW474" t="e">
            <v>#N/A</v>
          </cell>
          <cell r="AX474">
            <v>45443</v>
          </cell>
          <cell r="AY474" t="str">
            <v>#REF!</v>
          </cell>
          <cell r="AZ474" t="str">
            <v>CO1.PCCNTR.5866722</v>
          </cell>
        </row>
        <row r="475">
          <cell r="D475" t="str">
            <v>474-2024</v>
          </cell>
          <cell r="E475" t="str">
            <v>LEYLA CASTILLO BALLÉN</v>
          </cell>
          <cell r="F475" t="str">
            <v>Subdirección de Formación Artistica</v>
          </cell>
          <cell r="G475" t="str">
            <v>Subdirección de Formación Artística</v>
          </cell>
          <cell r="H475" t="str">
            <v>Programa Nidos</v>
          </cell>
          <cell r="I475" t="str">
            <v>Contratación Directa</v>
          </cell>
          <cell r="J475" t="str">
            <v>Contratación directa.</v>
          </cell>
          <cell r="K475" t="str">
            <v>Prestación de servicios</v>
          </cell>
          <cell r="N475" t="str">
            <v>Si</v>
          </cell>
          <cell r="O475" t="str">
            <v>Contrato Prestación de Servicios Profesionales</v>
          </cell>
          <cell r="P475">
            <v>45323</v>
          </cell>
          <cell r="Q475">
            <v>45324</v>
          </cell>
          <cell r="R475">
            <v>45534</v>
          </cell>
          <cell r="S475">
            <v>209</v>
          </cell>
          <cell r="T475" t="str">
            <v>En Ejecución</v>
          </cell>
          <cell r="U475" t="str">
            <v>LEYLA CASTILLO BALLÉN</v>
          </cell>
          <cell r="X475" t="str">
            <v>LINA MARIA GAVIRIA HURTADO</v>
          </cell>
          <cell r="Z475" t="str">
            <v>Inversión</v>
          </cell>
          <cell r="AA475">
            <v>2020110010209</v>
          </cell>
          <cell r="AC475" t="str">
            <v>O23011601120000007617</v>
          </cell>
          <cell r="AF475">
            <v>23800000</v>
          </cell>
          <cell r="AJ47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75" t="str">
            <v>Ana Maria Abril Vera</v>
          </cell>
          <cell r="AL475">
            <v>1015419976</v>
          </cell>
          <cell r="AM475" t="str">
            <v>474-2024</v>
          </cell>
          <cell r="AP475" t="str">
            <v>SECOP II</v>
          </cell>
          <cell r="AQ475" t="e">
            <v>#N/A</v>
          </cell>
          <cell r="AS475" t="str">
            <v>Falso</v>
          </cell>
          <cell r="AU475" t="str">
            <v>SI</v>
          </cell>
          <cell r="AV475" t="str">
            <v>Febrero</v>
          </cell>
          <cell r="AW475" t="e">
            <v>#N/A</v>
          </cell>
          <cell r="AX475">
            <v>45534</v>
          </cell>
          <cell r="AY475" t="str">
            <v>#REF!</v>
          </cell>
          <cell r="AZ475" t="str">
            <v>CO1.PCCNTR.5863278</v>
          </cell>
        </row>
        <row r="476">
          <cell r="D476" t="str">
            <v>475-2024</v>
          </cell>
          <cell r="E476" t="str">
            <v>LEYLA CASTILLO BALLÉN</v>
          </cell>
          <cell r="F476" t="str">
            <v>Subdirección de Formación Artistica</v>
          </cell>
          <cell r="G476" t="str">
            <v>Subdirección de Formación Artística</v>
          </cell>
          <cell r="H476" t="str">
            <v>Programa Crea</v>
          </cell>
          <cell r="I476" t="str">
            <v>Contratación Directa</v>
          </cell>
          <cell r="J476" t="str">
            <v>Contratación directa.</v>
          </cell>
          <cell r="K476" t="str">
            <v>Prestación de servicios</v>
          </cell>
          <cell r="N476" t="str">
            <v>Si</v>
          </cell>
          <cell r="O476" t="str">
            <v>Contrato Prestación de Servicios Profesionales</v>
          </cell>
          <cell r="P476">
            <v>45323</v>
          </cell>
          <cell r="Q476">
            <v>45324</v>
          </cell>
          <cell r="R476">
            <v>45535</v>
          </cell>
          <cell r="S476">
            <v>210</v>
          </cell>
          <cell r="T476" t="str">
            <v>En Ejecución</v>
          </cell>
          <cell r="U476" t="str">
            <v>LEYLA CASTILLO BALLÉN</v>
          </cell>
          <cell r="X476" t="str">
            <v>LINA MARIA GAVIRIA HURTADO</v>
          </cell>
          <cell r="Z476" t="str">
            <v>Inversión</v>
          </cell>
          <cell r="AA476">
            <v>2020110010061</v>
          </cell>
          <cell r="AC476" t="str">
            <v>O23011601140000007619</v>
          </cell>
          <cell r="AF476">
            <v>25192860</v>
          </cell>
          <cell r="AJ476" t="str">
            <v>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76" t="str">
            <v>Jeferson Sneider Romero Ruiz</v>
          </cell>
          <cell r="AL476">
            <v>1024558206</v>
          </cell>
          <cell r="AM476" t="str">
            <v>475-2024</v>
          </cell>
          <cell r="AP476" t="str">
            <v>SECOP II</v>
          </cell>
          <cell r="AQ476" t="e">
            <v>#N/A</v>
          </cell>
          <cell r="AS476" t="str">
            <v>Falso</v>
          </cell>
          <cell r="AU476" t="str">
            <v>SI</v>
          </cell>
          <cell r="AV476" t="str">
            <v>Febrero</v>
          </cell>
          <cell r="AW476" t="e">
            <v>#N/A</v>
          </cell>
          <cell r="AX476">
            <v>45535</v>
          </cell>
          <cell r="AY476" t="str">
            <v>#REF!</v>
          </cell>
          <cell r="AZ476" t="str">
            <v>CO1.PCCNTR.5866482</v>
          </cell>
        </row>
        <row r="477">
          <cell r="D477" t="str">
            <v>479-2024</v>
          </cell>
          <cell r="E477" t="str">
            <v>LEYLA CASTILLO BALLÉN</v>
          </cell>
          <cell r="F477" t="str">
            <v>Subdirección de Formación Artistica</v>
          </cell>
          <cell r="G477" t="str">
            <v>Subdirección de Formación Artística</v>
          </cell>
          <cell r="H477" t="str">
            <v>Programa Crea</v>
          </cell>
          <cell r="I477" t="str">
            <v>Contratación Directa</v>
          </cell>
          <cell r="J477" t="str">
            <v>Contratación directa.</v>
          </cell>
          <cell r="K477" t="str">
            <v>Prestación de servicios</v>
          </cell>
          <cell r="N477" t="str">
            <v>Si</v>
          </cell>
          <cell r="O477" t="str">
            <v>Contrato Prestación de Servicios Profesionales</v>
          </cell>
          <cell r="P477">
            <v>45323</v>
          </cell>
          <cell r="Q477">
            <v>45323</v>
          </cell>
          <cell r="R477">
            <v>45473</v>
          </cell>
          <cell r="S477">
            <v>150</v>
          </cell>
          <cell r="T477" t="str">
            <v>En Ejecución</v>
          </cell>
          <cell r="U477" t="str">
            <v>LEYLA CASTILLO BALLÉN</v>
          </cell>
          <cell r="X477" t="str">
            <v>LINA MARIA GAVIRIA HURTADO</v>
          </cell>
          <cell r="Z477" t="str">
            <v>Inversión</v>
          </cell>
          <cell r="AA477">
            <v>2020110010061</v>
          </cell>
          <cell r="AC477" t="str">
            <v>O23011601140000007619</v>
          </cell>
          <cell r="AF477">
            <v>17994900</v>
          </cell>
          <cell r="AJ47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77" t="str">
            <v>CINDY JOHANA SIERRA RIVEROS</v>
          </cell>
          <cell r="AL477">
            <v>1026572461</v>
          </cell>
          <cell r="AM477" t="str">
            <v>479-2024</v>
          </cell>
          <cell r="AP477" t="str">
            <v>SECOP II</v>
          </cell>
          <cell r="AQ477" t="e">
            <v>#N/A</v>
          </cell>
          <cell r="AS477" t="str">
            <v>Falso</v>
          </cell>
          <cell r="AU477" t="str">
            <v>SI</v>
          </cell>
          <cell r="AV477" t="str">
            <v>Febrero</v>
          </cell>
          <cell r="AW477" t="e">
            <v>#N/A</v>
          </cell>
          <cell r="AX477">
            <v>45473</v>
          </cell>
          <cell r="AY477" t="str">
            <v>#REF!</v>
          </cell>
          <cell r="AZ477" t="str">
            <v>CO1.PCCNTR.5867390</v>
          </cell>
        </row>
        <row r="478">
          <cell r="D478" t="str">
            <v>482-2024</v>
          </cell>
          <cell r="E478" t="str">
            <v>LEYLA CASTILLO BALLÉN</v>
          </cell>
          <cell r="F478" t="str">
            <v>Subdirección de Formación Artistica</v>
          </cell>
          <cell r="G478" t="str">
            <v>Subdirección de Formación Artística</v>
          </cell>
          <cell r="H478" t="str">
            <v>Programa Crea</v>
          </cell>
          <cell r="I478" t="str">
            <v>Contratación Directa</v>
          </cell>
          <cell r="J478" t="str">
            <v>Contratación directa.</v>
          </cell>
          <cell r="K478" t="str">
            <v>Prestación de servicios</v>
          </cell>
          <cell r="N478" t="str">
            <v>Si</v>
          </cell>
          <cell r="O478" t="str">
            <v>Contrato Prestación de Servicios Apoyo a la Gestión</v>
          </cell>
          <cell r="P478">
            <v>45323</v>
          </cell>
          <cell r="Q478">
            <v>45327</v>
          </cell>
          <cell r="R478">
            <v>45535</v>
          </cell>
          <cell r="S478">
            <v>207</v>
          </cell>
          <cell r="T478" t="str">
            <v>En Ejecución</v>
          </cell>
          <cell r="U478" t="str">
            <v>LEYLA CASTILLO BALLÉN</v>
          </cell>
          <cell r="X478" t="str">
            <v>LINA MARIA GAVIRIA HURTADO</v>
          </cell>
          <cell r="Z478" t="str">
            <v>Inversión</v>
          </cell>
          <cell r="AA478">
            <v>2020110010061</v>
          </cell>
          <cell r="AC478" t="str">
            <v>O23011601140000007619</v>
          </cell>
          <cell r="AF478">
            <v>25192860</v>
          </cell>
          <cell r="AJ478" t="str">
            <v>Prestar servicios de apoyo a la gestion al IDARTES - Subdireccion de Formacion Artistica, para el desarrollo y ejecucion de los procesos de formacion artistica, en el marco del Programa Crea, acorde con las perspectivas pedagogicas del programa y de acuerdo con los requerimientos de la entidad.</v>
          </cell>
          <cell r="AK478" t="str">
            <v>Leandro Mussi</v>
          </cell>
          <cell r="AL478">
            <v>361682</v>
          </cell>
          <cell r="AM478" t="str">
            <v>482-2024</v>
          </cell>
          <cell r="AP478" t="str">
            <v>SECOP II</v>
          </cell>
          <cell r="AQ478" t="e">
            <v>#N/A</v>
          </cell>
          <cell r="AS478" t="str">
            <v>Falso</v>
          </cell>
          <cell r="AU478" t="str">
            <v>SI</v>
          </cell>
          <cell r="AV478" t="str">
            <v>Febrero</v>
          </cell>
          <cell r="AW478" t="e">
            <v>#N/A</v>
          </cell>
          <cell r="AX478">
            <v>45535</v>
          </cell>
          <cell r="AY478" t="str">
            <v>#REF!</v>
          </cell>
          <cell r="AZ478" t="str">
            <v>CO1.PCCNTR.5868249</v>
          </cell>
        </row>
        <row r="479">
          <cell r="D479" t="str">
            <v>PUFA-027-2024</v>
          </cell>
          <cell r="E479" t="str">
            <v>Maira Salamanca</v>
          </cell>
          <cell r="F479" t="str">
            <v>Subdirección de las Artes</v>
          </cell>
          <cell r="G479" t="str">
            <v>Gerencia de Artes Audiovisuales</v>
          </cell>
          <cell r="H479" t="str">
            <v>GERENTE DE ARTES AUDIOVISUALES</v>
          </cell>
          <cell r="I479" t="str">
            <v>Contratación Directa</v>
          </cell>
          <cell r="J479" t="str">
            <v>Contratación directa.</v>
          </cell>
          <cell r="K479" t="str">
            <v>Prestación de servicios</v>
          </cell>
          <cell r="L479" t="str">
            <v>17 17. Contrato de Prestación de Servicios</v>
          </cell>
          <cell r="M479" t="str">
            <v xml:space="preserve">49 49-Otros Servicios </v>
          </cell>
          <cell r="N479" t="str">
            <v>No</v>
          </cell>
          <cell r="O479" t="str">
            <v>N/A</v>
          </cell>
          <cell r="P479">
            <v>45323</v>
          </cell>
          <cell r="Q479">
            <v>45327</v>
          </cell>
          <cell r="R479">
            <v>45327</v>
          </cell>
          <cell r="S479">
            <v>1</v>
          </cell>
          <cell r="T479" t="str">
            <v>En Ejecución</v>
          </cell>
          <cell r="U479" t="str">
            <v>Maira Salamanca</v>
          </cell>
          <cell r="X479" t="str">
            <v>Ricardo Alfonso Cantor Bossa</v>
          </cell>
          <cell r="Y479">
            <v>80797050</v>
          </cell>
          <cell r="Z479" t="str">
            <v>N/A</v>
          </cell>
          <cell r="AC479" t="str">
            <v>N/A - Valor Cero / Coproducción</v>
          </cell>
          <cell r="AE479">
            <v>0</v>
          </cell>
          <cell r="AF479">
            <v>0</v>
          </cell>
          <cell r="AI479" t="str">
            <v>N/A</v>
          </cell>
          <cell r="AJ479" t="str">
            <v>El IDARTES se compromete a gestionar las solicitudes de Permiso Unificado de Filmaciones Audiovisuales - PUFA y conceder a MI PRODUCTORA SAS el uso y aprovechamiento económico de los espacios públicos para filmaciones audiovisuales registrados y aprobados en el Sistema Único para el Manejo y Aprovechamiento del Espacio Público - SUMA, y MI PRODUCTORA SAS acepta pagar la respectiva retribución económica y cumplir con las condiciones establecidas por el IDARTES y la normatividad vigente (...)</v>
          </cell>
          <cell r="AK479" t="str">
            <v>MI PRODUCTORA S.A.S.</v>
          </cell>
          <cell r="AL479">
            <v>900734598</v>
          </cell>
          <cell r="AM479" t="str">
            <v>PUFA-027-2024</v>
          </cell>
          <cell r="AP479" t="str">
            <v>SECOP II</v>
          </cell>
          <cell r="AS479" t="str">
            <v>Falso</v>
          </cell>
          <cell r="AU479" t="str">
            <v>SI</v>
          </cell>
          <cell r="AV479" t="str">
            <v>Febrero</v>
          </cell>
          <cell r="AW479" t="e">
            <v>#N/A</v>
          </cell>
          <cell r="AX479">
            <v>45327</v>
          </cell>
          <cell r="AY479" t="str">
            <v>#REF!</v>
          </cell>
          <cell r="AZ479" t="str">
            <v>CO1.PCCNTR.5866838</v>
          </cell>
        </row>
        <row r="480">
          <cell r="D480" t="str">
            <v>331-2024</v>
          </cell>
          <cell r="E480" t="str">
            <v>LEYLA CASTILLO BALLÉN</v>
          </cell>
          <cell r="F480" t="str">
            <v>Subdirección de Formación Artistica</v>
          </cell>
          <cell r="G480" t="str">
            <v>Subdirección de Formación Artística</v>
          </cell>
          <cell r="H480" t="str">
            <v>Programa Nidos</v>
          </cell>
          <cell r="I480" t="str">
            <v>Contratación Directa</v>
          </cell>
          <cell r="J480" t="str">
            <v>Contratación directa.</v>
          </cell>
          <cell r="K480" t="str">
            <v>Prestación de servicios</v>
          </cell>
          <cell r="N480" t="str">
            <v>Si</v>
          </cell>
          <cell r="O480" t="str">
            <v>Contrato Prestación de Servicios Profesionales</v>
          </cell>
          <cell r="P480">
            <v>45324</v>
          </cell>
          <cell r="Q480">
            <v>45327</v>
          </cell>
          <cell r="R480">
            <v>45534</v>
          </cell>
          <cell r="S480">
            <v>206</v>
          </cell>
          <cell r="T480" t="str">
            <v>En Ejecución</v>
          </cell>
          <cell r="U480" t="str">
            <v>LEYLA CASTILLO BALLÉN</v>
          </cell>
          <cell r="X480" t="str">
            <v>INGRY JOHANNA NINO GONZALEZ</v>
          </cell>
          <cell r="Z480" t="str">
            <v>Inversión</v>
          </cell>
          <cell r="AA480">
            <v>2020110010209</v>
          </cell>
          <cell r="AC480" t="str">
            <v>O23011601120000007617</v>
          </cell>
          <cell r="AF480">
            <v>20986000</v>
          </cell>
          <cell r="AJ480" t="str">
            <v>Prestar servicios profesionales al Idartes- Subdirección de Formación Artística en el proceso de creación, implementación y documentación de acciones artístico pedagógicas territoriales de los componentes del Programa Nidos</v>
          </cell>
          <cell r="AK480" t="str">
            <v>Yuleicy Rozo Gonzalez</v>
          </cell>
          <cell r="AL480">
            <v>1019090198</v>
          </cell>
          <cell r="AM480" t="str">
            <v>331-2024</v>
          </cell>
          <cell r="AP480" t="str">
            <v>SECOP II</v>
          </cell>
          <cell r="AQ480" t="e">
            <v>#N/A</v>
          </cell>
          <cell r="AS480" t="str">
            <v>Falso</v>
          </cell>
          <cell r="AU480" t="str">
            <v>SI</v>
          </cell>
          <cell r="AV480" t="str">
            <v>Febrero</v>
          </cell>
          <cell r="AW480" t="e">
            <v>#N/A</v>
          </cell>
          <cell r="AX480">
            <v>45534</v>
          </cell>
          <cell r="AY480" t="str">
            <v>#REF!</v>
          </cell>
          <cell r="AZ480" t="str">
            <v>CO1.PCCNTR.5877073</v>
          </cell>
        </row>
        <row r="481">
          <cell r="D481" t="str">
            <v>332-2024</v>
          </cell>
          <cell r="E481" t="str">
            <v>LEYLA CASTILLO BALLÉN</v>
          </cell>
          <cell r="F481" t="str">
            <v>Subdirección de Formación Artistica</v>
          </cell>
          <cell r="G481" t="str">
            <v>Subdirección de Formación Artística</v>
          </cell>
          <cell r="H481" t="str">
            <v>Programa Nidos</v>
          </cell>
          <cell r="I481" t="str">
            <v>Contratación Directa</v>
          </cell>
          <cell r="J481" t="str">
            <v>Contratación directa.</v>
          </cell>
          <cell r="K481" t="str">
            <v>Prestación de servicios</v>
          </cell>
          <cell r="N481" t="str">
            <v>Si</v>
          </cell>
          <cell r="O481" t="str">
            <v>Contrato Prestación de Servicios Profesionales</v>
          </cell>
          <cell r="P481">
            <v>45324</v>
          </cell>
          <cell r="Q481">
            <v>45327</v>
          </cell>
          <cell r="R481">
            <v>45534</v>
          </cell>
          <cell r="S481">
            <v>206</v>
          </cell>
          <cell r="T481" t="str">
            <v>En Ejecución</v>
          </cell>
          <cell r="U481" t="str">
            <v>LEYLA CASTILLO BALLÉN</v>
          </cell>
          <cell r="X481" t="str">
            <v>LINA MARIA GAVIRIA HURTADO</v>
          </cell>
          <cell r="Z481" t="str">
            <v>Inversión</v>
          </cell>
          <cell r="AA481">
            <v>2020110010209</v>
          </cell>
          <cell r="AC481" t="str">
            <v>O23011601120000007617</v>
          </cell>
          <cell r="AF481">
            <v>23800000</v>
          </cell>
          <cell r="AJ48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481" t="str">
            <v>ANDREA VARGAS GARZÓN</v>
          </cell>
          <cell r="AL481">
            <v>52906936</v>
          </cell>
          <cell r="AM481" t="str">
            <v>332-2024</v>
          </cell>
          <cell r="AP481" t="str">
            <v>SECOP II</v>
          </cell>
          <cell r="AQ481" t="e">
            <v>#N/A</v>
          </cell>
          <cell r="AS481" t="str">
            <v>Falso</v>
          </cell>
          <cell r="AU481" t="str">
            <v>SI</v>
          </cell>
          <cell r="AV481" t="str">
            <v>Febrero</v>
          </cell>
          <cell r="AW481" t="e">
            <v>#N/A</v>
          </cell>
          <cell r="AX481">
            <v>45534</v>
          </cell>
          <cell r="AY481" t="str">
            <v>#REF!</v>
          </cell>
          <cell r="AZ481" t="str">
            <v>CO1.PCCNTR.5837732</v>
          </cell>
        </row>
        <row r="482">
          <cell r="D482" t="str">
            <v>333-2024</v>
          </cell>
          <cell r="E482" t="str">
            <v>LEYLA CASTILLO BALLÉN</v>
          </cell>
          <cell r="F482" t="str">
            <v>Subdirección de Formación Artistica</v>
          </cell>
          <cell r="G482" t="str">
            <v>Subdirección de Formación Artística</v>
          </cell>
          <cell r="H482" t="str">
            <v>Programa Crea</v>
          </cell>
          <cell r="I482" t="str">
            <v>Contratación Directa</v>
          </cell>
          <cell r="J482" t="str">
            <v>Contratación directa.</v>
          </cell>
          <cell r="K482" t="str">
            <v>Prestación de servicios</v>
          </cell>
          <cell r="N482" t="str">
            <v>Si</v>
          </cell>
          <cell r="O482" t="str">
            <v>Contrato Prestación de Servicios Profesionales</v>
          </cell>
          <cell r="P482">
            <v>45324</v>
          </cell>
          <cell r="Q482">
            <v>45327</v>
          </cell>
          <cell r="R482">
            <v>45412</v>
          </cell>
          <cell r="S482">
            <v>86</v>
          </cell>
          <cell r="T482" t="str">
            <v>En Ejecución</v>
          </cell>
          <cell r="U482" t="str">
            <v>LEYLA CASTILLO BALLÉN</v>
          </cell>
          <cell r="X482" t="str">
            <v>LINA MARIA GAVIRIA HURTADO</v>
          </cell>
          <cell r="Z482" t="str">
            <v>Inversión</v>
          </cell>
          <cell r="AA482">
            <v>2020110010061</v>
          </cell>
          <cell r="AC482" t="str">
            <v>O23011601140000007619</v>
          </cell>
          <cell r="AF482">
            <v>10818000</v>
          </cell>
          <cell r="AJ482"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482" t="str">
            <v>Lorena Viviana Moreno</v>
          </cell>
          <cell r="AL482">
            <v>1022374631</v>
          </cell>
          <cell r="AM482" t="str">
            <v>333-2024</v>
          </cell>
          <cell r="AP482" t="str">
            <v>SECOP II</v>
          </cell>
          <cell r="AQ482" t="e">
            <v>#N/A</v>
          </cell>
          <cell r="AS482" t="str">
            <v>Falso</v>
          </cell>
          <cell r="AU482" t="str">
            <v>SI</v>
          </cell>
          <cell r="AV482" t="str">
            <v>Febrero</v>
          </cell>
          <cell r="AW482" t="e">
            <v>#N/A</v>
          </cell>
          <cell r="AX482">
            <v>45412</v>
          </cell>
          <cell r="AY482" t="str">
            <v>#REF!</v>
          </cell>
          <cell r="AZ482" t="str">
            <v>CO1.PCCNTR.5838115</v>
          </cell>
        </row>
        <row r="483">
          <cell r="D483" t="str">
            <v>425-2024</v>
          </cell>
          <cell r="E483" t="str">
            <v>Hanna Paola Cuenca Hernandez</v>
          </cell>
          <cell r="F483" t="str">
            <v>Subdirección de Equipamientos Culturales</v>
          </cell>
          <cell r="I483" t="str">
            <v>Contratación Directa</v>
          </cell>
          <cell r="J483" t="str">
            <v>Contratación directa.</v>
          </cell>
          <cell r="K483" t="str">
            <v>Prestación de servicios</v>
          </cell>
          <cell r="N483" t="str">
            <v>Si</v>
          </cell>
          <cell r="O483" t="str">
            <v>Contrato Prestación de Servicios Apoyo a la Gestión</v>
          </cell>
          <cell r="P483">
            <v>45324</v>
          </cell>
          <cell r="Q483">
            <v>45328</v>
          </cell>
          <cell r="R483">
            <v>45382</v>
          </cell>
          <cell r="S483">
            <v>56</v>
          </cell>
          <cell r="T483" t="str">
            <v>En Ejecución</v>
          </cell>
          <cell r="U483" t="str">
            <v>Hanna Paola Cuenca Hernandez</v>
          </cell>
          <cell r="X483" t="str">
            <v>JEISON FERNANDO RINCON RINCON</v>
          </cell>
          <cell r="Z483" t="str">
            <v>Inversión</v>
          </cell>
          <cell r="AA483">
            <v>2020110010158</v>
          </cell>
          <cell r="AC483" t="str">
            <v>O23011601210000007614</v>
          </cell>
          <cell r="AF483">
            <v>6600000</v>
          </cell>
          <cell r="AJ483" t="str">
            <v>Prestar servicios de apoyo a la gestión al Idartes- Subdirección de Equipamientos Culturales, en actividades asociadas a lo referente a los sistemas de sonido y video con el fin de respaldar las actividades y eventos planificados en los equipamientos de la dependencia.</v>
          </cell>
          <cell r="AK483" t="str">
            <v>FREDDY ALEXANDER PAEZ VALENCIA</v>
          </cell>
          <cell r="AL483">
            <v>79824885</v>
          </cell>
          <cell r="AM483" t="str">
            <v>425-2024</v>
          </cell>
          <cell r="AP483" t="str">
            <v>SECOP II</v>
          </cell>
          <cell r="AQ483" t="e">
            <v>#N/A</v>
          </cell>
          <cell r="AS483" t="str">
            <v>Falso</v>
          </cell>
          <cell r="AU483" t="str">
            <v>SI</v>
          </cell>
          <cell r="AV483" t="str">
            <v>Febrero</v>
          </cell>
          <cell r="AW483" t="e">
            <v>#N/A</v>
          </cell>
          <cell r="AX483">
            <v>45382</v>
          </cell>
          <cell r="AY483" t="str">
            <v>#REF!</v>
          </cell>
          <cell r="AZ483" t="str">
            <v>CO1.PCCNTR.5877487</v>
          </cell>
        </row>
        <row r="484">
          <cell r="D484" t="str">
            <v>439-2024</v>
          </cell>
          <cell r="E484" t="str">
            <v>LEYLA CASTILLO BALLÉN</v>
          </cell>
          <cell r="F484" t="str">
            <v>Subdirección de Formación Artistica</v>
          </cell>
          <cell r="G484" t="str">
            <v>Subdirección de Formación Artística</v>
          </cell>
          <cell r="H484" t="str">
            <v>Programa Crea</v>
          </cell>
          <cell r="I484" t="str">
            <v>Contratación Directa</v>
          </cell>
          <cell r="J484" t="str">
            <v>Contratación directa.</v>
          </cell>
          <cell r="K484" t="str">
            <v>Prestación de servicios</v>
          </cell>
          <cell r="N484" t="str">
            <v>Si</v>
          </cell>
          <cell r="O484" t="str">
            <v>Contrato Prestación de Servicios Apoyo a la Gestión</v>
          </cell>
          <cell r="P484">
            <v>45324</v>
          </cell>
          <cell r="Q484">
            <v>45329</v>
          </cell>
          <cell r="R484">
            <v>45535</v>
          </cell>
          <cell r="S484">
            <v>205</v>
          </cell>
          <cell r="T484" t="str">
            <v>En Ejecución</v>
          </cell>
          <cell r="U484" t="str">
            <v>LEYLA CASTILLO BALLÉN</v>
          </cell>
          <cell r="X484" t="str">
            <v>JORGE EDUARDO MARTINEZ GARCIA</v>
          </cell>
          <cell r="Z484" t="str">
            <v>Inversión</v>
          </cell>
          <cell r="AA484">
            <v>2020110010061</v>
          </cell>
          <cell r="AC484" t="str">
            <v>O23011601140000007619</v>
          </cell>
          <cell r="AF484">
            <v>25192860</v>
          </cell>
          <cell r="AJ48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484" t="str">
            <v>Angela Catalina Abril García</v>
          </cell>
          <cell r="AL484">
            <v>1018404700</v>
          </cell>
          <cell r="AM484" t="str">
            <v>439-2024</v>
          </cell>
          <cell r="AP484" t="str">
            <v>SECOP II</v>
          </cell>
          <cell r="AQ484" t="e">
            <v>#N/A</v>
          </cell>
          <cell r="AS484" t="str">
            <v>Falso</v>
          </cell>
          <cell r="AU484" t="str">
            <v>SI</v>
          </cell>
          <cell r="AV484" t="str">
            <v>Febrero</v>
          </cell>
          <cell r="AW484" t="e">
            <v>#N/A</v>
          </cell>
          <cell r="AX484">
            <v>45535</v>
          </cell>
          <cell r="AY484" t="str">
            <v>#REF!</v>
          </cell>
          <cell r="AZ484" t="str">
            <v>CO1.PCCNTR.5855028</v>
          </cell>
        </row>
        <row r="485">
          <cell r="D485" t="str">
            <v>453-2024</v>
          </cell>
          <cell r="E485" t="str">
            <v>LEYLA CASTILLO BALLÉN</v>
          </cell>
          <cell r="F485" t="str">
            <v>Subdirección de Formación Artistica</v>
          </cell>
          <cell r="G485" t="str">
            <v>Subdirección de Formación Artística</v>
          </cell>
          <cell r="H485" t="str">
            <v>Programa Crea</v>
          </cell>
          <cell r="I485" t="str">
            <v>Contratación Directa</v>
          </cell>
          <cell r="J485" t="str">
            <v>Contratación directa.</v>
          </cell>
          <cell r="K485" t="str">
            <v>Prestación de servicios</v>
          </cell>
          <cell r="N485" t="str">
            <v>Si</v>
          </cell>
          <cell r="O485" t="str">
            <v>Contrato Prestación de Servicios Apoyo a la Gestión</v>
          </cell>
          <cell r="P485">
            <v>45324</v>
          </cell>
          <cell r="Q485">
            <v>45327</v>
          </cell>
          <cell r="R485">
            <v>45411</v>
          </cell>
          <cell r="S485">
            <v>85</v>
          </cell>
          <cell r="T485" t="str">
            <v>En Ejecución</v>
          </cell>
          <cell r="U485" t="str">
            <v>LEYLA CASTILLO BALLÉN</v>
          </cell>
          <cell r="X485" t="str">
            <v>LINA MARIA GAVIRIA HURTADO</v>
          </cell>
          <cell r="Z485" t="str">
            <v>Inversión</v>
          </cell>
          <cell r="AA485">
            <v>2020110010061</v>
          </cell>
          <cell r="AC485" t="str">
            <v>O23011601140000007619</v>
          </cell>
          <cell r="AF485">
            <v>16530267</v>
          </cell>
          <cell r="AJ485" t="str">
            <v>Prestar servicios de apoyo a la gestión, al IDARTES - Programa CREA de la Subdirección de Formación Artística, en actividades relacionadas con la proyección, preproducción y desarrollo de las acciones de visibilización, presenciales y/o virtuales del programa Crea, así como la programación conjunta con los equipos CREA de encuentros y muestras artísticas acordes con la agenda de visibilización, de conformidad con los lineamientos definidos por la Entidad.</v>
          </cell>
          <cell r="AK485" t="str">
            <v>Pablo Cesar Restrepo Vejarano</v>
          </cell>
          <cell r="AL485">
            <v>76320093</v>
          </cell>
          <cell r="AM485" t="str">
            <v>453-2024</v>
          </cell>
          <cell r="AP485" t="str">
            <v>SECOP II</v>
          </cell>
          <cell r="AQ485" t="e">
            <v>#N/A</v>
          </cell>
          <cell r="AS485" t="str">
            <v>Falso</v>
          </cell>
          <cell r="AU485" t="str">
            <v>SI</v>
          </cell>
          <cell r="AV485" t="str">
            <v>Febrero</v>
          </cell>
          <cell r="AW485" t="e">
            <v>#N/A</v>
          </cell>
          <cell r="AX485">
            <v>45411</v>
          </cell>
          <cell r="AY485" t="str">
            <v>#REF!</v>
          </cell>
          <cell r="AZ485" t="str">
            <v>CO1.PCCNTR.5862047</v>
          </cell>
        </row>
        <row r="486">
          <cell r="D486" t="str">
            <v>455-2024</v>
          </cell>
          <cell r="E486" t="str">
            <v>LEYLA CASTILLO BALLÉN</v>
          </cell>
          <cell r="F486" t="str">
            <v>Subdirección de Formación Artistica</v>
          </cell>
          <cell r="G486" t="str">
            <v>Subdirección de Formación Artística</v>
          </cell>
          <cell r="H486" t="str">
            <v>Programa Nidos</v>
          </cell>
          <cell r="I486" t="str">
            <v>Contratación Directa</v>
          </cell>
          <cell r="J486" t="str">
            <v>Contratación directa.</v>
          </cell>
          <cell r="K486" t="str">
            <v>Prestación de servicios</v>
          </cell>
          <cell r="N486" t="str">
            <v>Si</v>
          </cell>
          <cell r="O486" t="str">
            <v>Contrato Prestación de Servicios Profesionales</v>
          </cell>
          <cell r="P486">
            <v>45324</v>
          </cell>
          <cell r="Q486">
            <v>45329</v>
          </cell>
          <cell r="R486">
            <v>45534</v>
          </cell>
          <cell r="S486">
            <v>204</v>
          </cell>
          <cell r="T486" t="str">
            <v>En Ejecución</v>
          </cell>
          <cell r="U486" t="str">
            <v>LEYLA CASTILLO BALLÉN</v>
          </cell>
          <cell r="X486" t="str">
            <v>INGRY JOHANNA NINO GONZALEZ</v>
          </cell>
          <cell r="Z486" t="str">
            <v>Inversión</v>
          </cell>
          <cell r="AA486">
            <v>2020110010209</v>
          </cell>
          <cell r="AC486" t="str">
            <v>O23011601120000007617</v>
          </cell>
          <cell r="AF486">
            <v>20986000</v>
          </cell>
          <cell r="AJ486" t="str">
            <v>Prestar servicios profesionales al Idartes- Subdirección de Formación Artística en el proceso de creación, implementación y documentación de acciones artístico pedagógicas territoriales de los componentes del Programa Nidos.</v>
          </cell>
          <cell r="AK486" t="str">
            <v>LILIANA CAROLINA VALENCIA MONTANA</v>
          </cell>
          <cell r="AL486">
            <v>1033713301</v>
          </cell>
          <cell r="AM486" t="str">
            <v>455-2024</v>
          </cell>
          <cell r="AP486" t="str">
            <v>SECOP II</v>
          </cell>
          <cell r="AQ486" t="e">
            <v>#N/A</v>
          </cell>
          <cell r="AS486" t="str">
            <v>Falso</v>
          </cell>
          <cell r="AU486" t="str">
            <v>SI</v>
          </cell>
          <cell r="AV486" t="str">
            <v>Febrero</v>
          </cell>
          <cell r="AW486" t="e">
            <v>#N/A</v>
          </cell>
          <cell r="AX486">
            <v>45534</v>
          </cell>
          <cell r="AY486" t="str">
            <v>#REF!</v>
          </cell>
          <cell r="AZ486" t="str">
            <v>CO1.PCCNTR.5866935</v>
          </cell>
        </row>
        <row r="487">
          <cell r="D487" t="str">
            <v>456-2024</v>
          </cell>
          <cell r="E487" t="str">
            <v>LEYLA CASTILLO BALLÉN</v>
          </cell>
          <cell r="F487" t="str">
            <v>Subdirección de Formación Artistica</v>
          </cell>
          <cell r="G487" t="str">
            <v>Subdirección de Formación Artística</v>
          </cell>
          <cell r="H487" t="str">
            <v>Programa Crea</v>
          </cell>
          <cell r="I487" t="str">
            <v>Contratación Directa</v>
          </cell>
          <cell r="J487" t="str">
            <v>Contratación directa.</v>
          </cell>
          <cell r="K487" t="str">
            <v>Prestación de servicios</v>
          </cell>
          <cell r="N487" t="str">
            <v>Si</v>
          </cell>
          <cell r="O487" t="str">
            <v>Contrato Prestación de Servicios Profesionales</v>
          </cell>
          <cell r="P487">
            <v>45324</v>
          </cell>
          <cell r="Q487">
            <v>45327</v>
          </cell>
          <cell r="R487">
            <v>45412</v>
          </cell>
          <cell r="S487">
            <v>86</v>
          </cell>
          <cell r="T487" t="str">
            <v>En Ejecución</v>
          </cell>
          <cell r="U487" t="str">
            <v>LEYLA CASTILLO BALLÉN</v>
          </cell>
          <cell r="X487" t="str">
            <v>LEYLA CASTILLO BALLEN</v>
          </cell>
          <cell r="Z487" t="str">
            <v>Inversión</v>
          </cell>
          <cell r="AA487">
            <v>2020110010061</v>
          </cell>
          <cell r="AC487" t="str">
            <v>O23011601140000007619</v>
          </cell>
          <cell r="AF487">
            <v>21782400</v>
          </cell>
          <cell r="AJ487" t="str">
            <v>Prestar servicios profesionales al IDARTES - Subdirección de Formación Artística, en las actividades asociadas a la gestión territorial de acuerdo a la zona asignada y en los territorios donde el programa Crea y la entidad requiera su implementación.</v>
          </cell>
          <cell r="AK487" t="str">
            <v>JOSE RAFAEL RAMIREZ MANTILLA</v>
          </cell>
          <cell r="AL487">
            <v>79463127</v>
          </cell>
          <cell r="AM487" t="str">
            <v>456-2024</v>
          </cell>
          <cell r="AP487" t="str">
            <v>SECOP II</v>
          </cell>
          <cell r="AQ487" t="e">
            <v>#N/A</v>
          </cell>
          <cell r="AS487" t="str">
            <v>Falso</v>
          </cell>
          <cell r="AU487" t="str">
            <v>SI</v>
          </cell>
          <cell r="AV487" t="str">
            <v>Febrero</v>
          </cell>
          <cell r="AW487" t="e">
            <v>#N/A</v>
          </cell>
          <cell r="AX487">
            <v>45412</v>
          </cell>
          <cell r="AY487" t="str">
            <v>#REF!</v>
          </cell>
          <cell r="AZ487" t="str">
            <v>CO1.PCCNTR.5862322</v>
          </cell>
        </row>
        <row r="488">
          <cell r="D488" t="str">
            <v>459-2024</v>
          </cell>
          <cell r="E488" t="str">
            <v>Hanna Paola Cuenca Hernandez</v>
          </cell>
          <cell r="F488" t="str">
            <v>Subdirección de Equipamientos Culturales</v>
          </cell>
          <cell r="I488" t="str">
            <v>Contratación Directa</v>
          </cell>
          <cell r="J488" t="str">
            <v>Contratación directa.</v>
          </cell>
          <cell r="K488" t="str">
            <v>Prestación de servicios</v>
          </cell>
          <cell r="N488" t="str">
            <v>Si</v>
          </cell>
          <cell r="O488" t="str">
            <v>Contrato Prestación de Servicios Apoyo a la Gestión</v>
          </cell>
          <cell r="P488">
            <v>45324</v>
          </cell>
          <cell r="Q488">
            <v>45328</v>
          </cell>
          <cell r="R488">
            <v>45382</v>
          </cell>
          <cell r="S488">
            <v>56</v>
          </cell>
          <cell r="T488" t="str">
            <v>En Ejecución</v>
          </cell>
          <cell r="U488" t="str">
            <v>Hanna Paola Cuenca Hernandez</v>
          </cell>
          <cell r="X488" t="str">
            <v>SILVIA OSPINA HENAO</v>
          </cell>
          <cell r="Z488" t="str">
            <v>Inversión</v>
          </cell>
          <cell r="AA488">
            <v>2020110010158</v>
          </cell>
          <cell r="AC488" t="str">
            <v>O23011601210000007614</v>
          </cell>
          <cell r="AF488">
            <v>11500000</v>
          </cell>
          <cell r="AJ488" t="str">
            <v>PRESTAR SERVICIOS DE APOYO A LA GESTIÓN DEL IDARTES- SUBDIRECCIÓN DE EQUIPAMIENTOS CULTURALES, DESDE EL SOPORTE TÉCNICO Y LOGÍSTICO PARA LA OPERACIÓN DE LOS SISTEMAS DE SONIDO Y VIDEO DE LA PROGRAMACIÓN ARTÍSTICA EN TODOS LOS EQUIPAMIENTOS ADMINISTRADOS POR LA DEPENDENCIA.</v>
          </cell>
          <cell r="AK488" t="str">
            <v>Constantino Salamanca Coronado</v>
          </cell>
          <cell r="AL488">
            <v>79404984</v>
          </cell>
          <cell r="AM488" t="str">
            <v>459-2024</v>
          </cell>
          <cell r="AP488" t="str">
            <v>SECOP II</v>
          </cell>
          <cell r="AQ488" t="e">
            <v>#N/A</v>
          </cell>
          <cell r="AS488" t="str">
            <v>Falso</v>
          </cell>
          <cell r="AU488" t="str">
            <v>SI</v>
          </cell>
          <cell r="AV488" t="str">
            <v>Febrero</v>
          </cell>
          <cell r="AW488" t="e">
            <v>#N/A</v>
          </cell>
          <cell r="AX488">
            <v>45382</v>
          </cell>
          <cell r="AY488" t="str">
            <v>#REF!</v>
          </cell>
          <cell r="AZ488" t="str">
            <v>CO1.PCCNTR.5864816</v>
          </cell>
        </row>
        <row r="489">
          <cell r="D489" t="str">
            <v>467-2024</v>
          </cell>
          <cell r="E489" t="str">
            <v>LEYLA CASTILLO BALLÉN</v>
          </cell>
          <cell r="F489" t="str">
            <v>Subdirección de Formación Artistica</v>
          </cell>
          <cell r="G489" t="str">
            <v>Subdirección de Formación Artística</v>
          </cell>
          <cell r="H489" t="str">
            <v>Programa Crea</v>
          </cell>
          <cell r="I489" t="str">
            <v>Contratación Directa</v>
          </cell>
          <cell r="J489" t="str">
            <v>Contratación directa.</v>
          </cell>
          <cell r="K489" t="str">
            <v>Prestación de servicios</v>
          </cell>
          <cell r="N489" t="str">
            <v>Si</v>
          </cell>
          <cell r="O489" t="str">
            <v>Contrato Prestación de Servicios Apoyo a la Gestión</v>
          </cell>
          <cell r="P489">
            <v>45324</v>
          </cell>
          <cell r="Q489">
            <v>45329</v>
          </cell>
          <cell r="R489">
            <v>45411</v>
          </cell>
          <cell r="S489">
            <v>83</v>
          </cell>
          <cell r="T489" t="str">
            <v>En Ejecución</v>
          </cell>
          <cell r="U489" t="str">
            <v>LEYLA CASTILLO BALLÉN</v>
          </cell>
          <cell r="X489" t="str">
            <v>LINA MARIA GAVIRIA HURTADO</v>
          </cell>
          <cell r="Z489" t="str">
            <v>Inversión</v>
          </cell>
          <cell r="AA489">
            <v>2020110010061</v>
          </cell>
          <cell r="AC489" t="str">
            <v>O23011601140000007619</v>
          </cell>
          <cell r="AF489">
            <v>9300500</v>
          </cell>
          <cell r="AJ489" t="str">
            <v>Prestar servicios de apoyo a la gestión al Instituto Distrital de las Artes - IDARTES, en las actividades relacionadas con el apoyo y seguimiento a los procesos administrativos, de gestión documental y de análisis de la información del programa Crea acorde con los requerimientos de la Subdirección de formación artística y de la Entidad.</v>
          </cell>
          <cell r="AK489" t="str">
            <v>Eduard Alfonso Beltran Pinzon</v>
          </cell>
          <cell r="AL489">
            <v>79991494</v>
          </cell>
          <cell r="AM489" t="str">
            <v>467-2024</v>
          </cell>
          <cell r="AP489" t="str">
            <v>SECOP II</v>
          </cell>
          <cell r="AQ489" t="e">
            <v>#N/A</v>
          </cell>
          <cell r="AS489" t="str">
            <v>Falso</v>
          </cell>
          <cell r="AU489" t="str">
            <v>SI</v>
          </cell>
          <cell r="AV489" t="str">
            <v>Febrero</v>
          </cell>
          <cell r="AW489" t="e">
            <v>#N/A</v>
          </cell>
          <cell r="AX489">
            <v>45411</v>
          </cell>
          <cell r="AY489" t="str">
            <v>#REF!</v>
          </cell>
          <cell r="AZ489" t="str">
            <v>CO1.PCCNTR.5876217</v>
          </cell>
        </row>
        <row r="490">
          <cell r="D490" t="str">
            <v>468-2024</v>
          </cell>
          <cell r="E490" t="str">
            <v>LEYLA CASTILLO BALLÉN</v>
          </cell>
          <cell r="F490" t="str">
            <v>Subdirección de Formación Artistica</v>
          </cell>
          <cell r="G490" t="str">
            <v>Subdirección de Formación Artística</v>
          </cell>
          <cell r="H490" t="str">
            <v>Programa Crea</v>
          </cell>
          <cell r="I490" t="str">
            <v>Contratación Directa</v>
          </cell>
          <cell r="J490" t="str">
            <v>Contratación directa.</v>
          </cell>
          <cell r="K490" t="str">
            <v>Prestación de servicios</v>
          </cell>
          <cell r="N490" t="str">
            <v>Si</v>
          </cell>
          <cell r="O490" t="str">
            <v>Contrato Prestación de Servicios Profesionales</v>
          </cell>
          <cell r="P490">
            <v>45324</v>
          </cell>
          <cell r="Q490">
            <v>45329</v>
          </cell>
          <cell r="R490">
            <v>45473</v>
          </cell>
          <cell r="S490">
            <v>144</v>
          </cell>
          <cell r="T490" t="str">
            <v>En Ejecución</v>
          </cell>
          <cell r="U490" t="str">
            <v>LEYLA CASTILLO BALLÉN</v>
          </cell>
          <cell r="X490" t="str">
            <v>JORGE EDUARDO MARTINEZ GARCIA</v>
          </cell>
          <cell r="Z490" t="str">
            <v>Inversión</v>
          </cell>
          <cell r="AA490">
            <v>2020110010061</v>
          </cell>
          <cell r="AC490" t="str">
            <v>O23011601140000007619</v>
          </cell>
          <cell r="AF490">
            <v>17994900</v>
          </cell>
          <cell r="AJ49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90" t="str">
            <v>JINETH JASBLEIDY FRACO PULIDO</v>
          </cell>
          <cell r="AL490">
            <v>1010215279</v>
          </cell>
          <cell r="AM490" t="str">
            <v>468-2024</v>
          </cell>
          <cell r="AP490" t="str">
            <v>SECOP II</v>
          </cell>
          <cell r="AQ490" t="e">
            <v>#N/A</v>
          </cell>
          <cell r="AS490" t="str">
            <v>Falso</v>
          </cell>
          <cell r="AU490" t="str">
            <v>SI</v>
          </cell>
          <cell r="AV490" t="str">
            <v>Febrero</v>
          </cell>
          <cell r="AW490" t="e">
            <v>#N/A</v>
          </cell>
          <cell r="AX490">
            <v>45473</v>
          </cell>
          <cell r="AY490" t="str">
            <v>#REF!</v>
          </cell>
          <cell r="AZ490" t="str">
            <v>CO1.PCCNTR.5876337</v>
          </cell>
        </row>
        <row r="491">
          <cell r="D491" t="str">
            <v>472-2024</v>
          </cell>
          <cell r="E491" t="str">
            <v>LEYLA CASTILLO BALLÉN</v>
          </cell>
          <cell r="F491" t="str">
            <v>Subdirección de Formación Artistica</v>
          </cell>
          <cell r="G491" t="str">
            <v>Subdirección de Formación Artística</v>
          </cell>
          <cell r="H491" t="str">
            <v>Programa Crea</v>
          </cell>
          <cell r="I491" t="str">
            <v>Contratación Directa</v>
          </cell>
          <cell r="J491" t="str">
            <v>Contratación directa.</v>
          </cell>
          <cell r="K491" t="str">
            <v>Prestación de servicios</v>
          </cell>
          <cell r="N491" t="str">
            <v>Si</v>
          </cell>
          <cell r="O491" t="str">
            <v>Contrato Prestación de Servicios Profesionales</v>
          </cell>
          <cell r="P491">
            <v>45324</v>
          </cell>
          <cell r="Q491">
            <v>45329</v>
          </cell>
          <cell r="R491">
            <v>45412</v>
          </cell>
          <cell r="S491">
            <v>84</v>
          </cell>
          <cell r="T491" t="str">
            <v>En Ejecución</v>
          </cell>
          <cell r="U491" t="str">
            <v>LEYLA CASTILLO BALLÉN</v>
          </cell>
          <cell r="X491" t="str">
            <v>LINA MARIA GAVIRIA HURTADO</v>
          </cell>
          <cell r="Z491" t="str">
            <v>Inversión</v>
          </cell>
          <cell r="AA491">
            <v>2020110010061</v>
          </cell>
          <cell r="AC491" t="str">
            <v>O23011601140000007619</v>
          </cell>
          <cell r="AF491">
            <v>10818000</v>
          </cell>
          <cell r="AJ491"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491" t="str">
            <v>Eider Yardanys Alvarado</v>
          </cell>
          <cell r="AL491">
            <v>1012380502</v>
          </cell>
          <cell r="AM491" t="str">
            <v>472-2024</v>
          </cell>
          <cell r="AP491" t="str">
            <v>SECOP II</v>
          </cell>
          <cell r="AQ491" t="e">
            <v>#N/A</v>
          </cell>
          <cell r="AS491" t="str">
            <v>Falso</v>
          </cell>
          <cell r="AU491" t="str">
            <v>SI</v>
          </cell>
          <cell r="AV491" t="str">
            <v>Febrero</v>
          </cell>
          <cell r="AW491" t="e">
            <v>#N/A</v>
          </cell>
          <cell r="AX491">
            <v>45412</v>
          </cell>
          <cell r="AY491" t="str">
            <v>#REF!</v>
          </cell>
          <cell r="AZ491" t="str">
            <v>CO1.PCCNTR.5875988</v>
          </cell>
        </row>
        <row r="492">
          <cell r="D492" t="str">
            <v>477-2024</v>
          </cell>
          <cell r="E492" t="str">
            <v>LEYLA CASTILLO BALLÉN</v>
          </cell>
          <cell r="F492" t="str">
            <v>Subdirección de Formación Artistica</v>
          </cell>
          <cell r="G492" t="str">
            <v>Subdirección de Formación Artística</v>
          </cell>
          <cell r="H492" t="str">
            <v>Programa Nidos</v>
          </cell>
          <cell r="I492" t="str">
            <v>Contratación Directa</v>
          </cell>
          <cell r="J492" t="str">
            <v>Contratación directa.</v>
          </cell>
          <cell r="K492" t="str">
            <v>Prestación de servicios</v>
          </cell>
          <cell r="N492" t="str">
            <v>Si</v>
          </cell>
          <cell r="O492" t="str">
            <v>Contrato Prestación de Servicios Apoyo a la Gestión</v>
          </cell>
          <cell r="P492">
            <v>45324</v>
          </cell>
          <cell r="Q492">
            <v>45324</v>
          </cell>
          <cell r="R492">
            <v>45534</v>
          </cell>
          <cell r="S492">
            <v>209</v>
          </cell>
          <cell r="T492" t="str">
            <v>En Ejecución</v>
          </cell>
          <cell r="U492" t="str">
            <v>LEYLA CASTILLO BALLÉN</v>
          </cell>
          <cell r="X492" t="str">
            <v>LINA MARIA GAVIRIA HURTADO</v>
          </cell>
          <cell r="Z492" t="str">
            <v>Inversión</v>
          </cell>
          <cell r="AA492">
            <v>2020110010209</v>
          </cell>
          <cell r="AC492" t="str">
            <v>O23011601120000007617</v>
          </cell>
          <cell r="AF492">
            <v>23800000</v>
          </cell>
          <cell r="AJ492"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492" t="str">
            <v>OSWAR BLADIMIR PATIÑO RINCON</v>
          </cell>
          <cell r="AL492">
            <v>80912261</v>
          </cell>
          <cell r="AM492" t="str">
            <v>477-2024</v>
          </cell>
          <cell r="AP492" t="str">
            <v>SECOP II</v>
          </cell>
          <cell r="AQ492" t="e">
            <v>#N/A</v>
          </cell>
          <cell r="AS492" t="str">
            <v>Falso</v>
          </cell>
          <cell r="AU492" t="str">
            <v>SI</v>
          </cell>
          <cell r="AV492" t="str">
            <v>Febrero</v>
          </cell>
          <cell r="AW492" t="e">
            <v>#N/A</v>
          </cell>
          <cell r="AX492">
            <v>45534</v>
          </cell>
          <cell r="AY492" t="str">
            <v>#REF!</v>
          </cell>
          <cell r="AZ492" t="str">
            <v>CO1.PCCNTR.5866654</v>
          </cell>
        </row>
        <row r="493">
          <cell r="D493" t="str">
            <v>480-2024</v>
          </cell>
          <cell r="E493" t="str">
            <v>LEYLA CASTILLO BALLÉN</v>
          </cell>
          <cell r="F493" t="str">
            <v>Subdirección de Formación Artistica</v>
          </cell>
          <cell r="G493" t="str">
            <v>Subdirección de Formación Artística</v>
          </cell>
          <cell r="H493" t="str">
            <v>Programa Crea</v>
          </cell>
          <cell r="I493" t="str">
            <v>Contratación Directa</v>
          </cell>
          <cell r="J493" t="str">
            <v>Contratación directa.</v>
          </cell>
          <cell r="K493" t="str">
            <v>Prestación de servicios</v>
          </cell>
          <cell r="N493" t="str">
            <v>Si</v>
          </cell>
          <cell r="O493" t="str">
            <v>Contrato Prestación de Servicios Profesionales</v>
          </cell>
          <cell r="P493">
            <v>45324</v>
          </cell>
          <cell r="Q493">
            <v>45324</v>
          </cell>
          <cell r="R493">
            <v>45535</v>
          </cell>
          <cell r="S493">
            <v>210</v>
          </cell>
          <cell r="T493" t="str">
            <v>En Ejecución</v>
          </cell>
          <cell r="U493" t="str">
            <v>LEYLA CASTILLO BALLÉN</v>
          </cell>
          <cell r="X493" t="str">
            <v>LINA MARIA GAVIRIA HURTADO</v>
          </cell>
          <cell r="Z493" t="str">
            <v>Inversión</v>
          </cell>
          <cell r="AA493">
            <v>2020110010061</v>
          </cell>
          <cell r="AC493" t="str">
            <v>O23011601140000007619</v>
          </cell>
          <cell r="AF493">
            <v>25192860</v>
          </cell>
          <cell r="AJ49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93" t="str">
            <v>Edison Andrey Rojas Olaya</v>
          </cell>
          <cell r="AL493">
            <v>1016060588</v>
          </cell>
          <cell r="AM493" t="str">
            <v>480-2024</v>
          </cell>
          <cell r="AP493" t="str">
            <v>SECOP II</v>
          </cell>
          <cell r="AQ493" t="e">
            <v>#N/A</v>
          </cell>
          <cell r="AS493" t="str">
            <v>Falso</v>
          </cell>
          <cell r="AU493" t="str">
            <v>SI</v>
          </cell>
          <cell r="AV493" t="str">
            <v>Febrero</v>
          </cell>
          <cell r="AW493" t="e">
            <v>#N/A</v>
          </cell>
          <cell r="AX493">
            <v>45535</v>
          </cell>
          <cell r="AY493" t="str">
            <v>#REF!</v>
          </cell>
          <cell r="AZ493" t="str">
            <v>CO1.PCCNTR.5868045</v>
          </cell>
        </row>
        <row r="494">
          <cell r="D494" t="str">
            <v>481-2024</v>
          </cell>
          <cell r="E494" t="str">
            <v>LEYLA CASTILLO BALLÉN</v>
          </cell>
          <cell r="F494" t="str">
            <v>Subdirección de Formación Artistica</v>
          </cell>
          <cell r="G494" t="str">
            <v>Subdirección de Formación Artística</v>
          </cell>
          <cell r="H494" t="str">
            <v>Programa Nidos</v>
          </cell>
          <cell r="I494" t="str">
            <v>Contratación Directa</v>
          </cell>
          <cell r="J494" t="str">
            <v>Contratación directa.</v>
          </cell>
          <cell r="K494" t="str">
            <v>Prestación de servicios</v>
          </cell>
          <cell r="N494" t="str">
            <v>Si</v>
          </cell>
          <cell r="O494" t="str">
            <v>Contrato Prestación de Servicios Profesionales</v>
          </cell>
          <cell r="P494">
            <v>45324</v>
          </cell>
          <cell r="Q494">
            <v>45328</v>
          </cell>
          <cell r="R494">
            <v>45534</v>
          </cell>
          <cell r="S494">
            <v>205</v>
          </cell>
          <cell r="T494" t="str">
            <v>En Ejecución</v>
          </cell>
          <cell r="U494" t="str">
            <v>LEYLA CASTILLO BALLÉN</v>
          </cell>
          <cell r="X494" t="str">
            <v>INGRY JOHANNA NINO GONZALEZ</v>
          </cell>
          <cell r="Z494" t="str">
            <v>Inversión</v>
          </cell>
          <cell r="AA494">
            <v>2020110010209</v>
          </cell>
          <cell r="AC494" t="str">
            <v>O23011601120000007617</v>
          </cell>
          <cell r="AF494">
            <v>20986000</v>
          </cell>
          <cell r="AJ494" t="str">
            <v>Prestar servicios profesionales al Idartes- Subdirección de Formación Artística en el proceso de creación, implementación y documentación de acciones artístico pedagógicas territoriales de los componentes del Programa Nidos.</v>
          </cell>
          <cell r="AK494" t="str">
            <v>MARIA JENNYFFER CARDENAS RODRIGUEZ</v>
          </cell>
          <cell r="AL494">
            <v>1019062880</v>
          </cell>
          <cell r="AM494" t="str">
            <v>481-2024</v>
          </cell>
          <cell r="AP494" t="str">
            <v>SECOP II</v>
          </cell>
          <cell r="AQ494" t="e">
            <v>#N/A</v>
          </cell>
          <cell r="AS494" t="str">
            <v>Falso</v>
          </cell>
          <cell r="AU494" t="str">
            <v>SI</v>
          </cell>
          <cell r="AV494" t="str">
            <v>Febrero</v>
          </cell>
          <cell r="AW494" t="e">
            <v>#N/A</v>
          </cell>
          <cell r="AX494">
            <v>45534</v>
          </cell>
          <cell r="AY494" t="str">
            <v>#REF!</v>
          </cell>
          <cell r="AZ494" t="str">
            <v>CO1.PCCNTR.5873868</v>
          </cell>
        </row>
        <row r="495">
          <cell r="D495" t="str">
            <v>483-2024</v>
          </cell>
          <cell r="E495" t="str">
            <v>LEYLA CASTILLO BALLÉN</v>
          </cell>
          <cell r="F495" t="str">
            <v>Subdirección de Formación Artistica</v>
          </cell>
          <cell r="G495" t="str">
            <v>Subdirección de Formación Artística</v>
          </cell>
          <cell r="H495" t="str">
            <v>Programa Crea</v>
          </cell>
          <cell r="I495" t="str">
            <v>Contratación Directa</v>
          </cell>
          <cell r="J495" t="str">
            <v>Contratación directa.</v>
          </cell>
          <cell r="K495" t="str">
            <v>Prestación de servicios</v>
          </cell>
          <cell r="N495" t="str">
            <v>Si</v>
          </cell>
          <cell r="O495" t="str">
            <v>Contrato Prestación de Servicios Profesionales</v>
          </cell>
          <cell r="P495">
            <v>45324</v>
          </cell>
          <cell r="Q495">
            <v>45327</v>
          </cell>
          <cell r="R495">
            <v>45535</v>
          </cell>
          <cell r="S495">
            <v>207</v>
          </cell>
          <cell r="T495" t="str">
            <v>Terminado</v>
          </cell>
          <cell r="U495" t="str">
            <v>LEYLA CASTILLO BALLÉN</v>
          </cell>
          <cell r="X495" t="str">
            <v>LINA MARIA GAVIRIA HURTADO</v>
          </cell>
          <cell r="Z495" t="str">
            <v>Inversión</v>
          </cell>
          <cell r="AA495">
            <v>2020110010061</v>
          </cell>
          <cell r="AC495" t="str">
            <v>O23011601140000007619</v>
          </cell>
          <cell r="AF495">
            <v>17994900</v>
          </cell>
          <cell r="AJ4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95" t="str">
            <v>Sergio Andres Cruz Ramirez</v>
          </cell>
          <cell r="AL495">
            <v>1032440140</v>
          </cell>
          <cell r="AM495" t="str">
            <v>483-2024</v>
          </cell>
          <cell r="AP495" t="str">
            <v>SECOP II</v>
          </cell>
          <cell r="AQ495" t="e">
            <v>#N/A</v>
          </cell>
          <cell r="AS495" t="str">
            <v>Falso</v>
          </cell>
          <cell r="AU495" t="str">
            <v>SI</v>
          </cell>
          <cell r="AV495" t="str">
            <v>Febrero</v>
          </cell>
          <cell r="AW495">
            <v>45516</v>
          </cell>
          <cell r="AX495">
            <v>45516</v>
          </cell>
          <cell r="AY495" t="str">
            <v>#REF!</v>
          </cell>
          <cell r="AZ495" t="str">
            <v>CO1.PCCNTR.5869561</v>
          </cell>
        </row>
        <row r="496">
          <cell r="D496" t="str">
            <v>484-2024</v>
          </cell>
          <cell r="E496" t="str">
            <v>LEYLA CASTILLO BALLÉN</v>
          </cell>
          <cell r="F496" t="str">
            <v>Subdirección de Formación Artistica</v>
          </cell>
          <cell r="G496" t="str">
            <v>Subdirección de Formación Artística</v>
          </cell>
          <cell r="H496" t="str">
            <v>Programa Crea</v>
          </cell>
          <cell r="I496" t="str">
            <v>Contratación Directa</v>
          </cell>
          <cell r="J496" t="str">
            <v>Contratación directa.</v>
          </cell>
          <cell r="K496" t="str">
            <v>Prestación de servicios</v>
          </cell>
          <cell r="N496" t="str">
            <v>Si</v>
          </cell>
          <cell r="O496" t="str">
            <v>Contrato Prestación de Servicios Apoyo a la Gestión</v>
          </cell>
          <cell r="P496">
            <v>45324</v>
          </cell>
          <cell r="Q496">
            <v>45327</v>
          </cell>
          <cell r="R496">
            <v>45473</v>
          </cell>
          <cell r="S496">
            <v>146</v>
          </cell>
          <cell r="T496" t="str">
            <v>En Ejecución</v>
          </cell>
          <cell r="U496" t="str">
            <v>LEYLA CASTILLO BALLÉN</v>
          </cell>
          <cell r="X496" t="str">
            <v>LINA MARIA GAVIRIA HURTADO</v>
          </cell>
          <cell r="Z496" t="str">
            <v>Inversión</v>
          </cell>
          <cell r="AA496">
            <v>2020110010061</v>
          </cell>
          <cell r="AC496" t="str">
            <v>O23011601140000007619</v>
          </cell>
          <cell r="AF496">
            <v>17994900</v>
          </cell>
          <cell r="AJ49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496" t="str">
            <v>WILLIAM DARÍO SIERRA</v>
          </cell>
          <cell r="AL496">
            <v>79249249</v>
          </cell>
          <cell r="AM496" t="str">
            <v>484-2024</v>
          </cell>
          <cell r="AP496" t="str">
            <v>SECOP II</v>
          </cell>
          <cell r="AQ496" t="e">
            <v>#N/A</v>
          </cell>
          <cell r="AS496" t="str">
            <v>Falso</v>
          </cell>
          <cell r="AU496" t="str">
            <v>SI</v>
          </cell>
          <cell r="AV496" t="str">
            <v>Febrero</v>
          </cell>
          <cell r="AW496" t="e">
            <v>#N/A</v>
          </cell>
          <cell r="AX496">
            <v>45473</v>
          </cell>
          <cell r="AY496" t="str">
            <v>#REF!</v>
          </cell>
          <cell r="AZ496" t="str">
            <v>CO1.PCCNTR.5869586</v>
          </cell>
        </row>
        <row r="497">
          <cell r="D497" t="str">
            <v>488-2024</v>
          </cell>
          <cell r="E497" t="str">
            <v>Hanna Paola Cuenca Hernandez</v>
          </cell>
          <cell r="F497" t="str">
            <v>Subdirección de Equipamientos Culturales</v>
          </cell>
          <cell r="I497" t="str">
            <v>Contratación Directa</v>
          </cell>
          <cell r="J497" t="str">
            <v>Contratación directa.</v>
          </cell>
          <cell r="K497" t="str">
            <v>Prestación de servicios</v>
          </cell>
          <cell r="N497" t="str">
            <v>Si</v>
          </cell>
          <cell r="O497" t="str">
            <v>Contrato Prestación de Servicios Apoyo a la Gestión</v>
          </cell>
          <cell r="P497">
            <v>45324</v>
          </cell>
          <cell r="Q497">
            <v>45327</v>
          </cell>
          <cell r="R497">
            <v>45412</v>
          </cell>
          <cell r="S497">
            <v>86</v>
          </cell>
          <cell r="T497" t="str">
            <v>En Ejecución</v>
          </cell>
          <cell r="U497" t="str">
            <v>Hanna Paola Cuenca Hernandez</v>
          </cell>
          <cell r="X497" t="str">
            <v>SILVIA OSPINA HENAO</v>
          </cell>
          <cell r="Z497" t="str">
            <v>Inversión</v>
          </cell>
          <cell r="AA497">
            <v>2020110010158</v>
          </cell>
          <cell r="AC497" t="str">
            <v>O23011601210000007614</v>
          </cell>
          <cell r="AF497">
            <v>12000000</v>
          </cell>
          <cell r="AJ497" t="str">
            <v>PRESTAR SERVICIOS DE APOYO A LA GESTIÓN DEL IDARTES- SUBDIRECCIÓN DE EQUIPAMIENTOS CULTURALES, DESDE EL SOPORTE TÉCNICO Y LOGÍSTICO PARA LA OPERACIÓN DE LOS SISTEMAS DE VIDEO DE LA PROGRAMACIÓN ARTÍSTICA EN TODOS LOS EQUIPAMIENTOS ADMINISTRADOS POR LA DEPENDENCIA.</v>
          </cell>
          <cell r="AK497" t="str">
            <v>CARLOS ALBERTO ROMERO GOMEZ</v>
          </cell>
          <cell r="AL497">
            <v>79703195</v>
          </cell>
          <cell r="AM497" t="str">
            <v>488-2024</v>
          </cell>
          <cell r="AP497" t="str">
            <v>SECOP II</v>
          </cell>
          <cell r="AQ497" t="e">
            <v>#N/A</v>
          </cell>
          <cell r="AS497" t="str">
            <v>Falso</v>
          </cell>
          <cell r="AU497" t="str">
            <v>SI</v>
          </cell>
          <cell r="AV497" t="str">
            <v>Febrero</v>
          </cell>
          <cell r="AW497" t="e">
            <v>#N/A</v>
          </cell>
          <cell r="AX497">
            <v>45412</v>
          </cell>
          <cell r="AY497" t="str">
            <v>#REF!</v>
          </cell>
          <cell r="AZ497" t="str">
            <v>CO1.PCCNTR.5876466</v>
          </cell>
        </row>
        <row r="498">
          <cell r="D498" t="str">
            <v>490-2024</v>
          </cell>
          <cell r="E498" t="str">
            <v>LEYLA CASTILLO BALLÉN</v>
          </cell>
          <cell r="F498" t="str">
            <v>Subdirección de Formación Artistica</v>
          </cell>
          <cell r="G498" t="str">
            <v>Subdirección de Formación Artística</v>
          </cell>
          <cell r="H498" t="str">
            <v>Programa Nidos</v>
          </cell>
          <cell r="I498" t="str">
            <v>Contratación Directa</v>
          </cell>
          <cell r="J498" t="str">
            <v>Contratación directa.</v>
          </cell>
          <cell r="K498" t="str">
            <v>Prestación de servicios</v>
          </cell>
          <cell r="N498" t="str">
            <v>Si</v>
          </cell>
          <cell r="O498" t="str">
            <v>Contrato Prestación de Servicios Profesionales</v>
          </cell>
          <cell r="P498">
            <v>45324</v>
          </cell>
          <cell r="Q498">
            <v>45327</v>
          </cell>
          <cell r="R498">
            <v>45534</v>
          </cell>
          <cell r="S498">
            <v>206</v>
          </cell>
          <cell r="T498" t="str">
            <v>En Ejecución</v>
          </cell>
          <cell r="U498" t="str">
            <v>LEYLA CASTILLO BALLÉN</v>
          </cell>
          <cell r="X498" t="str">
            <v>LINA MARIA GAVIRIA HURTADO</v>
          </cell>
          <cell r="Z498" t="str">
            <v>Inversión</v>
          </cell>
          <cell r="AA498">
            <v>2020110010209</v>
          </cell>
          <cell r="AC498" t="str">
            <v>O23011601120000007617</v>
          </cell>
          <cell r="AF498">
            <v>20986000</v>
          </cell>
          <cell r="AJ498" t="str">
            <v>PRESTAR SERVICIOS PROFESIONALES AL IDARTES- SUBDIRECCIÓN DE FORMACIÓN ARTÍSTICA EN EL PROCESO DE CREACIÓN, 
 IMPLEMENTACIÓN Y DOCUMENTACIÓN DE ACCIONES ARTÍSTICO PEDAGÓGICAS TERRITORIALES DE LOS COMPONENTES DEL PROGRAMA 
 NIDOS</v>
          </cell>
          <cell r="AK498" t="str">
            <v>Dennys Angelica Murcia Prada</v>
          </cell>
          <cell r="AL498">
            <v>1024585984</v>
          </cell>
          <cell r="AM498" t="str">
            <v>490-2024</v>
          </cell>
          <cell r="AP498" t="str">
            <v>SECOP II</v>
          </cell>
          <cell r="AQ498" t="e">
            <v>#N/A</v>
          </cell>
          <cell r="AS498" t="str">
            <v>Falso</v>
          </cell>
          <cell r="AU498" t="str">
            <v>SI</v>
          </cell>
          <cell r="AV498" t="str">
            <v>Febrero</v>
          </cell>
          <cell r="AW498" t="e">
            <v>#N/A</v>
          </cell>
          <cell r="AX498">
            <v>45534</v>
          </cell>
          <cell r="AY498" t="str">
            <v>#REF!</v>
          </cell>
          <cell r="AZ498" t="str">
            <v>CO1.PCCNTR.5871734</v>
          </cell>
        </row>
        <row r="499">
          <cell r="D499" t="str">
            <v>500-2024</v>
          </cell>
          <cell r="E499" t="str">
            <v>LEYLA CASTILLO BALLÉN</v>
          </cell>
          <cell r="F499" t="str">
            <v>Subdirección de Formación Artistica</v>
          </cell>
          <cell r="G499" t="str">
            <v>Subdirección de Formación Artística</v>
          </cell>
          <cell r="H499" t="str">
            <v>Programa Crea</v>
          </cell>
          <cell r="I499" t="str">
            <v>Contratación Directa</v>
          </cell>
          <cell r="J499" t="str">
            <v>Contratación directa.</v>
          </cell>
          <cell r="K499" t="str">
            <v>Prestación de servicios</v>
          </cell>
          <cell r="N499" t="str">
            <v>Si</v>
          </cell>
          <cell r="O499" t="str">
            <v>Contrato Prestación de Servicios Profesionales</v>
          </cell>
          <cell r="P499">
            <v>45324</v>
          </cell>
          <cell r="Q499">
            <v>45324</v>
          </cell>
          <cell r="R499">
            <v>45473</v>
          </cell>
          <cell r="S499">
            <v>149</v>
          </cell>
          <cell r="T499" t="str">
            <v>En Ejecución</v>
          </cell>
          <cell r="U499" t="str">
            <v>LEYLA CASTILLO BALLÉN</v>
          </cell>
          <cell r="X499" t="str">
            <v>LINA MARIA GAVIRIA HURTADO</v>
          </cell>
          <cell r="Z499" t="str">
            <v>Inversión</v>
          </cell>
          <cell r="AA499">
            <v>2020110010061</v>
          </cell>
          <cell r="AC499" t="str">
            <v>O23011601140000007619</v>
          </cell>
          <cell r="AF499">
            <v>17994900</v>
          </cell>
          <cell r="AJ4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499" t="str">
            <v>LUZ VERONICA SANDOVAL CASTRO</v>
          </cell>
          <cell r="AL499">
            <v>52199566</v>
          </cell>
          <cell r="AM499" t="str">
            <v>500-2024</v>
          </cell>
          <cell r="AP499" t="str">
            <v>SECOP II</v>
          </cell>
          <cell r="AQ499" t="e">
            <v>#N/A</v>
          </cell>
          <cell r="AS499" t="str">
            <v>Falso</v>
          </cell>
          <cell r="AU499" t="str">
            <v>SI</v>
          </cell>
          <cell r="AV499" t="str">
            <v>Febrero</v>
          </cell>
          <cell r="AW499" t="e">
            <v>#N/A</v>
          </cell>
          <cell r="AX499">
            <v>45473</v>
          </cell>
          <cell r="AY499" t="str">
            <v>#REF!</v>
          </cell>
          <cell r="AZ499" t="str">
            <v>CO1.PCCNTR.5875678</v>
          </cell>
        </row>
        <row r="500">
          <cell r="D500" t="str">
            <v>501-2024</v>
          </cell>
          <cell r="E500" t="str">
            <v>LEYLA CASTILLO BALLÉN</v>
          </cell>
          <cell r="F500" t="str">
            <v>Subdirección de Formación Artistica</v>
          </cell>
          <cell r="G500" t="str">
            <v>Subdirección de Formación Artística</v>
          </cell>
          <cell r="H500" t="str">
            <v>Programa Crea</v>
          </cell>
          <cell r="I500" t="str">
            <v>Contratación Directa</v>
          </cell>
          <cell r="J500" t="str">
            <v>Contratación directa.</v>
          </cell>
          <cell r="K500" t="str">
            <v>Prestación de servicios</v>
          </cell>
          <cell r="N500" t="str">
            <v>Si</v>
          </cell>
          <cell r="O500" t="str">
            <v>Contrato Prestación de Servicios Profesionales</v>
          </cell>
          <cell r="P500">
            <v>45324</v>
          </cell>
          <cell r="Q500">
            <v>45324</v>
          </cell>
          <cell r="R500">
            <v>45535</v>
          </cell>
          <cell r="S500">
            <v>210</v>
          </cell>
          <cell r="T500" t="str">
            <v>En Ejecución</v>
          </cell>
          <cell r="U500" t="str">
            <v>LEYLA CASTILLO BALLÉN</v>
          </cell>
          <cell r="X500" t="str">
            <v>LINA MARIA GAVIRIA HURTADO</v>
          </cell>
          <cell r="Z500" t="str">
            <v>Inversión</v>
          </cell>
          <cell r="AA500">
            <v>2020110010061</v>
          </cell>
          <cell r="AC500" t="str">
            <v>O23011601140000007619</v>
          </cell>
          <cell r="AF500">
            <v>25192860</v>
          </cell>
          <cell r="AJ50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00" t="str">
            <v>Oscar Javier Castañeda Parra</v>
          </cell>
          <cell r="AL500">
            <v>80098626</v>
          </cell>
          <cell r="AM500" t="str">
            <v>501-2024</v>
          </cell>
          <cell r="AP500" t="str">
            <v>SECOP II</v>
          </cell>
          <cell r="AQ500" t="e">
            <v>#N/A</v>
          </cell>
          <cell r="AS500" t="str">
            <v>Falso</v>
          </cell>
          <cell r="AU500" t="str">
            <v>SI</v>
          </cell>
          <cell r="AV500" t="str">
            <v>Febrero</v>
          </cell>
          <cell r="AW500" t="e">
            <v>#N/A</v>
          </cell>
          <cell r="AX500">
            <v>45535</v>
          </cell>
          <cell r="AY500" t="str">
            <v>#REF!</v>
          </cell>
          <cell r="AZ500" t="str">
            <v>CO1.PCCNTR.5873892</v>
          </cell>
        </row>
        <row r="501">
          <cell r="D501" t="str">
            <v>504-2024</v>
          </cell>
          <cell r="E501" t="str">
            <v>LEYLA CASTILLO BALLÉN</v>
          </cell>
          <cell r="F501" t="str">
            <v>Subdirección de Formación Artistica</v>
          </cell>
          <cell r="G501" t="str">
            <v>Subdirección de Formación Artística</v>
          </cell>
          <cell r="H501" t="str">
            <v>Programa Crea</v>
          </cell>
          <cell r="I501" t="str">
            <v>Contratación Directa</v>
          </cell>
          <cell r="J501" t="str">
            <v>Contratación directa.</v>
          </cell>
          <cell r="K501" t="str">
            <v>Prestación de servicios</v>
          </cell>
          <cell r="N501" t="str">
            <v>Si</v>
          </cell>
          <cell r="O501" t="str">
            <v>Contrato Prestación de Servicios Apoyo a la Gestión</v>
          </cell>
          <cell r="P501">
            <v>45324</v>
          </cell>
          <cell r="Q501">
            <v>45327</v>
          </cell>
          <cell r="R501">
            <v>45473</v>
          </cell>
          <cell r="S501">
            <v>146</v>
          </cell>
          <cell r="T501" t="str">
            <v>En Ejecución</v>
          </cell>
          <cell r="U501" t="str">
            <v>LEYLA CASTILLO BALLÉN</v>
          </cell>
          <cell r="X501" t="str">
            <v>JORGE EDUARDO MARTINEZ GARCIA</v>
          </cell>
          <cell r="Z501" t="str">
            <v>Inversión</v>
          </cell>
          <cell r="AA501">
            <v>2020110010061</v>
          </cell>
          <cell r="AC501" t="str">
            <v>O23011601140000007619</v>
          </cell>
          <cell r="AF501">
            <v>17994900</v>
          </cell>
          <cell r="AJ50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01" t="str">
            <v>PAULA ANDREA SILVA MORENO</v>
          </cell>
          <cell r="AL501">
            <v>1020784702</v>
          </cell>
          <cell r="AM501" t="str">
            <v>504-2024</v>
          </cell>
          <cell r="AP501" t="str">
            <v>SECOP II</v>
          </cell>
          <cell r="AQ501" t="e">
            <v>#N/A</v>
          </cell>
          <cell r="AS501" t="str">
            <v>Falso</v>
          </cell>
          <cell r="AU501" t="str">
            <v>SI</v>
          </cell>
          <cell r="AV501" t="str">
            <v>Febrero</v>
          </cell>
          <cell r="AW501" t="e">
            <v>#N/A</v>
          </cell>
          <cell r="AX501">
            <v>45473</v>
          </cell>
          <cell r="AY501" t="str">
            <v>#REF!</v>
          </cell>
          <cell r="AZ501" t="str">
            <v>CO1.PCCNTR.5875413</v>
          </cell>
        </row>
        <row r="502">
          <cell r="D502" t="str">
            <v>505-2024</v>
          </cell>
          <cell r="E502" t="str">
            <v>Maira Salamanca</v>
          </cell>
          <cell r="F502" t="str">
            <v>Subdirección de las Artes</v>
          </cell>
          <cell r="I502" t="str">
            <v>Contratación Directa</v>
          </cell>
          <cell r="J502" t="str">
            <v>Contratación directa.</v>
          </cell>
          <cell r="K502" t="str">
            <v>Prestación de servicios</v>
          </cell>
          <cell r="N502" t="str">
            <v>Si</v>
          </cell>
          <cell r="O502" t="str">
            <v>Contrato Prestación de Servicios Apoyo a la Gestión</v>
          </cell>
          <cell r="P502">
            <v>45324</v>
          </cell>
          <cell r="Q502">
            <v>45327</v>
          </cell>
          <cell r="R502">
            <v>45488</v>
          </cell>
          <cell r="S502">
            <v>161</v>
          </cell>
          <cell r="T502" t="str">
            <v>En Ejecución</v>
          </cell>
          <cell r="U502" t="str">
            <v>Maira Salamanca</v>
          </cell>
          <cell r="X502" t="str">
            <v>LIZ ALEJANDRA SORIANO WILCHES</v>
          </cell>
          <cell r="Z502" t="str">
            <v>Inversión</v>
          </cell>
          <cell r="AA502">
            <v>2020110010063</v>
          </cell>
          <cell r="AC502" t="str">
            <v>O23011601210000007585</v>
          </cell>
          <cell r="AF502">
            <v>14200000</v>
          </cell>
          <cell r="AJ502" t="str">
            <v>Prestar servicios de apoyo a la gestión a la subdirección de las Artes, gerencia de literatura en el desarrollo de un taller de narrativa gráfica, con énfasis en el componente argumental, en el marco del programa Escrituras de Bogotá, dirigido a las personas interesadas, acorde a lo requerido por la dependencia.</v>
          </cell>
          <cell r="AK502" t="str">
            <v>Óscar Eduardo Adán Díaz</v>
          </cell>
          <cell r="AL502">
            <v>80083638</v>
          </cell>
          <cell r="AM502" t="str">
            <v>505-2024</v>
          </cell>
          <cell r="AP502" t="str">
            <v>SECOP II</v>
          </cell>
          <cell r="AQ502" t="e">
            <v>#N/A</v>
          </cell>
          <cell r="AS502" t="str">
            <v>Falso</v>
          </cell>
          <cell r="AU502" t="str">
            <v>SI</v>
          </cell>
          <cell r="AV502" t="str">
            <v>Febrero</v>
          </cell>
          <cell r="AW502" t="e">
            <v>#N/A</v>
          </cell>
          <cell r="AX502">
            <v>45488</v>
          </cell>
          <cell r="AY502" t="str">
            <v>#REF!</v>
          </cell>
          <cell r="AZ502" t="str">
            <v>CO1.PCCNTR.5878448</v>
          </cell>
        </row>
        <row r="503">
          <cell r="D503" t="str">
            <v>429-2024</v>
          </cell>
          <cell r="E503" t="str">
            <v>LEYLA CASTILLO BALLÉN</v>
          </cell>
          <cell r="F503" t="str">
            <v>Subdirección de Formación Artistica</v>
          </cell>
          <cell r="G503" t="str">
            <v>Subdirección de Formación Artística</v>
          </cell>
          <cell r="H503" t="str">
            <v>Programa Crea</v>
          </cell>
          <cell r="I503" t="str">
            <v>Contratación Directa</v>
          </cell>
          <cell r="J503" t="str">
            <v>Contratación directa.</v>
          </cell>
          <cell r="K503" t="str">
            <v>Prestación de servicios</v>
          </cell>
          <cell r="N503" t="str">
            <v>Si</v>
          </cell>
          <cell r="O503" t="str">
            <v>Contrato Prestación de Servicios Profesionales</v>
          </cell>
          <cell r="P503">
            <v>45327</v>
          </cell>
          <cell r="Q503">
            <v>45330</v>
          </cell>
          <cell r="R503">
            <v>45535</v>
          </cell>
          <cell r="S503">
            <v>204</v>
          </cell>
          <cell r="T503" t="str">
            <v>En Ejecución</v>
          </cell>
          <cell r="U503" t="str">
            <v>LEYLA CASTILLO BALLÉN</v>
          </cell>
          <cell r="X503" t="str">
            <v>LINA MARIA GAVIRIA HURTADO</v>
          </cell>
          <cell r="Z503" t="str">
            <v>Inversión</v>
          </cell>
          <cell r="AA503">
            <v>2020110010061</v>
          </cell>
          <cell r="AC503" t="str">
            <v>O23011601140000007619</v>
          </cell>
          <cell r="AF503">
            <v>25192860</v>
          </cell>
          <cell r="AJ50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03" t="str">
            <v>LUIS ARIEL FORERO PEÑA</v>
          </cell>
          <cell r="AL503">
            <v>79807596</v>
          </cell>
          <cell r="AM503" t="str">
            <v>429-2024</v>
          </cell>
          <cell r="AP503" t="str">
            <v>SECOP II</v>
          </cell>
          <cell r="AQ503" t="e">
            <v>#N/A</v>
          </cell>
          <cell r="AS503" t="str">
            <v>Falso</v>
          </cell>
          <cell r="AU503" t="str">
            <v>SI</v>
          </cell>
          <cell r="AV503" t="str">
            <v>Febrero</v>
          </cell>
          <cell r="AW503" t="e">
            <v>#N/A</v>
          </cell>
          <cell r="AX503">
            <v>45535</v>
          </cell>
          <cell r="AY503" t="str">
            <v>#REF!</v>
          </cell>
          <cell r="AZ503" t="str">
            <v>CO1.PCCNTR.5877991</v>
          </cell>
        </row>
        <row r="504">
          <cell r="D504" t="str">
            <v>469-2024</v>
          </cell>
          <cell r="E504" t="str">
            <v>LEYLA CASTILLO BALLÉN</v>
          </cell>
          <cell r="F504" t="str">
            <v>Subdirección de Formación Artistica</v>
          </cell>
          <cell r="G504" t="str">
            <v>Subdirección de Formación Artística</v>
          </cell>
          <cell r="H504" t="str">
            <v>Programa Crea</v>
          </cell>
          <cell r="I504" t="str">
            <v>Contratación Directa</v>
          </cell>
          <cell r="J504" t="str">
            <v>Contratación directa.</v>
          </cell>
          <cell r="K504" t="str">
            <v>Prestación de servicios</v>
          </cell>
          <cell r="N504" t="str">
            <v>Si</v>
          </cell>
          <cell r="O504" t="str">
            <v>Contrato Prestación de Servicios Profesionales</v>
          </cell>
          <cell r="P504">
            <v>45327</v>
          </cell>
          <cell r="Q504">
            <v>45329</v>
          </cell>
          <cell r="R504">
            <v>45535</v>
          </cell>
          <cell r="S504">
            <v>205</v>
          </cell>
          <cell r="T504" t="str">
            <v>Terminado</v>
          </cell>
          <cell r="U504" t="str">
            <v>LEYLA CASTILLO BALLÉN</v>
          </cell>
          <cell r="X504" t="str">
            <v>LINA MARIA GAVIRIA HURTADO</v>
          </cell>
          <cell r="Z504" t="str">
            <v>Inversión</v>
          </cell>
          <cell r="AA504">
            <v>2020110010061</v>
          </cell>
          <cell r="AC504" t="str">
            <v>O23011601140000007619</v>
          </cell>
          <cell r="AF504">
            <v>25192860</v>
          </cell>
          <cell r="AJ50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04" t="str">
            <v>PABLO FELIPE GÓMEZ MONTES</v>
          </cell>
          <cell r="AL504">
            <v>1020719840</v>
          </cell>
          <cell r="AM504" t="str">
            <v>469-2024</v>
          </cell>
          <cell r="AP504" t="str">
            <v>SECOP II</v>
          </cell>
          <cell r="AQ504" t="e">
            <v>#N/A</v>
          </cell>
          <cell r="AS504" t="str">
            <v>Falso</v>
          </cell>
          <cell r="AU504" t="str">
            <v>SI</v>
          </cell>
          <cell r="AV504" t="str">
            <v>Febrero</v>
          </cell>
          <cell r="AW504">
            <v>45495</v>
          </cell>
          <cell r="AX504">
            <v>45495</v>
          </cell>
          <cell r="AY504" t="str">
            <v>#REF!</v>
          </cell>
          <cell r="AZ504" t="str">
            <v>CO1.PCCNTR.5875977</v>
          </cell>
        </row>
        <row r="505">
          <cell r="D505" t="str">
            <v>470-2024</v>
          </cell>
          <cell r="E505" t="str">
            <v>LEYLA CASTILLO BALLÉN</v>
          </cell>
          <cell r="F505" t="str">
            <v>Subdirección de Formación Artistica</v>
          </cell>
          <cell r="G505" t="str">
            <v>Subdirección de Formación Artística</v>
          </cell>
          <cell r="H505" t="str">
            <v>Programa Crea</v>
          </cell>
          <cell r="I505" t="str">
            <v>Contratación Directa</v>
          </cell>
          <cell r="J505" t="str">
            <v>Contratación directa.</v>
          </cell>
          <cell r="K505" t="str">
            <v>Prestación de servicios</v>
          </cell>
          <cell r="N505" t="str">
            <v>Si</v>
          </cell>
          <cell r="O505" t="str">
            <v>Contrato Prestación de Servicios Profesionales</v>
          </cell>
          <cell r="P505">
            <v>45327</v>
          </cell>
          <cell r="Q505">
            <v>45329</v>
          </cell>
          <cell r="R505">
            <v>45535</v>
          </cell>
          <cell r="S505">
            <v>205</v>
          </cell>
          <cell r="T505" t="str">
            <v>En Ejecución</v>
          </cell>
          <cell r="U505" t="str">
            <v>LEYLA CASTILLO BALLÉN</v>
          </cell>
          <cell r="X505" t="str">
            <v>JORGE EDUARDO MARTINEZ GARCIA</v>
          </cell>
          <cell r="Z505" t="str">
            <v>Inversión</v>
          </cell>
          <cell r="AA505">
            <v>2020110010061</v>
          </cell>
          <cell r="AC505" t="str">
            <v>O23011601140000007619</v>
          </cell>
          <cell r="AF505">
            <v>25192860</v>
          </cell>
          <cell r="AJ50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05" t="str">
            <v>Luis Enrique Tovar Ramirez</v>
          </cell>
          <cell r="AL505">
            <v>79761089</v>
          </cell>
          <cell r="AM505" t="str">
            <v>470-2024</v>
          </cell>
          <cell r="AP505" t="str">
            <v>SECOP II</v>
          </cell>
          <cell r="AQ505" t="e">
            <v>#N/A</v>
          </cell>
          <cell r="AS505" t="str">
            <v>Falso</v>
          </cell>
          <cell r="AU505" t="str">
            <v>SI</v>
          </cell>
          <cell r="AV505" t="str">
            <v>Febrero</v>
          </cell>
          <cell r="AW505" t="e">
            <v>#N/A</v>
          </cell>
          <cell r="AX505">
            <v>45535</v>
          </cell>
          <cell r="AY505" t="str">
            <v>#REF!</v>
          </cell>
          <cell r="AZ505" t="str">
            <v>CO1.PCCNTR.5875981</v>
          </cell>
        </row>
        <row r="506">
          <cell r="D506" t="str">
            <v>471-2024</v>
          </cell>
          <cell r="E506" t="str">
            <v>LEYLA CASTILLO BALLÉN</v>
          </cell>
          <cell r="F506" t="str">
            <v>Subdirección de Formación Artistica</v>
          </cell>
          <cell r="G506" t="str">
            <v>Subdirección de Formación Artística</v>
          </cell>
          <cell r="H506" t="str">
            <v>Programa Crea</v>
          </cell>
          <cell r="I506" t="str">
            <v>Contratación Directa</v>
          </cell>
          <cell r="J506" t="str">
            <v>Contratación directa.</v>
          </cell>
          <cell r="K506" t="str">
            <v>Prestación de servicios</v>
          </cell>
          <cell r="N506" t="str">
            <v>Si</v>
          </cell>
          <cell r="O506" t="str">
            <v>Contrato Prestación de Servicios Profesionales</v>
          </cell>
          <cell r="P506">
            <v>45327</v>
          </cell>
          <cell r="Q506">
            <v>45330</v>
          </cell>
          <cell r="R506">
            <v>45618</v>
          </cell>
          <cell r="S506">
            <v>285</v>
          </cell>
          <cell r="T506" t="str">
            <v>En Ejecución</v>
          </cell>
          <cell r="U506" t="str">
            <v>LEYLA CASTILLO BALLÉN</v>
          </cell>
          <cell r="X506" t="str">
            <v>LINA MARIA GAVIRIA HURTADO</v>
          </cell>
          <cell r="Z506" t="str">
            <v>Inversión</v>
          </cell>
          <cell r="AA506">
            <v>2020110010061</v>
          </cell>
          <cell r="AC506" t="str">
            <v>O23011601140000007619</v>
          </cell>
          <cell r="AF506">
            <v>25192860</v>
          </cell>
          <cell r="AI506" t="str">
            <v>$ 3.598.980,00</v>
          </cell>
          <cell r="AJ5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06" t="str">
            <v>Linda Pongutá cARL</v>
          </cell>
          <cell r="AL506">
            <v>1018428185</v>
          </cell>
          <cell r="AM506" t="str">
            <v>471-2024</v>
          </cell>
          <cell r="AP506" t="str">
            <v>SECOP II</v>
          </cell>
          <cell r="AQ506" t="e">
            <v>#N/A</v>
          </cell>
          <cell r="AS506" t="str">
            <v>Falso</v>
          </cell>
          <cell r="AU506" t="str">
            <v>SI</v>
          </cell>
          <cell r="AV506" t="str">
            <v>Febrero</v>
          </cell>
          <cell r="AW506" t="e">
            <v>#N/A</v>
          </cell>
          <cell r="AX506">
            <v>45618</v>
          </cell>
          <cell r="AY506" t="str">
            <v>#REF!</v>
          </cell>
          <cell r="AZ506" t="str">
            <v>CO1.PCCNTR.5876347</v>
          </cell>
        </row>
        <row r="507">
          <cell r="D507" t="str">
            <v>476-2024</v>
          </cell>
          <cell r="E507" t="str">
            <v>Maira Salamanca</v>
          </cell>
          <cell r="F507" t="str">
            <v>Subdirección de las Artes</v>
          </cell>
          <cell r="I507" t="str">
            <v>Contratación Directa</v>
          </cell>
          <cell r="J507" t="str">
            <v>Contratación directa.</v>
          </cell>
          <cell r="K507" t="str">
            <v>Prestación de servicios</v>
          </cell>
          <cell r="N507" t="str">
            <v>Si</v>
          </cell>
          <cell r="O507" t="str">
            <v>Contrato Prestación de Servicios Apoyo a la Gestión</v>
          </cell>
          <cell r="P507">
            <v>45327</v>
          </cell>
          <cell r="Q507">
            <v>45331</v>
          </cell>
          <cell r="R507">
            <v>45488</v>
          </cell>
          <cell r="S507">
            <v>157</v>
          </cell>
          <cell r="T507" t="str">
            <v>En Ejecución</v>
          </cell>
          <cell r="U507" t="str">
            <v>Maira Salamanca</v>
          </cell>
          <cell r="X507" t="str">
            <v>LIZ ALEJANDRA SORIANO WILCHES</v>
          </cell>
          <cell r="Z507" t="str">
            <v>Inversión</v>
          </cell>
          <cell r="AA507">
            <v>2020110010063</v>
          </cell>
          <cell r="AC507" t="str">
            <v>O23011601210000007585</v>
          </cell>
          <cell r="AF507">
            <v>22660000</v>
          </cell>
          <cell r="AJ507" t="str">
            <v>PRESTAR SERVICIOS DE APOYO A LA GESTIÓN A LA SUBDIRECCIÓN DE LAS ARTES - GERENCIA DE LITERATURA EN EL DESARROLLO DE UN 
 TALLER DE CUENTO EN EL MARCO DEL PROGRAMA ESCRITURAS DE BOGOTÁ, DIRIGIDO A LAS PERSONAS INTERESADAS, ACORDE A LO 
 REQUERIDO POR LA DEPENDENCIA</v>
          </cell>
          <cell r="AK507" t="str">
            <v>Laura Ortiz Gomez</v>
          </cell>
          <cell r="AL507">
            <v>1015397575</v>
          </cell>
          <cell r="AM507" t="str">
            <v>476-2024</v>
          </cell>
          <cell r="AP507" t="str">
            <v>SECOP II</v>
          </cell>
          <cell r="AQ507" t="e">
            <v>#N/A</v>
          </cell>
          <cell r="AS507" t="str">
            <v>Falso</v>
          </cell>
          <cell r="AU507" t="str">
            <v>SI</v>
          </cell>
          <cell r="AV507" t="str">
            <v>Febrero</v>
          </cell>
          <cell r="AW507" t="e">
            <v>#N/A</v>
          </cell>
          <cell r="AX507">
            <v>45488</v>
          </cell>
          <cell r="AY507" t="str">
            <v>#REF!</v>
          </cell>
          <cell r="AZ507" t="str">
            <v>CO1.PCCNTR.5866637</v>
          </cell>
        </row>
        <row r="508">
          <cell r="D508" t="str">
            <v>485-2024</v>
          </cell>
          <cell r="E508" t="str">
            <v>Maira Salamanca</v>
          </cell>
          <cell r="F508" t="str">
            <v>Subdirección de las Artes</v>
          </cell>
          <cell r="I508" t="str">
            <v>Contratación Directa</v>
          </cell>
          <cell r="J508" t="str">
            <v>Contratación directa.</v>
          </cell>
          <cell r="K508" t="str">
            <v>Prestación de servicios</v>
          </cell>
          <cell r="N508" t="str">
            <v>Si</v>
          </cell>
          <cell r="O508" t="str">
            <v>Contrato Prestación de Servicios Apoyo a la Gestión</v>
          </cell>
          <cell r="P508">
            <v>45327</v>
          </cell>
          <cell r="Q508">
            <v>45327</v>
          </cell>
          <cell r="R508">
            <v>45382</v>
          </cell>
          <cell r="S508">
            <v>57</v>
          </cell>
          <cell r="T508" t="str">
            <v>En Ejecución</v>
          </cell>
          <cell r="U508" t="str">
            <v>Maira Salamanca</v>
          </cell>
          <cell r="X508" t="str">
            <v>LINA MARIA GAVIRIA HURTADO</v>
          </cell>
          <cell r="Z508" t="str">
            <v>Inversión</v>
          </cell>
          <cell r="AA508">
            <v>2020110010063</v>
          </cell>
          <cell r="AC508" t="str">
            <v>O23011601210000007585</v>
          </cell>
          <cell r="AF508">
            <v>10000000</v>
          </cell>
          <cell r="AJ508" t="str">
            <v>PRESTAR SERVICIOS DE APOYO A LA GESTIÓN A LA SUBDIRECCIÓN DE LAS ARTES, CASTILLO DE LAS ARTES, EN EL DESARROLLO E IMPLEMENTACIÓN DE LAS ACCIONES NECESARIAS, PARA FORTALECER LOS DIFERENTES LABORATORIOS DE CREACIÓN ARTÍSTICA CON SUJETOS DE ESPECIAL PROTECCIÓN CONSTITUCIÓN EN LA LOCALIDAD DE LOS MÁRTIRES EN BOGOTÁ.</v>
          </cell>
          <cell r="AK508" t="str">
            <v>Jasbleidy Salas Guzman</v>
          </cell>
          <cell r="AL508">
            <v>52815788</v>
          </cell>
          <cell r="AM508" t="str">
            <v>485-2024</v>
          </cell>
          <cell r="AP508" t="str">
            <v>SECOP II</v>
          </cell>
          <cell r="AQ508" t="e">
            <v>#N/A</v>
          </cell>
          <cell r="AS508" t="str">
            <v>Falso</v>
          </cell>
          <cell r="AU508" t="str">
            <v>SI</v>
          </cell>
          <cell r="AV508" t="str">
            <v>Febrero</v>
          </cell>
          <cell r="AW508" t="e">
            <v>#N/A</v>
          </cell>
          <cell r="AX508">
            <v>45382</v>
          </cell>
          <cell r="AY508" t="str">
            <v>#REF!</v>
          </cell>
          <cell r="AZ508" t="str">
            <v>CO1.PCCNTR.5878396</v>
          </cell>
        </row>
        <row r="509">
          <cell r="D509" t="str">
            <v>486-2024</v>
          </cell>
          <cell r="E509" t="str">
            <v>Maira Salamanca</v>
          </cell>
          <cell r="F509" t="str">
            <v>Subdirección de las Artes</v>
          </cell>
          <cell r="I509" t="str">
            <v>Contratación Directa</v>
          </cell>
          <cell r="J509" t="str">
            <v>Contratación directa.</v>
          </cell>
          <cell r="K509" t="str">
            <v>Prestación de servicios</v>
          </cell>
          <cell r="N509" t="str">
            <v>Si</v>
          </cell>
          <cell r="O509" t="str">
            <v>Contrato Prestación de Servicios Profesionales</v>
          </cell>
          <cell r="P509">
            <v>45327</v>
          </cell>
          <cell r="Q509">
            <v>45328</v>
          </cell>
          <cell r="R509">
            <v>45382</v>
          </cell>
          <cell r="S509">
            <v>56</v>
          </cell>
          <cell r="T509" t="str">
            <v>En Ejecución</v>
          </cell>
          <cell r="U509" t="str">
            <v>Maira Salamanca</v>
          </cell>
          <cell r="X509" t="str">
            <v>RICARDO ALFONSO CANTOR BOSSA</v>
          </cell>
          <cell r="Z509" t="str">
            <v>Inversión</v>
          </cell>
          <cell r="AA509">
            <v>2020110010063</v>
          </cell>
          <cell r="AC509" t="str">
            <v>O23011601210000007585</v>
          </cell>
          <cell r="AF509">
            <v>11889166</v>
          </cell>
          <cell r="AJ509" t="str">
            <v>PRESTAR SERVICIOS PROFESIONALES A LA SUBDIRECCIÓN DE LAS ARTES- GERENCIA DE ARTES AUDIOVISUALES, EN EL SEGUIMIENTO Y APOYO A LA PLANIFICACIÓN, GESTIÓN E IMPLEMENTACIÓN DE LA ESTRATEGIA TERRITORIAL DE ACUERDO CON LOS LINEAMIENTOS DEFINIDOS POR LA DEPENDENCIA.</v>
          </cell>
          <cell r="AK509" t="str">
            <v>Zulay Karina Riascos Zapata</v>
          </cell>
          <cell r="AL509">
            <v>1018466603</v>
          </cell>
          <cell r="AM509" t="str">
            <v>486-2024</v>
          </cell>
          <cell r="AP509" t="str">
            <v>SECOP II</v>
          </cell>
          <cell r="AQ509" t="e">
            <v>#N/A</v>
          </cell>
          <cell r="AS509" t="str">
            <v>Falso</v>
          </cell>
          <cell r="AU509" t="str">
            <v>SI</v>
          </cell>
          <cell r="AV509" t="str">
            <v>Febrero</v>
          </cell>
          <cell r="AW509" t="e">
            <v>#N/A</v>
          </cell>
          <cell r="AX509">
            <v>45382</v>
          </cell>
          <cell r="AY509" t="str">
            <v>#REF!</v>
          </cell>
          <cell r="AZ509" t="str">
            <v>CO1.PCCNTR.5878373</v>
          </cell>
        </row>
        <row r="510">
          <cell r="D510" t="str">
            <v>487-2024</v>
          </cell>
          <cell r="E510" t="str">
            <v>Hanna Paola Cuenca Hernandez</v>
          </cell>
          <cell r="F510" t="str">
            <v>Subdirección de Equipamientos Culturales</v>
          </cell>
          <cell r="I510" t="str">
            <v>Contratación Directa</v>
          </cell>
          <cell r="J510" t="str">
            <v>Contratación directa.</v>
          </cell>
          <cell r="K510" t="str">
            <v>Prestación de servicios</v>
          </cell>
          <cell r="N510" t="str">
            <v>Si</v>
          </cell>
          <cell r="O510" t="str">
            <v>Contrato Prestación de Servicios Apoyo a la Gestión</v>
          </cell>
          <cell r="P510">
            <v>45327</v>
          </cell>
          <cell r="Q510">
            <v>45327</v>
          </cell>
          <cell r="R510">
            <v>45412</v>
          </cell>
          <cell r="S510">
            <v>86</v>
          </cell>
          <cell r="T510" t="str">
            <v>En Ejecución</v>
          </cell>
          <cell r="U510" t="str">
            <v>Hanna Paola Cuenca Hernandez</v>
          </cell>
          <cell r="X510" t="str">
            <v>SILVIA OSPINA HENAO</v>
          </cell>
          <cell r="Z510" t="str">
            <v>Inversión</v>
          </cell>
          <cell r="AA510">
            <v>2020110010158</v>
          </cell>
          <cell r="AC510" t="str">
            <v>O23011601210000007614</v>
          </cell>
          <cell r="AF510">
            <v>15000000</v>
          </cell>
          <cell r="AJ510" t="str">
            <v>PRESTAR SERVICIOS DE APOYO A LA GESTIÓN AL IDARTES - SUBDIRECCIÓN DE EQUIPAMIENTOS CULTURALES EN LA PRODUCCIÓN TÉCNICA Y LOGÍSTICA DE LAS ETAPAS DE PREPRODUCCIÓN, REALIZACIÓN Y POSTPRODUCCIÓN DE LOS EVENTOS Y ACTIVIDADES PROGRAMADAS PARA EL PLANETARIO DE BOGOTÁ.</v>
          </cell>
          <cell r="AK510" t="str">
            <v>Esteban Camargo Montoya</v>
          </cell>
          <cell r="AL510">
            <v>1018440088</v>
          </cell>
          <cell r="AM510" t="str">
            <v>487-2024</v>
          </cell>
          <cell r="AP510" t="str">
            <v>SECOP II</v>
          </cell>
          <cell r="AQ510" t="e">
            <v>#N/A</v>
          </cell>
          <cell r="AS510" t="str">
            <v>Falso</v>
          </cell>
          <cell r="AU510" t="str">
            <v>SI</v>
          </cell>
          <cell r="AV510" t="str">
            <v>Febrero</v>
          </cell>
          <cell r="AW510" t="e">
            <v>#N/A</v>
          </cell>
          <cell r="AX510">
            <v>45412</v>
          </cell>
          <cell r="AY510" t="str">
            <v>#REF!</v>
          </cell>
          <cell r="AZ510" t="str">
            <v>CO1.PCCNTR.5877843</v>
          </cell>
        </row>
        <row r="511">
          <cell r="D511" t="str">
            <v>489-2024</v>
          </cell>
          <cell r="E511" t="str">
            <v>Hanna Paola Cuenca Hernandez</v>
          </cell>
          <cell r="F511" t="str">
            <v>Subdirección de Equipamientos Culturales</v>
          </cell>
          <cell r="I511" t="str">
            <v>Contratación Directa</v>
          </cell>
          <cell r="J511" t="str">
            <v>Contratación directa.</v>
          </cell>
          <cell r="K511" t="str">
            <v>Prestación de servicios</v>
          </cell>
          <cell r="N511" t="str">
            <v>Si</v>
          </cell>
          <cell r="O511" t="str">
            <v>Contrato Prestación de Servicios Profesionales</v>
          </cell>
          <cell r="P511">
            <v>45327</v>
          </cell>
          <cell r="Q511">
            <v>45329</v>
          </cell>
          <cell r="R511">
            <v>45412</v>
          </cell>
          <cell r="S511">
            <v>84</v>
          </cell>
          <cell r="T511" t="str">
            <v>En Ejecución</v>
          </cell>
          <cell r="U511" t="str">
            <v>Hanna Paola Cuenca Hernandez</v>
          </cell>
          <cell r="X511" t="str">
            <v>SILVIA OSPINA HENAO</v>
          </cell>
          <cell r="Z511" t="str">
            <v>Inversión</v>
          </cell>
          <cell r="AA511">
            <v>2020110010158</v>
          </cell>
          <cell r="AC511" t="str">
            <v>O23011601210000007614</v>
          </cell>
          <cell r="AF511">
            <v>13800000</v>
          </cell>
          <cell r="AJ511" t="str">
            <v>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DE CIENCIAS NATURALES Y BIOLOGÍA.</v>
          </cell>
          <cell r="AK511" t="str">
            <v>Juan Sebastian Benavides Aldana</v>
          </cell>
          <cell r="AL511">
            <v>1026277987</v>
          </cell>
          <cell r="AM511" t="str">
            <v>489-2024</v>
          </cell>
          <cell r="AP511" t="str">
            <v>SECOP II</v>
          </cell>
          <cell r="AQ511" t="e">
            <v>#N/A</v>
          </cell>
          <cell r="AS511" t="str">
            <v>Falso</v>
          </cell>
          <cell r="AU511" t="str">
            <v>SI</v>
          </cell>
          <cell r="AV511" t="str">
            <v>Febrero</v>
          </cell>
          <cell r="AW511" t="e">
            <v>#N/A</v>
          </cell>
          <cell r="AX511">
            <v>45412</v>
          </cell>
          <cell r="AY511" t="str">
            <v>#REF!</v>
          </cell>
          <cell r="AZ511" t="str">
            <v>CO1.PCCNTR.5878336</v>
          </cell>
        </row>
        <row r="512">
          <cell r="D512" t="str">
            <v>491-2024</v>
          </cell>
          <cell r="E512" t="str">
            <v>LEYLA CASTILLO BALLÉN</v>
          </cell>
          <cell r="F512" t="str">
            <v>Subdirección de Formación Artistica</v>
          </cell>
          <cell r="G512" t="str">
            <v>Subdirección de Formación Artística</v>
          </cell>
          <cell r="H512" t="str">
            <v>Programa Crea</v>
          </cell>
          <cell r="I512" t="str">
            <v>Contratación Directa</v>
          </cell>
          <cell r="J512" t="str">
            <v>Contratación directa.</v>
          </cell>
          <cell r="K512" t="str">
            <v>Prestación de servicios</v>
          </cell>
          <cell r="N512" t="str">
            <v>Si</v>
          </cell>
          <cell r="O512" t="str">
            <v>Contrato Prestación de Servicios Profesionales</v>
          </cell>
          <cell r="P512">
            <v>45327</v>
          </cell>
          <cell r="Q512">
            <v>45328</v>
          </cell>
          <cell r="R512">
            <v>45382</v>
          </cell>
          <cell r="S512">
            <v>56</v>
          </cell>
          <cell r="T512" t="str">
            <v>En Ejecución</v>
          </cell>
          <cell r="U512" t="str">
            <v>LEYLA CASTILLO BALLÉN</v>
          </cell>
          <cell r="X512" t="str">
            <v>LINA MARIA GAVIRIA HURTADO</v>
          </cell>
          <cell r="Z512" t="str">
            <v>Inversión</v>
          </cell>
          <cell r="AA512">
            <v>2020110010061</v>
          </cell>
          <cell r="AC512" t="str">
            <v>O23011601140000007619</v>
          </cell>
          <cell r="AF512">
            <v>11146000</v>
          </cell>
          <cell r="AJ51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512" t="str">
            <v>LUNA CAMILA GUERRERO NIÑO</v>
          </cell>
          <cell r="AL512">
            <v>1030553159</v>
          </cell>
          <cell r="AM512" t="str">
            <v>491-2024</v>
          </cell>
          <cell r="AP512" t="str">
            <v>SECOP II</v>
          </cell>
          <cell r="AQ512" t="e">
            <v>#N/A</v>
          </cell>
          <cell r="AS512" t="str">
            <v>Falso</v>
          </cell>
          <cell r="AU512" t="str">
            <v>SI</v>
          </cell>
          <cell r="AV512" t="str">
            <v>Febrero</v>
          </cell>
          <cell r="AW512" t="e">
            <v>#N/A</v>
          </cell>
          <cell r="AX512">
            <v>45382</v>
          </cell>
          <cell r="AY512" t="str">
            <v>#REF!</v>
          </cell>
          <cell r="AZ512" t="str">
            <v>CO1.PCCNTR.5878735</v>
          </cell>
        </row>
        <row r="513">
          <cell r="D513" t="str">
            <v>492-2024</v>
          </cell>
          <cell r="E513" t="str">
            <v>LEYLA CASTILLO BALLÉN</v>
          </cell>
          <cell r="F513" t="str">
            <v>Subdirección de Formación Artistica</v>
          </cell>
          <cell r="G513" t="str">
            <v>Subdirección de Formación Artística</v>
          </cell>
          <cell r="H513" t="str">
            <v>Programa Crea</v>
          </cell>
          <cell r="I513" t="str">
            <v>Contratación Directa</v>
          </cell>
          <cell r="J513" t="str">
            <v>Contratación directa.</v>
          </cell>
          <cell r="K513" t="str">
            <v>Prestación de servicios</v>
          </cell>
          <cell r="N513" t="str">
            <v>Si</v>
          </cell>
          <cell r="O513" t="str">
            <v>Contrato Prestación de Servicios Apoyo a la Gestión</v>
          </cell>
          <cell r="P513">
            <v>45327</v>
          </cell>
          <cell r="Q513">
            <v>45328</v>
          </cell>
          <cell r="R513">
            <v>45382</v>
          </cell>
          <cell r="S513">
            <v>56</v>
          </cell>
          <cell r="T513" t="str">
            <v>En Ejecución</v>
          </cell>
          <cell r="U513" t="str">
            <v>LEYLA CASTILLO BALLÉN</v>
          </cell>
          <cell r="X513" t="str">
            <v>LINA MARIA GAVIRIA HURTADO</v>
          </cell>
          <cell r="Z513" t="str">
            <v>Inversión</v>
          </cell>
          <cell r="AA513">
            <v>2020110010061</v>
          </cell>
          <cell r="AC513" t="str">
            <v>O23011601140000007619</v>
          </cell>
          <cell r="AF513">
            <v>4986000</v>
          </cell>
          <cell r="AJ513"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513" t="str">
            <v>Claudia Perez</v>
          </cell>
          <cell r="AL513">
            <v>52693371</v>
          </cell>
          <cell r="AM513" t="str">
            <v>492-2024</v>
          </cell>
          <cell r="AP513" t="str">
            <v>SECOP II</v>
          </cell>
          <cell r="AQ513" t="e">
            <v>#N/A</v>
          </cell>
          <cell r="AS513" t="str">
            <v>Falso</v>
          </cell>
          <cell r="AU513" t="str">
            <v>SI</v>
          </cell>
          <cell r="AV513" t="str">
            <v>Febrero</v>
          </cell>
          <cell r="AW513" t="e">
            <v>#N/A</v>
          </cell>
          <cell r="AX513">
            <v>45382</v>
          </cell>
          <cell r="AY513" t="str">
            <v>#REF!</v>
          </cell>
          <cell r="AZ513" t="str">
            <v>CO1.PCCNTR.5878700</v>
          </cell>
        </row>
        <row r="514">
          <cell r="D514" t="str">
            <v>493-2024</v>
          </cell>
          <cell r="E514" t="str">
            <v>LEYLA CASTILLO BALLÉN</v>
          </cell>
          <cell r="F514" t="str">
            <v>Subdirección de Formación Artistica</v>
          </cell>
          <cell r="G514" t="str">
            <v>Subdirección de Formación Artística</v>
          </cell>
          <cell r="H514" t="str">
            <v>Programa Crea</v>
          </cell>
          <cell r="I514" t="str">
            <v>Contratación Directa</v>
          </cell>
          <cell r="J514" t="str">
            <v>Contratación directa.</v>
          </cell>
          <cell r="K514" t="str">
            <v>Prestación de servicios</v>
          </cell>
          <cell r="N514" t="str">
            <v>Si</v>
          </cell>
          <cell r="O514" t="str">
            <v>Contrato Prestación de Servicios Apoyo a la Gestión</v>
          </cell>
          <cell r="P514">
            <v>45327</v>
          </cell>
          <cell r="Q514">
            <v>45328</v>
          </cell>
          <cell r="R514">
            <v>45382</v>
          </cell>
          <cell r="S514">
            <v>56</v>
          </cell>
          <cell r="T514" t="str">
            <v>En Ejecución</v>
          </cell>
          <cell r="U514" t="str">
            <v>LEYLA CASTILLO BALLÉN</v>
          </cell>
          <cell r="X514" t="str">
            <v>LINA MARIA GAVIRIA HURTADO</v>
          </cell>
          <cell r="Z514" t="str">
            <v>Inversión</v>
          </cell>
          <cell r="AA514">
            <v>2020110010061</v>
          </cell>
          <cell r="AC514" t="str">
            <v>O23011601140000007619</v>
          </cell>
          <cell r="AF514">
            <v>4986000</v>
          </cell>
          <cell r="AJ514"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514" t="str">
            <v>carlos augusto rivera murillo</v>
          </cell>
          <cell r="AL514">
            <v>80755377</v>
          </cell>
          <cell r="AM514" t="str">
            <v>493-2024</v>
          </cell>
          <cell r="AP514" t="str">
            <v>SECOP II</v>
          </cell>
          <cell r="AQ514" t="e">
            <v>#N/A</v>
          </cell>
          <cell r="AS514" t="str">
            <v>Falso</v>
          </cell>
          <cell r="AU514" t="str">
            <v>SI</v>
          </cell>
          <cell r="AV514" t="str">
            <v>Febrero</v>
          </cell>
          <cell r="AW514" t="e">
            <v>#N/A</v>
          </cell>
          <cell r="AX514">
            <v>45382</v>
          </cell>
          <cell r="AY514" t="str">
            <v>#REF!</v>
          </cell>
          <cell r="AZ514" t="str">
            <v>CO1.PCCNTR.5879291</v>
          </cell>
        </row>
        <row r="515">
          <cell r="D515" t="str">
            <v>494-2024</v>
          </cell>
          <cell r="E515" t="str">
            <v>LEYLA CASTILLO BALLÉN</v>
          </cell>
          <cell r="F515" t="str">
            <v>Subdirección de Formación Artistica</v>
          </cell>
          <cell r="G515" t="str">
            <v>Subdirección de Formación Artística</v>
          </cell>
          <cell r="H515" t="str">
            <v>Programa Crea</v>
          </cell>
          <cell r="I515" t="str">
            <v>Contratación Directa</v>
          </cell>
          <cell r="J515" t="str">
            <v>Contratación directa.</v>
          </cell>
          <cell r="K515" t="str">
            <v>Prestación de servicios</v>
          </cell>
          <cell r="N515" t="str">
            <v>Si</v>
          </cell>
          <cell r="O515" t="str">
            <v>Contrato Prestación de Servicios Apoyo a la Gestión</v>
          </cell>
          <cell r="P515">
            <v>45327</v>
          </cell>
          <cell r="Q515">
            <v>45328</v>
          </cell>
          <cell r="R515">
            <v>45411</v>
          </cell>
          <cell r="S515">
            <v>84</v>
          </cell>
          <cell r="T515" t="str">
            <v>En Ejecución</v>
          </cell>
          <cell r="U515" t="str">
            <v>LEYLA CASTILLO BALLÉN</v>
          </cell>
          <cell r="X515" t="str">
            <v>LINA MARIA GAVIRIA HURTADO</v>
          </cell>
          <cell r="Z515" t="str">
            <v>Inversión</v>
          </cell>
          <cell r="AA515">
            <v>2020110010061</v>
          </cell>
          <cell r="AC515" t="str">
            <v>O23011601140000007619</v>
          </cell>
          <cell r="AF515">
            <v>10220167</v>
          </cell>
          <cell r="AJ515" t="str">
            <v>PRESTAR SERVICIOS DE APOYO A LA GESTIÓN AL IDARTES - SUBDIRECCIÓN DE FORMACIÓN ARTÍSTICA, EN ACTIVIDADES ADMINISTRATIVAS, LOGÍSTICAS, DE ANÁLISIS DE LA INFORMACIÓN Y DE ATENCIÓN AL CIUDADANO EN LAS SEDES DEL PROGRAMA CREA.</v>
          </cell>
          <cell r="AK515" t="str">
            <v>LADY JOHANA ROJAS HENAO</v>
          </cell>
          <cell r="AL515">
            <v>1030546199</v>
          </cell>
          <cell r="AM515" t="str">
            <v>494-2024</v>
          </cell>
          <cell r="AP515" t="str">
            <v>SECOP II</v>
          </cell>
          <cell r="AQ515" t="e">
            <v>#N/A</v>
          </cell>
          <cell r="AS515" t="str">
            <v>Falso</v>
          </cell>
          <cell r="AU515" t="str">
            <v>SI</v>
          </cell>
          <cell r="AV515" t="str">
            <v>Febrero</v>
          </cell>
          <cell r="AW515" t="e">
            <v>#N/A</v>
          </cell>
          <cell r="AX515">
            <v>45411</v>
          </cell>
          <cell r="AY515" t="str">
            <v>#REF!</v>
          </cell>
          <cell r="AZ515" t="str">
            <v>CO1.PCCNTR.5879720</v>
          </cell>
        </row>
        <row r="516">
          <cell r="D516" t="str">
            <v>495-2024</v>
          </cell>
          <cell r="E516" t="str">
            <v>LEYLA CASTILLO BALLÉN</v>
          </cell>
          <cell r="F516" t="str">
            <v>Subdirección de Formación Artistica</v>
          </cell>
          <cell r="G516" t="str">
            <v>Subdirección de Formación Artística</v>
          </cell>
          <cell r="H516" t="str">
            <v>Programa Crea</v>
          </cell>
          <cell r="I516" t="str">
            <v>Contratación Directa</v>
          </cell>
          <cell r="J516" t="str">
            <v>Contratación directa.</v>
          </cell>
          <cell r="K516" t="str">
            <v>Prestación de servicios</v>
          </cell>
          <cell r="N516" t="str">
            <v>Si</v>
          </cell>
          <cell r="O516" t="str">
            <v>Contrato Prestación de Servicios Apoyo a la Gestión</v>
          </cell>
          <cell r="P516">
            <v>45327</v>
          </cell>
          <cell r="Q516">
            <v>45327</v>
          </cell>
          <cell r="R516">
            <v>45411</v>
          </cell>
          <cell r="S516">
            <v>85</v>
          </cell>
          <cell r="T516" t="str">
            <v>En Ejecución</v>
          </cell>
          <cell r="U516" t="str">
            <v>LEYLA CASTILLO BALLÉN</v>
          </cell>
          <cell r="X516" t="str">
            <v>LINA MARIA GAVIRIA HURTADO</v>
          </cell>
          <cell r="Z516" t="str">
            <v>Inversión</v>
          </cell>
          <cell r="AA516">
            <v>2020110010061</v>
          </cell>
          <cell r="AC516" t="str">
            <v>O23011601140000007619</v>
          </cell>
          <cell r="AF516">
            <v>10220167</v>
          </cell>
          <cell r="AJ516" t="str">
            <v>PRESTAR SERVICIOS DE APOYO A LA GESTIÓN AL IDARTES - SUBDIRECCIÓN DE FORMACIÓN ARTÍSTICA, EN ACTIVIDADES ADMINISTRATIVAS, LOGÍSTICAS, DE ANÁLISIS DE LA INFORMACIÓN Y DE ATENCIÓN AL CIUDADANO EN LAS SEDES DEL PROGRAMA CREA.</v>
          </cell>
          <cell r="AK516" t="str">
            <v>BRAYAN ENRIQUE COMBITA CALA</v>
          </cell>
          <cell r="AL516">
            <v>1013656255</v>
          </cell>
          <cell r="AM516" t="str">
            <v>495-2024</v>
          </cell>
          <cell r="AP516" t="str">
            <v>SECOP II</v>
          </cell>
          <cell r="AQ516" t="e">
            <v>#N/A</v>
          </cell>
          <cell r="AS516" t="str">
            <v>Falso</v>
          </cell>
          <cell r="AU516" t="str">
            <v>SI</v>
          </cell>
          <cell r="AV516" t="str">
            <v>Febrero</v>
          </cell>
          <cell r="AW516" t="e">
            <v>#N/A</v>
          </cell>
          <cell r="AX516">
            <v>45411</v>
          </cell>
          <cell r="AY516" t="str">
            <v>#REF!</v>
          </cell>
          <cell r="AZ516" t="str">
            <v>CO1.PCCNTR.5879735</v>
          </cell>
        </row>
        <row r="517">
          <cell r="D517" t="str">
            <v>496-2024</v>
          </cell>
          <cell r="E517" t="str">
            <v>LEYLA CASTILLO BALLÉN</v>
          </cell>
          <cell r="F517" t="str">
            <v>Subdirección de Formación Artistica</v>
          </cell>
          <cell r="G517" t="str">
            <v>Subdirección de Formación Artística</v>
          </cell>
          <cell r="I517" t="str">
            <v>Contratación Directa</v>
          </cell>
          <cell r="J517" t="str">
            <v>Contratación directa.</v>
          </cell>
          <cell r="K517" t="str">
            <v>Prestación de servicios</v>
          </cell>
          <cell r="N517" t="str">
            <v>Si</v>
          </cell>
          <cell r="O517" t="str">
            <v>Contrato Prestación de Servicios Apoyo a la Gestión</v>
          </cell>
          <cell r="P517">
            <v>45327</v>
          </cell>
          <cell r="Q517">
            <v>45330</v>
          </cell>
          <cell r="R517">
            <v>45382</v>
          </cell>
          <cell r="S517">
            <v>54</v>
          </cell>
          <cell r="T517" t="str">
            <v>En Ejecución</v>
          </cell>
          <cell r="U517" t="str">
            <v>LEYLA CASTILLO BALLÉN</v>
          </cell>
          <cell r="X517" t="str">
            <v>LINA MARIA GAVIRIA HURTADO</v>
          </cell>
          <cell r="Z517" t="str">
            <v>Inversión</v>
          </cell>
          <cell r="AA517">
            <v>2020110010061</v>
          </cell>
          <cell r="AC517" t="str">
            <v>O23011601140000007619</v>
          </cell>
          <cell r="AF517">
            <v>7466000</v>
          </cell>
          <cell r="AJ517" t="str">
            <v>PRESTAR SERVICIOS DE APOYO A LA GESTIÓN AL INSTITUTO DISTRITAL DE LAS ARTES - IDARTES, SUBDIRECCIÓN DE FORMACIÓN ARTÍSTICA, EN ACTIVIDADES RELACIONADAS AL SOPORTE TÉCNICO DE NIVEL UNO PARA HARDWARE Y SOFTWARE, DANDO SOLUCION A SOLICITUDES REGISTRADAS EN LA MESA DE SERVICIOS, ASI COMO LAS ACTIVIDADES DE MANTENIMIENTO PREVENTIVO Y CORRECTIVO EN DISPOSITIVOS INFORMÁTICOS, CONFORME CON EL PROCESO DE GESTIÓN DE TECNOLOGÍAS DE LA INFORMACIÓN Y LAS COMUNICACIONES (TIC), SIGUIENDO LAS DIRECTRICES ESTABL</v>
          </cell>
          <cell r="AK517" t="str">
            <v>Juan David Rodriguez Tibaduiza</v>
          </cell>
          <cell r="AL517">
            <v>1023962976</v>
          </cell>
          <cell r="AM517" t="str">
            <v>496-2024</v>
          </cell>
          <cell r="AP517" t="str">
            <v>SECOP II</v>
          </cell>
          <cell r="AQ517" t="e">
            <v>#N/A</v>
          </cell>
          <cell r="AS517" t="str">
            <v>Falso</v>
          </cell>
          <cell r="AU517" t="str">
            <v>SI</v>
          </cell>
          <cell r="AV517" t="str">
            <v>Febrero</v>
          </cell>
          <cell r="AW517" t="e">
            <v>#N/A</v>
          </cell>
          <cell r="AX517">
            <v>45382</v>
          </cell>
          <cell r="AY517" t="str">
            <v>#REF!</v>
          </cell>
          <cell r="AZ517" t="str">
            <v>CO1.PCCNTR.5879743</v>
          </cell>
        </row>
        <row r="518">
          <cell r="D518" t="str">
            <v>497-2024</v>
          </cell>
          <cell r="E518" t="str">
            <v>LEYLA CASTILLO BALLÉN</v>
          </cell>
          <cell r="F518" t="str">
            <v>Subdirección de Formación Artistica</v>
          </cell>
          <cell r="G518" t="str">
            <v>Subdirección de Formación Artística</v>
          </cell>
          <cell r="H518" t="str">
            <v>Programa Crea</v>
          </cell>
          <cell r="I518" t="str">
            <v>Contratación Directa</v>
          </cell>
          <cell r="J518" t="str">
            <v>Contratación directa.</v>
          </cell>
          <cell r="K518" t="str">
            <v>Prestación de servicios</v>
          </cell>
          <cell r="N518" t="str">
            <v>Si</v>
          </cell>
          <cell r="O518" t="str">
            <v>Contrato Prestación de Servicios Apoyo a la Gestión</v>
          </cell>
          <cell r="P518">
            <v>45327</v>
          </cell>
          <cell r="Q518">
            <v>45327</v>
          </cell>
          <cell r="R518">
            <v>45535</v>
          </cell>
          <cell r="S518">
            <v>207</v>
          </cell>
          <cell r="T518" t="str">
            <v>En Ejecución</v>
          </cell>
          <cell r="U518" t="str">
            <v>LEYLA CASTILLO BALLÉN</v>
          </cell>
          <cell r="X518" t="str">
            <v>LINA MARIA GAVIRIA HURTADO</v>
          </cell>
          <cell r="Z518" t="str">
            <v>Inversión</v>
          </cell>
          <cell r="AA518">
            <v>2020110010061</v>
          </cell>
          <cell r="AC518" t="str">
            <v>O23011601140000007619</v>
          </cell>
          <cell r="AF518">
            <v>25192860</v>
          </cell>
          <cell r="AJ51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18" t="str">
            <v>Julio Cesar Castro Prada</v>
          </cell>
          <cell r="AL518">
            <v>1022329885</v>
          </cell>
          <cell r="AM518" t="str">
            <v>497-2024</v>
          </cell>
          <cell r="AP518" t="str">
            <v>SECOP II</v>
          </cell>
          <cell r="AQ518" t="e">
            <v>#N/A</v>
          </cell>
          <cell r="AS518" t="str">
            <v>Falso</v>
          </cell>
          <cell r="AU518" t="str">
            <v>SI</v>
          </cell>
          <cell r="AV518" t="str">
            <v>Febrero</v>
          </cell>
          <cell r="AW518" t="e">
            <v>#N/A</v>
          </cell>
          <cell r="AX518">
            <v>45535</v>
          </cell>
          <cell r="AY518" t="str">
            <v>#REF!</v>
          </cell>
          <cell r="AZ518" t="str">
            <v>CO1.PCCNTR.5877998</v>
          </cell>
        </row>
        <row r="519">
          <cell r="D519" t="str">
            <v>498-2024</v>
          </cell>
          <cell r="E519" t="str">
            <v>LEYLA CASTILLO BALLÉN</v>
          </cell>
          <cell r="F519" t="str">
            <v>Subdirección de Formación Artistica</v>
          </cell>
          <cell r="G519" t="str">
            <v>Subdirección de Formación Artística</v>
          </cell>
          <cell r="H519" t="str">
            <v>Programa Crea</v>
          </cell>
          <cell r="I519" t="str">
            <v>Contratación Directa</v>
          </cell>
          <cell r="J519" t="str">
            <v>Contratación directa.</v>
          </cell>
          <cell r="K519" t="str">
            <v>Prestación de servicios</v>
          </cell>
          <cell r="N519" t="str">
            <v>Si</v>
          </cell>
          <cell r="O519" t="str">
            <v>Contrato Prestación de Servicios Apoyo a la Gestión</v>
          </cell>
          <cell r="P519">
            <v>45327</v>
          </cell>
          <cell r="Q519">
            <v>45327</v>
          </cell>
          <cell r="R519">
            <v>45535</v>
          </cell>
          <cell r="S519">
            <v>207</v>
          </cell>
          <cell r="T519" t="str">
            <v>En Ejecución</v>
          </cell>
          <cell r="U519" t="str">
            <v>LEYLA CASTILLO BALLÉN</v>
          </cell>
          <cell r="X519" t="str">
            <v>LINA MARIA GAVIRIA HURTADO</v>
          </cell>
          <cell r="Z519" t="str">
            <v>Inversión</v>
          </cell>
          <cell r="AA519">
            <v>2020110010061</v>
          </cell>
          <cell r="AC519" t="str">
            <v>O23011601140000007619</v>
          </cell>
          <cell r="AF519">
            <v>25192860</v>
          </cell>
          <cell r="AJ51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19" t="str">
            <v>SHIRLEY NATALIA MONROY CASTAÑEDA</v>
          </cell>
          <cell r="AL519">
            <v>1026265190</v>
          </cell>
          <cell r="AM519" t="str">
            <v>498-2024</v>
          </cell>
          <cell r="AP519" t="str">
            <v>SECOP II</v>
          </cell>
          <cell r="AQ519" t="e">
            <v>#N/A</v>
          </cell>
          <cell r="AS519" t="str">
            <v>Falso</v>
          </cell>
          <cell r="AU519" t="str">
            <v>SI</v>
          </cell>
          <cell r="AV519" t="str">
            <v>Febrero</v>
          </cell>
          <cell r="AW519" t="e">
            <v>#N/A</v>
          </cell>
          <cell r="AX519">
            <v>45535</v>
          </cell>
          <cell r="AY519" t="str">
            <v>#REF!</v>
          </cell>
          <cell r="AZ519" t="str">
            <v>CO1.PCCNTR.5879155</v>
          </cell>
        </row>
        <row r="520">
          <cell r="D520" t="str">
            <v>502-2024</v>
          </cell>
          <cell r="E520" t="str">
            <v>Maira Salamanca</v>
          </cell>
          <cell r="F520" t="str">
            <v>Subdirección de las Artes</v>
          </cell>
          <cell r="I520" t="str">
            <v>Contratación Directa</v>
          </cell>
          <cell r="J520" t="str">
            <v>Contratación directa.</v>
          </cell>
          <cell r="K520" t="str">
            <v>Prestación de servicios</v>
          </cell>
          <cell r="N520" t="str">
            <v>Si</v>
          </cell>
          <cell r="O520" t="str">
            <v>Contrato Prestación de Servicios Profesionales</v>
          </cell>
          <cell r="P520">
            <v>45327</v>
          </cell>
          <cell r="Q520">
            <v>45329</v>
          </cell>
          <cell r="R520">
            <v>45382</v>
          </cell>
          <cell r="S520">
            <v>55</v>
          </cell>
          <cell r="T520" t="str">
            <v>En Ejecución</v>
          </cell>
          <cell r="U520" t="str">
            <v>Maira Salamanca</v>
          </cell>
          <cell r="X520" t="str">
            <v>RICARDO ALFONSO CANTOR BOSSA</v>
          </cell>
          <cell r="Z520" t="str">
            <v>Inversión</v>
          </cell>
          <cell r="AA520">
            <v>2020110010063</v>
          </cell>
          <cell r="AC520" t="str">
            <v>O23011601210000007585</v>
          </cell>
          <cell r="AF520">
            <v>10104000</v>
          </cell>
          <cell r="AJ520" t="str">
            <v>PRESTAR SERVICIOS PROFESIONALES A LA SUBDIRECCIÓN DE LAS ARTES- GERENCIA DE ARTES AUDIOVISUALES, PARA EL DESARROLLO DE LAS DIFERENTES ACTIVIDADES QUE SE EFECTÚEN EN LA CINEMATECA DE BOGOTÁ, TALES COMO FESTIVALES, MUESTRAS AUDIOVISUALES Y CINEMATOGRÁFICAS, EVENTOS PROPIOS O REALIZADOS POR TERCEROS.</v>
          </cell>
          <cell r="AK520" t="str">
            <v>Andrea Gordillo Rincón</v>
          </cell>
          <cell r="AL520">
            <v>53121706</v>
          </cell>
          <cell r="AM520" t="str">
            <v>502-2024</v>
          </cell>
          <cell r="AP520" t="str">
            <v>SECOP II</v>
          </cell>
          <cell r="AQ520" t="e">
            <v>#N/A</v>
          </cell>
          <cell r="AS520" t="str">
            <v>Falso</v>
          </cell>
          <cell r="AU520" t="str">
            <v>SI</v>
          </cell>
          <cell r="AV520" t="str">
            <v>Febrero</v>
          </cell>
          <cell r="AW520" t="e">
            <v>#N/A</v>
          </cell>
          <cell r="AX520">
            <v>45382</v>
          </cell>
          <cell r="AY520" t="str">
            <v>#REF!</v>
          </cell>
          <cell r="AZ520" t="str">
            <v>CO1.PCCNTR.5891237</v>
          </cell>
        </row>
        <row r="521">
          <cell r="D521" t="str">
            <v>503-2024</v>
          </cell>
          <cell r="E521" t="str">
            <v>Maira Salamanca</v>
          </cell>
          <cell r="F521" t="str">
            <v>Subdirección de las Artes</v>
          </cell>
          <cell r="I521" t="str">
            <v>Contratación Directa</v>
          </cell>
          <cell r="J521" t="str">
            <v>Contratación directa.</v>
          </cell>
          <cell r="K521" t="str">
            <v>Prestación de servicios</v>
          </cell>
          <cell r="N521" t="str">
            <v>Si</v>
          </cell>
          <cell r="O521" t="str">
            <v>Contrato Prestación de Servicios Apoyo a la Gestión</v>
          </cell>
          <cell r="P521">
            <v>45327</v>
          </cell>
          <cell r="Q521">
            <v>45330</v>
          </cell>
          <cell r="R521">
            <v>45382</v>
          </cell>
          <cell r="S521">
            <v>54</v>
          </cell>
          <cell r="T521" t="str">
            <v>En Ejecución</v>
          </cell>
          <cell r="U521" t="str">
            <v>Maira Salamanca</v>
          </cell>
          <cell r="X521" t="str">
            <v>NATALIA ALEJANDRA LOPEZ PEREZ</v>
          </cell>
          <cell r="Z521" t="str">
            <v>Inversión</v>
          </cell>
          <cell r="AA521">
            <v>2020110010063</v>
          </cell>
          <cell r="AC521" t="str">
            <v>O23011601210000007585</v>
          </cell>
          <cell r="AF521">
            <v>4174000</v>
          </cell>
          <cell r="AJ521"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521" t="str">
            <v>NICOLAS MORENO REAL</v>
          </cell>
          <cell r="AL521">
            <v>1016094130</v>
          </cell>
          <cell r="AM521" t="str">
            <v>503-2024</v>
          </cell>
          <cell r="AP521" t="str">
            <v>SECOP II</v>
          </cell>
          <cell r="AQ521" t="e">
            <v>#N/A</v>
          </cell>
          <cell r="AS521" t="str">
            <v>Falso</v>
          </cell>
          <cell r="AU521" t="str">
            <v>SI</v>
          </cell>
          <cell r="AV521" t="str">
            <v>Febrero</v>
          </cell>
          <cell r="AW521" t="e">
            <v>#N/A</v>
          </cell>
          <cell r="AX521">
            <v>45382</v>
          </cell>
          <cell r="AY521" t="str">
            <v>#REF!</v>
          </cell>
          <cell r="AZ521" t="str">
            <v>CO1.PCCNTR.5891303</v>
          </cell>
        </row>
        <row r="522">
          <cell r="D522" t="str">
            <v>506-2024</v>
          </cell>
          <cell r="E522" t="str">
            <v>Liliana Morales Ortiz</v>
          </cell>
          <cell r="F522" t="str">
            <v>Subdirección Administrativa y Financiera</v>
          </cell>
          <cell r="H522" t="str">
            <v>Oficina Asesora de Planeación y Tecnologias de la Informaciónn</v>
          </cell>
          <cell r="I522" t="str">
            <v>Contratación Directa</v>
          </cell>
          <cell r="J522" t="str">
            <v>Contratación directa.</v>
          </cell>
          <cell r="K522" t="str">
            <v>Prestación de servicios</v>
          </cell>
          <cell r="N522" t="str">
            <v>Si</v>
          </cell>
          <cell r="O522" t="str">
            <v>Contrato Prestación de Servicios Profesionales</v>
          </cell>
          <cell r="P522">
            <v>45327</v>
          </cell>
          <cell r="Q522">
            <v>45329</v>
          </cell>
          <cell r="R522">
            <v>45382</v>
          </cell>
          <cell r="S522">
            <v>55</v>
          </cell>
          <cell r="T522" t="str">
            <v>En Ejecución</v>
          </cell>
          <cell r="U522" t="str">
            <v>Liliana Morales Ortiz</v>
          </cell>
          <cell r="X522" t="str">
            <v>DANIEL SANCHEZ ROJAS</v>
          </cell>
          <cell r="Z522" t="str">
            <v>Inversión</v>
          </cell>
          <cell r="AA522">
            <v>2020110010376</v>
          </cell>
          <cell r="AC522" t="str">
            <v>O23011605560000007902</v>
          </cell>
          <cell r="AF522">
            <v>10268867</v>
          </cell>
          <cell r="AJ522" t="str">
            <v>PRESTAR SERVICIOS PROFESIONALES AL INSTITUTO DISTRITAL DE LAS ARTES - IDARTES - OFICINA ASESORA DE PLANEACIÓN Y TECNOLOGÍAS DE LA INFORMACIÓN, EN ACTIVIDADES RELACIONADAS CON EL DISEÑO, ANÁLISIS Y DESARROLLO DE SOFTWARE, ASÍ COMO SU PUESTA EN MARCHA, DE CONFORMIDAD CON LOS REQUERIMIENTO Y LINEAMIENTOS DADOS POR LA DEPENDENCIA.</v>
          </cell>
          <cell r="AK522" t="str">
            <v>EDDISON CAMILO MANCIPE DIAZ</v>
          </cell>
          <cell r="AL522">
            <v>1118567887</v>
          </cell>
          <cell r="AM522" t="str">
            <v>506-2024</v>
          </cell>
          <cell r="AP522" t="str">
            <v>SECOP II</v>
          </cell>
          <cell r="AQ522" t="e">
            <v>#N/A</v>
          </cell>
          <cell r="AS522" t="str">
            <v>Falso</v>
          </cell>
          <cell r="AU522" t="str">
            <v>SI</v>
          </cell>
          <cell r="AV522" t="str">
            <v>Febrero</v>
          </cell>
          <cell r="AW522" t="e">
            <v>#N/A</v>
          </cell>
          <cell r="AX522">
            <v>45382</v>
          </cell>
          <cell r="AY522" t="str">
            <v>#REF!</v>
          </cell>
          <cell r="AZ522" t="str">
            <v>CO1.PCCNTR.5878616</v>
          </cell>
        </row>
        <row r="523">
          <cell r="D523" t="str">
            <v>507-2024</v>
          </cell>
          <cell r="E523" t="str">
            <v>LEYLA CASTILLO BALLÉN</v>
          </cell>
          <cell r="F523" t="str">
            <v>Subdirección de Formación Artistica</v>
          </cell>
          <cell r="G523" t="str">
            <v>Subdirección de Formación Artística</v>
          </cell>
          <cell r="H523" t="str">
            <v>Programa Crea</v>
          </cell>
          <cell r="I523" t="str">
            <v>Contratación Directa</v>
          </cell>
          <cell r="J523" t="str">
            <v>Contratación directa.</v>
          </cell>
          <cell r="K523" t="str">
            <v>Prestación de servicios</v>
          </cell>
          <cell r="N523" t="str">
            <v>Si</v>
          </cell>
          <cell r="O523" t="str">
            <v>Contrato Prestación de Servicios Apoyo a la Gestión</v>
          </cell>
          <cell r="P523">
            <v>45327</v>
          </cell>
          <cell r="Q523">
            <v>45337</v>
          </cell>
          <cell r="R523">
            <v>45382</v>
          </cell>
          <cell r="S523">
            <v>47</v>
          </cell>
          <cell r="T523" t="str">
            <v>En Ejecución</v>
          </cell>
          <cell r="U523" t="str">
            <v>LEYLA CASTILLO BALLÉN</v>
          </cell>
          <cell r="X523" t="str">
            <v>LINA MARIA GAVIRIA HURTADO</v>
          </cell>
          <cell r="Z523" t="str">
            <v>Inversión</v>
          </cell>
          <cell r="AA523">
            <v>2020110010061</v>
          </cell>
          <cell r="AC523" t="str">
            <v>O23011601140000007619</v>
          </cell>
          <cell r="AF523">
            <v>6588000</v>
          </cell>
          <cell r="AJ523" t="str">
            <v>Prestar servicios de apoyo a la gestión al Instituto Distrital de las Artes IDARTES , Subdirección de formación artística proporcionando servicios fotográficos y audiovisuales de las estrategias de visibilización del programa Crea, acorde a los lineamientos institucionales.</v>
          </cell>
          <cell r="AK523" t="str">
            <v>Lina Pachón Rivera</v>
          </cell>
          <cell r="AL523">
            <v>1023897475</v>
          </cell>
          <cell r="AM523" t="str">
            <v>507-2024</v>
          </cell>
          <cell r="AP523" t="str">
            <v>SECOP II</v>
          </cell>
          <cell r="AQ523" t="e">
            <v>#N/A</v>
          </cell>
          <cell r="AS523" t="str">
            <v>Falso</v>
          </cell>
          <cell r="AU523" t="str">
            <v>SI</v>
          </cell>
          <cell r="AV523" t="str">
            <v>Febrero</v>
          </cell>
          <cell r="AW523" t="e">
            <v>#N/A</v>
          </cell>
          <cell r="AX523">
            <v>45382</v>
          </cell>
          <cell r="AY523" t="str">
            <v>#REF!</v>
          </cell>
          <cell r="AZ523" t="str">
            <v>CO1.PCCNTR.5878638</v>
          </cell>
        </row>
        <row r="524">
          <cell r="D524" t="str">
            <v>508-2024</v>
          </cell>
          <cell r="E524" t="str">
            <v>LEYLA CASTILLO BALLÉN</v>
          </cell>
          <cell r="F524" t="str">
            <v>Subdirección de Formación Artistica</v>
          </cell>
          <cell r="G524" t="str">
            <v>Subdirección de Formación Artística</v>
          </cell>
          <cell r="H524" t="str">
            <v>Programa Crea</v>
          </cell>
          <cell r="I524" t="str">
            <v>Contratación Directa</v>
          </cell>
          <cell r="J524" t="str">
            <v>Contratación directa.</v>
          </cell>
          <cell r="K524" t="str">
            <v>Prestación de servicios</v>
          </cell>
          <cell r="N524" t="str">
            <v>Si</v>
          </cell>
          <cell r="O524" t="str">
            <v>Contrato Prestación de Servicios Profesionales</v>
          </cell>
          <cell r="P524">
            <v>45327</v>
          </cell>
          <cell r="Q524">
            <v>45330</v>
          </cell>
          <cell r="R524">
            <v>45473</v>
          </cell>
          <cell r="S524">
            <v>143</v>
          </cell>
          <cell r="T524" t="str">
            <v>En Ejecución</v>
          </cell>
          <cell r="U524" t="str">
            <v>LEYLA CASTILLO BALLÉN</v>
          </cell>
          <cell r="X524" t="str">
            <v>LINA MARIA GAVIRIA HURTADO</v>
          </cell>
          <cell r="Z524" t="str">
            <v>Inversión</v>
          </cell>
          <cell r="AA524">
            <v>2020110010061</v>
          </cell>
          <cell r="AC524" t="str">
            <v>O23011601140000007619</v>
          </cell>
          <cell r="AF524">
            <v>17994900</v>
          </cell>
          <cell r="AJ52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24" t="str">
            <v>EDNA ROCIO HERRERA PINILLA</v>
          </cell>
          <cell r="AL524">
            <v>1136883418</v>
          </cell>
          <cell r="AM524" t="str">
            <v>508-2024</v>
          </cell>
          <cell r="AP524" t="str">
            <v>SECOP II</v>
          </cell>
          <cell r="AQ524" t="e">
            <v>#N/A</v>
          </cell>
          <cell r="AS524" t="str">
            <v>Falso</v>
          </cell>
          <cell r="AU524" t="str">
            <v>SI</v>
          </cell>
          <cell r="AV524" t="str">
            <v>Febrero</v>
          </cell>
          <cell r="AW524" t="e">
            <v>#N/A</v>
          </cell>
          <cell r="AX524">
            <v>45473</v>
          </cell>
          <cell r="AY524" t="str">
            <v>#REF!</v>
          </cell>
          <cell r="AZ524" t="str">
            <v>CO1.PCCNTR.5878662</v>
          </cell>
        </row>
        <row r="525">
          <cell r="D525" t="str">
            <v>509-2024</v>
          </cell>
          <cell r="E525" t="str">
            <v>Maira Salamanca</v>
          </cell>
          <cell r="F525" t="str">
            <v>Subdirección de las Artes</v>
          </cell>
          <cell r="I525" t="str">
            <v>Contratación Directa</v>
          </cell>
          <cell r="J525" t="str">
            <v>Contratación directa.</v>
          </cell>
          <cell r="K525" t="str">
            <v>Prestación de servicios</v>
          </cell>
          <cell r="N525" t="str">
            <v>Si</v>
          </cell>
          <cell r="O525" t="str">
            <v>Contrato Prestación de Servicios Apoyo a la Gestión</v>
          </cell>
          <cell r="P525">
            <v>45327</v>
          </cell>
          <cell r="Q525">
            <v>45330</v>
          </cell>
          <cell r="R525">
            <v>45488</v>
          </cell>
          <cell r="S525">
            <v>158</v>
          </cell>
          <cell r="T525" t="str">
            <v>En Ejecución</v>
          </cell>
          <cell r="U525" t="str">
            <v>Maira Salamanca</v>
          </cell>
          <cell r="X525" t="str">
            <v>LIZ ALEJANDRA SORIANO WILCHES</v>
          </cell>
          <cell r="Z525" t="str">
            <v>Inversión</v>
          </cell>
          <cell r="AA525">
            <v>2020110010063</v>
          </cell>
          <cell r="AC525" t="str">
            <v>O23011601210000007585</v>
          </cell>
          <cell r="AF525">
            <v>22660000</v>
          </cell>
          <cell r="AJ525" t="str">
            <v>Prestar servicios de apoyo a la gestión a la Subdirección de las Artes - Gerencia de Literatura en el desarrollo de un taller de crónica en el marco del programa Escrituras de Bogotá, dirigido a las personas interesadas, acorde a lo requerido por la dependencia</v>
          </cell>
          <cell r="AK525" t="str">
            <v>CRISTIAN VALENCIA HURTADO</v>
          </cell>
          <cell r="AL525">
            <v>79311847</v>
          </cell>
          <cell r="AM525" t="str">
            <v>509-2024</v>
          </cell>
          <cell r="AP525" t="str">
            <v>SECOP II</v>
          </cell>
          <cell r="AQ525" t="e">
            <v>#N/A</v>
          </cell>
          <cell r="AS525" t="str">
            <v>Falso</v>
          </cell>
          <cell r="AU525" t="str">
            <v>SI</v>
          </cell>
          <cell r="AV525" t="str">
            <v>Febrero</v>
          </cell>
          <cell r="AW525" t="e">
            <v>#N/A</v>
          </cell>
          <cell r="AX525">
            <v>45488</v>
          </cell>
          <cell r="AY525" t="str">
            <v>#REF!</v>
          </cell>
          <cell r="AZ525" t="str">
            <v>CO1.PCCNTR.5878172</v>
          </cell>
        </row>
        <row r="526">
          <cell r="D526" t="str">
            <v>510-2024</v>
          </cell>
          <cell r="E526" t="str">
            <v>LEYLA CASTILLO BALLÉN</v>
          </cell>
          <cell r="F526" t="str">
            <v>Subdirección de Formación Artistica</v>
          </cell>
          <cell r="G526" t="str">
            <v>Subdirección de Formación Artística</v>
          </cell>
          <cell r="H526" t="str">
            <v>Programa Crea</v>
          </cell>
          <cell r="I526" t="str">
            <v>Contratación Directa</v>
          </cell>
          <cell r="J526" t="str">
            <v>Contratación directa.</v>
          </cell>
          <cell r="K526" t="str">
            <v>Prestación de servicios</v>
          </cell>
          <cell r="N526" t="str">
            <v>Si</v>
          </cell>
          <cell r="O526" t="str">
            <v>Contrato Prestación de Servicios Profesionales</v>
          </cell>
          <cell r="P526">
            <v>45327</v>
          </cell>
          <cell r="Q526">
            <v>45330</v>
          </cell>
          <cell r="R526">
            <v>45535</v>
          </cell>
          <cell r="S526">
            <v>204</v>
          </cell>
          <cell r="T526" t="str">
            <v>En Ejecución</v>
          </cell>
          <cell r="U526" t="str">
            <v>LEYLA CASTILLO BALLÉN</v>
          </cell>
          <cell r="X526" t="str">
            <v>LINA MARIA GAVIRIA HURTADO</v>
          </cell>
          <cell r="Z526" t="str">
            <v>Inversión</v>
          </cell>
          <cell r="AA526">
            <v>2020110010061</v>
          </cell>
          <cell r="AC526" t="str">
            <v>O23011601140000007619</v>
          </cell>
          <cell r="AF526">
            <v>25192860</v>
          </cell>
          <cell r="AJ52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26" t="str">
            <v>KAREN VIVIAN GIL SANTANA</v>
          </cell>
          <cell r="AL526">
            <v>53017261</v>
          </cell>
          <cell r="AM526" t="str">
            <v>510-2024</v>
          </cell>
          <cell r="AP526" t="str">
            <v>SECOP II</v>
          </cell>
          <cell r="AQ526" t="e">
            <v>#N/A</v>
          </cell>
          <cell r="AS526" t="str">
            <v>Falso</v>
          </cell>
          <cell r="AU526" t="str">
            <v>SI</v>
          </cell>
          <cell r="AV526" t="str">
            <v>Febrero</v>
          </cell>
          <cell r="AW526" t="e">
            <v>#N/A</v>
          </cell>
          <cell r="AX526">
            <v>45535</v>
          </cell>
          <cell r="AY526" t="str">
            <v>#REF!</v>
          </cell>
          <cell r="AZ526" t="str">
            <v>CO1.PCCNTR.5879017</v>
          </cell>
        </row>
        <row r="527">
          <cell r="D527" t="str">
            <v>511-2024</v>
          </cell>
          <cell r="E527" t="str">
            <v>LEYLA CASTILLO BALLÉN</v>
          </cell>
          <cell r="F527" t="str">
            <v>Subdirección de Formación Artistica</v>
          </cell>
          <cell r="G527" t="str">
            <v>Subdirección de Formación Artística</v>
          </cell>
          <cell r="H527" t="str">
            <v>Programa Crea</v>
          </cell>
          <cell r="I527" t="str">
            <v>Contratación Directa</v>
          </cell>
          <cell r="J527" t="str">
            <v>Contratación directa.</v>
          </cell>
          <cell r="K527" t="str">
            <v>Prestación de servicios</v>
          </cell>
          <cell r="N527" t="str">
            <v>Si</v>
          </cell>
          <cell r="O527" t="str">
            <v>Contrato Prestación de Servicios Profesionales</v>
          </cell>
          <cell r="P527">
            <v>45327</v>
          </cell>
          <cell r="Q527">
            <v>45330</v>
          </cell>
          <cell r="R527">
            <v>45473</v>
          </cell>
          <cell r="S527">
            <v>143</v>
          </cell>
          <cell r="T527" t="str">
            <v>En Ejecución</v>
          </cell>
          <cell r="U527" t="str">
            <v>LEYLA CASTILLO BALLÉN</v>
          </cell>
          <cell r="X527" t="str">
            <v>LINA MARIA GAVIRIA HURTADO</v>
          </cell>
          <cell r="Z527" t="str">
            <v>Inversión</v>
          </cell>
          <cell r="AA527">
            <v>2020110010061</v>
          </cell>
          <cell r="AC527" t="str">
            <v>O23011601140000007619</v>
          </cell>
          <cell r="AF527">
            <v>17994900</v>
          </cell>
          <cell r="AJ52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27" t="str">
            <v>MAGDA LILIAN BAZURTO SEGRERA</v>
          </cell>
          <cell r="AL527">
            <v>52429257</v>
          </cell>
          <cell r="AM527" t="str">
            <v>511-2024</v>
          </cell>
          <cell r="AP527" t="str">
            <v>SECOP II</v>
          </cell>
          <cell r="AQ527" t="e">
            <v>#N/A</v>
          </cell>
          <cell r="AS527" t="str">
            <v>Falso</v>
          </cell>
          <cell r="AU527" t="str">
            <v>SI</v>
          </cell>
          <cell r="AV527" t="str">
            <v>Febrero</v>
          </cell>
          <cell r="AW527" t="e">
            <v>#N/A</v>
          </cell>
          <cell r="AX527">
            <v>45473</v>
          </cell>
          <cell r="AY527" t="str">
            <v>#REF!</v>
          </cell>
          <cell r="AZ527" t="str">
            <v>CO1.PCCNTR.5888228</v>
          </cell>
        </row>
        <row r="528">
          <cell r="D528" t="str">
            <v>512-2024</v>
          </cell>
          <cell r="E528" t="str">
            <v>LEYLA CASTILLO BALLÉN</v>
          </cell>
          <cell r="F528" t="str">
            <v>Subdirección de Formación Artistica</v>
          </cell>
          <cell r="G528" t="str">
            <v>Subdirección de Formación Artística</v>
          </cell>
          <cell r="H528" t="str">
            <v>Programa Crea</v>
          </cell>
          <cell r="I528" t="str">
            <v>Contratación Directa</v>
          </cell>
          <cell r="J528" t="str">
            <v>Contratación directa.</v>
          </cell>
          <cell r="K528" t="str">
            <v>Prestación de servicios</v>
          </cell>
          <cell r="N528" t="str">
            <v>Si</v>
          </cell>
          <cell r="O528" t="str">
            <v>Contrato Prestación de Servicios Apoyo a la Gestión</v>
          </cell>
          <cell r="P528">
            <v>45327</v>
          </cell>
          <cell r="Q528">
            <v>45327</v>
          </cell>
          <cell r="R528">
            <v>45382</v>
          </cell>
          <cell r="S528">
            <v>57</v>
          </cell>
          <cell r="T528" t="str">
            <v>En Ejecución</v>
          </cell>
          <cell r="U528" t="str">
            <v>LEYLA CASTILLO BALLÉN</v>
          </cell>
          <cell r="X528" t="str">
            <v>LINA MARIA GAVIRIA HURTADO</v>
          </cell>
          <cell r="Z528" t="str">
            <v>Inversión</v>
          </cell>
          <cell r="AA528">
            <v>2020110010061</v>
          </cell>
          <cell r="AC528" t="str">
            <v>O23011601140000007619</v>
          </cell>
          <cell r="AF528">
            <v>4986000</v>
          </cell>
          <cell r="AJ528"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528" t="str">
            <v>NELSON ALEJNADRO LINARES GUERRERO</v>
          </cell>
          <cell r="AL528">
            <v>80512521</v>
          </cell>
          <cell r="AM528" t="str">
            <v>512-2024</v>
          </cell>
          <cell r="AP528" t="str">
            <v>SECOP II</v>
          </cell>
          <cell r="AQ528" t="e">
            <v>#N/A</v>
          </cell>
          <cell r="AS528" t="str">
            <v>Falso</v>
          </cell>
          <cell r="AU528" t="str">
            <v>SI</v>
          </cell>
          <cell r="AV528" t="str">
            <v>Febrero</v>
          </cell>
          <cell r="AW528" t="e">
            <v>#N/A</v>
          </cell>
          <cell r="AX528">
            <v>45382</v>
          </cell>
          <cell r="AY528" t="str">
            <v>#REF!</v>
          </cell>
          <cell r="AZ528" t="str">
            <v>CO1.PCCNTR.5878668</v>
          </cell>
        </row>
        <row r="529">
          <cell r="D529" t="str">
            <v>513-2024</v>
          </cell>
          <cell r="E529" t="str">
            <v>LEYLA CASTILLO BALLÉN</v>
          </cell>
          <cell r="F529" t="str">
            <v>Subdirección de Formación Artistica</v>
          </cell>
          <cell r="G529" t="str">
            <v>Subdirección de Formación Artística</v>
          </cell>
          <cell r="H529" t="str">
            <v>Programa Crea</v>
          </cell>
          <cell r="I529" t="str">
            <v>Contratación Directa</v>
          </cell>
          <cell r="J529" t="str">
            <v>Contratación directa.</v>
          </cell>
          <cell r="K529" t="str">
            <v>Prestación de servicios</v>
          </cell>
          <cell r="N529" t="str">
            <v>Si</v>
          </cell>
          <cell r="O529" t="str">
            <v>Contrato Prestación de Servicios Apoyo a la Gestión</v>
          </cell>
          <cell r="P529">
            <v>45327</v>
          </cell>
          <cell r="Q529">
            <v>45328</v>
          </cell>
          <cell r="R529">
            <v>45382</v>
          </cell>
          <cell r="S529">
            <v>56</v>
          </cell>
          <cell r="T529" t="str">
            <v>En Ejecución</v>
          </cell>
          <cell r="U529" t="str">
            <v>LEYLA CASTILLO BALLÉN</v>
          </cell>
          <cell r="X529" t="str">
            <v>LINA MARIA GAVIRIA HURTADO</v>
          </cell>
          <cell r="Z529" t="str">
            <v>Inversión</v>
          </cell>
          <cell r="AA529">
            <v>2020110010061</v>
          </cell>
          <cell r="AC529" t="str">
            <v>O23011601140000007619</v>
          </cell>
          <cell r="AF529">
            <v>4986000</v>
          </cell>
          <cell r="AJ529"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529" t="str">
            <v>Sebastian Andres Caicedo Rodriguez</v>
          </cell>
          <cell r="AL529">
            <v>1000121342</v>
          </cell>
          <cell r="AM529" t="str">
            <v>513-2024</v>
          </cell>
          <cell r="AP529" t="str">
            <v>SECOP II</v>
          </cell>
          <cell r="AQ529" t="e">
            <v>#N/A</v>
          </cell>
          <cell r="AS529" t="str">
            <v>Falso</v>
          </cell>
          <cell r="AU529" t="str">
            <v>SI</v>
          </cell>
          <cell r="AV529" t="str">
            <v>Febrero</v>
          </cell>
          <cell r="AW529" t="e">
            <v>#N/A</v>
          </cell>
          <cell r="AX529">
            <v>45382</v>
          </cell>
          <cell r="AY529" t="str">
            <v>#REF!</v>
          </cell>
          <cell r="AZ529" t="str">
            <v>CO1.PCCNTR.5878586</v>
          </cell>
        </row>
        <row r="530">
          <cell r="D530" t="str">
            <v>514-2024</v>
          </cell>
          <cell r="E530" t="str">
            <v>LEYLA CASTILLO BALLÉN</v>
          </cell>
          <cell r="F530" t="str">
            <v>Subdirección de Formación Artistica</v>
          </cell>
          <cell r="G530" t="str">
            <v>Subdirección de Formación Artística</v>
          </cell>
          <cell r="H530" t="str">
            <v>Programa Crea</v>
          </cell>
          <cell r="I530" t="str">
            <v>Contratación Directa</v>
          </cell>
          <cell r="J530" t="str">
            <v>Contratación directa.</v>
          </cell>
          <cell r="K530" t="str">
            <v>Prestación de servicios</v>
          </cell>
          <cell r="N530" t="str">
            <v>Si</v>
          </cell>
          <cell r="O530" t="str">
            <v>Contrato Prestación de Servicios Apoyo a la Gestión</v>
          </cell>
          <cell r="P530">
            <v>45327</v>
          </cell>
          <cell r="Q530">
            <v>45328</v>
          </cell>
          <cell r="R530">
            <v>45382</v>
          </cell>
          <cell r="S530">
            <v>56</v>
          </cell>
          <cell r="T530" t="str">
            <v>En Ejecución</v>
          </cell>
          <cell r="U530" t="str">
            <v>LEYLA CASTILLO BALLÉN</v>
          </cell>
          <cell r="X530" t="str">
            <v>LINA MARIA GAVIRIA HURTADO</v>
          </cell>
          <cell r="Z530" t="str">
            <v>Inversión</v>
          </cell>
          <cell r="AA530">
            <v>2020110010061</v>
          </cell>
          <cell r="AC530" t="str">
            <v>O23011601140000007619</v>
          </cell>
          <cell r="AF530">
            <v>4986000</v>
          </cell>
          <cell r="AJ530"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530" t="str">
            <v>Carlos Andrés Enrique Vargas Huelgos</v>
          </cell>
          <cell r="AL530">
            <v>1026581997</v>
          </cell>
          <cell r="AM530" t="str">
            <v>514-2024</v>
          </cell>
          <cell r="AP530" t="str">
            <v>SECOP II</v>
          </cell>
          <cell r="AQ530" t="e">
            <v>#N/A</v>
          </cell>
          <cell r="AS530" t="str">
            <v>Falso</v>
          </cell>
          <cell r="AU530" t="str">
            <v>SI</v>
          </cell>
          <cell r="AV530" t="str">
            <v>Febrero</v>
          </cell>
          <cell r="AW530" t="e">
            <v>#N/A</v>
          </cell>
          <cell r="AX530">
            <v>45382</v>
          </cell>
          <cell r="AY530" t="str">
            <v>#REF!</v>
          </cell>
          <cell r="AZ530" t="str">
            <v>CO1.PCCNTR.5878869</v>
          </cell>
        </row>
        <row r="531">
          <cell r="D531" t="str">
            <v>515-2024</v>
          </cell>
          <cell r="E531" t="str">
            <v>LEYLA CASTILLO BALLÉN</v>
          </cell>
          <cell r="F531" t="str">
            <v>Subdirección de Formación Artistica</v>
          </cell>
          <cell r="G531" t="str">
            <v>Subdirección de Formación Artística</v>
          </cell>
          <cell r="H531" t="str">
            <v>Programa Crea</v>
          </cell>
          <cell r="I531" t="str">
            <v>Contratación Directa</v>
          </cell>
          <cell r="J531" t="str">
            <v>Contratación directa.</v>
          </cell>
          <cell r="K531" t="str">
            <v>Prestación de servicios</v>
          </cell>
          <cell r="N531" t="str">
            <v>Si</v>
          </cell>
          <cell r="O531" t="str">
            <v>Contrato Prestación de Servicios Profesionales</v>
          </cell>
          <cell r="P531">
            <v>45327</v>
          </cell>
          <cell r="Q531">
            <v>45328</v>
          </cell>
          <cell r="R531">
            <v>45411</v>
          </cell>
          <cell r="S531">
            <v>84</v>
          </cell>
          <cell r="T531" t="str">
            <v>En Ejecución</v>
          </cell>
          <cell r="U531" t="str">
            <v>LEYLA CASTILLO BALLÉN</v>
          </cell>
          <cell r="X531" t="str">
            <v>LINA MARIA GAVIRIA HURTADO</v>
          </cell>
          <cell r="Z531" t="str">
            <v>Inversión</v>
          </cell>
          <cell r="AA531">
            <v>2020110010061</v>
          </cell>
          <cell r="AC531" t="str">
            <v>O23011601140000007619</v>
          </cell>
          <cell r="AF531">
            <v>10220167</v>
          </cell>
          <cell r="AJ531"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531" t="str">
            <v>RAFAEL EDUARDO BERMUDEZ HINCAPIE</v>
          </cell>
          <cell r="AL531">
            <v>7604651</v>
          </cell>
          <cell r="AM531" t="str">
            <v>515-2024</v>
          </cell>
          <cell r="AP531" t="str">
            <v>SECOP II</v>
          </cell>
          <cell r="AQ531" t="e">
            <v>#N/A</v>
          </cell>
          <cell r="AS531" t="str">
            <v>Falso</v>
          </cell>
          <cell r="AU531" t="str">
            <v>SI</v>
          </cell>
          <cell r="AV531" t="str">
            <v>Febrero</v>
          </cell>
          <cell r="AW531" t="e">
            <v>#N/A</v>
          </cell>
          <cell r="AX531">
            <v>45411</v>
          </cell>
          <cell r="AY531" t="str">
            <v>#REF!</v>
          </cell>
          <cell r="AZ531" t="str">
            <v>CO1.PCCNTR.5878976</v>
          </cell>
        </row>
        <row r="532">
          <cell r="D532" t="str">
            <v>516-2024</v>
          </cell>
          <cell r="E532" t="str">
            <v>LEYLA CASTILLO BALLÉN</v>
          </cell>
          <cell r="F532" t="str">
            <v>Subdirección de Formación Artistica</v>
          </cell>
          <cell r="G532" t="str">
            <v>Subdirección de Formación Artística</v>
          </cell>
          <cell r="H532" t="str">
            <v>Programa Crea</v>
          </cell>
          <cell r="I532" t="str">
            <v>Contratación Directa</v>
          </cell>
          <cell r="J532" t="str">
            <v>Contratación directa.</v>
          </cell>
          <cell r="K532" t="str">
            <v>Prestación de servicios</v>
          </cell>
          <cell r="N532" t="str">
            <v>Si</v>
          </cell>
          <cell r="O532" t="str">
            <v>Contrato Prestación de Servicios Profesionales</v>
          </cell>
          <cell r="P532">
            <v>45327</v>
          </cell>
          <cell r="Q532">
            <v>45328</v>
          </cell>
          <cell r="R532">
            <v>45535</v>
          </cell>
          <cell r="S532">
            <v>206</v>
          </cell>
          <cell r="T532" t="str">
            <v>En Ejecución</v>
          </cell>
          <cell r="U532" t="str">
            <v>LEYLA CASTILLO BALLÉN</v>
          </cell>
          <cell r="X532" t="str">
            <v>JORGE EDUARDO MARTINEZ GARCIA</v>
          </cell>
          <cell r="Z532" t="str">
            <v>Inversión</v>
          </cell>
          <cell r="AA532">
            <v>2020110010061</v>
          </cell>
          <cell r="AC532" t="str">
            <v>O23011601140000007619</v>
          </cell>
          <cell r="AF532">
            <v>25192860</v>
          </cell>
          <cell r="AJ53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32" t="str">
            <v>William Leonardo Simarra Nieto</v>
          </cell>
          <cell r="AL532">
            <v>1014215278</v>
          </cell>
          <cell r="AM532" t="str">
            <v>516-2024</v>
          </cell>
          <cell r="AP532" t="str">
            <v>SECOP II</v>
          </cell>
          <cell r="AQ532" t="e">
            <v>#N/A</v>
          </cell>
          <cell r="AS532" t="str">
            <v>Falso</v>
          </cell>
          <cell r="AU532" t="str">
            <v>SI</v>
          </cell>
          <cell r="AV532" t="str">
            <v>Febrero</v>
          </cell>
          <cell r="AW532" t="e">
            <v>#N/A</v>
          </cell>
          <cell r="AX532">
            <v>45535</v>
          </cell>
          <cell r="AY532" t="str">
            <v>#REF!</v>
          </cell>
          <cell r="AZ532" t="str">
            <v>CO1.PCCNTR.5886290</v>
          </cell>
        </row>
        <row r="533">
          <cell r="D533" t="str">
            <v>517-2024</v>
          </cell>
          <cell r="E533" t="str">
            <v>LEYLA CASTILLO BALLÉN</v>
          </cell>
          <cell r="F533" t="str">
            <v>Subdirección de Formación Artistica</v>
          </cell>
          <cell r="G533" t="str">
            <v>Subdirección de Formación Artística</v>
          </cell>
          <cell r="H533" t="str">
            <v>Programa Crea</v>
          </cell>
          <cell r="I533" t="str">
            <v>Contratación Directa</v>
          </cell>
          <cell r="J533" t="str">
            <v>Contratación directa.</v>
          </cell>
          <cell r="K533" t="str">
            <v>Prestación de servicios</v>
          </cell>
          <cell r="N533" t="str">
            <v>Si</v>
          </cell>
          <cell r="O533" t="str">
            <v>Contrato Prestación de Servicios Profesionales</v>
          </cell>
          <cell r="P533">
            <v>45327</v>
          </cell>
          <cell r="Q533">
            <v>45328</v>
          </cell>
          <cell r="R533">
            <v>45473</v>
          </cell>
          <cell r="S533">
            <v>145</v>
          </cell>
          <cell r="T533" t="str">
            <v>En Ejecución</v>
          </cell>
          <cell r="U533" t="str">
            <v>LEYLA CASTILLO BALLÉN</v>
          </cell>
          <cell r="X533" t="str">
            <v>LINA MARIA GAVIRIA HURTADO</v>
          </cell>
          <cell r="Z533" t="str">
            <v>Inversión</v>
          </cell>
          <cell r="AA533">
            <v>2020110010061</v>
          </cell>
          <cell r="AC533" t="str">
            <v>O23011601140000007619</v>
          </cell>
          <cell r="AF533">
            <v>17994900</v>
          </cell>
          <cell r="AJ53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33" t="str">
            <v>CAMILO RIOS DIMATE</v>
          </cell>
          <cell r="AL533">
            <v>80352659</v>
          </cell>
          <cell r="AM533" t="str">
            <v>517-2024</v>
          </cell>
          <cell r="AP533" t="str">
            <v>SECOP II</v>
          </cell>
          <cell r="AQ533" t="e">
            <v>#N/A</v>
          </cell>
          <cell r="AS533" t="str">
            <v>Falso</v>
          </cell>
          <cell r="AU533" t="str">
            <v>SI</v>
          </cell>
          <cell r="AV533" t="str">
            <v>Febrero</v>
          </cell>
          <cell r="AW533" t="e">
            <v>#N/A</v>
          </cell>
          <cell r="AX533">
            <v>45473</v>
          </cell>
          <cell r="AY533" t="str">
            <v>#REF!</v>
          </cell>
          <cell r="AZ533" t="str">
            <v>CO1.PCCNTR.5886292</v>
          </cell>
        </row>
        <row r="534">
          <cell r="D534" t="str">
            <v>518-2024</v>
          </cell>
          <cell r="E534" t="str">
            <v>Hanna Paola Cuenca Hernandez</v>
          </cell>
          <cell r="F534" t="str">
            <v>Subdirección de Equipamientos Culturales</v>
          </cell>
          <cell r="I534" t="str">
            <v>Contratación Directa</v>
          </cell>
          <cell r="J534" t="str">
            <v>Contratación directa.</v>
          </cell>
          <cell r="K534" t="str">
            <v>Prestación de servicios</v>
          </cell>
          <cell r="N534" t="str">
            <v>Si</v>
          </cell>
          <cell r="O534" t="str">
            <v>Contrato Prestación de Servicios Apoyo a la Gestión</v>
          </cell>
          <cell r="P534">
            <v>45327</v>
          </cell>
          <cell r="Q534">
            <v>45328</v>
          </cell>
          <cell r="R534">
            <v>45382</v>
          </cell>
          <cell r="S534">
            <v>56</v>
          </cell>
          <cell r="T534" t="str">
            <v>En Ejecución</v>
          </cell>
          <cell r="U534" t="str">
            <v>Hanna Paola Cuenca Hernandez</v>
          </cell>
          <cell r="X534" t="str">
            <v>SILVIA OSPINA HENAO</v>
          </cell>
          <cell r="Z534" t="str">
            <v>Inversión</v>
          </cell>
          <cell r="AA534">
            <v>2020110010158</v>
          </cell>
          <cell r="AC534" t="str">
            <v>O23011601210000007614</v>
          </cell>
          <cell r="AF534">
            <v>8000000</v>
          </cell>
          <cell r="AJ534" t="str">
            <v>Prestar servicios de apoyo técnico al IDARTES - Subdirección de Equipamientos Culturales, facilitando el desarrollo de actividades relacionadas con el acompañamiento de artistas en los procesos de pre y post producción de la programación artística en el Teatro El Ensueño y demás equipamientos bajo la responsabilidad de dicha dependencia.</v>
          </cell>
          <cell r="AK534" t="str">
            <v>maria cristina rubiano forero</v>
          </cell>
          <cell r="AL534">
            <v>52175167</v>
          </cell>
          <cell r="AM534" t="str">
            <v>518-2024</v>
          </cell>
          <cell r="AP534" t="str">
            <v>SECOP II</v>
          </cell>
          <cell r="AQ534" t="e">
            <v>#N/A</v>
          </cell>
          <cell r="AS534" t="str">
            <v>Falso</v>
          </cell>
          <cell r="AU534" t="str">
            <v>SI</v>
          </cell>
          <cell r="AV534" t="str">
            <v>Febrero</v>
          </cell>
          <cell r="AW534" t="e">
            <v>#N/A</v>
          </cell>
          <cell r="AX534">
            <v>45382</v>
          </cell>
          <cell r="AY534" t="str">
            <v>#REF!</v>
          </cell>
          <cell r="AZ534" t="str">
            <v>CO1.PCCNTR.5877333</v>
          </cell>
        </row>
        <row r="535">
          <cell r="D535" t="str">
            <v>519-2024</v>
          </cell>
          <cell r="E535" t="str">
            <v>Liliana Morales Ortiz</v>
          </cell>
          <cell r="F535" t="str">
            <v>Subdirección Administrativa y Financiera</v>
          </cell>
          <cell r="I535" t="str">
            <v>Contratación Directa</v>
          </cell>
          <cell r="J535" t="str">
            <v>Contratación directa.</v>
          </cell>
          <cell r="K535" t="str">
            <v>Prestación de servicios</v>
          </cell>
          <cell r="N535" t="str">
            <v>Si</v>
          </cell>
          <cell r="O535" t="str">
            <v>Contrato Prestación de Servicios Profesionales</v>
          </cell>
          <cell r="P535">
            <v>45327</v>
          </cell>
          <cell r="Q535">
            <v>45328</v>
          </cell>
          <cell r="R535">
            <v>45382</v>
          </cell>
          <cell r="S535">
            <v>56</v>
          </cell>
          <cell r="T535" t="str">
            <v>En Ejecución</v>
          </cell>
          <cell r="U535" t="str">
            <v>Liliana Morales Ortiz</v>
          </cell>
          <cell r="X535" t="str">
            <v>LUZ MARITZA AMAYA HURTADO</v>
          </cell>
          <cell r="Z535" t="str">
            <v>Inversión</v>
          </cell>
          <cell r="AA535">
            <v>2020110010376</v>
          </cell>
          <cell r="AC535" t="str">
            <v>O23011605560000007902</v>
          </cell>
          <cell r="AF535">
            <v>14000000</v>
          </cell>
          <cell r="AJ535" t="str">
            <v>Prestar servicios profesionales al Instituto Distrital de las Artes - Idartes, en la Oficina de control Disciplinario Interno, para el desarrollar actividades relacionadas con la sustanciación de los procesos disciplinarios y el recaudo probatorio en la fase de
 instrucción.</v>
          </cell>
          <cell r="AK535" t="str">
            <v>Maryland Padilla Pedraza</v>
          </cell>
          <cell r="AL535">
            <v>24716400</v>
          </cell>
          <cell r="AM535" t="str">
            <v>519-2024</v>
          </cell>
          <cell r="AP535" t="str">
            <v>SECOP II</v>
          </cell>
          <cell r="AQ535" t="e">
            <v>#N/A</v>
          </cell>
          <cell r="AS535" t="str">
            <v>Falso</v>
          </cell>
          <cell r="AU535" t="str">
            <v>SI</v>
          </cell>
          <cell r="AV535" t="str">
            <v>Febrero</v>
          </cell>
          <cell r="AW535" t="e">
            <v>#N/A</v>
          </cell>
          <cell r="AX535">
            <v>45382</v>
          </cell>
          <cell r="AY535" t="str">
            <v>#REF!</v>
          </cell>
          <cell r="AZ535" t="str">
            <v>CO1.PCCNTR.5887947</v>
          </cell>
        </row>
        <row r="536">
          <cell r="D536" t="str">
            <v>520-2024</v>
          </cell>
          <cell r="E536" t="str">
            <v>Liliana Morales Ortiz</v>
          </cell>
          <cell r="F536" t="str">
            <v>Subdirección Administrativa y Financiera</v>
          </cell>
          <cell r="H536" t="str">
            <v>Oficina Asesora de Planeación y Tecnologias de la Informaciónn</v>
          </cell>
          <cell r="I536" t="str">
            <v>Contratación Directa</v>
          </cell>
          <cell r="J536" t="str">
            <v>Contratación directa.</v>
          </cell>
          <cell r="K536" t="str">
            <v>Prestación de servicios</v>
          </cell>
          <cell r="N536" t="str">
            <v>Si</v>
          </cell>
          <cell r="O536" t="str">
            <v>Contrato Prestación de Servicios Apoyo a la Gestión</v>
          </cell>
          <cell r="P536">
            <v>45327</v>
          </cell>
          <cell r="Q536">
            <v>45328</v>
          </cell>
          <cell r="R536">
            <v>45382</v>
          </cell>
          <cell r="S536">
            <v>56</v>
          </cell>
          <cell r="T536" t="str">
            <v>En Ejecución</v>
          </cell>
          <cell r="U536" t="str">
            <v>Liliana Morales Ortiz</v>
          </cell>
          <cell r="X536" t="str">
            <v>DANIEL SANCHEZ ROJAS</v>
          </cell>
          <cell r="Z536" t="str">
            <v>Inversión</v>
          </cell>
          <cell r="AA536">
            <v>2020110010376</v>
          </cell>
          <cell r="AC536" t="str">
            <v>O23011605560000007902</v>
          </cell>
          <cell r="AF536">
            <v>9406000</v>
          </cell>
          <cell r="AJ536" t="str">
            <v>Prestar servicios de apoyo a la gestión al IDARTES - oficina asesora de planeación y tecnologías de la información, en actividades relacionadas con el desarrollo, ajustes y soporte técnico del sistema de información de gestión documental ORFEO, en cumplimiento de la normativa archivística vigente y conforme con los lineamientos de la OAP-TI.</v>
          </cell>
          <cell r="AK536" t="str">
            <v>Johnnatan Rodriguez Pinto</v>
          </cell>
          <cell r="AL536">
            <v>80731644</v>
          </cell>
          <cell r="AM536" t="str">
            <v>520-2024</v>
          </cell>
          <cell r="AP536" t="str">
            <v>SECOP II</v>
          </cell>
          <cell r="AQ536" t="e">
            <v>#N/A</v>
          </cell>
          <cell r="AS536" t="str">
            <v>Falso</v>
          </cell>
          <cell r="AU536" t="str">
            <v>SI</v>
          </cell>
          <cell r="AV536" t="str">
            <v>Febrero</v>
          </cell>
          <cell r="AW536" t="e">
            <v>#N/A</v>
          </cell>
          <cell r="AX536">
            <v>45382</v>
          </cell>
          <cell r="AY536" t="str">
            <v>#REF!</v>
          </cell>
          <cell r="AZ536" t="str">
            <v>CO1.PCCNTR.5888087</v>
          </cell>
        </row>
        <row r="537">
          <cell r="D537" t="str">
            <v>523-2024</v>
          </cell>
          <cell r="E537" t="str">
            <v>LEYLA CASTILLO BALLÉN</v>
          </cell>
          <cell r="F537" t="str">
            <v>Subdirección de Formación Artistica</v>
          </cell>
          <cell r="G537" t="str">
            <v>Subdirección de Formación Artística</v>
          </cell>
          <cell r="H537" t="str">
            <v>Programa Crea</v>
          </cell>
          <cell r="I537" t="str">
            <v>Contratación Directa</v>
          </cell>
          <cell r="J537" t="str">
            <v>Contratación directa.</v>
          </cell>
          <cell r="K537" t="str">
            <v>Prestación de servicios</v>
          </cell>
          <cell r="N537" t="str">
            <v>Si</v>
          </cell>
          <cell r="O537" t="str">
            <v>Contrato Prestación de Servicios Apoyo a la Gestión</v>
          </cell>
          <cell r="P537">
            <v>45327</v>
          </cell>
          <cell r="Q537">
            <v>45328</v>
          </cell>
          <cell r="R537">
            <v>45473</v>
          </cell>
          <cell r="S537">
            <v>145</v>
          </cell>
          <cell r="T537" t="str">
            <v>En Ejecución</v>
          </cell>
          <cell r="U537" t="str">
            <v>LEYLA CASTILLO BALLÉN</v>
          </cell>
          <cell r="X537" t="str">
            <v>LINA MARIA GAVIRIA HURTADO</v>
          </cell>
          <cell r="Z537" t="str">
            <v>Inversión</v>
          </cell>
          <cell r="AA537">
            <v>2020110010061</v>
          </cell>
          <cell r="AC537" t="str">
            <v>O23011601140000007619</v>
          </cell>
          <cell r="AF537">
            <v>17994900</v>
          </cell>
          <cell r="AJ53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37" t="str">
            <v>GUSTAVO HUMBERTO DULCEY ORDOÑEZ</v>
          </cell>
          <cell r="AL537">
            <v>79321989</v>
          </cell>
          <cell r="AM537" t="str">
            <v>523-2024</v>
          </cell>
          <cell r="AP537" t="str">
            <v>SECOP II</v>
          </cell>
          <cell r="AQ537" t="e">
            <v>#N/A</v>
          </cell>
          <cell r="AS537" t="str">
            <v>Falso</v>
          </cell>
          <cell r="AU537" t="str">
            <v>SI</v>
          </cell>
          <cell r="AV537" t="str">
            <v>Febrero</v>
          </cell>
          <cell r="AW537" t="e">
            <v>#N/A</v>
          </cell>
          <cell r="AX537">
            <v>45473</v>
          </cell>
          <cell r="AY537" t="str">
            <v>#REF!</v>
          </cell>
          <cell r="AZ537" t="str">
            <v>CO1.PCCNTR.5887215</v>
          </cell>
        </row>
        <row r="538">
          <cell r="D538" t="str">
            <v>524-2024</v>
          </cell>
          <cell r="E538" t="str">
            <v>LEYLA CASTILLO BALLÉN</v>
          </cell>
          <cell r="F538" t="str">
            <v>Subdirección de Formación Artistica</v>
          </cell>
          <cell r="G538" t="str">
            <v>Subdirección de Formación Artística</v>
          </cell>
          <cell r="H538" t="str">
            <v>Programa Crea</v>
          </cell>
          <cell r="I538" t="str">
            <v>Contratación Directa</v>
          </cell>
          <cell r="J538" t="str">
            <v>Contratación directa.</v>
          </cell>
          <cell r="K538" t="str">
            <v>Prestación de servicios</v>
          </cell>
          <cell r="N538" t="str">
            <v>Si</v>
          </cell>
          <cell r="O538" t="str">
            <v>Contrato Prestación de Servicios Profesionales</v>
          </cell>
          <cell r="P538">
            <v>45327</v>
          </cell>
          <cell r="Q538">
            <v>45327</v>
          </cell>
          <cell r="R538">
            <v>45535</v>
          </cell>
          <cell r="S538">
            <v>207</v>
          </cell>
          <cell r="T538" t="str">
            <v>En Ejecución</v>
          </cell>
          <cell r="U538" t="str">
            <v>LEYLA CASTILLO BALLÉN</v>
          </cell>
          <cell r="X538" t="str">
            <v>LINA MARIA GAVIRIA HURTADO</v>
          </cell>
          <cell r="Z538" t="str">
            <v>Inversión</v>
          </cell>
          <cell r="AA538">
            <v>2020110010061</v>
          </cell>
          <cell r="AC538" t="str">
            <v>O23011601140000007619</v>
          </cell>
          <cell r="AF538">
            <v>16831815</v>
          </cell>
          <cell r="AJ53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538" t="str">
            <v>Lorena Michel Infante Repizo</v>
          </cell>
          <cell r="AL538">
            <v>1023955368</v>
          </cell>
          <cell r="AM538" t="str">
            <v>524-2024</v>
          </cell>
          <cell r="AP538" t="str">
            <v>SECOP II</v>
          </cell>
          <cell r="AQ538" t="e">
            <v>#N/A</v>
          </cell>
          <cell r="AS538" t="str">
            <v>Falso</v>
          </cell>
          <cell r="AU538" t="str">
            <v>SI</v>
          </cell>
          <cell r="AV538" t="str">
            <v>Febrero</v>
          </cell>
          <cell r="AW538" t="e">
            <v>#N/A</v>
          </cell>
          <cell r="AX538">
            <v>45535</v>
          </cell>
          <cell r="AY538" t="str">
            <v>#REF!</v>
          </cell>
          <cell r="AZ538" t="str">
            <v>CO1.PCCNTR.5887314</v>
          </cell>
        </row>
        <row r="539">
          <cell r="D539" t="str">
            <v>525-2024</v>
          </cell>
          <cell r="E539" t="str">
            <v>Hanna Paola Cuenca Hernandez</v>
          </cell>
          <cell r="F539" t="str">
            <v>Subdirección de Equipamientos Culturales</v>
          </cell>
          <cell r="I539" t="str">
            <v>Contratación Directa</v>
          </cell>
          <cell r="J539" t="str">
            <v>Contratación directa.</v>
          </cell>
          <cell r="K539" t="str">
            <v>Prestación de servicios</v>
          </cell>
          <cell r="N539" t="str">
            <v>Si</v>
          </cell>
          <cell r="O539" t="str">
            <v>Contrato Prestación de Servicios Profesionales</v>
          </cell>
          <cell r="P539">
            <v>45327</v>
          </cell>
          <cell r="Q539">
            <v>45328</v>
          </cell>
          <cell r="R539">
            <v>45382</v>
          </cell>
          <cell r="S539">
            <v>56</v>
          </cell>
          <cell r="T539" t="str">
            <v>En Ejecución</v>
          </cell>
          <cell r="U539" t="str">
            <v>Hanna Paola Cuenca Hernandez</v>
          </cell>
          <cell r="X539" t="str">
            <v>SILVIA OSPINA HENAO</v>
          </cell>
          <cell r="Z539" t="str">
            <v>Inversión</v>
          </cell>
          <cell r="AA539">
            <v>2020110010158</v>
          </cell>
          <cell r="AC539" t="str">
            <v>O23011601210000007614</v>
          </cell>
          <cell r="AF539">
            <v>13000000</v>
          </cell>
          <cell r="AJ539" t="str">
            <v>Prestar servicios profesionales al Idartes- Subdirección de Equipamientos Culturales, en actividades relacionadas con la construcción de actividades y propuestas, además del acompañamiento y seguimiento de las acciones del equipo de educación y proyectos del Planetario de Bogotá</v>
          </cell>
          <cell r="AK539" t="str">
            <v>María Angélica Leal Leal</v>
          </cell>
          <cell r="AL539">
            <v>1018447788</v>
          </cell>
          <cell r="AM539" t="str">
            <v>525-2024</v>
          </cell>
          <cell r="AP539" t="str">
            <v>SECOP II</v>
          </cell>
          <cell r="AQ539" t="e">
            <v>#N/A</v>
          </cell>
          <cell r="AS539" t="str">
            <v>Falso</v>
          </cell>
          <cell r="AU539" t="str">
            <v>SI</v>
          </cell>
          <cell r="AV539" t="str">
            <v>Febrero</v>
          </cell>
          <cell r="AW539" t="e">
            <v>#N/A</v>
          </cell>
          <cell r="AX539">
            <v>45382</v>
          </cell>
          <cell r="AY539" t="str">
            <v>#REF!</v>
          </cell>
          <cell r="AZ539" t="str">
            <v>CO1.PCCNTR.5877815</v>
          </cell>
        </row>
        <row r="540">
          <cell r="D540" t="str">
            <v>527-2024</v>
          </cell>
          <cell r="E540" t="str">
            <v>LEYLA CASTILLO BALLÉN</v>
          </cell>
          <cell r="F540" t="str">
            <v>Subdirección de Formación Artistica</v>
          </cell>
          <cell r="G540" t="str">
            <v>Subdirección de Formación Artística</v>
          </cell>
          <cell r="H540" t="str">
            <v>Programa Crea</v>
          </cell>
          <cell r="I540" t="str">
            <v>Contratación Directa</v>
          </cell>
          <cell r="J540" t="str">
            <v>Contratación directa.</v>
          </cell>
          <cell r="K540" t="str">
            <v>Prestación de servicios</v>
          </cell>
          <cell r="N540" t="str">
            <v>Si</v>
          </cell>
          <cell r="O540" t="str">
            <v>Contrato Prestación de Servicios Apoyo a la Gestión</v>
          </cell>
          <cell r="P540">
            <v>45327</v>
          </cell>
          <cell r="Q540">
            <v>45328</v>
          </cell>
          <cell r="R540">
            <v>45535</v>
          </cell>
          <cell r="S540">
            <v>206</v>
          </cell>
          <cell r="T540" t="str">
            <v>En Ejecución</v>
          </cell>
          <cell r="U540" t="str">
            <v>LEYLA CASTILLO BALLÉN</v>
          </cell>
          <cell r="X540" t="str">
            <v>JORGE EDUARDO MARTINEZ GARCIA</v>
          </cell>
          <cell r="Z540" t="str">
            <v>Inversión</v>
          </cell>
          <cell r="AA540">
            <v>2020110010061</v>
          </cell>
          <cell r="AC540" t="str">
            <v>O23011601140000007619</v>
          </cell>
          <cell r="AF540">
            <v>25192860</v>
          </cell>
          <cell r="AJ54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40" t="str">
            <v>JIMMY CALDERON</v>
          </cell>
          <cell r="AL540">
            <v>1070926444</v>
          </cell>
          <cell r="AM540" t="str">
            <v>527-2024</v>
          </cell>
          <cell r="AP540" t="str">
            <v>SECOP II</v>
          </cell>
          <cell r="AQ540" t="e">
            <v>#N/A</v>
          </cell>
          <cell r="AS540" t="str">
            <v>Falso</v>
          </cell>
          <cell r="AU540" t="str">
            <v>SI</v>
          </cell>
          <cell r="AV540" t="str">
            <v>Febrero</v>
          </cell>
          <cell r="AW540" t="e">
            <v>#N/A</v>
          </cell>
          <cell r="AX540">
            <v>45535</v>
          </cell>
          <cell r="AY540" t="str">
            <v>#REF!</v>
          </cell>
          <cell r="AZ540" t="str">
            <v>CO1.PCCNTR.5887453</v>
          </cell>
        </row>
        <row r="541">
          <cell r="D541" t="str">
            <v>529-2024</v>
          </cell>
          <cell r="E541" t="str">
            <v>LEYLA CASTILLO BALLÉN</v>
          </cell>
          <cell r="F541" t="str">
            <v>Subdirección de Formación Artistica</v>
          </cell>
          <cell r="G541" t="str">
            <v>Subdirección de Formación Artística</v>
          </cell>
          <cell r="H541" t="str">
            <v>Programa Crea</v>
          </cell>
          <cell r="I541" t="str">
            <v>Contratación Directa</v>
          </cell>
          <cell r="J541" t="str">
            <v>Contratación directa.</v>
          </cell>
          <cell r="K541" t="str">
            <v>Prestación de servicios</v>
          </cell>
          <cell r="N541" t="str">
            <v>Si</v>
          </cell>
          <cell r="O541" t="str">
            <v>Contrato Prestación de Servicios Profesionales</v>
          </cell>
          <cell r="P541">
            <v>45327</v>
          </cell>
          <cell r="Q541">
            <v>45329</v>
          </cell>
          <cell r="R541">
            <v>45473</v>
          </cell>
          <cell r="S541">
            <v>144</v>
          </cell>
          <cell r="T541" t="str">
            <v>En Ejecución</v>
          </cell>
          <cell r="U541" t="str">
            <v>LEYLA CASTILLO BALLÉN</v>
          </cell>
          <cell r="X541" t="str">
            <v>JORGE EDUARDO MARTINEZ GARCIA</v>
          </cell>
          <cell r="Z541" t="str">
            <v>Inversión</v>
          </cell>
          <cell r="AA541">
            <v>2020110010061</v>
          </cell>
          <cell r="AC541" t="str">
            <v>O23011601140000007619</v>
          </cell>
          <cell r="AF541">
            <v>12022725</v>
          </cell>
          <cell r="AJ54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541" t="str">
            <v>Leidy Serrato</v>
          </cell>
          <cell r="AL541">
            <v>1030667288</v>
          </cell>
          <cell r="AM541" t="str">
            <v>529-2024</v>
          </cell>
          <cell r="AP541" t="str">
            <v>SECOP II</v>
          </cell>
          <cell r="AQ541" t="e">
            <v>#N/A</v>
          </cell>
          <cell r="AS541" t="str">
            <v>Falso</v>
          </cell>
          <cell r="AU541" t="str">
            <v>SI</v>
          </cell>
          <cell r="AV541" t="str">
            <v>Febrero</v>
          </cell>
          <cell r="AW541" t="e">
            <v>#N/A</v>
          </cell>
          <cell r="AX541">
            <v>45473</v>
          </cell>
          <cell r="AY541" t="str">
            <v>#REF!</v>
          </cell>
          <cell r="AZ541" t="str">
            <v>CO1.PCCNTR.5887159</v>
          </cell>
        </row>
        <row r="542">
          <cell r="D542" t="str">
            <v>530-2024</v>
          </cell>
          <cell r="E542" t="str">
            <v>LEYLA CASTILLO BALLÉN</v>
          </cell>
          <cell r="F542" t="str">
            <v>Subdirección de Formación Artistica</v>
          </cell>
          <cell r="G542" t="str">
            <v>Subdirección de Formación Artística</v>
          </cell>
          <cell r="H542" t="str">
            <v>Programa Crea</v>
          </cell>
          <cell r="I542" t="str">
            <v>Contratación Directa</v>
          </cell>
          <cell r="J542" t="str">
            <v>Contratación directa.</v>
          </cell>
          <cell r="K542" t="str">
            <v>Prestación de servicios</v>
          </cell>
          <cell r="N542" t="str">
            <v>Si</v>
          </cell>
          <cell r="O542" t="str">
            <v>Contrato Prestación de Servicios Profesionales</v>
          </cell>
          <cell r="P542">
            <v>45327</v>
          </cell>
          <cell r="Q542">
            <v>45328</v>
          </cell>
          <cell r="R542">
            <v>45535</v>
          </cell>
          <cell r="S542">
            <v>206</v>
          </cell>
          <cell r="T542" t="str">
            <v>En Ejecución</v>
          </cell>
          <cell r="U542" t="str">
            <v>LEYLA CASTILLO BALLÉN</v>
          </cell>
          <cell r="X542" t="str">
            <v>LINA MARIA GAVIRIA HURTADO</v>
          </cell>
          <cell r="Z542" t="str">
            <v>Inversión</v>
          </cell>
          <cell r="AA542">
            <v>2020110010061</v>
          </cell>
          <cell r="AC542" t="str">
            <v>O23011601140000007619</v>
          </cell>
          <cell r="AF542">
            <v>16831815</v>
          </cell>
          <cell r="AJ54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542" t="str">
            <v>Gilbert Hurtado</v>
          </cell>
          <cell r="AL542">
            <v>1013677847</v>
          </cell>
          <cell r="AM542" t="str">
            <v>530-2024</v>
          </cell>
          <cell r="AP542" t="str">
            <v>SECOP II</v>
          </cell>
          <cell r="AQ542" t="e">
            <v>#N/A</v>
          </cell>
          <cell r="AS542" t="str">
            <v>Falso</v>
          </cell>
          <cell r="AU542" t="str">
            <v>SI</v>
          </cell>
          <cell r="AV542" t="str">
            <v>Febrero</v>
          </cell>
          <cell r="AW542" t="e">
            <v>#N/A</v>
          </cell>
          <cell r="AX542">
            <v>45535</v>
          </cell>
          <cell r="AY542" t="str">
            <v>#REF!</v>
          </cell>
          <cell r="AZ542" t="str">
            <v>CO1.PCCNTR.5887377</v>
          </cell>
        </row>
        <row r="543">
          <cell r="D543" t="str">
            <v>531-2024</v>
          </cell>
          <cell r="E543" t="str">
            <v>LEYLA CASTILLO BALLÉN</v>
          </cell>
          <cell r="F543" t="str">
            <v>Subdirección de Formación Artistica</v>
          </cell>
          <cell r="G543" t="str">
            <v>Subdirección de Formación Artística</v>
          </cell>
          <cell r="H543" t="str">
            <v>Programa Crea</v>
          </cell>
          <cell r="I543" t="str">
            <v>Contratación Directa</v>
          </cell>
          <cell r="J543" t="str">
            <v>Contratación directa.</v>
          </cell>
          <cell r="K543" t="str">
            <v>Prestación de servicios</v>
          </cell>
          <cell r="N543" t="str">
            <v>Si</v>
          </cell>
          <cell r="O543" t="str">
            <v>Contrato Prestación de Servicios Apoyo a la Gestión</v>
          </cell>
          <cell r="P543">
            <v>45327</v>
          </cell>
          <cell r="Q543">
            <v>45327</v>
          </cell>
          <cell r="R543">
            <v>45411</v>
          </cell>
          <cell r="S543">
            <v>85</v>
          </cell>
          <cell r="T543" t="str">
            <v>En Ejecución</v>
          </cell>
          <cell r="U543" t="str">
            <v>LEYLA CASTILLO BALLÉN</v>
          </cell>
          <cell r="X543" t="str">
            <v>LINA MARIA GAVIRIA HURTADO</v>
          </cell>
          <cell r="Z543" t="str">
            <v>Inversión</v>
          </cell>
          <cell r="AA543">
            <v>2020110010061</v>
          </cell>
          <cell r="AC543" t="str">
            <v>O23011601140000007619</v>
          </cell>
          <cell r="AF543">
            <v>10220167</v>
          </cell>
          <cell r="AJ543" t="str">
            <v>PRESTAR SERVICIOS DE APOYO A LA GESTIÓN AL IDARTES - SUBDIRECCIÓN DE FORMACIÓN ARTÍSTICA, EN ACTIVIDADES ADMINISTRATIVAS, LOGÍSTICAS, DE ANÁLISIS DE LA INFORMACIÓN Y DE ATENCIÓN AL CIUDADANO EN LAS SEDES DEL PROGRAMA CREA, SEGÚN LOS PROCESOS Y PROCEDIMIENTOS DEFINIDOS EN LA ENTIDAD.</v>
          </cell>
          <cell r="AK543" t="str">
            <v>SAMIR ABDUL CALDERON BOLIVAR</v>
          </cell>
          <cell r="AL543">
            <v>1020728902</v>
          </cell>
          <cell r="AM543" t="str">
            <v>531-2024</v>
          </cell>
          <cell r="AP543" t="str">
            <v>SECOP II</v>
          </cell>
          <cell r="AQ543" t="e">
            <v>#N/A</v>
          </cell>
          <cell r="AS543" t="str">
            <v>Falso</v>
          </cell>
          <cell r="AU543" t="str">
            <v>SI</v>
          </cell>
          <cell r="AV543" t="str">
            <v>Febrero</v>
          </cell>
          <cell r="AW543" t="e">
            <v>#N/A</v>
          </cell>
          <cell r="AX543">
            <v>45411</v>
          </cell>
          <cell r="AY543" t="str">
            <v>#REF!</v>
          </cell>
          <cell r="AZ543" t="str">
            <v>CO1.PCCNTR.5887388</v>
          </cell>
        </row>
        <row r="544">
          <cell r="D544" t="str">
            <v>532-2024</v>
          </cell>
          <cell r="E544" t="str">
            <v>Maira Salamanca</v>
          </cell>
          <cell r="F544" t="str">
            <v>Subdirección de las Artes</v>
          </cell>
          <cell r="I544" t="str">
            <v>Contratación Directa</v>
          </cell>
          <cell r="J544" t="str">
            <v>Contratación directa.</v>
          </cell>
          <cell r="K544" t="str">
            <v>Prestación de servicios</v>
          </cell>
          <cell r="N544" t="str">
            <v>Si</v>
          </cell>
          <cell r="O544" t="str">
            <v>Contrato Prestación de Servicios Apoyo a la Gestión</v>
          </cell>
          <cell r="P544">
            <v>45327</v>
          </cell>
          <cell r="Q544">
            <v>45328</v>
          </cell>
          <cell r="R544">
            <v>45382</v>
          </cell>
          <cell r="S544">
            <v>56</v>
          </cell>
          <cell r="T544" t="str">
            <v>En Ejecución</v>
          </cell>
          <cell r="U544" t="str">
            <v>Maira Salamanca</v>
          </cell>
          <cell r="X544" t="str">
            <v>LINA MARIA GAVIRIA HURTADO</v>
          </cell>
          <cell r="Z544" t="str">
            <v>Inversión</v>
          </cell>
          <cell r="AA544">
            <v>2020110010060</v>
          </cell>
          <cell r="AC544" t="str">
            <v>O23011601210000007600</v>
          </cell>
          <cell r="AF544">
            <v>14016658</v>
          </cell>
          <cell r="AJ544" t="str">
            <v>Prestar servicios de apoyo a la gestión al Idartes - Subdirección de las Artes -, en el acompañamiento, seguimiento y desarrollo de los procesos y actividades del componente administrativo, en los procesos en el desarrollo e implementación del programa Es Cultura Local</v>
          </cell>
          <cell r="AK544" t="str">
            <v>Ingrid Lorena Huertas Moreno</v>
          </cell>
          <cell r="AL544">
            <v>1014186440</v>
          </cell>
          <cell r="AM544" t="str">
            <v>532-2024</v>
          </cell>
          <cell r="AP544" t="str">
            <v>SECOP II</v>
          </cell>
          <cell r="AQ544" t="e">
            <v>#N/A</v>
          </cell>
          <cell r="AS544" t="str">
            <v>Falso</v>
          </cell>
          <cell r="AU544" t="str">
            <v>SI</v>
          </cell>
          <cell r="AV544" t="str">
            <v>Febrero</v>
          </cell>
          <cell r="AW544" t="e">
            <v>#N/A</v>
          </cell>
          <cell r="AX544">
            <v>45382</v>
          </cell>
          <cell r="AY544" t="str">
            <v>#REF!</v>
          </cell>
          <cell r="AZ544" t="str">
            <v>CO1.PCCNTR.5887380</v>
          </cell>
        </row>
        <row r="545">
          <cell r="D545" t="str">
            <v>534-2024</v>
          </cell>
          <cell r="E545" t="str">
            <v>LEYLA CASTILLO BALLÉN</v>
          </cell>
          <cell r="F545" t="str">
            <v>Subdirección de Formación Artistica</v>
          </cell>
          <cell r="G545" t="str">
            <v>Subdirección de Formación Artística</v>
          </cell>
          <cell r="H545" t="str">
            <v>Programa Crea</v>
          </cell>
          <cell r="I545" t="str">
            <v>Contratación Directa</v>
          </cell>
          <cell r="J545" t="str">
            <v>Contratación directa.</v>
          </cell>
          <cell r="K545" t="str">
            <v>Prestación de servicios</v>
          </cell>
          <cell r="N545" t="str">
            <v>Si</v>
          </cell>
          <cell r="O545" t="str">
            <v>Contrato Prestación de Servicios Apoyo a la Gestión</v>
          </cell>
          <cell r="P545">
            <v>45327</v>
          </cell>
          <cell r="Q545">
            <v>45335</v>
          </cell>
          <cell r="R545">
            <v>45535</v>
          </cell>
          <cell r="S545">
            <v>199</v>
          </cell>
          <cell r="T545" t="str">
            <v>En Ejecución</v>
          </cell>
          <cell r="U545" t="str">
            <v>LEYLA CASTILLO BALLÉN</v>
          </cell>
          <cell r="X545" t="str">
            <v>JORGE EDUARDO MARTINEZ GARCIA</v>
          </cell>
          <cell r="Z545" t="str">
            <v>Inversión</v>
          </cell>
          <cell r="AA545">
            <v>2020110010061</v>
          </cell>
          <cell r="AC545" t="str">
            <v>O23011601140000007619</v>
          </cell>
          <cell r="AF545">
            <v>25192860</v>
          </cell>
          <cell r="AJ54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45" t="str">
            <v>Wilson Javier JIménez Anzola</v>
          </cell>
          <cell r="AL545">
            <v>1033767903</v>
          </cell>
          <cell r="AM545" t="str">
            <v>534-2024</v>
          </cell>
          <cell r="AP545" t="str">
            <v>SECOP II</v>
          </cell>
          <cell r="AQ545" t="e">
            <v>#N/A</v>
          </cell>
          <cell r="AS545" t="str">
            <v>Falso</v>
          </cell>
          <cell r="AU545" t="str">
            <v>SI</v>
          </cell>
          <cell r="AV545" t="str">
            <v>Febrero</v>
          </cell>
          <cell r="AW545" t="e">
            <v>#N/A</v>
          </cell>
          <cell r="AX545">
            <v>45535</v>
          </cell>
          <cell r="AY545" t="str">
            <v>#REF!</v>
          </cell>
          <cell r="AZ545" t="str">
            <v>CO1.PCCNTR.5887716</v>
          </cell>
        </row>
        <row r="546">
          <cell r="D546" t="str">
            <v>539-2024</v>
          </cell>
          <cell r="E546" t="str">
            <v>LEYLA CASTILLO BALLÉN</v>
          </cell>
          <cell r="F546" t="str">
            <v>Subdirección de Formación Artistica</v>
          </cell>
          <cell r="G546" t="str">
            <v>Subdirección de Formación Artística</v>
          </cell>
          <cell r="H546" t="str">
            <v>Programa Crea</v>
          </cell>
          <cell r="I546" t="str">
            <v>Contratación Directa</v>
          </cell>
          <cell r="J546" t="str">
            <v>Contratación directa.</v>
          </cell>
          <cell r="K546" t="str">
            <v>Prestación de servicios</v>
          </cell>
          <cell r="N546" t="str">
            <v>Si</v>
          </cell>
          <cell r="O546" t="str">
            <v>Contrato Prestación de Servicios Profesionales</v>
          </cell>
          <cell r="P546">
            <v>45327</v>
          </cell>
          <cell r="Q546">
            <v>45328</v>
          </cell>
          <cell r="R546">
            <v>45535</v>
          </cell>
          <cell r="S546">
            <v>206</v>
          </cell>
          <cell r="T546" t="str">
            <v>En Ejecución</v>
          </cell>
          <cell r="U546" t="str">
            <v>LEYLA CASTILLO BALLÉN</v>
          </cell>
          <cell r="X546" t="str">
            <v>LINA MARIA GAVIRIA HURTADO</v>
          </cell>
          <cell r="Z546" t="str">
            <v>Inversión</v>
          </cell>
          <cell r="AA546">
            <v>2020110010061</v>
          </cell>
          <cell r="AC546" t="str">
            <v>O23011601140000007619</v>
          </cell>
          <cell r="AF546">
            <v>25192860</v>
          </cell>
          <cell r="AJ546" t="str">
            <v>Prestar servicios profesionales al IDARTES -Subdirección de Formación Artística, para el 
 desarrollo y ejecución de los procesos de formación artística, en el marco del Programa 
 Crea, acorde con las perspectivas pedagógicas del programa y los requerimientos de la entidad.</v>
          </cell>
          <cell r="AK546" t="str">
            <v>Raul Montaña Rojas</v>
          </cell>
          <cell r="AL546">
            <v>80069742</v>
          </cell>
          <cell r="AM546" t="str">
            <v>539-2024</v>
          </cell>
          <cell r="AP546" t="str">
            <v>SECOP II</v>
          </cell>
          <cell r="AQ546" t="e">
            <v>#N/A</v>
          </cell>
          <cell r="AS546" t="str">
            <v>Falso</v>
          </cell>
          <cell r="AU546" t="str">
            <v>SI</v>
          </cell>
          <cell r="AV546" t="str">
            <v>Febrero</v>
          </cell>
          <cell r="AW546" t="e">
            <v>#N/A</v>
          </cell>
          <cell r="AX546">
            <v>45535</v>
          </cell>
          <cell r="AY546" t="str">
            <v>#REF!</v>
          </cell>
          <cell r="AZ546" t="str">
            <v>CO1.PCCNTR.5889762</v>
          </cell>
        </row>
        <row r="547">
          <cell r="D547" t="str">
            <v>541-2024</v>
          </cell>
          <cell r="E547" t="str">
            <v>LEYLA CASTILLO BALLÉN</v>
          </cell>
          <cell r="F547" t="str">
            <v>Subdirección de Formación Artistica</v>
          </cell>
          <cell r="G547" t="str">
            <v>Subdirección de Formación Artística</v>
          </cell>
          <cell r="H547" t="str">
            <v>Programa Crea</v>
          </cell>
          <cell r="I547" t="str">
            <v>Contratación Directa</v>
          </cell>
          <cell r="J547" t="str">
            <v>Contratación directa.</v>
          </cell>
          <cell r="K547" t="str">
            <v>Prestación de servicios</v>
          </cell>
          <cell r="N547" t="str">
            <v>Si</v>
          </cell>
          <cell r="O547" t="str">
            <v>Contrato Prestación de Servicios Profesionales</v>
          </cell>
          <cell r="P547">
            <v>45327</v>
          </cell>
          <cell r="Q547">
            <v>45337</v>
          </cell>
          <cell r="R547">
            <v>45473</v>
          </cell>
          <cell r="S547">
            <v>136</v>
          </cell>
          <cell r="T547" t="str">
            <v>En Ejecución</v>
          </cell>
          <cell r="U547" t="str">
            <v>LEYLA CASTILLO BALLÉN</v>
          </cell>
          <cell r="X547" t="str">
            <v>LINA MARIA GAVIRIA HURTADO</v>
          </cell>
          <cell r="Z547" t="str">
            <v>Inversión</v>
          </cell>
          <cell r="AA547">
            <v>2020110010061</v>
          </cell>
          <cell r="AC547" t="str">
            <v>O23011601140000007619</v>
          </cell>
          <cell r="AF547">
            <v>10820453</v>
          </cell>
          <cell r="AJ54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547" t="str">
            <v>Diana Marcela Medina Quevedo</v>
          </cell>
          <cell r="AL547">
            <v>1020763309</v>
          </cell>
          <cell r="AM547" t="str">
            <v>541-2024</v>
          </cell>
          <cell r="AP547" t="str">
            <v>SECOP II</v>
          </cell>
          <cell r="AQ547" t="e">
            <v>#N/A</v>
          </cell>
          <cell r="AS547" t="str">
            <v>Falso</v>
          </cell>
          <cell r="AU547" t="str">
            <v>SI</v>
          </cell>
          <cell r="AV547" t="str">
            <v>Febrero</v>
          </cell>
          <cell r="AW547" t="e">
            <v>#N/A</v>
          </cell>
          <cell r="AX547">
            <v>45473</v>
          </cell>
          <cell r="AY547" t="str">
            <v>#REF!</v>
          </cell>
          <cell r="AZ547" t="str">
            <v>CO1.PCCNTR.5889699</v>
          </cell>
        </row>
        <row r="548">
          <cell r="D548" t="str">
            <v>543-2024</v>
          </cell>
          <cell r="E548" t="str">
            <v>Hanna Paola Cuenca Hernandez</v>
          </cell>
          <cell r="F548" t="str">
            <v>Subdirección de Equipamientos Culturales</v>
          </cell>
          <cell r="I548" t="str">
            <v>Contratación Directa</v>
          </cell>
          <cell r="J548" t="str">
            <v>Contratación directa.</v>
          </cell>
          <cell r="K548" t="str">
            <v>Prestación de servicios</v>
          </cell>
          <cell r="N548" t="str">
            <v>Si</v>
          </cell>
          <cell r="O548" t="str">
            <v>Contrato Prestación de Servicios Apoyo a la Gestión</v>
          </cell>
          <cell r="P548">
            <v>45327</v>
          </cell>
          <cell r="Q548">
            <v>45330</v>
          </cell>
          <cell r="R548">
            <v>45382</v>
          </cell>
          <cell r="S548">
            <v>54</v>
          </cell>
          <cell r="T548" t="str">
            <v>En Ejecución</v>
          </cell>
          <cell r="U548" t="str">
            <v>Hanna Paola Cuenca Hernandez</v>
          </cell>
          <cell r="X548" t="str">
            <v>SILVIA OSPINA HENAO</v>
          </cell>
          <cell r="Z548" t="str">
            <v>Inversión</v>
          </cell>
          <cell r="AA548">
            <v>2020110010158</v>
          </cell>
          <cell r="AC548" t="str">
            <v>O23011601210000007614</v>
          </cell>
          <cell r="AF548">
            <v>14000000</v>
          </cell>
          <cell r="AJ548" t="str">
            <v>Prestar servicios de apoyo a la gestión al IDARTES - Subdirección de Equipamientos Culturales, en actividades relacionadas con la programación, producción ejecutiva y el seguimiento a la gestión de los servicios ofertados en el Planetario de Bogotá y la Subdirección de Equipamientos Culturales.</v>
          </cell>
          <cell r="AK548" t="str">
            <v>Gustavo Grau Sarmiento</v>
          </cell>
          <cell r="AL548">
            <v>80039985</v>
          </cell>
          <cell r="AM548" t="str">
            <v>543-2024</v>
          </cell>
          <cell r="AP548" t="str">
            <v>SECOP II</v>
          </cell>
          <cell r="AQ548" t="e">
            <v>#N/A</v>
          </cell>
          <cell r="AS548" t="str">
            <v>Falso</v>
          </cell>
          <cell r="AU548" t="str">
            <v>SI</v>
          </cell>
          <cell r="AV548" t="str">
            <v>Febrero</v>
          </cell>
          <cell r="AW548" t="e">
            <v>#N/A</v>
          </cell>
          <cell r="AX548">
            <v>45382</v>
          </cell>
          <cell r="AY548" t="str">
            <v>#REF!</v>
          </cell>
          <cell r="AZ548" t="str">
            <v>CO1.PCCNTR.5890439</v>
          </cell>
        </row>
        <row r="549">
          <cell r="D549" t="str">
            <v>555-2024</v>
          </cell>
          <cell r="E549" t="str">
            <v>Hanna Paola Cuenca Hernandez</v>
          </cell>
          <cell r="F549" t="str">
            <v>Subdirección de Equipamientos Culturales</v>
          </cell>
          <cell r="I549" t="str">
            <v>Contratación Directa</v>
          </cell>
          <cell r="J549" t="str">
            <v>Contratación directa.</v>
          </cell>
          <cell r="K549" t="str">
            <v>Prestación de servicios</v>
          </cell>
          <cell r="N549" t="str">
            <v>Si</v>
          </cell>
          <cell r="O549" t="str">
            <v>Contrato Prestación de Servicios Apoyo a la Gestión</v>
          </cell>
          <cell r="P549">
            <v>45327</v>
          </cell>
          <cell r="Q549">
            <v>45329</v>
          </cell>
          <cell r="R549">
            <v>45412</v>
          </cell>
          <cell r="S549">
            <v>84</v>
          </cell>
          <cell r="T549" t="str">
            <v>En Ejecución</v>
          </cell>
          <cell r="U549" t="str">
            <v>Hanna Paola Cuenca Hernandez</v>
          </cell>
          <cell r="X549" t="str">
            <v>SILVIA OSPINA HENAO</v>
          </cell>
          <cell r="Z549" t="str">
            <v>Inversión</v>
          </cell>
          <cell r="AA549">
            <v>2020110010158</v>
          </cell>
          <cell r="AC549" t="str">
            <v>O23011601210000007614</v>
          </cell>
          <cell r="AF549">
            <v>10530000</v>
          </cell>
          <cell r="AJ549" t="str">
            <v>Prestar servicios de apoyo a la gestión al IDARTES - Subdirección De Equipamientos Culturales, en el desarrollo y seguimiento de las actividades operativas, logísticas y administrativas requeridas en la dependencia para los diferentes escenarios.</v>
          </cell>
          <cell r="AK549" t="str">
            <v>JENTHIAN NATTALIE VALCARCEL ARENAS</v>
          </cell>
          <cell r="AL549">
            <v>1090415619</v>
          </cell>
          <cell r="AM549" t="str">
            <v>555-2024</v>
          </cell>
          <cell r="AP549" t="str">
            <v>SECOP II</v>
          </cell>
          <cell r="AQ549" t="e">
            <v>#N/A</v>
          </cell>
          <cell r="AS549" t="str">
            <v>Falso</v>
          </cell>
          <cell r="AU549" t="str">
            <v>SI</v>
          </cell>
          <cell r="AV549" t="str">
            <v>Febrero</v>
          </cell>
          <cell r="AW549" t="e">
            <v>#N/A</v>
          </cell>
          <cell r="AX549">
            <v>45412</v>
          </cell>
          <cell r="AY549" t="str">
            <v>#REF!</v>
          </cell>
          <cell r="AZ549" t="str">
            <v>CO1.PCCNTR.5890904</v>
          </cell>
        </row>
        <row r="550">
          <cell r="D550" t="str">
            <v>PUFA-028-2024</v>
          </cell>
          <cell r="E550" t="str">
            <v>Maira Salamanca</v>
          </cell>
          <cell r="F550" t="str">
            <v>Subdirección de las Artes</v>
          </cell>
          <cell r="G550" t="str">
            <v>Gerencia de Artes Audiovisuales</v>
          </cell>
          <cell r="H550" t="str">
            <v>GERENTE DE ARTES AUDIOVISUALES</v>
          </cell>
          <cell r="I550" t="str">
            <v>Contratación Directa</v>
          </cell>
          <cell r="J550" t="str">
            <v>Contratación directa.</v>
          </cell>
          <cell r="K550" t="str">
            <v>Prestación de servicios</v>
          </cell>
          <cell r="L550" t="str">
            <v>17 17. Contrato de Prestación de Servicios</v>
          </cell>
          <cell r="M550" t="str">
            <v xml:space="preserve">49 49-Otros Servicios </v>
          </cell>
          <cell r="N550" t="str">
            <v>No</v>
          </cell>
          <cell r="O550" t="str">
            <v>N/A</v>
          </cell>
          <cell r="P550">
            <v>45327</v>
          </cell>
          <cell r="Q550">
            <v>45328</v>
          </cell>
          <cell r="R550">
            <v>45328</v>
          </cell>
          <cell r="S550">
            <v>1</v>
          </cell>
          <cell r="T550" t="str">
            <v>En Ejecución</v>
          </cell>
          <cell r="U550" t="str">
            <v>Maira Salamanca</v>
          </cell>
          <cell r="X550" t="str">
            <v>Ricardo Alfonso Cantor Bossa</v>
          </cell>
          <cell r="Y550">
            <v>80797050</v>
          </cell>
          <cell r="Z550" t="str">
            <v>N/A</v>
          </cell>
          <cell r="AC550" t="str">
            <v>N/A - Valor Cero / Coproducción</v>
          </cell>
          <cell r="AE550">
            <v>0</v>
          </cell>
          <cell r="AF550">
            <v>0</v>
          </cell>
          <cell r="AI550" t="str">
            <v>N/A</v>
          </cell>
          <cell r="AJ550" t="str">
            <v>El IDARTES se compromete a gestionar las solicitudes de Permiso Unificado de Filmaciones Audiovisuales - PUFA y conceder a OSO BRAVO FILMS SAS el uso y aprovechamiento económico de los espacios públicos para filmaciones audiovisuales registrados y aprobados en el Sistema Único para el Manejo y Aprovechamiento del Espacio Público - SUMA, y OSO BRAVO FILMS SAS acepta pagar la respectiva retribución económica y cumplir con las condiciones establecidas por el IDARTES y la normatividad vigente (...)</v>
          </cell>
          <cell r="AK550" t="str">
            <v>OSO BRAVO FILMS S A S</v>
          </cell>
          <cell r="AL550">
            <v>901569979</v>
          </cell>
          <cell r="AM550" t="str">
            <v>PUFA-028-2024</v>
          </cell>
          <cell r="AP550" t="str">
            <v>SECOP II</v>
          </cell>
          <cell r="AS550" t="str">
            <v>Falso</v>
          </cell>
          <cell r="AU550" t="str">
            <v>SI</v>
          </cell>
          <cell r="AV550" t="str">
            <v>Febrero</v>
          </cell>
          <cell r="AW550" t="e">
            <v>#N/A</v>
          </cell>
          <cell r="AX550">
            <v>45328</v>
          </cell>
          <cell r="AY550" t="str">
            <v>#REF!</v>
          </cell>
          <cell r="AZ550" t="str">
            <v>CO1.PCCNTR.5887221</v>
          </cell>
        </row>
        <row r="551">
          <cell r="D551" t="str">
            <v>PUFA-029-2024</v>
          </cell>
          <cell r="E551" t="str">
            <v>Maira Salamanca</v>
          </cell>
          <cell r="F551" t="str">
            <v>Subdirección de las Artes</v>
          </cell>
          <cell r="G551" t="str">
            <v>Gerencia de Artes Audiovisuales</v>
          </cell>
          <cell r="H551" t="str">
            <v>GERENTE DE ARTES AUDIOVISUALES</v>
          </cell>
          <cell r="I551" t="str">
            <v>Contratación Directa</v>
          </cell>
          <cell r="J551" t="str">
            <v>Contratación directa.</v>
          </cell>
          <cell r="K551" t="str">
            <v>Prestación de servicios</v>
          </cell>
          <cell r="L551" t="str">
            <v>17 17. Contrato de Prestación de Servicios</v>
          </cell>
          <cell r="M551" t="str">
            <v xml:space="preserve">49 49-Otros Servicios </v>
          </cell>
          <cell r="N551" t="str">
            <v>No</v>
          </cell>
          <cell r="O551" t="str">
            <v>N/A</v>
          </cell>
          <cell r="P551">
            <v>45327</v>
          </cell>
          <cell r="Q551">
            <v>45328</v>
          </cell>
          <cell r="R551">
            <v>45328</v>
          </cell>
          <cell r="S551">
            <v>1</v>
          </cell>
          <cell r="T551" t="str">
            <v>En Ejecución</v>
          </cell>
          <cell r="U551" t="str">
            <v>Maira Salamanca</v>
          </cell>
          <cell r="X551" t="str">
            <v>Ricardo Alfonso Cantor Bossa</v>
          </cell>
          <cell r="Y551">
            <v>80797050</v>
          </cell>
          <cell r="Z551" t="str">
            <v>N/A</v>
          </cell>
          <cell r="AC551" t="str">
            <v>N/A - Valor Cero / Coproducción</v>
          </cell>
          <cell r="AE551">
            <v>0</v>
          </cell>
          <cell r="AF551">
            <v>0</v>
          </cell>
          <cell r="AI551" t="str">
            <v>N/A</v>
          </cell>
          <cell r="AJ551"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551" t="str">
            <v>OTRO LEVEL PRODUCCIONES SAS</v>
          </cell>
          <cell r="AL551">
            <v>901074835</v>
          </cell>
          <cell r="AM551" t="str">
            <v>PUFA-029-2024</v>
          </cell>
          <cell r="AP551" t="str">
            <v>SECOP II</v>
          </cell>
          <cell r="AS551" t="str">
            <v>Falso</v>
          </cell>
          <cell r="AU551" t="str">
            <v>SI</v>
          </cell>
          <cell r="AV551" t="str">
            <v>Febrero</v>
          </cell>
          <cell r="AW551" t="e">
            <v>#N/A</v>
          </cell>
          <cell r="AX551">
            <v>45328</v>
          </cell>
          <cell r="AY551" t="str">
            <v>#REF!</v>
          </cell>
          <cell r="AZ551" t="str">
            <v>CO1.PCCNTR.5889292</v>
          </cell>
        </row>
        <row r="552">
          <cell r="D552" t="str">
            <v>PUFA-030-2024</v>
          </cell>
          <cell r="E552" t="str">
            <v>Maira Salamanca</v>
          </cell>
          <cell r="F552" t="str">
            <v>Subdirección de las Artes</v>
          </cell>
          <cell r="G552" t="str">
            <v>Gerencia de Artes Audiovisuales</v>
          </cell>
          <cell r="H552" t="str">
            <v>GERENTE DE ARTES AUDIOVISUALES</v>
          </cell>
          <cell r="I552" t="str">
            <v>Contratación Directa</v>
          </cell>
          <cell r="J552" t="str">
            <v>Contratación directa.</v>
          </cell>
          <cell r="K552" t="str">
            <v>Prestación de servicios</v>
          </cell>
          <cell r="L552" t="str">
            <v>17 17. Contrato de Prestación de Servicios</v>
          </cell>
          <cell r="M552" t="str">
            <v xml:space="preserve">49 49-Otros Servicios </v>
          </cell>
          <cell r="N552" t="str">
            <v>No</v>
          </cell>
          <cell r="O552" t="str">
            <v>N/A</v>
          </cell>
          <cell r="P552">
            <v>45327</v>
          </cell>
          <cell r="Q552">
            <v>45328</v>
          </cell>
          <cell r="R552">
            <v>45328</v>
          </cell>
          <cell r="S552">
            <v>1</v>
          </cell>
          <cell r="T552" t="str">
            <v>En Ejecución</v>
          </cell>
          <cell r="U552" t="str">
            <v>Maira Salamanca</v>
          </cell>
          <cell r="X552" t="str">
            <v>Ricardo Alfonso Cantor Bossa</v>
          </cell>
          <cell r="Y552">
            <v>80797050</v>
          </cell>
          <cell r="Z552" t="str">
            <v>N/A</v>
          </cell>
          <cell r="AC552" t="str">
            <v>N/A - Valor Cero / Coproducción</v>
          </cell>
          <cell r="AE552">
            <v>0</v>
          </cell>
          <cell r="AF552">
            <v>0</v>
          </cell>
          <cell r="AI552" t="str">
            <v>N/A</v>
          </cell>
          <cell r="AJ552"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552" t="str">
            <v>OTRO LEVEL PRODUCCIONES SAS</v>
          </cell>
          <cell r="AL552">
            <v>901074835</v>
          </cell>
          <cell r="AM552" t="str">
            <v>PUFA-030-2024</v>
          </cell>
          <cell r="AP552" t="str">
            <v>SECOP II</v>
          </cell>
          <cell r="AS552" t="str">
            <v>Falso</v>
          </cell>
          <cell r="AU552" t="str">
            <v>SI</v>
          </cell>
          <cell r="AV552" t="str">
            <v>Febrero</v>
          </cell>
          <cell r="AW552" t="e">
            <v>#N/A</v>
          </cell>
          <cell r="AX552">
            <v>45328</v>
          </cell>
          <cell r="AY552" t="str">
            <v>#REF!</v>
          </cell>
          <cell r="AZ552" t="str">
            <v>CO1.PCCNTR.5889561</v>
          </cell>
        </row>
        <row r="553">
          <cell r="D553" t="str">
            <v>PUFA-031-2024</v>
          </cell>
          <cell r="E553" t="str">
            <v>Maira Salamanca</v>
          </cell>
          <cell r="F553" t="str">
            <v>Subdirección de las Artes</v>
          </cell>
          <cell r="G553" t="str">
            <v>Gerencia de Artes Audiovisuales</v>
          </cell>
          <cell r="H553" t="str">
            <v>GERENTE DE ARTES AUDIOVISUALES</v>
          </cell>
          <cell r="I553" t="str">
            <v>Contratación Directa</v>
          </cell>
          <cell r="J553" t="str">
            <v>Contratación directa.</v>
          </cell>
          <cell r="K553" t="str">
            <v>Prestación de servicios</v>
          </cell>
          <cell r="L553" t="str">
            <v>17 17. Contrato de Prestación de Servicios</v>
          </cell>
          <cell r="M553" t="str">
            <v xml:space="preserve">49 49-Otros Servicios </v>
          </cell>
          <cell r="N553" t="str">
            <v>No</v>
          </cell>
          <cell r="O553" t="str">
            <v>N/A</v>
          </cell>
          <cell r="P553">
            <v>45327</v>
          </cell>
          <cell r="Q553">
            <v>45328</v>
          </cell>
          <cell r="R553">
            <v>45328</v>
          </cell>
          <cell r="S553">
            <v>1</v>
          </cell>
          <cell r="T553" t="str">
            <v>En Ejecución</v>
          </cell>
          <cell r="U553" t="str">
            <v>Maira Salamanca</v>
          </cell>
          <cell r="X553" t="str">
            <v>Ricardo Alfonso Cantor Bossa</v>
          </cell>
          <cell r="Y553">
            <v>80797050</v>
          </cell>
          <cell r="Z553" t="str">
            <v>N/A</v>
          </cell>
          <cell r="AC553" t="str">
            <v>N/A - Valor Cero / Coproducción</v>
          </cell>
          <cell r="AE553">
            <v>0</v>
          </cell>
          <cell r="AF553">
            <v>0</v>
          </cell>
          <cell r="AI553" t="str">
            <v>N/A</v>
          </cell>
          <cell r="AJ553" t="str">
            <v>El IDARTES se compromete a gestionar las solicitudes de Permiso Unificado de Filmaciones Audiovisuales - PUFA y conceder a EL CICLON FILMS SAS el uso y aprovechamiento económico de los espacios públicos para filmaciones audiovisuales registrados y aprobados en el Sistema Único para el Manejo y Aprovechamiento del Espacio Público - SUMA, y EL CICLON FILMS SAS acepta pagar la respectiva retribución económica y cumplir con las condiciones establecidas por el IDARTES y la normatividad vigente (...)</v>
          </cell>
          <cell r="AK553" t="str">
            <v>EL CICLON FILMS S.A.S</v>
          </cell>
          <cell r="AL553">
            <v>901294731</v>
          </cell>
          <cell r="AM553" t="str">
            <v>PUFA-031-2024</v>
          </cell>
          <cell r="AP553" t="str">
            <v>SECOP II</v>
          </cell>
          <cell r="AS553" t="str">
            <v>Falso</v>
          </cell>
          <cell r="AU553" t="str">
            <v>SI</v>
          </cell>
          <cell r="AV553" t="str">
            <v>Febrero</v>
          </cell>
          <cell r="AW553" t="e">
            <v>#N/A</v>
          </cell>
          <cell r="AX553">
            <v>45328</v>
          </cell>
          <cell r="AY553" t="str">
            <v>#REF!</v>
          </cell>
          <cell r="AZ553" t="str">
            <v>CO1.PCCNTR.5891559</v>
          </cell>
        </row>
        <row r="554">
          <cell r="D554" t="str">
            <v>387-2024</v>
          </cell>
          <cell r="E554" t="str">
            <v>LEYLA CASTILLO BALLÉN</v>
          </cell>
          <cell r="F554" t="str">
            <v>Subdirección de Formación Artistica</v>
          </cell>
          <cell r="G554" t="str">
            <v>Subdirección de Formación Artística</v>
          </cell>
          <cell r="H554" t="str">
            <v>Programa Crea</v>
          </cell>
          <cell r="I554" t="str">
            <v>Contratación Directa</v>
          </cell>
          <cell r="J554" t="str">
            <v>Contratación directa.</v>
          </cell>
          <cell r="K554" t="str">
            <v>Prestación de servicios</v>
          </cell>
          <cell r="N554" t="str">
            <v>Si</v>
          </cell>
          <cell r="O554" t="str">
            <v>Contrato Prestación de Servicios Apoyo a la Gestión</v>
          </cell>
          <cell r="P554">
            <v>45328</v>
          </cell>
          <cell r="Q554">
            <v>45330</v>
          </cell>
          <cell r="R554">
            <v>45535</v>
          </cell>
          <cell r="S554">
            <v>204</v>
          </cell>
          <cell r="T554" t="str">
            <v>En Ejecución</v>
          </cell>
          <cell r="U554" t="str">
            <v>LEYLA CASTILLO BALLÉN</v>
          </cell>
          <cell r="X554" t="str">
            <v>LINA MARIA GAVIRIA HURTADO</v>
          </cell>
          <cell r="Z554" t="str">
            <v>Inversión</v>
          </cell>
          <cell r="AA554">
            <v>2020110010061</v>
          </cell>
          <cell r="AC554" t="str">
            <v>O23011601140000007619</v>
          </cell>
          <cell r="AF554">
            <v>25192860</v>
          </cell>
          <cell r="AJ55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54" t="str">
            <v>JAVIER ROBERTO VERGARA CASTILLO</v>
          </cell>
          <cell r="AL554">
            <v>80246442</v>
          </cell>
          <cell r="AM554" t="str">
            <v>387-2024</v>
          </cell>
          <cell r="AP554" t="str">
            <v>SECOP II</v>
          </cell>
          <cell r="AQ554" t="e">
            <v>#N/A</v>
          </cell>
          <cell r="AS554" t="str">
            <v>Falso</v>
          </cell>
          <cell r="AU554" t="str">
            <v>SI</v>
          </cell>
          <cell r="AV554" t="str">
            <v>Febrero</v>
          </cell>
          <cell r="AW554" t="e">
            <v>#N/A</v>
          </cell>
          <cell r="AX554">
            <v>45535</v>
          </cell>
          <cell r="AY554" t="str">
            <v>#REF!</v>
          </cell>
          <cell r="AZ554" t="str">
            <v>CO1.PCCNTR.5887964</v>
          </cell>
        </row>
        <row r="555">
          <cell r="D555" t="str">
            <v>388-2024</v>
          </cell>
          <cell r="E555" t="str">
            <v>LEYLA CASTILLO BALLÉN</v>
          </cell>
          <cell r="F555" t="str">
            <v>Subdirección de Formación Artistica</v>
          </cell>
          <cell r="G555" t="str">
            <v>Subdirección de Formación Artística</v>
          </cell>
          <cell r="H555" t="str">
            <v>Programa Crea</v>
          </cell>
          <cell r="I555" t="str">
            <v>Contratación Directa</v>
          </cell>
          <cell r="J555" t="str">
            <v>Contratación directa.</v>
          </cell>
          <cell r="K555" t="str">
            <v>Prestación de servicios</v>
          </cell>
          <cell r="N555" t="str">
            <v>Si</v>
          </cell>
          <cell r="O555" t="str">
            <v>Contrato Prestación de Servicios Apoyo a la Gestión</v>
          </cell>
          <cell r="P555">
            <v>45328</v>
          </cell>
          <cell r="Q555">
            <v>45334</v>
          </cell>
          <cell r="R555">
            <v>45535</v>
          </cell>
          <cell r="S555">
            <v>200</v>
          </cell>
          <cell r="T555" t="str">
            <v>Cedido</v>
          </cell>
          <cell r="U555" t="str">
            <v>LEYLA CASTILLO BALLÉN</v>
          </cell>
          <cell r="X555" t="str">
            <v>LINA MARIA GAVIRIA HURTADO</v>
          </cell>
          <cell r="Z555" t="str">
            <v>Inversión</v>
          </cell>
          <cell r="AA555">
            <v>2020110010061</v>
          </cell>
          <cell r="AC555" t="str">
            <v>O23011601140000007619</v>
          </cell>
          <cell r="AF555">
            <v>25192860</v>
          </cell>
          <cell r="AJ55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55" t="str">
            <v>Federico Rey Quiñones</v>
          </cell>
          <cell r="AL555">
            <v>80473281</v>
          </cell>
          <cell r="AM555" t="str">
            <v>388-2024</v>
          </cell>
          <cell r="AP555" t="str">
            <v>SECOP II</v>
          </cell>
          <cell r="AQ555" t="e">
            <v>#N/A</v>
          </cell>
          <cell r="AS555" t="str">
            <v>Falso</v>
          </cell>
          <cell r="AU555" t="str">
            <v>SI</v>
          </cell>
          <cell r="AV555" t="str">
            <v>Febrero</v>
          </cell>
          <cell r="AW555" t="e">
            <v>#N/A</v>
          </cell>
          <cell r="AX555">
            <v>45535</v>
          </cell>
          <cell r="AY555" t="str">
            <v>#REF!</v>
          </cell>
          <cell r="AZ555" t="str">
            <v>CO1.PCCNTR.5887959</v>
          </cell>
        </row>
        <row r="556">
          <cell r="D556" t="str">
            <v>451-2024</v>
          </cell>
          <cell r="E556" t="str">
            <v>Hanna Paola Cuenca Hernandez</v>
          </cell>
          <cell r="F556" t="str">
            <v>Subdirección de Equipamientos Culturales</v>
          </cell>
          <cell r="I556" t="str">
            <v>Contratación Directa</v>
          </cell>
          <cell r="J556" t="str">
            <v>Contratación directa.</v>
          </cell>
          <cell r="K556" t="str">
            <v>Prestación de servicios</v>
          </cell>
          <cell r="N556" t="str">
            <v>Si</v>
          </cell>
          <cell r="O556" t="str">
            <v>Contrato Prestación de Servicios Apoyo a la Gestión</v>
          </cell>
          <cell r="P556">
            <v>45328</v>
          </cell>
          <cell r="Q556">
            <v>45334</v>
          </cell>
          <cell r="R556">
            <v>45412</v>
          </cell>
          <cell r="S556">
            <v>79</v>
          </cell>
          <cell r="T556" t="str">
            <v>En Ejecución</v>
          </cell>
          <cell r="U556" t="str">
            <v>Hanna Paola Cuenca Hernandez</v>
          </cell>
          <cell r="X556" t="str">
            <v>SILVIA OSPINA HENAO</v>
          </cell>
          <cell r="Z556" t="str">
            <v>Inversión</v>
          </cell>
          <cell r="AA556">
            <v>2020110010158</v>
          </cell>
          <cell r="AC556" t="str">
            <v>O23011601210000007614</v>
          </cell>
          <cell r="AF556">
            <v>9900000</v>
          </cell>
          <cell r="AJ556" t="str">
            <v>PRESTAR SERVICIOS DE APOYO A LA GESTIÓN AL IDARTES- SUBDIRECCIÓN DE EQUIPAMIENTOS CULTURALES, EN LO REFERENTE A LOS SISTEMAS DE SONIDO Y VIDEO CON EL FIN DE RESPALDAR LAS ACTIVIDADES Y EVENTOS PLANIFICADOS EN LOS EQUIPAMIENTOS DE LA DEPENDENCIA</v>
          </cell>
          <cell r="AK556" t="str">
            <v>Yonkell Rodriguez Peña</v>
          </cell>
          <cell r="AL556">
            <v>91110756</v>
          </cell>
          <cell r="AM556" t="str">
            <v>451-2024</v>
          </cell>
          <cell r="AP556" t="str">
            <v>SECOP II</v>
          </cell>
          <cell r="AQ556" t="e">
            <v>#N/A</v>
          </cell>
          <cell r="AS556" t="str">
            <v>Falso</v>
          </cell>
          <cell r="AU556" t="str">
            <v>SI</v>
          </cell>
          <cell r="AV556" t="str">
            <v>Febrero</v>
          </cell>
          <cell r="AW556" t="e">
            <v>#N/A</v>
          </cell>
          <cell r="AX556">
            <v>45412</v>
          </cell>
          <cell r="AY556" t="str">
            <v>#REF!</v>
          </cell>
          <cell r="AZ556" t="str">
            <v>CO1.PCCNTR.5864758</v>
          </cell>
        </row>
        <row r="557">
          <cell r="D557" t="str">
            <v>499-2024</v>
          </cell>
          <cell r="E557" t="str">
            <v>Maira Salamanca</v>
          </cell>
          <cell r="F557" t="str">
            <v>Subdirección de las Artes</v>
          </cell>
          <cell r="I557" t="str">
            <v>Contratación Directa</v>
          </cell>
          <cell r="J557" t="str">
            <v>Contratación directa.</v>
          </cell>
          <cell r="K557" t="str">
            <v>Prestación de servicios</v>
          </cell>
          <cell r="N557" t="str">
            <v>Si</v>
          </cell>
          <cell r="O557" t="str">
            <v>Contrato Prestación de Servicios Apoyo a la Gestión</v>
          </cell>
          <cell r="P557">
            <v>45328</v>
          </cell>
          <cell r="Q557">
            <v>45329</v>
          </cell>
          <cell r="R557">
            <v>45382</v>
          </cell>
          <cell r="S557">
            <v>55</v>
          </cell>
          <cell r="T557" t="str">
            <v>En Ejecución</v>
          </cell>
          <cell r="U557" t="str">
            <v>Maira Salamanca</v>
          </cell>
          <cell r="X557" t="str">
            <v>NATALIA ALEJANDRA LOPEZ PEREZ</v>
          </cell>
          <cell r="Z557" t="str">
            <v>Inversión</v>
          </cell>
          <cell r="AA557">
            <v>2020110010063</v>
          </cell>
          <cell r="AC557" t="str">
            <v>O23011601210000007585</v>
          </cell>
          <cell r="AF557">
            <v>4174000</v>
          </cell>
          <cell r="AJ557"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557" t="str">
            <v>Wendy Dayanna Castellanos Coca</v>
          </cell>
          <cell r="AL557">
            <v>1056031690</v>
          </cell>
          <cell r="AM557" t="str">
            <v>499-2024</v>
          </cell>
          <cell r="AP557" t="str">
            <v>SECOP II</v>
          </cell>
          <cell r="AQ557" t="e">
            <v>#N/A</v>
          </cell>
          <cell r="AS557" t="str">
            <v>Falso</v>
          </cell>
          <cell r="AU557" t="str">
            <v>SI</v>
          </cell>
          <cell r="AV557" t="str">
            <v>Febrero</v>
          </cell>
          <cell r="AW557" t="e">
            <v>#N/A</v>
          </cell>
          <cell r="AX557">
            <v>45382</v>
          </cell>
          <cell r="AY557" t="str">
            <v>#REF!</v>
          </cell>
          <cell r="AZ557" t="str">
            <v>CO1.PCCNTR.5890070</v>
          </cell>
        </row>
        <row r="558">
          <cell r="D558" t="str">
            <v>521-2024</v>
          </cell>
          <cell r="E558" t="str">
            <v>Liliana Morales Ortiz</v>
          </cell>
          <cell r="F558" t="str">
            <v>Subdirección Administrativa y Financiera</v>
          </cell>
          <cell r="H558" t="str">
            <v>Oficina Asesora de Planeación y Tecnologias de la Informaciónn</v>
          </cell>
          <cell r="I558" t="str">
            <v>Contratación Directa</v>
          </cell>
          <cell r="J558" t="str">
            <v>Contratación directa.</v>
          </cell>
          <cell r="K558" t="str">
            <v>Prestación de servicios</v>
          </cell>
          <cell r="N558" t="str">
            <v>Si</v>
          </cell>
          <cell r="O558" t="str">
            <v>Contrato Prestación de Servicios Profesionales</v>
          </cell>
          <cell r="P558">
            <v>45328</v>
          </cell>
          <cell r="Q558">
            <v>45329</v>
          </cell>
          <cell r="R558">
            <v>45382</v>
          </cell>
          <cell r="S558">
            <v>55</v>
          </cell>
          <cell r="T558" t="str">
            <v>En Ejecución</v>
          </cell>
          <cell r="U558" t="str">
            <v>Liliana Morales Ortiz</v>
          </cell>
          <cell r="X558" t="str">
            <v>DANIEL SANCHEZ ROJAS</v>
          </cell>
          <cell r="Z558" t="str">
            <v>Inversión</v>
          </cell>
          <cell r="AA558">
            <v>2020110010376</v>
          </cell>
          <cell r="AC558" t="str">
            <v>O23011605560000007902</v>
          </cell>
          <cell r="AF558">
            <v>14772000</v>
          </cell>
          <cell r="AJ558" t="str">
            <v>prestar servicios profesionales al instituto distrital de las artes - IDARTES - oficina asesora de planeación y tecnologías de la información, en actividades relacionadas con la implementación del modelo integrado de planeación y gestión - MIPG, de manera particular en lo relacionado con las dimensiones de gestión con valores para resultados, y control interno, con énfasis en lo relacionado en riesgos.</v>
          </cell>
          <cell r="AK558" t="str">
            <v>Carlos Alberto Quitian Salazar</v>
          </cell>
          <cell r="AL558">
            <v>80076554</v>
          </cell>
          <cell r="AM558" t="str">
            <v>521-2024</v>
          </cell>
          <cell r="AP558" t="str">
            <v>SECOP II</v>
          </cell>
          <cell r="AQ558" t="e">
            <v>#N/A</v>
          </cell>
          <cell r="AS558" t="str">
            <v>Falso</v>
          </cell>
          <cell r="AU558" t="str">
            <v>SI</v>
          </cell>
          <cell r="AV558" t="str">
            <v>Febrero</v>
          </cell>
          <cell r="AW558" t="e">
            <v>#N/A</v>
          </cell>
          <cell r="AX558">
            <v>45382</v>
          </cell>
          <cell r="AY558" t="str">
            <v>#REF!</v>
          </cell>
          <cell r="AZ558" t="str">
            <v>CO1.PCCNTR.5895139</v>
          </cell>
        </row>
        <row r="559">
          <cell r="D559" t="str">
            <v>522-2024</v>
          </cell>
          <cell r="E559" t="str">
            <v>Liliana Morales Ortiz</v>
          </cell>
          <cell r="F559" t="str">
            <v>Subdirección Administrativa y Financiera</v>
          </cell>
          <cell r="H559" t="str">
            <v>Oficina Asesora de Planeación y Tecnologias de la Informaciónn</v>
          </cell>
          <cell r="I559" t="str">
            <v>Contratación Directa</v>
          </cell>
          <cell r="J559" t="str">
            <v>Contratación directa.</v>
          </cell>
          <cell r="K559" t="str">
            <v>Prestación de servicios</v>
          </cell>
          <cell r="N559" t="str">
            <v>Si</v>
          </cell>
          <cell r="O559" t="str">
            <v>Contrato Prestación de Servicios Apoyo a la Gestión</v>
          </cell>
          <cell r="P559">
            <v>45328</v>
          </cell>
          <cell r="Q559">
            <v>45329</v>
          </cell>
          <cell r="R559">
            <v>45382</v>
          </cell>
          <cell r="S559">
            <v>55</v>
          </cell>
          <cell r="T559" t="str">
            <v>En Ejecución</v>
          </cell>
          <cell r="U559" t="str">
            <v>Liliana Morales Ortiz</v>
          </cell>
          <cell r="X559" t="str">
            <v>DANIEL SANCHEZ ROJAS</v>
          </cell>
          <cell r="Z559" t="str">
            <v>Inversión</v>
          </cell>
          <cell r="AA559">
            <v>2020110010376</v>
          </cell>
          <cell r="AC559" t="str">
            <v>O23011605560000007902</v>
          </cell>
          <cell r="AF559">
            <v>4810000</v>
          </cell>
          <cell r="AJ559" t="str">
            <v>Prestar servicios de apoyo a la gestión al IDARTES - oficina asesora de planeación y tecnologías de la información, en actividades relacionadas con la elaboración de informes y documentación de los sistemas de información de la entidad, así como soporte contingente según lo definido por la OAP-TI.</v>
          </cell>
          <cell r="AK559" t="str">
            <v>INGRITH MILENA TOBAR BETANCOURTH</v>
          </cell>
          <cell r="AL559">
            <v>52428494</v>
          </cell>
          <cell r="AM559" t="str">
            <v>522-2024</v>
          </cell>
          <cell r="AP559" t="str">
            <v>SECOP II</v>
          </cell>
          <cell r="AQ559" t="e">
            <v>#N/A</v>
          </cell>
          <cell r="AS559" t="str">
            <v>Falso</v>
          </cell>
          <cell r="AU559" t="str">
            <v>SI</v>
          </cell>
          <cell r="AV559" t="str">
            <v>Febrero</v>
          </cell>
          <cell r="AW559" t="e">
            <v>#N/A</v>
          </cell>
          <cell r="AX559">
            <v>45382</v>
          </cell>
          <cell r="AY559" t="str">
            <v>#REF!</v>
          </cell>
          <cell r="AZ559" t="str">
            <v>CO1.PCCNTR.5895157</v>
          </cell>
        </row>
        <row r="560">
          <cell r="D560" t="str">
            <v>526-2024</v>
          </cell>
          <cell r="E560" t="str">
            <v>Maira Salamanca</v>
          </cell>
          <cell r="F560" t="str">
            <v>Subdirección de las Artes</v>
          </cell>
          <cell r="I560" t="str">
            <v>Contratación Directa</v>
          </cell>
          <cell r="J560" t="str">
            <v>Contratación directa.</v>
          </cell>
          <cell r="K560" t="str">
            <v>Prestación de servicios</v>
          </cell>
          <cell r="N560" t="str">
            <v>Si</v>
          </cell>
          <cell r="O560" t="str">
            <v>Contrato Prestación de Servicios Apoyo a la Gestión</v>
          </cell>
          <cell r="P560">
            <v>45328</v>
          </cell>
          <cell r="Q560">
            <v>45329</v>
          </cell>
          <cell r="R560">
            <v>45488</v>
          </cell>
          <cell r="S560">
            <v>159</v>
          </cell>
          <cell r="T560" t="str">
            <v>En Ejecución</v>
          </cell>
          <cell r="U560" t="str">
            <v>Maira Salamanca</v>
          </cell>
          <cell r="X560" t="str">
            <v>LIZ ALEJANDRA SORIANO WILCHES</v>
          </cell>
          <cell r="Z560" t="str">
            <v>Inversión</v>
          </cell>
          <cell r="AA560">
            <v>2020110010063</v>
          </cell>
          <cell r="AC560" t="str">
            <v>O23011601210000007585</v>
          </cell>
          <cell r="AF560">
            <v>22660000</v>
          </cell>
          <cell r="AJ560" t="str">
            <v>PRESTAR SERVICIOS DE APOYO A LA GESTIÓN A LA SUBDIRECCIÓN DE LAS ARTES - GERENCIA DE LITERATURA EN EL DESARROLLO DE UN 
 TALLER DE NOVELA EN EL MARCO DEL PROGRAMA ESCRITURAS DE BOGOTÁ, DIRIGIDO A LAS PERSONAS INTERESADAS, ACORDE A LO 
 REQUERIDO POR LA DEPENDENCIA</v>
          </cell>
          <cell r="AK560" t="str">
            <v>Gloria Susana Esquivel González</v>
          </cell>
          <cell r="AL560">
            <v>53108357</v>
          </cell>
          <cell r="AM560" t="str">
            <v>526-2024</v>
          </cell>
          <cell r="AP560" t="str">
            <v>SECOP II</v>
          </cell>
          <cell r="AQ560" t="e">
            <v>#N/A</v>
          </cell>
          <cell r="AS560" t="str">
            <v>Falso</v>
          </cell>
          <cell r="AU560" t="str">
            <v>SI</v>
          </cell>
          <cell r="AV560" t="str">
            <v>Febrero</v>
          </cell>
          <cell r="AW560" t="e">
            <v>#N/A</v>
          </cell>
          <cell r="AX560">
            <v>45488</v>
          </cell>
          <cell r="AY560" t="str">
            <v>#REF!</v>
          </cell>
          <cell r="AZ560" t="str">
            <v>CO1.PCCNTR.5878980</v>
          </cell>
        </row>
        <row r="561">
          <cell r="D561" t="str">
            <v>528-2024</v>
          </cell>
          <cell r="E561" t="str">
            <v>LEYLA CASTILLO BALLÉN</v>
          </cell>
          <cell r="F561" t="str">
            <v>Subdirección de Formación Artistica</v>
          </cell>
          <cell r="G561" t="str">
            <v>Subdirección de Formación Artística</v>
          </cell>
          <cell r="H561" t="str">
            <v>Programa Crea</v>
          </cell>
          <cell r="I561" t="str">
            <v>Contratación Directa</v>
          </cell>
          <cell r="J561" t="str">
            <v>Contratación directa.</v>
          </cell>
          <cell r="K561" t="str">
            <v>Prestación de servicios</v>
          </cell>
          <cell r="N561" t="str">
            <v>Si</v>
          </cell>
          <cell r="O561" t="str">
            <v>Contrato Prestación de Servicios Apoyo a la Gestión</v>
          </cell>
          <cell r="P561">
            <v>45328</v>
          </cell>
          <cell r="Q561">
            <v>45329</v>
          </cell>
          <cell r="R561">
            <v>45535</v>
          </cell>
          <cell r="S561">
            <v>205</v>
          </cell>
          <cell r="T561" t="str">
            <v>En Ejecución</v>
          </cell>
          <cell r="U561" t="str">
            <v>LEYLA CASTILLO BALLÉN</v>
          </cell>
          <cell r="X561" t="str">
            <v>LINA MARIA GAVIRIA HURTADO</v>
          </cell>
          <cell r="Z561" t="str">
            <v>Inversión</v>
          </cell>
          <cell r="AA561">
            <v>2020110010061</v>
          </cell>
          <cell r="AC561" t="str">
            <v>O23011601140000007619</v>
          </cell>
          <cell r="AF561">
            <v>25192860</v>
          </cell>
          <cell r="AJ56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61" t="str">
            <v>Alexander Melgarejo Martínez</v>
          </cell>
          <cell r="AL561">
            <v>79737120</v>
          </cell>
          <cell r="AM561" t="str">
            <v>528-2024</v>
          </cell>
          <cell r="AP561" t="str">
            <v>SECOP II</v>
          </cell>
          <cell r="AQ561" t="e">
            <v>#N/A</v>
          </cell>
          <cell r="AS561" t="str">
            <v>Falso</v>
          </cell>
          <cell r="AU561" t="str">
            <v>SI</v>
          </cell>
          <cell r="AV561" t="str">
            <v>Febrero</v>
          </cell>
          <cell r="AW561" t="e">
            <v>#N/A</v>
          </cell>
          <cell r="AX561">
            <v>45535</v>
          </cell>
          <cell r="AY561" t="str">
            <v>#REF!</v>
          </cell>
          <cell r="AZ561" t="str">
            <v>CO1.PCCNTR.5887155</v>
          </cell>
        </row>
        <row r="562">
          <cell r="D562" t="str">
            <v>537-2024</v>
          </cell>
          <cell r="E562" t="str">
            <v>LEYLA CASTILLO BALLÉN</v>
          </cell>
          <cell r="F562" t="str">
            <v>Subdirección de Formación Artistica</v>
          </cell>
          <cell r="G562" t="str">
            <v>Subdirección de Formación Artística</v>
          </cell>
          <cell r="H562" t="str">
            <v>Programa Crea</v>
          </cell>
          <cell r="I562" t="str">
            <v>Contratación Directa</v>
          </cell>
          <cell r="J562" t="str">
            <v>Contratación directa.</v>
          </cell>
          <cell r="K562" t="str">
            <v>Prestación de servicios</v>
          </cell>
          <cell r="N562" t="str">
            <v>Si</v>
          </cell>
          <cell r="O562" t="str">
            <v>Contrato Prestación de Servicios Profesionales</v>
          </cell>
          <cell r="P562">
            <v>45328</v>
          </cell>
          <cell r="Q562">
            <v>45337</v>
          </cell>
          <cell r="R562">
            <v>45473</v>
          </cell>
          <cell r="S562">
            <v>136</v>
          </cell>
          <cell r="T562" t="str">
            <v>En Ejecución</v>
          </cell>
          <cell r="U562" t="str">
            <v>LEYLA CASTILLO BALLÉN</v>
          </cell>
          <cell r="X562" t="str">
            <v>JORGE EDUARDO MARTINEZ GARCIA</v>
          </cell>
          <cell r="Z562" t="str">
            <v>Inversión</v>
          </cell>
          <cell r="AA562">
            <v>2020110010061</v>
          </cell>
          <cell r="AC562" t="str">
            <v>O23011601140000007619</v>
          </cell>
          <cell r="AF562">
            <v>10820453</v>
          </cell>
          <cell r="AJ562"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562" t="str">
            <v>Danny Camila Santana Diaz</v>
          </cell>
          <cell r="AL562">
            <v>1000576556</v>
          </cell>
          <cell r="AM562" t="str">
            <v>537-2024</v>
          </cell>
          <cell r="AP562" t="str">
            <v>SECOP II</v>
          </cell>
          <cell r="AQ562" t="e">
            <v>#N/A</v>
          </cell>
          <cell r="AS562" t="str">
            <v>Falso</v>
          </cell>
          <cell r="AU562" t="str">
            <v>SI</v>
          </cell>
          <cell r="AV562" t="str">
            <v>Febrero</v>
          </cell>
          <cell r="AW562" t="e">
            <v>#N/A</v>
          </cell>
          <cell r="AX562">
            <v>45473</v>
          </cell>
          <cell r="AY562" t="str">
            <v>#REF!</v>
          </cell>
          <cell r="AZ562" t="str">
            <v>CO1.PCCNTR.5888152</v>
          </cell>
        </row>
        <row r="563">
          <cell r="D563" t="str">
            <v>538-2024</v>
          </cell>
          <cell r="E563" t="str">
            <v>LEYLA CASTILLO BALLÉN</v>
          </cell>
          <cell r="F563" t="str">
            <v>Subdirección de Formación Artistica</v>
          </cell>
          <cell r="G563" t="str">
            <v>Subdirección de Formación Artística</v>
          </cell>
          <cell r="H563" t="str">
            <v>Programa Crea</v>
          </cell>
          <cell r="I563" t="str">
            <v>Contratación Directa</v>
          </cell>
          <cell r="J563" t="str">
            <v>Contratación directa.</v>
          </cell>
          <cell r="K563" t="str">
            <v>Prestación de servicios</v>
          </cell>
          <cell r="N563" t="str">
            <v>Si</v>
          </cell>
          <cell r="O563" t="str">
            <v>Contrato Prestación de Servicios Apoyo a la Gestión</v>
          </cell>
          <cell r="P563">
            <v>45328</v>
          </cell>
          <cell r="Q563">
            <v>45337</v>
          </cell>
          <cell r="R563">
            <v>45473</v>
          </cell>
          <cell r="S563">
            <v>136</v>
          </cell>
          <cell r="T563" t="str">
            <v>En Ejecución</v>
          </cell>
          <cell r="U563" t="str">
            <v>LEYLA CASTILLO BALLÉN</v>
          </cell>
          <cell r="X563" t="str">
            <v>LINA MARIA GAVIRIA HURTADO</v>
          </cell>
          <cell r="Z563" t="str">
            <v>Inversión</v>
          </cell>
          <cell r="AA563">
            <v>2020110010061</v>
          </cell>
          <cell r="AC563" t="str">
            <v>O23011601140000007619</v>
          </cell>
          <cell r="AF563">
            <v>10768725</v>
          </cell>
          <cell r="AJ56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63" t="str">
            <v>laura alejandra rodriguez buitrago</v>
          </cell>
          <cell r="AL563">
            <v>1014305134</v>
          </cell>
          <cell r="AM563" t="str">
            <v>538-2024</v>
          </cell>
          <cell r="AP563" t="str">
            <v>SECOP II</v>
          </cell>
          <cell r="AQ563" t="e">
            <v>#N/A</v>
          </cell>
          <cell r="AS563" t="str">
            <v>Falso</v>
          </cell>
          <cell r="AU563" t="str">
            <v>SI</v>
          </cell>
          <cell r="AV563" t="str">
            <v>Febrero</v>
          </cell>
          <cell r="AW563" t="e">
            <v>#N/A</v>
          </cell>
          <cell r="AX563">
            <v>45473</v>
          </cell>
          <cell r="AY563" t="str">
            <v>#REF!</v>
          </cell>
          <cell r="AZ563" t="str">
            <v>CO1.PCCNTR.5889845</v>
          </cell>
        </row>
        <row r="564">
          <cell r="D564" t="str">
            <v>542-2024</v>
          </cell>
          <cell r="E564" t="str">
            <v>Liliana Morales Ortiz</v>
          </cell>
          <cell r="F564" t="str">
            <v>Subdirección Administrativa y Financiera</v>
          </cell>
          <cell r="H564" t="str">
            <v>Oficina Asesora de Planeación y Tecnologias de la Informaciónn</v>
          </cell>
          <cell r="I564" t="str">
            <v>Contratación Directa</v>
          </cell>
          <cell r="J564" t="str">
            <v>Contratación directa.</v>
          </cell>
          <cell r="K564" t="str">
            <v>Prestación de servicios</v>
          </cell>
          <cell r="N564" t="str">
            <v>Si</v>
          </cell>
          <cell r="O564" t="str">
            <v>Contrato Prestación de Servicios Profesionales</v>
          </cell>
          <cell r="P564">
            <v>45328</v>
          </cell>
          <cell r="Q564">
            <v>45330</v>
          </cell>
          <cell r="R564">
            <v>45382</v>
          </cell>
          <cell r="S564">
            <v>54</v>
          </cell>
          <cell r="T564" t="str">
            <v>En Ejecución</v>
          </cell>
          <cell r="U564" t="str">
            <v>Liliana Morales Ortiz</v>
          </cell>
          <cell r="X564" t="str">
            <v>DANIEL SANCHEZ ROJAS</v>
          </cell>
          <cell r="Z564" t="str">
            <v>Inversión</v>
          </cell>
          <cell r="AA564">
            <v>2020110010376</v>
          </cell>
          <cell r="AC564" t="str">
            <v>O23011605560000007902</v>
          </cell>
          <cell r="AF564">
            <v>14772000</v>
          </cell>
          <cell r="AJ564" t="str">
            <v>PRESTAR SERVICIOS PROFESIONALES AL INSTITUTO DISTRITAL DE LAS ARTES - IDARTES - OFICINA ASESORA DE PLANEACIÓN Y TECNOLOGÍAS DE LA INFORMACIÓN, EN ACTIVIDADES RELACIONADAS CON LA GESTIÓN, IMPLEMENTACIÓN Y MANTENIMIENTO Y CONTINUIDAD DE LO ESTABLECIDO EN EL MODELO INTEGRADO DE PLANEACIÓN Y GESTIÓN, ESPECÍFICAMENTE EN EL SISTEMA INTEGRADO DE GESTIÓN INSTITUCIONAL</v>
          </cell>
          <cell r="AK564" t="str">
            <v>LEYDI MARCELA GOMEZ CONTRERAS</v>
          </cell>
          <cell r="AL564">
            <v>53168146</v>
          </cell>
          <cell r="AM564" t="str">
            <v>542-2024</v>
          </cell>
          <cell r="AP564" t="str">
            <v>SECOP II</v>
          </cell>
          <cell r="AQ564" t="e">
            <v>#N/A</v>
          </cell>
          <cell r="AS564" t="str">
            <v>Falso</v>
          </cell>
          <cell r="AU564" t="str">
            <v>SI</v>
          </cell>
          <cell r="AV564" t="str">
            <v>Febrero</v>
          </cell>
          <cell r="AW564" t="e">
            <v>#N/A</v>
          </cell>
          <cell r="AX564">
            <v>45382</v>
          </cell>
          <cell r="AY564" t="str">
            <v>#REF!</v>
          </cell>
          <cell r="AZ564" t="str">
            <v>CO1.PCCNTR.5895812</v>
          </cell>
        </row>
        <row r="565">
          <cell r="D565" t="str">
            <v>544-2024</v>
          </cell>
          <cell r="E565" t="str">
            <v>LEYLA CASTILLO BALLÉN</v>
          </cell>
          <cell r="F565" t="str">
            <v>Subdirección de Formación Artistica</v>
          </cell>
          <cell r="G565" t="str">
            <v>Subdirección de Formación Artística</v>
          </cell>
          <cell r="H565" t="str">
            <v>Programa Crea</v>
          </cell>
          <cell r="I565" t="str">
            <v>Contratación Directa</v>
          </cell>
          <cell r="J565" t="str">
            <v>Contratación directa.</v>
          </cell>
          <cell r="K565" t="str">
            <v>Prestación de servicios</v>
          </cell>
          <cell r="N565" t="str">
            <v>Si</v>
          </cell>
          <cell r="O565" t="str">
            <v>Contrato Prestación de Servicios Apoyo a la Gestión</v>
          </cell>
          <cell r="P565">
            <v>45328</v>
          </cell>
          <cell r="Q565">
            <v>45331</v>
          </cell>
          <cell r="R565">
            <v>45535</v>
          </cell>
          <cell r="S565">
            <v>203</v>
          </cell>
          <cell r="T565" t="str">
            <v>En Ejecución</v>
          </cell>
          <cell r="U565" t="str">
            <v>LEYLA CASTILLO BALLÉN</v>
          </cell>
          <cell r="X565" t="str">
            <v>LINA MARIA GAVIRIA HURTADO</v>
          </cell>
          <cell r="Z565" t="str">
            <v>Inversión</v>
          </cell>
          <cell r="AA565">
            <v>2020110010061</v>
          </cell>
          <cell r="AC565" t="str">
            <v>O23011601140000007619</v>
          </cell>
          <cell r="AF565">
            <v>25192860</v>
          </cell>
          <cell r="AJ56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65" t="str">
            <v>JOSE EDWIN RIAÑO TIQUE</v>
          </cell>
          <cell r="AL565">
            <v>80064839</v>
          </cell>
          <cell r="AM565" t="str">
            <v>544-2024</v>
          </cell>
          <cell r="AP565" t="str">
            <v>SECOP II</v>
          </cell>
          <cell r="AQ565" t="e">
            <v>#N/A</v>
          </cell>
          <cell r="AS565" t="str">
            <v>Falso</v>
          </cell>
          <cell r="AU565" t="str">
            <v>SI</v>
          </cell>
          <cell r="AV565" t="str">
            <v>Febrero</v>
          </cell>
          <cell r="AW565" t="e">
            <v>#N/A</v>
          </cell>
          <cell r="AX565">
            <v>45535</v>
          </cell>
          <cell r="AY565" t="str">
            <v>#REF!</v>
          </cell>
          <cell r="AZ565" t="str">
            <v>CO1.PCCNTR.5892429</v>
          </cell>
        </row>
        <row r="566">
          <cell r="D566" t="str">
            <v>545-2024</v>
          </cell>
          <cell r="E566" t="str">
            <v>LEYLA CASTILLO BALLÉN</v>
          </cell>
          <cell r="F566" t="str">
            <v>Subdirección de Formación Artistica</v>
          </cell>
          <cell r="G566" t="str">
            <v>Subdirección de Formación Artística</v>
          </cell>
          <cell r="I566" t="str">
            <v>Contratación Directa</v>
          </cell>
          <cell r="J566" t="str">
            <v>Contratación directa.</v>
          </cell>
          <cell r="K566" t="str">
            <v>Prestación de servicios</v>
          </cell>
          <cell r="N566" t="str">
            <v>Si</v>
          </cell>
          <cell r="O566" t="str">
            <v>Contrato Prestación de Servicios Profesionales</v>
          </cell>
          <cell r="P566">
            <v>45328</v>
          </cell>
          <cell r="Q566">
            <v>45336</v>
          </cell>
          <cell r="R566">
            <v>45405</v>
          </cell>
          <cell r="S566">
            <v>70</v>
          </cell>
          <cell r="T566" t="str">
            <v>En Ejecución</v>
          </cell>
          <cell r="U566" t="str">
            <v>LEYLA CASTILLO BALLÉN</v>
          </cell>
          <cell r="X566" t="str">
            <v>VICTOR HUGO GONZALEZ BRAVO</v>
          </cell>
          <cell r="Z566" t="str">
            <v>Inversión</v>
          </cell>
          <cell r="AA566">
            <v>2021110010005</v>
          </cell>
          <cell r="AC566" t="str">
            <v>O23011601210000007909</v>
          </cell>
          <cell r="AF566">
            <v>12084800</v>
          </cell>
          <cell r="AJ566" t="str">
            <v>PRESTAR SERVICIOS PROFESIONALES AL IDARTES - SUBDIRECCIÓN DE FORMACIÓN ARTÍSTICA, PARA LA ORGANIZACIÓN, DESARROLLO Y 
 SEGUIMIENTO DE LAS ACCIONES ASOCIADAS A LAS ESTRATEGIAS DE COMUNICACIÓN Y PRENSA DEL PROYECTO DE INVERSIÓN 7909 
 "FORTALECIMIENTO DE LAS CULTURAS Y PROCESOS COMUNITARIOS ARTÍSTICOS EN LOS TERRITORIOS DE BOGOTÁ"</v>
          </cell>
          <cell r="AK566" t="str">
            <v>Jennifer Rodríguez Guerrero</v>
          </cell>
          <cell r="AL566">
            <v>1031174535</v>
          </cell>
          <cell r="AM566" t="str">
            <v>545-2024</v>
          </cell>
          <cell r="AP566" t="str">
            <v>SECOP II</v>
          </cell>
          <cell r="AQ566" t="e">
            <v>#N/A</v>
          </cell>
          <cell r="AS566" t="str">
            <v>Falso</v>
          </cell>
          <cell r="AU566" t="str">
            <v>SI</v>
          </cell>
          <cell r="AV566" t="str">
            <v>Febrero</v>
          </cell>
          <cell r="AW566" t="e">
            <v>#N/A</v>
          </cell>
          <cell r="AX566">
            <v>45405</v>
          </cell>
          <cell r="AY566" t="str">
            <v>#REF!</v>
          </cell>
          <cell r="AZ566" t="str">
            <v>CO1.PCCNTR.5892010</v>
          </cell>
        </row>
        <row r="567">
          <cell r="D567" t="str">
            <v>546-2024</v>
          </cell>
          <cell r="E567" t="str">
            <v>LEYLA CASTILLO BALLÉN</v>
          </cell>
          <cell r="F567" t="str">
            <v>Subdirección de Formación Artistica</v>
          </cell>
          <cell r="G567" t="str">
            <v>Subdirección de Formación Artística</v>
          </cell>
          <cell r="H567" t="str">
            <v>Programa Crea</v>
          </cell>
          <cell r="I567" t="str">
            <v>Contratación Directa</v>
          </cell>
          <cell r="J567" t="str">
            <v>Contratación directa.</v>
          </cell>
          <cell r="K567" t="str">
            <v>Prestación de servicios</v>
          </cell>
          <cell r="N567" t="str">
            <v>Si</v>
          </cell>
          <cell r="O567" t="str">
            <v>Contrato Prestación de Servicios Profesionales</v>
          </cell>
          <cell r="P567">
            <v>45328</v>
          </cell>
          <cell r="Q567">
            <v>45330</v>
          </cell>
          <cell r="R567">
            <v>45535</v>
          </cell>
          <cell r="S567">
            <v>204</v>
          </cell>
          <cell r="T567" t="str">
            <v>En Ejecución</v>
          </cell>
          <cell r="U567" t="str">
            <v>LEYLA CASTILLO BALLÉN</v>
          </cell>
          <cell r="X567" t="str">
            <v>LINA MARIA GAVIRIA HURTADO</v>
          </cell>
          <cell r="Z567" t="str">
            <v>Inversión</v>
          </cell>
          <cell r="AA567">
            <v>2020110010061</v>
          </cell>
          <cell r="AC567" t="str">
            <v>O23011601140000007619</v>
          </cell>
          <cell r="AF567">
            <v>25192860</v>
          </cell>
          <cell r="AJ56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67" t="str">
            <v>Nelly Johanna Galindo Rojas</v>
          </cell>
          <cell r="AL567">
            <v>53001050</v>
          </cell>
          <cell r="AM567" t="str">
            <v>546-2024</v>
          </cell>
          <cell r="AP567" t="str">
            <v>SECOP II</v>
          </cell>
          <cell r="AQ567" t="e">
            <v>#N/A</v>
          </cell>
          <cell r="AS567" t="str">
            <v>Falso</v>
          </cell>
          <cell r="AU567" t="str">
            <v>SI</v>
          </cell>
          <cell r="AV567" t="str">
            <v>Febrero</v>
          </cell>
          <cell r="AW567" t="e">
            <v>#N/A</v>
          </cell>
          <cell r="AX567">
            <v>45535</v>
          </cell>
          <cell r="AY567" t="str">
            <v>#REF!</v>
          </cell>
          <cell r="AZ567" t="str">
            <v>CO1.PCCNTR.5892267</v>
          </cell>
        </row>
        <row r="568">
          <cell r="D568" t="str">
            <v>547-2024</v>
          </cell>
          <cell r="E568" t="str">
            <v>LEYLA CASTILLO BALLÉN</v>
          </cell>
          <cell r="F568" t="str">
            <v>Subdirección de Formación Artistica</v>
          </cell>
          <cell r="G568" t="str">
            <v>Subdirección de Formación Artística</v>
          </cell>
          <cell r="H568" t="str">
            <v>Programa Crea</v>
          </cell>
          <cell r="I568" t="str">
            <v>Contratación Directa</v>
          </cell>
          <cell r="J568" t="str">
            <v>Contratación directa.</v>
          </cell>
          <cell r="K568" t="str">
            <v>Prestación de servicios</v>
          </cell>
          <cell r="N568" t="str">
            <v>Si</v>
          </cell>
          <cell r="O568" t="str">
            <v>Contrato Prestación de Servicios Profesionales</v>
          </cell>
          <cell r="P568">
            <v>45328</v>
          </cell>
          <cell r="Q568">
            <v>45330</v>
          </cell>
          <cell r="R568">
            <v>45535</v>
          </cell>
          <cell r="S568">
            <v>204</v>
          </cell>
          <cell r="T568" t="str">
            <v>En Ejecución</v>
          </cell>
          <cell r="U568" t="str">
            <v>LEYLA CASTILLO BALLÉN</v>
          </cell>
          <cell r="X568" t="str">
            <v>LINA MARIA GAVIRIA HURTADO</v>
          </cell>
          <cell r="Z568" t="str">
            <v>Inversión</v>
          </cell>
          <cell r="AA568">
            <v>2020110010061</v>
          </cell>
          <cell r="AC568" t="str">
            <v>O23011601140000007619</v>
          </cell>
          <cell r="AF568">
            <v>25192860</v>
          </cell>
          <cell r="AJ56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68" t="str">
            <v>XIMENA LÓPEZ GONZÁLEZ</v>
          </cell>
          <cell r="AL568">
            <v>52516748</v>
          </cell>
          <cell r="AM568" t="str">
            <v>547-2024</v>
          </cell>
          <cell r="AP568" t="str">
            <v>SECOP II</v>
          </cell>
          <cell r="AQ568" t="e">
            <v>#N/A</v>
          </cell>
          <cell r="AS568" t="str">
            <v>Falso</v>
          </cell>
          <cell r="AU568" t="str">
            <v>SI</v>
          </cell>
          <cell r="AV568" t="str">
            <v>Febrero</v>
          </cell>
          <cell r="AW568" t="e">
            <v>#N/A</v>
          </cell>
          <cell r="AX568">
            <v>45535</v>
          </cell>
          <cell r="AY568" t="str">
            <v>#REF!</v>
          </cell>
          <cell r="AZ568" t="str">
            <v>CO1.PCCNTR.5892055</v>
          </cell>
        </row>
        <row r="569">
          <cell r="D569" t="str">
            <v>549-2024</v>
          </cell>
          <cell r="E569" t="str">
            <v>Hanna Paola Cuenca Hernandez</v>
          </cell>
          <cell r="F569" t="str">
            <v>Subdirección de Equipamientos Culturales</v>
          </cell>
          <cell r="I569" t="str">
            <v>Contratación Directa</v>
          </cell>
          <cell r="J569" t="str">
            <v>Contratación directa.</v>
          </cell>
          <cell r="K569" t="str">
            <v>Prestación de servicios</v>
          </cell>
          <cell r="N569" t="str">
            <v>Si</v>
          </cell>
          <cell r="O569" t="str">
            <v>Contrato Prestación de Servicios Apoyo a la Gestión</v>
          </cell>
          <cell r="P569">
            <v>45328</v>
          </cell>
          <cell r="Q569">
            <v>45330</v>
          </cell>
          <cell r="R569">
            <v>45382</v>
          </cell>
          <cell r="S569">
            <v>54</v>
          </cell>
          <cell r="T569" t="str">
            <v>En Ejecución</v>
          </cell>
          <cell r="U569" t="str">
            <v>Hanna Paola Cuenca Hernandez</v>
          </cell>
          <cell r="X569" t="str">
            <v>SILVIA OSPINA HENAO</v>
          </cell>
          <cell r="Z569" t="str">
            <v>Inversión</v>
          </cell>
          <cell r="AA569">
            <v>2020110010158</v>
          </cell>
          <cell r="AC569" t="str">
            <v>O23011601210000007614</v>
          </cell>
          <cell r="AF569">
            <v>9000000</v>
          </cell>
          <cell r="AJ569" t="str">
            <v>Prestar servicios de apoyo a la gestión al IDARTES - Subdirección de Equipamientos Culturales, como productor de actividades territoriales de los programas, proyectos y eventos del Planetario de Bogotá y la Subdirección de Equipamientos Culturales.</v>
          </cell>
          <cell r="AK569" t="str">
            <v>Keler Fabio Quintana Ballesteros</v>
          </cell>
          <cell r="AL569">
            <v>1032392552</v>
          </cell>
          <cell r="AM569" t="str">
            <v>549-2024</v>
          </cell>
          <cell r="AP569" t="str">
            <v>SECOP II</v>
          </cell>
          <cell r="AQ569" t="e">
            <v>#N/A</v>
          </cell>
          <cell r="AS569" t="str">
            <v>Falso</v>
          </cell>
          <cell r="AU569" t="str">
            <v>SI</v>
          </cell>
          <cell r="AV569" t="str">
            <v>Febrero</v>
          </cell>
          <cell r="AW569" t="e">
            <v>#N/A</v>
          </cell>
          <cell r="AX569">
            <v>45382</v>
          </cell>
          <cell r="AY569" t="str">
            <v>#REF!</v>
          </cell>
          <cell r="AZ569" t="str">
            <v>CO1.PCCNTR.5897257</v>
          </cell>
        </row>
        <row r="570">
          <cell r="D570" t="str">
            <v>550-2024</v>
          </cell>
          <cell r="E570" t="str">
            <v>Hanna Paola Cuenca Hernandez</v>
          </cell>
          <cell r="F570" t="str">
            <v>Subdirección de Equipamientos Culturales</v>
          </cell>
          <cell r="I570" t="str">
            <v>Contratación Directa</v>
          </cell>
          <cell r="J570" t="str">
            <v>Contratación directa.</v>
          </cell>
          <cell r="K570" t="str">
            <v>Prestación de servicios</v>
          </cell>
          <cell r="N570" t="str">
            <v>Si</v>
          </cell>
          <cell r="O570" t="str">
            <v>Contrato Prestación de Servicios Apoyo a la Gestión</v>
          </cell>
          <cell r="P570">
            <v>45328</v>
          </cell>
          <cell r="Q570">
            <v>45330</v>
          </cell>
          <cell r="R570">
            <v>45382</v>
          </cell>
          <cell r="S570">
            <v>54</v>
          </cell>
          <cell r="T570" t="str">
            <v>En Ejecución</v>
          </cell>
          <cell r="U570" t="str">
            <v>Hanna Paola Cuenca Hernandez</v>
          </cell>
          <cell r="X570" t="str">
            <v>RAMIRO CAMARGO MAYORGA</v>
          </cell>
          <cell r="Z570" t="str">
            <v>Inversión</v>
          </cell>
          <cell r="AA570">
            <v>2020110010158</v>
          </cell>
          <cell r="AC570" t="str">
            <v>O23011601210000007614</v>
          </cell>
          <cell r="AF570">
            <v>8000000</v>
          </cell>
          <cell r="AJ570" t="str">
            <v>Prestar servicios de apoyo a la gestión al IDARTES - Subdirección de Equipamientos Culturales, desempeñándose como técnico de sonido durante la ejecución de actividades de producción de eventos en las diversas instancias del Planetario de Bogotá.</v>
          </cell>
          <cell r="AK570" t="str">
            <v>BAZZANI BECERRA</v>
          </cell>
          <cell r="AL570">
            <v>1013587880</v>
          </cell>
          <cell r="AM570" t="str">
            <v>550-2024</v>
          </cell>
          <cell r="AP570" t="str">
            <v>SECOP II</v>
          </cell>
          <cell r="AQ570" t="e">
            <v>#N/A</v>
          </cell>
          <cell r="AS570" t="str">
            <v>Falso</v>
          </cell>
          <cell r="AU570" t="str">
            <v>SI</v>
          </cell>
          <cell r="AV570" t="str">
            <v>Febrero</v>
          </cell>
          <cell r="AW570" t="e">
            <v>#N/A</v>
          </cell>
          <cell r="AX570">
            <v>45382</v>
          </cell>
          <cell r="AY570" t="str">
            <v>#REF!</v>
          </cell>
          <cell r="AZ570" t="str">
            <v>CO1.PCCNTR.5897147</v>
          </cell>
        </row>
        <row r="571">
          <cell r="D571" t="str">
            <v>551-2024</v>
          </cell>
          <cell r="E571" t="str">
            <v>Hanna Paola Cuenca Hernandez</v>
          </cell>
          <cell r="F571" t="str">
            <v>Subdirección de Equipamientos Culturales</v>
          </cell>
          <cell r="I571" t="str">
            <v>Contratación Directa</v>
          </cell>
          <cell r="J571" t="str">
            <v>Contratación directa.</v>
          </cell>
          <cell r="K571" t="str">
            <v>Prestación de servicios</v>
          </cell>
          <cell r="N571" t="str">
            <v>Si</v>
          </cell>
          <cell r="O571" t="str">
            <v>Contrato Prestación de Servicios Apoyo a la Gestión</v>
          </cell>
          <cell r="P571">
            <v>45328</v>
          </cell>
          <cell r="Q571">
            <v>45330</v>
          </cell>
          <cell r="R571">
            <v>45382</v>
          </cell>
          <cell r="S571">
            <v>54</v>
          </cell>
          <cell r="T571" t="str">
            <v>En Ejecución</v>
          </cell>
          <cell r="U571" t="str">
            <v>Hanna Paola Cuenca Hernandez</v>
          </cell>
          <cell r="X571" t="str">
            <v>SILVIA OSPINA HENAO</v>
          </cell>
          <cell r="Z571" t="str">
            <v>Inversión</v>
          </cell>
          <cell r="AA571">
            <v>2020110010158</v>
          </cell>
          <cell r="AC571" t="str">
            <v>O23011601210000007614</v>
          </cell>
          <cell r="AF571">
            <v>8000000</v>
          </cell>
          <cell r="AJ571" t="str">
            <v>Prestar servicios de apoyo a la gestión del Idartes- Subdirección de Equipamientos Culturales, desde el soporte técnico y logístico para la operación de los sistemas de sonido y video de la programación artística en todos los equipamientos administrados por la dependencia.</v>
          </cell>
          <cell r="AK571" t="str">
            <v>OSCAR JAVIER ACUÑA ACOSTA</v>
          </cell>
          <cell r="AL571">
            <v>80730186</v>
          </cell>
          <cell r="AM571" t="str">
            <v>551-2024</v>
          </cell>
          <cell r="AP571" t="str">
            <v>SECOP II</v>
          </cell>
          <cell r="AQ571" t="e">
            <v>#N/A</v>
          </cell>
          <cell r="AS571" t="str">
            <v>Falso</v>
          </cell>
          <cell r="AU571" t="str">
            <v>SI</v>
          </cell>
          <cell r="AV571" t="str">
            <v>Febrero</v>
          </cell>
          <cell r="AW571" t="e">
            <v>#N/A</v>
          </cell>
          <cell r="AX571">
            <v>45382</v>
          </cell>
          <cell r="AY571" t="str">
            <v>#REF!</v>
          </cell>
          <cell r="AZ571" t="str">
            <v>CO1.PCCNTR.5897160</v>
          </cell>
        </row>
        <row r="572">
          <cell r="D572" t="str">
            <v>552-2024</v>
          </cell>
          <cell r="E572" t="str">
            <v>LEYLA CASTILLO BALLÉN</v>
          </cell>
          <cell r="F572" t="str">
            <v>Subdirección de Formación Artistica</v>
          </cell>
          <cell r="G572" t="str">
            <v>Subdirección de Formación Artística</v>
          </cell>
          <cell r="H572" t="str">
            <v>Programa Crea</v>
          </cell>
          <cell r="I572" t="str">
            <v>Contratación Directa</v>
          </cell>
          <cell r="J572" t="str">
            <v>Contratación directa.</v>
          </cell>
          <cell r="K572" t="str">
            <v>Prestación de servicios</v>
          </cell>
          <cell r="N572" t="str">
            <v>Si</v>
          </cell>
          <cell r="O572" t="str">
            <v>Contrato Prestación de Servicios Profesionales</v>
          </cell>
          <cell r="P572">
            <v>45328</v>
          </cell>
          <cell r="Q572">
            <v>45338</v>
          </cell>
          <cell r="R572">
            <v>45535</v>
          </cell>
          <cell r="S572">
            <v>196</v>
          </cell>
          <cell r="T572" t="str">
            <v>En Ejecución</v>
          </cell>
          <cell r="U572" t="str">
            <v>LEYLA CASTILLO BALLÉN</v>
          </cell>
          <cell r="X572" t="str">
            <v>LINA MARIA GAVIRIA HURTADO</v>
          </cell>
          <cell r="Z572" t="str">
            <v>Inversión</v>
          </cell>
          <cell r="AA572">
            <v>2020110010061</v>
          </cell>
          <cell r="AC572" t="str">
            <v>O23011601140000007619</v>
          </cell>
          <cell r="AF572">
            <v>23273404</v>
          </cell>
          <cell r="AJ57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72" t="str">
            <v>Yohana Andrea Reyes Forero</v>
          </cell>
          <cell r="AL572">
            <v>35354095</v>
          </cell>
          <cell r="AM572" t="str">
            <v>552-2024</v>
          </cell>
          <cell r="AP572" t="str">
            <v>SECOP II</v>
          </cell>
          <cell r="AQ572" t="e">
            <v>#N/A</v>
          </cell>
          <cell r="AS572" t="str">
            <v>Falso</v>
          </cell>
          <cell r="AU572" t="str">
            <v>SI</v>
          </cell>
          <cell r="AV572" t="str">
            <v>Febrero</v>
          </cell>
          <cell r="AW572" t="e">
            <v>#N/A</v>
          </cell>
          <cell r="AX572">
            <v>45535</v>
          </cell>
          <cell r="AY572" t="str">
            <v>#REF!</v>
          </cell>
          <cell r="AZ572" t="str">
            <v>CO1.PCCNTR.5897735</v>
          </cell>
        </row>
        <row r="573">
          <cell r="D573" t="str">
            <v>554-2024</v>
          </cell>
          <cell r="E573" t="str">
            <v>Hanna Paola Cuenca Hernandez</v>
          </cell>
          <cell r="F573" t="str">
            <v>Subdirección de Equipamientos Culturales</v>
          </cell>
          <cell r="I573" t="str">
            <v>Contratación Directa</v>
          </cell>
          <cell r="J573" t="str">
            <v>Contratación directa.</v>
          </cell>
          <cell r="K573" t="str">
            <v>Prestación de servicios</v>
          </cell>
          <cell r="N573" t="str">
            <v>Si</v>
          </cell>
          <cell r="O573" t="str">
            <v>Contrato Prestación de Servicios Profesionales</v>
          </cell>
          <cell r="P573">
            <v>45328</v>
          </cell>
          <cell r="Q573">
            <v>45330</v>
          </cell>
          <cell r="R573">
            <v>45382</v>
          </cell>
          <cell r="S573">
            <v>54</v>
          </cell>
          <cell r="T573" t="str">
            <v>En Ejecución</v>
          </cell>
          <cell r="U573" t="str">
            <v>Hanna Paola Cuenca Hernandez</v>
          </cell>
          <cell r="X573" t="str">
            <v>SILVIA OSPINA HENAO</v>
          </cell>
          <cell r="Z573" t="str">
            <v>Inversión</v>
          </cell>
          <cell r="AA573">
            <v>2020110010158</v>
          </cell>
          <cell r="AC573" t="str">
            <v>O23011601210000007614</v>
          </cell>
          <cell r="AF573">
            <v>9200000</v>
          </cell>
          <cell r="AJ573" t="str">
            <v>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de contenidos.</v>
          </cell>
          <cell r="AK573" t="str">
            <v>Andrea Uribe Yepes</v>
          </cell>
          <cell r="AL573">
            <v>1037636637</v>
          </cell>
          <cell r="AM573" t="str">
            <v>554-2024</v>
          </cell>
          <cell r="AP573" t="str">
            <v>SECOP II</v>
          </cell>
          <cell r="AQ573" t="e">
            <v>#N/A</v>
          </cell>
          <cell r="AS573" t="str">
            <v>Falso</v>
          </cell>
          <cell r="AU573" t="str">
            <v>SI</v>
          </cell>
          <cell r="AV573" t="str">
            <v>Febrero</v>
          </cell>
          <cell r="AW573" t="e">
            <v>#N/A</v>
          </cell>
          <cell r="AX573">
            <v>45382</v>
          </cell>
          <cell r="AY573" t="str">
            <v>#REF!</v>
          </cell>
          <cell r="AZ573" t="str">
            <v>CO1.PCCNTR.5890859</v>
          </cell>
        </row>
        <row r="574">
          <cell r="D574" t="str">
            <v>556-2024</v>
          </cell>
          <cell r="E574" t="str">
            <v>LEYLA CASTILLO BALLÉN</v>
          </cell>
          <cell r="F574" t="str">
            <v>Subdirección de Formación Artistica</v>
          </cell>
          <cell r="G574" t="str">
            <v>Subdirección de Formación Artística</v>
          </cell>
          <cell r="H574" t="str">
            <v>Programa Crea</v>
          </cell>
          <cell r="I574" t="str">
            <v>Contratación Directa</v>
          </cell>
          <cell r="J574" t="str">
            <v>Contratación directa.</v>
          </cell>
          <cell r="K574" t="str">
            <v>Prestación de servicios</v>
          </cell>
          <cell r="N574" t="str">
            <v>Si</v>
          </cell>
          <cell r="O574" t="str">
            <v>Contrato Prestación de Servicios Profesionales</v>
          </cell>
          <cell r="P574">
            <v>45328</v>
          </cell>
          <cell r="Q574">
            <v>45330</v>
          </cell>
          <cell r="R574">
            <v>45411</v>
          </cell>
          <cell r="S574">
            <v>82</v>
          </cell>
          <cell r="T574" t="str">
            <v>En Ejecución</v>
          </cell>
          <cell r="U574" t="str">
            <v>LEYLA CASTILLO BALLÉN</v>
          </cell>
          <cell r="X574" t="str">
            <v>LINA MARIA GAVIRIA HURTADO</v>
          </cell>
          <cell r="Z574" t="str">
            <v>Inversión</v>
          </cell>
          <cell r="AA574">
            <v>2020110010061</v>
          </cell>
          <cell r="AC574" t="str">
            <v>O23011601140000007619</v>
          </cell>
          <cell r="AF574">
            <v>10220167</v>
          </cell>
          <cell r="AJ574"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574" t="str">
            <v>William Arturo Gonzalez Melo</v>
          </cell>
          <cell r="AL574">
            <v>1016017509</v>
          </cell>
          <cell r="AM574" t="str">
            <v>556-2024</v>
          </cell>
          <cell r="AP574" t="str">
            <v>SECOP II</v>
          </cell>
          <cell r="AQ574" t="e">
            <v>#N/A</v>
          </cell>
          <cell r="AS574" t="str">
            <v>Falso</v>
          </cell>
          <cell r="AU574" t="str">
            <v>SI</v>
          </cell>
          <cell r="AV574" t="str">
            <v>Febrero</v>
          </cell>
          <cell r="AW574" t="e">
            <v>#N/A</v>
          </cell>
          <cell r="AX574">
            <v>45411</v>
          </cell>
          <cell r="AY574" t="str">
            <v>#REF!</v>
          </cell>
          <cell r="AZ574" t="str">
            <v>CO1.PCCNTR.5894935</v>
          </cell>
        </row>
        <row r="575">
          <cell r="D575" t="str">
            <v>557-2024</v>
          </cell>
          <cell r="E575" t="str">
            <v>LEYLA CASTILLO BALLÉN</v>
          </cell>
          <cell r="F575" t="str">
            <v>Subdirección de Formación Artistica</v>
          </cell>
          <cell r="G575" t="str">
            <v>Subdirección de Formación Artística</v>
          </cell>
          <cell r="I575" t="str">
            <v>Contratación Directa</v>
          </cell>
          <cell r="J575" t="str">
            <v>Contratación directa.</v>
          </cell>
          <cell r="K575" t="str">
            <v>Prestación de servicios</v>
          </cell>
          <cell r="N575" t="str">
            <v>Si</v>
          </cell>
          <cell r="O575" t="str">
            <v>Contrato Prestación de Servicios Apoyo a la Gestión</v>
          </cell>
          <cell r="P575">
            <v>45328</v>
          </cell>
          <cell r="Q575">
            <v>45330</v>
          </cell>
          <cell r="R575">
            <v>45382</v>
          </cell>
          <cell r="S575">
            <v>54</v>
          </cell>
          <cell r="T575" t="str">
            <v>En Ejecución</v>
          </cell>
          <cell r="U575" t="str">
            <v>LEYLA CASTILLO BALLÉN</v>
          </cell>
          <cell r="X575" t="str">
            <v>LINA MARIA GAVIRIA HURTADO</v>
          </cell>
          <cell r="Z575" t="str">
            <v>Inversión</v>
          </cell>
          <cell r="AA575">
            <v>2020110010061</v>
          </cell>
          <cell r="AC575" t="str">
            <v>O23011601140000007619</v>
          </cell>
          <cell r="AF575">
            <v>7466000</v>
          </cell>
          <cell r="AJ575" t="str">
            <v>PRESTAR SERVICIOS DE APOYO A LA GESTIÓN AL INSTITUTO DISTRITAL DE LAS ARTES - IDARTES, SUBDIRECCIÓN DE FORMACIÓN ARTÍSTICA, EN ACTIVIDADES RELACIONADAS AL SOPORTE TÉCNICO DE NIVEL UNO PARA HARDWARE Y SOFTWARE, DANDO SOLUCION A SOLICITUDES REGISTRADAS EN LA MESA DE SERVICIOS, ASI COMO LAS ACTIVIDADES DE MANTENIMIENTO PREVENTIVO Y CORRECTIVO EN DISPOSITIVOS INFORMÁTICOS, CONFORME CON EL PROCESO DE GESTIÓN DE TECNOLOGÍAS DE LA INFORMACIÓN Y LAS COMUNICACIONES (TIC), SIGUIENDO LAS (...)</v>
          </cell>
          <cell r="AK575" t="str">
            <v>YECID MATEUS ROMERO</v>
          </cell>
          <cell r="AL575">
            <v>79878907</v>
          </cell>
          <cell r="AM575" t="str">
            <v>557-2024</v>
          </cell>
          <cell r="AP575" t="str">
            <v>SECOP II</v>
          </cell>
          <cell r="AQ575" t="e">
            <v>#N/A</v>
          </cell>
          <cell r="AS575" t="str">
            <v>Falso</v>
          </cell>
          <cell r="AU575" t="str">
            <v>SI</v>
          </cell>
          <cell r="AV575" t="str">
            <v>Febrero</v>
          </cell>
          <cell r="AW575" t="e">
            <v>#N/A</v>
          </cell>
          <cell r="AX575">
            <v>45382</v>
          </cell>
          <cell r="AY575" t="str">
            <v>#REF!</v>
          </cell>
          <cell r="AZ575" t="str">
            <v>CO1.PCCNTR.5895346</v>
          </cell>
        </row>
        <row r="576">
          <cell r="D576" t="str">
            <v>558-2024</v>
          </cell>
          <cell r="E576" t="str">
            <v>LEYLA CASTILLO BALLÉN</v>
          </cell>
          <cell r="F576" t="str">
            <v>Subdirección de Formación Artistica</v>
          </cell>
          <cell r="G576" t="str">
            <v>Subdirección de Formación Artística</v>
          </cell>
          <cell r="H576" t="str">
            <v>Programa Crea</v>
          </cell>
          <cell r="I576" t="str">
            <v>Contratación Directa</v>
          </cell>
          <cell r="J576" t="str">
            <v>Contratación directa.</v>
          </cell>
          <cell r="K576" t="str">
            <v>Prestación de servicios</v>
          </cell>
          <cell r="N576" t="str">
            <v>Si</v>
          </cell>
          <cell r="O576" t="str">
            <v>Contrato Prestación de Servicios Profesionales</v>
          </cell>
          <cell r="P576">
            <v>45328</v>
          </cell>
          <cell r="Q576">
            <v>45330</v>
          </cell>
          <cell r="R576">
            <v>45473</v>
          </cell>
          <cell r="S576">
            <v>143</v>
          </cell>
          <cell r="T576" t="str">
            <v>En Ejecución</v>
          </cell>
          <cell r="U576" t="str">
            <v>LEYLA CASTILLO BALLÉN</v>
          </cell>
          <cell r="X576" t="str">
            <v>LINA MARIA GAVIRIA HURTADO</v>
          </cell>
          <cell r="Z576" t="str">
            <v>Inversión</v>
          </cell>
          <cell r="AA576">
            <v>2020110010061</v>
          </cell>
          <cell r="AC576" t="str">
            <v>O23011601140000007619</v>
          </cell>
          <cell r="AF576">
            <v>17994900</v>
          </cell>
          <cell r="AJ57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76" t="str">
            <v>MIGUEL KUAN BAHAMÓN</v>
          </cell>
          <cell r="AL576">
            <v>80037949</v>
          </cell>
          <cell r="AM576" t="str">
            <v>558-2024</v>
          </cell>
          <cell r="AP576" t="str">
            <v>SECOP II</v>
          </cell>
          <cell r="AQ576" t="e">
            <v>#N/A</v>
          </cell>
          <cell r="AS576" t="str">
            <v>Falso</v>
          </cell>
          <cell r="AU576" t="str">
            <v>SI</v>
          </cell>
          <cell r="AV576" t="str">
            <v>Febrero</v>
          </cell>
          <cell r="AW576" t="e">
            <v>#N/A</v>
          </cell>
          <cell r="AX576">
            <v>45473</v>
          </cell>
          <cell r="AY576" t="str">
            <v>#REF!</v>
          </cell>
          <cell r="AZ576" t="str">
            <v>CO1.PCCNTR.5895143</v>
          </cell>
        </row>
        <row r="577">
          <cell r="D577" t="str">
            <v>559-2024</v>
          </cell>
          <cell r="E577" t="str">
            <v>LEYLA CASTILLO BALLÉN</v>
          </cell>
          <cell r="F577" t="str">
            <v>Subdirección de Formación Artistica</v>
          </cell>
          <cell r="G577" t="str">
            <v>Subdirección de Formación Artística</v>
          </cell>
          <cell r="I577" t="str">
            <v>Contratación Directa</v>
          </cell>
          <cell r="J577" t="str">
            <v>Contratación directa.</v>
          </cell>
          <cell r="K577" t="str">
            <v>Prestación de servicios</v>
          </cell>
          <cell r="N577" t="str">
            <v>Si</v>
          </cell>
          <cell r="O577" t="str">
            <v>Contrato Prestación de Servicios Profesionales</v>
          </cell>
          <cell r="P577">
            <v>45328</v>
          </cell>
          <cell r="Q577">
            <v>45330</v>
          </cell>
          <cell r="R577">
            <v>45382</v>
          </cell>
          <cell r="S577">
            <v>54</v>
          </cell>
          <cell r="T577" t="str">
            <v>En Ejecución</v>
          </cell>
          <cell r="U577" t="str">
            <v>LEYLA CASTILLO BALLÉN</v>
          </cell>
          <cell r="X577" t="str">
            <v>LINA MARIA GAVIRIA HURTADO</v>
          </cell>
          <cell r="Z577" t="str">
            <v>Inversión</v>
          </cell>
          <cell r="AA577">
            <v>2020110010061</v>
          </cell>
          <cell r="AC577" t="str">
            <v>O23011601140000007619</v>
          </cell>
          <cell r="AF577">
            <v>8784000</v>
          </cell>
          <cell r="AJ577" t="str">
            <v>PRESTAR SERVICIOS PROFESIONALES AL INSTITUTO DISTRITAL DE LAS ARTES IDARTES, EN ACTIVIDADES RELACIONADAS CON LA ADMINISTRACIÓN, ACTUALIZACIÓN Y SOPORTE DE LOS SISTEMAS DE INFORMACIÓN DE LA SUBDIRECCIÓN DE FORMACIÓN ARTÍSTICA.</v>
          </cell>
          <cell r="AK577" t="str">
            <v>JAIR ALEXANDER RIAÑO CASTAÑEDA</v>
          </cell>
          <cell r="AL577">
            <v>1121827781</v>
          </cell>
          <cell r="AM577" t="str">
            <v>559-2024</v>
          </cell>
          <cell r="AP577" t="str">
            <v>SECOP II</v>
          </cell>
          <cell r="AQ577" t="e">
            <v>#N/A</v>
          </cell>
          <cell r="AS577" t="str">
            <v>Falso</v>
          </cell>
          <cell r="AU577" t="str">
            <v>SI</v>
          </cell>
          <cell r="AV577" t="str">
            <v>Febrero</v>
          </cell>
          <cell r="AW577" t="e">
            <v>#N/A</v>
          </cell>
          <cell r="AX577">
            <v>45382</v>
          </cell>
          <cell r="AY577" t="str">
            <v>#REF!</v>
          </cell>
          <cell r="AZ577" t="str">
            <v>CO1.PCCNTR.5896473</v>
          </cell>
        </row>
        <row r="578">
          <cell r="D578" t="str">
            <v>560-2024</v>
          </cell>
          <cell r="E578" t="str">
            <v>Hanna Paola Cuenca Hernandez</v>
          </cell>
          <cell r="F578" t="str">
            <v>Subdirección de Equipamientos Culturales</v>
          </cell>
          <cell r="I578" t="str">
            <v>Contratación Directa</v>
          </cell>
          <cell r="J578" t="str">
            <v>Contratación directa.</v>
          </cell>
          <cell r="K578" t="str">
            <v>Prestación de servicios</v>
          </cell>
          <cell r="N578" t="str">
            <v>Si</v>
          </cell>
          <cell r="O578" t="str">
            <v>Contrato Prestación de Servicios Apoyo a la Gestión</v>
          </cell>
          <cell r="P578">
            <v>45328</v>
          </cell>
          <cell r="Q578">
            <v>45331</v>
          </cell>
          <cell r="R578">
            <v>45382</v>
          </cell>
          <cell r="S578">
            <v>53</v>
          </cell>
          <cell r="T578" t="str">
            <v>En Ejecución</v>
          </cell>
          <cell r="U578" t="str">
            <v>Hanna Paola Cuenca Hernandez</v>
          </cell>
          <cell r="X578" t="str">
            <v>SILVIA OSPINA HENAO</v>
          </cell>
          <cell r="Z578" t="str">
            <v>Inversión</v>
          </cell>
          <cell r="AA578">
            <v>2020110010158</v>
          </cell>
          <cell r="AC578" t="str">
            <v>O23011601210000007614</v>
          </cell>
          <cell r="AF578">
            <v>4600000</v>
          </cell>
          <cell r="AJ578"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578" t="str">
            <v>YEISON BUENO</v>
          </cell>
          <cell r="AL578">
            <v>1070969607</v>
          </cell>
          <cell r="AM578" t="str">
            <v>560-2024</v>
          </cell>
          <cell r="AP578" t="str">
            <v>SECOP II</v>
          </cell>
          <cell r="AQ578" t="e">
            <v>#N/A</v>
          </cell>
          <cell r="AS578" t="str">
            <v>Falso</v>
          </cell>
          <cell r="AU578" t="str">
            <v>SI</v>
          </cell>
          <cell r="AV578" t="str">
            <v>Febrero</v>
          </cell>
          <cell r="AW578" t="e">
            <v>#N/A</v>
          </cell>
          <cell r="AX578">
            <v>45382</v>
          </cell>
          <cell r="AY578" t="str">
            <v>#REF!</v>
          </cell>
          <cell r="AZ578" t="str">
            <v>CO1.PCCNTR.5895162</v>
          </cell>
        </row>
        <row r="579">
          <cell r="D579" t="str">
            <v>561-2024</v>
          </cell>
          <cell r="E579" t="str">
            <v>Hanna Paola Cuenca Hernandez</v>
          </cell>
          <cell r="F579" t="str">
            <v>Subdirección de Equipamientos Culturales</v>
          </cell>
          <cell r="I579" t="str">
            <v>Contratación Directa</v>
          </cell>
          <cell r="J579" t="str">
            <v>Contratación directa.</v>
          </cell>
          <cell r="K579" t="str">
            <v>Prestación de servicios</v>
          </cell>
          <cell r="N579" t="str">
            <v>Si</v>
          </cell>
          <cell r="O579" t="str">
            <v>Contrato Prestación de Servicios Profesionales</v>
          </cell>
          <cell r="P579">
            <v>45328</v>
          </cell>
          <cell r="Q579">
            <v>45330</v>
          </cell>
          <cell r="R579">
            <v>45412</v>
          </cell>
          <cell r="S579">
            <v>83</v>
          </cell>
          <cell r="T579" t="str">
            <v>En Ejecución</v>
          </cell>
          <cell r="U579" t="str">
            <v>Hanna Paola Cuenca Hernandez</v>
          </cell>
          <cell r="X579" t="str">
            <v>SILVIA OSPINA HENAO</v>
          </cell>
          <cell r="Z579" t="str">
            <v>Inversión</v>
          </cell>
          <cell r="AA579">
            <v>2020110010158</v>
          </cell>
          <cell r="AC579" t="str">
            <v>O23011601210000007614</v>
          </cell>
          <cell r="AF579">
            <v>13800000</v>
          </cell>
          <cell r="AJ579" t="str">
            <v>PRESTAR SERVICIOS PROFESIONALES AL IDARTES - SUBDIRECCIÓN DE EQUIPAMIENTOS CULTURALES, EN EL EQUIPO DE DIVULGACIÓN DEL PLANETARIO DE BOGOTÁ REALIZANDO ACCIONES DE GESTIÓN, PLANEACIÓN, EJECUCIÓN, SEGUIMIENTO Y FORTALECIMIENTO DE LOS PLANES, PROGRAMAS Y PROYECTOS EN LA LÍNEA MISIONAL DE ASTRONOMÍA.</v>
          </cell>
          <cell r="AK579" t="str">
            <v>Diana Karina Sepúlveda Niño</v>
          </cell>
          <cell r="AL579">
            <v>1022334080</v>
          </cell>
          <cell r="AM579" t="str">
            <v>561-2024</v>
          </cell>
          <cell r="AP579" t="str">
            <v>SECOP II</v>
          </cell>
          <cell r="AQ579" t="e">
            <v>#N/A</v>
          </cell>
          <cell r="AS579" t="str">
            <v>Falso</v>
          </cell>
          <cell r="AU579" t="str">
            <v>SI</v>
          </cell>
          <cell r="AV579" t="str">
            <v>Febrero</v>
          </cell>
          <cell r="AW579" t="e">
            <v>#N/A</v>
          </cell>
          <cell r="AX579">
            <v>45412</v>
          </cell>
          <cell r="AY579" t="str">
            <v>#REF!</v>
          </cell>
          <cell r="AZ579" t="str">
            <v>CO1.PCCNTR.5895195</v>
          </cell>
        </row>
        <row r="580">
          <cell r="D580" t="str">
            <v>562-2024</v>
          </cell>
          <cell r="E580" t="str">
            <v>Hanna Paola Cuenca Hernandez</v>
          </cell>
          <cell r="F580" t="str">
            <v>Subdirección de Equipamientos Culturales</v>
          </cell>
          <cell r="I580" t="str">
            <v>Contratación Directa</v>
          </cell>
          <cell r="J580" t="str">
            <v>Contratación directa.</v>
          </cell>
          <cell r="K580" t="str">
            <v>Prestación de servicios</v>
          </cell>
          <cell r="N580" t="str">
            <v>Si</v>
          </cell>
          <cell r="O580" t="str">
            <v>Contrato Prestación de Servicios Apoyo a la Gestión</v>
          </cell>
          <cell r="P580">
            <v>45328</v>
          </cell>
          <cell r="Q580">
            <v>45329</v>
          </cell>
          <cell r="R580">
            <v>45412</v>
          </cell>
          <cell r="S580">
            <v>84</v>
          </cell>
          <cell r="T580" t="str">
            <v>En Ejecución</v>
          </cell>
          <cell r="U580" t="str">
            <v>Hanna Paola Cuenca Hernandez</v>
          </cell>
          <cell r="X580" t="str">
            <v>SILVIA OSPINA HENAO</v>
          </cell>
          <cell r="Z580" t="str">
            <v>Inversión</v>
          </cell>
          <cell r="AA580">
            <v>2020110010158</v>
          </cell>
          <cell r="AC580" t="str">
            <v>O23011601210000007614</v>
          </cell>
          <cell r="AF580">
            <v>11940000</v>
          </cell>
          <cell r="AJ580" t="str">
            <v>PRESTAR SERVICIOS DE APOYO A LA GESTIÓN AL IDARTES - SUBDIRECCIÓN DE EQUIPAMIENTOS CULTURALES, EN EL EQUIPO DE DIVULGACIÓN DEL PLANETARIO DE BOGOTÁ REALIZANDO ACCIONES DE GESTIÓN, PLANEACIÓN, EJECUCIÓN, SEGUIMIENTO Y FORTALECIMIENTO DE LOS PLANES, PROGRAMAS Y PROYECTOS EN LA ENSEÑANZA Y APROPIACIÓN SOCIAL, DESDE LA LÍNEA MISIONAL DE TECNOLOGÍA.</v>
          </cell>
          <cell r="AK580" t="str">
            <v>Milton Cesar Carvajal Castaño</v>
          </cell>
          <cell r="AL580">
            <v>80073143</v>
          </cell>
          <cell r="AM580" t="str">
            <v>562-2024</v>
          </cell>
          <cell r="AP580" t="str">
            <v>SECOP II</v>
          </cell>
          <cell r="AQ580" t="e">
            <v>#N/A</v>
          </cell>
          <cell r="AS580" t="str">
            <v>Falso</v>
          </cell>
          <cell r="AU580" t="str">
            <v>SI</v>
          </cell>
          <cell r="AV580" t="str">
            <v>Febrero</v>
          </cell>
          <cell r="AW580" t="e">
            <v>#N/A</v>
          </cell>
          <cell r="AX580">
            <v>45412</v>
          </cell>
          <cell r="AY580" t="str">
            <v>#REF!</v>
          </cell>
          <cell r="AZ580" t="str">
            <v>CO1.PCCNTR.5895507</v>
          </cell>
        </row>
        <row r="581">
          <cell r="D581" t="str">
            <v>563-2024</v>
          </cell>
          <cell r="E581" t="str">
            <v>Hanna Paola Cuenca Hernandez</v>
          </cell>
          <cell r="F581" t="str">
            <v>Subdirección de Equipamientos Culturales</v>
          </cell>
          <cell r="I581" t="str">
            <v>Contratación Directa</v>
          </cell>
          <cell r="J581" t="str">
            <v>Contratación directa.</v>
          </cell>
          <cell r="K581" t="str">
            <v>Prestación de servicios</v>
          </cell>
          <cell r="N581" t="str">
            <v>Si</v>
          </cell>
          <cell r="O581" t="str">
            <v>Contrato Prestación de Servicios Apoyo a la Gestión</v>
          </cell>
          <cell r="P581">
            <v>45328</v>
          </cell>
          <cell r="Q581">
            <v>45330</v>
          </cell>
          <cell r="R581">
            <v>45376</v>
          </cell>
          <cell r="S581">
            <v>48</v>
          </cell>
          <cell r="T581" t="str">
            <v>En Ejecución</v>
          </cell>
          <cell r="U581" t="str">
            <v>Hanna Paola Cuenca Hernandez</v>
          </cell>
          <cell r="X581" t="str">
            <v>SILVIA OSPINA HENAO</v>
          </cell>
          <cell r="Z581" t="str">
            <v>Inversión</v>
          </cell>
          <cell r="AA581">
            <v>2020110010158</v>
          </cell>
          <cell r="AC581" t="str">
            <v>O23011601210000007614</v>
          </cell>
          <cell r="AF581">
            <v>3450000</v>
          </cell>
          <cell r="AJ581" t="str">
            <v>PRESTAR SERVICIOS DE APOYO A LA GESTIÓN AL IDARTES - SUBDIRECCIÓN DE EQUIPAMIENTOS CULTURALES, PARA LA ATENCIÓN DE PÚBLICOS IMPLEMENTANDO EL MODELO PEDAGÓGICO DEL PLANETARIO DE BOGOTÁ</v>
          </cell>
          <cell r="AK581" t="str">
            <v>Ingrid Daiana</v>
          </cell>
          <cell r="AL581">
            <v>1022447407</v>
          </cell>
          <cell r="AM581" t="str">
            <v>563-2024</v>
          </cell>
          <cell r="AP581" t="str">
            <v>SECOP II</v>
          </cell>
          <cell r="AQ581" t="e">
            <v>#N/A</v>
          </cell>
          <cell r="AS581" t="str">
            <v>Falso</v>
          </cell>
          <cell r="AU581" t="str">
            <v>SI</v>
          </cell>
          <cell r="AV581" t="str">
            <v>Febrero</v>
          </cell>
          <cell r="AW581" t="e">
            <v>#N/A</v>
          </cell>
          <cell r="AX581">
            <v>45376</v>
          </cell>
          <cell r="AY581" t="str">
            <v>#REF!</v>
          </cell>
          <cell r="AZ581" t="str">
            <v>CO1.PCCNTR.5895515</v>
          </cell>
        </row>
        <row r="582">
          <cell r="D582" t="str">
            <v>572-2024</v>
          </cell>
          <cell r="E582" t="str">
            <v>LEYLA CASTILLO BALLÉN</v>
          </cell>
          <cell r="F582" t="str">
            <v>Subdirección de Formación Artistica</v>
          </cell>
          <cell r="G582" t="str">
            <v>Subdirección de Formación Artística</v>
          </cell>
          <cell r="H582" t="str">
            <v>Programa Crea</v>
          </cell>
          <cell r="I582" t="str">
            <v>Contratación Directa</v>
          </cell>
          <cell r="J582" t="str">
            <v>Contratación directa.</v>
          </cell>
          <cell r="K582" t="str">
            <v>Prestación de servicios</v>
          </cell>
          <cell r="N582" t="str">
            <v>Si</v>
          </cell>
          <cell r="O582" t="str">
            <v>Contrato Prestación de Servicios Profesionales</v>
          </cell>
          <cell r="P582">
            <v>45328</v>
          </cell>
          <cell r="Q582">
            <v>45334</v>
          </cell>
          <cell r="R582">
            <v>45535</v>
          </cell>
          <cell r="S582">
            <v>200</v>
          </cell>
          <cell r="T582" t="str">
            <v>Terminado</v>
          </cell>
          <cell r="U582" t="str">
            <v>LEYLA CASTILLO BALLÉN</v>
          </cell>
          <cell r="X582" t="str">
            <v>LINA MARIA GAVIRIA HURTADO</v>
          </cell>
          <cell r="Z582" t="str">
            <v>Inversión</v>
          </cell>
          <cell r="AA582">
            <v>2020110010061</v>
          </cell>
          <cell r="AC582" t="str">
            <v>O23011601140000007619</v>
          </cell>
          <cell r="AF582">
            <v>25192860</v>
          </cell>
          <cell r="AJ5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82" t="str">
            <v>Alvaro Javier Herrera Moreno</v>
          </cell>
          <cell r="AL582">
            <v>7728657</v>
          </cell>
          <cell r="AM582" t="str">
            <v>572-2024</v>
          </cell>
          <cell r="AP582" t="str">
            <v>SECOP II</v>
          </cell>
          <cell r="AQ582" t="e">
            <v>#N/A</v>
          </cell>
          <cell r="AS582" t="str">
            <v>Falso</v>
          </cell>
          <cell r="AU582" t="str">
            <v>SI</v>
          </cell>
          <cell r="AV582" t="str">
            <v>Febrero</v>
          </cell>
          <cell r="AW582">
            <v>45520</v>
          </cell>
          <cell r="AX582">
            <v>45520</v>
          </cell>
          <cell r="AY582" t="str">
            <v>#REF!</v>
          </cell>
          <cell r="AZ582" t="str">
            <v>CO1.PCCNTR.5896767</v>
          </cell>
        </row>
        <row r="583">
          <cell r="D583" t="str">
            <v>573-2024</v>
          </cell>
          <cell r="E583" t="str">
            <v>LEYLA CASTILLO BALLÉN</v>
          </cell>
          <cell r="F583" t="str">
            <v>Subdirección de Formación Artistica</v>
          </cell>
          <cell r="G583" t="str">
            <v>Subdirección de Formación Artística</v>
          </cell>
          <cell r="I583" t="str">
            <v>Contratación Directa</v>
          </cell>
          <cell r="J583" t="str">
            <v>Contratación directa.</v>
          </cell>
          <cell r="K583" t="str">
            <v>Prestación de servicios</v>
          </cell>
          <cell r="N583" t="str">
            <v>Si</v>
          </cell>
          <cell r="O583" t="str">
            <v>Contrato Prestación de Servicios Profesionales</v>
          </cell>
          <cell r="P583">
            <v>45328</v>
          </cell>
          <cell r="Q583">
            <v>45329</v>
          </cell>
          <cell r="R583">
            <v>45408</v>
          </cell>
          <cell r="S583">
            <v>80</v>
          </cell>
          <cell r="T583" t="str">
            <v>En Ejecución</v>
          </cell>
          <cell r="U583" t="str">
            <v>LEYLA CASTILLO BALLÉN</v>
          </cell>
          <cell r="X583" t="str">
            <v>VICTOR HUGO GONZALEZ BRAVO</v>
          </cell>
          <cell r="Z583" t="str">
            <v>Inversión</v>
          </cell>
          <cell r="AA583">
            <v>2021110010005</v>
          </cell>
          <cell r="AC583" t="str">
            <v>O23011601210000007909</v>
          </cell>
          <cell r="AF583">
            <v>17006629</v>
          </cell>
          <cell r="AJ583" t="str">
            <v>Prestar servicios profesionales a la Subdirección de Formación Artística del Idartes, en las actividades relacionadas con la estructuración, implementación y seguimiento del componente de gestión artística del proyecto de inversión 7909 "Fortalecimiento de las culturas y procesos comunitarios artísticos en los territorios de Bogotá</v>
          </cell>
          <cell r="AK583" t="str">
            <v>William Eduardo Vargas Espitia</v>
          </cell>
          <cell r="AL583">
            <v>79848827</v>
          </cell>
          <cell r="AM583" t="str">
            <v>573-2024</v>
          </cell>
          <cell r="AP583" t="str">
            <v>SECOP II</v>
          </cell>
          <cell r="AQ583" t="e">
            <v>#N/A</v>
          </cell>
          <cell r="AS583" t="str">
            <v>Falso</v>
          </cell>
          <cell r="AU583" t="str">
            <v>SI</v>
          </cell>
          <cell r="AV583" t="str">
            <v>Febrero</v>
          </cell>
          <cell r="AW583" t="e">
            <v>#N/A</v>
          </cell>
          <cell r="AX583">
            <v>45408</v>
          </cell>
          <cell r="AY583" t="str">
            <v>#REF!</v>
          </cell>
          <cell r="AZ583" t="str">
            <v>CO1.PCCNTR.5896818</v>
          </cell>
        </row>
        <row r="584">
          <cell r="D584" t="str">
            <v>574-2024</v>
          </cell>
          <cell r="E584" t="str">
            <v>LEYLA CASTILLO BALLÉN</v>
          </cell>
          <cell r="F584" t="str">
            <v>Subdirección de Formación Artistica</v>
          </cell>
          <cell r="G584" t="str">
            <v>Subdirección de Formación Artística</v>
          </cell>
          <cell r="H584" t="str">
            <v>Programa Crea</v>
          </cell>
          <cell r="I584" t="str">
            <v>Contratación Directa</v>
          </cell>
          <cell r="J584" t="str">
            <v>Contratación directa.</v>
          </cell>
          <cell r="K584" t="str">
            <v>Prestación de servicios</v>
          </cell>
          <cell r="N584" t="str">
            <v>Si</v>
          </cell>
          <cell r="O584" t="str">
            <v>Contrato Prestación de Servicios Apoyo a la Gestión</v>
          </cell>
          <cell r="P584">
            <v>45328</v>
          </cell>
          <cell r="Q584">
            <v>45329</v>
          </cell>
          <cell r="R584">
            <v>45411</v>
          </cell>
          <cell r="S584">
            <v>83</v>
          </cell>
          <cell r="T584" t="str">
            <v>En Ejecución</v>
          </cell>
          <cell r="U584" t="str">
            <v>LEYLA CASTILLO BALLÉN</v>
          </cell>
          <cell r="X584" t="str">
            <v>LINA MARIA GAVIRIA HURTADO</v>
          </cell>
          <cell r="Z584" t="str">
            <v>Inversión</v>
          </cell>
          <cell r="AA584">
            <v>2020110010061</v>
          </cell>
          <cell r="AC584" t="str">
            <v>O23011601140000007619</v>
          </cell>
          <cell r="AF584">
            <v>10220167</v>
          </cell>
          <cell r="AJ584" t="str">
            <v>Prestar servicios de apoyo a la gestión al Idartes - Subdirección de Formación Artística, en actividades administrativas, logísticas, de análisis de la información y de atención al ciudadano en las sedes del programa Crea</v>
          </cell>
          <cell r="AK584" t="str">
            <v>MELVA GUTIERREZ SERRATO</v>
          </cell>
          <cell r="AL584">
            <v>55197017</v>
          </cell>
          <cell r="AM584" t="str">
            <v>574-2024</v>
          </cell>
          <cell r="AP584" t="str">
            <v>SECOP II</v>
          </cell>
          <cell r="AQ584" t="e">
            <v>#N/A</v>
          </cell>
          <cell r="AS584" t="str">
            <v>Falso</v>
          </cell>
          <cell r="AU584" t="str">
            <v>SI</v>
          </cell>
          <cell r="AV584" t="str">
            <v>Febrero</v>
          </cell>
          <cell r="AW584" t="e">
            <v>#N/A</v>
          </cell>
          <cell r="AX584">
            <v>45411</v>
          </cell>
          <cell r="AY584" t="str">
            <v>#REF!</v>
          </cell>
          <cell r="AZ584" t="str">
            <v>CO1.PCCNTR.5896786</v>
          </cell>
        </row>
        <row r="585">
          <cell r="D585" t="str">
            <v>576-2024</v>
          </cell>
          <cell r="E585" t="str">
            <v>LEYLA CASTILLO BALLÉN</v>
          </cell>
          <cell r="F585" t="str">
            <v>Subdirección de Formación Artistica</v>
          </cell>
          <cell r="G585" t="str">
            <v>Subdirección de Formación Artística</v>
          </cell>
          <cell r="H585" t="str">
            <v>Programa Crea</v>
          </cell>
          <cell r="I585" t="str">
            <v>Contratación Directa</v>
          </cell>
          <cell r="J585" t="str">
            <v>Contratación directa.</v>
          </cell>
          <cell r="K585" t="str">
            <v>Prestación de servicios</v>
          </cell>
          <cell r="N585" t="str">
            <v>Si</v>
          </cell>
          <cell r="O585" t="str">
            <v>Contrato Prestación de Servicios Apoyo a la Gestión</v>
          </cell>
          <cell r="P585">
            <v>45328</v>
          </cell>
          <cell r="Q585">
            <v>45330</v>
          </cell>
          <cell r="R585">
            <v>45411</v>
          </cell>
          <cell r="S585">
            <v>82</v>
          </cell>
          <cell r="T585" t="str">
            <v>En Ejecución</v>
          </cell>
          <cell r="U585" t="str">
            <v>LEYLA CASTILLO BALLÉN</v>
          </cell>
          <cell r="X585" t="str">
            <v>LINA MARIA GAVIRIA HURTADO</v>
          </cell>
          <cell r="Z585" t="str">
            <v>Inversión</v>
          </cell>
          <cell r="AA585">
            <v>2020110010061</v>
          </cell>
          <cell r="AC585" t="str">
            <v>O23011601140000007619</v>
          </cell>
          <cell r="AF585">
            <v>10220167</v>
          </cell>
          <cell r="AJ585" t="str">
            <v>Prestar servicios de apoyo a la gestión al Idartes - Subdirección de Formación Artística, en actividades administrativas, logísticas, de análisis de la información y de atención al ciudadano en las sedes del programa Crea.</v>
          </cell>
          <cell r="AK585" t="str">
            <v>ADRIANA MARCELA MUNAR CRISTANCHO</v>
          </cell>
          <cell r="AL585">
            <v>52899417</v>
          </cell>
          <cell r="AM585" t="str">
            <v>576-2024</v>
          </cell>
          <cell r="AP585" t="str">
            <v>SECOP II</v>
          </cell>
          <cell r="AQ585" t="e">
            <v>#N/A</v>
          </cell>
          <cell r="AS585" t="str">
            <v>Falso</v>
          </cell>
          <cell r="AU585" t="str">
            <v>SI</v>
          </cell>
          <cell r="AV585" t="str">
            <v>Febrero</v>
          </cell>
          <cell r="AW585" t="e">
            <v>#N/A</v>
          </cell>
          <cell r="AX585">
            <v>45411</v>
          </cell>
          <cell r="AY585" t="str">
            <v>#REF!</v>
          </cell>
          <cell r="AZ585" t="str">
            <v>CO1.PCCNTR.5896940</v>
          </cell>
        </row>
        <row r="586">
          <cell r="D586" t="str">
            <v>577-2024</v>
          </cell>
          <cell r="E586" t="str">
            <v>Maira Salamanca</v>
          </cell>
          <cell r="F586" t="str">
            <v>Subdirección de las Artes</v>
          </cell>
          <cell r="I586" t="str">
            <v>Contratación Directa</v>
          </cell>
          <cell r="J586" t="str">
            <v>Contratación directa.</v>
          </cell>
          <cell r="K586" t="str">
            <v>Prestación de servicios</v>
          </cell>
          <cell r="N586" t="str">
            <v>Si</v>
          </cell>
          <cell r="O586" t="str">
            <v>Contrato Prestación de Servicios Profesionales</v>
          </cell>
          <cell r="P586">
            <v>45328</v>
          </cell>
          <cell r="Q586">
            <v>45329</v>
          </cell>
          <cell r="R586">
            <v>45389</v>
          </cell>
          <cell r="S586">
            <v>61</v>
          </cell>
          <cell r="T586" t="str">
            <v>En Ejecución</v>
          </cell>
          <cell r="U586" t="str">
            <v>Maira Salamanca</v>
          </cell>
          <cell r="X586" t="str">
            <v>LINA MARIA GAVIRIA HURTADO</v>
          </cell>
          <cell r="Z586" t="str">
            <v>Inversión</v>
          </cell>
          <cell r="AA586">
            <v>2020110010063</v>
          </cell>
          <cell r="AC586" t="str">
            <v>O23011601210000007585</v>
          </cell>
          <cell r="AF586">
            <v>7212588</v>
          </cell>
          <cell r="AJ586" t="str">
            <v>Prestar los servicios profesionales al IDARTES, -Subdirección de las Artes-, en las actividades de apoyo requeridas para la gestión, desarrollo y seguimiento en campo, así como de las acciones administrativas, relacionadas con la línea transversal de artistas en espacio público y el Programa Arte a la KY, de conformidad con el marco regulatorio vigente sobre la materia y los lineamientos de la entidad.</v>
          </cell>
          <cell r="AK586" t="str">
            <v>Dennis Samir Arrechea Martínez</v>
          </cell>
          <cell r="AL586">
            <v>1023955451</v>
          </cell>
          <cell r="AM586" t="str">
            <v>577-2024</v>
          </cell>
          <cell r="AP586" t="str">
            <v>SECOP II</v>
          </cell>
          <cell r="AQ586" t="e">
            <v>#N/A</v>
          </cell>
          <cell r="AS586" t="str">
            <v>Falso</v>
          </cell>
          <cell r="AU586" t="str">
            <v>SI</v>
          </cell>
          <cell r="AV586" t="str">
            <v>Febrero</v>
          </cell>
          <cell r="AW586" t="e">
            <v>#N/A</v>
          </cell>
          <cell r="AX586">
            <v>45389</v>
          </cell>
          <cell r="AY586" t="str">
            <v>#REF!</v>
          </cell>
          <cell r="AZ586" t="str">
            <v>CO1.PCCNTR.5895592</v>
          </cell>
        </row>
        <row r="587">
          <cell r="D587" t="str">
            <v>584-2024</v>
          </cell>
          <cell r="E587" t="str">
            <v>Maira Salamanca</v>
          </cell>
          <cell r="F587" t="str">
            <v>Subdirección de las Artes</v>
          </cell>
          <cell r="I587" t="str">
            <v>Contratación Directa</v>
          </cell>
          <cell r="J587" t="str">
            <v>Contratación directa.</v>
          </cell>
          <cell r="K587" t="str">
            <v>Prestación de servicios</v>
          </cell>
          <cell r="N587" t="str">
            <v>Si</v>
          </cell>
          <cell r="O587" t="str">
            <v>Contrato Prestación de Servicios Apoyo a la Gestión</v>
          </cell>
          <cell r="P587">
            <v>45328</v>
          </cell>
          <cell r="Q587">
            <v>45330</v>
          </cell>
          <cell r="R587">
            <v>45382</v>
          </cell>
          <cell r="S587">
            <v>54</v>
          </cell>
          <cell r="T587" t="str">
            <v>En Ejecución</v>
          </cell>
          <cell r="U587" t="str">
            <v>Maira Salamanca</v>
          </cell>
          <cell r="X587" t="str">
            <v>EVA LUCIA DIAZ BURCKHARDTT</v>
          </cell>
          <cell r="Z587" t="str">
            <v>Inversión</v>
          </cell>
          <cell r="AA587">
            <v>2020110010063</v>
          </cell>
          <cell r="AC587" t="str">
            <v>O23011601210000007585</v>
          </cell>
          <cell r="AF587">
            <v>11130000</v>
          </cell>
          <cell r="AJ587" t="str">
            <v>Prestar servicios de apoyo a la gestión a la Subdirección de las Artes - Gerencia de Danza, en actividades asociadas al agenciamiento, pre-producción, implementación y sistematización para los eventos de circulación del Festival Danza en la Ciudad.</v>
          </cell>
          <cell r="AK587" t="str">
            <v>Patrick Fabian Enrique Sternberg Rubiano</v>
          </cell>
          <cell r="AL587">
            <v>79724629</v>
          </cell>
          <cell r="AM587" t="str">
            <v>584-2024</v>
          </cell>
          <cell r="AP587" t="str">
            <v>SECOP II</v>
          </cell>
          <cell r="AQ587" t="e">
            <v>#N/A</v>
          </cell>
          <cell r="AS587" t="str">
            <v>Falso</v>
          </cell>
          <cell r="AU587" t="str">
            <v>SI</v>
          </cell>
          <cell r="AV587" t="str">
            <v>Febrero</v>
          </cell>
          <cell r="AW587" t="e">
            <v>#N/A</v>
          </cell>
          <cell r="AX587">
            <v>45382</v>
          </cell>
          <cell r="AY587" t="str">
            <v>#REF!</v>
          </cell>
          <cell r="AZ587" t="str">
            <v>CO1.PCCNTR.5896529</v>
          </cell>
        </row>
        <row r="588">
          <cell r="D588" t="str">
            <v>585-2024</v>
          </cell>
          <cell r="E588" t="str">
            <v>Hanna Paola Cuenca Hernandez</v>
          </cell>
          <cell r="F588" t="str">
            <v>Subdirección de Equipamientos Culturales</v>
          </cell>
          <cell r="I588" t="str">
            <v>Contratación Directa</v>
          </cell>
          <cell r="J588" t="str">
            <v>Contratación directa.</v>
          </cell>
          <cell r="K588" t="str">
            <v>Prestación de servicios</v>
          </cell>
          <cell r="N588" t="str">
            <v>Si</v>
          </cell>
          <cell r="O588" t="str">
            <v>Contrato Prestación de Servicios Apoyo a la Gestión</v>
          </cell>
          <cell r="P588">
            <v>45328</v>
          </cell>
          <cell r="Q588">
            <v>45331</v>
          </cell>
          <cell r="R588">
            <v>45382</v>
          </cell>
          <cell r="S588">
            <v>53</v>
          </cell>
          <cell r="T588" t="str">
            <v>En Ejecución</v>
          </cell>
          <cell r="U588" t="str">
            <v>Hanna Paola Cuenca Hernandez</v>
          </cell>
          <cell r="X588" t="str">
            <v>SILVIA OSPINA HENAO</v>
          </cell>
          <cell r="Z588" t="str">
            <v>Inversión</v>
          </cell>
          <cell r="AA588">
            <v>2020110010158</v>
          </cell>
          <cell r="AC588" t="str">
            <v>O23011601210000007614</v>
          </cell>
          <cell r="AF588">
            <v>6600000</v>
          </cell>
          <cell r="AJ588" t="str">
            <v>Prestar servicios de apoyo técnico al Idartes- Subdirección de Equipamientos Culturales, en lo referente a los sistemas de tramoya y escenario con el fin de respaldar las actividades y eventos planificados en los equipamientos de la dependencia.</v>
          </cell>
          <cell r="AK588" t="str">
            <v>CESAR ARMANDO FORERO OCHOA</v>
          </cell>
          <cell r="AL588">
            <v>80438834</v>
          </cell>
          <cell r="AM588" t="str">
            <v>585-2024</v>
          </cell>
          <cell r="AP588" t="str">
            <v>SECOP II</v>
          </cell>
          <cell r="AQ588" t="e">
            <v>#N/A</v>
          </cell>
          <cell r="AS588" t="str">
            <v>Falso</v>
          </cell>
          <cell r="AU588" t="str">
            <v>SI</v>
          </cell>
          <cell r="AV588" t="str">
            <v>Febrero</v>
          </cell>
          <cell r="AW588" t="e">
            <v>#N/A</v>
          </cell>
          <cell r="AX588">
            <v>45382</v>
          </cell>
          <cell r="AY588" t="str">
            <v>#REF!</v>
          </cell>
          <cell r="AZ588" t="str">
            <v>CO1.PCCNTR.5897224</v>
          </cell>
        </row>
        <row r="589">
          <cell r="D589" t="str">
            <v>586-2024</v>
          </cell>
          <cell r="E589" t="str">
            <v>LEYLA CASTILLO BALLÉN</v>
          </cell>
          <cell r="F589" t="str">
            <v>Subdirección de Formación Artistica</v>
          </cell>
          <cell r="G589" t="str">
            <v>Subdirección de Formación Artística</v>
          </cell>
          <cell r="H589" t="str">
            <v>Programa Crea</v>
          </cell>
          <cell r="I589" t="str">
            <v>Contratación Directa</v>
          </cell>
          <cell r="J589" t="str">
            <v>Contratación directa.</v>
          </cell>
          <cell r="K589" t="str">
            <v>Prestación de servicios</v>
          </cell>
          <cell r="N589" t="str">
            <v>Si</v>
          </cell>
          <cell r="O589" t="str">
            <v>Contrato Prestación de Servicios Apoyo a la Gestión</v>
          </cell>
          <cell r="P589">
            <v>45328</v>
          </cell>
          <cell r="Q589">
            <v>45329</v>
          </cell>
          <cell r="R589">
            <v>45535</v>
          </cell>
          <cell r="S589">
            <v>205</v>
          </cell>
          <cell r="T589" t="str">
            <v>En Ejecución</v>
          </cell>
          <cell r="U589" t="str">
            <v>LEYLA CASTILLO BALLÉN</v>
          </cell>
          <cell r="X589" t="str">
            <v>JORGE EDUARDO MARTINEZ GARCIA</v>
          </cell>
          <cell r="Z589" t="str">
            <v>Inversión</v>
          </cell>
          <cell r="AA589">
            <v>2020110010061</v>
          </cell>
          <cell r="AC589" t="str">
            <v>O23011601140000007619</v>
          </cell>
          <cell r="AF589">
            <v>25192860</v>
          </cell>
          <cell r="AJ58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89" t="str">
            <v>DUYERLYS TORRES VASQUEZ</v>
          </cell>
          <cell r="AL589">
            <v>24584196</v>
          </cell>
          <cell r="AM589" t="str">
            <v>586-2024</v>
          </cell>
          <cell r="AP589" t="str">
            <v>SECOP II</v>
          </cell>
          <cell r="AQ589" t="e">
            <v>#N/A</v>
          </cell>
          <cell r="AS589" t="str">
            <v>Falso</v>
          </cell>
          <cell r="AU589" t="str">
            <v>SI</v>
          </cell>
          <cell r="AV589" t="str">
            <v>Febrero</v>
          </cell>
          <cell r="AW589" t="e">
            <v>#N/A</v>
          </cell>
          <cell r="AX589">
            <v>45535</v>
          </cell>
          <cell r="AY589" t="str">
            <v>#REF!</v>
          </cell>
          <cell r="AZ589" t="str">
            <v>CO1.PCCNTR.5895056</v>
          </cell>
        </row>
        <row r="590">
          <cell r="D590" t="str">
            <v>587-2024</v>
          </cell>
          <cell r="E590" t="str">
            <v>Maira Salamanca</v>
          </cell>
          <cell r="F590" t="str">
            <v>Subdirección de las Artes</v>
          </cell>
          <cell r="I590" t="str">
            <v>Contratación Directa</v>
          </cell>
          <cell r="J590" t="str">
            <v>Contratación directa.</v>
          </cell>
          <cell r="K590" t="str">
            <v>Prestación de servicios</v>
          </cell>
          <cell r="N590" t="str">
            <v>Si</v>
          </cell>
          <cell r="O590" t="str">
            <v>Contrato Prestación de Servicios Apoyo a la Gestión</v>
          </cell>
          <cell r="P590">
            <v>45328</v>
          </cell>
          <cell r="Q590">
            <v>45329</v>
          </cell>
          <cell r="R590">
            <v>45382</v>
          </cell>
          <cell r="S590">
            <v>55</v>
          </cell>
          <cell r="T590" t="str">
            <v>En Ejecución</v>
          </cell>
          <cell r="U590" t="str">
            <v>Maira Salamanca</v>
          </cell>
          <cell r="X590" t="str">
            <v>LINA MARIA GAVIRIA HURTADO</v>
          </cell>
          <cell r="Z590" t="str">
            <v>Inversión</v>
          </cell>
          <cell r="AA590">
            <v>2020110010063</v>
          </cell>
          <cell r="AC590" t="str">
            <v>O23011601210000007585</v>
          </cell>
          <cell r="AF590">
            <v>9083333</v>
          </cell>
          <cell r="AJ590" t="str">
            <v>PRESTAR SERVICIOS DE APOYO A LA GESTIÓN A LA SUBDIRECCIÓN DE LAS ARTES - ÁREA DE PRODUCCIÓN, EN EL ACOMPAÑAMIENTO DE LAS ACTIVIDADES OPERATIVAS Y ADMINISTRATIVAS ASOCIADAS CON LA CONSOLIDACIÓN DE INFORMACIÓN, PREPARACIÓN DE INFORMES Y SEGUIMIENTO A LOS CONTRATOS SUSCRITOS, ACORDE CON LOS PROCESOS Y PROCEDIMIENTOS DEFINIDOS EN LA ENTIDAD.</v>
          </cell>
          <cell r="AK590" t="str">
            <v>CARLOS HUMBERTO RIVERA GAITAN</v>
          </cell>
          <cell r="AL590">
            <v>1070922400</v>
          </cell>
          <cell r="AM590" t="str">
            <v>587-2024</v>
          </cell>
          <cell r="AP590" t="str">
            <v>SECOP II</v>
          </cell>
          <cell r="AQ590" t="e">
            <v>#N/A</v>
          </cell>
          <cell r="AS590" t="str">
            <v>Falso</v>
          </cell>
          <cell r="AU590" t="str">
            <v>SI</v>
          </cell>
          <cell r="AV590" t="str">
            <v>Febrero</v>
          </cell>
          <cell r="AW590" t="e">
            <v>#N/A</v>
          </cell>
          <cell r="AX590">
            <v>45382</v>
          </cell>
          <cell r="AY590" t="str">
            <v>#REF!</v>
          </cell>
          <cell r="AZ590" t="str">
            <v>CO1.PCCNTR.5897783</v>
          </cell>
        </row>
        <row r="591">
          <cell r="D591" t="str">
            <v>588-2024</v>
          </cell>
          <cell r="E591" t="str">
            <v>Maira Salamanca</v>
          </cell>
          <cell r="F591" t="str">
            <v>Subdirección de las Artes</v>
          </cell>
          <cell r="I591" t="str">
            <v>Contratación Directa</v>
          </cell>
          <cell r="J591" t="str">
            <v>Contratación directa.</v>
          </cell>
          <cell r="K591" t="str">
            <v>Prestación de servicios</v>
          </cell>
          <cell r="N591" t="str">
            <v>Si</v>
          </cell>
          <cell r="O591" t="str">
            <v>Contrato Prestación de Servicios Apoyo a la Gestión</v>
          </cell>
          <cell r="P591">
            <v>45328</v>
          </cell>
          <cell r="Q591">
            <v>45329</v>
          </cell>
          <cell r="R591">
            <v>45409</v>
          </cell>
          <cell r="S591">
            <v>81</v>
          </cell>
          <cell r="T591" t="str">
            <v>En Ejecución</v>
          </cell>
          <cell r="U591" t="str">
            <v>Maira Salamanca</v>
          </cell>
          <cell r="X591" t="str">
            <v>NATALIA ALEJANDRA LOPEZ PEREZ</v>
          </cell>
          <cell r="Z591" t="str">
            <v>Inversión</v>
          </cell>
          <cell r="AA591">
            <v>2020110010063</v>
          </cell>
          <cell r="AC591" t="str">
            <v>O23011601210000007585</v>
          </cell>
          <cell r="AF591">
            <v>6756800</v>
          </cell>
          <cell r="AJ591" t="str">
            <v>PRESTAR SERVICIOS DE APOYO A LA GESTIÓN A LA SUBDIRECCIÓN DE LAS ARTES - GERENCIA DE ARTES AUDIOVISUALES DE IDARTES, EN ACTIVIDADES ASOCIADAS AL DESARROLLO Y MONITOREO DE LOS DIFERENTES PROCESOS DE GESTIÓN ADMINISTRATIVA Y OPERATIVA, ASÍ COMO CONTROLAR Y GESTIONAR LAS RESPUESTAS A LAS SOLICITUDES EN LAS DIVERSAS PLATAFORMAS IMPLEMENTADAS POR LA ENTIDAD.</v>
          </cell>
          <cell r="AK591" t="str">
            <v>LENDY LORENA FERRUCHO CHINGATÉ</v>
          </cell>
          <cell r="AL591">
            <v>1001089310</v>
          </cell>
          <cell r="AM591" t="str">
            <v>588-2024</v>
          </cell>
          <cell r="AP591" t="str">
            <v>SECOP II</v>
          </cell>
          <cell r="AQ591" t="e">
            <v>#N/A</v>
          </cell>
          <cell r="AS591" t="str">
            <v>Falso</v>
          </cell>
          <cell r="AU591" t="str">
            <v>SI</v>
          </cell>
          <cell r="AV591" t="str">
            <v>Febrero</v>
          </cell>
          <cell r="AW591" t="e">
            <v>#N/A</v>
          </cell>
          <cell r="AX591">
            <v>45409</v>
          </cell>
          <cell r="AY591" t="str">
            <v>#REF!</v>
          </cell>
          <cell r="AZ591" t="str">
            <v>CO1.PCCNTR.5897957</v>
          </cell>
        </row>
        <row r="592">
          <cell r="D592" t="str">
            <v>596-2024</v>
          </cell>
          <cell r="E592" t="str">
            <v>Maira Salamanca</v>
          </cell>
          <cell r="F592" t="str">
            <v>Subdirección de las Artes</v>
          </cell>
          <cell r="I592" t="str">
            <v>Contratación Directa</v>
          </cell>
          <cell r="J592" t="str">
            <v>Contratación directa.</v>
          </cell>
          <cell r="K592" t="str">
            <v>Prestación de servicios</v>
          </cell>
          <cell r="N592" t="str">
            <v>Si</v>
          </cell>
          <cell r="O592" t="str">
            <v>Contrato Prestación de Servicios Apoyo a la Gestión</v>
          </cell>
          <cell r="P592">
            <v>45328</v>
          </cell>
          <cell r="Q592">
            <v>45330</v>
          </cell>
          <cell r="R592">
            <v>45382</v>
          </cell>
          <cell r="S592">
            <v>54</v>
          </cell>
          <cell r="T592" t="str">
            <v>En Ejecución</v>
          </cell>
          <cell r="U592" t="str">
            <v>Maira Salamanca</v>
          </cell>
          <cell r="X592" t="str">
            <v>NATALIA ALEJANDRA LOPEZ PEREZ</v>
          </cell>
          <cell r="Z592" t="str">
            <v>Inversión</v>
          </cell>
          <cell r="AA592">
            <v>2020110010063</v>
          </cell>
          <cell r="AC592" t="str">
            <v>O23011601210000007585</v>
          </cell>
          <cell r="AF592">
            <v>7166000</v>
          </cell>
          <cell r="AJ592" t="str">
            <v>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v>
          </cell>
          <cell r="AK592" t="str">
            <v>Laura Alexandra Lozada</v>
          </cell>
          <cell r="AL592">
            <v>1013655747</v>
          </cell>
          <cell r="AM592" t="str">
            <v>596-2024</v>
          </cell>
          <cell r="AP592" t="str">
            <v>SECOP II</v>
          </cell>
          <cell r="AQ592" t="e">
            <v>#N/A</v>
          </cell>
          <cell r="AS592" t="str">
            <v>Falso</v>
          </cell>
          <cell r="AU592" t="str">
            <v>SI</v>
          </cell>
          <cell r="AV592" t="str">
            <v>Febrero</v>
          </cell>
          <cell r="AW592" t="e">
            <v>#N/A</v>
          </cell>
          <cell r="AX592">
            <v>45382</v>
          </cell>
          <cell r="AY592" t="str">
            <v>#REF!</v>
          </cell>
          <cell r="AZ592" t="str">
            <v>CO1.PCCNTR.5898115</v>
          </cell>
        </row>
        <row r="593">
          <cell r="D593" t="str">
            <v>PUFA-032-2024</v>
          </cell>
          <cell r="E593" t="str">
            <v>Maira Salamanca</v>
          </cell>
          <cell r="F593" t="str">
            <v>Subdirección de las Artes</v>
          </cell>
          <cell r="G593" t="str">
            <v>Gerencia de Artes Audiovisuales</v>
          </cell>
          <cell r="H593" t="str">
            <v>GERENTE DE ARTES AUDIOVISUALES</v>
          </cell>
          <cell r="I593" t="str">
            <v>Contratación Directa</v>
          </cell>
          <cell r="J593" t="str">
            <v>Contratación directa.</v>
          </cell>
          <cell r="K593" t="str">
            <v>Prestación de servicios</v>
          </cell>
          <cell r="L593" t="str">
            <v>17 17. Contrato de Prestación de Servicios</v>
          </cell>
          <cell r="M593" t="str">
            <v xml:space="preserve">49 49-Otros Servicios </v>
          </cell>
          <cell r="N593" t="str">
            <v>No</v>
          </cell>
          <cell r="O593" t="str">
            <v>N/A</v>
          </cell>
          <cell r="P593">
            <v>45328</v>
          </cell>
          <cell r="Q593">
            <v>45329</v>
          </cell>
          <cell r="R593">
            <v>45329</v>
          </cell>
          <cell r="S593">
            <v>1</v>
          </cell>
          <cell r="T593" t="str">
            <v>En Ejecución</v>
          </cell>
          <cell r="U593" t="str">
            <v>Maira Salamanca</v>
          </cell>
          <cell r="X593" t="str">
            <v>Ricardo Alfonso Cantor Bossa</v>
          </cell>
          <cell r="Y593">
            <v>80797050</v>
          </cell>
          <cell r="Z593" t="str">
            <v>N/A</v>
          </cell>
          <cell r="AC593" t="str">
            <v>N/A - Valor Cero / Coproducción</v>
          </cell>
          <cell r="AE593">
            <v>0</v>
          </cell>
          <cell r="AF593">
            <v>0</v>
          </cell>
          <cell r="AI593" t="str">
            <v>N/A</v>
          </cell>
          <cell r="AJ593"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593" t="str">
            <v>OTRO LEVEL PRODUCCIONES SAS</v>
          </cell>
          <cell r="AL593">
            <v>901074835</v>
          </cell>
          <cell r="AM593" t="str">
            <v>PUFA-032-2024</v>
          </cell>
          <cell r="AP593" t="str">
            <v>SECOP II</v>
          </cell>
          <cell r="AS593" t="str">
            <v>Falso</v>
          </cell>
          <cell r="AU593" t="str">
            <v>SI</v>
          </cell>
          <cell r="AV593" t="str">
            <v>Febrero</v>
          </cell>
          <cell r="AW593" t="e">
            <v>#N/A</v>
          </cell>
          <cell r="AX593">
            <v>45329</v>
          </cell>
          <cell r="AY593" t="str">
            <v>#REF!</v>
          </cell>
          <cell r="AZ593" t="str">
            <v>CO1.PCCNTR.5896492</v>
          </cell>
        </row>
        <row r="594">
          <cell r="D594" t="str">
            <v>PUFA-033-2024</v>
          </cell>
          <cell r="E594" t="str">
            <v>Maira Salamanca</v>
          </cell>
          <cell r="F594" t="str">
            <v>Subdirección de las Artes</v>
          </cell>
          <cell r="G594" t="str">
            <v>Gerencia de Artes Audiovisuales</v>
          </cell>
          <cell r="H594" t="str">
            <v>GERENTE DE ARTES AUDIOVISUALES</v>
          </cell>
          <cell r="I594" t="str">
            <v>Contratación Directa</v>
          </cell>
          <cell r="J594" t="str">
            <v>Contratación directa.</v>
          </cell>
          <cell r="K594" t="str">
            <v>Prestación de servicios</v>
          </cell>
          <cell r="L594" t="str">
            <v>17 17. Contrato de Prestación de Servicios</v>
          </cell>
          <cell r="M594" t="str">
            <v xml:space="preserve">49 49-Otros Servicios </v>
          </cell>
          <cell r="N594" t="str">
            <v>No</v>
          </cell>
          <cell r="O594" t="str">
            <v>N/A</v>
          </cell>
          <cell r="P594">
            <v>45328</v>
          </cell>
          <cell r="Q594">
            <v>45329</v>
          </cell>
          <cell r="R594">
            <v>45329</v>
          </cell>
          <cell r="S594">
            <v>1</v>
          </cell>
          <cell r="T594" t="str">
            <v>En Ejecución</v>
          </cell>
          <cell r="U594" t="str">
            <v>Maira Salamanca</v>
          </cell>
          <cell r="X594" t="str">
            <v>Ricardo Alfonso Cantor Bossa</v>
          </cell>
          <cell r="Y594">
            <v>80797050</v>
          </cell>
          <cell r="Z594" t="str">
            <v>N/A</v>
          </cell>
          <cell r="AC594" t="str">
            <v>N/A - Valor Cero / Coproducción</v>
          </cell>
          <cell r="AE594">
            <v>0</v>
          </cell>
          <cell r="AF594">
            <v>0</v>
          </cell>
          <cell r="AI594" t="str">
            <v>N/A</v>
          </cell>
          <cell r="AJ594" t="str">
            <v>El IDARTES se compromete a gestionar las solicitudes de Permiso Unificado de Filmaciones Audiovisuales - PUFA y conceder a EL CICLON FILMS SAS el uso y aprovechamiento económico de los espacios públicos para filmaciones audiovisuales registrados y aprobados en el Sistema Único para el Manejo y Aprovechamiento del Espacio Público - SUMA, y EL CICLON FILMS SAS acepta pagar la respectiva retribución económica y cumplir con las condiciones establecidas por el IDARTES y la normatividad vigente (...)</v>
          </cell>
          <cell r="AK594" t="str">
            <v>EL CICLON FILMS S.A.S</v>
          </cell>
          <cell r="AL594">
            <v>901294731</v>
          </cell>
          <cell r="AM594" t="str">
            <v>PUFA-033-2024</v>
          </cell>
          <cell r="AP594" t="str">
            <v>SECOP II</v>
          </cell>
          <cell r="AS594" t="str">
            <v>Falso</v>
          </cell>
          <cell r="AU594" t="str">
            <v>SI</v>
          </cell>
          <cell r="AV594" t="str">
            <v>Febrero</v>
          </cell>
          <cell r="AW594" t="e">
            <v>#N/A</v>
          </cell>
          <cell r="AX594">
            <v>45329</v>
          </cell>
          <cell r="AY594" t="str">
            <v>#REF!</v>
          </cell>
          <cell r="AZ594" t="str">
            <v>CO1.PCCNTR.5897318</v>
          </cell>
        </row>
        <row r="595">
          <cell r="D595" t="str">
            <v>533-2024</v>
          </cell>
          <cell r="E595" t="str">
            <v>Maira Salamanca</v>
          </cell>
          <cell r="F595" t="str">
            <v>Subdirección de las Artes</v>
          </cell>
          <cell r="I595" t="str">
            <v>Contratación Directa</v>
          </cell>
          <cell r="J595" t="str">
            <v>Contratación directa.</v>
          </cell>
          <cell r="K595" t="str">
            <v>Prestación de servicios</v>
          </cell>
          <cell r="N595" t="str">
            <v>Si</v>
          </cell>
          <cell r="O595" t="str">
            <v>Contrato Prestación de Servicios Apoyo a la Gestión</v>
          </cell>
          <cell r="P595">
            <v>45329</v>
          </cell>
          <cell r="Q595">
            <v>45331</v>
          </cell>
          <cell r="R595">
            <v>45401</v>
          </cell>
          <cell r="S595">
            <v>71</v>
          </cell>
          <cell r="T595" t="str">
            <v>En Ejecución</v>
          </cell>
          <cell r="U595" t="str">
            <v>Maira Salamanca</v>
          </cell>
          <cell r="X595" t="str">
            <v>LINA MARIA GAVIRIA HURTADO</v>
          </cell>
          <cell r="Z595" t="str">
            <v>Inversión</v>
          </cell>
          <cell r="AA595">
            <v>2020110010063</v>
          </cell>
          <cell r="AC595" t="str">
            <v>O23011601210000007585</v>
          </cell>
          <cell r="AF595">
            <v>5098555</v>
          </cell>
          <cell r="AJ595" t="str">
            <v>Prestar servicios de apoyo operativo o asistencial al IDARTES, -Subdirección de las Artes-, en las actividades de apoyo requeridas para la gestión, desarrollo y seguimiento de las acciones enmarcadas en la atención de artistas en espacio público, de conformidad con los lineamientos de la entidad y lo dispuesto en el marco regulatorio vigente en el distrito capital.</v>
          </cell>
          <cell r="AK595" t="str">
            <v>Cristian Camilo Rodríguez Bolaños</v>
          </cell>
          <cell r="AL595">
            <v>1001047122</v>
          </cell>
          <cell r="AM595" t="str">
            <v>533-2024</v>
          </cell>
          <cell r="AP595" t="str">
            <v>SECOP II</v>
          </cell>
          <cell r="AQ595" t="e">
            <v>#N/A</v>
          </cell>
          <cell r="AS595" t="str">
            <v>Falso</v>
          </cell>
          <cell r="AU595" t="str">
            <v>SI</v>
          </cell>
          <cell r="AV595" t="str">
            <v>Febrero</v>
          </cell>
          <cell r="AW595" t="e">
            <v>#N/A</v>
          </cell>
          <cell r="AX595">
            <v>45401</v>
          </cell>
          <cell r="AY595" t="str">
            <v>#REF!</v>
          </cell>
          <cell r="AZ595" t="str">
            <v>CO1.PCCNTR.5889492</v>
          </cell>
        </row>
        <row r="596">
          <cell r="D596" t="str">
            <v>535-2024</v>
          </cell>
          <cell r="E596" t="str">
            <v>LEYLA CASTILLO BALLÉN</v>
          </cell>
          <cell r="F596" t="str">
            <v>Subdirección de Formación Artistica</v>
          </cell>
          <cell r="G596" t="str">
            <v>Subdirección de Formación Artística</v>
          </cell>
          <cell r="H596" t="str">
            <v>Programa Crea</v>
          </cell>
          <cell r="I596" t="str">
            <v>Contratación Directa</v>
          </cell>
          <cell r="J596" t="str">
            <v>Contratación directa.</v>
          </cell>
          <cell r="K596" t="str">
            <v>Prestación de servicios</v>
          </cell>
          <cell r="N596" t="str">
            <v>Si</v>
          </cell>
          <cell r="O596" t="str">
            <v>Contrato Prestación de Servicios Apoyo a la Gestión</v>
          </cell>
          <cell r="P596">
            <v>45329</v>
          </cell>
          <cell r="Q596">
            <v>45331</v>
          </cell>
          <cell r="R596">
            <v>45473</v>
          </cell>
          <cell r="S596">
            <v>142</v>
          </cell>
          <cell r="T596" t="str">
            <v>En Ejecución</v>
          </cell>
          <cell r="U596" t="str">
            <v>LEYLA CASTILLO BALLÉN</v>
          </cell>
          <cell r="X596" t="str">
            <v>JORGE EDUARDO MARTINEZ GARCIA</v>
          </cell>
          <cell r="Z596" t="str">
            <v>Inversión</v>
          </cell>
          <cell r="AA596">
            <v>2020110010061</v>
          </cell>
          <cell r="AC596" t="str">
            <v>O23011601140000007619</v>
          </cell>
          <cell r="AF596">
            <v>17994900</v>
          </cell>
          <cell r="AJ59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596" t="str">
            <v>JUAN GABRIEL MOJICA PARRA</v>
          </cell>
          <cell r="AL596">
            <v>79772279</v>
          </cell>
          <cell r="AM596" t="str">
            <v>535-2024</v>
          </cell>
          <cell r="AP596" t="str">
            <v>SECOP II</v>
          </cell>
          <cell r="AQ596" t="e">
            <v>#N/A</v>
          </cell>
          <cell r="AS596" t="str">
            <v>Falso</v>
          </cell>
          <cell r="AU596" t="str">
            <v>SI</v>
          </cell>
          <cell r="AV596" t="str">
            <v>Febrero</v>
          </cell>
          <cell r="AW596" t="e">
            <v>#N/A</v>
          </cell>
          <cell r="AX596">
            <v>45473</v>
          </cell>
          <cell r="AY596" t="str">
            <v>#REF!</v>
          </cell>
          <cell r="AZ596" t="str">
            <v>CO1.PCCNTR.5895366</v>
          </cell>
        </row>
        <row r="597">
          <cell r="D597" t="str">
            <v>536-2024</v>
          </cell>
          <cell r="E597" t="str">
            <v>Maira Salamanca</v>
          </cell>
          <cell r="F597" t="str">
            <v>Subdirección de las Artes</v>
          </cell>
          <cell r="I597" t="str">
            <v>Contratación Directa</v>
          </cell>
          <cell r="J597" t="str">
            <v>Contratación directa.</v>
          </cell>
          <cell r="K597" t="str">
            <v>Prestación de servicios</v>
          </cell>
          <cell r="N597" t="str">
            <v>Si</v>
          </cell>
          <cell r="O597" t="str">
            <v>Contrato Prestación de Servicios Apoyo a la Gestión</v>
          </cell>
          <cell r="P597">
            <v>45329</v>
          </cell>
          <cell r="Q597">
            <v>45331</v>
          </cell>
          <cell r="R597">
            <v>45488</v>
          </cell>
          <cell r="S597">
            <v>157</v>
          </cell>
          <cell r="T597" t="str">
            <v>En Ejecución</v>
          </cell>
          <cell r="U597" t="str">
            <v>Maira Salamanca</v>
          </cell>
          <cell r="X597" t="str">
            <v>LIZ ALEJANDRA SORIANO WILCHES</v>
          </cell>
          <cell r="Z597" t="str">
            <v>Inversión</v>
          </cell>
          <cell r="AA597">
            <v>2020110010063</v>
          </cell>
          <cell r="AC597" t="str">
            <v>O23011601210000007585</v>
          </cell>
          <cell r="AF597">
            <v>22660000</v>
          </cell>
          <cell r="AJ597" t="str">
            <v>Prestar servicios de apoyo a la gestión a la Subdirección de las Artes - Gerencia de Literatura en el desarrollo de un taller de novela en el marco del programa Escrituras de Bogotá, dirigido a las personas interesadas, acorde a lo requerido por la dependencia</v>
          </cell>
          <cell r="AK597" t="str">
            <v>PEDRO JOSE BADRAN PADAUI</v>
          </cell>
          <cell r="AL597">
            <v>73094737</v>
          </cell>
          <cell r="AM597" t="str">
            <v>536-2024</v>
          </cell>
          <cell r="AP597" t="str">
            <v>SECOP II</v>
          </cell>
          <cell r="AQ597" t="e">
            <v>#N/A</v>
          </cell>
          <cell r="AS597" t="str">
            <v>Falso</v>
          </cell>
          <cell r="AU597" t="str">
            <v>SI</v>
          </cell>
          <cell r="AV597" t="str">
            <v>Febrero</v>
          </cell>
          <cell r="AW597" t="e">
            <v>#N/A</v>
          </cell>
          <cell r="AX597">
            <v>45488</v>
          </cell>
          <cell r="AY597" t="str">
            <v>#REF!</v>
          </cell>
          <cell r="AZ597" t="str">
            <v>CO1.PCCNTR.5895931</v>
          </cell>
        </row>
        <row r="598">
          <cell r="D598" t="str">
            <v>548-2024</v>
          </cell>
          <cell r="E598" t="str">
            <v>Maira Salamanca</v>
          </cell>
          <cell r="F598" t="str">
            <v>Subdirección de las Artes</v>
          </cell>
          <cell r="I598" t="str">
            <v>Contratación Directa</v>
          </cell>
          <cell r="J598" t="str">
            <v>Contratación directa.</v>
          </cell>
          <cell r="K598" t="str">
            <v>Prestación de servicios</v>
          </cell>
          <cell r="N598" t="str">
            <v>Si</v>
          </cell>
          <cell r="O598" t="str">
            <v>Contrato Prestación de Servicios Profesionales</v>
          </cell>
          <cell r="P598">
            <v>45329</v>
          </cell>
          <cell r="Q598">
            <v>45330</v>
          </cell>
          <cell r="R598">
            <v>45382</v>
          </cell>
          <cell r="S598">
            <v>54</v>
          </cell>
          <cell r="T598" t="str">
            <v>En Ejecución</v>
          </cell>
          <cell r="U598" t="str">
            <v>Maira Salamanca</v>
          </cell>
          <cell r="X598" t="str">
            <v>LINA MARIA GAVIRIA HURTADO</v>
          </cell>
          <cell r="Z598" t="str">
            <v>Inversión</v>
          </cell>
          <cell r="AA598">
            <v>2020110010063</v>
          </cell>
          <cell r="AC598" t="str">
            <v>O23011601210000007585</v>
          </cell>
          <cell r="AF598">
            <v>16500000</v>
          </cell>
          <cell r="AJ598" t="str">
            <v>Prestar servicios profesionales al Idartes-Subdirección de las Artes para el desarrollo de actividades del orden misional que faciliten la consolidación de los programas, proyectos y acciones de la Subdirección, asociados a las dimensiones del campo artístico, según los lineamientos de la Entidad y en el marco del Plan Distrital de Desarrollo: Un nuevo contrato social y ambiental para la Bogotá del siglo XXI.</v>
          </cell>
          <cell r="AK598" t="str">
            <v>Javier Augusto Pescador Buenaventura</v>
          </cell>
          <cell r="AL598">
            <v>79999329</v>
          </cell>
          <cell r="AM598" t="str">
            <v>548-2024</v>
          </cell>
          <cell r="AP598" t="str">
            <v>SECOP II</v>
          </cell>
          <cell r="AQ598" t="e">
            <v>#N/A</v>
          </cell>
          <cell r="AS598" t="str">
            <v>Falso</v>
          </cell>
          <cell r="AU598" t="str">
            <v>SI</v>
          </cell>
          <cell r="AV598" t="str">
            <v>Febrero</v>
          </cell>
          <cell r="AW598" t="e">
            <v>#N/A</v>
          </cell>
          <cell r="AX598">
            <v>45382</v>
          </cell>
          <cell r="AY598" t="str">
            <v>#REF!</v>
          </cell>
          <cell r="AZ598" t="str">
            <v>CO1.PCCNTR.5897248</v>
          </cell>
        </row>
        <row r="599">
          <cell r="D599" t="str">
            <v>553-2024</v>
          </cell>
          <cell r="E599" t="str">
            <v>LEYLA CASTILLO BALLÉN</v>
          </cell>
          <cell r="F599" t="str">
            <v>Subdirección de Formación Artistica</v>
          </cell>
          <cell r="G599" t="str">
            <v>Subdirección de Formación Artística</v>
          </cell>
          <cell r="H599" t="str">
            <v>Programa Crea</v>
          </cell>
          <cell r="I599" t="str">
            <v>Contratación Directa</v>
          </cell>
          <cell r="J599" t="str">
            <v>Contratación directa.</v>
          </cell>
          <cell r="K599" t="str">
            <v>Prestación de servicios</v>
          </cell>
          <cell r="N599" t="str">
            <v>Si</v>
          </cell>
          <cell r="O599" t="str">
            <v>Contrato Prestación de Servicios Profesionales</v>
          </cell>
          <cell r="P599">
            <v>45329</v>
          </cell>
          <cell r="Q599">
            <v>45330</v>
          </cell>
          <cell r="R599">
            <v>45473</v>
          </cell>
          <cell r="S599">
            <v>143</v>
          </cell>
          <cell r="T599" t="str">
            <v>Terminado</v>
          </cell>
          <cell r="U599" t="str">
            <v>LEYLA CASTILLO BALLÉN</v>
          </cell>
          <cell r="X599" t="str">
            <v>LINA MARIA GAVIRIA HURTADO</v>
          </cell>
          <cell r="Z599" t="str">
            <v>Inversión</v>
          </cell>
          <cell r="AA599">
            <v>2020110010061</v>
          </cell>
          <cell r="AC599" t="str">
            <v>O23011601140000007619</v>
          </cell>
          <cell r="AF599">
            <v>17994900</v>
          </cell>
          <cell r="AJ5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599" t="str">
            <v>Jose Luis Romero Vera</v>
          </cell>
          <cell r="AL599">
            <v>1032411957</v>
          </cell>
          <cell r="AM599" t="str">
            <v>553-2024</v>
          </cell>
          <cell r="AP599" t="str">
            <v>SECOP II</v>
          </cell>
          <cell r="AQ599" t="e">
            <v>#N/A</v>
          </cell>
          <cell r="AS599" t="str">
            <v>Falso</v>
          </cell>
          <cell r="AU599" t="str">
            <v>SI</v>
          </cell>
          <cell r="AV599" t="str">
            <v>Febrero</v>
          </cell>
          <cell r="AW599">
            <v>45442</v>
          </cell>
          <cell r="AX599">
            <v>45442</v>
          </cell>
          <cell r="AY599" t="str">
            <v>#REF!</v>
          </cell>
          <cell r="AZ599" t="str">
            <v>CO1.PCCNTR.5899880</v>
          </cell>
        </row>
        <row r="600">
          <cell r="D600" t="str">
            <v>564-2024</v>
          </cell>
          <cell r="E600" t="str">
            <v>Hanna Paola Cuenca Hernandez</v>
          </cell>
          <cell r="F600" t="str">
            <v>Subdirección de Equipamientos Culturales</v>
          </cell>
          <cell r="I600" t="str">
            <v>Contratación Directa</v>
          </cell>
          <cell r="J600" t="str">
            <v>Contratación directa.</v>
          </cell>
          <cell r="K600" t="str">
            <v>Prestación de servicios</v>
          </cell>
          <cell r="N600" t="str">
            <v>Si</v>
          </cell>
          <cell r="O600" t="str">
            <v>Contrato Prestación de Servicios Profesionales</v>
          </cell>
          <cell r="P600">
            <v>45329</v>
          </cell>
          <cell r="Q600">
            <v>45334</v>
          </cell>
          <cell r="R600">
            <v>45382</v>
          </cell>
          <cell r="S600">
            <v>50</v>
          </cell>
          <cell r="T600" t="str">
            <v>En Ejecución</v>
          </cell>
          <cell r="U600" t="str">
            <v>Hanna Paola Cuenca Hernandez</v>
          </cell>
          <cell r="X600" t="str">
            <v>RAMIRO CAMARGO MAYORGA</v>
          </cell>
          <cell r="Z600" t="str">
            <v>Inversión</v>
          </cell>
          <cell r="AA600">
            <v>2020110010158</v>
          </cell>
          <cell r="AC600" t="str">
            <v>O23011601210000007614</v>
          </cell>
          <cell r="AF600">
            <v>9640000</v>
          </cell>
          <cell r="AJ600" t="str">
            <v>PRESTAR SERVICIOS PROFESIONALES AL IDARTES - SUBDIRECCIÓN DE EQUIPAMIENTOS CULTURALES EN LA CONSOLIDACIÓN DE LOS ENTREGABLES FINALES DEL PROYECTO DE RENOVACIÓN MUSEOGRÁFICA DEL PLANETARIO DE BOGOTÁ.</v>
          </cell>
          <cell r="AK600" t="str">
            <v>Camilo Avila</v>
          </cell>
          <cell r="AL600">
            <v>79720564</v>
          </cell>
          <cell r="AM600" t="str">
            <v>564-2024</v>
          </cell>
          <cell r="AP600" t="str">
            <v>SECOP II</v>
          </cell>
          <cell r="AQ600" t="e">
            <v>#N/A</v>
          </cell>
          <cell r="AS600" t="str">
            <v>Falso</v>
          </cell>
          <cell r="AU600" t="str">
            <v>SI</v>
          </cell>
          <cell r="AV600" t="str">
            <v>Febrero</v>
          </cell>
          <cell r="AW600" t="e">
            <v>#N/A</v>
          </cell>
          <cell r="AX600">
            <v>45382</v>
          </cell>
          <cell r="AY600" t="str">
            <v>#REF!</v>
          </cell>
          <cell r="AZ600" t="str">
            <v>CO1.PCCNTR.5895618</v>
          </cell>
        </row>
        <row r="601">
          <cell r="D601" t="str">
            <v>565-2024</v>
          </cell>
          <cell r="E601" t="str">
            <v>LEYLA CASTILLO BALLÉN</v>
          </cell>
          <cell r="F601" t="str">
            <v>Subdirección de Formación Artistica</v>
          </cell>
          <cell r="G601" t="str">
            <v>Subdirección de Formación Artística</v>
          </cell>
          <cell r="H601" t="str">
            <v>Programa Crea</v>
          </cell>
          <cell r="I601" t="str">
            <v>Contratación Directa</v>
          </cell>
          <cell r="J601" t="str">
            <v>Contratación directa.</v>
          </cell>
          <cell r="K601" t="str">
            <v>Prestación de servicios</v>
          </cell>
          <cell r="N601" t="str">
            <v>Si</v>
          </cell>
          <cell r="O601" t="str">
            <v>Contrato Prestación de Servicios Apoyo a la Gestión</v>
          </cell>
          <cell r="P601">
            <v>45329</v>
          </cell>
          <cell r="Q601">
            <v>45330</v>
          </cell>
          <cell r="R601">
            <v>45411</v>
          </cell>
          <cell r="S601">
            <v>82</v>
          </cell>
          <cell r="T601" t="str">
            <v>En Ejecución</v>
          </cell>
          <cell r="U601" t="str">
            <v>LEYLA CASTILLO BALLÉN</v>
          </cell>
          <cell r="X601" t="str">
            <v>LINA MARIA GAVIRIA HURTADO</v>
          </cell>
          <cell r="Z601" t="str">
            <v>Inversión</v>
          </cell>
          <cell r="AA601">
            <v>2020110010061</v>
          </cell>
          <cell r="AC601" t="str">
            <v>O23011601140000007619</v>
          </cell>
          <cell r="AF601">
            <v>10220167</v>
          </cell>
          <cell r="AJ601" t="str">
            <v>Prestar servicios de apoyo a la gestión al Idartes - Subdirección de Formación Artística, en actividades administrativas, logísticas, de análisis de la información y de atención al ciudadano en las sedes del programa Crea.</v>
          </cell>
          <cell r="AK601" t="str">
            <v>WILSON ZAMORA OSORIO</v>
          </cell>
          <cell r="AL601">
            <v>1030567946</v>
          </cell>
          <cell r="AM601" t="str">
            <v>565-2024</v>
          </cell>
          <cell r="AP601" t="str">
            <v>SECOP II</v>
          </cell>
          <cell r="AQ601" t="e">
            <v>#N/A</v>
          </cell>
          <cell r="AS601" t="str">
            <v>Falso</v>
          </cell>
          <cell r="AU601" t="str">
            <v>SI</v>
          </cell>
          <cell r="AV601" t="str">
            <v>Febrero</v>
          </cell>
          <cell r="AW601" t="e">
            <v>#N/A</v>
          </cell>
          <cell r="AX601">
            <v>45411</v>
          </cell>
          <cell r="AY601" t="str">
            <v>#REF!</v>
          </cell>
          <cell r="AZ601" t="str">
            <v>CO1.PCCNTR.5901018</v>
          </cell>
        </row>
        <row r="602">
          <cell r="D602" t="str">
            <v>567-2024</v>
          </cell>
          <cell r="E602" t="str">
            <v>LEYLA CASTILLO BALLÉN</v>
          </cell>
          <cell r="F602" t="str">
            <v>Subdirección de Formación Artistica</v>
          </cell>
          <cell r="G602" t="str">
            <v>Subdirección de Formación Artística</v>
          </cell>
          <cell r="H602" t="str">
            <v>Programa Crea</v>
          </cell>
          <cell r="I602" t="str">
            <v>Contratación Directa</v>
          </cell>
          <cell r="J602" t="str">
            <v>Contratación directa.</v>
          </cell>
          <cell r="K602" t="str">
            <v>Prestación de servicios</v>
          </cell>
          <cell r="N602" t="str">
            <v>Si</v>
          </cell>
          <cell r="O602" t="str">
            <v>Contrato Prestación de Servicios Profesionales</v>
          </cell>
          <cell r="P602">
            <v>45329</v>
          </cell>
          <cell r="Q602">
            <v>45337</v>
          </cell>
          <cell r="R602">
            <v>45473</v>
          </cell>
          <cell r="S602">
            <v>136</v>
          </cell>
          <cell r="T602" t="str">
            <v>En Ejecución</v>
          </cell>
          <cell r="U602" t="str">
            <v>LEYLA CASTILLO BALLÉN</v>
          </cell>
          <cell r="X602" t="str">
            <v>LINA MARIA GAVIRIA HURTADO</v>
          </cell>
          <cell r="Z602" t="str">
            <v>Inversión</v>
          </cell>
          <cell r="AA602">
            <v>2020110010061</v>
          </cell>
          <cell r="AC602" t="str">
            <v>O23011601140000007619</v>
          </cell>
          <cell r="AF602">
            <v>16195410</v>
          </cell>
          <cell r="AJ60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02" t="str">
            <v>Juanita Mora Pinzòn</v>
          </cell>
          <cell r="AL602">
            <v>52351730</v>
          </cell>
          <cell r="AM602" t="str">
            <v>567-2024</v>
          </cell>
          <cell r="AP602" t="str">
            <v>SECOP II</v>
          </cell>
          <cell r="AQ602" t="e">
            <v>#N/A</v>
          </cell>
          <cell r="AS602" t="str">
            <v>Falso</v>
          </cell>
          <cell r="AU602" t="str">
            <v>SI</v>
          </cell>
          <cell r="AV602" t="str">
            <v>Febrero</v>
          </cell>
          <cell r="AW602" t="e">
            <v>#N/A</v>
          </cell>
          <cell r="AX602">
            <v>45473</v>
          </cell>
          <cell r="AY602" t="str">
            <v>#REF!</v>
          </cell>
          <cell r="AZ602" t="str">
            <v>CO1.PCCNTR.5900937</v>
          </cell>
        </row>
        <row r="603">
          <cell r="D603" t="str">
            <v>570-2024</v>
          </cell>
          <cell r="E603" t="str">
            <v>LEYLA CASTILLO BALLÉN</v>
          </cell>
          <cell r="F603" t="str">
            <v>Subdirección de Formación Artistica</v>
          </cell>
          <cell r="G603" t="str">
            <v>Subdirección de Formación Artística</v>
          </cell>
          <cell r="H603" t="str">
            <v>Programa Crea</v>
          </cell>
          <cell r="I603" t="str">
            <v>Contratación Directa</v>
          </cell>
          <cell r="J603" t="str">
            <v>Contratación directa.</v>
          </cell>
          <cell r="K603" t="str">
            <v>Prestación de servicios</v>
          </cell>
          <cell r="N603" t="str">
            <v>Si</v>
          </cell>
          <cell r="O603" t="str">
            <v>Contrato Prestación de Servicios Profesionales</v>
          </cell>
          <cell r="P603">
            <v>45329</v>
          </cell>
          <cell r="Q603">
            <v>45331</v>
          </cell>
          <cell r="R603">
            <v>45545</v>
          </cell>
          <cell r="S603">
            <v>212</v>
          </cell>
          <cell r="T603" t="str">
            <v>En Ejecución</v>
          </cell>
          <cell r="U603" t="str">
            <v>LEYLA CASTILLO BALLÉN</v>
          </cell>
          <cell r="X603" t="str">
            <v>JORGE EDUARDO MARTINEZ GARCIA</v>
          </cell>
          <cell r="Z603" t="str">
            <v>Inversión</v>
          </cell>
          <cell r="AA603">
            <v>2020110010061</v>
          </cell>
          <cell r="AC603" t="str">
            <v>O23011601140000007619</v>
          </cell>
          <cell r="AF603">
            <v>25192860</v>
          </cell>
          <cell r="AJ60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03" t="str">
            <v>Juan Sebastián Zarate Chaparro</v>
          </cell>
          <cell r="AL603">
            <v>1136886448</v>
          </cell>
          <cell r="AM603" t="str">
            <v>570-2024</v>
          </cell>
          <cell r="AP603" t="str">
            <v>SECOP II</v>
          </cell>
          <cell r="AQ603" t="e">
            <v>#N/A</v>
          </cell>
          <cell r="AS603" t="str">
            <v>Falso</v>
          </cell>
          <cell r="AU603" t="str">
            <v>SI</v>
          </cell>
          <cell r="AV603" t="str">
            <v>Febrero</v>
          </cell>
          <cell r="AW603" t="e">
            <v>#N/A</v>
          </cell>
          <cell r="AX603">
            <v>45545</v>
          </cell>
          <cell r="AY603" t="str">
            <v>#REF!</v>
          </cell>
          <cell r="AZ603" t="str">
            <v>CO1.PCCNTR.5900948</v>
          </cell>
        </row>
        <row r="604">
          <cell r="D604" t="str">
            <v>571-2024</v>
          </cell>
          <cell r="E604" t="str">
            <v>LEYLA CASTILLO BALLÉN</v>
          </cell>
          <cell r="F604" t="str">
            <v>Subdirección de Formación Artistica</v>
          </cell>
          <cell r="G604" t="str">
            <v>Subdirección de Formación Artística</v>
          </cell>
          <cell r="H604" t="str">
            <v>Programa Crea</v>
          </cell>
          <cell r="I604" t="str">
            <v>Contratación Directa</v>
          </cell>
          <cell r="J604" t="str">
            <v>Contratación directa.</v>
          </cell>
          <cell r="K604" t="str">
            <v>Prestación de servicios</v>
          </cell>
          <cell r="N604" t="str">
            <v>Si</v>
          </cell>
          <cell r="O604" t="str">
            <v>Contrato Prestación de Servicios Profesionales</v>
          </cell>
          <cell r="P604">
            <v>45329</v>
          </cell>
          <cell r="Q604">
            <v>45330</v>
          </cell>
          <cell r="R604">
            <v>45411</v>
          </cell>
          <cell r="S604">
            <v>82</v>
          </cell>
          <cell r="T604" t="str">
            <v>En Ejecución</v>
          </cell>
          <cell r="U604" t="str">
            <v>LEYLA CASTILLO BALLÉN</v>
          </cell>
          <cell r="X604" t="str">
            <v>LINA MARIA GAVIRIA HURTADO</v>
          </cell>
          <cell r="Z604" t="str">
            <v>Inversión</v>
          </cell>
          <cell r="AA604">
            <v>2020110010061</v>
          </cell>
          <cell r="AC604" t="str">
            <v>O23011601140000007619</v>
          </cell>
          <cell r="AF604">
            <v>10220167</v>
          </cell>
          <cell r="AJ604"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604" t="str">
            <v>Krystel Stefania Ramirez Yazo</v>
          </cell>
          <cell r="AL604">
            <v>1031151176</v>
          </cell>
          <cell r="AM604" t="str">
            <v>571-2024</v>
          </cell>
          <cell r="AP604" t="str">
            <v>SECOP II</v>
          </cell>
          <cell r="AQ604" t="e">
            <v>#N/A</v>
          </cell>
          <cell r="AS604" t="str">
            <v>Falso</v>
          </cell>
          <cell r="AU604" t="str">
            <v>SI</v>
          </cell>
          <cell r="AV604" t="str">
            <v>Febrero</v>
          </cell>
          <cell r="AW604" t="e">
            <v>#N/A</v>
          </cell>
          <cell r="AX604">
            <v>45411</v>
          </cell>
          <cell r="AY604" t="str">
            <v>#REF!</v>
          </cell>
          <cell r="AZ604" t="str">
            <v>CO1.PCCNTR.5898066</v>
          </cell>
        </row>
        <row r="605">
          <cell r="D605" t="str">
            <v>575-2024</v>
          </cell>
          <cell r="E605" t="str">
            <v>LEYLA CASTILLO BALLÉN</v>
          </cell>
          <cell r="F605" t="str">
            <v>Subdirección de Formación Artistica</v>
          </cell>
          <cell r="G605" t="str">
            <v>Subdirección de Formación Artística</v>
          </cell>
          <cell r="H605" t="str">
            <v>Programa Crea</v>
          </cell>
          <cell r="I605" t="str">
            <v>Contratación Directa</v>
          </cell>
          <cell r="J605" t="str">
            <v>Contratación directa.</v>
          </cell>
          <cell r="K605" t="str">
            <v>Prestación de servicios</v>
          </cell>
          <cell r="N605" t="str">
            <v>Si</v>
          </cell>
          <cell r="O605" t="str">
            <v>Contrato Prestación de Servicios Apoyo a la Gestión</v>
          </cell>
          <cell r="P605">
            <v>45329</v>
          </cell>
          <cell r="Q605">
            <v>45330</v>
          </cell>
          <cell r="R605">
            <v>45411</v>
          </cell>
          <cell r="S605">
            <v>82</v>
          </cell>
          <cell r="T605" t="str">
            <v>En Ejecución</v>
          </cell>
          <cell r="U605" t="str">
            <v>LEYLA CASTILLO BALLÉN</v>
          </cell>
          <cell r="X605" t="str">
            <v>LINA MARIA GAVIRIA HURTADO</v>
          </cell>
          <cell r="Z605" t="str">
            <v>Inversión</v>
          </cell>
          <cell r="AA605">
            <v>2020110010061</v>
          </cell>
          <cell r="AC605" t="str">
            <v>O23011601140000007619</v>
          </cell>
          <cell r="AF605">
            <v>10220167</v>
          </cell>
          <cell r="AJ605" t="str">
            <v>Prestar servicios de apoyo a la gestión al Idartes - Subdirección de Formación Artística, en actividades administrativas, logísticas, de análisis de la información y de atención al ciudadano en las sedes del programa Crea, según los procesos y procedimientos definidos en la entidad.</v>
          </cell>
          <cell r="AK605" t="str">
            <v>Danilo Mauricio Gonzalez Muñoz</v>
          </cell>
          <cell r="AL605">
            <v>1014254815</v>
          </cell>
          <cell r="AM605" t="str">
            <v>575-2024</v>
          </cell>
          <cell r="AP605" t="str">
            <v>SECOP II</v>
          </cell>
          <cell r="AQ605" t="e">
            <v>#N/A</v>
          </cell>
          <cell r="AS605" t="str">
            <v>Falso</v>
          </cell>
          <cell r="AU605" t="str">
            <v>SI</v>
          </cell>
          <cell r="AV605" t="str">
            <v>Febrero</v>
          </cell>
          <cell r="AW605" t="e">
            <v>#N/A</v>
          </cell>
          <cell r="AX605">
            <v>45411</v>
          </cell>
          <cell r="AY605" t="str">
            <v>#REF!</v>
          </cell>
          <cell r="AZ605" t="str">
            <v>CO1.PCCNTR.5897218</v>
          </cell>
        </row>
        <row r="606">
          <cell r="D606" t="str">
            <v>582-2024</v>
          </cell>
          <cell r="E606" t="str">
            <v>Hanna Paola Cuenca Hernandez</v>
          </cell>
          <cell r="F606" t="str">
            <v>Subdirección de Equipamientos Culturales</v>
          </cell>
          <cell r="I606" t="str">
            <v>Contratación Directa</v>
          </cell>
          <cell r="J606" t="str">
            <v>Contratación directa.</v>
          </cell>
          <cell r="K606" t="str">
            <v>Prestación de servicios</v>
          </cell>
          <cell r="N606" t="str">
            <v>Si</v>
          </cell>
          <cell r="O606" t="str">
            <v>Contrato Prestación de Servicios Profesionales</v>
          </cell>
          <cell r="P606">
            <v>45329</v>
          </cell>
          <cell r="Q606">
            <v>45331</v>
          </cell>
          <cell r="R606">
            <v>45373</v>
          </cell>
          <cell r="S606">
            <v>44</v>
          </cell>
          <cell r="T606" t="str">
            <v>En Ejecución</v>
          </cell>
          <cell r="U606" t="str">
            <v>Hanna Paola Cuenca Hernandez</v>
          </cell>
          <cell r="X606" t="str">
            <v>SILVIA OSPINA HENAO</v>
          </cell>
          <cell r="Z606" t="str">
            <v>Inversión</v>
          </cell>
          <cell r="AA606">
            <v>2020110010158</v>
          </cell>
          <cell r="AC606" t="str">
            <v>O23011601210000007614</v>
          </cell>
          <cell r="AF606">
            <v>6900000</v>
          </cell>
          <cell r="AJ606" t="str">
            <v>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GEOLOGÍA Y CIENCIAS DE LA TIERRA.</v>
          </cell>
          <cell r="AK606" t="str">
            <v>David Fernando Tovar Rodríguez</v>
          </cell>
          <cell r="AL606">
            <v>80073201</v>
          </cell>
          <cell r="AM606" t="str">
            <v>582-2024</v>
          </cell>
          <cell r="AP606" t="str">
            <v>SECOP II</v>
          </cell>
          <cell r="AQ606" t="e">
            <v>#N/A</v>
          </cell>
          <cell r="AS606" t="str">
            <v>Falso</v>
          </cell>
          <cell r="AU606" t="str">
            <v>SI</v>
          </cell>
          <cell r="AV606" t="str">
            <v>Febrero</v>
          </cell>
          <cell r="AW606" t="e">
            <v>#N/A</v>
          </cell>
          <cell r="AX606">
            <v>45373</v>
          </cell>
          <cell r="AY606" t="str">
            <v>#REF!</v>
          </cell>
          <cell r="AZ606" t="str">
            <v>CO1.PCCNTR.5900034</v>
          </cell>
        </row>
        <row r="607">
          <cell r="D607" t="str">
            <v>583-2024</v>
          </cell>
          <cell r="E607" t="str">
            <v>Maira Salamanca</v>
          </cell>
          <cell r="F607" t="str">
            <v>Subdirección de las Artes</v>
          </cell>
          <cell r="I607" t="str">
            <v>Contratación Directa</v>
          </cell>
          <cell r="J607" t="str">
            <v>Contratación directa.</v>
          </cell>
          <cell r="K607" t="str">
            <v>Prestación de servicios</v>
          </cell>
          <cell r="N607" t="str">
            <v>Si</v>
          </cell>
          <cell r="O607" t="str">
            <v>Contrato Prestación de Servicios Profesionales</v>
          </cell>
          <cell r="P607">
            <v>45329</v>
          </cell>
          <cell r="Q607">
            <v>45330</v>
          </cell>
          <cell r="R607">
            <v>45382</v>
          </cell>
          <cell r="S607">
            <v>54</v>
          </cell>
          <cell r="T607" t="str">
            <v>En Ejecución</v>
          </cell>
          <cell r="U607" t="str">
            <v>Maira Salamanca</v>
          </cell>
          <cell r="X607" t="str">
            <v>MARIA CATALINA RODRIGUEZ ARIZA</v>
          </cell>
          <cell r="Z607" t="str">
            <v>Inversión</v>
          </cell>
          <cell r="AA607">
            <v>2020110010063</v>
          </cell>
          <cell r="AC607" t="str">
            <v>O23011601210000007585</v>
          </cell>
          <cell r="AF607">
            <v>10000000</v>
          </cell>
          <cell r="AJ607" t="str">
            <v>Prestar servicios profesionales a la Subdirección de las Artes - Gerencia de Música con el acompañamiento y seguimiento al Banco de Expertos y los estímulos ofertados en el Portafolio Distrital de Estímulos y el Programa Distrital de Apoyos Concertados, según los requerimientos de la dependencia</v>
          </cell>
          <cell r="AK607" t="str">
            <v>INGA KARIB SANDINO RAMIREZ</v>
          </cell>
          <cell r="AL607">
            <v>1094881102</v>
          </cell>
          <cell r="AM607" t="str">
            <v>583-2024</v>
          </cell>
          <cell r="AP607" t="str">
            <v>SECOP II</v>
          </cell>
          <cell r="AQ607" t="e">
            <v>#N/A</v>
          </cell>
          <cell r="AS607" t="str">
            <v>Falso</v>
          </cell>
          <cell r="AU607" t="str">
            <v>SI</v>
          </cell>
          <cell r="AV607" t="str">
            <v>Febrero</v>
          </cell>
          <cell r="AW607" t="e">
            <v>#N/A</v>
          </cell>
          <cell r="AX607">
            <v>45382</v>
          </cell>
          <cell r="AY607" t="str">
            <v>#REF!</v>
          </cell>
          <cell r="AZ607" t="str">
            <v>CO1.PCCNTR.5897961</v>
          </cell>
        </row>
        <row r="608">
          <cell r="D608" t="str">
            <v>592-2024</v>
          </cell>
          <cell r="E608" t="str">
            <v>LEYLA CASTILLO BALLÉN</v>
          </cell>
          <cell r="F608" t="str">
            <v>Subdirección de Formación Artistica</v>
          </cell>
          <cell r="G608" t="str">
            <v>Subdirección de Formación Artística</v>
          </cell>
          <cell r="H608" t="str">
            <v>Programa Crea</v>
          </cell>
          <cell r="I608" t="str">
            <v>Contratación Directa</v>
          </cell>
          <cell r="J608" t="str">
            <v>Contratación directa.</v>
          </cell>
          <cell r="K608" t="str">
            <v>Prestación de servicios</v>
          </cell>
          <cell r="N608" t="str">
            <v>Si</v>
          </cell>
          <cell r="O608" t="str">
            <v>Contrato Prestación de Servicios Profesionales</v>
          </cell>
          <cell r="P608">
            <v>45329</v>
          </cell>
          <cell r="Q608">
            <v>45337</v>
          </cell>
          <cell r="R608">
            <v>45473</v>
          </cell>
          <cell r="S608">
            <v>136</v>
          </cell>
          <cell r="T608" t="str">
            <v>Terminado</v>
          </cell>
          <cell r="U608" t="str">
            <v>LEYLA CASTILLO BALLÉN</v>
          </cell>
          <cell r="X608" t="str">
            <v>LINA MARIA GAVIRIA HURTADO</v>
          </cell>
          <cell r="Z608" t="str">
            <v>Inversión</v>
          </cell>
          <cell r="AA608">
            <v>2020110010061</v>
          </cell>
          <cell r="AC608" t="str">
            <v>O23011601140000007619</v>
          </cell>
          <cell r="AF608">
            <v>16195410</v>
          </cell>
          <cell r="AJ60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08" t="str">
            <v>Xiomara Andrea Martinez Alfonso</v>
          </cell>
          <cell r="AL608">
            <v>1026569168</v>
          </cell>
          <cell r="AM608" t="str">
            <v>592-2024</v>
          </cell>
          <cell r="AP608" t="str">
            <v>SECOP II</v>
          </cell>
          <cell r="AQ608" t="e">
            <v>#N/A</v>
          </cell>
          <cell r="AS608" t="str">
            <v>Falso</v>
          </cell>
          <cell r="AU608" t="str">
            <v>SI</v>
          </cell>
          <cell r="AV608" t="str">
            <v>Febrero</v>
          </cell>
          <cell r="AW608">
            <v>45351</v>
          </cell>
          <cell r="AX608">
            <v>45351</v>
          </cell>
          <cell r="AY608" t="str">
            <v>#REF!</v>
          </cell>
          <cell r="AZ608" t="str">
            <v>CO1.PCCNTR.5899881</v>
          </cell>
        </row>
        <row r="609">
          <cell r="D609" t="str">
            <v>593-2024</v>
          </cell>
          <cell r="E609" t="str">
            <v>LEYLA CASTILLO BALLÉN</v>
          </cell>
          <cell r="F609" t="str">
            <v>Subdirección de Formación Artistica</v>
          </cell>
          <cell r="G609" t="str">
            <v>Subdirección de Formación Artística</v>
          </cell>
          <cell r="H609" t="str">
            <v>Programa Crea</v>
          </cell>
          <cell r="I609" t="str">
            <v>Contratación Directa</v>
          </cell>
          <cell r="J609" t="str">
            <v>Contratación directa.</v>
          </cell>
          <cell r="K609" t="str">
            <v>Prestación de servicios</v>
          </cell>
          <cell r="N609" t="str">
            <v>Si</v>
          </cell>
          <cell r="O609" t="str">
            <v>Contrato Prestación de Servicios Profesionales</v>
          </cell>
          <cell r="P609">
            <v>45329</v>
          </cell>
          <cell r="Q609">
            <v>45334</v>
          </cell>
          <cell r="R609">
            <v>45411</v>
          </cell>
          <cell r="S609">
            <v>78</v>
          </cell>
          <cell r="T609" t="str">
            <v>En Ejecución</v>
          </cell>
          <cell r="U609" t="str">
            <v>LEYLA CASTILLO BALLÉN</v>
          </cell>
          <cell r="X609" t="str">
            <v>LINA MARIA GAVIRIA HURTADO</v>
          </cell>
          <cell r="Z609" t="str">
            <v>Inversión</v>
          </cell>
          <cell r="AA609">
            <v>2020110010061</v>
          </cell>
          <cell r="AC609" t="str">
            <v>O23011601140000007619</v>
          </cell>
          <cell r="AF609">
            <v>16533233</v>
          </cell>
          <cell r="AJ609"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609" t="str">
            <v>ANDRES MAURICIO GUACANEME CARDOZO</v>
          </cell>
          <cell r="AL609">
            <v>79223054</v>
          </cell>
          <cell r="AM609" t="str">
            <v>593-2024</v>
          </cell>
          <cell r="AP609" t="str">
            <v>SECOP II</v>
          </cell>
          <cell r="AQ609" t="e">
            <v>#N/A</v>
          </cell>
          <cell r="AS609" t="str">
            <v>Falso</v>
          </cell>
          <cell r="AU609" t="str">
            <v>SI</v>
          </cell>
          <cell r="AV609" t="str">
            <v>Febrero</v>
          </cell>
          <cell r="AW609" t="e">
            <v>#N/A</v>
          </cell>
          <cell r="AX609">
            <v>45411</v>
          </cell>
          <cell r="AY609" t="str">
            <v>#REF!</v>
          </cell>
          <cell r="AZ609" t="str">
            <v>CO1.PCCNTR.5899862</v>
          </cell>
        </row>
        <row r="610">
          <cell r="D610" t="str">
            <v>594-2024</v>
          </cell>
          <cell r="E610" t="str">
            <v>LEYLA CASTILLO BALLÉN</v>
          </cell>
          <cell r="F610" t="str">
            <v>Subdirección de Formación Artistica</v>
          </cell>
          <cell r="G610" t="str">
            <v>Subdirección de Formación Artística</v>
          </cell>
          <cell r="H610" t="str">
            <v>Programa Crea</v>
          </cell>
          <cell r="I610" t="str">
            <v>Contratación Directa</v>
          </cell>
          <cell r="J610" t="str">
            <v>Contratación directa.</v>
          </cell>
          <cell r="K610" t="str">
            <v>Prestación de servicios</v>
          </cell>
          <cell r="N610" t="str">
            <v>Si</v>
          </cell>
          <cell r="O610" t="str">
            <v>Contrato Prestación de Servicios Profesionales</v>
          </cell>
          <cell r="P610">
            <v>45329</v>
          </cell>
          <cell r="Q610">
            <v>45334</v>
          </cell>
          <cell r="R610">
            <v>45411</v>
          </cell>
          <cell r="S610">
            <v>78</v>
          </cell>
          <cell r="T610" t="str">
            <v>En Ejecución</v>
          </cell>
          <cell r="U610" t="str">
            <v>LEYLA CASTILLO BALLÉN</v>
          </cell>
          <cell r="X610" t="str">
            <v>LINA MARIA GAVIRIA HURTADO</v>
          </cell>
          <cell r="Z610" t="str">
            <v>Inversión</v>
          </cell>
          <cell r="AA610">
            <v>2020110010061</v>
          </cell>
          <cell r="AC610" t="str">
            <v>O23011601140000007619</v>
          </cell>
          <cell r="AF610">
            <v>10220167</v>
          </cell>
          <cell r="AJ610"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610" t="str">
            <v>Yessica Katherin Lozano Gomez</v>
          </cell>
          <cell r="AL610">
            <v>1053855758</v>
          </cell>
          <cell r="AM610" t="str">
            <v>594-2024</v>
          </cell>
          <cell r="AP610" t="str">
            <v>SECOP II</v>
          </cell>
          <cell r="AQ610" t="e">
            <v>#N/A</v>
          </cell>
          <cell r="AS610" t="str">
            <v>Falso</v>
          </cell>
          <cell r="AU610" t="str">
            <v>SI</v>
          </cell>
          <cell r="AV610" t="str">
            <v>Febrero</v>
          </cell>
          <cell r="AW610" t="e">
            <v>#N/A</v>
          </cell>
          <cell r="AX610">
            <v>45411</v>
          </cell>
          <cell r="AY610" t="str">
            <v>#REF!</v>
          </cell>
          <cell r="AZ610" t="str">
            <v>CO1.PCCNTR.5899992</v>
          </cell>
        </row>
        <row r="611">
          <cell r="D611" t="str">
            <v>595-2024</v>
          </cell>
          <cell r="E611" t="str">
            <v>Hanna Paola Cuenca Hernandez</v>
          </cell>
          <cell r="F611" t="str">
            <v>Subdirección de Equipamientos Culturales</v>
          </cell>
          <cell r="I611" t="str">
            <v>Contratación Directa</v>
          </cell>
          <cell r="J611" t="str">
            <v>Contratación directa.</v>
          </cell>
          <cell r="K611" t="str">
            <v>Prestación de servicios</v>
          </cell>
          <cell r="N611" t="str">
            <v>Si</v>
          </cell>
          <cell r="O611" t="str">
            <v>Contrato Prestación de Servicios Apoyo a la Gestión</v>
          </cell>
          <cell r="P611">
            <v>45329</v>
          </cell>
          <cell r="Q611">
            <v>45330</v>
          </cell>
          <cell r="R611">
            <v>45382</v>
          </cell>
          <cell r="S611">
            <v>54</v>
          </cell>
          <cell r="T611" t="str">
            <v>En Ejecución</v>
          </cell>
          <cell r="U611" t="str">
            <v>Hanna Paola Cuenca Hernandez</v>
          </cell>
          <cell r="X611" t="str">
            <v>SILVIA OSPINA HENAO</v>
          </cell>
          <cell r="Z611" t="str">
            <v>Inversión</v>
          </cell>
          <cell r="AA611">
            <v>2020110010158</v>
          </cell>
          <cell r="AC611" t="str">
            <v>O23011601210000007614</v>
          </cell>
          <cell r="AF611">
            <v>11500000</v>
          </cell>
          <cell r="AJ611"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611" t="str">
            <v>seel echeverría cifuentes</v>
          </cell>
          <cell r="AL611">
            <v>80231925</v>
          </cell>
          <cell r="AM611" t="str">
            <v>595-2024</v>
          </cell>
          <cell r="AP611" t="str">
            <v>SECOP II</v>
          </cell>
          <cell r="AQ611" t="e">
            <v>#N/A</v>
          </cell>
          <cell r="AS611" t="str">
            <v>Falso</v>
          </cell>
          <cell r="AU611" t="str">
            <v>SI</v>
          </cell>
          <cell r="AV611" t="str">
            <v>Febrero</v>
          </cell>
          <cell r="AW611" t="e">
            <v>#N/A</v>
          </cell>
          <cell r="AX611">
            <v>45382</v>
          </cell>
          <cell r="AY611" t="str">
            <v>#REF!</v>
          </cell>
          <cell r="AZ611" t="str">
            <v>CO1.PCCNTR.5902796</v>
          </cell>
        </row>
        <row r="612">
          <cell r="D612" t="str">
            <v>597-2024</v>
          </cell>
          <cell r="E612" t="str">
            <v>LEYLA CASTILLO BALLÉN</v>
          </cell>
          <cell r="F612" t="str">
            <v>Subdirección de Formación Artistica</v>
          </cell>
          <cell r="G612" t="str">
            <v>Subdirección de Formación Artística</v>
          </cell>
          <cell r="H612" t="str">
            <v>Programa Crea</v>
          </cell>
          <cell r="I612" t="str">
            <v>Contratación Directa</v>
          </cell>
          <cell r="J612" t="str">
            <v>Contratación directa.</v>
          </cell>
          <cell r="K612" t="str">
            <v>Prestación de servicios</v>
          </cell>
          <cell r="N612" t="str">
            <v>Si</v>
          </cell>
          <cell r="O612" t="str">
            <v>Contrato Prestación de Servicios Apoyo a la Gestión</v>
          </cell>
          <cell r="P612">
            <v>45329</v>
          </cell>
          <cell r="Q612">
            <v>45330</v>
          </cell>
          <cell r="R612">
            <v>45473</v>
          </cell>
          <cell r="S612">
            <v>143</v>
          </cell>
          <cell r="T612" t="str">
            <v>En Ejecución</v>
          </cell>
          <cell r="U612" t="str">
            <v>LEYLA CASTILLO BALLÉN</v>
          </cell>
          <cell r="X612" t="str">
            <v>JORGE EDUARDO MARTINEZ GARCIA</v>
          </cell>
          <cell r="Z612" t="str">
            <v>Inversión</v>
          </cell>
          <cell r="AA612">
            <v>2020110010061</v>
          </cell>
          <cell r="AC612" t="str">
            <v>O23011601140000007619</v>
          </cell>
          <cell r="AF612">
            <v>11965250</v>
          </cell>
          <cell r="AJ61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12" t="str">
            <v>JAIME ALEJANDRO ZALDUA BARRERA</v>
          </cell>
          <cell r="AL612">
            <v>1016019064</v>
          </cell>
          <cell r="AM612" t="str">
            <v>597-2024</v>
          </cell>
          <cell r="AP612" t="str">
            <v>SECOP II</v>
          </cell>
          <cell r="AQ612" t="e">
            <v>#N/A</v>
          </cell>
          <cell r="AS612" t="str">
            <v>Falso</v>
          </cell>
          <cell r="AU612" t="str">
            <v>SI</v>
          </cell>
          <cell r="AV612" t="str">
            <v>Febrero</v>
          </cell>
          <cell r="AW612" t="e">
            <v>#N/A</v>
          </cell>
          <cell r="AX612">
            <v>45473</v>
          </cell>
          <cell r="AY612" t="str">
            <v>#REF!</v>
          </cell>
          <cell r="AZ612" t="str">
            <v>CO1.PCCNTR.5902209</v>
          </cell>
        </row>
        <row r="613">
          <cell r="D613" t="str">
            <v>598-2024</v>
          </cell>
          <cell r="E613" t="str">
            <v>LEYLA CASTILLO BALLÉN</v>
          </cell>
          <cell r="F613" t="str">
            <v>Subdirección de Formación Artistica</v>
          </cell>
          <cell r="G613" t="str">
            <v>Subdirección de Formación Artística</v>
          </cell>
          <cell r="H613" t="str">
            <v>Programa Crea</v>
          </cell>
          <cell r="I613" t="str">
            <v>Contratación Directa</v>
          </cell>
          <cell r="J613" t="str">
            <v>Contratación directa.</v>
          </cell>
          <cell r="K613" t="str">
            <v>Prestación de servicios</v>
          </cell>
          <cell r="N613" t="str">
            <v>Si</v>
          </cell>
          <cell r="O613" t="str">
            <v>Contrato Prestación de Servicios Profesionales</v>
          </cell>
          <cell r="P613">
            <v>45329</v>
          </cell>
          <cell r="Q613">
            <v>45330</v>
          </cell>
          <cell r="R613">
            <v>45473</v>
          </cell>
          <cell r="S613">
            <v>143</v>
          </cell>
          <cell r="T613" t="str">
            <v>En Ejecución</v>
          </cell>
          <cell r="U613" t="str">
            <v>LEYLA CASTILLO BALLÉN</v>
          </cell>
          <cell r="X613" t="str">
            <v>JORGE EDUARDO MARTINEZ GARCIA</v>
          </cell>
          <cell r="Z613" t="str">
            <v>Inversión</v>
          </cell>
          <cell r="AA613">
            <v>2020110010061</v>
          </cell>
          <cell r="AC613" t="str">
            <v>O23011601140000007619</v>
          </cell>
          <cell r="AF613">
            <v>17994900</v>
          </cell>
          <cell r="AJ61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13" t="str">
            <v>CRISTIAN CAMILO GUATAQUIRA GUATAQUIRA</v>
          </cell>
          <cell r="AL613">
            <v>1012328493</v>
          </cell>
          <cell r="AM613" t="str">
            <v>598-2024</v>
          </cell>
          <cell r="AP613" t="str">
            <v>SECOP II</v>
          </cell>
          <cell r="AQ613" t="e">
            <v>#N/A</v>
          </cell>
          <cell r="AS613" t="str">
            <v>Falso</v>
          </cell>
          <cell r="AU613" t="str">
            <v>SI</v>
          </cell>
          <cell r="AV613" t="str">
            <v>Febrero</v>
          </cell>
          <cell r="AW613" t="e">
            <v>#N/A</v>
          </cell>
          <cell r="AX613">
            <v>45473</v>
          </cell>
          <cell r="AY613" t="str">
            <v>#REF!</v>
          </cell>
          <cell r="AZ613" t="str">
            <v>CO1.PCCNTR.5902112</v>
          </cell>
        </row>
        <row r="614">
          <cell r="D614" t="str">
            <v>599-2024</v>
          </cell>
          <cell r="E614" t="str">
            <v>LEYLA CASTILLO BALLÉN</v>
          </cell>
          <cell r="F614" t="str">
            <v>Subdirección de Formación Artistica</v>
          </cell>
          <cell r="G614" t="str">
            <v>Subdirección de Formación Artística</v>
          </cell>
          <cell r="H614" t="str">
            <v>Programa Crea</v>
          </cell>
          <cell r="I614" t="str">
            <v>Contratación Directa</v>
          </cell>
          <cell r="J614" t="str">
            <v>Contratación directa.</v>
          </cell>
          <cell r="K614" t="str">
            <v>Prestación de servicios</v>
          </cell>
          <cell r="N614" t="str">
            <v>Si</v>
          </cell>
          <cell r="O614" t="str">
            <v>Contrato Prestación de Servicios Apoyo a la Gestión</v>
          </cell>
          <cell r="P614">
            <v>45329</v>
          </cell>
          <cell r="Q614">
            <v>45330</v>
          </cell>
          <cell r="R614">
            <v>45535</v>
          </cell>
          <cell r="S614">
            <v>204</v>
          </cell>
          <cell r="T614" t="str">
            <v>En Ejecución</v>
          </cell>
          <cell r="U614" t="str">
            <v>LEYLA CASTILLO BALLÉN</v>
          </cell>
          <cell r="X614" t="str">
            <v>JORGE EDUARDO MARTINEZ GARCIA</v>
          </cell>
          <cell r="Z614" t="str">
            <v>Inversión</v>
          </cell>
          <cell r="AA614">
            <v>2020110010061</v>
          </cell>
          <cell r="AC614" t="str">
            <v>O23011601140000007619</v>
          </cell>
          <cell r="AF614">
            <v>25192860</v>
          </cell>
          <cell r="AJ61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14" t="str">
            <v>Javier Yesid Corrales Mora</v>
          </cell>
          <cell r="AL614">
            <v>80229875</v>
          </cell>
          <cell r="AM614" t="str">
            <v>599-2024</v>
          </cell>
          <cell r="AP614" t="str">
            <v>SECOP II</v>
          </cell>
          <cell r="AQ614" t="e">
            <v>#N/A</v>
          </cell>
          <cell r="AS614" t="str">
            <v>Falso</v>
          </cell>
          <cell r="AU614" t="str">
            <v>SI</v>
          </cell>
          <cell r="AV614" t="str">
            <v>Febrero</v>
          </cell>
          <cell r="AW614" t="e">
            <v>#N/A</v>
          </cell>
          <cell r="AX614">
            <v>45535</v>
          </cell>
          <cell r="AY614" t="str">
            <v>#REF!</v>
          </cell>
          <cell r="AZ614" t="str">
            <v>CO1.PCCNTR.5902116</v>
          </cell>
        </row>
        <row r="615">
          <cell r="D615" t="str">
            <v>600-2024</v>
          </cell>
          <cell r="E615" t="str">
            <v>LEYLA CASTILLO BALLÉN</v>
          </cell>
          <cell r="F615" t="str">
            <v>Subdirección de Formación Artistica</v>
          </cell>
          <cell r="G615" t="str">
            <v>Subdirección de Formación Artística</v>
          </cell>
          <cell r="H615" t="str">
            <v>Programa Crea</v>
          </cell>
          <cell r="I615" t="str">
            <v>Contratación Directa</v>
          </cell>
          <cell r="J615" t="str">
            <v>Contratación directa.</v>
          </cell>
          <cell r="K615" t="str">
            <v>Prestación de servicios</v>
          </cell>
          <cell r="N615" t="str">
            <v>Si</v>
          </cell>
          <cell r="O615" t="str">
            <v>Contrato Prestación de Servicios Apoyo a la Gestión</v>
          </cell>
          <cell r="P615">
            <v>45329</v>
          </cell>
          <cell r="Q615">
            <v>45330</v>
          </cell>
          <cell r="R615">
            <v>45382</v>
          </cell>
          <cell r="S615">
            <v>54</v>
          </cell>
          <cell r="T615" t="str">
            <v>En Ejecución</v>
          </cell>
          <cell r="U615" t="str">
            <v>LEYLA CASTILLO BALLÉN</v>
          </cell>
          <cell r="X615" t="str">
            <v>LINA MARIA GAVIRIA HURTADO</v>
          </cell>
          <cell r="Z615" t="str">
            <v>Inversión</v>
          </cell>
          <cell r="AA615">
            <v>2020110010061</v>
          </cell>
          <cell r="AC615" t="str">
            <v>O23011601140000007619</v>
          </cell>
          <cell r="AF615">
            <v>4986000</v>
          </cell>
          <cell r="AJ615"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615" t="str">
            <v>DIEGO ARMANDO CACERES SIMARRA</v>
          </cell>
          <cell r="AL615">
            <v>8798024</v>
          </cell>
          <cell r="AM615" t="str">
            <v>600-2024</v>
          </cell>
          <cell r="AP615" t="str">
            <v>SECOP II</v>
          </cell>
          <cell r="AQ615" t="e">
            <v>#N/A</v>
          </cell>
          <cell r="AS615" t="str">
            <v>Falso</v>
          </cell>
          <cell r="AU615" t="str">
            <v>SI</v>
          </cell>
          <cell r="AV615" t="str">
            <v>Febrero</v>
          </cell>
          <cell r="AW615" t="e">
            <v>#N/A</v>
          </cell>
          <cell r="AX615">
            <v>45382</v>
          </cell>
          <cell r="AY615" t="str">
            <v>#REF!</v>
          </cell>
          <cell r="AZ615" t="str">
            <v>CO1.PCCNTR.5902321</v>
          </cell>
        </row>
        <row r="616">
          <cell r="D616" t="str">
            <v>601-2024</v>
          </cell>
          <cell r="E616" t="str">
            <v>Hanna Paola Cuenca Hernandez</v>
          </cell>
          <cell r="F616" t="str">
            <v>Subdirección de Equipamientos Culturales</v>
          </cell>
          <cell r="I616" t="str">
            <v>Contratación Directa</v>
          </cell>
          <cell r="J616" t="str">
            <v>Contratación directa.</v>
          </cell>
          <cell r="K616" t="str">
            <v>Prestación de servicios</v>
          </cell>
          <cell r="N616" t="str">
            <v>Si</v>
          </cell>
          <cell r="O616" t="str">
            <v>Contrato Prestación de Servicios Apoyo a la Gestión</v>
          </cell>
          <cell r="P616">
            <v>45329</v>
          </cell>
          <cell r="Q616">
            <v>45334</v>
          </cell>
          <cell r="R616">
            <v>45376</v>
          </cell>
          <cell r="S616">
            <v>44</v>
          </cell>
          <cell r="T616" t="str">
            <v>En Ejecución</v>
          </cell>
          <cell r="U616" t="str">
            <v>Hanna Paola Cuenca Hernandez</v>
          </cell>
          <cell r="X616" t="str">
            <v>SILVIA OSPINA HENAO</v>
          </cell>
          <cell r="Z616" t="str">
            <v>Inversión</v>
          </cell>
          <cell r="AA616">
            <v>2020110010158</v>
          </cell>
          <cell r="AC616" t="str">
            <v>O23011601210000007614</v>
          </cell>
          <cell r="AF616">
            <v>6000000</v>
          </cell>
          <cell r="AJ616" t="str">
            <v>Prestar servicios de apoyo técnico del Idartes- Subdirección de Equipamientos Culturales, desde el soporte técnico y logístico para la operación de los sistemas de tramoya de la programación artística en todos los equipamientos administrados por la dependencia.</v>
          </cell>
          <cell r="AK616" t="str">
            <v>PEDRO ESTIVEN SANCHEZ ARANA</v>
          </cell>
          <cell r="AL616">
            <v>1023958520</v>
          </cell>
          <cell r="AM616" t="str">
            <v>601-2024</v>
          </cell>
          <cell r="AP616" t="str">
            <v>SECOP II</v>
          </cell>
          <cell r="AQ616" t="e">
            <v>#N/A</v>
          </cell>
          <cell r="AS616" t="str">
            <v>Falso</v>
          </cell>
          <cell r="AU616" t="str">
            <v>SI</v>
          </cell>
          <cell r="AV616" t="str">
            <v>Febrero</v>
          </cell>
          <cell r="AW616" t="e">
            <v>#N/A</v>
          </cell>
          <cell r="AX616">
            <v>45376</v>
          </cell>
          <cell r="AY616" t="str">
            <v>#REF!</v>
          </cell>
          <cell r="AZ616" t="str">
            <v>CO1.PCCNTR.5904356</v>
          </cell>
        </row>
        <row r="617">
          <cell r="D617" t="str">
            <v>603-2024</v>
          </cell>
          <cell r="E617" t="str">
            <v>LEYLA CASTILLO BALLÉN</v>
          </cell>
          <cell r="F617" t="str">
            <v>Subdirección de Formación Artistica</v>
          </cell>
          <cell r="G617" t="str">
            <v>Subdirección de Formación Artística</v>
          </cell>
          <cell r="H617" t="str">
            <v>Programa Crea</v>
          </cell>
          <cell r="I617" t="str">
            <v>Contratación Directa</v>
          </cell>
          <cell r="J617" t="str">
            <v>Contratación directa.</v>
          </cell>
          <cell r="K617" t="str">
            <v>Prestación de servicios</v>
          </cell>
          <cell r="N617" t="str">
            <v>Si</v>
          </cell>
          <cell r="O617" t="str">
            <v>Contrato Prestación de Servicios Apoyo a la Gestión</v>
          </cell>
          <cell r="P617">
            <v>45329</v>
          </cell>
          <cell r="Q617">
            <v>45337</v>
          </cell>
          <cell r="R617">
            <v>45473</v>
          </cell>
          <cell r="S617">
            <v>136</v>
          </cell>
          <cell r="T617" t="str">
            <v>En Ejecución</v>
          </cell>
          <cell r="U617" t="str">
            <v>LEYLA CASTILLO BALLÉN</v>
          </cell>
          <cell r="X617" t="str">
            <v>JORGE EDUARDO MARTINEZ GARCIA</v>
          </cell>
          <cell r="Z617" t="str">
            <v>Inversión</v>
          </cell>
          <cell r="AA617">
            <v>2020110010061</v>
          </cell>
          <cell r="AC617" t="str">
            <v>O23011601140000007619</v>
          </cell>
          <cell r="AF617">
            <v>10768725</v>
          </cell>
          <cell r="AJ61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17" t="str">
            <v>Daniela Mendoza Lopez</v>
          </cell>
          <cell r="AL617">
            <v>1023928312</v>
          </cell>
          <cell r="AM617" t="str">
            <v>603-2024</v>
          </cell>
          <cell r="AP617" t="str">
            <v>SECOP II</v>
          </cell>
          <cell r="AQ617" t="e">
            <v>#N/A</v>
          </cell>
          <cell r="AS617" t="str">
            <v>Falso</v>
          </cell>
          <cell r="AU617" t="str">
            <v>SI</v>
          </cell>
          <cell r="AV617" t="str">
            <v>Febrero</v>
          </cell>
          <cell r="AW617" t="e">
            <v>#N/A</v>
          </cell>
          <cell r="AX617">
            <v>45473</v>
          </cell>
          <cell r="AY617" t="str">
            <v>#REF!</v>
          </cell>
          <cell r="AZ617" t="str">
            <v>CO1.PCCNTR.5903370</v>
          </cell>
        </row>
        <row r="618">
          <cell r="D618" t="str">
            <v>605-2024</v>
          </cell>
          <cell r="E618" t="str">
            <v>LEYLA CASTILLO BALLÉN</v>
          </cell>
          <cell r="F618" t="str">
            <v>Subdirección de Formación Artistica</v>
          </cell>
          <cell r="G618" t="str">
            <v>Subdirección de Formación Artística</v>
          </cell>
          <cell r="H618" t="str">
            <v>Programa Crea</v>
          </cell>
          <cell r="I618" t="str">
            <v>Contratación Directa</v>
          </cell>
          <cell r="J618" t="str">
            <v>Contratación directa.</v>
          </cell>
          <cell r="K618" t="str">
            <v>Prestación de servicios</v>
          </cell>
          <cell r="N618" t="str">
            <v>Si</v>
          </cell>
          <cell r="O618" t="str">
            <v>Contrato Prestación de Servicios Profesionales</v>
          </cell>
          <cell r="P618">
            <v>45329</v>
          </cell>
          <cell r="Q618">
            <v>45337</v>
          </cell>
          <cell r="R618">
            <v>45473</v>
          </cell>
          <cell r="S618">
            <v>136</v>
          </cell>
          <cell r="T618" t="str">
            <v>En Ejecución</v>
          </cell>
          <cell r="U618" t="str">
            <v>LEYLA CASTILLO BALLÉN</v>
          </cell>
          <cell r="X618" t="str">
            <v>LINA MARIA GAVIRIA HURTADO</v>
          </cell>
          <cell r="Z618" t="str">
            <v>Inversión</v>
          </cell>
          <cell r="AA618">
            <v>2020110010061</v>
          </cell>
          <cell r="AC618" t="str">
            <v>O23011601140000007619</v>
          </cell>
          <cell r="AF618">
            <v>16195410</v>
          </cell>
          <cell r="AJ61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18" t="str">
            <v>CLARA PAOLA CAMACHO PEDRAZA</v>
          </cell>
          <cell r="AL618">
            <v>53166931</v>
          </cell>
          <cell r="AM618" t="str">
            <v>605-2024</v>
          </cell>
          <cell r="AP618" t="str">
            <v>SECOP II</v>
          </cell>
          <cell r="AQ618" t="e">
            <v>#N/A</v>
          </cell>
          <cell r="AS618" t="str">
            <v>Falso</v>
          </cell>
          <cell r="AU618" t="str">
            <v>SI</v>
          </cell>
          <cell r="AV618" t="str">
            <v>Febrero</v>
          </cell>
          <cell r="AW618" t="e">
            <v>#N/A</v>
          </cell>
          <cell r="AX618">
            <v>45473</v>
          </cell>
          <cell r="AY618" t="str">
            <v>#REF!</v>
          </cell>
          <cell r="AZ618" t="str">
            <v>CO1.PCCNTR.5903555</v>
          </cell>
        </row>
        <row r="619">
          <cell r="D619" t="str">
            <v>622-2024</v>
          </cell>
          <cell r="E619" t="str">
            <v>Maira Salamanca</v>
          </cell>
          <cell r="F619" t="str">
            <v>Subdirección de las Artes</v>
          </cell>
          <cell r="I619" t="str">
            <v>Contratación Directa</v>
          </cell>
          <cell r="J619" t="str">
            <v>Contratación directa.</v>
          </cell>
          <cell r="K619" t="str">
            <v>Prestación de servicios</v>
          </cell>
          <cell r="N619" t="str">
            <v>Si</v>
          </cell>
          <cell r="O619" t="str">
            <v>Contrato Prestación de Servicios Profesionales</v>
          </cell>
          <cell r="P619">
            <v>45329</v>
          </cell>
          <cell r="Q619">
            <v>45330</v>
          </cell>
          <cell r="R619">
            <v>45382</v>
          </cell>
          <cell r="S619">
            <v>54</v>
          </cell>
          <cell r="T619" t="str">
            <v>En Ejecución</v>
          </cell>
          <cell r="U619" t="str">
            <v>Maira Salamanca</v>
          </cell>
          <cell r="X619" t="str">
            <v>RICARDO ALFONSO CANTOR BOSSA</v>
          </cell>
          <cell r="Z619" t="str">
            <v>Inversión</v>
          </cell>
          <cell r="AA619">
            <v>2020110010063</v>
          </cell>
          <cell r="AC619" t="str">
            <v>O23011601210000007585</v>
          </cell>
          <cell r="AF619">
            <v>10749600</v>
          </cell>
          <cell r="AJ619" t="str">
            <v>PRESTAR SERVICIOS PROFESIONALES A LA SUBDIRECCIÓN DE LAS ARTES - GERENCIA DE ARTES AUDIOVISUALES, EN ACTIVIDADES ASOCIADAS A LA DEFINICIÓN E IMPLEMENTACIÓN DE ESTRATEGIAS DE APROPIACIÓN DE LAS ARTES AUDIOVISUALES PARA DESARROLLO DE AUDIENCIAS Y PARTICIPANTES DE PROGRAMAS ESPECÍFICOS EN LOS DISTINTOS ESPACIOS DE LA CINEMATECA DE BOGOTÁ.</v>
          </cell>
          <cell r="AK619" t="str">
            <v>Andrea Said Camargo</v>
          </cell>
          <cell r="AL619">
            <v>52414952</v>
          </cell>
          <cell r="AM619" t="str">
            <v>622-2024</v>
          </cell>
          <cell r="AP619" t="str">
            <v>SECOP II</v>
          </cell>
          <cell r="AQ619" t="e">
            <v>#N/A</v>
          </cell>
          <cell r="AS619" t="str">
            <v>Falso</v>
          </cell>
          <cell r="AU619" t="str">
            <v>SI</v>
          </cell>
          <cell r="AV619" t="str">
            <v>Febrero</v>
          </cell>
          <cell r="AW619" t="e">
            <v>#N/A</v>
          </cell>
          <cell r="AX619">
            <v>45382</v>
          </cell>
          <cell r="AY619" t="str">
            <v>#REF!</v>
          </cell>
          <cell r="AZ619" t="str">
            <v>CO1.PCCNTR.5905197</v>
          </cell>
        </row>
        <row r="620">
          <cell r="D620" t="str">
            <v>566-2024</v>
          </cell>
          <cell r="E620" t="str">
            <v>LEYLA CASTILLO BALLÉN</v>
          </cell>
          <cell r="F620" t="str">
            <v>Subdirección de Formación Artistica</v>
          </cell>
          <cell r="G620" t="str">
            <v>Subdirección de Formación Artística</v>
          </cell>
          <cell r="H620" t="str">
            <v>Programa Crea</v>
          </cell>
          <cell r="I620" t="str">
            <v>Contratación Directa</v>
          </cell>
          <cell r="J620" t="str">
            <v>Contratación directa.</v>
          </cell>
          <cell r="K620" t="str">
            <v>Prestación de servicios</v>
          </cell>
          <cell r="N620" t="str">
            <v>Si</v>
          </cell>
          <cell r="O620" t="str">
            <v>Contrato Prestación de Servicios Profesionales</v>
          </cell>
          <cell r="P620">
            <v>45330</v>
          </cell>
          <cell r="Q620">
            <v>45330</v>
          </cell>
          <cell r="R620">
            <v>45473</v>
          </cell>
          <cell r="S620">
            <v>143</v>
          </cell>
          <cell r="T620" t="str">
            <v>En Ejecución</v>
          </cell>
          <cell r="U620" t="str">
            <v>LEYLA CASTILLO BALLÉN</v>
          </cell>
          <cell r="X620" t="str">
            <v>JORGE EDUARDO MARTINEZ GARCIA</v>
          </cell>
          <cell r="Z620" t="str">
            <v>Inversión</v>
          </cell>
          <cell r="AA620">
            <v>2020110010061</v>
          </cell>
          <cell r="AC620" t="str">
            <v>O23011601140000007619</v>
          </cell>
          <cell r="AF620">
            <v>17994900</v>
          </cell>
          <cell r="AJ62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20" t="str">
            <v>DINELLY ORTEGON PULIDO</v>
          </cell>
          <cell r="AL620">
            <v>38070961</v>
          </cell>
          <cell r="AM620" t="str">
            <v>566-2024</v>
          </cell>
          <cell r="AP620" t="str">
            <v>SECOP II</v>
          </cell>
          <cell r="AQ620" t="e">
            <v>#N/A</v>
          </cell>
          <cell r="AS620" t="str">
            <v>Falso</v>
          </cell>
          <cell r="AU620" t="str">
            <v>SI</v>
          </cell>
          <cell r="AV620" t="str">
            <v>Febrero</v>
          </cell>
          <cell r="AW620" t="e">
            <v>#N/A</v>
          </cell>
          <cell r="AX620">
            <v>45473</v>
          </cell>
          <cell r="AY620" t="str">
            <v>#REF!</v>
          </cell>
          <cell r="AZ620" t="str">
            <v>CO1.PCCNTR.5906217</v>
          </cell>
        </row>
        <row r="621">
          <cell r="D621" t="str">
            <v>568-2024</v>
          </cell>
          <cell r="E621" t="str">
            <v>LEYLA CASTILLO BALLÉN</v>
          </cell>
          <cell r="F621" t="str">
            <v>Subdirección de Formación Artistica</v>
          </cell>
          <cell r="G621" t="str">
            <v>Subdirección de Formación Artística</v>
          </cell>
          <cell r="H621" t="str">
            <v>Programa Crea</v>
          </cell>
          <cell r="I621" t="str">
            <v>Contratación Directa</v>
          </cell>
          <cell r="J621" t="str">
            <v>Contratación directa.</v>
          </cell>
          <cell r="K621" t="str">
            <v>Prestación de servicios</v>
          </cell>
          <cell r="N621" t="str">
            <v>Si</v>
          </cell>
          <cell r="O621" t="str">
            <v>Contrato Prestación de Servicios Apoyo a la Gestión</v>
          </cell>
          <cell r="P621">
            <v>45330</v>
          </cell>
          <cell r="Q621">
            <v>45331</v>
          </cell>
          <cell r="R621">
            <v>45473</v>
          </cell>
          <cell r="S621">
            <v>142</v>
          </cell>
          <cell r="T621" t="str">
            <v>En Ejecución</v>
          </cell>
          <cell r="U621" t="str">
            <v>LEYLA CASTILLO BALLÉN</v>
          </cell>
          <cell r="X621" t="str">
            <v>JORGE EDUARDO MARTINEZ GARCIA</v>
          </cell>
          <cell r="Z621" t="str">
            <v>Inversión</v>
          </cell>
          <cell r="AA621">
            <v>2020110010061</v>
          </cell>
          <cell r="AC621" t="str">
            <v>O23011601140000007619</v>
          </cell>
          <cell r="AF621">
            <v>17994900</v>
          </cell>
          <cell r="AJ62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21" t="str">
            <v>EDISON DARIO AREVALO SANABRIA</v>
          </cell>
          <cell r="AL621">
            <v>1015414163</v>
          </cell>
          <cell r="AM621" t="str">
            <v>568-2024</v>
          </cell>
          <cell r="AP621" t="str">
            <v>SECOP II</v>
          </cell>
          <cell r="AQ621" t="e">
            <v>#N/A</v>
          </cell>
          <cell r="AS621" t="str">
            <v>Falso</v>
          </cell>
          <cell r="AU621" t="str">
            <v>SI</v>
          </cell>
          <cell r="AV621" t="str">
            <v>Febrero</v>
          </cell>
          <cell r="AW621" t="e">
            <v>#N/A</v>
          </cell>
          <cell r="AX621">
            <v>45473</v>
          </cell>
          <cell r="AY621" t="str">
            <v>#REF!</v>
          </cell>
          <cell r="AZ621" t="str">
            <v>CO1.PCCNTR.5908217</v>
          </cell>
        </row>
        <row r="622">
          <cell r="D622" t="str">
            <v>579-2024</v>
          </cell>
          <cell r="E622" t="str">
            <v>LEYLA CASTILLO BALLÉN</v>
          </cell>
          <cell r="F622" t="str">
            <v>Subdirección de Formación Artistica</v>
          </cell>
          <cell r="G622" t="str">
            <v>Subdirección de Formación Artística</v>
          </cell>
          <cell r="I622" t="str">
            <v>Contratación Directa</v>
          </cell>
          <cell r="J622" t="str">
            <v>Contratación directa.</v>
          </cell>
          <cell r="K622" t="str">
            <v>Arrendamiento de inmuebles</v>
          </cell>
          <cell r="N622" t="str">
            <v>No</v>
          </cell>
          <cell r="O622" t="str">
            <v>N/A</v>
          </cell>
          <cell r="P622">
            <v>45330</v>
          </cell>
          <cell r="Q622">
            <v>45336</v>
          </cell>
          <cell r="R622">
            <v>45693</v>
          </cell>
          <cell r="S622">
            <v>352</v>
          </cell>
          <cell r="T622" t="str">
            <v>En Ejecución</v>
          </cell>
          <cell r="U622" t="str">
            <v>LEYLA CASTILLO BALLÉN</v>
          </cell>
          <cell r="Z622" t="str">
            <v>Inversión</v>
          </cell>
          <cell r="AA622">
            <v>2020110010061</v>
          </cell>
          <cell r="AC622" t="str">
            <v>O23011601140000007619</v>
          </cell>
          <cell r="AF622">
            <v>316268400</v>
          </cell>
          <cell r="AJ622" t="str">
            <v>Tomar en calidad de arrendamiento el bien inmueble ubicado en la Calle 27 a sur # 13- 51, Carrera 13 # 27 a -11 sur y Carrera 13 # 27 a - 15 sur de la ciudad de Bogotá, con un área disponible aproximada de 1550 mt2, acorde con las especificaciones definidas por la entidad, con destino al funcionamiento de un Centro de Formación Artística - Crea.</v>
          </cell>
          <cell r="AK622" t="str">
            <v>INMOBILIARIA CONSULTORIA Y CONSTRUCTORA S.A.S</v>
          </cell>
          <cell r="AL622">
            <v>830046808</v>
          </cell>
          <cell r="AM622" t="str">
            <v>579-2024</v>
          </cell>
          <cell r="AP622" t="str">
            <v>SECOP II</v>
          </cell>
          <cell r="AQ622" t="e">
            <v>#N/A</v>
          </cell>
          <cell r="AS622" t="str">
            <v>Falso</v>
          </cell>
          <cell r="AU622" t="str">
            <v>SI</v>
          </cell>
          <cell r="AV622" t="str">
            <v>Febrero</v>
          </cell>
          <cell r="AW622" t="e">
            <v>#N/A</v>
          </cell>
          <cell r="AX622">
            <v>45693</v>
          </cell>
          <cell r="AY622" t="str">
            <v>#REF!</v>
          </cell>
          <cell r="AZ622" t="str">
            <v>CO1.PCCNTR.5902068</v>
          </cell>
        </row>
        <row r="623">
          <cell r="D623" t="str">
            <v>581-2024</v>
          </cell>
          <cell r="E623" t="str">
            <v>LEYLA CASTILLO BALLÉN</v>
          </cell>
          <cell r="F623" t="str">
            <v>Subdirección de Formación Artistica</v>
          </cell>
          <cell r="G623" t="str">
            <v>Subdirección de Formación Artística</v>
          </cell>
          <cell r="I623" t="str">
            <v>Contratación Directa</v>
          </cell>
          <cell r="J623" t="str">
            <v>Contratación directa.</v>
          </cell>
          <cell r="K623" t="str">
            <v>Arrendamiento de inmuebles</v>
          </cell>
          <cell r="N623" t="str">
            <v>No</v>
          </cell>
          <cell r="O623" t="str">
            <v>N/A</v>
          </cell>
          <cell r="P623">
            <v>45330</v>
          </cell>
          <cell r="Q623">
            <v>45335</v>
          </cell>
          <cell r="R623">
            <v>45694</v>
          </cell>
          <cell r="S623">
            <v>354</v>
          </cell>
          <cell r="T623" t="str">
            <v>En Ejecución</v>
          </cell>
          <cell r="U623" t="str">
            <v>LEYLA CASTILLO BALLÉN</v>
          </cell>
          <cell r="Z623" t="str">
            <v>Inversión</v>
          </cell>
          <cell r="AA623">
            <v>2020110010061</v>
          </cell>
          <cell r="AC623" t="str">
            <v>O23011601140000007619</v>
          </cell>
          <cell r="AF623">
            <v>445000000</v>
          </cell>
          <cell r="AJ623" t="str">
            <v>Tomar en calidad de arrendamiento el bien inmueble ubicado en la avenida carrera 72 # 43a - 62 sur de la ciudad de Bogotá, con un área disponible aproximada de 1301,25 mts2, acorde con las especificaciones definidas por la entidad, con destino al funcionamiento de un centro de formación artística - Crea.</v>
          </cell>
          <cell r="AK623" t="str">
            <v>JORGE VILLABON MUÑOZ</v>
          </cell>
          <cell r="AL623">
            <v>19398825</v>
          </cell>
          <cell r="AM623" t="str">
            <v>581-2024</v>
          </cell>
          <cell r="AP623" t="str">
            <v>SECOP II</v>
          </cell>
          <cell r="AQ623" t="e">
            <v>#N/A</v>
          </cell>
          <cell r="AS623" t="str">
            <v>Falso</v>
          </cell>
          <cell r="AU623" t="str">
            <v>SI</v>
          </cell>
          <cell r="AV623" t="str">
            <v>Febrero</v>
          </cell>
          <cell r="AW623" t="e">
            <v>#N/A</v>
          </cell>
          <cell r="AX623">
            <v>45694</v>
          </cell>
          <cell r="AY623" t="str">
            <v>#REF!</v>
          </cell>
          <cell r="AZ623" t="str">
            <v>CO1.PCCNTR.5902526</v>
          </cell>
        </row>
        <row r="624">
          <cell r="D624" t="str">
            <v>589-2024</v>
          </cell>
          <cell r="E624" t="str">
            <v>LEYLA CASTILLO BALLÉN</v>
          </cell>
          <cell r="F624" t="str">
            <v>Subdirección de Formación Artistica</v>
          </cell>
          <cell r="G624" t="str">
            <v>Subdirección de Formación Artística</v>
          </cell>
          <cell r="H624" t="str">
            <v>Programa Crea</v>
          </cell>
          <cell r="I624" t="str">
            <v>Contratación Directa</v>
          </cell>
          <cell r="J624" t="str">
            <v>Contratación directa.</v>
          </cell>
          <cell r="K624" t="str">
            <v>Prestación de servicios</v>
          </cell>
          <cell r="N624" t="str">
            <v>Si</v>
          </cell>
          <cell r="O624" t="str">
            <v>Contrato Prestación de Servicios Profesionales</v>
          </cell>
          <cell r="P624">
            <v>45330</v>
          </cell>
          <cell r="Q624">
            <v>45337</v>
          </cell>
          <cell r="R624">
            <v>45473</v>
          </cell>
          <cell r="S624">
            <v>136</v>
          </cell>
          <cell r="T624" t="str">
            <v>En Ejecución</v>
          </cell>
          <cell r="U624" t="str">
            <v>LEYLA CASTILLO BALLÉN</v>
          </cell>
          <cell r="X624" t="str">
            <v>JORGE EDUARDO MARTINEZ GARCIA</v>
          </cell>
          <cell r="Z624" t="str">
            <v>Inversión</v>
          </cell>
          <cell r="AA624">
            <v>2020110010061</v>
          </cell>
          <cell r="AC624" t="str">
            <v>O23011601140000007619</v>
          </cell>
          <cell r="AF624">
            <v>10820453</v>
          </cell>
          <cell r="AJ62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24" t="str">
            <v>Hrsikesa Madhava Pulido Mateus</v>
          </cell>
          <cell r="AL624">
            <v>80112651</v>
          </cell>
          <cell r="AM624" t="str">
            <v>589-2024</v>
          </cell>
          <cell r="AP624" t="str">
            <v>SECOP II</v>
          </cell>
          <cell r="AQ624" t="e">
            <v>#N/A</v>
          </cell>
          <cell r="AS624" t="str">
            <v>Falso</v>
          </cell>
          <cell r="AU624" t="str">
            <v>SI</v>
          </cell>
          <cell r="AV624" t="str">
            <v>Febrero</v>
          </cell>
          <cell r="AW624" t="e">
            <v>#N/A</v>
          </cell>
          <cell r="AX624">
            <v>45473</v>
          </cell>
          <cell r="AY624" t="str">
            <v>#REF!</v>
          </cell>
          <cell r="AZ624" t="str">
            <v>CO1.PCCNTR.5906082</v>
          </cell>
        </row>
        <row r="625">
          <cell r="D625" t="str">
            <v>590-2024</v>
          </cell>
          <cell r="E625" t="str">
            <v>LEYLA CASTILLO BALLÉN</v>
          </cell>
          <cell r="F625" t="str">
            <v>Subdirección de Formación Artistica</v>
          </cell>
          <cell r="G625" t="str">
            <v>Subdirección de Formación Artística</v>
          </cell>
          <cell r="H625" t="str">
            <v>Programa Crea</v>
          </cell>
          <cell r="I625" t="str">
            <v>Contratación Directa</v>
          </cell>
          <cell r="J625" t="str">
            <v>Contratación directa.</v>
          </cell>
          <cell r="K625" t="str">
            <v>Prestación de servicios</v>
          </cell>
          <cell r="N625" t="str">
            <v>Si</v>
          </cell>
          <cell r="O625" t="str">
            <v>Contrato Prestación de Servicios Profesionales</v>
          </cell>
          <cell r="P625">
            <v>45330</v>
          </cell>
          <cell r="Q625">
            <v>45334</v>
          </cell>
          <cell r="R625">
            <v>45473</v>
          </cell>
          <cell r="S625">
            <v>139</v>
          </cell>
          <cell r="T625" t="str">
            <v>En Ejecución</v>
          </cell>
          <cell r="U625" t="str">
            <v>LEYLA CASTILLO BALLÉN</v>
          </cell>
          <cell r="X625" t="str">
            <v>LINA MARIA GAVIRIA HURTADO</v>
          </cell>
          <cell r="Z625" t="str">
            <v>Inversión</v>
          </cell>
          <cell r="AA625">
            <v>2020110010061</v>
          </cell>
          <cell r="AC625" t="str">
            <v>O23011601140000007619</v>
          </cell>
          <cell r="AF625">
            <v>17994900</v>
          </cell>
          <cell r="AJ62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25" t="str">
            <v>MARIO ENRIQUE AREVALO</v>
          </cell>
          <cell r="AL625">
            <v>79762355</v>
          </cell>
          <cell r="AM625" t="str">
            <v>590-2024</v>
          </cell>
          <cell r="AP625" t="str">
            <v>SECOP II</v>
          </cell>
          <cell r="AQ625" t="e">
            <v>#N/A</v>
          </cell>
          <cell r="AS625" t="str">
            <v>Falso</v>
          </cell>
          <cell r="AU625" t="str">
            <v>SI</v>
          </cell>
          <cell r="AV625" t="str">
            <v>Febrero</v>
          </cell>
          <cell r="AW625" t="e">
            <v>#N/A</v>
          </cell>
          <cell r="AX625">
            <v>45473</v>
          </cell>
          <cell r="AY625" t="str">
            <v>#REF!</v>
          </cell>
          <cell r="AZ625" t="str">
            <v>CO1.PCCNTR.5906725</v>
          </cell>
        </row>
        <row r="626">
          <cell r="D626" t="str">
            <v>591-2024</v>
          </cell>
          <cell r="E626" t="str">
            <v>LEYLA CASTILLO BALLÉN</v>
          </cell>
          <cell r="F626" t="str">
            <v>Subdirección de Formación Artistica</v>
          </cell>
          <cell r="G626" t="str">
            <v>Subdirección de Formación Artística</v>
          </cell>
          <cell r="H626" t="str">
            <v>Programa Crea</v>
          </cell>
          <cell r="I626" t="str">
            <v>Contratación Directa</v>
          </cell>
          <cell r="J626" t="str">
            <v>Contratación directa.</v>
          </cell>
          <cell r="K626" t="str">
            <v>Prestación de servicios</v>
          </cell>
          <cell r="N626" t="str">
            <v>Si</v>
          </cell>
          <cell r="O626" t="str">
            <v>Contrato Prestación de Servicios Profesionales</v>
          </cell>
          <cell r="P626">
            <v>45330</v>
          </cell>
          <cell r="Q626">
            <v>45334</v>
          </cell>
          <cell r="R626">
            <v>45535</v>
          </cell>
          <cell r="S626">
            <v>200</v>
          </cell>
          <cell r="T626" t="str">
            <v>En Ejecución</v>
          </cell>
          <cell r="U626" t="str">
            <v>LEYLA CASTILLO BALLÉN</v>
          </cell>
          <cell r="X626" t="str">
            <v>LINA MARIA GAVIRIA HURTADO</v>
          </cell>
          <cell r="Z626" t="str">
            <v>Inversión</v>
          </cell>
          <cell r="AA626">
            <v>2020110010061</v>
          </cell>
          <cell r="AC626" t="str">
            <v>O23011601140000007619</v>
          </cell>
          <cell r="AF626">
            <v>25192860</v>
          </cell>
          <cell r="AJ62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26" t="str">
            <v>REINALDO CASTRO ROJAS</v>
          </cell>
          <cell r="AL626">
            <v>11222355</v>
          </cell>
          <cell r="AM626" t="str">
            <v>591-2024</v>
          </cell>
          <cell r="AP626" t="str">
            <v>SECOP II</v>
          </cell>
          <cell r="AQ626" t="e">
            <v>#N/A</v>
          </cell>
          <cell r="AS626" t="str">
            <v>Falso</v>
          </cell>
          <cell r="AU626" t="str">
            <v>SI</v>
          </cell>
          <cell r="AV626" t="str">
            <v>Febrero</v>
          </cell>
          <cell r="AW626" t="e">
            <v>#N/A</v>
          </cell>
          <cell r="AX626">
            <v>45535</v>
          </cell>
          <cell r="AY626" t="str">
            <v>#REF!</v>
          </cell>
          <cell r="AZ626" t="str">
            <v>CO1.PCCNTR.5906914</v>
          </cell>
        </row>
        <row r="627">
          <cell r="D627" t="str">
            <v>602-2024</v>
          </cell>
          <cell r="E627" t="str">
            <v>LEYLA CASTILLO BALLÉN</v>
          </cell>
          <cell r="F627" t="str">
            <v>Subdirección de Formación Artistica</v>
          </cell>
          <cell r="G627" t="str">
            <v>Subdirección de Formación Artística</v>
          </cell>
          <cell r="H627" t="str">
            <v>Programa Crea</v>
          </cell>
          <cell r="I627" t="str">
            <v>Contratación Directa</v>
          </cell>
          <cell r="J627" t="str">
            <v>Contratación directa.</v>
          </cell>
          <cell r="K627" t="str">
            <v>Prestación de servicios</v>
          </cell>
          <cell r="N627" t="str">
            <v>Si</v>
          </cell>
          <cell r="O627" t="str">
            <v>Contrato Prestación de Servicios Profesionales</v>
          </cell>
          <cell r="P627">
            <v>45330</v>
          </cell>
          <cell r="Q627">
            <v>45352</v>
          </cell>
          <cell r="R627">
            <v>45473</v>
          </cell>
          <cell r="S627">
            <v>120</v>
          </cell>
          <cell r="T627" t="str">
            <v>Cedido</v>
          </cell>
          <cell r="U627" t="str">
            <v>LEYLA CASTILLO BALLÉN</v>
          </cell>
          <cell r="X627" t="str">
            <v>JORGE EDUARDO MARTINEZ GARCIA</v>
          </cell>
          <cell r="Z627" t="str">
            <v>Inversión</v>
          </cell>
          <cell r="AA627">
            <v>2020110010061</v>
          </cell>
          <cell r="AC627" t="str">
            <v>O23011601140000007619</v>
          </cell>
          <cell r="AF627">
            <v>9618180</v>
          </cell>
          <cell r="AJ62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27" t="str">
            <v>Angie Carolina Montoya Vargas</v>
          </cell>
          <cell r="AL627">
            <v>1012411496</v>
          </cell>
          <cell r="AM627" t="str">
            <v>602-2024</v>
          </cell>
          <cell r="AP627" t="str">
            <v>SECOP II</v>
          </cell>
          <cell r="AQ627" t="e">
            <v>#N/A</v>
          </cell>
          <cell r="AS627" t="str">
            <v>Falso</v>
          </cell>
          <cell r="AU627" t="str">
            <v>SI</v>
          </cell>
          <cell r="AV627" t="str">
            <v>Marzo</v>
          </cell>
          <cell r="AW627" t="e">
            <v>#N/A</v>
          </cell>
          <cell r="AX627">
            <v>45473</v>
          </cell>
          <cell r="AY627" t="str">
            <v>#REF!</v>
          </cell>
          <cell r="AZ627" t="str">
            <v>CO1.PCCNTR.5903352</v>
          </cell>
        </row>
        <row r="628">
          <cell r="D628" t="str">
            <v>604-2024</v>
          </cell>
          <cell r="E628" t="str">
            <v>LEYLA CASTILLO BALLÉN</v>
          </cell>
          <cell r="F628" t="str">
            <v>Subdirección de Formación Artistica</v>
          </cell>
          <cell r="G628" t="str">
            <v>Subdirección de Formación Artística</v>
          </cell>
          <cell r="H628" t="str">
            <v>Programa Crea</v>
          </cell>
          <cell r="I628" t="str">
            <v>Contratación Directa</v>
          </cell>
          <cell r="J628" t="str">
            <v>Contratación directa.</v>
          </cell>
          <cell r="K628" t="str">
            <v>Prestación de servicios</v>
          </cell>
          <cell r="N628" t="str">
            <v>Si</v>
          </cell>
          <cell r="O628" t="str">
            <v>Contrato Prestación de Servicios Profesionales</v>
          </cell>
          <cell r="P628">
            <v>45330</v>
          </cell>
          <cell r="Q628">
            <v>45337</v>
          </cell>
          <cell r="R628">
            <v>45473</v>
          </cell>
          <cell r="S628">
            <v>136</v>
          </cell>
          <cell r="T628" t="str">
            <v>En Ejecución</v>
          </cell>
          <cell r="U628" t="str">
            <v>LEYLA CASTILLO BALLÉN</v>
          </cell>
          <cell r="X628" t="str">
            <v>LINA MARIA GAVIRIA HURTADO</v>
          </cell>
          <cell r="Z628" t="str">
            <v>Inversión</v>
          </cell>
          <cell r="AA628">
            <v>2020110010061</v>
          </cell>
          <cell r="AC628" t="str">
            <v>O23011601140000007619</v>
          </cell>
          <cell r="AF628">
            <v>16195410</v>
          </cell>
          <cell r="AJ62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28" t="str">
            <v>Ana Carolina Latorre Garcia</v>
          </cell>
          <cell r="AL628">
            <v>1016088677</v>
          </cell>
          <cell r="AM628" t="str">
            <v>604-2024</v>
          </cell>
          <cell r="AP628" t="str">
            <v>SECOP II</v>
          </cell>
          <cell r="AQ628" t="e">
            <v>#N/A</v>
          </cell>
          <cell r="AS628" t="str">
            <v>Falso</v>
          </cell>
          <cell r="AU628" t="str">
            <v>SI</v>
          </cell>
          <cell r="AV628" t="str">
            <v>Febrero</v>
          </cell>
          <cell r="AW628" t="e">
            <v>#N/A</v>
          </cell>
          <cell r="AX628">
            <v>45473</v>
          </cell>
          <cell r="AY628" t="str">
            <v>#REF!</v>
          </cell>
          <cell r="AZ628" t="str">
            <v>CO1.PCCNTR.5903269</v>
          </cell>
        </row>
        <row r="629">
          <cell r="D629" t="str">
            <v>607-2024</v>
          </cell>
          <cell r="E629" t="str">
            <v>LEYLA CASTILLO BALLÉN</v>
          </cell>
          <cell r="F629" t="str">
            <v>Subdirección de Formación Artistica</v>
          </cell>
          <cell r="G629" t="str">
            <v>Subdirección de Formación Artística</v>
          </cell>
          <cell r="H629" t="str">
            <v>Programa Crea</v>
          </cell>
          <cell r="I629" t="str">
            <v>Contratación Directa</v>
          </cell>
          <cell r="J629" t="str">
            <v>Contratación directa.</v>
          </cell>
          <cell r="K629" t="str">
            <v>Prestación de servicios</v>
          </cell>
          <cell r="N629" t="str">
            <v>Si</v>
          </cell>
          <cell r="O629" t="str">
            <v>Contrato Prestación de Servicios Profesionales</v>
          </cell>
          <cell r="P629">
            <v>45330</v>
          </cell>
          <cell r="Q629">
            <v>45337</v>
          </cell>
          <cell r="R629">
            <v>45473</v>
          </cell>
          <cell r="S629">
            <v>136</v>
          </cell>
          <cell r="T629" t="str">
            <v>En Ejecución</v>
          </cell>
          <cell r="U629" t="str">
            <v>LEYLA CASTILLO BALLÉN</v>
          </cell>
          <cell r="X629" t="str">
            <v>LINA MARIA GAVIRIA HURTADO</v>
          </cell>
          <cell r="Z629" t="str">
            <v>Inversión</v>
          </cell>
          <cell r="AA629">
            <v>2020110010061</v>
          </cell>
          <cell r="AC629" t="str">
            <v>O23011601140000007619</v>
          </cell>
          <cell r="AF629">
            <v>16195410</v>
          </cell>
          <cell r="AJ62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29" t="str">
            <v>NATALIA MANZO SALAZAR</v>
          </cell>
          <cell r="AL629">
            <v>1013639514</v>
          </cell>
          <cell r="AM629" t="str">
            <v>607-2024</v>
          </cell>
          <cell r="AP629" t="str">
            <v>SECOP II</v>
          </cell>
          <cell r="AQ629" t="e">
            <v>#N/A</v>
          </cell>
          <cell r="AS629" t="str">
            <v>Falso</v>
          </cell>
          <cell r="AU629" t="str">
            <v>SI</v>
          </cell>
          <cell r="AV629" t="str">
            <v>Febrero</v>
          </cell>
          <cell r="AW629" t="e">
            <v>#N/A</v>
          </cell>
          <cell r="AX629">
            <v>45473</v>
          </cell>
          <cell r="AY629" t="str">
            <v>#REF!</v>
          </cell>
          <cell r="AZ629" t="str">
            <v>CO1.PCCNTR.5909722</v>
          </cell>
        </row>
        <row r="630">
          <cell r="D630" t="str">
            <v>608-2024</v>
          </cell>
          <cell r="E630" t="str">
            <v>LEYLA CASTILLO BALLÉN</v>
          </cell>
          <cell r="F630" t="str">
            <v>Subdirección de Formación Artistica</v>
          </cell>
          <cell r="G630" t="str">
            <v>Subdirección de Formación Artística</v>
          </cell>
          <cell r="H630" t="str">
            <v>Programa Crea</v>
          </cell>
          <cell r="I630" t="str">
            <v>Contratación Directa</v>
          </cell>
          <cell r="J630" t="str">
            <v>Contratación directa.</v>
          </cell>
          <cell r="K630" t="str">
            <v>Prestación de servicios</v>
          </cell>
          <cell r="N630" t="str">
            <v>Si</v>
          </cell>
          <cell r="O630" t="str">
            <v>Contrato Prestación de Servicios Profesionales</v>
          </cell>
          <cell r="P630">
            <v>45330</v>
          </cell>
          <cell r="Q630">
            <v>45337</v>
          </cell>
          <cell r="R630">
            <v>45473</v>
          </cell>
          <cell r="S630">
            <v>136</v>
          </cell>
          <cell r="T630" t="str">
            <v>En Ejecución</v>
          </cell>
          <cell r="U630" t="str">
            <v>LEYLA CASTILLO BALLÉN</v>
          </cell>
          <cell r="X630" t="str">
            <v>LINA MARIA GAVIRIA HURTADO</v>
          </cell>
          <cell r="Z630" t="str">
            <v>Inversión</v>
          </cell>
          <cell r="AA630">
            <v>2020110010061</v>
          </cell>
          <cell r="AC630" t="str">
            <v>O23011601140000007619</v>
          </cell>
          <cell r="AF630">
            <v>16195410</v>
          </cell>
          <cell r="AJ63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30" t="str">
            <v>Norma Lisset Vera Palacios</v>
          </cell>
          <cell r="AL630">
            <v>53179169</v>
          </cell>
          <cell r="AM630" t="str">
            <v>608-2024</v>
          </cell>
          <cell r="AP630" t="str">
            <v>SECOP II</v>
          </cell>
          <cell r="AQ630" t="e">
            <v>#N/A</v>
          </cell>
          <cell r="AS630" t="str">
            <v>Falso</v>
          </cell>
          <cell r="AU630" t="str">
            <v>SI</v>
          </cell>
          <cell r="AV630" t="str">
            <v>Febrero</v>
          </cell>
          <cell r="AW630" t="e">
            <v>#N/A</v>
          </cell>
          <cell r="AX630">
            <v>45473</v>
          </cell>
          <cell r="AY630" t="str">
            <v>#REF!</v>
          </cell>
          <cell r="AZ630" t="str">
            <v>CO1.PCCNTR.5909523</v>
          </cell>
        </row>
        <row r="631">
          <cell r="D631" t="str">
            <v>609-2024</v>
          </cell>
          <cell r="E631" t="str">
            <v>LEYLA CASTILLO BALLÉN</v>
          </cell>
          <cell r="F631" t="str">
            <v>Subdirección de Formación Artistica</v>
          </cell>
          <cell r="G631" t="str">
            <v>Subdirección de Formación Artística</v>
          </cell>
          <cell r="H631" t="str">
            <v>Programa Crea</v>
          </cell>
          <cell r="I631" t="str">
            <v>Contratación Directa</v>
          </cell>
          <cell r="J631" t="str">
            <v>Contratación directa.</v>
          </cell>
          <cell r="K631" t="str">
            <v>Prestación de servicios</v>
          </cell>
          <cell r="N631" t="str">
            <v>Si</v>
          </cell>
          <cell r="O631" t="str">
            <v>Contrato Prestación de Servicios Profesionales</v>
          </cell>
          <cell r="P631">
            <v>45330</v>
          </cell>
          <cell r="Q631">
            <v>45337</v>
          </cell>
          <cell r="R631">
            <v>45473</v>
          </cell>
          <cell r="S631">
            <v>136</v>
          </cell>
          <cell r="T631" t="str">
            <v>En Ejecución</v>
          </cell>
          <cell r="U631" t="str">
            <v>LEYLA CASTILLO BALLÉN</v>
          </cell>
          <cell r="X631" t="str">
            <v>LINA MARIA GAVIRIA HURTADO</v>
          </cell>
          <cell r="Z631" t="str">
            <v>Inversión</v>
          </cell>
          <cell r="AA631">
            <v>2020110010061</v>
          </cell>
          <cell r="AC631" t="str">
            <v>O23011601140000007619</v>
          </cell>
          <cell r="AF631">
            <v>16195410</v>
          </cell>
          <cell r="AJ63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31" t="str">
            <v>Robertson Hernando Buitrago Mateus</v>
          </cell>
          <cell r="AL631">
            <v>80220414</v>
          </cell>
          <cell r="AM631" t="str">
            <v>609-2024</v>
          </cell>
          <cell r="AP631" t="str">
            <v>SECOP II</v>
          </cell>
          <cell r="AQ631" t="e">
            <v>#N/A</v>
          </cell>
          <cell r="AS631" t="str">
            <v>Falso</v>
          </cell>
          <cell r="AU631" t="str">
            <v>SI</v>
          </cell>
          <cell r="AV631" t="str">
            <v>Febrero</v>
          </cell>
          <cell r="AW631" t="e">
            <v>#N/A</v>
          </cell>
          <cell r="AX631">
            <v>45473</v>
          </cell>
          <cell r="AY631" t="str">
            <v>#REF!</v>
          </cell>
          <cell r="AZ631" t="str">
            <v>CO1.PCCNTR.5909634</v>
          </cell>
        </row>
        <row r="632">
          <cell r="D632" t="str">
            <v>610-2024</v>
          </cell>
          <cell r="E632" t="str">
            <v>LEYLA CASTILLO BALLÉN</v>
          </cell>
          <cell r="F632" t="str">
            <v>Subdirección de Formación Artistica</v>
          </cell>
          <cell r="G632" t="str">
            <v>Subdirección de Formación Artística</v>
          </cell>
          <cell r="H632" t="str">
            <v>Programa Crea</v>
          </cell>
          <cell r="I632" t="str">
            <v>Contratación Directa</v>
          </cell>
          <cell r="J632" t="str">
            <v>Contratación directa.</v>
          </cell>
          <cell r="K632" t="str">
            <v>Prestación de servicios</v>
          </cell>
          <cell r="N632" t="str">
            <v>Si</v>
          </cell>
          <cell r="O632" t="str">
            <v>Contrato Prestación de Servicios Profesionales</v>
          </cell>
          <cell r="P632">
            <v>45330</v>
          </cell>
          <cell r="Q632">
            <v>45337</v>
          </cell>
          <cell r="R632">
            <v>45473</v>
          </cell>
          <cell r="S632">
            <v>136</v>
          </cell>
          <cell r="T632" t="str">
            <v>En Ejecución</v>
          </cell>
          <cell r="U632" t="str">
            <v>LEYLA CASTILLO BALLÉN</v>
          </cell>
          <cell r="X632" t="str">
            <v>LINA MARIA GAVIRIA HURTADO</v>
          </cell>
          <cell r="Z632" t="str">
            <v>Inversión</v>
          </cell>
          <cell r="AA632">
            <v>2020110010061</v>
          </cell>
          <cell r="AC632" t="str">
            <v>O23011601140000007619</v>
          </cell>
          <cell r="AF632">
            <v>12022725</v>
          </cell>
          <cell r="AJ63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32" t="str">
            <v>Debly Eulindane Piñeros Hueso</v>
          </cell>
          <cell r="AL632">
            <v>1012426009</v>
          </cell>
          <cell r="AM632" t="str">
            <v>610-2024</v>
          </cell>
          <cell r="AP632" t="str">
            <v>SECOP II</v>
          </cell>
          <cell r="AQ632" t="e">
            <v>#N/A</v>
          </cell>
          <cell r="AS632" t="str">
            <v>Falso</v>
          </cell>
          <cell r="AU632" t="str">
            <v>SI</v>
          </cell>
          <cell r="AV632" t="str">
            <v>Febrero</v>
          </cell>
          <cell r="AW632" t="e">
            <v>#N/A</v>
          </cell>
          <cell r="AX632">
            <v>45473</v>
          </cell>
          <cell r="AY632" t="str">
            <v>#REF!</v>
          </cell>
          <cell r="AZ632" t="str">
            <v>CO1.PCCNTR.5906256</v>
          </cell>
        </row>
        <row r="633">
          <cell r="D633" t="str">
            <v>611-2024</v>
          </cell>
          <cell r="E633" t="str">
            <v>LEYLA CASTILLO BALLÉN</v>
          </cell>
          <cell r="F633" t="str">
            <v>Subdirección de Formación Artistica</v>
          </cell>
          <cell r="G633" t="str">
            <v>Subdirección de Formación Artística</v>
          </cell>
          <cell r="H633" t="str">
            <v>Programa Crea</v>
          </cell>
          <cell r="I633" t="str">
            <v>Contratación Directa</v>
          </cell>
          <cell r="J633" t="str">
            <v>Contratación directa.</v>
          </cell>
          <cell r="K633" t="str">
            <v>Prestación de servicios</v>
          </cell>
          <cell r="N633" t="str">
            <v>Si</v>
          </cell>
          <cell r="O633" t="str">
            <v>Contrato Prestación de Servicios Profesionales</v>
          </cell>
          <cell r="P633">
            <v>45330</v>
          </cell>
          <cell r="Q633">
            <v>45334</v>
          </cell>
          <cell r="R633">
            <v>45473</v>
          </cell>
          <cell r="S633">
            <v>139</v>
          </cell>
          <cell r="T633" t="str">
            <v>En Ejecución</v>
          </cell>
          <cell r="U633" t="str">
            <v>LEYLA CASTILLO BALLÉN</v>
          </cell>
          <cell r="X633" t="str">
            <v>JORGE EDUARDO MARTINEZ GARCIA</v>
          </cell>
          <cell r="Z633" t="str">
            <v>Inversión</v>
          </cell>
          <cell r="AA633">
            <v>2020110010061</v>
          </cell>
          <cell r="AC633" t="str">
            <v>O23011601140000007619</v>
          </cell>
          <cell r="AF633">
            <v>12022725</v>
          </cell>
          <cell r="AJ633"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633" t="str">
            <v>Clara Nataly Rocha Salguero</v>
          </cell>
          <cell r="AL633">
            <v>1016100872</v>
          </cell>
          <cell r="AM633" t="str">
            <v>611-2024</v>
          </cell>
          <cell r="AP633" t="str">
            <v>SECOP II</v>
          </cell>
          <cell r="AQ633" t="e">
            <v>#N/A</v>
          </cell>
          <cell r="AS633" t="str">
            <v>Falso</v>
          </cell>
          <cell r="AU633" t="str">
            <v>SI</v>
          </cell>
          <cell r="AV633" t="str">
            <v>Febrero</v>
          </cell>
          <cell r="AW633" t="e">
            <v>#N/A</v>
          </cell>
          <cell r="AX633">
            <v>45473</v>
          </cell>
          <cell r="AY633" t="str">
            <v>#REF!</v>
          </cell>
          <cell r="AZ633" t="str">
            <v>CO1.PCCNTR.5908160</v>
          </cell>
        </row>
        <row r="634">
          <cell r="D634" t="str">
            <v>612-2024</v>
          </cell>
          <cell r="E634" t="str">
            <v>LEYLA CASTILLO BALLÉN</v>
          </cell>
          <cell r="F634" t="str">
            <v>Subdirección de Formación Artistica</v>
          </cell>
          <cell r="G634" t="str">
            <v>Subdirección de Formación Artística</v>
          </cell>
          <cell r="H634" t="str">
            <v>Programa Crea</v>
          </cell>
          <cell r="I634" t="str">
            <v>Contratación Directa</v>
          </cell>
          <cell r="J634" t="str">
            <v>Contratación directa.</v>
          </cell>
          <cell r="K634" t="str">
            <v>Prestación de servicios</v>
          </cell>
          <cell r="N634" t="str">
            <v>Si</v>
          </cell>
          <cell r="O634" t="str">
            <v>Contrato Prestación de Servicios Apoyo a la Gestión</v>
          </cell>
          <cell r="P634">
            <v>45330</v>
          </cell>
          <cell r="Q634">
            <v>45331</v>
          </cell>
          <cell r="R634">
            <v>45473</v>
          </cell>
          <cell r="S634">
            <v>142</v>
          </cell>
          <cell r="T634" t="str">
            <v>En Ejecución</v>
          </cell>
          <cell r="U634" t="str">
            <v>LEYLA CASTILLO BALLÉN</v>
          </cell>
          <cell r="X634" t="str">
            <v>LINA MARIA GAVIRIA HURTADO</v>
          </cell>
          <cell r="Z634" t="str">
            <v>Inversión</v>
          </cell>
          <cell r="AA634">
            <v>2020110010061</v>
          </cell>
          <cell r="AC634" t="str">
            <v>O23011601140000007619</v>
          </cell>
          <cell r="AF634">
            <v>17994900</v>
          </cell>
          <cell r="AJ63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34" t="str">
            <v>VERONICA ALEJANDRA MUÑOZ ROA</v>
          </cell>
          <cell r="AL634">
            <v>53133770</v>
          </cell>
          <cell r="AM634" t="str">
            <v>612-2024</v>
          </cell>
          <cell r="AP634" t="str">
            <v>SECOP II</v>
          </cell>
          <cell r="AQ634" t="e">
            <v>#N/A</v>
          </cell>
          <cell r="AS634" t="str">
            <v>Falso</v>
          </cell>
          <cell r="AU634" t="str">
            <v>SI</v>
          </cell>
          <cell r="AV634" t="str">
            <v>Febrero</v>
          </cell>
          <cell r="AW634" t="e">
            <v>#N/A</v>
          </cell>
          <cell r="AX634">
            <v>45473</v>
          </cell>
          <cell r="AY634" t="str">
            <v>#REF!</v>
          </cell>
          <cell r="AZ634" t="str">
            <v>CO1.PCCNTR.5908143</v>
          </cell>
        </row>
        <row r="635">
          <cell r="D635" t="str">
            <v>614-2024</v>
          </cell>
          <cell r="E635" t="str">
            <v>LEYLA CASTILLO BALLÉN</v>
          </cell>
          <cell r="F635" t="str">
            <v>Subdirección de Formación Artistica</v>
          </cell>
          <cell r="G635" t="str">
            <v>Subdirección de Formación Artística</v>
          </cell>
          <cell r="H635" t="str">
            <v>Programa Crea</v>
          </cell>
          <cell r="I635" t="str">
            <v>Contratación Directa</v>
          </cell>
          <cell r="J635" t="str">
            <v>Contratación directa.</v>
          </cell>
          <cell r="K635" t="str">
            <v>Prestación de servicios</v>
          </cell>
          <cell r="N635" t="str">
            <v>Si</v>
          </cell>
          <cell r="O635" t="str">
            <v>Contrato Prestación de Servicios Profesionales</v>
          </cell>
          <cell r="P635">
            <v>45330</v>
          </cell>
          <cell r="Q635">
            <v>45337</v>
          </cell>
          <cell r="R635">
            <v>45473</v>
          </cell>
          <cell r="S635">
            <v>136</v>
          </cell>
          <cell r="T635" t="str">
            <v>En Ejecución</v>
          </cell>
          <cell r="U635" t="str">
            <v>LEYLA CASTILLO BALLÉN</v>
          </cell>
          <cell r="X635" t="str">
            <v>LINA MARIA GAVIRIA HURTADO</v>
          </cell>
          <cell r="Z635" t="str">
            <v>Inversión</v>
          </cell>
          <cell r="AA635">
            <v>2020110010061</v>
          </cell>
          <cell r="AC635" t="str">
            <v>O23011601140000007619</v>
          </cell>
          <cell r="AF635">
            <v>10820453</v>
          </cell>
          <cell r="AJ63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35" t="str">
            <v>Melisa Friné Coral Velásquez</v>
          </cell>
          <cell r="AL635">
            <v>1085265973</v>
          </cell>
          <cell r="AM635" t="str">
            <v>614-2024</v>
          </cell>
          <cell r="AP635" t="str">
            <v>SECOP II</v>
          </cell>
          <cell r="AQ635" t="e">
            <v>#N/A</v>
          </cell>
          <cell r="AS635" t="str">
            <v>Falso</v>
          </cell>
          <cell r="AU635" t="str">
            <v>SI</v>
          </cell>
          <cell r="AV635" t="str">
            <v>Febrero</v>
          </cell>
          <cell r="AW635" t="e">
            <v>#N/A</v>
          </cell>
          <cell r="AX635">
            <v>45473</v>
          </cell>
          <cell r="AY635" t="str">
            <v>#REF!</v>
          </cell>
          <cell r="AZ635" t="str">
            <v>CO1.PCCNTR.5903319</v>
          </cell>
        </row>
        <row r="636">
          <cell r="D636" t="str">
            <v>615-2024</v>
          </cell>
          <cell r="E636" t="str">
            <v>Maira Salamanca</v>
          </cell>
          <cell r="F636" t="str">
            <v>Subdirección de las Artes</v>
          </cell>
          <cell r="I636" t="str">
            <v>Contratación Directa</v>
          </cell>
          <cell r="J636" t="str">
            <v>Contratación directa.</v>
          </cell>
          <cell r="K636" t="str">
            <v>Prestación de servicios</v>
          </cell>
          <cell r="N636" t="str">
            <v>Si</v>
          </cell>
          <cell r="O636" t="str">
            <v>Contrato Prestación de Servicios Apoyo a la Gestión</v>
          </cell>
          <cell r="P636">
            <v>45330</v>
          </cell>
          <cell r="Q636">
            <v>45336</v>
          </cell>
          <cell r="R636">
            <v>45382</v>
          </cell>
          <cell r="S636">
            <v>48</v>
          </cell>
          <cell r="T636" t="str">
            <v>En Ejecución</v>
          </cell>
          <cell r="U636" t="str">
            <v>Maira Salamanca</v>
          </cell>
          <cell r="X636" t="str">
            <v>NATALIA ALEJANDRA LOPEZ PEREZ</v>
          </cell>
          <cell r="Z636" t="str">
            <v>Inversión</v>
          </cell>
          <cell r="AA636">
            <v>2020110010063</v>
          </cell>
          <cell r="AC636" t="str">
            <v>O23011601210000007585</v>
          </cell>
          <cell r="AF636">
            <v>4174000</v>
          </cell>
          <cell r="AJ636"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636" t="str">
            <v>Sandra Milena Arevalo Gomez</v>
          </cell>
          <cell r="AL636">
            <v>1078350479</v>
          </cell>
          <cell r="AM636" t="str">
            <v>615-2024</v>
          </cell>
          <cell r="AP636" t="str">
            <v>SECOP II</v>
          </cell>
          <cell r="AQ636" t="e">
            <v>#N/A</v>
          </cell>
          <cell r="AS636" t="str">
            <v>Falso</v>
          </cell>
          <cell r="AU636" t="str">
            <v>SI</v>
          </cell>
          <cell r="AV636" t="str">
            <v>Febrero</v>
          </cell>
          <cell r="AW636" t="e">
            <v>#N/A</v>
          </cell>
          <cell r="AX636">
            <v>45382</v>
          </cell>
          <cell r="AY636" t="str">
            <v>#REF!</v>
          </cell>
          <cell r="AZ636" t="str">
            <v>CO1.PCCNTR.5905419</v>
          </cell>
        </row>
        <row r="637">
          <cell r="D637" t="str">
            <v>616-2024</v>
          </cell>
          <cell r="E637" t="str">
            <v>Maira Salamanca</v>
          </cell>
          <cell r="F637" t="str">
            <v>Subdirección de las Artes</v>
          </cell>
          <cell r="I637" t="str">
            <v>Contratación Directa</v>
          </cell>
          <cell r="J637" t="str">
            <v>Contratación directa.</v>
          </cell>
          <cell r="K637" t="str">
            <v>Prestación de servicios</v>
          </cell>
          <cell r="N637" t="str">
            <v>Si</v>
          </cell>
          <cell r="O637" t="str">
            <v>Contrato Prestación de Servicios Apoyo a la Gestión</v>
          </cell>
          <cell r="P637">
            <v>45330</v>
          </cell>
          <cell r="Q637">
            <v>45334</v>
          </cell>
          <cell r="R637">
            <v>45382</v>
          </cell>
          <cell r="S637">
            <v>50</v>
          </cell>
          <cell r="T637" t="str">
            <v>En Ejecución</v>
          </cell>
          <cell r="U637" t="str">
            <v>Maira Salamanca</v>
          </cell>
          <cell r="X637" t="str">
            <v>NATALIA ALEJANDRA LOPEZ PEREZ</v>
          </cell>
          <cell r="Z637" t="str">
            <v>Inversión</v>
          </cell>
          <cell r="AA637">
            <v>2020110010063</v>
          </cell>
          <cell r="AC637" t="str">
            <v>O23011601210000007585</v>
          </cell>
          <cell r="AF637">
            <v>7166000</v>
          </cell>
          <cell r="AJ637" t="str">
            <v>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v>
          </cell>
          <cell r="AK637" t="str">
            <v>Eduin Javier Molina Alvarez</v>
          </cell>
          <cell r="AL637">
            <v>80237799</v>
          </cell>
          <cell r="AM637" t="str">
            <v>616-2024</v>
          </cell>
          <cell r="AP637" t="str">
            <v>SECOP II</v>
          </cell>
          <cell r="AQ637" t="e">
            <v>#N/A</v>
          </cell>
          <cell r="AS637" t="str">
            <v>Falso</v>
          </cell>
          <cell r="AU637" t="str">
            <v>SI</v>
          </cell>
          <cell r="AV637" t="str">
            <v>Febrero</v>
          </cell>
          <cell r="AW637" t="e">
            <v>#N/A</v>
          </cell>
          <cell r="AX637">
            <v>45382</v>
          </cell>
          <cell r="AY637" t="str">
            <v>#REF!</v>
          </cell>
          <cell r="AZ637" t="str">
            <v>CO1.PCCNTR.5911332</v>
          </cell>
        </row>
        <row r="638">
          <cell r="D638" t="str">
            <v>619-2024</v>
          </cell>
          <cell r="E638" t="str">
            <v>LEYLA CASTILLO BALLÉN</v>
          </cell>
          <cell r="F638" t="str">
            <v>Subdirección de Formación Artistica</v>
          </cell>
          <cell r="G638" t="str">
            <v>Subdirección de Formación Artística</v>
          </cell>
          <cell r="H638" t="str">
            <v>Programa Crea</v>
          </cell>
          <cell r="I638" t="str">
            <v>Contratación Directa</v>
          </cell>
          <cell r="J638" t="str">
            <v>Contratación directa.</v>
          </cell>
          <cell r="K638" t="str">
            <v>Prestación de servicios</v>
          </cell>
          <cell r="N638" t="str">
            <v>Si</v>
          </cell>
          <cell r="O638" t="str">
            <v>Contrato Prestación de Servicios Profesionales</v>
          </cell>
          <cell r="P638">
            <v>45330</v>
          </cell>
          <cell r="Q638">
            <v>45331</v>
          </cell>
          <cell r="R638">
            <v>45473</v>
          </cell>
          <cell r="S638">
            <v>142</v>
          </cell>
          <cell r="T638" t="str">
            <v>En Ejecución</v>
          </cell>
          <cell r="U638" t="str">
            <v>LEYLA CASTILLO BALLÉN</v>
          </cell>
          <cell r="X638" t="str">
            <v>JORGE EDUARDO MARTINEZ GARCIA</v>
          </cell>
          <cell r="Z638" t="str">
            <v>Inversión</v>
          </cell>
          <cell r="AA638">
            <v>2020110010061</v>
          </cell>
          <cell r="AC638" t="str">
            <v>O23011601140000007619</v>
          </cell>
          <cell r="AF638">
            <v>17994900</v>
          </cell>
          <cell r="AJ63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38" t="str">
            <v>OMAR FLOREZ DE ARMAS</v>
          </cell>
          <cell r="AL638">
            <v>19322536</v>
          </cell>
          <cell r="AM638" t="str">
            <v>619-2024</v>
          </cell>
          <cell r="AP638" t="str">
            <v>SECOP II</v>
          </cell>
          <cell r="AQ638" t="e">
            <v>#N/A</v>
          </cell>
          <cell r="AS638" t="str">
            <v>Falso</v>
          </cell>
          <cell r="AU638" t="str">
            <v>SI</v>
          </cell>
          <cell r="AV638" t="str">
            <v>Febrero</v>
          </cell>
          <cell r="AW638" t="e">
            <v>#N/A</v>
          </cell>
          <cell r="AX638">
            <v>45473</v>
          </cell>
          <cell r="AY638" t="str">
            <v>#REF!</v>
          </cell>
          <cell r="AZ638" t="str">
            <v>CO1.PCCNTR.5909637</v>
          </cell>
        </row>
        <row r="639">
          <cell r="D639" t="str">
            <v>620-2024</v>
          </cell>
          <cell r="E639" t="str">
            <v>LEYLA CASTILLO BALLÉN</v>
          </cell>
          <cell r="F639" t="str">
            <v>Subdirección de Formación Artistica</v>
          </cell>
          <cell r="G639" t="str">
            <v>Subdirección de Formación Artística</v>
          </cell>
          <cell r="H639" t="str">
            <v>Programa Crea</v>
          </cell>
          <cell r="I639" t="str">
            <v>Contratación Directa</v>
          </cell>
          <cell r="J639" t="str">
            <v>Contratación directa.</v>
          </cell>
          <cell r="K639" t="str">
            <v>Prestación de servicios</v>
          </cell>
          <cell r="N639" t="str">
            <v>Si</v>
          </cell>
          <cell r="O639" t="str">
            <v>Contrato Prestación de Servicios Profesionales</v>
          </cell>
          <cell r="P639">
            <v>45330</v>
          </cell>
          <cell r="Q639">
            <v>45331</v>
          </cell>
          <cell r="R639">
            <v>45535</v>
          </cell>
          <cell r="S639">
            <v>203</v>
          </cell>
          <cell r="T639" t="str">
            <v>En Ejecución</v>
          </cell>
          <cell r="U639" t="str">
            <v>LEYLA CASTILLO BALLÉN</v>
          </cell>
          <cell r="X639" t="str">
            <v>LINA MARIA GAVIRIA HURTADO</v>
          </cell>
          <cell r="Z639" t="str">
            <v>Inversión</v>
          </cell>
          <cell r="AA639">
            <v>2020110010061</v>
          </cell>
          <cell r="AC639" t="str">
            <v>O23011601140000007619</v>
          </cell>
          <cell r="AF639">
            <v>25192860</v>
          </cell>
          <cell r="AJ63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39" t="str">
            <v>Heidy Lorena Sandoval Orjuela</v>
          </cell>
          <cell r="AL639">
            <v>1026564703</v>
          </cell>
          <cell r="AM639" t="str">
            <v>620-2024</v>
          </cell>
          <cell r="AP639" t="str">
            <v>SECOP II</v>
          </cell>
          <cell r="AQ639" t="e">
            <v>#N/A</v>
          </cell>
          <cell r="AS639" t="str">
            <v>Falso</v>
          </cell>
          <cell r="AU639" t="str">
            <v>SI</v>
          </cell>
          <cell r="AV639" t="str">
            <v>Febrero</v>
          </cell>
          <cell r="AW639" t="e">
            <v>#N/A</v>
          </cell>
          <cell r="AX639">
            <v>45535</v>
          </cell>
          <cell r="AY639" t="str">
            <v>#REF!</v>
          </cell>
          <cell r="AZ639" t="str">
            <v>CO1.PCCNTR.5909932</v>
          </cell>
        </row>
        <row r="640">
          <cell r="D640" t="str">
            <v>624-2024</v>
          </cell>
          <cell r="E640" t="str">
            <v>LEYLA CASTILLO BALLÉN</v>
          </cell>
          <cell r="F640" t="str">
            <v>Subdirección de Formación Artistica</v>
          </cell>
          <cell r="G640" t="str">
            <v>Subdirección de Formación Artística</v>
          </cell>
          <cell r="H640" t="str">
            <v>Programa Crea</v>
          </cell>
          <cell r="I640" t="str">
            <v>Contratación Directa</v>
          </cell>
          <cell r="J640" t="str">
            <v>Contratación directa.</v>
          </cell>
          <cell r="K640" t="str">
            <v>Prestación de servicios</v>
          </cell>
          <cell r="N640" t="str">
            <v>Si</v>
          </cell>
          <cell r="O640" t="str">
            <v>Contrato Prestación de Servicios Profesionales</v>
          </cell>
          <cell r="P640">
            <v>45330</v>
          </cell>
          <cell r="Q640">
            <v>45337</v>
          </cell>
          <cell r="R640">
            <v>45473</v>
          </cell>
          <cell r="S640">
            <v>136</v>
          </cell>
          <cell r="T640" t="str">
            <v>En Ejecución</v>
          </cell>
          <cell r="U640" t="str">
            <v>LEYLA CASTILLO BALLÉN</v>
          </cell>
          <cell r="X640" t="str">
            <v>LINA MARIA GAVIRIA HURTADO</v>
          </cell>
          <cell r="Z640" t="str">
            <v>Inversión</v>
          </cell>
          <cell r="AA640">
            <v>2020110010061</v>
          </cell>
          <cell r="AC640" t="str">
            <v>O23011601140000007619</v>
          </cell>
          <cell r="AF640">
            <v>16195410</v>
          </cell>
          <cell r="AJ64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40" t="str">
            <v>LEANDRO ALBERTO VARGAS GALLEGO</v>
          </cell>
          <cell r="AL640">
            <v>79725284</v>
          </cell>
          <cell r="AM640" t="str">
            <v>624-2024</v>
          </cell>
          <cell r="AP640" t="str">
            <v>SECOP II</v>
          </cell>
          <cell r="AQ640" t="e">
            <v>#N/A</v>
          </cell>
          <cell r="AS640" t="str">
            <v>Falso</v>
          </cell>
          <cell r="AU640" t="str">
            <v>SI</v>
          </cell>
          <cell r="AV640" t="str">
            <v>Febrero</v>
          </cell>
          <cell r="AW640" t="e">
            <v>#N/A</v>
          </cell>
          <cell r="AX640">
            <v>45473</v>
          </cell>
          <cell r="AY640" t="str">
            <v>#REF!</v>
          </cell>
          <cell r="AZ640" t="str">
            <v>CO1.PCCNTR.5905789</v>
          </cell>
        </row>
        <row r="641">
          <cell r="D641" t="str">
            <v>625-2024</v>
          </cell>
          <cell r="E641" t="str">
            <v>LEYLA CASTILLO BALLÉN</v>
          </cell>
          <cell r="F641" t="str">
            <v>Subdirección de Formación Artistica</v>
          </cell>
          <cell r="G641" t="str">
            <v>Subdirección de Formación Artística</v>
          </cell>
          <cell r="H641" t="str">
            <v>Programa Crea</v>
          </cell>
          <cell r="I641" t="str">
            <v>Contratación Directa</v>
          </cell>
          <cell r="J641" t="str">
            <v>Contratación directa.</v>
          </cell>
          <cell r="K641" t="str">
            <v>Prestación de servicios</v>
          </cell>
          <cell r="N641" t="str">
            <v>Si</v>
          </cell>
          <cell r="O641" t="str">
            <v>Contrato Prestación de Servicios Profesionales</v>
          </cell>
          <cell r="P641">
            <v>45330</v>
          </cell>
          <cell r="Q641">
            <v>45337</v>
          </cell>
          <cell r="R641">
            <v>45382</v>
          </cell>
          <cell r="S641">
            <v>47</v>
          </cell>
          <cell r="T641" t="str">
            <v>En Ejecución</v>
          </cell>
          <cell r="U641" t="str">
            <v>LEYLA CASTILLO BALLÉN</v>
          </cell>
          <cell r="X641" t="str">
            <v>LINA MARIA GAVIRIA HURTADO</v>
          </cell>
          <cell r="Z641" t="str">
            <v>Inversión</v>
          </cell>
          <cell r="AA641">
            <v>2020110010061</v>
          </cell>
          <cell r="AC641" t="str">
            <v>O23011601140000007619</v>
          </cell>
          <cell r="AF641">
            <v>7675500</v>
          </cell>
          <cell r="AJ641" t="str">
            <v>PRESTAR LOS SERVICIOS PROFESIONALES AL INSTITUTO DISTRITAL DE LAS ARTES -IDARTES- SUBDIRECCIÓN DE FORMACIÓN ARTÍSTICA, EJECUTANDO LA CREACIÓN Y EDICIÓN DE CONTENIDOS FOTOGRÁFICOS Y AUDIOVISUALES QUE SE DERIVEN DE LOS EVENTOS Y ESTRATEGIAS EJECUTADAS POR EL PROGRAMA CREA, EN LOS DIFERENTES FORMATOS REQUERIDOS POR LA ENTIDAD.</v>
          </cell>
          <cell r="AK641" t="str">
            <v>Jacobo Bravo</v>
          </cell>
          <cell r="AL641">
            <v>13067668</v>
          </cell>
          <cell r="AM641" t="str">
            <v>625-2024</v>
          </cell>
          <cell r="AP641" t="str">
            <v>SECOP II</v>
          </cell>
          <cell r="AQ641" t="e">
            <v>#N/A</v>
          </cell>
          <cell r="AS641" t="str">
            <v>Falso</v>
          </cell>
          <cell r="AU641" t="str">
            <v>SI</v>
          </cell>
          <cell r="AV641" t="str">
            <v>Febrero</v>
          </cell>
          <cell r="AW641" t="e">
            <v>#N/A</v>
          </cell>
          <cell r="AX641">
            <v>45382</v>
          </cell>
          <cell r="AY641" t="str">
            <v>#REF!</v>
          </cell>
          <cell r="AZ641" t="str">
            <v>CO1.PCCNTR.5906420</v>
          </cell>
        </row>
        <row r="642">
          <cell r="D642" t="str">
            <v>626-2024</v>
          </cell>
          <cell r="E642" t="str">
            <v>Hanna Paola Cuenca Hernandez</v>
          </cell>
          <cell r="F642" t="str">
            <v>Subdirección de Equipamientos Culturales</v>
          </cell>
          <cell r="I642" t="str">
            <v>Contratación Directa</v>
          </cell>
          <cell r="J642" t="str">
            <v>Contratación directa.</v>
          </cell>
          <cell r="K642" t="str">
            <v>Prestación de servicios</v>
          </cell>
          <cell r="N642" t="str">
            <v>Si</v>
          </cell>
          <cell r="O642" t="str">
            <v>Contrato Prestación de Servicios Profesionales</v>
          </cell>
          <cell r="P642">
            <v>45330</v>
          </cell>
          <cell r="Q642">
            <v>45334</v>
          </cell>
          <cell r="R642">
            <v>45382</v>
          </cell>
          <cell r="S642">
            <v>50</v>
          </cell>
          <cell r="T642" t="str">
            <v>En Ejecución</v>
          </cell>
          <cell r="U642" t="str">
            <v>Hanna Paola Cuenca Hernandez</v>
          </cell>
          <cell r="X642" t="str">
            <v>EDWAR ALEJANDRO PARAMO DELGADO</v>
          </cell>
          <cell r="Z642" t="str">
            <v>Inversión</v>
          </cell>
          <cell r="AA642">
            <v>2020110010158</v>
          </cell>
          <cell r="AC642" t="str">
            <v>O23011601210000007614</v>
          </cell>
          <cell r="AF642">
            <v>9200000</v>
          </cell>
          <cell r="AJ642" t="str">
            <v>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cultural.</v>
          </cell>
          <cell r="AK642" t="str">
            <v>OSCAR FABIAN MONTENEGRO GONZALEZ</v>
          </cell>
          <cell r="AL642">
            <v>1019040621</v>
          </cell>
          <cell r="AM642" t="str">
            <v>626-2024</v>
          </cell>
          <cell r="AP642" t="str">
            <v>SECOP II</v>
          </cell>
          <cell r="AQ642" t="e">
            <v>#N/A</v>
          </cell>
          <cell r="AS642" t="str">
            <v>Falso</v>
          </cell>
          <cell r="AU642" t="str">
            <v>SI</v>
          </cell>
          <cell r="AV642" t="str">
            <v>Febrero</v>
          </cell>
          <cell r="AW642" t="e">
            <v>#N/A</v>
          </cell>
          <cell r="AX642">
            <v>45382</v>
          </cell>
          <cell r="AY642" t="str">
            <v>#REF!</v>
          </cell>
          <cell r="AZ642" t="str">
            <v>CO1.PCCNTR.5906393</v>
          </cell>
        </row>
        <row r="643">
          <cell r="D643" t="str">
            <v>628-2024</v>
          </cell>
          <cell r="E643" t="str">
            <v>LEYLA CASTILLO BALLÉN</v>
          </cell>
          <cell r="F643" t="str">
            <v>Subdirección de Formación Artistica</v>
          </cell>
          <cell r="G643" t="str">
            <v>Subdirección de Formación Artística</v>
          </cell>
          <cell r="H643" t="str">
            <v>Programa Crea</v>
          </cell>
          <cell r="I643" t="str">
            <v>Contratación Directa</v>
          </cell>
          <cell r="J643" t="str">
            <v>Contratación directa.</v>
          </cell>
          <cell r="K643" t="str">
            <v>Prestación de servicios</v>
          </cell>
          <cell r="N643" t="str">
            <v>Si</v>
          </cell>
          <cell r="O643" t="str">
            <v>Contrato Prestación de Servicios Profesionales</v>
          </cell>
          <cell r="P643">
            <v>45330</v>
          </cell>
          <cell r="Q643">
            <v>45337</v>
          </cell>
          <cell r="R643">
            <v>45535</v>
          </cell>
          <cell r="S643">
            <v>197</v>
          </cell>
          <cell r="T643" t="str">
            <v>En Ejecución</v>
          </cell>
          <cell r="U643" t="str">
            <v>LEYLA CASTILLO BALLÉN</v>
          </cell>
          <cell r="X643" t="str">
            <v>JORGE EDUARDO MARTINEZ GARCIA</v>
          </cell>
          <cell r="Z643" t="str">
            <v>Inversión</v>
          </cell>
          <cell r="AA643">
            <v>2020110010061</v>
          </cell>
          <cell r="AC643" t="str">
            <v>O23011601140000007619</v>
          </cell>
          <cell r="AF643">
            <v>23393370</v>
          </cell>
          <cell r="AJ64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43" t="str">
            <v>JEFFERSON DANIEL GONZALEZ RODRIGUEZ</v>
          </cell>
          <cell r="AL643">
            <v>1022989476</v>
          </cell>
          <cell r="AM643" t="str">
            <v>628-2024</v>
          </cell>
          <cell r="AP643" t="str">
            <v>SECOP II</v>
          </cell>
          <cell r="AQ643" t="e">
            <v>#N/A</v>
          </cell>
          <cell r="AS643" t="str">
            <v>Falso</v>
          </cell>
          <cell r="AU643" t="str">
            <v>SI</v>
          </cell>
          <cell r="AV643" t="str">
            <v>Febrero</v>
          </cell>
          <cell r="AW643" t="e">
            <v>#N/A</v>
          </cell>
          <cell r="AX643">
            <v>45535</v>
          </cell>
          <cell r="AY643" t="str">
            <v>#REF!</v>
          </cell>
          <cell r="AZ643" t="str">
            <v>CO1.PCCNTR.5907188</v>
          </cell>
        </row>
        <row r="644">
          <cell r="D644" t="str">
            <v>631-2024</v>
          </cell>
          <cell r="E644" t="str">
            <v>Hanna Paola Cuenca Hernandez</v>
          </cell>
          <cell r="F644" t="str">
            <v>Subdirección de Equipamientos Culturales</v>
          </cell>
          <cell r="I644" t="str">
            <v>Contratación Directa</v>
          </cell>
          <cell r="J644" t="str">
            <v>Contratación directa.</v>
          </cell>
          <cell r="K644" t="str">
            <v>Prestación de servicios</v>
          </cell>
          <cell r="N644" t="str">
            <v>Si</v>
          </cell>
          <cell r="O644" t="str">
            <v>Contrato Prestación de Servicios Profesionales</v>
          </cell>
          <cell r="P644">
            <v>45330</v>
          </cell>
          <cell r="Q644">
            <v>45331</v>
          </cell>
          <cell r="R644">
            <v>45392</v>
          </cell>
          <cell r="S644">
            <v>62</v>
          </cell>
          <cell r="T644" t="str">
            <v>En Ejecución</v>
          </cell>
          <cell r="U644" t="str">
            <v>Hanna Paola Cuenca Hernandez</v>
          </cell>
          <cell r="X644" t="str">
            <v>EDWAR ALEJANDRO PARAMO DELGADO</v>
          </cell>
          <cell r="Z644" t="str">
            <v>Inversión</v>
          </cell>
          <cell r="AA644">
            <v>2020110010158</v>
          </cell>
          <cell r="AC644" t="str">
            <v>O23011601210000007614</v>
          </cell>
          <cell r="AF644">
            <v>13000000</v>
          </cell>
          <cell r="AJ644" t="str">
            <v>PRESTAR SERVICIOS PROFESIONALES AL IDARTES - SUBDIRECCIÓN DE EQUIPAMIENTOS CULTURALES, EN ACTIVIDADES ASOCIADAS AL ACOMPAÑAMIENTO Y APOYO EN EL SEGUIMIENTO A LA GESTIÓN DEL EQUIPO DE DIVULGACIÓN DEL PLANETARIO DE BOGOTÁ EN LA CONSTRUCCIÓN DE HERRAMIENTAS, ACTIVIDADES Y PROPUESTAS PARA LA APROPIACIÓN SOCIAL DEL CONOCIMIENTO CIENTÍFICO Y TECNOLÓGICO, ENMARCANDO SU ACTIVIDAD EN LAS ACCIONES ACORDE AL MODELO Y PLAN PEDAGÓGICO DEL PLANETARIO DE BOGOTÁ</v>
          </cell>
          <cell r="AK644" t="str">
            <v>MIGUEL ALFONSO VALBUENA SUAREZ</v>
          </cell>
          <cell r="AL644">
            <v>1031152645</v>
          </cell>
          <cell r="AM644" t="str">
            <v>631-2024</v>
          </cell>
          <cell r="AP644" t="str">
            <v>SECOP II</v>
          </cell>
          <cell r="AQ644" t="e">
            <v>#N/A</v>
          </cell>
          <cell r="AS644" t="str">
            <v>Falso</v>
          </cell>
          <cell r="AU644" t="str">
            <v>SI</v>
          </cell>
          <cell r="AV644" t="str">
            <v>Febrero</v>
          </cell>
          <cell r="AW644" t="e">
            <v>#N/A</v>
          </cell>
          <cell r="AX644">
            <v>45392</v>
          </cell>
          <cell r="AY644" t="str">
            <v>#REF!</v>
          </cell>
          <cell r="AZ644" t="str">
            <v>CO1.PCCNTR.5911967</v>
          </cell>
        </row>
        <row r="645">
          <cell r="D645" t="str">
            <v>637-2024</v>
          </cell>
          <cell r="E645" t="str">
            <v>LEYLA CASTILLO BALLÉN</v>
          </cell>
          <cell r="F645" t="str">
            <v>Subdirección de Formación Artistica</v>
          </cell>
          <cell r="G645" t="str">
            <v>Subdirección de Formación Artística</v>
          </cell>
          <cell r="H645" t="str">
            <v>Programa Crea</v>
          </cell>
          <cell r="I645" t="str">
            <v>Contratación Directa</v>
          </cell>
          <cell r="J645" t="str">
            <v>Contratación directa.</v>
          </cell>
          <cell r="K645" t="str">
            <v>Prestación de servicios</v>
          </cell>
          <cell r="N645" t="str">
            <v>Si</v>
          </cell>
          <cell r="O645" t="str">
            <v>Contrato Prestación de Servicios Apoyo a la Gestión</v>
          </cell>
          <cell r="P645">
            <v>45330</v>
          </cell>
          <cell r="Q645">
            <v>45334</v>
          </cell>
          <cell r="R645">
            <v>45473</v>
          </cell>
          <cell r="S645">
            <v>139</v>
          </cell>
          <cell r="T645" t="str">
            <v>En Ejecución</v>
          </cell>
          <cell r="U645" t="str">
            <v>LEYLA CASTILLO BALLÉN</v>
          </cell>
          <cell r="X645" t="str">
            <v>LINA MARIA GAVIRIA HURTADO</v>
          </cell>
          <cell r="Z645" t="str">
            <v>Inversión</v>
          </cell>
          <cell r="AA645">
            <v>2020110010061</v>
          </cell>
          <cell r="AC645" t="str">
            <v>O23011601140000007619</v>
          </cell>
          <cell r="AF645">
            <v>16435342</v>
          </cell>
          <cell r="AJ64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45" t="str">
            <v>Jhon Jairo Nonsoque Salazar</v>
          </cell>
          <cell r="AL645">
            <v>1023877138</v>
          </cell>
          <cell r="AM645" t="str">
            <v>637-2024</v>
          </cell>
          <cell r="AP645" t="str">
            <v>SECOP II</v>
          </cell>
          <cell r="AQ645" t="e">
            <v>#N/A</v>
          </cell>
          <cell r="AS645" t="str">
            <v>Falso</v>
          </cell>
          <cell r="AU645" t="str">
            <v>SI</v>
          </cell>
          <cell r="AV645" t="str">
            <v>Febrero</v>
          </cell>
          <cell r="AW645" t="e">
            <v>#N/A</v>
          </cell>
          <cell r="AX645">
            <v>45473</v>
          </cell>
          <cell r="AY645" t="str">
            <v>#REF!</v>
          </cell>
          <cell r="AZ645" t="str">
            <v>CO1.PCCNTR.5913303</v>
          </cell>
        </row>
        <row r="646">
          <cell r="D646" t="str">
            <v>638-2024</v>
          </cell>
          <cell r="E646" t="str">
            <v>LEYLA CASTILLO BALLÉN</v>
          </cell>
          <cell r="F646" t="str">
            <v>Subdirección de Formación Artistica</v>
          </cell>
          <cell r="G646" t="str">
            <v>Subdirección de Formación Artística</v>
          </cell>
          <cell r="H646" t="str">
            <v>Programa Crea</v>
          </cell>
          <cell r="I646" t="str">
            <v>Contratación Directa</v>
          </cell>
          <cell r="J646" t="str">
            <v>Contratación directa.</v>
          </cell>
          <cell r="K646" t="str">
            <v>Prestación de servicios</v>
          </cell>
          <cell r="N646" t="str">
            <v>Si</v>
          </cell>
          <cell r="O646" t="str">
            <v>Contrato Prestación de Servicios Profesionales</v>
          </cell>
          <cell r="P646">
            <v>45330</v>
          </cell>
          <cell r="Q646">
            <v>45337</v>
          </cell>
          <cell r="R646">
            <v>45473</v>
          </cell>
          <cell r="S646">
            <v>136</v>
          </cell>
          <cell r="T646" t="str">
            <v>En Ejecución</v>
          </cell>
          <cell r="U646" t="str">
            <v>LEYLA CASTILLO BALLÉN</v>
          </cell>
          <cell r="X646" t="str">
            <v>LINA MARIA GAVIRIA HURTADO</v>
          </cell>
          <cell r="Z646" t="str">
            <v>Inversión</v>
          </cell>
          <cell r="AA646">
            <v>2020110010061</v>
          </cell>
          <cell r="AC646" t="str">
            <v>O23011601140000007619</v>
          </cell>
          <cell r="AF646">
            <v>10820453</v>
          </cell>
          <cell r="AJ64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46" t="str">
            <v>Mayra Giselle Largo Paipa</v>
          </cell>
          <cell r="AL646">
            <v>52915325</v>
          </cell>
          <cell r="AM646" t="str">
            <v>638-2024</v>
          </cell>
          <cell r="AP646" t="str">
            <v>SECOP II</v>
          </cell>
          <cell r="AQ646" t="e">
            <v>#N/A</v>
          </cell>
          <cell r="AS646" t="str">
            <v>Falso</v>
          </cell>
          <cell r="AU646" t="str">
            <v>SI</v>
          </cell>
          <cell r="AV646" t="str">
            <v>Febrero</v>
          </cell>
          <cell r="AW646" t="e">
            <v>#N/A</v>
          </cell>
          <cell r="AX646">
            <v>45473</v>
          </cell>
          <cell r="AY646" t="str">
            <v>#REF!</v>
          </cell>
          <cell r="AZ646" t="str">
            <v>CO1.PCCNTR.5912500</v>
          </cell>
        </row>
        <row r="647">
          <cell r="D647" t="str">
            <v>654-2024</v>
          </cell>
          <cell r="E647" t="str">
            <v>Liliana Morales Ortiz</v>
          </cell>
          <cell r="F647" t="str">
            <v>Subdirección Administrativa y Financiera</v>
          </cell>
          <cell r="H647" t="str">
            <v>Oficina Asesora de Planeación y Tecnologias de la Informaciónn</v>
          </cell>
          <cell r="I647" t="str">
            <v>Contratación Directa</v>
          </cell>
          <cell r="J647" t="str">
            <v>Contratación directa.</v>
          </cell>
          <cell r="K647" t="str">
            <v>Prestación de servicios</v>
          </cell>
          <cell r="N647" t="str">
            <v>Si</v>
          </cell>
          <cell r="O647" t="str">
            <v>Contrato Prestación de Servicios Profesionales</v>
          </cell>
          <cell r="P647">
            <v>45330</v>
          </cell>
          <cell r="Q647">
            <v>45331</v>
          </cell>
          <cell r="R647">
            <v>45382</v>
          </cell>
          <cell r="S647">
            <v>53</v>
          </cell>
          <cell r="T647" t="str">
            <v>En Ejecución</v>
          </cell>
          <cell r="U647" t="str">
            <v>Liliana Morales Ortiz</v>
          </cell>
          <cell r="X647" t="str">
            <v>DANIEL SANCHEZ ROJAS</v>
          </cell>
          <cell r="Z647" t="str">
            <v>Inversión</v>
          </cell>
          <cell r="AA647">
            <v>2020110010376</v>
          </cell>
          <cell r="AC647" t="str">
            <v>O23011605560000007902</v>
          </cell>
          <cell r="AF647">
            <v>11363733</v>
          </cell>
          <cell r="AJ647" t="str">
            <v>PRESTAR SERVICIOS PROFESIONALES AL INSTITUTO DISTRITAL DE LAS ARTES - IDARTES - OFICINA ASESORA DE PLANEACIÓN Y TECNOLOGÍAS DE LA INFORMACIÓN, EN ACTIVIDADES RELACIONADAS CON EL SOPORTE Y MANTENIMIENTO DEL SISTEMA DE GESTIÓN DE PERSONAL Y NÓMINA PERNO, ASÍ COMO, EN LOS PROCESOS IMPLEMENTADOS POR EL
 IDARTES.</v>
          </cell>
          <cell r="AK647" t="str">
            <v>ESTHER LIGIA VILLARRAGA CIFUENTES</v>
          </cell>
          <cell r="AL647">
            <v>41607402</v>
          </cell>
          <cell r="AM647" t="str">
            <v>654-2024</v>
          </cell>
          <cell r="AP647" t="str">
            <v>SECOP II</v>
          </cell>
          <cell r="AQ647" t="e">
            <v>#N/A</v>
          </cell>
          <cell r="AS647" t="str">
            <v>Falso</v>
          </cell>
          <cell r="AU647" t="str">
            <v>SI</v>
          </cell>
          <cell r="AV647" t="str">
            <v>Marzo</v>
          </cell>
          <cell r="AW647" t="e">
            <v>#N/A</v>
          </cell>
          <cell r="AX647">
            <v>45382</v>
          </cell>
          <cell r="AY647" t="str">
            <v>#REF!</v>
          </cell>
          <cell r="AZ647" t="str">
            <v>CO1.PCCNTR.5914227</v>
          </cell>
        </row>
        <row r="648">
          <cell r="D648" t="str">
            <v>655-2024</v>
          </cell>
          <cell r="E648" t="str">
            <v>LEYLA CASTILLO BALLÉN</v>
          </cell>
          <cell r="F648" t="str">
            <v>Subdirección de Formación Artistica</v>
          </cell>
          <cell r="G648" t="str">
            <v>Subdirección de Formación Artística</v>
          </cell>
          <cell r="I648" t="str">
            <v>Contratación Directa</v>
          </cell>
          <cell r="J648" t="str">
            <v>Contratación directa.</v>
          </cell>
          <cell r="K648" t="str">
            <v>Prestación de servicios</v>
          </cell>
          <cell r="N648" t="str">
            <v>Si</v>
          </cell>
          <cell r="O648" t="str">
            <v>Contrato Prestación de Servicios Apoyo a la Gestión</v>
          </cell>
          <cell r="P648">
            <v>45330</v>
          </cell>
          <cell r="Q648">
            <v>45331</v>
          </cell>
          <cell r="R648">
            <v>45407</v>
          </cell>
          <cell r="S648">
            <v>77</v>
          </cell>
          <cell r="T648" t="str">
            <v>En Ejecución</v>
          </cell>
          <cell r="U648" t="str">
            <v>LEYLA CASTILLO BALLÉN</v>
          </cell>
          <cell r="X648" t="str">
            <v>VICTOR HUGO GONZALEZ BRAVO</v>
          </cell>
          <cell r="Z648" t="str">
            <v>Inversión</v>
          </cell>
          <cell r="AA648">
            <v>2021110010005</v>
          </cell>
          <cell r="AC648" t="str">
            <v>O23011601210000007909</v>
          </cell>
          <cell r="AF648">
            <v>9781200</v>
          </cell>
          <cell r="AJ648" t="str">
            <v>PRESTAR SERVICIOS DE APOYO A LA GESTIÓN AL IDARTES - SUBDIRECCIÓN DE FORMACIÓN ARTÍSTICA, PARA LA ORGANIZACIÓN,DESARROLLO, ARTICULACIÓN E IMPLEMENTACIÓN DE LAS ACCIONES ASOCIADAS A LOS COMPONENTES DEL PROYECTO DE INVERSIÓN 7909 "FORTALECIMIENTO DE LAS CULTURAS Y PROCESOS COMUNITARIOS ARTÍSTICOS EN LOS TERRITORIOS DE BOGOTÁ".</v>
          </cell>
          <cell r="AK648" t="str">
            <v>JHONN FREDY MORÁN MONTILLA</v>
          </cell>
          <cell r="AL648">
            <v>87066922</v>
          </cell>
          <cell r="AM648" t="str">
            <v>655-2024</v>
          </cell>
          <cell r="AP648" t="str">
            <v>SECOP II</v>
          </cell>
          <cell r="AQ648" t="e">
            <v>#N/A</v>
          </cell>
          <cell r="AS648" t="str">
            <v>Falso</v>
          </cell>
          <cell r="AU648" t="str">
            <v>SI</v>
          </cell>
          <cell r="AV648" t="str">
            <v>Febrero</v>
          </cell>
          <cell r="AW648" t="e">
            <v>#N/A</v>
          </cell>
          <cell r="AX648">
            <v>45407</v>
          </cell>
          <cell r="AY648" t="str">
            <v>#REF!</v>
          </cell>
          <cell r="AZ648" t="str">
            <v>CO1.PCCNTR.5912135</v>
          </cell>
        </row>
        <row r="649">
          <cell r="D649" t="str">
            <v>656-2024</v>
          </cell>
          <cell r="E649" t="str">
            <v>LEYLA CASTILLO BALLÉN</v>
          </cell>
          <cell r="F649" t="str">
            <v>Subdirección de Formación Artistica</v>
          </cell>
          <cell r="G649" t="str">
            <v>Subdirección de Formación Artística</v>
          </cell>
          <cell r="I649" t="str">
            <v>Contratación Directa</v>
          </cell>
          <cell r="J649" t="str">
            <v>Contratación directa.</v>
          </cell>
          <cell r="K649" t="str">
            <v>Prestación de servicios</v>
          </cell>
          <cell r="N649" t="str">
            <v>Si</v>
          </cell>
          <cell r="O649" t="str">
            <v>Contrato Prestación de Servicios Apoyo a la Gestión</v>
          </cell>
          <cell r="P649">
            <v>45330</v>
          </cell>
          <cell r="Q649">
            <v>45331</v>
          </cell>
          <cell r="R649">
            <v>45407</v>
          </cell>
          <cell r="S649">
            <v>77</v>
          </cell>
          <cell r="T649" t="str">
            <v>En Ejecución</v>
          </cell>
          <cell r="U649" t="str">
            <v>LEYLA CASTILLO BALLÉN</v>
          </cell>
          <cell r="X649" t="str">
            <v>VICTOR HUGO GONZALEZ BRAVO</v>
          </cell>
          <cell r="Z649" t="str">
            <v>Inversión</v>
          </cell>
          <cell r="AA649">
            <v>2021110010005</v>
          </cell>
          <cell r="AC649" t="str">
            <v>O23011601210000007909</v>
          </cell>
          <cell r="AF649">
            <v>9781200</v>
          </cell>
          <cell r="AJ649" t="str">
            <v>PRESTAR SERVICIOS DE APOYO A LA GESTIÓN AL IDARTES - SUBDIRECCIÓN DE FORMACIÓN ARTÍSTICA, PARA LA ORGANIZACIÓN,DESARROLLO, ARTICULACIÓN E IMPLEMENTACIÓN DE LAS ACCIONES ASOCIADAS A LOS COMPONENTES DEL PROYECTO DE INVERSIÓN 7909 "FORTALECIMIENTO DE LAS CULTURAS Y PROCESOS COMUNITARIOS ARTÍSTICOS EN LOS TERRITORIOS DE BOGOTÁ".</v>
          </cell>
          <cell r="AK649" t="str">
            <v>JORGE DAVID PAEZ ESPINOSA</v>
          </cell>
          <cell r="AL649">
            <v>1019067600</v>
          </cell>
          <cell r="AM649" t="str">
            <v>656-2024</v>
          </cell>
          <cell r="AP649" t="str">
            <v>SECOP II</v>
          </cell>
          <cell r="AQ649" t="e">
            <v>#N/A</v>
          </cell>
          <cell r="AS649" t="str">
            <v>Falso</v>
          </cell>
          <cell r="AU649" t="str">
            <v>SI</v>
          </cell>
          <cell r="AV649" t="str">
            <v>Febrero</v>
          </cell>
          <cell r="AW649" t="e">
            <v>#N/A</v>
          </cell>
          <cell r="AX649">
            <v>45407</v>
          </cell>
          <cell r="AY649" t="str">
            <v>#REF!</v>
          </cell>
          <cell r="AZ649" t="str">
            <v>CO1.PCCNTR.5912263</v>
          </cell>
        </row>
        <row r="650">
          <cell r="D650" t="str">
            <v>657-2024</v>
          </cell>
          <cell r="E650" t="str">
            <v>Liliana Morales Ortiz</v>
          </cell>
          <cell r="F650" t="str">
            <v>Subdirección Administrativa y Financiera</v>
          </cell>
          <cell r="H650" t="str">
            <v>Oficina Asesora de Planeación y Tecnologias de la Informaciónn</v>
          </cell>
          <cell r="I650" t="str">
            <v>Contratación Directa</v>
          </cell>
          <cell r="J650" t="str">
            <v>Contratación directa.</v>
          </cell>
          <cell r="K650" t="str">
            <v>Prestación de servicios</v>
          </cell>
          <cell r="N650" t="str">
            <v>Si</v>
          </cell>
          <cell r="O650" t="str">
            <v>Contrato Prestación de Servicios Apoyo a la Gestión</v>
          </cell>
          <cell r="P650">
            <v>45330</v>
          </cell>
          <cell r="Q650">
            <v>45331</v>
          </cell>
          <cell r="R650">
            <v>45382</v>
          </cell>
          <cell r="S650">
            <v>53</v>
          </cell>
          <cell r="T650" t="str">
            <v>En Ejecución</v>
          </cell>
          <cell r="U650" t="str">
            <v>Liliana Morales Ortiz</v>
          </cell>
          <cell r="X650" t="str">
            <v>DANIEL SANCHEZ ROJAS</v>
          </cell>
          <cell r="Z650" t="str">
            <v>Inversión</v>
          </cell>
          <cell r="AA650">
            <v>2020110010376</v>
          </cell>
          <cell r="AC650" t="str">
            <v>O23011605560000007902</v>
          </cell>
          <cell r="AF650">
            <v>11617833</v>
          </cell>
          <cell r="AJ650" t="str">
            <v>PRESTAR SERVICIOS DE APOYO A LA GESTIÓN AL IDARTES - OFICINA ASESORA DE PLANEACIÓN Y TECNOLOGÍAS DE LA INFORMACIÓN, EN EL MARCO DEL MODELO INTEGRADO DE PLANEACIÓN - MIPG, EN ACTIVIDADES RELACIONADAS CON LA ACTUALIZACIÓN Y SEGUIMIENTO TRANSVERSAL A LOS PROYECTOS DE INVERSIÓN A CARGO DE LA ENTIDAD DE ACUERDO CON LA COMPETENCIA DE LA OAP-TI.</v>
          </cell>
          <cell r="AK650" t="str">
            <v>MARITZA AMADO BARRANTES</v>
          </cell>
          <cell r="AL650">
            <v>53064618</v>
          </cell>
          <cell r="AM650" t="str">
            <v>657-2024</v>
          </cell>
          <cell r="AP650" t="str">
            <v>SECOP II</v>
          </cell>
          <cell r="AQ650" t="e">
            <v>#N/A</v>
          </cell>
          <cell r="AS650" t="str">
            <v>Falso</v>
          </cell>
          <cell r="AU650" t="str">
            <v>SI</v>
          </cell>
          <cell r="AV650" t="str">
            <v>Febrero</v>
          </cell>
          <cell r="AW650" t="e">
            <v>#N/A</v>
          </cell>
          <cell r="AX650">
            <v>45382</v>
          </cell>
          <cell r="AY650" t="str">
            <v>#REF!</v>
          </cell>
          <cell r="AZ650" t="str">
            <v>CO1.PCCNTR.5913944</v>
          </cell>
        </row>
        <row r="651">
          <cell r="D651" t="str">
            <v>663-2024</v>
          </cell>
          <cell r="E651" t="str">
            <v>LEYLA CASTILLO BALLÉN</v>
          </cell>
          <cell r="F651" t="str">
            <v>Subdirección de Formación Artistica</v>
          </cell>
          <cell r="G651" t="str">
            <v>Subdirección de Formación Artística</v>
          </cell>
          <cell r="I651" t="str">
            <v>Contratación Directa</v>
          </cell>
          <cell r="J651" t="str">
            <v>Contratación directa.</v>
          </cell>
          <cell r="K651" t="str">
            <v>Prestación de servicios</v>
          </cell>
          <cell r="N651" t="str">
            <v>Si</v>
          </cell>
          <cell r="O651" t="str">
            <v>Contrato Prestación de Servicios Apoyo a la Gestión</v>
          </cell>
          <cell r="P651">
            <v>45330</v>
          </cell>
          <cell r="Q651">
            <v>45331</v>
          </cell>
          <cell r="R651">
            <v>45407</v>
          </cell>
          <cell r="S651">
            <v>77</v>
          </cell>
          <cell r="T651" t="str">
            <v>En Ejecución</v>
          </cell>
          <cell r="U651" t="str">
            <v>LEYLA CASTILLO BALLÉN</v>
          </cell>
          <cell r="X651" t="str">
            <v>ALBA YANETH REYES SUAREZ</v>
          </cell>
          <cell r="Z651" t="str">
            <v>Inversión</v>
          </cell>
          <cell r="AA651">
            <v>2021110010005</v>
          </cell>
          <cell r="AC651" t="str">
            <v>O23011601210000007909</v>
          </cell>
          <cell r="AF651">
            <v>9781200</v>
          </cell>
          <cell r="AJ651"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651" t="str">
            <v>Maria Fernanda Ladino Osorio</v>
          </cell>
          <cell r="AL651">
            <v>1013604764</v>
          </cell>
          <cell r="AM651" t="str">
            <v>663-2024</v>
          </cell>
          <cell r="AP651" t="str">
            <v>SECOP II</v>
          </cell>
          <cell r="AQ651" t="e">
            <v>#N/A</v>
          </cell>
          <cell r="AS651" t="str">
            <v>Falso</v>
          </cell>
          <cell r="AU651" t="str">
            <v>SI</v>
          </cell>
          <cell r="AV651" t="str">
            <v>Febrero</v>
          </cell>
          <cell r="AW651" t="e">
            <v>#N/A</v>
          </cell>
          <cell r="AX651">
            <v>45407</v>
          </cell>
          <cell r="AY651" t="str">
            <v>#REF!</v>
          </cell>
          <cell r="AZ651" t="str">
            <v>CO1.PCCNTR.5913507</v>
          </cell>
        </row>
        <row r="652">
          <cell r="D652" t="str">
            <v>664-2024</v>
          </cell>
          <cell r="E652" t="str">
            <v>LEYLA CASTILLO BALLÉN</v>
          </cell>
          <cell r="F652" t="str">
            <v>Subdirección de Formación Artistica</v>
          </cell>
          <cell r="G652" t="str">
            <v>Subdirección de Formación Artística</v>
          </cell>
          <cell r="I652" t="str">
            <v>Contratación Directa</v>
          </cell>
          <cell r="J652" t="str">
            <v>Contratación directa.</v>
          </cell>
          <cell r="K652" t="str">
            <v>Prestación de servicios</v>
          </cell>
          <cell r="N652" t="str">
            <v>Si</v>
          </cell>
          <cell r="O652" t="str">
            <v>Contrato Prestación de Servicios Apoyo a la Gestión</v>
          </cell>
          <cell r="P652">
            <v>45330</v>
          </cell>
          <cell r="Q652">
            <v>45330</v>
          </cell>
          <cell r="R652">
            <v>45438</v>
          </cell>
          <cell r="S652">
            <v>109</v>
          </cell>
          <cell r="T652" t="str">
            <v>En Ejecución</v>
          </cell>
          <cell r="U652" t="str">
            <v>LEYLA CASTILLO BALLÉN</v>
          </cell>
          <cell r="X652" t="str">
            <v>VICTOR HUGO GONZALEZ BRAVO</v>
          </cell>
          <cell r="Z652" t="str">
            <v>Inversión</v>
          </cell>
          <cell r="AA652">
            <v>2021110010005</v>
          </cell>
          <cell r="AC652" t="str">
            <v>O23011601210000007909</v>
          </cell>
          <cell r="AF652">
            <v>9909900</v>
          </cell>
          <cell r="AJ652"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652" t="str">
            <v>Xiomara León Salgado</v>
          </cell>
          <cell r="AL652">
            <v>1013643825</v>
          </cell>
          <cell r="AM652" t="str">
            <v>664-2024</v>
          </cell>
          <cell r="AP652" t="str">
            <v>SECOP II</v>
          </cell>
          <cell r="AQ652" t="e">
            <v>#N/A</v>
          </cell>
          <cell r="AS652" t="str">
            <v>Falso</v>
          </cell>
          <cell r="AU652" t="str">
            <v>SI</v>
          </cell>
          <cell r="AV652" t="str">
            <v>Febrero</v>
          </cell>
          <cell r="AW652" t="e">
            <v>#N/A</v>
          </cell>
          <cell r="AX652">
            <v>45438</v>
          </cell>
          <cell r="AY652" t="str">
            <v>#REF!</v>
          </cell>
          <cell r="AZ652" t="str">
            <v>CO1.PCCNTR.5912074</v>
          </cell>
        </row>
        <row r="653">
          <cell r="D653" t="str">
            <v>666-2024</v>
          </cell>
          <cell r="E653" t="str">
            <v>LEYLA CASTILLO BALLÉN</v>
          </cell>
          <cell r="F653" t="str">
            <v>Subdirección de Formación Artistica</v>
          </cell>
          <cell r="G653" t="str">
            <v>Subdirección de Formación Artística</v>
          </cell>
          <cell r="H653" t="str">
            <v>Programa Crea</v>
          </cell>
          <cell r="I653" t="str">
            <v>Contratación Directa</v>
          </cell>
          <cell r="J653" t="str">
            <v>Contratación directa.</v>
          </cell>
          <cell r="K653" t="str">
            <v>Prestación de servicios</v>
          </cell>
          <cell r="N653" t="str">
            <v>Si</v>
          </cell>
          <cell r="O653" t="str">
            <v>Contrato Prestación de Servicios Profesionales</v>
          </cell>
          <cell r="P653">
            <v>45330</v>
          </cell>
          <cell r="Q653">
            <v>45337</v>
          </cell>
          <cell r="R653">
            <v>45473</v>
          </cell>
          <cell r="S653">
            <v>136</v>
          </cell>
          <cell r="T653" t="str">
            <v>En Ejecución</v>
          </cell>
          <cell r="U653" t="str">
            <v>LEYLA CASTILLO BALLÉN</v>
          </cell>
          <cell r="X653" t="str">
            <v>LINA MARIA GAVIRIA HURTADO</v>
          </cell>
          <cell r="Z653" t="str">
            <v>Inversión</v>
          </cell>
          <cell r="AA653">
            <v>2020110010061</v>
          </cell>
          <cell r="AC653" t="str">
            <v>O23011601140000007619</v>
          </cell>
          <cell r="AF653">
            <v>10820453</v>
          </cell>
          <cell r="AJ65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53" t="str">
            <v>Liseth Catalina Barrera Doncel</v>
          </cell>
          <cell r="AL653">
            <v>1000943003</v>
          </cell>
          <cell r="AM653" t="str">
            <v>666-2024</v>
          </cell>
          <cell r="AP653" t="str">
            <v>SECOP II</v>
          </cell>
          <cell r="AQ653" t="e">
            <v>#N/A</v>
          </cell>
          <cell r="AS653" t="str">
            <v>Falso</v>
          </cell>
          <cell r="AU653" t="str">
            <v>SI</v>
          </cell>
          <cell r="AV653" t="str">
            <v>Febrero</v>
          </cell>
          <cell r="AW653" t="e">
            <v>#N/A</v>
          </cell>
          <cell r="AX653">
            <v>45473</v>
          </cell>
          <cell r="AY653" t="str">
            <v>#REF!</v>
          </cell>
          <cell r="AZ653" t="str">
            <v>CO1.PCCNTR.5912653</v>
          </cell>
        </row>
        <row r="654">
          <cell r="D654" t="str">
            <v>PUFA-034-2024</v>
          </cell>
          <cell r="E654" t="str">
            <v>Maira Salamanca</v>
          </cell>
          <cell r="F654" t="str">
            <v>Subdirección de las Artes</v>
          </cell>
          <cell r="G654" t="str">
            <v>Gerencia de Artes Audiovisuales</v>
          </cell>
          <cell r="H654" t="str">
            <v>GERENTE DE ARTES AUDIOVISUALES</v>
          </cell>
          <cell r="I654" t="str">
            <v>Contratación Directa</v>
          </cell>
          <cell r="J654" t="str">
            <v>Contratación directa.</v>
          </cell>
          <cell r="K654" t="str">
            <v>Prestación de servicios</v>
          </cell>
          <cell r="L654" t="str">
            <v>17 17. Contrato de Prestación de Servicios</v>
          </cell>
          <cell r="M654" t="str">
            <v xml:space="preserve">49 49-Otros Servicios </v>
          </cell>
          <cell r="N654" t="str">
            <v>No</v>
          </cell>
          <cell r="O654" t="str">
            <v>N/A</v>
          </cell>
          <cell r="P654">
            <v>45330</v>
          </cell>
          <cell r="Q654">
            <v>45331</v>
          </cell>
          <cell r="R654">
            <v>45331</v>
          </cell>
          <cell r="S654">
            <v>1</v>
          </cell>
          <cell r="T654" t="str">
            <v>En Ejecución</v>
          </cell>
          <cell r="U654" t="str">
            <v>Maira Salamanca</v>
          </cell>
          <cell r="X654" t="str">
            <v>Ricardo Alfonso Cantor Bossa</v>
          </cell>
          <cell r="Y654">
            <v>80797050</v>
          </cell>
          <cell r="Z654" t="str">
            <v>N/A</v>
          </cell>
          <cell r="AC654" t="str">
            <v>N/A - Valor Cero / Coproducción</v>
          </cell>
          <cell r="AE654">
            <v>0</v>
          </cell>
          <cell r="AF654">
            <v>0</v>
          </cell>
          <cell r="AI654" t="str">
            <v>N/A</v>
          </cell>
          <cell r="AJ654"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654" t="str">
            <v>LOVE PRODUCCIONES S.A.S.</v>
          </cell>
          <cell r="AL654">
            <v>900464950</v>
          </cell>
          <cell r="AM654" t="str">
            <v>PUFA-034-2024</v>
          </cell>
          <cell r="AP654" t="str">
            <v>SECOP II</v>
          </cell>
          <cell r="AS654" t="str">
            <v>Falso</v>
          </cell>
          <cell r="AU654" t="str">
            <v>SI</v>
          </cell>
          <cell r="AV654" t="str">
            <v>Febrero</v>
          </cell>
          <cell r="AW654" t="e">
            <v>#N/A</v>
          </cell>
          <cell r="AX654">
            <v>45331</v>
          </cell>
          <cell r="AY654" t="str">
            <v>#REF!</v>
          </cell>
          <cell r="AZ654" t="str">
            <v>CO1.PCCNTR.5913783</v>
          </cell>
        </row>
        <row r="655">
          <cell r="D655" t="str">
            <v>569-2024</v>
          </cell>
          <cell r="E655" t="str">
            <v>LEYLA CASTILLO BALLÉN</v>
          </cell>
          <cell r="F655" t="str">
            <v>Subdirección de Formación Artistica</v>
          </cell>
          <cell r="G655" t="str">
            <v>Subdirección de Formación Artística</v>
          </cell>
          <cell r="H655" t="str">
            <v>Programa Crea</v>
          </cell>
          <cell r="I655" t="str">
            <v>Contratación Directa</v>
          </cell>
          <cell r="J655" t="str">
            <v>Contratación directa.</v>
          </cell>
          <cell r="K655" t="str">
            <v>Prestación de servicios</v>
          </cell>
          <cell r="N655" t="str">
            <v>Si</v>
          </cell>
          <cell r="O655" t="str">
            <v>Contrato Prestación de Servicios Apoyo a la Gestión</v>
          </cell>
          <cell r="P655">
            <v>45331</v>
          </cell>
          <cell r="Q655">
            <v>45334</v>
          </cell>
          <cell r="R655">
            <v>45535</v>
          </cell>
          <cell r="S655">
            <v>200</v>
          </cell>
          <cell r="T655" t="str">
            <v>En Ejecución</v>
          </cell>
          <cell r="U655" t="str">
            <v>LEYLA CASTILLO BALLÉN</v>
          </cell>
          <cell r="X655" t="str">
            <v>LINA MARIA GAVIRIA HURTADO</v>
          </cell>
          <cell r="Z655" t="str">
            <v>Inversión</v>
          </cell>
          <cell r="AA655">
            <v>2020110010061</v>
          </cell>
          <cell r="AC655" t="str">
            <v>O23011601140000007619</v>
          </cell>
          <cell r="AF655">
            <v>25192860</v>
          </cell>
          <cell r="AJ65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55" t="str">
            <v>JACKELINE ROJAS BARRETO</v>
          </cell>
          <cell r="AL655">
            <v>52888226</v>
          </cell>
          <cell r="AM655" t="str">
            <v>569-2024</v>
          </cell>
          <cell r="AP655" t="str">
            <v>SECOP II</v>
          </cell>
          <cell r="AQ655" t="e">
            <v>#N/A</v>
          </cell>
          <cell r="AS655" t="str">
            <v>Falso</v>
          </cell>
          <cell r="AU655" t="str">
            <v>SI</v>
          </cell>
          <cell r="AV655" t="str">
            <v>Febrero</v>
          </cell>
          <cell r="AW655" t="e">
            <v>#N/A</v>
          </cell>
          <cell r="AX655">
            <v>45535</v>
          </cell>
          <cell r="AY655" t="str">
            <v>#REF!</v>
          </cell>
          <cell r="AZ655" t="str">
            <v>CO1.PCCNTR.5908355</v>
          </cell>
        </row>
        <row r="656">
          <cell r="D656" t="str">
            <v>606-2024</v>
          </cell>
          <cell r="E656" t="str">
            <v>LEYLA CASTILLO BALLÉN</v>
          </cell>
          <cell r="F656" t="str">
            <v>Subdirección de Formación Artistica</v>
          </cell>
          <cell r="G656" t="str">
            <v>Subdirección de Formación Artística</v>
          </cell>
          <cell r="H656" t="str">
            <v>Programa Crea</v>
          </cell>
          <cell r="I656" t="str">
            <v>Contratación Directa</v>
          </cell>
          <cell r="J656" t="str">
            <v>Contratación directa.</v>
          </cell>
          <cell r="K656" t="str">
            <v>Prestación de servicios</v>
          </cell>
          <cell r="N656" t="str">
            <v>Si</v>
          </cell>
          <cell r="O656" t="str">
            <v>Contrato Prestación de Servicios Profesionales</v>
          </cell>
          <cell r="P656">
            <v>45331</v>
          </cell>
          <cell r="Q656">
            <v>45335</v>
          </cell>
          <cell r="R656">
            <v>45473</v>
          </cell>
          <cell r="S656">
            <v>138</v>
          </cell>
          <cell r="T656" t="str">
            <v>En Ejecución</v>
          </cell>
          <cell r="U656" t="str">
            <v>LEYLA CASTILLO BALLÉN</v>
          </cell>
          <cell r="X656" t="str">
            <v>LINA MARIA GAVIRIA HURTADO</v>
          </cell>
          <cell r="Z656" t="str">
            <v>Inversión</v>
          </cell>
          <cell r="AA656">
            <v>2020110010061</v>
          </cell>
          <cell r="AC656" t="str">
            <v>O23011601140000007619</v>
          </cell>
          <cell r="AF656">
            <v>16435342</v>
          </cell>
          <cell r="AJ65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56" t="str">
            <v>Julio Cesar Alberto Duarte Sánchez</v>
          </cell>
          <cell r="AL656">
            <v>80240429</v>
          </cell>
          <cell r="AM656" t="str">
            <v>606-2024</v>
          </cell>
          <cell r="AP656" t="str">
            <v>SECOP II</v>
          </cell>
          <cell r="AQ656" t="e">
            <v>#N/A</v>
          </cell>
          <cell r="AS656" t="str">
            <v>Falso</v>
          </cell>
          <cell r="AU656" t="str">
            <v>SI</v>
          </cell>
          <cell r="AV656" t="str">
            <v>Febrero</v>
          </cell>
          <cell r="AW656" t="e">
            <v>#N/A</v>
          </cell>
          <cell r="AX656">
            <v>45473</v>
          </cell>
          <cell r="AY656" t="str">
            <v>#REF!</v>
          </cell>
          <cell r="AZ656" t="str">
            <v>CO1.PCCNTR.5913802</v>
          </cell>
        </row>
        <row r="657">
          <cell r="D657" t="str">
            <v>613-2024</v>
          </cell>
          <cell r="E657" t="str">
            <v>LEYLA CASTILLO BALLÉN</v>
          </cell>
          <cell r="F657" t="str">
            <v>Subdirección de Formación Artistica</v>
          </cell>
          <cell r="G657" t="str">
            <v>Subdirección de Formación Artística</v>
          </cell>
          <cell r="H657" t="str">
            <v>Programa Crea</v>
          </cell>
          <cell r="I657" t="str">
            <v>Contratación Directa</v>
          </cell>
          <cell r="J657" t="str">
            <v>Contratación directa.</v>
          </cell>
          <cell r="K657" t="str">
            <v>Prestación de servicios</v>
          </cell>
          <cell r="N657" t="str">
            <v>Si</v>
          </cell>
          <cell r="O657" t="str">
            <v>Contrato Prestación de Servicios Apoyo a la Gestión</v>
          </cell>
          <cell r="P657">
            <v>45331</v>
          </cell>
          <cell r="Q657">
            <v>45334</v>
          </cell>
          <cell r="R657">
            <v>45535</v>
          </cell>
          <cell r="S657">
            <v>200</v>
          </cell>
          <cell r="T657" t="str">
            <v>En Ejecución</v>
          </cell>
          <cell r="U657" t="str">
            <v>LEYLA CASTILLO BALLÉN</v>
          </cell>
          <cell r="X657" t="str">
            <v>JORGE EDUARDO MARTINEZ GARCIA</v>
          </cell>
          <cell r="Z657" t="str">
            <v>Inversión</v>
          </cell>
          <cell r="AA657">
            <v>2020110010061</v>
          </cell>
          <cell r="AC657" t="str">
            <v>O23011601140000007619</v>
          </cell>
          <cell r="AF657">
            <v>25192860</v>
          </cell>
          <cell r="AJ65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57" t="str">
            <v>David Alfonso Peña Rodriguez</v>
          </cell>
          <cell r="AL657">
            <v>1023880568</v>
          </cell>
          <cell r="AM657" t="str">
            <v>613-2024</v>
          </cell>
          <cell r="AP657" t="str">
            <v>SECOP II</v>
          </cell>
          <cell r="AQ657" t="e">
            <v>#N/A</v>
          </cell>
          <cell r="AS657" t="str">
            <v>Falso</v>
          </cell>
          <cell r="AU657" t="str">
            <v>SI</v>
          </cell>
          <cell r="AV657" t="str">
            <v>Febrero</v>
          </cell>
          <cell r="AW657" t="e">
            <v>#N/A</v>
          </cell>
          <cell r="AX657">
            <v>45535</v>
          </cell>
          <cell r="AY657" t="str">
            <v>#REF!</v>
          </cell>
          <cell r="AZ657" t="str">
            <v>CO1.PCCNTR.5908242</v>
          </cell>
        </row>
        <row r="658">
          <cell r="D658" t="str">
            <v>623-2024</v>
          </cell>
          <cell r="E658" t="str">
            <v>LEYLA CASTILLO BALLÉN</v>
          </cell>
          <cell r="F658" t="str">
            <v>Subdirección de Formación Artistica</v>
          </cell>
          <cell r="G658" t="str">
            <v>Subdirección de Formación Artística</v>
          </cell>
          <cell r="H658" t="str">
            <v>Programa Crea</v>
          </cell>
          <cell r="I658" t="str">
            <v>Contratación Directa</v>
          </cell>
          <cell r="J658" t="str">
            <v>Contratación directa.</v>
          </cell>
          <cell r="K658" t="str">
            <v>Prestación de servicios</v>
          </cell>
          <cell r="N658" t="str">
            <v>Si</v>
          </cell>
          <cell r="O658" t="str">
            <v>Contrato Prestación de Servicios Profesionales</v>
          </cell>
          <cell r="P658">
            <v>45331</v>
          </cell>
          <cell r="Q658">
            <v>45337</v>
          </cell>
          <cell r="R658">
            <v>45473</v>
          </cell>
          <cell r="S658">
            <v>136</v>
          </cell>
          <cell r="T658" t="str">
            <v>En Ejecución</v>
          </cell>
          <cell r="U658" t="str">
            <v>LEYLA CASTILLO BALLÉN</v>
          </cell>
          <cell r="X658" t="str">
            <v>LINA MARIA GAVIRIA HURTADO</v>
          </cell>
          <cell r="Z658" t="str">
            <v>Inversión</v>
          </cell>
          <cell r="AA658">
            <v>2020110010061</v>
          </cell>
          <cell r="AC658" t="str">
            <v>O23011601140000007619</v>
          </cell>
          <cell r="AF658">
            <v>16195410</v>
          </cell>
          <cell r="AJ65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58" t="str">
            <v>LAURA MILENA ORTEGA BARBOSA</v>
          </cell>
          <cell r="AL658">
            <v>1010219090</v>
          </cell>
          <cell r="AM658" t="str">
            <v>623-2024</v>
          </cell>
          <cell r="AP658" t="str">
            <v>SECOP II</v>
          </cell>
          <cell r="AQ658" t="e">
            <v>#N/A</v>
          </cell>
          <cell r="AS658" t="str">
            <v>Falso</v>
          </cell>
          <cell r="AU658" t="str">
            <v>SI</v>
          </cell>
          <cell r="AV658" t="str">
            <v>Febrero</v>
          </cell>
          <cell r="AW658" t="e">
            <v>#N/A</v>
          </cell>
          <cell r="AX658">
            <v>45473</v>
          </cell>
          <cell r="AY658" t="str">
            <v>#REF!</v>
          </cell>
          <cell r="AZ658" t="str">
            <v>CO1.PCCNTR.5905968</v>
          </cell>
        </row>
        <row r="659">
          <cell r="D659" t="str">
            <v>630-2024</v>
          </cell>
          <cell r="E659" t="str">
            <v>Hanna Paola Cuenca Hernandez</v>
          </cell>
          <cell r="F659" t="str">
            <v>Subdirección de Equipamientos Culturales</v>
          </cell>
          <cell r="I659" t="str">
            <v>Contratación Directa</v>
          </cell>
          <cell r="J659" t="str">
            <v>Contratación directa.</v>
          </cell>
          <cell r="K659" t="str">
            <v>Prestación de servicios</v>
          </cell>
          <cell r="N659" t="str">
            <v>Si</v>
          </cell>
          <cell r="O659" t="str">
            <v>Contrato Prestación de Servicios Apoyo a la Gestión</v>
          </cell>
          <cell r="P659">
            <v>45331</v>
          </cell>
          <cell r="Q659">
            <v>45334</v>
          </cell>
          <cell r="R659">
            <v>45376</v>
          </cell>
          <cell r="S659">
            <v>44</v>
          </cell>
          <cell r="T659" t="str">
            <v>En Ejecución</v>
          </cell>
          <cell r="U659" t="str">
            <v>Hanna Paola Cuenca Hernandez</v>
          </cell>
          <cell r="X659" t="str">
            <v>EDWAR ALEJANDRO PARAMO DELGADO</v>
          </cell>
          <cell r="Z659" t="str">
            <v>Inversión</v>
          </cell>
          <cell r="AA659">
            <v>2020110010158</v>
          </cell>
          <cell r="AC659" t="str">
            <v>O23011601210000007614</v>
          </cell>
          <cell r="AF659">
            <v>4425000</v>
          </cell>
          <cell r="AJ659" t="str">
            <v>PRESTAR SERVICIOS DE APOYO A LA GESTIÓN AL IDARTES - SUBDIRECCIÓN DE EQUIPAMIENTOS CULTURALES, EN ACTIVIDADES OPERATIVAS, ASISTENCIALES, LOGÍSTICAS Y DE GESTIÓN DOCUMENTAL REQUERIDAS PARA EL PLANETARIO DE BOGOTÁ, DE ACUERDO LOS LINEAMIENTOS ESTABLECIDOS POR LA ENTIDAD.</v>
          </cell>
          <cell r="AK659" t="str">
            <v>JOSE OSMAR ARIAS HUERTAS</v>
          </cell>
          <cell r="AL659">
            <v>79728420</v>
          </cell>
          <cell r="AM659" t="str">
            <v>630-2024</v>
          </cell>
          <cell r="AP659" t="str">
            <v>SECOP II</v>
          </cell>
          <cell r="AQ659" t="e">
            <v>#N/A</v>
          </cell>
          <cell r="AS659" t="str">
            <v>Falso</v>
          </cell>
          <cell r="AU659" t="str">
            <v>SI</v>
          </cell>
          <cell r="AV659" t="str">
            <v>Febrero</v>
          </cell>
          <cell r="AW659" t="e">
            <v>#N/A</v>
          </cell>
          <cell r="AX659">
            <v>45376</v>
          </cell>
          <cell r="AY659" t="str">
            <v>#REF!</v>
          </cell>
          <cell r="AZ659" t="str">
            <v>CO1.PCCNTR.5911679</v>
          </cell>
        </row>
        <row r="660">
          <cell r="D660" t="str">
            <v>633-2024</v>
          </cell>
          <cell r="E660" t="str">
            <v>LEYLA CASTILLO BALLÉN</v>
          </cell>
          <cell r="F660" t="str">
            <v>Subdirección de Formación Artistica</v>
          </cell>
          <cell r="G660" t="str">
            <v>Subdirección de Formación Artística</v>
          </cell>
          <cell r="H660" t="str">
            <v>Programa Crea</v>
          </cell>
          <cell r="I660" t="str">
            <v>Contratación Directa</v>
          </cell>
          <cell r="J660" t="str">
            <v>Contratación directa.</v>
          </cell>
          <cell r="K660" t="str">
            <v>Prestación de servicios</v>
          </cell>
          <cell r="N660" t="str">
            <v>Si</v>
          </cell>
          <cell r="O660" t="str">
            <v>Contrato Prestación de Servicios Profesionales</v>
          </cell>
          <cell r="P660">
            <v>45331</v>
          </cell>
          <cell r="Q660">
            <v>45337</v>
          </cell>
          <cell r="R660">
            <v>45473</v>
          </cell>
          <cell r="S660">
            <v>136</v>
          </cell>
          <cell r="T660" t="str">
            <v>En Ejecución</v>
          </cell>
          <cell r="U660" t="str">
            <v>LEYLA CASTILLO BALLÉN</v>
          </cell>
          <cell r="X660" t="str">
            <v>LINA MARIA GAVIRIA HURTADO</v>
          </cell>
          <cell r="Z660" t="str">
            <v>Inversión</v>
          </cell>
          <cell r="AA660">
            <v>2020110010061</v>
          </cell>
          <cell r="AC660" t="str">
            <v>O23011601140000007619</v>
          </cell>
          <cell r="AF660">
            <v>10820453</v>
          </cell>
          <cell r="AJ66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60" t="str">
            <v>Estefania Ramirez Salas</v>
          </cell>
          <cell r="AL660">
            <v>1022970556</v>
          </cell>
          <cell r="AM660" t="str">
            <v>633-2024</v>
          </cell>
          <cell r="AP660" t="str">
            <v>SECOP II</v>
          </cell>
          <cell r="AQ660" t="e">
            <v>#N/A</v>
          </cell>
          <cell r="AS660" t="str">
            <v>Falso</v>
          </cell>
          <cell r="AU660" t="str">
            <v>SI</v>
          </cell>
          <cell r="AV660" t="str">
            <v>Febrero</v>
          </cell>
          <cell r="AW660" t="e">
            <v>#N/A</v>
          </cell>
          <cell r="AX660">
            <v>45473</v>
          </cell>
          <cell r="AY660" t="str">
            <v>#REF!</v>
          </cell>
          <cell r="AZ660" t="str">
            <v>CO1.PCCNTR.5918405</v>
          </cell>
        </row>
        <row r="661">
          <cell r="D661" t="str">
            <v>634-2024</v>
          </cell>
          <cell r="E661" t="str">
            <v>LEYLA CASTILLO BALLÉN</v>
          </cell>
          <cell r="F661" t="str">
            <v>Subdirección de Formación Artistica</v>
          </cell>
          <cell r="G661" t="str">
            <v>Subdirección de Formación Artística</v>
          </cell>
          <cell r="H661" t="str">
            <v>Programa Crea</v>
          </cell>
          <cell r="I661" t="str">
            <v>Contratación Directa</v>
          </cell>
          <cell r="J661" t="str">
            <v>Contratación directa.</v>
          </cell>
          <cell r="K661" t="str">
            <v>Prestación de servicios</v>
          </cell>
          <cell r="N661" t="str">
            <v>Si</v>
          </cell>
          <cell r="O661" t="str">
            <v>Contrato Prestación de Servicios Apoyo a la Gestión</v>
          </cell>
          <cell r="P661">
            <v>45331</v>
          </cell>
          <cell r="Q661">
            <v>45334</v>
          </cell>
          <cell r="R661">
            <v>45473</v>
          </cell>
          <cell r="S661">
            <v>139</v>
          </cell>
          <cell r="T661" t="str">
            <v>Cedido</v>
          </cell>
          <cell r="U661" t="str">
            <v>LEYLA CASTILLO BALLÉN</v>
          </cell>
          <cell r="X661" t="str">
            <v>JORGE EDUARDO MARTINEZ GARCIA</v>
          </cell>
          <cell r="Z661" t="str">
            <v>Inversión</v>
          </cell>
          <cell r="AA661">
            <v>2020110010061</v>
          </cell>
          <cell r="AC661" t="str">
            <v>O23011601140000007619</v>
          </cell>
          <cell r="AF661">
            <v>16435342</v>
          </cell>
          <cell r="AJ66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61" t="str">
            <v>Laura Gonzalez Herrera</v>
          </cell>
          <cell r="AL661">
            <v>1032473393</v>
          </cell>
          <cell r="AM661" t="str">
            <v>634-2024</v>
          </cell>
          <cell r="AP661" t="str">
            <v>SECOP II</v>
          </cell>
          <cell r="AQ661" t="e">
            <v>#N/A</v>
          </cell>
          <cell r="AS661" t="str">
            <v>Falso</v>
          </cell>
          <cell r="AU661" t="str">
            <v>SI</v>
          </cell>
          <cell r="AV661" t="str">
            <v>Febrero</v>
          </cell>
          <cell r="AW661" t="e">
            <v>#N/A</v>
          </cell>
          <cell r="AX661">
            <v>45473</v>
          </cell>
          <cell r="AY661" t="str">
            <v>#REF!</v>
          </cell>
          <cell r="AZ661" t="str">
            <v>CO1.PCCNTR.5918213</v>
          </cell>
        </row>
        <row r="662">
          <cell r="D662" t="str">
            <v>635-2024</v>
          </cell>
          <cell r="E662" t="str">
            <v>LEYLA CASTILLO BALLÉN</v>
          </cell>
          <cell r="F662" t="str">
            <v>Subdirección de Formación Artistica</v>
          </cell>
          <cell r="G662" t="str">
            <v>Subdirección de Formación Artística</v>
          </cell>
          <cell r="H662" t="str">
            <v>Programa Crea</v>
          </cell>
          <cell r="I662" t="str">
            <v>Contratación Directa</v>
          </cell>
          <cell r="J662" t="str">
            <v>Contratación directa.</v>
          </cell>
          <cell r="K662" t="str">
            <v>Prestación de servicios</v>
          </cell>
          <cell r="N662" t="str">
            <v>Si</v>
          </cell>
          <cell r="O662" t="str">
            <v>Contrato Prestación de Servicios Profesionales</v>
          </cell>
          <cell r="P662">
            <v>45331</v>
          </cell>
          <cell r="Q662">
            <v>45337</v>
          </cell>
          <cell r="R662">
            <v>45473</v>
          </cell>
          <cell r="S662">
            <v>136</v>
          </cell>
          <cell r="T662" t="str">
            <v>En Ejecución</v>
          </cell>
          <cell r="U662" t="str">
            <v>LEYLA CASTILLO BALLÉN</v>
          </cell>
          <cell r="X662" t="str">
            <v>LINA MARIA GAVIRIA HURTADO</v>
          </cell>
          <cell r="Z662" t="str">
            <v>Inversión</v>
          </cell>
          <cell r="AA662">
            <v>2020110010061</v>
          </cell>
          <cell r="AC662" t="str">
            <v>O23011601140000007619</v>
          </cell>
          <cell r="AF662">
            <v>10820453</v>
          </cell>
          <cell r="AJ66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62" t="str">
            <v>Byron Lenin Cañar Ceballos</v>
          </cell>
          <cell r="AL662">
            <v>1085259459</v>
          </cell>
          <cell r="AM662" t="str">
            <v>635-2024</v>
          </cell>
          <cell r="AP662" t="str">
            <v>SECOP II</v>
          </cell>
          <cell r="AQ662" t="e">
            <v>#N/A</v>
          </cell>
          <cell r="AS662" t="str">
            <v>Falso</v>
          </cell>
          <cell r="AU662" t="str">
            <v>SI</v>
          </cell>
          <cell r="AV662" t="str">
            <v>Febrero</v>
          </cell>
          <cell r="AW662" t="e">
            <v>#N/A</v>
          </cell>
          <cell r="AX662">
            <v>45473</v>
          </cell>
          <cell r="AY662" t="str">
            <v>#REF!</v>
          </cell>
          <cell r="AZ662" t="str">
            <v>CO1.PCCNTR.5918223</v>
          </cell>
        </row>
        <row r="663">
          <cell r="D663" t="str">
            <v>636-2024</v>
          </cell>
          <cell r="E663" t="str">
            <v>LEYLA CASTILLO BALLÉN</v>
          </cell>
          <cell r="F663" t="str">
            <v>Subdirección de Formación Artistica</v>
          </cell>
          <cell r="G663" t="str">
            <v>Subdirección de Formación Artística</v>
          </cell>
          <cell r="H663" t="str">
            <v>Programa Crea</v>
          </cell>
          <cell r="I663" t="str">
            <v>Contratación Directa</v>
          </cell>
          <cell r="J663" t="str">
            <v>Contratación directa.</v>
          </cell>
          <cell r="K663" t="str">
            <v>Prestación de servicios</v>
          </cell>
          <cell r="N663" t="str">
            <v>Si</v>
          </cell>
          <cell r="O663" t="str">
            <v>Contrato Prestación de Servicios Profesionales</v>
          </cell>
          <cell r="P663">
            <v>45331</v>
          </cell>
          <cell r="Q663">
            <v>45352</v>
          </cell>
          <cell r="R663">
            <v>45473</v>
          </cell>
          <cell r="S663">
            <v>120</v>
          </cell>
          <cell r="T663" t="str">
            <v>En Ejecución</v>
          </cell>
          <cell r="U663" t="str">
            <v>LEYLA CASTILLO BALLÉN</v>
          </cell>
          <cell r="X663" t="str">
            <v>JORGE EDUARDO MARTINEZ GARCIA</v>
          </cell>
          <cell r="Z663" t="str">
            <v>Inversión</v>
          </cell>
          <cell r="AA663">
            <v>2020110010061</v>
          </cell>
          <cell r="AC663" t="str">
            <v>O23011601140000007619</v>
          </cell>
          <cell r="AF663">
            <v>9618180</v>
          </cell>
          <cell r="AJ66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63" t="str">
            <v>cindy</v>
          </cell>
          <cell r="AL663">
            <v>1012384153</v>
          </cell>
          <cell r="AM663" t="str">
            <v>636-2024</v>
          </cell>
          <cell r="AP663" t="str">
            <v>SECOP II</v>
          </cell>
          <cell r="AQ663" t="e">
            <v>#N/A</v>
          </cell>
          <cell r="AS663" t="str">
            <v>Falso</v>
          </cell>
          <cell r="AU663" t="str">
            <v>SI</v>
          </cell>
          <cell r="AV663" t="str">
            <v>Marzo</v>
          </cell>
          <cell r="AW663" t="e">
            <v>#N/A</v>
          </cell>
          <cell r="AX663">
            <v>45473</v>
          </cell>
          <cell r="AY663" t="str">
            <v>#REF!</v>
          </cell>
          <cell r="AZ663" t="str">
            <v>CO1.PCCNTR.5912636</v>
          </cell>
        </row>
        <row r="664">
          <cell r="D664" t="str">
            <v>641-2024</v>
          </cell>
          <cell r="E664" t="str">
            <v>LEYLA CASTILLO BALLÉN</v>
          </cell>
          <cell r="F664" t="str">
            <v>Subdirección de Formación Artistica</v>
          </cell>
          <cell r="G664" t="str">
            <v>Subdirección de Formación Artística</v>
          </cell>
          <cell r="H664" t="str">
            <v>Programa Crea</v>
          </cell>
          <cell r="I664" t="str">
            <v>Contratación Directa</v>
          </cell>
          <cell r="J664" t="str">
            <v>Contratación directa.</v>
          </cell>
          <cell r="K664" t="str">
            <v>Prestación de servicios</v>
          </cell>
          <cell r="N664" t="str">
            <v>Si</v>
          </cell>
          <cell r="O664" t="str">
            <v>Contrato Prestación de Servicios Profesionales</v>
          </cell>
          <cell r="P664">
            <v>45331</v>
          </cell>
          <cell r="Q664">
            <v>45337</v>
          </cell>
          <cell r="R664">
            <v>45473</v>
          </cell>
          <cell r="S664">
            <v>136</v>
          </cell>
          <cell r="T664" t="str">
            <v>Terminado</v>
          </cell>
          <cell r="U664" t="str">
            <v>LEYLA CASTILLO BALLÉN</v>
          </cell>
          <cell r="X664" t="str">
            <v>JORGE EDUARDO MARTINEZ GARCIA</v>
          </cell>
          <cell r="Z664" t="str">
            <v>Inversión</v>
          </cell>
          <cell r="AA664">
            <v>2020110010061</v>
          </cell>
          <cell r="AC664" t="str">
            <v>O23011601140000007619</v>
          </cell>
          <cell r="AF664">
            <v>10820453</v>
          </cell>
          <cell r="AJ66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64" t="str">
            <v>Magnolia Romero Guerra</v>
          </cell>
          <cell r="AL664">
            <v>52823612</v>
          </cell>
          <cell r="AM664" t="str">
            <v>641-2024</v>
          </cell>
          <cell r="AP664" t="str">
            <v>SECOP II</v>
          </cell>
          <cell r="AQ664" t="e">
            <v>#N/A</v>
          </cell>
          <cell r="AS664" t="str">
            <v>Falso</v>
          </cell>
          <cell r="AU664" t="str">
            <v>SI</v>
          </cell>
          <cell r="AV664" t="str">
            <v>Febrero</v>
          </cell>
          <cell r="AW664">
            <v>45363</v>
          </cell>
          <cell r="AX664">
            <v>45363</v>
          </cell>
          <cell r="AY664" t="str">
            <v>#REF!</v>
          </cell>
          <cell r="AZ664" t="str">
            <v>CO1.PCCNTR.5915946</v>
          </cell>
        </row>
        <row r="665">
          <cell r="D665" t="str">
            <v>643-2024</v>
          </cell>
          <cell r="E665" t="str">
            <v>LEYLA CASTILLO BALLÉN</v>
          </cell>
          <cell r="F665" t="str">
            <v>Subdirección de Formación Artistica</v>
          </cell>
          <cell r="G665" t="str">
            <v>Subdirección de Formación Artística</v>
          </cell>
          <cell r="H665" t="str">
            <v>Programa Crea</v>
          </cell>
          <cell r="I665" t="str">
            <v>Contratación Directa</v>
          </cell>
          <cell r="J665" t="str">
            <v>Contratación directa.</v>
          </cell>
          <cell r="K665" t="str">
            <v>Prestación de servicios</v>
          </cell>
          <cell r="N665" t="str">
            <v>Si</v>
          </cell>
          <cell r="O665" t="str">
            <v>Contrato Prestación de Servicios Profesionales</v>
          </cell>
          <cell r="P665">
            <v>45331</v>
          </cell>
          <cell r="Q665">
            <v>45337</v>
          </cell>
          <cell r="R665">
            <v>45473</v>
          </cell>
          <cell r="S665">
            <v>136</v>
          </cell>
          <cell r="T665" t="str">
            <v>En Ejecución</v>
          </cell>
          <cell r="U665" t="str">
            <v>LEYLA CASTILLO BALLÉN</v>
          </cell>
          <cell r="X665" t="str">
            <v>LINA MARIA GAVIRIA HURTADO</v>
          </cell>
          <cell r="Z665" t="str">
            <v>Inversión</v>
          </cell>
          <cell r="AA665">
            <v>2020110010061</v>
          </cell>
          <cell r="AC665" t="str">
            <v>O23011601140000007619</v>
          </cell>
          <cell r="AF665">
            <v>16195410</v>
          </cell>
          <cell r="AJ66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65" t="str">
            <v>Diana Milena Castellanos Pinilla</v>
          </cell>
          <cell r="AL665">
            <v>1022332571</v>
          </cell>
          <cell r="AM665" t="str">
            <v>643-2024</v>
          </cell>
          <cell r="AP665" t="str">
            <v>SECOP II</v>
          </cell>
          <cell r="AQ665" t="e">
            <v>#N/A</v>
          </cell>
          <cell r="AS665" t="str">
            <v>Falso</v>
          </cell>
          <cell r="AU665" t="str">
            <v>SI</v>
          </cell>
          <cell r="AV665" t="str">
            <v>Febrero</v>
          </cell>
          <cell r="AW665" t="e">
            <v>#N/A</v>
          </cell>
          <cell r="AX665">
            <v>45473</v>
          </cell>
          <cell r="AY665" t="str">
            <v>#REF!</v>
          </cell>
          <cell r="AZ665" t="str">
            <v>CO1.PCCNTR.5922187</v>
          </cell>
        </row>
        <row r="666">
          <cell r="D666" t="str">
            <v>645-2024</v>
          </cell>
          <cell r="E666" t="str">
            <v>LEYLA CASTILLO BALLÉN</v>
          </cell>
          <cell r="F666" t="str">
            <v>Subdirección de Formación Artistica</v>
          </cell>
          <cell r="G666" t="str">
            <v>Subdirección de Formación Artística</v>
          </cell>
          <cell r="H666" t="str">
            <v>Programa Crea</v>
          </cell>
          <cell r="I666" t="str">
            <v>Contratación Directa</v>
          </cell>
          <cell r="J666" t="str">
            <v>Contratación directa.</v>
          </cell>
          <cell r="K666" t="str">
            <v>Prestación de servicios</v>
          </cell>
          <cell r="N666" t="str">
            <v>Si</v>
          </cell>
          <cell r="O666" t="str">
            <v>Contrato Prestación de Servicios Apoyo a la Gestión</v>
          </cell>
          <cell r="P666">
            <v>45331</v>
          </cell>
          <cell r="Q666">
            <v>45337</v>
          </cell>
          <cell r="R666">
            <v>45382</v>
          </cell>
          <cell r="S666">
            <v>47</v>
          </cell>
          <cell r="T666" t="str">
            <v>En Ejecución</v>
          </cell>
          <cell r="U666" t="str">
            <v>LEYLA CASTILLO BALLÉN</v>
          </cell>
          <cell r="X666" t="str">
            <v>LINA MARIA GAVIRIA HURTADO</v>
          </cell>
          <cell r="Z666" t="str">
            <v>Inversión</v>
          </cell>
          <cell r="AA666">
            <v>2020110010061</v>
          </cell>
          <cell r="AC666" t="str">
            <v>O23011601140000007619</v>
          </cell>
          <cell r="AF666">
            <v>6270000</v>
          </cell>
          <cell r="AJ666" t="str">
            <v>Prestar servicios de apoyo a la gestión al IDARTES - Subdirección de Formación Artística, en actividades logísticas, operativas, técnicas y asistenciales, así como todas las acciones y documentos relacionados con la pre producción, producción y post producción de eventos, actividades, encuentros y muestras artísticas, generadas desde el Programa Crea, acorde con los requerimientos de la entidad y las normas dispuestas por las entidades de control distrital.</v>
          </cell>
          <cell r="AK666" t="str">
            <v>RAUL FERNANDO CRISTANCHO SOCHE</v>
          </cell>
          <cell r="AL666">
            <v>1014241492</v>
          </cell>
          <cell r="AM666" t="str">
            <v>645-2024</v>
          </cell>
          <cell r="AP666" t="str">
            <v>SECOP II</v>
          </cell>
          <cell r="AQ666" t="e">
            <v>#N/A</v>
          </cell>
          <cell r="AS666" t="str">
            <v>Falso</v>
          </cell>
          <cell r="AU666" t="str">
            <v>SI</v>
          </cell>
          <cell r="AV666" t="str">
            <v>Febrero</v>
          </cell>
          <cell r="AW666" t="e">
            <v>#N/A</v>
          </cell>
          <cell r="AX666">
            <v>45382</v>
          </cell>
          <cell r="AY666" t="str">
            <v>#REF!</v>
          </cell>
          <cell r="AZ666" t="str">
            <v>CO1.PCCNTR.5913804</v>
          </cell>
        </row>
        <row r="667">
          <cell r="D667" t="str">
            <v>646-2024</v>
          </cell>
          <cell r="E667" t="str">
            <v>Maira Salamanca</v>
          </cell>
          <cell r="F667" t="str">
            <v>Subdirección de las Artes</v>
          </cell>
          <cell r="I667" t="str">
            <v>Contratación Directa</v>
          </cell>
          <cell r="J667" t="str">
            <v>Contratación directa.</v>
          </cell>
          <cell r="K667" t="str">
            <v>Prestación de servicios</v>
          </cell>
          <cell r="N667" t="str">
            <v>Si</v>
          </cell>
          <cell r="O667" t="str">
            <v>Contrato Prestación de Servicios Profesionales</v>
          </cell>
          <cell r="P667">
            <v>45331</v>
          </cell>
          <cell r="Q667">
            <v>45335</v>
          </cell>
          <cell r="R667">
            <v>45394</v>
          </cell>
          <cell r="S667">
            <v>60</v>
          </cell>
          <cell r="T667" t="str">
            <v>En Ejecución</v>
          </cell>
          <cell r="U667" t="str">
            <v>Maira Salamanca</v>
          </cell>
          <cell r="X667" t="str">
            <v>LINA MARIA GAVIRIA HURTADO</v>
          </cell>
          <cell r="Z667" t="str">
            <v>Inversión</v>
          </cell>
          <cell r="AA667">
            <v>2020110010063</v>
          </cell>
          <cell r="AC667" t="str">
            <v>O23011601210000007585</v>
          </cell>
          <cell r="AF667">
            <v>12600000</v>
          </cell>
          <cell r="AJ667" t="str">
            <v>Prestar servicios profesionales a la Subdirección de las Artes- Gerencia de Danza, en actividades asociadas a los procesos de planeación, acompañamiento artístico, gestión territorial con comunidades de la danza y espacios, y la generación de estrategias para la creación de la danza desde el eje "Orbitante Plataforma Danza Bogotá" según los requerimientos del Idartes.</v>
          </cell>
          <cell r="AK667" t="str">
            <v>Daye Escobar</v>
          </cell>
          <cell r="AL667">
            <v>22669518</v>
          </cell>
          <cell r="AM667" t="str">
            <v>646-2024</v>
          </cell>
          <cell r="AP667" t="str">
            <v>SECOP II</v>
          </cell>
          <cell r="AQ667" t="e">
            <v>#N/A</v>
          </cell>
          <cell r="AS667" t="str">
            <v>Falso</v>
          </cell>
          <cell r="AU667" t="str">
            <v>SI</v>
          </cell>
          <cell r="AV667" t="str">
            <v>Febrero</v>
          </cell>
          <cell r="AW667" t="e">
            <v>#N/A</v>
          </cell>
          <cell r="AX667">
            <v>45394</v>
          </cell>
          <cell r="AY667" t="str">
            <v>#REF!</v>
          </cell>
          <cell r="AZ667" t="str">
            <v>CO1.PCCNTR.5913832</v>
          </cell>
        </row>
        <row r="668">
          <cell r="D668" t="str">
            <v>647-2024</v>
          </cell>
          <cell r="E668" t="str">
            <v>LEYLA CASTILLO BALLÉN</v>
          </cell>
          <cell r="F668" t="str">
            <v>Subdirección de Formación Artistica</v>
          </cell>
          <cell r="G668" t="str">
            <v>Subdirección de Formación Artística</v>
          </cell>
          <cell r="H668" t="str">
            <v>Programa Crea</v>
          </cell>
          <cell r="I668" t="str">
            <v>Contratación Directa</v>
          </cell>
          <cell r="J668" t="str">
            <v>Contratación directa.</v>
          </cell>
          <cell r="K668" t="str">
            <v>Prestación de servicios</v>
          </cell>
          <cell r="N668" t="str">
            <v>Si</v>
          </cell>
          <cell r="O668" t="str">
            <v>Contrato Prestación de Servicios Profesionales</v>
          </cell>
          <cell r="P668">
            <v>45331</v>
          </cell>
          <cell r="Q668">
            <v>45337</v>
          </cell>
          <cell r="R668">
            <v>45473</v>
          </cell>
          <cell r="S668">
            <v>136</v>
          </cell>
          <cell r="T668" t="str">
            <v>En Ejecución</v>
          </cell>
          <cell r="U668" t="str">
            <v>LEYLA CASTILLO BALLÉN</v>
          </cell>
          <cell r="X668" t="str">
            <v>LINA MARIA GAVIRIA HURTADO</v>
          </cell>
          <cell r="Z668" t="str">
            <v>Inversión</v>
          </cell>
          <cell r="AA668">
            <v>2020110010061</v>
          </cell>
          <cell r="AC668" t="str">
            <v>O23011601140000007619</v>
          </cell>
          <cell r="AF668">
            <v>16195410</v>
          </cell>
          <cell r="AJ66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68" t="str">
            <v>Laura Fernanda Castellanos Meneses</v>
          </cell>
          <cell r="AL668">
            <v>1013675458</v>
          </cell>
          <cell r="AM668" t="str">
            <v>647-2024</v>
          </cell>
          <cell r="AP668" t="str">
            <v>SECOP II</v>
          </cell>
          <cell r="AQ668" t="e">
            <v>#N/A</v>
          </cell>
          <cell r="AS668" t="str">
            <v>Falso</v>
          </cell>
          <cell r="AU668" t="str">
            <v>SI</v>
          </cell>
          <cell r="AV668" t="str">
            <v>Febrero</v>
          </cell>
          <cell r="AW668" t="e">
            <v>#N/A</v>
          </cell>
          <cell r="AX668">
            <v>45473</v>
          </cell>
          <cell r="AY668" t="str">
            <v>#REF!</v>
          </cell>
          <cell r="AZ668" t="str">
            <v>CO1.PCCNTR.5917434</v>
          </cell>
        </row>
        <row r="669">
          <cell r="D669" t="str">
            <v>648-2024</v>
          </cell>
          <cell r="E669" t="str">
            <v>LEYLA CASTILLO BALLÉN</v>
          </cell>
          <cell r="F669" t="str">
            <v>Subdirección de Formación Artistica</v>
          </cell>
          <cell r="G669" t="str">
            <v>Subdirección de Formación Artística</v>
          </cell>
          <cell r="H669" t="str">
            <v>Programa Crea</v>
          </cell>
          <cell r="I669" t="str">
            <v>Contratación Directa</v>
          </cell>
          <cell r="J669" t="str">
            <v>Contratación directa.</v>
          </cell>
          <cell r="K669" t="str">
            <v>Prestación de servicios</v>
          </cell>
          <cell r="N669" t="str">
            <v>Si</v>
          </cell>
          <cell r="O669" t="str">
            <v>Contrato Prestación de Servicios Profesionales</v>
          </cell>
          <cell r="P669">
            <v>45331</v>
          </cell>
          <cell r="Q669">
            <v>45335</v>
          </cell>
          <cell r="R669">
            <v>45535</v>
          </cell>
          <cell r="S669">
            <v>199</v>
          </cell>
          <cell r="T669" t="str">
            <v>En Ejecución</v>
          </cell>
          <cell r="U669" t="str">
            <v>LEYLA CASTILLO BALLÉN</v>
          </cell>
          <cell r="X669" t="str">
            <v>LINA MARIA GAVIRIA HURTADO</v>
          </cell>
          <cell r="Z669" t="str">
            <v>Inversión</v>
          </cell>
          <cell r="AA669">
            <v>2020110010061</v>
          </cell>
          <cell r="AC669" t="str">
            <v>O23011601140000007619</v>
          </cell>
          <cell r="AF669">
            <v>25192860</v>
          </cell>
          <cell r="AJ66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69" t="str">
            <v>JOSE MANUEL VALERO MENDIETA</v>
          </cell>
          <cell r="AL669">
            <v>1019048418</v>
          </cell>
          <cell r="AM669" t="str">
            <v>648-2024</v>
          </cell>
          <cell r="AP669" t="str">
            <v>SECOP II</v>
          </cell>
          <cell r="AQ669" t="e">
            <v>#N/A</v>
          </cell>
          <cell r="AS669" t="str">
            <v>Falso</v>
          </cell>
          <cell r="AU669" t="str">
            <v>SI</v>
          </cell>
          <cell r="AV669" t="str">
            <v>Febrero</v>
          </cell>
          <cell r="AW669" t="e">
            <v>#N/A</v>
          </cell>
          <cell r="AX669">
            <v>45535</v>
          </cell>
          <cell r="AY669" t="str">
            <v>#REF!</v>
          </cell>
          <cell r="AZ669" t="str">
            <v>CO1.PCCNTR.5917169</v>
          </cell>
        </row>
        <row r="670">
          <cell r="D670" t="str">
            <v>649-2024</v>
          </cell>
          <cell r="E670" t="str">
            <v>LEYLA CASTILLO BALLÉN</v>
          </cell>
          <cell r="F670" t="str">
            <v>Subdirección de Formación Artistica</v>
          </cell>
          <cell r="G670" t="str">
            <v>Subdirección de Formación Artística</v>
          </cell>
          <cell r="H670" t="str">
            <v>Programa Crea</v>
          </cell>
          <cell r="I670" t="str">
            <v>Contratación Directa</v>
          </cell>
          <cell r="J670" t="str">
            <v>Contratación directa.</v>
          </cell>
          <cell r="K670" t="str">
            <v>Prestación de servicios</v>
          </cell>
          <cell r="N670" t="str">
            <v>Si</v>
          </cell>
          <cell r="O670" t="str">
            <v>Contrato Prestación de Servicios Apoyo a la Gestión</v>
          </cell>
          <cell r="P670">
            <v>45331</v>
          </cell>
          <cell r="Q670">
            <v>45335</v>
          </cell>
          <cell r="R670">
            <v>45473</v>
          </cell>
          <cell r="S670">
            <v>138</v>
          </cell>
          <cell r="T670" t="str">
            <v>En Ejecución</v>
          </cell>
          <cell r="U670" t="str">
            <v>LEYLA CASTILLO BALLÉN</v>
          </cell>
          <cell r="X670" t="str">
            <v>LINA MARIA GAVIRIA HURTADO</v>
          </cell>
          <cell r="Z670" t="str">
            <v>Inversión</v>
          </cell>
          <cell r="AA670">
            <v>2020110010061</v>
          </cell>
          <cell r="AC670" t="str">
            <v>O23011601140000007619</v>
          </cell>
          <cell r="AF670">
            <v>17994900</v>
          </cell>
          <cell r="AJ6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70" t="str">
            <v>Jimmy Espinosa Porras</v>
          </cell>
          <cell r="AL670">
            <v>80765045</v>
          </cell>
          <cell r="AM670" t="str">
            <v>649-2024</v>
          </cell>
          <cell r="AP670" t="str">
            <v>SECOP II</v>
          </cell>
          <cell r="AQ670" t="e">
            <v>#N/A</v>
          </cell>
          <cell r="AS670" t="str">
            <v>Falso</v>
          </cell>
          <cell r="AU670" t="str">
            <v>SI</v>
          </cell>
          <cell r="AV670" t="str">
            <v>Febrero</v>
          </cell>
          <cell r="AW670" t="e">
            <v>#N/A</v>
          </cell>
          <cell r="AX670">
            <v>45473</v>
          </cell>
          <cell r="AY670" t="str">
            <v>#REF!</v>
          </cell>
          <cell r="AZ670" t="str">
            <v>CO1.PCCNTR.5917361</v>
          </cell>
        </row>
        <row r="671">
          <cell r="D671" t="str">
            <v>651-2024</v>
          </cell>
          <cell r="E671" t="str">
            <v>LEYLA CASTILLO BALLÉN</v>
          </cell>
          <cell r="F671" t="str">
            <v>Subdirección de Formación Artistica</v>
          </cell>
          <cell r="G671" t="str">
            <v>Subdirección de Formación Artística</v>
          </cell>
          <cell r="H671" t="str">
            <v>Programa Crea</v>
          </cell>
          <cell r="I671" t="str">
            <v>Contratación Directa</v>
          </cell>
          <cell r="J671" t="str">
            <v>Contratación directa.</v>
          </cell>
          <cell r="K671" t="str">
            <v>Prestación de servicios</v>
          </cell>
          <cell r="N671" t="str">
            <v>Si</v>
          </cell>
          <cell r="O671" t="str">
            <v>Contrato Prestación de Servicios Profesionales</v>
          </cell>
          <cell r="P671">
            <v>45331</v>
          </cell>
          <cell r="Q671">
            <v>45337</v>
          </cell>
          <cell r="R671">
            <v>45473</v>
          </cell>
          <cell r="S671">
            <v>136</v>
          </cell>
          <cell r="T671" t="str">
            <v>En Ejecución</v>
          </cell>
          <cell r="U671" t="str">
            <v>LEYLA CASTILLO BALLÉN</v>
          </cell>
          <cell r="X671" t="str">
            <v>JORGE EDUARDO MARTINEZ GARCIA</v>
          </cell>
          <cell r="Z671" t="str">
            <v>Inversión</v>
          </cell>
          <cell r="AA671">
            <v>2020110010061</v>
          </cell>
          <cell r="AC671" t="str">
            <v>O23011601140000007619</v>
          </cell>
          <cell r="AF671">
            <v>16195410</v>
          </cell>
          <cell r="AJ67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71" t="str">
            <v>Diego Alexander Ochoa Sana</v>
          </cell>
          <cell r="AL671">
            <v>1030600753</v>
          </cell>
          <cell r="AM671" t="str">
            <v>651-2024</v>
          </cell>
          <cell r="AP671" t="str">
            <v>SECOP II</v>
          </cell>
          <cell r="AQ671" t="e">
            <v>#N/A</v>
          </cell>
          <cell r="AS671" t="str">
            <v>Falso</v>
          </cell>
          <cell r="AU671" t="str">
            <v>SI</v>
          </cell>
          <cell r="AV671" t="str">
            <v>Febrero</v>
          </cell>
          <cell r="AW671" t="e">
            <v>#N/A</v>
          </cell>
          <cell r="AX671">
            <v>45473</v>
          </cell>
          <cell r="AY671" t="str">
            <v>#REF!</v>
          </cell>
          <cell r="AZ671" t="str">
            <v>CO1.PCCNTR.5913342</v>
          </cell>
        </row>
        <row r="672">
          <cell r="D672" t="str">
            <v>652-2024</v>
          </cell>
          <cell r="E672" t="str">
            <v>LEYLA CASTILLO BALLÉN</v>
          </cell>
          <cell r="F672" t="str">
            <v>Subdirección de Formación Artistica</v>
          </cell>
          <cell r="G672" t="str">
            <v>Subdirección de Formación Artística</v>
          </cell>
          <cell r="H672" t="str">
            <v>Programa Crea</v>
          </cell>
          <cell r="I672" t="str">
            <v>Contratación Directa</v>
          </cell>
          <cell r="J672" t="str">
            <v>Contratación directa.</v>
          </cell>
          <cell r="K672" t="str">
            <v>Prestación de servicios</v>
          </cell>
          <cell r="N672" t="str">
            <v>Si</v>
          </cell>
          <cell r="O672" t="str">
            <v>Contrato Prestación de Servicios Profesionales</v>
          </cell>
          <cell r="P672">
            <v>45331</v>
          </cell>
          <cell r="Q672">
            <v>45337</v>
          </cell>
          <cell r="R672">
            <v>45473</v>
          </cell>
          <cell r="S672">
            <v>136</v>
          </cell>
          <cell r="T672" t="str">
            <v>En Ejecución</v>
          </cell>
          <cell r="U672" t="str">
            <v>LEYLA CASTILLO BALLÉN</v>
          </cell>
          <cell r="X672" t="str">
            <v>JORGE EDUARDO MARTINEZ GARCIA</v>
          </cell>
          <cell r="Z672" t="str">
            <v>Inversión</v>
          </cell>
          <cell r="AA672">
            <v>2020110010061</v>
          </cell>
          <cell r="AC672" t="str">
            <v>O23011601140000007619</v>
          </cell>
          <cell r="AF672">
            <v>16195410</v>
          </cell>
          <cell r="AJ67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72" t="str">
            <v>Juan Guillermo Hidago</v>
          </cell>
          <cell r="AL672">
            <v>80780686</v>
          </cell>
          <cell r="AM672" t="str">
            <v>652-2024</v>
          </cell>
          <cell r="AP672" t="str">
            <v>SECOP II</v>
          </cell>
          <cell r="AQ672" t="e">
            <v>#N/A</v>
          </cell>
          <cell r="AS672" t="str">
            <v>Falso</v>
          </cell>
          <cell r="AU672" t="str">
            <v>SI</v>
          </cell>
          <cell r="AV672" t="str">
            <v>Febrero</v>
          </cell>
          <cell r="AW672" t="e">
            <v>#N/A</v>
          </cell>
          <cell r="AX672">
            <v>45473</v>
          </cell>
          <cell r="AY672" t="str">
            <v>#REF!</v>
          </cell>
          <cell r="AZ672" t="str">
            <v>CO1.PCCNTR.5912878</v>
          </cell>
        </row>
        <row r="673">
          <cell r="D673" t="str">
            <v>653-2024</v>
          </cell>
          <cell r="E673" t="str">
            <v>LEYLA CASTILLO BALLÉN</v>
          </cell>
          <cell r="F673" t="str">
            <v>Subdirección de Formación Artistica</v>
          </cell>
          <cell r="G673" t="str">
            <v>Subdirección de Formación Artística</v>
          </cell>
          <cell r="H673" t="str">
            <v>Programa Crea</v>
          </cell>
          <cell r="I673" t="str">
            <v>Contratación Directa</v>
          </cell>
          <cell r="J673" t="str">
            <v>Contratación directa.</v>
          </cell>
          <cell r="K673" t="str">
            <v>Prestación de servicios</v>
          </cell>
          <cell r="N673" t="str">
            <v>Si</v>
          </cell>
          <cell r="O673" t="str">
            <v>Contrato Prestación de Servicios Profesionales</v>
          </cell>
          <cell r="P673">
            <v>45331</v>
          </cell>
          <cell r="Q673">
            <v>45337</v>
          </cell>
          <cell r="R673">
            <v>45473</v>
          </cell>
          <cell r="S673">
            <v>136</v>
          </cell>
          <cell r="T673" t="str">
            <v>En Ejecución</v>
          </cell>
          <cell r="U673" t="str">
            <v>LEYLA CASTILLO BALLÉN</v>
          </cell>
          <cell r="X673" t="str">
            <v>JORGE EDUARDO MARTINEZ GARCIA</v>
          </cell>
          <cell r="Z673" t="str">
            <v>Inversión</v>
          </cell>
          <cell r="AA673">
            <v>2020110010061</v>
          </cell>
          <cell r="AC673" t="str">
            <v>O23011601140000007619</v>
          </cell>
          <cell r="AF673">
            <v>16195410</v>
          </cell>
          <cell r="AJ67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73" t="str">
            <v>MARIA ANGELICA MOTTA NOVA</v>
          </cell>
          <cell r="AL673">
            <v>1015398187</v>
          </cell>
          <cell r="AM673" t="str">
            <v>653-2024</v>
          </cell>
          <cell r="AP673" t="str">
            <v>SECOP II</v>
          </cell>
          <cell r="AQ673" t="e">
            <v>#N/A</v>
          </cell>
          <cell r="AS673" t="str">
            <v>Falso</v>
          </cell>
          <cell r="AU673" t="str">
            <v>SI</v>
          </cell>
          <cell r="AV673" t="str">
            <v>Febrero</v>
          </cell>
          <cell r="AW673" t="e">
            <v>#N/A</v>
          </cell>
          <cell r="AX673">
            <v>45473</v>
          </cell>
          <cell r="AY673" t="str">
            <v>#REF!</v>
          </cell>
          <cell r="AZ673" t="str">
            <v>CO1.PCCNTR.5913559</v>
          </cell>
        </row>
        <row r="674">
          <cell r="D674" t="str">
            <v>658-2024</v>
          </cell>
          <cell r="E674" t="str">
            <v>LEYLA CASTILLO BALLÉN</v>
          </cell>
          <cell r="F674" t="str">
            <v>Subdirección de Formación Artistica</v>
          </cell>
          <cell r="G674" t="str">
            <v>Subdirección de Formación Artística</v>
          </cell>
          <cell r="H674" t="str">
            <v>Programa Crea</v>
          </cell>
          <cell r="I674" t="str">
            <v>Contratación Directa</v>
          </cell>
          <cell r="J674" t="str">
            <v>Contratación directa.</v>
          </cell>
          <cell r="K674" t="str">
            <v>Prestación de servicios</v>
          </cell>
          <cell r="N674" t="str">
            <v>Si</v>
          </cell>
          <cell r="O674" t="str">
            <v>Contrato Prestación de Servicios Profesionales</v>
          </cell>
          <cell r="P674">
            <v>45331</v>
          </cell>
          <cell r="Q674">
            <v>45337</v>
          </cell>
          <cell r="R674">
            <v>45473</v>
          </cell>
          <cell r="S674">
            <v>136</v>
          </cell>
          <cell r="T674" t="str">
            <v>En Ejecución</v>
          </cell>
          <cell r="U674" t="str">
            <v>LEYLA CASTILLO BALLÉN</v>
          </cell>
          <cell r="X674" t="str">
            <v>LINA MARIA GAVIRIA HURTADO</v>
          </cell>
          <cell r="Z674" t="str">
            <v>Inversión</v>
          </cell>
          <cell r="AA674">
            <v>2020110010061</v>
          </cell>
          <cell r="AC674" t="str">
            <v>O23011601140000007619</v>
          </cell>
          <cell r="AF674">
            <v>16195410</v>
          </cell>
          <cell r="AJ67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74" t="str">
            <v>Jordan Barbosa</v>
          </cell>
          <cell r="AL674">
            <v>1023009818</v>
          </cell>
          <cell r="AM674" t="str">
            <v>658-2024</v>
          </cell>
          <cell r="AP674" t="str">
            <v>SECOP II</v>
          </cell>
          <cell r="AQ674" t="e">
            <v>#N/A</v>
          </cell>
          <cell r="AS674" t="str">
            <v>Falso</v>
          </cell>
          <cell r="AU674" t="str">
            <v>SI</v>
          </cell>
          <cell r="AV674" t="str">
            <v>Febrero</v>
          </cell>
          <cell r="AW674" t="e">
            <v>#N/A</v>
          </cell>
          <cell r="AX674">
            <v>45473</v>
          </cell>
          <cell r="AY674" t="str">
            <v>#REF!</v>
          </cell>
          <cell r="AZ674" t="str">
            <v>CO1.PCCNTR.5913730</v>
          </cell>
        </row>
        <row r="675">
          <cell r="D675" t="str">
            <v>659-2024</v>
          </cell>
          <cell r="E675" t="str">
            <v>LEYLA CASTILLO BALLÉN</v>
          </cell>
          <cell r="F675" t="str">
            <v>Subdirección de Formación Artistica</v>
          </cell>
          <cell r="G675" t="str">
            <v>Subdirección de Formación Artística</v>
          </cell>
          <cell r="H675" t="str">
            <v>Programa Crea</v>
          </cell>
          <cell r="I675" t="str">
            <v>Contratación Directa</v>
          </cell>
          <cell r="J675" t="str">
            <v>Contratación directa.</v>
          </cell>
          <cell r="K675" t="str">
            <v>Prestación de servicios</v>
          </cell>
          <cell r="N675" t="str">
            <v>Si</v>
          </cell>
          <cell r="O675" t="str">
            <v>Contrato Prestación de Servicios Profesionales</v>
          </cell>
          <cell r="P675">
            <v>45331</v>
          </cell>
          <cell r="Q675">
            <v>45334</v>
          </cell>
          <cell r="R675">
            <v>45473</v>
          </cell>
          <cell r="S675">
            <v>139</v>
          </cell>
          <cell r="T675" t="str">
            <v>En Ejecución</v>
          </cell>
          <cell r="U675" t="str">
            <v>LEYLA CASTILLO BALLÉN</v>
          </cell>
          <cell r="X675" t="str">
            <v>JORGE EDUARDO MARTINEZ GARCIA</v>
          </cell>
          <cell r="Z675" t="str">
            <v>Inversión</v>
          </cell>
          <cell r="AA675">
            <v>2020110010061</v>
          </cell>
          <cell r="AC675" t="str">
            <v>O23011601140000007619</v>
          </cell>
          <cell r="AF675">
            <v>16435342</v>
          </cell>
          <cell r="AJ67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75" t="str">
            <v>Andres Leonardo Rodriguez Chisica</v>
          </cell>
          <cell r="AL675">
            <v>1031128397</v>
          </cell>
          <cell r="AM675" t="str">
            <v>659-2024</v>
          </cell>
          <cell r="AP675" t="str">
            <v>SECOP II</v>
          </cell>
          <cell r="AQ675" t="e">
            <v>#N/A</v>
          </cell>
          <cell r="AS675" t="str">
            <v>Falso</v>
          </cell>
          <cell r="AU675" t="str">
            <v>SI</v>
          </cell>
          <cell r="AV675" t="str">
            <v>Febrero</v>
          </cell>
          <cell r="AW675" t="e">
            <v>#N/A</v>
          </cell>
          <cell r="AX675">
            <v>45473</v>
          </cell>
          <cell r="AY675" t="str">
            <v>#REF!</v>
          </cell>
          <cell r="AZ675" t="str">
            <v>CO1.PCCNTR.5914001</v>
          </cell>
        </row>
        <row r="676">
          <cell r="D676" t="str">
            <v>660-2024</v>
          </cell>
          <cell r="E676" t="str">
            <v>LEYLA CASTILLO BALLÉN</v>
          </cell>
          <cell r="F676" t="str">
            <v>Subdirección de Formación Artistica</v>
          </cell>
          <cell r="G676" t="str">
            <v>Subdirección de Formación Artística</v>
          </cell>
          <cell r="H676" t="str">
            <v>Programa Crea</v>
          </cell>
          <cell r="I676" t="str">
            <v>Contratación Directa</v>
          </cell>
          <cell r="J676" t="str">
            <v>Contratación directa.</v>
          </cell>
          <cell r="K676" t="str">
            <v>Prestación de servicios</v>
          </cell>
          <cell r="N676" t="str">
            <v>Si</v>
          </cell>
          <cell r="O676" t="str">
            <v>Contrato Prestación de Servicios Apoyo a la Gestión</v>
          </cell>
          <cell r="P676">
            <v>45331</v>
          </cell>
          <cell r="Q676">
            <v>45334</v>
          </cell>
          <cell r="R676">
            <v>45473</v>
          </cell>
          <cell r="S676">
            <v>139</v>
          </cell>
          <cell r="T676" t="str">
            <v>En Ejecución</v>
          </cell>
          <cell r="U676" t="str">
            <v>LEYLA CASTILLO BALLÉN</v>
          </cell>
          <cell r="X676" t="str">
            <v>JORGE EDUARDO MARTINEZ GARCIA</v>
          </cell>
          <cell r="Z676" t="str">
            <v>Inversión</v>
          </cell>
          <cell r="AA676">
            <v>2020110010061</v>
          </cell>
          <cell r="AC676" t="str">
            <v>O23011601140000007619</v>
          </cell>
          <cell r="AF676">
            <v>16435342</v>
          </cell>
          <cell r="AJ67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76" t="str">
            <v>WILLIAM ANDRES BELTRAN RIOS</v>
          </cell>
          <cell r="AL676">
            <v>1024539927</v>
          </cell>
          <cell r="AM676" t="str">
            <v>660-2024</v>
          </cell>
          <cell r="AP676" t="str">
            <v>SECOP II</v>
          </cell>
          <cell r="AQ676" t="e">
            <v>#N/A</v>
          </cell>
          <cell r="AS676" t="str">
            <v>Falso</v>
          </cell>
          <cell r="AU676" t="str">
            <v>SI</v>
          </cell>
          <cell r="AV676" t="str">
            <v>Febrero</v>
          </cell>
          <cell r="AW676" t="e">
            <v>#N/A</v>
          </cell>
          <cell r="AX676">
            <v>45473</v>
          </cell>
          <cell r="AY676" t="str">
            <v>#REF!</v>
          </cell>
          <cell r="AZ676" t="str">
            <v>CO1.PCCNTR.5913753</v>
          </cell>
        </row>
        <row r="677">
          <cell r="D677" t="str">
            <v>661-2024</v>
          </cell>
          <cell r="E677" t="str">
            <v>LEYLA CASTILLO BALLÉN</v>
          </cell>
          <cell r="F677" t="str">
            <v>Subdirección de Formación Artistica</v>
          </cell>
          <cell r="G677" t="str">
            <v>Subdirección de Formación Artística</v>
          </cell>
          <cell r="H677" t="str">
            <v>Programa Crea</v>
          </cell>
          <cell r="I677" t="str">
            <v>Contratación Directa</v>
          </cell>
          <cell r="J677" t="str">
            <v>Contratación directa.</v>
          </cell>
          <cell r="K677" t="str">
            <v>Prestación de servicios</v>
          </cell>
          <cell r="N677" t="str">
            <v>Si</v>
          </cell>
          <cell r="O677" t="str">
            <v>Contrato Prestación de Servicios Apoyo a la Gestión</v>
          </cell>
          <cell r="P677">
            <v>45331</v>
          </cell>
          <cell r="Q677">
            <v>45337</v>
          </cell>
          <cell r="R677">
            <v>45473</v>
          </cell>
          <cell r="S677">
            <v>136</v>
          </cell>
          <cell r="T677" t="str">
            <v>En Ejecución</v>
          </cell>
          <cell r="U677" t="str">
            <v>LEYLA CASTILLO BALLÉN</v>
          </cell>
          <cell r="X677" t="str">
            <v>ALBA YANETH REYES SUAREZ</v>
          </cell>
          <cell r="Z677" t="str">
            <v>Inversión</v>
          </cell>
          <cell r="AA677">
            <v>2020110010061</v>
          </cell>
          <cell r="AC677" t="str">
            <v>O23011601140000007619</v>
          </cell>
          <cell r="AF677">
            <v>16195410</v>
          </cell>
          <cell r="AJ67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77" t="str">
            <v>Sonia Esperanza Archila Rodriguez</v>
          </cell>
          <cell r="AL677">
            <v>1016001047</v>
          </cell>
          <cell r="AM677" t="str">
            <v>661-2024</v>
          </cell>
          <cell r="AP677" t="str">
            <v>SECOP II</v>
          </cell>
          <cell r="AQ677" t="e">
            <v>#N/A</v>
          </cell>
          <cell r="AS677" t="str">
            <v>Falso</v>
          </cell>
          <cell r="AU677" t="str">
            <v>SI</v>
          </cell>
          <cell r="AV677" t="str">
            <v>Febrero</v>
          </cell>
          <cell r="AW677" t="e">
            <v>#N/A</v>
          </cell>
          <cell r="AX677">
            <v>45473</v>
          </cell>
          <cell r="AY677" t="str">
            <v>#REF!</v>
          </cell>
          <cell r="AZ677" t="str">
            <v>CO1.PCCNTR.5914141</v>
          </cell>
        </row>
        <row r="678">
          <cell r="D678" t="str">
            <v>662-2024</v>
          </cell>
          <cell r="E678" t="str">
            <v>LEYLA CASTILLO BALLÉN</v>
          </cell>
          <cell r="F678" t="str">
            <v>Subdirección de Formación Artistica</v>
          </cell>
          <cell r="G678" t="str">
            <v>Subdirección de Formación Artística</v>
          </cell>
          <cell r="H678" t="str">
            <v>Programa Crea</v>
          </cell>
          <cell r="I678" t="str">
            <v>Contratación Directa</v>
          </cell>
          <cell r="J678" t="str">
            <v>Contratación directa.</v>
          </cell>
          <cell r="K678" t="str">
            <v>Prestación de servicios</v>
          </cell>
          <cell r="N678" t="str">
            <v>Si</v>
          </cell>
          <cell r="O678" t="str">
            <v>Contrato Prestación de Servicios Profesionales</v>
          </cell>
          <cell r="P678">
            <v>45331</v>
          </cell>
          <cell r="Q678">
            <v>45337</v>
          </cell>
          <cell r="R678">
            <v>45473</v>
          </cell>
          <cell r="S678">
            <v>136</v>
          </cell>
          <cell r="T678" t="str">
            <v>En Ejecución</v>
          </cell>
          <cell r="U678" t="str">
            <v>LEYLA CASTILLO BALLÉN</v>
          </cell>
          <cell r="X678" t="str">
            <v>LINA MARIA GAVIRIA HURTADO</v>
          </cell>
          <cell r="Z678" t="str">
            <v>Inversión</v>
          </cell>
          <cell r="AA678">
            <v>2020110010061</v>
          </cell>
          <cell r="AC678" t="str">
            <v>O23011601140000007619</v>
          </cell>
          <cell r="AF678">
            <v>10820453</v>
          </cell>
          <cell r="AJ67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678" t="str">
            <v>karenlugo1</v>
          </cell>
          <cell r="AL678">
            <v>1033759050</v>
          </cell>
          <cell r="AM678" t="str">
            <v>662-2024</v>
          </cell>
          <cell r="AP678" t="str">
            <v>SECOP II</v>
          </cell>
          <cell r="AQ678" t="e">
            <v>#N/A</v>
          </cell>
          <cell r="AS678" t="str">
            <v>Falso</v>
          </cell>
          <cell r="AU678" t="str">
            <v>SI</v>
          </cell>
          <cell r="AV678" t="str">
            <v>Febrero</v>
          </cell>
          <cell r="AW678" t="e">
            <v>#N/A</v>
          </cell>
          <cell r="AX678">
            <v>45473</v>
          </cell>
          <cell r="AY678" t="str">
            <v>#REF!</v>
          </cell>
          <cell r="AZ678" t="str">
            <v>CO1.PCCNTR.5912693</v>
          </cell>
        </row>
        <row r="679">
          <cell r="D679" t="str">
            <v>665-2024</v>
          </cell>
          <cell r="E679" t="str">
            <v>LEYLA CASTILLO BALLÉN</v>
          </cell>
          <cell r="F679" t="str">
            <v>Subdirección de Formación Artistica</v>
          </cell>
          <cell r="G679" t="str">
            <v>Subdirección de Formación Artística</v>
          </cell>
          <cell r="H679" t="str">
            <v>Programa Crea</v>
          </cell>
          <cell r="I679" t="str">
            <v>Contratación Directa</v>
          </cell>
          <cell r="J679" t="str">
            <v>Contratación directa.</v>
          </cell>
          <cell r="K679" t="str">
            <v>Prestación de servicios</v>
          </cell>
          <cell r="N679" t="str">
            <v>Si</v>
          </cell>
          <cell r="O679" t="str">
            <v>Contrato Prestación de Servicios Profesionales</v>
          </cell>
          <cell r="P679">
            <v>45331</v>
          </cell>
          <cell r="Q679">
            <v>45337</v>
          </cell>
          <cell r="R679">
            <v>45404</v>
          </cell>
          <cell r="S679">
            <v>68</v>
          </cell>
          <cell r="T679" t="str">
            <v>En Ejecución</v>
          </cell>
          <cell r="U679" t="str">
            <v>LEYLA CASTILLO BALLÉN</v>
          </cell>
          <cell r="X679" t="str">
            <v>LINA MARIA GAVIRIA HURTADO</v>
          </cell>
          <cell r="Z679" t="str">
            <v>Inversión</v>
          </cell>
          <cell r="AA679">
            <v>2020110010061</v>
          </cell>
          <cell r="AC679" t="str">
            <v>O23011601140000007619</v>
          </cell>
          <cell r="AF679">
            <v>8053400</v>
          </cell>
          <cell r="AJ679"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679" t="str">
            <v>VIVIANA GONZÁLEZ GUTIÉRREZ</v>
          </cell>
          <cell r="AL679">
            <v>1032370388</v>
          </cell>
          <cell r="AM679" t="str">
            <v>665-2024</v>
          </cell>
          <cell r="AP679" t="str">
            <v>SECOP II</v>
          </cell>
          <cell r="AQ679" t="e">
            <v>#N/A</v>
          </cell>
          <cell r="AS679" t="str">
            <v>Falso</v>
          </cell>
          <cell r="AU679" t="str">
            <v>SI</v>
          </cell>
          <cell r="AV679" t="str">
            <v>Febrero</v>
          </cell>
          <cell r="AW679" t="e">
            <v>#N/A</v>
          </cell>
          <cell r="AX679">
            <v>45404</v>
          </cell>
          <cell r="AY679" t="str">
            <v>#REF!</v>
          </cell>
          <cell r="AZ679" t="str">
            <v>CO1.PCCNTR.5912152</v>
          </cell>
        </row>
        <row r="680">
          <cell r="D680" t="str">
            <v>667-2024</v>
          </cell>
          <cell r="E680" t="str">
            <v>LEYLA CASTILLO BALLÉN</v>
          </cell>
          <cell r="F680" t="str">
            <v>Subdirección de Formación Artistica</v>
          </cell>
          <cell r="G680" t="str">
            <v>Subdirección de Formación Artística</v>
          </cell>
          <cell r="H680" t="str">
            <v>Programa Crea</v>
          </cell>
          <cell r="I680" t="str">
            <v>Contratación Directa</v>
          </cell>
          <cell r="J680" t="str">
            <v>Contratación directa.</v>
          </cell>
          <cell r="K680" t="str">
            <v>Prestación de servicios</v>
          </cell>
          <cell r="N680" t="str">
            <v>Si</v>
          </cell>
          <cell r="O680" t="str">
            <v>Contrato Prestación de Servicios Profesionales</v>
          </cell>
          <cell r="P680">
            <v>45331</v>
          </cell>
          <cell r="Q680">
            <v>45334</v>
          </cell>
          <cell r="R680">
            <v>45473</v>
          </cell>
          <cell r="S680">
            <v>139</v>
          </cell>
          <cell r="T680" t="str">
            <v>En Ejecución</v>
          </cell>
          <cell r="U680" t="str">
            <v>LEYLA CASTILLO BALLÉN</v>
          </cell>
          <cell r="X680" t="str">
            <v>LINA MARIA GAVIRIA HURTADO</v>
          </cell>
          <cell r="Z680" t="str">
            <v>Inversión</v>
          </cell>
          <cell r="AA680">
            <v>2020110010061</v>
          </cell>
          <cell r="AC680" t="str">
            <v>O23011601140000007619</v>
          </cell>
          <cell r="AF680">
            <v>17994900</v>
          </cell>
          <cell r="AJ68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80" t="str">
            <v>JESUS DAVID RIVEROS SANCHEZ</v>
          </cell>
          <cell r="AL680">
            <v>1019020603</v>
          </cell>
          <cell r="AM680" t="str">
            <v>667-2024</v>
          </cell>
          <cell r="AP680" t="str">
            <v>SECOP II</v>
          </cell>
          <cell r="AQ680" t="e">
            <v>#N/A</v>
          </cell>
          <cell r="AS680" t="str">
            <v>Falso</v>
          </cell>
          <cell r="AU680" t="str">
            <v>SI</v>
          </cell>
          <cell r="AV680" t="str">
            <v>Febrero</v>
          </cell>
          <cell r="AW680" t="e">
            <v>#N/A</v>
          </cell>
          <cell r="AX680">
            <v>45473</v>
          </cell>
          <cell r="AY680" t="str">
            <v>#REF!</v>
          </cell>
          <cell r="AZ680" t="str">
            <v>CO1.PCCNTR.5912288</v>
          </cell>
        </row>
        <row r="681">
          <cell r="D681" t="str">
            <v>668-2024</v>
          </cell>
          <cell r="E681" t="str">
            <v>LEYLA CASTILLO BALLÉN</v>
          </cell>
          <cell r="F681" t="str">
            <v>Subdirección de Formación Artistica</v>
          </cell>
          <cell r="G681" t="str">
            <v>Subdirección de Formación Artística</v>
          </cell>
          <cell r="H681" t="str">
            <v>Programa Crea</v>
          </cell>
          <cell r="I681" t="str">
            <v>Contratación Directa</v>
          </cell>
          <cell r="J681" t="str">
            <v>Contratación directa.</v>
          </cell>
          <cell r="K681" t="str">
            <v>Prestación de servicios</v>
          </cell>
          <cell r="N681" t="str">
            <v>Si</v>
          </cell>
          <cell r="O681" t="str">
            <v>Contrato Prestación de Servicios Profesionales</v>
          </cell>
          <cell r="P681">
            <v>45331</v>
          </cell>
          <cell r="Q681">
            <v>45335</v>
          </cell>
          <cell r="R681">
            <v>45473</v>
          </cell>
          <cell r="S681">
            <v>138</v>
          </cell>
          <cell r="T681" t="str">
            <v>En Ejecución</v>
          </cell>
          <cell r="U681" t="str">
            <v>LEYLA CASTILLO BALLÉN</v>
          </cell>
          <cell r="X681" t="str">
            <v>JORGE EDUARDO MARTINEZ GARCIA</v>
          </cell>
          <cell r="Z681" t="str">
            <v>Inversión</v>
          </cell>
          <cell r="AA681">
            <v>2020110010061</v>
          </cell>
          <cell r="AC681" t="str">
            <v>O23011601140000007619</v>
          </cell>
          <cell r="AF681">
            <v>17994900</v>
          </cell>
          <cell r="AJ68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81" t="str">
            <v>HECTOR FABIAN FRANCO PULIDO</v>
          </cell>
          <cell r="AL681">
            <v>1032383450</v>
          </cell>
          <cell r="AM681" t="str">
            <v>668-2024</v>
          </cell>
          <cell r="AP681" t="str">
            <v>SECOP II</v>
          </cell>
          <cell r="AQ681" t="e">
            <v>#N/A</v>
          </cell>
          <cell r="AS681" t="str">
            <v>Falso</v>
          </cell>
          <cell r="AU681" t="str">
            <v>SI</v>
          </cell>
          <cell r="AV681" t="str">
            <v>Febrero</v>
          </cell>
          <cell r="AW681" t="e">
            <v>#N/A</v>
          </cell>
          <cell r="AX681">
            <v>45473</v>
          </cell>
          <cell r="AY681" t="str">
            <v>#REF!</v>
          </cell>
          <cell r="AZ681" t="str">
            <v>CO1.PCCNTR.5919242</v>
          </cell>
        </row>
        <row r="682">
          <cell r="D682" t="str">
            <v>670-2024</v>
          </cell>
          <cell r="E682" t="str">
            <v>LEYLA CASTILLO BALLÉN</v>
          </cell>
          <cell r="F682" t="str">
            <v>Subdirección de Formación Artistica</v>
          </cell>
          <cell r="G682" t="str">
            <v>Subdirección de Formación Artística</v>
          </cell>
          <cell r="H682" t="str">
            <v>Programa Crea</v>
          </cell>
          <cell r="I682" t="str">
            <v>Contratación Directa</v>
          </cell>
          <cell r="J682" t="str">
            <v>Contratación directa.</v>
          </cell>
          <cell r="K682" t="str">
            <v>Prestación de servicios</v>
          </cell>
          <cell r="N682" t="str">
            <v>Si</v>
          </cell>
          <cell r="O682" t="str">
            <v>Contrato Prestación de Servicios Profesionales</v>
          </cell>
          <cell r="P682">
            <v>45331</v>
          </cell>
          <cell r="Q682">
            <v>45335</v>
          </cell>
          <cell r="R682">
            <v>45382</v>
          </cell>
          <cell r="S682">
            <v>49</v>
          </cell>
          <cell r="T682" t="str">
            <v>En Ejecución</v>
          </cell>
          <cell r="U682" t="str">
            <v>LEYLA CASTILLO BALLÉN</v>
          </cell>
          <cell r="X682" t="str">
            <v>LINA MARIA GAVIRIA HURTADO</v>
          </cell>
          <cell r="Z682" t="str">
            <v>Inversión</v>
          </cell>
          <cell r="AA682">
            <v>2020110010061</v>
          </cell>
          <cell r="AC682" t="str">
            <v>O23011601140000007619</v>
          </cell>
          <cell r="AF682">
            <v>13614000</v>
          </cell>
          <cell r="AJ682" t="str">
            <v>Prestar servicios profesionales al IDARTES - Subdirección de Formación Artística, para el planteamiento de estrategias pedagógicas y artísticas de los procesos de formación en Danza,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682" t="str">
            <v>JENNY KATHERINE CARABALLO CAMARGO</v>
          </cell>
          <cell r="AL682">
            <v>1012342386</v>
          </cell>
          <cell r="AM682" t="str">
            <v>670-2024</v>
          </cell>
          <cell r="AP682" t="str">
            <v>SECOP II</v>
          </cell>
          <cell r="AQ682" t="e">
            <v>#N/A</v>
          </cell>
          <cell r="AS682" t="str">
            <v>Falso</v>
          </cell>
          <cell r="AU682" t="str">
            <v>SI</v>
          </cell>
          <cell r="AV682" t="str">
            <v>Febrero</v>
          </cell>
          <cell r="AW682" t="e">
            <v>#N/A</v>
          </cell>
          <cell r="AX682">
            <v>45382</v>
          </cell>
          <cell r="AY682" t="str">
            <v>#REF!</v>
          </cell>
          <cell r="AZ682" t="str">
            <v>CO1.PCCNTR.5912645</v>
          </cell>
        </row>
        <row r="683">
          <cell r="D683" t="str">
            <v>674-2024</v>
          </cell>
          <cell r="E683" t="str">
            <v>LEYLA CASTILLO BALLÉN</v>
          </cell>
          <cell r="F683" t="str">
            <v>Subdirección de Formación Artistica</v>
          </cell>
          <cell r="G683" t="str">
            <v>Subdirección de Formación Artística</v>
          </cell>
          <cell r="H683" t="str">
            <v>Programa Crea</v>
          </cell>
          <cell r="I683" t="str">
            <v>Contratación Directa</v>
          </cell>
          <cell r="J683" t="str">
            <v>Contratación directa.</v>
          </cell>
          <cell r="K683" t="str">
            <v>Prestación de servicios</v>
          </cell>
          <cell r="N683" t="str">
            <v>Si</v>
          </cell>
          <cell r="O683" t="str">
            <v>Contrato Prestación de Servicios Apoyo a la Gestión</v>
          </cell>
          <cell r="P683">
            <v>45331</v>
          </cell>
          <cell r="Q683">
            <v>45336</v>
          </cell>
          <cell r="R683">
            <v>45404</v>
          </cell>
          <cell r="S683">
            <v>69</v>
          </cell>
          <cell r="T683" t="str">
            <v>En Ejecución</v>
          </cell>
          <cell r="U683" t="str">
            <v>LEYLA CASTILLO BALLÉN</v>
          </cell>
          <cell r="X683" t="str">
            <v>LINA MARIA GAVIRIA HURTADO</v>
          </cell>
          <cell r="Z683" t="str">
            <v>Inversión</v>
          </cell>
          <cell r="AA683">
            <v>2020110010061</v>
          </cell>
          <cell r="AC683" t="str">
            <v>O23011601140000007619</v>
          </cell>
          <cell r="AF683">
            <v>7693833</v>
          </cell>
          <cell r="AJ683" t="str">
            <v>Prestar servicios de apoyo a la gestión al Idartes - Subdirección de Formación Artística, en actividades administrativas, logísticas, de análisis de la información y de atención al ciudadano en las sedes del programa Crea.</v>
          </cell>
          <cell r="AK683" t="str">
            <v>CRUZ CECILIA BLANDON CORDOBA</v>
          </cell>
          <cell r="AL683">
            <v>43149257</v>
          </cell>
          <cell r="AM683" t="str">
            <v>674-2024</v>
          </cell>
          <cell r="AP683" t="str">
            <v>SECOP II</v>
          </cell>
          <cell r="AQ683" t="e">
            <v>#N/A</v>
          </cell>
          <cell r="AS683" t="str">
            <v>Falso</v>
          </cell>
          <cell r="AU683" t="str">
            <v>SI</v>
          </cell>
          <cell r="AV683" t="str">
            <v>Febrero</v>
          </cell>
          <cell r="AW683" t="e">
            <v>#N/A</v>
          </cell>
          <cell r="AX683">
            <v>45404</v>
          </cell>
          <cell r="AY683" t="str">
            <v>#REF!</v>
          </cell>
          <cell r="AZ683" t="str">
            <v>CO1.PCCNTR.5915138</v>
          </cell>
        </row>
        <row r="684">
          <cell r="D684" t="str">
            <v>675-2024</v>
          </cell>
          <cell r="E684" t="str">
            <v>Hanna Paola Cuenca Hernandez</v>
          </cell>
          <cell r="F684" t="str">
            <v>Subdirección de Equipamientos Culturales</v>
          </cell>
          <cell r="I684" t="str">
            <v>Contratación Directa</v>
          </cell>
          <cell r="J684" t="str">
            <v>Contratación directa.</v>
          </cell>
          <cell r="K684" t="str">
            <v>Prestación de servicios</v>
          </cell>
          <cell r="N684" t="str">
            <v>Si</v>
          </cell>
          <cell r="O684" t="str">
            <v>Contrato Prestación de Servicios Apoyo a la Gestión</v>
          </cell>
          <cell r="P684">
            <v>45331</v>
          </cell>
          <cell r="Q684">
            <v>45334</v>
          </cell>
          <cell r="R684">
            <v>45381</v>
          </cell>
          <cell r="S684">
            <v>49</v>
          </cell>
          <cell r="T684" t="str">
            <v>En Ejecución</v>
          </cell>
          <cell r="U684" t="str">
            <v>Hanna Paola Cuenca Hernandez</v>
          </cell>
          <cell r="X684" t="str">
            <v>SILVIA OSPINA HENAO</v>
          </cell>
          <cell r="Z684" t="str">
            <v>Inversión</v>
          </cell>
          <cell r="AA684">
            <v>2020110010158</v>
          </cell>
          <cell r="AC684" t="str">
            <v>O23011601210000007614</v>
          </cell>
          <cell r="AF684">
            <v>6300000</v>
          </cell>
          <cell r="AJ684"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684" t="str">
            <v>Jesus Fabio Ruiz Gallego</v>
          </cell>
          <cell r="AL684">
            <v>19465433</v>
          </cell>
          <cell r="AM684" t="str">
            <v>675-2024</v>
          </cell>
          <cell r="AP684" t="str">
            <v>SECOP II</v>
          </cell>
          <cell r="AQ684" t="e">
            <v>#N/A</v>
          </cell>
          <cell r="AS684" t="str">
            <v>Falso</v>
          </cell>
          <cell r="AU684" t="str">
            <v>SI</v>
          </cell>
          <cell r="AV684" t="str">
            <v>Febrero</v>
          </cell>
          <cell r="AW684" t="e">
            <v>#N/A</v>
          </cell>
          <cell r="AX684">
            <v>45381</v>
          </cell>
          <cell r="AY684" t="str">
            <v>#REF!</v>
          </cell>
          <cell r="AZ684" t="str">
            <v>CO1.PCCNTR.5915457</v>
          </cell>
        </row>
        <row r="685">
          <cell r="D685" t="str">
            <v>677-2024</v>
          </cell>
          <cell r="E685" t="str">
            <v>LEYLA CASTILLO BALLÉN</v>
          </cell>
          <cell r="F685" t="str">
            <v>Subdirección de Formación Artistica</v>
          </cell>
          <cell r="G685" t="str">
            <v>Subdirección de Formación Artística</v>
          </cell>
          <cell r="H685" t="str">
            <v>Programa Crea</v>
          </cell>
          <cell r="I685" t="str">
            <v>Contratación Directa</v>
          </cell>
          <cell r="J685" t="str">
            <v>Contratación directa.</v>
          </cell>
          <cell r="K685" t="str">
            <v>Prestación de servicios</v>
          </cell>
          <cell r="N685" t="str">
            <v>Si</v>
          </cell>
          <cell r="O685" t="str">
            <v>Contrato Prestación de Servicios Apoyo a la Gestión</v>
          </cell>
          <cell r="P685">
            <v>45331</v>
          </cell>
          <cell r="Q685">
            <v>45334</v>
          </cell>
          <cell r="R685">
            <v>45473</v>
          </cell>
          <cell r="S685">
            <v>139</v>
          </cell>
          <cell r="T685" t="str">
            <v>En Ejecución</v>
          </cell>
          <cell r="U685" t="str">
            <v>LEYLA CASTILLO BALLÉN</v>
          </cell>
          <cell r="X685" t="str">
            <v>LINA MARIA GAVIRIA HURTADO</v>
          </cell>
          <cell r="Z685" t="str">
            <v>Inversión</v>
          </cell>
          <cell r="AA685">
            <v>2020110010061</v>
          </cell>
          <cell r="AC685" t="str">
            <v>O23011601140000007619</v>
          </cell>
          <cell r="AF685">
            <v>17994900</v>
          </cell>
          <cell r="AJ68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85" t="str">
            <v>JIMMY FABIAN QUIMBAYO JARAMILLO</v>
          </cell>
          <cell r="AL685">
            <v>80828576</v>
          </cell>
          <cell r="AM685" t="str">
            <v>677-2024</v>
          </cell>
          <cell r="AP685" t="str">
            <v>SECOP II</v>
          </cell>
          <cell r="AQ685" t="e">
            <v>#N/A</v>
          </cell>
          <cell r="AS685" t="str">
            <v>Falso</v>
          </cell>
          <cell r="AU685" t="str">
            <v>SI</v>
          </cell>
          <cell r="AV685" t="str">
            <v>Febrero</v>
          </cell>
          <cell r="AW685" t="e">
            <v>#N/A</v>
          </cell>
          <cell r="AX685">
            <v>45473</v>
          </cell>
          <cell r="AY685" t="str">
            <v>#REF!</v>
          </cell>
          <cell r="AZ685" t="str">
            <v>CO1.PCCNTR.5922427</v>
          </cell>
        </row>
        <row r="686">
          <cell r="D686" t="str">
            <v>679-2024</v>
          </cell>
          <cell r="E686" t="str">
            <v>Maira Salamanca</v>
          </cell>
          <cell r="F686" t="str">
            <v>Subdirección de las Artes</v>
          </cell>
          <cell r="I686" t="str">
            <v>Contratación Directa</v>
          </cell>
          <cell r="J686" t="str">
            <v>Contratación directa.</v>
          </cell>
          <cell r="K686" t="str">
            <v>Prestación de servicios</v>
          </cell>
          <cell r="N686" t="str">
            <v>Si</v>
          </cell>
          <cell r="O686" t="str">
            <v>Contrato Prestación de Servicios Profesionales</v>
          </cell>
          <cell r="P686">
            <v>45331</v>
          </cell>
          <cell r="Q686">
            <v>45336</v>
          </cell>
          <cell r="R686">
            <v>45382</v>
          </cell>
          <cell r="S686">
            <v>48</v>
          </cell>
          <cell r="T686" t="str">
            <v>En Ejecución</v>
          </cell>
          <cell r="U686" t="str">
            <v>Maira Salamanca</v>
          </cell>
          <cell r="X686" t="str">
            <v>RICARDO ALFONSO CANTOR BOSSA</v>
          </cell>
          <cell r="Z686" t="str">
            <v>Inversión</v>
          </cell>
          <cell r="AA686">
            <v>2020110010063</v>
          </cell>
          <cell r="AC686" t="str">
            <v>O23011601210000007585</v>
          </cell>
          <cell r="AF686">
            <v>10749600</v>
          </cell>
          <cell r="AJ686" t="str">
            <v>Prestar servicios profesionales a la Subdirección de las Artes- Gerencia de Artes Audiovisuales, en el desarrollo de actividades de apropiación y formación a la ciudadanía, conforme a lo requerido por la dependencia.</v>
          </cell>
          <cell r="AK686" t="str">
            <v>Alejandra Meneses Reyes</v>
          </cell>
          <cell r="AL686">
            <v>53139006</v>
          </cell>
          <cell r="AM686" t="str">
            <v>679-2024</v>
          </cell>
          <cell r="AP686" t="str">
            <v>SECOP II</v>
          </cell>
          <cell r="AQ686" t="e">
            <v>#N/A</v>
          </cell>
          <cell r="AS686" t="str">
            <v>Falso</v>
          </cell>
          <cell r="AU686" t="str">
            <v>SI</v>
          </cell>
          <cell r="AV686" t="str">
            <v>Febrero</v>
          </cell>
          <cell r="AW686" t="e">
            <v>#N/A</v>
          </cell>
          <cell r="AX686">
            <v>45382</v>
          </cell>
          <cell r="AY686" t="str">
            <v>#REF!</v>
          </cell>
          <cell r="AZ686" t="str">
            <v>CO1.PCCNTR.5922157</v>
          </cell>
        </row>
        <row r="687">
          <cell r="D687" t="str">
            <v>680-2024</v>
          </cell>
          <cell r="E687" t="str">
            <v>Maira Salamanca</v>
          </cell>
          <cell r="F687" t="str">
            <v>Subdirección de las Artes</v>
          </cell>
          <cell r="I687" t="str">
            <v>Contratación Directa</v>
          </cell>
          <cell r="J687" t="str">
            <v>Contratación directa.</v>
          </cell>
          <cell r="K687" t="str">
            <v>Prestación de servicios</v>
          </cell>
          <cell r="N687" t="str">
            <v>Si</v>
          </cell>
          <cell r="O687" t="str">
            <v>Contrato Prestación de Servicios Apoyo a la Gestión</v>
          </cell>
          <cell r="P687">
            <v>45331</v>
          </cell>
          <cell r="Q687">
            <v>45336</v>
          </cell>
          <cell r="R687">
            <v>45390</v>
          </cell>
          <cell r="S687">
            <v>55</v>
          </cell>
          <cell r="T687" t="str">
            <v>En Ejecución</v>
          </cell>
          <cell r="U687" t="str">
            <v>Maira Salamanca</v>
          </cell>
          <cell r="X687" t="str">
            <v>NATALIA ALEJANDRA LOPEZ PEREZ</v>
          </cell>
          <cell r="Z687" t="str">
            <v>Inversión</v>
          </cell>
          <cell r="AA687">
            <v>2020110010063</v>
          </cell>
          <cell r="AC687" t="str">
            <v>O23011601210000007585</v>
          </cell>
          <cell r="AF687">
            <v>6449400</v>
          </cell>
          <cell r="AJ687" t="str">
            <v>Prestar servicios de apoyo a la gestión a la Subdirección de las Artes - Gerencia de Artes Audiovisuales de Idartes, relacionado con el seguimiento de equipos tecnológicos especializados, planeación y configuración técnica de las actividades y bitácora de los eventos programados en la Cinemateca de Bogotá, acorde con los procedimientos establecidos por la entidad. en la apropiación del patrimonio audiovisual, acorde con los lineamientos establecidos por la Entidad</v>
          </cell>
          <cell r="AK687" t="str">
            <v>Juan Sebastian Vargas Hilarion</v>
          </cell>
          <cell r="AL687">
            <v>1013655478</v>
          </cell>
          <cell r="AM687" t="str">
            <v>680-2024</v>
          </cell>
          <cell r="AP687" t="str">
            <v>SECOP II</v>
          </cell>
          <cell r="AQ687" t="e">
            <v>#N/A</v>
          </cell>
          <cell r="AS687" t="str">
            <v>Falso</v>
          </cell>
          <cell r="AU687" t="str">
            <v>SI</v>
          </cell>
          <cell r="AV687" t="str">
            <v>Febrero</v>
          </cell>
          <cell r="AW687" t="e">
            <v>#N/A</v>
          </cell>
          <cell r="AX687">
            <v>45390</v>
          </cell>
          <cell r="AY687" t="str">
            <v>#REF!</v>
          </cell>
          <cell r="AZ687" t="str">
            <v>CO1.PCCNTR.5922277</v>
          </cell>
        </row>
        <row r="688">
          <cell r="D688" t="str">
            <v>681-2024</v>
          </cell>
          <cell r="E688" t="str">
            <v>LEYLA CASTILLO BALLÉN</v>
          </cell>
          <cell r="F688" t="str">
            <v>Subdirección de Formación Artistica</v>
          </cell>
          <cell r="G688" t="str">
            <v>Subdirección de Formación Artística</v>
          </cell>
          <cell r="H688" t="str">
            <v>Programa Crea</v>
          </cell>
          <cell r="I688" t="str">
            <v>Contratación Directa</v>
          </cell>
          <cell r="J688" t="str">
            <v>Contratación directa.</v>
          </cell>
          <cell r="K688" t="str">
            <v>Prestación de servicios</v>
          </cell>
          <cell r="N688" t="str">
            <v>Si</v>
          </cell>
          <cell r="O688" t="str">
            <v>Contrato Prestación de Servicios Profesionales</v>
          </cell>
          <cell r="P688">
            <v>45331</v>
          </cell>
          <cell r="Q688">
            <v>45337</v>
          </cell>
          <cell r="R688">
            <v>45473</v>
          </cell>
          <cell r="S688">
            <v>136</v>
          </cell>
          <cell r="T688" t="str">
            <v>En Ejecución</v>
          </cell>
          <cell r="U688" t="str">
            <v>LEYLA CASTILLO BALLÉN</v>
          </cell>
          <cell r="X688" t="str">
            <v>LINA MARIA GAVIRIA HURTADO</v>
          </cell>
          <cell r="Z688" t="str">
            <v>Inversión</v>
          </cell>
          <cell r="AA688">
            <v>2020110010061</v>
          </cell>
          <cell r="AC688" t="str">
            <v>O23011601140000007619</v>
          </cell>
          <cell r="AF688">
            <v>16195410</v>
          </cell>
          <cell r="AJ68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688" t="str">
            <v>MILTON DARIO ARIAS SANABRIA</v>
          </cell>
          <cell r="AL688">
            <v>80858052</v>
          </cell>
          <cell r="AM688" t="str">
            <v>681-2024</v>
          </cell>
          <cell r="AP688" t="str">
            <v>SECOP II</v>
          </cell>
          <cell r="AQ688" t="e">
            <v>#N/A</v>
          </cell>
          <cell r="AS688" t="str">
            <v>Falso</v>
          </cell>
          <cell r="AU688" t="str">
            <v>SI</v>
          </cell>
          <cell r="AV688" t="str">
            <v>Febrero</v>
          </cell>
          <cell r="AW688" t="e">
            <v>#N/A</v>
          </cell>
          <cell r="AX688">
            <v>45473</v>
          </cell>
          <cell r="AY688" t="str">
            <v>#REF!</v>
          </cell>
          <cell r="AZ688" t="str">
            <v>CO1.PCCNTR.5919021</v>
          </cell>
        </row>
        <row r="689">
          <cell r="D689" t="str">
            <v>682-2024</v>
          </cell>
          <cell r="E689" t="str">
            <v>LEYLA CASTILLO BALLÉN</v>
          </cell>
          <cell r="F689" t="str">
            <v>Subdirección de Formación Artistica</v>
          </cell>
          <cell r="G689" t="str">
            <v>Subdirección de Formación Artística</v>
          </cell>
          <cell r="H689" t="str">
            <v>Programa Crea</v>
          </cell>
          <cell r="I689" t="str">
            <v>Contratación Directa</v>
          </cell>
          <cell r="J689" t="str">
            <v>Contratación directa.</v>
          </cell>
          <cell r="K689" t="str">
            <v>Prestación de servicios</v>
          </cell>
          <cell r="N689" t="str">
            <v>Si</v>
          </cell>
          <cell r="O689" t="str">
            <v>Contrato Prestación de Servicios Apoyo a la Gestión</v>
          </cell>
          <cell r="P689">
            <v>45331</v>
          </cell>
          <cell r="Q689">
            <v>45337</v>
          </cell>
          <cell r="R689">
            <v>45473</v>
          </cell>
          <cell r="S689">
            <v>136</v>
          </cell>
          <cell r="T689" t="str">
            <v>En Ejecución</v>
          </cell>
          <cell r="U689" t="str">
            <v>LEYLA CASTILLO BALLÉN</v>
          </cell>
          <cell r="X689" t="str">
            <v>JORGE EDUARDO MARTINEZ GARCIA</v>
          </cell>
          <cell r="Z689" t="str">
            <v>Inversión</v>
          </cell>
          <cell r="AA689">
            <v>2020110010061</v>
          </cell>
          <cell r="AC689" t="str">
            <v>O23011601140000007619</v>
          </cell>
          <cell r="AF689">
            <v>10768725</v>
          </cell>
          <cell r="AJ68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689" t="str">
            <v>ALIN MARTINEZ TORRES</v>
          </cell>
          <cell r="AL689">
            <v>79894717</v>
          </cell>
          <cell r="AM689" t="str">
            <v>682-2024</v>
          </cell>
          <cell r="AP689" t="str">
            <v>SECOP II</v>
          </cell>
          <cell r="AQ689" t="e">
            <v>#N/A</v>
          </cell>
          <cell r="AS689" t="str">
            <v>Falso</v>
          </cell>
          <cell r="AU689" t="str">
            <v>SI</v>
          </cell>
          <cell r="AV689" t="str">
            <v>Febrero</v>
          </cell>
          <cell r="AW689" t="e">
            <v>#N/A</v>
          </cell>
          <cell r="AX689">
            <v>45473</v>
          </cell>
          <cell r="AY689" t="str">
            <v>#REF!</v>
          </cell>
          <cell r="AZ689" t="str">
            <v>CO1.PCCNTR.5918684</v>
          </cell>
        </row>
        <row r="690">
          <cell r="D690" t="str">
            <v>687-2024</v>
          </cell>
          <cell r="E690" t="str">
            <v>Maira Salamanca</v>
          </cell>
          <cell r="F690" t="str">
            <v>Subdirección de las Artes</v>
          </cell>
          <cell r="I690" t="str">
            <v>Contratación Directa</v>
          </cell>
          <cell r="J690" t="str">
            <v>Contratación directa.</v>
          </cell>
          <cell r="K690" t="str">
            <v>Prestación de servicios</v>
          </cell>
          <cell r="N690" t="str">
            <v>Si</v>
          </cell>
          <cell r="O690" t="str">
            <v>Contrato Prestación de Servicios Profesionales</v>
          </cell>
          <cell r="P690">
            <v>45331</v>
          </cell>
          <cell r="Q690">
            <v>45334</v>
          </cell>
          <cell r="R690">
            <v>45382</v>
          </cell>
          <cell r="S690">
            <v>50</v>
          </cell>
          <cell r="T690" t="str">
            <v>En Ejecución</v>
          </cell>
          <cell r="U690" t="str">
            <v>Maira Salamanca</v>
          </cell>
          <cell r="X690" t="str">
            <v>LINA MARIA GAVIRIA HURTADO</v>
          </cell>
          <cell r="Z690" t="str">
            <v>Inversión</v>
          </cell>
          <cell r="AA690">
            <v>2020110010063</v>
          </cell>
          <cell r="AC690" t="str">
            <v>O23011601210000007585</v>
          </cell>
          <cell r="AF690">
            <v>10000000</v>
          </cell>
          <cell r="AJ690" t="str">
            <v>PRESTAR SERVICIOS PROFESIONALES A LA SUBDIRECCIÓN DE LAS ARTES - LÍNEA DE ARTE Y MEMORIA SIN FRONTERAS, EN ACTIVIDADES ASOCIADAS A LOS PROCESOS DE PLANEACIÓN Y GESTIÓN TERRITORIAL EN EL MARCO DE LA ESTRATEGIA DE CIRCUITOS DE ARTE Y MEMORIA Y COLABORATORIOS DE CREACIÓN ARTÍSTICA DEL PROYECTO DE INVERSIÓN 7571 "RECONCILIACIÓN ARTE Y MEMORIA SIN FRONTERAS BOGOTÁ D.C"</v>
          </cell>
          <cell r="AK690" t="str">
            <v>Ana Catalina Naranjo Arcila</v>
          </cell>
          <cell r="AL690">
            <v>52897837</v>
          </cell>
          <cell r="AM690" t="str">
            <v>687-2024</v>
          </cell>
          <cell r="AP690" t="str">
            <v>SECOP II</v>
          </cell>
          <cell r="AQ690" t="e">
            <v>#N/A</v>
          </cell>
          <cell r="AS690" t="str">
            <v>Falso</v>
          </cell>
          <cell r="AU690" t="str">
            <v>SI</v>
          </cell>
          <cell r="AV690" t="str">
            <v>Febrero</v>
          </cell>
          <cell r="AW690" t="e">
            <v>#N/A</v>
          </cell>
          <cell r="AX690">
            <v>45382</v>
          </cell>
          <cell r="AY690" t="str">
            <v>#REF!</v>
          </cell>
          <cell r="AZ690" t="str">
            <v>CO1.PCCNTR.5922042</v>
          </cell>
        </row>
        <row r="691">
          <cell r="D691" t="str">
            <v>688-2024</v>
          </cell>
          <cell r="E691" t="str">
            <v>LEYLA CASTILLO BALLÉN</v>
          </cell>
          <cell r="F691" t="str">
            <v>Subdirección de Formación Artistica</v>
          </cell>
          <cell r="G691" t="str">
            <v>Subdirección de Formación Artística</v>
          </cell>
          <cell r="I691" t="str">
            <v>Contratación Directa</v>
          </cell>
          <cell r="J691" t="str">
            <v>Contratación directa.</v>
          </cell>
          <cell r="K691" t="str">
            <v>Prestación de servicios</v>
          </cell>
          <cell r="N691" t="str">
            <v>Si</v>
          </cell>
          <cell r="O691" t="str">
            <v>Contrato Prestación de Servicios Profesionales</v>
          </cell>
          <cell r="P691">
            <v>45331</v>
          </cell>
          <cell r="Q691">
            <v>45334</v>
          </cell>
          <cell r="R691">
            <v>45382</v>
          </cell>
          <cell r="S691">
            <v>50</v>
          </cell>
          <cell r="T691" t="str">
            <v>En Ejecución</v>
          </cell>
          <cell r="U691" t="str">
            <v>LEYLA CASTILLO BALLÉN</v>
          </cell>
          <cell r="X691" t="str">
            <v>DANIEL SANCHEZ ROJAS</v>
          </cell>
          <cell r="Z691" t="str">
            <v>Inversión</v>
          </cell>
          <cell r="AA691">
            <v>2020110010209</v>
          </cell>
          <cell r="AC691" t="str">
            <v>O23011601120000007617</v>
          </cell>
          <cell r="AF691">
            <v>12802400</v>
          </cell>
          <cell r="AJ691" t="str">
            <v>PRESTAR SERVICIOS PROFESIONALES AL IDARTES - SUBDIRECCIÓN DE FORMACIÓN ARTÍSTICA, EN ACTIVIDADES RELACIONADAS CON EL ACOMPAÑAMIENTO TRANSVERSAL AL SEGUIMIENTO DE PROYECTOS DE INVERSIÓN TANTO FÍSICO COMO PRESUPUESTAL, ASÍ OMO, A LAS POLÍTICAS PÚBLICAS DISTRITALES, DE ACUERDO CON LOS LINEAMIENTOS IMPARTIDOS DESDE LA OAP-TI.</v>
          </cell>
          <cell r="AK691" t="str">
            <v>MAYER BOJACA</v>
          </cell>
          <cell r="AL691">
            <v>79961171</v>
          </cell>
          <cell r="AM691" t="str">
            <v>688-2024</v>
          </cell>
          <cell r="AP691" t="str">
            <v>SECOP II</v>
          </cell>
          <cell r="AQ691" t="e">
            <v>#N/A</v>
          </cell>
          <cell r="AS691" t="str">
            <v>Falso</v>
          </cell>
          <cell r="AU691" t="str">
            <v>SI</v>
          </cell>
          <cell r="AV691" t="str">
            <v>Febrero</v>
          </cell>
          <cell r="AW691" t="e">
            <v>#N/A</v>
          </cell>
          <cell r="AX691">
            <v>45382</v>
          </cell>
          <cell r="AY691" t="str">
            <v>#REF!</v>
          </cell>
          <cell r="AZ691" t="str">
            <v>CO1.PCCNTR.5919700</v>
          </cell>
        </row>
        <row r="692">
          <cell r="D692" t="str">
            <v>689-2024</v>
          </cell>
          <cell r="E692" t="str">
            <v>LEYLA CASTILLO BALLÉN</v>
          </cell>
          <cell r="F692" t="str">
            <v>Subdirección de Formación Artistica</v>
          </cell>
          <cell r="G692" t="str">
            <v>Subdirección de Formación Artística</v>
          </cell>
          <cell r="I692" t="str">
            <v>Contratación Directa</v>
          </cell>
          <cell r="J692" t="str">
            <v>Contratación directa.</v>
          </cell>
          <cell r="K692" t="str">
            <v>Prestación de servicios</v>
          </cell>
          <cell r="N692" t="str">
            <v>Si</v>
          </cell>
          <cell r="O692" t="str">
            <v>Contrato Prestación de Servicios Apoyo a la Gestión</v>
          </cell>
          <cell r="P692">
            <v>45331</v>
          </cell>
          <cell r="Q692">
            <v>45334</v>
          </cell>
          <cell r="R692">
            <v>45406</v>
          </cell>
          <cell r="S692">
            <v>73</v>
          </cell>
          <cell r="T692" t="str">
            <v>En Ejecución</v>
          </cell>
          <cell r="U692" t="str">
            <v>LEYLA CASTILLO BALLÉN</v>
          </cell>
          <cell r="X692" t="str">
            <v>VICTOR HUGO GONZALEZ BRAVO</v>
          </cell>
          <cell r="Z692" t="str">
            <v>Inversión</v>
          </cell>
          <cell r="AA692">
            <v>2021110010005</v>
          </cell>
          <cell r="AC692" t="str">
            <v>O23011601210000007909</v>
          </cell>
          <cell r="AF692">
            <v>8273610</v>
          </cell>
          <cell r="AJ692" t="str">
            <v>Prestar servicios de apoyo a la gestión al Idartes - subdirección de Formación Artística para el acompañamiento en la producción técnica y logística de espectáculos en vivo realizados por el proyecto de inversión 7909 " Fortalecimiento de las culturas y procesos comunitarios artísticos en los territorios de Bogotá" de acuerdo a los lineamientos de la entidad.</v>
          </cell>
          <cell r="AK692" t="str">
            <v>NESTOR ESTIVENSON CORTES GANTIVA</v>
          </cell>
          <cell r="AL692">
            <v>79757215</v>
          </cell>
          <cell r="AM692" t="str">
            <v>689-2024</v>
          </cell>
          <cell r="AP692" t="str">
            <v>SECOP II</v>
          </cell>
          <cell r="AQ692" t="e">
            <v>#N/A</v>
          </cell>
          <cell r="AS692" t="str">
            <v>Falso</v>
          </cell>
          <cell r="AU692" t="str">
            <v>SI</v>
          </cell>
          <cell r="AV692" t="str">
            <v>Febrero</v>
          </cell>
          <cell r="AW692" t="e">
            <v>#N/A</v>
          </cell>
          <cell r="AX692">
            <v>45406</v>
          </cell>
          <cell r="AY692" t="str">
            <v>#REF!</v>
          </cell>
          <cell r="AZ692" t="str">
            <v>CO1.PCCNTR.5918888</v>
          </cell>
        </row>
        <row r="693">
          <cell r="D693" t="str">
            <v>690-2024</v>
          </cell>
          <cell r="E693" t="str">
            <v>LEYLA CASTILLO BALLÉN</v>
          </cell>
          <cell r="F693" t="str">
            <v>Subdirección de Formación Artistica</v>
          </cell>
          <cell r="G693" t="str">
            <v>Subdirección de Formación Artística</v>
          </cell>
          <cell r="I693" t="str">
            <v>Contratación Directa</v>
          </cell>
          <cell r="J693" t="str">
            <v>Contratación directa.</v>
          </cell>
          <cell r="K693" t="str">
            <v>Prestación de servicios</v>
          </cell>
          <cell r="N693" t="str">
            <v>Si</v>
          </cell>
          <cell r="O693" t="str">
            <v>Contrato Prestación de Servicios Profesionales</v>
          </cell>
          <cell r="P693">
            <v>45331</v>
          </cell>
          <cell r="Q693">
            <v>45334</v>
          </cell>
          <cell r="R693">
            <v>45406</v>
          </cell>
          <cell r="S693">
            <v>73</v>
          </cell>
          <cell r="T693" t="str">
            <v>En Ejecución</v>
          </cell>
          <cell r="U693" t="str">
            <v>LEYLA CASTILLO BALLÉN</v>
          </cell>
          <cell r="X693" t="str">
            <v>VICTOR HUGO GONZALEZ BRAVO</v>
          </cell>
          <cell r="Z693" t="str">
            <v>Inversión</v>
          </cell>
          <cell r="AA693">
            <v>2021110010005</v>
          </cell>
          <cell r="AC693" t="str">
            <v>O23011601210000007909</v>
          </cell>
          <cell r="AF693">
            <v>14573964</v>
          </cell>
          <cell r="AJ693" t="str">
            <v>Prestar servicios profesionales a la Subdirección de Formación Artística del Idartes, en las actividades relacionadas con la estructuración, implementación y seguimiento del componente de gestión del conocimiento del proyecto de inversión 7909 "Fortalecimiento de las culturas y procesos comunitarios artísticos en los territorios de Bogotá".</v>
          </cell>
          <cell r="AK693" t="str">
            <v>GABRIEL ENRIQUE ARJONA PACHÓN</v>
          </cell>
          <cell r="AL693">
            <v>80100417</v>
          </cell>
          <cell r="AM693" t="str">
            <v>690-2024</v>
          </cell>
          <cell r="AP693" t="str">
            <v>SECOP II</v>
          </cell>
          <cell r="AQ693" t="e">
            <v>#N/A</v>
          </cell>
          <cell r="AS693" t="str">
            <v>Falso</v>
          </cell>
          <cell r="AU693" t="str">
            <v>SI</v>
          </cell>
          <cell r="AV693" t="str">
            <v>Febrero</v>
          </cell>
          <cell r="AW693" t="e">
            <v>#N/A</v>
          </cell>
          <cell r="AX693">
            <v>45406</v>
          </cell>
          <cell r="AY693" t="str">
            <v>#REF!</v>
          </cell>
          <cell r="AZ693" t="str">
            <v>CO1.PCCNTR.5918997</v>
          </cell>
        </row>
        <row r="694">
          <cell r="D694" t="str">
            <v>691-2024</v>
          </cell>
          <cell r="E694" t="str">
            <v>LEYLA CASTILLO BALLÉN</v>
          </cell>
          <cell r="F694" t="str">
            <v>Subdirección de Formación Artistica</v>
          </cell>
          <cell r="G694" t="str">
            <v>Subdirección de Formación Artística</v>
          </cell>
          <cell r="I694" t="str">
            <v>Contratación Directa</v>
          </cell>
          <cell r="J694" t="str">
            <v>Contratación directa.</v>
          </cell>
          <cell r="K694" t="str">
            <v>Prestación de servicios</v>
          </cell>
          <cell r="N694" t="str">
            <v>Si</v>
          </cell>
          <cell r="O694" t="str">
            <v>Contrato Prestación de Servicios Apoyo a la Gestión</v>
          </cell>
          <cell r="P694">
            <v>45331</v>
          </cell>
          <cell r="Q694">
            <v>45334</v>
          </cell>
          <cell r="R694">
            <v>45406</v>
          </cell>
          <cell r="S694">
            <v>73</v>
          </cell>
          <cell r="T694" t="str">
            <v>En Ejecución</v>
          </cell>
          <cell r="U694" t="str">
            <v>LEYLA CASTILLO BALLÉN</v>
          </cell>
          <cell r="X694" t="str">
            <v>VICTOR HUGO GONZALEZ BRAVO</v>
          </cell>
          <cell r="Z694" t="str">
            <v>Inversión</v>
          </cell>
          <cell r="AA694">
            <v>2021110010005</v>
          </cell>
          <cell r="AC694" t="str">
            <v>O23011601210000007909</v>
          </cell>
          <cell r="AF694">
            <v>9652500</v>
          </cell>
          <cell r="AJ694"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694" t="str">
            <v>WILSON ABRAHAM DUEÑAS LOPEZ</v>
          </cell>
          <cell r="AL694">
            <v>80004500</v>
          </cell>
          <cell r="AM694" t="str">
            <v>691-2024</v>
          </cell>
          <cell r="AP694" t="str">
            <v>SECOP II</v>
          </cell>
          <cell r="AQ694" t="e">
            <v>#N/A</v>
          </cell>
          <cell r="AS694" t="str">
            <v>Falso</v>
          </cell>
          <cell r="AU694" t="str">
            <v>SI</v>
          </cell>
          <cell r="AV694" t="str">
            <v>Febrero</v>
          </cell>
          <cell r="AW694" t="e">
            <v>#N/A</v>
          </cell>
          <cell r="AX694">
            <v>45406</v>
          </cell>
          <cell r="AY694" t="str">
            <v>#REF!</v>
          </cell>
          <cell r="AZ694" t="str">
            <v>CO1.PCCNTR.5920333</v>
          </cell>
        </row>
        <row r="695">
          <cell r="D695" t="str">
            <v>699-2024</v>
          </cell>
          <cell r="E695" t="str">
            <v>LEYLA CASTILLO BALLÉN</v>
          </cell>
          <cell r="F695" t="str">
            <v>Subdirección de Formación Artistica</v>
          </cell>
          <cell r="G695" t="str">
            <v>Subdirección de Formación Artística</v>
          </cell>
          <cell r="I695" t="str">
            <v>Contratación Directa</v>
          </cell>
          <cell r="J695" t="str">
            <v>Contratación directa.</v>
          </cell>
          <cell r="K695" t="str">
            <v>Prestación de servicios</v>
          </cell>
          <cell r="N695" t="str">
            <v>Si</v>
          </cell>
          <cell r="O695" t="str">
            <v>Contrato Prestación de Servicios Apoyo a la Gestión</v>
          </cell>
          <cell r="P695">
            <v>45331</v>
          </cell>
          <cell r="Q695">
            <v>45331</v>
          </cell>
          <cell r="R695">
            <v>45473</v>
          </cell>
          <cell r="S695">
            <v>142</v>
          </cell>
          <cell r="T695" t="str">
            <v>En Ejecución</v>
          </cell>
          <cell r="U695" t="str">
            <v>LEYLA CASTILLO BALLÉN</v>
          </cell>
          <cell r="X695" t="str">
            <v>ALBA YANETH REYES SUAREZ</v>
          </cell>
          <cell r="Z695" t="str">
            <v>Inversión</v>
          </cell>
          <cell r="AA695">
            <v>2021110010005</v>
          </cell>
          <cell r="AC695" t="str">
            <v>O23011601210000007909</v>
          </cell>
          <cell r="AF695">
            <v>29610000</v>
          </cell>
          <cell r="AJ695" t="str">
            <v>PRESTAR SERVICIOS DE APOYO A LA GESTIÓN AL IDARTES - SUBDIRECCIÓN DE FORMACIÓN ARTÍSTICA, PARA LA PRODUCCIÓN DE PIEZAS AUDIOVISUALES ASOCIADAS A LAS ACTIVIDADES DE LOS COMPONENTES DEL PROYECTO DE INVERSIÓN 7909 "FORTALECIMIENTO DE LAS CULTURAS Y PROCESOS COMUNITARIOS ARTÍSTICOS EN LOS TERRITORIOS DE BOGOTÁ"</v>
          </cell>
          <cell r="AK695" t="str">
            <v>CAMILO HERNANDO MOJICA HERNANDEZ</v>
          </cell>
          <cell r="AL695">
            <v>80718000</v>
          </cell>
          <cell r="AM695" t="str">
            <v>699-2024</v>
          </cell>
          <cell r="AP695" t="str">
            <v>SECOP II</v>
          </cell>
          <cell r="AQ695" t="e">
            <v>#N/A</v>
          </cell>
          <cell r="AS695" t="str">
            <v>Falso</v>
          </cell>
          <cell r="AU695" t="str">
            <v>SI</v>
          </cell>
          <cell r="AV695" t="str">
            <v>Febrero</v>
          </cell>
          <cell r="AW695" t="e">
            <v>#N/A</v>
          </cell>
          <cell r="AX695">
            <v>45473</v>
          </cell>
          <cell r="AY695" t="str">
            <v>#REF!</v>
          </cell>
          <cell r="AZ695" t="str">
            <v>CO1.PCCNTR.5919836</v>
          </cell>
        </row>
        <row r="696">
          <cell r="D696" t="str">
            <v>700-2024</v>
          </cell>
          <cell r="E696" t="str">
            <v>LEYLA CASTILLO BALLÉN</v>
          </cell>
          <cell r="F696" t="str">
            <v>Subdirección de Formación Artistica</v>
          </cell>
          <cell r="G696" t="str">
            <v>Subdirección de Formación Artística</v>
          </cell>
          <cell r="I696" t="str">
            <v>Contratación Directa</v>
          </cell>
          <cell r="J696" t="str">
            <v>Contratación directa.</v>
          </cell>
          <cell r="K696" t="str">
            <v>Prestación de servicios</v>
          </cell>
          <cell r="N696" t="str">
            <v>Si</v>
          </cell>
          <cell r="O696" t="str">
            <v>Contrato Prestación de Servicios Apoyo a la Gestión</v>
          </cell>
          <cell r="P696">
            <v>45331</v>
          </cell>
          <cell r="Q696">
            <v>45331</v>
          </cell>
          <cell r="R696">
            <v>45473</v>
          </cell>
          <cell r="S696">
            <v>142</v>
          </cell>
          <cell r="T696" t="str">
            <v>En Ejecución</v>
          </cell>
          <cell r="U696" t="str">
            <v>LEYLA CASTILLO BALLÉN</v>
          </cell>
          <cell r="X696" t="str">
            <v>ALBA YANETH REYES SUAREZ</v>
          </cell>
          <cell r="Z696" t="str">
            <v>Inversión</v>
          </cell>
          <cell r="AA696">
            <v>2021110010005</v>
          </cell>
          <cell r="AC696" t="str">
            <v>O23011601210000007909</v>
          </cell>
          <cell r="AF696">
            <v>29610000</v>
          </cell>
          <cell r="AJ696" t="str">
            <v>PRESTAR SERVICIOS DE APOYO A LA GESTIÓN AL IDARTES - SUBDIRECCIÓN DE FORMACIÓN ARTÍSTICA, PARA LA PRODUCCIÓN DE PIEZAS AUDIOVISUALES ASOCIADAS A LAS ACTIVIDADES DE LOS COMPONENTES DEL PROYECTO DE INVERSIÓN 7909 "FORTALECIMIENTO DE LAS CULTURAS Y PROCESOS COMUNITARIOS ARTÍSTICOS EN LOS TERRITORIOS DE BOGOTÁ".</v>
          </cell>
          <cell r="AK696" t="str">
            <v>Sandro Alberto Acevedo Arredondo</v>
          </cell>
          <cell r="AL696">
            <v>80010064</v>
          </cell>
          <cell r="AM696" t="str">
            <v>700-2024</v>
          </cell>
          <cell r="AP696" t="str">
            <v>SECOP II</v>
          </cell>
          <cell r="AQ696" t="e">
            <v>#N/A</v>
          </cell>
          <cell r="AS696" t="str">
            <v>Falso</v>
          </cell>
          <cell r="AU696" t="str">
            <v>SI</v>
          </cell>
          <cell r="AV696" t="str">
            <v>Febrero</v>
          </cell>
          <cell r="AW696" t="e">
            <v>#N/A</v>
          </cell>
          <cell r="AX696">
            <v>45473</v>
          </cell>
          <cell r="AY696" t="str">
            <v>#REF!</v>
          </cell>
          <cell r="AZ696" t="str">
            <v>CO1.PCCNTR.5920128</v>
          </cell>
        </row>
        <row r="697">
          <cell r="D697" t="str">
            <v>701-2024</v>
          </cell>
          <cell r="E697" t="str">
            <v>Hanna Paola Cuenca Hernandez</v>
          </cell>
          <cell r="F697" t="str">
            <v>Subdirección de Equipamientos Culturales</v>
          </cell>
          <cell r="I697" t="str">
            <v>Contratación Directa</v>
          </cell>
          <cell r="J697" t="str">
            <v>Contratación directa.</v>
          </cell>
          <cell r="K697" t="str">
            <v>Prestación de servicios</v>
          </cell>
          <cell r="N697" t="str">
            <v>Si</v>
          </cell>
          <cell r="O697" t="str">
            <v>Contrato Prestación de Servicios Profesionales</v>
          </cell>
          <cell r="P697">
            <v>45331</v>
          </cell>
          <cell r="Q697">
            <v>45334</v>
          </cell>
          <cell r="R697">
            <v>45382</v>
          </cell>
          <cell r="S697">
            <v>50</v>
          </cell>
          <cell r="T697" t="str">
            <v>En Ejecución</v>
          </cell>
          <cell r="U697" t="str">
            <v>Hanna Paola Cuenca Hernandez</v>
          </cell>
          <cell r="X697" t="str">
            <v>DANIELA PINILLA BOCANEGRA</v>
          </cell>
          <cell r="Z697" t="str">
            <v>Inversión</v>
          </cell>
          <cell r="AA697">
            <v>2020110010158</v>
          </cell>
          <cell r="AC697" t="str">
            <v>O23011601210000007614</v>
          </cell>
          <cell r="AF697">
            <v>4500000</v>
          </cell>
          <cell r="AJ697" t="str">
            <v>PRESTAR SERVICIOS PROFESIONALES AL INSTITUTO DISTRITAL DE LAS ARTES - IDARTES - SUBDIRECCIÓN DE EQUIPAMIENTOS CULTURALES, EN ACTIVIDADES ADMINISTRATIVAS ASOCIADAS A LA CONSOLIDACIÓN Y SEGUIMIENTO DE INFORMACIÓN, REQUERIDA PARA ADELANTAR LA ETAPA PRECONTRACTUAL, CONTRACTUAL Y POSTCONTRACTUAL, DE LOS PROCESOS PRIORIZADOS POR LA SUBDIRECCIÓN.</v>
          </cell>
          <cell r="AK697" t="str">
            <v>JOHAN CAMILO VARGAS MORENO</v>
          </cell>
          <cell r="AL697">
            <v>1012457764</v>
          </cell>
          <cell r="AM697" t="str">
            <v>701-2024</v>
          </cell>
          <cell r="AP697" t="str">
            <v>SECOP II</v>
          </cell>
          <cell r="AQ697" t="e">
            <v>#N/A</v>
          </cell>
          <cell r="AS697" t="str">
            <v>Falso</v>
          </cell>
          <cell r="AU697" t="str">
            <v>SI</v>
          </cell>
          <cell r="AV697" t="str">
            <v>Febrero</v>
          </cell>
          <cell r="AW697" t="e">
            <v>#N/A</v>
          </cell>
          <cell r="AX697">
            <v>45382</v>
          </cell>
          <cell r="AY697" t="str">
            <v>#REF!</v>
          </cell>
          <cell r="AZ697" t="str">
            <v>CO1.PCCNTR.5920484</v>
          </cell>
        </row>
        <row r="698">
          <cell r="D698" t="str">
            <v>702-2024</v>
          </cell>
          <cell r="E698" t="str">
            <v>Hanna Paola Cuenca Hernandez</v>
          </cell>
          <cell r="F698" t="str">
            <v>Subdirección de Equipamientos Culturales</v>
          </cell>
          <cell r="I698" t="str">
            <v>Contratación Directa</v>
          </cell>
          <cell r="J698" t="str">
            <v>Contratación directa.</v>
          </cell>
          <cell r="K698" t="str">
            <v>Prestación de servicios</v>
          </cell>
          <cell r="N698" t="str">
            <v>Si</v>
          </cell>
          <cell r="O698" t="str">
            <v>Contrato Prestación de Servicios Apoyo a la Gestión</v>
          </cell>
          <cell r="P698">
            <v>45331</v>
          </cell>
          <cell r="Q698">
            <v>45334</v>
          </cell>
          <cell r="R698">
            <v>45382</v>
          </cell>
          <cell r="S698">
            <v>50</v>
          </cell>
          <cell r="T698" t="str">
            <v>En Ejecución</v>
          </cell>
          <cell r="U698" t="str">
            <v>Hanna Paola Cuenca Hernandez</v>
          </cell>
          <cell r="X698" t="str">
            <v>SILVIA OSPINA HENAO</v>
          </cell>
          <cell r="Z698" t="str">
            <v>Inversión</v>
          </cell>
          <cell r="AA698">
            <v>2020110010158</v>
          </cell>
          <cell r="AC698" t="str">
            <v>O23011601210000007614</v>
          </cell>
          <cell r="AF698">
            <v>8625000</v>
          </cell>
          <cell r="AJ698"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698" t="str">
            <v>Harrison Ramirez</v>
          </cell>
          <cell r="AL698">
            <v>80235027</v>
          </cell>
          <cell r="AM698" t="str">
            <v>702-2024</v>
          </cell>
          <cell r="AP698" t="str">
            <v>SECOP II</v>
          </cell>
          <cell r="AQ698" t="e">
            <v>#N/A</v>
          </cell>
          <cell r="AS698" t="str">
            <v>Falso</v>
          </cell>
          <cell r="AU698" t="str">
            <v>SI</v>
          </cell>
          <cell r="AV698" t="str">
            <v>Febrero</v>
          </cell>
          <cell r="AW698" t="e">
            <v>#N/A</v>
          </cell>
          <cell r="AX698">
            <v>45382</v>
          </cell>
          <cell r="AY698" t="str">
            <v>#REF!</v>
          </cell>
          <cell r="AZ698" t="str">
            <v>CO1.PCCNTR.5920583</v>
          </cell>
        </row>
        <row r="699">
          <cell r="D699" t="str">
            <v>PUFA-035-2024</v>
          </cell>
          <cell r="E699" t="str">
            <v>Maira Salamanca</v>
          </cell>
          <cell r="F699" t="str">
            <v>Subdirección de las Artes</v>
          </cell>
          <cell r="G699" t="str">
            <v>Gerencia de Artes Audiovisuales</v>
          </cell>
          <cell r="H699" t="str">
            <v>GERENTE DE ARTES AUDIOVISUALES</v>
          </cell>
          <cell r="I699" t="str">
            <v>Contratación Directa</v>
          </cell>
          <cell r="J699" t="str">
            <v>Contratación directa.</v>
          </cell>
          <cell r="K699" t="str">
            <v>Prestación de servicios</v>
          </cell>
          <cell r="L699" t="str">
            <v>17 17. Contrato de Prestación de Servicios</v>
          </cell>
          <cell r="M699" t="str">
            <v xml:space="preserve">49 49-Otros Servicios </v>
          </cell>
          <cell r="N699" t="str">
            <v>No</v>
          </cell>
          <cell r="O699" t="str">
            <v>N/A</v>
          </cell>
          <cell r="P699">
            <v>45331</v>
          </cell>
          <cell r="Q699">
            <v>45334</v>
          </cell>
          <cell r="R699">
            <v>45334</v>
          </cell>
          <cell r="S699">
            <v>1</v>
          </cell>
          <cell r="T699" t="str">
            <v>En Ejecución</v>
          </cell>
          <cell r="U699" t="str">
            <v>Maira Salamanca</v>
          </cell>
          <cell r="X699" t="str">
            <v>Ricardo Alfonso Cantor Bossa</v>
          </cell>
          <cell r="Y699">
            <v>80797050</v>
          </cell>
          <cell r="Z699" t="str">
            <v>N/A</v>
          </cell>
          <cell r="AC699" t="str">
            <v>N/A - Valor Cero / Coproducción</v>
          </cell>
          <cell r="AE699">
            <v>0</v>
          </cell>
          <cell r="AF699">
            <v>0</v>
          </cell>
          <cell r="AI699" t="str">
            <v>N/A</v>
          </cell>
          <cell r="AJ699"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699" t="str">
            <v>SENTIDOS COMERCIALES SAS</v>
          </cell>
          <cell r="AL699">
            <v>901479173</v>
          </cell>
          <cell r="AM699" t="str">
            <v>PUFA-035-2024</v>
          </cell>
          <cell r="AP699" t="str">
            <v>SECOP II</v>
          </cell>
          <cell r="AS699" t="str">
            <v>Falso</v>
          </cell>
          <cell r="AU699" t="str">
            <v>SI</v>
          </cell>
          <cell r="AV699" t="str">
            <v>Febrero</v>
          </cell>
          <cell r="AW699" t="e">
            <v>#N/A</v>
          </cell>
          <cell r="AX699">
            <v>45334</v>
          </cell>
          <cell r="AY699" t="str">
            <v>#REF!</v>
          </cell>
          <cell r="AZ699" t="str">
            <v>CO1.PCCNTR.5920363</v>
          </cell>
        </row>
        <row r="700">
          <cell r="D700" t="str">
            <v>PUFA-036-2024</v>
          </cell>
          <cell r="E700" t="str">
            <v>Maira Salamanca</v>
          </cell>
          <cell r="F700" t="str">
            <v>Subdirección de las Artes</v>
          </cell>
          <cell r="G700" t="str">
            <v>Gerencia de Artes Audiovisuales</v>
          </cell>
          <cell r="H700" t="str">
            <v>GERENTE DE ARTES AUDIOVISUALES</v>
          </cell>
          <cell r="I700" t="str">
            <v>Contratación Directa</v>
          </cell>
          <cell r="J700" t="str">
            <v>Contratación directa.</v>
          </cell>
          <cell r="K700" t="str">
            <v>Prestación de servicios</v>
          </cell>
          <cell r="L700" t="str">
            <v>17 17. Contrato de Prestación de Servicios</v>
          </cell>
          <cell r="M700" t="str">
            <v xml:space="preserve">49 49-Otros Servicios </v>
          </cell>
          <cell r="N700" t="str">
            <v>No</v>
          </cell>
          <cell r="O700" t="str">
            <v>N/A</v>
          </cell>
          <cell r="P700">
            <v>45331</v>
          </cell>
          <cell r="Q700">
            <v>45334</v>
          </cell>
          <cell r="R700">
            <v>45334</v>
          </cell>
          <cell r="S700">
            <v>1</v>
          </cell>
          <cell r="T700" t="str">
            <v>En Ejecución</v>
          </cell>
          <cell r="U700" t="str">
            <v>Maira Salamanca</v>
          </cell>
          <cell r="X700" t="str">
            <v>Ricardo Alfonso Cantor Bossa</v>
          </cell>
          <cell r="Y700">
            <v>80797050</v>
          </cell>
          <cell r="Z700" t="str">
            <v>N/A</v>
          </cell>
          <cell r="AC700" t="str">
            <v>N/A - Valor Cero / Coproducción</v>
          </cell>
          <cell r="AE700">
            <v>0</v>
          </cell>
          <cell r="AF700">
            <v>0</v>
          </cell>
          <cell r="AI700" t="str">
            <v>N/A</v>
          </cell>
          <cell r="AJ700"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700" t="str">
            <v>SENTIDOS COMERCIALES SAS</v>
          </cell>
          <cell r="AL700">
            <v>901479173</v>
          </cell>
          <cell r="AM700" t="str">
            <v>PUFA-036-2024</v>
          </cell>
          <cell r="AP700" t="str">
            <v>SECOP II</v>
          </cell>
          <cell r="AS700" t="str">
            <v>Falso</v>
          </cell>
          <cell r="AU700" t="str">
            <v>SI</v>
          </cell>
          <cell r="AV700" t="str">
            <v>Febrero</v>
          </cell>
          <cell r="AW700" t="e">
            <v>#N/A</v>
          </cell>
          <cell r="AX700">
            <v>45334</v>
          </cell>
          <cell r="AY700" t="str">
            <v>#REF!</v>
          </cell>
          <cell r="AZ700" t="str">
            <v>CO1.PCCNTR.5920539</v>
          </cell>
        </row>
        <row r="701">
          <cell r="D701" t="str">
            <v>PUFA-037-2024</v>
          </cell>
          <cell r="E701" t="str">
            <v>Maira Salamanca</v>
          </cell>
          <cell r="F701" t="str">
            <v>Subdirección de las Artes</v>
          </cell>
          <cell r="G701" t="str">
            <v>Gerencia de Artes Audiovisuales</v>
          </cell>
          <cell r="H701" t="str">
            <v>GERENTE DE ARTES AUDIOVISUALES</v>
          </cell>
          <cell r="I701" t="str">
            <v>Contratación Directa</v>
          </cell>
          <cell r="J701" t="str">
            <v>Contratación directa.</v>
          </cell>
          <cell r="K701" t="str">
            <v>Prestación de servicios</v>
          </cell>
          <cell r="L701" t="str">
            <v>17 17. Contrato de Prestación de Servicios</v>
          </cell>
          <cell r="M701" t="str">
            <v xml:space="preserve">49 49-Otros Servicios </v>
          </cell>
          <cell r="N701" t="str">
            <v>No</v>
          </cell>
          <cell r="O701" t="str">
            <v>N/A</v>
          </cell>
          <cell r="P701">
            <v>45331</v>
          </cell>
          <cell r="Q701">
            <v>45333</v>
          </cell>
          <cell r="R701">
            <v>45333</v>
          </cell>
          <cell r="S701">
            <v>1</v>
          </cell>
          <cell r="T701" t="str">
            <v>En Ejecución</v>
          </cell>
          <cell r="U701" t="str">
            <v>Maira Salamanca</v>
          </cell>
          <cell r="X701" t="str">
            <v>Ricardo Alfonso Cantor Bossa</v>
          </cell>
          <cell r="Y701">
            <v>80797050</v>
          </cell>
          <cell r="Z701" t="str">
            <v>N/A</v>
          </cell>
          <cell r="AC701" t="str">
            <v>N/A - Valor Cero / Coproducción</v>
          </cell>
          <cell r="AE701">
            <v>0</v>
          </cell>
          <cell r="AF701">
            <v>0</v>
          </cell>
          <cell r="AI701" t="str">
            <v>N/A</v>
          </cell>
          <cell r="AJ701" t="str">
            <v>El IDARTES se compromete a gestionar las solicitudes de Permiso Unificado de Filmaciones Audiovisuales - PUFA y conceder a AVENIDA FILMS PRODUCTORA DE COMERCIALES LTDA el uso y aprovechamiento económico de los espacios públicos para filmaciones audiovisuales registrados y aprobados en el Sistema Único para el Manejo y Aprovechamiento del Espacio Público - SUMA, y AVENIDA FILMS PRODUCTORA DE COMERCIALES LTDA acepta pagar la respectiva retribución económica y cumplir con las condiciones (...)</v>
          </cell>
          <cell r="AK701" t="str">
            <v>AVENIDA FILMS PRODUCTORA DE COMERCIALES LIMITADA</v>
          </cell>
          <cell r="AL701">
            <v>900080099</v>
          </cell>
          <cell r="AM701" t="str">
            <v>PUFA-037-2024</v>
          </cell>
          <cell r="AP701" t="str">
            <v>SECOP II</v>
          </cell>
          <cell r="AS701" t="str">
            <v>Falso</v>
          </cell>
          <cell r="AU701" t="str">
            <v>SI</v>
          </cell>
          <cell r="AV701" t="str">
            <v>Febrero</v>
          </cell>
          <cell r="AW701" t="e">
            <v>#N/A</v>
          </cell>
          <cell r="AX701">
            <v>45333</v>
          </cell>
          <cell r="AY701" t="str">
            <v>#REF!</v>
          </cell>
          <cell r="AZ701" t="str">
            <v>CO1.PCCNTR.5922528</v>
          </cell>
        </row>
        <row r="702">
          <cell r="D702" t="str">
            <v>PUFA-038-2024</v>
          </cell>
          <cell r="E702" t="str">
            <v>Maira Salamanca</v>
          </cell>
          <cell r="F702" t="str">
            <v>Subdirección de las Artes</v>
          </cell>
          <cell r="G702" t="str">
            <v>Gerencia de Artes Audiovisuales</v>
          </cell>
          <cell r="H702" t="str">
            <v>GERENTE DE ARTES AUDIOVISUALES</v>
          </cell>
          <cell r="I702" t="str">
            <v>Contratación Directa</v>
          </cell>
          <cell r="J702" t="str">
            <v>Contratación directa.</v>
          </cell>
          <cell r="K702" t="str">
            <v>Prestación de servicios</v>
          </cell>
          <cell r="L702" t="str">
            <v>17 17. Contrato de Prestación de Servicios</v>
          </cell>
          <cell r="M702" t="str">
            <v xml:space="preserve">49 49-Otros Servicios </v>
          </cell>
          <cell r="N702" t="str">
            <v>No</v>
          </cell>
          <cell r="O702" t="str">
            <v>N/A</v>
          </cell>
          <cell r="P702">
            <v>45331</v>
          </cell>
          <cell r="Q702">
            <v>45333</v>
          </cell>
          <cell r="R702">
            <v>45333</v>
          </cell>
          <cell r="S702">
            <v>1</v>
          </cell>
          <cell r="T702" t="str">
            <v>En Ejecución</v>
          </cell>
          <cell r="U702" t="str">
            <v>Maira Salamanca</v>
          </cell>
          <cell r="X702" t="str">
            <v>Ricardo Alfonso Cantor Bossa</v>
          </cell>
          <cell r="Y702">
            <v>80797050</v>
          </cell>
          <cell r="Z702" t="str">
            <v>N/A</v>
          </cell>
          <cell r="AC702" t="str">
            <v>N/A - Valor Cero / Coproducción</v>
          </cell>
          <cell r="AE702">
            <v>0</v>
          </cell>
          <cell r="AF702">
            <v>0</v>
          </cell>
          <cell r="AI702" t="str">
            <v>N/A</v>
          </cell>
          <cell r="AJ702" t="str">
            <v>El IDARTES se compromete a gestionar las solicitudes de Permiso Unificado de Filmaciones Audiovisuales - PUFA y conceder a AVENIDA FILMS PRODUCTORA DE COMERCIALES LTDA el uso y aprovechamiento económico de los espacios públicos para filmaciones audiovisuales registrados y aprobados en el Sistema Único para el Manejo y Aprovechamiento del Espacio Público - SUMA, y AVENIDA FILMS PRODUCTORA DE COMERCIALES LTDA acepta pagar la respectiva retribución económica y cumplir con las condiciones (...)</v>
          </cell>
          <cell r="AK702" t="str">
            <v>AVENIDA FILMS PRODUCTORA DE COMERCIALES LIMITADA</v>
          </cell>
          <cell r="AL702">
            <v>900080099</v>
          </cell>
          <cell r="AM702" t="str">
            <v>PUFA-038-2024</v>
          </cell>
          <cell r="AP702" t="str">
            <v>SECOP II</v>
          </cell>
          <cell r="AS702" t="str">
            <v>Falso</v>
          </cell>
          <cell r="AU702" t="str">
            <v>SI</v>
          </cell>
          <cell r="AV702" t="str">
            <v>Febrero</v>
          </cell>
          <cell r="AW702" t="e">
            <v>#N/A</v>
          </cell>
          <cell r="AX702">
            <v>45333</v>
          </cell>
          <cell r="AY702" t="str">
            <v>#REF!</v>
          </cell>
          <cell r="AZ702" t="str">
            <v>CO1.PCCNTR.5922644</v>
          </cell>
        </row>
        <row r="703">
          <cell r="D703" t="str">
            <v>578-2024</v>
          </cell>
          <cell r="E703" t="str">
            <v>LEYLA CASTILLO BALLÉN</v>
          </cell>
          <cell r="F703" t="str">
            <v>Subdirección de Formación Artistica</v>
          </cell>
          <cell r="G703" t="str">
            <v>Subdirección de Formación Artística</v>
          </cell>
          <cell r="I703" t="str">
            <v>Contratación Directa</v>
          </cell>
          <cell r="J703" t="str">
            <v>Contratación directa.</v>
          </cell>
          <cell r="K703" t="str">
            <v>Arrendamiento de inmuebles</v>
          </cell>
          <cell r="N703" t="str">
            <v>No</v>
          </cell>
          <cell r="O703" t="str">
            <v>N/A</v>
          </cell>
          <cell r="P703">
            <v>45334</v>
          </cell>
          <cell r="Q703">
            <v>45336</v>
          </cell>
          <cell r="R703">
            <v>45509</v>
          </cell>
          <cell r="S703">
            <v>172</v>
          </cell>
          <cell r="T703" t="str">
            <v>En Ejecución</v>
          </cell>
          <cell r="U703" t="str">
            <v>LEYLA CASTILLO BALLÉN</v>
          </cell>
          <cell r="Z703" t="str">
            <v>Inversión</v>
          </cell>
          <cell r="AA703">
            <v>2020110010061</v>
          </cell>
          <cell r="AC703" t="str">
            <v>O23011601140000007619</v>
          </cell>
          <cell r="AF703">
            <v>44700000</v>
          </cell>
          <cell r="AJ703" t="str">
            <v>Tomar en calidad de arrendamiento el bien inmueble ubicado en la calle 70 a sur No. 80 i- 15 de la ciudad de Bogotá, con un área disponible aproximada de 353.5 mts2, acorde con las especificaciones definidas por la entidad, con destino al funcionamiento de un centro de formación artística - Crea.</v>
          </cell>
          <cell r="AK703" t="str">
            <v>ANA JOVITA HERREÑO</v>
          </cell>
          <cell r="AL703">
            <v>28477012</v>
          </cell>
          <cell r="AM703" t="str">
            <v>578-2024</v>
          </cell>
          <cell r="AP703" t="str">
            <v>SECOP II</v>
          </cell>
          <cell r="AQ703" t="e">
            <v>#N/A</v>
          </cell>
          <cell r="AS703" t="str">
            <v>Falso</v>
          </cell>
          <cell r="AU703" t="str">
            <v>SI</v>
          </cell>
          <cell r="AV703" t="str">
            <v>Febrero</v>
          </cell>
          <cell r="AW703" t="e">
            <v>#N/A</v>
          </cell>
          <cell r="AX703">
            <v>45509</v>
          </cell>
          <cell r="AY703" t="str">
            <v>#REF!</v>
          </cell>
          <cell r="AZ703" t="str">
            <v>CO1.PCCNTR.5901383</v>
          </cell>
        </row>
        <row r="704">
          <cell r="D704" t="str">
            <v>580-2024</v>
          </cell>
          <cell r="E704" t="str">
            <v>LEYLA CASTILLO BALLÉN</v>
          </cell>
          <cell r="F704" t="str">
            <v>Subdirección de Formación Artistica</v>
          </cell>
          <cell r="G704" t="str">
            <v>Subdirección de Formación Artística</v>
          </cell>
          <cell r="I704" t="str">
            <v>Contratación Directa</v>
          </cell>
          <cell r="J704" t="str">
            <v>Contratación directa.</v>
          </cell>
          <cell r="K704" t="str">
            <v>Arrendamiento de inmuebles</v>
          </cell>
          <cell r="N704" t="str">
            <v>No</v>
          </cell>
          <cell r="O704" t="str">
            <v>N/A</v>
          </cell>
          <cell r="P704">
            <v>45334</v>
          </cell>
          <cell r="Q704">
            <v>45338</v>
          </cell>
          <cell r="R704">
            <v>45693</v>
          </cell>
          <cell r="S704">
            <v>350</v>
          </cell>
          <cell r="T704" t="str">
            <v>En Ejecución</v>
          </cell>
          <cell r="U704" t="str">
            <v>LEYLA CASTILLO BALLÉN</v>
          </cell>
          <cell r="Z704" t="str">
            <v>Inversión</v>
          </cell>
          <cell r="AA704">
            <v>2020110010061</v>
          </cell>
          <cell r="AC704" t="str">
            <v>O23011601140000007619</v>
          </cell>
          <cell r="AF704">
            <v>222143208</v>
          </cell>
          <cell r="AJ704" t="str">
            <v>Tomar en calidad de arrendamiento el bien inmueble ubicado en la Calle 68 Sur No 78H-37 de la ciudad de Bogotá, con un área disponible aproximada de 440,60 mt2, acorde con las especificaciones definidas por la entidad, con destino al funcionamiento de un Centro de Formación Artística - Crea.</v>
          </cell>
          <cell r="AK704" t="str">
            <v>VICTORIA AGUJA GONZALEZ</v>
          </cell>
          <cell r="AL704">
            <v>52305596</v>
          </cell>
          <cell r="AM704" t="str">
            <v>580-2024</v>
          </cell>
          <cell r="AP704" t="str">
            <v>SECOP II</v>
          </cell>
          <cell r="AQ704" t="e">
            <v>#N/A</v>
          </cell>
          <cell r="AS704" t="str">
            <v>Falso</v>
          </cell>
          <cell r="AU704" t="str">
            <v>SI</v>
          </cell>
          <cell r="AV704" t="str">
            <v>Febrero</v>
          </cell>
          <cell r="AW704" t="e">
            <v>#N/A</v>
          </cell>
          <cell r="AX704">
            <v>45693</v>
          </cell>
          <cell r="AY704" t="str">
            <v>#REF!</v>
          </cell>
          <cell r="AZ704" t="str">
            <v>CO1.PCCNTR.5902084</v>
          </cell>
        </row>
        <row r="705">
          <cell r="D705" t="str">
            <v>618-2024</v>
          </cell>
          <cell r="E705" t="str">
            <v>LEYLA CASTILLO BALLÉN</v>
          </cell>
          <cell r="F705" t="str">
            <v>Subdirección de Formación Artistica</v>
          </cell>
          <cell r="G705" t="str">
            <v>Subdirección de Formación Artística</v>
          </cell>
          <cell r="H705" t="str">
            <v>Programa Crea</v>
          </cell>
          <cell r="I705" t="str">
            <v>Contratación Directa</v>
          </cell>
          <cell r="J705" t="str">
            <v>Contratación directa.</v>
          </cell>
          <cell r="K705" t="str">
            <v>Prestación de servicios</v>
          </cell>
          <cell r="N705" t="str">
            <v>Si</v>
          </cell>
          <cell r="O705" t="str">
            <v>Contrato Prestación de Servicios Profesionales</v>
          </cell>
          <cell r="P705">
            <v>45334</v>
          </cell>
          <cell r="Q705">
            <v>45336</v>
          </cell>
          <cell r="R705">
            <v>45473</v>
          </cell>
          <cell r="S705">
            <v>137</v>
          </cell>
          <cell r="T705" t="str">
            <v>En Ejecución</v>
          </cell>
          <cell r="U705" t="str">
            <v>LEYLA CASTILLO BALLÉN</v>
          </cell>
          <cell r="X705" t="str">
            <v>JORGE EDUARDO MARTINEZ GARCIA</v>
          </cell>
          <cell r="Z705" t="str">
            <v>Inversión</v>
          </cell>
          <cell r="AA705">
            <v>2020110010061</v>
          </cell>
          <cell r="AC705" t="str">
            <v>O23011601140000007619</v>
          </cell>
          <cell r="AF705">
            <v>17994900</v>
          </cell>
          <cell r="AJ70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05" t="str">
            <v>VLADIMIR ANTONIO PEDRAZA BOHORQUEZ</v>
          </cell>
          <cell r="AL705">
            <v>80131027</v>
          </cell>
          <cell r="AM705" t="str">
            <v>618-2024</v>
          </cell>
          <cell r="AP705" t="str">
            <v>SECOP II</v>
          </cell>
          <cell r="AQ705" t="e">
            <v>#N/A</v>
          </cell>
          <cell r="AS705" t="str">
            <v>Falso</v>
          </cell>
          <cell r="AU705" t="str">
            <v>SI</v>
          </cell>
          <cell r="AV705" t="str">
            <v>Febrero</v>
          </cell>
          <cell r="AW705" t="e">
            <v>#N/A</v>
          </cell>
          <cell r="AX705">
            <v>45473</v>
          </cell>
          <cell r="AY705" t="str">
            <v>#REF!</v>
          </cell>
          <cell r="AZ705" t="str">
            <v>CO1.PCCNTR.5912834</v>
          </cell>
        </row>
        <row r="706">
          <cell r="D706" t="str">
            <v>621-2024</v>
          </cell>
          <cell r="E706" t="str">
            <v>LEYLA CASTILLO BALLÉN</v>
          </cell>
          <cell r="F706" t="str">
            <v>Subdirección de Formación Artistica</v>
          </cell>
          <cell r="G706" t="str">
            <v>Subdirección de Formación Artística</v>
          </cell>
          <cell r="H706" t="str">
            <v>Programa Crea</v>
          </cell>
          <cell r="I706" t="str">
            <v>Contratación Directa</v>
          </cell>
          <cell r="J706" t="str">
            <v>Contratación directa.</v>
          </cell>
          <cell r="K706" t="str">
            <v>Prestación de servicios</v>
          </cell>
          <cell r="N706" t="str">
            <v>Si</v>
          </cell>
          <cell r="O706" t="str">
            <v>Contrato Prestación de Servicios Profesionales</v>
          </cell>
          <cell r="P706">
            <v>45334</v>
          </cell>
          <cell r="Q706">
            <v>45334</v>
          </cell>
          <cell r="R706">
            <v>45535</v>
          </cell>
          <cell r="S706">
            <v>200</v>
          </cell>
          <cell r="T706" t="str">
            <v>En Ejecución</v>
          </cell>
          <cell r="U706" t="str">
            <v>LEYLA CASTILLO BALLÉN</v>
          </cell>
          <cell r="X706" t="str">
            <v>LINA MARIA GAVIRIA HURTADO</v>
          </cell>
          <cell r="Z706" t="str">
            <v>Inversión</v>
          </cell>
          <cell r="AA706">
            <v>2020110010061</v>
          </cell>
          <cell r="AC706" t="str">
            <v>O23011601140000007619</v>
          </cell>
          <cell r="AF706">
            <v>25192860</v>
          </cell>
          <cell r="AJ7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06" t="str">
            <v>Jessica Herrera Garces</v>
          </cell>
          <cell r="AL706">
            <v>1144049639</v>
          </cell>
          <cell r="AM706" t="str">
            <v>621-2024</v>
          </cell>
          <cell r="AP706" t="str">
            <v>SECOP II</v>
          </cell>
          <cell r="AQ706" t="e">
            <v>#N/A</v>
          </cell>
          <cell r="AS706" t="str">
            <v>Falso</v>
          </cell>
          <cell r="AU706" t="str">
            <v>SI</v>
          </cell>
          <cell r="AV706" t="str">
            <v>Febrero</v>
          </cell>
          <cell r="AW706" t="e">
            <v>#N/A</v>
          </cell>
          <cell r="AX706">
            <v>45535</v>
          </cell>
          <cell r="AY706" t="str">
            <v>#REF!</v>
          </cell>
          <cell r="AZ706" t="str">
            <v>CO1.PCCNTR.5910841</v>
          </cell>
        </row>
        <row r="707">
          <cell r="D707" t="str">
            <v>627-2024</v>
          </cell>
          <cell r="E707" t="str">
            <v>LEYLA CASTILLO BALLÉN</v>
          </cell>
          <cell r="F707" t="str">
            <v>Subdirección de Formación Artistica</v>
          </cell>
          <cell r="G707" t="str">
            <v>Subdirección de Formación Artística</v>
          </cell>
          <cell r="H707" t="str">
            <v>Programa Crea</v>
          </cell>
          <cell r="I707" t="str">
            <v>Contratación Directa</v>
          </cell>
          <cell r="J707" t="str">
            <v>Contratación directa.</v>
          </cell>
          <cell r="K707" t="str">
            <v>Prestación de servicios</v>
          </cell>
          <cell r="N707" t="str">
            <v>Si</v>
          </cell>
          <cell r="O707" t="str">
            <v>Contrato Prestación de Servicios Apoyo a la Gestión</v>
          </cell>
          <cell r="P707">
            <v>45334</v>
          </cell>
          <cell r="Q707">
            <v>45337</v>
          </cell>
          <cell r="R707">
            <v>45535</v>
          </cell>
          <cell r="S707">
            <v>197</v>
          </cell>
          <cell r="T707" t="str">
            <v>En Ejecución</v>
          </cell>
          <cell r="U707" t="str">
            <v>LEYLA CASTILLO BALLÉN</v>
          </cell>
          <cell r="X707" t="str">
            <v>LINA MARIA GAVIRIA HURTADO</v>
          </cell>
          <cell r="Z707" t="str">
            <v>Inversión</v>
          </cell>
          <cell r="AA707">
            <v>2020110010061</v>
          </cell>
          <cell r="AC707" t="str">
            <v>O23011601140000007619</v>
          </cell>
          <cell r="AF707">
            <v>23393370</v>
          </cell>
          <cell r="AJ70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07" t="str">
            <v>BEATRIZ ELENA ESPINOZA GUZMÁN</v>
          </cell>
          <cell r="AL707">
            <v>43205247</v>
          </cell>
          <cell r="AM707" t="str">
            <v>627-2024</v>
          </cell>
          <cell r="AP707" t="str">
            <v>SECOP II</v>
          </cell>
          <cell r="AQ707" t="e">
            <v>#N/A</v>
          </cell>
          <cell r="AS707" t="str">
            <v>Falso</v>
          </cell>
          <cell r="AU707" t="str">
            <v>SI</v>
          </cell>
          <cell r="AV707" t="str">
            <v>Febrero</v>
          </cell>
          <cell r="AW707" t="e">
            <v>#N/A</v>
          </cell>
          <cell r="AX707">
            <v>45535</v>
          </cell>
          <cell r="AY707" t="str">
            <v>#REF!</v>
          </cell>
          <cell r="AZ707" t="str">
            <v>CO1.PCCNTR.5906418</v>
          </cell>
        </row>
        <row r="708">
          <cell r="D708" t="str">
            <v>629-2024</v>
          </cell>
          <cell r="E708" t="str">
            <v>LEYLA CASTILLO BALLÉN</v>
          </cell>
          <cell r="F708" t="str">
            <v>Subdirección de Formación Artistica</v>
          </cell>
          <cell r="G708" t="str">
            <v>Subdirección de Formación Artística</v>
          </cell>
          <cell r="H708" t="str">
            <v>Programa Crea</v>
          </cell>
          <cell r="I708" t="str">
            <v>Contratación Directa</v>
          </cell>
          <cell r="J708" t="str">
            <v>Contratación directa.</v>
          </cell>
          <cell r="K708" t="str">
            <v>Prestación de servicios</v>
          </cell>
          <cell r="N708" t="str">
            <v>Si</v>
          </cell>
          <cell r="O708" t="str">
            <v>Contrato Prestación de Servicios Apoyo a la Gestión</v>
          </cell>
          <cell r="P708">
            <v>45334</v>
          </cell>
          <cell r="Q708">
            <v>45337</v>
          </cell>
          <cell r="R708">
            <v>45473</v>
          </cell>
          <cell r="S708">
            <v>136</v>
          </cell>
          <cell r="T708" t="str">
            <v>En Ejecución</v>
          </cell>
          <cell r="U708" t="str">
            <v>LEYLA CASTILLO BALLÉN</v>
          </cell>
          <cell r="X708" t="str">
            <v>ALBA YANETH REYES SUAREZ</v>
          </cell>
          <cell r="Z708" t="str">
            <v>Inversión</v>
          </cell>
          <cell r="AA708">
            <v>2020110010061</v>
          </cell>
          <cell r="AC708" t="str">
            <v>O23011601140000007619</v>
          </cell>
          <cell r="AF708">
            <v>10768725</v>
          </cell>
          <cell r="AJ70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08" t="str">
            <v>LUZ STELLA MALDONADO NAVARRO</v>
          </cell>
          <cell r="AL708">
            <v>52414797</v>
          </cell>
          <cell r="AM708" t="str">
            <v>629-2024</v>
          </cell>
          <cell r="AP708" t="str">
            <v>SECOP II</v>
          </cell>
          <cell r="AQ708" t="e">
            <v>#N/A</v>
          </cell>
          <cell r="AS708" t="str">
            <v>Falso</v>
          </cell>
          <cell r="AU708" t="str">
            <v>SI</v>
          </cell>
          <cell r="AV708" t="str">
            <v>Febrero</v>
          </cell>
          <cell r="AW708" t="e">
            <v>#N/A</v>
          </cell>
          <cell r="AX708">
            <v>45473</v>
          </cell>
          <cell r="AY708" t="str">
            <v>#REF!</v>
          </cell>
          <cell r="AZ708" t="str">
            <v>CO1.PCCNTR.5907861</v>
          </cell>
        </row>
        <row r="709">
          <cell r="D709" t="str">
            <v>632-2024</v>
          </cell>
          <cell r="E709" t="str">
            <v>LEYLA CASTILLO BALLÉN</v>
          </cell>
          <cell r="F709" t="str">
            <v>Subdirección de Formación Artistica</v>
          </cell>
          <cell r="G709" t="str">
            <v>Subdirección de Formación Artística</v>
          </cell>
          <cell r="H709" t="str">
            <v>Programa Crea</v>
          </cell>
          <cell r="I709" t="str">
            <v>Contratación Directa</v>
          </cell>
          <cell r="J709" t="str">
            <v>Contratación directa.</v>
          </cell>
          <cell r="K709" t="str">
            <v>Prestación de servicios</v>
          </cell>
          <cell r="N709" t="str">
            <v>Si</v>
          </cell>
          <cell r="O709" t="str">
            <v>Contrato Prestación de Servicios Apoyo a la Gestión</v>
          </cell>
          <cell r="P709">
            <v>45334</v>
          </cell>
          <cell r="Q709">
            <v>45337</v>
          </cell>
          <cell r="R709">
            <v>45473</v>
          </cell>
          <cell r="S709">
            <v>136</v>
          </cell>
          <cell r="T709" t="str">
            <v>En Ejecución</v>
          </cell>
          <cell r="U709" t="str">
            <v>LEYLA CASTILLO BALLÉN</v>
          </cell>
          <cell r="X709" t="str">
            <v>JORGE EDUARDO MARTINEZ GARCIA</v>
          </cell>
          <cell r="Z709" t="str">
            <v>Inversión</v>
          </cell>
          <cell r="AA709">
            <v>2020110010061</v>
          </cell>
          <cell r="AC709" t="str">
            <v>O23011601140000007619</v>
          </cell>
          <cell r="AF709">
            <v>16195410</v>
          </cell>
          <cell r="AJ70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09" t="str">
            <v>Carlos Augusto Ortiz Zamora</v>
          </cell>
          <cell r="AL709">
            <v>1013629358</v>
          </cell>
          <cell r="AM709" t="str">
            <v>632-2024</v>
          </cell>
          <cell r="AP709" t="str">
            <v>SECOP II</v>
          </cell>
          <cell r="AQ709" t="e">
            <v>#N/A</v>
          </cell>
          <cell r="AS709" t="str">
            <v>Falso</v>
          </cell>
          <cell r="AU709" t="str">
            <v>SI</v>
          </cell>
          <cell r="AV709" t="str">
            <v>Febrero</v>
          </cell>
          <cell r="AW709" t="e">
            <v>#N/A</v>
          </cell>
          <cell r="AX709">
            <v>45473</v>
          </cell>
          <cell r="AY709" t="str">
            <v>#REF!</v>
          </cell>
          <cell r="AZ709" t="str">
            <v>CO1.PCCNTR.5918208</v>
          </cell>
        </row>
        <row r="710">
          <cell r="D710" t="str">
            <v>639-2024</v>
          </cell>
          <cell r="E710" t="str">
            <v>LEYLA CASTILLO BALLÉN</v>
          </cell>
          <cell r="F710" t="str">
            <v>Subdirección de Formación Artistica</v>
          </cell>
          <cell r="G710" t="str">
            <v>Subdirección de Formación Artística</v>
          </cell>
          <cell r="H710" t="str">
            <v>Programa Crea</v>
          </cell>
          <cell r="I710" t="str">
            <v>Contratación Directa</v>
          </cell>
          <cell r="J710" t="str">
            <v>Contratación directa.</v>
          </cell>
          <cell r="K710" t="str">
            <v>Prestación de servicios</v>
          </cell>
          <cell r="N710" t="str">
            <v>Si</v>
          </cell>
          <cell r="O710" t="str">
            <v>Contrato Prestación de Servicios Profesionales</v>
          </cell>
          <cell r="P710">
            <v>45334</v>
          </cell>
          <cell r="Q710">
            <v>45337</v>
          </cell>
          <cell r="R710">
            <v>45473</v>
          </cell>
          <cell r="S710">
            <v>136</v>
          </cell>
          <cell r="T710" t="str">
            <v>En Ejecución</v>
          </cell>
          <cell r="U710" t="str">
            <v>LEYLA CASTILLO BALLÉN</v>
          </cell>
          <cell r="X710" t="str">
            <v>LINA MARIA GAVIRIA HURTADO</v>
          </cell>
          <cell r="Z710" t="str">
            <v>Inversión</v>
          </cell>
          <cell r="AA710">
            <v>2020110010061</v>
          </cell>
          <cell r="AC710" t="str">
            <v>O23011601140000007619</v>
          </cell>
          <cell r="AF710">
            <v>10820453</v>
          </cell>
          <cell r="AJ71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10" t="str">
            <v>Andrea Carolina Cardenas Prada</v>
          </cell>
          <cell r="AL710">
            <v>1032481732</v>
          </cell>
          <cell r="AM710" t="str">
            <v>639-2024</v>
          </cell>
          <cell r="AP710" t="str">
            <v>SECOP II</v>
          </cell>
          <cell r="AQ710" t="e">
            <v>#N/A</v>
          </cell>
          <cell r="AS710" t="str">
            <v>Falso</v>
          </cell>
          <cell r="AU710" t="str">
            <v>SI</v>
          </cell>
          <cell r="AV710" t="str">
            <v>Febrero</v>
          </cell>
          <cell r="AW710" t="e">
            <v>#N/A</v>
          </cell>
          <cell r="AX710">
            <v>45473</v>
          </cell>
          <cell r="AY710" t="str">
            <v>#REF!</v>
          </cell>
          <cell r="AZ710" t="str">
            <v>CO1.PCCNTR.5915774</v>
          </cell>
        </row>
        <row r="711">
          <cell r="D711" t="str">
            <v>640-2024</v>
          </cell>
          <cell r="E711" t="str">
            <v>LEYLA CASTILLO BALLÉN</v>
          </cell>
          <cell r="F711" t="str">
            <v>Subdirección de Formación Artistica</v>
          </cell>
          <cell r="G711" t="str">
            <v>Subdirección de Formación Artística</v>
          </cell>
          <cell r="H711" t="str">
            <v>Programa Nidos</v>
          </cell>
          <cell r="I711" t="str">
            <v>Contratación Directa</v>
          </cell>
          <cell r="J711" t="str">
            <v>Contratación directa.</v>
          </cell>
          <cell r="K711" t="str">
            <v>Prestación de servicios</v>
          </cell>
          <cell r="N711" t="str">
            <v>Si</v>
          </cell>
          <cell r="O711" t="str">
            <v>Contrato Prestación de Servicios Profesionales</v>
          </cell>
          <cell r="P711">
            <v>45334</v>
          </cell>
          <cell r="Q711">
            <v>45335</v>
          </cell>
          <cell r="R711">
            <v>45548</v>
          </cell>
          <cell r="S711">
            <v>211</v>
          </cell>
          <cell r="T711" t="str">
            <v>En Ejecución</v>
          </cell>
          <cell r="U711" t="str">
            <v>LEYLA CASTILLO BALLÉN</v>
          </cell>
          <cell r="X711" t="str">
            <v>INGRY JOHANNA NINO GONZALEZ</v>
          </cell>
          <cell r="Z711" t="str">
            <v>Inversión</v>
          </cell>
          <cell r="AA711">
            <v>2020110010209</v>
          </cell>
          <cell r="AC711" t="str">
            <v>O23011601120000007617</v>
          </cell>
          <cell r="AF711">
            <v>20986000</v>
          </cell>
          <cell r="AJ711" t="str">
            <v>Prestar servicios profesionales al Idartes- Subdirección de Formación Artística en el proceso de creación, implementación y documentación de acciones artístico pedagógicas territoriales de los componentes del Programa Nidos.</v>
          </cell>
          <cell r="AK711" t="str">
            <v>Laura Juliana Ángel Escalante</v>
          </cell>
          <cell r="AL711">
            <v>1014282105</v>
          </cell>
          <cell r="AM711" t="str">
            <v>640-2024</v>
          </cell>
          <cell r="AP711" t="str">
            <v>SECOP II</v>
          </cell>
          <cell r="AQ711" t="e">
            <v>#N/A</v>
          </cell>
          <cell r="AS711" t="str">
            <v>Falso</v>
          </cell>
          <cell r="AU711" t="str">
            <v>SI</v>
          </cell>
          <cell r="AV711" t="str">
            <v>Febrero</v>
          </cell>
          <cell r="AW711" t="e">
            <v>#N/A</v>
          </cell>
          <cell r="AX711">
            <v>45548</v>
          </cell>
          <cell r="AY711" t="str">
            <v>#REF!</v>
          </cell>
          <cell r="AZ711" t="str">
            <v>CO1.PCCNTR.5915577</v>
          </cell>
        </row>
        <row r="712">
          <cell r="D712" t="str">
            <v>642-2024</v>
          </cell>
          <cell r="E712" t="str">
            <v>LEYLA CASTILLO BALLÉN</v>
          </cell>
          <cell r="F712" t="str">
            <v>Subdirección de Formación Artistica</v>
          </cell>
          <cell r="G712" t="str">
            <v>Subdirección de Formación Artística</v>
          </cell>
          <cell r="H712" t="str">
            <v>Programa Crea</v>
          </cell>
          <cell r="I712" t="str">
            <v>Contratación Directa</v>
          </cell>
          <cell r="J712" t="str">
            <v>Contratación directa.</v>
          </cell>
          <cell r="K712" t="str">
            <v>Prestación de servicios</v>
          </cell>
          <cell r="N712" t="str">
            <v>Si</v>
          </cell>
          <cell r="O712" t="str">
            <v>Contrato Prestación de Servicios Profesionales</v>
          </cell>
          <cell r="P712">
            <v>45334</v>
          </cell>
          <cell r="Q712">
            <v>45337</v>
          </cell>
          <cell r="R712">
            <v>45473</v>
          </cell>
          <cell r="S712">
            <v>136</v>
          </cell>
          <cell r="T712" t="str">
            <v>En Ejecución</v>
          </cell>
          <cell r="U712" t="str">
            <v>LEYLA CASTILLO BALLÉN</v>
          </cell>
          <cell r="X712" t="str">
            <v>JORGE EDUARDO MARTINEZ GARCIA</v>
          </cell>
          <cell r="Z712" t="str">
            <v>Inversión</v>
          </cell>
          <cell r="AA712">
            <v>2020110010061</v>
          </cell>
          <cell r="AC712" t="str">
            <v>O23011601140000007619</v>
          </cell>
          <cell r="AF712">
            <v>16195410</v>
          </cell>
          <cell r="AJ71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12" t="str">
            <v>María Camila Potes Quintanilla</v>
          </cell>
          <cell r="AL712">
            <v>1032467300</v>
          </cell>
          <cell r="AM712" t="str">
            <v>642-2024</v>
          </cell>
          <cell r="AP712" t="str">
            <v>SECOP II</v>
          </cell>
          <cell r="AQ712" t="e">
            <v>#N/A</v>
          </cell>
          <cell r="AS712" t="str">
            <v>Falso</v>
          </cell>
          <cell r="AU712" t="str">
            <v>SI</v>
          </cell>
          <cell r="AV712" t="str">
            <v>Febrero</v>
          </cell>
          <cell r="AW712" t="e">
            <v>#N/A</v>
          </cell>
          <cell r="AX712">
            <v>45473</v>
          </cell>
          <cell r="AY712" t="str">
            <v>#REF!</v>
          </cell>
          <cell r="AZ712" t="str">
            <v>CO1.PCCNTR.5915760</v>
          </cell>
        </row>
        <row r="713">
          <cell r="D713" t="str">
            <v>650-2024</v>
          </cell>
          <cell r="E713" t="str">
            <v>LEYLA CASTILLO BALLÉN</v>
          </cell>
          <cell r="F713" t="str">
            <v>Subdirección de Formación Artistica</v>
          </cell>
          <cell r="G713" t="str">
            <v>Subdirección de Formación Artística</v>
          </cell>
          <cell r="I713" t="str">
            <v>Contratación Directa</v>
          </cell>
          <cell r="J713" t="str">
            <v>Contratación directa.</v>
          </cell>
          <cell r="K713" t="str">
            <v>Arrendamiento de inmuebles</v>
          </cell>
          <cell r="N713" t="str">
            <v>No</v>
          </cell>
          <cell r="O713" t="str">
            <v>N/A</v>
          </cell>
          <cell r="P713">
            <v>45334</v>
          </cell>
          <cell r="Q713">
            <v>45342</v>
          </cell>
          <cell r="R713">
            <v>45695</v>
          </cell>
          <cell r="S713">
            <v>348</v>
          </cell>
          <cell r="T713" t="str">
            <v>En Ejecución</v>
          </cell>
          <cell r="U713" t="str">
            <v>LEYLA CASTILLO BALLÉN</v>
          </cell>
          <cell r="Z713" t="str">
            <v>Inversión</v>
          </cell>
          <cell r="AA713">
            <v>2020110010061</v>
          </cell>
          <cell r="AC713" t="str">
            <v>O23011601140000007619</v>
          </cell>
          <cell r="AF713">
            <v>319474740</v>
          </cell>
          <cell r="AJ713" t="str">
            <v>Tomar en calidad de arrendamiento el bien inmueble ubicado en la Avenida Calle 55 Sur No 79 g - 09 de la ciudad de Bogotá, con un área disponible aproximada de 600 mt2, acorde con las especificaciones definidas por la entidad, con destino al funcionamiento de un Centro de Formación Artística -Crea.</v>
          </cell>
          <cell r="AK713" t="str">
            <v>BCP ASOCIADOS SAS</v>
          </cell>
          <cell r="AL713">
            <v>900728935</v>
          </cell>
          <cell r="AM713" t="str">
            <v>650-2024</v>
          </cell>
          <cell r="AP713" t="str">
            <v>SECOP II</v>
          </cell>
          <cell r="AQ713" t="e">
            <v>#N/A</v>
          </cell>
          <cell r="AS713" t="str">
            <v>Falso</v>
          </cell>
          <cell r="AU713" t="str">
            <v>SI</v>
          </cell>
          <cell r="AV713" t="str">
            <v>Febrero</v>
          </cell>
          <cell r="AW713" t="e">
            <v>#N/A</v>
          </cell>
          <cell r="AX713">
            <v>45695</v>
          </cell>
          <cell r="AY713" t="str">
            <v>#REF!</v>
          </cell>
          <cell r="AZ713" t="str">
            <v>CO1.PCCNTR.5917532</v>
          </cell>
        </row>
        <row r="714">
          <cell r="D714" t="str">
            <v>669-2024</v>
          </cell>
          <cell r="E714" t="str">
            <v>LEYLA CASTILLO BALLÉN</v>
          </cell>
          <cell r="F714" t="str">
            <v>Subdirección de Formación Artistica</v>
          </cell>
          <cell r="G714" t="str">
            <v>Subdirección de Formación Artística</v>
          </cell>
          <cell r="H714" t="str">
            <v>Programa Crea</v>
          </cell>
          <cell r="I714" t="str">
            <v>Contratación Directa</v>
          </cell>
          <cell r="J714" t="str">
            <v>Contratación directa.</v>
          </cell>
          <cell r="K714" t="str">
            <v>Prestación de servicios</v>
          </cell>
          <cell r="N714" t="str">
            <v>Si</v>
          </cell>
          <cell r="O714" t="str">
            <v>Contrato Prestación de Servicios Apoyo a la Gestión</v>
          </cell>
          <cell r="P714">
            <v>45334</v>
          </cell>
          <cell r="Q714">
            <v>45337</v>
          </cell>
          <cell r="R714">
            <v>45473</v>
          </cell>
          <cell r="S714">
            <v>136</v>
          </cell>
          <cell r="T714" t="str">
            <v>En Ejecución</v>
          </cell>
          <cell r="U714" t="str">
            <v>LEYLA CASTILLO BALLÉN</v>
          </cell>
          <cell r="X714" t="str">
            <v>JORGE EDUARDO MARTINEZ GARCIA</v>
          </cell>
          <cell r="Z714" t="str">
            <v>Inversión</v>
          </cell>
          <cell r="AA714">
            <v>2020110010061</v>
          </cell>
          <cell r="AC714" t="str">
            <v>O23011601140000007619</v>
          </cell>
          <cell r="AF714">
            <v>10768725</v>
          </cell>
          <cell r="AJ71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14" t="str">
            <v>ANDREA SELENE CAMELO PINEDA</v>
          </cell>
          <cell r="AL714">
            <v>1033789476</v>
          </cell>
          <cell r="AM714" t="str">
            <v>669-2024</v>
          </cell>
          <cell r="AP714" t="str">
            <v>SECOP II</v>
          </cell>
          <cell r="AQ714" t="e">
            <v>#N/A</v>
          </cell>
          <cell r="AS714" t="str">
            <v>Falso</v>
          </cell>
          <cell r="AU714" t="str">
            <v>SI</v>
          </cell>
          <cell r="AV714" t="str">
            <v>Febrero</v>
          </cell>
          <cell r="AW714" t="e">
            <v>#N/A</v>
          </cell>
          <cell r="AX714">
            <v>45473</v>
          </cell>
          <cell r="AY714" t="str">
            <v>#REF!</v>
          </cell>
          <cell r="AZ714" t="str">
            <v>CO1.PCCNTR.5928517</v>
          </cell>
        </row>
        <row r="715">
          <cell r="D715" t="str">
            <v>673-2024</v>
          </cell>
          <cell r="E715" t="str">
            <v>LEYLA CASTILLO BALLÉN</v>
          </cell>
          <cell r="F715" t="str">
            <v>Subdirección de Formación Artistica</v>
          </cell>
          <cell r="G715" t="str">
            <v>Subdirección de Formación Artística</v>
          </cell>
          <cell r="H715" t="str">
            <v>Programa Crea</v>
          </cell>
          <cell r="I715" t="str">
            <v>Contratación Directa</v>
          </cell>
          <cell r="J715" t="str">
            <v>Contratación directa.</v>
          </cell>
          <cell r="K715" t="str">
            <v>Prestación de servicios</v>
          </cell>
          <cell r="N715" t="str">
            <v>Si</v>
          </cell>
          <cell r="O715" t="str">
            <v>Contrato Prestación de Servicios Profesionales</v>
          </cell>
          <cell r="P715">
            <v>45334</v>
          </cell>
          <cell r="Q715">
            <v>45337</v>
          </cell>
          <cell r="R715">
            <v>45473</v>
          </cell>
          <cell r="S715">
            <v>136</v>
          </cell>
          <cell r="T715" t="str">
            <v>En Ejecución</v>
          </cell>
          <cell r="U715" t="str">
            <v>LEYLA CASTILLO BALLÉN</v>
          </cell>
          <cell r="X715" t="str">
            <v>JORGE EDUARDO MARTINEZ GARCIA</v>
          </cell>
          <cell r="Z715" t="str">
            <v>Inversión</v>
          </cell>
          <cell r="AA715">
            <v>2020110010061</v>
          </cell>
          <cell r="AC715" t="str">
            <v>O23011601140000007619</v>
          </cell>
          <cell r="AF715">
            <v>16195410</v>
          </cell>
          <cell r="AJ71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15" t="str">
            <v>JHONY ADRIAN ANDRADE DIAZ</v>
          </cell>
          <cell r="AL715">
            <v>80829891</v>
          </cell>
          <cell r="AM715" t="str">
            <v>673-2024</v>
          </cell>
          <cell r="AP715" t="str">
            <v>SECOP II</v>
          </cell>
          <cell r="AQ715" t="e">
            <v>#N/A</v>
          </cell>
          <cell r="AS715" t="str">
            <v>Falso</v>
          </cell>
          <cell r="AU715" t="str">
            <v>SI</v>
          </cell>
          <cell r="AV715" t="str">
            <v>Febrero</v>
          </cell>
          <cell r="AW715" t="e">
            <v>#N/A</v>
          </cell>
          <cell r="AX715">
            <v>45473</v>
          </cell>
          <cell r="AY715" t="str">
            <v>#REF!</v>
          </cell>
          <cell r="AZ715" t="str">
            <v>CO1.PCCNTR.5913394</v>
          </cell>
        </row>
        <row r="716">
          <cell r="D716" t="str">
            <v>676-2024</v>
          </cell>
          <cell r="E716" t="str">
            <v>LEYLA CASTILLO BALLÉN</v>
          </cell>
          <cell r="F716" t="str">
            <v>Subdirección de Formación Artistica</v>
          </cell>
          <cell r="G716" t="str">
            <v>Subdirección de Formación Artística</v>
          </cell>
          <cell r="I716" t="str">
            <v>Contratación Directa</v>
          </cell>
          <cell r="J716" t="str">
            <v>Contratación directa.</v>
          </cell>
          <cell r="K716" t="str">
            <v>Prestación de servicios</v>
          </cell>
          <cell r="N716" t="str">
            <v>Si</v>
          </cell>
          <cell r="O716" t="str">
            <v>Contrato Prestación de Servicios Profesionales</v>
          </cell>
          <cell r="P716">
            <v>45334</v>
          </cell>
          <cell r="Q716">
            <v>45334</v>
          </cell>
          <cell r="R716">
            <v>45406</v>
          </cell>
          <cell r="S716">
            <v>73</v>
          </cell>
          <cell r="T716" t="str">
            <v>En Ejecución</v>
          </cell>
          <cell r="U716" t="str">
            <v>LEYLA CASTILLO BALLÉN</v>
          </cell>
          <cell r="X716" t="str">
            <v>VICTOR HUGO GONZALEZ BRAVO</v>
          </cell>
          <cell r="Z716" t="str">
            <v>Inversión</v>
          </cell>
          <cell r="AA716">
            <v>2021110010005</v>
          </cell>
          <cell r="AC716" t="str">
            <v>O23011601210000007909</v>
          </cell>
          <cell r="AF716">
            <v>13846390</v>
          </cell>
          <cell r="AJ716" t="str">
            <v>PRESTAR SERVICIOS PROFESIONALES AL IDARTES, EN ACTIVIDADES ASOCIADAS A LA CREACIÓN DE PRODUCTOS DE DISEÑO GRÁFICO 
 REQUERIDOS POR LOS PROYECTOS DE LA SUBDIRECCIÓN DE FORMACIÓN ARTÍSTICA ACORDE CON LOS REQUERIMIENTOS Y LINEAMIENTOS 
 DE LA ENTIDAD.</v>
          </cell>
          <cell r="AK716" t="str">
            <v>Daniel Camilo Vargas Barrios</v>
          </cell>
          <cell r="AL716">
            <v>1075661260</v>
          </cell>
          <cell r="AM716" t="str">
            <v>676-2024</v>
          </cell>
          <cell r="AP716" t="str">
            <v>SECOP II</v>
          </cell>
          <cell r="AQ716" t="e">
            <v>#N/A</v>
          </cell>
          <cell r="AS716" t="str">
            <v>Falso</v>
          </cell>
          <cell r="AU716" t="str">
            <v>SI</v>
          </cell>
          <cell r="AV716" t="str">
            <v>Febrero</v>
          </cell>
          <cell r="AW716" t="e">
            <v>#N/A</v>
          </cell>
          <cell r="AX716">
            <v>45406</v>
          </cell>
          <cell r="AY716" t="str">
            <v>#REF!</v>
          </cell>
          <cell r="AZ716" t="str">
            <v>CO1.PCCNTR.5918497</v>
          </cell>
        </row>
        <row r="717">
          <cell r="D717" t="str">
            <v>683-2024</v>
          </cell>
          <cell r="E717" t="str">
            <v>LEYLA CASTILLO BALLÉN</v>
          </cell>
          <cell r="F717" t="str">
            <v>Subdirección de Formación Artistica</v>
          </cell>
          <cell r="G717" t="str">
            <v>Subdirección de Formación Artística</v>
          </cell>
          <cell r="H717" t="str">
            <v>Programa Crea</v>
          </cell>
          <cell r="I717" t="str">
            <v>Contratación Directa</v>
          </cell>
          <cell r="J717" t="str">
            <v>Contratación directa.</v>
          </cell>
          <cell r="K717" t="str">
            <v>Prestación de servicios</v>
          </cell>
          <cell r="N717" t="str">
            <v>Si</v>
          </cell>
          <cell r="O717" t="str">
            <v>Contrato Prestación de Servicios Apoyo a la Gestión</v>
          </cell>
          <cell r="P717">
            <v>45334</v>
          </cell>
          <cell r="Q717">
            <v>45337</v>
          </cell>
          <cell r="R717">
            <v>45473</v>
          </cell>
          <cell r="S717">
            <v>136</v>
          </cell>
          <cell r="T717" t="str">
            <v>Terminado</v>
          </cell>
          <cell r="U717" t="str">
            <v>LEYLA CASTILLO BALLÉN</v>
          </cell>
          <cell r="X717" t="str">
            <v>LINA MARIA GAVIRIA HURTADO</v>
          </cell>
          <cell r="Z717" t="str">
            <v>Inversión</v>
          </cell>
          <cell r="AA717">
            <v>2020110010061</v>
          </cell>
          <cell r="AC717" t="str">
            <v>O23011601140000007619</v>
          </cell>
          <cell r="AF717">
            <v>10768725</v>
          </cell>
          <cell r="AJ71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17" t="str">
            <v>Catalina Forero Ariza</v>
          </cell>
          <cell r="AL717">
            <v>1019124972</v>
          </cell>
          <cell r="AM717" t="str">
            <v>683-2024</v>
          </cell>
          <cell r="AP717" t="str">
            <v>SECOP II</v>
          </cell>
          <cell r="AQ717" t="e">
            <v>#N/A</v>
          </cell>
          <cell r="AS717" t="str">
            <v>Falso</v>
          </cell>
          <cell r="AU717" t="str">
            <v>SI</v>
          </cell>
          <cell r="AV717" t="str">
            <v>Febrero</v>
          </cell>
          <cell r="AW717">
            <v>45408</v>
          </cell>
          <cell r="AX717">
            <v>45408</v>
          </cell>
          <cell r="AY717" t="str">
            <v>#REF!</v>
          </cell>
          <cell r="AZ717" t="str">
            <v>CO1.PCCNTR.5919035</v>
          </cell>
        </row>
        <row r="718">
          <cell r="D718" t="str">
            <v>684-2024</v>
          </cell>
          <cell r="E718" t="str">
            <v>LEYLA CASTILLO BALLÉN</v>
          </cell>
          <cell r="F718" t="str">
            <v>Subdirección de Formación Artistica</v>
          </cell>
          <cell r="G718" t="str">
            <v>Subdirección de Formación Artística</v>
          </cell>
          <cell r="H718" t="str">
            <v>Programa Crea</v>
          </cell>
          <cell r="I718" t="str">
            <v>Contratación Directa</v>
          </cell>
          <cell r="J718" t="str">
            <v>Contratación directa.</v>
          </cell>
          <cell r="K718" t="str">
            <v>Prestación de servicios</v>
          </cell>
          <cell r="N718" t="str">
            <v>Si</v>
          </cell>
          <cell r="O718" t="str">
            <v>Contrato Prestación de Servicios Profesionales</v>
          </cell>
          <cell r="P718">
            <v>45334</v>
          </cell>
          <cell r="Q718">
            <v>45337</v>
          </cell>
          <cell r="R718">
            <v>45473</v>
          </cell>
          <cell r="S718">
            <v>136</v>
          </cell>
          <cell r="T718" t="str">
            <v>En Ejecución</v>
          </cell>
          <cell r="U718" t="str">
            <v>LEYLA CASTILLO BALLÉN</v>
          </cell>
          <cell r="X718" t="str">
            <v>JORGE EDUARDO MARTINEZ GARCIA</v>
          </cell>
          <cell r="Z718" t="str">
            <v>Inversión</v>
          </cell>
          <cell r="AA718">
            <v>2020110010061</v>
          </cell>
          <cell r="AC718" t="str">
            <v>O23011601140000007619</v>
          </cell>
          <cell r="AF718">
            <v>16195410</v>
          </cell>
          <cell r="AJ71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18" t="str">
            <v>Cristhian Camilo Rivera Barreto</v>
          </cell>
          <cell r="AL718">
            <v>1023940399</v>
          </cell>
          <cell r="AM718" t="str">
            <v>684-2024</v>
          </cell>
          <cell r="AP718" t="str">
            <v>SECOP II</v>
          </cell>
          <cell r="AQ718" t="e">
            <v>#N/A</v>
          </cell>
          <cell r="AS718" t="str">
            <v>Falso</v>
          </cell>
          <cell r="AU718" t="str">
            <v>SI</v>
          </cell>
          <cell r="AV718" t="str">
            <v>Febrero</v>
          </cell>
          <cell r="AW718" t="e">
            <v>#N/A</v>
          </cell>
          <cell r="AX718">
            <v>45473</v>
          </cell>
          <cell r="AY718" t="str">
            <v>#REF!</v>
          </cell>
          <cell r="AZ718" t="str">
            <v>CO1.PCCNTR.5919235</v>
          </cell>
        </row>
        <row r="719">
          <cell r="D719" t="str">
            <v>685-2024</v>
          </cell>
          <cell r="E719" t="str">
            <v>LEYLA CASTILLO BALLÉN</v>
          </cell>
          <cell r="F719" t="str">
            <v>Subdirección de Formación Artistica</v>
          </cell>
          <cell r="G719" t="str">
            <v>Subdirección de Formación Artística</v>
          </cell>
          <cell r="H719" t="str">
            <v>Programa Crea</v>
          </cell>
          <cell r="I719" t="str">
            <v>Contratación Directa</v>
          </cell>
          <cell r="J719" t="str">
            <v>Contratación directa.</v>
          </cell>
          <cell r="K719" t="str">
            <v>Prestación de servicios</v>
          </cell>
          <cell r="N719" t="str">
            <v>Si</v>
          </cell>
          <cell r="O719" t="str">
            <v>Contrato Prestación de Servicios Profesionales</v>
          </cell>
          <cell r="P719">
            <v>45334</v>
          </cell>
          <cell r="Q719">
            <v>45335</v>
          </cell>
          <cell r="R719">
            <v>45535</v>
          </cell>
          <cell r="S719">
            <v>199</v>
          </cell>
          <cell r="T719" t="str">
            <v>En Ejecución</v>
          </cell>
          <cell r="U719" t="str">
            <v>LEYLA CASTILLO BALLÉN</v>
          </cell>
          <cell r="X719" t="str">
            <v>JORGE EDUARDO MARTINEZ GARCIA</v>
          </cell>
          <cell r="Z719" t="str">
            <v>Inversión</v>
          </cell>
          <cell r="AA719">
            <v>2020110010061</v>
          </cell>
          <cell r="AC719" t="str">
            <v>O23011601140000007619</v>
          </cell>
          <cell r="AF719">
            <v>23633302</v>
          </cell>
          <cell r="AJ7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19" t="str">
            <v>CLAUDIA LILIANA ACEVEDO MUÑOZ</v>
          </cell>
          <cell r="AL719">
            <v>52197143</v>
          </cell>
          <cell r="AM719" t="str">
            <v>685-2024</v>
          </cell>
          <cell r="AP719" t="str">
            <v>SECOP II</v>
          </cell>
          <cell r="AQ719" t="e">
            <v>#N/A</v>
          </cell>
          <cell r="AS719" t="str">
            <v>Falso</v>
          </cell>
          <cell r="AU719" t="str">
            <v>SI</v>
          </cell>
          <cell r="AV719" t="str">
            <v>Febrero</v>
          </cell>
          <cell r="AW719" t="e">
            <v>#N/A</v>
          </cell>
          <cell r="AX719">
            <v>45535</v>
          </cell>
          <cell r="AY719" t="str">
            <v>#REF!</v>
          </cell>
          <cell r="AZ719" t="str">
            <v>CO1.PCCNTR.5919410</v>
          </cell>
        </row>
        <row r="720">
          <cell r="D720" t="str">
            <v>686-2024</v>
          </cell>
          <cell r="E720" t="str">
            <v>LEYLA CASTILLO BALLÉN</v>
          </cell>
          <cell r="F720" t="str">
            <v>Subdirección de Formación Artistica</v>
          </cell>
          <cell r="G720" t="str">
            <v>Subdirección de Formación Artística</v>
          </cell>
          <cell r="H720" t="str">
            <v>Programa Crea</v>
          </cell>
          <cell r="I720" t="str">
            <v>Contratación Directa</v>
          </cell>
          <cell r="J720" t="str">
            <v>Contratación directa.</v>
          </cell>
          <cell r="K720" t="str">
            <v>Prestación de servicios</v>
          </cell>
          <cell r="N720" t="str">
            <v>Si</v>
          </cell>
          <cell r="O720" t="str">
            <v>Contrato Prestación de Servicios Profesionales</v>
          </cell>
          <cell r="P720">
            <v>45334</v>
          </cell>
          <cell r="Q720">
            <v>45337</v>
          </cell>
          <cell r="R720">
            <v>45473</v>
          </cell>
          <cell r="S720">
            <v>136</v>
          </cell>
          <cell r="T720" t="str">
            <v>En Ejecución</v>
          </cell>
          <cell r="U720" t="str">
            <v>LEYLA CASTILLO BALLÉN</v>
          </cell>
          <cell r="X720" t="str">
            <v>JORGE EDUARDO MARTINEZ GARCIA</v>
          </cell>
          <cell r="Z720" t="str">
            <v>Inversión</v>
          </cell>
          <cell r="AA720">
            <v>2020110010061</v>
          </cell>
          <cell r="AC720" t="str">
            <v>O23011601140000007619</v>
          </cell>
          <cell r="AF720">
            <v>16195410</v>
          </cell>
          <cell r="AJ72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20" t="str">
            <v>DERLI MILENA TORRES ALVIRA</v>
          </cell>
          <cell r="AL720">
            <v>1031153121</v>
          </cell>
          <cell r="AM720" t="str">
            <v>686-2024</v>
          </cell>
          <cell r="AP720" t="str">
            <v>SECOP II</v>
          </cell>
          <cell r="AQ720" t="e">
            <v>#N/A</v>
          </cell>
          <cell r="AS720" t="str">
            <v>Falso</v>
          </cell>
          <cell r="AU720" t="str">
            <v>SI</v>
          </cell>
          <cell r="AV720" t="str">
            <v>Febrero</v>
          </cell>
          <cell r="AW720" t="e">
            <v>#N/A</v>
          </cell>
          <cell r="AX720">
            <v>45473</v>
          </cell>
          <cell r="AY720" t="str">
            <v>#REF!</v>
          </cell>
          <cell r="AZ720" t="str">
            <v>CO1.PCCNTR.5919609</v>
          </cell>
        </row>
        <row r="721">
          <cell r="D721" t="str">
            <v>692-2024</v>
          </cell>
          <cell r="E721" t="str">
            <v>LEYLA CASTILLO BALLÉN</v>
          </cell>
          <cell r="F721" t="str">
            <v>Subdirección de Formación Artistica</v>
          </cell>
          <cell r="G721" t="str">
            <v>Subdirección de Formación Artística</v>
          </cell>
          <cell r="H721" t="str">
            <v>Programa Crea</v>
          </cell>
          <cell r="I721" t="str">
            <v>Contratación Directa</v>
          </cell>
          <cell r="J721" t="str">
            <v>Contratación directa.</v>
          </cell>
          <cell r="K721" t="str">
            <v>Prestación de servicios</v>
          </cell>
          <cell r="N721" t="str">
            <v>Si</v>
          </cell>
          <cell r="O721" t="str">
            <v>Contrato Prestación de Servicios Profesionales</v>
          </cell>
          <cell r="P721">
            <v>45334</v>
          </cell>
          <cell r="Q721">
            <v>45337</v>
          </cell>
          <cell r="R721">
            <v>45473</v>
          </cell>
          <cell r="S721">
            <v>136</v>
          </cell>
          <cell r="T721" t="str">
            <v>Cedido</v>
          </cell>
          <cell r="U721" t="str">
            <v>LEYLA CASTILLO BALLÉN</v>
          </cell>
          <cell r="X721" t="str">
            <v>LINA MARIA GAVIRIA HURTADO</v>
          </cell>
          <cell r="Z721" t="str">
            <v>Inversión</v>
          </cell>
          <cell r="AA721">
            <v>2020110010061</v>
          </cell>
          <cell r="AC721" t="str">
            <v>O23011601140000007619</v>
          </cell>
          <cell r="AF721">
            <v>10820453</v>
          </cell>
          <cell r="AJ72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21" t="str">
            <v>Ericson Jair Bernal García</v>
          </cell>
          <cell r="AL721">
            <v>80121902</v>
          </cell>
          <cell r="AM721" t="str">
            <v>692-2024</v>
          </cell>
          <cell r="AP721" t="str">
            <v>SECOP II</v>
          </cell>
          <cell r="AQ721" t="e">
            <v>#N/A</v>
          </cell>
          <cell r="AS721" t="str">
            <v>Falso</v>
          </cell>
          <cell r="AU721" t="str">
            <v>SI</v>
          </cell>
          <cell r="AV721" t="str">
            <v>Febrero</v>
          </cell>
          <cell r="AW721" t="e">
            <v>#N/A</v>
          </cell>
          <cell r="AX721">
            <v>45473</v>
          </cell>
          <cell r="AY721" t="str">
            <v>#REF!</v>
          </cell>
          <cell r="AZ721" t="str">
            <v>CO1.PCCNTR.5922800</v>
          </cell>
        </row>
        <row r="722">
          <cell r="D722" t="str">
            <v>693-2024</v>
          </cell>
          <cell r="E722" t="str">
            <v>LEYLA CASTILLO BALLÉN</v>
          </cell>
          <cell r="F722" t="str">
            <v>Subdirección de Formación Artistica</v>
          </cell>
          <cell r="G722" t="str">
            <v>Subdirección de Formación Artística</v>
          </cell>
          <cell r="H722" t="str">
            <v>Programa Crea</v>
          </cell>
          <cell r="I722" t="str">
            <v>Contratación Directa</v>
          </cell>
          <cell r="J722" t="str">
            <v>Contratación directa.</v>
          </cell>
          <cell r="K722" t="str">
            <v>Prestación de servicios</v>
          </cell>
          <cell r="N722" t="str">
            <v>Si</v>
          </cell>
          <cell r="O722" t="str">
            <v>Contrato Prestación de Servicios Profesionales</v>
          </cell>
          <cell r="P722">
            <v>45334</v>
          </cell>
          <cell r="Q722">
            <v>45337</v>
          </cell>
          <cell r="R722">
            <v>45473</v>
          </cell>
          <cell r="S722">
            <v>136</v>
          </cell>
          <cell r="T722" t="str">
            <v>En Ejecución</v>
          </cell>
          <cell r="U722" t="str">
            <v>LEYLA CASTILLO BALLÉN</v>
          </cell>
          <cell r="X722" t="str">
            <v>ALBA YANETH REYES SUAREZ</v>
          </cell>
          <cell r="Z722" t="str">
            <v>Inversión</v>
          </cell>
          <cell r="AA722">
            <v>2020110010061</v>
          </cell>
          <cell r="AC722" t="str">
            <v>O23011601140000007619</v>
          </cell>
          <cell r="AF722">
            <v>10820453</v>
          </cell>
          <cell r="AJ72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22" t="str">
            <v>Adriana María Miranda Cuene</v>
          </cell>
          <cell r="AL722">
            <v>1030627574</v>
          </cell>
          <cell r="AM722" t="str">
            <v>693-2024</v>
          </cell>
          <cell r="AP722" t="str">
            <v>SECOP II</v>
          </cell>
          <cell r="AQ722" t="e">
            <v>#N/A</v>
          </cell>
          <cell r="AS722" t="str">
            <v>Falso</v>
          </cell>
          <cell r="AU722" t="str">
            <v>SI</v>
          </cell>
          <cell r="AV722" t="str">
            <v>Febrero</v>
          </cell>
          <cell r="AW722" t="e">
            <v>#N/A</v>
          </cell>
          <cell r="AX722">
            <v>45473</v>
          </cell>
          <cell r="AY722" t="str">
            <v>#REF!</v>
          </cell>
          <cell r="AZ722" t="str">
            <v>CO1.PCCNTR.5924168</v>
          </cell>
        </row>
        <row r="723">
          <cell r="D723" t="str">
            <v>694-2024</v>
          </cell>
          <cell r="E723" t="str">
            <v>LEYLA CASTILLO BALLÉN</v>
          </cell>
          <cell r="F723" t="str">
            <v>Subdirección de Formación Artistica</v>
          </cell>
          <cell r="G723" t="str">
            <v>Subdirección de Formación Artística</v>
          </cell>
          <cell r="H723" t="str">
            <v>Programa Crea</v>
          </cell>
          <cell r="I723" t="str">
            <v>Contratación Directa</v>
          </cell>
          <cell r="J723" t="str">
            <v>Contratación directa.</v>
          </cell>
          <cell r="K723" t="str">
            <v>Prestación de servicios</v>
          </cell>
          <cell r="N723" t="str">
            <v>Si</v>
          </cell>
          <cell r="O723" t="str">
            <v>Contrato Prestación de Servicios Apoyo a la Gestión</v>
          </cell>
          <cell r="P723">
            <v>45334</v>
          </cell>
          <cell r="Q723">
            <v>45337</v>
          </cell>
          <cell r="R723">
            <v>45473</v>
          </cell>
          <cell r="S723">
            <v>136</v>
          </cell>
          <cell r="T723" t="str">
            <v>Cedido</v>
          </cell>
          <cell r="U723" t="str">
            <v>LEYLA CASTILLO BALLÉN</v>
          </cell>
          <cell r="X723" t="str">
            <v>LINA MARIA GAVIRIA HURTADO</v>
          </cell>
          <cell r="Z723" t="str">
            <v>Inversión</v>
          </cell>
          <cell r="AA723">
            <v>2020110010061</v>
          </cell>
          <cell r="AC723" t="str">
            <v>O23011601140000007619</v>
          </cell>
          <cell r="AF723">
            <v>10768725</v>
          </cell>
          <cell r="AJ72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23" t="str">
            <v>MILTON JAVIER MORENO JIMENEZ</v>
          </cell>
          <cell r="AL723">
            <v>80771122</v>
          </cell>
          <cell r="AM723" t="str">
            <v>694-2024</v>
          </cell>
          <cell r="AP723" t="str">
            <v>SECOP II</v>
          </cell>
          <cell r="AQ723" t="e">
            <v>#N/A</v>
          </cell>
          <cell r="AS723" t="str">
            <v>Falso</v>
          </cell>
          <cell r="AU723" t="str">
            <v>SI</v>
          </cell>
          <cell r="AV723" t="str">
            <v>Febrero</v>
          </cell>
          <cell r="AW723" t="e">
            <v>#N/A</v>
          </cell>
          <cell r="AX723">
            <v>45473</v>
          </cell>
          <cell r="AY723" t="str">
            <v>#REF!</v>
          </cell>
          <cell r="AZ723" t="str">
            <v>CO1.PCCNTR.5928853</v>
          </cell>
        </row>
        <row r="724">
          <cell r="D724" t="str">
            <v>695-2024</v>
          </cell>
          <cell r="E724" t="str">
            <v>LEYLA CASTILLO BALLÉN</v>
          </cell>
          <cell r="F724" t="str">
            <v>Subdirección de Formación Artistica</v>
          </cell>
          <cell r="G724" t="str">
            <v>Subdirección de Formación Artística</v>
          </cell>
          <cell r="I724" t="str">
            <v>Contratación Directa</v>
          </cell>
          <cell r="J724" t="str">
            <v>Contratación directa.</v>
          </cell>
          <cell r="K724" t="str">
            <v>Prestación de servicios</v>
          </cell>
          <cell r="N724" t="str">
            <v>Si</v>
          </cell>
          <cell r="O724" t="str">
            <v>Contrato Prestación de Servicios Apoyo a la Gestión</v>
          </cell>
          <cell r="P724">
            <v>45334</v>
          </cell>
          <cell r="Q724">
            <v>45336</v>
          </cell>
          <cell r="R724">
            <v>45405</v>
          </cell>
          <cell r="S724">
            <v>70</v>
          </cell>
          <cell r="T724" t="str">
            <v>En Ejecución</v>
          </cell>
          <cell r="U724" t="str">
            <v>LEYLA CASTILLO BALLÉN</v>
          </cell>
          <cell r="X724" t="str">
            <v>VICTOR HUGO GONZALEZ BRAVO</v>
          </cell>
          <cell r="Z724" t="str">
            <v>Inversión</v>
          </cell>
          <cell r="AA724">
            <v>2021110010005</v>
          </cell>
          <cell r="AC724" t="str">
            <v>O23011601210000007909</v>
          </cell>
          <cell r="AF724">
            <v>9523800</v>
          </cell>
          <cell r="AJ724"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724" t="str">
            <v>Camila Andrea Sánchez Puentes</v>
          </cell>
          <cell r="AL724">
            <v>53032736</v>
          </cell>
          <cell r="AM724" t="str">
            <v>695-2024</v>
          </cell>
          <cell r="AP724" t="str">
            <v>SECOP II</v>
          </cell>
          <cell r="AQ724" t="e">
            <v>#N/A</v>
          </cell>
          <cell r="AS724" t="str">
            <v>Falso</v>
          </cell>
          <cell r="AU724" t="str">
            <v>SI</v>
          </cell>
          <cell r="AV724" t="str">
            <v>Febrero</v>
          </cell>
          <cell r="AW724" t="e">
            <v>#N/A</v>
          </cell>
          <cell r="AX724">
            <v>45405</v>
          </cell>
          <cell r="AY724" t="str">
            <v>#REF!</v>
          </cell>
          <cell r="AZ724" t="str">
            <v>CO1.PCCNTR.5929104</v>
          </cell>
        </row>
        <row r="725">
          <cell r="D725" t="str">
            <v>697-2024</v>
          </cell>
          <cell r="E725" t="str">
            <v>LEYLA CASTILLO BALLÉN</v>
          </cell>
          <cell r="F725" t="str">
            <v>Subdirección de Formación Artistica</v>
          </cell>
          <cell r="G725" t="str">
            <v>Subdirección de Formación Artística</v>
          </cell>
          <cell r="I725" t="str">
            <v>Contratación Directa</v>
          </cell>
          <cell r="J725" t="str">
            <v>Contratación directa.</v>
          </cell>
          <cell r="K725" t="str">
            <v>Prestación de servicios</v>
          </cell>
          <cell r="N725" t="str">
            <v>Si</v>
          </cell>
          <cell r="O725" t="str">
            <v>Contrato Prestación de Servicios Apoyo a la Gestión</v>
          </cell>
          <cell r="P725">
            <v>45334</v>
          </cell>
          <cell r="Q725">
            <v>45335</v>
          </cell>
          <cell r="R725">
            <v>45405</v>
          </cell>
          <cell r="S725">
            <v>71</v>
          </cell>
          <cell r="T725" t="str">
            <v>En Ejecución</v>
          </cell>
          <cell r="U725" t="str">
            <v>LEYLA CASTILLO BALLÉN</v>
          </cell>
          <cell r="X725" t="str">
            <v>VICTOR HUGO GONZALEZ BRAVO</v>
          </cell>
          <cell r="Z725" t="str">
            <v>Inversión</v>
          </cell>
          <cell r="AA725">
            <v>2021110010005</v>
          </cell>
          <cell r="AC725" t="str">
            <v>O23011601210000007909</v>
          </cell>
          <cell r="AF725">
            <v>9523800</v>
          </cell>
          <cell r="AJ725"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725" t="str">
            <v>Jhoan Katherin Baquero Porras</v>
          </cell>
          <cell r="AL725">
            <v>1010184125</v>
          </cell>
          <cell r="AM725" t="str">
            <v>697-2024</v>
          </cell>
          <cell r="AP725" t="str">
            <v>SECOP II</v>
          </cell>
          <cell r="AQ725" t="e">
            <v>#N/A</v>
          </cell>
          <cell r="AS725" t="str">
            <v>Falso</v>
          </cell>
          <cell r="AU725" t="str">
            <v>SI</v>
          </cell>
          <cell r="AV725" t="str">
            <v>Febrero</v>
          </cell>
          <cell r="AW725" t="e">
            <v>#N/A</v>
          </cell>
          <cell r="AX725">
            <v>45405</v>
          </cell>
          <cell r="AY725" t="str">
            <v>#REF!</v>
          </cell>
          <cell r="AZ725" t="str">
            <v>CO1.PCCNTR.5928776</v>
          </cell>
        </row>
        <row r="726">
          <cell r="D726" t="str">
            <v>698-2024</v>
          </cell>
          <cell r="E726" t="str">
            <v>LEYLA CASTILLO BALLÉN</v>
          </cell>
          <cell r="F726" t="str">
            <v>Subdirección de Formación Artistica</v>
          </cell>
          <cell r="G726" t="str">
            <v>Subdirección de Formación Artística</v>
          </cell>
          <cell r="H726" t="str">
            <v>Programa Crea</v>
          </cell>
          <cell r="I726" t="str">
            <v>Contratación Directa</v>
          </cell>
          <cell r="J726" t="str">
            <v>Contratación directa.</v>
          </cell>
          <cell r="K726" t="str">
            <v>Prestación de servicios</v>
          </cell>
          <cell r="N726" t="str">
            <v>Si</v>
          </cell>
          <cell r="O726" t="str">
            <v>Contrato Prestación de Servicios Profesionales</v>
          </cell>
          <cell r="P726">
            <v>45334</v>
          </cell>
          <cell r="Q726">
            <v>45338</v>
          </cell>
          <cell r="R726">
            <v>45473</v>
          </cell>
          <cell r="S726">
            <v>135</v>
          </cell>
          <cell r="T726" t="str">
            <v>En Ejecución</v>
          </cell>
          <cell r="U726" t="str">
            <v>LEYLA CASTILLO BALLÉN</v>
          </cell>
          <cell r="X726" t="str">
            <v>JORGE EDUARDO MARTINEZ GARCIA</v>
          </cell>
          <cell r="Z726" t="str">
            <v>Inversión</v>
          </cell>
          <cell r="AA726">
            <v>2020110010061</v>
          </cell>
          <cell r="AC726" t="str">
            <v>O23011601140000007619</v>
          </cell>
          <cell r="AF726">
            <v>17994900</v>
          </cell>
          <cell r="AJ72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26" t="str">
            <v>Duvan Andres Soto Lucas</v>
          </cell>
          <cell r="AL726">
            <v>1010228898</v>
          </cell>
          <cell r="AM726" t="str">
            <v>698-2024</v>
          </cell>
          <cell r="AP726" t="str">
            <v>SECOP II</v>
          </cell>
          <cell r="AQ726" t="e">
            <v>#N/A</v>
          </cell>
          <cell r="AS726" t="str">
            <v>Falso</v>
          </cell>
          <cell r="AU726" t="str">
            <v>SI</v>
          </cell>
          <cell r="AV726" t="str">
            <v>Febrero</v>
          </cell>
          <cell r="AW726" t="e">
            <v>#N/A</v>
          </cell>
          <cell r="AX726">
            <v>45473</v>
          </cell>
          <cell r="AY726" t="str">
            <v>#REF!</v>
          </cell>
          <cell r="AZ726" t="str">
            <v>CO1.PCCNTR.5922597</v>
          </cell>
        </row>
        <row r="727">
          <cell r="D727" t="str">
            <v>706-2024</v>
          </cell>
          <cell r="E727" t="str">
            <v>LEYLA CASTILLO BALLÉN</v>
          </cell>
          <cell r="F727" t="str">
            <v>Subdirección de Formación Artistica</v>
          </cell>
          <cell r="G727" t="str">
            <v>Subdirección de Formación Artística</v>
          </cell>
          <cell r="H727" t="str">
            <v>Programa Crea</v>
          </cell>
          <cell r="I727" t="str">
            <v>Contratación Directa</v>
          </cell>
          <cell r="J727" t="str">
            <v>Contratación directa.</v>
          </cell>
          <cell r="K727" t="str">
            <v>Prestación de servicios</v>
          </cell>
          <cell r="N727" t="str">
            <v>Si</v>
          </cell>
          <cell r="O727" t="str">
            <v>Contrato Prestación de Servicios Apoyo a la Gestión</v>
          </cell>
          <cell r="P727">
            <v>45334</v>
          </cell>
          <cell r="Q727">
            <v>45337</v>
          </cell>
          <cell r="R727">
            <v>45473</v>
          </cell>
          <cell r="S727">
            <v>136</v>
          </cell>
          <cell r="T727" t="str">
            <v>En Ejecución</v>
          </cell>
          <cell r="U727" t="str">
            <v>LEYLA CASTILLO BALLÉN</v>
          </cell>
          <cell r="X727" t="str">
            <v>JORGE EDUARDO MARTINEZ GARCIA</v>
          </cell>
          <cell r="Z727" t="str">
            <v>Inversión</v>
          </cell>
          <cell r="AA727">
            <v>2020110010061</v>
          </cell>
          <cell r="AC727" t="str">
            <v>O23011601140000007619</v>
          </cell>
          <cell r="AF727">
            <v>10768725</v>
          </cell>
          <cell r="AJ72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27" t="str">
            <v>Eisen Hower López Hernández</v>
          </cell>
          <cell r="AL727">
            <v>1033703424</v>
          </cell>
          <cell r="AM727" t="str">
            <v>706-2024</v>
          </cell>
          <cell r="AP727" t="str">
            <v>SECOP II</v>
          </cell>
          <cell r="AQ727" t="e">
            <v>#N/A</v>
          </cell>
          <cell r="AS727" t="str">
            <v>Falso</v>
          </cell>
          <cell r="AU727" t="str">
            <v>SI</v>
          </cell>
          <cell r="AV727" t="str">
            <v>Febrero</v>
          </cell>
          <cell r="AW727" t="e">
            <v>#N/A</v>
          </cell>
          <cell r="AX727">
            <v>45473</v>
          </cell>
          <cell r="AY727" t="str">
            <v>#REF!</v>
          </cell>
          <cell r="AZ727" t="str">
            <v>CO1.PCCNTR.5929495</v>
          </cell>
        </row>
        <row r="728">
          <cell r="D728" t="str">
            <v>707-2024</v>
          </cell>
          <cell r="E728" t="str">
            <v>Hanna Paola Cuenca Hernandez</v>
          </cell>
          <cell r="F728" t="str">
            <v>Subdirección de Equipamientos Culturales</v>
          </cell>
          <cell r="I728" t="str">
            <v>Contratación Directa</v>
          </cell>
          <cell r="J728" t="str">
            <v>Contratación directa.</v>
          </cell>
          <cell r="K728" t="str">
            <v>Prestación de servicios</v>
          </cell>
          <cell r="N728" t="str">
            <v>Si</v>
          </cell>
          <cell r="O728" t="str">
            <v>Contrato Prestación de Servicios Profesionales</v>
          </cell>
          <cell r="P728">
            <v>45334</v>
          </cell>
          <cell r="Q728">
            <v>45338</v>
          </cell>
          <cell r="R728">
            <v>45392</v>
          </cell>
          <cell r="S728">
            <v>55</v>
          </cell>
          <cell r="T728" t="str">
            <v>En Ejecución</v>
          </cell>
          <cell r="U728" t="str">
            <v>Hanna Paola Cuenca Hernandez</v>
          </cell>
          <cell r="X728" t="str">
            <v>SILVIA OSPINA HENAO</v>
          </cell>
          <cell r="Z728" t="str">
            <v>Inversión</v>
          </cell>
          <cell r="AA728">
            <v>2020110010158</v>
          </cell>
          <cell r="AC728" t="str">
            <v>O23011601210000007614</v>
          </cell>
          <cell r="AF728">
            <v>12400000</v>
          </cell>
          <cell r="AJ728" t="str">
            <v>Prestar servicios profesionales al Instituto Distrital de las Artes, en la generación de productos referentes a procesos contractuales en cualquiera de sus etapas; contribución en el análisis y preparación de documentos y recaudo y compilación de información para sustento a respuestas a derechos de petición o documentos internos de la dependencia.</v>
          </cell>
          <cell r="AK728" t="str">
            <v>luis miguel Morales GARZON</v>
          </cell>
          <cell r="AL728">
            <v>1030647220</v>
          </cell>
          <cell r="AM728" t="str">
            <v>707-2024</v>
          </cell>
          <cell r="AP728" t="str">
            <v>SECOP II</v>
          </cell>
          <cell r="AQ728" t="e">
            <v>#N/A</v>
          </cell>
          <cell r="AS728" t="str">
            <v>Falso</v>
          </cell>
          <cell r="AU728" t="str">
            <v>SI</v>
          </cell>
          <cell r="AV728" t="str">
            <v>Febrero</v>
          </cell>
          <cell r="AW728" t="e">
            <v>#N/A</v>
          </cell>
          <cell r="AX728">
            <v>45392</v>
          </cell>
          <cell r="AY728" t="str">
            <v>#REF!</v>
          </cell>
          <cell r="AZ728" t="str">
            <v>CO1.PCCNTR.5930238</v>
          </cell>
        </row>
        <row r="729">
          <cell r="D729" t="str">
            <v>708-2024</v>
          </cell>
          <cell r="E729" t="str">
            <v>LEYLA CASTILLO BALLÉN</v>
          </cell>
          <cell r="F729" t="str">
            <v>Subdirección de Formación Artistica</v>
          </cell>
          <cell r="G729" t="str">
            <v>Subdirección de Formación Artística</v>
          </cell>
          <cell r="H729" t="str">
            <v>Programa Crea</v>
          </cell>
          <cell r="I729" t="str">
            <v>Contratación Directa</v>
          </cell>
          <cell r="J729" t="str">
            <v>Contratación directa.</v>
          </cell>
          <cell r="K729" t="str">
            <v>Prestación de servicios</v>
          </cell>
          <cell r="N729" t="str">
            <v>Si</v>
          </cell>
          <cell r="O729" t="str">
            <v>Contrato Prestación de Servicios Profesionales</v>
          </cell>
          <cell r="P729">
            <v>45334</v>
          </cell>
          <cell r="Q729">
            <v>45337</v>
          </cell>
          <cell r="R729">
            <v>45473</v>
          </cell>
          <cell r="S729">
            <v>136</v>
          </cell>
          <cell r="T729" t="str">
            <v>En Ejecución</v>
          </cell>
          <cell r="U729" t="str">
            <v>LEYLA CASTILLO BALLÉN</v>
          </cell>
          <cell r="X729" t="str">
            <v>LINA MARIA GAVIRIA HURTADO</v>
          </cell>
          <cell r="Z729" t="str">
            <v>Inversión</v>
          </cell>
          <cell r="AA729">
            <v>2020110010061</v>
          </cell>
          <cell r="AC729" t="str">
            <v>O23011601140000007619</v>
          </cell>
          <cell r="AF729">
            <v>16195410</v>
          </cell>
          <cell r="AJ72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29" t="str">
            <v>FREDY ALEXANDER PALACIOS RODRÍGUEZ</v>
          </cell>
          <cell r="AL729">
            <v>79795460</v>
          </cell>
          <cell r="AM729" t="str">
            <v>708-2024</v>
          </cell>
          <cell r="AP729" t="str">
            <v>SECOP II</v>
          </cell>
          <cell r="AQ729" t="e">
            <v>#N/A</v>
          </cell>
          <cell r="AS729" t="str">
            <v>Falso</v>
          </cell>
          <cell r="AU729" t="str">
            <v>SI</v>
          </cell>
          <cell r="AV729" t="str">
            <v>Febrero</v>
          </cell>
          <cell r="AW729" t="e">
            <v>#N/A</v>
          </cell>
          <cell r="AX729">
            <v>45473</v>
          </cell>
          <cell r="AY729" t="str">
            <v>#REF!</v>
          </cell>
          <cell r="AZ729" t="str">
            <v>CO1.PCCNTR.5928771</v>
          </cell>
        </row>
        <row r="730">
          <cell r="D730" t="str">
            <v>710-2024</v>
          </cell>
          <cell r="E730" t="str">
            <v>LEYLA CASTILLO BALLÉN</v>
          </cell>
          <cell r="F730" t="str">
            <v>Subdirección de Formación Artistica</v>
          </cell>
          <cell r="G730" t="str">
            <v>Subdirección de Formación Artística</v>
          </cell>
          <cell r="H730" t="str">
            <v>Programa Crea</v>
          </cell>
          <cell r="I730" t="str">
            <v>Contratación Directa</v>
          </cell>
          <cell r="J730" t="str">
            <v>Contratación directa.</v>
          </cell>
          <cell r="K730" t="str">
            <v>Prestación de servicios</v>
          </cell>
          <cell r="N730" t="str">
            <v>Si</v>
          </cell>
          <cell r="O730" t="str">
            <v>Contrato Prestación de Servicios Profesionales</v>
          </cell>
          <cell r="P730">
            <v>45334</v>
          </cell>
          <cell r="Q730">
            <v>45337</v>
          </cell>
          <cell r="R730">
            <v>45535</v>
          </cell>
          <cell r="S730">
            <v>197</v>
          </cell>
          <cell r="T730" t="str">
            <v>En Ejecución</v>
          </cell>
          <cell r="U730" t="str">
            <v>LEYLA CASTILLO BALLÉN</v>
          </cell>
          <cell r="X730" t="str">
            <v>LINA MARIA GAVIRIA HURTADO</v>
          </cell>
          <cell r="Z730" t="str">
            <v>Inversión</v>
          </cell>
          <cell r="AA730">
            <v>2020110010061</v>
          </cell>
          <cell r="AC730" t="str">
            <v>O23011601140000007619</v>
          </cell>
          <cell r="AF730">
            <v>15629543</v>
          </cell>
          <cell r="AJ73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30" t="str">
            <v>Instituto Distrital de las Artes</v>
          </cell>
          <cell r="AL730">
            <v>1061689233</v>
          </cell>
          <cell r="AM730" t="str">
            <v>710-2024</v>
          </cell>
          <cell r="AP730" t="str">
            <v>SECOP II</v>
          </cell>
          <cell r="AQ730" t="e">
            <v>#N/A</v>
          </cell>
          <cell r="AS730" t="str">
            <v>Falso</v>
          </cell>
          <cell r="AU730" t="str">
            <v>SI</v>
          </cell>
          <cell r="AV730" t="str">
            <v>Febrero</v>
          </cell>
          <cell r="AW730" t="e">
            <v>#N/A</v>
          </cell>
          <cell r="AX730">
            <v>45535</v>
          </cell>
          <cell r="AY730" t="str">
            <v>#REF!</v>
          </cell>
          <cell r="AZ730" t="str">
            <v>CO1.PCCNTR.5928900</v>
          </cell>
        </row>
        <row r="731">
          <cell r="D731" t="str">
            <v>711-2024</v>
          </cell>
          <cell r="E731" t="str">
            <v>Hanna Paola Cuenca Hernandez</v>
          </cell>
          <cell r="F731" t="str">
            <v>Subdirección de Equipamientos Culturales</v>
          </cell>
          <cell r="I731" t="str">
            <v>Contratación Directa</v>
          </cell>
          <cell r="J731" t="str">
            <v>Contratación directa.</v>
          </cell>
          <cell r="K731" t="str">
            <v>Prestación de servicios</v>
          </cell>
          <cell r="N731" t="str">
            <v>Si</v>
          </cell>
          <cell r="O731" t="str">
            <v>Contrato Prestación de Servicios Apoyo a la Gestión</v>
          </cell>
          <cell r="P731">
            <v>45334</v>
          </cell>
          <cell r="Q731">
            <v>45335</v>
          </cell>
          <cell r="R731">
            <v>45377</v>
          </cell>
          <cell r="S731">
            <v>44</v>
          </cell>
          <cell r="T731" t="str">
            <v>En Ejecución</v>
          </cell>
          <cell r="U731" t="str">
            <v>Hanna Paola Cuenca Hernandez</v>
          </cell>
          <cell r="X731" t="str">
            <v>SILVIA OSPINA HENAO</v>
          </cell>
          <cell r="Z731" t="str">
            <v>Inversión</v>
          </cell>
          <cell r="AA731">
            <v>2020110010158</v>
          </cell>
          <cell r="AC731" t="str">
            <v>O23011601210000007614</v>
          </cell>
          <cell r="AF731">
            <v>4950000</v>
          </cell>
          <cell r="AJ731" t="str">
            <v>PRESTAR SERVICIOS DE APOYO A LA GESTIÓN AL IDARTES- SUBDIRECCIÓN DE EQUIPAMIENTOS CULTURALES, EN LO REFERENTE A LA ILUMINACIÓN ESCÉNICA CON EL FIN DE RESPALDAR LAS ACTIVIDADES Y EVENTOS PLANIFICADOS EN LOS EQUIPAMIENTOS DE LA DEPENDENCIA.</v>
          </cell>
          <cell r="AK731" t="str">
            <v>NESTOR GIOVANNI SANTAMARIA RODRIGUEZ</v>
          </cell>
          <cell r="AL731">
            <v>79897327</v>
          </cell>
          <cell r="AM731" t="str">
            <v>711-2024</v>
          </cell>
          <cell r="AP731" t="str">
            <v>SECOP II</v>
          </cell>
          <cell r="AQ731" t="e">
            <v>#N/A</v>
          </cell>
          <cell r="AS731" t="str">
            <v>Falso</v>
          </cell>
          <cell r="AU731" t="str">
            <v>SI</v>
          </cell>
          <cell r="AV731" t="str">
            <v>Febrero</v>
          </cell>
          <cell r="AW731" t="e">
            <v>#N/A</v>
          </cell>
          <cell r="AX731">
            <v>45377</v>
          </cell>
          <cell r="AY731" t="str">
            <v>#REF!</v>
          </cell>
          <cell r="AZ731" t="str">
            <v>CO1.PCCNTR.5929614</v>
          </cell>
        </row>
        <row r="732">
          <cell r="D732" t="str">
            <v>712-2024</v>
          </cell>
          <cell r="E732" t="str">
            <v>LEYLA CASTILLO BALLÉN</v>
          </cell>
          <cell r="F732" t="str">
            <v>Subdirección de Formación Artistica</v>
          </cell>
          <cell r="G732" t="str">
            <v>Subdirección de Formación Artística</v>
          </cell>
          <cell r="H732" t="str">
            <v>Programa Crea</v>
          </cell>
          <cell r="I732" t="str">
            <v>Contratación Directa</v>
          </cell>
          <cell r="J732" t="str">
            <v>Contratación directa.</v>
          </cell>
          <cell r="K732" t="str">
            <v>Prestación de servicios</v>
          </cell>
          <cell r="N732" t="str">
            <v>Si</v>
          </cell>
          <cell r="O732" t="str">
            <v>Contrato Prestación de Servicios Profesionales</v>
          </cell>
          <cell r="P732">
            <v>45334</v>
          </cell>
          <cell r="Q732">
            <v>45337</v>
          </cell>
          <cell r="R732">
            <v>45535</v>
          </cell>
          <cell r="S732">
            <v>197</v>
          </cell>
          <cell r="T732" t="str">
            <v>En Ejecución</v>
          </cell>
          <cell r="U732" t="str">
            <v>LEYLA CASTILLO BALLÉN</v>
          </cell>
          <cell r="X732" t="str">
            <v>LINA MARIA GAVIRIA HURTADO</v>
          </cell>
          <cell r="Z732" t="str">
            <v>Inversión</v>
          </cell>
          <cell r="AA732">
            <v>2020110010061</v>
          </cell>
          <cell r="AC732" t="str">
            <v>O23011601140000007619</v>
          </cell>
          <cell r="AF732">
            <v>23393370</v>
          </cell>
          <cell r="AJ73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32" t="str">
            <v>Luis Roberto Lopez Galeano</v>
          </cell>
          <cell r="AL732">
            <v>80177723</v>
          </cell>
          <cell r="AM732" t="str">
            <v>712-2024</v>
          </cell>
          <cell r="AP732" t="str">
            <v>SECOP II</v>
          </cell>
          <cell r="AQ732" t="e">
            <v>#N/A</v>
          </cell>
          <cell r="AS732" t="str">
            <v>Falso</v>
          </cell>
          <cell r="AU732" t="str">
            <v>SI</v>
          </cell>
          <cell r="AV732" t="str">
            <v>Febrero</v>
          </cell>
          <cell r="AW732" t="e">
            <v>#N/A</v>
          </cell>
          <cell r="AX732">
            <v>45535</v>
          </cell>
          <cell r="AY732" t="str">
            <v>#REF!</v>
          </cell>
          <cell r="AZ732" t="str">
            <v>CO1.PCCNTR.5928981</v>
          </cell>
        </row>
        <row r="733">
          <cell r="D733" t="str">
            <v>714-2024</v>
          </cell>
          <cell r="E733" t="str">
            <v>LEYLA CASTILLO BALLÉN</v>
          </cell>
          <cell r="F733" t="str">
            <v>Subdirección de Formación Artistica</v>
          </cell>
          <cell r="G733" t="str">
            <v>Subdirección de Formación Artística</v>
          </cell>
          <cell r="I733" t="str">
            <v>Contratación Directa</v>
          </cell>
          <cell r="J733" t="str">
            <v>Contratación directa.</v>
          </cell>
          <cell r="K733" t="str">
            <v>Prestación de servicios</v>
          </cell>
          <cell r="N733" t="str">
            <v>Si</v>
          </cell>
          <cell r="O733" t="str">
            <v>Contrato Prestación de Servicios Apoyo a la Gestión</v>
          </cell>
          <cell r="P733">
            <v>45334</v>
          </cell>
          <cell r="Q733">
            <v>45335</v>
          </cell>
          <cell r="R733">
            <v>45405</v>
          </cell>
          <cell r="S733">
            <v>71</v>
          </cell>
          <cell r="T733" t="str">
            <v>En Ejecución</v>
          </cell>
          <cell r="U733" t="str">
            <v>LEYLA CASTILLO BALLÉN</v>
          </cell>
          <cell r="X733" t="str">
            <v>VICTOR HUGO GONZALEZ BRAVO</v>
          </cell>
          <cell r="Z733" t="str">
            <v>Inversión</v>
          </cell>
          <cell r="AA733">
            <v>2021110010005</v>
          </cell>
          <cell r="AC733" t="str">
            <v>O23011601210000007909</v>
          </cell>
          <cell r="AF733">
            <v>9523800</v>
          </cell>
          <cell r="AJ733"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733" t="str">
            <v>Cindy Lorena Flechas Herrera</v>
          </cell>
          <cell r="AL733">
            <v>1032426286</v>
          </cell>
          <cell r="AM733" t="str">
            <v>714-2024</v>
          </cell>
          <cell r="AP733" t="str">
            <v>SECOP II</v>
          </cell>
          <cell r="AQ733" t="e">
            <v>#N/A</v>
          </cell>
          <cell r="AS733" t="str">
            <v>Falso</v>
          </cell>
          <cell r="AU733" t="str">
            <v>SI</v>
          </cell>
          <cell r="AV733" t="str">
            <v>Febrero</v>
          </cell>
          <cell r="AW733" t="e">
            <v>#N/A</v>
          </cell>
          <cell r="AX733">
            <v>45405</v>
          </cell>
          <cell r="AY733" t="str">
            <v>#REF!</v>
          </cell>
          <cell r="AZ733" t="str">
            <v>CO1.PCCNTR.5930113</v>
          </cell>
        </row>
        <row r="734">
          <cell r="D734" t="str">
            <v>716-2024</v>
          </cell>
          <cell r="E734" t="str">
            <v>LEYLA CASTILLO BALLÉN</v>
          </cell>
          <cell r="F734" t="str">
            <v>Subdirección de Formación Artistica</v>
          </cell>
          <cell r="G734" t="str">
            <v>Subdirección de Formación Artística</v>
          </cell>
          <cell r="H734" t="str">
            <v>Programa Crea</v>
          </cell>
          <cell r="I734" t="str">
            <v>Contratación Directa</v>
          </cell>
          <cell r="J734" t="str">
            <v>Contratación directa.</v>
          </cell>
          <cell r="K734" t="str">
            <v>Prestación de servicios</v>
          </cell>
          <cell r="N734" t="str">
            <v>Si</v>
          </cell>
          <cell r="O734" t="str">
            <v>Contrato Prestación de Servicios Apoyo a la Gestión</v>
          </cell>
          <cell r="P734">
            <v>45334</v>
          </cell>
          <cell r="Q734">
            <v>45337</v>
          </cell>
          <cell r="R734">
            <v>45535</v>
          </cell>
          <cell r="S734">
            <v>197</v>
          </cell>
          <cell r="T734" t="str">
            <v>En Ejecución</v>
          </cell>
          <cell r="U734" t="str">
            <v>LEYLA CASTILLO BALLÉN</v>
          </cell>
          <cell r="X734" t="str">
            <v>LINA MARIA GAVIRIA HURTADO</v>
          </cell>
          <cell r="Z734" t="str">
            <v>Inversión</v>
          </cell>
          <cell r="AA734">
            <v>2020110010061</v>
          </cell>
          <cell r="AC734" t="str">
            <v>O23011601140000007619</v>
          </cell>
          <cell r="AF734">
            <v>23393370</v>
          </cell>
          <cell r="AJ73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34" t="str">
            <v>MIGUEL ALEXANDER CASTIBLANCO ROPERO</v>
          </cell>
          <cell r="AL734">
            <v>79954299</v>
          </cell>
          <cell r="AM734" t="str">
            <v>716-2024</v>
          </cell>
          <cell r="AP734" t="str">
            <v>SECOP II</v>
          </cell>
          <cell r="AQ734" t="e">
            <v>#N/A</v>
          </cell>
          <cell r="AS734" t="str">
            <v>Falso</v>
          </cell>
          <cell r="AU734" t="str">
            <v>SI</v>
          </cell>
          <cell r="AV734" t="str">
            <v>Febrero</v>
          </cell>
          <cell r="AW734" t="e">
            <v>#N/A</v>
          </cell>
          <cell r="AX734">
            <v>45535</v>
          </cell>
          <cell r="AY734" t="str">
            <v>#REF!</v>
          </cell>
          <cell r="AZ734" t="str">
            <v>CO1.PCCNTR.5929501</v>
          </cell>
        </row>
        <row r="735">
          <cell r="D735" t="str">
            <v>721-2024</v>
          </cell>
          <cell r="E735" t="str">
            <v>Maira Salamanca</v>
          </cell>
          <cell r="F735" t="str">
            <v>Subdirección de las Artes</v>
          </cell>
          <cell r="I735" t="str">
            <v>Contratación Directa</v>
          </cell>
          <cell r="J735" t="str">
            <v>Contratación directa.</v>
          </cell>
          <cell r="K735" t="str">
            <v>Prestación de servicios</v>
          </cell>
          <cell r="N735" t="str">
            <v>Si</v>
          </cell>
          <cell r="O735" t="str">
            <v>Contrato Prestación de Servicios Apoyo a la Gestión</v>
          </cell>
          <cell r="P735">
            <v>45334</v>
          </cell>
          <cell r="Q735">
            <v>45337</v>
          </cell>
          <cell r="R735">
            <v>45382</v>
          </cell>
          <cell r="S735">
            <v>47</v>
          </cell>
          <cell r="T735" t="str">
            <v>En Ejecución</v>
          </cell>
          <cell r="U735" t="str">
            <v>Maira Salamanca</v>
          </cell>
          <cell r="X735" t="str">
            <v>MARIA CATALINA RODRIGUEZ ARIZA</v>
          </cell>
          <cell r="Z735" t="str">
            <v>Inversión</v>
          </cell>
          <cell r="AA735">
            <v>2020110010063</v>
          </cell>
          <cell r="AC735" t="str">
            <v>O23011601210000007585</v>
          </cell>
          <cell r="AF735">
            <v>6000000</v>
          </cell>
          <cell r="AJ735" t="str">
            <v>PRESTAR SERVICIOS DE APOYO A LA GESTIÓN A LA SUBDIRECCIÓN DE LAS ARTES GERENCIA DE MÚSICA, PARA EL ACOMPAÑAMIENTO Y SEGUIMIENTO A LOS PROGRAMAS Y PROYECTOS MISIONALES DESARROLLADOS POR LA GERENCIA DE MÚSICA.</v>
          </cell>
          <cell r="AK735" t="str">
            <v>Joseph David Contreras Gómez</v>
          </cell>
          <cell r="AL735">
            <v>1018507369</v>
          </cell>
          <cell r="AM735" t="str">
            <v>721-2024</v>
          </cell>
          <cell r="AP735" t="str">
            <v>SECOP II</v>
          </cell>
          <cell r="AQ735" t="e">
            <v>#N/A</v>
          </cell>
          <cell r="AS735" t="str">
            <v>Falso</v>
          </cell>
          <cell r="AU735" t="str">
            <v>SI</v>
          </cell>
          <cell r="AV735" t="str">
            <v>Febrero</v>
          </cell>
          <cell r="AW735" t="e">
            <v>#N/A</v>
          </cell>
          <cell r="AX735">
            <v>45382</v>
          </cell>
          <cell r="AY735" t="str">
            <v>#REF!</v>
          </cell>
          <cell r="AZ735" t="str">
            <v>CO1.PCCNTR.5930458</v>
          </cell>
        </row>
        <row r="736">
          <cell r="D736" t="str">
            <v>723-2024</v>
          </cell>
          <cell r="E736" t="str">
            <v>LEYLA CASTILLO BALLÉN</v>
          </cell>
          <cell r="F736" t="str">
            <v>Subdirección de Formación Artistica</v>
          </cell>
          <cell r="G736" t="str">
            <v>Subdirección de Formación Artística</v>
          </cell>
          <cell r="I736" t="str">
            <v>Contratación Directa</v>
          </cell>
          <cell r="J736" t="str">
            <v>Contratación directa.</v>
          </cell>
          <cell r="K736" t="str">
            <v>Prestación de servicios</v>
          </cell>
          <cell r="N736" t="str">
            <v>Si</v>
          </cell>
          <cell r="O736" t="str">
            <v>Contrato Prestación de Servicios Apoyo a la Gestión</v>
          </cell>
          <cell r="P736">
            <v>45334</v>
          </cell>
          <cell r="Q736">
            <v>45337</v>
          </cell>
          <cell r="R736">
            <v>45435</v>
          </cell>
          <cell r="S736">
            <v>99</v>
          </cell>
          <cell r="T736" t="str">
            <v>En Ejecución</v>
          </cell>
          <cell r="U736" t="str">
            <v>LEYLA CASTILLO BALLÉN</v>
          </cell>
          <cell r="X736" t="str">
            <v>LINA MARIA GAVIRIA HURTADO</v>
          </cell>
          <cell r="Z736" t="str">
            <v>Inversión</v>
          </cell>
          <cell r="AA736">
            <v>2020110010061</v>
          </cell>
          <cell r="AC736" t="str">
            <v>O23011601140000007619</v>
          </cell>
          <cell r="AF736">
            <v>10621467</v>
          </cell>
          <cell r="AJ736" t="str">
            <v>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v>
          </cell>
          <cell r="AK736" t="str">
            <v>CLAUDIA PATRICIA AVENDAÑO GUTIÉRREZ</v>
          </cell>
          <cell r="AL736">
            <v>52113159</v>
          </cell>
          <cell r="AM736" t="str">
            <v>723-2024</v>
          </cell>
          <cell r="AP736" t="str">
            <v>SECOP II</v>
          </cell>
          <cell r="AQ736" t="e">
            <v>#N/A</v>
          </cell>
          <cell r="AS736" t="str">
            <v>Falso</v>
          </cell>
          <cell r="AU736" t="str">
            <v>SI</v>
          </cell>
          <cell r="AV736" t="str">
            <v>Febrero</v>
          </cell>
          <cell r="AW736" t="e">
            <v>#N/A</v>
          </cell>
          <cell r="AX736">
            <v>45435</v>
          </cell>
          <cell r="AY736" t="str">
            <v>#REF!</v>
          </cell>
          <cell r="AZ736" t="str">
            <v>CO1.PCCNTR.5930393</v>
          </cell>
        </row>
        <row r="737">
          <cell r="D737" t="str">
            <v>727-2024</v>
          </cell>
          <cell r="E737" t="str">
            <v>LEYLA CASTILLO BALLÉN</v>
          </cell>
          <cell r="F737" t="str">
            <v>Subdirección de Formación Artistica</v>
          </cell>
          <cell r="G737" t="str">
            <v>Subdirección de Formación Artística</v>
          </cell>
          <cell r="H737" t="str">
            <v>Programa Crea</v>
          </cell>
          <cell r="I737" t="str">
            <v>Contratación Directa</v>
          </cell>
          <cell r="J737" t="str">
            <v>Contratación directa.</v>
          </cell>
          <cell r="K737" t="str">
            <v>Prestación de servicios</v>
          </cell>
          <cell r="N737" t="str">
            <v>Si</v>
          </cell>
          <cell r="O737" t="str">
            <v>Contrato Prestación de Servicios Profesionales</v>
          </cell>
          <cell r="P737">
            <v>45334</v>
          </cell>
          <cell r="Q737">
            <v>45338</v>
          </cell>
          <cell r="R737">
            <v>45382</v>
          </cell>
          <cell r="S737">
            <v>46</v>
          </cell>
          <cell r="T737" t="str">
            <v>En Ejecución</v>
          </cell>
          <cell r="U737" t="str">
            <v>LEYLA CASTILLO BALLÉN</v>
          </cell>
          <cell r="X737" t="str">
            <v>LINA MARIA GAVIRIA HURTADO</v>
          </cell>
          <cell r="Z737" t="str">
            <v>Inversión</v>
          </cell>
          <cell r="AA737">
            <v>2020110010061</v>
          </cell>
          <cell r="AC737" t="str">
            <v>O23011601140000007619</v>
          </cell>
          <cell r="AF737">
            <v>6588000</v>
          </cell>
          <cell r="AJ737" t="str">
            <v>Prestar los servicios profesionales al Instituto Distrital de las Artes - IDARTES
 programa Crea, apoyando el desarrollo de piezas gráficas impresas y digitales que
 promocionen el programa Crea en los diferentes medios, realizando piezas gráficas
 comunicativas siguiendo el manual de imagen del programa y los diferentes
 lineamientos de cada una de las áreas o dependencias, aplicando conceptualización,
 bocetación, diagramación, colorización y exportación de piezas siguiendo los diferentes
 manuales</v>
          </cell>
          <cell r="AK737" t="str">
            <v>Jenny Viviana castañeda Marquez</v>
          </cell>
          <cell r="AL737">
            <v>1018426067</v>
          </cell>
          <cell r="AM737" t="str">
            <v>727-2024</v>
          </cell>
          <cell r="AP737" t="str">
            <v>SECOP II</v>
          </cell>
          <cell r="AQ737" t="e">
            <v>#N/A</v>
          </cell>
          <cell r="AS737" t="str">
            <v>Falso</v>
          </cell>
          <cell r="AU737" t="str">
            <v>SI</v>
          </cell>
          <cell r="AV737" t="str">
            <v>Febrero</v>
          </cell>
          <cell r="AW737" t="e">
            <v>#N/A</v>
          </cell>
          <cell r="AX737">
            <v>45382</v>
          </cell>
          <cell r="AY737" t="str">
            <v>#REF!</v>
          </cell>
          <cell r="AZ737" t="str">
            <v>CO1.PCCNTR.5929742</v>
          </cell>
        </row>
        <row r="738">
          <cell r="D738" t="str">
            <v>728-2024</v>
          </cell>
          <cell r="E738" t="str">
            <v>LEYLA CASTILLO BALLÉN</v>
          </cell>
          <cell r="F738" t="str">
            <v>Subdirección de Formación Artistica</v>
          </cell>
          <cell r="G738" t="str">
            <v>Subdirección de Formación Artística</v>
          </cell>
          <cell r="H738" t="str">
            <v>Programa Crea</v>
          </cell>
          <cell r="I738" t="str">
            <v>Contratación Directa</v>
          </cell>
          <cell r="J738" t="str">
            <v>Contratación directa.</v>
          </cell>
          <cell r="K738" t="str">
            <v>Prestación de servicios</v>
          </cell>
          <cell r="N738" t="str">
            <v>Si</v>
          </cell>
          <cell r="O738" t="str">
            <v>Contrato Prestación de Servicios Profesionales</v>
          </cell>
          <cell r="P738">
            <v>45334</v>
          </cell>
          <cell r="Q738">
            <v>45352</v>
          </cell>
          <cell r="R738">
            <v>45473</v>
          </cell>
          <cell r="S738">
            <v>120</v>
          </cell>
          <cell r="T738" t="str">
            <v>En Ejecución</v>
          </cell>
          <cell r="U738" t="str">
            <v>LEYLA CASTILLO BALLÉN</v>
          </cell>
          <cell r="X738" t="str">
            <v>JORGE EDUARDO MARTINEZ GARCIA</v>
          </cell>
          <cell r="Z738" t="str">
            <v>Inversión</v>
          </cell>
          <cell r="AA738">
            <v>2020110010061</v>
          </cell>
          <cell r="AC738" t="str">
            <v>O23011601140000007619</v>
          </cell>
          <cell r="AF738">
            <v>14395920</v>
          </cell>
          <cell r="AJ73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38" t="str">
            <v>YENNY PATRICIA BARON</v>
          </cell>
          <cell r="AL738">
            <v>52755246</v>
          </cell>
          <cell r="AM738" t="str">
            <v>728-2024</v>
          </cell>
          <cell r="AP738" t="str">
            <v>SECOP II</v>
          </cell>
          <cell r="AQ738" t="e">
            <v>#N/A</v>
          </cell>
          <cell r="AS738" t="str">
            <v>Falso</v>
          </cell>
          <cell r="AU738" t="str">
            <v>SI</v>
          </cell>
          <cell r="AV738" t="str">
            <v>Marzo</v>
          </cell>
          <cell r="AW738" t="e">
            <v>#N/A</v>
          </cell>
          <cell r="AX738">
            <v>45473</v>
          </cell>
          <cell r="AY738" t="str">
            <v>#REF!</v>
          </cell>
          <cell r="AZ738" t="str">
            <v>CO1.PCCNTR.5930383</v>
          </cell>
        </row>
        <row r="739">
          <cell r="D739" t="str">
            <v>729-2024</v>
          </cell>
          <cell r="E739" t="str">
            <v>LEYLA CASTILLO BALLÉN</v>
          </cell>
          <cell r="F739" t="str">
            <v>Subdirección de Formación Artistica</v>
          </cell>
          <cell r="G739" t="str">
            <v>Subdirección de Formación Artística</v>
          </cell>
          <cell r="H739" t="str">
            <v>Programa Crea</v>
          </cell>
          <cell r="I739" t="str">
            <v>Contratación Directa</v>
          </cell>
          <cell r="J739" t="str">
            <v>Contratación directa.</v>
          </cell>
          <cell r="K739" t="str">
            <v>Prestación de servicios</v>
          </cell>
          <cell r="N739" t="str">
            <v>Si</v>
          </cell>
          <cell r="O739" t="str">
            <v>Contrato Prestación de Servicios Profesionales</v>
          </cell>
          <cell r="P739">
            <v>45334</v>
          </cell>
          <cell r="Q739">
            <v>45337</v>
          </cell>
          <cell r="R739">
            <v>45473</v>
          </cell>
          <cell r="S739">
            <v>136</v>
          </cell>
          <cell r="T739" t="str">
            <v>En Ejecución</v>
          </cell>
          <cell r="U739" t="str">
            <v>LEYLA CASTILLO BALLÉN</v>
          </cell>
          <cell r="X739" t="str">
            <v>ALBA YANETH REYES SUAREZ</v>
          </cell>
          <cell r="Z739" t="str">
            <v>Inversión</v>
          </cell>
          <cell r="AA739">
            <v>2020110010061</v>
          </cell>
          <cell r="AC739" t="str">
            <v>O23011601140000007619</v>
          </cell>
          <cell r="AF739">
            <v>10820453</v>
          </cell>
          <cell r="AJ73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39" t="str">
            <v>Miguel Estevan Ruiz Barahona</v>
          </cell>
          <cell r="AL739">
            <v>1073711381</v>
          </cell>
          <cell r="AM739" t="str">
            <v>729-2024</v>
          </cell>
          <cell r="AP739" t="str">
            <v>SECOP II</v>
          </cell>
          <cell r="AQ739" t="e">
            <v>#N/A</v>
          </cell>
          <cell r="AS739" t="str">
            <v>Falso</v>
          </cell>
          <cell r="AU739" t="str">
            <v>SI</v>
          </cell>
          <cell r="AV739" t="str">
            <v>Febrero</v>
          </cell>
          <cell r="AW739" t="e">
            <v>#N/A</v>
          </cell>
          <cell r="AX739">
            <v>45473</v>
          </cell>
          <cell r="AY739" t="str">
            <v>#REF!</v>
          </cell>
          <cell r="AZ739" t="str">
            <v>CO1.PCCNTR.5930506</v>
          </cell>
        </row>
        <row r="740">
          <cell r="D740" t="str">
            <v>730-2024</v>
          </cell>
          <cell r="E740" t="str">
            <v>LEYLA CASTILLO BALLÉN</v>
          </cell>
          <cell r="F740" t="str">
            <v>Subdirección de Formación Artistica</v>
          </cell>
          <cell r="G740" t="str">
            <v>Subdirección de Formación Artística</v>
          </cell>
          <cell r="H740" t="str">
            <v>Programa Crea</v>
          </cell>
          <cell r="I740" t="str">
            <v>Contratación Directa</v>
          </cell>
          <cell r="J740" t="str">
            <v>Contratación directa.</v>
          </cell>
          <cell r="K740" t="str">
            <v>Prestación de servicios</v>
          </cell>
          <cell r="N740" t="str">
            <v>Si</v>
          </cell>
          <cell r="O740" t="str">
            <v>Contrato Prestación de Servicios Apoyo a la Gestión</v>
          </cell>
          <cell r="P740">
            <v>45334</v>
          </cell>
          <cell r="Q740">
            <v>45337</v>
          </cell>
          <cell r="R740">
            <v>45382</v>
          </cell>
          <cell r="S740">
            <v>47</v>
          </cell>
          <cell r="T740" t="str">
            <v>En Ejecución</v>
          </cell>
          <cell r="U740" t="str">
            <v>LEYLA CASTILLO BALLÉN</v>
          </cell>
          <cell r="X740" t="str">
            <v>LINA MARIA GAVIRIA HURTADO</v>
          </cell>
          <cell r="Z740" t="str">
            <v>Inversión</v>
          </cell>
          <cell r="AA740">
            <v>2020110010061</v>
          </cell>
          <cell r="AC740" t="str">
            <v>O23011601140000007619</v>
          </cell>
          <cell r="AF740">
            <v>6270000</v>
          </cell>
          <cell r="AJ740" t="str">
            <v>PRESTAR SERVICIOS DE APOYO A LA GESTIÓN AL IDARTES - SUBDIRECCIÓN DE FORMACIÓN ARTÍSTICA, EN ACTIVIDADES LOGÍSTICAS, OPERATIVAS, TÉCNICAS Y ASISTENCIALES, ASÍ COMO TODAS LAS ACCIONES Y DOCUMENTOS RELACIONADOS CON LA PRE PRODUCCIÓN, PRODUCCIÓN Y POST PRODUCCIÓN DE EVENTOS, ACTIVIDADES, ENCUENTROS Y MUESTRAS ARTÍSTICAS, GENERADAS DESDE EL PROGRAMA CREA, ACORDE CON LOS REQUERIMIENTOS DE LA ENTIDAD Y LAS NORMAS DISPUESTAS POR LAS ENTIDADES DE CONTROL DISTRITAL.</v>
          </cell>
          <cell r="AK740" t="str">
            <v>FRANK BORIS EDUARDO MALDONADO OLIVO</v>
          </cell>
          <cell r="AL740">
            <v>80050747</v>
          </cell>
          <cell r="AM740" t="str">
            <v>730-2024</v>
          </cell>
          <cell r="AP740" t="str">
            <v>SECOP II</v>
          </cell>
          <cell r="AQ740" t="e">
            <v>#N/A</v>
          </cell>
          <cell r="AS740" t="str">
            <v>Falso</v>
          </cell>
          <cell r="AU740" t="str">
            <v>SI</v>
          </cell>
          <cell r="AV740" t="str">
            <v>Febrero</v>
          </cell>
          <cell r="AW740" t="e">
            <v>#N/A</v>
          </cell>
          <cell r="AX740">
            <v>45382</v>
          </cell>
          <cell r="AY740" t="str">
            <v>#REF!</v>
          </cell>
          <cell r="AZ740" t="str">
            <v>CO1.PCCNTR.5930159</v>
          </cell>
        </row>
        <row r="741">
          <cell r="D741" t="str">
            <v>PUFA-040-2024</v>
          </cell>
          <cell r="E741" t="str">
            <v>Maira Salamanca</v>
          </cell>
          <cell r="F741" t="str">
            <v>Subdirección de las Artes</v>
          </cell>
          <cell r="G741" t="str">
            <v>Gerencia de Artes Audiovisuales</v>
          </cell>
          <cell r="H741" t="str">
            <v>GERENTE DE ARTES AUDIOVISUALES</v>
          </cell>
          <cell r="I741" t="str">
            <v>Contratación Directa</v>
          </cell>
          <cell r="J741" t="str">
            <v>Contratación directa.</v>
          </cell>
          <cell r="K741" t="str">
            <v>Prestación de servicios</v>
          </cell>
          <cell r="L741" t="str">
            <v>17 17. Contrato de Prestación de Servicios</v>
          </cell>
          <cell r="M741" t="str">
            <v xml:space="preserve">49 49-Otros Servicios </v>
          </cell>
          <cell r="N741" t="str">
            <v>No</v>
          </cell>
          <cell r="O741" t="str">
            <v>N/A</v>
          </cell>
          <cell r="P741">
            <v>45334</v>
          </cell>
          <cell r="Q741">
            <v>45335</v>
          </cell>
          <cell r="R741">
            <v>45335</v>
          </cell>
          <cell r="S741">
            <v>1</v>
          </cell>
          <cell r="T741" t="str">
            <v>En Ejecución</v>
          </cell>
          <cell r="U741" t="str">
            <v>Maira Salamanca</v>
          </cell>
          <cell r="X741" t="str">
            <v>Ricardo Alfonso Cantor Bossa</v>
          </cell>
          <cell r="Y741">
            <v>80797050</v>
          </cell>
          <cell r="Z741" t="str">
            <v>N/A</v>
          </cell>
          <cell r="AC741" t="str">
            <v>N/A - Valor Cero / Coproducción</v>
          </cell>
          <cell r="AE741">
            <v>0</v>
          </cell>
          <cell r="AF741">
            <v>0</v>
          </cell>
          <cell r="AI741" t="str">
            <v>N/A</v>
          </cell>
          <cell r="AJ741"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741" t="str">
            <v>SENTIDOS COMERCIALES SAS</v>
          </cell>
          <cell r="AL741">
            <v>901479173</v>
          </cell>
          <cell r="AM741" t="str">
            <v>PUFA-040-2024</v>
          </cell>
          <cell r="AP741" t="str">
            <v>SECOP II</v>
          </cell>
          <cell r="AS741" t="str">
            <v>Falso</v>
          </cell>
          <cell r="AU741" t="str">
            <v>SI</v>
          </cell>
          <cell r="AV741" t="str">
            <v>Febrero</v>
          </cell>
          <cell r="AW741" t="e">
            <v>#N/A</v>
          </cell>
          <cell r="AX741">
            <v>45335</v>
          </cell>
          <cell r="AY741" t="str">
            <v>#REF!</v>
          </cell>
          <cell r="AZ741" t="str">
            <v>CO1.PCCNTR.5930579</v>
          </cell>
        </row>
        <row r="742">
          <cell r="D742" t="str">
            <v>PUFA-041-2024</v>
          </cell>
          <cell r="E742" t="str">
            <v>Maira Salamanca</v>
          </cell>
          <cell r="F742" t="str">
            <v>Subdirección de las Artes</v>
          </cell>
          <cell r="G742" t="str">
            <v>Gerencia de Artes Audiovisuales</v>
          </cell>
          <cell r="H742" t="str">
            <v>GERENTE DE ARTES AUDIOVISUALES</v>
          </cell>
          <cell r="I742" t="str">
            <v>Contratación Directa</v>
          </cell>
          <cell r="J742" t="str">
            <v>Contratación directa.</v>
          </cell>
          <cell r="K742" t="str">
            <v>Prestación de servicios</v>
          </cell>
          <cell r="L742" t="str">
            <v>17 17. Contrato de Prestación de Servicios</v>
          </cell>
          <cell r="M742" t="str">
            <v xml:space="preserve">49 49-Otros Servicios </v>
          </cell>
          <cell r="N742" t="str">
            <v>No</v>
          </cell>
          <cell r="O742" t="str">
            <v>N/A</v>
          </cell>
          <cell r="P742">
            <v>45334</v>
          </cell>
          <cell r="Q742">
            <v>45335</v>
          </cell>
          <cell r="R742">
            <v>45335</v>
          </cell>
          <cell r="S742">
            <v>1</v>
          </cell>
          <cell r="T742" t="str">
            <v>En Ejecución</v>
          </cell>
          <cell r="U742" t="str">
            <v>Maira Salamanca</v>
          </cell>
          <cell r="X742" t="str">
            <v>Ricardo Alfonso Cantor Bossa</v>
          </cell>
          <cell r="Y742">
            <v>80797050</v>
          </cell>
          <cell r="Z742" t="str">
            <v>N/A</v>
          </cell>
          <cell r="AC742" t="str">
            <v>N/A - Valor Cero / Coproducción</v>
          </cell>
          <cell r="AE742">
            <v>0</v>
          </cell>
          <cell r="AF742">
            <v>0</v>
          </cell>
          <cell r="AI742" t="str">
            <v>N/A</v>
          </cell>
          <cell r="AJ742"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742" t="str">
            <v>LOVE PRODUCCIONES S.A.S.</v>
          </cell>
          <cell r="AL742">
            <v>900464950</v>
          </cell>
          <cell r="AM742" t="str">
            <v>PUFA-041-2024</v>
          </cell>
          <cell r="AP742" t="str">
            <v>SECOP II</v>
          </cell>
          <cell r="AS742" t="str">
            <v>Falso</v>
          </cell>
          <cell r="AU742" t="str">
            <v>SI</v>
          </cell>
          <cell r="AV742" t="str">
            <v>Febrero</v>
          </cell>
          <cell r="AW742" t="e">
            <v>#N/A</v>
          </cell>
          <cell r="AX742">
            <v>45335</v>
          </cell>
          <cell r="AY742" t="str">
            <v>#REF!</v>
          </cell>
          <cell r="AZ742" t="str">
            <v>CO1.PCCNTR.5930597</v>
          </cell>
        </row>
        <row r="743">
          <cell r="D743" t="str">
            <v>PUFA-042-2024</v>
          </cell>
          <cell r="E743" t="str">
            <v>Maira Salamanca</v>
          </cell>
          <cell r="F743" t="str">
            <v>Subdirección de las Artes</v>
          </cell>
          <cell r="G743" t="str">
            <v>Gerencia de Artes Audiovisuales</v>
          </cell>
          <cell r="H743" t="str">
            <v>GERENTE DE ARTES AUDIOVISUALES</v>
          </cell>
          <cell r="I743" t="str">
            <v>Contratación Directa</v>
          </cell>
          <cell r="J743" t="str">
            <v>Contratación directa.</v>
          </cell>
          <cell r="K743" t="str">
            <v>Prestación de servicios</v>
          </cell>
          <cell r="L743" t="str">
            <v>17 17. Contrato de Prestación de Servicios</v>
          </cell>
          <cell r="M743" t="str">
            <v xml:space="preserve">49 49-Otros Servicios </v>
          </cell>
          <cell r="N743" t="str">
            <v>No</v>
          </cell>
          <cell r="O743" t="str">
            <v>N/A</v>
          </cell>
          <cell r="P743">
            <v>45334</v>
          </cell>
          <cell r="Q743">
            <v>45335</v>
          </cell>
          <cell r="R743">
            <v>45335</v>
          </cell>
          <cell r="S743">
            <v>1</v>
          </cell>
          <cell r="T743" t="str">
            <v>En Ejecución</v>
          </cell>
          <cell r="U743" t="str">
            <v>Maira Salamanca</v>
          </cell>
          <cell r="X743" t="str">
            <v>Ricardo Alfonso Cantor Bossa</v>
          </cell>
          <cell r="Y743">
            <v>80797050</v>
          </cell>
          <cell r="Z743" t="str">
            <v>N/A</v>
          </cell>
          <cell r="AC743" t="str">
            <v>N/A - Valor Cero / Coproducción</v>
          </cell>
          <cell r="AE743">
            <v>0</v>
          </cell>
          <cell r="AF743">
            <v>0</v>
          </cell>
          <cell r="AI743" t="str">
            <v>N/A</v>
          </cell>
          <cell r="AJ743"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743" t="str">
            <v>LOVE PRODUCCIONES S.A.S.</v>
          </cell>
          <cell r="AL743">
            <v>900464950</v>
          </cell>
          <cell r="AM743" t="str">
            <v>PUFA-042-2024</v>
          </cell>
          <cell r="AP743" t="str">
            <v>SECOP II</v>
          </cell>
          <cell r="AS743" t="str">
            <v>Falso</v>
          </cell>
          <cell r="AU743" t="str">
            <v>SI</v>
          </cell>
          <cell r="AV743" t="str">
            <v>Febrero</v>
          </cell>
          <cell r="AW743" t="e">
            <v>#N/A</v>
          </cell>
          <cell r="AX743">
            <v>45335</v>
          </cell>
          <cell r="AY743" t="str">
            <v>#REF!</v>
          </cell>
          <cell r="AZ743" t="str">
            <v>CO1.PCCNTR.5932903</v>
          </cell>
        </row>
        <row r="744">
          <cell r="D744" t="str">
            <v>617-2024</v>
          </cell>
          <cell r="E744" t="str">
            <v>LEYLA CASTILLO BALLÉN</v>
          </cell>
          <cell r="F744" t="str">
            <v>Subdirección de Formación Artistica</v>
          </cell>
          <cell r="G744" t="str">
            <v>Subdirección de Formación Artística</v>
          </cell>
          <cell r="H744" t="str">
            <v>Programa Crea</v>
          </cell>
          <cell r="I744" t="str">
            <v>Contratación Directa</v>
          </cell>
          <cell r="J744" t="str">
            <v>Contratación directa.</v>
          </cell>
          <cell r="K744" t="str">
            <v>Prestación de servicios</v>
          </cell>
          <cell r="N744" t="str">
            <v>Si</v>
          </cell>
          <cell r="O744" t="str">
            <v>Contrato Prestación de Servicios Profesionales</v>
          </cell>
          <cell r="P744">
            <v>45335</v>
          </cell>
          <cell r="Q744">
            <v>45341</v>
          </cell>
          <cell r="R744">
            <v>45473</v>
          </cell>
          <cell r="S744">
            <v>132</v>
          </cell>
          <cell r="T744" t="str">
            <v>En Ejecución</v>
          </cell>
          <cell r="U744" t="str">
            <v>LEYLA CASTILLO BALLÉN</v>
          </cell>
          <cell r="X744" t="str">
            <v>JORGE EDUARDO MARTINEZ GARCIA</v>
          </cell>
          <cell r="Z744" t="str">
            <v>Inversión</v>
          </cell>
          <cell r="AA744">
            <v>2020110010061</v>
          </cell>
          <cell r="AC744" t="str">
            <v>O23011601140000007619</v>
          </cell>
          <cell r="AF744">
            <v>10499847</v>
          </cell>
          <cell r="AJ74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44" t="str">
            <v>Oscar Mauricio Villamil Rodríguez</v>
          </cell>
          <cell r="AL744">
            <v>1026275390</v>
          </cell>
          <cell r="AM744" t="str">
            <v>617-2024</v>
          </cell>
          <cell r="AP744" t="str">
            <v>SECOP II</v>
          </cell>
          <cell r="AQ744" t="e">
            <v>#N/A</v>
          </cell>
          <cell r="AS744" t="str">
            <v>Falso</v>
          </cell>
          <cell r="AU744" t="str">
            <v>SI</v>
          </cell>
          <cell r="AV744" t="str">
            <v>Febrero</v>
          </cell>
          <cell r="AW744" t="e">
            <v>#N/A</v>
          </cell>
          <cell r="AX744">
            <v>45473</v>
          </cell>
          <cell r="AY744" t="str">
            <v>#REF!</v>
          </cell>
          <cell r="AZ744" t="str">
            <v>CO1.PCCNTR.5930430</v>
          </cell>
        </row>
        <row r="745">
          <cell r="D745" t="str">
            <v>644-2024</v>
          </cell>
          <cell r="E745" t="str">
            <v>LEYLA CASTILLO BALLÉN</v>
          </cell>
          <cell r="F745" t="str">
            <v>Subdirección de Formación Artistica</v>
          </cell>
          <cell r="G745" t="str">
            <v>Subdirección de Formación Artística</v>
          </cell>
          <cell r="H745" t="str">
            <v>Programa Crea</v>
          </cell>
          <cell r="I745" t="str">
            <v>Contratación Directa</v>
          </cell>
          <cell r="J745" t="str">
            <v>Contratación directa.</v>
          </cell>
          <cell r="K745" t="str">
            <v>Prestación de servicios</v>
          </cell>
          <cell r="N745" t="str">
            <v>Si</v>
          </cell>
          <cell r="O745" t="str">
            <v>Contrato Prestación de Servicios Profesionales</v>
          </cell>
          <cell r="P745">
            <v>45335</v>
          </cell>
          <cell r="Q745">
            <v>45338</v>
          </cell>
          <cell r="R745">
            <v>45473</v>
          </cell>
          <cell r="S745">
            <v>135</v>
          </cell>
          <cell r="T745" t="str">
            <v>En Ejecución</v>
          </cell>
          <cell r="U745" t="str">
            <v>LEYLA CASTILLO BALLÉN</v>
          </cell>
          <cell r="X745" t="str">
            <v>JORGE EDUARDO MARTINEZ GARCIA</v>
          </cell>
          <cell r="Z745" t="str">
            <v>Inversión</v>
          </cell>
          <cell r="AA745">
            <v>2020110010061</v>
          </cell>
          <cell r="AC745" t="str">
            <v>O23011601140000007619</v>
          </cell>
          <cell r="AF745">
            <v>16075444</v>
          </cell>
          <cell r="AJ74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45" t="str">
            <v>Yeny Aidee Buitrago Lara</v>
          </cell>
          <cell r="AL745">
            <v>1012405279</v>
          </cell>
          <cell r="AM745" t="str">
            <v>644-2024</v>
          </cell>
          <cell r="AP745" t="str">
            <v>SECOP II</v>
          </cell>
          <cell r="AQ745" t="e">
            <v>#N/A</v>
          </cell>
          <cell r="AS745" t="str">
            <v>Falso</v>
          </cell>
          <cell r="AU745" t="str">
            <v>SI</v>
          </cell>
          <cell r="AV745" t="str">
            <v>Febrero</v>
          </cell>
          <cell r="AW745" t="e">
            <v>#N/A</v>
          </cell>
          <cell r="AX745">
            <v>45473</v>
          </cell>
          <cell r="AY745" t="str">
            <v>#REF!</v>
          </cell>
          <cell r="AZ745" t="str">
            <v>CO1.PCCNTR.5912861</v>
          </cell>
        </row>
        <row r="746">
          <cell r="D746" t="str">
            <v>703-2024</v>
          </cell>
          <cell r="E746" t="str">
            <v>LEYLA CASTILLO BALLÉN</v>
          </cell>
          <cell r="F746" t="str">
            <v>Subdirección de Formación Artistica</v>
          </cell>
          <cell r="G746" t="str">
            <v>Subdirección de Formación Artística</v>
          </cell>
          <cell r="H746" t="str">
            <v>Programa Nidos</v>
          </cell>
          <cell r="I746" t="str">
            <v>Contratación Directa</v>
          </cell>
          <cell r="J746" t="str">
            <v>Contratación directa.</v>
          </cell>
          <cell r="K746" t="str">
            <v>Prestación de servicios</v>
          </cell>
          <cell r="N746" t="str">
            <v>Si</v>
          </cell>
          <cell r="O746" t="str">
            <v>Contrato Prestación de Servicios Profesionales</v>
          </cell>
          <cell r="P746">
            <v>45335</v>
          </cell>
          <cell r="Q746">
            <v>45337</v>
          </cell>
          <cell r="R746">
            <v>45494</v>
          </cell>
          <cell r="S746">
            <v>157</v>
          </cell>
          <cell r="T746" t="str">
            <v>En Ejecución</v>
          </cell>
          <cell r="U746" t="str">
            <v>LEYLA CASTILLO BALLÉN</v>
          </cell>
          <cell r="X746" t="str">
            <v>INGRY JOHANNA NINO GONZALEZ</v>
          </cell>
          <cell r="Z746" t="str">
            <v>Inversión</v>
          </cell>
          <cell r="AA746">
            <v>2020110010209</v>
          </cell>
          <cell r="AC746" t="str">
            <v>O23011601120000007617</v>
          </cell>
          <cell r="AF746">
            <v>13491000</v>
          </cell>
          <cell r="AJ746" t="str">
            <v>PRESTAR SERVICIOS PROFESIONALES AL IDARTES- SUBDIRECCIÓN DE FORMACIÓN ARTÍSTICA EN EL PROCESO DE CREACIÓN, 
 IMPLEMENTACIÓN Y DOCUMENTACIÓN DE ACCIONES ARTÍSTICO PEDAGÓGICAS TERRITORIALES DE LOS COMPONENTES DEL PROGRAMA 
 NIDOS.</v>
          </cell>
          <cell r="AK746" t="str">
            <v>Ivon Alexandra Martinez Jaramillo</v>
          </cell>
          <cell r="AL746">
            <v>1015470283</v>
          </cell>
          <cell r="AM746" t="str">
            <v>703-2024</v>
          </cell>
          <cell r="AP746" t="str">
            <v>SECOP II</v>
          </cell>
          <cell r="AQ746" t="e">
            <v>#N/A</v>
          </cell>
          <cell r="AS746" t="str">
            <v>Falso</v>
          </cell>
          <cell r="AU746" t="str">
            <v>SI</v>
          </cell>
          <cell r="AV746" t="str">
            <v>Febrero</v>
          </cell>
          <cell r="AW746" t="e">
            <v>#N/A</v>
          </cell>
          <cell r="AX746">
            <v>45494</v>
          </cell>
          <cell r="AY746" t="str">
            <v>#REF!</v>
          </cell>
          <cell r="AZ746" t="str">
            <v>CO1.PCCNTR.5920621</v>
          </cell>
        </row>
        <row r="747">
          <cell r="D747" t="str">
            <v>704-2024</v>
          </cell>
          <cell r="E747" t="str">
            <v>LEYLA CASTILLO BALLÉN</v>
          </cell>
          <cell r="F747" t="str">
            <v>Subdirección de Formación Artistica</v>
          </cell>
          <cell r="G747" t="str">
            <v>Subdirección de Formación Artística</v>
          </cell>
          <cell r="I747" t="str">
            <v>Contratación Directa</v>
          </cell>
          <cell r="J747" t="str">
            <v>Contratación directa.</v>
          </cell>
          <cell r="K747" t="str">
            <v>Prestación de servicios</v>
          </cell>
          <cell r="N747" t="str">
            <v>Si</v>
          </cell>
          <cell r="O747" t="str">
            <v>Contrato Prestación de Servicios Apoyo a la Gestión</v>
          </cell>
          <cell r="P747">
            <v>45335</v>
          </cell>
          <cell r="Q747">
            <v>45337</v>
          </cell>
          <cell r="R747">
            <v>45404</v>
          </cell>
          <cell r="S747">
            <v>68</v>
          </cell>
          <cell r="T747" t="str">
            <v>En Ejecución</v>
          </cell>
          <cell r="U747" t="str">
            <v>LEYLA CASTILLO BALLÉN</v>
          </cell>
          <cell r="X747" t="str">
            <v>VICTOR HUGO GONZALEZ BRAVO</v>
          </cell>
          <cell r="Z747" t="str">
            <v>Inversión</v>
          </cell>
          <cell r="AA747">
            <v>2021110010005</v>
          </cell>
          <cell r="AC747" t="str">
            <v>O23011601210000007909</v>
          </cell>
          <cell r="AF747">
            <v>8052980</v>
          </cell>
          <cell r="AJ747" t="str">
            <v>Prestar servicios de apoyo a la gestión al Idartes Subdirección de Formación Artística para el acompañamiento en la producción técnica y logística de espectáculos en vivo realizados por el proyecto de inversión 7909 " Fortalecimiento de las culturas y procesos comunitarios artísticos en los territorios de Bogotá" de acuerdo a los lineamientos de la entidad</v>
          </cell>
          <cell r="AK747" t="str">
            <v>anderson marin</v>
          </cell>
          <cell r="AL747">
            <v>1023884366</v>
          </cell>
          <cell r="AM747" t="str">
            <v>704-2024</v>
          </cell>
          <cell r="AP747" t="str">
            <v>SECOP II</v>
          </cell>
          <cell r="AQ747" t="e">
            <v>#N/A</v>
          </cell>
          <cell r="AS747" t="str">
            <v>Falso</v>
          </cell>
          <cell r="AU747" t="str">
            <v>SI</v>
          </cell>
          <cell r="AV747" t="str">
            <v>Febrero</v>
          </cell>
          <cell r="AW747" t="e">
            <v>#N/A</v>
          </cell>
          <cell r="AX747">
            <v>45404</v>
          </cell>
          <cell r="AY747" t="str">
            <v>#REF!</v>
          </cell>
          <cell r="AZ747" t="str">
            <v>CO1.PCCNTR.5931713</v>
          </cell>
        </row>
        <row r="748">
          <cell r="D748" t="str">
            <v>705-2024</v>
          </cell>
          <cell r="E748" t="str">
            <v>LEYLA CASTILLO BALLÉN</v>
          </cell>
          <cell r="F748" t="str">
            <v>Subdirección de Formación Artistica</v>
          </cell>
          <cell r="G748" t="str">
            <v>Subdirección de Formación Artística</v>
          </cell>
          <cell r="H748" t="str">
            <v>Programa Crea</v>
          </cell>
          <cell r="I748" t="str">
            <v>Contratación Directa</v>
          </cell>
          <cell r="J748" t="str">
            <v>Contratación directa.</v>
          </cell>
          <cell r="K748" t="str">
            <v>Prestación de servicios</v>
          </cell>
          <cell r="N748" t="str">
            <v>Si</v>
          </cell>
          <cell r="O748" t="str">
            <v>Contrato Prestación de Servicios Profesionales</v>
          </cell>
          <cell r="P748">
            <v>45335</v>
          </cell>
          <cell r="Q748">
            <v>45337</v>
          </cell>
          <cell r="R748">
            <v>45535</v>
          </cell>
          <cell r="S748">
            <v>197</v>
          </cell>
          <cell r="T748" t="str">
            <v>En Ejecución</v>
          </cell>
          <cell r="U748" t="str">
            <v>LEYLA CASTILLO BALLÉN</v>
          </cell>
          <cell r="X748" t="str">
            <v>LINA MARIA GAVIRIA HURTADO</v>
          </cell>
          <cell r="Z748" t="str">
            <v>Inversión</v>
          </cell>
          <cell r="AA748">
            <v>2020110010061</v>
          </cell>
          <cell r="AC748" t="str">
            <v>O23011601140000007619</v>
          </cell>
          <cell r="AF748">
            <v>15629543</v>
          </cell>
          <cell r="AJ74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48" t="str">
            <v>Nicolas Morales Garavito</v>
          </cell>
          <cell r="AL748">
            <v>1020780962</v>
          </cell>
          <cell r="AM748" t="str">
            <v>705-2024</v>
          </cell>
          <cell r="AP748" t="str">
            <v>SECOP II</v>
          </cell>
          <cell r="AQ748" t="e">
            <v>#N/A</v>
          </cell>
          <cell r="AS748" t="str">
            <v>Falso</v>
          </cell>
          <cell r="AU748" t="str">
            <v>SI</v>
          </cell>
          <cell r="AV748" t="str">
            <v>Febrero</v>
          </cell>
          <cell r="AW748" t="e">
            <v>#N/A</v>
          </cell>
          <cell r="AX748">
            <v>45535</v>
          </cell>
          <cell r="AY748" t="str">
            <v>#REF!</v>
          </cell>
          <cell r="AZ748" t="str">
            <v>CO1.PCCNTR.5931329</v>
          </cell>
        </row>
        <row r="749">
          <cell r="D749" t="str">
            <v>709-2024</v>
          </cell>
          <cell r="E749" t="str">
            <v>LEYLA CASTILLO BALLÉN</v>
          </cell>
          <cell r="F749" t="str">
            <v>Subdirección de Formación Artistica</v>
          </cell>
          <cell r="G749" t="str">
            <v>Subdirección de Formación Artística</v>
          </cell>
          <cell r="H749" t="str">
            <v>Programa Crea</v>
          </cell>
          <cell r="I749" t="str">
            <v>Contratación Directa</v>
          </cell>
          <cell r="J749" t="str">
            <v>Contratación directa.</v>
          </cell>
          <cell r="K749" t="str">
            <v>Prestación de servicios</v>
          </cell>
          <cell r="N749" t="str">
            <v>Si</v>
          </cell>
          <cell r="O749" t="str">
            <v>Contrato Prestación de Servicios Profesionales</v>
          </cell>
          <cell r="P749">
            <v>45335</v>
          </cell>
          <cell r="Q749">
            <v>45337</v>
          </cell>
          <cell r="R749">
            <v>45473</v>
          </cell>
          <cell r="S749">
            <v>136</v>
          </cell>
          <cell r="T749" t="str">
            <v>En Ejecución</v>
          </cell>
          <cell r="U749" t="str">
            <v>LEYLA CASTILLO BALLÉN</v>
          </cell>
          <cell r="X749" t="str">
            <v>LINA MARIA GAVIRIA HURTADO</v>
          </cell>
          <cell r="Z749" t="str">
            <v>Inversión</v>
          </cell>
          <cell r="AA749">
            <v>2020110010061</v>
          </cell>
          <cell r="AC749" t="str">
            <v>O23011601140000007619</v>
          </cell>
          <cell r="AF749">
            <v>10820453</v>
          </cell>
          <cell r="AJ749" t="str">
            <v>Prestar servicios profesionales al IDARTES - Subdirección de Formación Artística,para el desarrollo y ejecución de los procesos de formación artística, en el marco del Programa Crea, acorde con las perspectivas pedagógicas del programa y de acuerdo con los requerimientos de la entidad</v>
          </cell>
          <cell r="AK749" t="str">
            <v>Angelica Torres Niño</v>
          </cell>
          <cell r="AL749">
            <v>1072196463</v>
          </cell>
          <cell r="AM749" t="str">
            <v>709-2024</v>
          </cell>
          <cell r="AP749" t="str">
            <v>SECOP II</v>
          </cell>
          <cell r="AQ749" t="e">
            <v>#N/A</v>
          </cell>
          <cell r="AS749" t="str">
            <v>Falso</v>
          </cell>
          <cell r="AU749" t="str">
            <v>SI</v>
          </cell>
          <cell r="AV749" t="str">
            <v>Febrero</v>
          </cell>
          <cell r="AW749" t="e">
            <v>#N/A</v>
          </cell>
          <cell r="AX749">
            <v>45473</v>
          </cell>
          <cell r="AY749" t="str">
            <v>#REF!</v>
          </cell>
          <cell r="AZ749" t="str">
            <v>CO1.PCCNTR.5929214</v>
          </cell>
        </row>
        <row r="750">
          <cell r="D750" t="str">
            <v>713-2024</v>
          </cell>
          <cell r="E750" t="str">
            <v>LEYLA CASTILLO BALLÉN</v>
          </cell>
          <cell r="F750" t="str">
            <v>Subdirección de Formación Artistica</v>
          </cell>
          <cell r="G750" t="str">
            <v>Subdirección de Formación Artística</v>
          </cell>
          <cell r="H750" t="str">
            <v>Programa Crea</v>
          </cell>
          <cell r="I750" t="str">
            <v>Contratación Directa</v>
          </cell>
          <cell r="J750" t="str">
            <v>Contratación directa.</v>
          </cell>
          <cell r="K750" t="str">
            <v>Prestación de servicios</v>
          </cell>
          <cell r="N750" t="str">
            <v>Si</v>
          </cell>
          <cell r="O750" t="str">
            <v>Contrato Prestación de Servicios Apoyo a la Gestión</v>
          </cell>
          <cell r="P750">
            <v>45335</v>
          </cell>
          <cell r="Q750">
            <v>45341</v>
          </cell>
          <cell r="R750">
            <v>45473</v>
          </cell>
          <cell r="S750">
            <v>132</v>
          </cell>
          <cell r="T750" t="str">
            <v>En Ejecución</v>
          </cell>
          <cell r="U750" t="str">
            <v>LEYLA CASTILLO BALLÉN</v>
          </cell>
          <cell r="X750" t="str">
            <v>ALBA YANETH REYES SUAREZ</v>
          </cell>
          <cell r="Z750" t="str">
            <v>Inversión</v>
          </cell>
          <cell r="AA750">
            <v>2020110010061</v>
          </cell>
          <cell r="AC750" t="str">
            <v>O23011601140000007619</v>
          </cell>
          <cell r="AF750">
            <v>10768725</v>
          </cell>
          <cell r="AJ75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50" t="str">
            <v>Juan Guillermo Rojas Jimenez</v>
          </cell>
          <cell r="AL750">
            <v>71751336</v>
          </cell>
          <cell r="AM750" t="str">
            <v>713-2024</v>
          </cell>
          <cell r="AP750" t="str">
            <v>SECOP II</v>
          </cell>
          <cell r="AQ750" t="e">
            <v>#N/A</v>
          </cell>
          <cell r="AS750" t="str">
            <v>Falso</v>
          </cell>
          <cell r="AU750" t="str">
            <v>SI</v>
          </cell>
          <cell r="AV750" t="str">
            <v>Febrero</v>
          </cell>
          <cell r="AW750" t="e">
            <v>#N/A</v>
          </cell>
          <cell r="AX750">
            <v>45473</v>
          </cell>
          <cell r="AY750" t="str">
            <v>#REF!</v>
          </cell>
          <cell r="AZ750" t="str">
            <v>CO1.PCCNTR.5930604</v>
          </cell>
        </row>
        <row r="751">
          <cell r="D751" t="str">
            <v>715-2024</v>
          </cell>
          <cell r="E751" t="str">
            <v>LEYLA CASTILLO BALLÉN</v>
          </cell>
          <cell r="F751" t="str">
            <v>Subdirección de Formación Artistica</v>
          </cell>
          <cell r="G751" t="str">
            <v>Subdirección de Formación Artística</v>
          </cell>
          <cell r="H751" t="str">
            <v>Programa Crea</v>
          </cell>
          <cell r="I751" t="str">
            <v>Contratación Directa</v>
          </cell>
          <cell r="J751" t="str">
            <v>Contratación directa.</v>
          </cell>
          <cell r="K751" t="str">
            <v>Prestación de servicios</v>
          </cell>
          <cell r="N751" t="str">
            <v>Si</v>
          </cell>
          <cell r="O751" t="str">
            <v>Contrato Prestación de Servicios Profesionales</v>
          </cell>
          <cell r="P751">
            <v>45335</v>
          </cell>
          <cell r="Q751">
            <v>45337</v>
          </cell>
          <cell r="R751">
            <v>45473</v>
          </cell>
          <cell r="S751">
            <v>136</v>
          </cell>
          <cell r="T751" t="str">
            <v>En Ejecución</v>
          </cell>
          <cell r="U751" t="str">
            <v>LEYLA CASTILLO BALLÉN</v>
          </cell>
          <cell r="X751" t="str">
            <v>LINA MARIA GAVIRIA HURTADO</v>
          </cell>
          <cell r="Z751" t="str">
            <v>Inversión</v>
          </cell>
          <cell r="AA751">
            <v>2020110010061</v>
          </cell>
          <cell r="AC751" t="str">
            <v>O23011601140000007619</v>
          </cell>
          <cell r="AF751">
            <v>10820453</v>
          </cell>
          <cell r="AJ75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51" t="str">
            <v>Laura Marcela Higuera Amaya</v>
          </cell>
          <cell r="AL751">
            <v>1192762392</v>
          </cell>
          <cell r="AM751" t="str">
            <v>715-2024</v>
          </cell>
          <cell r="AP751" t="str">
            <v>SECOP II</v>
          </cell>
          <cell r="AQ751" t="e">
            <v>#N/A</v>
          </cell>
          <cell r="AS751" t="str">
            <v>Falso</v>
          </cell>
          <cell r="AU751" t="str">
            <v>SI</v>
          </cell>
          <cell r="AV751" t="str">
            <v>Febrero</v>
          </cell>
          <cell r="AW751" t="e">
            <v>#N/A</v>
          </cell>
          <cell r="AX751">
            <v>45473</v>
          </cell>
          <cell r="AY751" t="str">
            <v>#REF!</v>
          </cell>
          <cell r="AZ751" t="str">
            <v>CO1.PCCNTR.5932257</v>
          </cell>
        </row>
        <row r="752">
          <cell r="D752" t="str">
            <v>717-2024</v>
          </cell>
          <cell r="E752" t="str">
            <v>LEYLA CASTILLO BALLÉN</v>
          </cell>
          <cell r="F752" t="str">
            <v>Subdirección de Formación Artistica</v>
          </cell>
          <cell r="G752" t="str">
            <v>Subdirección de Formación Artística</v>
          </cell>
          <cell r="H752" t="str">
            <v>Programa Crea</v>
          </cell>
          <cell r="I752" t="str">
            <v>Contratación Directa</v>
          </cell>
          <cell r="J752" t="str">
            <v>Contratación directa.</v>
          </cell>
          <cell r="K752" t="str">
            <v>Prestación de servicios</v>
          </cell>
          <cell r="N752" t="str">
            <v>Si</v>
          </cell>
          <cell r="O752" t="str">
            <v>Contrato Prestación de Servicios Profesionales</v>
          </cell>
          <cell r="P752">
            <v>45335</v>
          </cell>
          <cell r="Q752">
            <v>45336</v>
          </cell>
          <cell r="R752">
            <v>45382</v>
          </cell>
          <cell r="S752">
            <v>48</v>
          </cell>
          <cell r="T752" t="str">
            <v>En Ejecución</v>
          </cell>
          <cell r="U752" t="str">
            <v>LEYLA CASTILLO BALLÉN</v>
          </cell>
          <cell r="X752" t="str">
            <v>LINA MARIA GAVIRIA HURTADO</v>
          </cell>
          <cell r="Z752" t="str">
            <v>Inversión</v>
          </cell>
          <cell r="AA752">
            <v>2020110010061</v>
          </cell>
          <cell r="AC752" t="str">
            <v>O23011601140000007619</v>
          </cell>
          <cell r="AF752">
            <v>5397167</v>
          </cell>
          <cell r="AJ752" t="str">
            <v>Prestar los servicios profesionales al IDARTES - Subdirección de Formación Artística, en actividades administrativas, logísticas, de análisis de la información y de atención al ciudadano en las sedes del programa Crea, acorde con los procesos y procedimientos definidos en la entidad.</v>
          </cell>
          <cell r="AK752" t="str">
            <v>IVAN DARIO RODRIGUEZ ARIAS</v>
          </cell>
          <cell r="AL752">
            <v>1073691989</v>
          </cell>
          <cell r="AM752" t="str">
            <v>717-2024</v>
          </cell>
          <cell r="AP752" t="str">
            <v>SECOP II</v>
          </cell>
          <cell r="AQ752" t="e">
            <v>#N/A</v>
          </cell>
          <cell r="AS752" t="str">
            <v>Falso</v>
          </cell>
          <cell r="AU752" t="str">
            <v>SI</v>
          </cell>
          <cell r="AV752" t="str">
            <v>Febrero</v>
          </cell>
          <cell r="AW752" t="e">
            <v>#N/A</v>
          </cell>
          <cell r="AX752">
            <v>45382</v>
          </cell>
          <cell r="AY752" t="str">
            <v>#REF!</v>
          </cell>
          <cell r="AZ752" t="str">
            <v>CO1.PCCNTR.5930692</v>
          </cell>
        </row>
        <row r="753">
          <cell r="D753" t="str">
            <v>718-2024</v>
          </cell>
          <cell r="E753" t="str">
            <v>LEYLA CASTILLO BALLÉN</v>
          </cell>
          <cell r="F753" t="str">
            <v>Subdirección de Formación Artistica</v>
          </cell>
          <cell r="G753" t="str">
            <v>Subdirección de Formación Artística</v>
          </cell>
          <cell r="H753" t="str">
            <v>Programa Crea</v>
          </cell>
          <cell r="I753" t="str">
            <v>Contratación Directa</v>
          </cell>
          <cell r="J753" t="str">
            <v>Contratación directa.</v>
          </cell>
          <cell r="K753" t="str">
            <v>Prestación de servicios</v>
          </cell>
          <cell r="N753" t="str">
            <v>Si</v>
          </cell>
          <cell r="O753" t="str">
            <v>Contrato Prestación de Servicios Profesionales</v>
          </cell>
          <cell r="P753">
            <v>45335</v>
          </cell>
          <cell r="Q753">
            <v>45337</v>
          </cell>
          <cell r="R753">
            <v>45535</v>
          </cell>
          <cell r="S753">
            <v>197</v>
          </cell>
          <cell r="T753" t="str">
            <v>En Ejecución</v>
          </cell>
          <cell r="U753" t="str">
            <v>LEYLA CASTILLO BALLÉN</v>
          </cell>
          <cell r="X753" t="str">
            <v>JORGE EDUARDO MARTINEZ GARCIA</v>
          </cell>
          <cell r="Z753" t="str">
            <v>Inversión</v>
          </cell>
          <cell r="AA753">
            <v>2020110010061</v>
          </cell>
          <cell r="AC753" t="str">
            <v>O23011601140000007619</v>
          </cell>
          <cell r="AF753">
            <v>23393370</v>
          </cell>
          <cell r="AJ7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53" t="str">
            <v>DAISSY GISELL GORDILLO MONTEALEGRE</v>
          </cell>
          <cell r="AL753">
            <v>1024497048</v>
          </cell>
          <cell r="AM753" t="str">
            <v>718-2024</v>
          </cell>
          <cell r="AP753" t="str">
            <v>SECOP II</v>
          </cell>
          <cell r="AQ753" t="e">
            <v>#N/A</v>
          </cell>
          <cell r="AS753" t="str">
            <v>Falso</v>
          </cell>
          <cell r="AU753" t="str">
            <v>SI</v>
          </cell>
          <cell r="AV753" t="str">
            <v>Febrero</v>
          </cell>
          <cell r="AW753" t="e">
            <v>#N/A</v>
          </cell>
          <cell r="AX753">
            <v>45535</v>
          </cell>
          <cell r="AY753" t="str">
            <v>#REF!</v>
          </cell>
          <cell r="AZ753" t="str">
            <v>CO1.PCCNTR.5931420</v>
          </cell>
        </row>
        <row r="754">
          <cell r="D754" t="str">
            <v>719-2024</v>
          </cell>
          <cell r="E754" t="str">
            <v>LEYLA CASTILLO BALLÉN</v>
          </cell>
          <cell r="F754" t="str">
            <v>Subdirección de Formación Artistica</v>
          </cell>
          <cell r="G754" t="str">
            <v>Subdirección de Formación Artística</v>
          </cell>
          <cell r="H754" t="str">
            <v>Programa Crea</v>
          </cell>
          <cell r="I754" t="str">
            <v>Contratación Directa</v>
          </cell>
          <cell r="J754" t="str">
            <v>Contratación directa.</v>
          </cell>
          <cell r="K754" t="str">
            <v>Prestación de servicios</v>
          </cell>
          <cell r="N754" t="str">
            <v>Si</v>
          </cell>
          <cell r="O754" t="str">
            <v>Contrato Prestación de Servicios Profesionales</v>
          </cell>
          <cell r="P754">
            <v>45335</v>
          </cell>
          <cell r="Q754">
            <v>45337</v>
          </cell>
          <cell r="R754">
            <v>45473</v>
          </cell>
          <cell r="S754">
            <v>136</v>
          </cell>
          <cell r="T754" t="str">
            <v>En Ejecución</v>
          </cell>
          <cell r="U754" t="str">
            <v>LEYLA CASTILLO BALLÉN</v>
          </cell>
          <cell r="X754" t="str">
            <v>JORGE EDUARDO MARTINEZ GARCIA</v>
          </cell>
          <cell r="Z754" t="str">
            <v>Inversión</v>
          </cell>
          <cell r="AA754">
            <v>2020110010061</v>
          </cell>
          <cell r="AC754" t="str">
            <v>O23011601140000007619</v>
          </cell>
          <cell r="AF754">
            <v>16195410</v>
          </cell>
          <cell r="AJ75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54" t="str">
            <v>Eliana Florez Valero</v>
          </cell>
          <cell r="AL754">
            <v>1026263117</v>
          </cell>
          <cell r="AM754" t="str">
            <v>719-2024</v>
          </cell>
          <cell r="AP754" t="str">
            <v>SECOP II</v>
          </cell>
          <cell r="AQ754" t="e">
            <v>#N/A</v>
          </cell>
          <cell r="AS754" t="str">
            <v>Falso</v>
          </cell>
          <cell r="AU754" t="str">
            <v>SI</v>
          </cell>
          <cell r="AV754" t="str">
            <v>Febrero</v>
          </cell>
          <cell r="AW754" t="e">
            <v>#N/A</v>
          </cell>
          <cell r="AX754">
            <v>45473</v>
          </cell>
          <cell r="AY754" t="str">
            <v>#REF!</v>
          </cell>
          <cell r="AZ754" t="str">
            <v>CO1.PCCNTR.5931432</v>
          </cell>
        </row>
        <row r="755">
          <cell r="D755" t="str">
            <v>720-2024</v>
          </cell>
          <cell r="E755" t="str">
            <v>LEYLA CASTILLO BALLÉN</v>
          </cell>
          <cell r="F755" t="str">
            <v>Subdirección de Formación Artistica</v>
          </cell>
          <cell r="G755" t="str">
            <v>Subdirección de Formación Artística</v>
          </cell>
          <cell r="H755" t="str">
            <v>Programa Crea</v>
          </cell>
          <cell r="I755" t="str">
            <v>Contratación Directa</v>
          </cell>
          <cell r="J755" t="str">
            <v>Contratación directa.</v>
          </cell>
          <cell r="K755" t="str">
            <v>Prestación de servicios</v>
          </cell>
          <cell r="N755" t="str">
            <v>Si</v>
          </cell>
          <cell r="O755" t="str">
            <v>Contrato Prestación de Servicios Profesionales</v>
          </cell>
          <cell r="P755">
            <v>45335</v>
          </cell>
          <cell r="Q755">
            <v>45337</v>
          </cell>
          <cell r="R755">
            <v>45473</v>
          </cell>
          <cell r="S755">
            <v>136</v>
          </cell>
          <cell r="T755" t="str">
            <v>En Ejecución</v>
          </cell>
          <cell r="U755" t="str">
            <v>LEYLA CASTILLO BALLÉN</v>
          </cell>
          <cell r="X755" t="str">
            <v>LINA MARIA GAVIRIA HURTADO</v>
          </cell>
          <cell r="Z755" t="str">
            <v>Inversión</v>
          </cell>
          <cell r="AA755">
            <v>2020110010061</v>
          </cell>
          <cell r="AC755" t="str">
            <v>O23011601140000007619</v>
          </cell>
          <cell r="AF755">
            <v>10820453</v>
          </cell>
          <cell r="AJ75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55" t="str">
            <v>yury nathalia parada mighuez</v>
          </cell>
          <cell r="AL755">
            <v>1032494874</v>
          </cell>
          <cell r="AM755" t="str">
            <v>720-2024</v>
          </cell>
          <cell r="AP755" t="str">
            <v>SECOP II</v>
          </cell>
          <cell r="AQ755" t="e">
            <v>#N/A</v>
          </cell>
          <cell r="AS755" t="str">
            <v>Falso</v>
          </cell>
          <cell r="AU755" t="str">
            <v>SI</v>
          </cell>
          <cell r="AV755" t="str">
            <v>Febrero</v>
          </cell>
          <cell r="AW755" t="e">
            <v>#N/A</v>
          </cell>
          <cell r="AX755">
            <v>45473</v>
          </cell>
          <cell r="AY755" t="str">
            <v>#REF!</v>
          </cell>
          <cell r="AZ755" t="str">
            <v>CO1.PCCNTR.5931455</v>
          </cell>
        </row>
        <row r="756">
          <cell r="D756" t="str">
            <v>722-2024</v>
          </cell>
          <cell r="E756" t="str">
            <v>LEYLA CASTILLO BALLÉN</v>
          </cell>
          <cell r="F756" t="str">
            <v>Subdirección de Formación Artistica</v>
          </cell>
          <cell r="G756" t="str">
            <v>Subdirección de Formación Artística</v>
          </cell>
          <cell r="H756" t="str">
            <v>Programa Crea</v>
          </cell>
          <cell r="I756" t="str">
            <v>Contratación Directa</v>
          </cell>
          <cell r="J756" t="str">
            <v>Contratación directa.</v>
          </cell>
          <cell r="K756" t="str">
            <v>Prestación de servicios</v>
          </cell>
          <cell r="N756" t="str">
            <v>Si</v>
          </cell>
          <cell r="O756" t="str">
            <v>Contrato Prestación de Servicios Profesionales</v>
          </cell>
          <cell r="P756">
            <v>45335</v>
          </cell>
          <cell r="Q756">
            <v>45337</v>
          </cell>
          <cell r="R756">
            <v>45473</v>
          </cell>
          <cell r="S756">
            <v>136</v>
          </cell>
          <cell r="T756" t="str">
            <v>En Ejecución</v>
          </cell>
          <cell r="U756" t="str">
            <v>LEYLA CASTILLO BALLÉN</v>
          </cell>
          <cell r="X756" t="str">
            <v>JORGE EDUARDO MARTINEZ GARCIA</v>
          </cell>
          <cell r="Z756" t="str">
            <v>Inversión</v>
          </cell>
          <cell r="AA756">
            <v>2020110010061</v>
          </cell>
          <cell r="AC756" t="str">
            <v>O23011601140000007619</v>
          </cell>
          <cell r="AF756">
            <v>16195410</v>
          </cell>
          <cell r="AJ75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56" t="str">
            <v>CECILIA FERNANDA MENDOZA LOPEZ</v>
          </cell>
          <cell r="AL756">
            <v>1023912571</v>
          </cell>
          <cell r="AM756" t="str">
            <v>722-2024</v>
          </cell>
          <cell r="AP756" t="str">
            <v>SECOP II</v>
          </cell>
          <cell r="AQ756" t="e">
            <v>#N/A</v>
          </cell>
          <cell r="AS756" t="str">
            <v>Falso</v>
          </cell>
          <cell r="AU756" t="str">
            <v>SI</v>
          </cell>
          <cell r="AV756" t="str">
            <v>Febrero</v>
          </cell>
          <cell r="AW756" t="e">
            <v>#N/A</v>
          </cell>
          <cell r="AX756">
            <v>45473</v>
          </cell>
          <cell r="AY756" t="str">
            <v>#REF!</v>
          </cell>
          <cell r="AZ756" t="str">
            <v>CO1.PCCNTR.5930532</v>
          </cell>
        </row>
        <row r="757">
          <cell r="D757" t="str">
            <v>731-2024</v>
          </cell>
          <cell r="E757" t="str">
            <v>LEYLA CASTILLO BALLÉN</v>
          </cell>
          <cell r="F757" t="str">
            <v>Subdirección de Formación Artistica</v>
          </cell>
          <cell r="G757" t="str">
            <v>Subdirección de Formación Artística</v>
          </cell>
          <cell r="H757" t="str">
            <v>Programa Crea</v>
          </cell>
          <cell r="I757" t="str">
            <v>Contratación Directa</v>
          </cell>
          <cell r="J757" t="str">
            <v>Contratación directa.</v>
          </cell>
          <cell r="K757" t="str">
            <v>Prestación de servicios</v>
          </cell>
          <cell r="N757" t="str">
            <v>Si</v>
          </cell>
          <cell r="O757" t="str">
            <v>Contrato Prestación de Servicios Apoyo a la Gestión</v>
          </cell>
          <cell r="P757">
            <v>45335</v>
          </cell>
          <cell r="Q757">
            <v>45341</v>
          </cell>
          <cell r="R757">
            <v>45473</v>
          </cell>
          <cell r="S757">
            <v>132</v>
          </cell>
          <cell r="T757" t="str">
            <v>En Ejecución</v>
          </cell>
          <cell r="U757" t="str">
            <v>LEYLA CASTILLO BALLÉN</v>
          </cell>
          <cell r="X757" t="str">
            <v>JORGE EDUARDO MARTINEZ GARCIA</v>
          </cell>
          <cell r="Z757" t="str">
            <v>Inversión</v>
          </cell>
          <cell r="AA757">
            <v>2020110010061</v>
          </cell>
          <cell r="AC757" t="str">
            <v>O23011601140000007619</v>
          </cell>
          <cell r="AF757">
            <v>10768725</v>
          </cell>
          <cell r="AJ75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57" t="str">
            <v>Julieth Lorena Baron Ramirez</v>
          </cell>
          <cell r="AL757">
            <v>1033752709</v>
          </cell>
          <cell r="AM757" t="str">
            <v>731-2024</v>
          </cell>
          <cell r="AP757" t="str">
            <v>SECOP II</v>
          </cell>
          <cell r="AQ757" t="e">
            <v>#N/A</v>
          </cell>
          <cell r="AS757" t="str">
            <v>Falso</v>
          </cell>
          <cell r="AU757" t="str">
            <v>SI</v>
          </cell>
          <cell r="AV757" t="str">
            <v>Febrero</v>
          </cell>
          <cell r="AW757" t="e">
            <v>#N/A</v>
          </cell>
          <cell r="AX757">
            <v>45473</v>
          </cell>
          <cell r="AY757" t="str">
            <v>#REF!</v>
          </cell>
          <cell r="AZ757" t="str">
            <v>CO1.PCCNTR.5930459</v>
          </cell>
        </row>
        <row r="758">
          <cell r="D758" t="str">
            <v>732-2024</v>
          </cell>
          <cell r="E758" t="str">
            <v>LEYLA CASTILLO BALLÉN</v>
          </cell>
          <cell r="F758" t="str">
            <v>Subdirección de Formación Artistica</v>
          </cell>
          <cell r="G758" t="str">
            <v>Subdirección de Formación Artística</v>
          </cell>
          <cell r="H758" t="str">
            <v>Programa Crea</v>
          </cell>
          <cell r="I758" t="str">
            <v>Contratación Directa</v>
          </cell>
          <cell r="J758" t="str">
            <v>Contratación directa.</v>
          </cell>
          <cell r="K758" t="str">
            <v>Prestación de servicios</v>
          </cell>
          <cell r="N758" t="str">
            <v>Si</v>
          </cell>
          <cell r="O758" t="str">
            <v>Contrato Prestación de Servicios Profesionales</v>
          </cell>
          <cell r="P758">
            <v>45335</v>
          </cell>
          <cell r="Q758">
            <v>45337</v>
          </cell>
          <cell r="R758">
            <v>45473</v>
          </cell>
          <cell r="S758">
            <v>136</v>
          </cell>
          <cell r="T758" t="str">
            <v>En Ejecución</v>
          </cell>
          <cell r="U758" t="str">
            <v>LEYLA CASTILLO BALLÉN</v>
          </cell>
          <cell r="X758" t="str">
            <v>JORGE EDUARDO MARTINEZ GARCIA</v>
          </cell>
          <cell r="Z758" t="str">
            <v>Inversión</v>
          </cell>
          <cell r="AA758">
            <v>2020110010061</v>
          </cell>
          <cell r="AC758" t="str">
            <v>O23011601140000007619</v>
          </cell>
          <cell r="AF758">
            <v>10820453</v>
          </cell>
          <cell r="AJ75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58" t="str">
            <v>Angélica María Belmonte Culman</v>
          </cell>
          <cell r="AL758">
            <v>52054388</v>
          </cell>
          <cell r="AM758" t="str">
            <v>732-2024</v>
          </cell>
          <cell r="AP758" t="str">
            <v>SECOP II</v>
          </cell>
          <cell r="AQ758" t="e">
            <v>#N/A</v>
          </cell>
          <cell r="AS758" t="str">
            <v>Falso</v>
          </cell>
          <cell r="AU758" t="str">
            <v>SI</v>
          </cell>
          <cell r="AV758" t="str">
            <v>Febrero</v>
          </cell>
          <cell r="AW758" t="e">
            <v>#N/A</v>
          </cell>
          <cell r="AX758">
            <v>45473</v>
          </cell>
          <cell r="AY758" t="str">
            <v>#REF!</v>
          </cell>
          <cell r="AZ758" t="str">
            <v>CO1.PCCNTR.5930525</v>
          </cell>
        </row>
        <row r="759">
          <cell r="D759" t="str">
            <v>733-2024</v>
          </cell>
          <cell r="E759" t="str">
            <v>LEYLA CASTILLO BALLÉN</v>
          </cell>
          <cell r="F759" t="str">
            <v>Subdirección de Formación Artistica</v>
          </cell>
          <cell r="G759" t="str">
            <v>Subdirección de Formación Artística</v>
          </cell>
          <cell r="I759" t="str">
            <v>Contratación Directa</v>
          </cell>
          <cell r="J759" t="str">
            <v>Contratación directa.</v>
          </cell>
          <cell r="K759" t="str">
            <v>Prestación de servicios</v>
          </cell>
          <cell r="N759" t="str">
            <v>Si</v>
          </cell>
          <cell r="O759" t="str">
            <v>Contrato Prestación de Servicios Apoyo a la Gestión</v>
          </cell>
          <cell r="P759">
            <v>45335</v>
          </cell>
          <cell r="Q759">
            <v>45338</v>
          </cell>
          <cell r="R759">
            <v>45404</v>
          </cell>
          <cell r="S759">
            <v>67</v>
          </cell>
          <cell r="T759" t="str">
            <v>En Ejecución</v>
          </cell>
          <cell r="U759" t="str">
            <v>LEYLA CASTILLO BALLÉN</v>
          </cell>
          <cell r="X759" t="str">
            <v>VICTOR HUGO GONZALEZ BRAVO</v>
          </cell>
          <cell r="Z759" t="str">
            <v>Inversión</v>
          </cell>
          <cell r="AA759">
            <v>2021110010005</v>
          </cell>
          <cell r="AC759" t="str">
            <v>O23011601210000007909</v>
          </cell>
          <cell r="AF759">
            <v>9395100</v>
          </cell>
          <cell r="AJ759"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759" t="str">
            <v>JONATTAN STEVEN HUERTAS NOGUERA</v>
          </cell>
          <cell r="AL759">
            <v>1032455864</v>
          </cell>
          <cell r="AM759" t="str">
            <v>733-2024</v>
          </cell>
          <cell r="AP759" t="str">
            <v>SECOP II</v>
          </cell>
          <cell r="AQ759" t="e">
            <v>#N/A</v>
          </cell>
          <cell r="AS759" t="str">
            <v>Falso</v>
          </cell>
          <cell r="AU759" t="str">
            <v>SI</v>
          </cell>
          <cell r="AV759" t="str">
            <v>Febrero</v>
          </cell>
          <cell r="AW759" t="e">
            <v>#N/A</v>
          </cell>
          <cell r="AX759">
            <v>45404</v>
          </cell>
          <cell r="AY759" t="str">
            <v>#REF!</v>
          </cell>
          <cell r="AZ759" t="str">
            <v>CO1.PCCNTR.5932611</v>
          </cell>
        </row>
        <row r="760">
          <cell r="D760" t="str">
            <v>734-2024</v>
          </cell>
          <cell r="E760" t="str">
            <v>LEYLA CASTILLO BALLÉN</v>
          </cell>
          <cell r="F760" t="str">
            <v>Subdirección de Formación Artistica</v>
          </cell>
          <cell r="G760" t="str">
            <v>Subdirección de Formación Artística</v>
          </cell>
          <cell r="H760" t="str">
            <v>Programa Crea</v>
          </cell>
          <cell r="I760" t="str">
            <v>Contratación Directa</v>
          </cell>
          <cell r="J760" t="str">
            <v>Contratación directa.</v>
          </cell>
          <cell r="K760" t="str">
            <v>Prestación de servicios</v>
          </cell>
          <cell r="N760" t="str">
            <v>Si</v>
          </cell>
          <cell r="O760" t="str">
            <v>Contrato Prestación de Servicios Apoyo a la Gestión</v>
          </cell>
          <cell r="P760">
            <v>45335</v>
          </cell>
          <cell r="Q760">
            <v>45337</v>
          </cell>
          <cell r="R760">
            <v>45382</v>
          </cell>
          <cell r="S760">
            <v>47</v>
          </cell>
          <cell r="T760" t="str">
            <v>En Ejecución</v>
          </cell>
          <cell r="U760" t="str">
            <v>LEYLA CASTILLO BALLÉN</v>
          </cell>
          <cell r="X760" t="str">
            <v>LINA MARIA GAVIRIA HURTADO</v>
          </cell>
          <cell r="Z760" t="str">
            <v>Inversión</v>
          </cell>
          <cell r="AA760">
            <v>2020110010061</v>
          </cell>
          <cell r="AC760" t="str">
            <v>O23011601140000007619</v>
          </cell>
          <cell r="AF760">
            <v>3606000</v>
          </cell>
          <cell r="AJ760"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760" t="str">
            <v>LINA SOFIA DIOSA CRUZ</v>
          </cell>
          <cell r="AL760">
            <v>1000131899</v>
          </cell>
          <cell r="AM760" t="str">
            <v>734-2024</v>
          </cell>
          <cell r="AP760" t="str">
            <v>SECOP II</v>
          </cell>
          <cell r="AQ760" t="e">
            <v>#N/A</v>
          </cell>
          <cell r="AS760" t="str">
            <v>Falso</v>
          </cell>
          <cell r="AU760" t="str">
            <v>SI</v>
          </cell>
          <cell r="AV760" t="str">
            <v>Febrero</v>
          </cell>
          <cell r="AW760" t="e">
            <v>#N/A</v>
          </cell>
          <cell r="AX760">
            <v>45382</v>
          </cell>
          <cell r="AY760" t="str">
            <v>#REF!</v>
          </cell>
          <cell r="AZ760" t="str">
            <v>CO1.PCCNTR.5932618</v>
          </cell>
        </row>
        <row r="761">
          <cell r="D761" t="str">
            <v>735-2024</v>
          </cell>
          <cell r="E761" t="str">
            <v>LEYLA CASTILLO BALLÉN</v>
          </cell>
          <cell r="F761" t="str">
            <v>Subdirección de Formación Artistica</v>
          </cell>
          <cell r="G761" t="str">
            <v>Subdirección de Formación Artística</v>
          </cell>
          <cell r="H761" t="str">
            <v>Programa Crea</v>
          </cell>
          <cell r="I761" t="str">
            <v>Contratación Directa</v>
          </cell>
          <cell r="J761" t="str">
            <v>Contratación directa.</v>
          </cell>
          <cell r="K761" t="str">
            <v>Prestación de servicios</v>
          </cell>
          <cell r="N761" t="str">
            <v>Si</v>
          </cell>
          <cell r="O761" t="str">
            <v>Contrato Prestación de Servicios Profesionales</v>
          </cell>
          <cell r="P761">
            <v>45335</v>
          </cell>
          <cell r="Q761">
            <v>45338</v>
          </cell>
          <cell r="R761">
            <v>45473</v>
          </cell>
          <cell r="S761">
            <v>135</v>
          </cell>
          <cell r="T761" t="str">
            <v>Terminado</v>
          </cell>
          <cell r="U761" t="str">
            <v>LEYLA CASTILLO BALLÉN</v>
          </cell>
          <cell r="X761" t="str">
            <v>JORGE EDUARDO MARTINEZ GARCIA</v>
          </cell>
          <cell r="Z761" t="str">
            <v>Inversión</v>
          </cell>
          <cell r="AA761">
            <v>2020110010061</v>
          </cell>
          <cell r="AC761" t="str">
            <v>O23011601140000007619</v>
          </cell>
          <cell r="AF761">
            <v>10820453</v>
          </cell>
          <cell r="AJ76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61" t="str">
            <v>Diego Andrés Trujillo Guio</v>
          </cell>
          <cell r="AL761">
            <v>1013679755</v>
          </cell>
          <cell r="AM761" t="str">
            <v>735-2024</v>
          </cell>
          <cell r="AP761" t="str">
            <v>SECOP II</v>
          </cell>
          <cell r="AQ761" t="e">
            <v>#N/A</v>
          </cell>
          <cell r="AS761" t="str">
            <v>Falso</v>
          </cell>
          <cell r="AU761" t="str">
            <v>SI</v>
          </cell>
          <cell r="AV761" t="str">
            <v>Febrero</v>
          </cell>
          <cell r="AW761">
            <v>45440</v>
          </cell>
          <cell r="AX761">
            <v>45440</v>
          </cell>
          <cell r="AY761" t="str">
            <v>#REF!</v>
          </cell>
          <cell r="AZ761" t="str">
            <v>CO1.PCCNTR.5932464</v>
          </cell>
        </row>
        <row r="762">
          <cell r="D762" t="str">
            <v>736-2024</v>
          </cell>
          <cell r="E762" t="str">
            <v>LEYLA CASTILLO BALLÉN</v>
          </cell>
          <cell r="F762" t="str">
            <v>Subdirección de Formación Artistica</v>
          </cell>
          <cell r="G762" t="str">
            <v>Subdirección de Formación Artística</v>
          </cell>
          <cell r="H762" t="str">
            <v>Programa Crea</v>
          </cell>
          <cell r="I762" t="str">
            <v>Contratación Directa</v>
          </cell>
          <cell r="J762" t="str">
            <v>Contratación directa.</v>
          </cell>
          <cell r="K762" t="str">
            <v>Prestación de servicios</v>
          </cell>
          <cell r="N762" t="str">
            <v>Si</v>
          </cell>
          <cell r="O762" t="str">
            <v>Contrato Prestación de Servicios Apoyo a la Gestión</v>
          </cell>
          <cell r="P762">
            <v>45335</v>
          </cell>
          <cell r="Q762">
            <v>45338</v>
          </cell>
          <cell r="R762">
            <v>45473</v>
          </cell>
          <cell r="S762">
            <v>135</v>
          </cell>
          <cell r="T762" t="str">
            <v>En Ejecución</v>
          </cell>
          <cell r="U762" t="str">
            <v>LEYLA CASTILLO BALLÉN</v>
          </cell>
          <cell r="X762" t="str">
            <v>JORGE EDUARDO MARTINEZ GARCIA</v>
          </cell>
          <cell r="Z762" t="str">
            <v>Inversión</v>
          </cell>
          <cell r="AA762">
            <v>2020110010061</v>
          </cell>
          <cell r="AC762" t="str">
            <v>O23011601140000007619</v>
          </cell>
          <cell r="AF762">
            <v>10768725</v>
          </cell>
          <cell r="AJ76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62" t="str">
            <v>Miguel Fernando Daza Rodriguez</v>
          </cell>
          <cell r="AL762">
            <v>80150323</v>
          </cell>
          <cell r="AM762" t="str">
            <v>736-2024</v>
          </cell>
          <cell r="AP762" t="str">
            <v>SECOP II</v>
          </cell>
          <cell r="AQ762" t="e">
            <v>#N/A</v>
          </cell>
          <cell r="AS762" t="str">
            <v>Falso</v>
          </cell>
          <cell r="AU762" t="str">
            <v>SI</v>
          </cell>
          <cell r="AV762" t="str">
            <v>Febrero</v>
          </cell>
          <cell r="AW762" t="e">
            <v>#N/A</v>
          </cell>
          <cell r="AX762">
            <v>45473</v>
          </cell>
          <cell r="AY762" t="str">
            <v>#REF!</v>
          </cell>
          <cell r="AZ762" t="str">
            <v>CO1.PCCNTR.5932924</v>
          </cell>
        </row>
        <row r="763">
          <cell r="D763" t="str">
            <v>737-2024</v>
          </cell>
          <cell r="E763" t="str">
            <v>LEYLA CASTILLO BALLÉN</v>
          </cell>
          <cell r="F763" t="str">
            <v>Subdirección de Formación Artistica</v>
          </cell>
          <cell r="G763" t="str">
            <v>Subdirección de Formación Artística</v>
          </cell>
          <cell r="H763" t="str">
            <v>Programa Crea</v>
          </cell>
          <cell r="I763" t="str">
            <v>Contratación Directa</v>
          </cell>
          <cell r="J763" t="str">
            <v>Contratación directa.</v>
          </cell>
          <cell r="K763" t="str">
            <v>Prestación de servicios</v>
          </cell>
          <cell r="N763" t="str">
            <v>Si</v>
          </cell>
          <cell r="O763" t="str">
            <v>Contrato Prestación de Servicios Profesionales</v>
          </cell>
          <cell r="P763">
            <v>45335</v>
          </cell>
          <cell r="Q763">
            <v>45338</v>
          </cell>
          <cell r="R763">
            <v>45535</v>
          </cell>
          <cell r="S763">
            <v>196</v>
          </cell>
          <cell r="T763" t="str">
            <v>En Ejecución</v>
          </cell>
          <cell r="U763" t="str">
            <v>LEYLA CASTILLO BALLÉN</v>
          </cell>
          <cell r="X763" t="str">
            <v>LINA MARIA GAVIRIA HURTADO</v>
          </cell>
          <cell r="Z763" t="str">
            <v>Inversión</v>
          </cell>
          <cell r="AA763">
            <v>2020110010061</v>
          </cell>
          <cell r="AC763" t="str">
            <v>O23011601140000007619</v>
          </cell>
          <cell r="AF763">
            <v>23393370</v>
          </cell>
          <cell r="AJ76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63" t="str">
            <v>JAIRO ENRIQUE COBOS CASTAÑEDA</v>
          </cell>
          <cell r="AL763">
            <v>11348927</v>
          </cell>
          <cell r="AM763" t="str">
            <v>737-2024</v>
          </cell>
          <cell r="AP763" t="str">
            <v>SECOP II</v>
          </cell>
          <cell r="AQ763" t="e">
            <v>#N/A</v>
          </cell>
          <cell r="AS763" t="str">
            <v>Falso</v>
          </cell>
          <cell r="AU763" t="str">
            <v>SI</v>
          </cell>
          <cell r="AV763" t="str">
            <v>Febrero</v>
          </cell>
          <cell r="AW763" t="e">
            <v>#N/A</v>
          </cell>
          <cell r="AX763">
            <v>45535</v>
          </cell>
          <cell r="AY763" t="str">
            <v>#REF!</v>
          </cell>
          <cell r="AZ763" t="str">
            <v>CO1.PCCNTR.5932843</v>
          </cell>
        </row>
        <row r="764">
          <cell r="D764" t="str">
            <v>738-2024</v>
          </cell>
          <cell r="E764" t="str">
            <v>LEYLA CASTILLO BALLÉN</v>
          </cell>
          <cell r="F764" t="str">
            <v>Subdirección de Formación Artistica</v>
          </cell>
          <cell r="G764" t="str">
            <v>Subdirección de Formación Artística</v>
          </cell>
          <cell r="H764" t="str">
            <v>Programa Crea</v>
          </cell>
          <cell r="I764" t="str">
            <v>Contratación Directa</v>
          </cell>
          <cell r="J764" t="str">
            <v>Contratación directa.</v>
          </cell>
          <cell r="K764" t="str">
            <v>Prestación de servicios</v>
          </cell>
          <cell r="N764" t="str">
            <v>Si</v>
          </cell>
          <cell r="O764" t="str">
            <v>Contrato Prestación de Servicios Profesionales</v>
          </cell>
          <cell r="P764">
            <v>45335</v>
          </cell>
          <cell r="Q764">
            <v>45337</v>
          </cell>
          <cell r="R764">
            <v>45473</v>
          </cell>
          <cell r="S764">
            <v>136</v>
          </cell>
          <cell r="T764" t="str">
            <v>En Ejecución</v>
          </cell>
          <cell r="U764" t="str">
            <v>LEYLA CASTILLO BALLÉN</v>
          </cell>
          <cell r="X764" t="str">
            <v>LINA MARIA GAVIRIA HURTADO</v>
          </cell>
          <cell r="Z764" t="str">
            <v>Inversión</v>
          </cell>
          <cell r="AA764">
            <v>2020110010061</v>
          </cell>
          <cell r="AC764" t="str">
            <v>O23011601140000007619</v>
          </cell>
          <cell r="AF764">
            <v>10820453</v>
          </cell>
          <cell r="AJ76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64" t="str">
            <v>SANDRA PATRICIA PIÑEROS CORREDOR</v>
          </cell>
          <cell r="AL764">
            <v>53012109</v>
          </cell>
          <cell r="AM764" t="str">
            <v>738-2024</v>
          </cell>
          <cell r="AP764" t="str">
            <v>SECOP II</v>
          </cell>
          <cell r="AQ764" t="e">
            <v>#N/A</v>
          </cell>
          <cell r="AS764" t="str">
            <v>Falso</v>
          </cell>
          <cell r="AU764" t="str">
            <v>SI</v>
          </cell>
          <cell r="AV764" t="str">
            <v>Febrero</v>
          </cell>
          <cell r="AW764" t="e">
            <v>#N/A</v>
          </cell>
          <cell r="AX764">
            <v>45473</v>
          </cell>
          <cell r="AY764" t="str">
            <v>#REF!</v>
          </cell>
          <cell r="AZ764" t="str">
            <v>CO1.PCCNTR.5935743</v>
          </cell>
        </row>
        <row r="765">
          <cell r="D765" t="str">
            <v>741-2024</v>
          </cell>
          <cell r="E765" t="str">
            <v>LEYLA CASTILLO BALLÉN</v>
          </cell>
          <cell r="F765" t="str">
            <v>Subdirección de Formación Artistica</v>
          </cell>
          <cell r="G765" t="str">
            <v>Subdirección de Formación Artística</v>
          </cell>
          <cell r="H765" t="str">
            <v>Programa Crea</v>
          </cell>
          <cell r="I765" t="str">
            <v>Contratación Directa</v>
          </cell>
          <cell r="J765" t="str">
            <v>Contratación directa.</v>
          </cell>
          <cell r="K765" t="str">
            <v>Prestación de servicios</v>
          </cell>
          <cell r="N765" t="str">
            <v>Si</v>
          </cell>
          <cell r="O765" t="str">
            <v>Contrato Prestación de Servicios Apoyo a la Gestión</v>
          </cell>
          <cell r="P765">
            <v>45335</v>
          </cell>
          <cell r="Q765">
            <v>45337</v>
          </cell>
          <cell r="R765">
            <v>45535</v>
          </cell>
          <cell r="S765">
            <v>197</v>
          </cell>
          <cell r="T765" t="str">
            <v>En Ejecución</v>
          </cell>
          <cell r="U765" t="str">
            <v>LEYLA CASTILLO BALLÉN</v>
          </cell>
          <cell r="X765" t="str">
            <v>JORGE EDUARDO MARTINEZ GARCIA</v>
          </cell>
          <cell r="Z765" t="str">
            <v>Inversión</v>
          </cell>
          <cell r="AA765">
            <v>2020110010061</v>
          </cell>
          <cell r="AC765" t="str">
            <v>O23011601140000007619</v>
          </cell>
          <cell r="AF765">
            <v>23393370</v>
          </cell>
          <cell r="AJ76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65" t="str">
            <v>vanner vallecilla gomez</v>
          </cell>
          <cell r="AL765">
            <v>80230251</v>
          </cell>
          <cell r="AM765" t="str">
            <v>741-2024</v>
          </cell>
          <cell r="AP765" t="str">
            <v>SECOP II</v>
          </cell>
          <cell r="AQ765" t="e">
            <v>#N/A</v>
          </cell>
          <cell r="AS765" t="str">
            <v>Falso</v>
          </cell>
          <cell r="AU765" t="str">
            <v>SI</v>
          </cell>
          <cell r="AV765" t="str">
            <v>Febrero</v>
          </cell>
          <cell r="AW765" t="e">
            <v>#N/A</v>
          </cell>
          <cell r="AX765">
            <v>45535</v>
          </cell>
          <cell r="AY765" t="str">
            <v>#REF!</v>
          </cell>
          <cell r="AZ765" t="str">
            <v>CO1.PCCNTR.5935819</v>
          </cell>
        </row>
        <row r="766">
          <cell r="D766" t="str">
            <v>742-2024</v>
          </cell>
          <cell r="E766" t="str">
            <v>LEYLA CASTILLO BALLÉN</v>
          </cell>
          <cell r="F766" t="str">
            <v>Subdirección de Formación Artistica</v>
          </cell>
          <cell r="G766" t="str">
            <v>Subdirección de Formación Artística</v>
          </cell>
          <cell r="H766" t="str">
            <v>Programa Crea</v>
          </cell>
          <cell r="I766" t="str">
            <v>Contratación Directa</v>
          </cell>
          <cell r="J766" t="str">
            <v>Contratación directa.</v>
          </cell>
          <cell r="K766" t="str">
            <v>Prestación de servicios</v>
          </cell>
          <cell r="N766" t="str">
            <v>Si</v>
          </cell>
          <cell r="O766" t="str">
            <v>Contrato Prestación de Servicios Apoyo a la Gestión</v>
          </cell>
          <cell r="P766">
            <v>45335</v>
          </cell>
          <cell r="Q766">
            <v>45337</v>
          </cell>
          <cell r="R766">
            <v>45535</v>
          </cell>
          <cell r="S766">
            <v>197</v>
          </cell>
          <cell r="T766" t="str">
            <v>En Ejecución</v>
          </cell>
          <cell r="U766" t="str">
            <v>LEYLA CASTILLO BALLÉN</v>
          </cell>
          <cell r="X766" t="str">
            <v>JORGE EDUARDO MARTINEZ GARCIA</v>
          </cell>
          <cell r="Z766" t="str">
            <v>Inversión</v>
          </cell>
          <cell r="AA766">
            <v>2020110010061</v>
          </cell>
          <cell r="AC766" t="str">
            <v>O23011601140000007619</v>
          </cell>
          <cell r="AF766">
            <v>23393370</v>
          </cell>
          <cell r="AJ76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66" t="str">
            <v>FRANCISCO ALBERTO VELANDIA</v>
          </cell>
          <cell r="AL766">
            <v>80256822</v>
          </cell>
          <cell r="AM766" t="str">
            <v>742-2024</v>
          </cell>
          <cell r="AP766" t="str">
            <v>SECOP II</v>
          </cell>
          <cell r="AQ766" t="e">
            <v>#N/A</v>
          </cell>
          <cell r="AS766" t="str">
            <v>Falso</v>
          </cell>
          <cell r="AU766" t="str">
            <v>SI</v>
          </cell>
          <cell r="AV766" t="str">
            <v>Febrero</v>
          </cell>
          <cell r="AW766" t="e">
            <v>#N/A</v>
          </cell>
          <cell r="AX766">
            <v>45535</v>
          </cell>
          <cell r="AY766" t="str">
            <v>#REF!</v>
          </cell>
          <cell r="AZ766" t="str">
            <v>CO1.PCCNTR.5935289</v>
          </cell>
        </row>
        <row r="767">
          <cell r="D767" t="str">
            <v>745-2024</v>
          </cell>
          <cell r="E767" t="str">
            <v>Maira Salamanca</v>
          </cell>
          <cell r="F767" t="str">
            <v>Subdirección de las Artes</v>
          </cell>
          <cell r="I767" t="str">
            <v>Contratación Directa</v>
          </cell>
          <cell r="J767" t="str">
            <v>Contratación directa.</v>
          </cell>
          <cell r="K767" t="str">
            <v>Prestación de servicios</v>
          </cell>
          <cell r="N767" t="str">
            <v>Si</v>
          </cell>
          <cell r="O767" t="str">
            <v>Contrato Prestación de Servicios Profesionales</v>
          </cell>
          <cell r="P767">
            <v>45335</v>
          </cell>
          <cell r="Q767">
            <v>45336</v>
          </cell>
          <cell r="R767">
            <v>45382</v>
          </cell>
          <cell r="S767">
            <v>48</v>
          </cell>
          <cell r="T767" t="str">
            <v>En Ejecución</v>
          </cell>
          <cell r="U767" t="str">
            <v>Maira Salamanca</v>
          </cell>
          <cell r="X767" t="str">
            <v>LINA MARIA GAVIRIA HURTADO</v>
          </cell>
          <cell r="Z767" t="str">
            <v>Inversión</v>
          </cell>
          <cell r="AA767">
            <v>2020110010063</v>
          </cell>
          <cell r="AC767" t="str">
            <v>O23011601210000007585</v>
          </cell>
          <cell r="AF767">
            <v>10000000</v>
          </cell>
          <cell r="AJ767" t="str">
            <v>PRESTAR SERVICIOS PROFESIONALES A LA SUBDIRECCIÓN DE LAS ARTES, LÍNEA DE ARTE Y MEMORIA SIN FRONTERAS, EN ACTIVIDADES ASOCIADAS A LOS PROCESOS DE PLANIFICACIÓN, GESTIÓN, SEGUIMIENTO Y EJECUCIÓN DEL COMPONENTE DE FOMENTO DE LA LÍNEA Y DEMÁS ACCIONES RELACIONADAS CON LA IMPLEMENTACIÓN DE PROCESOS RELACIONADOS CON EL PROYECTO DE INVERSIÓN 7571 'RECONCILIACIÓN ARTE Y MEMORIA SIN FRONTERAS BOGOTÁ D.C'</v>
          </cell>
          <cell r="AK767" t="str">
            <v>Wilson Eliecer Peña Pinzón</v>
          </cell>
          <cell r="AL767">
            <v>80795505</v>
          </cell>
          <cell r="AM767" t="str">
            <v>745-2024</v>
          </cell>
          <cell r="AP767" t="str">
            <v>SECOP II</v>
          </cell>
          <cell r="AQ767" t="e">
            <v>#N/A</v>
          </cell>
          <cell r="AS767" t="str">
            <v>Falso</v>
          </cell>
          <cell r="AU767" t="str">
            <v>SI</v>
          </cell>
          <cell r="AV767" t="str">
            <v>Febrero</v>
          </cell>
          <cell r="AW767" t="e">
            <v>#N/A</v>
          </cell>
          <cell r="AX767">
            <v>45382</v>
          </cell>
          <cell r="AY767" t="str">
            <v>#REF!</v>
          </cell>
          <cell r="AZ767" t="str">
            <v>CO1.PCCNTR.5932491</v>
          </cell>
        </row>
        <row r="768">
          <cell r="D768" t="str">
            <v>746-2024</v>
          </cell>
          <cell r="E768" t="str">
            <v>LEYLA CASTILLO BALLÉN</v>
          </cell>
          <cell r="F768" t="str">
            <v>Subdirección de Formación Artistica</v>
          </cell>
          <cell r="G768" t="str">
            <v>Subdirección de Formación Artística</v>
          </cell>
          <cell r="H768" t="str">
            <v>Programa Crea</v>
          </cell>
          <cell r="I768" t="str">
            <v>Contratación Directa</v>
          </cell>
          <cell r="J768" t="str">
            <v>Contratación directa.</v>
          </cell>
          <cell r="K768" t="str">
            <v>Prestación de servicios</v>
          </cell>
          <cell r="N768" t="str">
            <v>Si</v>
          </cell>
          <cell r="O768" t="str">
            <v>Contrato Prestación de Servicios Apoyo a la Gestión</v>
          </cell>
          <cell r="P768">
            <v>45335</v>
          </cell>
          <cell r="Q768">
            <v>45337</v>
          </cell>
          <cell r="R768">
            <v>45473</v>
          </cell>
          <cell r="S768">
            <v>136</v>
          </cell>
          <cell r="T768" t="str">
            <v>En Ejecución</v>
          </cell>
          <cell r="U768" t="str">
            <v>LEYLA CASTILLO BALLÉN</v>
          </cell>
          <cell r="X768" t="str">
            <v>JORGE EDUARDO MARTINEZ GARCIA</v>
          </cell>
          <cell r="Z768" t="str">
            <v>Inversión</v>
          </cell>
          <cell r="AA768">
            <v>2020110010061</v>
          </cell>
          <cell r="AC768" t="str">
            <v>O23011601140000007619</v>
          </cell>
          <cell r="AF768">
            <v>16195410</v>
          </cell>
          <cell r="AJ76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68" t="str">
            <v>ALBERTO VESGA CARTAGENA</v>
          </cell>
          <cell r="AL768">
            <v>79154012</v>
          </cell>
          <cell r="AM768" t="str">
            <v>746-2024</v>
          </cell>
          <cell r="AP768" t="str">
            <v>SECOP II</v>
          </cell>
          <cell r="AQ768" t="e">
            <v>#N/A</v>
          </cell>
          <cell r="AS768" t="str">
            <v>Falso</v>
          </cell>
          <cell r="AU768" t="str">
            <v>SI</v>
          </cell>
          <cell r="AV768" t="str">
            <v>Febrero</v>
          </cell>
          <cell r="AW768" t="e">
            <v>#N/A</v>
          </cell>
          <cell r="AX768">
            <v>45473</v>
          </cell>
          <cell r="AY768" t="str">
            <v>#REF!</v>
          </cell>
          <cell r="AZ768" t="str">
            <v>CO1.PCCNTR.5934960</v>
          </cell>
        </row>
        <row r="769">
          <cell r="D769" t="str">
            <v>747-2024</v>
          </cell>
          <cell r="E769" t="str">
            <v>LEYLA CASTILLO BALLÉN</v>
          </cell>
          <cell r="F769" t="str">
            <v>Subdirección de Formación Artistica</v>
          </cell>
          <cell r="G769" t="str">
            <v>Subdirección de Formación Artística</v>
          </cell>
          <cell r="H769" t="str">
            <v>Programa Crea</v>
          </cell>
          <cell r="I769" t="str">
            <v>Contratación Directa</v>
          </cell>
          <cell r="J769" t="str">
            <v>Contratación directa.</v>
          </cell>
          <cell r="K769" t="str">
            <v>Prestación de servicios</v>
          </cell>
          <cell r="N769" t="str">
            <v>Si</v>
          </cell>
          <cell r="O769" t="str">
            <v>Contrato Prestación de Servicios Profesionales</v>
          </cell>
          <cell r="P769">
            <v>45335</v>
          </cell>
          <cell r="Q769">
            <v>45337</v>
          </cell>
          <cell r="R769">
            <v>45473</v>
          </cell>
          <cell r="S769">
            <v>136</v>
          </cell>
          <cell r="T769" t="str">
            <v>En Ejecución</v>
          </cell>
          <cell r="U769" t="str">
            <v>LEYLA CASTILLO BALLÉN</v>
          </cell>
          <cell r="X769" t="str">
            <v>LINA MARIA GAVIRIA HURTADO</v>
          </cell>
          <cell r="Z769" t="str">
            <v>Inversión</v>
          </cell>
          <cell r="AA769">
            <v>2020110010061</v>
          </cell>
          <cell r="AC769" t="str">
            <v>O23011601140000007619</v>
          </cell>
          <cell r="AF769">
            <v>10820453</v>
          </cell>
          <cell r="AJ76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69" t="str">
            <v>Karen Arizala Padiila</v>
          </cell>
          <cell r="AL769">
            <v>1031157454</v>
          </cell>
          <cell r="AM769" t="str">
            <v>747-2024</v>
          </cell>
          <cell r="AP769" t="str">
            <v>SECOP II</v>
          </cell>
          <cell r="AQ769" t="e">
            <v>#N/A</v>
          </cell>
          <cell r="AS769" t="str">
            <v>Falso</v>
          </cell>
          <cell r="AU769" t="str">
            <v>SI</v>
          </cell>
          <cell r="AV769" t="str">
            <v>Febrero</v>
          </cell>
          <cell r="AW769" t="e">
            <v>#N/A</v>
          </cell>
          <cell r="AX769">
            <v>45473</v>
          </cell>
          <cell r="AY769" t="str">
            <v>#REF!</v>
          </cell>
          <cell r="AZ769" t="str">
            <v>CO1.PCCNTR.5935363</v>
          </cell>
        </row>
        <row r="770">
          <cell r="D770" t="str">
            <v>748-2024</v>
          </cell>
          <cell r="E770" t="str">
            <v>LEYLA CASTILLO BALLÉN</v>
          </cell>
          <cell r="F770" t="str">
            <v>Subdirección de Formación Artistica</v>
          </cell>
          <cell r="G770" t="str">
            <v>Subdirección de Formación Artística</v>
          </cell>
          <cell r="H770" t="str">
            <v>Programa Crea</v>
          </cell>
          <cell r="I770" t="str">
            <v>Contratación Directa</v>
          </cell>
          <cell r="J770" t="str">
            <v>Contratación directa.</v>
          </cell>
          <cell r="K770" t="str">
            <v>Prestación de servicios</v>
          </cell>
          <cell r="N770" t="str">
            <v>Si</v>
          </cell>
          <cell r="O770" t="str">
            <v>Contrato Prestación de Servicios Profesionales</v>
          </cell>
          <cell r="P770">
            <v>45335</v>
          </cell>
          <cell r="Q770">
            <v>45337</v>
          </cell>
          <cell r="R770">
            <v>45473</v>
          </cell>
          <cell r="S770">
            <v>136</v>
          </cell>
          <cell r="T770" t="str">
            <v>En Ejecución</v>
          </cell>
          <cell r="U770" t="str">
            <v>LEYLA CASTILLO BALLÉN</v>
          </cell>
          <cell r="X770" t="str">
            <v>LINA MARIA GAVIRIA HURTADO</v>
          </cell>
          <cell r="Z770" t="str">
            <v>Inversión</v>
          </cell>
          <cell r="AA770">
            <v>2020110010061</v>
          </cell>
          <cell r="AC770" t="str">
            <v>O23011601140000007619</v>
          </cell>
          <cell r="AF770">
            <v>10820453</v>
          </cell>
          <cell r="AJ77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70" t="str">
            <v>ChristianFernando Robles Solano</v>
          </cell>
          <cell r="AL770">
            <v>1014217692</v>
          </cell>
          <cell r="AM770" t="str">
            <v>748-2024</v>
          </cell>
          <cell r="AP770" t="str">
            <v>SECOP II</v>
          </cell>
          <cell r="AQ770" t="e">
            <v>#N/A</v>
          </cell>
          <cell r="AS770" t="str">
            <v>Falso</v>
          </cell>
          <cell r="AU770" t="str">
            <v>SI</v>
          </cell>
          <cell r="AV770" t="str">
            <v>Febrero</v>
          </cell>
          <cell r="AW770" t="e">
            <v>#N/A</v>
          </cell>
          <cell r="AX770">
            <v>45473</v>
          </cell>
          <cell r="AY770" t="str">
            <v>#REF!</v>
          </cell>
          <cell r="AZ770" t="str">
            <v>CO1.PCCNTR.5935063</v>
          </cell>
        </row>
        <row r="771">
          <cell r="D771" t="str">
            <v>765-2024</v>
          </cell>
          <cell r="E771" t="str">
            <v>LEYLA CASTILLO BALLÉN</v>
          </cell>
          <cell r="F771" t="str">
            <v>Subdirección de Formación Artistica</v>
          </cell>
          <cell r="G771" t="str">
            <v>Subdirección de Formación Artística</v>
          </cell>
          <cell r="H771" t="str">
            <v>Programa Crea</v>
          </cell>
          <cell r="I771" t="str">
            <v>Contratación Directa</v>
          </cell>
          <cell r="J771" t="str">
            <v>Contratación directa.</v>
          </cell>
          <cell r="K771" t="str">
            <v>Prestación de servicios</v>
          </cell>
          <cell r="N771" t="str">
            <v>Si</v>
          </cell>
          <cell r="O771" t="str">
            <v>Contrato Prestación de Servicios Profesionales</v>
          </cell>
          <cell r="P771">
            <v>45335</v>
          </cell>
          <cell r="Q771">
            <v>45337</v>
          </cell>
          <cell r="R771">
            <v>45473</v>
          </cell>
          <cell r="S771">
            <v>136</v>
          </cell>
          <cell r="T771" t="str">
            <v>En Ejecución</v>
          </cell>
          <cell r="U771" t="str">
            <v>LEYLA CASTILLO BALLÉN</v>
          </cell>
          <cell r="X771" t="str">
            <v>LINA MARIA GAVIRIA HURTADO</v>
          </cell>
          <cell r="Z771" t="str">
            <v>Inversión</v>
          </cell>
          <cell r="AA771">
            <v>2020110010061</v>
          </cell>
          <cell r="AC771" t="str">
            <v>O23011601140000007619</v>
          </cell>
          <cell r="AF771">
            <v>10820453</v>
          </cell>
          <cell r="AJ77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71" t="str">
            <v>Angie Dannitza Bermudez Saenz</v>
          </cell>
          <cell r="AL771">
            <v>1032504074</v>
          </cell>
          <cell r="AM771" t="str">
            <v>765-2024</v>
          </cell>
          <cell r="AP771" t="str">
            <v>SECOP II</v>
          </cell>
          <cell r="AQ771" t="e">
            <v>#N/A</v>
          </cell>
          <cell r="AS771" t="str">
            <v>Falso</v>
          </cell>
          <cell r="AU771" t="str">
            <v>SI</v>
          </cell>
          <cell r="AV771" t="str">
            <v>Febrero</v>
          </cell>
          <cell r="AW771" t="e">
            <v>#N/A</v>
          </cell>
          <cell r="AX771">
            <v>45473</v>
          </cell>
          <cell r="AY771" t="str">
            <v>#REF!</v>
          </cell>
          <cell r="AZ771" t="str">
            <v>CO1.PCCNTR.5938306</v>
          </cell>
        </row>
        <row r="772">
          <cell r="D772" t="str">
            <v>PUFA-039-2024</v>
          </cell>
          <cell r="E772" t="str">
            <v>Maira Salamanca</v>
          </cell>
          <cell r="F772" t="str">
            <v>Subdirección de las Artes</v>
          </cell>
          <cell r="G772" t="str">
            <v>Gerencia de Artes Audiovisuales</v>
          </cell>
          <cell r="H772" t="str">
            <v>GERENTE DE ARTES AUDIOVISUALES</v>
          </cell>
          <cell r="I772" t="str">
            <v>Contratación Directa</v>
          </cell>
          <cell r="J772" t="str">
            <v>Contratación directa.</v>
          </cell>
          <cell r="K772" t="str">
            <v>Prestación de servicios</v>
          </cell>
          <cell r="L772" t="str">
            <v>17 17. Contrato de Prestación de Servicios</v>
          </cell>
          <cell r="M772" t="str">
            <v xml:space="preserve">49 49-Otros Servicios </v>
          </cell>
          <cell r="N772" t="str">
            <v>No</v>
          </cell>
          <cell r="O772" t="str">
            <v>N/A</v>
          </cell>
          <cell r="P772">
            <v>45335</v>
          </cell>
          <cell r="Q772">
            <v>45337</v>
          </cell>
          <cell r="R772">
            <v>45337</v>
          </cell>
          <cell r="S772">
            <v>1</v>
          </cell>
          <cell r="T772" t="str">
            <v>En Ejecución</v>
          </cell>
          <cell r="U772" t="str">
            <v>Maira Salamanca</v>
          </cell>
          <cell r="X772" t="str">
            <v>Ricardo Alfonso Cantor Bossa</v>
          </cell>
          <cell r="Y772">
            <v>80797050</v>
          </cell>
          <cell r="Z772" t="str">
            <v>N/A</v>
          </cell>
          <cell r="AC772" t="str">
            <v>N/A - Valor Cero / Coproducción</v>
          </cell>
          <cell r="AE772">
            <v>0</v>
          </cell>
          <cell r="AF772">
            <v>0</v>
          </cell>
          <cell r="AI772" t="str">
            <v>N/A</v>
          </cell>
          <cell r="AJ772" t="str">
            <v>El IDARTES se compromete a gestionar las solicitudes de Permiso Unificado de Filmaciones Audiovisuales - PUFA y conceder a AGORA ENTERTAINMENT SAS el uso y aprovechamiento económico de los espacios públicos para filmaciones audiovisuales registrados y aprobados en el Sistema Único para el Manejo y Aprovechamiento del Espacio Público - SUMA, y AGORA ENTERTAINMENT SAS acepta pagar la respectiva retribución económica y cumplir con las condiciones establecidas por el IDARTES y la normatividad (...)</v>
          </cell>
          <cell r="AK772" t="str">
            <v>Agora Entertainment sas</v>
          </cell>
          <cell r="AL772">
            <v>900338318</v>
          </cell>
          <cell r="AM772" t="str">
            <v>PUFA-039-2024</v>
          </cell>
          <cell r="AP772" t="str">
            <v>SECOP II</v>
          </cell>
          <cell r="AS772" t="str">
            <v>Falso</v>
          </cell>
          <cell r="AU772" t="str">
            <v>SI</v>
          </cell>
          <cell r="AV772" t="str">
            <v>Febrero</v>
          </cell>
          <cell r="AW772" t="e">
            <v>#N/A</v>
          </cell>
          <cell r="AX772">
            <v>45337</v>
          </cell>
          <cell r="AY772" t="str">
            <v>#REF!</v>
          </cell>
          <cell r="AZ772" t="str">
            <v>CO1.PCCNTR.5929636</v>
          </cell>
        </row>
        <row r="773">
          <cell r="D773" t="str">
            <v>PUFA-043-2024</v>
          </cell>
          <cell r="E773" t="str">
            <v>Maira Salamanca</v>
          </cell>
          <cell r="F773" t="str">
            <v>Subdirección de las Artes</v>
          </cell>
          <cell r="G773" t="str">
            <v>Gerencia de Artes Audiovisuales</v>
          </cell>
          <cell r="H773" t="str">
            <v>GERENTE DE ARTES AUDIOVISUALES</v>
          </cell>
          <cell r="I773" t="str">
            <v>Contratación Directa</v>
          </cell>
          <cell r="J773" t="str">
            <v>Contratación directa.</v>
          </cell>
          <cell r="K773" t="str">
            <v>Prestación de servicios</v>
          </cell>
          <cell r="L773" t="str">
            <v>17 17. Contrato de Prestación de Servicios</v>
          </cell>
          <cell r="M773" t="str">
            <v xml:space="preserve">49 49-Otros Servicios </v>
          </cell>
          <cell r="N773" t="str">
            <v>No</v>
          </cell>
          <cell r="O773" t="str">
            <v>N/A</v>
          </cell>
          <cell r="P773">
            <v>45335</v>
          </cell>
          <cell r="Q773">
            <v>45336</v>
          </cell>
          <cell r="R773">
            <v>45336</v>
          </cell>
          <cell r="S773">
            <v>1</v>
          </cell>
          <cell r="T773" t="str">
            <v>En Ejecución</v>
          </cell>
          <cell r="U773" t="str">
            <v>Maira Salamanca</v>
          </cell>
          <cell r="X773" t="str">
            <v>Ricardo Alfonso Cantor Bossa</v>
          </cell>
          <cell r="Y773">
            <v>80797050</v>
          </cell>
          <cell r="Z773" t="str">
            <v>N/A</v>
          </cell>
          <cell r="AC773" t="str">
            <v>N/A - Valor Cero / Coproducción</v>
          </cell>
          <cell r="AE773">
            <v>0</v>
          </cell>
          <cell r="AF773">
            <v>0</v>
          </cell>
          <cell r="AI773" t="str">
            <v>N/A</v>
          </cell>
          <cell r="AJ773"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773" t="str">
            <v>LOVE PRODUCCIONES S.A.S.</v>
          </cell>
          <cell r="AL773">
            <v>900464950</v>
          </cell>
          <cell r="AM773" t="str">
            <v>PUFA-043-2024</v>
          </cell>
          <cell r="AP773" t="str">
            <v>SECOP II</v>
          </cell>
          <cell r="AS773" t="str">
            <v>Falso</v>
          </cell>
          <cell r="AU773" t="str">
            <v>SI</v>
          </cell>
          <cell r="AV773" t="str">
            <v>Febrero</v>
          </cell>
          <cell r="AW773" t="e">
            <v>#N/A</v>
          </cell>
          <cell r="AX773">
            <v>45336</v>
          </cell>
          <cell r="AY773" t="str">
            <v>#REF!</v>
          </cell>
          <cell r="AZ773" t="str">
            <v>CO1.PCCNTR.5937619</v>
          </cell>
        </row>
        <row r="774">
          <cell r="D774" t="str">
            <v>PUFA-044-2024</v>
          </cell>
          <cell r="E774" t="str">
            <v>Maira Salamanca</v>
          </cell>
          <cell r="F774" t="str">
            <v>Subdirección de las Artes</v>
          </cell>
          <cell r="G774" t="str">
            <v>Gerencia de Artes Audiovisuales</v>
          </cell>
          <cell r="H774" t="str">
            <v>GERENTE DE ARTES AUDIOVISUALES</v>
          </cell>
          <cell r="I774" t="str">
            <v>Contratación Directa</v>
          </cell>
          <cell r="J774" t="str">
            <v>Contratación directa.</v>
          </cell>
          <cell r="K774" t="str">
            <v>Prestación de servicios</v>
          </cell>
          <cell r="L774" t="str">
            <v>17 17. Contrato de Prestación de Servicios</v>
          </cell>
          <cell r="M774" t="str">
            <v xml:space="preserve">49 49-Otros Servicios </v>
          </cell>
          <cell r="N774" t="str">
            <v>No</v>
          </cell>
          <cell r="O774" t="str">
            <v>N/A</v>
          </cell>
          <cell r="P774">
            <v>45335</v>
          </cell>
          <cell r="Q774">
            <v>45336</v>
          </cell>
          <cell r="R774">
            <v>45336</v>
          </cell>
          <cell r="S774">
            <v>1</v>
          </cell>
          <cell r="T774" t="str">
            <v>En Ejecución</v>
          </cell>
          <cell r="U774" t="str">
            <v>Maira Salamanca</v>
          </cell>
          <cell r="X774" t="str">
            <v>Ricardo Alfonso Cantor Bossa</v>
          </cell>
          <cell r="Y774">
            <v>80797050</v>
          </cell>
          <cell r="Z774" t="str">
            <v>N/A</v>
          </cell>
          <cell r="AC774" t="str">
            <v>N/A - Valor Cero / Coproducción</v>
          </cell>
          <cell r="AE774">
            <v>0</v>
          </cell>
          <cell r="AF774">
            <v>0</v>
          </cell>
          <cell r="AI774" t="str">
            <v>N/A</v>
          </cell>
          <cell r="AJ774"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774" t="str">
            <v>LOVE PRODUCCIONES S.A.S.</v>
          </cell>
          <cell r="AL774">
            <v>900464950</v>
          </cell>
          <cell r="AM774" t="str">
            <v>PUFA-044-2024</v>
          </cell>
          <cell r="AP774" t="str">
            <v>SECOP II</v>
          </cell>
          <cell r="AS774" t="str">
            <v>Falso</v>
          </cell>
          <cell r="AU774" t="str">
            <v>SI</v>
          </cell>
          <cell r="AV774" t="str">
            <v>Febrero</v>
          </cell>
          <cell r="AW774" t="e">
            <v>#N/A</v>
          </cell>
          <cell r="AX774">
            <v>45336</v>
          </cell>
          <cell r="AY774" t="str">
            <v>#REF!</v>
          </cell>
          <cell r="AZ774" t="str">
            <v>CO1.PCCNTR.5937440</v>
          </cell>
        </row>
        <row r="775">
          <cell r="D775" t="str">
            <v>671-2024</v>
          </cell>
          <cell r="E775" t="str">
            <v>LEYLA CASTILLO BALLÉN</v>
          </cell>
          <cell r="F775" t="str">
            <v>Subdirección de Formación Artistica</v>
          </cell>
          <cell r="G775" t="str">
            <v>Subdirección de Formación Artística</v>
          </cell>
          <cell r="H775" t="str">
            <v>Programa Crea</v>
          </cell>
          <cell r="I775" t="str">
            <v>Contratación Directa</v>
          </cell>
          <cell r="J775" t="str">
            <v>Contratación directa.</v>
          </cell>
          <cell r="K775" t="str">
            <v>Prestación de servicios</v>
          </cell>
          <cell r="N775" t="str">
            <v>Si</v>
          </cell>
          <cell r="O775" t="str">
            <v>Contrato Prestación de Servicios Profesionales</v>
          </cell>
          <cell r="P775">
            <v>45336</v>
          </cell>
          <cell r="Q775">
            <v>45338</v>
          </cell>
          <cell r="R775">
            <v>45473</v>
          </cell>
          <cell r="S775">
            <v>135</v>
          </cell>
          <cell r="T775" t="str">
            <v>En Ejecución</v>
          </cell>
          <cell r="U775" t="str">
            <v>LEYLA CASTILLO BALLÉN</v>
          </cell>
          <cell r="X775" t="str">
            <v>LINA MARIA GAVIRIA HURTADO</v>
          </cell>
          <cell r="Z775" t="str">
            <v>Inversión</v>
          </cell>
          <cell r="AA775">
            <v>2020110010061</v>
          </cell>
          <cell r="AC775" t="str">
            <v>O23011601140000007619</v>
          </cell>
          <cell r="AF775">
            <v>16075444</v>
          </cell>
          <cell r="AJ77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75" t="str">
            <v>Jennifer Camargo</v>
          </cell>
          <cell r="AL775">
            <v>1022948640</v>
          </cell>
          <cell r="AM775" t="str">
            <v>671-2024</v>
          </cell>
          <cell r="AP775" t="str">
            <v>SECOP II</v>
          </cell>
          <cell r="AQ775" t="e">
            <v>#N/A</v>
          </cell>
          <cell r="AS775" t="str">
            <v>Falso</v>
          </cell>
          <cell r="AU775" t="str">
            <v>SI</v>
          </cell>
          <cell r="AV775" t="str">
            <v>Febrero</v>
          </cell>
          <cell r="AW775" t="e">
            <v>#N/A</v>
          </cell>
          <cell r="AX775">
            <v>45473</v>
          </cell>
          <cell r="AY775" t="str">
            <v>#REF!</v>
          </cell>
          <cell r="AZ775" t="str">
            <v>CO1.PCCNTR.5938433</v>
          </cell>
        </row>
        <row r="776">
          <cell r="D776" t="str">
            <v>672-2024</v>
          </cell>
          <cell r="E776" t="str">
            <v>LEYLA CASTILLO BALLÉN</v>
          </cell>
          <cell r="F776" t="str">
            <v>Subdirección de Formación Artistica</v>
          </cell>
          <cell r="G776" t="str">
            <v>Subdirección de Formación Artística</v>
          </cell>
          <cell r="H776" t="str">
            <v>Programa Crea</v>
          </cell>
          <cell r="I776" t="str">
            <v>Contratación Directa</v>
          </cell>
          <cell r="J776" t="str">
            <v>Contratación directa.</v>
          </cell>
          <cell r="K776" t="str">
            <v>Prestación de servicios</v>
          </cell>
          <cell r="N776" t="str">
            <v>Si</v>
          </cell>
          <cell r="O776" t="str">
            <v>Contrato Prestación de Servicios Apoyo a la Gestión</v>
          </cell>
          <cell r="P776">
            <v>45336</v>
          </cell>
          <cell r="Q776">
            <v>45338</v>
          </cell>
          <cell r="R776">
            <v>45535</v>
          </cell>
          <cell r="S776">
            <v>196</v>
          </cell>
          <cell r="T776" t="str">
            <v>En Ejecución</v>
          </cell>
          <cell r="U776" t="str">
            <v>LEYLA CASTILLO BALLÉN</v>
          </cell>
          <cell r="X776" t="str">
            <v>LINA MARIA GAVIRIA HURTADO</v>
          </cell>
          <cell r="Z776" t="str">
            <v>Inversión</v>
          </cell>
          <cell r="AA776">
            <v>2020110010061</v>
          </cell>
          <cell r="AC776" t="str">
            <v>O23011601140000007619</v>
          </cell>
          <cell r="AF776">
            <v>23273404</v>
          </cell>
          <cell r="AJ77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776" t="str">
            <v>Eliana Urazan Roncancio</v>
          </cell>
          <cell r="AL776">
            <v>52055799</v>
          </cell>
          <cell r="AM776" t="str">
            <v>672-2024</v>
          </cell>
          <cell r="AP776" t="str">
            <v>SECOP II</v>
          </cell>
          <cell r="AQ776" t="e">
            <v>#N/A</v>
          </cell>
          <cell r="AS776" t="str">
            <v>Falso</v>
          </cell>
          <cell r="AU776" t="str">
            <v>SI</v>
          </cell>
          <cell r="AV776" t="str">
            <v>Febrero</v>
          </cell>
          <cell r="AW776" t="e">
            <v>#N/A</v>
          </cell>
          <cell r="AX776">
            <v>45535</v>
          </cell>
          <cell r="AY776" t="str">
            <v>#REF!</v>
          </cell>
          <cell r="AZ776" t="str">
            <v>CO1.PCCNTR.5938279</v>
          </cell>
        </row>
        <row r="777">
          <cell r="D777" t="str">
            <v>696-2024</v>
          </cell>
          <cell r="E777" t="str">
            <v>LEYLA CASTILLO BALLÉN</v>
          </cell>
          <cell r="F777" t="str">
            <v>Subdirección de Formación Artistica</v>
          </cell>
          <cell r="G777" t="str">
            <v>Subdirección de Formación Artística</v>
          </cell>
          <cell r="I777" t="str">
            <v>Contratación Directa</v>
          </cell>
          <cell r="J777" t="str">
            <v>Contratación directa.</v>
          </cell>
          <cell r="K777" t="str">
            <v>Prestación de servicios</v>
          </cell>
          <cell r="N777" t="str">
            <v>Si</v>
          </cell>
          <cell r="O777" t="str">
            <v>Contrato Prestación de Servicios Apoyo a la Gestión</v>
          </cell>
          <cell r="P777">
            <v>45336</v>
          </cell>
          <cell r="Q777">
            <v>45341</v>
          </cell>
          <cell r="R777">
            <v>45402</v>
          </cell>
          <cell r="S777">
            <v>62</v>
          </cell>
          <cell r="T777" t="str">
            <v>En Ejecución</v>
          </cell>
          <cell r="U777" t="str">
            <v>LEYLA CASTILLO BALLÉN</v>
          </cell>
          <cell r="X777" t="str">
            <v>VICTOR HUGO GONZALEZ BRAVO</v>
          </cell>
          <cell r="Z777" t="str">
            <v>Inversión</v>
          </cell>
          <cell r="AA777">
            <v>2021110010005</v>
          </cell>
          <cell r="AC777" t="str">
            <v>O23011601210000007909</v>
          </cell>
          <cell r="AF777">
            <v>9137700</v>
          </cell>
          <cell r="AJ777" t="str">
            <v>Prestar servicios de apoyo a la gestión al Idartes - Subdirección de Formación Artística, para la organización, desarrollo, articulación e implementación de las acciones asociadas a los componentes del proyecto de inversión 7909 "Fortalecimiento de las culturas y procesos comunitarios artísticos en los territorios de Bogotá".</v>
          </cell>
          <cell r="AK777" t="str">
            <v>Claudia Marcela Garzon</v>
          </cell>
          <cell r="AL777">
            <v>52726119</v>
          </cell>
          <cell r="AM777" t="str">
            <v>696-2024</v>
          </cell>
          <cell r="AP777" t="str">
            <v>SECOP II</v>
          </cell>
          <cell r="AQ777" t="e">
            <v>#N/A</v>
          </cell>
          <cell r="AS777" t="str">
            <v>Falso</v>
          </cell>
          <cell r="AU777" t="str">
            <v>SI</v>
          </cell>
          <cell r="AV777" t="str">
            <v>Febrero</v>
          </cell>
          <cell r="AW777" t="e">
            <v>#N/A</v>
          </cell>
          <cell r="AX777">
            <v>45402</v>
          </cell>
          <cell r="AY777" t="str">
            <v>#REF!</v>
          </cell>
          <cell r="AZ777" t="str">
            <v>CO1.PCCNTR.5940779</v>
          </cell>
        </row>
        <row r="778">
          <cell r="D778" t="str">
            <v>724-2024</v>
          </cell>
          <cell r="E778" t="str">
            <v>LEYLA CASTILLO BALLÉN</v>
          </cell>
          <cell r="F778" t="str">
            <v>Subdirección de Formación Artistica</v>
          </cell>
          <cell r="G778" t="str">
            <v>Subdirección de Formación Artística</v>
          </cell>
          <cell r="H778" t="str">
            <v>Programa Crea</v>
          </cell>
          <cell r="I778" t="str">
            <v>Contratación Directa</v>
          </cell>
          <cell r="J778" t="str">
            <v>Contratación directa.</v>
          </cell>
          <cell r="K778" t="str">
            <v>Prestación de servicios</v>
          </cell>
          <cell r="N778" t="str">
            <v>Si</v>
          </cell>
          <cell r="O778" t="str">
            <v>Contrato Prestación de Servicios Profesionales</v>
          </cell>
          <cell r="P778">
            <v>45336</v>
          </cell>
          <cell r="Q778">
            <v>45337</v>
          </cell>
          <cell r="R778">
            <v>45473</v>
          </cell>
          <cell r="S778">
            <v>136</v>
          </cell>
          <cell r="T778" t="str">
            <v>En Ejecución</v>
          </cell>
          <cell r="U778" t="str">
            <v>LEYLA CASTILLO BALLÉN</v>
          </cell>
          <cell r="X778" t="str">
            <v>JORGE EDUARDO MARTINEZ GARCIA</v>
          </cell>
          <cell r="Z778" t="str">
            <v>Inversión</v>
          </cell>
          <cell r="AA778">
            <v>2020110010061</v>
          </cell>
          <cell r="AC778" t="str">
            <v>O23011601140000007619</v>
          </cell>
          <cell r="AF778">
            <v>16195410</v>
          </cell>
          <cell r="AJ77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78" t="str">
            <v>MORYN FARIDA GUTIERREZ ARANZALES</v>
          </cell>
          <cell r="AL778">
            <v>53012889</v>
          </cell>
          <cell r="AM778" t="str">
            <v>724-2024</v>
          </cell>
          <cell r="AP778" t="str">
            <v>SECOP II</v>
          </cell>
          <cell r="AQ778" t="e">
            <v>#N/A</v>
          </cell>
          <cell r="AS778" t="str">
            <v>Falso</v>
          </cell>
          <cell r="AU778" t="str">
            <v>SI</v>
          </cell>
          <cell r="AV778" t="str">
            <v>Febrero</v>
          </cell>
          <cell r="AW778" t="e">
            <v>#N/A</v>
          </cell>
          <cell r="AX778">
            <v>45473</v>
          </cell>
          <cell r="AY778" t="str">
            <v>#REF!</v>
          </cell>
          <cell r="AZ778" t="str">
            <v>CO1.PCCNTR.5937569</v>
          </cell>
        </row>
        <row r="779">
          <cell r="D779" t="str">
            <v>725-2024</v>
          </cell>
          <cell r="E779" t="str">
            <v>LEYLA CASTILLO BALLÉN</v>
          </cell>
          <cell r="F779" t="str">
            <v>Subdirección de Formación Artistica</v>
          </cell>
          <cell r="G779" t="str">
            <v>Subdirección de Formación Artística</v>
          </cell>
          <cell r="H779" t="str">
            <v>Programa Crea</v>
          </cell>
          <cell r="I779" t="str">
            <v>Contratación Directa</v>
          </cell>
          <cell r="J779" t="str">
            <v>Contratación directa.</v>
          </cell>
          <cell r="K779" t="str">
            <v>Prestación de servicios</v>
          </cell>
          <cell r="N779" t="str">
            <v>Si</v>
          </cell>
          <cell r="O779" t="str">
            <v>Contrato Prestación de Servicios Profesionales</v>
          </cell>
          <cell r="P779">
            <v>45336</v>
          </cell>
          <cell r="Q779">
            <v>45337</v>
          </cell>
          <cell r="R779">
            <v>45473</v>
          </cell>
          <cell r="S779">
            <v>136</v>
          </cell>
          <cell r="T779" t="str">
            <v>En Ejecución</v>
          </cell>
          <cell r="U779" t="str">
            <v>LEYLA CASTILLO BALLÉN</v>
          </cell>
          <cell r="X779" t="str">
            <v>LINA MARIA GAVIRIA HURTADO</v>
          </cell>
          <cell r="Z779" t="str">
            <v>Inversión</v>
          </cell>
          <cell r="AA779">
            <v>2020110010061</v>
          </cell>
          <cell r="AC779" t="str">
            <v>O23011601140000007619</v>
          </cell>
          <cell r="AF779">
            <v>16195410</v>
          </cell>
          <cell r="AJ77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79" t="str">
            <v>LUIS ALEXANDER MORENO ARIZA</v>
          </cell>
          <cell r="AL779">
            <v>79761419</v>
          </cell>
          <cell r="AM779" t="str">
            <v>725-2024</v>
          </cell>
          <cell r="AP779" t="str">
            <v>SECOP II</v>
          </cell>
          <cell r="AQ779" t="e">
            <v>#N/A</v>
          </cell>
          <cell r="AS779" t="str">
            <v>Falso</v>
          </cell>
          <cell r="AU779" t="str">
            <v>SI</v>
          </cell>
          <cell r="AV779" t="str">
            <v>Febrero</v>
          </cell>
          <cell r="AW779" t="e">
            <v>#N/A</v>
          </cell>
          <cell r="AX779">
            <v>45473</v>
          </cell>
          <cell r="AY779" t="str">
            <v>#REF!</v>
          </cell>
          <cell r="AZ779" t="str">
            <v>CO1.PCCNTR.5937834</v>
          </cell>
        </row>
        <row r="780">
          <cell r="D780" t="str">
            <v>726-2024</v>
          </cell>
          <cell r="E780" t="str">
            <v>LEYLA CASTILLO BALLÉN</v>
          </cell>
          <cell r="F780" t="str">
            <v>Subdirección de Formación Artistica</v>
          </cell>
          <cell r="G780" t="str">
            <v>Subdirección de Formación Artística</v>
          </cell>
          <cell r="H780" t="str">
            <v>Programa Crea</v>
          </cell>
          <cell r="I780" t="str">
            <v>Contratación Directa</v>
          </cell>
          <cell r="J780" t="str">
            <v>Contratación directa.</v>
          </cell>
          <cell r="K780" t="str">
            <v>Prestación de servicios</v>
          </cell>
          <cell r="N780" t="str">
            <v>Si</v>
          </cell>
          <cell r="O780" t="str">
            <v>Contrato Prestación de Servicios Profesionales</v>
          </cell>
          <cell r="P780">
            <v>45336</v>
          </cell>
          <cell r="Q780">
            <v>45338</v>
          </cell>
          <cell r="R780">
            <v>45473</v>
          </cell>
          <cell r="S780">
            <v>135</v>
          </cell>
          <cell r="T780" t="str">
            <v>En Ejecución</v>
          </cell>
          <cell r="U780" t="str">
            <v>LEYLA CASTILLO BALLÉN</v>
          </cell>
          <cell r="X780" t="str">
            <v>LINA MARIA GAVIRIA HURTADO</v>
          </cell>
          <cell r="Z780" t="str">
            <v>Inversión</v>
          </cell>
          <cell r="AA780">
            <v>2020110010061</v>
          </cell>
          <cell r="AC780" t="str">
            <v>O23011601140000007619</v>
          </cell>
          <cell r="AF780">
            <v>16195410</v>
          </cell>
          <cell r="AJ78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80" t="str">
            <v>Luis Armando Marrero Parrado</v>
          </cell>
          <cell r="AL780">
            <v>80095645</v>
          </cell>
          <cell r="AM780" t="str">
            <v>726-2024</v>
          </cell>
          <cell r="AP780" t="str">
            <v>SECOP II</v>
          </cell>
          <cell r="AQ780" t="e">
            <v>#N/A</v>
          </cell>
          <cell r="AS780" t="str">
            <v>Falso</v>
          </cell>
          <cell r="AU780" t="str">
            <v>SI</v>
          </cell>
          <cell r="AV780" t="str">
            <v>Febrero</v>
          </cell>
          <cell r="AW780" t="e">
            <v>#N/A</v>
          </cell>
          <cell r="AX780">
            <v>45473</v>
          </cell>
          <cell r="AY780" t="str">
            <v>#REF!</v>
          </cell>
          <cell r="AZ780" t="str">
            <v>CO1.PCCNTR.5937740</v>
          </cell>
        </row>
        <row r="781">
          <cell r="D781" t="str">
            <v>739-2024</v>
          </cell>
          <cell r="E781" t="str">
            <v>LEYLA CASTILLO BALLÉN</v>
          </cell>
          <cell r="F781" t="str">
            <v>Subdirección de Formación Artistica</v>
          </cell>
          <cell r="G781" t="str">
            <v>Subdirección de Formación Artística</v>
          </cell>
          <cell r="H781" t="str">
            <v>Programa Crea</v>
          </cell>
          <cell r="I781" t="str">
            <v>Contratación Directa</v>
          </cell>
          <cell r="J781" t="str">
            <v>Contratación directa.</v>
          </cell>
          <cell r="K781" t="str">
            <v>Prestación de servicios</v>
          </cell>
          <cell r="N781" t="str">
            <v>Si</v>
          </cell>
          <cell r="O781" t="str">
            <v>Contrato Prestación de Servicios Apoyo a la Gestión</v>
          </cell>
          <cell r="P781">
            <v>45336</v>
          </cell>
          <cell r="Q781">
            <v>45340</v>
          </cell>
          <cell r="R781">
            <v>45382</v>
          </cell>
          <cell r="S781">
            <v>44</v>
          </cell>
          <cell r="T781" t="str">
            <v>En Ejecución</v>
          </cell>
          <cell r="U781" t="str">
            <v>LEYLA CASTILLO BALLÉN</v>
          </cell>
          <cell r="X781" t="str">
            <v>LINA MARIA GAVIRIA HURTADO</v>
          </cell>
          <cell r="Z781" t="str">
            <v>Inversión</v>
          </cell>
          <cell r="AA781">
            <v>2020110010061</v>
          </cell>
          <cell r="AC781" t="str">
            <v>O23011601140000007619</v>
          </cell>
          <cell r="AF781">
            <v>5649400</v>
          </cell>
          <cell r="AJ781" t="str">
            <v>Prestación de servicios de apoyo a la gestión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781" t="str">
            <v>DANIEL ALEJANDRO SANCHEZ PAEZ</v>
          </cell>
          <cell r="AL781">
            <v>80767716</v>
          </cell>
          <cell r="AM781" t="str">
            <v>739-2024</v>
          </cell>
          <cell r="AP781" t="str">
            <v>SECOP II</v>
          </cell>
          <cell r="AQ781" t="e">
            <v>#N/A</v>
          </cell>
          <cell r="AS781" t="str">
            <v>Falso</v>
          </cell>
          <cell r="AU781" t="str">
            <v>SI</v>
          </cell>
          <cell r="AV781" t="str">
            <v>Febrero</v>
          </cell>
          <cell r="AW781" t="e">
            <v>#N/A</v>
          </cell>
          <cell r="AX781">
            <v>45382</v>
          </cell>
          <cell r="AY781" t="str">
            <v>#REF!</v>
          </cell>
          <cell r="AZ781" t="str">
            <v>CO1.PCCNTR.5935910</v>
          </cell>
        </row>
        <row r="782">
          <cell r="D782" t="str">
            <v>744-2024</v>
          </cell>
          <cell r="E782" t="str">
            <v>LEYLA CASTILLO BALLÉN</v>
          </cell>
          <cell r="F782" t="str">
            <v>Subdirección de Formación Artistica</v>
          </cell>
          <cell r="G782" t="str">
            <v>Subdirección de Formación Artística</v>
          </cell>
          <cell r="H782" t="str">
            <v>Programa Crea</v>
          </cell>
          <cell r="I782" t="str">
            <v>Contratación Directa</v>
          </cell>
          <cell r="J782" t="str">
            <v>Contratación directa.</v>
          </cell>
          <cell r="K782" t="str">
            <v>Prestación de servicios</v>
          </cell>
          <cell r="N782" t="str">
            <v>Si</v>
          </cell>
          <cell r="O782" t="str">
            <v>Contrato Prestación de Servicios Profesionales</v>
          </cell>
          <cell r="P782">
            <v>45336</v>
          </cell>
          <cell r="Q782">
            <v>45338</v>
          </cell>
          <cell r="R782">
            <v>45534</v>
          </cell>
          <cell r="S782">
            <v>195</v>
          </cell>
          <cell r="T782" t="str">
            <v>En Ejecución</v>
          </cell>
          <cell r="U782" t="str">
            <v>LEYLA CASTILLO BALLÉN</v>
          </cell>
          <cell r="X782" t="str">
            <v>JORGE EDUARDO MARTINEZ GARCIA</v>
          </cell>
          <cell r="Z782" t="str">
            <v>Inversión</v>
          </cell>
          <cell r="AA782">
            <v>2020110010061</v>
          </cell>
          <cell r="AC782" t="str">
            <v>O23011601140000007619</v>
          </cell>
          <cell r="AF782">
            <v>23393370</v>
          </cell>
          <cell r="AJ7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82" t="str">
            <v>jonathan casallas mendez</v>
          </cell>
          <cell r="AL782">
            <v>1019040029</v>
          </cell>
          <cell r="AM782" t="str">
            <v>744-2024</v>
          </cell>
          <cell r="AP782" t="str">
            <v>SECOP II</v>
          </cell>
          <cell r="AQ782" t="e">
            <v>#N/A</v>
          </cell>
          <cell r="AS782" t="str">
            <v>Falso</v>
          </cell>
          <cell r="AU782" t="str">
            <v>SI</v>
          </cell>
          <cell r="AV782" t="str">
            <v>Febrero</v>
          </cell>
          <cell r="AW782" t="e">
            <v>#N/A</v>
          </cell>
          <cell r="AX782">
            <v>45534</v>
          </cell>
          <cell r="AY782" t="str">
            <v>#REF!</v>
          </cell>
          <cell r="AZ782" t="str">
            <v>CO1.PCCNTR.5935606</v>
          </cell>
        </row>
        <row r="783">
          <cell r="D783" t="str">
            <v>749-2024</v>
          </cell>
          <cell r="E783" t="str">
            <v>LEYLA CASTILLO BALLÉN</v>
          </cell>
          <cell r="F783" t="str">
            <v>Subdirección de Formación Artistica</v>
          </cell>
          <cell r="G783" t="str">
            <v>Subdirección de Formación Artística</v>
          </cell>
          <cell r="H783" t="str">
            <v>Programa Crea</v>
          </cell>
          <cell r="I783" t="str">
            <v>Contratación Directa</v>
          </cell>
          <cell r="J783" t="str">
            <v>Contratación directa.</v>
          </cell>
          <cell r="K783" t="str">
            <v>Prestación de servicios</v>
          </cell>
          <cell r="N783" t="str">
            <v>Si</v>
          </cell>
          <cell r="O783" t="str">
            <v>Contrato Prestación de Servicios Profesionales</v>
          </cell>
          <cell r="P783">
            <v>45336</v>
          </cell>
          <cell r="Q783">
            <v>45338</v>
          </cell>
          <cell r="R783">
            <v>45473</v>
          </cell>
          <cell r="S783">
            <v>135</v>
          </cell>
          <cell r="T783" t="str">
            <v>En Ejecución</v>
          </cell>
          <cell r="U783" t="str">
            <v>LEYLA CASTILLO BALLÉN</v>
          </cell>
          <cell r="X783" t="str">
            <v>LINA MARIA GAVIRIA HURTADO</v>
          </cell>
          <cell r="Z783" t="str">
            <v>Inversión</v>
          </cell>
          <cell r="AA783">
            <v>2020110010061</v>
          </cell>
          <cell r="AC783" t="str">
            <v>O23011601140000007619</v>
          </cell>
          <cell r="AF783">
            <v>16075444</v>
          </cell>
          <cell r="AJ78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83" t="str">
            <v>Jorge Luis Orozco Mantilla</v>
          </cell>
          <cell r="AL783">
            <v>1020789275</v>
          </cell>
          <cell r="AM783" t="str">
            <v>749-2024</v>
          </cell>
          <cell r="AP783" t="str">
            <v>SECOP II</v>
          </cell>
          <cell r="AQ783" t="e">
            <v>#N/A</v>
          </cell>
          <cell r="AS783" t="str">
            <v>Falso</v>
          </cell>
          <cell r="AU783" t="str">
            <v>SI</v>
          </cell>
          <cell r="AV783" t="str">
            <v>Abril</v>
          </cell>
          <cell r="AW783" t="e">
            <v>#N/A</v>
          </cell>
          <cell r="AX783">
            <v>45473</v>
          </cell>
          <cell r="AY783" t="str">
            <v>#REF!</v>
          </cell>
          <cell r="AZ783" t="str">
            <v>CO1.PCCNTR.5938624</v>
          </cell>
        </row>
        <row r="784">
          <cell r="D784" t="str">
            <v>750-2024</v>
          </cell>
          <cell r="E784" t="str">
            <v>LEYLA CASTILLO BALLÉN</v>
          </cell>
          <cell r="F784" t="str">
            <v>Subdirección de Formación Artistica</v>
          </cell>
          <cell r="G784" t="str">
            <v>Subdirección de Formación Artística</v>
          </cell>
          <cell r="H784" t="str">
            <v>Programa Crea</v>
          </cell>
          <cell r="I784" t="str">
            <v>Contratación Directa</v>
          </cell>
          <cell r="J784" t="str">
            <v>Contratación directa.</v>
          </cell>
          <cell r="K784" t="str">
            <v>Prestación de servicios</v>
          </cell>
          <cell r="N784" t="str">
            <v>Si</v>
          </cell>
          <cell r="O784" t="str">
            <v>Contrato Prestación de Servicios Profesionales</v>
          </cell>
          <cell r="P784">
            <v>45336</v>
          </cell>
          <cell r="Q784">
            <v>45338</v>
          </cell>
          <cell r="R784">
            <v>45473</v>
          </cell>
          <cell r="S784">
            <v>135</v>
          </cell>
          <cell r="T784" t="str">
            <v>En Ejecución</v>
          </cell>
          <cell r="U784" t="str">
            <v>LEYLA CASTILLO BALLÉN</v>
          </cell>
          <cell r="X784" t="str">
            <v>LINA MARIA GAVIRIA HURTADO</v>
          </cell>
          <cell r="Z784" t="str">
            <v>Inversión</v>
          </cell>
          <cell r="AA784">
            <v>2020110010061</v>
          </cell>
          <cell r="AC784" t="str">
            <v>O23011601140000007619</v>
          </cell>
          <cell r="AF784">
            <v>10820453</v>
          </cell>
          <cell r="AJ78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84" t="str">
            <v>María Margarita Montes Sánchez</v>
          </cell>
          <cell r="AL784">
            <v>1023938623</v>
          </cell>
          <cell r="AM784" t="str">
            <v>750-2024</v>
          </cell>
          <cell r="AP784" t="str">
            <v>SECOP II</v>
          </cell>
          <cell r="AQ784" t="e">
            <v>#N/A</v>
          </cell>
          <cell r="AS784" t="str">
            <v>Falso</v>
          </cell>
          <cell r="AU784" t="str">
            <v>SI</v>
          </cell>
          <cell r="AV784" t="str">
            <v>Febrero</v>
          </cell>
          <cell r="AW784" t="e">
            <v>#N/A</v>
          </cell>
          <cell r="AX784">
            <v>45473</v>
          </cell>
          <cell r="AY784" t="str">
            <v>#REF!</v>
          </cell>
          <cell r="AZ784" t="str">
            <v>CO1.PCCNTR.5941027</v>
          </cell>
        </row>
        <row r="785">
          <cell r="D785" t="str">
            <v>751-2024</v>
          </cell>
          <cell r="E785" t="str">
            <v>LEYLA CASTILLO BALLÉN</v>
          </cell>
          <cell r="F785" t="str">
            <v>Subdirección de Formación Artistica</v>
          </cell>
          <cell r="G785" t="str">
            <v>Subdirección de Formación Artística</v>
          </cell>
          <cell r="H785" t="str">
            <v>Programa Crea</v>
          </cell>
          <cell r="I785" t="str">
            <v>Contratación Directa</v>
          </cell>
          <cell r="J785" t="str">
            <v>Contratación directa.</v>
          </cell>
          <cell r="K785" t="str">
            <v>Prestación de servicios</v>
          </cell>
          <cell r="N785" t="str">
            <v>Si</v>
          </cell>
          <cell r="O785" t="str">
            <v>Contrato Prestación de Servicios Profesionales</v>
          </cell>
          <cell r="P785">
            <v>45336</v>
          </cell>
          <cell r="Q785">
            <v>45338</v>
          </cell>
          <cell r="R785">
            <v>45473</v>
          </cell>
          <cell r="S785">
            <v>135</v>
          </cell>
          <cell r="T785" t="str">
            <v>En Ejecución</v>
          </cell>
          <cell r="U785" t="str">
            <v>LEYLA CASTILLO BALLÉN</v>
          </cell>
          <cell r="X785" t="str">
            <v>LINA MARIA GAVIRIA HURTADO</v>
          </cell>
          <cell r="Z785" t="str">
            <v>Inversión</v>
          </cell>
          <cell r="AA785">
            <v>2020110010061</v>
          </cell>
          <cell r="AC785" t="str">
            <v>O23011601140000007619</v>
          </cell>
          <cell r="AF785">
            <v>10820453</v>
          </cell>
          <cell r="AJ78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85" t="str">
            <v>Carlos Alberto Arevalo Saavedra</v>
          </cell>
          <cell r="AL785">
            <v>1014241086</v>
          </cell>
          <cell r="AM785" t="str">
            <v>751-2024</v>
          </cell>
          <cell r="AP785" t="str">
            <v>SECOP II</v>
          </cell>
          <cell r="AQ785" t="e">
            <v>#N/A</v>
          </cell>
          <cell r="AS785" t="str">
            <v>Falso</v>
          </cell>
          <cell r="AU785" t="str">
            <v>SI</v>
          </cell>
          <cell r="AV785" t="str">
            <v>Febrero</v>
          </cell>
          <cell r="AW785" t="e">
            <v>#N/A</v>
          </cell>
          <cell r="AX785">
            <v>45473</v>
          </cell>
          <cell r="AY785" t="str">
            <v>#REF!</v>
          </cell>
          <cell r="AZ785" t="str">
            <v>CO1.PCCNTR.5940864</v>
          </cell>
        </row>
        <row r="786">
          <cell r="D786" t="str">
            <v>752-2024</v>
          </cell>
          <cell r="E786" t="str">
            <v>LEYLA CASTILLO BALLÉN</v>
          </cell>
          <cell r="F786" t="str">
            <v>Subdirección de Formación Artistica</v>
          </cell>
          <cell r="G786" t="str">
            <v>Subdirección de Formación Artística</v>
          </cell>
          <cell r="H786" t="str">
            <v>Programa Crea</v>
          </cell>
          <cell r="I786" t="str">
            <v>Contratación Directa</v>
          </cell>
          <cell r="J786" t="str">
            <v>Contratación directa.</v>
          </cell>
          <cell r="K786" t="str">
            <v>Prestación de servicios</v>
          </cell>
          <cell r="N786" t="str">
            <v>Si</v>
          </cell>
          <cell r="O786" t="str">
            <v>Contrato Prestación de Servicios Profesionales</v>
          </cell>
          <cell r="P786">
            <v>45336</v>
          </cell>
          <cell r="Q786">
            <v>45338</v>
          </cell>
          <cell r="R786">
            <v>45473</v>
          </cell>
          <cell r="S786">
            <v>135</v>
          </cell>
          <cell r="T786" t="str">
            <v>En Ejecución</v>
          </cell>
          <cell r="U786" t="str">
            <v>LEYLA CASTILLO BALLÉN</v>
          </cell>
          <cell r="X786" t="str">
            <v>LINA MARIA GAVIRIA HURTADO</v>
          </cell>
          <cell r="Z786" t="str">
            <v>Inversión</v>
          </cell>
          <cell r="AA786">
            <v>2020110010061</v>
          </cell>
          <cell r="AC786" t="str">
            <v>O23011601140000007619</v>
          </cell>
          <cell r="AF786">
            <v>10820453</v>
          </cell>
          <cell r="AJ78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86" t="str">
            <v>Paola Andrea Huertas Roa</v>
          </cell>
          <cell r="AL786">
            <v>1014249091</v>
          </cell>
          <cell r="AM786" t="str">
            <v>752-2024</v>
          </cell>
          <cell r="AP786" t="str">
            <v>SECOP II</v>
          </cell>
          <cell r="AQ786" t="e">
            <v>#N/A</v>
          </cell>
          <cell r="AS786" t="str">
            <v>Falso</v>
          </cell>
          <cell r="AU786" t="str">
            <v>SI</v>
          </cell>
          <cell r="AV786" t="str">
            <v>Febrero</v>
          </cell>
          <cell r="AW786" t="e">
            <v>#N/A</v>
          </cell>
          <cell r="AX786">
            <v>45473</v>
          </cell>
          <cell r="AY786" t="str">
            <v>#REF!</v>
          </cell>
          <cell r="AZ786" t="str">
            <v>CO1.PCCNTR.5941308</v>
          </cell>
        </row>
        <row r="787">
          <cell r="D787" t="str">
            <v>753-2024</v>
          </cell>
          <cell r="E787" t="str">
            <v>LEYLA CASTILLO BALLÉN</v>
          </cell>
          <cell r="F787" t="str">
            <v>Subdirección de Formación Artistica</v>
          </cell>
          <cell r="G787" t="str">
            <v>Subdirección de Formación Artística</v>
          </cell>
          <cell r="H787" t="str">
            <v>Programa Crea</v>
          </cell>
          <cell r="I787" t="str">
            <v>Contratación Directa</v>
          </cell>
          <cell r="J787" t="str">
            <v>Contratación directa.</v>
          </cell>
          <cell r="K787" t="str">
            <v>Prestación de servicios</v>
          </cell>
          <cell r="N787" t="str">
            <v>Si</v>
          </cell>
          <cell r="O787" t="str">
            <v>Contrato Prestación de Servicios Profesionales</v>
          </cell>
          <cell r="P787">
            <v>45336</v>
          </cell>
          <cell r="Q787">
            <v>45338</v>
          </cell>
          <cell r="R787">
            <v>45405</v>
          </cell>
          <cell r="S787">
            <v>68</v>
          </cell>
          <cell r="T787" t="str">
            <v>En Ejecución</v>
          </cell>
          <cell r="U787" t="str">
            <v>LEYLA CASTILLO BALLÉN</v>
          </cell>
          <cell r="X787" t="str">
            <v>LINA MARIA GAVIRIA HURTADO</v>
          </cell>
          <cell r="Z787" t="str">
            <v>Inversión</v>
          </cell>
          <cell r="AA787">
            <v>2020110010061</v>
          </cell>
          <cell r="AC787" t="str">
            <v>O23011601140000007619</v>
          </cell>
          <cell r="AF787">
            <v>8414000</v>
          </cell>
          <cell r="AJ787"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787" t="str">
            <v>Luis Alexander Soto Rodriguez</v>
          </cell>
          <cell r="AL787">
            <v>79906752</v>
          </cell>
          <cell r="AM787" t="str">
            <v>753-2024</v>
          </cell>
          <cell r="AP787" t="str">
            <v>SECOP II</v>
          </cell>
          <cell r="AQ787" t="e">
            <v>#N/A</v>
          </cell>
          <cell r="AS787" t="str">
            <v>Falso</v>
          </cell>
          <cell r="AU787" t="str">
            <v>SI</v>
          </cell>
          <cell r="AV787" t="str">
            <v>Febrero</v>
          </cell>
          <cell r="AW787" t="e">
            <v>#N/A</v>
          </cell>
          <cell r="AX787">
            <v>45405</v>
          </cell>
          <cell r="AY787" t="str">
            <v>#REF!</v>
          </cell>
          <cell r="AZ787" t="str">
            <v>CO1.PCCNTR.5941046</v>
          </cell>
        </row>
        <row r="788">
          <cell r="D788" t="str">
            <v>754-2024</v>
          </cell>
          <cell r="E788" t="str">
            <v>Hanna Paola Cuenca Hernandez</v>
          </cell>
          <cell r="F788" t="str">
            <v>Subdirección de Equipamientos Culturales</v>
          </cell>
          <cell r="I788" t="str">
            <v>Contratación Directa</v>
          </cell>
          <cell r="J788" t="str">
            <v>Contratación directa.</v>
          </cell>
          <cell r="K788" t="str">
            <v>Prestación de servicios</v>
          </cell>
          <cell r="N788" t="str">
            <v>Si</v>
          </cell>
          <cell r="O788" t="str">
            <v>Contrato Prestación de Servicios Profesionales</v>
          </cell>
          <cell r="P788">
            <v>45336</v>
          </cell>
          <cell r="Q788">
            <v>45337</v>
          </cell>
          <cell r="R788">
            <v>45377</v>
          </cell>
          <cell r="S788">
            <v>42</v>
          </cell>
          <cell r="T788" t="str">
            <v>En Ejecución</v>
          </cell>
          <cell r="U788" t="str">
            <v>Hanna Paola Cuenca Hernandez</v>
          </cell>
          <cell r="X788" t="str">
            <v>DANIELA PINILLA BOCANEGRA</v>
          </cell>
          <cell r="Z788" t="str">
            <v>Inversión</v>
          </cell>
          <cell r="AA788">
            <v>2020110010158</v>
          </cell>
          <cell r="AC788" t="str">
            <v>O23011601210000007614</v>
          </cell>
          <cell r="AF788">
            <v>4875000</v>
          </cell>
          <cell r="AJ788" t="str">
            <v>Prestar servicios profesionales al IDARTES - Subdirección de Equipamientos Culturales, en el acompañamiento a las actividades que se contemplan desde el Sistema de Gestión de Seguridad y Salud en el Trabajo, para su desarrolo en los escenarios a cargo de la dependencia.</v>
          </cell>
          <cell r="AK788" t="str">
            <v>Angie Caroline Castiblanco Cruz</v>
          </cell>
          <cell r="AL788">
            <v>1020823229</v>
          </cell>
          <cell r="AM788" t="str">
            <v>754-2024</v>
          </cell>
          <cell r="AP788" t="str">
            <v>SECOP II</v>
          </cell>
          <cell r="AQ788" t="e">
            <v>#N/A</v>
          </cell>
          <cell r="AS788" t="str">
            <v>Falso</v>
          </cell>
          <cell r="AU788" t="str">
            <v>SI</v>
          </cell>
          <cell r="AV788" t="str">
            <v>Febrero</v>
          </cell>
          <cell r="AW788" t="e">
            <v>#N/A</v>
          </cell>
          <cell r="AX788">
            <v>45377</v>
          </cell>
          <cell r="AY788" t="str">
            <v>#REF!</v>
          </cell>
          <cell r="AZ788" t="str">
            <v>CO1.PCCNTR.5941617</v>
          </cell>
        </row>
        <row r="789">
          <cell r="D789" t="str">
            <v>756-2024</v>
          </cell>
          <cell r="E789" t="str">
            <v>LEYLA CASTILLO BALLÉN</v>
          </cell>
          <cell r="F789" t="str">
            <v>Subdirección de Formación Artistica</v>
          </cell>
          <cell r="G789" t="str">
            <v>Subdirección de Formación Artística</v>
          </cell>
          <cell r="H789" t="str">
            <v>Programa Crea</v>
          </cell>
          <cell r="I789" t="str">
            <v>Contratación Directa</v>
          </cell>
          <cell r="J789" t="str">
            <v>Contratación directa.</v>
          </cell>
          <cell r="K789" t="str">
            <v>Prestación de servicios</v>
          </cell>
          <cell r="N789" t="str">
            <v>Si</v>
          </cell>
          <cell r="O789" t="str">
            <v>Contrato Prestación de Servicios Profesionales</v>
          </cell>
          <cell r="P789">
            <v>45336</v>
          </cell>
          <cell r="Q789">
            <v>45341</v>
          </cell>
          <cell r="R789">
            <v>45473</v>
          </cell>
          <cell r="S789">
            <v>132</v>
          </cell>
          <cell r="T789" t="str">
            <v>En Ejecución</v>
          </cell>
          <cell r="U789" t="str">
            <v>LEYLA CASTILLO BALLÉN</v>
          </cell>
          <cell r="X789" t="str">
            <v>LINA MARIA GAVIRIA HURTADO</v>
          </cell>
          <cell r="Z789" t="str">
            <v>Inversión</v>
          </cell>
          <cell r="AA789">
            <v>2020110010061</v>
          </cell>
          <cell r="AC789" t="str">
            <v>O23011601140000007619</v>
          </cell>
          <cell r="AF789">
            <v>16195410</v>
          </cell>
          <cell r="AJ7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89" t="str">
            <v>Arturo Leonardo Pablovich Moreno Wierzbickaya</v>
          </cell>
          <cell r="AL789">
            <v>79686843</v>
          </cell>
          <cell r="AM789" t="str">
            <v>756-2024</v>
          </cell>
          <cell r="AP789" t="str">
            <v>SECOP II</v>
          </cell>
          <cell r="AQ789" t="e">
            <v>#N/A</v>
          </cell>
          <cell r="AS789" t="str">
            <v>Falso</v>
          </cell>
          <cell r="AU789" t="str">
            <v>SI</v>
          </cell>
          <cell r="AV789" t="str">
            <v>Febrero</v>
          </cell>
          <cell r="AW789" t="e">
            <v>#N/A</v>
          </cell>
          <cell r="AX789">
            <v>45473</v>
          </cell>
          <cell r="AY789" t="str">
            <v>#REF!</v>
          </cell>
          <cell r="AZ789" t="str">
            <v>CO1.PCCNTR.5941211</v>
          </cell>
        </row>
        <row r="790">
          <cell r="D790" t="str">
            <v>757-2024</v>
          </cell>
          <cell r="E790" t="str">
            <v>LEYLA CASTILLO BALLÉN</v>
          </cell>
          <cell r="F790" t="str">
            <v>Subdirección de Formación Artistica</v>
          </cell>
          <cell r="G790" t="str">
            <v>Subdirección de Formación Artística</v>
          </cell>
          <cell r="H790" t="str">
            <v>Programa Crea</v>
          </cell>
          <cell r="I790" t="str">
            <v>Contratación Directa</v>
          </cell>
          <cell r="J790" t="str">
            <v>Contratación directa.</v>
          </cell>
          <cell r="K790" t="str">
            <v>Prestación de servicios</v>
          </cell>
          <cell r="N790" t="str">
            <v>Si</v>
          </cell>
          <cell r="O790" t="str">
            <v>Contrato Prestación de Servicios Profesionales</v>
          </cell>
          <cell r="P790">
            <v>45336</v>
          </cell>
          <cell r="Q790">
            <v>45341</v>
          </cell>
          <cell r="R790">
            <v>45473</v>
          </cell>
          <cell r="S790">
            <v>132</v>
          </cell>
          <cell r="T790" t="str">
            <v>En Ejecución</v>
          </cell>
          <cell r="U790" t="str">
            <v>LEYLA CASTILLO BALLÉN</v>
          </cell>
          <cell r="X790" t="str">
            <v>LINA MARIA GAVIRIA HURTADO</v>
          </cell>
          <cell r="Z790" t="str">
            <v>Inversión</v>
          </cell>
          <cell r="AA790">
            <v>2020110010061</v>
          </cell>
          <cell r="AC790" t="str">
            <v>O23011601140000007619</v>
          </cell>
          <cell r="AF790">
            <v>10820453</v>
          </cell>
          <cell r="AJ79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90" t="str">
            <v>Jose Enrique Forero</v>
          </cell>
          <cell r="AL790">
            <v>1026579531</v>
          </cell>
          <cell r="AM790" t="str">
            <v>757-2024</v>
          </cell>
          <cell r="AP790" t="str">
            <v>SECOP II</v>
          </cell>
          <cell r="AQ790" t="e">
            <v>#N/A</v>
          </cell>
          <cell r="AS790" t="str">
            <v>Falso</v>
          </cell>
          <cell r="AU790" t="str">
            <v>SI</v>
          </cell>
          <cell r="AV790" t="str">
            <v>Febrero</v>
          </cell>
          <cell r="AW790" t="e">
            <v>#N/A</v>
          </cell>
          <cell r="AX790">
            <v>45473</v>
          </cell>
          <cell r="AY790" t="str">
            <v>#REF!</v>
          </cell>
          <cell r="AZ790" t="str">
            <v>CO1.PCCNTR.5940797</v>
          </cell>
        </row>
        <row r="791">
          <cell r="D791" t="str">
            <v>758-2024</v>
          </cell>
          <cell r="E791" t="str">
            <v>LEYLA CASTILLO BALLÉN</v>
          </cell>
          <cell r="F791" t="str">
            <v>Subdirección de Formación Artistica</v>
          </cell>
          <cell r="G791" t="str">
            <v>Subdirección de Formación Artística</v>
          </cell>
          <cell r="H791" t="str">
            <v>Programa Crea</v>
          </cell>
          <cell r="I791" t="str">
            <v>Contratación Directa</v>
          </cell>
          <cell r="J791" t="str">
            <v>Contratación directa.</v>
          </cell>
          <cell r="K791" t="str">
            <v>Prestación de servicios</v>
          </cell>
          <cell r="N791" t="str">
            <v>Si</v>
          </cell>
          <cell r="O791" t="str">
            <v>Contrato Prestación de Servicios Profesionales</v>
          </cell>
          <cell r="P791">
            <v>45336</v>
          </cell>
          <cell r="Q791">
            <v>45344</v>
          </cell>
          <cell r="R791">
            <v>45473</v>
          </cell>
          <cell r="S791">
            <v>129</v>
          </cell>
          <cell r="T791" t="str">
            <v>En Ejecución</v>
          </cell>
          <cell r="U791" t="str">
            <v>LEYLA CASTILLO BALLÉN</v>
          </cell>
          <cell r="X791" t="str">
            <v>LINA MARIA GAVIRIA HURTADO</v>
          </cell>
          <cell r="Z791" t="str">
            <v>Inversión</v>
          </cell>
          <cell r="AA791">
            <v>2020110010061</v>
          </cell>
          <cell r="AC791" t="str">
            <v>O23011601140000007619</v>
          </cell>
          <cell r="AF791">
            <v>10820453</v>
          </cell>
          <cell r="AJ79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91" t="str">
            <v>Yeraldin Yoreli Rosero Vallejo</v>
          </cell>
          <cell r="AL791">
            <v>1085302547</v>
          </cell>
          <cell r="AM791" t="str">
            <v>758-2024</v>
          </cell>
          <cell r="AP791" t="str">
            <v>SECOP II</v>
          </cell>
          <cell r="AQ791" t="e">
            <v>#N/A</v>
          </cell>
          <cell r="AS791" t="str">
            <v>Falso</v>
          </cell>
          <cell r="AU791" t="str">
            <v>SI</v>
          </cell>
          <cell r="AV791" t="str">
            <v>Febrero</v>
          </cell>
          <cell r="AW791" t="e">
            <v>#N/A</v>
          </cell>
          <cell r="AX791">
            <v>45473</v>
          </cell>
          <cell r="AY791" t="str">
            <v>#REF!</v>
          </cell>
          <cell r="AZ791" t="str">
            <v>CO1.PCCNTR.5941303</v>
          </cell>
        </row>
        <row r="792">
          <cell r="D792" t="str">
            <v>759-2024</v>
          </cell>
          <cell r="E792" t="str">
            <v>LEYLA CASTILLO BALLÉN</v>
          </cell>
          <cell r="F792" t="str">
            <v>Subdirección de Formación Artistica</v>
          </cell>
          <cell r="G792" t="str">
            <v>Subdirección de Formación Artística</v>
          </cell>
          <cell r="H792" t="str">
            <v>Programa Crea</v>
          </cell>
          <cell r="I792" t="str">
            <v>Contratación Directa</v>
          </cell>
          <cell r="J792" t="str">
            <v>Contratación directa.</v>
          </cell>
          <cell r="K792" t="str">
            <v>Prestación de servicios</v>
          </cell>
          <cell r="N792" t="str">
            <v>Si</v>
          </cell>
          <cell r="O792" t="str">
            <v>Contrato Prestación de Servicios Profesionales</v>
          </cell>
          <cell r="P792">
            <v>45336</v>
          </cell>
          <cell r="Q792">
            <v>45341</v>
          </cell>
          <cell r="R792">
            <v>45473</v>
          </cell>
          <cell r="S792">
            <v>132</v>
          </cell>
          <cell r="T792" t="str">
            <v>En Ejecución</v>
          </cell>
          <cell r="U792" t="str">
            <v>LEYLA CASTILLO BALLÉN</v>
          </cell>
          <cell r="X792" t="str">
            <v>LINA MARIA GAVIRIA HURTADO</v>
          </cell>
          <cell r="Z792" t="str">
            <v>Inversión</v>
          </cell>
          <cell r="AA792">
            <v>2020110010061</v>
          </cell>
          <cell r="AC792" t="str">
            <v>O23011601140000007619</v>
          </cell>
          <cell r="AF792">
            <v>16195410</v>
          </cell>
          <cell r="AJ79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792" t="str">
            <v>Jessica Esperanza Fuentes Cuevas</v>
          </cell>
          <cell r="AL792">
            <v>1013650352</v>
          </cell>
          <cell r="AM792" t="str">
            <v>759-2024</v>
          </cell>
          <cell r="AP792" t="str">
            <v>SECOP II</v>
          </cell>
          <cell r="AQ792" t="e">
            <v>#N/A</v>
          </cell>
          <cell r="AS792" t="str">
            <v>Falso</v>
          </cell>
          <cell r="AU792" t="str">
            <v>SI</v>
          </cell>
          <cell r="AV792" t="str">
            <v>Febrero</v>
          </cell>
          <cell r="AW792" t="e">
            <v>#N/A</v>
          </cell>
          <cell r="AX792">
            <v>45473</v>
          </cell>
          <cell r="AY792" t="str">
            <v>#REF!</v>
          </cell>
          <cell r="AZ792" t="str">
            <v>CO1.PCCNTR.5941309</v>
          </cell>
        </row>
        <row r="793">
          <cell r="D793" t="str">
            <v>761-2024</v>
          </cell>
          <cell r="E793" t="str">
            <v>LEYLA CASTILLO BALLÉN</v>
          </cell>
          <cell r="F793" t="str">
            <v>Subdirección de Formación Artistica</v>
          </cell>
          <cell r="G793" t="str">
            <v>Subdirección de Formación Artística</v>
          </cell>
          <cell r="H793" t="str">
            <v>Programa Crea</v>
          </cell>
          <cell r="I793" t="str">
            <v>Contratación Directa</v>
          </cell>
          <cell r="J793" t="str">
            <v>Contratación directa.</v>
          </cell>
          <cell r="K793" t="str">
            <v>Prestación de servicios</v>
          </cell>
          <cell r="N793" t="str">
            <v>Si</v>
          </cell>
          <cell r="O793" t="str">
            <v>Contrato Prestación de Servicios Profesionales</v>
          </cell>
          <cell r="P793">
            <v>45336</v>
          </cell>
          <cell r="Q793">
            <v>45338</v>
          </cell>
          <cell r="R793">
            <v>45473</v>
          </cell>
          <cell r="S793">
            <v>135</v>
          </cell>
          <cell r="T793" t="str">
            <v>En Ejecución</v>
          </cell>
          <cell r="U793" t="str">
            <v>LEYLA CASTILLO BALLÉN</v>
          </cell>
          <cell r="X793" t="str">
            <v>LINA MARIA GAVIRIA HURTADO</v>
          </cell>
          <cell r="Z793" t="str">
            <v>Inversión</v>
          </cell>
          <cell r="AA793">
            <v>2020110010061</v>
          </cell>
          <cell r="AC793" t="str">
            <v>O23011601140000007619</v>
          </cell>
          <cell r="AF793">
            <v>10820453</v>
          </cell>
          <cell r="AJ79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793" t="str">
            <v>Andrea Carolina Cortés Ovalle</v>
          </cell>
          <cell r="AL793">
            <v>1024475958</v>
          </cell>
          <cell r="AM793" t="str">
            <v>761-2024</v>
          </cell>
          <cell r="AP793" t="str">
            <v>SECOP II</v>
          </cell>
          <cell r="AQ793" t="e">
            <v>#N/A</v>
          </cell>
          <cell r="AS793" t="str">
            <v>Falso</v>
          </cell>
          <cell r="AU793" t="str">
            <v>SI</v>
          </cell>
          <cell r="AV793" t="str">
            <v>Febrero</v>
          </cell>
          <cell r="AW793" t="e">
            <v>#N/A</v>
          </cell>
          <cell r="AX793">
            <v>45473</v>
          </cell>
          <cell r="AY793" t="str">
            <v>#REF!</v>
          </cell>
          <cell r="AZ793" t="str">
            <v>CO1.PCCNTR.5938994</v>
          </cell>
        </row>
        <row r="794">
          <cell r="D794" t="str">
            <v>762-2024</v>
          </cell>
          <cell r="E794" t="str">
            <v>Hanna Paola Cuenca Hernandez</v>
          </cell>
          <cell r="F794" t="str">
            <v>Subdirección de Equipamientos Culturales</v>
          </cell>
          <cell r="I794" t="str">
            <v>Contratación Directa</v>
          </cell>
          <cell r="J794" t="str">
            <v>Contratación directa.</v>
          </cell>
          <cell r="K794" t="str">
            <v>Prestación de servicios</v>
          </cell>
          <cell r="N794" t="str">
            <v>Si</v>
          </cell>
          <cell r="O794" t="str">
            <v>Contrato Prestación de Servicios Apoyo a la Gestión</v>
          </cell>
          <cell r="P794">
            <v>45336</v>
          </cell>
          <cell r="Q794">
            <v>45337</v>
          </cell>
          <cell r="R794">
            <v>45382</v>
          </cell>
          <cell r="S794">
            <v>47</v>
          </cell>
          <cell r="T794" t="str">
            <v>En Ejecución</v>
          </cell>
          <cell r="U794" t="str">
            <v>Hanna Paola Cuenca Hernandez</v>
          </cell>
          <cell r="X794" t="str">
            <v>EDWAR ALEJANDRO PARAMO DELGADO</v>
          </cell>
          <cell r="Z794" t="str">
            <v>Inversión</v>
          </cell>
          <cell r="AA794">
            <v>2020110010158</v>
          </cell>
          <cell r="AC794" t="str">
            <v>O23011601210000007614</v>
          </cell>
          <cell r="AF794">
            <v>7800000</v>
          </cell>
          <cell r="AJ794" t="str">
            <v>PRESTAR SERVICIOS DE APOYO A LA GESTIÓN AL IDARTES - SUBDIRECCIÓN DE EQUIPAMIENTOS CULTURALES, EN ACTIVIDADES ASOCIADAS A LA PLANEACIÓN, SEGUIMIENTO Y EJECUCIÓN DE LAS TAREAS DEL EQUIPO DE MANTENIMIENTO DEL PLANETARIO DE BOGOTÁ, ASÍ COMO TAMBIÉN ACTIVIDADES RELACIONADAS CON EL SISTEMA DE GESTIÓN DE SALUD Y SEGURIDAD EN EL TRABAJO SEGÚN LOS LINEAMIENTOS DE LA ENTIDAD.</v>
          </cell>
          <cell r="AK794" t="str">
            <v>edwin fernando gonzalez garcia</v>
          </cell>
          <cell r="AL794">
            <v>1024483043</v>
          </cell>
          <cell r="AM794" t="str">
            <v>762-2024</v>
          </cell>
          <cell r="AP794" t="str">
            <v>SECOP II</v>
          </cell>
          <cell r="AQ794" t="e">
            <v>#N/A</v>
          </cell>
          <cell r="AS794" t="str">
            <v>Falso</v>
          </cell>
          <cell r="AU794" t="str">
            <v>SI</v>
          </cell>
          <cell r="AV794" t="str">
            <v>Febrero</v>
          </cell>
          <cell r="AW794" t="e">
            <v>#N/A</v>
          </cell>
          <cell r="AX794">
            <v>45382</v>
          </cell>
          <cell r="AY794" t="str">
            <v>#REF!</v>
          </cell>
          <cell r="AZ794" t="str">
            <v>CO1.PCCNTR.5940031</v>
          </cell>
        </row>
        <row r="795">
          <cell r="D795" t="str">
            <v>763-2024</v>
          </cell>
          <cell r="E795" t="str">
            <v>Hanna Paola Cuenca Hernandez</v>
          </cell>
          <cell r="F795" t="str">
            <v>Subdirección de Equipamientos Culturales</v>
          </cell>
          <cell r="I795" t="str">
            <v>Contratación Directa</v>
          </cell>
          <cell r="J795" t="str">
            <v>Contratación directa.</v>
          </cell>
          <cell r="K795" t="str">
            <v>Prestación de servicios</v>
          </cell>
          <cell r="N795" t="str">
            <v>Si</v>
          </cell>
          <cell r="O795" t="str">
            <v>Contrato Prestación de Servicios Profesionales</v>
          </cell>
          <cell r="P795">
            <v>45336</v>
          </cell>
          <cell r="Q795">
            <v>45338</v>
          </cell>
          <cell r="R795">
            <v>45382</v>
          </cell>
          <cell r="S795">
            <v>46</v>
          </cell>
          <cell r="T795" t="str">
            <v>En Ejecución</v>
          </cell>
          <cell r="U795" t="str">
            <v>Hanna Paola Cuenca Hernandez</v>
          </cell>
          <cell r="X795" t="str">
            <v>SILVIA OSPINA HENAO</v>
          </cell>
          <cell r="Z795" t="str">
            <v>Inversión</v>
          </cell>
          <cell r="AA795">
            <v>2020110010158</v>
          </cell>
          <cell r="AC795" t="str">
            <v>O23011601210000007614</v>
          </cell>
          <cell r="AF795">
            <v>13929000</v>
          </cell>
          <cell r="AJ795" t="str">
            <v>PRESTAR SERVICIOS PROFESIONALES AL IDARTES-SUBDIRECCIÓN DE EQUIPAMIENTOS CULTURALES, EN ACTIVIDADES ASOCIADAS A LA PLANEACIÓN, ACOMPAÑAMIENTO Y APOYO EN EL SEGUIMIENTO DE LOS PROGRAMAS Y PROYECTOS GENERADOS DENTRO DE LA LÍNEA DE ARTE, CIENCIA Y TECNOLOGÍA.</v>
          </cell>
          <cell r="AK795" t="str">
            <v>Carol Alessandra Sabbadini Durán</v>
          </cell>
          <cell r="AL795">
            <v>53160467</v>
          </cell>
          <cell r="AM795" t="str">
            <v>763-2024</v>
          </cell>
          <cell r="AP795" t="str">
            <v>SECOP II</v>
          </cell>
          <cell r="AQ795" t="e">
            <v>#N/A</v>
          </cell>
          <cell r="AS795" t="str">
            <v>Falso</v>
          </cell>
          <cell r="AU795" t="str">
            <v>SI</v>
          </cell>
          <cell r="AV795" t="str">
            <v>Febrero</v>
          </cell>
          <cell r="AW795" t="e">
            <v>#N/A</v>
          </cell>
          <cell r="AX795">
            <v>45382</v>
          </cell>
          <cell r="AY795" t="str">
            <v>#REF!</v>
          </cell>
          <cell r="AZ795" t="str">
            <v>CO1.PCCNTR.5939874</v>
          </cell>
        </row>
        <row r="796">
          <cell r="D796" t="str">
            <v>764-2024</v>
          </cell>
          <cell r="E796" t="str">
            <v>Hanna Paola Cuenca Hernandez</v>
          </cell>
          <cell r="F796" t="str">
            <v>Subdirección de Equipamientos Culturales</v>
          </cell>
          <cell r="I796" t="str">
            <v>Contratación Directa</v>
          </cell>
          <cell r="J796" t="str">
            <v>Contratación directa.</v>
          </cell>
          <cell r="K796" t="str">
            <v>Prestación de servicios</v>
          </cell>
          <cell r="N796" t="str">
            <v>Si</v>
          </cell>
          <cell r="O796" t="str">
            <v>Contrato Prestación de Servicios Apoyo a la Gestión</v>
          </cell>
          <cell r="P796">
            <v>45336</v>
          </cell>
          <cell r="Q796">
            <v>45341</v>
          </cell>
          <cell r="R796">
            <v>45382</v>
          </cell>
          <cell r="S796">
            <v>43</v>
          </cell>
          <cell r="T796" t="str">
            <v>En Ejecución</v>
          </cell>
          <cell r="U796" t="str">
            <v>Hanna Paola Cuenca Hernandez</v>
          </cell>
          <cell r="X796" t="str">
            <v>RAMIRO CAMARGO MAYORGA</v>
          </cell>
          <cell r="Z796" t="str">
            <v>Inversión</v>
          </cell>
          <cell r="AA796">
            <v>2020110010158</v>
          </cell>
          <cell r="AC796" t="str">
            <v>O23011601210000007614</v>
          </cell>
          <cell r="AF796">
            <v>3450000</v>
          </cell>
          <cell r="AJ796"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796" t="str">
            <v>Johan Stiven Tellez Durango</v>
          </cell>
          <cell r="AL796">
            <v>1023011081</v>
          </cell>
          <cell r="AM796" t="str">
            <v>764-2024</v>
          </cell>
          <cell r="AP796" t="str">
            <v>SECOP II</v>
          </cell>
          <cell r="AQ796" t="e">
            <v>#N/A</v>
          </cell>
          <cell r="AS796" t="str">
            <v>Falso</v>
          </cell>
          <cell r="AU796" t="str">
            <v>SI</v>
          </cell>
          <cell r="AV796" t="str">
            <v>Febrero</v>
          </cell>
          <cell r="AW796" t="e">
            <v>#N/A</v>
          </cell>
          <cell r="AX796">
            <v>45382</v>
          </cell>
          <cell r="AY796" t="str">
            <v>#REF!</v>
          </cell>
          <cell r="AZ796" t="str">
            <v>CO1.PCCNTR.5937437</v>
          </cell>
        </row>
        <row r="797">
          <cell r="D797" t="str">
            <v>767-2024</v>
          </cell>
          <cell r="E797" t="str">
            <v>Liliana Morales Ortiz</v>
          </cell>
          <cell r="F797" t="str">
            <v>Subdirección Administrativa y Financiera</v>
          </cell>
          <cell r="I797" t="str">
            <v>Contratación Directa</v>
          </cell>
          <cell r="J797" t="str">
            <v>Contratación directa.</v>
          </cell>
          <cell r="K797" t="str">
            <v>Prestación de servicios</v>
          </cell>
          <cell r="N797" t="str">
            <v>Si</v>
          </cell>
          <cell r="O797" t="str">
            <v>Contrato Prestación de Servicios Profesionales</v>
          </cell>
          <cell r="P797">
            <v>45336</v>
          </cell>
          <cell r="Q797">
            <v>45341</v>
          </cell>
          <cell r="R797">
            <v>45382</v>
          </cell>
          <cell r="S797">
            <v>43</v>
          </cell>
          <cell r="T797" t="str">
            <v>En Ejecución</v>
          </cell>
          <cell r="U797" t="str">
            <v>Liliana Morales Ortiz</v>
          </cell>
          <cell r="X797" t="str">
            <v>ASTRID ALEJANDRA PAEZ CARRENO</v>
          </cell>
          <cell r="Z797" t="str">
            <v>Inversión</v>
          </cell>
          <cell r="AA797">
            <v>2020110010376</v>
          </cell>
          <cell r="AC797" t="str">
            <v>O23011605560000007902</v>
          </cell>
          <cell r="AF797">
            <v>4612500</v>
          </cell>
          <cell r="AJ797" t="str">
            <v>Prestar servicios profesionales al Instituto Distrital de las Artes - IDARTES Subdirección Administrativa y Financiera - Gestión Documental en actividades relacionadas con la elaboración, actualización, implementación y socialización de los instrumentos archivisticos (TRD) y de gestión de información pública, así como en la elaboración, actualización y socialización de los recursos documentales, procedimientos y guías del proceso de Gestión Documental conforme los lineamientos de la Entidad.</v>
          </cell>
          <cell r="AK797" t="str">
            <v>Danna carolina mamian rodriguez</v>
          </cell>
          <cell r="AL797">
            <v>1033807117</v>
          </cell>
          <cell r="AM797" t="str">
            <v>767-2024</v>
          </cell>
          <cell r="AP797" t="str">
            <v>SECOP II</v>
          </cell>
          <cell r="AQ797" t="e">
            <v>#N/A</v>
          </cell>
          <cell r="AS797" t="str">
            <v>Falso</v>
          </cell>
          <cell r="AU797" t="str">
            <v>SI</v>
          </cell>
          <cell r="AV797" t="str">
            <v>Febrero</v>
          </cell>
          <cell r="AW797" t="e">
            <v>#N/A</v>
          </cell>
          <cell r="AX797">
            <v>45382</v>
          </cell>
          <cell r="AY797" t="str">
            <v>#REF!</v>
          </cell>
          <cell r="AZ797" t="str">
            <v>CO1.PCCNTR.5941861</v>
          </cell>
        </row>
        <row r="798">
          <cell r="D798" t="str">
            <v>768-2024</v>
          </cell>
          <cell r="E798" t="str">
            <v>Hanna Paola Cuenca Hernandez</v>
          </cell>
          <cell r="F798" t="str">
            <v>Subdirección de Equipamientos Culturales</v>
          </cell>
          <cell r="I798" t="str">
            <v>Contratación Directa</v>
          </cell>
          <cell r="J798" t="str">
            <v>Contratación directa.</v>
          </cell>
          <cell r="K798" t="str">
            <v>Prestación de servicios</v>
          </cell>
          <cell r="N798" t="str">
            <v>Si</v>
          </cell>
          <cell r="O798" t="str">
            <v>Contrato Prestación de Servicios Apoyo a la Gestión</v>
          </cell>
          <cell r="P798">
            <v>45336</v>
          </cell>
          <cell r="Q798">
            <v>45342</v>
          </cell>
          <cell r="R798">
            <v>45382</v>
          </cell>
          <cell r="S798">
            <v>42</v>
          </cell>
          <cell r="T798" t="str">
            <v>En Ejecución</v>
          </cell>
          <cell r="U798" t="str">
            <v>Hanna Paola Cuenca Hernandez</v>
          </cell>
          <cell r="X798" t="str">
            <v>EDWAR ALEJANDRO PARAMO DELGADO</v>
          </cell>
          <cell r="Z798" t="str">
            <v>Inversión</v>
          </cell>
          <cell r="AA798">
            <v>2020110010158</v>
          </cell>
          <cell r="AC798" t="str">
            <v>O23011601210000007614</v>
          </cell>
          <cell r="AF798">
            <v>3450000</v>
          </cell>
          <cell r="AJ798"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798" t="str">
            <v>Camilo Andres Carvajal Castaño</v>
          </cell>
          <cell r="AL798">
            <v>1014268052</v>
          </cell>
          <cell r="AM798" t="str">
            <v>768-2024</v>
          </cell>
          <cell r="AP798" t="str">
            <v>SECOP II</v>
          </cell>
          <cell r="AQ798" t="e">
            <v>#N/A</v>
          </cell>
          <cell r="AS798" t="str">
            <v>Falso</v>
          </cell>
          <cell r="AU798" t="str">
            <v>SI</v>
          </cell>
          <cell r="AV798" t="str">
            <v>Febrero</v>
          </cell>
          <cell r="AW798" t="e">
            <v>#N/A</v>
          </cell>
          <cell r="AX798">
            <v>45382</v>
          </cell>
          <cell r="AY798" t="str">
            <v>#REF!</v>
          </cell>
          <cell r="AZ798" t="str">
            <v>CO1.PCCNTR.5942632</v>
          </cell>
        </row>
        <row r="799">
          <cell r="D799" t="str">
            <v>769-2024</v>
          </cell>
          <cell r="E799" t="str">
            <v>Hanna Paola Cuenca Hernandez</v>
          </cell>
          <cell r="F799" t="str">
            <v>Subdirección de Equipamientos Culturales</v>
          </cell>
          <cell r="I799" t="str">
            <v>Contratación Directa</v>
          </cell>
          <cell r="J799" t="str">
            <v>Contratación directa.</v>
          </cell>
          <cell r="K799" t="str">
            <v>Prestación de servicios</v>
          </cell>
          <cell r="N799" t="str">
            <v>Si</v>
          </cell>
          <cell r="O799" t="str">
            <v>Contrato Prestación de Servicios Apoyo a la Gestión</v>
          </cell>
          <cell r="P799">
            <v>45336</v>
          </cell>
          <cell r="Q799">
            <v>45341</v>
          </cell>
          <cell r="R799">
            <v>45382</v>
          </cell>
          <cell r="S799">
            <v>43</v>
          </cell>
          <cell r="T799" t="str">
            <v>En Ejecución</v>
          </cell>
          <cell r="U799" t="str">
            <v>Hanna Paola Cuenca Hernandez</v>
          </cell>
          <cell r="X799" t="str">
            <v>LUIS GABRIEL LOAIZA GARCIA</v>
          </cell>
          <cell r="Z799" t="str">
            <v>Inversión</v>
          </cell>
          <cell r="AA799">
            <v>2020110010158</v>
          </cell>
          <cell r="AC799" t="str">
            <v>O23011601210000007614</v>
          </cell>
          <cell r="AF799">
            <v>4050000</v>
          </cell>
          <cell r="AJ799" t="str">
            <v>Prestar servicios de apoyo a la gestión al IDARTES - Subdirección de Equipamientos Culturales, en las actividades operativas y administrativas requeridas para la gestión de recursos y públicos.</v>
          </cell>
          <cell r="AK799" t="str">
            <v>MALINALLY ROMERO PIÑA</v>
          </cell>
          <cell r="AL799">
            <v>1013644187</v>
          </cell>
          <cell r="AM799" t="str">
            <v>769-2024</v>
          </cell>
          <cell r="AP799" t="str">
            <v>SECOP II</v>
          </cell>
          <cell r="AQ799" t="e">
            <v>#N/A</v>
          </cell>
          <cell r="AS799" t="str">
            <v>Falso</v>
          </cell>
          <cell r="AU799" t="str">
            <v>SI</v>
          </cell>
          <cell r="AV799" t="str">
            <v>Febrero</v>
          </cell>
          <cell r="AW799" t="e">
            <v>#N/A</v>
          </cell>
          <cell r="AX799">
            <v>45382</v>
          </cell>
          <cell r="AY799" t="str">
            <v>#REF!</v>
          </cell>
          <cell r="AZ799" t="str">
            <v>CO1.PCCNTR.5940501</v>
          </cell>
        </row>
        <row r="800">
          <cell r="D800" t="str">
            <v>770-2024</v>
          </cell>
          <cell r="E800" t="str">
            <v>LEYLA CASTILLO BALLÉN</v>
          </cell>
          <cell r="F800" t="str">
            <v>Subdirección de Formación Artistica</v>
          </cell>
          <cell r="G800" t="str">
            <v>Subdirección de Formación Artística</v>
          </cell>
          <cell r="H800" t="str">
            <v>Programa Crea</v>
          </cell>
          <cell r="I800" t="str">
            <v>Contratación Directa</v>
          </cell>
          <cell r="J800" t="str">
            <v>Contratación directa.</v>
          </cell>
          <cell r="K800" t="str">
            <v>Prestación de servicios</v>
          </cell>
          <cell r="N800" t="str">
            <v>Si</v>
          </cell>
          <cell r="O800" t="str">
            <v>Contrato Prestación de Servicios Apoyo a la Gestión</v>
          </cell>
          <cell r="P800">
            <v>45336</v>
          </cell>
          <cell r="Q800">
            <v>45337</v>
          </cell>
          <cell r="R800">
            <v>45473</v>
          </cell>
          <cell r="S800">
            <v>136</v>
          </cell>
          <cell r="T800" t="str">
            <v>En Ejecución</v>
          </cell>
          <cell r="U800" t="str">
            <v>LEYLA CASTILLO BALLÉN</v>
          </cell>
          <cell r="X800" t="str">
            <v>LINA MARIA GAVIRIA HURTADO</v>
          </cell>
          <cell r="Z800" t="str">
            <v>Inversión</v>
          </cell>
          <cell r="AA800">
            <v>2020110010061</v>
          </cell>
          <cell r="AC800" t="str">
            <v>O23011601140000007619</v>
          </cell>
          <cell r="AF800">
            <v>16195410</v>
          </cell>
          <cell r="AJ80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00" t="str">
            <v>JOSE FRANCISCO CASTRO CAICEDO</v>
          </cell>
          <cell r="AL800">
            <v>80203599</v>
          </cell>
          <cell r="AM800" t="str">
            <v>770-2024</v>
          </cell>
          <cell r="AP800" t="str">
            <v>SECOP II</v>
          </cell>
          <cell r="AQ800" t="e">
            <v>#N/A</v>
          </cell>
          <cell r="AS800" t="str">
            <v>Falso</v>
          </cell>
          <cell r="AU800" t="str">
            <v>SI</v>
          </cell>
          <cell r="AV800" t="str">
            <v>Febrero</v>
          </cell>
          <cell r="AW800" t="e">
            <v>#N/A</v>
          </cell>
          <cell r="AX800">
            <v>45473</v>
          </cell>
          <cell r="AY800" t="str">
            <v>#REF!</v>
          </cell>
          <cell r="AZ800" t="str">
            <v>CO1.PCCNTR.5940046</v>
          </cell>
        </row>
        <row r="801">
          <cell r="D801" t="str">
            <v>771-2024</v>
          </cell>
          <cell r="E801" t="str">
            <v>LEYLA CASTILLO BALLÉN</v>
          </cell>
          <cell r="F801" t="str">
            <v>Subdirección de Formación Artistica</v>
          </cell>
          <cell r="G801" t="str">
            <v>Subdirección de Formación Artística</v>
          </cell>
          <cell r="H801" t="str">
            <v>Programa Crea</v>
          </cell>
          <cell r="I801" t="str">
            <v>Contratación Directa</v>
          </cell>
          <cell r="J801" t="str">
            <v>Contratación directa.</v>
          </cell>
          <cell r="K801" t="str">
            <v>Prestación de servicios</v>
          </cell>
          <cell r="N801" t="str">
            <v>Si</v>
          </cell>
          <cell r="O801" t="str">
            <v>Contrato Prestación de Servicios Apoyo a la Gestión</v>
          </cell>
          <cell r="P801">
            <v>45336</v>
          </cell>
          <cell r="Q801">
            <v>45338</v>
          </cell>
          <cell r="R801">
            <v>45473</v>
          </cell>
          <cell r="S801">
            <v>135</v>
          </cell>
          <cell r="T801" t="str">
            <v>En Ejecución</v>
          </cell>
          <cell r="U801" t="str">
            <v>LEYLA CASTILLO BALLÉN</v>
          </cell>
          <cell r="X801" t="str">
            <v>LINA MARIA GAVIRIA HURTADO</v>
          </cell>
          <cell r="Z801" t="str">
            <v>Inversión</v>
          </cell>
          <cell r="AA801">
            <v>2020110010061</v>
          </cell>
          <cell r="AC801" t="str">
            <v>O23011601140000007619</v>
          </cell>
          <cell r="AF801">
            <v>16195410</v>
          </cell>
          <cell r="AJ80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01" t="str">
            <v>SILVIA ALEJANDRA CIFUENTES REYES</v>
          </cell>
          <cell r="AL801">
            <v>52821669</v>
          </cell>
          <cell r="AM801" t="str">
            <v>771-2024</v>
          </cell>
          <cell r="AP801" t="str">
            <v>SECOP II</v>
          </cell>
          <cell r="AQ801" t="e">
            <v>#N/A</v>
          </cell>
          <cell r="AS801" t="str">
            <v>Falso</v>
          </cell>
          <cell r="AU801" t="str">
            <v>SI</v>
          </cell>
          <cell r="AV801" t="str">
            <v>Febrero</v>
          </cell>
          <cell r="AW801" t="e">
            <v>#N/A</v>
          </cell>
          <cell r="AX801">
            <v>45473</v>
          </cell>
          <cell r="AY801" t="str">
            <v>#REF!</v>
          </cell>
          <cell r="AZ801" t="str">
            <v>CO1.PCCNTR.5940051</v>
          </cell>
        </row>
        <row r="802">
          <cell r="D802" t="str">
            <v>772-2024</v>
          </cell>
          <cell r="E802" t="str">
            <v>LEYLA CASTILLO BALLÉN</v>
          </cell>
          <cell r="F802" t="str">
            <v>Subdirección de Formación Artistica</v>
          </cell>
          <cell r="G802" t="str">
            <v>Subdirección de Formación Artística</v>
          </cell>
          <cell r="H802" t="str">
            <v>Programa Crea</v>
          </cell>
          <cell r="I802" t="str">
            <v>Contratación Directa</v>
          </cell>
          <cell r="J802" t="str">
            <v>Contratación directa.</v>
          </cell>
          <cell r="K802" t="str">
            <v>Prestación de servicios</v>
          </cell>
          <cell r="N802" t="str">
            <v>Si</v>
          </cell>
          <cell r="O802" t="str">
            <v>Contrato Prestación de Servicios Profesionales</v>
          </cell>
          <cell r="P802">
            <v>45336</v>
          </cell>
          <cell r="Q802">
            <v>45337</v>
          </cell>
          <cell r="R802">
            <v>45473</v>
          </cell>
          <cell r="S802">
            <v>136</v>
          </cell>
          <cell r="T802" t="str">
            <v>En Ejecución</v>
          </cell>
          <cell r="U802" t="str">
            <v>LEYLA CASTILLO BALLÉN</v>
          </cell>
          <cell r="X802" t="str">
            <v>JORGE EDUARDO MARTINEZ GARCIA</v>
          </cell>
          <cell r="Z802" t="str">
            <v>Inversión</v>
          </cell>
          <cell r="AA802">
            <v>2020110010061</v>
          </cell>
          <cell r="AC802" t="str">
            <v>O23011601140000007619</v>
          </cell>
          <cell r="AF802">
            <v>10820453</v>
          </cell>
          <cell r="AJ80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02" t="str">
            <v>Gisselle Daniela Sua Mendoza</v>
          </cell>
          <cell r="AL802">
            <v>1000007079</v>
          </cell>
          <cell r="AM802" t="str">
            <v>772-2024</v>
          </cell>
          <cell r="AP802" t="str">
            <v>SECOP II</v>
          </cell>
          <cell r="AQ802" t="e">
            <v>#N/A</v>
          </cell>
          <cell r="AS802" t="str">
            <v>Falso</v>
          </cell>
          <cell r="AU802" t="str">
            <v>SI</v>
          </cell>
          <cell r="AV802" t="str">
            <v>Febrero</v>
          </cell>
          <cell r="AW802" t="e">
            <v>#N/A</v>
          </cell>
          <cell r="AX802">
            <v>45473</v>
          </cell>
          <cell r="AY802" t="str">
            <v>#REF!</v>
          </cell>
          <cell r="AZ802" t="str">
            <v>CO1.PCCNTR.5942453</v>
          </cell>
        </row>
        <row r="803">
          <cell r="D803" t="str">
            <v>774-2024</v>
          </cell>
          <cell r="E803" t="str">
            <v>LEYLA CASTILLO BALLÉN</v>
          </cell>
          <cell r="F803" t="str">
            <v>Subdirección de Formación Artistica</v>
          </cell>
          <cell r="G803" t="str">
            <v>Subdirección de Formación Artística</v>
          </cell>
          <cell r="H803" t="str">
            <v>Programa Crea</v>
          </cell>
          <cell r="I803" t="str">
            <v>Contratación Directa</v>
          </cell>
          <cell r="J803" t="str">
            <v>Contratación directa.</v>
          </cell>
          <cell r="K803" t="str">
            <v>Prestación de servicios</v>
          </cell>
          <cell r="N803" t="str">
            <v>Si</v>
          </cell>
          <cell r="O803" t="str">
            <v>Contrato Prestación de Servicios Profesionales</v>
          </cell>
          <cell r="P803">
            <v>45336</v>
          </cell>
          <cell r="Q803">
            <v>45337</v>
          </cell>
          <cell r="R803">
            <v>45473</v>
          </cell>
          <cell r="S803">
            <v>136</v>
          </cell>
          <cell r="T803" t="str">
            <v>En Ejecución</v>
          </cell>
          <cell r="U803" t="str">
            <v>LEYLA CASTILLO BALLÉN</v>
          </cell>
          <cell r="X803" t="str">
            <v>LINA MARIA GAVIRIA HURTADO</v>
          </cell>
          <cell r="Z803" t="str">
            <v>Inversión</v>
          </cell>
          <cell r="AA803">
            <v>2020110010061</v>
          </cell>
          <cell r="AC803" t="str">
            <v>O23011601140000007619</v>
          </cell>
          <cell r="AF803">
            <v>16195410</v>
          </cell>
          <cell r="AJ80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03" t="str">
            <v>KARINA STELLA TORRES BERNAL</v>
          </cell>
          <cell r="AL803">
            <v>53119285</v>
          </cell>
          <cell r="AM803" t="str">
            <v>774-2024</v>
          </cell>
          <cell r="AP803" t="str">
            <v>SECOP II</v>
          </cell>
          <cell r="AQ803" t="e">
            <v>#N/A</v>
          </cell>
          <cell r="AS803" t="str">
            <v>Falso</v>
          </cell>
          <cell r="AU803" t="str">
            <v>SI</v>
          </cell>
          <cell r="AV803" t="str">
            <v>Febrero</v>
          </cell>
          <cell r="AW803" t="e">
            <v>#N/A</v>
          </cell>
          <cell r="AX803">
            <v>45473</v>
          </cell>
          <cell r="AY803" t="str">
            <v>#REF!</v>
          </cell>
          <cell r="AZ803" t="str">
            <v>CO1.PCCNTR.5942925</v>
          </cell>
        </row>
        <row r="804">
          <cell r="D804" t="str">
            <v>779-2024</v>
          </cell>
          <cell r="E804" t="str">
            <v>LEYLA CASTILLO BALLÉN</v>
          </cell>
          <cell r="F804" t="str">
            <v>Subdirección de Formación Artistica</v>
          </cell>
          <cell r="G804" t="str">
            <v>Subdirección de Formación Artística</v>
          </cell>
          <cell r="H804" t="str">
            <v>Programa Crea</v>
          </cell>
          <cell r="I804" t="str">
            <v>Contratación Directa</v>
          </cell>
          <cell r="J804" t="str">
            <v>Contratación directa.</v>
          </cell>
          <cell r="K804" t="str">
            <v>Prestación de servicios</v>
          </cell>
          <cell r="N804" t="str">
            <v>Si</v>
          </cell>
          <cell r="O804" t="str">
            <v>Contrato Prestación de Servicios Profesionales</v>
          </cell>
          <cell r="P804">
            <v>45336</v>
          </cell>
          <cell r="Q804">
            <v>45338</v>
          </cell>
          <cell r="R804">
            <v>45473</v>
          </cell>
          <cell r="S804">
            <v>135</v>
          </cell>
          <cell r="T804" t="str">
            <v>En Ejecución</v>
          </cell>
          <cell r="U804" t="str">
            <v>LEYLA CASTILLO BALLÉN</v>
          </cell>
          <cell r="X804" t="str">
            <v>LINA MARIA GAVIRIA HURTADO</v>
          </cell>
          <cell r="Z804" t="str">
            <v>Inversión</v>
          </cell>
          <cell r="AA804">
            <v>2020110010061</v>
          </cell>
          <cell r="AC804" t="str">
            <v>O23011601140000007619</v>
          </cell>
          <cell r="AF804">
            <v>10820453</v>
          </cell>
          <cell r="AJ80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04" t="str">
            <v>Valentina Florian Florez</v>
          </cell>
          <cell r="AL804">
            <v>1030693833</v>
          </cell>
          <cell r="AM804" t="str">
            <v>779-2024</v>
          </cell>
          <cell r="AP804" t="str">
            <v>SECOP II</v>
          </cell>
          <cell r="AQ804" t="e">
            <v>#N/A</v>
          </cell>
          <cell r="AS804" t="str">
            <v>Falso</v>
          </cell>
          <cell r="AU804" t="str">
            <v>SI</v>
          </cell>
          <cell r="AV804" t="str">
            <v>Febrero</v>
          </cell>
          <cell r="AW804" t="e">
            <v>#N/A</v>
          </cell>
          <cell r="AX804">
            <v>45473</v>
          </cell>
          <cell r="AY804" t="str">
            <v>#REF!</v>
          </cell>
          <cell r="AZ804" t="str">
            <v>CO1.PCCNTR.5943065</v>
          </cell>
        </row>
        <row r="805">
          <cell r="D805" t="str">
            <v>780-2024</v>
          </cell>
          <cell r="E805" t="str">
            <v>LEYLA CASTILLO BALLÉN</v>
          </cell>
          <cell r="F805" t="str">
            <v>Subdirección de Formación Artistica</v>
          </cell>
          <cell r="G805" t="str">
            <v>Subdirección de Formación Artística</v>
          </cell>
          <cell r="H805" t="str">
            <v>Programa Crea</v>
          </cell>
          <cell r="I805" t="str">
            <v>Contratación Directa</v>
          </cell>
          <cell r="J805" t="str">
            <v>Contratación directa.</v>
          </cell>
          <cell r="K805" t="str">
            <v>Prestación de servicios</v>
          </cell>
          <cell r="N805" t="str">
            <v>Si</v>
          </cell>
          <cell r="O805" t="str">
            <v>Contrato Prestación de Servicios Profesionales</v>
          </cell>
          <cell r="P805">
            <v>45336</v>
          </cell>
          <cell r="Q805">
            <v>45341</v>
          </cell>
          <cell r="R805">
            <v>45473</v>
          </cell>
          <cell r="S805">
            <v>132</v>
          </cell>
          <cell r="T805" t="str">
            <v>En Ejecución</v>
          </cell>
          <cell r="U805" t="str">
            <v>LEYLA CASTILLO BALLÉN</v>
          </cell>
          <cell r="X805" t="str">
            <v>LINA MARIA GAVIRIA HURTADO</v>
          </cell>
          <cell r="Z805" t="str">
            <v>Inversión</v>
          </cell>
          <cell r="AA805">
            <v>2020110010061</v>
          </cell>
          <cell r="AC805" t="str">
            <v>O23011601140000007619</v>
          </cell>
          <cell r="AF805">
            <v>10820453</v>
          </cell>
          <cell r="AJ80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05" t="str">
            <v>Stephania Lozano Perez</v>
          </cell>
          <cell r="AL805">
            <v>1030627226</v>
          </cell>
          <cell r="AM805" t="str">
            <v>780-2024</v>
          </cell>
          <cell r="AP805" t="str">
            <v>SECOP II</v>
          </cell>
          <cell r="AQ805" t="e">
            <v>#N/A</v>
          </cell>
          <cell r="AS805" t="str">
            <v>Falso</v>
          </cell>
          <cell r="AU805" t="str">
            <v>SI</v>
          </cell>
          <cell r="AV805" t="str">
            <v>Febrero</v>
          </cell>
          <cell r="AW805" t="e">
            <v>#N/A</v>
          </cell>
          <cell r="AX805">
            <v>45473</v>
          </cell>
          <cell r="AY805" t="str">
            <v>#REF!</v>
          </cell>
          <cell r="AZ805" t="str">
            <v>CO1.PCCNTR.5943346</v>
          </cell>
        </row>
        <row r="806">
          <cell r="D806" t="str">
            <v>782-2024</v>
          </cell>
          <cell r="E806" t="str">
            <v>LEYLA CASTILLO BALLÉN</v>
          </cell>
          <cell r="F806" t="str">
            <v>Subdirección de Formación Artistica</v>
          </cell>
          <cell r="G806" t="str">
            <v>Subdirección de Formación Artística</v>
          </cell>
          <cell r="H806" t="str">
            <v>Programa Crea</v>
          </cell>
          <cell r="I806" t="str">
            <v>Contratación Directa</v>
          </cell>
          <cell r="J806" t="str">
            <v>Contratación directa.</v>
          </cell>
          <cell r="K806" t="str">
            <v>Prestación de servicios</v>
          </cell>
          <cell r="N806" t="str">
            <v>Si</v>
          </cell>
          <cell r="O806" t="str">
            <v>Contrato Prestación de Servicios Profesionales</v>
          </cell>
          <cell r="P806">
            <v>45336</v>
          </cell>
          <cell r="Q806">
            <v>45338</v>
          </cell>
          <cell r="R806">
            <v>45535</v>
          </cell>
          <cell r="S806">
            <v>196</v>
          </cell>
          <cell r="T806" t="str">
            <v>En Ejecución</v>
          </cell>
          <cell r="U806" t="str">
            <v>LEYLA CASTILLO BALLÉN</v>
          </cell>
          <cell r="X806" t="str">
            <v>JORGE EDUARDO MARTINEZ GARCIA</v>
          </cell>
          <cell r="Z806" t="str">
            <v>Inversión</v>
          </cell>
          <cell r="AA806">
            <v>2020110010061</v>
          </cell>
          <cell r="AC806" t="str">
            <v>O23011601140000007619</v>
          </cell>
          <cell r="AF806">
            <v>23393370</v>
          </cell>
          <cell r="AJ8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06" t="str">
            <v>IVONNE CAMARGO RODRIGUEZ</v>
          </cell>
          <cell r="AL806">
            <v>51854577</v>
          </cell>
          <cell r="AM806" t="str">
            <v>782-2024</v>
          </cell>
          <cell r="AP806" t="str">
            <v>SECOP II</v>
          </cell>
          <cell r="AQ806" t="e">
            <v>#N/A</v>
          </cell>
          <cell r="AS806" t="str">
            <v>Falso</v>
          </cell>
          <cell r="AU806" t="str">
            <v>SI</v>
          </cell>
          <cell r="AV806" t="str">
            <v>Febrero</v>
          </cell>
          <cell r="AW806" t="e">
            <v>#N/A</v>
          </cell>
          <cell r="AX806">
            <v>45535</v>
          </cell>
          <cell r="AY806" t="str">
            <v>#REF!</v>
          </cell>
          <cell r="AZ806" t="str">
            <v>CO1.PCCNTR.5943184</v>
          </cell>
        </row>
        <row r="807">
          <cell r="D807" t="str">
            <v>783-2024</v>
          </cell>
          <cell r="E807" t="str">
            <v>LEYLA CASTILLO BALLÉN</v>
          </cell>
          <cell r="F807" t="str">
            <v>Subdirección de Formación Artistica</v>
          </cell>
          <cell r="G807" t="str">
            <v>Subdirección de Formación Artística</v>
          </cell>
          <cell r="H807" t="str">
            <v>Programa Crea</v>
          </cell>
          <cell r="I807" t="str">
            <v>Contratación Directa</v>
          </cell>
          <cell r="J807" t="str">
            <v>Contratación directa.</v>
          </cell>
          <cell r="K807" t="str">
            <v>Prestación de servicios</v>
          </cell>
          <cell r="N807" t="str">
            <v>Si</v>
          </cell>
          <cell r="O807" t="str">
            <v>Contrato Prestación de Servicios Profesionales</v>
          </cell>
          <cell r="P807">
            <v>45336</v>
          </cell>
          <cell r="Q807">
            <v>45338</v>
          </cell>
          <cell r="R807">
            <v>45473</v>
          </cell>
          <cell r="S807">
            <v>135</v>
          </cell>
          <cell r="T807" t="str">
            <v>En Ejecución</v>
          </cell>
          <cell r="U807" t="str">
            <v>LEYLA CASTILLO BALLÉN</v>
          </cell>
          <cell r="X807" t="str">
            <v>LINA MARIA GAVIRIA HURTADO</v>
          </cell>
          <cell r="Z807" t="str">
            <v>Inversión</v>
          </cell>
          <cell r="AA807">
            <v>2020110010061</v>
          </cell>
          <cell r="AC807" t="str">
            <v>O23011601140000007619</v>
          </cell>
          <cell r="AF807">
            <v>16195410</v>
          </cell>
          <cell r="AJ80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07" t="str">
            <v>WALTER MAURICIO QUIÑONES GONZALEZ</v>
          </cell>
          <cell r="AL807">
            <v>79744852</v>
          </cell>
          <cell r="AM807" t="str">
            <v>783-2024</v>
          </cell>
          <cell r="AP807" t="str">
            <v>SECOP II</v>
          </cell>
          <cell r="AQ807" t="e">
            <v>#N/A</v>
          </cell>
          <cell r="AS807" t="str">
            <v>Falso</v>
          </cell>
          <cell r="AU807" t="str">
            <v>SI</v>
          </cell>
          <cell r="AV807" t="str">
            <v>Febrero</v>
          </cell>
          <cell r="AW807" t="e">
            <v>#N/A</v>
          </cell>
          <cell r="AX807">
            <v>45473</v>
          </cell>
          <cell r="AY807" t="str">
            <v>#REF!</v>
          </cell>
          <cell r="AZ807" t="str">
            <v>CO1.PCCNTR.5943366</v>
          </cell>
        </row>
        <row r="808">
          <cell r="D808" t="str">
            <v>784-2024</v>
          </cell>
          <cell r="E808" t="str">
            <v>LEYLA CASTILLO BALLÉN</v>
          </cell>
          <cell r="F808" t="str">
            <v>Subdirección de Formación Artistica</v>
          </cell>
          <cell r="G808" t="str">
            <v>Subdirección de Formación Artística</v>
          </cell>
          <cell r="H808" t="str">
            <v>Programa Crea</v>
          </cell>
          <cell r="I808" t="str">
            <v>Contratación Directa</v>
          </cell>
          <cell r="J808" t="str">
            <v>Contratación directa.</v>
          </cell>
          <cell r="K808" t="str">
            <v>Prestación de servicios</v>
          </cell>
          <cell r="N808" t="str">
            <v>Si</v>
          </cell>
          <cell r="O808" t="str">
            <v>Contrato Prestación de Servicios Apoyo a la Gestión</v>
          </cell>
          <cell r="P808">
            <v>45336</v>
          </cell>
          <cell r="Q808">
            <v>45338</v>
          </cell>
          <cell r="R808">
            <v>45382</v>
          </cell>
          <cell r="S808">
            <v>46</v>
          </cell>
          <cell r="T808" t="str">
            <v>En Ejecución</v>
          </cell>
          <cell r="U808" t="str">
            <v>LEYLA CASTILLO BALLÉN</v>
          </cell>
          <cell r="X808" t="str">
            <v>LINA MARIA GAVIRIA HURTADO</v>
          </cell>
          <cell r="Z808" t="str">
            <v>Inversión</v>
          </cell>
          <cell r="AA808">
            <v>2020110010061</v>
          </cell>
          <cell r="AC808" t="str">
            <v>O23011601140000007619</v>
          </cell>
          <cell r="AF808">
            <v>3739500</v>
          </cell>
          <cell r="AJ808"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808" t="str">
            <v>Edwin Joel Rodriguez Contreras</v>
          </cell>
          <cell r="AL808">
            <v>80768165</v>
          </cell>
          <cell r="AM808" t="str">
            <v>784-2024</v>
          </cell>
          <cell r="AP808" t="str">
            <v>SECOP II</v>
          </cell>
          <cell r="AQ808" t="e">
            <v>#N/A</v>
          </cell>
          <cell r="AS808" t="str">
            <v>Falso</v>
          </cell>
          <cell r="AU808" t="str">
            <v>SI</v>
          </cell>
          <cell r="AV808" t="str">
            <v>Febrero</v>
          </cell>
          <cell r="AW808" t="e">
            <v>#N/A</v>
          </cell>
          <cell r="AX808">
            <v>45382</v>
          </cell>
          <cell r="AY808" t="str">
            <v>#REF!</v>
          </cell>
          <cell r="AZ808" t="str">
            <v>CO1.PCCNTR.5943634</v>
          </cell>
        </row>
        <row r="809">
          <cell r="D809" t="str">
            <v>PUFA-045-2024</v>
          </cell>
          <cell r="E809" t="str">
            <v>Maira Salamanca</v>
          </cell>
          <cell r="F809" t="str">
            <v>Subdirección de las Artes</v>
          </cell>
          <cell r="G809" t="str">
            <v>Gerencia de Artes Audiovisuales</v>
          </cell>
          <cell r="H809" t="str">
            <v>GERENTE DE ARTES AUDIOVISUALES</v>
          </cell>
          <cell r="I809" t="str">
            <v>Contratación Directa</v>
          </cell>
          <cell r="J809" t="str">
            <v>Contratación directa.</v>
          </cell>
          <cell r="K809" t="str">
            <v>Prestación de servicios</v>
          </cell>
          <cell r="L809" t="str">
            <v>17 17. Contrato de Prestación de Servicios</v>
          </cell>
          <cell r="M809" t="str">
            <v xml:space="preserve">49 49-Otros Servicios </v>
          </cell>
          <cell r="N809" t="str">
            <v>No</v>
          </cell>
          <cell r="O809" t="str">
            <v>N/A</v>
          </cell>
          <cell r="P809">
            <v>45336</v>
          </cell>
          <cell r="Q809">
            <v>45337</v>
          </cell>
          <cell r="R809">
            <v>45337</v>
          </cell>
          <cell r="S809">
            <v>1</v>
          </cell>
          <cell r="T809" t="str">
            <v>En Ejecución</v>
          </cell>
          <cell r="U809" t="str">
            <v>Maira Salamanca</v>
          </cell>
          <cell r="X809" t="str">
            <v>Ricardo Alfonso Cantor Bossa</v>
          </cell>
          <cell r="Y809">
            <v>80797050</v>
          </cell>
          <cell r="Z809" t="str">
            <v>N/A</v>
          </cell>
          <cell r="AC809" t="str">
            <v>N/A - Valor Cero / Coproducción</v>
          </cell>
          <cell r="AE809">
            <v>0</v>
          </cell>
          <cell r="AF809">
            <v>0</v>
          </cell>
          <cell r="AI809" t="str">
            <v>N/A</v>
          </cell>
          <cell r="AJ809"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809" t="str">
            <v>OTRO LEVEL PRODUCCIONES SAS</v>
          </cell>
          <cell r="AL809">
            <v>901074835</v>
          </cell>
          <cell r="AM809" t="str">
            <v>PUFA-045-2024</v>
          </cell>
          <cell r="AP809" t="str">
            <v>SECOP II</v>
          </cell>
          <cell r="AS809" t="str">
            <v>Falso</v>
          </cell>
          <cell r="AU809" t="str">
            <v>SI</v>
          </cell>
          <cell r="AV809" t="str">
            <v>Febrero</v>
          </cell>
          <cell r="AW809" t="e">
            <v>#N/A</v>
          </cell>
          <cell r="AX809">
            <v>45337</v>
          </cell>
          <cell r="AY809" t="str">
            <v>#REF!</v>
          </cell>
          <cell r="AZ809" t="str">
            <v>CO1.PCCNTR.5944269</v>
          </cell>
        </row>
        <row r="810">
          <cell r="D810" t="str">
            <v>PUFA-046-2024</v>
          </cell>
          <cell r="E810" t="str">
            <v>Maira Salamanca</v>
          </cell>
          <cell r="F810" t="str">
            <v>Subdirección de las Artes</v>
          </cell>
          <cell r="G810" t="str">
            <v>Gerencia de Artes Audiovisuales</v>
          </cell>
          <cell r="H810" t="str">
            <v>GERENTE DE ARTES AUDIOVISUALES</v>
          </cell>
          <cell r="I810" t="str">
            <v>Contratación Directa</v>
          </cell>
          <cell r="J810" t="str">
            <v>Contratación directa.</v>
          </cell>
          <cell r="K810" t="str">
            <v>Prestación de servicios</v>
          </cell>
          <cell r="L810" t="str">
            <v>17 17. Contrato de Prestación de Servicios</v>
          </cell>
          <cell r="M810" t="str">
            <v xml:space="preserve">49 49-Otros Servicios </v>
          </cell>
          <cell r="N810" t="str">
            <v>No</v>
          </cell>
          <cell r="O810" t="str">
            <v>N/A</v>
          </cell>
          <cell r="P810">
            <v>45336</v>
          </cell>
          <cell r="Q810">
            <v>45337</v>
          </cell>
          <cell r="R810">
            <v>45337</v>
          </cell>
          <cell r="S810">
            <v>1</v>
          </cell>
          <cell r="T810" t="str">
            <v>En Ejecución</v>
          </cell>
          <cell r="U810" t="str">
            <v>Maira Salamanca</v>
          </cell>
          <cell r="X810" t="str">
            <v>Ricardo Alfonso Cantor Bossa</v>
          </cell>
          <cell r="Y810">
            <v>80797050</v>
          </cell>
          <cell r="Z810" t="str">
            <v>N/A</v>
          </cell>
          <cell r="AC810" t="str">
            <v>N/A - Valor Cero / Coproducción</v>
          </cell>
          <cell r="AE810">
            <v>0</v>
          </cell>
          <cell r="AF810">
            <v>0</v>
          </cell>
          <cell r="AI810" t="str">
            <v>N/A</v>
          </cell>
          <cell r="AJ810"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810" t="str">
            <v>OTRO LEVEL PRODUCCIONES SAS</v>
          </cell>
          <cell r="AL810">
            <v>901074835</v>
          </cell>
          <cell r="AM810" t="str">
            <v>PUFA-046-2024</v>
          </cell>
          <cell r="AP810" t="str">
            <v>SECOP II</v>
          </cell>
          <cell r="AS810" t="str">
            <v>Falso</v>
          </cell>
          <cell r="AU810" t="str">
            <v>SI</v>
          </cell>
          <cell r="AV810" t="str">
            <v>Febrero</v>
          </cell>
          <cell r="AW810" t="e">
            <v>#N/A</v>
          </cell>
          <cell r="AX810">
            <v>45337</v>
          </cell>
          <cell r="AY810" t="str">
            <v>#REF!</v>
          </cell>
          <cell r="AZ810" t="str">
            <v>CO1.PCCNTR.5944696</v>
          </cell>
        </row>
        <row r="811">
          <cell r="D811" t="str">
            <v>PUFA-047-2024</v>
          </cell>
          <cell r="E811" t="str">
            <v>Maira Salamanca</v>
          </cell>
          <cell r="F811" t="str">
            <v>Subdirección de las Artes</v>
          </cell>
          <cell r="G811" t="str">
            <v>Gerencia de Artes Audiovisuales</v>
          </cell>
          <cell r="H811" t="str">
            <v>GERENTE DE ARTES AUDIOVISUALES</v>
          </cell>
          <cell r="I811" t="str">
            <v>Contratación Directa</v>
          </cell>
          <cell r="J811" t="str">
            <v>Contratación directa.</v>
          </cell>
          <cell r="K811" t="str">
            <v>Prestación de servicios</v>
          </cell>
          <cell r="L811" t="str">
            <v>17 17. Contrato de Prestación de Servicios</v>
          </cell>
          <cell r="M811" t="str">
            <v xml:space="preserve">49 49-Otros Servicios </v>
          </cell>
          <cell r="N811" t="str">
            <v>No</v>
          </cell>
          <cell r="O811" t="str">
            <v>N/A</v>
          </cell>
          <cell r="P811">
            <v>45336</v>
          </cell>
          <cell r="Q811">
            <v>45337</v>
          </cell>
          <cell r="R811">
            <v>45337</v>
          </cell>
          <cell r="S811">
            <v>1</v>
          </cell>
          <cell r="T811" t="str">
            <v>En Ejecución</v>
          </cell>
          <cell r="U811" t="str">
            <v>Maira Salamanca</v>
          </cell>
          <cell r="X811" t="str">
            <v>Ricardo Alfonso Cantor Bossa</v>
          </cell>
          <cell r="Y811">
            <v>80797050</v>
          </cell>
          <cell r="Z811" t="str">
            <v>N/A</v>
          </cell>
          <cell r="AC811" t="str">
            <v>N/A - Valor Cero / Coproducción</v>
          </cell>
          <cell r="AE811">
            <v>0</v>
          </cell>
          <cell r="AF811">
            <v>0</v>
          </cell>
          <cell r="AI811" t="str">
            <v>N/A</v>
          </cell>
          <cell r="AJ811"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811" t="str">
            <v>OTRO LEVEL PRODUCCIONES SAS</v>
          </cell>
          <cell r="AL811">
            <v>901074835</v>
          </cell>
          <cell r="AM811" t="str">
            <v>PUFA-047-2024</v>
          </cell>
          <cell r="AP811" t="str">
            <v>SECOP II</v>
          </cell>
          <cell r="AS811" t="str">
            <v>Falso</v>
          </cell>
          <cell r="AU811" t="str">
            <v>SI</v>
          </cell>
          <cell r="AV811" t="str">
            <v>Febrero</v>
          </cell>
          <cell r="AW811" t="e">
            <v>#N/A</v>
          </cell>
          <cell r="AX811">
            <v>45337</v>
          </cell>
          <cell r="AY811" t="str">
            <v>#REF!</v>
          </cell>
          <cell r="AZ811" t="str">
            <v>CO1.PCCNTR.5945121</v>
          </cell>
        </row>
        <row r="812">
          <cell r="D812" t="str">
            <v>PUFA-048-2024</v>
          </cell>
          <cell r="E812" t="str">
            <v>Maira Salamanca</v>
          </cell>
          <cell r="F812" t="str">
            <v>Subdirección de las Artes</v>
          </cell>
          <cell r="G812" t="str">
            <v>Gerencia de Artes Audiovisuales</v>
          </cell>
          <cell r="H812" t="str">
            <v>GERENTE DE ARTES AUDIOVISUALES</v>
          </cell>
          <cell r="I812" t="str">
            <v>Contratación Directa</v>
          </cell>
          <cell r="J812" t="str">
            <v>Contratación directa.</v>
          </cell>
          <cell r="K812" t="str">
            <v>Prestación de servicios</v>
          </cell>
          <cell r="L812" t="str">
            <v>17 17. Contrato de Prestación de Servicios</v>
          </cell>
          <cell r="M812" t="str">
            <v xml:space="preserve">49 49-Otros Servicios </v>
          </cell>
          <cell r="N812" t="str">
            <v>No</v>
          </cell>
          <cell r="O812" t="str">
            <v>N/A</v>
          </cell>
          <cell r="P812">
            <v>45336</v>
          </cell>
          <cell r="Q812">
            <v>45337</v>
          </cell>
          <cell r="R812">
            <v>45337</v>
          </cell>
          <cell r="S812">
            <v>1</v>
          </cell>
          <cell r="T812" t="str">
            <v>En Ejecución</v>
          </cell>
          <cell r="U812" t="str">
            <v>Maira Salamanca</v>
          </cell>
          <cell r="X812" t="str">
            <v>Ricardo Alfonso Cantor Bossa</v>
          </cell>
          <cell r="Y812">
            <v>80797050</v>
          </cell>
          <cell r="Z812" t="str">
            <v>N/A</v>
          </cell>
          <cell r="AC812" t="str">
            <v>N/A - Valor Cero / Coproducción</v>
          </cell>
          <cell r="AE812">
            <v>0</v>
          </cell>
          <cell r="AF812">
            <v>0</v>
          </cell>
          <cell r="AI812" t="str">
            <v>N/A</v>
          </cell>
          <cell r="AJ812"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812" t="str">
            <v>LOVE PRODUCCIONES S.A.S.</v>
          </cell>
          <cell r="AL812">
            <v>900464950</v>
          </cell>
          <cell r="AM812" t="str">
            <v>PUFA-048-2024</v>
          </cell>
          <cell r="AP812" t="str">
            <v>SECOP II</v>
          </cell>
          <cell r="AS812" t="str">
            <v>Falso</v>
          </cell>
          <cell r="AU812" t="str">
            <v>SI</v>
          </cell>
          <cell r="AV812" t="str">
            <v>Febrero</v>
          </cell>
          <cell r="AW812" t="e">
            <v>#N/A</v>
          </cell>
          <cell r="AX812">
            <v>45337</v>
          </cell>
          <cell r="AY812" t="str">
            <v>#REF!</v>
          </cell>
          <cell r="AZ812" t="str">
            <v>CO1.PCCNTR.5945278</v>
          </cell>
        </row>
        <row r="813">
          <cell r="D813" t="str">
            <v>740-2024</v>
          </cell>
          <cell r="E813" t="str">
            <v>LEYLA CASTILLO BALLÉN</v>
          </cell>
          <cell r="F813" t="str">
            <v>Subdirección de Formación Artistica</v>
          </cell>
          <cell r="G813" t="str">
            <v>Subdirección de Formación Artística</v>
          </cell>
          <cell r="H813" t="str">
            <v>Programa Crea</v>
          </cell>
          <cell r="I813" t="str">
            <v>Contratación Directa</v>
          </cell>
          <cell r="J813" t="str">
            <v>Contratación directa.</v>
          </cell>
          <cell r="K813" t="str">
            <v>Prestación de servicios</v>
          </cell>
          <cell r="N813" t="str">
            <v>Si</v>
          </cell>
          <cell r="O813" t="str">
            <v>Contrato Prestación de Servicios Apoyo a la Gestión</v>
          </cell>
          <cell r="P813">
            <v>45337</v>
          </cell>
          <cell r="Q813">
            <v>45341</v>
          </cell>
          <cell r="R813">
            <v>45535</v>
          </cell>
          <cell r="S813">
            <v>193</v>
          </cell>
          <cell r="T813" t="str">
            <v>En Ejecución</v>
          </cell>
          <cell r="U813" t="str">
            <v>LEYLA CASTILLO BALLÉN</v>
          </cell>
          <cell r="X813" t="str">
            <v>JORGE EDUARDO MARTINEZ GARCIA</v>
          </cell>
          <cell r="Z813" t="str">
            <v>Inversión</v>
          </cell>
          <cell r="AA813">
            <v>2020110010061</v>
          </cell>
          <cell r="AC813" t="str">
            <v>O23011601140000007619</v>
          </cell>
          <cell r="AF813">
            <v>23393370</v>
          </cell>
          <cell r="AJ81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13" t="str">
            <v>Mario Alberto Rodriguez Gracia</v>
          </cell>
          <cell r="AL813">
            <v>79921253</v>
          </cell>
          <cell r="AM813" t="str">
            <v>740-2024</v>
          </cell>
          <cell r="AP813" t="str">
            <v>SECOP II</v>
          </cell>
          <cell r="AQ813" t="e">
            <v>#N/A</v>
          </cell>
          <cell r="AS813" t="str">
            <v>Falso</v>
          </cell>
          <cell r="AU813" t="str">
            <v>SI</v>
          </cell>
          <cell r="AV813" t="str">
            <v>Febrero</v>
          </cell>
          <cell r="AW813" t="e">
            <v>#N/A</v>
          </cell>
          <cell r="AX813">
            <v>45535</v>
          </cell>
          <cell r="AY813" t="str">
            <v>#REF!</v>
          </cell>
          <cell r="AZ813" t="str">
            <v>CO1.PCCNTR.5948157</v>
          </cell>
        </row>
        <row r="814">
          <cell r="D814" t="str">
            <v>743-2024</v>
          </cell>
          <cell r="E814" t="str">
            <v>LEYLA CASTILLO BALLÉN</v>
          </cell>
          <cell r="F814" t="str">
            <v>Subdirección de Formación Artistica</v>
          </cell>
          <cell r="G814" t="str">
            <v>Subdirección de Formación Artística</v>
          </cell>
          <cell r="H814" t="str">
            <v>Programa Crea</v>
          </cell>
          <cell r="I814" t="str">
            <v>Contratación Directa</v>
          </cell>
          <cell r="J814" t="str">
            <v>Contratación directa.</v>
          </cell>
          <cell r="K814" t="str">
            <v>Prestación de servicios</v>
          </cell>
          <cell r="N814" t="str">
            <v>Si</v>
          </cell>
          <cell r="O814" t="str">
            <v>Contrato Prestación de Servicios Profesionales</v>
          </cell>
          <cell r="P814">
            <v>45337</v>
          </cell>
          <cell r="Q814">
            <v>45341</v>
          </cell>
          <cell r="R814">
            <v>45473</v>
          </cell>
          <cell r="S814">
            <v>132</v>
          </cell>
          <cell r="T814" t="str">
            <v>En Ejecución</v>
          </cell>
          <cell r="U814" t="str">
            <v>LEYLA CASTILLO BALLÉN</v>
          </cell>
          <cell r="X814" t="str">
            <v>JORGE EDUARDO MARTINEZ GARCIA</v>
          </cell>
          <cell r="Z814" t="str">
            <v>Inversión</v>
          </cell>
          <cell r="AA814">
            <v>2020110010061</v>
          </cell>
          <cell r="AC814" t="str">
            <v>O23011601140000007619</v>
          </cell>
          <cell r="AF814">
            <v>10820453</v>
          </cell>
          <cell r="AJ81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14" t="str">
            <v>Walter Miller Ospina Manzanares</v>
          </cell>
          <cell r="AL814">
            <v>1013620331</v>
          </cell>
          <cell r="AM814" t="str">
            <v>743-2024</v>
          </cell>
          <cell r="AP814" t="str">
            <v>SECOP II</v>
          </cell>
          <cell r="AQ814" t="e">
            <v>#N/A</v>
          </cell>
          <cell r="AS814" t="str">
            <v>Falso</v>
          </cell>
          <cell r="AU814" t="str">
            <v>SI</v>
          </cell>
          <cell r="AV814" t="str">
            <v>Febrero</v>
          </cell>
          <cell r="AW814" t="e">
            <v>#N/A</v>
          </cell>
          <cell r="AX814">
            <v>45473</v>
          </cell>
          <cell r="AY814" t="str">
            <v>#REF!</v>
          </cell>
          <cell r="AZ814" t="str">
            <v>CO1.PCCNTR.5935281</v>
          </cell>
        </row>
        <row r="815">
          <cell r="D815" t="str">
            <v>755-2024</v>
          </cell>
          <cell r="E815" t="str">
            <v>LEYLA CASTILLO BALLÉN</v>
          </cell>
          <cell r="F815" t="str">
            <v>Subdirección de Formación Artistica</v>
          </cell>
          <cell r="G815" t="str">
            <v>Subdirección de Formación Artística</v>
          </cell>
          <cell r="H815" t="str">
            <v>Programa Crea</v>
          </cell>
          <cell r="I815" t="str">
            <v>Contratación Directa</v>
          </cell>
          <cell r="J815" t="str">
            <v>Contratación directa.</v>
          </cell>
          <cell r="K815" t="str">
            <v>Prestación de servicios</v>
          </cell>
          <cell r="N815" t="str">
            <v>Si</v>
          </cell>
          <cell r="O815" t="str">
            <v>Contrato Prestación de Servicios Profesionales</v>
          </cell>
          <cell r="P815">
            <v>45337</v>
          </cell>
          <cell r="Q815">
            <v>45341</v>
          </cell>
          <cell r="R815">
            <v>45473</v>
          </cell>
          <cell r="S815">
            <v>132</v>
          </cell>
          <cell r="T815" t="str">
            <v>En Ejecución</v>
          </cell>
          <cell r="U815" t="str">
            <v>LEYLA CASTILLO BALLÉN</v>
          </cell>
          <cell r="X815" t="str">
            <v>LINA MARIA GAVIRIA HURTADO</v>
          </cell>
          <cell r="Z815" t="str">
            <v>Inversión</v>
          </cell>
          <cell r="AA815">
            <v>2020110010061</v>
          </cell>
          <cell r="AC815" t="str">
            <v>O23011601140000007619</v>
          </cell>
          <cell r="AF815">
            <v>10820453</v>
          </cell>
          <cell r="AJ81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15" t="str">
            <v>LAURA MILENA GIL VARELA</v>
          </cell>
          <cell r="AL815">
            <v>1023005973</v>
          </cell>
          <cell r="AM815" t="str">
            <v>755-2024</v>
          </cell>
          <cell r="AP815" t="str">
            <v>SECOP II</v>
          </cell>
          <cell r="AQ815" t="e">
            <v>#N/A</v>
          </cell>
          <cell r="AS815" t="str">
            <v>Falso</v>
          </cell>
          <cell r="AU815" t="str">
            <v>SI</v>
          </cell>
          <cell r="AV815" t="str">
            <v>Febrero</v>
          </cell>
          <cell r="AW815" t="e">
            <v>#N/A</v>
          </cell>
          <cell r="AX815">
            <v>45473</v>
          </cell>
          <cell r="AY815" t="str">
            <v>#REF!</v>
          </cell>
          <cell r="AZ815" t="str">
            <v>CO1.PCCNTR.5940786</v>
          </cell>
        </row>
        <row r="816">
          <cell r="D816" t="str">
            <v>760-2024</v>
          </cell>
          <cell r="E816" t="str">
            <v>LEYLA CASTILLO BALLÉN</v>
          </cell>
          <cell r="F816" t="str">
            <v>Subdirección de Formación Artistica</v>
          </cell>
          <cell r="G816" t="str">
            <v>Subdirección de Formación Artística</v>
          </cell>
          <cell r="H816" t="str">
            <v>Programa Crea</v>
          </cell>
          <cell r="I816" t="str">
            <v>Contratación Directa</v>
          </cell>
          <cell r="J816" t="str">
            <v>Contratación directa.</v>
          </cell>
          <cell r="K816" t="str">
            <v>Prestación de servicios</v>
          </cell>
          <cell r="N816" t="str">
            <v>Si</v>
          </cell>
          <cell r="O816" t="str">
            <v>Contrato Prestación de Servicios Profesionales</v>
          </cell>
          <cell r="P816">
            <v>45337</v>
          </cell>
          <cell r="Q816">
            <v>45341</v>
          </cell>
          <cell r="R816">
            <v>45473</v>
          </cell>
          <cell r="S816">
            <v>132</v>
          </cell>
          <cell r="T816" t="str">
            <v>En Ejecución</v>
          </cell>
          <cell r="U816" t="str">
            <v>LEYLA CASTILLO BALLÉN</v>
          </cell>
          <cell r="X816" t="str">
            <v>JORGE EDUARDO MARTINEZ GARCIA</v>
          </cell>
          <cell r="Z816" t="str">
            <v>Inversión</v>
          </cell>
          <cell r="AA816">
            <v>2020110010061</v>
          </cell>
          <cell r="AC816" t="str">
            <v>O23011601140000007619</v>
          </cell>
          <cell r="AF816">
            <v>16195410</v>
          </cell>
          <cell r="AJ81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16" t="str">
            <v>BLADIMIR BEDOYA BORJA</v>
          </cell>
          <cell r="AL816">
            <v>79782029</v>
          </cell>
          <cell r="AM816" t="str">
            <v>760-2024</v>
          </cell>
          <cell r="AP816" t="str">
            <v>SECOP II</v>
          </cell>
          <cell r="AQ816" t="e">
            <v>#N/A</v>
          </cell>
          <cell r="AS816" t="str">
            <v>Falso</v>
          </cell>
          <cell r="AU816" t="str">
            <v>SI</v>
          </cell>
          <cell r="AV816" t="str">
            <v>Febrero</v>
          </cell>
          <cell r="AW816" t="e">
            <v>#N/A</v>
          </cell>
          <cell r="AX816">
            <v>45473</v>
          </cell>
          <cell r="AY816" t="str">
            <v>#REF!</v>
          </cell>
          <cell r="AZ816" t="str">
            <v>CO1.PCCNTR.5940596</v>
          </cell>
        </row>
        <row r="817">
          <cell r="D817" t="str">
            <v>776-2024</v>
          </cell>
          <cell r="E817" t="str">
            <v>LEYLA CASTILLO BALLÉN</v>
          </cell>
          <cell r="F817" t="str">
            <v>Subdirección de Formación Artistica</v>
          </cell>
          <cell r="G817" t="str">
            <v>Subdirección de Formación Artística</v>
          </cell>
          <cell r="H817" t="str">
            <v>Programa Crea</v>
          </cell>
          <cell r="I817" t="str">
            <v>Contratación Directa</v>
          </cell>
          <cell r="J817" t="str">
            <v>Contratación directa.</v>
          </cell>
          <cell r="K817" t="str">
            <v>Prestación de servicios</v>
          </cell>
          <cell r="N817" t="str">
            <v>Si</v>
          </cell>
          <cell r="O817" t="str">
            <v>Contrato Prestación de Servicios Profesionales</v>
          </cell>
          <cell r="P817">
            <v>45337</v>
          </cell>
          <cell r="Q817">
            <v>45338</v>
          </cell>
          <cell r="R817">
            <v>45473</v>
          </cell>
          <cell r="S817">
            <v>135</v>
          </cell>
          <cell r="T817" t="str">
            <v>En Ejecución</v>
          </cell>
          <cell r="U817" t="str">
            <v>LEYLA CASTILLO BALLÉN</v>
          </cell>
          <cell r="X817" t="str">
            <v>JORGE EDUARDO MARTINEZ GARCIA</v>
          </cell>
          <cell r="Z817" t="str">
            <v>Inversión</v>
          </cell>
          <cell r="AA817">
            <v>2020110010061</v>
          </cell>
          <cell r="AC817" t="str">
            <v>O23011601140000007619</v>
          </cell>
          <cell r="AF817">
            <v>16195410</v>
          </cell>
          <cell r="AJ81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17" t="str">
            <v>Sandy Johana Salcedo Guzman</v>
          </cell>
          <cell r="AL817">
            <v>1075875904</v>
          </cell>
          <cell r="AM817" t="str">
            <v>776-2024</v>
          </cell>
          <cell r="AP817" t="str">
            <v>SECOP II</v>
          </cell>
          <cell r="AQ817" t="e">
            <v>#N/A</v>
          </cell>
          <cell r="AS817" t="str">
            <v>Falso</v>
          </cell>
          <cell r="AU817" t="str">
            <v>SI</v>
          </cell>
          <cell r="AV817" t="str">
            <v>Febrero</v>
          </cell>
          <cell r="AW817" t="e">
            <v>#N/A</v>
          </cell>
          <cell r="AX817">
            <v>45473</v>
          </cell>
          <cell r="AY817" t="str">
            <v>#REF!</v>
          </cell>
          <cell r="AZ817" t="str">
            <v>CO1.PCCNTR.5947937</v>
          </cell>
        </row>
        <row r="818">
          <cell r="D818" t="str">
            <v>777-2024</v>
          </cell>
          <cell r="E818" t="str">
            <v>LEYLA CASTILLO BALLÉN</v>
          </cell>
          <cell r="F818" t="str">
            <v>Subdirección de Formación Artistica</v>
          </cell>
          <cell r="G818" t="str">
            <v>Subdirección de Formación Artística</v>
          </cell>
          <cell r="H818" t="str">
            <v>Programa Crea</v>
          </cell>
          <cell r="I818" t="str">
            <v>Contratación Directa</v>
          </cell>
          <cell r="J818" t="str">
            <v>Contratación directa.</v>
          </cell>
          <cell r="K818" t="str">
            <v>Prestación de servicios</v>
          </cell>
          <cell r="N818" t="str">
            <v>Si</v>
          </cell>
          <cell r="O818" t="str">
            <v>Contrato Prestación de Servicios Profesionales</v>
          </cell>
          <cell r="P818">
            <v>45337</v>
          </cell>
          <cell r="Q818">
            <v>45338</v>
          </cell>
          <cell r="R818">
            <v>45473</v>
          </cell>
          <cell r="S818">
            <v>135</v>
          </cell>
          <cell r="T818" t="str">
            <v>En Ejecución</v>
          </cell>
          <cell r="U818" t="str">
            <v>LEYLA CASTILLO BALLÉN</v>
          </cell>
          <cell r="X818" t="str">
            <v>LINA MARIA GAVIRIA HURTADO</v>
          </cell>
          <cell r="Z818" t="str">
            <v>Inversión</v>
          </cell>
          <cell r="AA818">
            <v>2020110010061</v>
          </cell>
          <cell r="AC818" t="str">
            <v>O23011601140000007619</v>
          </cell>
          <cell r="AF818">
            <v>16195410</v>
          </cell>
          <cell r="AJ818" t="str">
            <v>Prestar servicios profesionales al IDARTES Subdirección de Formación Artística, para el 
 desarrollo y ejecución de los procesos de formación artística, en el marco del Programa 
 Crea, acorde con las perspectivas pedagógicas del programa y los requerimientos de la entidad</v>
          </cell>
          <cell r="AK818" t="str">
            <v>Camila Andrea Luna Lozano</v>
          </cell>
          <cell r="AL818">
            <v>52805229</v>
          </cell>
          <cell r="AM818" t="str">
            <v>777-2024</v>
          </cell>
          <cell r="AP818" t="str">
            <v>SECOP II</v>
          </cell>
          <cell r="AQ818" t="e">
            <v>#N/A</v>
          </cell>
          <cell r="AS818" t="str">
            <v>Falso</v>
          </cell>
          <cell r="AU818" t="str">
            <v>SI</v>
          </cell>
          <cell r="AV818" t="str">
            <v>Febrero</v>
          </cell>
          <cell r="AW818" t="e">
            <v>#N/A</v>
          </cell>
          <cell r="AX818">
            <v>45473</v>
          </cell>
          <cell r="AY818" t="str">
            <v>#REF!</v>
          </cell>
          <cell r="AZ818" t="str">
            <v>CO1.PCCNTR.5948121</v>
          </cell>
        </row>
        <row r="819">
          <cell r="D819" t="str">
            <v>778-2024</v>
          </cell>
          <cell r="E819" t="str">
            <v>LEYLA CASTILLO BALLÉN</v>
          </cell>
          <cell r="F819" t="str">
            <v>Subdirección de Formación Artistica</v>
          </cell>
          <cell r="G819" t="str">
            <v>Subdirección de Formación Artística</v>
          </cell>
          <cell r="H819" t="str">
            <v>Programa Crea</v>
          </cell>
          <cell r="I819" t="str">
            <v>Contratación Directa</v>
          </cell>
          <cell r="J819" t="str">
            <v>Contratación directa.</v>
          </cell>
          <cell r="K819" t="str">
            <v>Prestación de servicios</v>
          </cell>
          <cell r="N819" t="str">
            <v>Si</v>
          </cell>
          <cell r="O819" t="str">
            <v>Contrato Prestación de Servicios Profesionales</v>
          </cell>
          <cell r="P819">
            <v>45337</v>
          </cell>
          <cell r="Q819">
            <v>45341</v>
          </cell>
          <cell r="R819">
            <v>45473</v>
          </cell>
          <cell r="S819">
            <v>132</v>
          </cell>
          <cell r="T819" t="str">
            <v>En Ejecución</v>
          </cell>
          <cell r="U819" t="str">
            <v>LEYLA CASTILLO BALLÉN</v>
          </cell>
          <cell r="X819" t="str">
            <v>LINA MARIA GAVIRIA HURTADO</v>
          </cell>
          <cell r="Z819" t="str">
            <v>Inversión</v>
          </cell>
          <cell r="AA819">
            <v>2020110010061</v>
          </cell>
          <cell r="AC819" t="str">
            <v>O23011601140000007619</v>
          </cell>
          <cell r="AF819">
            <v>16195410</v>
          </cell>
          <cell r="AJ8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19" t="str">
            <v>IDARTES</v>
          </cell>
          <cell r="AL819">
            <v>1014181567</v>
          </cell>
          <cell r="AM819" t="str">
            <v>778-2024</v>
          </cell>
          <cell r="AP819" t="str">
            <v>SECOP II</v>
          </cell>
          <cell r="AQ819" t="e">
            <v>#N/A</v>
          </cell>
          <cell r="AS819" t="str">
            <v>Falso</v>
          </cell>
          <cell r="AU819" t="str">
            <v>SI</v>
          </cell>
          <cell r="AV819" t="str">
            <v>Febrero</v>
          </cell>
          <cell r="AW819" t="e">
            <v>#N/A</v>
          </cell>
          <cell r="AX819">
            <v>45473</v>
          </cell>
          <cell r="AY819" t="str">
            <v>#REF!</v>
          </cell>
          <cell r="AZ819" t="str">
            <v>CO1.PCCNTR.5944740</v>
          </cell>
        </row>
        <row r="820">
          <cell r="D820" t="str">
            <v>781-2024</v>
          </cell>
          <cell r="E820" t="str">
            <v>LEYLA CASTILLO BALLÉN</v>
          </cell>
          <cell r="F820" t="str">
            <v>Subdirección de Formación Artistica</v>
          </cell>
          <cell r="G820" t="str">
            <v>Subdirección de Formación Artística</v>
          </cell>
          <cell r="H820" t="str">
            <v>Programa Crea</v>
          </cell>
          <cell r="I820" t="str">
            <v>Contratación Directa</v>
          </cell>
          <cell r="J820" t="str">
            <v>Contratación directa.</v>
          </cell>
          <cell r="K820" t="str">
            <v>Prestación de servicios</v>
          </cell>
          <cell r="N820" t="str">
            <v>Si</v>
          </cell>
          <cell r="O820" t="str">
            <v>Contrato Prestación de Servicios Profesionales</v>
          </cell>
          <cell r="P820">
            <v>45337</v>
          </cell>
          <cell r="Q820">
            <v>45338</v>
          </cell>
          <cell r="R820">
            <v>45473</v>
          </cell>
          <cell r="S820">
            <v>135</v>
          </cell>
          <cell r="T820" t="str">
            <v>En Ejecución</v>
          </cell>
          <cell r="U820" t="str">
            <v>LEYLA CASTILLO BALLÉN</v>
          </cell>
          <cell r="X820" t="str">
            <v>JORGE EDUARDO MARTINEZ GARCIA</v>
          </cell>
          <cell r="Z820" t="str">
            <v>Inversión</v>
          </cell>
          <cell r="AA820">
            <v>2020110010061</v>
          </cell>
          <cell r="AC820" t="str">
            <v>O23011601140000007619</v>
          </cell>
          <cell r="AF820">
            <v>16195410</v>
          </cell>
          <cell r="AJ82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20" t="str">
            <v>SERGIO ALEJANDRO DEVIA</v>
          </cell>
          <cell r="AL820">
            <v>1022398928</v>
          </cell>
          <cell r="AM820" t="str">
            <v>781-2024</v>
          </cell>
          <cell r="AP820" t="str">
            <v>SECOP II</v>
          </cell>
          <cell r="AQ820" t="e">
            <v>#N/A</v>
          </cell>
          <cell r="AS820" t="str">
            <v>Falso</v>
          </cell>
          <cell r="AU820" t="str">
            <v>SI</v>
          </cell>
          <cell r="AV820" t="str">
            <v>Febrero</v>
          </cell>
          <cell r="AW820" t="e">
            <v>#N/A</v>
          </cell>
          <cell r="AX820">
            <v>45473</v>
          </cell>
          <cell r="AY820" t="str">
            <v>#REF!</v>
          </cell>
          <cell r="AZ820" t="str">
            <v>CO1.PCCNTR.5943416</v>
          </cell>
        </row>
        <row r="821">
          <cell r="D821" t="str">
            <v>786-2024</v>
          </cell>
          <cell r="E821" t="str">
            <v>Hanna Paola Cuenca Hernandez</v>
          </cell>
          <cell r="F821" t="str">
            <v>Subdirección de Equipamientos Culturales</v>
          </cell>
          <cell r="I821" t="str">
            <v>Contratación Directa</v>
          </cell>
          <cell r="J821" t="str">
            <v>Contratación directa.</v>
          </cell>
          <cell r="K821" t="str">
            <v>Prestación de servicios</v>
          </cell>
          <cell r="N821" t="str">
            <v>Si</v>
          </cell>
          <cell r="O821" t="str">
            <v>Contrato Prestación de Servicios Apoyo a la Gestión</v>
          </cell>
          <cell r="P821">
            <v>45337</v>
          </cell>
          <cell r="Q821">
            <v>45342</v>
          </cell>
          <cell r="R821">
            <v>45381</v>
          </cell>
          <cell r="S821">
            <v>41</v>
          </cell>
          <cell r="T821" t="str">
            <v>En Ejecución</v>
          </cell>
          <cell r="U821" t="str">
            <v>Hanna Paola Cuenca Hernandez</v>
          </cell>
          <cell r="X821" t="str">
            <v>EDWAR ALEJANDRO PARAMO DELGADO</v>
          </cell>
          <cell r="Z821" t="str">
            <v>Inversión</v>
          </cell>
          <cell r="AA821">
            <v>2020110010158</v>
          </cell>
          <cell r="AC821" t="str">
            <v>O23011601210000007614</v>
          </cell>
          <cell r="AF821">
            <v>3450000</v>
          </cell>
          <cell r="AJ821" t="str">
            <v>Prestar servicios de apoyo a la gestión al IDARTES - Subdirección de Equipamientos Culturales, para la atención de públicos implementando el modelo pedagógico del Planetario de Bogotá.</v>
          </cell>
          <cell r="AK821" t="str">
            <v>John Meyer Quintero Urián</v>
          </cell>
          <cell r="AL821">
            <v>79981347</v>
          </cell>
          <cell r="AM821" t="str">
            <v>786-2024</v>
          </cell>
          <cell r="AP821" t="str">
            <v>SECOP II</v>
          </cell>
          <cell r="AQ821" t="e">
            <v>#N/A</v>
          </cell>
          <cell r="AS821" t="str">
            <v>Falso</v>
          </cell>
          <cell r="AU821" t="str">
            <v>SI</v>
          </cell>
          <cell r="AV821" t="str">
            <v>Febrero</v>
          </cell>
          <cell r="AW821" t="e">
            <v>#N/A</v>
          </cell>
          <cell r="AX821">
            <v>45381</v>
          </cell>
          <cell r="AY821" t="str">
            <v>#REF!</v>
          </cell>
          <cell r="AZ821" t="str">
            <v>CO1.PCCNTR.5943999</v>
          </cell>
        </row>
        <row r="822">
          <cell r="D822" t="str">
            <v>787-2024</v>
          </cell>
          <cell r="E822" t="str">
            <v>LEYLA CASTILLO BALLÉN</v>
          </cell>
          <cell r="F822" t="str">
            <v>Subdirección de Formación Artistica</v>
          </cell>
          <cell r="G822" t="str">
            <v>Subdirección de Formación Artística</v>
          </cell>
          <cell r="H822" t="str">
            <v>Programa Crea</v>
          </cell>
          <cell r="I822" t="str">
            <v>Contratación Directa</v>
          </cell>
          <cell r="J822" t="str">
            <v>Contratación directa.</v>
          </cell>
          <cell r="K822" t="str">
            <v>Prestación de servicios</v>
          </cell>
          <cell r="N822" t="str">
            <v>Si</v>
          </cell>
          <cell r="O822" t="str">
            <v>Contrato Prestación de Servicios Apoyo a la Gestión</v>
          </cell>
          <cell r="P822">
            <v>45337</v>
          </cell>
          <cell r="Q822">
            <v>45338</v>
          </cell>
          <cell r="R822">
            <v>45473</v>
          </cell>
          <cell r="S822">
            <v>135</v>
          </cell>
          <cell r="T822" t="str">
            <v>En Ejecución</v>
          </cell>
          <cell r="U822" t="str">
            <v>LEYLA CASTILLO BALLÉN</v>
          </cell>
          <cell r="X822" t="str">
            <v>LINA MARIA GAVIRIA HURTADO</v>
          </cell>
          <cell r="Z822" t="str">
            <v>Inversión</v>
          </cell>
          <cell r="AA822">
            <v>2020110010061</v>
          </cell>
          <cell r="AC822" t="str">
            <v>O23011601140000007619</v>
          </cell>
          <cell r="AF822">
            <v>10768725</v>
          </cell>
          <cell r="AJ82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22" t="str">
            <v>Sergio Andrés Galindo Pineda</v>
          </cell>
          <cell r="AL822">
            <v>1121943888</v>
          </cell>
          <cell r="AM822" t="str">
            <v>787-2024</v>
          </cell>
          <cell r="AP822" t="str">
            <v>SECOP II</v>
          </cell>
          <cell r="AQ822" t="e">
            <v>#N/A</v>
          </cell>
          <cell r="AS822" t="str">
            <v>Falso</v>
          </cell>
          <cell r="AU822" t="str">
            <v>SI</v>
          </cell>
          <cell r="AV822" t="str">
            <v>Febrero</v>
          </cell>
          <cell r="AW822" t="e">
            <v>#N/A</v>
          </cell>
          <cell r="AX822">
            <v>45473</v>
          </cell>
          <cell r="AY822" t="str">
            <v>#REF!</v>
          </cell>
          <cell r="AZ822" t="str">
            <v>CO1.PCCNTR.5943953</v>
          </cell>
        </row>
        <row r="823">
          <cell r="D823" t="str">
            <v>794-2024</v>
          </cell>
          <cell r="E823" t="str">
            <v>LEYLA CASTILLO BALLÉN</v>
          </cell>
          <cell r="F823" t="str">
            <v>Subdirección de Formación Artistica</v>
          </cell>
          <cell r="G823" t="str">
            <v>Subdirección de Formación Artística</v>
          </cell>
          <cell r="I823" t="str">
            <v>Contratación Directa</v>
          </cell>
          <cell r="J823" t="str">
            <v>Contratación directa.</v>
          </cell>
          <cell r="K823" t="str">
            <v>Prestación de servicios</v>
          </cell>
          <cell r="N823" t="str">
            <v>Si</v>
          </cell>
          <cell r="O823" t="str">
            <v>Contrato Prestación de Servicios Apoyo a la Gestión</v>
          </cell>
          <cell r="P823">
            <v>45337</v>
          </cell>
          <cell r="Q823">
            <v>45338</v>
          </cell>
          <cell r="R823">
            <v>45404</v>
          </cell>
          <cell r="S823">
            <v>67</v>
          </cell>
          <cell r="T823" t="str">
            <v>En Ejecución</v>
          </cell>
          <cell r="U823" t="str">
            <v>LEYLA CASTILLO BALLÉN</v>
          </cell>
          <cell r="X823" t="str">
            <v>VICTOR HUGO GONZALEZ BRAVO</v>
          </cell>
          <cell r="Z823" t="str">
            <v>Inversión</v>
          </cell>
          <cell r="AA823">
            <v>2021110010005</v>
          </cell>
          <cell r="AC823" t="str">
            <v>O23011601210000007909</v>
          </cell>
          <cell r="AF823">
            <v>8453662</v>
          </cell>
          <cell r="AJ823" t="str">
            <v>PRESTAR SERVICIOS DE APOYO A LA GESTIÓN AL IDARTES - SUBDIRECCIÓN DE FORMACIÓN ARTÍSTICA, PARA LA PLANEACIÓN, EJECUCIÓN Y SEGUIMIENTO DE LAS ACCIONES ASOCIADAS A LA PRODUCCIÓN TÉCNICA Y LOGÍSTICA DE LAS ACTIVIDADES DE LOS COMPONENTES DEL PROYECTO DE INVERSIÓN 7909 "FORTALECIMIENTO DE LAS CULTURAS Y PROCESOS COMUNITARIOS ARTÍSTICOS EN LOS TERRITORIOS DE BOGOTÁ"</v>
          </cell>
          <cell r="AK823" t="str">
            <v>OSCAR DANIEL RODRIGUZ GARZON</v>
          </cell>
          <cell r="AL823">
            <v>80050927</v>
          </cell>
          <cell r="AM823" t="str">
            <v>794-2024</v>
          </cell>
          <cell r="AP823" t="str">
            <v>SECOP II</v>
          </cell>
          <cell r="AQ823" t="e">
            <v>#N/A</v>
          </cell>
          <cell r="AS823" t="str">
            <v>Falso</v>
          </cell>
          <cell r="AU823" t="str">
            <v>SI</v>
          </cell>
          <cell r="AV823" t="str">
            <v>Febrero</v>
          </cell>
          <cell r="AW823" t="e">
            <v>#N/A</v>
          </cell>
          <cell r="AX823">
            <v>45404</v>
          </cell>
          <cell r="AY823" t="str">
            <v>#REF!</v>
          </cell>
          <cell r="AZ823" t="str">
            <v>CO1.PCCNTR.5949563</v>
          </cell>
        </row>
        <row r="824">
          <cell r="D824" t="str">
            <v>795-2024</v>
          </cell>
          <cell r="E824" t="str">
            <v>LEYLA CASTILLO BALLÉN</v>
          </cell>
          <cell r="F824" t="str">
            <v>Subdirección de Formación Artistica</v>
          </cell>
          <cell r="G824" t="str">
            <v>Subdirección de Formación Artística</v>
          </cell>
          <cell r="H824" t="str">
            <v>Programa Crea</v>
          </cell>
          <cell r="I824" t="str">
            <v>Contratación Directa</v>
          </cell>
          <cell r="J824" t="str">
            <v>Contratación directa.</v>
          </cell>
          <cell r="K824" t="str">
            <v>Prestación de servicios</v>
          </cell>
          <cell r="N824" t="str">
            <v>Si</v>
          </cell>
          <cell r="O824" t="str">
            <v>Contrato Prestación de Servicios Profesionales</v>
          </cell>
          <cell r="P824">
            <v>45337</v>
          </cell>
          <cell r="Q824">
            <v>45338</v>
          </cell>
          <cell r="R824">
            <v>45473</v>
          </cell>
          <cell r="S824">
            <v>135</v>
          </cell>
          <cell r="T824" t="str">
            <v>En Ejecución</v>
          </cell>
          <cell r="U824" t="str">
            <v>LEYLA CASTILLO BALLÉN</v>
          </cell>
          <cell r="X824" t="str">
            <v>JORGE EDUARDO MARTINEZ GARCIA</v>
          </cell>
          <cell r="Z824" t="str">
            <v>Inversión</v>
          </cell>
          <cell r="AA824">
            <v>2020110010061</v>
          </cell>
          <cell r="AC824" t="str">
            <v>O23011601140000007619</v>
          </cell>
          <cell r="AF824">
            <v>16195410</v>
          </cell>
          <cell r="AJ82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24" t="str">
            <v>HERNAN CORTES VERGEL</v>
          </cell>
          <cell r="AL824">
            <v>19363913</v>
          </cell>
          <cell r="AM824" t="str">
            <v>795-2024</v>
          </cell>
          <cell r="AP824" t="str">
            <v>SECOP II</v>
          </cell>
          <cell r="AQ824" t="e">
            <v>#N/A</v>
          </cell>
          <cell r="AS824" t="str">
            <v>Falso</v>
          </cell>
          <cell r="AU824" t="str">
            <v>SI</v>
          </cell>
          <cell r="AV824" t="str">
            <v>Febrero</v>
          </cell>
          <cell r="AW824" t="e">
            <v>#N/A</v>
          </cell>
          <cell r="AX824">
            <v>45473</v>
          </cell>
          <cell r="AY824" t="str">
            <v>#REF!</v>
          </cell>
          <cell r="AZ824" t="str">
            <v>CO1.PCCNTR.5949558</v>
          </cell>
        </row>
        <row r="825">
          <cell r="D825" t="str">
            <v>796-2024</v>
          </cell>
          <cell r="E825" t="str">
            <v>LEYLA CASTILLO BALLÉN</v>
          </cell>
          <cell r="F825" t="str">
            <v>Subdirección de Formación Artistica</v>
          </cell>
          <cell r="G825" t="str">
            <v>Subdirección de Formación Artística</v>
          </cell>
          <cell r="H825" t="str">
            <v>Programa Crea</v>
          </cell>
          <cell r="I825" t="str">
            <v>Contratación Directa</v>
          </cell>
          <cell r="J825" t="str">
            <v>Contratación directa.</v>
          </cell>
          <cell r="K825" t="str">
            <v>Prestación de servicios</v>
          </cell>
          <cell r="N825" t="str">
            <v>Si</v>
          </cell>
          <cell r="O825" t="str">
            <v>Contrato Prestación de Servicios Profesionales</v>
          </cell>
          <cell r="P825">
            <v>45337</v>
          </cell>
          <cell r="Q825">
            <v>45338</v>
          </cell>
          <cell r="R825">
            <v>45473</v>
          </cell>
          <cell r="S825">
            <v>135</v>
          </cell>
          <cell r="T825" t="str">
            <v>En Ejecución</v>
          </cell>
          <cell r="U825" t="str">
            <v>LEYLA CASTILLO BALLÉN</v>
          </cell>
          <cell r="X825" t="str">
            <v>JORGE EDUARDO MARTINEZ GARCIA</v>
          </cell>
          <cell r="Z825" t="str">
            <v>Inversión</v>
          </cell>
          <cell r="AA825">
            <v>2020110010061</v>
          </cell>
          <cell r="AC825" t="str">
            <v>O23011601140000007619</v>
          </cell>
          <cell r="AF825">
            <v>16195410</v>
          </cell>
          <cell r="AJ82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25" t="str">
            <v>Angella Nathalia Ramírez Jacinto</v>
          </cell>
          <cell r="AL825">
            <v>1026583150</v>
          </cell>
          <cell r="AM825" t="str">
            <v>796-2024</v>
          </cell>
          <cell r="AP825" t="str">
            <v>SECOP II</v>
          </cell>
          <cell r="AQ825" t="e">
            <v>#N/A</v>
          </cell>
          <cell r="AS825" t="str">
            <v>Falso</v>
          </cell>
          <cell r="AU825" t="str">
            <v>SI</v>
          </cell>
          <cell r="AV825" t="str">
            <v>Febrero</v>
          </cell>
          <cell r="AW825" t="e">
            <v>#N/A</v>
          </cell>
          <cell r="AX825">
            <v>45473</v>
          </cell>
          <cell r="AY825" t="str">
            <v>#REF!</v>
          </cell>
          <cell r="AZ825" t="str">
            <v>CO1.PCCNTR.5949458</v>
          </cell>
        </row>
        <row r="826">
          <cell r="D826" t="str">
            <v>797-2024</v>
          </cell>
          <cell r="E826" t="str">
            <v>LEYLA CASTILLO BALLÉN</v>
          </cell>
          <cell r="F826" t="str">
            <v>Subdirección de Formación Artistica</v>
          </cell>
          <cell r="G826" t="str">
            <v>Subdirección de Formación Artística</v>
          </cell>
          <cell r="H826" t="str">
            <v>Programa Crea</v>
          </cell>
          <cell r="I826" t="str">
            <v>Contratación Directa</v>
          </cell>
          <cell r="J826" t="str">
            <v>Contratación directa.</v>
          </cell>
          <cell r="K826" t="str">
            <v>Prestación de servicios</v>
          </cell>
          <cell r="N826" t="str">
            <v>Si</v>
          </cell>
          <cell r="O826" t="str">
            <v>Contrato Prestación de Servicios Apoyo a la Gestión</v>
          </cell>
          <cell r="P826">
            <v>45337</v>
          </cell>
          <cell r="Q826">
            <v>45343</v>
          </cell>
          <cell r="R826">
            <v>45473</v>
          </cell>
          <cell r="S826">
            <v>130</v>
          </cell>
          <cell r="T826" t="str">
            <v>En Ejecución</v>
          </cell>
          <cell r="U826" t="str">
            <v>LEYLA CASTILLO BALLÉN</v>
          </cell>
          <cell r="X826" t="str">
            <v>LINA MARIA GAVIRIA HURTADO</v>
          </cell>
          <cell r="Z826" t="str">
            <v>Inversión</v>
          </cell>
          <cell r="AA826">
            <v>2020110010061</v>
          </cell>
          <cell r="AC826" t="str">
            <v>O23011601140000007619</v>
          </cell>
          <cell r="AF826">
            <v>16195410</v>
          </cell>
          <cell r="AJ82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26" t="str">
            <v>César Augusto Ruiz Bulla</v>
          </cell>
          <cell r="AL826">
            <v>79939364</v>
          </cell>
          <cell r="AM826" t="str">
            <v>797-2024</v>
          </cell>
          <cell r="AP826" t="str">
            <v>SECOP II</v>
          </cell>
          <cell r="AQ826" t="e">
            <v>#N/A</v>
          </cell>
          <cell r="AS826" t="str">
            <v>Falso</v>
          </cell>
          <cell r="AU826" t="str">
            <v>SI</v>
          </cell>
          <cell r="AV826" t="str">
            <v>Febrero</v>
          </cell>
          <cell r="AW826" t="e">
            <v>#N/A</v>
          </cell>
          <cell r="AX826">
            <v>45473</v>
          </cell>
          <cell r="AY826" t="str">
            <v>#REF!</v>
          </cell>
          <cell r="AZ826" t="str">
            <v>CO1.PCCNTR.5949470</v>
          </cell>
        </row>
        <row r="827">
          <cell r="D827" t="str">
            <v>798-2024</v>
          </cell>
          <cell r="E827" t="str">
            <v>LEYLA CASTILLO BALLÉN</v>
          </cell>
          <cell r="F827" t="str">
            <v>Subdirección de Formación Artistica</v>
          </cell>
          <cell r="G827" t="str">
            <v>Subdirección de Formación Artística</v>
          </cell>
          <cell r="H827" t="str">
            <v>Programa Crea</v>
          </cell>
          <cell r="I827" t="str">
            <v>Contratación Directa</v>
          </cell>
          <cell r="J827" t="str">
            <v>Contratación directa.</v>
          </cell>
          <cell r="K827" t="str">
            <v>Prestación de servicios</v>
          </cell>
          <cell r="N827" t="str">
            <v>Si</v>
          </cell>
          <cell r="O827" t="str">
            <v>Contrato Prestación de Servicios Profesionales</v>
          </cell>
          <cell r="P827">
            <v>45337</v>
          </cell>
          <cell r="Q827">
            <v>45341</v>
          </cell>
          <cell r="R827">
            <v>45473</v>
          </cell>
          <cell r="S827">
            <v>132</v>
          </cell>
          <cell r="T827" t="str">
            <v>En Ejecución</v>
          </cell>
          <cell r="U827" t="str">
            <v>LEYLA CASTILLO BALLÉN</v>
          </cell>
          <cell r="X827" t="str">
            <v>LINA MARIA GAVIRIA HURTADO</v>
          </cell>
          <cell r="Z827" t="str">
            <v>Inversión</v>
          </cell>
          <cell r="AA827">
            <v>2020110010061</v>
          </cell>
          <cell r="AC827" t="str">
            <v>O23011601140000007619</v>
          </cell>
          <cell r="AF827">
            <v>10820453</v>
          </cell>
          <cell r="AJ82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27" t="str">
            <v>IRINA MARCELA LOAIZA RODRIGUEZ</v>
          </cell>
          <cell r="AL827">
            <v>1045727021</v>
          </cell>
          <cell r="AM827" t="str">
            <v>798-2024</v>
          </cell>
          <cell r="AP827" t="str">
            <v>SECOP II</v>
          </cell>
          <cell r="AQ827" t="e">
            <v>#N/A</v>
          </cell>
          <cell r="AS827" t="str">
            <v>Falso</v>
          </cell>
          <cell r="AU827" t="str">
            <v>SI</v>
          </cell>
          <cell r="AV827" t="str">
            <v>Febrero</v>
          </cell>
          <cell r="AW827" t="e">
            <v>#N/A</v>
          </cell>
          <cell r="AX827">
            <v>45473</v>
          </cell>
          <cell r="AY827" t="str">
            <v>#REF!</v>
          </cell>
          <cell r="AZ827" t="str">
            <v>CO1.PCCNTR.5949780</v>
          </cell>
        </row>
        <row r="828">
          <cell r="D828" t="str">
            <v>799-2024</v>
          </cell>
          <cell r="E828" t="str">
            <v>LEYLA CASTILLO BALLÉN</v>
          </cell>
          <cell r="F828" t="str">
            <v>Subdirección de Formación Artistica</v>
          </cell>
          <cell r="G828" t="str">
            <v>Subdirección de Formación Artística</v>
          </cell>
          <cell r="H828" t="str">
            <v>Programa Crea</v>
          </cell>
          <cell r="I828" t="str">
            <v>Contratación Directa</v>
          </cell>
          <cell r="J828" t="str">
            <v>Contratación directa.</v>
          </cell>
          <cell r="K828" t="str">
            <v>Prestación de servicios</v>
          </cell>
          <cell r="N828" t="str">
            <v>Si</v>
          </cell>
          <cell r="O828" t="str">
            <v>Contrato Prestación de Servicios Profesionales</v>
          </cell>
          <cell r="P828">
            <v>45337</v>
          </cell>
          <cell r="Q828">
            <v>45338</v>
          </cell>
          <cell r="R828">
            <v>45473</v>
          </cell>
          <cell r="S828">
            <v>135</v>
          </cell>
          <cell r="T828" t="str">
            <v>En Ejecución</v>
          </cell>
          <cell r="U828" t="str">
            <v>LEYLA CASTILLO BALLÉN</v>
          </cell>
          <cell r="X828" t="str">
            <v>LINA MARIA GAVIRIA HURTADO</v>
          </cell>
          <cell r="Z828" t="str">
            <v>Inversión</v>
          </cell>
          <cell r="AA828">
            <v>2020110010061</v>
          </cell>
          <cell r="AC828" t="str">
            <v>O23011601140000007619</v>
          </cell>
          <cell r="AF828">
            <v>10820453</v>
          </cell>
          <cell r="AJ82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28" t="str">
            <v>Julieth Natalia Castelblanco Montañez</v>
          </cell>
          <cell r="AL828">
            <v>1023938882</v>
          </cell>
          <cell r="AM828" t="str">
            <v>799-2024</v>
          </cell>
          <cell r="AP828" t="str">
            <v>SECOP II</v>
          </cell>
          <cell r="AQ828" t="e">
            <v>#N/A</v>
          </cell>
          <cell r="AS828" t="str">
            <v>Falso</v>
          </cell>
          <cell r="AU828" t="str">
            <v>SI</v>
          </cell>
          <cell r="AV828" t="str">
            <v>Febrero</v>
          </cell>
          <cell r="AW828" t="e">
            <v>#N/A</v>
          </cell>
          <cell r="AX828">
            <v>45473</v>
          </cell>
          <cell r="AY828" t="str">
            <v>#REF!</v>
          </cell>
          <cell r="AZ828" t="str">
            <v>CO1.PCCNTR.5950386</v>
          </cell>
        </row>
        <row r="829">
          <cell r="D829" t="str">
            <v>800-2024</v>
          </cell>
          <cell r="E829" t="str">
            <v>LEYLA CASTILLO BALLÉN</v>
          </cell>
          <cell r="F829" t="str">
            <v>Subdirección de Formación Artistica</v>
          </cell>
          <cell r="G829" t="str">
            <v>Subdirección de Formación Artística</v>
          </cell>
          <cell r="H829" t="str">
            <v>Programa Crea</v>
          </cell>
          <cell r="I829" t="str">
            <v>Contratación Directa</v>
          </cell>
          <cell r="J829" t="str">
            <v>Contratación directa.</v>
          </cell>
          <cell r="K829" t="str">
            <v>Prestación de servicios</v>
          </cell>
          <cell r="N829" t="str">
            <v>Si</v>
          </cell>
          <cell r="O829" t="str">
            <v>Contrato Prestación de Servicios Profesionales</v>
          </cell>
          <cell r="P829">
            <v>45337</v>
          </cell>
          <cell r="Q829">
            <v>45338</v>
          </cell>
          <cell r="R829">
            <v>45473</v>
          </cell>
          <cell r="S829">
            <v>135</v>
          </cell>
          <cell r="T829" t="str">
            <v>En Ejecución</v>
          </cell>
          <cell r="U829" t="str">
            <v>LEYLA CASTILLO BALLÉN</v>
          </cell>
          <cell r="X829" t="str">
            <v>JORGE EDUARDO MARTINEZ GARCIA</v>
          </cell>
          <cell r="Z829" t="str">
            <v>Inversión</v>
          </cell>
          <cell r="AA829">
            <v>2020110010061</v>
          </cell>
          <cell r="AC829" t="str">
            <v>O23011601140000007619</v>
          </cell>
          <cell r="AF829">
            <v>10820453</v>
          </cell>
          <cell r="AJ82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29" t="str">
            <v>Magdarys Guacarapare</v>
          </cell>
          <cell r="AL829">
            <v>1010244720</v>
          </cell>
          <cell r="AM829" t="str">
            <v>800-2024</v>
          </cell>
          <cell r="AP829" t="str">
            <v>SECOP II</v>
          </cell>
          <cell r="AQ829" t="e">
            <v>#N/A</v>
          </cell>
          <cell r="AS829" t="str">
            <v>Falso</v>
          </cell>
          <cell r="AU829" t="str">
            <v>SI</v>
          </cell>
          <cell r="AV829" t="str">
            <v>Febrero</v>
          </cell>
          <cell r="AW829" t="e">
            <v>#N/A</v>
          </cell>
          <cell r="AX829">
            <v>45473</v>
          </cell>
          <cell r="AY829" t="str">
            <v>#REF!</v>
          </cell>
          <cell r="AZ829" t="str">
            <v>CO1.PCCNTR.5951346</v>
          </cell>
        </row>
        <row r="830">
          <cell r="D830" t="str">
            <v>802-2024</v>
          </cell>
          <cell r="E830" t="str">
            <v>Hanna Paola Cuenca Hernandez</v>
          </cell>
          <cell r="F830" t="str">
            <v>Subdirección de Equipamientos Culturales</v>
          </cell>
          <cell r="I830" t="str">
            <v>Contratación Directa</v>
          </cell>
          <cell r="J830" t="str">
            <v>Contratación directa.</v>
          </cell>
          <cell r="K830" t="str">
            <v>Prestación de servicios</v>
          </cell>
          <cell r="N830" t="str">
            <v>Si</v>
          </cell>
          <cell r="O830" t="str">
            <v>Contrato Prestación de Servicios Apoyo a la Gestión</v>
          </cell>
          <cell r="P830">
            <v>45337</v>
          </cell>
          <cell r="Q830">
            <v>45339</v>
          </cell>
          <cell r="R830">
            <v>45382</v>
          </cell>
          <cell r="S830">
            <v>45</v>
          </cell>
          <cell r="T830" t="str">
            <v>En Ejecución</v>
          </cell>
          <cell r="U830" t="str">
            <v>Hanna Paola Cuenca Hernandez</v>
          </cell>
          <cell r="X830" t="str">
            <v>RAMIRO CAMARGO MAYORGA</v>
          </cell>
          <cell r="Z830" t="str">
            <v>Inversión</v>
          </cell>
          <cell r="AA830">
            <v>2020110010158</v>
          </cell>
          <cell r="AC830" t="str">
            <v>O23011601210000007614</v>
          </cell>
          <cell r="AF830">
            <v>3450000</v>
          </cell>
          <cell r="AJ830" t="str">
            <v>PRESTAR SERVICIOS DE APOYO A LA GESTIÓN AL IDARTES - SUBDIRECCIÓN DE EQUIPAMIENTOS CULTURALES, PARA LA ATENCIÓN DE PÚBLICOS IMPLEMENTANDO EL MODELO PEDAGÓGICO DEL 
 PLANETARIO DE BOGOTÁ.</v>
          </cell>
          <cell r="AK830" t="str">
            <v>Leidy Johanna Cruz Narvaez</v>
          </cell>
          <cell r="AL830">
            <v>1019055494</v>
          </cell>
          <cell r="AM830" t="str">
            <v>802-2024</v>
          </cell>
          <cell r="AP830" t="str">
            <v>SECOP II</v>
          </cell>
          <cell r="AQ830" t="e">
            <v>#N/A</v>
          </cell>
          <cell r="AS830" t="str">
            <v>Falso</v>
          </cell>
          <cell r="AU830" t="str">
            <v>SI</v>
          </cell>
          <cell r="AV830" t="str">
            <v>Febrero</v>
          </cell>
          <cell r="AW830" t="e">
            <v>#N/A</v>
          </cell>
          <cell r="AX830">
            <v>45382</v>
          </cell>
          <cell r="AY830" t="str">
            <v>#REF!</v>
          </cell>
          <cell r="AZ830" t="str">
            <v>CO1.PCCNTR.5952136</v>
          </cell>
        </row>
        <row r="831">
          <cell r="D831" t="str">
            <v>803-2024</v>
          </cell>
          <cell r="E831" t="str">
            <v>Liliana Morales Ortiz</v>
          </cell>
          <cell r="F831" t="str">
            <v>Subdirección Administrativa y Financiera</v>
          </cell>
          <cell r="H831" t="str">
            <v>Oficina Asesora de Planeación y Tecnologias de la Informaciónn</v>
          </cell>
          <cell r="I831" t="str">
            <v>Contratación Directa</v>
          </cell>
          <cell r="J831" t="str">
            <v>Contratación directa.</v>
          </cell>
          <cell r="K831" t="str">
            <v>Prestación de servicios</v>
          </cell>
          <cell r="N831" t="str">
            <v>Si</v>
          </cell>
          <cell r="O831" t="str">
            <v>Contrato Prestación de Servicios Profesionales</v>
          </cell>
          <cell r="P831">
            <v>45337</v>
          </cell>
          <cell r="Q831">
            <v>45341</v>
          </cell>
          <cell r="R831">
            <v>45382</v>
          </cell>
          <cell r="S831">
            <v>43</v>
          </cell>
          <cell r="T831" t="str">
            <v>En Ejecución</v>
          </cell>
          <cell r="U831" t="str">
            <v>Liliana Morales Ortiz</v>
          </cell>
          <cell r="X831" t="str">
            <v>DANIEL SANCHEZ ROJAS</v>
          </cell>
          <cell r="Z831" t="str">
            <v>Inversión</v>
          </cell>
          <cell r="AA831">
            <v>2020110010376</v>
          </cell>
          <cell r="AC831" t="str">
            <v>O23011605560000007902</v>
          </cell>
          <cell r="AF831">
            <v>7960500</v>
          </cell>
          <cell r="AJ831" t="str">
            <v>Prestar servicios profesionales al instituto distrital de las artes - IDARTES, oficina asesora de planeación y tecnologías de la información, en actividades asociadas con la administración y gestión de las bases de datos ORACLE, POSTGRES y MYSQL, así como cualquier otra actividad relacionada bajo las indicaciones de la OAP-TI.</v>
          </cell>
          <cell r="AK831" t="str">
            <v>Luis Alexander Jimenez Alvarado</v>
          </cell>
          <cell r="AL831">
            <v>79694066</v>
          </cell>
          <cell r="AM831" t="str">
            <v>803-2024</v>
          </cell>
          <cell r="AP831" t="str">
            <v>SECOP II</v>
          </cell>
          <cell r="AQ831" t="e">
            <v>#N/A</v>
          </cell>
          <cell r="AS831" t="str">
            <v>Falso</v>
          </cell>
          <cell r="AU831" t="str">
            <v>SI</v>
          </cell>
          <cell r="AV831" t="str">
            <v>Febrero</v>
          </cell>
          <cell r="AW831" t="e">
            <v>#N/A</v>
          </cell>
          <cell r="AX831">
            <v>45382</v>
          </cell>
          <cell r="AY831" t="str">
            <v>#REF!</v>
          </cell>
          <cell r="AZ831" t="str">
            <v>CO1.PCCNTR.5952110</v>
          </cell>
        </row>
        <row r="832">
          <cell r="D832" t="str">
            <v>804-2024</v>
          </cell>
          <cell r="E832" t="str">
            <v>Liliana Morales Ortiz</v>
          </cell>
          <cell r="F832" t="str">
            <v>Subdirección Administrativa y Financiera</v>
          </cell>
          <cell r="I832" t="str">
            <v>Contratación Directa</v>
          </cell>
          <cell r="J832" t="str">
            <v>Contratación directa.</v>
          </cell>
          <cell r="K832" t="str">
            <v>Prestación de servicios</v>
          </cell>
          <cell r="N832" t="str">
            <v>Si</v>
          </cell>
          <cell r="O832" t="str">
            <v>Contrato Prestación de Servicios Profesionales</v>
          </cell>
          <cell r="P832">
            <v>45337</v>
          </cell>
          <cell r="Q832">
            <v>45338</v>
          </cell>
          <cell r="R832">
            <v>45382</v>
          </cell>
          <cell r="S832">
            <v>46</v>
          </cell>
          <cell r="T832" t="str">
            <v>En Ejecución</v>
          </cell>
          <cell r="U832" t="str">
            <v>Liliana Morales Ortiz</v>
          </cell>
          <cell r="X832" t="str">
            <v>DANIEL SANCHEZ ROJAS</v>
          </cell>
          <cell r="Z832" t="str">
            <v>Inversión</v>
          </cell>
          <cell r="AA832">
            <v>2020110010376</v>
          </cell>
          <cell r="AC832" t="str">
            <v>O23011605560000007902</v>
          </cell>
          <cell r="AF832">
            <v>11079000</v>
          </cell>
          <cell r="AJ832" t="str">
            <v>Prestar servicios profesionales al IDARTES - oficina asesora de planeación- en actividades
 relacionadas con el acompañamiento, consolidación, monitoreo y seguimiento a los
 planes operativos para el control presupuestal desde la competencia de la dependencia, al igual
 que realizar actividades de seguimiento y monitoreo de lo reportado por las unidades de
 gestión frente al cumplimiento de las metas físicas y presupuestales de los proyectos de
 inversión que le sean designados por el supervisor del</v>
          </cell>
          <cell r="AK832" t="str">
            <v>Miguel Enrique Quintero Coral</v>
          </cell>
          <cell r="AL832">
            <v>79836729</v>
          </cell>
          <cell r="AM832" t="str">
            <v>804-2024</v>
          </cell>
          <cell r="AP832" t="str">
            <v>SECOP II</v>
          </cell>
          <cell r="AQ832" t="e">
            <v>#N/A</v>
          </cell>
          <cell r="AS832" t="str">
            <v>Falso</v>
          </cell>
          <cell r="AU832" t="str">
            <v>SI</v>
          </cell>
          <cell r="AV832" t="str">
            <v>Febrero</v>
          </cell>
          <cell r="AW832" t="e">
            <v>#N/A</v>
          </cell>
          <cell r="AX832">
            <v>45382</v>
          </cell>
          <cell r="AY832" t="str">
            <v>#REF!</v>
          </cell>
          <cell r="AZ832" t="str">
            <v>CO1.PCCNTR.5951923</v>
          </cell>
        </row>
        <row r="833">
          <cell r="D833" t="str">
            <v>805-2024</v>
          </cell>
          <cell r="E833" t="str">
            <v>Hanna Paola Cuenca Hernandez</v>
          </cell>
          <cell r="F833" t="str">
            <v>Subdirección de Equipamientos Culturales</v>
          </cell>
          <cell r="I833" t="str">
            <v>Contratación Directa</v>
          </cell>
          <cell r="J833" t="str">
            <v>Contratación directa.</v>
          </cell>
          <cell r="K833" t="str">
            <v>Prestación de servicios</v>
          </cell>
          <cell r="N833" t="str">
            <v>Si</v>
          </cell>
          <cell r="O833" t="str">
            <v>Contrato Prestación de Servicios Apoyo a la Gestión</v>
          </cell>
          <cell r="P833">
            <v>45337</v>
          </cell>
          <cell r="Q833">
            <v>45338</v>
          </cell>
          <cell r="R833">
            <v>45382</v>
          </cell>
          <cell r="S833">
            <v>46</v>
          </cell>
          <cell r="T833" t="str">
            <v>En Ejecución</v>
          </cell>
          <cell r="U833" t="str">
            <v>Hanna Paola Cuenca Hernandez</v>
          </cell>
          <cell r="X833" t="str">
            <v>EDWAR ALEJANDRO PARAMO DELGADO</v>
          </cell>
          <cell r="Z833" t="str">
            <v>Inversión</v>
          </cell>
          <cell r="AA833">
            <v>2020110010158</v>
          </cell>
          <cell r="AC833" t="str">
            <v>O23011601210000007614</v>
          </cell>
          <cell r="AF833">
            <v>9750000</v>
          </cell>
          <cell r="AJ833" t="str">
            <v>Prestar servicios de apoyo a la gestión al IDARTES - Subdirección de Equipamientos Culturales en las acciones asociadas a la planeación, implementación, ejecución y seguimiento de procesos operativos que permitan el adecuado acompañamiento al desarrollo de la programación de contenidos, logística de todas las actividades y el uso de los diferentes espacios del Planetario de Bogotá</v>
          </cell>
          <cell r="AK833" t="str">
            <v>Javier Alexander Moreno González</v>
          </cell>
          <cell r="AL833">
            <v>80933272</v>
          </cell>
          <cell r="AM833" t="str">
            <v>805-2024</v>
          </cell>
          <cell r="AP833" t="str">
            <v>SECOP II</v>
          </cell>
          <cell r="AQ833" t="e">
            <v>#N/A</v>
          </cell>
          <cell r="AS833" t="str">
            <v>Falso</v>
          </cell>
          <cell r="AU833" t="str">
            <v>SI</v>
          </cell>
          <cell r="AV833" t="str">
            <v>Febrero</v>
          </cell>
          <cell r="AW833" t="e">
            <v>#N/A</v>
          </cell>
          <cell r="AX833">
            <v>45382</v>
          </cell>
          <cell r="AY833" t="str">
            <v>#REF!</v>
          </cell>
          <cell r="AZ833" t="str">
            <v>CO1.PCCNTR.5952391</v>
          </cell>
        </row>
        <row r="834">
          <cell r="D834" t="str">
            <v>816-2024</v>
          </cell>
          <cell r="E834" t="str">
            <v>LEYLA CASTILLO BALLÉN</v>
          </cell>
          <cell r="F834" t="str">
            <v>Subdirección de Formación Artistica</v>
          </cell>
          <cell r="G834" t="str">
            <v>Subdirección de Formación Artística</v>
          </cell>
          <cell r="H834" t="str">
            <v>Programa Crea</v>
          </cell>
          <cell r="I834" t="str">
            <v>Contratación Directa</v>
          </cell>
          <cell r="J834" t="str">
            <v>Contratación directa.</v>
          </cell>
          <cell r="K834" t="str">
            <v>Prestación de servicios</v>
          </cell>
          <cell r="N834" t="str">
            <v>Si</v>
          </cell>
          <cell r="O834" t="str">
            <v>Contrato Prestación de Servicios Profesionales</v>
          </cell>
          <cell r="P834">
            <v>45337</v>
          </cell>
          <cell r="Q834">
            <v>45352</v>
          </cell>
          <cell r="R834">
            <v>45473</v>
          </cell>
          <cell r="S834">
            <v>120</v>
          </cell>
          <cell r="T834" t="str">
            <v>En Ejecución</v>
          </cell>
          <cell r="U834" t="str">
            <v>LEYLA CASTILLO BALLÉN</v>
          </cell>
          <cell r="X834" t="str">
            <v>JORGE EDUARDO MARTINEZ GARCIA</v>
          </cell>
          <cell r="Z834" t="str">
            <v>Inversión</v>
          </cell>
          <cell r="AA834">
            <v>2020110010061</v>
          </cell>
          <cell r="AC834" t="str">
            <v>O23011601140000007619</v>
          </cell>
          <cell r="AF834">
            <v>14395920</v>
          </cell>
          <cell r="AJ83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34" t="str">
            <v>ARTURO VICTORIO PRADO MARQUINEZ</v>
          </cell>
          <cell r="AL834">
            <v>12979988</v>
          </cell>
          <cell r="AM834" t="str">
            <v>816-2024</v>
          </cell>
          <cell r="AP834" t="str">
            <v>SECOP II</v>
          </cell>
          <cell r="AQ834" t="e">
            <v>#N/A</v>
          </cell>
          <cell r="AS834" t="str">
            <v>Falso</v>
          </cell>
          <cell r="AU834" t="str">
            <v>SI</v>
          </cell>
          <cell r="AV834" t="str">
            <v>Marzo</v>
          </cell>
          <cell r="AW834" t="e">
            <v>#N/A</v>
          </cell>
          <cell r="AX834">
            <v>45473</v>
          </cell>
          <cell r="AY834" t="str">
            <v>#REF!</v>
          </cell>
          <cell r="AZ834" t="str">
            <v>CO1.PCCNTR.5951863</v>
          </cell>
        </row>
        <row r="835">
          <cell r="D835" t="str">
            <v>PUFA-049-2024</v>
          </cell>
          <cell r="E835" t="str">
            <v>Maira Salamanca</v>
          </cell>
          <cell r="F835" t="str">
            <v>Subdirección de las Artes</v>
          </cell>
          <cell r="G835" t="str">
            <v>Gerencia de Artes Audiovisuales</v>
          </cell>
          <cell r="H835" t="str">
            <v>GERENTE DE ARTES AUDIOVISUALES</v>
          </cell>
          <cell r="I835" t="str">
            <v>Contratación Directa</v>
          </cell>
          <cell r="J835" t="str">
            <v>Contratación directa.</v>
          </cell>
          <cell r="K835" t="str">
            <v>Prestación de servicios</v>
          </cell>
          <cell r="L835" t="str">
            <v>17 17. Contrato de Prestación de Servicios</v>
          </cell>
          <cell r="M835" t="str">
            <v xml:space="preserve">49 49-Otros Servicios </v>
          </cell>
          <cell r="N835" t="str">
            <v>No</v>
          </cell>
          <cell r="O835" t="str">
            <v>N/A</v>
          </cell>
          <cell r="P835">
            <v>45337</v>
          </cell>
          <cell r="Q835">
            <v>45338</v>
          </cell>
          <cell r="R835">
            <v>45338</v>
          </cell>
          <cell r="S835">
            <v>1</v>
          </cell>
          <cell r="T835" t="str">
            <v>En Ejecución</v>
          </cell>
          <cell r="U835" t="str">
            <v>Maira Salamanca</v>
          </cell>
          <cell r="X835" t="str">
            <v>Ricardo Alfonso Cantor Bossa</v>
          </cell>
          <cell r="Y835">
            <v>80797050</v>
          </cell>
          <cell r="Z835" t="str">
            <v>N/A</v>
          </cell>
          <cell r="AC835" t="str">
            <v>N/A - Valor Cero / Coproducción</v>
          </cell>
          <cell r="AE835">
            <v>0</v>
          </cell>
          <cell r="AF835">
            <v>0</v>
          </cell>
          <cell r="AI835" t="str">
            <v>N/A</v>
          </cell>
          <cell r="AJ835" t="str">
            <v>El IDARTES se compromete a gestionar las solicitudes de Permiso Unificado de Filmaciones Audiovisuales - PUFA y conceder a PAULA ANDREA CORTES PARRA el uso y aprovechamiento económico de los espacios públicos para filmaciones audiovisuales registrados y aprobados en el Sistema Único para el Manejo y Aprovechamiento del Espacio Público - SUMA, y PAULA ANDREA CORTES PARRA acepta pagar la respectiva retribución económica y cumplir con las condiciones establecidas por el IDARTES y la norma (...)</v>
          </cell>
          <cell r="AK835" t="str">
            <v>Paula Andrea Cortés Parra</v>
          </cell>
          <cell r="AL835">
            <v>1019053382</v>
          </cell>
          <cell r="AM835" t="str">
            <v>PUFA-049-2024</v>
          </cell>
          <cell r="AP835" t="str">
            <v>SECOP II</v>
          </cell>
          <cell r="AS835" t="str">
            <v>Falso</v>
          </cell>
          <cell r="AU835" t="str">
            <v>SI</v>
          </cell>
          <cell r="AV835" t="str">
            <v>Febrero</v>
          </cell>
          <cell r="AW835" t="e">
            <v>#N/A</v>
          </cell>
          <cell r="AX835">
            <v>45338</v>
          </cell>
          <cell r="AY835" t="str">
            <v>#REF!</v>
          </cell>
          <cell r="AZ835" t="str">
            <v>CO1.PCCNTR.5946754</v>
          </cell>
        </row>
        <row r="836">
          <cell r="D836" t="str">
            <v>775-2024</v>
          </cell>
          <cell r="E836" t="str">
            <v>LEYLA CASTILLO BALLÉN</v>
          </cell>
          <cell r="F836" t="str">
            <v>Subdirección de Formación Artistica</v>
          </cell>
          <cell r="G836" t="str">
            <v>Subdirección de Formación Artística</v>
          </cell>
          <cell r="H836" t="str">
            <v>Programa Crea</v>
          </cell>
          <cell r="I836" t="str">
            <v>Contratación Directa</v>
          </cell>
          <cell r="J836" t="str">
            <v>Contratación directa.</v>
          </cell>
          <cell r="K836" t="str">
            <v>Prestación de servicios</v>
          </cell>
          <cell r="N836" t="str">
            <v>Si</v>
          </cell>
          <cell r="O836" t="str">
            <v>Contrato Prestación de Servicios Profesionales</v>
          </cell>
          <cell r="P836">
            <v>45338</v>
          </cell>
          <cell r="Q836">
            <v>45338</v>
          </cell>
          <cell r="R836">
            <v>45473</v>
          </cell>
          <cell r="S836">
            <v>135</v>
          </cell>
          <cell r="T836" t="str">
            <v>En Ejecución</v>
          </cell>
          <cell r="U836" t="str">
            <v>LEYLA CASTILLO BALLÉN</v>
          </cell>
          <cell r="X836" t="str">
            <v>JORGE EDUARDO MARTINEZ GARCIA</v>
          </cell>
          <cell r="Z836" t="str">
            <v>Inversión</v>
          </cell>
          <cell r="AA836">
            <v>2020110010061</v>
          </cell>
          <cell r="AC836" t="str">
            <v>O23011601140000007619</v>
          </cell>
          <cell r="AF836">
            <v>10820453</v>
          </cell>
          <cell r="AJ836"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836" t="str">
            <v>Ingrid Ruidíaz Rodriguez</v>
          </cell>
          <cell r="AL836">
            <v>22669836</v>
          </cell>
          <cell r="AM836" t="str">
            <v>775-2024</v>
          </cell>
          <cell r="AP836" t="str">
            <v>SECOP II</v>
          </cell>
          <cell r="AQ836" t="e">
            <v>#N/A</v>
          </cell>
          <cell r="AS836" t="str">
            <v>Falso</v>
          </cell>
          <cell r="AU836" t="str">
            <v>SI</v>
          </cell>
          <cell r="AV836" t="str">
            <v>Febrero</v>
          </cell>
          <cell r="AW836" t="e">
            <v>#N/A</v>
          </cell>
          <cell r="AX836">
            <v>45473</v>
          </cell>
          <cell r="AY836" t="str">
            <v>#REF!</v>
          </cell>
          <cell r="AZ836" t="str">
            <v>CO1.PCCNTR.5947940</v>
          </cell>
        </row>
        <row r="837">
          <cell r="D837" t="str">
            <v>785-2024</v>
          </cell>
          <cell r="E837" t="str">
            <v>LEYLA CASTILLO BALLÉN</v>
          </cell>
          <cell r="F837" t="str">
            <v>Subdirección de Formación Artistica</v>
          </cell>
          <cell r="G837" t="str">
            <v>Subdirección de Formación Artística</v>
          </cell>
          <cell r="H837" t="str">
            <v>Programa Crea</v>
          </cell>
          <cell r="I837" t="str">
            <v>Contratación Directa</v>
          </cell>
          <cell r="J837" t="str">
            <v>Contratación directa.</v>
          </cell>
          <cell r="K837" t="str">
            <v>Prestación de servicios</v>
          </cell>
          <cell r="N837" t="str">
            <v>Si</v>
          </cell>
          <cell r="O837" t="str">
            <v>Contrato Prestación de Servicios Profesionales</v>
          </cell>
          <cell r="P837">
            <v>45338</v>
          </cell>
          <cell r="Q837">
            <v>45341</v>
          </cell>
          <cell r="R837">
            <v>45473</v>
          </cell>
          <cell r="S837">
            <v>132</v>
          </cell>
          <cell r="T837" t="str">
            <v>En Ejecución</v>
          </cell>
          <cell r="U837" t="str">
            <v>LEYLA CASTILLO BALLÉN</v>
          </cell>
          <cell r="X837" t="str">
            <v>LINA MARIA GAVIRIA HURTADO</v>
          </cell>
          <cell r="Z837" t="str">
            <v>Inversión</v>
          </cell>
          <cell r="AA837">
            <v>2020110010061</v>
          </cell>
          <cell r="AC837" t="str">
            <v>O23011601140000007619</v>
          </cell>
          <cell r="AF837">
            <v>16195410</v>
          </cell>
          <cell r="AJ83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37" t="str">
            <v>LUISA FERNANDA ANGULO BRICEÑO</v>
          </cell>
          <cell r="AL837">
            <v>1010178520</v>
          </cell>
          <cell r="AM837" t="str">
            <v>785-2024</v>
          </cell>
          <cell r="AP837" t="str">
            <v>SECOP II</v>
          </cell>
          <cell r="AQ837" t="e">
            <v>#N/A</v>
          </cell>
          <cell r="AS837" t="str">
            <v>Falso</v>
          </cell>
          <cell r="AU837" t="str">
            <v>SI</v>
          </cell>
          <cell r="AV837" t="str">
            <v>Febrero</v>
          </cell>
          <cell r="AW837" t="e">
            <v>#N/A</v>
          </cell>
          <cell r="AX837">
            <v>45473</v>
          </cell>
          <cell r="AY837" t="str">
            <v>#REF!</v>
          </cell>
          <cell r="AZ837" t="str">
            <v>CO1.PCCNTR.5943723</v>
          </cell>
        </row>
        <row r="838">
          <cell r="D838" t="str">
            <v>788-2024</v>
          </cell>
          <cell r="E838" t="str">
            <v>LEYLA CASTILLO BALLÉN</v>
          </cell>
          <cell r="F838" t="str">
            <v>Subdirección de Formación Artistica</v>
          </cell>
          <cell r="G838" t="str">
            <v>Subdirección de Formación Artística</v>
          </cell>
          <cell r="H838" t="str">
            <v>Programa Crea</v>
          </cell>
          <cell r="I838" t="str">
            <v>Contratación Directa</v>
          </cell>
          <cell r="J838" t="str">
            <v>Contratación directa.</v>
          </cell>
          <cell r="K838" t="str">
            <v>Prestación de servicios</v>
          </cell>
          <cell r="N838" t="str">
            <v>Si</v>
          </cell>
          <cell r="O838" t="str">
            <v>Contrato Prestación de Servicios Profesionales</v>
          </cell>
          <cell r="P838">
            <v>45338</v>
          </cell>
          <cell r="Q838">
            <v>45341</v>
          </cell>
          <cell r="R838">
            <v>45473</v>
          </cell>
          <cell r="S838">
            <v>132</v>
          </cell>
          <cell r="T838" t="str">
            <v>En Ejecución</v>
          </cell>
          <cell r="U838" t="str">
            <v>LEYLA CASTILLO BALLÉN</v>
          </cell>
          <cell r="X838" t="str">
            <v>JORGE EDUARDO MARTINEZ GARCIA</v>
          </cell>
          <cell r="Z838" t="str">
            <v>Inversión</v>
          </cell>
          <cell r="AA838">
            <v>2020110010061</v>
          </cell>
          <cell r="AC838" t="str">
            <v>O23011601140000007619</v>
          </cell>
          <cell r="AF838">
            <v>16195410</v>
          </cell>
          <cell r="AJ83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38" t="str">
            <v>Luisa Fernanda Montoya Forero</v>
          </cell>
          <cell r="AL838">
            <v>1024527637</v>
          </cell>
          <cell r="AM838" t="str">
            <v>788-2024</v>
          </cell>
          <cell r="AP838" t="str">
            <v>SECOP II</v>
          </cell>
          <cell r="AQ838" t="e">
            <v>#N/A</v>
          </cell>
          <cell r="AS838" t="str">
            <v>Falso</v>
          </cell>
          <cell r="AU838" t="str">
            <v>SI</v>
          </cell>
          <cell r="AV838" t="str">
            <v>Febrero</v>
          </cell>
          <cell r="AW838" t="e">
            <v>#N/A</v>
          </cell>
          <cell r="AX838">
            <v>45473</v>
          </cell>
          <cell r="AY838" t="str">
            <v>#REF!</v>
          </cell>
          <cell r="AZ838" t="str">
            <v>CO1.PCCNTR.5957615</v>
          </cell>
        </row>
        <row r="839">
          <cell r="D839" t="str">
            <v>789-2024</v>
          </cell>
          <cell r="E839" t="str">
            <v>LEYLA CASTILLO BALLÉN</v>
          </cell>
          <cell r="F839" t="str">
            <v>Subdirección de Formación Artistica</v>
          </cell>
          <cell r="G839" t="str">
            <v>Subdirección de Formación Artística</v>
          </cell>
          <cell r="H839" t="str">
            <v>Programa Crea</v>
          </cell>
          <cell r="I839" t="str">
            <v>Contratación Directa</v>
          </cell>
          <cell r="J839" t="str">
            <v>Contratación directa.</v>
          </cell>
          <cell r="K839" t="str">
            <v>Prestación de servicios</v>
          </cell>
          <cell r="N839" t="str">
            <v>Si</v>
          </cell>
          <cell r="O839" t="str">
            <v>Contrato Prestación de Servicios Profesionales</v>
          </cell>
          <cell r="P839">
            <v>45338</v>
          </cell>
          <cell r="Q839">
            <v>45341</v>
          </cell>
          <cell r="R839">
            <v>45473</v>
          </cell>
          <cell r="S839">
            <v>132</v>
          </cell>
          <cell r="T839" t="str">
            <v>En Ejecución</v>
          </cell>
          <cell r="U839" t="str">
            <v>LEYLA CASTILLO BALLÉN</v>
          </cell>
          <cell r="X839" t="str">
            <v>JORGE EDUARDO MARTINEZ GARCIA</v>
          </cell>
          <cell r="Z839" t="str">
            <v>Inversión</v>
          </cell>
          <cell r="AA839">
            <v>2020110010061</v>
          </cell>
          <cell r="AC839" t="str">
            <v>O23011601140000007619</v>
          </cell>
          <cell r="AF839">
            <v>16195410</v>
          </cell>
          <cell r="AJ83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39" t="str">
            <v>Karen Daniela Pava Escobar</v>
          </cell>
          <cell r="AL839">
            <v>1007614607</v>
          </cell>
          <cell r="AM839" t="str">
            <v>789-2024</v>
          </cell>
          <cell r="AP839" t="str">
            <v>SECOP II</v>
          </cell>
          <cell r="AQ839" t="e">
            <v>#N/A</v>
          </cell>
          <cell r="AS839" t="str">
            <v>Falso</v>
          </cell>
          <cell r="AU839" t="str">
            <v>SI</v>
          </cell>
          <cell r="AV839" t="str">
            <v>Febrero</v>
          </cell>
          <cell r="AW839" t="e">
            <v>#N/A</v>
          </cell>
          <cell r="AX839">
            <v>45473</v>
          </cell>
          <cell r="AY839" t="str">
            <v>#REF!</v>
          </cell>
          <cell r="AZ839" t="str">
            <v>CO1.PCCNTR.5957514</v>
          </cell>
        </row>
        <row r="840">
          <cell r="D840" t="str">
            <v>790-2024</v>
          </cell>
          <cell r="E840" t="str">
            <v>LEYLA CASTILLO BALLÉN</v>
          </cell>
          <cell r="F840" t="str">
            <v>Subdirección de Formación Artistica</v>
          </cell>
          <cell r="G840" t="str">
            <v>Subdirección de Formación Artística</v>
          </cell>
          <cell r="H840" t="str">
            <v>Programa Crea</v>
          </cell>
          <cell r="I840" t="str">
            <v>Contratación Directa</v>
          </cell>
          <cell r="J840" t="str">
            <v>Contratación directa.</v>
          </cell>
          <cell r="K840" t="str">
            <v>Prestación de servicios</v>
          </cell>
          <cell r="N840" t="str">
            <v>Si</v>
          </cell>
          <cell r="O840" t="str">
            <v>Contrato Prestación de Servicios Profesionales</v>
          </cell>
          <cell r="P840">
            <v>45338</v>
          </cell>
          <cell r="Q840">
            <v>45341</v>
          </cell>
          <cell r="R840">
            <v>45535</v>
          </cell>
          <cell r="S840">
            <v>193</v>
          </cell>
          <cell r="T840" t="str">
            <v>En Ejecución</v>
          </cell>
          <cell r="U840" t="str">
            <v>LEYLA CASTILLO BALLÉN</v>
          </cell>
          <cell r="X840" t="str">
            <v>ALBA YANETH REYES SUAREZ</v>
          </cell>
          <cell r="Z840" t="str">
            <v>Inversión</v>
          </cell>
          <cell r="AA840">
            <v>2020110010061</v>
          </cell>
          <cell r="AC840" t="str">
            <v>O23011601140000007619</v>
          </cell>
          <cell r="AF840">
            <v>23393370</v>
          </cell>
          <cell r="AJ84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0" t="str">
            <v>SARA GISSELLE SARMIENTO ZULOAGA</v>
          </cell>
          <cell r="AL840">
            <v>1023875958</v>
          </cell>
          <cell r="AM840" t="str">
            <v>790-2024</v>
          </cell>
          <cell r="AP840" t="str">
            <v>SECOP II</v>
          </cell>
          <cell r="AQ840" t="e">
            <v>#N/A</v>
          </cell>
          <cell r="AS840" t="str">
            <v>Falso</v>
          </cell>
          <cell r="AU840" t="str">
            <v>SI</v>
          </cell>
          <cell r="AV840" t="str">
            <v>Febrero</v>
          </cell>
          <cell r="AW840" t="e">
            <v>#N/A</v>
          </cell>
          <cell r="AX840">
            <v>45535</v>
          </cell>
          <cell r="AY840" t="str">
            <v>#REF!</v>
          </cell>
          <cell r="AZ840" t="str">
            <v>CO1.PCCNTR.5957516</v>
          </cell>
        </row>
        <row r="841">
          <cell r="D841" t="str">
            <v>791-2024</v>
          </cell>
          <cell r="E841" t="str">
            <v>LEYLA CASTILLO BALLÉN</v>
          </cell>
          <cell r="F841" t="str">
            <v>Subdirección de Formación Artistica</v>
          </cell>
          <cell r="G841" t="str">
            <v>Subdirección de Formación Artística</v>
          </cell>
          <cell r="H841" t="str">
            <v>Programa Crea</v>
          </cell>
          <cell r="I841" t="str">
            <v>Contratación Directa</v>
          </cell>
          <cell r="J841" t="str">
            <v>Contratación directa.</v>
          </cell>
          <cell r="K841" t="str">
            <v>Prestación de servicios</v>
          </cell>
          <cell r="L841" t="str">
            <v>17 17. Contrato de Prestación de Servicios</v>
          </cell>
          <cell r="M841" t="str">
            <v xml:space="preserve">31 31-Servicios Profesionales </v>
          </cell>
          <cell r="N841" t="str">
            <v>Si</v>
          </cell>
          <cell r="O841" t="str">
            <v>Contrato Prestación de Servicios Profesionales</v>
          </cell>
          <cell r="P841">
            <v>45338</v>
          </cell>
          <cell r="R841">
            <v>45473</v>
          </cell>
          <cell r="S841">
            <v>44821</v>
          </cell>
          <cell r="T841" t="str">
            <v>Firmado</v>
          </cell>
          <cell r="U841" t="str">
            <v>LEYLA CASTILLO BALLÉN</v>
          </cell>
          <cell r="V841">
            <v>51764308</v>
          </cell>
          <cell r="X841" t="str">
            <v>LEYLA CASTILLO BALLÉN</v>
          </cell>
          <cell r="Y841">
            <v>51764308</v>
          </cell>
          <cell r="Z841" t="str">
            <v>Inversión</v>
          </cell>
          <cell r="AA841">
            <v>2020110010061</v>
          </cell>
          <cell r="AB841">
            <v>807</v>
          </cell>
          <cell r="AC841" t="str">
            <v>O23011601140000007619</v>
          </cell>
          <cell r="AD841" t="str">
            <v>N/A</v>
          </cell>
          <cell r="AE841">
            <v>16195410</v>
          </cell>
          <cell r="AF841">
            <v>16195410</v>
          </cell>
          <cell r="AI841">
            <v>3598980</v>
          </cell>
          <cell r="AJ84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1" t="str">
            <v>ALEXI SERGUEY SOSA ROMERO</v>
          </cell>
          <cell r="AL841">
            <v>80800047</v>
          </cell>
          <cell r="AM841" t="str">
            <v>791-2024</v>
          </cell>
          <cell r="AN841" t="str">
            <v>Johan Bermeo</v>
          </cell>
          <cell r="AO841" t="str">
            <v xml:space="preserve">https://community.secop.gov.co/Public/Tendering/OpportunityDetail/Index?noticeUID=CO1.NTC.5671018&amp;isFromPublicArea=True&amp;isModal=False
</v>
          </cell>
          <cell r="AP841" t="str">
            <v>SECOP II</v>
          </cell>
          <cell r="AS841" t="str">
            <v>Falso</v>
          </cell>
          <cell r="AU841" t="str">
            <v>No aplica, Contratista desistio</v>
          </cell>
          <cell r="AV841" t="str">
            <v>No aplica, Contratista desistio</v>
          </cell>
          <cell r="AW841" t="e">
            <v>#N/A</v>
          </cell>
          <cell r="AX841">
            <v>45473</v>
          </cell>
          <cell r="AY841" t="str">
            <v>#REF!</v>
          </cell>
          <cell r="AZ841" t="str">
            <v>CO1.PCCNTR.5957518</v>
          </cell>
        </row>
        <row r="842">
          <cell r="D842" t="str">
            <v>792-2024</v>
          </cell>
          <cell r="E842" t="str">
            <v>LEYLA CASTILLO BALLÉN</v>
          </cell>
          <cell r="F842" t="str">
            <v>Subdirección de Formación Artistica</v>
          </cell>
          <cell r="G842" t="str">
            <v>Subdirección de Formación Artística</v>
          </cell>
          <cell r="H842" t="str">
            <v>Programa Crea</v>
          </cell>
          <cell r="I842" t="str">
            <v>Contratación Directa</v>
          </cell>
          <cell r="J842" t="str">
            <v>Contratación directa.</v>
          </cell>
          <cell r="K842" t="str">
            <v>Prestación de servicios</v>
          </cell>
          <cell r="N842" t="str">
            <v>Si</v>
          </cell>
          <cell r="O842" t="str">
            <v>Contrato Prestación de Servicios Profesionales</v>
          </cell>
          <cell r="P842">
            <v>45338</v>
          </cell>
          <cell r="Q842">
            <v>45341</v>
          </cell>
          <cell r="R842">
            <v>45473</v>
          </cell>
          <cell r="S842">
            <v>132</v>
          </cell>
          <cell r="T842" t="str">
            <v>En Ejecución</v>
          </cell>
          <cell r="U842" t="str">
            <v>LEYLA CASTILLO BALLÉN</v>
          </cell>
          <cell r="X842" t="str">
            <v>LINA MARIA GAVIRIA HURTADO</v>
          </cell>
          <cell r="Z842" t="str">
            <v>Inversión</v>
          </cell>
          <cell r="AA842">
            <v>2020110010061</v>
          </cell>
          <cell r="AC842" t="str">
            <v>O23011601140000007619</v>
          </cell>
          <cell r="AF842">
            <v>16195410</v>
          </cell>
          <cell r="AJ84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2" t="str">
            <v>DIANA PATRICIA RIVERA ROJAS</v>
          </cell>
          <cell r="AL842">
            <v>1010162656</v>
          </cell>
          <cell r="AM842" t="str">
            <v>792-2024</v>
          </cell>
          <cell r="AP842" t="str">
            <v>SECOP II</v>
          </cell>
          <cell r="AQ842" t="e">
            <v>#N/A</v>
          </cell>
          <cell r="AS842" t="str">
            <v>Falso</v>
          </cell>
          <cell r="AU842" t="str">
            <v>SI</v>
          </cell>
          <cell r="AV842" t="str">
            <v>Febrero</v>
          </cell>
          <cell r="AW842" t="e">
            <v>#N/A</v>
          </cell>
          <cell r="AX842">
            <v>45473</v>
          </cell>
          <cell r="AY842" t="str">
            <v>#REF!</v>
          </cell>
          <cell r="AZ842" t="str">
            <v>CO1.PCCNTR.5957810</v>
          </cell>
        </row>
        <row r="843">
          <cell r="D843" t="str">
            <v>793-2024</v>
          </cell>
          <cell r="E843" t="str">
            <v>LEYLA CASTILLO BALLÉN</v>
          </cell>
          <cell r="F843" t="str">
            <v>Subdirección de Formación Artistica</v>
          </cell>
          <cell r="G843" t="str">
            <v>Subdirección de Formación Artística</v>
          </cell>
          <cell r="H843" t="str">
            <v>Programa Crea</v>
          </cell>
          <cell r="I843" t="str">
            <v>Contratación Directa</v>
          </cell>
          <cell r="J843" t="str">
            <v>Contratación directa.</v>
          </cell>
          <cell r="K843" t="str">
            <v>Prestación de servicios</v>
          </cell>
          <cell r="N843" t="str">
            <v>Si</v>
          </cell>
          <cell r="O843" t="str">
            <v>Contrato Prestación de Servicios Profesionales</v>
          </cell>
          <cell r="P843">
            <v>45338</v>
          </cell>
          <cell r="Q843">
            <v>45343</v>
          </cell>
          <cell r="R843">
            <v>45473</v>
          </cell>
          <cell r="S843">
            <v>130</v>
          </cell>
          <cell r="T843" t="str">
            <v>En Ejecución</v>
          </cell>
          <cell r="U843" t="str">
            <v>LEYLA CASTILLO BALLÉN</v>
          </cell>
          <cell r="X843" t="str">
            <v>LINA MARIA GAVIRIA HURTADO</v>
          </cell>
          <cell r="Z843" t="str">
            <v>Inversión</v>
          </cell>
          <cell r="AA843">
            <v>2020110010061</v>
          </cell>
          <cell r="AC843" t="str">
            <v>O23011601140000007619</v>
          </cell>
          <cell r="AF843">
            <v>10339544</v>
          </cell>
          <cell r="AJ84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43" t="str">
            <v>Liliana Irene Andrea Vargas Martínez</v>
          </cell>
          <cell r="AL843">
            <v>52424158</v>
          </cell>
          <cell r="AM843" t="str">
            <v>793-2024</v>
          </cell>
          <cell r="AP843" t="str">
            <v>SECOP II</v>
          </cell>
          <cell r="AQ843" t="e">
            <v>#N/A</v>
          </cell>
          <cell r="AS843" t="str">
            <v>Falso</v>
          </cell>
          <cell r="AU843" t="str">
            <v>SI</v>
          </cell>
          <cell r="AV843" t="str">
            <v>Febrero</v>
          </cell>
          <cell r="AW843" t="e">
            <v>#N/A</v>
          </cell>
          <cell r="AX843">
            <v>45473</v>
          </cell>
          <cell r="AY843" t="str">
            <v>#REF!</v>
          </cell>
          <cell r="AZ843" t="str">
            <v>CO1.PCCNTR.5949304</v>
          </cell>
        </row>
        <row r="844">
          <cell r="D844" t="str">
            <v>801-2024</v>
          </cell>
          <cell r="E844" t="str">
            <v>LEYLA CASTILLO BALLÉN</v>
          </cell>
          <cell r="F844" t="str">
            <v>Subdirección de Formación Artistica</v>
          </cell>
          <cell r="G844" t="str">
            <v>Subdirección de Formación Artística</v>
          </cell>
          <cell r="H844" t="str">
            <v>Programa Crea</v>
          </cell>
          <cell r="I844" t="str">
            <v>Contratación Directa</v>
          </cell>
          <cell r="J844" t="str">
            <v>Contratación directa.</v>
          </cell>
          <cell r="K844" t="str">
            <v>Prestación de servicios</v>
          </cell>
          <cell r="N844" t="str">
            <v>Si</v>
          </cell>
          <cell r="O844" t="str">
            <v>Contrato Prestación de Servicios Profesionales</v>
          </cell>
          <cell r="P844">
            <v>45338</v>
          </cell>
          <cell r="Q844">
            <v>45338</v>
          </cell>
          <cell r="R844">
            <v>45473</v>
          </cell>
          <cell r="S844">
            <v>135</v>
          </cell>
          <cell r="T844" t="str">
            <v>En Ejecución</v>
          </cell>
          <cell r="U844" t="str">
            <v>LEYLA CASTILLO BALLÉN</v>
          </cell>
          <cell r="X844" t="str">
            <v>JORGE EDUARDO MARTINEZ GARCIA</v>
          </cell>
          <cell r="Z844" t="str">
            <v>Inversión</v>
          </cell>
          <cell r="AA844">
            <v>2020110010061</v>
          </cell>
          <cell r="AC844" t="str">
            <v>O23011601140000007619</v>
          </cell>
          <cell r="AF844">
            <v>16195410</v>
          </cell>
          <cell r="AJ84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4" t="str">
            <v>German Dario Mojica Villegas</v>
          </cell>
          <cell r="AL844">
            <v>79626013</v>
          </cell>
          <cell r="AM844" t="str">
            <v>801-2024</v>
          </cell>
          <cell r="AP844" t="str">
            <v>SECOP II</v>
          </cell>
          <cell r="AQ844" t="e">
            <v>#N/A</v>
          </cell>
          <cell r="AS844" t="str">
            <v>Falso</v>
          </cell>
          <cell r="AU844" t="str">
            <v>SI</v>
          </cell>
          <cell r="AV844" t="str">
            <v>Febrero</v>
          </cell>
          <cell r="AW844" t="e">
            <v>#N/A</v>
          </cell>
          <cell r="AX844">
            <v>45473</v>
          </cell>
          <cell r="AY844" t="str">
            <v>#REF!</v>
          </cell>
          <cell r="AZ844" t="str">
            <v>CO1.PCCNTR.5952039</v>
          </cell>
        </row>
        <row r="845">
          <cell r="D845" t="str">
            <v>806-2024</v>
          </cell>
          <cell r="E845" t="str">
            <v>LEYLA CASTILLO BALLÉN</v>
          </cell>
          <cell r="F845" t="str">
            <v>Subdirección de Formación Artistica</v>
          </cell>
          <cell r="G845" t="str">
            <v>Subdirección de Formación Artística</v>
          </cell>
          <cell r="H845" t="str">
            <v>Programa Crea</v>
          </cell>
          <cell r="I845" t="str">
            <v>Contratación Directa</v>
          </cell>
          <cell r="J845" t="str">
            <v>Contratación directa.</v>
          </cell>
          <cell r="K845" t="str">
            <v>Prestación de servicios</v>
          </cell>
          <cell r="N845" t="str">
            <v>Si</v>
          </cell>
          <cell r="O845" t="str">
            <v>Contrato Prestación de Servicios Profesionales</v>
          </cell>
          <cell r="P845">
            <v>45338</v>
          </cell>
          <cell r="Q845">
            <v>45344</v>
          </cell>
          <cell r="R845">
            <v>45473</v>
          </cell>
          <cell r="S845">
            <v>129</v>
          </cell>
          <cell r="T845" t="str">
            <v>En Ejecución</v>
          </cell>
          <cell r="U845" t="str">
            <v>LEYLA CASTILLO BALLÉN</v>
          </cell>
          <cell r="X845" t="str">
            <v>LINA MARIA GAVIRIA HURTADO</v>
          </cell>
          <cell r="Z845" t="str">
            <v>Inversión</v>
          </cell>
          <cell r="AA845">
            <v>2020110010061</v>
          </cell>
          <cell r="AC845" t="str">
            <v>O23011601140000007619</v>
          </cell>
          <cell r="AF845">
            <v>16195410</v>
          </cell>
          <cell r="AJ84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5" t="str">
            <v>OLGA CAROLINA CHÁVEZ GÓMEZ</v>
          </cell>
          <cell r="AL845">
            <v>52533227</v>
          </cell>
          <cell r="AM845" t="str">
            <v>806-2024</v>
          </cell>
          <cell r="AP845" t="str">
            <v>SECOP II</v>
          </cell>
          <cell r="AQ845" t="e">
            <v>#N/A</v>
          </cell>
          <cell r="AS845" t="str">
            <v>Falso</v>
          </cell>
          <cell r="AU845" t="str">
            <v>SI</v>
          </cell>
          <cell r="AV845" t="str">
            <v>Febrero</v>
          </cell>
          <cell r="AW845" t="e">
            <v>#N/A</v>
          </cell>
          <cell r="AX845">
            <v>45473</v>
          </cell>
          <cell r="AY845" t="str">
            <v>#REF!</v>
          </cell>
          <cell r="AZ845" t="str">
            <v>CO1.PCCNTR.5959124</v>
          </cell>
        </row>
        <row r="846">
          <cell r="D846" t="str">
            <v>807-2024</v>
          </cell>
          <cell r="E846" t="str">
            <v>LEYLA CASTILLO BALLÉN</v>
          </cell>
          <cell r="F846" t="str">
            <v>Subdirección de Formación Artistica</v>
          </cell>
          <cell r="G846" t="str">
            <v>Subdirección de Formación Artística</v>
          </cell>
          <cell r="H846" t="str">
            <v>Programa Crea</v>
          </cell>
          <cell r="I846" t="str">
            <v>Contratación Directa</v>
          </cell>
          <cell r="J846" t="str">
            <v>Contratación directa.</v>
          </cell>
          <cell r="K846" t="str">
            <v>Prestación de servicios</v>
          </cell>
          <cell r="N846" t="str">
            <v>Si</v>
          </cell>
          <cell r="O846" t="str">
            <v>Contrato Prestación de Servicios Profesionales</v>
          </cell>
          <cell r="P846">
            <v>45338</v>
          </cell>
          <cell r="Q846">
            <v>45342</v>
          </cell>
          <cell r="R846">
            <v>45473</v>
          </cell>
          <cell r="S846">
            <v>131</v>
          </cell>
          <cell r="T846" t="str">
            <v>En Ejecución</v>
          </cell>
          <cell r="U846" t="str">
            <v>LEYLA CASTILLO BALLÉN</v>
          </cell>
          <cell r="X846" t="str">
            <v>JORGE EDUARDO MARTINEZ GARCIA</v>
          </cell>
          <cell r="Z846" t="str">
            <v>Inversión</v>
          </cell>
          <cell r="AA846">
            <v>2020110010061</v>
          </cell>
          <cell r="AC846" t="str">
            <v>O23011601140000007619</v>
          </cell>
          <cell r="AF846">
            <v>16195410</v>
          </cell>
          <cell r="AJ84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6" t="str">
            <v>WILLIAM MORALES VALLEJO</v>
          </cell>
          <cell r="AL846">
            <v>19266326</v>
          </cell>
          <cell r="AM846" t="str">
            <v>807-2024</v>
          </cell>
          <cell r="AP846" t="str">
            <v>SECOP II</v>
          </cell>
          <cell r="AQ846" t="e">
            <v>#N/A</v>
          </cell>
          <cell r="AS846" t="str">
            <v>Falso</v>
          </cell>
          <cell r="AU846" t="str">
            <v>SI</v>
          </cell>
          <cell r="AV846" t="str">
            <v>Febrero</v>
          </cell>
          <cell r="AW846" t="e">
            <v>#N/A</v>
          </cell>
          <cell r="AX846">
            <v>45473</v>
          </cell>
          <cell r="AY846" t="str">
            <v>#REF!</v>
          </cell>
          <cell r="AZ846" t="str">
            <v>CO1.PCCNTR.5959136</v>
          </cell>
        </row>
        <row r="847">
          <cell r="D847" t="str">
            <v>808-2024</v>
          </cell>
          <cell r="E847" t="str">
            <v>LEYLA CASTILLO BALLÉN</v>
          </cell>
          <cell r="F847" t="str">
            <v>Subdirección de Formación Artistica</v>
          </cell>
          <cell r="G847" t="str">
            <v>Subdirección de Formación Artística</v>
          </cell>
          <cell r="H847" t="str">
            <v>Programa Crea</v>
          </cell>
          <cell r="I847" t="str">
            <v>Contratación Directa</v>
          </cell>
          <cell r="J847" t="str">
            <v>Contratación directa.</v>
          </cell>
          <cell r="K847" t="str">
            <v>Prestación de servicios</v>
          </cell>
          <cell r="N847" t="str">
            <v>Si</v>
          </cell>
          <cell r="O847" t="str">
            <v>Contrato Prestación de Servicios Profesionales</v>
          </cell>
          <cell r="P847">
            <v>45338</v>
          </cell>
          <cell r="Q847">
            <v>45342</v>
          </cell>
          <cell r="R847">
            <v>45473</v>
          </cell>
          <cell r="S847">
            <v>131</v>
          </cell>
          <cell r="T847" t="str">
            <v>En Ejecución</v>
          </cell>
          <cell r="U847" t="str">
            <v>LEYLA CASTILLO BALLÉN</v>
          </cell>
          <cell r="X847" t="str">
            <v>JORGE EDUARDO MARTINEZ GARCIA</v>
          </cell>
          <cell r="Z847" t="str">
            <v>Inversión</v>
          </cell>
          <cell r="AA847">
            <v>2020110010061</v>
          </cell>
          <cell r="AC847" t="str">
            <v>O23011601140000007619</v>
          </cell>
          <cell r="AF847">
            <v>16195410</v>
          </cell>
          <cell r="AJ84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7" t="str">
            <v>Ana Maria Cabrera Chinchilla</v>
          </cell>
          <cell r="AL847">
            <v>1026270628</v>
          </cell>
          <cell r="AM847" t="str">
            <v>808-2024</v>
          </cell>
          <cell r="AP847" t="str">
            <v>SECOP II</v>
          </cell>
          <cell r="AQ847" t="e">
            <v>#N/A</v>
          </cell>
          <cell r="AS847" t="str">
            <v>Falso</v>
          </cell>
          <cell r="AU847" t="str">
            <v>SI</v>
          </cell>
          <cell r="AV847" t="str">
            <v>Febrero</v>
          </cell>
          <cell r="AW847" t="e">
            <v>#N/A</v>
          </cell>
          <cell r="AX847">
            <v>45473</v>
          </cell>
          <cell r="AY847" t="str">
            <v>#REF!</v>
          </cell>
          <cell r="AZ847" t="str">
            <v>CO1.PCCNTR.5959059</v>
          </cell>
        </row>
        <row r="848">
          <cell r="D848" t="str">
            <v>809-2024</v>
          </cell>
          <cell r="E848" t="str">
            <v>LEYLA CASTILLO BALLÉN</v>
          </cell>
          <cell r="F848" t="str">
            <v>Subdirección de Formación Artistica</v>
          </cell>
          <cell r="G848" t="str">
            <v>Subdirección de Formación Artística</v>
          </cell>
          <cell r="H848" t="str">
            <v>Programa Crea</v>
          </cell>
          <cell r="I848" t="str">
            <v>Contratación Directa</v>
          </cell>
          <cell r="J848" t="str">
            <v>Contratación directa.</v>
          </cell>
          <cell r="K848" t="str">
            <v>Prestación de servicios</v>
          </cell>
          <cell r="N848" t="str">
            <v>Si</v>
          </cell>
          <cell r="O848" t="str">
            <v>Contrato Prestación de Servicios Profesionales</v>
          </cell>
          <cell r="P848">
            <v>45338</v>
          </cell>
          <cell r="Q848">
            <v>45344</v>
          </cell>
          <cell r="R848">
            <v>45535</v>
          </cell>
          <cell r="S848">
            <v>190</v>
          </cell>
          <cell r="T848" t="str">
            <v>En Ejecución</v>
          </cell>
          <cell r="U848" t="str">
            <v>LEYLA CASTILLO BALLÉN</v>
          </cell>
          <cell r="X848" t="str">
            <v>JORGE EDUARDO MARTINEZ GARCIA</v>
          </cell>
          <cell r="Z848" t="str">
            <v>Inversión</v>
          </cell>
          <cell r="AA848">
            <v>2020110010061</v>
          </cell>
          <cell r="AC848" t="str">
            <v>O23011601140000007619</v>
          </cell>
          <cell r="AF848">
            <v>23393370</v>
          </cell>
          <cell r="AJ84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48" t="str">
            <v>GERMAN EDUARDO CASTAÑO VILLATE</v>
          </cell>
          <cell r="AL848">
            <v>1032396267</v>
          </cell>
          <cell r="AM848" t="str">
            <v>809-2024</v>
          </cell>
          <cell r="AP848" t="str">
            <v>SECOP II</v>
          </cell>
          <cell r="AQ848" t="e">
            <v>#N/A</v>
          </cell>
          <cell r="AS848" t="str">
            <v>Falso</v>
          </cell>
          <cell r="AU848" t="str">
            <v>SI</v>
          </cell>
          <cell r="AV848" t="str">
            <v>Febrero</v>
          </cell>
          <cell r="AW848" t="e">
            <v>#N/A</v>
          </cell>
          <cell r="AX848">
            <v>45535</v>
          </cell>
          <cell r="AY848" t="str">
            <v>#REF!</v>
          </cell>
          <cell r="AZ848" t="str">
            <v>CO1.PCCNTR.5960024</v>
          </cell>
        </row>
        <row r="849">
          <cell r="D849" t="str">
            <v>810-2024</v>
          </cell>
          <cell r="E849" t="str">
            <v>LEYLA CASTILLO BALLÉN</v>
          </cell>
          <cell r="F849" t="str">
            <v>Subdirección de Formación Artistica</v>
          </cell>
          <cell r="G849" t="str">
            <v>Subdirección de Formación Artística</v>
          </cell>
          <cell r="I849" t="str">
            <v>Contratación Directa</v>
          </cell>
          <cell r="J849" t="str">
            <v>Contratación directa.</v>
          </cell>
          <cell r="K849" t="str">
            <v>Arrendamiento de inmuebles</v>
          </cell>
          <cell r="N849" t="str">
            <v>No</v>
          </cell>
          <cell r="O849" t="str">
            <v>N/A</v>
          </cell>
          <cell r="P849">
            <v>45338</v>
          </cell>
          <cell r="Q849">
            <v>45342</v>
          </cell>
          <cell r="R849">
            <v>45696</v>
          </cell>
          <cell r="S849">
            <v>349</v>
          </cell>
          <cell r="T849" t="str">
            <v>En Ejecución</v>
          </cell>
          <cell r="U849" t="str">
            <v>LEYLA CASTILLO BALLÉN</v>
          </cell>
          <cell r="Z849" t="str">
            <v>Inversión</v>
          </cell>
          <cell r="AA849">
            <v>2020110010061</v>
          </cell>
          <cell r="AC849" t="str">
            <v>O23011601140000007619</v>
          </cell>
          <cell r="AF849">
            <v>392383450</v>
          </cell>
          <cell r="AJ849" t="str">
            <v>Tomar en calidad de arrendamiento los bienes inmuebles ubicados en la Calle 39 sur # 26 a - 26; Calle 39 sur # 26 a -30 in 1 y Calle 39 sur # 26 a -36 de la ciudad de Bogotá, con un área disponible aproximada de 691mt2, acorde con las especificaciones definidas por la entidad, con destino al funcionamiento de un Centro de Formación Artística - Crea.</v>
          </cell>
          <cell r="AK849" t="str">
            <v>INVERSIONES PUNTO ANDINA SAS</v>
          </cell>
          <cell r="AL849">
            <v>830129456</v>
          </cell>
          <cell r="AM849" t="str">
            <v>810-2024</v>
          </cell>
          <cell r="AP849" t="str">
            <v>SECOP II</v>
          </cell>
          <cell r="AQ849" t="e">
            <v>#N/A</v>
          </cell>
          <cell r="AS849" t="str">
            <v>Falso</v>
          </cell>
          <cell r="AU849" t="str">
            <v>SI</v>
          </cell>
          <cell r="AV849" t="str">
            <v>Febrero</v>
          </cell>
          <cell r="AW849" t="e">
            <v>#N/A</v>
          </cell>
          <cell r="AX849">
            <v>45696</v>
          </cell>
          <cell r="AY849" t="str">
            <v>#REF!</v>
          </cell>
          <cell r="AZ849" t="str">
            <v>CO1.PCCNTR.5962061</v>
          </cell>
        </row>
        <row r="850">
          <cell r="D850" t="str">
            <v>811-2024</v>
          </cell>
          <cell r="E850" t="str">
            <v>LEYLA CASTILLO BALLÉN</v>
          </cell>
          <cell r="F850" t="str">
            <v>Subdirección de Formación Artistica</v>
          </cell>
          <cell r="G850" t="str">
            <v>Subdirección de Formación Artística</v>
          </cell>
          <cell r="H850" t="str">
            <v>Programa Crea</v>
          </cell>
          <cell r="I850" t="str">
            <v>Contratación Directa</v>
          </cell>
          <cell r="J850" t="str">
            <v>Contratación directa.</v>
          </cell>
          <cell r="K850" t="str">
            <v>Prestación de servicios</v>
          </cell>
          <cell r="N850" t="str">
            <v>Si</v>
          </cell>
          <cell r="O850" t="str">
            <v>Contrato Prestación de Servicios Profesionales</v>
          </cell>
          <cell r="P850">
            <v>45338</v>
          </cell>
          <cell r="Q850">
            <v>45342</v>
          </cell>
          <cell r="R850">
            <v>45473</v>
          </cell>
          <cell r="S850">
            <v>131</v>
          </cell>
          <cell r="T850" t="str">
            <v>En Ejecución</v>
          </cell>
          <cell r="U850" t="str">
            <v>LEYLA CASTILLO BALLÉN</v>
          </cell>
          <cell r="X850" t="str">
            <v>ALBA YANETH REYES SUAREZ</v>
          </cell>
          <cell r="Z850" t="str">
            <v>Inversión</v>
          </cell>
          <cell r="AA850">
            <v>2020110010061</v>
          </cell>
          <cell r="AC850" t="str">
            <v>O23011601140000007619</v>
          </cell>
          <cell r="AF850">
            <v>10820453</v>
          </cell>
          <cell r="AJ85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50" t="str">
            <v>Jose Guillermo Paiva Murcia</v>
          </cell>
          <cell r="AL850">
            <v>1033772491</v>
          </cell>
          <cell r="AM850" t="str">
            <v>811-2024</v>
          </cell>
          <cell r="AP850" t="str">
            <v>SECOP II</v>
          </cell>
          <cell r="AQ850" t="e">
            <v>#N/A</v>
          </cell>
          <cell r="AS850" t="str">
            <v>Falso</v>
          </cell>
          <cell r="AU850" t="str">
            <v>SI</v>
          </cell>
          <cell r="AV850" t="str">
            <v>Febrero</v>
          </cell>
          <cell r="AW850" t="e">
            <v>#N/A</v>
          </cell>
          <cell r="AX850">
            <v>45473</v>
          </cell>
          <cell r="AY850" t="str">
            <v>#REF!</v>
          </cell>
          <cell r="AZ850" t="str">
            <v>CO1.PCCNTR.5952486</v>
          </cell>
        </row>
        <row r="851">
          <cell r="D851" t="str">
            <v>812-2024</v>
          </cell>
          <cell r="E851" t="str">
            <v>LEYLA CASTILLO BALLÉN</v>
          </cell>
          <cell r="F851" t="str">
            <v>Subdirección de Formación Artistica</v>
          </cell>
          <cell r="G851" t="str">
            <v>Subdirección de Formación Artística</v>
          </cell>
          <cell r="H851" t="str">
            <v>Programa Crea</v>
          </cell>
          <cell r="I851" t="str">
            <v>Contratación Directa</v>
          </cell>
          <cell r="J851" t="str">
            <v>Contratación directa.</v>
          </cell>
          <cell r="K851" t="str">
            <v>Prestación de servicios</v>
          </cell>
          <cell r="N851" t="str">
            <v>Si</v>
          </cell>
          <cell r="O851" t="str">
            <v>Contrato Prestación de Servicios Profesionales</v>
          </cell>
          <cell r="P851">
            <v>45338</v>
          </cell>
          <cell r="Q851">
            <v>45341</v>
          </cell>
          <cell r="R851">
            <v>45535</v>
          </cell>
          <cell r="S851">
            <v>193</v>
          </cell>
          <cell r="T851" t="str">
            <v>En Ejecución</v>
          </cell>
          <cell r="U851" t="str">
            <v>LEYLA CASTILLO BALLÉN</v>
          </cell>
          <cell r="X851" t="str">
            <v>LINA MARIA GAVIRIA HURTADO</v>
          </cell>
          <cell r="Z851" t="str">
            <v>Inversión</v>
          </cell>
          <cell r="AA851">
            <v>2020110010061</v>
          </cell>
          <cell r="AC851" t="str">
            <v>O23011601140000007619</v>
          </cell>
          <cell r="AF851">
            <v>23393370</v>
          </cell>
          <cell r="AJ85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51" t="str">
            <v>ANDRES IGNACIO RAMIREZ MEJIA</v>
          </cell>
          <cell r="AL851">
            <v>79786739</v>
          </cell>
          <cell r="AM851" t="str">
            <v>812-2024</v>
          </cell>
          <cell r="AP851" t="str">
            <v>SECOP II</v>
          </cell>
          <cell r="AQ851" t="e">
            <v>#N/A</v>
          </cell>
          <cell r="AS851" t="str">
            <v>Falso</v>
          </cell>
          <cell r="AU851" t="str">
            <v>SI</v>
          </cell>
          <cell r="AV851" t="str">
            <v>Febrero</v>
          </cell>
          <cell r="AW851" t="e">
            <v>#N/A</v>
          </cell>
          <cell r="AX851">
            <v>45535</v>
          </cell>
          <cell r="AY851" t="str">
            <v>#REF!</v>
          </cell>
          <cell r="AZ851" t="str">
            <v>CO1.PCCNTR.5952692</v>
          </cell>
        </row>
        <row r="852">
          <cell r="D852" t="str">
            <v>813-2024</v>
          </cell>
          <cell r="E852" t="str">
            <v>LEYLA CASTILLO BALLÉN</v>
          </cell>
          <cell r="F852" t="str">
            <v>Subdirección de Formación Artistica</v>
          </cell>
          <cell r="G852" t="str">
            <v>Subdirección de Formación Artística</v>
          </cell>
          <cell r="H852" t="str">
            <v>Programa Crea</v>
          </cell>
          <cell r="I852" t="str">
            <v>Contratación Directa</v>
          </cell>
          <cell r="J852" t="str">
            <v>Contratación directa.</v>
          </cell>
          <cell r="K852" t="str">
            <v>Prestación de servicios</v>
          </cell>
          <cell r="N852" t="str">
            <v>Si</v>
          </cell>
          <cell r="O852" t="str">
            <v>Contrato Prestación de Servicios Profesionales</v>
          </cell>
          <cell r="P852">
            <v>45338</v>
          </cell>
          <cell r="Q852">
            <v>45341</v>
          </cell>
          <cell r="R852">
            <v>45535</v>
          </cell>
          <cell r="S852">
            <v>193</v>
          </cell>
          <cell r="T852" t="str">
            <v>En Ejecución</v>
          </cell>
          <cell r="U852" t="str">
            <v>LEYLA CASTILLO BALLÉN</v>
          </cell>
          <cell r="X852" t="str">
            <v>LINA MARIA GAVIRIA HURTADO</v>
          </cell>
          <cell r="Z852" t="str">
            <v>Inversión</v>
          </cell>
          <cell r="AA852">
            <v>2020110010061</v>
          </cell>
          <cell r="AC852" t="str">
            <v>O23011601140000007619</v>
          </cell>
          <cell r="AF852">
            <v>23393370</v>
          </cell>
          <cell r="AJ85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52" t="str">
            <v>YEISON ADRIAN GIL GIRALDO</v>
          </cell>
          <cell r="AL852">
            <v>80740750</v>
          </cell>
          <cell r="AM852" t="str">
            <v>813-2024</v>
          </cell>
          <cell r="AP852" t="str">
            <v>SECOP II</v>
          </cell>
          <cell r="AQ852" t="e">
            <v>#N/A</v>
          </cell>
          <cell r="AS852" t="str">
            <v>Falso</v>
          </cell>
          <cell r="AU852" t="str">
            <v>SI</v>
          </cell>
          <cell r="AV852" t="str">
            <v>Febrero</v>
          </cell>
          <cell r="AW852" t="e">
            <v>#N/A</v>
          </cell>
          <cell r="AX852">
            <v>45535</v>
          </cell>
          <cell r="AY852" t="str">
            <v>#REF!</v>
          </cell>
          <cell r="AZ852" t="str">
            <v>CO1.PCCNTR.5953077</v>
          </cell>
        </row>
        <row r="853">
          <cell r="D853" t="str">
            <v>817-2024</v>
          </cell>
          <cell r="E853" t="str">
            <v>LEYLA CASTILLO BALLÉN</v>
          </cell>
          <cell r="F853" t="str">
            <v>Subdirección de Formación Artistica</v>
          </cell>
          <cell r="G853" t="str">
            <v>Subdirección de Formación Artística</v>
          </cell>
          <cell r="H853" t="str">
            <v>Programa Crea</v>
          </cell>
          <cell r="I853" t="str">
            <v>Contratación Directa</v>
          </cell>
          <cell r="J853" t="str">
            <v>Contratación directa.</v>
          </cell>
          <cell r="K853" t="str">
            <v>Prestación de servicios</v>
          </cell>
          <cell r="N853" t="str">
            <v>Si</v>
          </cell>
          <cell r="O853" t="str">
            <v>Contrato Prestación de Servicios Profesionales</v>
          </cell>
          <cell r="P853">
            <v>45338</v>
          </cell>
          <cell r="Q853">
            <v>45343</v>
          </cell>
          <cell r="R853">
            <v>45473</v>
          </cell>
          <cell r="S853">
            <v>130</v>
          </cell>
          <cell r="T853" t="str">
            <v>Terminado</v>
          </cell>
          <cell r="U853" t="str">
            <v>LEYLA CASTILLO BALLÉN</v>
          </cell>
          <cell r="X853" t="str">
            <v>JORGE EDUARDO MARTÍNEZ GARCÍA</v>
          </cell>
          <cell r="Z853" t="str">
            <v>Inversión</v>
          </cell>
          <cell r="AA853">
            <v>2020110010061</v>
          </cell>
          <cell r="AC853" t="str">
            <v>O23011601140000007619</v>
          </cell>
          <cell r="AF853">
            <v>10339544</v>
          </cell>
          <cell r="AJ85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53" t="str">
            <v>Walter Andres Delgadillo Cañon</v>
          </cell>
          <cell r="AL853">
            <v>1019080264</v>
          </cell>
          <cell r="AM853" t="str">
            <v>817-2024</v>
          </cell>
          <cell r="AP853" t="str">
            <v>SECOP II</v>
          </cell>
          <cell r="AQ853" t="e">
            <v>#N/A</v>
          </cell>
          <cell r="AS853" t="str">
            <v>Falso</v>
          </cell>
          <cell r="AU853" t="str">
            <v>SI</v>
          </cell>
          <cell r="AV853" t="str">
            <v>Febrero</v>
          </cell>
          <cell r="AW853">
            <v>45351</v>
          </cell>
          <cell r="AX853">
            <v>45351</v>
          </cell>
          <cell r="AY853" t="str">
            <v>#REF!</v>
          </cell>
          <cell r="AZ853" t="str">
            <v>CO1.PCCNTR.5955868</v>
          </cell>
        </row>
        <row r="854">
          <cell r="D854" t="str">
            <v>818-2024</v>
          </cell>
          <cell r="E854" t="str">
            <v>LEYLA CASTILLO BALLÉN</v>
          </cell>
          <cell r="F854" t="str">
            <v>Subdirección de Formación Artistica</v>
          </cell>
          <cell r="G854" t="str">
            <v>Subdirección de Formación Artística</v>
          </cell>
          <cell r="H854" t="str">
            <v>Programa Crea</v>
          </cell>
          <cell r="I854" t="str">
            <v>Contratación Directa</v>
          </cell>
          <cell r="J854" t="str">
            <v>Contratación directa.</v>
          </cell>
          <cell r="K854" t="str">
            <v>Prestación de servicios</v>
          </cell>
          <cell r="N854" t="str">
            <v>Si</v>
          </cell>
          <cell r="O854" t="str">
            <v>Contrato Prestación de Servicios Profesionales</v>
          </cell>
          <cell r="P854">
            <v>45338</v>
          </cell>
          <cell r="Q854">
            <v>45341</v>
          </cell>
          <cell r="R854">
            <v>45473</v>
          </cell>
          <cell r="S854">
            <v>132</v>
          </cell>
          <cell r="T854" t="str">
            <v>En Ejecución</v>
          </cell>
          <cell r="U854" t="str">
            <v>LEYLA CASTILLO BALLÉN</v>
          </cell>
          <cell r="X854" t="str">
            <v>LINA MARIA GAVIRIA HURTADO</v>
          </cell>
          <cell r="Z854" t="str">
            <v>Inversión</v>
          </cell>
          <cell r="AA854">
            <v>2020110010061</v>
          </cell>
          <cell r="AC854" t="str">
            <v>O23011601140000007619</v>
          </cell>
          <cell r="AF854">
            <v>16195410</v>
          </cell>
          <cell r="AJ854" t="str">
            <v>Prestar servicios profesionales al IDARTES -Subdirección de Formación Artística, para el desarrollo y ejecución de los procesos de formación artística, en el marco del Programa Crea, acorde con las perspectivas pedagógicas del programa y los requerimientos de la entidad</v>
          </cell>
          <cell r="AK854" t="str">
            <v>DAVID ERNESTO RINCON AVILAN</v>
          </cell>
          <cell r="AL854">
            <v>1076622209</v>
          </cell>
          <cell r="AM854" t="str">
            <v>818-2024</v>
          </cell>
          <cell r="AP854" t="str">
            <v>SECOP II</v>
          </cell>
          <cell r="AQ854" t="e">
            <v>#N/A</v>
          </cell>
          <cell r="AS854" t="str">
            <v>Falso</v>
          </cell>
          <cell r="AU854" t="str">
            <v>SI</v>
          </cell>
          <cell r="AV854" t="str">
            <v>Febrero</v>
          </cell>
          <cell r="AW854" t="e">
            <v>#N/A</v>
          </cell>
          <cell r="AX854">
            <v>45473</v>
          </cell>
          <cell r="AY854" t="str">
            <v>#REF!</v>
          </cell>
          <cell r="AZ854" t="str">
            <v>CO1.PCCNTR.5956054</v>
          </cell>
        </row>
        <row r="855">
          <cell r="D855" t="str">
            <v>820-2024</v>
          </cell>
          <cell r="E855" t="str">
            <v>LEYLA CASTILLO BALLÉN</v>
          </cell>
          <cell r="F855" t="str">
            <v>Subdirección de Formación Artistica</v>
          </cell>
          <cell r="G855" t="str">
            <v>Subdirección de Formación Artística</v>
          </cell>
          <cell r="H855" t="str">
            <v>Programa Crea</v>
          </cell>
          <cell r="I855" t="str">
            <v>Contratación Directa</v>
          </cell>
          <cell r="J855" t="str">
            <v>Contratación directa.</v>
          </cell>
          <cell r="K855" t="str">
            <v>Prestación de servicios</v>
          </cell>
          <cell r="N855" t="str">
            <v>Si</v>
          </cell>
          <cell r="O855" t="str">
            <v>Contrato Prestación de Servicios Profesionales</v>
          </cell>
          <cell r="P855">
            <v>45338</v>
          </cell>
          <cell r="Q855">
            <v>45341</v>
          </cell>
          <cell r="R855">
            <v>45535</v>
          </cell>
          <cell r="S855">
            <v>193</v>
          </cell>
          <cell r="T855" t="str">
            <v>En Ejecución</v>
          </cell>
          <cell r="U855" t="str">
            <v>LEYLA CASTILLO BALLÉN</v>
          </cell>
          <cell r="X855" t="str">
            <v>LINA MARIA GAVIRIA HURTADO</v>
          </cell>
          <cell r="Z855" t="str">
            <v>Inversión</v>
          </cell>
          <cell r="AA855">
            <v>2020110010061</v>
          </cell>
          <cell r="AC855" t="str">
            <v>O23011601140000007619</v>
          </cell>
          <cell r="AF855">
            <v>23393370</v>
          </cell>
          <cell r="AJ85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55" t="str">
            <v>Daniel Nicolas Chacon Bernal</v>
          </cell>
          <cell r="AL855">
            <v>1072710280</v>
          </cell>
          <cell r="AM855" t="str">
            <v>820-2024</v>
          </cell>
          <cell r="AP855" t="str">
            <v>SECOP II</v>
          </cell>
          <cell r="AQ855" t="e">
            <v>#N/A</v>
          </cell>
          <cell r="AS855" t="str">
            <v>Falso</v>
          </cell>
          <cell r="AU855" t="str">
            <v>SI</v>
          </cell>
          <cell r="AV855" t="str">
            <v>Febrero</v>
          </cell>
          <cell r="AW855" t="e">
            <v>#N/A</v>
          </cell>
          <cell r="AX855">
            <v>45535</v>
          </cell>
          <cell r="AY855" t="str">
            <v>#REF!</v>
          </cell>
          <cell r="AZ855" t="str">
            <v>CO1.PCCNTR.5958182</v>
          </cell>
        </row>
        <row r="856">
          <cell r="D856" t="str">
            <v>821-2024</v>
          </cell>
          <cell r="E856" t="str">
            <v>LEYLA CASTILLO BALLÉN</v>
          </cell>
          <cell r="F856" t="str">
            <v>Subdirección de Formación Artistica</v>
          </cell>
          <cell r="G856" t="str">
            <v>Subdirección de Formación Artística</v>
          </cell>
          <cell r="H856" t="str">
            <v>Programa Crea</v>
          </cell>
          <cell r="I856" t="str">
            <v>Contratación Directa</v>
          </cell>
          <cell r="J856" t="str">
            <v>Contratación directa.</v>
          </cell>
          <cell r="K856" t="str">
            <v>Prestación de servicios</v>
          </cell>
          <cell r="N856" t="str">
            <v>Si</v>
          </cell>
          <cell r="O856" t="str">
            <v>Contrato Prestación de Servicios Profesionales</v>
          </cell>
          <cell r="P856">
            <v>45338</v>
          </cell>
          <cell r="Q856">
            <v>45342</v>
          </cell>
          <cell r="R856">
            <v>45473</v>
          </cell>
          <cell r="S856">
            <v>131</v>
          </cell>
          <cell r="T856" t="str">
            <v>En Ejecución</v>
          </cell>
          <cell r="U856" t="str">
            <v>LEYLA CASTILLO BALLÉN</v>
          </cell>
          <cell r="X856" t="str">
            <v>LINA MARIA GAVIRIA HURTADO</v>
          </cell>
          <cell r="Z856" t="str">
            <v>Inversión</v>
          </cell>
          <cell r="AA856">
            <v>2020110010061</v>
          </cell>
          <cell r="AC856" t="str">
            <v>O23011601140000007619</v>
          </cell>
          <cell r="AF856">
            <v>16195410</v>
          </cell>
          <cell r="AJ856" t="str">
            <v>Prestar servicios profesionales al IDARTES - Subdirección de Formación Artística, para el desarrollo y ejecución de los procesos de formación artística, en el marco del Programa Crea,acorde con las perspectivas pedagógicas del programa y los requerimientos de la entidad.</v>
          </cell>
          <cell r="AK856" t="str">
            <v>Fabio Fernando Arias Echeverria</v>
          </cell>
          <cell r="AL856">
            <v>79807455</v>
          </cell>
          <cell r="AM856" t="str">
            <v>821-2024</v>
          </cell>
          <cell r="AP856" t="str">
            <v>SECOP II</v>
          </cell>
          <cell r="AQ856" t="e">
            <v>#N/A</v>
          </cell>
          <cell r="AS856" t="str">
            <v>Falso</v>
          </cell>
          <cell r="AU856" t="str">
            <v>SI</v>
          </cell>
          <cell r="AV856" t="str">
            <v>Febrero</v>
          </cell>
          <cell r="AW856" t="e">
            <v>#N/A</v>
          </cell>
          <cell r="AX856">
            <v>45473</v>
          </cell>
          <cell r="AY856" t="str">
            <v>#REF!</v>
          </cell>
          <cell r="AZ856" t="str">
            <v>CO1.PCCNTR.5958624</v>
          </cell>
        </row>
        <row r="857">
          <cell r="D857" t="str">
            <v>823-2024</v>
          </cell>
          <cell r="E857" t="str">
            <v>LEYLA CASTILLO BALLÉN</v>
          </cell>
          <cell r="F857" t="str">
            <v>Subdirección de Formación Artistica</v>
          </cell>
          <cell r="G857" t="str">
            <v>Subdirección de Formación Artística</v>
          </cell>
          <cell r="I857" t="str">
            <v>Contratación Directa</v>
          </cell>
          <cell r="J857" t="str">
            <v>Contratación directa.</v>
          </cell>
          <cell r="K857" t="str">
            <v>Prestación de servicios</v>
          </cell>
          <cell r="N857" t="str">
            <v>Si</v>
          </cell>
          <cell r="O857" t="str">
            <v>Contrato Prestación de Servicios Apoyo a la Gestión</v>
          </cell>
          <cell r="P857">
            <v>45338</v>
          </cell>
          <cell r="Q857">
            <v>45342</v>
          </cell>
          <cell r="R857">
            <v>45473</v>
          </cell>
          <cell r="S857">
            <v>131</v>
          </cell>
          <cell r="T857" t="str">
            <v>Terminado</v>
          </cell>
          <cell r="U857" t="str">
            <v>LEYLA CASTILLO BALLÉN</v>
          </cell>
          <cell r="X857" t="str">
            <v>VICTOR HUGO GONZALEZ BRAVO</v>
          </cell>
          <cell r="Z857" t="str">
            <v>Inversión</v>
          </cell>
          <cell r="AA857">
            <v>2021110010005</v>
          </cell>
          <cell r="AC857" t="str">
            <v>O23011601210000007909</v>
          </cell>
          <cell r="AF857">
            <v>16301569</v>
          </cell>
          <cell r="AJ857"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857" t="str">
            <v>diego ferney cañón leon</v>
          </cell>
          <cell r="AL857">
            <v>1013588643</v>
          </cell>
          <cell r="AM857" t="str">
            <v>823-2024</v>
          </cell>
          <cell r="AP857" t="str">
            <v>SECOP II</v>
          </cell>
          <cell r="AQ857" t="e">
            <v>#N/A</v>
          </cell>
          <cell r="AS857" t="str">
            <v>Falso</v>
          </cell>
          <cell r="AU857" t="str">
            <v>SI</v>
          </cell>
          <cell r="AV857" t="str">
            <v>Febrero</v>
          </cell>
          <cell r="AW857">
            <v>45385</v>
          </cell>
          <cell r="AX857">
            <v>45385</v>
          </cell>
          <cell r="AY857" t="str">
            <v>#REF!</v>
          </cell>
          <cell r="AZ857" t="str">
            <v>CO1.PCCNTR.5958822</v>
          </cell>
        </row>
        <row r="858">
          <cell r="D858" t="str">
            <v>824-2024</v>
          </cell>
          <cell r="E858" t="str">
            <v>Hanna Paola Cuenca Hernandez</v>
          </cell>
          <cell r="F858" t="str">
            <v>Subdirección de Equipamientos Culturales</v>
          </cell>
          <cell r="I858" t="str">
            <v>Contratación Directa</v>
          </cell>
          <cell r="J858" t="str">
            <v>Contratación directa.</v>
          </cell>
          <cell r="K858" t="str">
            <v>Prestación de servicios</v>
          </cell>
          <cell r="N858" t="str">
            <v>Si</v>
          </cell>
          <cell r="O858" t="str">
            <v>Contrato Prestación de Servicios Apoyo a la Gestión</v>
          </cell>
          <cell r="P858">
            <v>45338</v>
          </cell>
          <cell r="Q858">
            <v>45342</v>
          </cell>
          <cell r="R858">
            <v>45382</v>
          </cell>
          <cell r="S858">
            <v>42</v>
          </cell>
          <cell r="T858" t="str">
            <v>En Ejecución</v>
          </cell>
          <cell r="U858" t="str">
            <v>Hanna Paola Cuenca Hernandez</v>
          </cell>
          <cell r="X858" t="str">
            <v>DIEGO ANDRES CAMARGO ROMAN</v>
          </cell>
          <cell r="Z858" t="str">
            <v>Inversión</v>
          </cell>
          <cell r="AA858">
            <v>2020110010158</v>
          </cell>
          <cell r="AC858" t="str">
            <v>O23011601210000007614</v>
          </cell>
          <cell r="AF858">
            <v>5625000</v>
          </cell>
          <cell r="AJ858" t="str">
            <v>Prestar servicios de apoyo a la gestión al Idartes - Subdirección de Equipamientos Culturales, en el desarrollo de actividades administrativas y operativas necesarias para la realización y el seguimiento a las acciones de programación y circulación artística en la Gerencia de Escenarios.</v>
          </cell>
          <cell r="AK858" t="str">
            <v>Maria Fernanda Guevara Pedraza</v>
          </cell>
          <cell r="AL858">
            <v>1010192497</v>
          </cell>
          <cell r="AM858" t="str">
            <v>824-2024</v>
          </cell>
          <cell r="AP858" t="str">
            <v>SECOP II</v>
          </cell>
          <cell r="AQ858" t="e">
            <v>#N/A</v>
          </cell>
          <cell r="AS858" t="str">
            <v>Falso</v>
          </cell>
          <cell r="AU858" t="str">
            <v>SI</v>
          </cell>
          <cell r="AV858" t="str">
            <v>Febrero</v>
          </cell>
          <cell r="AW858" t="e">
            <v>#N/A</v>
          </cell>
          <cell r="AX858">
            <v>45382</v>
          </cell>
          <cell r="AY858" t="str">
            <v>#REF!</v>
          </cell>
          <cell r="AZ858" t="str">
            <v>CO1.PCCNTR.5960013</v>
          </cell>
        </row>
        <row r="859">
          <cell r="D859" t="str">
            <v>826-2024</v>
          </cell>
          <cell r="E859" t="str">
            <v>Hanna Paola Cuenca Hernandez</v>
          </cell>
          <cell r="F859" t="str">
            <v>Subdirección de Equipamientos Culturales</v>
          </cell>
          <cell r="I859" t="str">
            <v>Contratación Directa</v>
          </cell>
          <cell r="J859" t="str">
            <v>Contratación directa.</v>
          </cell>
          <cell r="K859" t="str">
            <v>Prestación de servicios</v>
          </cell>
          <cell r="N859" t="str">
            <v>Si</v>
          </cell>
          <cell r="O859" t="str">
            <v>Contrato Prestación de Servicios Apoyo a la Gestión</v>
          </cell>
          <cell r="P859">
            <v>45338</v>
          </cell>
          <cell r="Q859">
            <v>45344</v>
          </cell>
          <cell r="R859">
            <v>45382</v>
          </cell>
          <cell r="S859">
            <v>40</v>
          </cell>
          <cell r="T859" t="str">
            <v>En Ejecución</v>
          </cell>
          <cell r="U859" t="str">
            <v>Hanna Paola Cuenca Hernandez</v>
          </cell>
          <cell r="X859" t="str">
            <v>RAMIRO CAMARGO MAYORGA</v>
          </cell>
          <cell r="Z859" t="str">
            <v>Inversión</v>
          </cell>
          <cell r="AA859">
            <v>2020110010158</v>
          </cell>
          <cell r="AC859" t="str">
            <v>O23011601210000007614</v>
          </cell>
          <cell r="AF859">
            <v>3450000</v>
          </cell>
          <cell r="AJ859" t="str">
            <v>Prestar servicios de apoyo a la gestión al IDARTES - Subdirección de Equipamientos Culturales, para la atención de públicos implementando el modelo pedagógico del Planetario de Bogotá.</v>
          </cell>
          <cell r="AK859" t="str">
            <v>luis reina</v>
          </cell>
          <cell r="AL859">
            <v>1022973866</v>
          </cell>
          <cell r="AM859" t="str">
            <v>826-2024</v>
          </cell>
          <cell r="AP859" t="str">
            <v>SECOP II</v>
          </cell>
          <cell r="AQ859" t="e">
            <v>#N/A</v>
          </cell>
          <cell r="AS859" t="str">
            <v>Falso</v>
          </cell>
          <cell r="AU859" t="str">
            <v>SI</v>
          </cell>
          <cell r="AV859" t="str">
            <v>Febrero</v>
          </cell>
          <cell r="AW859" t="e">
            <v>#N/A</v>
          </cell>
          <cell r="AX859">
            <v>45382</v>
          </cell>
          <cell r="AY859" t="str">
            <v>#REF!</v>
          </cell>
          <cell r="AZ859" t="str">
            <v>CO1.PCCNTR.5954632</v>
          </cell>
        </row>
        <row r="860">
          <cell r="D860" t="str">
            <v>827-2024</v>
          </cell>
          <cell r="E860" t="str">
            <v>Hanna Paola Cuenca Hernandez</v>
          </cell>
          <cell r="F860" t="str">
            <v>Subdirección de Equipamientos Culturales</v>
          </cell>
          <cell r="I860" t="str">
            <v>Contratación Directa</v>
          </cell>
          <cell r="J860" t="str">
            <v>Contratación directa.</v>
          </cell>
          <cell r="K860" t="str">
            <v>Prestación de servicios</v>
          </cell>
          <cell r="N860" t="str">
            <v>Si</v>
          </cell>
          <cell r="O860" t="str">
            <v>Contrato Prestación de Servicios Apoyo a la Gestión</v>
          </cell>
          <cell r="P860">
            <v>45338</v>
          </cell>
          <cell r="Q860">
            <v>45341</v>
          </cell>
          <cell r="R860">
            <v>45382</v>
          </cell>
          <cell r="S860">
            <v>43</v>
          </cell>
          <cell r="T860" t="str">
            <v>En Ejecución</v>
          </cell>
          <cell r="U860" t="str">
            <v>Hanna Paola Cuenca Hernandez</v>
          </cell>
          <cell r="X860" t="str">
            <v>EDWAR ALEJANDRO PARAMO DELGADO</v>
          </cell>
          <cell r="Z860" t="str">
            <v>Inversión</v>
          </cell>
          <cell r="AA860">
            <v>2020110010158</v>
          </cell>
          <cell r="AC860" t="str">
            <v>O23011601210000007614</v>
          </cell>
          <cell r="AF860">
            <v>3450000</v>
          </cell>
          <cell r="AJ860"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860" t="str">
            <v>paula andrea caro cantor</v>
          </cell>
          <cell r="AL860">
            <v>1193402001</v>
          </cell>
          <cell r="AM860" t="str">
            <v>827-2024</v>
          </cell>
          <cell r="AP860" t="str">
            <v>SECOP II</v>
          </cell>
          <cell r="AQ860" t="e">
            <v>#N/A</v>
          </cell>
          <cell r="AS860" t="str">
            <v>Falso</v>
          </cell>
          <cell r="AU860" t="str">
            <v>SI</v>
          </cell>
          <cell r="AV860" t="str">
            <v>Febrero</v>
          </cell>
          <cell r="AW860" t="e">
            <v>#N/A</v>
          </cell>
          <cell r="AX860">
            <v>45382</v>
          </cell>
          <cell r="AY860" t="str">
            <v>#REF!</v>
          </cell>
          <cell r="AZ860" t="str">
            <v>CO1.PCCNTR.5954591</v>
          </cell>
        </row>
        <row r="861">
          <cell r="D861" t="str">
            <v>828-2024</v>
          </cell>
          <cell r="E861" t="str">
            <v>Hanna Paola Cuenca Hernandez</v>
          </cell>
          <cell r="F861" t="str">
            <v>Subdirección de Equipamientos Culturales</v>
          </cell>
          <cell r="I861" t="str">
            <v>Contratación Directa</v>
          </cell>
          <cell r="J861" t="str">
            <v>Contratación directa.</v>
          </cell>
          <cell r="K861" t="str">
            <v>Prestación de servicios</v>
          </cell>
          <cell r="N861" t="str">
            <v>Si</v>
          </cell>
          <cell r="O861" t="str">
            <v>Contrato Prestación de Servicios Apoyo a la Gestión</v>
          </cell>
          <cell r="P861">
            <v>45338</v>
          </cell>
          <cell r="Q861">
            <v>45341</v>
          </cell>
          <cell r="R861">
            <v>45382</v>
          </cell>
          <cell r="S861">
            <v>43</v>
          </cell>
          <cell r="T861" t="str">
            <v>En Ejecución</v>
          </cell>
          <cell r="U861" t="str">
            <v>Hanna Paola Cuenca Hernandez</v>
          </cell>
          <cell r="X861" t="str">
            <v>SILVIA OSPINA HENAO</v>
          </cell>
          <cell r="Z861" t="str">
            <v>Inversión</v>
          </cell>
          <cell r="AA861">
            <v>2020110010158</v>
          </cell>
          <cell r="AC861" t="str">
            <v>O23011601210000007614</v>
          </cell>
          <cell r="AF861">
            <v>4950000</v>
          </cell>
          <cell r="AJ861" t="str">
            <v>Prestar servicios de apoyo a la gestión al Idartes- Subdirección de Equipamientos Culturales, en lo referente a los sistemas de sonido y video con el fin de respaldar las actividades y eventos planificados en los equipamientos de la dependencia.</v>
          </cell>
          <cell r="AK861" t="str">
            <v>luis ernesto torres</v>
          </cell>
          <cell r="AL861">
            <v>79921046</v>
          </cell>
          <cell r="AM861" t="str">
            <v>828-2024</v>
          </cell>
          <cell r="AP861" t="str">
            <v>SECOP II</v>
          </cell>
          <cell r="AQ861" t="e">
            <v>#N/A</v>
          </cell>
          <cell r="AS861" t="str">
            <v>Falso</v>
          </cell>
          <cell r="AU861" t="str">
            <v>SI</v>
          </cell>
          <cell r="AV861" t="str">
            <v>Febrero</v>
          </cell>
          <cell r="AW861" t="e">
            <v>#N/A</v>
          </cell>
          <cell r="AX861">
            <v>45382</v>
          </cell>
          <cell r="AY861" t="str">
            <v>#REF!</v>
          </cell>
          <cell r="AZ861" t="str">
            <v>CO1.PCCNTR.5954965</v>
          </cell>
        </row>
        <row r="862">
          <cell r="D862" t="str">
            <v>829-2024</v>
          </cell>
          <cell r="E862" t="str">
            <v>LEYLA CASTILLO BALLÉN</v>
          </cell>
          <cell r="F862" t="str">
            <v>Subdirección de Formación Artistica</v>
          </cell>
          <cell r="G862" t="str">
            <v>Subdirección de Formación Artística</v>
          </cell>
          <cell r="H862" t="str">
            <v>Programa Crea</v>
          </cell>
          <cell r="I862" t="str">
            <v>Contratación Directa</v>
          </cell>
          <cell r="J862" t="str">
            <v>Contratación directa.</v>
          </cell>
          <cell r="K862" t="str">
            <v>Prestación de servicios</v>
          </cell>
          <cell r="N862" t="str">
            <v>Si</v>
          </cell>
          <cell r="O862" t="str">
            <v>Contrato Prestación de Servicios Profesionales</v>
          </cell>
          <cell r="P862">
            <v>45338</v>
          </cell>
          <cell r="Q862">
            <v>45343</v>
          </cell>
          <cell r="R862">
            <v>45473</v>
          </cell>
          <cell r="S862">
            <v>130</v>
          </cell>
          <cell r="T862" t="str">
            <v>En Ejecución</v>
          </cell>
          <cell r="U862" t="str">
            <v>LEYLA CASTILLO BALLÉN</v>
          </cell>
          <cell r="X862" t="str">
            <v>LINA MARIA GAVIRIA HURTADO</v>
          </cell>
          <cell r="Z862" t="str">
            <v>Inversión</v>
          </cell>
          <cell r="AA862">
            <v>2020110010061</v>
          </cell>
          <cell r="AC862" t="str">
            <v>O23011601140000007619</v>
          </cell>
          <cell r="AF862">
            <v>15475614</v>
          </cell>
          <cell r="AJ86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62" t="str">
            <v>Erika Lorena Fuentes Gomez</v>
          </cell>
          <cell r="AL862">
            <v>1075671451</v>
          </cell>
          <cell r="AM862" t="str">
            <v>829-2024</v>
          </cell>
          <cell r="AP862" t="str">
            <v>SECOP II</v>
          </cell>
          <cell r="AQ862" t="e">
            <v>#N/A</v>
          </cell>
          <cell r="AS862" t="str">
            <v>Falso</v>
          </cell>
          <cell r="AU862" t="str">
            <v>SI</v>
          </cell>
          <cell r="AV862" t="str">
            <v>Febrero</v>
          </cell>
          <cell r="AW862" t="e">
            <v>#N/A</v>
          </cell>
          <cell r="AX862">
            <v>45473</v>
          </cell>
          <cell r="AY862" t="str">
            <v>#REF!</v>
          </cell>
          <cell r="AZ862" t="str">
            <v>CO1.PCCNTR.5957546</v>
          </cell>
        </row>
        <row r="863">
          <cell r="D863" t="str">
            <v>832-2024</v>
          </cell>
          <cell r="E863" t="str">
            <v>Liliana Morales Ortiz</v>
          </cell>
          <cell r="F863" t="str">
            <v>Subdirección Administrativa y Financiera</v>
          </cell>
          <cell r="I863" t="str">
            <v>Contratación Directa</v>
          </cell>
          <cell r="J863" t="str">
            <v>Contratación directa.</v>
          </cell>
          <cell r="K863" t="str">
            <v>Prestación de servicios</v>
          </cell>
          <cell r="N863" t="str">
            <v>Si</v>
          </cell>
          <cell r="O863" t="str">
            <v>Contrato Prestación de Servicios Apoyo a la Gestión</v>
          </cell>
          <cell r="P863">
            <v>45338</v>
          </cell>
          <cell r="Q863">
            <v>45341</v>
          </cell>
          <cell r="R863">
            <v>45382</v>
          </cell>
          <cell r="S863">
            <v>43</v>
          </cell>
          <cell r="T863" t="str">
            <v>En Ejecución</v>
          </cell>
          <cell r="U863" t="str">
            <v>Liliana Morales Ortiz</v>
          </cell>
          <cell r="X863" t="str">
            <v>ASTRID ALEJANDRA PAEZ CARRENO</v>
          </cell>
          <cell r="Z863" t="str">
            <v>Inversión</v>
          </cell>
          <cell r="AA863">
            <v>2020110010376</v>
          </cell>
          <cell r="AC863" t="str">
            <v>O23011605560000007902</v>
          </cell>
          <cell r="AF863">
            <v>3200000</v>
          </cell>
          <cell r="AJ863" t="str">
            <v>Prestar servicios de apoyo a la gestión al Instituto Distrital de las Artes- IDARTES Subdirección Administrativa y Financiera - Gestión Documental, en actividades técnicas de conformidad a los procesos y procedimientos archivísticos definidos por la Entidad, así como la atención del servicio de prestamos y consultas documentales según el procedimiento establecido por la entidad.</v>
          </cell>
          <cell r="AK863" t="str">
            <v>INGRID NIYIRETH CITA URREA</v>
          </cell>
          <cell r="AL863">
            <v>1022963925</v>
          </cell>
          <cell r="AM863" t="str">
            <v>832-2024</v>
          </cell>
          <cell r="AP863" t="str">
            <v>SECOP II</v>
          </cell>
          <cell r="AQ863" t="e">
            <v>#N/A</v>
          </cell>
          <cell r="AS863" t="str">
            <v>Falso</v>
          </cell>
          <cell r="AU863" t="str">
            <v>SI</v>
          </cell>
          <cell r="AV863" t="str">
            <v>Febrero</v>
          </cell>
          <cell r="AW863" t="e">
            <v>#N/A</v>
          </cell>
          <cell r="AX863">
            <v>45382</v>
          </cell>
          <cell r="AY863" t="str">
            <v>#REF!</v>
          </cell>
          <cell r="AZ863" t="str">
            <v>CO1.PCCNTR.5959884</v>
          </cell>
        </row>
        <row r="864">
          <cell r="D864" t="str">
            <v>833-2024</v>
          </cell>
          <cell r="E864" t="str">
            <v>LEYLA CASTILLO BALLÉN</v>
          </cell>
          <cell r="F864" t="str">
            <v>Subdirección de Formación Artistica</v>
          </cell>
          <cell r="G864" t="str">
            <v>Subdirección de Formación Artística</v>
          </cell>
          <cell r="H864" t="str">
            <v>Programa Crea</v>
          </cell>
          <cell r="I864" t="str">
            <v>Contratación Directa</v>
          </cell>
          <cell r="J864" t="str">
            <v>Contratación directa.</v>
          </cell>
          <cell r="K864" t="str">
            <v>Prestación de servicios</v>
          </cell>
          <cell r="N864" t="str">
            <v>Si</v>
          </cell>
          <cell r="O864" t="str">
            <v>Contrato Prestación de Servicios Apoyo a la Gestión</v>
          </cell>
          <cell r="P864">
            <v>45338</v>
          </cell>
          <cell r="Q864">
            <v>45341</v>
          </cell>
          <cell r="R864">
            <v>45473</v>
          </cell>
          <cell r="S864">
            <v>132</v>
          </cell>
          <cell r="T864" t="str">
            <v>En Ejecución</v>
          </cell>
          <cell r="U864" t="str">
            <v>LEYLA CASTILLO BALLÉN</v>
          </cell>
          <cell r="X864" t="str">
            <v>JORGE EDUARDO MARTINEZ GARCIA</v>
          </cell>
          <cell r="Z864" t="str">
            <v>Inversión</v>
          </cell>
          <cell r="AA864">
            <v>2020110010061</v>
          </cell>
          <cell r="AC864" t="str">
            <v>O23011601140000007619</v>
          </cell>
          <cell r="AF864">
            <v>16195410</v>
          </cell>
          <cell r="AJ86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64" t="str">
            <v>ELÍAS ANDRÉS BOHÓRQUEZ BOLÍVAR</v>
          </cell>
          <cell r="AL864">
            <v>80829802</v>
          </cell>
          <cell r="AM864" t="str">
            <v>833-2024</v>
          </cell>
          <cell r="AP864" t="str">
            <v>SECOP II</v>
          </cell>
          <cell r="AQ864" t="e">
            <v>#N/A</v>
          </cell>
          <cell r="AS864" t="str">
            <v>Falso</v>
          </cell>
          <cell r="AU864" t="str">
            <v>SI</v>
          </cell>
          <cell r="AV864" t="str">
            <v>Febrero</v>
          </cell>
          <cell r="AW864" t="e">
            <v>#N/A</v>
          </cell>
          <cell r="AX864">
            <v>45473</v>
          </cell>
          <cell r="AY864" t="str">
            <v>#REF!</v>
          </cell>
          <cell r="AZ864" t="str">
            <v>CO1.PCCNTR.5958353</v>
          </cell>
        </row>
        <row r="865">
          <cell r="D865" t="str">
            <v>835-2024</v>
          </cell>
          <cell r="E865" t="str">
            <v>Hanna Paola Cuenca Hernandez</v>
          </cell>
          <cell r="F865" t="str">
            <v>Subdirección de Equipamientos Culturales</v>
          </cell>
          <cell r="I865" t="str">
            <v>Contratación Directa</v>
          </cell>
          <cell r="J865" t="str">
            <v>Contratación directa.</v>
          </cell>
          <cell r="K865" t="str">
            <v>Prestación de servicios</v>
          </cell>
          <cell r="N865" t="str">
            <v>Si</v>
          </cell>
          <cell r="O865" t="str">
            <v>Contrato Prestación de Servicios Apoyo a la Gestión</v>
          </cell>
          <cell r="P865">
            <v>45338</v>
          </cell>
          <cell r="Q865">
            <v>45342</v>
          </cell>
          <cell r="R865">
            <v>45382</v>
          </cell>
          <cell r="S865">
            <v>42</v>
          </cell>
          <cell r="T865" t="str">
            <v>En Ejecución</v>
          </cell>
          <cell r="U865" t="str">
            <v>Hanna Paola Cuenca Hernandez</v>
          </cell>
          <cell r="X865" t="str">
            <v>LUIS GABRIEL LOAIZA GARCIA</v>
          </cell>
          <cell r="Z865" t="str">
            <v>Inversión</v>
          </cell>
          <cell r="AA865">
            <v>2020110010158</v>
          </cell>
          <cell r="AC865" t="str">
            <v>O23011601210000007614</v>
          </cell>
          <cell r="AF865">
            <v>6000000</v>
          </cell>
          <cell r="AJ865" t="str">
            <v>Prestar servicios de apoyo a la gestión al IDARTES - Subdirección de Equipamientos Culturales, en el desarrollo de actividades relacionadas con los procesos administrativos y financieros propios de la Subdirección, en particular la compilación e información requerida, soportes físicos o virtuales de los procesos administrativos y financieros relacionados con la consecución de ingresos a los escenarios</v>
          </cell>
          <cell r="AK865" t="str">
            <v>Nancy Estella Ortega Caballero</v>
          </cell>
          <cell r="AL865">
            <v>52929629</v>
          </cell>
          <cell r="AM865" t="str">
            <v>835-2024</v>
          </cell>
          <cell r="AP865" t="str">
            <v>SECOP II</v>
          </cell>
          <cell r="AQ865" t="e">
            <v>#N/A</v>
          </cell>
          <cell r="AS865" t="str">
            <v>Falso</v>
          </cell>
          <cell r="AU865" t="str">
            <v>SI</v>
          </cell>
          <cell r="AV865" t="str">
            <v>Febrero</v>
          </cell>
          <cell r="AW865" t="e">
            <v>#N/A</v>
          </cell>
          <cell r="AX865">
            <v>45382</v>
          </cell>
          <cell r="AY865" t="str">
            <v>#REF!</v>
          </cell>
          <cell r="AZ865" t="str">
            <v>CO1.PCCNTR.5959222</v>
          </cell>
        </row>
        <row r="866">
          <cell r="D866" t="str">
            <v>836-2024</v>
          </cell>
          <cell r="E866" t="str">
            <v>LEYLA CASTILLO BALLÉN</v>
          </cell>
          <cell r="F866" t="str">
            <v>Subdirección de Formación Artistica</v>
          </cell>
          <cell r="G866" t="str">
            <v>Subdirección de Formación Artística</v>
          </cell>
          <cell r="H866" t="str">
            <v>Programa Crea</v>
          </cell>
          <cell r="I866" t="str">
            <v>Contratación Directa</v>
          </cell>
          <cell r="J866" t="str">
            <v>Contratación directa.</v>
          </cell>
          <cell r="K866" t="str">
            <v>Prestación de servicios</v>
          </cell>
          <cell r="N866" t="str">
            <v>Si</v>
          </cell>
          <cell r="O866" t="str">
            <v>Contrato Prestación de Servicios Apoyo a la Gestión</v>
          </cell>
          <cell r="P866">
            <v>45338</v>
          </cell>
          <cell r="Q866">
            <v>45342</v>
          </cell>
          <cell r="R866">
            <v>45535</v>
          </cell>
          <cell r="S866">
            <v>192</v>
          </cell>
          <cell r="T866" t="str">
            <v>En Ejecución</v>
          </cell>
          <cell r="U866" t="str">
            <v>LEYLA CASTILLO BALLÉN</v>
          </cell>
          <cell r="X866" t="str">
            <v>JORGE EDUARDO MARTINEZ GARCIA</v>
          </cell>
          <cell r="Z866" t="str">
            <v>Inversión</v>
          </cell>
          <cell r="AA866">
            <v>2020110010061</v>
          </cell>
          <cell r="AC866" t="str">
            <v>O23011601140000007619</v>
          </cell>
          <cell r="AF866">
            <v>23393370</v>
          </cell>
          <cell r="AJ86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66" t="str">
            <v>SANDRA YISETH LOPEZ ESPINDOLA</v>
          </cell>
          <cell r="AL866">
            <v>1024469843</v>
          </cell>
          <cell r="AM866" t="str">
            <v>836-2024</v>
          </cell>
          <cell r="AP866" t="str">
            <v>SECOP II</v>
          </cell>
          <cell r="AQ866" t="e">
            <v>#N/A</v>
          </cell>
          <cell r="AS866" t="str">
            <v>Falso</v>
          </cell>
          <cell r="AU866" t="str">
            <v>SI</v>
          </cell>
          <cell r="AV866" t="str">
            <v>Febrero</v>
          </cell>
          <cell r="AW866" t="e">
            <v>#N/A</v>
          </cell>
          <cell r="AX866">
            <v>45535</v>
          </cell>
          <cell r="AY866" t="str">
            <v>#REF!</v>
          </cell>
          <cell r="AZ866" t="str">
            <v>CO1.PCCNTR.5960112</v>
          </cell>
        </row>
        <row r="867">
          <cell r="D867" t="str">
            <v>837-2024</v>
          </cell>
          <cell r="E867" t="str">
            <v>LEYLA CASTILLO BALLÉN</v>
          </cell>
          <cell r="F867" t="str">
            <v>Subdirección de Formación Artistica</v>
          </cell>
          <cell r="G867" t="str">
            <v>Subdirección de Formación Artística</v>
          </cell>
          <cell r="H867" t="str">
            <v>Programa Crea</v>
          </cell>
          <cell r="I867" t="str">
            <v>Contratación Directa</v>
          </cell>
          <cell r="J867" t="str">
            <v>Contratación directa.</v>
          </cell>
          <cell r="K867" t="str">
            <v>Prestación de servicios</v>
          </cell>
          <cell r="N867" t="str">
            <v>Si</v>
          </cell>
          <cell r="O867" t="str">
            <v>Contrato Prestación de Servicios Apoyo a la Gestión</v>
          </cell>
          <cell r="P867">
            <v>45338</v>
          </cell>
          <cell r="Q867">
            <v>45343</v>
          </cell>
          <cell r="R867">
            <v>45473</v>
          </cell>
          <cell r="S867">
            <v>130</v>
          </cell>
          <cell r="T867" t="str">
            <v>En Ejecución</v>
          </cell>
          <cell r="U867" t="str">
            <v>LEYLA CASTILLO BALLÉN</v>
          </cell>
          <cell r="X867" t="str">
            <v>LINA MARIA GAVIRIA HURTADO</v>
          </cell>
          <cell r="Z867" t="str">
            <v>Inversión</v>
          </cell>
          <cell r="AA867">
            <v>2020110010061</v>
          </cell>
          <cell r="AC867" t="str">
            <v>O23011601140000007619</v>
          </cell>
          <cell r="AF867">
            <v>15475614</v>
          </cell>
          <cell r="AJ86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67" t="str">
            <v>ANGIE KATHERINE CARDENAS HERNANDEZ</v>
          </cell>
          <cell r="AL867">
            <v>1030566584</v>
          </cell>
          <cell r="AM867" t="str">
            <v>837-2024</v>
          </cell>
          <cell r="AP867" t="str">
            <v>SECOP II</v>
          </cell>
          <cell r="AQ867" t="e">
            <v>#N/A</v>
          </cell>
          <cell r="AS867" t="str">
            <v>Falso</v>
          </cell>
          <cell r="AU867" t="str">
            <v>SI</v>
          </cell>
          <cell r="AV867" t="str">
            <v>Febrero</v>
          </cell>
          <cell r="AW867" t="e">
            <v>#N/A</v>
          </cell>
          <cell r="AX867">
            <v>45473</v>
          </cell>
          <cell r="AY867" t="str">
            <v>#REF!</v>
          </cell>
          <cell r="AZ867" t="str">
            <v>CO1.PCCNTR.5960116</v>
          </cell>
        </row>
        <row r="868">
          <cell r="D868" t="str">
            <v>838-2024</v>
          </cell>
          <cell r="E868" t="str">
            <v>LEYLA CASTILLO BALLÉN</v>
          </cell>
          <cell r="F868" t="str">
            <v>Subdirección de Formación Artistica</v>
          </cell>
          <cell r="G868" t="str">
            <v>Subdirección de Formación Artística</v>
          </cell>
          <cell r="H868" t="str">
            <v>Programa Crea</v>
          </cell>
          <cell r="I868" t="str">
            <v>Contratación Directa</v>
          </cell>
          <cell r="J868" t="str">
            <v>Contratación directa.</v>
          </cell>
          <cell r="K868" t="str">
            <v>Prestación de servicios</v>
          </cell>
          <cell r="N868" t="str">
            <v>Si</v>
          </cell>
          <cell r="O868" t="str">
            <v>Contrato Prestación de Servicios Apoyo a la Gestión</v>
          </cell>
          <cell r="P868">
            <v>45338</v>
          </cell>
          <cell r="Q868">
            <v>45343</v>
          </cell>
          <cell r="R868">
            <v>45473</v>
          </cell>
          <cell r="S868">
            <v>130</v>
          </cell>
          <cell r="T868" t="str">
            <v>En Ejecución</v>
          </cell>
          <cell r="U868" t="str">
            <v>LEYLA CASTILLO BALLÉN</v>
          </cell>
          <cell r="X868" t="str">
            <v>LINA MARIA GAVIRIA HURTADO</v>
          </cell>
          <cell r="Z868" t="str">
            <v>Inversión</v>
          </cell>
          <cell r="AA868">
            <v>2020110010061</v>
          </cell>
          <cell r="AC868" t="str">
            <v>O23011601140000007619</v>
          </cell>
          <cell r="AF868">
            <v>15475614</v>
          </cell>
          <cell r="AJ86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68" t="str">
            <v>JEAN PABLO BARBATO LUENGAS</v>
          </cell>
          <cell r="AL868">
            <v>79955413</v>
          </cell>
          <cell r="AM868" t="str">
            <v>838-2024</v>
          </cell>
          <cell r="AP868" t="str">
            <v>SECOP II</v>
          </cell>
          <cell r="AQ868" t="e">
            <v>#N/A</v>
          </cell>
          <cell r="AS868" t="str">
            <v>Falso</v>
          </cell>
          <cell r="AU868" t="str">
            <v>SI</v>
          </cell>
          <cell r="AV868" t="str">
            <v>Febrero</v>
          </cell>
          <cell r="AW868" t="e">
            <v>#N/A</v>
          </cell>
          <cell r="AX868">
            <v>45473</v>
          </cell>
          <cell r="AY868" t="str">
            <v>#REF!</v>
          </cell>
          <cell r="AZ868" t="str">
            <v>CO1.PCCNTR.5960122</v>
          </cell>
        </row>
        <row r="869">
          <cell r="D869" t="str">
            <v>PUFA-050-2024</v>
          </cell>
          <cell r="E869" t="str">
            <v>Maira Salamanca</v>
          </cell>
          <cell r="F869" t="str">
            <v>Subdirección de las Artes</v>
          </cell>
          <cell r="G869" t="str">
            <v>Gerencia de Artes Audiovisuales</v>
          </cell>
          <cell r="H869" t="str">
            <v>GERENTE DE ARTES AUDIOVISUALES</v>
          </cell>
          <cell r="I869" t="str">
            <v>Contratación Directa</v>
          </cell>
          <cell r="J869" t="str">
            <v>Contratación directa.</v>
          </cell>
          <cell r="K869" t="str">
            <v>Prestación de servicios</v>
          </cell>
          <cell r="L869" t="str">
            <v>17 17. Contrato de Prestación de Servicios</v>
          </cell>
          <cell r="M869" t="str">
            <v xml:space="preserve">49 49-Otros Servicios </v>
          </cell>
          <cell r="N869" t="str">
            <v>No</v>
          </cell>
          <cell r="O869" t="str">
            <v>N/A</v>
          </cell>
          <cell r="P869">
            <v>45338</v>
          </cell>
          <cell r="Q869">
            <v>45339</v>
          </cell>
          <cell r="R869">
            <v>45339</v>
          </cell>
          <cell r="S869">
            <v>1</v>
          </cell>
          <cell r="T869" t="str">
            <v>En Ejecución</v>
          </cell>
          <cell r="U869" t="str">
            <v>Maira Salamanca</v>
          </cell>
          <cell r="X869" t="str">
            <v>Ricardo Alfonso Cantor Bossa</v>
          </cell>
          <cell r="Y869">
            <v>80797050</v>
          </cell>
          <cell r="Z869" t="str">
            <v>N/A</v>
          </cell>
          <cell r="AC869" t="str">
            <v>N/A - Valor Cero / Coproducción</v>
          </cell>
          <cell r="AE869">
            <v>0</v>
          </cell>
          <cell r="AF869">
            <v>0</v>
          </cell>
          <cell r="AI869" t="str">
            <v>N/A</v>
          </cell>
          <cell r="AJ869" t="str">
            <v>El IDARTES se compromete a gestionar las solicitudes de Permiso Unificado de Filmaciones Audiovisuales - PUFA y conceder a OSO BRAVO FILMS SAS el uso y aprovechamiento económico de los espacios públicos para filmaciones audiovisuales registrados y aprobados en el Sistema Único para el Manejo y Aprovechamiento del Espacio Público - SUMA, y OSO BRAVO FILMS SAS acepta pagar la respectiva retribución económica y cumplir con las condiciones establecidas por el IDARTES y la normatividad vigente (...)</v>
          </cell>
          <cell r="AK869" t="str">
            <v>OSO BRAVO FILMS S A S</v>
          </cell>
          <cell r="AL869">
            <v>901569979</v>
          </cell>
          <cell r="AM869" t="str">
            <v>PUFA-050-2024</v>
          </cell>
          <cell r="AP869" t="str">
            <v>SECOP II</v>
          </cell>
          <cell r="AS869" t="str">
            <v>Falso</v>
          </cell>
          <cell r="AU869" t="str">
            <v>SI</v>
          </cell>
          <cell r="AV869" t="str">
            <v>Febrero</v>
          </cell>
          <cell r="AW869" t="e">
            <v>#N/A</v>
          </cell>
          <cell r="AX869">
            <v>45339</v>
          </cell>
          <cell r="AY869" t="str">
            <v>#REF!</v>
          </cell>
          <cell r="AZ869" t="str">
            <v>CO1.PCCNTR.5959863</v>
          </cell>
        </row>
        <row r="870">
          <cell r="D870" t="str">
            <v>678-2024</v>
          </cell>
          <cell r="E870" t="str">
            <v>LEYLA CASTILLO BALLÉN</v>
          </cell>
          <cell r="F870" t="str">
            <v>Subdirección de Formación Artistica</v>
          </cell>
          <cell r="G870" t="str">
            <v>Subdirección de Formación Artística</v>
          </cell>
          <cell r="H870" t="str">
            <v>Programa Crea</v>
          </cell>
          <cell r="I870" t="str">
            <v>Contratación Directa</v>
          </cell>
          <cell r="J870" t="str">
            <v>Contratación directa.</v>
          </cell>
          <cell r="K870" t="str">
            <v>Prestación de servicios</v>
          </cell>
          <cell r="N870" t="str">
            <v>Si</v>
          </cell>
          <cell r="O870" t="str">
            <v>Contrato Prestación de Servicios Apoyo a la Gestión</v>
          </cell>
          <cell r="P870">
            <v>45341</v>
          </cell>
          <cell r="Q870">
            <v>45342</v>
          </cell>
          <cell r="R870">
            <v>45535</v>
          </cell>
          <cell r="S870">
            <v>192</v>
          </cell>
          <cell r="T870" t="str">
            <v>En Ejecución</v>
          </cell>
          <cell r="U870" t="str">
            <v>LEYLA CASTILLO BALLÉN</v>
          </cell>
          <cell r="X870" t="str">
            <v>JORGE EDUARDO MARTINEZ GARCIA</v>
          </cell>
          <cell r="Z870" t="str">
            <v>Inversión</v>
          </cell>
          <cell r="AA870">
            <v>2020110010061</v>
          </cell>
          <cell r="AC870" t="str">
            <v>O23011601140000007619</v>
          </cell>
          <cell r="AF870">
            <v>25192860</v>
          </cell>
          <cell r="AJ8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70" t="str">
            <v>EDWIN ANDRES OSORIO RUIZ</v>
          </cell>
          <cell r="AL870">
            <v>80727987</v>
          </cell>
          <cell r="AM870" t="str">
            <v>678-2024</v>
          </cell>
          <cell r="AP870" t="str">
            <v>SECOP II</v>
          </cell>
          <cell r="AQ870" t="e">
            <v>#N/A</v>
          </cell>
          <cell r="AS870" t="str">
            <v>Falso</v>
          </cell>
          <cell r="AU870" t="str">
            <v>SI</v>
          </cell>
          <cell r="AV870" t="str">
            <v>Febrero</v>
          </cell>
          <cell r="AW870" t="e">
            <v>#N/A</v>
          </cell>
          <cell r="AX870">
            <v>45535</v>
          </cell>
          <cell r="AY870" t="str">
            <v>#REF!</v>
          </cell>
          <cell r="AZ870" t="str">
            <v>CO1.PCCNTR.5970510</v>
          </cell>
        </row>
        <row r="871">
          <cell r="D871" t="str">
            <v>766-2024</v>
          </cell>
          <cell r="E871" t="str">
            <v>LEYLA CASTILLO BALLÉN</v>
          </cell>
          <cell r="F871" t="str">
            <v>Subdirección de Formación Artistica</v>
          </cell>
          <cell r="G871" t="str">
            <v>Subdirección de Formación Artística</v>
          </cell>
          <cell r="H871" t="str">
            <v>Programa Crea</v>
          </cell>
          <cell r="I871" t="str">
            <v>Contratación Directa</v>
          </cell>
          <cell r="J871" t="str">
            <v>Contratación directa.</v>
          </cell>
          <cell r="K871" t="str">
            <v>Prestación de servicios</v>
          </cell>
          <cell r="N871" t="str">
            <v>Si</v>
          </cell>
          <cell r="O871" t="str">
            <v>Contrato Prestación de Servicios Apoyo a la Gestión</v>
          </cell>
          <cell r="P871">
            <v>45341</v>
          </cell>
          <cell r="Q871">
            <v>45348</v>
          </cell>
          <cell r="R871">
            <v>45473</v>
          </cell>
          <cell r="S871">
            <v>125</v>
          </cell>
          <cell r="T871" t="str">
            <v>En Ejecución</v>
          </cell>
          <cell r="U871" t="str">
            <v>LEYLA CASTILLO BALLÉN</v>
          </cell>
          <cell r="X871" t="str">
            <v>JORGE EDUARDO MARTINEZ GARCIA</v>
          </cell>
          <cell r="Z871" t="str">
            <v>Inversión</v>
          </cell>
          <cell r="AA871">
            <v>2020110010061</v>
          </cell>
          <cell r="AC871" t="str">
            <v>O23011601140000007619</v>
          </cell>
          <cell r="AF871">
            <v>16195410</v>
          </cell>
          <cell r="AJ87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71" t="str">
            <v>karen juieth montaño ptieto</v>
          </cell>
          <cell r="AL871">
            <v>1022398195</v>
          </cell>
          <cell r="AM871" t="str">
            <v>766-2024</v>
          </cell>
          <cell r="AP871" t="str">
            <v>SECOP II</v>
          </cell>
          <cell r="AQ871" t="e">
            <v>#N/A</v>
          </cell>
          <cell r="AS871" t="str">
            <v>Falso</v>
          </cell>
          <cell r="AU871" t="str">
            <v>SI</v>
          </cell>
          <cell r="AV871" t="str">
            <v>Febrero</v>
          </cell>
          <cell r="AW871" t="e">
            <v>#N/A</v>
          </cell>
          <cell r="AX871">
            <v>45473</v>
          </cell>
          <cell r="AY871" t="str">
            <v>#REF!</v>
          </cell>
          <cell r="AZ871" t="str">
            <v>CO1.PCCNTR.5940113</v>
          </cell>
        </row>
        <row r="872">
          <cell r="D872" t="str">
            <v>773-2024</v>
          </cell>
          <cell r="E872" t="str">
            <v>LEYLA CASTILLO BALLÉN</v>
          </cell>
          <cell r="F872" t="str">
            <v>Subdirección de Formación Artistica</v>
          </cell>
          <cell r="G872" t="str">
            <v>Subdirección de Formación Artística</v>
          </cell>
          <cell r="H872" t="str">
            <v>Programa Crea</v>
          </cell>
          <cell r="I872" t="str">
            <v>Contratación Directa</v>
          </cell>
          <cell r="J872" t="str">
            <v>Contratación directa.</v>
          </cell>
          <cell r="K872" t="str">
            <v>Prestación de servicios</v>
          </cell>
          <cell r="N872" t="str">
            <v>Si</v>
          </cell>
          <cell r="O872" t="str">
            <v>Contrato Prestación de Servicios Profesionales</v>
          </cell>
          <cell r="P872">
            <v>45341</v>
          </cell>
          <cell r="Q872">
            <v>45348</v>
          </cell>
          <cell r="R872">
            <v>45473</v>
          </cell>
          <cell r="S872">
            <v>125</v>
          </cell>
          <cell r="T872" t="str">
            <v>Cedido</v>
          </cell>
          <cell r="U872" t="str">
            <v>LEYLA CASTILLO BALLÉN</v>
          </cell>
          <cell r="X872" t="str">
            <v>JORGE EDUARDO MARTINEZ GARCIA</v>
          </cell>
          <cell r="Z872" t="str">
            <v>Inversión</v>
          </cell>
          <cell r="AA872">
            <v>2020110010061</v>
          </cell>
          <cell r="AC872" t="str">
            <v>O23011601140000007619</v>
          </cell>
          <cell r="AF872">
            <v>10820453</v>
          </cell>
          <cell r="AJ87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72" t="str">
            <v>Adriana del Pilar Salazar Arciniegas</v>
          </cell>
          <cell r="AL872">
            <v>1018435959</v>
          </cell>
          <cell r="AM872" t="str">
            <v>773-2024</v>
          </cell>
          <cell r="AP872" t="str">
            <v>SECOP II</v>
          </cell>
          <cell r="AQ872" t="e">
            <v>#N/A</v>
          </cell>
          <cell r="AS872" t="str">
            <v>Falso</v>
          </cell>
          <cell r="AU872" t="str">
            <v>SI</v>
          </cell>
          <cell r="AV872" t="str">
            <v>Febrero</v>
          </cell>
          <cell r="AW872" t="e">
            <v>#N/A</v>
          </cell>
          <cell r="AX872">
            <v>45473</v>
          </cell>
          <cell r="AY872" t="str">
            <v>#REF!</v>
          </cell>
          <cell r="AZ872" t="str">
            <v>CO1.PCCNTR.5942786</v>
          </cell>
        </row>
        <row r="873">
          <cell r="D873" t="str">
            <v>814-2024</v>
          </cell>
          <cell r="E873" t="str">
            <v>LEYLA CASTILLO BALLÉN</v>
          </cell>
          <cell r="F873" t="str">
            <v>Subdirección de Formación Artistica</v>
          </cell>
          <cell r="G873" t="str">
            <v>Subdirección de Formación Artística</v>
          </cell>
          <cell r="H873" t="str">
            <v>Programa Crea</v>
          </cell>
          <cell r="I873" t="str">
            <v>Contratación Directa</v>
          </cell>
          <cell r="J873" t="str">
            <v>Contratación directa.</v>
          </cell>
          <cell r="K873" t="str">
            <v>Prestación de servicios</v>
          </cell>
          <cell r="N873" t="str">
            <v>Si</v>
          </cell>
          <cell r="O873" t="str">
            <v>Contrato Prestación de Servicios Apoyo a la Gestión</v>
          </cell>
          <cell r="P873">
            <v>45341</v>
          </cell>
          <cell r="Q873">
            <v>45343</v>
          </cell>
          <cell r="R873">
            <v>45473</v>
          </cell>
          <cell r="S873">
            <v>130</v>
          </cell>
          <cell r="T873" t="str">
            <v>En Ejecución</v>
          </cell>
          <cell r="U873" t="str">
            <v>LEYLA CASTILLO BALLÉN</v>
          </cell>
          <cell r="X873" t="str">
            <v>LINA MARIA GAVIRIA HURTADO</v>
          </cell>
          <cell r="Z873" t="str">
            <v>Inversión</v>
          </cell>
          <cell r="AA873">
            <v>2020110010061</v>
          </cell>
          <cell r="AC873" t="str">
            <v>O23011601140000007619</v>
          </cell>
          <cell r="AF873">
            <v>15475614</v>
          </cell>
          <cell r="AJ87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73" t="str">
            <v>Pablo Marín Ramírez</v>
          </cell>
          <cell r="AL873">
            <v>79628840</v>
          </cell>
          <cell r="AM873" t="str">
            <v>814-2024</v>
          </cell>
          <cell r="AP873" t="str">
            <v>SECOP II</v>
          </cell>
          <cell r="AQ873" t="e">
            <v>#N/A</v>
          </cell>
          <cell r="AS873" t="str">
            <v>Falso</v>
          </cell>
          <cell r="AU873" t="str">
            <v>SI</v>
          </cell>
          <cell r="AV873" t="str">
            <v>Febrero</v>
          </cell>
          <cell r="AW873" t="e">
            <v>#N/A</v>
          </cell>
          <cell r="AX873">
            <v>45473</v>
          </cell>
          <cell r="AY873" t="str">
            <v>#REF!</v>
          </cell>
          <cell r="AZ873" t="str">
            <v>CO1.PCCNTR.5959923</v>
          </cell>
        </row>
        <row r="874">
          <cell r="D874" t="str">
            <v>815-2024</v>
          </cell>
          <cell r="E874" t="str">
            <v>LEYLA CASTILLO BALLÉN</v>
          </cell>
          <cell r="F874" t="str">
            <v>Subdirección de Formación Artistica</v>
          </cell>
          <cell r="G874" t="str">
            <v>Subdirección de Formación Artística</v>
          </cell>
          <cell r="H874" t="str">
            <v>Programa Crea</v>
          </cell>
          <cell r="I874" t="str">
            <v>Contratación Directa</v>
          </cell>
          <cell r="J874" t="str">
            <v>Contratación directa.</v>
          </cell>
          <cell r="K874" t="str">
            <v>Prestación de servicios</v>
          </cell>
          <cell r="N874" t="str">
            <v>Si</v>
          </cell>
          <cell r="O874" t="str">
            <v>Contrato Prestación de Servicios Apoyo a la Gestión</v>
          </cell>
          <cell r="P874">
            <v>45341</v>
          </cell>
          <cell r="Q874">
            <v>45343</v>
          </cell>
          <cell r="R874">
            <v>45473</v>
          </cell>
          <cell r="S874">
            <v>130</v>
          </cell>
          <cell r="T874" t="str">
            <v>Cedido</v>
          </cell>
          <cell r="U874" t="str">
            <v>LEYLA CASTILLO BALLÉN</v>
          </cell>
          <cell r="X874" t="str">
            <v>LINA MARIA GAVIRIA HURTADO</v>
          </cell>
          <cell r="Z874" t="str">
            <v>Inversión</v>
          </cell>
          <cell r="AA874">
            <v>2020110010061</v>
          </cell>
          <cell r="AC874" t="str">
            <v>O23011601140000007619</v>
          </cell>
          <cell r="AF874">
            <v>15475614</v>
          </cell>
          <cell r="AJ87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74" t="str">
            <v>JOSE LEONARDO TORRES</v>
          </cell>
          <cell r="AL874">
            <v>79791030</v>
          </cell>
          <cell r="AM874" t="str">
            <v>815-2024</v>
          </cell>
          <cell r="AP874" t="str">
            <v>SECOP II</v>
          </cell>
          <cell r="AQ874" t="e">
            <v>#N/A</v>
          </cell>
          <cell r="AS874" t="str">
            <v>Falso</v>
          </cell>
          <cell r="AU874" t="str">
            <v>SI</v>
          </cell>
          <cell r="AV874" t="str">
            <v>Febrero</v>
          </cell>
          <cell r="AW874" t="e">
            <v>#N/A</v>
          </cell>
          <cell r="AX874">
            <v>45473</v>
          </cell>
          <cell r="AY874" t="str">
            <v>#REF!</v>
          </cell>
          <cell r="AZ874" t="str">
            <v>CO1.PCCNTR.5960127</v>
          </cell>
        </row>
        <row r="875">
          <cell r="D875" t="str">
            <v>819-2024</v>
          </cell>
          <cell r="E875" t="str">
            <v>LEYLA CASTILLO BALLÉN</v>
          </cell>
          <cell r="F875" t="str">
            <v>Subdirección de Formación Artistica</v>
          </cell>
          <cell r="G875" t="str">
            <v>Subdirección de Formación Artística</v>
          </cell>
          <cell r="I875" t="str">
            <v>Contratación Directa</v>
          </cell>
          <cell r="J875" t="str">
            <v>Contratación directa.</v>
          </cell>
          <cell r="K875" t="str">
            <v>Prestación de servicios</v>
          </cell>
          <cell r="N875" t="str">
            <v>Si</v>
          </cell>
          <cell r="O875" t="str">
            <v>Contrato Prestación de Servicios Apoyo a la Gestión</v>
          </cell>
          <cell r="P875">
            <v>45341</v>
          </cell>
          <cell r="Q875">
            <v>45342</v>
          </cell>
          <cell r="R875">
            <v>45473</v>
          </cell>
          <cell r="S875">
            <v>131</v>
          </cell>
          <cell r="T875" t="str">
            <v>En Ejecución</v>
          </cell>
          <cell r="U875" t="str">
            <v>LEYLA CASTILLO BALLÉN</v>
          </cell>
          <cell r="X875" t="str">
            <v>ALBA YANETH REYES SUAREZ</v>
          </cell>
          <cell r="Z875" t="str">
            <v>Inversión</v>
          </cell>
          <cell r="AA875">
            <v>2021110010005</v>
          </cell>
          <cell r="AC875" t="str">
            <v>O23011601210000007909</v>
          </cell>
          <cell r="AF875">
            <v>16301569</v>
          </cell>
          <cell r="AJ875"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875" t="str">
            <v>Jonathan alexander rojas</v>
          </cell>
          <cell r="AL875">
            <v>1024533534</v>
          </cell>
          <cell r="AM875" t="str">
            <v>819-2024</v>
          </cell>
          <cell r="AP875" t="str">
            <v>SECOP II</v>
          </cell>
          <cell r="AQ875" t="e">
            <v>#N/A</v>
          </cell>
          <cell r="AS875" t="str">
            <v>Falso</v>
          </cell>
          <cell r="AU875" t="str">
            <v>SI</v>
          </cell>
          <cell r="AV875" t="str">
            <v>Febrero</v>
          </cell>
          <cell r="AW875" t="e">
            <v>#N/A</v>
          </cell>
          <cell r="AX875">
            <v>45473</v>
          </cell>
          <cell r="AY875" t="str">
            <v>#REF!</v>
          </cell>
          <cell r="AZ875" t="str">
            <v>CO1.PCCNTR.5956068</v>
          </cell>
        </row>
        <row r="876">
          <cell r="D876" t="str">
            <v>822-2024</v>
          </cell>
          <cell r="E876" t="str">
            <v>LEYLA CASTILLO BALLÉN</v>
          </cell>
          <cell r="F876" t="str">
            <v>Subdirección de Formación Artistica</v>
          </cell>
          <cell r="G876" t="str">
            <v>Subdirección de Formación Artística</v>
          </cell>
          <cell r="H876" t="str">
            <v>Programa Crea</v>
          </cell>
          <cell r="I876" t="str">
            <v>Contratación Directa</v>
          </cell>
          <cell r="J876" t="str">
            <v>Contratación directa.</v>
          </cell>
          <cell r="K876" t="str">
            <v>Prestación de servicios</v>
          </cell>
          <cell r="N876" t="str">
            <v>Si</v>
          </cell>
          <cell r="O876" t="str">
            <v>Contrato Prestación de Servicios Profesionales</v>
          </cell>
          <cell r="P876">
            <v>45341</v>
          </cell>
          <cell r="Q876">
            <v>45341</v>
          </cell>
          <cell r="R876">
            <v>45473</v>
          </cell>
          <cell r="S876">
            <v>132</v>
          </cell>
          <cell r="T876" t="str">
            <v>En Ejecución</v>
          </cell>
          <cell r="U876" t="str">
            <v>LEYLA CASTILLO BALLÉN</v>
          </cell>
          <cell r="X876" t="str">
            <v>LINA MARIA GAVIRIA HURTADO</v>
          </cell>
          <cell r="Z876" t="str">
            <v>Inversión</v>
          </cell>
          <cell r="AA876">
            <v>2020110010061</v>
          </cell>
          <cell r="AC876" t="str">
            <v>O23011601140000007619</v>
          </cell>
          <cell r="AF876">
            <v>16195410</v>
          </cell>
          <cell r="AJ876" t="str">
            <v>Prestar servicios profesionales al IDARTES - Subdirección de Formación Artística, para el desarrollo y ejecución de los procesos de formación artística, en el marco del Programa Crea,acorde con las perspectivas pedagógicas del programa y los requerimientos de la entidad</v>
          </cell>
          <cell r="AK876" t="str">
            <v>Juliana María Ortigoza Durán</v>
          </cell>
          <cell r="AL876">
            <v>1020799100</v>
          </cell>
          <cell r="AM876" t="str">
            <v>822-2024</v>
          </cell>
          <cell r="AP876" t="str">
            <v>SECOP II</v>
          </cell>
          <cell r="AQ876" t="e">
            <v>#N/A</v>
          </cell>
          <cell r="AS876" t="str">
            <v>Falso</v>
          </cell>
          <cell r="AU876" t="str">
            <v>SI</v>
          </cell>
          <cell r="AV876" t="str">
            <v>Febrero</v>
          </cell>
          <cell r="AW876" t="e">
            <v>#N/A</v>
          </cell>
          <cell r="AX876">
            <v>45473</v>
          </cell>
          <cell r="AY876" t="str">
            <v>#REF!</v>
          </cell>
          <cell r="AZ876" t="str">
            <v>CO1.PCCNTR.5958634</v>
          </cell>
        </row>
        <row r="877">
          <cell r="D877" t="str">
            <v>825-2024</v>
          </cell>
          <cell r="E877" t="str">
            <v>Hanna Paola Cuenca Hernandez</v>
          </cell>
          <cell r="F877" t="str">
            <v>Subdirección de Equipamientos Culturales</v>
          </cell>
          <cell r="I877" t="str">
            <v>Contratación Directa</v>
          </cell>
          <cell r="J877" t="str">
            <v>Contratación directa.</v>
          </cell>
          <cell r="K877" t="str">
            <v>Prestación de servicios</v>
          </cell>
          <cell r="N877" t="str">
            <v>Si</v>
          </cell>
          <cell r="O877" t="str">
            <v>Contrato Prestación de Servicios Apoyo a la Gestión</v>
          </cell>
          <cell r="P877">
            <v>45341</v>
          </cell>
          <cell r="Q877">
            <v>45345</v>
          </cell>
          <cell r="R877">
            <v>45382</v>
          </cell>
          <cell r="S877">
            <v>39</v>
          </cell>
          <cell r="T877" t="str">
            <v>En Ejecución</v>
          </cell>
          <cell r="U877" t="str">
            <v>Hanna Paola Cuenca Hernandez</v>
          </cell>
          <cell r="X877" t="str">
            <v>SILVIA OSPINA HENAO</v>
          </cell>
          <cell r="Z877" t="str">
            <v>Inversión</v>
          </cell>
          <cell r="AA877">
            <v>2020110010158</v>
          </cell>
          <cell r="AC877" t="str">
            <v>O23011601210000007614</v>
          </cell>
          <cell r="AF877">
            <v>3450000</v>
          </cell>
          <cell r="AJ877"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877" t="str">
            <v>Sergio camilo ayala murillo</v>
          </cell>
          <cell r="AL877">
            <v>1000459005</v>
          </cell>
          <cell r="AM877" t="str">
            <v>825-2024</v>
          </cell>
          <cell r="AP877" t="str">
            <v>SECOP II</v>
          </cell>
          <cell r="AQ877" t="e">
            <v>#N/A</v>
          </cell>
          <cell r="AS877" t="str">
            <v>Falso</v>
          </cell>
          <cell r="AU877" t="str">
            <v>SI</v>
          </cell>
          <cell r="AV877" t="str">
            <v>Febrero</v>
          </cell>
          <cell r="AW877" t="e">
            <v>#N/A</v>
          </cell>
          <cell r="AX877">
            <v>45382</v>
          </cell>
          <cell r="AY877" t="str">
            <v>#REF!</v>
          </cell>
          <cell r="AZ877" t="str">
            <v>CO1.PCCNTR.5962549</v>
          </cell>
        </row>
        <row r="878">
          <cell r="D878" t="str">
            <v>830-2024</v>
          </cell>
          <cell r="E878" t="str">
            <v>LEYLA CASTILLO BALLÉN</v>
          </cell>
          <cell r="F878" t="str">
            <v>Subdirección de Formación Artistica</v>
          </cell>
          <cell r="G878" t="str">
            <v>Subdirección de Formación Artística</v>
          </cell>
          <cell r="H878" t="str">
            <v>Programa Crea</v>
          </cell>
          <cell r="I878" t="str">
            <v>Contratación Directa</v>
          </cell>
          <cell r="J878" t="str">
            <v>Contratación directa.</v>
          </cell>
          <cell r="K878" t="str">
            <v>Prestación de servicios</v>
          </cell>
          <cell r="N878" t="str">
            <v>Si</v>
          </cell>
          <cell r="O878" t="str">
            <v>Contrato Prestación de Servicios Profesionales</v>
          </cell>
          <cell r="P878">
            <v>45341</v>
          </cell>
          <cell r="Q878">
            <v>45352</v>
          </cell>
          <cell r="R878">
            <v>45473</v>
          </cell>
          <cell r="S878">
            <v>120</v>
          </cell>
          <cell r="T878" t="str">
            <v>En Ejecución</v>
          </cell>
          <cell r="U878" t="str">
            <v>LEYLA CASTILLO BALLÉN</v>
          </cell>
          <cell r="X878" t="str">
            <v>ALBA YANETH REYES SUAREZ</v>
          </cell>
          <cell r="Z878" t="str">
            <v>Inversión</v>
          </cell>
          <cell r="AA878">
            <v>2020110010061</v>
          </cell>
          <cell r="AC878" t="str">
            <v>O23011601140000007619</v>
          </cell>
          <cell r="AF878">
            <v>14395920</v>
          </cell>
          <cell r="AJ87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78" t="str">
            <v>María del Pilar López Cortés</v>
          </cell>
          <cell r="AL878">
            <v>35475770</v>
          </cell>
          <cell r="AM878" t="str">
            <v>830-2024</v>
          </cell>
          <cell r="AP878" t="str">
            <v>SECOP II</v>
          </cell>
          <cell r="AQ878" t="e">
            <v>#N/A</v>
          </cell>
          <cell r="AS878" t="str">
            <v>Falso</v>
          </cell>
          <cell r="AU878" t="str">
            <v>SI</v>
          </cell>
          <cell r="AV878" t="str">
            <v>Marzo</v>
          </cell>
          <cell r="AW878" t="e">
            <v>#N/A</v>
          </cell>
          <cell r="AX878">
            <v>45473</v>
          </cell>
          <cell r="AY878" t="str">
            <v>#REF!</v>
          </cell>
          <cell r="AZ878" t="str">
            <v>CO1.PCCNTR.5958521</v>
          </cell>
        </row>
        <row r="879">
          <cell r="D879" t="str">
            <v>839-2024</v>
          </cell>
          <cell r="E879" t="str">
            <v>LEYLA CASTILLO BALLÉN</v>
          </cell>
          <cell r="F879" t="str">
            <v>Subdirección de Formación Artistica</v>
          </cell>
          <cell r="G879" t="str">
            <v>Subdirección de Formación Artística</v>
          </cell>
          <cell r="H879" t="str">
            <v>Programa Crea</v>
          </cell>
          <cell r="I879" t="str">
            <v>Contratación Directa</v>
          </cell>
          <cell r="J879" t="str">
            <v>Contratación directa.</v>
          </cell>
          <cell r="K879" t="str">
            <v>Prestación de servicios</v>
          </cell>
          <cell r="N879" t="str">
            <v>Si</v>
          </cell>
          <cell r="O879" t="str">
            <v>Contrato Prestación de Servicios Profesionales</v>
          </cell>
          <cell r="P879">
            <v>45341</v>
          </cell>
          <cell r="Q879">
            <v>45343</v>
          </cell>
          <cell r="R879">
            <v>45401</v>
          </cell>
          <cell r="S879">
            <v>59</v>
          </cell>
          <cell r="T879" t="str">
            <v>En Ejecución</v>
          </cell>
          <cell r="U879" t="str">
            <v>LEYLA CASTILLO BALLÉN</v>
          </cell>
          <cell r="X879" t="str">
            <v>LINA MARIA GAVIRIA HURTADO</v>
          </cell>
          <cell r="Z879" t="str">
            <v>Inversión</v>
          </cell>
          <cell r="AA879">
            <v>2020110010061</v>
          </cell>
          <cell r="AC879" t="str">
            <v>O23011601140000007619</v>
          </cell>
          <cell r="AF879">
            <v>6851400</v>
          </cell>
          <cell r="AJ879"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879" t="str">
            <v>KATHERINE ULLOA ROMERO</v>
          </cell>
          <cell r="AL879">
            <v>53136197</v>
          </cell>
          <cell r="AM879" t="str">
            <v>839-2024</v>
          </cell>
          <cell r="AP879" t="str">
            <v>SECOP II</v>
          </cell>
          <cell r="AQ879" t="e">
            <v>#N/A</v>
          </cell>
          <cell r="AS879" t="str">
            <v>Falso</v>
          </cell>
          <cell r="AU879" t="str">
            <v>SI</v>
          </cell>
          <cell r="AV879" t="str">
            <v>Febrero</v>
          </cell>
          <cell r="AW879" t="e">
            <v>#N/A</v>
          </cell>
          <cell r="AX879">
            <v>45401</v>
          </cell>
          <cell r="AY879" t="str">
            <v>#REF!</v>
          </cell>
          <cell r="AZ879" t="str">
            <v>CO1.PCCNTR.5970635</v>
          </cell>
        </row>
        <row r="880">
          <cell r="D880" t="str">
            <v>840-2024</v>
          </cell>
          <cell r="E880" t="str">
            <v>LEYLA CASTILLO BALLÉN</v>
          </cell>
          <cell r="F880" t="str">
            <v>Subdirección de Formación Artistica</v>
          </cell>
          <cell r="G880" t="str">
            <v>Subdirección de Formación Artística</v>
          </cell>
          <cell r="H880" t="str">
            <v>Programa Crea</v>
          </cell>
          <cell r="I880" t="str">
            <v>Contratación Directa</v>
          </cell>
          <cell r="J880" t="str">
            <v>Contratación directa.</v>
          </cell>
          <cell r="K880" t="str">
            <v>Prestación de servicios</v>
          </cell>
          <cell r="N880" t="str">
            <v>Si</v>
          </cell>
          <cell r="O880" t="str">
            <v>Contrato Prestación de Servicios Profesionales</v>
          </cell>
          <cell r="P880">
            <v>45341</v>
          </cell>
          <cell r="Q880">
            <v>45343</v>
          </cell>
          <cell r="R880">
            <v>45473</v>
          </cell>
          <cell r="S880">
            <v>130</v>
          </cell>
          <cell r="T880" t="str">
            <v>En Ejecución</v>
          </cell>
          <cell r="U880" t="str">
            <v>LEYLA CASTILLO BALLÉN</v>
          </cell>
          <cell r="X880" t="str">
            <v>LINA MARIA GAVIRIA HURTADO</v>
          </cell>
          <cell r="Z880" t="str">
            <v>Inversión</v>
          </cell>
          <cell r="AA880">
            <v>2020110010061</v>
          </cell>
          <cell r="AC880" t="str">
            <v>O23011601140000007619</v>
          </cell>
          <cell r="AF880">
            <v>10339544</v>
          </cell>
          <cell r="AJ88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80" t="str">
            <v>Andrea del Pilar Mayorga González</v>
          </cell>
          <cell r="AL880">
            <v>52769530</v>
          </cell>
          <cell r="AM880" t="str">
            <v>840-2024</v>
          </cell>
          <cell r="AP880" t="str">
            <v>SECOP II</v>
          </cell>
          <cell r="AQ880" t="e">
            <v>#N/A</v>
          </cell>
          <cell r="AS880" t="str">
            <v>Falso</v>
          </cell>
          <cell r="AU880" t="str">
            <v>SI</v>
          </cell>
          <cell r="AV880" t="str">
            <v>Febrero</v>
          </cell>
          <cell r="AW880" t="e">
            <v>#N/A</v>
          </cell>
          <cell r="AX880">
            <v>45473</v>
          </cell>
          <cell r="AY880" t="str">
            <v>#REF!</v>
          </cell>
          <cell r="AZ880" t="str">
            <v>CO1.PCCNTR.5963429</v>
          </cell>
        </row>
        <row r="881">
          <cell r="D881" t="str">
            <v>841-2024</v>
          </cell>
          <cell r="E881" t="str">
            <v>LEYLA CASTILLO BALLÉN</v>
          </cell>
          <cell r="F881" t="str">
            <v>Subdirección de Formación Artistica</v>
          </cell>
          <cell r="G881" t="str">
            <v>Subdirección de Formación Artística</v>
          </cell>
          <cell r="H881" t="str">
            <v>Programa Crea</v>
          </cell>
          <cell r="I881" t="str">
            <v>Contratación Directa</v>
          </cell>
          <cell r="J881" t="str">
            <v>Contratación directa.</v>
          </cell>
          <cell r="K881" t="str">
            <v>Prestación de servicios</v>
          </cell>
          <cell r="N881" t="str">
            <v>Si</v>
          </cell>
          <cell r="O881" t="str">
            <v>Contrato Prestación de Servicios Apoyo a la Gestión</v>
          </cell>
          <cell r="P881">
            <v>45341</v>
          </cell>
          <cell r="Q881">
            <v>45343</v>
          </cell>
          <cell r="R881">
            <v>45473</v>
          </cell>
          <cell r="S881">
            <v>130</v>
          </cell>
          <cell r="T881" t="str">
            <v>En Ejecución</v>
          </cell>
          <cell r="U881" t="str">
            <v>LEYLA CASTILLO BALLÉN</v>
          </cell>
          <cell r="X881" t="str">
            <v>LINA MARIA GAVIRIA HURTADO</v>
          </cell>
          <cell r="Z881" t="str">
            <v>Inversión</v>
          </cell>
          <cell r="AA881">
            <v>2020110010061</v>
          </cell>
          <cell r="AC881" t="str">
            <v>O23011601140000007619</v>
          </cell>
          <cell r="AF881">
            <v>10290115</v>
          </cell>
          <cell r="AJ88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81" t="str">
            <v>Diego Mauricio López Melo</v>
          </cell>
          <cell r="AL881">
            <v>1032394343</v>
          </cell>
          <cell r="AM881" t="str">
            <v>841-2024</v>
          </cell>
          <cell r="AP881" t="str">
            <v>SECOP II</v>
          </cell>
          <cell r="AQ881" t="e">
            <v>#N/A</v>
          </cell>
          <cell r="AS881" t="str">
            <v>Falso</v>
          </cell>
          <cell r="AU881" t="str">
            <v>SI</v>
          </cell>
          <cell r="AV881" t="str">
            <v>Febrero</v>
          </cell>
          <cell r="AW881" t="e">
            <v>#N/A</v>
          </cell>
          <cell r="AX881">
            <v>45473</v>
          </cell>
          <cell r="AY881" t="str">
            <v>#REF!</v>
          </cell>
          <cell r="AZ881" t="str">
            <v>CO1.PCCNTR.5963807</v>
          </cell>
        </row>
        <row r="882">
          <cell r="D882" t="str">
            <v>846-2024</v>
          </cell>
          <cell r="E882" t="str">
            <v>Hanna Paola Cuenca Hernandez</v>
          </cell>
          <cell r="F882" t="str">
            <v>Subdirección de Equipamientos Culturales</v>
          </cell>
          <cell r="I882" t="str">
            <v>Contratación Directa</v>
          </cell>
          <cell r="J882" t="str">
            <v>Contratación directa.</v>
          </cell>
          <cell r="K882" t="str">
            <v>Prestación de servicios</v>
          </cell>
          <cell r="N882" t="str">
            <v>Si</v>
          </cell>
          <cell r="O882" t="str">
            <v>Contrato Prestación de Servicios Apoyo a la Gestión</v>
          </cell>
          <cell r="P882">
            <v>45341</v>
          </cell>
          <cell r="Q882">
            <v>45342</v>
          </cell>
          <cell r="R882">
            <v>45382</v>
          </cell>
          <cell r="S882">
            <v>42</v>
          </cell>
          <cell r="T882" t="str">
            <v>En Ejecución</v>
          </cell>
          <cell r="U882" t="str">
            <v>Hanna Paola Cuenca Hernandez</v>
          </cell>
          <cell r="X882" t="str">
            <v>RAMIRO CAMARGO MAYORGA</v>
          </cell>
          <cell r="Z882" t="str">
            <v>Inversión</v>
          </cell>
          <cell r="AA882">
            <v>2020110010158</v>
          </cell>
          <cell r="AC882" t="str">
            <v>O23011601210000007614</v>
          </cell>
          <cell r="AF882">
            <v>3450000</v>
          </cell>
          <cell r="AJ882" t="str">
            <v>Prestar servicios de apoyo a la gestión al IDARTES - Subdirección de Equipamientos Culturales, para la atención de públicos implementando el modelo pedagógico del Planetario de Bogotá</v>
          </cell>
          <cell r="AK882" t="str">
            <v>Idartes</v>
          </cell>
          <cell r="AL882">
            <v>1193126814</v>
          </cell>
          <cell r="AM882" t="str">
            <v>846-2024</v>
          </cell>
          <cell r="AP882" t="str">
            <v>SECOP II</v>
          </cell>
          <cell r="AQ882" t="e">
            <v>#N/A</v>
          </cell>
          <cell r="AS882" t="str">
            <v>Falso</v>
          </cell>
          <cell r="AU882" t="str">
            <v>SI</v>
          </cell>
          <cell r="AV882" t="str">
            <v>Febrero</v>
          </cell>
          <cell r="AW882" t="e">
            <v>#N/A</v>
          </cell>
          <cell r="AX882">
            <v>45382</v>
          </cell>
          <cell r="AY882" t="str">
            <v>#REF!</v>
          </cell>
          <cell r="AZ882" t="str">
            <v>CO1.PCCNTR.5969642</v>
          </cell>
        </row>
        <row r="883">
          <cell r="D883" t="str">
            <v>847-2024</v>
          </cell>
          <cell r="E883" t="str">
            <v>LEYLA CASTILLO BALLÉN</v>
          </cell>
          <cell r="F883" t="str">
            <v>Subdirección de Formación Artistica</v>
          </cell>
          <cell r="G883" t="str">
            <v>Subdirección de Formación Artística</v>
          </cell>
          <cell r="I883" t="str">
            <v>Contratación Directa</v>
          </cell>
          <cell r="J883" t="str">
            <v>Contratación directa.</v>
          </cell>
          <cell r="K883" t="str">
            <v>Prestación de servicios</v>
          </cell>
          <cell r="N883" t="str">
            <v>Si</v>
          </cell>
          <cell r="O883" t="str">
            <v>Contrato Prestación de Servicios Profesionales</v>
          </cell>
          <cell r="P883">
            <v>45341</v>
          </cell>
          <cell r="Q883">
            <v>45342</v>
          </cell>
          <cell r="R883">
            <v>45382</v>
          </cell>
          <cell r="S883">
            <v>42</v>
          </cell>
          <cell r="T883" t="str">
            <v>En Ejecución</v>
          </cell>
          <cell r="U883" t="str">
            <v>LEYLA CASTILLO BALLÉN</v>
          </cell>
          <cell r="X883" t="str">
            <v>LINA MARIA GAVIRIA HURTADO</v>
          </cell>
          <cell r="Z883" t="str">
            <v>Inversión</v>
          </cell>
          <cell r="AA883">
            <v>2020110010061</v>
          </cell>
          <cell r="AC883" t="str">
            <v>O23011601140000007619</v>
          </cell>
          <cell r="AF883">
            <v>6588000</v>
          </cell>
          <cell r="AJ883" t="str">
            <v>Prestar Servicios Profesionales al Instituto Distrital de las Artes IDARTES, en Actividades relacionadas con la Administración, Actualización y Soporte de los Sistemas de Información de la Subdirección de Formación Artística</v>
          </cell>
          <cell r="AK883" t="str">
            <v>EDGAR ALEJANDRO SANCHEZ PARRA</v>
          </cell>
          <cell r="AL883">
            <v>1121853181</v>
          </cell>
          <cell r="AM883" t="str">
            <v>847-2024</v>
          </cell>
          <cell r="AP883" t="str">
            <v>SECOP II</v>
          </cell>
          <cell r="AQ883" t="e">
            <v>#N/A</v>
          </cell>
          <cell r="AS883" t="str">
            <v>Falso</v>
          </cell>
          <cell r="AU883" t="str">
            <v>SI</v>
          </cell>
          <cell r="AV883" t="str">
            <v>Febrero</v>
          </cell>
          <cell r="AW883" t="e">
            <v>#N/A</v>
          </cell>
          <cell r="AX883">
            <v>45382</v>
          </cell>
          <cell r="AY883" t="str">
            <v>#REF!</v>
          </cell>
          <cell r="AZ883" t="str">
            <v>CO1.PCCNTR.5969797</v>
          </cell>
        </row>
        <row r="884">
          <cell r="D884" t="str">
            <v>848-2024</v>
          </cell>
          <cell r="E884" t="str">
            <v>LEYLA CASTILLO BALLÉN</v>
          </cell>
          <cell r="F884" t="str">
            <v>Subdirección de Formación Artistica</v>
          </cell>
          <cell r="G884" t="str">
            <v>Subdirección de Formación Artística</v>
          </cell>
          <cell r="H884" t="str">
            <v>Programa Crea</v>
          </cell>
          <cell r="I884" t="str">
            <v>Contratación Directa</v>
          </cell>
          <cell r="J884" t="str">
            <v>Contratación directa.</v>
          </cell>
          <cell r="K884" t="str">
            <v>Prestación de servicios</v>
          </cell>
          <cell r="N884" t="str">
            <v>Si</v>
          </cell>
          <cell r="O884" t="str">
            <v>Contrato Prestación de Servicios Apoyo a la Gestión</v>
          </cell>
          <cell r="P884">
            <v>45341</v>
          </cell>
          <cell r="Q884">
            <v>45344</v>
          </cell>
          <cell r="R884">
            <v>45473</v>
          </cell>
          <cell r="S884">
            <v>129</v>
          </cell>
          <cell r="T884" t="str">
            <v>En Ejecución</v>
          </cell>
          <cell r="U884" t="str">
            <v>LEYLA CASTILLO BALLÉN</v>
          </cell>
          <cell r="X884" t="str">
            <v>LINA MARIA GAVIRIA HURTADO</v>
          </cell>
          <cell r="Z884" t="str">
            <v>Inversión</v>
          </cell>
          <cell r="AA884">
            <v>2020110010061</v>
          </cell>
          <cell r="AC884" t="str">
            <v>O23011601140000007619</v>
          </cell>
          <cell r="AF884">
            <v>10290115</v>
          </cell>
          <cell r="AJ88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884" t="str">
            <v>Daniela Alonso Castro</v>
          </cell>
          <cell r="AL884">
            <v>1018487800</v>
          </cell>
          <cell r="AM884" t="str">
            <v>848-2024</v>
          </cell>
          <cell r="AP884" t="str">
            <v>SECOP II</v>
          </cell>
          <cell r="AQ884" t="e">
            <v>#N/A</v>
          </cell>
          <cell r="AS884" t="str">
            <v>Falso</v>
          </cell>
          <cell r="AU884" t="str">
            <v>SI</v>
          </cell>
          <cell r="AV884" t="str">
            <v>Febrero</v>
          </cell>
          <cell r="AW884" t="e">
            <v>#N/A</v>
          </cell>
          <cell r="AX884">
            <v>45473</v>
          </cell>
          <cell r="AY884" t="str">
            <v>#REF!</v>
          </cell>
          <cell r="AZ884" t="str">
            <v>CO1.PCCNTR.5969945</v>
          </cell>
        </row>
        <row r="885">
          <cell r="D885" t="str">
            <v>PUFA-051-2024</v>
          </cell>
          <cell r="E885" t="str">
            <v>Maira Salamanca</v>
          </cell>
          <cell r="F885" t="str">
            <v>Subdirección de las Artes</v>
          </cell>
          <cell r="G885" t="str">
            <v>Gerencia de Artes Audiovisuales</v>
          </cell>
          <cell r="H885" t="str">
            <v>GERENTE DE ARTES AUDIOVISUALES</v>
          </cell>
          <cell r="I885" t="str">
            <v>Contratación Directa</v>
          </cell>
          <cell r="J885" t="str">
            <v>Contratación directa.</v>
          </cell>
          <cell r="K885" t="str">
            <v>Prestación de servicios</v>
          </cell>
          <cell r="L885" t="str">
            <v>17 17. Contrato de Prestación de Servicios</v>
          </cell>
          <cell r="M885" t="str">
            <v xml:space="preserve">49 49-Otros Servicios </v>
          </cell>
          <cell r="N885" t="str">
            <v>No</v>
          </cell>
          <cell r="O885" t="str">
            <v>N/A</v>
          </cell>
          <cell r="P885">
            <v>45341</v>
          </cell>
          <cell r="Q885">
            <v>45355</v>
          </cell>
          <cell r="R885">
            <v>45539</v>
          </cell>
          <cell r="S885">
            <v>181</v>
          </cell>
          <cell r="T885" t="str">
            <v>En Ejecución</v>
          </cell>
          <cell r="U885" t="str">
            <v>Maira Salamanca</v>
          </cell>
          <cell r="X885" t="str">
            <v>Ricardo Alfonso Cantor Bossa</v>
          </cell>
          <cell r="Y885">
            <v>80797050</v>
          </cell>
          <cell r="Z885" t="str">
            <v>N/A</v>
          </cell>
          <cell r="AC885" t="str">
            <v>N/A - Valor Cero / Coproducción</v>
          </cell>
          <cell r="AE885">
            <v>0</v>
          </cell>
          <cell r="AF885">
            <v>0</v>
          </cell>
          <cell r="AI885" t="str">
            <v>N/A</v>
          </cell>
          <cell r="AJ885" t="str">
            <v>El IDARTES se compromete a gestionar las solicitudes de Permiso Unificado de Filmaciones Audiovisuales PUFA y conceder a CARACOL TELEVISION S.A. el uso y aprovechamiento económico de los espacios públicos para filmaciones audiovisuales registrados y aprobados en el Sistema Único para el Manejo y Aprovechamiento del Espacio Público SUMA, y CARACOL TELEVISION S.A. acepta pagar la respectiva retribución económica y cumplir con las condiciones establecidas por EL IDARTES y normatividad (...)</v>
          </cell>
          <cell r="AK885" t="str">
            <v>CARACOL TELEVISION S.A.</v>
          </cell>
          <cell r="AL885">
            <v>860025674</v>
          </cell>
          <cell r="AM885" t="str">
            <v>PUFA-051-2024</v>
          </cell>
          <cell r="AP885" t="str">
            <v>SECOP II</v>
          </cell>
          <cell r="AS885" t="str">
            <v>Falso</v>
          </cell>
          <cell r="AU885" t="str">
            <v>SI</v>
          </cell>
          <cell r="AV885" t="str">
            <v>Septiembre</v>
          </cell>
          <cell r="AW885" t="e">
            <v>#N/A</v>
          </cell>
          <cell r="AX885">
            <v>45539</v>
          </cell>
          <cell r="AY885" t="str">
            <v>#REF!</v>
          </cell>
          <cell r="AZ885" t="str">
            <v>CO1.PCCNTR.5968864</v>
          </cell>
        </row>
        <row r="886">
          <cell r="D886" t="str">
            <v>834-2024</v>
          </cell>
          <cell r="E886" t="str">
            <v>LEYLA CASTILLO BALLÉN</v>
          </cell>
          <cell r="F886" t="str">
            <v>Subdirección de Formación Artistica</v>
          </cell>
          <cell r="G886" t="str">
            <v>Subdirección de Formación Artística</v>
          </cell>
          <cell r="H886" t="str">
            <v>Programa Crea</v>
          </cell>
          <cell r="I886" t="str">
            <v>Contratación Directa</v>
          </cell>
          <cell r="J886" t="str">
            <v>Contratación directa.</v>
          </cell>
          <cell r="K886" t="str">
            <v>Prestación de servicios</v>
          </cell>
          <cell r="N886" t="str">
            <v>Si</v>
          </cell>
          <cell r="O886" t="str">
            <v>Contrato Prestación de Servicios Profesionales</v>
          </cell>
          <cell r="P886">
            <v>45342</v>
          </cell>
          <cell r="Q886">
            <v>45352</v>
          </cell>
          <cell r="R886">
            <v>45473</v>
          </cell>
          <cell r="S886">
            <v>120</v>
          </cell>
          <cell r="T886" t="str">
            <v>En Ejecución</v>
          </cell>
          <cell r="U886" t="str">
            <v>LEYLA CASTILLO BALLÉN</v>
          </cell>
          <cell r="X886" t="str">
            <v>ALBA YANETH REYES SUAREZ</v>
          </cell>
          <cell r="Z886" t="str">
            <v>Inversión</v>
          </cell>
          <cell r="AA886">
            <v>2020110010061</v>
          </cell>
          <cell r="AC886" t="str">
            <v>O23011601140000007619</v>
          </cell>
          <cell r="AF886">
            <v>14395920</v>
          </cell>
          <cell r="AJ88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86" t="str">
            <v>ESTEBAN ADRIANO ZAMORA GUERRA</v>
          </cell>
          <cell r="AL886">
            <v>1032398229</v>
          </cell>
          <cell r="AM886" t="str">
            <v>834-2024</v>
          </cell>
          <cell r="AP886" t="str">
            <v>SECOP II</v>
          </cell>
          <cell r="AQ886" t="e">
            <v>#N/A</v>
          </cell>
          <cell r="AS886" t="str">
            <v>Falso</v>
          </cell>
          <cell r="AU886" t="str">
            <v>SI</v>
          </cell>
          <cell r="AV886" t="str">
            <v>Marzo</v>
          </cell>
          <cell r="AW886" t="e">
            <v>#N/A</v>
          </cell>
          <cell r="AX886">
            <v>45473</v>
          </cell>
          <cell r="AY886" t="str">
            <v>#REF!</v>
          </cell>
          <cell r="AZ886" t="str">
            <v>CO1.PCCNTR.5958181</v>
          </cell>
        </row>
        <row r="887">
          <cell r="D887" t="str">
            <v>842-2024</v>
          </cell>
          <cell r="E887" t="str">
            <v>Hanna Paola Cuenca Hernandez</v>
          </cell>
          <cell r="F887" t="str">
            <v>Subdirección de Equipamientos Culturales</v>
          </cell>
          <cell r="I887" t="str">
            <v>Contratación Directa</v>
          </cell>
          <cell r="J887" t="str">
            <v>Contratación directa.</v>
          </cell>
          <cell r="K887" t="str">
            <v>Prestación de servicios</v>
          </cell>
          <cell r="N887" t="str">
            <v>Si</v>
          </cell>
          <cell r="O887" t="str">
            <v>Contrato Prestación de Servicios Apoyo a la Gestión</v>
          </cell>
          <cell r="P887">
            <v>45342</v>
          </cell>
          <cell r="Q887">
            <v>45343</v>
          </cell>
          <cell r="R887">
            <v>45382</v>
          </cell>
          <cell r="S887">
            <v>41</v>
          </cell>
          <cell r="T887" t="str">
            <v>En Ejecución</v>
          </cell>
          <cell r="U887" t="str">
            <v>Hanna Paola Cuenca Hernandez</v>
          </cell>
          <cell r="X887" t="str">
            <v>LUIS GABRIEL LOAIZA GARCIA</v>
          </cell>
          <cell r="Z887" t="str">
            <v>Inversión</v>
          </cell>
          <cell r="AA887">
            <v>2020110010158</v>
          </cell>
          <cell r="AC887" t="str">
            <v>O23011601210000007614</v>
          </cell>
          <cell r="AF887">
            <v>4500000</v>
          </cell>
          <cell r="AJ887" t="str">
            <v>PRESTAR SERVICIOS DE APOYO A LA GESTIÓN AL IDARTES - SUBDIRECCIÓN DE EQUIPAMIENTOS CULTURALES, EN LAS ACTIVIDADES LOGÍSTICAS Y ADMINISTRATIVAS REQUERIDAS PARA LA ATENCIÓN PRESENCIAL, VIRTUAL Y TELEFÓNICA DIRIGIDA AL PÚBLICO INTERESADO EN LAS ACTIVIDADES Y/O SERVICIOS DE LA SUBDIRECCIÓN DE EQUIPAMIENTOS CULTURALES.</v>
          </cell>
          <cell r="AK887" t="str">
            <v>LAURA ALEJANDRA GARCIA PINZON</v>
          </cell>
          <cell r="AL887">
            <v>1072717567</v>
          </cell>
          <cell r="AM887" t="str">
            <v>842-2024</v>
          </cell>
          <cell r="AP887" t="str">
            <v>SECOP II</v>
          </cell>
          <cell r="AQ887" t="e">
            <v>#N/A</v>
          </cell>
          <cell r="AS887" t="str">
            <v>Falso</v>
          </cell>
          <cell r="AU887" t="str">
            <v>SI</v>
          </cell>
          <cell r="AV887" t="str">
            <v>Febrero</v>
          </cell>
          <cell r="AW887" t="e">
            <v>#N/A</v>
          </cell>
          <cell r="AX887">
            <v>45382</v>
          </cell>
          <cell r="AY887" t="str">
            <v>#REF!</v>
          </cell>
          <cell r="AZ887" t="str">
            <v>CO1.PCCNTR.5971886</v>
          </cell>
        </row>
        <row r="888">
          <cell r="D888" t="str">
            <v>843-2024</v>
          </cell>
          <cell r="E888" t="str">
            <v>Hanna Paola Cuenca Hernandez</v>
          </cell>
          <cell r="F888" t="str">
            <v>Subdirección de Equipamientos Culturales</v>
          </cell>
          <cell r="I888" t="str">
            <v>Contratación Directa</v>
          </cell>
          <cell r="J888" t="str">
            <v>Contratación directa.</v>
          </cell>
          <cell r="K888" t="str">
            <v>Prestación de servicios</v>
          </cell>
          <cell r="N888" t="str">
            <v>Si</v>
          </cell>
          <cell r="O888" t="str">
            <v>Contrato Prestación de Servicios Apoyo a la Gestión</v>
          </cell>
          <cell r="P888">
            <v>45342</v>
          </cell>
          <cell r="Q888">
            <v>45343</v>
          </cell>
          <cell r="R888">
            <v>45382</v>
          </cell>
          <cell r="S888">
            <v>41</v>
          </cell>
          <cell r="T888" t="str">
            <v>En Ejecución</v>
          </cell>
          <cell r="U888" t="str">
            <v>Hanna Paola Cuenca Hernandez</v>
          </cell>
          <cell r="X888" t="str">
            <v>EDWAR ALEJANDRO PARAMO DELGADO</v>
          </cell>
          <cell r="Z888" t="str">
            <v>Inversión</v>
          </cell>
          <cell r="AA888">
            <v>2020110010158</v>
          </cell>
          <cell r="AC888" t="str">
            <v>O23011601210000007614</v>
          </cell>
          <cell r="AF888">
            <v>4500000</v>
          </cell>
          <cell r="AJ888" t="str">
            <v>PRESTAR SERVICIOS DE APOYO A LA GESTIÓN AL IDARTES - SUBDIRECCIÓN DE EQUIPAMIENTOS CULTURALES, EN LA GESTIÓN ADMINISTRATIVA RELACIONADA CON LA OFERTA DEL PORTAFOLIO DE SERVICIOS DEL PLANETARIO DE BOGOTÁ, DE ACUERDO CON LOS LINEAMIENTOS ESTABLECIDOS POR LA DEPENDENCIA PARA LA ATENCIÓN DE GRUPOS ESCOLARES, EMPRESARIALES O DE TURISMO DENTRO 
 O FUERA DEL EQUIPAMIENTO</v>
          </cell>
          <cell r="AK888" t="str">
            <v>David Narvaez</v>
          </cell>
          <cell r="AL888">
            <v>1024489822</v>
          </cell>
          <cell r="AM888" t="str">
            <v>843-2024</v>
          </cell>
          <cell r="AP888" t="str">
            <v>SECOP II</v>
          </cell>
          <cell r="AQ888" t="e">
            <v>#N/A</v>
          </cell>
          <cell r="AS888" t="str">
            <v>Falso</v>
          </cell>
          <cell r="AU888" t="str">
            <v>SI</v>
          </cell>
          <cell r="AV888" t="str">
            <v>Febrero</v>
          </cell>
          <cell r="AW888" t="e">
            <v>#N/A</v>
          </cell>
          <cell r="AX888">
            <v>45382</v>
          </cell>
          <cell r="AY888" t="str">
            <v>#REF!</v>
          </cell>
          <cell r="AZ888" t="str">
            <v>CO1.PCCNTR.5971941</v>
          </cell>
        </row>
        <row r="889">
          <cell r="D889" t="str">
            <v>844-2024</v>
          </cell>
          <cell r="E889" t="str">
            <v>Hanna Paola Cuenca Hernandez</v>
          </cell>
          <cell r="F889" t="str">
            <v>Subdirección de Equipamientos Culturales</v>
          </cell>
          <cell r="I889" t="str">
            <v>Contratación Directa</v>
          </cell>
          <cell r="J889" t="str">
            <v>Contratación directa.</v>
          </cell>
          <cell r="K889" t="str">
            <v>Prestación de servicios</v>
          </cell>
          <cell r="N889" t="str">
            <v>Si</v>
          </cell>
          <cell r="O889" t="str">
            <v>Contrato Prestación de Servicios Apoyo a la Gestión</v>
          </cell>
          <cell r="P889">
            <v>45342</v>
          </cell>
          <cell r="Q889">
            <v>45343</v>
          </cell>
          <cell r="R889">
            <v>45382</v>
          </cell>
          <cell r="S889">
            <v>41</v>
          </cell>
          <cell r="T889" t="str">
            <v>En Ejecución</v>
          </cell>
          <cell r="U889" t="str">
            <v>Hanna Paola Cuenca Hernandez</v>
          </cell>
          <cell r="X889" t="str">
            <v>RAMIRO CAMARGO MAYORGA</v>
          </cell>
          <cell r="Z889" t="str">
            <v>Inversión</v>
          </cell>
          <cell r="AA889">
            <v>2020110010158</v>
          </cell>
          <cell r="AC889" t="str">
            <v>O23011601210000007614</v>
          </cell>
          <cell r="AF889">
            <v>5141400</v>
          </cell>
          <cell r="AJ889" t="str">
            <v>PRESTAR SERVICIOS DE APOYO A LA GESTIÓN AL IDARTES - SUBDIRECCIÓN DE EQUIPAMIENTOS CULTURALES, EN ACTIVIDADES ASOCIADAS A LA ADECUACIÓN, MANTENIMIENTO, REPARACIÓN Y CONSERVACIÓN INTERNA Y EXTERNA DEL PLANETARIO DE BOGOTÁ, ASÍ COMO APOYAR ACTIVIDADES OPERATIVAS Y TÉCNICAS REQUERIDAS PARA EL ADECUADO FUNCIONAMIENTO DE RED ELÉCTRICA E INFRAESTRUCTURA DE 
 RED.</v>
          </cell>
          <cell r="AK889" t="str">
            <v>William Hernando Diaz Sanchez</v>
          </cell>
          <cell r="AL889">
            <v>11200675</v>
          </cell>
          <cell r="AM889" t="str">
            <v>844-2024</v>
          </cell>
          <cell r="AP889" t="str">
            <v>SECOP II</v>
          </cell>
          <cell r="AQ889" t="e">
            <v>#N/A</v>
          </cell>
          <cell r="AS889" t="str">
            <v>Falso</v>
          </cell>
          <cell r="AU889" t="str">
            <v>SI</v>
          </cell>
          <cell r="AV889" t="str">
            <v>Febrero</v>
          </cell>
          <cell r="AW889" t="e">
            <v>#N/A</v>
          </cell>
          <cell r="AX889">
            <v>45382</v>
          </cell>
          <cell r="AY889" t="str">
            <v>#REF!</v>
          </cell>
          <cell r="AZ889" t="str">
            <v>CO1.PCCNTR.5972029</v>
          </cell>
        </row>
        <row r="890">
          <cell r="D890" t="str">
            <v>845-2024</v>
          </cell>
          <cell r="E890" t="str">
            <v>Hanna Paola Cuenca Hernandez</v>
          </cell>
          <cell r="F890" t="str">
            <v>Subdirección de Equipamientos Culturales</v>
          </cell>
          <cell r="I890" t="str">
            <v>Contratación Directa</v>
          </cell>
          <cell r="J890" t="str">
            <v>Contratación directa.</v>
          </cell>
          <cell r="K890" t="str">
            <v>Prestación de servicios</v>
          </cell>
          <cell r="N890" t="str">
            <v>Si</v>
          </cell>
          <cell r="O890" t="str">
            <v>Contrato Prestación de Servicios Apoyo a la Gestión</v>
          </cell>
          <cell r="P890">
            <v>45342</v>
          </cell>
          <cell r="Q890">
            <v>45344</v>
          </cell>
          <cell r="R890">
            <v>45382</v>
          </cell>
          <cell r="S890">
            <v>40</v>
          </cell>
          <cell r="T890" t="str">
            <v>En Ejecución</v>
          </cell>
          <cell r="U890" t="str">
            <v>Hanna Paola Cuenca Hernandez</v>
          </cell>
          <cell r="X890" t="str">
            <v>DIANA MARIA LEGUIZAMON MENDIVELSO</v>
          </cell>
          <cell r="Z890" t="str">
            <v>Inversión</v>
          </cell>
          <cell r="AA890">
            <v>2020110010158</v>
          </cell>
          <cell r="AC890" t="str">
            <v>O23011601210000007614</v>
          </cell>
          <cell r="AF890">
            <v>6000000</v>
          </cell>
          <cell r="AJ890" t="str">
            <v>PRESTAR SERVICIOS DE APOYO A LA GESTIÓN A LA SUBDIRECCIÓN DE EQUIPAMIENTOS CULTURALES DEL IDARTES EN ACTIVIDADES ASOCIADAS A LA OPERACIÓN DE SOPORTE TÉCNICO Y LOGÍSTICO DEL MONTAJE PRE-PRODUCCIÓN, REALIZACIÓN Y POST-PRODUCCIÓN DE LA PROGRAMACIÓN ARTÍSTICA DE LA RED DE ESCENARIOS Y DE LA ENTIDAD.</v>
          </cell>
          <cell r="AK890" t="str">
            <v>JHON JARVI CHARA</v>
          </cell>
          <cell r="AL890">
            <v>80813093</v>
          </cell>
          <cell r="AM890" t="str">
            <v>845-2024</v>
          </cell>
          <cell r="AP890" t="str">
            <v>SECOP II</v>
          </cell>
          <cell r="AQ890" t="e">
            <v>#N/A</v>
          </cell>
          <cell r="AS890" t="str">
            <v>Falso</v>
          </cell>
          <cell r="AU890" t="str">
            <v>SI</v>
          </cell>
          <cell r="AV890" t="str">
            <v>Febrero</v>
          </cell>
          <cell r="AW890" t="e">
            <v>#N/A</v>
          </cell>
          <cell r="AX890">
            <v>45382</v>
          </cell>
          <cell r="AY890" t="str">
            <v>#REF!</v>
          </cell>
          <cell r="AZ890" t="str">
            <v>CO1.PCCNTR.5972050</v>
          </cell>
        </row>
        <row r="891">
          <cell r="D891" t="str">
            <v>849-2024</v>
          </cell>
          <cell r="E891" t="str">
            <v>LEYLA CASTILLO BALLÉN</v>
          </cell>
          <cell r="F891" t="str">
            <v>Subdirección de Formación Artistica</v>
          </cell>
          <cell r="G891" t="str">
            <v>Subdirección de Formación Artística</v>
          </cell>
          <cell r="H891" t="str">
            <v>Programa Crea</v>
          </cell>
          <cell r="I891" t="str">
            <v>Contratación Directa</v>
          </cell>
          <cell r="J891" t="str">
            <v>Contratación directa.</v>
          </cell>
          <cell r="K891" t="str">
            <v>Prestación de servicios</v>
          </cell>
          <cell r="N891" t="str">
            <v>Si</v>
          </cell>
          <cell r="O891" t="str">
            <v>Contrato Prestación de Servicios Profesionales</v>
          </cell>
          <cell r="P891">
            <v>45342</v>
          </cell>
          <cell r="Q891">
            <v>45344</v>
          </cell>
          <cell r="R891">
            <v>45473</v>
          </cell>
          <cell r="S891">
            <v>129</v>
          </cell>
          <cell r="T891" t="str">
            <v>En Ejecución</v>
          </cell>
          <cell r="U891" t="str">
            <v>LEYLA CASTILLO BALLÉN</v>
          </cell>
          <cell r="X891" t="str">
            <v>JORGE EDUARDO MARTINEZ GARCIA</v>
          </cell>
          <cell r="Z891" t="str">
            <v>Inversión</v>
          </cell>
          <cell r="AA891">
            <v>2020110010061</v>
          </cell>
          <cell r="AC891" t="str">
            <v>O23011601140000007619</v>
          </cell>
          <cell r="AF891">
            <v>10339544</v>
          </cell>
          <cell r="AJ89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91" t="str">
            <v>Paula Ximena Miranda Zora</v>
          </cell>
          <cell r="AL891">
            <v>1014278003</v>
          </cell>
          <cell r="AM891" t="str">
            <v>849-2024</v>
          </cell>
          <cell r="AP891" t="str">
            <v>SECOP II</v>
          </cell>
          <cell r="AQ891" t="e">
            <v>#N/A</v>
          </cell>
          <cell r="AS891" t="str">
            <v>Falso</v>
          </cell>
          <cell r="AU891" t="str">
            <v>SI</v>
          </cell>
          <cell r="AV891" t="str">
            <v>Febrero</v>
          </cell>
          <cell r="AW891" t="e">
            <v>#N/A</v>
          </cell>
          <cell r="AX891">
            <v>45473</v>
          </cell>
          <cell r="AY891" t="str">
            <v>#REF!</v>
          </cell>
          <cell r="AZ891" t="str">
            <v>CO1.PCCNTR.5970732</v>
          </cell>
        </row>
        <row r="892">
          <cell r="D892" t="str">
            <v>850-2024</v>
          </cell>
          <cell r="E892" t="str">
            <v>LEYLA CASTILLO BALLÉN</v>
          </cell>
          <cell r="F892" t="str">
            <v>Subdirección de Formación Artistica</v>
          </cell>
          <cell r="G892" t="str">
            <v>Subdirección de Formación Artística</v>
          </cell>
          <cell r="H892" t="str">
            <v>Programa Crea</v>
          </cell>
          <cell r="I892" t="str">
            <v>Contratación Directa</v>
          </cell>
          <cell r="J892" t="str">
            <v>Contratación directa.</v>
          </cell>
          <cell r="K892" t="str">
            <v>Prestación de servicios</v>
          </cell>
          <cell r="N892" t="str">
            <v>Si</v>
          </cell>
          <cell r="O892" t="str">
            <v>Contrato Prestación de Servicios Profesionales</v>
          </cell>
          <cell r="P892">
            <v>45342</v>
          </cell>
          <cell r="Q892">
            <v>45348</v>
          </cell>
          <cell r="R892">
            <v>45473</v>
          </cell>
          <cell r="S892">
            <v>125</v>
          </cell>
          <cell r="T892" t="str">
            <v>En Ejecución</v>
          </cell>
          <cell r="U892" t="str">
            <v>LEYLA CASTILLO BALLÉN</v>
          </cell>
          <cell r="X892" t="str">
            <v>JORGE EDUARDO MARTINEZ GARCIA</v>
          </cell>
          <cell r="Z892" t="str">
            <v>Inversión</v>
          </cell>
          <cell r="AA892">
            <v>2020110010061</v>
          </cell>
          <cell r="AC892" t="str">
            <v>O23011601140000007619</v>
          </cell>
          <cell r="AF892">
            <v>10820453</v>
          </cell>
          <cell r="AJ89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92" t="str">
            <v>Leidy Tatiana Quintero Vivas</v>
          </cell>
          <cell r="AL892">
            <v>1010045352</v>
          </cell>
          <cell r="AM892" t="str">
            <v>850-2024</v>
          </cell>
          <cell r="AP892" t="str">
            <v>SECOP II</v>
          </cell>
          <cell r="AQ892" t="e">
            <v>#N/A</v>
          </cell>
          <cell r="AS892" t="str">
            <v>Falso</v>
          </cell>
          <cell r="AU892" t="str">
            <v>SI</v>
          </cell>
          <cell r="AV892" t="str">
            <v>Febrero</v>
          </cell>
          <cell r="AW892" t="e">
            <v>#N/A</v>
          </cell>
          <cell r="AX892">
            <v>45473</v>
          </cell>
          <cell r="AY892" t="str">
            <v>#REF!</v>
          </cell>
          <cell r="AZ892" t="str">
            <v>CO1.PCCNTR.5976597</v>
          </cell>
        </row>
        <row r="893">
          <cell r="D893" t="str">
            <v>851-2024</v>
          </cell>
          <cell r="E893" t="str">
            <v>LEYLA CASTILLO BALLÉN</v>
          </cell>
          <cell r="F893" t="str">
            <v>Subdirección de Formación Artistica</v>
          </cell>
          <cell r="G893" t="str">
            <v>Subdirección de Formación Artística</v>
          </cell>
          <cell r="H893" t="str">
            <v>Programa Crea</v>
          </cell>
          <cell r="I893" t="str">
            <v>Contratación Directa</v>
          </cell>
          <cell r="J893" t="str">
            <v>Contratación directa.</v>
          </cell>
          <cell r="K893" t="str">
            <v>Prestación de servicios</v>
          </cell>
          <cell r="N893" t="str">
            <v>Si</v>
          </cell>
          <cell r="O893" t="str">
            <v>Contrato Prestación de Servicios Profesionales</v>
          </cell>
          <cell r="P893">
            <v>45342</v>
          </cell>
          <cell r="Q893">
            <v>45348</v>
          </cell>
          <cell r="R893">
            <v>45473</v>
          </cell>
          <cell r="S893">
            <v>125</v>
          </cell>
          <cell r="T893" t="str">
            <v>En Ejecución</v>
          </cell>
          <cell r="U893" t="str">
            <v>LEYLA CASTILLO BALLÉN</v>
          </cell>
          <cell r="X893" t="str">
            <v>JORGE EDUARDO MARTINEZ GARCIA</v>
          </cell>
          <cell r="Z893" t="str">
            <v>Inversión</v>
          </cell>
          <cell r="AA893">
            <v>2020110010061</v>
          </cell>
          <cell r="AC893" t="str">
            <v>O23011601140000007619</v>
          </cell>
          <cell r="AF893">
            <v>16195410</v>
          </cell>
          <cell r="AJ89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93" t="str">
            <v>Ada Ivonne Pereira Angarita</v>
          </cell>
          <cell r="AL893">
            <v>1015452359</v>
          </cell>
          <cell r="AM893" t="str">
            <v>851-2024</v>
          </cell>
          <cell r="AP893" t="str">
            <v>SECOP II</v>
          </cell>
          <cell r="AQ893" t="e">
            <v>#N/A</v>
          </cell>
          <cell r="AS893" t="str">
            <v>Falso</v>
          </cell>
          <cell r="AU893" t="str">
            <v>SI</v>
          </cell>
          <cell r="AV893" t="str">
            <v>Febrero</v>
          </cell>
          <cell r="AW893" t="e">
            <v>#N/A</v>
          </cell>
          <cell r="AX893">
            <v>45473</v>
          </cell>
          <cell r="AY893" t="str">
            <v>#REF!</v>
          </cell>
          <cell r="AZ893" t="str">
            <v>CO1.PCCNTR.5976693</v>
          </cell>
        </row>
        <row r="894">
          <cell r="D894" t="str">
            <v>852-2024</v>
          </cell>
          <cell r="E894" t="str">
            <v>LEYLA CASTILLO BALLÉN</v>
          </cell>
          <cell r="F894" t="str">
            <v>Subdirección de Formación Artistica</v>
          </cell>
          <cell r="G894" t="str">
            <v>Subdirección de Formación Artística</v>
          </cell>
          <cell r="H894" t="str">
            <v>Programa Crea</v>
          </cell>
          <cell r="I894" t="str">
            <v>Contratación Directa</v>
          </cell>
          <cell r="J894" t="str">
            <v>Contratación directa.</v>
          </cell>
          <cell r="K894" t="str">
            <v>Prestación de servicios</v>
          </cell>
          <cell r="N894" t="str">
            <v>Si</v>
          </cell>
          <cell r="O894" t="str">
            <v>Contrato Prestación de Servicios Profesionales</v>
          </cell>
          <cell r="P894">
            <v>45342</v>
          </cell>
          <cell r="Q894">
            <v>45344</v>
          </cell>
          <cell r="R894">
            <v>45473</v>
          </cell>
          <cell r="S894">
            <v>129</v>
          </cell>
          <cell r="T894" t="str">
            <v>En Ejecución</v>
          </cell>
          <cell r="U894" t="str">
            <v>LEYLA CASTILLO BALLÉN</v>
          </cell>
          <cell r="X894" t="str">
            <v>LINA MARIA GAVIRIA HURTADO</v>
          </cell>
          <cell r="Z894" t="str">
            <v>Inversión</v>
          </cell>
          <cell r="AA894">
            <v>2020110010061</v>
          </cell>
          <cell r="AC894" t="str">
            <v>O23011601140000007619</v>
          </cell>
          <cell r="AF894">
            <v>10820453</v>
          </cell>
          <cell r="AJ89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94" t="str">
            <v>Ricardo Gualteros Sanabria</v>
          </cell>
          <cell r="AL894">
            <v>1000719321</v>
          </cell>
          <cell r="AM894" t="str">
            <v>852-2024</v>
          </cell>
          <cell r="AP894" t="str">
            <v>SECOP II</v>
          </cell>
          <cell r="AQ894" t="e">
            <v>#N/A</v>
          </cell>
          <cell r="AS894" t="str">
            <v>Falso</v>
          </cell>
          <cell r="AU894" t="str">
            <v>SI</v>
          </cell>
          <cell r="AV894" t="str">
            <v>Febrero</v>
          </cell>
          <cell r="AW894" t="e">
            <v>#N/A</v>
          </cell>
          <cell r="AX894">
            <v>45473</v>
          </cell>
          <cell r="AY894" t="str">
            <v>#REF!</v>
          </cell>
          <cell r="AZ894" t="str">
            <v>CO1.PCCNTR.5977442</v>
          </cell>
        </row>
        <row r="895">
          <cell r="D895" t="str">
            <v>853-2024</v>
          </cell>
          <cell r="E895" t="str">
            <v>LEYLA CASTILLO BALLÉN</v>
          </cell>
          <cell r="F895" t="str">
            <v>Subdirección de Formación Artistica</v>
          </cell>
          <cell r="G895" t="str">
            <v>Subdirección de Formación Artística</v>
          </cell>
          <cell r="H895" t="str">
            <v>Programa Crea</v>
          </cell>
          <cell r="I895" t="str">
            <v>Contratación Directa</v>
          </cell>
          <cell r="J895" t="str">
            <v>Contratación directa.</v>
          </cell>
          <cell r="K895" t="str">
            <v>Prestación de servicios</v>
          </cell>
          <cell r="N895" t="str">
            <v>Si</v>
          </cell>
          <cell r="O895" t="str">
            <v>Contrato Prestación de Servicios Profesionales</v>
          </cell>
          <cell r="P895">
            <v>45342</v>
          </cell>
          <cell r="Q895">
            <v>45349</v>
          </cell>
          <cell r="R895">
            <v>45473</v>
          </cell>
          <cell r="S895">
            <v>124</v>
          </cell>
          <cell r="T895" t="str">
            <v>En Ejecución</v>
          </cell>
          <cell r="U895" t="str">
            <v>LEYLA CASTILLO BALLÉN</v>
          </cell>
          <cell r="X895" t="str">
            <v>LINA MARIA GAVIRIA HURTADO</v>
          </cell>
          <cell r="Z895" t="str">
            <v>Inversión</v>
          </cell>
          <cell r="AA895">
            <v>2020110010061</v>
          </cell>
          <cell r="AC895" t="str">
            <v>O23011601140000007619</v>
          </cell>
          <cell r="AF895">
            <v>10820453</v>
          </cell>
          <cell r="AJ89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95" t="str">
            <v>CRISTIAN FERNANDO SANCHEZ LESMES</v>
          </cell>
          <cell r="AL895">
            <v>1031146597</v>
          </cell>
          <cell r="AM895" t="str">
            <v>853-2024</v>
          </cell>
          <cell r="AP895" t="str">
            <v>SECOP II</v>
          </cell>
          <cell r="AQ895" t="e">
            <v>#N/A</v>
          </cell>
          <cell r="AS895" t="str">
            <v>Falso</v>
          </cell>
          <cell r="AU895" t="str">
            <v>SI</v>
          </cell>
          <cell r="AV895" t="str">
            <v>Febrero</v>
          </cell>
          <cell r="AW895" t="e">
            <v>#N/A</v>
          </cell>
          <cell r="AX895">
            <v>45473</v>
          </cell>
          <cell r="AY895" t="str">
            <v>#REF!</v>
          </cell>
          <cell r="AZ895" t="str">
            <v>CO1.PCCNTR.5977532</v>
          </cell>
        </row>
        <row r="896">
          <cell r="D896" t="str">
            <v>856-2024</v>
          </cell>
          <cell r="E896" t="str">
            <v>LEYLA CASTILLO BALLÉN</v>
          </cell>
          <cell r="F896" t="str">
            <v>Subdirección de Formación Artistica</v>
          </cell>
          <cell r="G896" t="str">
            <v>Subdirección de Formación Artística</v>
          </cell>
          <cell r="H896" t="str">
            <v>Programa Crea</v>
          </cell>
          <cell r="I896" t="str">
            <v>Contratación Directa</v>
          </cell>
          <cell r="J896" t="str">
            <v>Contratación directa.</v>
          </cell>
          <cell r="K896" t="str">
            <v>Prestación de servicios</v>
          </cell>
          <cell r="N896" t="str">
            <v>Si</v>
          </cell>
          <cell r="O896" t="str">
            <v>Contrato Prestación de Servicios Profesionales</v>
          </cell>
          <cell r="P896">
            <v>45342</v>
          </cell>
          <cell r="Q896">
            <v>45344</v>
          </cell>
          <cell r="R896">
            <v>45620</v>
          </cell>
          <cell r="S896">
            <v>273</v>
          </cell>
          <cell r="T896" t="str">
            <v>En Ejecución</v>
          </cell>
          <cell r="U896" t="str">
            <v>LEYLA CASTILLO BALLÉN</v>
          </cell>
          <cell r="X896" t="str">
            <v>ALBA YANETH REYES SUAREZ</v>
          </cell>
          <cell r="Z896" t="str">
            <v>Inversión</v>
          </cell>
          <cell r="AA896">
            <v>2020110010061</v>
          </cell>
          <cell r="AC896" t="str">
            <v>O23011601140000007619</v>
          </cell>
          <cell r="AF896">
            <v>19074594</v>
          </cell>
          <cell r="AI896" t="str">
            <v>$ 3.598.980,00</v>
          </cell>
          <cell r="AJ89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96" t="str">
            <v>MARIA CAMILA CABALLERO PAEZ</v>
          </cell>
          <cell r="AL896">
            <v>1023911867</v>
          </cell>
          <cell r="AM896" t="str">
            <v>856-2024</v>
          </cell>
          <cell r="AP896" t="str">
            <v>SECOP II</v>
          </cell>
          <cell r="AQ896" t="e">
            <v>#N/A</v>
          </cell>
          <cell r="AS896" t="str">
            <v>Falso</v>
          </cell>
          <cell r="AU896" t="str">
            <v>SI</v>
          </cell>
          <cell r="AV896" t="str">
            <v>Febrero</v>
          </cell>
          <cell r="AW896" t="e">
            <v>#N/A</v>
          </cell>
          <cell r="AX896">
            <v>45620</v>
          </cell>
          <cell r="AY896" t="str">
            <v>#REF!</v>
          </cell>
          <cell r="AZ896" t="str">
            <v>CO1.PCCNTR.5977842</v>
          </cell>
        </row>
        <row r="897">
          <cell r="D897" t="str">
            <v>859-2024</v>
          </cell>
          <cell r="E897" t="str">
            <v>LEYLA CASTILLO BALLÉN</v>
          </cell>
          <cell r="F897" t="str">
            <v>Subdirección de Formación Artistica</v>
          </cell>
          <cell r="G897" t="str">
            <v>Subdirección de Formación Artística</v>
          </cell>
          <cell r="H897" t="str">
            <v>Programa Crea</v>
          </cell>
          <cell r="I897" t="str">
            <v>Contratación Directa</v>
          </cell>
          <cell r="J897" t="str">
            <v>Contratación directa.</v>
          </cell>
          <cell r="K897" t="str">
            <v>Prestación de servicios</v>
          </cell>
          <cell r="N897" t="str">
            <v>Si</v>
          </cell>
          <cell r="O897" t="str">
            <v>Contrato Prestación de Servicios Profesionales</v>
          </cell>
          <cell r="P897">
            <v>45342</v>
          </cell>
          <cell r="Q897">
            <v>45343</v>
          </cell>
          <cell r="R897">
            <v>45473</v>
          </cell>
          <cell r="S897">
            <v>130</v>
          </cell>
          <cell r="T897" t="str">
            <v>En Ejecución</v>
          </cell>
          <cell r="U897" t="str">
            <v>LEYLA CASTILLO BALLÉN</v>
          </cell>
          <cell r="X897" t="str">
            <v>LINA MARIA GAVIRIA HURTADO</v>
          </cell>
          <cell r="Z897" t="str">
            <v>Inversión</v>
          </cell>
          <cell r="AA897">
            <v>2020110010061</v>
          </cell>
          <cell r="AC897" t="str">
            <v>O23011601140000007619</v>
          </cell>
          <cell r="AF897">
            <v>10339544</v>
          </cell>
          <cell r="AJ89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97" t="str">
            <v>Diana Alejandra Guzmán Cruz</v>
          </cell>
          <cell r="AL897">
            <v>1022395200</v>
          </cell>
          <cell r="AM897" t="str">
            <v>859-2024</v>
          </cell>
          <cell r="AP897" t="str">
            <v>SECOP II</v>
          </cell>
          <cell r="AQ897" t="e">
            <v>#N/A</v>
          </cell>
          <cell r="AS897" t="str">
            <v>Falso</v>
          </cell>
          <cell r="AU897" t="str">
            <v>SI</v>
          </cell>
          <cell r="AV897" t="str">
            <v>Febrero</v>
          </cell>
          <cell r="AW897" t="e">
            <v>#N/A</v>
          </cell>
          <cell r="AX897">
            <v>45473</v>
          </cell>
          <cell r="AY897" t="str">
            <v>#REF!</v>
          </cell>
          <cell r="AZ897" t="str">
            <v>CO1.PCCNTR.5976805</v>
          </cell>
        </row>
        <row r="898">
          <cell r="D898" t="str">
            <v>860-2024</v>
          </cell>
          <cell r="E898" t="str">
            <v>LEYLA CASTILLO BALLÉN</v>
          </cell>
          <cell r="F898" t="str">
            <v>Subdirección de Formación Artistica</v>
          </cell>
          <cell r="G898" t="str">
            <v>Subdirección de Formación Artística</v>
          </cell>
          <cell r="H898" t="str">
            <v>Programa Crea</v>
          </cell>
          <cell r="I898" t="str">
            <v>Contratación Directa</v>
          </cell>
          <cell r="J898" t="str">
            <v>Contratación directa.</v>
          </cell>
          <cell r="K898" t="str">
            <v>Prestación de servicios</v>
          </cell>
          <cell r="N898" t="str">
            <v>Si</v>
          </cell>
          <cell r="O898" t="str">
            <v>Contrato Prestación de Servicios Profesionales</v>
          </cell>
          <cell r="P898">
            <v>45342</v>
          </cell>
          <cell r="Q898">
            <v>45343</v>
          </cell>
          <cell r="R898">
            <v>45473</v>
          </cell>
          <cell r="S898">
            <v>130</v>
          </cell>
          <cell r="T898" t="str">
            <v>En Ejecución</v>
          </cell>
          <cell r="U898" t="str">
            <v>LEYLA CASTILLO BALLÉN</v>
          </cell>
          <cell r="X898" t="str">
            <v>LINA MARIA GAVIRIA HURTADO</v>
          </cell>
          <cell r="Z898" t="str">
            <v>Inversión</v>
          </cell>
          <cell r="AA898">
            <v>2020110010061</v>
          </cell>
          <cell r="AC898" t="str">
            <v>O23011601140000007619</v>
          </cell>
          <cell r="AF898">
            <v>10339544</v>
          </cell>
          <cell r="AJ89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898" t="str">
            <v>PAULA ANDREA MALAGON</v>
          </cell>
          <cell r="AL898">
            <v>1023926151</v>
          </cell>
          <cell r="AM898" t="str">
            <v>860-2024</v>
          </cell>
          <cell r="AP898" t="str">
            <v>SECOP II</v>
          </cell>
          <cell r="AQ898" t="e">
            <v>#N/A</v>
          </cell>
          <cell r="AS898" t="str">
            <v>Falso</v>
          </cell>
          <cell r="AU898" t="str">
            <v>SI</v>
          </cell>
          <cell r="AV898" t="str">
            <v>Febrero</v>
          </cell>
          <cell r="AW898" t="e">
            <v>#N/A</v>
          </cell>
          <cell r="AX898">
            <v>45473</v>
          </cell>
          <cell r="AY898" t="str">
            <v>#REF!</v>
          </cell>
          <cell r="AZ898" t="str">
            <v>CO1.PCCNTR.5976613</v>
          </cell>
        </row>
        <row r="899">
          <cell r="D899" t="str">
            <v>861-2024</v>
          </cell>
          <cell r="E899" t="str">
            <v>LEYLA CASTILLO BALLÉN</v>
          </cell>
          <cell r="F899" t="str">
            <v>Subdirección de Formación Artistica</v>
          </cell>
          <cell r="G899" t="str">
            <v>Subdirección de Formación Artística</v>
          </cell>
          <cell r="H899" t="str">
            <v>Programa Crea</v>
          </cell>
          <cell r="I899" t="str">
            <v>Contratación Directa</v>
          </cell>
          <cell r="J899" t="str">
            <v>Contratación directa.</v>
          </cell>
          <cell r="K899" t="str">
            <v>Prestación de servicios</v>
          </cell>
          <cell r="N899" t="str">
            <v>Si</v>
          </cell>
          <cell r="O899" t="str">
            <v>Contrato Prestación de Servicios Profesionales</v>
          </cell>
          <cell r="P899">
            <v>45342</v>
          </cell>
          <cell r="Q899">
            <v>45345</v>
          </cell>
          <cell r="R899">
            <v>45473</v>
          </cell>
          <cell r="S899">
            <v>128</v>
          </cell>
          <cell r="T899" t="str">
            <v>En Ejecución</v>
          </cell>
          <cell r="U899" t="str">
            <v>LEYLA CASTILLO BALLÉN</v>
          </cell>
          <cell r="X899" t="str">
            <v>JORGE EDUARDO MARTINEZ GARCIA</v>
          </cell>
          <cell r="Z899" t="str">
            <v>Inversión</v>
          </cell>
          <cell r="AA899">
            <v>2020110010061</v>
          </cell>
          <cell r="AC899" t="str">
            <v>O23011601140000007619</v>
          </cell>
          <cell r="AF899">
            <v>15475614</v>
          </cell>
          <cell r="AJ8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899" t="str">
            <v>Arnol Eberardo Sarmiento Cruz</v>
          </cell>
          <cell r="AL899">
            <v>1026266401</v>
          </cell>
          <cell r="AM899" t="str">
            <v>861-2024</v>
          </cell>
          <cell r="AP899" t="str">
            <v>SECOP II</v>
          </cell>
          <cell r="AQ899" t="e">
            <v>#N/A</v>
          </cell>
          <cell r="AS899" t="str">
            <v>Falso</v>
          </cell>
          <cell r="AU899" t="str">
            <v>SI</v>
          </cell>
          <cell r="AV899" t="str">
            <v>Febrero</v>
          </cell>
          <cell r="AW899" t="e">
            <v>#N/A</v>
          </cell>
          <cell r="AX899">
            <v>45473</v>
          </cell>
          <cell r="AY899" t="str">
            <v>#REF!</v>
          </cell>
          <cell r="AZ899" t="str">
            <v>CO1.PCCNTR.5976459</v>
          </cell>
        </row>
        <row r="900">
          <cell r="D900" t="str">
            <v>862-2024</v>
          </cell>
          <cell r="E900" t="str">
            <v>LEYLA CASTILLO BALLÉN</v>
          </cell>
          <cell r="F900" t="str">
            <v>Subdirección de Formación Artistica</v>
          </cell>
          <cell r="G900" t="str">
            <v>Subdirección de Formación Artística</v>
          </cell>
          <cell r="H900" t="str">
            <v>Programa Crea</v>
          </cell>
          <cell r="I900" t="str">
            <v>Contratación Directa</v>
          </cell>
          <cell r="J900" t="str">
            <v>Contratación directa.</v>
          </cell>
          <cell r="K900" t="str">
            <v>Prestación de servicios</v>
          </cell>
          <cell r="N900" t="str">
            <v>Si</v>
          </cell>
          <cell r="O900" t="str">
            <v>Contrato Prestación de Servicios Profesionales</v>
          </cell>
          <cell r="P900">
            <v>45342</v>
          </cell>
          <cell r="Q900">
            <v>45345</v>
          </cell>
          <cell r="R900">
            <v>45473</v>
          </cell>
          <cell r="S900">
            <v>128</v>
          </cell>
          <cell r="T900" t="str">
            <v>En Ejecución</v>
          </cell>
          <cell r="U900" t="str">
            <v>LEYLA CASTILLO BALLÉN</v>
          </cell>
          <cell r="X900" t="str">
            <v>LINA MARIA GAVIRIA HURTADO</v>
          </cell>
          <cell r="Z900" t="str">
            <v>Inversión</v>
          </cell>
          <cell r="AA900">
            <v>2020110010061</v>
          </cell>
          <cell r="AC900" t="str">
            <v>O23011601140000007619</v>
          </cell>
          <cell r="AF900">
            <v>15475614</v>
          </cell>
          <cell r="AJ90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00" t="str">
            <v>Oscar Mauricio Ojeda</v>
          </cell>
          <cell r="AL900">
            <v>80162897</v>
          </cell>
          <cell r="AM900" t="str">
            <v>862-2024</v>
          </cell>
          <cell r="AP900" t="str">
            <v>SECOP II</v>
          </cell>
          <cell r="AQ900" t="e">
            <v>#N/A</v>
          </cell>
          <cell r="AS900" t="str">
            <v>Falso</v>
          </cell>
          <cell r="AU900" t="str">
            <v>SI</v>
          </cell>
          <cell r="AV900" t="str">
            <v>Febrero</v>
          </cell>
          <cell r="AW900" t="e">
            <v>#N/A</v>
          </cell>
          <cell r="AX900">
            <v>45473</v>
          </cell>
          <cell r="AY900" t="str">
            <v>#REF!</v>
          </cell>
          <cell r="AZ900" t="str">
            <v>CO1.PCCNTR.5976552</v>
          </cell>
        </row>
        <row r="901">
          <cell r="D901" t="str">
            <v>863-2024</v>
          </cell>
          <cell r="E901" t="str">
            <v>LEYLA CASTILLO BALLÉN</v>
          </cell>
          <cell r="F901" t="str">
            <v>Subdirección de Formación Artistica</v>
          </cell>
          <cell r="G901" t="str">
            <v>Subdirección de Formación Artística</v>
          </cell>
          <cell r="H901" t="str">
            <v>Programa Crea</v>
          </cell>
          <cell r="I901" t="str">
            <v>Contratación Directa</v>
          </cell>
          <cell r="J901" t="str">
            <v>Contratación directa.</v>
          </cell>
          <cell r="K901" t="str">
            <v>Prestación de servicios</v>
          </cell>
          <cell r="N901" t="str">
            <v>Si</v>
          </cell>
          <cell r="O901" t="str">
            <v>Contrato Prestación de Servicios Profesionales</v>
          </cell>
          <cell r="P901">
            <v>45342</v>
          </cell>
          <cell r="Q901">
            <v>45352</v>
          </cell>
          <cell r="R901">
            <v>45473</v>
          </cell>
          <cell r="S901">
            <v>120</v>
          </cell>
          <cell r="T901" t="str">
            <v>En Ejecución</v>
          </cell>
          <cell r="U901" t="str">
            <v>LEYLA CASTILLO BALLÉN</v>
          </cell>
          <cell r="X901" t="str">
            <v>JORGE EDUARDO MARTINEZ GARCIA</v>
          </cell>
          <cell r="Z901" t="str">
            <v>Inversión</v>
          </cell>
          <cell r="AA901">
            <v>2020110010061</v>
          </cell>
          <cell r="AC901" t="str">
            <v>O23011601140000007619</v>
          </cell>
          <cell r="AF901">
            <v>14395920</v>
          </cell>
          <cell r="AJ90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01" t="str">
            <v>EMIL PROCARDO MORA MELO</v>
          </cell>
          <cell r="AL901">
            <v>98340485</v>
          </cell>
          <cell r="AM901" t="str">
            <v>863-2024</v>
          </cell>
          <cell r="AP901" t="str">
            <v>SECOP II</v>
          </cell>
          <cell r="AQ901" t="e">
            <v>#N/A</v>
          </cell>
          <cell r="AS901" t="str">
            <v>Falso</v>
          </cell>
          <cell r="AU901" t="str">
            <v>SI</v>
          </cell>
          <cell r="AV901" t="str">
            <v>Marzo</v>
          </cell>
          <cell r="AW901" t="e">
            <v>#N/A</v>
          </cell>
          <cell r="AX901">
            <v>45473</v>
          </cell>
          <cell r="AY901" t="str">
            <v>#REF!</v>
          </cell>
          <cell r="AZ901" t="str">
            <v>CO1.PCCNTR.5976653</v>
          </cell>
        </row>
        <row r="902">
          <cell r="D902" t="str">
            <v>864-2024</v>
          </cell>
          <cell r="E902" t="str">
            <v>LEYLA CASTILLO BALLÉN</v>
          </cell>
          <cell r="F902" t="str">
            <v>Subdirección de Formación Artistica</v>
          </cell>
          <cell r="G902" t="str">
            <v>Subdirección de Formación Artística</v>
          </cell>
          <cell r="H902" t="str">
            <v>Programa Crea</v>
          </cell>
          <cell r="I902" t="str">
            <v>Contratación Directa</v>
          </cell>
          <cell r="J902" t="str">
            <v>Contratación directa.</v>
          </cell>
          <cell r="K902" t="str">
            <v>Prestación de servicios</v>
          </cell>
          <cell r="N902" t="str">
            <v>Si</v>
          </cell>
          <cell r="O902" t="str">
            <v>Contrato Prestación de Servicios Profesionales</v>
          </cell>
          <cell r="P902">
            <v>45342</v>
          </cell>
          <cell r="Q902">
            <v>45352</v>
          </cell>
          <cell r="R902">
            <v>45473</v>
          </cell>
          <cell r="S902">
            <v>120</v>
          </cell>
          <cell r="T902" t="str">
            <v>En Ejecución</v>
          </cell>
          <cell r="U902" t="str">
            <v>LEYLA CASTILLO BALLÉN</v>
          </cell>
          <cell r="X902" t="str">
            <v>ALBA YANETH REYES SUAREZ</v>
          </cell>
          <cell r="Z902" t="str">
            <v>Inversión</v>
          </cell>
          <cell r="AA902">
            <v>2020110010061</v>
          </cell>
          <cell r="AC902" t="str">
            <v>O23011601140000007619</v>
          </cell>
          <cell r="AF902">
            <v>14395920</v>
          </cell>
          <cell r="AJ90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02" t="str">
            <v>JOHAN ANDRÉS GALLEGO DE LOS RÍOS</v>
          </cell>
          <cell r="AL902">
            <v>1037322371</v>
          </cell>
          <cell r="AM902" t="str">
            <v>864-2024</v>
          </cell>
          <cell r="AP902" t="str">
            <v>SECOP II</v>
          </cell>
          <cell r="AQ902" t="e">
            <v>#N/A</v>
          </cell>
          <cell r="AS902" t="str">
            <v>Falso</v>
          </cell>
          <cell r="AU902" t="str">
            <v>SI</v>
          </cell>
          <cell r="AV902" t="str">
            <v>Marzo</v>
          </cell>
          <cell r="AW902" t="e">
            <v>#N/A</v>
          </cell>
          <cell r="AX902">
            <v>45473</v>
          </cell>
          <cell r="AY902" t="str">
            <v>#REF!</v>
          </cell>
          <cell r="AZ902" t="str">
            <v>CO1.PCCNTR.5977759</v>
          </cell>
        </row>
        <row r="903">
          <cell r="D903" t="str">
            <v>854-2024</v>
          </cell>
          <cell r="E903" t="str">
            <v>LEYLA CASTILLO BALLÉN</v>
          </cell>
          <cell r="F903" t="str">
            <v>Subdirección de Formación Artistica</v>
          </cell>
          <cell r="G903" t="str">
            <v>Subdirección de Formación Artística</v>
          </cell>
          <cell r="H903" t="str">
            <v>Programa Crea</v>
          </cell>
          <cell r="I903" t="str">
            <v>Contratación Directa</v>
          </cell>
          <cell r="J903" t="str">
            <v>Contratación directa.</v>
          </cell>
          <cell r="K903" t="str">
            <v>Prestación de servicios</v>
          </cell>
          <cell r="N903" t="str">
            <v>Si</v>
          </cell>
          <cell r="O903" t="str">
            <v>Contrato Prestación de Servicios Profesionales</v>
          </cell>
          <cell r="P903">
            <v>45343</v>
          </cell>
          <cell r="Q903">
            <v>45345</v>
          </cell>
          <cell r="R903">
            <v>45473</v>
          </cell>
          <cell r="S903">
            <v>128</v>
          </cell>
          <cell r="T903" t="str">
            <v>En Ejecución</v>
          </cell>
          <cell r="U903" t="str">
            <v>LEYLA CASTILLO BALLÉN</v>
          </cell>
          <cell r="X903" t="str">
            <v>LINA MARIA GAVIRIA HURTADO</v>
          </cell>
          <cell r="Z903" t="str">
            <v>Inversión</v>
          </cell>
          <cell r="AA903">
            <v>2020110010061</v>
          </cell>
          <cell r="AC903" t="str">
            <v>O23011601140000007619</v>
          </cell>
          <cell r="AF903">
            <v>10820453</v>
          </cell>
          <cell r="AJ90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03" t="str">
            <v>oscar julian castillo moreno</v>
          </cell>
          <cell r="AL903">
            <v>1018500835</v>
          </cell>
          <cell r="AM903" t="str">
            <v>854-2024</v>
          </cell>
          <cell r="AP903" t="str">
            <v>SECOP II</v>
          </cell>
          <cell r="AQ903" t="e">
            <v>#N/A</v>
          </cell>
          <cell r="AS903" t="str">
            <v>Falso</v>
          </cell>
          <cell r="AU903" t="str">
            <v>SI</v>
          </cell>
          <cell r="AV903" t="str">
            <v>Febrero</v>
          </cell>
          <cell r="AW903" t="e">
            <v>#N/A</v>
          </cell>
          <cell r="AX903">
            <v>45473</v>
          </cell>
          <cell r="AY903" t="str">
            <v>#REF!</v>
          </cell>
          <cell r="AZ903" t="str">
            <v>CO1.PCCNTR.5977539</v>
          </cell>
        </row>
        <row r="904">
          <cell r="D904" t="str">
            <v>855-2024</v>
          </cell>
          <cell r="E904" t="str">
            <v>LEYLA CASTILLO BALLÉN</v>
          </cell>
          <cell r="F904" t="str">
            <v>Subdirección de Formación Artistica</v>
          </cell>
          <cell r="G904" t="str">
            <v>Subdirección de Formación Artística</v>
          </cell>
          <cell r="H904" t="str">
            <v>Programa Crea</v>
          </cell>
          <cell r="I904" t="str">
            <v>Contratación Directa</v>
          </cell>
          <cell r="J904" t="str">
            <v>Contratación directa.</v>
          </cell>
          <cell r="K904" t="str">
            <v>Prestación de servicios</v>
          </cell>
          <cell r="N904" t="str">
            <v>Si</v>
          </cell>
          <cell r="O904" t="str">
            <v>Contrato Prestación de Servicios Profesionales</v>
          </cell>
          <cell r="P904">
            <v>45343</v>
          </cell>
          <cell r="Q904">
            <v>45348</v>
          </cell>
          <cell r="R904">
            <v>45473</v>
          </cell>
          <cell r="S904">
            <v>125</v>
          </cell>
          <cell r="T904" t="str">
            <v>En Ejecución</v>
          </cell>
          <cell r="U904" t="str">
            <v>LEYLA CASTILLO BALLÉN</v>
          </cell>
          <cell r="X904" t="str">
            <v>ALBA YANETH REYES SUAREZ</v>
          </cell>
          <cell r="Z904" t="str">
            <v>Inversión</v>
          </cell>
          <cell r="AA904">
            <v>2020110010061</v>
          </cell>
          <cell r="AC904" t="str">
            <v>O23011601140000007619</v>
          </cell>
          <cell r="AF904">
            <v>10820453</v>
          </cell>
          <cell r="AJ90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04" t="str">
            <v>IVONNE CHÁVEZ</v>
          </cell>
          <cell r="AL904">
            <v>1070925615</v>
          </cell>
          <cell r="AM904" t="str">
            <v>855-2024</v>
          </cell>
          <cell r="AP904" t="str">
            <v>SECOP II</v>
          </cell>
          <cell r="AQ904" t="e">
            <v>#N/A</v>
          </cell>
          <cell r="AS904" t="str">
            <v>Falso</v>
          </cell>
          <cell r="AU904" t="str">
            <v>SI</v>
          </cell>
          <cell r="AV904" t="str">
            <v>Febrero</v>
          </cell>
          <cell r="AW904" t="e">
            <v>#N/A</v>
          </cell>
          <cell r="AX904">
            <v>45473</v>
          </cell>
          <cell r="AY904" t="str">
            <v>#REF!</v>
          </cell>
          <cell r="AZ904" t="str">
            <v>CO1.PCCNTR.5977621</v>
          </cell>
        </row>
        <row r="905">
          <cell r="D905" t="str">
            <v>865-2024</v>
          </cell>
          <cell r="E905" t="str">
            <v>LEYLA CASTILLO BALLÉN</v>
          </cell>
          <cell r="F905" t="str">
            <v>Subdirección de Formación Artistica</v>
          </cell>
          <cell r="G905" t="str">
            <v>Subdirección de Formación Artística</v>
          </cell>
          <cell r="H905" t="str">
            <v>Programa Crea</v>
          </cell>
          <cell r="I905" t="str">
            <v>Contratación Directa</v>
          </cell>
          <cell r="J905" t="str">
            <v>Contratación directa.</v>
          </cell>
          <cell r="K905" t="str">
            <v>Prestación de servicios</v>
          </cell>
          <cell r="N905" t="str">
            <v>Si</v>
          </cell>
          <cell r="O905" t="str">
            <v>Contrato Prestación de Servicios Profesionales</v>
          </cell>
          <cell r="P905">
            <v>45343</v>
          </cell>
          <cell r="Q905">
            <v>45352</v>
          </cell>
          <cell r="R905">
            <v>45473</v>
          </cell>
          <cell r="S905">
            <v>120</v>
          </cell>
          <cell r="T905" t="str">
            <v>En Ejecución</v>
          </cell>
          <cell r="U905" t="str">
            <v>LEYLA CASTILLO BALLÉN</v>
          </cell>
          <cell r="X905" t="str">
            <v>ALBA YANETH REYES SUAREZ</v>
          </cell>
          <cell r="Z905" t="str">
            <v>Inversión</v>
          </cell>
          <cell r="AA905">
            <v>2020110010061</v>
          </cell>
          <cell r="AC905" t="str">
            <v>O23011601140000007619</v>
          </cell>
          <cell r="AF905">
            <v>9618180</v>
          </cell>
          <cell r="AJ90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05" t="str">
            <v>Karen Viviana Bernal Melo</v>
          </cell>
          <cell r="AL905">
            <v>1014229208</v>
          </cell>
          <cell r="AM905" t="str">
            <v>865-2024</v>
          </cell>
          <cell r="AP905" t="str">
            <v>SECOP II</v>
          </cell>
          <cell r="AQ905" t="e">
            <v>#N/A</v>
          </cell>
          <cell r="AS905" t="str">
            <v>Falso</v>
          </cell>
          <cell r="AU905" t="str">
            <v>SI</v>
          </cell>
          <cell r="AV905" t="str">
            <v>Marzo</v>
          </cell>
          <cell r="AW905" t="e">
            <v>#N/A</v>
          </cell>
          <cell r="AX905">
            <v>45473</v>
          </cell>
          <cell r="AY905" t="str">
            <v>#REF!</v>
          </cell>
          <cell r="AZ905" t="str">
            <v>CO1.PCCNTR.5982412</v>
          </cell>
        </row>
        <row r="906">
          <cell r="D906" t="str">
            <v>866-2024</v>
          </cell>
          <cell r="E906" t="str">
            <v>LEYLA CASTILLO BALLÉN</v>
          </cell>
          <cell r="F906" t="str">
            <v>Subdirección de Formación Artistica</v>
          </cell>
          <cell r="G906" t="str">
            <v>Subdirección de Formación Artística</v>
          </cell>
          <cell r="H906" t="str">
            <v>Programa Crea</v>
          </cell>
          <cell r="I906" t="str">
            <v>Contratación Directa</v>
          </cell>
          <cell r="J906" t="str">
            <v>Contratación directa.</v>
          </cell>
          <cell r="K906" t="str">
            <v>Prestación de servicios</v>
          </cell>
          <cell r="N906" t="str">
            <v>Si</v>
          </cell>
          <cell r="O906" t="str">
            <v>Contrato Prestación de Servicios Profesionales</v>
          </cell>
          <cell r="P906">
            <v>45343</v>
          </cell>
          <cell r="Q906">
            <v>45352</v>
          </cell>
          <cell r="R906">
            <v>45473</v>
          </cell>
          <cell r="S906">
            <v>120</v>
          </cell>
          <cell r="T906" t="str">
            <v>En Ejecución</v>
          </cell>
          <cell r="U906" t="str">
            <v>LEYLA CASTILLO BALLÉN</v>
          </cell>
          <cell r="X906" t="str">
            <v>ALBA YANETH REYES SUAREZ</v>
          </cell>
          <cell r="Z906" t="str">
            <v>Inversión</v>
          </cell>
          <cell r="AA906">
            <v>2020110010061</v>
          </cell>
          <cell r="AC906" t="str">
            <v>O23011601140000007619</v>
          </cell>
          <cell r="AF906">
            <v>9618180</v>
          </cell>
          <cell r="AJ90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06" t="str">
            <v>Luisa fernanda</v>
          </cell>
          <cell r="AL906">
            <v>53177245</v>
          </cell>
          <cell r="AM906" t="str">
            <v>866-2024</v>
          </cell>
          <cell r="AP906" t="str">
            <v>SECOP II</v>
          </cell>
          <cell r="AQ906" t="e">
            <v>#N/A</v>
          </cell>
          <cell r="AS906" t="str">
            <v>Falso</v>
          </cell>
          <cell r="AU906" t="str">
            <v>SI</v>
          </cell>
          <cell r="AV906" t="str">
            <v>Marzo</v>
          </cell>
          <cell r="AW906" t="e">
            <v>#N/A</v>
          </cell>
          <cell r="AX906">
            <v>45473</v>
          </cell>
          <cell r="AY906" t="str">
            <v>#REF!</v>
          </cell>
          <cell r="AZ906" t="str">
            <v>CO1.PCCNTR.5982351</v>
          </cell>
        </row>
        <row r="907">
          <cell r="D907" t="str">
            <v>868-2024</v>
          </cell>
          <cell r="E907" t="str">
            <v>LEYLA CASTILLO BALLÉN</v>
          </cell>
          <cell r="F907" t="str">
            <v>Subdirección de Formación Artistica</v>
          </cell>
          <cell r="G907" t="str">
            <v>Subdirección de Formación Artística</v>
          </cell>
          <cell r="H907" t="str">
            <v>Programa Crea</v>
          </cell>
          <cell r="I907" t="str">
            <v>Contratación Directa</v>
          </cell>
          <cell r="J907" t="str">
            <v>Contratación directa.</v>
          </cell>
          <cell r="K907" t="str">
            <v>Prestación de servicios</v>
          </cell>
          <cell r="N907" t="str">
            <v>Si</v>
          </cell>
          <cell r="O907" t="str">
            <v>Contrato Prestación de Servicios Apoyo a la Gestión</v>
          </cell>
          <cell r="P907">
            <v>45343</v>
          </cell>
          <cell r="Q907">
            <v>45352</v>
          </cell>
          <cell r="R907">
            <v>45473</v>
          </cell>
          <cell r="S907">
            <v>120</v>
          </cell>
          <cell r="T907" t="str">
            <v>En Ejecución</v>
          </cell>
          <cell r="U907" t="str">
            <v>LEYLA CASTILLO BALLÉN</v>
          </cell>
          <cell r="X907" t="str">
            <v>JORGE EDUARDO MARTINEZ GARCIA</v>
          </cell>
          <cell r="Z907" t="str">
            <v>Inversión</v>
          </cell>
          <cell r="AA907">
            <v>2020110010061</v>
          </cell>
          <cell r="AC907" t="str">
            <v>O23011601140000007619</v>
          </cell>
          <cell r="AF907">
            <v>14395920</v>
          </cell>
          <cell r="AJ90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07" t="str">
            <v>Javier Andres Paez Rojas</v>
          </cell>
          <cell r="AL907">
            <v>80845291</v>
          </cell>
          <cell r="AM907" t="str">
            <v>868-2024</v>
          </cell>
          <cell r="AP907" t="str">
            <v>SECOP II</v>
          </cell>
          <cell r="AQ907" t="e">
            <v>#N/A</v>
          </cell>
          <cell r="AS907" t="str">
            <v>Falso</v>
          </cell>
          <cell r="AU907" t="str">
            <v>SI</v>
          </cell>
          <cell r="AV907" t="str">
            <v>Marzo</v>
          </cell>
          <cell r="AW907" t="e">
            <v>#N/A</v>
          </cell>
          <cell r="AX907">
            <v>45473</v>
          </cell>
          <cell r="AY907" t="str">
            <v>#REF!</v>
          </cell>
          <cell r="AZ907" t="str">
            <v>CO1.PCCNTR.5984355</v>
          </cell>
        </row>
        <row r="908">
          <cell r="D908" t="str">
            <v>871-2024</v>
          </cell>
          <cell r="E908" t="str">
            <v>LEYLA CASTILLO BALLÉN</v>
          </cell>
          <cell r="F908" t="str">
            <v>Subdirección de Formación Artistica</v>
          </cell>
          <cell r="G908" t="str">
            <v>Subdirección de Formación Artística</v>
          </cell>
          <cell r="H908" t="str">
            <v>Programa Crea</v>
          </cell>
          <cell r="I908" t="str">
            <v>Contratación Directa</v>
          </cell>
          <cell r="J908" t="str">
            <v>Contratación directa.</v>
          </cell>
          <cell r="K908" t="str">
            <v>Prestación de servicios</v>
          </cell>
          <cell r="N908" t="str">
            <v>Si</v>
          </cell>
          <cell r="O908" t="str">
            <v>Contrato Prestación de Servicios Profesionales</v>
          </cell>
          <cell r="P908">
            <v>45343</v>
          </cell>
          <cell r="Q908">
            <v>45352</v>
          </cell>
          <cell r="R908">
            <v>45473</v>
          </cell>
          <cell r="S908">
            <v>120</v>
          </cell>
          <cell r="T908" t="str">
            <v>En Ejecución</v>
          </cell>
          <cell r="U908" t="str">
            <v>LEYLA CASTILLO BALLÉN</v>
          </cell>
          <cell r="X908" t="str">
            <v>JORGE EDUARDO MARTINEZ GARCIA</v>
          </cell>
          <cell r="Z908" t="str">
            <v>Inversión</v>
          </cell>
          <cell r="AA908">
            <v>2020110010061</v>
          </cell>
          <cell r="AC908" t="str">
            <v>O23011601140000007619</v>
          </cell>
          <cell r="AF908">
            <v>14395920</v>
          </cell>
          <cell r="AJ90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08" t="str">
            <v>Diana Peña</v>
          </cell>
          <cell r="AL908">
            <v>1030531483</v>
          </cell>
          <cell r="AM908" t="str">
            <v>871-2024</v>
          </cell>
          <cell r="AP908" t="str">
            <v>SECOP II</v>
          </cell>
          <cell r="AQ908" t="e">
            <v>#N/A</v>
          </cell>
          <cell r="AS908" t="str">
            <v>Falso</v>
          </cell>
          <cell r="AU908" t="str">
            <v>SI</v>
          </cell>
          <cell r="AV908" t="str">
            <v>Marzo</v>
          </cell>
          <cell r="AW908" t="e">
            <v>#N/A</v>
          </cell>
          <cell r="AX908">
            <v>45473</v>
          </cell>
          <cell r="AY908" t="str">
            <v>#REF!</v>
          </cell>
          <cell r="AZ908" t="str">
            <v>CO1.PCCNTR.5982978</v>
          </cell>
        </row>
        <row r="909">
          <cell r="D909" t="str">
            <v>872-2024</v>
          </cell>
          <cell r="E909" t="str">
            <v>LEYLA CASTILLO BALLÉN</v>
          </cell>
          <cell r="F909" t="str">
            <v>Subdirección de Formación Artistica</v>
          </cell>
          <cell r="G909" t="str">
            <v>Subdirección de Formación Artística</v>
          </cell>
          <cell r="H909" t="str">
            <v>Programa Crea</v>
          </cell>
          <cell r="I909" t="str">
            <v>Contratación Directa</v>
          </cell>
          <cell r="J909" t="str">
            <v>Contratación directa.</v>
          </cell>
          <cell r="K909" t="str">
            <v>Prestación de servicios</v>
          </cell>
          <cell r="N909" t="str">
            <v>Si</v>
          </cell>
          <cell r="O909" t="str">
            <v>Contrato Prestación de Servicios Profesionales</v>
          </cell>
          <cell r="P909">
            <v>45343</v>
          </cell>
          <cell r="Q909">
            <v>45345</v>
          </cell>
          <cell r="R909">
            <v>45473</v>
          </cell>
          <cell r="S909">
            <v>128</v>
          </cell>
          <cell r="T909" t="str">
            <v>En Ejecución</v>
          </cell>
          <cell r="U909" t="str">
            <v>LEYLA CASTILLO BALLÉN</v>
          </cell>
          <cell r="X909" t="str">
            <v>LINA MARIA GAVIRIA HURTADO</v>
          </cell>
          <cell r="Z909" t="str">
            <v>Inversión</v>
          </cell>
          <cell r="AA909">
            <v>2020110010061</v>
          </cell>
          <cell r="AC909" t="str">
            <v>O23011601140000007619</v>
          </cell>
          <cell r="AF909">
            <v>10339544</v>
          </cell>
          <cell r="AJ90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09" t="str">
            <v>Giovanny José Marsiglia Vinasco</v>
          </cell>
          <cell r="AL909">
            <v>11448408</v>
          </cell>
          <cell r="AM909" t="str">
            <v>872-2024</v>
          </cell>
          <cell r="AP909" t="str">
            <v>SECOP II</v>
          </cell>
          <cell r="AQ909" t="e">
            <v>#N/A</v>
          </cell>
          <cell r="AS909" t="str">
            <v>Falso</v>
          </cell>
          <cell r="AU909" t="str">
            <v>SI</v>
          </cell>
          <cell r="AV909" t="str">
            <v>Febrero</v>
          </cell>
          <cell r="AW909" t="e">
            <v>#N/A</v>
          </cell>
          <cell r="AX909">
            <v>45473</v>
          </cell>
          <cell r="AY909" t="str">
            <v>#REF!</v>
          </cell>
          <cell r="AZ909" t="str">
            <v>CO1.PCCNTR.5984818</v>
          </cell>
        </row>
        <row r="910">
          <cell r="D910" t="str">
            <v>831-2024</v>
          </cell>
          <cell r="E910" t="str">
            <v>Liliana Morales Ortiz</v>
          </cell>
          <cell r="F910" t="str">
            <v>Subdirección Administrativa y Financiera</v>
          </cell>
          <cell r="I910" t="str">
            <v>Contratación Directa</v>
          </cell>
          <cell r="J910" t="str">
            <v>Contratación directa.</v>
          </cell>
          <cell r="K910" t="str">
            <v>Arrendamiento de inmuebles</v>
          </cell>
          <cell r="N910" t="str">
            <v>No</v>
          </cell>
          <cell r="O910" t="str">
            <v>N/A</v>
          </cell>
          <cell r="P910">
            <v>45344</v>
          </cell>
          <cell r="Q910">
            <v>45345</v>
          </cell>
          <cell r="R910">
            <v>45711</v>
          </cell>
          <cell r="S910">
            <v>361</v>
          </cell>
          <cell r="T910" t="str">
            <v>En Ejecución</v>
          </cell>
          <cell r="U910" t="str">
            <v>Liliana Morales Ortiz</v>
          </cell>
          <cell r="Z910" t="str">
            <v>Funcionamiento</v>
          </cell>
          <cell r="AC910" t="str">
            <v>O21202020070272112</v>
          </cell>
          <cell r="AF910">
            <v>2912075712</v>
          </cell>
          <cell r="AJ910" t="str">
            <v>Tomar en calidad de arrendamiento el total de inmueble ubicado en la Carrera 8 # 15 - 46 de la ciudad de Bogotá D. C, con un área de 5.030 Mt2, para el funcionamiento de las dependencias administrativas y misionales del Instituto Distrital de las Artes -IDARTES</v>
          </cell>
          <cell r="AK910" t="str">
            <v>KAMI SAS</v>
          </cell>
          <cell r="AL910">
            <v>900855442</v>
          </cell>
          <cell r="AM910" t="str">
            <v>831-2024</v>
          </cell>
          <cell r="AP910" t="str">
            <v>SECOP II</v>
          </cell>
          <cell r="AQ910" t="e">
            <v>#N/A</v>
          </cell>
          <cell r="AS910" t="str">
            <v>Falso</v>
          </cell>
          <cell r="AU910" t="str">
            <v>SI</v>
          </cell>
          <cell r="AV910" t="str">
            <v>Febrero</v>
          </cell>
          <cell r="AW910" t="e">
            <v>#N/A</v>
          </cell>
          <cell r="AX910">
            <v>45711</v>
          </cell>
          <cell r="AY910" t="str">
            <v>#REF!</v>
          </cell>
          <cell r="AZ910" t="str">
            <v>CO1.PCCNTR.5985504</v>
          </cell>
        </row>
        <row r="911">
          <cell r="D911" t="str">
            <v>867-2024</v>
          </cell>
          <cell r="E911" t="str">
            <v>LEYLA CASTILLO BALLÉN</v>
          </cell>
          <cell r="F911" t="str">
            <v>Subdirección de Formación Artistica</v>
          </cell>
          <cell r="G911" t="str">
            <v>Subdirección de Formación Artística</v>
          </cell>
          <cell r="H911" t="str">
            <v>Programa Crea</v>
          </cell>
          <cell r="I911" t="str">
            <v>Contratación Directa</v>
          </cell>
          <cell r="J911" t="str">
            <v>Contratación directa.</v>
          </cell>
          <cell r="K911" t="str">
            <v>Prestación de servicios</v>
          </cell>
          <cell r="N911" t="str">
            <v>Si</v>
          </cell>
          <cell r="O911" t="str">
            <v>Contrato Prestación de Servicios Apoyo a la Gestión</v>
          </cell>
          <cell r="P911">
            <v>45344</v>
          </cell>
          <cell r="Q911">
            <v>45345</v>
          </cell>
          <cell r="R911">
            <v>45535</v>
          </cell>
          <cell r="S911">
            <v>189</v>
          </cell>
          <cell r="T911" t="str">
            <v>En Ejecución</v>
          </cell>
          <cell r="U911" t="str">
            <v>LEYLA CASTILLO BALLÉN</v>
          </cell>
          <cell r="X911" t="str">
            <v>JORGE EDUARDO MARTINEZ GARCIA</v>
          </cell>
          <cell r="Z911" t="str">
            <v>Inversión</v>
          </cell>
          <cell r="AA911">
            <v>2020110010061</v>
          </cell>
          <cell r="AC911" t="str">
            <v>O23011601140000007619</v>
          </cell>
          <cell r="AF911">
            <v>22673574</v>
          </cell>
          <cell r="AJ91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11" t="str">
            <v>GIOVANNI ANDRES NIETO FAUTOQUE</v>
          </cell>
          <cell r="AL911">
            <v>1014179021</v>
          </cell>
          <cell r="AM911" t="str">
            <v>867-2024</v>
          </cell>
          <cell r="AP911" t="str">
            <v>SECOP II</v>
          </cell>
          <cell r="AQ911" t="e">
            <v>#N/A</v>
          </cell>
          <cell r="AS911" t="str">
            <v>Falso</v>
          </cell>
          <cell r="AU911" t="str">
            <v>SI</v>
          </cell>
          <cell r="AV911" t="str">
            <v>Febrero</v>
          </cell>
          <cell r="AW911" t="e">
            <v>#N/A</v>
          </cell>
          <cell r="AX911">
            <v>45535</v>
          </cell>
          <cell r="AY911" t="str">
            <v>#REF!</v>
          </cell>
          <cell r="AZ911" t="str">
            <v>CO1.PCCNTR.5984211</v>
          </cell>
        </row>
        <row r="912">
          <cell r="D912" t="str">
            <v>869-2024</v>
          </cell>
          <cell r="E912" t="str">
            <v>LEYLA CASTILLO BALLÉN</v>
          </cell>
          <cell r="F912" t="str">
            <v>Subdirección de Formación Artistica</v>
          </cell>
          <cell r="G912" t="str">
            <v>Subdirección de Formación Artística</v>
          </cell>
          <cell r="H912" t="str">
            <v>Programa Crea</v>
          </cell>
          <cell r="I912" t="str">
            <v>Contratación Directa</v>
          </cell>
          <cell r="J912" t="str">
            <v>Contratación directa.</v>
          </cell>
          <cell r="K912" t="str">
            <v>Prestación de servicios</v>
          </cell>
          <cell r="N912" t="str">
            <v>Si</v>
          </cell>
          <cell r="O912" t="str">
            <v>Contrato Prestación de Servicios Apoyo a la Gestión</v>
          </cell>
          <cell r="P912">
            <v>45344</v>
          </cell>
          <cell r="Q912">
            <v>45349</v>
          </cell>
          <cell r="R912">
            <v>45473</v>
          </cell>
          <cell r="S912">
            <v>124</v>
          </cell>
          <cell r="T912" t="str">
            <v>En Ejecución</v>
          </cell>
          <cell r="U912" t="str">
            <v>LEYLA CASTILLO BALLÉN</v>
          </cell>
          <cell r="X912" t="str">
            <v>ALBA YANETH REYES SUAREZ</v>
          </cell>
          <cell r="Z912" t="str">
            <v>Inversión</v>
          </cell>
          <cell r="AA912">
            <v>2020110010061</v>
          </cell>
          <cell r="AC912" t="str">
            <v>O23011601140000007619</v>
          </cell>
          <cell r="AF912">
            <v>15475614</v>
          </cell>
          <cell r="AJ91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12" t="str">
            <v>PEDRO FRANCISCO BERNAL GALVIS</v>
          </cell>
          <cell r="AL912">
            <v>79576610</v>
          </cell>
          <cell r="AM912" t="str">
            <v>869-2024</v>
          </cell>
          <cell r="AP912" t="str">
            <v>SECOP II</v>
          </cell>
          <cell r="AQ912" t="e">
            <v>#N/A</v>
          </cell>
          <cell r="AS912" t="str">
            <v>Falso</v>
          </cell>
          <cell r="AU912" t="str">
            <v>SI</v>
          </cell>
          <cell r="AV912" t="str">
            <v>Febrero</v>
          </cell>
          <cell r="AW912" t="e">
            <v>#N/A</v>
          </cell>
          <cell r="AX912">
            <v>45473</v>
          </cell>
          <cell r="AY912" t="str">
            <v>#REF!</v>
          </cell>
          <cell r="AZ912" t="str">
            <v>CO1.PCCNTR.5984436</v>
          </cell>
        </row>
        <row r="913">
          <cell r="D913" t="str">
            <v>870-2024</v>
          </cell>
          <cell r="E913" t="str">
            <v>LEYLA CASTILLO BALLÉN</v>
          </cell>
          <cell r="F913" t="str">
            <v>Subdirección de Formación Artistica</v>
          </cell>
          <cell r="G913" t="str">
            <v>Subdirección de Formación Artística</v>
          </cell>
          <cell r="H913" t="str">
            <v>Programa Crea</v>
          </cell>
          <cell r="I913" t="str">
            <v>Contratación Directa</v>
          </cell>
          <cell r="J913" t="str">
            <v>Contratación directa.</v>
          </cell>
          <cell r="K913" t="str">
            <v>Prestación de servicios</v>
          </cell>
          <cell r="N913" t="str">
            <v>Si</v>
          </cell>
          <cell r="O913" t="str">
            <v>Contrato Prestación de Servicios Profesionales</v>
          </cell>
          <cell r="P913">
            <v>45344</v>
          </cell>
          <cell r="Q913">
            <v>45352</v>
          </cell>
          <cell r="R913">
            <v>45473</v>
          </cell>
          <cell r="S913">
            <v>120</v>
          </cell>
          <cell r="T913" t="str">
            <v>En Ejecución</v>
          </cell>
          <cell r="U913" t="str">
            <v>LEYLA CASTILLO BALLÉN</v>
          </cell>
          <cell r="X913" t="str">
            <v>ALBA YANETH REYES SUAREZ</v>
          </cell>
          <cell r="Z913" t="str">
            <v>Inversión</v>
          </cell>
          <cell r="AA913">
            <v>2020110010061</v>
          </cell>
          <cell r="AC913" t="str">
            <v>O23011601140000007619</v>
          </cell>
          <cell r="AF913">
            <v>9618180</v>
          </cell>
          <cell r="AJ91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13" t="str">
            <v>JENNIFER PAOLA VEGA BARRAGAN</v>
          </cell>
          <cell r="AL913">
            <v>1030672041</v>
          </cell>
          <cell r="AM913" t="str">
            <v>870-2024</v>
          </cell>
          <cell r="AP913" t="str">
            <v>SECOP II</v>
          </cell>
          <cell r="AQ913" t="e">
            <v>#N/A</v>
          </cell>
          <cell r="AS913" t="str">
            <v>Falso</v>
          </cell>
          <cell r="AU913" t="str">
            <v>SI</v>
          </cell>
          <cell r="AV913" t="str">
            <v>Marzo</v>
          </cell>
          <cell r="AW913" t="e">
            <v>#N/A</v>
          </cell>
          <cell r="AX913">
            <v>45473</v>
          </cell>
          <cell r="AY913" t="str">
            <v>#REF!</v>
          </cell>
          <cell r="AZ913" t="str">
            <v>CO1.PCCNTR.5984608</v>
          </cell>
        </row>
        <row r="914">
          <cell r="D914" t="str">
            <v>873-2024</v>
          </cell>
          <cell r="E914" t="str">
            <v>LEYLA CASTILLO BALLÉN</v>
          </cell>
          <cell r="F914" t="str">
            <v>Subdirección de Formación Artistica</v>
          </cell>
          <cell r="G914" t="str">
            <v>Subdirección de Formación Artística</v>
          </cell>
          <cell r="H914" t="str">
            <v>Programa Crea</v>
          </cell>
          <cell r="I914" t="str">
            <v>Contratación Directa</v>
          </cell>
          <cell r="J914" t="str">
            <v>Contratación directa.</v>
          </cell>
          <cell r="K914" t="str">
            <v>Prestación de servicios</v>
          </cell>
          <cell r="N914" t="str">
            <v>Si</v>
          </cell>
          <cell r="O914" t="str">
            <v>Contrato Prestación de Servicios Profesionales</v>
          </cell>
          <cell r="P914">
            <v>45344</v>
          </cell>
          <cell r="Q914">
            <v>45345</v>
          </cell>
          <cell r="R914">
            <v>45473</v>
          </cell>
          <cell r="S914">
            <v>128</v>
          </cell>
          <cell r="T914" t="str">
            <v>En Ejecución</v>
          </cell>
          <cell r="U914" t="str">
            <v>LEYLA CASTILLO BALLÉN</v>
          </cell>
          <cell r="X914" t="str">
            <v>JORGE EDUARDO MARTINEZ GARCIA</v>
          </cell>
          <cell r="Z914" t="str">
            <v>Inversión</v>
          </cell>
          <cell r="AA914">
            <v>2020110010061</v>
          </cell>
          <cell r="AC914" t="str">
            <v>O23011601140000007619</v>
          </cell>
          <cell r="AF914">
            <v>15475614</v>
          </cell>
          <cell r="AJ91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14" t="str">
            <v>MIGUEL ANGEL MEJIA RICO</v>
          </cell>
          <cell r="AL914">
            <v>1022334537</v>
          </cell>
          <cell r="AM914" t="str">
            <v>873-2024</v>
          </cell>
          <cell r="AP914" t="str">
            <v>SECOP II</v>
          </cell>
          <cell r="AQ914" t="e">
            <v>#N/A</v>
          </cell>
          <cell r="AS914" t="str">
            <v>Falso</v>
          </cell>
          <cell r="AU914" t="str">
            <v>SI</v>
          </cell>
          <cell r="AV914" t="str">
            <v>Febrero</v>
          </cell>
          <cell r="AW914" t="e">
            <v>#N/A</v>
          </cell>
          <cell r="AX914">
            <v>45473</v>
          </cell>
          <cell r="AY914" t="str">
            <v>#REF!</v>
          </cell>
          <cell r="AZ914" t="str">
            <v>CO1.PCCNTR.5986396</v>
          </cell>
        </row>
        <row r="915">
          <cell r="D915" t="str">
            <v>874-2024</v>
          </cell>
          <cell r="E915" t="str">
            <v>LEYLA CASTILLO BALLÉN</v>
          </cell>
          <cell r="F915" t="str">
            <v>Subdirección de Formación Artistica</v>
          </cell>
          <cell r="G915" t="str">
            <v>Subdirección de Formación Artística</v>
          </cell>
          <cell r="H915" t="str">
            <v>Programa Crea</v>
          </cell>
          <cell r="I915" t="str">
            <v>Contratación Directa</v>
          </cell>
          <cell r="J915" t="str">
            <v>Contratación directa.</v>
          </cell>
          <cell r="K915" t="str">
            <v>Prestación de servicios</v>
          </cell>
          <cell r="N915" t="str">
            <v>Si</v>
          </cell>
          <cell r="O915" t="str">
            <v>Contrato Prestación de Servicios Profesionales</v>
          </cell>
          <cell r="P915">
            <v>45344</v>
          </cell>
          <cell r="Q915">
            <v>45345</v>
          </cell>
          <cell r="R915">
            <v>45473</v>
          </cell>
          <cell r="S915">
            <v>128</v>
          </cell>
          <cell r="T915" t="str">
            <v>En Ejecución</v>
          </cell>
          <cell r="U915" t="str">
            <v>LEYLA CASTILLO BALLÉN</v>
          </cell>
          <cell r="X915" t="str">
            <v>LINA MARIA GAVIRIA HURTADO</v>
          </cell>
          <cell r="Z915" t="str">
            <v>Inversión</v>
          </cell>
          <cell r="AA915">
            <v>2020110010061</v>
          </cell>
          <cell r="AC915" t="str">
            <v>O23011601140000007619</v>
          </cell>
          <cell r="AF915">
            <v>15475614</v>
          </cell>
          <cell r="AJ91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15" t="str">
            <v>David Ricardo Preciado Sánchez</v>
          </cell>
          <cell r="AL915">
            <v>80815142</v>
          </cell>
          <cell r="AM915" t="str">
            <v>874-2024</v>
          </cell>
          <cell r="AP915" t="str">
            <v>SECOP II</v>
          </cell>
          <cell r="AQ915" t="e">
            <v>#N/A</v>
          </cell>
          <cell r="AS915" t="str">
            <v>Falso</v>
          </cell>
          <cell r="AU915" t="str">
            <v>SI</v>
          </cell>
          <cell r="AV915" t="str">
            <v>Febrero</v>
          </cell>
          <cell r="AW915" t="e">
            <v>#N/A</v>
          </cell>
          <cell r="AX915">
            <v>45473</v>
          </cell>
          <cell r="AY915" t="str">
            <v>#REF!</v>
          </cell>
          <cell r="AZ915" t="str">
            <v>CO1.PCCNTR.5986727</v>
          </cell>
        </row>
        <row r="916">
          <cell r="D916" t="str">
            <v>875-2024</v>
          </cell>
          <cell r="E916" t="str">
            <v>LEYLA CASTILLO BALLÉN</v>
          </cell>
          <cell r="F916" t="str">
            <v>Subdirección de Formación Artistica</v>
          </cell>
          <cell r="G916" t="str">
            <v>Subdirección de Formación Artística</v>
          </cell>
          <cell r="H916" t="str">
            <v>Programa Crea</v>
          </cell>
          <cell r="I916" t="str">
            <v>Contratación Directa</v>
          </cell>
          <cell r="J916" t="str">
            <v>Contratación directa.</v>
          </cell>
          <cell r="K916" t="str">
            <v>Prestación de servicios</v>
          </cell>
          <cell r="N916" t="str">
            <v>Si</v>
          </cell>
          <cell r="O916" t="str">
            <v>Contrato Prestación de Servicios Profesionales</v>
          </cell>
          <cell r="P916">
            <v>45344</v>
          </cell>
          <cell r="Q916">
            <v>45345</v>
          </cell>
          <cell r="R916">
            <v>45473</v>
          </cell>
          <cell r="S916">
            <v>128</v>
          </cell>
          <cell r="T916" t="str">
            <v>En Ejecución</v>
          </cell>
          <cell r="U916" t="str">
            <v>LEYLA CASTILLO BALLÉN</v>
          </cell>
          <cell r="X916" t="str">
            <v>LINA MARIA GAVIRIA HURTADO</v>
          </cell>
          <cell r="Z916" t="str">
            <v>Inversión</v>
          </cell>
          <cell r="AA916">
            <v>2020110010061</v>
          </cell>
          <cell r="AC916" t="str">
            <v>O23011601140000007619</v>
          </cell>
          <cell r="AF916">
            <v>15475614</v>
          </cell>
          <cell r="AJ91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16" t="str">
            <v>Jeannette Carolina González Prieto</v>
          </cell>
          <cell r="AL916">
            <v>1033682856</v>
          </cell>
          <cell r="AM916" t="str">
            <v>875-2024</v>
          </cell>
          <cell r="AP916" t="str">
            <v>SECOP II</v>
          </cell>
          <cell r="AQ916" t="e">
            <v>#N/A</v>
          </cell>
          <cell r="AS916" t="str">
            <v>Falso</v>
          </cell>
          <cell r="AU916" t="str">
            <v>SI</v>
          </cell>
          <cell r="AV916" t="str">
            <v>Febrero</v>
          </cell>
          <cell r="AW916" t="e">
            <v>#N/A</v>
          </cell>
          <cell r="AX916">
            <v>45473</v>
          </cell>
          <cell r="AY916" t="str">
            <v>#REF!</v>
          </cell>
          <cell r="AZ916" t="str">
            <v>CO1.PCCNTR.5986740</v>
          </cell>
        </row>
        <row r="917">
          <cell r="D917" t="str">
            <v>876-2024</v>
          </cell>
          <cell r="E917" t="str">
            <v>LEYLA CASTILLO BALLÉN</v>
          </cell>
          <cell r="F917" t="str">
            <v>Subdirección de Formación Artistica</v>
          </cell>
          <cell r="G917" t="str">
            <v>Subdirección de Formación Artística</v>
          </cell>
          <cell r="H917" t="str">
            <v>Programa Crea</v>
          </cell>
          <cell r="I917" t="str">
            <v>Contratación Directa</v>
          </cell>
          <cell r="J917" t="str">
            <v>Contratación directa.</v>
          </cell>
          <cell r="K917" t="str">
            <v>Prestación de servicios</v>
          </cell>
          <cell r="N917" t="str">
            <v>Si</v>
          </cell>
          <cell r="O917" t="str">
            <v>Contrato Prestación de Servicios Profesionales</v>
          </cell>
          <cell r="P917">
            <v>45344</v>
          </cell>
          <cell r="Q917">
            <v>45352</v>
          </cell>
          <cell r="R917">
            <v>45473</v>
          </cell>
          <cell r="S917">
            <v>120</v>
          </cell>
          <cell r="T917" t="str">
            <v>En Ejecución</v>
          </cell>
          <cell r="U917" t="str">
            <v>LEYLA CASTILLO BALLÉN</v>
          </cell>
          <cell r="X917" t="str">
            <v>ALBA YANETH REYES SUAREZ</v>
          </cell>
          <cell r="Z917" t="str">
            <v>Inversión</v>
          </cell>
          <cell r="AA917">
            <v>2020110010061</v>
          </cell>
          <cell r="AC917" t="str">
            <v>O23011601140000007619</v>
          </cell>
          <cell r="AF917">
            <v>14395920</v>
          </cell>
          <cell r="AJ91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17" t="str">
            <v>LAURA JIMENA MORA RODRÍGUEZ</v>
          </cell>
          <cell r="AL917">
            <v>1019079900</v>
          </cell>
          <cell r="AM917" t="str">
            <v>876-2024</v>
          </cell>
          <cell r="AP917" t="str">
            <v>SECOP II</v>
          </cell>
          <cell r="AQ917" t="e">
            <v>#N/A</v>
          </cell>
          <cell r="AS917" t="str">
            <v>Falso</v>
          </cell>
          <cell r="AU917" t="str">
            <v>SI</v>
          </cell>
          <cell r="AV917" t="str">
            <v>Marzo</v>
          </cell>
          <cell r="AW917" t="e">
            <v>#N/A</v>
          </cell>
          <cell r="AX917">
            <v>45473</v>
          </cell>
          <cell r="AY917" t="str">
            <v>#REF!</v>
          </cell>
          <cell r="AZ917" t="str">
            <v>CO1.PCCNTR.5986751</v>
          </cell>
        </row>
        <row r="918">
          <cell r="D918" t="str">
            <v>877-2024</v>
          </cell>
          <cell r="E918" t="str">
            <v>LEYLA CASTILLO BALLÉN</v>
          </cell>
          <cell r="F918" t="str">
            <v>Subdirección de Formación Artistica</v>
          </cell>
          <cell r="G918" t="str">
            <v>Subdirección de Formación Artística</v>
          </cell>
          <cell r="H918" t="str">
            <v>Programa Crea</v>
          </cell>
          <cell r="I918" t="str">
            <v>Contratación Directa</v>
          </cell>
          <cell r="J918" t="str">
            <v>Contratación directa.</v>
          </cell>
          <cell r="K918" t="str">
            <v>Prestación de servicios</v>
          </cell>
          <cell r="N918" t="str">
            <v>Si</v>
          </cell>
          <cell r="O918" t="str">
            <v>Contrato Prestación de Servicios Profesionales</v>
          </cell>
          <cell r="P918">
            <v>45344</v>
          </cell>
          <cell r="Q918">
            <v>45352</v>
          </cell>
          <cell r="R918">
            <v>45473</v>
          </cell>
          <cell r="S918">
            <v>120</v>
          </cell>
          <cell r="T918" t="str">
            <v>En Ejecución</v>
          </cell>
          <cell r="U918" t="str">
            <v>LEYLA CASTILLO BALLÉN</v>
          </cell>
          <cell r="X918" t="str">
            <v>JORGE EDUARDO MARTINEZ GARCIA</v>
          </cell>
          <cell r="Z918" t="str">
            <v>Inversión</v>
          </cell>
          <cell r="AA918">
            <v>2020110010061</v>
          </cell>
          <cell r="AC918" t="str">
            <v>O23011601140000007619</v>
          </cell>
          <cell r="AF918">
            <v>14395920</v>
          </cell>
          <cell r="AJ91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18" t="str">
            <v>BEATRIZ HELENA JAIMES MORALES</v>
          </cell>
          <cell r="AL918">
            <v>43184409</v>
          </cell>
          <cell r="AM918" t="str">
            <v>877-2024</v>
          </cell>
          <cell r="AP918" t="str">
            <v>SECOP II</v>
          </cell>
          <cell r="AQ918" t="e">
            <v>#N/A</v>
          </cell>
          <cell r="AS918" t="str">
            <v>Falso</v>
          </cell>
          <cell r="AU918" t="str">
            <v>SI</v>
          </cell>
          <cell r="AV918" t="str">
            <v>Marzo</v>
          </cell>
          <cell r="AW918" t="e">
            <v>#N/A</v>
          </cell>
          <cell r="AX918">
            <v>45473</v>
          </cell>
          <cell r="AY918" t="str">
            <v>#REF!</v>
          </cell>
          <cell r="AZ918" t="str">
            <v>CO1.PCCNTR.5987005</v>
          </cell>
        </row>
        <row r="919">
          <cell r="D919" t="str">
            <v>878-2024</v>
          </cell>
          <cell r="E919" t="str">
            <v>LEYLA CASTILLO BALLÉN</v>
          </cell>
          <cell r="F919" t="str">
            <v>Subdirección de Formación Artistica</v>
          </cell>
          <cell r="G919" t="str">
            <v>Subdirección de Formación Artística</v>
          </cell>
          <cell r="H919" t="str">
            <v>Programa Crea</v>
          </cell>
          <cell r="I919" t="str">
            <v>Contratación Directa</v>
          </cell>
          <cell r="J919" t="str">
            <v>Contratación directa.</v>
          </cell>
          <cell r="K919" t="str">
            <v>Prestación de servicios</v>
          </cell>
          <cell r="N919" t="str">
            <v>Si</v>
          </cell>
          <cell r="O919" t="str">
            <v>Contrato Prestación de Servicios Profesionales</v>
          </cell>
          <cell r="P919">
            <v>45344</v>
          </cell>
          <cell r="Q919">
            <v>45352</v>
          </cell>
          <cell r="R919">
            <v>45473</v>
          </cell>
          <cell r="S919">
            <v>120</v>
          </cell>
          <cell r="T919" t="str">
            <v>En Ejecución</v>
          </cell>
          <cell r="U919" t="str">
            <v>LEYLA CASTILLO BALLÉN</v>
          </cell>
          <cell r="X919" t="str">
            <v>JORGE EDUARDO MARTINEZ GARCIA</v>
          </cell>
          <cell r="Z919" t="str">
            <v>Inversión</v>
          </cell>
          <cell r="AA919">
            <v>2020110010061</v>
          </cell>
          <cell r="AC919" t="str">
            <v>O23011601140000007619</v>
          </cell>
          <cell r="AF919">
            <v>14395920</v>
          </cell>
          <cell r="AJ9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19" t="str">
            <v>KETTY FRANCISCA VALOYES HURTADO</v>
          </cell>
          <cell r="AL919">
            <v>51780088</v>
          </cell>
          <cell r="AM919" t="str">
            <v>878-2024</v>
          </cell>
          <cell r="AP919" t="str">
            <v>SECOP II</v>
          </cell>
          <cell r="AQ919" t="e">
            <v>#N/A</v>
          </cell>
          <cell r="AS919" t="str">
            <v>Falso</v>
          </cell>
          <cell r="AU919" t="str">
            <v>SI</v>
          </cell>
          <cell r="AV919" t="str">
            <v>Marzo</v>
          </cell>
          <cell r="AW919" t="e">
            <v>#N/A</v>
          </cell>
          <cell r="AX919">
            <v>45473</v>
          </cell>
          <cell r="AY919" t="str">
            <v>#REF!</v>
          </cell>
          <cell r="AZ919" t="str">
            <v>CO1.PCCNTR.5983840</v>
          </cell>
        </row>
        <row r="920">
          <cell r="D920" t="str">
            <v>879-2024</v>
          </cell>
          <cell r="E920" t="str">
            <v>LEYLA CASTILLO BALLÉN</v>
          </cell>
          <cell r="F920" t="str">
            <v>Subdirección de Formación Artistica</v>
          </cell>
          <cell r="G920" t="str">
            <v>Subdirección de Formación Artística</v>
          </cell>
          <cell r="H920" t="str">
            <v>Programa Crea</v>
          </cell>
          <cell r="I920" t="str">
            <v>Contratación Directa</v>
          </cell>
          <cell r="J920" t="str">
            <v>Contratación directa.</v>
          </cell>
          <cell r="K920" t="str">
            <v>Prestación de servicios</v>
          </cell>
          <cell r="N920" t="str">
            <v>Si</v>
          </cell>
          <cell r="O920" t="str">
            <v>Contrato Prestación de Servicios Profesionales</v>
          </cell>
          <cell r="P920">
            <v>45344</v>
          </cell>
          <cell r="Q920">
            <v>45349</v>
          </cell>
          <cell r="R920">
            <v>45473</v>
          </cell>
          <cell r="S920">
            <v>124</v>
          </cell>
          <cell r="T920" t="str">
            <v>En Ejecución</v>
          </cell>
          <cell r="U920" t="str">
            <v>LEYLA CASTILLO BALLÉN</v>
          </cell>
          <cell r="X920" t="str">
            <v>LINA MARIA GAVIRIA HURTADO</v>
          </cell>
          <cell r="Z920" t="str">
            <v>Inversión</v>
          </cell>
          <cell r="AA920">
            <v>2020110010061</v>
          </cell>
          <cell r="AC920" t="str">
            <v>O23011601140000007619</v>
          </cell>
          <cell r="AF920">
            <v>10339544</v>
          </cell>
          <cell r="AJ92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20" t="str">
            <v>Virginia Cubides</v>
          </cell>
          <cell r="AL920">
            <v>1018466813</v>
          </cell>
          <cell r="AM920" t="str">
            <v>879-2024</v>
          </cell>
          <cell r="AP920" t="str">
            <v>SECOP II</v>
          </cell>
          <cell r="AQ920" t="e">
            <v>#N/A</v>
          </cell>
          <cell r="AS920" t="str">
            <v>Falso</v>
          </cell>
          <cell r="AU920" t="str">
            <v>SI</v>
          </cell>
          <cell r="AV920" t="str">
            <v>Febrero</v>
          </cell>
          <cell r="AW920" t="e">
            <v>#N/A</v>
          </cell>
          <cell r="AX920">
            <v>45473</v>
          </cell>
          <cell r="AY920" t="str">
            <v>#REF!</v>
          </cell>
          <cell r="AZ920" t="str">
            <v>CO1.PCCNTR.5984277</v>
          </cell>
        </row>
        <row r="921">
          <cell r="D921" t="str">
            <v>880-2024</v>
          </cell>
          <cell r="E921" t="str">
            <v>LEYLA CASTILLO BALLÉN</v>
          </cell>
          <cell r="F921" t="str">
            <v>Subdirección de Formación Artistica</v>
          </cell>
          <cell r="G921" t="str">
            <v>Subdirección de Formación Artística</v>
          </cell>
          <cell r="I921" t="str">
            <v>Contratación Directa</v>
          </cell>
          <cell r="J921" t="str">
            <v>Contratación directa.</v>
          </cell>
          <cell r="K921" t="str">
            <v>Arrendamiento de inmuebles</v>
          </cell>
          <cell r="N921" t="str">
            <v>No</v>
          </cell>
          <cell r="O921" t="str">
            <v>N/A</v>
          </cell>
          <cell r="P921">
            <v>45344</v>
          </cell>
          <cell r="Q921">
            <v>45350</v>
          </cell>
          <cell r="R921">
            <v>45704</v>
          </cell>
          <cell r="S921">
            <v>349</v>
          </cell>
          <cell r="T921" t="str">
            <v>En Ejecución</v>
          </cell>
          <cell r="U921" t="str">
            <v>LEYLA CASTILLO BALLÉN</v>
          </cell>
          <cell r="Z921" t="str">
            <v>Inversión</v>
          </cell>
          <cell r="AA921">
            <v>2020110010061</v>
          </cell>
          <cell r="AC921" t="str">
            <v>O23011601140000007619</v>
          </cell>
          <cell r="AF921">
            <v>296370000</v>
          </cell>
          <cell r="AJ921" t="str">
            <v>TOMAR EN CALIDAD DE ARRENDAMIENTO EL BIEN INMUEBLE UBICADO EN LA CARRERA 15 ESTE NO. 69 - 60 SUR IN 1 DE LA CIUDAD DE BOGOTÁ, CON UN ÁREA DISPONIBLE APROXIMADA DE 2408.51 MT2, ACORDE CON LAS ESPECIFICACIONES DEFINIDAS POR LA ENTIDAD, CON DESTINO AL FUNCIONAMIENTO DE UN CENTRO DE FORMACIÓN ARTÍSTICA - CREA</v>
          </cell>
          <cell r="AK921" t="str">
            <v>ORDEN DE LOS MINISTROS ENFERMOS</v>
          </cell>
          <cell r="AL921">
            <v>860013635</v>
          </cell>
          <cell r="AM921" t="str">
            <v>880-2024</v>
          </cell>
          <cell r="AP921" t="str">
            <v>SECOP II</v>
          </cell>
          <cell r="AQ921" t="e">
            <v>#N/A</v>
          </cell>
          <cell r="AS921" t="str">
            <v>Falso</v>
          </cell>
          <cell r="AU921" t="str">
            <v>SI</v>
          </cell>
          <cell r="AV921" t="str">
            <v>Febrero</v>
          </cell>
          <cell r="AW921" t="e">
            <v>#N/A</v>
          </cell>
          <cell r="AX921">
            <v>45704</v>
          </cell>
          <cell r="AY921" t="str">
            <v>#REF!</v>
          </cell>
          <cell r="AZ921" t="str">
            <v>CO1.PCCNTR.5984604</v>
          </cell>
        </row>
        <row r="922">
          <cell r="D922" t="str">
            <v>881-2024</v>
          </cell>
          <cell r="E922" t="str">
            <v>LEYLA CASTILLO BALLÉN</v>
          </cell>
          <cell r="F922" t="str">
            <v>Subdirección de Formación Artistica</v>
          </cell>
          <cell r="G922" t="str">
            <v>Subdirección de Formación Artística</v>
          </cell>
          <cell r="I922" t="str">
            <v>Contratación Directa</v>
          </cell>
          <cell r="J922" t="str">
            <v>Contratación directa.</v>
          </cell>
          <cell r="K922" t="str">
            <v>Arrendamiento de inmuebles</v>
          </cell>
          <cell r="N922" t="str">
            <v>No</v>
          </cell>
          <cell r="O922" t="str">
            <v>N/A</v>
          </cell>
          <cell r="P922">
            <v>45344</v>
          </cell>
          <cell r="Q922">
            <v>45350</v>
          </cell>
          <cell r="R922">
            <v>45705</v>
          </cell>
          <cell r="S922">
            <v>350</v>
          </cell>
          <cell r="T922" t="str">
            <v>En Ejecución</v>
          </cell>
          <cell r="U922" t="str">
            <v>LEYLA CASTILLO BALLÉN</v>
          </cell>
          <cell r="Z922" t="str">
            <v>Inversión</v>
          </cell>
          <cell r="AA922">
            <v>2020110010061</v>
          </cell>
          <cell r="AC922" t="str">
            <v>O23011601140000007619</v>
          </cell>
          <cell r="AF922">
            <v>305203394</v>
          </cell>
          <cell r="AJ922" t="str">
            <v>TOMAR EN CALIDAD DE ARRENDAMIENTO EL BIEN INMUEBLE UBICADO EN LA CRA. 25 A NO. 10-78 DE LA CIUDAD DE BOGOTÁ, CON UN ÁREA DISPONIBLE APROXIMADA DE 909.9 MTS2, ACORDE CON LAS ESPECIFICACIONES DEFINIDAS POR LA ENTIDAD, CON DESTINO AL FUNCIONAMIENTO DE UN CENTRO DE FORMACIÓN ARTÍSTICA - CREA.</v>
          </cell>
          <cell r="AK922" t="str">
            <v>AMERICAN RENTAL S.A.S</v>
          </cell>
          <cell r="AL922">
            <v>900535749</v>
          </cell>
          <cell r="AM922" t="str">
            <v>881-2024</v>
          </cell>
          <cell r="AP922" t="str">
            <v>SECOP II</v>
          </cell>
          <cell r="AQ922" t="e">
            <v>#N/A</v>
          </cell>
          <cell r="AS922" t="str">
            <v>Falso</v>
          </cell>
          <cell r="AU922" t="str">
            <v>SI</v>
          </cell>
          <cell r="AV922" t="str">
            <v>Febrero</v>
          </cell>
          <cell r="AW922" t="e">
            <v>#N/A</v>
          </cell>
          <cell r="AX922">
            <v>45705</v>
          </cell>
          <cell r="AY922" t="str">
            <v>#REF!</v>
          </cell>
          <cell r="AZ922" t="str">
            <v>CO1.PCCNTR.5984163</v>
          </cell>
        </row>
        <row r="923">
          <cell r="D923" t="str">
            <v>885-2024</v>
          </cell>
          <cell r="E923" t="str">
            <v>LEYLA CASTILLO BALLÉN</v>
          </cell>
          <cell r="F923" t="str">
            <v>Subdirección de Formación Artistica</v>
          </cell>
          <cell r="G923" t="str">
            <v>Subdirección de Formación Artística</v>
          </cell>
          <cell r="H923" t="str">
            <v>Programa Crea</v>
          </cell>
          <cell r="I923" t="str">
            <v>Contratación Directa</v>
          </cell>
          <cell r="J923" t="str">
            <v>Contratación directa.</v>
          </cell>
          <cell r="K923" t="str">
            <v>Prestación de servicios</v>
          </cell>
          <cell r="N923" t="str">
            <v>Si</v>
          </cell>
          <cell r="O923" t="str">
            <v>Contrato Prestación de Servicios Apoyo a la Gestión</v>
          </cell>
          <cell r="P923">
            <v>45344</v>
          </cell>
          <cell r="Q923">
            <v>45348</v>
          </cell>
          <cell r="R923">
            <v>45473</v>
          </cell>
          <cell r="S923">
            <v>125</v>
          </cell>
          <cell r="T923" t="str">
            <v>En Ejecución</v>
          </cell>
          <cell r="U923" t="str">
            <v>LEYLA CASTILLO BALLÉN</v>
          </cell>
          <cell r="X923" t="str">
            <v>LINA MARIA GAVIRIA HURTADO</v>
          </cell>
          <cell r="Z923" t="str">
            <v>Inversión</v>
          </cell>
          <cell r="AA923">
            <v>2020110010061</v>
          </cell>
          <cell r="AC923" t="str">
            <v>O23011601140000007619</v>
          </cell>
          <cell r="AF923">
            <v>15475614</v>
          </cell>
          <cell r="AJ92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23" t="str">
            <v>Monica Viviana Echeverry Bolívar</v>
          </cell>
          <cell r="AL923">
            <v>52737158</v>
          </cell>
          <cell r="AM923" t="str">
            <v>885-2024</v>
          </cell>
          <cell r="AP923" t="str">
            <v>SECOP II</v>
          </cell>
          <cell r="AQ923" t="e">
            <v>#N/A</v>
          </cell>
          <cell r="AS923" t="str">
            <v>Falso</v>
          </cell>
          <cell r="AU923" t="str">
            <v>SI</v>
          </cell>
          <cell r="AV923" t="str">
            <v>Febrero</v>
          </cell>
          <cell r="AW923" t="e">
            <v>#N/A</v>
          </cell>
          <cell r="AX923">
            <v>45473</v>
          </cell>
          <cell r="AY923" t="str">
            <v>#REF!</v>
          </cell>
          <cell r="AZ923" t="str">
            <v>CO1.PCCNTR.5990350</v>
          </cell>
        </row>
        <row r="924">
          <cell r="D924" t="str">
            <v>888-2024</v>
          </cell>
          <cell r="E924" t="str">
            <v>LEYLA CASTILLO BALLÉN</v>
          </cell>
          <cell r="F924" t="str">
            <v>Subdirección de Formación Artistica</v>
          </cell>
          <cell r="G924" t="str">
            <v>Subdirección de Formación Artística</v>
          </cell>
          <cell r="H924" t="str">
            <v>Programa Crea</v>
          </cell>
          <cell r="I924" t="str">
            <v>Contratación Directa</v>
          </cell>
          <cell r="J924" t="str">
            <v>Contratación directa.</v>
          </cell>
          <cell r="K924" t="str">
            <v>Prestación de servicios</v>
          </cell>
          <cell r="N924" t="str">
            <v>Si</v>
          </cell>
          <cell r="O924" t="str">
            <v>Contrato Prestación de Servicios Profesionales</v>
          </cell>
          <cell r="P924">
            <v>45344</v>
          </cell>
          <cell r="Q924">
            <v>45352</v>
          </cell>
          <cell r="R924">
            <v>45473</v>
          </cell>
          <cell r="S924">
            <v>120</v>
          </cell>
          <cell r="T924" t="str">
            <v>En Ejecución</v>
          </cell>
          <cell r="U924" t="str">
            <v>LEYLA CASTILLO BALLÉN</v>
          </cell>
          <cell r="X924" t="str">
            <v>ALBA YANETH REYES SUAREZ</v>
          </cell>
          <cell r="Z924" t="str">
            <v>Inversión</v>
          </cell>
          <cell r="AA924">
            <v>2020110010061</v>
          </cell>
          <cell r="AC924" t="str">
            <v>O23011601140000007619</v>
          </cell>
          <cell r="AF924">
            <v>9618180</v>
          </cell>
          <cell r="AJ92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24" t="str">
            <v>Andrea Galindo Camelo</v>
          </cell>
          <cell r="AL924">
            <v>1032464123</v>
          </cell>
          <cell r="AM924" t="str">
            <v>888-2024</v>
          </cell>
          <cell r="AP924" t="str">
            <v>SECOP II</v>
          </cell>
          <cell r="AQ924" t="e">
            <v>#N/A</v>
          </cell>
          <cell r="AS924" t="str">
            <v>Falso</v>
          </cell>
          <cell r="AU924" t="str">
            <v>SI</v>
          </cell>
          <cell r="AV924" t="str">
            <v>Marzo</v>
          </cell>
          <cell r="AW924" t="e">
            <v>#N/A</v>
          </cell>
          <cell r="AX924">
            <v>45473</v>
          </cell>
          <cell r="AY924" t="str">
            <v>#REF!</v>
          </cell>
          <cell r="AZ924" t="str">
            <v>CO1.PCCNTR.5988418</v>
          </cell>
        </row>
        <row r="925">
          <cell r="D925" t="str">
            <v>889-2024</v>
          </cell>
          <cell r="E925" t="str">
            <v>LEYLA CASTILLO BALLÉN</v>
          </cell>
          <cell r="F925" t="str">
            <v>Subdirección de Formación Artistica</v>
          </cell>
          <cell r="G925" t="str">
            <v>Subdirección de Formación Artística</v>
          </cell>
          <cell r="H925" t="str">
            <v>Programa Crea</v>
          </cell>
          <cell r="I925" t="str">
            <v>Contratación Directa</v>
          </cell>
          <cell r="J925" t="str">
            <v>Contratación directa.</v>
          </cell>
          <cell r="K925" t="str">
            <v>Prestación de servicios</v>
          </cell>
          <cell r="N925" t="str">
            <v>Si</v>
          </cell>
          <cell r="O925" t="str">
            <v>Contrato Prestación de Servicios Profesionales</v>
          </cell>
          <cell r="P925">
            <v>45344</v>
          </cell>
          <cell r="Q925">
            <v>45349</v>
          </cell>
          <cell r="R925">
            <v>45473</v>
          </cell>
          <cell r="S925">
            <v>124</v>
          </cell>
          <cell r="T925" t="str">
            <v>En Ejecución</v>
          </cell>
          <cell r="U925" t="str">
            <v>LEYLA CASTILLO BALLÉN</v>
          </cell>
          <cell r="X925" t="str">
            <v>LINA MARIA GAVIRIA HURTADO</v>
          </cell>
          <cell r="Z925" t="str">
            <v>Inversión</v>
          </cell>
          <cell r="AA925">
            <v>2020110010061</v>
          </cell>
          <cell r="AC925" t="str">
            <v>O23011601140000007619</v>
          </cell>
          <cell r="AF925">
            <v>10339544</v>
          </cell>
          <cell r="AJ92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25" t="str">
            <v>María Alejandra Argel Guerra</v>
          </cell>
          <cell r="AL925">
            <v>1020789114</v>
          </cell>
          <cell r="AM925" t="str">
            <v>889-2024</v>
          </cell>
          <cell r="AP925" t="str">
            <v>SECOP II</v>
          </cell>
          <cell r="AQ925" t="e">
            <v>#N/A</v>
          </cell>
          <cell r="AS925" t="str">
            <v>Falso</v>
          </cell>
          <cell r="AU925" t="str">
            <v>SI</v>
          </cell>
          <cell r="AV925" t="str">
            <v>Febrero</v>
          </cell>
          <cell r="AW925" t="e">
            <v>#N/A</v>
          </cell>
          <cell r="AX925">
            <v>45473</v>
          </cell>
          <cell r="AY925" t="str">
            <v>#REF!</v>
          </cell>
          <cell r="AZ925" t="str">
            <v>CO1.PCCNTR.5988456</v>
          </cell>
        </row>
        <row r="926">
          <cell r="D926" t="str">
            <v>890-2024</v>
          </cell>
          <cell r="E926" t="str">
            <v>Liliana Morales Ortiz</v>
          </cell>
          <cell r="F926" t="str">
            <v>Subdirección Administrativa y Financiera</v>
          </cell>
          <cell r="I926" t="str">
            <v>Contratación Directa</v>
          </cell>
          <cell r="J926" t="str">
            <v>Contratación directa.</v>
          </cell>
          <cell r="K926" t="str">
            <v>Prestación de servicios</v>
          </cell>
          <cell r="N926" t="str">
            <v>Si</v>
          </cell>
          <cell r="O926" t="str">
            <v>Contrato Prestación de Servicios Apoyo a la Gestión</v>
          </cell>
          <cell r="P926">
            <v>45344</v>
          </cell>
          <cell r="Q926">
            <v>45348</v>
          </cell>
          <cell r="R926">
            <v>45382</v>
          </cell>
          <cell r="S926">
            <v>36</v>
          </cell>
          <cell r="T926" t="str">
            <v>En Ejecución</v>
          </cell>
          <cell r="U926" t="str">
            <v>Liliana Morales Ortiz</v>
          </cell>
          <cell r="X926" t="str">
            <v>ASTRID ALEJANDRA PAEZ CARRENO</v>
          </cell>
          <cell r="Z926" t="str">
            <v>Inversión</v>
          </cell>
          <cell r="AA926">
            <v>2020110010376</v>
          </cell>
          <cell r="AC926" t="str">
            <v>O23011605560000007902</v>
          </cell>
          <cell r="AF926">
            <v>3866660</v>
          </cell>
          <cell r="AJ926" t="str">
            <v>Prestar servicios de apoyo a la gestión al Instituto Distrital de las Artes- IDARTES Subdirección Administrativa y Financiera - Gestión Documental, en actividades técnicas de conformidad a los procesos y procedimientos archivísticos definidos por la Entidad, así como la atención del servicio de recepción, radicación, digitalización, organización y conformación de los expedientes generados por las diferentes dependencias de la Entidad conforme al procedimiento establecido.</v>
          </cell>
          <cell r="AK926" t="str">
            <v>Diana Marcela Rodríguez Cárdenas</v>
          </cell>
          <cell r="AL926">
            <v>1033681747</v>
          </cell>
          <cell r="AM926" t="str">
            <v>890-2024</v>
          </cell>
          <cell r="AP926" t="str">
            <v>SECOP II</v>
          </cell>
          <cell r="AQ926" t="e">
            <v>#N/A</v>
          </cell>
          <cell r="AS926" t="str">
            <v>Falso</v>
          </cell>
          <cell r="AU926" t="str">
            <v>SI</v>
          </cell>
          <cell r="AV926" t="str">
            <v>Febrero</v>
          </cell>
          <cell r="AW926" t="e">
            <v>#N/A</v>
          </cell>
          <cell r="AX926">
            <v>45382</v>
          </cell>
          <cell r="AY926" t="str">
            <v>#REF!</v>
          </cell>
          <cell r="AZ926" t="str">
            <v>CO1.PCCNTR.5985410</v>
          </cell>
        </row>
        <row r="927">
          <cell r="D927" t="str">
            <v>891-2024</v>
          </cell>
          <cell r="E927" t="str">
            <v>LEYLA CASTILLO BALLÉN</v>
          </cell>
          <cell r="F927" t="str">
            <v>Subdirección de Formación Artistica</v>
          </cell>
          <cell r="G927" t="str">
            <v>Subdirección de Formación Artística</v>
          </cell>
          <cell r="H927" t="str">
            <v>Programa Crea</v>
          </cell>
          <cell r="I927" t="str">
            <v>Contratación Directa</v>
          </cell>
          <cell r="J927" t="str">
            <v>Contratación directa.</v>
          </cell>
          <cell r="K927" t="str">
            <v>Prestación de servicios</v>
          </cell>
          <cell r="N927" t="str">
            <v>Si</v>
          </cell>
          <cell r="O927" t="str">
            <v>Contrato Prestación de Servicios Profesionales</v>
          </cell>
          <cell r="P927">
            <v>45344</v>
          </cell>
          <cell r="Q927">
            <v>45352</v>
          </cell>
          <cell r="R927">
            <v>45473</v>
          </cell>
          <cell r="S927">
            <v>120</v>
          </cell>
          <cell r="T927" t="str">
            <v>En Ejecución</v>
          </cell>
          <cell r="U927" t="str">
            <v>LEYLA CASTILLO BALLÉN</v>
          </cell>
          <cell r="X927" t="str">
            <v>ALBA YANETH REYES SUAREZ</v>
          </cell>
          <cell r="Z927" t="str">
            <v>Inversión</v>
          </cell>
          <cell r="AA927">
            <v>2020110010061</v>
          </cell>
          <cell r="AC927" t="str">
            <v>O23011601140000007619</v>
          </cell>
          <cell r="AF927">
            <v>14395920</v>
          </cell>
          <cell r="AJ92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27" t="str">
            <v>Andrea Paola García Moreno</v>
          </cell>
          <cell r="AL927">
            <v>52348496</v>
          </cell>
          <cell r="AM927" t="str">
            <v>891-2024</v>
          </cell>
          <cell r="AP927" t="str">
            <v>SECOP II</v>
          </cell>
          <cell r="AQ927" t="e">
            <v>#N/A</v>
          </cell>
          <cell r="AS927" t="str">
            <v>Falso</v>
          </cell>
          <cell r="AU927" t="str">
            <v>SI</v>
          </cell>
          <cell r="AV927" t="str">
            <v>Marzo</v>
          </cell>
          <cell r="AW927" t="e">
            <v>#N/A</v>
          </cell>
          <cell r="AX927">
            <v>45473</v>
          </cell>
          <cell r="AY927" t="str">
            <v>#REF!</v>
          </cell>
          <cell r="AZ927" t="str">
            <v>CO1.PCCNTR.5988515</v>
          </cell>
        </row>
        <row r="928">
          <cell r="D928" t="str">
            <v>892-2024</v>
          </cell>
          <cell r="E928" t="str">
            <v>LEYLA CASTILLO BALLÉN</v>
          </cell>
          <cell r="F928" t="str">
            <v>Subdirección de Formación Artistica</v>
          </cell>
          <cell r="G928" t="str">
            <v>Subdirección de Formación Artística</v>
          </cell>
          <cell r="H928" t="str">
            <v>Programa Crea</v>
          </cell>
          <cell r="I928" t="str">
            <v>Contratación Directa</v>
          </cell>
          <cell r="J928" t="str">
            <v>Contratación directa.</v>
          </cell>
          <cell r="K928" t="str">
            <v>Prestación de servicios</v>
          </cell>
          <cell r="N928" t="str">
            <v>Si</v>
          </cell>
          <cell r="O928" t="str">
            <v>Contrato Prestación de Servicios Apoyo a la Gestión</v>
          </cell>
          <cell r="P928">
            <v>45344</v>
          </cell>
          <cell r="Q928">
            <v>45345</v>
          </cell>
          <cell r="R928">
            <v>45535</v>
          </cell>
          <cell r="S928">
            <v>189</v>
          </cell>
          <cell r="T928" t="str">
            <v>En Ejecución</v>
          </cell>
          <cell r="U928" t="str">
            <v>LEYLA CASTILLO BALLÉN</v>
          </cell>
          <cell r="X928" t="str">
            <v>LINA MARIA GAVIRIA HURTADO</v>
          </cell>
          <cell r="Z928" t="str">
            <v>Inversión</v>
          </cell>
          <cell r="AA928">
            <v>2020110010061</v>
          </cell>
          <cell r="AC928" t="str">
            <v>O23011601140000007619</v>
          </cell>
          <cell r="AF928">
            <v>15076215</v>
          </cell>
          <cell r="AJ92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28" t="str">
            <v>María Alejandra Salgado García</v>
          </cell>
          <cell r="AL928">
            <v>1000506693</v>
          </cell>
          <cell r="AM928" t="str">
            <v>892-2024</v>
          </cell>
          <cell r="AP928" t="str">
            <v>SECOP II</v>
          </cell>
          <cell r="AQ928" t="e">
            <v>#N/A</v>
          </cell>
          <cell r="AS928" t="str">
            <v>Falso</v>
          </cell>
          <cell r="AU928" t="str">
            <v>SI</v>
          </cell>
          <cell r="AV928" t="str">
            <v>Febrero</v>
          </cell>
          <cell r="AW928" t="e">
            <v>#N/A</v>
          </cell>
          <cell r="AX928">
            <v>45535</v>
          </cell>
          <cell r="AY928" t="str">
            <v>#REF!</v>
          </cell>
          <cell r="AZ928" t="str">
            <v>CO1.PCCNTR.5988632</v>
          </cell>
        </row>
        <row r="929">
          <cell r="D929" t="str">
            <v>893-2024</v>
          </cell>
          <cell r="E929" t="str">
            <v>LEYLA CASTILLO BALLÉN</v>
          </cell>
          <cell r="F929" t="str">
            <v>Subdirección de Formación Artistica</v>
          </cell>
          <cell r="G929" t="str">
            <v>Subdirección de Formación Artística</v>
          </cell>
          <cell r="H929" t="str">
            <v>Programa Crea</v>
          </cell>
          <cell r="I929" t="str">
            <v>Contratación Directa</v>
          </cell>
          <cell r="J929" t="str">
            <v>Contratación directa.</v>
          </cell>
          <cell r="K929" t="str">
            <v>Prestación de servicios</v>
          </cell>
          <cell r="N929" t="str">
            <v>Si</v>
          </cell>
          <cell r="O929" t="str">
            <v>Contrato Prestación de Servicios Profesionales</v>
          </cell>
          <cell r="P929">
            <v>45344</v>
          </cell>
          <cell r="Q929">
            <v>45352</v>
          </cell>
          <cell r="R929">
            <v>45473</v>
          </cell>
          <cell r="S929">
            <v>120</v>
          </cell>
          <cell r="T929" t="str">
            <v>En Ejecución</v>
          </cell>
          <cell r="U929" t="str">
            <v>LEYLA CASTILLO BALLÉN</v>
          </cell>
          <cell r="X929" t="str">
            <v>ALBA YANETH REYES SUAREZ</v>
          </cell>
          <cell r="Z929" t="str">
            <v>Inversión</v>
          </cell>
          <cell r="AA929">
            <v>2020110010061</v>
          </cell>
          <cell r="AC929" t="str">
            <v>O23011601140000007619</v>
          </cell>
          <cell r="AF929">
            <v>14395920</v>
          </cell>
          <cell r="AJ92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29" t="str">
            <v>CESAR AUGUSTO LOPEZ VANEGAS</v>
          </cell>
          <cell r="AL929">
            <v>80809684</v>
          </cell>
          <cell r="AM929" t="str">
            <v>893-2024</v>
          </cell>
          <cell r="AP929" t="str">
            <v>SECOP II</v>
          </cell>
          <cell r="AQ929" t="e">
            <v>#N/A</v>
          </cell>
          <cell r="AS929" t="str">
            <v>Falso</v>
          </cell>
          <cell r="AU929" t="str">
            <v>SI</v>
          </cell>
          <cell r="AV929" t="str">
            <v>Marzo</v>
          </cell>
          <cell r="AW929" t="e">
            <v>#N/A</v>
          </cell>
          <cell r="AX929">
            <v>45473</v>
          </cell>
          <cell r="AY929" t="str">
            <v>#REF!</v>
          </cell>
          <cell r="AZ929" t="str">
            <v>CO1.PCCNTR.5988904</v>
          </cell>
        </row>
        <row r="930">
          <cell r="D930" t="str">
            <v>894-2024</v>
          </cell>
          <cell r="E930" t="str">
            <v>LEYLA CASTILLO BALLÉN</v>
          </cell>
          <cell r="F930" t="str">
            <v>Subdirección de Formación Artistica</v>
          </cell>
          <cell r="G930" t="str">
            <v>Subdirección de Formación Artística</v>
          </cell>
          <cell r="H930" t="str">
            <v>Programa Crea</v>
          </cell>
          <cell r="I930" t="str">
            <v>Contratación Directa</v>
          </cell>
          <cell r="J930" t="str">
            <v>Contratación directa.</v>
          </cell>
          <cell r="K930" t="str">
            <v>Prestación de servicios</v>
          </cell>
          <cell r="N930" t="str">
            <v>Si</v>
          </cell>
          <cell r="O930" t="str">
            <v>Contrato Prestación de Servicios Profesionales</v>
          </cell>
          <cell r="P930">
            <v>45344</v>
          </cell>
          <cell r="Q930">
            <v>45345</v>
          </cell>
          <cell r="R930">
            <v>45473</v>
          </cell>
          <cell r="S930">
            <v>128</v>
          </cell>
          <cell r="T930" t="str">
            <v>En Ejecución</v>
          </cell>
          <cell r="U930" t="str">
            <v>LEYLA CASTILLO BALLÉN</v>
          </cell>
          <cell r="X930" t="str">
            <v>LINA MARIA GAVIRIA HURTADO</v>
          </cell>
          <cell r="Z930" t="str">
            <v>Inversión</v>
          </cell>
          <cell r="AA930">
            <v>2020110010061</v>
          </cell>
          <cell r="AC930" t="str">
            <v>O23011601140000007619</v>
          </cell>
          <cell r="AF930">
            <v>10339544</v>
          </cell>
          <cell r="AJ93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30" t="str">
            <v>Juan Esteban Restrepo Monsalve</v>
          </cell>
          <cell r="AL930">
            <v>1020799810</v>
          </cell>
          <cell r="AM930" t="str">
            <v>894-2024</v>
          </cell>
          <cell r="AP930" t="str">
            <v>SECOP II</v>
          </cell>
          <cell r="AQ930" t="e">
            <v>#N/A</v>
          </cell>
          <cell r="AS930" t="str">
            <v>Falso</v>
          </cell>
          <cell r="AU930" t="str">
            <v>SI</v>
          </cell>
          <cell r="AV930" t="str">
            <v>Febrero</v>
          </cell>
          <cell r="AW930" t="e">
            <v>#N/A</v>
          </cell>
          <cell r="AX930">
            <v>45473</v>
          </cell>
          <cell r="AY930" t="str">
            <v>#REF!</v>
          </cell>
          <cell r="AZ930" t="str">
            <v>CO1.PCCNTR.5988887</v>
          </cell>
        </row>
        <row r="931">
          <cell r="D931" t="str">
            <v>895-2024</v>
          </cell>
          <cell r="E931" t="str">
            <v>Hanna Paola Cuenca Hernandez</v>
          </cell>
          <cell r="F931" t="str">
            <v>Subdirección de Equipamientos Culturales</v>
          </cell>
          <cell r="I931" t="str">
            <v>Contratación Directa</v>
          </cell>
          <cell r="J931" t="str">
            <v>Contratación directa.</v>
          </cell>
          <cell r="K931" t="str">
            <v>Prestación de servicios</v>
          </cell>
          <cell r="N931" t="str">
            <v>No</v>
          </cell>
          <cell r="O931" t="str">
            <v>N/A</v>
          </cell>
          <cell r="P931">
            <v>45344</v>
          </cell>
          <cell r="Q931">
            <v>45345</v>
          </cell>
          <cell r="R931">
            <v>45375</v>
          </cell>
          <cell r="S931">
            <v>32</v>
          </cell>
          <cell r="T931" t="str">
            <v>En Ejecución</v>
          </cell>
          <cell r="U931" t="str">
            <v>Hanna Paola Cuenca Hernandez</v>
          </cell>
          <cell r="Z931" t="str">
            <v>N/A</v>
          </cell>
          <cell r="AC931" t="str">
            <v>N/A - Valor Cero / Coproducción</v>
          </cell>
          <cell r="AF931">
            <v>33226000</v>
          </cell>
          <cell r="AJ931" t="str">
            <v>REALIZAR LA COPRODUCCIÓN PARA EL DESARROLLO EL EVENTO DENOMINADO "VIAJE SONORO POR EL UNIVERSO", DE ACUERDO CON LOS LINEAMIENTOS DEL COMITÉ DE PROGRAMACIÓN Y CURADURÍA DE LA SUBDIRECCIÓN DE EQUIPAMIENTOS CULTURALES DE LA ENTIDAD.</v>
          </cell>
          <cell r="AK931" t="str">
            <v>Silvia Milena Corzo Pinto</v>
          </cell>
          <cell r="AL931">
            <v>63492732</v>
          </cell>
          <cell r="AM931" t="str">
            <v>895-2024</v>
          </cell>
          <cell r="AP931" t="str">
            <v>SECOP II</v>
          </cell>
          <cell r="AQ931" t="e">
            <v>#N/A</v>
          </cell>
          <cell r="AS931" t="str">
            <v>Falso</v>
          </cell>
          <cell r="AU931" t="str">
            <v>SI</v>
          </cell>
          <cell r="AV931" t="str">
            <v>Febrero</v>
          </cell>
          <cell r="AW931" t="e">
            <v>#N/A</v>
          </cell>
          <cell r="AX931">
            <v>45375</v>
          </cell>
          <cell r="AY931" t="str">
            <v>#REF!</v>
          </cell>
          <cell r="AZ931" t="str">
            <v>CO1.PCCNTR.5989135</v>
          </cell>
        </row>
        <row r="932">
          <cell r="D932" t="str">
            <v>858-2024</v>
          </cell>
          <cell r="E932" t="str">
            <v>Liliana Morales Ortiz</v>
          </cell>
          <cell r="F932" t="str">
            <v>Subdirección Administrativa y Financiera</v>
          </cell>
          <cell r="I932" t="str">
            <v>Contratación Directa</v>
          </cell>
          <cell r="J932" t="str">
            <v>Contratación directa.</v>
          </cell>
          <cell r="K932" t="str">
            <v>Arrendamiento de inmuebles</v>
          </cell>
          <cell r="N932" t="str">
            <v>No</v>
          </cell>
          <cell r="O932" t="str">
            <v>N/A</v>
          </cell>
          <cell r="P932">
            <v>45345</v>
          </cell>
          <cell r="Q932">
            <v>45345</v>
          </cell>
          <cell r="R932">
            <v>45710</v>
          </cell>
          <cell r="S932">
            <v>360</v>
          </cell>
          <cell r="T932" t="str">
            <v>En Ejecución</v>
          </cell>
          <cell r="U932" t="str">
            <v>Liliana Morales Ortiz</v>
          </cell>
          <cell r="Z932" t="str">
            <v>Funcionamiento</v>
          </cell>
          <cell r="AC932" t="str">
            <v>O21202020070272112</v>
          </cell>
          <cell r="AF932">
            <v>335580000</v>
          </cell>
          <cell r="AJ932" t="str">
            <v>Tomar en arrendamiento la totalidad del inmueble ubicado en la calle 17A No. 69F-66 de la ciudad de Bogotá, con área de 711 M2, para el almacenamiento de los escenarios móviles: Armando de la Torre y María Mercedes Carranza, junto a los demas elementos necesarios para su operación y funcionamiento.</v>
          </cell>
          <cell r="AK932" t="str">
            <v>INVERSIONES OLUEL S.A.</v>
          </cell>
          <cell r="AL932">
            <v>900328178</v>
          </cell>
          <cell r="AM932" t="str">
            <v>858-2024</v>
          </cell>
          <cell r="AP932" t="str">
            <v>SECOP II</v>
          </cell>
          <cell r="AQ932" t="e">
            <v>#N/A</v>
          </cell>
          <cell r="AS932" t="str">
            <v>Falso</v>
          </cell>
          <cell r="AU932" t="str">
            <v>SI</v>
          </cell>
          <cell r="AV932" t="str">
            <v>Febrero</v>
          </cell>
          <cell r="AW932" t="e">
            <v>#N/A</v>
          </cell>
          <cell r="AX932">
            <v>45710</v>
          </cell>
          <cell r="AY932" t="str">
            <v>#REF!</v>
          </cell>
          <cell r="AZ932" t="str">
            <v>CO1.PCCNTR.5991035</v>
          </cell>
        </row>
        <row r="933">
          <cell r="D933" t="str">
            <v>882-2024</v>
          </cell>
          <cell r="E933" t="str">
            <v>LEYLA CASTILLO BALLÉN</v>
          </cell>
          <cell r="F933" t="str">
            <v>Subdirección de Formación Artistica</v>
          </cell>
          <cell r="G933" t="str">
            <v>Subdirección de Formación Artística</v>
          </cell>
          <cell r="H933" t="str">
            <v>Programa Crea</v>
          </cell>
          <cell r="I933" t="str">
            <v>Contratación Directa</v>
          </cell>
          <cell r="J933" t="str">
            <v>Contratación directa.</v>
          </cell>
          <cell r="K933" t="str">
            <v>Prestación de servicios</v>
          </cell>
          <cell r="N933" t="str">
            <v>Si</v>
          </cell>
          <cell r="O933" t="str">
            <v>Contrato Prestación de Servicios Apoyo a la Gestión</v>
          </cell>
          <cell r="P933">
            <v>45345</v>
          </cell>
          <cell r="Q933">
            <v>45352</v>
          </cell>
          <cell r="R933">
            <v>45473</v>
          </cell>
          <cell r="S933">
            <v>120</v>
          </cell>
          <cell r="T933" t="str">
            <v>En Ejecución</v>
          </cell>
          <cell r="U933" t="str">
            <v>LEYLA CASTILLO BALLÉN</v>
          </cell>
          <cell r="X933" t="str">
            <v>ALBA YANETH REYES SUAREZ</v>
          </cell>
          <cell r="Z933" t="str">
            <v>Inversión</v>
          </cell>
          <cell r="AA933">
            <v>2020110010061</v>
          </cell>
          <cell r="AC933" t="str">
            <v>O23011601140000007619</v>
          </cell>
          <cell r="AF933">
            <v>16195410</v>
          </cell>
          <cell r="AJ93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33" t="str">
            <v>Sandra Milena Novoa Bermudez</v>
          </cell>
          <cell r="AL933">
            <v>1018402328</v>
          </cell>
          <cell r="AM933" t="str">
            <v>882-2024</v>
          </cell>
          <cell r="AP933" t="str">
            <v>SECOP II</v>
          </cell>
          <cell r="AQ933" t="e">
            <v>#N/A</v>
          </cell>
          <cell r="AS933" t="str">
            <v>Falso</v>
          </cell>
          <cell r="AU933" t="str">
            <v>SI</v>
          </cell>
          <cell r="AV933" t="str">
            <v>Marzo</v>
          </cell>
          <cell r="AW933" t="e">
            <v>#N/A</v>
          </cell>
          <cell r="AX933">
            <v>45473</v>
          </cell>
          <cell r="AY933" t="str">
            <v>#REF!</v>
          </cell>
          <cell r="AZ933" t="str">
            <v>CO1.PCCNTR.5993347</v>
          </cell>
        </row>
        <row r="934">
          <cell r="D934" t="str">
            <v>883-2024</v>
          </cell>
          <cell r="E934" t="str">
            <v>LEYLA CASTILLO BALLÉN</v>
          </cell>
          <cell r="F934" t="str">
            <v>Subdirección de Formación Artistica</v>
          </cell>
          <cell r="G934" t="str">
            <v>Subdirección de Formación Artística</v>
          </cell>
          <cell r="H934" t="str">
            <v>Programa Crea</v>
          </cell>
          <cell r="I934" t="str">
            <v>Contratación Directa</v>
          </cell>
          <cell r="J934" t="str">
            <v>Contratación directa.</v>
          </cell>
          <cell r="K934" t="str">
            <v>Prestación de servicios</v>
          </cell>
          <cell r="N934" t="str">
            <v>Si</v>
          </cell>
          <cell r="O934" t="str">
            <v>Contrato Prestación de Servicios Profesionales</v>
          </cell>
          <cell r="P934">
            <v>45345</v>
          </cell>
          <cell r="Q934">
            <v>45348</v>
          </cell>
          <cell r="R934">
            <v>45535</v>
          </cell>
          <cell r="S934">
            <v>186</v>
          </cell>
          <cell r="T934" t="str">
            <v>En Ejecución</v>
          </cell>
          <cell r="U934" t="str">
            <v>LEYLA CASTILLO BALLÉN</v>
          </cell>
          <cell r="X934" t="str">
            <v>LINA MARIA GAVIRIA HURTADO</v>
          </cell>
          <cell r="Z934" t="str">
            <v>Inversión</v>
          </cell>
          <cell r="AA934">
            <v>2020110010061</v>
          </cell>
          <cell r="AC934" t="str">
            <v>O23011601140000007619</v>
          </cell>
          <cell r="AF934">
            <v>22673574</v>
          </cell>
          <cell r="AJ93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34" t="str">
            <v>Yuri Andrea Barón Gamba</v>
          </cell>
          <cell r="AL934">
            <v>1023012706</v>
          </cell>
          <cell r="AM934" t="str">
            <v>883-2024</v>
          </cell>
          <cell r="AP934" t="str">
            <v>SECOP II</v>
          </cell>
          <cell r="AQ934" t="e">
            <v>#N/A</v>
          </cell>
          <cell r="AS934" t="str">
            <v>Falso</v>
          </cell>
          <cell r="AU934" t="str">
            <v>SI</v>
          </cell>
          <cell r="AV934" t="str">
            <v>Febrero</v>
          </cell>
          <cell r="AW934" t="e">
            <v>#N/A</v>
          </cell>
          <cell r="AX934">
            <v>45535</v>
          </cell>
          <cell r="AY934" t="str">
            <v>#REF!</v>
          </cell>
          <cell r="AZ934" t="str">
            <v>CO1.PCCNTR.5990829</v>
          </cell>
        </row>
        <row r="935">
          <cell r="D935" t="str">
            <v>884-2024</v>
          </cell>
          <cell r="E935" t="str">
            <v>LEYLA CASTILLO BALLÉN</v>
          </cell>
          <cell r="F935" t="str">
            <v>Subdirección de Formación Artistica</v>
          </cell>
          <cell r="G935" t="str">
            <v>Subdirección de Formación Artística</v>
          </cell>
          <cell r="H935" t="str">
            <v>Programa Crea</v>
          </cell>
          <cell r="I935" t="str">
            <v>Contratación Directa</v>
          </cell>
          <cell r="J935" t="str">
            <v>Contratación directa.</v>
          </cell>
          <cell r="K935" t="str">
            <v>Prestación de servicios</v>
          </cell>
          <cell r="N935" t="str">
            <v>Si</v>
          </cell>
          <cell r="O935" t="str">
            <v>Contrato Prestación de Servicios Apoyo a la Gestión</v>
          </cell>
          <cell r="P935">
            <v>45345</v>
          </cell>
          <cell r="Q935">
            <v>45348</v>
          </cell>
          <cell r="R935">
            <v>45473</v>
          </cell>
          <cell r="S935">
            <v>125</v>
          </cell>
          <cell r="T935" t="str">
            <v>En Ejecución</v>
          </cell>
          <cell r="U935" t="str">
            <v>LEYLA CASTILLO BALLÉN</v>
          </cell>
          <cell r="X935" t="str">
            <v>LINA MARIA GAVIRIA HURTADO</v>
          </cell>
          <cell r="Z935" t="str">
            <v>Inversión</v>
          </cell>
          <cell r="AA935">
            <v>2020110010061</v>
          </cell>
          <cell r="AC935" t="str">
            <v>O23011601140000007619</v>
          </cell>
          <cell r="AF935">
            <v>15475614</v>
          </cell>
          <cell r="AJ93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35" t="str">
            <v>ARGENIS LOPEZ</v>
          </cell>
          <cell r="AL935">
            <v>52019895</v>
          </cell>
          <cell r="AM935" t="str">
            <v>884-2024</v>
          </cell>
          <cell r="AP935" t="str">
            <v>SECOP II</v>
          </cell>
          <cell r="AQ935" t="e">
            <v>#N/A</v>
          </cell>
          <cell r="AS935" t="str">
            <v>Falso</v>
          </cell>
          <cell r="AU935" t="str">
            <v>SI</v>
          </cell>
          <cell r="AV935" t="str">
            <v>Febrero</v>
          </cell>
          <cell r="AW935" t="e">
            <v>#N/A</v>
          </cell>
          <cell r="AX935">
            <v>45473</v>
          </cell>
          <cell r="AY935" t="str">
            <v>#REF!</v>
          </cell>
          <cell r="AZ935" t="str">
            <v>CO1.PCCNTR.5990836</v>
          </cell>
        </row>
        <row r="936">
          <cell r="D936" t="str">
            <v>887-2024</v>
          </cell>
          <cell r="E936" t="str">
            <v>LEYLA CASTILLO BALLÉN</v>
          </cell>
          <cell r="F936" t="str">
            <v>Subdirección de Formación Artistica</v>
          </cell>
          <cell r="G936" t="str">
            <v>Subdirección de Formación Artística</v>
          </cell>
          <cell r="H936" t="str">
            <v>Programa Crea</v>
          </cell>
          <cell r="I936" t="str">
            <v>Contratación Directa</v>
          </cell>
          <cell r="J936" t="str">
            <v>Contratación directa.</v>
          </cell>
          <cell r="K936" t="str">
            <v>Prestación de servicios</v>
          </cell>
          <cell r="N936" t="str">
            <v>Si</v>
          </cell>
          <cell r="O936" t="str">
            <v>Contrato Prestación de Servicios Profesionales</v>
          </cell>
          <cell r="P936">
            <v>45345</v>
          </cell>
          <cell r="Q936">
            <v>45352</v>
          </cell>
          <cell r="R936">
            <v>45473</v>
          </cell>
          <cell r="S936">
            <v>120</v>
          </cell>
          <cell r="T936" t="str">
            <v>En Ejecución</v>
          </cell>
          <cell r="U936" t="str">
            <v>LEYLA CASTILLO BALLÉN</v>
          </cell>
          <cell r="X936" t="str">
            <v>JORGE EDUARDO MARTINEZ GARCIA</v>
          </cell>
          <cell r="Z936" t="str">
            <v>Inversión</v>
          </cell>
          <cell r="AA936">
            <v>2020110010061</v>
          </cell>
          <cell r="AC936" t="str">
            <v>O23011601140000007619</v>
          </cell>
          <cell r="AF936">
            <v>9618180</v>
          </cell>
          <cell r="AJ93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36" t="str">
            <v>Julian Guillermo Forero Rodriguez</v>
          </cell>
          <cell r="AL936">
            <v>1014265213</v>
          </cell>
          <cell r="AM936" t="str">
            <v>887-2024</v>
          </cell>
          <cell r="AP936" t="str">
            <v>SECOP II</v>
          </cell>
          <cell r="AQ936" t="e">
            <v>#N/A</v>
          </cell>
          <cell r="AS936" t="str">
            <v>Falso</v>
          </cell>
          <cell r="AU936" t="str">
            <v>SI</v>
          </cell>
          <cell r="AV936" t="str">
            <v>Marzo</v>
          </cell>
          <cell r="AW936" t="e">
            <v>#N/A</v>
          </cell>
          <cell r="AX936">
            <v>45473</v>
          </cell>
          <cell r="AY936" t="str">
            <v>#REF!</v>
          </cell>
          <cell r="AZ936" t="str">
            <v>CO1.PCCNTR.5990688</v>
          </cell>
        </row>
        <row r="937">
          <cell r="D937" t="str">
            <v>897-2024</v>
          </cell>
          <cell r="E937" t="str">
            <v>LEYLA CASTILLO BALLÉN</v>
          </cell>
          <cell r="F937" t="str">
            <v>Subdirección de Formación Artistica</v>
          </cell>
          <cell r="G937" t="str">
            <v>Subdirección de Formación Artística</v>
          </cell>
          <cell r="I937" t="str">
            <v>Contratación Directa</v>
          </cell>
          <cell r="J937" t="str">
            <v>Contratación directa.</v>
          </cell>
          <cell r="K937" t="str">
            <v>Arrendamiento de inmuebles</v>
          </cell>
          <cell r="N937" t="str">
            <v>No</v>
          </cell>
          <cell r="O937" t="str">
            <v>N/A</v>
          </cell>
          <cell r="P937">
            <v>45345</v>
          </cell>
          <cell r="Q937">
            <v>45352</v>
          </cell>
          <cell r="R937">
            <v>45716</v>
          </cell>
          <cell r="S937">
            <v>358</v>
          </cell>
          <cell r="T937" t="str">
            <v>En Ejecución</v>
          </cell>
          <cell r="U937" t="str">
            <v>LEYLA CASTILLO BALLÉN</v>
          </cell>
          <cell r="Z937" t="str">
            <v>Inversión</v>
          </cell>
          <cell r="AA937">
            <v>2020110010061</v>
          </cell>
          <cell r="AC937" t="str">
            <v>O23011601140000007619</v>
          </cell>
          <cell r="AF937">
            <v>285151700</v>
          </cell>
          <cell r="AJ937" t="str">
            <v>TOMAR EN CALIDAD DE ARRENDAMIENTO EL BIEN INMUEBLE UBICADO EN LA CARRERA 75 NO 8B - 89 DE LA CIUDAD DE BOGOTÁ, CON UN ÁREA DISPONIBLE APROXIMADA DE 849.02 MT2, ACORDE CON LAS ESPECIFICACIONES DEFINIDAS POR LA ENTIDAD, CON DESTINO AL FUNCIONAMIENTO DE UN CENTRO DE FORMACIÓN ARTÍSTICA CREA.</v>
          </cell>
          <cell r="AK937" t="str">
            <v>MARTHA LUCIA CARVALHO QUIGUA</v>
          </cell>
          <cell r="AL937">
            <v>41560210</v>
          </cell>
          <cell r="AM937" t="str">
            <v>897-2024</v>
          </cell>
          <cell r="AP937" t="str">
            <v>SECOP II</v>
          </cell>
          <cell r="AQ937" t="e">
            <v>#N/A</v>
          </cell>
          <cell r="AS937" t="str">
            <v>Falso</v>
          </cell>
          <cell r="AU937" t="str">
            <v>SI</v>
          </cell>
          <cell r="AV937" t="str">
            <v>Marzo</v>
          </cell>
          <cell r="AW937" t="e">
            <v>#N/A</v>
          </cell>
          <cell r="AX937">
            <v>45716</v>
          </cell>
          <cell r="AY937" t="str">
            <v>#REF!</v>
          </cell>
          <cell r="AZ937" t="str">
            <v>CO1.PCCNTR.5993399</v>
          </cell>
        </row>
        <row r="938">
          <cell r="D938" t="str">
            <v>898-2024</v>
          </cell>
          <cell r="E938" t="str">
            <v>LEYLA CASTILLO BALLÉN</v>
          </cell>
          <cell r="F938" t="str">
            <v>Subdirección de Formación Artistica</v>
          </cell>
          <cell r="G938" t="str">
            <v>Subdirección de Formación Artística</v>
          </cell>
          <cell r="I938" t="str">
            <v>Contratación Directa</v>
          </cell>
          <cell r="J938" t="str">
            <v>Contratación directa.</v>
          </cell>
          <cell r="K938" t="str">
            <v>Arrendamiento de inmuebles</v>
          </cell>
          <cell r="N938" t="str">
            <v>No</v>
          </cell>
          <cell r="O938" t="str">
            <v>N/A</v>
          </cell>
          <cell r="P938">
            <v>45345</v>
          </cell>
          <cell r="Q938">
            <v>45349</v>
          </cell>
          <cell r="R938">
            <v>45713</v>
          </cell>
          <cell r="S938">
            <v>359</v>
          </cell>
          <cell r="T938" t="str">
            <v>En Ejecución</v>
          </cell>
          <cell r="U938" t="str">
            <v>LEYLA CASTILLO BALLÉN</v>
          </cell>
          <cell r="Z938" t="str">
            <v>Inversión</v>
          </cell>
          <cell r="AA938">
            <v>2020110010061</v>
          </cell>
          <cell r="AC938" t="str">
            <v>O23011601140000007619</v>
          </cell>
          <cell r="AF938">
            <v>445050000</v>
          </cell>
          <cell r="AJ938" t="str">
            <v>TOMAR EN CALIDAD DE ARRENDAMIENTO EL BIEN INMUEBLE UBICADO EN LA CALLE 78 # 77B 86 DE LA CIUDAD DE BOGOTÁ, CON UN ÁREA DISPONIBLE APROXIMADA DE 1303,10 MT2, ACORDE CON LAS ESPECIFICACIONES DEFINIDAS POR LA ENTIDAD, CON DESTINO AL FUNCIONAMIENTO DE UN CENTRO DE FORMACIÓN ARTÍSTICA - CREA.</v>
          </cell>
          <cell r="AK938" t="str">
            <v>Asesores Lopez SAS</v>
          </cell>
          <cell r="AL938">
            <v>830508823</v>
          </cell>
          <cell r="AM938" t="str">
            <v>898-2024</v>
          </cell>
          <cell r="AP938" t="str">
            <v>SECOP II</v>
          </cell>
          <cell r="AQ938" t="e">
            <v>#N/A</v>
          </cell>
          <cell r="AS938" t="str">
            <v>Falso</v>
          </cell>
          <cell r="AU938" t="str">
            <v>SI</v>
          </cell>
          <cell r="AV938" t="str">
            <v>Febrero</v>
          </cell>
          <cell r="AW938" t="e">
            <v>#N/A</v>
          </cell>
          <cell r="AX938">
            <v>45713</v>
          </cell>
          <cell r="AY938" t="str">
            <v>#REF!</v>
          </cell>
          <cell r="AZ938" t="str">
            <v>CO1.PCCNTR.5993798</v>
          </cell>
        </row>
        <row r="939">
          <cell r="D939" t="str">
            <v>899-2024</v>
          </cell>
          <cell r="E939" t="str">
            <v>LEYLA CASTILLO BALLÉN</v>
          </cell>
          <cell r="F939" t="str">
            <v>Subdirección de Formación Artistica</v>
          </cell>
          <cell r="G939" t="str">
            <v>Subdirección de Formación Artística</v>
          </cell>
          <cell r="H939" t="str">
            <v>Programa Crea</v>
          </cell>
          <cell r="I939" t="str">
            <v>Contratación Directa</v>
          </cell>
          <cell r="J939" t="str">
            <v>Contratación directa.</v>
          </cell>
          <cell r="K939" t="str">
            <v>Prestación de servicios</v>
          </cell>
          <cell r="N939" t="str">
            <v>Si</v>
          </cell>
          <cell r="O939" t="str">
            <v>Contrato Prestación de Servicios Profesionales</v>
          </cell>
          <cell r="P939">
            <v>45345</v>
          </cell>
          <cell r="Q939">
            <v>45345</v>
          </cell>
          <cell r="R939">
            <v>45382</v>
          </cell>
          <cell r="S939">
            <v>39</v>
          </cell>
          <cell r="T939" t="str">
            <v>En Ejecución</v>
          </cell>
          <cell r="U939" t="str">
            <v>LEYLA CASTILLO BALLÉN</v>
          </cell>
          <cell r="X939" t="str">
            <v>LINA MARIA GAVIRIA HURTADO</v>
          </cell>
          <cell r="Z939" t="str">
            <v>Inversión</v>
          </cell>
          <cell r="AA939">
            <v>2020110010061</v>
          </cell>
          <cell r="AC939" t="str">
            <v>O23011601140000007619</v>
          </cell>
          <cell r="AF939">
            <v>5856000</v>
          </cell>
          <cell r="AJ939" t="str">
            <v>Prestar servicios profesionales desde su especialidad al IDARTES - Subdirección de Formación Artística, en el acompañamiento psicosocial territorial, mediante la orientación e implementación de estrategias y espacios de fortalecimiento, buscando fomentar el mejoramiento de la prestación de los servicios del programa Crea</v>
          </cell>
          <cell r="AK939" t="str">
            <v>Saby Marcela Rodriguez Palacios</v>
          </cell>
          <cell r="AL939">
            <v>53114383</v>
          </cell>
          <cell r="AM939" t="str">
            <v>899-2024</v>
          </cell>
          <cell r="AP939" t="str">
            <v>SECOP II</v>
          </cell>
          <cell r="AQ939" t="e">
            <v>#N/A</v>
          </cell>
          <cell r="AS939" t="str">
            <v>Falso</v>
          </cell>
          <cell r="AU939" t="str">
            <v>SI</v>
          </cell>
          <cell r="AV939" t="str">
            <v>Febrero</v>
          </cell>
          <cell r="AW939" t="e">
            <v>#N/A</v>
          </cell>
          <cell r="AX939">
            <v>45382</v>
          </cell>
          <cell r="AY939" t="str">
            <v>#REF!</v>
          </cell>
          <cell r="AZ939" t="str">
            <v>CO1.PCCNTR.5991157</v>
          </cell>
        </row>
        <row r="940">
          <cell r="D940" t="str">
            <v>901-2024</v>
          </cell>
          <cell r="E940" t="str">
            <v>LEYLA CASTILLO BALLÉN</v>
          </cell>
          <cell r="F940" t="str">
            <v>Subdirección de Formación Artistica</v>
          </cell>
          <cell r="G940" t="str">
            <v>Subdirección de Formación Artística</v>
          </cell>
          <cell r="H940" t="str">
            <v>Programa Crea</v>
          </cell>
          <cell r="I940" t="str">
            <v>Contratación Directa</v>
          </cell>
          <cell r="J940" t="str">
            <v>Contratación directa.</v>
          </cell>
          <cell r="K940" t="str">
            <v>Prestación de servicios</v>
          </cell>
          <cell r="N940" t="str">
            <v>Si</v>
          </cell>
          <cell r="O940" t="str">
            <v>Contrato Prestación de Servicios Profesionales</v>
          </cell>
          <cell r="P940">
            <v>45345</v>
          </cell>
          <cell r="Q940">
            <v>45348</v>
          </cell>
          <cell r="R940">
            <v>45402</v>
          </cell>
          <cell r="S940">
            <v>55</v>
          </cell>
          <cell r="T940" t="str">
            <v>En Ejecución</v>
          </cell>
          <cell r="U940" t="str">
            <v>LEYLA CASTILLO BALLÉN</v>
          </cell>
          <cell r="X940" t="str">
            <v>LINA MARIA GAVIRIA HURTADO</v>
          </cell>
          <cell r="Z940" t="str">
            <v>Inversión</v>
          </cell>
          <cell r="AA940">
            <v>2020110010061</v>
          </cell>
          <cell r="AC940" t="str">
            <v>O23011601140000007619</v>
          </cell>
          <cell r="AF940">
            <v>11331766</v>
          </cell>
          <cell r="AJ940"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940" t="str">
            <v>Leonardo Ortiz Franco</v>
          </cell>
          <cell r="AL940">
            <v>7730600</v>
          </cell>
          <cell r="AM940" t="str">
            <v>901-2024</v>
          </cell>
          <cell r="AP940" t="str">
            <v>SECOP II</v>
          </cell>
          <cell r="AQ940" t="e">
            <v>#N/A</v>
          </cell>
          <cell r="AS940" t="str">
            <v>Falso</v>
          </cell>
          <cell r="AU940" t="str">
            <v>SI</v>
          </cell>
          <cell r="AV940" t="str">
            <v>Febrero</v>
          </cell>
          <cell r="AW940" t="e">
            <v>#N/A</v>
          </cell>
          <cell r="AX940">
            <v>45402</v>
          </cell>
          <cell r="AY940" t="str">
            <v>#REF!</v>
          </cell>
          <cell r="AZ940" t="str">
            <v>CO1.PCCNTR.5992180</v>
          </cell>
        </row>
        <row r="941">
          <cell r="D941" t="str">
            <v>905-2024</v>
          </cell>
          <cell r="E941" t="str">
            <v>LEYLA CASTILLO BALLÉN</v>
          </cell>
          <cell r="F941" t="str">
            <v>Subdirección de Formación Artistica</v>
          </cell>
          <cell r="G941" t="str">
            <v>Subdirección de Formación Artística</v>
          </cell>
          <cell r="H941" t="str">
            <v>Programa Crea</v>
          </cell>
          <cell r="I941" t="str">
            <v>Contratación Directa</v>
          </cell>
          <cell r="J941" t="str">
            <v>Contratación directa.</v>
          </cell>
          <cell r="K941" t="str">
            <v>Prestación de servicios</v>
          </cell>
          <cell r="N941" t="str">
            <v>Si</v>
          </cell>
          <cell r="O941" t="str">
            <v>Contrato Prestación de Servicios Profesionales</v>
          </cell>
          <cell r="P941">
            <v>45345</v>
          </cell>
          <cell r="Q941">
            <v>45350</v>
          </cell>
          <cell r="R941">
            <v>45473</v>
          </cell>
          <cell r="S941">
            <v>123</v>
          </cell>
          <cell r="T941" t="str">
            <v>En Ejecución</v>
          </cell>
          <cell r="U941" t="str">
            <v>LEYLA CASTILLO BALLÉN</v>
          </cell>
          <cell r="X941" t="str">
            <v>LINA MARIA GAVIRIA HURTADO</v>
          </cell>
          <cell r="Z941" t="str">
            <v>Inversión</v>
          </cell>
          <cell r="AA941">
            <v>2020110010061</v>
          </cell>
          <cell r="AC941" t="str">
            <v>O23011601140000007619</v>
          </cell>
          <cell r="AF941">
            <v>10339544</v>
          </cell>
          <cell r="AJ94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41" t="str">
            <v>Oscar Iván Martínez Carvajal</v>
          </cell>
          <cell r="AL941">
            <v>1012416574</v>
          </cell>
          <cell r="AM941" t="str">
            <v>905-2024</v>
          </cell>
          <cell r="AP941" t="str">
            <v>SECOP II</v>
          </cell>
          <cell r="AQ941" t="e">
            <v>#N/A</v>
          </cell>
          <cell r="AS941" t="str">
            <v>Falso</v>
          </cell>
          <cell r="AU941" t="str">
            <v>SI</v>
          </cell>
          <cell r="AV941" t="str">
            <v>Febrero</v>
          </cell>
          <cell r="AW941" t="e">
            <v>#N/A</v>
          </cell>
          <cell r="AX941">
            <v>45473</v>
          </cell>
          <cell r="AY941" t="str">
            <v>#REF!</v>
          </cell>
          <cell r="AZ941" t="str">
            <v>CO1.PCCNTR.5997698</v>
          </cell>
        </row>
        <row r="942">
          <cell r="D942" t="str">
            <v>908-2024</v>
          </cell>
          <cell r="E942" t="str">
            <v>LEYLA CASTILLO BALLÉN</v>
          </cell>
          <cell r="F942" t="str">
            <v>Subdirección de Formación Artistica</v>
          </cell>
          <cell r="G942" t="str">
            <v>Subdirección de Formación Artística</v>
          </cell>
          <cell r="H942" t="str">
            <v>Programa Crea</v>
          </cell>
          <cell r="I942" t="str">
            <v>Contratación Directa</v>
          </cell>
          <cell r="J942" t="str">
            <v>Contratación directa.</v>
          </cell>
          <cell r="K942" t="str">
            <v>Prestación de servicios</v>
          </cell>
          <cell r="N942" t="str">
            <v>Si</v>
          </cell>
          <cell r="O942" t="str">
            <v>Contrato Prestación de Servicios Apoyo a la Gestión</v>
          </cell>
          <cell r="P942">
            <v>45345</v>
          </cell>
          <cell r="Q942">
            <v>45348</v>
          </cell>
          <cell r="R942">
            <v>45382</v>
          </cell>
          <cell r="S942">
            <v>36</v>
          </cell>
          <cell r="T942" t="str">
            <v>En Ejecución</v>
          </cell>
          <cell r="U942" t="str">
            <v>LEYLA CASTILLO BALLÉN</v>
          </cell>
          <cell r="X942" t="str">
            <v>LINA MARIA GAVIRIA HURTADO</v>
          </cell>
          <cell r="Z942" t="str">
            <v>Inversión</v>
          </cell>
          <cell r="AA942">
            <v>2020110010061</v>
          </cell>
          <cell r="AC942" t="str">
            <v>O23011601140000007619</v>
          </cell>
          <cell r="AF942">
            <v>3074700</v>
          </cell>
          <cell r="AJ942"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942" t="str">
            <v>Anderson Estivens Arevalo Rodriguez</v>
          </cell>
          <cell r="AL942">
            <v>1016062029</v>
          </cell>
          <cell r="AM942" t="str">
            <v>908-2024</v>
          </cell>
          <cell r="AP942" t="str">
            <v>SECOP II</v>
          </cell>
          <cell r="AQ942" t="e">
            <v>#N/A</v>
          </cell>
          <cell r="AS942" t="str">
            <v>Falso</v>
          </cell>
          <cell r="AU942" t="str">
            <v>SI</v>
          </cell>
          <cell r="AV942" t="str">
            <v>Febrero</v>
          </cell>
          <cell r="AW942" t="e">
            <v>#N/A</v>
          </cell>
          <cell r="AX942">
            <v>45382</v>
          </cell>
          <cell r="AY942" t="str">
            <v>#REF!</v>
          </cell>
          <cell r="AZ942" t="str">
            <v>CO1.PCCNTR.5995804</v>
          </cell>
        </row>
        <row r="943">
          <cell r="D943" t="str">
            <v>912-2024</v>
          </cell>
          <cell r="E943" t="str">
            <v>LEYLA CASTILLO BALLÉN</v>
          </cell>
          <cell r="F943" t="str">
            <v>Subdirección de Formación Artistica</v>
          </cell>
          <cell r="G943" t="str">
            <v>Subdirección de Formación Artística</v>
          </cell>
          <cell r="I943" t="str">
            <v>Contratación Directa</v>
          </cell>
          <cell r="J943" t="str">
            <v>Contratación directa.</v>
          </cell>
          <cell r="K943" t="str">
            <v>Prestación de servicios</v>
          </cell>
          <cell r="N943" t="str">
            <v>Si</v>
          </cell>
          <cell r="O943" t="str">
            <v>Contrato Prestación de Servicios Apoyo a la Gestión</v>
          </cell>
          <cell r="P943">
            <v>45345</v>
          </cell>
          <cell r="Q943">
            <v>45350</v>
          </cell>
          <cell r="R943">
            <v>45473</v>
          </cell>
          <cell r="S943">
            <v>123</v>
          </cell>
          <cell r="T943" t="str">
            <v>En Ejecución</v>
          </cell>
          <cell r="U943" t="str">
            <v>LEYLA CASTILLO BALLÉN</v>
          </cell>
          <cell r="X943" t="str">
            <v>VICTOR HUGO GONZALEZ BRAVO</v>
          </cell>
          <cell r="Z943" t="str">
            <v>Inversión</v>
          </cell>
          <cell r="AA943">
            <v>2021110010005</v>
          </cell>
          <cell r="AC943" t="str">
            <v>O23011601210000007909</v>
          </cell>
          <cell r="AF943">
            <v>15335550</v>
          </cell>
          <cell r="AJ943"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943" t="str">
            <v>Laura Milena Duran Hernandez</v>
          </cell>
          <cell r="AL943">
            <v>1026279992</v>
          </cell>
          <cell r="AM943" t="str">
            <v>912-2024</v>
          </cell>
          <cell r="AP943" t="str">
            <v>SECOP II</v>
          </cell>
          <cell r="AQ943" t="e">
            <v>#N/A</v>
          </cell>
          <cell r="AS943" t="str">
            <v>Falso</v>
          </cell>
          <cell r="AU943" t="str">
            <v>SI</v>
          </cell>
          <cell r="AV943" t="str">
            <v>Febrero</v>
          </cell>
          <cell r="AW943" t="e">
            <v>#N/A</v>
          </cell>
          <cell r="AX943">
            <v>45473</v>
          </cell>
          <cell r="AY943" t="str">
            <v>#REF!</v>
          </cell>
          <cell r="AZ943" t="str">
            <v>CO1.PCCNTR.5996714</v>
          </cell>
        </row>
        <row r="944">
          <cell r="D944" t="str">
            <v>913-2024</v>
          </cell>
          <cell r="E944" t="str">
            <v>LEYLA CASTILLO BALLÉN</v>
          </cell>
          <cell r="F944" t="str">
            <v>Subdirección de Formación Artistica</v>
          </cell>
          <cell r="G944" t="str">
            <v>Subdirección de Formación Artística</v>
          </cell>
          <cell r="H944" t="str">
            <v>Programa Crea</v>
          </cell>
          <cell r="I944" t="str">
            <v>Contratación Directa</v>
          </cell>
          <cell r="J944" t="str">
            <v>Contratación directa.</v>
          </cell>
          <cell r="K944" t="str">
            <v>Prestación de servicios</v>
          </cell>
          <cell r="N944" t="str">
            <v>Si</v>
          </cell>
          <cell r="O944" t="str">
            <v>Contrato Prestación de Servicios Profesionales</v>
          </cell>
          <cell r="P944">
            <v>45345</v>
          </cell>
          <cell r="Q944">
            <v>45352</v>
          </cell>
          <cell r="R944">
            <v>45473</v>
          </cell>
          <cell r="S944">
            <v>120</v>
          </cell>
          <cell r="T944" t="str">
            <v>En Ejecución</v>
          </cell>
          <cell r="U944" t="str">
            <v>LEYLA CASTILLO BALLÉN</v>
          </cell>
          <cell r="X944" t="str">
            <v>ALBA YANETH REYES SUAREZ</v>
          </cell>
          <cell r="Z944" t="str">
            <v>Inversión</v>
          </cell>
          <cell r="AA944">
            <v>2020110010061</v>
          </cell>
          <cell r="AC944" t="str">
            <v>O23011601140000007619</v>
          </cell>
          <cell r="AF944">
            <v>14395920</v>
          </cell>
          <cell r="AJ94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44" t="str">
            <v>LAURA ALEJANDRA FLOREZ MILLAN</v>
          </cell>
          <cell r="AL944">
            <v>1020815603</v>
          </cell>
          <cell r="AM944" t="str">
            <v>913-2024</v>
          </cell>
          <cell r="AP944" t="str">
            <v>SECOP II</v>
          </cell>
          <cell r="AQ944" t="e">
            <v>#N/A</v>
          </cell>
          <cell r="AS944" t="str">
            <v>Falso</v>
          </cell>
          <cell r="AU944" t="str">
            <v>SI</v>
          </cell>
          <cell r="AV944" t="str">
            <v>Marzo</v>
          </cell>
          <cell r="AW944" t="e">
            <v>#N/A</v>
          </cell>
          <cell r="AX944">
            <v>45473</v>
          </cell>
          <cell r="AY944" t="str">
            <v>#REF!</v>
          </cell>
          <cell r="AZ944" t="str">
            <v>CO1.PCCNTR.5998648</v>
          </cell>
        </row>
        <row r="945">
          <cell r="D945" t="str">
            <v>914-2024</v>
          </cell>
          <cell r="E945" t="str">
            <v>LEYLA CASTILLO BALLÉN</v>
          </cell>
          <cell r="F945" t="str">
            <v>Subdirección de Formación Artistica</v>
          </cell>
          <cell r="G945" t="str">
            <v>Subdirección de Formación Artística</v>
          </cell>
          <cell r="H945" t="str">
            <v>Programa Crea</v>
          </cell>
          <cell r="I945" t="str">
            <v>Contratación Directa</v>
          </cell>
          <cell r="J945" t="str">
            <v>Contratación directa.</v>
          </cell>
          <cell r="K945" t="str">
            <v>Prestación de servicios</v>
          </cell>
          <cell r="N945" t="str">
            <v>Si</v>
          </cell>
          <cell r="O945" t="str">
            <v>Contrato Prestación de Servicios Profesionales</v>
          </cell>
          <cell r="P945">
            <v>45345</v>
          </cell>
          <cell r="Q945">
            <v>45352</v>
          </cell>
          <cell r="R945">
            <v>45473</v>
          </cell>
          <cell r="S945">
            <v>120</v>
          </cell>
          <cell r="T945" t="str">
            <v>En Ejecución</v>
          </cell>
          <cell r="U945" t="str">
            <v>LEYLA CASTILLO BALLÉN</v>
          </cell>
          <cell r="X945" t="str">
            <v>ALBA YANETH REYES SUAREZ</v>
          </cell>
          <cell r="Z945" t="str">
            <v>Inversión</v>
          </cell>
          <cell r="AA945">
            <v>2020110010061</v>
          </cell>
          <cell r="AC945" t="str">
            <v>O23011601140000007619</v>
          </cell>
          <cell r="AF945">
            <v>9618180</v>
          </cell>
          <cell r="AJ94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45" t="str">
            <v>Luz Helena Sosa Duarte</v>
          </cell>
          <cell r="AL945">
            <v>52734802</v>
          </cell>
          <cell r="AM945" t="str">
            <v>914-2024</v>
          </cell>
          <cell r="AP945" t="str">
            <v>SECOP II</v>
          </cell>
          <cell r="AQ945" t="e">
            <v>#N/A</v>
          </cell>
          <cell r="AS945" t="str">
            <v>Falso</v>
          </cell>
          <cell r="AU945" t="str">
            <v>SI</v>
          </cell>
          <cell r="AV945" t="str">
            <v>Marzo</v>
          </cell>
          <cell r="AW945" t="e">
            <v>#N/A</v>
          </cell>
          <cell r="AX945">
            <v>45473</v>
          </cell>
          <cell r="AY945" t="str">
            <v>#REF!</v>
          </cell>
          <cell r="AZ945" t="str">
            <v>CO1.PCCNTR.5998619</v>
          </cell>
        </row>
        <row r="946">
          <cell r="D946" t="str">
            <v>916-2024</v>
          </cell>
          <cell r="E946" t="str">
            <v>LEYLA CASTILLO BALLÉN</v>
          </cell>
          <cell r="F946" t="str">
            <v>Subdirección de Formación Artistica</v>
          </cell>
          <cell r="G946" t="str">
            <v>Subdirección de Formación Artística</v>
          </cell>
          <cell r="H946" t="str">
            <v>Programa Crea</v>
          </cell>
          <cell r="I946" t="str">
            <v>Contratación Directa</v>
          </cell>
          <cell r="J946" t="str">
            <v>Contratación directa.</v>
          </cell>
          <cell r="K946" t="str">
            <v>Prestación de servicios</v>
          </cell>
          <cell r="N946" t="str">
            <v>Si</v>
          </cell>
          <cell r="O946" t="str">
            <v>Contrato Prestación de Servicios Apoyo a la Gestión</v>
          </cell>
          <cell r="P946">
            <v>45345</v>
          </cell>
          <cell r="Q946">
            <v>45352</v>
          </cell>
          <cell r="R946">
            <v>45473</v>
          </cell>
          <cell r="S946">
            <v>120</v>
          </cell>
          <cell r="T946" t="str">
            <v>En Ejecución</v>
          </cell>
          <cell r="U946" t="str">
            <v>LEYLA CASTILLO BALLÉN</v>
          </cell>
          <cell r="X946" t="str">
            <v>JORGE EDUARDO MARTINEZ GARCIA</v>
          </cell>
          <cell r="Z946" t="str">
            <v>Inversión</v>
          </cell>
          <cell r="AA946">
            <v>2020110010061</v>
          </cell>
          <cell r="AC946" t="str">
            <v>O23011601140000007619</v>
          </cell>
          <cell r="AF946">
            <v>14395920</v>
          </cell>
          <cell r="AJ94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46" t="str">
            <v>Erik Estrada Neira</v>
          </cell>
          <cell r="AL946">
            <v>80723970</v>
          </cell>
          <cell r="AM946" t="str">
            <v>916-2024</v>
          </cell>
          <cell r="AP946" t="str">
            <v>SECOP II</v>
          </cell>
          <cell r="AQ946" t="e">
            <v>#N/A</v>
          </cell>
          <cell r="AS946" t="str">
            <v>Falso</v>
          </cell>
          <cell r="AU946" t="str">
            <v>SI</v>
          </cell>
          <cell r="AV946" t="str">
            <v>Marzo</v>
          </cell>
          <cell r="AW946" t="e">
            <v>#N/A</v>
          </cell>
          <cell r="AX946">
            <v>45473</v>
          </cell>
          <cell r="AY946" t="str">
            <v>#REF!</v>
          </cell>
          <cell r="AZ946" t="str">
            <v>CO1.PCCNTR.5997823</v>
          </cell>
        </row>
        <row r="947">
          <cell r="D947" t="str">
            <v>902-2024</v>
          </cell>
          <cell r="E947" t="str">
            <v>Hanna Paola Cuenca Hernandez</v>
          </cell>
          <cell r="F947" t="str">
            <v>Subdirección de Equipamientos Culturales</v>
          </cell>
          <cell r="I947" t="str">
            <v>Contratación Directa</v>
          </cell>
          <cell r="J947" t="str">
            <v>Contratación directa.</v>
          </cell>
          <cell r="K947" t="str">
            <v>Prestación de servicios</v>
          </cell>
          <cell r="N947" t="str">
            <v>Si</v>
          </cell>
          <cell r="O947" t="str">
            <v>Contrato Prestación de Servicios Apoyo a la Gestión</v>
          </cell>
          <cell r="P947">
            <v>45348</v>
          </cell>
          <cell r="Q947">
            <v>45350</v>
          </cell>
          <cell r="R947">
            <v>45397</v>
          </cell>
          <cell r="S947">
            <v>48</v>
          </cell>
          <cell r="T947" t="str">
            <v>En Ejecución</v>
          </cell>
          <cell r="U947" t="str">
            <v>Hanna Paola Cuenca Hernandez</v>
          </cell>
          <cell r="X947" t="str">
            <v>EDWAR ALEJANDRO PARAMO DELGADO</v>
          </cell>
          <cell r="Z947" t="str">
            <v>Inversión</v>
          </cell>
          <cell r="AA947">
            <v>2020110010158</v>
          </cell>
          <cell r="AC947" t="str">
            <v>O23011601210000007614</v>
          </cell>
          <cell r="AF947">
            <v>3450000</v>
          </cell>
          <cell r="AJ947" t="str">
            <v>Prestar servicios de apoyo a la gestión al IDARTES - Subdirección de Equipamientos 
 Culturales, para la atención de públicos implementando el modelo pedagógico del 
 Planetario de Bogotá.</v>
          </cell>
          <cell r="AK947" t="str">
            <v>Wuilson Diaz Cortes</v>
          </cell>
          <cell r="AL947">
            <v>80759017</v>
          </cell>
          <cell r="AM947" t="str">
            <v>902-2024</v>
          </cell>
          <cell r="AP947" t="str">
            <v>SECOP II</v>
          </cell>
          <cell r="AQ947" t="e">
            <v>#N/A</v>
          </cell>
          <cell r="AS947" t="str">
            <v>Falso</v>
          </cell>
          <cell r="AU947" t="str">
            <v>SI</v>
          </cell>
          <cell r="AV947" t="str">
            <v>Febrero</v>
          </cell>
          <cell r="AW947" t="e">
            <v>#N/A</v>
          </cell>
          <cell r="AX947">
            <v>45397</v>
          </cell>
          <cell r="AY947" t="str">
            <v>#REF!</v>
          </cell>
          <cell r="AZ947" t="str">
            <v>CO1.PCCNTR.5998901</v>
          </cell>
        </row>
        <row r="948">
          <cell r="D948" t="str">
            <v>903-2024</v>
          </cell>
          <cell r="E948" t="str">
            <v>LEYLA CASTILLO BALLÉN</v>
          </cell>
          <cell r="F948" t="str">
            <v>Subdirección de Formación Artistica</v>
          </cell>
          <cell r="G948" t="str">
            <v>Subdirección de Formación Artística</v>
          </cell>
          <cell r="H948" t="str">
            <v>Programa Crea</v>
          </cell>
          <cell r="I948" t="str">
            <v>Contratación Directa</v>
          </cell>
          <cell r="J948" t="str">
            <v>Contratación directa.</v>
          </cell>
          <cell r="K948" t="str">
            <v>Prestación de servicios</v>
          </cell>
          <cell r="N948" t="str">
            <v>Si</v>
          </cell>
          <cell r="O948" t="str">
            <v>Contrato Prestación de Servicios Profesionales</v>
          </cell>
          <cell r="P948">
            <v>45348</v>
          </cell>
          <cell r="Q948">
            <v>45351</v>
          </cell>
          <cell r="R948">
            <v>45473</v>
          </cell>
          <cell r="S948">
            <v>121</v>
          </cell>
          <cell r="T948" t="str">
            <v>En Ejecución</v>
          </cell>
          <cell r="U948" t="str">
            <v>LEYLA CASTILLO BALLÉN</v>
          </cell>
          <cell r="X948" t="str">
            <v>ALBA YANETH REYES SUAREZ</v>
          </cell>
          <cell r="Z948" t="str">
            <v>Inversión</v>
          </cell>
          <cell r="AA948">
            <v>2020110010061</v>
          </cell>
          <cell r="AC948" t="str">
            <v>O23011601140000007619</v>
          </cell>
          <cell r="AF948">
            <v>10339544</v>
          </cell>
          <cell r="AJ94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48" t="str">
            <v>Laura Alvarez Navas</v>
          </cell>
          <cell r="AL948">
            <v>1026586461</v>
          </cell>
          <cell r="AM948" t="str">
            <v>903-2024</v>
          </cell>
          <cell r="AP948" t="str">
            <v>SECOP II</v>
          </cell>
          <cell r="AQ948" t="e">
            <v>#N/A</v>
          </cell>
          <cell r="AS948" t="str">
            <v>Falso</v>
          </cell>
          <cell r="AU948" t="str">
            <v>SI</v>
          </cell>
          <cell r="AV948" t="str">
            <v>Febrero</v>
          </cell>
          <cell r="AW948" t="e">
            <v>#N/A</v>
          </cell>
          <cell r="AX948">
            <v>45473</v>
          </cell>
          <cell r="AY948" t="str">
            <v>#REF!</v>
          </cell>
          <cell r="AZ948" t="str">
            <v>CO1.PCCNTR.5999447</v>
          </cell>
        </row>
        <row r="949">
          <cell r="D949" t="str">
            <v>904-2024</v>
          </cell>
          <cell r="E949" t="str">
            <v>LEYLA CASTILLO BALLÉN</v>
          </cell>
          <cell r="F949" t="str">
            <v>Subdirección de Formación Artistica</v>
          </cell>
          <cell r="G949" t="str">
            <v>Subdirección de Formación Artística</v>
          </cell>
          <cell r="H949" t="str">
            <v>Programa Crea</v>
          </cell>
          <cell r="I949" t="str">
            <v>Contratación Directa</v>
          </cell>
          <cell r="J949" t="str">
            <v>Contratación directa.</v>
          </cell>
          <cell r="K949" t="str">
            <v>Prestación de servicios</v>
          </cell>
          <cell r="N949" t="str">
            <v>Si</v>
          </cell>
          <cell r="O949" t="str">
            <v>Contrato Prestación de Servicios Profesionales</v>
          </cell>
          <cell r="P949">
            <v>45348</v>
          </cell>
          <cell r="Q949">
            <v>45349</v>
          </cell>
          <cell r="R949">
            <v>45473</v>
          </cell>
          <cell r="S949">
            <v>124</v>
          </cell>
          <cell r="T949" t="str">
            <v>En Ejecución</v>
          </cell>
          <cell r="U949" t="str">
            <v>LEYLA CASTILLO BALLÉN</v>
          </cell>
          <cell r="X949" t="str">
            <v>LINA MARIA GAVIRIA HURTADO</v>
          </cell>
          <cell r="Z949" t="str">
            <v>Inversión</v>
          </cell>
          <cell r="AA949">
            <v>2020110010061</v>
          </cell>
          <cell r="AC949" t="str">
            <v>O23011601140000007619</v>
          </cell>
          <cell r="AF949">
            <v>15475614</v>
          </cell>
          <cell r="AJ9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49" t="str">
            <v>ALEXANDER BARÓN CONTRERAS</v>
          </cell>
          <cell r="AL949">
            <v>13510284</v>
          </cell>
          <cell r="AM949" t="str">
            <v>904-2024</v>
          </cell>
          <cell r="AP949" t="str">
            <v>SECOP II</v>
          </cell>
          <cell r="AQ949" t="e">
            <v>#N/A</v>
          </cell>
          <cell r="AS949" t="str">
            <v>Falso</v>
          </cell>
          <cell r="AU949" t="str">
            <v>SI</v>
          </cell>
          <cell r="AV949" t="str">
            <v>Febrero</v>
          </cell>
          <cell r="AW949" t="e">
            <v>#N/A</v>
          </cell>
          <cell r="AX949">
            <v>45473</v>
          </cell>
          <cell r="AY949" t="str">
            <v>#REF!</v>
          </cell>
          <cell r="AZ949" t="str">
            <v>CO1.PCCNTR.6003867</v>
          </cell>
        </row>
        <row r="950">
          <cell r="D950" t="str">
            <v>906-2024</v>
          </cell>
          <cell r="E950" t="str">
            <v>LEYLA CASTILLO BALLÉN</v>
          </cell>
          <cell r="F950" t="str">
            <v>Subdirección de Formación Artistica</v>
          </cell>
          <cell r="G950" t="str">
            <v>Subdirección de Formación Artística</v>
          </cell>
          <cell r="H950" t="str">
            <v>Programa Crea</v>
          </cell>
          <cell r="I950" t="str">
            <v>Contratación Directa</v>
          </cell>
          <cell r="J950" t="str">
            <v>Contratación directa.</v>
          </cell>
          <cell r="K950" t="str">
            <v>Prestación de servicios</v>
          </cell>
          <cell r="N950" t="str">
            <v>Si</v>
          </cell>
          <cell r="O950" t="str">
            <v>Contrato Prestación de Servicios Apoyo a la Gestión</v>
          </cell>
          <cell r="P950">
            <v>45348</v>
          </cell>
          <cell r="Q950">
            <v>45348</v>
          </cell>
          <cell r="R950">
            <v>45382</v>
          </cell>
          <cell r="S950">
            <v>36</v>
          </cell>
          <cell r="T950" t="str">
            <v>En Ejecución</v>
          </cell>
          <cell r="U950" t="str">
            <v>LEYLA CASTILLO BALLÉN</v>
          </cell>
          <cell r="X950" t="str">
            <v>LINA MARIA GAVIRIA HURTADO</v>
          </cell>
          <cell r="Z950" t="str">
            <v>Inversión</v>
          </cell>
          <cell r="AA950">
            <v>2020110010061</v>
          </cell>
          <cell r="AC950" t="str">
            <v>O23011601140000007619</v>
          </cell>
          <cell r="AF950">
            <v>3074700</v>
          </cell>
          <cell r="AJ950" t="str">
            <v>Prestar servicios de apoyo a la gestión al Idartes - Subdirección de Formación Artística, en actividades operativas y logísticas que se realicen en los Centros Crea y en otros espacios en los que se desarrollen actividades propias del programa, según los requerimientos de la dependencia y en concordancia con los procesos y procedimientos definidos en la entidad.</v>
          </cell>
          <cell r="AK950" t="str">
            <v>John Castro Esquivel</v>
          </cell>
          <cell r="AL950">
            <v>1032468613</v>
          </cell>
          <cell r="AM950" t="str">
            <v>906-2024</v>
          </cell>
          <cell r="AP950" t="str">
            <v>SECOP II</v>
          </cell>
          <cell r="AQ950" t="e">
            <v>#N/A</v>
          </cell>
          <cell r="AS950" t="str">
            <v>Falso</v>
          </cell>
          <cell r="AU950" t="str">
            <v>SI</v>
          </cell>
          <cell r="AV950" t="str">
            <v>Febrero</v>
          </cell>
          <cell r="AW950" t="e">
            <v>#N/A</v>
          </cell>
          <cell r="AX950">
            <v>45382</v>
          </cell>
          <cell r="AY950" t="str">
            <v>#REF!</v>
          </cell>
          <cell r="AZ950" t="str">
            <v>CO1.PCCNTR.5997858</v>
          </cell>
        </row>
        <row r="951">
          <cell r="D951" t="str">
            <v>907-2024</v>
          </cell>
          <cell r="E951" t="str">
            <v>LEYLA CASTILLO BALLÉN</v>
          </cell>
          <cell r="F951" t="str">
            <v>Subdirección de Formación Artistica</v>
          </cell>
          <cell r="G951" t="str">
            <v>Subdirección de Formación Artística</v>
          </cell>
          <cell r="H951" t="str">
            <v>Programa Crea</v>
          </cell>
          <cell r="I951" t="str">
            <v>Contratación Directa</v>
          </cell>
          <cell r="J951" t="str">
            <v>Contratación directa.</v>
          </cell>
          <cell r="K951" t="str">
            <v>Prestación de servicios</v>
          </cell>
          <cell r="N951" t="str">
            <v>Si</v>
          </cell>
          <cell r="O951" t="str">
            <v>Contrato Prestación de Servicios Profesionales</v>
          </cell>
          <cell r="P951">
            <v>45348</v>
          </cell>
          <cell r="Q951">
            <v>45352</v>
          </cell>
          <cell r="R951">
            <v>45473</v>
          </cell>
          <cell r="S951">
            <v>120</v>
          </cell>
          <cell r="T951" t="str">
            <v>En Ejecución</v>
          </cell>
          <cell r="U951" t="str">
            <v>LEYLA CASTILLO BALLÉN</v>
          </cell>
          <cell r="X951" t="str">
            <v>JORGE EDUARDO MARTINEZ GARCIA</v>
          </cell>
          <cell r="Z951" t="str">
            <v>Inversión</v>
          </cell>
          <cell r="AA951">
            <v>2020110010061</v>
          </cell>
          <cell r="AC951" t="str">
            <v>O23011601140000007619</v>
          </cell>
          <cell r="AF951">
            <v>9618180</v>
          </cell>
          <cell r="AJ95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51" t="str">
            <v>MAIRA ALEJANDRA BARRAGAN TORRES</v>
          </cell>
          <cell r="AL951">
            <v>1010181969</v>
          </cell>
          <cell r="AM951" t="str">
            <v>907-2024</v>
          </cell>
          <cell r="AP951" t="str">
            <v>SECOP II</v>
          </cell>
          <cell r="AQ951" t="e">
            <v>#N/A</v>
          </cell>
          <cell r="AS951" t="str">
            <v>Falso</v>
          </cell>
          <cell r="AU951" t="str">
            <v>SI</v>
          </cell>
          <cell r="AV951" t="str">
            <v>Marzo</v>
          </cell>
          <cell r="AW951" t="e">
            <v>#N/A</v>
          </cell>
          <cell r="AX951">
            <v>45473</v>
          </cell>
          <cell r="AY951" t="str">
            <v>#REF!</v>
          </cell>
          <cell r="AZ951" t="str">
            <v>CO1.PCCNTR.6005569</v>
          </cell>
        </row>
        <row r="952">
          <cell r="D952" t="str">
            <v>909-2024</v>
          </cell>
          <cell r="E952" t="str">
            <v>LEYLA CASTILLO BALLÉN</v>
          </cell>
          <cell r="F952" t="str">
            <v>Subdirección de Formación Artistica</v>
          </cell>
          <cell r="G952" t="str">
            <v>Subdirección de Formación Artística</v>
          </cell>
          <cell r="H952" t="str">
            <v>Programa Crea</v>
          </cell>
          <cell r="I952" t="str">
            <v>Contratación Directa</v>
          </cell>
          <cell r="J952" t="str">
            <v>Contratación directa.</v>
          </cell>
          <cell r="K952" t="str">
            <v>Prestación de servicios</v>
          </cell>
          <cell r="N952" t="str">
            <v>Si</v>
          </cell>
          <cell r="O952" t="str">
            <v>Contrato Prestación de Servicios Profesionales</v>
          </cell>
          <cell r="P952">
            <v>45348</v>
          </cell>
          <cell r="Q952">
            <v>45352</v>
          </cell>
          <cell r="R952">
            <v>45473</v>
          </cell>
          <cell r="S952">
            <v>120</v>
          </cell>
          <cell r="T952" t="str">
            <v>En Ejecución</v>
          </cell>
          <cell r="U952" t="str">
            <v>LEYLA CASTILLO BALLÉN</v>
          </cell>
          <cell r="X952" t="str">
            <v>ALBA YANETH REYES SUAREZ</v>
          </cell>
          <cell r="Z952" t="str">
            <v>Inversión</v>
          </cell>
          <cell r="AA952">
            <v>2020110010061</v>
          </cell>
          <cell r="AC952" t="str">
            <v>O23011601140000007619</v>
          </cell>
          <cell r="AF952">
            <v>14395920</v>
          </cell>
          <cell r="AJ95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52" t="str">
            <v>STEFANY GOMEZ AVILA</v>
          </cell>
          <cell r="AL952">
            <v>1026290743</v>
          </cell>
          <cell r="AM952" t="str">
            <v>909-2024</v>
          </cell>
          <cell r="AP952" t="str">
            <v>SECOP II</v>
          </cell>
          <cell r="AQ952" t="e">
            <v>#N/A</v>
          </cell>
          <cell r="AS952" t="str">
            <v>Falso</v>
          </cell>
          <cell r="AU952" t="str">
            <v>SI</v>
          </cell>
          <cell r="AV952" t="str">
            <v>Marzo</v>
          </cell>
          <cell r="AW952" t="e">
            <v>#N/A</v>
          </cell>
          <cell r="AX952">
            <v>45473</v>
          </cell>
          <cell r="AY952" t="str">
            <v>#REF!</v>
          </cell>
          <cell r="AZ952" t="str">
            <v>CO1.PCCNTR.6005599</v>
          </cell>
        </row>
        <row r="953">
          <cell r="D953" t="str">
            <v>911-2024</v>
          </cell>
          <cell r="E953" t="str">
            <v>LEYLA CASTILLO BALLÉN</v>
          </cell>
          <cell r="F953" t="str">
            <v>Subdirección de Formación Artistica</v>
          </cell>
          <cell r="G953" t="str">
            <v>Subdirección de Formación Artística</v>
          </cell>
          <cell r="H953" t="str">
            <v>Programa Crea</v>
          </cell>
          <cell r="I953" t="str">
            <v>Contratación Directa</v>
          </cell>
          <cell r="J953" t="str">
            <v>Contratación directa.</v>
          </cell>
          <cell r="K953" t="str">
            <v>Prestación de servicios</v>
          </cell>
          <cell r="N953" t="str">
            <v>Si</v>
          </cell>
          <cell r="O953" t="str">
            <v>Contrato Prestación de Servicios Profesionales</v>
          </cell>
          <cell r="P953">
            <v>45348</v>
          </cell>
          <cell r="Q953">
            <v>45352</v>
          </cell>
          <cell r="R953">
            <v>45473</v>
          </cell>
          <cell r="S953">
            <v>120</v>
          </cell>
          <cell r="T953" t="str">
            <v>En Ejecución</v>
          </cell>
          <cell r="U953" t="str">
            <v>LEYLA CASTILLO BALLÉN</v>
          </cell>
          <cell r="X953" t="str">
            <v>JORGE EDUARDO MARTINEZ GARCIA</v>
          </cell>
          <cell r="Z953" t="str">
            <v>Inversión</v>
          </cell>
          <cell r="AA953">
            <v>2020110010061</v>
          </cell>
          <cell r="AC953" t="str">
            <v>O23011601140000007619</v>
          </cell>
          <cell r="AF953">
            <v>14395920</v>
          </cell>
          <cell r="AJ9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53" t="str">
            <v>Eliana Yolima Orjuela Ardila</v>
          </cell>
          <cell r="AL953">
            <v>1020741832</v>
          </cell>
          <cell r="AM953" t="str">
            <v>911-2024</v>
          </cell>
          <cell r="AP953" t="str">
            <v>SECOP II</v>
          </cell>
          <cell r="AQ953" t="e">
            <v>#N/A</v>
          </cell>
          <cell r="AS953" t="str">
            <v>Falso</v>
          </cell>
          <cell r="AU953" t="str">
            <v>SI</v>
          </cell>
          <cell r="AV953" t="str">
            <v>Marzo</v>
          </cell>
          <cell r="AW953" t="e">
            <v>#N/A</v>
          </cell>
          <cell r="AX953">
            <v>45473</v>
          </cell>
          <cell r="AY953" t="str">
            <v>#REF!</v>
          </cell>
          <cell r="AZ953" t="str">
            <v>CO1.PCCNTR.6005446</v>
          </cell>
        </row>
        <row r="954">
          <cell r="D954" t="str">
            <v>915-2024</v>
          </cell>
          <cell r="E954" t="str">
            <v>LEYLA CASTILLO BALLÉN</v>
          </cell>
          <cell r="F954" t="str">
            <v>Subdirección de Formación Artistica</v>
          </cell>
          <cell r="G954" t="str">
            <v>Subdirección de Formación Artística</v>
          </cell>
          <cell r="H954" t="str">
            <v>Programa Crea</v>
          </cell>
          <cell r="I954" t="str">
            <v>Contratación Directa</v>
          </cell>
          <cell r="J954" t="str">
            <v>Contratación directa.</v>
          </cell>
          <cell r="K954" t="str">
            <v>Prestación de servicios</v>
          </cell>
          <cell r="N954" t="str">
            <v>Si</v>
          </cell>
          <cell r="O954" t="str">
            <v>Contrato Prestación de Servicios Apoyo a la Gestión</v>
          </cell>
          <cell r="P954">
            <v>45348</v>
          </cell>
          <cell r="Q954">
            <v>45350</v>
          </cell>
          <cell r="R954">
            <v>45473</v>
          </cell>
          <cell r="S954">
            <v>123</v>
          </cell>
          <cell r="T954" t="str">
            <v>En Ejecución</v>
          </cell>
          <cell r="U954" t="str">
            <v>LEYLA CASTILLO BALLÉN</v>
          </cell>
          <cell r="X954" t="str">
            <v>LINA MARIA GAVIRIA HURTADO</v>
          </cell>
          <cell r="Z954" t="str">
            <v>Inversión</v>
          </cell>
          <cell r="AA954">
            <v>2020110010061</v>
          </cell>
          <cell r="AC954" t="str">
            <v>O23011601140000007619</v>
          </cell>
          <cell r="AF954">
            <v>10290115</v>
          </cell>
          <cell r="AJ95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54" t="str">
            <v>carlos arturopeñaloza</v>
          </cell>
          <cell r="AL954">
            <v>1012425136</v>
          </cell>
          <cell r="AM954" t="str">
            <v>915-2024</v>
          </cell>
          <cell r="AP954" t="str">
            <v>SECOP II</v>
          </cell>
          <cell r="AQ954" t="e">
            <v>#N/A</v>
          </cell>
          <cell r="AS954" t="str">
            <v>Falso</v>
          </cell>
          <cell r="AU954" t="str">
            <v>SI</v>
          </cell>
          <cell r="AV954" t="str">
            <v>Febrero</v>
          </cell>
          <cell r="AW954" t="e">
            <v>#N/A</v>
          </cell>
          <cell r="AX954">
            <v>45473</v>
          </cell>
          <cell r="AY954" t="str">
            <v>#REF!</v>
          </cell>
          <cell r="AZ954" t="str">
            <v>CO1.PCCNTR.5999217</v>
          </cell>
        </row>
        <row r="955">
          <cell r="D955" t="str">
            <v>917-2024</v>
          </cell>
          <cell r="E955" t="str">
            <v>LEYLA CASTILLO BALLÉN</v>
          </cell>
          <cell r="F955" t="str">
            <v>Subdirección de Formación Artistica</v>
          </cell>
          <cell r="G955" t="str">
            <v>Subdirección de Formación Artística</v>
          </cell>
          <cell r="H955" t="str">
            <v>Programa Crea</v>
          </cell>
          <cell r="I955" t="str">
            <v>Contratación Directa</v>
          </cell>
          <cell r="J955" t="str">
            <v>Contratación directa.</v>
          </cell>
          <cell r="K955" t="str">
            <v>Prestación de servicios</v>
          </cell>
          <cell r="N955" t="str">
            <v>Si</v>
          </cell>
          <cell r="O955" t="str">
            <v>Contrato Prestación de Servicios Apoyo a la Gestión</v>
          </cell>
          <cell r="P955">
            <v>45348</v>
          </cell>
          <cell r="Q955">
            <v>45352</v>
          </cell>
          <cell r="R955">
            <v>45473</v>
          </cell>
          <cell r="S955">
            <v>120</v>
          </cell>
          <cell r="T955" t="str">
            <v>En Ejecución</v>
          </cell>
          <cell r="U955" t="str">
            <v>LEYLA CASTILLO BALLÉN</v>
          </cell>
          <cell r="X955" t="str">
            <v>JORGE EDUARDO MARTINEZ GARCIA</v>
          </cell>
          <cell r="Z955" t="str">
            <v>Inversión</v>
          </cell>
          <cell r="AA955">
            <v>2020110010061</v>
          </cell>
          <cell r="AC955" t="str">
            <v>O23011601140000007619</v>
          </cell>
          <cell r="AF955">
            <v>9572200</v>
          </cell>
          <cell r="AJ95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55" t="str">
            <v>CORPORACION JOHN VASQUEZ</v>
          </cell>
          <cell r="AL955">
            <v>1070966366</v>
          </cell>
          <cell r="AM955" t="str">
            <v>917-2024</v>
          </cell>
          <cell r="AP955" t="str">
            <v>SECOP II</v>
          </cell>
          <cell r="AQ955" t="e">
            <v>#N/A</v>
          </cell>
          <cell r="AS955" t="str">
            <v>Falso</v>
          </cell>
          <cell r="AU955" t="str">
            <v>SI</v>
          </cell>
          <cell r="AV955" t="str">
            <v>Marzo</v>
          </cell>
          <cell r="AW955" t="e">
            <v>#N/A</v>
          </cell>
          <cell r="AX955">
            <v>45473</v>
          </cell>
          <cell r="AY955" t="str">
            <v>#REF!</v>
          </cell>
          <cell r="AZ955" t="str">
            <v>CO1.PCCNTR.6004554</v>
          </cell>
        </row>
        <row r="956">
          <cell r="D956" t="str">
            <v>919-2024</v>
          </cell>
          <cell r="E956" t="str">
            <v>LEYLA CASTILLO BALLÉN</v>
          </cell>
          <cell r="F956" t="str">
            <v>Subdirección de Formación Artistica</v>
          </cell>
          <cell r="G956" t="str">
            <v>Subdirección de Formación Artística</v>
          </cell>
          <cell r="H956" t="str">
            <v>Programa Crea</v>
          </cell>
          <cell r="I956" t="str">
            <v>Contratación Directa</v>
          </cell>
          <cell r="J956" t="str">
            <v>Contratación directa.</v>
          </cell>
          <cell r="K956" t="str">
            <v>Prestación de servicios</v>
          </cell>
          <cell r="N956" t="str">
            <v>Si</v>
          </cell>
          <cell r="O956" t="str">
            <v>Contrato Prestación de Servicios Profesionales</v>
          </cell>
          <cell r="P956">
            <v>45348</v>
          </cell>
          <cell r="Q956">
            <v>45352</v>
          </cell>
          <cell r="R956">
            <v>45473</v>
          </cell>
          <cell r="S956">
            <v>120</v>
          </cell>
          <cell r="T956" t="str">
            <v>En Ejecución</v>
          </cell>
          <cell r="U956" t="str">
            <v>LEYLA CASTILLO BALLÉN</v>
          </cell>
          <cell r="X956" t="str">
            <v>ALBA YANETH REYES SUAREZ</v>
          </cell>
          <cell r="Z956" t="str">
            <v>Inversión</v>
          </cell>
          <cell r="AA956">
            <v>2020110010061</v>
          </cell>
          <cell r="AC956" t="str">
            <v>O23011601140000007619</v>
          </cell>
          <cell r="AF956">
            <v>14395920</v>
          </cell>
          <cell r="AJ956" t="str">
            <v>Prestar servicios profesionales al IDARTES - Subdirección de Formación Artística, para el desarrollo y ejecución de los procesos de formación artística, en el marco del Programa Crea,acorde con las perspectivas pedagógicas del programa y los requerimientos de la entidad.</v>
          </cell>
          <cell r="AK956" t="str">
            <v>FREDY EDUARDO BOADA BOLIVAR</v>
          </cell>
          <cell r="AL956">
            <v>79780847</v>
          </cell>
          <cell r="AM956" t="str">
            <v>919-2024</v>
          </cell>
          <cell r="AP956" t="str">
            <v>SECOP II</v>
          </cell>
          <cell r="AQ956" t="e">
            <v>#N/A</v>
          </cell>
          <cell r="AS956" t="str">
            <v>Falso</v>
          </cell>
          <cell r="AU956" t="str">
            <v>SI</v>
          </cell>
          <cell r="AV956" t="str">
            <v>Marzo</v>
          </cell>
          <cell r="AW956" t="e">
            <v>#N/A</v>
          </cell>
          <cell r="AX956">
            <v>45473</v>
          </cell>
          <cell r="AY956" t="str">
            <v>#REF!</v>
          </cell>
          <cell r="AZ956" t="str">
            <v>CO1.PCCNTR.6006438</v>
          </cell>
        </row>
        <row r="957">
          <cell r="D957" t="str">
            <v>922-2024</v>
          </cell>
          <cell r="E957" t="str">
            <v>LEYLA CASTILLO BALLÉN</v>
          </cell>
          <cell r="F957" t="str">
            <v>Subdirección de Formación Artistica</v>
          </cell>
          <cell r="G957" t="str">
            <v>Subdirección de Formación Artística</v>
          </cell>
          <cell r="H957" t="str">
            <v>Programa Crea</v>
          </cell>
          <cell r="I957" t="str">
            <v>Contratación Directa</v>
          </cell>
          <cell r="J957" t="str">
            <v>Contratación directa.</v>
          </cell>
          <cell r="K957" t="str">
            <v>Prestación de servicios</v>
          </cell>
          <cell r="N957" t="str">
            <v>Si</v>
          </cell>
          <cell r="O957" t="str">
            <v>Contrato Prestación de Servicios Apoyo a la Gestión</v>
          </cell>
          <cell r="P957">
            <v>45348</v>
          </cell>
          <cell r="Q957">
            <v>45349</v>
          </cell>
          <cell r="R957">
            <v>45473</v>
          </cell>
          <cell r="S957">
            <v>124</v>
          </cell>
          <cell r="T957" t="str">
            <v>En Ejecución</v>
          </cell>
          <cell r="U957" t="str">
            <v>LEYLA CASTILLO BALLÉN</v>
          </cell>
          <cell r="X957" t="str">
            <v>LINA MARIA GAVIRIA HURTADO</v>
          </cell>
          <cell r="Z957" t="str">
            <v>Inversión</v>
          </cell>
          <cell r="AA957">
            <v>2020110010061</v>
          </cell>
          <cell r="AC957" t="str">
            <v>O23011601140000007619</v>
          </cell>
          <cell r="AF957">
            <v>15475614</v>
          </cell>
          <cell r="AJ95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57" t="str">
            <v>Alex Ferney</v>
          </cell>
          <cell r="AL957">
            <v>1041258335</v>
          </cell>
          <cell r="AM957" t="str">
            <v>922-2024</v>
          </cell>
          <cell r="AP957" t="str">
            <v>SECOP II</v>
          </cell>
          <cell r="AQ957" t="e">
            <v>#N/A</v>
          </cell>
          <cell r="AS957" t="str">
            <v>Falso</v>
          </cell>
          <cell r="AU957" t="str">
            <v>SI</v>
          </cell>
          <cell r="AV957" t="str">
            <v>Febrero</v>
          </cell>
          <cell r="AW957" t="e">
            <v>#N/A</v>
          </cell>
          <cell r="AX957">
            <v>45473</v>
          </cell>
          <cell r="AY957" t="str">
            <v>#REF!</v>
          </cell>
          <cell r="AZ957" t="str">
            <v>CO1.PCCNTR.6004568</v>
          </cell>
        </row>
        <row r="958">
          <cell r="D958" t="str">
            <v>930-2024</v>
          </cell>
          <cell r="E958" t="str">
            <v>LEYLA CASTILLO BALLÉN</v>
          </cell>
          <cell r="F958" t="str">
            <v>Subdirección de Formación Artistica</v>
          </cell>
          <cell r="G958" t="str">
            <v>Subdirección de Formación Artística</v>
          </cell>
          <cell r="H958" t="str">
            <v>Programa Crea</v>
          </cell>
          <cell r="I958" t="str">
            <v>Contratación Directa</v>
          </cell>
          <cell r="J958" t="str">
            <v>Contratación directa.</v>
          </cell>
          <cell r="K958" t="str">
            <v>Prestación de servicios</v>
          </cell>
          <cell r="N958" t="str">
            <v>Si</v>
          </cell>
          <cell r="O958" t="str">
            <v>Contrato Prestación de Servicios Profesionales</v>
          </cell>
          <cell r="P958">
            <v>45348</v>
          </cell>
          <cell r="Q958">
            <v>45352</v>
          </cell>
          <cell r="R958">
            <v>45473</v>
          </cell>
          <cell r="S958">
            <v>120</v>
          </cell>
          <cell r="T958" t="str">
            <v>Terminado</v>
          </cell>
          <cell r="U958" t="str">
            <v>LEYLA CASTILLO BALLÉN</v>
          </cell>
          <cell r="X958" t="str">
            <v>ALBA YANETH REYES SUAREZ</v>
          </cell>
          <cell r="Z958" t="str">
            <v>Inversión</v>
          </cell>
          <cell r="AA958">
            <v>2020110010061</v>
          </cell>
          <cell r="AC958" t="str">
            <v>O23011601140000007619</v>
          </cell>
          <cell r="AF958">
            <v>14395920</v>
          </cell>
          <cell r="AJ95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58" t="str">
            <v>JENNYS FERNANDA OBANDO JARAMILLO</v>
          </cell>
          <cell r="AL958">
            <v>1085254906</v>
          </cell>
          <cell r="AM958" t="str">
            <v>930-2024</v>
          </cell>
          <cell r="AP958" t="str">
            <v>SECOP II</v>
          </cell>
          <cell r="AQ958" t="e">
            <v>#N/A</v>
          </cell>
          <cell r="AS958" t="str">
            <v>Falso</v>
          </cell>
          <cell r="AU958" t="str">
            <v>SI</v>
          </cell>
          <cell r="AV958" t="str">
            <v>Marzo</v>
          </cell>
          <cell r="AW958">
            <v>45443</v>
          </cell>
          <cell r="AX958">
            <v>45443</v>
          </cell>
          <cell r="AY958" t="str">
            <v>#REF!</v>
          </cell>
          <cell r="AZ958" t="str">
            <v>CO1.PCCNTR.6008203</v>
          </cell>
        </row>
        <row r="959">
          <cell r="D959" t="str">
            <v>896-2024</v>
          </cell>
          <cell r="E959" t="str">
            <v>LEYLA CASTILLO BALLÉN</v>
          </cell>
          <cell r="F959" t="str">
            <v>Subdirección de Formación Artistica</v>
          </cell>
          <cell r="G959" t="str">
            <v>Subdirección de Formación Artística</v>
          </cell>
          <cell r="I959" t="str">
            <v>Contratación Directa</v>
          </cell>
          <cell r="J959" t="str">
            <v>Contratación directa.</v>
          </cell>
          <cell r="K959" t="str">
            <v>Arrendamiento de inmuebles</v>
          </cell>
          <cell r="N959" t="str">
            <v>No</v>
          </cell>
          <cell r="O959" t="str">
            <v>N/A</v>
          </cell>
          <cell r="P959">
            <v>45349</v>
          </cell>
          <cell r="Q959">
            <v>45350</v>
          </cell>
          <cell r="R959">
            <v>45706</v>
          </cell>
          <cell r="S959">
            <v>351</v>
          </cell>
          <cell r="T959" t="str">
            <v>En Ejecución</v>
          </cell>
          <cell r="U959" t="str">
            <v>LEYLA CASTILLO BALLÉN</v>
          </cell>
          <cell r="Z959" t="str">
            <v>Inversión</v>
          </cell>
          <cell r="AA959">
            <v>2020110010061</v>
          </cell>
          <cell r="AC959" t="str">
            <v>O23011601140000007619</v>
          </cell>
          <cell r="AF959">
            <v>200590820</v>
          </cell>
          <cell r="AJ959" t="str">
            <v>TOMAR EN CALIDAD DE ARRENDAMIENTO LOS BIENES INMUEBLES UBICADOS EN LA CARRERA 17D # 64B -07 SUR; CARRERA 17 D # 64 B-31 SUR Y CARRERA 17 -D BIS # 64 A-80 SUR DE LA CIUDAD DE BOGOTÁ, CON UN ÁREA DISPONIBLE APROXIMADA DE 581 MTS2, ACORDE CON LAS ESPECIFICACIONES DEFINIDAS POR LA ENTIDAD, CON DESTINO AL FUNCIONAMIENTO DE UN CENTRO DE FORMACIÓN ARTÍSTICA - CREA.</v>
          </cell>
          <cell r="AK959" t="str">
            <v>JULIO ANTONIO QUINTERO CAMARGO</v>
          </cell>
          <cell r="AL959">
            <v>17001659</v>
          </cell>
          <cell r="AM959" t="str">
            <v>896-2024</v>
          </cell>
          <cell r="AP959" t="str">
            <v>SECOP II</v>
          </cell>
          <cell r="AQ959" t="e">
            <v>#N/A</v>
          </cell>
          <cell r="AS959" t="str">
            <v>Falso</v>
          </cell>
          <cell r="AU959" t="str">
            <v>SI</v>
          </cell>
          <cell r="AV959" t="str">
            <v>Febrero</v>
          </cell>
          <cell r="AW959" t="e">
            <v>#N/A</v>
          </cell>
          <cell r="AX959">
            <v>45706</v>
          </cell>
          <cell r="AY959" t="str">
            <v>#REF!</v>
          </cell>
          <cell r="AZ959" t="str">
            <v>CO1.PCCNTR.5993675</v>
          </cell>
        </row>
        <row r="960">
          <cell r="D960" t="str">
            <v>910-2024</v>
          </cell>
          <cell r="E960" t="str">
            <v>LEYLA CASTILLO BALLÉN</v>
          </cell>
          <cell r="F960" t="str">
            <v>Subdirección de Formación Artistica</v>
          </cell>
          <cell r="G960" t="str">
            <v>Subdirección de Formación Artística</v>
          </cell>
          <cell r="H960" t="str">
            <v>Programa Crea</v>
          </cell>
          <cell r="I960" t="str">
            <v>Contratación Directa</v>
          </cell>
          <cell r="J960" t="str">
            <v>Contratación directa.</v>
          </cell>
          <cell r="K960" t="str">
            <v>Prestación de servicios</v>
          </cell>
          <cell r="N960" t="str">
            <v>Si</v>
          </cell>
          <cell r="O960" t="str">
            <v>Contrato Prestación de Servicios Profesionales</v>
          </cell>
          <cell r="P960">
            <v>45349</v>
          </cell>
          <cell r="Q960">
            <v>45352</v>
          </cell>
          <cell r="R960">
            <v>45473</v>
          </cell>
          <cell r="S960">
            <v>120</v>
          </cell>
          <cell r="T960" t="str">
            <v>En Ejecución</v>
          </cell>
          <cell r="U960" t="str">
            <v>LEYLA CASTILLO BALLÉN</v>
          </cell>
          <cell r="X960" t="str">
            <v>JORGE EDUARDO MARTINEZ GARCIA</v>
          </cell>
          <cell r="Z960" t="str">
            <v>Inversión</v>
          </cell>
          <cell r="AA960">
            <v>2020110010061</v>
          </cell>
          <cell r="AC960" t="str">
            <v>O23011601140000007619</v>
          </cell>
          <cell r="AF960">
            <v>14395920</v>
          </cell>
          <cell r="AJ96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60" t="str">
            <v>Cristhian Steven Vargas Avendaño</v>
          </cell>
          <cell r="AL960">
            <v>1023954578</v>
          </cell>
          <cell r="AM960" t="str">
            <v>910-2024</v>
          </cell>
          <cell r="AP960" t="str">
            <v>SECOP II</v>
          </cell>
          <cell r="AQ960" t="e">
            <v>#N/A</v>
          </cell>
          <cell r="AS960" t="str">
            <v>Falso</v>
          </cell>
          <cell r="AU960" t="str">
            <v>SI</v>
          </cell>
          <cell r="AV960" t="str">
            <v>Marzo</v>
          </cell>
          <cell r="AW960" t="e">
            <v>#N/A</v>
          </cell>
          <cell r="AX960">
            <v>45473</v>
          </cell>
          <cell r="AY960" t="str">
            <v>#REF!</v>
          </cell>
          <cell r="AZ960" t="str">
            <v>CO1.PCCNTR.6005924</v>
          </cell>
        </row>
        <row r="961">
          <cell r="D961" t="str">
            <v>918-2024</v>
          </cell>
          <cell r="E961" t="str">
            <v>LEYLA CASTILLO BALLÉN</v>
          </cell>
          <cell r="F961" t="str">
            <v>Subdirección de Formación Artistica</v>
          </cell>
          <cell r="G961" t="str">
            <v>Subdirección de Formación Artística</v>
          </cell>
          <cell r="H961" t="str">
            <v>Programa Crea</v>
          </cell>
          <cell r="I961" t="str">
            <v>Contratación Directa</v>
          </cell>
          <cell r="J961" t="str">
            <v>Contratación directa.</v>
          </cell>
          <cell r="K961" t="str">
            <v>Prestación de servicios</v>
          </cell>
          <cell r="N961" t="str">
            <v>Si</v>
          </cell>
          <cell r="O961" t="str">
            <v>Contrato Prestación de Servicios Profesionales</v>
          </cell>
          <cell r="P961">
            <v>45349</v>
          </cell>
          <cell r="Q961">
            <v>45352</v>
          </cell>
          <cell r="R961">
            <v>45473</v>
          </cell>
          <cell r="S961">
            <v>120</v>
          </cell>
          <cell r="T961" t="str">
            <v>En Ejecución</v>
          </cell>
          <cell r="U961" t="str">
            <v>LEYLA CASTILLO BALLÉN</v>
          </cell>
          <cell r="X961" t="str">
            <v>ALBA YANETH REYES SUAREZ</v>
          </cell>
          <cell r="Z961" t="str">
            <v>Inversión</v>
          </cell>
          <cell r="AA961">
            <v>2020110010061</v>
          </cell>
          <cell r="AC961" t="str">
            <v>O23011601140000007619</v>
          </cell>
          <cell r="AF961">
            <v>14395920</v>
          </cell>
          <cell r="AJ96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61" t="str">
            <v>ANGIE VANESSA HUERTAS BARBOSA</v>
          </cell>
          <cell r="AL961">
            <v>1018480151</v>
          </cell>
          <cell r="AM961" t="str">
            <v>918-2024</v>
          </cell>
          <cell r="AP961" t="str">
            <v>SECOP II</v>
          </cell>
          <cell r="AQ961" t="e">
            <v>#N/A</v>
          </cell>
          <cell r="AS961" t="str">
            <v>Falso</v>
          </cell>
          <cell r="AU961" t="str">
            <v>SI</v>
          </cell>
          <cell r="AV961" t="str">
            <v>Marzo</v>
          </cell>
          <cell r="AW961" t="e">
            <v>#N/A</v>
          </cell>
          <cell r="AX961">
            <v>45473</v>
          </cell>
          <cell r="AY961" t="str">
            <v>#REF!</v>
          </cell>
          <cell r="AZ961" t="str">
            <v>CO1.PCCNTR.6006146</v>
          </cell>
        </row>
        <row r="962">
          <cell r="D962" t="str">
            <v>920-2024</v>
          </cell>
          <cell r="E962" t="str">
            <v>LEYLA CASTILLO BALLÉN</v>
          </cell>
          <cell r="F962" t="str">
            <v>Subdirección de Formación Artistica</v>
          </cell>
          <cell r="G962" t="str">
            <v>Subdirección de Formación Artística</v>
          </cell>
          <cell r="H962" t="str">
            <v>Programa Crea</v>
          </cell>
          <cell r="I962" t="str">
            <v>Contratación Directa</v>
          </cell>
          <cell r="J962" t="str">
            <v>Contratación directa.</v>
          </cell>
          <cell r="K962" t="str">
            <v>Prestación de servicios</v>
          </cell>
          <cell r="N962" t="str">
            <v>Si</v>
          </cell>
          <cell r="O962" t="str">
            <v>Contrato Prestación de Servicios Profesionales</v>
          </cell>
          <cell r="P962">
            <v>45349</v>
          </cell>
          <cell r="Q962">
            <v>45355</v>
          </cell>
          <cell r="R962">
            <v>45473</v>
          </cell>
          <cell r="S962">
            <v>117</v>
          </cell>
          <cell r="T962" t="str">
            <v>En Ejecución</v>
          </cell>
          <cell r="U962" t="str">
            <v>LEYLA CASTILLO BALLÉN</v>
          </cell>
          <cell r="X962" t="str">
            <v>ALBA YANETH REYES SUAREZ</v>
          </cell>
          <cell r="Z962" t="str">
            <v>Inversión</v>
          </cell>
          <cell r="AA962">
            <v>2020110010061</v>
          </cell>
          <cell r="AC962" t="str">
            <v>O23011601140000007619</v>
          </cell>
          <cell r="AF962">
            <v>10339544</v>
          </cell>
          <cell r="AJ96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62" t="str">
            <v>Camilo Andrés Hernández Sandoval</v>
          </cell>
          <cell r="AL962">
            <v>1022431893</v>
          </cell>
          <cell r="AM962" t="str">
            <v>920-2024</v>
          </cell>
          <cell r="AP962" t="str">
            <v>SECOP II</v>
          </cell>
          <cell r="AQ962" t="e">
            <v>#N/A</v>
          </cell>
          <cell r="AS962" t="str">
            <v>Falso</v>
          </cell>
          <cell r="AU962" t="str">
            <v>SI</v>
          </cell>
          <cell r="AV962" t="str">
            <v>Marzo</v>
          </cell>
          <cell r="AW962" t="e">
            <v>#N/A</v>
          </cell>
          <cell r="AX962">
            <v>45473</v>
          </cell>
          <cell r="AY962" t="str">
            <v>#REF!</v>
          </cell>
          <cell r="AZ962" t="str">
            <v>CO1.PCCNTR.6007630</v>
          </cell>
        </row>
        <row r="963">
          <cell r="D963" t="str">
            <v>921-2024</v>
          </cell>
          <cell r="E963" t="str">
            <v>LEYLA CASTILLO BALLÉN</v>
          </cell>
          <cell r="F963" t="str">
            <v>Subdirección de Formación Artistica</v>
          </cell>
          <cell r="G963" t="str">
            <v>Subdirección de Formación Artística</v>
          </cell>
          <cell r="H963" t="str">
            <v>Programa Crea</v>
          </cell>
          <cell r="I963" t="str">
            <v>Contratación Directa</v>
          </cell>
          <cell r="J963" t="str">
            <v>Contratación directa.</v>
          </cell>
          <cell r="K963" t="str">
            <v>Prestación de servicios</v>
          </cell>
          <cell r="N963" t="str">
            <v>Si</v>
          </cell>
          <cell r="O963" t="str">
            <v>Contrato Prestación de Servicios Profesionales</v>
          </cell>
          <cell r="P963">
            <v>45349</v>
          </cell>
          <cell r="Q963">
            <v>45351</v>
          </cell>
          <cell r="R963">
            <v>45473</v>
          </cell>
          <cell r="S963">
            <v>121</v>
          </cell>
          <cell r="T963" t="str">
            <v>En Ejecución</v>
          </cell>
          <cell r="U963" t="str">
            <v>LEYLA CASTILLO BALLÉN</v>
          </cell>
          <cell r="X963" t="str">
            <v>ALBA YANETH REYES SUAREZ</v>
          </cell>
          <cell r="Z963" t="str">
            <v>Inversión</v>
          </cell>
          <cell r="AA963">
            <v>2020110010061</v>
          </cell>
          <cell r="AC963" t="str">
            <v>O23011601140000007619</v>
          </cell>
          <cell r="AF963">
            <v>10339544</v>
          </cell>
          <cell r="AJ96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63" t="str">
            <v>Edward Andrey Forero Aguirre</v>
          </cell>
          <cell r="AL963">
            <v>1012413182</v>
          </cell>
          <cell r="AM963" t="str">
            <v>921-2024</v>
          </cell>
          <cell r="AP963" t="str">
            <v>SECOP II</v>
          </cell>
          <cell r="AQ963" t="e">
            <v>#N/A</v>
          </cell>
          <cell r="AS963" t="str">
            <v>Falso</v>
          </cell>
          <cell r="AU963" t="str">
            <v>SI</v>
          </cell>
          <cell r="AV963" t="str">
            <v>Febrero</v>
          </cell>
          <cell r="AW963" t="e">
            <v>#N/A</v>
          </cell>
          <cell r="AX963">
            <v>45473</v>
          </cell>
          <cell r="AY963" t="str">
            <v>#REF!</v>
          </cell>
          <cell r="AZ963" t="str">
            <v>CO1.PCCNTR.6008216</v>
          </cell>
        </row>
        <row r="964">
          <cell r="D964" t="str">
            <v>923-2024</v>
          </cell>
          <cell r="E964" t="str">
            <v>LEYLA CASTILLO BALLÉN</v>
          </cell>
          <cell r="F964" t="str">
            <v>Subdirección de Formación Artistica</v>
          </cell>
          <cell r="G964" t="str">
            <v>Subdirección de Formación Artística</v>
          </cell>
          <cell r="H964" t="str">
            <v>Programa Crea</v>
          </cell>
          <cell r="I964" t="str">
            <v>Contratación Directa</v>
          </cell>
          <cell r="J964" t="str">
            <v>Contratación directa.</v>
          </cell>
          <cell r="K964" t="str">
            <v>Prestación de servicios</v>
          </cell>
          <cell r="N964" t="str">
            <v>Si</v>
          </cell>
          <cell r="O964" t="str">
            <v>Contrato Prestación de Servicios Profesionales</v>
          </cell>
          <cell r="P964">
            <v>45349</v>
          </cell>
          <cell r="Q964">
            <v>45352</v>
          </cell>
          <cell r="R964">
            <v>45473</v>
          </cell>
          <cell r="S964">
            <v>120</v>
          </cell>
          <cell r="T964" t="str">
            <v>En Ejecución</v>
          </cell>
          <cell r="U964" t="str">
            <v>LEYLA CASTILLO BALLÉN</v>
          </cell>
          <cell r="X964" t="str">
            <v>ALBA YANETH REYES SUAREZ</v>
          </cell>
          <cell r="Z964" t="str">
            <v>Inversión</v>
          </cell>
          <cell r="AA964">
            <v>2020110010061</v>
          </cell>
          <cell r="AC964" t="str">
            <v>O23011601140000007619</v>
          </cell>
          <cell r="AF964">
            <v>9618180</v>
          </cell>
          <cell r="AJ96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64" t="str">
            <v>INDIRA LORENA CERPA GRANDA</v>
          </cell>
          <cell r="AL964">
            <v>1148707103</v>
          </cell>
          <cell r="AM964" t="str">
            <v>923-2024</v>
          </cell>
          <cell r="AP964" t="str">
            <v>SECOP II</v>
          </cell>
          <cell r="AQ964" t="e">
            <v>#N/A</v>
          </cell>
          <cell r="AS964" t="str">
            <v>Falso</v>
          </cell>
          <cell r="AU964" t="str">
            <v>SI</v>
          </cell>
          <cell r="AV964" t="str">
            <v>Marzo</v>
          </cell>
          <cell r="AW964" t="e">
            <v>#N/A</v>
          </cell>
          <cell r="AX964">
            <v>45473</v>
          </cell>
          <cell r="AY964" t="str">
            <v>#REF!</v>
          </cell>
          <cell r="AZ964" t="str">
            <v>CO1.PCCNTR.6004988</v>
          </cell>
        </row>
        <row r="965">
          <cell r="D965" t="str">
            <v>924-2024</v>
          </cell>
          <cell r="E965" t="str">
            <v>LEYLA CASTILLO BALLÉN</v>
          </cell>
          <cell r="F965" t="str">
            <v>Subdirección de Formación Artistica</v>
          </cell>
          <cell r="G965" t="str">
            <v>Subdirección de Formación Artística</v>
          </cell>
          <cell r="H965" t="str">
            <v>Programa Crea</v>
          </cell>
          <cell r="I965" t="str">
            <v>Contratación Directa</v>
          </cell>
          <cell r="J965" t="str">
            <v>Contratación directa.</v>
          </cell>
          <cell r="K965" t="str">
            <v>Prestación de servicios</v>
          </cell>
          <cell r="N965" t="str">
            <v>Si</v>
          </cell>
          <cell r="O965" t="str">
            <v>Contrato Prestación de Servicios Profesionales</v>
          </cell>
          <cell r="P965">
            <v>45349</v>
          </cell>
          <cell r="Q965">
            <v>45352</v>
          </cell>
          <cell r="R965">
            <v>45473</v>
          </cell>
          <cell r="S965">
            <v>120</v>
          </cell>
          <cell r="T965" t="str">
            <v>En Ejecución</v>
          </cell>
          <cell r="U965" t="str">
            <v>LEYLA CASTILLO BALLÉN</v>
          </cell>
          <cell r="X965" t="str">
            <v>ALBA YANETH REYES SUAREZ</v>
          </cell>
          <cell r="Z965" t="str">
            <v>Inversión</v>
          </cell>
          <cell r="AA965">
            <v>2020110010061</v>
          </cell>
          <cell r="AC965" t="str">
            <v>O23011601140000007619</v>
          </cell>
          <cell r="AF965">
            <v>9618180</v>
          </cell>
          <cell r="AJ96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65" t="str">
            <v>Nicolle Valentina Cuellar Betancourt</v>
          </cell>
          <cell r="AL965">
            <v>1073710598</v>
          </cell>
          <cell r="AM965" t="str">
            <v>924-2024</v>
          </cell>
          <cell r="AP965" t="str">
            <v>SECOP II</v>
          </cell>
          <cell r="AQ965" t="e">
            <v>#N/A</v>
          </cell>
          <cell r="AS965" t="str">
            <v>Falso</v>
          </cell>
          <cell r="AU965" t="str">
            <v>SI</v>
          </cell>
          <cell r="AV965" t="str">
            <v>Marzo</v>
          </cell>
          <cell r="AW965" t="e">
            <v>#N/A</v>
          </cell>
          <cell r="AX965">
            <v>45473</v>
          </cell>
          <cell r="AY965" t="str">
            <v>#REF!</v>
          </cell>
          <cell r="AZ965" t="str">
            <v>CO1.PCCNTR.6005113</v>
          </cell>
        </row>
        <row r="966">
          <cell r="D966" t="str">
            <v>925-2024</v>
          </cell>
          <cell r="E966" t="str">
            <v>Hanna Paola Cuenca Hernandez</v>
          </cell>
          <cell r="F966" t="str">
            <v>Subdirección de Equipamientos Culturales</v>
          </cell>
          <cell r="I966" t="str">
            <v>Contratación Directa</v>
          </cell>
          <cell r="J966" t="str">
            <v>Contratación directa.</v>
          </cell>
          <cell r="K966" t="str">
            <v>Prestación de servicios</v>
          </cell>
          <cell r="N966" t="str">
            <v>Si</v>
          </cell>
          <cell r="O966" t="str">
            <v>Contrato Prestación de Servicios Apoyo a la Gestión</v>
          </cell>
          <cell r="P966">
            <v>45349</v>
          </cell>
          <cell r="Q966">
            <v>45350</v>
          </cell>
          <cell r="R966">
            <v>45653</v>
          </cell>
          <cell r="S966">
            <v>300</v>
          </cell>
          <cell r="T966" t="str">
            <v>En Ejecución</v>
          </cell>
          <cell r="U966" t="str">
            <v>Hanna Paola Cuenca Hernandez</v>
          </cell>
          <cell r="X966" t="str">
            <v>RAMIRO CAMARGO MAYORGA</v>
          </cell>
          <cell r="Z966" t="str">
            <v>Inversión</v>
          </cell>
          <cell r="AA966">
            <v>2020110010158</v>
          </cell>
          <cell r="AC966" t="str">
            <v>O23011601210000007614</v>
          </cell>
          <cell r="AF966">
            <v>33000000</v>
          </cell>
          <cell r="AI966" t="str">
            <v>$ 3.300.000,00</v>
          </cell>
          <cell r="AJ966" t="str">
            <v>PRESTAR SERVICIOS DE APOYO A LA GESTIÓN AL IDARTES- SUBDIRECCIÓN DE EQUIPAMIENTOS CULTURALES, EN LO REFERENTE A LA PUESTA ESCÉNICA EN TARIMA CON EL FIN DE RESPALDAR LAS ACTIVIDADES Y EVENTOS PLANIFICADOS EN LOS EQUIPAMIENTOS DE LA DEPENDENCIA.</v>
          </cell>
          <cell r="AK966" t="str">
            <v>MICHEL FARIGUA DELGADO</v>
          </cell>
          <cell r="AL966">
            <v>1018475224</v>
          </cell>
          <cell r="AM966" t="str">
            <v>925-2024</v>
          </cell>
          <cell r="AP966" t="str">
            <v>SECOP II</v>
          </cell>
          <cell r="AQ966" t="e">
            <v>#N/A</v>
          </cell>
          <cell r="AS966" t="str">
            <v>Falso</v>
          </cell>
          <cell r="AU966" t="str">
            <v>SI</v>
          </cell>
          <cell r="AV966" t="str">
            <v>Febrero</v>
          </cell>
          <cell r="AW966" t="e">
            <v>#N/A</v>
          </cell>
          <cell r="AX966">
            <v>45653</v>
          </cell>
          <cell r="AY966" t="str">
            <v>#REF!</v>
          </cell>
          <cell r="AZ966" t="str">
            <v>CO1.PCCNTR.6012966</v>
          </cell>
        </row>
        <row r="967">
          <cell r="D967" t="str">
            <v>926-2024</v>
          </cell>
          <cell r="E967" t="str">
            <v>Hanna Paola Cuenca Hernandez</v>
          </cell>
          <cell r="F967" t="str">
            <v>Subdirección de Equipamientos Culturales</v>
          </cell>
          <cell r="I967" t="str">
            <v>Contratación Directa</v>
          </cell>
          <cell r="J967" t="str">
            <v>Contratación directa.</v>
          </cell>
          <cell r="K967" t="str">
            <v>Prestación de servicios</v>
          </cell>
          <cell r="N967" t="str">
            <v>Si</v>
          </cell>
          <cell r="O967" t="str">
            <v>Contrato Prestación de Servicios Apoyo a la Gestión</v>
          </cell>
          <cell r="P967">
            <v>45349</v>
          </cell>
          <cell r="Q967">
            <v>45350</v>
          </cell>
          <cell r="R967">
            <v>45653</v>
          </cell>
          <cell r="S967">
            <v>300</v>
          </cell>
          <cell r="T967" t="str">
            <v>En Ejecución</v>
          </cell>
          <cell r="U967" t="str">
            <v>Hanna Paola Cuenca Hernandez</v>
          </cell>
          <cell r="X967" t="str">
            <v>DANIELA PINILLA BOCANEGRA</v>
          </cell>
          <cell r="Z967" t="str">
            <v>Inversión</v>
          </cell>
          <cell r="AA967">
            <v>2020110010158</v>
          </cell>
          <cell r="AC967" t="str">
            <v>O23011601210000007614</v>
          </cell>
          <cell r="AF967">
            <v>32500000</v>
          </cell>
          <cell r="AI967" t="str">
            <v>$ 3.250.000,00</v>
          </cell>
          <cell r="AJ967" t="str">
            <v>PRESTAR SERVICIOS DE APOYO A LA GESTIÓN AL IDARTES - SUBDIRECCIÓN DE EQUIPAMIENTOS CULTURALES, EN ACTIVIDADES ASOCIADAS A LA EJECUCIÓN DE PLANES, PROGRAMAS Y ACTIVIDADES CONCERNIENTES AL SISTEMA DE GESTIÓN DE SEGURIDAD Y SALUD EN EL TRABAJO IMPLEMENTADO POR LA ENTIDAD.</v>
          </cell>
          <cell r="AK967" t="str">
            <v>Andres Felipe Becerra Arias</v>
          </cell>
          <cell r="AL967">
            <v>1020818274</v>
          </cell>
          <cell r="AM967" t="str">
            <v>926-2024</v>
          </cell>
          <cell r="AP967" t="str">
            <v>SECOP II</v>
          </cell>
          <cell r="AQ967" t="e">
            <v>#N/A</v>
          </cell>
          <cell r="AS967" t="str">
            <v>Falso</v>
          </cell>
          <cell r="AU967" t="str">
            <v>SI</v>
          </cell>
          <cell r="AV967" t="str">
            <v>Febrero</v>
          </cell>
          <cell r="AW967" t="e">
            <v>#N/A</v>
          </cell>
          <cell r="AX967">
            <v>45653</v>
          </cell>
          <cell r="AY967" t="str">
            <v>#REF!</v>
          </cell>
          <cell r="AZ967" t="str">
            <v>CO1.PCCNTR.6013034</v>
          </cell>
        </row>
        <row r="968">
          <cell r="D968" t="str">
            <v>927-2024</v>
          </cell>
          <cell r="E968" t="str">
            <v>LEYLA CASTILLO BALLÉN</v>
          </cell>
          <cell r="F968" t="str">
            <v>Subdirección de Formación Artistica</v>
          </cell>
          <cell r="G968" t="str">
            <v>Subdirección de Formación Artística</v>
          </cell>
          <cell r="H968" t="str">
            <v>Programa Crea</v>
          </cell>
          <cell r="I968" t="str">
            <v>Contratación Directa</v>
          </cell>
          <cell r="J968" t="str">
            <v>Contratación directa.</v>
          </cell>
          <cell r="K968" t="str">
            <v>Prestación de servicios</v>
          </cell>
          <cell r="N968" t="str">
            <v>Si</v>
          </cell>
          <cell r="O968" t="str">
            <v>Contrato Prestación de Servicios Apoyo a la Gestión</v>
          </cell>
          <cell r="P968">
            <v>45349</v>
          </cell>
          <cell r="Q968">
            <v>45352</v>
          </cell>
          <cell r="R968">
            <v>45473</v>
          </cell>
          <cell r="S968">
            <v>120</v>
          </cell>
          <cell r="T968" t="str">
            <v>En Ejecución</v>
          </cell>
          <cell r="U968" t="str">
            <v>LEYLA CASTILLO BALLÉN</v>
          </cell>
          <cell r="X968" t="str">
            <v>ALBA YANETH REYES SUAREZ</v>
          </cell>
          <cell r="Z968" t="str">
            <v>Inversión</v>
          </cell>
          <cell r="AA968">
            <v>2020110010061</v>
          </cell>
          <cell r="AC968" t="str">
            <v>O23011601140000007619</v>
          </cell>
          <cell r="AF968">
            <v>9572200</v>
          </cell>
          <cell r="AJ968" t="str">
            <v>Prestar servicios de apoyo a la gestión al IDARTES - Subdirección de Formación Artística,para el desarrollo y ejecución de los procesos de formación artística, en el marco del Programa Crea, acorde con las perspectivas pedagógicas del programa y de acuerdo con los requerimientos de la entidad</v>
          </cell>
          <cell r="AK968" t="str">
            <v>jhoana maricela urquijo ramirez</v>
          </cell>
          <cell r="AL968">
            <v>1031165998</v>
          </cell>
          <cell r="AM968" t="str">
            <v>927-2024</v>
          </cell>
          <cell r="AP968" t="str">
            <v>SECOP II</v>
          </cell>
          <cell r="AQ968" t="e">
            <v>#N/A</v>
          </cell>
          <cell r="AS968" t="str">
            <v>Falso</v>
          </cell>
          <cell r="AU968" t="str">
            <v>SI</v>
          </cell>
          <cell r="AV968" t="str">
            <v>Marzo</v>
          </cell>
          <cell r="AW968" t="e">
            <v>#N/A</v>
          </cell>
          <cell r="AX968">
            <v>45473</v>
          </cell>
          <cell r="AY968" t="str">
            <v>#REF!</v>
          </cell>
          <cell r="AZ968" t="str">
            <v>CO1.PCCNTR.6005411</v>
          </cell>
        </row>
        <row r="969">
          <cell r="D969" t="str">
            <v>928-2024</v>
          </cell>
          <cell r="E969" t="str">
            <v>LEYLA CASTILLO BALLÉN</v>
          </cell>
          <cell r="F969" t="str">
            <v>Subdirección de Formación Artistica</v>
          </cell>
          <cell r="G969" t="str">
            <v>Subdirección de Formación Artística</v>
          </cell>
          <cell r="H969" t="str">
            <v>Programa Crea</v>
          </cell>
          <cell r="I969" t="str">
            <v>Contratación Directa</v>
          </cell>
          <cell r="J969" t="str">
            <v>Contratación directa.</v>
          </cell>
          <cell r="K969" t="str">
            <v>Prestación de servicios</v>
          </cell>
          <cell r="N969" t="str">
            <v>Si</v>
          </cell>
          <cell r="O969" t="str">
            <v>Contrato Prestación de Servicios Apoyo a la Gestión</v>
          </cell>
          <cell r="P969">
            <v>45349</v>
          </cell>
          <cell r="Q969">
            <v>45352</v>
          </cell>
          <cell r="R969">
            <v>45473</v>
          </cell>
          <cell r="S969">
            <v>120</v>
          </cell>
          <cell r="T969" t="str">
            <v>En Ejecución</v>
          </cell>
          <cell r="U969" t="str">
            <v>LEYLA CASTILLO BALLÉN</v>
          </cell>
          <cell r="X969" t="str">
            <v>ALBA YANETH REYES SUAREZ</v>
          </cell>
          <cell r="Z969" t="str">
            <v>Inversión</v>
          </cell>
          <cell r="AA969">
            <v>2020110010061</v>
          </cell>
          <cell r="AC969" t="str">
            <v>O23011601140000007619</v>
          </cell>
          <cell r="AF969">
            <v>9572200</v>
          </cell>
          <cell r="AJ96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69" t="str">
            <v>Diego Alberto Henao Plaza</v>
          </cell>
          <cell r="AL969">
            <v>1010222770</v>
          </cell>
          <cell r="AM969" t="str">
            <v>928-2024</v>
          </cell>
          <cell r="AP969" t="str">
            <v>SECOP II</v>
          </cell>
          <cell r="AQ969" t="e">
            <v>#N/A</v>
          </cell>
          <cell r="AS969" t="str">
            <v>Falso</v>
          </cell>
          <cell r="AU969" t="str">
            <v>SI</v>
          </cell>
          <cell r="AV969" t="str">
            <v>Marzo</v>
          </cell>
          <cell r="AW969" t="e">
            <v>#N/A</v>
          </cell>
          <cell r="AX969">
            <v>45473</v>
          </cell>
          <cell r="AY969" t="str">
            <v>#REF!</v>
          </cell>
          <cell r="AZ969" t="str">
            <v>CO1.PCCNTR.6005437</v>
          </cell>
        </row>
        <row r="970">
          <cell r="D970" t="str">
            <v>929-2024</v>
          </cell>
          <cell r="E970" t="str">
            <v>LEYLA CASTILLO BALLÉN</v>
          </cell>
          <cell r="F970" t="str">
            <v>Subdirección de Formación Artistica</v>
          </cell>
          <cell r="G970" t="str">
            <v>Subdirección de Formación Artística</v>
          </cell>
          <cell r="H970" t="str">
            <v>Programa Crea</v>
          </cell>
          <cell r="I970" t="str">
            <v>Contratación Directa</v>
          </cell>
          <cell r="J970" t="str">
            <v>Contratación directa.</v>
          </cell>
          <cell r="K970" t="str">
            <v>Prestación de servicios</v>
          </cell>
          <cell r="N970" t="str">
            <v>Si</v>
          </cell>
          <cell r="O970" t="str">
            <v>Contrato Prestación de Servicios Apoyo a la Gestión</v>
          </cell>
          <cell r="P970">
            <v>45349</v>
          </cell>
          <cell r="Q970">
            <v>45355</v>
          </cell>
          <cell r="R970">
            <v>45473</v>
          </cell>
          <cell r="S970">
            <v>117</v>
          </cell>
          <cell r="T970" t="str">
            <v>En Ejecución</v>
          </cell>
          <cell r="U970" t="str">
            <v>LEYLA CASTILLO BALLÉN</v>
          </cell>
          <cell r="X970" t="str">
            <v>ALBA YANETH REYES SUAREZ</v>
          </cell>
          <cell r="Z970" t="str">
            <v>Inversión</v>
          </cell>
          <cell r="AA970">
            <v>2020110010061</v>
          </cell>
          <cell r="AC970" t="str">
            <v>O23011601140000007619</v>
          </cell>
          <cell r="AF970">
            <v>10290115</v>
          </cell>
          <cell r="AJ9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70" t="str">
            <v>ANDREA KATERIN MOGOLLON DELGADO</v>
          </cell>
          <cell r="AL970">
            <v>1024552035</v>
          </cell>
          <cell r="AM970" t="str">
            <v>929-2024</v>
          </cell>
          <cell r="AP970" t="str">
            <v>SECOP II</v>
          </cell>
          <cell r="AQ970" t="e">
            <v>#N/A</v>
          </cell>
          <cell r="AS970" t="str">
            <v>Falso</v>
          </cell>
          <cell r="AU970" t="str">
            <v>SI</v>
          </cell>
          <cell r="AV970" t="str">
            <v>Marzo</v>
          </cell>
          <cell r="AW970" t="e">
            <v>#N/A</v>
          </cell>
          <cell r="AX970">
            <v>45473</v>
          </cell>
          <cell r="AY970" t="str">
            <v>#REF!</v>
          </cell>
          <cell r="AZ970" t="str">
            <v>CO1.PCCNTR.6007293</v>
          </cell>
        </row>
        <row r="971">
          <cell r="D971" t="str">
            <v>931-2024</v>
          </cell>
          <cell r="E971" t="str">
            <v>LEYLA CASTILLO BALLÉN</v>
          </cell>
          <cell r="F971" t="str">
            <v>Subdirección de Formación Artistica</v>
          </cell>
          <cell r="G971" t="str">
            <v>Subdirección de Formación Artística</v>
          </cell>
          <cell r="H971" t="str">
            <v>Programa Crea</v>
          </cell>
          <cell r="I971" t="str">
            <v>Contratación Directa</v>
          </cell>
          <cell r="J971" t="str">
            <v>Contratación directa.</v>
          </cell>
          <cell r="K971" t="str">
            <v>Prestación de servicios</v>
          </cell>
          <cell r="N971" t="str">
            <v>Si</v>
          </cell>
          <cell r="O971" t="str">
            <v>Contrato Prestación de Servicios Profesionales</v>
          </cell>
          <cell r="P971">
            <v>45349</v>
          </cell>
          <cell r="Q971">
            <v>45352</v>
          </cell>
          <cell r="R971">
            <v>45473</v>
          </cell>
          <cell r="S971">
            <v>120</v>
          </cell>
          <cell r="T971" t="str">
            <v>En Ejecución</v>
          </cell>
          <cell r="U971" t="str">
            <v>LEYLA CASTILLO BALLÉN</v>
          </cell>
          <cell r="X971" t="str">
            <v>ALBA YANETH REYES SUAREZ</v>
          </cell>
          <cell r="Z971" t="str">
            <v>Inversión</v>
          </cell>
          <cell r="AA971">
            <v>2020110010061</v>
          </cell>
          <cell r="AC971" t="str">
            <v>O23011601140000007619</v>
          </cell>
          <cell r="AF971">
            <v>9618180</v>
          </cell>
          <cell r="AJ97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71" t="str">
            <v>Laura Camila Avendaño Cabuyo</v>
          </cell>
          <cell r="AL971">
            <v>1233501142</v>
          </cell>
          <cell r="AM971" t="str">
            <v>931-2024</v>
          </cell>
          <cell r="AP971" t="str">
            <v>SECOP II</v>
          </cell>
          <cell r="AQ971" t="e">
            <v>#N/A</v>
          </cell>
          <cell r="AS971" t="str">
            <v>Falso</v>
          </cell>
          <cell r="AU971" t="str">
            <v>SI</v>
          </cell>
          <cell r="AV971" t="str">
            <v>Marzo</v>
          </cell>
          <cell r="AW971" t="e">
            <v>#N/A</v>
          </cell>
          <cell r="AX971">
            <v>45473</v>
          </cell>
          <cell r="AY971" t="str">
            <v>#REF!</v>
          </cell>
          <cell r="AZ971" t="str">
            <v>CO1.PCCNTR.6007998</v>
          </cell>
        </row>
        <row r="972">
          <cell r="D972" t="str">
            <v>932-2024</v>
          </cell>
          <cell r="E972" t="str">
            <v>LEYLA CASTILLO BALLÉN</v>
          </cell>
          <cell r="F972" t="str">
            <v>Subdirección de Formación Artistica</v>
          </cell>
          <cell r="G972" t="str">
            <v>Subdirección de Formación Artística</v>
          </cell>
          <cell r="H972" t="str">
            <v>Programa Crea</v>
          </cell>
          <cell r="I972" t="str">
            <v>Contratación Directa</v>
          </cell>
          <cell r="J972" t="str">
            <v>Contratación directa.</v>
          </cell>
          <cell r="K972" t="str">
            <v>Prestación de servicios</v>
          </cell>
          <cell r="N972" t="str">
            <v>Si</v>
          </cell>
          <cell r="O972" t="str">
            <v>Contrato Prestación de Servicios Profesionales</v>
          </cell>
          <cell r="P972">
            <v>45349</v>
          </cell>
          <cell r="Q972">
            <v>45352</v>
          </cell>
          <cell r="R972">
            <v>45473</v>
          </cell>
          <cell r="S972">
            <v>120</v>
          </cell>
          <cell r="T972" t="str">
            <v>En Ejecución</v>
          </cell>
          <cell r="U972" t="str">
            <v>LEYLA CASTILLO BALLÉN</v>
          </cell>
          <cell r="X972" t="str">
            <v>ALBA YANETH REYES SUAREZ</v>
          </cell>
          <cell r="Z972" t="str">
            <v>Inversión</v>
          </cell>
          <cell r="AA972">
            <v>2020110010061</v>
          </cell>
          <cell r="AC972" t="str">
            <v>O23011601140000007619</v>
          </cell>
          <cell r="AF972">
            <v>9618180</v>
          </cell>
          <cell r="AJ97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72" t="str">
            <v>Paula Alejandra Díaz Correa</v>
          </cell>
          <cell r="AL972">
            <v>1007462626</v>
          </cell>
          <cell r="AM972" t="str">
            <v>932-2024</v>
          </cell>
          <cell r="AP972" t="str">
            <v>SECOP II</v>
          </cell>
          <cell r="AQ972" t="e">
            <v>#N/A</v>
          </cell>
          <cell r="AS972" t="str">
            <v>Falso</v>
          </cell>
          <cell r="AU972" t="str">
            <v>SI</v>
          </cell>
          <cell r="AV972" t="str">
            <v>Marzo</v>
          </cell>
          <cell r="AW972" t="e">
            <v>#N/A</v>
          </cell>
          <cell r="AX972">
            <v>45473</v>
          </cell>
          <cell r="AY972" t="str">
            <v>#REF!</v>
          </cell>
          <cell r="AZ972" t="str">
            <v>CO1.PCCNTR.6008350</v>
          </cell>
        </row>
        <row r="973">
          <cell r="D973" t="str">
            <v>933-2024</v>
          </cell>
          <cell r="E973" t="str">
            <v>LEYLA CASTILLO BALLÉN</v>
          </cell>
          <cell r="F973" t="str">
            <v>Subdirección de Formación Artistica</v>
          </cell>
          <cell r="G973" t="str">
            <v>Subdirección de Formación Artística</v>
          </cell>
          <cell r="H973" t="str">
            <v>Programa Crea</v>
          </cell>
          <cell r="I973" t="str">
            <v>Contratación Directa</v>
          </cell>
          <cell r="J973" t="str">
            <v>Contratación directa.</v>
          </cell>
          <cell r="K973" t="str">
            <v>Prestación de servicios</v>
          </cell>
          <cell r="N973" t="str">
            <v>Si</v>
          </cell>
          <cell r="O973" t="str">
            <v>Contrato Prestación de Servicios Profesionales</v>
          </cell>
          <cell r="P973">
            <v>45349</v>
          </cell>
          <cell r="Q973">
            <v>45352</v>
          </cell>
          <cell r="R973">
            <v>45535</v>
          </cell>
          <cell r="S973">
            <v>181</v>
          </cell>
          <cell r="T973" t="str">
            <v>En Ejecución</v>
          </cell>
          <cell r="U973" t="str">
            <v>LEYLA CASTILLO BALLÉN</v>
          </cell>
          <cell r="X973" t="str">
            <v>ALBA YANETH REYES SUAREZ</v>
          </cell>
          <cell r="Z973" t="str">
            <v>Inversión</v>
          </cell>
          <cell r="AA973">
            <v>2020110010061</v>
          </cell>
          <cell r="AC973" t="str">
            <v>O23011601140000007619</v>
          </cell>
          <cell r="AF973">
            <v>21593880</v>
          </cell>
          <cell r="AJ97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73" t="str">
            <v>NATALIA CATALINA MARTINEZ</v>
          </cell>
          <cell r="AL973">
            <v>52997276</v>
          </cell>
          <cell r="AM973" t="str">
            <v>933-2024</v>
          </cell>
          <cell r="AP973" t="str">
            <v>SECOP II</v>
          </cell>
          <cell r="AQ973" t="e">
            <v>#N/A</v>
          </cell>
          <cell r="AS973" t="str">
            <v>Falso</v>
          </cell>
          <cell r="AU973" t="str">
            <v>SI</v>
          </cell>
          <cell r="AV973" t="str">
            <v>Marzo</v>
          </cell>
          <cell r="AW973" t="e">
            <v>#N/A</v>
          </cell>
          <cell r="AX973">
            <v>45535</v>
          </cell>
          <cell r="AY973" t="str">
            <v>#REF!</v>
          </cell>
          <cell r="AZ973" t="str">
            <v>CO1.PCCNTR.6007852</v>
          </cell>
        </row>
        <row r="974">
          <cell r="D974" t="str">
            <v>934-2024</v>
          </cell>
          <cell r="E974" t="str">
            <v>LEYLA CASTILLO BALLÉN</v>
          </cell>
          <cell r="F974" t="str">
            <v>Subdirección de Formación Artistica</v>
          </cell>
          <cell r="G974" t="str">
            <v>Subdirección de Formación Artística</v>
          </cell>
          <cell r="H974" t="str">
            <v>Programa Crea</v>
          </cell>
          <cell r="I974" t="str">
            <v>Contratación Directa</v>
          </cell>
          <cell r="J974" t="str">
            <v>Contratación directa.</v>
          </cell>
          <cell r="K974" t="str">
            <v>Prestación de servicios</v>
          </cell>
          <cell r="N974" t="str">
            <v>Si</v>
          </cell>
          <cell r="O974" t="str">
            <v>Contrato Prestación de Servicios Apoyo a la Gestión</v>
          </cell>
          <cell r="P974">
            <v>45349</v>
          </cell>
          <cell r="Q974">
            <v>45352</v>
          </cell>
          <cell r="R974">
            <v>45473</v>
          </cell>
          <cell r="S974">
            <v>120</v>
          </cell>
          <cell r="T974" t="str">
            <v>En Ejecución</v>
          </cell>
          <cell r="U974" t="str">
            <v>LEYLA CASTILLO BALLÉN</v>
          </cell>
          <cell r="X974" t="str">
            <v>JORGE EDUARDO MARTINEZ GARCIA</v>
          </cell>
          <cell r="Z974" t="str">
            <v>Inversión</v>
          </cell>
          <cell r="AA974">
            <v>2020110010061</v>
          </cell>
          <cell r="AC974" t="str">
            <v>O23011601140000007619</v>
          </cell>
          <cell r="AF974">
            <v>9572200</v>
          </cell>
          <cell r="AJ97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74" t="str">
            <v>Rosa Tatiana Lopez Rodriguez</v>
          </cell>
          <cell r="AL974">
            <v>1020716816</v>
          </cell>
          <cell r="AM974" t="str">
            <v>934-2024</v>
          </cell>
          <cell r="AP974" t="str">
            <v>SECOP II</v>
          </cell>
          <cell r="AQ974" t="e">
            <v>#N/A</v>
          </cell>
          <cell r="AS974" t="str">
            <v>Falso</v>
          </cell>
          <cell r="AU974" t="str">
            <v>SI</v>
          </cell>
          <cell r="AV974" t="str">
            <v>Marzo</v>
          </cell>
          <cell r="AW974" t="e">
            <v>#N/A</v>
          </cell>
          <cell r="AX974">
            <v>45473</v>
          </cell>
          <cell r="AY974" t="str">
            <v>#REF!</v>
          </cell>
          <cell r="AZ974" t="str">
            <v>CO1.PCCNTR.6011177</v>
          </cell>
        </row>
        <row r="975">
          <cell r="D975" t="str">
            <v>936-2024</v>
          </cell>
          <cell r="E975" t="str">
            <v>LEYLA CASTILLO BALLÉN</v>
          </cell>
          <cell r="F975" t="str">
            <v>Subdirección de Formación Artistica</v>
          </cell>
          <cell r="G975" t="str">
            <v>Subdirección de Formación Artística</v>
          </cell>
          <cell r="H975" t="str">
            <v>Programa Crea</v>
          </cell>
          <cell r="I975" t="str">
            <v>Contratación Directa</v>
          </cell>
          <cell r="J975" t="str">
            <v>Contratación directa.</v>
          </cell>
          <cell r="K975" t="str">
            <v>Prestación de servicios</v>
          </cell>
          <cell r="N975" t="str">
            <v>Si</v>
          </cell>
          <cell r="O975" t="str">
            <v>Contrato Prestación de Servicios Profesionales</v>
          </cell>
          <cell r="P975">
            <v>45349</v>
          </cell>
          <cell r="Q975">
            <v>45352</v>
          </cell>
          <cell r="R975">
            <v>45473</v>
          </cell>
          <cell r="S975">
            <v>120</v>
          </cell>
          <cell r="T975" t="str">
            <v>Terminado</v>
          </cell>
          <cell r="U975" t="str">
            <v>LEYLA CASTILLO BALLÉN</v>
          </cell>
          <cell r="X975" t="str">
            <v>JORGE EDUARDO MARTINEZ GARCIA</v>
          </cell>
          <cell r="Z975" t="str">
            <v>Inversión</v>
          </cell>
          <cell r="AA975">
            <v>2020110010061</v>
          </cell>
          <cell r="AC975" t="str">
            <v>O23011601140000007619</v>
          </cell>
          <cell r="AF975">
            <v>9618180</v>
          </cell>
          <cell r="AJ97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75" t="str">
            <v>PAOLA ALEXANDRA</v>
          </cell>
          <cell r="AL975">
            <v>1026289237</v>
          </cell>
          <cell r="AM975" t="str">
            <v>936-2024</v>
          </cell>
          <cell r="AP975" t="str">
            <v>SECOP II</v>
          </cell>
          <cell r="AQ975" t="e">
            <v>#N/A</v>
          </cell>
          <cell r="AS975" t="str">
            <v>Falso</v>
          </cell>
          <cell r="AU975" t="str">
            <v>SI</v>
          </cell>
          <cell r="AV975" t="str">
            <v>Marzo</v>
          </cell>
          <cell r="AW975">
            <v>45414</v>
          </cell>
          <cell r="AX975">
            <v>45414</v>
          </cell>
          <cell r="AY975" t="str">
            <v>#REF!</v>
          </cell>
          <cell r="AZ975" t="str">
            <v>CO1.PCCNTR.6011443</v>
          </cell>
        </row>
        <row r="976">
          <cell r="D976" t="str">
            <v>937-2024</v>
          </cell>
          <cell r="E976" t="str">
            <v>LEYLA CASTILLO BALLÉN</v>
          </cell>
          <cell r="F976" t="str">
            <v>Subdirección de Formación Artistica</v>
          </cell>
          <cell r="G976" t="str">
            <v>Subdirección de Formación Artística</v>
          </cell>
          <cell r="H976" t="str">
            <v>Programa Crea</v>
          </cell>
          <cell r="I976" t="str">
            <v>Contratación Directa</v>
          </cell>
          <cell r="J976" t="str">
            <v>Contratación directa.</v>
          </cell>
          <cell r="K976" t="str">
            <v>Prestación de servicios</v>
          </cell>
          <cell r="N976" t="str">
            <v>Si</v>
          </cell>
          <cell r="O976" t="str">
            <v>Contrato Prestación de Servicios Profesionales</v>
          </cell>
          <cell r="P976">
            <v>45349</v>
          </cell>
          <cell r="Q976">
            <v>45352</v>
          </cell>
          <cell r="R976">
            <v>45473</v>
          </cell>
          <cell r="S976">
            <v>120</v>
          </cell>
          <cell r="T976" t="str">
            <v>En Ejecución</v>
          </cell>
          <cell r="U976" t="str">
            <v>LEYLA CASTILLO BALLÉN</v>
          </cell>
          <cell r="X976" t="str">
            <v>ALBA YANETH REYES SUAREZ</v>
          </cell>
          <cell r="Z976" t="str">
            <v>Inversión</v>
          </cell>
          <cell r="AA976">
            <v>2020110010061</v>
          </cell>
          <cell r="AC976" t="str">
            <v>O23011601140000007619</v>
          </cell>
          <cell r="AF976">
            <v>14395920</v>
          </cell>
          <cell r="AJ97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76" t="str">
            <v>YENNY PAOLA GOMEZ QUINTERO</v>
          </cell>
          <cell r="AL976">
            <v>1070960209</v>
          </cell>
          <cell r="AM976" t="str">
            <v>937-2024</v>
          </cell>
          <cell r="AP976" t="str">
            <v>SECOP II</v>
          </cell>
          <cell r="AQ976" t="e">
            <v>#N/A</v>
          </cell>
          <cell r="AS976" t="str">
            <v>Falso</v>
          </cell>
          <cell r="AU976" t="str">
            <v>SI</v>
          </cell>
          <cell r="AV976" t="str">
            <v>Marzo</v>
          </cell>
          <cell r="AW976" t="e">
            <v>#N/A</v>
          </cell>
          <cell r="AX976">
            <v>45473</v>
          </cell>
          <cell r="AY976" t="str">
            <v>#REF!</v>
          </cell>
          <cell r="AZ976" t="str">
            <v>CO1.PCCNTR.6012456</v>
          </cell>
        </row>
        <row r="977">
          <cell r="D977" t="str">
            <v>938-2024</v>
          </cell>
          <cell r="E977" t="str">
            <v>LEYLA CASTILLO BALLÉN</v>
          </cell>
          <cell r="F977" t="str">
            <v>Subdirección de Formación Artistica</v>
          </cell>
          <cell r="G977" t="str">
            <v>Subdirección de Formación Artística</v>
          </cell>
          <cell r="H977" t="str">
            <v>Programa Crea</v>
          </cell>
          <cell r="I977" t="str">
            <v>Contratación Directa</v>
          </cell>
          <cell r="J977" t="str">
            <v>Contratación directa.</v>
          </cell>
          <cell r="K977" t="str">
            <v>Prestación de servicios</v>
          </cell>
          <cell r="N977" t="str">
            <v>Si</v>
          </cell>
          <cell r="O977" t="str">
            <v>Contrato Prestación de Servicios Profesionales</v>
          </cell>
          <cell r="P977">
            <v>45349</v>
          </cell>
          <cell r="Q977">
            <v>45352</v>
          </cell>
          <cell r="R977">
            <v>45473</v>
          </cell>
          <cell r="S977">
            <v>120</v>
          </cell>
          <cell r="T977" t="str">
            <v>En Ejecución</v>
          </cell>
          <cell r="U977" t="str">
            <v>LEYLA CASTILLO BALLÉN</v>
          </cell>
          <cell r="X977" t="str">
            <v>ALBA YANETH REYES SUAREZ</v>
          </cell>
          <cell r="Z977" t="str">
            <v>Inversión</v>
          </cell>
          <cell r="AA977">
            <v>2020110010061</v>
          </cell>
          <cell r="AC977" t="str">
            <v>O23011601140000007619</v>
          </cell>
          <cell r="AF977">
            <v>14395920</v>
          </cell>
          <cell r="AJ97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77" t="str">
            <v>Juan Camilo Victorino Ramírez</v>
          </cell>
          <cell r="AL977">
            <v>1010163976</v>
          </cell>
          <cell r="AM977" t="str">
            <v>938-2024</v>
          </cell>
          <cell r="AP977" t="str">
            <v>SECOP II</v>
          </cell>
          <cell r="AQ977" t="e">
            <v>#N/A</v>
          </cell>
          <cell r="AS977" t="str">
            <v>Falso</v>
          </cell>
          <cell r="AU977" t="str">
            <v>SI</v>
          </cell>
          <cell r="AV977" t="str">
            <v>Marzo</v>
          </cell>
          <cell r="AW977" t="e">
            <v>#N/A</v>
          </cell>
          <cell r="AX977">
            <v>45473</v>
          </cell>
          <cell r="AY977" t="str">
            <v>#REF!</v>
          </cell>
          <cell r="AZ977" t="str">
            <v>CO1.PCCNTR.6012765</v>
          </cell>
        </row>
        <row r="978">
          <cell r="D978" t="str">
            <v>940-2024</v>
          </cell>
          <cell r="E978" t="str">
            <v>LEYLA CASTILLO BALLÉN</v>
          </cell>
          <cell r="F978" t="str">
            <v>Subdirección de Formación Artistica</v>
          </cell>
          <cell r="G978" t="str">
            <v>Subdirección de Formación Artística</v>
          </cell>
          <cell r="H978" t="str">
            <v>Programa Crea</v>
          </cell>
          <cell r="I978" t="str">
            <v>Contratación Directa</v>
          </cell>
          <cell r="J978" t="str">
            <v>Contratación directa.</v>
          </cell>
          <cell r="K978" t="str">
            <v>Prestación de servicios</v>
          </cell>
          <cell r="N978" t="str">
            <v>Si</v>
          </cell>
          <cell r="O978" t="str">
            <v>Contrato Prestación de Servicios Apoyo a la Gestión</v>
          </cell>
          <cell r="P978">
            <v>45349</v>
          </cell>
          <cell r="Q978">
            <v>45352</v>
          </cell>
          <cell r="R978">
            <v>45473</v>
          </cell>
          <cell r="S978">
            <v>120</v>
          </cell>
          <cell r="T978" t="str">
            <v>En Ejecución</v>
          </cell>
          <cell r="U978" t="str">
            <v>LEYLA CASTILLO BALLÉN</v>
          </cell>
          <cell r="X978" t="str">
            <v>ALBA YANETH REYES SUAREZ</v>
          </cell>
          <cell r="Z978" t="str">
            <v>Inversión</v>
          </cell>
          <cell r="AA978">
            <v>2020110010061</v>
          </cell>
          <cell r="AC978" t="str">
            <v>O23011601140000007619</v>
          </cell>
          <cell r="AF978">
            <v>14395920</v>
          </cell>
          <cell r="AJ97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78" t="str">
            <v>LUIS BERNARDO CASTAÑEDA SUAREZ</v>
          </cell>
          <cell r="AL978">
            <v>80436205</v>
          </cell>
          <cell r="AM978" t="str">
            <v>940-2024</v>
          </cell>
          <cell r="AP978" t="str">
            <v>SECOP II</v>
          </cell>
          <cell r="AQ978" t="e">
            <v>#N/A</v>
          </cell>
          <cell r="AS978" t="str">
            <v>Falso</v>
          </cell>
          <cell r="AU978" t="str">
            <v>SI</v>
          </cell>
          <cell r="AV978" t="str">
            <v>Marzo</v>
          </cell>
          <cell r="AW978" t="e">
            <v>#N/A</v>
          </cell>
          <cell r="AX978">
            <v>45473</v>
          </cell>
          <cell r="AY978" t="str">
            <v>#REF!</v>
          </cell>
          <cell r="AZ978" t="str">
            <v>CO1.PCCNTR.6012243</v>
          </cell>
        </row>
        <row r="979">
          <cell r="D979" t="str">
            <v>935-2024</v>
          </cell>
          <cell r="E979" t="str">
            <v>LEYLA CASTILLO BALLÉN</v>
          </cell>
          <cell r="F979" t="str">
            <v>Subdirección de Formación Artistica</v>
          </cell>
          <cell r="G979" t="str">
            <v>Subdirección de Formación Artística</v>
          </cell>
          <cell r="H979" t="str">
            <v>Programa Crea</v>
          </cell>
          <cell r="I979" t="str">
            <v>Contratación Directa</v>
          </cell>
          <cell r="J979" t="str">
            <v>Contratación directa.</v>
          </cell>
          <cell r="K979" t="str">
            <v>Prestación de servicios</v>
          </cell>
          <cell r="N979" t="str">
            <v>Si</v>
          </cell>
          <cell r="O979" t="str">
            <v>Contrato Prestación de Servicios Apoyo a la Gestión</v>
          </cell>
          <cell r="P979">
            <v>45350</v>
          </cell>
          <cell r="Q979">
            <v>45352</v>
          </cell>
          <cell r="R979">
            <v>45473</v>
          </cell>
          <cell r="S979">
            <v>120</v>
          </cell>
          <cell r="T979" t="str">
            <v>En Ejecución</v>
          </cell>
          <cell r="U979" t="str">
            <v>LEYLA CASTILLO BALLÉN</v>
          </cell>
          <cell r="X979" t="str">
            <v>ALBA YANETH REYES SUAREZ</v>
          </cell>
          <cell r="Z979" t="str">
            <v>Inversión</v>
          </cell>
          <cell r="AA979">
            <v>2020110010061</v>
          </cell>
          <cell r="AC979" t="str">
            <v>O23011601140000007619</v>
          </cell>
          <cell r="AF979">
            <v>9572200</v>
          </cell>
          <cell r="AJ97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79" t="str">
            <v>Michelle Ladino</v>
          </cell>
          <cell r="AL979">
            <v>1016075457</v>
          </cell>
          <cell r="AM979" t="str">
            <v>935-2024</v>
          </cell>
          <cell r="AP979" t="str">
            <v>SECOP II</v>
          </cell>
          <cell r="AQ979" t="e">
            <v>#N/A</v>
          </cell>
          <cell r="AS979" t="str">
            <v>Falso</v>
          </cell>
          <cell r="AU979" t="str">
            <v>SI</v>
          </cell>
          <cell r="AV979" t="str">
            <v>Marzo</v>
          </cell>
          <cell r="AW979" t="e">
            <v>#N/A</v>
          </cell>
          <cell r="AX979">
            <v>45473</v>
          </cell>
          <cell r="AY979" t="str">
            <v>#REF!</v>
          </cell>
          <cell r="AZ979" t="str">
            <v>CO1.PCCNTR.6011196</v>
          </cell>
        </row>
        <row r="980">
          <cell r="D980" t="str">
            <v>939-2024</v>
          </cell>
          <cell r="E980" t="str">
            <v>LEYLA CASTILLO BALLÉN</v>
          </cell>
          <cell r="F980" t="str">
            <v>Subdirección de Formación Artistica</v>
          </cell>
          <cell r="G980" t="str">
            <v>Subdirección de Formación Artística</v>
          </cell>
          <cell r="H980" t="str">
            <v>Programa Crea</v>
          </cell>
          <cell r="I980" t="str">
            <v>Contratación Directa</v>
          </cell>
          <cell r="J980" t="str">
            <v>Contratación directa.</v>
          </cell>
          <cell r="K980" t="str">
            <v>Prestación de servicios</v>
          </cell>
          <cell r="N980" t="str">
            <v>Si</v>
          </cell>
          <cell r="O980" t="str">
            <v>Contrato Prestación de Servicios Profesionales</v>
          </cell>
          <cell r="P980">
            <v>45350</v>
          </cell>
          <cell r="Q980">
            <v>45352</v>
          </cell>
          <cell r="R980">
            <v>45473</v>
          </cell>
          <cell r="S980">
            <v>120</v>
          </cell>
          <cell r="T980" t="str">
            <v>En Ejecución</v>
          </cell>
          <cell r="U980" t="str">
            <v>LEYLA CASTILLO BALLÉN</v>
          </cell>
          <cell r="X980" t="str">
            <v>ALBA YANETH REYES SUAREZ</v>
          </cell>
          <cell r="Z980" t="str">
            <v>Inversión</v>
          </cell>
          <cell r="AA980">
            <v>2020110010061</v>
          </cell>
          <cell r="AC980" t="str">
            <v>O23011601140000007619</v>
          </cell>
          <cell r="AF980">
            <v>9618180</v>
          </cell>
          <cell r="AJ98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980" t="str">
            <v>LUIS GABRIEL MARQUEZ</v>
          </cell>
          <cell r="AL980">
            <v>80794168</v>
          </cell>
          <cell r="AM980" t="str">
            <v>939-2024</v>
          </cell>
          <cell r="AP980" t="str">
            <v>SECOP II</v>
          </cell>
          <cell r="AQ980" t="e">
            <v>#N/A</v>
          </cell>
          <cell r="AS980" t="str">
            <v>Falso</v>
          </cell>
          <cell r="AU980" t="str">
            <v>SI</v>
          </cell>
          <cell r="AV980" t="str">
            <v>Marzo</v>
          </cell>
          <cell r="AW980" t="e">
            <v>#N/A</v>
          </cell>
          <cell r="AX980">
            <v>45473</v>
          </cell>
          <cell r="AY980" t="str">
            <v>#REF!</v>
          </cell>
          <cell r="AZ980" t="str">
            <v>CO1.PCCNTR.6012965</v>
          </cell>
        </row>
        <row r="981">
          <cell r="D981" t="str">
            <v>941-2024</v>
          </cell>
          <cell r="E981" t="str">
            <v>LEYLA CASTILLO BALLÉN</v>
          </cell>
          <cell r="F981" t="str">
            <v>Subdirección de Formación Artistica</v>
          </cell>
          <cell r="G981" t="str">
            <v>Subdirección de Formación Artística</v>
          </cell>
          <cell r="H981" t="str">
            <v>Programa Crea</v>
          </cell>
          <cell r="I981" t="str">
            <v>Contratación Directa</v>
          </cell>
          <cell r="J981" t="str">
            <v>Contratación directa.</v>
          </cell>
          <cell r="K981" t="str">
            <v>Prestación de servicios</v>
          </cell>
          <cell r="N981" t="str">
            <v>Si</v>
          </cell>
          <cell r="O981" t="str">
            <v>Contrato Prestación de Servicios Apoyo a la Gestión</v>
          </cell>
          <cell r="P981">
            <v>45350</v>
          </cell>
          <cell r="Q981">
            <v>45352</v>
          </cell>
          <cell r="R981">
            <v>45473</v>
          </cell>
          <cell r="S981">
            <v>120</v>
          </cell>
          <cell r="T981" t="str">
            <v>En Ejecución</v>
          </cell>
          <cell r="U981" t="str">
            <v>LEYLA CASTILLO BALLÉN</v>
          </cell>
          <cell r="X981" t="str">
            <v>ALBA YANETH REYES SUAREZ</v>
          </cell>
          <cell r="Z981" t="str">
            <v>Inversión</v>
          </cell>
          <cell r="AA981">
            <v>2020110010061</v>
          </cell>
          <cell r="AC981" t="str">
            <v>O23011601140000007619</v>
          </cell>
          <cell r="AF981">
            <v>10290115</v>
          </cell>
          <cell r="AJ98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1" t="str">
            <v>David Eduardo Patarroyo Montañez</v>
          </cell>
          <cell r="AL981">
            <v>79763229</v>
          </cell>
          <cell r="AM981" t="str">
            <v>941-2024</v>
          </cell>
          <cell r="AP981" t="str">
            <v>SECOP II</v>
          </cell>
          <cell r="AQ981" t="e">
            <v>#N/A</v>
          </cell>
          <cell r="AS981" t="str">
            <v>Falso</v>
          </cell>
          <cell r="AU981" t="str">
            <v>SI</v>
          </cell>
          <cell r="AV981" t="str">
            <v>Marzo</v>
          </cell>
          <cell r="AW981" t="e">
            <v>#N/A</v>
          </cell>
          <cell r="AX981">
            <v>45473</v>
          </cell>
          <cell r="AY981" t="str">
            <v>#REF!</v>
          </cell>
          <cell r="AZ981" t="str">
            <v>CO1.PCCNTR.6013062</v>
          </cell>
        </row>
        <row r="982">
          <cell r="D982" t="str">
            <v>943-2024</v>
          </cell>
          <cell r="E982" t="str">
            <v>LEYLA CASTILLO BALLÉN</v>
          </cell>
          <cell r="F982" t="str">
            <v>Subdirección de Formación Artistica</v>
          </cell>
          <cell r="G982" t="str">
            <v>Subdirección de Formación Artística</v>
          </cell>
          <cell r="H982" t="str">
            <v>Programa Crea</v>
          </cell>
          <cell r="I982" t="str">
            <v>Contratación Directa</v>
          </cell>
          <cell r="J982" t="str">
            <v>Contratación directa.</v>
          </cell>
          <cell r="K982" t="str">
            <v>Prestación de servicios</v>
          </cell>
          <cell r="N982" t="str">
            <v>Si</v>
          </cell>
          <cell r="O982" t="str">
            <v>Contrato Prestación de Servicios Profesionales</v>
          </cell>
          <cell r="P982">
            <v>45350</v>
          </cell>
          <cell r="Q982">
            <v>45352</v>
          </cell>
          <cell r="R982">
            <v>45473</v>
          </cell>
          <cell r="S982">
            <v>120</v>
          </cell>
          <cell r="T982" t="str">
            <v>En Ejecución</v>
          </cell>
          <cell r="U982" t="str">
            <v>LEYLA CASTILLO BALLÉN</v>
          </cell>
          <cell r="X982" t="str">
            <v>JORGE EDUARDO MARTINEZ GARCIA</v>
          </cell>
          <cell r="Z982" t="str">
            <v>Inversión</v>
          </cell>
          <cell r="AA982">
            <v>2020110010061</v>
          </cell>
          <cell r="AC982" t="str">
            <v>O23011601140000007619</v>
          </cell>
          <cell r="AF982">
            <v>9618180</v>
          </cell>
          <cell r="AJ98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82" t="str">
            <v>ANA CRISTINA</v>
          </cell>
          <cell r="AL982">
            <v>1075871439</v>
          </cell>
          <cell r="AM982" t="str">
            <v>943-2024</v>
          </cell>
          <cell r="AP982" t="str">
            <v>SECOP II</v>
          </cell>
          <cell r="AQ982" t="e">
            <v>#N/A</v>
          </cell>
          <cell r="AS982" t="str">
            <v>Falso</v>
          </cell>
          <cell r="AU982" t="str">
            <v>SI</v>
          </cell>
          <cell r="AV982" t="str">
            <v>Marzo</v>
          </cell>
          <cell r="AW982" t="e">
            <v>#N/A</v>
          </cell>
          <cell r="AX982">
            <v>45473</v>
          </cell>
          <cell r="AY982" t="str">
            <v>#REF!</v>
          </cell>
          <cell r="AZ982" t="str">
            <v>CO1.PCCNTR.6015581</v>
          </cell>
        </row>
        <row r="983">
          <cell r="D983" t="str">
            <v>944-2024</v>
          </cell>
          <cell r="E983" t="str">
            <v>LEYLA CASTILLO BALLÉN</v>
          </cell>
          <cell r="F983" t="str">
            <v>Subdirección de Formación Artistica</v>
          </cell>
          <cell r="G983" t="str">
            <v>Subdirección de Formación Artística</v>
          </cell>
          <cell r="H983" t="str">
            <v>Programa Crea</v>
          </cell>
          <cell r="I983" t="str">
            <v>Contratación Directa</v>
          </cell>
          <cell r="J983" t="str">
            <v>Contratación directa.</v>
          </cell>
          <cell r="K983" t="str">
            <v>Prestación de servicios</v>
          </cell>
          <cell r="N983" t="str">
            <v>Si</v>
          </cell>
          <cell r="O983" t="str">
            <v>Contrato Prestación de Servicios Profesionales</v>
          </cell>
          <cell r="P983">
            <v>45350</v>
          </cell>
          <cell r="Q983">
            <v>45352</v>
          </cell>
          <cell r="R983">
            <v>45473</v>
          </cell>
          <cell r="S983">
            <v>120</v>
          </cell>
          <cell r="T983" t="str">
            <v>Cedido</v>
          </cell>
          <cell r="U983" t="str">
            <v>LEYLA CASTILLO BALLÉN</v>
          </cell>
          <cell r="X983" t="str">
            <v>JORGE EDUARDO MARTINEZ GARCIA</v>
          </cell>
          <cell r="Z983" t="str">
            <v>Inversión</v>
          </cell>
          <cell r="AA983">
            <v>2020110010061</v>
          </cell>
          <cell r="AC983" t="str">
            <v>O23011601140000007619</v>
          </cell>
          <cell r="AF983">
            <v>9618180</v>
          </cell>
          <cell r="AJ98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83" t="str">
            <v>Edgar Alexander Quintero Londoño</v>
          </cell>
          <cell r="AL983">
            <v>1036392300</v>
          </cell>
          <cell r="AM983" t="str">
            <v>944-2024</v>
          </cell>
          <cell r="AP983" t="str">
            <v>SECOP II</v>
          </cell>
          <cell r="AQ983" t="e">
            <v>#N/A</v>
          </cell>
          <cell r="AS983" t="str">
            <v>Falso</v>
          </cell>
          <cell r="AU983" t="str">
            <v>SI</v>
          </cell>
          <cell r="AV983" t="str">
            <v>Marzo</v>
          </cell>
          <cell r="AW983" t="e">
            <v>#N/A</v>
          </cell>
          <cell r="AX983">
            <v>45473</v>
          </cell>
          <cell r="AY983" t="str">
            <v>#REF!</v>
          </cell>
          <cell r="AZ983" t="str">
            <v>CO1.PCCNTR.6015195</v>
          </cell>
        </row>
        <row r="984">
          <cell r="D984" t="str">
            <v>945-2024</v>
          </cell>
          <cell r="E984" t="str">
            <v>LEYLA CASTILLO BALLÉN</v>
          </cell>
          <cell r="F984" t="str">
            <v>Subdirección de Formación Artistica</v>
          </cell>
          <cell r="G984" t="str">
            <v>Subdirección de Formación Artística</v>
          </cell>
          <cell r="H984" t="str">
            <v>Programa Crea</v>
          </cell>
          <cell r="I984" t="str">
            <v>Contratación Directa</v>
          </cell>
          <cell r="J984" t="str">
            <v>Contratación directa.</v>
          </cell>
          <cell r="K984" t="str">
            <v>Prestación de servicios</v>
          </cell>
          <cell r="N984" t="str">
            <v>Si</v>
          </cell>
          <cell r="O984" t="str">
            <v>Contrato Prestación de Servicios Apoyo a la Gestión</v>
          </cell>
          <cell r="P984">
            <v>45350</v>
          </cell>
          <cell r="Q984">
            <v>45352</v>
          </cell>
          <cell r="R984">
            <v>45473</v>
          </cell>
          <cell r="S984">
            <v>120</v>
          </cell>
          <cell r="T984" t="str">
            <v>En Ejecución</v>
          </cell>
          <cell r="U984" t="str">
            <v>LEYLA CASTILLO BALLÉN</v>
          </cell>
          <cell r="X984" t="str">
            <v>JORGE EDUARDO MARTINEZ GARCIA</v>
          </cell>
          <cell r="Z984" t="str">
            <v>Inversión</v>
          </cell>
          <cell r="AA984">
            <v>2020110010061</v>
          </cell>
          <cell r="AC984" t="str">
            <v>O23011601140000007619</v>
          </cell>
          <cell r="AF984">
            <v>14395920</v>
          </cell>
          <cell r="AJ98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4" t="str">
            <v>Juan Diego Estupiñan Diaz</v>
          </cell>
          <cell r="AL984">
            <v>1014265414</v>
          </cell>
          <cell r="AM984" t="str">
            <v>945-2024</v>
          </cell>
          <cell r="AP984" t="str">
            <v>SECOP II</v>
          </cell>
          <cell r="AQ984" t="e">
            <v>#N/A</v>
          </cell>
          <cell r="AS984" t="str">
            <v>Falso</v>
          </cell>
          <cell r="AU984" t="str">
            <v>SI</v>
          </cell>
          <cell r="AV984" t="str">
            <v>Marzo</v>
          </cell>
          <cell r="AW984" t="e">
            <v>#N/A</v>
          </cell>
          <cell r="AX984">
            <v>45473</v>
          </cell>
          <cell r="AY984" t="str">
            <v>#REF!</v>
          </cell>
          <cell r="AZ984" t="str">
            <v>CO1.PCCNTR.6017639</v>
          </cell>
        </row>
        <row r="985">
          <cell r="D985" t="str">
            <v>946-2024</v>
          </cell>
          <cell r="E985" t="str">
            <v>LEYLA CASTILLO BALLÉN</v>
          </cell>
          <cell r="F985" t="str">
            <v>Subdirección de Formación Artistica</v>
          </cell>
          <cell r="G985" t="str">
            <v>Subdirección de Formación Artística</v>
          </cell>
          <cell r="H985" t="str">
            <v>Programa Crea</v>
          </cell>
          <cell r="I985" t="str">
            <v>Contratación Directa</v>
          </cell>
          <cell r="J985" t="str">
            <v>Contratación directa.</v>
          </cell>
          <cell r="K985" t="str">
            <v>Prestación de servicios</v>
          </cell>
          <cell r="N985" t="str">
            <v>Si</v>
          </cell>
          <cell r="O985" t="str">
            <v>Contrato Prestación de Servicios Apoyo a la Gestión</v>
          </cell>
          <cell r="P985">
            <v>45350</v>
          </cell>
          <cell r="Q985">
            <v>45352</v>
          </cell>
          <cell r="R985">
            <v>45535</v>
          </cell>
          <cell r="S985">
            <v>181</v>
          </cell>
          <cell r="T985" t="str">
            <v>En Ejecución</v>
          </cell>
          <cell r="U985" t="str">
            <v>LEYLA CASTILLO BALLÉN</v>
          </cell>
          <cell r="X985" t="str">
            <v>JORGE EDUARDO MARTINEZ GARCIA</v>
          </cell>
          <cell r="Z985" t="str">
            <v>Inversión</v>
          </cell>
          <cell r="AA985">
            <v>2020110010061</v>
          </cell>
          <cell r="AC985" t="str">
            <v>O23011601140000007619</v>
          </cell>
          <cell r="AF985">
            <v>21593880</v>
          </cell>
          <cell r="AJ98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5" t="str">
            <v>Elkin David Rojas Osorio</v>
          </cell>
          <cell r="AL985">
            <v>1024481140</v>
          </cell>
          <cell r="AM985" t="str">
            <v>946-2024</v>
          </cell>
          <cell r="AP985" t="str">
            <v>SECOP II</v>
          </cell>
          <cell r="AQ985" t="e">
            <v>#N/A</v>
          </cell>
          <cell r="AS985" t="str">
            <v>Falso</v>
          </cell>
          <cell r="AU985" t="str">
            <v>SI</v>
          </cell>
          <cell r="AV985" t="str">
            <v>Marzo</v>
          </cell>
          <cell r="AW985" t="e">
            <v>#N/A</v>
          </cell>
          <cell r="AX985">
            <v>45535</v>
          </cell>
          <cell r="AY985" t="str">
            <v>#REF!</v>
          </cell>
          <cell r="AZ985" t="str">
            <v>CO1.PCCNTR.6017225</v>
          </cell>
        </row>
        <row r="986">
          <cell r="D986" t="str">
            <v>947-2024</v>
          </cell>
          <cell r="E986" t="str">
            <v>LEYLA CASTILLO BALLÉN</v>
          </cell>
          <cell r="F986" t="str">
            <v>Subdirección de Formación Artistica</v>
          </cell>
          <cell r="G986" t="str">
            <v>Subdirección de Formación Artística</v>
          </cell>
          <cell r="H986" t="str">
            <v>Programa Crea</v>
          </cell>
          <cell r="I986" t="str">
            <v>Contratación Directa</v>
          </cell>
          <cell r="J986" t="str">
            <v>Contratación directa.</v>
          </cell>
          <cell r="K986" t="str">
            <v>Prestación de servicios</v>
          </cell>
          <cell r="N986" t="str">
            <v>Si</v>
          </cell>
          <cell r="O986" t="str">
            <v>Contrato Prestación de Servicios Apoyo a la Gestión</v>
          </cell>
          <cell r="P986">
            <v>45350</v>
          </cell>
          <cell r="Q986">
            <v>45355</v>
          </cell>
          <cell r="R986">
            <v>45473</v>
          </cell>
          <cell r="S986">
            <v>117</v>
          </cell>
          <cell r="T986" t="str">
            <v>En Ejecución</v>
          </cell>
          <cell r="U986" t="str">
            <v>LEYLA CASTILLO BALLÉN</v>
          </cell>
          <cell r="X986" t="str">
            <v>ALBA YANETH REYES SUAREZ</v>
          </cell>
          <cell r="Z986" t="str">
            <v>Inversión</v>
          </cell>
          <cell r="AA986">
            <v>2020110010061</v>
          </cell>
          <cell r="AC986" t="str">
            <v>O23011601140000007619</v>
          </cell>
          <cell r="AF986">
            <v>14395920</v>
          </cell>
          <cell r="AJ98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6" t="str">
            <v>Michels Manchego Morales</v>
          </cell>
          <cell r="AL986">
            <v>80258101</v>
          </cell>
          <cell r="AM986" t="str">
            <v>947-2024</v>
          </cell>
          <cell r="AP986" t="str">
            <v>SECOP II</v>
          </cell>
          <cell r="AQ986" t="e">
            <v>#N/A</v>
          </cell>
          <cell r="AS986" t="str">
            <v>Falso</v>
          </cell>
          <cell r="AU986" t="str">
            <v>SI</v>
          </cell>
          <cell r="AV986" t="str">
            <v>Marzo</v>
          </cell>
          <cell r="AW986" t="e">
            <v>#N/A</v>
          </cell>
          <cell r="AX986">
            <v>45473</v>
          </cell>
          <cell r="AY986" t="str">
            <v>#REF!</v>
          </cell>
          <cell r="AZ986" t="str">
            <v>CO1.PCCNTR.6017649</v>
          </cell>
        </row>
        <row r="987">
          <cell r="D987" t="str">
            <v>948-2024</v>
          </cell>
          <cell r="E987" t="str">
            <v>LEYLA CASTILLO BALLÉN</v>
          </cell>
          <cell r="F987" t="str">
            <v>Subdirección de Formación Artistica</v>
          </cell>
          <cell r="G987" t="str">
            <v>Subdirección de Formación Artística</v>
          </cell>
          <cell r="H987" t="str">
            <v>Programa Crea</v>
          </cell>
          <cell r="I987" t="str">
            <v>Contratación Directa</v>
          </cell>
          <cell r="J987" t="str">
            <v>Contratación directa.</v>
          </cell>
          <cell r="K987" t="str">
            <v>Prestación de servicios</v>
          </cell>
          <cell r="N987" t="str">
            <v>Si</v>
          </cell>
          <cell r="O987" t="str">
            <v>Contrato Prestación de Servicios Apoyo a la Gestión</v>
          </cell>
          <cell r="P987">
            <v>45350</v>
          </cell>
          <cell r="Q987">
            <v>45356</v>
          </cell>
          <cell r="R987">
            <v>45473</v>
          </cell>
          <cell r="S987">
            <v>116</v>
          </cell>
          <cell r="T987" t="str">
            <v>En Ejecución</v>
          </cell>
          <cell r="U987" t="str">
            <v>LEYLA CASTILLO BALLÉN</v>
          </cell>
          <cell r="X987" t="str">
            <v>ALBA YANETH REYES SUAREZ</v>
          </cell>
          <cell r="Z987" t="str">
            <v>Inversión</v>
          </cell>
          <cell r="AA987">
            <v>2020110010061</v>
          </cell>
          <cell r="AC987" t="str">
            <v>O23011601140000007619</v>
          </cell>
          <cell r="AF987">
            <v>14395920</v>
          </cell>
          <cell r="AJ98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7" t="str">
            <v>miguel alejandro paloma sanchez</v>
          </cell>
          <cell r="AL987">
            <v>1015998710</v>
          </cell>
          <cell r="AM987" t="str">
            <v>948-2024</v>
          </cell>
          <cell r="AP987" t="str">
            <v>SECOP II</v>
          </cell>
          <cell r="AQ987" t="e">
            <v>#N/A</v>
          </cell>
          <cell r="AS987" t="str">
            <v>Falso</v>
          </cell>
          <cell r="AU987" t="str">
            <v>SI</v>
          </cell>
          <cell r="AV987" t="str">
            <v>Marzo</v>
          </cell>
          <cell r="AW987" t="e">
            <v>#N/A</v>
          </cell>
          <cell r="AX987">
            <v>45473</v>
          </cell>
          <cell r="AY987" t="str">
            <v>#REF!</v>
          </cell>
          <cell r="AZ987" t="str">
            <v>CO1.PCCNTR.6017683</v>
          </cell>
        </row>
        <row r="988">
          <cell r="D988" t="str">
            <v>949-2024</v>
          </cell>
          <cell r="E988" t="str">
            <v>LEYLA CASTILLO BALLÉN</v>
          </cell>
          <cell r="F988" t="str">
            <v>Subdirección de Formación Artistica</v>
          </cell>
          <cell r="G988" t="str">
            <v>Subdirección de Formación Artística</v>
          </cell>
          <cell r="H988" t="str">
            <v>Programa Crea</v>
          </cell>
          <cell r="I988" t="str">
            <v>Contratación Directa</v>
          </cell>
          <cell r="J988" t="str">
            <v>Contratación directa.</v>
          </cell>
          <cell r="K988" t="str">
            <v>Prestación de servicios</v>
          </cell>
          <cell r="N988" t="str">
            <v>Si</v>
          </cell>
          <cell r="O988" t="str">
            <v>Contrato Prestación de Servicios Apoyo a la Gestión</v>
          </cell>
          <cell r="P988">
            <v>45350</v>
          </cell>
          <cell r="Q988">
            <v>45356</v>
          </cell>
          <cell r="R988">
            <v>45473</v>
          </cell>
          <cell r="S988">
            <v>116</v>
          </cell>
          <cell r="T988" t="str">
            <v>En Ejecución</v>
          </cell>
          <cell r="U988" t="str">
            <v>LEYLA CASTILLO BALLÉN</v>
          </cell>
          <cell r="X988" t="str">
            <v>ALBA YANETH REYES SUAREZ</v>
          </cell>
          <cell r="Z988" t="str">
            <v>Inversión</v>
          </cell>
          <cell r="AA988">
            <v>2020110010061</v>
          </cell>
          <cell r="AC988" t="str">
            <v>O23011601140000007619</v>
          </cell>
          <cell r="AF988">
            <v>14395920</v>
          </cell>
          <cell r="AJ98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8" t="str">
            <v>Stephany Andrea Gutierrez Parra</v>
          </cell>
          <cell r="AL988">
            <v>1016015031</v>
          </cell>
          <cell r="AM988" t="str">
            <v>949-2024</v>
          </cell>
          <cell r="AP988" t="str">
            <v>SECOP II</v>
          </cell>
          <cell r="AQ988" t="e">
            <v>#N/A</v>
          </cell>
          <cell r="AS988" t="str">
            <v>Falso</v>
          </cell>
          <cell r="AU988" t="str">
            <v>SI</v>
          </cell>
          <cell r="AV988" t="str">
            <v>Marzo</v>
          </cell>
          <cell r="AW988" t="e">
            <v>#N/A</v>
          </cell>
          <cell r="AX988">
            <v>45473</v>
          </cell>
          <cell r="AY988" t="str">
            <v>#REF!</v>
          </cell>
          <cell r="AZ988" t="str">
            <v>CO1.PCCNTR.6017705</v>
          </cell>
        </row>
        <row r="989">
          <cell r="D989" t="str">
            <v>950-2024</v>
          </cell>
          <cell r="E989" t="str">
            <v>LEYLA CASTILLO BALLÉN</v>
          </cell>
          <cell r="F989" t="str">
            <v>Subdirección de Formación Artistica</v>
          </cell>
          <cell r="G989" t="str">
            <v>Subdirección de Formación Artística</v>
          </cell>
          <cell r="H989" t="str">
            <v>Programa Crea</v>
          </cell>
          <cell r="I989" t="str">
            <v>Contratación Directa</v>
          </cell>
          <cell r="J989" t="str">
            <v>Contratación directa.</v>
          </cell>
          <cell r="K989" t="str">
            <v>Prestación de servicios</v>
          </cell>
          <cell r="N989" t="str">
            <v>Si</v>
          </cell>
          <cell r="O989" t="str">
            <v>Contrato Prestación de Servicios Apoyo a la Gestión</v>
          </cell>
          <cell r="P989">
            <v>45350</v>
          </cell>
          <cell r="Q989">
            <v>45356</v>
          </cell>
          <cell r="R989">
            <v>45535</v>
          </cell>
          <cell r="S989">
            <v>177</v>
          </cell>
          <cell r="T989" t="str">
            <v>En Ejecución</v>
          </cell>
          <cell r="U989" t="str">
            <v>LEYLA CASTILLO BALLÉN</v>
          </cell>
          <cell r="X989" t="str">
            <v>ALBA YANETH REYES SUAREZ</v>
          </cell>
          <cell r="Z989" t="str">
            <v>Inversión</v>
          </cell>
          <cell r="AA989">
            <v>2020110010061</v>
          </cell>
          <cell r="AC989" t="str">
            <v>O23011601140000007619</v>
          </cell>
          <cell r="AF989">
            <v>21593880</v>
          </cell>
          <cell r="AJ98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89" t="str">
            <v>Leonardo Lovera Murcia</v>
          </cell>
          <cell r="AL989">
            <v>80016897</v>
          </cell>
          <cell r="AM989" t="str">
            <v>950-2024</v>
          </cell>
          <cell r="AP989" t="str">
            <v>SECOP II</v>
          </cell>
          <cell r="AQ989" t="e">
            <v>#N/A</v>
          </cell>
          <cell r="AS989" t="str">
            <v>Falso</v>
          </cell>
          <cell r="AU989" t="str">
            <v>SI</v>
          </cell>
          <cell r="AV989" t="str">
            <v>Marzo</v>
          </cell>
          <cell r="AW989" t="e">
            <v>#N/A</v>
          </cell>
          <cell r="AX989">
            <v>45535</v>
          </cell>
          <cell r="AY989" t="str">
            <v>#REF!</v>
          </cell>
          <cell r="AZ989" t="str">
            <v>CO1.PCCNTR.6017715</v>
          </cell>
        </row>
        <row r="990">
          <cell r="D990" t="str">
            <v>952-2024</v>
          </cell>
          <cell r="E990" t="str">
            <v>LEYLA CASTILLO BALLÉN</v>
          </cell>
          <cell r="F990" t="str">
            <v>Subdirección de Formación Artistica</v>
          </cell>
          <cell r="G990" t="str">
            <v>Subdirección de Formación Artística</v>
          </cell>
          <cell r="H990" t="str">
            <v>Programa Crea</v>
          </cell>
          <cell r="I990" t="str">
            <v>Contratación Directa</v>
          </cell>
          <cell r="J990" t="str">
            <v>Contratación directa.</v>
          </cell>
          <cell r="K990" t="str">
            <v>Prestación de servicios</v>
          </cell>
          <cell r="N990" t="str">
            <v>Si</v>
          </cell>
          <cell r="O990" t="str">
            <v>Contrato Prestación de Servicios Apoyo a la Gestión</v>
          </cell>
          <cell r="P990">
            <v>45350</v>
          </cell>
          <cell r="Q990">
            <v>45352</v>
          </cell>
          <cell r="R990">
            <v>45473</v>
          </cell>
          <cell r="S990">
            <v>120</v>
          </cell>
          <cell r="T990" t="str">
            <v>En Ejecución</v>
          </cell>
          <cell r="U990" t="str">
            <v>LEYLA CASTILLO BALLÉN</v>
          </cell>
          <cell r="X990" t="str">
            <v>ALBA YANETH REYES SUAREZ</v>
          </cell>
          <cell r="Z990" t="str">
            <v>Inversión</v>
          </cell>
          <cell r="AA990">
            <v>2020110010061</v>
          </cell>
          <cell r="AC990" t="str">
            <v>O23011601140000007619</v>
          </cell>
          <cell r="AF990">
            <v>9572200</v>
          </cell>
          <cell r="AJ99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90" t="str">
            <v>Edwin Yesid Osorio Rivera</v>
          </cell>
          <cell r="AL990">
            <v>80066378</v>
          </cell>
          <cell r="AM990" t="str">
            <v>952-2024</v>
          </cell>
          <cell r="AP990" t="str">
            <v>SECOP II</v>
          </cell>
          <cell r="AQ990" t="e">
            <v>#N/A</v>
          </cell>
          <cell r="AS990" t="str">
            <v>Falso</v>
          </cell>
          <cell r="AU990" t="str">
            <v>SI</v>
          </cell>
          <cell r="AV990" t="str">
            <v>Marzo</v>
          </cell>
          <cell r="AW990" t="e">
            <v>#N/A</v>
          </cell>
          <cell r="AX990">
            <v>45473</v>
          </cell>
          <cell r="AY990" t="str">
            <v>#REF!</v>
          </cell>
          <cell r="AZ990" t="str">
            <v>CO1.PCCNTR.6018137</v>
          </cell>
        </row>
        <row r="991">
          <cell r="D991" t="str">
            <v>953-2024</v>
          </cell>
          <cell r="E991" t="str">
            <v>LEYLA CASTILLO BALLÉN</v>
          </cell>
          <cell r="F991" t="str">
            <v>Subdirección de Formación Artistica</v>
          </cell>
          <cell r="G991" t="str">
            <v>Subdirección de Formación Artística</v>
          </cell>
          <cell r="H991" t="str">
            <v>Programa Crea</v>
          </cell>
          <cell r="I991" t="str">
            <v>Contratación Directa</v>
          </cell>
          <cell r="J991" t="str">
            <v>Contratación directa.</v>
          </cell>
          <cell r="K991" t="str">
            <v>Prestación de servicios</v>
          </cell>
          <cell r="N991" t="str">
            <v>Si</v>
          </cell>
          <cell r="O991" t="str">
            <v>Contrato Prestación de Servicios Profesionales</v>
          </cell>
          <cell r="P991">
            <v>45350</v>
          </cell>
          <cell r="Q991">
            <v>45352</v>
          </cell>
          <cell r="R991">
            <v>45473</v>
          </cell>
          <cell r="S991">
            <v>120</v>
          </cell>
          <cell r="T991" t="str">
            <v>En Ejecución</v>
          </cell>
          <cell r="U991" t="str">
            <v>LEYLA CASTILLO BALLÉN</v>
          </cell>
          <cell r="X991" t="str">
            <v>ALBA YANETH REYES SUAREZ</v>
          </cell>
          <cell r="Z991" t="str">
            <v>Inversión</v>
          </cell>
          <cell r="AA991">
            <v>2020110010061</v>
          </cell>
          <cell r="AC991" t="str">
            <v>O23011601140000007619</v>
          </cell>
          <cell r="AF991">
            <v>9618180</v>
          </cell>
          <cell r="AJ99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91" t="str">
            <v>leovid silva diaz</v>
          </cell>
          <cell r="AL991">
            <v>1020734955</v>
          </cell>
          <cell r="AM991" t="str">
            <v>953-2024</v>
          </cell>
          <cell r="AP991" t="str">
            <v>SECOP II</v>
          </cell>
          <cell r="AQ991" t="e">
            <v>#N/A</v>
          </cell>
          <cell r="AS991" t="str">
            <v>Falso</v>
          </cell>
          <cell r="AU991" t="str">
            <v>SI</v>
          </cell>
          <cell r="AV991" t="str">
            <v>Marzo</v>
          </cell>
          <cell r="AW991" t="e">
            <v>#N/A</v>
          </cell>
          <cell r="AX991">
            <v>45473</v>
          </cell>
          <cell r="AY991" t="str">
            <v>#REF!</v>
          </cell>
          <cell r="AZ991" t="str">
            <v>CO1.PCCNTR.6018320</v>
          </cell>
        </row>
        <row r="992">
          <cell r="D992" t="str">
            <v>957-2024</v>
          </cell>
          <cell r="E992" t="str">
            <v>LEYLA CASTILLO BALLÉN</v>
          </cell>
          <cell r="F992" t="str">
            <v>Subdirección de Formación Artistica</v>
          </cell>
          <cell r="G992" t="str">
            <v>Subdirección de Formación Artística</v>
          </cell>
          <cell r="H992" t="str">
            <v>Programa Crea</v>
          </cell>
          <cell r="I992" t="str">
            <v>Contratación Directa</v>
          </cell>
          <cell r="J992" t="str">
            <v>Contratación directa.</v>
          </cell>
          <cell r="K992" t="str">
            <v>Prestación de servicios</v>
          </cell>
          <cell r="N992" t="str">
            <v>Si</v>
          </cell>
          <cell r="O992" t="str">
            <v>Contrato Prestación de Servicios Profesionales</v>
          </cell>
          <cell r="P992">
            <v>45350</v>
          </cell>
          <cell r="Q992">
            <v>45352</v>
          </cell>
          <cell r="R992">
            <v>45473</v>
          </cell>
          <cell r="S992">
            <v>120</v>
          </cell>
          <cell r="T992" t="str">
            <v>En Ejecución</v>
          </cell>
          <cell r="U992" t="str">
            <v>LEYLA CASTILLO BALLÉN</v>
          </cell>
          <cell r="X992" t="str">
            <v>ALBA YANETH REYES SUAREZ</v>
          </cell>
          <cell r="Z992" t="str">
            <v>Inversión</v>
          </cell>
          <cell r="AA992">
            <v>2020110010061</v>
          </cell>
          <cell r="AC992" t="str">
            <v>O23011601140000007619</v>
          </cell>
          <cell r="AF992">
            <v>9618180</v>
          </cell>
          <cell r="AJ99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92" t="str">
            <v>DEISY MARIANA SOSA ZARATE</v>
          </cell>
          <cell r="AL992">
            <v>1010014844</v>
          </cell>
          <cell r="AM992" t="str">
            <v>957-2024</v>
          </cell>
          <cell r="AP992" t="str">
            <v>SECOP II</v>
          </cell>
          <cell r="AQ992" t="e">
            <v>#N/A</v>
          </cell>
          <cell r="AS992" t="str">
            <v>Falso</v>
          </cell>
          <cell r="AU992" t="str">
            <v>SI</v>
          </cell>
          <cell r="AV992" t="str">
            <v>Marzo</v>
          </cell>
          <cell r="AW992" t="e">
            <v>#N/A</v>
          </cell>
          <cell r="AX992">
            <v>45473</v>
          </cell>
          <cell r="AY992" t="str">
            <v>#REF!</v>
          </cell>
          <cell r="AZ992" t="str">
            <v>CO1.PCCNTR.6017493</v>
          </cell>
        </row>
        <row r="993">
          <cell r="D993" t="str">
            <v>958-2024</v>
          </cell>
          <cell r="E993" t="str">
            <v>LEYLA CASTILLO BALLÉN</v>
          </cell>
          <cell r="F993" t="str">
            <v>Subdirección de Formación Artistica</v>
          </cell>
          <cell r="G993" t="str">
            <v>Subdirección de Formación Artística</v>
          </cell>
          <cell r="H993" t="str">
            <v>Programa Crea</v>
          </cell>
          <cell r="I993" t="str">
            <v>Contratación Directa</v>
          </cell>
          <cell r="J993" t="str">
            <v>Contratación directa.</v>
          </cell>
          <cell r="K993" t="str">
            <v>Prestación de servicios</v>
          </cell>
          <cell r="N993" t="str">
            <v>Si</v>
          </cell>
          <cell r="O993" t="str">
            <v>Contrato Prestación de Servicios Profesionales</v>
          </cell>
          <cell r="P993">
            <v>45350</v>
          </cell>
          <cell r="Q993">
            <v>45352</v>
          </cell>
          <cell r="R993">
            <v>45535</v>
          </cell>
          <cell r="S993">
            <v>181</v>
          </cell>
          <cell r="T993" t="str">
            <v>En Ejecución</v>
          </cell>
          <cell r="U993" t="str">
            <v>LEYLA CASTILLO BALLÉN</v>
          </cell>
          <cell r="X993" t="str">
            <v>ALBA YANETH REYES SUAREZ</v>
          </cell>
          <cell r="Z993" t="str">
            <v>Inversión</v>
          </cell>
          <cell r="AA993">
            <v>2020110010061</v>
          </cell>
          <cell r="AC993" t="str">
            <v>O23011601140000007619</v>
          </cell>
          <cell r="AF993">
            <v>14427270</v>
          </cell>
          <cell r="AJ99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993" t="str">
            <v>John Alexander Sanchez Infante</v>
          </cell>
          <cell r="AL993">
            <v>79828494</v>
          </cell>
          <cell r="AM993" t="str">
            <v>958-2024</v>
          </cell>
          <cell r="AP993" t="str">
            <v>SECOP II</v>
          </cell>
          <cell r="AQ993" t="e">
            <v>#N/A</v>
          </cell>
          <cell r="AS993" t="str">
            <v>Falso</v>
          </cell>
          <cell r="AU993" t="str">
            <v>SI</v>
          </cell>
          <cell r="AV993" t="str">
            <v>Marzo</v>
          </cell>
          <cell r="AW993" t="e">
            <v>#N/A</v>
          </cell>
          <cell r="AX993">
            <v>45535</v>
          </cell>
          <cell r="AY993" t="str">
            <v>#REF!</v>
          </cell>
          <cell r="AZ993" t="str">
            <v>CO1.PCCNTR.6018527</v>
          </cell>
        </row>
        <row r="994">
          <cell r="D994" t="str">
            <v>961-2024</v>
          </cell>
          <cell r="E994" t="str">
            <v>LEYLA CASTILLO BALLÉN</v>
          </cell>
          <cell r="F994" t="str">
            <v>Subdirección de Formación Artistica</v>
          </cell>
          <cell r="G994" t="str">
            <v>Subdirección de Formación Artística</v>
          </cell>
          <cell r="H994" t="str">
            <v>Programa Crea</v>
          </cell>
          <cell r="I994" t="str">
            <v>Contratación Directa</v>
          </cell>
          <cell r="J994" t="str">
            <v>Contratación directa.</v>
          </cell>
          <cell r="K994" t="str">
            <v>Prestación de servicios</v>
          </cell>
          <cell r="N994" t="str">
            <v>Si</v>
          </cell>
          <cell r="O994" t="str">
            <v>Contrato Prestación de Servicios Apoyo a la Gestión</v>
          </cell>
          <cell r="P994">
            <v>45350</v>
          </cell>
          <cell r="Q994">
            <v>45352</v>
          </cell>
          <cell r="R994">
            <v>45473</v>
          </cell>
          <cell r="S994">
            <v>120</v>
          </cell>
          <cell r="T994" t="str">
            <v>En Ejecución</v>
          </cell>
          <cell r="U994" t="str">
            <v>LEYLA CASTILLO BALLÉN</v>
          </cell>
          <cell r="X994" t="str">
            <v>ALBA YANETH REYES SUAREZ</v>
          </cell>
          <cell r="Z994" t="str">
            <v>Inversión</v>
          </cell>
          <cell r="AA994">
            <v>2020110010061</v>
          </cell>
          <cell r="AC994" t="str">
            <v>O23011601140000007619</v>
          </cell>
          <cell r="AF994">
            <v>14395920</v>
          </cell>
          <cell r="AJ99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994" t="str">
            <v>HELLMAN GIOVANNI PARDO LOPEZ</v>
          </cell>
          <cell r="AL994">
            <v>82393120</v>
          </cell>
          <cell r="AM994" t="str">
            <v>961-2024</v>
          </cell>
          <cell r="AP994" t="str">
            <v>SECOP II</v>
          </cell>
          <cell r="AQ994" t="e">
            <v>#N/A</v>
          </cell>
          <cell r="AS994" t="str">
            <v>Falso</v>
          </cell>
          <cell r="AU994" t="str">
            <v>SI</v>
          </cell>
          <cell r="AV994" t="str">
            <v>Marzo</v>
          </cell>
          <cell r="AW994" t="e">
            <v>#N/A</v>
          </cell>
          <cell r="AX994">
            <v>45473</v>
          </cell>
          <cell r="AY994" t="str">
            <v>#REF!</v>
          </cell>
          <cell r="AZ994" t="str">
            <v>CO1.PCCNTR.6020801</v>
          </cell>
        </row>
        <row r="995">
          <cell r="D995" t="str">
            <v>966-2024</v>
          </cell>
          <cell r="E995" t="str">
            <v>Maira Salamanca</v>
          </cell>
          <cell r="F995" t="str">
            <v>Subdirección de las Artes</v>
          </cell>
          <cell r="I995" t="str">
            <v>Mínima Cuantía</v>
          </cell>
          <cell r="J995" t="str">
            <v>Mínima cuantía</v>
          </cell>
          <cell r="K995" t="str">
            <v>Prestación de servicios</v>
          </cell>
          <cell r="N995" t="str">
            <v>No</v>
          </cell>
          <cell r="O995" t="str">
            <v>N/A</v>
          </cell>
          <cell r="P995">
            <v>45350</v>
          </cell>
          <cell r="Q995">
            <v>45355</v>
          </cell>
          <cell r="R995">
            <v>45657</v>
          </cell>
          <cell r="S995">
            <v>298</v>
          </cell>
          <cell r="T995" t="str">
            <v>En Ejecución</v>
          </cell>
          <cell r="U995" t="str">
            <v>Maira Salamanca</v>
          </cell>
          <cell r="Z995" t="str">
            <v>Inversión</v>
          </cell>
          <cell r="AA995">
            <v>2020110010063</v>
          </cell>
          <cell r="AC995" t="str">
            <v>O23011601210000007585</v>
          </cell>
          <cell r="AF995">
            <v>25000000</v>
          </cell>
          <cell r="AJ995" t="str">
            <v>PRESTAR SERVICIOS A LA SUBDIRECCIÓN DE LAS ARTES - GERENCIA DE ARTES PLÁSTICAS Y VISUALES DE IDARTES, EN LA TRADUCCIÓN ESCRITA TÉCNICA Y ESPECIALIZADA DE ESPAÑOL A INGLÉS SIGUIENDO ESTÁNDARES INTERNACIONALES ACORDE CON LOS REQUERIMIENTOS, CRONOGRAMAS, Y PLAZOS ESTABLECIDOS POR LA ENTIDAD.</v>
          </cell>
          <cell r="AK995" t="str">
            <v>Pantoglot Ltda.</v>
          </cell>
          <cell r="AL995">
            <v>900192835</v>
          </cell>
          <cell r="AM995" t="str">
            <v>IDARTES-IP-MIC-002-2024</v>
          </cell>
          <cell r="AP995" t="str">
            <v>SECOP II</v>
          </cell>
          <cell r="AQ995" t="e">
            <v>#N/A</v>
          </cell>
          <cell r="AS995" t="str">
            <v>Falso</v>
          </cell>
          <cell r="AU995" t="str">
            <v>SI</v>
          </cell>
          <cell r="AV995" t="str">
            <v>Marzo</v>
          </cell>
          <cell r="AW995" t="e">
            <v>#N/A</v>
          </cell>
          <cell r="AX995">
            <v>45657</v>
          </cell>
          <cell r="AY995" t="str">
            <v>#REF!</v>
          </cell>
          <cell r="AZ995" t="str">
            <v>CO1.PCCNTR.6018878</v>
          </cell>
        </row>
        <row r="996">
          <cell r="D996" t="str">
            <v>PUFA-052-2024</v>
          </cell>
          <cell r="E996" t="str">
            <v>Maira Salamanca</v>
          </cell>
          <cell r="F996" t="str">
            <v>Subdirección de las Artes</v>
          </cell>
          <cell r="G996" t="str">
            <v>Gerencia de Artes Audiovisuales</v>
          </cell>
          <cell r="H996" t="str">
            <v>GERENTE DE ARTES AUDIOVISUALES</v>
          </cell>
          <cell r="I996" t="str">
            <v>Contratación Directa</v>
          </cell>
          <cell r="J996" t="str">
            <v>Contratación directa.</v>
          </cell>
          <cell r="K996" t="str">
            <v>Prestación de servicios</v>
          </cell>
          <cell r="L996" t="str">
            <v>17 17. Contrato de Prestación de Servicios</v>
          </cell>
          <cell r="M996" t="str">
            <v xml:space="preserve">49 49-Otros Servicios </v>
          </cell>
          <cell r="N996" t="str">
            <v>No</v>
          </cell>
          <cell r="O996" t="str">
            <v>N/A</v>
          </cell>
          <cell r="P996">
            <v>45350</v>
          </cell>
          <cell r="Q996">
            <v>45351</v>
          </cell>
          <cell r="R996">
            <v>45351</v>
          </cell>
          <cell r="S996">
            <v>0</v>
          </cell>
          <cell r="T996" t="str">
            <v>En Ejecución</v>
          </cell>
          <cell r="U996" t="str">
            <v>Maira Salamanca</v>
          </cell>
          <cell r="X996" t="str">
            <v>Ricardo Alfonso Cantor Bossa</v>
          </cell>
          <cell r="Y996">
            <v>80797050</v>
          </cell>
          <cell r="Z996" t="str">
            <v>N/A</v>
          </cell>
          <cell r="AC996" t="str">
            <v>N/A - Valor Cero / Coproducción</v>
          </cell>
          <cell r="AE996">
            <v>0</v>
          </cell>
          <cell r="AF996">
            <v>0</v>
          </cell>
          <cell r="AI996" t="str">
            <v>N/A</v>
          </cell>
          <cell r="AJ996" t="str">
            <v>El IDARTES se compromete a gestionar las solicitudes de Permiso Unificado de Filmaciones Audiovisuales - PUFA y conceder a EL CAPITAN PRODUCTIONS SAS el uso y aprovechamiento económico de los espacios públicos para filmaciones audiovisuales registrados y aprobados en el Sistema Único para el Manejo y Aprovechamiento del Espacio Público - SUMA, y EL CAPITAN PRODUCTIONS SAS acepta pagar la respectiva retribución económica y cumplir con las condiciones establecidas por el IDARTES y la norma (...)</v>
          </cell>
          <cell r="AK996" t="str">
            <v>EL CAPITAN PRODUCTIONS SAS</v>
          </cell>
          <cell r="AL996">
            <v>901066076</v>
          </cell>
          <cell r="AM996" t="str">
            <v>PUFA-052-2024</v>
          </cell>
          <cell r="AP996" t="str">
            <v>SECOP II</v>
          </cell>
          <cell r="AS996" t="str">
            <v>Falso</v>
          </cell>
          <cell r="AU996" t="str">
            <v>SI</v>
          </cell>
          <cell r="AV996" t="str">
            <v>Febrero</v>
          </cell>
          <cell r="AW996" t="e">
            <v>#N/A</v>
          </cell>
          <cell r="AX996">
            <v>45351</v>
          </cell>
          <cell r="AY996" t="str">
            <v>#REF!</v>
          </cell>
          <cell r="AZ996" t="str">
            <v>CO1.PCCNTR.6017748</v>
          </cell>
        </row>
        <row r="997">
          <cell r="D997" t="str">
            <v>PUFA-053-2024</v>
          </cell>
          <cell r="E997" t="str">
            <v>Maira Salamanca</v>
          </cell>
          <cell r="F997" t="str">
            <v>Subdirección de las Artes</v>
          </cell>
          <cell r="G997" t="str">
            <v>Gerencia de Artes Audiovisuales</v>
          </cell>
          <cell r="H997" t="str">
            <v>GERENTE DE ARTES AUDIOVISUALES</v>
          </cell>
          <cell r="I997" t="str">
            <v>Contratación Directa</v>
          </cell>
          <cell r="J997" t="str">
            <v>Contratación directa.</v>
          </cell>
          <cell r="K997" t="str">
            <v>Prestación de servicios</v>
          </cell>
          <cell r="L997" t="str">
            <v>17 17. Contrato de Prestación de Servicios</v>
          </cell>
          <cell r="M997" t="str">
            <v xml:space="preserve">49 49-Otros Servicios </v>
          </cell>
          <cell r="N997" t="str">
            <v>No</v>
          </cell>
          <cell r="O997" t="str">
            <v>N/A</v>
          </cell>
          <cell r="P997">
            <v>45350</v>
          </cell>
          <cell r="Q997">
            <v>45351</v>
          </cell>
          <cell r="R997">
            <v>45352</v>
          </cell>
          <cell r="S997">
            <v>2</v>
          </cell>
          <cell r="T997" t="str">
            <v>En Ejecución</v>
          </cell>
          <cell r="U997" t="str">
            <v>Maira Salamanca</v>
          </cell>
          <cell r="X997" t="str">
            <v>Ricardo Alfonso Cantor Bossa</v>
          </cell>
          <cell r="Y997">
            <v>80797050</v>
          </cell>
          <cell r="Z997" t="str">
            <v>N/A</v>
          </cell>
          <cell r="AC997" t="str">
            <v>N/A - Valor Cero / Coproducción</v>
          </cell>
          <cell r="AE997">
            <v>0</v>
          </cell>
          <cell r="AF997">
            <v>0</v>
          </cell>
          <cell r="AI997" t="str">
            <v>N/A</v>
          </cell>
          <cell r="AJ997" t="str">
            <v>El IDARTES se compromete a gestionar las solicitudes de Permiso Unificado de Filmaciones Audiovisuales - PUFA y conceder a EL CAPITAN PRODUCTIONS SAS el uso y aprovechamiento económico de los espacios públicos para filmaciones audiovisuales registrados y aprobados en el Sistema Único para el Manejo y Aprovechamiento del Espacio Público - SUMA, y EL CAPITAN PRODUCTIONS SAS acepta pagar la respectiva retribución económica y cumplir con las condiciones establecidas por el IDARTES y la norma (...)</v>
          </cell>
          <cell r="AK997" t="str">
            <v>EL CAPITAN PRODUCTIONS SAS</v>
          </cell>
          <cell r="AL997">
            <v>901066076</v>
          </cell>
          <cell r="AM997" t="str">
            <v>PUFA-053-2024</v>
          </cell>
          <cell r="AP997" t="str">
            <v>SECOP II</v>
          </cell>
          <cell r="AS997" t="str">
            <v>Falso</v>
          </cell>
          <cell r="AU997" t="str">
            <v>SI</v>
          </cell>
          <cell r="AV997" t="str">
            <v>Febrero</v>
          </cell>
          <cell r="AW997" t="e">
            <v>#N/A</v>
          </cell>
          <cell r="AX997">
            <v>45352</v>
          </cell>
          <cell r="AY997" t="str">
            <v>#REF!</v>
          </cell>
          <cell r="AZ997" t="str">
            <v>CO1.PCCNTR.6018543</v>
          </cell>
        </row>
        <row r="998">
          <cell r="D998" t="str">
            <v>PUFA-054-2024</v>
          </cell>
          <cell r="E998" t="str">
            <v>Maira Salamanca</v>
          </cell>
          <cell r="F998" t="str">
            <v>Subdirección de las Artes</v>
          </cell>
          <cell r="G998" t="str">
            <v>Gerencia de Artes Audiovisuales</v>
          </cell>
          <cell r="H998" t="str">
            <v>GERENTE DE ARTES AUDIOVISUALES</v>
          </cell>
          <cell r="I998" t="str">
            <v>Contratación Directa</v>
          </cell>
          <cell r="J998" t="str">
            <v>Contratación directa.</v>
          </cell>
          <cell r="K998" t="str">
            <v>Prestación de servicios</v>
          </cell>
          <cell r="L998" t="str">
            <v>17 17. Contrato de Prestación de Servicios</v>
          </cell>
          <cell r="M998" t="str">
            <v xml:space="preserve">49 49-Otros Servicios </v>
          </cell>
          <cell r="N998" t="str">
            <v>No</v>
          </cell>
          <cell r="O998" t="str">
            <v>N/A</v>
          </cell>
          <cell r="P998">
            <v>45350</v>
          </cell>
          <cell r="Q998">
            <v>45351</v>
          </cell>
          <cell r="R998">
            <v>45352</v>
          </cell>
          <cell r="S998">
            <v>2</v>
          </cell>
          <cell r="T998" t="str">
            <v>En Ejecución</v>
          </cell>
          <cell r="U998" t="str">
            <v>Maira Salamanca</v>
          </cell>
          <cell r="X998" t="str">
            <v>Ricardo Alfonso Cantor Bossa</v>
          </cell>
          <cell r="Y998">
            <v>80797050</v>
          </cell>
          <cell r="Z998" t="str">
            <v>N/A</v>
          </cell>
          <cell r="AC998" t="str">
            <v>N/A - Valor Cero / Coproducción</v>
          </cell>
          <cell r="AE998">
            <v>0</v>
          </cell>
          <cell r="AF998">
            <v>0</v>
          </cell>
          <cell r="AI998" t="str">
            <v>N/A</v>
          </cell>
          <cell r="AJ998" t="str">
            <v>El IDARTES se compromete a gestionar las solicitudes de Permiso Unificado de Filmaciones Audiovisuales - PUFA y conceder a EL CAPITAN PRODUCTIONS SAS el uso y aprovechamiento económico de los espacios públicos para filmaciones audiovisuales registrados y aprobados en el Sistema Único para el Manejo y Aprovechamiento del Espacio Público - SUMA, y EL CAPITAN PRODUCTIONS SAS acepta pagar la respectiva retribución económica y cumplir con las condiciones establecidas por el IDARTES y la (...)</v>
          </cell>
          <cell r="AK998" t="str">
            <v>EL CAPITAN PRODUCTIONS SAS</v>
          </cell>
          <cell r="AL998">
            <v>901066076</v>
          </cell>
          <cell r="AM998" t="str">
            <v>PUFA-054-2024</v>
          </cell>
          <cell r="AP998" t="str">
            <v>SECOP II</v>
          </cell>
          <cell r="AS998" t="str">
            <v>Falso</v>
          </cell>
          <cell r="AU998" t="str">
            <v>SI</v>
          </cell>
          <cell r="AV998" t="str">
            <v>Febrero</v>
          </cell>
          <cell r="AW998" t="e">
            <v>#N/A</v>
          </cell>
          <cell r="AX998">
            <v>45352</v>
          </cell>
          <cell r="AY998" t="str">
            <v>#REF!</v>
          </cell>
          <cell r="AZ998" t="str">
            <v>CO1.PCCNTR.6018855</v>
          </cell>
        </row>
        <row r="999">
          <cell r="D999" t="str">
            <v>PUFA-055-2024</v>
          </cell>
          <cell r="E999" t="str">
            <v>Maira Salamanca</v>
          </cell>
          <cell r="F999" t="str">
            <v>Subdirección de las Artes</v>
          </cell>
          <cell r="G999" t="str">
            <v>Gerencia de Artes Audiovisuales</v>
          </cell>
          <cell r="H999" t="str">
            <v>GERENTE DE ARTES AUDIOVISUALES</v>
          </cell>
          <cell r="I999" t="str">
            <v>Contratación Directa</v>
          </cell>
          <cell r="J999" t="str">
            <v>Contratación directa.</v>
          </cell>
          <cell r="K999" t="str">
            <v>Prestación de servicios</v>
          </cell>
          <cell r="L999" t="str">
            <v>17 17. Contrato de Prestación de Servicios</v>
          </cell>
          <cell r="M999" t="str">
            <v xml:space="preserve">49 49-Otros Servicios </v>
          </cell>
          <cell r="N999" t="str">
            <v>No</v>
          </cell>
          <cell r="O999" t="str">
            <v>N/A</v>
          </cell>
          <cell r="P999">
            <v>45350</v>
          </cell>
          <cell r="Q999">
            <v>45352</v>
          </cell>
          <cell r="R999">
            <v>45352</v>
          </cell>
          <cell r="S999">
            <v>1</v>
          </cell>
          <cell r="T999" t="str">
            <v>En Ejecución</v>
          </cell>
          <cell r="U999" t="str">
            <v>Maira Salamanca</v>
          </cell>
          <cell r="X999" t="str">
            <v>Ricardo Alfonso Cantor Bossa</v>
          </cell>
          <cell r="Y999">
            <v>80797050</v>
          </cell>
          <cell r="Z999" t="str">
            <v>N/A</v>
          </cell>
          <cell r="AC999" t="str">
            <v>N/A - Valor Cero / Coproducción</v>
          </cell>
          <cell r="AE999">
            <v>0</v>
          </cell>
          <cell r="AF999">
            <v>0</v>
          </cell>
          <cell r="AI999" t="str">
            <v>N/A</v>
          </cell>
          <cell r="AJ999" t="str">
            <v>El IDARTES se compromete a gestionar las solicitudes de Permiso Unificado de Filmaciones Audiovisuales - PUFA y conceder a EL CAPITAN PRODUCTIONS SAS el uso y aprovechamiento económico de los espacios públicos para filmaciones audiovisuales registrados y aprobados en el Sistema Único para el Manejo y Aprovechamiento del Espacio Público - SUMA, y EL CAPITAN PRODUCTIONS SAS acepta pagar la respectiva retribución económica y cumplir con las condiciones establecidas por el IDARTES y la norma (...)</v>
          </cell>
          <cell r="AK999" t="str">
            <v>EL CAPITAN PRODUCTIONS SAS</v>
          </cell>
          <cell r="AL999">
            <v>901066076</v>
          </cell>
          <cell r="AM999" t="str">
            <v>PUFA-055-2024</v>
          </cell>
          <cell r="AP999" t="str">
            <v>SECOP II</v>
          </cell>
          <cell r="AS999" t="str">
            <v>Falso</v>
          </cell>
          <cell r="AU999" t="str">
            <v>SI</v>
          </cell>
          <cell r="AV999" t="str">
            <v>Septiembre</v>
          </cell>
          <cell r="AW999" t="e">
            <v>#N/A</v>
          </cell>
          <cell r="AX999">
            <v>45352</v>
          </cell>
          <cell r="AY999" t="str">
            <v>#REF!</v>
          </cell>
          <cell r="AZ999" t="str">
            <v>CO1.PCCNTR.6019276</v>
          </cell>
        </row>
        <row r="1000">
          <cell r="D1000" t="str">
            <v>857-2024</v>
          </cell>
          <cell r="E1000" t="str">
            <v>Liliana Morales Ortiz</v>
          </cell>
          <cell r="F1000" t="str">
            <v>Subdirección Administrativa y Financiera</v>
          </cell>
          <cell r="I1000" t="str">
            <v>Contratación Directa</v>
          </cell>
          <cell r="J1000" t="str">
            <v>Contratación directa.</v>
          </cell>
          <cell r="K1000" t="str">
            <v>Arrendamiento de inmuebles</v>
          </cell>
          <cell r="N1000" t="str">
            <v>No</v>
          </cell>
          <cell r="O1000" t="str">
            <v>N/A</v>
          </cell>
          <cell r="P1000">
            <v>45351</v>
          </cell>
          <cell r="Q1000">
            <v>45358</v>
          </cell>
          <cell r="R1000">
            <v>45716</v>
          </cell>
          <cell r="S1000">
            <v>352</v>
          </cell>
          <cell r="T1000" t="str">
            <v>En Ejecución</v>
          </cell>
          <cell r="U1000" t="str">
            <v>Liliana Morales Ortiz</v>
          </cell>
          <cell r="Z1000" t="str">
            <v>Funcionamiento</v>
          </cell>
          <cell r="AC1000" t="str">
            <v>O21202020070272112</v>
          </cell>
          <cell r="AF1000">
            <v>287669751</v>
          </cell>
          <cell r="AJ1000" t="str">
            <v>Tomar en arrendamiento la totalidad del bien inmueble ubicado en la carrera 44 no. 20A -48 de la ciudad de Bogotá, para el almacenamiento de los bienes muebles del Instituto Distrital de las Artes- Idartes.</v>
          </cell>
          <cell r="AK1000" t="str">
            <v>CAYCELOB S EN C</v>
          </cell>
          <cell r="AL1000">
            <v>830138924</v>
          </cell>
          <cell r="AM1000" t="str">
            <v>857-2024</v>
          </cell>
          <cell r="AP1000" t="str">
            <v>SECOP II</v>
          </cell>
          <cell r="AQ1000" t="e">
            <v>#N/A</v>
          </cell>
          <cell r="AS1000" t="str">
            <v>Falso</v>
          </cell>
          <cell r="AU1000" t="str">
            <v>SI</v>
          </cell>
          <cell r="AV1000" t="str">
            <v>Marzo</v>
          </cell>
          <cell r="AW1000" t="e">
            <v>#N/A</v>
          </cell>
          <cell r="AX1000">
            <v>45716</v>
          </cell>
          <cell r="AY1000" t="str">
            <v>#REF!</v>
          </cell>
          <cell r="AZ1000" t="str">
            <v>CO1.PCCNTR.6020963</v>
          </cell>
        </row>
        <row r="1001">
          <cell r="D1001" t="str">
            <v>942-2024</v>
          </cell>
          <cell r="E1001" t="str">
            <v>LEYLA CASTILLO BALLÉN</v>
          </cell>
          <cell r="F1001" t="str">
            <v>Subdirección de Formación Artistica</v>
          </cell>
          <cell r="G1001" t="str">
            <v>Subdirección de Formación Artística</v>
          </cell>
          <cell r="H1001" t="str">
            <v>Programa Crea</v>
          </cell>
          <cell r="I1001" t="str">
            <v>Contratación Directa</v>
          </cell>
          <cell r="J1001" t="str">
            <v>Contratación directa.</v>
          </cell>
          <cell r="K1001" t="str">
            <v>Prestación de servicios</v>
          </cell>
          <cell r="N1001" t="str">
            <v>Si</v>
          </cell>
          <cell r="O1001" t="str">
            <v>Contrato Prestación de Servicios Apoyo a la Gestión</v>
          </cell>
          <cell r="P1001">
            <v>45351</v>
          </cell>
          <cell r="Q1001">
            <v>45355</v>
          </cell>
          <cell r="R1001">
            <v>45473</v>
          </cell>
          <cell r="S1001">
            <v>117</v>
          </cell>
          <cell r="T1001" t="str">
            <v>En Ejecución</v>
          </cell>
          <cell r="U1001" t="str">
            <v>LEYLA CASTILLO BALLÉN</v>
          </cell>
          <cell r="X1001" t="str">
            <v>ALBA YANETH REYES SUAREZ</v>
          </cell>
          <cell r="Z1001" t="str">
            <v>Inversión</v>
          </cell>
          <cell r="AA1001">
            <v>2020110010061</v>
          </cell>
          <cell r="AC1001" t="str">
            <v>O23011601140000007619</v>
          </cell>
          <cell r="AF1001">
            <v>9572200</v>
          </cell>
          <cell r="AJ100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01" t="str">
            <v>MONICA ANDREA SOLER JIMENEZ</v>
          </cell>
          <cell r="AL1001">
            <v>52811071</v>
          </cell>
          <cell r="AM1001" t="str">
            <v>942-2024</v>
          </cell>
          <cell r="AP1001" t="str">
            <v>SECOP II</v>
          </cell>
          <cell r="AQ1001" t="e">
            <v>#N/A</v>
          </cell>
          <cell r="AS1001" t="str">
            <v>Falso</v>
          </cell>
          <cell r="AU1001" t="str">
            <v>SI</v>
          </cell>
          <cell r="AV1001" t="str">
            <v>Marzo</v>
          </cell>
          <cell r="AW1001" t="e">
            <v>#N/A</v>
          </cell>
          <cell r="AX1001">
            <v>45473</v>
          </cell>
          <cell r="AY1001" t="str">
            <v>#REF!</v>
          </cell>
          <cell r="AZ1001" t="str">
            <v>CO1.PCCNTR.6013461</v>
          </cell>
        </row>
        <row r="1002">
          <cell r="D1002" t="str">
            <v>951-2024</v>
          </cell>
          <cell r="E1002" t="str">
            <v>LEYLA CASTILLO BALLÉN</v>
          </cell>
          <cell r="F1002" t="str">
            <v>Subdirección de Formación Artistica</v>
          </cell>
          <cell r="G1002" t="str">
            <v>Subdirección de Formación Artística</v>
          </cell>
          <cell r="H1002" t="str">
            <v>Programa Crea</v>
          </cell>
          <cell r="I1002" t="str">
            <v>Contratación Directa</v>
          </cell>
          <cell r="J1002" t="str">
            <v>Contratación directa.</v>
          </cell>
          <cell r="K1002" t="str">
            <v>Prestación de servicios</v>
          </cell>
          <cell r="N1002" t="str">
            <v>Si</v>
          </cell>
          <cell r="O1002" t="str">
            <v>Contrato Prestación de Servicios Profesionales</v>
          </cell>
          <cell r="P1002">
            <v>45351</v>
          </cell>
          <cell r="Q1002">
            <v>45357</v>
          </cell>
          <cell r="R1002">
            <v>45473</v>
          </cell>
          <cell r="S1002">
            <v>115</v>
          </cell>
          <cell r="T1002" t="str">
            <v>En Ejecución</v>
          </cell>
          <cell r="U1002" t="str">
            <v>LEYLA CASTILLO BALLÉN</v>
          </cell>
          <cell r="X1002" t="str">
            <v>ALBA YANETH REYES SUAREZ</v>
          </cell>
          <cell r="Z1002" t="str">
            <v>Inversión</v>
          </cell>
          <cell r="AA1002">
            <v>2020110010061</v>
          </cell>
          <cell r="AC1002" t="str">
            <v>O23011601140000007619</v>
          </cell>
          <cell r="AF1002">
            <v>14395920</v>
          </cell>
          <cell r="AJ100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02" t="str">
            <v>Jenny Fonseca Tovar</v>
          </cell>
          <cell r="AL1002">
            <v>52709489</v>
          </cell>
          <cell r="AM1002" t="str">
            <v>951-2024</v>
          </cell>
          <cell r="AP1002" t="str">
            <v>SECOP II</v>
          </cell>
          <cell r="AQ1002" t="e">
            <v>#N/A</v>
          </cell>
          <cell r="AS1002" t="str">
            <v>Falso</v>
          </cell>
          <cell r="AU1002" t="str">
            <v>SI</v>
          </cell>
          <cell r="AV1002" t="str">
            <v>Marzo</v>
          </cell>
          <cell r="AW1002" t="e">
            <v>#N/A</v>
          </cell>
          <cell r="AX1002">
            <v>45473</v>
          </cell>
          <cell r="AY1002" t="str">
            <v>#REF!</v>
          </cell>
          <cell r="AZ1002" t="str">
            <v>CO1.PCCNTR.6020854</v>
          </cell>
        </row>
        <row r="1003">
          <cell r="D1003" t="str">
            <v>954-2024</v>
          </cell>
          <cell r="E1003" t="str">
            <v>LEYLA CASTILLO BALLÉN</v>
          </cell>
          <cell r="F1003" t="str">
            <v>Subdirección de Formación Artistica</v>
          </cell>
          <cell r="G1003" t="str">
            <v>Subdirección de Formación Artística</v>
          </cell>
          <cell r="H1003" t="str">
            <v>Programa Crea</v>
          </cell>
          <cell r="I1003" t="str">
            <v>Contratación Directa</v>
          </cell>
          <cell r="J1003" t="str">
            <v>Contratación directa.</v>
          </cell>
          <cell r="K1003" t="str">
            <v>Prestación de servicios</v>
          </cell>
          <cell r="N1003" t="str">
            <v>Si</v>
          </cell>
          <cell r="O1003" t="str">
            <v>Contrato Prestación de Servicios Apoyo a la Gestión</v>
          </cell>
          <cell r="P1003">
            <v>45351</v>
          </cell>
          <cell r="Q1003">
            <v>45352</v>
          </cell>
          <cell r="R1003">
            <v>45473</v>
          </cell>
          <cell r="S1003">
            <v>120</v>
          </cell>
          <cell r="T1003" t="str">
            <v>En Ejecución</v>
          </cell>
          <cell r="U1003" t="str">
            <v>LEYLA CASTILLO BALLÉN</v>
          </cell>
          <cell r="X1003" t="str">
            <v>JORGE EDUARDO MARTINEZ GARCIA</v>
          </cell>
          <cell r="Z1003" t="str">
            <v>Inversión</v>
          </cell>
          <cell r="AA1003">
            <v>2020110010061</v>
          </cell>
          <cell r="AC1003" t="str">
            <v>O23011601140000007619</v>
          </cell>
          <cell r="AF1003">
            <v>14395920</v>
          </cell>
          <cell r="AJ100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03" t="str">
            <v>Sara Acosta Gómez</v>
          </cell>
          <cell r="AL1003">
            <v>1015452423</v>
          </cell>
          <cell r="AM1003" t="str">
            <v>954-2024</v>
          </cell>
          <cell r="AP1003" t="str">
            <v>SECOP II</v>
          </cell>
          <cell r="AQ1003" t="e">
            <v>#N/A</v>
          </cell>
          <cell r="AS1003" t="str">
            <v>Falso</v>
          </cell>
          <cell r="AU1003" t="str">
            <v>SI</v>
          </cell>
          <cell r="AV1003" t="str">
            <v>Marzo</v>
          </cell>
          <cell r="AW1003" t="e">
            <v>#N/A</v>
          </cell>
          <cell r="AX1003">
            <v>45473</v>
          </cell>
          <cell r="AY1003" t="str">
            <v>#REF!</v>
          </cell>
          <cell r="AZ1003" t="str">
            <v>CO1.PCCNTR.6020404</v>
          </cell>
        </row>
        <row r="1004">
          <cell r="D1004" t="str">
            <v>955-2024</v>
          </cell>
          <cell r="E1004" t="str">
            <v>LEYLA CASTILLO BALLÉN</v>
          </cell>
          <cell r="F1004" t="str">
            <v>Subdirección de Formación Artistica</v>
          </cell>
          <cell r="G1004" t="str">
            <v>Subdirección de Formación Artística</v>
          </cell>
          <cell r="H1004" t="str">
            <v>Programa Crea</v>
          </cell>
          <cell r="I1004" t="str">
            <v>Contratación Directa</v>
          </cell>
          <cell r="J1004" t="str">
            <v>Contratación directa.</v>
          </cell>
          <cell r="K1004" t="str">
            <v>Prestación de servicios</v>
          </cell>
          <cell r="N1004" t="str">
            <v>Si</v>
          </cell>
          <cell r="O1004" t="str">
            <v>Contrato Prestación de Servicios Profesionales</v>
          </cell>
          <cell r="P1004">
            <v>45351</v>
          </cell>
          <cell r="Q1004">
            <v>45355</v>
          </cell>
          <cell r="R1004">
            <v>45473</v>
          </cell>
          <cell r="S1004">
            <v>117</v>
          </cell>
          <cell r="T1004" t="str">
            <v>En Ejecución</v>
          </cell>
          <cell r="U1004" t="str">
            <v>LEYLA CASTILLO BALLÉN</v>
          </cell>
          <cell r="X1004" t="str">
            <v>ALBA YANETH REYES SUAREZ</v>
          </cell>
          <cell r="Z1004" t="str">
            <v>Inversión</v>
          </cell>
          <cell r="AA1004">
            <v>2020110010061</v>
          </cell>
          <cell r="AC1004" t="str">
            <v>O23011601140000007619</v>
          </cell>
          <cell r="AF1004">
            <v>9618180</v>
          </cell>
          <cell r="AJ100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04" t="str">
            <v>Said Alfonso Bermeo Bahamón</v>
          </cell>
          <cell r="AL1004">
            <v>79836289</v>
          </cell>
          <cell r="AM1004" t="str">
            <v>955-2024</v>
          </cell>
          <cell r="AP1004" t="str">
            <v>SECOP II</v>
          </cell>
          <cell r="AQ1004" t="e">
            <v>#N/A</v>
          </cell>
          <cell r="AS1004" t="str">
            <v>Falso</v>
          </cell>
          <cell r="AU1004" t="str">
            <v>SI</v>
          </cell>
          <cell r="AV1004" t="str">
            <v>Marzo</v>
          </cell>
          <cell r="AW1004" t="e">
            <v>#N/A</v>
          </cell>
          <cell r="AX1004">
            <v>45473</v>
          </cell>
          <cell r="AY1004" t="str">
            <v>#REF!</v>
          </cell>
          <cell r="AZ1004" t="str">
            <v>CO1.PCCNTR.6021311</v>
          </cell>
        </row>
        <row r="1005">
          <cell r="D1005" t="str">
            <v>956-2024</v>
          </cell>
          <cell r="E1005" t="str">
            <v>LEYLA CASTILLO BALLÉN</v>
          </cell>
          <cell r="F1005" t="str">
            <v>Subdirección de Formación Artistica</v>
          </cell>
          <cell r="G1005" t="str">
            <v>Subdirección de Formación Artística</v>
          </cell>
          <cell r="H1005" t="str">
            <v>Programa Crea</v>
          </cell>
          <cell r="I1005" t="str">
            <v>Contratación Directa</v>
          </cell>
          <cell r="J1005" t="str">
            <v>Contratación directa.</v>
          </cell>
          <cell r="K1005" t="str">
            <v>Prestación de servicios</v>
          </cell>
          <cell r="N1005" t="str">
            <v>Si</v>
          </cell>
          <cell r="O1005" t="str">
            <v>Contrato Prestación de Servicios Profesionales</v>
          </cell>
          <cell r="P1005">
            <v>45351</v>
          </cell>
          <cell r="Q1005">
            <v>45352</v>
          </cell>
          <cell r="R1005">
            <v>45473</v>
          </cell>
          <cell r="S1005">
            <v>120</v>
          </cell>
          <cell r="T1005" t="str">
            <v>En Ejecución</v>
          </cell>
          <cell r="U1005" t="str">
            <v>LEYLA CASTILLO BALLÉN</v>
          </cell>
          <cell r="X1005" t="str">
            <v>JORGE EDUARDO MARTINEZ GARCIA</v>
          </cell>
          <cell r="Z1005" t="str">
            <v>Inversión</v>
          </cell>
          <cell r="AA1005">
            <v>2020110010061</v>
          </cell>
          <cell r="AC1005" t="str">
            <v>O23011601140000007619</v>
          </cell>
          <cell r="AF1005">
            <v>14395920</v>
          </cell>
          <cell r="AJ100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05" t="str">
            <v>Andres Camilo Baracaldo Gazón</v>
          </cell>
          <cell r="AL1005">
            <v>1032439185</v>
          </cell>
          <cell r="AM1005" t="str">
            <v>956-2024</v>
          </cell>
          <cell r="AP1005" t="str">
            <v>SECOP II</v>
          </cell>
          <cell r="AQ1005" t="e">
            <v>#N/A</v>
          </cell>
          <cell r="AS1005" t="str">
            <v>Falso</v>
          </cell>
          <cell r="AU1005" t="str">
            <v>SI</v>
          </cell>
          <cell r="AV1005" t="str">
            <v>Marzo</v>
          </cell>
          <cell r="AW1005" t="e">
            <v>#N/A</v>
          </cell>
          <cell r="AX1005">
            <v>45473</v>
          </cell>
          <cell r="AY1005" t="str">
            <v>#REF!</v>
          </cell>
          <cell r="AZ1005" t="str">
            <v>CO1.PCCNTR.6023310</v>
          </cell>
        </row>
        <row r="1006">
          <cell r="D1006" t="str">
            <v>962-2024</v>
          </cell>
          <cell r="E1006" t="str">
            <v>LEYLA CASTILLO BALLÉN</v>
          </cell>
          <cell r="F1006" t="str">
            <v>Subdirección de Formación Artistica</v>
          </cell>
          <cell r="G1006" t="str">
            <v>Subdirección de Formación Artística</v>
          </cell>
          <cell r="H1006" t="str">
            <v>Programa Crea</v>
          </cell>
          <cell r="I1006" t="str">
            <v>Contratación Directa</v>
          </cell>
          <cell r="J1006" t="str">
            <v>Contratación directa.</v>
          </cell>
          <cell r="K1006" t="str">
            <v>Prestación de servicios</v>
          </cell>
          <cell r="N1006" t="str">
            <v>Si</v>
          </cell>
          <cell r="O1006" t="str">
            <v>Contrato Prestación de Servicios Profesionales</v>
          </cell>
          <cell r="P1006">
            <v>45351</v>
          </cell>
          <cell r="Q1006">
            <v>45358</v>
          </cell>
          <cell r="R1006">
            <v>45473</v>
          </cell>
          <cell r="S1006">
            <v>114</v>
          </cell>
          <cell r="T1006" t="str">
            <v>En Ejecución</v>
          </cell>
          <cell r="U1006" t="str">
            <v>LEYLA CASTILLO BALLÉN</v>
          </cell>
          <cell r="X1006" t="str">
            <v>ALBA YANETH REYES SUAREZ</v>
          </cell>
          <cell r="Z1006" t="str">
            <v>Inversión</v>
          </cell>
          <cell r="AA1006">
            <v>2020110010061</v>
          </cell>
          <cell r="AC1006" t="str">
            <v>O23011601140000007619</v>
          </cell>
          <cell r="AF1006">
            <v>9618180</v>
          </cell>
          <cell r="AJ100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06" t="str">
            <v>Danna Marcel Roman Salamanca</v>
          </cell>
          <cell r="AL1006">
            <v>1033813684</v>
          </cell>
          <cell r="AM1006" t="str">
            <v>962-2024</v>
          </cell>
          <cell r="AP1006" t="str">
            <v>SECOP II</v>
          </cell>
          <cell r="AQ1006" t="e">
            <v>#N/A</v>
          </cell>
          <cell r="AS1006" t="str">
            <v>Falso</v>
          </cell>
          <cell r="AU1006" t="str">
            <v>SI</v>
          </cell>
          <cell r="AV1006" t="str">
            <v>Marzo</v>
          </cell>
          <cell r="AW1006" t="e">
            <v>#N/A</v>
          </cell>
          <cell r="AX1006">
            <v>45473</v>
          </cell>
          <cell r="AY1006" t="str">
            <v>#REF!</v>
          </cell>
          <cell r="AZ1006" t="str">
            <v>CO1.PCCNTR.6021015</v>
          </cell>
        </row>
        <row r="1007">
          <cell r="D1007" t="str">
            <v>963-2024</v>
          </cell>
          <cell r="E1007" t="str">
            <v>LEYLA CASTILLO BALLÉN</v>
          </cell>
          <cell r="F1007" t="str">
            <v>Subdirección de Formación Artistica</v>
          </cell>
          <cell r="G1007" t="str">
            <v>Subdirección de Formación Artística</v>
          </cell>
          <cell r="H1007" t="str">
            <v>Programa Crea</v>
          </cell>
          <cell r="I1007" t="str">
            <v>Contratación Directa</v>
          </cell>
          <cell r="J1007" t="str">
            <v>Contratación directa.</v>
          </cell>
          <cell r="K1007" t="str">
            <v>Prestación de servicios</v>
          </cell>
          <cell r="N1007" t="str">
            <v>Si</v>
          </cell>
          <cell r="O1007" t="str">
            <v>Contrato Prestación de Servicios Profesionales</v>
          </cell>
          <cell r="P1007">
            <v>45351</v>
          </cell>
          <cell r="Q1007">
            <v>45352</v>
          </cell>
          <cell r="R1007">
            <v>45473</v>
          </cell>
          <cell r="S1007">
            <v>120</v>
          </cell>
          <cell r="T1007" t="str">
            <v>En Ejecución</v>
          </cell>
          <cell r="U1007" t="str">
            <v>LEYLA CASTILLO BALLÉN</v>
          </cell>
          <cell r="X1007" t="str">
            <v>ALBA YANETH REYES SUAREZ</v>
          </cell>
          <cell r="Z1007" t="str">
            <v>Inversión</v>
          </cell>
          <cell r="AA1007">
            <v>2020110010061</v>
          </cell>
          <cell r="AC1007" t="str">
            <v>O23011601140000007619</v>
          </cell>
          <cell r="AF1007">
            <v>9618180</v>
          </cell>
          <cell r="AJ100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07" t="str">
            <v>Maytee Cecilia Fuentes Alvarez</v>
          </cell>
          <cell r="AL1007">
            <v>1042440012</v>
          </cell>
          <cell r="AM1007" t="str">
            <v>963-2024</v>
          </cell>
          <cell r="AP1007" t="str">
            <v>SECOP II</v>
          </cell>
          <cell r="AQ1007" t="e">
            <v>#N/A</v>
          </cell>
          <cell r="AS1007" t="str">
            <v>Falso</v>
          </cell>
          <cell r="AU1007" t="str">
            <v>SI</v>
          </cell>
          <cell r="AV1007" t="str">
            <v>Marzo</v>
          </cell>
          <cell r="AW1007" t="e">
            <v>#N/A</v>
          </cell>
          <cell r="AX1007">
            <v>45473</v>
          </cell>
          <cell r="AY1007" t="str">
            <v>#REF!</v>
          </cell>
          <cell r="AZ1007" t="str">
            <v>CO1.PCCNTR.6020964</v>
          </cell>
        </row>
        <row r="1008">
          <cell r="D1008" t="str">
            <v>964-2024</v>
          </cell>
          <cell r="E1008" t="str">
            <v>Hanna Paola Cuenca Hernandez</v>
          </cell>
          <cell r="F1008" t="str">
            <v>Subdirección de Equipamientos Culturales</v>
          </cell>
          <cell r="I1008" t="str">
            <v>Contratación Directa</v>
          </cell>
          <cell r="J1008" t="str">
            <v>Contratación directa.</v>
          </cell>
          <cell r="K1008" t="str">
            <v>Prestación de servicios</v>
          </cell>
          <cell r="N1008" t="str">
            <v>Si</v>
          </cell>
          <cell r="O1008" t="str">
            <v>Contrato Prestación de Servicios Apoyo a la Gestión</v>
          </cell>
          <cell r="P1008">
            <v>45351</v>
          </cell>
          <cell r="Q1008">
            <v>45352</v>
          </cell>
          <cell r="R1008">
            <v>45656</v>
          </cell>
          <cell r="S1008">
            <v>300</v>
          </cell>
          <cell r="T1008" t="str">
            <v>En Ejecución</v>
          </cell>
          <cell r="U1008" t="str">
            <v>Hanna Paola Cuenca Hernandez</v>
          </cell>
          <cell r="X1008" t="str">
            <v>RAMIRO CAMARGO MAYORGA</v>
          </cell>
          <cell r="Z1008" t="str">
            <v>Inversión</v>
          </cell>
          <cell r="AA1008">
            <v>2020110010158</v>
          </cell>
          <cell r="AC1008" t="str">
            <v>O23011601210000007614</v>
          </cell>
          <cell r="AF1008">
            <v>23000000</v>
          </cell>
          <cell r="AI1008" t="str">
            <v>$ 2.300.000,00</v>
          </cell>
          <cell r="AJ1008" t="str">
            <v>PRESTAR SERVICIOS DE APOYO A LA GESTIÓN AL IDARTES - SUBDIRECCIÓN DE EQUIPAMIENTOS CULTURALES, PARA LA ATENCIÓN DE PÚBLICOS IMPLEMENTANDO EL MODELO PEDAGÓGICO DEL PLANETARIO DE BOGOTÁ</v>
          </cell>
          <cell r="AK1008" t="str">
            <v>Brighid Valentina Moreno Ortiz</v>
          </cell>
          <cell r="AL1008">
            <v>1000288087</v>
          </cell>
          <cell r="AM1008" t="str">
            <v>964-2024</v>
          </cell>
          <cell r="AP1008" t="str">
            <v>SECOP II</v>
          </cell>
          <cell r="AQ1008" t="e">
            <v>#N/A</v>
          </cell>
          <cell r="AS1008" t="str">
            <v>Falso</v>
          </cell>
          <cell r="AU1008" t="str">
            <v>SI</v>
          </cell>
          <cell r="AV1008" t="str">
            <v>Marzo</v>
          </cell>
          <cell r="AW1008" t="e">
            <v>#N/A</v>
          </cell>
          <cell r="AX1008">
            <v>45656</v>
          </cell>
          <cell r="AY1008" t="str">
            <v>#REF!</v>
          </cell>
          <cell r="AZ1008" t="str">
            <v>CO1.PCCNTR.6019581</v>
          </cell>
        </row>
        <row r="1009">
          <cell r="D1009" t="str">
            <v>965-2024</v>
          </cell>
          <cell r="E1009" t="str">
            <v>LEYLA CASTILLO BALLÉN</v>
          </cell>
          <cell r="F1009" t="str">
            <v>Subdirección de Formación Artistica</v>
          </cell>
          <cell r="G1009" t="str">
            <v>Subdirección de Formación Artística</v>
          </cell>
          <cell r="H1009" t="str">
            <v>Programa Crea</v>
          </cell>
          <cell r="I1009" t="str">
            <v>Contratación Directa</v>
          </cell>
          <cell r="J1009" t="str">
            <v>Contratación directa.</v>
          </cell>
          <cell r="K1009" t="str">
            <v>Prestación de servicios</v>
          </cell>
          <cell r="N1009" t="str">
            <v>Si</v>
          </cell>
          <cell r="O1009" t="str">
            <v>Contrato Prestación de Servicios Profesionales</v>
          </cell>
          <cell r="P1009">
            <v>45351</v>
          </cell>
          <cell r="Q1009">
            <v>45356</v>
          </cell>
          <cell r="R1009">
            <v>45473</v>
          </cell>
          <cell r="S1009">
            <v>116</v>
          </cell>
          <cell r="T1009" t="str">
            <v>En Ejecución</v>
          </cell>
          <cell r="U1009" t="str">
            <v>LEYLA CASTILLO BALLÉN</v>
          </cell>
          <cell r="X1009" t="str">
            <v>JORGE EDUARDO MARTINEZ GARCIA</v>
          </cell>
          <cell r="Z1009" t="str">
            <v>Inversión</v>
          </cell>
          <cell r="AA1009">
            <v>2020110010061</v>
          </cell>
          <cell r="AC1009" t="str">
            <v>O23011601140000007619</v>
          </cell>
          <cell r="AF1009">
            <v>9618180</v>
          </cell>
          <cell r="AJ1009"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1009" t="str">
            <v>Samantha Salazar Cardenas</v>
          </cell>
          <cell r="AL1009">
            <v>1016089171</v>
          </cell>
          <cell r="AM1009" t="str">
            <v>965-2024</v>
          </cell>
          <cell r="AP1009" t="str">
            <v>SECOP II</v>
          </cell>
          <cell r="AQ1009" t="e">
            <v>#N/A</v>
          </cell>
          <cell r="AS1009" t="str">
            <v>Falso</v>
          </cell>
          <cell r="AU1009" t="str">
            <v>SI</v>
          </cell>
          <cell r="AV1009" t="str">
            <v>Marzo</v>
          </cell>
          <cell r="AW1009" t="e">
            <v>#N/A</v>
          </cell>
          <cell r="AX1009">
            <v>45473</v>
          </cell>
          <cell r="AY1009" t="str">
            <v>#REF!</v>
          </cell>
          <cell r="AZ1009" t="str">
            <v>CO1.PCCNTR.6020738</v>
          </cell>
        </row>
        <row r="1010">
          <cell r="D1010" t="str">
            <v>967-2024</v>
          </cell>
          <cell r="E1010" t="str">
            <v>LEYLA CASTILLO BALLÉN</v>
          </cell>
          <cell r="F1010" t="str">
            <v>Subdirección de Formación Artistica</v>
          </cell>
          <cell r="G1010" t="str">
            <v>Subdirección de Formación Artística</v>
          </cell>
          <cell r="H1010" t="str">
            <v>Programa Crea</v>
          </cell>
          <cell r="I1010" t="str">
            <v>Contratación Directa</v>
          </cell>
          <cell r="J1010" t="str">
            <v>Contratación directa.</v>
          </cell>
          <cell r="K1010" t="str">
            <v>Prestación de servicios</v>
          </cell>
          <cell r="N1010" t="str">
            <v>Si</v>
          </cell>
          <cell r="O1010" t="str">
            <v>Contrato Prestación de Servicios Profesionales</v>
          </cell>
          <cell r="P1010">
            <v>45351</v>
          </cell>
          <cell r="Q1010">
            <v>45352</v>
          </cell>
          <cell r="R1010">
            <v>45473</v>
          </cell>
          <cell r="S1010">
            <v>120</v>
          </cell>
          <cell r="T1010" t="str">
            <v>En Ejecución</v>
          </cell>
          <cell r="U1010" t="str">
            <v>LEYLA CASTILLO BALLÉN</v>
          </cell>
          <cell r="X1010" t="str">
            <v>ALBA YANETH REYES SUAREZ</v>
          </cell>
          <cell r="Z1010" t="str">
            <v>Inversión</v>
          </cell>
          <cell r="AA1010">
            <v>2020110010061</v>
          </cell>
          <cell r="AC1010" t="str">
            <v>O23011601140000007619</v>
          </cell>
          <cell r="AF1010">
            <v>9618180</v>
          </cell>
          <cell r="AJ101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10" t="str">
            <v>ESTEFANIA INES RODRIGUEZ SABOGAL</v>
          </cell>
          <cell r="AL1010">
            <v>1013623847</v>
          </cell>
          <cell r="AM1010" t="str">
            <v>967-2024</v>
          </cell>
          <cell r="AP1010" t="str">
            <v>SECOP II</v>
          </cell>
          <cell r="AQ1010" t="e">
            <v>#N/A</v>
          </cell>
          <cell r="AS1010" t="str">
            <v>Falso</v>
          </cell>
          <cell r="AU1010" t="str">
            <v>SI</v>
          </cell>
          <cell r="AV1010" t="str">
            <v>Marzo</v>
          </cell>
          <cell r="AW1010" t="e">
            <v>#N/A</v>
          </cell>
          <cell r="AX1010">
            <v>45473</v>
          </cell>
          <cell r="AY1010" t="str">
            <v>#REF!</v>
          </cell>
          <cell r="AZ1010" t="str">
            <v>CO1.PCCNTR.6020950</v>
          </cell>
        </row>
        <row r="1011">
          <cell r="D1011" t="str">
            <v>968-2024</v>
          </cell>
          <cell r="E1011" t="str">
            <v>Maira Salamanca</v>
          </cell>
          <cell r="F1011" t="str">
            <v>Subdirección de las Artes</v>
          </cell>
          <cell r="I1011" t="str">
            <v>Contratación Directa</v>
          </cell>
          <cell r="J1011" t="str">
            <v>Contratación directa.</v>
          </cell>
          <cell r="K1011" t="str">
            <v>Prestación de servicios</v>
          </cell>
          <cell r="N1011" t="str">
            <v>No</v>
          </cell>
          <cell r="O1011" t="str">
            <v>N/A</v>
          </cell>
          <cell r="P1011">
            <v>45351</v>
          </cell>
          <cell r="Q1011">
            <v>45356</v>
          </cell>
          <cell r="R1011">
            <v>45527</v>
          </cell>
          <cell r="S1011">
            <v>169</v>
          </cell>
          <cell r="T1011" t="str">
            <v>En Ejecución</v>
          </cell>
          <cell r="U1011" t="str">
            <v>Maira Salamanca</v>
          </cell>
          <cell r="Z1011" t="str">
            <v>Inversión</v>
          </cell>
          <cell r="AA1011">
            <v>2020110010063</v>
          </cell>
          <cell r="AC1011" t="str">
            <v>O23011601210000007585</v>
          </cell>
          <cell r="AF1011">
            <v>135000000</v>
          </cell>
          <cell r="AJ1011" t="str">
            <v>PRESTAR SERVICIOS DE APOYO A LA GESTIÓN AL IDARTES - SUBDIRECCIÓN DE LAS ARTES, PARA LLEVAR A CABO ACCIONES EN LAS DIMENSIONES DEL ARTE, DE LAS POLÍTICAS PÚBLICAS DE LOS SECTORES SOCIALES, DE PERSONAS CON DISCAPACIDAD Y LENGUA DE SEÑAS COLOMBIANA, MUJERES, VÍCTIMAS DE TRATA, PERSONAS PRIVADAS DE LIBERTAD Y POSPENADOS, MIGRANTES Y MESAS DE PARTICIPACIÓN DE LAS ARTES DE LOS SECTORES SOCIALES, GARANTIZANDO EL ENFOQUE TERRITORIAL.</v>
          </cell>
          <cell r="AK1011" t="str">
            <v>CORPORACION CASA DE LA CULTURA JUVENIL EL RINCON CASA DE LA CULTURA</v>
          </cell>
          <cell r="AL1011">
            <v>800207102</v>
          </cell>
          <cell r="AM1011" t="str">
            <v>968-2024</v>
          </cell>
          <cell r="AP1011" t="str">
            <v>SECOP II</v>
          </cell>
          <cell r="AQ1011" t="e">
            <v>#N/A</v>
          </cell>
          <cell r="AS1011" t="str">
            <v>Falso</v>
          </cell>
          <cell r="AU1011" t="str">
            <v>SI</v>
          </cell>
          <cell r="AV1011" t="str">
            <v>Marzo</v>
          </cell>
          <cell r="AW1011" t="e">
            <v>#N/A</v>
          </cell>
          <cell r="AX1011">
            <v>45527</v>
          </cell>
          <cell r="AY1011" t="str">
            <v>#REF!</v>
          </cell>
          <cell r="AZ1011" t="str">
            <v>CO1.PCCNTR.6021759</v>
          </cell>
        </row>
        <row r="1012">
          <cell r="D1012" t="str">
            <v>972-2024</v>
          </cell>
          <cell r="E1012" t="str">
            <v>LEYLA CASTILLO BALLÉN</v>
          </cell>
          <cell r="F1012" t="str">
            <v>Subdirección de Formación Artistica</v>
          </cell>
          <cell r="G1012" t="str">
            <v>Subdirección de Formación Artística</v>
          </cell>
          <cell r="H1012" t="str">
            <v>Programa Crea</v>
          </cell>
          <cell r="I1012" t="str">
            <v>Contratación Directa</v>
          </cell>
          <cell r="J1012" t="str">
            <v>Contratación directa.</v>
          </cell>
          <cell r="K1012" t="str">
            <v>Prestación de servicios</v>
          </cell>
          <cell r="N1012" t="str">
            <v>Si</v>
          </cell>
          <cell r="O1012" t="str">
            <v>Contrato Prestación de Servicios Apoyo a la Gestión</v>
          </cell>
          <cell r="P1012">
            <v>45351</v>
          </cell>
          <cell r="Q1012">
            <v>45356</v>
          </cell>
          <cell r="R1012">
            <v>45473</v>
          </cell>
          <cell r="S1012">
            <v>116</v>
          </cell>
          <cell r="T1012" t="str">
            <v>En Ejecución</v>
          </cell>
          <cell r="U1012" t="str">
            <v>LEYLA CASTILLO BALLÉN</v>
          </cell>
          <cell r="X1012" t="str">
            <v>JORGE EDUARDO MARTINEZ GARCIA</v>
          </cell>
          <cell r="Z1012" t="str">
            <v>Inversión</v>
          </cell>
          <cell r="AA1012">
            <v>2020110010061</v>
          </cell>
          <cell r="AC1012" t="str">
            <v>O23011601140000007619</v>
          </cell>
          <cell r="AF1012">
            <v>9572200</v>
          </cell>
          <cell r="AJ101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12" t="str">
            <v>Juan Felipe Franky</v>
          </cell>
          <cell r="AL1012">
            <v>80041504</v>
          </cell>
          <cell r="AM1012" t="str">
            <v>972-2024</v>
          </cell>
          <cell r="AP1012" t="str">
            <v>SECOP II</v>
          </cell>
          <cell r="AQ1012" t="e">
            <v>#N/A</v>
          </cell>
          <cell r="AS1012" t="str">
            <v>Falso</v>
          </cell>
          <cell r="AU1012" t="str">
            <v>SI</v>
          </cell>
          <cell r="AV1012" t="str">
            <v>Marzo</v>
          </cell>
          <cell r="AW1012" t="e">
            <v>#N/A</v>
          </cell>
          <cell r="AX1012">
            <v>45473</v>
          </cell>
          <cell r="AY1012" t="str">
            <v>#REF!</v>
          </cell>
          <cell r="AZ1012" t="str">
            <v>CO1.PCCNTR.6024848</v>
          </cell>
        </row>
        <row r="1013">
          <cell r="D1013" t="str">
            <v>973-2024</v>
          </cell>
          <cell r="E1013" t="str">
            <v>LEYLA CASTILLO BALLÉN</v>
          </cell>
          <cell r="F1013" t="str">
            <v>Subdirección de Formación Artistica</v>
          </cell>
          <cell r="G1013" t="str">
            <v>Subdirección de Formación Artística</v>
          </cell>
          <cell r="H1013" t="str">
            <v>Programa Crea</v>
          </cell>
          <cell r="I1013" t="str">
            <v>Contratación Directa</v>
          </cell>
          <cell r="J1013" t="str">
            <v>Contratación directa.</v>
          </cell>
          <cell r="K1013" t="str">
            <v>Prestación de servicios</v>
          </cell>
          <cell r="L1013" t="str">
            <v>17 17. Contrato de Prestación de Servicios</v>
          </cell>
          <cell r="M1013" t="str">
            <v xml:space="preserve">31 31-Servicios Profesionales </v>
          </cell>
          <cell r="N1013" t="str">
            <v>Si</v>
          </cell>
          <cell r="O1013" t="str">
            <v>Contrato Prestación de Servicios Profesionales</v>
          </cell>
          <cell r="P1013">
            <v>45351</v>
          </cell>
          <cell r="R1013">
            <v>45473</v>
          </cell>
          <cell r="S1013">
            <v>44821</v>
          </cell>
          <cell r="T1013" t="str">
            <v>Firmado</v>
          </cell>
          <cell r="U1013" t="str">
            <v>LEYLA CASTILLO BALLÉN</v>
          </cell>
          <cell r="V1013">
            <v>51764308</v>
          </cell>
          <cell r="X1013" t="str">
            <v>LEYLA CASTILLO BALLÉN</v>
          </cell>
          <cell r="Y1013">
            <v>51764308</v>
          </cell>
          <cell r="Z1013" t="str">
            <v>Inversión</v>
          </cell>
          <cell r="AA1013">
            <v>2020110010061</v>
          </cell>
          <cell r="AB1013">
            <v>1247</v>
          </cell>
          <cell r="AC1013" t="str">
            <v>O23011601140000007619</v>
          </cell>
          <cell r="AD1013">
            <v>1628</v>
          </cell>
          <cell r="AE1013">
            <v>9618180</v>
          </cell>
          <cell r="AF1013">
            <v>9618180</v>
          </cell>
          <cell r="AI1013">
            <v>2404545</v>
          </cell>
          <cell r="AJ101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13" t="str">
            <v>María Paula Chica Prieto</v>
          </cell>
          <cell r="AL1013">
            <v>1024590435</v>
          </cell>
          <cell r="AM1013" t="str">
            <v>973-2024</v>
          </cell>
          <cell r="AN1013" t="str">
            <v>Johan Bermeo</v>
          </cell>
          <cell r="AO1013" t="str">
            <v xml:space="preserve">https://community.secop.gov.co/Public/Tendering/OpportunityDetail/Index?noticeUID=CO1.NTC.5752133&amp;isFromPublicArea=True&amp;isModal=False
</v>
          </cell>
          <cell r="AP1013" t="str">
            <v>SECOP II</v>
          </cell>
          <cell r="AS1013" t="str">
            <v>Falso</v>
          </cell>
          <cell r="AU1013" t="str">
            <v>No aplica, Contratista desistio</v>
          </cell>
          <cell r="AV1013" t="str">
            <v>No aplica, Contratista desistio</v>
          </cell>
          <cell r="AW1013" t="e">
            <v>#N/A</v>
          </cell>
          <cell r="AX1013">
            <v>45473</v>
          </cell>
          <cell r="AY1013" t="str">
            <v>#REF!</v>
          </cell>
          <cell r="AZ1013" t="str">
            <v>CO1.PCCNTR.6023227</v>
          </cell>
        </row>
        <row r="1014">
          <cell r="D1014" t="str">
            <v>978-2024</v>
          </cell>
          <cell r="E1014" t="str">
            <v>LEYLA CASTILLO BALLÉN</v>
          </cell>
          <cell r="F1014" t="str">
            <v>Subdirección de Formación Artistica</v>
          </cell>
          <cell r="G1014" t="str">
            <v>Subdirección de Formación Artística</v>
          </cell>
          <cell r="I1014" t="str">
            <v>Contratación Directa</v>
          </cell>
          <cell r="J1014" t="str">
            <v>Contratación directa.</v>
          </cell>
          <cell r="K1014" t="str">
            <v>Prestación de servicios</v>
          </cell>
          <cell r="N1014" t="str">
            <v>Si</v>
          </cell>
          <cell r="O1014" t="str">
            <v>Contrato Prestación de Servicios Apoyo a la Gestión</v>
          </cell>
          <cell r="P1014">
            <v>45351</v>
          </cell>
          <cell r="Q1014">
            <v>45360</v>
          </cell>
          <cell r="R1014">
            <v>45473</v>
          </cell>
          <cell r="S1014">
            <v>112</v>
          </cell>
          <cell r="T1014" t="str">
            <v>En Ejecución</v>
          </cell>
          <cell r="U1014" t="str">
            <v>LEYLA CASTILLO BALLÉN</v>
          </cell>
          <cell r="X1014" t="str">
            <v>ALBA YANETH REYES SUAREZ</v>
          </cell>
          <cell r="Z1014" t="str">
            <v>Inversión</v>
          </cell>
          <cell r="AA1014">
            <v>2021110010005</v>
          </cell>
          <cell r="AC1014" t="str">
            <v>O23011601210000007909</v>
          </cell>
          <cell r="AF1014">
            <v>14490284</v>
          </cell>
          <cell r="AJ1014"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1014" t="str">
            <v>Esteban Alejandro Mora Mendez</v>
          </cell>
          <cell r="AL1014">
            <v>1003709190</v>
          </cell>
          <cell r="AM1014" t="str">
            <v>978-2024</v>
          </cell>
          <cell r="AP1014" t="str">
            <v>SECOP II</v>
          </cell>
          <cell r="AQ1014" t="e">
            <v>#N/A</v>
          </cell>
          <cell r="AS1014" t="str">
            <v>Falso</v>
          </cell>
          <cell r="AU1014" t="str">
            <v>SI</v>
          </cell>
          <cell r="AV1014" t="str">
            <v>Marzo</v>
          </cell>
          <cell r="AW1014" t="e">
            <v>#N/A</v>
          </cell>
          <cell r="AX1014">
            <v>45473</v>
          </cell>
          <cell r="AY1014" t="str">
            <v>#REF!</v>
          </cell>
          <cell r="AZ1014" t="str">
            <v>CO1.PCCNTR.6024176</v>
          </cell>
        </row>
        <row r="1015">
          <cell r="D1015" t="str">
            <v>979-2024</v>
          </cell>
          <cell r="E1015" t="str">
            <v>LEYLA CASTILLO BALLÉN</v>
          </cell>
          <cell r="F1015" t="str">
            <v>Subdirección de Formación Artistica</v>
          </cell>
          <cell r="G1015" t="str">
            <v>Subdirección de Formación Artística</v>
          </cell>
          <cell r="H1015" t="str">
            <v>Programa Crea</v>
          </cell>
          <cell r="I1015" t="str">
            <v>Contratación Directa</v>
          </cell>
          <cell r="J1015" t="str">
            <v>Contratación directa.</v>
          </cell>
          <cell r="K1015" t="str">
            <v>Prestación de servicios</v>
          </cell>
          <cell r="N1015" t="str">
            <v>Si</v>
          </cell>
          <cell r="O1015" t="str">
            <v>Contrato Prestación de Servicios Profesionales</v>
          </cell>
          <cell r="P1015">
            <v>45351</v>
          </cell>
          <cell r="Q1015">
            <v>45356</v>
          </cell>
          <cell r="R1015">
            <v>45473</v>
          </cell>
          <cell r="S1015">
            <v>116</v>
          </cell>
          <cell r="T1015" t="str">
            <v>Terminado</v>
          </cell>
          <cell r="U1015" t="str">
            <v>LEYLA CASTILLO BALLÉN</v>
          </cell>
          <cell r="X1015" t="str">
            <v>ALBA YANETH REYES SUAREZ</v>
          </cell>
          <cell r="Z1015" t="str">
            <v>Inversión</v>
          </cell>
          <cell r="AA1015">
            <v>2020110010061</v>
          </cell>
          <cell r="AC1015" t="str">
            <v>O23011601140000007619</v>
          </cell>
          <cell r="AF1015">
            <v>9618180</v>
          </cell>
          <cell r="AJ101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15" t="str">
            <v>Maria Alejandra Cabezas Diaz</v>
          </cell>
          <cell r="AL1015">
            <v>1023939393</v>
          </cell>
          <cell r="AM1015" t="str">
            <v>979-2024</v>
          </cell>
          <cell r="AP1015" t="str">
            <v>SECOP II</v>
          </cell>
          <cell r="AQ1015" t="e">
            <v>#N/A</v>
          </cell>
          <cell r="AS1015" t="str">
            <v>Falso</v>
          </cell>
          <cell r="AU1015" t="str">
            <v>SI</v>
          </cell>
          <cell r="AV1015" t="str">
            <v>Marzo</v>
          </cell>
          <cell r="AW1015">
            <v>45442</v>
          </cell>
          <cell r="AX1015">
            <v>45442</v>
          </cell>
          <cell r="AY1015" t="str">
            <v>#REF!</v>
          </cell>
          <cell r="AZ1015" t="str">
            <v>CO1.PCCNTR.6023557</v>
          </cell>
        </row>
        <row r="1016">
          <cell r="D1016" t="str">
            <v>981-2024</v>
          </cell>
          <cell r="E1016" t="str">
            <v>Hanna Paola Cuenca Hernandez</v>
          </cell>
          <cell r="F1016" t="str">
            <v>Subdirección de Equipamientos Culturales</v>
          </cell>
          <cell r="I1016" t="str">
            <v>Contratación Directa</v>
          </cell>
          <cell r="J1016" t="str">
            <v>Contratación directa.</v>
          </cell>
          <cell r="K1016" t="str">
            <v>Prestación de servicios</v>
          </cell>
          <cell r="N1016" t="str">
            <v>Si</v>
          </cell>
          <cell r="O1016" t="str">
            <v>Contrato Prestación de Servicios Profesionales</v>
          </cell>
          <cell r="P1016">
            <v>45351</v>
          </cell>
          <cell r="Q1016">
            <v>45357</v>
          </cell>
          <cell r="R1016">
            <v>45412</v>
          </cell>
          <cell r="S1016">
            <v>55</v>
          </cell>
          <cell r="T1016" t="str">
            <v>En Ejecución</v>
          </cell>
          <cell r="U1016" t="str">
            <v>Hanna Paola Cuenca Hernandez</v>
          </cell>
          <cell r="X1016" t="str">
            <v>RAMIRO CAMARGO MAYORGA</v>
          </cell>
          <cell r="Z1016" t="str">
            <v>Inversión</v>
          </cell>
          <cell r="AA1016">
            <v>2020110010158</v>
          </cell>
          <cell r="AC1016" t="str">
            <v>O23011601210000007614</v>
          </cell>
          <cell r="AF1016">
            <v>11603800</v>
          </cell>
          <cell r="AJ1016" t="str">
            <v>Prestar servicios profesionales al IDARTES - Subdirección de Equipamientos Culturales, en la consolidación del guión museográfico y producción de dispositivos museográficos de las salas interactivas para el proceso de renovación museográfica y de espacios en el Planetario de Bogotá, de acuerdo con los lineamientos establecidos por la Entidad.</v>
          </cell>
          <cell r="AK1016" t="str">
            <v>Víctor Manuel Del Valle Díaz</v>
          </cell>
          <cell r="AL1016">
            <v>3402327</v>
          </cell>
          <cell r="AM1016" t="str">
            <v>981-2024</v>
          </cell>
          <cell r="AP1016" t="str">
            <v>SECOP II</v>
          </cell>
          <cell r="AQ1016" t="e">
            <v>#N/A</v>
          </cell>
          <cell r="AS1016" t="str">
            <v>Falso</v>
          </cell>
          <cell r="AU1016" t="str">
            <v>SI</v>
          </cell>
          <cell r="AV1016" t="str">
            <v>Marzo</v>
          </cell>
          <cell r="AW1016" t="e">
            <v>#N/A</v>
          </cell>
          <cell r="AX1016">
            <v>45412</v>
          </cell>
          <cell r="AY1016" t="str">
            <v>#REF!</v>
          </cell>
          <cell r="AZ1016" t="str">
            <v>CO1.PCCNTR.6023960</v>
          </cell>
        </row>
        <row r="1017">
          <cell r="D1017" t="str">
            <v>982-2024</v>
          </cell>
          <cell r="E1017" t="str">
            <v>LEYLA CASTILLO BALLÉN</v>
          </cell>
          <cell r="F1017" t="str">
            <v>Subdirección de Formación Artistica</v>
          </cell>
          <cell r="G1017" t="str">
            <v>Subdirección de Formación Artística</v>
          </cell>
          <cell r="H1017" t="str">
            <v>Programa Crea</v>
          </cell>
          <cell r="I1017" t="str">
            <v>Contratación Directa</v>
          </cell>
          <cell r="J1017" t="str">
            <v>Contratación directa.</v>
          </cell>
          <cell r="K1017" t="str">
            <v>Prestación de servicios</v>
          </cell>
          <cell r="N1017" t="str">
            <v>Si</v>
          </cell>
          <cell r="O1017" t="str">
            <v>Contrato Prestación de Servicios Profesionales</v>
          </cell>
          <cell r="P1017">
            <v>45351</v>
          </cell>
          <cell r="Q1017">
            <v>45356</v>
          </cell>
          <cell r="R1017">
            <v>45473</v>
          </cell>
          <cell r="S1017">
            <v>116</v>
          </cell>
          <cell r="T1017" t="str">
            <v>En Ejecución</v>
          </cell>
          <cell r="U1017" t="str">
            <v>LEYLA CASTILLO BALLÉN</v>
          </cell>
          <cell r="X1017" t="str">
            <v>ALBA YANETH REYES SUAREZ</v>
          </cell>
          <cell r="Z1017" t="str">
            <v>Inversión</v>
          </cell>
          <cell r="AA1017">
            <v>2020110010061</v>
          </cell>
          <cell r="AC1017" t="str">
            <v>O23011601140000007619</v>
          </cell>
          <cell r="AF1017">
            <v>14395920</v>
          </cell>
          <cell r="AJ101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17" t="str">
            <v>Paula Andrea Bernal Garcia</v>
          </cell>
          <cell r="AL1017">
            <v>1032481349</v>
          </cell>
          <cell r="AM1017" t="str">
            <v>982-2024</v>
          </cell>
          <cell r="AP1017" t="str">
            <v>SECOP II</v>
          </cell>
          <cell r="AQ1017" t="e">
            <v>#N/A</v>
          </cell>
          <cell r="AS1017" t="str">
            <v>Falso</v>
          </cell>
          <cell r="AU1017" t="str">
            <v>SI</v>
          </cell>
          <cell r="AV1017" t="str">
            <v>Marzo</v>
          </cell>
          <cell r="AW1017" t="e">
            <v>#N/A</v>
          </cell>
          <cell r="AX1017">
            <v>45473</v>
          </cell>
          <cell r="AY1017" t="str">
            <v>#REF!</v>
          </cell>
          <cell r="AZ1017" t="str">
            <v>CO1.PCCNTR.6024270</v>
          </cell>
        </row>
        <row r="1018">
          <cell r="D1018" t="str">
            <v>983-2024</v>
          </cell>
          <cell r="E1018" t="str">
            <v>Liliana Morales Ortiz</v>
          </cell>
          <cell r="F1018" t="str">
            <v>Subdirección Administrativa y Financiera</v>
          </cell>
          <cell r="I1018" t="str">
            <v>Contratación Directa</v>
          </cell>
          <cell r="J1018" t="str">
            <v>Contratación directa.</v>
          </cell>
          <cell r="K1018" t="str">
            <v>Prestación de servicios</v>
          </cell>
          <cell r="N1018" t="str">
            <v>Si</v>
          </cell>
          <cell r="O1018" t="str">
            <v>Contrato Prestación de Servicios Profesionales</v>
          </cell>
          <cell r="P1018">
            <v>45351</v>
          </cell>
          <cell r="Q1018">
            <v>45358</v>
          </cell>
          <cell r="R1018">
            <v>45657</v>
          </cell>
          <cell r="S1018">
            <v>295</v>
          </cell>
          <cell r="T1018" t="str">
            <v>En Ejecución</v>
          </cell>
          <cell r="U1018" t="str">
            <v>Liliana Morales Ortiz</v>
          </cell>
          <cell r="X1018" t="str">
            <v>MARIA CLAUDIA PARIAS DURAN</v>
          </cell>
          <cell r="Z1018" t="str">
            <v>Inversión</v>
          </cell>
          <cell r="AA1018">
            <v>2020110010137</v>
          </cell>
          <cell r="AC1018" t="str">
            <v>O23011601200000007603</v>
          </cell>
          <cell r="AF1018">
            <v>120000000</v>
          </cell>
          <cell r="AI1018" t="str">
            <v>$ 12.000.000,00</v>
          </cell>
          <cell r="AJ1018" t="str">
            <v>PRESTAR SERVICIOS PROFESIONALES AL INSTITUTO DISTRITAL DE LAS ARTES - IDARTES EN EL PROYECTO DE INVERSIÓN 7603 "IMPLEMENTACIÓN IDARTES INTERNACIONAL UNA VENTANA AL MUNDO BOGOTÁ D.C" EN ESTRATEGIAS ASOCIADAS AL POSICIONAMIENTO INTERNACIONAL DEL INSTITUTO Y EL CUMPLIMIENTO DE LOS INDICADORES ASOCIADOS AL PROYECTO DE INVERSIÒN.</v>
          </cell>
          <cell r="AK1018" t="str">
            <v>ANA MARIA TORRES SANZ</v>
          </cell>
          <cell r="AL1018">
            <v>52431940</v>
          </cell>
          <cell r="AM1018" t="str">
            <v>983-2024</v>
          </cell>
          <cell r="AP1018" t="str">
            <v>SECOP II</v>
          </cell>
          <cell r="AQ1018" t="e">
            <v>#N/A</v>
          </cell>
          <cell r="AS1018" t="str">
            <v>Falso</v>
          </cell>
          <cell r="AU1018" t="str">
            <v>SI</v>
          </cell>
          <cell r="AV1018" t="str">
            <v>Marzo</v>
          </cell>
          <cell r="AW1018" t="e">
            <v>#N/A</v>
          </cell>
          <cell r="AX1018">
            <v>45657</v>
          </cell>
          <cell r="AY1018" t="str">
            <v>#REF!</v>
          </cell>
          <cell r="AZ1018" t="str">
            <v>CO1.PCCNTR.6024529</v>
          </cell>
        </row>
        <row r="1019">
          <cell r="D1019" t="str">
            <v>984-2024</v>
          </cell>
          <cell r="E1019" t="str">
            <v>LEYLA CASTILLO BALLÉN</v>
          </cell>
          <cell r="F1019" t="str">
            <v>Subdirección de Formación Artistica</v>
          </cell>
          <cell r="G1019" t="str">
            <v>Subdirección de Formación Artística</v>
          </cell>
          <cell r="H1019" t="str">
            <v>Programa Crea</v>
          </cell>
          <cell r="I1019" t="str">
            <v>Contratación Directa</v>
          </cell>
          <cell r="J1019" t="str">
            <v>Contratación directa.</v>
          </cell>
          <cell r="K1019" t="str">
            <v>Prestación de servicios</v>
          </cell>
          <cell r="N1019" t="str">
            <v>Si</v>
          </cell>
          <cell r="O1019" t="str">
            <v>Contrato Prestación de Servicios Profesionales</v>
          </cell>
          <cell r="P1019">
            <v>45351</v>
          </cell>
          <cell r="Q1019">
            <v>45356</v>
          </cell>
          <cell r="R1019">
            <v>45473</v>
          </cell>
          <cell r="S1019">
            <v>116</v>
          </cell>
          <cell r="T1019" t="str">
            <v>Cedido</v>
          </cell>
          <cell r="U1019" t="str">
            <v>LEYLA CASTILLO BALLÉN</v>
          </cell>
          <cell r="X1019" t="str">
            <v>JORGE EDUARDO MARTINEZ GARCIA</v>
          </cell>
          <cell r="Z1019" t="str">
            <v>Inversión</v>
          </cell>
          <cell r="AA1019">
            <v>2020110010061</v>
          </cell>
          <cell r="AC1019" t="str">
            <v>O23011601140000007619</v>
          </cell>
          <cell r="AF1019">
            <v>14395920</v>
          </cell>
          <cell r="AJ10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19" t="str">
            <v>SANDRA PATRICIA JAQUE DELGADO</v>
          </cell>
          <cell r="AL1019">
            <v>51834442</v>
          </cell>
          <cell r="AM1019" t="str">
            <v>984-2024</v>
          </cell>
          <cell r="AP1019" t="str">
            <v>SECOP II</v>
          </cell>
          <cell r="AQ1019" t="e">
            <v>#N/A</v>
          </cell>
          <cell r="AS1019" t="str">
            <v>Falso</v>
          </cell>
          <cell r="AU1019" t="str">
            <v>SI</v>
          </cell>
          <cell r="AV1019" t="str">
            <v>Marzo</v>
          </cell>
          <cell r="AW1019" t="e">
            <v>#N/A</v>
          </cell>
          <cell r="AX1019">
            <v>45473</v>
          </cell>
          <cell r="AY1019" t="str">
            <v>#REF!</v>
          </cell>
          <cell r="AZ1019" t="str">
            <v>CO1.PCCNTR.6024507</v>
          </cell>
        </row>
        <row r="1020">
          <cell r="D1020" t="str">
            <v>985-2024</v>
          </cell>
          <cell r="E1020" t="str">
            <v>LEYLA CASTILLO BALLÉN</v>
          </cell>
          <cell r="F1020" t="str">
            <v>Subdirección de Formación Artistica</v>
          </cell>
          <cell r="G1020" t="str">
            <v>Subdirección de Formación Artística</v>
          </cell>
          <cell r="H1020" t="str">
            <v>Programa Crea</v>
          </cell>
          <cell r="I1020" t="str">
            <v>Contratación Directa</v>
          </cell>
          <cell r="J1020" t="str">
            <v>Contratación directa.</v>
          </cell>
          <cell r="K1020" t="str">
            <v>Prestación de servicios</v>
          </cell>
          <cell r="N1020" t="str">
            <v>Si</v>
          </cell>
          <cell r="O1020" t="str">
            <v>Contrato Prestación de Servicios Profesionales</v>
          </cell>
          <cell r="P1020">
            <v>45351</v>
          </cell>
          <cell r="Q1020">
            <v>45356</v>
          </cell>
          <cell r="R1020">
            <v>45473</v>
          </cell>
          <cell r="S1020">
            <v>116</v>
          </cell>
          <cell r="T1020" t="str">
            <v>En Ejecución</v>
          </cell>
          <cell r="U1020" t="str">
            <v>LEYLA CASTILLO BALLÉN</v>
          </cell>
          <cell r="X1020" t="str">
            <v>JORGE EDUARDO MARTINEZ GARCIA</v>
          </cell>
          <cell r="Z1020" t="str">
            <v>Inversión</v>
          </cell>
          <cell r="AA1020">
            <v>2020110010061</v>
          </cell>
          <cell r="AC1020" t="str">
            <v>O23011601140000007619</v>
          </cell>
          <cell r="AF1020">
            <v>9618180</v>
          </cell>
          <cell r="AJ102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20" t="str">
            <v>Oscar Daniel Yate Centeno</v>
          </cell>
          <cell r="AL1020">
            <v>80830580</v>
          </cell>
          <cell r="AM1020" t="str">
            <v>985-2024</v>
          </cell>
          <cell r="AP1020" t="str">
            <v>SECOP II</v>
          </cell>
          <cell r="AQ1020" t="e">
            <v>#N/A</v>
          </cell>
          <cell r="AS1020" t="str">
            <v>Falso</v>
          </cell>
          <cell r="AU1020" t="str">
            <v>SI</v>
          </cell>
          <cell r="AV1020" t="str">
            <v>Marzo</v>
          </cell>
          <cell r="AW1020" t="e">
            <v>#N/A</v>
          </cell>
          <cell r="AX1020">
            <v>45473</v>
          </cell>
          <cell r="AY1020" t="str">
            <v>#REF!</v>
          </cell>
          <cell r="AZ1020" t="str">
            <v>CO1.PCCNTR.6024346</v>
          </cell>
        </row>
        <row r="1021">
          <cell r="D1021" t="str">
            <v>986-2024</v>
          </cell>
          <cell r="E1021" t="str">
            <v>LEYLA CASTILLO BALLÉN</v>
          </cell>
          <cell r="F1021" t="str">
            <v>Subdirección de Formación Artistica</v>
          </cell>
          <cell r="G1021" t="str">
            <v>Subdirección de Formación Artística</v>
          </cell>
          <cell r="H1021" t="str">
            <v>Programa Crea</v>
          </cell>
          <cell r="I1021" t="str">
            <v>Contratación Directa</v>
          </cell>
          <cell r="J1021" t="str">
            <v>Contratación directa.</v>
          </cell>
          <cell r="K1021" t="str">
            <v>Prestación de servicios</v>
          </cell>
          <cell r="N1021" t="str">
            <v>Si</v>
          </cell>
          <cell r="O1021" t="str">
            <v>Contrato Prestación de Servicios Apoyo a la Gestión</v>
          </cell>
          <cell r="P1021">
            <v>45351</v>
          </cell>
          <cell r="Q1021">
            <v>45355</v>
          </cell>
          <cell r="R1021">
            <v>45473</v>
          </cell>
          <cell r="S1021">
            <v>117</v>
          </cell>
          <cell r="T1021" t="str">
            <v>En Ejecución</v>
          </cell>
          <cell r="U1021" t="str">
            <v>LEYLA CASTILLO BALLÉN</v>
          </cell>
          <cell r="X1021" t="str">
            <v>ALBA YANETH REYES SUAREZ</v>
          </cell>
          <cell r="Z1021" t="str">
            <v>Inversión</v>
          </cell>
          <cell r="AA1021">
            <v>2020110010061</v>
          </cell>
          <cell r="AC1021" t="str">
            <v>O23011601140000007619</v>
          </cell>
          <cell r="AF1021">
            <v>9572200</v>
          </cell>
          <cell r="AJ102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21" t="str">
            <v>jessica marcela santos barbosa</v>
          </cell>
          <cell r="AL1021">
            <v>1030640594</v>
          </cell>
          <cell r="AM1021" t="str">
            <v>986-2024</v>
          </cell>
          <cell r="AP1021" t="str">
            <v>SECOP II</v>
          </cell>
          <cell r="AQ1021" t="e">
            <v>#N/A</v>
          </cell>
          <cell r="AS1021" t="str">
            <v>Falso</v>
          </cell>
          <cell r="AU1021" t="str">
            <v>SI</v>
          </cell>
          <cell r="AV1021" t="str">
            <v>Marzo</v>
          </cell>
          <cell r="AW1021" t="e">
            <v>#N/A</v>
          </cell>
          <cell r="AX1021">
            <v>45473</v>
          </cell>
          <cell r="AY1021" t="str">
            <v>#REF!</v>
          </cell>
          <cell r="AZ1021" t="str">
            <v>CO1.PCCNTR.6024536</v>
          </cell>
        </row>
        <row r="1022">
          <cell r="D1022" t="str">
            <v>987-2024</v>
          </cell>
          <cell r="E1022" t="str">
            <v>LEYLA CASTILLO BALLÉN</v>
          </cell>
          <cell r="F1022" t="str">
            <v>Subdirección de Formación Artistica</v>
          </cell>
          <cell r="G1022" t="str">
            <v>Subdirección de Formación Artística</v>
          </cell>
          <cell r="H1022" t="str">
            <v>Programa Crea</v>
          </cell>
          <cell r="I1022" t="str">
            <v>Contratación Directa</v>
          </cell>
          <cell r="J1022" t="str">
            <v>Contratación directa.</v>
          </cell>
          <cell r="K1022" t="str">
            <v>Prestación de servicios</v>
          </cell>
          <cell r="N1022" t="str">
            <v>Si</v>
          </cell>
          <cell r="O1022" t="str">
            <v>Contrato Prestación de Servicios Apoyo a la Gestión</v>
          </cell>
          <cell r="P1022">
            <v>45351</v>
          </cell>
          <cell r="Q1022">
            <v>45352</v>
          </cell>
          <cell r="R1022">
            <v>45473</v>
          </cell>
          <cell r="S1022">
            <v>120</v>
          </cell>
          <cell r="T1022" t="str">
            <v>En Ejecución</v>
          </cell>
          <cell r="U1022" t="str">
            <v>LEYLA CASTILLO BALLÉN</v>
          </cell>
          <cell r="X1022" t="str">
            <v>JORGE EDUARDO MARTINEZ GARCIA</v>
          </cell>
          <cell r="Z1022" t="str">
            <v>Inversión</v>
          </cell>
          <cell r="AA1022">
            <v>2020110010061</v>
          </cell>
          <cell r="AC1022" t="str">
            <v>O23011601140000007619</v>
          </cell>
          <cell r="AF1022">
            <v>14395920</v>
          </cell>
          <cell r="AJ102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22" t="str">
            <v>JOSE GUIOVANNI HOLGUIN NEIRA</v>
          </cell>
          <cell r="AL1022">
            <v>79840188</v>
          </cell>
          <cell r="AM1022" t="str">
            <v>987-2024</v>
          </cell>
          <cell r="AP1022" t="str">
            <v>SECOP II</v>
          </cell>
          <cell r="AQ1022" t="e">
            <v>#N/A</v>
          </cell>
          <cell r="AS1022" t="str">
            <v>Falso</v>
          </cell>
          <cell r="AU1022" t="str">
            <v>SI</v>
          </cell>
          <cell r="AV1022" t="str">
            <v>Marzo</v>
          </cell>
          <cell r="AW1022" t="e">
            <v>#N/A</v>
          </cell>
          <cell r="AX1022">
            <v>45473</v>
          </cell>
          <cell r="AY1022" t="str">
            <v>#REF!</v>
          </cell>
          <cell r="AZ1022" t="str">
            <v>CO1.PCCNTR.6024564</v>
          </cell>
        </row>
        <row r="1023">
          <cell r="D1023" t="str">
            <v>PUFA-056-2024</v>
          </cell>
          <cell r="E1023" t="str">
            <v>LINA MARIA GAVIRIA HURTADO</v>
          </cell>
          <cell r="F1023" t="str">
            <v>Subdirección de las Artes</v>
          </cell>
          <cell r="G1023" t="str">
            <v>Gerencia de Artes Audiovisuales</v>
          </cell>
          <cell r="H1023" t="str">
            <v>GERENTE DE ARTES AUDIOVISUALES</v>
          </cell>
          <cell r="I1023" t="str">
            <v>Contratación Directa</v>
          </cell>
          <cell r="J1023" t="str">
            <v>Contratación directa.</v>
          </cell>
          <cell r="K1023" t="str">
            <v>Prestación de servicios</v>
          </cell>
          <cell r="L1023" t="str">
            <v>17 17. Contrato de Prestación de Servicios</v>
          </cell>
          <cell r="M1023" t="str">
            <v xml:space="preserve">49 49-Otros Servicios </v>
          </cell>
          <cell r="N1023" t="str">
            <v>No</v>
          </cell>
          <cell r="O1023" t="str">
            <v>N/A</v>
          </cell>
          <cell r="P1023">
            <v>45355</v>
          </cell>
          <cell r="Q1023">
            <v>45356</v>
          </cell>
          <cell r="R1023">
            <v>45356</v>
          </cell>
          <cell r="S1023">
            <v>1</v>
          </cell>
          <cell r="T1023" t="str">
            <v>En Ejecución</v>
          </cell>
          <cell r="U1023" t="str">
            <v>LINA MARIA GAVIRIA HURTADO</v>
          </cell>
          <cell r="V1023">
            <v>52247497</v>
          </cell>
          <cell r="X1023" t="str">
            <v>Ricardo Alfonso Cantor Bossa</v>
          </cell>
          <cell r="Y1023">
            <v>80797050</v>
          </cell>
          <cell r="Z1023" t="str">
            <v>N/A</v>
          </cell>
          <cell r="AC1023" t="str">
            <v>N/A - Valor Cero / Coproducción</v>
          </cell>
          <cell r="AE1023">
            <v>0</v>
          </cell>
          <cell r="AF1023">
            <v>0</v>
          </cell>
          <cell r="AI1023" t="str">
            <v>N/A</v>
          </cell>
          <cell r="AJ1023" t="str">
            <v>El IDARTES se compromete a gestionar las solicitudes de Permiso Unificado de Filmaciones Audiovisuales - PUFA y conceder a PULPO PRODUCCIONES SAS el uso y aprovechamiento económico de los espacios públicos para filmaciones audiovisuales registrados y aprobados, y PULPO PRODUCCIONES SAS acepta pagar la respectiva retribución económica y cumplir con las condiciones establecidas por el IDARTES y la normatividad vigente para el uso del espacio público (...)</v>
          </cell>
          <cell r="AK1023" t="str">
            <v>PULPO PRODUCCIONES SAS</v>
          </cell>
          <cell r="AL1023">
            <v>901069140</v>
          </cell>
          <cell r="AM1023" t="str">
            <v>PUFA-056-2024</v>
          </cell>
          <cell r="AP1023" t="str">
            <v>SECOP II</v>
          </cell>
          <cell r="AS1023" t="str">
            <v>Falso</v>
          </cell>
          <cell r="AU1023" t="str">
            <v>SI</v>
          </cell>
          <cell r="AV1023" t="str">
            <v>Septiembre</v>
          </cell>
          <cell r="AW1023" t="e">
            <v>#N/A</v>
          </cell>
          <cell r="AX1023">
            <v>45356</v>
          </cell>
          <cell r="AY1023" t="str">
            <v>#REF!</v>
          </cell>
          <cell r="AZ1023" t="str">
            <v>CO1.PCCNTR.6044150</v>
          </cell>
        </row>
        <row r="1024">
          <cell r="D1024" t="str">
            <v>1013-2024</v>
          </cell>
          <cell r="E1024" t="str">
            <v>ANDRES FELIPE ALBARRACIN RODRIGUEZ</v>
          </cell>
          <cell r="F1024" t="str">
            <v>Subdirección Administrativa y Financiera</v>
          </cell>
          <cell r="H1024" t="str">
            <v>Dirección General</v>
          </cell>
          <cell r="I1024" t="str">
            <v>Contratación Directa</v>
          </cell>
          <cell r="J1024" t="str">
            <v>Contratación directa.</v>
          </cell>
          <cell r="K1024" t="str">
            <v>Prestación de servicios</v>
          </cell>
          <cell r="N1024" t="str">
            <v>Si</v>
          </cell>
          <cell r="O1024" t="str">
            <v>Contrato Prestación de Servicios Profesionales</v>
          </cell>
          <cell r="P1024">
            <v>45356</v>
          </cell>
          <cell r="Q1024">
            <v>45358</v>
          </cell>
          <cell r="R1024">
            <v>45688</v>
          </cell>
          <cell r="S1024">
            <v>325</v>
          </cell>
          <cell r="T1024" t="str">
            <v>En Ejecución</v>
          </cell>
          <cell r="U1024" t="str">
            <v>ANDRES FELIPE ALBARRACIN RODRIGUEZ</v>
          </cell>
          <cell r="X1024" t="str">
            <v>PAOLA ANDREA MENDEZ HERNANDEZ</v>
          </cell>
          <cell r="Z1024" t="str">
            <v>Inversión</v>
          </cell>
          <cell r="AA1024">
            <v>2020110010376</v>
          </cell>
          <cell r="AC1024" t="str">
            <v>O23011605560000007902</v>
          </cell>
          <cell r="AF1024">
            <v>96900000</v>
          </cell>
          <cell r="AI1024" t="str">
            <v>$ 9.000.000,00</v>
          </cell>
          <cell r="AJ1024" t="str">
            <v>Prestar servicios profesionales al Instituto Distrital de las Artes- Idartes - Dirección General- Comunicaciones como periodista para la elaboración y ejecución de las estrategias de comunicación para la promoción, implementación y divulgación de los eventos, festivales, actividades y programas institucionales, de conformidad con los lineamientos de la Entidad.</v>
          </cell>
          <cell r="AK1024" t="str">
            <v>Tatiana Paola Lizarazo Correa</v>
          </cell>
          <cell r="AL1024">
            <v>1022324188</v>
          </cell>
          <cell r="AM1024" t="str">
            <v>1013-2024</v>
          </cell>
          <cell r="AP1024" t="str">
            <v>SECOP II</v>
          </cell>
          <cell r="AS1024" t="str">
            <v>Falso</v>
          </cell>
          <cell r="AU1024" t="str">
            <v>SI</v>
          </cell>
          <cell r="AV1024" t="str">
            <v>Marzo</v>
          </cell>
          <cell r="AW1024" t="e">
            <v>#N/A</v>
          </cell>
          <cell r="AX1024">
            <v>45688</v>
          </cell>
          <cell r="AY1024" t="str">
            <v>#REF!</v>
          </cell>
          <cell r="AZ1024" t="str">
            <v>CO1.PCCNTR.6051100</v>
          </cell>
        </row>
        <row r="1025">
          <cell r="D1025" t="str">
            <v>1000-2024</v>
          </cell>
          <cell r="E1025" t="str">
            <v>LINA MARIA GAVIRIA HURTADO</v>
          </cell>
          <cell r="F1025" t="str">
            <v>Subdirección de las Artes</v>
          </cell>
          <cell r="I1025" t="str">
            <v>Contratación Directa</v>
          </cell>
          <cell r="J1025" t="str">
            <v>Contratación directa.</v>
          </cell>
          <cell r="K1025" t="str">
            <v>Prestación de servicios</v>
          </cell>
          <cell r="N1025" t="str">
            <v>Si</v>
          </cell>
          <cell r="O1025" t="str">
            <v>Contrato Prestación de Servicios Apoyo a la Gestión</v>
          </cell>
          <cell r="P1025">
            <v>45357</v>
          </cell>
          <cell r="Q1025">
            <v>45362</v>
          </cell>
          <cell r="R1025">
            <v>45492</v>
          </cell>
          <cell r="S1025">
            <v>129</v>
          </cell>
          <cell r="T1025" t="str">
            <v>En Ejecución</v>
          </cell>
          <cell r="U1025" t="str">
            <v>LINA MARIA GAVIRIA HURTADO</v>
          </cell>
          <cell r="X1025" t="str">
            <v>LIZ ALEJANDRA SORIANO WILCHES</v>
          </cell>
          <cell r="Z1025" t="str">
            <v>Inversión</v>
          </cell>
          <cell r="AA1025">
            <v>2020110010139</v>
          </cell>
          <cell r="AC1025" t="str">
            <v>O23011601150000007594</v>
          </cell>
          <cell r="AF1025">
            <v>13500000</v>
          </cell>
          <cell r="AJ1025" t="str">
            <v>PRESTAR SERVICIOS DE APOYO A LA GESTIÓN A LA SUBDIRECCIÓN DE LAS ARTES - GERENCIA DE LITERATURA EN EL DESARROLLO DE ACCIONES DE PROMOCIÓN DE LECTURA EN LOS EVENTOS Y ESPACIOS DEFINIDOS POR LA DEPENDENCIA Y DE ACUERDO CON LOS LINEAMIENTOS QUE TRACE LA GERENCIA DE LITERATURA</v>
          </cell>
          <cell r="AK1025" t="str">
            <v>Leidy Johanna Diaz Ramos</v>
          </cell>
          <cell r="AL1025">
            <v>1022936360</v>
          </cell>
          <cell r="AM1025" t="str">
            <v>1000-2024</v>
          </cell>
          <cell r="AP1025" t="str">
            <v>SECOP II</v>
          </cell>
          <cell r="AQ1025" t="e">
            <v>#N/A</v>
          </cell>
          <cell r="AS1025" t="str">
            <v>Falso</v>
          </cell>
          <cell r="AU1025" t="str">
            <v>SI</v>
          </cell>
          <cell r="AV1025" t="str">
            <v>Marzo</v>
          </cell>
          <cell r="AW1025" t="e">
            <v>#N/A</v>
          </cell>
          <cell r="AX1025">
            <v>45492</v>
          </cell>
          <cell r="AY1025" t="str">
            <v>#REF!</v>
          </cell>
          <cell r="AZ1025" t="str">
            <v>CO1.PCCNTR.6027245</v>
          </cell>
        </row>
        <row r="1026">
          <cell r="D1026" t="str">
            <v>1001-2024</v>
          </cell>
          <cell r="E1026" t="str">
            <v>LINA MARIA GAVIRIA HURTADO</v>
          </cell>
          <cell r="F1026" t="str">
            <v>Subdirección de las Artes</v>
          </cell>
          <cell r="I1026" t="str">
            <v>Contratación Directa</v>
          </cell>
          <cell r="J1026" t="str">
            <v>Contratación directa.</v>
          </cell>
          <cell r="K1026" t="str">
            <v>Prestación de servicios</v>
          </cell>
          <cell r="N1026" t="str">
            <v>Si</v>
          </cell>
          <cell r="O1026" t="str">
            <v>Contrato Prestación de Servicios Apoyo a la Gestión</v>
          </cell>
          <cell r="P1026">
            <v>45357</v>
          </cell>
          <cell r="Q1026">
            <v>45366</v>
          </cell>
          <cell r="R1026">
            <v>45657</v>
          </cell>
          <cell r="S1026">
            <v>287</v>
          </cell>
          <cell r="T1026" t="str">
            <v>En Ejecución</v>
          </cell>
          <cell r="U1026" t="str">
            <v>LINA MARIA GAVIRIA HURTADO</v>
          </cell>
          <cell r="X1026" t="str">
            <v>LIZ ALEJANDRA SORIANO WILCHES</v>
          </cell>
          <cell r="Z1026" t="str">
            <v>Inversión</v>
          </cell>
          <cell r="AA1026">
            <v>2020110010063</v>
          </cell>
          <cell r="AC1026" t="str">
            <v>O23011601210000007585</v>
          </cell>
          <cell r="AF1026">
            <v>45150000</v>
          </cell>
          <cell r="AI1026" t="str">
            <v>$ 4.515.000,00</v>
          </cell>
          <cell r="AJ1026" t="str">
            <v>PRESTAR SERVICIOS DE APOYO A LA GESTIÓN A LA SUBDIRECCIÓN DE LAS ARTES - GERENCIA DE LITERATURA EN LA DIAGRAMACIÓN DE LAS PUBLICACIONES Y EL DISEÑO DE PIEZAS PUBLICITARIAS DE LA DEPENDENCIA</v>
          </cell>
          <cell r="AK1026" t="str">
            <v>Paula Andrea Gutiérrez Roldán</v>
          </cell>
          <cell r="AL1026">
            <v>52692603</v>
          </cell>
          <cell r="AM1026" t="str">
            <v>1001-2024</v>
          </cell>
          <cell r="AP1026" t="str">
            <v>SECOP II</v>
          </cell>
          <cell r="AQ1026" t="e">
            <v>#N/A</v>
          </cell>
          <cell r="AS1026" t="str">
            <v>Falso</v>
          </cell>
          <cell r="AU1026" t="str">
            <v>SI</v>
          </cell>
          <cell r="AV1026" t="str">
            <v>Marzo</v>
          </cell>
          <cell r="AW1026" t="e">
            <v>#N/A</v>
          </cell>
          <cell r="AX1026">
            <v>45657</v>
          </cell>
          <cell r="AY1026" t="str">
            <v>#REF!</v>
          </cell>
          <cell r="AZ1026" t="str">
            <v>CO1.PCCNTR.6032470</v>
          </cell>
        </row>
        <row r="1027">
          <cell r="D1027" t="str">
            <v>1002-2024</v>
          </cell>
          <cell r="E1027" t="str">
            <v>LINA MARIA GAVIRIA HURTADO</v>
          </cell>
          <cell r="F1027" t="str">
            <v>Subdirección de Formación Artistica</v>
          </cell>
          <cell r="G1027" t="str">
            <v>Subdirección de Formación Artística</v>
          </cell>
          <cell r="I1027" t="str">
            <v>Contratación Directa</v>
          </cell>
          <cell r="J1027" t="str">
            <v>Contratación directa.</v>
          </cell>
          <cell r="K1027" t="str">
            <v>Prestación de servicios</v>
          </cell>
          <cell r="N1027" t="str">
            <v>Si</v>
          </cell>
          <cell r="O1027" t="str">
            <v>Contrato Prestación de Servicios Apoyo a la Gestión</v>
          </cell>
          <cell r="P1027">
            <v>45357</v>
          </cell>
          <cell r="Q1027">
            <v>45358</v>
          </cell>
          <cell r="R1027">
            <v>45473</v>
          </cell>
          <cell r="S1027">
            <v>114</v>
          </cell>
          <cell r="T1027" t="str">
            <v>En Ejecución</v>
          </cell>
          <cell r="U1027" t="str">
            <v>LINA MARIA GAVIRIA HURTADO</v>
          </cell>
          <cell r="X1027" t="str">
            <v>JORGE EDUARDO MARTINEZ GARCIA</v>
          </cell>
          <cell r="Z1027" t="str">
            <v>Inversión</v>
          </cell>
          <cell r="AA1027">
            <v>2020110010061</v>
          </cell>
          <cell r="AC1027" t="str">
            <v>O23011601140000007619</v>
          </cell>
          <cell r="AF1027">
            <v>9572200</v>
          </cell>
          <cell r="AJ102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27" t="str">
            <v>Edgar Hernando Angel Saenz</v>
          </cell>
          <cell r="AL1027">
            <v>1018406953</v>
          </cell>
          <cell r="AM1027" t="str">
            <v>1002-2024</v>
          </cell>
          <cell r="AP1027" t="str">
            <v>SECOP II</v>
          </cell>
          <cell r="AQ1027" t="e">
            <v>#N/A</v>
          </cell>
          <cell r="AS1027" t="str">
            <v>Falso</v>
          </cell>
          <cell r="AU1027" t="str">
            <v>SI</v>
          </cell>
          <cell r="AV1027" t="str">
            <v>Marzo</v>
          </cell>
          <cell r="AW1027" t="e">
            <v>#N/A</v>
          </cell>
          <cell r="AX1027">
            <v>45473</v>
          </cell>
          <cell r="AY1027" t="str">
            <v>#REF!</v>
          </cell>
          <cell r="AZ1027" t="str">
            <v>CO1.PCCNTR.6050440</v>
          </cell>
        </row>
        <row r="1028">
          <cell r="D1028" t="str">
            <v>1003-2024</v>
          </cell>
          <cell r="E1028" t="str">
            <v>LINA MARIA GAVIRIA HURTADO</v>
          </cell>
          <cell r="F1028" t="str">
            <v>Subdirección de Formación Artistica</v>
          </cell>
          <cell r="G1028" t="str">
            <v>Subdirección de Formación Artística</v>
          </cell>
          <cell r="I1028" t="str">
            <v>Contratación Directa</v>
          </cell>
          <cell r="J1028" t="str">
            <v>Contratación directa.</v>
          </cell>
          <cell r="K1028" t="str">
            <v>Prestación de servicios</v>
          </cell>
          <cell r="N1028" t="str">
            <v>Si</v>
          </cell>
          <cell r="O1028" t="str">
            <v>Contrato Prestación de Servicios Profesionales</v>
          </cell>
          <cell r="P1028">
            <v>45357</v>
          </cell>
          <cell r="Q1028">
            <v>45362</v>
          </cell>
          <cell r="R1028">
            <v>45473</v>
          </cell>
          <cell r="S1028">
            <v>110</v>
          </cell>
          <cell r="T1028" t="str">
            <v>En Ejecución</v>
          </cell>
          <cell r="U1028" t="str">
            <v>LINA MARIA GAVIRIA HURTADO</v>
          </cell>
          <cell r="X1028" t="str">
            <v>ALBA YANETH REYES SUAREZ</v>
          </cell>
          <cell r="Z1028" t="str">
            <v>Inversión</v>
          </cell>
          <cell r="AA1028">
            <v>2020110010061</v>
          </cell>
          <cell r="AC1028" t="str">
            <v>O23011601140000007619</v>
          </cell>
          <cell r="AF1028">
            <v>9618180</v>
          </cell>
          <cell r="AJ102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28" t="str">
            <v>Estefanía Álvarez Beltrán</v>
          </cell>
          <cell r="AL1028">
            <v>1073713108</v>
          </cell>
          <cell r="AM1028" t="str">
            <v>1003-2024</v>
          </cell>
          <cell r="AP1028" t="str">
            <v>SECOP II</v>
          </cell>
          <cell r="AQ1028" t="e">
            <v>#N/A</v>
          </cell>
          <cell r="AS1028" t="str">
            <v>Falso</v>
          </cell>
          <cell r="AU1028" t="str">
            <v>SI</v>
          </cell>
          <cell r="AV1028" t="str">
            <v>Marzo</v>
          </cell>
          <cell r="AW1028" t="e">
            <v>#N/A</v>
          </cell>
          <cell r="AX1028">
            <v>45473</v>
          </cell>
          <cell r="AY1028" t="str">
            <v>#REF!</v>
          </cell>
          <cell r="AZ1028" t="str">
            <v>CO1.PCCNTR.6050615</v>
          </cell>
        </row>
        <row r="1029">
          <cell r="D1029" t="str">
            <v>1004-2024</v>
          </cell>
          <cell r="E1029" t="str">
            <v>LINA MARIA GAVIRIA HURTADO</v>
          </cell>
          <cell r="F1029" t="str">
            <v>Subdirección de Formación Artistica</v>
          </cell>
          <cell r="G1029" t="str">
            <v>Subdirección de Formación Artística</v>
          </cell>
          <cell r="I1029" t="str">
            <v>Contratación Directa</v>
          </cell>
          <cell r="J1029" t="str">
            <v>Contratación directa.</v>
          </cell>
          <cell r="K1029" t="str">
            <v>Prestación de servicios</v>
          </cell>
          <cell r="N1029" t="str">
            <v>Si</v>
          </cell>
          <cell r="O1029" t="str">
            <v>Contrato Prestación de Servicios Apoyo a la Gestión</v>
          </cell>
          <cell r="P1029">
            <v>45357</v>
          </cell>
          <cell r="Q1029">
            <v>45362</v>
          </cell>
          <cell r="R1029">
            <v>45473</v>
          </cell>
          <cell r="S1029">
            <v>110</v>
          </cell>
          <cell r="T1029" t="str">
            <v>En Ejecución</v>
          </cell>
          <cell r="U1029" t="str">
            <v>LINA MARIA GAVIRIA HURTADO</v>
          </cell>
          <cell r="X1029" t="str">
            <v>ALBA YANETH REYES SUAREZ</v>
          </cell>
          <cell r="Z1029" t="str">
            <v>Inversión</v>
          </cell>
          <cell r="AA1029">
            <v>2021110010005</v>
          </cell>
          <cell r="AC1029" t="str">
            <v>O23011601210000007909</v>
          </cell>
          <cell r="AF1029">
            <v>14490284</v>
          </cell>
          <cell r="AJ1029"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1029" t="str">
            <v>Nicole Morris</v>
          </cell>
          <cell r="AL1029">
            <v>1032469980</v>
          </cell>
          <cell r="AM1029" t="str">
            <v>1004-2024</v>
          </cell>
          <cell r="AP1029" t="str">
            <v>SECOP II</v>
          </cell>
          <cell r="AQ1029" t="e">
            <v>#N/A</v>
          </cell>
          <cell r="AS1029" t="str">
            <v>Falso</v>
          </cell>
          <cell r="AU1029" t="str">
            <v>SI</v>
          </cell>
          <cell r="AV1029" t="str">
            <v>Marzo</v>
          </cell>
          <cell r="AW1029" t="e">
            <v>#N/A</v>
          </cell>
          <cell r="AX1029">
            <v>45473</v>
          </cell>
          <cell r="AY1029" t="str">
            <v>#REF!</v>
          </cell>
          <cell r="AZ1029" t="str">
            <v>CO1.PCCNTR.6050536</v>
          </cell>
        </row>
        <row r="1030">
          <cell r="D1030" t="str">
            <v>1005-2024</v>
          </cell>
          <cell r="E1030" t="str">
            <v>LINA MARIA GAVIRIA HURTADO</v>
          </cell>
          <cell r="F1030" t="str">
            <v>Subdirección de Formación Artistica</v>
          </cell>
          <cell r="G1030" t="str">
            <v>Subdirección de Formación Artística</v>
          </cell>
          <cell r="I1030" t="str">
            <v>Contratación Directa</v>
          </cell>
          <cell r="J1030" t="str">
            <v>Contratación directa.</v>
          </cell>
          <cell r="K1030" t="str">
            <v>Prestación de servicios</v>
          </cell>
          <cell r="N1030" t="str">
            <v>Si</v>
          </cell>
          <cell r="O1030" t="str">
            <v>Contrato Prestación de Servicios Profesionales</v>
          </cell>
          <cell r="P1030">
            <v>45357</v>
          </cell>
          <cell r="Q1030">
            <v>45358</v>
          </cell>
          <cell r="R1030">
            <v>45473</v>
          </cell>
          <cell r="S1030">
            <v>114</v>
          </cell>
          <cell r="T1030" t="str">
            <v>En Ejecución</v>
          </cell>
          <cell r="U1030" t="str">
            <v>LINA MARIA GAVIRIA HURTADO</v>
          </cell>
          <cell r="X1030" t="str">
            <v>JORGE EDUARDO MARTINEZ GARCIA</v>
          </cell>
          <cell r="Z1030" t="str">
            <v>Inversión</v>
          </cell>
          <cell r="AA1030">
            <v>2020110010061</v>
          </cell>
          <cell r="AC1030" t="str">
            <v>O23011601140000007619</v>
          </cell>
          <cell r="AF1030">
            <v>9618180</v>
          </cell>
          <cell r="AJ103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30" t="str">
            <v>María José Suárez Castro</v>
          </cell>
          <cell r="AL1030">
            <v>1002422093</v>
          </cell>
          <cell r="AM1030" t="str">
            <v>1005-2024</v>
          </cell>
          <cell r="AP1030" t="str">
            <v>SECOP II</v>
          </cell>
          <cell r="AQ1030" t="e">
            <v>#N/A</v>
          </cell>
          <cell r="AS1030" t="str">
            <v>Falso</v>
          </cell>
          <cell r="AU1030" t="str">
            <v>SI</v>
          </cell>
          <cell r="AV1030" t="str">
            <v>Marzo</v>
          </cell>
          <cell r="AW1030" t="e">
            <v>#N/A</v>
          </cell>
          <cell r="AX1030">
            <v>45473</v>
          </cell>
          <cell r="AY1030" t="str">
            <v>#REF!</v>
          </cell>
          <cell r="AZ1030" t="str">
            <v>CO1.PCCNTR.6049591</v>
          </cell>
        </row>
        <row r="1031">
          <cell r="D1031" t="str">
            <v>1006-2024</v>
          </cell>
          <cell r="E1031" t="str">
            <v>LINA MARIA GAVIRIA HURTADO</v>
          </cell>
          <cell r="F1031" t="str">
            <v>Subdirección de las Artes</v>
          </cell>
          <cell r="I1031" t="str">
            <v>Contratación Directa</v>
          </cell>
          <cell r="J1031" t="str">
            <v>Contratación directa.</v>
          </cell>
          <cell r="K1031" t="str">
            <v>Prestación de servicios</v>
          </cell>
          <cell r="N1031" t="str">
            <v>Si</v>
          </cell>
          <cell r="O1031" t="str">
            <v>Contrato Prestación de Servicios Profesionales</v>
          </cell>
          <cell r="P1031">
            <v>45357</v>
          </cell>
          <cell r="Q1031">
            <v>45358</v>
          </cell>
          <cell r="R1031">
            <v>45473</v>
          </cell>
          <cell r="S1031">
            <v>114</v>
          </cell>
          <cell r="T1031" t="str">
            <v>En Ejecución</v>
          </cell>
          <cell r="U1031" t="str">
            <v>LINA MARIA GAVIRIA HURTADO</v>
          </cell>
          <cell r="X1031" t="str">
            <v>LINA MARIA GAVIRIA HURTADO</v>
          </cell>
          <cell r="Z1031" t="str">
            <v>Inversión</v>
          </cell>
          <cell r="AA1031">
            <v>2020110010063</v>
          </cell>
          <cell r="AC1031" t="str">
            <v>O23011601210000007585</v>
          </cell>
          <cell r="AF1031">
            <v>21980594</v>
          </cell>
          <cell r="AJ1031" t="str">
            <v>PRESTAR SERVICIOS PROFESIONALES AL IDARTES - SUBDIRECCIÓN DE LAS ARTES - EN LAS ACCIONES QUE SE REQUIERAN PARA EL PROCESO DE GESTIÓN TERRITORIAL DE LA ENTIDAD, DE ACUERDO A LO DEFINIDO EN EL PLAN DE DESARROLLO</v>
          </cell>
          <cell r="AK1031" t="str">
            <v>Fernando Iván Lara Zambrano</v>
          </cell>
          <cell r="AL1031">
            <v>79945929</v>
          </cell>
          <cell r="AM1031" t="str">
            <v>1006-2024</v>
          </cell>
          <cell r="AP1031" t="str">
            <v>SECOP II</v>
          </cell>
          <cell r="AQ1031" t="e">
            <v>#N/A</v>
          </cell>
          <cell r="AS1031" t="str">
            <v>Falso</v>
          </cell>
          <cell r="AU1031" t="str">
            <v>SI</v>
          </cell>
          <cell r="AV1031" t="str">
            <v>Marzo</v>
          </cell>
          <cell r="AW1031" t="e">
            <v>#N/A</v>
          </cell>
          <cell r="AX1031">
            <v>45473</v>
          </cell>
          <cell r="AY1031" t="str">
            <v>#REF!</v>
          </cell>
          <cell r="AZ1031" t="str">
            <v>CO1.PCCNTR.6050318</v>
          </cell>
        </row>
        <row r="1032">
          <cell r="D1032" t="str">
            <v>1007-2024</v>
          </cell>
          <cell r="E1032" t="str">
            <v>LINA MARIA GAVIRIA HURTADO</v>
          </cell>
          <cell r="F1032" t="str">
            <v>Subdirección de Formación Artistica</v>
          </cell>
          <cell r="G1032" t="str">
            <v>Subdirección de Formación Artística</v>
          </cell>
          <cell r="I1032" t="str">
            <v>Contratación Directa</v>
          </cell>
          <cell r="J1032" t="str">
            <v>Contratación directa.</v>
          </cell>
          <cell r="K1032" t="str">
            <v>Prestación de servicios</v>
          </cell>
          <cell r="N1032" t="str">
            <v>Si</v>
          </cell>
          <cell r="O1032" t="str">
            <v>Contrato Prestación de Servicios Profesionales</v>
          </cell>
          <cell r="P1032">
            <v>45357</v>
          </cell>
          <cell r="Q1032">
            <v>45359</v>
          </cell>
          <cell r="R1032">
            <v>45473</v>
          </cell>
          <cell r="S1032">
            <v>113</v>
          </cell>
          <cell r="T1032" t="str">
            <v>En Ejecución</v>
          </cell>
          <cell r="U1032" t="str">
            <v>LINA MARIA GAVIRIA HURTADO</v>
          </cell>
          <cell r="X1032" t="str">
            <v>ALBA YANETH REYES SUAREZ</v>
          </cell>
          <cell r="Z1032" t="str">
            <v>Inversión</v>
          </cell>
          <cell r="AA1032">
            <v>2020110010061</v>
          </cell>
          <cell r="AC1032" t="str">
            <v>O23011601140000007619</v>
          </cell>
          <cell r="AF1032">
            <v>14395920</v>
          </cell>
          <cell r="AJ103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32" t="str">
            <v>Paula Natalia Aldana Diaz</v>
          </cell>
          <cell r="AL1032">
            <v>1013652832</v>
          </cell>
          <cell r="AM1032" t="str">
            <v>1007-2024</v>
          </cell>
          <cell r="AP1032" t="str">
            <v>SECOP II</v>
          </cell>
          <cell r="AQ1032" t="e">
            <v>#N/A</v>
          </cell>
          <cell r="AS1032" t="str">
            <v>Falso</v>
          </cell>
          <cell r="AU1032" t="str">
            <v>SI</v>
          </cell>
          <cell r="AV1032" t="str">
            <v>Marzo</v>
          </cell>
          <cell r="AW1032" t="e">
            <v>#N/A</v>
          </cell>
          <cell r="AX1032">
            <v>45473</v>
          </cell>
          <cell r="AY1032" t="str">
            <v>#REF!</v>
          </cell>
          <cell r="AZ1032" t="str">
            <v>CO1.PCCNTR.6055138</v>
          </cell>
        </row>
        <row r="1033">
          <cell r="D1033" t="str">
            <v>1008-2024</v>
          </cell>
          <cell r="E1033" t="str">
            <v>LINA MARIA GAVIRIA HURTADO</v>
          </cell>
          <cell r="F1033" t="str">
            <v>Subdirección de Formación Artistica</v>
          </cell>
          <cell r="G1033" t="str">
            <v>Subdirección de Formación Artística</v>
          </cell>
          <cell r="I1033" t="str">
            <v>Contratación Directa</v>
          </cell>
          <cell r="J1033" t="str">
            <v>Contratación directa.</v>
          </cell>
          <cell r="K1033" t="str">
            <v>Prestación de servicios</v>
          </cell>
          <cell r="N1033" t="str">
            <v>Si</v>
          </cell>
          <cell r="O1033" t="str">
            <v>Contrato Prestación de Servicios Apoyo a la Gestión</v>
          </cell>
          <cell r="P1033">
            <v>45357</v>
          </cell>
          <cell r="Q1033">
            <v>45359</v>
          </cell>
          <cell r="R1033">
            <v>45535</v>
          </cell>
          <cell r="S1033">
            <v>174</v>
          </cell>
          <cell r="T1033" t="str">
            <v>En Ejecución</v>
          </cell>
          <cell r="U1033" t="str">
            <v>LINA MARIA GAVIRIA HURTADO</v>
          </cell>
          <cell r="X1033" t="str">
            <v>JORGE EDUARDO MARTINEZ GARCIA</v>
          </cell>
          <cell r="Z1033" t="str">
            <v>Inversión</v>
          </cell>
          <cell r="AA1033">
            <v>2020110010061</v>
          </cell>
          <cell r="AC1033" t="str">
            <v>O23011601140000007619</v>
          </cell>
          <cell r="AF1033">
            <v>21593880</v>
          </cell>
          <cell r="AJ103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33" t="str">
            <v>JEISON DAVID VARGAS BASTO</v>
          </cell>
          <cell r="AL1033">
            <v>1073682635</v>
          </cell>
          <cell r="AM1033" t="str">
            <v>1008-2024</v>
          </cell>
          <cell r="AP1033" t="str">
            <v>SECOP II</v>
          </cell>
          <cell r="AQ1033" t="e">
            <v>#N/A</v>
          </cell>
          <cell r="AS1033" t="str">
            <v>Falso</v>
          </cell>
          <cell r="AU1033" t="str">
            <v>SI</v>
          </cell>
          <cell r="AV1033" t="str">
            <v>Marzo</v>
          </cell>
          <cell r="AW1033" t="e">
            <v>#N/A</v>
          </cell>
          <cell r="AX1033">
            <v>45535</v>
          </cell>
          <cell r="AY1033" t="str">
            <v>#REF!</v>
          </cell>
          <cell r="AZ1033" t="str">
            <v>CO1.PCCNTR.6055177</v>
          </cell>
        </row>
        <row r="1034">
          <cell r="D1034" t="str">
            <v>1010-2024</v>
          </cell>
          <cell r="E1034" t="str">
            <v>LINA MARIA GAVIRIA HURTADO</v>
          </cell>
          <cell r="F1034" t="str">
            <v>Subdirección de Formación Artistica</v>
          </cell>
          <cell r="G1034" t="str">
            <v>Subdirección de Formación Artística</v>
          </cell>
          <cell r="I1034" t="str">
            <v>Contratación Directa</v>
          </cell>
          <cell r="J1034" t="str">
            <v>Contratación directa.</v>
          </cell>
          <cell r="K1034" t="str">
            <v>Prestación de servicios</v>
          </cell>
          <cell r="N1034" t="str">
            <v>Si</v>
          </cell>
          <cell r="O1034" t="str">
            <v>Contrato Prestación de Servicios Profesionales</v>
          </cell>
          <cell r="P1034">
            <v>45357</v>
          </cell>
          <cell r="Q1034">
            <v>45359</v>
          </cell>
          <cell r="R1034">
            <v>45473</v>
          </cell>
          <cell r="S1034">
            <v>113</v>
          </cell>
          <cell r="T1034" t="str">
            <v>En Ejecución</v>
          </cell>
          <cell r="U1034" t="str">
            <v>LINA MARIA GAVIRIA HURTADO</v>
          </cell>
          <cell r="X1034" t="str">
            <v>ALBA YANETH REYES SUAREZ</v>
          </cell>
          <cell r="Z1034" t="str">
            <v>Inversión</v>
          </cell>
          <cell r="AA1034">
            <v>2020110010061</v>
          </cell>
          <cell r="AC1034" t="str">
            <v>O23011601140000007619</v>
          </cell>
          <cell r="AF1034">
            <v>14395920</v>
          </cell>
          <cell r="AJ103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34" t="str">
            <v>Luz Helena Castro Arango</v>
          </cell>
          <cell r="AL1034">
            <v>1013611862</v>
          </cell>
          <cell r="AM1034" t="str">
            <v>1010-2024</v>
          </cell>
          <cell r="AP1034" t="str">
            <v>SECOP II</v>
          </cell>
          <cell r="AQ1034" t="e">
            <v>#N/A</v>
          </cell>
          <cell r="AS1034" t="str">
            <v>Falso</v>
          </cell>
          <cell r="AU1034" t="str">
            <v>SI</v>
          </cell>
          <cell r="AV1034" t="str">
            <v>Marzo</v>
          </cell>
          <cell r="AW1034" t="e">
            <v>#N/A</v>
          </cell>
          <cell r="AX1034">
            <v>45473</v>
          </cell>
          <cell r="AY1034" t="str">
            <v>#REF!</v>
          </cell>
          <cell r="AZ1034" t="str">
            <v>CO1.PCCNTR.6055775</v>
          </cell>
        </row>
        <row r="1035">
          <cell r="D1035" t="str">
            <v>1014-2024</v>
          </cell>
          <cell r="E1035" t="str">
            <v>LINA MARIA GAVIRIA HURTADO</v>
          </cell>
          <cell r="F1035" t="str">
            <v>Subdirección de Formación Artistica</v>
          </cell>
          <cell r="G1035" t="str">
            <v>Subdirección de Formación Artística</v>
          </cell>
          <cell r="I1035" t="str">
            <v>Contratación Directa</v>
          </cell>
          <cell r="J1035" t="str">
            <v>Contratación directa.</v>
          </cell>
          <cell r="K1035" t="str">
            <v>Prestación de servicios</v>
          </cell>
          <cell r="N1035" t="str">
            <v>Si</v>
          </cell>
          <cell r="O1035" t="str">
            <v>Contrato Prestación de Servicios Profesionales</v>
          </cell>
          <cell r="P1035">
            <v>45357</v>
          </cell>
          <cell r="Q1035">
            <v>45359</v>
          </cell>
          <cell r="R1035">
            <v>45473</v>
          </cell>
          <cell r="S1035">
            <v>113</v>
          </cell>
          <cell r="T1035" t="str">
            <v>En Ejecución</v>
          </cell>
          <cell r="U1035" t="str">
            <v>LINA MARIA GAVIRIA HURTADO</v>
          </cell>
          <cell r="X1035" t="str">
            <v>JORGE EDUARDO MARTINEZ GARCIA</v>
          </cell>
          <cell r="Z1035" t="str">
            <v>Inversión</v>
          </cell>
          <cell r="AA1035">
            <v>2020110010061</v>
          </cell>
          <cell r="AC1035" t="str">
            <v>O23011601140000007619</v>
          </cell>
          <cell r="AF1035">
            <v>9618180</v>
          </cell>
          <cell r="AJ103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35" t="str">
            <v>Darcy Norberto Sanchez Sanchez</v>
          </cell>
          <cell r="AL1035">
            <v>79727500</v>
          </cell>
          <cell r="AM1035" t="str">
            <v>1014-2024</v>
          </cell>
          <cell r="AP1035" t="str">
            <v>SECOP II</v>
          </cell>
          <cell r="AS1035" t="str">
            <v>Falso</v>
          </cell>
          <cell r="AU1035" t="str">
            <v>SI</v>
          </cell>
          <cell r="AV1035" t="str">
            <v>Marzo</v>
          </cell>
          <cell r="AW1035" t="e">
            <v>#N/A</v>
          </cell>
          <cell r="AX1035">
            <v>45473</v>
          </cell>
          <cell r="AY1035" t="str">
            <v>#REF!</v>
          </cell>
          <cell r="AZ1035" t="str">
            <v>CO1.PCCNTR.6051163</v>
          </cell>
        </row>
        <row r="1036">
          <cell r="D1036" t="str">
            <v>1015-2024</v>
          </cell>
          <cell r="E1036" t="str">
            <v>LINA MARIA GAVIRIA HURTADO</v>
          </cell>
          <cell r="F1036" t="str">
            <v>Subdirección de Formación Artistica</v>
          </cell>
          <cell r="G1036" t="str">
            <v>Subdirección de Formación Artística</v>
          </cell>
          <cell r="I1036" t="str">
            <v>Contratación Directa</v>
          </cell>
          <cell r="J1036" t="str">
            <v>Contratación directa.</v>
          </cell>
          <cell r="K1036" t="str">
            <v>Prestación de servicios</v>
          </cell>
          <cell r="N1036" t="str">
            <v>Si</v>
          </cell>
          <cell r="O1036" t="str">
            <v>Contrato Prestación de Servicios Apoyo a la Gestión</v>
          </cell>
          <cell r="P1036">
            <v>45357</v>
          </cell>
          <cell r="Q1036">
            <v>45359</v>
          </cell>
          <cell r="R1036">
            <v>45473</v>
          </cell>
          <cell r="S1036">
            <v>113</v>
          </cell>
          <cell r="T1036" t="str">
            <v>En Ejecución</v>
          </cell>
          <cell r="U1036" t="str">
            <v>LINA MARIA GAVIRIA HURTADO</v>
          </cell>
          <cell r="X1036" t="str">
            <v>ALBA YANETH REYES SUAREZ</v>
          </cell>
          <cell r="Z1036" t="str">
            <v>Inversión</v>
          </cell>
          <cell r="AA1036">
            <v>2020110010061</v>
          </cell>
          <cell r="AC1036" t="str">
            <v>O23011601140000007619</v>
          </cell>
          <cell r="AF1036">
            <v>9572200</v>
          </cell>
          <cell r="AJ1036" t="str">
            <v>PRESTAR SERVICIOS DE APOYO A LA GESTIÓN AL IDARTES - SUBDIRECCIÓN DE FORMACIÓN ARTÍSTICA, PARA EL DESARROLLO Y EJECUCIÓN DE LOS PROCESOS DE FORMACIÓN ARTÍSTICA, EN EL MARCO DEL PROGRAMA CREA, ACORDE CON LAS PERSPECTIVAS PEDAGÓGICAS DELPROGRAMA Y DE ACUERDO CON LOS REQUERIMIENTOS DE LA ENTIDAD</v>
          </cell>
          <cell r="AK1036" t="str">
            <v>NIDIA ANGELICA PARRA GALEANO</v>
          </cell>
          <cell r="AL1036">
            <v>52467980</v>
          </cell>
          <cell r="AM1036" t="str">
            <v>1015-2024</v>
          </cell>
          <cell r="AP1036" t="str">
            <v>SECOP II</v>
          </cell>
          <cell r="AS1036" t="str">
            <v>Falso</v>
          </cell>
          <cell r="AU1036" t="str">
            <v>SI</v>
          </cell>
          <cell r="AV1036" t="str">
            <v>Marzo</v>
          </cell>
          <cell r="AW1036" t="e">
            <v>#N/A</v>
          </cell>
          <cell r="AX1036">
            <v>45473</v>
          </cell>
          <cell r="AY1036" t="str">
            <v>#REF!</v>
          </cell>
          <cell r="AZ1036" t="str">
            <v>CO1.PCCNTR.6050630</v>
          </cell>
        </row>
        <row r="1037">
          <cell r="D1037" t="str">
            <v>1016-2024</v>
          </cell>
          <cell r="E1037" t="str">
            <v>LINA MARIA GAVIRIA HURTADO</v>
          </cell>
          <cell r="F1037" t="str">
            <v>Subdirección de las Artes</v>
          </cell>
          <cell r="I1037" t="str">
            <v>Contratación Directa</v>
          </cell>
          <cell r="J1037" t="str">
            <v>Contratación directa.</v>
          </cell>
          <cell r="K1037" t="str">
            <v>Prestación de servicios</v>
          </cell>
          <cell r="N1037" t="str">
            <v>Si</v>
          </cell>
          <cell r="O1037" t="str">
            <v>Contrato Prestación de Servicios Apoyo a la Gestión</v>
          </cell>
          <cell r="P1037">
            <v>45357</v>
          </cell>
          <cell r="Q1037">
            <v>45358</v>
          </cell>
          <cell r="R1037">
            <v>45473</v>
          </cell>
          <cell r="S1037">
            <v>114</v>
          </cell>
          <cell r="T1037" t="str">
            <v>En Ejecución</v>
          </cell>
          <cell r="U1037" t="str">
            <v>LINA MARIA GAVIRIA HURTADO</v>
          </cell>
          <cell r="X1037" t="str">
            <v>LINA MARIA GAVIRIA HURTADO</v>
          </cell>
          <cell r="Z1037" t="str">
            <v>Inversión</v>
          </cell>
          <cell r="AA1037">
            <v>2020110010063</v>
          </cell>
          <cell r="AC1037" t="str">
            <v>O23011601210000007585</v>
          </cell>
          <cell r="AF1037">
            <v>21980594</v>
          </cell>
          <cell r="AJ1037" t="str">
            <v>PRESTAR SERVICIOS DE APOYO A LA GESTIÓN AL IDARTES - SUBDIRECCIÓN DE LAS ARTES - EN LAS ACCIONES QUE SE REQUIERAN PARA EL PROCESO DE GESTIÓN TERRITORIAL DE LA ENTIDAD, DE ACUERDO A LO DEFINIDO EN EL PLAN DE DESARROLLO</v>
          </cell>
          <cell r="AK1037" t="str">
            <v>Pedro MANUEL Lagos Chacón</v>
          </cell>
          <cell r="AL1037">
            <v>1032465162</v>
          </cell>
          <cell r="AM1037" t="str">
            <v>1016-2024</v>
          </cell>
          <cell r="AP1037" t="str">
            <v>SECOP II</v>
          </cell>
          <cell r="AS1037" t="str">
            <v>Falso</v>
          </cell>
          <cell r="AU1037" t="str">
            <v>SI</v>
          </cell>
          <cell r="AV1037" t="str">
            <v>Marzo</v>
          </cell>
          <cell r="AW1037" t="e">
            <v>#N/A</v>
          </cell>
          <cell r="AX1037">
            <v>45473</v>
          </cell>
          <cell r="AY1037" t="str">
            <v>#REF!</v>
          </cell>
          <cell r="AZ1037" t="str">
            <v>CO1.PCCNTR.6050459</v>
          </cell>
        </row>
        <row r="1038">
          <cell r="D1038" t="str">
            <v>1017-2024</v>
          </cell>
          <cell r="E1038" t="str">
            <v>ANDRES FELIPE ALBARRACIN RODRIGUEZ</v>
          </cell>
          <cell r="F1038" t="str">
            <v>Subdirección Administrativa y Financiera</v>
          </cell>
          <cell r="H1038" t="str">
            <v>Dirección General</v>
          </cell>
          <cell r="I1038" t="str">
            <v>Contratación Directa</v>
          </cell>
          <cell r="J1038" t="str">
            <v>Contratación directa.</v>
          </cell>
          <cell r="K1038" t="str">
            <v>Prestación de servicios</v>
          </cell>
          <cell r="N1038" t="str">
            <v>Si</v>
          </cell>
          <cell r="O1038" t="str">
            <v>Contrato Prestación de Servicios Profesionales</v>
          </cell>
          <cell r="P1038">
            <v>45357</v>
          </cell>
          <cell r="Q1038">
            <v>45358</v>
          </cell>
          <cell r="R1038">
            <v>45657</v>
          </cell>
          <cell r="S1038">
            <v>295</v>
          </cell>
          <cell r="T1038" t="str">
            <v>Terminado</v>
          </cell>
          <cell r="U1038" t="str">
            <v>ANDRES FELIPE ALBARRACIN RODRIGUEZ</v>
          </cell>
          <cell r="X1038" t="str">
            <v>MARIA CLAUDIA PARIAS DURAN</v>
          </cell>
          <cell r="Z1038" t="str">
            <v>Inversión</v>
          </cell>
          <cell r="AA1038">
            <v>2020110010376</v>
          </cell>
          <cell r="AC1038" t="str">
            <v>O23011605560000007902</v>
          </cell>
          <cell r="AF1038">
            <v>99275000</v>
          </cell>
          <cell r="AJ1038" t="str">
            <v>Prestar servicios profesionales como abogado en la Dirección General del Instituto Distrital de las artes - IDARTES, así como la realización de actividades asociadas a trámites administrativos de acuerdo con los requerimientos de la dependencia.</v>
          </cell>
          <cell r="AK1038" t="str">
            <v>JULIANA VARELA ARBOLEDA</v>
          </cell>
          <cell r="AL1038">
            <v>1094882349</v>
          </cell>
          <cell r="AM1038" t="str">
            <v>1017-2024</v>
          </cell>
          <cell r="AP1038" t="str">
            <v>SECOP II</v>
          </cell>
          <cell r="AS1038" t="str">
            <v>Falso</v>
          </cell>
          <cell r="AU1038" t="str">
            <v>SI</v>
          </cell>
          <cell r="AV1038" t="str">
            <v>Marzo</v>
          </cell>
          <cell r="AW1038">
            <v>45411</v>
          </cell>
          <cell r="AX1038">
            <v>45411</v>
          </cell>
          <cell r="AY1038" t="str">
            <v>#REF!</v>
          </cell>
          <cell r="AZ1038" t="str">
            <v>CO1.PCCNTR.6051719</v>
          </cell>
        </row>
        <row r="1039">
          <cell r="D1039" t="str">
            <v>1018-2024</v>
          </cell>
          <cell r="E1039" t="str">
            <v>ANDRES FELIPE ALBARRACIN RODRIGUEZ</v>
          </cell>
          <cell r="F1039" t="str">
            <v>Subdirección Administrativa y Financiera</v>
          </cell>
          <cell r="I1039" t="str">
            <v>Contratación Directa</v>
          </cell>
          <cell r="J1039" t="str">
            <v>Contratación directa.</v>
          </cell>
          <cell r="K1039" t="str">
            <v>Prestación de servicios</v>
          </cell>
          <cell r="N1039" t="str">
            <v>Si</v>
          </cell>
          <cell r="O1039" t="str">
            <v>Contrato Prestación de Servicios Profesionales</v>
          </cell>
          <cell r="P1039">
            <v>45357</v>
          </cell>
          <cell r="Q1039">
            <v>45359</v>
          </cell>
          <cell r="R1039">
            <v>45686</v>
          </cell>
          <cell r="S1039">
            <v>322</v>
          </cell>
          <cell r="T1039" t="str">
            <v>En Ejecución</v>
          </cell>
          <cell r="U1039" t="str">
            <v>ANDRES FELIPE ALBARRACIN RODRIGUEZ</v>
          </cell>
          <cell r="X1039" t="str">
            <v>ANDRES FELIPE ALBARRACIN RODRIGUEZ</v>
          </cell>
          <cell r="Z1039" t="str">
            <v>Inversión</v>
          </cell>
          <cell r="AA1039">
            <v>2020110010376</v>
          </cell>
          <cell r="AC1039" t="str">
            <v>O23011605560000007902</v>
          </cell>
          <cell r="AF1039">
            <v>214666667</v>
          </cell>
          <cell r="AI1039" t="str">
            <v>$ 20.000.000,00</v>
          </cell>
          <cell r="AJ1039" t="str">
            <v>PRESTAR SERVICIOS PROFESIONALES DE ASESORÍA JURÍDICA EXTERNA ESPECIALIZADA AL INSTITUTO DISTRITAL DE LAS ARTES - IDARTES, EN LA REVISIÓN, ANÁLISIS Y RESOLUCIÓN DE TEMAS DE ALTO IMPACTO.</v>
          </cell>
          <cell r="AK1039" t="str">
            <v>JUAN MANUEL RUSSY ESCOBAR</v>
          </cell>
          <cell r="AL1039">
            <v>6773144</v>
          </cell>
          <cell r="AM1039" t="str">
            <v>1018-2024</v>
          </cell>
          <cell r="AP1039" t="str">
            <v>SECOP II</v>
          </cell>
          <cell r="AS1039" t="str">
            <v>Falso</v>
          </cell>
          <cell r="AU1039" t="str">
            <v>SI</v>
          </cell>
          <cell r="AV1039" t="str">
            <v>Marzo</v>
          </cell>
          <cell r="AW1039" t="e">
            <v>#N/A</v>
          </cell>
          <cell r="AX1039">
            <v>45686</v>
          </cell>
          <cell r="AY1039" t="str">
            <v>#REF!</v>
          </cell>
          <cell r="AZ1039" t="str">
            <v>CO1.PCCNTR.6052504</v>
          </cell>
        </row>
        <row r="1040">
          <cell r="D1040" t="str">
            <v>1019-2024</v>
          </cell>
          <cell r="E1040" t="str">
            <v>ANDRES FELIPE ALBARRACIN RODRIGUEZ</v>
          </cell>
          <cell r="F1040" t="str">
            <v>Subdirección Administrativa y Financiera</v>
          </cell>
          <cell r="H1040" t="str">
            <v>Dirección General</v>
          </cell>
          <cell r="I1040" t="str">
            <v>Contratación Directa</v>
          </cell>
          <cell r="J1040" t="str">
            <v>Contratación directa.</v>
          </cell>
          <cell r="K1040" t="str">
            <v>Prestación de servicios</v>
          </cell>
          <cell r="N1040" t="str">
            <v>Si</v>
          </cell>
          <cell r="O1040" t="str">
            <v>Contrato Prestación de Servicios Profesionales</v>
          </cell>
          <cell r="P1040">
            <v>45357</v>
          </cell>
          <cell r="Q1040">
            <v>45358</v>
          </cell>
          <cell r="R1040">
            <v>45688</v>
          </cell>
          <cell r="S1040">
            <v>325</v>
          </cell>
          <cell r="T1040" t="str">
            <v>En Ejecución</v>
          </cell>
          <cell r="U1040" t="str">
            <v>ANDRES FELIPE ALBARRACIN RODRIGUEZ</v>
          </cell>
          <cell r="X1040" t="str">
            <v>MARIA CLAUDIA PARIAS DURAN</v>
          </cell>
          <cell r="Z1040" t="str">
            <v>Inversión</v>
          </cell>
          <cell r="AA1040">
            <v>2020110010376</v>
          </cell>
          <cell r="AC1040" t="str">
            <v>O23011605560000007902</v>
          </cell>
          <cell r="AF1040">
            <v>129200000</v>
          </cell>
          <cell r="AI1040" t="str">
            <v>$ 12.000.000,00</v>
          </cell>
          <cell r="AJ1040" t="str">
            <v>PRESTAR SERVICIOS PROFESIONALES AL INSTITUTO DISTRITAL DE LAS ARTES - IDARTES PARA ACOMPAÑAR DESDE LA DIRECCIÓN GENERAL, EL EJERCICIO DE RELACIONAMIENTO INTERINSTITUCIONAL 
 Y LA ARTICULACIÓN CON LA AGENDA 2030 DE ODS.</v>
          </cell>
          <cell r="AK1040" t="str">
            <v>Maria Mercedes Santos Moreno</v>
          </cell>
          <cell r="AL1040">
            <v>52803430</v>
          </cell>
          <cell r="AM1040" t="str">
            <v>1019-2024</v>
          </cell>
          <cell r="AP1040" t="str">
            <v>SECOP II</v>
          </cell>
          <cell r="AS1040" t="str">
            <v>Falso</v>
          </cell>
          <cell r="AU1040" t="str">
            <v>SI</v>
          </cell>
          <cell r="AV1040" t="str">
            <v>Marzo</v>
          </cell>
          <cell r="AW1040" t="e">
            <v>#N/A</v>
          </cell>
          <cell r="AX1040">
            <v>45688</v>
          </cell>
          <cell r="AY1040" t="str">
            <v>#REF!</v>
          </cell>
          <cell r="AZ1040" t="str">
            <v>CO1.PCCNTR.6055555</v>
          </cell>
        </row>
        <row r="1041">
          <cell r="D1041" t="str">
            <v>959-2024</v>
          </cell>
          <cell r="E1041" t="str">
            <v>LINA MARIA GAVIRIA HURTADO</v>
          </cell>
          <cell r="F1041" t="str">
            <v>Subdirección de Formación Artistica</v>
          </cell>
          <cell r="G1041" t="str">
            <v>Subdirección de Formación Artística</v>
          </cell>
          <cell r="I1041" t="str">
            <v>Contratación Directa</v>
          </cell>
          <cell r="J1041" t="str">
            <v>Contratación directa.</v>
          </cell>
          <cell r="K1041" t="str">
            <v>Prestación de servicios</v>
          </cell>
          <cell r="N1041" t="str">
            <v>Si</v>
          </cell>
          <cell r="O1041" t="str">
            <v>Contrato Prestación de Servicios Apoyo a la Gestión</v>
          </cell>
          <cell r="P1041">
            <v>45357</v>
          </cell>
          <cell r="Q1041">
            <v>45358</v>
          </cell>
          <cell r="R1041">
            <v>45473</v>
          </cell>
          <cell r="S1041">
            <v>114</v>
          </cell>
          <cell r="T1041" t="str">
            <v>En Ejecución</v>
          </cell>
          <cell r="U1041" t="str">
            <v>LINA MARIA GAVIRIA HURTADO</v>
          </cell>
          <cell r="X1041" t="str">
            <v>ALBA YANETH REYES SUAREZ</v>
          </cell>
          <cell r="Z1041" t="str">
            <v>Inversión</v>
          </cell>
          <cell r="AA1041">
            <v>2020110010061</v>
          </cell>
          <cell r="AC1041" t="str">
            <v>O23011601140000007619</v>
          </cell>
          <cell r="AF1041">
            <v>9572200</v>
          </cell>
          <cell r="AJ104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41" t="str">
            <v>Jeiny Vanesa Castro Peralta</v>
          </cell>
          <cell r="AL1041">
            <v>1022387016</v>
          </cell>
          <cell r="AM1041" t="str">
            <v>959-2024</v>
          </cell>
          <cell r="AP1041" t="str">
            <v>SECOP II</v>
          </cell>
          <cell r="AQ1041" t="e">
            <v>#N/A</v>
          </cell>
          <cell r="AS1041" t="str">
            <v>Falso</v>
          </cell>
          <cell r="AU1041" t="str">
            <v>SI</v>
          </cell>
          <cell r="AV1041" t="str">
            <v>Marzo</v>
          </cell>
          <cell r="AW1041" t="e">
            <v>#N/A</v>
          </cell>
          <cell r="AX1041">
            <v>45473</v>
          </cell>
          <cell r="AY1041" t="str">
            <v>#REF!</v>
          </cell>
          <cell r="AZ1041" t="str">
            <v>CO1.PCCNTR.6024690</v>
          </cell>
        </row>
        <row r="1042">
          <cell r="D1042" t="str">
            <v>960-2024</v>
          </cell>
          <cell r="E1042" t="str">
            <v>LINA MARIA GAVIRIA HURTADO</v>
          </cell>
          <cell r="F1042" t="str">
            <v>Subdirección de Formación Artistica</v>
          </cell>
          <cell r="G1042" t="str">
            <v>Subdirección de Formación Artística</v>
          </cell>
          <cell r="I1042" t="str">
            <v>Contratación Directa</v>
          </cell>
          <cell r="J1042" t="str">
            <v>Contratación directa.</v>
          </cell>
          <cell r="K1042" t="str">
            <v>Prestación de servicios</v>
          </cell>
          <cell r="N1042" t="str">
            <v>Si</v>
          </cell>
          <cell r="O1042" t="str">
            <v>Contrato Prestación de Servicios Apoyo a la Gestión</v>
          </cell>
          <cell r="P1042">
            <v>45357</v>
          </cell>
          <cell r="Q1042">
            <v>45358</v>
          </cell>
          <cell r="R1042">
            <v>45473</v>
          </cell>
          <cell r="S1042">
            <v>114</v>
          </cell>
          <cell r="T1042" t="str">
            <v>En Ejecución</v>
          </cell>
          <cell r="U1042" t="str">
            <v>LINA MARIA GAVIRIA HURTADO</v>
          </cell>
          <cell r="X1042" t="str">
            <v>ALBA YANETH REYES SUAREZ</v>
          </cell>
          <cell r="Z1042" t="str">
            <v>Inversión</v>
          </cell>
          <cell r="AA1042">
            <v>2020110010061</v>
          </cell>
          <cell r="AC1042" t="str">
            <v>O23011601140000007619</v>
          </cell>
          <cell r="AF1042">
            <v>9572200</v>
          </cell>
          <cell r="AJ104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42" t="str">
            <v>Saul Adres Peñaranda Maldonado</v>
          </cell>
          <cell r="AL1042">
            <v>1030620084</v>
          </cell>
          <cell r="AM1042" t="str">
            <v>960-2024</v>
          </cell>
          <cell r="AP1042" t="str">
            <v>SECOP II</v>
          </cell>
          <cell r="AQ1042" t="e">
            <v>#N/A</v>
          </cell>
          <cell r="AS1042" t="str">
            <v>Falso</v>
          </cell>
          <cell r="AU1042" t="str">
            <v>SI</v>
          </cell>
          <cell r="AV1042" t="str">
            <v>Marzo</v>
          </cell>
          <cell r="AW1042" t="e">
            <v>#N/A</v>
          </cell>
          <cell r="AX1042">
            <v>45473</v>
          </cell>
          <cell r="AY1042" t="str">
            <v>#REF!</v>
          </cell>
          <cell r="AZ1042" t="str">
            <v>CO1.PCCNTR.6024668</v>
          </cell>
        </row>
        <row r="1043">
          <cell r="D1043" t="str">
            <v>969-2024</v>
          </cell>
          <cell r="E1043" t="str">
            <v>LINA MARIA GAVIRIA HURTADO</v>
          </cell>
          <cell r="F1043" t="str">
            <v>Subdirección de Formación Artistica</v>
          </cell>
          <cell r="G1043" t="str">
            <v>Subdirección de Formación Artística</v>
          </cell>
          <cell r="I1043" t="str">
            <v>Contratación Directa</v>
          </cell>
          <cell r="J1043" t="str">
            <v>Contratación directa.</v>
          </cell>
          <cell r="K1043" t="str">
            <v>Prestación de servicios</v>
          </cell>
          <cell r="N1043" t="str">
            <v>Si</v>
          </cell>
          <cell r="O1043" t="str">
            <v>Contrato Prestación de Servicios Apoyo a la Gestión</v>
          </cell>
          <cell r="P1043">
            <v>45357</v>
          </cell>
          <cell r="Q1043">
            <v>45362</v>
          </cell>
          <cell r="R1043">
            <v>45473</v>
          </cell>
          <cell r="S1043">
            <v>110</v>
          </cell>
          <cell r="T1043" t="str">
            <v>En Ejecución</v>
          </cell>
          <cell r="U1043" t="str">
            <v>LINA MARIA GAVIRIA HURTADO</v>
          </cell>
          <cell r="X1043" t="str">
            <v>JORGE EDUARDO MARTINEZ GARCIA</v>
          </cell>
          <cell r="Z1043" t="str">
            <v>Inversión</v>
          </cell>
          <cell r="AA1043">
            <v>2020110010061</v>
          </cell>
          <cell r="AC1043" t="str">
            <v>O23011601140000007619</v>
          </cell>
          <cell r="AF1043">
            <v>9572200</v>
          </cell>
          <cell r="AJ104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43" t="str">
            <v>Andrea Maria Hernández Aldana</v>
          </cell>
          <cell r="AL1043">
            <v>1032387027</v>
          </cell>
          <cell r="AM1043" t="str">
            <v>969-2024</v>
          </cell>
          <cell r="AP1043" t="str">
            <v>SECOP II</v>
          </cell>
          <cell r="AQ1043" t="e">
            <v>#N/A</v>
          </cell>
          <cell r="AS1043" t="str">
            <v>Falso</v>
          </cell>
          <cell r="AU1043" t="str">
            <v>SI</v>
          </cell>
          <cell r="AV1043" t="str">
            <v>Marzo</v>
          </cell>
          <cell r="AW1043" t="e">
            <v>#N/A</v>
          </cell>
          <cell r="AX1043">
            <v>45473</v>
          </cell>
          <cell r="AY1043" t="str">
            <v>#REF!</v>
          </cell>
          <cell r="AZ1043" t="str">
            <v>CO1.PCCNTR.6022605</v>
          </cell>
        </row>
        <row r="1044">
          <cell r="D1044" t="str">
            <v>970-2024</v>
          </cell>
          <cell r="E1044" t="str">
            <v>LINA MARIA GAVIRIA HURTADO</v>
          </cell>
          <cell r="F1044" t="str">
            <v>Subdirección de Formación Artistica</v>
          </cell>
          <cell r="G1044" t="str">
            <v>Subdirección de Formación Artística</v>
          </cell>
          <cell r="I1044" t="str">
            <v>Contratación Directa</v>
          </cell>
          <cell r="J1044" t="str">
            <v>Contratación directa.</v>
          </cell>
          <cell r="K1044" t="str">
            <v>Prestación de servicios</v>
          </cell>
          <cell r="N1044" t="str">
            <v>Si</v>
          </cell>
          <cell r="O1044" t="str">
            <v>Contrato Prestación de Servicios Profesionales</v>
          </cell>
          <cell r="P1044">
            <v>45357</v>
          </cell>
          <cell r="Q1044">
            <v>45358</v>
          </cell>
          <cell r="R1044">
            <v>45473</v>
          </cell>
          <cell r="S1044">
            <v>114</v>
          </cell>
          <cell r="T1044" t="str">
            <v>En Ejecución</v>
          </cell>
          <cell r="U1044" t="str">
            <v>LINA MARIA GAVIRIA HURTADO</v>
          </cell>
          <cell r="X1044" t="str">
            <v>ALBA YANETH REYES SUAREZ</v>
          </cell>
          <cell r="Z1044" t="str">
            <v>Inversión</v>
          </cell>
          <cell r="AA1044">
            <v>2020110010061</v>
          </cell>
          <cell r="AC1044" t="str">
            <v>O23011601140000007619</v>
          </cell>
          <cell r="AF1044">
            <v>9618180</v>
          </cell>
          <cell r="AJ104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44" t="str">
            <v>Eliana Marcela Silva Susa</v>
          </cell>
          <cell r="AL1044">
            <v>20740265</v>
          </cell>
          <cell r="AM1044" t="str">
            <v>970-2024</v>
          </cell>
          <cell r="AP1044" t="str">
            <v>SECOP II</v>
          </cell>
          <cell r="AQ1044" t="e">
            <v>#N/A</v>
          </cell>
          <cell r="AS1044" t="str">
            <v>Falso</v>
          </cell>
          <cell r="AU1044" t="str">
            <v>SI</v>
          </cell>
          <cell r="AV1044" t="str">
            <v>Marzo</v>
          </cell>
          <cell r="AW1044" t="e">
            <v>#N/A</v>
          </cell>
          <cell r="AX1044">
            <v>45473</v>
          </cell>
          <cell r="AY1044" t="str">
            <v>#REF!</v>
          </cell>
          <cell r="AZ1044" t="str">
            <v>CO1.PCCNTR.6022612</v>
          </cell>
        </row>
        <row r="1045">
          <cell r="D1045" t="str">
            <v>971-2024</v>
          </cell>
          <cell r="E1045" t="str">
            <v>LINA MARIA GAVIRIA HURTADO</v>
          </cell>
          <cell r="F1045" t="str">
            <v>Subdirección de Formación Artistica</v>
          </cell>
          <cell r="G1045" t="str">
            <v>Subdirección de Formación Artística</v>
          </cell>
          <cell r="I1045" t="str">
            <v>Contratación Directa</v>
          </cell>
          <cell r="J1045" t="str">
            <v>Contratación directa.</v>
          </cell>
          <cell r="K1045" t="str">
            <v>Prestación de servicios</v>
          </cell>
          <cell r="N1045" t="str">
            <v>Si</v>
          </cell>
          <cell r="O1045" t="str">
            <v>Contrato Prestación de Servicios Profesionales</v>
          </cell>
          <cell r="P1045">
            <v>45357</v>
          </cell>
          <cell r="Q1045">
            <v>45358</v>
          </cell>
          <cell r="R1045">
            <v>45473</v>
          </cell>
          <cell r="S1045">
            <v>114</v>
          </cell>
          <cell r="T1045" t="str">
            <v>En Ejecución</v>
          </cell>
          <cell r="U1045" t="str">
            <v>LINA MARIA GAVIRIA HURTADO</v>
          </cell>
          <cell r="X1045" t="str">
            <v>ALBA YANETH REYES SUAREZ</v>
          </cell>
          <cell r="Z1045" t="str">
            <v>Inversión</v>
          </cell>
          <cell r="AA1045">
            <v>2020110010061</v>
          </cell>
          <cell r="AC1045" t="str">
            <v>O23011601140000007619</v>
          </cell>
          <cell r="AF1045">
            <v>9618180</v>
          </cell>
          <cell r="AJ104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45" t="str">
            <v>Jessica Xiomara Zona Cano</v>
          </cell>
          <cell r="AL1045">
            <v>1023027703</v>
          </cell>
          <cell r="AM1045" t="str">
            <v>971-2024</v>
          </cell>
          <cell r="AP1045" t="str">
            <v>SECOP II</v>
          </cell>
          <cell r="AQ1045" t="e">
            <v>#N/A</v>
          </cell>
          <cell r="AS1045" t="str">
            <v>Falso</v>
          </cell>
          <cell r="AU1045" t="str">
            <v>SI</v>
          </cell>
          <cell r="AV1045" t="str">
            <v>Marzo</v>
          </cell>
          <cell r="AW1045" t="e">
            <v>#N/A</v>
          </cell>
          <cell r="AX1045">
            <v>45473</v>
          </cell>
          <cell r="AY1045" t="str">
            <v>#REF!</v>
          </cell>
          <cell r="AZ1045" t="str">
            <v>CO1.PCCNTR.6024082</v>
          </cell>
        </row>
        <row r="1046">
          <cell r="D1046" t="str">
            <v>974-2024</v>
          </cell>
          <cell r="E1046" t="str">
            <v>LINA MARIA GAVIRIA HURTADO</v>
          </cell>
          <cell r="F1046" t="str">
            <v>Subdirección de Formación Artistica</v>
          </cell>
          <cell r="G1046" t="str">
            <v>Subdirección de Formación Artística</v>
          </cell>
          <cell r="I1046" t="str">
            <v>Contratación Directa</v>
          </cell>
          <cell r="J1046" t="str">
            <v>Contratación directa.</v>
          </cell>
          <cell r="K1046" t="str">
            <v>Prestación de servicios</v>
          </cell>
          <cell r="N1046" t="str">
            <v>Si</v>
          </cell>
          <cell r="O1046" t="str">
            <v>Contrato Prestación de Servicios Profesionales</v>
          </cell>
          <cell r="P1046">
            <v>45357</v>
          </cell>
          <cell r="Q1046">
            <v>45359</v>
          </cell>
          <cell r="R1046">
            <v>45473</v>
          </cell>
          <cell r="S1046">
            <v>113</v>
          </cell>
          <cell r="T1046" t="str">
            <v>En Ejecución</v>
          </cell>
          <cell r="U1046" t="str">
            <v>LINA MARIA GAVIRIA HURTADO</v>
          </cell>
          <cell r="V1046">
            <v>52247497</v>
          </cell>
          <cell r="X1046" t="str">
            <v>ALBA YANETH REYES SUAREZ</v>
          </cell>
          <cell r="Z1046" t="str">
            <v>Inversión</v>
          </cell>
          <cell r="AA1046">
            <v>2020110010061</v>
          </cell>
          <cell r="AC1046" t="str">
            <v>O23011601140000007619</v>
          </cell>
          <cell r="AF1046">
            <v>16195410</v>
          </cell>
          <cell r="AJ104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46" t="str">
            <v>ALEXI SERGUEY SOSA ROMERO</v>
          </cell>
          <cell r="AL1046">
            <v>80800047</v>
          </cell>
          <cell r="AM1046" t="str">
            <v>974-2024</v>
          </cell>
          <cell r="AP1046" t="str">
            <v>SECOP II</v>
          </cell>
          <cell r="AQ1046" t="e">
            <v>#N/A</v>
          </cell>
          <cell r="AS1046" t="str">
            <v>Falso</v>
          </cell>
          <cell r="AU1046" t="str">
            <v>SI</v>
          </cell>
          <cell r="AV1046" t="str">
            <v>Marzo</v>
          </cell>
          <cell r="AW1046" t="e">
            <v>#N/A</v>
          </cell>
          <cell r="AX1046">
            <v>45473</v>
          </cell>
          <cell r="AY1046" t="str">
            <v>#REF!</v>
          </cell>
          <cell r="AZ1046" t="str">
            <v>CO1.PCCNTR.6026076</v>
          </cell>
        </row>
        <row r="1047">
          <cell r="D1047" t="str">
            <v>975-2024</v>
          </cell>
          <cell r="E1047" t="str">
            <v>LINA MARIA GAVIRIA HURTADO</v>
          </cell>
          <cell r="F1047" t="str">
            <v>Subdirección de Formación Artistica</v>
          </cell>
          <cell r="G1047" t="str">
            <v>Subdirección de Formación Artística</v>
          </cell>
          <cell r="I1047" t="str">
            <v>Contratación Directa</v>
          </cell>
          <cell r="J1047" t="str">
            <v>Contratación directa.</v>
          </cell>
          <cell r="K1047" t="str">
            <v>Prestación de servicios</v>
          </cell>
          <cell r="N1047" t="str">
            <v>Si</v>
          </cell>
          <cell r="O1047" t="str">
            <v>Contrato Prestación de Servicios Profesionales</v>
          </cell>
          <cell r="P1047">
            <v>45357</v>
          </cell>
          <cell r="Q1047">
            <v>45359</v>
          </cell>
          <cell r="R1047">
            <v>45473</v>
          </cell>
          <cell r="S1047">
            <v>113</v>
          </cell>
          <cell r="T1047" t="str">
            <v>En Ejecución</v>
          </cell>
          <cell r="U1047" t="str">
            <v>LINA MARIA GAVIRIA HURTADO</v>
          </cell>
          <cell r="V1047">
            <v>52247497</v>
          </cell>
          <cell r="X1047" t="str">
            <v>ALBA YANETH REYES SUAREZ</v>
          </cell>
          <cell r="Z1047" t="str">
            <v>Inversión</v>
          </cell>
          <cell r="AA1047">
            <v>2020110010061</v>
          </cell>
          <cell r="AC1047" t="str">
            <v>O23011601140000007619</v>
          </cell>
          <cell r="AF1047">
            <v>14395920</v>
          </cell>
          <cell r="AJ104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47" t="str">
            <v>FABIO JOSE ALVARADO VARGAS</v>
          </cell>
          <cell r="AL1047">
            <v>1030596334</v>
          </cell>
          <cell r="AM1047" t="str">
            <v>975-2024</v>
          </cell>
          <cell r="AP1047" t="str">
            <v>SECOP II</v>
          </cell>
          <cell r="AQ1047" t="e">
            <v>#N/A</v>
          </cell>
          <cell r="AS1047" t="str">
            <v>Falso</v>
          </cell>
          <cell r="AU1047" t="str">
            <v>SI</v>
          </cell>
          <cell r="AV1047" t="str">
            <v>Marzo</v>
          </cell>
          <cell r="AW1047" t="e">
            <v>#N/A</v>
          </cell>
          <cell r="AX1047">
            <v>45473</v>
          </cell>
          <cell r="AY1047" t="str">
            <v>#REF!</v>
          </cell>
          <cell r="AZ1047" t="str">
            <v>CO1.PCCNTR.6026175</v>
          </cell>
        </row>
        <row r="1048">
          <cell r="D1048" t="str">
            <v>976-2024</v>
          </cell>
          <cell r="E1048" t="str">
            <v>LINA MARIA GAVIRIA HURTADO</v>
          </cell>
          <cell r="F1048" t="str">
            <v>Subdirección de Formación Artistica</v>
          </cell>
          <cell r="G1048" t="str">
            <v>Subdirección de Formación Artística</v>
          </cell>
          <cell r="I1048" t="str">
            <v>Contratación Directa</v>
          </cell>
          <cell r="J1048" t="str">
            <v>Contratación directa.</v>
          </cell>
          <cell r="K1048" t="str">
            <v>Prestación de servicios</v>
          </cell>
          <cell r="N1048" t="str">
            <v>Si</v>
          </cell>
          <cell r="O1048" t="str">
            <v>Contrato Prestación de Servicios Profesionales</v>
          </cell>
          <cell r="P1048">
            <v>45357</v>
          </cell>
          <cell r="Q1048">
            <v>45359</v>
          </cell>
          <cell r="R1048">
            <v>45473</v>
          </cell>
          <cell r="S1048">
            <v>113</v>
          </cell>
          <cell r="T1048" t="str">
            <v>En Ejecución</v>
          </cell>
          <cell r="U1048" t="str">
            <v>LINA MARIA GAVIRIA HURTADO</v>
          </cell>
          <cell r="V1048">
            <v>52247497</v>
          </cell>
          <cell r="X1048" t="str">
            <v>ALBA YANETH REYES SUAREZ</v>
          </cell>
          <cell r="Z1048" t="str">
            <v>Inversión</v>
          </cell>
          <cell r="AA1048">
            <v>2020110010061</v>
          </cell>
          <cell r="AC1048" t="str">
            <v>O23011601140000007619</v>
          </cell>
          <cell r="AF1048">
            <v>14395920</v>
          </cell>
          <cell r="AJ104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48" t="str">
            <v>sonia viviana solano velasquez</v>
          </cell>
          <cell r="AL1048">
            <v>1030556392</v>
          </cell>
          <cell r="AM1048" t="str">
            <v>976-2024</v>
          </cell>
          <cell r="AP1048" t="str">
            <v>SECOP II</v>
          </cell>
          <cell r="AQ1048" t="e">
            <v>#N/A</v>
          </cell>
          <cell r="AS1048" t="str">
            <v>Falso</v>
          </cell>
          <cell r="AU1048" t="str">
            <v>SI</v>
          </cell>
          <cell r="AV1048" t="str">
            <v>Marzo</v>
          </cell>
          <cell r="AW1048" t="e">
            <v>#N/A</v>
          </cell>
          <cell r="AX1048">
            <v>45473</v>
          </cell>
          <cell r="AY1048" t="str">
            <v>#REF!</v>
          </cell>
          <cell r="AZ1048" t="str">
            <v>CO1.PCCNTR.6043427</v>
          </cell>
        </row>
        <row r="1049">
          <cell r="D1049" t="str">
            <v>977-2024</v>
          </cell>
          <cell r="E1049" t="str">
            <v>LINA MARIA GAVIRIA HURTADO</v>
          </cell>
          <cell r="F1049" t="str">
            <v>Subdirección de Formación Artistica</v>
          </cell>
          <cell r="G1049" t="str">
            <v>Subdirección de Formación Artística</v>
          </cell>
          <cell r="I1049" t="str">
            <v>Contratación Directa</v>
          </cell>
          <cell r="J1049" t="str">
            <v>Contratación directa.</v>
          </cell>
          <cell r="K1049" t="str">
            <v>Prestación de servicios</v>
          </cell>
          <cell r="N1049" t="str">
            <v>Si</v>
          </cell>
          <cell r="O1049" t="str">
            <v>Contrato Prestación de Servicios Profesionales</v>
          </cell>
          <cell r="P1049">
            <v>45357</v>
          </cell>
          <cell r="Q1049">
            <v>45363</v>
          </cell>
          <cell r="R1049">
            <v>45473</v>
          </cell>
          <cell r="S1049">
            <v>109</v>
          </cell>
          <cell r="T1049" t="str">
            <v>En Ejecución</v>
          </cell>
          <cell r="U1049" t="str">
            <v>LINA MARIA GAVIRIA HURTADO</v>
          </cell>
          <cell r="V1049">
            <v>52247497</v>
          </cell>
          <cell r="X1049" t="str">
            <v>ALBA YANETH REYES SUAREZ</v>
          </cell>
          <cell r="Z1049" t="str">
            <v>Inversión</v>
          </cell>
          <cell r="AA1049">
            <v>2020110010061</v>
          </cell>
          <cell r="AC1049" t="str">
            <v>O23011601140000007619</v>
          </cell>
          <cell r="AF1049">
            <v>14395920</v>
          </cell>
          <cell r="AJ10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49" t="str">
            <v>Emel Poveda Villafañe</v>
          </cell>
          <cell r="AL1049">
            <v>73119902</v>
          </cell>
          <cell r="AM1049" t="str">
            <v>977-2024</v>
          </cell>
          <cell r="AP1049" t="str">
            <v>SECOP II</v>
          </cell>
          <cell r="AQ1049" t="e">
            <v>#N/A</v>
          </cell>
          <cell r="AS1049" t="str">
            <v>Falso</v>
          </cell>
          <cell r="AU1049" t="str">
            <v>SI</v>
          </cell>
          <cell r="AV1049" t="str">
            <v>Marzo</v>
          </cell>
          <cell r="AW1049" t="e">
            <v>#N/A</v>
          </cell>
          <cell r="AX1049">
            <v>45473</v>
          </cell>
          <cell r="AY1049" t="str">
            <v>#REF!</v>
          </cell>
          <cell r="AZ1049" t="str">
            <v>CO1.PCCNTR.6027436</v>
          </cell>
        </row>
        <row r="1050">
          <cell r="D1050" t="str">
            <v>980-2024</v>
          </cell>
          <cell r="E1050" t="str">
            <v>LINA MARIA GAVIRIA HURTADO</v>
          </cell>
          <cell r="F1050" t="str">
            <v>Subdirección de Formación Artistica</v>
          </cell>
          <cell r="G1050" t="str">
            <v>Subdirección de Formación Artística</v>
          </cell>
          <cell r="I1050" t="str">
            <v>Contratación Directa</v>
          </cell>
          <cell r="J1050" t="str">
            <v>Contratación directa.</v>
          </cell>
          <cell r="K1050" t="str">
            <v>Prestación de servicios</v>
          </cell>
          <cell r="N1050" t="str">
            <v>Si</v>
          </cell>
          <cell r="O1050" t="str">
            <v>Contrato Prestación de Servicios Profesionales</v>
          </cell>
          <cell r="P1050">
            <v>45357</v>
          </cell>
          <cell r="Q1050">
            <v>45359</v>
          </cell>
          <cell r="R1050">
            <v>45473</v>
          </cell>
          <cell r="S1050">
            <v>113</v>
          </cell>
          <cell r="T1050" t="str">
            <v>En Ejecución</v>
          </cell>
          <cell r="U1050" t="str">
            <v>LINA MARIA GAVIRIA HURTADO</v>
          </cell>
          <cell r="V1050">
            <v>52247497</v>
          </cell>
          <cell r="X1050" t="str">
            <v>JORGE EDUARDO MARTINEZ GARCIA</v>
          </cell>
          <cell r="Z1050" t="str">
            <v>Inversión</v>
          </cell>
          <cell r="AA1050">
            <v>2020110010061</v>
          </cell>
          <cell r="AC1050" t="str">
            <v>O23011601140000007619</v>
          </cell>
          <cell r="AF1050">
            <v>9618180</v>
          </cell>
          <cell r="AJ105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50" t="str">
            <v>brigith helena clavijo ruiz</v>
          </cell>
          <cell r="AL1050">
            <v>1016065775</v>
          </cell>
          <cell r="AM1050" t="str">
            <v>980-2024</v>
          </cell>
          <cell r="AP1050" t="str">
            <v>SECOP II</v>
          </cell>
          <cell r="AQ1050" t="e">
            <v>#N/A</v>
          </cell>
          <cell r="AS1050" t="str">
            <v>Falso</v>
          </cell>
          <cell r="AU1050" t="str">
            <v>SI</v>
          </cell>
          <cell r="AV1050" t="str">
            <v>Marzo</v>
          </cell>
          <cell r="AW1050" t="e">
            <v>#N/A</v>
          </cell>
          <cell r="AX1050">
            <v>45473</v>
          </cell>
          <cell r="AY1050" t="str">
            <v>#REF!</v>
          </cell>
          <cell r="AZ1050" t="str">
            <v>CO1.PCCNTR.6023176</v>
          </cell>
        </row>
        <row r="1051">
          <cell r="D1051" t="str">
            <v>988-2024</v>
          </cell>
          <cell r="E1051" t="str">
            <v>LINA MARIA GAVIRIA HURTADO</v>
          </cell>
          <cell r="F1051" t="str">
            <v>Subdirección de las Artes</v>
          </cell>
          <cell r="I1051" t="str">
            <v>Contratación Directa</v>
          </cell>
          <cell r="J1051" t="str">
            <v>Contratación directa.</v>
          </cell>
          <cell r="K1051" t="str">
            <v>Prestación de servicios</v>
          </cell>
          <cell r="N1051" t="str">
            <v>Si</v>
          </cell>
          <cell r="O1051" t="str">
            <v>Contrato Prestación de Servicios Profesionales</v>
          </cell>
          <cell r="P1051">
            <v>45357</v>
          </cell>
          <cell r="Q1051">
            <v>45362</v>
          </cell>
          <cell r="R1051">
            <v>45657</v>
          </cell>
          <cell r="S1051">
            <v>291</v>
          </cell>
          <cell r="T1051" t="str">
            <v>Cedido</v>
          </cell>
          <cell r="U1051" t="str">
            <v>LINA MARIA GAVIRIA HURTADO</v>
          </cell>
          <cell r="V1051">
            <v>52247497</v>
          </cell>
          <cell r="X1051" t="str">
            <v>LINA MARIA GAVIRIA HURTADO</v>
          </cell>
          <cell r="Z1051" t="str">
            <v>Inversión</v>
          </cell>
          <cell r="AA1051">
            <v>2020110010063</v>
          </cell>
          <cell r="AC1051" t="str">
            <v>O23011601210000007585</v>
          </cell>
          <cell r="AF1051">
            <v>36062940</v>
          </cell>
          <cell r="AI1051" t="str">
            <v>$ 3.606.294,00</v>
          </cell>
          <cell r="AJ1051"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1051" t="str">
            <v>Andrea Lizeth Mejia Tangarife</v>
          </cell>
          <cell r="AL1051">
            <v>1233690903</v>
          </cell>
          <cell r="AM1051" t="str">
            <v>988-2024</v>
          </cell>
          <cell r="AP1051" t="str">
            <v>SECOP II</v>
          </cell>
          <cell r="AQ1051" t="e">
            <v>#N/A</v>
          </cell>
          <cell r="AS1051" t="str">
            <v>Falso</v>
          </cell>
          <cell r="AU1051" t="str">
            <v>SI</v>
          </cell>
          <cell r="AV1051" t="str">
            <v>Marzo</v>
          </cell>
          <cell r="AW1051" t="e">
            <v>#N/A</v>
          </cell>
          <cell r="AX1051">
            <v>45657</v>
          </cell>
          <cell r="AY1051" t="str">
            <v>#REF!</v>
          </cell>
          <cell r="AZ1051" t="str">
            <v>CO1.PCCNTR.6027460</v>
          </cell>
        </row>
        <row r="1052">
          <cell r="D1052" t="str">
            <v>989-2024</v>
          </cell>
          <cell r="E1052" t="str">
            <v>LINA MARIA GAVIRIA HURTADO</v>
          </cell>
          <cell r="F1052" t="str">
            <v>Subdirección de las Artes</v>
          </cell>
          <cell r="I1052" t="str">
            <v>Contratación Directa</v>
          </cell>
          <cell r="J1052" t="str">
            <v>Contratación directa.</v>
          </cell>
          <cell r="K1052" t="str">
            <v>Prestación de servicios</v>
          </cell>
          <cell r="N1052" t="str">
            <v>Si</v>
          </cell>
          <cell r="O1052" t="str">
            <v>Contrato Prestación de Servicios Profesionales</v>
          </cell>
          <cell r="P1052">
            <v>45357</v>
          </cell>
          <cell r="Q1052">
            <v>45362</v>
          </cell>
          <cell r="R1052">
            <v>45657</v>
          </cell>
          <cell r="S1052">
            <v>291</v>
          </cell>
          <cell r="T1052" t="str">
            <v>En Ejecución</v>
          </cell>
          <cell r="U1052" t="str">
            <v>LINA MARIA GAVIRIA HURTADO</v>
          </cell>
          <cell r="V1052">
            <v>52247497</v>
          </cell>
          <cell r="X1052" t="str">
            <v>LINA MARIA GAVIRIA HURTADO</v>
          </cell>
          <cell r="Z1052" t="str">
            <v>Inversión</v>
          </cell>
          <cell r="AA1052">
            <v>2020110010063</v>
          </cell>
          <cell r="AC1052" t="str">
            <v>O23011601210000007585</v>
          </cell>
          <cell r="AF1052">
            <v>36062940</v>
          </cell>
          <cell r="AI1052" t="str">
            <v>$ 3.606.294,00</v>
          </cell>
          <cell r="AJ1052"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1052" t="str">
            <v>Paula Andrea Ortiz Bernal</v>
          </cell>
          <cell r="AL1052">
            <v>1000252201</v>
          </cell>
          <cell r="AM1052" t="str">
            <v>989-2024</v>
          </cell>
          <cell r="AP1052" t="str">
            <v>SECOP II</v>
          </cell>
          <cell r="AQ1052" t="e">
            <v>#N/A</v>
          </cell>
          <cell r="AS1052" t="str">
            <v>Falso</v>
          </cell>
          <cell r="AU1052" t="str">
            <v>SI</v>
          </cell>
          <cell r="AV1052" t="str">
            <v>Marzo</v>
          </cell>
          <cell r="AW1052" t="e">
            <v>#N/A</v>
          </cell>
          <cell r="AX1052">
            <v>45657</v>
          </cell>
          <cell r="AY1052" t="str">
            <v>#REF!</v>
          </cell>
          <cell r="AZ1052" t="str">
            <v>CO1.PCCNTR.6027905</v>
          </cell>
        </row>
        <row r="1053">
          <cell r="D1053" t="str">
            <v>990-2024</v>
          </cell>
          <cell r="E1053" t="str">
            <v>LINA MARIA GAVIRIA HURTADO</v>
          </cell>
          <cell r="F1053" t="str">
            <v>Subdirección de las Artes</v>
          </cell>
          <cell r="I1053" t="str">
            <v>Contratación Directa</v>
          </cell>
          <cell r="J1053" t="str">
            <v>Contratación directa.</v>
          </cell>
          <cell r="K1053" t="str">
            <v>Prestación de servicios</v>
          </cell>
          <cell r="N1053" t="str">
            <v>Si</v>
          </cell>
          <cell r="O1053" t="str">
            <v>Contrato Prestación de Servicios Profesionales</v>
          </cell>
          <cell r="P1053">
            <v>45357</v>
          </cell>
          <cell r="Q1053">
            <v>45362</v>
          </cell>
          <cell r="R1053">
            <v>45657</v>
          </cell>
          <cell r="S1053">
            <v>291</v>
          </cell>
          <cell r="T1053" t="str">
            <v>En Ejecución</v>
          </cell>
          <cell r="U1053" t="str">
            <v>LINA MARIA GAVIRIA HURTADO</v>
          </cell>
          <cell r="V1053">
            <v>52247497</v>
          </cell>
          <cell r="X1053" t="str">
            <v>LINA MARIA GAVIRIA HURTADO</v>
          </cell>
          <cell r="Z1053" t="str">
            <v>Inversión</v>
          </cell>
          <cell r="AA1053">
            <v>2020110010063</v>
          </cell>
          <cell r="AC1053" t="str">
            <v>O23011601210000007585</v>
          </cell>
          <cell r="AF1053">
            <v>36062940</v>
          </cell>
          <cell r="AI1053" t="str">
            <v>$ 3.606.294,00</v>
          </cell>
          <cell r="AJ1053"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1053" t="str">
            <v>Jenny Fernanda Hernández Mendoza</v>
          </cell>
          <cell r="AL1053">
            <v>1031169912</v>
          </cell>
          <cell r="AM1053" t="str">
            <v>990-2024</v>
          </cell>
          <cell r="AP1053" t="str">
            <v>SECOP II</v>
          </cell>
          <cell r="AQ1053" t="e">
            <v>#N/A</v>
          </cell>
          <cell r="AS1053" t="str">
            <v>Falso</v>
          </cell>
          <cell r="AU1053" t="str">
            <v>SI</v>
          </cell>
          <cell r="AV1053" t="str">
            <v>Marzo</v>
          </cell>
          <cell r="AW1053" t="e">
            <v>#N/A</v>
          </cell>
          <cell r="AX1053">
            <v>45657</v>
          </cell>
          <cell r="AY1053" t="str">
            <v>#REF!</v>
          </cell>
          <cell r="AZ1053" t="str">
            <v>CO1.PCCNTR.6027663</v>
          </cell>
        </row>
        <row r="1054">
          <cell r="D1054" t="str">
            <v>991-2024</v>
          </cell>
          <cell r="E1054" t="str">
            <v>LINA MARIA GAVIRIA HURTADO</v>
          </cell>
          <cell r="F1054" t="str">
            <v>Subdirección de las Artes</v>
          </cell>
          <cell r="I1054" t="str">
            <v>Contratación Directa</v>
          </cell>
          <cell r="J1054" t="str">
            <v>Contratación directa.</v>
          </cell>
          <cell r="K1054" t="str">
            <v>Prestación de servicios</v>
          </cell>
          <cell r="N1054" t="str">
            <v>Si</v>
          </cell>
          <cell r="O1054" t="str">
            <v>Contrato Prestación de Servicios Profesionales</v>
          </cell>
          <cell r="P1054">
            <v>45357</v>
          </cell>
          <cell r="Q1054">
            <v>45358</v>
          </cell>
          <cell r="R1054">
            <v>45473</v>
          </cell>
          <cell r="S1054">
            <v>114</v>
          </cell>
          <cell r="T1054" t="str">
            <v>En Ejecución</v>
          </cell>
          <cell r="U1054" t="str">
            <v>LINA MARIA GAVIRIA HURTADO</v>
          </cell>
          <cell r="V1054">
            <v>52247497</v>
          </cell>
          <cell r="X1054" t="str">
            <v>LINA MARIA GAVIRIA HURTADO</v>
          </cell>
          <cell r="Z1054" t="str">
            <v>Inversión</v>
          </cell>
          <cell r="AA1054">
            <v>2020110010063</v>
          </cell>
          <cell r="AC1054" t="str">
            <v>O23011601210000007585</v>
          </cell>
          <cell r="AF1054">
            <v>21980594</v>
          </cell>
          <cell r="AJ1054" t="str">
            <v>Prestar servicios profesionales al Idartes - Subdirección de las Artes - para la implementación de las acciones requeridas en el marco de los planes de acción de las políticas públicas de los sectores sociales desde la entidad.</v>
          </cell>
          <cell r="AK1054" t="str">
            <v>Jessica Lorena Rojas Castro</v>
          </cell>
          <cell r="AL1054">
            <v>1012426768</v>
          </cell>
          <cell r="AM1054" t="str">
            <v>991-2024</v>
          </cell>
          <cell r="AP1054" t="str">
            <v>SECOP II</v>
          </cell>
          <cell r="AQ1054" t="e">
            <v>#N/A</v>
          </cell>
          <cell r="AS1054" t="str">
            <v>Falso</v>
          </cell>
          <cell r="AU1054" t="str">
            <v>SI</v>
          </cell>
          <cell r="AV1054" t="str">
            <v>Marzo</v>
          </cell>
          <cell r="AW1054" t="e">
            <v>#N/A</v>
          </cell>
          <cell r="AX1054">
            <v>45473</v>
          </cell>
          <cell r="AY1054" t="str">
            <v>#REF!</v>
          </cell>
          <cell r="AZ1054" t="str">
            <v>CO1.PCCNTR.6032252</v>
          </cell>
        </row>
        <row r="1055">
          <cell r="D1055" t="str">
            <v>992-2024</v>
          </cell>
          <cell r="E1055" t="str">
            <v>LINA MARIA GAVIRIA HURTADO</v>
          </cell>
          <cell r="F1055" t="str">
            <v>Subdirección de las Artes</v>
          </cell>
          <cell r="I1055" t="str">
            <v>Contratación Directa</v>
          </cell>
          <cell r="J1055" t="str">
            <v>Contratación directa.</v>
          </cell>
          <cell r="K1055" t="str">
            <v>Prestación de servicios</v>
          </cell>
          <cell r="N1055" t="str">
            <v>Si</v>
          </cell>
          <cell r="O1055" t="str">
            <v>Contrato Prestación de Servicios Profesionales</v>
          </cell>
          <cell r="P1055">
            <v>45357</v>
          </cell>
          <cell r="Q1055">
            <v>45358</v>
          </cell>
          <cell r="R1055">
            <v>45473</v>
          </cell>
          <cell r="S1055">
            <v>114</v>
          </cell>
          <cell r="T1055" t="str">
            <v>En Ejecución</v>
          </cell>
          <cell r="U1055" t="str">
            <v>LINA MARIA GAVIRIA HURTADO</v>
          </cell>
          <cell r="V1055">
            <v>52247497</v>
          </cell>
          <cell r="X1055" t="str">
            <v>LINA MARIA GAVIRIA HURTADO</v>
          </cell>
          <cell r="Z1055" t="str">
            <v>Inversión</v>
          </cell>
          <cell r="AA1055">
            <v>2020110010063</v>
          </cell>
          <cell r="AC1055" t="str">
            <v>O23011601210000007585</v>
          </cell>
          <cell r="AF1055">
            <v>21980594</v>
          </cell>
          <cell r="AJ1055" t="str">
            <v>Prestar servicios profesionales al Idartes - Subdirección de las Artes - para la implementación de las acciones requeridas en el marco de los planes de acción de las políticas públicas de los sectores sociales desde la entidad.</v>
          </cell>
          <cell r="AK1055" t="str">
            <v>VIVIANA MARCELA MIRANDA MORENO</v>
          </cell>
          <cell r="AL1055">
            <v>1023877694</v>
          </cell>
          <cell r="AM1055" t="str">
            <v>992-2024</v>
          </cell>
          <cell r="AP1055" t="str">
            <v>SECOP II</v>
          </cell>
          <cell r="AQ1055" t="e">
            <v>#N/A</v>
          </cell>
          <cell r="AS1055" t="str">
            <v>Falso</v>
          </cell>
          <cell r="AU1055" t="str">
            <v>SI</v>
          </cell>
          <cell r="AV1055" t="str">
            <v>Marzo</v>
          </cell>
          <cell r="AW1055" t="e">
            <v>#N/A</v>
          </cell>
          <cell r="AX1055">
            <v>45473</v>
          </cell>
          <cell r="AY1055" t="str">
            <v>#REF!</v>
          </cell>
          <cell r="AZ1055" t="str">
            <v>CO1.PCCNTR.6032442</v>
          </cell>
        </row>
        <row r="1056">
          <cell r="D1056" t="str">
            <v>993-2024</v>
          </cell>
          <cell r="E1056" t="str">
            <v>ANDRES FELIPE ALBARRACIN RODRIGUEZ</v>
          </cell>
          <cell r="F1056" t="str">
            <v>Subdirección Administrativa y Financiera</v>
          </cell>
          <cell r="H1056" t="str">
            <v>Dirección General</v>
          </cell>
          <cell r="I1056" t="str">
            <v>Contratación Directa</v>
          </cell>
          <cell r="J1056" t="str">
            <v>Contratación directa.</v>
          </cell>
          <cell r="K1056" t="str">
            <v>Prestación de servicios</v>
          </cell>
          <cell r="N1056" t="str">
            <v>Si</v>
          </cell>
          <cell r="O1056" t="str">
            <v>Contrato Prestación de Servicios Profesionales</v>
          </cell>
          <cell r="P1056">
            <v>45357</v>
          </cell>
          <cell r="Q1056">
            <v>45358</v>
          </cell>
          <cell r="R1056">
            <v>45688</v>
          </cell>
          <cell r="S1056">
            <v>325</v>
          </cell>
          <cell r="T1056" t="str">
            <v>En Ejecución</v>
          </cell>
          <cell r="U1056" t="str">
            <v>ANDRES FELIPE ALBARRACIN RODRIGUEZ</v>
          </cell>
          <cell r="X1056" t="str">
            <v>PAOLA ANDREA MENDEZ HERNANDEZ</v>
          </cell>
          <cell r="Z1056" t="str">
            <v>Inversión</v>
          </cell>
          <cell r="AA1056">
            <v>2020110010376</v>
          </cell>
          <cell r="AC1056" t="str">
            <v>O23011605560000007902</v>
          </cell>
          <cell r="AF1056">
            <v>53833333</v>
          </cell>
          <cell r="AI1056" t="str">
            <v>$ 5.000.000,00</v>
          </cell>
          <cell r="AJ1056" t="str">
            <v>Prestar servicios profesionales al Instituto Distrital de las Artes- Idartes - Dirección General- Comunicaciones como periodista para la elaboración y ejecución de estrategias de comunicación interna de las actividades, programas y eventos institucionales, así como la revisión, edición y corrección de estilo de los documentos que se requieran, de conformidad con los lineamientos de la Entidad.</v>
          </cell>
          <cell r="AK1056" t="str">
            <v>Catalina Cortés Cruz</v>
          </cell>
          <cell r="AL1056">
            <v>1022365956</v>
          </cell>
          <cell r="AM1056" t="str">
            <v>993-2024</v>
          </cell>
          <cell r="AP1056" t="str">
            <v>SECOP II</v>
          </cell>
          <cell r="AQ1056" t="e">
            <v>#N/A</v>
          </cell>
          <cell r="AS1056" t="str">
            <v>Falso</v>
          </cell>
          <cell r="AU1056" t="str">
            <v>SI</v>
          </cell>
          <cell r="AV1056" t="str">
            <v>Marzo</v>
          </cell>
          <cell r="AW1056" t="e">
            <v>#N/A</v>
          </cell>
          <cell r="AX1056">
            <v>45688</v>
          </cell>
          <cell r="AY1056" t="str">
            <v>#REF!</v>
          </cell>
          <cell r="AZ1056" t="str">
            <v>CO1.PCCNTR.6028853</v>
          </cell>
        </row>
        <row r="1057">
          <cell r="D1057" t="str">
            <v>994-2024</v>
          </cell>
          <cell r="E1057" t="str">
            <v>LINA MARIA GAVIRIA HURTADO</v>
          </cell>
          <cell r="F1057" t="str">
            <v>Subdirección de Formación Artistica</v>
          </cell>
          <cell r="G1057" t="str">
            <v>Subdirección de Formación Artística</v>
          </cell>
          <cell r="I1057" t="str">
            <v>Contratación Directa</v>
          </cell>
          <cell r="J1057" t="str">
            <v>Contratación directa.</v>
          </cell>
          <cell r="K1057" t="str">
            <v>Prestación de servicios</v>
          </cell>
          <cell r="N1057" t="str">
            <v>Si</v>
          </cell>
          <cell r="O1057" t="str">
            <v>Contrato Prestación de Servicios Apoyo a la Gestión</v>
          </cell>
          <cell r="P1057">
            <v>45357</v>
          </cell>
          <cell r="Q1057">
            <v>45359</v>
          </cell>
          <cell r="R1057">
            <v>45473</v>
          </cell>
          <cell r="S1057">
            <v>113</v>
          </cell>
          <cell r="T1057" t="str">
            <v>Terminado</v>
          </cell>
          <cell r="U1057" t="str">
            <v>LINA MARIA GAVIRIA HURTADO</v>
          </cell>
          <cell r="V1057">
            <v>52247497</v>
          </cell>
          <cell r="X1057" t="str">
            <v>VICTOR HUGO GONZALEZ BRAVO</v>
          </cell>
          <cell r="Z1057" t="str">
            <v>Inversión</v>
          </cell>
          <cell r="AA1057">
            <v>2021110010005</v>
          </cell>
          <cell r="AC1057" t="str">
            <v>O23011601210000007909</v>
          </cell>
          <cell r="AF1057">
            <v>14490284</v>
          </cell>
          <cell r="AJ1057"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1057" t="str">
            <v>DIANA MILENA VIVAS PEREZ</v>
          </cell>
          <cell r="AL1057">
            <v>1018435868</v>
          </cell>
          <cell r="AM1057" t="str">
            <v>994-2024</v>
          </cell>
          <cell r="AP1057" t="str">
            <v>SECOP II</v>
          </cell>
          <cell r="AQ1057" t="e">
            <v>#N/A</v>
          </cell>
          <cell r="AS1057" t="str">
            <v>Falso</v>
          </cell>
          <cell r="AU1057" t="str">
            <v>SI</v>
          </cell>
          <cell r="AV1057" t="str">
            <v>Marzo</v>
          </cell>
          <cell r="AW1057">
            <v>45415</v>
          </cell>
          <cell r="AX1057">
            <v>45415</v>
          </cell>
          <cell r="AY1057" t="str">
            <v>#REF!</v>
          </cell>
          <cell r="AZ1057" t="str">
            <v>CO1.PCCNTR.6029361</v>
          </cell>
        </row>
        <row r="1058">
          <cell r="D1058" t="str">
            <v>995-2024</v>
          </cell>
          <cell r="E1058" t="str">
            <v>LINA MARIA GAVIRIA HURTADO</v>
          </cell>
          <cell r="F1058" t="str">
            <v>Subdirección de Formación Artistica</v>
          </cell>
          <cell r="G1058" t="str">
            <v>Subdirección de Formación Artística</v>
          </cell>
          <cell r="I1058" t="str">
            <v>Contratación Directa</v>
          </cell>
          <cell r="J1058" t="str">
            <v>Contratación directa.</v>
          </cell>
          <cell r="K1058" t="str">
            <v>Prestación de servicios</v>
          </cell>
          <cell r="N1058" t="str">
            <v>Si</v>
          </cell>
          <cell r="O1058" t="str">
            <v>Contrato Prestación de Servicios Profesionales</v>
          </cell>
          <cell r="P1058">
            <v>45357</v>
          </cell>
          <cell r="Q1058">
            <v>45358</v>
          </cell>
          <cell r="R1058">
            <v>45473</v>
          </cell>
          <cell r="S1058">
            <v>114</v>
          </cell>
          <cell r="T1058" t="str">
            <v>En Ejecución</v>
          </cell>
          <cell r="U1058" t="str">
            <v>LINA MARIA GAVIRIA HURTADO</v>
          </cell>
          <cell r="V1058">
            <v>52247497</v>
          </cell>
          <cell r="X1058" t="str">
            <v>ALBA YANETH REYES SUAREZ</v>
          </cell>
          <cell r="Z1058" t="str">
            <v>Inversión</v>
          </cell>
          <cell r="AA1058">
            <v>2020110010061</v>
          </cell>
          <cell r="AC1058" t="str">
            <v>O23011601140000007619</v>
          </cell>
          <cell r="AF1058">
            <v>9618180</v>
          </cell>
          <cell r="AJ105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58" t="str">
            <v>Gisel Stefanía González Godoy</v>
          </cell>
          <cell r="AL1058">
            <v>1015458641</v>
          </cell>
          <cell r="AM1058" t="str">
            <v>995-2024</v>
          </cell>
          <cell r="AP1058" t="str">
            <v>SECOP II</v>
          </cell>
          <cell r="AQ1058" t="e">
            <v>#N/A</v>
          </cell>
          <cell r="AS1058" t="str">
            <v>Falso</v>
          </cell>
          <cell r="AU1058" t="str">
            <v>SI</v>
          </cell>
          <cell r="AV1058" t="str">
            <v>Marzo</v>
          </cell>
          <cell r="AW1058" t="e">
            <v>#N/A</v>
          </cell>
          <cell r="AX1058">
            <v>45473</v>
          </cell>
          <cell r="AY1058" t="str">
            <v>#REF!</v>
          </cell>
          <cell r="AZ1058" t="str">
            <v>CO1.PCCNTR.6050418</v>
          </cell>
        </row>
        <row r="1059">
          <cell r="D1059" t="str">
            <v>997-2024</v>
          </cell>
          <cell r="E1059" t="str">
            <v>LINA MARIA GAVIRIA HURTADO</v>
          </cell>
          <cell r="F1059" t="str">
            <v>Subdirección de Formación Artistica</v>
          </cell>
          <cell r="G1059" t="str">
            <v>Subdirección de Formación Artística</v>
          </cell>
          <cell r="I1059" t="str">
            <v>Contratación Directa</v>
          </cell>
          <cell r="J1059" t="str">
            <v>Contratación directa.</v>
          </cell>
          <cell r="K1059" t="str">
            <v>Prestación de servicios</v>
          </cell>
          <cell r="N1059" t="str">
            <v>Si</v>
          </cell>
          <cell r="O1059" t="str">
            <v>Contrato Prestación de Servicios Profesionales</v>
          </cell>
          <cell r="P1059">
            <v>45357</v>
          </cell>
          <cell r="Q1059">
            <v>45358</v>
          </cell>
          <cell r="R1059">
            <v>45473</v>
          </cell>
          <cell r="S1059">
            <v>114</v>
          </cell>
          <cell r="T1059" t="str">
            <v>En Ejecución</v>
          </cell>
          <cell r="U1059" t="str">
            <v>LINA MARIA GAVIRIA HURTADO</v>
          </cell>
          <cell r="V1059">
            <v>52247497</v>
          </cell>
          <cell r="X1059" t="str">
            <v>ALBA YANETH REYES SUAREZ</v>
          </cell>
          <cell r="Z1059" t="str">
            <v>Inversión</v>
          </cell>
          <cell r="AA1059">
            <v>2020110010061</v>
          </cell>
          <cell r="AC1059" t="str">
            <v>O23011601140000007619</v>
          </cell>
          <cell r="AF1059">
            <v>9618180</v>
          </cell>
          <cell r="AJ105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59" t="str">
            <v>Sergio Roberto Romero Vergara</v>
          </cell>
          <cell r="AL1059">
            <v>1033801691</v>
          </cell>
          <cell r="AM1059" t="str">
            <v>997-2024</v>
          </cell>
          <cell r="AP1059" t="str">
            <v>SECOP II</v>
          </cell>
          <cell r="AQ1059" t="e">
            <v>#N/A</v>
          </cell>
          <cell r="AS1059" t="str">
            <v>Falso</v>
          </cell>
          <cell r="AU1059" t="str">
            <v>SI</v>
          </cell>
          <cell r="AV1059" t="str">
            <v>Marzo</v>
          </cell>
          <cell r="AW1059" t="e">
            <v>#N/A</v>
          </cell>
          <cell r="AX1059">
            <v>45473</v>
          </cell>
          <cell r="AY1059" t="str">
            <v>#REF!</v>
          </cell>
          <cell r="AZ1059" t="str">
            <v>CO1.PCCNTR.6053557</v>
          </cell>
        </row>
        <row r="1060">
          <cell r="D1060" t="str">
            <v>998-2024</v>
          </cell>
          <cell r="E1060" t="str">
            <v>LINA MARIA GAVIRIA HURTADO</v>
          </cell>
          <cell r="F1060" t="str">
            <v>Subdirección de Formación Artistica</v>
          </cell>
          <cell r="G1060" t="str">
            <v>Subdirección de Formación Artística</v>
          </cell>
          <cell r="I1060" t="str">
            <v>Contratación Directa</v>
          </cell>
          <cell r="J1060" t="str">
            <v>Contratación directa.</v>
          </cell>
          <cell r="K1060" t="str">
            <v>Prestación de servicios</v>
          </cell>
          <cell r="N1060" t="str">
            <v>Si</v>
          </cell>
          <cell r="O1060" t="str">
            <v>Contrato Prestación de Servicios Apoyo a la Gestión</v>
          </cell>
          <cell r="P1060">
            <v>45357</v>
          </cell>
          <cell r="Q1060">
            <v>45358</v>
          </cell>
          <cell r="R1060">
            <v>45473</v>
          </cell>
          <cell r="S1060">
            <v>114</v>
          </cell>
          <cell r="T1060" t="str">
            <v>En Ejecución</v>
          </cell>
          <cell r="U1060" t="str">
            <v>LINA MARIA GAVIRIA HURTADO</v>
          </cell>
          <cell r="V1060">
            <v>52247497</v>
          </cell>
          <cell r="X1060" t="str">
            <v>JORGE EDUARDO MARTINEZ GARCIA</v>
          </cell>
          <cell r="Z1060" t="str">
            <v>Inversión</v>
          </cell>
          <cell r="AA1060">
            <v>2020110010061</v>
          </cell>
          <cell r="AC1060" t="str">
            <v>O23011601140000007619</v>
          </cell>
          <cell r="AF1060">
            <v>9572200</v>
          </cell>
          <cell r="AJ106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60" t="str">
            <v>yudy Medina</v>
          </cell>
          <cell r="AL1060">
            <v>52761943</v>
          </cell>
          <cell r="AM1060" t="str">
            <v>998-2024</v>
          </cell>
          <cell r="AP1060" t="str">
            <v>SECOP II</v>
          </cell>
          <cell r="AQ1060" t="e">
            <v>#N/A</v>
          </cell>
          <cell r="AS1060" t="str">
            <v>Falso</v>
          </cell>
          <cell r="AU1060" t="str">
            <v>SI</v>
          </cell>
          <cell r="AV1060" t="str">
            <v>Marzo</v>
          </cell>
          <cell r="AW1060" t="e">
            <v>#N/A</v>
          </cell>
          <cell r="AX1060">
            <v>45473</v>
          </cell>
          <cell r="AY1060" t="str">
            <v>#REF!</v>
          </cell>
          <cell r="AZ1060" t="str">
            <v>CO1.PCCNTR.6053839</v>
          </cell>
        </row>
        <row r="1061">
          <cell r="D1061" t="str">
            <v>1025-2024</v>
          </cell>
          <cell r="E1061" t="str">
            <v>ANDRES FELIPE ALBARRACIN RODRIGUEZ</v>
          </cell>
          <cell r="F1061" t="str">
            <v>Subdirección Administrativa y Financiera</v>
          </cell>
          <cell r="I1061" t="str">
            <v>Contratación Directa</v>
          </cell>
          <cell r="J1061" t="str">
            <v>Contratación directa.</v>
          </cell>
          <cell r="K1061" t="str">
            <v>Prestación de servicios</v>
          </cell>
          <cell r="N1061" t="str">
            <v>Si</v>
          </cell>
          <cell r="O1061" t="str">
            <v>Contrato Prestación de Servicios Profesionales</v>
          </cell>
          <cell r="P1061">
            <v>45358</v>
          </cell>
          <cell r="Q1061">
            <v>45358</v>
          </cell>
          <cell r="R1061">
            <v>45657</v>
          </cell>
          <cell r="S1061">
            <v>295</v>
          </cell>
          <cell r="T1061" t="str">
            <v>Terminado</v>
          </cell>
          <cell r="U1061" t="str">
            <v>ANDRES FELIPE ALBARRACIN RODRIGUEZ</v>
          </cell>
          <cell r="X1061" t="str">
            <v>MARIA CLAUDIA PARIAS DURAN</v>
          </cell>
          <cell r="Z1061" t="str">
            <v>Inversión</v>
          </cell>
          <cell r="AA1061">
            <v>2020110010142</v>
          </cell>
          <cell r="AC1061" t="str">
            <v>O23011601210000007607</v>
          </cell>
          <cell r="AF1061">
            <v>150000000</v>
          </cell>
          <cell r="AJ1061" t="str">
            <v>Prestar servicios profesionales como Arquitecto en las actividades asociadas a la planeación y seguimiento del componente de infraestructura del Instituto distrital de las artes - con énfasis en la gestión de los bienes de interés cultural de orden patrimonial.</v>
          </cell>
          <cell r="AK1061" t="str">
            <v>Diego Javier Parra Cortes</v>
          </cell>
          <cell r="AL1061">
            <v>1090395948</v>
          </cell>
          <cell r="AM1061" t="str">
            <v>1025-2024</v>
          </cell>
          <cell r="AP1061" t="str">
            <v>SECOP II</v>
          </cell>
          <cell r="AS1061" t="str">
            <v>Falso</v>
          </cell>
          <cell r="AU1061" t="str">
            <v>SI</v>
          </cell>
          <cell r="AV1061" t="str">
            <v>Marzo</v>
          </cell>
          <cell r="AW1061">
            <v>45503</v>
          </cell>
          <cell r="AX1061">
            <v>45503</v>
          </cell>
          <cell r="AY1061" t="str">
            <v>#REF!</v>
          </cell>
          <cell r="AZ1061" t="str">
            <v>CO1.PCCNTR.6061173</v>
          </cell>
        </row>
        <row r="1062">
          <cell r="D1062" t="str">
            <v>PUFA-057-2024</v>
          </cell>
          <cell r="E1062" t="str">
            <v>LINA MARIA GAVIRIA HURTADO</v>
          </cell>
          <cell r="F1062" t="str">
            <v>Subdirección de las Artes</v>
          </cell>
          <cell r="G1062" t="str">
            <v>Gerencia de Artes Audiovisuales</v>
          </cell>
          <cell r="H1062" t="str">
            <v>GERENTE DE ARTES AUDIOVISUALES</v>
          </cell>
          <cell r="I1062" t="str">
            <v>Contratación Directa</v>
          </cell>
          <cell r="J1062" t="str">
            <v>Contratación directa.</v>
          </cell>
          <cell r="K1062" t="str">
            <v>Prestación de servicios</v>
          </cell>
          <cell r="L1062" t="str">
            <v>17 17. Contrato de Prestación de Servicios</v>
          </cell>
          <cell r="M1062" t="str">
            <v xml:space="preserve">49 49-Otros Servicios </v>
          </cell>
          <cell r="N1062" t="str">
            <v>No</v>
          </cell>
          <cell r="O1062" t="str">
            <v>N/A</v>
          </cell>
          <cell r="P1062">
            <v>45358</v>
          </cell>
          <cell r="Q1062">
            <v>45359</v>
          </cell>
          <cell r="R1062">
            <v>45359</v>
          </cell>
          <cell r="S1062">
            <v>1</v>
          </cell>
          <cell r="T1062" t="str">
            <v>En Ejecución</v>
          </cell>
          <cell r="U1062" t="str">
            <v>LINA MARIA GAVIRIA HURTADO</v>
          </cell>
          <cell r="V1062">
            <v>52247497</v>
          </cell>
          <cell r="X1062" t="str">
            <v>Ricardo Alfonso Cantor Bossa</v>
          </cell>
          <cell r="Y1062">
            <v>80797050</v>
          </cell>
          <cell r="Z1062" t="str">
            <v>N/A</v>
          </cell>
          <cell r="AC1062" t="str">
            <v>N/A - Valor Cero / Coproducción</v>
          </cell>
          <cell r="AE1062">
            <v>0</v>
          </cell>
          <cell r="AF1062">
            <v>0</v>
          </cell>
          <cell r="AI1062" t="str">
            <v>N/A</v>
          </cell>
          <cell r="AJ1062" t="str">
            <v>El IDARTES se compromete a gestionar las solicitudes de Permiso Unificado de Filmaciones Audiovisuales - PUFA y conceder a SENTI2 COMERCIALES SAS el uso y aprovechamiento económico de los espacios públicos para filmaciones audiovisuales registrados y aprobados a través de la Comisión Fílmica de Bogotá - CFB y SENTI2 COMERCIALES SAS acepta pagar la respectiva retribución económica y cumplir con las condiciones establecidas por el IDARTES y la normatividad vigente para el uso del espacio (...)</v>
          </cell>
          <cell r="AK1062" t="str">
            <v>SENTIDOS COMERCIALES SAS</v>
          </cell>
          <cell r="AL1062">
            <v>901479173</v>
          </cell>
          <cell r="AM1062" t="str">
            <v>PUFA-057-2024</v>
          </cell>
          <cell r="AP1062" t="str">
            <v>SECOP II</v>
          </cell>
          <cell r="AS1062" t="str">
            <v>Falso</v>
          </cell>
          <cell r="AU1062" t="str">
            <v>SI</v>
          </cell>
          <cell r="AV1062" t="str">
            <v>Septiembre</v>
          </cell>
          <cell r="AW1062" t="e">
            <v>#N/A</v>
          </cell>
          <cell r="AX1062">
            <v>45359</v>
          </cell>
          <cell r="AY1062" t="str">
            <v>#REF!</v>
          </cell>
          <cell r="AZ1062" t="str">
            <v>CO1.PCCNTR.6062193</v>
          </cell>
        </row>
        <row r="1063">
          <cell r="D1063" t="str">
            <v>1009-2024</v>
          </cell>
          <cell r="E1063" t="str">
            <v>LINA MARIA GAVIRIA HURTADO</v>
          </cell>
          <cell r="F1063" t="str">
            <v>Subdirección de Formación Artistica</v>
          </cell>
          <cell r="G1063" t="str">
            <v>Subdirección de Formación Artística</v>
          </cell>
          <cell r="I1063" t="str">
            <v>Contratación Directa</v>
          </cell>
          <cell r="J1063" t="str">
            <v>Contratación directa.</v>
          </cell>
          <cell r="K1063" t="str">
            <v>Prestación de servicios</v>
          </cell>
          <cell r="N1063" t="str">
            <v>Si</v>
          </cell>
          <cell r="O1063" t="str">
            <v>Contrato Prestación de Servicios Profesionales</v>
          </cell>
          <cell r="P1063">
            <v>45359</v>
          </cell>
          <cell r="Q1063">
            <v>45363</v>
          </cell>
          <cell r="R1063">
            <v>45473</v>
          </cell>
          <cell r="S1063">
            <v>109</v>
          </cell>
          <cell r="T1063" t="str">
            <v>En Ejecución</v>
          </cell>
          <cell r="U1063" t="str">
            <v>LINA MARIA GAVIRIA HURTADO</v>
          </cell>
          <cell r="X1063" t="str">
            <v>JORGE EDUARDO MARTINEZ GARCIA</v>
          </cell>
          <cell r="Z1063" t="str">
            <v>Inversión</v>
          </cell>
          <cell r="AA1063">
            <v>2020110010061</v>
          </cell>
          <cell r="AC1063" t="str">
            <v>O23011601140000007619</v>
          </cell>
          <cell r="AF1063">
            <v>14395920</v>
          </cell>
          <cell r="AJ106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63" t="str">
            <v>Daniel</v>
          </cell>
          <cell r="AL1063">
            <v>80073272</v>
          </cell>
          <cell r="AM1063" t="str">
            <v>1009-2024</v>
          </cell>
          <cell r="AP1063" t="str">
            <v>SECOP II</v>
          </cell>
          <cell r="AQ1063" t="e">
            <v>#N/A</v>
          </cell>
          <cell r="AS1063" t="str">
            <v>Falso</v>
          </cell>
          <cell r="AU1063" t="str">
            <v>SI</v>
          </cell>
          <cell r="AV1063" t="str">
            <v>Marzo</v>
          </cell>
          <cell r="AW1063" t="e">
            <v>#N/A</v>
          </cell>
          <cell r="AX1063">
            <v>45473</v>
          </cell>
          <cell r="AY1063" t="str">
            <v>#REF!</v>
          </cell>
          <cell r="AZ1063" t="str">
            <v>CO1.PCCNTR.6055296</v>
          </cell>
        </row>
        <row r="1064">
          <cell r="D1064" t="str">
            <v>1011-2024</v>
          </cell>
          <cell r="E1064" t="str">
            <v>LINA MARIA GAVIRIA HURTADO</v>
          </cell>
          <cell r="F1064" t="str">
            <v>Subdirección de las Artes</v>
          </cell>
          <cell r="I1064" t="str">
            <v>Contratación Directa</v>
          </cell>
          <cell r="J1064" t="str">
            <v>Contratación directa.</v>
          </cell>
          <cell r="K1064" t="str">
            <v>Prestación de servicios</v>
          </cell>
          <cell r="N1064" t="str">
            <v>Si</v>
          </cell>
          <cell r="O1064" t="str">
            <v>Contrato Prestación de Servicios Profesionales</v>
          </cell>
          <cell r="P1064">
            <v>45359</v>
          </cell>
          <cell r="Q1064">
            <v>45362</v>
          </cell>
          <cell r="R1064">
            <v>45657</v>
          </cell>
          <cell r="S1064">
            <v>291</v>
          </cell>
          <cell r="T1064" t="str">
            <v>En Ejecución</v>
          </cell>
          <cell r="U1064" t="str">
            <v>LINA MARIA GAVIRIA HURTADO</v>
          </cell>
          <cell r="X1064" t="str">
            <v>LINA MARIA GAVIRIA HURTADO</v>
          </cell>
          <cell r="Z1064" t="str">
            <v>Inversión</v>
          </cell>
          <cell r="AA1064">
            <v>2020110010063</v>
          </cell>
          <cell r="AC1064" t="str">
            <v>O23011601210000007585</v>
          </cell>
          <cell r="AF1064">
            <v>36062940</v>
          </cell>
          <cell r="AI1064" t="str">
            <v>$ 3.606.294,00</v>
          </cell>
          <cell r="AJ1064"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1064" t="str">
            <v>Lida Fernanda</v>
          </cell>
          <cell r="AL1064">
            <v>1023002115</v>
          </cell>
          <cell r="AM1064" t="str">
            <v>1011-2024</v>
          </cell>
          <cell r="AP1064" t="str">
            <v>SECOP II</v>
          </cell>
          <cell r="AQ1064" t="e">
            <v>#N/A</v>
          </cell>
          <cell r="AS1064" t="str">
            <v>Falso</v>
          </cell>
          <cell r="AU1064" t="str">
            <v>SI</v>
          </cell>
          <cell r="AV1064" t="str">
            <v>Marzo</v>
          </cell>
          <cell r="AW1064" t="e">
            <v>#N/A</v>
          </cell>
          <cell r="AX1064">
            <v>45657</v>
          </cell>
          <cell r="AY1064" t="str">
            <v>#REF!</v>
          </cell>
          <cell r="AZ1064" t="str">
            <v>CO1.PCCNTR.6057670</v>
          </cell>
        </row>
        <row r="1065">
          <cell r="D1065" t="str">
            <v>1012-2024</v>
          </cell>
          <cell r="E1065" t="str">
            <v>LINA MARIA GAVIRIA HURTADO</v>
          </cell>
          <cell r="F1065" t="str">
            <v>Subdirección de las Artes</v>
          </cell>
          <cell r="I1065" t="str">
            <v>Contratación Directa</v>
          </cell>
          <cell r="J1065" t="str">
            <v>Contratación directa.</v>
          </cell>
          <cell r="K1065" t="str">
            <v>Prestación de servicios</v>
          </cell>
          <cell r="N1065" t="str">
            <v>Si</v>
          </cell>
          <cell r="O1065" t="str">
            <v>Contrato Prestación de Servicios Profesionales</v>
          </cell>
          <cell r="P1065">
            <v>45359</v>
          </cell>
          <cell r="Q1065">
            <v>45362</v>
          </cell>
          <cell r="R1065">
            <v>45657</v>
          </cell>
          <cell r="S1065">
            <v>291</v>
          </cell>
          <cell r="T1065" t="str">
            <v>En Ejecución</v>
          </cell>
          <cell r="U1065" t="str">
            <v>LINA MARIA GAVIRIA HURTADO</v>
          </cell>
          <cell r="X1065" t="str">
            <v>LINA MARIA GAVIRIA HURTADO</v>
          </cell>
          <cell r="Z1065" t="str">
            <v>Inversión</v>
          </cell>
          <cell r="AA1065">
            <v>2020110010063</v>
          </cell>
          <cell r="AC1065" t="str">
            <v>O23011601210000007585</v>
          </cell>
          <cell r="AF1065">
            <v>36062940</v>
          </cell>
          <cell r="AI1065" t="str">
            <v>$ 3.606.294,00</v>
          </cell>
          <cell r="AJ1065"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1065" t="str">
            <v>Persona natural</v>
          </cell>
          <cell r="AL1065">
            <v>1031176913</v>
          </cell>
          <cell r="AM1065" t="str">
            <v>1012-2024</v>
          </cell>
          <cell r="AP1065" t="str">
            <v>SECOP II</v>
          </cell>
          <cell r="AQ1065" t="e">
            <v>#N/A</v>
          </cell>
          <cell r="AS1065" t="str">
            <v>Falso</v>
          </cell>
          <cell r="AU1065" t="str">
            <v>SI</v>
          </cell>
          <cell r="AV1065" t="str">
            <v>Marzo</v>
          </cell>
          <cell r="AW1065" t="e">
            <v>#N/A</v>
          </cell>
          <cell r="AX1065">
            <v>45657</v>
          </cell>
          <cell r="AY1065" t="str">
            <v>#REF!</v>
          </cell>
          <cell r="AZ1065" t="str">
            <v>CO1.PCCNTR.6059853</v>
          </cell>
        </row>
        <row r="1066">
          <cell r="D1066" t="str">
            <v>1020-2024</v>
          </cell>
          <cell r="E1066" t="str">
            <v>LINA MARIA GAVIRIA HURTADO</v>
          </cell>
          <cell r="F1066" t="str">
            <v>Subdirección de Formación Artistica</v>
          </cell>
          <cell r="G1066" t="str">
            <v>Subdirección de Formación Artística</v>
          </cell>
          <cell r="I1066" t="str">
            <v>Contratación Directa</v>
          </cell>
          <cell r="J1066" t="str">
            <v>Contratación directa.</v>
          </cell>
          <cell r="K1066" t="str">
            <v>Prestación de servicios</v>
          </cell>
          <cell r="N1066" t="str">
            <v>Si</v>
          </cell>
          <cell r="O1066" t="str">
            <v>Contrato Prestación de Servicios Apoyo a la Gestión</v>
          </cell>
          <cell r="P1066">
            <v>45359</v>
          </cell>
          <cell r="Q1066">
            <v>45362</v>
          </cell>
          <cell r="R1066">
            <v>45473</v>
          </cell>
          <cell r="S1066">
            <v>110</v>
          </cell>
          <cell r="T1066" t="str">
            <v>En Ejecución</v>
          </cell>
          <cell r="U1066" t="str">
            <v>LINA MARIA GAVIRIA HURTADO</v>
          </cell>
          <cell r="X1066" t="str">
            <v>ALBA YANETH REYES SUAREZ</v>
          </cell>
          <cell r="Z1066" t="str">
            <v>Inversión</v>
          </cell>
          <cell r="AA1066">
            <v>2020110010061</v>
          </cell>
          <cell r="AC1066" t="str">
            <v>O23011601140000007619</v>
          </cell>
          <cell r="AF1066">
            <v>9572200</v>
          </cell>
          <cell r="AJ106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66" t="str">
            <v>Nicolas Andres Santamaria Ortiz</v>
          </cell>
          <cell r="AL1066">
            <v>1019050573</v>
          </cell>
          <cell r="AM1066" t="str">
            <v>1020-2024</v>
          </cell>
          <cell r="AP1066" t="str">
            <v>SECOP II</v>
          </cell>
          <cell r="AS1066" t="str">
            <v>Falso</v>
          </cell>
          <cell r="AU1066" t="str">
            <v>SI</v>
          </cell>
          <cell r="AV1066" t="str">
            <v>Marzo</v>
          </cell>
          <cell r="AW1066" t="e">
            <v>#N/A</v>
          </cell>
          <cell r="AX1066">
            <v>45473</v>
          </cell>
          <cell r="AY1066" t="str">
            <v>#REF!</v>
          </cell>
          <cell r="AZ1066" t="str">
            <v>CO1.PCCNTR.6056877</v>
          </cell>
        </row>
        <row r="1067">
          <cell r="D1067" t="str">
            <v>1021-2024</v>
          </cell>
          <cell r="E1067" t="str">
            <v>LINA MARIA GAVIRIA HURTADO</v>
          </cell>
          <cell r="F1067" t="str">
            <v>Subdirección de Formación Artistica</v>
          </cell>
          <cell r="G1067" t="str">
            <v>Subdirección de Formación Artística</v>
          </cell>
          <cell r="I1067" t="str">
            <v>Contratación Directa</v>
          </cell>
          <cell r="J1067" t="str">
            <v>Contratación directa.</v>
          </cell>
          <cell r="K1067" t="str">
            <v>Prestación de servicios</v>
          </cell>
          <cell r="N1067" t="str">
            <v>Si</v>
          </cell>
          <cell r="O1067" t="str">
            <v>Contrato Prestación de Servicios Profesionales</v>
          </cell>
          <cell r="P1067">
            <v>45359</v>
          </cell>
          <cell r="Q1067">
            <v>45362</v>
          </cell>
          <cell r="R1067">
            <v>45473</v>
          </cell>
          <cell r="S1067">
            <v>110</v>
          </cell>
          <cell r="T1067" t="str">
            <v>En Ejecución</v>
          </cell>
          <cell r="U1067" t="str">
            <v>LINA MARIA GAVIRIA HURTADO</v>
          </cell>
          <cell r="X1067" t="str">
            <v>ALBA YANETH REYES SUAREZ</v>
          </cell>
          <cell r="Z1067" t="str">
            <v>Inversión</v>
          </cell>
          <cell r="AA1067">
            <v>2020110010061</v>
          </cell>
          <cell r="AC1067" t="str">
            <v>O23011601140000007619</v>
          </cell>
          <cell r="AF1067">
            <v>9618180</v>
          </cell>
          <cell r="AJ106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67" t="str">
            <v>Lorenza Antonia Aldana Gómez</v>
          </cell>
          <cell r="AL1067">
            <v>1032495774</v>
          </cell>
          <cell r="AM1067" t="str">
            <v>1021-2024</v>
          </cell>
          <cell r="AP1067" t="str">
            <v>SECOP II</v>
          </cell>
          <cell r="AS1067" t="str">
            <v>Falso</v>
          </cell>
          <cell r="AU1067" t="str">
            <v>SI</v>
          </cell>
          <cell r="AV1067" t="str">
            <v>Marzo</v>
          </cell>
          <cell r="AW1067" t="e">
            <v>#N/A</v>
          </cell>
          <cell r="AX1067">
            <v>45473</v>
          </cell>
          <cell r="AY1067" t="str">
            <v>#REF!</v>
          </cell>
          <cell r="AZ1067" t="str">
            <v>CO1.PCCNTR.6059879</v>
          </cell>
        </row>
        <row r="1068">
          <cell r="D1068" t="str">
            <v>1024-2024</v>
          </cell>
          <cell r="E1068" t="str">
            <v>LINA MARIA GAVIRIA HURTADO</v>
          </cell>
          <cell r="F1068" t="str">
            <v>Subdirección de Formación Artistica</v>
          </cell>
          <cell r="G1068" t="str">
            <v>Subdirección de Formación Artística</v>
          </cell>
          <cell r="I1068" t="str">
            <v>Contratación Directa</v>
          </cell>
          <cell r="J1068" t="str">
            <v>Contratación directa.</v>
          </cell>
          <cell r="K1068" t="str">
            <v>Prestación de servicios</v>
          </cell>
          <cell r="N1068" t="str">
            <v>Si</v>
          </cell>
          <cell r="O1068" t="str">
            <v>Contrato Prestación de Servicios Profesionales</v>
          </cell>
          <cell r="P1068">
            <v>45359</v>
          </cell>
          <cell r="Q1068">
            <v>45363</v>
          </cell>
          <cell r="R1068">
            <v>45473</v>
          </cell>
          <cell r="S1068">
            <v>109</v>
          </cell>
          <cell r="T1068" t="str">
            <v>En Ejecución</v>
          </cell>
          <cell r="U1068" t="str">
            <v>LINA MARIA GAVIRIA HURTADO</v>
          </cell>
          <cell r="X1068" t="str">
            <v>ALBA YANETH REYES SUAREZ</v>
          </cell>
          <cell r="Z1068" t="str">
            <v>Inversión</v>
          </cell>
          <cell r="AA1068">
            <v>2020110010061</v>
          </cell>
          <cell r="AC1068" t="str">
            <v>O23011601140000007619</v>
          </cell>
          <cell r="AF1068">
            <v>9618180</v>
          </cell>
          <cell r="AJ106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68" t="str">
            <v>Maria Camila Romero Lopez</v>
          </cell>
          <cell r="AL1068">
            <v>1019147441</v>
          </cell>
          <cell r="AM1068" t="str">
            <v>1024-2024</v>
          </cell>
          <cell r="AP1068" t="str">
            <v>SECOP II</v>
          </cell>
          <cell r="AS1068" t="str">
            <v>Falso</v>
          </cell>
          <cell r="AU1068" t="str">
            <v>SI</v>
          </cell>
          <cell r="AV1068" t="str">
            <v>Marzo</v>
          </cell>
          <cell r="AW1068" t="e">
            <v>#N/A</v>
          </cell>
          <cell r="AX1068">
            <v>45473</v>
          </cell>
          <cell r="AY1068" t="str">
            <v>#REF!</v>
          </cell>
          <cell r="AZ1068" t="str">
            <v>CO1.PCCNTR.6066492</v>
          </cell>
        </row>
        <row r="1069">
          <cell r="D1069" t="str">
            <v>1028-2024</v>
          </cell>
          <cell r="E1069" t="str">
            <v>LINA MARIA GAVIRIA HURTADO</v>
          </cell>
          <cell r="F1069" t="str">
            <v>Subdirección de Formación Artistica</v>
          </cell>
          <cell r="G1069" t="str">
            <v>Subdirección de Formación Artística</v>
          </cell>
          <cell r="I1069" t="str">
            <v>Contratación Directa</v>
          </cell>
          <cell r="J1069" t="str">
            <v>Contratación directa.</v>
          </cell>
          <cell r="K1069" t="str">
            <v>Prestación de servicios</v>
          </cell>
          <cell r="N1069" t="str">
            <v>Si</v>
          </cell>
          <cell r="O1069" t="str">
            <v>Contrato Prestación de Servicios Profesionales</v>
          </cell>
          <cell r="P1069">
            <v>45359</v>
          </cell>
          <cell r="Q1069">
            <v>45362</v>
          </cell>
          <cell r="R1069">
            <v>45535</v>
          </cell>
          <cell r="S1069">
            <v>171</v>
          </cell>
          <cell r="T1069" t="str">
            <v>En Ejecución</v>
          </cell>
          <cell r="U1069" t="str">
            <v>LINA MARIA GAVIRIA HURTADO</v>
          </cell>
          <cell r="X1069" t="str">
            <v>ALBA YANETH REYES SUAREZ</v>
          </cell>
          <cell r="Z1069" t="str">
            <v>Inversión</v>
          </cell>
          <cell r="AA1069">
            <v>2020110010061</v>
          </cell>
          <cell r="AC1069" t="str">
            <v>O23011601140000007619</v>
          </cell>
          <cell r="AF1069">
            <v>21593880</v>
          </cell>
          <cell r="AJ106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69" t="str">
            <v>Viviana Andrea Rodríguez</v>
          </cell>
          <cell r="AL1069">
            <v>1022379954</v>
          </cell>
          <cell r="AM1069" t="str">
            <v>1028-2024</v>
          </cell>
          <cell r="AP1069" t="str">
            <v>SECOP II</v>
          </cell>
          <cell r="AS1069" t="str">
            <v>Falso</v>
          </cell>
          <cell r="AU1069" t="str">
            <v>SI</v>
          </cell>
          <cell r="AV1069" t="str">
            <v>Marzo</v>
          </cell>
          <cell r="AW1069" t="e">
            <v>#N/A</v>
          </cell>
          <cell r="AX1069">
            <v>45535</v>
          </cell>
          <cell r="AY1069" t="str">
            <v>#REF!</v>
          </cell>
          <cell r="AZ1069" t="str">
            <v>CO1.PCCNTR.6064713</v>
          </cell>
        </row>
        <row r="1070">
          <cell r="D1070" t="str">
            <v>1029-2024</v>
          </cell>
          <cell r="E1070" t="str">
            <v>LINA MARIA GAVIRIA HURTADO</v>
          </cell>
          <cell r="F1070" t="str">
            <v>Subdirección de Formación Artistica</v>
          </cell>
          <cell r="G1070" t="str">
            <v>Subdirección de Formación Artística</v>
          </cell>
          <cell r="I1070" t="str">
            <v>Contratación Directa</v>
          </cell>
          <cell r="J1070" t="str">
            <v>Contratación directa.</v>
          </cell>
          <cell r="K1070" t="str">
            <v>Prestación de servicios</v>
          </cell>
          <cell r="N1070" t="str">
            <v>Si</v>
          </cell>
          <cell r="O1070" t="str">
            <v>Contrato Prestación de Servicios Apoyo a la Gestión</v>
          </cell>
          <cell r="P1070">
            <v>45359</v>
          </cell>
          <cell r="Q1070">
            <v>45362</v>
          </cell>
          <cell r="R1070">
            <v>45473</v>
          </cell>
          <cell r="S1070">
            <v>110</v>
          </cell>
          <cell r="T1070" t="str">
            <v>En Ejecución</v>
          </cell>
          <cell r="U1070" t="str">
            <v>LINA MARIA GAVIRIA HURTADO</v>
          </cell>
          <cell r="X1070" t="str">
            <v>ALBA YANETH REYES SUAREZ</v>
          </cell>
          <cell r="Z1070" t="str">
            <v>Inversión</v>
          </cell>
          <cell r="AA1070">
            <v>2020110010061</v>
          </cell>
          <cell r="AC1070" t="str">
            <v>O23011601140000007619</v>
          </cell>
          <cell r="AF1070">
            <v>14395920</v>
          </cell>
          <cell r="AJ10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70" t="str">
            <v>Carmen Janneth Rubio Delgado</v>
          </cell>
          <cell r="AL1070">
            <v>1022326839</v>
          </cell>
          <cell r="AM1070" t="str">
            <v>1029-2024</v>
          </cell>
          <cell r="AP1070" t="str">
            <v>SECOP II</v>
          </cell>
          <cell r="AS1070" t="str">
            <v>Falso</v>
          </cell>
          <cell r="AU1070" t="str">
            <v>SI</v>
          </cell>
          <cell r="AV1070" t="str">
            <v>Marzo</v>
          </cell>
          <cell r="AW1070" t="e">
            <v>#N/A</v>
          </cell>
          <cell r="AX1070">
            <v>45473</v>
          </cell>
          <cell r="AY1070" t="str">
            <v>#REF!</v>
          </cell>
          <cell r="AZ1070" t="str">
            <v>CO1.PCCNTR.6064746</v>
          </cell>
        </row>
        <row r="1071">
          <cell r="D1071" t="str">
            <v>1030-2024</v>
          </cell>
          <cell r="E1071" t="str">
            <v>LINA MARIA GAVIRIA HURTADO</v>
          </cell>
          <cell r="F1071" t="str">
            <v>Subdirección de Formación Artistica</v>
          </cell>
          <cell r="G1071" t="str">
            <v>Subdirección de Formación Artística</v>
          </cell>
          <cell r="I1071" t="str">
            <v>Contratación Directa</v>
          </cell>
          <cell r="J1071" t="str">
            <v>Contratación directa.</v>
          </cell>
          <cell r="K1071" t="str">
            <v>Prestación de servicios</v>
          </cell>
          <cell r="N1071" t="str">
            <v>Si</v>
          </cell>
          <cell r="O1071" t="str">
            <v>Contrato Prestación de Servicios Apoyo a la Gestión</v>
          </cell>
          <cell r="P1071">
            <v>45359</v>
          </cell>
          <cell r="Q1071">
            <v>45362</v>
          </cell>
          <cell r="R1071">
            <v>45473</v>
          </cell>
          <cell r="S1071">
            <v>110</v>
          </cell>
          <cell r="T1071" t="str">
            <v>En Ejecución</v>
          </cell>
          <cell r="U1071" t="str">
            <v>LINA MARIA GAVIRIA HURTADO</v>
          </cell>
          <cell r="X1071" t="str">
            <v>ALBA YANETH REYES SUAREZ</v>
          </cell>
          <cell r="Z1071" t="str">
            <v>Inversión</v>
          </cell>
          <cell r="AA1071">
            <v>2020110010061</v>
          </cell>
          <cell r="AC1071" t="str">
            <v>O23011601140000007619</v>
          </cell>
          <cell r="AF1071">
            <v>14395920</v>
          </cell>
          <cell r="AJ107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71" t="str">
            <v>Angie Daniela Muñoz Muñoz</v>
          </cell>
          <cell r="AL1071">
            <v>1033763088</v>
          </cell>
          <cell r="AM1071" t="str">
            <v>1030-2024</v>
          </cell>
          <cell r="AP1071" t="str">
            <v>SECOP II</v>
          </cell>
          <cell r="AS1071" t="str">
            <v>Falso</v>
          </cell>
          <cell r="AU1071" t="str">
            <v>SI</v>
          </cell>
          <cell r="AV1071" t="str">
            <v>Marzo</v>
          </cell>
          <cell r="AW1071" t="e">
            <v>#N/A</v>
          </cell>
          <cell r="AX1071">
            <v>45473</v>
          </cell>
          <cell r="AY1071" t="str">
            <v>#REF!</v>
          </cell>
          <cell r="AZ1071" t="str">
            <v>CO1.PCCNTR.6064871</v>
          </cell>
        </row>
        <row r="1072">
          <cell r="D1072" t="str">
            <v>1031-2024</v>
          </cell>
          <cell r="E1072" t="str">
            <v>ANDRES FELIPE ALBARRACIN RODRIGUEZ</v>
          </cell>
          <cell r="F1072" t="str">
            <v>Subdirección Administrativa y Financiera</v>
          </cell>
          <cell r="I1072" t="str">
            <v>Contratación Directa</v>
          </cell>
          <cell r="J1072" t="str">
            <v>Contratación directa.</v>
          </cell>
          <cell r="K1072" t="str">
            <v>Prestación de servicios</v>
          </cell>
          <cell r="N1072" t="str">
            <v>Si</v>
          </cell>
          <cell r="O1072" t="str">
            <v>Contrato Prestación de Servicios Profesionales</v>
          </cell>
          <cell r="P1072">
            <v>45359</v>
          </cell>
          <cell r="Q1072">
            <v>45362</v>
          </cell>
          <cell r="R1072">
            <v>45618</v>
          </cell>
          <cell r="S1072">
            <v>252</v>
          </cell>
          <cell r="T1072" t="str">
            <v>En Ejecución</v>
          </cell>
          <cell r="U1072" t="str">
            <v>ANDRES FELIPE ALBARRACIN RODRIGUEZ</v>
          </cell>
          <cell r="X1072" t="str">
            <v>JOSE ALEJANDRO LEON CARDENAS</v>
          </cell>
          <cell r="Z1072" t="str">
            <v>Inversión</v>
          </cell>
          <cell r="AA1072">
            <v>2020110010376</v>
          </cell>
          <cell r="AC1072" t="str">
            <v>O23011605560000007902</v>
          </cell>
          <cell r="AF1072">
            <v>42797500</v>
          </cell>
          <cell r="AI1072" t="str">
            <v>$ 5.035.000,00</v>
          </cell>
          <cell r="AJ1072" t="str">
            <v>Prestar servicios profesionales al Instituto Distrital de las Artes- IDARTES Subdirección Administrativa y Financiera- Contabilidad, para desarrollar temas asociados en el registro, conciliación y seguimiento a las cuentas contables de: los ingresos del IDARTES reportados por la Subdirección de Equipamientos Culturales, Subdirección de las Artes y Tesorería, liquidación de la contribución de Estampillas Distritales, Contribución de Obra, de retención de industria y comercio y realizar seguimient</v>
          </cell>
          <cell r="AK1072" t="str">
            <v>JOSE BERNARDO GUERRERO CHAVEZ</v>
          </cell>
          <cell r="AL1072">
            <v>13068538</v>
          </cell>
          <cell r="AM1072" t="str">
            <v>1031-2024</v>
          </cell>
          <cell r="AP1072" t="str">
            <v>SECOP II</v>
          </cell>
          <cell r="AS1072" t="str">
            <v>Falso</v>
          </cell>
          <cell r="AU1072" t="str">
            <v>SI</v>
          </cell>
          <cell r="AV1072" t="str">
            <v>Marzo</v>
          </cell>
          <cell r="AW1072" t="e">
            <v>#N/A</v>
          </cell>
          <cell r="AX1072">
            <v>45618</v>
          </cell>
          <cell r="AY1072" t="str">
            <v>#REF!</v>
          </cell>
          <cell r="AZ1072" t="str">
            <v>CO1.PCCNTR.6062569</v>
          </cell>
        </row>
        <row r="1073">
          <cell r="D1073" t="str">
            <v>1032-2024</v>
          </cell>
          <cell r="E1073" t="str">
            <v>ANDRES FELIPE ALBARRACIN RODRIGUEZ</v>
          </cell>
          <cell r="F1073" t="str">
            <v>Subdirección Administrativa y Financiera</v>
          </cell>
          <cell r="H1073" t="str">
            <v>Oficina Asesora de Planeación y Tecnologias de la Informaciónn</v>
          </cell>
          <cell r="I1073" t="str">
            <v>Contratación Directa</v>
          </cell>
          <cell r="J1073" t="str">
            <v>Contratación directa.</v>
          </cell>
          <cell r="K1073" t="str">
            <v>Prestación de servicios</v>
          </cell>
          <cell r="N1073" t="str">
            <v>Si</v>
          </cell>
          <cell r="O1073" t="str">
            <v>Contrato Prestación de Servicios Profesionales</v>
          </cell>
          <cell r="P1073">
            <v>45359</v>
          </cell>
          <cell r="Q1073">
            <v>45363</v>
          </cell>
          <cell r="R1073">
            <v>45687</v>
          </cell>
          <cell r="S1073">
            <v>319</v>
          </cell>
          <cell r="T1073" t="str">
            <v>En Ejecución</v>
          </cell>
          <cell r="U1073" t="str">
            <v>ANDRES FELIPE ALBARRACIN RODRIGUEZ</v>
          </cell>
          <cell r="X1073" t="str">
            <v>DANIEL SANCHEZ ROJAS</v>
          </cell>
          <cell r="Z1073" t="str">
            <v>Inversión</v>
          </cell>
          <cell r="AA1073">
            <v>2020110010376</v>
          </cell>
          <cell r="AC1073" t="str">
            <v>O23011605560000007902</v>
          </cell>
          <cell r="AF1073">
            <v>57781533</v>
          </cell>
          <cell r="AI1073" t="str">
            <v>$ 5.434.000,00</v>
          </cell>
          <cell r="AJ1073" t="str">
            <v>Prestar Servicios Profesionales al Instituto Distrital de las Artes - IDARTES - Oficina Asesora de Planeación y Tecnologías de la Información, en el desarrollo, implementación y soporte de sistemas de información institucional, acorde con los proyectos establecidos en el Marco del Plan Estratégico de Tecnologías de la Información - PETI, y la política MIPG de Gobierno Digital, conforme con las orientaciones establecidas por la OAPTI</v>
          </cell>
          <cell r="AK1073" t="str">
            <v>CHRISTIAN ANDRES HEREDIA LEAL</v>
          </cell>
          <cell r="AL1073">
            <v>1018444500</v>
          </cell>
          <cell r="AM1073" t="str">
            <v>1032-2024</v>
          </cell>
          <cell r="AP1073" t="str">
            <v>SECOP II</v>
          </cell>
          <cell r="AS1073" t="str">
            <v>Falso</v>
          </cell>
          <cell r="AU1073" t="str">
            <v>SI</v>
          </cell>
          <cell r="AV1073" t="str">
            <v>Marzo</v>
          </cell>
          <cell r="AW1073" t="e">
            <v>#N/A</v>
          </cell>
          <cell r="AX1073">
            <v>45687</v>
          </cell>
          <cell r="AY1073" t="str">
            <v>#REF!</v>
          </cell>
          <cell r="AZ1073" t="str">
            <v>CO1.PCCNTR.6068465</v>
          </cell>
        </row>
        <row r="1074">
          <cell r="D1074" t="str">
            <v>1033-2024</v>
          </cell>
          <cell r="E1074" t="str">
            <v>LINA MARIA GAVIRIA HURTADO</v>
          </cell>
          <cell r="F1074" t="str">
            <v>Subdirección de las Artes</v>
          </cell>
          <cell r="I1074" t="str">
            <v>Contratación Directa</v>
          </cell>
          <cell r="J1074" t="str">
            <v>Contratación directa.</v>
          </cell>
          <cell r="K1074" t="str">
            <v>Prestación de servicios</v>
          </cell>
          <cell r="N1074" t="str">
            <v>Si</v>
          </cell>
          <cell r="O1074" t="str">
            <v>Contrato Prestación de Servicios Apoyo a la Gestión</v>
          </cell>
          <cell r="P1074">
            <v>45359</v>
          </cell>
          <cell r="Q1074">
            <v>45362</v>
          </cell>
          <cell r="R1074">
            <v>45657</v>
          </cell>
          <cell r="S1074">
            <v>291</v>
          </cell>
          <cell r="T1074" t="str">
            <v>En Ejecución</v>
          </cell>
          <cell r="U1074" t="str">
            <v>LINA MARIA GAVIRIA HURTADO</v>
          </cell>
          <cell r="X1074" t="str">
            <v>EVA LUCIA DIAZ BURCKHARDT</v>
          </cell>
          <cell r="Z1074" t="str">
            <v>Inversión</v>
          </cell>
          <cell r="AA1074">
            <v>2020110010060</v>
          </cell>
          <cell r="AC1074" t="str">
            <v>O23011601210000007600</v>
          </cell>
          <cell r="AF1074">
            <v>50556700</v>
          </cell>
          <cell r="AI1074" t="str">
            <v>$ 3.486.700,00</v>
          </cell>
          <cell r="AJ1074" t="str">
            <v>Prestar servicios de apoyo a la gestión a la Subdirección de las Artes - Gerencia de Arte Dramático, en actividades de acompañamiento misional, articulación transversal, apoyo a la estrategia de relacionamiento y fomento y, seguimiento a las dimensiones de las líneas del Plan Bogotá Teatral y Circense, acorde con los lineamientos del área.</v>
          </cell>
          <cell r="AK1074" t="str">
            <v>María José Castañeda Cañón</v>
          </cell>
          <cell r="AL1074">
            <v>1020764625</v>
          </cell>
          <cell r="AM1074" t="str">
            <v>1033-2024</v>
          </cell>
          <cell r="AP1074" t="str">
            <v>SECOP II</v>
          </cell>
          <cell r="AS1074" t="str">
            <v>Falso</v>
          </cell>
          <cell r="AU1074" t="str">
            <v>SI</v>
          </cell>
          <cell r="AV1074" t="str">
            <v>Marzo</v>
          </cell>
          <cell r="AW1074" t="e">
            <v>#N/A</v>
          </cell>
          <cell r="AX1074">
            <v>45657</v>
          </cell>
          <cell r="AY1074" t="str">
            <v>#REF!</v>
          </cell>
          <cell r="AZ1074" t="str">
            <v>CO1.PCCNTR.6064373</v>
          </cell>
        </row>
        <row r="1075">
          <cell r="D1075" t="str">
            <v>1038-2024</v>
          </cell>
          <cell r="E1075" t="str">
            <v>LINA MARIA GAVIRIA HURTADO</v>
          </cell>
          <cell r="F1075" t="str">
            <v>Subdirección de las Artes</v>
          </cell>
          <cell r="I1075" t="str">
            <v>Contratación Directa</v>
          </cell>
          <cell r="J1075" t="str">
            <v>Contratación directa.</v>
          </cell>
          <cell r="K1075" t="str">
            <v>Prestación de servicios</v>
          </cell>
          <cell r="N1075" t="str">
            <v>Si</v>
          </cell>
          <cell r="O1075" t="str">
            <v>Contrato Prestación de Servicios Profesionales</v>
          </cell>
          <cell r="P1075">
            <v>45359</v>
          </cell>
          <cell r="Q1075">
            <v>45362</v>
          </cell>
          <cell r="R1075">
            <v>45688</v>
          </cell>
          <cell r="S1075">
            <v>321</v>
          </cell>
          <cell r="T1075" t="str">
            <v>En Ejecución</v>
          </cell>
          <cell r="U1075" t="str">
            <v>LINA MARIA GAVIRIA HURTADO</v>
          </cell>
          <cell r="X1075" t="str">
            <v>EVA LUCIA DIAZ BURCKHARDT</v>
          </cell>
          <cell r="Z1075" t="str">
            <v>Inversión</v>
          </cell>
          <cell r="AA1075">
            <v>2020110010063</v>
          </cell>
          <cell r="AC1075" t="str">
            <v>O23011601210000007585</v>
          </cell>
          <cell r="AF1075">
            <v>42666700</v>
          </cell>
          <cell r="AI1075" t="str">
            <v>$ 4.000.000,00</v>
          </cell>
          <cell r="AJ1075" t="str">
            <v>PRESTAR SERVICIOS PROFESIONALES A LA SUBDIRECCIÓN DE LAS ARTES - GERENCIA DE ARTE DRAMÁTICO, RELACIONADAS CON LA PLANEACIÓN, AGENCIAMIENTO, DESARROLLO Y SEGUIMIENTO DE LAS ACTIVIDADES DE FORTALECIMIENTO DEL SECTOR TEATRAL Y CIRCENSE, ASÍ COMO LAS ACCIONES DE FOMENTO EN EL MARCO DE LAS LÍNEAS DEL PLAN BOGOTÁ TEATRAL Y CIRCENSE.</v>
          </cell>
          <cell r="AK1075" t="str">
            <v>MARÍA DEL SOL MALAGÓN BELLO</v>
          </cell>
          <cell r="AL1075">
            <v>1032499782</v>
          </cell>
          <cell r="AM1075" t="str">
            <v>1038-2024</v>
          </cell>
          <cell r="AP1075" t="str">
            <v>SECOP II</v>
          </cell>
          <cell r="AS1075" t="str">
            <v>Falso</v>
          </cell>
          <cell r="AU1075" t="str">
            <v>SI</v>
          </cell>
          <cell r="AV1075" t="str">
            <v>Marzo</v>
          </cell>
          <cell r="AW1075" t="e">
            <v>#N/A</v>
          </cell>
          <cell r="AX1075">
            <v>45688</v>
          </cell>
          <cell r="AY1075" t="str">
            <v>#REF!</v>
          </cell>
          <cell r="AZ1075" t="str">
            <v>CO1.PCCNTR.6068071</v>
          </cell>
        </row>
        <row r="1076">
          <cell r="D1076" t="str">
            <v>1039-2024</v>
          </cell>
          <cell r="E1076" t="str">
            <v>LINA MARIA GAVIRIA HURTADO</v>
          </cell>
          <cell r="F1076" t="str">
            <v>Subdirección de Formación Artistica</v>
          </cell>
          <cell r="G1076" t="str">
            <v>Subdirección de Formación Artística</v>
          </cell>
          <cell r="I1076" t="str">
            <v>Contratación Directa</v>
          </cell>
          <cell r="J1076" t="str">
            <v>Contratación directa.</v>
          </cell>
          <cell r="K1076" t="str">
            <v>Prestación de servicios</v>
          </cell>
          <cell r="N1076" t="str">
            <v>Si</v>
          </cell>
          <cell r="O1076" t="str">
            <v>Contrato Prestación de Servicios Apoyo a la Gestión</v>
          </cell>
          <cell r="P1076">
            <v>45359</v>
          </cell>
          <cell r="Q1076">
            <v>45362</v>
          </cell>
          <cell r="R1076">
            <v>45473</v>
          </cell>
          <cell r="S1076">
            <v>110</v>
          </cell>
          <cell r="T1076" t="str">
            <v>En Ejecución</v>
          </cell>
          <cell r="U1076" t="str">
            <v>LINA MARIA GAVIRIA HURTADO</v>
          </cell>
          <cell r="X1076" t="str">
            <v>ALBA YANETH REYES SUAREZ</v>
          </cell>
          <cell r="Z1076" t="str">
            <v>Inversión</v>
          </cell>
          <cell r="AA1076">
            <v>2020110010061</v>
          </cell>
          <cell r="AC1076" t="str">
            <v>O23011601140000007619</v>
          </cell>
          <cell r="AF1076">
            <v>8854285</v>
          </cell>
          <cell r="AJ107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76" t="str">
            <v>Diana Carolina Rojas Pardo</v>
          </cell>
          <cell r="AL1076">
            <v>1047412179</v>
          </cell>
          <cell r="AM1076" t="str">
            <v>1039-2024</v>
          </cell>
          <cell r="AP1076" t="str">
            <v>SECOP II</v>
          </cell>
          <cell r="AS1076" t="str">
            <v>Falso</v>
          </cell>
          <cell r="AU1076" t="str">
            <v>SI</v>
          </cell>
          <cell r="AV1076" t="str">
            <v>Marzo</v>
          </cell>
          <cell r="AW1076" t="e">
            <v>#N/A</v>
          </cell>
          <cell r="AX1076">
            <v>45473</v>
          </cell>
          <cell r="AY1076" t="str">
            <v>#REF!</v>
          </cell>
          <cell r="AZ1076" t="str">
            <v>CO1.PCCNTR.6070075</v>
          </cell>
        </row>
        <row r="1077">
          <cell r="D1077" t="str">
            <v>1040-2024</v>
          </cell>
          <cell r="E1077" t="str">
            <v>LINA MARIA GAVIRIA HURTADO</v>
          </cell>
          <cell r="F1077" t="str">
            <v>Subdirección de Formación Artistica</v>
          </cell>
          <cell r="G1077" t="str">
            <v>Subdirección de Formación Artística</v>
          </cell>
          <cell r="I1077" t="str">
            <v>Contratación Directa</v>
          </cell>
          <cell r="J1077" t="str">
            <v>Contratación directa.</v>
          </cell>
          <cell r="K1077" t="str">
            <v>Prestación de servicios</v>
          </cell>
          <cell r="N1077" t="str">
            <v>Si</v>
          </cell>
          <cell r="O1077" t="str">
            <v>Contrato Prestación de Servicios Profesionales</v>
          </cell>
          <cell r="P1077">
            <v>45359</v>
          </cell>
          <cell r="Q1077">
            <v>45362</v>
          </cell>
          <cell r="R1077">
            <v>45473</v>
          </cell>
          <cell r="S1077">
            <v>110</v>
          </cell>
          <cell r="T1077" t="str">
            <v>En Ejecución</v>
          </cell>
          <cell r="U1077" t="str">
            <v>LINA MARIA GAVIRIA HURTADO</v>
          </cell>
          <cell r="X1077" t="str">
            <v>JORGE EDUARDO MARTINEZ GARCIA</v>
          </cell>
          <cell r="Z1077" t="str">
            <v>Inversión</v>
          </cell>
          <cell r="AA1077">
            <v>2020110010061</v>
          </cell>
          <cell r="AC1077" t="str">
            <v>O23011601140000007619</v>
          </cell>
          <cell r="AF1077">
            <v>8896817</v>
          </cell>
          <cell r="AJ107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77" t="str">
            <v>MAICHAEL JAIR TORRES BARON</v>
          </cell>
          <cell r="AL1077">
            <v>1032435087</v>
          </cell>
          <cell r="AM1077" t="str">
            <v>1040-2024</v>
          </cell>
          <cell r="AP1077" t="str">
            <v>SECOP II</v>
          </cell>
          <cell r="AS1077" t="str">
            <v>Falso</v>
          </cell>
          <cell r="AU1077" t="str">
            <v>SI</v>
          </cell>
          <cell r="AV1077" t="str">
            <v>Marzo</v>
          </cell>
          <cell r="AW1077" t="e">
            <v>#N/A</v>
          </cell>
          <cell r="AX1077">
            <v>45473</v>
          </cell>
          <cell r="AY1077" t="str">
            <v>#REF!</v>
          </cell>
          <cell r="AZ1077" t="str">
            <v>CO1.PCCNTR.6069469</v>
          </cell>
        </row>
        <row r="1078">
          <cell r="D1078" t="str">
            <v>1049-2024</v>
          </cell>
          <cell r="E1078" t="str">
            <v>LINA MARIA GAVIRIA HURTADO</v>
          </cell>
          <cell r="F1078" t="str">
            <v>Subdirección de las Artes</v>
          </cell>
          <cell r="H1078" t="str">
            <v>Dirección General</v>
          </cell>
          <cell r="I1078" t="str">
            <v>Contratación Directa</v>
          </cell>
          <cell r="J1078" t="str">
            <v>Contratación directa.</v>
          </cell>
          <cell r="K1078" t="str">
            <v>Prestación de servicios</v>
          </cell>
          <cell r="N1078" t="str">
            <v>Si</v>
          </cell>
          <cell r="O1078" t="str">
            <v>Contrato Prestación de Servicios Profesionales</v>
          </cell>
          <cell r="P1078">
            <v>45359</v>
          </cell>
          <cell r="Q1078">
            <v>45363</v>
          </cell>
          <cell r="R1078">
            <v>45657</v>
          </cell>
          <cell r="S1078">
            <v>290</v>
          </cell>
          <cell r="T1078" t="str">
            <v>Terminado</v>
          </cell>
          <cell r="U1078" t="str">
            <v>LINA MARIA GAVIRIA HURTADO</v>
          </cell>
          <cell r="X1078" t="str">
            <v>MARIA CLAUDIA PARIAS DURAN</v>
          </cell>
          <cell r="Z1078" t="str">
            <v>Inversión</v>
          </cell>
          <cell r="AA1078">
            <v>2020110010063</v>
          </cell>
          <cell r="AC1078" t="str">
            <v>O23011601210000007585</v>
          </cell>
          <cell r="AF1078">
            <v>100000000</v>
          </cell>
          <cell r="AJ1078" t="str">
            <v>Prestar servicios profesionales al IDARTES-Dirección General en actividades relacionadas con las alianzas con la empresa privada, las entidades públicas del nivel local y nacional, para el fortalecimiento de las acciones misionales encaminadas a la garantía de los derechos culturales en el ámbito de las artes, acorde a los lineamientos establecidos por la Dirección General de la entidad.</v>
          </cell>
          <cell r="AK1078" t="str">
            <v>Maria Antonia Giraldo Feener</v>
          </cell>
          <cell r="AL1078">
            <v>39789279</v>
          </cell>
          <cell r="AM1078" t="str">
            <v>1049-2024</v>
          </cell>
          <cell r="AP1078" t="str">
            <v>SECOP II</v>
          </cell>
          <cell r="AS1078" t="str">
            <v>Falso</v>
          </cell>
          <cell r="AU1078" t="str">
            <v>SI</v>
          </cell>
          <cell r="AV1078" t="str">
            <v>Marzo</v>
          </cell>
          <cell r="AW1078">
            <v>45505</v>
          </cell>
          <cell r="AX1078">
            <v>45505</v>
          </cell>
          <cell r="AY1078" t="str">
            <v>#REF!</v>
          </cell>
          <cell r="AZ1078" t="str">
            <v>CO1.PCCNTR.6070062</v>
          </cell>
        </row>
        <row r="1079">
          <cell r="D1079" t="str">
            <v>996-2024</v>
          </cell>
          <cell r="E1079" t="str">
            <v>LINA MARIA GAVIRIA HURTADO</v>
          </cell>
          <cell r="F1079" t="str">
            <v>Subdirección de Formación Artistica</v>
          </cell>
          <cell r="G1079" t="str">
            <v>Subdirección de Formación Artística</v>
          </cell>
          <cell r="I1079" t="str">
            <v>Contratación Directa</v>
          </cell>
          <cell r="J1079" t="str">
            <v>Contratación directa.</v>
          </cell>
          <cell r="K1079" t="str">
            <v>Prestación de servicios</v>
          </cell>
          <cell r="N1079" t="str">
            <v>Si</v>
          </cell>
          <cell r="O1079" t="str">
            <v>Contrato Prestación de Servicios Profesionales</v>
          </cell>
          <cell r="P1079">
            <v>45359</v>
          </cell>
          <cell r="Q1079">
            <v>45362</v>
          </cell>
          <cell r="R1079">
            <v>45473</v>
          </cell>
          <cell r="S1079">
            <v>110</v>
          </cell>
          <cell r="T1079" t="str">
            <v>En Ejecución</v>
          </cell>
          <cell r="U1079" t="str">
            <v>LINA MARIA GAVIRIA HURTADO</v>
          </cell>
          <cell r="V1079">
            <v>52247497</v>
          </cell>
          <cell r="X1079" t="str">
            <v>ALBA YANETH REYES SUAREZ</v>
          </cell>
          <cell r="Z1079" t="str">
            <v>Inversión</v>
          </cell>
          <cell r="AA1079">
            <v>2020110010061</v>
          </cell>
          <cell r="AC1079" t="str">
            <v>O23011601140000007619</v>
          </cell>
          <cell r="AF1079">
            <v>9618180</v>
          </cell>
          <cell r="AJ107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79" t="str">
            <v>Sara Valentina Moreno Robayo</v>
          </cell>
          <cell r="AL1079">
            <v>1031170179</v>
          </cell>
          <cell r="AM1079" t="str">
            <v>996-2024</v>
          </cell>
          <cell r="AP1079" t="str">
            <v>SECOP II</v>
          </cell>
          <cell r="AQ1079" t="e">
            <v>#N/A</v>
          </cell>
          <cell r="AS1079" t="str">
            <v>Falso</v>
          </cell>
          <cell r="AU1079" t="str">
            <v>SI</v>
          </cell>
          <cell r="AV1079" t="str">
            <v>Marzo</v>
          </cell>
          <cell r="AW1079" t="e">
            <v>#N/A</v>
          </cell>
          <cell r="AX1079">
            <v>45473</v>
          </cell>
          <cell r="AY1079" t="str">
            <v>#REF!</v>
          </cell>
          <cell r="AZ1079" t="str">
            <v>CO1.PCCNTR.6053821</v>
          </cell>
        </row>
        <row r="1080">
          <cell r="D1080" t="str">
            <v>999-2024</v>
          </cell>
          <cell r="E1080" t="str">
            <v>LINA MARIA GAVIRIA HURTADO</v>
          </cell>
          <cell r="F1080" t="str">
            <v>Subdirección de Formación Artistica</v>
          </cell>
          <cell r="G1080" t="str">
            <v>Subdirección de Formación Artística</v>
          </cell>
          <cell r="I1080" t="str">
            <v>Contratación Directa</v>
          </cell>
          <cell r="J1080" t="str">
            <v>Contratación directa.</v>
          </cell>
          <cell r="K1080" t="str">
            <v>Prestación de servicios</v>
          </cell>
          <cell r="N1080" t="str">
            <v>Si</v>
          </cell>
          <cell r="O1080" t="str">
            <v>Contrato Prestación de Servicios Profesionales</v>
          </cell>
          <cell r="P1080">
            <v>45359</v>
          </cell>
          <cell r="Q1080">
            <v>45363</v>
          </cell>
          <cell r="R1080">
            <v>45473</v>
          </cell>
          <cell r="S1080">
            <v>109</v>
          </cell>
          <cell r="T1080" t="str">
            <v>En Ejecución</v>
          </cell>
          <cell r="U1080" t="str">
            <v>LINA MARIA GAVIRIA HURTADO</v>
          </cell>
          <cell r="V1080">
            <v>52247497</v>
          </cell>
          <cell r="X1080" t="str">
            <v>ALBA YANETH REYES SUAREZ</v>
          </cell>
          <cell r="Z1080" t="str">
            <v>Inversión</v>
          </cell>
          <cell r="AA1080">
            <v>2020110010061</v>
          </cell>
          <cell r="AC1080" t="str">
            <v>O23011601140000007619</v>
          </cell>
          <cell r="AF1080">
            <v>9618180</v>
          </cell>
          <cell r="AJ108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80" t="str">
            <v>Mónica Johana Méndez Merchán</v>
          </cell>
          <cell r="AL1080">
            <v>1030564366</v>
          </cell>
          <cell r="AM1080" t="str">
            <v>999-2024</v>
          </cell>
          <cell r="AP1080" t="str">
            <v>SECOP II</v>
          </cell>
          <cell r="AQ1080" t="e">
            <v>#N/A</v>
          </cell>
          <cell r="AS1080" t="str">
            <v>Falso</v>
          </cell>
          <cell r="AU1080" t="str">
            <v>SI</v>
          </cell>
          <cell r="AV1080" t="str">
            <v>Marzo</v>
          </cell>
          <cell r="AW1080" t="e">
            <v>#N/A</v>
          </cell>
          <cell r="AX1080">
            <v>45473</v>
          </cell>
          <cell r="AY1080" t="str">
            <v>#REF!</v>
          </cell>
          <cell r="AZ1080" t="str">
            <v>CO1.PCCNTR.6053564</v>
          </cell>
        </row>
        <row r="1081">
          <cell r="D1081" t="str">
            <v>PUFA-058-2024</v>
          </cell>
          <cell r="E1081" t="str">
            <v>LINA MARIA GAVIRIA HURTADO</v>
          </cell>
          <cell r="F1081" t="str">
            <v>Subdirección de las Artes</v>
          </cell>
          <cell r="G1081" t="str">
            <v>Gerencia de Artes Audiovisuales</v>
          </cell>
          <cell r="H1081" t="str">
            <v>GERENTE DE ARTES AUDIOVISUALES</v>
          </cell>
          <cell r="I1081" t="str">
            <v>Contratación Directa</v>
          </cell>
          <cell r="J1081" t="str">
            <v>Contratación directa.</v>
          </cell>
          <cell r="K1081" t="str">
            <v>Prestación de servicios</v>
          </cell>
          <cell r="L1081" t="str">
            <v>17 17. Contrato de Prestación de Servicios</v>
          </cell>
          <cell r="M1081" t="str">
            <v xml:space="preserve">49 49-Otros Servicios </v>
          </cell>
          <cell r="N1081" t="str">
            <v>No</v>
          </cell>
          <cell r="O1081" t="str">
            <v>N/A</v>
          </cell>
          <cell r="P1081">
            <v>45359</v>
          </cell>
          <cell r="Q1081">
            <v>45360</v>
          </cell>
          <cell r="R1081">
            <v>45360</v>
          </cell>
          <cell r="S1081">
            <v>1</v>
          </cell>
          <cell r="T1081" t="str">
            <v>En Ejecución</v>
          </cell>
          <cell r="U1081" t="str">
            <v>LINA MARIA GAVIRIA HURTADO</v>
          </cell>
          <cell r="V1081">
            <v>52247497</v>
          </cell>
          <cell r="X1081" t="str">
            <v>Ricardo Alfonso Cantor Bossa</v>
          </cell>
          <cell r="Y1081">
            <v>80797050</v>
          </cell>
          <cell r="Z1081" t="str">
            <v>N/A</v>
          </cell>
          <cell r="AC1081" t="str">
            <v>N/A - Valor Cero / Coproducción</v>
          </cell>
          <cell r="AE1081">
            <v>0</v>
          </cell>
          <cell r="AF1081">
            <v>0</v>
          </cell>
          <cell r="AI1081" t="str">
            <v>N/A</v>
          </cell>
          <cell r="AJ1081" t="str">
            <v>El IDARTES se compromete a gestionar las solicitudes de Permiso Unificado de Filmaciones Audiovisuales -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espacio (...)</v>
          </cell>
          <cell r="AK1081" t="str">
            <v>Central Producciones S.A.S</v>
          </cell>
          <cell r="AL1081">
            <v>901146537</v>
          </cell>
          <cell r="AM1081" t="str">
            <v>PUFA-058-2024</v>
          </cell>
          <cell r="AP1081" t="str">
            <v>SECOP II</v>
          </cell>
          <cell r="AS1081" t="str">
            <v>Falso</v>
          </cell>
          <cell r="AU1081" t="str">
            <v>SI</v>
          </cell>
          <cell r="AV1081" t="str">
            <v>Septiembre</v>
          </cell>
          <cell r="AW1081" t="e">
            <v>#N/A</v>
          </cell>
          <cell r="AX1081">
            <v>45360</v>
          </cell>
          <cell r="AY1081" t="str">
            <v>#REF!</v>
          </cell>
          <cell r="AZ1081" t="str">
            <v>CO1.PCCNTR.6069769</v>
          </cell>
        </row>
        <row r="1082">
          <cell r="D1082" t="str">
            <v>PUFA-059-2024</v>
          </cell>
          <cell r="E1082" t="str">
            <v>LINA MARIA GAVIRIA HURTADO</v>
          </cell>
          <cell r="F1082" t="str">
            <v>Subdirección de las Artes</v>
          </cell>
          <cell r="G1082" t="str">
            <v>Gerencia de Artes Audiovisuales</v>
          </cell>
          <cell r="H1082" t="str">
            <v>GERENTE DE ARTES AUDIOVISUALES</v>
          </cell>
          <cell r="I1082" t="str">
            <v>Contratación Directa</v>
          </cell>
          <cell r="J1082" t="str">
            <v>Contratación directa.</v>
          </cell>
          <cell r="K1082" t="str">
            <v>Prestación de servicios</v>
          </cell>
          <cell r="L1082" t="str">
            <v>17 17. Contrato de Prestación de Servicios</v>
          </cell>
          <cell r="M1082" t="str">
            <v xml:space="preserve">49 49-Otros Servicios </v>
          </cell>
          <cell r="N1082" t="str">
            <v>No</v>
          </cell>
          <cell r="O1082" t="str">
            <v>N/A</v>
          </cell>
          <cell r="P1082">
            <v>45359</v>
          </cell>
          <cell r="Q1082">
            <v>45360</v>
          </cell>
          <cell r="R1082">
            <v>45360</v>
          </cell>
          <cell r="S1082">
            <v>1</v>
          </cell>
          <cell r="T1082" t="str">
            <v>En Ejecución</v>
          </cell>
          <cell r="U1082" t="str">
            <v>LINA MARIA GAVIRIA HURTADO</v>
          </cell>
          <cell r="V1082">
            <v>52247497</v>
          </cell>
          <cell r="X1082" t="str">
            <v>Ricardo Alfonso Cantor Bossa</v>
          </cell>
          <cell r="Y1082">
            <v>80797050</v>
          </cell>
          <cell r="Z1082" t="str">
            <v>N/A</v>
          </cell>
          <cell r="AC1082" t="str">
            <v>N/A - Valor Cero / Coproducción</v>
          </cell>
          <cell r="AE1082">
            <v>0</v>
          </cell>
          <cell r="AF1082">
            <v>0</v>
          </cell>
          <cell r="AI1082" t="str">
            <v>N/A</v>
          </cell>
          <cell r="AJ1082" t="str">
            <v>El IDARTES se compromete a gestionar las solicitudes de Permiso Unificado de Filmaciones Audiovisuales -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v>
          </cell>
          <cell r="AK1082" t="str">
            <v>Central Producciones S.A.S</v>
          </cell>
          <cell r="AL1082">
            <v>901146537</v>
          </cell>
          <cell r="AM1082" t="str">
            <v>PUFA-059-2024</v>
          </cell>
          <cell r="AP1082" t="str">
            <v>SECOP II</v>
          </cell>
          <cell r="AS1082" t="str">
            <v>Falso</v>
          </cell>
          <cell r="AU1082" t="str">
            <v>SI</v>
          </cell>
          <cell r="AV1082" t="str">
            <v>Septiembre</v>
          </cell>
          <cell r="AW1082" t="e">
            <v>#N/A</v>
          </cell>
          <cell r="AX1082">
            <v>45360</v>
          </cell>
          <cell r="AY1082" t="str">
            <v>#REF!</v>
          </cell>
          <cell r="AZ1082" t="str">
            <v>CO1.PCCNTR.6070436</v>
          </cell>
        </row>
        <row r="1083">
          <cell r="D1083" t="str">
            <v>1022-2024</v>
          </cell>
          <cell r="E1083" t="str">
            <v>SILVIA OSPINA HENAO</v>
          </cell>
          <cell r="F1083" t="str">
            <v>Subdirección de Equipamientos Culturales</v>
          </cell>
          <cell r="I1083" t="str">
            <v>Contratación Directa</v>
          </cell>
          <cell r="J1083" t="str">
            <v>Contratación directa.</v>
          </cell>
          <cell r="K1083" t="str">
            <v>Prestación de servicios</v>
          </cell>
          <cell r="N1083" t="str">
            <v>No</v>
          </cell>
          <cell r="O1083" t="str">
            <v>N/A</v>
          </cell>
          <cell r="P1083">
            <v>45361</v>
          </cell>
          <cell r="Q1083">
            <v>45366</v>
          </cell>
          <cell r="R1083">
            <v>45473</v>
          </cell>
          <cell r="S1083">
            <v>106</v>
          </cell>
          <cell r="T1083" t="str">
            <v>En Ejecución</v>
          </cell>
          <cell r="U1083" t="str">
            <v>SILVIA OSPINA HENAO</v>
          </cell>
          <cell r="Z1083" t="str">
            <v>Inversión</v>
          </cell>
          <cell r="AA1083">
            <v>2020110010158</v>
          </cell>
          <cell r="AC1083" t="str">
            <v>O23011601210000007614</v>
          </cell>
          <cell r="AF1083">
            <v>141170000</v>
          </cell>
          <cell r="AJ1083" t="str">
            <v>REALIZAR LA COPRODUCCIÓN PARA EL DESARROLLO EL EVENTO DENOMINADO "THE ROLLING STONES SPACE ROCK", DE ACUERDO CON LOS LINEAMIENTOS DEL COMITÉ DE PROGRAMACIÓN Y CURADURÍA DE LA SUBDIRECCIÓN DE EQUIPAMIENTOS CULTURALES DE LA ENTIDAD.</v>
          </cell>
          <cell r="AK1083" t="str">
            <v>Rockin´ Producciones S.A.S</v>
          </cell>
          <cell r="AL1083">
            <v>901669880</v>
          </cell>
          <cell r="AM1083" t="str">
            <v>1022-2024</v>
          </cell>
          <cell r="AP1083" t="str">
            <v>SECOP II</v>
          </cell>
          <cell r="AS1083" t="str">
            <v>Falso</v>
          </cell>
          <cell r="AU1083" t="str">
            <v>SI</v>
          </cell>
          <cell r="AV1083" t="str">
            <v>Marzo</v>
          </cell>
          <cell r="AW1083" t="e">
            <v>#N/A</v>
          </cell>
          <cell r="AX1083">
            <v>45473</v>
          </cell>
          <cell r="AY1083" t="str">
            <v>#REF!</v>
          </cell>
          <cell r="AZ1083" t="str">
            <v>CO1.PCCNTR.6057865</v>
          </cell>
        </row>
        <row r="1084">
          <cell r="D1084" t="str">
            <v>1037-2024</v>
          </cell>
          <cell r="E1084" t="str">
            <v>LINA MARIA GAVIRIA HURTADO</v>
          </cell>
          <cell r="F1084" t="str">
            <v>Subdirección de Formación Artistica</v>
          </cell>
          <cell r="G1084" t="str">
            <v>Subdirección de Formación Artística</v>
          </cell>
          <cell r="I1084" t="str">
            <v>Contratación Directa</v>
          </cell>
          <cell r="J1084" t="str">
            <v>Contratación directa.</v>
          </cell>
          <cell r="K1084" t="str">
            <v>Prestación de servicios</v>
          </cell>
          <cell r="N1084" t="str">
            <v>Si</v>
          </cell>
          <cell r="O1084" t="str">
            <v>Contrato Prestación de Servicios Apoyo a la Gestión</v>
          </cell>
          <cell r="P1084">
            <v>45362</v>
          </cell>
          <cell r="Q1084">
            <v>45364</v>
          </cell>
          <cell r="R1084">
            <v>45473</v>
          </cell>
          <cell r="S1084">
            <v>108</v>
          </cell>
          <cell r="T1084" t="str">
            <v>En Ejecución</v>
          </cell>
          <cell r="U1084" t="str">
            <v>LINA MARIA GAVIRIA HURTADO</v>
          </cell>
          <cell r="X1084" t="str">
            <v>ALBA YANETH REYES SUAREZ</v>
          </cell>
          <cell r="Z1084" t="str">
            <v>Inversión</v>
          </cell>
          <cell r="AA1084">
            <v>2020110010061</v>
          </cell>
          <cell r="AC1084" t="str">
            <v>O23011601140000007619</v>
          </cell>
          <cell r="AF1084">
            <v>9572200</v>
          </cell>
          <cell r="AJ108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084" t="str">
            <v>RICARDO FELIPE AVILA GOMEZ</v>
          </cell>
          <cell r="AL1084">
            <v>79771307</v>
          </cell>
          <cell r="AM1084" t="str">
            <v>1037-2024</v>
          </cell>
          <cell r="AP1084" t="str">
            <v>SECOP II</v>
          </cell>
          <cell r="AS1084" t="str">
            <v>Falso</v>
          </cell>
          <cell r="AU1084" t="str">
            <v>SI</v>
          </cell>
          <cell r="AV1084" t="str">
            <v>Abril</v>
          </cell>
          <cell r="AW1084" t="e">
            <v>#N/A</v>
          </cell>
          <cell r="AX1084">
            <v>45473</v>
          </cell>
          <cell r="AY1084" t="str">
            <v>#REF!</v>
          </cell>
          <cell r="AZ1084" t="str">
            <v>CO1.PCCNTR.6070276</v>
          </cell>
        </row>
        <row r="1085">
          <cell r="D1085" t="str">
            <v>1046-2024</v>
          </cell>
          <cell r="E1085" t="str">
            <v>LINA MARIA GAVIRIA HURTADO</v>
          </cell>
          <cell r="F1085" t="str">
            <v>Subdirección de Formación Artistica</v>
          </cell>
          <cell r="G1085" t="str">
            <v>Subdirección de Formación Artística</v>
          </cell>
          <cell r="I1085" t="str">
            <v>Contratación Directa</v>
          </cell>
          <cell r="J1085" t="str">
            <v>Contratación directa.</v>
          </cell>
          <cell r="K1085" t="str">
            <v>Prestación de servicios</v>
          </cell>
          <cell r="N1085" t="str">
            <v>Si</v>
          </cell>
          <cell r="O1085" t="str">
            <v>Contrato Prestación de Servicios Profesionales</v>
          </cell>
          <cell r="P1085">
            <v>45362</v>
          </cell>
          <cell r="Q1085">
            <v>45366</v>
          </cell>
          <cell r="R1085">
            <v>45473</v>
          </cell>
          <cell r="S1085">
            <v>106</v>
          </cell>
          <cell r="T1085" t="str">
            <v>En Ejecución</v>
          </cell>
          <cell r="U1085" t="str">
            <v>LINA MARIA GAVIRIA HURTADO</v>
          </cell>
          <cell r="X1085" t="str">
            <v>ALBA YANETH REYES SUAREZ</v>
          </cell>
          <cell r="Z1085" t="str">
            <v>Inversión</v>
          </cell>
          <cell r="AA1085">
            <v>2020110010061</v>
          </cell>
          <cell r="AC1085" t="str">
            <v>O23011601140000007619</v>
          </cell>
          <cell r="AF1085">
            <v>9618180</v>
          </cell>
          <cell r="AJ108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85" t="str">
            <v>John Alexander Rodriguez Rodriguez</v>
          </cell>
          <cell r="AL1085">
            <v>80051800</v>
          </cell>
          <cell r="AM1085" t="str">
            <v>1046-2024</v>
          </cell>
          <cell r="AP1085" t="str">
            <v>SECOP II</v>
          </cell>
          <cell r="AS1085" t="str">
            <v>Falso</v>
          </cell>
          <cell r="AU1085" t="str">
            <v>SI</v>
          </cell>
          <cell r="AV1085" t="str">
            <v>Marzo</v>
          </cell>
          <cell r="AW1085" t="e">
            <v>#N/A</v>
          </cell>
          <cell r="AX1085">
            <v>45473</v>
          </cell>
          <cell r="AY1085" t="str">
            <v>#REF!</v>
          </cell>
          <cell r="AZ1085" t="str">
            <v>CO1.PCCNTR.6076572</v>
          </cell>
        </row>
        <row r="1086">
          <cell r="D1086" t="str">
            <v>1047-2024</v>
          </cell>
          <cell r="E1086" t="str">
            <v>LINA MARIA GAVIRIA HURTADO</v>
          </cell>
          <cell r="F1086" t="str">
            <v>Subdirección de las Artes</v>
          </cell>
          <cell r="I1086" t="str">
            <v>Contratación Directa</v>
          </cell>
          <cell r="J1086" t="str">
            <v>Contratación directa.</v>
          </cell>
          <cell r="K1086" t="str">
            <v>Prestación de servicios</v>
          </cell>
          <cell r="N1086" t="str">
            <v>No</v>
          </cell>
          <cell r="O1086" t="str">
            <v>N/A</v>
          </cell>
          <cell r="P1086">
            <v>45362</v>
          </cell>
          <cell r="Q1086">
            <v>45363</v>
          </cell>
          <cell r="R1086">
            <v>45475</v>
          </cell>
          <cell r="S1086">
            <v>111</v>
          </cell>
          <cell r="T1086" t="str">
            <v>En Ejecución</v>
          </cell>
          <cell r="U1086" t="str">
            <v>LINA MARIA GAVIRIA HURTADO</v>
          </cell>
          <cell r="Z1086" t="str">
            <v>Inversión</v>
          </cell>
          <cell r="AA1086">
            <v>2020110010139</v>
          </cell>
          <cell r="AC1086" t="str">
            <v>O23011601150000007594</v>
          </cell>
          <cell r="AF1086">
            <v>34917000</v>
          </cell>
          <cell r="AJ1086" t="str">
            <v>Prestar servicios de apoyo a la gestion a la Subdireccion de las Artes - Gerencia de Literatura en la realizacion de un proceso de formacion que aborde asuntos relacionados con el oficio del librero, el emprendimiento y la gestion de librerias en la ciudad, conforme a los requerimientos de la entidad.</v>
          </cell>
          <cell r="AK1086" t="str">
            <v>ASOCIACION COLOMBIANA DE LIBREROS INDEPENDIENTES</v>
          </cell>
          <cell r="AL1086">
            <v>900212582</v>
          </cell>
          <cell r="AM1086" t="str">
            <v>1047-2024</v>
          </cell>
          <cell r="AP1086" t="str">
            <v>SECOP II</v>
          </cell>
          <cell r="AS1086" t="str">
            <v>Falso</v>
          </cell>
          <cell r="AU1086" t="str">
            <v>SI</v>
          </cell>
          <cell r="AV1086" t="str">
            <v>Marzo</v>
          </cell>
          <cell r="AW1086" t="e">
            <v>#N/A</v>
          </cell>
          <cell r="AX1086">
            <v>45475</v>
          </cell>
          <cell r="AY1086" t="str">
            <v>#REF!</v>
          </cell>
          <cell r="AZ1086" t="str">
            <v>CO1.PCCNTR.6077097</v>
          </cell>
        </row>
        <row r="1087">
          <cell r="D1087" t="str">
            <v>1051-2024</v>
          </cell>
          <cell r="E1087" t="str">
            <v>LINA MARIA GAVIRIA HURTADO</v>
          </cell>
          <cell r="F1087" t="str">
            <v>Subdirección de las Artes</v>
          </cell>
          <cell r="I1087" t="str">
            <v>Contratación Directa</v>
          </cell>
          <cell r="J1087" t="str">
            <v>Contratación directa.</v>
          </cell>
          <cell r="K1087" t="str">
            <v>Prestación de servicios</v>
          </cell>
          <cell r="N1087" t="str">
            <v>Si</v>
          </cell>
          <cell r="O1087" t="str">
            <v>Contrato Prestación de Servicios Apoyo a la Gestión</v>
          </cell>
          <cell r="P1087">
            <v>45362</v>
          </cell>
          <cell r="Q1087">
            <v>45363</v>
          </cell>
          <cell r="R1087">
            <v>45657</v>
          </cell>
          <cell r="S1087">
            <v>290</v>
          </cell>
          <cell r="T1087" t="str">
            <v>En Ejecución</v>
          </cell>
          <cell r="U1087" t="str">
            <v>LINA MARIA GAVIRIA HURTADO</v>
          </cell>
          <cell r="X1087" t="str">
            <v>NATALIA ALEJANDRA LOPEZ PEREZ</v>
          </cell>
          <cell r="Z1087" t="str">
            <v>Inversión</v>
          </cell>
          <cell r="AA1087">
            <v>2020110010063</v>
          </cell>
          <cell r="AC1087" t="str">
            <v>O23011601210000007585</v>
          </cell>
          <cell r="AF1087">
            <v>34635667</v>
          </cell>
          <cell r="AI1087" t="str">
            <v>$ 3.583.000,00</v>
          </cell>
          <cell r="AJ1087" t="str">
            <v>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v>
          </cell>
          <cell r="AK1087" t="str">
            <v>Manuel Fernando Garcia Guzman</v>
          </cell>
          <cell r="AL1087">
            <v>11605610</v>
          </cell>
          <cell r="AM1087" t="str">
            <v>1051-2024</v>
          </cell>
          <cell r="AP1087" t="str">
            <v>SECOP II</v>
          </cell>
          <cell r="AS1087" t="str">
            <v>Falso</v>
          </cell>
          <cell r="AU1087" t="str">
            <v>SI</v>
          </cell>
          <cell r="AV1087" t="str">
            <v>Marzo</v>
          </cell>
          <cell r="AW1087" t="e">
            <v>#N/A</v>
          </cell>
          <cell r="AX1087">
            <v>45657</v>
          </cell>
          <cell r="AY1087" t="str">
            <v>#REF!</v>
          </cell>
          <cell r="AZ1087" t="str">
            <v>CO1.PCCNTR.6076741</v>
          </cell>
        </row>
        <row r="1088">
          <cell r="D1088" t="str">
            <v>1052-2024</v>
          </cell>
          <cell r="E1088" t="str">
            <v>LINA MARIA GAVIRIA HURTADO</v>
          </cell>
          <cell r="F1088" t="str">
            <v>Subdirección de las Artes</v>
          </cell>
          <cell r="I1088" t="str">
            <v>Contratación Directa</v>
          </cell>
          <cell r="J1088" t="str">
            <v>Contratación directa.</v>
          </cell>
          <cell r="K1088" t="str">
            <v>Prestación de servicios</v>
          </cell>
          <cell r="N1088" t="str">
            <v>Si</v>
          </cell>
          <cell r="O1088" t="str">
            <v>Contrato Prestación de Servicios Profesionales</v>
          </cell>
          <cell r="P1088">
            <v>45362</v>
          </cell>
          <cell r="Q1088">
            <v>45363</v>
          </cell>
          <cell r="R1088">
            <v>45688</v>
          </cell>
          <cell r="S1088">
            <v>320</v>
          </cell>
          <cell r="T1088" t="str">
            <v>En Ejecución</v>
          </cell>
          <cell r="U1088" t="str">
            <v>LINA MARIA GAVIRIA HURTADO</v>
          </cell>
          <cell r="X1088" t="str">
            <v>LINA MARIA GAVIRIA HURTADO</v>
          </cell>
          <cell r="Z1088" t="str">
            <v>Inversión</v>
          </cell>
          <cell r="AA1088">
            <v>2020110010063</v>
          </cell>
          <cell r="AC1088" t="str">
            <v>O23011601210000007585</v>
          </cell>
          <cell r="AF1088">
            <v>65706666</v>
          </cell>
          <cell r="AI1088" t="str">
            <v>$ 6.160.000,00</v>
          </cell>
          <cell r="AJ1088" t="str">
            <v>Prestar servicios profesionales al Instituto Distrital de las Artes -Subdirección de las Artes en las actividades administrativas, de seguimiento, control y reporte asociados a la línea de artistas en espacio público y el Programa Arte a la KY, así como en los trámites pre contractuales, contractuales y postcontractuales, acorde con los requerimientos de la entidad</v>
          </cell>
          <cell r="AK1088" t="str">
            <v>LUISA FERNANDA GAITÁN BELLO</v>
          </cell>
          <cell r="AL1088">
            <v>1026287804</v>
          </cell>
          <cell r="AM1088" t="str">
            <v>1052-2024</v>
          </cell>
          <cell r="AP1088" t="str">
            <v>SECOP II</v>
          </cell>
          <cell r="AS1088" t="str">
            <v>Falso</v>
          </cell>
          <cell r="AU1088" t="str">
            <v>SI</v>
          </cell>
          <cell r="AV1088" t="str">
            <v>Marzo</v>
          </cell>
          <cell r="AW1088" t="e">
            <v>#N/A</v>
          </cell>
          <cell r="AX1088">
            <v>45688</v>
          </cell>
          <cell r="AY1088" t="str">
            <v>#REF!</v>
          </cell>
          <cell r="AZ1088" t="str">
            <v>CO1.PCCNTR.6077774</v>
          </cell>
        </row>
        <row r="1089">
          <cell r="D1089" t="str">
            <v>1053-2024</v>
          </cell>
          <cell r="E1089" t="str">
            <v>LINA MARIA GAVIRIA HURTADO</v>
          </cell>
          <cell r="F1089" t="str">
            <v>Subdirección de las Artes</v>
          </cell>
          <cell r="I1089" t="str">
            <v>Contratación Directa</v>
          </cell>
          <cell r="J1089" t="str">
            <v>Contratación directa.</v>
          </cell>
          <cell r="K1089" t="str">
            <v>Prestación de servicios</v>
          </cell>
          <cell r="N1089" t="str">
            <v>No</v>
          </cell>
          <cell r="O1089" t="str">
            <v>N/A</v>
          </cell>
          <cell r="P1089">
            <v>45362</v>
          </cell>
          <cell r="Q1089">
            <v>45364</v>
          </cell>
          <cell r="R1089">
            <v>45488</v>
          </cell>
          <cell r="S1089">
            <v>123</v>
          </cell>
          <cell r="T1089" t="str">
            <v>En Ejecución</v>
          </cell>
          <cell r="U1089" t="str">
            <v>LINA MARIA GAVIRIA HURTADO</v>
          </cell>
          <cell r="Z1089" t="str">
            <v>Inversión</v>
          </cell>
          <cell r="AA1089">
            <v>2020110010139</v>
          </cell>
          <cell r="AC1089" t="str">
            <v>O23011601150000007594</v>
          </cell>
          <cell r="AF1089">
            <v>35000000</v>
          </cell>
          <cell r="AJ1089" t="str">
            <v>Prestar servicios de apoyo a la gestión a la Subdirección de las Artes - Gerencia de Literatura en la realización de un proceso de formación que brinde a los ciudadanos interesados, herramientas para el desarrollo de proyectos de traducción literaria acordes a las expectativas del medio editorial, conforme a los requerimientos de la entidad.</v>
          </cell>
          <cell r="AK1089" t="str">
            <v>Asociación colombiana de traductores, terminólogos e intérpretes</v>
          </cell>
          <cell r="AL1089">
            <v>830051582</v>
          </cell>
          <cell r="AM1089" t="str">
            <v>1053-2024</v>
          </cell>
          <cell r="AP1089" t="str">
            <v>SECOP II</v>
          </cell>
          <cell r="AS1089" t="str">
            <v>Falso</v>
          </cell>
          <cell r="AU1089" t="str">
            <v>SI</v>
          </cell>
          <cell r="AV1089" t="str">
            <v>Marzo</v>
          </cell>
          <cell r="AW1089" t="e">
            <v>#N/A</v>
          </cell>
          <cell r="AX1089">
            <v>45488</v>
          </cell>
          <cell r="AY1089" t="str">
            <v>#REF!</v>
          </cell>
          <cell r="AZ1089" t="str">
            <v>CO1.PCCNTR.6077149</v>
          </cell>
        </row>
        <row r="1090">
          <cell r="D1090" t="str">
            <v>1054-2024</v>
          </cell>
          <cell r="E1090" t="str">
            <v>LINA MARIA GAVIRIA HURTADO</v>
          </cell>
          <cell r="F1090" t="str">
            <v>Subdirección de las Artes</v>
          </cell>
          <cell r="I1090" t="str">
            <v>Contratación Directa</v>
          </cell>
          <cell r="J1090" t="str">
            <v>Contratación directa.</v>
          </cell>
          <cell r="K1090" t="str">
            <v>Prestación de servicios</v>
          </cell>
          <cell r="N1090" t="str">
            <v>Si</v>
          </cell>
          <cell r="O1090" t="str">
            <v>Contrato Prestación de Servicios Profesionales</v>
          </cell>
          <cell r="P1090">
            <v>45362</v>
          </cell>
          <cell r="Q1090">
            <v>45363</v>
          </cell>
          <cell r="R1090">
            <v>45695</v>
          </cell>
          <cell r="S1090">
            <v>326</v>
          </cell>
          <cell r="T1090" t="str">
            <v>En Ejecución</v>
          </cell>
          <cell r="U1090" t="str">
            <v>LINA MARIA GAVIRIA HURTADO</v>
          </cell>
          <cell r="X1090" t="str">
            <v>RICARDO ALFONSO CANTOR BOSSA</v>
          </cell>
          <cell r="Z1090" t="str">
            <v>Inversión</v>
          </cell>
          <cell r="AA1090">
            <v>2020110010063</v>
          </cell>
          <cell r="AC1090" t="str">
            <v>O23011601210000007585</v>
          </cell>
          <cell r="AF1090">
            <v>55066800</v>
          </cell>
          <cell r="AI1090" t="str">
            <v>$ 5.052.000,00</v>
          </cell>
          <cell r="AJ1090" t="str">
            <v>Prestar servicios profesionales a la Subdirección de las Artes - Gerencia de Artes Audiovisuales, en actividades de fomento a la circulación y formación de la estrategia territorial Cinemateca Rodante, de acuerdo a las directrices de la dependencia.</v>
          </cell>
          <cell r="AK1090" t="str">
            <v>Maria Camila Muñoz Noguera</v>
          </cell>
          <cell r="AL1090">
            <v>1233897013</v>
          </cell>
          <cell r="AM1090" t="str">
            <v>1054-2024</v>
          </cell>
          <cell r="AP1090" t="str">
            <v>SECOP II</v>
          </cell>
          <cell r="AS1090" t="str">
            <v>Falso</v>
          </cell>
          <cell r="AU1090" t="str">
            <v>SI</v>
          </cell>
          <cell r="AV1090" t="str">
            <v>Marzo</v>
          </cell>
          <cell r="AW1090" t="e">
            <v>#N/A</v>
          </cell>
          <cell r="AX1090">
            <v>45695</v>
          </cell>
          <cell r="AY1090" t="str">
            <v>#REF!</v>
          </cell>
          <cell r="AZ1090" t="str">
            <v>CO1.PCCNTR.6078088</v>
          </cell>
        </row>
        <row r="1091">
          <cell r="D1091" t="str">
            <v>1055-2024</v>
          </cell>
          <cell r="E1091" t="str">
            <v>LINA MARIA GAVIRIA HURTADO</v>
          </cell>
          <cell r="F1091" t="str">
            <v>Subdirección de las Artes</v>
          </cell>
          <cell r="I1091" t="str">
            <v>Contratación Directa</v>
          </cell>
          <cell r="J1091" t="str">
            <v>Contratación directa.</v>
          </cell>
          <cell r="K1091" t="str">
            <v>Prestación de servicios</v>
          </cell>
          <cell r="N1091" t="str">
            <v>Si</v>
          </cell>
          <cell r="O1091" t="str">
            <v>Contrato Prestación de Servicios Apoyo a la Gestión</v>
          </cell>
          <cell r="P1091">
            <v>45362</v>
          </cell>
          <cell r="Q1091">
            <v>45363</v>
          </cell>
          <cell r="R1091">
            <v>45641</v>
          </cell>
          <cell r="S1091">
            <v>274</v>
          </cell>
          <cell r="T1091" t="str">
            <v>En Ejecución</v>
          </cell>
          <cell r="U1091" t="str">
            <v>LINA MARIA GAVIRIA HURTADO</v>
          </cell>
          <cell r="X1091" t="str">
            <v>MARIA PAULA ATUESTA OSPINA</v>
          </cell>
          <cell r="Z1091" t="str">
            <v>Inversión</v>
          </cell>
          <cell r="AA1091">
            <v>2020110010063</v>
          </cell>
          <cell r="AC1091" t="str">
            <v>O23011601210000007585</v>
          </cell>
          <cell r="AF1091">
            <v>36000000</v>
          </cell>
          <cell r="AI1091" t="str">
            <v>$ 4.000.000,00</v>
          </cell>
          <cell r="AJ1091" t="str">
            <v>Prestar servicios de apoyo a la gestión a la Subdirección de las Artes - Gerencia de Danza, en las actividades logísticas y operativas de "Orbitante Plataforma Danza Bogotá 2024" de conformidad con los lineamientos de la entidad.</v>
          </cell>
          <cell r="AK1091" t="str">
            <v>SEBASTIAN CAMILO MOLINA VARGAS</v>
          </cell>
          <cell r="AL1091">
            <v>1015467226</v>
          </cell>
          <cell r="AM1091" t="str">
            <v>1055-2024</v>
          </cell>
          <cell r="AP1091" t="str">
            <v>SECOP II</v>
          </cell>
          <cell r="AS1091" t="str">
            <v>Falso</v>
          </cell>
          <cell r="AU1091" t="str">
            <v>SI</v>
          </cell>
          <cell r="AV1091" t="str">
            <v>Marzo</v>
          </cell>
          <cell r="AW1091" t="e">
            <v>#N/A</v>
          </cell>
          <cell r="AX1091">
            <v>45641</v>
          </cell>
          <cell r="AY1091" t="str">
            <v>#REF!</v>
          </cell>
          <cell r="AZ1091" t="str">
            <v>CO1.PCCNTR.6077124</v>
          </cell>
        </row>
        <row r="1092">
          <cell r="D1092" t="str">
            <v>PUFA-060-2024</v>
          </cell>
          <cell r="E1092" t="str">
            <v>LINA MARIA GAVIRIA HURTADO</v>
          </cell>
          <cell r="F1092" t="str">
            <v>Subdirección de las Artes</v>
          </cell>
          <cell r="G1092" t="str">
            <v>Gerencia de Artes Audiovisuales</v>
          </cell>
          <cell r="H1092" t="str">
            <v>GERENTE DE ARTES AUDIOVISUALES</v>
          </cell>
          <cell r="I1092" t="str">
            <v>Contratación Directa</v>
          </cell>
          <cell r="J1092" t="str">
            <v>Contratación directa.</v>
          </cell>
          <cell r="K1092" t="str">
            <v>Prestación de servicios</v>
          </cell>
          <cell r="L1092" t="str">
            <v>17 17. Contrato de Prestación de Servicios</v>
          </cell>
          <cell r="M1092" t="str">
            <v xml:space="preserve">49 49-Otros Servicios </v>
          </cell>
          <cell r="N1092" t="str">
            <v>No</v>
          </cell>
          <cell r="O1092" t="str">
            <v>N/A</v>
          </cell>
          <cell r="P1092">
            <v>45362</v>
          </cell>
          <cell r="Q1092">
            <v>45363</v>
          </cell>
          <cell r="R1092">
            <v>45363</v>
          </cell>
          <cell r="S1092">
            <v>1</v>
          </cell>
          <cell r="T1092" t="str">
            <v>En Ejecución</v>
          </cell>
          <cell r="U1092" t="str">
            <v>LINA MARIA GAVIRIA HURTADO</v>
          </cell>
          <cell r="V1092">
            <v>52247497</v>
          </cell>
          <cell r="X1092" t="str">
            <v>Ricardo Alfonso Cantor Bossa</v>
          </cell>
          <cell r="Y1092">
            <v>80797050</v>
          </cell>
          <cell r="Z1092" t="str">
            <v>N/A</v>
          </cell>
          <cell r="AC1092" t="str">
            <v>N/A - Valor Cero / Coproducción</v>
          </cell>
          <cell r="AE1092">
            <v>0</v>
          </cell>
          <cell r="AF1092">
            <v>0</v>
          </cell>
          <cell r="AI1092" t="str">
            <v>N/A</v>
          </cell>
          <cell r="AJ1092" t="str">
            <v>El IDARTES se compromete a gestionar las solicitudes de Permiso Unificado de Filmaciones Audiovisuales - PUFA y conceder a NOELIA FILMS SAS el uso y aprovechamiento económico de los espacios públicos para filmaciones audiovisuales registrados y aprobados a través de la Comisión Fílmica de Bogotá - CFB y NOELIA FILMS SAS acepta pagar la respectiva retribución económica y cumplir con las condiciones establecidas por el IDARTES y la normatividad vigente para el uso del espacio público para las (..)</v>
          </cell>
          <cell r="AK1092" t="str">
            <v>NOELIA FILM S.A.S.</v>
          </cell>
          <cell r="AL1092">
            <v>901321347</v>
          </cell>
          <cell r="AM1092" t="str">
            <v>PUFA-060-2024</v>
          </cell>
          <cell r="AP1092" t="str">
            <v>SECOP II</v>
          </cell>
          <cell r="AS1092" t="str">
            <v>Falso</v>
          </cell>
          <cell r="AU1092" t="str">
            <v>SI</v>
          </cell>
          <cell r="AV1092" t="str">
            <v>Septiembre</v>
          </cell>
          <cell r="AW1092" t="e">
            <v>#N/A</v>
          </cell>
          <cell r="AX1092">
            <v>45363</v>
          </cell>
          <cell r="AY1092" t="str">
            <v>#REF!</v>
          </cell>
          <cell r="AZ1092" t="str">
            <v>CO1.PCCNTR.6078002</v>
          </cell>
        </row>
        <row r="1093">
          <cell r="D1093" t="str">
            <v>PUFA-061-2024</v>
          </cell>
          <cell r="E1093" t="str">
            <v>LINA MARIA GAVIRIA HURTADO</v>
          </cell>
          <cell r="F1093" t="str">
            <v>Subdirección de las Artes</v>
          </cell>
          <cell r="G1093" t="str">
            <v>Gerencia de Artes Audiovisuales</v>
          </cell>
          <cell r="H1093" t="str">
            <v>GERENTE DE ARTES AUDIOVISUALES</v>
          </cell>
          <cell r="I1093" t="str">
            <v>Contratación Directa</v>
          </cell>
          <cell r="J1093" t="str">
            <v>Contratación directa.</v>
          </cell>
          <cell r="K1093" t="str">
            <v>Prestación de servicios</v>
          </cell>
          <cell r="L1093" t="str">
            <v>17 17. Contrato de Prestación de Servicios</v>
          </cell>
          <cell r="M1093" t="str">
            <v xml:space="preserve">49 49-Otros Servicios </v>
          </cell>
          <cell r="N1093" t="str">
            <v>No</v>
          </cell>
          <cell r="O1093" t="str">
            <v>N/A</v>
          </cell>
          <cell r="P1093">
            <v>45362</v>
          </cell>
          <cell r="Q1093">
            <v>45363</v>
          </cell>
          <cell r="R1093">
            <v>45363</v>
          </cell>
          <cell r="S1093">
            <v>1</v>
          </cell>
          <cell r="T1093" t="str">
            <v>En Ejecución</v>
          </cell>
          <cell r="U1093" t="str">
            <v>LINA MARIA GAVIRIA HURTADO</v>
          </cell>
          <cell r="V1093">
            <v>52247497</v>
          </cell>
          <cell r="X1093" t="str">
            <v>Ricardo Alfonso Cantor Bossa</v>
          </cell>
          <cell r="Y1093">
            <v>80797050</v>
          </cell>
          <cell r="Z1093" t="str">
            <v>N/A</v>
          </cell>
          <cell r="AC1093" t="str">
            <v>N/A - Valor Cero / Coproducción</v>
          </cell>
          <cell r="AE1093">
            <v>0</v>
          </cell>
          <cell r="AF1093">
            <v>0</v>
          </cell>
          <cell r="AI1093" t="str">
            <v>N/A</v>
          </cell>
          <cell r="AJ1093" t="str">
            <v>El IDARTES se compromete a gestionar las solicitudes de Permiso Unificado de Filmaciones Audiovisuales - PUFA y conceder a NOELIA FILMS SAS el uso y aprovechamiento económico de los espacios públicos para filmaciones audiovisuales registrados y aprobados a través de la Comisión Fílmica de Bogotá - CFB y NOELIA FILMS SAS acepta pagar la respectiva retribución económica y cumplir con las condiciones establecidas por el IDARTES y la normatividad vigente para el uso del espacio público para (...)</v>
          </cell>
          <cell r="AK1093" t="str">
            <v>NOELIA FILM S.A.S.</v>
          </cell>
          <cell r="AL1093">
            <v>901321347</v>
          </cell>
          <cell r="AM1093" t="str">
            <v>PUFA-061-2024</v>
          </cell>
          <cell r="AP1093" t="str">
            <v>SECOP II</v>
          </cell>
          <cell r="AS1093" t="str">
            <v>Falso</v>
          </cell>
          <cell r="AU1093" t="str">
            <v>SI</v>
          </cell>
          <cell r="AV1093" t="str">
            <v>Septiembre</v>
          </cell>
          <cell r="AW1093" t="e">
            <v>#N/A</v>
          </cell>
          <cell r="AX1093">
            <v>45363</v>
          </cell>
          <cell r="AY1093" t="str">
            <v>#REF!</v>
          </cell>
          <cell r="AZ1093" t="str">
            <v>CO1.PCCNTR.6078027</v>
          </cell>
        </row>
        <row r="1094">
          <cell r="D1094" t="str">
            <v>1023-2024</v>
          </cell>
          <cell r="E1094" t="str">
            <v>LINA MARIA GAVIRIA HURTADO</v>
          </cell>
          <cell r="F1094" t="str">
            <v>Subdirección de Formación Artistica</v>
          </cell>
          <cell r="G1094" t="str">
            <v>Subdirección de Formación Artística</v>
          </cell>
          <cell r="I1094" t="str">
            <v>Contratación Directa</v>
          </cell>
          <cell r="J1094" t="str">
            <v>Contratación directa.</v>
          </cell>
          <cell r="K1094" t="str">
            <v>Prestación de servicios</v>
          </cell>
          <cell r="N1094" t="str">
            <v>Si</v>
          </cell>
          <cell r="O1094" t="str">
            <v>Contrato Prestación de Servicios Profesionales</v>
          </cell>
          <cell r="P1094">
            <v>45363</v>
          </cell>
          <cell r="Q1094">
            <v>45371</v>
          </cell>
          <cell r="R1094">
            <v>45473</v>
          </cell>
          <cell r="S1094">
            <v>101</v>
          </cell>
          <cell r="T1094" t="str">
            <v>En Ejecución</v>
          </cell>
          <cell r="U1094" t="str">
            <v>LINA MARIA GAVIRIA HURTADO</v>
          </cell>
          <cell r="X1094" t="str">
            <v>JORGE EDUARDO MARTINEZ GARCIA</v>
          </cell>
          <cell r="Z1094" t="str">
            <v>Inversión</v>
          </cell>
          <cell r="AA1094">
            <v>2020110010061</v>
          </cell>
          <cell r="AC1094" t="str">
            <v>O23011601140000007619</v>
          </cell>
          <cell r="AF1094">
            <v>9618180</v>
          </cell>
          <cell r="AJ109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94" t="str">
            <v>Stefanny Sandoval Monsalve</v>
          </cell>
          <cell r="AL1094">
            <v>1070945656</v>
          </cell>
          <cell r="AM1094" t="str">
            <v>1023-2024</v>
          </cell>
          <cell r="AP1094" t="str">
            <v>SECOP II</v>
          </cell>
          <cell r="AS1094" t="str">
            <v>Falso</v>
          </cell>
          <cell r="AU1094" t="str">
            <v>SI</v>
          </cell>
          <cell r="AV1094" t="str">
            <v>Marzo</v>
          </cell>
          <cell r="AW1094" t="e">
            <v>#N/A</v>
          </cell>
          <cell r="AX1094">
            <v>45473</v>
          </cell>
          <cell r="AY1094" t="str">
            <v>#REF!</v>
          </cell>
          <cell r="AZ1094" t="str">
            <v>CO1.PCCNTR.6066907</v>
          </cell>
        </row>
        <row r="1095">
          <cell r="D1095" t="str">
            <v>1026-2024</v>
          </cell>
          <cell r="E1095" t="str">
            <v>SILVIA OSPINA HENAO</v>
          </cell>
          <cell r="F1095" t="str">
            <v>Subdirección de Equipamientos Culturales</v>
          </cell>
          <cell r="I1095" t="str">
            <v>Contratación Directa</v>
          </cell>
          <cell r="J1095" t="str">
            <v>Contratación directa.</v>
          </cell>
          <cell r="K1095" t="str">
            <v>Prestación de servicios</v>
          </cell>
          <cell r="N1095" t="str">
            <v>No</v>
          </cell>
          <cell r="O1095" t="str">
            <v>N/A</v>
          </cell>
          <cell r="P1095">
            <v>45363</v>
          </cell>
          <cell r="Q1095">
            <v>45371</v>
          </cell>
          <cell r="R1095">
            <v>45468</v>
          </cell>
          <cell r="S1095">
            <v>96</v>
          </cell>
          <cell r="T1095" t="str">
            <v>En Ejecución</v>
          </cell>
          <cell r="U1095" t="str">
            <v>SILVIA OSPINA HENAO</v>
          </cell>
          <cell r="Z1095" t="str">
            <v>N/A</v>
          </cell>
          <cell r="AC1095" t="str">
            <v>N/A - Valor Cero / Coproducción</v>
          </cell>
          <cell r="AF1095">
            <v>191842000</v>
          </cell>
          <cell r="AJ1095" t="str">
            <v>REALIZAR LA COPRODUCCIÓN PARA EL DESARROLLO EL EVENTO DENOMINADO "ALBITA RODRIGUEZ", DE ACUERDO CON LOS LINEAMIENTOS DEL COMITÉ DE PROGRAMACIÓN Y CURADURÍA DE LA SUBDIRECCIÓN DE EQUIPAMIENTOS CULTURALES DE LA ENTIDAD.</v>
          </cell>
          <cell r="AK1095" t="str">
            <v>GOTA PRODUCCIONES SAS</v>
          </cell>
          <cell r="AL1095">
            <v>901275282</v>
          </cell>
          <cell r="AM1095" t="str">
            <v>1026-2024</v>
          </cell>
          <cell r="AP1095" t="str">
            <v>SECOP II</v>
          </cell>
          <cell r="AS1095" t="str">
            <v>Falso</v>
          </cell>
          <cell r="AU1095" t="str">
            <v>SI</v>
          </cell>
          <cell r="AV1095" t="str">
            <v>Junio</v>
          </cell>
          <cell r="AW1095" t="e">
            <v>#N/A</v>
          </cell>
          <cell r="AX1095">
            <v>45468</v>
          </cell>
          <cell r="AY1095" t="str">
            <v>#REF!</v>
          </cell>
          <cell r="AZ1095" t="str">
            <v>CO1.PCCNTR.6064052</v>
          </cell>
        </row>
        <row r="1096">
          <cell r="D1096" t="str">
            <v>1034-2024</v>
          </cell>
          <cell r="E1096" t="str">
            <v>LINA MARIA GAVIRIA HURTADO</v>
          </cell>
          <cell r="F1096" t="str">
            <v>Subdirección de Formación Artistica</v>
          </cell>
          <cell r="G1096" t="str">
            <v>Subdirección de Formación Artística</v>
          </cell>
          <cell r="I1096" t="str">
            <v>Contratación Directa</v>
          </cell>
          <cell r="J1096" t="str">
            <v>Contratación directa.</v>
          </cell>
          <cell r="K1096" t="str">
            <v>Prestación de servicios</v>
          </cell>
          <cell r="N1096" t="str">
            <v>Si</v>
          </cell>
          <cell r="O1096" t="str">
            <v>Contrato Prestación de Servicios Profesionales</v>
          </cell>
          <cell r="P1096">
            <v>45363</v>
          </cell>
          <cell r="Q1096">
            <v>45365</v>
          </cell>
          <cell r="R1096">
            <v>45473</v>
          </cell>
          <cell r="S1096">
            <v>107</v>
          </cell>
          <cell r="T1096" t="str">
            <v>En Ejecución</v>
          </cell>
          <cell r="U1096" t="str">
            <v>LINA MARIA GAVIRIA HURTADO</v>
          </cell>
          <cell r="X1096" t="str">
            <v>ALBA YANETH REYES SUAREZ</v>
          </cell>
          <cell r="Z1096" t="str">
            <v>Inversión</v>
          </cell>
          <cell r="AA1096">
            <v>2020110010061</v>
          </cell>
          <cell r="AC1096" t="str">
            <v>O23011601140000007619</v>
          </cell>
          <cell r="AF1096">
            <v>9618180</v>
          </cell>
          <cell r="AJ109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096">
            <v>1016005932</v>
          </cell>
          <cell r="AL1096">
            <v>1016005932</v>
          </cell>
          <cell r="AM1096" t="str">
            <v>1034-2024</v>
          </cell>
          <cell r="AP1096" t="str">
            <v>SECOP II</v>
          </cell>
          <cell r="AS1096" t="str">
            <v>Falso</v>
          </cell>
          <cell r="AU1096" t="str">
            <v>SI</v>
          </cell>
          <cell r="AV1096" t="str">
            <v>Marzo</v>
          </cell>
          <cell r="AW1096" t="e">
            <v>#N/A</v>
          </cell>
          <cell r="AX1096">
            <v>45473</v>
          </cell>
          <cell r="AY1096" t="str">
            <v>#REF!</v>
          </cell>
          <cell r="AZ1096" t="str">
            <v>CO1.PCCNTR.6076556</v>
          </cell>
        </row>
        <row r="1097">
          <cell r="D1097" t="str">
            <v>1036-2024</v>
          </cell>
          <cell r="E1097" t="str">
            <v>LINA MARIA GAVIRIA HURTADO</v>
          </cell>
          <cell r="F1097" t="str">
            <v>Subdirección de Formación Artistica</v>
          </cell>
          <cell r="G1097" t="str">
            <v>Subdirección de Formación Artística</v>
          </cell>
          <cell r="I1097" t="str">
            <v>Contratación Directa</v>
          </cell>
          <cell r="J1097" t="str">
            <v>Contratación directa.</v>
          </cell>
          <cell r="K1097" t="str">
            <v>Prestación de servicios</v>
          </cell>
          <cell r="N1097" t="str">
            <v>Si</v>
          </cell>
          <cell r="O1097" t="str">
            <v>Contrato Prestación de Servicios Profesionales</v>
          </cell>
          <cell r="P1097">
            <v>45363</v>
          </cell>
          <cell r="Q1097">
            <v>45365</v>
          </cell>
          <cell r="R1097">
            <v>45487</v>
          </cell>
          <cell r="S1097">
            <v>121</v>
          </cell>
          <cell r="T1097" t="str">
            <v>En Ejecución</v>
          </cell>
          <cell r="U1097" t="str">
            <v>LINA MARIA GAVIRIA HURTADO</v>
          </cell>
          <cell r="X1097" t="str">
            <v>ALBA YANETH REYES SUAREZ</v>
          </cell>
          <cell r="Z1097" t="str">
            <v>Inversión</v>
          </cell>
          <cell r="AA1097">
            <v>2020110010061</v>
          </cell>
          <cell r="AC1097" t="str">
            <v>O23011601140000007619</v>
          </cell>
          <cell r="AF1097">
            <v>14395920</v>
          </cell>
          <cell r="AJ109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097" t="str">
            <v>Juan Sebastian Gomez Aldana</v>
          </cell>
          <cell r="AL1097">
            <v>1020817616</v>
          </cell>
          <cell r="AM1097" t="str">
            <v>1036-2024</v>
          </cell>
          <cell r="AP1097" t="str">
            <v>SECOP II</v>
          </cell>
          <cell r="AS1097" t="str">
            <v>Falso</v>
          </cell>
          <cell r="AU1097" t="str">
            <v>SI</v>
          </cell>
          <cell r="AV1097" t="str">
            <v>Marzo</v>
          </cell>
          <cell r="AW1097" t="e">
            <v>#N/A</v>
          </cell>
          <cell r="AX1097">
            <v>45487</v>
          </cell>
          <cell r="AY1097" t="str">
            <v>#REF!</v>
          </cell>
          <cell r="AZ1097" t="str">
            <v>CO1.PCCNTR.6070604</v>
          </cell>
        </row>
        <row r="1098">
          <cell r="D1098" t="str">
            <v>1041-2024</v>
          </cell>
          <cell r="E1098" t="str">
            <v>SILVIA OSPINA HENAO</v>
          </cell>
          <cell r="F1098" t="str">
            <v>Subdirección de Equipamientos Culturales</v>
          </cell>
          <cell r="I1098" t="str">
            <v>Contratación Directa</v>
          </cell>
          <cell r="J1098" t="str">
            <v>Contratación directa.</v>
          </cell>
          <cell r="K1098" t="str">
            <v>Prestación de servicios</v>
          </cell>
          <cell r="N1098" t="str">
            <v>Si</v>
          </cell>
          <cell r="O1098" t="str">
            <v>Contrato Prestación de Servicios Apoyo a la Gestión</v>
          </cell>
          <cell r="P1098">
            <v>45363</v>
          </cell>
          <cell r="Q1098">
            <v>45364</v>
          </cell>
          <cell r="R1098">
            <v>45657</v>
          </cell>
          <cell r="S1098">
            <v>289</v>
          </cell>
          <cell r="T1098" t="str">
            <v>En Ejecución</v>
          </cell>
          <cell r="U1098" t="str">
            <v>SILVIA OSPINA HENAO</v>
          </cell>
          <cell r="X1098" t="str">
            <v>SILVIA OSPINA HENAO</v>
          </cell>
          <cell r="Z1098" t="str">
            <v>Inversión</v>
          </cell>
          <cell r="AA1098">
            <v>2020110010158</v>
          </cell>
          <cell r="AC1098" t="str">
            <v>O23011601210000007614</v>
          </cell>
          <cell r="AF1098">
            <v>33000000</v>
          </cell>
          <cell r="AI1098" t="str">
            <v>$ 3.300.000,00</v>
          </cell>
          <cell r="AJ1098" t="str">
            <v>Prestar servicios de apoyo a la gestión al Idartes- Subdirección de Equipamientos Culturales, en lo referente a la iluminación escénica con el fin de respaldar las actividades y eventos planificados en los equipamientos de la dependencia.</v>
          </cell>
          <cell r="AK1098" t="str">
            <v>Diego Armando Ramirez Quintero</v>
          </cell>
          <cell r="AL1098">
            <v>80845690</v>
          </cell>
          <cell r="AM1098" t="str">
            <v>1041-2024</v>
          </cell>
          <cell r="AP1098" t="str">
            <v>SECOP II</v>
          </cell>
          <cell r="AS1098" t="str">
            <v>Falso</v>
          </cell>
          <cell r="AU1098" t="str">
            <v>SI</v>
          </cell>
          <cell r="AV1098" t="str">
            <v>Marzo</v>
          </cell>
          <cell r="AW1098" t="e">
            <v>#N/A</v>
          </cell>
          <cell r="AX1098">
            <v>45657</v>
          </cell>
          <cell r="AY1098" t="str">
            <v>#REF!</v>
          </cell>
          <cell r="AZ1098" t="str">
            <v>CO1.PCCNTR.6076820</v>
          </cell>
        </row>
        <row r="1099">
          <cell r="D1099" t="str">
            <v>1042-2024</v>
          </cell>
          <cell r="E1099" t="str">
            <v>SILVIA OSPINA HENAO</v>
          </cell>
          <cell r="F1099" t="str">
            <v>Subdirección de Equipamientos Culturales</v>
          </cell>
          <cell r="I1099" t="str">
            <v>Contratación Directa</v>
          </cell>
          <cell r="J1099" t="str">
            <v>Contratación directa.</v>
          </cell>
          <cell r="K1099" t="str">
            <v>Prestación de servicios</v>
          </cell>
          <cell r="N1099" t="str">
            <v>Si</v>
          </cell>
          <cell r="O1099" t="str">
            <v>Contrato Prestación de Servicios Apoyo a la Gestión</v>
          </cell>
          <cell r="P1099">
            <v>45363</v>
          </cell>
          <cell r="Q1099">
            <v>45364</v>
          </cell>
          <cell r="R1099">
            <v>45657</v>
          </cell>
          <cell r="S1099">
            <v>289</v>
          </cell>
          <cell r="T1099" t="str">
            <v>En Ejecución</v>
          </cell>
          <cell r="U1099" t="str">
            <v>SILVIA OSPINA HENAO</v>
          </cell>
          <cell r="X1099" t="str">
            <v>SILVIA OSPINA HENAO</v>
          </cell>
          <cell r="Z1099" t="str">
            <v>Inversión</v>
          </cell>
          <cell r="AA1099">
            <v>2020110010158</v>
          </cell>
          <cell r="AC1099" t="str">
            <v>O23011601210000007614</v>
          </cell>
          <cell r="AF1099">
            <v>33000000</v>
          </cell>
          <cell r="AI1099" t="str">
            <v>$ 3.300.000,00</v>
          </cell>
          <cell r="AJ1099" t="str">
            <v>Prestar servicios de apoyo técnico al Idartes- Subdirección de Equipamientos Culturales, en lo referente a los sistemas de iluminación y espacios escénicos, con el fin de respaldar las actividades y eventos planificados en los equipamientos de la dependencia.</v>
          </cell>
          <cell r="AK1099" t="str">
            <v>omr alexander martinez cisneros</v>
          </cell>
          <cell r="AL1099">
            <v>1032357094</v>
          </cell>
          <cell r="AM1099" t="str">
            <v>1042-2024</v>
          </cell>
          <cell r="AP1099" t="str">
            <v>SECOP II</v>
          </cell>
          <cell r="AS1099" t="str">
            <v>Falso</v>
          </cell>
          <cell r="AU1099" t="str">
            <v>SI</v>
          </cell>
          <cell r="AV1099" t="str">
            <v>Marzo</v>
          </cell>
          <cell r="AW1099" t="e">
            <v>#N/A</v>
          </cell>
          <cell r="AX1099">
            <v>45657</v>
          </cell>
          <cell r="AY1099" t="str">
            <v>#REF!</v>
          </cell>
          <cell r="AZ1099" t="str">
            <v>CO1.PCCNTR.6071978</v>
          </cell>
        </row>
        <row r="1100">
          <cell r="D1100" t="str">
            <v>1043-2024</v>
          </cell>
          <cell r="E1100" t="str">
            <v>SILVIA OSPINA HENAO</v>
          </cell>
          <cell r="F1100" t="str">
            <v>Subdirección de Equipamientos Culturales</v>
          </cell>
          <cell r="I1100" t="str">
            <v>Contratación Directa</v>
          </cell>
          <cell r="J1100" t="str">
            <v>Contratación directa.</v>
          </cell>
          <cell r="K1100" t="str">
            <v>Prestación de servicios</v>
          </cell>
          <cell r="N1100" t="str">
            <v>Si</v>
          </cell>
          <cell r="O1100" t="str">
            <v>Contrato Prestación de Servicios Apoyo a la Gestión</v>
          </cell>
          <cell r="P1100">
            <v>45363</v>
          </cell>
          <cell r="Q1100">
            <v>45366</v>
          </cell>
          <cell r="R1100">
            <v>45665</v>
          </cell>
          <cell r="S1100">
            <v>294</v>
          </cell>
          <cell r="T1100" t="str">
            <v>En Ejecución</v>
          </cell>
          <cell r="U1100" t="str">
            <v>SILVIA OSPINA HENAO</v>
          </cell>
          <cell r="X1100" t="str">
            <v>PAULA MARIA SILVA DIAZ</v>
          </cell>
          <cell r="Z1100" t="str">
            <v>Inversión</v>
          </cell>
          <cell r="AA1100">
            <v>2020110010158</v>
          </cell>
          <cell r="AC1100" t="str">
            <v>O23011601210000007614</v>
          </cell>
          <cell r="AF1100">
            <v>33000000</v>
          </cell>
          <cell r="AI1100" t="str">
            <v>$ 3.300.000,00</v>
          </cell>
          <cell r="AJ1100" t="str">
            <v>PRESTAR SERVICIOS DE APOYO A LA GESTIÓN AL IDARTES- SUBDIRECCIÓN DE EQUIPAMIENTOS CULTURALES, EN ACTIVIDADES ASOCIADAS A LO REFERENTE A LOS SISTEMAS DE SONIDO Y VIDEO CON EL FIN DE RESPALDAR LAS ACTIVIDADES Y EVENTOS PLANIFICADOS EN LOS EQUIPAMIENTOS DE LA DEPENDENCIA</v>
          </cell>
          <cell r="AK1100" t="str">
            <v>Jose Manuel Giraldo Malik</v>
          </cell>
          <cell r="AL1100">
            <v>1026307306</v>
          </cell>
          <cell r="AM1100" t="str">
            <v>1043-2024</v>
          </cell>
          <cell r="AP1100" t="str">
            <v>SECOP II</v>
          </cell>
          <cell r="AS1100" t="str">
            <v>Falso</v>
          </cell>
          <cell r="AU1100" t="str">
            <v>SI</v>
          </cell>
          <cell r="AV1100" t="str">
            <v>Marzo</v>
          </cell>
          <cell r="AW1100" t="e">
            <v>#N/A</v>
          </cell>
          <cell r="AX1100">
            <v>45665</v>
          </cell>
          <cell r="AY1100" t="str">
            <v>#REF!</v>
          </cell>
          <cell r="AZ1100" t="str">
            <v>CO1.PCCNTR.6073916</v>
          </cell>
        </row>
        <row r="1101">
          <cell r="D1101" t="str">
            <v>1045-2024</v>
          </cell>
          <cell r="E1101" t="str">
            <v>LINA MARIA GAVIRIA HURTADO</v>
          </cell>
          <cell r="F1101" t="str">
            <v>Subdirección de las Artes</v>
          </cell>
          <cell r="I1101" t="str">
            <v>Contratación Directa</v>
          </cell>
          <cell r="J1101" t="str">
            <v>Contratación directa.</v>
          </cell>
          <cell r="K1101" t="str">
            <v>Prestación de servicios</v>
          </cell>
          <cell r="N1101" t="str">
            <v>Si</v>
          </cell>
          <cell r="O1101" t="str">
            <v>Contrato Prestación de Servicios Apoyo a la Gestión</v>
          </cell>
          <cell r="P1101">
            <v>45363</v>
          </cell>
          <cell r="Q1101">
            <v>45364</v>
          </cell>
          <cell r="R1101">
            <v>45657</v>
          </cell>
          <cell r="S1101">
            <v>289</v>
          </cell>
          <cell r="T1101" t="str">
            <v>En Ejecución</v>
          </cell>
          <cell r="U1101" t="str">
            <v>LINA MARIA GAVIRIA HURTADO</v>
          </cell>
          <cell r="X1101" t="str">
            <v>EVA LUCIA DIAZ BURCKHARDT</v>
          </cell>
          <cell r="Z1101" t="str">
            <v>Inversión</v>
          </cell>
          <cell r="AA1101">
            <v>2020110010060</v>
          </cell>
          <cell r="AC1101" t="str">
            <v>O23011601210000007600</v>
          </cell>
          <cell r="AF1101">
            <v>57478000</v>
          </cell>
          <cell r="AI1101" t="str">
            <v>$ 5.946.000,00</v>
          </cell>
          <cell r="AJ1101" t="str">
            <v>PRESTAR SERVICIOS DE APOYO A LA GESTIÓN A LA SUBDIRECCIÓN DE LAS ARTES- GERENCIA DE ARTE DRAMÁTICO EN ACCIONES 
 RELACIONADAS CON EL ACOMPAÑAMIENTO, SEGUIMIENTO Y EVALUACIÓN DE LOS PROYECTOS SELECCIONADOS, ASÍ COMO LAS ACTIVIDADES 
 DEFINIDAS EN EL MARCO DEL PROGRAMA DISTRITAL DE SALAS CONCERTADAS 2024.</v>
          </cell>
          <cell r="AK1101" t="str">
            <v>DIANA PATRICIA PAEZ SANDOVAL</v>
          </cell>
          <cell r="AL1101">
            <v>52700112</v>
          </cell>
          <cell r="AM1101" t="str">
            <v>1045-2024</v>
          </cell>
          <cell r="AP1101" t="str">
            <v>SECOP II</v>
          </cell>
          <cell r="AS1101" t="str">
            <v>Falso</v>
          </cell>
          <cell r="AU1101" t="str">
            <v>SI</v>
          </cell>
          <cell r="AV1101" t="str">
            <v>Marzo</v>
          </cell>
          <cell r="AW1101" t="e">
            <v>#N/A</v>
          </cell>
          <cell r="AX1101">
            <v>45657</v>
          </cell>
          <cell r="AY1101" t="str">
            <v>#REF!</v>
          </cell>
          <cell r="AZ1101" t="str">
            <v>CO1.PCCNTR.6071126</v>
          </cell>
        </row>
        <row r="1102">
          <cell r="D1102" t="str">
            <v>1050-2024</v>
          </cell>
          <cell r="E1102" t="str">
            <v>ANDRES FELIPE ALBARRACIN RODRIGUEZ</v>
          </cell>
          <cell r="F1102" t="str">
            <v>Subdirección Administrativa y Financiera</v>
          </cell>
          <cell r="I1102" t="str">
            <v>Contratación Directa</v>
          </cell>
          <cell r="J1102" t="str">
            <v>Contratación directa (con ofertas)</v>
          </cell>
          <cell r="K1102" t="str">
            <v>Otro</v>
          </cell>
          <cell r="N1102" t="str">
            <v>No</v>
          </cell>
          <cell r="O1102" t="str">
            <v>N/A</v>
          </cell>
          <cell r="P1102">
            <v>45363</v>
          </cell>
          <cell r="Q1102">
            <v>45364</v>
          </cell>
          <cell r="R1102">
            <v>45728</v>
          </cell>
          <cell r="S1102">
            <v>360</v>
          </cell>
          <cell r="T1102" t="str">
            <v>En Ejecución</v>
          </cell>
          <cell r="U1102" t="str">
            <v>ANDRES FELIPE ALBARRACIN RODRIGUEZ</v>
          </cell>
          <cell r="Z1102" t="str">
            <v>Inversión</v>
          </cell>
          <cell r="AA1102">
            <v>2020110010061</v>
          </cell>
          <cell r="AC1102" t="str">
            <v>O23011601140000007619</v>
          </cell>
          <cell r="AF1102">
            <v>968382546</v>
          </cell>
          <cell r="AJ1102" t="str">
            <v>CONTRATAR CON LA EMPRESA DE TELECOMUNICACIONES DE BOGOTÁ S.A. E.S.P. - LOS SERVICIOS DE TELEFONÍA, ENLACES DE DATOS MEDIANTE MPLS, SUMINISTRO DE CANALES DE INTERNET DEDICADO, HOSTING PARA EL USO DE LAS PLATAFORMAS WEB Y DEMAS ASOCIADOS EN COMPUTACIÓN EN LA NUBE Y RENOVACION DEL LICENCIAMIENTO, SOPORTE TÉCNICO Y GARANTÍA PARA LOS PRODUCTOS FORTINET CONFORME CON LOS REQUISITOS DEL INSTITUTO DISTRITAL DE LAS ARTES - IDARTES, PARA EL DESARROLLO DE LAS ACTIVIDADES EN CUMPLIMIENTO DE LA MISIONALIDAD D</v>
          </cell>
          <cell r="AK1102" t="str">
            <v>Empresa de Telecomunicaciones de Bogota ETB SA ESP</v>
          </cell>
          <cell r="AL1102">
            <v>899999115</v>
          </cell>
          <cell r="AM1102" t="str">
            <v>1050-2024</v>
          </cell>
          <cell r="AP1102" t="str">
            <v>SECOP II</v>
          </cell>
          <cell r="AS1102" t="str">
            <v>Ok</v>
          </cell>
          <cell r="AU1102" t="str">
            <v>SI</v>
          </cell>
          <cell r="AV1102" t="str">
            <v>Marzo</v>
          </cell>
          <cell r="AW1102" t="e">
            <v>#N/A</v>
          </cell>
          <cell r="AX1102">
            <v>45728</v>
          </cell>
          <cell r="AY1102" t="str">
            <v>#REF!</v>
          </cell>
          <cell r="AZ1102" t="str">
            <v>CO1.PCCNTR.6082321</v>
          </cell>
        </row>
        <row r="1103">
          <cell r="D1103" t="str">
            <v>1056-2024</v>
          </cell>
          <cell r="E1103" t="str">
            <v>LINA MARIA GAVIRIA HURTADO</v>
          </cell>
          <cell r="F1103" t="str">
            <v>Subdirección de Formación Artistica</v>
          </cell>
          <cell r="G1103" t="str">
            <v>Subdirección de Formación Artística</v>
          </cell>
          <cell r="I1103" t="str">
            <v>Contratación Directa</v>
          </cell>
          <cell r="J1103" t="str">
            <v>Contratación directa.</v>
          </cell>
          <cell r="K1103" t="str">
            <v>Prestación de servicios</v>
          </cell>
          <cell r="N1103" t="str">
            <v>Si</v>
          </cell>
          <cell r="O1103" t="str">
            <v>Contrato Prestación de Servicios Profesionales</v>
          </cell>
          <cell r="P1103">
            <v>45363</v>
          </cell>
          <cell r="Q1103">
            <v>45364</v>
          </cell>
          <cell r="R1103">
            <v>45473</v>
          </cell>
          <cell r="S1103">
            <v>108</v>
          </cell>
          <cell r="T1103" t="str">
            <v>En Ejecución</v>
          </cell>
          <cell r="U1103" t="str">
            <v>LINA MARIA GAVIRIA HURTADO</v>
          </cell>
          <cell r="X1103" t="str">
            <v>ALBA YANETH REYES SUAREZ</v>
          </cell>
          <cell r="Z1103" t="str">
            <v>Inversión</v>
          </cell>
          <cell r="AA1103">
            <v>2020110010061</v>
          </cell>
          <cell r="AC1103" t="str">
            <v>O23011601140000007619</v>
          </cell>
          <cell r="AF1103">
            <v>14395920</v>
          </cell>
          <cell r="AJ110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03" t="str">
            <v>Idartes</v>
          </cell>
          <cell r="AL1103">
            <v>1075667461</v>
          </cell>
          <cell r="AM1103" t="str">
            <v>1056-2024</v>
          </cell>
          <cell r="AP1103" t="str">
            <v>SECOP II</v>
          </cell>
          <cell r="AS1103" t="str">
            <v>Falso</v>
          </cell>
          <cell r="AU1103" t="str">
            <v>SI</v>
          </cell>
          <cell r="AV1103" t="str">
            <v>Marzo</v>
          </cell>
          <cell r="AW1103" t="e">
            <v>#N/A</v>
          </cell>
          <cell r="AX1103">
            <v>45473</v>
          </cell>
          <cell r="AY1103" t="str">
            <v>#REF!</v>
          </cell>
          <cell r="AZ1103" t="str">
            <v>CO1.PCCNTR.6082789</v>
          </cell>
        </row>
        <row r="1104">
          <cell r="D1104" t="str">
            <v>1057-2024</v>
          </cell>
          <cell r="E1104" t="str">
            <v>LINA MARIA GAVIRIA HURTADO</v>
          </cell>
          <cell r="F1104" t="str">
            <v>Subdirección de Formación Artistica</v>
          </cell>
          <cell r="G1104" t="str">
            <v>Subdirección de Formación Artística</v>
          </cell>
          <cell r="I1104" t="str">
            <v>Contratación Directa</v>
          </cell>
          <cell r="J1104" t="str">
            <v>Contratación directa.</v>
          </cell>
          <cell r="K1104" t="str">
            <v>Prestación de servicios</v>
          </cell>
          <cell r="N1104" t="str">
            <v>Si</v>
          </cell>
          <cell r="O1104" t="str">
            <v>Contrato Prestación de Servicios Profesionales</v>
          </cell>
          <cell r="P1104">
            <v>45363</v>
          </cell>
          <cell r="Q1104">
            <v>45364</v>
          </cell>
          <cell r="R1104">
            <v>45473</v>
          </cell>
          <cell r="S1104">
            <v>108</v>
          </cell>
          <cell r="T1104" t="str">
            <v>En Ejecución</v>
          </cell>
          <cell r="U1104" t="str">
            <v>LINA MARIA GAVIRIA HURTADO</v>
          </cell>
          <cell r="X1104" t="str">
            <v>JORGE EDUARDO MARTINEZ GARCIA</v>
          </cell>
          <cell r="Z1104" t="str">
            <v>Inversión</v>
          </cell>
          <cell r="AA1104">
            <v>2020110010061</v>
          </cell>
          <cell r="AC1104" t="str">
            <v>O23011601140000007619</v>
          </cell>
          <cell r="AF1104">
            <v>8896817</v>
          </cell>
          <cell r="AJ110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04" t="str">
            <v>Laura Tolosa</v>
          </cell>
          <cell r="AL1104">
            <v>1014216667</v>
          </cell>
          <cell r="AM1104" t="str">
            <v>1057-2024</v>
          </cell>
          <cell r="AP1104" t="str">
            <v>SECOP II</v>
          </cell>
          <cell r="AS1104" t="str">
            <v>Falso</v>
          </cell>
          <cell r="AU1104" t="str">
            <v>SI</v>
          </cell>
          <cell r="AV1104" t="str">
            <v>Marzo</v>
          </cell>
          <cell r="AW1104" t="e">
            <v>#N/A</v>
          </cell>
          <cell r="AX1104">
            <v>45473</v>
          </cell>
          <cell r="AY1104" t="str">
            <v>#REF!</v>
          </cell>
          <cell r="AZ1104" t="str">
            <v>CO1.PCCNTR.6082960</v>
          </cell>
        </row>
        <row r="1105">
          <cell r="D1105" t="str">
            <v>1058-2024</v>
          </cell>
          <cell r="E1105" t="str">
            <v>LINA MARIA GAVIRIA HURTADO</v>
          </cell>
          <cell r="F1105" t="str">
            <v>Subdirección de Formación Artistica</v>
          </cell>
          <cell r="G1105" t="str">
            <v>Subdirección de Formación Artística</v>
          </cell>
          <cell r="I1105" t="str">
            <v>Contratación Directa</v>
          </cell>
          <cell r="J1105" t="str">
            <v>Contratación directa.</v>
          </cell>
          <cell r="K1105" t="str">
            <v>Prestación de servicios</v>
          </cell>
          <cell r="N1105" t="str">
            <v>Si</v>
          </cell>
          <cell r="O1105" t="str">
            <v>Contrato Prestación de Servicios Apoyo a la Gestión</v>
          </cell>
          <cell r="P1105">
            <v>45363</v>
          </cell>
          <cell r="Q1105">
            <v>45371</v>
          </cell>
          <cell r="R1105">
            <v>45473</v>
          </cell>
          <cell r="S1105">
            <v>101</v>
          </cell>
          <cell r="T1105" t="str">
            <v>En Ejecución</v>
          </cell>
          <cell r="U1105" t="str">
            <v>LINA MARIA GAVIRIA HURTADO</v>
          </cell>
          <cell r="X1105" t="str">
            <v>JORGE EDUARDO MARTINEZ GARCIA</v>
          </cell>
          <cell r="Z1105" t="str">
            <v>Inversión</v>
          </cell>
          <cell r="AA1105">
            <v>2020110010061</v>
          </cell>
          <cell r="AC1105" t="str">
            <v>O23011601140000007619</v>
          </cell>
          <cell r="AF1105">
            <v>8854285</v>
          </cell>
          <cell r="AJ110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05" t="str">
            <v>SARA TORRES GONZALEZ</v>
          </cell>
          <cell r="AL1105">
            <v>1007244336</v>
          </cell>
          <cell r="AM1105" t="str">
            <v>1058-2024</v>
          </cell>
          <cell r="AP1105" t="str">
            <v>SECOP II</v>
          </cell>
          <cell r="AS1105" t="str">
            <v>Falso</v>
          </cell>
          <cell r="AU1105" t="str">
            <v>SI</v>
          </cell>
          <cell r="AV1105" t="str">
            <v>Marzo</v>
          </cell>
          <cell r="AW1105" t="e">
            <v>#N/A</v>
          </cell>
          <cell r="AX1105">
            <v>45473</v>
          </cell>
          <cell r="AY1105" t="str">
            <v>#REF!</v>
          </cell>
          <cell r="AZ1105" t="str">
            <v>CO1.PCCNTR.6083012</v>
          </cell>
        </row>
        <row r="1106">
          <cell r="D1106" t="str">
            <v>1059-2024</v>
          </cell>
          <cell r="E1106" t="str">
            <v>LINA MARIA GAVIRIA HURTADO</v>
          </cell>
          <cell r="F1106" t="str">
            <v>Subdirección de Formación Artistica</v>
          </cell>
          <cell r="G1106" t="str">
            <v>Subdirección de Formación Artística</v>
          </cell>
          <cell r="I1106" t="str">
            <v>Contratación Directa</v>
          </cell>
          <cell r="J1106" t="str">
            <v>Contratación directa.</v>
          </cell>
          <cell r="K1106" t="str">
            <v>Prestación de servicios</v>
          </cell>
          <cell r="N1106" t="str">
            <v>Si</v>
          </cell>
          <cell r="O1106" t="str">
            <v>Contrato Prestación de Servicios Profesionales</v>
          </cell>
          <cell r="P1106">
            <v>45363</v>
          </cell>
          <cell r="Q1106">
            <v>45364</v>
          </cell>
          <cell r="R1106">
            <v>45473</v>
          </cell>
          <cell r="S1106">
            <v>108</v>
          </cell>
          <cell r="T1106" t="str">
            <v>En Ejecución</v>
          </cell>
          <cell r="U1106" t="str">
            <v>LINA MARIA GAVIRIA HURTADO</v>
          </cell>
          <cell r="X1106" t="str">
            <v>ALBA YANETH REYES SUAREZ</v>
          </cell>
          <cell r="Z1106" t="str">
            <v>Inversión</v>
          </cell>
          <cell r="AA1106">
            <v>2020110010061</v>
          </cell>
          <cell r="AC1106" t="str">
            <v>O23011601140000007619</v>
          </cell>
          <cell r="AF1106">
            <v>9618180</v>
          </cell>
          <cell r="AJ110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06" t="str">
            <v>Nidia Leticia Castiblanco Farfan</v>
          </cell>
          <cell r="AL1106">
            <v>39698690</v>
          </cell>
          <cell r="AM1106" t="str">
            <v>1059-2024</v>
          </cell>
          <cell r="AP1106" t="str">
            <v>SECOP II</v>
          </cell>
          <cell r="AS1106" t="str">
            <v>Falso</v>
          </cell>
          <cell r="AU1106" t="str">
            <v>SI</v>
          </cell>
          <cell r="AV1106" t="str">
            <v>Marzo</v>
          </cell>
          <cell r="AW1106" t="e">
            <v>#N/A</v>
          </cell>
          <cell r="AX1106">
            <v>45473</v>
          </cell>
          <cell r="AY1106" t="str">
            <v>#REF!</v>
          </cell>
          <cell r="AZ1106" t="str">
            <v>CO1.PCCNTR.6079252</v>
          </cell>
        </row>
        <row r="1107">
          <cell r="D1107" t="str">
            <v>1060-2024</v>
          </cell>
          <cell r="E1107" t="str">
            <v>LINA MARIA GAVIRIA HURTADO</v>
          </cell>
          <cell r="F1107" t="str">
            <v>Subdirección de las Artes</v>
          </cell>
          <cell r="I1107" t="str">
            <v>Contratación Directa</v>
          </cell>
          <cell r="J1107" t="str">
            <v>Contratación directa.</v>
          </cell>
          <cell r="K1107" t="str">
            <v>Prestación de servicios</v>
          </cell>
          <cell r="N1107" t="str">
            <v>Si</v>
          </cell>
          <cell r="O1107" t="str">
            <v>Contrato Prestación de Servicios Apoyo a la Gestión</v>
          </cell>
          <cell r="P1107">
            <v>45363</v>
          </cell>
          <cell r="Q1107">
            <v>45363</v>
          </cell>
          <cell r="R1107">
            <v>45695</v>
          </cell>
          <cell r="S1107">
            <v>326</v>
          </cell>
          <cell r="T1107" t="str">
            <v>En Ejecución</v>
          </cell>
          <cell r="U1107" t="str">
            <v>LINA MARIA GAVIRIA HURTADO</v>
          </cell>
          <cell r="X1107" t="str">
            <v>NATALIA ALEJANDRA LOPEZ PEREZ</v>
          </cell>
          <cell r="Z1107" t="str">
            <v>Inversión</v>
          </cell>
          <cell r="AA1107">
            <v>2020110010063</v>
          </cell>
          <cell r="AC1107" t="str">
            <v>O23011601210000007585</v>
          </cell>
          <cell r="AF1107">
            <v>39054700</v>
          </cell>
          <cell r="AI1107" t="str">
            <v>$ 3.583.000,00</v>
          </cell>
          <cell r="AJ1107" t="str">
            <v>PRESTAR SERVICIOS DE APOYO A LA GESTIÓN A LA SUBDIRECCIÓN DE LAS ARTES - GERENCIA DE ARTES AUDIOVISUALES DE IDARTES, EN EL CONTROL, VERIFICACIÓN Y SEGUIMIENTO DE LOS ELEMENTOS QUE INTEGRAN LA INFRAESTRUCTURA TECNOLÓGICA DE LA CINEMATECA DE BOGOTÁ PARA GARANTIZAR EL PERFECTO FUNCIONAMIENTO DE LOS MISMOS, ACORDE CON LOS ESTÁNDARES, PROCESOS Y PROCEDIMIENTOS DE LA ENTIDAD.</v>
          </cell>
          <cell r="AK1107" t="str">
            <v>Jeisson Antonio Urrego Diaz</v>
          </cell>
          <cell r="AL1107">
            <v>1012354420</v>
          </cell>
          <cell r="AM1107" t="str">
            <v>1060-2024</v>
          </cell>
          <cell r="AP1107" t="str">
            <v>SECOP II</v>
          </cell>
          <cell r="AS1107" t="str">
            <v>Falso</v>
          </cell>
          <cell r="AU1107" t="str">
            <v>SI</v>
          </cell>
          <cell r="AV1107" t="str">
            <v>Marzo</v>
          </cell>
          <cell r="AW1107" t="e">
            <v>#N/A</v>
          </cell>
          <cell r="AX1107">
            <v>45695</v>
          </cell>
          <cell r="AY1107" t="str">
            <v>#REF!</v>
          </cell>
          <cell r="AZ1107" t="str">
            <v>CO1.PCCNTR.6077036</v>
          </cell>
        </row>
        <row r="1108">
          <cell r="D1108" t="str">
            <v>1061-2024</v>
          </cell>
          <cell r="E1108" t="str">
            <v>SILVIA OSPINA HENAO</v>
          </cell>
          <cell r="F1108" t="str">
            <v>Subdirección de Equipamientos Culturales</v>
          </cell>
          <cell r="I1108" t="str">
            <v>Contratación Directa</v>
          </cell>
          <cell r="J1108" t="str">
            <v>Contratación directa.</v>
          </cell>
          <cell r="K1108" t="str">
            <v>Arrendamiento de inmuebles</v>
          </cell>
          <cell r="N1108" t="str">
            <v>No</v>
          </cell>
          <cell r="O1108" t="str">
            <v>N/A</v>
          </cell>
          <cell r="P1108">
            <v>45363</v>
          </cell>
          <cell r="Q1108">
            <v>45365</v>
          </cell>
          <cell r="R1108">
            <v>45461</v>
          </cell>
          <cell r="S1108">
            <v>95</v>
          </cell>
          <cell r="T1108" t="str">
            <v>En Ejecución</v>
          </cell>
          <cell r="U1108" t="str">
            <v>SILVIA OSPINA HENAO</v>
          </cell>
          <cell r="Z1108" t="str">
            <v>N/A</v>
          </cell>
          <cell r="AC1108" t="str">
            <v>N/A - Valor Cero / Coproducción</v>
          </cell>
          <cell r="AF1108">
            <v>0</v>
          </cell>
          <cell r="AJ1108" t="str">
            <v>PRESTAR EL SERVICIO DE ARRENDAMIENTO DEL TEATRO JORGE ELIÉCER GAITÁN PROPIEDAD DEL INSTITUTO DISTRITAL DE LAS ARTES IDARTES, A FILM MUSIC ORCHESTRA S.A.S, PARA LLEVAR A CABO EL EVENTO "DE ACUERDO CON LOS LINEAMIENTOS DEL COMITÉ DE PROGRAMACIÓN DE LA SUBDIRECCIÓN DE EQUIPAMIENTOS CULTURALES.</v>
          </cell>
          <cell r="AK1108" t="str">
            <v>Film Music Orchestra</v>
          </cell>
          <cell r="AL1108">
            <v>901669982</v>
          </cell>
          <cell r="AM1108" t="str">
            <v>1061-2024</v>
          </cell>
          <cell r="AP1108" t="str">
            <v>SECOP II</v>
          </cell>
          <cell r="AS1108" t="str">
            <v>Falso</v>
          </cell>
          <cell r="AU1108" t="str">
            <v>SI</v>
          </cell>
          <cell r="AV1108" t="str">
            <v>Junio</v>
          </cell>
          <cell r="AW1108" t="e">
            <v>#N/A</v>
          </cell>
          <cell r="AX1108">
            <v>45461</v>
          </cell>
          <cell r="AY1108" t="str">
            <v>#REF!</v>
          </cell>
          <cell r="AZ1108" t="str">
            <v>CO1.PCCNTR.6078299</v>
          </cell>
        </row>
        <row r="1109">
          <cell r="D1109" t="str">
            <v>1062-2024</v>
          </cell>
          <cell r="E1109" t="str">
            <v>ANDRES FELIPE ALBARRACIN RODRIGUEZ</v>
          </cell>
          <cell r="F1109" t="str">
            <v>Subdirección Administrativa y Financiera</v>
          </cell>
          <cell r="H1109" t="str">
            <v>Dirección General</v>
          </cell>
          <cell r="I1109" t="str">
            <v>Contratación Directa</v>
          </cell>
          <cell r="J1109" t="str">
            <v>Contratación directa.</v>
          </cell>
          <cell r="K1109" t="str">
            <v>Prestación de servicios</v>
          </cell>
          <cell r="N1109" t="str">
            <v>Si</v>
          </cell>
          <cell r="O1109" t="str">
            <v>Contrato Prestación de Servicios Profesionales</v>
          </cell>
          <cell r="P1109">
            <v>45363</v>
          </cell>
          <cell r="Q1109">
            <v>45369</v>
          </cell>
          <cell r="R1109">
            <v>45657</v>
          </cell>
          <cell r="S1109">
            <v>284</v>
          </cell>
          <cell r="T1109" t="str">
            <v>En Ejecución</v>
          </cell>
          <cell r="U1109" t="str">
            <v>ANDRES FELIPE ALBARRACIN RODRIGUEZ</v>
          </cell>
          <cell r="X1109" t="str">
            <v>PAOLA ANDREA MENDEZ HERNANDEZ</v>
          </cell>
          <cell r="Z1109" t="str">
            <v>Inversión</v>
          </cell>
          <cell r="AA1109">
            <v>2020110010376</v>
          </cell>
          <cell r="AC1109" t="str">
            <v>O23011605560000007902</v>
          </cell>
          <cell r="AF1109">
            <v>48450000</v>
          </cell>
          <cell r="AI1109" t="str">
            <v>$ 5.100.000,00</v>
          </cell>
          <cell r="AJ1109" t="str">
            <v>PRESTAR SERVICIOS PROFESIONALES AL INSTITUTO DISTRITAL DE LAS ARTES- IDARTES - DIRECCIÓN GENERAL- COMUNICACIONES COMO PERIODISTA PARA LA REALIZACIÓN E IMPLEMENTACIÓN DE LAS ESTRATEGIAS DE COMUNICACIÓN DE LOS EVENTOS, ACTIVIDADES Y PROGRAMAS DE CONFORMIDAD CON LOS LINEAMIENTOS DE LA ENTIDAD.</v>
          </cell>
          <cell r="AK1109" t="str">
            <v>Yesenia Piraquive Vega</v>
          </cell>
          <cell r="AL1109">
            <v>1010227059</v>
          </cell>
          <cell r="AM1109" t="str">
            <v>1062-2024</v>
          </cell>
          <cell r="AP1109" t="str">
            <v>SECOP II</v>
          </cell>
          <cell r="AS1109" t="str">
            <v>Falso</v>
          </cell>
          <cell r="AU1109" t="str">
            <v>SI</v>
          </cell>
          <cell r="AV1109" t="str">
            <v>Marzo</v>
          </cell>
          <cell r="AW1109" t="e">
            <v>#N/A</v>
          </cell>
          <cell r="AX1109">
            <v>45657</v>
          </cell>
          <cell r="AY1109" t="str">
            <v>#REF!</v>
          </cell>
          <cell r="AZ1109" t="str">
            <v>CO1.PCCNTR.6082302</v>
          </cell>
        </row>
        <row r="1110">
          <cell r="D1110" t="str">
            <v>1063-2024</v>
          </cell>
          <cell r="E1110" t="str">
            <v>ANDRES FELIPE ALBARRACIN RODRIGUEZ</v>
          </cell>
          <cell r="F1110" t="str">
            <v>Subdirección Administrativa y Financiera</v>
          </cell>
          <cell r="H1110" t="str">
            <v>Dirección General</v>
          </cell>
          <cell r="I1110" t="str">
            <v>Contratación Directa</v>
          </cell>
          <cell r="J1110" t="str">
            <v>Contratación directa.</v>
          </cell>
          <cell r="K1110" t="str">
            <v>Prestación de servicios</v>
          </cell>
          <cell r="N1110" t="str">
            <v>Si</v>
          </cell>
          <cell r="O1110" t="str">
            <v>Contrato Prestación de Servicios Profesionales</v>
          </cell>
          <cell r="P1110">
            <v>45363</v>
          </cell>
          <cell r="Q1110">
            <v>45364</v>
          </cell>
          <cell r="R1110">
            <v>45680</v>
          </cell>
          <cell r="S1110">
            <v>311</v>
          </cell>
          <cell r="T1110" t="str">
            <v>En Ejecución</v>
          </cell>
          <cell r="U1110" t="str">
            <v>ANDRES FELIPE ALBARRACIN RODRIGUEZ</v>
          </cell>
          <cell r="X1110" t="str">
            <v>PAOLA ANDREA MENDEZ HERNANDEZ</v>
          </cell>
          <cell r="Z1110" t="str">
            <v>Inversión</v>
          </cell>
          <cell r="AA1110">
            <v>2020110010376</v>
          </cell>
          <cell r="AC1110" t="str">
            <v>O23011605560000007902</v>
          </cell>
          <cell r="AF1110">
            <v>42266667</v>
          </cell>
          <cell r="AI1110" t="str">
            <v>$ 4.000.000,00</v>
          </cell>
          <cell r="AJ1110" t="str">
            <v>PRESTAR SERVICIOS PROFESIONALES AL INSTITUTO DISTRITAL DE LAS ARTES- IDARTES - DIRECCIÓN GENERAL- COMUNICACIONES PARA EL DESARROLLO DE ACTIVIDADES ADMINISTRATIVAS, FINANCIERAS, PRESUPUESTALES, ASÍ COMO LA IMPLEMENTACIÓN Y MANTENIMIENTO DEL SISTEMA INTEGRADO DE GESTIÓN, DE CONFORMIDAD CON LOS LINEAMIENTOS DE LA ENTIDAD.</v>
          </cell>
          <cell r="AK1110" t="str">
            <v>ANDRES ESTUPIÑAN NIÑO</v>
          </cell>
          <cell r="AL1110">
            <v>79799443</v>
          </cell>
          <cell r="AM1110" t="str">
            <v>1063-2024</v>
          </cell>
          <cell r="AP1110" t="str">
            <v>SECOP II</v>
          </cell>
          <cell r="AS1110" t="str">
            <v>Falso</v>
          </cell>
          <cell r="AU1110" t="str">
            <v>SI</v>
          </cell>
          <cell r="AV1110" t="str">
            <v>Marzo</v>
          </cell>
          <cell r="AW1110" t="e">
            <v>#N/A</v>
          </cell>
          <cell r="AX1110">
            <v>45680</v>
          </cell>
          <cell r="AY1110" t="str">
            <v>#REF!</v>
          </cell>
          <cell r="AZ1110" t="str">
            <v>CO1.PCCNTR.6082205</v>
          </cell>
        </row>
        <row r="1111">
          <cell r="D1111" t="str">
            <v>1065-2024</v>
          </cell>
          <cell r="E1111" t="str">
            <v>LINA MARIA GAVIRIA HURTADO</v>
          </cell>
          <cell r="F1111" t="str">
            <v>Subdirección de las Artes</v>
          </cell>
          <cell r="I1111" t="str">
            <v>Contratación Directa</v>
          </cell>
          <cell r="J1111" t="str">
            <v>Contratación directa.</v>
          </cell>
          <cell r="K1111" t="str">
            <v>Prestación de servicios</v>
          </cell>
          <cell r="N1111" t="str">
            <v>No</v>
          </cell>
          <cell r="O1111" t="str">
            <v>N/A</v>
          </cell>
          <cell r="P1111">
            <v>45363</v>
          </cell>
          <cell r="Q1111">
            <v>45364</v>
          </cell>
          <cell r="R1111">
            <v>45453</v>
          </cell>
          <cell r="S1111">
            <v>88</v>
          </cell>
          <cell r="T1111" t="str">
            <v>En Ejecución</v>
          </cell>
          <cell r="U1111" t="str">
            <v>LINA MARIA GAVIRIA HURTADO</v>
          </cell>
          <cell r="Z1111" t="str">
            <v>Inversión</v>
          </cell>
          <cell r="AA1111">
            <v>2020110010139</v>
          </cell>
          <cell r="AC1111" t="str">
            <v>O23011601150000007594</v>
          </cell>
          <cell r="AF1111">
            <v>34630998</v>
          </cell>
          <cell r="AJ1111" t="str">
            <v>PRESTAR SERVICIOS DE APOYO A LA GESTIÓN A LA SUBDIRECCIÓN DE LAS ARTES - GERENCIA DE LITERATURA EN LA REALIZACIÓN DE UN 
 PROCESO DE FORMACIÓN QUE BRINDE HERRAMIENTAS PARA LA PLANEACIÓN, EL DISEÑO, LA PUBLICACIÓN, LA DISTRIBUCIÓN Y LA 
 DIVULGACIÓN DE UN PROYECTO EDITORIAL, CONFORME A LOS REQUERIMIENTOS DE LA ENTIDAD.</v>
          </cell>
          <cell r="AK1111" t="str">
            <v>Cámara Colombiana de la Edición Independiente</v>
          </cell>
          <cell r="AL1111">
            <v>901735582</v>
          </cell>
          <cell r="AM1111" t="str">
            <v>1065-2024</v>
          </cell>
          <cell r="AP1111" t="str">
            <v>SECOP II</v>
          </cell>
          <cell r="AS1111" t="str">
            <v>Falso</v>
          </cell>
          <cell r="AU1111" t="str">
            <v>SI</v>
          </cell>
          <cell r="AV1111" t="str">
            <v>Marzo</v>
          </cell>
          <cell r="AW1111" t="e">
            <v>#N/A</v>
          </cell>
          <cell r="AX1111">
            <v>45453</v>
          </cell>
          <cell r="AY1111" t="str">
            <v>#REF!</v>
          </cell>
          <cell r="AZ1111" t="str">
            <v>CO1.PCCNTR.6082150</v>
          </cell>
        </row>
        <row r="1112">
          <cell r="D1112" t="str">
            <v>1067-2024</v>
          </cell>
          <cell r="E1112" t="str">
            <v>LINA MARIA GAVIRIA HURTADO</v>
          </cell>
          <cell r="F1112" t="str">
            <v>Subdirección de Formación Artistica</v>
          </cell>
          <cell r="G1112" t="str">
            <v>Subdirección de Formación Artística</v>
          </cell>
          <cell r="I1112" t="str">
            <v>Contratación Directa</v>
          </cell>
          <cell r="J1112" t="str">
            <v>Contratación directa.</v>
          </cell>
          <cell r="K1112" t="str">
            <v>Prestación de servicios</v>
          </cell>
          <cell r="N1112" t="str">
            <v>Si</v>
          </cell>
          <cell r="O1112" t="str">
            <v>Contrato Prestación de Servicios Profesionales</v>
          </cell>
          <cell r="P1112">
            <v>45363</v>
          </cell>
          <cell r="Q1112">
            <v>45365</v>
          </cell>
          <cell r="R1112">
            <v>45473</v>
          </cell>
          <cell r="S1112">
            <v>107</v>
          </cell>
          <cell r="T1112" t="str">
            <v>En Ejecución</v>
          </cell>
          <cell r="U1112" t="str">
            <v>LINA MARIA GAVIRIA HURTADO</v>
          </cell>
          <cell r="X1112" t="str">
            <v>ALBA YANETH REYES SUAREZ</v>
          </cell>
          <cell r="Z1112" t="str">
            <v>Inversión</v>
          </cell>
          <cell r="AA1112">
            <v>2020110010061</v>
          </cell>
          <cell r="AC1112" t="str">
            <v>O23011601140000007619</v>
          </cell>
          <cell r="AF1112">
            <v>14395920</v>
          </cell>
          <cell r="AJ111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12" t="str">
            <v>Wilmer Camilo Rodriguez Calvo</v>
          </cell>
          <cell r="AL1112">
            <v>1014237917</v>
          </cell>
          <cell r="AM1112" t="str">
            <v>1067-2024</v>
          </cell>
          <cell r="AP1112" t="str">
            <v>SECOP II</v>
          </cell>
          <cell r="AS1112" t="str">
            <v>Falso</v>
          </cell>
          <cell r="AU1112" t="str">
            <v>SI</v>
          </cell>
          <cell r="AV1112" t="str">
            <v>Marzo</v>
          </cell>
          <cell r="AW1112" t="e">
            <v>#N/A</v>
          </cell>
          <cell r="AX1112">
            <v>45473</v>
          </cell>
          <cell r="AY1112" t="str">
            <v>#REF!</v>
          </cell>
          <cell r="AZ1112" t="str">
            <v>CO1.PCCNTR.6082954</v>
          </cell>
        </row>
        <row r="1113">
          <cell r="D1113" t="str">
            <v>1068-2024</v>
          </cell>
          <cell r="E1113" t="str">
            <v>LINA MARIA GAVIRIA HURTADO</v>
          </cell>
          <cell r="F1113" t="str">
            <v>Subdirección de Formación Artistica</v>
          </cell>
          <cell r="G1113" t="str">
            <v>Subdirección de Formación Artística</v>
          </cell>
          <cell r="I1113" t="str">
            <v>Contratación Directa</v>
          </cell>
          <cell r="J1113" t="str">
            <v>Contratación directa.</v>
          </cell>
          <cell r="K1113" t="str">
            <v>Prestación de servicios</v>
          </cell>
          <cell r="N1113" t="str">
            <v>Si</v>
          </cell>
          <cell r="O1113" t="str">
            <v>Contrato Prestación de Servicios Apoyo a la Gestión</v>
          </cell>
          <cell r="P1113">
            <v>45363</v>
          </cell>
          <cell r="Q1113">
            <v>45369</v>
          </cell>
          <cell r="R1113">
            <v>45473</v>
          </cell>
          <cell r="S1113">
            <v>103</v>
          </cell>
          <cell r="T1113" t="str">
            <v>En Ejecución</v>
          </cell>
          <cell r="U1113" t="str">
            <v>LINA MARIA GAVIRIA HURTADO</v>
          </cell>
          <cell r="X1113" t="str">
            <v>JORGE EDUARDO MARTINEZ GARCIA</v>
          </cell>
          <cell r="Z1113" t="str">
            <v>Inversión</v>
          </cell>
          <cell r="AA1113">
            <v>2020110010061</v>
          </cell>
          <cell r="AC1113" t="str">
            <v>O23011601140000007619</v>
          </cell>
          <cell r="AF1113">
            <v>8854285</v>
          </cell>
          <cell r="AJ111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13" t="str">
            <v>Orlando Marquez Ocampo</v>
          </cell>
          <cell r="AL1113">
            <v>79272656</v>
          </cell>
          <cell r="AM1113" t="str">
            <v>1068-2024</v>
          </cell>
          <cell r="AP1113" t="str">
            <v>SECOP II</v>
          </cell>
          <cell r="AS1113" t="str">
            <v>Falso</v>
          </cell>
          <cell r="AU1113" t="str">
            <v>SI</v>
          </cell>
          <cell r="AV1113" t="str">
            <v>Marzo</v>
          </cell>
          <cell r="AW1113" t="e">
            <v>#N/A</v>
          </cell>
          <cell r="AX1113">
            <v>45473</v>
          </cell>
          <cell r="AY1113" t="str">
            <v>#REF!</v>
          </cell>
          <cell r="AZ1113" t="str">
            <v>CO1.PCCNTR.6083164</v>
          </cell>
        </row>
        <row r="1114">
          <cell r="D1114" t="str">
            <v>1044-2024</v>
          </cell>
          <cell r="E1114" t="str">
            <v>LINA MARIA GAVIRIA HURTADO</v>
          </cell>
          <cell r="F1114" t="str">
            <v>Subdirección de las Artes</v>
          </cell>
          <cell r="I1114" t="str">
            <v>Contratación Directa</v>
          </cell>
          <cell r="J1114" t="str">
            <v>Contratación directa.</v>
          </cell>
          <cell r="K1114" t="str">
            <v>Prestación de servicios</v>
          </cell>
          <cell r="N1114" t="str">
            <v>Si</v>
          </cell>
          <cell r="O1114" t="str">
            <v>Contrato Prestación de Servicios Apoyo a la Gestión</v>
          </cell>
          <cell r="P1114">
            <v>45364</v>
          </cell>
          <cell r="Q1114">
            <v>45365</v>
          </cell>
          <cell r="R1114">
            <v>45492</v>
          </cell>
          <cell r="S1114">
            <v>126</v>
          </cell>
          <cell r="T1114" t="str">
            <v>En Ejecución</v>
          </cell>
          <cell r="U1114" t="str">
            <v>LINA MARIA GAVIRIA HURTADO</v>
          </cell>
          <cell r="X1114" t="str">
            <v>LIZ ALEJANDRA SORIANO WILCHES</v>
          </cell>
          <cell r="Z1114" t="str">
            <v>Inversión</v>
          </cell>
          <cell r="AA1114">
            <v>2020110010139</v>
          </cell>
          <cell r="AC1114" t="str">
            <v>O23011601150000007594</v>
          </cell>
          <cell r="AF1114">
            <v>13500000</v>
          </cell>
          <cell r="AJ1114" t="str">
            <v>PRESTAR SERVICIOS DE APOYO A LA GESTIÓN A LA SUBDIRECCIÓN DE LAS ARTES - GERENCIA DE LITERATURA EN EL DESARROLLO DE ACCIONES DE PROMOCIÓN DE LECTURA EN LOS EVENTOS Y ESPACIOS DEFINIDOS POR LA DEPENDENCIA Y DE ACUERDO CON LOS LINEAMIENTOS QUE TRACE LA GERENCIA DE LITERATURA.</v>
          </cell>
          <cell r="AK1114" t="str">
            <v>DENNIS VALERIA ACEVEDO JIMÉNEZ</v>
          </cell>
          <cell r="AL1114">
            <v>1010238579</v>
          </cell>
          <cell r="AM1114" t="str">
            <v>1044-2024</v>
          </cell>
          <cell r="AP1114" t="str">
            <v>SECOP II</v>
          </cell>
          <cell r="AS1114" t="str">
            <v>Falso</v>
          </cell>
          <cell r="AU1114" t="str">
            <v>SI</v>
          </cell>
          <cell r="AV1114" t="str">
            <v>Marzo</v>
          </cell>
          <cell r="AW1114" t="e">
            <v>#N/A</v>
          </cell>
          <cell r="AX1114">
            <v>45492</v>
          </cell>
          <cell r="AY1114" t="str">
            <v>#REF!</v>
          </cell>
          <cell r="AZ1114" t="str">
            <v>CO1.PCCNTR.6071110</v>
          </cell>
        </row>
        <row r="1115">
          <cell r="D1115" t="str">
            <v>1064-2024</v>
          </cell>
          <cell r="E1115" t="str">
            <v>LINA MARIA GAVIRIA HURTADO</v>
          </cell>
          <cell r="F1115" t="str">
            <v>Subdirección de las Artes</v>
          </cell>
          <cell r="I1115" t="str">
            <v>Contratación Directa</v>
          </cell>
          <cell r="J1115" t="str">
            <v>Contratación directa.</v>
          </cell>
          <cell r="K1115" t="str">
            <v>Prestación de servicios</v>
          </cell>
          <cell r="N1115" t="str">
            <v>Si</v>
          </cell>
          <cell r="O1115" t="str">
            <v>Contrato Prestación de Servicios Profesionales</v>
          </cell>
          <cell r="P1115">
            <v>45364</v>
          </cell>
          <cell r="Q1115">
            <v>45365</v>
          </cell>
          <cell r="R1115">
            <v>45473</v>
          </cell>
          <cell r="S1115">
            <v>107</v>
          </cell>
          <cell r="T1115" t="str">
            <v>En Ejecución</v>
          </cell>
          <cell r="U1115" t="str">
            <v>LINA MARIA GAVIRIA HURTADO</v>
          </cell>
          <cell r="X1115" t="str">
            <v>LINA MARIA GAVIRIA HURTADO</v>
          </cell>
          <cell r="Z1115" t="str">
            <v>Inversión</v>
          </cell>
          <cell r="AA1115">
            <v>2020110010063</v>
          </cell>
          <cell r="AC1115" t="str">
            <v>O23011601210000007585</v>
          </cell>
          <cell r="AF1115">
            <v>23834000</v>
          </cell>
          <cell r="AJ1115" t="str">
            <v>PRESTAR SERVICIOS PROFESIONALES A LA SUBDIRECCIÓN DE LAS ARTES, DENTRO DE LA LÍNEA DE ARTE Y MEMORIA SIN FRONTERAS, PARA 
 LA PLANIFICACIÓN GESTIÓN, SEGUIMIENTO E IMPLEMENTACIÓN DE LAS ACCIONES Y ESTRATEGIAS NECESARIAS PARA INCORPORAR 
 TRANSVERSALMENTE EL ENFOQUE DE RURALIDAD EN LA ENTIDAD Y APORTAR EN LA IMPLEMENTACIÓN DE LAS ACTIVIDADES TERRITORIALES 
 DE CIRCULACIÓN QUE REALIZA LA LÍNEA SEGÚN LOS REQUERIMIENTOS DE LA ENTIDAD</v>
          </cell>
          <cell r="AK1115" t="str">
            <v>Angel Eduardo Castañeda Suárez</v>
          </cell>
          <cell r="AL1115">
            <v>79991209</v>
          </cell>
          <cell r="AM1115" t="str">
            <v>1064-2024</v>
          </cell>
          <cell r="AP1115" t="str">
            <v>SECOP II</v>
          </cell>
          <cell r="AS1115" t="str">
            <v>Falso</v>
          </cell>
          <cell r="AU1115" t="str">
            <v>SI</v>
          </cell>
          <cell r="AV1115" t="str">
            <v>Marzo</v>
          </cell>
          <cell r="AW1115" t="e">
            <v>#N/A</v>
          </cell>
          <cell r="AX1115">
            <v>45473</v>
          </cell>
          <cell r="AY1115" t="str">
            <v>#REF!</v>
          </cell>
          <cell r="AZ1115" t="str">
            <v>CO1.PCCNTR.6082701</v>
          </cell>
        </row>
        <row r="1116">
          <cell r="D1116" t="str">
            <v>1069-2024</v>
          </cell>
          <cell r="E1116" t="str">
            <v>LINA MARIA GAVIRIA HURTADO</v>
          </cell>
          <cell r="F1116" t="str">
            <v>Subdirección de Formación Artistica</v>
          </cell>
          <cell r="G1116" t="str">
            <v>Subdirección de Formación Artística</v>
          </cell>
          <cell r="I1116" t="str">
            <v>Contratación Directa</v>
          </cell>
          <cell r="J1116" t="str">
            <v>Contratación directa.</v>
          </cell>
          <cell r="K1116" t="str">
            <v>Prestación de servicios</v>
          </cell>
          <cell r="N1116" t="str">
            <v>Si</v>
          </cell>
          <cell r="O1116" t="str">
            <v>Contrato Prestación de Servicios Apoyo a la Gestión</v>
          </cell>
          <cell r="P1116">
            <v>45364</v>
          </cell>
          <cell r="Q1116">
            <v>45365</v>
          </cell>
          <cell r="R1116">
            <v>45473</v>
          </cell>
          <cell r="S1116">
            <v>107</v>
          </cell>
          <cell r="T1116" t="str">
            <v>En Ejecución</v>
          </cell>
          <cell r="U1116" t="str">
            <v>LINA MARIA GAVIRIA HURTADO</v>
          </cell>
          <cell r="X1116" t="str">
            <v>JORGE EDUARDO MARTINEZ GARCIA</v>
          </cell>
          <cell r="Z1116" t="str">
            <v>Inversión</v>
          </cell>
          <cell r="AA1116">
            <v>2020110010061</v>
          </cell>
          <cell r="AC1116" t="str">
            <v>O23011601140000007619</v>
          </cell>
          <cell r="AF1116">
            <v>13316226</v>
          </cell>
          <cell r="AJ111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16" t="str">
            <v>LEIDY VIVIANA VALBUENA USUGA</v>
          </cell>
          <cell r="AL1116">
            <v>52745530</v>
          </cell>
          <cell r="AM1116" t="str">
            <v>1069-2024</v>
          </cell>
          <cell r="AP1116" t="str">
            <v>SECOP II</v>
          </cell>
          <cell r="AS1116" t="str">
            <v>Falso</v>
          </cell>
          <cell r="AU1116" t="str">
            <v>SI</v>
          </cell>
          <cell r="AV1116" t="str">
            <v>Marzo</v>
          </cell>
          <cell r="AW1116" t="e">
            <v>#N/A</v>
          </cell>
          <cell r="AX1116">
            <v>45473</v>
          </cell>
          <cell r="AY1116" t="str">
            <v>#REF!</v>
          </cell>
          <cell r="AZ1116" t="str">
            <v>CO1.PCCNTR.6083112</v>
          </cell>
        </row>
        <row r="1117">
          <cell r="D1117" t="str">
            <v>1070-2024</v>
          </cell>
          <cell r="E1117" t="str">
            <v>LINA MARIA GAVIRIA HURTADO</v>
          </cell>
          <cell r="F1117" t="str">
            <v>Subdirección de Formación Artistica</v>
          </cell>
          <cell r="G1117" t="str">
            <v>Subdirección de Formación Artística</v>
          </cell>
          <cell r="I1117" t="str">
            <v>Contratación Directa</v>
          </cell>
          <cell r="J1117" t="str">
            <v>Contratación directa.</v>
          </cell>
          <cell r="K1117" t="str">
            <v>Prestación de servicios</v>
          </cell>
          <cell r="N1117" t="str">
            <v>Si</v>
          </cell>
          <cell r="O1117" t="str">
            <v>Contrato Prestación de Servicios Profesionales</v>
          </cell>
          <cell r="P1117">
            <v>45364</v>
          </cell>
          <cell r="Q1117">
            <v>45365</v>
          </cell>
          <cell r="R1117">
            <v>45473</v>
          </cell>
          <cell r="S1117">
            <v>107</v>
          </cell>
          <cell r="T1117" t="str">
            <v>En Ejecución</v>
          </cell>
          <cell r="U1117" t="str">
            <v>LINA MARIA GAVIRIA HURTADO</v>
          </cell>
          <cell r="X1117" t="str">
            <v>ALBA YANETH REYES SUAREZ</v>
          </cell>
          <cell r="Z1117" t="str">
            <v>Inversión</v>
          </cell>
          <cell r="AA1117">
            <v>2020110010061</v>
          </cell>
          <cell r="AC1117" t="str">
            <v>O23011601140000007619</v>
          </cell>
          <cell r="AF1117">
            <v>8896817</v>
          </cell>
          <cell r="AJ1117" t="str">
            <v>Prestar servicios profesionales al IDARTES -Subdirección de Formación Artística, para el desarrollo y ejecución de los procesos de formación artística, en el marco del Programa Crea, acorde con las perspectivas pedagógicas del programa y de acuerdo con los requerimientos de la entidad</v>
          </cell>
          <cell r="AK1117" t="str">
            <v>Adriana Alexandra Ayala Bejarano</v>
          </cell>
          <cell r="AL1117">
            <v>1019068378</v>
          </cell>
          <cell r="AM1117" t="str">
            <v>1070-2024</v>
          </cell>
          <cell r="AP1117" t="str">
            <v>SECOP II</v>
          </cell>
          <cell r="AS1117" t="str">
            <v>Falso</v>
          </cell>
          <cell r="AU1117" t="str">
            <v>SI</v>
          </cell>
          <cell r="AV1117" t="str">
            <v>Marzo</v>
          </cell>
          <cell r="AW1117" t="e">
            <v>#N/A</v>
          </cell>
          <cell r="AX1117">
            <v>45473</v>
          </cell>
          <cell r="AY1117" t="str">
            <v>#REF!</v>
          </cell>
          <cell r="AZ1117" t="str">
            <v>CO1.PCCNTR.6084079</v>
          </cell>
        </row>
        <row r="1118">
          <cell r="D1118" t="str">
            <v>1071-2024</v>
          </cell>
          <cell r="E1118" t="str">
            <v>ANDRES FELIPE ALBARRACIN RODRIGUEZ</v>
          </cell>
          <cell r="F1118" t="str">
            <v>Subdirección Administrativa y Financiera</v>
          </cell>
          <cell r="H1118" t="str">
            <v>Dirección General</v>
          </cell>
          <cell r="I1118" t="str">
            <v>Contratación Directa</v>
          </cell>
          <cell r="J1118" t="str">
            <v>Contratación directa.</v>
          </cell>
          <cell r="K1118" t="str">
            <v>Prestación de servicios</v>
          </cell>
          <cell r="N1118" t="str">
            <v>Si</v>
          </cell>
          <cell r="O1118" t="str">
            <v>Contrato Prestación de Servicios Profesionales</v>
          </cell>
          <cell r="P1118">
            <v>45364</v>
          </cell>
          <cell r="Q1118">
            <v>45366</v>
          </cell>
          <cell r="R1118">
            <v>45687</v>
          </cell>
          <cell r="S1118">
            <v>316</v>
          </cell>
          <cell r="T1118" t="str">
            <v>En Ejecución</v>
          </cell>
          <cell r="U1118" t="str">
            <v>ANDRES FELIPE ALBARRACIN RODRIGUEZ</v>
          </cell>
          <cell r="X1118" t="str">
            <v>PAOLA ANDREA MENDEZ HERNANDEZ</v>
          </cell>
          <cell r="Z1118" t="str">
            <v>Inversión</v>
          </cell>
          <cell r="AA1118">
            <v>2020110010376</v>
          </cell>
          <cell r="AC1118" t="str">
            <v>O23011605560000007902</v>
          </cell>
          <cell r="AF1118">
            <v>60900000</v>
          </cell>
          <cell r="AI1118" t="str">
            <v>$ 5.800.000,00</v>
          </cell>
          <cell r="AJ1118" t="str">
            <v>Prestar servicios profesionales al Instituto Distrital de las Artes- Idartes - Dirección General- Comunicaciones en actividades relacionadas con la creación, animación, producción y edición de productos audiovisuales de los eventos, actividades, festivales y programas institucionales, de conformidad con los lineamientos de la Entidad</v>
          </cell>
          <cell r="AK1118" t="str">
            <v>Juan Neva</v>
          </cell>
          <cell r="AL1118">
            <v>1016000455</v>
          </cell>
          <cell r="AM1118" t="str">
            <v>1071-2024</v>
          </cell>
          <cell r="AP1118" t="str">
            <v>SECOP II</v>
          </cell>
          <cell r="AS1118" t="str">
            <v>Falso</v>
          </cell>
          <cell r="AU1118" t="str">
            <v>SI</v>
          </cell>
          <cell r="AV1118" t="str">
            <v>Marzo</v>
          </cell>
          <cell r="AW1118" t="e">
            <v>#N/A</v>
          </cell>
          <cell r="AX1118">
            <v>45687</v>
          </cell>
          <cell r="AY1118" t="str">
            <v>#REF!</v>
          </cell>
          <cell r="AZ1118" t="str">
            <v>CO1.PCCNTR.6084404</v>
          </cell>
        </row>
        <row r="1119">
          <cell r="D1119" t="str">
            <v>1072-2024</v>
          </cell>
          <cell r="E1119" t="str">
            <v>ANDRES FELIPE ALBARRACIN RODRIGUEZ</v>
          </cell>
          <cell r="F1119" t="str">
            <v>Subdirección Administrativa y Financiera</v>
          </cell>
          <cell r="H1119" t="str">
            <v>Oficina Asesora de Planeación y Tecnologias de la Informaciónn</v>
          </cell>
          <cell r="I1119" t="str">
            <v>Contratación Directa</v>
          </cell>
          <cell r="J1119" t="str">
            <v>Contratación directa.</v>
          </cell>
          <cell r="K1119" t="str">
            <v>Prestación de servicios</v>
          </cell>
          <cell r="N1119" t="str">
            <v>Si</v>
          </cell>
          <cell r="O1119" t="str">
            <v>Contrato Prestación de Servicios Profesionales</v>
          </cell>
          <cell r="P1119">
            <v>45364</v>
          </cell>
          <cell r="Q1119">
            <v>45370</v>
          </cell>
          <cell r="R1119">
            <v>45680</v>
          </cell>
          <cell r="S1119">
            <v>305</v>
          </cell>
          <cell r="T1119" t="str">
            <v>En Ejecución</v>
          </cell>
          <cell r="U1119" t="str">
            <v>ANDRES FELIPE ALBARRACIN RODRIGUEZ</v>
          </cell>
          <cell r="X1119" t="str">
            <v>DANIEL SANCHEZ ROJAS</v>
          </cell>
          <cell r="Z1119" t="str">
            <v>Inversión</v>
          </cell>
          <cell r="AA1119">
            <v>2020110010376</v>
          </cell>
          <cell r="AC1119" t="str">
            <v>O23011605560000007902</v>
          </cell>
          <cell r="AF1119">
            <v>81333333</v>
          </cell>
          <cell r="AI1119" t="str">
            <v>$ 8.000.000,00</v>
          </cell>
          <cell r="AJ1119" t="str">
            <v>Prestar servicios profesionales a la Oficina Asesora de Planeación y Tecnologías de la Información del IDARTES, en actividades vinculadas con el desarrollo de software indispensable para la entidad, abarcando la ejecución integración, configuración, respaldo, mantenimiento, ajustes y despliegue de sistemas, en plena conformidad con las directrices establecidas por la OAP-TI y en concordancia al Plan Estratégico de Tecnologías de la Información - PETI asegurando así los objetivos y metas(...)</v>
          </cell>
          <cell r="AK1119" t="str">
            <v>HERNAN MAURICIO RINCON BEDOYA</v>
          </cell>
          <cell r="AL1119">
            <v>80027926</v>
          </cell>
          <cell r="AM1119" t="str">
            <v>1072-2024</v>
          </cell>
          <cell r="AP1119" t="str">
            <v>SECOP II</v>
          </cell>
          <cell r="AS1119" t="str">
            <v>Falso</v>
          </cell>
          <cell r="AU1119" t="str">
            <v>SI</v>
          </cell>
          <cell r="AV1119" t="str">
            <v>Marzo</v>
          </cell>
          <cell r="AW1119" t="e">
            <v>#N/A</v>
          </cell>
          <cell r="AX1119">
            <v>45680</v>
          </cell>
          <cell r="AY1119" t="str">
            <v>#REF!</v>
          </cell>
          <cell r="AZ1119" t="str">
            <v>CO1.PCCNTR.6088447</v>
          </cell>
        </row>
        <row r="1120">
          <cell r="D1120" t="str">
            <v>1073-2024</v>
          </cell>
          <cell r="E1120" t="str">
            <v>ANDRES FELIPE ALBARRACIN RODRIGUEZ</v>
          </cell>
          <cell r="F1120" t="str">
            <v>Subdirección Administrativa y Financiera</v>
          </cell>
          <cell r="H1120" t="str">
            <v>Dirección General</v>
          </cell>
          <cell r="I1120" t="str">
            <v>Contratación Directa</v>
          </cell>
          <cell r="J1120" t="str">
            <v>Contratación directa.</v>
          </cell>
          <cell r="K1120" t="str">
            <v>Prestación de servicios</v>
          </cell>
          <cell r="N1120" t="str">
            <v>Si</v>
          </cell>
          <cell r="O1120" t="str">
            <v>Contrato Prestación de Servicios Apoyo a la Gestión</v>
          </cell>
          <cell r="P1120">
            <v>45364</v>
          </cell>
          <cell r="Q1120">
            <v>45369</v>
          </cell>
          <cell r="R1120">
            <v>45687</v>
          </cell>
          <cell r="S1120">
            <v>313</v>
          </cell>
          <cell r="T1120" t="str">
            <v>En Ejecución</v>
          </cell>
          <cell r="U1120" t="str">
            <v>ANDRES FELIPE ALBARRACIN RODRIGUEZ</v>
          </cell>
          <cell r="X1120" t="str">
            <v>PAOLA ANDREA MENDEZ HERNANDEZ</v>
          </cell>
          <cell r="Z1120" t="str">
            <v>Inversión</v>
          </cell>
          <cell r="AA1120">
            <v>2020110010376</v>
          </cell>
          <cell r="AC1120" t="str">
            <v>O23011605560000007902</v>
          </cell>
          <cell r="AF1120">
            <v>46800000</v>
          </cell>
          <cell r="AI1120" t="str">
            <v>$ 4.500.000,00</v>
          </cell>
          <cell r="AJ1120" t="str">
            <v>Prestar servicios de apoyo a la gestión al Instituto Distrital de las Artes- Idartes - Dirección General- Comunicaciones como fotógrafo para la implementación de las estrategias de comunicación de los eventos, actividades y programas acorde con los lineamientos de la Entidad.</v>
          </cell>
          <cell r="AK1120" t="str">
            <v>MATHEW VALBUENA</v>
          </cell>
          <cell r="AL1120">
            <v>1010212689</v>
          </cell>
          <cell r="AM1120" t="str">
            <v>1073-2024</v>
          </cell>
          <cell r="AP1120" t="str">
            <v>SECOP II</v>
          </cell>
          <cell r="AS1120" t="str">
            <v>Falso</v>
          </cell>
          <cell r="AU1120" t="str">
            <v>SI</v>
          </cell>
          <cell r="AV1120" t="str">
            <v>Marzo</v>
          </cell>
          <cell r="AW1120" t="e">
            <v>#N/A</v>
          </cell>
          <cell r="AX1120">
            <v>45687</v>
          </cell>
          <cell r="AY1120" t="str">
            <v>#REF!</v>
          </cell>
          <cell r="AZ1120" t="str">
            <v>CO1.PCCNTR.6088488</v>
          </cell>
        </row>
        <row r="1121">
          <cell r="D1121" t="str">
            <v>1074-2024</v>
          </cell>
          <cell r="E1121" t="str">
            <v>SILVIA OSPINA HENAO</v>
          </cell>
          <cell r="F1121" t="str">
            <v>Subdirección de Equipamientos Culturales</v>
          </cell>
          <cell r="I1121" t="str">
            <v>Contratación Directa</v>
          </cell>
          <cell r="J1121" t="str">
            <v>Contratación directa.</v>
          </cell>
          <cell r="K1121" t="str">
            <v>Prestación de servicios</v>
          </cell>
          <cell r="N1121" t="str">
            <v>Si</v>
          </cell>
          <cell r="O1121" t="str">
            <v>Contrato Prestación de Servicios Apoyo a la Gestión</v>
          </cell>
          <cell r="P1121">
            <v>45364</v>
          </cell>
          <cell r="Q1121">
            <v>45366</v>
          </cell>
          <cell r="R1121">
            <v>45678</v>
          </cell>
          <cell r="S1121">
            <v>307</v>
          </cell>
          <cell r="T1121" t="str">
            <v>Cedido</v>
          </cell>
          <cell r="U1121" t="str">
            <v>SILVIA OSPINA HENAO</v>
          </cell>
          <cell r="X1121" t="str">
            <v>JEISON FERNANDO RINCON RINCON</v>
          </cell>
          <cell r="Z1121" t="str">
            <v>Inversión</v>
          </cell>
          <cell r="AA1121">
            <v>2020110010158</v>
          </cell>
          <cell r="AC1121" t="str">
            <v>O23011601210000007614</v>
          </cell>
          <cell r="AF1121">
            <v>33000000</v>
          </cell>
          <cell r="AI1121" t="str">
            <v>$ 3.300.000,00</v>
          </cell>
          <cell r="AJ1121" t="str">
            <v>PRESTAR SERVICIOS DE APOYO A LA GESTIÓN AL IDARTES- SUBDIRECCIÓN DE EQUIPAMIENTOS CULTURALES, EN LO REFERENTE A LA ILUMINACIÓN ESCÉNICA CON EL FIN DE RESPALDAR LAS ACTIVIDADES Y EVENTOS PLANIFICADOS EN LOS EQUIPAMIENTOS DE LA DEPENDENCIA.</v>
          </cell>
          <cell r="AK1121" t="str">
            <v>NESTOR ESTIVENSON CORTES GANTIVA</v>
          </cell>
          <cell r="AL1121">
            <v>79757215</v>
          </cell>
          <cell r="AM1121" t="str">
            <v>1074-2024</v>
          </cell>
          <cell r="AP1121" t="str">
            <v>SECOP II</v>
          </cell>
          <cell r="AS1121" t="str">
            <v>Falso</v>
          </cell>
          <cell r="AU1121" t="str">
            <v>SI</v>
          </cell>
          <cell r="AV1121" t="str">
            <v>Marzo</v>
          </cell>
          <cell r="AW1121" t="e">
            <v>#N/A</v>
          </cell>
          <cell r="AX1121">
            <v>45678</v>
          </cell>
          <cell r="AY1121" t="str">
            <v>#REF!</v>
          </cell>
          <cell r="AZ1121" t="str">
            <v>CO1.PCCNTR.6088506</v>
          </cell>
        </row>
        <row r="1122">
          <cell r="D1122" t="str">
            <v>1076-2024</v>
          </cell>
          <cell r="E1122" t="str">
            <v>LINA MARIA GAVIRIA HURTADO</v>
          </cell>
          <cell r="F1122" t="str">
            <v>Subdirección de las Artes</v>
          </cell>
          <cell r="I1122" t="str">
            <v>Contratación Directa</v>
          </cell>
          <cell r="J1122" t="str">
            <v>Contratación directa.</v>
          </cell>
          <cell r="K1122" t="str">
            <v>Prestación de servicios</v>
          </cell>
          <cell r="N1122" t="str">
            <v>Si</v>
          </cell>
          <cell r="O1122" t="str">
            <v>Contrato Prestación de Servicios Apoyo a la Gestión</v>
          </cell>
          <cell r="P1122">
            <v>45364</v>
          </cell>
          <cell r="Q1122">
            <v>45365</v>
          </cell>
          <cell r="R1122">
            <v>45695</v>
          </cell>
          <cell r="S1122">
            <v>324</v>
          </cell>
          <cell r="T1122" t="str">
            <v>En Ejecución</v>
          </cell>
          <cell r="U1122" t="str">
            <v>LINA MARIA GAVIRIA HURTADO</v>
          </cell>
          <cell r="X1122" t="str">
            <v>RICARDO ALFONSO CANTOR BOSSA</v>
          </cell>
          <cell r="Z1122" t="str">
            <v>Inversión</v>
          </cell>
          <cell r="AA1122">
            <v>2020110010063</v>
          </cell>
          <cell r="AC1122" t="str">
            <v>O23011601210000007585</v>
          </cell>
          <cell r="AF1122">
            <v>45080000</v>
          </cell>
          <cell r="AI1122" t="str">
            <v>$ 4.200.000,00</v>
          </cell>
          <cell r="AJ1122" t="str">
            <v>PRESTAR SERVICIOS DE APOYO A LA GESTIÓN A LA SUBDIRECCIÓN DE LAS ARTES - GERENCIA DE ARTES AUDIOVISUALES, EN ACTIVIDADES RELACIONADAS CON EL DESARROLLO, LA GESTIÓN Y LA EJECUCIÓN DEL PERMISO UNIFICADO DE FILMACIÓN AUDIOVISUAL (PUFA) Y LA COMISIÓN FÍLMICA DE BOGOTÁ.</v>
          </cell>
          <cell r="AK1122" t="str">
            <v>Julieth Katerine Rodríguez Velásquez</v>
          </cell>
          <cell r="AL1122">
            <v>1014262019</v>
          </cell>
          <cell r="AM1122" t="str">
            <v>1076-2024</v>
          </cell>
          <cell r="AP1122" t="str">
            <v>SECOP II</v>
          </cell>
          <cell r="AS1122" t="str">
            <v>Falso</v>
          </cell>
          <cell r="AU1122" t="str">
            <v>SI</v>
          </cell>
          <cell r="AV1122" t="str">
            <v>Marzo</v>
          </cell>
          <cell r="AW1122" t="e">
            <v>#N/A</v>
          </cell>
          <cell r="AX1122">
            <v>45695</v>
          </cell>
          <cell r="AY1122" t="str">
            <v>#REF!</v>
          </cell>
          <cell r="AZ1122" t="str">
            <v>CO1.PCCNTR.6089349</v>
          </cell>
        </row>
        <row r="1123">
          <cell r="D1123" t="str">
            <v>1077-2024</v>
          </cell>
          <cell r="E1123" t="str">
            <v>LINA MARIA GAVIRIA HURTADO</v>
          </cell>
          <cell r="F1123" t="str">
            <v>Subdirección de las Artes</v>
          </cell>
          <cell r="I1123" t="str">
            <v>Contratación Directa</v>
          </cell>
          <cell r="J1123" t="str">
            <v>Contratación directa.</v>
          </cell>
          <cell r="K1123" t="str">
            <v>Prestación de servicios</v>
          </cell>
          <cell r="N1123" t="str">
            <v>Si</v>
          </cell>
          <cell r="O1123" t="str">
            <v>Contrato Prestación de Servicios Apoyo a la Gestión</v>
          </cell>
          <cell r="P1123">
            <v>45364</v>
          </cell>
          <cell r="Q1123">
            <v>45364</v>
          </cell>
          <cell r="R1123">
            <v>45657</v>
          </cell>
          <cell r="S1123">
            <v>289</v>
          </cell>
          <cell r="T1123" t="str">
            <v>En Ejecución</v>
          </cell>
          <cell r="U1123" t="str">
            <v>LINA MARIA GAVIRIA HURTADO</v>
          </cell>
          <cell r="X1123" t="str">
            <v>JUAN CARLOS GONZALEZ NAVARRETE</v>
          </cell>
          <cell r="Z1123" t="str">
            <v>Inversión</v>
          </cell>
          <cell r="AA1123">
            <v>2020110010063</v>
          </cell>
          <cell r="AC1123" t="str">
            <v>O23011601210000007585</v>
          </cell>
          <cell r="AF1123">
            <v>34038500</v>
          </cell>
          <cell r="AI1123" t="str">
            <v>$ 3.583.000,00</v>
          </cell>
          <cell r="AJ1123" t="str">
            <v>Prestar servicios de apoyo a gestión a la Subdirección de las Artes - Gerencia de Artes Audiovisuales, en el seguimiento de las actividades de archivo vivo relacionadas con la gestión del patrimonio audiovisual.</v>
          </cell>
          <cell r="AK1123" t="str">
            <v>Maia Sofia Figueroa Padilla</v>
          </cell>
          <cell r="AL1123">
            <v>1016080553</v>
          </cell>
          <cell r="AM1123" t="str">
            <v>1077-2024</v>
          </cell>
          <cell r="AP1123" t="str">
            <v>SECOP II</v>
          </cell>
          <cell r="AS1123" t="str">
            <v>Falso</v>
          </cell>
          <cell r="AU1123" t="str">
            <v>SI</v>
          </cell>
          <cell r="AV1123" t="str">
            <v>Marzo</v>
          </cell>
          <cell r="AW1123" t="e">
            <v>#N/A</v>
          </cell>
          <cell r="AX1123">
            <v>45657</v>
          </cell>
          <cell r="AY1123" t="str">
            <v>#REF!</v>
          </cell>
          <cell r="AZ1123" t="str">
            <v>CO1.PCCNTR.6085237</v>
          </cell>
        </row>
        <row r="1124">
          <cell r="D1124" t="str">
            <v>1078-2024</v>
          </cell>
          <cell r="E1124" t="str">
            <v>LINA MARIA GAVIRIA HURTADO</v>
          </cell>
          <cell r="F1124" t="str">
            <v>Subdirección de las Artes</v>
          </cell>
          <cell r="I1124" t="str">
            <v>Contratación Directa</v>
          </cell>
          <cell r="J1124" t="str">
            <v>Contratación directa.</v>
          </cell>
          <cell r="K1124" t="str">
            <v>Prestación de servicios</v>
          </cell>
          <cell r="N1124" t="str">
            <v>Si</v>
          </cell>
          <cell r="O1124" t="str">
            <v>Contrato Prestación de Servicios Apoyo a la Gestión</v>
          </cell>
          <cell r="P1124">
            <v>45364</v>
          </cell>
          <cell r="Q1124">
            <v>45369</v>
          </cell>
          <cell r="R1124">
            <v>45657</v>
          </cell>
          <cell r="S1124">
            <v>284</v>
          </cell>
          <cell r="T1124" t="str">
            <v>Cedido</v>
          </cell>
          <cell r="U1124" t="str">
            <v>LINA MARIA GAVIRIA HURTADO</v>
          </cell>
          <cell r="X1124" t="str">
            <v>NATALIA ALEJANDRA LOPEZ PEREZ</v>
          </cell>
          <cell r="Z1124" t="str">
            <v>Inversión</v>
          </cell>
          <cell r="AA1124">
            <v>2020110010063</v>
          </cell>
          <cell r="AC1124" t="str">
            <v>O23011601210000007585</v>
          </cell>
          <cell r="AF1124">
            <v>54539500</v>
          </cell>
          <cell r="AI1124" t="str">
            <v>$ 5.741.000,00</v>
          </cell>
          <cell r="AJ1124" t="str">
            <v>Prestar servicios de apoyo a la gestión a la Subdirección de las Artes - Gerencia de Artes Audiovisuales de Idartes, en el funcionamiento, reforzamiento y seguimiento de los sistema y equipo tecnológicos de la Cinemateca de Bogotá, acorde con las directrices y procedimientos establecidos por la entidad.</v>
          </cell>
          <cell r="AK1124" t="str">
            <v>Mauricio Ilberto Algarra Vaca</v>
          </cell>
          <cell r="AL1124">
            <v>1022370760</v>
          </cell>
          <cell r="AM1124" t="str">
            <v>1078-2024</v>
          </cell>
          <cell r="AP1124" t="str">
            <v>SECOP II</v>
          </cell>
          <cell r="AS1124" t="str">
            <v>Falso</v>
          </cell>
          <cell r="AU1124" t="str">
            <v>SI</v>
          </cell>
          <cell r="AV1124" t="str">
            <v>Marzo</v>
          </cell>
          <cell r="AW1124" t="e">
            <v>#N/A</v>
          </cell>
          <cell r="AX1124">
            <v>45657</v>
          </cell>
          <cell r="AY1124" t="str">
            <v>#REF!</v>
          </cell>
          <cell r="AZ1124" t="str">
            <v>CO1.PCCNTR.6089217</v>
          </cell>
        </row>
        <row r="1125">
          <cell r="D1125" t="str">
            <v>1079-2024</v>
          </cell>
          <cell r="E1125" t="str">
            <v>LINA MARIA GAVIRIA HURTADO</v>
          </cell>
          <cell r="F1125" t="str">
            <v>Subdirección de las Artes</v>
          </cell>
          <cell r="I1125" t="str">
            <v>Contratación Directa</v>
          </cell>
          <cell r="J1125" t="str">
            <v>Contratación directa.</v>
          </cell>
          <cell r="K1125" t="str">
            <v>Prestación de servicios</v>
          </cell>
          <cell r="N1125" t="str">
            <v>Si</v>
          </cell>
          <cell r="O1125" t="str">
            <v>Contrato Prestación de Servicios Apoyo a la Gestión</v>
          </cell>
          <cell r="P1125">
            <v>45364</v>
          </cell>
          <cell r="Q1125">
            <v>45366</v>
          </cell>
          <cell r="R1125">
            <v>45657</v>
          </cell>
          <cell r="S1125">
            <v>287</v>
          </cell>
          <cell r="T1125" t="str">
            <v>En Ejecución</v>
          </cell>
          <cell r="U1125" t="str">
            <v>LINA MARIA GAVIRIA HURTADO</v>
          </cell>
          <cell r="X1125" t="str">
            <v>RICARDO ALFONSO CANTOR BOSSA</v>
          </cell>
          <cell r="Z1125" t="str">
            <v>Inversión</v>
          </cell>
          <cell r="AA1125">
            <v>2020110010063</v>
          </cell>
          <cell r="AC1125" t="str">
            <v>O23011601210000007585</v>
          </cell>
          <cell r="AF1125">
            <v>39900000</v>
          </cell>
          <cell r="AI1125" t="str">
            <v>$ 4.200.000,00</v>
          </cell>
          <cell r="AJ1125" t="str">
            <v>PRESTAR SERVICIOS DE APOYO A LA GESTIÓN A LA SUBDIRECCIÓN DE LAS ARTES - GERENCIA DE ARTES AUDIOVISUALES, EN ACTIVIDADES RELACIONADAS CON EL DESARROLLO, LA GESTIÓN Y LA EJECUCIÓN DEL PERMISO UNIFICADO DE FILMACIÓN AUDIOVISUAL (PUFA) Y LA COMISIÓN FÍLMICA DE BOGOTÁ.</v>
          </cell>
          <cell r="AK1125" t="str">
            <v>Lizette Torres Riaño</v>
          </cell>
          <cell r="AL1125">
            <v>52523806</v>
          </cell>
          <cell r="AM1125" t="str">
            <v>1079-2024</v>
          </cell>
          <cell r="AP1125" t="str">
            <v>SECOP II</v>
          </cell>
          <cell r="AS1125" t="str">
            <v>Falso</v>
          </cell>
          <cell r="AU1125" t="str">
            <v>SI</v>
          </cell>
          <cell r="AV1125" t="str">
            <v>Marzo</v>
          </cell>
          <cell r="AW1125" t="e">
            <v>#N/A</v>
          </cell>
          <cell r="AX1125">
            <v>45657</v>
          </cell>
          <cell r="AY1125" t="str">
            <v>#REF!</v>
          </cell>
          <cell r="AZ1125" t="str">
            <v>CO1.PCCNTR.6089283</v>
          </cell>
        </row>
        <row r="1126">
          <cell r="D1126" t="str">
            <v>1081-2024</v>
          </cell>
          <cell r="E1126" t="str">
            <v>ANDRES FELIPE ALBARRACIN RODRIGUEZ</v>
          </cell>
          <cell r="F1126" t="str">
            <v>Subdirección Administrativa y Financiera</v>
          </cell>
          <cell r="H1126" t="str">
            <v>Dirección General</v>
          </cell>
          <cell r="I1126" t="str">
            <v>Contratación Directa</v>
          </cell>
          <cell r="J1126" t="str">
            <v>Contratación directa.</v>
          </cell>
          <cell r="K1126" t="str">
            <v>Prestación de servicios</v>
          </cell>
          <cell r="N1126" t="str">
            <v>Si</v>
          </cell>
          <cell r="O1126" t="str">
            <v>Contrato Prestación de Servicios Apoyo a la Gestión</v>
          </cell>
          <cell r="P1126">
            <v>45364</v>
          </cell>
          <cell r="Q1126">
            <v>45365</v>
          </cell>
          <cell r="R1126">
            <v>45687</v>
          </cell>
          <cell r="S1126">
            <v>317</v>
          </cell>
          <cell r="T1126" t="str">
            <v>En Ejecución</v>
          </cell>
          <cell r="U1126" t="str">
            <v>ANDRES FELIPE ALBARRACIN RODRIGUEZ</v>
          </cell>
          <cell r="X1126" t="str">
            <v>PAOLA ANDREA MENDEZ HERNANDEZ</v>
          </cell>
          <cell r="Z1126" t="str">
            <v>Inversión</v>
          </cell>
          <cell r="AA1126">
            <v>2020110010376</v>
          </cell>
          <cell r="AC1126" t="str">
            <v>O23011605560000007902</v>
          </cell>
          <cell r="AF1126">
            <v>42133333</v>
          </cell>
          <cell r="AI1126" t="str">
            <v>$ 4.000.000,00</v>
          </cell>
          <cell r="AJ1126" t="str">
            <v>Prestar servicios de apoyo a la gestión al Instituto Distrital de las Artes- Idartes - Dirección General- Comunicaciones en la presentación de los eventos, actividades, programas institucionales de conformidad con los lineamientos de la Entidad.</v>
          </cell>
          <cell r="AK1126" t="str">
            <v>Jair Vasquez Muñoz</v>
          </cell>
          <cell r="AL1126">
            <v>79949591</v>
          </cell>
          <cell r="AM1126" t="str">
            <v>1081-2024</v>
          </cell>
          <cell r="AP1126" t="str">
            <v>SECOP II</v>
          </cell>
          <cell r="AS1126" t="str">
            <v>Falso</v>
          </cell>
          <cell r="AU1126" t="str">
            <v>SI</v>
          </cell>
          <cell r="AV1126" t="str">
            <v>Marzo</v>
          </cell>
          <cell r="AW1126" t="e">
            <v>#N/A</v>
          </cell>
          <cell r="AX1126">
            <v>45687</v>
          </cell>
          <cell r="AY1126" t="str">
            <v>#REF!</v>
          </cell>
          <cell r="AZ1126" t="str">
            <v>CO1.PCCNTR.6090457</v>
          </cell>
        </row>
        <row r="1127">
          <cell r="D1127" t="str">
            <v>1082-2024</v>
          </cell>
          <cell r="E1127" t="str">
            <v>ANDRES FELIPE ALBARRACIN RODRIGUEZ</v>
          </cell>
          <cell r="F1127" t="str">
            <v>Subdirección Administrativa y Financiera</v>
          </cell>
          <cell r="H1127" t="str">
            <v>Dirección General</v>
          </cell>
          <cell r="I1127" t="str">
            <v>Contratación Directa</v>
          </cell>
          <cell r="J1127" t="str">
            <v>Contratación directa.</v>
          </cell>
          <cell r="K1127" t="str">
            <v>Prestación de servicios</v>
          </cell>
          <cell r="N1127" t="str">
            <v>Si</v>
          </cell>
          <cell r="O1127" t="str">
            <v>Contrato Prestación de Servicios Profesionales</v>
          </cell>
          <cell r="P1127">
            <v>45364</v>
          </cell>
          <cell r="Q1127">
            <v>45370</v>
          </cell>
          <cell r="R1127">
            <v>45687</v>
          </cell>
          <cell r="S1127">
            <v>312</v>
          </cell>
          <cell r="T1127" t="str">
            <v>En Ejecución</v>
          </cell>
          <cell r="U1127" t="str">
            <v>ANDRES FELIPE ALBARRACIN RODRIGUEZ</v>
          </cell>
          <cell r="X1127" t="str">
            <v>PAOLA ANDREA MENDEZ HERNANDEZ</v>
          </cell>
          <cell r="Z1127" t="str">
            <v>Inversión</v>
          </cell>
          <cell r="AA1127">
            <v>2020110010376</v>
          </cell>
          <cell r="AC1127" t="str">
            <v>O23011605560000007902</v>
          </cell>
          <cell r="AF1127">
            <v>57016667</v>
          </cell>
          <cell r="AI1127" t="str">
            <v>$ 5.500.000,00</v>
          </cell>
          <cell r="AJ1127" t="str">
            <v>Prestar servicios profesionales al Instituto Distrital de las Artes- Idartes - Dirección General- Comunicaciones como periodista para la realización e implementación de las estrategias de comunicación de los eventos, actividades y programas de conformidad con los lineamientos de la Entidad.</v>
          </cell>
          <cell r="AK1127" t="str">
            <v>SILVIA CAROLINA GIL LOBO</v>
          </cell>
          <cell r="AL1127">
            <v>1090383176</v>
          </cell>
          <cell r="AM1127" t="str">
            <v>1082-2024</v>
          </cell>
          <cell r="AP1127" t="str">
            <v>SECOP II</v>
          </cell>
          <cell r="AS1127" t="str">
            <v>Falso</v>
          </cell>
          <cell r="AU1127" t="str">
            <v>SI</v>
          </cell>
          <cell r="AV1127" t="str">
            <v>Marzo</v>
          </cell>
          <cell r="AW1127" t="e">
            <v>#N/A</v>
          </cell>
          <cell r="AX1127">
            <v>45687</v>
          </cell>
          <cell r="AY1127" t="str">
            <v>#REF!</v>
          </cell>
          <cell r="AZ1127" t="str">
            <v>CO1.PCCNTR.6089161</v>
          </cell>
        </row>
        <row r="1128">
          <cell r="D1128" t="str">
            <v>1085-2024</v>
          </cell>
          <cell r="E1128" t="str">
            <v>LINA MARIA GAVIRIA HURTADO</v>
          </cell>
          <cell r="F1128" t="str">
            <v>Subdirección de las Artes</v>
          </cell>
          <cell r="I1128" t="str">
            <v>Contratación Directa</v>
          </cell>
          <cell r="J1128" t="str">
            <v>Contratación directa.</v>
          </cell>
          <cell r="K1128" t="str">
            <v>Prestación de servicios</v>
          </cell>
          <cell r="N1128" t="str">
            <v>Si</v>
          </cell>
          <cell r="O1128" t="str">
            <v>Contrato Prestación de Servicios Apoyo a la Gestión</v>
          </cell>
          <cell r="P1128">
            <v>45364</v>
          </cell>
          <cell r="Q1128">
            <v>45366</v>
          </cell>
          <cell r="R1128">
            <v>45657</v>
          </cell>
          <cell r="S1128">
            <v>287</v>
          </cell>
          <cell r="T1128" t="str">
            <v>En Ejecución</v>
          </cell>
          <cell r="U1128" t="str">
            <v>LINA MARIA GAVIRIA HURTADO</v>
          </cell>
          <cell r="X1128" t="str">
            <v>NATALIA ALEJANDRA LOPEZ PEREZ</v>
          </cell>
          <cell r="Z1128" t="str">
            <v>Inversión</v>
          </cell>
          <cell r="AA1128">
            <v>2020110010063</v>
          </cell>
          <cell r="AC1128" t="str">
            <v>O23011601210000007585</v>
          </cell>
          <cell r="AF1128">
            <v>25773500</v>
          </cell>
          <cell r="AI1128" t="str">
            <v>$ 2.713.000,00</v>
          </cell>
          <cell r="AJ1128" t="str">
            <v>Prestar servicios de apoyo a la gestión a la Subdirección de las Artes - Gerencia de Artes Audiovisuales de Idartes, en actividades asociadas al diligenciamiento de los documentos de las actuaciones misionales, así como la ubicación de todo el público asistente a las actividades programadas y desarrolladas en la Cinemateca de Bogotá y el soporte a los diferentes programas y sistemas de los equipos tecnológicos de conformidad con los lineamientos de la entidad.</v>
          </cell>
          <cell r="AK1128" t="str">
            <v>daniel alfonso bautista cepeda</v>
          </cell>
          <cell r="AL1128">
            <v>1026291575</v>
          </cell>
          <cell r="AM1128" t="str">
            <v>1085-2024</v>
          </cell>
          <cell r="AP1128" t="str">
            <v>SECOP II</v>
          </cell>
          <cell r="AS1128" t="str">
            <v>Falso</v>
          </cell>
          <cell r="AU1128" t="str">
            <v>SI</v>
          </cell>
          <cell r="AV1128" t="str">
            <v>Marzo</v>
          </cell>
          <cell r="AW1128" t="e">
            <v>#N/A</v>
          </cell>
          <cell r="AX1128">
            <v>45657</v>
          </cell>
          <cell r="AY1128" t="str">
            <v>#REF!</v>
          </cell>
          <cell r="AZ1128" t="str">
            <v>CO1.PCCNTR.6090074</v>
          </cell>
        </row>
        <row r="1129">
          <cell r="D1129" t="str">
            <v>PUFA-062-2024</v>
          </cell>
          <cell r="E1129" t="str">
            <v>LINA MARIA GAVIRIA HURTADO</v>
          </cell>
          <cell r="F1129" t="str">
            <v>Subdirección de las Artes</v>
          </cell>
          <cell r="G1129" t="str">
            <v>Gerencia de Artes Audiovisuales</v>
          </cell>
          <cell r="H1129" t="str">
            <v>GERENTE DE ARTES AUDIOVISUALES</v>
          </cell>
          <cell r="I1129" t="str">
            <v>Contratación Directa</v>
          </cell>
          <cell r="J1129" t="str">
            <v>Contratación directa.</v>
          </cell>
          <cell r="K1129" t="str">
            <v>Prestación de servicios</v>
          </cell>
          <cell r="L1129" t="str">
            <v>17 17. Contrato de Prestación de Servicios</v>
          </cell>
          <cell r="M1129" t="str">
            <v xml:space="preserve">49 49-Otros Servicios </v>
          </cell>
          <cell r="N1129" t="str">
            <v>No</v>
          </cell>
          <cell r="O1129" t="str">
            <v>N/A</v>
          </cell>
          <cell r="P1129">
            <v>45364</v>
          </cell>
          <cell r="Q1129">
            <v>45365</v>
          </cell>
          <cell r="R1129">
            <v>45365</v>
          </cell>
          <cell r="S1129">
            <v>1</v>
          </cell>
          <cell r="T1129" t="str">
            <v>En Ejecución</v>
          </cell>
          <cell r="U1129" t="str">
            <v>LINA MARIA GAVIRIA HURTADO</v>
          </cell>
          <cell r="V1129">
            <v>52247497</v>
          </cell>
          <cell r="X1129" t="str">
            <v>Ricardo Alfonso Cantor Bossa</v>
          </cell>
          <cell r="Y1129">
            <v>80797050</v>
          </cell>
          <cell r="Z1129" t="str">
            <v>N/A</v>
          </cell>
          <cell r="AC1129" t="str">
            <v>N/A - Valor Cero / Coproducción</v>
          </cell>
          <cell r="AE1129">
            <v>0</v>
          </cell>
          <cell r="AF1129">
            <v>0</v>
          </cell>
          <cell r="AI1129" t="str">
            <v>N/A</v>
          </cell>
          <cell r="AJ1129" t="str">
            <v>El IDARTES se compromete a gestionar las solicitudes de Permiso Unificado de Filmaciones Audiovisuales - PUFA y conceder a NOELIA FILMS SAS el uso y aprovechamiento económico de los espacios públicos para filmaciones audiovisuales registrados y aprobados a través de la Comisión Fílmica de Bogotá - CFB y NOELIA FILMS SAS acepta pagar la respectiva retribución económica y cumplir con las condiciones establecidas por el IDARTES y la normatividad vigente para el uso del espacio público para (...)</v>
          </cell>
          <cell r="AK1129" t="str">
            <v>NOELIA FILM S.A.S.</v>
          </cell>
          <cell r="AL1129">
            <v>901321347</v>
          </cell>
          <cell r="AM1129" t="str">
            <v>PUFA-062-2024</v>
          </cell>
          <cell r="AP1129" t="str">
            <v>SECOP II</v>
          </cell>
          <cell r="AS1129" t="str">
            <v>Falso</v>
          </cell>
          <cell r="AU1129" t="str">
            <v>SI</v>
          </cell>
          <cell r="AV1129" t="str">
            <v>Septiembre</v>
          </cell>
          <cell r="AW1129" t="e">
            <v>#N/A</v>
          </cell>
          <cell r="AX1129">
            <v>45365</v>
          </cell>
          <cell r="AY1129" t="str">
            <v>#REF!</v>
          </cell>
          <cell r="AZ1129" t="str">
            <v>CO1.PCCNTR.6087736</v>
          </cell>
        </row>
        <row r="1130">
          <cell r="D1130" t="str">
            <v>PUFA-063-2024</v>
          </cell>
          <cell r="E1130" t="str">
            <v>LINA MARIA GAVIRIA HURTADO</v>
          </cell>
          <cell r="F1130" t="str">
            <v>Subdirección de las Artes</v>
          </cell>
          <cell r="G1130" t="str">
            <v>Gerencia de Artes Audiovisuales</v>
          </cell>
          <cell r="H1130" t="str">
            <v>GERENTE DE ARTES AUDIOVISUALES</v>
          </cell>
          <cell r="I1130" t="str">
            <v>Contratación Directa</v>
          </cell>
          <cell r="J1130" t="str">
            <v>Contratación directa.</v>
          </cell>
          <cell r="K1130" t="str">
            <v>Prestación de servicios</v>
          </cell>
          <cell r="L1130" t="str">
            <v>17 17. Contrato de Prestación de Servicios</v>
          </cell>
          <cell r="M1130" t="str">
            <v xml:space="preserve">49 49-Otros Servicios </v>
          </cell>
          <cell r="N1130" t="str">
            <v>No</v>
          </cell>
          <cell r="O1130" t="str">
            <v>N/A</v>
          </cell>
          <cell r="P1130">
            <v>45364</v>
          </cell>
          <cell r="Q1130">
            <v>45365</v>
          </cell>
          <cell r="R1130">
            <v>45365</v>
          </cell>
          <cell r="S1130">
            <v>1</v>
          </cell>
          <cell r="T1130" t="str">
            <v>En Ejecución</v>
          </cell>
          <cell r="U1130" t="str">
            <v>LINA MARIA GAVIRIA HURTADO</v>
          </cell>
          <cell r="V1130">
            <v>52247497</v>
          </cell>
          <cell r="X1130" t="str">
            <v>Ricardo Alfonso Cantor Bossa</v>
          </cell>
          <cell r="Y1130">
            <v>80797050</v>
          </cell>
          <cell r="Z1130" t="str">
            <v>N/A</v>
          </cell>
          <cell r="AC1130" t="str">
            <v>N/A - Valor Cero / Coproducción</v>
          </cell>
          <cell r="AE1130">
            <v>0</v>
          </cell>
          <cell r="AF1130">
            <v>0</v>
          </cell>
          <cell r="AI1130" t="str">
            <v>N/A</v>
          </cell>
          <cell r="AJ1130" t="str">
            <v>El IDARTES se compromete a gestionar las solicitudes de Permiso Unificado de Filmaciones Audiovisuales - PUFA y conceder a EL CAPITAN PRODUCTIONS SAS el uso y aprovechamiento económico de los espacios públicos para filmaciones audiovisuales registrados y aprobados a través de la Comisión Fílmica de Bogotá - CFB y EL CAPITAN PRODUCTIONS SAS acepta pagar la respectiva retribución económica y cumplir con las condiciones establecidas por el IDARTES y la normatividad vigente para el uso del (...)</v>
          </cell>
          <cell r="AK1130" t="str">
            <v>EL CAPITAN PRODUCTIONS SAS</v>
          </cell>
          <cell r="AL1130">
            <v>901066076</v>
          </cell>
          <cell r="AM1130" t="str">
            <v>PUFA-063-2024</v>
          </cell>
          <cell r="AP1130" t="str">
            <v>SECOP II</v>
          </cell>
          <cell r="AS1130" t="str">
            <v>Falso</v>
          </cell>
          <cell r="AU1130" t="str">
            <v>SI</v>
          </cell>
          <cell r="AV1130" t="str">
            <v>Septiembre</v>
          </cell>
          <cell r="AW1130" t="e">
            <v>#N/A</v>
          </cell>
          <cell r="AX1130">
            <v>45365</v>
          </cell>
          <cell r="AY1130" t="str">
            <v>#REF!</v>
          </cell>
          <cell r="AZ1130" t="str">
            <v>CO1.PCCNTR.6088060</v>
          </cell>
        </row>
        <row r="1131">
          <cell r="D1131" t="str">
            <v>PUFA-064-2024</v>
          </cell>
          <cell r="E1131" t="str">
            <v>LINA MARIA GAVIRIA HURTADO</v>
          </cell>
          <cell r="F1131" t="str">
            <v>Subdirección de las Artes</v>
          </cell>
          <cell r="G1131" t="str">
            <v>Gerencia de Artes Audiovisuales</v>
          </cell>
          <cell r="H1131" t="str">
            <v>GERENTE DE ARTES AUDIOVISUALES</v>
          </cell>
          <cell r="I1131" t="str">
            <v>Contratación Directa</v>
          </cell>
          <cell r="J1131" t="str">
            <v>Contratación directa.</v>
          </cell>
          <cell r="K1131" t="str">
            <v>Prestación de servicios</v>
          </cell>
          <cell r="L1131" t="str">
            <v>17 17. Contrato de Prestación de Servicios</v>
          </cell>
          <cell r="M1131" t="str">
            <v xml:space="preserve">49 49-Otros Servicios </v>
          </cell>
          <cell r="N1131" t="str">
            <v>No</v>
          </cell>
          <cell r="O1131" t="str">
            <v>N/A</v>
          </cell>
          <cell r="P1131">
            <v>45364</v>
          </cell>
          <cell r="Q1131">
            <v>45365</v>
          </cell>
          <cell r="R1131">
            <v>45365</v>
          </cell>
          <cell r="S1131">
            <v>1</v>
          </cell>
          <cell r="T1131" t="str">
            <v>En Ejecución</v>
          </cell>
          <cell r="U1131" t="str">
            <v>LINA MARIA GAVIRIA HURTADO</v>
          </cell>
          <cell r="V1131">
            <v>52247497</v>
          </cell>
          <cell r="X1131" t="str">
            <v>Ricardo Alfonso Cantor Bossa</v>
          </cell>
          <cell r="Y1131">
            <v>80797050</v>
          </cell>
          <cell r="Z1131" t="str">
            <v>N/A</v>
          </cell>
          <cell r="AC1131" t="str">
            <v>N/A - Valor Cero / Coproducción</v>
          </cell>
          <cell r="AE1131">
            <v>0</v>
          </cell>
          <cell r="AF1131">
            <v>0</v>
          </cell>
          <cell r="AI1131" t="str">
            <v>N/A</v>
          </cell>
          <cell r="AJ1131" t="str">
            <v>El IDARTES se compromete a gestionar las solicitudes de Permiso Unificado de Filmaciones Audiovisuales - PUFA y conceder a EL CAPITAN PRODUCTIONS SAS el uso y aprovechamiento económico de los espacios públicos para filmaciones audiovisuales registrados y aprobados a través de la Comisión Fílmica de Bogotá - CFB y EL CAPITAN PRODUCTIONS SAS acepta pagar la respectiva retribución económica y cumplir con las condiciones establecidas por el IDARTES y la normatividad vigente para el uso del (...)</v>
          </cell>
          <cell r="AK1131" t="str">
            <v>EL CAPITAN PRODUCTIONS SAS</v>
          </cell>
          <cell r="AL1131">
            <v>901066076</v>
          </cell>
          <cell r="AM1131" t="str">
            <v>PUFA-064-2024</v>
          </cell>
          <cell r="AP1131" t="str">
            <v>SECOP II</v>
          </cell>
          <cell r="AS1131" t="str">
            <v>Falso</v>
          </cell>
          <cell r="AU1131" t="str">
            <v>SI</v>
          </cell>
          <cell r="AV1131" t="str">
            <v>Septiembre</v>
          </cell>
          <cell r="AW1131" t="e">
            <v>#N/A</v>
          </cell>
          <cell r="AX1131">
            <v>45365</v>
          </cell>
          <cell r="AY1131" t="str">
            <v>#REF!</v>
          </cell>
          <cell r="AZ1131" t="str">
            <v>CO1.PCCNTR.6088858</v>
          </cell>
        </row>
        <row r="1132">
          <cell r="D1132" t="str">
            <v>1066-2024</v>
          </cell>
          <cell r="E1132" t="str">
            <v>LINA MARIA GAVIRIA HURTADO</v>
          </cell>
          <cell r="F1132" t="str">
            <v>Subdirección de las Artes</v>
          </cell>
          <cell r="I1132" t="str">
            <v>Contratación Directa</v>
          </cell>
          <cell r="J1132" t="str">
            <v>Contratación directa.</v>
          </cell>
          <cell r="K1132" t="str">
            <v>Prestación de servicios</v>
          </cell>
          <cell r="N1132" t="str">
            <v>Si</v>
          </cell>
          <cell r="O1132" t="str">
            <v>Contrato Prestación de Servicios Profesionales</v>
          </cell>
          <cell r="P1132">
            <v>45365</v>
          </cell>
          <cell r="Q1132">
            <v>45370</v>
          </cell>
          <cell r="R1132">
            <v>45428</v>
          </cell>
          <cell r="S1132">
            <v>58</v>
          </cell>
          <cell r="T1132" t="str">
            <v>En Ejecución</v>
          </cell>
          <cell r="U1132" t="str">
            <v>LINA MARIA GAVIRIA HURTADO</v>
          </cell>
          <cell r="X1132" t="str">
            <v>RICARDO ALFONSO CANTOR BOSSA</v>
          </cell>
          <cell r="Z1132" t="str">
            <v>Inversión</v>
          </cell>
          <cell r="AA1132">
            <v>2020110010063</v>
          </cell>
          <cell r="AC1132" t="str">
            <v>O23011601210000007585</v>
          </cell>
          <cell r="AF1132">
            <v>48836000</v>
          </cell>
          <cell r="AJ1132" t="str">
            <v>PRESTAR SERVICIOS PROFESIONALES A LA SUBDIRECCIÓN DE LAS ARTES EN LA GERENCIA DE ARTES AUDIOVISUALES, EN LA CURADURÍA Y 
 PROGRAMACIÓN DE LOS ASUNTOS CINEMATOGRÁFICOS NECESARIOS, PARA GARANTIZAR LA CORRECTA CIRCULACIÓN DE LOS 
 EQUIPAMIENTOS A CARGO DE LA GERENCIA DE ARTES AUDIOVISUALES.</v>
          </cell>
          <cell r="AK1132" t="str">
            <v>IVÁN ESTEBAN REINA ORTIZ</v>
          </cell>
          <cell r="AL1132">
            <v>1015425498</v>
          </cell>
          <cell r="AM1132" t="str">
            <v>1066-2024</v>
          </cell>
          <cell r="AP1132" t="str">
            <v>SECOP II</v>
          </cell>
          <cell r="AS1132" t="str">
            <v>Falso</v>
          </cell>
          <cell r="AU1132" t="str">
            <v>SI</v>
          </cell>
          <cell r="AV1132" t="str">
            <v>Marzo</v>
          </cell>
          <cell r="AW1132" t="e">
            <v>#N/A</v>
          </cell>
          <cell r="AX1132">
            <v>45428</v>
          </cell>
          <cell r="AY1132" t="str">
            <v>#REF!</v>
          </cell>
          <cell r="AZ1132" t="str">
            <v>CO1.PCCNTR.6084281</v>
          </cell>
        </row>
        <row r="1133">
          <cell r="D1133" t="str">
            <v>1083-2024</v>
          </cell>
          <cell r="E1133" t="str">
            <v>LINA MARIA GAVIRIA HURTADO</v>
          </cell>
          <cell r="F1133" t="str">
            <v>Subdirección de las Artes</v>
          </cell>
          <cell r="I1133" t="str">
            <v>Mínima Cuantía</v>
          </cell>
          <cell r="J1133" t="str">
            <v>Mínima cuantía</v>
          </cell>
          <cell r="K1133" t="str">
            <v>Suministros</v>
          </cell>
          <cell r="N1133" t="str">
            <v>No</v>
          </cell>
          <cell r="O1133" t="str">
            <v>N/A</v>
          </cell>
          <cell r="P1133">
            <v>45365</v>
          </cell>
          <cell r="Q1133">
            <v>45384</v>
          </cell>
          <cell r="R1133">
            <v>45838</v>
          </cell>
          <cell r="S1133">
            <v>449</v>
          </cell>
          <cell r="T1133" t="str">
            <v>En Ejecución</v>
          </cell>
          <cell r="U1133" t="str">
            <v>LINA MARIA GAVIRIA HURTADO</v>
          </cell>
          <cell r="Z1133" t="str">
            <v>Inversión</v>
          </cell>
          <cell r="AA1133">
            <v>2020110010063</v>
          </cell>
          <cell r="AC1133" t="str">
            <v>O23011601210000007585</v>
          </cell>
          <cell r="AF1133">
            <v>31000000</v>
          </cell>
          <cell r="AJ1133" t="str">
            <v>Suministrar e instalar a la Subdirección de las Artes - Gerencia de Artes Plásticas y Visuales del Idartes, impresiones y todo el material pedagógico de apoyo, guías de sala y/o guías de mano para las actividades asociadas a la Red Galería Santa Fe, y demás espacios requeridos por la dependencia, de conformidad con las especificaciones técnicas, fechas y lugares de entrega señalados por la supervisión del contrato</v>
          </cell>
          <cell r="AK1133" t="str">
            <v>INNOVACION CROMATICA SAS</v>
          </cell>
          <cell r="AL1133">
            <v>901643412</v>
          </cell>
          <cell r="AM1133" t="str">
            <v>IDARTES-IP-MIC-003-2024</v>
          </cell>
          <cell r="AP1133" t="str">
            <v>SECOP II</v>
          </cell>
          <cell r="AS1133" t="str">
            <v>Ok</v>
          </cell>
          <cell r="AU1133" t="str">
            <v>SI</v>
          </cell>
          <cell r="AV1133" t="str">
            <v>Abril</v>
          </cell>
          <cell r="AW1133" t="e">
            <v>#N/A</v>
          </cell>
          <cell r="AX1133">
            <v>45838</v>
          </cell>
          <cell r="AY1133" t="str">
            <v>#REF!</v>
          </cell>
          <cell r="AZ1133" t="str">
            <v>CO1.PCCNTR.6088780</v>
          </cell>
        </row>
        <row r="1134">
          <cell r="D1134" t="str">
            <v>1086-2024</v>
          </cell>
          <cell r="E1134" t="str">
            <v>ANDRES FELIPE ALBARRACIN RODRIGUEZ</v>
          </cell>
          <cell r="F1134" t="str">
            <v>Subdirección Administrativa y Financiera</v>
          </cell>
          <cell r="H1134" t="str">
            <v>Oficina Asesora de Planeación y Tecnologias de la Informaciónn</v>
          </cell>
          <cell r="I1134" t="str">
            <v>Contratación Directa</v>
          </cell>
          <cell r="J1134" t="str">
            <v>Contratación directa.</v>
          </cell>
          <cell r="K1134" t="str">
            <v>Prestación de servicios</v>
          </cell>
          <cell r="N1134" t="str">
            <v>Si</v>
          </cell>
          <cell r="O1134" t="str">
            <v>Contrato Prestación de Servicios Apoyo a la Gestión</v>
          </cell>
          <cell r="P1134">
            <v>45365</v>
          </cell>
          <cell r="Q1134">
            <v>45366</v>
          </cell>
          <cell r="R1134">
            <v>45686</v>
          </cell>
          <cell r="S1134">
            <v>315</v>
          </cell>
          <cell r="T1134" t="str">
            <v>En Ejecución</v>
          </cell>
          <cell r="U1134" t="str">
            <v>ANDRES FELIPE ALBARRACIN RODRIGUEZ</v>
          </cell>
          <cell r="X1134" t="str">
            <v>DANIEL SANCHEZ ROJAS</v>
          </cell>
          <cell r="Z1134" t="str">
            <v>Inversión</v>
          </cell>
          <cell r="AA1134">
            <v>2020110010376</v>
          </cell>
          <cell r="AC1134" t="str">
            <v>O23011605560000007902</v>
          </cell>
          <cell r="AF1134">
            <v>40950000</v>
          </cell>
          <cell r="AI1134" t="str">
            <v>$ 3.900.000,00</v>
          </cell>
          <cell r="AJ1134" t="str">
            <v>Prestar servicios de apoyo a la gestión al Instituto Distrital de las Artes - IDARTES - Oficina Asesora de Planeación y Tecnologías de la Información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v>
          </cell>
          <cell r="AK1134" t="str">
            <v>Edwin Geovani Sosa Duran</v>
          </cell>
          <cell r="AL1134">
            <v>1026263349</v>
          </cell>
          <cell r="AM1134" t="str">
            <v>1086-2024</v>
          </cell>
          <cell r="AP1134" t="str">
            <v>SECOP II</v>
          </cell>
          <cell r="AS1134" t="str">
            <v>Falso</v>
          </cell>
          <cell r="AU1134" t="str">
            <v>SI</v>
          </cell>
          <cell r="AV1134" t="str">
            <v>Marzo</v>
          </cell>
          <cell r="AW1134" t="e">
            <v>#N/A</v>
          </cell>
          <cell r="AX1134">
            <v>45686</v>
          </cell>
          <cell r="AY1134" t="str">
            <v>#REF!</v>
          </cell>
          <cell r="AZ1134" t="str">
            <v>CO1.PCCNTR.6094104</v>
          </cell>
        </row>
        <row r="1135">
          <cell r="D1135" t="str">
            <v>1095-2024</v>
          </cell>
          <cell r="E1135" t="str">
            <v>ANDRES FELIPE ALBARRACIN RODRIGUEZ</v>
          </cell>
          <cell r="F1135" t="str">
            <v>Subdirección Administrativa y Financiera</v>
          </cell>
          <cell r="H1135" t="str">
            <v>Dirección General</v>
          </cell>
          <cell r="I1135" t="str">
            <v>Contratación Directa</v>
          </cell>
          <cell r="J1135" t="str">
            <v>Contratación directa.</v>
          </cell>
          <cell r="K1135" t="str">
            <v>Prestación de servicios</v>
          </cell>
          <cell r="N1135" t="str">
            <v>Si</v>
          </cell>
          <cell r="O1135" t="str">
            <v>Contrato Prestación de Servicios Profesionales</v>
          </cell>
          <cell r="P1135">
            <v>45365</v>
          </cell>
          <cell r="Q1135">
            <v>45370</v>
          </cell>
          <cell r="R1135">
            <v>45687</v>
          </cell>
          <cell r="S1135">
            <v>312</v>
          </cell>
          <cell r="T1135" t="str">
            <v>En Ejecución</v>
          </cell>
          <cell r="U1135" t="str">
            <v>ANDRES FELIPE ALBARRACIN RODRIGUEZ</v>
          </cell>
          <cell r="X1135" t="str">
            <v>DANIEL SANCHEZ ROJAS</v>
          </cell>
          <cell r="Z1135" t="str">
            <v>Inversión</v>
          </cell>
          <cell r="AA1135">
            <v>2020110010376</v>
          </cell>
          <cell r="AC1135" t="str">
            <v>O23011605560000007902</v>
          </cell>
          <cell r="AF1135">
            <v>41466667</v>
          </cell>
          <cell r="AI1135" t="str">
            <v>$ 4.000.000,00</v>
          </cell>
          <cell r="AJ1135" t="str">
            <v>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v>
          </cell>
          <cell r="AK1135" t="str">
            <v>Jorge Andres Murillo Garzón</v>
          </cell>
          <cell r="AL1135">
            <v>1033689255</v>
          </cell>
          <cell r="AM1135" t="str">
            <v>1095-2024</v>
          </cell>
          <cell r="AP1135" t="str">
            <v>SECOP II</v>
          </cell>
          <cell r="AS1135" t="str">
            <v>Falso</v>
          </cell>
          <cell r="AU1135" t="str">
            <v>SI</v>
          </cell>
          <cell r="AV1135" t="str">
            <v>Marzo</v>
          </cell>
          <cell r="AW1135" t="e">
            <v>#N/A</v>
          </cell>
          <cell r="AX1135">
            <v>45687</v>
          </cell>
          <cell r="AY1135" t="str">
            <v>#REF!</v>
          </cell>
          <cell r="AZ1135" t="str">
            <v>CO1.PCCNTR.6096097</v>
          </cell>
        </row>
        <row r="1136">
          <cell r="D1136" t="str">
            <v>PUFA-065-2024</v>
          </cell>
          <cell r="E1136" t="str">
            <v>LINA MARIA GAVIRIA HURTADO</v>
          </cell>
          <cell r="F1136" t="str">
            <v>Subdirección de las Artes</v>
          </cell>
          <cell r="G1136" t="str">
            <v>Gerencia de Artes Audiovisuales</v>
          </cell>
          <cell r="H1136" t="str">
            <v>GERENTE DE ARTES AUDIOVISUALES</v>
          </cell>
          <cell r="I1136" t="str">
            <v>Contratación Directa</v>
          </cell>
          <cell r="J1136" t="str">
            <v>Contratación directa.</v>
          </cell>
          <cell r="K1136" t="str">
            <v>Prestación de servicios</v>
          </cell>
          <cell r="L1136" t="str">
            <v>17 17. Contrato de Prestación de Servicios</v>
          </cell>
          <cell r="M1136" t="str">
            <v xml:space="preserve">49 49-Otros Servicios </v>
          </cell>
          <cell r="N1136" t="str">
            <v>No</v>
          </cell>
          <cell r="O1136" t="str">
            <v>N/A</v>
          </cell>
          <cell r="P1136">
            <v>45365</v>
          </cell>
          <cell r="Q1136">
            <v>45369</v>
          </cell>
          <cell r="R1136">
            <v>45369</v>
          </cell>
          <cell r="S1136">
            <v>1</v>
          </cell>
          <cell r="T1136" t="str">
            <v>En Ejecución</v>
          </cell>
          <cell r="U1136" t="str">
            <v>LINA MARIA GAVIRIA HURTADO</v>
          </cell>
          <cell r="V1136">
            <v>52247497</v>
          </cell>
          <cell r="X1136" t="str">
            <v>Ricardo Alfonso Cantor Bossa</v>
          </cell>
          <cell r="Y1136">
            <v>80797050</v>
          </cell>
          <cell r="Z1136" t="str">
            <v>N/A</v>
          </cell>
          <cell r="AC1136" t="str">
            <v>N/A - Valor Cero / Coproducción</v>
          </cell>
          <cell r="AE1136">
            <v>0</v>
          </cell>
          <cell r="AF1136">
            <v>0</v>
          </cell>
          <cell r="AI1136" t="str">
            <v>N/A</v>
          </cell>
          <cell r="AJ1136" t="str">
            <v>El IDARTES se compromete a gestionar las solicitudes de Permiso Unificado de Filmaciones Audiovisuales - PUFA y conceder a ON SET LOCATIONS SAS el uso y aprovechamiento económico de los espacios públicos para filmaciones audiovisuales registrados y aprobados a través de la Comisión Fílmica de Bogotá - CFB y ON SET LOCATIONS SAS acepta pagar la respectiva retribución económica y cumplir con las condiciones establecidas por el IDARTES y la normatividad vigente para el uso del espacio público (..)</v>
          </cell>
          <cell r="AK1136" t="str">
            <v>On Set Locations S.A.S</v>
          </cell>
          <cell r="AL1136">
            <v>901596431</v>
          </cell>
          <cell r="AM1136" t="str">
            <v>PUFA-065-2024</v>
          </cell>
          <cell r="AP1136" t="str">
            <v>SECOP II</v>
          </cell>
          <cell r="AS1136" t="str">
            <v>Falso</v>
          </cell>
          <cell r="AU1136" t="str">
            <v>SI</v>
          </cell>
          <cell r="AV1136" t="str">
            <v>Septiembre</v>
          </cell>
          <cell r="AW1136" t="e">
            <v>#N/A</v>
          </cell>
          <cell r="AX1136">
            <v>45369</v>
          </cell>
          <cell r="AY1136" t="str">
            <v>#REF!</v>
          </cell>
          <cell r="AZ1136" t="str">
            <v>CO1.PCCNTR.6095359</v>
          </cell>
        </row>
        <row r="1137">
          <cell r="D1137" t="str">
            <v>1089-2024</v>
          </cell>
          <cell r="E1137" t="str">
            <v>ANDRES FELIPE ALBARRACIN RODRIGUEZ</v>
          </cell>
          <cell r="F1137" t="str">
            <v>Subdirección Administrativa y Financiera</v>
          </cell>
          <cell r="H1137" t="str">
            <v>Dirección General</v>
          </cell>
          <cell r="I1137" t="str">
            <v>Contratación Directa</v>
          </cell>
          <cell r="J1137" t="str">
            <v>Contratación directa.</v>
          </cell>
          <cell r="K1137" t="str">
            <v>Prestación de servicios</v>
          </cell>
          <cell r="N1137" t="str">
            <v>Si</v>
          </cell>
          <cell r="O1137" t="str">
            <v>Contrato Prestación de Servicios Profesionales</v>
          </cell>
          <cell r="P1137">
            <v>45366</v>
          </cell>
          <cell r="Q1137">
            <v>45366</v>
          </cell>
          <cell r="R1137">
            <v>45687</v>
          </cell>
          <cell r="S1137">
            <v>316</v>
          </cell>
          <cell r="T1137" t="str">
            <v>En Ejecución</v>
          </cell>
          <cell r="U1137" t="str">
            <v>ANDRES FELIPE ALBARRACIN RODRIGUEZ</v>
          </cell>
          <cell r="X1137" t="str">
            <v>PAOLA ANDREA MENDEZ HERNANDEZ</v>
          </cell>
          <cell r="Z1137" t="str">
            <v>Inversión</v>
          </cell>
          <cell r="AA1137">
            <v>2020110010376</v>
          </cell>
          <cell r="AC1137" t="str">
            <v>O23011605560000007902</v>
          </cell>
          <cell r="AF1137">
            <v>56700000</v>
          </cell>
          <cell r="AI1137" t="str">
            <v>$ 5.400.000,00</v>
          </cell>
          <cell r="AJ1137" t="str">
            <v>PRESTAR SERVICIOS PROFESIONALES AL INSTITUTO DISTRITAL DE LAS ARTES- IDARTES - DIRECCIÓN GENERAL- COMUNICACIONES EN LA ADMINISTRACIÓN DE LOS PORTALES WEB INSTITUCIONALES, DE CONFORMIDAD CON LOS LINEAMIENTOS DE LA ENTIDAD.</v>
          </cell>
          <cell r="AK1137" t="str">
            <v>IVAN ORLANDO LAMPREA GUERRERO</v>
          </cell>
          <cell r="AL1137">
            <v>1076622474</v>
          </cell>
          <cell r="AM1137" t="str">
            <v>1089-2024</v>
          </cell>
          <cell r="AP1137" t="str">
            <v>SECOP II</v>
          </cell>
          <cell r="AS1137" t="str">
            <v>Falso</v>
          </cell>
          <cell r="AU1137" t="str">
            <v>SI</v>
          </cell>
          <cell r="AV1137" t="str">
            <v>Marzo</v>
          </cell>
          <cell r="AW1137" t="e">
            <v>#N/A</v>
          </cell>
          <cell r="AX1137">
            <v>45687</v>
          </cell>
          <cell r="AY1137" t="str">
            <v>#REF!</v>
          </cell>
          <cell r="AZ1137" t="str">
            <v>CO1.PCCNTR.6096080</v>
          </cell>
        </row>
        <row r="1138">
          <cell r="D1138" t="str">
            <v>1090-2024</v>
          </cell>
          <cell r="E1138" t="str">
            <v>SILVIA OSPINA HENAO</v>
          </cell>
          <cell r="F1138" t="str">
            <v>Subdirección de Equipamientos Culturales</v>
          </cell>
          <cell r="I1138" t="str">
            <v>Contratación Directa</v>
          </cell>
          <cell r="J1138" t="str">
            <v>Contratación directa.</v>
          </cell>
          <cell r="K1138" t="str">
            <v>Prestación de servicios</v>
          </cell>
          <cell r="N1138" t="str">
            <v>No</v>
          </cell>
          <cell r="O1138" t="str">
            <v>N/A</v>
          </cell>
          <cell r="P1138">
            <v>45366</v>
          </cell>
          <cell r="Q1138">
            <v>45371</v>
          </cell>
          <cell r="R1138">
            <v>45461</v>
          </cell>
          <cell r="S1138">
            <v>89</v>
          </cell>
          <cell r="T1138" t="str">
            <v>En Ejecución</v>
          </cell>
          <cell r="U1138" t="str">
            <v>SILVIA OSPINA HENAO</v>
          </cell>
          <cell r="Z1138" t="str">
            <v>N/A</v>
          </cell>
          <cell r="AC1138" t="str">
            <v>N/A - Valor Cero / Coproducción</v>
          </cell>
          <cell r="AF1138">
            <v>811097480</v>
          </cell>
          <cell r="AJ1138" t="str">
            <v>REALIZAR LA COPRODUCCIÓN PARA EL DESARROLLO DEL EVENTO DENOMINADO "TOP SHOW COLOMBO AFRO EDITION", DE ACUERDO CON LOS LINEAMIENTOS DEL COMITÉ DE PROGRAMACIÓN Y CURADURÍA DE LA SUBDIRECCIÓN DE EQUIPAMIENTOS CULTURALES DE LA ENTIDAD.</v>
          </cell>
          <cell r="AK1138" t="str">
            <v>CENTRO COLOMBO AMERICANO</v>
          </cell>
          <cell r="AL1138">
            <v>860010554</v>
          </cell>
          <cell r="AM1138" t="str">
            <v>1090-2024</v>
          </cell>
          <cell r="AP1138" t="str">
            <v>SECOP II</v>
          </cell>
          <cell r="AS1138" t="str">
            <v>Falso</v>
          </cell>
          <cell r="AU1138" t="str">
            <v>SI</v>
          </cell>
          <cell r="AV1138" t="str">
            <v>Junio</v>
          </cell>
          <cell r="AW1138" t="e">
            <v>#N/A</v>
          </cell>
          <cell r="AX1138">
            <v>45461</v>
          </cell>
          <cell r="AY1138" t="str">
            <v>#REF!</v>
          </cell>
          <cell r="AZ1138" t="str">
            <v>CO1.PCCNTR.6096042</v>
          </cell>
        </row>
        <row r="1139">
          <cell r="D1139" t="str">
            <v>1091-2024</v>
          </cell>
          <cell r="E1139" t="str">
            <v>ANDRES FELIPE ALBARRACIN RODRIGUEZ</v>
          </cell>
          <cell r="F1139" t="str">
            <v>Subdirección Administrativa y Financiera</v>
          </cell>
          <cell r="H1139" t="str">
            <v>Dirección General</v>
          </cell>
          <cell r="I1139" t="str">
            <v>Contratación Directa</v>
          </cell>
          <cell r="J1139" t="str">
            <v>Contratación directa.</v>
          </cell>
          <cell r="K1139" t="str">
            <v>Prestación de servicios</v>
          </cell>
          <cell r="N1139" t="str">
            <v>Si</v>
          </cell>
          <cell r="O1139" t="str">
            <v>Contrato Prestación de Servicios Apoyo a la Gestión</v>
          </cell>
          <cell r="P1139">
            <v>45366</v>
          </cell>
          <cell r="Q1139">
            <v>45369</v>
          </cell>
          <cell r="R1139">
            <v>45657</v>
          </cell>
          <cell r="S1139">
            <v>284</v>
          </cell>
          <cell r="T1139" t="str">
            <v>En Ejecución</v>
          </cell>
          <cell r="U1139" t="str">
            <v>ANDRES FELIPE ALBARRACIN RODRIGUEZ</v>
          </cell>
          <cell r="X1139" t="str">
            <v>PAOLA ANDREA MENDEZ HERNANDEZ</v>
          </cell>
          <cell r="Z1139" t="str">
            <v>Inversión</v>
          </cell>
          <cell r="AA1139">
            <v>2020110010376</v>
          </cell>
          <cell r="AC1139" t="str">
            <v>O23011605560000007902</v>
          </cell>
          <cell r="AF1139">
            <v>51908000</v>
          </cell>
          <cell r="AI1139" t="str">
            <v>$ 5.464.000,00</v>
          </cell>
          <cell r="AJ1139" t="str">
            <v>Prestar servicios de apoyo a la gestión al Instituto Distrital de las Artes- Idartes - Dirección General- Comunicaciones en el desarrollo de actividades relacionadas con la creación de contenido audiovisual y fotográfico de las actividades, eventos y programas de conformidad con los lineamientos de la Entidad.</v>
          </cell>
          <cell r="AK1139" t="str">
            <v>JUAN CARLOS HERRERA ROJAS</v>
          </cell>
          <cell r="AL1139">
            <v>79650921</v>
          </cell>
          <cell r="AM1139" t="str">
            <v>1091-2024</v>
          </cell>
          <cell r="AP1139" t="str">
            <v>SECOP II</v>
          </cell>
          <cell r="AS1139" t="str">
            <v>Falso</v>
          </cell>
          <cell r="AU1139" t="str">
            <v>SI</v>
          </cell>
          <cell r="AV1139" t="str">
            <v>Marzo</v>
          </cell>
          <cell r="AW1139" t="e">
            <v>#N/A</v>
          </cell>
          <cell r="AX1139">
            <v>45657</v>
          </cell>
          <cell r="AY1139" t="str">
            <v>#REF!</v>
          </cell>
          <cell r="AZ1139" t="str">
            <v>CO1.PCCNTR.6097445</v>
          </cell>
        </row>
        <row r="1140">
          <cell r="D1140" t="str">
            <v>1092-2024</v>
          </cell>
          <cell r="E1140" t="str">
            <v>ANDRES FELIPE ALBARRACIN RODRIGUEZ</v>
          </cell>
          <cell r="F1140" t="str">
            <v>Subdirección Administrativa y Financiera</v>
          </cell>
          <cell r="H1140" t="str">
            <v>Dirección General</v>
          </cell>
          <cell r="I1140" t="str">
            <v>Contratación Directa</v>
          </cell>
          <cell r="J1140" t="str">
            <v>Contratación directa.</v>
          </cell>
          <cell r="K1140" t="str">
            <v>Prestación de servicios</v>
          </cell>
          <cell r="N1140" t="str">
            <v>Si</v>
          </cell>
          <cell r="O1140" t="str">
            <v>Contrato Prestación de Servicios Profesionales</v>
          </cell>
          <cell r="P1140">
            <v>45366</v>
          </cell>
          <cell r="Q1140">
            <v>45366</v>
          </cell>
          <cell r="R1140">
            <v>45687</v>
          </cell>
          <cell r="S1140">
            <v>316</v>
          </cell>
          <cell r="T1140" t="str">
            <v>En Ejecución</v>
          </cell>
          <cell r="U1140" t="str">
            <v>ANDRES FELIPE ALBARRACIN RODRIGUEZ</v>
          </cell>
          <cell r="X1140" t="str">
            <v>PAOLA ANDREA MENDEZ HERNANDEZ</v>
          </cell>
          <cell r="Z1140" t="str">
            <v>Inversión</v>
          </cell>
          <cell r="AA1140">
            <v>2020110010376</v>
          </cell>
          <cell r="AC1140" t="str">
            <v>O23011605560000007902</v>
          </cell>
          <cell r="AF1140">
            <v>59471600</v>
          </cell>
          <cell r="AI1140" t="str">
            <v>$ 5.682.000,00</v>
          </cell>
          <cell r="AJ1140" t="str">
            <v>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v>
          </cell>
          <cell r="AK1140" t="str">
            <v>JOHANN TARAZONA MATIZ</v>
          </cell>
          <cell r="AL1140">
            <v>1032440254</v>
          </cell>
          <cell r="AM1140" t="str">
            <v>1092-2024</v>
          </cell>
          <cell r="AP1140" t="str">
            <v>SECOP II</v>
          </cell>
          <cell r="AS1140" t="str">
            <v>Falso</v>
          </cell>
          <cell r="AU1140" t="str">
            <v>SI</v>
          </cell>
          <cell r="AV1140" t="str">
            <v>Marzo</v>
          </cell>
          <cell r="AW1140" t="e">
            <v>#N/A</v>
          </cell>
          <cell r="AX1140">
            <v>45687</v>
          </cell>
          <cell r="AY1140" t="str">
            <v>#REF!</v>
          </cell>
          <cell r="AZ1140" t="str">
            <v>CO1.PCCNTR.6099902</v>
          </cell>
        </row>
        <row r="1141">
          <cell r="D1141" t="str">
            <v>1093-2024</v>
          </cell>
          <cell r="E1141" t="str">
            <v>LINA MARIA GAVIRIA HURTADO</v>
          </cell>
          <cell r="F1141" t="str">
            <v>Subdirección de Formación Artistica</v>
          </cell>
          <cell r="G1141" t="str">
            <v>Subdirección de Formación Artística</v>
          </cell>
          <cell r="I1141" t="str">
            <v>Contratación Directa</v>
          </cell>
          <cell r="J1141" t="str">
            <v>Contratación directa.</v>
          </cell>
          <cell r="K1141" t="str">
            <v>Prestación de servicios</v>
          </cell>
          <cell r="N1141" t="str">
            <v>Si</v>
          </cell>
          <cell r="O1141" t="str">
            <v>Contrato Prestación de Servicios Profesionales</v>
          </cell>
          <cell r="P1141">
            <v>45366</v>
          </cell>
          <cell r="Q1141">
            <v>45370</v>
          </cell>
          <cell r="R1141">
            <v>45473</v>
          </cell>
          <cell r="S1141">
            <v>102</v>
          </cell>
          <cell r="T1141" t="str">
            <v>En Ejecución</v>
          </cell>
          <cell r="U1141" t="str">
            <v>LINA MARIA GAVIRIA HURTADO</v>
          </cell>
          <cell r="X1141" t="str">
            <v>JORGE EDUARDO MARTINEZ GARCIA</v>
          </cell>
          <cell r="Z1141" t="str">
            <v>Inversión</v>
          </cell>
          <cell r="AA1141">
            <v>2020110010061</v>
          </cell>
          <cell r="AC1141" t="str">
            <v>O23011601140000007619</v>
          </cell>
          <cell r="AF1141">
            <v>8415908</v>
          </cell>
          <cell r="AJ114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41" t="str">
            <v>IDARTES</v>
          </cell>
          <cell r="AL1141">
            <v>53100844</v>
          </cell>
          <cell r="AM1141" t="str">
            <v>1093-2024</v>
          </cell>
          <cell r="AP1141" t="str">
            <v>SECOP II</v>
          </cell>
          <cell r="AS1141" t="str">
            <v>Falso</v>
          </cell>
          <cell r="AU1141" t="str">
            <v>SI</v>
          </cell>
          <cell r="AV1141" t="str">
            <v>Marzo</v>
          </cell>
          <cell r="AW1141" t="e">
            <v>#N/A</v>
          </cell>
          <cell r="AX1141">
            <v>45473</v>
          </cell>
          <cell r="AY1141" t="str">
            <v>#REF!</v>
          </cell>
          <cell r="AZ1141" t="str">
            <v>CO1.PCCNTR.6096740</v>
          </cell>
        </row>
        <row r="1142">
          <cell r="D1142" t="str">
            <v>1094-2024</v>
          </cell>
          <cell r="E1142" t="str">
            <v>LINA MARIA GAVIRIA HURTADO</v>
          </cell>
          <cell r="F1142" t="str">
            <v>Subdirección de Formación Artistica</v>
          </cell>
          <cell r="G1142" t="str">
            <v>Subdirección de Formación Artística</v>
          </cell>
          <cell r="I1142" t="str">
            <v>Contratación Directa</v>
          </cell>
          <cell r="J1142" t="str">
            <v>Contratación directa.</v>
          </cell>
          <cell r="K1142" t="str">
            <v>Prestación de servicios</v>
          </cell>
          <cell r="N1142" t="str">
            <v>Si</v>
          </cell>
          <cell r="O1142" t="str">
            <v>Contrato Prestación de Servicios Profesionales</v>
          </cell>
          <cell r="P1142">
            <v>45366</v>
          </cell>
          <cell r="Q1142">
            <v>45370</v>
          </cell>
          <cell r="R1142">
            <v>45473</v>
          </cell>
          <cell r="S1142">
            <v>102</v>
          </cell>
          <cell r="T1142" t="str">
            <v>En Ejecución</v>
          </cell>
          <cell r="U1142" t="str">
            <v>LINA MARIA GAVIRIA HURTADO</v>
          </cell>
          <cell r="X1142" t="str">
            <v>ALBA YANETH REYES SUAREZ</v>
          </cell>
          <cell r="Z1142" t="str">
            <v>Inversión</v>
          </cell>
          <cell r="AA1142">
            <v>2020110010061</v>
          </cell>
          <cell r="AC1142" t="str">
            <v>O23011601140000007619</v>
          </cell>
          <cell r="AF1142">
            <v>12596430</v>
          </cell>
          <cell r="AJ114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42" t="str">
            <v>Álvaro José Claro Ríos</v>
          </cell>
          <cell r="AL1142">
            <v>1095915875</v>
          </cell>
          <cell r="AM1142" t="str">
            <v>1094-2024</v>
          </cell>
          <cell r="AP1142" t="str">
            <v>SECOP II</v>
          </cell>
          <cell r="AS1142" t="str">
            <v>Falso</v>
          </cell>
          <cell r="AU1142" t="str">
            <v>SI</v>
          </cell>
          <cell r="AV1142" t="str">
            <v>Marzo</v>
          </cell>
          <cell r="AW1142" t="e">
            <v>#N/A</v>
          </cell>
          <cell r="AX1142">
            <v>45473</v>
          </cell>
          <cell r="AY1142" t="str">
            <v>#REF!</v>
          </cell>
          <cell r="AZ1142" t="str">
            <v>CO1.PCCNTR.6096867</v>
          </cell>
        </row>
        <row r="1143">
          <cell r="D1143" t="str">
            <v>1096-2024</v>
          </cell>
          <cell r="E1143" t="str">
            <v>ANDRES FELIPE ALBARRACIN RODRIGUEZ</v>
          </cell>
          <cell r="F1143" t="str">
            <v>Subdirección Administrativa y Financiera</v>
          </cell>
          <cell r="H1143" t="str">
            <v>Dirección General</v>
          </cell>
          <cell r="I1143" t="str">
            <v>Contratación Directa</v>
          </cell>
          <cell r="J1143" t="str">
            <v>Contratación directa.</v>
          </cell>
          <cell r="K1143" t="str">
            <v>Prestación de servicios</v>
          </cell>
          <cell r="N1143" t="str">
            <v>Si</v>
          </cell>
          <cell r="O1143" t="str">
            <v>Contrato Prestación de Servicios Profesionales</v>
          </cell>
          <cell r="P1143">
            <v>45366</v>
          </cell>
          <cell r="Q1143">
            <v>45369</v>
          </cell>
          <cell r="R1143">
            <v>45687</v>
          </cell>
          <cell r="S1143">
            <v>313</v>
          </cell>
          <cell r="T1143" t="str">
            <v>En Ejecución</v>
          </cell>
          <cell r="U1143" t="str">
            <v>ANDRES FELIPE ALBARRACIN RODRIGUEZ</v>
          </cell>
          <cell r="X1143" t="str">
            <v>PAOLA ANDREA MENDEZ HERNANDEZ</v>
          </cell>
          <cell r="Z1143" t="str">
            <v>Inversión</v>
          </cell>
          <cell r="AA1143">
            <v>2020110010376</v>
          </cell>
          <cell r="AC1143" t="str">
            <v>O23011605560000007902</v>
          </cell>
          <cell r="AF1143">
            <v>46800000</v>
          </cell>
          <cell r="AI1143" t="str">
            <v>$ 4.500.000,00</v>
          </cell>
          <cell r="AJ1143" t="str">
            <v>Prestar servicios profesionales al Instituto Distrital de las Artes- Idartes - Dirección General- Comunicaciones para el desarrollo de actividades como publicista para la creación de contenidos estratégicos para el posicionamiento de la Entidad y la visibilización de las actividades, eventos y programas institucionales.</v>
          </cell>
          <cell r="AK1143" t="str">
            <v>diana paola bonilla diaz</v>
          </cell>
          <cell r="AL1143">
            <v>1032373530</v>
          </cell>
          <cell r="AM1143" t="str">
            <v>1096-2024</v>
          </cell>
          <cell r="AP1143" t="str">
            <v>SECOP II</v>
          </cell>
          <cell r="AS1143" t="str">
            <v>Falso</v>
          </cell>
          <cell r="AU1143" t="str">
            <v>SI</v>
          </cell>
          <cell r="AV1143" t="str">
            <v>Marzo</v>
          </cell>
          <cell r="AW1143" t="e">
            <v>#N/A</v>
          </cell>
          <cell r="AX1143">
            <v>45687</v>
          </cell>
          <cell r="AY1143" t="str">
            <v>#REF!</v>
          </cell>
          <cell r="AZ1143" t="str">
            <v>CO1.PCCNTR.6102019</v>
          </cell>
        </row>
        <row r="1144">
          <cell r="D1144" t="str">
            <v>1100-2024</v>
          </cell>
          <cell r="E1144" t="str">
            <v>LINA MARIA GAVIRIA HURTADO</v>
          </cell>
          <cell r="F1144" t="str">
            <v>Subdirección de Formación Artistica</v>
          </cell>
          <cell r="G1144" t="str">
            <v>Subdirección de Formación Artística</v>
          </cell>
          <cell r="I1144" t="str">
            <v>Contratación Directa</v>
          </cell>
          <cell r="J1144" t="str">
            <v>Contratación directa.</v>
          </cell>
          <cell r="K1144" t="str">
            <v>Prestación de servicios</v>
          </cell>
          <cell r="N1144" t="str">
            <v>Si</v>
          </cell>
          <cell r="O1144" t="str">
            <v>Contrato Prestación de Servicios Profesionales</v>
          </cell>
          <cell r="P1144">
            <v>45366</v>
          </cell>
          <cell r="Q1144">
            <v>45369</v>
          </cell>
          <cell r="R1144">
            <v>45473</v>
          </cell>
          <cell r="S1144">
            <v>103</v>
          </cell>
          <cell r="T1144" t="str">
            <v>En Ejecución</v>
          </cell>
          <cell r="U1144" t="str">
            <v>LINA MARIA GAVIRIA HURTADO</v>
          </cell>
          <cell r="X1144" t="str">
            <v>ALBA YANETH REYES SUAREZ</v>
          </cell>
          <cell r="Z1144" t="str">
            <v>Inversión</v>
          </cell>
          <cell r="AA1144">
            <v>2020110010061</v>
          </cell>
          <cell r="AC1144" t="str">
            <v>O23011601140000007619</v>
          </cell>
          <cell r="AF1144">
            <v>12596430</v>
          </cell>
          <cell r="AJ114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44" t="str">
            <v>VIVIANA PAOLA ADAMES BARRAGAN</v>
          </cell>
          <cell r="AL1144">
            <v>39726451</v>
          </cell>
          <cell r="AM1144" t="str">
            <v>1100-2024</v>
          </cell>
          <cell r="AP1144" t="str">
            <v>SECOP II</v>
          </cell>
          <cell r="AS1144" t="str">
            <v>Falso</v>
          </cell>
          <cell r="AU1144" t="str">
            <v>SI</v>
          </cell>
          <cell r="AV1144" t="str">
            <v>Marzo</v>
          </cell>
          <cell r="AW1144" t="e">
            <v>#N/A</v>
          </cell>
          <cell r="AX1144">
            <v>45473</v>
          </cell>
          <cell r="AY1144" t="str">
            <v>#REF!</v>
          </cell>
          <cell r="AZ1144" t="str">
            <v>CO1.PCCNTR.6102872</v>
          </cell>
        </row>
        <row r="1145">
          <cell r="D1145" t="str">
            <v>1104-2024</v>
          </cell>
          <cell r="E1145" t="str">
            <v>ANDRES FELIPE ALBARRACIN RODRIGUEZ</v>
          </cell>
          <cell r="F1145" t="str">
            <v>Subdirección Administrativa y Financiera</v>
          </cell>
          <cell r="H1145" t="str">
            <v>Dirección General</v>
          </cell>
          <cell r="I1145" t="str">
            <v>Contratación Directa</v>
          </cell>
          <cell r="J1145" t="str">
            <v>Contratación directa.</v>
          </cell>
          <cell r="K1145" t="str">
            <v>Prestación de servicios</v>
          </cell>
          <cell r="N1145" t="str">
            <v>Si</v>
          </cell>
          <cell r="O1145" t="str">
            <v>Contrato Prestación de Servicios Profesionales</v>
          </cell>
          <cell r="P1145">
            <v>45366</v>
          </cell>
          <cell r="Q1145">
            <v>45369</v>
          </cell>
          <cell r="R1145">
            <v>45657</v>
          </cell>
          <cell r="S1145">
            <v>284</v>
          </cell>
          <cell r="T1145" t="str">
            <v>En Ejecución</v>
          </cell>
          <cell r="U1145" t="str">
            <v>ANDRES FELIPE ALBARRACIN RODRIGUEZ</v>
          </cell>
          <cell r="X1145" t="str">
            <v>PAOLA ANDREA MENDEZ HERNANDEZ</v>
          </cell>
          <cell r="Z1145" t="str">
            <v>Inversión</v>
          </cell>
          <cell r="AA1145">
            <v>2020110010376</v>
          </cell>
          <cell r="AC1145" t="str">
            <v>O23011605560000007902</v>
          </cell>
          <cell r="AF1145">
            <v>40000000</v>
          </cell>
          <cell r="AI1145" t="str">
            <v>$ 4.000.000,00</v>
          </cell>
          <cell r="AJ1145" t="str">
            <v>Prestar servicios profesionales al Instituto Distrital de las Artes- Idartes - Dirección General- Comunicaciones como periodista para la realización e 
  implementación de las estrategias de comunicación de los eventos, actividades y programas de conformidad con los lineamientos de la Entidad.</v>
          </cell>
          <cell r="AK1145" t="str">
            <v>Nicolas Poveda Duarte</v>
          </cell>
          <cell r="AL1145">
            <v>1026581230</v>
          </cell>
          <cell r="AM1145" t="str">
            <v>1104-2024</v>
          </cell>
          <cell r="AP1145" t="str">
            <v>SECOP II</v>
          </cell>
          <cell r="AS1145" t="str">
            <v>Falso</v>
          </cell>
          <cell r="AU1145" t="str">
            <v>SI</v>
          </cell>
          <cell r="AV1145" t="str">
            <v>Marzo</v>
          </cell>
          <cell r="AW1145" t="e">
            <v>#N/A</v>
          </cell>
          <cell r="AX1145">
            <v>45657</v>
          </cell>
          <cell r="AY1145" t="str">
            <v>#REF!</v>
          </cell>
          <cell r="AZ1145" t="str">
            <v>CO1.PCCNTR.6103234</v>
          </cell>
        </row>
        <row r="1146">
          <cell r="D1146" t="str">
            <v>PUFA-066-2024</v>
          </cell>
          <cell r="E1146" t="str">
            <v>LINA MARIA GAVIRIA HURTADO</v>
          </cell>
          <cell r="F1146" t="str">
            <v>Subdirección de las Artes</v>
          </cell>
          <cell r="G1146" t="str">
            <v>Gerencia de Artes Audiovisuales</v>
          </cell>
          <cell r="H1146" t="str">
            <v>GERENTE DE ARTES AUDIOVISUALES</v>
          </cell>
          <cell r="I1146" t="str">
            <v>Contratación Directa</v>
          </cell>
          <cell r="J1146" t="str">
            <v>Contratación directa.</v>
          </cell>
          <cell r="K1146" t="str">
            <v>Prestación de servicios</v>
          </cell>
          <cell r="L1146" t="str">
            <v>17 17. Contrato de Prestación de Servicios</v>
          </cell>
          <cell r="M1146" t="str">
            <v xml:space="preserve">49 49-Otros Servicios </v>
          </cell>
          <cell r="N1146" t="str">
            <v>No</v>
          </cell>
          <cell r="O1146" t="str">
            <v>N/A</v>
          </cell>
          <cell r="P1146">
            <v>45366</v>
          </cell>
          <cell r="Q1146">
            <v>45369</v>
          </cell>
          <cell r="R1146">
            <v>45369</v>
          </cell>
          <cell r="S1146">
            <v>1</v>
          </cell>
          <cell r="T1146" t="str">
            <v>En Ejecución</v>
          </cell>
          <cell r="U1146" t="str">
            <v>LINA MARIA GAVIRIA HURTADO</v>
          </cell>
          <cell r="V1146">
            <v>52247497</v>
          </cell>
          <cell r="X1146" t="str">
            <v>Ricardo Alfonso Cantor Bossa</v>
          </cell>
          <cell r="Y1146">
            <v>80797050</v>
          </cell>
          <cell r="Z1146" t="str">
            <v>N/A</v>
          </cell>
          <cell r="AC1146" t="str">
            <v>N/A - Valor Cero / Coproducción</v>
          </cell>
          <cell r="AE1146">
            <v>0</v>
          </cell>
          <cell r="AF1146">
            <v>0</v>
          </cell>
          <cell r="AI1146" t="str">
            <v>N/A</v>
          </cell>
          <cell r="AJ1146" t="str">
            <v>El IDARTES se compromete a gestionar las solicitudes de Permiso Unificado de Filmaciones Audiovisuales - PUFA y conceder a OTRO LEVEL PRODUCCIONES SAS el uso y aprovechamiento económico de los espacios públicos para filmaciones audiovisuales registrados y aprobados a través de la Comisión Fílmica de Bogotá - CFB y OTRO LEVEL PRODUCCIONES SAS acepta pagar la respectiva retribución económica y cumplir con las condiciones establecidas por el IDARTES y la normatividad vigente para el uso del (...)</v>
          </cell>
          <cell r="AK1146" t="str">
            <v>OTRO LEVEL PRODUCCIONES SAS</v>
          </cell>
          <cell r="AL1146">
            <v>901074835</v>
          </cell>
          <cell r="AM1146" t="str">
            <v>PUFA-066-2024</v>
          </cell>
          <cell r="AP1146" t="str">
            <v>SECOP II</v>
          </cell>
          <cell r="AS1146" t="str">
            <v>Falso</v>
          </cell>
          <cell r="AU1146" t="str">
            <v>SI</v>
          </cell>
          <cell r="AV1146" t="str">
            <v>Septiembre</v>
          </cell>
          <cell r="AW1146" t="e">
            <v>#N/A</v>
          </cell>
          <cell r="AX1146">
            <v>45369</v>
          </cell>
          <cell r="AY1146" t="str">
            <v>#REF!</v>
          </cell>
          <cell r="AZ1146" t="str">
            <v>CO1.PCCNTR.6102087</v>
          </cell>
        </row>
        <row r="1147">
          <cell r="D1147" t="str">
            <v>PUFA-067-2024</v>
          </cell>
          <cell r="E1147" t="str">
            <v>LINA MARIA GAVIRIA HURTADO</v>
          </cell>
          <cell r="F1147" t="str">
            <v>Subdirección de las Artes</v>
          </cell>
          <cell r="G1147" t="str">
            <v>Gerencia de Artes Audiovisuales</v>
          </cell>
          <cell r="H1147" t="str">
            <v>GERENTE DE ARTES AUDIOVISUALES</v>
          </cell>
          <cell r="I1147" t="str">
            <v>Contratación Directa</v>
          </cell>
          <cell r="J1147" t="str">
            <v>Contratación directa.</v>
          </cell>
          <cell r="K1147" t="str">
            <v>Prestación de servicios</v>
          </cell>
          <cell r="L1147" t="str">
            <v>17 17. Contrato de Prestación de Servicios</v>
          </cell>
          <cell r="M1147" t="str">
            <v xml:space="preserve">49 49-Otros Servicios </v>
          </cell>
          <cell r="N1147" t="str">
            <v>No</v>
          </cell>
          <cell r="O1147" t="str">
            <v>N/A</v>
          </cell>
          <cell r="P1147">
            <v>45366</v>
          </cell>
          <cell r="Q1147">
            <v>45369</v>
          </cell>
          <cell r="R1147">
            <v>45369</v>
          </cell>
          <cell r="S1147">
            <v>1</v>
          </cell>
          <cell r="T1147" t="str">
            <v>En Ejecución</v>
          </cell>
          <cell r="U1147" t="str">
            <v>LINA MARIA GAVIRIA HURTADO</v>
          </cell>
          <cell r="V1147">
            <v>52247497</v>
          </cell>
          <cell r="X1147" t="str">
            <v>Ricardo Alfonso Cantor Bossa</v>
          </cell>
          <cell r="Y1147">
            <v>80797050</v>
          </cell>
          <cell r="Z1147" t="str">
            <v>N/A</v>
          </cell>
          <cell r="AC1147" t="str">
            <v>N/A - Valor Cero / Coproducción</v>
          </cell>
          <cell r="AE1147">
            <v>0</v>
          </cell>
          <cell r="AF1147">
            <v>0</v>
          </cell>
          <cell r="AI1147" t="str">
            <v>N/A</v>
          </cell>
          <cell r="AJ1147" t="str">
            <v>El IDARTES se compromete a gestionar las solicitudes de Permiso Unificado de Filmaciones Audiovisuales - PUFA y conceder a OTRO LEVEL PRODUCCIONES SAS el uso y aprovechamiento económico de los espacios públicos para filmaciones audiovisuales registrados y aprobados a través de la Comisión Fílmica de Bogotá - CFB y OTRO LEVEL PRODUCCIONES SAS acepta pagar la respectiva retribución económica y cumplir con las condiciones establecidas por el IDARTES y la normatividad vigente para el uso del (...)</v>
          </cell>
          <cell r="AK1147" t="str">
            <v>OTRO LEVEL PRODUCCIONES SAS</v>
          </cell>
          <cell r="AL1147">
            <v>901074835</v>
          </cell>
          <cell r="AM1147" t="str">
            <v>PUFA-067-2024</v>
          </cell>
          <cell r="AP1147" t="str">
            <v>SECOP II</v>
          </cell>
          <cell r="AS1147" t="str">
            <v>Falso</v>
          </cell>
          <cell r="AU1147" t="str">
            <v>SI</v>
          </cell>
          <cell r="AV1147" t="str">
            <v>Septiembre</v>
          </cell>
          <cell r="AW1147" t="e">
            <v>#N/A</v>
          </cell>
          <cell r="AX1147">
            <v>45369</v>
          </cell>
          <cell r="AY1147" t="str">
            <v>#REF!</v>
          </cell>
          <cell r="AZ1147" t="str">
            <v>CO1.PCCNTR.6102841</v>
          </cell>
        </row>
        <row r="1148">
          <cell r="D1148" t="str">
            <v>PUFA-068-2024</v>
          </cell>
          <cell r="E1148" t="str">
            <v>LINA MARIA GAVIRIA HURTADO</v>
          </cell>
          <cell r="F1148" t="str">
            <v>Subdirección de las Artes</v>
          </cell>
          <cell r="G1148" t="str">
            <v>Gerencia de Artes Audiovisuales</v>
          </cell>
          <cell r="H1148" t="str">
            <v>GERENTE DE ARTES AUDIOVISUALES</v>
          </cell>
          <cell r="I1148" t="str">
            <v>Contratación Directa</v>
          </cell>
          <cell r="J1148" t="str">
            <v>Contratación directa.</v>
          </cell>
          <cell r="K1148" t="str">
            <v>Prestación de servicios</v>
          </cell>
          <cell r="L1148" t="str">
            <v>17 17. Contrato de Prestación de Servicios</v>
          </cell>
          <cell r="M1148" t="str">
            <v xml:space="preserve">49 49-Otros Servicios </v>
          </cell>
          <cell r="N1148" t="str">
            <v>No</v>
          </cell>
          <cell r="O1148" t="str">
            <v>N/A</v>
          </cell>
          <cell r="P1148">
            <v>45369</v>
          </cell>
          <cell r="Q1148">
            <v>45370</v>
          </cell>
          <cell r="R1148">
            <v>45370</v>
          </cell>
          <cell r="S1148">
            <v>1</v>
          </cell>
          <cell r="T1148" t="str">
            <v>En Ejecución</v>
          </cell>
          <cell r="U1148" t="str">
            <v>LINA MARIA GAVIRIA HURTADO</v>
          </cell>
          <cell r="V1148">
            <v>52247497</v>
          </cell>
          <cell r="X1148" t="str">
            <v>Ricardo Alfonso Cantor Bossa</v>
          </cell>
          <cell r="Y1148">
            <v>80797050</v>
          </cell>
          <cell r="Z1148" t="str">
            <v>N/A</v>
          </cell>
          <cell r="AC1148" t="str">
            <v>N/A - Valor Cero / Coproducción</v>
          </cell>
          <cell r="AE1148">
            <v>0</v>
          </cell>
          <cell r="AF1148">
            <v>0</v>
          </cell>
          <cell r="AI1148" t="str">
            <v>N/A</v>
          </cell>
          <cell r="AJ1148"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vigente (...)</v>
          </cell>
          <cell r="AK1148" t="str">
            <v>MI PRODUCTORA S.A.S.</v>
          </cell>
          <cell r="AL1148">
            <v>900734598</v>
          </cell>
          <cell r="AM1148" t="str">
            <v>PUFA-068-2024</v>
          </cell>
          <cell r="AP1148" t="str">
            <v>SECOP II</v>
          </cell>
          <cell r="AS1148" t="str">
            <v>Falso</v>
          </cell>
          <cell r="AU1148" t="str">
            <v>SI</v>
          </cell>
          <cell r="AV1148" t="str">
            <v>Septiembre</v>
          </cell>
          <cell r="AW1148" t="e">
            <v>#N/A</v>
          </cell>
          <cell r="AX1148">
            <v>45370</v>
          </cell>
          <cell r="AY1148" t="str">
            <v>#REF!</v>
          </cell>
          <cell r="AZ1148" t="str">
            <v>CO1.PCCNTR.6109815</v>
          </cell>
        </row>
        <row r="1149">
          <cell r="D1149" t="str">
            <v>1080-2024</v>
          </cell>
          <cell r="E1149" t="str">
            <v>LINA MARIA GAVIRIA HURTADO</v>
          </cell>
          <cell r="F1149" t="str">
            <v>Subdirección de las Artes</v>
          </cell>
          <cell r="I1149" t="str">
            <v>Contratación Directa</v>
          </cell>
          <cell r="J1149" t="str">
            <v>Contratación directa.</v>
          </cell>
          <cell r="K1149" t="str">
            <v>Prestación de servicios</v>
          </cell>
          <cell r="N1149" t="str">
            <v>No</v>
          </cell>
          <cell r="O1149" t="str">
            <v>N/A</v>
          </cell>
          <cell r="P1149">
            <v>45370</v>
          </cell>
          <cell r="Q1149">
            <v>45383</v>
          </cell>
          <cell r="R1149">
            <v>45548</v>
          </cell>
          <cell r="S1149">
            <v>163</v>
          </cell>
          <cell r="T1149" t="str">
            <v>En Ejecución</v>
          </cell>
          <cell r="U1149" t="str">
            <v>LINA MARIA GAVIRIA HURTADO</v>
          </cell>
          <cell r="Z1149" t="str">
            <v>Inversión</v>
          </cell>
          <cell r="AA1149">
            <v>2020110010063</v>
          </cell>
          <cell r="AC1149" t="str">
            <v>O23011601210000007585</v>
          </cell>
          <cell r="AF1149">
            <v>195000000</v>
          </cell>
          <cell r="AJ1149" t="str">
            <v>Prestar servicios de apoyo a la gestión al IDARTES - Subdirección de las Artes, para llevar a cabo acciones en las dimensiones del arte, en desarrollo del plan de acción previsto en las políticas públicas de los sectores sociales fenómeno de habitabilidad en calle, persona mayor, personas que realizan actividades sexuales pagadas, sectores sociales LGBTI, juventud, memoria social y el Encuentro de las Artes de los Sectores Sociales y grupos poblaciones 2024, garantizando el enfoque territorial</v>
          </cell>
          <cell r="AK1149" t="str">
            <v>Asociación de Jóvenes en Movimiento</v>
          </cell>
          <cell r="AL1149">
            <v>900462948</v>
          </cell>
          <cell r="AM1149" t="str">
            <v>1080-2024</v>
          </cell>
          <cell r="AP1149" t="str">
            <v>SECOP II</v>
          </cell>
          <cell r="AS1149" t="str">
            <v>Falso</v>
          </cell>
          <cell r="AU1149" t="str">
            <v>SI</v>
          </cell>
          <cell r="AV1149" t="str">
            <v>Abril</v>
          </cell>
          <cell r="AW1149" t="e">
            <v>#N/A</v>
          </cell>
          <cell r="AX1149">
            <v>45548</v>
          </cell>
          <cell r="AY1149" t="str">
            <v>#REF!</v>
          </cell>
          <cell r="AZ1149" t="str">
            <v>CO1.PCCNTR.6092203</v>
          </cell>
        </row>
        <row r="1150">
          <cell r="D1150" t="str">
            <v>1087-2024</v>
          </cell>
          <cell r="E1150" t="str">
            <v>SILVIA OSPINA HENAO</v>
          </cell>
          <cell r="F1150" t="str">
            <v>Subdirección de Equipamientos Culturales</v>
          </cell>
          <cell r="I1150" t="str">
            <v>Contratación Directa</v>
          </cell>
          <cell r="J1150" t="str">
            <v>Contratación directa.</v>
          </cell>
          <cell r="K1150" t="str">
            <v>Prestación de servicios</v>
          </cell>
          <cell r="N1150" t="str">
            <v>Si</v>
          </cell>
          <cell r="O1150" t="str">
            <v>Contrato Prestación de Servicios Apoyo a la Gestión</v>
          </cell>
          <cell r="P1150">
            <v>45370</v>
          </cell>
          <cell r="Q1150">
            <v>45371</v>
          </cell>
          <cell r="R1150">
            <v>45657</v>
          </cell>
          <cell r="S1150">
            <v>282</v>
          </cell>
          <cell r="T1150" t="str">
            <v>En Ejecución</v>
          </cell>
          <cell r="U1150" t="str">
            <v>SILVIA OSPINA HENAO</v>
          </cell>
          <cell r="X1150" t="str">
            <v>SILVIA OSPINA HENAO</v>
          </cell>
          <cell r="Z1150" t="str">
            <v>Inversión</v>
          </cell>
          <cell r="AA1150">
            <v>2020110010158</v>
          </cell>
          <cell r="AC1150" t="str">
            <v>O23011601210000007614</v>
          </cell>
          <cell r="AF1150">
            <v>66500000</v>
          </cell>
          <cell r="AI1150" t="str">
            <v>$ 7.000.000,00</v>
          </cell>
          <cell r="AJ1150" t="str">
            <v>Prestar servicios de apoyo a la gestión al IDARTES - Subdirección de Equipamientos Culturales, en actividades relacionadas con la programación artística y la producción ejecutiva, en el seguimiento a la gestión de los servicios ofertados en el Teatro El Ensueño y Centro Cultural Compartir en Sumapaz.</v>
          </cell>
          <cell r="AK1150" t="str">
            <v>Sergio Granada Moreno</v>
          </cell>
          <cell r="AL1150">
            <v>1032388293</v>
          </cell>
          <cell r="AM1150" t="str">
            <v>1087-2024</v>
          </cell>
          <cell r="AP1150" t="str">
            <v>SECOP II</v>
          </cell>
          <cell r="AS1150" t="str">
            <v>Falso</v>
          </cell>
          <cell r="AU1150" t="str">
            <v>SI</v>
          </cell>
          <cell r="AV1150" t="str">
            <v>Marzo</v>
          </cell>
          <cell r="AW1150" t="e">
            <v>#N/A</v>
          </cell>
          <cell r="AX1150">
            <v>45657</v>
          </cell>
          <cell r="AY1150" t="str">
            <v>#REF!</v>
          </cell>
          <cell r="AZ1150" t="str">
            <v>CO1.PCCNTR.6108893</v>
          </cell>
        </row>
        <row r="1151">
          <cell r="D1151" t="str">
            <v>1088-2024</v>
          </cell>
          <cell r="E1151" t="str">
            <v>ANDRES FELIPE ALBARRACIN RODRIGUEZ</v>
          </cell>
          <cell r="F1151" t="str">
            <v>Subdirección Administrativa y Financiera</v>
          </cell>
          <cell r="H1151" t="str">
            <v>Oficina Asesora de Planeación y Tecnologias de la Informaciónn</v>
          </cell>
          <cell r="I1151" t="str">
            <v>Contratación Directa</v>
          </cell>
          <cell r="J1151" t="str">
            <v>Contratación directa.</v>
          </cell>
          <cell r="K1151" t="str">
            <v>Prestación de servicios</v>
          </cell>
          <cell r="N1151" t="str">
            <v>Si</v>
          </cell>
          <cell r="O1151" t="str">
            <v>Contrato Prestación de Servicios Profesionales</v>
          </cell>
          <cell r="P1151">
            <v>45370</v>
          </cell>
          <cell r="Q1151">
            <v>45372</v>
          </cell>
          <cell r="R1151">
            <v>45687</v>
          </cell>
          <cell r="S1151">
            <v>310</v>
          </cell>
          <cell r="T1151" t="str">
            <v>En Ejecución</v>
          </cell>
          <cell r="U1151" t="str">
            <v>ANDRES FELIPE ALBARRACIN RODRIGUEZ</v>
          </cell>
          <cell r="X1151" t="str">
            <v>DANIEL SANCHEZ ROJAS</v>
          </cell>
          <cell r="Z1151" t="str">
            <v>Inversión</v>
          </cell>
          <cell r="AA1151">
            <v>2020110010376</v>
          </cell>
          <cell r="AC1151" t="str">
            <v>O23011605560000007902</v>
          </cell>
          <cell r="AF1151">
            <v>50116667</v>
          </cell>
          <cell r="AI1151" t="str">
            <v>$ 4.850.000,00</v>
          </cell>
          <cell r="AJ1151" t="str">
            <v>Prestar Servicios Profesionales al Instituto Distrital de las Artes - IDARTES - Oficina Asesora de Planeación y Tecnologías de la Información, en actividades asociadas al relacionamiento interinstitucional del componente de sistemas de información, el control de los cronogramas de trabajo de los desarrollos de software y la implementación del Modelo Integrado de Planeación y Gestión con énfasis en la Política de Gobierno Digital, conforme con las orientaciones establecidas por la OAPTI.</v>
          </cell>
          <cell r="AK1151" t="str">
            <v>María Cristina Herrera Calderón</v>
          </cell>
          <cell r="AL1151">
            <v>38289660</v>
          </cell>
          <cell r="AM1151" t="str">
            <v>1088-2024</v>
          </cell>
          <cell r="AP1151" t="str">
            <v>SECOP II</v>
          </cell>
          <cell r="AS1151" t="str">
            <v>Falso</v>
          </cell>
          <cell r="AU1151" t="str">
            <v>SI</v>
          </cell>
          <cell r="AV1151" t="str">
            <v>Marzo</v>
          </cell>
          <cell r="AW1151" t="e">
            <v>#N/A</v>
          </cell>
          <cell r="AX1151">
            <v>45687</v>
          </cell>
          <cell r="AY1151" t="str">
            <v>#REF!</v>
          </cell>
          <cell r="AZ1151" t="str">
            <v>CO1.PCCNTR.6097277</v>
          </cell>
        </row>
        <row r="1152">
          <cell r="D1152" t="str">
            <v>1097-2024</v>
          </cell>
          <cell r="E1152" t="str">
            <v>LINA MARIA GAVIRIA HURTADO</v>
          </cell>
          <cell r="F1152" t="str">
            <v>Subdirección de Formación Artistica</v>
          </cell>
          <cell r="G1152" t="str">
            <v>Subdirección de Formación Artística</v>
          </cell>
          <cell r="I1152" t="str">
            <v>Contratación Directa</v>
          </cell>
          <cell r="J1152" t="str">
            <v>Contratación directa.</v>
          </cell>
          <cell r="K1152" t="str">
            <v>Prestación de servicios</v>
          </cell>
          <cell r="N1152" t="str">
            <v>Si</v>
          </cell>
          <cell r="O1152" t="str">
            <v>Contrato Prestación de Servicios Profesionales</v>
          </cell>
          <cell r="P1152">
            <v>45370</v>
          </cell>
          <cell r="Q1152">
            <v>45371</v>
          </cell>
          <cell r="R1152">
            <v>45473</v>
          </cell>
          <cell r="S1152">
            <v>101</v>
          </cell>
          <cell r="T1152" t="str">
            <v>En Ejecución</v>
          </cell>
          <cell r="U1152" t="str">
            <v>LINA MARIA GAVIRIA HURTADO</v>
          </cell>
          <cell r="X1152" t="str">
            <v>ALBA YANETH REYES SUAREZ</v>
          </cell>
          <cell r="Z1152" t="str">
            <v>Inversión</v>
          </cell>
          <cell r="AA1152">
            <v>2020110010061</v>
          </cell>
          <cell r="AC1152" t="str">
            <v>O23011601140000007619</v>
          </cell>
          <cell r="AF1152">
            <v>12596430</v>
          </cell>
          <cell r="AJ115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52" t="str">
            <v>LILI JOHANA REYES BERNAL</v>
          </cell>
          <cell r="AL1152">
            <v>52713236</v>
          </cell>
          <cell r="AM1152" t="str">
            <v>1097-2024</v>
          </cell>
          <cell r="AP1152" t="str">
            <v>SECOP II</v>
          </cell>
          <cell r="AS1152" t="str">
            <v>Falso</v>
          </cell>
          <cell r="AU1152" t="str">
            <v>SI</v>
          </cell>
          <cell r="AV1152" t="str">
            <v>Marzo</v>
          </cell>
          <cell r="AW1152" t="e">
            <v>#N/A</v>
          </cell>
          <cell r="AX1152">
            <v>45473</v>
          </cell>
          <cell r="AY1152" t="str">
            <v>#REF!</v>
          </cell>
          <cell r="AZ1152" t="str">
            <v>CO1.PCCNTR.6102903</v>
          </cell>
        </row>
        <row r="1153">
          <cell r="D1153" t="str">
            <v>1098-2024</v>
          </cell>
          <cell r="E1153" t="str">
            <v>LINA MARIA GAVIRIA HURTADO</v>
          </cell>
          <cell r="F1153" t="str">
            <v>Subdirección de Formación Artistica</v>
          </cell>
          <cell r="G1153" t="str">
            <v>Subdirección de Formación Artística</v>
          </cell>
          <cell r="I1153" t="str">
            <v>Contratación Directa</v>
          </cell>
          <cell r="J1153" t="str">
            <v>Contratación directa.</v>
          </cell>
          <cell r="K1153" t="str">
            <v>Prestación de servicios</v>
          </cell>
          <cell r="N1153" t="str">
            <v>Si</v>
          </cell>
          <cell r="O1153" t="str">
            <v>Contrato Prestación de Servicios Profesionales</v>
          </cell>
          <cell r="P1153">
            <v>45370</v>
          </cell>
          <cell r="Q1153">
            <v>45371</v>
          </cell>
          <cell r="R1153">
            <v>45473</v>
          </cell>
          <cell r="S1153">
            <v>101</v>
          </cell>
          <cell r="T1153" t="str">
            <v>En Ejecución</v>
          </cell>
          <cell r="U1153" t="str">
            <v>LINA MARIA GAVIRIA HURTADO</v>
          </cell>
          <cell r="X1153" t="str">
            <v>ALBA YANETH REYES SUAREZ</v>
          </cell>
          <cell r="Z1153" t="str">
            <v>Inversión</v>
          </cell>
          <cell r="AA1153">
            <v>2020110010061</v>
          </cell>
          <cell r="AC1153" t="str">
            <v>O23011601140000007619</v>
          </cell>
          <cell r="AF1153">
            <v>12596430</v>
          </cell>
          <cell r="AJ11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53" t="str">
            <v>Luz Angela Correa Forero</v>
          </cell>
          <cell r="AL1153">
            <v>53068560</v>
          </cell>
          <cell r="AM1153" t="str">
            <v>1098-2024</v>
          </cell>
          <cell r="AP1153" t="str">
            <v>SECOP II</v>
          </cell>
          <cell r="AS1153" t="str">
            <v>Falso</v>
          </cell>
          <cell r="AU1153" t="str">
            <v>SI</v>
          </cell>
          <cell r="AV1153" t="str">
            <v>Marzo</v>
          </cell>
          <cell r="AW1153" t="e">
            <v>#N/A</v>
          </cell>
          <cell r="AX1153">
            <v>45473</v>
          </cell>
          <cell r="AY1153" t="str">
            <v>#REF!</v>
          </cell>
          <cell r="AZ1153" t="str">
            <v>CO1.PCCNTR.6102844</v>
          </cell>
        </row>
        <row r="1154">
          <cell r="D1154" t="str">
            <v>1099-2024</v>
          </cell>
          <cell r="E1154" t="str">
            <v>LINA MARIA GAVIRIA HURTADO</v>
          </cell>
          <cell r="F1154" t="str">
            <v>Subdirección de Formación Artistica</v>
          </cell>
          <cell r="G1154" t="str">
            <v>Subdirección de Formación Artística</v>
          </cell>
          <cell r="I1154" t="str">
            <v>Contratación Directa</v>
          </cell>
          <cell r="J1154" t="str">
            <v>Contratación directa.</v>
          </cell>
          <cell r="K1154" t="str">
            <v>Prestación de servicios</v>
          </cell>
          <cell r="N1154" t="str">
            <v>Si</v>
          </cell>
          <cell r="O1154" t="str">
            <v>Contrato Prestación de Servicios Profesionales</v>
          </cell>
          <cell r="P1154">
            <v>45370</v>
          </cell>
          <cell r="Q1154">
            <v>45371</v>
          </cell>
          <cell r="R1154">
            <v>45473</v>
          </cell>
          <cell r="S1154">
            <v>101</v>
          </cell>
          <cell r="T1154" t="str">
            <v>En Ejecución</v>
          </cell>
          <cell r="U1154" t="str">
            <v>LINA MARIA GAVIRIA HURTADO</v>
          </cell>
          <cell r="X1154" t="str">
            <v>JORGE EDUARDO MARTINEZ GARCIA</v>
          </cell>
          <cell r="Z1154" t="str">
            <v>Inversión</v>
          </cell>
          <cell r="AA1154">
            <v>2020110010061</v>
          </cell>
          <cell r="AC1154" t="str">
            <v>O23011601140000007619</v>
          </cell>
          <cell r="AF1154">
            <v>8415908</v>
          </cell>
          <cell r="AJ115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54" t="str">
            <v>WENDY LORENA BOHORQUEZ BORDA</v>
          </cell>
          <cell r="AL1154">
            <v>1030601521</v>
          </cell>
          <cell r="AM1154" t="str">
            <v>1099-2024</v>
          </cell>
          <cell r="AP1154" t="str">
            <v>SECOP II</v>
          </cell>
          <cell r="AS1154" t="str">
            <v>Falso</v>
          </cell>
          <cell r="AU1154" t="str">
            <v>SI</v>
          </cell>
          <cell r="AV1154" t="str">
            <v>Marzo</v>
          </cell>
          <cell r="AW1154" t="e">
            <v>#N/A</v>
          </cell>
          <cell r="AX1154">
            <v>45473</v>
          </cell>
          <cell r="AY1154" t="str">
            <v>#REF!</v>
          </cell>
          <cell r="AZ1154" t="str">
            <v>CO1.PCCNTR.6103026</v>
          </cell>
        </row>
        <row r="1155">
          <cell r="D1155" t="str">
            <v>1101-2024</v>
          </cell>
          <cell r="E1155" t="str">
            <v>LINA MARIA GAVIRIA HURTADO</v>
          </cell>
          <cell r="F1155" t="str">
            <v>Subdirección de Formación Artistica</v>
          </cell>
          <cell r="G1155" t="str">
            <v>Subdirección de Formación Artística</v>
          </cell>
          <cell r="I1155" t="str">
            <v>Contratación Directa</v>
          </cell>
          <cell r="J1155" t="str">
            <v>Contratación directa.</v>
          </cell>
          <cell r="K1155" t="str">
            <v>Prestación de servicios</v>
          </cell>
          <cell r="N1155" t="str">
            <v>Si</v>
          </cell>
          <cell r="O1155" t="str">
            <v>Contrato Prestación de Servicios Apoyo a la Gestión</v>
          </cell>
          <cell r="P1155">
            <v>45370</v>
          </cell>
          <cell r="Q1155">
            <v>45373</v>
          </cell>
          <cell r="R1155">
            <v>45473</v>
          </cell>
          <cell r="S1155">
            <v>99</v>
          </cell>
          <cell r="T1155" t="str">
            <v>En Ejecución</v>
          </cell>
          <cell r="U1155" t="str">
            <v>LINA MARIA GAVIRIA HURTADO</v>
          </cell>
          <cell r="X1155" t="str">
            <v>ALBA YANETH REYES SUAREZ</v>
          </cell>
          <cell r="Z1155" t="str">
            <v>Inversión</v>
          </cell>
          <cell r="AA1155">
            <v>2020110010061</v>
          </cell>
          <cell r="AC1155" t="str">
            <v>O23011601140000007619</v>
          </cell>
          <cell r="AF1155">
            <v>8375675</v>
          </cell>
          <cell r="AJ115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55" t="str">
            <v>Andrea del Pilar Acosta Barbosa</v>
          </cell>
          <cell r="AL1155">
            <v>1032495067</v>
          </cell>
          <cell r="AM1155" t="str">
            <v>1101-2024</v>
          </cell>
          <cell r="AP1155" t="str">
            <v>SECOP II</v>
          </cell>
          <cell r="AS1155" t="str">
            <v>Falso</v>
          </cell>
          <cell r="AU1155" t="str">
            <v>SI</v>
          </cell>
          <cell r="AV1155" t="str">
            <v>Marzo</v>
          </cell>
          <cell r="AW1155" t="e">
            <v>#N/A</v>
          </cell>
          <cell r="AX1155">
            <v>45473</v>
          </cell>
          <cell r="AY1155" t="str">
            <v>#REF!</v>
          </cell>
          <cell r="AZ1155" t="str">
            <v>CO1.PCCNTR.6102650</v>
          </cell>
        </row>
        <row r="1156">
          <cell r="D1156" t="str">
            <v>1102-2024</v>
          </cell>
          <cell r="E1156" t="str">
            <v>LINA MARIA GAVIRIA HURTADO</v>
          </cell>
          <cell r="F1156" t="str">
            <v>Subdirección de Formación Artistica</v>
          </cell>
          <cell r="G1156" t="str">
            <v>Subdirección de Formación Artística</v>
          </cell>
          <cell r="I1156" t="str">
            <v>Contratación Directa</v>
          </cell>
          <cell r="J1156" t="str">
            <v>Contratación directa.</v>
          </cell>
          <cell r="K1156" t="str">
            <v>Prestación de servicios</v>
          </cell>
          <cell r="N1156" t="str">
            <v>Si</v>
          </cell>
          <cell r="O1156" t="str">
            <v>Contrato Prestación de Servicios Apoyo a la Gestión</v>
          </cell>
          <cell r="P1156">
            <v>45370</v>
          </cell>
          <cell r="Q1156">
            <v>45373</v>
          </cell>
          <cell r="R1156">
            <v>45473</v>
          </cell>
          <cell r="S1156">
            <v>99</v>
          </cell>
          <cell r="T1156" t="str">
            <v>En Ejecución</v>
          </cell>
          <cell r="U1156" t="str">
            <v>LINA MARIA GAVIRIA HURTADO</v>
          </cell>
          <cell r="X1156" t="str">
            <v>JORGE EDUARDO MARTINEZ GARCIA</v>
          </cell>
          <cell r="Z1156" t="str">
            <v>Inversión</v>
          </cell>
          <cell r="AA1156">
            <v>2020110010061</v>
          </cell>
          <cell r="AC1156" t="str">
            <v>O23011601140000007619</v>
          </cell>
          <cell r="AF1156">
            <v>8375675</v>
          </cell>
          <cell r="AJ115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56" t="str">
            <v>omaira jimenez gallego</v>
          </cell>
          <cell r="AL1156">
            <v>1053771387</v>
          </cell>
          <cell r="AM1156" t="str">
            <v>1102-2024</v>
          </cell>
          <cell r="AP1156" t="str">
            <v>SECOP II</v>
          </cell>
          <cell r="AS1156" t="str">
            <v>Falso</v>
          </cell>
          <cell r="AU1156" t="str">
            <v>SI</v>
          </cell>
          <cell r="AV1156" t="str">
            <v>Marzo</v>
          </cell>
          <cell r="AW1156" t="e">
            <v>#N/A</v>
          </cell>
          <cell r="AX1156">
            <v>45473</v>
          </cell>
          <cell r="AY1156" t="str">
            <v>#REF!</v>
          </cell>
          <cell r="AZ1156" t="str">
            <v>CO1.PCCNTR.6102566</v>
          </cell>
        </row>
        <row r="1157">
          <cell r="D1157" t="str">
            <v>1108-2024</v>
          </cell>
          <cell r="E1157" t="str">
            <v>ANDRES FELIPE ALBARRACIN RODRIGUEZ</v>
          </cell>
          <cell r="F1157" t="str">
            <v>Subdirección Administrativa y Financiera</v>
          </cell>
          <cell r="H1157" t="str">
            <v>Dirección General</v>
          </cell>
          <cell r="I1157" t="str">
            <v>Contratación Directa</v>
          </cell>
          <cell r="J1157" t="str">
            <v>Contratación directa.</v>
          </cell>
          <cell r="K1157" t="str">
            <v>Prestación de servicios</v>
          </cell>
          <cell r="N1157" t="str">
            <v>Si</v>
          </cell>
          <cell r="O1157" t="str">
            <v>Contrato Prestación de Servicios Profesionales</v>
          </cell>
          <cell r="P1157">
            <v>45370</v>
          </cell>
          <cell r="Q1157">
            <v>45372</v>
          </cell>
          <cell r="R1157">
            <v>45687</v>
          </cell>
          <cell r="S1157">
            <v>310</v>
          </cell>
          <cell r="T1157" t="str">
            <v>En Ejecución</v>
          </cell>
          <cell r="U1157" t="str">
            <v>ANDRES FELIPE ALBARRACIN RODRIGUEZ</v>
          </cell>
          <cell r="X1157" t="str">
            <v>PAOLA ANDREA MENDEZ HERNANDEZ</v>
          </cell>
          <cell r="Z1157" t="str">
            <v>Inversión</v>
          </cell>
          <cell r="AA1157">
            <v>2020110010376</v>
          </cell>
          <cell r="AC1157" t="str">
            <v>O23011605560000007902</v>
          </cell>
          <cell r="AF1157">
            <v>51500000</v>
          </cell>
          <cell r="AI1157" t="str">
            <v>$ 5.000.000,00</v>
          </cell>
          <cell r="AJ1157" t="str">
            <v>Prestar servicios profesionales al Instituto Distrital de las Artes- Idartes - Dirección General- Comunicaciones en el desarrollo de actividades relacionadas con la creación de contenido audiovisual y fotográfico de las actividades, eventos y programas de conformidad con los lineamientos de la Entidad.</v>
          </cell>
          <cell r="AK1157" t="str">
            <v>Jorge Andrés Ulloa Otálora</v>
          </cell>
          <cell r="AL1157">
            <v>79981501</v>
          </cell>
          <cell r="AM1157" t="str">
            <v>1108-2024</v>
          </cell>
          <cell r="AP1157" t="str">
            <v>SECOP II</v>
          </cell>
          <cell r="AS1157" t="str">
            <v>Falso</v>
          </cell>
          <cell r="AU1157" t="str">
            <v>SI</v>
          </cell>
          <cell r="AV1157" t="str">
            <v>Marzo</v>
          </cell>
          <cell r="AW1157" t="e">
            <v>#N/A</v>
          </cell>
          <cell r="AX1157">
            <v>45687</v>
          </cell>
          <cell r="AY1157" t="str">
            <v>#REF!</v>
          </cell>
          <cell r="AZ1157" t="str">
            <v>CO1.PCCNTR.6109056</v>
          </cell>
        </row>
        <row r="1158">
          <cell r="D1158" t="str">
            <v>1110-2024</v>
          </cell>
          <cell r="E1158" t="str">
            <v>LINA MARIA GAVIRIA HURTADO</v>
          </cell>
          <cell r="F1158" t="str">
            <v>Subdirección de Formación Artistica</v>
          </cell>
          <cell r="G1158" t="str">
            <v>Subdirección de Formación Artística</v>
          </cell>
          <cell r="I1158" t="str">
            <v>Contratación Directa</v>
          </cell>
          <cell r="J1158" t="str">
            <v>Contratación directa.</v>
          </cell>
          <cell r="K1158" t="str">
            <v>Prestación de servicios</v>
          </cell>
          <cell r="N1158" t="str">
            <v>Si</v>
          </cell>
          <cell r="O1158" t="str">
            <v>Contrato Prestación de Servicios Profesionales</v>
          </cell>
          <cell r="P1158">
            <v>45370</v>
          </cell>
          <cell r="Q1158">
            <v>45370</v>
          </cell>
          <cell r="R1158">
            <v>45473</v>
          </cell>
          <cell r="S1158">
            <v>102</v>
          </cell>
          <cell r="T1158" t="str">
            <v>En Ejecución</v>
          </cell>
          <cell r="U1158" t="str">
            <v>LINA MARIA GAVIRIA HURTADO</v>
          </cell>
          <cell r="X1158" t="str">
            <v>ALBA YANETH REYES SUAREZ</v>
          </cell>
          <cell r="Z1158" t="str">
            <v>Inversión</v>
          </cell>
          <cell r="AA1158">
            <v>2020110010061</v>
          </cell>
          <cell r="AC1158" t="str">
            <v>O23011601140000007619</v>
          </cell>
          <cell r="AF1158">
            <v>12596430</v>
          </cell>
          <cell r="AJ115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58" t="str">
            <v>PAOLA ANDREA BORDA ORJUELA</v>
          </cell>
          <cell r="AL1158">
            <v>1023000367</v>
          </cell>
          <cell r="AM1158" t="str">
            <v>1110-2024</v>
          </cell>
          <cell r="AP1158" t="str">
            <v>SECOP II</v>
          </cell>
          <cell r="AS1158" t="str">
            <v>Falso</v>
          </cell>
          <cell r="AU1158" t="str">
            <v>SI</v>
          </cell>
          <cell r="AV1158" t="str">
            <v>Marzo</v>
          </cell>
          <cell r="AW1158" t="e">
            <v>#N/A</v>
          </cell>
          <cell r="AX1158">
            <v>45473</v>
          </cell>
          <cell r="AY1158" t="str">
            <v>#REF!</v>
          </cell>
          <cell r="AZ1158" t="str">
            <v>CO1.PCCNTR.6109111</v>
          </cell>
        </row>
        <row r="1159">
          <cell r="D1159" t="str">
            <v>1111-2024</v>
          </cell>
          <cell r="E1159" t="str">
            <v>LINA MARIA GAVIRIA HURTADO</v>
          </cell>
          <cell r="F1159" t="str">
            <v>Subdirección de Formación Artistica</v>
          </cell>
          <cell r="G1159" t="str">
            <v>Subdirección de Formación Artística</v>
          </cell>
          <cell r="I1159" t="str">
            <v>Contratación Directa</v>
          </cell>
          <cell r="J1159" t="str">
            <v>Contratación directa.</v>
          </cell>
          <cell r="K1159" t="str">
            <v>Prestación de servicios</v>
          </cell>
          <cell r="N1159" t="str">
            <v>Si</v>
          </cell>
          <cell r="O1159" t="str">
            <v>Contrato Prestación de Servicios Profesionales</v>
          </cell>
          <cell r="P1159">
            <v>45370</v>
          </cell>
          <cell r="Q1159">
            <v>45372</v>
          </cell>
          <cell r="R1159">
            <v>45473</v>
          </cell>
          <cell r="S1159">
            <v>100</v>
          </cell>
          <cell r="T1159" t="str">
            <v>En Ejecución</v>
          </cell>
          <cell r="U1159" t="str">
            <v>LINA MARIA GAVIRIA HURTADO</v>
          </cell>
          <cell r="X1159" t="str">
            <v>JORGE EDUARDO MARTINEZ GARCIA</v>
          </cell>
          <cell r="Z1159" t="str">
            <v>Inversión</v>
          </cell>
          <cell r="AA1159">
            <v>2020110010061</v>
          </cell>
          <cell r="AC1159" t="str">
            <v>O23011601140000007619</v>
          </cell>
          <cell r="AF1159">
            <v>8896817</v>
          </cell>
          <cell r="AJ115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59" t="str">
            <v>Julieth Natlia Rodríguez Tovar</v>
          </cell>
          <cell r="AL1159">
            <v>1018482231</v>
          </cell>
          <cell r="AM1159" t="str">
            <v>1111-2024</v>
          </cell>
          <cell r="AP1159" t="str">
            <v>SECOP II</v>
          </cell>
          <cell r="AS1159" t="str">
            <v>Falso</v>
          </cell>
          <cell r="AU1159" t="str">
            <v>SI</v>
          </cell>
          <cell r="AV1159" t="str">
            <v>Marzo</v>
          </cell>
          <cell r="AW1159" t="e">
            <v>#N/A</v>
          </cell>
          <cell r="AX1159">
            <v>45473</v>
          </cell>
          <cell r="AY1159" t="str">
            <v>#REF!</v>
          </cell>
          <cell r="AZ1159" t="str">
            <v>CO1.PCCNTR.6110489</v>
          </cell>
        </row>
        <row r="1160">
          <cell r="D1160" t="str">
            <v>1112-2024</v>
          </cell>
          <cell r="E1160" t="str">
            <v>LINA MARIA GAVIRIA HURTADO</v>
          </cell>
          <cell r="F1160" t="str">
            <v>Subdirección de Formación Artistica</v>
          </cell>
          <cell r="G1160" t="str">
            <v>Subdirección de Formación Artística</v>
          </cell>
          <cell r="I1160" t="str">
            <v>Contratación Directa</v>
          </cell>
          <cell r="J1160" t="str">
            <v>Contratación directa.</v>
          </cell>
          <cell r="K1160" t="str">
            <v>Prestación de servicios</v>
          </cell>
          <cell r="N1160" t="str">
            <v>Si</v>
          </cell>
          <cell r="O1160" t="str">
            <v>Contrato Prestación de Servicios Apoyo a la Gestión</v>
          </cell>
          <cell r="P1160">
            <v>45370</v>
          </cell>
          <cell r="Q1160">
            <v>45372</v>
          </cell>
          <cell r="R1160">
            <v>45473</v>
          </cell>
          <cell r="S1160">
            <v>100</v>
          </cell>
          <cell r="T1160" t="str">
            <v>En Ejecución</v>
          </cell>
          <cell r="U1160" t="str">
            <v>LINA MARIA GAVIRIA HURTADO</v>
          </cell>
          <cell r="X1160" t="str">
            <v>JORGE EDUARDO MARTINEZ GARCIA</v>
          </cell>
          <cell r="Z1160" t="str">
            <v>Inversión</v>
          </cell>
          <cell r="AA1160">
            <v>2020110010061</v>
          </cell>
          <cell r="AC1160" t="str">
            <v>O23011601140000007619</v>
          </cell>
          <cell r="AF1160">
            <v>8375675</v>
          </cell>
          <cell r="AJ116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60" t="str">
            <v>CESAR DAVID PUENTES VALERO</v>
          </cell>
          <cell r="AL1160">
            <v>1026262800</v>
          </cell>
          <cell r="AM1160" t="str">
            <v>1112-2024</v>
          </cell>
          <cell r="AP1160" t="str">
            <v>SECOP II</v>
          </cell>
          <cell r="AS1160" t="str">
            <v>Falso</v>
          </cell>
          <cell r="AU1160" t="str">
            <v>SI</v>
          </cell>
          <cell r="AV1160" t="str">
            <v>Marzo</v>
          </cell>
          <cell r="AW1160" t="e">
            <v>#N/A</v>
          </cell>
          <cell r="AX1160">
            <v>45473</v>
          </cell>
          <cell r="AY1160" t="str">
            <v>#REF!</v>
          </cell>
          <cell r="AZ1160" t="str">
            <v>CO1.PCCNTR.6111110</v>
          </cell>
        </row>
        <row r="1161">
          <cell r="D1161" t="str">
            <v>1113-2024</v>
          </cell>
          <cell r="E1161" t="str">
            <v>LINA MARIA GAVIRIA HURTADO</v>
          </cell>
          <cell r="F1161" t="str">
            <v>Subdirección de Formación Artistica</v>
          </cell>
          <cell r="G1161" t="str">
            <v>Subdirección de Formación Artística</v>
          </cell>
          <cell r="I1161" t="str">
            <v>Contratación Directa</v>
          </cell>
          <cell r="J1161" t="str">
            <v>Contratación directa.</v>
          </cell>
          <cell r="K1161" t="str">
            <v>Prestación de servicios</v>
          </cell>
          <cell r="N1161" t="str">
            <v>Si</v>
          </cell>
          <cell r="O1161" t="str">
            <v>Contrato Prestación de Servicios Apoyo a la Gestión</v>
          </cell>
          <cell r="P1161">
            <v>45370</v>
          </cell>
          <cell r="Q1161">
            <v>45376</v>
          </cell>
          <cell r="R1161">
            <v>45473</v>
          </cell>
          <cell r="S1161">
            <v>96</v>
          </cell>
          <cell r="T1161" t="str">
            <v>En Ejecución</v>
          </cell>
          <cell r="U1161" t="str">
            <v>LINA MARIA GAVIRIA HURTADO</v>
          </cell>
          <cell r="X1161" t="str">
            <v>JORGE EDUARDO MARTINEZ GARCIA</v>
          </cell>
          <cell r="Z1161" t="str">
            <v>Inversión</v>
          </cell>
          <cell r="AA1161">
            <v>2020110010061</v>
          </cell>
          <cell r="AC1161" t="str">
            <v>O23011601140000007619</v>
          </cell>
          <cell r="AF1161">
            <v>8375675</v>
          </cell>
          <cell r="AJ116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61" t="str">
            <v>Juliana Galindo Morales</v>
          </cell>
          <cell r="AL1161">
            <v>1026275591</v>
          </cell>
          <cell r="AM1161" t="str">
            <v>1113-2024</v>
          </cell>
          <cell r="AP1161" t="str">
            <v>SECOP II</v>
          </cell>
          <cell r="AS1161" t="str">
            <v>Falso</v>
          </cell>
          <cell r="AU1161" t="str">
            <v>SI</v>
          </cell>
          <cell r="AV1161" t="str">
            <v>Marzo</v>
          </cell>
          <cell r="AW1161" t="e">
            <v>#N/A</v>
          </cell>
          <cell r="AX1161">
            <v>45473</v>
          </cell>
          <cell r="AY1161" t="str">
            <v>#REF!</v>
          </cell>
          <cell r="AZ1161" t="str">
            <v>CO1.PCCNTR.6110589</v>
          </cell>
        </row>
        <row r="1162">
          <cell r="D1162" t="str">
            <v>1114-2024</v>
          </cell>
          <cell r="E1162" t="str">
            <v>LINA MARIA GAVIRIA HURTADO</v>
          </cell>
          <cell r="F1162" t="str">
            <v>Subdirección de Formación Artistica</v>
          </cell>
          <cell r="G1162" t="str">
            <v>Subdirección de Formación Artística</v>
          </cell>
          <cell r="I1162" t="str">
            <v>Contratación Directa</v>
          </cell>
          <cell r="J1162" t="str">
            <v>Contratación directa.</v>
          </cell>
          <cell r="K1162" t="str">
            <v>Prestación de servicios</v>
          </cell>
          <cell r="N1162" t="str">
            <v>Si</v>
          </cell>
          <cell r="O1162" t="str">
            <v>Contrato Prestación de Servicios Profesionales</v>
          </cell>
          <cell r="P1162">
            <v>45370</v>
          </cell>
          <cell r="Q1162">
            <v>45371</v>
          </cell>
          <cell r="R1162">
            <v>45473</v>
          </cell>
          <cell r="S1162">
            <v>101</v>
          </cell>
          <cell r="T1162" t="str">
            <v>En Ejecución</v>
          </cell>
          <cell r="U1162" t="str">
            <v>LINA MARIA GAVIRIA HURTADO</v>
          </cell>
          <cell r="X1162" t="str">
            <v>JORGE EDUARDO MARTINEZ GARCIA</v>
          </cell>
          <cell r="Z1162" t="str">
            <v>Inversión</v>
          </cell>
          <cell r="AA1162">
            <v>2020110010061</v>
          </cell>
          <cell r="AC1162" t="str">
            <v>O23011601140000007619</v>
          </cell>
          <cell r="AF1162">
            <v>8415908</v>
          </cell>
          <cell r="AJ116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62" t="str">
            <v>JULIAN ANDRES CIFUENTES GARCIA</v>
          </cell>
          <cell r="AL1162">
            <v>1026276905</v>
          </cell>
          <cell r="AM1162" t="str">
            <v>1114-2024</v>
          </cell>
          <cell r="AP1162" t="str">
            <v>SECOP II</v>
          </cell>
          <cell r="AS1162" t="str">
            <v>Falso</v>
          </cell>
          <cell r="AU1162" t="str">
            <v>SI</v>
          </cell>
          <cell r="AV1162" t="str">
            <v>Marzo</v>
          </cell>
          <cell r="AW1162" t="e">
            <v>#N/A</v>
          </cell>
          <cell r="AX1162">
            <v>45473</v>
          </cell>
          <cell r="AY1162" t="str">
            <v>#REF!</v>
          </cell>
          <cell r="AZ1162" t="str">
            <v>CO1.PCCNTR.6110550</v>
          </cell>
        </row>
        <row r="1163">
          <cell r="D1163" t="str">
            <v>1115-2024</v>
          </cell>
          <cell r="E1163" t="str">
            <v>LINA MARIA GAVIRIA HURTADO</v>
          </cell>
          <cell r="F1163" t="str">
            <v>Subdirección de Formación Artistica</v>
          </cell>
          <cell r="G1163" t="str">
            <v>Subdirección de Formación Artística</v>
          </cell>
          <cell r="I1163" t="str">
            <v>Contratación Directa</v>
          </cell>
          <cell r="J1163" t="str">
            <v>Contratación directa.</v>
          </cell>
          <cell r="K1163" t="str">
            <v>Prestación de servicios</v>
          </cell>
          <cell r="N1163" t="str">
            <v>Si</v>
          </cell>
          <cell r="O1163" t="str">
            <v>Contrato Prestación de Servicios Profesionales</v>
          </cell>
          <cell r="P1163">
            <v>45370</v>
          </cell>
          <cell r="Q1163">
            <v>45385</v>
          </cell>
          <cell r="R1163">
            <v>45473</v>
          </cell>
          <cell r="S1163">
            <v>88</v>
          </cell>
          <cell r="T1163" t="str">
            <v>Terminado</v>
          </cell>
          <cell r="U1163" t="str">
            <v>LINA MARIA GAVIRIA HURTADO</v>
          </cell>
          <cell r="X1163" t="str">
            <v>JORGE EDUARDO MARTÍNEZ GARCÍA</v>
          </cell>
          <cell r="Z1163" t="str">
            <v>Inversión</v>
          </cell>
          <cell r="AA1163">
            <v>2020110010061</v>
          </cell>
          <cell r="AC1163" t="str">
            <v>O23011601140000007619</v>
          </cell>
          <cell r="AF1163">
            <v>8415908</v>
          </cell>
          <cell r="AJ116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63" t="str">
            <v>Sandra Milena Rodríguez Rodríguez</v>
          </cell>
          <cell r="AL1163">
            <v>1022391339</v>
          </cell>
          <cell r="AM1163" t="str">
            <v>1115-2024</v>
          </cell>
          <cell r="AP1163" t="str">
            <v>SECOP II</v>
          </cell>
          <cell r="AS1163" t="str">
            <v>Falso</v>
          </cell>
          <cell r="AU1163" t="str">
            <v>SI</v>
          </cell>
          <cell r="AV1163" t="str">
            <v>Abril</v>
          </cell>
          <cell r="AW1163">
            <v>45386</v>
          </cell>
          <cell r="AX1163">
            <v>45386</v>
          </cell>
          <cell r="AY1163" t="str">
            <v>#REF!</v>
          </cell>
          <cell r="AZ1163" t="str">
            <v>CO1.PCCNTR.6111063</v>
          </cell>
        </row>
        <row r="1164">
          <cell r="D1164" t="str">
            <v>1116-2024</v>
          </cell>
          <cell r="E1164" t="str">
            <v>LINA MARIA GAVIRIA HURTADO</v>
          </cell>
          <cell r="F1164" t="str">
            <v>Subdirección de Formación Artistica</v>
          </cell>
          <cell r="G1164" t="str">
            <v>Subdirección de Formación Artística</v>
          </cell>
          <cell r="I1164" t="str">
            <v>Contratación Directa</v>
          </cell>
          <cell r="J1164" t="str">
            <v>Contratación directa.</v>
          </cell>
          <cell r="K1164" t="str">
            <v>Prestación de servicios</v>
          </cell>
          <cell r="N1164" t="str">
            <v>Si</v>
          </cell>
          <cell r="O1164" t="str">
            <v>Contrato Prestación de Servicios Apoyo a la Gestión</v>
          </cell>
          <cell r="P1164">
            <v>45370</v>
          </cell>
          <cell r="Q1164">
            <v>45371</v>
          </cell>
          <cell r="R1164">
            <v>45473</v>
          </cell>
          <cell r="S1164">
            <v>101</v>
          </cell>
          <cell r="T1164" t="str">
            <v>En Ejecución</v>
          </cell>
          <cell r="U1164" t="str">
            <v>LINA MARIA GAVIRIA HURTADO</v>
          </cell>
          <cell r="X1164" t="str">
            <v>ALBA YANETH REYES SUAREZ</v>
          </cell>
          <cell r="Z1164" t="str">
            <v>Inversión</v>
          </cell>
          <cell r="AA1164">
            <v>2020110010061</v>
          </cell>
          <cell r="AC1164" t="str">
            <v>O23011601140000007619</v>
          </cell>
          <cell r="AF1164">
            <v>8375675</v>
          </cell>
          <cell r="AJ116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64" t="str">
            <v>Luis Felipe Montezuma Chamorro</v>
          </cell>
          <cell r="AL1164">
            <v>1086135676</v>
          </cell>
          <cell r="AM1164" t="str">
            <v>1116-2024</v>
          </cell>
          <cell r="AP1164" t="str">
            <v>SECOP II</v>
          </cell>
          <cell r="AS1164" t="str">
            <v>Falso</v>
          </cell>
          <cell r="AU1164" t="str">
            <v>SI</v>
          </cell>
          <cell r="AV1164" t="str">
            <v>Marzo</v>
          </cell>
          <cell r="AW1164" t="e">
            <v>#N/A</v>
          </cell>
          <cell r="AX1164">
            <v>45473</v>
          </cell>
          <cell r="AY1164" t="str">
            <v>#REF!</v>
          </cell>
          <cell r="AZ1164" t="str">
            <v>CO1.PCCNTR.6110552</v>
          </cell>
        </row>
        <row r="1165">
          <cell r="D1165" t="str">
            <v>1117-2024</v>
          </cell>
          <cell r="E1165" t="str">
            <v>LINA MARIA GAVIRIA HURTADO</v>
          </cell>
          <cell r="F1165" t="str">
            <v>Subdirección de Formación Artistica</v>
          </cell>
          <cell r="G1165" t="str">
            <v>Subdirección de Formación Artística</v>
          </cell>
          <cell r="I1165" t="str">
            <v>Contratación Directa</v>
          </cell>
          <cell r="J1165" t="str">
            <v>Contratación directa.</v>
          </cell>
          <cell r="K1165" t="str">
            <v>Prestación de servicios</v>
          </cell>
          <cell r="N1165" t="str">
            <v>Si</v>
          </cell>
          <cell r="O1165" t="str">
            <v>Contrato Prestación de Servicios Profesionales</v>
          </cell>
          <cell r="P1165">
            <v>45370</v>
          </cell>
          <cell r="Q1165">
            <v>45370</v>
          </cell>
          <cell r="R1165">
            <v>45473</v>
          </cell>
          <cell r="S1165">
            <v>102</v>
          </cell>
          <cell r="T1165" t="str">
            <v>En Ejecución</v>
          </cell>
          <cell r="U1165" t="str">
            <v>LINA MARIA GAVIRIA HURTADO</v>
          </cell>
          <cell r="X1165" t="str">
            <v>JORGE EDUARDO MARTINEZ GARCIA</v>
          </cell>
          <cell r="Z1165" t="str">
            <v>Inversión</v>
          </cell>
          <cell r="AA1165">
            <v>2020110010061</v>
          </cell>
          <cell r="AC1165" t="str">
            <v>O23011601140000007619</v>
          </cell>
          <cell r="AF1165">
            <v>8415908</v>
          </cell>
          <cell r="AJ116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65" t="str">
            <v>Haley Alexander Albornoz Diaz</v>
          </cell>
          <cell r="AL1165">
            <v>1022323417</v>
          </cell>
          <cell r="AM1165" t="str">
            <v>1117-2024</v>
          </cell>
          <cell r="AP1165" t="str">
            <v>SECOP II</v>
          </cell>
          <cell r="AS1165" t="str">
            <v>Falso</v>
          </cell>
          <cell r="AU1165" t="str">
            <v>SI</v>
          </cell>
          <cell r="AV1165" t="str">
            <v>Marzo</v>
          </cell>
          <cell r="AW1165" t="e">
            <v>#N/A</v>
          </cell>
          <cell r="AX1165">
            <v>45473</v>
          </cell>
          <cell r="AY1165" t="str">
            <v>#REF!</v>
          </cell>
          <cell r="AZ1165" t="str">
            <v>CO1.PCCNTR.6109127</v>
          </cell>
        </row>
        <row r="1166">
          <cell r="D1166" t="str">
            <v>1118-2024</v>
          </cell>
          <cell r="E1166" t="str">
            <v>ANDRES FELIPE ALBARRACIN RODRIGUEZ</v>
          </cell>
          <cell r="F1166" t="str">
            <v>Subdirección Administrativa y Financiera</v>
          </cell>
          <cell r="I1166" t="str">
            <v>Contratación Directa</v>
          </cell>
          <cell r="J1166" t="str">
            <v>Contratación directa.</v>
          </cell>
          <cell r="K1166" t="str">
            <v>Prestación de servicios</v>
          </cell>
          <cell r="N1166" t="str">
            <v>Si</v>
          </cell>
          <cell r="O1166" t="str">
            <v>Contrato Prestación de Servicios Profesionales</v>
          </cell>
          <cell r="P1166">
            <v>45370</v>
          </cell>
          <cell r="Q1166">
            <v>45377</v>
          </cell>
          <cell r="R1166">
            <v>45686</v>
          </cell>
          <cell r="S1166">
            <v>304</v>
          </cell>
          <cell r="T1166" t="str">
            <v>En Ejecución</v>
          </cell>
          <cell r="U1166" t="str">
            <v>ANDRES FELIPE ALBARRACIN RODRIGUEZ</v>
          </cell>
          <cell r="X1166" t="str">
            <v>ANDRES FELIPE ALBARRACIN RODRIGUEZ</v>
          </cell>
          <cell r="Z1166" t="str">
            <v>Inversión</v>
          </cell>
          <cell r="AA1166">
            <v>2020110010376</v>
          </cell>
          <cell r="AC1166" t="str">
            <v>O23011605560000007902</v>
          </cell>
          <cell r="AF1166">
            <v>77302133</v>
          </cell>
          <cell r="AI1166" t="str">
            <v>$ 7.628.500,00</v>
          </cell>
          <cell r="AJ1166" t="str">
            <v>PRESTAR SERVICIOS PROFESIONALES AL INSTITUTO DISTRITAL DE LAS ARTES IDARTES- EN LA SUBDIRECCIÓN ADMINISTRATIVA Y FINANCIERA PARA EL SEGUIMIENTO, REVISIÓN Y DESARROLLO DE LOS TRAMITES PRECONTRACTUALES, CONTRACTUALES Y POS-CONTRACTUALES, CONFORME LAS NECESIDADES DE LA UNIDAD DE GESTIÓN.</v>
          </cell>
          <cell r="AK1166" t="str">
            <v>Andrea Diaz Londoño</v>
          </cell>
          <cell r="AL1166">
            <v>52996282</v>
          </cell>
          <cell r="AM1166" t="str">
            <v>1118-2024</v>
          </cell>
          <cell r="AP1166" t="str">
            <v>SECOP II</v>
          </cell>
          <cell r="AS1166" t="str">
            <v>Falso</v>
          </cell>
          <cell r="AU1166" t="str">
            <v>SI</v>
          </cell>
          <cell r="AV1166" t="str">
            <v>Marzo</v>
          </cell>
          <cell r="AW1166" t="e">
            <v>#N/A</v>
          </cell>
          <cell r="AX1166">
            <v>45686</v>
          </cell>
          <cell r="AY1166" t="str">
            <v>#REF!</v>
          </cell>
          <cell r="AZ1166" t="str">
            <v>CO1.PCCNTR.6113077</v>
          </cell>
        </row>
        <row r="1167">
          <cell r="D1167" t="str">
            <v>1120-2024</v>
          </cell>
          <cell r="E1167" t="str">
            <v>LINA MARIA GAVIRIA HURTADO</v>
          </cell>
          <cell r="F1167" t="str">
            <v>Subdirección de Formación Artistica</v>
          </cell>
          <cell r="G1167" t="str">
            <v>Subdirección de Formación Artística</v>
          </cell>
          <cell r="I1167" t="str">
            <v>Contratación Directa</v>
          </cell>
          <cell r="J1167" t="str">
            <v>Contratación directa.</v>
          </cell>
          <cell r="K1167" t="str">
            <v>Prestación de servicios</v>
          </cell>
          <cell r="N1167" t="str">
            <v>Si</v>
          </cell>
          <cell r="O1167" t="str">
            <v>Contrato Prestación de Servicios Profesionales</v>
          </cell>
          <cell r="P1167">
            <v>45370</v>
          </cell>
          <cell r="Q1167">
            <v>45370</v>
          </cell>
          <cell r="R1167">
            <v>45473</v>
          </cell>
          <cell r="S1167">
            <v>102</v>
          </cell>
          <cell r="T1167" t="str">
            <v>En Ejecución</v>
          </cell>
          <cell r="U1167" t="str">
            <v>LINA MARIA GAVIRIA HURTADO</v>
          </cell>
          <cell r="X1167" t="str">
            <v>ALBA YANETH REYES SUAREZ</v>
          </cell>
          <cell r="Z1167" t="str">
            <v>Inversión</v>
          </cell>
          <cell r="AA1167">
            <v>2020110010061</v>
          </cell>
          <cell r="AC1167" t="str">
            <v>O23011601140000007619</v>
          </cell>
          <cell r="AF1167">
            <v>8415908</v>
          </cell>
          <cell r="AJ116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67" t="str">
            <v>Karoll Andrea Pedraza Máquez</v>
          </cell>
          <cell r="AL1167">
            <v>1010235448</v>
          </cell>
          <cell r="AM1167" t="str">
            <v>1120-2024</v>
          </cell>
          <cell r="AP1167" t="str">
            <v>SECOP II</v>
          </cell>
          <cell r="AS1167" t="str">
            <v>Falso</v>
          </cell>
          <cell r="AU1167" t="str">
            <v>SI</v>
          </cell>
          <cell r="AV1167" t="str">
            <v>Marzo</v>
          </cell>
          <cell r="AW1167" t="e">
            <v>#N/A</v>
          </cell>
          <cell r="AX1167">
            <v>45473</v>
          </cell>
          <cell r="AY1167" t="str">
            <v>#REF!</v>
          </cell>
          <cell r="AZ1167" t="str">
            <v>CO1.PCCNTR.6110483</v>
          </cell>
        </row>
        <row r="1168">
          <cell r="D1168" t="str">
            <v>1121-2024</v>
          </cell>
          <cell r="E1168" t="str">
            <v>LINA MARIA GAVIRIA HURTADO</v>
          </cell>
          <cell r="F1168" t="str">
            <v>Subdirección de Formación Artistica</v>
          </cell>
          <cell r="G1168" t="str">
            <v>Subdirección de Formación Artística</v>
          </cell>
          <cell r="I1168" t="str">
            <v>Contratación Directa</v>
          </cell>
          <cell r="J1168" t="str">
            <v>Contratación directa.</v>
          </cell>
          <cell r="K1168" t="str">
            <v>Prestación de servicios</v>
          </cell>
          <cell r="N1168" t="str">
            <v>Si</v>
          </cell>
          <cell r="O1168" t="str">
            <v>Contrato Prestación de Servicios Profesionales</v>
          </cell>
          <cell r="P1168">
            <v>45370</v>
          </cell>
          <cell r="Q1168">
            <v>45371</v>
          </cell>
          <cell r="R1168">
            <v>45473</v>
          </cell>
          <cell r="S1168">
            <v>101</v>
          </cell>
          <cell r="T1168" t="str">
            <v>En Ejecución</v>
          </cell>
          <cell r="U1168" t="str">
            <v>LINA MARIA GAVIRIA HURTADO</v>
          </cell>
          <cell r="X1168" t="str">
            <v>JORGE EDUARDO MARTINEZ GARCIA</v>
          </cell>
          <cell r="Z1168" t="str">
            <v>Inversión</v>
          </cell>
          <cell r="AA1168">
            <v>2020110010061</v>
          </cell>
          <cell r="AC1168" t="str">
            <v>O23011601140000007619</v>
          </cell>
          <cell r="AF1168">
            <v>12596430</v>
          </cell>
          <cell r="AJ116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168" t="str">
            <v>Yuli Katherine Hernández Romero</v>
          </cell>
          <cell r="AL1168">
            <v>1013607102</v>
          </cell>
          <cell r="AM1168" t="str">
            <v>1121-2024</v>
          </cell>
          <cell r="AP1168" t="str">
            <v>SECOP II</v>
          </cell>
          <cell r="AS1168" t="str">
            <v>Falso</v>
          </cell>
          <cell r="AU1168" t="str">
            <v>SI</v>
          </cell>
          <cell r="AV1168" t="str">
            <v>Marzo</v>
          </cell>
          <cell r="AW1168" t="e">
            <v>#N/A</v>
          </cell>
          <cell r="AX1168">
            <v>45473</v>
          </cell>
          <cell r="AY1168" t="str">
            <v>#REF!</v>
          </cell>
          <cell r="AZ1168" t="str">
            <v>CO1.PCCNTR.6115856</v>
          </cell>
        </row>
        <row r="1169">
          <cell r="D1169" t="str">
            <v>1122-2024</v>
          </cell>
          <cell r="E1169" t="str">
            <v>LINA MARIA GAVIRIA HURTADO</v>
          </cell>
          <cell r="F1169" t="str">
            <v>Subdirección de las Artes</v>
          </cell>
          <cell r="I1169" t="str">
            <v>Contratación Directa</v>
          </cell>
          <cell r="J1169" t="str">
            <v>Contratación directa.</v>
          </cell>
          <cell r="K1169" t="str">
            <v>Prestación de servicios</v>
          </cell>
          <cell r="N1169" t="str">
            <v>No</v>
          </cell>
          <cell r="O1169" t="str">
            <v>N/A</v>
          </cell>
          <cell r="P1169">
            <v>45370</v>
          </cell>
          <cell r="Q1169">
            <v>45370</v>
          </cell>
          <cell r="R1169">
            <v>46386</v>
          </cell>
          <cell r="S1169">
            <v>1002</v>
          </cell>
          <cell r="T1169" t="str">
            <v>En Ejecución</v>
          </cell>
          <cell r="U1169" t="str">
            <v>LINA MARIA GAVIRIA HURTADO</v>
          </cell>
          <cell r="Z1169" t="str">
            <v>N/A</v>
          </cell>
          <cell r="AC1169" t="str">
            <v>N/A - Valor Cero / Coproducción</v>
          </cell>
          <cell r="AF1169">
            <v>0</v>
          </cell>
          <cell r="AJ1169" t="str">
            <v>Prestar servicios de distribución de contenidos audiovisuales al Instituto Distrital de las Artes - Idartes, para exhibición del material que se proyectará en los equipamientos culturales, de acuerdo con la programación definida por la entidad</v>
          </cell>
          <cell r="AK1169" t="str">
            <v>mutokino SAS</v>
          </cell>
          <cell r="AL1169">
            <v>900600898</v>
          </cell>
          <cell r="AM1169" t="str">
            <v>1122-2024</v>
          </cell>
          <cell r="AP1169" t="str">
            <v>SECOP II</v>
          </cell>
          <cell r="AS1169" t="str">
            <v>Ok</v>
          </cell>
          <cell r="AU1169" t="str">
            <v>SI</v>
          </cell>
          <cell r="AV1169" t="str">
            <v>Junio</v>
          </cell>
          <cell r="AW1169" t="e">
            <v>#N/A</v>
          </cell>
          <cell r="AX1169">
            <v>46386</v>
          </cell>
          <cell r="AY1169" t="str">
            <v>#REF!</v>
          </cell>
          <cell r="AZ1169" t="str">
            <v>CO1.PCCNTR.6116427</v>
          </cell>
        </row>
        <row r="1170">
          <cell r="D1170" t="str">
            <v>1123-2024</v>
          </cell>
          <cell r="E1170" t="str">
            <v>ANDRES FELIPE ALBARRACIN RODRIGUEZ</v>
          </cell>
          <cell r="F1170" t="str">
            <v>Subdirección Administrativa y Financiera</v>
          </cell>
          <cell r="I1170" t="str">
            <v>Contratación Directa</v>
          </cell>
          <cell r="J1170" t="str">
            <v>Contratación directa.</v>
          </cell>
          <cell r="K1170" t="str">
            <v>Prestación de servicios</v>
          </cell>
          <cell r="N1170" t="str">
            <v>Si</v>
          </cell>
          <cell r="O1170" t="str">
            <v>Contrato Prestación de Servicios Profesionales</v>
          </cell>
          <cell r="P1170">
            <v>45370</v>
          </cell>
          <cell r="Q1170">
            <v>45378</v>
          </cell>
          <cell r="R1170">
            <v>45686</v>
          </cell>
          <cell r="S1170">
            <v>303</v>
          </cell>
          <cell r="T1170" t="str">
            <v>En Ejecución</v>
          </cell>
          <cell r="U1170" t="str">
            <v>ANDRES FELIPE ALBARRACIN RODRIGUEZ</v>
          </cell>
          <cell r="X1170" t="str">
            <v>ANDRES FELIPE ALBARRACIN RODRIGUEZ</v>
          </cell>
          <cell r="Z1170" t="str">
            <v>Inversión</v>
          </cell>
          <cell r="AA1170">
            <v>2020110010376</v>
          </cell>
          <cell r="AC1170" t="str">
            <v>O23011605560000007902</v>
          </cell>
          <cell r="AF1170">
            <v>84436000</v>
          </cell>
          <cell r="AI1170" t="str">
            <v>$ 8.360.000,00</v>
          </cell>
          <cell r="AJ1170" t="str">
            <v>Prestar servicios profesionales al Instituto Distrital de la Artes - IDARTES subdirección Administrativa y Financiera, en la gestión y desarrollo de los procesos de contratación de bienes y servicios, conforme los procesos y procedimientos definidos por la Entidad, así mismo con el asesoramiento y acompañamiento en los asuntos jurídicos de la dependencia</v>
          </cell>
          <cell r="AK1170" t="str">
            <v>Danna Katherine Narvaéz Cortés</v>
          </cell>
          <cell r="AL1170">
            <v>1020756252</v>
          </cell>
          <cell r="AM1170" t="str">
            <v>1123-2024</v>
          </cell>
          <cell r="AP1170" t="str">
            <v>SECOP II</v>
          </cell>
          <cell r="AS1170" t="str">
            <v>Falso</v>
          </cell>
          <cell r="AU1170" t="str">
            <v>SI</v>
          </cell>
          <cell r="AV1170" t="str">
            <v>Marzo</v>
          </cell>
          <cell r="AW1170" t="e">
            <v>#N/A</v>
          </cell>
          <cell r="AX1170">
            <v>45686</v>
          </cell>
          <cell r="AY1170" t="str">
            <v>#REF!</v>
          </cell>
          <cell r="AZ1170" t="str">
            <v>CO1.PCCNTR.6112848</v>
          </cell>
        </row>
        <row r="1171">
          <cell r="D1171" t="str">
            <v>1124-2024</v>
          </cell>
          <cell r="E1171" t="str">
            <v>LINA MARIA GAVIRIA HURTADO</v>
          </cell>
          <cell r="F1171" t="str">
            <v>Subdirección de Formación Artistica</v>
          </cell>
          <cell r="G1171" t="str">
            <v>Subdirección de Formación Artística</v>
          </cell>
          <cell r="I1171" t="str">
            <v>Contratación Directa</v>
          </cell>
          <cell r="J1171" t="str">
            <v>Contratación directa.</v>
          </cell>
          <cell r="K1171" t="str">
            <v>Prestación de servicios</v>
          </cell>
          <cell r="N1171" t="str">
            <v>Si</v>
          </cell>
          <cell r="O1171" t="str">
            <v>Contrato Prestación de Servicios Profesionales</v>
          </cell>
          <cell r="P1171">
            <v>45370</v>
          </cell>
          <cell r="Q1171">
            <v>45372</v>
          </cell>
          <cell r="R1171">
            <v>45473</v>
          </cell>
          <cell r="S1171">
            <v>100</v>
          </cell>
          <cell r="T1171" t="str">
            <v>En Ejecución</v>
          </cell>
          <cell r="U1171" t="str">
            <v>LINA MARIA GAVIRIA HURTADO</v>
          </cell>
          <cell r="X1171" t="str">
            <v>JORGE EDUARDO MARTINEZ GARCIA</v>
          </cell>
          <cell r="Z1171" t="str">
            <v>Inversión</v>
          </cell>
          <cell r="AA1171">
            <v>2020110010061</v>
          </cell>
          <cell r="AC1171" t="str">
            <v>O23011601140000007619</v>
          </cell>
          <cell r="AF1171">
            <v>8415908</v>
          </cell>
          <cell r="AJ117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71" t="str">
            <v>Sharid Vanesa Rojas Rico</v>
          </cell>
          <cell r="AL1171">
            <v>1015462555</v>
          </cell>
          <cell r="AM1171" t="str">
            <v>1124-2024</v>
          </cell>
          <cell r="AP1171" t="str">
            <v>SECOP II</v>
          </cell>
          <cell r="AS1171" t="str">
            <v>Falso</v>
          </cell>
          <cell r="AU1171" t="str">
            <v>SI</v>
          </cell>
          <cell r="AV1171" t="str">
            <v>Marzo</v>
          </cell>
          <cell r="AW1171" t="e">
            <v>#N/A</v>
          </cell>
          <cell r="AX1171">
            <v>45473</v>
          </cell>
          <cell r="AY1171" t="str">
            <v>#REF!</v>
          </cell>
          <cell r="AZ1171" t="str">
            <v>CO1.PCCNTR.6113237</v>
          </cell>
        </row>
        <row r="1172">
          <cell r="D1172" t="str">
            <v>1125-2024</v>
          </cell>
          <cell r="E1172" t="str">
            <v>LINA MARIA GAVIRIA HURTADO</v>
          </cell>
          <cell r="F1172" t="str">
            <v>Subdirección de Formación Artistica</v>
          </cell>
          <cell r="G1172" t="str">
            <v>Subdirección de Formación Artística</v>
          </cell>
          <cell r="I1172" t="str">
            <v>Contratación Directa</v>
          </cell>
          <cell r="J1172" t="str">
            <v>Contratación directa.</v>
          </cell>
          <cell r="K1172" t="str">
            <v>Prestación de servicios</v>
          </cell>
          <cell r="N1172" t="str">
            <v>Si</v>
          </cell>
          <cell r="O1172" t="str">
            <v>Contrato Prestación de Servicios Profesionales</v>
          </cell>
          <cell r="P1172">
            <v>45370</v>
          </cell>
          <cell r="Q1172">
            <v>45372</v>
          </cell>
          <cell r="R1172">
            <v>45473</v>
          </cell>
          <cell r="S1172">
            <v>100</v>
          </cell>
          <cell r="T1172" t="str">
            <v>En Ejecución</v>
          </cell>
          <cell r="U1172" t="str">
            <v>LINA MARIA GAVIRIA HURTADO</v>
          </cell>
          <cell r="X1172" t="str">
            <v>JORGE EDUARDO MARTINEZ GARCIA</v>
          </cell>
          <cell r="Z1172" t="str">
            <v>Inversión</v>
          </cell>
          <cell r="AA1172">
            <v>2020110010061</v>
          </cell>
          <cell r="AC1172" t="str">
            <v>O23011601140000007619</v>
          </cell>
          <cell r="AF1172">
            <v>8335756</v>
          </cell>
          <cell r="AJ117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72" t="str">
            <v>Valeria Velasco Restrepo</v>
          </cell>
          <cell r="AL1172">
            <v>1010233545</v>
          </cell>
          <cell r="AM1172" t="str">
            <v>1125-2024</v>
          </cell>
          <cell r="AP1172" t="str">
            <v>SECOP II</v>
          </cell>
          <cell r="AS1172" t="str">
            <v>Falso</v>
          </cell>
          <cell r="AU1172" t="str">
            <v>SI</v>
          </cell>
          <cell r="AV1172" t="str">
            <v>Marzo</v>
          </cell>
          <cell r="AW1172" t="e">
            <v>#N/A</v>
          </cell>
          <cell r="AX1172">
            <v>45473</v>
          </cell>
          <cell r="AY1172" t="str">
            <v>#REF!</v>
          </cell>
          <cell r="AZ1172" t="str">
            <v>CO1.PCCNTR.6116671</v>
          </cell>
        </row>
        <row r="1173">
          <cell r="D1173" t="str">
            <v>1126-2024</v>
          </cell>
          <cell r="E1173" t="str">
            <v>SILVIA OSPINA HENAO</v>
          </cell>
          <cell r="F1173" t="str">
            <v>Subdirección de Equipamientos Culturales</v>
          </cell>
          <cell r="I1173" t="str">
            <v>Contratación Directa</v>
          </cell>
          <cell r="J1173" t="str">
            <v>Contratación directa.</v>
          </cell>
          <cell r="K1173" t="str">
            <v>Prestación de servicios</v>
          </cell>
          <cell r="N1173" t="str">
            <v>Si</v>
          </cell>
          <cell r="O1173" t="str">
            <v>Contrato Prestación de Servicios Apoyo a la Gestión</v>
          </cell>
          <cell r="P1173">
            <v>45370</v>
          </cell>
          <cell r="Q1173">
            <v>45378</v>
          </cell>
          <cell r="R1173">
            <v>45525</v>
          </cell>
          <cell r="S1173">
            <v>145</v>
          </cell>
          <cell r="T1173" t="str">
            <v>Terminado</v>
          </cell>
          <cell r="U1173" t="str">
            <v>SILVIA OSPINA HENAO</v>
          </cell>
          <cell r="X1173" t="str">
            <v>SILVIA OSPINA HENAO</v>
          </cell>
          <cell r="Z1173" t="str">
            <v>Inversión</v>
          </cell>
          <cell r="AA1173">
            <v>2020110010158</v>
          </cell>
          <cell r="AC1173" t="str">
            <v>O23011601210000007614</v>
          </cell>
          <cell r="AF1173">
            <v>33000000</v>
          </cell>
          <cell r="AJ1173" t="str">
            <v>Prestar servicios de apoyo a la gestión del IDARTES - Subdirección de Equipamientos Culturales, centrados en la gestión de la oferta de bienes y servicios, la implementación de la estrategia de gestión de recursos de la dependencia, conforme a los lineamientos establecidos por la Entidad.</v>
          </cell>
          <cell r="AK1173" t="str">
            <v>Milena Thinkan</v>
          </cell>
          <cell r="AL1173">
            <v>22468425</v>
          </cell>
          <cell r="AM1173" t="str">
            <v>1126-2024</v>
          </cell>
          <cell r="AP1173" t="str">
            <v>SECOP II</v>
          </cell>
          <cell r="AS1173" t="str">
            <v>Falso</v>
          </cell>
          <cell r="AU1173" t="str">
            <v>SI</v>
          </cell>
          <cell r="AV1173" t="str">
            <v>Marzo</v>
          </cell>
          <cell r="AW1173">
            <v>45421</v>
          </cell>
          <cell r="AX1173">
            <v>45421</v>
          </cell>
          <cell r="AY1173" t="str">
            <v>#REF!</v>
          </cell>
          <cell r="AZ1173" t="str">
            <v>CO1.PCCNTR.6115889</v>
          </cell>
        </row>
        <row r="1174">
          <cell r="D1174" t="str">
            <v>1129-2024</v>
          </cell>
          <cell r="E1174" t="str">
            <v>LINA MARIA GAVIRIA HURTADO</v>
          </cell>
          <cell r="F1174" t="str">
            <v>Subdirección de las Artes</v>
          </cell>
          <cell r="I1174" t="str">
            <v>Contratación Régimen Especial</v>
          </cell>
          <cell r="J1174" t="str">
            <v>Contratación régimen especial</v>
          </cell>
          <cell r="K1174" t="str">
            <v>Decreto 092 de 2017</v>
          </cell>
          <cell r="N1174" t="str">
            <v>No</v>
          </cell>
          <cell r="O1174" t="str">
            <v>N/A</v>
          </cell>
          <cell r="P1174">
            <v>45370</v>
          </cell>
          <cell r="Q1174">
            <v>45370</v>
          </cell>
          <cell r="R1174">
            <v>45412</v>
          </cell>
          <cell r="S1174">
            <v>42</v>
          </cell>
          <cell r="T1174" t="str">
            <v>En Ejecución</v>
          </cell>
          <cell r="U1174" t="str">
            <v>LINA MARIA GAVIRIA HURTADO</v>
          </cell>
          <cell r="Z1174" t="str">
            <v>Inversión</v>
          </cell>
          <cell r="AA1174">
            <v>2020110010060</v>
          </cell>
          <cell r="AC1174" t="str">
            <v>O23011601210000007600</v>
          </cell>
          <cell r="AF1174">
            <v>202330671</v>
          </cell>
          <cell r="AJ1174" t="str">
            <v>CELEBRAR CONTRATO DE INTERÉS PÚBLICO CON LA CORPORACIÓN COLOMBIANA DE TEATRO CCT, ENTIDAD SIN ÁNIMO DE LUCRO, LA CUAL LLEVARÁ A CABO LA REALIZACIÓN DE ACTIVIDADES ARTÍSTICAS EN LA CIUDAD DE BOGOTÁ, EN DESARROLLO DEL PROYECTO "FESTIVAL DE TEATRO ALTERNATIVO FESTA 2024", CONCERTADO SEGÚN CONTENIDOS DE LO PRESENTADO Y ACORDE CON EL CRONOGRAMA DEL PROCESO DE CONVOCATORIA "PROYECTOS METROPOLITANOS</v>
          </cell>
          <cell r="AK1174" t="str">
            <v>Corporación Colombiana de Teatro</v>
          </cell>
          <cell r="AL1174">
            <v>860041284</v>
          </cell>
          <cell r="AM1174" t="str">
            <v>1129-2024</v>
          </cell>
          <cell r="AP1174" t="str">
            <v>SECOP II</v>
          </cell>
          <cell r="AS1174" t="str">
            <v>Falso</v>
          </cell>
          <cell r="AU1174" t="str">
            <v>SI</v>
          </cell>
          <cell r="AV1174" t="str">
            <v>Marzo</v>
          </cell>
          <cell r="AW1174" t="e">
            <v>#N/A</v>
          </cell>
          <cell r="AX1174">
            <v>45412</v>
          </cell>
          <cell r="AY1174" t="str">
            <v>#REF!</v>
          </cell>
          <cell r="AZ1174" t="str">
            <v>CO1.PCCNTR.6112141</v>
          </cell>
        </row>
        <row r="1175">
          <cell r="D1175" t="str">
            <v>1130-2024</v>
          </cell>
          <cell r="E1175" t="str">
            <v>LINA MARIA GAVIRIA HURTADO</v>
          </cell>
          <cell r="F1175" t="str">
            <v>Subdirección de las Artes</v>
          </cell>
          <cell r="I1175" t="str">
            <v>Contratación Directa</v>
          </cell>
          <cell r="J1175" t="str">
            <v>Contratación directa.</v>
          </cell>
          <cell r="K1175" t="str">
            <v>Prestación de servicios</v>
          </cell>
          <cell r="N1175" t="str">
            <v>Si</v>
          </cell>
          <cell r="O1175" t="str">
            <v>Contrato Prestación de Servicios Apoyo a la Gestión</v>
          </cell>
          <cell r="P1175">
            <v>45370</v>
          </cell>
          <cell r="Q1175">
            <v>45371</v>
          </cell>
          <cell r="R1175">
            <v>45657</v>
          </cell>
          <cell r="S1175">
            <v>282</v>
          </cell>
          <cell r="T1175" t="str">
            <v>En Ejecución</v>
          </cell>
          <cell r="U1175" t="str">
            <v>LINA MARIA GAVIRIA HURTADO</v>
          </cell>
          <cell r="X1175" t="str">
            <v>NATALIA ALEJANDRA LOPEZ PEREZ</v>
          </cell>
          <cell r="Z1175" t="str">
            <v>Inversión</v>
          </cell>
          <cell r="AA1175">
            <v>2020110010063</v>
          </cell>
          <cell r="AC1175" t="str">
            <v>O23011601210000007585</v>
          </cell>
          <cell r="AF1175">
            <v>19826500</v>
          </cell>
          <cell r="AI1175" t="str">
            <v>$ 2.087.000,00</v>
          </cell>
          <cell r="AJ1175" t="str">
            <v>Prestar servicios de apoyo logístico y asistencial a la Subdirección de las Artes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175" t="str">
            <v>NORMAN DUVAN BERNAL CONTRERAS</v>
          </cell>
          <cell r="AL1175">
            <v>1031136259</v>
          </cell>
          <cell r="AM1175" t="str">
            <v>1130-2024</v>
          </cell>
          <cell r="AP1175" t="str">
            <v>SECOP II</v>
          </cell>
          <cell r="AS1175" t="str">
            <v>Falso</v>
          </cell>
          <cell r="AU1175" t="str">
            <v>SI</v>
          </cell>
          <cell r="AV1175" t="str">
            <v>Marzo</v>
          </cell>
          <cell r="AW1175" t="e">
            <v>#N/A</v>
          </cell>
          <cell r="AX1175">
            <v>45657</v>
          </cell>
          <cell r="AY1175" t="str">
            <v>#REF!</v>
          </cell>
          <cell r="AZ1175" t="str">
            <v>CO1.PCCNTR.6117141</v>
          </cell>
        </row>
        <row r="1176">
          <cell r="D1176" t="str">
            <v>PUFA-069-2024</v>
          </cell>
          <cell r="E1176" t="str">
            <v>LINA MARIA GAVIRIA HURTADO</v>
          </cell>
          <cell r="F1176" t="str">
            <v>Subdirección de las Artes</v>
          </cell>
          <cell r="G1176" t="str">
            <v>Gerencia de Artes Audiovisuales</v>
          </cell>
          <cell r="H1176" t="str">
            <v>GERENTE DE ARTES AUDIOVISUALES</v>
          </cell>
          <cell r="I1176" t="str">
            <v>Contratación Directa</v>
          </cell>
          <cell r="J1176" t="str">
            <v>Contratación directa.</v>
          </cell>
          <cell r="K1176" t="str">
            <v>Prestación de servicios</v>
          </cell>
          <cell r="L1176" t="str">
            <v>17 17. Contrato de Prestación de Servicios</v>
          </cell>
          <cell r="M1176" t="str">
            <v xml:space="preserve">49 49-Otros Servicios </v>
          </cell>
          <cell r="N1176" t="str">
            <v>No</v>
          </cell>
          <cell r="O1176" t="str">
            <v>N/A</v>
          </cell>
          <cell r="P1176">
            <v>45370</v>
          </cell>
          <cell r="Q1176">
            <v>45371</v>
          </cell>
          <cell r="R1176">
            <v>45371</v>
          </cell>
          <cell r="S1176">
            <v>1</v>
          </cell>
          <cell r="T1176" t="str">
            <v>En Ejecución</v>
          </cell>
          <cell r="U1176" t="str">
            <v>LINA MARIA GAVIRIA HURTADO</v>
          </cell>
          <cell r="V1176">
            <v>52247497</v>
          </cell>
          <cell r="X1176" t="str">
            <v>Ricardo Alfonso Cantor Bossa</v>
          </cell>
          <cell r="Y1176">
            <v>80797050</v>
          </cell>
          <cell r="Z1176" t="str">
            <v>N/A</v>
          </cell>
          <cell r="AC1176" t="str">
            <v>N/A - Valor Cero / Coproducción</v>
          </cell>
          <cell r="AE1176">
            <v>0</v>
          </cell>
          <cell r="AF1176">
            <v>0</v>
          </cell>
          <cell r="AI1176" t="str">
            <v>N/A</v>
          </cell>
          <cell r="AJ1176"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176" t="str">
            <v>LOVE PRODUCCIONES S.A.S.</v>
          </cell>
          <cell r="AL1176">
            <v>900464950</v>
          </cell>
          <cell r="AM1176" t="str">
            <v>PUFA-069-2024</v>
          </cell>
          <cell r="AP1176" t="str">
            <v>SECOP II</v>
          </cell>
          <cell r="AS1176" t="str">
            <v>Falso</v>
          </cell>
          <cell r="AU1176" t="str">
            <v>SI</v>
          </cell>
          <cell r="AV1176" t="str">
            <v>Septiembre</v>
          </cell>
          <cell r="AW1176" t="e">
            <v>#N/A</v>
          </cell>
          <cell r="AX1176">
            <v>45371</v>
          </cell>
          <cell r="AY1176" t="str">
            <v>#REF!</v>
          </cell>
          <cell r="AZ1176" t="str">
            <v>CO1.PCCNTR.6116260</v>
          </cell>
        </row>
        <row r="1177">
          <cell r="D1177" t="str">
            <v>PUFA-070-2024</v>
          </cell>
          <cell r="E1177" t="str">
            <v>LINA MARIA GAVIRIA HURTADO</v>
          </cell>
          <cell r="F1177" t="str">
            <v>Subdirección de las Artes</v>
          </cell>
          <cell r="G1177" t="str">
            <v>Gerencia de Artes Audiovisuales</v>
          </cell>
          <cell r="H1177" t="str">
            <v>GERENTE DE ARTES AUDIOVISUALES</v>
          </cell>
          <cell r="I1177" t="str">
            <v>Contratación Directa</v>
          </cell>
          <cell r="J1177" t="str">
            <v>Contratación directa.</v>
          </cell>
          <cell r="K1177" t="str">
            <v>Prestación de servicios</v>
          </cell>
          <cell r="L1177" t="str">
            <v>17 17. Contrato de Prestación de Servicios</v>
          </cell>
          <cell r="M1177" t="str">
            <v xml:space="preserve">49 49-Otros Servicios </v>
          </cell>
          <cell r="N1177" t="str">
            <v>No</v>
          </cell>
          <cell r="O1177" t="str">
            <v>N/A</v>
          </cell>
          <cell r="P1177">
            <v>45370</v>
          </cell>
          <cell r="Q1177">
            <v>45371</v>
          </cell>
          <cell r="R1177">
            <v>45371</v>
          </cell>
          <cell r="S1177">
            <v>1</v>
          </cell>
          <cell r="T1177" t="str">
            <v>En Ejecución</v>
          </cell>
          <cell r="U1177" t="str">
            <v>LINA MARIA GAVIRIA HURTADO</v>
          </cell>
          <cell r="V1177">
            <v>52247497</v>
          </cell>
          <cell r="X1177" t="str">
            <v>Ricardo Alfonso Cantor Bossa</v>
          </cell>
          <cell r="Y1177">
            <v>80797050</v>
          </cell>
          <cell r="Z1177" t="str">
            <v>N/A</v>
          </cell>
          <cell r="AC1177" t="str">
            <v>N/A - Valor Cero / Coproducción</v>
          </cell>
          <cell r="AE1177">
            <v>0</v>
          </cell>
          <cell r="AF1177">
            <v>0</v>
          </cell>
          <cell r="AI1177" t="str">
            <v>N/A</v>
          </cell>
          <cell r="AJ1177" t="str">
            <v>El IDARTES se compromete a gestionar las solicitudes de Permiso Unificado de Filmaciones Audiovisuales - PUFA y conceder a ON SET LOCATIONS SAS el uso y aprovechamiento económico de los espacios públicos para filmaciones audiovisuales registrados y aprobados a través de la Comisión Fílmica de Bogotá - CFB y ON SET LOCATIONS SAS acepta pagar la respectiva retribución económica y cumplir con las condiciones establecidas por el IDARTES y la normatividad vigente para el uso del espacio público (..)</v>
          </cell>
          <cell r="AK1177" t="str">
            <v>On Set Locations S.A.S</v>
          </cell>
          <cell r="AL1177">
            <v>901596431</v>
          </cell>
          <cell r="AM1177" t="str">
            <v>PUFA-070-2024</v>
          </cell>
          <cell r="AP1177" t="str">
            <v>SECOP II</v>
          </cell>
          <cell r="AS1177" t="str">
            <v>Falso</v>
          </cell>
          <cell r="AU1177" t="str">
            <v>SI</v>
          </cell>
          <cell r="AV1177" t="str">
            <v>Septiembre</v>
          </cell>
          <cell r="AW1177" t="e">
            <v>#N/A</v>
          </cell>
          <cell r="AX1177">
            <v>45371</v>
          </cell>
          <cell r="AY1177" t="str">
            <v>#REF!</v>
          </cell>
          <cell r="AZ1177" t="str">
            <v>CO1.PCCNTR.6115793</v>
          </cell>
        </row>
        <row r="1178">
          <cell r="D1178" t="str">
            <v>1105-2024</v>
          </cell>
          <cell r="E1178" t="str">
            <v>LINA MARIA GAVIRIA HURTADO</v>
          </cell>
          <cell r="F1178" t="str">
            <v>Subdirección de Formación Artistica</v>
          </cell>
          <cell r="G1178" t="str">
            <v>Subdirección de Formación Artística</v>
          </cell>
          <cell r="I1178" t="str">
            <v>Contratación Directa</v>
          </cell>
          <cell r="J1178" t="str">
            <v>Contratación directa.</v>
          </cell>
          <cell r="K1178" t="str">
            <v>Prestación de servicios</v>
          </cell>
          <cell r="N1178" t="str">
            <v>Si</v>
          </cell>
          <cell r="O1178" t="str">
            <v>Contrato Prestación de Servicios Apoyo a la Gestión</v>
          </cell>
          <cell r="P1178">
            <v>45371</v>
          </cell>
          <cell r="Q1178">
            <v>45373</v>
          </cell>
          <cell r="R1178">
            <v>45473</v>
          </cell>
          <cell r="S1178">
            <v>99</v>
          </cell>
          <cell r="T1178" t="str">
            <v>En Ejecución</v>
          </cell>
          <cell r="U1178" t="str">
            <v>LINA MARIA GAVIRIA HURTADO</v>
          </cell>
          <cell r="X1178" t="str">
            <v>JORGE EDUARDO MARTINEZ GARCIA</v>
          </cell>
          <cell r="Z1178" t="str">
            <v>Inversión</v>
          </cell>
          <cell r="AA1178">
            <v>2020110010061</v>
          </cell>
          <cell r="AC1178" t="str">
            <v>O23011601140000007619</v>
          </cell>
          <cell r="AF1178">
            <v>8375675</v>
          </cell>
          <cell r="AJ117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78" t="str">
            <v>STELLA CATALINA DE ARCO</v>
          </cell>
          <cell r="AL1178">
            <v>1193234966</v>
          </cell>
          <cell r="AM1178" t="str">
            <v>1105-2024</v>
          </cell>
          <cell r="AP1178" t="str">
            <v>SECOP II</v>
          </cell>
          <cell r="AS1178" t="str">
            <v>Falso</v>
          </cell>
          <cell r="AU1178" t="str">
            <v>SI</v>
          </cell>
          <cell r="AV1178" t="str">
            <v>Marzo</v>
          </cell>
          <cell r="AW1178" t="e">
            <v>#N/A</v>
          </cell>
          <cell r="AX1178">
            <v>45473</v>
          </cell>
          <cell r="AY1178" t="str">
            <v>#REF!</v>
          </cell>
          <cell r="AZ1178" t="str">
            <v>CO1.PCCNTR.6106929</v>
          </cell>
        </row>
        <row r="1179">
          <cell r="D1179" t="str">
            <v>1119-2024</v>
          </cell>
          <cell r="E1179" t="str">
            <v>SILVIA OSPINA HENAO</v>
          </cell>
          <cell r="F1179" t="str">
            <v>Subdirección de Equipamientos Culturales</v>
          </cell>
          <cell r="I1179" t="str">
            <v>Contratación Directa</v>
          </cell>
          <cell r="J1179" t="str">
            <v>Contratación directa.</v>
          </cell>
          <cell r="K1179" t="str">
            <v>Prestación de servicios</v>
          </cell>
          <cell r="N1179" t="str">
            <v>No</v>
          </cell>
          <cell r="O1179" t="str">
            <v>N/A</v>
          </cell>
          <cell r="P1179">
            <v>45371</v>
          </cell>
          <cell r="Q1179">
            <v>45378</v>
          </cell>
          <cell r="R1179">
            <v>45473</v>
          </cell>
          <cell r="S1179">
            <v>94</v>
          </cell>
          <cell r="T1179" t="str">
            <v>En Ejecución</v>
          </cell>
          <cell r="U1179" t="str">
            <v>SILVIA OSPINA HENAO</v>
          </cell>
          <cell r="Z1179" t="str">
            <v>N/A</v>
          </cell>
          <cell r="AC1179" t="str">
            <v>N/A - Valor Cero / Coproducción</v>
          </cell>
          <cell r="AF1179">
            <v>215624000</v>
          </cell>
          <cell r="AJ1179" t="str">
            <v>REALIZAR LA COPRODUCCIÓN PARA EL DESARROLLO EL EVENTO DENOMINADO "VENTINO INEVITABLES", DE ACUERDO CON LOS LINEAMIENTOS DEL COMITÉ DE PROGRAMACIÓN Y CURADURÍA DE LA SUBDIRECCIÓN DE EQUIPAMIENTOS CULTURALES DE LA ENTIDAD</v>
          </cell>
          <cell r="AK1179" t="str">
            <v>MUN ENTERTAINMENT SAS</v>
          </cell>
          <cell r="AL1179">
            <v>901213088</v>
          </cell>
          <cell r="AM1179" t="str">
            <v>1119-2024</v>
          </cell>
          <cell r="AP1179" t="str">
            <v>SECOP II</v>
          </cell>
          <cell r="AS1179" t="str">
            <v>Falso</v>
          </cell>
          <cell r="AU1179" t="str">
            <v>SI</v>
          </cell>
          <cell r="AV1179" t="str">
            <v>Junio</v>
          </cell>
          <cell r="AW1179" t="e">
            <v>#N/A</v>
          </cell>
          <cell r="AX1179">
            <v>45473</v>
          </cell>
          <cell r="AY1179" t="str">
            <v>#REF!</v>
          </cell>
          <cell r="AZ1179" t="str">
            <v>CO1.PCCNTR.6113149</v>
          </cell>
        </row>
        <row r="1180">
          <cell r="D1180" t="str">
            <v>1131-2024</v>
          </cell>
          <cell r="E1180" t="str">
            <v>LINA MARIA GAVIRIA HURTADO</v>
          </cell>
          <cell r="F1180" t="str">
            <v>Subdirección de Formación Artistica</v>
          </cell>
          <cell r="G1180" t="str">
            <v>Subdirección de Formación Artística</v>
          </cell>
          <cell r="I1180" t="str">
            <v>Contratación Directa</v>
          </cell>
          <cell r="J1180" t="str">
            <v>Contratación directa.</v>
          </cell>
          <cell r="K1180" t="str">
            <v>Prestación de servicios</v>
          </cell>
          <cell r="N1180" t="str">
            <v>Si</v>
          </cell>
          <cell r="O1180" t="str">
            <v>Contrato Prestación de Servicios Profesionales</v>
          </cell>
          <cell r="P1180">
            <v>45371</v>
          </cell>
          <cell r="Q1180">
            <v>45372</v>
          </cell>
          <cell r="R1180">
            <v>45473</v>
          </cell>
          <cell r="S1180">
            <v>100</v>
          </cell>
          <cell r="T1180" t="str">
            <v>En Ejecución</v>
          </cell>
          <cell r="U1180" t="str">
            <v>LINA MARIA GAVIRIA HURTADO</v>
          </cell>
          <cell r="X1180" t="str">
            <v>JORGE EDUARDO MARTINEZ GARCIA</v>
          </cell>
          <cell r="Z1180" t="str">
            <v>Inversión</v>
          </cell>
          <cell r="AA1180">
            <v>2020110010061</v>
          </cell>
          <cell r="AC1180" t="str">
            <v>O23011601140000007619</v>
          </cell>
          <cell r="AF1180">
            <v>8415908</v>
          </cell>
          <cell r="AJ118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180" t="str">
            <v>Laura Carolina Cárdenas Ruiz</v>
          </cell>
          <cell r="AL1180">
            <v>1032397648</v>
          </cell>
          <cell r="AM1180" t="str">
            <v>1131-2024</v>
          </cell>
          <cell r="AP1180" t="str">
            <v>SECOP II</v>
          </cell>
          <cell r="AS1180" t="str">
            <v>Falso</v>
          </cell>
          <cell r="AU1180" t="str">
            <v>SI</v>
          </cell>
          <cell r="AV1180" t="str">
            <v>Marzo</v>
          </cell>
          <cell r="AW1180" t="e">
            <v>#N/A</v>
          </cell>
          <cell r="AX1180">
            <v>45473</v>
          </cell>
          <cell r="AY1180" t="str">
            <v>#REF!</v>
          </cell>
          <cell r="AZ1180" t="str">
            <v>CO1.PCCNTR.6118359</v>
          </cell>
        </row>
        <row r="1181">
          <cell r="D1181" t="str">
            <v>1133-2024</v>
          </cell>
          <cell r="E1181" t="str">
            <v>ANDRES FELIPE ALBARRACIN RODRIGUEZ</v>
          </cell>
          <cell r="F1181" t="str">
            <v>Subdirección Administrativa y Financiera</v>
          </cell>
          <cell r="I1181" t="str">
            <v>Contratación Directa</v>
          </cell>
          <cell r="J1181" t="str">
            <v>Contratación directa.</v>
          </cell>
          <cell r="K1181" t="str">
            <v>Prestación de servicios</v>
          </cell>
          <cell r="N1181" t="str">
            <v>Si</v>
          </cell>
          <cell r="O1181" t="str">
            <v>Contrato Prestación de Servicios Profesionales</v>
          </cell>
          <cell r="P1181">
            <v>45371</v>
          </cell>
          <cell r="Q1181">
            <v>45372</v>
          </cell>
          <cell r="R1181">
            <v>45686</v>
          </cell>
          <cell r="S1181">
            <v>309</v>
          </cell>
          <cell r="T1181" t="str">
            <v>En Ejecución</v>
          </cell>
          <cell r="U1181" t="str">
            <v>ANDRES FELIPE ALBARRACIN RODRIGUEZ</v>
          </cell>
          <cell r="X1181" t="str">
            <v>ANDRES FELIPE ALBARRACIN RODRIGUEZ</v>
          </cell>
          <cell r="Z1181" t="str">
            <v>Inversión</v>
          </cell>
          <cell r="AA1181">
            <v>2020110010376</v>
          </cell>
          <cell r="AC1181" t="str">
            <v>O23011605560000007902</v>
          </cell>
          <cell r="AF1181">
            <v>67590600</v>
          </cell>
          <cell r="AI1181" t="str">
            <v>$ 6.583.500,00</v>
          </cell>
          <cell r="AJ1181" t="str">
            <v>Prestar servicios profesionales al Instituto Distrital de las Artes - IDARTES-Subdirección Administrativa y Financiera, en las actividades relacionadas con la proyección y estructuración de los documentos requeridos para el trámite de procesos de selección de contratistas y demás requerimientos en esta materia, según las necesidades de la dependencia, con sujeción a los procesos y procedimientos de gestión jurídica definidos por la entidad.</v>
          </cell>
          <cell r="AK1181" t="str">
            <v>ANDRES FELIPE FLOREZ DURAN</v>
          </cell>
          <cell r="AL1181">
            <v>1018466183</v>
          </cell>
          <cell r="AM1181" t="str">
            <v>1133-2024</v>
          </cell>
          <cell r="AP1181" t="str">
            <v>SECOP II</v>
          </cell>
          <cell r="AS1181" t="str">
            <v>Falso</v>
          </cell>
          <cell r="AU1181" t="str">
            <v>SI</v>
          </cell>
          <cell r="AV1181" t="str">
            <v>Marzo</v>
          </cell>
          <cell r="AW1181" t="e">
            <v>#N/A</v>
          </cell>
          <cell r="AX1181">
            <v>45686</v>
          </cell>
          <cell r="AY1181" t="str">
            <v>#REF!</v>
          </cell>
          <cell r="AZ1181" t="str">
            <v>CO1.PCCNTR.6118763</v>
          </cell>
        </row>
        <row r="1182">
          <cell r="D1182" t="str">
            <v>1134-2024</v>
          </cell>
          <cell r="E1182" t="str">
            <v>LINA MARIA GAVIRIA HURTADO</v>
          </cell>
          <cell r="F1182" t="str">
            <v>Subdirección de Formación Artistica</v>
          </cell>
          <cell r="G1182" t="str">
            <v>Subdirección de Formación Artística</v>
          </cell>
          <cell r="I1182" t="str">
            <v>Contratación Directa</v>
          </cell>
          <cell r="J1182" t="str">
            <v>Contratación directa.</v>
          </cell>
          <cell r="K1182" t="str">
            <v>Prestación de servicios</v>
          </cell>
          <cell r="N1182" t="str">
            <v>Si</v>
          </cell>
          <cell r="O1182" t="str">
            <v>Contrato Prestación de Servicios Apoyo a la Gestión</v>
          </cell>
          <cell r="P1182">
            <v>45371</v>
          </cell>
          <cell r="Q1182">
            <v>45376</v>
          </cell>
          <cell r="R1182">
            <v>45473</v>
          </cell>
          <cell r="S1182">
            <v>96</v>
          </cell>
          <cell r="T1182" t="str">
            <v>En Ejecución</v>
          </cell>
          <cell r="U1182" t="str">
            <v>LINA MARIA GAVIRIA HURTADO</v>
          </cell>
          <cell r="X1182" t="str">
            <v>JORGE EDUARDO MARTINEZ GARCIA</v>
          </cell>
          <cell r="Z1182" t="str">
            <v>Inversión</v>
          </cell>
          <cell r="AA1182">
            <v>2020110010061</v>
          </cell>
          <cell r="AC1182" t="str">
            <v>O23011601140000007619</v>
          </cell>
          <cell r="AF1182">
            <v>8375675</v>
          </cell>
          <cell r="AJ118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182" t="str">
            <v>CARLOS ALBERTO VILLAMIZAR SUAREZ</v>
          </cell>
          <cell r="AL1182">
            <v>80733326</v>
          </cell>
          <cell r="AM1182" t="str">
            <v>1134-2024</v>
          </cell>
          <cell r="AP1182" t="str">
            <v>SECOP II</v>
          </cell>
          <cell r="AS1182" t="str">
            <v>Falso</v>
          </cell>
          <cell r="AU1182" t="str">
            <v>SI</v>
          </cell>
          <cell r="AV1182" t="str">
            <v>Marzo</v>
          </cell>
          <cell r="AW1182" t="e">
            <v>#N/A</v>
          </cell>
          <cell r="AX1182">
            <v>45473</v>
          </cell>
          <cell r="AY1182" t="str">
            <v>#REF!</v>
          </cell>
          <cell r="AZ1182" t="str">
            <v>CO1.PCCNTR.6122011</v>
          </cell>
        </row>
        <row r="1183">
          <cell r="D1183" t="str">
            <v>1135-2024</v>
          </cell>
          <cell r="E1183" t="str">
            <v>ANDRES FELIPE ALBARRACIN RODRIGUEZ</v>
          </cell>
          <cell r="F1183" t="str">
            <v>Subdirección Administrativa y Financiera</v>
          </cell>
          <cell r="I1183" t="str">
            <v>Licitación Publica</v>
          </cell>
          <cell r="J1183" t="str">
            <v>Licitación pública</v>
          </cell>
          <cell r="K1183" t="str">
            <v>Seguros</v>
          </cell>
          <cell r="N1183" t="str">
            <v>No</v>
          </cell>
          <cell r="O1183" t="str">
            <v>N/A</v>
          </cell>
          <cell r="P1183">
            <v>45371</v>
          </cell>
          <cell r="Q1183">
            <v>45371</v>
          </cell>
          <cell r="R1183">
            <v>45914</v>
          </cell>
          <cell r="S1183">
            <v>535</v>
          </cell>
          <cell r="T1183" t="str">
            <v>En Ejecución</v>
          </cell>
          <cell r="U1183" t="str">
            <v>ANDRES FELIPE ALBARRACIN RODRIGUEZ</v>
          </cell>
          <cell r="Z1183" t="str">
            <v>Funcionamiento</v>
          </cell>
          <cell r="AC1183" t="str">
            <v>O212020200701030571359</v>
          </cell>
          <cell r="AF1183">
            <v>733970163</v>
          </cell>
          <cell r="AJ1183" t="str">
            <v>CONTRATAR LOS SEGUROS QUE AMPAREN LOS INTERESES PATRIMONIALES ACTUALES Y FUTUROS, ASÍ COMO LOS BIENES DE PROPIEDAD DEL INSTITUTO DISTRITAL DE LAS ARTES - IDARTES QUE ESTÉN BAJO SU RESPONSABILIDAD Y CUSTODIA Y AQUELLOS QUE SEAN ADQUIRIDOS PARA DESARROLLAR LAS FUNCIONES INHERENTES A SU ACTIVIDAD Y CUALQUIER OTRA PÓLIZA DE SEGUROS QUE REQUIERA LA ENTIDAD EN EL DESARROLLO DE SU ACTIVIDAD.</v>
          </cell>
          <cell r="AK1183" t="str">
            <v>AXA COLPATRIA SEGUROS S.A</v>
          </cell>
          <cell r="AL1183">
            <v>860002184</v>
          </cell>
          <cell r="AM1183" t="str">
            <v>IDARTES-LP-001-2024 (Presentación de oferta)</v>
          </cell>
          <cell r="AP1183" t="str">
            <v>SECOP II</v>
          </cell>
          <cell r="AS1183" t="str">
            <v>Ok</v>
          </cell>
          <cell r="AU1183" t="str">
            <v>SI</v>
          </cell>
          <cell r="AV1183" t="str">
            <v>Marzo</v>
          </cell>
          <cell r="AW1183" t="e">
            <v>#N/A</v>
          </cell>
          <cell r="AX1183">
            <v>45914</v>
          </cell>
          <cell r="AY1183" t="str">
            <v>#REF!</v>
          </cell>
          <cell r="AZ1183" t="str">
            <v>CO1.PCCNTR.6117885</v>
          </cell>
        </row>
        <row r="1184">
          <cell r="D1184" t="str">
            <v>1136-2024</v>
          </cell>
          <cell r="E1184" t="str">
            <v>ANDRES FELIPE ALBARRACIN RODRIGUEZ</v>
          </cell>
          <cell r="F1184" t="str">
            <v>Subdirección Administrativa y Financiera</v>
          </cell>
          <cell r="H1184" t="str">
            <v>Dirección General</v>
          </cell>
          <cell r="I1184" t="str">
            <v>Contratación Directa</v>
          </cell>
          <cell r="J1184" t="str">
            <v>Contratación directa.</v>
          </cell>
          <cell r="K1184" t="str">
            <v>Prestación de servicios</v>
          </cell>
          <cell r="N1184" t="str">
            <v>Si</v>
          </cell>
          <cell r="O1184" t="str">
            <v>Contrato Prestación de Servicios Profesionales</v>
          </cell>
          <cell r="P1184">
            <v>45371</v>
          </cell>
          <cell r="Q1184">
            <v>45372</v>
          </cell>
          <cell r="R1184">
            <v>45687</v>
          </cell>
          <cell r="S1184">
            <v>310</v>
          </cell>
          <cell r="T1184" t="str">
            <v>En Ejecución</v>
          </cell>
          <cell r="U1184" t="str">
            <v>ANDRES FELIPE ALBARRACIN RODRIGUEZ</v>
          </cell>
          <cell r="X1184" t="str">
            <v>PAOLA ANDREA MENDEZ HERNANDEZ</v>
          </cell>
          <cell r="Z1184" t="str">
            <v>Inversión</v>
          </cell>
          <cell r="AA1184">
            <v>2020110010376</v>
          </cell>
          <cell r="AC1184" t="str">
            <v>O23011605560000007902</v>
          </cell>
          <cell r="AF1184">
            <v>56279200</v>
          </cell>
          <cell r="AI1184" t="str">
            <v>$ 5.464.000,00</v>
          </cell>
          <cell r="AJ1184" t="str">
            <v>Prestar servicios profesionales al Instituto Distrital de las Artes- Idartes - Dirección General- Comunicaciones en el desarrollo de actividades relacionadas con la creación de contenido audiovisual y fotográfico de las actividades, eventos y programas de conformidad con los lineamientos de la Entidad.</v>
          </cell>
          <cell r="AK1184" t="str">
            <v>Edwin Alexander Guerrero Herrera</v>
          </cell>
          <cell r="AL1184">
            <v>1072746130</v>
          </cell>
          <cell r="AM1184" t="str">
            <v>1136-2024</v>
          </cell>
          <cell r="AP1184" t="str">
            <v>SECOP II</v>
          </cell>
          <cell r="AS1184" t="str">
            <v>Falso</v>
          </cell>
          <cell r="AU1184" t="str">
            <v>SI</v>
          </cell>
          <cell r="AV1184" t="str">
            <v>Marzo</v>
          </cell>
          <cell r="AW1184" t="e">
            <v>#N/A</v>
          </cell>
          <cell r="AX1184">
            <v>45687</v>
          </cell>
          <cell r="AY1184" t="str">
            <v>#REF!</v>
          </cell>
          <cell r="AZ1184" t="str">
            <v>CO1.PCCNTR.6121827</v>
          </cell>
        </row>
        <row r="1185">
          <cell r="D1185" t="str">
            <v>1138-2024</v>
          </cell>
          <cell r="E1185" t="str">
            <v>SILVIA OSPINA HENAO</v>
          </cell>
          <cell r="F1185" t="str">
            <v>Subdirección de Equipamientos Culturales</v>
          </cell>
          <cell r="I1185" t="str">
            <v>Contratación Directa</v>
          </cell>
          <cell r="J1185" t="str">
            <v>Contratación directa.</v>
          </cell>
          <cell r="K1185" t="str">
            <v>Arrendamiento de inmuebles</v>
          </cell>
          <cell r="N1185" t="str">
            <v>No</v>
          </cell>
          <cell r="O1185" t="str">
            <v>N/A</v>
          </cell>
          <cell r="P1185">
            <v>45371</v>
          </cell>
          <cell r="Q1185">
            <v>45371</v>
          </cell>
          <cell r="R1185">
            <v>45402</v>
          </cell>
          <cell r="S1185">
            <v>31</v>
          </cell>
          <cell r="T1185" t="str">
            <v>En Ejecución</v>
          </cell>
          <cell r="U1185" t="str">
            <v>SILVIA OSPINA HENAO</v>
          </cell>
          <cell r="Z1185" t="str">
            <v>N/A</v>
          </cell>
          <cell r="AC1185" t="str">
            <v>N/A - Valor Cero / Coproducción</v>
          </cell>
          <cell r="AF1185">
            <v>0</v>
          </cell>
          <cell r="AJ1185" t="str">
            <v>PRESTAR EL SERVICIO DE ARRENDAMIENTO DEL DOMO, LOBBY DEL PRIMER PISO Y SALÓN MULTIPROPÓSITO DEL PLANETARIO DE BOGOTÁ, PROPIEDAD DEL INSTITUTO DISTRITAL DE LAS ARTES -IDARTES, A LA EMPRESA PROMO PÁRAMO S.A.S., PARA LLEVAR A CABO EL EVENTO "SOHO HOUSE - FIESTA LANZAMIENTO FESTIVAL ESTEROPICNIC", DE ACUERDO CON LOS LINEAMIENTOS DEL COMITÉ DE PROGRAMACIÓN DE LA SUBDIRECCIÓN DE EQUIPAMIENTOS CULTURALES.</v>
          </cell>
          <cell r="AK1185" t="str">
            <v>PROMO PARAMO SAS</v>
          </cell>
          <cell r="AL1185">
            <v>901723928</v>
          </cell>
          <cell r="AM1185" t="str">
            <v>1138-2024</v>
          </cell>
          <cell r="AP1185" t="str">
            <v>SECOP II</v>
          </cell>
          <cell r="AS1185" t="str">
            <v>Falso</v>
          </cell>
          <cell r="AU1185" t="str">
            <v>SI</v>
          </cell>
          <cell r="AV1185" t="str">
            <v>Junio</v>
          </cell>
          <cell r="AW1185" t="e">
            <v>#N/A</v>
          </cell>
          <cell r="AX1185">
            <v>45402</v>
          </cell>
          <cell r="AY1185" t="str">
            <v>#REF!</v>
          </cell>
          <cell r="AZ1185" t="str">
            <v>CO1.PCCNTR.6119511</v>
          </cell>
        </row>
        <row r="1186">
          <cell r="D1186" t="str">
            <v>1139-2024</v>
          </cell>
          <cell r="E1186" t="str">
            <v>ANDRES FELIPE ALBARRACIN RODRIGUEZ</v>
          </cell>
          <cell r="F1186" t="str">
            <v>Subdirección Administrativa y Financiera</v>
          </cell>
          <cell r="I1186" t="str">
            <v>Contratación Directa</v>
          </cell>
          <cell r="J1186" t="str">
            <v>Contratación directa.</v>
          </cell>
          <cell r="K1186" t="str">
            <v>Prestación de servicios</v>
          </cell>
          <cell r="N1186" t="str">
            <v>Si</v>
          </cell>
          <cell r="O1186" t="str">
            <v>Contrato Prestación de Servicios Apoyo a la Gestión</v>
          </cell>
          <cell r="P1186">
            <v>45371</v>
          </cell>
          <cell r="Q1186">
            <v>45372</v>
          </cell>
          <cell r="R1186">
            <v>45498</v>
          </cell>
          <cell r="S1186">
            <v>125</v>
          </cell>
          <cell r="T1186" t="str">
            <v>Cedido</v>
          </cell>
          <cell r="U1186" t="str">
            <v>ANDRES FELIPE ALBARRACIN RODRIGUEZ</v>
          </cell>
          <cell r="X1186" t="str">
            <v>ANA MILENA GOMEZ CRUZ</v>
          </cell>
          <cell r="Z1186" t="str">
            <v>Inversión</v>
          </cell>
          <cell r="AA1186">
            <v>2020110010376</v>
          </cell>
          <cell r="AC1186" t="str">
            <v>O23011605560000007902</v>
          </cell>
          <cell r="AF1186">
            <v>17347000</v>
          </cell>
          <cell r="AJ1186" t="str">
            <v>Prestar servicios de apoyo a la gestión al Instituto Distrital de las Artes - IDARTES - Subdirección Administrativa y Financiera, aspectos administrativos, acciones precontractuales, contractuales y postcontractuales y proyectos de respuesta a requerimientos internos y externos</v>
          </cell>
          <cell r="AK1186" t="str">
            <v>PAOLA ANDREA DIAZ DELGADO</v>
          </cell>
          <cell r="AL1186">
            <v>53029221</v>
          </cell>
          <cell r="AM1186" t="str">
            <v>1139-2024</v>
          </cell>
          <cell r="AP1186" t="str">
            <v>SECOP II</v>
          </cell>
          <cell r="AS1186" t="str">
            <v>Falso</v>
          </cell>
          <cell r="AU1186" t="str">
            <v>SI</v>
          </cell>
          <cell r="AV1186" t="str">
            <v>Marzo</v>
          </cell>
          <cell r="AW1186" t="e">
            <v>#N/A</v>
          </cell>
          <cell r="AX1186">
            <v>45498</v>
          </cell>
          <cell r="AY1186" t="str">
            <v>#REF!</v>
          </cell>
          <cell r="AZ1186" t="str">
            <v>CO1.PCCNTR.6121304</v>
          </cell>
        </row>
        <row r="1187">
          <cell r="D1187" t="str">
            <v>PUFA-071-2024</v>
          </cell>
          <cell r="E1187" t="str">
            <v>LINA MARIA GAVIRIA HURTADO</v>
          </cell>
          <cell r="F1187" t="str">
            <v>Subdirección de las Artes</v>
          </cell>
          <cell r="G1187" t="str">
            <v>Gerencia de Artes Audiovisuales</v>
          </cell>
          <cell r="H1187" t="str">
            <v>GERENTE DE ARTES AUDIOVISUALES</v>
          </cell>
          <cell r="I1187" t="str">
            <v>Contratación Directa</v>
          </cell>
          <cell r="J1187" t="str">
            <v>Contratación directa.</v>
          </cell>
          <cell r="K1187" t="str">
            <v>Prestación de servicios</v>
          </cell>
          <cell r="L1187" t="str">
            <v>17 17. Contrato de Prestación de Servicios</v>
          </cell>
          <cell r="M1187" t="str">
            <v xml:space="preserve">49 49-Otros Servicios </v>
          </cell>
          <cell r="N1187" t="str">
            <v>No</v>
          </cell>
          <cell r="O1187" t="str">
            <v>N/A</v>
          </cell>
          <cell r="P1187">
            <v>45371</v>
          </cell>
          <cell r="Q1187">
            <v>45372</v>
          </cell>
          <cell r="R1187">
            <v>45372</v>
          </cell>
          <cell r="S1187">
            <v>1</v>
          </cell>
          <cell r="T1187" t="str">
            <v>En Ejecución</v>
          </cell>
          <cell r="U1187" t="str">
            <v>LINA MARIA GAVIRIA HURTADO</v>
          </cell>
          <cell r="V1187">
            <v>52247497</v>
          </cell>
          <cell r="X1187" t="str">
            <v>Ricardo Alfonso Cantor Bossa</v>
          </cell>
          <cell r="Y1187">
            <v>80797050</v>
          </cell>
          <cell r="Z1187" t="str">
            <v>N/A</v>
          </cell>
          <cell r="AC1187" t="str">
            <v>N/A - Valor Cero / Coproducción</v>
          </cell>
          <cell r="AE1187">
            <v>0</v>
          </cell>
          <cell r="AF1187">
            <v>0</v>
          </cell>
          <cell r="AI1187" t="str">
            <v>N/A</v>
          </cell>
          <cell r="AJ1187" t="str">
            <v>El IDARTES se compromete a gestionar las solicitudes de Permiso Unificado de Filmaciones Audiovisuales - PUFA y conceder a OBELIX PRO SAS el uso y aprovechamiento económico de los espacios públicos para filmaciones audiovisuales registrados y aprobados a través de la Comisión Fílmica de Bogotá - CFB y OBELIX PRO SAS acepta pagar la respectiva retribución económica y cumplir con las condiciones establecidas por el IDARTES y la normatividad vigente para el uso del espacio público (...)</v>
          </cell>
          <cell r="AK1187" t="str">
            <v>OBELIX PRO SAS</v>
          </cell>
          <cell r="AL1187">
            <v>901713016</v>
          </cell>
          <cell r="AM1187" t="str">
            <v>PUFA-071-2024</v>
          </cell>
          <cell r="AP1187" t="str">
            <v>SECOP II</v>
          </cell>
          <cell r="AS1187" t="str">
            <v>Falso</v>
          </cell>
          <cell r="AU1187" t="str">
            <v>SI</v>
          </cell>
          <cell r="AV1187" t="str">
            <v>Septiembre</v>
          </cell>
          <cell r="AW1187" t="e">
            <v>#N/A</v>
          </cell>
          <cell r="AX1187">
            <v>45372</v>
          </cell>
          <cell r="AY1187" t="str">
            <v>#REF!</v>
          </cell>
          <cell r="AZ1187" t="str">
            <v>CO1.PCCNTR.6124633</v>
          </cell>
        </row>
        <row r="1188">
          <cell r="D1188" t="str">
            <v>1127-2024</v>
          </cell>
          <cell r="E1188" t="str">
            <v>LINA MARIA GAVIRIA HURTADO</v>
          </cell>
          <cell r="F1188" t="str">
            <v>Subdirección de las Artes</v>
          </cell>
          <cell r="I1188" t="str">
            <v>Contratación Directa</v>
          </cell>
          <cell r="J1188" t="str">
            <v>Contratación directa.</v>
          </cell>
          <cell r="K1188" t="str">
            <v>Prestación de servicios</v>
          </cell>
          <cell r="N1188" t="str">
            <v>Si</v>
          </cell>
          <cell r="O1188" t="str">
            <v>Contrato Prestación de Servicios Apoyo a la Gestión</v>
          </cell>
          <cell r="P1188">
            <v>45372</v>
          </cell>
          <cell r="Q1188">
            <v>45377</v>
          </cell>
          <cell r="R1188">
            <v>45702</v>
          </cell>
          <cell r="S1188">
            <v>319</v>
          </cell>
          <cell r="T1188" t="str">
            <v>En Ejecución</v>
          </cell>
          <cell r="U1188" t="str">
            <v>LINA MARIA GAVIRIA HURTADO</v>
          </cell>
          <cell r="X1188" t="str">
            <v>NATALIA ALEJANDRA LOPEZ PEREZ</v>
          </cell>
          <cell r="Z1188" t="str">
            <v>Inversión</v>
          </cell>
          <cell r="AA1188">
            <v>2020110010063</v>
          </cell>
          <cell r="AC1188" t="str">
            <v>O23011601210000007585</v>
          </cell>
          <cell r="AF1188">
            <v>22539600</v>
          </cell>
          <cell r="AI1188" t="str">
            <v>$ 2.087.000,00</v>
          </cell>
          <cell r="AJ1188"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188" t="str">
            <v>ESTEFANIA RIAÑO MATIZ</v>
          </cell>
          <cell r="AL1188">
            <v>1014264999</v>
          </cell>
          <cell r="AM1188" t="str">
            <v>1127-2024</v>
          </cell>
          <cell r="AP1188" t="str">
            <v>SECOP II</v>
          </cell>
          <cell r="AS1188" t="str">
            <v>Falso</v>
          </cell>
          <cell r="AU1188" t="str">
            <v>SI</v>
          </cell>
          <cell r="AV1188" t="str">
            <v>Marzo</v>
          </cell>
          <cell r="AW1188" t="e">
            <v>#N/A</v>
          </cell>
          <cell r="AX1188">
            <v>45702</v>
          </cell>
          <cell r="AY1188" t="str">
            <v>#REF!</v>
          </cell>
          <cell r="AZ1188" t="str">
            <v>CO1.PCCNTR.6122187</v>
          </cell>
        </row>
        <row r="1189">
          <cell r="D1189" t="str">
            <v>1128-2024</v>
          </cell>
          <cell r="E1189" t="str">
            <v>LINA MARIA GAVIRIA HURTADO</v>
          </cell>
          <cell r="F1189" t="str">
            <v>Subdirección de las Artes</v>
          </cell>
          <cell r="I1189" t="str">
            <v>Contratación Directa</v>
          </cell>
          <cell r="J1189" t="str">
            <v>Contratación directa.</v>
          </cell>
          <cell r="K1189" t="str">
            <v>Prestación de servicios</v>
          </cell>
          <cell r="N1189" t="str">
            <v>Si</v>
          </cell>
          <cell r="O1189" t="str">
            <v>Contrato Prestación de Servicios Apoyo a la Gestión</v>
          </cell>
          <cell r="P1189">
            <v>45372</v>
          </cell>
          <cell r="Q1189">
            <v>45373</v>
          </cell>
          <cell r="R1189">
            <v>45505</v>
          </cell>
          <cell r="S1189">
            <v>130</v>
          </cell>
          <cell r="T1189" t="str">
            <v>En Ejecución</v>
          </cell>
          <cell r="U1189" t="str">
            <v>LINA MARIA GAVIRIA HURTADO</v>
          </cell>
          <cell r="X1189" t="str">
            <v>LIZ ALEJANDRA SORIANO WILCHES</v>
          </cell>
          <cell r="Z1189" t="str">
            <v>Inversión</v>
          </cell>
          <cell r="AA1189">
            <v>2020110010139</v>
          </cell>
          <cell r="AC1189" t="str">
            <v>O23011601150000007594</v>
          </cell>
          <cell r="AF1189">
            <v>13500000</v>
          </cell>
          <cell r="AJ1189" t="str">
            <v>PRESTAR SERVICIOS DE APOYO A LA GESTIÓN A LA SUBDIRECCIÓN DE LAS ARTES - GERENCIA DE LITERATURA EN EL DESARROLLO DE ACCIONES DE PROMOCIÓN DE LECTURA EN LOS EVENTOS Y ESPACIOS DEFINIDOS POR LA DEPENDENCIA Y DE ACUERDO CON LOS LINEAMIENTOS QUE TRACE LA GERENCIA DE LITERATURA</v>
          </cell>
          <cell r="AK1189" t="str">
            <v>Paula Valentina Rubiano Herrera</v>
          </cell>
          <cell r="AL1189">
            <v>1000854270</v>
          </cell>
          <cell r="AM1189" t="str">
            <v>1128-2024</v>
          </cell>
          <cell r="AP1189" t="str">
            <v>SECOP II</v>
          </cell>
          <cell r="AS1189" t="str">
            <v>Falso</v>
          </cell>
          <cell r="AU1189" t="str">
            <v>SI</v>
          </cell>
          <cell r="AV1189" t="str">
            <v>Marzo</v>
          </cell>
          <cell r="AW1189" t="e">
            <v>#N/A</v>
          </cell>
          <cell r="AX1189">
            <v>45505</v>
          </cell>
          <cell r="AY1189" t="str">
            <v>#REF!</v>
          </cell>
          <cell r="AZ1189" t="str">
            <v>CO1.PCCNTR.6125148</v>
          </cell>
        </row>
        <row r="1190">
          <cell r="D1190" t="str">
            <v>1142-2024</v>
          </cell>
          <cell r="E1190" t="str">
            <v>LINA MARIA GAVIRIA HURTADO</v>
          </cell>
          <cell r="F1190" t="str">
            <v>Subdirección de las Artes</v>
          </cell>
          <cell r="I1190" t="str">
            <v>Contratación Directa</v>
          </cell>
          <cell r="J1190" t="str">
            <v>Contratación directa.</v>
          </cell>
          <cell r="K1190" t="str">
            <v>Prestación de servicios</v>
          </cell>
          <cell r="N1190" t="str">
            <v>Si</v>
          </cell>
          <cell r="O1190" t="str">
            <v>Contrato Prestación de Servicios Apoyo a la Gestión</v>
          </cell>
          <cell r="P1190">
            <v>45372</v>
          </cell>
          <cell r="Q1190">
            <v>45373</v>
          </cell>
          <cell r="R1190">
            <v>45478</v>
          </cell>
          <cell r="S1190">
            <v>104</v>
          </cell>
          <cell r="T1190" t="str">
            <v>En Ejecución</v>
          </cell>
          <cell r="U1190" t="str">
            <v>LINA MARIA GAVIRIA HURTADO</v>
          </cell>
          <cell r="X1190" t="str">
            <v>LINA MARIA GAVIRIA HURTADO</v>
          </cell>
          <cell r="Z1190" t="str">
            <v>Inversión</v>
          </cell>
          <cell r="AA1190">
            <v>2020110010060</v>
          </cell>
          <cell r="AC1190" t="str">
            <v>O23011601210000007600</v>
          </cell>
          <cell r="AF1190">
            <v>15750000</v>
          </cell>
          <cell r="AJ1190" t="str">
            <v>Prestar servicios de apoyo a la gestión al Idartes - Subdirección de las Artes en las actividades relacionadas con la planeación, articulación y seguimiento en los procesos de carácter misional, logístico y técnico, para la pre producción, producción y post producción de actividades y/o eventos realizados en marco del programa Es Cultura Local.</v>
          </cell>
          <cell r="AK1190" t="str">
            <v>JERSON ALFONSO BERNAL PARRA</v>
          </cell>
          <cell r="AL1190">
            <v>1014225605</v>
          </cell>
          <cell r="AM1190" t="str">
            <v>1142-2024</v>
          </cell>
          <cell r="AP1190" t="str">
            <v>SECOP II</v>
          </cell>
          <cell r="AS1190" t="str">
            <v>Falso</v>
          </cell>
          <cell r="AU1190" t="str">
            <v>SI</v>
          </cell>
          <cell r="AV1190" t="str">
            <v>Marzo</v>
          </cell>
          <cell r="AW1190" t="e">
            <v>#N/A</v>
          </cell>
          <cell r="AX1190">
            <v>45478</v>
          </cell>
          <cell r="AY1190" t="str">
            <v>#REF!</v>
          </cell>
          <cell r="AZ1190" t="str">
            <v>CO1.PCCNTR.6123322</v>
          </cell>
        </row>
        <row r="1191">
          <cell r="D1191" t="str">
            <v>1106-2024</v>
          </cell>
          <cell r="E1191" t="str">
            <v>LINA MARIA GAVIRIA HURTADO</v>
          </cell>
          <cell r="F1191" t="str">
            <v>Subdirección de las Artes</v>
          </cell>
          <cell r="I1191" t="str">
            <v>Contratación Directa</v>
          </cell>
          <cell r="J1191" t="str">
            <v>Contratación directa.</v>
          </cell>
          <cell r="K1191" t="str">
            <v>Prestación de servicios</v>
          </cell>
          <cell r="N1191" t="str">
            <v>Si</v>
          </cell>
          <cell r="O1191" t="str">
            <v>Contrato Prestación de Servicios Apoyo a la Gestión</v>
          </cell>
          <cell r="P1191">
            <v>45373</v>
          </cell>
          <cell r="Q1191">
            <v>45383</v>
          </cell>
          <cell r="R1191">
            <v>45656</v>
          </cell>
          <cell r="S1191">
            <v>270</v>
          </cell>
          <cell r="T1191" t="str">
            <v>En Ejecución</v>
          </cell>
          <cell r="U1191" t="str">
            <v>LINA MARIA GAVIRIA HURTADO</v>
          </cell>
          <cell r="X1191" t="str">
            <v>LINA MARIA GAVIRIA HURTADO</v>
          </cell>
          <cell r="Z1191" t="str">
            <v>Inversión</v>
          </cell>
          <cell r="AA1191">
            <v>2020110010063</v>
          </cell>
          <cell r="AC1191" t="str">
            <v>O23011601210000007585</v>
          </cell>
          <cell r="AF1191">
            <v>34380000</v>
          </cell>
          <cell r="AI1191" t="str">
            <v>$ 3.820.000</v>
          </cell>
          <cell r="AJ1191" t="str">
            <v>PRESTAR SERVICIOS DE APOYO A LA GESTIÓN A LA SUBDIRECCIÓN DE LAS ARTES - ÁREA DE PRODUCCIÓN, EN LOS PROCESOS DE APOYO OPERATIVO A LOS EVENTOS Y ACTIVIDADES PROGRAMADAS, PRODUCIDAS Y/O EN LOS QUE HAGA PARTE EL IDARTES.</v>
          </cell>
          <cell r="AK1191" t="str">
            <v>Cristian David Yaya Moreno</v>
          </cell>
          <cell r="AL1191">
            <v>1073705529</v>
          </cell>
          <cell r="AM1191" t="str">
            <v>1106-2024</v>
          </cell>
          <cell r="AP1191" t="str">
            <v>SECOP II</v>
          </cell>
          <cell r="AS1191" t="str">
            <v>Falso</v>
          </cell>
          <cell r="AU1191" t="str">
            <v>SI</v>
          </cell>
          <cell r="AV1191" t="str">
            <v>Abril</v>
          </cell>
          <cell r="AW1191" t="e">
            <v>#N/A</v>
          </cell>
          <cell r="AX1191">
            <v>45656</v>
          </cell>
          <cell r="AY1191" t="str">
            <v>#REF!</v>
          </cell>
          <cell r="AZ1191" t="str">
            <v>CO1.PCCNTR.6102520</v>
          </cell>
        </row>
        <row r="1192">
          <cell r="D1192" t="str">
            <v>1137-2024</v>
          </cell>
          <cell r="E1192" t="str">
            <v>LINA MARIA GAVIRIA HURTADO</v>
          </cell>
          <cell r="F1192" t="str">
            <v>Subdirección de las Artes</v>
          </cell>
          <cell r="I1192" t="str">
            <v>Contratación Directa</v>
          </cell>
          <cell r="J1192" t="str">
            <v>Contratación directa.</v>
          </cell>
          <cell r="K1192" t="str">
            <v>Prestación de servicios</v>
          </cell>
          <cell r="N1192" t="str">
            <v>Si</v>
          </cell>
          <cell r="O1192" t="str">
            <v>Contrato Prestación de Servicios Apoyo a la Gestión</v>
          </cell>
          <cell r="P1192">
            <v>45373</v>
          </cell>
          <cell r="Q1192">
            <v>45385</v>
          </cell>
          <cell r="R1192">
            <v>45656</v>
          </cell>
          <cell r="S1192">
            <v>268</v>
          </cell>
          <cell r="T1192" t="str">
            <v>En Ejecución</v>
          </cell>
          <cell r="U1192" t="str">
            <v>LINA MARIA GAVIRIA HURTADO</v>
          </cell>
          <cell r="X1192" t="str">
            <v>LINA MARIA GAVIRIA HURTADO</v>
          </cell>
          <cell r="Z1192" t="str">
            <v>Inversión</v>
          </cell>
          <cell r="AA1192">
            <v>2020110010063</v>
          </cell>
          <cell r="AC1192" t="str">
            <v>O23011601210000007585</v>
          </cell>
          <cell r="AF1192">
            <v>34380000</v>
          </cell>
          <cell r="AI1192" t="str">
            <v>$ 3.820.000,00</v>
          </cell>
          <cell r="AJ1192" t="str">
            <v>Prestar servicios de apoyo a la gestión a la Subdirección de las Artes - Área de producción, en los procesos de apoyo operativo a los eventos y actividades programadas, producidas y/o en los que haga parte el Idartes.</v>
          </cell>
          <cell r="AK1192" t="str">
            <v>ALAN DAVID CASTILLO CARDONA</v>
          </cell>
          <cell r="AL1192">
            <v>1012347543</v>
          </cell>
          <cell r="AM1192" t="str">
            <v>1137-2024</v>
          </cell>
          <cell r="AP1192" t="str">
            <v>SECOP II</v>
          </cell>
          <cell r="AS1192" t="str">
            <v>Falso</v>
          </cell>
          <cell r="AU1192" t="str">
            <v>SI</v>
          </cell>
          <cell r="AV1192" t="str">
            <v>Abril</v>
          </cell>
          <cell r="AW1192" t="e">
            <v>#N/A</v>
          </cell>
          <cell r="AX1192">
            <v>45656</v>
          </cell>
          <cell r="AY1192" t="str">
            <v>#REF!</v>
          </cell>
          <cell r="AZ1192" t="str">
            <v>CO1.PCCNTR.6121647</v>
          </cell>
        </row>
        <row r="1193">
          <cell r="D1193" t="str">
            <v>1141-2024</v>
          </cell>
          <cell r="E1193" t="str">
            <v>LINA MARIA GAVIRIA HURTADO</v>
          </cell>
          <cell r="F1193" t="str">
            <v>Subdirección de las Artes</v>
          </cell>
          <cell r="I1193" t="str">
            <v>Contratación Directa</v>
          </cell>
          <cell r="J1193" t="str">
            <v>Contratación directa.</v>
          </cell>
          <cell r="K1193" t="str">
            <v>Prestación de servicios</v>
          </cell>
          <cell r="N1193" t="str">
            <v>Si</v>
          </cell>
          <cell r="O1193" t="str">
            <v>Contrato Prestación de Servicios Apoyo a la Gestión</v>
          </cell>
          <cell r="P1193">
            <v>45373</v>
          </cell>
          <cell r="Q1193">
            <v>45377</v>
          </cell>
          <cell r="R1193">
            <v>45656</v>
          </cell>
          <cell r="S1193">
            <v>275</v>
          </cell>
          <cell r="T1193" t="str">
            <v>En Ejecución</v>
          </cell>
          <cell r="U1193" t="str">
            <v>LINA MARIA GAVIRIA HURTADO</v>
          </cell>
          <cell r="X1193" t="str">
            <v>LINA MARIA GAVIRIA HURTADO</v>
          </cell>
          <cell r="Z1193" t="str">
            <v>Inversión</v>
          </cell>
          <cell r="AA1193">
            <v>2020110010063</v>
          </cell>
          <cell r="AC1193" t="str">
            <v>O23011601210000007585</v>
          </cell>
          <cell r="AF1193">
            <v>34380000</v>
          </cell>
          <cell r="AI1193" t="str">
            <v>$ 3.820.000,00</v>
          </cell>
          <cell r="AJ1193" t="str">
            <v>Prestar servicios de apoyo a la gestión a la Subdirección de las Artes - Área de producción, en los procesos de apoyo operativo a los eventos y actividades programadas, producidas y/o en los que haga parte el Idartes.</v>
          </cell>
          <cell r="AK1193" t="str">
            <v>Lindorfo Angulo Delgado</v>
          </cell>
          <cell r="AL1193">
            <v>79970227</v>
          </cell>
          <cell r="AM1193" t="str">
            <v>1141-2024</v>
          </cell>
          <cell r="AP1193" t="str">
            <v>SECOP II</v>
          </cell>
          <cell r="AS1193" t="str">
            <v>Falso</v>
          </cell>
          <cell r="AU1193" t="str">
            <v>SI</v>
          </cell>
          <cell r="AV1193" t="str">
            <v>Marzo</v>
          </cell>
          <cell r="AW1193" t="e">
            <v>#N/A</v>
          </cell>
          <cell r="AX1193">
            <v>45656</v>
          </cell>
          <cell r="AY1193" t="str">
            <v>#REF!</v>
          </cell>
          <cell r="AZ1193" t="str">
            <v>CO1.PCCNTR.6123136</v>
          </cell>
        </row>
        <row r="1194">
          <cell r="D1194" t="str">
            <v>1145-2024</v>
          </cell>
          <cell r="E1194" t="str">
            <v>LINA MARIA GAVIRIA HURTADO</v>
          </cell>
          <cell r="F1194" t="str">
            <v>Subdirección de las Artes</v>
          </cell>
          <cell r="I1194" t="str">
            <v>Contratación Directa</v>
          </cell>
          <cell r="J1194" t="str">
            <v>Contratación directa.</v>
          </cell>
          <cell r="K1194" t="str">
            <v>Prestación de servicios</v>
          </cell>
          <cell r="N1194" t="str">
            <v>Si</v>
          </cell>
          <cell r="O1194" t="str">
            <v>Contrato Prestación de Servicios Apoyo a la Gestión</v>
          </cell>
          <cell r="P1194">
            <v>45373</v>
          </cell>
          <cell r="Q1194">
            <v>45377</v>
          </cell>
          <cell r="R1194">
            <v>45657</v>
          </cell>
          <cell r="S1194">
            <v>276</v>
          </cell>
          <cell r="T1194" t="str">
            <v>En Ejecución</v>
          </cell>
          <cell r="U1194" t="str">
            <v>LINA MARIA GAVIRIA HURTADO</v>
          </cell>
          <cell r="X1194" t="str">
            <v>NATALIA ALEJANDRA LOPEZ PEREZ</v>
          </cell>
          <cell r="Z1194" t="str">
            <v>Inversión</v>
          </cell>
          <cell r="AA1194">
            <v>2020110010063</v>
          </cell>
          <cell r="AC1194" t="str">
            <v>O23011601210000007585</v>
          </cell>
          <cell r="AF1194">
            <v>19478667</v>
          </cell>
          <cell r="AI1194" t="str">
            <v>$ 2.087.000,00</v>
          </cell>
          <cell r="AJ1194" t="str">
            <v>Prestar servicios de apoyo logístico y asistencial a la Subdirección de las Artes Gerencia de Artes Audiovisuales de Idartes, en actividades asociadas al 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194" t="str">
            <v>JUAN SEBASTIAN VASQUEZ ALDANA</v>
          </cell>
          <cell r="AL1194">
            <v>1021632609</v>
          </cell>
          <cell r="AM1194" t="str">
            <v>1145-2024</v>
          </cell>
          <cell r="AP1194" t="str">
            <v>SECOP II</v>
          </cell>
          <cell r="AS1194" t="str">
            <v>Falso</v>
          </cell>
          <cell r="AU1194" t="str">
            <v>SI</v>
          </cell>
          <cell r="AV1194" t="str">
            <v>Marzo</v>
          </cell>
          <cell r="AW1194" t="e">
            <v>#N/A</v>
          </cell>
          <cell r="AX1194">
            <v>45657</v>
          </cell>
          <cell r="AY1194" t="str">
            <v>#REF!</v>
          </cell>
          <cell r="AZ1194" t="str">
            <v>CO1.PCCNTR.6133164</v>
          </cell>
        </row>
        <row r="1195">
          <cell r="D1195" t="str">
            <v>1146-2024</v>
          </cell>
          <cell r="E1195" t="str">
            <v>LINA MARIA GAVIRIA HURTADO</v>
          </cell>
          <cell r="F1195" t="str">
            <v>Subdirección de las Artes</v>
          </cell>
          <cell r="I1195" t="str">
            <v>Contratación Directa</v>
          </cell>
          <cell r="J1195" t="str">
            <v>Contratación directa.</v>
          </cell>
          <cell r="K1195" t="str">
            <v>Prestación de servicios</v>
          </cell>
          <cell r="N1195" t="str">
            <v>Si</v>
          </cell>
          <cell r="O1195" t="str">
            <v>Contrato Prestación de Servicios Apoyo a la Gestión</v>
          </cell>
          <cell r="P1195">
            <v>45373</v>
          </cell>
          <cell r="Q1195">
            <v>45377</v>
          </cell>
          <cell r="R1195">
            <v>45702</v>
          </cell>
          <cell r="S1195">
            <v>319</v>
          </cell>
          <cell r="T1195" t="str">
            <v>En Ejecución</v>
          </cell>
          <cell r="U1195" t="str">
            <v>LINA MARIA GAVIRIA HURTADO</v>
          </cell>
          <cell r="X1195" t="str">
            <v>NATALIA ALEJANDRA LOPEZ PEREZ</v>
          </cell>
          <cell r="Z1195" t="str">
            <v>Inversión</v>
          </cell>
          <cell r="AA1195">
            <v>2020110010063</v>
          </cell>
          <cell r="AC1195" t="str">
            <v>O23011601210000007585</v>
          </cell>
          <cell r="AF1195">
            <v>22539600</v>
          </cell>
          <cell r="AI1195" t="str">
            <v>$ 2.087.000,00</v>
          </cell>
          <cell r="AJ1195" t="str">
            <v>Prestar servicios de apoyo logístico y asistencial a la Subdirección de las Artes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195" t="str">
            <v>Julio</v>
          </cell>
          <cell r="AL1195">
            <v>1033789851</v>
          </cell>
          <cell r="AM1195" t="str">
            <v>1146-2024</v>
          </cell>
          <cell r="AP1195" t="str">
            <v>SECOP II</v>
          </cell>
          <cell r="AS1195" t="str">
            <v>Falso</v>
          </cell>
          <cell r="AU1195" t="str">
            <v>SI</v>
          </cell>
          <cell r="AV1195" t="str">
            <v>Marzo</v>
          </cell>
          <cell r="AW1195" t="e">
            <v>#N/A</v>
          </cell>
          <cell r="AX1195">
            <v>45702</v>
          </cell>
          <cell r="AY1195" t="str">
            <v>#REF!</v>
          </cell>
          <cell r="AZ1195" t="str">
            <v>CO1.PCCNTR.6133151</v>
          </cell>
        </row>
        <row r="1196">
          <cell r="D1196" t="str">
            <v>1147-2024</v>
          </cell>
          <cell r="E1196" t="str">
            <v>LINA MARIA GAVIRIA HURTADO</v>
          </cell>
          <cell r="F1196" t="str">
            <v>Subdirección de las Artes</v>
          </cell>
          <cell r="I1196" t="str">
            <v>Contratación Directa</v>
          </cell>
          <cell r="J1196" t="str">
            <v>Contratación directa.</v>
          </cell>
          <cell r="K1196" t="str">
            <v>Prestación de servicios</v>
          </cell>
          <cell r="N1196" t="str">
            <v>Si</v>
          </cell>
          <cell r="O1196" t="str">
            <v>Contrato Prestación de Servicios Apoyo a la Gestión</v>
          </cell>
          <cell r="P1196">
            <v>45373</v>
          </cell>
          <cell r="Q1196">
            <v>45377</v>
          </cell>
          <cell r="R1196">
            <v>45656</v>
          </cell>
          <cell r="S1196">
            <v>275</v>
          </cell>
          <cell r="T1196" t="str">
            <v>En Ejecución</v>
          </cell>
          <cell r="U1196" t="str">
            <v>LINA MARIA GAVIRIA HURTADO</v>
          </cell>
          <cell r="X1196" t="str">
            <v>LINA MARIA GAVIRIA HURTADO</v>
          </cell>
          <cell r="Z1196" t="str">
            <v>Inversión</v>
          </cell>
          <cell r="AA1196">
            <v>2020110010063</v>
          </cell>
          <cell r="AC1196" t="str">
            <v>O23011601210000007585</v>
          </cell>
          <cell r="AF1196">
            <v>34380000</v>
          </cell>
          <cell r="AI1196" t="str">
            <v>$ 3.820.000,00</v>
          </cell>
          <cell r="AJ1196" t="str">
            <v>Prestar servicios de apoyo a la gestión a la subdirección de las Artes - Área de producción, en los procesos de apoyo operativo a los eventos y actividades programadas, producidas y/o en los que haga parte el Idartes.</v>
          </cell>
          <cell r="AK1196" t="str">
            <v>ANDRES JOSE BRITO CASTILLO</v>
          </cell>
          <cell r="AL1196">
            <v>1024517628</v>
          </cell>
          <cell r="AM1196" t="str">
            <v>1147-2024</v>
          </cell>
          <cell r="AP1196" t="str">
            <v>SECOP II</v>
          </cell>
          <cell r="AS1196" t="str">
            <v>Falso</v>
          </cell>
          <cell r="AU1196" t="str">
            <v>SI</v>
          </cell>
          <cell r="AV1196" t="str">
            <v>Marzo</v>
          </cell>
          <cell r="AW1196" t="e">
            <v>#N/A</v>
          </cell>
          <cell r="AX1196">
            <v>45656</v>
          </cell>
          <cell r="AY1196" t="str">
            <v>#REF!</v>
          </cell>
          <cell r="AZ1196" t="str">
            <v>CO1.PCCNTR.6133609</v>
          </cell>
        </row>
        <row r="1197">
          <cell r="D1197" t="str">
            <v>1150-2024</v>
          </cell>
          <cell r="E1197" t="str">
            <v>LINA MARIA GAVIRIA HURTADO</v>
          </cell>
          <cell r="F1197" t="str">
            <v>Subdirección de Formación Artistica</v>
          </cell>
          <cell r="G1197" t="str">
            <v>Subdirección de Formación Artística</v>
          </cell>
          <cell r="I1197" t="str">
            <v>Contratación Directa</v>
          </cell>
          <cell r="J1197" t="str">
            <v>Contratación directa.</v>
          </cell>
          <cell r="K1197" t="str">
            <v>Prestación de servicios</v>
          </cell>
          <cell r="N1197" t="str">
            <v>Si</v>
          </cell>
          <cell r="O1197" t="str">
            <v>Contrato Prestación de Servicios Profesionales</v>
          </cell>
          <cell r="P1197">
            <v>45373</v>
          </cell>
          <cell r="Q1197">
            <v>45383</v>
          </cell>
          <cell r="R1197">
            <v>45473</v>
          </cell>
          <cell r="S1197">
            <v>90</v>
          </cell>
          <cell r="T1197" t="str">
            <v>Terminado</v>
          </cell>
          <cell r="U1197" t="str">
            <v>LINA MARIA GAVIRIA HURTADO</v>
          </cell>
          <cell r="X1197" t="str">
            <v>ALBA YANETH REYES SUAREZ</v>
          </cell>
          <cell r="Z1197" t="str">
            <v>Inversión</v>
          </cell>
          <cell r="AA1197">
            <v>2020110010061</v>
          </cell>
          <cell r="AC1197" t="str">
            <v>O23011601140000007619</v>
          </cell>
          <cell r="AF1197">
            <v>10818000</v>
          </cell>
          <cell r="AJ1197"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1197" t="str">
            <v>LEYDY FERNANDA ROBAYO TELLEZ</v>
          </cell>
          <cell r="AL1197">
            <v>1010188210</v>
          </cell>
          <cell r="AM1197" t="str">
            <v>1150-2024</v>
          </cell>
          <cell r="AP1197" t="str">
            <v>SECOP II</v>
          </cell>
          <cell r="AS1197" t="str">
            <v>Falso</v>
          </cell>
          <cell r="AU1197" t="str">
            <v>SI</v>
          </cell>
          <cell r="AV1197" t="str">
            <v>Abril</v>
          </cell>
          <cell r="AW1197">
            <v>45455</v>
          </cell>
          <cell r="AX1197">
            <v>45455</v>
          </cell>
          <cell r="AY1197" t="str">
            <v>#REF!</v>
          </cell>
          <cell r="AZ1197" t="str">
            <v>CO1.PCCNTR.6138092</v>
          </cell>
        </row>
        <row r="1198">
          <cell r="D1198" t="str">
            <v>1151-2024</v>
          </cell>
          <cell r="E1198" t="str">
            <v>LINA MARIA GAVIRIA HURTADO</v>
          </cell>
          <cell r="F1198" t="str">
            <v>Subdirección de las Artes</v>
          </cell>
          <cell r="I1198" t="str">
            <v>Contratación Directa</v>
          </cell>
          <cell r="J1198" t="str">
            <v>Contratación directa.</v>
          </cell>
          <cell r="K1198" t="str">
            <v>Prestación de servicios</v>
          </cell>
          <cell r="N1198" t="str">
            <v>Si</v>
          </cell>
          <cell r="O1198" t="str">
            <v>Contrato Prestación de Servicios Apoyo a la Gestión</v>
          </cell>
          <cell r="P1198">
            <v>45373</v>
          </cell>
          <cell r="Q1198">
            <v>45387</v>
          </cell>
          <cell r="R1198">
            <v>45695</v>
          </cell>
          <cell r="S1198">
            <v>303</v>
          </cell>
          <cell r="T1198" t="str">
            <v>En Ejecución</v>
          </cell>
          <cell r="U1198" t="str">
            <v>LINA MARIA GAVIRIA HURTADO</v>
          </cell>
          <cell r="X1198" t="str">
            <v>RICARDO ALFONSO CANTOR BOSSA</v>
          </cell>
          <cell r="Z1198" t="str">
            <v>Inversión</v>
          </cell>
          <cell r="AA1198">
            <v>2020110010063</v>
          </cell>
          <cell r="AC1198" t="str">
            <v>O23011601210000007585</v>
          </cell>
          <cell r="AF1198">
            <v>44957080</v>
          </cell>
          <cell r="AI1198" t="str">
            <v>$ 4.393.200,00</v>
          </cell>
          <cell r="AJ1198" t="str">
            <v>Prestar servicios de apoyo a gestión a la Subdirección de las Artes - Gerencia de Artes Audiovisuales, en la planificación, implementación, seguimiento, sistematización de la información de proyectos y actividades que se desarrollen en el MediaLab - ecosistema digital de creación, de la Cinemateca de Bogotá, y de acuerdo con las instrucciones de la dependencia.</v>
          </cell>
          <cell r="AK1198" t="str">
            <v>ANA PAOLA GUZMÁN CÉSPEDES</v>
          </cell>
          <cell r="AL1198">
            <v>1030610204</v>
          </cell>
          <cell r="AM1198" t="str">
            <v>1151-2024</v>
          </cell>
          <cell r="AP1198" t="str">
            <v>SECOP II</v>
          </cell>
          <cell r="AS1198" t="str">
            <v>Falso</v>
          </cell>
          <cell r="AU1198" t="str">
            <v>SI</v>
          </cell>
          <cell r="AV1198" t="str">
            <v>Abril</v>
          </cell>
          <cell r="AW1198" t="e">
            <v>#N/A</v>
          </cell>
          <cell r="AX1198">
            <v>45695</v>
          </cell>
          <cell r="AY1198" t="str">
            <v>#REF!</v>
          </cell>
          <cell r="AZ1198" t="str">
            <v>CO1.PCCNTR.6138534</v>
          </cell>
        </row>
        <row r="1199">
          <cell r="D1199" t="str">
            <v>1157-2024</v>
          </cell>
          <cell r="E1199" t="str">
            <v>LINA MARIA GAVIRIA HURTADO</v>
          </cell>
          <cell r="F1199" t="str">
            <v>Subdirección de las Artes</v>
          </cell>
          <cell r="I1199" t="str">
            <v>Contratación Directa</v>
          </cell>
          <cell r="J1199" t="str">
            <v>Contratación directa.</v>
          </cell>
          <cell r="K1199" t="str">
            <v>Prestación de servicios</v>
          </cell>
          <cell r="N1199" t="str">
            <v>Si</v>
          </cell>
          <cell r="O1199" t="str">
            <v>Contrato Prestación de Servicios Apoyo a la Gestión</v>
          </cell>
          <cell r="P1199">
            <v>45373</v>
          </cell>
          <cell r="Q1199">
            <v>45377</v>
          </cell>
          <cell r="R1199">
            <v>45688</v>
          </cell>
          <cell r="S1199">
            <v>306</v>
          </cell>
          <cell r="T1199" t="str">
            <v>En Ejecución</v>
          </cell>
          <cell r="U1199" t="str">
            <v>LINA MARIA GAVIRIA HURTADO</v>
          </cell>
          <cell r="X1199" t="str">
            <v>LINA MARIA GAVIRIA HURTADO</v>
          </cell>
          <cell r="Z1199" t="str">
            <v>Inversión</v>
          </cell>
          <cell r="AA1199">
            <v>2020110010060</v>
          </cell>
          <cell r="AC1199" t="str">
            <v>O23011601210000007600</v>
          </cell>
          <cell r="AF1199">
            <v>58000000</v>
          </cell>
          <cell r="AI1199" t="str">
            <v>$ 5.800.000,00</v>
          </cell>
          <cell r="AJ1199" t="str">
            <v>Prestar servicios de apoyo a la gestion al Idartes - Subdireccion de las Artes - Area de Convocatorias, en las actividades tecnicas y administrativas asociadas a la ejecucion del Banco de Personas Expertas y convocatorias del Programa Distrital de Estimulos, Invitaciones Culturales y demas lineas de fomento, en coordinacion con las areas misionales de la Entidad.</v>
          </cell>
          <cell r="AK1199" t="str">
            <v>Aura Lizet Alonso Mondragon</v>
          </cell>
          <cell r="AL1199">
            <v>1019064290</v>
          </cell>
          <cell r="AM1199" t="str">
            <v>1157-2024</v>
          </cell>
          <cell r="AP1199" t="str">
            <v>SECOP II</v>
          </cell>
          <cell r="AS1199" t="str">
            <v>Falso</v>
          </cell>
          <cell r="AU1199" t="str">
            <v>SI</v>
          </cell>
          <cell r="AV1199" t="str">
            <v>Marzo</v>
          </cell>
          <cell r="AW1199" t="e">
            <v>#N/A</v>
          </cell>
          <cell r="AX1199">
            <v>45688</v>
          </cell>
          <cell r="AY1199" t="str">
            <v>#REF!</v>
          </cell>
          <cell r="AZ1199" t="str">
            <v>CO1.PCCNTR.6137072</v>
          </cell>
        </row>
        <row r="1200">
          <cell r="D1200" t="str">
            <v>PUFA-072-2024</v>
          </cell>
          <cell r="E1200" t="str">
            <v>LINA MARIA GAVIRIA HURTADO</v>
          </cell>
          <cell r="F1200" t="str">
            <v>Subdirección de las Artes</v>
          </cell>
          <cell r="G1200" t="str">
            <v>Gerencia de Artes Audiovisuales</v>
          </cell>
          <cell r="H1200" t="str">
            <v>GERENTE DE ARTES AUDIOVISUALES</v>
          </cell>
          <cell r="I1200" t="str">
            <v>Contratación Directa</v>
          </cell>
          <cell r="J1200" t="str">
            <v>Contratación directa.</v>
          </cell>
          <cell r="K1200" t="str">
            <v>Prestación de servicios</v>
          </cell>
          <cell r="L1200" t="str">
            <v>17 17. Contrato de Prestación de Servicios</v>
          </cell>
          <cell r="M1200" t="str">
            <v xml:space="preserve">49 49-Otros Servicios </v>
          </cell>
          <cell r="N1200" t="str">
            <v>No</v>
          </cell>
          <cell r="O1200" t="str">
            <v>N/A</v>
          </cell>
          <cell r="P1200">
            <v>45373</v>
          </cell>
          <cell r="Q1200">
            <v>45377</v>
          </cell>
          <cell r="R1200">
            <v>45560</v>
          </cell>
          <cell r="S1200">
            <v>180</v>
          </cell>
          <cell r="T1200" t="str">
            <v>En Ejecución</v>
          </cell>
          <cell r="U1200" t="str">
            <v>LINA MARIA GAVIRIA HURTADO</v>
          </cell>
          <cell r="V1200">
            <v>52247497</v>
          </cell>
          <cell r="X1200" t="str">
            <v>Ricardo Alfonso Cantor Bossa</v>
          </cell>
          <cell r="Y1200">
            <v>80797050</v>
          </cell>
          <cell r="Z1200" t="str">
            <v>N/A</v>
          </cell>
          <cell r="AC1200" t="str">
            <v>N/A - Valor Cero / Coproducción</v>
          </cell>
          <cell r="AE1200">
            <v>0</v>
          </cell>
          <cell r="AF1200">
            <v>0</v>
          </cell>
          <cell r="AI1200" t="str">
            <v>N/A</v>
          </cell>
          <cell r="AJ1200" t="str">
            <v>El IDARTES se compromete a gestionar las solicitudes de Permiso Unificado de Filmaciones Audiovisuales - PUFA y a conceder a TELESET SAS el uso y aprovechamiento económico de los espacios públicos para filmaciones audiovisuales registrados y aprobados a través de la Comisión Fílmica de Bogotá - CFB, y TELESET SAS acepta pagar la respectiva retribución económica y cumplir con las condiciones establecidas por EL IDARTES y normatividad vigente para el uso del espacio público para las actividad(...)</v>
          </cell>
          <cell r="AK1200" t="str">
            <v>TELESET S.A.S</v>
          </cell>
          <cell r="AL1200">
            <v>830000324</v>
          </cell>
          <cell r="AM1200" t="str">
            <v>PUFA-072-2024</v>
          </cell>
          <cell r="AP1200" t="str">
            <v>SECOP II</v>
          </cell>
          <cell r="AS1200" t="str">
            <v>Falso</v>
          </cell>
          <cell r="AU1200" t="str">
            <v>SI</v>
          </cell>
          <cell r="AV1200" t="str">
            <v>Septiembre</v>
          </cell>
          <cell r="AW1200" t="e">
            <v>#N/A</v>
          </cell>
          <cell r="AX1200">
            <v>45560</v>
          </cell>
          <cell r="AY1200" t="str">
            <v>#REF!</v>
          </cell>
          <cell r="AZ1200" t="str">
            <v>CO1.PCCNTR.6133841</v>
          </cell>
        </row>
        <row r="1201">
          <cell r="D1201" t="str">
            <v>PUFA-073-2024</v>
          </cell>
          <cell r="E1201" t="str">
            <v>LINA MARIA GAVIRIA HURTADO</v>
          </cell>
          <cell r="F1201" t="str">
            <v>Subdirección de las Artes</v>
          </cell>
          <cell r="G1201" t="str">
            <v>Gerencia de Artes Audiovisuales</v>
          </cell>
          <cell r="H1201" t="str">
            <v>GERENTE DE ARTES AUDIOVISUALES</v>
          </cell>
          <cell r="I1201" t="str">
            <v>Contratación Directa</v>
          </cell>
          <cell r="J1201" t="str">
            <v>Contratación directa.</v>
          </cell>
          <cell r="K1201" t="str">
            <v>Prestación de servicios</v>
          </cell>
          <cell r="L1201" t="str">
            <v>17 17. Contrato de Prestación de Servicios</v>
          </cell>
          <cell r="M1201" t="str">
            <v xml:space="preserve">49 49-Otros Servicios </v>
          </cell>
          <cell r="N1201" t="str">
            <v>No</v>
          </cell>
          <cell r="O1201" t="str">
            <v>N/A</v>
          </cell>
          <cell r="P1201">
            <v>45373</v>
          </cell>
          <cell r="Q1201">
            <v>45374</v>
          </cell>
          <cell r="R1201">
            <v>45374</v>
          </cell>
          <cell r="S1201">
            <v>1</v>
          </cell>
          <cell r="T1201" t="str">
            <v>En Ejecución</v>
          </cell>
          <cell r="U1201" t="str">
            <v>LINA MARIA GAVIRIA HURTADO</v>
          </cell>
          <cell r="V1201">
            <v>52247497</v>
          </cell>
          <cell r="X1201" t="str">
            <v>Ricardo Alfonso Cantor Bossa</v>
          </cell>
          <cell r="Y1201">
            <v>80797050</v>
          </cell>
          <cell r="Z1201" t="str">
            <v>N/A</v>
          </cell>
          <cell r="AC1201" t="str">
            <v>N/A - Valor Cero / Coproducción</v>
          </cell>
          <cell r="AE1201">
            <v>0</v>
          </cell>
          <cell r="AF1201">
            <v>0</v>
          </cell>
          <cell r="AI1201" t="str">
            <v>N/A</v>
          </cell>
          <cell r="AJ1201" t="str">
            <v>El IDARTES se compromete a gestionar las solicitudes de Permiso Unificado de Filmaciones Audiovisuales - PUFA y conceder a HENRY ALONSO MUÑOZ OLAYA el uso y aprovechamiento económico de los espacios públicos para filmaciones audiovisuales registrados y aprobados a través de la Comisión Fílmica de Bogotá - CFB y HENRY ALONSO MUÑOZ OLAYA acepta pagar la respectiva retribución económica y cumplir con las condiciones establecidas por el IDARTES y la normatividad vigente para el uso del espacio (..)</v>
          </cell>
          <cell r="AK1201" t="str">
            <v>Henry Alonso Muñoz</v>
          </cell>
          <cell r="AL1201">
            <v>80054181</v>
          </cell>
          <cell r="AM1201" t="str">
            <v>PUFA-073-2024</v>
          </cell>
          <cell r="AP1201" t="str">
            <v>SECOP II</v>
          </cell>
          <cell r="AS1201" t="str">
            <v>Falso</v>
          </cell>
          <cell r="AU1201" t="str">
            <v>SI</v>
          </cell>
          <cell r="AV1201" t="str">
            <v>Septiembre</v>
          </cell>
          <cell r="AW1201" t="e">
            <v>#N/A</v>
          </cell>
          <cell r="AX1201">
            <v>45374</v>
          </cell>
          <cell r="AY1201" t="str">
            <v>#REF!</v>
          </cell>
          <cell r="AZ1201" t="str">
            <v>CO1.PCCNTR.6137662</v>
          </cell>
        </row>
        <row r="1202">
          <cell r="D1202" t="str">
            <v>PUFA-074-2024</v>
          </cell>
          <cell r="E1202" t="str">
            <v>LINA MARIA GAVIRIA HURTADO</v>
          </cell>
          <cell r="F1202" t="str">
            <v>Subdirección de las Artes</v>
          </cell>
          <cell r="G1202" t="str">
            <v>Gerencia de Artes Audiovisuales</v>
          </cell>
          <cell r="H1202" t="str">
            <v>GERENTE DE ARTES AUDIOVISUALES</v>
          </cell>
          <cell r="I1202" t="str">
            <v>Contratación Directa</v>
          </cell>
          <cell r="J1202" t="str">
            <v>Contratación directa.</v>
          </cell>
          <cell r="K1202" t="str">
            <v>Prestación de servicios</v>
          </cell>
          <cell r="L1202" t="str">
            <v>17 17. Contrato de Prestación de Servicios</v>
          </cell>
          <cell r="M1202" t="str">
            <v xml:space="preserve">49 49-Otros Servicios </v>
          </cell>
          <cell r="N1202" t="str">
            <v>No</v>
          </cell>
          <cell r="O1202" t="str">
            <v>N/A</v>
          </cell>
          <cell r="P1202">
            <v>45373</v>
          </cell>
          <cell r="Q1202">
            <v>45376</v>
          </cell>
          <cell r="R1202">
            <v>45376</v>
          </cell>
          <cell r="S1202">
            <v>1</v>
          </cell>
          <cell r="T1202" t="str">
            <v>En Ejecución</v>
          </cell>
          <cell r="U1202" t="str">
            <v>LINA MARIA GAVIRIA HURTADO</v>
          </cell>
          <cell r="V1202">
            <v>52247497</v>
          </cell>
          <cell r="X1202" t="str">
            <v>Ricardo Alfonso Cantor Bossa</v>
          </cell>
          <cell r="Y1202">
            <v>80797050</v>
          </cell>
          <cell r="Z1202" t="str">
            <v>N/A</v>
          </cell>
          <cell r="AC1202" t="str">
            <v>N/A - Valor Cero / Coproducción</v>
          </cell>
          <cell r="AE1202">
            <v>0</v>
          </cell>
          <cell r="AF1202">
            <v>0</v>
          </cell>
          <cell r="AI1202" t="str">
            <v>N/A</v>
          </cell>
          <cell r="AJ1202"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v>
          </cell>
          <cell r="AK1202" t="str">
            <v>BARBARO PRODUCCIONES S.A.S</v>
          </cell>
          <cell r="AL1202">
            <v>901555355</v>
          </cell>
          <cell r="AM1202" t="str">
            <v>PUFA-074-2024</v>
          </cell>
          <cell r="AP1202" t="str">
            <v>SECOP II</v>
          </cell>
          <cell r="AS1202" t="str">
            <v>Falso</v>
          </cell>
          <cell r="AU1202" t="str">
            <v>SI</v>
          </cell>
          <cell r="AV1202" t="str">
            <v>Septiembre</v>
          </cell>
          <cell r="AW1202" t="e">
            <v>#N/A</v>
          </cell>
          <cell r="AX1202">
            <v>45376</v>
          </cell>
          <cell r="AY1202" t="str">
            <v>#REF!</v>
          </cell>
          <cell r="AZ1202" t="str">
            <v>CO1.PCCNTR.6138540</v>
          </cell>
        </row>
        <row r="1203">
          <cell r="D1203" t="str">
            <v>PUFA-075-2024</v>
          </cell>
          <cell r="E1203" t="str">
            <v>LINA MARIA GAVIRIA HURTADO</v>
          </cell>
          <cell r="F1203" t="str">
            <v>Subdirección de las Artes</v>
          </cell>
          <cell r="G1203" t="str">
            <v>Gerencia de Artes Audiovisuales</v>
          </cell>
          <cell r="H1203" t="str">
            <v>GERENTE DE ARTES AUDIOVISUALES</v>
          </cell>
          <cell r="I1203" t="str">
            <v>Contratación Directa</v>
          </cell>
          <cell r="J1203" t="str">
            <v>Contratación directa.</v>
          </cell>
          <cell r="K1203" t="str">
            <v>Prestación de servicios</v>
          </cell>
          <cell r="L1203" t="str">
            <v>17 17. Contrato de Prestación de Servicios</v>
          </cell>
          <cell r="M1203" t="str">
            <v xml:space="preserve">49 49-Otros Servicios </v>
          </cell>
          <cell r="N1203" t="str">
            <v>No</v>
          </cell>
          <cell r="O1203" t="str">
            <v>N/A</v>
          </cell>
          <cell r="P1203">
            <v>45373</v>
          </cell>
          <cell r="Q1203">
            <v>45376</v>
          </cell>
          <cell r="R1203">
            <v>45376</v>
          </cell>
          <cell r="S1203">
            <v>1</v>
          </cell>
          <cell r="T1203" t="str">
            <v>En Ejecución</v>
          </cell>
          <cell r="U1203" t="str">
            <v>LINA MARIA GAVIRIA HURTADO</v>
          </cell>
          <cell r="V1203">
            <v>52247497</v>
          </cell>
          <cell r="X1203" t="str">
            <v>Ricardo Alfonso Cantor Bossa</v>
          </cell>
          <cell r="Y1203">
            <v>80797050</v>
          </cell>
          <cell r="Z1203" t="str">
            <v>N/A</v>
          </cell>
          <cell r="AC1203" t="str">
            <v>N/A - Valor Cero / Coproducción</v>
          </cell>
          <cell r="AE1203">
            <v>0</v>
          </cell>
          <cell r="AF1203">
            <v>0</v>
          </cell>
          <cell r="AI1203" t="str">
            <v>N/A</v>
          </cell>
          <cell r="AJ1203"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v>
          </cell>
          <cell r="AK1203" t="str">
            <v>BARBARO PRODUCCIONES S.A.S</v>
          </cell>
          <cell r="AL1203">
            <v>901555355</v>
          </cell>
          <cell r="AM1203" t="str">
            <v>PUFA-075-2024</v>
          </cell>
          <cell r="AP1203" t="str">
            <v>SECOP II</v>
          </cell>
          <cell r="AS1203" t="str">
            <v>Falso</v>
          </cell>
          <cell r="AU1203" t="str">
            <v>SI</v>
          </cell>
          <cell r="AV1203" t="str">
            <v>Septiembre</v>
          </cell>
          <cell r="AW1203" t="e">
            <v>#N/A</v>
          </cell>
          <cell r="AX1203">
            <v>45376</v>
          </cell>
          <cell r="AY1203" t="str">
            <v>#REF!</v>
          </cell>
          <cell r="AZ1203" t="str">
            <v>CO1.PCCNTR.6139522</v>
          </cell>
        </row>
        <row r="1204">
          <cell r="D1204" t="str">
            <v>1132-2024</v>
          </cell>
          <cell r="E1204" t="str">
            <v>ANDRES FELIPE ALBARRACIN RODRIGUEZ</v>
          </cell>
          <cell r="F1204" t="str">
            <v>Subdirección Administrativa y Financiera</v>
          </cell>
          <cell r="H1204" t="str">
            <v>Oficina Asesora de Planeación y Tecnologias de la Informaciónn</v>
          </cell>
          <cell r="I1204" t="str">
            <v>Contratación Directa</v>
          </cell>
          <cell r="J1204" t="str">
            <v>Contratación directa.</v>
          </cell>
          <cell r="K1204" t="str">
            <v>Prestación de servicios</v>
          </cell>
          <cell r="N1204" t="str">
            <v>Si</v>
          </cell>
          <cell r="O1204" t="str">
            <v>Contrato Prestación de Servicios Profesionales</v>
          </cell>
          <cell r="P1204">
            <v>45377</v>
          </cell>
          <cell r="Q1204">
            <v>45377</v>
          </cell>
          <cell r="R1204">
            <v>45686</v>
          </cell>
          <cell r="S1204">
            <v>304</v>
          </cell>
          <cell r="T1204" t="str">
            <v>En Ejecución</v>
          </cell>
          <cell r="U1204" t="str">
            <v>ANDRES FELIPE ALBARRACIN RODRIGUEZ</v>
          </cell>
          <cell r="X1204" t="str">
            <v>DANIEL SANCHEZ ROJAS</v>
          </cell>
          <cell r="Z1204" t="str">
            <v>Inversión</v>
          </cell>
          <cell r="AA1204">
            <v>2020110010376</v>
          </cell>
          <cell r="AC1204" t="str">
            <v>O23011605560000007902</v>
          </cell>
          <cell r="AF1204">
            <v>74844800</v>
          </cell>
          <cell r="AI1204" t="str">
            <v>$ 7.386.000,00</v>
          </cell>
          <cell r="AJ1204" t="str">
            <v>Prestar servicios profesionales al Idartes - Oficina Asesora de Planeación y Tecnologías de la información, en actividades asociadas a la dimensión de Direccionamiento estratégico y planeación en lo relacionado con el componente de formulación, actualización y seguimiento de proyectos de inversión, y la implementación de la Gestión ambiental para el buen uso de recursos públicos acorde con los lineamientos establecidos por la dependencia.</v>
          </cell>
          <cell r="AK1204" t="str">
            <v>M cllister Granados Gonzalez</v>
          </cell>
          <cell r="AL1204">
            <v>1013615768</v>
          </cell>
          <cell r="AM1204" t="str">
            <v>1132-2024</v>
          </cell>
          <cell r="AP1204" t="str">
            <v>SECOP II</v>
          </cell>
          <cell r="AS1204" t="str">
            <v>Falso</v>
          </cell>
          <cell r="AU1204" t="str">
            <v>SI</v>
          </cell>
          <cell r="AV1204" t="str">
            <v>Marzo</v>
          </cell>
          <cell r="AW1204" t="e">
            <v>#N/A</v>
          </cell>
          <cell r="AX1204">
            <v>45686</v>
          </cell>
          <cell r="AY1204" t="str">
            <v>#REF!</v>
          </cell>
          <cell r="AZ1204" t="str">
            <v>CO1.PCCNTR.6120559</v>
          </cell>
        </row>
        <row r="1205">
          <cell r="D1205" t="str">
            <v>1140-2024</v>
          </cell>
          <cell r="E1205" t="str">
            <v>LINA MARIA GAVIRIA HURTADO</v>
          </cell>
          <cell r="F1205" t="str">
            <v>Subdirección de las Artes</v>
          </cell>
          <cell r="I1205" t="str">
            <v>Contratación Directa</v>
          </cell>
          <cell r="J1205" t="str">
            <v>Contratación directa.</v>
          </cell>
          <cell r="K1205" t="str">
            <v>Prestación de servicios</v>
          </cell>
          <cell r="N1205" t="str">
            <v>No</v>
          </cell>
          <cell r="O1205" t="str">
            <v>N/A</v>
          </cell>
          <cell r="P1205">
            <v>45377</v>
          </cell>
          <cell r="Q1205">
            <v>45390</v>
          </cell>
          <cell r="R1205">
            <v>45677</v>
          </cell>
          <cell r="S1205">
            <v>283</v>
          </cell>
          <cell r="T1205" t="str">
            <v>En Ejecución</v>
          </cell>
          <cell r="U1205" t="str">
            <v>LINA MARIA GAVIRIA HURTADO</v>
          </cell>
          <cell r="Z1205" t="str">
            <v>Inversión</v>
          </cell>
          <cell r="AA1205">
            <v>2020110010063</v>
          </cell>
          <cell r="AC1205" t="str">
            <v>O23011601210000007585</v>
          </cell>
          <cell r="AF1205">
            <v>168519149</v>
          </cell>
          <cell r="AJ1205" t="str">
            <v>Prestar servicios de apoyo a la gestión al Idartes - Subdirección de las Artes, en las acciones administrativas, técnicas, operativas y logísticas necesarias para el desarrollo de las actividades de apropiación social y cultural que desarrolle la Gerencia de Artes Plásticas y Visuales, de conformidad con los requerimientos de la entidad.</v>
          </cell>
          <cell r="AK1205" t="str">
            <v>FUNDACION PARA EL DESARROLLO CULTURAL EL CRIOLLO PRODUCCIONES</v>
          </cell>
          <cell r="AL1205">
            <v>900285440</v>
          </cell>
          <cell r="AM1205" t="str">
            <v>1140-2024</v>
          </cell>
          <cell r="AP1205" t="str">
            <v>SECOP II</v>
          </cell>
          <cell r="AS1205" t="str">
            <v>Falso</v>
          </cell>
          <cell r="AU1205" t="str">
            <v>SI</v>
          </cell>
          <cell r="AV1205" t="str">
            <v>Abril</v>
          </cell>
          <cell r="AW1205" t="e">
            <v>#N/A</v>
          </cell>
          <cell r="AX1205">
            <v>45677</v>
          </cell>
          <cell r="AY1205" t="str">
            <v>#REF!</v>
          </cell>
          <cell r="AZ1205" t="str">
            <v>CO1.PCCNTR.6129775</v>
          </cell>
        </row>
        <row r="1206">
          <cell r="D1206" t="str">
            <v>1143-2024</v>
          </cell>
          <cell r="E1206" t="str">
            <v>ANDRES FELIPE ALBARRACIN RODRIGUEZ</v>
          </cell>
          <cell r="F1206" t="str">
            <v>Subdirección Administrativa y Financiera</v>
          </cell>
          <cell r="H1206" t="str">
            <v>Oficina Asesora de Planeación y Tecnologias de la Informaciónn</v>
          </cell>
          <cell r="I1206" t="str">
            <v>Contratación Directa</v>
          </cell>
          <cell r="J1206" t="str">
            <v>Contratación directa.</v>
          </cell>
          <cell r="K1206" t="str">
            <v>Prestación de servicios</v>
          </cell>
          <cell r="N1206" t="str">
            <v>Si</v>
          </cell>
          <cell r="O1206" t="str">
            <v>Contrato Prestación de Servicios Profesionales</v>
          </cell>
          <cell r="P1206">
            <v>45377</v>
          </cell>
          <cell r="Q1206">
            <v>45378</v>
          </cell>
          <cell r="R1206">
            <v>45686</v>
          </cell>
          <cell r="S1206">
            <v>303</v>
          </cell>
          <cell r="T1206" t="str">
            <v>En Ejecución</v>
          </cell>
          <cell r="U1206" t="str">
            <v>ANDRES FELIPE ALBARRACIN RODRIGUEZ</v>
          </cell>
          <cell r="X1206" t="str">
            <v>DANIEL SANCHEZ ROJAS</v>
          </cell>
          <cell r="Z1206" t="str">
            <v>Inversión</v>
          </cell>
          <cell r="AA1206">
            <v>2020110010376</v>
          </cell>
          <cell r="AC1206" t="str">
            <v>O23011605560000007902</v>
          </cell>
          <cell r="AF1206">
            <v>36420600</v>
          </cell>
          <cell r="AI1206" t="str">
            <v>$ 3.606.000,00</v>
          </cell>
          <cell r="AJ1206" t="str">
            <v>Prestar servicios profesionales al Idartes - oficina asesora de planeación y tecnologías de la información, en actividades relacionadas con el seguimiento de acciones de mejoramiento, plataforma estratégica institucional, construcción del Plan de Desarrollo Distrital y solicitudes de información de los procesos a cargo de la dependencia.</v>
          </cell>
          <cell r="AK1206" t="str">
            <v>Margareth Tatiana Ariza Rodriguez</v>
          </cell>
          <cell r="AL1206">
            <v>1022411381</v>
          </cell>
          <cell r="AM1206" t="str">
            <v>1143-2024</v>
          </cell>
          <cell r="AP1206" t="str">
            <v>SECOP II</v>
          </cell>
          <cell r="AS1206" t="str">
            <v>Falso</v>
          </cell>
          <cell r="AU1206" t="str">
            <v>SI</v>
          </cell>
          <cell r="AV1206" t="str">
            <v>Marzo</v>
          </cell>
          <cell r="AW1206" t="e">
            <v>#N/A</v>
          </cell>
          <cell r="AX1206">
            <v>45686</v>
          </cell>
          <cell r="AY1206" t="str">
            <v>#REF!</v>
          </cell>
          <cell r="AZ1206" t="str">
            <v>CO1.PCCNTR.6129514</v>
          </cell>
        </row>
        <row r="1207">
          <cell r="D1207" t="str">
            <v>1144-2024</v>
          </cell>
          <cell r="E1207" t="str">
            <v>SILVIA OSPINA HENAO</v>
          </cell>
          <cell r="F1207" t="str">
            <v>Subdirección de Equipamientos Culturales</v>
          </cell>
          <cell r="I1207" t="str">
            <v>Contratación Directa</v>
          </cell>
          <cell r="J1207" t="str">
            <v>Contratación directa.</v>
          </cell>
          <cell r="K1207" t="str">
            <v>Arrendamiento de inmuebles</v>
          </cell>
          <cell r="N1207" t="str">
            <v>No</v>
          </cell>
          <cell r="O1207" t="str">
            <v>N/A</v>
          </cell>
          <cell r="P1207">
            <v>45377</v>
          </cell>
          <cell r="Q1207">
            <v>45398</v>
          </cell>
          <cell r="R1207">
            <v>45469</v>
          </cell>
          <cell r="S1207">
            <v>71</v>
          </cell>
          <cell r="T1207" t="str">
            <v>Terminado</v>
          </cell>
          <cell r="U1207" t="str">
            <v>SILVIA OSPINA HENAO</v>
          </cell>
          <cell r="Z1207" t="str">
            <v>N/A</v>
          </cell>
          <cell r="AC1207" t="str">
            <v>N/A - Valor Cero / Coproducción</v>
          </cell>
          <cell r="AF1207">
            <v>0</v>
          </cell>
          <cell r="AJ1207" t="str">
            <v>PRESTAR EL SERVICIO DE ARRENDAMIENTO DEL TEATRO MUNICIPAL JORGE ELIÉCER GAITÁN, PROPIEDAD DEL INSTITUTO DISTRITAL DE LAS ARTES - IDARTES, A LA FUNDACION ESCENARIOS DE VIDA, PARA LLEVAR A CABO EL EVENTO "El LAGO DE LOS CISNES SOBRE HIELO", DE ACUERDO CON LOS LINEAMIENTOS DEL COMITÉ DE PROGRAMACIÓN DE LA SUBDIRECCIÓN DE EQUIPAMIENTOS CULTURALES.</v>
          </cell>
          <cell r="AK1207" t="str">
            <v>FUNDACIÓN ESCENARIOS DE VIDA</v>
          </cell>
          <cell r="AL1207">
            <v>810003350</v>
          </cell>
          <cell r="AM1207" t="str">
            <v>1144-2024</v>
          </cell>
          <cell r="AP1207" t="str">
            <v>SECOP II</v>
          </cell>
          <cell r="AS1207" t="str">
            <v>Falso</v>
          </cell>
          <cell r="AU1207" t="str">
            <v>SI</v>
          </cell>
          <cell r="AV1207" t="str">
            <v>Junio</v>
          </cell>
          <cell r="AW1207">
            <v>45469</v>
          </cell>
          <cell r="AX1207">
            <v>45469</v>
          </cell>
          <cell r="AY1207" t="str">
            <v>#REF!</v>
          </cell>
          <cell r="AZ1207" t="str">
            <v>CO1.PCCNTR.6147402</v>
          </cell>
        </row>
        <row r="1208">
          <cell r="D1208" t="str">
            <v>1148-2024</v>
          </cell>
          <cell r="E1208" t="str">
            <v>ANDRES FELIPE ALBARRACIN RODRIGUEZ</v>
          </cell>
          <cell r="F1208" t="str">
            <v>Subdirección Administrativa y Financiera</v>
          </cell>
          <cell r="H1208" t="str">
            <v>Área de Control Interno</v>
          </cell>
          <cell r="I1208" t="str">
            <v>Contratación Directa</v>
          </cell>
          <cell r="J1208" t="str">
            <v>Contratación directa.</v>
          </cell>
          <cell r="K1208" t="str">
            <v>Prestación de servicios</v>
          </cell>
          <cell r="N1208" t="str">
            <v>Si</v>
          </cell>
          <cell r="O1208" t="str">
            <v>Contrato Prestación de Servicios Profesionales</v>
          </cell>
          <cell r="P1208">
            <v>45377</v>
          </cell>
          <cell r="Q1208">
            <v>45383</v>
          </cell>
          <cell r="R1208">
            <v>45492</v>
          </cell>
          <cell r="S1208">
            <v>109</v>
          </cell>
          <cell r="T1208" t="str">
            <v>En Ejecución</v>
          </cell>
          <cell r="U1208" t="str">
            <v>ANDRES FELIPE ALBARRACIN RODRIGUEZ</v>
          </cell>
          <cell r="X1208" t="str">
            <v>MARIA DEL PILAR DUARTE FONTECHA</v>
          </cell>
          <cell r="Z1208" t="str">
            <v>Inversión</v>
          </cell>
          <cell r="AA1208">
            <v>2020110010376</v>
          </cell>
          <cell r="AC1208" t="str">
            <v>O23011605560000007902</v>
          </cell>
          <cell r="AF1208">
            <v>21000000</v>
          </cell>
          <cell r="AJ1208" t="str">
            <v>Prestar servicios profesionales al Instituto distrital de las Artes - Área de Control Interno para apoyar la planificación, ejecución y evaluación del Plan Anual de Auditoría 2024 de la entidad.</v>
          </cell>
          <cell r="AK1208" t="str">
            <v>Jairo Alejandro Cano Peña</v>
          </cell>
          <cell r="AL1208">
            <v>79797963</v>
          </cell>
          <cell r="AM1208" t="str">
            <v>1148-2024</v>
          </cell>
          <cell r="AP1208" t="str">
            <v>SECOP II</v>
          </cell>
          <cell r="AS1208" t="str">
            <v>Falso</v>
          </cell>
          <cell r="AU1208" t="str">
            <v>SI</v>
          </cell>
          <cell r="AV1208" t="str">
            <v>Abril</v>
          </cell>
          <cell r="AW1208" t="e">
            <v>#N/A</v>
          </cell>
          <cell r="AX1208">
            <v>45492</v>
          </cell>
          <cell r="AY1208" t="str">
            <v>#REF!</v>
          </cell>
          <cell r="AZ1208" t="str">
            <v>CO1.PCCNTR.6148044</v>
          </cell>
        </row>
        <row r="1209">
          <cell r="D1209" t="str">
            <v>1149-2024</v>
          </cell>
          <cell r="E1209" t="str">
            <v>LINA MARIA GAVIRIA HURTADO</v>
          </cell>
          <cell r="F1209" t="str">
            <v>Subdirección de las Artes</v>
          </cell>
          <cell r="I1209" t="str">
            <v>Contratación Directa</v>
          </cell>
          <cell r="J1209" t="str">
            <v>Contratación directa.</v>
          </cell>
          <cell r="K1209" t="str">
            <v>Prestación de servicios</v>
          </cell>
          <cell r="N1209" t="str">
            <v>Si</v>
          </cell>
          <cell r="O1209" t="str">
            <v>Contrato Prestación de Servicios Apoyo a la Gestión</v>
          </cell>
          <cell r="P1209">
            <v>45377</v>
          </cell>
          <cell r="Q1209">
            <v>45378</v>
          </cell>
          <cell r="R1209">
            <v>45656</v>
          </cell>
          <cell r="S1209">
            <v>274</v>
          </cell>
          <cell r="T1209" t="str">
            <v>En Ejecución</v>
          </cell>
          <cell r="U1209" t="str">
            <v>LINA MARIA GAVIRIA HURTADO</v>
          </cell>
          <cell r="X1209" t="str">
            <v>LINA MARIA GAVIRIA HURTADO</v>
          </cell>
          <cell r="Z1209" t="str">
            <v>Inversión</v>
          </cell>
          <cell r="AA1209">
            <v>2020110010063</v>
          </cell>
          <cell r="AC1209" t="str">
            <v>O23011601210000007585</v>
          </cell>
          <cell r="AF1209">
            <v>34380000</v>
          </cell>
          <cell r="AI1209" t="str">
            <v>$ 3.820.000,00</v>
          </cell>
          <cell r="AJ1209" t="str">
            <v>Prestar servicios de apoyo a la gestión a la Subdirección de las Artes - Área de producción, en los procesos de apoyo operativo a los eventos y actividades programadas, producidas y/o en los que haga parte el Idartes.</v>
          </cell>
          <cell r="AK1209" t="str">
            <v>Jaime orlando rodriguez arango</v>
          </cell>
          <cell r="AL1209">
            <v>1023916108</v>
          </cell>
          <cell r="AM1209" t="str">
            <v>1149-2024</v>
          </cell>
          <cell r="AP1209" t="str">
            <v>SECOP II</v>
          </cell>
          <cell r="AS1209" t="str">
            <v>Falso</v>
          </cell>
          <cell r="AU1209" t="str">
            <v>SI</v>
          </cell>
          <cell r="AV1209" t="str">
            <v>Marzo</v>
          </cell>
          <cell r="AW1209" t="e">
            <v>#N/A</v>
          </cell>
          <cell r="AX1209">
            <v>45656</v>
          </cell>
          <cell r="AY1209" t="str">
            <v>#REF!</v>
          </cell>
          <cell r="AZ1209" t="str">
            <v>CO1.PCCNTR.6135165</v>
          </cell>
        </row>
        <row r="1210">
          <cell r="D1210" t="str">
            <v>1152-2024</v>
          </cell>
          <cell r="E1210" t="str">
            <v>LINA MARIA GAVIRIA HURTADO</v>
          </cell>
          <cell r="F1210" t="str">
            <v>Subdirección de Formación Artistica</v>
          </cell>
          <cell r="G1210" t="str">
            <v>Subdirección de Formación Artística</v>
          </cell>
          <cell r="I1210" t="str">
            <v>Contratación Directa</v>
          </cell>
          <cell r="J1210" t="str">
            <v>Contratación directa.</v>
          </cell>
          <cell r="K1210" t="str">
            <v>Prestación de servicios</v>
          </cell>
          <cell r="N1210" t="str">
            <v>Si</v>
          </cell>
          <cell r="O1210" t="str">
            <v>Contrato Prestación de Servicios Apoyo a la Gestión</v>
          </cell>
          <cell r="P1210">
            <v>45377</v>
          </cell>
          <cell r="Q1210">
            <v>45383</v>
          </cell>
          <cell r="R1210">
            <v>45473</v>
          </cell>
          <cell r="S1210">
            <v>90</v>
          </cell>
          <cell r="T1210" t="str">
            <v>Cedido</v>
          </cell>
          <cell r="U1210" t="str">
            <v>LINA MARIA GAVIRIA HURTADO</v>
          </cell>
          <cell r="X1210" t="str">
            <v>ALBA YANETH REYES SUAREZ</v>
          </cell>
          <cell r="Z1210" t="str">
            <v>Inversión</v>
          </cell>
          <cell r="AA1210">
            <v>2020110010061</v>
          </cell>
          <cell r="AC1210" t="str">
            <v>O23011601140000007619</v>
          </cell>
          <cell r="AF1210">
            <v>7179150</v>
          </cell>
          <cell r="AJ121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210" t="str">
            <v>IVAN DARIO FORERO SANCHEZ</v>
          </cell>
          <cell r="AL1210">
            <v>1075671188</v>
          </cell>
          <cell r="AM1210" t="str">
            <v>1152-2024</v>
          </cell>
          <cell r="AP1210" t="str">
            <v>SECOP II</v>
          </cell>
          <cell r="AS1210" t="str">
            <v>Falso</v>
          </cell>
          <cell r="AU1210" t="str">
            <v>SI</v>
          </cell>
          <cell r="AV1210" t="str">
            <v>Abril</v>
          </cell>
          <cell r="AW1210" t="e">
            <v>#N/A</v>
          </cell>
          <cell r="AX1210">
            <v>45473</v>
          </cell>
          <cell r="AY1210" t="str">
            <v>#REF!</v>
          </cell>
          <cell r="AZ1210" t="str">
            <v>CO1.PCCNTR.6138820</v>
          </cell>
        </row>
        <row r="1211">
          <cell r="D1211" t="str">
            <v>1154-2024</v>
          </cell>
          <cell r="E1211" t="str">
            <v>LINA MARIA GAVIRIA HURTADO</v>
          </cell>
          <cell r="F1211" t="str">
            <v>Subdirección de las Artes</v>
          </cell>
          <cell r="I1211" t="str">
            <v>Contratación Directa</v>
          </cell>
          <cell r="J1211" t="str">
            <v>Contratación directa.</v>
          </cell>
          <cell r="K1211" t="str">
            <v>Prestación de servicios</v>
          </cell>
          <cell r="N1211" t="str">
            <v>Si</v>
          </cell>
          <cell r="O1211" t="str">
            <v>Contrato Prestación de Servicios Apoyo a la Gestión</v>
          </cell>
          <cell r="P1211">
            <v>45377</v>
          </cell>
          <cell r="Q1211">
            <v>45378</v>
          </cell>
          <cell r="R1211">
            <v>45657</v>
          </cell>
          <cell r="S1211">
            <v>275</v>
          </cell>
          <cell r="T1211" t="str">
            <v>En Ejecución</v>
          </cell>
          <cell r="U1211" t="str">
            <v>LINA MARIA GAVIRIA HURTADO</v>
          </cell>
          <cell r="X1211" t="str">
            <v>NATALIA ALEJANDRA LOPEZ PEREZ</v>
          </cell>
          <cell r="Z1211" t="str">
            <v>Inversión</v>
          </cell>
          <cell r="AA1211">
            <v>2020110010063</v>
          </cell>
          <cell r="AC1211" t="str">
            <v>O23011601210000007585</v>
          </cell>
          <cell r="AF1211">
            <v>19478667</v>
          </cell>
          <cell r="AI1211" t="str">
            <v>$ 2.087.000,00</v>
          </cell>
          <cell r="AJ1211"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211" t="str">
            <v>AXEL ANDREY CALDERÓN RAIRAN</v>
          </cell>
          <cell r="AL1211">
            <v>1001300213</v>
          </cell>
          <cell r="AM1211" t="str">
            <v>1154-2024</v>
          </cell>
          <cell r="AP1211" t="str">
            <v>SECOP II</v>
          </cell>
          <cell r="AS1211" t="str">
            <v>Falso</v>
          </cell>
          <cell r="AU1211" t="str">
            <v>SI</v>
          </cell>
          <cell r="AV1211" t="str">
            <v>Marzo</v>
          </cell>
          <cell r="AW1211" t="e">
            <v>#N/A</v>
          </cell>
          <cell r="AX1211">
            <v>45657</v>
          </cell>
          <cell r="AY1211" t="str">
            <v>#REF!</v>
          </cell>
          <cell r="AZ1211" t="str">
            <v>CO1.PCCNTR.6137286</v>
          </cell>
        </row>
        <row r="1212">
          <cell r="D1212" t="str">
            <v>1155-2024</v>
          </cell>
          <cell r="E1212" t="str">
            <v>LINA MARIA GAVIRIA HURTADO</v>
          </cell>
          <cell r="F1212" t="str">
            <v>Subdirección de las Artes</v>
          </cell>
          <cell r="I1212" t="str">
            <v>Contratación Directa</v>
          </cell>
          <cell r="J1212" t="str">
            <v>Contratación directa.</v>
          </cell>
          <cell r="K1212" t="str">
            <v>Prestación de servicios</v>
          </cell>
          <cell r="N1212" t="str">
            <v>Si</v>
          </cell>
          <cell r="O1212" t="str">
            <v>Contrato Prestación de Servicios Apoyo a la Gestión</v>
          </cell>
          <cell r="P1212">
            <v>45377</v>
          </cell>
          <cell r="Q1212">
            <v>45380</v>
          </cell>
          <cell r="R1212">
            <v>45695</v>
          </cell>
          <cell r="S1212">
            <v>309</v>
          </cell>
          <cell r="T1212" t="str">
            <v>En Ejecución</v>
          </cell>
          <cell r="U1212" t="str">
            <v>LINA MARIA GAVIRIA HURTADO</v>
          </cell>
          <cell r="X1212" t="str">
            <v>RICARDO ALFONSO CANTOR BOSSA</v>
          </cell>
          <cell r="Z1212" t="str">
            <v>Inversión</v>
          </cell>
          <cell r="AA1212">
            <v>2020110010063</v>
          </cell>
          <cell r="AC1212" t="str">
            <v>O23011601210000007585</v>
          </cell>
          <cell r="AF1212">
            <v>46449100</v>
          </cell>
          <cell r="AI1212" t="str">
            <v>$ 4.539.000,00</v>
          </cell>
          <cell r="AJ1212" t="str">
            <v>Prestar servicios de apoyo a la gestión de la subdirección de artes - Gestión de las artes audiovisuales en las actividades de seguimiento, control e inspección de los Permisos Unificados para Filmaciones Audiovisuales PUFA en las filmaciones presentadas en el espacio urbano, con las directrices de la Comisión Fílmica de Bogotá.</v>
          </cell>
          <cell r="AK1212" t="str">
            <v>Milton Javier Castiblanco Casas</v>
          </cell>
          <cell r="AL1212">
            <v>1018419401</v>
          </cell>
          <cell r="AM1212" t="str">
            <v>1155-2024</v>
          </cell>
          <cell r="AP1212" t="str">
            <v>SECOP II</v>
          </cell>
          <cell r="AS1212" t="str">
            <v>Falso</v>
          </cell>
          <cell r="AU1212" t="str">
            <v>SI</v>
          </cell>
          <cell r="AV1212" t="str">
            <v>Marzo</v>
          </cell>
          <cell r="AW1212" t="e">
            <v>#N/A</v>
          </cell>
          <cell r="AX1212">
            <v>45695</v>
          </cell>
          <cell r="AY1212" t="str">
            <v>#REF!</v>
          </cell>
          <cell r="AZ1212" t="str">
            <v>CO1.PCCNTR.6139507</v>
          </cell>
        </row>
        <row r="1213">
          <cell r="D1213" t="str">
            <v>1158-2024</v>
          </cell>
          <cell r="E1213" t="str">
            <v>ANDRES FELIPE ALBARRACIN RODRIGUEZ</v>
          </cell>
          <cell r="F1213" t="str">
            <v>Subdirección Administrativa y Financiera</v>
          </cell>
          <cell r="H1213" t="str">
            <v>Oficina Asesora Jurídica</v>
          </cell>
          <cell r="I1213" t="str">
            <v>Contratación Directa</v>
          </cell>
          <cell r="J1213" t="str">
            <v>Contratación directa.</v>
          </cell>
          <cell r="K1213" t="str">
            <v>Prestación de servicios</v>
          </cell>
          <cell r="N1213" t="str">
            <v>Si</v>
          </cell>
          <cell r="O1213" t="str">
            <v>Contrato Prestación de Servicios Profesionales</v>
          </cell>
          <cell r="P1213">
            <v>45377</v>
          </cell>
          <cell r="Q1213">
            <v>45383</v>
          </cell>
          <cell r="R1213">
            <v>45657</v>
          </cell>
          <cell r="S1213">
            <v>271</v>
          </cell>
          <cell r="T1213" t="str">
            <v>En Ejecución</v>
          </cell>
          <cell r="U1213" t="str">
            <v>ANDRES FELIPE ALBARRACIN RODRIGUEZ</v>
          </cell>
          <cell r="X1213" t="str">
            <v>HEIDY YOBANNA MORENO MORENO</v>
          </cell>
          <cell r="Z1213" t="str">
            <v>Inversión</v>
          </cell>
          <cell r="AA1213">
            <v>2020110010376</v>
          </cell>
          <cell r="AC1213" t="str">
            <v>O23011605560000007902</v>
          </cell>
          <cell r="AF1213">
            <v>45000000</v>
          </cell>
          <cell r="AI1213" t="str">
            <v>$ 5.000.000,00</v>
          </cell>
          <cell r="AJ1213" t="str">
            <v>Prestar servicios profesionales al IDARTES- OFICINA ASESORA JURÍDICA, o la dependencia a cargo de contratación en la entidad, en el trámite de procesos contractuales en todas las modalidades de acuerdo con la normativida vigente, de conformidad con los procesos y procedimientos de gestión jurídica definidos en la entidad.</v>
          </cell>
          <cell r="AK1213" t="str">
            <v>PAULA VANESA RUBIO SUANCA</v>
          </cell>
          <cell r="AL1213">
            <v>1014263316</v>
          </cell>
          <cell r="AM1213" t="str">
            <v>1158-2024</v>
          </cell>
          <cell r="AP1213" t="str">
            <v>SECOP II</v>
          </cell>
          <cell r="AS1213" t="str">
            <v>Falso</v>
          </cell>
          <cell r="AU1213" t="str">
            <v>SI</v>
          </cell>
          <cell r="AV1213" t="str">
            <v>Abril</v>
          </cell>
          <cell r="AW1213" t="e">
            <v>#N/A</v>
          </cell>
          <cell r="AX1213">
            <v>45657</v>
          </cell>
          <cell r="AY1213" t="str">
            <v>#REF!</v>
          </cell>
          <cell r="AZ1213" t="str">
            <v>CO1.PCCNTR.6147476</v>
          </cell>
        </row>
        <row r="1214">
          <cell r="D1214" t="str">
            <v>1159-2024</v>
          </cell>
          <cell r="E1214" t="str">
            <v>ANDRES FELIPE ALBARRACIN RODRIGUEZ</v>
          </cell>
          <cell r="F1214" t="str">
            <v>Subdirección Administrativa y Financiera</v>
          </cell>
          <cell r="H1214" t="str">
            <v>Oficina Asesora Jurídica</v>
          </cell>
          <cell r="I1214" t="str">
            <v>Contratación Directa</v>
          </cell>
          <cell r="J1214" t="str">
            <v>Contratación directa.</v>
          </cell>
          <cell r="K1214" t="str">
            <v>Prestación de servicios</v>
          </cell>
          <cell r="N1214" t="str">
            <v>Si</v>
          </cell>
          <cell r="O1214" t="str">
            <v>Contrato Prestación de Servicios Profesionales</v>
          </cell>
          <cell r="P1214">
            <v>45377</v>
          </cell>
          <cell r="Q1214">
            <v>45383</v>
          </cell>
          <cell r="R1214">
            <v>45657</v>
          </cell>
          <cell r="S1214">
            <v>271</v>
          </cell>
          <cell r="T1214" t="str">
            <v>En Ejecución</v>
          </cell>
          <cell r="U1214" t="str">
            <v>ANDRES FELIPE ALBARRACIN RODRIGUEZ</v>
          </cell>
          <cell r="X1214" t="str">
            <v>HEIDY YOBANNA MORENO MORENO</v>
          </cell>
          <cell r="Z1214" t="str">
            <v>Inversión</v>
          </cell>
          <cell r="AA1214">
            <v>2020110010376</v>
          </cell>
          <cell r="AC1214" t="str">
            <v>O23011605560000007902</v>
          </cell>
          <cell r="AF1214">
            <v>44100000</v>
          </cell>
          <cell r="AI1214" t="str">
            <v>$ 4.900.000,00</v>
          </cell>
          <cell r="AJ1214" t="str">
            <v>PRESTAR SERVICIOS PROFESIONALES AL IDARTES- OFICINA ASESORA JURÍDICA O DEPENDENCIA QUE HAGA SUS VECES EN EL TRÁMITE EN PLATAFORMAS DE CONTRATACIÓN, APLICATIVOS INTERNOS Y ASUNTOS DE ORDEN JURÍDICO, ASÍ COMO EN REVISIÓN ACTAS DE LIQUIDACIÓN, PREPARACIÓN DE CONCEPTOS Y/O RESPUESTAS A PETICIONES, ACORDE CON PROCESOS Y PROCEDIMIENTOS DEFINIDOS EN EL INSTITUTO.</v>
          </cell>
          <cell r="AK1214" t="str">
            <v>lady xiomara pineda torres</v>
          </cell>
          <cell r="AL1214">
            <v>1015427392</v>
          </cell>
          <cell r="AM1214" t="str">
            <v>1159-2024</v>
          </cell>
          <cell r="AP1214" t="str">
            <v>SECOP II</v>
          </cell>
          <cell r="AS1214" t="str">
            <v>Falso</v>
          </cell>
          <cell r="AU1214" t="str">
            <v>SI</v>
          </cell>
          <cell r="AV1214" t="str">
            <v>Abril</v>
          </cell>
          <cell r="AW1214" t="e">
            <v>#N/A</v>
          </cell>
          <cell r="AX1214">
            <v>45657</v>
          </cell>
          <cell r="AY1214" t="str">
            <v>#REF!</v>
          </cell>
          <cell r="AZ1214" t="str">
            <v>CO1.PCCNTR.6147711</v>
          </cell>
        </row>
        <row r="1215">
          <cell r="D1215" t="str">
            <v>1164-2024</v>
          </cell>
          <cell r="E1215" t="str">
            <v>LINA MARIA GAVIRIA HURTADO</v>
          </cell>
          <cell r="F1215" t="str">
            <v>Subdirección de Formación Artistica</v>
          </cell>
          <cell r="G1215" t="str">
            <v>Subdirección de Formación Artística</v>
          </cell>
          <cell r="I1215" t="str">
            <v>Contratación Directa</v>
          </cell>
          <cell r="J1215" t="str">
            <v>Contratación directa.</v>
          </cell>
          <cell r="K1215" t="str">
            <v>Prestación de servicios</v>
          </cell>
          <cell r="N1215" t="str">
            <v>Si</v>
          </cell>
          <cell r="O1215" t="str">
            <v>Contrato Prestación de Servicios Profesionales</v>
          </cell>
          <cell r="P1215">
            <v>45377</v>
          </cell>
          <cell r="Q1215">
            <v>45383</v>
          </cell>
          <cell r="R1215">
            <v>45473</v>
          </cell>
          <cell r="S1215">
            <v>90</v>
          </cell>
          <cell r="T1215" t="str">
            <v>En Ejecución</v>
          </cell>
          <cell r="U1215" t="str">
            <v>LINA MARIA GAVIRIA HURTADO</v>
          </cell>
          <cell r="X1215" t="str">
            <v>ALBA YANETH REYES SUAREZ</v>
          </cell>
          <cell r="Z1215" t="str">
            <v>Inversión</v>
          </cell>
          <cell r="AA1215">
            <v>2020110010061</v>
          </cell>
          <cell r="AC1215" t="str">
            <v>O23011601140000007619</v>
          </cell>
          <cell r="AF1215">
            <v>7213635</v>
          </cell>
          <cell r="AJ121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215" t="str">
            <v>Edwar Yesid Prado Sepúlveda</v>
          </cell>
          <cell r="AL1215">
            <v>1014294174</v>
          </cell>
          <cell r="AM1215" t="str">
            <v>1164-2024</v>
          </cell>
          <cell r="AP1215" t="str">
            <v>SECOP II</v>
          </cell>
          <cell r="AS1215" t="str">
            <v>Falso</v>
          </cell>
          <cell r="AU1215" t="str">
            <v>SI</v>
          </cell>
          <cell r="AV1215" t="str">
            <v>Abril</v>
          </cell>
          <cell r="AW1215" t="e">
            <v>#N/A</v>
          </cell>
          <cell r="AX1215">
            <v>45473</v>
          </cell>
          <cell r="AY1215" t="str">
            <v>#REF!</v>
          </cell>
          <cell r="AZ1215" t="str">
            <v>CO1.PCCNTR.6147091</v>
          </cell>
        </row>
        <row r="1216">
          <cell r="D1216" t="str">
            <v>1165-2024</v>
          </cell>
          <cell r="E1216" t="str">
            <v>LINA MARIA GAVIRIA HURTADO</v>
          </cell>
          <cell r="F1216" t="str">
            <v>Subdirección de las Artes</v>
          </cell>
          <cell r="I1216" t="str">
            <v>Contratación Directa</v>
          </cell>
          <cell r="J1216" t="str">
            <v>Contratación directa.</v>
          </cell>
          <cell r="K1216" t="str">
            <v>Prestación de servicios</v>
          </cell>
          <cell r="N1216" t="str">
            <v>Si</v>
          </cell>
          <cell r="O1216" t="str">
            <v>Contrato Prestación de Servicios Profesionales</v>
          </cell>
          <cell r="P1216">
            <v>45377</v>
          </cell>
          <cell r="Q1216">
            <v>45378</v>
          </cell>
          <cell r="R1216">
            <v>45657</v>
          </cell>
          <cell r="S1216">
            <v>275</v>
          </cell>
          <cell r="T1216" t="str">
            <v>En Ejecución</v>
          </cell>
          <cell r="U1216" t="str">
            <v>LINA MARIA GAVIRIA HURTADO</v>
          </cell>
          <cell r="X1216" t="str">
            <v>RICARDO ALFONSO CANTOR BOSSA</v>
          </cell>
          <cell r="Z1216" t="str">
            <v>Inversión</v>
          </cell>
          <cell r="AA1216">
            <v>2020110010063</v>
          </cell>
          <cell r="AC1216" t="str">
            <v>O23011601210000007585</v>
          </cell>
          <cell r="AF1216">
            <v>45468000</v>
          </cell>
          <cell r="AI1216" t="str">
            <v>$ 5.052.000,00</v>
          </cell>
          <cell r="AJ1216" t="str">
            <v>PRESTAR SERVICIOS PROFESIONALES A LA SUBDIRECCIÓN DE LAS ARTES - GERENCIA DE ARTES AUDIOVISUALES, EN ACTIVIDADES DE APROPIACIÓN CON ENFOQUE POBLACIONAL, Y ACCIONES DE CIRCULACIÓN DE LA ESTRATEGIA TERRITORIAL CINEMATECA RODANTE, DE ACUERDO A LAS DIRECTRICES DE LA DEPENDENCIA</v>
          </cell>
          <cell r="AK1216" t="str">
            <v>Angie Xiomara Bernal Salazar</v>
          </cell>
          <cell r="AL1216">
            <v>1026567831</v>
          </cell>
          <cell r="AM1216" t="str">
            <v>1165-2024</v>
          </cell>
          <cell r="AP1216" t="str">
            <v>SECOP II</v>
          </cell>
          <cell r="AS1216" t="str">
            <v>Falso</v>
          </cell>
          <cell r="AU1216" t="str">
            <v>SI</v>
          </cell>
          <cell r="AV1216" t="str">
            <v>Marzo</v>
          </cell>
          <cell r="AW1216" t="e">
            <v>#N/A</v>
          </cell>
          <cell r="AX1216">
            <v>45657</v>
          </cell>
          <cell r="AY1216" t="str">
            <v>#REF!</v>
          </cell>
          <cell r="AZ1216" t="str">
            <v>CO1.PCCNTR.6147083</v>
          </cell>
        </row>
        <row r="1217">
          <cell r="D1217" t="str">
            <v>1166-2024</v>
          </cell>
          <cell r="E1217" t="str">
            <v>LINA MARIA GAVIRIA HURTADO</v>
          </cell>
          <cell r="F1217" t="str">
            <v>Subdirección de las Artes</v>
          </cell>
          <cell r="I1217" t="str">
            <v>Contratación Directa</v>
          </cell>
          <cell r="J1217" t="str">
            <v>Contratación directa.</v>
          </cell>
          <cell r="K1217" t="str">
            <v>Prestación de servicios</v>
          </cell>
          <cell r="N1217" t="str">
            <v>Si</v>
          </cell>
          <cell r="O1217" t="str">
            <v>Contrato Prestación de Servicios Profesionales</v>
          </cell>
          <cell r="P1217">
            <v>45377</v>
          </cell>
          <cell r="Q1217">
            <v>45383</v>
          </cell>
          <cell r="R1217">
            <v>45676</v>
          </cell>
          <cell r="S1217">
            <v>289</v>
          </cell>
          <cell r="T1217" t="str">
            <v>En Ejecución</v>
          </cell>
          <cell r="U1217" t="str">
            <v>LINA MARIA GAVIRIA HURTADO</v>
          </cell>
          <cell r="X1217" t="str">
            <v>LINA MARIA GAVIRIA HURTADO</v>
          </cell>
          <cell r="Z1217" t="str">
            <v>Inversión</v>
          </cell>
          <cell r="AA1217">
            <v>2020110010060</v>
          </cell>
          <cell r="AC1217" t="str">
            <v>O23011601210000007600</v>
          </cell>
          <cell r="AF1217">
            <v>89397327</v>
          </cell>
          <cell r="AI1217" t="str">
            <v>$ 9.280.000,00</v>
          </cell>
          <cell r="AJ1217" t="str">
            <v>PRESTAR SERVICIOS PROFESIONALES AL INSTITUTO DISTRITAL DE LAS ARTES -IDARTES - EN LA SUBDIRECCIÓN DE LAS ARTES EN LAS ACTIVIDADES ASOCIADAS CON LA IMPLEMENTACIÓN DE LA GESTIÓN MISIONAL, ADMINISTRATIVA Y FINANCIERA DEL PROGRAMA ES CULTURA LOCAL.</v>
          </cell>
          <cell r="AK1217" t="str">
            <v>Paula Alejandra Gualteros Murillo</v>
          </cell>
          <cell r="AL1217">
            <v>1016075179</v>
          </cell>
          <cell r="AM1217" t="str">
            <v>1166-2024</v>
          </cell>
          <cell r="AP1217" t="str">
            <v>SECOP II</v>
          </cell>
          <cell r="AS1217" t="str">
            <v>Falso</v>
          </cell>
          <cell r="AU1217" t="str">
            <v>SI</v>
          </cell>
          <cell r="AV1217" t="str">
            <v>Abril</v>
          </cell>
          <cell r="AW1217" t="e">
            <v>#N/A</v>
          </cell>
          <cell r="AX1217">
            <v>45676</v>
          </cell>
          <cell r="AY1217" t="str">
            <v>#REF!</v>
          </cell>
          <cell r="AZ1217" t="str">
            <v>CO1.PCCNTR.6147279</v>
          </cell>
        </row>
        <row r="1218">
          <cell r="D1218" t="str">
            <v>1153-2024</v>
          </cell>
          <cell r="E1218" t="str">
            <v>ANDRES FELIPE ALBARRACIN RODRIGUEZ</v>
          </cell>
          <cell r="F1218" t="str">
            <v>Subdirección Administrativa y Financiera</v>
          </cell>
          <cell r="I1218" t="str">
            <v>Contratación Directa</v>
          </cell>
          <cell r="J1218" t="str">
            <v>Contratación directa.</v>
          </cell>
          <cell r="K1218" t="str">
            <v>Prestación de servicios</v>
          </cell>
          <cell r="N1218" t="str">
            <v>Si</v>
          </cell>
          <cell r="O1218" t="str">
            <v>Contrato Prestación de Servicios Profesionales</v>
          </cell>
          <cell r="P1218">
            <v>45378</v>
          </cell>
          <cell r="Q1218">
            <v>45391</v>
          </cell>
          <cell r="R1218">
            <v>45687</v>
          </cell>
          <cell r="S1218">
            <v>292</v>
          </cell>
          <cell r="T1218" t="str">
            <v>En Ejecución</v>
          </cell>
          <cell r="U1218" t="str">
            <v>ANDRES FELIPE ALBARRACIN RODRIGUEZ</v>
          </cell>
          <cell r="X1218" t="str">
            <v>NEVER DEL CRISTO AVENDANO MENDEZ</v>
          </cell>
          <cell r="Z1218" t="str">
            <v>Inversión</v>
          </cell>
          <cell r="AA1218">
            <v>2020110010376</v>
          </cell>
          <cell r="AC1218" t="str">
            <v>O23011605560000007902</v>
          </cell>
          <cell r="AF1218">
            <v>40546000</v>
          </cell>
          <cell r="AI1218" t="str">
            <v>$ 4.180.000,00</v>
          </cell>
          <cell r="AJ1218" t="str">
            <v>Prestar servicios profesionales al Instituto Distrital de las Artes - Idartes, en la realización de actividades operativas y administrativas asociadas con la toma física deinventario anual y con la toma física de inventario aleatorio para la vigencia 2024 -2025; así mismo, en la realización de actividades asociados a la proyección de cronogramas, seguimiento, revisión, conciliación de información, proceso de depuración de bienes en estado regular de funcionamiento, y en proceso de bajas</v>
          </cell>
          <cell r="AK1218" t="str">
            <v>CESAR AUGUSTO CORREA CASTRO</v>
          </cell>
          <cell r="AL1218">
            <v>79887253</v>
          </cell>
          <cell r="AM1218" t="str">
            <v>1153-2024</v>
          </cell>
          <cell r="AP1218" t="str">
            <v>SECOP II</v>
          </cell>
          <cell r="AS1218" t="str">
            <v>Falso</v>
          </cell>
          <cell r="AU1218" t="str">
            <v>SI</v>
          </cell>
          <cell r="AV1218" t="str">
            <v>Abril</v>
          </cell>
          <cell r="AW1218" t="e">
            <v>#N/A</v>
          </cell>
          <cell r="AX1218">
            <v>45687</v>
          </cell>
          <cell r="AY1218" t="str">
            <v>#REF!</v>
          </cell>
          <cell r="AZ1218" t="str">
            <v>CO1.PCCNTR.6142243</v>
          </cell>
        </row>
        <row r="1219">
          <cell r="D1219" t="str">
            <v>1163-2024</v>
          </cell>
          <cell r="E1219" t="str">
            <v>ANDRES FELIPE ALBARRACIN RODRIGUEZ</v>
          </cell>
          <cell r="F1219" t="str">
            <v>Subdirección Administrativa y Financiera</v>
          </cell>
          <cell r="I1219" t="str">
            <v>Contratación Directa</v>
          </cell>
          <cell r="J1219" t="str">
            <v>Contratación directa.</v>
          </cell>
          <cell r="K1219" t="str">
            <v>Prestación de servicios</v>
          </cell>
          <cell r="N1219" t="str">
            <v>Si</v>
          </cell>
          <cell r="O1219" t="str">
            <v>Contrato Prestación de Servicios Profesionales</v>
          </cell>
          <cell r="P1219">
            <v>45378</v>
          </cell>
          <cell r="Q1219">
            <v>45380</v>
          </cell>
          <cell r="R1219">
            <v>45688</v>
          </cell>
          <cell r="S1219">
            <v>303</v>
          </cell>
          <cell r="T1219" t="str">
            <v>En Ejecución</v>
          </cell>
          <cell r="U1219" t="str">
            <v>ANDRES FELIPE ALBARRACIN RODRIGUEZ</v>
          </cell>
          <cell r="X1219" t="str">
            <v>KAREN CHARLOT SANTISTEBAN MURIEL</v>
          </cell>
          <cell r="Z1219" t="str">
            <v>Inversión</v>
          </cell>
          <cell r="AA1219">
            <v>2020110010376</v>
          </cell>
          <cell r="AC1219" t="str">
            <v>O23011605560000007902</v>
          </cell>
          <cell r="AF1219">
            <v>52424167</v>
          </cell>
          <cell r="AI1219" t="str">
            <v>$ 5.225.000,00</v>
          </cell>
          <cell r="AJ1219" t="str">
            <v>Prestar servicios profesionales al Instituto Distrital de las Artes - Idartes en la Subdirección Administrativa y Financiera - Talento Humano, en las actividades jurídicas que requiera la dependencia relacionadas con la sustanciación, revisión y seguimiento de los actos administrativos y situaciones que se deriven de los funcionarios del Instituto con el soporte normativo requerido.</v>
          </cell>
          <cell r="AK1219" t="str">
            <v>DIANA ELIZABETH SALINAS GUTIERREZ</v>
          </cell>
          <cell r="AL1219">
            <v>53028154</v>
          </cell>
          <cell r="AM1219" t="str">
            <v>1163-2024</v>
          </cell>
          <cell r="AP1219" t="str">
            <v>SECOP II</v>
          </cell>
          <cell r="AS1219" t="str">
            <v>Falso</v>
          </cell>
          <cell r="AU1219" t="str">
            <v>SI</v>
          </cell>
          <cell r="AV1219" t="str">
            <v>Marzo</v>
          </cell>
          <cell r="AW1219" t="e">
            <v>#N/A</v>
          </cell>
          <cell r="AX1219">
            <v>45688</v>
          </cell>
          <cell r="AY1219" t="str">
            <v>#REF!</v>
          </cell>
          <cell r="AZ1219" t="str">
            <v>CO1.PCCNTR.6148295</v>
          </cell>
        </row>
        <row r="1220">
          <cell r="D1220" t="str">
            <v>1167-2024</v>
          </cell>
          <cell r="E1220" t="str">
            <v>ANDRES FELIPE ALBARRACIN RODRIGUEZ</v>
          </cell>
          <cell r="F1220" t="str">
            <v>Subdirección Administrativa y Financiera</v>
          </cell>
          <cell r="I1220" t="str">
            <v>Contratación Directa</v>
          </cell>
          <cell r="J1220" t="str">
            <v>Contratación directa.</v>
          </cell>
          <cell r="K1220" t="str">
            <v>Prestación de servicios</v>
          </cell>
          <cell r="N1220" t="str">
            <v>Si</v>
          </cell>
          <cell r="O1220" t="str">
            <v>Contrato Prestación de Servicios Profesionales</v>
          </cell>
          <cell r="P1220">
            <v>45378</v>
          </cell>
          <cell r="Q1220">
            <v>45378</v>
          </cell>
          <cell r="R1220">
            <v>45688</v>
          </cell>
          <cell r="S1220">
            <v>305</v>
          </cell>
          <cell r="T1220" t="str">
            <v>En Ejecución</v>
          </cell>
          <cell r="U1220" t="str">
            <v>ANDRES FELIPE ALBARRACIN RODRIGUEZ</v>
          </cell>
          <cell r="X1220" t="str">
            <v>KAREN CHARLOT SANTISTEBAN MURIEL</v>
          </cell>
          <cell r="Z1220" t="str">
            <v>Inversión</v>
          </cell>
          <cell r="AA1220">
            <v>2020110010376</v>
          </cell>
          <cell r="AC1220" t="str">
            <v>O23011605560000007902</v>
          </cell>
          <cell r="AF1220">
            <v>52772500</v>
          </cell>
          <cell r="AI1220" t="str">
            <v>$ 5.225.000,00</v>
          </cell>
          <cell r="AJ1220" t="str">
            <v>Prestar Servicios Profesionales al Instituto Distrital de las Artes - Idartes, Subdirección Administrativa y Financiera, en la atención y cumplimiento de actividades administrativas y jurídicas que requiera Talento Humano en relación con la proyección de actos administrativos, respuesta a solicitudes, vinculación de funcionarios y demás situaciones allegadas a la SAF-Talento Humano.</v>
          </cell>
          <cell r="AK1220" t="str">
            <v>JORGE ANDRES BARROS GUTIERREZ</v>
          </cell>
          <cell r="AL1220">
            <v>1014213866</v>
          </cell>
          <cell r="AM1220" t="str">
            <v>1167-2024</v>
          </cell>
          <cell r="AP1220" t="str">
            <v>SECOP II</v>
          </cell>
          <cell r="AS1220" t="str">
            <v>Falso</v>
          </cell>
          <cell r="AU1220" t="str">
            <v>SI</v>
          </cell>
          <cell r="AV1220" t="str">
            <v>Marzo</v>
          </cell>
          <cell r="AW1220" t="e">
            <v>#N/A</v>
          </cell>
          <cell r="AX1220">
            <v>45688</v>
          </cell>
          <cell r="AY1220" t="str">
            <v>#REF!</v>
          </cell>
          <cell r="AZ1220" t="str">
            <v>CO1.PCCNTR.6148945</v>
          </cell>
        </row>
        <row r="1221">
          <cell r="D1221" t="str">
            <v>1169-2024</v>
          </cell>
          <cell r="E1221" t="str">
            <v>LINA MARIA GAVIRIA HURTADO</v>
          </cell>
          <cell r="F1221" t="str">
            <v>Subdirección de las Artes</v>
          </cell>
          <cell r="I1221" t="str">
            <v>Contratación Directa</v>
          </cell>
          <cell r="J1221" t="str">
            <v>Contratación directa.</v>
          </cell>
          <cell r="K1221" t="str">
            <v>Prestación de servicios</v>
          </cell>
          <cell r="N1221" t="str">
            <v>Si</v>
          </cell>
          <cell r="O1221" t="str">
            <v>Contrato Prestación de Servicios Apoyo a la Gestión</v>
          </cell>
          <cell r="P1221">
            <v>45378</v>
          </cell>
          <cell r="Q1221">
            <v>45391</v>
          </cell>
          <cell r="R1221">
            <v>45667</v>
          </cell>
          <cell r="S1221">
            <v>272</v>
          </cell>
          <cell r="T1221" t="str">
            <v>En Ejecución</v>
          </cell>
          <cell r="U1221" t="str">
            <v>LINA MARIA GAVIRIA HURTADO</v>
          </cell>
          <cell r="X1221" t="str">
            <v>NATALIA ALEJANDRA LOPEZ PEREZ</v>
          </cell>
          <cell r="Z1221" t="str">
            <v>Inversión</v>
          </cell>
          <cell r="AA1221">
            <v>2020110010063</v>
          </cell>
          <cell r="AC1221" t="str">
            <v>O23011601210000007585</v>
          </cell>
          <cell r="AF1221">
            <v>32806667</v>
          </cell>
          <cell r="AI1221" t="str">
            <v>$ 3.515.000,00</v>
          </cell>
          <cell r="AJ1221" t="str">
            <v>Prestar servicios de apoyo a la gestión a la Subdirección de las Artes - Gerencia de 
 Artes Audiovisuales, para desarrollar actividades asociadas con el mantenimiento 
 preventivo, correctivo, reparación, conservación y adecuación, interna y externa de todos los espacios de la cinemateca de Bogotá</v>
          </cell>
          <cell r="AK1221" t="str">
            <v>Idartes</v>
          </cell>
          <cell r="AL1221">
            <v>79870343</v>
          </cell>
          <cell r="AM1221" t="str">
            <v>1169-2024</v>
          </cell>
          <cell r="AP1221" t="str">
            <v>SECOP II</v>
          </cell>
          <cell r="AS1221" t="str">
            <v>Falso</v>
          </cell>
          <cell r="AU1221" t="str">
            <v>SI</v>
          </cell>
          <cell r="AV1221" t="str">
            <v>Abril</v>
          </cell>
          <cell r="AW1221" t="e">
            <v>#N/A</v>
          </cell>
          <cell r="AX1221">
            <v>45667</v>
          </cell>
          <cell r="AY1221" t="str">
            <v>#REF!</v>
          </cell>
          <cell r="AZ1221" t="str">
            <v>CO1.PCCNTR.6151511</v>
          </cell>
        </row>
        <row r="1222">
          <cell r="D1222" t="str">
            <v>1170-2024</v>
          </cell>
          <cell r="E1222" t="str">
            <v>LINA MARIA GAVIRIA HURTADO</v>
          </cell>
          <cell r="F1222" t="str">
            <v>Subdirección de las Artes</v>
          </cell>
          <cell r="I1222" t="str">
            <v>Contratación Directa</v>
          </cell>
          <cell r="J1222" t="str">
            <v>Contratación directa.</v>
          </cell>
          <cell r="K1222" t="str">
            <v>Prestación de servicios</v>
          </cell>
          <cell r="N1222" t="str">
            <v>Si</v>
          </cell>
          <cell r="O1222" t="str">
            <v>Contrato Prestación de Servicios Profesionales</v>
          </cell>
          <cell r="P1222">
            <v>45378</v>
          </cell>
          <cell r="Q1222">
            <v>45390</v>
          </cell>
          <cell r="R1222">
            <v>45657</v>
          </cell>
          <cell r="S1222">
            <v>264</v>
          </cell>
          <cell r="T1222" t="str">
            <v>Cedido</v>
          </cell>
          <cell r="U1222" t="str">
            <v>LINA MARIA GAVIRIA HURTADO</v>
          </cell>
          <cell r="X1222" t="str">
            <v>RICARDO ALFONSO CANTOR BOSSA</v>
          </cell>
          <cell r="Z1222" t="str">
            <v>Inversión</v>
          </cell>
          <cell r="AA1222">
            <v>2020110010063</v>
          </cell>
          <cell r="AC1222" t="str">
            <v>O23011601210000007585</v>
          </cell>
          <cell r="AF1222">
            <v>50526000</v>
          </cell>
          <cell r="AI1222" t="str">
            <v>$ 5.614.000,00</v>
          </cell>
          <cell r="AJ1222" t="str">
            <v>Prestar servicios profesionales a la Subdirección de las Artes - Gerencia de Artes Audiovisuales en en la promoción, gestión y estructuración de los diversos actores del rodaje en el espacio público en las estrategias de cualificación y propiedad del sector audiovisual de acuerdo a los procesos y procedimientos definidos por la entidad.</v>
          </cell>
          <cell r="AK1222" t="str">
            <v>Maria Alejandra Galindo Quiroga</v>
          </cell>
          <cell r="AL1222">
            <v>1016043548</v>
          </cell>
          <cell r="AM1222" t="str">
            <v>1170-2024</v>
          </cell>
          <cell r="AP1222" t="str">
            <v>SECOP II</v>
          </cell>
          <cell r="AS1222" t="str">
            <v>Falso</v>
          </cell>
          <cell r="AU1222" t="str">
            <v>SI</v>
          </cell>
          <cell r="AV1222" t="str">
            <v>Abril</v>
          </cell>
          <cell r="AW1222" t="e">
            <v>#N/A</v>
          </cell>
          <cell r="AX1222">
            <v>45657</v>
          </cell>
          <cell r="AY1222" t="str">
            <v>#REF!</v>
          </cell>
          <cell r="AZ1222" t="str">
            <v>CO1.PCCNTR.6151214</v>
          </cell>
        </row>
        <row r="1223">
          <cell r="D1223" t="str">
            <v>1172-2024</v>
          </cell>
          <cell r="E1223" t="str">
            <v>LINA MARIA GAVIRIA HURTADO</v>
          </cell>
          <cell r="F1223" t="str">
            <v>Subdirección de las Artes</v>
          </cell>
          <cell r="I1223" t="str">
            <v>Contratación Directa</v>
          </cell>
          <cell r="J1223" t="str">
            <v>Contratación directa.</v>
          </cell>
          <cell r="K1223" t="str">
            <v>Prestación de servicios</v>
          </cell>
          <cell r="N1223" t="str">
            <v>Si</v>
          </cell>
          <cell r="O1223" t="str">
            <v>Contrato Prestación de Servicios Apoyo a la Gestión</v>
          </cell>
          <cell r="P1223">
            <v>45378</v>
          </cell>
          <cell r="Q1223">
            <v>45383</v>
          </cell>
          <cell r="R1223">
            <v>45657</v>
          </cell>
          <cell r="S1223">
            <v>271</v>
          </cell>
          <cell r="T1223" t="str">
            <v>En Ejecución</v>
          </cell>
          <cell r="U1223" t="str">
            <v>LINA MARIA GAVIRIA HURTADO</v>
          </cell>
          <cell r="X1223" t="str">
            <v>RICARDO ALFONSO CANTOR BOSSA</v>
          </cell>
          <cell r="Z1223" t="str">
            <v>Inversión</v>
          </cell>
          <cell r="AA1223">
            <v>2020110010063</v>
          </cell>
          <cell r="AC1223" t="str">
            <v>O23011601210000007585</v>
          </cell>
          <cell r="AF1223">
            <v>42364000</v>
          </cell>
          <cell r="AI1223" t="str">
            <v>$ 4.539.000,00</v>
          </cell>
          <cell r="AJ1223" t="str">
            <v>Prestar servicios de apoyo a la gestión de la subdirección de artes - Gestión de las artes audiovisuales en las actividades de seguimiento, control e inspección de los Permisos Unificados para Filmaciones Audiovisuales PUFA en las filmaciones presentadas en el espacio urbano, con las directrices de la Comisión Fílmica de Bogotá.</v>
          </cell>
          <cell r="AK1223" t="str">
            <v>Edgar Giovanni Moncada Pinzon</v>
          </cell>
          <cell r="AL1223">
            <v>1020744645</v>
          </cell>
          <cell r="AM1223" t="str">
            <v>1172-2024</v>
          </cell>
          <cell r="AP1223" t="str">
            <v>SECOP II</v>
          </cell>
          <cell r="AS1223" t="str">
            <v>Falso</v>
          </cell>
          <cell r="AU1223" t="str">
            <v>SI</v>
          </cell>
          <cell r="AV1223" t="str">
            <v>Marzo</v>
          </cell>
          <cell r="AW1223" t="e">
            <v>#N/A</v>
          </cell>
          <cell r="AX1223">
            <v>45657</v>
          </cell>
          <cell r="AY1223" t="str">
            <v>#REF!</v>
          </cell>
          <cell r="AZ1223" t="str">
            <v>CO1.PCCNTR.6151317</v>
          </cell>
        </row>
        <row r="1224">
          <cell r="D1224" t="str">
            <v>1173-2024</v>
          </cell>
          <cell r="E1224" t="str">
            <v>LINA MARIA GAVIRIA HURTADO</v>
          </cell>
          <cell r="F1224" t="str">
            <v>Subdirección de las Artes</v>
          </cell>
          <cell r="I1224" t="str">
            <v>Contratación Directa</v>
          </cell>
          <cell r="J1224" t="str">
            <v>Contratación directa.</v>
          </cell>
          <cell r="K1224" t="str">
            <v>Prestación de servicios</v>
          </cell>
          <cell r="N1224" t="str">
            <v>Si</v>
          </cell>
          <cell r="O1224" t="str">
            <v>Contrato Prestación de Servicios Profesionales</v>
          </cell>
          <cell r="P1224">
            <v>45378</v>
          </cell>
          <cell r="Q1224">
            <v>45383</v>
          </cell>
          <cell r="R1224">
            <v>45656</v>
          </cell>
          <cell r="S1224">
            <v>270</v>
          </cell>
          <cell r="T1224" t="str">
            <v>En Ejecución</v>
          </cell>
          <cell r="U1224" t="str">
            <v>LINA MARIA GAVIRIA HURTADO</v>
          </cell>
          <cell r="X1224" t="str">
            <v>MARIA CATALINA RODRIGUEZ ARIZA</v>
          </cell>
          <cell r="Z1224" t="str">
            <v>Inversión</v>
          </cell>
          <cell r="AA1224">
            <v>2020110010063</v>
          </cell>
          <cell r="AC1224" t="str">
            <v>O23011601210000007585</v>
          </cell>
          <cell r="AF1224">
            <v>58500000</v>
          </cell>
          <cell r="AI1224" t="str">
            <v>$ 6.500.000,00</v>
          </cell>
          <cell r="AJ1224" t="str">
            <v>Prestar servicios profesionales al IDARTES - Subdirección de las Artes - Gerencia de Artes Plásticas y Visuales en los procesos de edición y divulgación de contenidos de las actividades de la dependencia, acorde con los estándares, lineamientos y procedimientos de la entidad.</v>
          </cell>
          <cell r="AK1224" t="str">
            <v>LORENA MARÍA IGLESIAS MELÉNDEZ</v>
          </cell>
          <cell r="AL1224">
            <v>53064547</v>
          </cell>
          <cell r="AM1224" t="str">
            <v>1173-2024</v>
          </cell>
          <cell r="AP1224" t="str">
            <v>SECOP II</v>
          </cell>
          <cell r="AS1224" t="str">
            <v>Falso</v>
          </cell>
          <cell r="AU1224" t="str">
            <v>SI</v>
          </cell>
          <cell r="AV1224" t="str">
            <v>Marzo</v>
          </cell>
          <cell r="AW1224" t="e">
            <v>#N/A</v>
          </cell>
          <cell r="AX1224">
            <v>45656</v>
          </cell>
          <cell r="AY1224" t="str">
            <v>#REF!</v>
          </cell>
          <cell r="AZ1224" t="str">
            <v>CO1.PCCNTR.6151903</v>
          </cell>
        </row>
        <row r="1225">
          <cell r="D1225" t="str">
            <v>1174-2024</v>
          </cell>
          <cell r="E1225" t="str">
            <v>LINA MARIA GAVIRIA HURTADO</v>
          </cell>
          <cell r="F1225" t="str">
            <v>Subdirección de las Artes</v>
          </cell>
          <cell r="I1225" t="str">
            <v>Contratación Directa</v>
          </cell>
          <cell r="J1225" t="str">
            <v>Contratación directa.</v>
          </cell>
          <cell r="K1225" t="str">
            <v>Prestación de servicios</v>
          </cell>
          <cell r="N1225" t="str">
            <v>Si</v>
          </cell>
          <cell r="O1225" t="str">
            <v>Contrato Prestación de Servicios Apoyo a la Gestión</v>
          </cell>
          <cell r="P1225">
            <v>45378</v>
          </cell>
          <cell r="Q1225">
            <v>45384</v>
          </cell>
          <cell r="R1225">
            <v>45657</v>
          </cell>
          <cell r="S1225">
            <v>270</v>
          </cell>
          <cell r="T1225" t="str">
            <v>Terminado</v>
          </cell>
          <cell r="U1225" t="str">
            <v>LINA MARIA GAVIRIA HURTADO</v>
          </cell>
          <cell r="X1225" t="str">
            <v>LINA MARIA GAVIRIA HURTADO</v>
          </cell>
          <cell r="Z1225" t="str">
            <v>Inversión</v>
          </cell>
          <cell r="AA1225">
            <v>2020110010060</v>
          </cell>
          <cell r="AC1225" t="str">
            <v>O23011601210000007600</v>
          </cell>
          <cell r="AF1225">
            <v>67500000</v>
          </cell>
          <cell r="AJ1225" t="str">
            <v>Prestar servicios de apoyo a la gestión al Idartes - Subdirección de las Artes, en las actividades operativas y asistenciales requeridas para la gestión y manejo de los procesos y procedimientos de la dependencia, así como en las actividades de carácter administrativo y financiero que se requieran</v>
          </cell>
          <cell r="AK1225" t="str">
            <v>Luisa Fernanda Saldarriaga Soler</v>
          </cell>
          <cell r="AL1225">
            <v>1022421439</v>
          </cell>
          <cell r="AM1225" t="str">
            <v>1174-2024</v>
          </cell>
          <cell r="AP1225" t="str">
            <v>SECOP II</v>
          </cell>
          <cell r="AS1225" t="str">
            <v>Falso</v>
          </cell>
          <cell r="AU1225" t="str">
            <v>SI</v>
          </cell>
          <cell r="AV1225" t="str">
            <v>Abril</v>
          </cell>
          <cell r="AW1225">
            <v>45552</v>
          </cell>
          <cell r="AX1225">
            <v>45552</v>
          </cell>
          <cell r="AY1225" t="str">
            <v>#REF!</v>
          </cell>
          <cell r="AZ1225" t="str">
            <v>CO1.PCCNTR.6151481</v>
          </cell>
        </row>
        <row r="1226">
          <cell r="D1226" t="str">
            <v>1179-2024</v>
          </cell>
          <cell r="E1226" t="str">
            <v>LINA MARIA GAVIRIA HURTADO</v>
          </cell>
          <cell r="F1226" t="str">
            <v>Subdirección de las Artes</v>
          </cell>
          <cell r="I1226" t="str">
            <v>Contratación Directa</v>
          </cell>
          <cell r="J1226" t="str">
            <v>Contratación directa.</v>
          </cell>
          <cell r="K1226" t="str">
            <v>Prestación de servicios</v>
          </cell>
          <cell r="N1226" t="str">
            <v>Si</v>
          </cell>
          <cell r="O1226" t="str">
            <v>Contrato Prestación de Servicios Apoyo a la Gestión</v>
          </cell>
          <cell r="P1226">
            <v>45378</v>
          </cell>
          <cell r="Q1226">
            <v>45384</v>
          </cell>
          <cell r="R1226">
            <v>45682</v>
          </cell>
          <cell r="S1226">
            <v>294</v>
          </cell>
          <cell r="T1226" t="str">
            <v>En Ejecución</v>
          </cell>
          <cell r="U1226" t="str">
            <v>LINA MARIA GAVIRIA HURTADO</v>
          </cell>
          <cell r="X1226" t="str">
            <v>LINA MARIA GAVIRIA HURTADO</v>
          </cell>
          <cell r="Z1226" t="str">
            <v>Inversión</v>
          </cell>
          <cell r="AA1226">
            <v>2020110010060</v>
          </cell>
          <cell r="AC1226" t="str">
            <v>O23011601210000007600</v>
          </cell>
          <cell r="AF1226">
            <v>57132000</v>
          </cell>
          <cell r="AI1226" t="str">
            <v>$ 5.800.000,00</v>
          </cell>
          <cell r="AJ1226" t="str">
            <v>Prestar servicios de apoyo a la gestión al Idartes - Subdirección de las Artes - Convocatorias, en el desarrollo de las actividades técnicas, asistenciales y
 administrativas que se requieran en el marco de la ejecución del Programa Distrital de Estímulos y demás programas de fomento.</v>
          </cell>
          <cell r="AK1226" t="str">
            <v>MAURICIO MEJÍA CAMACHO</v>
          </cell>
          <cell r="AL1226">
            <v>79496484</v>
          </cell>
          <cell r="AM1226" t="str">
            <v>1179-2024</v>
          </cell>
          <cell r="AP1226" t="str">
            <v>SECOP II</v>
          </cell>
          <cell r="AS1226" t="str">
            <v>Falso</v>
          </cell>
          <cell r="AU1226" t="str">
            <v>SI</v>
          </cell>
          <cell r="AV1226" t="str">
            <v>Abril</v>
          </cell>
          <cell r="AW1226" t="e">
            <v>#N/A</v>
          </cell>
          <cell r="AX1226">
            <v>45682</v>
          </cell>
          <cell r="AY1226" t="str">
            <v>#REF!</v>
          </cell>
          <cell r="AZ1226" t="str">
            <v>CO1.PCCNTR.6151781</v>
          </cell>
        </row>
        <row r="1227">
          <cell r="D1227" t="str">
            <v>1180-2024</v>
          </cell>
          <cell r="E1227" t="str">
            <v>LINA MARIA GAVIRIA HURTADO</v>
          </cell>
          <cell r="F1227" t="str">
            <v>Subdirección de Formación Artistica</v>
          </cell>
          <cell r="G1227" t="str">
            <v>Subdirección de Formación Artística</v>
          </cell>
          <cell r="I1227" t="str">
            <v>Contratación Directa</v>
          </cell>
          <cell r="J1227" t="str">
            <v>Contratación directa.</v>
          </cell>
          <cell r="K1227" t="str">
            <v>Prestación de servicios</v>
          </cell>
          <cell r="N1227" t="str">
            <v>Si</v>
          </cell>
          <cell r="O1227" t="str">
            <v>Contrato Prestación de Servicios Profesionales</v>
          </cell>
          <cell r="P1227">
            <v>45378</v>
          </cell>
          <cell r="Q1227">
            <v>45384</v>
          </cell>
          <cell r="R1227">
            <v>45648</v>
          </cell>
          <cell r="S1227">
            <v>261</v>
          </cell>
          <cell r="T1227" t="str">
            <v>En Ejecución</v>
          </cell>
          <cell r="U1227" t="str">
            <v>LINA MARIA GAVIRIA HURTADO</v>
          </cell>
          <cell r="X1227" t="str">
            <v>ALBA YANETH REYES SUAREZ</v>
          </cell>
          <cell r="Z1227" t="str">
            <v>Inversión</v>
          </cell>
          <cell r="AA1227">
            <v>2020110010209</v>
          </cell>
          <cell r="AC1227" t="str">
            <v>O23011601120000007617</v>
          </cell>
          <cell r="AF1227">
            <v>65112600</v>
          </cell>
          <cell r="AI1227" t="str">
            <v>$ 7.295.000,00</v>
          </cell>
          <cell r="AJ1227" t="str">
            <v>Prestar servicios profesionales al IDARTES - Subdirección de Formación Artística, para orientar y hacer seguimiento a las acciones requeridas en el desarrollo del Convenio Interadministrativo No. 6084778 de 2024 celebrado entre la Secretaría de Educación del Distrito y el Instituto Distrital de las Artes - Idartes.</v>
          </cell>
          <cell r="AK1227" t="str">
            <v>LADY DAYAN OSORIO ORTEGON</v>
          </cell>
          <cell r="AL1227">
            <v>52885734</v>
          </cell>
          <cell r="AM1227" t="str">
            <v>1180-2024</v>
          </cell>
          <cell r="AP1227" t="str">
            <v>SECOP II</v>
          </cell>
          <cell r="AS1227" t="str">
            <v>Falso</v>
          </cell>
          <cell r="AU1227" t="str">
            <v>SI</v>
          </cell>
          <cell r="AV1227" t="str">
            <v>Abril</v>
          </cell>
          <cell r="AW1227" t="e">
            <v>#N/A</v>
          </cell>
          <cell r="AX1227">
            <v>45648</v>
          </cell>
          <cell r="AY1227" t="str">
            <v>#REF!</v>
          </cell>
          <cell r="AZ1227" t="str">
            <v>CO1.PCCNTR.6152048</v>
          </cell>
        </row>
        <row r="1228">
          <cell r="D1228" t="str">
            <v>1181-2024</v>
          </cell>
          <cell r="E1228" t="str">
            <v>LINA MARIA GAVIRIA HURTADO</v>
          </cell>
          <cell r="F1228" t="str">
            <v>Subdirección de las Artes</v>
          </cell>
          <cell r="H1228" t="str">
            <v>Oficina Asesora Jurídica</v>
          </cell>
          <cell r="I1228" t="str">
            <v>Contratación Directa</v>
          </cell>
          <cell r="J1228" t="str">
            <v>Contratación directa.</v>
          </cell>
          <cell r="K1228" t="str">
            <v>Prestación de servicios</v>
          </cell>
          <cell r="N1228" t="str">
            <v>Si</v>
          </cell>
          <cell r="O1228" t="str">
            <v>Contrato Prestación de Servicios Profesionales</v>
          </cell>
          <cell r="P1228">
            <v>45378</v>
          </cell>
          <cell r="Q1228">
            <v>45383</v>
          </cell>
          <cell r="R1228">
            <v>45686</v>
          </cell>
          <cell r="S1228">
            <v>299</v>
          </cell>
          <cell r="T1228" t="str">
            <v>En Ejecución</v>
          </cell>
          <cell r="U1228" t="str">
            <v>LINA MARIA GAVIRIA HURTADO</v>
          </cell>
          <cell r="X1228" t="str">
            <v>HEIDY YOBANNA MORENO MORENO</v>
          </cell>
          <cell r="Z1228" t="str">
            <v>Inversión</v>
          </cell>
          <cell r="AA1228">
            <v>2020110010209</v>
          </cell>
          <cell r="AC1228" t="str">
            <v>O23011601120000007617</v>
          </cell>
          <cell r="AF1228">
            <v>69766667</v>
          </cell>
          <cell r="AI1228" t="str">
            <v>$ 7.000.000,00</v>
          </cell>
          <cell r="AJ1228" t="str">
            <v>Prestar Servicios Profesionales al IDARTES- OFICINA ASESORA JURÍDICA o la dependencia que haga sus veces, en materia de trámites contractuales en todas las modalidades y etapas, así como la revisión previa para la celebración de convenios y contratos interadministrativos en especial lo requerido para el proyecto Nidos, y en los asuntos que requiera la dependencia en materia de conceptos jurídicos, declaratoria de audiencias de incumplimiento y de orden sancionatorio.</v>
          </cell>
          <cell r="AK1228" t="str">
            <v>ANA MILENA CRUZ BELTRAN</v>
          </cell>
          <cell r="AL1228">
            <v>52273149</v>
          </cell>
          <cell r="AM1228" t="str">
            <v>1181-2024</v>
          </cell>
          <cell r="AP1228" t="str">
            <v>SECOP II</v>
          </cell>
          <cell r="AS1228" t="str">
            <v>Falso</v>
          </cell>
          <cell r="AU1228" t="str">
            <v>SI</v>
          </cell>
          <cell r="AV1228" t="str">
            <v>Abril</v>
          </cell>
          <cell r="AW1228" t="e">
            <v>#N/A</v>
          </cell>
          <cell r="AX1228">
            <v>45686</v>
          </cell>
          <cell r="AY1228" t="str">
            <v>#REF!</v>
          </cell>
          <cell r="AZ1228" t="str">
            <v>CO1.PCCNTR.6152135</v>
          </cell>
        </row>
        <row r="1229">
          <cell r="D1229" t="str">
            <v>1186-2024</v>
          </cell>
          <cell r="E1229" t="str">
            <v>ANDRES FELIPE ALBARRACIN RODRIGUEZ</v>
          </cell>
          <cell r="F1229" t="str">
            <v>Subdirección Administrativa y Financiera</v>
          </cell>
          <cell r="H1229" t="str">
            <v>Oficina Asesora Jurídica</v>
          </cell>
          <cell r="I1229" t="str">
            <v>Contratación Directa</v>
          </cell>
          <cell r="J1229" t="str">
            <v>Contratación directa.</v>
          </cell>
          <cell r="K1229" t="str">
            <v>Prestación de servicios</v>
          </cell>
          <cell r="N1229" t="str">
            <v>Si</v>
          </cell>
          <cell r="O1229" t="str">
            <v>Contrato Prestación de Servicios Profesionales</v>
          </cell>
          <cell r="P1229">
            <v>45378</v>
          </cell>
          <cell r="Q1229">
            <v>45383</v>
          </cell>
          <cell r="R1229">
            <v>45657</v>
          </cell>
          <cell r="S1229">
            <v>271</v>
          </cell>
          <cell r="T1229" t="str">
            <v>Terminado</v>
          </cell>
          <cell r="U1229" t="str">
            <v>ANDRES FELIPE ALBARRACIN RODRIGUEZ</v>
          </cell>
          <cell r="X1229" t="str">
            <v>HEIDY YOBANNA MORENO MORENO</v>
          </cell>
          <cell r="Z1229" t="str">
            <v>Inversión</v>
          </cell>
          <cell r="AA1229">
            <v>2020110010376</v>
          </cell>
          <cell r="AC1229" t="str">
            <v>O23011605560000007902</v>
          </cell>
          <cell r="AF1229">
            <v>48600000</v>
          </cell>
          <cell r="AJ1229" t="str">
            <v>restar servicios profesionales al IDARTES- OFICINA ASESORA JURÍDICA en la preparación, revisión y cargue en aplicativos de procesos, procedimientos y formatos de gestión jurídica, dentro del contexto de la política de prevención del daño antijuridico , al igual que.consolidación de información, cargue de evidencias y seguimiento de términos en materia de planes de mejoramiento, planes de riesgos y anticorrupción; así como trámites contractuales y poscontractuales en sus distintas (...)</v>
          </cell>
          <cell r="AK1229" t="str">
            <v>Lorena Galindo Lugo</v>
          </cell>
          <cell r="AL1229">
            <v>1020733716</v>
          </cell>
          <cell r="AM1229" t="str">
            <v>1186-2024</v>
          </cell>
          <cell r="AP1229" t="str">
            <v>SECOP II</v>
          </cell>
          <cell r="AS1229" t="str">
            <v>Falso</v>
          </cell>
          <cell r="AU1229" t="str">
            <v>SI</v>
          </cell>
          <cell r="AV1229" t="str">
            <v>Abril</v>
          </cell>
          <cell r="AW1229">
            <v>45520</v>
          </cell>
          <cell r="AX1229">
            <v>45520</v>
          </cell>
          <cell r="AY1229" t="str">
            <v>#REF!</v>
          </cell>
          <cell r="AZ1229" t="str">
            <v>CO1.PCCNTR.6152597</v>
          </cell>
        </row>
        <row r="1230">
          <cell r="D1230" t="str">
            <v>1187-2024</v>
          </cell>
          <cell r="E1230" t="str">
            <v>ANDRES FELIPE ALBARRACIN RODRIGUEZ</v>
          </cell>
          <cell r="F1230" t="str">
            <v>Subdirección Administrativa y Financiera</v>
          </cell>
          <cell r="H1230" t="str">
            <v>Oficina Asesora Jurídica</v>
          </cell>
          <cell r="I1230" t="str">
            <v>Contratación Directa</v>
          </cell>
          <cell r="J1230" t="str">
            <v>Contratación directa.</v>
          </cell>
          <cell r="K1230" t="str">
            <v>Prestación de servicios</v>
          </cell>
          <cell r="N1230" t="str">
            <v>Si</v>
          </cell>
          <cell r="O1230" t="str">
            <v>Contrato Prestación de Servicios Apoyo a la Gestión</v>
          </cell>
          <cell r="P1230">
            <v>45378</v>
          </cell>
          <cell r="Q1230">
            <v>45383</v>
          </cell>
          <cell r="R1230">
            <v>45679</v>
          </cell>
          <cell r="S1230">
            <v>292</v>
          </cell>
          <cell r="T1230" t="str">
            <v>En Ejecución</v>
          </cell>
          <cell r="U1230" t="str">
            <v>ANDRES FELIPE ALBARRACIN RODRIGUEZ</v>
          </cell>
          <cell r="X1230" t="str">
            <v>HEIDY YOBANNA MORENO MORENO</v>
          </cell>
          <cell r="Z1230" t="str">
            <v>Inversión</v>
          </cell>
          <cell r="AA1230">
            <v>2020110010376</v>
          </cell>
          <cell r="AC1230" t="str">
            <v>O23011605560000007902</v>
          </cell>
          <cell r="AF1230">
            <v>49640000</v>
          </cell>
          <cell r="AI1230" t="str">
            <v>$ 5.100.000,00</v>
          </cell>
          <cell r="AJ1230" t="str">
            <v>Prestación de servicios de apoyo a la gestión al Instituto Distrital de las Artes- Idartes- Oficina Asesora Jurídica o la dependencia que haga sus veces en la en la alimentación, compilación, cruce y validación de información de bases de datos y cargue en aplicativos, plataformas y sistemas (SIVICOF, FURAG, SECOP, TIENDA VIRTUAL DEL ESTADO COLOMBIANO,PANDORA., al igual que contribuir en actividades orientadas a generar procesos integrales que incrementen la capacidad institucional y (...)</v>
          </cell>
          <cell r="AK1230" t="str">
            <v>FAIVER HERNAN GARCIA ROMERO</v>
          </cell>
          <cell r="AL1230">
            <v>1015452359</v>
          </cell>
          <cell r="AM1230" t="str">
            <v>1187-2024</v>
          </cell>
          <cell r="AP1230" t="str">
            <v>SECOP II</v>
          </cell>
          <cell r="AS1230" t="str">
            <v>Falso</v>
          </cell>
          <cell r="AU1230" t="str">
            <v>SI</v>
          </cell>
          <cell r="AV1230" t="str">
            <v>Abril</v>
          </cell>
          <cell r="AW1230" t="e">
            <v>#N/A</v>
          </cell>
          <cell r="AX1230">
            <v>45679</v>
          </cell>
          <cell r="AY1230" t="str">
            <v>#REF!</v>
          </cell>
          <cell r="AZ1230" t="str">
            <v>CO1.PCCNTR.6153101</v>
          </cell>
        </row>
        <row r="1231">
          <cell r="D1231" t="str">
            <v>1193-2024</v>
          </cell>
          <cell r="E1231" t="str">
            <v>LINA MARIA GAVIRIA HURTADO</v>
          </cell>
          <cell r="F1231" t="str">
            <v>Subdirección de las Artes</v>
          </cell>
          <cell r="I1231" t="str">
            <v>Contratación Directa</v>
          </cell>
          <cell r="J1231" t="str">
            <v>Contratación directa.</v>
          </cell>
          <cell r="K1231" t="str">
            <v>Prestación de servicios</v>
          </cell>
          <cell r="N1231" t="str">
            <v>Si</v>
          </cell>
          <cell r="O1231" t="str">
            <v>Contrato Prestación de Servicios Profesionales</v>
          </cell>
          <cell r="P1231">
            <v>45378</v>
          </cell>
          <cell r="Q1231">
            <v>45384</v>
          </cell>
          <cell r="R1231">
            <v>45657</v>
          </cell>
          <cell r="S1231">
            <v>270</v>
          </cell>
          <cell r="T1231" t="str">
            <v>Terminado</v>
          </cell>
          <cell r="U1231" t="str">
            <v>LINA MARIA GAVIRIA HURTADO</v>
          </cell>
          <cell r="X1231" t="str">
            <v>LINA MARIA GAVIRIA HURTADO</v>
          </cell>
          <cell r="Z1231" t="str">
            <v>Inversión</v>
          </cell>
          <cell r="AA1231">
            <v>2020110010063</v>
          </cell>
          <cell r="AC1231" t="str">
            <v>O23011601210000007585</v>
          </cell>
          <cell r="AF1231">
            <v>98820000</v>
          </cell>
          <cell r="AJ1231" t="str">
            <v>PRESTAR SERVICIOS PROFESIONALES AL IDARTES- SUBDIRECCIÓN DE LAS ARTES EN EL ACOMPAÑAMIENTO Y SEGUIMIENTO ADMINISTRATIVO Y PRESUPUESTAL ASOCIADO A LA EJECUCIÓN DE LOS PROYECTOS DE INVERSIÓN A CARGO DE LA DEPENDENCIA, ASÍ COMO EN EL DESARROLLO DE ACTIVIDADES PRECONTRACTUALES, CONTRACTUALES Y POSCONTRACTUALES</v>
          </cell>
          <cell r="AK1231" t="str">
            <v>Xiu Valentina Rodriguez Gomez</v>
          </cell>
          <cell r="AL1231">
            <v>1010219548</v>
          </cell>
          <cell r="AM1231" t="str">
            <v>1193-2024</v>
          </cell>
          <cell r="AP1231" t="str">
            <v>SECOP II</v>
          </cell>
          <cell r="AS1231" t="str">
            <v>Falso</v>
          </cell>
          <cell r="AU1231" t="str">
            <v>SI</v>
          </cell>
          <cell r="AV1231" t="str">
            <v>Abril</v>
          </cell>
          <cell r="AW1231">
            <v>45454</v>
          </cell>
          <cell r="AX1231">
            <v>45454</v>
          </cell>
          <cell r="AY1231" t="str">
            <v>#REF!</v>
          </cell>
          <cell r="AZ1231" t="str">
            <v>CO1.PCCNTR.6153716</v>
          </cell>
        </row>
        <row r="1232">
          <cell r="D1232" t="str">
            <v>PUFA-076-2024</v>
          </cell>
          <cell r="E1232" t="str">
            <v>LINA MARIA GAVIRIA HURTADO</v>
          </cell>
          <cell r="F1232" t="str">
            <v>Subdirección de las Artes</v>
          </cell>
          <cell r="G1232" t="str">
            <v>Gerencia de Artes Audiovisuales</v>
          </cell>
          <cell r="H1232" t="str">
            <v>GERENTE DE ARTES AUDIOVISUALES</v>
          </cell>
          <cell r="I1232" t="str">
            <v>Contratación Directa</v>
          </cell>
          <cell r="J1232" t="str">
            <v>Contratación directa.</v>
          </cell>
          <cell r="K1232" t="str">
            <v>Prestación de servicios</v>
          </cell>
          <cell r="L1232" t="str">
            <v>17 17. Contrato de Prestación de Servicios</v>
          </cell>
          <cell r="M1232" t="str">
            <v xml:space="preserve">49 49-Otros Servicios </v>
          </cell>
          <cell r="N1232" t="str">
            <v>No</v>
          </cell>
          <cell r="O1232" t="str">
            <v>N/A</v>
          </cell>
          <cell r="P1232">
            <v>45378</v>
          </cell>
          <cell r="Q1232">
            <v>45398</v>
          </cell>
          <cell r="R1232">
            <v>45626</v>
          </cell>
          <cell r="S1232">
            <v>225</v>
          </cell>
          <cell r="T1232" t="str">
            <v>En Ejecución</v>
          </cell>
          <cell r="U1232" t="str">
            <v>LINA MARIA GAVIRIA HURTADO</v>
          </cell>
          <cell r="V1232">
            <v>52247497</v>
          </cell>
          <cell r="X1232" t="str">
            <v>Ricardo Alfonso Cantor Bossa</v>
          </cell>
          <cell r="Y1232">
            <v>80797050</v>
          </cell>
          <cell r="Z1232" t="str">
            <v>N/A</v>
          </cell>
          <cell r="AC1232" t="str">
            <v>N/A - Valor Cero / Coproducción</v>
          </cell>
          <cell r="AE1232">
            <v>0</v>
          </cell>
          <cell r="AF1232">
            <v>0</v>
          </cell>
          <cell r="AI1232" t="str">
            <v>N/A</v>
          </cell>
          <cell r="AJ1232" t="str">
            <v>El IDARTES se compromete a gestionar las solicitudes de Permiso Unificado de Filmaciones Audiovisuales - PUFA y conceder a RCN TELEVISIÓN S.A. el uso y aprovechamiento económico de los espacios públicos para filmaciones audiovisuales registrados y aprobados a través de la Comisión Fílmica de Bogotá - CFB, y RCN TELEVISIÓN S.A. acepta pagar la respectiva retribución económica y cumplir con las condiciones establecidas por EL IDARTES y normatividad vigente para el uso del espacio público (...)</v>
          </cell>
          <cell r="AK1232" t="str">
            <v>RCNTelevision S.A.</v>
          </cell>
          <cell r="AL1232">
            <v>830029703</v>
          </cell>
          <cell r="AM1232" t="str">
            <v>PUFA-076-2024</v>
          </cell>
          <cell r="AP1232" t="str">
            <v>SECOP II</v>
          </cell>
          <cell r="AS1232" t="str">
            <v>Falso</v>
          </cell>
          <cell r="AU1232" t="str">
            <v>SI</v>
          </cell>
          <cell r="AV1232" t="str">
            <v>Septiembre</v>
          </cell>
          <cell r="AW1232" t="e">
            <v>#N/A</v>
          </cell>
          <cell r="AX1232">
            <v>45626</v>
          </cell>
          <cell r="AY1232" t="str">
            <v>#REF!</v>
          </cell>
          <cell r="AZ1232" t="str">
            <v>CO1.PCCNTR.6152915</v>
          </cell>
        </row>
        <row r="1233">
          <cell r="D1233" t="str">
            <v>1161-2024</v>
          </cell>
          <cell r="E1233" t="str">
            <v>ANDRES FELIPE ALBARRACIN RODRIGUEZ</v>
          </cell>
          <cell r="F1233" t="str">
            <v>Subdirección Administrativa y Financiera</v>
          </cell>
          <cell r="H1233" t="str">
            <v>Oficina Asesora Jurídica</v>
          </cell>
          <cell r="I1233" t="str">
            <v>Contratación Directa</v>
          </cell>
          <cell r="J1233" t="str">
            <v>Contratación directa.</v>
          </cell>
          <cell r="K1233" t="str">
            <v>Prestación de servicios</v>
          </cell>
          <cell r="N1233" t="str">
            <v>Si</v>
          </cell>
          <cell r="O1233" t="str">
            <v>Contrato Prestación de Servicios Apoyo a la Gestión</v>
          </cell>
          <cell r="P1233">
            <v>45383</v>
          </cell>
          <cell r="Q1233">
            <v>45383</v>
          </cell>
          <cell r="R1233">
            <v>45679</v>
          </cell>
          <cell r="S1233">
            <v>292</v>
          </cell>
          <cell r="T1233" t="str">
            <v>En Ejecución</v>
          </cell>
          <cell r="U1233" t="str">
            <v>ANDRES FELIPE ALBARRACIN RODRIGUEZ</v>
          </cell>
          <cell r="X1233" t="str">
            <v>HEIDY YOBANNA MORENO MORENO</v>
          </cell>
          <cell r="Z1233" t="str">
            <v>Inversión</v>
          </cell>
          <cell r="AA1233">
            <v>2020110010376</v>
          </cell>
          <cell r="AC1233" t="str">
            <v>O23011605560000007902</v>
          </cell>
          <cell r="AF1233">
            <v>38933333</v>
          </cell>
          <cell r="AI1233" t="str">
            <v>$ 4.000.000,00</v>
          </cell>
          <cell r="AJ1233" t="str">
            <v>Prestación de servicios de apoyo a la gestión al Instituto Distrital de las Artes- Oficina
  Asesora Jurídica o a la dependencia que haga sus veces en la validación de HV en
  SIDEAP, recaudo de información sobre registros presupuestales y aprobación de
  garantías, así como de afiliaciones a ARL, al igual que en la preparación de material
  para generación de reportes según sean requeridos</v>
          </cell>
          <cell r="AK1233" t="str">
            <v>SANDRA MILENA MONTAÑEZ ACEVEDO</v>
          </cell>
          <cell r="AL1233">
            <v>22518866</v>
          </cell>
          <cell r="AM1233" t="str">
            <v>1161-2024</v>
          </cell>
          <cell r="AP1233" t="str">
            <v>SECOP II</v>
          </cell>
          <cell r="AS1233" t="str">
            <v>Falso</v>
          </cell>
          <cell r="AU1233" t="str">
            <v>SI</v>
          </cell>
          <cell r="AV1233" t="str">
            <v>Abril</v>
          </cell>
          <cell r="AW1233" t="e">
            <v>#N/A</v>
          </cell>
          <cell r="AX1233">
            <v>45679</v>
          </cell>
          <cell r="AY1233" t="str">
            <v>#REF!</v>
          </cell>
          <cell r="AZ1233" t="str">
            <v>CO1.PCCNTR.6154203</v>
          </cell>
        </row>
        <row r="1234">
          <cell r="D1234" t="str">
            <v>1188-2024</v>
          </cell>
          <cell r="E1234" t="str">
            <v>LINA MARIA GAVIRIA HURTADO</v>
          </cell>
          <cell r="F1234" t="str">
            <v>Subdirección de las Artes</v>
          </cell>
          <cell r="I1234" t="str">
            <v>Contratación Directa</v>
          </cell>
          <cell r="J1234" t="str">
            <v>Contratación directa.</v>
          </cell>
          <cell r="K1234" t="str">
            <v>Prestación de servicios</v>
          </cell>
          <cell r="N1234" t="str">
            <v>No</v>
          </cell>
          <cell r="O1234" t="str">
            <v>N/A</v>
          </cell>
          <cell r="P1234">
            <v>45383</v>
          </cell>
          <cell r="Q1234">
            <v>45384</v>
          </cell>
          <cell r="R1234">
            <v>45392</v>
          </cell>
          <cell r="S1234">
            <v>9</v>
          </cell>
          <cell r="T1234" t="str">
            <v>En Ejecución</v>
          </cell>
          <cell r="U1234" t="str">
            <v>LINA MARIA GAVIRIA HURTADO</v>
          </cell>
          <cell r="Z1234" t="str">
            <v>N/A</v>
          </cell>
          <cell r="AC1234" t="str">
            <v>N/A - Valor Cero / Coproducción</v>
          </cell>
          <cell r="AF1234">
            <v>21817415</v>
          </cell>
          <cell r="AJ1234" t="str">
            <v>REALIZAR LA COPRODUCCIÓN PARA DESARROLLAR 
 EL "SEMINARIO - TALLER DE MONTAJE 
 DOCUMENTAL - EL RETO DE LO REAL" QUE SE 
 LLEVARÁ A CABO EN LA CINEMATECA DE BOGOTÁ</v>
          </cell>
          <cell r="AK1234" t="str">
            <v>Editores Cinematográficos Colombianos Asociados</v>
          </cell>
          <cell r="AL1234">
            <v>901080599</v>
          </cell>
          <cell r="AM1234" t="str">
            <v>1188-2024</v>
          </cell>
          <cell r="AP1234" t="str">
            <v>SECOP II</v>
          </cell>
          <cell r="AS1234" t="str">
            <v>Falso</v>
          </cell>
          <cell r="AU1234" t="str">
            <v>SI</v>
          </cell>
          <cell r="AV1234" t="str">
            <v>Junio</v>
          </cell>
          <cell r="AW1234" t="e">
            <v>#N/A</v>
          </cell>
          <cell r="AX1234">
            <v>45392</v>
          </cell>
          <cell r="AY1234" t="str">
            <v>#REF!</v>
          </cell>
          <cell r="AZ1234" t="str">
            <v>CO1.PCCNTR.6153356</v>
          </cell>
        </row>
        <row r="1235">
          <cell r="D1235" t="str">
            <v>1189-2024</v>
          </cell>
          <cell r="E1235" t="str">
            <v>LINA MARIA GAVIRIA HURTADO</v>
          </cell>
          <cell r="F1235" t="str">
            <v>Subdirección de las Artes</v>
          </cell>
          <cell r="H1235" t="str">
            <v>Oficina Asesora Jurídica</v>
          </cell>
          <cell r="I1235" t="str">
            <v>Contratación Directa</v>
          </cell>
          <cell r="J1235" t="str">
            <v>Contratación directa.</v>
          </cell>
          <cell r="K1235" t="str">
            <v>Prestación de servicios</v>
          </cell>
          <cell r="N1235" t="str">
            <v>Si</v>
          </cell>
          <cell r="O1235" t="str">
            <v>Contrato Prestación de Servicios Profesionales</v>
          </cell>
          <cell r="P1235">
            <v>45383</v>
          </cell>
          <cell r="Q1235">
            <v>45383</v>
          </cell>
          <cell r="R1235">
            <v>45688</v>
          </cell>
          <cell r="S1235">
            <v>301</v>
          </cell>
          <cell r="T1235" t="str">
            <v>En Ejecución</v>
          </cell>
          <cell r="U1235" t="str">
            <v>LINA MARIA GAVIRIA HURTADO</v>
          </cell>
          <cell r="X1235" t="str">
            <v>HEIDY YOBANNA MORENO MORENO</v>
          </cell>
          <cell r="Z1235" t="str">
            <v>Inversión</v>
          </cell>
          <cell r="AA1235">
            <v>2020110010063</v>
          </cell>
          <cell r="AC1235" t="str">
            <v>O23011601210000007585</v>
          </cell>
          <cell r="AF1235">
            <v>56000000</v>
          </cell>
          <cell r="AI1235" t="str">
            <v>$ 5.600.000,00</v>
          </cell>
          <cell r="AJ1235" t="str">
            <v>Prestar servicios profesionales al Instituto Distrital de las Artes- Oficina Asesora Jurídica o la dependencia que haga sus veces, en la generación de productos referentes a temas asociados a aprovechamiento económico, agenda regulatoria, espacio público, acorde con procesos y procedimientos definidos en la entidad, así como lo relacionado con la gestión contractual de la Entidad.</v>
          </cell>
          <cell r="AK1235" t="str">
            <v>YESID RICARDO ALONSO TOVAR</v>
          </cell>
          <cell r="AL1235">
            <v>79143324</v>
          </cell>
          <cell r="AM1235" t="str">
            <v>1189-2024</v>
          </cell>
          <cell r="AP1235" t="str">
            <v>SECOP II</v>
          </cell>
          <cell r="AS1235" t="str">
            <v>Falso</v>
          </cell>
          <cell r="AU1235" t="str">
            <v>SI</v>
          </cell>
          <cell r="AV1235" t="str">
            <v>Abril</v>
          </cell>
          <cell r="AW1235" t="e">
            <v>#N/A</v>
          </cell>
          <cell r="AX1235">
            <v>45688</v>
          </cell>
          <cell r="AY1235" t="str">
            <v>#REF!</v>
          </cell>
          <cell r="AZ1235" t="str">
            <v>CO1.PCCNTR.6158877</v>
          </cell>
        </row>
        <row r="1236">
          <cell r="D1236" t="str">
            <v>1190-2024</v>
          </cell>
          <cell r="E1236" t="str">
            <v>LINA MARIA GAVIRIA HURTADO</v>
          </cell>
          <cell r="F1236" t="str">
            <v>Subdirección de las Artes</v>
          </cell>
          <cell r="H1236" t="str">
            <v>Oficina Asesora Jurídica</v>
          </cell>
          <cell r="I1236" t="str">
            <v>Contratación Directa</v>
          </cell>
          <cell r="J1236" t="str">
            <v>Contratación directa.</v>
          </cell>
          <cell r="K1236" t="str">
            <v>Prestación de servicios</v>
          </cell>
          <cell r="N1236" t="str">
            <v>Si</v>
          </cell>
          <cell r="O1236" t="str">
            <v>Contrato Prestación de Servicios Apoyo a la Gestión</v>
          </cell>
          <cell r="P1236">
            <v>45383</v>
          </cell>
          <cell r="Q1236">
            <v>45384</v>
          </cell>
          <cell r="R1236">
            <v>45688</v>
          </cell>
          <cell r="S1236">
            <v>300</v>
          </cell>
          <cell r="T1236" t="str">
            <v>En Ejecución</v>
          </cell>
          <cell r="U1236" t="str">
            <v>LINA MARIA GAVIRIA HURTADO</v>
          </cell>
          <cell r="X1236" t="str">
            <v>HEIDY YOBANNA MORENO MORENO</v>
          </cell>
          <cell r="Z1236" t="str">
            <v>Inversión</v>
          </cell>
          <cell r="AA1236">
            <v>2020110010063</v>
          </cell>
          <cell r="AC1236" t="str">
            <v>O23011601210000007585</v>
          </cell>
          <cell r="AF1236">
            <v>33000000</v>
          </cell>
          <cell r="AI1236" t="str">
            <v>$ 3.300.000,00</v>
          </cell>
          <cell r="AJ1236" t="str">
            <v>Prestar servicios de apoyo a la gestión en la Oficina Asesora Jurídica o la dependencia que haga sus veces, en materia de cierre de expedientes contractuales incluida la elaboración y revisión de certificaciones y seguimiento SDQS, así como en las demás actividades logísticas, operativas y administrativas que se requieran acorde con el plan de acción de la dependencia.</v>
          </cell>
          <cell r="AK1236" t="str">
            <v>Nohemy Saldarriaga Morales</v>
          </cell>
          <cell r="AL1236">
            <v>1013599470</v>
          </cell>
          <cell r="AM1236" t="str">
            <v>1190-2024</v>
          </cell>
          <cell r="AP1236" t="str">
            <v>SECOP II</v>
          </cell>
          <cell r="AS1236" t="str">
            <v>Falso</v>
          </cell>
          <cell r="AU1236" t="str">
            <v>SI</v>
          </cell>
          <cell r="AV1236" t="str">
            <v>Abril</v>
          </cell>
          <cell r="AW1236" t="e">
            <v>#N/A</v>
          </cell>
          <cell r="AX1236">
            <v>45688</v>
          </cell>
          <cell r="AY1236" t="str">
            <v>#REF!</v>
          </cell>
          <cell r="AZ1236" t="str">
            <v>CO1.PCCNTR.6158676</v>
          </cell>
        </row>
        <row r="1237">
          <cell r="D1237" t="str">
            <v>1196-2024</v>
          </cell>
          <cell r="E1237" t="str">
            <v>ANDRES FELIPE ALBARRACIN RODRIGUEZ</v>
          </cell>
          <cell r="F1237" t="str">
            <v>Subdirección Administrativa y Financiera</v>
          </cell>
          <cell r="I1237" t="str">
            <v>Contratación Directa</v>
          </cell>
          <cell r="J1237" t="str">
            <v>Contratación directa.</v>
          </cell>
          <cell r="K1237" t="str">
            <v>Prestación de servicios</v>
          </cell>
          <cell r="N1237" t="str">
            <v>Si</v>
          </cell>
          <cell r="O1237" t="str">
            <v>Contrato Prestación de Servicios Profesionales</v>
          </cell>
          <cell r="P1237">
            <v>45383</v>
          </cell>
          <cell r="Q1237">
            <v>45384</v>
          </cell>
          <cell r="R1237">
            <v>45688</v>
          </cell>
          <cell r="S1237">
            <v>300</v>
          </cell>
          <cell r="T1237" t="str">
            <v>En Ejecución</v>
          </cell>
          <cell r="U1237" t="str">
            <v>ANDRES FELIPE ALBARRACIN RODRIGUEZ</v>
          </cell>
          <cell r="X1237" t="str">
            <v>MARCELA INES RUIZ GARCIA</v>
          </cell>
          <cell r="Z1237" t="str">
            <v>Inversión</v>
          </cell>
          <cell r="AA1237">
            <v>2020110010376</v>
          </cell>
          <cell r="AC1237" t="str">
            <v>O23011605560000007902</v>
          </cell>
          <cell r="AF1237">
            <v>62282000</v>
          </cell>
          <cell r="AI1237" t="str">
            <v>$ 6.270.000,00</v>
          </cell>
          <cell r="AJ1237" t="str">
            <v>Prestar servicios profesionales al Instituto Distrital de las Artes - Idartes- Subdirección
 Administrativa y Financiera - en la unidad de gestión de presupuesto, en actividades de
 registro y control al Presupuesto de Ingresos y Gastos de la Entidad, acorde con la
 normativa que rige la materia.</v>
          </cell>
          <cell r="AK1237" t="str">
            <v>Jorge Eliecer Montaña Medina</v>
          </cell>
          <cell r="AL1237">
            <v>73572247</v>
          </cell>
          <cell r="AM1237" t="str">
            <v>1196-2024</v>
          </cell>
          <cell r="AP1237" t="str">
            <v>SECOP II</v>
          </cell>
          <cell r="AS1237" t="str">
            <v>Falso</v>
          </cell>
          <cell r="AU1237" t="str">
            <v>SI</v>
          </cell>
          <cell r="AV1237" t="str">
            <v>Abril</v>
          </cell>
          <cell r="AW1237" t="e">
            <v>#N/A</v>
          </cell>
          <cell r="AX1237">
            <v>45688</v>
          </cell>
          <cell r="AY1237" t="str">
            <v>#REF!</v>
          </cell>
          <cell r="AZ1237" t="str">
            <v>CO1.PCCNTR.6158846</v>
          </cell>
        </row>
        <row r="1238">
          <cell r="D1238" t="str">
            <v>PUFA-077-2024</v>
          </cell>
          <cell r="E1238" t="str">
            <v>LINA MARIA GAVIRIA HURTADO</v>
          </cell>
          <cell r="F1238" t="str">
            <v>Subdirección de las Artes</v>
          </cell>
          <cell r="G1238" t="str">
            <v>Gerencia de Artes Audiovisuales</v>
          </cell>
          <cell r="H1238" t="str">
            <v>GERENTE DE ARTES AUDIOVISUALES</v>
          </cell>
          <cell r="I1238" t="str">
            <v>Contratación Directa</v>
          </cell>
          <cell r="J1238" t="str">
            <v>Contratación directa.</v>
          </cell>
          <cell r="K1238" t="str">
            <v>Prestación de servicios</v>
          </cell>
          <cell r="L1238" t="str">
            <v>17 17. Contrato de Prestación de Servicios</v>
          </cell>
          <cell r="M1238" t="str">
            <v xml:space="preserve">49 49-Otros Servicios </v>
          </cell>
          <cell r="N1238" t="str">
            <v>No</v>
          </cell>
          <cell r="O1238" t="str">
            <v>N/A</v>
          </cell>
          <cell r="P1238">
            <v>45383</v>
          </cell>
          <cell r="Q1238">
            <v>45384</v>
          </cell>
          <cell r="R1238">
            <v>45384</v>
          </cell>
          <cell r="S1238">
            <v>1</v>
          </cell>
          <cell r="T1238" t="str">
            <v>En Ejecución</v>
          </cell>
          <cell r="U1238" t="str">
            <v>LINA MARIA GAVIRIA HURTADO</v>
          </cell>
          <cell r="V1238">
            <v>52247497</v>
          </cell>
          <cell r="X1238" t="str">
            <v>Ricardo Alfonso Cantor Bossa</v>
          </cell>
          <cell r="Y1238">
            <v>80797050</v>
          </cell>
          <cell r="Z1238" t="str">
            <v>N/A</v>
          </cell>
          <cell r="AC1238" t="str">
            <v>N/A - Valor Cero / Coproducción</v>
          </cell>
          <cell r="AE1238">
            <v>0</v>
          </cell>
          <cell r="AF1238">
            <v>0</v>
          </cell>
          <cell r="AI1238" t="str">
            <v>N/A</v>
          </cell>
          <cell r="AJ1238" t="str">
            <v>El IDARTES se compromete a gestionar las solicitudes de Permiso Unificado de Filmaciones Audiovisuales - PUFA y conceder a LA PRE SAS el uso y aprovechamiento económico de los espacios públicos para filmaciones audiovisuales registrados y aprobados a través de la Comisión Fílmica de Bogotá - CFB y LA PRE SAS acepta pagar la respectiva retribución económica y cumplir con las condiciones establecidas por el IDARTES y la normatividad vigente para el uso del espacio público para las actividades...</v>
          </cell>
          <cell r="AK1238" t="str">
            <v>LA PRE SAS</v>
          </cell>
          <cell r="AL1238">
            <v>900981255</v>
          </cell>
          <cell r="AM1238" t="str">
            <v>PUFA-077-2024</v>
          </cell>
          <cell r="AP1238" t="str">
            <v>SECOP II</v>
          </cell>
          <cell r="AS1238" t="str">
            <v>Falso</v>
          </cell>
          <cell r="AU1238" t="str">
            <v>SI</v>
          </cell>
          <cell r="AV1238" t="str">
            <v>Septiembre</v>
          </cell>
          <cell r="AW1238" t="e">
            <v>#N/A</v>
          </cell>
          <cell r="AX1238">
            <v>45384</v>
          </cell>
          <cell r="AY1238" t="str">
            <v>#REF!</v>
          </cell>
          <cell r="AZ1238" t="str">
            <v>CO1.PCCNTR.6160404</v>
          </cell>
        </row>
        <row r="1239">
          <cell r="D1239" t="str">
            <v>1162-2024</v>
          </cell>
          <cell r="E1239" t="str">
            <v>LINA MARIA GAVIRIA HURTADO</v>
          </cell>
          <cell r="F1239" t="str">
            <v>Subdirección de las Artes</v>
          </cell>
          <cell r="I1239" t="str">
            <v>Contratación Directa</v>
          </cell>
          <cell r="J1239" t="str">
            <v>Contratación directa.</v>
          </cell>
          <cell r="K1239" t="str">
            <v>Prestación de servicios</v>
          </cell>
          <cell r="N1239" t="str">
            <v>Si</v>
          </cell>
          <cell r="O1239" t="str">
            <v>Contrato Prestación de Servicios Profesionales</v>
          </cell>
          <cell r="P1239">
            <v>45384</v>
          </cell>
          <cell r="Q1239">
            <v>45385</v>
          </cell>
          <cell r="R1239">
            <v>45678</v>
          </cell>
          <cell r="S1239">
            <v>289</v>
          </cell>
          <cell r="T1239" t="str">
            <v>En Ejecución</v>
          </cell>
          <cell r="U1239" t="str">
            <v>LINA MARIA GAVIRIA HURTADO</v>
          </cell>
          <cell r="X1239" t="str">
            <v>LINA MARIA GAVIRIA HURTADO</v>
          </cell>
          <cell r="Z1239" t="str">
            <v>Inversión</v>
          </cell>
          <cell r="AA1239">
            <v>2020110010063</v>
          </cell>
          <cell r="AC1239" t="str">
            <v>O23011601210000007585</v>
          </cell>
          <cell r="AF1239">
            <v>95351000</v>
          </cell>
          <cell r="AI1239" t="str">
            <v>$ 9.830.000,00</v>
          </cell>
          <cell r="AJ1239" t="str">
            <v>Prestar servicios profesionales al Idartes - Subdirección de las Artes en las actividades administrativas, financieras y contables asociadas al seguimiento al PAC, de los proyectos de inversión a cargo de la dependencia, así como en las acciones relacionadas con el apoyo a la supervisión financiera de contratos y convenios</v>
          </cell>
          <cell r="AK1239" t="str">
            <v>JAIRO JAVIER ESTUPIÑAN CUBILLOS</v>
          </cell>
          <cell r="AL1239">
            <v>79911603</v>
          </cell>
          <cell r="AM1239" t="str">
            <v>1162-2024</v>
          </cell>
          <cell r="AP1239" t="str">
            <v>SECOP II</v>
          </cell>
          <cell r="AS1239" t="str">
            <v>Falso</v>
          </cell>
          <cell r="AU1239" t="str">
            <v>SI</v>
          </cell>
          <cell r="AV1239" t="str">
            <v>Abril</v>
          </cell>
          <cell r="AW1239" t="e">
            <v>#N/A</v>
          </cell>
          <cell r="AX1239">
            <v>45678</v>
          </cell>
          <cell r="AY1239" t="str">
            <v>#REF!</v>
          </cell>
          <cell r="AZ1239" t="str">
            <v>CO1.PCCNTR.6160288</v>
          </cell>
        </row>
        <row r="1240">
          <cell r="D1240" t="str">
            <v>1182-2024</v>
          </cell>
          <cell r="E1240" t="str">
            <v>LINA MARIA GAVIRIA HURTADO</v>
          </cell>
          <cell r="F1240" t="str">
            <v>Subdirección de las Artes</v>
          </cell>
          <cell r="I1240" t="str">
            <v>Contratación Directa</v>
          </cell>
          <cell r="J1240" t="str">
            <v>Contratación directa.</v>
          </cell>
          <cell r="K1240" t="str">
            <v>Prestación de servicios</v>
          </cell>
          <cell r="N1240" t="str">
            <v>Si</v>
          </cell>
          <cell r="O1240" t="str">
            <v>Contrato Prestación de Servicios Profesionales</v>
          </cell>
          <cell r="P1240">
            <v>45384</v>
          </cell>
          <cell r="Q1240">
            <v>45385</v>
          </cell>
          <cell r="R1240">
            <v>45688</v>
          </cell>
          <cell r="S1240">
            <v>299</v>
          </cell>
          <cell r="T1240" t="str">
            <v>En Ejecución</v>
          </cell>
          <cell r="U1240" t="str">
            <v>LINA MARIA GAVIRIA HURTADO</v>
          </cell>
          <cell r="X1240" t="str">
            <v>LINA MARIA GAVIRIA HURTADO</v>
          </cell>
          <cell r="Z1240" t="str">
            <v>Inversión</v>
          </cell>
          <cell r="AA1240">
            <v>2020110010063</v>
          </cell>
          <cell r="AC1240" t="str">
            <v>O23011601210000007585</v>
          </cell>
          <cell r="AF1240">
            <v>105000000</v>
          </cell>
          <cell r="AI1240" t="str">
            <v>$ 10.500.000,00</v>
          </cell>
          <cell r="AJ1240" t="str">
            <v>Prestar servicios profesionales al Idartes - Subdirección de las Artes en las acciones asociadas a la revisión de documentos precontractuales, contractuales y post contractuales, así como actos administrativos para suscripción por parte de la Subdirectora de las Artes, asociadas a los programas y proyectos de la dependencia, y en el marco de los proyectos de inversión a cargo</v>
          </cell>
          <cell r="AK1240" t="str">
            <v>NIDIA ROCIO DIAZ CASAS</v>
          </cell>
          <cell r="AL1240">
            <v>52081921</v>
          </cell>
          <cell r="AM1240" t="str">
            <v>1182-2024</v>
          </cell>
          <cell r="AP1240" t="str">
            <v>SECOP II</v>
          </cell>
          <cell r="AS1240" t="str">
            <v>Falso</v>
          </cell>
          <cell r="AU1240" t="str">
            <v>SI</v>
          </cell>
          <cell r="AV1240" t="str">
            <v>Abril</v>
          </cell>
          <cell r="AW1240" t="e">
            <v>#N/A</v>
          </cell>
          <cell r="AX1240">
            <v>45688</v>
          </cell>
          <cell r="AY1240" t="str">
            <v>#REF!</v>
          </cell>
          <cell r="AZ1240" t="str">
            <v>CO1.PCCNTR.6163293</v>
          </cell>
        </row>
        <row r="1241">
          <cell r="D1241" t="str">
            <v>1197-2024</v>
          </cell>
          <cell r="E1241" t="str">
            <v>ANDRES FELIPE ALBARRACIN RODRIGUEZ</v>
          </cell>
          <cell r="F1241" t="str">
            <v>Subdirección Administrativa y Financiera</v>
          </cell>
          <cell r="H1241" t="str">
            <v>Oficina Asesora Jurídica</v>
          </cell>
          <cell r="I1241" t="str">
            <v>Contratación Directa</v>
          </cell>
          <cell r="J1241" t="str">
            <v>Contratación directa.</v>
          </cell>
          <cell r="K1241" t="str">
            <v>Prestación de servicios</v>
          </cell>
          <cell r="N1241" t="str">
            <v>Si</v>
          </cell>
          <cell r="O1241" t="str">
            <v>Contrato Prestación de Servicios Profesionales</v>
          </cell>
          <cell r="P1241">
            <v>45384</v>
          </cell>
          <cell r="Q1241">
            <v>45385</v>
          </cell>
          <cell r="R1241">
            <v>45679</v>
          </cell>
          <cell r="S1241">
            <v>290</v>
          </cell>
          <cell r="T1241" t="str">
            <v>En Ejecución</v>
          </cell>
          <cell r="U1241" t="str">
            <v>ANDRES FELIPE ALBARRACIN RODRIGUEZ</v>
          </cell>
          <cell r="X1241" t="str">
            <v>HEIDY YOBANNA MORENO MORENO</v>
          </cell>
          <cell r="Z1241" t="str">
            <v>Inversión</v>
          </cell>
          <cell r="AA1241">
            <v>2020110010376</v>
          </cell>
          <cell r="AC1241" t="str">
            <v>O23011605560000007902</v>
          </cell>
          <cell r="AF1241">
            <v>62756666</v>
          </cell>
          <cell r="AI1241" t="str">
            <v>$ 6.700.000,00</v>
          </cell>
          <cell r="AJ1241" t="str">
            <v>Prestar servicios profesionales al Idartes - Oficina Asesora Jurídica o la dependencia que haga sus veces, en la revisión de actos administrativos en materia de talento humano, proyección de conceptos y preparación de documentos en materia de incapacidades laborales acorde con procesos y procedimientos definidos en la entidad, y demás asuntos en defensa judicial y extrajudicial de la entidad, así como el trámite en gestión jurídica.</v>
          </cell>
          <cell r="AK1241" t="str">
            <v>MARIELA GONZALEZ ROBLES</v>
          </cell>
          <cell r="AL1241">
            <v>52488997</v>
          </cell>
          <cell r="AM1241" t="str">
            <v>1197-2024</v>
          </cell>
          <cell r="AP1241" t="str">
            <v>SECOP II</v>
          </cell>
          <cell r="AS1241" t="str">
            <v>Falso</v>
          </cell>
          <cell r="AU1241" t="str">
            <v>SI</v>
          </cell>
          <cell r="AV1241" t="str">
            <v>Abril</v>
          </cell>
          <cell r="AW1241" t="e">
            <v>#N/A</v>
          </cell>
          <cell r="AX1241">
            <v>45679</v>
          </cell>
          <cell r="AY1241" t="str">
            <v>#REF!</v>
          </cell>
          <cell r="AZ1241" t="str">
            <v>CO1.PCCNTR.6159132</v>
          </cell>
        </row>
        <row r="1242">
          <cell r="D1242" t="str">
            <v>PUFA-078-2024</v>
          </cell>
          <cell r="E1242" t="str">
            <v>LINA MARIA GAVIRIA HURTADO</v>
          </cell>
          <cell r="F1242" t="str">
            <v>Subdirección de las Artes</v>
          </cell>
          <cell r="G1242" t="str">
            <v>Gerencia de Artes Audiovisuales</v>
          </cell>
          <cell r="H1242" t="str">
            <v>GERENTE DE ARTES AUDIOVISUALES</v>
          </cell>
          <cell r="I1242" t="str">
            <v>Contratación Directa</v>
          </cell>
          <cell r="J1242" t="str">
            <v>Contratación directa.</v>
          </cell>
          <cell r="K1242" t="str">
            <v>Prestación de servicios</v>
          </cell>
          <cell r="L1242" t="str">
            <v>17 17. Contrato de Prestación de Servicios</v>
          </cell>
          <cell r="M1242" t="str">
            <v xml:space="preserve">49 49-Otros Servicios </v>
          </cell>
          <cell r="N1242" t="str">
            <v>No</v>
          </cell>
          <cell r="O1242" t="str">
            <v>N/A</v>
          </cell>
          <cell r="P1242">
            <v>45384</v>
          </cell>
          <cell r="Q1242">
            <v>45386</v>
          </cell>
          <cell r="R1242">
            <v>45387</v>
          </cell>
          <cell r="S1242">
            <v>2</v>
          </cell>
          <cell r="T1242" t="str">
            <v>En Ejecución</v>
          </cell>
          <cell r="U1242" t="str">
            <v>LINA MARIA GAVIRIA HURTADO</v>
          </cell>
          <cell r="V1242">
            <v>52247497</v>
          </cell>
          <cell r="X1242" t="str">
            <v>Ricardo Alfonso Cantor Bossa</v>
          </cell>
          <cell r="Y1242">
            <v>80797050</v>
          </cell>
          <cell r="Z1242" t="str">
            <v>N/A</v>
          </cell>
          <cell r="AC1242" t="str">
            <v>N/A - Valor Cero / Coproducción</v>
          </cell>
          <cell r="AE1242">
            <v>0</v>
          </cell>
          <cell r="AF1242">
            <v>0</v>
          </cell>
          <cell r="AI1242" t="str">
            <v>N/A</v>
          </cell>
          <cell r="AJ1242" t="str">
            <v>El IDARTES se compromete a gestionar las solicitudes de Permiso Unificado de Filmaciones Audiovisuales - PUFA y conceder a MANCHA PRODUCCIONES SAS el uso y aprovechamiento económico de los espacios públicos para filmaciones audiovisuales registrados y aprobados a través de la Comisión Fílmica de Bogotá - CFB y MANCHA PRODUCCIONES SAS acepta pagar la respectiva retribución económica y cumplir con las condiciones establecidas por el IDARTES y la normatividad vigente para el uso del espacio (...)</v>
          </cell>
          <cell r="AK1242" t="str">
            <v>MANCHA PRODUCCIONES SAS</v>
          </cell>
          <cell r="AL1242">
            <v>901036884</v>
          </cell>
          <cell r="AM1242" t="str">
            <v>PUFA-078-2024</v>
          </cell>
          <cell r="AP1242" t="str">
            <v>SECOP II</v>
          </cell>
          <cell r="AS1242" t="str">
            <v>Falso</v>
          </cell>
          <cell r="AU1242" t="str">
            <v>SI</v>
          </cell>
          <cell r="AV1242" t="str">
            <v>Septiembre</v>
          </cell>
          <cell r="AW1242" t="e">
            <v>#N/A</v>
          </cell>
          <cell r="AX1242">
            <v>45387</v>
          </cell>
          <cell r="AY1242" t="str">
            <v>#REF!</v>
          </cell>
          <cell r="AZ1242" t="str">
            <v>CO1.PCCNTR.6163471</v>
          </cell>
        </row>
        <row r="1243">
          <cell r="D1243" t="str">
            <v>PUFA-079-2024</v>
          </cell>
          <cell r="E1243" t="str">
            <v>LINA MARIA GAVIRIA HURTADO</v>
          </cell>
          <cell r="F1243" t="str">
            <v>Subdirección de las Artes</v>
          </cell>
          <cell r="G1243" t="str">
            <v>Gerencia de Artes Audiovisuales</v>
          </cell>
          <cell r="H1243" t="str">
            <v>GERENTE DE ARTES AUDIOVISUALES</v>
          </cell>
          <cell r="I1243" t="str">
            <v>Contratación Directa</v>
          </cell>
          <cell r="J1243" t="str">
            <v>Contratación directa.</v>
          </cell>
          <cell r="K1243" t="str">
            <v>Prestación de servicios</v>
          </cell>
          <cell r="L1243" t="str">
            <v>17 17. Contrato de Prestación de Servicios</v>
          </cell>
          <cell r="M1243" t="str">
            <v xml:space="preserve">49 49-Otros Servicios </v>
          </cell>
          <cell r="N1243" t="str">
            <v>No</v>
          </cell>
          <cell r="O1243" t="str">
            <v>N/A</v>
          </cell>
          <cell r="P1243">
            <v>45384</v>
          </cell>
          <cell r="Q1243">
            <v>45385</v>
          </cell>
          <cell r="R1243">
            <v>45386</v>
          </cell>
          <cell r="S1243">
            <v>2</v>
          </cell>
          <cell r="T1243" t="str">
            <v>En Ejecución</v>
          </cell>
          <cell r="U1243" t="str">
            <v>LINA MARIA GAVIRIA HURTADO</v>
          </cell>
          <cell r="V1243">
            <v>52247497</v>
          </cell>
          <cell r="X1243" t="str">
            <v>Ricardo Alfonso Cantor Bossa</v>
          </cell>
          <cell r="Y1243">
            <v>80797050</v>
          </cell>
          <cell r="Z1243" t="str">
            <v>N/A</v>
          </cell>
          <cell r="AC1243" t="str">
            <v>N/A - Valor Cero / Coproducción</v>
          </cell>
          <cell r="AE1243">
            <v>0</v>
          </cell>
          <cell r="AF1243">
            <v>0</v>
          </cell>
          <cell r="AI1243" t="str">
            <v>N/A</v>
          </cell>
          <cell r="AJ1243"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243" t="str">
            <v>LOVE PRODUCCIONES S.A.S.</v>
          </cell>
          <cell r="AL1243">
            <v>900464950</v>
          </cell>
          <cell r="AM1243" t="str">
            <v>PUFA-079-2024</v>
          </cell>
          <cell r="AP1243" t="str">
            <v>SECOP II</v>
          </cell>
          <cell r="AS1243" t="str">
            <v>Falso</v>
          </cell>
          <cell r="AU1243" t="str">
            <v>SI</v>
          </cell>
          <cell r="AV1243" t="str">
            <v>Septiembre</v>
          </cell>
          <cell r="AW1243" t="e">
            <v>#N/A</v>
          </cell>
          <cell r="AX1243">
            <v>45386</v>
          </cell>
          <cell r="AY1243" t="str">
            <v>#REF!</v>
          </cell>
          <cell r="AZ1243" t="str">
            <v>CO1.PCCNTR.6163758</v>
          </cell>
        </row>
        <row r="1244">
          <cell r="D1244" t="str">
            <v>1175-2024</v>
          </cell>
          <cell r="E1244" t="str">
            <v>LINA MARIA GAVIRIA HURTADO</v>
          </cell>
          <cell r="F1244" t="str">
            <v>Subdirección de las Artes</v>
          </cell>
          <cell r="I1244" t="str">
            <v>Contratación Directa</v>
          </cell>
          <cell r="J1244" t="str">
            <v>Contratación directa.</v>
          </cell>
          <cell r="K1244" t="str">
            <v>Prestación de servicios</v>
          </cell>
          <cell r="N1244" t="str">
            <v>Si</v>
          </cell>
          <cell r="O1244" t="str">
            <v>Contrato Prestación de Servicios Apoyo a la Gestión</v>
          </cell>
          <cell r="P1244">
            <v>45385</v>
          </cell>
          <cell r="Q1244">
            <v>45391</v>
          </cell>
          <cell r="R1244">
            <v>45656</v>
          </cell>
          <cell r="S1244">
            <v>262</v>
          </cell>
          <cell r="T1244" t="str">
            <v>En Ejecución</v>
          </cell>
          <cell r="U1244" t="str">
            <v>LINA MARIA GAVIRIA HURTADO</v>
          </cell>
          <cell r="X1244" t="str">
            <v>LINA MARIA GAVIRIA HURTADO</v>
          </cell>
          <cell r="Z1244" t="str">
            <v>Inversión</v>
          </cell>
          <cell r="AA1244">
            <v>2020110010063</v>
          </cell>
          <cell r="AC1244" t="str">
            <v>O23011601210000007585</v>
          </cell>
          <cell r="AF1244">
            <v>56970000</v>
          </cell>
          <cell r="AI1244" t="str">
            <v>$ 6.330.000,00</v>
          </cell>
          <cell r="AJ1244" t="str">
            <v>Prestar servicios de apoyo a la gestión a la Subdirección de las Artes - Área de Producción, en los procesos de producción y logística de eventos y actividades programadas, producidas y/o en los que haga parte el Idartes.</v>
          </cell>
          <cell r="AK1244" t="str">
            <v>Jorge Andrés López Ruge</v>
          </cell>
          <cell r="AL1244">
            <v>80182675</v>
          </cell>
          <cell r="AM1244" t="str">
            <v>1175-2024</v>
          </cell>
          <cell r="AP1244" t="str">
            <v>SECOP II</v>
          </cell>
          <cell r="AS1244" t="str">
            <v>Falso</v>
          </cell>
          <cell r="AU1244" t="str">
            <v>SI</v>
          </cell>
          <cell r="AV1244" t="str">
            <v>Abril</v>
          </cell>
          <cell r="AW1244" t="e">
            <v>#N/A</v>
          </cell>
          <cell r="AX1244">
            <v>45656</v>
          </cell>
          <cell r="AY1244" t="str">
            <v>#REF!</v>
          </cell>
          <cell r="AZ1244" t="str">
            <v>CO1.PCCNTR.6151418</v>
          </cell>
        </row>
        <row r="1245">
          <cell r="D1245" t="str">
            <v>1176-2024</v>
          </cell>
          <cell r="E1245" t="str">
            <v>ALBA YANETH REYES SUÁREZ</v>
          </cell>
          <cell r="F1245" t="str">
            <v>Subdirección de Formación Artistica</v>
          </cell>
          <cell r="G1245" t="str">
            <v>Subdirección de Formación Artística</v>
          </cell>
          <cell r="H1245" t="str">
            <v>Programa Crea</v>
          </cell>
          <cell r="I1245" t="str">
            <v>Contratación Directa</v>
          </cell>
          <cell r="J1245" t="str">
            <v>Contratación directa.</v>
          </cell>
          <cell r="K1245" t="str">
            <v>Prestación de servicios</v>
          </cell>
          <cell r="N1245" t="str">
            <v>Si</v>
          </cell>
          <cell r="O1245" t="str">
            <v>Contrato Prestación de Servicios Profesionales</v>
          </cell>
          <cell r="P1245">
            <v>45385</v>
          </cell>
          <cell r="Q1245">
            <v>45386</v>
          </cell>
          <cell r="R1245">
            <v>45504</v>
          </cell>
          <cell r="S1245">
            <v>118</v>
          </cell>
          <cell r="T1245" t="str">
            <v>En Ejecución</v>
          </cell>
          <cell r="U1245" t="str">
            <v>ALBA YANETH REYES SUÁREZ</v>
          </cell>
          <cell r="X1245" t="str">
            <v>ALBA YANETH REYES SUAREZ</v>
          </cell>
          <cell r="Z1245" t="str">
            <v>Inversión</v>
          </cell>
          <cell r="AA1245">
            <v>2020110010061</v>
          </cell>
          <cell r="AC1245" t="str">
            <v>O23011601140000007619</v>
          </cell>
          <cell r="AF1245">
            <v>35200000</v>
          </cell>
          <cell r="AJ1245" t="str">
            <v>Prestar servicios profesionales al Instituto Distrital de las Artes - IDARTES en el acompañamiento a las actividades asociadas a la planeación, seguimiento y articulación de las
 acciones del componente administrativo y financiero del Programa Crea, en coordinación con los demás componentes del Programa, atendiendo los lineamientos que para ello existan en la entidad</v>
          </cell>
          <cell r="AK1245" t="str">
            <v>Paola Andrea Álvarez Peralta</v>
          </cell>
          <cell r="AL1245">
            <v>40439005</v>
          </cell>
          <cell r="AM1245" t="str">
            <v>1176-2024</v>
          </cell>
          <cell r="AP1245" t="str">
            <v>SECOP II</v>
          </cell>
          <cell r="AS1245" t="str">
            <v>Falso</v>
          </cell>
          <cell r="AU1245" t="str">
            <v>SI</v>
          </cell>
          <cell r="AV1245" t="str">
            <v>Abril</v>
          </cell>
          <cell r="AW1245" t="e">
            <v>#N/A</v>
          </cell>
          <cell r="AX1245">
            <v>45504</v>
          </cell>
          <cell r="AY1245" t="str">
            <v>#REF!</v>
          </cell>
          <cell r="AZ1245" t="str">
            <v>CO1.PCCNTR.6167434</v>
          </cell>
        </row>
        <row r="1246">
          <cell r="D1246" t="str">
            <v>1200-2024</v>
          </cell>
          <cell r="E1246" t="str">
            <v>ALBA YANETH REYES SUÁREZ</v>
          </cell>
          <cell r="F1246" t="str">
            <v>Subdirección de Formación Artistica</v>
          </cell>
          <cell r="G1246" t="str">
            <v>Subdirección de Formación Artística</v>
          </cell>
          <cell r="H1246" t="str">
            <v>Programa Nidos</v>
          </cell>
          <cell r="I1246" t="str">
            <v>Contratación Directa</v>
          </cell>
          <cell r="J1246" t="str">
            <v>Contratación directa.</v>
          </cell>
          <cell r="K1246" t="str">
            <v>Prestación de servicios</v>
          </cell>
          <cell r="N1246" t="str">
            <v>Si</v>
          </cell>
          <cell r="O1246" t="str">
            <v>Contrato Prestación de Servicios Apoyo a la Gestión</v>
          </cell>
          <cell r="P1246">
            <v>45385</v>
          </cell>
          <cell r="Q1246">
            <v>45386</v>
          </cell>
          <cell r="R1246">
            <v>45539</v>
          </cell>
          <cell r="S1246">
            <v>151</v>
          </cell>
          <cell r="T1246" t="str">
            <v>En Ejecución</v>
          </cell>
          <cell r="U1246" t="str">
            <v>ALBA YANETH REYES SUÁREZ</v>
          </cell>
          <cell r="X1246" t="str">
            <v>INGRY JOHANNA NINO GONZALEZ</v>
          </cell>
          <cell r="Z1246" t="str">
            <v>Inversión</v>
          </cell>
          <cell r="AA1246">
            <v>2020110010209</v>
          </cell>
          <cell r="AC1246" t="str">
            <v>O23011601120000007617</v>
          </cell>
          <cell r="AF1246">
            <v>16189200</v>
          </cell>
          <cell r="AJ1246" t="str">
            <v>PRESTAR SERVICIOS DE APOYO A LA GESTIÓN AL IDARTES- SUBDIRECCIÓN DE FORMACIÓN ARTÍSTICA EN EL APOYO AL PROCESO DE CREACIÓN, IMPLEMENTACIÓN Y DOCUMENTACIÓN DE ACCIONES ARTÍSTICO PEDAGÓGICAS TERRITORIALES DE LOS COMPONENTES DEL 
 PROGRAMA NIDOS</v>
          </cell>
          <cell r="AK1246" t="str">
            <v>Nestor Raul Rojas Castiblanco</v>
          </cell>
          <cell r="AL1246">
            <v>1032409244</v>
          </cell>
          <cell r="AM1246" t="str">
            <v>1200-2024</v>
          </cell>
          <cell r="AP1246" t="str">
            <v>SECOP II</v>
          </cell>
          <cell r="AS1246" t="str">
            <v>Falso</v>
          </cell>
          <cell r="AU1246" t="str">
            <v>SI</v>
          </cell>
          <cell r="AV1246" t="str">
            <v>Abril</v>
          </cell>
          <cell r="AW1246" t="e">
            <v>#N/A</v>
          </cell>
          <cell r="AX1246">
            <v>45539</v>
          </cell>
          <cell r="AY1246" t="str">
            <v>#REF!</v>
          </cell>
          <cell r="AZ1246" t="str">
            <v>CO1.PCCNTR.6165066</v>
          </cell>
        </row>
        <row r="1247">
          <cell r="D1247" t="str">
            <v>1203-2024</v>
          </cell>
          <cell r="E1247" t="str">
            <v>LINA MARIA GAVIRIA HURTADO</v>
          </cell>
          <cell r="F1247" t="str">
            <v>Subdirección de las Artes</v>
          </cell>
          <cell r="H1247" t="str">
            <v>Oficina Asesora Jurídica</v>
          </cell>
          <cell r="I1247" t="str">
            <v>Contratación Directa</v>
          </cell>
          <cell r="J1247" t="str">
            <v>Contratación directa.</v>
          </cell>
          <cell r="K1247" t="str">
            <v>Prestación de servicios</v>
          </cell>
          <cell r="N1247" t="str">
            <v>Si</v>
          </cell>
          <cell r="O1247" t="str">
            <v>Contrato Prestación de Servicios Profesionales</v>
          </cell>
          <cell r="P1247">
            <v>45385</v>
          </cell>
          <cell r="Q1247">
            <v>45385</v>
          </cell>
          <cell r="R1247">
            <v>45565</v>
          </cell>
          <cell r="S1247">
            <v>178</v>
          </cell>
          <cell r="T1247" t="str">
            <v>En Ejecución</v>
          </cell>
          <cell r="U1247" t="str">
            <v>LINA MARIA GAVIRIA HURTADO</v>
          </cell>
          <cell r="X1247" t="str">
            <v>HEIDY YOBANNA MORENO MORENO</v>
          </cell>
          <cell r="Z1247" t="str">
            <v>Inversión</v>
          </cell>
          <cell r="AA1247">
            <v>2020110010063</v>
          </cell>
          <cell r="AC1247" t="str">
            <v>O23011601210000007585</v>
          </cell>
          <cell r="AF1247">
            <v>24000000</v>
          </cell>
          <cell r="AJ1247" t="str">
            <v>Prestar servicios profesionales al Instituto Distrital de las Artes IDARTES - Oficina Asesora Jurídica o a la dependencia que haga sus veces, en materia de expedientes virtuales, reportes, recaudo, clasificación y consolidación de información, publicación de actos administrativos, alimentación y organización de base de datos , así como apoyo a la supervisión</v>
          </cell>
          <cell r="AK1247" t="str">
            <v>LAURA VIVIANA HERNANDEZ ANGARITA</v>
          </cell>
          <cell r="AL1247">
            <v>1020790015</v>
          </cell>
          <cell r="AM1247" t="str">
            <v>1203-2024</v>
          </cell>
          <cell r="AP1247" t="str">
            <v>SECOP II</v>
          </cell>
          <cell r="AS1247" t="str">
            <v>Falso</v>
          </cell>
          <cell r="AU1247" t="str">
            <v>SI</v>
          </cell>
          <cell r="AV1247" t="str">
            <v>Abril</v>
          </cell>
          <cell r="AW1247" t="e">
            <v>#N/A</v>
          </cell>
          <cell r="AX1247">
            <v>45565</v>
          </cell>
          <cell r="AY1247" t="str">
            <v>#REF!</v>
          </cell>
          <cell r="AZ1247" t="str">
            <v>CO1.PCCNTR.6165745</v>
          </cell>
        </row>
        <row r="1248">
          <cell r="D1248" t="str">
            <v>1171-2024</v>
          </cell>
          <cell r="E1248" t="str">
            <v>LINA MARIA GAVIRIA HURTADO</v>
          </cell>
          <cell r="F1248" t="str">
            <v>Subdirección de las Artes</v>
          </cell>
          <cell r="I1248" t="str">
            <v>Contratación Directa</v>
          </cell>
          <cell r="J1248" t="str">
            <v>Contratación directa.</v>
          </cell>
          <cell r="K1248" t="str">
            <v>Prestación de servicios</v>
          </cell>
          <cell r="N1248" t="str">
            <v>Si</v>
          </cell>
          <cell r="O1248" t="str">
            <v>Contrato Prestación de Servicios Apoyo a la Gestión</v>
          </cell>
          <cell r="P1248">
            <v>45386</v>
          </cell>
          <cell r="Q1248">
            <v>45387</v>
          </cell>
          <cell r="R1248">
            <v>45643</v>
          </cell>
          <cell r="S1248">
            <v>253</v>
          </cell>
          <cell r="T1248" t="str">
            <v>En Ejecución</v>
          </cell>
          <cell r="U1248" t="str">
            <v>LINA MARIA GAVIRIA HURTADO</v>
          </cell>
          <cell r="X1248" t="str">
            <v>MARIA CATALINA RODRIGUEZ ARIZA</v>
          </cell>
          <cell r="Z1248" t="str">
            <v>Inversión</v>
          </cell>
          <cell r="AA1248">
            <v>2020110010063</v>
          </cell>
          <cell r="AC1248" t="str">
            <v>O23011601210000007585</v>
          </cell>
          <cell r="AF1248">
            <v>51000000</v>
          </cell>
          <cell r="AI1248" t="str">
            <v>$ 6.000.000,00</v>
          </cell>
          <cell r="AJ1248" t="str">
            <v>Prestar servicios de apoyo a la gestión al IDARTES - Subdirección de las Artes - Gerencia de Artes Plásticas y Visuales en la planeación, ejecución, seguimiento e implementación de las acciones necesarias, para fortalecer los proyectos de emprendimiento artístico</v>
          </cell>
          <cell r="AK1248" t="str">
            <v>Shayla Rodríguez Richardson</v>
          </cell>
          <cell r="AL1248">
            <v>1098663610</v>
          </cell>
          <cell r="AM1248" t="str">
            <v>1171-2024</v>
          </cell>
          <cell r="AP1248" t="str">
            <v>SECOP II</v>
          </cell>
          <cell r="AS1248" t="str">
            <v>Falso</v>
          </cell>
          <cell r="AU1248" t="str">
            <v>SI</v>
          </cell>
          <cell r="AV1248" t="str">
            <v>Abril</v>
          </cell>
          <cell r="AW1248" t="e">
            <v>#N/A</v>
          </cell>
          <cell r="AX1248">
            <v>45643</v>
          </cell>
          <cell r="AY1248" t="str">
            <v>#REF!</v>
          </cell>
          <cell r="AZ1248" t="str">
            <v>CO1.PCCNTR.6153907</v>
          </cell>
        </row>
        <row r="1249">
          <cell r="D1249" t="str">
            <v>1199-2024</v>
          </cell>
          <cell r="E1249" t="str">
            <v>ANDRES FELIPE ALBARRACIN RODRIGUEZ</v>
          </cell>
          <cell r="F1249" t="str">
            <v>Subdirección Administrativa y Financiera</v>
          </cell>
          <cell r="H1249" t="str">
            <v>Dirección General</v>
          </cell>
          <cell r="I1249" t="str">
            <v>Contratación Directa</v>
          </cell>
          <cell r="J1249" t="str">
            <v>Contratación directa.</v>
          </cell>
          <cell r="K1249" t="str">
            <v>Prestación de servicios</v>
          </cell>
          <cell r="N1249" t="str">
            <v>Si</v>
          </cell>
          <cell r="O1249" t="str">
            <v>Contrato Prestación de Servicios Profesionales</v>
          </cell>
          <cell r="P1249">
            <v>45386</v>
          </cell>
          <cell r="Q1249">
            <v>45392</v>
          </cell>
          <cell r="R1249">
            <v>45688</v>
          </cell>
          <cell r="S1249">
            <v>292</v>
          </cell>
          <cell r="T1249" t="str">
            <v>En Ejecución</v>
          </cell>
          <cell r="U1249" t="str">
            <v>ANDRES FELIPE ALBARRACIN RODRIGUEZ</v>
          </cell>
          <cell r="X1249" t="str">
            <v>PAOLA ANDREA MENDEZ HERNANDEZ</v>
          </cell>
          <cell r="Z1249" t="str">
            <v>Inversión</v>
          </cell>
          <cell r="AA1249">
            <v>2020110010376</v>
          </cell>
          <cell r="AC1249" t="str">
            <v>O23011605560000007902</v>
          </cell>
          <cell r="AF1249">
            <v>48333333</v>
          </cell>
          <cell r="AI1249" t="str">
            <v>$ 5.000.000,00</v>
          </cell>
          <cell r="AJ1249" t="str">
            <v>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v>
          </cell>
          <cell r="AK1249" t="str">
            <v>Nadia Giselle Campos Avila</v>
          </cell>
          <cell r="AL1249">
            <v>1020725231</v>
          </cell>
          <cell r="AM1249" t="str">
            <v>1199-2024</v>
          </cell>
          <cell r="AP1249" t="str">
            <v>SECOP II</v>
          </cell>
          <cell r="AS1249" t="str">
            <v>Falso</v>
          </cell>
          <cell r="AU1249" t="str">
            <v>SI</v>
          </cell>
          <cell r="AV1249" t="str">
            <v>Abril</v>
          </cell>
          <cell r="AW1249" t="e">
            <v>#N/A</v>
          </cell>
          <cell r="AX1249">
            <v>45688</v>
          </cell>
          <cell r="AY1249" t="str">
            <v>#REF!</v>
          </cell>
          <cell r="AZ1249" t="str">
            <v>CO1.PCCNTR.6170759</v>
          </cell>
        </row>
        <row r="1250">
          <cell r="D1250" t="str">
            <v>1204-2024</v>
          </cell>
          <cell r="E1250" t="str">
            <v>ALBA YANETH REYES SUÁREZ</v>
          </cell>
          <cell r="F1250" t="str">
            <v>Subdirección de Formación Artistica</v>
          </cell>
          <cell r="G1250" t="str">
            <v>Subdirección de Formación Artística</v>
          </cell>
          <cell r="H1250" t="str">
            <v>Programa Nidos</v>
          </cell>
          <cell r="I1250" t="str">
            <v>Contratación Directa</v>
          </cell>
          <cell r="J1250" t="str">
            <v>Contratación directa.</v>
          </cell>
          <cell r="K1250" t="str">
            <v>Prestación de servicios</v>
          </cell>
          <cell r="N1250" t="str">
            <v>Si</v>
          </cell>
          <cell r="O1250" t="str">
            <v>Contrato Prestación de Servicios Profesionales</v>
          </cell>
          <cell r="P1250">
            <v>45386</v>
          </cell>
          <cell r="Q1250">
            <v>45387</v>
          </cell>
          <cell r="R1250">
            <v>45624</v>
          </cell>
          <cell r="S1250">
            <v>234</v>
          </cell>
          <cell r="T1250" t="str">
            <v>En Ejecución</v>
          </cell>
          <cell r="U1250" t="str">
            <v>ALBA YANETH REYES SUÁREZ</v>
          </cell>
          <cell r="X1250" t="str">
            <v>ALBA YANETH REYES SUAREZ</v>
          </cell>
          <cell r="Z1250" t="str">
            <v>Inversión</v>
          </cell>
          <cell r="AA1250">
            <v>2020110010209</v>
          </cell>
          <cell r="AC1250" t="str">
            <v>O23011601120000007617</v>
          </cell>
          <cell r="AF1250">
            <v>40371200</v>
          </cell>
          <cell r="AI1250" t="str">
            <v>$ 5.312.000,00</v>
          </cell>
          <cell r="AJ1250" t="str">
            <v>PRESTAR SERVICIOS PROFESIONALES AL IDARTES- SUBDIRECCIÓN DE FORMACIÓN ARTÍSTICA EN EL SEGUIMIENTO Y ACOMPAÑAMIENTO ARTÍSTICO PEDAGÓGICO TERRITORIAL EN LA CREACIÓN, IMPLEMENTACIÓN Y DOCUMENTACIÓN DE LAS ACCIONES ARTÍSTICAS PARA LA PRIMERA INFANCIA DEL PROGRAMA NIDOS, EN EL MARCO DEL CONVENIO INTERADMINISTRATIVO NO. 6084778 DE 2024 CELEBRADO ENTRE LA SECRETARÍA DE EDUCACIÓN DEL DISTRITO Y EL INSTITUTO DISTRITAL DE LAS ARTES - IDARTES.</v>
          </cell>
          <cell r="AK1250" t="str">
            <v>AYDA LUCERO WILCHES AVELLA</v>
          </cell>
          <cell r="AL1250">
            <v>53015682</v>
          </cell>
          <cell r="AM1250" t="str">
            <v>1204-2024</v>
          </cell>
          <cell r="AP1250" t="str">
            <v>SECOP II</v>
          </cell>
          <cell r="AS1250" t="str">
            <v>Falso</v>
          </cell>
          <cell r="AU1250" t="str">
            <v>SI</v>
          </cell>
          <cell r="AV1250" t="str">
            <v>Abril</v>
          </cell>
          <cell r="AW1250" t="e">
            <v>#N/A</v>
          </cell>
          <cell r="AX1250">
            <v>45624</v>
          </cell>
          <cell r="AY1250" t="str">
            <v>#REF!</v>
          </cell>
          <cell r="AZ1250" t="str">
            <v>CO1.PCCNTR.6171940</v>
          </cell>
        </row>
        <row r="1251">
          <cell r="D1251" t="str">
            <v>1205-2024</v>
          </cell>
          <cell r="E1251" t="str">
            <v>ALBA YANETH REYES SUÁREZ</v>
          </cell>
          <cell r="F1251" t="str">
            <v>Subdirección de Formación Artistica</v>
          </cell>
          <cell r="G1251" t="str">
            <v>Subdirección de Formación Artística</v>
          </cell>
          <cell r="H1251" t="str">
            <v>Programa Crea</v>
          </cell>
          <cell r="I1251" t="str">
            <v>Contratación Directa</v>
          </cell>
          <cell r="J1251" t="str">
            <v>Contratación directa.</v>
          </cell>
          <cell r="K1251" t="str">
            <v>Prestación de servicios</v>
          </cell>
          <cell r="N1251" t="str">
            <v>Si</v>
          </cell>
          <cell r="O1251" t="str">
            <v>Contrato Prestación de Servicios Profesionales</v>
          </cell>
          <cell r="P1251">
            <v>45386</v>
          </cell>
          <cell r="Q1251">
            <v>45387</v>
          </cell>
          <cell r="R1251">
            <v>45649</v>
          </cell>
          <cell r="S1251">
            <v>259</v>
          </cell>
          <cell r="T1251" t="str">
            <v>En Ejecución</v>
          </cell>
          <cell r="U1251" t="str">
            <v>ALBA YANETH REYES SUÁREZ</v>
          </cell>
          <cell r="X1251" t="str">
            <v>ALBA YANETH REYES SUAREZ</v>
          </cell>
          <cell r="Z1251" t="str">
            <v>Inversión</v>
          </cell>
          <cell r="AA1251">
            <v>2020110010061</v>
          </cell>
          <cell r="AC1251" t="str">
            <v>O23011601140000007619</v>
          </cell>
          <cell r="AF1251">
            <v>48847867</v>
          </cell>
          <cell r="AI1251" t="str">
            <v>$ 5.572.000,00</v>
          </cell>
          <cell r="AJ1251"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251" t="str">
            <v>Paul Yila Pacheco Cano</v>
          </cell>
          <cell r="AL1251">
            <v>80058732</v>
          </cell>
          <cell r="AM1251" t="str">
            <v>1205-2024</v>
          </cell>
          <cell r="AP1251" t="str">
            <v>SECOP II</v>
          </cell>
          <cell r="AS1251" t="str">
            <v>Falso</v>
          </cell>
          <cell r="AU1251" t="str">
            <v>SI</v>
          </cell>
          <cell r="AV1251" t="str">
            <v>Abril</v>
          </cell>
          <cell r="AW1251" t="e">
            <v>#N/A</v>
          </cell>
          <cell r="AX1251">
            <v>45649</v>
          </cell>
          <cell r="AY1251" t="str">
            <v>#REF!</v>
          </cell>
          <cell r="AZ1251" t="str">
            <v>CO1.PCCNTR.6171855</v>
          </cell>
        </row>
        <row r="1252">
          <cell r="D1252" t="str">
            <v>1206-2024</v>
          </cell>
          <cell r="E1252" t="str">
            <v>ALBA YANETH REYES SUÁREZ</v>
          </cell>
          <cell r="F1252" t="str">
            <v>Subdirección de Formación Artistica</v>
          </cell>
          <cell r="G1252" t="str">
            <v>Subdirección de Formación Artística</v>
          </cell>
          <cell r="H1252" t="str">
            <v>Programa Crea</v>
          </cell>
          <cell r="I1252" t="str">
            <v>Contratación Directa</v>
          </cell>
          <cell r="J1252" t="str">
            <v>Contratación directa.</v>
          </cell>
          <cell r="K1252" t="str">
            <v>Prestación de servicios</v>
          </cell>
          <cell r="N1252" t="str">
            <v>Si</v>
          </cell>
          <cell r="O1252" t="str">
            <v>Contrato Prestación de Servicios Profesionales</v>
          </cell>
          <cell r="P1252">
            <v>45386</v>
          </cell>
          <cell r="Q1252">
            <v>45386</v>
          </cell>
          <cell r="R1252">
            <v>45458</v>
          </cell>
          <cell r="S1252">
            <v>72</v>
          </cell>
          <cell r="T1252" t="str">
            <v>En Ejecución</v>
          </cell>
          <cell r="U1252" t="str">
            <v>ALBA YANETH REYES SUÁREZ</v>
          </cell>
          <cell r="X1252" t="str">
            <v>ALBA YANETH REYES SUAREZ</v>
          </cell>
          <cell r="Z1252" t="str">
            <v>Inversión</v>
          </cell>
          <cell r="AA1252">
            <v>2020110010061</v>
          </cell>
          <cell r="AC1252" t="str">
            <v>O23011601140000007619</v>
          </cell>
          <cell r="AF1252">
            <v>8997450</v>
          </cell>
          <cell r="AJ1252"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252" t="str">
            <v>LUZ ANGELA MONTAÑA GALEANO</v>
          </cell>
          <cell r="AL1252">
            <v>52253392</v>
          </cell>
          <cell r="AM1252" t="str">
            <v>1206-2024</v>
          </cell>
          <cell r="AP1252" t="str">
            <v>SECOP II</v>
          </cell>
          <cell r="AS1252" t="str">
            <v>Falso</v>
          </cell>
          <cell r="AU1252" t="str">
            <v>SI</v>
          </cell>
          <cell r="AV1252" t="str">
            <v>Abril</v>
          </cell>
          <cell r="AW1252" t="e">
            <v>#N/A</v>
          </cell>
          <cell r="AX1252">
            <v>45458</v>
          </cell>
          <cell r="AY1252" t="str">
            <v>#REF!</v>
          </cell>
          <cell r="AZ1252" t="str">
            <v>CO1.PCCNTR.6172055</v>
          </cell>
        </row>
        <row r="1253">
          <cell r="D1253" t="str">
            <v>1207-2024</v>
          </cell>
          <cell r="E1253" t="str">
            <v>ALBA YANETH REYES SUÁREZ</v>
          </cell>
          <cell r="F1253" t="str">
            <v>Subdirección de Formación Artistica</v>
          </cell>
          <cell r="G1253" t="str">
            <v>Subdirección de Formación Artística</v>
          </cell>
          <cell r="H1253" t="str">
            <v>Programa Crea</v>
          </cell>
          <cell r="I1253" t="str">
            <v>Contratación Directa</v>
          </cell>
          <cell r="J1253" t="str">
            <v>Contratación directa.</v>
          </cell>
          <cell r="K1253" t="str">
            <v>Prestación de servicios</v>
          </cell>
          <cell r="N1253" t="str">
            <v>Si</v>
          </cell>
          <cell r="O1253" t="str">
            <v>Contrato Prestación de Servicios Profesionales</v>
          </cell>
          <cell r="P1253">
            <v>45386</v>
          </cell>
          <cell r="Q1253">
            <v>45387</v>
          </cell>
          <cell r="R1253">
            <v>45504</v>
          </cell>
          <cell r="S1253">
            <v>117</v>
          </cell>
          <cell r="T1253" t="str">
            <v>En Ejecución</v>
          </cell>
          <cell r="U1253" t="str">
            <v>ALBA YANETH REYES SUÁREZ</v>
          </cell>
          <cell r="X1253" t="str">
            <v>ALBA YANETH REYES SUAREZ</v>
          </cell>
          <cell r="Z1253" t="str">
            <v>Inversión</v>
          </cell>
          <cell r="AA1253">
            <v>2020110010061</v>
          </cell>
          <cell r="AC1253" t="str">
            <v>O23011601140000007619</v>
          </cell>
          <cell r="AF1253">
            <v>27228000</v>
          </cell>
          <cell r="AJ1253" t="str">
            <v>Prestar servicios profesionales al IDARTES - Subdirección de Formación Artística, para el planteamiento de estrategias pedagógicas y artísticas de los procesos de formación en Artes electrónicas,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253" t="str">
            <v>Carlos Enrique Pérez Jaramillo</v>
          </cell>
          <cell r="AL1253">
            <v>79628299</v>
          </cell>
          <cell r="AM1253" t="str">
            <v>1207-2024</v>
          </cell>
          <cell r="AP1253" t="str">
            <v>SECOP II</v>
          </cell>
          <cell r="AS1253" t="str">
            <v>Falso</v>
          </cell>
          <cell r="AU1253" t="str">
            <v>SI</v>
          </cell>
          <cell r="AV1253" t="str">
            <v>Abril</v>
          </cell>
          <cell r="AW1253" t="e">
            <v>#N/A</v>
          </cell>
          <cell r="AX1253">
            <v>45504</v>
          </cell>
          <cell r="AY1253" t="str">
            <v>#REF!</v>
          </cell>
          <cell r="AZ1253" t="str">
            <v>CO1.PCCNTR.6172027</v>
          </cell>
        </row>
        <row r="1254">
          <cell r="D1254" t="str">
            <v>1208-2024</v>
          </cell>
          <cell r="E1254" t="str">
            <v>LINA MARIA GAVIRIA HURTADO</v>
          </cell>
          <cell r="F1254" t="str">
            <v>Subdirección de las Artes</v>
          </cell>
          <cell r="I1254" t="str">
            <v>Contratación Directa</v>
          </cell>
          <cell r="J1254" t="str">
            <v>Contratación directa.</v>
          </cell>
          <cell r="K1254" t="str">
            <v>Prestación de servicios</v>
          </cell>
          <cell r="N1254" t="str">
            <v>Si</v>
          </cell>
          <cell r="O1254" t="str">
            <v>Contrato Prestación de Servicios Apoyo a la Gestión</v>
          </cell>
          <cell r="P1254">
            <v>45386</v>
          </cell>
          <cell r="Q1254">
            <v>45387</v>
          </cell>
          <cell r="R1254">
            <v>45687</v>
          </cell>
          <cell r="S1254">
            <v>296</v>
          </cell>
          <cell r="T1254" t="str">
            <v>En Ejecución</v>
          </cell>
          <cell r="U1254" t="str">
            <v>LINA MARIA GAVIRIA HURTADO</v>
          </cell>
          <cell r="X1254" t="str">
            <v>LINA MARIA GAVIRIA HURTADO</v>
          </cell>
          <cell r="Z1254" t="str">
            <v>Inversión</v>
          </cell>
          <cell r="AA1254">
            <v>2020110010063</v>
          </cell>
          <cell r="AC1254" t="str">
            <v>O23011601210000007585</v>
          </cell>
          <cell r="AF1254">
            <v>68700000</v>
          </cell>
          <cell r="AI1254" t="str">
            <v>$ 6.870.000,00</v>
          </cell>
          <cell r="AJ1254" t="str">
            <v>Prestar servicios de apoyo a la gestión a la Subdirección de las Artes - Área de Producción, en la proyección y verificación de condiciones e insumos para el desarrollo de las actividades relacionadas con la producción técnica de eventos, así como realizar las actividades programadas, producidas y/o en los que haga parte el Idartes, de conformidad con los lineamientos, directrices y requerimientos de la entidad.</v>
          </cell>
          <cell r="AK1254" t="str">
            <v>Julián Remolina Alarcón</v>
          </cell>
          <cell r="AL1254">
            <v>1031140586</v>
          </cell>
          <cell r="AM1254" t="str">
            <v>1208-2024</v>
          </cell>
          <cell r="AP1254" t="str">
            <v>SECOP II</v>
          </cell>
          <cell r="AS1254" t="str">
            <v>Falso</v>
          </cell>
          <cell r="AU1254" t="str">
            <v>SI</v>
          </cell>
          <cell r="AV1254" t="str">
            <v>Abril</v>
          </cell>
          <cell r="AW1254" t="e">
            <v>#N/A</v>
          </cell>
          <cell r="AX1254">
            <v>45687</v>
          </cell>
          <cell r="AY1254" t="str">
            <v>#REF!</v>
          </cell>
          <cell r="AZ1254" t="str">
            <v>CO1.PCCNTR.6169254</v>
          </cell>
        </row>
        <row r="1255">
          <cell r="D1255" t="str">
            <v>1209-2024</v>
          </cell>
          <cell r="E1255" t="str">
            <v>ANDRES FELIPE ALBARRACIN RODRIGUEZ</v>
          </cell>
          <cell r="F1255" t="str">
            <v>Subdirección Administrativa y Financiera</v>
          </cell>
          <cell r="H1255" t="str">
            <v>Oficina Asesora de Planeación y Tecnologias de la Informaciónn</v>
          </cell>
          <cell r="I1255" t="str">
            <v>Contratación Directa</v>
          </cell>
          <cell r="J1255" t="str">
            <v>Contratación directa.</v>
          </cell>
          <cell r="K1255" t="str">
            <v>Prestación de servicios</v>
          </cell>
          <cell r="N1255" t="str">
            <v>Si</v>
          </cell>
          <cell r="O1255" t="str">
            <v>Contrato Prestación de Servicios Profesionales</v>
          </cell>
          <cell r="P1255">
            <v>45386</v>
          </cell>
          <cell r="Q1255">
            <v>45390</v>
          </cell>
          <cell r="R1255">
            <v>45698</v>
          </cell>
          <cell r="S1255">
            <v>303</v>
          </cell>
          <cell r="T1255" t="str">
            <v>Cedido</v>
          </cell>
          <cell r="U1255" t="str">
            <v>ANDRES FELIPE ALBARRACIN RODRIGUEZ</v>
          </cell>
          <cell r="X1255" t="str">
            <v>DANIEL SANCHEZ ROJAS</v>
          </cell>
          <cell r="Z1255" t="str">
            <v>Inversión</v>
          </cell>
          <cell r="AA1255">
            <v>2020110010376</v>
          </cell>
          <cell r="AC1255" t="str">
            <v>O23011605560000007902</v>
          </cell>
          <cell r="AF1255">
            <v>32454000</v>
          </cell>
          <cell r="AI1255" t="str">
            <v>$ 3.606.000,00</v>
          </cell>
          <cell r="AJ1255" t="str">
            <v>Prestar servicios profesionales al IDARTES - Oficina Asesora de Planeación y Tecnologías de la Información, en actividades relacionadas con la transferencia de conocimiento en el marco de la implementación de la gestión ambiental, así como, la implementación de estrategias encaminadas a la concientización ambiental institucional en el marco del modelo integrado de gestión MIPG, así como apoyar la supervisión de contratos de persona natural en el marco de la competencia de la OAPTI.</v>
          </cell>
          <cell r="AK1255" t="str">
            <v>PAULA ALEJANDRA RODRIGUEZ VACA</v>
          </cell>
          <cell r="AL1255">
            <v>1032481686</v>
          </cell>
          <cell r="AM1255" t="str">
            <v>1209-2024</v>
          </cell>
          <cell r="AP1255" t="str">
            <v>SECOP II</v>
          </cell>
          <cell r="AS1255" t="str">
            <v>Falso</v>
          </cell>
          <cell r="AU1255" t="str">
            <v>SI</v>
          </cell>
          <cell r="AV1255" t="str">
            <v>Abril</v>
          </cell>
          <cell r="AW1255" t="e">
            <v>#N/A</v>
          </cell>
          <cell r="AX1255">
            <v>45698</v>
          </cell>
          <cell r="AY1255" t="str">
            <v>#REF!</v>
          </cell>
          <cell r="AZ1255" t="str">
            <v>CO1.PCCNTR.6171031</v>
          </cell>
        </row>
        <row r="1256">
          <cell r="D1256" t="str">
            <v>1211-2024</v>
          </cell>
          <cell r="E1256" t="str">
            <v>ANDRES FELIPE ALBARRACIN RODRIGUEZ</v>
          </cell>
          <cell r="F1256" t="str">
            <v>Subdirección Administrativa y Financiera</v>
          </cell>
          <cell r="I1256" t="str">
            <v>Contratación Directa</v>
          </cell>
          <cell r="J1256" t="str">
            <v>Contratación directa.</v>
          </cell>
          <cell r="K1256" t="str">
            <v>Prestación de servicios</v>
          </cell>
          <cell r="N1256" t="str">
            <v>Si</v>
          </cell>
          <cell r="O1256" t="str">
            <v>Contrato Prestación de Servicios Apoyo a la Gestión</v>
          </cell>
          <cell r="P1256">
            <v>45386</v>
          </cell>
          <cell r="Q1256">
            <v>45387</v>
          </cell>
          <cell r="R1256">
            <v>45688</v>
          </cell>
          <cell r="S1256">
            <v>297</v>
          </cell>
          <cell r="T1256" t="str">
            <v>En Ejecución</v>
          </cell>
          <cell r="U1256" t="str">
            <v>ANDRES FELIPE ALBARRACIN RODRIGUEZ</v>
          </cell>
          <cell r="X1256" t="str">
            <v>KAREN CHARLOT SANTISTEBAN MURIEL</v>
          </cell>
          <cell r="Z1256" t="str">
            <v>Inversión</v>
          </cell>
          <cell r="AA1256">
            <v>2020110010376</v>
          </cell>
          <cell r="AC1256" t="str">
            <v>O23011605560000007902</v>
          </cell>
          <cell r="AF1256">
            <v>48345229</v>
          </cell>
          <cell r="AI1256" t="str">
            <v>$ 4.916.464,00</v>
          </cell>
          <cell r="AJ1256" t="str">
            <v>PRESTAR LOS SERVICIOS DE APOYO A LA GESTIÓN AL INSTITUTO DISTRITAL DE LAS ARTES - IDARTES EN LA SUBDIRECCIÓN ADMINISTRATIVA Y FINANCIERA- TALENTO HUMANO EN ACTIVIDADES CONTRACTUALES, ADMINISTRATIVAS Y FINANCIERAS PARA DAR CUMPLIMIENTO AL PLAN ESTRATÉGICO</v>
          </cell>
          <cell r="AK1256" t="str">
            <v>EDGAR ORLANDO VELANDIA PRIETO</v>
          </cell>
          <cell r="AL1256">
            <v>3059160</v>
          </cell>
          <cell r="AM1256" t="str">
            <v>1211-2024</v>
          </cell>
          <cell r="AP1256" t="str">
            <v>SECOP II</v>
          </cell>
          <cell r="AS1256" t="str">
            <v>Falso</v>
          </cell>
          <cell r="AU1256" t="str">
            <v>SI</v>
          </cell>
          <cell r="AV1256" t="str">
            <v>Abril</v>
          </cell>
          <cell r="AW1256" t="e">
            <v>#N/A</v>
          </cell>
          <cell r="AX1256">
            <v>45688</v>
          </cell>
          <cell r="AY1256" t="str">
            <v>#REF!</v>
          </cell>
          <cell r="AZ1256" t="str">
            <v>CO1.PCCNTR.6172016</v>
          </cell>
        </row>
        <row r="1257">
          <cell r="D1257" t="str">
            <v>1213-2024</v>
          </cell>
          <cell r="E1257" t="str">
            <v>ANDRES FELIPE ALBARRACIN RODRIGUEZ</v>
          </cell>
          <cell r="F1257" t="str">
            <v>Subdirección Administrativa y Financiera</v>
          </cell>
          <cell r="H1257" t="str">
            <v>Oficina Asesora de Planeación y Tecnologias de la Informaciónn</v>
          </cell>
          <cell r="I1257" t="str">
            <v>Contratación Directa</v>
          </cell>
          <cell r="J1257" t="str">
            <v>Contratación directa.</v>
          </cell>
          <cell r="K1257" t="str">
            <v>Prestación de servicios</v>
          </cell>
          <cell r="N1257" t="str">
            <v>Si</v>
          </cell>
          <cell r="O1257" t="str">
            <v>Contrato Prestación de Servicios Profesionales</v>
          </cell>
          <cell r="P1257">
            <v>45386</v>
          </cell>
          <cell r="Q1257">
            <v>45387</v>
          </cell>
          <cell r="R1257">
            <v>45686</v>
          </cell>
          <cell r="S1257">
            <v>295</v>
          </cell>
          <cell r="T1257" t="str">
            <v>En Ejecución</v>
          </cell>
          <cell r="U1257" t="str">
            <v>ANDRES FELIPE ALBARRACIN RODRIGUEZ</v>
          </cell>
          <cell r="X1257" t="str">
            <v>DANIEL SANCHEZ ROJAS</v>
          </cell>
          <cell r="Z1257" t="str">
            <v>Inversión</v>
          </cell>
          <cell r="AA1257">
            <v>2020110010376</v>
          </cell>
          <cell r="AC1257" t="str">
            <v>O23011605560000007902</v>
          </cell>
          <cell r="AF1257">
            <v>35459000</v>
          </cell>
          <cell r="AI1257" t="str">
            <v>$ 3.606.000,00</v>
          </cell>
          <cell r="AJ1257" t="str">
            <v>PRESTAR SERVICIOS PROFESIONALES AL IDARTES - OFICINA ASESORA DE PLANEACIÓN Y TECNOLOGÍAS DE LA INFORMACIÓN, EN ACTIVIDADES RELACIONADAS CON EL SEGUIMIENTO Y VERIFICACIÓN DE LAS CONDICIONES AMBIENTALES DE LOS CENTROS CREA, SEDES Y 
 EQUIPAMIENTOS DE LA ENTIDAD, ASÍ COMO, LA ACTUALIZACIÓN DOCUMENTAL EN EL MARCO DEL MODELO INTEGRADO DE GESTIÓN MIPG.</v>
          </cell>
          <cell r="AK1257" t="str">
            <v>William Armando Arias Algarra</v>
          </cell>
          <cell r="AL1257">
            <v>1022361476</v>
          </cell>
          <cell r="AM1257" t="str">
            <v>1213-2024</v>
          </cell>
          <cell r="AP1257" t="str">
            <v>SECOP II</v>
          </cell>
          <cell r="AS1257" t="str">
            <v>Falso</v>
          </cell>
          <cell r="AU1257" t="str">
            <v>SI</v>
          </cell>
          <cell r="AV1257" t="str">
            <v>Abril</v>
          </cell>
          <cell r="AW1257" t="e">
            <v>#N/A</v>
          </cell>
          <cell r="AX1257">
            <v>45686</v>
          </cell>
          <cell r="AY1257" t="str">
            <v>#REF!</v>
          </cell>
          <cell r="AZ1257" t="str">
            <v>CO1.PCCNTR.6171748</v>
          </cell>
        </row>
        <row r="1258">
          <cell r="D1258" t="str">
            <v>1214-2024</v>
          </cell>
          <cell r="E1258" t="str">
            <v>ANDRES FELIPE ALBARRACIN RODRIGUEZ</v>
          </cell>
          <cell r="F1258" t="str">
            <v>Subdirección Administrativa y Financiera</v>
          </cell>
          <cell r="I1258" t="str">
            <v>Contratación Directa</v>
          </cell>
          <cell r="J1258" t="str">
            <v>Contratación directa.</v>
          </cell>
          <cell r="K1258" t="str">
            <v>Prestación de servicios</v>
          </cell>
          <cell r="N1258" t="str">
            <v>Si</v>
          </cell>
          <cell r="O1258" t="str">
            <v>Contrato Prestación de Servicios Apoyo a la Gestión</v>
          </cell>
          <cell r="P1258">
            <v>45386</v>
          </cell>
          <cell r="Q1258">
            <v>45387</v>
          </cell>
          <cell r="R1258">
            <v>45688</v>
          </cell>
          <cell r="S1258">
            <v>297</v>
          </cell>
          <cell r="T1258" t="str">
            <v>En Ejecución</v>
          </cell>
          <cell r="U1258" t="str">
            <v>ANDRES FELIPE ALBARRACIN RODRIGUEZ</v>
          </cell>
          <cell r="X1258" t="str">
            <v>KAREN CHARLOT SANTISTEBAN MURIEL</v>
          </cell>
          <cell r="Z1258" t="str">
            <v>Inversión</v>
          </cell>
          <cell r="AA1258">
            <v>2020110010376</v>
          </cell>
          <cell r="AC1258" t="str">
            <v>O23011605560000007902</v>
          </cell>
          <cell r="AF1258">
            <v>39333333</v>
          </cell>
          <cell r="AI1258" t="str">
            <v>$ 4.000.000,00</v>
          </cell>
          <cell r="AJ1258" t="str">
            <v>PRESTAR SERVICIOS DE APOYO A LA GESTIÓN AL INSTITUTO DISTRITAL DE LAS ARTES EN LA SUBDIRECCIÓN ADMINISTRATIVA Y FINANCIERA - TALENTO HUMANO, EN ACTIVIDADES ADMINISTRATIVAS, OPERATIVAS Y LOGÍSTICAS, DE CONFORMIDAD CON LAS NECESIDADES DE LA SAF - TALENTO HUMANO</v>
          </cell>
          <cell r="AK1258" t="str">
            <v>Jose Jefferson Gordillo Aguilera</v>
          </cell>
          <cell r="AL1258">
            <v>1026270110</v>
          </cell>
          <cell r="AM1258" t="str">
            <v>1214-2024</v>
          </cell>
          <cell r="AP1258" t="str">
            <v>SECOP II</v>
          </cell>
          <cell r="AS1258" t="str">
            <v>Falso</v>
          </cell>
          <cell r="AU1258" t="str">
            <v>SI</v>
          </cell>
          <cell r="AV1258" t="str">
            <v>Abril</v>
          </cell>
          <cell r="AW1258" t="e">
            <v>#N/A</v>
          </cell>
          <cell r="AX1258">
            <v>45688</v>
          </cell>
          <cell r="AY1258" t="str">
            <v>#REF!</v>
          </cell>
          <cell r="AZ1258" t="str">
            <v>CO1.PCCNTR.6171678</v>
          </cell>
        </row>
        <row r="1259">
          <cell r="D1259" t="str">
            <v>1216-2024</v>
          </cell>
          <cell r="E1259" t="str">
            <v>ANDRES FELIPE ALBARRACIN RODRIGUEZ</v>
          </cell>
          <cell r="F1259" t="str">
            <v>Subdirección Administrativa y Financiera</v>
          </cell>
          <cell r="I1259" t="str">
            <v>Contratación Directa</v>
          </cell>
          <cell r="J1259" t="str">
            <v>Contratación directa.</v>
          </cell>
          <cell r="K1259" t="str">
            <v>Prestación de servicios</v>
          </cell>
          <cell r="N1259" t="str">
            <v>Si</v>
          </cell>
          <cell r="O1259" t="str">
            <v>Contrato Prestación de Servicios Apoyo a la Gestión</v>
          </cell>
          <cell r="P1259">
            <v>45386</v>
          </cell>
          <cell r="Q1259">
            <v>45391</v>
          </cell>
          <cell r="R1259">
            <v>45686</v>
          </cell>
          <cell r="S1259">
            <v>291</v>
          </cell>
          <cell r="T1259" t="str">
            <v>En Ejecución</v>
          </cell>
          <cell r="U1259" t="str">
            <v>ANDRES FELIPE ALBARRACIN RODRIGUEZ</v>
          </cell>
          <cell r="X1259" t="str">
            <v>YECXY SALAS FLOREZ</v>
          </cell>
          <cell r="Z1259" t="str">
            <v>Inversión</v>
          </cell>
          <cell r="AA1259">
            <v>2020110010376</v>
          </cell>
          <cell r="AC1259" t="str">
            <v>O23011605560000007902</v>
          </cell>
          <cell r="AF1259">
            <v>30409500</v>
          </cell>
          <cell r="AI1259" t="str">
            <v>$ 3.135.000,00</v>
          </cell>
          <cell r="AJ1259" t="str">
            <v>Prestar servicios de apoyo al Instituto Distrital de las Artes Idartes - Subdirección Administrativa y Financiera en el seguimiento de los trámites ciudadanos y la gestión interna del área de acuerdo con lo estipulado en la Política Pública Distrital de Servicio a la Ciudadanía.</v>
          </cell>
          <cell r="AK1259" t="str">
            <v>Claudia Lucrecia Agudelo Betancourth</v>
          </cell>
          <cell r="AL1259">
            <v>52089288</v>
          </cell>
          <cell r="AM1259" t="str">
            <v>1216-2024</v>
          </cell>
          <cell r="AP1259" t="str">
            <v>SECOP II</v>
          </cell>
          <cell r="AS1259" t="str">
            <v>Falso</v>
          </cell>
          <cell r="AU1259" t="str">
            <v>SI</v>
          </cell>
          <cell r="AV1259" t="str">
            <v>Abril</v>
          </cell>
          <cell r="AW1259" t="e">
            <v>#N/A</v>
          </cell>
          <cell r="AX1259">
            <v>45686</v>
          </cell>
          <cell r="AY1259" t="str">
            <v>#REF!</v>
          </cell>
          <cell r="AZ1259" t="str">
            <v>CO1.PCCNTR.6171030</v>
          </cell>
        </row>
        <row r="1260">
          <cell r="D1260" t="str">
            <v>1217-2024</v>
          </cell>
          <cell r="E1260" t="str">
            <v>ANDRES FELIPE ALBARRACIN RODRIGUEZ</v>
          </cell>
          <cell r="F1260" t="str">
            <v>Subdirección Administrativa y Financiera</v>
          </cell>
          <cell r="I1260" t="str">
            <v>Contratación Directa</v>
          </cell>
          <cell r="J1260" t="str">
            <v>Contratación directa.</v>
          </cell>
          <cell r="K1260" t="str">
            <v>Prestación de servicios</v>
          </cell>
          <cell r="N1260" t="str">
            <v>Si</v>
          </cell>
          <cell r="O1260" t="str">
            <v>Contrato Prestación de Servicios Profesionales</v>
          </cell>
          <cell r="P1260">
            <v>45386</v>
          </cell>
          <cell r="Q1260">
            <v>45391</v>
          </cell>
          <cell r="R1260">
            <v>45686</v>
          </cell>
          <cell r="S1260">
            <v>291</v>
          </cell>
          <cell r="T1260" t="str">
            <v>En Ejecución</v>
          </cell>
          <cell r="U1260" t="str">
            <v>ANDRES FELIPE ALBARRACIN RODRIGUEZ</v>
          </cell>
          <cell r="X1260" t="str">
            <v>YECXY SALAS FLOREZ</v>
          </cell>
          <cell r="Z1260" t="str">
            <v>Inversión</v>
          </cell>
          <cell r="AA1260">
            <v>2020110010376</v>
          </cell>
          <cell r="AC1260" t="str">
            <v>O23011605560000007902</v>
          </cell>
          <cell r="AF1260">
            <v>34972448</v>
          </cell>
          <cell r="AI1260" t="str">
            <v>$ 3.605.406,00</v>
          </cell>
          <cell r="AJ1260" t="str">
            <v>Prestar servicios profesionales al Instituto Distrital de las Artes IDARTES Subdirección Administrativa y Financiera en el seguimiento y desarrollo de las actividades relacionadas con la implementación del Modelo Distrital de Relacionamiento Integral con la Ciudadanía y los lineamientos para el diseño gráfico y visual del contenido que requiera el área para el proceso de capacitación.</v>
          </cell>
          <cell r="AK1260" t="str">
            <v>Isabel Cristina Restrepo Vásquez</v>
          </cell>
          <cell r="AL1260">
            <v>30405233</v>
          </cell>
          <cell r="AM1260" t="str">
            <v>1217-2024</v>
          </cell>
          <cell r="AP1260" t="str">
            <v>SECOP II</v>
          </cell>
          <cell r="AS1260" t="str">
            <v>Falso</v>
          </cell>
          <cell r="AU1260" t="str">
            <v>SI</v>
          </cell>
          <cell r="AV1260" t="str">
            <v>Abril</v>
          </cell>
          <cell r="AW1260" t="e">
            <v>#N/A</v>
          </cell>
          <cell r="AX1260">
            <v>45686</v>
          </cell>
          <cell r="AY1260" t="str">
            <v>#REF!</v>
          </cell>
          <cell r="AZ1260" t="str">
            <v>CO1.PCCNTR.6171720</v>
          </cell>
        </row>
        <row r="1261">
          <cell r="D1261" t="str">
            <v>1218-2024</v>
          </cell>
          <cell r="E1261" t="str">
            <v>ANDRES FELIPE ALBARRACIN RODRIGUEZ</v>
          </cell>
          <cell r="F1261" t="str">
            <v>Subdirección Administrativa y Financiera</v>
          </cell>
          <cell r="I1261" t="str">
            <v>Contratación Directa</v>
          </cell>
          <cell r="J1261" t="str">
            <v>Contratación directa.</v>
          </cell>
          <cell r="K1261" t="str">
            <v>Prestación de servicios</v>
          </cell>
          <cell r="N1261" t="str">
            <v>Si</v>
          </cell>
          <cell r="O1261" t="str">
            <v>Contrato Prestación de Servicios Profesionales</v>
          </cell>
          <cell r="P1261">
            <v>45386</v>
          </cell>
          <cell r="Q1261">
            <v>45392</v>
          </cell>
          <cell r="R1261">
            <v>45686</v>
          </cell>
          <cell r="S1261">
            <v>290</v>
          </cell>
          <cell r="T1261" t="str">
            <v>En Ejecución</v>
          </cell>
          <cell r="U1261" t="str">
            <v>ANDRES FELIPE ALBARRACIN RODRIGUEZ</v>
          </cell>
          <cell r="X1261" t="str">
            <v>ANDRES FELIPE ALBARRACIN RODRIGUEZ</v>
          </cell>
          <cell r="Z1261" t="str">
            <v>Inversión</v>
          </cell>
          <cell r="AA1261">
            <v>2020110010376</v>
          </cell>
          <cell r="AC1261" t="str">
            <v>O23011605560000007902</v>
          </cell>
          <cell r="AF1261">
            <v>71492250</v>
          </cell>
          <cell r="AI1261" t="str">
            <v>$ 7.395.750,00</v>
          </cell>
          <cell r="AJ1261" t="str">
            <v>Prestar servicios profesionales al INSTITUTO DISTRITAL DE LAS ARTES IDARTES Subdirección Administrativa y Financiera, en la unidad de gestión de servicios generales, para desarrollar actividades encaminadas a temas administrativos, precontractuales, contractuales y de apoyo a la supervisión de los contratos asignados por la ordenación del gasto.</v>
          </cell>
          <cell r="AK1261" t="str">
            <v>Ricardo Andres Rodriguez Sanchez</v>
          </cell>
          <cell r="AL1261">
            <v>79950905</v>
          </cell>
          <cell r="AM1261" t="str">
            <v>1218-2024</v>
          </cell>
          <cell r="AP1261" t="str">
            <v>SECOP II</v>
          </cell>
          <cell r="AS1261" t="str">
            <v>Falso</v>
          </cell>
          <cell r="AU1261" t="str">
            <v>SI</v>
          </cell>
          <cell r="AV1261" t="str">
            <v>Abril</v>
          </cell>
          <cell r="AW1261" t="e">
            <v>#N/A</v>
          </cell>
          <cell r="AX1261">
            <v>45686</v>
          </cell>
          <cell r="AY1261" t="str">
            <v>#REF!</v>
          </cell>
          <cell r="AZ1261" t="str">
            <v>CO1.PCCNTR.6171870</v>
          </cell>
        </row>
        <row r="1262">
          <cell r="D1262" t="str">
            <v>1222-2024</v>
          </cell>
          <cell r="E1262" t="str">
            <v>ANDRES FELIPE ALBARRACIN RODRIGUEZ</v>
          </cell>
          <cell r="F1262" t="str">
            <v>Subdirección Administrativa y Financiera</v>
          </cell>
          <cell r="I1262" t="str">
            <v>Contratación Directa</v>
          </cell>
          <cell r="J1262" t="str">
            <v>Contratación directa.</v>
          </cell>
          <cell r="K1262" t="str">
            <v>Prestación de servicios</v>
          </cell>
          <cell r="N1262" t="str">
            <v>Si</v>
          </cell>
          <cell r="O1262" t="str">
            <v>Contrato Prestación de Servicios Apoyo a la Gestión</v>
          </cell>
          <cell r="P1262">
            <v>45386</v>
          </cell>
          <cell r="Q1262">
            <v>45397</v>
          </cell>
          <cell r="R1262">
            <v>45688</v>
          </cell>
          <cell r="S1262">
            <v>287</v>
          </cell>
          <cell r="T1262" t="str">
            <v>En Ejecución</v>
          </cell>
          <cell r="U1262" t="str">
            <v>ANDRES FELIPE ALBARRACIN RODRIGUEZ</v>
          </cell>
          <cell r="X1262" t="str">
            <v>MARIA CLAUDIA PARIAS DURAN</v>
          </cell>
          <cell r="Z1262" t="str">
            <v>Inversión</v>
          </cell>
          <cell r="AA1262">
            <v>2020110010376</v>
          </cell>
          <cell r="AC1262" t="str">
            <v>O23011605560000007902</v>
          </cell>
          <cell r="AF1262">
            <v>73150000</v>
          </cell>
          <cell r="AI1262" t="str">
            <v>$ 7.700.000,00</v>
          </cell>
          <cell r="AJ1262" t="str">
            <v>Prestar servicios de apoyo a la gestión al Instituto Distrital de las Artes, con el fin de tramitar las peticiones, solicitudes y demás trámites requeridos por los órganos legislativos y de control político en el sector territorial y nacional.</v>
          </cell>
          <cell r="AK1262" t="str">
            <v>LUZ YERALDIN CABALLERO RODRIGUEZ</v>
          </cell>
          <cell r="AL1262">
            <v>1030637718</v>
          </cell>
          <cell r="AM1262" t="str">
            <v>1222-2024</v>
          </cell>
          <cell r="AP1262" t="str">
            <v>SECOP II</v>
          </cell>
          <cell r="AS1262" t="str">
            <v>Falso</v>
          </cell>
          <cell r="AU1262" t="str">
            <v>SI</v>
          </cell>
          <cell r="AV1262" t="str">
            <v>Abril</v>
          </cell>
          <cell r="AW1262" t="e">
            <v>#N/A</v>
          </cell>
          <cell r="AX1262">
            <v>45688</v>
          </cell>
          <cell r="AY1262" t="str">
            <v>#REF!</v>
          </cell>
          <cell r="AZ1262" t="str">
            <v>CO1.PCCNTR.6172653</v>
          </cell>
        </row>
        <row r="1263">
          <cell r="D1263" t="str">
            <v>1198-2024</v>
          </cell>
          <cell r="E1263" t="str">
            <v>ANDRES FELIPE ALBARRACIN RODRIGUEZ</v>
          </cell>
          <cell r="F1263" t="str">
            <v>Subdirección Administrativa y Financiera</v>
          </cell>
          <cell r="H1263" t="str">
            <v>Oficina Asesora Jurídica</v>
          </cell>
          <cell r="I1263" t="str">
            <v>Contratación Directa</v>
          </cell>
          <cell r="J1263" t="str">
            <v>Contratación directa.</v>
          </cell>
          <cell r="K1263" t="str">
            <v>Prestación de servicios</v>
          </cell>
          <cell r="N1263" t="str">
            <v>Si</v>
          </cell>
          <cell r="O1263" t="str">
            <v>Contrato Prestación de Servicios Profesionales</v>
          </cell>
          <cell r="P1263">
            <v>45387</v>
          </cell>
          <cell r="Q1263">
            <v>45390</v>
          </cell>
          <cell r="R1263">
            <v>45677</v>
          </cell>
          <cell r="S1263">
            <v>283</v>
          </cell>
          <cell r="T1263" t="str">
            <v>En Ejecución</v>
          </cell>
          <cell r="U1263" t="str">
            <v>ANDRES FELIPE ALBARRACIN RODRIGUEZ</v>
          </cell>
          <cell r="X1263" t="str">
            <v>HEIDY YOBANNA MORENO MORENO</v>
          </cell>
          <cell r="Z1263" t="str">
            <v>Inversión</v>
          </cell>
          <cell r="AA1263">
            <v>2020110010376</v>
          </cell>
          <cell r="AC1263" t="str">
            <v>O23011605560000007902</v>
          </cell>
          <cell r="AF1263">
            <v>67433333</v>
          </cell>
          <cell r="AI1263" t="str">
            <v>$ 7.000.000,00</v>
          </cell>
          <cell r="AJ1263" t="str">
            <v>PRESTAR SERVICIOS PROFESIONALES AL IDARTES- OFICINA ASESORA JURÍDICA, O LA DEPENDENCIA A CARGO DE CONTRATACIÓN EN LA ENTIDAD, PARA ADELANTAR EN LAS PLATAFORMAS DE CONTRATACIÓN PÚBLICA, TRÁMITES CONTRACTUALES ACORDE CON EL ESTATUTO GENERAL DE CONTRATACIÓN PÚBLICA, Y NORMAS ESPECIALES, DE CONFORMIDAD CON LOS PROCESOS Y PROCEDIMIENTOS DE GESTIÓN JURÍDICA DEFINIDOS EN LA ENTIDAD.</v>
          </cell>
          <cell r="AK1263" t="str">
            <v>Lisseth María Ibañez Rolong</v>
          </cell>
          <cell r="AL1263">
            <v>1019039500</v>
          </cell>
          <cell r="AM1263" t="str">
            <v>1198-2024</v>
          </cell>
          <cell r="AP1263" t="str">
            <v>SECOP II</v>
          </cell>
          <cell r="AS1263" t="str">
            <v>Falso</v>
          </cell>
          <cell r="AU1263" t="str">
            <v>SI</v>
          </cell>
          <cell r="AV1263" t="str">
            <v>Abril</v>
          </cell>
          <cell r="AW1263" t="e">
            <v>#N/A</v>
          </cell>
          <cell r="AX1263">
            <v>45677</v>
          </cell>
          <cell r="AY1263" t="str">
            <v>#REF!</v>
          </cell>
          <cell r="AZ1263" t="str">
            <v>CO1.PCCNTR.6171804</v>
          </cell>
        </row>
        <row r="1264">
          <cell r="D1264" t="str">
            <v>1210-2024</v>
          </cell>
          <cell r="E1264" t="str">
            <v>ANDRES FELIPE ALBARRACIN RODRIGUEZ</v>
          </cell>
          <cell r="F1264" t="str">
            <v>Subdirección Administrativa y Financiera</v>
          </cell>
          <cell r="H1264" t="str">
            <v>Oficina Asesora de Planeación y Tecnologias de la Informaciónn</v>
          </cell>
          <cell r="I1264" t="str">
            <v>Contratación Directa</v>
          </cell>
          <cell r="J1264" t="str">
            <v>Contratación directa.</v>
          </cell>
          <cell r="K1264" t="str">
            <v>Prestación de servicios</v>
          </cell>
          <cell r="N1264" t="str">
            <v>Si</v>
          </cell>
          <cell r="O1264" t="str">
            <v>Contrato Prestación de Servicios Apoyo a la Gestión</v>
          </cell>
          <cell r="P1264">
            <v>45387</v>
          </cell>
          <cell r="Q1264">
            <v>45387</v>
          </cell>
          <cell r="R1264">
            <v>45686</v>
          </cell>
          <cell r="S1264">
            <v>295</v>
          </cell>
          <cell r="T1264" t="str">
            <v>En Ejecución</v>
          </cell>
          <cell r="U1264" t="str">
            <v>ANDRES FELIPE ALBARRACIN RODRIGUEZ</v>
          </cell>
          <cell r="X1264" t="str">
            <v>DANIEL SANCHEZ ROJAS</v>
          </cell>
          <cell r="Z1264" t="str">
            <v>Inversión</v>
          </cell>
          <cell r="AA1264">
            <v>2020110010376</v>
          </cell>
          <cell r="AC1264" t="str">
            <v>O23011605560000007902</v>
          </cell>
          <cell r="AF1264">
            <v>20650000</v>
          </cell>
          <cell r="AI1264" t="str">
            <v>$ 2.100.000,00</v>
          </cell>
          <cell r="AJ1264" t="str">
            <v>PRESTAR SERVICIOS DE APOYO A LA GESTIÓN, A LA OFICINA ASESORA DE PLANEACIÓN Y TECNOLOGÍAS DE LA INFORMACIÓN DEL IDARTES, 
 PARA REALIZAR ACTIVIDADES DE LEVANTAMIENTO DE REQUERIMIENTOS, DOCUMENTACIÓN, DESARROLLO, PUESTA EN FUNCIONAMIENTO Y 
 SOPORTE TÉCNICO Y FUNCIONAL A LOS DESARROLLOS DEL SISTEMA DE PLANEACIÓN Y GESTIÓN PANDORA, CONFORME CON LOS 
 LINEAMIENTOS DE LA OAP-T</v>
          </cell>
          <cell r="AK1264" t="str">
            <v>Santiago Esteban Carreño Mancera</v>
          </cell>
          <cell r="AL1264">
            <v>1023302510</v>
          </cell>
          <cell r="AM1264" t="str">
            <v>1210-2024</v>
          </cell>
          <cell r="AP1264" t="str">
            <v>SECOP II</v>
          </cell>
          <cell r="AS1264" t="str">
            <v>Falso</v>
          </cell>
          <cell r="AU1264" t="str">
            <v>SI</v>
          </cell>
          <cell r="AV1264" t="str">
            <v>Abril</v>
          </cell>
          <cell r="AW1264" t="e">
            <v>#N/A</v>
          </cell>
          <cell r="AX1264">
            <v>45686</v>
          </cell>
          <cell r="AY1264" t="str">
            <v>#REF!</v>
          </cell>
          <cell r="AZ1264" t="str">
            <v>CO1.PCCNTR.6171713</v>
          </cell>
        </row>
        <row r="1265">
          <cell r="D1265" t="str">
            <v>1212-2024</v>
          </cell>
          <cell r="E1265" t="str">
            <v>SILVIA OSPINA HENAO</v>
          </cell>
          <cell r="F1265" t="str">
            <v>Subdirección de Equipamientos Culturales</v>
          </cell>
          <cell r="I1265" t="str">
            <v>Contratación Directa</v>
          </cell>
          <cell r="J1265" t="str">
            <v>Contratación directa.</v>
          </cell>
          <cell r="K1265" t="str">
            <v>Prestación de servicios</v>
          </cell>
          <cell r="N1265" t="str">
            <v>Si</v>
          </cell>
          <cell r="O1265" t="str">
            <v>Contrato Prestación de Servicios Profesionales</v>
          </cell>
          <cell r="P1265">
            <v>45387</v>
          </cell>
          <cell r="Q1265">
            <v>45390</v>
          </cell>
          <cell r="R1265">
            <v>45657</v>
          </cell>
          <cell r="S1265">
            <v>264</v>
          </cell>
          <cell r="T1265" t="str">
            <v>En Ejecución</v>
          </cell>
          <cell r="U1265" t="str">
            <v>SILVIA OSPINA HENAO</v>
          </cell>
          <cell r="X1265" t="str">
            <v>SILVIA OSPINA HENAO</v>
          </cell>
          <cell r="Z1265" t="str">
            <v>Inversión</v>
          </cell>
          <cell r="AA1265">
            <v>2020110010158</v>
          </cell>
          <cell r="AC1265" t="str">
            <v>O23011601210000007614</v>
          </cell>
          <cell r="AF1265">
            <v>56430000</v>
          </cell>
          <cell r="AI1265" t="str">
            <v>$ 6.270.000,00</v>
          </cell>
          <cell r="AJ1265" t="str">
            <v>PRESTAR SERVICIOS PROFESIONALES AL IDARTES EN LA REVISIO?N Y SEGUIMIENTO DE LAS ACTIVIDADES ADMINISTRATIVAS REQUERIDAS EN LAS ETAPAS PRECONTRACTUALES, CONTRACTUALES Y POST CONTRACTUALES DE LOS PROCESOS ADELANTADOS POR LA SUBDIRECCIÓN DE EQUIPAMIENTOS CULTURALES.</v>
          </cell>
          <cell r="AK1265" t="str">
            <v>ELSY ERNESTINA CONDE LOZANO</v>
          </cell>
          <cell r="AL1265">
            <v>52034221</v>
          </cell>
          <cell r="AM1265" t="str">
            <v>1212-2024</v>
          </cell>
          <cell r="AP1265" t="str">
            <v>SECOP II</v>
          </cell>
          <cell r="AS1265" t="str">
            <v>Falso</v>
          </cell>
          <cell r="AU1265" t="str">
            <v>SI</v>
          </cell>
          <cell r="AV1265" t="str">
            <v>Abril</v>
          </cell>
          <cell r="AW1265" t="e">
            <v>#N/A</v>
          </cell>
          <cell r="AX1265">
            <v>45657</v>
          </cell>
          <cell r="AY1265" t="str">
            <v>#REF!</v>
          </cell>
          <cell r="AZ1265" t="str">
            <v>CO1.PCCNTR.6176907</v>
          </cell>
        </row>
        <row r="1266">
          <cell r="D1266" t="str">
            <v>1215-2024</v>
          </cell>
          <cell r="E1266" t="str">
            <v>SILVIA OSPINA HENAO</v>
          </cell>
          <cell r="F1266" t="str">
            <v>Subdirección de Equipamientos Culturales</v>
          </cell>
          <cell r="I1266" t="str">
            <v>Contratación Directa</v>
          </cell>
          <cell r="J1266" t="str">
            <v>Contratación directa.</v>
          </cell>
          <cell r="K1266" t="str">
            <v>Prestación de servicios</v>
          </cell>
          <cell r="N1266" t="str">
            <v>Si</v>
          </cell>
          <cell r="O1266" t="str">
            <v>Contrato Prestación de Servicios Profesionales</v>
          </cell>
          <cell r="P1266">
            <v>45387</v>
          </cell>
          <cell r="Q1266">
            <v>45391</v>
          </cell>
          <cell r="R1266">
            <v>45688</v>
          </cell>
          <cell r="S1266">
            <v>293</v>
          </cell>
          <cell r="T1266" t="str">
            <v>En Ejecución</v>
          </cell>
          <cell r="U1266" t="str">
            <v>SILVIA OSPINA HENAO</v>
          </cell>
          <cell r="X1266" t="str">
            <v>SILVIA OSPINA HENAO</v>
          </cell>
          <cell r="Z1266" t="str">
            <v>Inversión</v>
          </cell>
          <cell r="AA1266">
            <v>2020110010158</v>
          </cell>
          <cell r="AC1266" t="str">
            <v>O23011601210000007614</v>
          </cell>
          <cell r="AF1266">
            <v>90000000</v>
          </cell>
          <cell r="AI1266" t="str">
            <v>$ 9.000.000,00</v>
          </cell>
          <cell r="AJ1266" t="str">
            <v>Prestar servicios profesionales al IDARTES - Subdirección de Equipamientos Culturales, en actividades necesarias para el acompañamiento jurídico de los trámites precontractuales y contractuales requeridos por la dependencia, relacionadas con la preparación, estructuración, proyección, trámite, seguimiento y verificación de las actuaciones requeridas, de conformidad con los procesos y procedimientos definidos por la Entidad.</v>
          </cell>
          <cell r="AK1266" t="str">
            <v>Johanna Suarez Franco</v>
          </cell>
          <cell r="AL1266">
            <v>67002647</v>
          </cell>
          <cell r="AM1266" t="str">
            <v>1215-2024</v>
          </cell>
          <cell r="AP1266" t="str">
            <v>SECOP II</v>
          </cell>
          <cell r="AS1266" t="str">
            <v>Falso</v>
          </cell>
          <cell r="AU1266" t="str">
            <v>SI</v>
          </cell>
          <cell r="AV1266" t="str">
            <v>Abril</v>
          </cell>
          <cell r="AW1266" t="e">
            <v>#N/A</v>
          </cell>
          <cell r="AX1266">
            <v>45688</v>
          </cell>
          <cell r="AY1266" t="str">
            <v>#REF!</v>
          </cell>
          <cell r="AZ1266" t="str">
            <v>CO1.PCCNTR.6172968</v>
          </cell>
        </row>
        <row r="1267">
          <cell r="D1267" t="str">
            <v>1219-2024</v>
          </cell>
          <cell r="E1267" t="str">
            <v>ALBA YANETH REYES SUÁREZ</v>
          </cell>
          <cell r="F1267" t="str">
            <v>Subdirección de Formación Artistica</v>
          </cell>
          <cell r="G1267" t="str">
            <v>Subdirección de Formación Artística</v>
          </cell>
          <cell r="H1267" t="str">
            <v>Programa Nidos</v>
          </cell>
          <cell r="I1267" t="str">
            <v>Contratación Directa</v>
          </cell>
          <cell r="J1267" t="str">
            <v>Contratación directa.</v>
          </cell>
          <cell r="K1267" t="str">
            <v>Prestación de servicios</v>
          </cell>
          <cell r="N1267" t="str">
            <v>Si</v>
          </cell>
          <cell r="O1267" t="str">
            <v>Contrato Prestación de Servicios Profesionales</v>
          </cell>
          <cell r="P1267">
            <v>45387</v>
          </cell>
          <cell r="Q1267">
            <v>45390</v>
          </cell>
          <cell r="R1267">
            <v>45624</v>
          </cell>
          <cell r="S1267">
            <v>231</v>
          </cell>
          <cell r="T1267" t="str">
            <v>En Ejecución</v>
          </cell>
          <cell r="U1267" t="str">
            <v>ALBA YANETH REYES SUÁREZ</v>
          </cell>
          <cell r="X1267" t="str">
            <v>ALBA YANETH REYES SUAREZ</v>
          </cell>
          <cell r="Z1267" t="str">
            <v>Inversión</v>
          </cell>
          <cell r="AA1267">
            <v>2020110010209</v>
          </cell>
          <cell r="AC1267" t="str">
            <v>O23011601120000007617</v>
          </cell>
          <cell r="AF1267">
            <v>40371200</v>
          </cell>
          <cell r="AI1267" t="str">
            <v>$ 5.312.000,00</v>
          </cell>
          <cell r="AJ1267" t="str">
            <v>PRESTAR SERVICIOS PROFESIONALES AL IDARTES - SUBDIRECCIÓN DE FORMACIÓN ARTÍSTICA, EN LAS ACCIONES DE GESTIÓN Y ARTICULACIÓN TERRITORIAL DEL PROGRAMA NIDOS, EN EL MARCO DEL CONVENIO INTERADMINISTRATIVO NO. 6084778 DE 2024 CELEBRADO ENTRE LA SECRETARÍA DE EDUCACIÓN DEL DISTRITO Y EL INSTITUTO DISTRITAL DE LAS ARTES - IDARTES.</v>
          </cell>
          <cell r="AK1267" t="str">
            <v>Claudia Patricia Dueñas Ortiz</v>
          </cell>
          <cell r="AL1267">
            <v>1012346364</v>
          </cell>
          <cell r="AM1267" t="str">
            <v>1219-2024</v>
          </cell>
          <cell r="AP1267" t="str">
            <v>SECOP II</v>
          </cell>
          <cell r="AS1267" t="str">
            <v>Falso</v>
          </cell>
          <cell r="AU1267" t="str">
            <v>SI</v>
          </cell>
          <cell r="AV1267" t="str">
            <v>Abril</v>
          </cell>
          <cell r="AW1267" t="e">
            <v>#N/A</v>
          </cell>
          <cell r="AX1267">
            <v>45624</v>
          </cell>
          <cell r="AY1267" t="str">
            <v>#REF!</v>
          </cell>
          <cell r="AZ1267" t="str">
            <v>CO1.PCCNTR.6175588</v>
          </cell>
        </row>
        <row r="1268">
          <cell r="D1268" t="str">
            <v>1220-2024</v>
          </cell>
          <cell r="E1268" t="str">
            <v>ANDRES FELIPE ALBARRACIN RODRIGUEZ</v>
          </cell>
          <cell r="F1268" t="str">
            <v>Subdirección Administrativa y Financiera</v>
          </cell>
          <cell r="H1268" t="str">
            <v>Oficina Asesora de Planeación y Tecnologias de la Informaciónn</v>
          </cell>
          <cell r="I1268" t="str">
            <v>Contratación Directa</v>
          </cell>
          <cell r="J1268" t="str">
            <v>Contratación directa.</v>
          </cell>
          <cell r="K1268" t="str">
            <v>Prestación de servicios</v>
          </cell>
          <cell r="N1268" t="str">
            <v>Si</v>
          </cell>
          <cell r="O1268" t="str">
            <v>Contrato Prestación de Servicios Profesionales</v>
          </cell>
          <cell r="P1268">
            <v>45387</v>
          </cell>
          <cell r="Q1268">
            <v>45387</v>
          </cell>
          <cell r="R1268">
            <v>45686</v>
          </cell>
          <cell r="S1268">
            <v>295</v>
          </cell>
          <cell r="T1268" t="str">
            <v>En Ejecución</v>
          </cell>
          <cell r="U1268" t="str">
            <v>ANDRES FELIPE ALBARRACIN RODRIGUEZ</v>
          </cell>
          <cell r="X1268" t="str">
            <v>DANIEL SANCHEZ ROJAS</v>
          </cell>
          <cell r="Z1268" t="str">
            <v>Inversión</v>
          </cell>
          <cell r="AA1268">
            <v>2020110010376</v>
          </cell>
          <cell r="AC1268" t="str">
            <v>O23011605560000007902</v>
          </cell>
          <cell r="AF1268">
            <v>74733333</v>
          </cell>
          <cell r="AI1268" t="str">
            <v>$ 7.600.000,00</v>
          </cell>
          <cell r="AJ1268" t="str">
            <v>PRESTAR SERVICIOS PROFESIONALES A LA OFICINA ASESORA DE PLANEACIÓN Y TECNOLOGÍAS DE LA INFORMACIÓN DEL IDARTES, PARA QUE REALICE ACTIVIDADES DE FORTALECIMIENTO DE LA SEGURIDAD DE LA INFORMACIÓN Y LA HOMOGENEIZACIÓN DE ESTÁNDARES DE CALIDAD DEL SOFTWARE PARA LOS SISTEMAS DE INFORMACIÓN, ACORDE CON LOS PROYECTOS ESTABLECIDOS EN EL MARCO DEL PLAN ESTRATÉGICO DE TECNOLOGÍAS DE LA INFORMACIÓN - PETI, LA POLÍTICA MIPG DE GOBIERNO DIGITAL, CONFORME CON LAS ORIENTACIONES ESTABLECIDAS POR LA OAP-TI.</v>
          </cell>
          <cell r="AK1268" t="str">
            <v>CRISTIAN CAMILO CALDERÓN TAPIA</v>
          </cell>
          <cell r="AL1268">
            <v>1012383991</v>
          </cell>
          <cell r="AM1268" t="str">
            <v>1220-2024</v>
          </cell>
          <cell r="AP1268" t="str">
            <v>SECOP II</v>
          </cell>
          <cell r="AS1268" t="str">
            <v>Falso</v>
          </cell>
          <cell r="AU1268" t="str">
            <v>SI</v>
          </cell>
          <cell r="AV1268" t="str">
            <v>Abril</v>
          </cell>
          <cell r="AW1268" t="e">
            <v>#N/A</v>
          </cell>
          <cell r="AX1268">
            <v>45686</v>
          </cell>
          <cell r="AY1268" t="str">
            <v>#REF!</v>
          </cell>
          <cell r="AZ1268" t="str">
            <v>CO1.PCCNTR.6172063</v>
          </cell>
        </row>
        <row r="1269">
          <cell r="D1269" t="str">
            <v>1221-2024</v>
          </cell>
          <cell r="E1269" t="str">
            <v>ANDRES FELIPE ALBARRACIN RODRIGUEZ</v>
          </cell>
          <cell r="F1269" t="str">
            <v>Subdirección Administrativa y Financiera</v>
          </cell>
          <cell r="H1269" t="str">
            <v>Oficina Asesora de Planeación y Tecnologias de la Informaciónn</v>
          </cell>
          <cell r="I1269" t="str">
            <v>Contratación Directa</v>
          </cell>
          <cell r="J1269" t="str">
            <v>Contratación directa.</v>
          </cell>
          <cell r="K1269" t="str">
            <v>Prestación de servicios</v>
          </cell>
          <cell r="N1269" t="str">
            <v>Si</v>
          </cell>
          <cell r="O1269" t="str">
            <v>Contrato Prestación de Servicios Apoyo a la Gestión</v>
          </cell>
          <cell r="P1269">
            <v>45387</v>
          </cell>
          <cell r="Q1269">
            <v>45393</v>
          </cell>
          <cell r="R1269">
            <v>45685</v>
          </cell>
          <cell r="S1269">
            <v>288</v>
          </cell>
          <cell r="T1269" t="str">
            <v>En Ejecución</v>
          </cell>
          <cell r="U1269" t="str">
            <v>ANDRES FELIPE ALBARRACIN RODRIGUEZ</v>
          </cell>
          <cell r="X1269" t="str">
            <v>DANIEL SANCHEZ ROJAS</v>
          </cell>
          <cell r="Z1269" t="str">
            <v>Inversión</v>
          </cell>
          <cell r="AA1269">
            <v>2020110010376</v>
          </cell>
          <cell r="AC1269" t="str">
            <v>O23011605560000007902</v>
          </cell>
          <cell r="AF1269">
            <v>70905600</v>
          </cell>
          <cell r="AI1269" t="str">
            <v>$ 7.386.000,00</v>
          </cell>
          <cell r="AJ1269" t="str">
            <v>Prestar servicios de apoyo a la gestión al Idartes - Oficina Asesora de Planeación y Tecnologías de la Información, en actividades asociadas a la implementación de la dimensión de Direccionamiento Estratégico y planeación del MIPG, y la política de planeación institucional en lo relacionado con la formulación, seguimiento y actualización de Planes de Desarrollo y proyectos de inversión, además de lo referente a seguimiento desagregados de indicadores e información de territorialización a (...)</v>
          </cell>
          <cell r="AK1269" t="str">
            <v>AURORA CAMILA CRESPO MURILLO</v>
          </cell>
          <cell r="AL1269">
            <v>1032414317</v>
          </cell>
          <cell r="AM1269" t="str">
            <v>1221-2024</v>
          </cell>
          <cell r="AP1269" t="str">
            <v>SECOP II</v>
          </cell>
          <cell r="AS1269" t="str">
            <v>Falso</v>
          </cell>
          <cell r="AU1269" t="str">
            <v>SI</v>
          </cell>
          <cell r="AV1269" t="str">
            <v>Abril</v>
          </cell>
          <cell r="AW1269" t="e">
            <v>#N/A</v>
          </cell>
          <cell r="AX1269">
            <v>45685</v>
          </cell>
          <cell r="AY1269" t="str">
            <v>#REF!</v>
          </cell>
          <cell r="AZ1269" t="str">
            <v>CO1.PCCNTR.6176734</v>
          </cell>
        </row>
        <row r="1270">
          <cell r="D1270" t="str">
            <v>1224-2024</v>
          </cell>
          <cell r="E1270" t="str">
            <v>ANDRES FELIPE ALBARRACIN RODRIGUEZ</v>
          </cell>
          <cell r="F1270" t="str">
            <v>Subdirección Administrativa y Financiera</v>
          </cell>
          <cell r="H1270" t="str">
            <v>Dirección General</v>
          </cell>
          <cell r="I1270" t="str">
            <v>Contratación Directa</v>
          </cell>
          <cell r="J1270" t="str">
            <v>Contratación directa.</v>
          </cell>
          <cell r="K1270" t="str">
            <v>Prestación de servicios</v>
          </cell>
          <cell r="N1270" t="str">
            <v>Si</v>
          </cell>
          <cell r="O1270" t="str">
            <v>Contrato Prestación de Servicios Profesionales</v>
          </cell>
          <cell r="P1270">
            <v>45387</v>
          </cell>
          <cell r="Q1270">
            <v>45392</v>
          </cell>
          <cell r="R1270">
            <v>45688</v>
          </cell>
          <cell r="S1270">
            <v>292</v>
          </cell>
          <cell r="T1270" t="str">
            <v>En Ejecución</v>
          </cell>
          <cell r="U1270" t="str">
            <v>ANDRES FELIPE ALBARRACIN RODRIGUEZ</v>
          </cell>
          <cell r="X1270" t="str">
            <v>MARIA CLAUDIA PARIAS DURAN</v>
          </cell>
          <cell r="Z1270" t="str">
            <v>Inversión</v>
          </cell>
          <cell r="AA1270">
            <v>2020110010376</v>
          </cell>
          <cell r="AC1270" t="str">
            <v>O23011605560000007902</v>
          </cell>
          <cell r="AF1270">
            <v>77429275</v>
          </cell>
          <cell r="AI1270" t="str">
            <v>$ 8.009.925,00</v>
          </cell>
          <cell r="AJ1270" t="str">
            <v>PRESTAR SERVICIOS PROFESIONALES AL INSTITUTO DISTRITAL DE LAS ARTES - IDARTES, PARA ATENDER LAS ACTIVIDADES ADMINISTRATIVAS ASOCIADAS AL EJERCICIO DE DIRECCIONAMIENTO ESTRATÉGICO POR PARTE DE LAS DIRECCIÓN GENERAL.</v>
          </cell>
          <cell r="AK1270" t="str">
            <v>Leandra Isabel Baron Salgado</v>
          </cell>
          <cell r="AL1270">
            <v>52773085</v>
          </cell>
          <cell r="AM1270" t="str">
            <v>1224-2024</v>
          </cell>
          <cell r="AP1270" t="str">
            <v>SECOP II</v>
          </cell>
          <cell r="AS1270" t="str">
            <v>Falso</v>
          </cell>
          <cell r="AU1270" t="str">
            <v>SI</v>
          </cell>
          <cell r="AV1270" t="str">
            <v>Abril</v>
          </cell>
          <cell r="AW1270" t="e">
            <v>#N/A</v>
          </cell>
          <cell r="AX1270">
            <v>45688</v>
          </cell>
          <cell r="AY1270" t="str">
            <v>#REF!</v>
          </cell>
          <cell r="AZ1270" t="str">
            <v>CO1.PCCNTR.6175966</v>
          </cell>
        </row>
        <row r="1271">
          <cell r="D1271" t="str">
            <v>1225-2024</v>
          </cell>
          <cell r="E1271" t="str">
            <v>LINA MARIA GAVIRIA HURTADO</v>
          </cell>
          <cell r="F1271" t="str">
            <v>Subdirección de las Artes</v>
          </cell>
          <cell r="I1271" t="str">
            <v>Contratación Directa</v>
          </cell>
          <cell r="J1271" t="str">
            <v>Contratación directa.</v>
          </cell>
          <cell r="K1271" t="str">
            <v>Prestación de servicios</v>
          </cell>
          <cell r="N1271" t="str">
            <v>Si</v>
          </cell>
          <cell r="O1271" t="str">
            <v>Contrato Prestación de Servicios Profesionales</v>
          </cell>
          <cell r="P1271">
            <v>45387</v>
          </cell>
          <cell r="Q1271">
            <v>45390</v>
          </cell>
          <cell r="R1271">
            <v>45657</v>
          </cell>
          <cell r="S1271">
            <v>264</v>
          </cell>
          <cell r="T1271" t="str">
            <v>Terminado</v>
          </cell>
          <cell r="U1271" t="str">
            <v>LINA MARIA GAVIRIA HURTADO</v>
          </cell>
          <cell r="X1271" t="str">
            <v>LINA MARIA GAVIRIA HURTADO</v>
          </cell>
          <cell r="Z1271" t="str">
            <v>Inversión</v>
          </cell>
          <cell r="AA1271">
            <v>2020110010063</v>
          </cell>
          <cell r="AC1271" t="str">
            <v>O23011601210000007585</v>
          </cell>
          <cell r="AF1271">
            <v>103500000</v>
          </cell>
          <cell r="AJ1271" t="str">
            <v>PRESTAR SERVICIOS PROFESIONALES AL IDARTES - SUBDIRECCIÓN DE LAS ARTES EN LAS ACCIONES ASOCIADAS AL DIRECCIONAMIENTO Y FORMULACIÓN ESTRATÉGICA MISIONAL Y ADMINISTRATIVA DE LA DEPENDENCIA, EN EL MARCO DE LOS PROYECTOS DE INVERSIÓN A CARGO</v>
          </cell>
          <cell r="AK1271" t="str">
            <v>Maira Alejandra Meneses Romero</v>
          </cell>
          <cell r="AL1271">
            <v>1022380400</v>
          </cell>
          <cell r="AM1271" t="str">
            <v>1225-2024</v>
          </cell>
          <cell r="AP1271" t="str">
            <v>SECOP II</v>
          </cell>
          <cell r="AS1271" t="str">
            <v>Falso</v>
          </cell>
          <cell r="AU1271" t="str">
            <v>SI</v>
          </cell>
          <cell r="AV1271" t="str">
            <v>Abril</v>
          </cell>
          <cell r="AW1271">
            <v>45551</v>
          </cell>
          <cell r="AX1271">
            <v>45551</v>
          </cell>
          <cell r="AY1271" t="str">
            <v>#REF!</v>
          </cell>
          <cell r="AZ1271" t="str">
            <v>CO1.PCCNTR.6174774</v>
          </cell>
        </row>
        <row r="1272">
          <cell r="D1272" t="str">
            <v>1227-2024</v>
          </cell>
          <cell r="E1272" t="str">
            <v>ANDRES FELIPE ALBARRACIN RODRIGUEZ</v>
          </cell>
          <cell r="F1272" t="str">
            <v>Subdirección Administrativa y Financiera</v>
          </cell>
          <cell r="I1272" t="str">
            <v>Contratación Directa</v>
          </cell>
          <cell r="J1272" t="str">
            <v>Contratación directa.</v>
          </cell>
          <cell r="K1272" t="str">
            <v>Prestación de servicios</v>
          </cell>
          <cell r="N1272" t="str">
            <v>Si</v>
          </cell>
          <cell r="O1272" t="str">
            <v>Contrato Prestación de Servicios Profesionales</v>
          </cell>
          <cell r="P1272">
            <v>45387</v>
          </cell>
          <cell r="Q1272">
            <v>45391</v>
          </cell>
          <cell r="R1272">
            <v>45687</v>
          </cell>
          <cell r="S1272">
            <v>292</v>
          </cell>
          <cell r="T1272" t="str">
            <v>En Ejecución</v>
          </cell>
          <cell r="U1272" t="str">
            <v>ANDRES FELIPE ALBARRACIN RODRIGUEZ</v>
          </cell>
          <cell r="X1272" t="str">
            <v>ANDRES FELIPE ALBARRACIN RODRIGUEZ</v>
          </cell>
          <cell r="Z1272" t="str">
            <v>Inversión</v>
          </cell>
          <cell r="AA1272">
            <v>2020110010376</v>
          </cell>
          <cell r="AC1272" t="str">
            <v>O23011605560000007902</v>
          </cell>
          <cell r="AF1272">
            <v>55750750</v>
          </cell>
          <cell r="AI1272" t="str">
            <v>$ 5.747.500,00</v>
          </cell>
          <cell r="AJ1272" t="str">
            <v>PRESTAR SERVICIOS PROFESIONALES AL INSTITUTO DISTRITAL DE LAS ARTES - IDARTES, EN LA SUBDIRECCIÓN ADMINISTRATIVA Y FINANCIERA, EN TRÁMITES ADMINISTRATIVOS, DE IMPLEMENTACIÓN Y SEGUIMIENTO DE LOS PROCESOS Y PROCEDIMIENTOS DE ACUERDO CON LA NECESIDAD DE LA DEPENDENCIA..</v>
          </cell>
          <cell r="AK1272" t="str">
            <v>LAURA MARIA</v>
          </cell>
          <cell r="AL1272">
            <v>1121883018</v>
          </cell>
          <cell r="AM1272" t="str">
            <v>1227-2024</v>
          </cell>
          <cell r="AP1272" t="str">
            <v>SECOP II</v>
          </cell>
          <cell r="AS1272" t="str">
            <v>Falso</v>
          </cell>
          <cell r="AU1272" t="str">
            <v>SI</v>
          </cell>
          <cell r="AV1272" t="str">
            <v>Abril</v>
          </cell>
          <cell r="AW1272" t="e">
            <v>#N/A</v>
          </cell>
          <cell r="AX1272">
            <v>45687</v>
          </cell>
          <cell r="AY1272" t="str">
            <v>#REF!</v>
          </cell>
          <cell r="AZ1272" t="str">
            <v>CO1.PCCNTR.6175251</v>
          </cell>
        </row>
        <row r="1273">
          <cell r="D1273" t="str">
            <v>1228-2024</v>
          </cell>
          <cell r="E1273" t="str">
            <v>ANDRES FELIPE ALBARRACIN RODRIGUEZ</v>
          </cell>
          <cell r="F1273" t="str">
            <v>Subdirección Administrativa y Financiera</v>
          </cell>
          <cell r="I1273" t="str">
            <v>Contratación Directa</v>
          </cell>
          <cell r="J1273" t="str">
            <v>Contratación directa.</v>
          </cell>
          <cell r="K1273" t="str">
            <v>Prestación de servicios</v>
          </cell>
          <cell r="N1273" t="str">
            <v>Si</v>
          </cell>
          <cell r="O1273" t="str">
            <v>Contrato Prestación de Servicios Apoyo a la Gestión</v>
          </cell>
          <cell r="P1273">
            <v>45387</v>
          </cell>
          <cell r="Q1273">
            <v>45391</v>
          </cell>
          <cell r="R1273">
            <v>45688</v>
          </cell>
          <cell r="S1273">
            <v>293</v>
          </cell>
          <cell r="T1273" t="str">
            <v>En Ejecución</v>
          </cell>
          <cell r="U1273" t="str">
            <v>ANDRES FELIPE ALBARRACIN RODRIGUEZ</v>
          </cell>
          <cell r="X1273" t="str">
            <v>ANA MILENA GOMEZ CRUZ</v>
          </cell>
          <cell r="Z1273" t="str">
            <v>Inversión</v>
          </cell>
          <cell r="AA1273">
            <v>2020110010376</v>
          </cell>
          <cell r="AC1273" t="str">
            <v>O23011605560000007902</v>
          </cell>
          <cell r="AF1273">
            <v>30409500</v>
          </cell>
          <cell r="AI1273" t="str">
            <v>$ 3.135.000,00</v>
          </cell>
          <cell r="AJ1273" t="str">
            <v>PRESTAR SERVICIOS DE APOYO A LA GESTIÓN AL INSTITUTO DISTRITAL DE LAS ARTES- SUBDIRECCIÓN ADMINISTRATIVA Y FINANCIERA, EN LA CONSOLIDACIÓN Y REGISTRO DE ASIGNACIONES POR EL SISTEMA ORFEO Y POR CORREO ELECTRÓNICO SEGÚN REPARTO DE LA DEPENDENCIA, EN EL SEGUIMIENTO A REGISTROS DE TRÁMITES Y ACTIVIDADES ADMINISTRATIVAS, LOGÍSTICAS Y OPERATIVAS DE CONFORMIDAD CON LOS REQUERIMIENTOS DE LA DEPENDENCIA.</v>
          </cell>
          <cell r="AK1273" t="str">
            <v>Natalia Escobar Guengue</v>
          </cell>
          <cell r="AL1273">
            <v>1023961368</v>
          </cell>
          <cell r="AM1273" t="str">
            <v>1228-2024</v>
          </cell>
          <cell r="AP1273" t="str">
            <v>SECOP II</v>
          </cell>
          <cell r="AS1273" t="str">
            <v>Falso</v>
          </cell>
          <cell r="AU1273" t="str">
            <v>SI</v>
          </cell>
          <cell r="AV1273" t="str">
            <v>Abril</v>
          </cell>
          <cell r="AW1273" t="e">
            <v>#N/A</v>
          </cell>
          <cell r="AX1273">
            <v>45688</v>
          </cell>
          <cell r="AY1273" t="str">
            <v>#REF!</v>
          </cell>
          <cell r="AZ1273" t="str">
            <v>CO1.PCCNTR.6175245</v>
          </cell>
        </row>
        <row r="1274">
          <cell r="D1274" t="str">
            <v>1229-2024</v>
          </cell>
          <cell r="E1274" t="str">
            <v>ANDRES FELIPE ALBARRACIN RODRIGUEZ</v>
          </cell>
          <cell r="F1274" t="str">
            <v>Subdirección Administrativa y Financiera</v>
          </cell>
          <cell r="I1274" t="str">
            <v>Contratación Directa</v>
          </cell>
          <cell r="J1274" t="str">
            <v>Contratación directa.</v>
          </cell>
          <cell r="K1274" t="str">
            <v>Prestación de servicios</v>
          </cell>
          <cell r="N1274" t="str">
            <v>Si</v>
          </cell>
          <cell r="O1274" t="str">
            <v>Contrato Prestación de Servicios Apoyo a la Gestión</v>
          </cell>
          <cell r="P1274">
            <v>45387</v>
          </cell>
          <cell r="Q1274">
            <v>45390</v>
          </cell>
          <cell r="R1274">
            <v>45686</v>
          </cell>
          <cell r="S1274">
            <v>292</v>
          </cell>
          <cell r="T1274" t="str">
            <v>En Ejecución</v>
          </cell>
          <cell r="U1274" t="str">
            <v>ANDRES FELIPE ALBARRACIN RODRIGUEZ</v>
          </cell>
          <cell r="X1274" t="str">
            <v>ANA MILENA GOMEZ CRUZ</v>
          </cell>
          <cell r="Z1274" t="str">
            <v>Inversión</v>
          </cell>
          <cell r="AA1274">
            <v>2020110010376</v>
          </cell>
          <cell r="AC1274" t="str">
            <v>O23011605560000007902</v>
          </cell>
          <cell r="AF1274">
            <v>81370667</v>
          </cell>
          <cell r="AI1274" t="str">
            <v>$ 8.360.000,00</v>
          </cell>
          <cell r="AJ1274" t="str">
            <v>PRESTAR SERVICIOS DE APOYO A LA GESTIÓN - SUBDIRECCIÓN ADMINISTRATIVA Y FINANCIERA EN EL DESARROLLO DE LAS ACTIVIDADES 
 ORIENTADAS A LOS PROCESOS DE PLANEACIÓN, SEGUIMIENTO, CONTROL Y EJECUCIÓN DE LOS PROYECTOS DE INVERSIÓN A CARGO DE LA 
 DEPENDENCIA.</v>
          </cell>
          <cell r="AK1274" t="str">
            <v>ELIANA IVONN CASTAÑEDA SAAVEDRA</v>
          </cell>
          <cell r="AL1274">
            <v>52184426</v>
          </cell>
          <cell r="AM1274" t="str">
            <v>1229-2024</v>
          </cell>
          <cell r="AP1274" t="str">
            <v>SECOP II</v>
          </cell>
          <cell r="AS1274" t="str">
            <v>Falso</v>
          </cell>
          <cell r="AU1274" t="str">
            <v>SI</v>
          </cell>
          <cell r="AV1274" t="str">
            <v>Abril</v>
          </cell>
          <cell r="AW1274" t="e">
            <v>#N/A</v>
          </cell>
          <cell r="AX1274">
            <v>45686</v>
          </cell>
          <cell r="AY1274" t="str">
            <v>#REF!</v>
          </cell>
          <cell r="AZ1274" t="str">
            <v>CO1.PCCNTR.6175069</v>
          </cell>
        </row>
        <row r="1275">
          <cell r="D1275" t="str">
            <v>1230-2024</v>
          </cell>
          <cell r="E1275" t="str">
            <v>ANDRES FELIPE ALBARRACIN RODRIGUEZ</v>
          </cell>
          <cell r="F1275" t="str">
            <v>Subdirección Administrativa y Financiera</v>
          </cell>
          <cell r="I1275" t="str">
            <v>Contratación Directa</v>
          </cell>
          <cell r="J1275" t="str">
            <v>Contratación directa.</v>
          </cell>
          <cell r="K1275" t="str">
            <v>Prestación de servicios</v>
          </cell>
          <cell r="N1275" t="str">
            <v>Si</v>
          </cell>
          <cell r="O1275" t="str">
            <v>Contrato Prestación de Servicios Profesionales</v>
          </cell>
          <cell r="P1275">
            <v>45387</v>
          </cell>
          <cell r="Q1275">
            <v>45390</v>
          </cell>
          <cell r="R1275">
            <v>45686</v>
          </cell>
          <cell r="S1275">
            <v>292</v>
          </cell>
          <cell r="T1275" t="str">
            <v>En Ejecución</v>
          </cell>
          <cell r="U1275" t="str">
            <v>ANDRES FELIPE ALBARRACIN RODRIGUEZ</v>
          </cell>
          <cell r="X1275" t="str">
            <v>DANIEL SANCHEZ ROJAS</v>
          </cell>
          <cell r="Z1275" t="str">
            <v>Inversión</v>
          </cell>
          <cell r="AA1275">
            <v>2020110010376</v>
          </cell>
          <cell r="AC1275" t="str">
            <v>O23011605560000007902</v>
          </cell>
          <cell r="AF1275">
            <v>71890400</v>
          </cell>
          <cell r="AI1275" t="str">
            <v>$ 7.386.000,00</v>
          </cell>
          <cell r="AJ1275" t="str">
            <v>Prestar Servicios profesionales a Idartes - Oficina Asesora de Planeación en actividades asociadas a la implementación del modelo Integrado de Planeación y Gestión en lo relacionado con la dimensión de Direccionamiento Estratégico y la política de Gestión presupuestal y eficiencia en el gasto publico, a través de la formulación y seguimiento a proyectos de inversión, consolidación y monitoreo de planes operativos para el control presupuestal acorde con la normatividad vigente.</v>
          </cell>
          <cell r="AK1275" t="str">
            <v>Miguel Enrique Quintero Coral</v>
          </cell>
          <cell r="AL1275">
            <v>79836729</v>
          </cell>
          <cell r="AM1275" t="str">
            <v>1230-2024</v>
          </cell>
          <cell r="AP1275" t="str">
            <v>SECOP II</v>
          </cell>
          <cell r="AS1275" t="str">
            <v>Falso</v>
          </cell>
          <cell r="AU1275" t="str">
            <v>SI</v>
          </cell>
          <cell r="AV1275" t="str">
            <v>Abril</v>
          </cell>
          <cell r="AW1275" t="e">
            <v>#N/A</v>
          </cell>
          <cell r="AX1275">
            <v>45686</v>
          </cell>
          <cell r="AY1275" t="str">
            <v>#REF!</v>
          </cell>
          <cell r="AZ1275" t="str">
            <v>CO1.PCCNTR.6177185</v>
          </cell>
        </row>
        <row r="1276">
          <cell r="D1276" t="str">
            <v>1232-2024</v>
          </cell>
          <cell r="E1276" t="str">
            <v>ANDRES FELIPE ALBARRACIN RODRIGUEZ</v>
          </cell>
          <cell r="F1276" t="str">
            <v>Subdirección Administrativa y Financiera</v>
          </cell>
          <cell r="I1276" t="str">
            <v>Contratación Directa</v>
          </cell>
          <cell r="J1276" t="str">
            <v>Contratación directa.</v>
          </cell>
          <cell r="K1276" t="str">
            <v>Prestación de servicios</v>
          </cell>
          <cell r="N1276" t="str">
            <v>Si</v>
          </cell>
          <cell r="O1276" t="str">
            <v>Contrato Prestación de Servicios Apoyo a la Gestión</v>
          </cell>
          <cell r="P1276">
            <v>45387</v>
          </cell>
          <cell r="Q1276">
            <v>45387</v>
          </cell>
          <cell r="R1276">
            <v>45688</v>
          </cell>
          <cell r="S1276">
            <v>297</v>
          </cell>
          <cell r="T1276" t="str">
            <v>En Ejecución</v>
          </cell>
          <cell r="U1276" t="str">
            <v>ANDRES FELIPE ALBARRACIN RODRIGUEZ</v>
          </cell>
          <cell r="X1276" t="str">
            <v>KAREN CHARLOT SANTISTEBAN MURIEL</v>
          </cell>
          <cell r="Z1276" t="str">
            <v>Inversión</v>
          </cell>
          <cell r="AA1276">
            <v>2020110010376</v>
          </cell>
          <cell r="AC1276" t="str">
            <v>O23011605560000007902</v>
          </cell>
          <cell r="AF1276">
            <v>36603138</v>
          </cell>
          <cell r="AI1276" t="str">
            <v>$ 3.722.352,00</v>
          </cell>
          <cell r="AJ1276" t="str">
            <v>PRESTAR SERVICIOS DE APOYO A LA GESTIÓN AL INSTITUTO DISTRITAL DE LAS ARTES -SAF -TALENTO HUMANO, EN LAS ACTIVIDADES TRANSVERSALES PROPIAS DEL ÁREA TALENTO HUMANO.</v>
          </cell>
          <cell r="AK1276" t="str">
            <v>RUTH MARIBELL CIFUENTES AMAYA</v>
          </cell>
          <cell r="AL1276">
            <v>52257451</v>
          </cell>
          <cell r="AM1276" t="str">
            <v>1232-2024</v>
          </cell>
          <cell r="AP1276" t="str">
            <v>SECOP II</v>
          </cell>
          <cell r="AS1276" t="str">
            <v>Falso</v>
          </cell>
          <cell r="AU1276" t="str">
            <v>SI</v>
          </cell>
          <cell r="AV1276" t="str">
            <v>Abril</v>
          </cell>
          <cell r="AW1276" t="e">
            <v>#N/A</v>
          </cell>
          <cell r="AX1276">
            <v>45688</v>
          </cell>
          <cell r="AY1276" t="str">
            <v>#REF!</v>
          </cell>
          <cell r="AZ1276" t="str">
            <v>CO1.PCCNTR.6178322</v>
          </cell>
        </row>
        <row r="1277">
          <cell r="D1277" t="str">
            <v>1233-2024</v>
          </cell>
          <cell r="E1277" t="str">
            <v>ANDRES FELIPE ALBARRACIN RODRIGUEZ</v>
          </cell>
          <cell r="F1277" t="str">
            <v>Subdirección Administrativa y Financiera</v>
          </cell>
          <cell r="I1277" t="str">
            <v>Contratación Directa</v>
          </cell>
          <cell r="J1277" t="str">
            <v>Contratación directa.</v>
          </cell>
          <cell r="K1277" t="str">
            <v>Prestación de servicios</v>
          </cell>
          <cell r="N1277" t="str">
            <v>Si</v>
          </cell>
          <cell r="O1277" t="str">
            <v>Contrato Prestación de Servicios Apoyo a la Gestión</v>
          </cell>
          <cell r="P1277">
            <v>45387</v>
          </cell>
          <cell r="Q1277">
            <v>45387</v>
          </cell>
          <cell r="R1277">
            <v>45613</v>
          </cell>
          <cell r="S1277">
            <v>223</v>
          </cell>
          <cell r="T1277" t="str">
            <v>En Ejecución</v>
          </cell>
          <cell r="U1277" t="str">
            <v>ANDRES FELIPE ALBARRACIN RODRIGUEZ</v>
          </cell>
          <cell r="X1277" t="str">
            <v>DIANA ALEXANDRA ALFARO PRIETO</v>
          </cell>
          <cell r="Z1277" t="str">
            <v>Inversión</v>
          </cell>
          <cell r="AA1277">
            <v>2020110010376</v>
          </cell>
          <cell r="AC1277" t="str">
            <v>O23011605560000007902</v>
          </cell>
          <cell r="AF1277">
            <v>22500000</v>
          </cell>
          <cell r="AI1277" t="str">
            <v>$ 3.000.000,00</v>
          </cell>
          <cell r="AJ1277" t="str">
            <v>PRESTAR SERVICIOS DE APOYO AL INSTITUTO DISTRITAL DE LAS ARTES- IDARTES- EN LA SUBDIRECCIÓN ADMINISTRATIVA Y FINANCIERA - TALENTO HUMANO, EN ACTIVIDADES ADMINISTRATIVAS Y OPERATIVAS ASOCIADAS A LA EJECUCIÓN DE PLANES, PROGRAMAS Y ACTIVIDADES CONCERNIENTES AL SISTEMA DE GESTIÓN DE SEGURIDAD Y SALUD EN EL TRABAJO IMPLEMENTADO EN LA ENTIDAD</v>
          </cell>
          <cell r="AK1277" t="str">
            <v>john alexander rodriguez bermudez</v>
          </cell>
          <cell r="AL1277">
            <v>1019058906</v>
          </cell>
          <cell r="AM1277" t="str">
            <v>1233-2024</v>
          </cell>
          <cell r="AP1277" t="str">
            <v>SECOP II</v>
          </cell>
          <cell r="AS1277" t="str">
            <v>Falso</v>
          </cell>
          <cell r="AU1277" t="str">
            <v>SI</v>
          </cell>
          <cell r="AV1277" t="str">
            <v>Abril</v>
          </cell>
          <cell r="AW1277" t="e">
            <v>#N/A</v>
          </cell>
          <cell r="AX1277">
            <v>45613</v>
          </cell>
          <cell r="AY1277" t="str">
            <v>#REF!</v>
          </cell>
          <cell r="AZ1277" t="str">
            <v>CO1.PCCNTR.6178413</v>
          </cell>
        </row>
        <row r="1278">
          <cell r="D1278" t="str">
            <v>1245-2024</v>
          </cell>
          <cell r="E1278" t="str">
            <v>ANDRES FELIPE ALBARRACIN RODRIGUEZ</v>
          </cell>
          <cell r="F1278" t="str">
            <v>Subdirección Administrativa y Financiera</v>
          </cell>
          <cell r="I1278" t="str">
            <v>Contratación Directa</v>
          </cell>
          <cell r="J1278" t="str">
            <v>Contratación directa.</v>
          </cell>
          <cell r="K1278" t="str">
            <v>Prestación de servicios</v>
          </cell>
          <cell r="N1278" t="str">
            <v>Si</v>
          </cell>
          <cell r="O1278" t="str">
            <v>Contrato Prestación de Servicios Profesionales</v>
          </cell>
          <cell r="P1278">
            <v>45387</v>
          </cell>
          <cell r="Q1278">
            <v>45391</v>
          </cell>
          <cell r="R1278">
            <v>45686</v>
          </cell>
          <cell r="S1278">
            <v>291</v>
          </cell>
          <cell r="T1278" t="str">
            <v>En Ejecución</v>
          </cell>
          <cell r="U1278" t="str">
            <v>ANDRES FELIPE ALBARRACIN RODRIGUEZ</v>
          </cell>
          <cell r="X1278" t="str">
            <v>YECXY SALAS FLOREZ</v>
          </cell>
          <cell r="Z1278" t="str">
            <v>Inversión</v>
          </cell>
          <cell r="AA1278">
            <v>2020110010376</v>
          </cell>
          <cell r="AC1278" t="str">
            <v>O23011605560000007902</v>
          </cell>
          <cell r="AF1278">
            <v>60819000</v>
          </cell>
          <cell r="AI1278" t="str">
            <v>$ 6.270.000,00</v>
          </cell>
          <cell r="AJ1278" t="str">
            <v>PRESTAR SERVICIOS PROFESIONALES AL INSTITUTO DISTRITAL DE LAS ARTES, IDARTES - SUBDIRECCIÓN ADMINISTRATIVA Y FINANCIERA, REALIZANDO ACTIVIDADES RELACIONADAS CON LA CONSOLIDACIÓN DE INFORMACIÓN Y REPORTE DE ACTIVIDADES PARA EL PROGRAMA DE CAPACITACIÓN EN EL MARCO DE LA IMPLEMENTACIÓN DEL MODELO DISTRITAL DE RELACIONAMIENTO INTEGRAL CON LA CIUDADANÍA.</v>
          </cell>
          <cell r="AK1278" t="str">
            <v>Gloria Aida Cogollo Rodriguez</v>
          </cell>
          <cell r="AL1278">
            <v>52911193</v>
          </cell>
          <cell r="AM1278" t="str">
            <v>1245-2024</v>
          </cell>
          <cell r="AP1278" t="str">
            <v>SECOP II</v>
          </cell>
          <cell r="AS1278" t="str">
            <v>Falso</v>
          </cell>
          <cell r="AU1278" t="str">
            <v>SI</v>
          </cell>
          <cell r="AV1278" t="str">
            <v>Abril</v>
          </cell>
          <cell r="AW1278" t="e">
            <v>#N/A</v>
          </cell>
          <cell r="AX1278">
            <v>45686</v>
          </cell>
          <cell r="AY1278" t="str">
            <v>#REF!</v>
          </cell>
          <cell r="AZ1278" t="str">
            <v>CO1.PCCNTR.6177228</v>
          </cell>
        </row>
        <row r="1279">
          <cell r="D1279" t="str">
            <v>1246-2024</v>
          </cell>
          <cell r="E1279" t="str">
            <v>SILVIA OSPINA HENAO</v>
          </cell>
          <cell r="F1279" t="str">
            <v>Subdirección de Equipamientos Culturales</v>
          </cell>
          <cell r="I1279" t="str">
            <v>Contratación Directa</v>
          </cell>
          <cell r="J1279" t="str">
            <v>Contratación directa.</v>
          </cell>
          <cell r="K1279" t="str">
            <v>Prestación de servicios</v>
          </cell>
          <cell r="N1279" t="str">
            <v>Si</v>
          </cell>
          <cell r="O1279" t="str">
            <v>Contrato Prestación de Servicios Profesionales</v>
          </cell>
          <cell r="P1279">
            <v>45387</v>
          </cell>
          <cell r="Q1279">
            <v>45390</v>
          </cell>
          <cell r="R1279">
            <v>45688</v>
          </cell>
          <cell r="S1279">
            <v>294</v>
          </cell>
          <cell r="T1279" t="str">
            <v>En Ejecución</v>
          </cell>
          <cell r="U1279" t="str">
            <v>SILVIA OSPINA HENAO</v>
          </cell>
          <cell r="X1279" t="str">
            <v>SILVIA OSPINA HENAO</v>
          </cell>
          <cell r="Z1279" t="str">
            <v>Inversión</v>
          </cell>
          <cell r="AA1279">
            <v>2020110010158</v>
          </cell>
          <cell r="AC1279" t="str">
            <v>O23011601210000007614</v>
          </cell>
          <cell r="AF1279">
            <v>48000000</v>
          </cell>
          <cell r="AI1279" t="str">
            <v>$ 4.800.000,00</v>
          </cell>
          <cell r="AJ1279" t="str">
            <v>PRESTAR SERVICIOS PROFESIONALES AL IDARTES- SUBDIRECCIÓN DE EQUIPAMIENTOS CULTURALES, EN EL DESARROLLO DE PROCESOS Y ACTIVIDADES DE GESTIÓN PARA EL FORTALECIMIENTO DE LOS PROCEDIMIENTOS ASOCIADOS A LA CONSECUCIÓN DE RECURSOS DE LA DEPENDENCIA.</v>
          </cell>
          <cell r="AK1279" t="str">
            <v>Diana Esperanza Porras GArcia</v>
          </cell>
          <cell r="AL1279">
            <v>52379647</v>
          </cell>
          <cell r="AM1279" t="str">
            <v>1246-2024</v>
          </cell>
          <cell r="AP1279" t="str">
            <v>SECOP II</v>
          </cell>
          <cell r="AS1279" t="str">
            <v>Falso</v>
          </cell>
          <cell r="AU1279" t="str">
            <v>SI</v>
          </cell>
          <cell r="AV1279" t="str">
            <v>Abril</v>
          </cell>
          <cell r="AW1279" t="e">
            <v>#N/A</v>
          </cell>
          <cell r="AX1279">
            <v>45688</v>
          </cell>
          <cell r="AY1279" t="str">
            <v>#REF!</v>
          </cell>
          <cell r="AZ1279" t="str">
            <v>CO1.PCCNTR.6178334</v>
          </cell>
        </row>
        <row r="1280">
          <cell r="D1280" t="str">
            <v>1247-2024</v>
          </cell>
          <cell r="E1280" t="str">
            <v>LINA MARIA GAVIRIA HURTADO</v>
          </cell>
          <cell r="F1280" t="str">
            <v>Subdirección de las Artes</v>
          </cell>
          <cell r="I1280" t="str">
            <v>Contratación Régimen Especial</v>
          </cell>
          <cell r="J1280" t="str">
            <v>Contratación régimen especial (con ofertas)</v>
          </cell>
          <cell r="K1280" t="str">
            <v>Decreto 092 de 2017</v>
          </cell>
          <cell r="N1280" t="str">
            <v>No</v>
          </cell>
          <cell r="O1280" t="str">
            <v>N/A</v>
          </cell>
          <cell r="P1280">
            <v>45387</v>
          </cell>
          <cell r="Q1280">
            <v>45390</v>
          </cell>
          <cell r="R1280">
            <v>45504</v>
          </cell>
          <cell r="S1280">
            <v>114</v>
          </cell>
          <cell r="T1280" t="str">
            <v>Terminado</v>
          </cell>
          <cell r="U1280" t="str">
            <v>LINA MARIA GAVIRIA HURTADO</v>
          </cell>
          <cell r="Z1280" t="str">
            <v>Inversión</v>
          </cell>
          <cell r="AA1280">
            <v>2020110010060</v>
          </cell>
          <cell r="AC1280" t="str">
            <v>O23011601210000007600</v>
          </cell>
          <cell r="AF1280">
            <v>645517025</v>
          </cell>
          <cell r="AJ1280" t="str">
            <v>Celebrar un Convenio de Asociación entre el Instituto Distrital de las Artes -Idartes- y la Cámara Colombiana del Libro, para el desarrollo conjunto de actividades relacionadas con los cometidos y funciones de la entidad, en torno al proyecto 'XXXVI Feria Internacional del Libro de Bogotá (2024)', con la participación de actores públicos y privados</v>
          </cell>
          <cell r="AK1280" t="str">
            <v>CÁMARA COLOMBIANA DEL LIBRO</v>
          </cell>
          <cell r="AL1280">
            <v>860006601</v>
          </cell>
          <cell r="AM1280" t="str">
            <v>IDARTES-RE-CO-003-2024</v>
          </cell>
          <cell r="AP1280" t="str">
            <v>SECOP II</v>
          </cell>
          <cell r="AS1280" t="str">
            <v>Falso</v>
          </cell>
          <cell r="AU1280" t="str">
            <v>SI</v>
          </cell>
          <cell r="AV1280" t="str">
            <v>Abril</v>
          </cell>
          <cell r="AW1280">
            <v>45504</v>
          </cell>
          <cell r="AX1280">
            <v>45504</v>
          </cell>
          <cell r="AY1280" t="str">
            <v>#REF!</v>
          </cell>
          <cell r="AZ1280" t="str">
            <v>CO1.PCCNTR.6170044</v>
          </cell>
        </row>
        <row r="1281">
          <cell r="D1281" t="str">
            <v>1248-2024</v>
          </cell>
          <cell r="E1281" t="str">
            <v>LINA MARIA GAVIRIA HURTADO</v>
          </cell>
          <cell r="F1281" t="str">
            <v>Subdirección de las Artes</v>
          </cell>
          <cell r="I1281" t="str">
            <v>Contratación Directa</v>
          </cell>
          <cell r="J1281" t="str">
            <v>Contratación directa.</v>
          </cell>
          <cell r="K1281" t="str">
            <v>Arrendamiento de inmuebles</v>
          </cell>
          <cell r="N1281" t="str">
            <v>No</v>
          </cell>
          <cell r="O1281" t="str">
            <v>N/A</v>
          </cell>
          <cell r="P1281">
            <v>45387</v>
          </cell>
          <cell r="Q1281">
            <v>45390</v>
          </cell>
          <cell r="R1281">
            <v>45391</v>
          </cell>
          <cell r="S1281">
            <v>2</v>
          </cell>
          <cell r="T1281" t="str">
            <v>En Ejecución</v>
          </cell>
          <cell r="U1281" t="str">
            <v>LINA MARIA GAVIRIA HURTADO</v>
          </cell>
          <cell r="Z1281" t="str">
            <v>N/A</v>
          </cell>
          <cell r="AC1281" t="str">
            <v>N/A - Valor Cero / Coproducción</v>
          </cell>
          <cell r="AF1281">
            <v>0</v>
          </cell>
          <cell r="AJ1281" t="str">
            <v>Prestar el servicio de alquiler de la Sala Capital, hall sala capital, Terraza, laboratorio 1 y 2 de la Cinemateca de Bogotá, para el lanzamiento de la premier de la serie audiovisual " secuestro al vuelo 601".</v>
          </cell>
          <cell r="AK1281" t="str">
            <v>FEEL MARKETING SENSORIAL SAS</v>
          </cell>
          <cell r="AL1281">
            <v>900173165</v>
          </cell>
          <cell r="AM1281" t="str">
            <v>1248-2024</v>
          </cell>
          <cell r="AP1281" t="str">
            <v>SECOP II</v>
          </cell>
          <cell r="AS1281" t="str">
            <v>Falso</v>
          </cell>
          <cell r="AU1281" t="str">
            <v>SI</v>
          </cell>
          <cell r="AV1281" t="str">
            <v>Junio</v>
          </cell>
          <cell r="AW1281" t="e">
            <v>#N/A</v>
          </cell>
          <cell r="AX1281">
            <v>45391</v>
          </cell>
          <cell r="AY1281" t="str">
            <v>#REF!</v>
          </cell>
          <cell r="AZ1281" t="str">
            <v>CO1.PCCNTR.6178616</v>
          </cell>
        </row>
        <row r="1282">
          <cell r="D1282" t="str">
            <v>PUFA-080-2024</v>
          </cell>
          <cell r="E1282" t="str">
            <v>LINA MARIA GAVIRIA HURTADO</v>
          </cell>
          <cell r="F1282" t="str">
            <v>Subdirección de las Artes</v>
          </cell>
          <cell r="G1282" t="str">
            <v>Gerencia de Artes Audiovisuales</v>
          </cell>
          <cell r="H1282" t="str">
            <v>GERENTE DE ARTES AUDIOVISUALES</v>
          </cell>
          <cell r="I1282" t="str">
            <v>Contratación Directa</v>
          </cell>
          <cell r="J1282" t="str">
            <v>Contratación directa.</v>
          </cell>
          <cell r="K1282" t="str">
            <v>Prestación de servicios</v>
          </cell>
          <cell r="L1282" t="str">
            <v>17 17. Contrato de Prestación de Servicios</v>
          </cell>
          <cell r="M1282" t="str">
            <v xml:space="preserve">49 49-Otros Servicios </v>
          </cell>
          <cell r="N1282" t="str">
            <v>No</v>
          </cell>
          <cell r="O1282" t="str">
            <v>N/A</v>
          </cell>
          <cell r="P1282">
            <v>45387</v>
          </cell>
          <cell r="Q1282">
            <v>45389</v>
          </cell>
          <cell r="R1282">
            <v>45389</v>
          </cell>
          <cell r="S1282">
            <v>1</v>
          </cell>
          <cell r="T1282" t="str">
            <v>En Ejecución</v>
          </cell>
          <cell r="U1282" t="str">
            <v>LINA MARIA GAVIRIA HURTADO</v>
          </cell>
          <cell r="V1282">
            <v>52247497</v>
          </cell>
          <cell r="X1282" t="str">
            <v>Ricardo Alfonso Cantor Bossa</v>
          </cell>
          <cell r="Y1282">
            <v>80797050</v>
          </cell>
          <cell r="Z1282" t="str">
            <v>N/A</v>
          </cell>
          <cell r="AC1282" t="str">
            <v>N/A - Valor Cero / Coproducción</v>
          </cell>
          <cell r="AE1282">
            <v>0</v>
          </cell>
          <cell r="AF1282">
            <v>0</v>
          </cell>
          <cell r="AI1282" t="str">
            <v>N/A</v>
          </cell>
          <cell r="AJ1282"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Comisión Fílmica de Bogotá - CFB y EL CICLON FILMS SAS acepta pagar la respectiva retribución económica y cumplir con las condiciones establecidas por el IDARTES y la normatividad vigente para el uso del espacio público (...)</v>
          </cell>
          <cell r="AK1282" t="str">
            <v>EL CICLON FILMS S.A.S</v>
          </cell>
          <cell r="AL1282">
            <v>901294731</v>
          </cell>
          <cell r="AM1282" t="str">
            <v>PUFA-080-2024</v>
          </cell>
          <cell r="AP1282" t="str">
            <v>SECOP II</v>
          </cell>
          <cell r="AS1282" t="str">
            <v>Falso</v>
          </cell>
          <cell r="AU1282" t="str">
            <v>SI</v>
          </cell>
          <cell r="AV1282" t="str">
            <v>Septiembre</v>
          </cell>
          <cell r="AW1282" t="e">
            <v>#N/A</v>
          </cell>
          <cell r="AX1282">
            <v>45389</v>
          </cell>
          <cell r="AY1282" t="str">
            <v>#REF!</v>
          </cell>
          <cell r="AZ1282" t="str">
            <v>CO1.PCCNTR.6176946</v>
          </cell>
        </row>
        <row r="1283">
          <cell r="D1283" t="str">
            <v>PUFA-081-2024</v>
          </cell>
          <cell r="E1283" t="str">
            <v>LINA MARIA GAVIRIA HURTADO</v>
          </cell>
          <cell r="F1283" t="str">
            <v>Subdirección de las Artes</v>
          </cell>
          <cell r="G1283" t="str">
            <v>Gerencia de Artes Audiovisuales</v>
          </cell>
          <cell r="H1283" t="str">
            <v>GERENTE DE ARTES AUDIOVISUALES</v>
          </cell>
          <cell r="I1283" t="str">
            <v>Contratación Directa</v>
          </cell>
          <cell r="J1283" t="str">
            <v>Contratación directa.</v>
          </cell>
          <cell r="K1283" t="str">
            <v>Prestación de servicios</v>
          </cell>
          <cell r="L1283" t="str">
            <v>17 17. Contrato de Prestación de Servicios</v>
          </cell>
          <cell r="M1283" t="str">
            <v xml:space="preserve">49 49-Otros Servicios </v>
          </cell>
          <cell r="N1283" t="str">
            <v>No</v>
          </cell>
          <cell r="O1283" t="str">
            <v>N/A</v>
          </cell>
          <cell r="P1283">
            <v>45387</v>
          </cell>
          <cell r="Q1283">
            <v>45389</v>
          </cell>
          <cell r="R1283">
            <v>45389</v>
          </cell>
          <cell r="S1283">
            <v>1</v>
          </cell>
          <cell r="T1283" t="str">
            <v>En Ejecución</v>
          </cell>
          <cell r="U1283" t="str">
            <v>LINA MARIA GAVIRIA HURTADO</v>
          </cell>
          <cell r="V1283">
            <v>52247497</v>
          </cell>
          <cell r="X1283" t="str">
            <v>Ricardo Alfonso Cantor Bossa</v>
          </cell>
          <cell r="Y1283">
            <v>80797050</v>
          </cell>
          <cell r="Z1283" t="str">
            <v>N/A</v>
          </cell>
          <cell r="AC1283" t="str">
            <v>N/A - Valor Cero / Coproducción</v>
          </cell>
          <cell r="AE1283">
            <v>0</v>
          </cell>
          <cell r="AF1283">
            <v>0</v>
          </cell>
          <cell r="AI1283" t="str">
            <v>N/A</v>
          </cell>
          <cell r="AJ1283"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Comisión Fílmica de Bogotá - CFB y EL CICLON FILMS SAS acepta pagar la respectiva retribución económica y cumplir con las condiciones establecidas por el IDARTES y la normatividad vigente para el uso del espacio público (...)</v>
          </cell>
          <cell r="AK1283" t="str">
            <v>EL CICLON FILMS S.A.S</v>
          </cell>
          <cell r="AL1283">
            <v>901294731</v>
          </cell>
          <cell r="AM1283" t="str">
            <v>PUFA-081-2024</v>
          </cell>
          <cell r="AP1283" t="str">
            <v>SECOP II</v>
          </cell>
          <cell r="AS1283" t="str">
            <v>Falso</v>
          </cell>
          <cell r="AU1283" t="str">
            <v>SI</v>
          </cell>
          <cell r="AV1283" t="str">
            <v>Septiembre</v>
          </cell>
          <cell r="AW1283" t="e">
            <v>#N/A</v>
          </cell>
          <cell r="AX1283">
            <v>45389</v>
          </cell>
          <cell r="AY1283" t="str">
            <v>#REF!</v>
          </cell>
          <cell r="AZ1283" t="str">
            <v>CO1.PCCNTR.6177094</v>
          </cell>
        </row>
        <row r="1284">
          <cell r="D1284" t="str">
            <v>PUFA-082-2024</v>
          </cell>
          <cell r="E1284" t="str">
            <v>LINA MARIA GAVIRIA HURTADO</v>
          </cell>
          <cell r="F1284" t="str">
            <v>Subdirección de las Artes</v>
          </cell>
          <cell r="G1284" t="str">
            <v>Gerencia de Artes Audiovisuales</v>
          </cell>
          <cell r="H1284" t="str">
            <v>GERENTE DE ARTES AUDIOVISUALES</v>
          </cell>
          <cell r="I1284" t="str">
            <v>Contratación Directa</v>
          </cell>
          <cell r="J1284" t="str">
            <v>Contratación directa.</v>
          </cell>
          <cell r="K1284" t="str">
            <v>Prestación de servicios</v>
          </cell>
          <cell r="L1284" t="str">
            <v>17 17. Contrato de Prestación de Servicios</v>
          </cell>
          <cell r="M1284" t="str">
            <v xml:space="preserve">49 49-Otros Servicios </v>
          </cell>
          <cell r="N1284" t="str">
            <v>No</v>
          </cell>
          <cell r="O1284" t="str">
            <v>N/A</v>
          </cell>
          <cell r="P1284">
            <v>45387</v>
          </cell>
          <cell r="Q1284">
            <v>45389</v>
          </cell>
          <cell r="R1284">
            <v>45389</v>
          </cell>
          <cell r="S1284">
            <v>1</v>
          </cell>
          <cell r="T1284" t="str">
            <v>En Ejecución</v>
          </cell>
          <cell r="U1284" t="str">
            <v>LINA MARIA GAVIRIA HURTADO</v>
          </cell>
          <cell r="V1284">
            <v>52247497</v>
          </cell>
          <cell r="X1284" t="str">
            <v>Ricardo Alfonso Cantor Bossa</v>
          </cell>
          <cell r="Y1284">
            <v>80797050</v>
          </cell>
          <cell r="Z1284" t="str">
            <v>N/A</v>
          </cell>
          <cell r="AC1284" t="str">
            <v>N/A - Valor Cero / Coproducción</v>
          </cell>
          <cell r="AE1284">
            <v>0</v>
          </cell>
          <cell r="AF1284">
            <v>0</v>
          </cell>
          <cell r="AI1284" t="str">
            <v>N/A</v>
          </cell>
          <cell r="AJ1284"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Comisión Fílmica de Bogotá - CFB y EL CICLON FILMS SAS acepta pagar la respectiva retribución económica y cumplir con las condiciones establecidas por el IDARTES y la normatividad vigente para el uso del espacio público (...)</v>
          </cell>
          <cell r="AK1284" t="str">
            <v>EL CICLON FILMS S.A.S</v>
          </cell>
          <cell r="AL1284">
            <v>901294731</v>
          </cell>
          <cell r="AM1284" t="str">
            <v>PUFA-082-2024</v>
          </cell>
          <cell r="AP1284" t="str">
            <v>SECOP II</v>
          </cell>
          <cell r="AS1284" t="str">
            <v>Falso</v>
          </cell>
          <cell r="AU1284" t="str">
            <v>SI</v>
          </cell>
          <cell r="AV1284" t="str">
            <v>Septiembre</v>
          </cell>
          <cell r="AW1284" t="e">
            <v>#N/A</v>
          </cell>
          <cell r="AX1284">
            <v>45389</v>
          </cell>
          <cell r="AY1284" t="str">
            <v>#REF!</v>
          </cell>
          <cell r="AZ1284" t="str">
            <v>CO1.PCCNTR.6178226</v>
          </cell>
        </row>
        <row r="1285">
          <cell r="D1285" t="str">
            <v>PUFA-083-2024</v>
          </cell>
          <cell r="E1285" t="str">
            <v>LINA MARIA GAVIRIA HURTADO</v>
          </cell>
          <cell r="F1285" t="str">
            <v>Subdirección de las Artes</v>
          </cell>
          <cell r="G1285" t="str">
            <v>Gerencia de Artes Audiovisuales</v>
          </cell>
          <cell r="H1285" t="str">
            <v>GERENTE DE ARTES AUDIOVISUALES</v>
          </cell>
          <cell r="I1285" t="str">
            <v>Contratación Directa</v>
          </cell>
          <cell r="J1285" t="str">
            <v>Contratación directa.</v>
          </cell>
          <cell r="K1285" t="str">
            <v>Prestación de servicios</v>
          </cell>
          <cell r="L1285" t="str">
            <v>17 17. Contrato de Prestación de Servicios</v>
          </cell>
          <cell r="M1285" t="str">
            <v xml:space="preserve">49 49-Otros Servicios </v>
          </cell>
          <cell r="N1285" t="str">
            <v>No</v>
          </cell>
          <cell r="O1285" t="str">
            <v>N/A</v>
          </cell>
          <cell r="P1285">
            <v>45387</v>
          </cell>
          <cell r="Q1285">
            <v>45389</v>
          </cell>
          <cell r="R1285">
            <v>45391</v>
          </cell>
          <cell r="S1285">
            <v>3</v>
          </cell>
          <cell r="T1285" t="str">
            <v>En Ejecución</v>
          </cell>
          <cell r="U1285" t="str">
            <v>LINA MARIA GAVIRIA HURTADO</v>
          </cell>
          <cell r="V1285">
            <v>52247497</v>
          </cell>
          <cell r="X1285" t="str">
            <v>Ricardo Alfonso Cantor Bossa</v>
          </cell>
          <cell r="Y1285">
            <v>80797050</v>
          </cell>
          <cell r="Z1285" t="str">
            <v>N/A</v>
          </cell>
          <cell r="AC1285" t="str">
            <v>N/A - Valor Cero / Coproducción</v>
          </cell>
          <cell r="AE1285">
            <v>0</v>
          </cell>
          <cell r="AF1285">
            <v>0</v>
          </cell>
          <cell r="AI1285" t="str">
            <v>N/A</v>
          </cell>
          <cell r="AJ1285" t="str">
            <v>El IDARTES se compromete a gestionar las solicitudes de Permiso Unificado de Filmaciones Audiovisuales - PUFA y conceder a SENTI2 COMERCIALES SAS el uso y aprovechamiento económico de los espacios públicos para filmaciones audiovisuales registrados y aprobados a través de la Comisión Fílmica de Bogotá - CFB y SENTI2 COMERCIALES SAS acepta pagar la respectiva retribución económica y cumplir con las condiciones establecidas por el IDARTES y la normatividad vigente para el uso del espacio (...)</v>
          </cell>
          <cell r="AK1285" t="str">
            <v>SENTIDOS COMERCIALES SAS</v>
          </cell>
          <cell r="AL1285">
            <v>901479173</v>
          </cell>
          <cell r="AM1285" t="str">
            <v>PUFA-083-2024</v>
          </cell>
          <cell r="AP1285" t="str">
            <v>SECOP II</v>
          </cell>
          <cell r="AS1285" t="str">
            <v>Falso</v>
          </cell>
          <cell r="AU1285" t="str">
            <v>SI</v>
          </cell>
          <cell r="AV1285" t="str">
            <v>Septiembre</v>
          </cell>
          <cell r="AW1285" t="e">
            <v>#N/A</v>
          </cell>
          <cell r="AX1285">
            <v>45391</v>
          </cell>
          <cell r="AY1285" t="str">
            <v>#REF!</v>
          </cell>
          <cell r="AZ1285" t="str">
            <v>CO1.PCCNTR.6178600</v>
          </cell>
        </row>
        <row r="1286">
          <cell r="D1286" t="str">
            <v>PUFA-084-2024</v>
          </cell>
          <cell r="E1286" t="str">
            <v>LINA MARIA GAVIRIA HURTADO</v>
          </cell>
          <cell r="F1286" t="str">
            <v>Subdirección de las Artes</v>
          </cell>
          <cell r="G1286" t="str">
            <v>Gerencia de Artes Audiovisuales</v>
          </cell>
          <cell r="H1286" t="str">
            <v>GERENTE DE ARTES AUDIOVISUALES</v>
          </cell>
          <cell r="I1286" t="str">
            <v>Contratación Directa</v>
          </cell>
          <cell r="J1286" t="str">
            <v>Contratación directa.</v>
          </cell>
          <cell r="K1286" t="str">
            <v>Prestación de servicios</v>
          </cell>
          <cell r="L1286" t="str">
            <v>17 17. Contrato de Prestación de Servicios</v>
          </cell>
          <cell r="M1286" t="str">
            <v xml:space="preserve">49 49-Otros Servicios </v>
          </cell>
          <cell r="N1286" t="str">
            <v>No</v>
          </cell>
          <cell r="O1286" t="str">
            <v>N/A</v>
          </cell>
          <cell r="P1286">
            <v>45387</v>
          </cell>
          <cell r="Q1286">
            <v>45390</v>
          </cell>
          <cell r="R1286">
            <v>45390</v>
          </cell>
          <cell r="S1286">
            <v>1</v>
          </cell>
          <cell r="T1286" t="str">
            <v>En Ejecución</v>
          </cell>
          <cell r="U1286" t="str">
            <v>LINA MARIA GAVIRIA HURTADO</v>
          </cell>
          <cell r="V1286">
            <v>52247497</v>
          </cell>
          <cell r="X1286" t="str">
            <v>Ricardo Alfonso Cantor Bossa</v>
          </cell>
          <cell r="Y1286">
            <v>80797050</v>
          </cell>
          <cell r="Z1286" t="str">
            <v>N/A</v>
          </cell>
          <cell r="AC1286" t="str">
            <v>N/A - Valor Cero / Coproducción</v>
          </cell>
          <cell r="AE1286">
            <v>0</v>
          </cell>
          <cell r="AF1286">
            <v>0</v>
          </cell>
          <cell r="AI1286" t="str">
            <v>N/A</v>
          </cell>
          <cell r="AJ1286" t="str">
            <v>El IDARTES se compromete a gestionar las solicitudes de Permiso Unificado de Filmaciones Audiovisuales - PUFA y conceder a SENTI2 COMERCIALES SAS el uso y aprovechamiento económico de los espacios públicos para filmaciones audiovisuales registrados y aprobados a través de la Comisión Fílmica de Bogotá - CFB y SENTI2 COMERCIALES SAS acepta pagar la respectiva retribución económica y cumplir con las condiciones establecidas por el IDARTES y la normatividad vigente para el uso del espacio (...)</v>
          </cell>
          <cell r="AK1286" t="str">
            <v>SENTIDOS COMERCIALES SAS</v>
          </cell>
          <cell r="AL1286">
            <v>901479173</v>
          </cell>
          <cell r="AM1286" t="str">
            <v>PUFA-084-2024</v>
          </cell>
          <cell r="AP1286" t="str">
            <v>SECOP II</v>
          </cell>
          <cell r="AS1286" t="str">
            <v>Falso</v>
          </cell>
          <cell r="AU1286" t="str">
            <v>SI</v>
          </cell>
          <cell r="AV1286" t="str">
            <v>Septiembre</v>
          </cell>
          <cell r="AW1286" t="e">
            <v>#N/A</v>
          </cell>
          <cell r="AX1286">
            <v>45390</v>
          </cell>
          <cell r="AY1286" t="str">
            <v>#REF!</v>
          </cell>
          <cell r="AZ1286" t="str">
            <v>CO1.PCCNTR.6179310</v>
          </cell>
        </row>
        <row r="1287">
          <cell r="D1287" t="str">
            <v>1277-2024</v>
          </cell>
          <cell r="E1287" t="str">
            <v>SILVIA OSPINA HENAO</v>
          </cell>
          <cell r="F1287" t="str">
            <v>Subdirección de Equipamientos Culturales</v>
          </cell>
          <cell r="I1287" t="str">
            <v>Contratación Directa</v>
          </cell>
          <cell r="J1287" t="str">
            <v>Contratación directa.</v>
          </cell>
          <cell r="K1287" t="str">
            <v>Prestación de servicios</v>
          </cell>
          <cell r="N1287" t="str">
            <v>Si</v>
          </cell>
          <cell r="O1287" t="str">
            <v>Contrato Prestación de Servicios Profesionales</v>
          </cell>
          <cell r="P1287">
            <v>45389</v>
          </cell>
          <cell r="Q1287">
            <v>45391</v>
          </cell>
          <cell r="R1287">
            <v>45688</v>
          </cell>
          <cell r="S1287">
            <v>293</v>
          </cell>
          <cell r="T1287" t="str">
            <v>En Ejecución</v>
          </cell>
          <cell r="U1287" t="str">
            <v>SILVIA OSPINA HENAO</v>
          </cell>
          <cell r="X1287" t="str">
            <v>SILVIA OSPINA HENAO</v>
          </cell>
          <cell r="Z1287" t="str">
            <v>Inversión</v>
          </cell>
          <cell r="AA1287">
            <v>2020110010158</v>
          </cell>
          <cell r="AC1287" t="str">
            <v>O23011601210000007614</v>
          </cell>
          <cell r="AF1287">
            <v>60000000</v>
          </cell>
          <cell r="AI1287" t="str">
            <v>$ 6.000.000,00</v>
          </cell>
          <cell r="AJ1287" t="str">
            <v>PRESTAR SERVICIOS PROFESIONALES AL IDARTES - SUBDIRECCIÓN DE EQUIPAMIENTOS CULTURALES, EN EL DESARROLLO DE ACTIVIDADES RELACIONADAS CON LA PLANEACIÓN, EJECUCIÓN Y CONTROL DE LA PROGRAMACIÓN A DESARROLLAR EN LOS DIFERENTES ESCENARIOS A CARGO DE LA DE LA DEPENDENCIA.</v>
          </cell>
          <cell r="AK1287" t="str">
            <v>Yinneth Milena Ladino</v>
          </cell>
          <cell r="AL1287">
            <v>52449297</v>
          </cell>
          <cell r="AM1287" t="str">
            <v>1277-2024</v>
          </cell>
          <cell r="AP1287" t="str">
            <v>SECOP II</v>
          </cell>
          <cell r="AS1287" t="str">
            <v>Falso</v>
          </cell>
          <cell r="AU1287" t="str">
            <v>SI</v>
          </cell>
          <cell r="AV1287" t="str">
            <v>Abril</v>
          </cell>
          <cell r="AW1287" t="e">
            <v>#N/A</v>
          </cell>
          <cell r="AX1287">
            <v>45688</v>
          </cell>
          <cell r="AY1287" t="str">
            <v>#REF!</v>
          </cell>
          <cell r="AZ1287" t="str">
            <v>CO1.PCCNTR.6182718</v>
          </cell>
        </row>
        <row r="1288">
          <cell r="D1288" t="str">
            <v>1160-2024</v>
          </cell>
          <cell r="E1288" t="str">
            <v>SILVIA OSPINA HENAO</v>
          </cell>
          <cell r="F1288" t="str">
            <v>Subdirección de Equipamientos Culturales</v>
          </cell>
          <cell r="I1288" t="str">
            <v>Contratación Directa</v>
          </cell>
          <cell r="J1288" t="str">
            <v>Contratación directa.</v>
          </cell>
          <cell r="K1288" t="str">
            <v>Prestación de servicios</v>
          </cell>
          <cell r="N1288" t="str">
            <v>Si</v>
          </cell>
          <cell r="O1288" t="str">
            <v>Contrato Prestación de Servicios Apoyo a la Gestión</v>
          </cell>
          <cell r="P1288">
            <v>45390</v>
          </cell>
          <cell r="Q1288">
            <v>45393</v>
          </cell>
          <cell r="R1288">
            <v>45688</v>
          </cell>
          <cell r="S1288">
            <v>291</v>
          </cell>
          <cell r="T1288" t="str">
            <v>En Ejecución</v>
          </cell>
          <cell r="U1288" t="str">
            <v>SILVIA OSPINA HENAO</v>
          </cell>
          <cell r="X1288" t="str">
            <v>SILVIA OSPINA HENAO</v>
          </cell>
          <cell r="Z1288" t="str">
            <v>Inversión</v>
          </cell>
          <cell r="AA1288">
            <v>2020110010158</v>
          </cell>
          <cell r="AC1288" t="str">
            <v>O23011601210000007614</v>
          </cell>
          <cell r="AF1288">
            <v>23000000</v>
          </cell>
          <cell r="AI1288" t="str">
            <v>$ 2.300.000,00</v>
          </cell>
          <cell r="AJ1288"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1288" t="str">
            <v>Leandro José Ancizar Ramírez Peralta</v>
          </cell>
          <cell r="AL1288">
            <v>1012438893</v>
          </cell>
          <cell r="AM1288" t="str">
            <v>1160-2024</v>
          </cell>
          <cell r="AP1288" t="str">
            <v>SECOP II</v>
          </cell>
          <cell r="AS1288" t="str">
            <v>Falso</v>
          </cell>
          <cell r="AU1288" t="str">
            <v>SI</v>
          </cell>
          <cell r="AV1288" t="str">
            <v>Abril</v>
          </cell>
          <cell r="AW1288" t="e">
            <v>#N/A</v>
          </cell>
          <cell r="AX1288">
            <v>45688</v>
          </cell>
          <cell r="AY1288" t="str">
            <v>#REF!</v>
          </cell>
          <cell r="AZ1288" t="str">
            <v>CO1.PCCNTR.6184021</v>
          </cell>
        </row>
        <row r="1289">
          <cell r="D1289" t="str">
            <v>1178-2024</v>
          </cell>
          <cell r="E1289" t="str">
            <v>SILVIA OSPINA HENAO</v>
          </cell>
          <cell r="F1289" t="str">
            <v>Subdirección de Equipamientos Culturales</v>
          </cell>
          <cell r="I1289" t="str">
            <v>Contratación Directa</v>
          </cell>
          <cell r="J1289" t="str">
            <v>Contratación directa.</v>
          </cell>
          <cell r="K1289" t="str">
            <v>Prestación de servicios</v>
          </cell>
          <cell r="N1289" t="str">
            <v>Si</v>
          </cell>
          <cell r="O1289" t="str">
            <v>Contrato Prestación de Servicios Profesionales</v>
          </cell>
          <cell r="P1289">
            <v>45390</v>
          </cell>
          <cell r="Q1289">
            <v>45391</v>
          </cell>
          <cell r="R1289">
            <v>45657</v>
          </cell>
          <cell r="S1289">
            <v>263</v>
          </cell>
          <cell r="T1289" t="str">
            <v>En Ejecución</v>
          </cell>
          <cell r="U1289" t="str">
            <v>SILVIA OSPINA HENAO</v>
          </cell>
          <cell r="X1289" t="str">
            <v>SILVIA OSPINA HENAO</v>
          </cell>
          <cell r="Z1289" t="str">
            <v>Inversión</v>
          </cell>
          <cell r="AA1289">
            <v>2020110010158</v>
          </cell>
          <cell r="AC1289" t="str">
            <v>O23011601210000007614</v>
          </cell>
          <cell r="AF1289">
            <v>36000000</v>
          </cell>
          <cell r="AI1289" t="str">
            <v>$ 4.000.000,00</v>
          </cell>
          <cell r="AJ1289" t="str">
            <v>Prestar servicios profesionales al IDARTES en la revisión y seguimiento de las
 actividades administrativas requeridas en las etapas precontractuales, contractuales y
 post contractuales de los procesos adelantados por la Subdirección de Equipamientos
 Culturales.</v>
          </cell>
          <cell r="AK1289" t="str">
            <v>Yesica Lizeth Trujillo Montaño</v>
          </cell>
          <cell r="AL1289">
            <v>1023017245</v>
          </cell>
          <cell r="AM1289" t="str">
            <v>1178-2024</v>
          </cell>
          <cell r="AP1289" t="str">
            <v>SECOP II</v>
          </cell>
          <cell r="AS1289" t="str">
            <v>Falso</v>
          </cell>
          <cell r="AU1289" t="str">
            <v>SI</v>
          </cell>
          <cell r="AV1289" t="str">
            <v>Abril</v>
          </cell>
          <cell r="AW1289" t="e">
            <v>#N/A</v>
          </cell>
          <cell r="AX1289">
            <v>45657</v>
          </cell>
          <cell r="AY1289" t="str">
            <v>#REF!</v>
          </cell>
          <cell r="AZ1289" t="str">
            <v>CO1.PCCNTR.6183914</v>
          </cell>
        </row>
        <row r="1290">
          <cell r="D1290" t="str">
            <v>1223-2024</v>
          </cell>
          <cell r="E1290" t="str">
            <v>ANDRES FELIPE ALBARRACIN RODRIGUEZ</v>
          </cell>
          <cell r="F1290" t="str">
            <v>Subdirección Administrativa y Financiera</v>
          </cell>
          <cell r="I1290" t="str">
            <v>Contratación Directa</v>
          </cell>
          <cell r="J1290" t="str">
            <v>Contratación directa.</v>
          </cell>
          <cell r="K1290" t="str">
            <v>Prestación de servicios</v>
          </cell>
          <cell r="N1290" t="str">
            <v>Si</v>
          </cell>
          <cell r="O1290" t="str">
            <v>Contrato Prestación de Servicios Profesionales</v>
          </cell>
          <cell r="P1290">
            <v>45390</v>
          </cell>
          <cell r="Q1290">
            <v>45393</v>
          </cell>
          <cell r="R1290">
            <v>45688</v>
          </cell>
          <cell r="S1290">
            <v>291</v>
          </cell>
          <cell r="T1290" t="str">
            <v>En Ejecución</v>
          </cell>
          <cell r="U1290" t="str">
            <v>ANDRES FELIPE ALBARRACIN RODRIGUEZ</v>
          </cell>
          <cell r="X1290" t="str">
            <v>MARCELA INES RUIZ GARCIA</v>
          </cell>
          <cell r="Z1290" t="str">
            <v>Inversión</v>
          </cell>
          <cell r="AA1290">
            <v>2020110010376</v>
          </cell>
          <cell r="AC1290" t="str">
            <v>O23011605560000007902</v>
          </cell>
          <cell r="AF1290">
            <v>40267333</v>
          </cell>
          <cell r="AI1290" t="str">
            <v>$ 4.180.000,00</v>
          </cell>
          <cell r="AJ1290" t="str">
            <v>PRESTAR SERVICIOS PROFESIONALES AL INSTITUTO DISTRITAL DE LAS ARTES - IDARTES, EN LA SUBDIRECCIÓN ADMINISTRATIVA Y FINANCIERA, EN LA UNIDAD DE GESTIÓN DE PRESUPUESTO PARA EJECUTAR ACTIVIDADES PRESUPUESTALES DE REGISTRO, CONSOLIDACIÓN, CONCILIACIÓN EN LOS SISTEMAS DEL DISTRITO Y MANEJO DE BASES DE DATOS, CONFORME LOS REQUERIMIENTOS DE LA ENTIDAD.</v>
          </cell>
          <cell r="AK1290" t="str">
            <v>luis edward sanchez zambrano</v>
          </cell>
          <cell r="AL1290">
            <v>80082156</v>
          </cell>
          <cell r="AM1290" t="str">
            <v>1223-2024</v>
          </cell>
          <cell r="AP1290" t="str">
            <v>SECOP II</v>
          </cell>
          <cell r="AS1290" t="str">
            <v>Falso</v>
          </cell>
          <cell r="AU1290" t="str">
            <v>SI</v>
          </cell>
          <cell r="AV1290" t="str">
            <v>Abril</v>
          </cell>
          <cell r="AW1290" t="e">
            <v>#N/A</v>
          </cell>
          <cell r="AX1290">
            <v>45688</v>
          </cell>
          <cell r="AY1290" t="str">
            <v>#REF!</v>
          </cell>
          <cell r="AZ1290" t="str">
            <v>CO1.PCCNTR.6175744</v>
          </cell>
        </row>
        <row r="1291">
          <cell r="D1291" t="str">
            <v>1226-2024</v>
          </cell>
          <cell r="E1291" t="str">
            <v>ANDRES FELIPE ALBARRACIN RODRIGUEZ</v>
          </cell>
          <cell r="F1291" t="str">
            <v>Subdirección Administrativa y Financiera</v>
          </cell>
          <cell r="I1291" t="str">
            <v>Contratación Directa</v>
          </cell>
          <cell r="J1291" t="str">
            <v>Contratación directa.</v>
          </cell>
          <cell r="K1291" t="str">
            <v>Prestación de servicios</v>
          </cell>
          <cell r="N1291" t="str">
            <v>Si</v>
          </cell>
          <cell r="O1291" t="str">
            <v>Contrato Prestación de Servicios Apoyo a la Gestión</v>
          </cell>
          <cell r="P1291">
            <v>45390</v>
          </cell>
          <cell r="Q1291">
            <v>45391</v>
          </cell>
          <cell r="R1291">
            <v>45688</v>
          </cell>
          <cell r="S1291">
            <v>293</v>
          </cell>
          <cell r="T1291" t="str">
            <v>En Ejecución</v>
          </cell>
          <cell r="U1291" t="str">
            <v>ANDRES FELIPE ALBARRACIN RODRIGUEZ</v>
          </cell>
          <cell r="X1291" t="str">
            <v>NEVER DEL CRISTO AVENDANO MENDEZ</v>
          </cell>
          <cell r="Z1291" t="str">
            <v>Inversión</v>
          </cell>
          <cell r="AA1291">
            <v>2020110010376</v>
          </cell>
          <cell r="AC1291" t="str">
            <v>O23011605560000007902</v>
          </cell>
          <cell r="AF1291">
            <v>33450450</v>
          </cell>
          <cell r="AI1291" t="str">
            <v>$ 3.448.500,00</v>
          </cell>
          <cell r="AJ1291" t="str">
            <v>PRESTAR SERVICIO DE APOYO A LA GESTIÓN AL INSTITUTO DISTRITAL DE LAS ARTES- IDARTES - SUBDIRECCIÓN ADMINISTRATIVA Y FINANCIERA - ALMACÉN GENERAL, EN ACTIVIDADES ADMINISTRATIVAS, OPERATIVAS Y DE CONTROL, RELACIONADAS CON LA TOMA FÍSICA DE INVENTARIOS, PROCESOS DE RECEPCIÓN Y PLAQUETEOS DE BIENES, Y DEMÁS ACTIVIDADES RELACIONADAS CON EL CUMPLIMIENTO DE METAS DEL ÁREA.</v>
          </cell>
          <cell r="AK1291" t="str">
            <v>FREYNAN RODRIGUEZ MONTES</v>
          </cell>
          <cell r="AL1291">
            <v>1067845185</v>
          </cell>
          <cell r="AM1291" t="str">
            <v>1226-2024</v>
          </cell>
          <cell r="AP1291" t="str">
            <v>SECOP II</v>
          </cell>
          <cell r="AS1291" t="str">
            <v>Falso</v>
          </cell>
          <cell r="AU1291" t="str">
            <v>SI</v>
          </cell>
          <cell r="AV1291" t="str">
            <v>Abril</v>
          </cell>
          <cell r="AW1291" t="e">
            <v>#N/A</v>
          </cell>
          <cell r="AX1291">
            <v>45688</v>
          </cell>
          <cell r="AY1291" t="str">
            <v>#REF!</v>
          </cell>
          <cell r="AZ1291" t="str">
            <v>CO1.PCCNTR.6175356</v>
          </cell>
        </row>
        <row r="1292">
          <cell r="D1292" t="str">
            <v>1231-2024</v>
          </cell>
          <cell r="E1292" t="str">
            <v>ANDRES FELIPE ALBARRACIN RODRIGUEZ</v>
          </cell>
          <cell r="F1292" t="str">
            <v>Subdirección Administrativa y Financiera</v>
          </cell>
          <cell r="I1292" t="str">
            <v>Contratación Directa</v>
          </cell>
          <cell r="J1292" t="str">
            <v>Contratación directa.</v>
          </cell>
          <cell r="K1292" t="str">
            <v>Prestación de servicios</v>
          </cell>
          <cell r="N1292" t="str">
            <v>Si</v>
          </cell>
          <cell r="O1292" t="str">
            <v>Contrato Prestación de Servicios Profesionales</v>
          </cell>
          <cell r="P1292">
            <v>45390</v>
          </cell>
          <cell r="Q1292">
            <v>45397</v>
          </cell>
          <cell r="R1292">
            <v>45686</v>
          </cell>
          <cell r="S1292">
            <v>285</v>
          </cell>
          <cell r="T1292" t="str">
            <v>En Ejecución</v>
          </cell>
          <cell r="U1292" t="str">
            <v>ANDRES FELIPE ALBARRACIN RODRIGUEZ</v>
          </cell>
          <cell r="X1292" t="str">
            <v>YECXY SALAS FLOREZ</v>
          </cell>
          <cell r="Z1292" t="str">
            <v>Inversión</v>
          </cell>
          <cell r="AA1292">
            <v>2020110010376</v>
          </cell>
          <cell r="AC1292" t="str">
            <v>O23011605560000007902</v>
          </cell>
          <cell r="AF1292">
            <v>29782500</v>
          </cell>
          <cell r="AI1292" t="str">
            <v>$ 3.135.000,00</v>
          </cell>
          <cell r="AJ1292" t="str">
            <v>Prestar servicios profesionales al Instituto Distrital de las Artes, Idartes - Subdirección Administrativa y Financiera, en actividades relacionadas con la atención y el trámite de los requerimientos ciudadanos, el apoyo a la producción de protocolos de servicio, el seguimiento a la operación en bases de registro así como en la implementación del Modelo Distrital de Relacionamiento Integral con la Ciudadanía.</v>
          </cell>
          <cell r="AK1292" t="str">
            <v>YANETH MARTIN MORA</v>
          </cell>
          <cell r="AL1292">
            <v>52059729</v>
          </cell>
          <cell r="AM1292" t="str">
            <v>1231-2024</v>
          </cell>
          <cell r="AP1292" t="str">
            <v>SECOP II</v>
          </cell>
          <cell r="AS1292" t="str">
            <v>Falso</v>
          </cell>
          <cell r="AU1292" t="str">
            <v>SI</v>
          </cell>
          <cell r="AV1292" t="str">
            <v>Abril</v>
          </cell>
          <cell r="AW1292" t="e">
            <v>#N/A</v>
          </cell>
          <cell r="AX1292">
            <v>45686</v>
          </cell>
          <cell r="AY1292" t="str">
            <v>#REF!</v>
          </cell>
          <cell r="AZ1292" t="str">
            <v>CO1.PCCNTR.6177211</v>
          </cell>
        </row>
        <row r="1293">
          <cell r="D1293" t="str">
            <v>1234-2024</v>
          </cell>
          <cell r="E1293" t="str">
            <v>ANDRES FELIPE ALBARRACIN RODRIGUEZ</v>
          </cell>
          <cell r="F1293" t="str">
            <v>Subdirección Administrativa y Financiera</v>
          </cell>
          <cell r="I1293" t="str">
            <v>Contratación Directa</v>
          </cell>
          <cell r="J1293" t="str">
            <v>Contratación directa.</v>
          </cell>
          <cell r="K1293" t="str">
            <v>Prestación de servicios</v>
          </cell>
          <cell r="N1293" t="str">
            <v>Si</v>
          </cell>
          <cell r="O1293" t="str">
            <v>Contrato Prestación de Servicios Profesionales</v>
          </cell>
          <cell r="P1293">
            <v>45390</v>
          </cell>
          <cell r="Q1293">
            <v>45397</v>
          </cell>
          <cell r="R1293">
            <v>45506</v>
          </cell>
          <cell r="S1293">
            <v>108</v>
          </cell>
          <cell r="T1293" t="str">
            <v>Terminado</v>
          </cell>
          <cell r="U1293" t="str">
            <v>ANDRES FELIPE ALBARRACIN RODRIGUEZ</v>
          </cell>
          <cell r="X1293" t="str">
            <v>MARCELA INES RUIZ GARCIA</v>
          </cell>
          <cell r="Z1293" t="str">
            <v>Inversión</v>
          </cell>
          <cell r="AA1293">
            <v>2020110010376</v>
          </cell>
          <cell r="AC1293" t="str">
            <v>O23011605560000007902</v>
          </cell>
          <cell r="AF1293">
            <v>12000000</v>
          </cell>
          <cell r="AJ1293" t="str">
            <v>PRESTAR SERVICIOS PROFESIONALES AL INSTITUTO DISTRITAL DE LAS ARTES - IDARTES, UNIDAD DE GESTIÓN SAF-PRESUPUESTO, PARA ADELANTAR ACTIVIDADES CORRESPONDIENTES A LA OPERACIÓN DE LA UNIDAD, EN LA EXPEDICIÓN Y VALIDACIÓN DE DOCUMENTOS PRESUPUESTALES, CONFORME LA NORMATIVIDAD VIGENTE.</v>
          </cell>
          <cell r="AK1293" t="str">
            <v>JANNETH ALICIA SANABRIA MANTILLA</v>
          </cell>
          <cell r="AL1293">
            <v>36666361</v>
          </cell>
          <cell r="AM1293" t="str">
            <v>1234-2024</v>
          </cell>
          <cell r="AP1293" t="str">
            <v>SECOP II</v>
          </cell>
          <cell r="AS1293" t="str">
            <v>Falso</v>
          </cell>
          <cell r="AU1293" t="str">
            <v>SI</v>
          </cell>
          <cell r="AV1293" t="str">
            <v>Abril</v>
          </cell>
          <cell r="AW1293">
            <v>45506</v>
          </cell>
          <cell r="AX1293">
            <v>45506</v>
          </cell>
          <cell r="AY1293" t="str">
            <v>#REF!</v>
          </cell>
          <cell r="AZ1293" t="str">
            <v>CO1.PCCNTR.6178332</v>
          </cell>
        </row>
        <row r="1294">
          <cell r="D1294" t="str">
            <v>1235-2024</v>
          </cell>
          <cell r="E1294" t="str">
            <v>ANDRES FELIPE ALBARRACIN RODRIGUEZ</v>
          </cell>
          <cell r="F1294" t="str">
            <v>Subdirección Administrativa y Financiera</v>
          </cell>
          <cell r="H1294" t="str">
            <v>Oficina Asesora de Planeación y Tecnologias de la Informaciónn</v>
          </cell>
          <cell r="I1294" t="str">
            <v>Contratación Directa</v>
          </cell>
          <cell r="J1294" t="str">
            <v>Contratación directa.</v>
          </cell>
          <cell r="K1294" t="str">
            <v>Prestación de servicios</v>
          </cell>
          <cell r="N1294" t="str">
            <v>Si</v>
          </cell>
          <cell r="O1294" t="str">
            <v>Contrato Prestación de Servicios Profesionales</v>
          </cell>
          <cell r="P1294">
            <v>45390</v>
          </cell>
          <cell r="Q1294">
            <v>45393</v>
          </cell>
          <cell r="R1294">
            <v>45686</v>
          </cell>
          <cell r="S1294">
            <v>289</v>
          </cell>
          <cell r="T1294" t="str">
            <v>En Ejecución</v>
          </cell>
          <cell r="U1294" t="str">
            <v>ANDRES FELIPE ALBARRACIN RODRIGUEZ</v>
          </cell>
          <cell r="X1294" t="str">
            <v>DANIEL SANCHEZ ROJAS</v>
          </cell>
          <cell r="Z1294" t="str">
            <v>Inversión</v>
          </cell>
          <cell r="AA1294">
            <v>2020110010376</v>
          </cell>
          <cell r="AC1294" t="str">
            <v>O23011605560000007902</v>
          </cell>
          <cell r="AF1294">
            <v>104040000</v>
          </cell>
          <cell r="AI1294" t="str">
            <v>$ 10.800.000,00</v>
          </cell>
          <cell r="AJ1294" t="str">
            <v>Prestar servicios profesionales a la Oficina Asesora de Planeación y Tecnologías de la Información del Idartes, en actividades relacionadas con la implementación de la política de Gobierno Digital del MIPG, de manera particular en el mantenimiento, asistencia técnica, desarrollo, monitoreo y mejora del sistema de información administrativo SI CAPITAL, para los módulos de PREDIS y SAE/SAI, OPGET, LIMAY, y TRC, conforme con las orientaciones establecidas por la OAPTI</v>
          </cell>
          <cell r="AK1294" t="str">
            <v>JORGE HUMBERTO PINILLA RAMIREZ</v>
          </cell>
          <cell r="AL1294">
            <v>79131784</v>
          </cell>
          <cell r="AM1294" t="str">
            <v>1235-2024</v>
          </cell>
          <cell r="AP1294" t="str">
            <v>SECOP II</v>
          </cell>
          <cell r="AS1294" t="str">
            <v>Falso</v>
          </cell>
          <cell r="AU1294" t="str">
            <v>SI</v>
          </cell>
          <cell r="AV1294" t="str">
            <v>Abril</v>
          </cell>
          <cell r="AW1294" t="e">
            <v>#N/A</v>
          </cell>
          <cell r="AX1294">
            <v>45686</v>
          </cell>
          <cell r="AY1294" t="str">
            <v>#REF!</v>
          </cell>
          <cell r="AZ1294" t="str">
            <v>CO1.PCCNTR.6182946</v>
          </cell>
        </row>
        <row r="1295">
          <cell r="D1295" t="str">
            <v>1236-2024</v>
          </cell>
          <cell r="E1295" t="str">
            <v>ANDRES FELIPE ALBARRACIN RODRIGUEZ</v>
          </cell>
          <cell r="F1295" t="str">
            <v>Subdirección Administrativa y Financiera</v>
          </cell>
          <cell r="H1295" t="str">
            <v>Oficina Asesora de Planeación y Tecnologias de la Informaciónn</v>
          </cell>
          <cell r="I1295" t="str">
            <v>Contratación Directa</v>
          </cell>
          <cell r="J1295" t="str">
            <v>Contratación directa.</v>
          </cell>
          <cell r="K1295" t="str">
            <v>Prestación de servicios</v>
          </cell>
          <cell r="N1295" t="str">
            <v>Si</v>
          </cell>
          <cell r="O1295" t="str">
            <v>Contrato Prestación de Servicios Profesionales</v>
          </cell>
          <cell r="P1295">
            <v>45390</v>
          </cell>
          <cell r="Q1295">
            <v>45391</v>
          </cell>
          <cell r="R1295">
            <v>45686</v>
          </cell>
          <cell r="S1295">
            <v>291</v>
          </cell>
          <cell r="T1295" t="str">
            <v>En Ejecución</v>
          </cell>
          <cell r="U1295" t="str">
            <v>ANDRES FELIPE ALBARRACIN RODRIGUEZ</v>
          </cell>
          <cell r="X1295" t="str">
            <v>DANIEL SANCHEZ ROJAS</v>
          </cell>
          <cell r="Z1295" t="str">
            <v>Inversión</v>
          </cell>
          <cell r="AA1295">
            <v>2020110010376</v>
          </cell>
          <cell r="AC1295" t="str">
            <v>O23011605560000007902</v>
          </cell>
          <cell r="AF1295">
            <v>71644200</v>
          </cell>
          <cell r="AI1295" t="str">
            <v>$ 7.386.000,00</v>
          </cell>
          <cell r="AJ1295" t="str">
            <v>Prestar servicios profesionales al Instituto Distrital de las Artes - IDARTES - Oficina Asesora de Planeación y Tecnologías de la Información, en actividades relacionadas con el mantenimiento del Modelo Integrado de Planeación y Gestión - MIPG, de manera particular en lo relacionado con la gestión de riesgos y brindar soporte en el reporte de FURAG acorde con los lineamientos establecidos por la OAPTI</v>
          </cell>
          <cell r="AK1295" t="str">
            <v>Carlos Alberto Quitian Salazar</v>
          </cell>
          <cell r="AL1295">
            <v>80076554</v>
          </cell>
          <cell r="AM1295" t="str">
            <v>1236-2024</v>
          </cell>
          <cell r="AP1295" t="str">
            <v>SECOP II</v>
          </cell>
          <cell r="AS1295" t="str">
            <v>Falso</v>
          </cell>
          <cell r="AU1295" t="str">
            <v>SI</v>
          </cell>
          <cell r="AV1295" t="str">
            <v>Abril</v>
          </cell>
          <cell r="AW1295" t="e">
            <v>#N/A</v>
          </cell>
          <cell r="AX1295">
            <v>45686</v>
          </cell>
          <cell r="AY1295" t="str">
            <v>#REF!</v>
          </cell>
          <cell r="AZ1295" t="str">
            <v>CO1.PCCNTR.6182944</v>
          </cell>
        </row>
        <row r="1296">
          <cell r="D1296" t="str">
            <v>1237-2024</v>
          </cell>
          <cell r="E1296" t="str">
            <v>ANDRES FELIPE ALBARRACIN RODRIGUEZ</v>
          </cell>
          <cell r="F1296" t="str">
            <v>Subdirección Administrativa y Financiera</v>
          </cell>
          <cell r="H1296" t="str">
            <v>Oficina Asesora de Planeación y Tecnologias de la Informaciónn</v>
          </cell>
          <cell r="I1296" t="str">
            <v>Contratación Directa</v>
          </cell>
          <cell r="J1296" t="str">
            <v>Contratación directa.</v>
          </cell>
          <cell r="K1296" t="str">
            <v>Prestación de servicios</v>
          </cell>
          <cell r="N1296" t="str">
            <v>Si</v>
          </cell>
          <cell r="O1296" t="str">
            <v>Contrato Prestación de Servicios Profesionales</v>
          </cell>
          <cell r="P1296">
            <v>45390</v>
          </cell>
          <cell r="Q1296">
            <v>45393</v>
          </cell>
          <cell r="R1296">
            <v>45685</v>
          </cell>
          <cell r="S1296">
            <v>288</v>
          </cell>
          <cell r="T1296" t="str">
            <v>En Ejecución</v>
          </cell>
          <cell r="U1296" t="str">
            <v>ANDRES FELIPE ALBARRACIN RODRIGUEZ</v>
          </cell>
          <cell r="X1296" t="str">
            <v>DANIEL SANCHEZ ROJAS</v>
          </cell>
          <cell r="Z1296" t="str">
            <v>Inversión</v>
          </cell>
          <cell r="AA1296">
            <v>2020110010376</v>
          </cell>
          <cell r="AC1296" t="str">
            <v>O23011605560000007902</v>
          </cell>
          <cell r="AF1296">
            <v>43200000</v>
          </cell>
          <cell r="AI1296" t="str">
            <v>$ 4.500.000,00</v>
          </cell>
          <cell r="AJ1296" t="str">
            <v>Prestar servicios profesionales al Instituto Distrital de las Artes - IDARTES - Oficina Asesora de Planeación y Tecnologías de la Información, en actividades vinculadas con la implementación del Modelo Integrado de Planeación y Gestión (MIPG) en todas sus dimensiones y políticas, de manera particular, en el diseño, actualización y seguimiento del Plan de Sostenibilidad, la generación de reportes de FURAG, así como acompañamiento transversal en la adecuación e implementación de la plataforma</v>
          </cell>
          <cell r="AK1296" t="str">
            <v>YAIZA KATHERINE PINTO GUERRERO</v>
          </cell>
          <cell r="AL1296">
            <v>1030585766</v>
          </cell>
          <cell r="AM1296" t="str">
            <v>1237-2024</v>
          </cell>
          <cell r="AP1296" t="str">
            <v>SECOP II</v>
          </cell>
          <cell r="AS1296" t="str">
            <v>Falso</v>
          </cell>
          <cell r="AU1296" t="str">
            <v>SI</v>
          </cell>
          <cell r="AV1296" t="str">
            <v>Abril</v>
          </cell>
          <cell r="AW1296" t="e">
            <v>#N/A</v>
          </cell>
          <cell r="AX1296">
            <v>45685</v>
          </cell>
          <cell r="AY1296" t="str">
            <v>#REF!</v>
          </cell>
          <cell r="AZ1296" t="str">
            <v>CO1.PCCNTR.6181401</v>
          </cell>
        </row>
        <row r="1297">
          <cell r="D1297" t="str">
            <v>1238-2024</v>
          </cell>
          <cell r="E1297" t="str">
            <v>ANDRES FELIPE ALBARRACIN RODRIGUEZ</v>
          </cell>
          <cell r="F1297" t="str">
            <v>Subdirección Administrativa y Financiera</v>
          </cell>
          <cell r="H1297" t="str">
            <v>Oficina Asesora de Planeación y Tecnologias de la Informaciónn</v>
          </cell>
          <cell r="I1297" t="str">
            <v>Contratación Directa</v>
          </cell>
          <cell r="J1297" t="str">
            <v>Contratación directa.</v>
          </cell>
          <cell r="K1297" t="str">
            <v>Prestación de servicios</v>
          </cell>
          <cell r="N1297" t="str">
            <v>Si</v>
          </cell>
          <cell r="O1297" t="str">
            <v>Contrato Prestación de Servicios Profesionales</v>
          </cell>
          <cell r="P1297">
            <v>45390</v>
          </cell>
          <cell r="Q1297">
            <v>45397</v>
          </cell>
          <cell r="R1297">
            <v>45641</v>
          </cell>
          <cell r="S1297">
            <v>241</v>
          </cell>
          <cell r="T1297" t="str">
            <v>Terminado</v>
          </cell>
          <cell r="U1297" t="str">
            <v>ANDRES FELIPE ALBARRACIN RODRIGUEZ</v>
          </cell>
          <cell r="X1297" t="str">
            <v>ANDRES FELIPE ALBARRACÍN RODRÍGUEZ</v>
          </cell>
          <cell r="Z1297" t="str">
            <v>Inversión</v>
          </cell>
          <cell r="AA1297">
            <v>2020110010376</v>
          </cell>
          <cell r="AB1297">
            <v>2687</v>
          </cell>
          <cell r="AC1297" t="str">
            <v>O23011605560000007902</v>
          </cell>
          <cell r="AD1297">
            <v>2502</v>
          </cell>
          <cell r="AF1297">
            <v>41650000</v>
          </cell>
          <cell r="AI1297" t="str">
            <v>$ 4.900.000,00</v>
          </cell>
          <cell r="AJ1297" t="str">
            <v>Prestar servicios profesionales a la oficina asesora de planeación y tecnologías de la información del idartes, en actividades asociadas a la gestión de la plataforma de mesa de servicios tecnológicos, coordinando el recurso técnico de nivel 1,2 y 3 conforme a lo establecido en el catálogo de servicios TI, acuerdos de niveles de servicios TI y a las políticas de gobierno digital y seguridad de la información, alineados con los proyectos establecidos en el plan estratégico de tecnologías de la i</v>
          </cell>
          <cell r="AK1297" t="str">
            <v>Oscar Alberto Vargas Camelo</v>
          </cell>
          <cell r="AL1297">
            <v>1023907948</v>
          </cell>
          <cell r="AM1297" t="str">
            <v>1238-2024</v>
          </cell>
          <cell r="AP1297" t="str">
            <v>SECOP II</v>
          </cell>
          <cell r="AS1297" t="str">
            <v>Falso</v>
          </cell>
          <cell r="AU1297" t="str">
            <v>No aplica, nunca inicio ejecución -rp cancelado</v>
          </cell>
          <cell r="AW1297">
            <v>45292</v>
          </cell>
          <cell r="AX1297">
            <v>45292</v>
          </cell>
          <cell r="AY1297" t="str">
            <v>#REF!</v>
          </cell>
          <cell r="AZ1297" t="str">
            <v>CO1.PCCNTR.6182945</v>
          </cell>
        </row>
        <row r="1298">
          <cell r="D1298" t="str">
            <v>1239-2024</v>
          </cell>
          <cell r="E1298" t="str">
            <v>ANDRES FELIPE ALBARRACIN RODRIGUEZ</v>
          </cell>
          <cell r="F1298" t="str">
            <v>Subdirección Administrativa y Financiera</v>
          </cell>
          <cell r="H1298" t="str">
            <v>Oficina Asesora de Planeación y Tecnologias de la Informaciónn</v>
          </cell>
          <cell r="I1298" t="str">
            <v>Contratación Directa</v>
          </cell>
          <cell r="J1298" t="str">
            <v>Contratación directa.</v>
          </cell>
          <cell r="K1298" t="str">
            <v>Prestación de servicios</v>
          </cell>
          <cell r="N1298" t="str">
            <v>Si</v>
          </cell>
          <cell r="O1298" t="str">
            <v>Contrato Prestación de Servicios Profesionales</v>
          </cell>
          <cell r="P1298">
            <v>45390</v>
          </cell>
          <cell r="Q1298">
            <v>45393</v>
          </cell>
          <cell r="R1298">
            <v>45687</v>
          </cell>
          <cell r="S1298">
            <v>290</v>
          </cell>
          <cell r="T1298" t="str">
            <v>En Ejecución</v>
          </cell>
          <cell r="U1298" t="str">
            <v>ANDRES FELIPE ALBARRACIN RODRIGUEZ</v>
          </cell>
          <cell r="X1298" t="str">
            <v>DANIEL SANCHEZ ROJAS</v>
          </cell>
          <cell r="Z1298" t="str">
            <v>Inversión</v>
          </cell>
          <cell r="AA1298">
            <v>2020110010376</v>
          </cell>
          <cell r="AC1298" t="str">
            <v>O23011605560000007902</v>
          </cell>
          <cell r="AF1298">
            <v>38386333</v>
          </cell>
          <cell r="AI1298" t="str">
            <v>$ 3.971.000,00</v>
          </cell>
          <cell r="AJ1298" t="str">
            <v>Prestar servicios profesionales a la oficina asesora de planeación y tecnologías de la información del IDARTES, para realizar actividades de desarrollo, actualización de formularios, frontend, backend, elaboración de documentación y mantenimiento del Sistema de Planeación y Gestión Pandora, acorde con los proyectos establecidos en el Marco del Plan Estratégico de Tecnologías de la Información - PETI, la política MIPG de Gobierno Digital, conforme con las orientaciones establecidas por la OAP-TI</v>
          </cell>
          <cell r="AK1298" t="str">
            <v>Laura Viviana Cruz Martínez</v>
          </cell>
          <cell r="AL1298">
            <v>1000220720</v>
          </cell>
          <cell r="AM1298" t="str">
            <v>1239-2024</v>
          </cell>
          <cell r="AP1298" t="str">
            <v>SECOP II</v>
          </cell>
          <cell r="AS1298" t="str">
            <v>Falso</v>
          </cell>
          <cell r="AU1298" t="str">
            <v>SI</v>
          </cell>
          <cell r="AV1298" t="str">
            <v>Abril</v>
          </cell>
          <cell r="AW1298" t="e">
            <v>#N/A</v>
          </cell>
          <cell r="AX1298">
            <v>45687</v>
          </cell>
          <cell r="AY1298" t="str">
            <v>#REF!</v>
          </cell>
          <cell r="AZ1298" t="str">
            <v>CO1.PCCNTR.6182943</v>
          </cell>
        </row>
        <row r="1299">
          <cell r="D1299" t="str">
            <v>1240-2024</v>
          </cell>
          <cell r="E1299" t="str">
            <v>LINA MARIA GAVIRIA HURTADO</v>
          </cell>
          <cell r="F1299" t="str">
            <v>Subdirección de las Artes</v>
          </cell>
          <cell r="H1299" t="str">
            <v>Oficina Asesora Jurídica</v>
          </cell>
          <cell r="I1299" t="str">
            <v>Contratación Directa</v>
          </cell>
          <cell r="J1299" t="str">
            <v>Contratación directa.</v>
          </cell>
          <cell r="K1299" t="str">
            <v>Prestación de servicios</v>
          </cell>
          <cell r="N1299" t="str">
            <v>Si</v>
          </cell>
          <cell r="O1299" t="str">
            <v>Contrato Prestación de Servicios Profesionales</v>
          </cell>
          <cell r="P1299">
            <v>45390</v>
          </cell>
          <cell r="Q1299">
            <v>45391</v>
          </cell>
          <cell r="R1299">
            <v>45504</v>
          </cell>
          <cell r="S1299">
            <v>113</v>
          </cell>
          <cell r="T1299" t="str">
            <v>En Ejecución</v>
          </cell>
          <cell r="U1299" t="str">
            <v>LINA MARIA GAVIRIA HURTADO</v>
          </cell>
          <cell r="X1299" t="str">
            <v>HEIDY YOBANNA MORENO MORENO</v>
          </cell>
          <cell r="Z1299" t="str">
            <v>Inversión</v>
          </cell>
          <cell r="AA1299">
            <v>2020110010063</v>
          </cell>
          <cell r="AC1299" t="str">
            <v>O23011601210000007585</v>
          </cell>
          <cell r="AF1299">
            <v>18800000</v>
          </cell>
          <cell r="AJ1299" t="str">
            <v>Prestar servicios profesionales al Instituto Distrital de las Artes- Oficina Asesora Jurídica en la generación de productos referentes a la preparación revisión y conceptualización en materia de derechos de autor y propiedad intelectual, reportes y trámites ante la Superintendencia de Industria y Comercio, gestiones ante la Dirección Nacional de Derecho de Autor y lo relacionado con la gestión jurídica de la Entidad</v>
          </cell>
          <cell r="AK1299" t="str">
            <v>ANDRES FELIPE CASTELLANOS TRUJILLO</v>
          </cell>
          <cell r="AL1299">
            <v>1019076122</v>
          </cell>
          <cell r="AM1299" t="str">
            <v>1240--2024</v>
          </cell>
          <cell r="AP1299" t="str">
            <v>SECOP II</v>
          </cell>
          <cell r="AS1299" t="str">
            <v>Falso</v>
          </cell>
          <cell r="AU1299" t="str">
            <v>SI</v>
          </cell>
          <cell r="AV1299" t="str">
            <v>Abril</v>
          </cell>
          <cell r="AW1299" t="e">
            <v>#N/A</v>
          </cell>
          <cell r="AX1299">
            <v>45504</v>
          </cell>
          <cell r="AY1299" t="str">
            <v>#REF!</v>
          </cell>
          <cell r="AZ1299" t="str">
            <v>CO1.PCCNTR.6182942</v>
          </cell>
        </row>
        <row r="1300">
          <cell r="D1300" t="str">
            <v>1250-2024</v>
          </cell>
          <cell r="E1300" t="str">
            <v>ALBA YANETH REYES SUÁREZ</v>
          </cell>
          <cell r="F1300" t="str">
            <v>Subdirección de Formación Artistica</v>
          </cell>
          <cell r="G1300" t="str">
            <v>Subdirección de Formación Artística</v>
          </cell>
          <cell r="H1300" t="str">
            <v>Programa Crea</v>
          </cell>
          <cell r="I1300" t="str">
            <v>Contratación Directa</v>
          </cell>
          <cell r="J1300" t="str">
            <v>Contratación directa.</v>
          </cell>
          <cell r="K1300" t="str">
            <v>Prestación de servicios</v>
          </cell>
          <cell r="N1300" t="str">
            <v>Si</v>
          </cell>
          <cell r="O1300" t="str">
            <v>Contrato Prestación de Servicios Apoyo a la Gestión</v>
          </cell>
          <cell r="P1300">
            <v>45390</v>
          </cell>
          <cell r="Q1300">
            <v>45391</v>
          </cell>
          <cell r="R1300">
            <v>45504</v>
          </cell>
          <cell r="S1300">
            <v>113</v>
          </cell>
          <cell r="T1300" t="str">
            <v>En Ejecución</v>
          </cell>
          <cell r="U1300" t="str">
            <v>ALBA YANETH REYES SUÁREZ</v>
          </cell>
          <cell r="X1300" t="str">
            <v>ALBA YANETH REYES SUAREZ</v>
          </cell>
          <cell r="Z1300" t="str">
            <v>Inversión</v>
          </cell>
          <cell r="AA1300">
            <v>2020110010061</v>
          </cell>
          <cell r="AC1300" t="str">
            <v>O23011601140000007619</v>
          </cell>
          <cell r="AF1300">
            <v>20900000</v>
          </cell>
          <cell r="AJ1300" t="str">
            <v>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Y/O CONVENIOS ASIGNADOS AL PROGRAMA CREA, CONFORME A LOS PROCESOS Y PROCEDIMIENTOS DEFINIDOS EN LA ENTIDAD.</v>
          </cell>
          <cell r="AK1300" t="str">
            <v>ANDREA JOHANNA DUARTE LOPEZ</v>
          </cell>
          <cell r="AL1300">
            <v>53015957</v>
          </cell>
          <cell r="AM1300" t="str">
            <v>1250-2024</v>
          </cell>
          <cell r="AP1300" t="str">
            <v>SECOP II</v>
          </cell>
          <cell r="AS1300" t="str">
            <v>Falso</v>
          </cell>
          <cell r="AU1300" t="str">
            <v>SI</v>
          </cell>
          <cell r="AV1300" t="str">
            <v>Abril</v>
          </cell>
          <cell r="AW1300" t="e">
            <v>#N/A</v>
          </cell>
          <cell r="AX1300">
            <v>45504</v>
          </cell>
          <cell r="AY1300" t="str">
            <v>#REF!</v>
          </cell>
          <cell r="AZ1300" t="str">
            <v>CO1.PCCNTR.6183707</v>
          </cell>
        </row>
        <row r="1301">
          <cell r="D1301" t="str">
            <v>1251-2024</v>
          </cell>
          <cell r="E1301" t="str">
            <v>LINA MARIA GAVIRIA HURTADO</v>
          </cell>
          <cell r="F1301" t="str">
            <v>Subdirección de las Artes</v>
          </cell>
          <cell r="I1301" t="str">
            <v>Contratación Directa</v>
          </cell>
          <cell r="J1301" t="str">
            <v>Contratación directa.</v>
          </cell>
          <cell r="K1301" t="str">
            <v>Prestación de servicios</v>
          </cell>
          <cell r="N1301" t="str">
            <v>Si</v>
          </cell>
          <cell r="O1301" t="str">
            <v>Contrato Prestación de Servicios Apoyo a la Gestión</v>
          </cell>
          <cell r="P1301">
            <v>45390</v>
          </cell>
          <cell r="Q1301">
            <v>45391</v>
          </cell>
          <cell r="R1301">
            <v>45642</v>
          </cell>
          <cell r="S1301">
            <v>248</v>
          </cell>
          <cell r="T1301" t="str">
            <v>En Ejecución</v>
          </cell>
          <cell r="U1301" t="str">
            <v>LINA MARIA GAVIRIA HURTADO</v>
          </cell>
          <cell r="X1301" t="str">
            <v>MARIA PAULA ATUESTA OSPINA</v>
          </cell>
          <cell r="Z1301" t="str">
            <v>Inversión</v>
          </cell>
          <cell r="AA1301">
            <v>2020110010063</v>
          </cell>
          <cell r="AC1301" t="str">
            <v>O23011601210000007585</v>
          </cell>
          <cell r="AF1301">
            <v>34000000</v>
          </cell>
          <cell r="AI1301" t="str">
            <v>$ 4.000.000,00</v>
          </cell>
          <cell r="AJ1301" t="str">
            <v>PRESTAR SERVICIOS DE APOYO A LA GESTIÓN A LA SUBDIRECCIÓN DE LAS ARTES - GERENCIA DE DANZA, EN LA PRE-PRODUCCIÓN, LOGÍSTICA, ACCIONES OPERATIVAS Y SISTEMATIZACIÓN PARA LOS EVENTOS DE CIRCULACIÓN DEL EJE DE DIFUSIÓN DE LA DANZA EN LA CIUDAD.</v>
          </cell>
          <cell r="AK1301" t="str">
            <v>Daniela Alejandra</v>
          </cell>
          <cell r="AL1301">
            <v>1030676744</v>
          </cell>
          <cell r="AM1301" t="str">
            <v>1251-2024</v>
          </cell>
          <cell r="AP1301" t="str">
            <v>SECOP II</v>
          </cell>
          <cell r="AS1301" t="str">
            <v>Falso</v>
          </cell>
          <cell r="AU1301" t="str">
            <v>SI</v>
          </cell>
          <cell r="AV1301" t="str">
            <v>Abril</v>
          </cell>
          <cell r="AW1301" t="e">
            <v>#N/A</v>
          </cell>
          <cell r="AX1301">
            <v>45642</v>
          </cell>
          <cell r="AY1301" t="str">
            <v>#REF!</v>
          </cell>
          <cell r="AZ1301" t="str">
            <v>CO1.PCCNTR.6182947</v>
          </cell>
        </row>
        <row r="1302">
          <cell r="D1302" t="str">
            <v>1252-2024</v>
          </cell>
          <cell r="E1302" t="str">
            <v>LINA MARIA GAVIRIA HURTADO</v>
          </cell>
          <cell r="F1302" t="str">
            <v>Subdirección de las Artes</v>
          </cell>
          <cell r="I1302" t="str">
            <v>Contratación Directa</v>
          </cell>
          <cell r="J1302" t="str">
            <v>Contratación directa.</v>
          </cell>
          <cell r="K1302" t="str">
            <v>Prestación de servicios</v>
          </cell>
          <cell r="N1302" t="str">
            <v>Si</v>
          </cell>
          <cell r="O1302" t="str">
            <v>Contrato Prestación de Servicios Apoyo a la Gestión</v>
          </cell>
          <cell r="P1302">
            <v>45390</v>
          </cell>
          <cell r="Q1302">
            <v>45391</v>
          </cell>
          <cell r="R1302">
            <v>45656</v>
          </cell>
          <cell r="S1302">
            <v>262</v>
          </cell>
          <cell r="T1302" t="str">
            <v>En Ejecución</v>
          </cell>
          <cell r="U1302" t="str">
            <v>LINA MARIA GAVIRIA HURTADO</v>
          </cell>
          <cell r="X1302" t="str">
            <v>LINA MARIA GAVIRIA HURTADO</v>
          </cell>
          <cell r="Z1302" t="str">
            <v>Inversión</v>
          </cell>
          <cell r="AA1302">
            <v>2020110010063</v>
          </cell>
          <cell r="AC1302" t="str">
            <v>O23011601210000007585</v>
          </cell>
          <cell r="AF1302">
            <v>76500000</v>
          </cell>
          <cell r="AI1302" t="str">
            <v>$ 8.500.000,00</v>
          </cell>
          <cell r="AJ1302" t="str">
            <v>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v>
          </cell>
          <cell r="AK1302" t="str">
            <v>Estefania</v>
          </cell>
          <cell r="AL1302">
            <v>1032438792</v>
          </cell>
          <cell r="AM1302" t="str">
            <v>1252-2024</v>
          </cell>
          <cell r="AP1302" t="str">
            <v>SECOP II</v>
          </cell>
          <cell r="AS1302" t="str">
            <v>Falso</v>
          </cell>
          <cell r="AU1302" t="str">
            <v>SI</v>
          </cell>
          <cell r="AV1302" t="str">
            <v>Abril</v>
          </cell>
          <cell r="AW1302" t="e">
            <v>#N/A</v>
          </cell>
          <cell r="AX1302">
            <v>45656</v>
          </cell>
          <cell r="AY1302" t="str">
            <v>#REF!</v>
          </cell>
          <cell r="AZ1302" t="str">
            <v>CO1.PCCNTR.6183201</v>
          </cell>
        </row>
        <row r="1303">
          <cell r="D1303" t="str">
            <v>1253-2024</v>
          </cell>
          <cell r="E1303" t="str">
            <v>ALBA YANETH REYES SUÁREZ</v>
          </cell>
          <cell r="F1303" t="str">
            <v>Subdirección de Formación Artistica</v>
          </cell>
          <cell r="G1303" t="str">
            <v>Subdirección de Formación Artística</v>
          </cell>
          <cell r="H1303" t="str">
            <v>Programa Crea</v>
          </cell>
          <cell r="I1303" t="str">
            <v>Contratación Directa</v>
          </cell>
          <cell r="J1303" t="str">
            <v>Contratación directa.</v>
          </cell>
          <cell r="K1303" t="str">
            <v>Prestación de servicios</v>
          </cell>
          <cell r="N1303" t="str">
            <v>Si</v>
          </cell>
          <cell r="O1303" t="str">
            <v>Contrato Prestación de Servicios Profesionales</v>
          </cell>
          <cell r="P1303">
            <v>45390</v>
          </cell>
          <cell r="Q1303">
            <v>45391</v>
          </cell>
          <cell r="R1303">
            <v>45649</v>
          </cell>
          <cell r="S1303">
            <v>255</v>
          </cell>
          <cell r="T1303" t="str">
            <v>En Ejecución</v>
          </cell>
          <cell r="U1303" t="str">
            <v>ALBA YANETH REYES SUÁREZ</v>
          </cell>
          <cell r="X1303" t="str">
            <v>ALBA YANETH REYES SUAREZ</v>
          </cell>
          <cell r="Z1303" t="str">
            <v>Inversión</v>
          </cell>
          <cell r="AA1303">
            <v>2020110010061</v>
          </cell>
          <cell r="AC1303" t="str">
            <v>O23011601140000007619</v>
          </cell>
          <cell r="AF1303">
            <v>48847867</v>
          </cell>
          <cell r="AI1303" t="str">
            <v>$ 5.572.000,00</v>
          </cell>
          <cell r="AJ1303"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303" t="str">
            <v>CAROLINA ZAPATA PADILLA</v>
          </cell>
          <cell r="AL1303">
            <v>52306062</v>
          </cell>
          <cell r="AM1303" t="str">
            <v>1253-2024</v>
          </cell>
          <cell r="AP1303" t="str">
            <v>SECOP II</v>
          </cell>
          <cell r="AS1303" t="str">
            <v>Falso</v>
          </cell>
          <cell r="AU1303" t="str">
            <v>SI</v>
          </cell>
          <cell r="AV1303" t="str">
            <v>Abril</v>
          </cell>
          <cell r="AW1303" t="e">
            <v>#N/A</v>
          </cell>
          <cell r="AX1303">
            <v>45649</v>
          </cell>
          <cell r="AY1303" t="str">
            <v>#REF!</v>
          </cell>
          <cell r="AZ1303" t="str">
            <v>CO1.PCCNTR.6183916</v>
          </cell>
        </row>
        <row r="1304">
          <cell r="D1304" t="str">
            <v>1254-2024</v>
          </cell>
          <cell r="E1304" t="str">
            <v>ALBA YANETH REYES SUÁREZ</v>
          </cell>
          <cell r="F1304" t="str">
            <v>Subdirección de Formación Artistica</v>
          </cell>
          <cell r="G1304" t="str">
            <v>Subdirección de Formación Artística</v>
          </cell>
          <cell r="H1304" t="str">
            <v>Programa Crea</v>
          </cell>
          <cell r="I1304" t="str">
            <v>Contratación Directa</v>
          </cell>
          <cell r="J1304" t="str">
            <v>Contratación directa.</v>
          </cell>
          <cell r="K1304" t="str">
            <v>Prestación de servicios</v>
          </cell>
          <cell r="N1304" t="str">
            <v>Si</v>
          </cell>
          <cell r="O1304" t="str">
            <v>Contrato Prestación de Servicios Profesionales</v>
          </cell>
          <cell r="P1304">
            <v>45390</v>
          </cell>
          <cell r="Q1304">
            <v>45390</v>
          </cell>
          <cell r="R1304">
            <v>45504</v>
          </cell>
          <cell r="S1304">
            <v>114</v>
          </cell>
          <cell r="T1304" t="str">
            <v>En Ejecución</v>
          </cell>
          <cell r="U1304" t="str">
            <v>ALBA YANETH REYES SUÁREZ</v>
          </cell>
          <cell r="X1304" t="str">
            <v>ALBA YANETH REYES SUAREZ</v>
          </cell>
          <cell r="Z1304" t="str">
            <v>Inversión</v>
          </cell>
          <cell r="AA1304">
            <v>2020110010061</v>
          </cell>
          <cell r="AC1304" t="str">
            <v>O23011601140000007619</v>
          </cell>
          <cell r="AF1304">
            <v>27228000</v>
          </cell>
          <cell r="AJ1304" t="str">
            <v>Prestar servicios profesionales al IDARTES - Subdirección de Formación Artística, para el planteamiento de estrategias pedagógicas y artísticas de los procesos de formación en Audiovisuales,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304" t="str">
            <v>LEONARDO VILLAMIZAR VILLAMIZAR</v>
          </cell>
          <cell r="AL1304">
            <v>79625533</v>
          </cell>
          <cell r="AM1304" t="str">
            <v>1254-2024</v>
          </cell>
          <cell r="AP1304" t="str">
            <v>SECOP II</v>
          </cell>
          <cell r="AS1304" t="str">
            <v>Falso</v>
          </cell>
          <cell r="AU1304" t="str">
            <v>SI</v>
          </cell>
          <cell r="AV1304" t="str">
            <v>Abril</v>
          </cell>
          <cell r="AW1304" t="e">
            <v>#N/A</v>
          </cell>
          <cell r="AX1304">
            <v>45504</v>
          </cell>
          <cell r="AY1304" t="str">
            <v>#REF!</v>
          </cell>
          <cell r="AZ1304" t="str">
            <v>CO1.PCCNTR.6183909</v>
          </cell>
        </row>
        <row r="1305">
          <cell r="D1305" t="str">
            <v>1255-2024</v>
          </cell>
          <cell r="E1305" t="str">
            <v>ANDRES FELIPE ALBARRACIN RODRIGUEZ</v>
          </cell>
          <cell r="F1305" t="str">
            <v>Subdirección Administrativa y Financiera</v>
          </cell>
          <cell r="I1305" t="str">
            <v>Contratación Directa</v>
          </cell>
          <cell r="J1305" t="str">
            <v>Contratación directa.</v>
          </cell>
          <cell r="K1305" t="str">
            <v>Prestación de servicios</v>
          </cell>
          <cell r="N1305" t="str">
            <v>Si</v>
          </cell>
          <cell r="O1305" t="str">
            <v>Contrato Prestación de Servicios Profesionales</v>
          </cell>
          <cell r="P1305">
            <v>45390</v>
          </cell>
          <cell r="Q1305">
            <v>45391</v>
          </cell>
          <cell r="R1305">
            <v>45688</v>
          </cell>
          <cell r="S1305">
            <v>293</v>
          </cell>
          <cell r="T1305" t="str">
            <v>En Ejecución</v>
          </cell>
          <cell r="U1305" t="str">
            <v>ANDRES FELIPE ALBARRACIN RODRIGUEZ</v>
          </cell>
          <cell r="X1305" t="str">
            <v>MARCELA INES RUIZ GARCIA</v>
          </cell>
          <cell r="Z1305" t="str">
            <v>Inversión</v>
          </cell>
          <cell r="AA1305">
            <v>2020110010376</v>
          </cell>
          <cell r="AC1305" t="str">
            <v>O23011605560000007902</v>
          </cell>
          <cell r="AF1305">
            <v>31169738</v>
          </cell>
          <cell r="AI1305" t="str">
            <v>$ 3.213.375,00</v>
          </cell>
          <cell r="AJ1305" t="str">
            <v>Prestar servicios profesionales al Instituto Distrital de las Artes - Idartes Subdirección Administrativa y Financiera - en la unidad de gestión de presupuesto, en actividades de ejecución, seguimiento y presentación de informes presupuestales, acorde con la normatividad que rige la materia.</v>
          </cell>
          <cell r="AK1305" t="str">
            <v>Laura Catalina Blanco Vargas</v>
          </cell>
          <cell r="AL1305">
            <v>1049648331</v>
          </cell>
          <cell r="AM1305" t="str">
            <v>1255-2024</v>
          </cell>
          <cell r="AP1305" t="str">
            <v>SECOP II</v>
          </cell>
          <cell r="AS1305" t="str">
            <v>Falso</v>
          </cell>
          <cell r="AU1305" t="str">
            <v>SI</v>
          </cell>
          <cell r="AV1305" t="str">
            <v>Abril</v>
          </cell>
          <cell r="AW1305" t="e">
            <v>#N/A</v>
          </cell>
          <cell r="AX1305">
            <v>45688</v>
          </cell>
          <cell r="AY1305" t="str">
            <v>#REF!</v>
          </cell>
          <cell r="AZ1305" t="str">
            <v>CO1.PCCNTR.6182209</v>
          </cell>
        </row>
        <row r="1306">
          <cell r="D1306" t="str">
            <v>1256-2024</v>
          </cell>
          <cell r="E1306" t="str">
            <v>SILVIA OSPINA HENAO</v>
          </cell>
          <cell r="F1306" t="str">
            <v>Subdirección de Equipamientos Culturales</v>
          </cell>
          <cell r="I1306" t="str">
            <v>Contratación Directa</v>
          </cell>
          <cell r="J1306" t="str">
            <v>Contratación directa.</v>
          </cell>
          <cell r="K1306" t="str">
            <v>Prestación de servicios</v>
          </cell>
          <cell r="N1306" t="str">
            <v>Si</v>
          </cell>
          <cell r="O1306" t="str">
            <v>Contrato Prestación de Servicios Profesionales</v>
          </cell>
          <cell r="P1306">
            <v>45390</v>
          </cell>
          <cell r="Q1306">
            <v>45391</v>
          </cell>
          <cell r="R1306">
            <v>45657</v>
          </cell>
          <cell r="S1306">
            <v>263</v>
          </cell>
          <cell r="T1306" t="str">
            <v>En Ejecución</v>
          </cell>
          <cell r="U1306" t="str">
            <v>SILVIA OSPINA HENAO</v>
          </cell>
          <cell r="X1306" t="str">
            <v>SILVIA OSPINA HENAO</v>
          </cell>
          <cell r="Z1306" t="str">
            <v>Inversión</v>
          </cell>
          <cell r="AA1306">
            <v>2020110010158</v>
          </cell>
          <cell r="AC1306" t="str">
            <v>O23011601210000007614</v>
          </cell>
          <cell r="AF1306">
            <v>55800000</v>
          </cell>
          <cell r="AI1306" t="str">
            <v>$ 6.200.000,00</v>
          </cell>
          <cell r="AJ1306" t="str">
            <v>Prestar servicios profesionales al Instituto Distrital de la Artes Idartes- Subdirección de Equipamientos Culturales, en actividades relacionadas a la etapa pre contractual y seguimiento jurídico contractual, de los asuntos y trámites que le sean asignados acorde con los procesos y procedimientos de gestión jurídica definidos por la Entidad.</v>
          </cell>
          <cell r="AK1306" t="str">
            <v>Juan Pablo Muñoz Bolaños</v>
          </cell>
          <cell r="AL1306">
            <v>80208323</v>
          </cell>
          <cell r="AM1306" t="str">
            <v>1256-2024</v>
          </cell>
          <cell r="AP1306" t="str">
            <v>SECOP II</v>
          </cell>
          <cell r="AS1306" t="str">
            <v>Falso</v>
          </cell>
          <cell r="AU1306" t="str">
            <v>SI</v>
          </cell>
          <cell r="AV1306" t="str">
            <v>Abril</v>
          </cell>
          <cell r="AW1306" t="e">
            <v>#N/A</v>
          </cell>
          <cell r="AX1306">
            <v>45657</v>
          </cell>
          <cell r="AY1306" t="str">
            <v>#REF!</v>
          </cell>
          <cell r="AZ1306" t="str">
            <v>CO1.PCCNTR.6181767</v>
          </cell>
        </row>
        <row r="1307">
          <cell r="D1307" t="str">
            <v>1268-2024</v>
          </cell>
          <cell r="E1307" t="str">
            <v>ANDRES FELIPE ALBARRACIN RODRIGUEZ</v>
          </cell>
          <cell r="F1307" t="str">
            <v>Subdirección Administrativa y Financiera</v>
          </cell>
          <cell r="I1307" t="str">
            <v>Contratación Directa</v>
          </cell>
          <cell r="J1307" t="str">
            <v>Contratación directa.</v>
          </cell>
          <cell r="K1307" t="str">
            <v>Prestación de servicios</v>
          </cell>
          <cell r="N1307" t="str">
            <v>Si</v>
          </cell>
          <cell r="O1307" t="str">
            <v>Contrato Prestación de Servicios Apoyo a la Gestión</v>
          </cell>
          <cell r="P1307">
            <v>45390</v>
          </cell>
          <cell r="Q1307">
            <v>45391</v>
          </cell>
          <cell r="R1307">
            <v>45613</v>
          </cell>
          <cell r="S1307">
            <v>219</v>
          </cell>
          <cell r="T1307" t="str">
            <v>Terminado</v>
          </cell>
          <cell r="U1307" t="str">
            <v>ANDRES FELIPE ALBARRACIN RODRIGUEZ</v>
          </cell>
          <cell r="X1307" t="str">
            <v>KAREN CHARLOT SANTISTEBAN MURIEL</v>
          </cell>
          <cell r="Z1307" t="str">
            <v>Inversión</v>
          </cell>
          <cell r="AA1307">
            <v>2020110010376</v>
          </cell>
          <cell r="AC1307" t="str">
            <v>O23011605560000007902</v>
          </cell>
          <cell r="AF1307">
            <v>31350000</v>
          </cell>
          <cell r="AJ1307" t="str">
            <v>Prestar servicios de apoyo a la gestión al Instituto Distrital de las Artes en la Subdirección Administrativa y Financiera- Talento Humano, realizando actividades
 administrativas que contribuyan al cumplimiento del plan estratégico e institucional de la entidad.</v>
          </cell>
          <cell r="AK1307" t="str">
            <v>NICOLAS SALAMANCA SUAREZ</v>
          </cell>
          <cell r="AL1307">
            <v>80198729</v>
          </cell>
          <cell r="AM1307" t="str">
            <v>1268-2024</v>
          </cell>
          <cell r="AP1307" t="str">
            <v>SECOP II</v>
          </cell>
          <cell r="AS1307" t="str">
            <v>Falso</v>
          </cell>
          <cell r="AU1307" t="str">
            <v>SI</v>
          </cell>
          <cell r="AV1307" t="str">
            <v>Abril</v>
          </cell>
          <cell r="AW1307">
            <v>45495</v>
          </cell>
          <cell r="AX1307">
            <v>45495</v>
          </cell>
          <cell r="AY1307" t="str">
            <v>#REF!</v>
          </cell>
          <cell r="AZ1307" t="str">
            <v>CO1.PCCNTR.6183214</v>
          </cell>
        </row>
        <row r="1308">
          <cell r="D1308" t="str">
            <v>1288-2024</v>
          </cell>
          <cell r="E1308" t="str">
            <v>LINA MARIA GAVIRIA HURTADO</v>
          </cell>
          <cell r="F1308" t="str">
            <v>Subdirección de las Artes</v>
          </cell>
          <cell r="I1308" t="str">
            <v>Contratación Directa</v>
          </cell>
          <cell r="J1308" t="str">
            <v>Contratación directa.</v>
          </cell>
          <cell r="K1308" t="str">
            <v>Prestación de servicios</v>
          </cell>
          <cell r="N1308" t="str">
            <v>Si</v>
          </cell>
          <cell r="O1308" t="str">
            <v>Contrato Prestación de Servicios Apoyo a la Gestión</v>
          </cell>
          <cell r="P1308">
            <v>45390</v>
          </cell>
          <cell r="Q1308">
            <v>45391</v>
          </cell>
          <cell r="R1308">
            <v>45657</v>
          </cell>
          <cell r="S1308">
            <v>263</v>
          </cell>
          <cell r="T1308" t="str">
            <v>En Ejecución</v>
          </cell>
          <cell r="U1308" t="str">
            <v>LINA MARIA GAVIRIA HURTADO</v>
          </cell>
          <cell r="X1308" t="str">
            <v>EVA LUCIA DIAZ BURCKHARDT</v>
          </cell>
          <cell r="Z1308" t="str">
            <v>Inversión</v>
          </cell>
          <cell r="AA1308">
            <v>2020110010060</v>
          </cell>
          <cell r="AC1308" t="str">
            <v>O23011601210000007600</v>
          </cell>
          <cell r="AF1308">
            <v>51532000</v>
          </cell>
          <cell r="AI1308" t="str">
            <v>$ 5.946.000,00</v>
          </cell>
          <cell r="AJ1308" t="str">
            <v>Prestar servicios de apoyo a la Gestión a la Subdirección de las Artes- Gerencia de Arte Dramático en acciones relacionadas con el acompañamiento, seguimiento y evaluación de los proyectos seleccionados, así como las acciones definidas en el marco del programa distrital de salas concertadas 2024.</v>
          </cell>
          <cell r="AK1308" t="str">
            <v>Ángela Patricia Pineda Ortiz</v>
          </cell>
          <cell r="AL1308">
            <v>1014193202</v>
          </cell>
          <cell r="AM1308" t="str">
            <v>1288-2024</v>
          </cell>
          <cell r="AP1308" t="str">
            <v>SECOP II</v>
          </cell>
          <cell r="AS1308" t="str">
            <v>Falso</v>
          </cell>
          <cell r="AU1308" t="str">
            <v>SI</v>
          </cell>
          <cell r="AV1308" t="str">
            <v>Abril</v>
          </cell>
          <cell r="AW1308" t="e">
            <v>#N/A</v>
          </cell>
          <cell r="AX1308">
            <v>45657</v>
          </cell>
          <cell r="AY1308" t="str">
            <v>#REF!</v>
          </cell>
          <cell r="AZ1308" t="str">
            <v>CO1.PCCNTR.6185224</v>
          </cell>
        </row>
        <row r="1309">
          <cell r="D1309" t="str">
            <v>1293-2024</v>
          </cell>
          <cell r="E1309" t="str">
            <v>ALBA YANETH REYES SUÁREZ</v>
          </cell>
          <cell r="F1309" t="str">
            <v>Subdirección de Formación Artistica</v>
          </cell>
          <cell r="G1309" t="str">
            <v>Subdirección de Formación Artística</v>
          </cell>
          <cell r="H1309" t="str">
            <v>Programa Crea</v>
          </cell>
          <cell r="I1309" t="str">
            <v>Contratación Directa</v>
          </cell>
          <cell r="J1309" t="str">
            <v>Contratación directa.</v>
          </cell>
          <cell r="K1309" t="str">
            <v>Prestación de servicios</v>
          </cell>
          <cell r="N1309" t="str">
            <v>Si</v>
          </cell>
          <cell r="O1309" t="str">
            <v>Contrato Prestación de Servicios Apoyo a la Gestión</v>
          </cell>
          <cell r="P1309">
            <v>45390</v>
          </cell>
          <cell r="Q1309">
            <v>45393</v>
          </cell>
          <cell r="R1309">
            <v>45649</v>
          </cell>
          <cell r="S1309">
            <v>253</v>
          </cell>
          <cell r="T1309" t="str">
            <v>En Ejecución</v>
          </cell>
          <cell r="U1309" t="str">
            <v>ALBA YANETH REYES SUÁREZ</v>
          </cell>
          <cell r="X1309" t="str">
            <v>ALBA YANETH REYES SUAREZ</v>
          </cell>
          <cell r="Z1309" t="str">
            <v>Inversión</v>
          </cell>
          <cell r="AA1309">
            <v>2020110010061</v>
          </cell>
          <cell r="AC1309" t="str">
            <v>O23011601140000007619</v>
          </cell>
          <cell r="AF1309">
            <v>21855300</v>
          </cell>
          <cell r="AI1309" t="str">
            <v>$ 2.493.000,00</v>
          </cell>
          <cell r="AJ1309"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09" t="str">
            <v>Laura Valentina León León</v>
          </cell>
          <cell r="AL1309">
            <v>1000338524</v>
          </cell>
          <cell r="AM1309" t="str">
            <v>1293-2024</v>
          </cell>
          <cell r="AP1309" t="str">
            <v>SECOP II</v>
          </cell>
          <cell r="AS1309" t="str">
            <v>Falso</v>
          </cell>
          <cell r="AU1309" t="str">
            <v>SI</v>
          </cell>
          <cell r="AV1309" t="str">
            <v>Abril</v>
          </cell>
          <cell r="AW1309" t="e">
            <v>#N/A</v>
          </cell>
          <cell r="AX1309">
            <v>45649</v>
          </cell>
          <cell r="AY1309" t="str">
            <v>#REF!</v>
          </cell>
          <cell r="AZ1309" t="str">
            <v>CO1.PCCNTR.6183728</v>
          </cell>
        </row>
        <row r="1310">
          <cell r="D1310" t="str">
            <v>1294-2024</v>
          </cell>
          <cell r="E1310" t="str">
            <v>ALBA YANETH REYES SUÁREZ</v>
          </cell>
          <cell r="F1310" t="str">
            <v>Subdirección de Formación Artistica</v>
          </cell>
          <cell r="G1310" t="str">
            <v>Subdirección de Formación Artística</v>
          </cell>
          <cell r="H1310" t="str">
            <v>Programa Crea</v>
          </cell>
          <cell r="I1310" t="str">
            <v>Contratación Directa</v>
          </cell>
          <cell r="J1310" t="str">
            <v>Contratación directa.</v>
          </cell>
          <cell r="K1310" t="str">
            <v>Prestación de servicios</v>
          </cell>
          <cell r="N1310" t="str">
            <v>Si</v>
          </cell>
          <cell r="O1310" t="str">
            <v>Contrato Prestación de Servicios Apoyo a la Gestión</v>
          </cell>
          <cell r="P1310">
            <v>45390</v>
          </cell>
          <cell r="Q1310">
            <v>45391</v>
          </cell>
          <cell r="R1310">
            <v>45649</v>
          </cell>
          <cell r="S1310">
            <v>255</v>
          </cell>
          <cell r="T1310" t="str">
            <v>En Ejecución</v>
          </cell>
          <cell r="U1310" t="str">
            <v>ALBA YANETH REYES SUÁREZ</v>
          </cell>
          <cell r="X1310" t="str">
            <v>ALBA YANETH REYES SUAREZ</v>
          </cell>
          <cell r="Z1310" t="str">
            <v>Inversión</v>
          </cell>
          <cell r="AA1310">
            <v>2020110010061</v>
          </cell>
          <cell r="AC1310" t="str">
            <v>O23011601140000007619</v>
          </cell>
          <cell r="AF1310">
            <v>21855300</v>
          </cell>
          <cell r="AI1310" t="str">
            <v>$ 2.493.000,00</v>
          </cell>
          <cell r="AJ1310"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10" t="str">
            <v>YURY PAOLA GONZALEZ LASSO</v>
          </cell>
          <cell r="AL1310">
            <v>1031148634</v>
          </cell>
          <cell r="AM1310" t="str">
            <v>1294-2024</v>
          </cell>
          <cell r="AP1310" t="str">
            <v>SECOP II</v>
          </cell>
          <cell r="AS1310" t="str">
            <v>Falso</v>
          </cell>
          <cell r="AU1310" t="str">
            <v>SI</v>
          </cell>
          <cell r="AV1310" t="str">
            <v>Abril</v>
          </cell>
          <cell r="AW1310" t="e">
            <v>#N/A</v>
          </cell>
          <cell r="AX1310">
            <v>45649</v>
          </cell>
          <cell r="AY1310" t="str">
            <v>#REF!</v>
          </cell>
          <cell r="AZ1310" t="str">
            <v>CO1.PCCNTR.6183847</v>
          </cell>
        </row>
        <row r="1311">
          <cell r="D1311" t="str">
            <v>1307-2024</v>
          </cell>
          <cell r="E1311" t="str">
            <v>SILVIA OSPINA HENAO</v>
          </cell>
          <cell r="F1311" t="str">
            <v>Subdirección de Equipamientos Culturales</v>
          </cell>
          <cell r="I1311" t="str">
            <v>Contratación Directa</v>
          </cell>
          <cell r="J1311" t="str">
            <v>Contratación directa.</v>
          </cell>
          <cell r="K1311" t="str">
            <v>Prestación de servicios</v>
          </cell>
          <cell r="N1311" t="str">
            <v>Si</v>
          </cell>
          <cell r="O1311" t="str">
            <v>Contrato Prestación de Servicios Profesionales</v>
          </cell>
          <cell r="P1311">
            <v>45390</v>
          </cell>
          <cell r="Q1311">
            <v>45391</v>
          </cell>
          <cell r="R1311">
            <v>45638</v>
          </cell>
          <cell r="S1311">
            <v>244</v>
          </cell>
          <cell r="T1311" t="str">
            <v>En Ejecución</v>
          </cell>
          <cell r="U1311" t="str">
            <v>SILVIA OSPINA HENAO</v>
          </cell>
          <cell r="X1311" t="str">
            <v>SILVIA OSPINA HENAO</v>
          </cell>
          <cell r="Z1311" t="str">
            <v>Inversión</v>
          </cell>
          <cell r="AA1311">
            <v>2020110010158</v>
          </cell>
          <cell r="AC1311" t="str">
            <v>O23011601210000007614</v>
          </cell>
          <cell r="AF1311">
            <v>35840000</v>
          </cell>
          <cell r="AI1311" t="str">
            <v>$ 4.480.000,00</v>
          </cell>
          <cell r="AJ1311"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311" t="str">
            <v>JHONNY JHEFFERSSON CORDERO MARTINEZ</v>
          </cell>
          <cell r="AL1311">
            <v>1098674652</v>
          </cell>
          <cell r="AM1311" t="str">
            <v>1307-2024</v>
          </cell>
          <cell r="AP1311" t="str">
            <v>SECOP II</v>
          </cell>
          <cell r="AS1311" t="str">
            <v>Falso</v>
          </cell>
          <cell r="AU1311" t="str">
            <v>SI</v>
          </cell>
          <cell r="AV1311" t="str">
            <v>Abril</v>
          </cell>
          <cell r="AW1311" t="e">
            <v>#N/A</v>
          </cell>
          <cell r="AX1311">
            <v>45638</v>
          </cell>
          <cell r="AY1311" t="str">
            <v>#REF!</v>
          </cell>
          <cell r="AZ1311" t="str">
            <v>CO1.PCCNTR.6183907</v>
          </cell>
        </row>
        <row r="1312">
          <cell r="D1312" t="str">
            <v>1308-2024</v>
          </cell>
          <cell r="E1312" t="str">
            <v>SILVIA OSPINA HENAO</v>
          </cell>
          <cell r="F1312" t="str">
            <v>Subdirección de Equipamientos Culturales</v>
          </cell>
          <cell r="I1312" t="str">
            <v>Contratación Directa</v>
          </cell>
          <cell r="J1312" t="str">
            <v>Contratación directa.</v>
          </cell>
          <cell r="K1312" t="str">
            <v>Prestación de servicios</v>
          </cell>
          <cell r="N1312" t="str">
            <v>Si</v>
          </cell>
          <cell r="O1312" t="str">
            <v>Contrato Prestación de Servicios Apoyo a la Gestión</v>
          </cell>
          <cell r="P1312">
            <v>45390</v>
          </cell>
          <cell r="Q1312">
            <v>45391</v>
          </cell>
          <cell r="R1312">
            <v>45657</v>
          </cell>
          <cell r="S1312">
            <v>263</v>
          </cell>
          <cell r="T1312" t="str">
            <v>En Ejecución</v>
          </cell>
          <cell r="U1312" t="str">
            <v>SILVIA OSPINA HENAO</v>
          </cell>
          <cell r="X1312" t="str">
            <v>SILVIA OSPINA HENAO</v>
          </cell>
          <cell r="Z1312" t="str">
            <v>Inversión</v>
          </cell>
          <cell r="AA1312">
            <v>2020110010158</v>
          </cell>
          <cell r="AC1312" t="str">
            <v>O23011601210000007614</v>
          </cell>
          <cell r="AF1312">
            <v>29700000</v>
          </cell>
          <cell r="AI1312" t="str">
            <v>$ 3.300.000,00</v>
          </cell>
          <cell r="AJ1312" t="str">
            <v>Prestar servicios de apoyo técnico al Idartes- Subdirección de Equipamientos Culturales, en lo referente a los sistemas de sonido y video con el fin de respaldar las actividades y eventos planificados en los equipamientos de la dependencia.</v>
          </cell>
          <cell r="AK1312" t="str">
            <v>JORGE ARTURO PULGAR CARO</v>
          </cell>
          <cell r="AL1312">
            <v>1026570444</v>
          </cell>
          <cell r="AM1312" t="str">
            <v>1308-2024</v>
          </cell>
          <cell r="AP1312" t="str">
            <v>SECOP II</v>
          </cell>
          <cell r="AS1312" t="str">
            <v>Falso</v>
          </cell>
          <cell r="AU1312" t="str">
            <v>SI</v>
          </cell>
          <cell r="AV1312" t="str">
            <v>Abril</v>
          </cell>
          <cell r="AW1312" t="e">
            <v>#N/A</v>
          </cell>
          <cell r="AX1312">
            <v>45657</v>
          </cell>
          <cell r="AY1312" t="str">
            <v>#REF!</v>
          </cell>
          <cell r="AZ1312" t="str">
            <v>CO1.PCCNTR.6183804</v>
          </cell>
        </row>
        <row r="1313">
          <cell r="D1313" t="str">
            <v>1309-2024</v>
          </cell>
          <cell r="E1313" t="str">
            <v>SILVIA OSPINA HENAO</v>
          </cell>
          <cell r="F1313" t="str">
            <v>Subdirección de Equipamientos Culturales</v>
          </cell>
          <cell r="I1313" t="str">
            <v>Contratación Directa</v>
          </cell>
          <cell r="J1313" t="str">
            <v>Contratación directa.</v>
          </cell>
          <cell r="K1313" t="str">
            <v>Prestación de servicios</v>
          </cell>
          <cell r="N1313" t="str">
            <v>Si</v>
          </cell>
          <cell r="O1313" t="str">
            <v>Contrato Prestación de Servicios Profesionales</v>
          </cell>
          <cell r="P1313">
            <v>45390</v>
          </cell>
          <cell r="Q1313">
            <v>45392</v>
          </cell>
          <cell r="R1313">
            <v>45638</v>
          </cell>
          <cell r="S1313">
            <v>243</v>
          </cell>
          <cell r="T1313" t="str">
            <v>En Ejecución</v>
          </cell>
          <cell r="U1313" t="str">
            <v>SILVIA OSPINA HENAO</v>
          </cell>
          <cell r="X1313" t="str">
            <v>SILVIA OSPINA HENAO</v>
          </cell>
          <cell r="Z1313" t="str">
            <v>Inversión</v>
          </cell>
          <cell r="AA1313">
            <v>2020110010158</v>
          </cell>
          <cell r="AC1313" t="str">
            <v>O23011601210000007614</v>
          </cell>
          <cell r="AF1313">
            <v>35840000</v>
          </cell>
          <cell r="AI1313" t="str">
            <v>$ 4.480.000,00</v>
          </cell>
          <cell r="AJ1313"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313" t="str">
            <v>Leidy Jojana Contreras Ardila</v>
          </cell>
          <cell r="AL1313">
            <v>1032420741</v>
          </cell>
          <cell r="AM1313" t="str">
            <v>1309-2024</v>
          </cell>
          <cell r="AP1313" t="str">
            <v>SECOP II</v>
          </cell>
          <cell r="AS1313" t="str">
            <v>Falso</v>
          </cell>
          <cell r="AU1313" t="str">
            <v>SI</v>
          </cell>
          <cell r="AV1313" t="str">
            <v>Abril</v>
          </cell>
          <cell r="AW1313" t="e">
            <v>#N/A</v>
          </cell>
          <cell r="AX1313">
            <v>45638</v>
          </cell>
          <cell r="AY1313" t="str">
            <v>#REF!</v>
          </cell>
          <cell r="AZ1313" t="str">
            <v>CO1.PCCNTR.6184102</v>
          </cell>
        </row>
        <row r="1314">
          <cell r="D1314" t="str">
            <v>1310-2024</v>
          </cell>
          <cell r="E1314" t="str">
            <v>SILVIA OSPINA HENAO</v>
          </cell>
          <cell r="F1314" t="str">
            <v>Subdirección de Equipamientos Culturales</v>
          </cell>
          <cell r="I1314" t="str">
            <v>Contratación Directa</v>
          </cell>
          <cell r="J1314" t="str">
            <v>Contratación directa.</v>
          </cell>
          <cell r="K1314" t="str">
            <v>Prestación de servicios</v>
          </cell>
          <cell r="N1314" t="str">
            <v>Si</v>
          </cell>
          <cell r="O1314" t="str">
            <v>Contrato Prestación de Servicios Apoyo a la Gestión</v>
          </cell>
          <cell r="P1314">
            <v>45390</v>
          </cell>
          <cell r="Q1314">
            <v>45391</v>
          </cell>
          <cell r="R1314">
            <v>45657</v>
          </cell>
          <cell r="S1314">
            <v>263</v>
          </cell>
          <cell r="T1314" t="str">
            <v>En Ejecución</v>
          </cell>
          <cell r="U1314" t="str">
            <v>SILVIA OSPINA HENAO</v>
          </cell>
          <cell r="X1314" t="str">
            <v>SILVIA OSPINA HENAO</v>
          </cell>
          <cell r="Z1314" t="str">
            <v>Inversión</v>
          </cell>
          <cell r="AA1314">
            <v>2020110010158</v>
          </cell>
          <cell r="AC1314" t="str">
            <v>O23011601210000007614</v>
          </cell>
          <cell r="AF1314">
            <v>51750000</v>
          </cell>
          <cell r="AI1314" t="str">
            <v>$ 5.750.000,00</v>
          </cell>
          <cell r="AJ1314" t="str">
            <v>Prestar servicios de apoyo a la gestión al IDARTES - Subdirección de Equipamientos Culturales, en la producción técnica de la programación artística y cultural de los equipamientos, en las etapas de pre montaje, montaje y post montaje de los eventos y actividades definidas por la dependencia.</v>
          </cell>
          <cell r="AK1314" t="str">
            <v>adulfo karlo mahecha morales</v>
          </cell>
          <cell r="AL1314">
            <v>79821873</v>
          </cell>
          <cell r="AM1314" t="str">
            <v>1310-2024</v>
          </cell>
          <cell r="AP1314" t="str">
            <v>SECOP II</v>
          </cell>
          <cell r="AS1314" t="str">
            <v>Falso</v>
          </cell>
          <cell r="AU1314" t="str">
            <v>SI</v>
          </cell>
          <cell r="AV1314" t="str">
            <v>Abril</v>
          </cell>
          <cell r="AW1314" t="e">
            <v>#N/A</v>
          </cell>
          <cell r="AX1314">
            <v>45657</v>
          </cell>
          <cell r="AY1314" t="str">
            <v>#REF!</v>
          </cell>
          <cell r="AZ1314" t="str">
            <v>CO1.PCCNTR.6184103</v>
          </cell>
        </row>
        <row r="1315">
          <cell r="D1315" t="str">
            <v>1312-2024</v>
          </cell>
          <cell r="E1315" t="str">
            <v>ALBA YANETH REYES SUÁREZ</v>
          </cell>
          <cell r="F1315" t="str">
            <v>Subdirección de Formación Artistica</v>
          </cell>
          <cell r="G1315" t="str">
            <v>Subdirección de Formación Artística</v>
          </cell>
          <cell r="H1315" t="str">
            <v>Programa Crea</v>
          </cell>
          <cell r="I1315" t="str">
            <v>Contratación Directa</v>
          </cell>
          <cell r="J1315" t="str">
            <v>Contratación directa.</v>
          </cell>
          <cell r="K1315" t="str">
            <v>Prestación de servicios</v>
          </cell>
          <cell r="N1315" t="str">
            <v>Si</v>
          </cell>
          <cell r="O1315" t="str">
            <v>Contrato Prestación de Servicios Profesionales</v>
          </cell>
          <cell r="P1315">
            <v>45390</v>
          </cell>
          <cell r="Q1315">
            <v>45390</v>
          </cell>
          <cell r="R1315">
            <v>45504</v>
          </cell>
          <cell r="S1315">
            <v>114</v>
          </cell>
          <cell r="T1315" t="str">
            <v>En Ejecución</v>
          </cell>
          <cell r="U1315" t="str">
            <v>ALBA YANETH REYES SUÁREZ</v>
          </cell>
          <cell r="X1315" t="str">
            <v>ALBA YANETH REYES SUAREZ</v>
          </cell>
          <cell r="Z1315" t="str">
            <v>Inversión</v>
          </cell>
          <cell r="AA1315">
            <v>2020110010061</v>
          </cell>
          <cell r="AC1315" t="str">
            <v>O23011601140000007619</v>
          </cell>
          <cell r="AF1315">
            <v>27228000</v>
          </cell>
          <cell r="AJ1315" t="str">
            <v>PRESTAR SERVICIOS PROFESIONALES AL IDARTES - SUBDIRECCIÓN DE FORMACIÓN ARTÍSTICA, PARA EL PLANTEAMIENTO DE ESTRATEGIAS 
 PEDAGÓGICAS Y ARTÍSTICAS DE LOS PROCESOS DE FORMACIÓN EN MÚSICA,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315" t="str">
            <v>OSCAR LEONARDO TOVAR PEÑA</v>
          </cell>
          <cell r="AL1315">
            <v>1023889801</v>
          </cell>
          <cell r="AM1315" t="str">
            <v>1312-2024</v>
          </cell>
          <cell r="AP1315" t="str">
            <v>SECOP II</v>
          </cell>
          <cell r="AS1315" t="str">
            <v>Falso</v>
          </cell>
          <cell r="AU1315" t="str">
            <v>SI</v>
          </cell>
          <cell r="AV1315" t="str">
            <v>Abril</v>
          </cell>
          <cell r="AW1315" t="e">
            <v>#N/A</v>
          </cell>
          <cell r="AX1315">
            <v>45504</v>
          </cell>
          <cell r="AY1315" t="str">
            <v>#REF!</v>
          </cell>
          <cell r="AZ1315" t="str">
            <v>CO1.PCCNTR.6183811</v>
          </cell>
        </row>
        <row r="1316">
          <cell r="D1316" t="str">
            <v>1315-2024</v>
          </cell>
          <cell r="E1316" t="str">
            <v>ANDRES FELIPE ALBARRACIN RODRIGUEZ</v>
          </cell>
          <cell r="F1316" t="str">
            <v>Subdirección Administrativa y Financiera</v>
          </cell>
          <cell r="I1316" t="str">
            <v>Contratación Directa</v>
          </cell>
          <cell r="J1316" t="str">
            <v>Contratación directa.</v>
          </cell>
          <cell r="K1316" t="str">
            <v>Prestación de servicios</v>
          </cell>
          <cell r="N1316" t="str">
            <v>Si</v>
          </cell>
          <cell r="O1316" t="str">
            <v>Contrato Prestación de Servicios Profesionales</v>
          </cell>
          <cell r="P1316">
            <v>45390</v>
          </cell>
          <cell r="Q1316">
            <v>45392</v>
          </cell>
          <cell r="R1316">
            <v>45641</v>
          </cell>
          <cell r="S1316">
            <v>246</v>
          </cell>
          <cell r="T1316" t="str">
            <v>En Ejecución</v>
          </cell>
          <cell r="U1316" t="str">
            <v>ANDRES FELIPE ALBARRACIN RODRIGUEZ</v>
          </cell>
          <cell r="X1316" t="str">
            <v>YECXY SALAS FLOREZ</v>
          </cell>
          <cell r="Z1316" t="str">
            <v>Inversión</v>
          </cell>
          <cell r="AA1316">
            <v>2020110010376</v>
          </cell>
          <cell r="AC1316" t="str">
            <v>O23011605560000007902</v>
          </cell>
          <cell r="AF1316">
            <v>26647500</v>
          </cell>
          <cell r="AI1316" t="str">
            <v>$ 3.135.000,00</v>
          </cell>
          <cell r="AJ1316" t="str">
            <v>Prestar servicios profesionales al Instituto Distrital de las Artes, Idartes - Subdirección Administrativa y Financiera, en actividades relacionadas con la atención y el trámite de los requerimientos ciudadanos, el seguimiento a la operación y gestión del área de acuerdo con lo establecido en el Modelo Distrital de Relacionamiento Integral con la Ciudadanía.</v>
          </cell>
          <cell r="AK1316" t="str">
            <v>BIBIAN DANIELA CASTELLANOS ALDANA</v>
          </cell>
          <cell r="AL1316">
            <v>1233490009</v>
          </cell>
          <cell r="AM1316" t="str">
            <v>1315-2024</v>
          </cell>
          <cell r="AP1316" t="str">
            <v>SECOP II</v>
          </cell>
          <cell r="AS1316" t="str">
            <v>Falso</v>
          </cell>
          <cell r="AU1316" t="str">
            <v>SI</v>
          </cell>
          <cell r="AV1316" t="str">
            <v>Abril</v>
          </cell>
          <cell r="AW1316" t="e">
            <v>#N/A</v>
          </cell>
          <cell r="AX1316">
            <v>45641</v>
          </cell>
          <cell r="AY1316" t="str">
            <v>#REF!</v>
          </cell>
          <cell r="AZ1316" t="str">
            <v>CO1.PCCNTR.6183603</v>
          </cell>
        </row>
        <row r="1317">
          <cell r="D1317" t="str">
            <v>PUFA-085-2024</v>
          </cell>
          <cell r="E1317" t="str">
            <v>LINA MARIA GAVIRIA HURTADO</v>
          </cell>
          <cell r="F1317" t="str">
            <v>Subdirección de las Artes</v>
          </cell>
          <cell r="G1317" t="str">
            <v>Gerencia de Artes Audiovisuales</v>
          </cell>
          <cell r="H1317" t="str">
            <v>GERENTE DE ARTES AUDIOVISUALES</v>
          </cell>
          <cell r="I1317" t="str">
            <v>Contratación Directa</v>
          </cell>
          <cell r="J1317" t="str">
            <v>Contratación directa.</v>
          </cell>
          <cell r="K1317" t="str">
            <v>Prestación de servicios</v>
          </cell>
          <cell r="L1317" t="str">
            <v>17 17. Contrato de Prestación de Servicios</v>
          </cell>
          <cell r="M1317" t="str">
            <v xml:space="preserve">49 49-Otros Servicios </v>
          </cell>
          <cell r="N1317" t="str">
            <v>No</v>
          </cell>
          <cell r="O1317" t="str">
            <v>N/A</v>
          </cell>
          <cell r="P1317">
            <v>45390</v>
          </cell>
          <cell r="Q1317">
            <v>45391</v>
          </cell>
          <cell r="R1317">
            <v>45391</v>
          </cell>
          <cell r="S1317">
            <v>1</v>
          </cell>
          <cell r="T1317" t="str">
            <v>En Ejecución</v>
          </cell>
          <cell r="U1317" t="str">
            <v>LINA MARIA GAVIRIA HURTADO</v>
          </cell>
          <cell r="V1317">
            <v>52247497</v>
          </cell>
          <cell r="X1317" t="str">
            <v>Ricardo Alfonso Cantor Bossa</v>
          </cell>
          <cell r="Y1317">
            <v>80797050</v>
          </cell>
          <cell r="Z1317" t="str">
            <v>N/A</v>
          </cell>
          <cell r="AC1317" t="str">
            <v>N/A - Valor Cero / Coproducción</v>
          </cell>
          <cell r="AE1317">
            <v>0</v>
          </cell>
          <cell r="AF1317">
            <v>0</v>
          </cell>
          <cell r="AI1317" t="str">
            <v>N/A</v>
          </cell>
          <cell r="AJ1317"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
          </cell>
          <cell r="AK1317" t="str">
            <v>MI PRODUCTORA S.A.S.</v>
          </cell>
          <cell r="AL1317">
            <v>900734598</v>
          </cell>
          <cell r="AM1317" t="str">
            <v>PUFA-085-2024</v>
          </cell>
          <cell r="AP1317" t="str">
            <v>SECOP II</v>
          </cell>
          <cell r="AS1317" t="str">
            <v>Falso</v>
          </cell>
          <cell r="AU1317" t="str">
            <v>SI</v>
          </cell>
          <cell r="AV1317" t="str">
            <v>Septiembre</v>
          </cell>
          <cell r="AW1317" t="e">
            <v>#N/A</v>
          </cell>
          <cell r="AX1317">
            <v>45391</v>
          </cell>
          <cell r="AY1317" t="str">
            <v>#REF!</v>
          </cell>
          <cell r="AZ1317" t="str">
            <v>CO1.PCCNTR.6186119</v>
          </cell>
        </row>
        <row r="1318">
          <cell r="D1318" t="str">
            <v>PUFA-086-2024</v>
          </cell>
          <cell r="E1318" t="str">
            <v>LINA MARIA GAVIRIA HURTADO</v>
          </cell>
          <cell r="F1318" t="str">
            <v>Subdirección de las Artes</v>
          </cell>
          <cell r="G1318" t="str">
            <v>Gerencia de Artes Audiovisuales</v>
          </cell>
          <cell r="H1318" t="str">
            <v>GERENTE DE ARTES AUDIOVISUALES</v>
          </cell>
          <cell r="I1318" t="str">
            <v>Contratación Directa</v>
          </cell>
          <cell r="J1318" t="str">
            <v>Contratación directa.</v>
          </cell>
          <cell r="K1318" t="str">
            <v>Prestación de servicios</v>
          </cell>
          <cell r="L1318" t="str">
            <v>17 17. Contrato de Prestación de Servicios</v>
          </cell>
          <cell r="M1318" t="str">
            <v xml:space="preserve">49 49-Otros Servicios </v>
          </cell>
          <cell r="N1318" t="str">
            <v>No</v>
          </cell>
          <cell r="O1318" t="str">
            <v>N/A</v>
          </cell>
          <cell r="P1318">
            <v>45390</v>
          </cell>
          <cell r="Q1318">
            <v>45391</v>
          </cell>
          <cell r="R1318">
            <v>45392</v>
          </cell>
          <cell r="S1318">
            <v>2</v>
          </cell>
          <cell r="T1318" t="str">
            <v>En Ejecución</v>
          </cell>
          <cell r="U1318" t="str">
            <v>LINA MARIA GAVIRIA HURTADO</v>
          </cell>
          <cell r="V1318">
            <v>52247497</v>
          </cell>
          <cell r="X1318" t="str">
            <v>Ricardo Alfonso Cantor Bossa</v>
          </cell>
          <cell r="Y1318">
            <v>80797050</v>
          </cell>
          <cell r="Z1318" t="str">
            <v>N/A</v>
          </cell>
          <cell r="AC1318" t="str">
            <v>N/A - Valor Cero / Coproducción</v>
          </cell>
          <cell r="AE1318">
            <v>0</v>
          </cell>
          <cell r="AF1318">
            <v>0</v>
          </cell>
          <cell r="AI1318" t="str">
            <v>N/A</v>
          </cell>
          <cell r="AJ1318"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vigente para el uso del espacio público (...)</v>
          </cell>
          <cell r="AK1318" t="str">
            <v>MI PRODUCTORA S.A.S.</v>
          </cell>
          <cell r="AL1318">
            <v>900734598</v>
          </cell>
          <cell r="AM1318" t="str">
            <v>PUFA-086-2024</v>
          </cell>
          <cell r="AP1318" t="str">
            <v>SECOP II</v>
          </cell>
          <cell r="AS1318" t="str">
            <v>Falso</v>
          </cell>
          <cell r="AU1318" t="str">
            <v>SI</v>
          </cell>
          <cell r="AV1318" t="str">
            <v>Septiembre</v>
          </cell>
          <cell r="AW1318" t="e">
            <v>#N/A</v>
          </cell>
          <cell r="AX1318">
            <v>45392</v>
          </cell>
          <cell r="AY1318" t="str">
            <v>#REF!</v>
          </cell>
          <cell r="AZ1318" t="str">
            <v>CO1.PCCNTR.6185574</v>
          </cell>
        </row>
        <row r="1319">
          <cell r="D1319" t="str">
            <v>PUFA-087-2024</v>
          </cell>
          <cell r="E1319" t="str">
            <v>LINA MARIA GAVIRIA HURTADO</v>
          </cell>
          <cell r="F1319" t="str">
            <v>Subdirección de las Artes</v>
          </cell>
          <cell r="G1319" t="str">
            <v>Gerencia de Artes Audiovisuales</v>
          </cell>
          <cell r="H1319" t="str">
            <v>GERENTE DE ARTES AUDIOVISUALES</v>
          </cell>
          <cell r="I1319" t="str">
            <v>Contratación Directa</v>
          </cell>
          <cell r="J1319" t="str">
            <v>Contratación directa.</v>
          </cell>
          <cell r="K1319" t="str">
            <v>Prestación de servicios</v>
          </cell>
          <cell r="L1319" t="str">
            <v>17 17. Contrato de Prestación de Servicios</v>
          </cell>
          <cell r="M1319" t="str">
            <v xml:space="preserve">49 49-Otros Servicios </v>
          </cell>
          <cell r="N1319" t="str">
            <v>No</v>
          </cell>
          <cell r="O1319" t="str">
            <v>N/A</v>
          </cell>
          <cell r="P1319">
            <v>45390</v>
          </cell>
          <cell r="Q1319">
            <v>45391</v>
          </cell>
          <cell r="R1319">
            <v>45392</v>
          </cell>
          <cell r="S1319">
            <v>2</v>
          </cell>
          <cell r="T1319" t="str">
            <v>En Ejecución</v>
          </cell>
          <cell r="U1319" t="str">
            <v>LINA MARIA GAVIRIA HURTADO</v>
          </cell>
          <cell r="V1319">
            <v>52247497</v>
          </cell>
          <cell r="X1319" t="str">
            <v>Ricardo Alfonso Cantor Bossa</v>
          </cell>
          <cell r="Y1319">
            <v>80797050</v>
          </cell>
          <cell r="Z1319" t="str">
            <v>N/A</v>
          </cell>
          <cell r="AC1319" t="str">
            <v>N/A - Valor Cero / Coproducción</v>
          </cell>
          <cell r="AE1319">
            <v>0</v>
          </cell>
          <cell r="AF1319">
            <v>0</v>
          </cell>
          <cell r="AI1319" t="str">
            <v>N/A</v>
          </cell>
          <cell r="AJ1319"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vigente para el uso del espacio público (...)</v>
          </cell>
          <cell r="AK1319" t="str">
            <v>MI PRODUCTORA S.A.S.</v>
          </cell>
          <cell r="AL1319">
            <v>900734598</v>
          </cell>
          <cell r="AM1319" t="str">
            <v>PUFA-087-2024</v>
          </cell>
          <cell r="AP1319" t="str">
            <v>SECOP II</v>
          </cell>
          <cell r="AS1319" t="str">
            <v>Falso</v>
          </cell>
          <cell r="AU1319" t="str">
            <v>SI</v>
          </cell>
          <cell r="AV1319" t="str">
            <v>Septiembre</v>
          </cell>
          <cell r="AW1319" t="e">
            <v>#N/A</v>
          </cell>
          <cell r="AX1319">
            <v>45392</v>
          </cell>
          <cell r="AY1319" t="str">
            <v>#REF!</v>
          </cell>
          <cell r="AZ1319" t="str">
            <v>CO1.PCCNTR.6185970</v>
          </cell>
        </row>
        <row r="1320">
          <cell r="D1320" t="str">
            <v>1241-2024</v>
          </cell>
          <cell r="E1320" t="str">
            <v>ANDRES FELIPE ALBARRACIN RODRIGUEZ</v>
          </cell>
          <cell r="F1320" t="str">
            <v>Subdirección Administrativa y Financiera</v>
          </cell>
          <cell r="I1320" t="str">
            <v>Contratación Directa</v>
          </cell>
          <cell r="J1320" t="str">
            <v>Contratación directa.</v>
          </cell>
          <cell r="K1320" t="str">
            <v>Prestación de servicios</v>
          </cell>
          <cell r="N1320" t="str">
            <v>Si</v>
          </cell>
          <cell r="O1320" t="str">
            <v>Contrato Prestación de Servicios Profesionales</v>
          </cell>
          <cell r="P1320">
            <v>45391</v>
          </cell>
          <cell r="Q1320">
            <v>45393</v>
          </cell>
          <cell r="R1320">
            <v>45688</v>
          </cell>
          <cell r="S1320">
            <v>291</v>
          </cell>
          <cell r="T1320" t="str">
            <v>En Ejecución</v>
          </cell>
          <cell r="U1320" t="str">
            <v>ANDRES FELIPE ALBARRACIN RODRIGUEZ</v>
          </cell>
          <cell r="X1320" t="str">
            <v>MARIO JOSE PINZON HERRERA</v>
          </cell>
          <cell r="Z1320" t="str">
            <v>Inversión</v>
          </cell>
          <cell r="AA1320">
            <v>2020110010376</v>
          </cell>
          <cell r="AC1320" t="str">
            <v>O23011605560000007902</v>
          </cell>
          <cell r="AF1320">
            <v>67897286</v>
          </cell>
          <cell r="AI1320" t="str">
            <v>$ 7.048.161,00</v>
          </cell>
          <cell r="AJ1320" t="str">
            <v>Prestar servicios profesionales al Instituto Distrital de las Artes IDARTES - desarrollando actividades relacionadas con la gestión financiera de los informes de pago, así como en la elaboración del informe de la rendición de la cuenta mensual y anual en el sistema SIVICOF de la Contraloría de Bogotá y realización de los trámites bancarios ante las diferentes entidades financieras</v>
          </cell>
          <cell r="AK1320" t="str">
            <v>DIDIER ARMANDO CARO GUTIERREZ</v>
          </cell>
          <cell r="AL1320">
            <v>79615336</v>
          </cell>
          <cell r="AM1320" t="str">
            <v>1241-2024</v>
          </cell>
          <cell r="AP1320" t="str">
            <v>SECOP II</v>
          </cell>
          <cell r="AS1320" t="str">
            <v>Falso</v>
          </cell>
          <cell r="AU1320" t="str">
            <v>SI</v>
          </cell>
          <cell r="AV1320" t="str">
            <v>Abril</v>
          </cell>
          <cell r="AW1320" t="e">
            <v>#N/A</v>
          </cell>
          <cell r="AX1320">
            <v>45688</v>
          </cell>
          <cell r="AY1320" t="str">
            <v>#REF!</v>
          </cell>
          <cell r="AZ1320" t="str">
            <v>CO1.PCCNTR.6187847</v>
          </cell>
        </row>
        <row r="1321">
          <cell r="D1321" t="str">
            <v>1242-2024</v>
          </cell>
          <cell r="E1321" t="str">
            <v>ANDRES FELIPE ALBARRACIN RODRIGUEZ</v>
          </cell>
          <cell r="F1321" t="str">
            <v>Subdirección Administrativa y Financiera</v>
          </cell>
          <cell r="I1321" t="str">
            <v>Contratación Directa</v>
          </cell>
          <cell r="J1321" t="str">
            <v>Contratación directa.</v>
          </cell>
          <cell r="K1321" t="str">
            <v>Prestación de servicios</v>
          </cell>
          <cell r="N1321" t="str">
            <v>Si</v>
          </cell>
          <cell r="O1321" t="str">
            <v>Contrato Prestación de Servicios Profesionales</v>
          </cell>
          <cell r="P1321">
            <v>45391</v>
          </cell>
          <cell r="Q1321">
            <v>45397</v>
          </cell>
          <cell r="R1321">
            <v>45688</v>
          </cell>
          <cell r="S1321">
            <v>287</v>
          </cell>
          <cell r="T1321" t="str">
            <v>En Ejecución</v>
          </cell>
          <cell r="U1321" t="str">
            <v>ANDRES FELIPE ALBARRACIN RODRIGUEZ</v>
          </cell>
          <cell r="X1321" t="str">
            <v>MARIO JOSE PINZON HERRERA</v>
          </cell>
          <cell r="Z1321" t="str">
            <v>Inversión</v>
          </cell>
          <cell r="AA1321">
            <v>2020110010376</v>
          </cell>
          <cell r="AC1321" t="str">
            <v>O23011605560000007902</v>
          </cell>
          <cell r="AF1321">
            <v>53608500</v>
          </cell>
          <cell r="AI1321" t="str">
            <v>$ 5.643.000,00</v>
          </cell>
          <cell r="AJ1321" t="str">
            <v>Prestar servicios profesionales al Instituto Distrital de las Artes - IDARTES, Subdirección Administrativa y Financiera - Tesorería, en actividades relacionadas con la gestión de pagos de las nóminas de la planta permanente y temporal, contratistas, proveedores seguridad social y riesgos IV y V , compensaciones mensuales PAC, reprogramaciones trimestrales de PAC y actividades administrativas relacionadas.</v>
          </cell>
          <cell r="AK1321" t="str">
            <v>NEYDA ESPERANZA BARRETO SARMIENTO</v>
          </cell>
          <cell r="AL1321">
            <v>52028380</v>
          </cell>
          <cell r="AM1321" t="str">
            <v>1242-2024</v>
          </cell>
          <cell r="AP1321" t="str">
            <v>SECOP II</v>
          </cell>
          <cell r="AS1321" t="str">
            <v>Falso</v>
          </cell>
          <cell r="AU1321" t="str">
            <v>SI</v>
          </cell>
          <cell r="AV1321" t="str">
            <v>Abril</v>
          </cell>
          <cell r="AW1321" t="e">
            <v>#N/A</v>
          </cell>
          <cell r="AX1321">
            <v>45688</v>
          </cell>
          <cell r="AY1321" t="str">
            <v>#REF!</v>
          </cell>
          <cell r="AZ1321" t="str">
            <v>CO1.PCCNTR.6188220</v>
          </cell>
        </row>
        <row r="1322">
          <cell r="D1322" t="str">
            <v>1243-2024</v>
          </cell>
          <cell r="E1322" t="str">
            <v>ANDRES FELIPE ALBARRACIN RODRIGUEZ</v>
          </cell>
          <cell r="F1322" t="str">
            <v>Subdirección Administrativa y Financiera</v>
          </cell>
          <cell r="I1322" t="str">
            <v>Contratación Directa</v>
          </cell>
          <cell r="J1322" t="str">
            <v>Contratación directa.</v>
          </cell>
          <cell r="K1322" t="str">
            <v>Prestación de servicios</v>
          </cell>
          <cell r="N1322" t="str">
            <v>Si</v>
          </cell>
          <cell r="O1322" t="str">
            <v>Contrato Prestación de Servicios Profesionales</v>
          </cell>
          <cell r="P1322">
            <v>45391</v>
          </cell>
          <cell r="Q1322">
            <v>45394</v>
          </cell>
          <cell r="R1322">
            <v>45688</v>
          </cell>
          <cell r="S1322">
            <v>290</v>
          </cell>
          <cell r="T1322" t="str">
            <v>En Ejecución</v>
          </cell>
          <cell r="U1322" t="str">
            <v>ANDRES FELIPE ALBARRACIN RODRIGUEZ</v>
          </cell>
          <cell r="X1322" t="str">
            <v>MARIO JOSE PINZON HERRERA</v>
          </cell>
          <cell r="Z1322" t="str">
            <v>Inversión</v>
          </cell>
          <cell r="AA1322">
            <v>2020110010376</v>
          </cell>
          <cell r="AC1322" t="str">
            <v>O23011605560000007902</v>
          </cell>
          <cell r="AF1322">
            <v>52166400</v>
          </cell>
          <cell r="AI1322" t="str">
            <v>$ 5.434.000,00</v>
          </cell>
          <cell r="AJ1322" t="str">
            <v>Prestar servicios profesionales al Instituto Distrital de las Artes - IDARTES, Subdirección Administrativa y Financiera - Tesorería, en actividades relacionadas con la gestión de pagos de las nóminas de la planta permanente y temporal, contratistas, proveedores seguridad social y riesgos IV y V , así como así como las actividades de compensaciones mensuales PAC, reprogramaciones trimestrales de PAC y demás relacionadas con la Unidad de Gestión.</v>
          </cell>
          <cell r="AK1322" t="str">
            <v>LUZ AMANDA NOVA GOMEZ</v>
          </cell>
          <cell r="AL1322">
            <v>39761992</v>
          </cell>
          <cell r="AM1322" t="str">
            <v>1243-2024</v>
          </cell>
          <cell r="AP1322" t="str">
            <v>SECOP II</v>
          </cell>
          <cell r="AS1322" t="str">
            <v>Falso</v>
          </cell>
          <cell r="AU1322" t="str">
            <v>SI</v>
          </cell>
          <cell r="AV1322" t="str">
            <v>Abril</v>
          </cell>
          <cell r="AW1322" t="e">
            <v>#N/A</v>
          </cell>
          <cell r="AX1322">
            <v>45688</v>
          </cell>
          <cell r="AY1322" t="str">
            <v>#REF!</v>
          </cell>
          <cell r="AZ1322" t="str">
            <v>CO1.PCCNTR.6188530</v>
          </cell>
        </row>
        <row r="1323">
          <cell r="D1323" t="str">
            <v>1249-2024</v>
          </cell>
          <cell r="E1323" t="str">
            <v>ALBA YANETH REYES SUÁREZ</v>
          </cell>
          <cell r="F1323" t="str">
            <v>Subdirección de Formación Artistica</v>
          </cell>
          <cell r="G1323" t="str">
            <v>Subdirección de Formación Artística</v>
          </cell>
          <cell r="H1323" t="str">
            <v>Programa Crea</v>
          </cell>
          <cell r="I1323" t="str">
            <v>Contratación Directa</v>
          </cell>
          <cell r="J1323" t="str">
            <v>Contratación directa.</v>
          </cell>
          <cell r="K1323" t="str">
            <v>Prestación de servicios</v>
          </cell>
          <cell r="N1323" t="str">
            <v>Si</v>
          </cell>
          <cell r="O1323" t="str">
            <v>Contrato Prestación de Servicios Profesionales</v>
          </cell>
          <cell r="P1323">
            <v>45391</v>
          </cell>
          <cell r="Q1323">
            <v>45392</v>
          </cell>
          <cell r="R1323">
            <v>45504</v>
          </cell>
          <cell r="S1323">
            <v>112</v>
          </cell>
          <cell r="T1323" t="str">
            <v>En Ejecución</v>
          </cell>
          <cell r="U1323" t="str">
            <v>ALBA YANETH REYES SUÁREZ</v>
          </cell>
          <cell r="X1323" t="str">
            <v>ALBA YANETH REYES SUAREZ</v>
          </cell>
          <cell r="Z1323" t="str">
            <v>Inversión</v>
          </cell>
          <cell r="AA1323">
            <v>2020110010061</v>
          </cell>
          <cell r="AC1323" t="str">
            <v>O23011601140000007619</v>
          </cell>
          <cell r="AF1323">
            <v>22312000</v>
          </cell>
          <cell r="AJ1323" t="str">
            <v>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v>
          </cell>
          <cell r="AK1323" t="str">
            <v>PAOLA ANDREA RUIZ SANTAFÉ</v>
          </cell>
          <cell r="AL1323">
            <v>53029212</v>
          </cell>
          <cell r="AM1323" t="str">
            <v>1249-2024</v>
          </cell>
          <cell r="AP1323" t="str">
            <v>SECOP II</v>
          </cell>
          <cell r="AS1323" t="str">
            <v>Falso</v>
          </cell>
          <cell r="AU1323" t="str">
            <v>SI</v>
          </cell>
          <cell r="AV1323" t="str">
            <v>Abril</v>
          </cell>
          <cell r="AW1323" t="e">
            <v>#N/A</v>
          </cell>
          <cell r="AX1323">
            <v>45504</v>
          </cell>
          <cell r="AY1323" t="str">
            <v>#REF!</v>
          </cell>
          <cell r="AZ1323" t="str">
            <v>CO1.PCCNTR.6183856</v>
          </cell>
        </row>
        <row r="1324">
          <cell r="D1324" t="str">
            <v>1257-2024</v>
          </cell>
          <cell r="E1324" t="str">
            <v>LINA MARIA GAVIRIA HURTADO</v>
          </cell>
          <cell r="F1324" t="str">
            <v>Subdirección de las Artes</v>
          </cell>
          <cell r="I1324" t="str">
            <v>Contratación Directa</v>
          </cell>
          <cell r="J1324" t="str">
            <v>Contratación directa.</v>
          </cell>
          <cell r="K1324" t="str">
            <v>Prestación de servicios</v>
          </cell>
          <cell r="N1324" t="str">
            <v>Si</v>
          </cell>
          <cell r="O1324" t="str">
            <v>Contrato Prestación de Servicios Profesionales</v>
          </cell>
          <cell r="P1324">
            <v>45391</v>
          </cell>
          <cell r="Q1324">
            <v>45393</v>
          </cell>
          <cell r="R1324">
            <v>45685</v>
          </cell>
          <cell r="S1324">
            <v>288</v>
          </cell>
          <cell r="T1324" t="str">
            <v>En Ejecución</v>
          </cell>
          <cell r="U1324" t="str">
            <v>LINA MARIA GAVIRIA HURTADO</v>
          </cell>
          <cell r="X1324" t="str">
            <v>LIZ ALEJANDRA SORIANO WILCHES</v>
          </cell>
          <cell r="Z1324" t="str">
            <v>Inversión</v>
          </cell>
          <cell r="AA1324">
            <v>2020110010063</v>
          </cell>
          <cell r="AC1324" t="str">
            <v>O23011601210000007585</v>
          </cell>
          <cell r="AF1324">
            <v>77866662</v>
          </cell>
          <cell r="AI1324" t="str">
            <v>$ 8.000.000,00</v>
          </cell>
          <cell r="AJ1324" t="str">
            <v>Prestar servicios profesionales al Idartes - Subdirección de las Artes - Gerencia de Literatura, en las actividades de carácter presupuestal, contractual y financiero de los distintos programas y proyectos que adelante la dependencia</v>
          </cell>
          <cell r="AK1324" t="str">
            <v>Maria Eugenia Montes Zuluaga</v>
          </cell>
          <cell r="AL1324">
            <v>29305969</v>
          </cell>
          <cell r="AM1324" t="str">
            <v>1257-2024</v>
          </cell>
          <cell r="AP1324" t="str">
            <v>SECOP II</v>
          </cell>
          <cell r="AS1324" t="str">
            <v>Falso</v>
          </cell>
          <cell r="AU1324" t="str">
            <v>SI</v>
          </cell>
          <cell r="AV1324" t="str">
            <v>Abril</v>
          </cell>
          <cell r="AW1324" t="e">
            <v>#N/A</v>
          </cell>
          <cell r="AX1324">
            <v>45685</v>
          </cell>
          <cell r="AY1324" t="str">
            <v>#REF!</v>
          </cell>
          <cell r="AZ1324" t="str">
            <v>CO1.PCCNTR.6185598</v>
          </cell>
        </row>
        <row r="1325">
          <cell r="D1325" t="str">
            <v>1258-2024</v>
          </cell>
          <cell r="E1325" t="str">
            <v>LINA MARIA GAVIRIA HURTADO</v>
          </cell>
          <cell r="F1325" t="str">
            <v>Subdirección de las Artes</v>
          </cell>
          <cell r="I1325" t="str">
            <v>Contratación Directa</v>
          </cell>
          <cell r="J1325" t="str">
            <v>Contratación directa.</v>
          </cell>
          <cell r="K1325" t="str">
            <v>Prestación de servicios</v>
          </cell>
          <cell r="N1325" t="str">
            <v>Si</v>
          </cell>
          <cell r="O1325" t="str">
            <v>Contrato Prestación de Servicios Profesionales</v>
          </cell>
          <cell r="P1325">
            <v>45391</v>
          </cell>
          <cell r="Q1325">
            <v>45392</v>
          </cell>
          <cell r="R1325">
            <v>45657</v>
          </cell>
          <cell r="S1325">
            <v>262</v>
          </cell>
          <cell r="T1325" t="str">
            <v>En Ejecución</v>
          </cell>
          <cell r="U1325" t="str">
            <v>LINA MARIA GAVIRIA HURTADO</v>
          </cell>
          <cell r="X1325" t="str">
            <v>LINA MARIA GAVIRIA HURTADO</v>
          </cell>
          <cell r="Z1325" t="str">
            <v>Inversión</v>
          </cell>
          <cell r="AA1325">
            <v>2020110010060</v>
          </cell>
          <cell r="AC1325" t="str">
            <v>O23011601210000007600</v>
          </cell>
          <cell r="AF1325">
            <v>69333333</v>
          </cell>
          <cell r="AI1325" t="str">
            <v>$ 8.000.000,00</v>
          </cell>
          <cell r="AJ1325" t="str">
            <v>Prestar servicios profesionales al Idartes - Subdirección de las Artes en las acciones requeridas para la consolidación, seguimiento y orientación del Programa Distrital de Apoyos Concertados, acorde con los procesos y procedimientos definidos por la entidad para tal fin</v>
          </cell>
          <cell r="AK1325" t="str">
            <v>Javier Augusto Pescador Buenaventura</v>
          </cell>
          <cell r="AL1325">
            <v>79999329</v>
          </cell>
          <cell r="AM1325" t="str">
            <v>1258-2024</v>
          </cell>
          <cell r="AP1325" t="str">
            <v>SECOP II</v>
          </cell>
          <cell r="AS1325" t="str">
            <v>Falso</v>
          </cell>
          <cell r="AU1325" t="str">
            <v>SI</v>
          </cell>
          <cell r="AV1325" t="str">
            <v>Abril</v>
          </cell>
          <cell r="AW1325" t="e">
            <v>#N/A</v>
          </cell>
          <cell r="AX1325">
            <v>45657</v>
          </cell>
          <cell r="AY1325" t="str">
            <v>#REF!</v>
          </cell>
          <cell r="AZ1325" t="str">
            <v>CO1.PCCNTR.6185816</v>
          </cell>
        </row>
        <row r="1326">
          <cell r="D1326" t="str">
            <v>1259-2024</v>
          </cell>
          <cell r="E1326" t="str">
            <v>LINA MARIA GAVIRIA HURTADO</v>
          </cell>
          <cell r="F1326" t="str">
            <v>Subdirección de las Artes</v>
          </cell>
          <cell r="I1326" t="str">
            <v>Contratación Directa</v>
          </cell>
          <cell r="J1326" t="str">
            <v>Contratación directa.</v>
          </cell>
          <cell r="K1326" t="str">
            <v>Prestación de servicios</v>
          </cell>
          <cell r="N1326" t="str">
            <v>Si</v>
          </cell>
          <cell r="O1326" t="str">
            <v>Contrato Prestación de Servicios Profesionales</v>
          </cell>
          <cell r="P1326">
            <v>45391</v>
          </cell>
          <cell r="Q1326">
            <v>45398</v>
          </cell>
          <cell r="R1326">
            <v>45520</v>
          </cell>
          <cell r="S1326">
            <v>121</v>
          </cell>
          <cell r="T1326" t="str">
            <v>En Ejecución</v>
          </cell>
          <cell r="U1326" t="str">
            <v>LINA MARIA GAVIRIA HURTADO</v>
          </cell>
          <cell r="X1326" t="str">
            <v>LINA MARIA GAVIRIA HURTADO</v>
          </cell>
          <cell r="Z1326" t="str">
            <v>Inversión</v>
          </cell>
          <cell r="AA1326">
            <v>2020110010063</v>
          </cell>
          <cell r="AC1326" t="str">
            <v>O23011601210000007585</v>
          </cell>
          <cell r="AF1326">
            <v>24640000</v>
          </cell>
          <cell r="AJ1326" t="str">
            <v>Prestar servicios profesionales al Idartes - Subdirección de las Artes, en las actividades asociadas a los aspectos administrativos, ejecución y seguimiento a los procesos de arte y memoria sin frontera y del proyecto el Castillo de las Artes, así como en los trámites precontractuales, contractuales y postcontractuales que se requieran, acorde con los procesos y procedimientos de la entidad</v>
          </cell>
          <cell r="AK1326" t="str">
            <v>MARCO TOVAR BARRAGAN</v>
          </cell>
          <cell r="AL1326">
            <v>1022408342</v>
          </cell>
          <cell r="AM1326" t="str">
            <v>1259-2024</v>
          </cell>
          <cell r="AP1326" t="str">
            <v>SECOP II</v>
          </cell>
          <cell r="AS1326" t="str">
            <v>Falso</v>
          </cell>
          <cell r="AU1326" t="str">
            <v>SI</v>
          </cell>
          <cell r="AV1326" t="str">
            <v>Abril</v>
          </cell>
          <cell r="AW1326" t="e">
            <v>#N/A</v>
          </cell>
          <cell r="AX1326">
            <v>45520</v>
          </cell>
          <cell r="AY1326" t="str">
            <v>#REF!</v>
          </cell>
          <cell r="AZ1326" t="str">
            <v>CO1.PCCNTR.6187048</v>
          </cell>
        </row>
        <row r="1327">
          <cell r="D1327" t="str">
            <v>1260-2024</v>
          </cell>
          <cell r="E1327" t="str">
            <v>ALBA YANETH REYES SUÁREZ</v>
          </cell>
          <cell r="F1327" t="str">
            <v>Subdirección de Formación Artistica</v>
          </cell>
          <cell r="G1327" t="str">
            <v>Subdirección de Formación Artística</v>
          </cell>
          <cell r="H1327" t="str">
            <v>Programa Crea</v>
          </cell>
          <cell r="I1327" t="str">
            <v>Contratación Directa</v>
          </cell>
          <cell r="J1327" t="str">
            <v>Contratación directa.</v>
          </cell>
          <cell r="K1327" t="str">
            <v>Prestación de servicios</v>
          </cell>
          <cell r="N1327" t="str">
            <v>Si</v>
          </cell>
          <cell r="O1327" t="str">
            <v>Contrato Prestación de Servicios Apoyo a la Gestión</v>
          </cell>
          <cell r="P1327">
            <v>45391</v>
          </cell>
          <cell r="Q1327">
            <v>45398</v>
          </cell>
          <cell r="R1327">
            <v>45649</v>
          </cell>
          <cell r="S1327">
            <v>248</v>
          </cell>
          <cell r="T1327" t="str">
            <v>En Ejecución</v>
          </cell>
          <cell r="U1327" t="str">
            <v>ALBA YANETH REYES SUÁREZ</v>
          </cell>
          <cell r="X1327" t="str">
            <v>ALBA YANETH REYES SUAREZ</v>
          </cell>
          <cell r="Z1327" t="str">
            <v>Inversión</v>
          </cell>
          <cell r="AA1327">
            <v>2020110010061</v>
          </cell>
          <cell r="AC1327" t="str">
            <v>O23011601140000007619</v>
          </cell>
          <cell r="AF1327">
            <v>21855300</v>
          </cell>
          <cell r="AI1327" t="str">
            <v>$ 2.493.000,00</v>
          </cell>
          <cell r="AJ1327"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27" t="str">
            <v>Edwin Joel Rodriguez Contreras</v>
          </cell>
          <cell r="AL1327">
            <v>80768165</v>
          </cell>
          <cell r="AM1327" t="str">
            <v>1260-2024</v>
          </cell>
          <cell r="AP1327" t="str">
            <v>SECOP II</v>
          </cell>
          <cell r="AS1327" t="str">
            <v>Falso</v>
          </cell>
          <cell r="AU1327" t="str">
            <v>SI</v>
          </cell>
          <cell r="AV1327" t="str">
            <v>Abril</v>
          </cell>
          <cell r="AW1327" t="e">
            <v>#N/A</v>
          </cell>
          <cell r="AX1327">
            <v>45649</v>
          </cell>
          <cell r="AY1327" t="str">
            <v>#REF!</v>
          </cell>
          <cell r="AZ1327" t="str">
            <v>CO1.PCCNTR.6183701</v>
          </cell>
        </row>
        <row r="1328">
          <cell r="D1328" t="str">
            <v>1261-2024</v>
          </cell>
          <cell r="E1328" t="str">
            <v>ALBA YANETH REYES SUÁREZ</v>
          </cell>
          <cell r="F1328" t="str">
            <v>Subdirección de Formación Artistica</v>
          </cell>
          <cell r="G1328" t="str">
            <v>Subdirección de Formación Artística</v>
          </cell>
          <cell r="H1328" t="str">
            <v>Programa Crea</v>
          </cell>
          <cell r="I1328" t="str">
            <v>Contratación Directa</v>
          </cell>
          <cell r="J1328" t="str">
            <v>Contratación directa.</v>
          </cell>
          <cell r="K1328" t="str">
            <v>Prestación de servicios</v>
          </cell>
          <cell r="N1328" t="str">
            <v>Si</v>
          </cell>
          <cell r="O1328" t="str">
            <v>Contrato Prestación de Servicios Apoyo a la Gestión</v>
          </cell>
          <cell r="P1328">
            <v>45391</v>
          </cell>
          <cell r="Q1328">
            <v>45398</v>
          </cell>
          <cell r="R1328">
            <v>45649</v>
          </cell>
          <cell r="S1328">
            <v>248</v>
          </cell>
          <cell r="T1328" t="str">
            <v>En Ejecución</v>
          </cell>
          <cell r="U1328" t="str">
            <v>ALBA YANETH REYES SUÁREZ</v>
          </cell>
          <cell r="X1328" t="str">
            <v>ALBA YANETH REYES SUAREZ</v>
          </cell>
          <cell r="Z1328" t="str">
            <v>Inversión</v>
          </cell>
          <cell r="AA1328">
            <v>2020110010061</v>
          </cell>
          <cell r="AC1328" t="str">
            <v>O23011601140000007619</v>
          </cell>
          <cell r="AF1328">
            <v>21855300</v>
          </cell>
          <cell r="AI1328" t="str">
            <v>$ 2.493.000,00</v>
          </cell>
          <cell r="AJ1328"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28" t="str">
            <v>ESTIVEN ALEJANDRO ZAPATA GIRALDO</v>
          </cell>
          <cell r="AL1328">
            <v>1004626604</v>
          </cell>
          <cell r="AM1328" t="str">
            <v>1261-2024</v>
          </cell>
          <cell r="AP1328" t="str">
            <v>SECOP II</v>
          </cell>
          <cell r="AS1328" t="str">
            <v>Falso</v>
          </cell>
          <cell r="AU1328" t="str">
            <v>SI</v>
          </cell>
          <cell r="AV1328" t="str">
            <v>Abril</v>
          </cell>
          <cell r="AW1328" t="e">
            <v>#N/A</v>
          </cell>
          <cell r="AX1328">
            <v>45649</v>
          </cell>
          <cell r="AY1328" t="str">
            <v>#REF!</v>
          </cell>
          <cell r="AZ1328" t="str">
            <v>CO1.PCCNTR.6183801</v>
          </cell>
        </row>
        <row r="1329">
          <cell r="D1329" t="str">
            <v>1262-2024</v>
          </cell>
          <cell r="E1329" t="str">
            <v>ALBA YANETH REYES SUÁREZ</v>
          </cell>
          <cell r="F1329" t="str">
            <v>Subdirección de Formación Artistica</v>
          </cell>
          <cell r="G1329" t="str">
            <v>Subdirección de Formación Artística</v>
          </cell>
          <cell r="H1329" t="str">
            <v>Programa Crea</v>
          </cell>
          <cell r="I1329" t="str">
            <v>Contratación Directa</v>
          </cell>
          <cell r="J1329" t="str">
            <v>Contratación directa.</v>
          </cell>
          <cell r="K1329" t="str">
            <v>Prestación de servicios</v>
          </cell>
          <cell r="N1329" t="str">
            <v>Si</v>
          </cell>
          <cell r="O1329" t="str">
            <v>Contrato Prestación de Servicios Apoyo a la Gestión</v>
          </cell>
          <cell r="P1329">
            <v>45391</v>
          </cell>
          <cell r="Q1329">
            <v>45398</v>
          </cell>
          <cell r="R1329">
            <v>45649</v>
          </cell>
          <cell r="S1329">
            <v>248</v>
          </cell>
          <cell r="T1329" t="str">
            <v>En Ejecución</v>
          </cell>
          <cell r="U1329" t="str">
            <v>ALBA YANETH REYES SUÁREZ</v>
          </cell>
          <cell r="X1329" t="str">
            <v>ALBA YANETH REYES SUAREZ</v>
          </cell>
          <cell r="Z1329" t="str">
            <v>Inversión</v>
          </cell>
          <cell r="AA1329">
            <v>2020110010061</v>
          </cell>
          <cell r="AC1329" t="str">
            <v>O23011601140000007619</v>
          </cell>
          <cell r="AF1329">
            <v>21855300</v>
          </cell>
          <cell r="AI1329" t="str">
            <v>$ 2.493.000,00</v>
          </cell>
          <cell r="AJ1329"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29" t="str">
            <v>DIEGO ARIZA</v>
          </cell>
          <cell r="AL1329">
            <v>1030601385</v>
          </cell>
          <cell r="AM1329" t="str">
            <v>1262-2024</v>
          </cell>
          <cell r="AP1329" t="str">
            <v>SECOP II</v>
          </cell>
          <cell r="AS1329" t="str">
            <v>Falso</v>
          </cell>
          <cell r="AU1329" t="str">
            <v>SI</v>
          </cell>
          <cell r="AV1329" t="str">
            <v>Abril</v>
          </cell>
          <cell r="AW1329" t="e">
            <v>#N/A</v>
          </cell>
          <cell r="AX1329">
            <v>45649</v>
          </cell>
          <cell r="AY1329" t="str">
            <v>#REF!</v>
          </cell>
          <cell r="AZ1329" t="str">
            <v>CO1.PCCNTR.6183902</v>
          </cell>
        </row>
        <row r="1330">
          <cell r="D1330" t="str">
            <v>1263-2024</v>
          </cell>
          <cell r="E1330" t="str">
            <v>ALBA YANETH REYES SUÁREZ</v>
          </cell>
          <cell r="F1330" t="str">
            <v>Subdirección de Formación Artistica</v>
          </cell>
          <cell r="G1330" t="str">
            <v>Subdirección de Formación Artística</v>
          </cell>
          <cell r="H1330" t="str">
            <v>Programa Crea</v>
          </cell>
          <cell r="I1330" t="str">
            <v>Contratación Directa</v>
          </cell>
          <cell r="J1330" t="str">
            <v>Contratación directa.</v>
          </cell>
          <cell r="K1330" t="str">
            <v>Prestación de servicios</v>
          </cell>
          <cell r="N1330" t="str">
            <v>Si</v>
          </cell>
          <cell r="O1330" t="str">
            <v>Contrato Prestación de Servicios Apoyo a la Gestión</v>
          </cell>
          <cell r="P1330">
            <v>45391</v>
          </cell>
          <cell r="Q1330">
            <v>45398</v>
          </cell>
          <cell r="R1330">
            <v>45649</v>
          </cell>
          <cell r="S1330">
            <v>248</v>
          </cell>
          <cell r="T1330" t="str">
            <v>En Ejecución</v>
          </cell>
          <cell r="U1330" t="str">
            <v>ALBA YANETH REYES SUÁREZ</v>
          </cell>
          <cell r="X1330" t="str">
            <v>ALBA YANETH REYES SUAREZ</v>
          </cell>
          <cell r="Z1330" t="str">
            <v>Inversión</v>
          </cell>
          <cell r="AA1330">
            <v>2020110010061</v>
          </cell>
          <cell r="AC1330" t="str">
            <v>O23011601140000007619</v>
          </cell>
          <cell r="AF1330">
            <v>21855300</v>
          </cell>
          <cell r="AI1330" t="str">
            <v>$ 2.493.000,00</v>
          </cell>
          <cell r="AJ1330"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30" t="str">
            <v>Jhon Edward Moreno Diaz</v>
          </cell>
          <cell r="AL1330">
            <v>1023877434</v>
          </cell>
          <cell r="AM1330" t="str">
            <v>1263-2024</v>
          </cell>
          <cell r="AP1330" t="str">
            <v>SECOP II</v>
          </cell>
          <cell r="AS1330" t="str">
            <v>Falso</v>
          </cell>
          <cell r="AU1330" t="str">
            <v>SI</v>
          </cell>
          <cell r="AV1330" t="str">
            <v>Abril</v>
          </cell>
          <cell r="AW1330" t="e">
            <v>#N/A</v>
          </cell>
          <cell r="AX1330">
            <v>45649</v>
          </cell>
          <cell r="AY1330" t="str">
            <v>#REF!</v>
          </cell>
          <cell r="AZ1330" t="str">
            <v>CO1.PCCNTR.6183903</v>
          </cell>
        </row>
        <row r="1331">
          <cell r="D1331" t="str">
            <v>1265-2024</v>
          </cell>
          <cell r="E1331" t="str">
            <v>ALBA YANETH REYES SUÁREZ</v>
          </cell>
          <cell r="F1331" t="str">
            <v>Subdirección de Formación Artistica</v>
          </cell>
          <cell r="G1331" t="str">
            <v>Subdirección de Formación Artística</v>
          </cell>
          <cell r="H1331" t="str">
            <v>Programa Crea</v>
          </cell>
          <cell r="I1331" t="str">
            <v>Contratación Directa</v>
          </cell>
          <cell r="J1331" t="str">
            <v>Contratación directa.</v>
          </cell>
          <cell r="K1331" t="str">
            <v>Prestación de servicios</v>
          </cell>
          <cell r="N1331" t="str">
            <v>Si</v>
          </cell>
          <cell r="O1331" t="str">
            <v>Contrato Prestación de Servicios Profesionales</v>
          </cell>
          <cell r="P1331">
            <v>45391</v>
          </cell>
          <cell r="Q1331">
            <v>45393</v>
          </cell>
          <cell r="R1331">
            <v>45504</v>
          </cell>
          <cell r="S1331">
            <v>111</v>
          </cell>
          <cell r="T1331" t="str">
            <v>En Ejecución</v>
          </cell>
          <cell r="U1331" t="str">
            <v>ALBA YANETH REYES SUÁREZ</v>
          </cell>
          <cell r="X1331" t="str">
            <v>ALBA YANETH REYES SUAREZ</v>
          </cell>
          <cell r="Z1331" t="str">
            <v>Inversión</v>
          </cell>
          <cell r="AA1331">
            <v>2020110010061</v>
          </cell>
          <cell r="AC1331" t="str">
            <v>O23011601140000007619</v>
          </cell>
          <cell r="AF1331">
            <v>27228000</v>
          </cell>
          <cell r="AJ1331" t="str">
            <v>Prestar servicios profesionales al IDARTES - Subdirección de Formación Artística, para el planteamiento de estrategias pedagógicas y artísticas de los procesos de formación en Artes plásticas,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331" t="str">
            <v>OLGA LUCIA OLAYA PARRA</v>
          </cell>
          <cell r="AL1331">
            <v>39689918</v>
          </cell>
          <cell r="AM1331" t="str">
            <v>1265-2024</v>
          </cell>
          <cell r="AP1331" t="str">
            <v>SECOP II</v>
          </cell>
          <cell r="AS1331" t="str">
            <v>Falso</v>
          </cell>
          <cell r="AU1331" t="str">
            <v>SI</v>
          </cell>
          <cell r="AV1331" t="str">
            <v>Abril</v>
          </cell>
          <cell r="AW1331" t="e">
            <v>#N/A</v>
          </cell>
          <cell r="AX1331">
            <v>45504</v>
          </cell>
          <cell r="AY1331" t="str">
            <v>#REF!</v>
          </cell>
          <cell r="AZ1331" t="str">
            <v>CO1.PCCNTR.6183610</v>
          </cell>
        </row>
        <row r="1332">
          <cell r="D1332" t="str">
            <v>1267-2024</v>
          </cell>
          <cell r="E1332" t="str">
            <v>ALBA YANETH REYES SUÁREZ</v>
          </cell>
          <cell r="F1332" t="str">
            <v>Subdirección de Formación Artistica</v>
          </cell>
          <cell r="G1332" t="str">
            <v>Subdirección de Formación Artística</v>
          </cell>
          <cell r="H1332" t="str">
            <v>Programa Crea</v>
          </cell>
          <cell r="I1332" t="str">
            <v>Contratación Directa</v>
          </cell>
          <cell r="J1332" t="str">
            <v>Contratación directa.</v>
          </cell>
          <cell r="K1332" t="str">
            <v>Prestación de servicios</v>
          </cell>
          <cell r="N1332" t="str">
            <v>Si</v>
          </cell>
          <cell r="O1332" t="str">
            <v>Contrato Prestación de Servicios Apoyo a la Gestión</v>
          </cell>
          <cell r="P1332">
            <v>45391</v>
          </cell>
          <cell r="Q1332">
            <v>45392</v>
          </cell>
          <cell r="R1332">
            <v>45649</v>
          </cell>
          <cell r="S1332">
            <v>254</v>
          </cell>
          <cell r="T1332" t="str">
            <v>En Ejecución</v>
          </cell>
          <cell r="U1332" t="str">
            <v>ALBA YANETH REYES SUÁREZ</v>
          </cell>
          <cell r="X1332" t="str">
            <v>ALBA YANETH REYES SUAREZ</v>
          </cell>
          <cell r="Z1332" t="str">
            <v>Inversión</v>
          </cell>
          <cell r="AA1332">
            <v>2020110010061</v>
          </cell>
          <cell r="AC1332" t="str">
            <v>O23011601140000007619</v>
          </cell>
          <cell r="AF1332">
            <v>21855300</v>
          </cell>
          <cell r="AI1332" t="str">
            <v>$ 2.493.000,00</v>
          </cell>
          <cell r="AJ1332"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32" t="str">
            <v>JORGE ALBERTO DUQUE GOMEZ</v>
          </cell>
          <cell r="AL1332">
            <v>79278792</v>
          </cell>
          <cell r="AM1332" t="str">
            <v>1267-2024</v>
          </cell>
          <cell r="AP1332" t="str">
            <v>SECOP II</v>
          </cell>
          <cell r="AS1332" t="str">
            <v>Falso</v>
          </cell>
          <cell r="AU1332" t="str">
            <v>SI</v>
          </cell>
          <cell r="AV1332" t="str">
            <v>Abril</v>
          </cell>
          <cell r="AW1332" t="e">
            <v>#N/A</v>
          </cell>
          <cell r="AX1332">
            <v>45649</v>
          </cell>
          <cell r="AY1332" t="str">
            <v>#REF!</v>
          </cell>
          <cell r="AZ1332" t="str">
            <v>CO1.PCCNTR.6183611</v>
          </cell>
        </row>
        <row r="1333">
          <cell r="D1333" t="str">
            <v>1270-2024</v>
          </cell>
          <cell r="E1333" t="str">
            <v>LINA MARIA GAVIRIA HURTADO</v>
          </cell>
          <cell r="F1333" t="str">
            <v>Subdirección de las Artes</v>
          </cell>
          <cell r="I1333" t="str">
            <v>Contratación Directa</v>
          </cell>
          <cell r="J1333" t="str">
            <v>Contratación directa.</v>
          </cell>
          <cell r="K1333" t="str">
            <v>Prestación de servicios</v>
          </cell>
          <cell r="N1333" t="str">
            <v>Si</v>
          </cell>
          <cell r="O1333" t="str">
            <v>Contrato Prestación de Servicios Profesionales</v>
          </cell>
          <cell r="P1333">
            <v>45391</v>
          </cell>
          <cell r="Q1333">
            <v>45392</v>
          </cell>
          <cell r="R1333">
            <v>45657</v>
          </cell>
          <cell r="S1333">
            <v>262</v>
          </cell>
          <cell r="T1333" t="str">
            <v>Terminado</v>
          </cell>
          <cell r="U1333" t="str">
            <v>LINA MARIA GAVIRIA HURTADO</v>
          </cell>
          <cell r="X1333" t="str">
            <v>LINA MARIA GAVIRIA HURTADO</v>
          </cell>
          <cell r="Z1333" t="str">
            <v>Inversión</v>
          </cell>
          <cell r="AA1333">
            <v>2020110010063</v>
          </cell>
          <cell r="AC1333" t="str">
            <v>O23011601210000007585</v>
          </cell>
          <cell r="AF1333">
            <v>98820000</v>
          </cell>
          <cell r="AJ1333" t="str">
            <v>PRESTAR SERVICIOS PROFESIONALES AL IDARTES - SUBDIRECCIÓN DE LAS ARTES EN LAS ACTIVIDADES DE ACOMPAÑAMIENTO Y SEGUIMIENTO ADMINISTRATIVO Y DE PLANEACIÓN A LOS PROCESOS Y PROYECTOS A CARGO DE LA DEPENDENCIA, ASÍ COMO EN EL DESARROLLO DE ACTIVIDADES PRECONTRACTUALES, CONTRACTUALES Y POSCONTRACTUALES</v>
          </cell>
          <cell r="AK1333" t="str">
            <v>CINDY CAROLINA AGUIRRE</v>
          </cell>
          <cell r="AL1333">
            <v>1013583673</v>
          </cell>
          <cell r="AM1333" t="str">
            <v>1270-2024</v>
          </cell>
          <cell r="AP1333" t="str">
            <v>SECOP II</v>
          </cell>
          <cell r="AS1333" t="str">
            <v>Falso</v>
          </cell>
          <cell r="AU1333" t="str">
            <v>SI</v>
          </cell>
          <cell r="AV1333" t="str">
            <v>Abril</v>
          </cell>
          <cell r="AW1333">
            <v>45485</v>
          </cell>
          <cell r="AX1333">
            <v>45485</v>
          </cell>
          <cell r="AY1333" t="str">
            <v>#REF!</v>
          </cell>
          <cell r="AZ1333" t="str">
            <v>CO1.PCCNTR.6188594</v>
          </cell>
        </row>
        <row r="1334">
          <cell r="D1334" t="str">
            <v>1273-2024</v>
          </cell>
          <cell r="E1334" t="str">
            <v>LINA MARIA GAVIRIA HURTADO</v>
          </cell>
          <cell r="F1334" t="str">
            <v>Subdirección de las Artes</v>
          </cell>
          <cell r="I1334" t="str">
            <v>Contratación Directa</v>
          </cell>
          <cell r="J1334" t="str">
            <v>Contratación directa.</v>
          </cell>
          <cell r="K1334" t="str">
            <v>Prestación de servicios</v>
          </cell>
          <cell r="N1334" t="str">
            <v>Si</v>
          </cell>
          <cell r="O1334" t="str">
            <v>Contrato Prestación de Servicios Profesionales</v>
          </cell>
          <cell r="P1334">
            <v>45391</v>
          </cell>
          <cell r="Q1334">
            <v>45394</v>
          </cell>
          <cell r="R1334">
            <v>45673</v>
          </cell>
          <cell r="S1334">
            <v>275</v>
          </cell>
          <cell r="T1334" t="str">
            <v>Cedido</v>
          </cell>
          <cell r="U1334" t="str">
            <v>LINA MARIA GAVIRIA HURTADO</v>
          </cell>
          <cell r="X1334" t="str">
            <v>MARIA CATALINA RODRIGUEZ ARIZA</v>
          </cell>
          <cell r="Z1334" t="str">
            <v>Inversión</v>
          </cell>
          <cell r="AA1334">
            <v>2020110010063</v>
          </cell>
          <cell r="AC1334" t="str">
            <v>O23011601210000007585</v>
          </cell>
          <cell r="AF1334">
            <v>55250000</v>
          </cell>
          <cell r="AI1334" t="str">
            <v>$ 6.500.000,00</v>
          </cell>
          <cell r="AJ1334" t="str">
            <v>PRESTAR SERVICIOS PROFESIONALES AL IDARTES - SUBDIRECCIÓN DE LAS ARTES - GERENCIA DE ARTES PLÁSTICAS Y VISUALES PARA ADELANTAR LOS PROCESOS ADMINISTRATIVOS QUE PERMITAN LA IMPLEMENTACIÓN DE LOS PROGRAMAS Y PROYECTOS ENMARCADOS EN LAS DIMENSIONES DE APROPIACIÓN, CIRCULACIÓN Y FORMACIÓN ACORDE CON LOS PROCESOS Y PROCEDIMIENTOS DE LA ENTIDAD.</v>
          </cell>
          <cell r="AK1334" t="str">
            <v>Martha Carolina Morales Rengifo</v>
          </cell>
          <cell r="AL1334">
            <v>1015470972</v>
          </cell>
          <cell r="AM1334" t="str">
            <v>1273-2024</v>
          </cell>
          <cell r="AP1334" t="str">
            <v>SECOP II</v>
          </cell>
          <cell r="AS1334" t="str">
            <v>Falso</v>
          </cell>
          <cell r="AU1334" t="str">
            <v>SI</v>
          </cell>
          <cell r="AV1334" t="str">
            <v>Abril</v>
          </cell>
          <cell r="AW1334" t="e">
            <v>#N/A</v>
          </cell>
          <cell r="AX1334">
            <v>45673</v>
          </cell>
          <cell r="AY1334" t="str">
            <v>#REF!</v>
          </cell>
          <cell r="AZ1334" t="str">
            <v>CO1.PCCNTR.6188595</v>
          </cell>
        </row>
        <row r="1335">
          <cell r="D1335" t="str">
            <v>1274-2024</v>
          </cell>
          <cell r="E1335" t="str">
            <v>LINA MARIA GAVIRIA HURTADO</v>
          </cell>
          <cell r="F1335" t="str">
            <v>Subdirección de las Artes</v>
          </cell>
          <cell r="I1335" t="str">
            <v>Contratación Directa</v>
          </cell>
          <cell r="J1335" t="str">
            <v>Contratación directa.</v>
          </cell>
          <cell r="K1335" t="str">
            <v>Prestación de servicios</v>
          </cell>
          <cell r="N1335" t="str">
            <v>Si</v>
          </cell>
          <cell r="O1335" t="str">
            <v>Contrato Prestación de Servicios Apoyo a la Gestión</v>
          </cell>
          <cell r="P1335">
            <v>45391</v>
          </cell>
          <cell r="Q1335">
            <v>45394</v>
          </cell>
          <cell r="R1335">
            <v>45657</v>
          </cell>
          <cell r="S1335">
            <v>260</v>
          </cell>
          <cell r="T1335" t="str">
            <v>Cedido</v>
          </cell>
          <cell r="U1335" t="str">
            <v>LINA MARIA GAVIRIA HURTADO</v>
          </cell>
          <cell r="X1335" t="str">
            <v>LINA MARIA GAVIRIA HURTADO</v>
          </cell>
          <cell r="Z1335" t="str">
            <v>Inversión</v>
          </cell>
          <cell r="AA1335">
            <v>2020110010060</v>
          </cell>
          <cell r="AC1335" t="str">
            <v>O23011601210000007600</v>
          </cell>
          <cell r="AF1335">
            <v>70083342</v>
          </cell>
          <cell r="AI1335" t="str">
            <v>$ 7.787.038,00</v>
          </cell>
          <cell r="AJ1335" t="str">
            <v>PRESTAR SERVICIOS DE APOYO A LA GESTIÓN AL IDARTES - SUBDIRECCIÓN DE LAS ARTES, EN LAS ACTIVIDADES ASOCIADAS A LA ORIENTACIÓN, ESTRUCTURACIÓN E IMPLEMENTACIÓN DEL COMPONENTE ADMINISTRATIVO DEL PROGRAMA ES CULTURA LOCAL</v>
          </cell>
          <cell r="AK1335" t="str">
            <v>Yessica Maryuri Pedreros Lopez</v>
          </cell>
          <cell r="AL1335">
            <v>1023916146</v>
          </cell>
          <cell r="AM1335" t="str">
            <v>1274-2024</v>
          </cell>
          <cell r="AP1335" t="str">
            <v>SECOP II</v>
          </cell>
          <cell r="AS1335" t="str">
            <v>Falso</v>
          </cell>
          <cell r="AU1335" t="str">
            <v>SI</v>
          </cell>
          <cell r="AV1335" t="str">
            <v>Abril</v>
          </cell>
          <cell r="AW1335" t="e">
            <v>#N/A</v>
          </cell>
          <cell r="AX1335">
            <v>45657</v>
          </cell>
          <cell r="AY1335" t="str">
            <v>#REF!</v>
          </cell>
          <cell r="AZ1335" t="str">
            <v>CO1.PCCNTR.6190842</v>
          </cell>
        </row>
        <row r="1336">
          <cell r="D1336" t="str">
            <v>1280-2024</v>
          </cell>
          <cell r="E1336" t="str">
            <v>ALBA YANETH REYES SUÁREZ</v>
          </cell>
          <cell r="F1336" t="str">
            <v>Subdirección de Formación Artistica</v>
          </cell>
          <cell r="G1336" t="str">
            <v>Subdirección de Formación Artística</v>
          </cell>
          <cell r="H1336" t="str">
            <v>Programa Nidos</v>
          </cell>
          <cell r="I1336" t="str">
            <v>Contratación Directa</v>
          </cell>
          <cell r="J1336" t="str">
            <v>Contratación directa.</v>
          </cell>
          <cell r="K1336" t="str">
            <v>Prestación de servicios</v>
          </cell>
          <cell r="N1336" t="str">
            <v>Si</v>
          </cell>
          <cell r="O1336" t="str">
            <v>Contrato Prestación de Servicios Profesionales</v>
          </cell>
          <cell r="P1336">
            <v>45391</v>
          </cell>
          <cell r="Q1336">
            <v>45397</v>
          </cell>
          <cell r="R1336">
            <v>45608</v>
          </cell>
          <cell r="S1336">
            <v>208</v>
          </cell>
          <cell r="T1336" t="str">
            <v>En Ejecución</v>
          </cell>
          <cell r="U1336" t="str">
            <v>ALBA YANETH REYES SUÁREZ</v>
          </cell>
          <cell r="X1336" t="str">
            <v>ALBA YANETH REYES SUAREZ</v>
          </cell>
          <cell r="Z1336" t="str">
            <v>Inversión</v>
          </cell>
          <cell r="AA1336">
            <v>2020110010209</v>
          </cell>
          <cell r="AC1336" t="str">
            <v>O23011601120000007617</v>
          </cell>
          <cell r="AF1336">
            <v>21885400</v>
          </cell>
          <cell r="AI1336" t="str">
            <v>$ 2.998.000,00</v>
          </cell>
          <cell r="AJ1336"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36" t="str">
            <v>Sandra Viviana Salgado Parra</v>
          </cell>
          <cell r="AL1336">
            <v>1026569924</v>
          </cell>
          <cell r="AM1336" t="str">
            <v>1280-2024</v>
          </cell>
          <cell r="AP1336" t="str">
            <v>SECOP II</v>
          </cell>
          <cell r="AS1336" t="str">
            <v>Falso</v>
          </cell>
          <cell r="AU1336" t="str">
            <v>SI</v>
          </cell>
          <cell r="AV1336" t="str">
            <v>Abril</v>
          </cell>
          <cell r="AW1336" t="e">
            <v>#N/A</v>
          </cell>
          <cell r="AX1336">
            <v>45608</v>
          </cell>
          <cell r="AY1336" t="str">
            <v>#REF!</v>
          </cell>
          <cell r="AZ1336" t="str">
            <v>CO1.PCCNTR.6184090</v>
          </cell>
        </row>
        <row r="1337">
          <cell r="D1337" t="str">
            <v>1285-2024</v>
          </cell>
          <cell r="E1337" t="str">
            <v>ALBA YANETH REYES SUÁREZ</v>
          </cell>
          <cell r="F1337" t="str">
            <v>Subdirección de Formación Artistica</v>
          </cell>
          <cell r="G1337" t="str">
            <v>Subdirección de Formación Artística</v>
          </cell>
          <cell r="H1337" t="str">
            <v>Programa Crea</v>
          </cell>
          <cell r="I1337" t="str">
            <v>Contratación Directa</v>
          </cell>
          <cell r="J1337" t="str">
            <v>Contratación directa.</v>
          </cell>
          <cell r="K1337" t="str">
            <v>Prestación de servicios</v>
          </cell>
          <cell r="N1337" t="str">
            <v>Si</v>
          </cell>
          <cell r="O1337" t="str">
            <v>Contrato Prestación de Servicios Profesionales</v>
          </cell>
          <cell r="P1337">
            <v>45391</v>
          </cell>
          <cell r="Q1337">
            <v>45391</v>
          </cell>
          <cell r="R1337">
            <v>45473</v>
          </cell>
          <cell r="S1337">
            <v>82</v>
          </cell>
          <cell r="T1337" t="str">
            <v>En Ejecución</v>
          </cell>
          <cell r="U1337" t="str">
            <v>ALBA YANETH REYES SUÁREZ</v>
          </cell>
          <cell r="X1337" t="str">
            <v>ALBA YANETH REYES SUAREZ</v>
          </cell>
          <cell r="Z1337" t="str">
            <v>Inversión</v>
          </cell>
          <cell r="AA1337">
            <v>2020110010061</v>
          </cell>
          <cell r="AC1337" t="str">
            <v>O23011601140000007619</v>
          </cell>
          <cell r="AF1337">
            <v>16140000</v>
          </cell>
          <cell r="AJ1337"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1337" t="str">
            <v>KAREN SILVA GUACANEME</v>
          </cell>
          <cell r="AL1337">
            <v>1013613685</v>
          </cell>
          <cell r="AM1337" t="str">
            <v>1285-2024</v>
          </cell>
          <cell r="AP1337" t="str">
            <v>SECOP II</v>
          </cell>
          <cell r="AS1337" t="str">
            <v>Falso</v>
          </cell>
          <cell r="AU1337" t="str">
            <v>SI</v>
          </cell>
          <cell r="AV1337" t="str">
            <v>Abril</v>
          </cell>
          <cell r="AW1337" t="e">
            <v>#N/A</v>
          </cell>
          <cell r="AX1337">
            <v>45473</v>
          </cell>
          <cell r="AY1337" t="str">
            <v>#REF!</v>
          </cell>
          <cell r="AZ1337" t="str">
            <v>CO1.PCCNTR.6185107</v>
          </cell>
        </row>
        <row r="1338">
          <cell r="D1338" t="str">
            <v>1289-2024</v>
          </cell>
          <cell r="E1338" t="str">
            <v>ALBA YANETH REYES SUÁREZ</v>
          </cell>
          <cell r="F1338" t="str">
            <v>Subdirección de Formación Artistica</v>
          </cell>
          <cell r="G1338" t="str">
            <v>Subdirección de Formación Artística</v>
          </cell>
          <cell r="H1338" t="str">
            <v>Programa Crea</v>
          </cell>
          <cell r="I1338" t="str">
            <v>Contratación Directa</v>
          </cell>
          <cell r="J1338" t="str">
            <v>Contratación directa.</v>
          </cell>
          <cell r="K1338" t="str">
            <v>Prestación de servicios</v>
          </cell>
          <cell r="N1338" t="str">
            <v>Si</v>
          </cell>
          <cell r="O1338" t="str">
            <v>Contrato Prestación de Servicios Apoyo a la Gestión</v>
          </cell>
          <cell r="P1338">
            <v>45391</v>
          </cell>
          <cell r="Q1338">
            <v>45392</v>
          </cell>
          <cell r="R1338">
            <v>45649</v>
          </cell>
          <cell r="S1338">
            <v>254</v>
          </cell>
          <cell r="T1338" t="str">
            <v>En Ejecución</v>
          </cell>
          <cell r="U1338" t="str">
            <v>ALBA YANETH REYES SUÁREZ</v>
          </cell>
          <cell r="X1338" t="str">
            <v>ALBA YANETH REYES SUAREZ</v>
          </cell>
          <cell r="Z1338" t="str">
            <v>Inversión</v>
          </cell>
          <cell r="AA1338">
            <v>2020110010061</v>
          </cell>
          <cell r="AC1338" t="str">
            <v>O23011601140000007619</v>
          </cell>
          <cell r="AF1338">
            <v>21855300</v>
          </cell>
          <cell r="AI1338" t="str">
            <v>$ 2.493.000,00</v>
          </cell>
          <cell r="AJ1338"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38" t="str">
            <v>Claudia Perez</v>
          </cell>
          <cell r="AL1338">
            <v>52693371</v>
          </cell>
          <cell r="AM1338" t="str">
            <v>1289-2024</v>
          </cell>
          <cell r="AP1338" t="str">
            <v>SECOP II</v>
          </cell>
          <cell r="AS1338" t="str">
            <v>Falso</v>
          </cell>
          <cell r="AU1338" t="str">
            <v>SI</v>
          </cell>
          <cell r="AV1338" t="str">
            <v>Abril</v>
          </cell>
          <cell r="AW1338" t="e">
            <v>#N/A</v>
          </cell>
          <cell r="AX1338">
            <v>45649</v>
          </cell>
          <cell r="AY1338" t="str">
            <v>#REF!</v>
          </cell>
          <cell r="AZ1338" t="str">
            <v>CO1.PCCNTR.6183904</v>
          </cell>
        </row>
        <row r="1339">
          <cell r="D1339" t="str">
            <v>1290-2024</v>
          </cell>
          <cell r="E1339" t="str">
            <v>ALBA YANETH REYES SUÁREZ</v>
          </cell>
          <cell r="F1339" t="str">
            <v>Subdirección de Formación Artistica</v>
          </cell>
          <cell r="G1339" t="str">
            <v>Subdirección de Formación Artística</v>
          </cell>
          <cell r="H1339" t="str">
            <v>Programa Crea</v>
          </cell>
          <cell r="I1339" t="str">
            <v>Contratación Directa</v>
          </cell>
          <cell r="J1339" t="str">
            <v>Contratación directa.</v>
          </cell>
          <cell r="K1339" t="str">
            <v>Prestación de servicios</v>
          </cell>
          <cell r="N1339" t="str">
            <v>Si</v>
          </cell>
          <cell r="O1339" t="str">
            <v>Contrato Prestación de Servicios Profesionales</v>
          </cell>
          <cell r="P1339">
            <v>45391</v>
          </cell>
          <cell r="Q1339">
            <v>45391</v>
          </cell>
          <cell r="R1339">
            <v>45504</v>
          </cell>
          <cell r="S1339">
            <v>113</v>
          </cell>
          <cell r="T1339" t="str">
            <v>En Ejecución</v>
          </cell>
          <cell r="U1339" t="str">
            <v>ALBA YANETH REYES SUÁREZ</v>
          </cell>
          <cell r="X1339" t="str">
            <v>ALBA YANETH REYES SUAREZ</v>
          </cell>
          <cell r="Z1339" t="str">
            <v>Inversión</v>
          </cell>
          <cell r="AA1339">
            <v>2020110010061</v>
          </cell>
          <cell r="AC1339" t="str">
            <v>O23011601140000007619</v>
          </cell>
          <cell r="AF1339">
            <v>22312000</v>
          </cell>
          <cell r="AJ1339" t="str">
            <v>Prestar servicios profesionales al Instituto Distrital de las Artes-IDARTES, Subdirección de Formación Artística, en las actividades relacionadas con la estructuración, consolidación y seguimiento de los trámites administrativos, así como realizar el apoyo a la supervisión de los contratos y/o convenios asignados del Programa Crea, acorde con los procesos y procedimientos definidos en la entidad.</v>
          </cell>
          <cell r="AK1339" t="str">
            <v>LORENA CADAVID PEREZ</v>
          </cell>
          <cell r="AL1339">
            <v>1067840866</v>
          </cell>
          <cell r="AM1339" t="str">
            <v>1290-2024</v>
          </cell>
          <cell r="AP1339" t="str">
            <v>SECOP II</v>
          </cell>
          <cell r="AS1339" t="str">
            <v>Falso</v>
          </cell>
          <cell r="AU1339" t="str">
            <v>SI</v>
          </cell>
          <cell r="AV1339" t="str">
            <v>Abril</v>
          </cell>
          <cell r="AW1339" t="e">
            <v>#N/A</v>
          </cell>
          <cell r="AX1339">
            <v>45504</v>
          </cell>
          <cell r="AY1339" t="str">
            <v>#REF!</v>
          </cell>
          <cell r="AZ1339" t="str">
            <v>CO1.PCCNTR.6183905</v>
          </cell>
        </row>
        <row r="1340">
          <cell r="D1340" t="str">
            <v>1291-2024</v>
          </cell>
          <cell r="E1340" t="str">
            <v>ALBA YANETH REYES SUÁREZ</v>
          </cell>
          <cell r="F1340" t="str">
            <v>Subdirección de Formación Artistica</v>
          </cell>
          <cell r="G1340" t="str">
            <v>Subdirección de Formación Artística</v>
          </cell>
          <cell r="I1340" t="str">
            <v>Contratación Directa</v>
          </cell>
          <cell r="J1340" t="str">
            <v>Contratación directa.</v>
          </cell>
          <cell r="K1340" t="str">
            <v>Prestación de servicios</v>
          </cell>
          <cell r="N1340" t="str">
            <v>Si</v>
          </cell>
          <cell r="O1340" t="str">
            <v>Contrato Prestación de Servicios Profesionales</v>
          </cell>
          <cell r="P1340">
            <v>45391</v>
          </cell>
          <cell r="Q1340">
            <v>45391</v>
          </cell>
          <cell r="R1340">
            <v>45648</v>
          </cell>
          <cell r="S1340">
            <v>254</v>
          </cell>
          <cell r="T1340" t="str">
            <v>En Ejecución</v>
          </cell>
          <cell r="U1340" t="str">
            <v>ALBA YANETH REYES SUÁREZ</v>
          </cell>
          <cell r="X1340" t="str">
            <v>ALBA YANETH REYES SUAREZ</v>
          </cell>
          <cell r="Z1340" t="str">
            <v>Inversión</v>
          </cell>
          <cell r="AA1340">
            <v>2020110010209</v>
          </cell>
          <cell r="AC1340" t="str">
            <v>O23011601120000007617</v>
          </cell>
          <cell r="AF1340">
            <v>46214400</v>
          </cell>
          <cell r="AI1340" t="str">
            <v>$ 5.312.000,00</v>
          </cell>
          <cell r="AJ1340" t="str">
            <v>Prestar servicios profesionales al Instituto Distrital de las Artes - IDARTES - Subdirección de formación artística en las acciones relacionadas la gestión operativa, administrativa y financiera de la ejecución del Convenio Interadministrativo No. 6084778 de 2024 celebrado entre la Secretaría de Educación del Distrito y el Instituto Distrital de las Artes - Idartes.</v>
          </cell>
          <cell r="AK1340" t="str">
            <v>ALEXIS JOSE CABRA MENDIETA</v>
          </cell>
          <cell r="AL1340">
            <v>80093875</v>
          </cell>
          <cell r="AM1340" t="str">
            <v>1291-2024</v>
          </cell>
          <cell r="AP1340" t="str">
            <v>SECOP II</v>
          </cell>
          <cell r="AS1340" t="str">
            <v>Falso</v>
          </cell>
          <cell r="AU1340" t="str">
            <v>SI</v>
          </cell>
          <cell r="AV1340" t="str">
            <v>Abril</v>
          </cell>
          <cell r="AW1340" t="e">
            <v>#N/A</v>
          </cell>
          <cell r="AX1340">
            <v>45648</v>
          </cell>
          <cell r="AY1340" t="str">
            <v>#REF!</v>
          </cell>
          <cell r="AZ1340" t="str">
            <v>CO1.PCCNTR.6183906</v>
          </cell>
        </row>
        <row r="1341">
          <cell r="D1341" t="str">
            <v>1292-2024</v>
          </cell>
          <cell r="E1341" t="str">
            <v>ALBA YANETH REYES SUÁREZ</v>
          </cell>
          <cell r="F1341" t="str">
            <v>Subdirección de Formación Artistica</v>
          </cell>
          <cell r="G1341" t="str">
            <v>Subdirección de Formación Artística</v>
          </cell>
          <cell r="H1341" t="str">
            <v>Programa Crea</v>
          </cell>
          <cell r="I1341" t="str">
            <v>Contratación Directa</v>
          </cell>
          <cell r="J1341" t="str">
            <v>Contratación directa.</v>
          </cell>
          <cell r="K1341" t="str">
            <v>Prestación de servicios</v>
          </cell>
          <cell r="N1341" t="str">
            <v>Si</v>
          </cell>
          <cell r="O1341" t="str">
            <v>Contrato Prestación de Servicios Apoyo a la Gestión</v>
          </cell>
          <cell r="P1341">
            <v>45391</v>
          </cell>
          <cell r="Q1341">
            <v>45393</v>
          </cell>
          <cell r="R1341">
            <v>45649</v>
          </cell>
          <cell r="S1341">
            <v>253</v>
          </cell>
          <cell r="T1341" t="str">
            <v>En Ejecución</v>
          </cell>
          <cell r="U1341" t="str">
            <v>ALBA YANETH REYES SUÁREZ</v>
          </cell>
          <cell r="X1341" t="str">
            <v>ALBA YANETH REYES SUAREZ</v>
          </cell>
          <cell r="Z1341" t="str">
            <v>Inversión</v>
          </cell>
          <cell r="AA1341">
            <v>2020110010061</v>
          </cell>
          <cell r="AC1341" t="str">
            <v>O23011601140000007619</v>
          </cell>
          <cell r="AF1341">
            <v>21855300</v>
          </cell>
          <cell r="AI1341" t="str">
            <v>$ 2.493.000,00</v>
          </cell>
          <cell r="AJ1341"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41" t="str">
            <v>Cristhian Sebastian Castiblanco Lopez</v>
          </cell>
          <cell r="AL1341">
            <v>1052401668</v>
          </cell>
          <cell r="AM1341" t="str">
            <v>1292-2024</v>
          </cell>
          <cell r="AP1341" t="str">
            <v>SECOP II</v>
          </cell>
          <cell r="AS1341" t="str">
            <v>Falso</v>
          </cell>
          <cell r="AU1341" t="str">
            <v>SI</v>
          </cell>
          <cell r="AV1341" t="str">
            <v>Abril</v>
          </cell>
          <cell r="AW1341" t="e">
            <v>#N/A</v>
          </cell>
          <cell r="AX1341">
            <v>45649</v>
          </cell>
          <cell r="AY1341" t="str">
            <v>#REF!</v>
          </cell>
          <cell r="AZ1341" t="str">
            <v>CO1.PCCNTR.6183736</v>
          </cell>
        </row>
        <row r="1342">
          <cell r="D1342" t="str">
            <v>1296-2024</v>
          </cell>
          <cell r="E1342" t="str">
            <v>ALBA YANETH REYES SUÁREZ</v>
          </cell>
          <cell r="F1342" t="str">
            <v>Subdirección de Formación Artistica</v>
          </cell>
          <cell r="G1342" t="str">
            <v>Subdirección de Formación Artística</v>
          </cell>
          <cell r="H1342" t="str">
            <v>Programa Crea</v>
          </cell>
          <cell r="I1342" t="str">
            <v>Contratación Directa</v>
          </cell>
          <cell r="J1342" t="str">
            <v>Contratación directa.</v>
          </cell>
          <cell r="K1342" t="str">
            <v>Prestación de servicios</v>
          </cell>
          <cell r="N1342" t="str">
            <v>Si</v>
          </cell>
          <cell r="O1342" t="str">
            <v>Contrato Prestación de Servicios Apoyo a la Gestión</v>
          </cell>
          <cell r="P1342">
            <v>45391</v>
          </cell>
          <cell r="Q1342">
            <v>45397</v>
          </cell>
          <cell r="R1342">
            <v>45649</v>
          </cell>
          <cell r="S1342">
            <v>249</v>
          </cell>
          <cell r="T1342" t="str">
            <v>En Ejecución</v>
          </cell>
          <cell r="U1342" t="str">
            <v>ALBA YANETH REYES SUÁREZ</v>
          </cell>
          <cell r="X1342" t="str">
            <v>ALBA YANETH REYES SUAREZ</v>
          </cell>
          <cell r="Z1342" t="str">
            <v>Inversión</v>
          </cell>
          <cell r="AA1342">
            <v>2020110010061</v>
          </cell>
          <cell r="AC1342" t="str">
            <v>O23011601140000007619</v>
          </cell>
          <cell r="AF1342">
            <v>21855300</v>
          </cell>
          <cell r="AI1342" t="str">
            <v>$ 2.493.000,00</v>
          </cell>
          <cell r="AJ1342"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42" t="str">
            <v>carlos augusto rivera murillo</v>
          </cell>
          <cell r="AL1342">
            <v>80755377</v>
          </cell>
          <cell r="AM1342" t="str">
            <v>1296-2024</v>
          </cell>
          <cell r="AP1342" t="str">
            <v>SECOP II</v>
          </cell>
          <cell r="AS1342" t="str">
            <v>Falso</v>
          </cell>
          <cell r="AU1342" t="str">
            <v>SI</v>
          </cell>
          <cell r="AV1342" t="str">
            <v>Abril</v>
          </cell>
          <cell r="AW1342" t="e">
            <v>#N/A</v>
          </cell>
          <cell r="AX1342">
            <v>45649</v>
          </cell>
          <cell r="AY1342" t="str">
            <v>#REF!</v>
          </cell>
          <cell r="AZ1342" t="str">
            <v>CO1.PCCNTR.6183613</v>
          </cell>
        </row>
        <row r="1343">
          <cell r="D1343" t="str">
            <v>1311-2024</v>
          </cell>
          <cell r="E1343" t="str">
            <v>ALBA YANETH REYES SUÁREZ</v>
          </cell>
          <cell r="F1343" t="str">
            <v>Subdirección de Formación Artistica</v>
          </cell>
          <cell r="G1343" t="str">
            <v>Subdirección de Formación Artística</v>
          </cell>
          <cell r="H1343" t="str">
            <v>Programa Crea</v>
          </cell>
          <cell r="I1343" t="str">
            <v>Contratación Directa</v>
          </cell>
          <cell r="J1343" t="str">
            <v>Contratación directa.</v>
          </cell>
          <cell r="K1343" t="str">
            <v>Prestación de servicios</v>
          </cell>
          <cell r="N1343" t="str">
            <v>Si</v>
          </cell>
          <cell r="O1343" t="str">
            <v>Contrato Prestación de Servicios Profesionales</v>
          </cell>
          <cell r="P1343">
            <v>45391</v>
          </cell>
          <cell r="Q1343">
            <v>45392</v>
          </cell>
          <cell r="R1343">
            <v>45512</v>
          </cell>
          <cell r="S1343">
            <v>119</v>
          </cell>
          <cell r="T1343" t="str">
            <v>En Ejecución</v>
          </cell>
          <cell r="U1343" t="str">
            <v>ALBA YANETH REYES SUÁREZ</v>
          </cell>
          <cell r="X1343" t="str">
            <v>ALBA YANETH REYES SUAREZ</v>
          </cell>
          <cell r="Z1343" t="str">
            <v>Inversión</v>
          </cell>
          <cell r="AA1343">
            <v>2020110010061</v>
          </cell>
          <cell r="AC1343" t="str">
            <v>O23011601140000007619</v>
          </cell>
          <cell r="AF1343">
            <v>27228000</v>
          </cell>
          <cell r="AJ1343" t="str">
            <v>PRESTAR SERVICIOS PROFESIONALES AL INSTITUTO DISTRITAL DE LAS ARTES - IDARTES, EN ACTIVIDADES DE ORDEN JURÍDICO ASOCIADAS A 
 PROCESOS DE SELECCIÓN DE CONTRATISTAS, ETAPA PRECONTRACTUAL, CONTRACTUAL Y POS CONTRACTUAL BAJO TODAS LAS 
 MODALIDADES DE SELECCIÓN REQUERIDAS PARA EL PROGRAMA CREA, ASÍ COMO ASUNTOS REQUERIDOS POR LA DEPENDENCIA REFERENTE 
 A VINCULACIONES FORMATIVAS SEGÚN LOS PROCESOS Y PROCEDIMIENTOS DEFINIDOS POR LA ENTIDAD.</v>
          </cell>
          <cell r="AK1343" t="str">
            <v>Angela Margarita Santa Arciniegas</v>
          </cell>
          <cell r="AL1343">
            <v>1032397169</v>
          </cell>
          <cell r="AM1343" t="str">
            <v>1311-2024</v>
          </cell>
          <cell r="AP1343" t="str">
            <v>SECOP II</v>
          </cell>
          <cell r="AS1343" t="str">
            <v>Falso</v>
          </cell>
          <cell r="AU1343" t="str">
            <v>SI</v>
          </cell>
          <cell r="AV1343" t="str">
            <v>Abril</v>
          </cell>
          <cell r="AW1343" t="e">
            <v>#N/A</v>
          </cell>
          <cell r="AX1343">
            <v>45512</v>
          </cell>
          <cell r="AY1343" t="str">
            <v>#REF!</v>
          </cell>
          <cell r="AZ1343" t="str">
            <v>CO1.PCCNTR.6184107</v>
          </cell>
        </row>
        <row r="1344">
          <cell r="D1344" t="str">
            <v>1313-2024</v>
          </cell>
          <cell r="E1344" t="str">
            <v>ALBA YANETH REYES SUÁREZ</v>
          </cell>
          <cell r="F1344" t="str">
            <v>Subdirección de Formación Artistica</v>
          </cell>
          <cell r="G1344" t="str">
            <v>Subdirección de Formación Artística</v>
          </cell>
          <cell r="H1344" t="str">
            <v>Programa Nidos</v>
          </cell>
          <cell r="I1344" t="str">
            <v>Contratación Directa</v>
          </cell>
          <cell r="J1344" t="str">
            <v>Contratación directa.</v>
          </cell>
          <cell r="K1344" t="str">
            <v>Prestación de servicios</v>
          </cell>
          <cell r="N1344" t="str">
            <v>Si</v>
          </cell>
          <cell r="O1344" t="str">
            <v>Contrato Prestación de Servicios Profesionales</v>
          </cell>
          <cell r="P1344">
            <v>45391</v>
          </cell>
          <cell r="Q1344">
            <v>45392</v>
          </cell>
          <cell r="R1344">
            <v>45608</v>
          </cell>
          <cell r="S1344">
            <v>213</v>
          </cell>
          <cell r="T1344" t="str">
            <v>En Ejecución</v>
          </cell>
          <cell r="U1344" t="str">
            <v>ALBA YANETH REYES SUÁREZ</v>
          </cell>
          <cell r="X1344" t="str">
            <v>ALBA YANETH REYES SUAREZ</v>
          </cell>
          <cell r="Z1344" t="str">
            <v>Inversión</v>
          </cell>
          <cell r="AA1344">
            <v>2020110010209</v>
          </cell>
          <cell r="AC1344" t="str">
            <v>O23011601120000007617</v>
          </cell>
          <cell r="AF1344">
            <v>21885400</v>
          </cell>
          <cell r="AI1344" t="str">
            <v>$ 2.998.000,00</v>
          </cell>
          <cell r="AJ1344"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44" t="str">
            <v>Sandra Milena Reyes Pardo</v>
          </cell>
          <cell r="AL1344">
            <v>52900176</v>
          </cell>
          <cell r="AM1344" t="str">
            <v>1313-2024</v>
          </cell>
          <cell r="AP1344" t="str">
            <v>SECOP II</v>
          </cell>
          <cell r="AS1344" t="str">
            <v>Falso</v>
          </cell>
          <cell r="AU1344" t="str">
            <v>SI</v>
          </cell>
          <cell r="AV1344" t="str">
            <v>Abril</v>
          </cell>
          <cell r="AW1344" t="e">
            <v>#N/A</v>
          </cell>
          <cell r="AX1344">
            <v>45608</v>
          </cell>
          <cell r="AY1344" t="str">
            <v>#REF!</v>
          </cell>
          <cell r="AZ1344" t="str">
            <v>CO1.PCCNTR.6184843</v>
          </cell>
        </row>
        <row r="1345">
          <cell r="D1345" t="str">
            <v>1314-2024</v>
          </cell>
          <cell r="E1345" t="str">
            <v>ALBA YANETH REYES SUÁREZ</v>
          </cell>
          <cell r="F1345" t="str">
            <v>Subdirección de Formación Artistica</v>
          </cell>
          <cell r="G1345" t="str">
            <v>Subdirección de Formación Artística</v>
          </cell>
          <cell r="H1345" t="str">
            <v>Programa Nidos</v>
          </cell>
          <cell r="I1345" t="str">
            <v>Contratación Directa</v>
          </cell>
          <cell r="J1345" t="str">
            <v>Contratación directa.</v>
          </cell>
          <cell r="K1345" t="str">
            <v>Prestación de servicios</v>
          </cell>
          <cell r="N1345" t="str">
            <v>Si</v>
          </cell>
          <cell r="O1345" t="str">
            <v>Contrato Prestación de Servicios Profesionales</v>
          </cell>
          <cell r="P1345">
            <v>45391</v>
          </cell>
          <cell r="Q1345">
            <v>45393</v>
          </cell>
          <cell r="R1345">
            <v>45608</v>
          </cell>
          <cell r="S1345">
            <v>212</v>
          </cell>
          <cell r="T1345" t="str">
            <v>Cedido</v>
          </cell>
          <cell r="U1345" t="str">
            <v>ALBA YANETH REYES SUÁREZ</v>
          </cell>
          <cell r="X1345" t="str">
            <v>ALBA YANETH REYES SUAREZ</v>
          </cell>
          <cell r="Z1345" t="str">
            <v>Inversión</v>
          </cell>
          <cell r="AA1345">
            <v>2020110010209</v>
          </cell>
          <cell r="AC1345" t="str">
            <v>O23011601120000007617</v>
          </cell>
          <cell r="AF1345">
            <v>21885400</v>
          </cell>
          <cell r="AI1345" t="str">
            <v>$ 2.998.000,00</v>
          </cell>
          <cell r="AJ1345"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45" t="str">
            <v>Sleyder Yuseef Suarez Garcia</v>
          </cell>
          <cell r="AL1345">
            <v>1024560959</v>
          </cell>
          <cell r="AM1345" t="str">
            <v>1314-2024</v>
          </cell>
          <cell r="AP1345" t="str">
            <v>SECOP II</v>
          </cell>
          <cell r="AS1345" t="str">
            <v>Falso</v>
          </cell>
          <cell r="AU1345" t="str">
            <v>SI</v>
          </cell>
          <cell r="AV1345" t="str">
            <v>Abril</v>
          </cell>
          <cell r="AW1345" t="e">
            <v>#N/A</v>
          </cell>
          <cell r="AX1345">
            <v>45608</v>
          </cell>
          <cell r="AY1345" t="str">
            <v>#REF!</v>
          </cell>
          <cell r="AZ1345" t="str">
            <v>CO1.PCCNTR.6184860</v>
          </cell>
        </row>
        <row r="1346">
          <cell r="D1346" t="str">
            <v>1317-2024</v>
          </cell>
          <cell r="E1346" t="str">
            <v>ANDRES FELIPE ALBARRACIN RODRIGUEZ</v>
          </cell>
          <cell r="F1346" t="str">
            <v>Subdirección Administrativa y Financiera</v>
          </cell>
          <cell r="I1346" t="str">
            <v>Contratación Directa</v>
          </cell>
          <cell r="J1346" t="str">
            <v>Contratación directa.</v>
          </cell>
          <cell r="K1346" t="str">
            <v>Prestación de servicios</v>
          </cell>
          <cell r="N1346" t="str">
            <v>Si</v>
          </cell>
          <cell r="O1346" t="str">
            <v>Contrato Prestación de Servicios Profesionales</v>
          </cell>
          <cell r="P1346">
            <v>45391</v>
          </cell>
          <cell r="Q1346">
            <v>45398</v>
          </cell>
          <cell r="R1346">
            <v>45686</v>
          </cell>
          <cell r="S1346">
            <v>284</v>
          </cell>
          <cell r="T1346" t="str">
            <v>En Ejecución</v>
          </cell>
          <cell r="U1346" t="str">
            <v>ANDRES FELIPE ALBARRACIN RODRIGUEZ</v>
          </cell>
          <cell r="X1346" t="str">
            <v>MARCELA INES RUIZ GARCIA</v>
          </cell>
          <cell r="Z1346" t="str">
            <v>Inversión</v>
          </cell>
          <cell r="AA1346">
            <v>2020110010376</v>
          </cell>
          <cell r="AC1346" t="str">
            <v>O23011605560000007902</v>
          </cell>
          <cell r="AF1346">
            <v>74195000</v>
          </cell>
          <cell r="AI1346" t="str">
            <v>$ 7.837.500,00</v>
          </cell>
          <cell r="AJ1346" t="str">
            <v>Prestar servicios profesionales al Instituto Distrital de las Artes - Idartes Subdirección Administrativa y Financiera - en la unidad de gestión de presupuesto, para el acompañamiento de los procesos presupuestales y financieros a cargo de la misma.</v>
          </cell>
          <cell r="AK1346" t="str">
            <v>ANDREA MILENA GONZALEZ ZULUAGA</v>
          </cell>
          <cell r="AL1346">
            <v>52478358</v>
          </cell>
          <cell r="AM1346" t="str">
            <v>1317-2024</v>
          </cell>
          <cell r="AP1346" t="str">
            <v>SECOP II</v>
          </cell>
          <cell r="AS1346" t="str">
            <v>Falso</v>
          </cell>
          <cell r="AU1346" t="str">
            <v>SI</v>
          </cell>
          <cell r="AV1346" t="str">
            <v>Abril</v>
          </cell>
          <cell r="AW1346" t="e">
            <v>#N/A</v>
          </cell>
          <cell r="AX1346">
            <v>45686</v>
          </cell>
          <cell r="AY1346" t="str">
            <v>#REF!</v>
          </cell>
          <cell r="AZ1346" t="str">
            <v>CO1.PCCNTR.6189201</v>
          </cell>
        </row>
        <row r="1347">
          <cell r="D1347" t="str">
            <v>1318-2024</v>
          </cell>
          <cell r="E1347" t="str">
            <v>ANDRES FELIPE ALBARRACIN RODRIGUEZ</v>
          </cell>
          <cell r="F1347" t="str">
            <v>Subdirección Administrativa y Financiera</v>
          </cell>
          <cell r="I1347" t="str">
            <v>Contratación Directa</v>
          </cell>
          <cell r="J1347" t="str">
            <v>Contratación directa.</v>
          </cell>
          <cell r="K1347" t="str">
            <v>Prestación de servicios</v>
          </cell>
          <cell r="N1347" t="str">
            <v>Si</v>
          </cell>
          <cell r="O1347" t="str">
            <v>Contrato Prestación de Servicios Profesionales</v>
          </cell>
          <cell r="P1347">
            <v>45391</v>
          </cell>
          <cell r="Q1347">
            <v>45393</v>
          </cell>
          <cell r="R1347">
            <v>45688</v>
          </cell>
          <cell r="S1347">
            <v>291</v>
          </cell>
          <cell r="T1347" t="str">
            <v>En Ejecución</v>
          </cell>
          <cell r="U1347" t="str">
            <v>ANDRES FELIPE ALBARRACIN RODRIGUEZ</v>
          </cell>
          <cell r="X1347" t="str">
            <v>ASTRID ALEJANDRA PAEZ CARRENO</v>
          </cell>
          <cell r="Z1347" t="str">
            <v>Inversión</v>
          </cell>
          <cell r="AA1347">
            <v>2020110010376</v>
          </cell>
          <cell r="AC1347" t="str">
            <v>O23011605560000007902</v>
          </cell>
          <cell r="AF1347">
            <v>52347533</v>
          </cell>
          <cell r="AI1347" t="str">
            <v>$ 5.434.000,00</v>
          </cell>
          <cell r="AJ1347" t="str">
            <v>Prestar servicios profesionales al Instituto Distrital de las Artes - IDARTES Subdirección Administrativa y Financiera-Gestión Documental, para desarrollar actividades asociadas a la implementación de los instrumentos archivísticos y la asistencia técnica del sistema de Gestión de documentos electrónicos (Orfeo) seguimiento, mejora y actualización de los procesos y procedimientos propios del àrea.</v>
          </cell>
          <cell r="AK1347" t="str">
            <v>HAROLD JAIR GOMEZ RUBIO</v>
          </cell>
          <cell r="AL1347">
            <v>1031128983</v>
          </cell>
          <cell r="AM1347" t="str">
            <v>1318-2024</v>
          </cell>
          <cell r="AP1347" t="str">
            <v>SECOP II</v>
          </cell>
          <cell r="AS1347" t="str">
            <v>Falso</v>
          </cell>
          <cell r="AU1347" t="str">
            <v>SI</v>
          </cell>
          <cell r="AV1347" t="str">
            <v>Abril</v>
          </cell>
          <cell r="AW1347" t="e">
            <v>#N/A</v>
          </cell>
          <cell r="AX1347">
            <v>45688</v>
          </cell>
          <cell r="AY1347" t="str">
            <v>#REF!</v>
          </cell>
          <cell r="AZ1347" t="str">
            <v>CO1.PCCNTR.6189102</v>
          </cell>
        </row>
        <row r="1348">
          <cell r="D1348" t="str">
            <v>1319-2024</v>
          </cell>
          <cell r="E1348" t="str">
            <v>ALBA YANETH REYES SUÁREZ</v>
          </cell>
          <cell r="F1348" t="str">
            <v>Subdirección de Formación Artistica</v>
          </cell>
          <cell r="G1348" t="str">
            <v>Subdirección de Formación Artística</v>
          </cell>
          <cell r="H1348" t="str">
            <v>Programa Crea</v>
          </cell>
          <cell r="I1348" t="str">
            <v>Contratación Directa</v>
          </cell>
          <cell r="J1348" t="str">
            <v>Contratación directa.</v>
          </cell>
          <cell r="K1348" t="str">
            <v>Prestación de servicios</v>
          </cell>
          <cell r="N1348" t="str">
            <v>Si</v>
          </cell>
          <cell r="O1348" t="str">
            <v>Contrato Prestación de Servicios Profesionales</v>
          </cell>
          <cell r="P1348">
            <v>45391</v>
          </cell>
          <cell r="Q1348">
            <v>45391</v>
          </cell>
          <cell r="R1348">
            <v>45504</v>
          </cell>
          <cell r="S1348">
            <v>113</v>
          </cell>
          <cell r="T1348" t="str">
            <v>En Ejecución</v>
          </cell>
          <cell r="U1348" t="str">
            <v>ALBA YANETH REYES SUÁREZ</v>
          </cell>
          <cell r="X1348" t="str">
            <v>ALBA YANETH REYES SUAREZ</v>
          </cell>
          <cell r="Z1348" t="str">
            <v>Inversión</v>
          </cell>
          <cell r="AA1348">
            <v>2020110010061</v>
          </cell>
          <cell r="AC1348" t="str">
            <v>O23011601140000007619</v>
          </cell>
          <cell r="AF1348">
            <v>22312000</v>
          </cell>
          <cell r="AJ1348" t="str">
            <v>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v>
          </cell>
          <cell r="AK1348" t="str">
            <v>ERIKA MERCEDES NITOLA BARRERO</v>
          </cell>
          <cell r="AL1348">
            <v>53007388</v>
          </cell>
          <cell r="AM1348" t="str">
            <v>1319-2024</v>
          </cell>
          <cell r="AP1348" t="str">
            <v>SECOP II</v>
          </cell>
          <cell r="AS1348" t="str">
            <v>Falso</v>
          </cell>
          <cell r="AU1348" t="str">
            <v>SI</v>
          </cell>
          <cell r="AV1348" t="str">
            <v>Abril</v>
          </cell>
          <cell r="AW1348" t="e">
            <v>#N/A</v>
          </cell>
          <cell r="AX1348">
            <v>45504</v>
          </cell>
          <cell r="AY1348" t="str">
            <v>#REF!</v>
          </cell>
          <cell r="AZ1348" t="str">
            <v>CO1.PCCNTR.6185229</v>
          </cell>
        </row>
        <row r="1349">
          <cell r="D1349" t="str">
            <v>1320-2024</v>
          </cell>
          <cell r="E1349" t="str">
            <v>ANDRES FELIPE ALBARRACIN RODRIGUEZ</v>
          </cell>
          <cell r="F1349" t="str">
            <v>Subdirección Administrativa y Financiera</v>
          </cell>
          <cell r="I1349" t="str">
            <v>Contratación Directa</v>
          </cell>
          <cell r="J1349" t="str">
            <v>Contratación directa.</v>
          </cell>
          <cell r="K1349" t="str">
            <v>Prestación de servicios</v>
          </cell>
          <cell r="N1349" t="str">
            <v>Si</v>
          </cell>
          <cell r="O1349" t="str">
            <v>Contrato Prestación de Servicios Profesionales</v>
          </cell>
          <cell r="P1349">
            <v>45391</v>
          </cell>
          <cell r="Q1349">
            <v>45392</v>
          </cell>
          <cell r="R1349">
            <v>45688</v>
          </cell>
          <cell r="S1349">
            <v>292</v>
          </cell>
          <cell r="T1349" t="str">
            <v>En Ejecución</v>
          </cell>
          <cell r="U1349" t="str">
            <v>ANDRES FELIPE ALBARRACIN RODRIGUEZ</v>
          </cell>
          <cell r="X1349" t="str">
            <v>ALEXANDER LONDONO ESCOBAR</v>
          </cell>
          <cell r="Z1349" t="str">
            <v>Inversión</v>
          </cell>
          <cell r="AA1349">
            <v>2020110010142</v>
          </cell>
          <cell r="AC1349" t="str">
            <v>O23011601210000007607</v>
          </cell>
          <cell r="AF1349">
            <v>92466667</v>
          </cell>
          <cell r="AI1349" t="str">
            <v>$ 9.500.000,00</v>
          </cell>
          <cell r="AJ1349" t="str">
            <v>Prestar servicios profesionales al Idartes - subdirección administrativa y financiera y al equipo de Infraestructura y Mantenimiento, en los aspectos jurídicos asociados a la estructuración y revisión de documentos previos, trámites de los procesos de selección; así como los asociados a los tramites contractuales, postcontractuales y el acompañamiento, revisión y proyección de documentos y asuntos propios de la dependencia, acorde con los requerimientos de la misma.</v>
          </cell>
          <cell r="AK1349" t="str">
            <v>Diana Rubio</v>
          </cell>
          <cell r="AL1349">
            <v>1032363613</v>
          </cell>
          <cell r="AM1349" t="str">
            <v>1320-2024</v>
          </cell>
          <cell r="AP1349" t="str">
            <v>SECOP II</v>
          </cell>
          <cell r="AS1349" t="str">
            <v>Falso</v>
          </cell>
          <cell r="AU1349" t="str">
            <v>SI</v>
          </cell>
          <cell r="AV1349" t="str">
            <v>Abril</v>
          </cell>
          <cell r="AW1349" t="e">
            <v>#N/A</v>
          </cell>
          <cell r="AX1349">
            <v>45688</v>
          </cell>
          <cell r="AY1349" t="str">
            <v>#REF!</v>
          </cell>
          <cell r="AZ1349" t="str">
            <v>CO1.PCCNTR.6188021</v>
          </cell>
        </row>
        <row r="1350">
          <cell r="D1350" t="str">
            <v>1321-2024</v>
          </cell>
          <cell r="E1350" t="str">
            <v>ANDRES FELIPE ALBARRACIN RODRIGUEZ</v>
          </cell>
          <cell r="F1350" t="str">
            <v>Subdirección Administrativa y Financiera</v>
          </cell>
          <cell r="I1350" t="str">
            <v>Contratación Directa</v>
          </cell>
          <cell r="J1350" t="str">
            <v>Contratación directa.</v>
          </cell>
          <cell r="K1350" t="str">
            <v>Prestación de servicios</v>
          </cell>
          <cell r="N1350" t="str">
            <v>Si</v>
          </cell>
          <cell r="O1350" t="str">
            <v>Contrato Prestación de Servicios Profesionales</v>
          </cell>
          <cell r="P1350">
            <v>45391</v>
          </cell>
          <cell r="Q1350">
            <v>45401</v>
          </cell>
          <cell r="R1350">
            <v>45688</v>
          </cell>
          <cell r="S1350">
            <v>283</v>
          </cell>
          <cell r="T1350" t="str">
            <v>En Ejecución</v>
          </cell>
          <cell r="U1350" t="str">
            <v>ANDRES FELIPE ALBARRACIN RODRIGUEZ</v>
          </cell>
          <cell r="X1350" t="str">
            <v>ASTRID ALEJANDRA PAEZ CARRENO</v>
          </cell>
          <cell r="Z1350" t="str">
            <v>Inversión</v>
          </cell>
          <cell r="AA1350">
            <v>2020110010376</v>
          </cell>
          <cell r="AC1350" t="str">
            <v>O23011605560000007902</v>
          </cell>
          <cell r="AF1350">
            <v>49919650</v>
          </cell>
          <cell r="AI1350" t="str">
            <v>$ 5.329.500,00</v>
          </cell>
          <cell r="AJ1350" t="str">
            <v>Prestar servicios profesionales en el Instituto Distrital de las Artes - Idartes - Subdireccion Administrativa y Financiera-Gestion Documental, para desarrollar actividades asociadas a la actualizacion, formulacion e implementación de los instrumentos archivísticos para el desarrollo de actividades, así como el seguimiento y actualización de los recursos documentales, procesos y procedimientos de gestión documental, independientemente del soporte en que sean producidos.</v>
          </cell>
          <cell r="AK1350" t="str">
            <v>DANIEL ANDRES RINCON HERNANDEZ</v>
          </cell>
          <cell r="AL1350">
            <v>80117750</v>
          </cell>
          <cell r="AM1350" t="str">
            <v>1321-2024</v>
          </cell>
          <cell r="AP1350" t="str">
            <v>SECOP II</v>
          </cell>
          <cell r="AS1350" t="str">
            <v>Falso</v>
          </cell>
          <cell r="AU1350" t="str">
            <v>SI</v>
          </cell>
          <cell r="AV1350" t="str">
            <v>Abril</v>
          </cell>
          <cell r="AW1350" t="e">
            <v>#N/A</v>
          </cell>
          <cell r="AX1350">
            <v>45688</v>
          </cell>
          <cell r="AY1350" t="str">
            <v>#REF!</v>
          </cell>
          <cell r="AZ1350" t="str">
            <v>CO1.PCCNTR.6188531</v>
          </cell>
        </row>
        <row r="1351">
          <cell r="D1351" t="str">
            <v>1323-2024</v>
          </cell>
          <cell r="E1351" t="str">
            <v>SILVIA OSPINA HENAO</v>
          </cell>
          <cell r="F1351" t="str">
            <v>Subdirección de Equipamientos Culturales</v>
          </cell>
          <cell r="I1351" t="str">
            <v>Contratación Directa</v>
          </cell>
          <cell r="J1351" t="str">
            <v>Contratación directa.</v>
          </cell>
          <cell r="K1351" t="str">
            <v>Prestación de servicios</v>
          </cell>
          <cell r="N1351" t="str">
            <v>Si</v>
          </cell>
          <cell r="O1351" t="str">
            <v>Contrato Prestación de Servicios Apoyo a la Gestión</v>
          </cell>
          <cell r="P1351">
            <v>45391</v>
          </cell>
          <cell r="Q1351">
            <v>45393</v>
          </cell>
          <cell r="R1351">
            <v>45657</v>
          </cell>
          <cell r="S1351">
            <v>261</v>
          </cell>
          <cell r="T1351" t="str">
            <v>En Ejecución</v>
          </cell>
          <cell r="U1351" t="str">
            <v>SILVIA OSPINA HENAO</v>
          </cell>
          <cell r="X1351" t="str">
            <v>SILVIA OSPINA HENAO</v>
          </cell>
          <cell r="Z1351" t="str">
            <v>Inversión</v>
          </cell>
          <cell r="AA1351">
            <v>2020110010158</v>
          </cell>
          <cell r="AC1351" t="str">
            <v>O23011601210000007614</v>
          </cell>
          <cell r="AF1351">
            <v>43200000</v>
          </cell>
          <cell r="AI1351" t="str">
            <v>$ 4.800.000,00</v>
          </cell>
          <cell r="AJ1351" t="str">
            <v>Prestar servicios de apoyo a la gestión al Idartes Subdirección de Equipamientos Culturales, en el desarrollo de actividades de gestión para el fortalecimiento de los procedimientos asociados a la consecución de recursos de la dependencia.</v>
          </cell>
          <cell r="AK1351" t="str">
            <v>Sulay Camila Sarmiento Garcia</v>
          </cell>
          <cell r="AL1351">
            <v>1015441699</v>
          </cell>
          <cell r="AM1351" t="str">
            <v>1323-2024</v>
          </cell>
          <cell r="AP1351" t="str">
            <v>SECOP II</v>
          </cell>
          <cell r="AS1351" t="str">
            <v>Falso</v>
          </cell>
          <cell r="AU1351" t="str">
            <v>SI</v>
          </cell>
          <cell r="AV1351" t="str">
            <v>Abril</v>
          </cell>
          <cell r="AW1351" t="e">
            <v>#N/A</v>
          </cell>
          <cell r="AX1351">
            <v>45657</v>
          </cell>
          <cell r="AY1351" t="str">
            <v>#REF!</v>
          </cell>
          <cell r="AZ1351" t="str">
            <v>CO1.PCCNTR.6191261</v>
          </cell>
        </row>
        <row r="1352">
          <cell r="D1352" t="str">
            <v>1324-2024</v>
          </cell>
          <cell r="E1352" t="str">
            <v>ANDRES FELIPE ALBARRACIN RODRIGUEZ</v>
          </cell>
          <cell r="F1352" t="str">
            <v>Subdirección Administrativa y Financiera</v>
          </cell>
          <cell r="I1352" t="str">
            <v>Contratación Directa</v>
          </cell>
          <cell r="J1352" t="str">
            <v>Contratación directa.</v>
          </cell>
          <cell r="K1352" t="str">
            <v>Prestación de servicios</v>
          </cell>
          <cell r="N1352" t="str">
            <v>Si</v>
          </cell>
          <cell r="O1352" t="str">
            <v>Contrato Prestación de Servicios Profesionales</v>
          </cell>
          <cell r="P1352">
            <v>45391</v>
          </cell>
          <cell r="Q1352">
            <v>45394</v>
          </cell>
          <cell r="R1352">
            <v>45688</v>
          </cell>
          <cell r="S1352">
            <v>290</v>
          </cell>
          <cell r="T1352" t="str">
            <v>En Ejecución</v>
          </cell>
          <cell r="U1352" t="str">
            <v>ANDRES FELIPE ALBARRACIN RODRIGUEZ</v>
          </cell>
          <cell r="X1352" t="str">
            <v>MARCELA INES RUIZ GARCIA</v>
          </cell>
          <cell r="Z1352" t="str">
            <v>Inversión</v>
          </cell>
          <cell r="AA1352">
            <v>2020110010376</v>
          </cell>
          <cell r="AC1352" t="str">
            <v>O23011605560000007902</v>
          </cell>
          <cell r="AF1352">
            <v>36616800</v>
          </cell>
          <cell r="AI1352" t="str">
            <v>$ 3.814.250,00</v>
          </cell>
          <cell r="AJ1352" t="str">
            <v>Prestar servicios profesionales al Instituto Distrital de las Artes -Idartes, Subdirección Administrativa Financiera- en la unidad de gestión de presupuesto, en actividades de registro, ejecución y seguimiento, acorde con la normatividad presupuestal vigente.</v>
          </cell>
          <cell r="AK1352" t="str">
            <v>Erian Alexander Contreras Cadena</v>
          </cell>
          <cell r="AL1352">
            <v>1057597949</v>
          </cell>
          <cell r="AM1352" t="str">
            <v>1324-2024</v>
          </cell>
          <cell r="AP1352" t="str">
            <v>SECOP II</v>
          </cell>
          <cell r="AS1352" t="str">
            <v>Falso</v>
          </cell>
          <cell r="AU1352" t="str">
            <v>SI</v>
          </cell>
          <cell r="AV1352" t="str">
            <v>Abril</v>
          </cell>
          <cell r="AW1352" t="e">
            <v>#N/A</v>
          </cell>
          <cell r="AX1352">
            <v>45688</v>
          </cell>
          <cell r="AY1352" t="str">
            <v>#REF!</v>
          </cell>
          <cell r="AZ1352" t="str">
            <v>CO1.PCCNTR.6189147</v>
          </cell>
        </row>
        <row r="1353">
          <cell r="D1353" t="str">
            <v>1328-2024</v>
          </cell>
          <cell r="E1353" t="str">
            <v>ANDRES FELIPE ALBARRACIN RODRIGUEZ</v>
          </cell>
          <cell r="F1353" t="str">
            <v>Subdirección Administrativa y Financiera</v>
          </cell>
          <cell r="I1353" t="str">
            <v>Contratación Directa</v>
          </cell>
          <cell r="J1353" t="str">
            <v>Contratación directa.</v>
          </cell>
          <cell r="K1353" t="str">
            <v>Prestación de servicios</v>
          </cell>
          <cell r="N1353" t="str">
            <v>Si</v>
          </cell>
          <cell r="O1353" t="str">
            <v>Contrato Prestación de Servicios Profesionales</v>
          </cell>
          <cell r="P1353">
            <v>45391</v>
          </cell>
          <cell r="Q1353">
            <v>45392</v>
          </cell>
          <cell r="R1353">
            <v>45580</v>
          </cell>
          <cell r="S1353">
            <v>186</v>
          </cell>
          <cell r="T1353" t="str">
            <v>Terminado</v>
          </cell>
          <cell r="U1353" t="str">
            <v>ANDRES FELIPE ALBARRACIN RODRIGUEZ</v>
          </cell>
          <cell r="X1353" t="str">
            <v>JOSE ALEJANDRO LEON CARDENAS</v>
          </cell>
          <cell r="Z1353" t="str">
            <v>Inversión</v>
          </cell>
          <cell r="AA1353">
            <v>2020110010376</v>
          </cell>
          <cell r="AC1353" t="str">
            <v>O23011605560000007902</v>
          </cell>
          <cell r="AF1353">
            <v>23512500</v>
          </cell>
          <cell r="AJ1353" t="str">
            <v>PRESTAR SERVICIOS PROFESIONALES AL INSTITUTO DISTRITAL DE LAS ARTES- IDARTES SUBDIRECCIÓN ADMINISTRATIVA Y FINANCIERA - 
 CONTABILIDAD EN EL DESARROLLO DE LOS TEMAS ASOCIADOS AL REGISTRO, CONCILIACIÓN DE NÓMINA, SISTEMA GENERAL DE SEGURIDAD 
 SOCIAL Y CUENTAS POR PAGAR A EMPLEADOS; REVISIÓN Y REGISTRO DE LAS CAJAS MENORES DE LA ENTIDAD, REGISTRO DE INFORMACIÓN 
 DEL TEATRO MAYOR JULIO MARIO SANTO DOMINGO Y SEGUIMIENTO MENSUAL A LOS COMPROBANTES CONTABLES.</v>
          </cell>
          <cell r="AK1353" t="str">
            <v>siomara santamaria</v>
          </cell>
          <cell r="AL1353">
            <v>30390537</v>
          </cell>
          <cell r="AM1353" t="str">
            <v>1328-2024</v>
          </cell>
          <cell r="AP1353" t="str">
            <v>SECOP II</v>
          </cell>
          <cell r="AS1353" t="str">
            <v>Falso</v>
          </cell>
          <cell r="AU1353" t="str">
            <v>SI</v>
          </cell>
          <cell r="AV1353" t="str">
            <v>Abril</v>
          </cell>
          <cell r="AW1353">
            <v>45580</v>
          </cell>
          <cell r="AX1353">
            <v>45580</v>
          </cell>
          <cell r="AY1353" t="str">
            <v>#REF!</v>
          </cell>
          <cell r="AZ1353" t="str">
            <v>CO1.PCCNTR.6187809</v>
          </cell>
        </row>
        <row r="1354">
          <cell r="D1354" t="str">
            <v>1330-2024</v>
          </cell>
          <cell r="E1354" t="str">
            <v>ALBA YANETH REYES SUÁREZ</v>
          </cell>
          <cell r="F1354" t="str">
            <v>Subdirección de Formación Artistica</v>
          </cell>
          <cell r="G1354" t="str">
            <v>Subdirección de Formación Artística</v>
          </cell>
          <cell r="H1354" t="str">
            <v>Programa Nidos</v>
          </cell>
          <cell r="I1354" t="str">
            <v>Contratación Directa</v>
          </cell>
          <cell r="J1354" t="str">
            <v>Contratación directa.</v>
          </cell>
          <cell r="K1354" t="str">
            <v>Prestación de servicios</v>
          </cell>
          <cell r="N1354" t="str">
            <v>Si</v>
          </cell>
          <cell r="O1354" t="str">
            <v>Contrato Prestación de Servicios Profesionales</v>
          </cell>
          <cell r="P1354">
            <v>45391</v>
          </cell>
          <cell r="Q1354">
            <v>45394</v>
          </cell>
          <cell r="R1354">
            <v>45608</v>
          </cell>
          <cell r="S1354">
            <v>211</v>
          </cell>
          <cell r="T1354" t="str">
            <v>En Ejecución</v>
          </cell>
          <cell r="U1354" t="str">
            <v>ALBA YANETH REYES SUÁREZ</v>
          </cell>
          <cell r="X1354" t="str">
            <v>ALBA YANETH REYES SUAREZ</v>
          </cell>
          <cell r="Z1354" t="str">
            <v>Inversión</v>
          </cell>
          <cell r="AA1354">
            <v>2020110010209</v>
          </cell>
          <cell r="AC1354" t="str">
            <v>O23011601120000007617</v>
          </cell>
          <cell r="AF1354">
            <v>21885400</v>
          </cell>
          <cell r="AI1354" t="str">
            <v>$ 2.998.000,00</v>
          </cell>
          <cell r="AJ1354"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54" t="str">
            <v>Sergio Mendez Sastre</v>
          </cell>
          <cell r="AL1354">
            <v>80816409</v>
          </cell>
          <cell r="AM1354" t="str">
            <v>1330-2024</v>
          </cell>
          <cell r="AP1354" t="str">
            <v>SECOP II</v>
          </cell>
          <cell r="AS1354" t="str">
            <v>Falso</v>
          </cell>
          <cell r="AU1354" t="str">
            <v>SI</v>
          </cell>
          <cell r="AV1354" t="str">
            <v>Abril</v>
          </cell>
          <cell r="AW1354" t="e">
            <v>#N/A</v>
          </cell>
          <cell r="AX1354">
            <v>45608</v>
          </cell>
          <cell r="AY1354" t="str">
            <v>#REF!</v>
          </cell>
          <cell r="AZ1354" t="str">
            <v>CO1.PCCNTR.6190119</v>
          </cell>
        </row>
        <row r="1355">
          <cell r="D1355" t="str">
            <v>1336-2024</v>
          </cell>
          <cell r="E1355" t="str">
            <v>ALBA YANETH REYES SUÁREZ</v>
          </cell>
          <cell r="F1355" t="str">
            <v>Subdirección de Formación Artistica</v>
          </cell>
          <cell r="G1355" t="str">
            <v>Subdirección de Formación Artística</v>
          </cell>
          <cell r="H1355" t="str">
            <v>Programa Crea</v>
          </cell>
          <cell r="I1355" t="str">
            <v>Contratación Directa</v>
          </cell>
          <cell r="J1355" t="str">
            <v>Contratación directa.</v>
          </cell>
          <cell r="K1355" t="str">
            <v>Prestación de servicios</v>
          </cell>
          <cell r="N1355" t="str">
            <v>Si</v>
          </cell>
          <cell r="O1355" t="str">
            <v>Contrato Prestación de Servicios Apoyo a la Gestión</v>
          </cell>
          <cell r="P1355">
            <v>45391</v>
          </cell>
          <cell r="Q1355">
            <v>45392</v>
          </cell>
          <cell r="R1355">
            <v>45626</v>
          </cell>
          <cell r="S1355">
            <v>231</v>
          </cell>
          <cell r="T1355" t="str">
            <v>Terminado</v>
          </cell>
          <cell r="U1355" t="str">
            <v>ALBA YANETH REYES SUÁREZ</v>
          </cell>
          <cell r="X1355" t="str">
            <v>ALBA YANETH REYES SUAREZ</v>
          </cell>
          <cell r="Z1355" t="str">
            <v>Inversión</v>
          </cell>
          <cell r="AA1355">
            <v>2020110010061</v>
          </cell>
          <cell r="AC1355" t="str">
            <v>O23011601140000007619</v>
          </cell>
          <cell r="AF1355">
            <v>19944000</v>
          </cell>
          <cell r="AJ1355"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55" t="str">
            <v>brayan jose moreno</v>
          </cell>
          <cell r="AL1355">
            <v>1026587239</v>
          </cell>
          <cell r="AM1355" t="str">
            <v>1336-2024</v>
          </cell>
          <cell r="AP1355" t="str">
            <v>SECOP II</v>
          </cell>
          <cell r="AS1355" t="str">
            <v>Falso</v>
          </cell>
          <cell r="AU1355" t="str">
            <v>SI</v>
          </cell>
          <cell r="AV1355" t="str">
            <v>Abril</v>
          </cell>
          <cell r="AW1355">
            <v>45596</v>
          </cell>
          <cell r="AX1355">
            <v>45596</v>
          </cell>
          <cell r="AY1355" t="str">
            <v>#REF!</v>
          </cell>
          <cell r="AZ1355" t="str">
            <v>CO1.PCCNTR.6191521</v>
          </cell>
        </row>
        <row r="1356">
          <cell r="D1356" t="str">
            <v>1269-2024</v>
          </cell>
          <cell r="E1356" t="str">
            <v>ANDRES FELIPE ALBARRACIN RODRIGUEZ</v>
          </cell>
          <cell r="F1356" t="str">
            <v>Subdirección Administrativa y Financiera</v>
          </cell>
          <cell r="I1356" t="str">
            <v>Contratación Directa</v>
          </cell>
          <cell r="J1356" t="str">
            <v>Contratación directa.</v>
          </cell>
          <cell r="K1356" t="str">
            <v>Prestación de servicios</v>
          </cell>
          <cell r="N1356" t="str">
            <v>Si</v>
          </cell>
          <cell r="O1356" t="str">
            <v>Contrato Prestación de Servicios Apoyo a la Gestión</v>
          </cell>
          <cell r="P1356">
            <v>45392</v>
          </cell>
          <cell r="Q1356">
            <v>45394</v>
          </cell>
          <cell r="R1356">
            <v>45641</v>
          </cell>
          <cell r="S1356">
            <v>244</v>
          </cell>
          <cell r="T1356" t="str">
            <v>Terminado</v>
          </cell>
          <cell r="U1356" t="str">
            <v>ANDRES FELIPE ALBARRACIN RODRIGUEZ</v>
          </cell>
          <cell r="X1356" t="str">
            <v>NEVER DEL CRISTO AVENDANO MENDEZ</v>
          </cell>
          <cell r="Z1356" t="str">
            <v>Inversión</v>
          </cell>
          <cell r="AA1356">
            <v>2020110010376</v>
          </cell>
          <cell r="AC1356" t="str">
            <v>O23011605560000007902</v>
          </cell>
          <cell r="AF1356">
            <v>20430638</v>
          </cell>
          <cell r="AJ1356" t="str">
            <v>Prestar servicios de apoyo a la gestión al Instituto Distrital de las Artes - IDARTES - Subdirección Administrativa y Financiera - Almacén General en desarrollo de actividades de almacenamiento, bodegaje, recepción, plaqueteo, entrega y control de inventarios de bienes de consumo, consumo controlado y devolutivos de propiedad de la Entidad</v>
          </cell>
          <cell r="AK1356" t="str">
            <v>Ivan Camilo Cative</v>
          </cell>
          <cell r="AL1356">
            <v>1030682084</v>
          </cell>
          <cell r="AM1356" t="str">
            <v>1269-2024</v>
          </cell>
          <cell r="AP1356" t="str">
            <v>SECOP II</v>
          </cell>
          <cell r="AS1356" t="str">
            <v>Falso</v>
          </cell>
          <cell r="AU1356" t="str">
            <v>SI</v>
          </cell>
          <cell r="AV1356" t="str">
            <v>Abril</v>
          </cell>
          <cell r="AW1356">
            <v>45499</v>
          </cell>
          <cell r="AX1356">
            <v>45499</v>
          </cell>
          <cell r="AY1356" t="str">
            <v>#REF!</v>
          </cell>
          <cell r="AZ1356" t="str">
            <v>CO1.PCCNTR.6189041</v>
          </cell>
        </row>
        <row r="1357">
          <cell r="D1357" t="str">
            <v>1275-2024</v>
          </cell>
          <cell r="E1357" t="str">
            <v>ALBA YANETH REYES SUÁREZ</v>
          </cell>
          <cell r="F1357" t="str">
            <v>Subdirección de Formación Artistica</v>
          </cell>
          <cell r="G1357" t="str">
            <v>Subdirección de Formación Artística</v>
          </cell>
          <cell r="H1357" t="str">
            <v>Programa Nidos</v>
          </cell>
          <cell r="I1357" t="str">
            <v>Contratación Directa</v>
          </cell>
          <cell r="J1357" t="str">
            <v>Contratación directa.</v>
          </cell>
          <cell r="K1357" t="str">
            <v>Prestación de servicios</v>
          </cell>
          <cell r="N1357" t="str">
            <v>Si</v>
          </cell>
          <cell r="O1357" t="str">
            <v>Contrato Prestación de Servicios Profesionales</v>
          </cell>
          <cell r="P1357">
            <v>45392</v>
          </cell>
          <cell r="Q1357">
            <v>45399</v>
          </cell>
          <cell r="R1357">
            <v>45608</v>
          </cell>
          <cell r="S1357">
            <v>206</v>
          </cell>
          <cell r="T1357" t="str">
            <v>En Ejecución</v>
          </cell>
          <cell r="U1357" t="str">
            <v>ALBA YANETH REYES SUÁREZ</v>
          </cell>
          <cell r="X1357" t="str">
            <v>ALBA YANETH REYES SUAREZ</v>
          </cell>
          <cell r="Z1357" t="str">
            <v>Inversión</v>
          </cell>
          <cell r="AA1357">
            <v>2020110010209</v>
          </cell>
          <cell r="AC1357" t="str">
            <v>O23011601120000007617</v>
          </cell>
          <cell r="AF1357">
            <v>21885400</v>
          </cell>
          <cell r="AI1357" t="str">
            <v>$ 2.998.000,00</v>
          </cell>
          <cell r="AJ1357"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57" t="str">
            <v>María Camila Beltrán Ramírez</v>
          </cell>
          <cell r="AL1357">
            <v>1070707622</v>
          </cell>
          <cell r="AM1357" t="str">
            <v>1275-2024</v>
          </cell>
          <cell r="AP1357" t="str">
            <v>SECOP II</v>
          </cell>
          <cell r="AS1357" t="str">
            <v>Falso</v>
          </cell>
          <cell r="AU1357" t="str">
            <v>SI</v>
          </cell>
          <cell r="AV1357" t="str">
            <v>Abril</v>
          </cell>
          <cell r="AW1357" t="e">
            <v>#N/A</v>
          </cell>
          <cell r="AX1357">
            <v>45608</v>
          </cell>
          <cell r="AY1357" t="str">
            <v>#REF!</v>
          </cell>
          <cell r="AZ1357" t="str">
            <v>CO1.PCCNTR.6190848</v>
          </cell>
        </row>
        <row r="1358">
          <cell r="D1358" t="str">
            <v>1276-2024</v>
          </cell>
          <cell r="E1358" t="str">
            <v>ALBA YANETH REYES SUÁREZ</v>
          </cell>
          <cell r="F1358" t="str">
            <v>Subdirección de Formación Artistica</v>
          </cell>
          <cell r="G1358" t="str">
            <v>Subdirección de Formación Artística</v>
          </cell>
          <cell r="H1358" t="str">
            <v>Programa Nidos</v>
          </cell>
          <cell r="I1358" t="str">
            <v>Contratación Directa</v>
          </cell>
          <cell r="J1358" t="str">
            <v>Contratación directa.</v>
          </cell>
          <cell r="K1358" t="str">
            <v>Prestación de servicios</v>
          </cell>
          <cell r="N1358" t="str">
            <v>Si</v>
          </cell>
          <cell r="O1358" t="str">
            <v>Contrato Prestación de Servicios Profesionales</v>
          </cell>
          <cell r="P1358">
            <v>45392</v>
          </cell>
          <cell r="Q1358">
            <v>45398</v>
          </cell>
          <cell r="R1358">
            <v>45608</v>
          </cell>
          <cell r="S1358">
            <v>207</v>
          </cell>
          <cell r="T1358" t="str">
            <v>En Ejecución</v>
          </cell>
          <cell r="U1358" t="str">
            <v>ALBA YANETH REYES SUÁREZ</v>
          </cell>
          <cell r="X1358" t="str">
            <v>ALBA YANETH REYES SUAREZ</v>
          </cell>
          <cell r="Z1358" t="str">
            <v>Inversión</v>
          </cell>
          <cell r="AA1358">
            <v>2020110010209</v>
          </cell>
          <cell r="AC1358" t="str">
            <v>O23011601120000007617</v>
          </cell>
          <cell r="AF1358">
            <v>21885400</v>
          </cell>
          <cell r="AI1358" t="str">
            <v>$ 2.998.000,00</v>
          </cell>
          <cell r="AJ1358"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58" t="str">
            <v>EDISON ARTURO MORA ROJAS</v>
          </cell>
          <cell r="AL1358">
            <v>1024509517</v>
          </cell>
          <cell r="AM1358" t="str">
            <v>1276-2024</v>
          </cell>
          <cell r="AP1358" t="str">
            <v>SECOP II</v>
          </cell>
          <cell r="AS1358" t="str">
            <v>Falso</v>
          </cell>
          <cell r="AU1358" t="str">
            <v>SI</v>
          </cell>
          <cell r="AV1358" t="str">
            <v>Abril</v>
          </cell>
          <cell r="AW1358" t="e">
            <v>#N/A</v>
          </cell>
          <cell r="AX1358">
            <v>45608</v>
          </cell>
          <cell r="AY1358" t="str">
            <v>#REF!</v>
          </cell>
          <cell r="AZ1358" t="str">
            <v>CO1.PCCNTR.6191008</v>
          </cell>
        </row>
        <row r="1359">
          <cell r="D1359" t="str">
            <v>1287-2024</v>
          </cell>
          <cell r="E1359" t="str">
            <v>LINA MARIA GAVIRIA HURTADO</v>
          </cell>
          <cell r="F1359" t="str">
            <v>Subdirección de las Artes</v>
          </cell>
          <cell r="I1359" t="str">
            <v>Contratación Directa</v>
          </cell>
          <cell r="J1359" t="str">
            <v>Contratación directa.</v>
          </cell>
          <cell r="K1359" t="str">
            <v>Prestación de servicios</v>
          </cell>
          <cell r="N1359" t="str">
            <v>Si</v>
          </cell>
          <cell r="O1359" t="str">
            <v>Contrato Prestación de Servicios Profesionales</v>
          </cell>
          <cell r="P1359">
            <v>45392</v>
          </cell>
          <cell r="Q1359">
            <v>45393</v>
          </cell>
          <cell r="R1359">
            <v>45687</v>
          </cell>
          <cell r="S1359">
            <v>290</v>
          </cell>
          <cell r="T1359" t="str">
            <v>En Ejecución</v>
          </cell>
          <cell r="U1359" t="str">
            <v>LINA MARIA GAVIRIA HURTADO</v>
          </cell>
          <cell r="X1359" t="str">
            <v>LIZ ALEJANDRA SORIANO WILCHES</v>
          </cell>
          <cell r="Z1359" t="str">
            <v>Inversión</v>
          </cell>
          <cell r="AA1359">
            <v>2020110010139</v>
          </cell>
          <cell r="AC1359" t="str">
            <v>O23011601150000007594</v>
          </cell>
          <cell r="AF1359">
            <v>36100000</v>
          </cell>
          <cell r="AI1359" t="str">
            <v>$ 3.800.000,00</v>
          </cell>
          <cell r="AJ1359" t="str">
            <v>Prestar servicios profesionales al Idartes - Subdirección de las Artes - Gerencia de Literatura en las acciones asociadas a la recepción, revisión y distribución de las publicaciones de la dependencia, así como en el apoyo logístico en las actividades y/o eventos que se adelanten.</v>
          </cell>
          <cell r="AK1359" t="str">
            <v>WILMAR MOLINA VARGAS</v>
          </cell>
          <cell r="AL1359">
            <v>80816541</v>
          </cell>
          <cell r="AM1359" t="str">
            <v>1287-2024</v>
          </cell>
          <cell r="AP1359" t="str">
            <v>SECOP II</v>
          </cell>
          <cell r="AS1359" t="str">
            <v>Falso</v>
          </cell>
          <cell r="AU1359" t="str">
            <v>SI</v>
          </cell>
          <cell r="AV1359" t="str">
            <v>Abril</v>
          </cell>
          <cell r="AW1359" t="e">
            <v>#N/A</v>
          </cell>
          <cell r="AX1359">
            <v>45687</v>
          </cell>
          <cell r="AY1359" t="str">
            <v>#REF!</v>
          </cell>
          <cell r="AZ1359" t="str">
            <v>CO1.PCCNTR.6194636</v>
          </cell>
        </row>
        <row r="1360">
          <cell r="D1360" t="str">
            <v>1295-2024</v>
          </cell>
          <cell r="E1360" t="str">
            <v>ALBA YANETH REYES SUÁREZ</v>
          </cell>
          <cell r="F1360" t="str">
            <v>Subdirección de Formación Artistica</v>
          </cell>
          <cell r="G1360" t="str">
            <v>Subdirección de Formación Artística</v>
          </cell>
          <cell r="H1360" t="str">
            <v>Oficina Asesora Jurídica</v>
          </cell>
          <cell r="I1360" t="str">
            <v>Contratación Directa</v>
          </cell>
          <cell r="J1360" t="str">
            <v>Contratación directa.</v>
          </cell>
          <cell r="K1360" t="str">
            <v>Prestación de servicios</v>
          </cell>
          <cell r="N1360" t="str">
            <v>Si</v>
          </cell>
          <cell r="O1360" t="str">
            <v>Contrato Prestación de Servicios Profesionales</v>
          </cell>
          <cell r="P1360">
            <v>45392</v>
          </cell>
          <cell r="Q1360">
            <v>45393</v>
          </cell>
          <cell r="R1360">
            <v>45504</v>
          </cell>
          <cell r="S1360">
            <v>111</v>
          </cell>
          <cell r="T1360" t="str">
            <v>En Ejecución</v>
          </cell>
          <cell r="U1360" t="str">
            <v>ALBA YANETH REYES SUÁREZ</v>
          </cell>
          <cell r="X1360" t="str">
            <v>HEIDY YOBANNA MORENO MORENO</v>
          </cell>
          <cell r="Z1360" t="str">
            <v>Inversión</v>
          </cell>
          <cell r="AA1360">
            <v>2020110010209</v>
          </cell>
          <cell r="AC1360" t="str">
            <v>O23011601120000007617</v>
          </cell>
          <cell r="AF1360">
            <v>20000000</v>
          </cell>
          <cell r="AJ1360" t="str">
            <v>PRESTAR SERVICIOS PROFESIONALES AL IDARTES- OFICINA ASESORA JURÍDICA O LA DEPENDENCIA QUE HAGA SUS VECES, EN LO REFERENTE A TRÁMITES CONTRACTUALES Y POSCONTRACTUALES EN SUS DISTINTAS MODALIDADES Y GESTIÓN CORRESPONDIENTE EN LAS DIFERENTES PLATAFORMAS DE CONTRATACIÓN PÚBLICA, REVISION A LOS ACUERDOS O MEMORANDOS DE ENTENDIMIENTO Y AUTORIZACIÓN DE CANJES Y DE PARTICIPACIÓN, TRAMITE CONTRACTUAL ANTE LATIENDA VIRTUAL DEL ESTADO COLOMBIANO EN LO RELACIONADO CON ELPROYECTO NIDOS DE CONFORMIDAD........</v>
          </cell>
          <cell r="AK1360" t="str">
            <v>Daniela Ruiz Mejia</v>
          </cell>
          <cell r="AL1360">
            <v>1010200627</v>
          </cell>
          <cell r="AM1360" t="str">
            <v>1295-2024</v>
          </cell>
          <cell r="AP1360" t="str">
            <v>SECOP II</v>
          </cell>
          <cell r="AS1360" t="str">
            <v>Falso</v>
          </cell>
          <cell r="AU1360" t="str">
            <v>SI</v>
          </cell>
          <cell r="AV1360" t="str">
            <v>Abril</v>
          </cell>
          <cell r="AW1360" t="e">
            <v>#N/A</v>
          </cell>
          <cell r="AX1360">
            <v>45504</v>
          </cell>
          <cell r="AY1360" t="str">
            <v>#REF!</v>
          </cell>
          <cell r="AZ1360" t="str">
            <v>CO1.PCCNTR.6190584</v>
          </cell>
        </row>
        <row r="1361">
          <cell r="D1361" t="str">
            <v>1299-2024</v>
          </cell>
          <cell r="E1361" t="str">
            <v>LINA MARIA GAVIRIA HURTADO</v>
          </cell>
          <cell r="F1361" t="str">
            <v>Subdirección de las Artes</v>
          </cell>
          <cell r="I1361" t="str">
            <v>Contratación Directa</v>
          </cell>
          <cell r="J1361" t="str">
            <v>Contratación directa.</v>
          </cell>
          <cell r="K1361" t="str">
            <v>Prestación de servicios</v>
          </cell>
          <cell r="N1361" t="str">
            <v>Si</v>
          </cell>
          <cell r="O1361" t="str">
            <v>Contrato Prestación de Servicios Apoyo a la Gestión</v>
          </cell>
          <cell r="P1361">
            <v>45392</v>
          </cell>
          <cell r="Q1361">
            <v>45394</v>
          </cell>
          <cell r="R1361">
            <v>45656</v>
          </cell>
          <cell r="S1361">
            <v>259</v>
          </cell>
          <cell r="T1361" t="str">
            <v>Cedido</v>
          </cell>
          <cell r="U1361" t="str">
            <v>LINA MARIA GAVIRIA HURTADO</v>
          </cell>
          <cell r="X1361" t="str">
            <v>LINA MARIA GAVIRIA HURTADO</v>
          </cell>
          <cell r="Z1361" t="str">
            <v>Inversión</v>
          </cell>
          <cell r="AA1361">
            <v>2020110010063</v>
          </cell>
          <cell r="AC1361" t="str">
            <v>O23011601210000007585</v>
          </cell>
          <cell r="AF1361">
            <v>49050000</v>
          </cell>
          <cell r="AI1361" t="str">
            <v>$ 5.450.000,00</v>
          </cell>
          <cell r="AJ1361" t="str">
            <v>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v>
          </cell>
          <cell r="AK1361" t="str">
            <v>SANTIAGO FRANCO MILLAN</v>
          </cell>
          <cell r="AL1361">
            <v>1015484521</v>
          </cell>
          <cell r="AM1361" t="str">
            <v>1299-2024</v>
          </cell>
          <cell r="AP1361" t="str">
            <v>SECOP II</v>
          </cell>
          <cell r="AS1361" t="str">
            <v>Falso</v>
          </cell>
          <cell r="AU1361" t="str">
            <v>SI</v>
          </cell>
          <cell r="AV1361" t="str">
            <v>Abril</v>
          </cell>
          <cell r="AW1361" t="e">
            <v>#N/A</v>
          </cell>
          <cell r="AX1361">
            <v>45656</v>
          </cell>
          <cell r="AY1361" t="str">
            <v>#REF!</v>
          </cell>
          <cell r="AZ1361" t="str">
            <v>CO1.PCCNTR.6190680</v>
          </cell>
        </row>
        <row r="1362">
          <cell r="D1362" t="str">
            <v>1325-2024</v>
          </cell>
          <cell r="E1362" t="str">
            <v>ANDRES FELIPE ALBARRACIN RODRIGUEZ</v>
          </cell>
          <cell r="F1362" t="str">
            <v>Subdirección Administrativa y Financiera</v>
          </cell>
          <cell r="H1362" t="str">
            <v>Dirección General</v>
          </cell>
          <cell r="I1362" t="str">
            <v>Contratación Directa</v>
          </cell>
          <cell r="J1362" t="str">
            <v>Contratación directa.</v>
          </cell>
          <cell r="K1362" t="str">
            <v>Prestación de servicios</v>
          </cell>
          <cell r="N1362" t="str">
            <v>Si</v>
          </cell>
          <cell r="O1362" t="str">
            <v>Contrato Prestación de Servicios Apoyo a la Gestión</v>
          </cell>
          <cell r="P1362">
            <v>45392</v>
          </cell>
          <cell r="Q1362">
            <v>45393</v>
          </cell>
          <cell r="R1362">
            <v>45688</v>
          </cell>
          <cell r="S1362">
            <v>291</v>
          </cell>
          <cell r="T1362" t="str">
            <v>En Ejecución</v>
          </cell>
          <cell r="U1362" t="str">
            <v>ANDRES FELIPE ALBARRACIN RODRIGUEZ</v>
          </cell>
          <cell r="X1362" t="str">
            <v>PAOLA ANDREA MENDEZ HERNANDEZ</v>
          </cell>
          <cell r="Z1362" t="str">
            <v>Inversión</v>
          </cell>
          <cell r="AA1362">
            <v>2020110010376</v>
          </cell>
          <cell r="AC1362" t="str">
            <v>O23011605560000007902</v>
          </cell>
          <cell r="AF1362">
            <v>55680667</v>
          </cell>
          <cell r="AI1362" t="str">
            <v>$ 5.780.000,00</v>
          </cell>
          <cell r="AJ1362" t="str">
            <v>Prestar servicios de apoyo a la gestión al Instituto Distrital de las Artes- Idartes - Dirección General- Comunicaciones para el desarrollo de actividades de
 administración, actualización y mantenimiento de los portales web institucionales de conformidad con los lineamientos de la Entidad.</v>
          </cell>
          <cell r="AK1362" t="str">
            <v>SIDNEY MIGUEL ACUÑA ROJAS</v>
          </cell>
          <cell r="AL1362">
            <v>80829010</v>
          </cell>
          <cell r="AM1362" t="str">
            <v>1325-2024</v>
          </cell>
          <cell r="AP1362" t="str">
            <v>SECOP II</v>
          </cell>
          <cell r="AS1362" t="str">
            <v>Falso</v>
          </cell>
          <cell r="AU1362" t="str">
            <v>SI</v>
          </cell>
          <cell r="AV1362" t="str">
            <v>Abril</v>
          </cell>
          <cell r="AW1362" t="e">
            <v>#N/A</v>
          </cell>
          <cell r="AX1362">
            <v>45688</v>
          </cell>
          <cell r="AY1362" t="str">
            <v>#REF!</v>
          </cell>
          <cell r="AZ1362" t="str">
            <v>CO1.PCCNTR.6191464</v>
          </cell>
        </row>
        <row r="1363">
          <cell r="D1363" t="str">
            <v>1326-2024</v>
          </cell>
          <cell r="E1363" t="str">
            <v>ANDRES FELIPE ALBARRACIN RODRIGUEZ</v>
          </cell>
          <cell r="F1363" t="str">
            <v>Subdirección Administrativa y Financiera</v>
          </cell>
          <cell r="H1363" t="str">
            <v>Dirección General</v>
          </cell>
          <cell r="I1363" t="str">
            <v>Contratación Directa</v>
          </cell>
          <cell r="J1363" t="str">
            <v>Contratación directa.</v>
          </cell>
          <cell r="K1363" t="str">
            <v>Prestación de servicios</v>
          </cell>
          <cell r="N1363" t="str">
            <v>Si</v>
          </cell>
          <cell r="O1363" t="str">
            <v>Contrato Prestación de Servicios Profesionales</v>
          </cell>
          <cell r="P1363">
            <v>45392</v>
          </cell>
          <cell r="Q1363">
            <v>45393</v>
          </cell>
          <cell r="R1363">
            <v>45657</v>
          </cell>
          <cell r="S1363">
            <v>261</v>
          </cell>
          <cell r="T1363" t="str">
            <v>En Ejecución</v>
          </cell>
          <cell r="U1363" t="str">
            <v>ANDRES FELIPE ALBARRACIN RODRIGUEZ</v>
          </cell>
          <cell r="X1363" t="str">
            <v>PAOLA ANDREA MENDEZ HERNANDEZ</v>
          </cell>
          <cell r="Z1363" t="str">
            <v>Inversión</v>
          </cell>
          <cell r="AA1363">
            <v>2020110010376</v>
          </cell>
          <cell r="AC1363" t="str">
            <v>O23011605560000007902</v>
          </cell>
          <cell r="AF1363">
            <v>45000000</v>
          </cell>
          <cell r="AI1363" t="str">
            <v>$ 5.000.000,00</v>
          </cell>
          <cell r="AJ1363" t="str">
            <v>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v>
          </cell>
          <cell r="AK1363" t="str">
            <v>Jose fernando Cortés salazar</v>
          </cell>
          <cell r="AL1363">
            <v>1010172291</v>
          </cell>
          <cell r="AM1363" t="str">
            <v>1326-2024</v>
          </cell>
          <cell r="AP1363" t="str">
            <v>SECOP II</v>
          </cell>
          <cell r="AS1363" t="str">
            <v>Falso</v>
          </cell>
          <cell r="AU1363" t="str">
            <v>SI</v>
          </cell>
          <cell r="AV1363" t="str">
            <v>Abril</v>
          </cell>
          <cell r="AW1363" t="e">
            <v>#N/A</v>
          </cell>
          <cell r="AX1363">
            <v>45657</v>
          </cell>
          <cell r="AY1363" t="str">
            <v>#REF!</v>
          </cell>
          <cell r="AZ1363" t="str">
            <v>CO1.PCCNTR.6192188</v>
          </cell>
        </row>
        <row r="1364">
          <cell r="D1364" t="str">
            <v>1327-2024</v>
          </cell>
          <cell r="E1364" t="str">
            <v>ANDRES FELIPE ALBARRACIN RODRIGUEZ</v>
          </cell>
          <cell r="F1364" t="str">
            <v>Subdirección Administrativa y Financiera</v>
          </cell>
          <cell r="I1364" t="str">
            <v>Contratación Directa</v>
          </cell>
          <cell r="J1364" t="str">
            <v>Contratación directa.</v>
          </cell>
          <cell r="K1364" t="str">
            <v>Prestación de servicios</v>
          </cell>
          <cell r="N1364" t="str">
            <v>Si</v>
          </cell>
          <cell r="O1364" t="str">
            <v>Contrato Prestación de Servicios Profesionales</v>
          </cell>
          <cell r="P1364">
            <v>45392</v>
          </cell>
          <cell r="Q1364">
            <v>45393</v>
          </cell>
          <cell r="R1364">
            <v>45688</v>
          </cell>
          <cell r="S1364">
            <v>291</v>
          </cell>
          <cell r="T1364" t="str">
            <v>En Ejecución</v>
          </cell>
          <cell r="U1364" t="str">
            <v>ANDRES FELIPE ALBARRACIN RODRIGUEZ</v>
          </cell>
          <cell r="X1364" t="str">
            <v>JOSE ALEJANDRO LEON CARDENAS</v>
          </cell>
          <cell r="Z1364" t="str">
            <v>Inversión</v>
          </cell>
          <cell r="AA1364">
            <v>2020110010376</v>
          </cell>
          <cell r="AC1364" t="str">
            <v>O23011605560000007902</v>
          </cell>
          <cell r="AF1364">
            <v>60401000</v>
          </cell>
          <cell r="AI1364" t="str">
            <v>$ 6.270.000,00</v>
          </cell>
          <cell r="AJ1364" t="str">
            <v>Prestar servicios profesionales al Instituto Distrital de las Artes IDARTES Subdirección Administrativa y Financiera área de Contabilidad para desarrollar actividades relacionadas con la asesoría tributaria y en lo relacionado con el análisis, clasificación, registro y seguimiento a las cuentas por pagar, giros, así como ser el enlace con diferentes unidades de gestión.</v>
          </cell>
          <cell r="AK1364" t="str">
            <v>LINA JULIETH SAMACÁ VANEGAS</v>
          </cell>
          <cell r="AL1364">
            <v>1049631429</v>
          </cell>
          <cell r="AM1364" t="str">
            <v>1327-2024</v>
          </cell>
          <cell r="AP1364" t="str">
            <v>SECOP II</v>
          </cell>
          <cell r="AS1364" t="str">
            <v>Falso</v>
          </cell>
          <cell r="AU1364" t="str">
            <v>SI</v>
          </cell>
          <cell r="AV1364" t="str">
            <v>Abril</v>
          </cell>
          <cell r="AW1364" t="e">
            <v>#N/A</v>
          </cell>
          <cell r="AX1364">
            <v>45688</v>
          </cell>
          <cell r="AY1364" t="str">
            <v>#REF!</v>
          </cell>
          <cell r="AZ1364" t="str">
            <v>CO1.PCCNTR.6193505</v>
          </cell>
        </row>
        <row r="1365">
          <cell r="D1365" t="str">
            <v>1329-2024</v>
          </cell>
          <cell r="E1365" t="str">
            <v>ALBA YANETH REYES SUÁREZ</v>
          </cell>
          <cell r="F1365" t="str">
            <v>Subdirección de Formación Artistica</v>
          </cell>
          <cell r="G1365" t="str">
            <v>Subdirección de Formación Artística</v>
          </cell>
          <cell r="H1365" t="str">
            <v>Programa Crea</v>
          </cell>
          <cell r="I1365" t="str">
            <v>Contratación Directa</v>
          </cell>
          <cell r="J1365" t="str">
            <v>Contratación directa.</v>
          </cell>
          <cell r="K1365" t="str">
            <v>Prestación de servicios</v>
          </cell>
          <cell r="N1365" t="str">
            <v>Si</v>
          </cell>
          <cell r="O1365" t="str">
            <v>Contrato Prestación de Servicios Profesionales</v>
          </cell>
          <cell r="P1365">
            <v>45392</v>
          </cell>
          <cell r="Q1365">
            <v>45393</v>
          </cell>
          <cell r="R1365">
            <v>45504</v>
          </cell>
          <cell r="S1365">
            <v>111</v>
          </cell>
          <cell r="T1365" t="str">
            <v>En Ejecución</v>
          </cell>
          <cell r="U1365" t="str">
            <v>ALBA YANETH REYES SUÁREZ</v>
          </cell>
          <cell r="X1365" t="str">
            <v>ALBA YANETH REYES SUAREZ</v>
          </cell>
          <cell r="Z1365" t="str">
            <v>Inversión</v>
          </cell>
          <cell r="AA1365">
            <v>2020110010061</v>
          </cell>
          <cell r="AC1365" t="str">
            <v>O23011601140000007619</v>
          </cell>
          <cell r="AF1365">
            <v>27228000</v>
          </cell>
          <cell r="AJ1365" t="str">
            <v>PRESTAR SERVICIOS PROFESIONALES AL IDARTES - SUBDIRECCIÓN DE FORMACIÓN ARTÍSTICA, PROGRAMA CREA, PARA LA 
 CONCEPTUALIZACIÓN Y APROPIACIÓN PEDAGÓGICA, LA GESTION CON INSTITUCIONES Y COMUNIDADES, PLANEACIÓN DE ESTATRATEGÍAS DE 
 CONVOCATORIA Y LA IMPLEMENTACIÓN DE LAS ACTIVIDADES RELACIONADAS CON EL DESARROLLO DE LOS PROCESOS DE FORMACIÓN DE LA 
 LÍNEA IMPULSO COLECTIVO, ACORDE CON LOS LINEAMIENTOS DEFINIDOS POR LA ENTIDAD.</v>
          </cell>
          <cell r="AK1365" t="str">
            <v>MARÍA HELENA PEÑA REYES</v>
          </cell>
          <cell r="AL1365">
            <v>52171698</v>
          </cell>
          <cell r="AM1365" t="str">
            <v>1329-2024</v>
          </cell>
          <cell r="AP1365" t="str">
            <v>SECOP II</v>
          </cell>
          <cell r="AS1365" t="str">
            <v>Falso</v>
          </cell>
          <cell r="AU1365" t="str">
            <v>SI</v>
          </cell>
          <cell r="AV1365" t="str">
            <v>Abril</v>
          </cell>
          <cell r="AW1365" t="e">
            <v>#N/A</v>
          </cell>
          <cell r="AX1365">
            <v>45504</v>
          </cell>
          <cell r="AY1365" t="str">
            <v>#REF!</v>
          </cell>
          <cell r="AZ1365" t="str">
            <v>CO1.PCCNTR.6190205</v>
          </cell>
        </row>
        <row r="1366">
          <cell r="D1366" t="str">
            <v>1331-2024</v>
          </cell>
          <cell r="E1366" t="str">
            <v>ALBA YANETH REYES SUÁREZ</v>
          </cell>
          <cell r="F1366" t="str">
            <v>Subdirección de Formación Artistica</v>
          </cell>
          <cell r="G1366" t="str">
            <v>Subdirección de Formación Artística</v>
          </cell>
          <cell r="H1366" t="str">
            <v>Programa Crea</v>
          </cell>
          <cell r="I1366" t="str">
            <v>Contratación Directa</v>
          </cell>
          <cell r="J1366" t="str">
            <v>Contratación directa.</v>
          </cell>
          <cell r="K1366" t="str">
            <v>Prestación de servicios</v>
          </cell>
          <cell r="N1366" t="str">
            <v>Si</v>
          </cell>
          <cell r="O1366" t="str">
            <v>Contrato Prestación de Servicios Profesionales</v>
          </cell>
          <cell r="P1366">
            <v>45392</v>
          </cell>
          <cell r="Q1366">
            <v>45393</v>
          </cell>
          <cell r="R1366">
            <v>45534</v>
          </cell>
          <cell r="S1366">
            <v>140</v>
          </cell>
          <cell r="T1366" t="str">
            <v>En Ejecución</v>
          </cell>
          <cell r="U1366" t="str">
            <v>ALBA YANETH REYES SUÁREZ</v>
          </cell>
          <cell r="X1366" t="str">
            <v>ALBA YANETH REYES SUAREZ</v>
          </cell>
          <cell r="Z1366" t="str">
            <v>Inversión</v>
          </cell>
          <cell r="AA1366">
            <v>2020110010061</v>
          </cell>
          <cell r="AC1366" t="str">
            <v>O23011601140000007619</v>
          </cell>
          <cell r="AF1366">
            <v>70400000</v>
          </cell>
          <cell r="AJ1366" t="str">
            <v>PRESTAR LOS SERVICIOS PROFESIONALES AL INSTITUTO DISTRITAL DE LAS ARTES - IDARTES- SUBDIRECCIÓN DE FORMACIÓN ARTÍSTICA, EN LA REALIZACIÓN Y SEGUIMIENTO DE LAS ACTIVIDADES QUE DESARROLLA EL COMPONENTE DE GESTIÓN TERRITORIAL DEL PROGRAMA CREA DE ACUERDO A LOS LÍNEAMIENTOS DE LA ENTIDAD.</v>
          </cell>
          <cell r="AK1366" t="str">
            <v>VANESSA REINOSO CHARRY</v>
          </cell>
          <cell r="AL1366">
            <v>52822488</v>
          </cell>
          <cell r="AM1366" t="str">
            <v>1331-2024</v>
          </cell>
          <cell r="AP1366" t="str">
            <v>SECOP II</v>
          </cell>
          <cell r="AS1366" t="str">
            <v>Falso</v>
          </cell>
          <cell r="AU1366" t="str">
            <v>SI</v>
          </cell>
          <cell r="AV1366" t="str">
            <v>Abril</v>
          </cell>
          <cell r="AW1366" t="e">
            <v>#N/A</v>
          </cell>
          <cell r="AX1366">
            <v>45534</v>
          </cell>
          <cell r="AY1366" t="str">
            <v>#REF!</v>
          </cell>
          <cell r="AZ1366" t="str">
            <v>CO1.PCCNTR.6193091</v>
          </cell>
        </row>
        <row r="1367">
          <cell r="D1367" t="str">
            <v>1332-2024</v>
          </cell>
          <cell r="E1367" t="str">
            <v>ALBA YANETH REYES SUÁREZ</v>
          </cell>
          <cell r="F1367" t="str">
            <v>Subdirección de Formación Artistica</v>
          </cell>
          <cell r="G1367" t="str">
            <v>Subdirección de Formación Artística</v>
          </cell>
          <cell r="H1367" t="str">
            <v>Programa Crea</v>
          </cell>
          <cell r="I1367" t="str">
            <v>Contratación Directa</v>
          </cell>
          <cell r="J1367" t="str">
            <v>Contratación directa.</v>
          </cell>
          <cell r="K1367" t="str">
            <v>Prestación de servicios</v>
          </cell>
          <cell r="N1367" t="str">
            <v>Si</v>
          </cell>
          <cell r="O1367" t="str">
            <v>Contrato Prestación de Servicios Profesionales</v>
          </cell>
          <cell r="P1367">
            <v>45392</v>
          </cell>
          <cell r="Q1367">
            <v>45393</v>
          </cell>
          <cell r="R1367">
            <v>45504</v>
          </cell>
          <cell r="S1367">
            <v>111</v>
          </cell>
          <cell r="T1367" t="str">
            <v>En Ejecución</v>
          </cell>
          <cell r="U1367" t="str">
            <v>ALBA YANETH REYES SUÁREZ</v>
          </cell>
          <cell r="X1367" t="str">
            <v>ALBA YANETH REYES SUAREZ</v>
          </cell>
          <cell r="Z1367" t="str">
            <v>Inversión</v>
          </cell>
          <cell r="AA1367">
            <v>2020110010061</v>
          </cell>
          <cell r="AC1367" t="str">
            <v>O23011601140000007619</v>
          </cell>
          <cell r="AF1367">
            <v>35200000</v>
          </cell>
          <cell r="AJ1367" t="str">
            <v>PRESTAR LOS SERVICIOS PROFESIONALES AL IDARTES - SUBDIRECCIÓN DE FORMACIÓN ARTÍSTICA, EN ACTIVIDADES RELACIONADAS CON LA ARTICULACIÓN DE LOS PROCESOS ENTRE LA SUBDIRECCIÓN ADMINISTRATIVA Y FINANCIERA Y EL PROGRAMA CREA PARA EL FUNCIONAMIENTO OPERATIVO DE LOS CENTROS DE FORMACIÓN ARTÍSTICA, DE ACUERDO CON LOS LINEAMIENTOS DE LA ENTIDAD.</v>
          </cell>
          <cell r="AK1367" t="str">
            <v>JUAN CAMILO BAUTISTA RENDON</v>
          </cell>
          <cell r="AL1367">
            <v>1018409053</v>
          </cell>
          <cell r="AM1367" t="str">
            <v>1332-2024</v>
          </cell>
          <cell r="AP1367" t="str">
            <v>SECOP II</v>
          </cell>
          <cell r="AS1367" t="str">
            <v>Falso</v>
          </cell>
          <cell r="AU1367" t="str">
            <v>SI</v>
          </cell>
          <cell r="AV1367" t="str">
            <v>Abril</v>
          </cell>
          <cell r="AW1367" t="e">
            <v>#N/A</v>
          </cell>
          <cell r="AX1367">
            <v>45504</v>
          </cell>
          <cell r="AY1367" t="str">
            <v>#REF!</v>
          </cell>
          <cell r="AZ1367" t="str">
            <v>CO1.PCCNTR.6193081</v>
          </cell>
        </row>
        <row r="1368">
          <cell r="D1368" t="str">
            <v>1333-2024</v>
          </cell>
          <cell r="E1368" t="str">
            <v>ALBA YANETH REYES SUÁREZ</v>
          </cell>
          <cell r="F1368" t="str">
            <v>Subdirección de Formación Artistica</v>
          </cell>
          <cell r="G1368" t="str">
            <v>Subdirección de Formación Artística</v>
          </cell>
          <cell r="H1368" t="str">
            <v>Programa Crea</v>
          </cell>
          <cell r="I1368" t="str">
            <v>Contratación Directa</v>
          </cell>
          <cell r="J1368" t="str">
            <v>Contratación directa.</v>
          </cell>
          <cell r="K1368" t="str">
            <v>Prestación de servicios</v>
          </cell>
          <cell r="N1368" t="str">
            <v>Si</v>
          </cell>
          <cell r="O1368" t="str">
            <v>Contrato Prestación de Servicios Profesionales</v>
          </cell>
          <cell r="P1368">
            <v>45392</v>
          </cell>
          <cell r="Q1368">
            <v>45393</v>
          </cell>
          <cell r="R1368">
            <v>45504</v>
          </cell>
          <cell r="S1368">
            <v>111</v>
          </cell>
          <cell r="T1368" t="str">
            <v>En Ejecución</v>
          </cell>
          <cell r="U1368" t="str">
            <v>ALBA YANETH REYES SUÁREZ</v>
          </cell>
          <cell r="X1368" t="str">
            <v>ALBA YANETH REYES SUAREZ</v>
          </cell>
          <cell r="Z1368" t="str">
            <v>Inversión</v>
          </cell>
          <cell r="AA1368">
            <v>2020110010061</v>
          </cell>
          <cell r="AC1368" t="str">
            <v>O23011601140000007619</v>
          </cell>
          <cell r="AF1368">
            <v>35200000</v>
          </cell>
          <cell r="AJ1368" t="str">
            <v>PRESTAR SERVICIOS PROFESIONALES AL IDARTES - SUBDIRECCIÓN DE FORMACIÓN ARTÍSTICA, PARA LA ORIENTACIÓN DEL COMPONENTE PEDAGÓGICO, EN TORNO A LA REFLEXIÓN, CONSTRUCCIÓN, IMPLEMENTACIÓN Y SISTEMATIZACIÓN DE LOS PROCESO DE FORMACIÓN ARTÍSTICA, ASÍ COMO LA SOCIALIZACIÓN Y APROPIACIÓN DE LAS PERSPECTIVAS PEDAGÓGICAS DEL PROGRAMA CREA, SEGÚN LOS REQUERIMIENTOS DE LA ENTIDAD.</v>
          </cell>
          <cell r="AK1368" t="str">
            <v>MARÍA FERNANDA GÓMEZ SÁNCHEZ</v>
          </cell>
          <cell r="AL1368">
            <v>1013603354</v>
          </cell>
          <cell r="AM1368" t="str">
            <v>1333-2024</v>
          </cell>
          <cell r="AP1368" t="str">
            <v>SECOP II</v>
          </cell>
          <cell r="AS1368" t="str">
            <v>Falso</v>
          </cell>
          <cell r="AU1368" t="str">
            <v>SI</v>
          </cell>
          <cell r="AV1368" t="str">
            <v>Abril</v>
          </cell>
          <cell r="AW1368" t="e">
            <v>#N/A</v>
          </cell>
          <cell r="AX1368">
            <v>45504</v>
          </cell>
          <cell r="AY1368" t="str">
            <v>#REF!</v>
          </cell>
          <cell r="AZ1368" t="str">
            <v>CO1.PCCNTR.6193075</v>
          </cell>
        </row>
        <row r="1369">
          <cell r="D1369" t="str">
            <v>1334-2024</v>
          </cell>
          <cell r="E1369" t="str">
            <v>ALBA YANETH REYES SUÁREZ</v>
          </cell>
          <cell r="F1369" t="str">
            <v>Subdirección de Formación Artistica</v>
          </cell>
          <cell r="G1369" t="str">
            <v>Subdirección de Formación Artística</v>
          </cell>
          <cell r="H1369" t="str">
            <v>Programa Crea</v>
          </cell>
          <cell r="I1369" t="str">
            <v>Contratación Directa</v>
          </cell>
          <cell r="J1369" t="str">
            <v>Contratación directa.</v>
          </cell>
          <cell r="K1369" t="str">
            <v>Prestación de servicios</v>
          </cell>
          <cell r="N1369" t="str">
            <v>Si</v>
          </cell>
          <cell r="O1369" t="str">
            <v>Contrato Prestación de Servicios Apoyo a la Gestión</v>
          </cell>
          <cell r="P1369">
            <v>45392</v>
          </cell>
          <cell r="Q1369">
            <v>45393</v>
          </cell>
          <cell r="R1369">
            <v>45504</v>
          </cell>
          <cell r="S1369">
            <v>111</v>
          </cell>
          <cell r="T1369" t="str">
            <v>Terminado</v>
          </cell>
          <cell r="U1369" t="str">
            <v>ALBA YANETH REYES SUÁREZ</v>
          </cell>
          <cell r="X1369" t="str">
            <v>ALBA YANETH REYES SUAREZ</v>
          </cell>
          <cell r="Z1369" t="str">
            <v>Inversión</v>
          </cell>
          <cell r="AA1369">
            <v>2020110010061</v>
          </cell>
          <cell r="AC1369" t="str">
            <v>O23011601140000007619</v>
          </cell>
          <cell r="AF1369">
            <v>39600000</v>
          </cell>
          <cell r="AJ1369" t="str">
            <v>PRESTAR SERVICIOS DE APOYO A LA GESTIÓN AL IDARTES - SUBDIRECCIÓN DE FORMACIÓN ARTÍSTICA, EN LAS ACTIVIDADES DE ACOMPAÑAMIENTO, IMPLEMENTACIÓN Y ARTICULACIÓN DE LOS LINEAMIENTOS PARA EL DESARROLLO DE LAS ACCIONES ARTÍSTICAS, PEDAGÓGICAS Y ADMINISTRATIVAS DEL PROGRAMA CREA.</v>
          </cell>
          <cell r="AK1369" t="str">
            <v>josé alberto arroyo</v>
          </cell>
          <cell r="AL1369">
            <v>79671296</v>
          </cell>
          <cell r="AM1369" t="str">
            <v>1334-2024</v>
          </cell>
          <cell r="AP1369" t="str">
            <v>SECOP II</v>
          </cell>
          <cell r="AS1369" t="str">
            <v>Falso</v>
          </cell>
          <cell r="AU1369" t="str">
            <v>SI</v>
          </cell>
          <cell r="AV1369" t="str">
            <v>Abril</v>
          </cell>
          <cell r="AW1369">
            <v>45443</v>
          </cell>
          <cell r="AX1369">
            <v>45443</v>
          </cell>
          <cell r="AY1369" t="str">
            <v>#REF!</v>
          </cell>
          <cell r="AZ1369" t="str">
            <v>CO1.PCCNTR.6193445</v>
          </cell>
        </row>
        <row r="1370">
          <cell r="D1370" t="str">
            <v>1335-2024</v>
          </cell>
          <cell r="E1370" t="str">
            <v>ANDRES FELIPE ALBARRACIN RODRIGUEZ</v>
          </cell>
          <cell r="F1370" t="str">
            <v>Subdirección Administrativa y Financiera</v>
          </cell>
          <cell r="I1370" t="str">
            <v>Mínima Cuantía</v>
          </cell>
          <cell r="J1370" t="str">
            <v>Mínima cuantía</v>
          </cell>
          <cell r="K1370" t="str">
            <v>Prestación de servicios</v>
          </cell>
          <cell r="N1370" t="str">
            <v>No</v>
          </cell>
          <cell r="O1370" t="str">
            <v>N/A</v>
          </cell>
          <cell r="P1370">
            <v>45392</v>
          </cell>
          <cell r="Q1370">
            <v>45397</v>
          </cell>
          <cell r="R1370">
            <v>45777</v>
          </cell>
          <cell r="S1370">
            <v>376</v>
          </cell>
          <cell r="T1370" t="str">
            <v>En Ejecución</v>
          </cell>
          <cell r="U1370" t="str">
            <v>ANDRES FELIPE ALBARRACIN RODRIGUEZ</v>
          </cell>
          <cell r="Z1370" t="str">
            <v>Funcionamiento</v>
          </cell>
          <cell r="AC1370" t="str">
            <v>O21202020090393121</v>
          </cell>
          <cell r="AF1370">
            <v>23230000</v>
          </cell>
          <cell r="AJ1370" t="str">
            <v>CONTRATAR LA PRESTACIÓN DE SERVICIOS DE EXÁMENES MÉDICOS OCUPACIONALES Y SERVICIOS DE VACUNACIÓN, PARA PREVENIR Y CONTROLAR ENFERMEDADES QUE PUEDAN CONTRAER LOS(AS) SERVIDORES(AS) DEL INSTITUTO DISTRITAL DE LAS ARTES IDARTES, POR EXPOSICIÓN A FACTORES DE RIESGO ASOCIADOS A LAS ACTIVIDADES LABORALES.</v>
          </cell>
          <cell r="AK1370" t="str">
            <v>MEDICAL PROTECTION S.A.S SALUD OCUPACIONAL</v>
          </cell>
          <cell r="AL1370">
            <v>900170405</v>
          </cell>
          <cell r="AM1370" t="str">
            <v>IDARTES-IP-MIC-004-2024</v>
          </cell>
          <cell r="AP1370" t="str">
            <v>SECOP II</v>
          </cell>
          <cell r="AS1370" t="str">
            <v>Ok</v>
          </cell>
          <cell r="AU1370" t="str">
            <v>SI</v>
          </cell>
          <cell r="AV1370" t="str">
            <v>Abril</v>
          </cell>
          <cell r="AW1370" t="e">
            <v>#N/A</v>
          </cell>
          <cell r="AX1370">
            <v>45777</v>
          </cell>
          <cell r="AY1370" t="str">
            <v>#REF!</v>
          </cell>
          <cell r="AZ1370" t="str">
            <v>CO1.PCCNTR.6191205</v>
          </cell>
        </row>
        <row r="1371">
          <cell r="D1371" t="str">
            <v>1337-2024</v>
          </cell>
          <cell r="E1371" t="str">
            <v>ALBA YANETH REYES SUÁREZ</v>
          </cell>
          <cell r="F1371" t="str">
            <v>Subdirección de Formación Artistica</v>
          </cell>
          <cell r="G1371" t="str">
            <v>Subdirección de Formación Artística</v>
          </cell>
          <cell r="H1371" t="str">
            <v>Programa Crea</v>
          </cell>
          <cell r="I1371" t="str">
            <v>Contratación Directa</v>
          </cell>
          <cell r="J1371" t="str">
            <v>Contratación directa.</v>
          </cell>
          <cell r="K1371" t="str">
            <v>Prestación de servicios</v>
          </cell>
          <cell r="N1371" t="str">
            <v>Si</v>
          </cell>
          <cell r="O1371" t="str">
            <v>Contrato Prestación de Servicios Apoyo a la Gestión</v>
          </cell>
          <cell r="P1371">
            <v>45392</v>
          </cell>
          <cell r="Q1371">
            <v>45394</v>
          </cell>
          <cell r="R1371">
            <v>45649</v>
          </cell>
          <cell r="S1371">
            <v>252</v>
          </cell>
          <cell r="T1371" t="str">
            <v>En Ejecución</v>
          </cell>
          <cell r="U1371" t="str">
            <v>ALBA YANETH REYES SUÁREZ</v>
          </cell>
          <cell r="X1371" t="str">
            <v>ALBA YANETH REYES SUAREZ</v>
          </cell>
          <cell r="Z1371" t="str">
            <v>Inversión</v>
          </cell>
          <cell r="AA1371">
            <v>2020110010061</v>
          </cell>
          <cell r="AC1371" t="str">
            <v>O23011601140000007619</v>
          </cell>
          <cell r="AF1371">
            <v>21855300</v>
          </cell>
          <cell r="AI1371" t="str">
            <v>$ 2.493.000,00</v>
          </cell>
          <cell r="AJ1371"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371" t="str">
            <v>John Castro Esquivel</v>
          </cell>
          <cell r="AL1371">
            <v>1032468613</v>
          </cell>
          <cell r="AM1371" t="str">
            <v>1337-2024</v>
          </cell>
          <cell r="AP1371" t="str">
            <v>SECOP II</v>
          </cell>
          <cell r="AS1371" t="str">
            <v>Falso</v>
          </cell>
          <cell r="AU1371" t="str">
            <v>SI</v>
          </cell>
          <cell r="AV1371" t="str">
            <v>Abril</v>
          </cell>
          <cell r="AW1371" t="e">
            <v>#N/A</v>
          </cell>
          <cell r="AX1371">
            <v>45649</v>
          </cell>
          <cell r="AY1371" t="str">
            <v>#REF!</v>
          </cell>
          <cell r="AZ1371" t="str">
            <v>CO1.PCCNTR.6191428</v>
          </cell>
        </row>
        <row r="1372">
          <cell r="D1372" t="str">
            <v>1338-2024</v>
          </cell>
          <cell r="E1372" t="str">
            <v>SILVIA OSPINA HENAO</v>
          </cell>
          <cell r="F1372" t="str">
            <v>Subdirección de Equipamientos Culturales</v>
          </cell>
          <cell r="I1372" t="str">
            <v>Contratación Directa</v>
          </cell>
          <cell r="J1372" t="str">
            <v>Contratación directa.</v>
          </cell>
          <cell r="K1372" t="str">
            <v>Prestación de servicios</v>
          </cell>
          <cell r="N1372" t="str">
            <v>Si</v>
          </cell>
          <cell r="O1372" t="str">
            <v>Contrato Prestación de Servicios Profesionales</v>
          </cell>
          <cell r="P1372">
            <v>45392</v>
          </cell>
          <cell r="Q1372">
            <v>45393</v>
          </cell>
          <cell r="R1372">
            <v>45657</v>
          </cell>
          <cell r="S1372">
            <v>261</v>
          </cell>
          <cell r="T1372" t="str">
            <v>En Ejecución</v>
          </cell>
          <cell r="U1372" t="str">
            <v>SILVIA OSPINA HENAO</v>
          </cell>
          <cell r="X1372" t="str">
            <v>SILVIA OSPINA HENAO</v>
          </cell>
          <cell r="Z1372" t="str">
            <v>Inversión</v>
          </cell>
          <cell r="AA1372">
            <v>2020110010158</v>
          </cell>
          <cell r="AC1372" t="str">
            <v>O23011601210000007614</v>
          </cell>
          <cell r="AF1372">
            <v>39510000</v>
          </cell>
          <cell r="AI1372" t="str">
            <v>$ 4.390.000,00</v>
          </cell>
          <cell r="AJ1372" t="str">
            <v>PRESTAR SERVICIOS PROFESIONALES A LA SUBDIRECCIÓN DE EQUIPAMIENTOS CULTURALES - IDARTES, EN ACTIVIDADES ADMINISTRATIVAS Y 
 OPERATIVAS RELACIONADAS CON LA GESTIÓN DEL PROCESO DE TAQUILLA Y BOLETERÍA, ASÍ COMO EL SEGUIMIENTO REQUERIDO EN EL 
 TEATRO EL ENSUEÑO Y DEMÁS EQUIPAMIENTOS A CARGO DE LA SUBDIRECCIÓN.</v>
          </cell>
          <cell r="AK1372" t="str">
            <v>Hernan Felipe Aristizabal Castellanos</v>
          </cell>
          <cell r="AL1372">
            <v>1026562773</v>
          </cell>
          <cell r="AM1372" t="str">
            <v>1338-2024</v>
          </cell>
          <cell r="AP1372" t="str">
            <v>SECOP II</v>
          </cell>
          <cell r="AS1372" t="str">
            <v>Falso</v>
          </cell>
          <cell r="AU1372" t="str">
            <v>SI</v>
          </cell>
          <cell r="AV1372" t="str">
            <v>Abril</v>
          </cell>
          <cell r="AW1372" t="e">
            <v>#N/A</v>
          </cell>
          <cell r="AX1372">
            <v>45657</v>
          </cell>
          <cell r="AY1372" t="str">
            <v>#REF!</v>
          </cell>
          <cell r="AZ1372" t="str">
            <v>CO1.PCCNTR.6194264</v>
          </cell>
        </row>
        <row r="1373">
          <cell r="D1373" t="str">
            <v>1340-2024</v>
          </cell>
          <cell r="E1373" t="str">
            <v>ANDRES FELIPE ALBARRACIN RODRIGUEZ</v>
          </cell>
          <cell r="F1373" t="str">
            <v>Subdirección Administrativa y Financiera</v>
          </cell>
          <cell r="H1373" t="str">
            <v>Dirección General</v>
          </cell>
          <cell r="I1373" t="str">
            <v>Contratación Directa</v>
          </cell>
          <cell r="J1373" t="str">
            <v>Contratación directa.</v>
          </cell>
          <cell r="K1373" t="str">
            <v>Prestación de servicios</v>
          </cell>
          <cell r="N1373" t="str">
            <v>Si</v>
          </cell>
          <cell r="O1373" t="str">
            <v>Contrato Prestación de Servicios Profesionales</v>
          </cell>
          <cell r="P1373">
            <v>45392</v>
          </cell>
          <cell r="Q1373">
            <v>45398</v>
          </cell>
          <cell r="R1373">
            <v>45687</v>
          </cell>
          <cell r="S1373">
            <v>285</v>
          </cell>
          <cell r="T1373" t="str">
            <v>En Ejecución</v>
          </cell>
          <cell r="U1373" t="str">
            <v>ANDRES FELIPE ALBARRACIN RODRIGUEZ</v>
          </cell>
          <cell r="X1373" t="str">
            <v>PAOLA ANDREA MENDEZ HERNANDEZ</v>
          </cell>
          <cell r="Z1373" t="str">
            <v>Inversión</v>
          </cell>
          <cell r="AA1373">
            <v>2020110010376</v>
          </cell>
          <cell r="AC1373" t="str">
            <v>O23011605560000007902</v>
          </cell>
          <cell r="AF1373">
            <v>59640000</v>
          </cell>
          <cell r="AI1373" t="str">
            <v>$ 6.300.000,00</v>
          </cell>
          <cell r="AJ1373" t="str">
            <v>Prestar servicios profesionales al Instituto Distrital de las Artes- Idartes - Dirección General- Comunicaciones como periodista para el desarrollo de actividades relacionadas con la elaboración y ejecución de las estrategias de comunicación de los eventos, actividades y programas institucionales, de conformidad con los lineamientos de la Entidad.</v>
          </cell>
          <cell r="AK1373" t="str">
            <v>Nicolás Camilo Guzmán Bustos</v>
          </cell>
          <cell r="AL1373">
            <v>1016064689</v>
          </cell>
          <cell r="AM1373" t="str">
            <v>1340-2024</v>
          </cell>
          <cell r="AP1373" t="str">
            <v>SECOP II</v>
          </cell>
          <cell r="AS1373" t="str">
            <v>Falso</v>
          </cell>
          <cell r="AU1373" t="str">
            <v>SI</v>
          </cell>
          <cell r="AV1373" t="str">
            <v>Abril</v>
          </cell>
          <cell r="AW1373" t="e">
            <v>#N/A</v>
          </cell>
          <cell r="AX1373">
            <v>45687</v>
          </cell>
          <cell r="AY1373" t="str">
            <v>#REF!</v>
          </cell>
          <cell r="AZ1373" t="str">
            <v>CO1.PCCNTR.6194887</v>
          </cell>
        </row>
        <row r="1374">
          <cell r="D1374" t="str">
            <v>1344-2024</v>
          </cell>
          <cell r="E1374" t="str">
            <v>ALBA YANETH REYES SUÁREZ</v>
          </cell>
          <cell r="F1374" t="str">
            <v>Subdirección de Formación Artistica</v>
          </cell>
          <cell r="G1374" t="str">
            <v>Subdirección de Formación Artística</v>
          </cell>
          <cell r="H1374" t="str">
            <v>Programa Crea</v>
          </cell>
          <cell r="I1374" t="str">
            <v>Contratación Directa</v>
          </cell>
          <cell r="J1374" t="str">
            <v>Contratación directa.</v>
          </cell>
          <cell r="K1374" t="str">
            <v>Prestación de servicios</v>
          </cell>
          <cell r="N1374" t="str">
            <v>Si</v>
          </cell>
          <cell r="O1374" t="str">
            <v>Contrato Prestación de Servicios Profesionales</v>
          </cell>
          <cell r="P1374">
            <v>45392</v>
          </cell>
          <cell r="Q1374">
            <v>45398</v>
          </cell>
          <cell r="R1374">
            <v>45473</v>
          </cell>
          <cell r="S1374">
            <v>75</v>
          </cell>
          <cell r="T1374" t="str">
            <v>En Ejecución</v>
          </cell>
          <cell r="U1374" t="str">
            <v>ALBA YANETH REYES SUÁREZ</v>
          </cell>
          <cell r="X1374" t="str">
            <v>ALBA YANETH REYES SUAREZ</v>
          </cell>
          <cell r="Z1374" t="str">
            <v>Inversión</v>
          </cell>
          <cell r="AA1374">
            <v>2020110010061</v>
          </cell>
          <cell r="AC1374" t="str">
            <v>O23011601140000007619</v>
          </cell>
          <cell r="AF1374">
            <v>7213635</v>
          </cell>
          <cell r="AJ137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374" t="str">
            <v>Aníbal Gabriel Jiménez Blanco</v>
          </cell>
          <cell r="AL1374">
            <v>8786342</v>
          </cell>
          <cell r="AM1374" t="str">
            <v>1344-2024</v>
          </cell>
          <cell r="AP1374" t="str">
            <v>SECOP II</v>
          </cell>
          <cell r="AS1374" t="str">
            <v>Falso</v>
          </cell>
          <cell r="AU1374" t="str">
            <v>SI</v>
          </cell>
          <cell r="AV1374" t="str">
            <v>Abril</v>
          </cell>
          <cell r="AW1374" t="e">
            <v>#N/A</v>
          </cell>
          <cell r="AX1374">
            <v>45473</v>
          </cell>
          <cell r="AY1374" t="str">
            <v>#REF!</v>
          </cell>
          <cell r="AZ1374" t="str">
            <v>CO1.PCCNTR.6191836</v>
          </cell>
        </row>
        <row r="1375">
          <cell r="D1375" t="str">
            <v>1350-2024</v>
          </cell>
          <cell r="E1375" t="str">
            <v>ANDRES FELIPE ALBARRACIN RODRIGUEZ</v>
          </cell>
          <cell r="F1375" t="str">
            <v>Subdirección Administrativa y Financiera</v>
          </cell>
          <cell r="H1375" t="str">
            <v>Dirección General</v>
          </cell>
          <cell r="I1375" t="str">
            <v>Contratación Directa</v>
          </cell>
          <cell r="J1375" t="str">
            <v>Contratación directa.</v>
          </cell>
          <cell r="K1375" t="str">
            <v>Prestación de servicios</v>
          </cell>
          <cell r="N1375" t="str">
            <v>Si</v>
          </cell>
          <cell r="O1375" t="str">
            <v>Contrato Prestación de Servicios Profesionales</v>
          </cell>
          <cell r="P1375">
            <v>45392</v>
          </cell>
          <cell r="Q1375">
            <v>45393</v>
          </cell>
          <cell r="R1375">
            <v>45687</v>
          </cell>
          <cell r="S1375">
            <v>290</v>
          </cell>
          <cell r="T1375" t="str">
            <v>En Ejecución</v>
          </cell>
          <cell r="U1375" t="str">
            <v>ANDRES FELIPE ALBARRACIN RODRIGUEZ</v>
          </cell>
          <cell r="X1375" t="str">
            <v>PAOLA ANDREA MENDEZ HERNANDEZ</v>
          </cell>
          <cell r="Z1375" t="str">
            <v>Inversión</v>
          </cell>
          <cell r="AA1375">
            <v>2020110010376</v>
          </cell>
          <cell r="AC1375" t="str">
            <v>O23011605560000007902</v>
          </cell>
          <cell r="AF1375">
            <v>48166667</v>
          </cell>
          <cell r="AI1375" t="str">
            <v>$ 5.000.000,00</v>
          </cell>
          <cell r="AJ1375" t="str">
            <v>Prestar servicios profesionales al Instituto Distrital de las Artes Idartes Dirección General Comunicaciones en la implementación y seguimiento de estrategias digitales que permitan la difusión de contenidos en redes sociales de las actividades, eventos y programas institucionales, de conformidad con los lineamientos de la Entidad.</v>
          </cell>
          <cell r="AK1375" t="str">
            <v>Angie Katerine Molina Abril</v>
          </cell>
          <cell r="AL1375">
            <v>1023948192</v>
          </cell>
          <cell r="AM1375" t="str">
            <v>1350-2024</v>
          </cell>
          <cell r="AP1375" t="str">
            <v>SECOP II</v>
          </cell>
          <cell r="AS1375" t="str">
            <v>Falso</v>
          </cell>
          <cell r="AU1375" t="str">
            <v>SI</v>
          </cell>
          <cell r="AV1375" t="str">
            <v>Abril</v>
          </cell>
          <cell r="AW1375" t="e">
            <v>#N/A</v>
          </cell>
          <cell r="AX1375">
            <v>45687</v>
          </cell>
          <cell r="AY1375" t="str">
            <v>#REF!</v>
          </cell>
          <cell r="AZ1375" t="str">
            <v>CO1.PCCNTR.6195957</v>
          </cell>
        </row>
        <row r="1376">
          <cell r="D1376" t="str">
            <v>1354-2024</v>
          </cell>
          <cell r="E1376" t="str">
            <v>ANDRES FELIPE ALBARRACIN RODRIGUEZ</v>
          </cell>
          <cell r="F1376" t="str">
            <v>Subdirección Administrativa y Financiera</v>
          </cell>
          <cell r="H1376" t="str">
            <v>Oficina Asesora de Planeación y Tecnologias de la Informaciónn</v>
          </cell>
          <cell r="I1376" t="str">
            <v>Contratación Directa</v>
          </cell>
          <cell r="J1376" t="str">
            <v>Contratación directa.</v>
          </cell>
          <cell r="K1376" t="str">
            <v>Prestación de servicios</v>
          </cell>
          <cell r="N1376" t="str">
            <v>Si</v>
          </cell>
          <cell r="O1376" t="str">
            <v>Contrato Prestación de Servicios Profesionales</v>
          </cell>
          <cell r="P1376">
            <v>45392</v>
          </cell>
          <cell r="Q1376">
            <v>45393</v>
          </cell>
          <cell r="R1376">
            <v>45685</v>
          </cell>
          <cell r="S1376">
            <v>288</v>
          </cell>
          <cell r="T1376" t="str">
            <v>En Ejecución</v>
          </cell>
          <cell r="U1376" t="str">
            <v>ANDRES FELIPE ALBARRACIN RODRIGUEZ</v>
          </cell>
          <cell r="X1376" t="str">
            <v>DANIEL SANCHEZ ROJAS</v>
          </cell>
          <cell r="Z1376" t="str">
            <v>Inversión</v>
          </cell>
          <cell r="AA1376">
            <v>2020110010376</v>
          </cell>
          <cell r="AC1376" t="str">
            <v>O23011605560000007902</v>
          </cell>
          <cell r="AF1376">
            <v>70905600</v>
          </cell>
          <cell r="AI1376" t="str">
            <v>$ 7.068.223,00</v>
          </cell>
          <cell r="AJ1376" t="str">
            <v>PRESTAR SERVICIOS PROFESIONALES A IDARTES - OFICINA ASESORA DE PLANEACIÓN Y TECNOLOGÍAS DE LA INFORMACIÓN, EN LA IMPLEMENTACIÓN DEL MODELO INTEGRADO DE PLANEACIÓN Y GESTIÓN MIPG, EN LO RELACIONADO CON LA DIMENSIÓN DE GESTIÓN DEL CONOCIMIENTO Y GESTIÓN CON VALORES PARA RESULTADOS, Y DE MANERA PARTICULAR CON FORMULACIÓN Y SEGUIMIENTO DE LOS PLANES DE ACCIÓN INSTITUCIONAL, Y EL SEGUIMIENTO AL LINK DE TRANSPARENCIA ACORDE CON LOS LINEAMIENTOS TECNICOS Y NORMATIVIDAD VIGENTE EN LA MATERIA.</v>
          </cell>
          <cell r="AK1376" t="str">
            <v>carlos andres mendez espitia</v>
          </cell>
          <cell r="AL1376">
            <v>80017698</v>
          </cell>
          <cell r="AM1376" t="str">
            <v>1354-2024</v>
          </cell>
          <cell r="AP1376" t="str">
            <v>SECOP II</v>
          </cell>
          <cell r="AS1376" t="str">
            <v>Falso</v>
          </cell>
          <cell r="AU1376" t="str">
            <v>SI</v>
          </cell>
          <cell r="AV1376" t="str">
            <v>Abril</v>
          </cell>
          <cell r="AW1376" t="e">
            <v>#N/A</v>
          </cell>
          <cell r="AX1376">
            <v>45685</v>
          </cell>
          <cell r="AY1376" t="str">
            <v>#REF!</v>
          </cell>
          <cell r="AZ1376" t="str">
            <v>CO1.PCCNTR.6194550</v>
          </cell>
        </row>
        <row r="1377">
          <cell r="D1377" t="str">
            <v>PUFA-088-2024</v>
          </cell>
          <cell r="E1377" t="str">
            <v>LINA MARIA GAVIRIA HURTADO</v>
          </cell>
          <cell r="F1377" t="str">
            <v>Subdirección de las Artes</v>
          </cell>
          <cell r="G1377" t="str">
            <v>Gerencia de Artes Audiovisuales</v>
          </cell>
          <cell r="H1377" t="str">
            <v>GERENTE DE ARTES AUDIOVISUALES</v>
          </cell>
          <cell r="I1377" t="str">
            <v>Contratación Directa</v>
          </cell>
          <cell r="J1377" t="str">
            <v>Contratación directa.</v>
          </cell>
          <cell r="K1377" t="str">
            <v>Prestación de servicios</v>
          </cell>
          <cell r="L1377" t="str">
            <v>17 17. Contrato de Prestación de Servicios</v>
          </cell>
          <cell r="M1377" t="str">
            <v xml:space="preserve">49 49-Otros Servicios </v>
          </cell>
          <cell r="N1377" t="str">
            <v>No</v>
          </cell>
          <cell r="O1377" t="str">
            <v>N/A</v>
          </cell>
          <cell r="P1377">
            <v>45392</v>
          </cell>
          <cell r="Q1377">
            <v>45393</v>
          </cell>
          <cell r="R1377">
            <v>45393</v>
          </cell>
          <cell r="S1377">
            <v>1</v>
          </cell>
          <cell r="T1377" t="str">
            <v>En Ejecución</v>
          </cell>
          <cell r="U1377" t="str">
            <v>LINA MARIA GAVIRIA HURTADO</v>
          </cell>
          <cell r="V1377">
            <v>52247497</v>
          </cell>
          <cell r="X1377" t="str">
            <v>Ricardo Alfonso Cantor Bossa</v>
          </cell>
          <cell r="Y1377">
            <v>80797050</v>
          </cell>
          <cell r="Z1377" t="str">
            <v>N/A</v>
          </cell>
          <cell r="AC1377" t="str">
            <v>N/A - Valor Cero / Coproducción</v>
          </cell>
          <cell r="AE1377">
            <v>0</v>
          </cell>
          <cell r="AF1377">
            <v>0</v>
          </cell>
          <cell r="AI1377" t="str">
            <v>N/A</v>
          </cell>
          <cell r="AJ1377"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377" t="str">
            <v>LOVE PRODUCCIONES S.A.S.</v>
          </cell>
          <cell r="AL1377">
            <v>900464950</v>
          </cell>
          <cell r="AM1377" t="str">
            <v>PUFA-088-2024</v>
          </cell>
          <cell r="AP1377" t="str">
            <v>SECOP II</v>
          </cell>
          <cell r="AS1377" t="str">
            <v>Falso</v>
          </cell>
          <cell r="AU1377" t="str">
            <v>SI</v>
          </cell>
          <cell r="AV1377" t="str">
            <v>Septiembre</v>
          </cell>
          <cell r="AW1377" t="e">
            <v>#N/A</v>
          </cell>
          <cell r="AX1377">
            <v>45393</v>
          </cell>
          <cell r="AY1377" t="str">
            <v>#REF!</v>
          </cell>
          <cell r="AZ1377" t="str">
            <v>CO1.PCCNTR.6194232</v>
          </cell>
        </row>
        <row r="1378">
          <cell r="D1378" t="str">
            <v>1192-2024</v>
          </cell>
          <cell r="E1378" t="str">
            <v>LINA MARIA GAVIRIA HURTADO</v>
          </cell>
          <cell r="F1378" t="str">
            <v>Subdirección de las Artes</v>
          </cell>
          <cell r="H1378" t="str">
            <v>Oficina Asesora Jurídica</v>
          </cell>
          <cell r="I1378" t="str">
            <v>Contratación Directa</v>
          </cell>
          <cell r="J1378" t="str">
            <v>Contratación directa.</v>
          </cell>
          <cell r="K1378" t="str">
            <v>Prestación de servicios</v>
          </cell>
          <cell r="N1378" t="str">
            <v>Si</v>
          </cell>
          <cell r="O1378" t="str">
            <v>Contrato Prestación de Servicios Profesionales</v>
          </cell>
          <cell r="P1378">
            <v>45393</v>
          </cell>
          <cell r="Q1378">
            <v>45397</v>
          </cell>
          <cell r="R1378">
            <v>45688</v>
          </cell>
          <cell r="S1378">
            <v>287</v>
          </cell>
          <cell r="T1378" t="str">
            <v>En Ejecución</v>
          </cell>
          <cell r="U1378" t="str">
            <v>LINA MARIA GAVIRIA HURTADO</v>
          </cell>
          <cell r="X1378" t="str">
            <v>HEIDY YOBANNA MORENO MORENO</v>
          </cell>
          <cell r="Z1378" t="str">
            <v>Inversión</v>
          </cell>
          <cell r="AA1378">
            <v>2020110010060</v>
          </cell>
          <cell r="AC1378" t="str">
            <v>O23011601210000007600</v>
          </cell>
          <cell r="AF1378">
            <v>73000000</v>
          </cell>
          <cell r="AI1378" t="str">
            <v>$ 7.300.000,00</v>
          </cell>
          <cell r="AJ1378" t="str">
            <v>Prestar servicios profesionales al Instituto Distrital de las Artes - Oficina Asesora Jurídica en materia del Programa Distrital de Estímulos y otros programas de fomento, procesos administrativos sancionatorios en materia de convocatorias, invitaciones culturales y trámites sancionatorios, asuntos de orden contractual y poscontractual, acorde con procesos y procedimientos de gestión jurídica definidos en la Entidad</v>
          </cell>
          <cell r="AK1378" t="str">
            <v>Alvaro Gonzalo Delgado Hidalgo</v>
          </cell>
          <cell r="AL1378">
            <v>79955751</v>
          </cell>
          <cell r="AM1378" t="str">
            <v>1192-2024</v>
          </cell>
          <cell r="AP1378" t="str">
            <v>SECOP II</v>
          </cell>
          <cell r="AS1378" t="str">
            <v>Falso</v>
          </cell>
          <cell r="AU1378" t="str">
            <v>SI</v>
          </cell>
          <cell r="AV1378" t="str">
            <v>Abril</v>
          </cell>
          <cell r="AW1378" t="e">
            <v>#N/A</v>
          </cell>
          <cell r="AX1378">
            <v>45688</v>
          </cell>
          <cell r="AY1378" t="str">
            <v>#REF!</v>
          </cell>
          <cell r="AZ1378" t="str">
            <v>CO1.PCCNTR.6163136</v>
          </cell>
        </row>
        <row r="1379">
          <cell r="D1379" t="str">
            <v>1194-2024</v>
          </cell>
          <cell r="E1379" t="str">
            <v>ALBA YANETH REYES SUÁREZ</v>
          </cell>
          <cell r="F1379" t="str">
            <v>Subdirección de Formación Artistica</v>
          </cell>
          <cell r="G1379" t="str">
            <v>Subdirección de Formación Artística</v>
          </cell>
          <cell r="H1379" t="str">
            <v>Programa Nidos</v>
          </cell>
          <cell r="I1379" t="str">
            <v>Contratación Directa</v>
          </cell>
          <cell r="J1379" t="str">
            <v>Contratación directa.</v>
          </cell>
          <cell r="K1379" t="str">
            <v>Prestación de servicios</v>
          </cell>
          <cell r="N1379" t="str">
            <v>Si</v>
          </cell>
          <cell r="O1379" t="str">
            <v>Contrato Prestación de Servicios Apoyo a la Gestión</v>
          </cell>
          <cell r="P1379">
            <v>45393</v>
          </cell>
          <cell r="Q1379">
            <v>45398</v>
          </cell>
          <cell r="R1379">
            <v>45608</v>
          </cell>
          <cell r="S1379">
            <v>207</v>
          </cell>
          <cell r="T1379" t="str">
            <v>En Ejecución</v>
          </cell>
          <cell r="U1379" t="str">
            <v>ALBA YANETH REYES SUÁREZ</v>
          </cell>
          <cell r="X1379" t="str">
            <v>ALBA YANETH REYES SUAREZ</v>
          </cell>
          <cell r="Z1379" t="str">
            <v>Inversión</v>
          </cell>
          <cell r="AA1379">
            <v>2020110010209</v>
          </cell>
          <cell r="AC1379" t="str">
            <v>O23011601120000007617</v>
          </cell>
          <cell r="AF1379">
            <v>21885400</v>
          </cell>
          <cell r="AI1379" t="str">
            <v>$ 2.998.000,00</v>
          </cell>
          <cell r="AJ1379" t="str">
            <v>Prestar servicios de apoyo a la gestión al Idartes- Subdirección de Formación Artística en el apoyo al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79" t="str">
            <v>LUIGY ESTEBAN CADENA PIÑEROS</v>
          </cell>
          <cell r="AL1379">
            <v>1022438361</v>
          </cell>
          <cell r="AM1379" t="str">
            <v>1194-2024</v>
          </cell>
          <cell r="AP1379" t="str">
            <v>SECOP II</v>
          </cell>
          <cell r="AS1379" t="str">
            <v>Falso</v>
          </cell>
          <cell r="AU1379" t="str">
            <v>SI</v>
          </cell>
          <cell r="AV1379" t="str">
            <v>Abril</v>
          </cell>
          <cell r="AW1379" t="e">
            <v>#N/A</v>
          </cell>
          <cell r="AX1379">
            <v>45608</v>
          </cell>
          <cell r="AY1379" t="str">
            <v>#REF!</v>
          </cell>
          <cell r="AZ1379" t="str">
            <v>CO1.PCCNTR.6190952</v>
          </cell>
        </row>
        <row r="1380">
          <cell r="D1380" t="str">
            <v>1195-2024</v>
          </cell>
          <cell r="E1380" t="str">
            <v>ALBA YANETH REYES SUÁREZ</v>
          </cell>
          <cell r="F1380" t="str">
            <v>Subdirección de Formación Artistica</v>
          </cell>
          <cell r="G1380" t="str">
            <v>Subdirección de Formación Artística</v>
          </cell>
          <cell r="H1380" t="str">
            <v>Programa Nidos</v>
          </cell>
          <cell r="I1380" t="str">
            <v>Contratación Directa</v>
          </cell>
          <cell r="J1380" t="str">
            <v>Contratación directa.</v>
          </cell>
          <cell r="K1380" t="str">
            <v>Prestación de servicios</v>
          </cell>
          <cell r="N1380" t="str">
            <v>Si</v>
          </cell>
          <cell r="O1380" t="str">
            <v>Contrato Prestación de Servicios Profesionales</v>
          </cell>
          <cell r="P1380">
            <v>45393</v>
          </cell>
          <cell r="Q1380">
            <v>45398</v>
          </cell>
          <cell r="R1380">
            <v>45608</v>
          </cell>
          <cell r="S1380">
            <v>207</v>
          </cell>
          <cell r="T1380" t="str">
            <v>En Ejecución</v>
          </cell>
          <cell r="U1380" t="str">
            <v>ALBA YANETH REYES SUÁREZ</v>
          </cell>
          <cell r="X1380" t="str">
            <v>ALBA YANETH REYES SUAREZ</v>
          </cell>
          <cell r="Z1380" t="str">
            <v>Inversión</v>
          </cell>
          <cell r="AA1380">
            <v>2020110010209</v>
          </cell>
          <cell r="AC1380" t="str">
            <v>O23011601120000007617</v>
          </cell>
          <cell r="AF1380">
            <v>21885400</v>
          </cell>
          <cell r="AI1380" t="str">
            <v>$ 2.998.000,00</v>
          </cell>
          <cell r="AJ1380"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380" t="str">
            <v>Katherine</v>
          </cell>
          <cell r="AL1380">
            <v>1000283527</v>
          </cell>
          <cell r="AM1380" t="str">
            <v>1195-2024</v>
          </cell>
          <cell r="AP1380" t="str">
            <v>SECOP II</v>
          </cell>
          <cell r="AS1380" t="str">
            <v>Falso</v>
          </cell>
          <cell r="AU1380" t="str">
            <v>SI</v>
          </cell>
          <cell r="AV1380" t="str">
            <v>Abril</v>
          </cell>
          <cell r="AW1380" t="e">
            <v>#N/A</v>
          </cell>
          <cell r="AX1380">
            <v>45608</v>
          </cell>
          <cell r="AY1380" t="str">
            <v>#REF!</v>
          </cell>
          <cell r="AZ1380" t="str">
            <v>CO1.PCCNTR.6194331</v>
          </cell>
        </row>
        <row r="1381">
          <cell r="D1381" t="str">
            <v>1244-2024</v>
          </cell>
          <cell r="E1381" t="str">
            <v>LINA MARIA GAVIRIA HURTADO</v>
          </cell>
          <cell r="F1381" t="str">
            <v>Subdirección de las Artes</v>
          </cell>
          <cell r="I1381" t="str">
            <v>Contratación Directa</v>
          </cell>
          <cell r="J1381" t="str">
            <v>Contratación directa.</v>
          </cell>
          <cell r="K1381" t="str">
            <v>Prestación de servicios</v>
          </cell>
          <cell r="N1381" t="str">
            <v>Si</v>
          </cell>
          <cell r="O1381" t="str">
            <v>Contrato Prestación de Servicios Profesionales</v>
          </cell>
          <cell r="P1381">
            <v>45393</v>
          </cell>
          <cell r="Q1381">
            <v>45397</v>
          </cell>
          <cell r="R1381">
            <v>45657</v>
          </cell>
          <cell r="S1381">
            <v>257</v>
          </cell>
          <cell r="T1381" t="str">
            <v>En Ejecución</v>
          </cell>
          <cell r="U1381" t="str">
            <v>LINA MARIA GAVIRIA HURTADO</v>
          </cell>
          <cell r="X1381" t="str">
            <v>RICARDO ALFONSO CANTOR BOSSA</v>
          </cell>
          <cell r="Z1381" t="str">
            <v>Inversión</v>
          </cell>
          <cell r="AA1381">
            <v>2020110010063</v>
          </cell>
          <cell r="AC1381" t="str">
            <v>O23011601210000007585</v>
          </cell>
          <cell r="AF1381">
            <v>45468000</v>
          </cell>
          <cell r="AI1381" t="str">
            <v>$ 5.052.000,00</v>
          </cell>
          <cell r="AJ1381" t="str">
            <v>Prestar servicios profesionales a la Subdirección de las Artes en la Gerencia de Artes Audiovisuales en el estímulo del uso de los espacios destinados a la exposición de la Cinemateca de Bogotá, así como el trámite para llevar a cabo la proyectos propios o en alianza con terceros.</v>
          </cell>
          <cell r="AK1381" t="str">
            <v>NADIA LORENA GUACANEME CASTAÑEDA</v>
          </cell>
          <cell r="AL1381">
            <v>1032380059</v>
          </cell>
          <cell r="AM1381" t="str">
            <v>1244-2024</v>
          </cell>
          <cell r="AP1381" t="str">
            <v>SECOP II</v>
          </cell>
          <cell r="AS1381" t="str">
            <v>Falso</v>
          </cell>
          <cell r="AU1381" t="str">
            <v>SI</v>
          </cell>
          <cell r="AV1381" t="str">
            <v>Abril</v>
          </cell>
          <cell r="AW1381" t="e">
            <v>#N/A</v>
          </cell>
          <cell r="AX1381">
            <v>45657</v>
          </cell>
          <cell r="AY1381" t="str">
            <v>#REF!</v>
          </cell>
          <cell r="AZ1381" t="str">
            <v>CO1.PCCNTR.6182941</v>
          </cell>
        </row>
        <row r="1382">
          <cell r="D1382" t="str">
            <v>1264-2024</v>
          </cell>
          <cell r="E1382" t="str">
            <v>LINA MARIA GAVIRIA HURTADO</v>
          </cell>
          <cell r="F1382" t="str">
            <v>Subdirección de las Artes</v>
          </cell>
          <cell r="I1382" t="str">
            <v>Contratación Directa</v>
          </cell>
          <cell r="J1382" t="str">
            <v>Contratación directa.</v>
          </cell>
          <cell r="K1382" t="str">
            <v>Prestación de servicios</v>
          </cell>
          <cell r="N1382" t="str">
            <v>Si</v>
          </cell>
          <cell r="O1382" t="str">
            <v>Contrato Prestación de Servicios Profesionales</v>
          </cell>
          <cell r="P1382">
            <v>45393</v>
          </cell>
          <cell r="Q1382">
            <v>45397</v>
          </cell>
          <cell r="R1382">
            <v>45495</v>
          </cell>
          <cell r="S1382">
            <v>98</v>
          </cell>
          <cell r="T1382" t="str">
            <v>En Ejecución</v>
          </cell>
          <cell r="U1382" t="str">
            <v>LINA MARIA GAVIRIA HURTADO</v>
          </cell>
          <cell r="X1382" t="str">
            <v>LINA MARIA GAVIRIA HURTADO</v>
          </cell>
          <cell r="Z1382" t="str">
            <v>Inversión</v>
          </cell>
          <cell r="AA1382">
            <v>2020110010063</v>
          </cell>
          <cell r="AC1382" t="str">
            <v>O23011601210000007585</v>
          </cell>
          <cell r="AF1382">
            <v>33709455</v>
          </cell>
          <cell r="AJ1382" t="str">
            <v>Prestar servicios profesionales al Idartes - Subdirección de las Artes, en el acompañamiento e implementación de los enfoques territorial y diferencial poblacional de los sectores sociales y localidades asignadas, con el fin de garantizar los derechos culturales</v>
          </cell>
          <cell r="AK1382" t="str">
            <v>Migdalia Tovar Murcia</v>
          </cell>
          <cell r="AL1382">
            <v>51890372</v>
          </cell>
          <cell r="AM1382" t="str">
            <v>1264-2024</v>
          </cell>
          <cell r="AP1382" t="str">
            <v>SECOP II</v>
          </cell>
          <cell r="AS1382" t="str">
            <v>Falso</v>
          </cell>
          <cell r="AU1382" t="str">
            <v>SI</v>
          </cell>
          <cell r="AV1382" t="str">
            <v>Abril</v>
          </cell>
          <cell r="AW1382" t="e">
            <v>#N/A</v>
          </cell>
          <cell r="AX1382">
            <v>45495</v>
          </cell>
          <cell r="AY1382" t="str">
            <v>#REF!</v>
          </cell>
          <cell r="AZ1382" t="str">
            <v>CO1.PCCNTR.6198999</v>
          </cell>
        </row>
        <row r="1383">
          <cell r="D1383" t="str">
            <v>1272-2024</v>
          </cell>
          <cell r="E1383" t="str">
            <v>LINA MARIA GAVIRIA HURTADO</v>
          </cell>
          <cell r="F1383" t="str">
            <v>Subdirección de las Artes</v>
          </cell>
          <cell r="I1383" t="str">
            <v>Contratación Directa</v>
          </cell>
          <cell r="J1383" t="str">
            <v>Contratación directa.</v>
          </cell>
          <cell r="K1383" t="str">
            <v>Prestación de servicios</v>
          </cell>
          <cell r="N1383" t="str">
            <v>Si</v>
          </cell>
          <cell r="O1383" t="str">
            <v>Contrato Prestación de Servicios Profesionales</v>
          </cell>
          <cell r="P1383">
            <v>45393</v>
          </cell>
          <cell r="Q1383">
            <v>45398</v>
          </cell>
          <cell r="R1383">
            <v>45656</v>
          </cell>
          <cell r="S1383">
            <v>255</v>
          </cell>
          <cell r="T1383" t="str">
            <v>En Ejecución</v>
          </cell>
          <cell r="U1383" t="str">
            <v>LINA MARIA GAVIRIA HURTADO</v>
          </cell>
          <cell r="X1383" t="str">
            <v>MARIA CATALINA RODRIGUEZ ARIZA</v>
          </cell>
          <cell r="Z1383" t="str">
            <v>Inversión</v>
          </cell>
          <cell r="AA1383">
            <v>2020110010063</v>
          </cell>
          <cell r="AC1383" t="str">
            <v>O23011601210000007585</v>
          </cell>
          <cell r="AF1383">
            <v>60350000</v>
          </cell>
          <cell r="AI1383" t="str">
            <v>$ 7.100.000,00</v>
          </cell>
          <cell r="AJ1383" t="str">
            <v>PRESTAR SERVICIOS PROFESIONALES AL IDARTES - SUBDIRECCIÓN DE LAS ARTES - GERENCIA DE ARTES PLÁSTICAS Y VISUALES EN EL ACOMPAÑAMIENTO Y SEGUIMIENTO ADMINISTRATIVO Y PRESUPUESTAL REQUERIDAS PARA LA EJECUCIÓN DE LOS PROYECTOS Y PROGRAMAS DE LA DEPENDENCIA, ASÍ COMO EN EL DESARROLLO DE ACTIVIDADES PRECONTRACTUALES, CONTRACTUALES Y POSTCONTRACTUALES, ACORDE CON LOS PROCESOS Y PROCEDIMIENTOS DEFINIDOS POR LA ENTIDAD</v>
          </cell>
          <cell r="AK1383" t="str">
            <v>Sandra Yaneth Valencia Guaneme</v>
          </cell>
          <cell r="AL1383">
            <v>52128647</v>
          </cell>
          <cell r="AM1383" t="str">
            <v>1272-2024</v>
          </cell>
          <cell r="AP1383" t="str">
            <v>SECOP II</v>
          </cell>
          <cell r="AS1383" t="str">
            <v>Falso</v>
          </cell>
          <cell r="AU1383" t="str">
            <v>SI</v>
          </cell>
          <cell r="AV1383" t="str">
            <v>Abril</v>
          </cell>
          <cell r="AW1383" t="e">
            <v>#N/A</v>
          </cell>
          <cell r="AX1383">
            <v>45656</v>
          </cell>
          <cell r="AY1383" t="str">
            <v>#REF!</v>
          </cell>
          <cell r="AZ1383" t="str">
            <v>CO1.PCCNTR.6189037</v>
          </cell>
        </row>
        <row r="1384">
          <cell r="D1384" t="str">
            <v>1283-2024</v>
          </cell>
          <cell r="E1384" t="str">
            <v>ALBA YANETH REYES SUÁREZ</v>
          </cell>
          <cell r="F1384" t="str">
            <v>Subdirección de Formación Artistica</v>
          </cell>
          <cell r="G1384" t="str">
            <v>Subdirección de Formación Artística</v>
          </cell>
          <cell r="H1384" t="str">
            <v>Programa Nidos</v>
          </cell>
          <cell r="I1384" t="str">
            <v>Contratación Directa</v>
          </cell>
          <cell r="J1384" t="str">
            <v>Contratación directa.</v>
          </cell>
          <cell r="K1384" t="str">
            <v>Prestación de servicios</v>
          </cell>
          <cell r="N1384" t="str">
            <v>Si</v>
          </cell>
          <cell r="O1384" t="str">
            <v>Contrato Prestación de Servicios Profesionales</v>
          </cell>
          <cell r="P1384">
            <v>45393</v>
          </cell>
          <cell r="Q1384">
            <v>45397</v>
          </cell>
          <cell r="R1384">
            <v>45605</v>
          </cell>
          <cell r="S1384">
            <v>205</v>
          </cell>
          <cell r="T1384" t="str">
            <v>En Ejecución</v>
          </cell>
          <cell r="U1384" t="str">
            <v>ALBA YANETH REYES SUÁREZ</v>
          </cell>
          <cell r="X1384" t="str">
            <v>ALBA YANETH REYES SUAREZ</v>
          </cell>
          <cell r="Z1384" t="str">
            <v>Inversión</v>
          </cell>
          <cell r="AA1384">
            <v>2020110010209</v>
          </cell>
          <cell r="AC1384" t="str">
            <v>O23011601120000007617</v>
          </cell>
          <cell r="AF1384">
            <v>37184000</v>
          </cell>
          <cell r="AI1384" t="str">
            <v>$ 5.312.000,00</v>
          </cell>
          <cell r="AJ1384"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384" t="str">
            <v>Nestor Alexander Neuta Zabala</v>
          </cell>
          <cell r="AL1384">
            <v>79843337</v>
          </cell>
          <cell r="AM1384" t="str">
            <v>1283-2024</v>
          </cell>
          <cell r="AP1384" t="str">
            <v>SECOP II</v>
          </cell>
          <cell r="AS1384" t="str">
            <v>Falso</v>
          </cell>
          <cell r="AU1384" t="str">
            <v>SI</v>
          </cell>
          <cell r="AV1384" t="str">
            <v>Abril</v>
          </cell>
          <cell r="AW1384" t="e">
            <v>#N/A</v>
          </cell>
          <cell r="AX1384">
            <v>45605</v>
          </cell>
          <cell r="AY1384" t="str">
            <v>#REF!</v>
          </cell>
          <cell r="AZ1384" t="str">
            <v>CO1.PCCNTR.6201610</v>
          </cell>
        </row>
        <row r="1385">
          <cell r="D1385" t="str">
            <v>1284-2024</v>
          </cell>
          <cell r="E1385" t="str">
            <v>ALBA YANETH REYES SUÁREZ</v>
          </cell>
          <cell r="F1385" t="str">
            <v>Subdirección de Formación Artistica</v>
          </cell>
          <cell r="G1385" t="str">
            <v>Subdirección de Formación Artística</v>
          </cell>
          <cell r="H1385" t="str">
            <v>Programa Crea</v>
          </cell>
          <cell r="I1385" t="str">
            <v>Contratación Directa</v>
          </cell>
          <cell r="J1385" t="str">
            <v>Contratación directa.</v>
          </cell>
          <cell r="K1385" t="str">
            <v>Prestación de servicios</v>
          </cell>
          <cell r="N1385" t="str">
            <v>Si</v>
          </cell>
          <cell r="O1385" t="str">
            <v>Contrato Prestación de Servicios Profesionales</v>
          </cell>
          <cell r="P1385">
            <v>45393</v>
          </cell>
          <cell r="Q1385">
            <v>45393</v>
          </cell>
          <cell r="R1385">
            <v>45458</v>
          </cell>
          <cell r="S1385">
            <v>65</v>
          </cell>
          <cell r="T1385" t="str">
            <v>En Ejecución</v>
          </cell>
          <cell r="U1385" t="str">
            <v>ALBA YANETH REYES SUÁREZ</v>
          </cell>
          <cell r="X1385" t="str">
            <v>ALBA YANETH REYES SUAREZ</v>
          </cell>
          <cell r="Z1385" t="str">
            <v>Inversión</v>
          </cell>
          <cell r="AA1385">
            <v>2020110010061</v>
          </cell>
          <cell r="AC1385" t="str">
            <v>O23011601140000007619</v>
          </cell>
          <cell r="AF1385">
            <v>6011363</v>
          </cell>
          <cell r="AJ1385"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385" t="str">
            <v>LAURA MARIA BLANCO MARIÑOO</v>
          </cell>
          <cell r="AL1385">
            <v>1016098042</v>
          </cell>
          <cell r="AM1385" t="str">
            <v>1284-2024</v>
          </cell>
          <cell r="AP1385" t="str">
            <v>SECOP II</v>
          </cell>
          <cell r="AS1385" t="str">
            <v>Falso</v>
          </cell>
          <cell r="AU1385" t="str">
            <v>SI</v>
          </cell>
          <cell r="AV1385" t="str">
            <v>Abril</v>
          </cell>
          <cell r="AW1385" t="e">
            <v>#N/A</v>
          </cell>
          <cell r="AX1385">
            <v>45458</v>
          </cell>
          <cell r="AY1385" t="str">
            <v>#REF!</v>
          </cell>
          <cell r="AZ1385" t="str">
            <v>CO1.PCCNTR.6184920</v>
          </cell>
        </row>
        <row r="1386">
          <cell r="D1386" t="str">
            <v>1300-2024</v>
          </cell>
          <cell r="E1386" t="str">
            <v>LINA MARIA GAVIRIA HURTADO</v>
          </cell>
          <cell r="F1386" t="str">
            <v>Subdirección de las Artes</v>
          </cell>
          <cell r="I1386" t="str">
            <v>Contratación Directa</v>
          </cell>
          <cell r="J1386" t="str">
            <v>Contratación directa.</v>
          </cell>
          <cell r="K1386" t="str">
            <v>Prestación de servicios</v>
          </cell>
          <cell r="N1386" t="str">
            <v>Si</v>
          </cell>
          <cell r="O1386" t="str">
            <v>Contrato Prestación de Servicios Profesionales</v>
          </cell>
          <cell r="P1386">
            <v>45393</v>
          </cell>
          <cell r="Q1386">
            <v>45394</v>
          </cell>
          <cell r="R1386">
            <v>45656</v>
          </cell>
          <cell r="S1386">
            <v>259</v>
          </cell>
          <cell r="T1386" t="str">
            <v>Terminado</v>
          </cell>
          <cell r="U1386" t="str">
            <v>LINA MARIA GAVIRIA HURTADO</v>
          </cell>
          <cell r="X1386" t="str">
            <v>EDISON RICARDO MORENO QUIROGA</v>
          </cell>
          <cell r="Z1386" t="str">
            <v>Inversión</v>
          </cell>
          <cell r="AA1386">
            <v>2020110010063</v>
          </cell>
          <cell r="AC1386" t="str">
            <v>O23011601210000007585</v>
          </cell>
          <cell r="AF1386">
            <v>59500000</v>
          </cell>
          <cell r="AJ1386" t="str">
            <v>PRESTAR SERVICIOS PROFESIONALES AL IDARTES - SUBDIRECCIÓN DE LAS ARTES - GERENCIA DE MÚSICA, EN LAS ACCIONES ASOCIADAS A LA PLANEACIÓN, GESTIÓN Y SEGUIMIENTO DE LAS ACTIVIDADES DE APROPIACIÓN RELACIONADAS CON EL PROGRAMA FESTIVALES AL PARQUE, Y LAS ACTIVIDADES DE CIRCULACIÓN QUE ADELANTE LA DEPENDENCIA.</v>
          </cell>
          <cell r="AK1386" t="str">
            <v>ELIANA GISED JIMENEZ HASTAMORIR</v>
          </cell>
          <cell r="AL1386">
            <v>1016009716</v>
          </cell>
          <cell r="AM1386" t="str">
            <v>1300-2024</v>
          </cell>
          <cell r="AP1386" t="str">
            <v>SECOP II</v>
          </cell>
          <cell r="AS1386" t="str">
            <v>Falso</v>
          </cell>
          <cell r="AU1386" t="str">
            <v>SI</v>
          </cell>
          <cell r="AV1386" t="str">
            <v>Abril</v>
          </cell>
          <cell r="AW1386">
            <v>45551</v>
          </cell>
          <cell r="AX1386">
            <v>45551</v>
          </cell>
          <cell r="AY1386" t="str">
            <v>#REF!</v>
          </cell>
          <cell r="AZ1386" t="str">
            <v>CO1.PCCNTR.6190856</v>
          </cell>
        </row>
        <row r="1387">
          <cell r="D1387" t="str">
            <v>1302-2024</v>
          </cell>
          <cell r="E1387" t="str">
            <v>SILVIA OSPINA HENAO</v>
          </cell>
          <cell r="F1387" t="str">
            <v>Subdirección de Equipamientos Culturales</v>
          </cell>
          <cell r="I1387" t="str">
            <v>Contratación Directa</v>
          </cell>
          <cell r="J1387" t="str">
            <v>Contratación directa.</v>
          </cell>
          <cell r="K1387" t="str">
            <v>Prestación de servicios</v>
          </cell>
          <cell r="N1387" t="str">
            <v>Si</v>
          </cell>
          <cell r="O1387" t="str">
            <v>Contrato Prestación de Servicios Apoyo a la Gestión</v>
          </cell>
          <cell r="P1387">
            <v>45393</v>
          </cell>
          <cell r="Q1387">
            <v>45394</v>
          </cell>
          <cell r="R1387">
            <v>45473</v>
          </cell>
          <cell r="S1387">
            <v>79</v>
          </cell>
          <cell r="T1387" t="str">
            <v>En Ejecución</v>
          </cell>
          <cell r="U1387" t="str">
            <v>SILVIA OSPINA HENAO</v>
          </cell>
          <cell r="X1387" t="str">
            <v>SILVIA OSPINA HENAO</v>
          </cell>
          <cell r="Z1387" t="str">
            <v>Inversión</v>
          </cell>
          <cell r="AA1387">
            <v>2020110010158</v>
          </cell>
          <cell r="AC1387" t="str">
            <v>O23011601210000007614</v>
          </cell>
          <cell r="AF1387">
            <v>9000000</v>
          </cell>
          <cell r="AJ1387"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1387" t="str">
            <v>Leandro Escobar Córdoba</v>
          </cell>
          <cell r="AL1387">
            <v>1013616423</v>
          </cell>
          <cell r="AM1387" t="str">
            <v>1302-2024</v>
          </cell>
          <cell r="AP1387" t="str">
            <v>SECOP II</v>
          </cell>
          <cell r="AS1387" t="str">
            <v>Falso</v>
          </cell>
          <cell r="AU1387" t="str">
            <v>SI</v>
          </cell>
          <cell r="AV1387" t="str">
            <v>Abril</v>
          </cell>
          <cell r="AW1387" t="e">
            <v>#N/A</v>
          </cell>
          <cell r="AX1387">
            <v>45473</v>
          </cell>
          <cell r="AY1387" t="str">
            <v>#REF!</v>
          </cell>
          <cell r="AZ1387" t="str">
            <v>CO1.PCCNTR.6191399</v>
          </cell>
        </row>
        <row r="1388">
          <cell r="D1388" t="str">
            <v>1316-2024</v>
          </cell>
          <cell r="E1388" t="str">
            <v>LINA MARIA GAVIRIA HURTADO</v>
          </cell>
          <cell r="F1388" t="str">
            <v>Subdirección de las Artes</v>
          </cell>
          <cell r="I1388" t="str">
            <v>Contratación Directa</v>
          </cell>
          <cell r="J1388" t="str">
            <v>Contratación directa.</v>
          </cell>
          <cell r="K1388" t="str">
            <v>Prestación de servicios</v>
          </cell>
          <cell r="N1388" t="str">
            <v>Si</v>
          </cell>
          <cell r="O1388" t="str">
            <v>Contrato Prestación de Servicios Profesionales</v>
          </cell>
          <cell r="P1388">
            <v>45393</v>
          </cell>
          <cell r="Q1388">
            <v>45397</v>
          </cell>
          <cell r="R1388">
            <v>45478</v>
          </cell>
          <cell r="S1388">
            <v>81</v>
          </cell>
          <cell r="T1388" t="str">
            <v>En Ejecución</v>
          </cell>
          <cell r="U1388" t="str">
            <v>LINA MARIA GAVIRIA HURTADO</v>
          </cell>
          <cell r="X1388" t="str">
            <v>LINA MARIA GAVIRIA HURTADO</v>
          </cell>
          <cell r="Z1388" t="str">
            <v>Inversión</v>
          </cell>
          <cell r="AA1388">
            <v>2020110010063</v>
          </cell>
          <cell r="AC1388" t="str">
            <v>O23011601210000007585</v>
          </cell>
          <cell r="AF1388">
            <v>16000000</v>
          </cell>
          <cell r="AJ1388" t="str">
            <v>Prestar servicios profesionales al Idartes - Subdirección de las Artes en las actividades requeridas para la consolidación y reporte de la información de carácter misional, de los programas, proyectos y acciones de la dependencia y sus unidades de gestión, para generar reportes cualitativos en los aplicativos de información dispuestos por la entidad para tal fin.</v>
          </cell>
          <cell r="AK1388" t="str">
            <v>Katia Cecilia González Martínez</v>
          </cell>
          <cell r="AL1388">
            <v>51974361</v>
          </cell>
          <cell r="AM1388" t="str">
            <v>1316-2024</v>
          </cell>
          <cell r="AP1388" t="str">
            <v>SECOP II</v>
          </cell>
          <cell r="AS1388" t="str">
            <v>Falso</v>
          </cell>
          <cell r="AU1388" t="str">
            <v>SI</v>
          </cell>
          <cell r="AV1388" t="str">
            <v>Abril</v>
          </cell>
          <cell r="AW1388" t="e">
            <v>#N/A</v>
          </cell>
          <cell r="AX1388">
            <v>45478</v>
          </cell>
          <cell r="AY1388" t="str">
            <v>#REF!</v>
          </cell>
          <cell r="AZ1388" t="str">
            <v>CO1.PCCNTR.6184105</v>
          </cell>
        </row>
        <row r="1389">
          <cell r="D1389" t="str">
            <v>1322-2024</v>
          </cell>
          <cell r="E1389" t="str">
            <v>ANDRES FELIPE ALBARRACIN RODRIGUEZ</v>
          </cell>
          <cell r="F1389" t="str">
            <v>Subdirección Administrativa y Financiera</v>
          </cell>
          <cell r="H1389" t="str">
            <v>Oficina Asesora de Planeación y Tecnologias de la Informaciónn</v>
          </cell>
          <cell r="I1389" t="str">
            <v>Contratación Directa</v>
          </cell>
          <cell r="J1389" t="str">
            <v>Contratación directa.</v>
          </cell>
          <cell r="K1389" t="str">
            <v>Prestación de servicios</v>
          </cell>
          <cell r="N1389" t="str">
            <v>Si</v>
          </cell>
          <cell r="O1389" t="str">
            <v>Contrato Prestación de Servicios Profesionales</v>
          </cell>
          <cell r="P1389">
            <v>45393</v>
          </cell>
          <cell r="Q1389">
            <v>45393</v>
          </cell>
          <cell r="R1389">
            <v>45696</v>
          </cell>
          <cell r="S1389">
            <v>298</v>
          </cell>
          <cell r="T1389" t="str">
            <v>En Ejecución</v>
          </cell>
          <cell r="U1389" t="str">
            <v>ANDRES FELIPE ALBARRACIN RODRIGUEZ</v>
          </cell>
          <cell r="X1389" t="str">
            <v>DANIEL SANCHEZ ROJAS</v>
          </cell>
          <cell r="Z1389" t="str">
            <v>Inversión</v>
          </cell>
          <cell r="AA1389">
            <v>2020110010376</v>
          </cell>
          <cell r="AC1389" t="str">
            <v>O23011605560000007902</v>
          </cell>
          <cell r="AF1389">
            <v>71151800</v>
          </cell>
          <cell r="AI1389" t="str">
            <v>$ 7.386.000,00</v>
          </cell>
          <cell r="AJ1389" t="str">
            <v>Prestar Servicios profesionales a Idartes - Oficina Asesora de Planeación y Tecnologías de la Información en actividades asociadas a la implementación de la dimensión de Direccionamiento Estratégico y planeación del MIPG, y la política de planeación institucional en lo relacionado con la formulación y seguimiento a Políticas publicas Distritales, Planes de Desarrollo, Programas y Proyectos de inversión , de acuerdo con la normatividad vigente y los lineamientos establecidos por la OAPTI</v>
          </cell>
          <cell r="AK1389" t="str">
            <v>MAYER BOJACA</v>
          </cell>
          <cell r="AL1389">
            <v>79961171</v>
          </cell>
          <cell r="AM1389" t="str">
            <v>1322-2024</v>
          </cell>
          <cell r="AP1389" t="str">
            <v>SECOP II</v>
          </cell>
          <cell r="AS1389" t="str">
            <v>Falso</v>
          </cell>
          <cell r="AU1389" t="str">
            <v>SI</v>
          </cell>
          <cell r="AV1389" t="str">
            <v>Abril</v>
          </cell>
          <cell r="AW1389" t="e">
            <v>#N/A</v>
          </cell>
          <cell r="AX1389">
            <v>45696</v>
          </cell>
          <cell r="AY1389" t="str">
            <v>#REF!</v>
          </cell>
          <cell r="AZ1389" t="str">
            <v>CO1.PCCNTR.6193413</v>
          </cell>
        </row>
        <row r="1390">
          <cell r="D1390" t="str">
            <v>1339-2024</v>
          </cell>
          <cell r="E1390" t="str">
            <v>SILVIA OSPINA HENAO</v>
          </cell>
          <cell r="F1390" t="str">
            <v>Subdirección de Equipamientos Culturales</v>
          </cell>
          <cell r="I1390" t="str">
            <v>Contratación Directa</v>
          </cell>
          <cell r="J1390" t="str">
            <v>Contratación directa.</v>
          </cell>
          <cell r="K1390" t="str">
            <v>Prestación de servicios</v>
          </cell>
          <cell r="N1390" t="str">
            <v>Si</v>
          </cell>
          <cell r="O1390" t="str">
            <v>Contrato Prestación de Servicios Profesionales</v>
          </cell>
          <cell r="P1390">
            <v>45393</v>
          </cell>
          <cell r="Q1390">
            <v>45394</v>
          </cell>
          <cell r="R1390">
            <v>45668</v>
          </cell>
          <cell r="S1390">
            <v>270</v>
          </cell>
          <cell r="T1390" t="str">
            <v>En Ejecución</v>
          </cell>
          <cell r="U1390" t="str">
            <v>SILVIA OSPINA HENAO</v>
          </cell>
          <cell r="X1390" t="str">
            <v>SILVIA OSPINA HENAO</v>
          </cell>
          <cell r="Z1390" t="str">
            <v>Inversión</v>
          </cell>
          <cell r="AA1390">
            <v>2020110010158</v>
          </cell>
          <cell r="AC1390" t="str">
            <v>O23011601210000007614</v>
          </cell>
          <cell r="AF1390">
            <v>59400000</v>
          </cell>
          <cell r="AI1390" t="str">
            <v>$ 6.600.000,00</v>
          </cell>
          <cell r="AJ1390" t="str">
            <v>Prestar servicios profesionales al Instituto Distrital de la Artes Idartes- Subdirección de Equipamientos Culturales, en actividades relacionadas a la etapa pre contractual y seguimiento jurídico contractual, de los asuntos y trámites que le sean asignados acorde con los procesos y procedimientos de gestión jurídica definidos por la Entidad.</v>
          </cell>
          <cell r="AK1390" t="str">
            <v>Danna Herrera Torres</v>
          </cell>
          <cell r="AL1390">
            <v>1010202055</v>
          </cell>
          <cell r="AM1390" t="str">
            <v>1339-2024</v>
          </cell>
          <cell r="AP1390" t="str">
            <v>SECOP II</v>
          </cell>
          <cell r="AS1390" t="str">
            <v>Falso</v>
          </cell>
          <cell r="AU1390" t="str">
            <v>SI</v>
          </cell>
          <cell r="AV1390" t="str">
            <v>Abril</v>
          </cell>
          <cell r="AW1390" t="e">
            <v>#N/A</v>
          </cell>
          <cell r="AX1390">
            <v>45668</v>
          </cell>
          <cell r="AY1390" t="str">
            <v>#REF!</v>
          </cell>
          <cell r="AZ1390" t="str">
            <v>CO1.PCCNTR.6192790</v>
          </cell>
        </row>
        <row r="1391">
          <cell r="D1391" t="str">
            <v>1341-2024</v>
          </cell>
          <cell r="E1391" t="str">
            <v>ANDRES FELIPE ALBARRACIN RODRIGUEZ</v>
          </cell>
          <cell r="F1391" t="str">
            <v>Subdirección Administrativa y Financiera</v>
          </cell>
          <cell r="I1391" t="str">
            <v>Contratación Directa</v>
          </cell>
          <cell r="J1391" t="str">
            <v>Contratación directa.</v>
          </cell>
          <cell r="K1391" t="str">
            <v>Prestación de servicios</v>
          </cell>
          <cell r="N1391" t="str">
            <v>Si</v>
          </cell>
          <cell r="O1391" t="str">
            <v>Contrato Prestación de Servicios Apoyo a la Gestión</v>
          </cell>
          <cell r="P1391">
            <v>45393</v>
          </cell>
          <cell r="Q1391">
            <v>45397</v>
          </cell>
          <cell r="R1391">
            <v>45688</v>
          </cell>
          <cell r="S1391">
            <v>287</v>
          </cell>
          <cell r="T1391" t="str">
            <v>En Ejecución</v>
          </cell>
          <cell r="U1391" t="str">
            <v>ANDRES FELIPE ALBARRACIN RODRIGUEZ</v>
          </cell>
          <cell r="X1391" t="str">
            <v>JUAN JOSE BACCA GUEVARA</v>
          </cell>
          <cell r="Z1391" t="str">
            <v>Inversión</v>
          </cell>
          <cell r="AA1391">
            <v>2020110010142</v>
          </cell>
          <cell r="AC1391" t="str">
            <v>O23011601210000007607</v>
          </cell>
          <cell r="AF1391">
            <v>33406800</v>
          </cell>
          <cell r="AI1391" t="str">
            <v>$ 3.492.000,00</v>
          </cell>
          <cell r="AJ1391"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391" t="str">
            <v>luis alfredo benavides cervera</v>
          </cell>
          <cell r="AL1391">
            <v>79811172</v>
          </cell>
          <cell r="AM1391" t="str">
            <v>1341-2024</v>
          </cell>
          <cell r="AP1391" t="str">
            <v>SECOP II</v>
          </cell>
          <cell r="AS1391" t="str">
            <v>Falso</v>
          </cell>
          <cell r="AU1391" t="str">
            <v>SI</v>
          </cell>
          <cell r="AV1391" t="str">
            <v>Abril</v>
          </cell>
          <cell r="AW1391" t="e">
            <v>#N/A</v>
          </cell>
          <cell r="AX1391">
            <v>45688</v>
          </cell>
          <cell r="AY1391" t="str">
            <v>#REF!</v>
          </cell>
          <cell r="AZ1391" t="str">
            <v>CO1.PCCNTR.6196003</v>
          </cell>
        </row>
        <row r="1392">
          <cell r="D1392" t="str">
            <v>1343-2024</v>
          </cell>
          <cell r="E1392" t="str">
            <v>ANDRES FELIPE ALBARRACIN RODRIGUEZ</v>
          </cell>
          <cell r="F1392" t="str">
            <v>Subdirección Administrativa y Financiera</v>
          </cell>
          <cell r="I1392" t="str">
            <v>Contratación Directa</v>
          </cell>
          <cell r="J1392" t="str">
            <v>Contratación directa.</v>
          </cell>
          <cell r="K1392" t="str">
            <v>Prestación de servicios</v>
          </cell>
          <cell r="N1392" t="str">
            <v>Si</v>
          </cell>
          <cell r="O1392" t="str">
            <v>Contrato Prestación de Servicios Profesionales</v>
          </cell>
          <cell r="P1392">
            <v>45393</v>
          </cell>
          <cell r="Q1392">
            <v>45398</v>
          </cell>
          <cell r="R1392">
            <v>45688</v>
          </cell>
          <cell r="S1392">
            <v>286</v>
          </cell>
          <cell r="T1392" t="str">
            <v>En Ejecución</v>
          </cell>
          <cell r="U1392" t="str">
            <v>ANDRES FELIPE ALBARRACIN RODRIGUEZ</v>
          </cell>
          <cell r="X1392" t="str">
            <v>NEVER DEL CRISTO AVENDANO MENDEZ</v>
          </cell>
          <cell r="Z1392" t="str">
            <v>Inversión</v>
          </cell>
          <cell r="AA1392">
            <v>2020110010376</v>
          </cell>
          <cell r="AC1392" t="str">
            <v>O23011605560000007902</v>
          </cell>
          <cell r="AF1392">
            <v>34131186</v>
          </cell>
          <cell r="AI1392" t="str">
            <v>$ 3.605.406,00</v>
          </cell>
          <cell r="AJ1392" t="str">
            <v>Prestar servicios profesionales al Instituto Distrital de las Artes - Idartes - Subdirección Administrativa y Financiera - Almacén General, en actividades administrativas, operativas y de seguimiento y control que garanticen el cumplimiento de metas del área.</v>
          </cell>
          <cell r="AK1392" t="str">
            <v>ANDERSON ARLEY ACUÑA LEON</v>
          </cell>
          <cell r="AL1392">
            <v>1023951868</v>
          </cell>
          <cell r="AM1392" t="str">
            <v>1343-2024</v>
          </cell>
          <cell r="AP1392" t="str">
            <v>SECOP II</v>
          </cell>
          <cell r="AS1392" t="str">
            <v>Falso</v>
          </cell>
          <cell r="AU1392" t="str">
            <v>SI</v>
          </cell>
          <cell r="AV1392" t="str">
            <v>Abril</v>
          </cell>
          <cell r="AW1392" t="e">
            <v>#N/A</v>
          </cell>
          <cell r="AX1392">
            <v>45688</v>
          </cell>
          <cell r="AY1392" t="str">
            <v>#REF!</v>
          </cell>
          <cell r="AZ1392" t="str">
            <v>CO1.PCCNTR.6194524</v>
          </cell>
        </row>
        <row r="1393">
          <cell r="D1393" t="str">
            <v>1345-2024</v>
          </cell>
          <cell r="E1393" t="str">
            <v>ANDRES FELIPE ALBARRACIN RODRIGUEZ</v>
          </cell>
          <cell r="F1393" t="str">
            <v>Subdirección Administrativa y Financiera</v>
          </cell>
          <cell r="I1393" t="str">
            <v>Contratación Directa</v>
          </cell>
          <cell r="J1393" t="str">
            <v>Contratación directa.</v>
          </cell>
          <cell r="K1393" t="str">
            <v>Prestación de servicios</v>
          </cell>
          <cell r="N1393" t="str">
            <v>Si</v>
          </cell>
          <cell r="O1393" t="str">
            <v>Contrato Prestación de Servicios Profesionales</v>
          </cell>
          <cell r="P1393">
            <v>45393</v>
          </cell>
          <cell r="Q1393">
            <v>45394</v>
          </cell>
          <cell r="R1393">
            <v>45688</v>
          </cell>
          <cell r="S1393">
            <v>290</v>
          </cell>
          <cell r="T1393" t="str">
            <v>Cedido</v>
          </cell>
          <cell r="U1393" t="str">
            <v>ANDRES FELIPE ALBARRACIN RODRIGUEZ</v>
          </cell>
          <cell r="X1393" t="str">
            <v>DIANA ALEXANDRA ALFARO PRIETO</v>
          </cell>
          <cell r="Z1393" t="str">
            <v>Inversión</v>
          </cell>
          <cell r="AA1393">
            <v>2020110010376</v>
          </cell>
          <cell r="AC1393" t="str">
            <v>O23011605560000007902</v>
          </cell>
          <cell r="AF1393">
            <v>48153600</v>
          </cell>
          <cell r="AI1393" t="str">
            <v>$ 5.016.000,00</v>
          </cell>
          <cell r="AJ1393" t="str">
            <v>PRESTAR SERVICIOS PROFESIONALES AL INSTITUTO DISTRITAL DE LAS ARTES -IDARTES-, SUBDIRECCIÓN ADMINISTRATIVA Y FINANCIERA - 
 TALENTO HUMANO PARA LA IMPLEMENTACIÓN Y MEJORA CONTINUA DEL SG- SST EN CUMPLIMIENTO DE LA NORMATIVA LEGAL VIGENTE</v>
          </cell>
          <cell r="AK1393" t="str">
            <v>Jeisson Andres Moreno Cespedes</v>
          </cell>
          <cell r="AL1393">
            <v>1030579296</v>
          </cell>
          <cell r="AM1393" t="str">
            <v>1345-2024</v>
          </cell>
          <cell r="AP1393" t="str">
            <v>SECOP II</v>
          </cell>
          <cell r="AS1393" t="str">
            <v>Falso</v>
          </cell>
          <cell r="AU1393" t="str">
            <v>SI</v>
          </cell>
          <cell r="AV1393" t="str">
            <v>Abril</v>
          </cell>
          <cell r="AW1393" t="e">
            <v>#N/A</v>
          </cell>
          <cell r="AX1393">
            <v>45688</v>
          </cell>
          <cell r="AY1393" t="str">
            <v>#REF!</v>
          </cell>
          <cell r="AZ1393" t="str">
            <v>CO1.PCCNTR.6194700</v>
          </cell>
        </row>
        <row r="1394">
          <cell r="D1394" t="str">
            <v>1349-2024</v>
          </cell>
          <cell r="E1394" t="str">
            <v>ANDRES FELIPE ALBARRACIN RODRIGUEZ</v>
          </cell>
          <cell r="F1394" t="str">
            <v>Subdirección Administrativa y Financiera</v>
          </cell>
          <cell r="I1394" t="str">
            <v>Contratación Directa</v>
          </cell>
          <cell r="J1394" t="str">
            <v>Contratación directa.</v>
          </cell>
          <cell r="K1394" t="str">
            <v>Prestación de servicios</v>
          </cell>
          <cell r="N1394" t="str">
            <v>Si</v>
          </cell>
          <cell r="O1394" t="str">
            <v>Contrato Prestación de Servicios Profesionales</v>
          </cell>
          <cell r="P1394">
            <v>45393</v>
          </cell>
          <cell r="Q1394">
            <v>45400</v>
          </cell>
          <cell r="R1394">
            <v>45688</v>
          </cell>
          <cell r="S1394">
            <v>284</v>
          </cell>
          <cell r="T1394" t="str">
            <v>En Ejecución</v>
          </cell>
          <cell r="U1394" t="str">
            <v>ANDRES FELIPE ALBARRACIN RODRIGUEZ</v>
          </cell>
          <cell r="X1394" t="str">
            <v>ASTRID ALEJANDRA PAEZ CARRENO</v>
          </cell>
          <cell r="Z1394" t="str">
            <v>Inversión</v>
          </cell>
          <cell r="AA1394">
            <v>2020110010376</v>
          </cell>
          <cell r="AC1394" t="str">
            <v>O23011605560000007902</v>
          </cell>
          <cell r="AF1394">
            <v>30205725</v>
          </cell>
          <cell r="AI1394" t="str">
            <v>$ 3.213.375,00</v>
          </cell>
          <cell r="AJ1394" t="str">
            <v>Prestar servicios profesionales al Instituto Distrital de las Artes - IDARTES Subdirección Administrativa y Financiera - Gestion Documental en actividades relacionadas con la elaboracion, actualizacion, implementacion y socializacion de los instrumentos archivisticos (TRD) , así como en la elaboracion, actualizacion y socializacion de los recursos documentales, procedimientos y guias del proceso de Gestion Documental conforme los lineamientos de la Entidad.</v>
          </cell>
          <cell r="AK1394" t="str">
            <v>Eliana Mayerly Ortiz Malagon</v>
          </cell>
          <cell r="AL1394">
            <v>1031160343</v>
          </cell>
          <cell r="AM1394" t="str">
            <v>1349-2024</v>
          </cell>
          <cell r="AP1394" t="str">
            <v>SECOP II</v>
          </cell>
          <cell r="AS1394" t="str">
            <v>Falso</v>
          </cell>
          <cell r="AU1394" t="str">
            <v>SI</v>
          </cell>
          <cell r="AV1394" t="str">
            <v>Abril</v>
          </cell>
          <cell r="AW1394" t="e">
            <v>#N/A</v>
          </cell>
          <cell r="AX1394">
            <v>45688</v>
          </cell>
          <cell r="AY1394" t="str">
            <v>#REF!</v>
          </cell>
          <cell r="AZ1394" t="str">
            <v>CO1.PCCNTR.6199078</v>
          </cell>
        </row>
        <row r="1395">
          <cell r="D1395" t="str">
            <v>1351-2024</v>
          </cell>
          <cell r="E1395" t="str">
            <v>LINA MARIA GAVIRIA HURTADO</v>
          </cell>
          <cell r="F1395" t="str">
            <v>Subdirección de las Artes</v>
          </cell>
          <cell r="I1395" t="str">
            <v>Contratación Directa</v>
          </cell>
          <cell r="J1395" t="str">
            <v>Contratación directa.</v>
          </cell>
          <cell r="K1395" t="str">
            <v>Prestación de servicios</v>
          </cell>
          <cell r="N1395" t="str">
            <v>No</v>
          </cell>
          <cell r="O1395" t="str">
            <v>N/A</v>
          </cell>
          <cell r="P1395">
            <v>45393</v>
          </cell>
          <cell r="Q1395">
            <v>45397</v>
          </cell>
          <cell r="R1395">
            <v>45626</v>
          </cell>
          <cell r="S1395">
            <v>226</v>
          </cell>
          <cell r="T1395" t="str">
            <v>En Ejecución</v>
          </cell>
          <cell r="U1395" t="str">
            <v>LINA MARIA GAVIRIA HURTADO</v>
          </cell>
          <cell r="Z1395" t="str">
            <v>Inversión</v>
          </cell>
          <cell r="AA1395">
            <v>2020110010063</v>
          </cell>
          <cell r="AC1395" t="str">
            <v>O23011601210000007585</v>
          </cell>
          <cell r="AF1395">
            <v>88974828</v>
          </cell>
          <cell r="AJ1395" t="str">
            <v>Prestar servicios de apoyo a la gestión a la Subdirección de las Artes del Instituto Distrital de las Artes - IDARTES- en el proceso de implementación y sistematización del proyecto denominado "Juntanza y mujeres en el Castillo de las Artes" a efectos de promover, fortalecer la juntanza y unión de colectivas comunitarias, con el fin de aportar a los procesos de convivencia, memoria, reparación simbólica y reconciliación con enfoque diferencial, de género y territorial en la localidad de Márt....</v>
          </cell>
          <cell r="AK1395" t="str">
            <v>Fundación Púrpura</v>
          </cell>
          <cell r="AL1395">
            <v>830088555</v>
          </cell>
          <cell r="AM1395" t="str">
            <v>1351-2024</v>
          </cell>
          <cell r="AP1395" t="str">
            <v>SECOP II</v>
          </cell>
          <cell r="AS1395" t="str">
            <v>Falso</v>
          </cell>
          <cell r="AU1395" t="str">
            <v>SI</v>
          </cell>
          <cell r="AV1395" t="str">
            <v>Abril</v>
          </cell>
          <cell r="AW1395" t="e">
            <v>#N/A</v>
          </cell>
          <cell r="AX1395">
            <v>45626</v>
          </cell>
          <cell r="AY1395" t="str">
            <v>#REF!</v>
          </cell>
          <cell r="AZ1395" t="str">
            <v>CO1.PCCNTR.6197620</v>
          </cell>
        </row>
        <row r="1396">
          <cell r="D1396" t="str">
            <v>1352-2024</v>
          </cell>
          <cell r="E1396" t="str">
            <v>SILVIA OSPINA HENAO</v>
          </cell>
          <cell r="F1396" t="str">
            <v>Subdirección de Equipamientos Culturales</v>
          </cell>
          <cell r="I1396" t="str">
            <v>Contratación Directa</v>
          </cell>
          <cell r="J1396" t="str">
            <v>Contratación directa.</v>
          </cell>
          <cell r="K1396" t="str">
            <v>Prestación de servicios</v>
          </cell>
          <cell r="N1396" t="str">
            <v>Si</v>
          </cell>
          <cell r="O1396" t="str">
            <v>Contrato Prestación de Servicios Profesionales</v>
          </cell>
          <cell r="P1396">
            <v>45393</v>
          </cell>
          <cell r="Q1396">
            <v>45394</v>
          </cell>
          <cell r="R1396">
            <v>45688</v>
          </cell>
          <cell r="S1396">
            <v>290</v>
          </cell>
          <cell r="T1396" t="str">
            <v>En Ejecución</v>
          </cell>
          <cell r="U1396" t="str">
            <v>SILVIA OSPINA HENAO</v>
          </cell>
          <cell r="X1396" t="str">
            <v>SILVIA OSPINA HENAO</v>
          </cell>
          <cell r="Z1396" t="str">
            <v>Inversión</v>
          </cell>
          <cell r="AA1396">
            <v>2020110010158</v>
          </cell>
          <cell r="AC1396" t="str">
            <v>O23011601210000007614</v>
          </cell>
          <cell r="AF1396">
            <v>51200000</v>
          </cell>
          <cell r="AI1396" t="str">
            <v>$ 5.120.000,00</v>
          </cell>
          <cell r="AJ1396" t="str">
            <v>Prestar servicios profesionales al IDARTES en la revisión y seguimiento de las actividades administrativas requeridas en las etapas precontractuales, contractuales y post contractuales de los procesos adelantados por la Subdirección de Equipamientos Culturales.</v>
          </cell>
          <cell r="AK1396" t="str">
            <v>Karen Stefanny Gómez Rodríguez</v>
          </cell>
          <cell r="AL1396">
            <v>1070970585</v>
          </cell>
          <cell r="AM1396" t="str">
            <v>1352-2024</v>
          </cell>
          <cell r="AP1396" t="str">
            <v>SECOP II</v>
          </cell>
          <cell r="AS1396" t="str">
            <v>Falso</v>
          </cell>
          <cell r="AU1396" t="str">
            <v>SI</v>
          </cell>
          <cell r="AV1396" t="str">
            <v>Abril</v>
          </cell>
          <cell r="AW1396" t="e">
            <v>#N/A</v>
          </cell>
          <cell r="AX1396">
            <v>45688</v>
          </cell>
          <cell r="AY1396" t="str">
            <v>#REF!</v>
          </cell>
          <cell r="AZ1396" t="str">
            <v>CO1.PCCNTR.6196611</v>
          </cell>
        </row>
        <row r="1397">
          <cell r="D1397" t="str">
            <v>1353-2024</v>
          </cell>
          <cell r="E1397" t="str">
            <v>ANDRES FELIPE ALBARRACIN RODRIGUEZ</v>
          </cell>
          <cell r="F1397" t="str">
            <v>Subdirección Administrativa y Financiera</v>
          </cell>
          <cell r="I1397" t="str">
            <v>Contratación Directa</v>
          </cell>
          <cell r="J1397" t="str">
            <v>Contratación directa.</v>
          </cell>
          <cell r="K1397" t="str">
            <v>Prestación de servicios</v>
          </cell>
          <cell r="N1397" t="str">
            <v>Si</v>
          </cell>
          <cell r="O1397" t="str">
            <v>Contrato Prestación de Servicios Apoyo a la Gestión</v>
          </cell>
          <cell r="P1397">
            <v>45393</v>
          </cell>
          <cell r="Q1397">
            <v>45394</v>
          </cell>
          <cell r="R1397">
            <v>45686</v>
          </cell>
          <cell r="S1397">
            <v>288</v>
          </cell>
          <cell r="T1397" t="str">
            <v>En Ejecución</v>
          </cell>
          <cell r="U1397" t="str">
            <v>ANDRES FELIPE ALBARRACIN RODRIGUEZ</v>
          </cell>
          <cell r="X1397" t="str">
            <v>ANDRES FELIPE ALBARRACIN RODRIGUEZ</v>
          </cell>
          <cell r="Z1397" t="str">
            <v>Inversión</v>
          </cell>
          <cell r="AA1397">
            <v>2020110010376</v>
          </cell>
          <cell r="AC1397" t="str">
            <v>O23011605560000007902</v>
          </cell>
          <cell r="AF1397">
            <v>33350400</v>
          </cell>
          <cell r="AI1397" t="str">
            <v>$ 3.474.000,00</v>
          </cell>
          <cell r="AJ1397" t="str">
            <v>Prestar servicios de apoyo a la gestión al INSTITUTO DISTRITAL DE LAS ARTES - IDARTES - Subdirección Administrativa y Financiera, unidad de gestión - Servicios Generales, para desarrollar actividades logísticas, administrativas, asistenciales y de apoyo a la supervisión de todos los contratos asociados a la unidad de gestión acorde con los requerimientos de la dependencia.</v>
          </cell>
          <cell r="AK1397" t="str">
            <v>JENIFFER CONSTANZA VALENCA OME</v>
          </cell>
          <cell r="AL1397">
            <v>53079694</v>
          </cell>
          <cell r="AM1397" t="str">
            <v>1353-2024</v>
          </cell>
          <cell r="AP1397" t="str">
            <v>SECOP II</v>
          </cell>
          <cell r="AS1397" t="str">
            <v>Falso</v>
          </cell>
          <cell r="AU1397" t="str">
            <v>SI</v>
          </cell>
          <cell r="AV1397" t="str">
            <v>Abril</v>
          </cell>
          <cell r="AW1397" t="e">
            <v>#N/A</v>
          </cell>
          <cell r="AX1397">
            <v>45686</v>
          </cell>
          <cell r="AY1397" t="str">
            <v>#REF!</v>
          </cell>
          <cell r="AZ1397" t="str">
            <v>CO1.PCCNTR.6195782</v>
          </cell>
        </row>
        <row r="1398">
          <cell r="D1398" t="str">
            <v>1361-2024</v>
          </cell>
          <cell r="E1398" t="str">
            <v>ANDRES FELIPE ALBARRACIN RODRIGUEZ</v>
          </cell>
          <cell r="F1398" t="str">
            <v>Subdirección Administrativa y Financiera</v>
          </cell>
          <cell r="I1398" t="str">
            <v>Contratación Directa</v>
          </cell>
          <cell r="J1398" t="str">
            <v>Contratación directa.</v>
          </cell>
          <cell r="K1398" t="str">
            <v>Prestación de servicios</v>
          </cell>
          <cell r="N1398" t="str">
            <v>Si</v>
          </cell>
          <cell r="O1398" t="str">
            <v>Contrato Prestación de Servicios Apoyo a la Gestión</v>
          </cell>
          <cell r="P1398">
            <v>45393</v>
          </cell>
          <cell r="Q1398">
            <v>45398</v>
          </cell>
          <cell r="R1398">
            <v>45685</v>
          </cell>
          <cell r="S1398">
            <v>283</v>
          </cell>
          <cell r="T1398" t="str">
            <v>En Ejecución</v>
          </cell>
          <cell r="U1398" t="str">
            <v>ANDRES FELIPE ALBARRACIN RODRIGUEZ</v>
          </cell>
          <cell r="X1398" t="str">
            <v>ANDRES FELIPE ALBARRACIN RODRIGUEZ</v>
          </cell>
          <cell r="Z1398" t="str">
            <v>Inversión</v>
          </cell>
          <cell r="AA1398">
            <v>2020110010376</v>
          </cell>
          <cell r="AC1398" t="str">
            <v>O23011605560000007902</v>
          </cell>
          <cell r="AF1398">
            <v>32539800</v>
          </cell>
          <cell r="AI1398" t="str">
            <v>$ 3.474.000,00</v>
          </cell>
          <cell r="AJ1398" t="str">
            <v>Prestar servicios de apoyo a la gestión al INSTITUTO DISTRITAL DE LAS ARTES - IDARTES, como conductor de los diferentes vehículos de transporte a cargo de la Subdirecciones Administrativa y Financiera y de Equipamientos Culturales; así mismo, preservar y resguardar los vehículos asignados a su cargo.</v>
          </cell>
          <cell r="AK1398" t="str">
            <v>SAUL MARTINEZ GONZALEZ</v>
          </cell>
          <cell r="AL1398">
            <v>79107472</v>
          </cell>
          <cell r="AM1398" t="str">
            <v>1361-2024</v>
          </cell>
          <cell r="AP1398" t="str">
            <v>SECOP II</v>
          </cell>
          <cell r="AS1398" t="str">
            <v>Falso</v>
          </cell>
          <cell r="AU1398" t="str">
            <v>SI</v>
          </cell>
          <cell r="AV1398" t="str">
            <v>Abril</v>
          </cell>
          <cell r="AW1398" t="e">
            <v>#N/A</v>
          </cell>
          <cell r="AX1398">
            <v>45685</v>
          </cell>
          <cell r="AY1398" t="str">
            <v>#REF!</v>
          </cell>
          <cell r="AZ1398" t="str">
            <v>CO1.PCCNTR.6196123</v>
          </cell>
        </row>
        <row r="1399">
          <cell r="D1399" t="str">
            <v>1362-2024</v>
          </cell>
          <cell r="E1399" t="str">
            <v>SILVIA OSPINA HENAO</v>
          </cell>
          <cell r="F1399" t="str">
            <v>Subdirección de Equipamientos Culturales</v>
          </cell>
          <cell r="I1399" t="str">
            <v>Contratación Directa</v>
          </cell>
          <cell r="J1399" t="str">
            <v>Contratación directa.</v>
          </cell>
          <cell r="K1399" t="str">
            <v>Prestación de servicios</v>
          </cell>
          <cell r="N1399" t="str">
            <v>Si</v>
          </cell>
          <cell r="O1399" t="str">
            <v>Contrato Prestación de Servicios Profesionales</v>
          </cell>
          <cell r="P1399">
            <v>45393</v>
          </cell>
          <cell r="Q1399">
            <v>45394</v>
          </cell>
          <cell r="R1399">
            <v>45638</v>
          </cell>
          <cell r="S1399">
            <v>241</v>
          </cell>
          <cell r="T1399" t="str">
            <v>En Ejecución</v>
          </cell>
          <cell r="U1399" t="str">
            <v>SILVIA OSPINA HENAO</v>
          </cell>
          <cell r="X1399" t="str">
            <v>SILVIA OSPINA HENAO</v>
          </cell>
          <cell r="Z1399" t="str">
            <v>Inversión</v>
          </cell>
          <cell r="AA1399">
            <v>2020110010158</v>
          </cell>
          <cell r="AC1399" t="str">
            <v>O23011601210000007614</v>
          </cell>
          <cell r="AF1399">
            <v>44000000</v>
          </cell>
          <cell r="AI1399" t="str">
            <v>$ 5.500.000,00</v>
          </cell>
          <cell r="AJ1399" t="str">
            <v>PRESTAR SERVICIOS PROFESIONALES AL IDARTES - SUBDIRECCIÓN DE EQUIPAMIENTOS CULTURALES, EN ACTIVIDADES ASOCIADAS AL 
 SEGUIMIENTO DE LA IMPLEMENTACIÓN DE LA PROPUESTA PEDAGÓGICA DEL PLANETARIO DE BOGOTÁ Y EL ACOMPAÑAMIENTO EN LA 
 DEFINICIÓN DE ESTRATEGIAS DE ARTICULACIÓN Y ARMONIZACIÓN PEDAGÓGICA EN EL MARCO DEL CENTRO DE INTERÉS EN ASTRONOMÍA 
 DENTRO DEL CONVENIO INTERADMINISTRATIVO NO.6083229 DE 2024, SUSCRITO CON LA SECRETARÍA DE EDUCACIÓN DEL DISTRITO</v>
          </cell>
          <cell r="AK1399" t="str">
            <v>LUZ HELENA SANTOS FLÓREZ</v>
          </cell>
          <cell r="AL1399">
            <v>1026559172</v>
          </cell>
          <cell r="AM1399" t="str">
            <v>1362-2024</v>
          </cell>
          <cell r="AP1399" t="str">
            <v>SECOP II</v>
          </cell>
          <cell r="AS1399" t="str">
            <v>Falso</v>
          </cell>
          <cell r="AU1399" t="str">
            <v>SI</v>
          </cell>
          <cell r="AV1399" t="str">
            <v>Abril</v>
          </cell>
          <cell r="AW1399" t="e">
            <v>#N/A</v>
          </cell>
          <cell r="AX1399">
            <v>45638</v>
          </cell>
          <cell r="AY1399" t="str">
            <v>#REF!</v>
          </cell>
          <cell r="AZ1399" t="str">
            <v>CO1.PCCNTR.6199623</v>
          </cell>
        </row>
        <row r="1400">
          <cell r="D1400" t="str">
            <v>1363-2024</v>
          </cell>
          <cell r="E1400" t="str">
            <v>ANDRES FELIPE ALBARRACIN RODRIGUEZ</v>
          </cell>
          <cell r="F1400" t="str">
            <v>Subdirección Administrativa y Financiera</v>
          </cell>
          <cell r="I1400" t="str">
            <v>Contratación Directa</v>
          </cell>
          <cell r="J1400" t="str">
            <v>Contratación directa.</v>
          </cell>
          <cell r="K1400" t="str">
            <v>Prestación de servicios</v>
          </cell>
          <cell r="N1400" t="str">
            <v>Si</v>
          </cell>
          <cell r="O1400" t="str">
            <v>Contrato Prestación de Servicios Apoyo a la Gestión</v>
          </cell>
          <cell r="P1400">
            <v>45393</v>
          </cell>
          <cell r="Q1400">
            <v>45393</v>
          </cell>
          <cell r="R1400">
            <v>45688</v>
          </cell>
          <cell r="S1400">
            <v>291</v>
          </cell>
          <cell r="T1400" t="str">
            <v>En Ejecución</v>
          </cell>
          <cell r="U1400" t="str">
            <v>ANDRES FELIPE ALBARRACIN RODRIGUEZ</v>
          </cell>
          <cell r="X1400" t="str">
            <v>ADRIANA MARIA PATIÑO CARRERA</v>
          </cell>
          <cell r="Z1400" t="str">
            <v>Inversión</v>
          </cell>
          <cell r="AA1400">
            <v>2020110010376</v>
          </cell>
          <cell r="AC1400" t="str">
            <v>O23011605560000007902</v>
          </cell>
          <cell r="AF1400">
            <v>49327483</v>
          </cell>
          <cell r="AI1400" t="str">
            <v>$ 5.120.500,00</v>
          </cell>
          <cell r="AJ1400" t="str">
            <v>PRESTAR SERVICIOS DE APOYO A LA GESTIÓN AL INSTITUTO DISTRITAL DE LAS ARTES - IDARTES, SUBDIRECCIÓN ADMINISTRATIVA 
 FINANCIERA - TALENTO HUMANO EN LA GENERACIÓN DE INSUMOS DE COMPROBACIÓN Y REGISTRO CORRESPONDIENTES A LAS NOVEDADES 
 INFORMADAS, UTILIZANDO LAS HERRAMIENTAS DE TRABAJO DISPONIBLES QUE PERMITAN LA PRE LIQUIDACIÓN DE LA NÓMINA, SUELDOS Y 
 PRESTACIONES SOCIALES, CONFORME A LA NORMATIVIDAD VIGENTE.</v>
          </cell>
          <cell r="AK1400" t="str">
            <v>GINA PAOLA PINZON HERRERA</v>
          </cell>
          <cell r="AL1400">
            <v>1072649582</v>
          </cell>
          <cell r="AM1400" t="str">
            <v>1363-2024</v>
          </cell>
          <cell r="AP1400" t="str">
            <v>SECOP II</v>
          </cell>
          <cell r="AS1400" t="str">
            <v>Falso</v>
          </cell>
          <cell r="AU1400" t="str">
            <v>SI</v>
          </cell>
          <cell r="AV1400" t="str">
            <v>Abril</v>
          </cell>
          <cell r="AW1400" t="e">
            <v>#N/A</v>
          </cell>
          <cell r="AX1400">
            <v>45688</v>
          </cell>
          <cell r="AY1400" t="str">
            <v>#REF!</v>
          </cell>
          <cell r="AZ1400" t="str">
            <v>CO1.PCCNTR.6199386</v>
          </cell>
        </row>
        <row r="1401">
          <cell r="D1401" t="str">
            <v>1364-2024</v>
          </cell>
          <cell r="E1401" t="str">
            <v>ANDRES FELIPE ALBARRACIN RODRIGUEZ</v>
          </cell>
          <cell r="F1401" t="str">
            <v>Subdirección Administrativa y Financiera</v>
          </cell>
          <cell r="I1401" t="str">
            <v>Contratación Directa</v>
          </cell>
          <cell r="J1401" t="str">
            <v>Contratación directa.</v>
          </cell>
          <cell r="K1401" t="str">
            <v>Prestación de servicios</v>
          </cell>
          <cell r="N1401" t="str">
            <v>Si</v>
          </cell>
          <cell r="O1401" t="str">
            <v>Contrato Prestación de Servicios Profesionales</v>
          </cell>
          <cell r="P1401">
            <v>45393</v>
          </cell>
          <cell r="Q1401">
            <v>45393</v>
          </cell>
          <cell r="R1401">
            <v>45693</v>
          </cell>
          <cell r="S1401">
            <v>295</v>
          </cell>
          <cell r="T1401" t="str">
            <v>En Ejecución</v>
          </cell>
          <cell r="U1401" t="str">
            <v>ANDRES FELIPE ALBARRACIN RODRIGUEZ</v>
          </cell>
          <cell r="X1401" t="str">
            <v>ADRIANA MARIA PATIÑO CARRERA</v>
          </cell>
          <cell r="Z1401" t="str">
            <v>Inversión</v>
          </cell>
          <cell r="AA1401">
            <v>2020110010376</v>
          </cell>
          <cell r="AC1401" t="str">
            <v>O23011605560000007902</v>
          </cell>
          <cell r="AF1401">
            <v>43524000</v>
          </cell>
          <cell r="AI1401" t="str">
            <v>$ 5.120.500,00</v>
          </cell>
          <cell r="AJ1401" t="str">
            <v>PRESTAR SERVICIOS PROFESIONALES AL INSTITUTO DISTRITAL DE LAS ARTES - IDARTES EN LA SUBDIRECCIÓN ADMINISTRATIVA Y 
 FINANCIERA - TALENTO HUMANO, ENFOCADOS EN EL RECIBO, REVISIÓN Y GENERACIÓN DE LA LIQUIDACIÓN DE SEGURIDAD SOCIAL Y 
 PARAFISCALES, ASÍ COMO EN LA REVISIÓN Y LIQUIDACIÓN DE HORAS EXTRAS Y COMPENSATORIOS SOLICITADOS, APLICANDO LA NORMATIVA 
 VIGENTE.</v>
          </cell>
          <cell r="AK1401" t="str">
            <v>ANGELICA MARIA OSPINA MONTAÑO</v>
          </cell>
          <cell r="AL1401">
            <v>53015199</v>
          </cell>
          <cell r="AM1401" t="str">
            <v>1364-2024</v>
          </cell>
          <cell r="AP1401" t="str">
            <v>SECOP II</v>
          </cell>
          <cell r="AS1401" t="str">
            <v>Falso</v>
          </cell>
          <cell r="AU1401" t="str">
            <v>SI</v>
          </cell>
          <cell r="AV1401" t="str">
            <v>Abril</v>
          </cell>
          <cell r="AW1401" t="e">
            <v>#N/A</v>
          </cell>
          <cell r="AX1401">
            <v>45693</v>
          </cell>
          <cell r="AY1401" t="str">
            <v>#REF!</v>
          </cell>
          <cell r="AZ1401" t="str">
            <v>CO1.PCCNTR.6199731</v>
          </cell>
        </row>
        <row r="1402">
          <cell r="D1402" t="str">
            <v>1365-2024</v>
          </cell>
          <cell r="E1402" t="str">
            <v>ANDRES FELIPE ALBARRACIN RODRIGUEZ</v>
          </cell>
          <cell r="F1402" t="str">
            <v>Subdirección Administrativa y Financiera</v>
          </cell>
          <cell r="I1402" t="str">
            <v>Contratación Directa</v>
          </cell>
          <cell r="J1402" t="str">
            <v>Contratación directa.</v>
          </cell>
          <cell r="K1402" t="str">
            <v>Prestación de servicios</v>
          </cell>
          <cell r="N1402" t="str">
            <v>Si</v>
          </cell>
          <cell r="O1402" t="str">
            <v>Contrato Prestación de Servicios Profesionales</v>
          </cell>
          <cell r="P1402">
            <v>45393</v>
          </cell>
          <cell r="Q1402">
            <v>45394</v>
          </cell>
          <cell r="R1402">
            <v>45688</v>
          </cell>
          <cell r="S1402">
            <v>290</v>
          </cell>
          <cell r="T1402" t="str">
            <v>En Ejecución</v>
          </cell>
          <cell r="U1402" t="str">
            <v>ANDRES FELIPE ALBARRACIN RODRIGUEZ</v>
          </cell>
          <cell r="X1402" t="str">
            <v>ADRIANA MARIA PATIÑO CARRERA</v>
          </cell>
          <cell r="Z1402" t="str">
            <v>Inversión</v>
          </cell>
          <cell r="AA1402">
            <v>2020110010376</v>
          </cell>
          <cell r="AC1402" t="str">
            <v>O23011605560000007902</v>
          </cell>
          <cell r="AF1402">
            <v>65028432</v>
          </cell>
          <cell r="AI1402" t="str">
            <v>$ 6.773.795,00</v>
          </cell>
          <cell r="AJ1402" t="str">
            <v>Prestar servicios profesionales en la Subdirección Administrativa y Financiera - Talento Humano del Instituto Distrital de la Artes- IDARTES, en la revisión de las liquidaciones de la seguridad social y nomina de las plantas de personal , así como el control presupuestal de acuerdo a la normatividad vigente.</v>
          </cell>
          <cell r="AK1402" t="str">
            <v>YENNI CAROLINA RODRIGUEZ SUAREZ</v>
          </cell>
          <cell r="AL1402">
            <v>52915829</v>
          </cell>
          <cell r="AM1402" t="str">
            <v>1365-2024</v>
          </cell>
          <cell r="AP1402" t="str">
            <v>SECOP II</v>
          </cell>
          <cell r="AS1402" t="str">
            <v>Falso</v>
          </cell>
          <cell r="AU1402" t="str">
            <v>SI</v>
          </cell>
          <cell r="AV1402" t="str">
            <v>Abril</v>
          </cell>
          <cell r="AW1402" t="e">
            <v>#N/A</v>
          </cell>
          <cell r="AX1402">
            <v>45688</v>
          </cell>
          <cell r="AY1402" t="str">
            <v>#REF!</v>
          </cell>
          <cell r="AZ1402" t="str">
            <v>CO1.PCCNTR.6199320</v>
          </cell>
        </row>
        <row r="1403">
          <cell r="D1403" t="str">
            <v>1366-2024</v>
          </cell>
          <cell r="E1403" t="str">
            <v>ANDRES FELIPE ALBARRACIN RODRIGUEZ</v>
          </cell>
          <cell r="F1403" t="str">
            <v>Subdirección Administrativa y Financiera</v>
          </cell>
          <cell r="I1403" t="str">
            <v>Contratación Directa</v>
          </cell>
          <cell r="J1403" t="str">
            <v>Contratación directa.</v>
          </cell>
          <cell r="K1403" t="str">
            <v>Prestación de servicios</v>
          </cell>
          <cell r="N1403" t="str">
            <v>Si</v>
          </cell>
          <cell r="O1403" t="str">
            <v>Contrato Prestación de Servicios Profesionales</v>
          </cell>
          <cell r="P1403">
            <v>45393</v>
          </cell>
          <cell r="Q1403">
            <v>45397</v>
          </cell>
          <cell r="R1403">
            <v>45688</v>
          </cell>
          <cell r="S1403">
            <v>287</v>
          </cell>
          <cell r="T1403" t="str">
            <v>En Ejecución</v>
          </cell>
          <cell r="U1403" t="str">
            <v>ANDRES FELIPE ALBARRACIN RODRIGUEZ</v>
          </cell>
          <cell r="X1403" t="str">
            <v>MARIO JOSE PINZON HERRERA</v>
          </cell>
          <cell r="Z1403" t="str">
            <v>Inversión</v>
          </cell>
          <cell r="AA1403">
            <v>2020110010376</v>
          </cell>
          <cell r="AC1403" t="str">
            <v>O23011605560000007902</v>
          </cell>
          <cell r="AF1403">
            <v>24818750</v>
          </cell>
          <cell r="AI1403" t="str">
            <v>$ 2.612.500,00</v>
          </cell>
          <cell r="AJ1403" t="str">
            <v>Prestar servicios profesionales al Instituto Distrital de las Artes IDARTES - encaminadas a desarrollar actividades asociadas a la gestión financiera en el trámite y diligenciamiento de los informes de pago en los sistemas de información que maneja la Entidad, de conformidad con las necesidades de la Unidad de Gestión - Tesorería.</v>
          </cell>
          <cell r="AK1403" t="str">
            <v>INSTITUTO DISTRITAL DE LAS ARTES – IDARTES</v>
          </cell>
          <cell r="AL1403">
            <v>52194838</v>
          </cell>
          <cell r="AM1403" t="str">
            <v>1366-2024</v>
          </cell>
          <cell r="AP1403" t="str">
            <v>SECOP II</v>
          </cell>
          <cell r="AS1403" t="str">
            <v>Falso</v>
          </cell>
          <cell r="AU1403" t="str">
            <v>SI</v>
          </cell>
          <cell r="AV1403" t="str">
            <v>Abril</v>
          </cell>
          <cell r="AW1403" t="e">
            <v>#N/A</v>
          </cell>
          <cell r="AX1403">
            <v>45688</v>
          </cell>
          <cell r="AY1403" t="str">
            <v>#REF!</v>
          </cell>
          <cell r="AZ1403" t="str">
            <v>CO1.PCCNTR.6199331</v>
          </cell>
        </row>
        <row r="1404">
          <cell r="D1404" t="str">
            <v>1368-2024</v>
          </cell>
          <cell r="E1404" t="str">
            <v>LINA MARIA GAVIRIA HURTADO</v>
          </cell>
          <cell r="F1404" t="str">
            <v>Subdirección de las Artes</v>
          </cell>
          <cell r="I1404" t="str">
            <v>Contratación Directa</v>
          </cell>
          <cell r="J1404" t="str">
            <v>Contratación directa.</v>
          </cell>
          <cell r="K1404" t="str">
            <v>Prestación de servicios</v>
          </cell>
          <cell r="N1404" t="str">
            <v>Si</v>
          </cell>
          <cell r="O1404" t="str">
            <v>Contrato Prestación de Servicios Apoyo a la Gestión</v>
          </cell>
          <cell r="P1404">
            <v>45393</v>
          </cell>
          <cell r="Q1404">
            <v>45394</v>
          </cell>
          <cell r="R1404">
            <v>45687</v>
          </cell>
          <cell r="S1404">
            <v>289</v>
          </cell>
          <cell r="T1404" t="str">
            <v>En Ejecución</v>
          </cell>
          <cell r="U1404" t="str">
            <v>LINA MARIA GAVIRIA HURTADO</v>
          </cell>
          <cell r="X1404" t="str">
            <v>LINA MARIA GAVIRIA HURTADO</v>
          </cell>
          <cell r="Z1404" t="str">
            <v>Inversión</v>
          </cell>
          <cell r="AA1404">
            <v>2020110010063</v>
          </cell>
          <cell r="AC1404" t="str">
            <v>O23011601210000007585</v>
          </cell>
          <cell r="AF1404">
            <v>54500000</v>
          </cell>
          <cell r="AI1404" t="str">
            <v>$ 5.450.000,00</v>
          </cell>
          <cell r="AJ1404" t="str">
            <v>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v>
          </cell>
          <cell r="AK1404" t="str">
            <v>ADRIANA MARCELA MANOSALVA NARVAEZ</v>
          </cell>
          <cell r="AL1404">
            <v>1013598456</v>
          </cell>
          <cell r="AM1404" t="str">
            <v>1368-2024</v>
          </cell>
          <cell r="AP1404" t="str">
            <v>SECOP II</v>
          </cell>
          <cell r="AS1404" t="str">
            <v>Falso</v>
          </cell>
          <cell r="AU1404" t="str">
            <v>SI</v>
          </cell>
          <cell r="AV1404" t="str">
            <v>Abril</v>
          </cell>
          <cell r="AW1404" t="e">
            <v>#N/A</v>
          </cell>
          <cell r="AX1404">
            <v>45687</v>
          </cell>
          <cell r="AY1404" t="str">
            <v>#REF!</v>
          </cell>
          <cell r="AZ1404" t="str">
            <v>CO1.PCCNTR.6201127</v>
          </cell>
        </row>
        <row r="1405">
          <cell r="D1405" t="str">
            <v>1369-2024</v>
          </cell>
          <cell r="E1405" t="str">
            <v>ALBA YANETH REYES SUÁREZ</v>
          </cell>
          <cell r="F1405" t="str">
            <v>Subdirección de Formación Artistica</v>
          </cell>
          <cell r="G1405" t="str">
            <v>Subdirección de Formación Artística</v>
          </cell>
          <cell r="I1405" t="str">
            <v>Contratación Directa</v>
          </cell>
          <cell r="J1405" t="str">
            <v>Contratación directa.</v>
          </cell>
          <cell r="K1405" t="str">
            <v>Prestación de servicios</v>
          </cell>
          <cell r="N1405" t="str">
            <v>Si</v>
          </cell>
          <cell r="O1405" t="str">
            <v>Contrato Prestación de Servicios Profesionales</v>
          </cell>
          <cell r="P1405">
            <v>45393</v>
          </cell>
          <cell r="Q1405">
            <v>45394</v>
          </cell>
          <cell r="R1405">
            <v>45687</v>
          </cell>
          <cell r="S1405">
            <v>289</v>
          </cell>
          <cell r="T1405" t="str">
            <v>En Ejecución</v>
          </cell>
          <cell r="U1405" t="str">
            <v>ALBA YANETH REYES SUÁREZ</v>
          </cell>
          <cell r="X1405" t="str">
            <v>ALBA YANETH REYES SUAREZ</v>
          </cell>
          <cell r="Z1405" t="str">
            <v>Inversión</v>
          </cell>
          <cell r="AA1405">
            <v>2020110010209</v>
          </cell>
          <cell r="AC1405" t="str">
            <v>O23011601120000007617</v>
          </cell>
          <cell r="AF1405">
            <v>65659300</v>
          </cell>
          <cell r="AI1405" t="str">
            <v>$ 6.769.000,00</v>
          </cell>
          <cell r="AJ1405" t="str">
            <v>Prestar los servicios profesionales a la Subdirección de Formación Artística del Instituto Distrital de las Artes, en la implementación del Modelo Integrado de Planeación y Gestión MIPG; la formulación y el seguimiento de planes de mejoramiento institucional, programa de Transparencia y Ética Pública, participación ciudadana y el acompañamiento al proceso de Gestión Territorial, y los lineamientos establecidos en el Plan Estratégico Institucional vigente.</v>
          </cell>
          <cell r="AK1405" t="str">
            <v>ANYELA VIVIANA GONZALEZ CHAVARRO</v>
          </cell>
          <cell r="AL1405">
            <v>53073496</v>
          </cell>
          <cell r="AM1405" t="str">
            <v>1369-2024</v>
          </cell>
          <cell r="AP1405" t="str">
            <v>SECOP II</v>
          </cell>
          <cell r="AS1405" t="str">
            <v>Falso</v>
          </cell>
          <cell r="AU1405" t="str">
            <v>SI</v>
          </cell>
          <cell r="AV1405" t="str">
            <v>Abril</v>
          </cell>
          <cell r="AW1405" t="e">
            <v>#N/A</v>
          </cell>
          <cell r="AX1405">
            <v>45687</v>
          </cell>
          <cell r="AY1405" t="str">
            <v>#REF!</v>
          </cell>
          <cell r="AZ1405" t="str">
            <v>CO1.PCCNTR.6200929</v>
          </cell>
        </row>
        <row r="1406">
          <cell r="D1406" t="str">
            <v>1371-2024</v>
          </cell>
          <cell r="E1406" t="str">
            <v>ANDRES FELIPE ALBARRACIN RODRIGUEZ</v>
          </cell>
          <cell r="F1406" t="str">
            <v>Subdirección Administrativa y Financiera</v>
          </cell>
          <cell r="I1406" t="str">
            <v>Contratación Directa</v>
          </cell>
          <cell r="J1406" t="str">
            <v>Contratación directa.</v>
          </cell>
          <cell r="K1406" t="str">
            <v>Prestación de servicios</v>
          </cell>
          <cell r="N1406" t="str">
            <v>Si</v>
          </cell>
          <cell r="O1406" t="str">
            <v>Contrato Prestación de Servicios Profesionales</v>
          </cell>
          <cell r="P1406">
            <v>45393</v>
          </cell>
          <cell r="Q1406">
            <v>45393</v>
          </cell>
          <cell r="R1406">
            <v>45478</v>
          </cell>
          <cell r="S1406">
            <v>85</v>
          </cell>
          <cell r="T1406" t="str">
            <v>Cedido</v>
          </cell>
          <cell r="U1406" t="str">
            <v>ANDRES FELIPE ALBARRACIN RODRIGUEZ</v>
          </cell>
          <cell r="X1406" t="str">
            <v>ANDRES FELIPE ALBARRACIN RODRIGUEZ</v>
          </cell>
          <cell r="Z1406" t="str">
            <v>Inversión</v>
          </cell>
          <cell r="AA1406">
            <v>2020110010376</v>
          </cell>
          <cell r="AC1406" t="str">
            <v>O23011605560000007902</v>
          </cell>
          <cell r="AF1406">
            <v>21000000</v>
          </cell>
          <cell r="AJ1406" t="str">
            <v>PRESTAR SERVICIOS PROFESIONALES AL INSTITUTO DISTRITAL DE LAS ARTES - IDARTES EN LA SUBDIRECCIÓN ADMINISTRATIVA Y 
 FINANCIERA - TALENTO HUMANO EN LAS ACTIVIDADES PROPIAS DE LOS PLANES ESTRATÉGICOS DE TALENTO HUMANO.</v>
          </cell>
          <cell r="AK1406" t="str">
            <v>CINDY LORENA CUÉLLAR BECERRA</v>
          </cell>
          <cell r="AL1406">
            <v>1012335174</v>
          </cell>
          <cell r="AM1406" t="str">
            <v>1371-2024</v>
          </cell>
          <cell r="AP1406" t="str">
            <v>SECOP II</v>
          </cell>
          <cell r="AS1406" t="str">
            <v>Falso</v>
          </cell>
          <cell r="AU1406" t="str">
            <v>SI</v>
          </cell>
          <cell r="AV1406" t="str">
            <v>Abril</v>
          </cell>
          <cell r="AW1406" t="e">
            <v>#N/A</v>
          </cell>
          <cell r="AX1406">
            <v>45478</v>
          </cell>
          <cell r="AY1406" t="str">
            <v>#REF!</v>
          </cell>
          <cell r="AZ1406" t="str">
            <v>CO1.PCCNTR.6199738</v>
          </cell>
        </row>
        <row r="1407">
          <cell r="D1407" t="str">
            <v>1372-2024</v>
          </cell>
          <cell r="E1407" t="str">
            <v>ANDRES FELIPE ALBARRACIN RODRIGUEZ</v>
          </cell>
          <cell r="F1407" t="str">
            <v>Subdirección Administrativa y Financiera</v>
          </cell>
          <cell r="I1407" t="str">
            <v>Contratación Directa</v>
          </cell>
          <cell r="J1407" t="str">
            <v>Contratación directa.</v>
          </cell>
          <cell r="K1407" t="str">
            <v>Prestación de servicios</v>
          </cell>
          <cell r="N1407" t="str">
            <v>Si</v>
          </cell>
          <cell r="O1407" t="str">
            <v>Contrato Prestación de Servicios Profesionales</v>
          </cell>
          <cell r="P1407">
            <v>45393</v>
          </cell>
          <cell r="Q1407">
            <v>45393</v>
          </cell>
          <cell r="R1407">
            <v>45688</v>
          </cell>
          <cell r="S1407">
            <v>291</v>
          </cell>
          <cell r="T1407" t="str">
            <v>En Ejecución</v>
          </cell>
          <cell r="U1407" t="str">
            <v>ANDRES FELIPE ALBARRACIN RODRIGUEZ</v>
          </cell>
          <cell r="X1407" t="str">
            <v>DIANA ALEXANDRA ALFARO PRIETO</v>
          </cell>
          <cell r="Z1407" t="str">
            <v>Inversión</v>
          </cell>
          <cell r="AA1407">
            <v>2020110010376</v>
          </cell>
          <cell r="AC1407" t="str">
            <v>O23011605560000007902</v>
          </cell>
          <cell r="AF1407">
            <v>40267333</v>
          </cell>
          <cell r="AI1407" t="str">
            <v>$ 4.180.000,00</v>
          </cell>
          <cell r="AJ1407" t="str">
            <v>PRESTAR SERVICIOS PROFESIONALES AL SAF - TALENTO HUMANO DEL INSTITUTO DISTRITAL DE LAS ARTES- IDARTES-, EN LA 
 IMPLEMENTACIÓN DEL SISTEMA DE GESTIÓN DE SEGURIDAD Y SALUD EN EL TRABAJO, LA MEJORA CONTINUA EN CUMPLIMIENTO DEL CICLO 
 PHVA DE LA ENTIDAD</v>
          </cell>
          <cell r="AK1407" t="str">
            <v>DIANA YULIETH MELO VILLARRAGA</v>
          </cell>
          <cell r="AL1407">
            <v>1022359913</v>
          </cell>
          <cell r="AM1407" t="str">
            <v>1372-2024</v>
          </cell>
          <cell r="AP1407" t="str">
            <v>SECOP II</v>
          </cell>
          <cell r="AS1407" t="str">
            <v>Falso</v>
          </cell>
          <cell r="AU1407" t="str">
            <v>SI</v>
          </cell>
          <cell r="AV1407" t="str">
            <v>Abril</v>
          </cell>
          <cell r="AW1407" t="e">
            <v>#N/A</v>
          </cell>
          <cell r="AX1407">
            <v>45688</v>
          </cell>
          <cell r="AY1407" t="str">
            <v>#REF!</v>
          </cell>
          <cell r="AZ1407" t="str">
            <v>CO1.PCCNTR.6200130</v>
          </cell>
        </row>
        <row r="1408">
          <cell r="D1408" t="str">
            <v>1373-2024</v>
          </cell>
          <cell r="E1408" t="str">
            <v>ANDRES FELIPE ALBARRACIN RODRIGUEZ</v>
          </cell>
          <cell r="F1408" t="str">
            <v>Subdirección Administrativa y Financiera</v>
          </cell>
          <cell r="I1408" t="str">
            <v>Contratación Directa</v>
          </cell>
          <cell r="J1408" t="str">
            <v>Contratación directa.</v>
          </cell>
          <cell r="K1408" t="str">
            <v>Prestación de servicios</v>
          </cell>
          <cell r="N1408" t="str">
            <v>Si</v>
          </cell>
          <cell r="O1408" t="str">
            <v>Contrato Prestación de Servicios Profesionales</v>
          </cell>
          <cell r="P1408">
            <v>45393</v>
          </cell>
          <cell r="Q1408">
            <v>45394</v>
          </cell>
          <cell r="R1408">
            <v>45688</v>
          </cell>
          <cell r="S1408">
            <v>290</v>
          </cell>
          <cell r="T1408" t="str">
            <v>En Ejecución</v>
          </cell>
          <cell r="U1408" t="str">
            <v>ANDRES FELIPE ALBARRACIN RODRIGUEZ</v>
          </cell>
          <cell r="X1408" t="str">
            <v>KAREN CHARLOT SANTISTEBAN MURIEL</v>
          </cell>
          <cell r="Z1408" t="str">
            <v>Inversión</v>
          </cell>
          <cell r="AA1408">
            <v>2020110010376</v>
          </cell>
          <cell r="AC1408" t="str">
            <v>O23011605560000007902</v>
          </cell>
          <cell r="AF1408">
            <v>40128000</v>
          </cell>
          <cell r="AI1408" t="str">
            <v>$ 4.180.000,00</v>
          </cell>
          <cell r="AJ1408" t="str">
            <v>PRESTAR SERVICIOS PROFESIONALES EN LA SUBDIRECCIÓN ADMINISTRATIVA Y FINANCIERA - TALENTO HUMANO DEL INSTITUTO DISTRITAL DE 
 LAS ARTES - IDARTES, PARA LA ESTRUCTURACIÓN, EJECUCIÓN Y CUMPLIMIENTO AL PLAN INSTITUCIONAL DE CAPACITACIÓN Y BIENESTAR DE 
 LA ENTIDAD, ASÍ COMO LAS ACCIONES PROPIAS PARA EL FORTALECIMIENTO DE COMPETENCIAS DE LA COMUNIDAD INSTITUCIONAL</v>
          </cell>
          <cell r="AK1408" t="str">
            <v>Roxana Carolina Monterrosa Dominguez</v>
          </cell>
          <cell r="AL1408">
            <v>1015463946</v>
          </cell>
          <cell r="AM1408" t="str">
            <v>1373-2024</v>
          </cell>
          <cell r="AP1408" t="str">
            <v>SECOP II</v>
          </cell>
          <cell r="AS1408" t="str">
            <v>Falso</v>
          </cell>
          <cell r="AU1408" t="str">
            <v>SI</v>
          </cell>
          <cell r="AV1408" t="str">
            <v>Abril</v>
          </cell>
          <cell r="AW1408" t="e">
            <v>#N/A</v>
          </cell>
          <cell r="AX1408">
            <v>45688</v>
          </cell>
          <cell r="AY1408" t="str">
            <v>#REF!</v>
          </cell>
          <cell r="AZ1408" t="str">
            <v>CO1.PCCNTR.6199966</v>
          </cell>
        </row>
        <row r="1409">
          <cell r="D1409" t="str">
            <v>1374-2024</v>
          </cell>
          <cell r="E1409" t="str">
            <v>LINA MARIA GAVIRIA HURTADO</v>
          </cell>
          <cell r="F1409" t="str">
            <v>Subdirección de las Artes</v>
          </cell>
          <cell r="H1409" t="str">
            <v>Oficina Asesora Jurídica</v>
          </cell>
          <cell r="I1409" t="str">
            <v>Contratación Directa</v>
          </cell>
          <cell r="J1409" t="str">
            <v>Contratación directa.</v>
          </cell>
          <cell r="K1409" t="str">
            <v>Prestación de servicios</v>
          </cell>
          <cell r="N1409" t="str">
            <v>Si</v>
          </cell>
          <cell r="O1409" t="str">
            <v>Contrato Prestación de Servicios Profesionales</v>
          </cell>
          <cell r="P1409">
            <v>45393</v>
          </cell>
          <cell r="Q1409">
            <v>45394</v>
          </cell>
          <cell r="R1409">
            <v>45688</v>
          </cell>
          <cell r="S1409">
            <v>290</v>
          </cell>
          <cell r="T1409" t="str">
            <v>En Ejecución</v>
          </cell>
          <cell r="U1409" t="str">
            <v>LINA MARIA GAVIRIA HURTADO</v>
          </cell>
          <cell r="X1409" t="str">
            <v>HEIDY YOBANNA MORENO MORENO</v>
          </cell>
          <cell r="Z1409" t="str">
            <v>Inversión</v>
          </cell>
          <cell r="AA1409">
            <v>2020110010063</v>
          </cell>
          <cell r="AC1409" t="str">
            <v>O23011601210000007585</v>
          </cell>
          <cell r="AF1409">
            <v>53166667</v>
          </cell>
          <cell r="AI1409" t="str">
            <v>$ 5.500.000,00</v>
          </cell>
          <cell r="AJ1409" t="str">
            <v>Prestar servicios profesionales al Instituto Distrital de las Artes - Oficina Asesora Jurídica o la dependencia que haga sus veces, en lo relacionado con asuntos y trámites en materia contractual y poscontractual acorde con los procesos y procedimientos de gestión jurídica definidos en la Entidad; así como en el Programa Distrital de Fomento - Estímulos, procesos administrativos sancionatorios en materia de convocatorias, invitaciones públicas y trámites sancionatorios.</v>
          </cell>
          <cell r="AK1409" t="str">
            <v>Diana Carolina López González</v>
          </cell>
          <cell r="AL1409">
            <v>1020785379</v>
          </cell>
          <cell r="AM1409" t="str">
            <v>1374-2024</v>
          </cell>
          <cell r="AP1409" t="str">
            <v>SECOP II</v>
          </cell>
          <cell r="AS1409" t="str">
            <v>Falso</v>
          </cell>
          <cell r="AU1409" t="str">
            <v>SI</v>
          </cell>
          <cell r="AV1409" t="str">
            <v>Abril</v>
          </cell>
          <cell r="AW1409" t="e">
            <v>#N/A</v>
          </cell>
          <cell r="AX1409">
            <v>45688</v>
          </cell>
          <cell r="AY1409" t="str">
            <v>#REF!</v>
          </cell>
          <cell r="AZ1409" t="str">
            <v>CO1.PCCNTR.6198154</v>
          </cell>
        </row>
        <row r="1410">
          <cell r="D1410" t="str">
            <v>1378-2024</v>
          </cell>
          <cell r="E1410" t="str">
            <v>LINA MARIA GAVIRIA HURTADO</v>
          </cell>
          <cell r="F1410" t="str">
            <v>Subdirección de las Artes</v>
          </cell>
          <cell r="I1410" t="str">
            <v>Contratación Directa</v>
          </cell>
          <cell r="J1410" t="str">
            <v>Contratación directa.</v>
          </cell>
          <cell r="K1410" t="str">
            <v>Prestación de servicios</v>
          </cell>
          <cell r="N1410" t="str">
            <v>Si</v>
          </cell>
          <cell r="O1410" t="str">
            <v>Contrato Prestación de Servicios Apoyo a la Gestión</v>
          </cell>
          <cell r="P1410">
            <v>45393</v>
          </cell>
          <cell r="Q1410">
            <v>45394</v>
          </cell>
          <cell r="R1410">
            <v>45702</v>
          </cell>
          <cell r="S1410">
            <v>303</v>
          </cell>
          <cell r="T1410" t="str">
            <v>En Ejecución</v>
          </cell>
          <cell r="U1410" t="str">
            <v>LINA MARIA GAVIRIA HURTADO</v>
          </cell>
          <cell r="X1410" t="str">
            <v>NATALIA ALEJANDRA LOPEZ PEREZ</v>
          </cell>
          <cell r="Z1410" t="str">
            <v>Inversión</v>
          </cell>
          <cell r="AA1410">
            <v>2020110010063</v>
          </cell>
          <cell r="AC1410" t="str">
            <v>O23011601210000007585</v>
          </cell>
          <cell r="AF1410">
            <v>58175466</v>
          </cell>
          <cell r="AI1410" t="str">
            <v>$ 5.741.000,00</v>
          </cell>
          <cell r="AJ1410" t="str">
            <v>Prestar servicios de apoyo a la gestión a la Subdirección de las Artes - Gerencia de Artes Audiovisuales de IDARTES, para garantizar el correcto desarrollo de todas y cada una de las actividades y eventos que se programen en la Gerencia de Artes Audiovisuales y/o en las diferentes localidades donde tenga presencia</v>
          </cell>
          <cell r="AK1410" t="str">
            <v>Oscar Alexander Orozco Jiménez</v>
          </cell>
          <cell r="AL1410">
            <v>1095821622</v>
          </cell>
          <cell r="AM1410" t="str">
            <v>1378-2024</v>
          </cell>
          <cell r="AP1410" t="str">
            <v>SECOP II</v>
          </cell>
          <cell r="AS1410" t="str">
            <v>Falso</v>
          </cell>
          <cell r="AU1410" t="str">
            <v>SI</v>
          </cell>
          <cell r="AV1410" t="str">
            <v>Abril</v>
          </cell>
          <cell r="AW1410" t="e">
            <v>#N/A</v>
          </cell>
          <cell r="AX1410">
            <v>45702</v>
          </cell>
          <cell r="AY1410" t="str">
            <v>#REF!</v>
          </cell>
          <cell r="AZ1410" t="str">
            <v>CO1.PCCNTR.6199612</v>
          </cell>
        </row>
        <row r="1411">
          <cell r="D1411" t="str">
            <v>1379-2024</v>
          </cell>
          <cell r="E1411" t="str">
            <v>LINA MARIA GAVIRIA HURTADO</v>
          </cell>
          <cell r="F1411" t="str">
            <v>Subdirección de las Artes</v>
          </cell>
          <cell r="I1411" t="str">
            <v>Contratación Directa</v>
          </cell>
          <cell r="J1411" t="str">
            <v>Contratación directa.</v>
          </cell>
          <cell r="K1411" t="str">
            <v>Prestación de servicios</v>
          </cell>
          <cell r="N1411" t="str">
            <v>Si</v>
          </cell>
          <cell r="O1411" t="str">
            <v>Contrato Prestación de Servicios Apoyo a la Gestión</v>
          </cell>
          <cell r="P1411">
            <v>45393</v>
          </cell>
          <cell r="Q1411">
            <v>45397</v>
          </cell>
          <cell r="R1411">
            <v>45454</v>
          </cell>
          <cell r="S1411">
            <v>57</v>
          </cell>
          <cell r="T1411" t="str">
            <v>En Ejecución</v>
          </cell>
          <cell r="U1411" t="str">
            <v>LINA MARIA GAVIRIA HURTADO</v>
          </cell>
          <cell r="X1411" t="str">
            <v>LIZ ALEJANDRA SORIANO WILCHES</v>
          </cell>
          <cell r="Z1411" t="str">
            <v>Inversión</v>
          </cell>
          <cell r="AA1411">
            <v>2020110010139</v>
          </cell>
          <cell r="AC1411" t="str">
            <v>O23011601150000007594</v>
          </cell>
          <cell r="AF1411">
            <v>11000000</v>
          </cell>
          <cell r="AJ1411" t="str">
            <v>Prestar servicios de apoyo a la gestión al Idartes - Subdirección de las Artes - Gerencia de literatura para la gestión editorial de dos títulos de Libro al Viento en el marco de la estrategia de publicaciones de la dependencia</v>
          </cell>
          <cell r="AK1411" t="str">
            <v>Ana Aurielia Roda Fornaguera</v>
          </cell>
          <cell r="AL1411">
            <v>21070285</v>
          </cell>
          <cell r="AM1411" t="str">
            <v>1379-2024</v>
          </cell>
          <cell r="AP1411" t="str">
            <v>SECOP II</v>
          </cell>
          <cell r="AS1411" t="str">
            <v>Falso</v>
          </cell>
          <cell r="AU1411" t="str">
            <v>SI</v>
          </cell>
          <cell r="AV1411" t="str">
            <v>Abril</v>
          </cell>
          <cell r="AW1411" t="e">
            <v>#N/A</v>
          </cell>
          <cell r="AX1411">
            <v>45454</v>
          </cell>
          <cell r="AY1411" t="str">
            <v>#REF!</v>
          </cell>
          <cell r="AZ1411" t="str">
            <v>CO1.PCCNTR.6200611</v>
          </cell>
        </row>
        <row r="1412">
          <cell r="D1412" t="str">
            <v>1380-2024</v>
          </cell>
          <cell r="E1412" t="str">
            <v>LINA MARIA GAVIRIA HURTADO</v>
          </cell>
          <cell r="F1412" t="str">
            <v>Subdirección de las Artes</v>
          </cell>
          <cell r="I1412" t="str">
            <v>Contratación Directa</v>
          </cell>
          <cell r="J1412" t="str">
            <v>Contratación directa.</v>
          </cell>
          <cell r="K1412" t="str">
            <v>Prestación de servicios</v>
          </cell>
          <cell r="N1412" t="str">
            <v>Si</v>
          </cell>
          <cell r="O1412" t="str">
            <v>Contrato Prestación de Servicios Profesionales</v>
          </cell>
          <cell r="P1412">
            <v>45393</v>
          </cell>
          <cell r="Q1412">
            <v>45398</v>
          </cell>
          <cell r="R1412">
            <v>45652</v>
          </cell>
          <cell r="S1412">
            <v>251</v>
          </cell>
          <cell r="T1412" t="str">
            <v>En Ejecución</v>
          </cell>
          <cell r="U1412" t="str">
            <v>LINA MARIA GAVIRIA HURTADO</v>
          </cell>
          <cell r="X1412" t="str">
            <v>LIZ ALEJANDRA SORIANO WILCHES</v>
          </cell>
          <cell r="Z1412" t="str">
            <v>Inversión</v>
          </cell>
          <cell r="AA1412">
            <v>2020110010139</v>
          </cell>
          <cell r="AC1412" t="str">
            <v>O23011601150000007594</v>
          </cell>
          <cell r="AF1412">
            <v>63750000</v>
          </cell>
          <cell r="AI1412" t="str">
            <v>$ 7.500.000,00</v>
          </cell>
          <cell r="AJ1412" t="str">
            <v>Prestar servicios profesionales al Idartes - Subdirección de las Artes - Gerencia de Literatura en las distintas acciones necesarias para garantizar el desarrollo del componente de formación literaria de la dependencia, acorde con las directrices de la entidad.</v>
          </cell>
          <cell r="AK1412" t="str">
            <v>Catalina Rodríguez Navas</v>
          </cell>
          <cell r="AL1412">
            <v>53017152</v>
          </cell>
          <cell r="AM1412" t="str">
            <v>1380-2024</v>
          </cell>
          <cell r="AP1412" t="str">
            <v>SECOP II</v>
          </cell>
          <cell r="AS1412" t="str">
            <v>Falso</v>
          </cell>
          <cell r="AU1412" t="str">
            <v>SI</v>
          </cell>
          <cell r="AV1412" t="str">
            <v>Abril</v>
          </cell>
          <cell r="AW1412" t="e">
            <v>#N/A</v>
          </cell>
          <cell r="AX1412">
            <v>45652</v>
          </cell>
          <cell r="AY1412" t="str">
            <v>#REF!</v>
          </cell>
          <cell r="AZ1412" t="str">
            <v>CO1.PCCNTR.6200606</v>
          </cell>
        </row>
        <row r="1413">
          <cell r="D1413" t="str">
            <v>1382-2024</v>
          </cell>
          <cell r="E1413" t="str">
            <v>LINA MARIA GAVIRIA HURTADO</v>
          </cell>
          <cell r="F1413" t="str">
            <v>Subdirección de las Artes</v>
          </cell>
          <cell r="I1413" t="str">
            <v>Contratación Directa</v>
          </cell>
          <cell r="J1413" t="str">
            <v>Contratación directa.</v>
          </cell>
          <cell r="K1413" t="str">
            <v>Prestación de servicios</v>
          </cell>
          <cell r="N1413" t="str">
            <v>Si</v>
          </cell>
          <cell r="O1413" t="str">
            <v>Contrato Prestación de Servicios Profesionales</v>
          </cell>
          <cell r="P1413">
            <v>45393</v>
          </cell>
          <cell r="Q1413">
            <v>45397</v>
          </cell>
          <cell r="R1413">
            <v>45534</v>
          </cell>
          <cell r="S1413">
            <v>136</v>
          </cell>
          <cell r="T1413" t="str">
            <v>En Ejecución</v>
          </cell>
          <cell r="U1413" t="str">
            <v>LINA MARIA GAVIRIA HURTADO</v>
          </cell>
          <cell r="X1413" t="str">
            <v>LINA MARIA GAVIRIA HURTADO</v>
          </cell>
          <cell r="Z1413" t="str">
            <v>Inversión</v>
          </cell>
          <cell r="AA1413">
            <v>2020110010063</v>
          </cell>
          <cell r="AC1413" t="str">
            <v>O23011601210000007585</v>
          </cell>
          <cell r="AF1413">
            <v>38250000</v>
          </cell>
          <cell r="AJ1413" t="str">
            <v>Prestar servicios profesionales al Idartes - Subdirección de las Artes, en las acciones asociadas a la revisión de documentos precontractuales, contractuales y post contractuales, así como en la proyección de comunicaciones, respuestas y/o documentos internos según se requiera, acorde con los procesos, procedimientos y formatos adoptados por la entidad</v>
          </cell>
          <cell r="AK1413" t="str">
            <v>JORGE ALEXANDER CAMARGO FRANCO</v>
          </cell>
          <cell r="AL1413">
            <v>80018173</v>
          </cell>
          <cell r="AM1413" t="str">
            <v>1382-2024</v>
          </cell>
          <cell r="AP1413" t="str">
            <v>SECOP II</v>
          </cell>
          <cell r="AS1413" t="str">
            <v>Falso</v>
          </cell>
          <cell r="AU1413" t="str">
            <v>SI</v>
          </cell>
          <cell r="AV1413" t="str">
            <v>Abril</v>
          </cell>
          <cell r="AW1413" t="e">
            <v>#N/A</v>
          </cell>
          <cell r="AX1413">
            <v>45534</v>
          </cell>
          <cell r="AY1413" t="str">
            <v>#REF!</v>
          </cell>
          <cell r="AZ1413" t="str">
            <v>CO1.PCCNTR.6200542</v>
          </cell>
        </row>
        <row r="1414">
          <cell r="D1414" t="str">
            <v>1384-2024</v>
          </cell>
          <cell r="E1414" t="str">
            <v>ANDRES FELIPE ALBARRACIN RODRIGUEZ</v>
          </cell>
          <cell r="F1414" t="str">
            <v>Subdirección Administrativa y Financiera</v>
          </cell>
          <cell r="H1414" t="str">
            <v>Oficina Asesora de Planeación y Tecnologias de la Informaciónn</v>
          </cell>
          <cell r="I1414" t="str">
            <v>Contratación Directa</v>
          </cell>
          <cell r="J1414" t="str">
            <v>Contratación directa.</v>
          </cell>
          <cell r="K1414" t="str">
            <v>Prestación de servicios</v>
          </cell>
          <cell r="N1414" t="str">
            <v>Si</v>
          </cell>
          <cell r="O1414" t="str">
            <v>Contrato Prestación de Servicios Profesionales</v>
          </cell>
          <cell r="P1414">
            <v>45393</v>
          </cell>
          <cell r="Q1414">
            <v>45394</v>
          </cell>
          <cell r="R1414">
            <v>45686</v>
          </cell>
          <cell r="S1414">
            <v>288</v>
          </cell>
          <cell r="T1414" t="str">
            <v>En Ejecución</v>
          </cell>
          <cell r="U1414" t="str">
            <v>ANDRES FELIPE ALBARRACIN RODRIGUEZ</v>
          </cell>
          <cell r="X1414" t="str">
            <v>DANIEL SANCHEZ ROJAS</v>
          </cell>
          <cell r="Z1414" t="str">
            <v>Inversión</v>
          </cell>
          <cell r="AA1414">
            <v>2020110010376</v>
          </cell>
          <cell r="AC1414" t="str">
            <v>O23011605560000007902</v>
          </cell>
          <cell r="AF1414">
            <v>49920000</v>
          </cell>
          <cell r="AI1414" t="str">
            <v>$ 5.200.000,00</v>
          </cell>
          <cell r="AJ1414" t="str">
            <v>PRESTAR SERVICIOS PROFESIONALES A LA OFICINA ASESORA DE PLANEACIÓN Y TECNOLOGÍAS DE LA INFORMACIÓN DEL IDARTES, EN LA 
 GESTIÓN Y SEGUIMIENTO AL DESARROLLO DE LA ESTRATEGIA Y LOS PROYECTOS CON COMPONENTE TIC, ASÍ COMO LAS ACCIONES QUE 
 PERMITAN LA IMPLEMENTACIÓN DE LA POLÍTICA DE GOBIERNO DIGITAL, EL MODELO DE SEGURIDAD Y PRIVACIDAD DE LA INFORMACIÓN 
 (MSPI), ACTUALIZACIÓN DE LA DOCUMENTACIÓN EN EL MARCO DE MIPG, PROYECTOS ESTABLECIDOS EN EL MARCO DEL PLAN ESTRATÉGICO 
 DE TECNOLOGÍAS DE LA INFORM</v>
          </cell>
          <cell r="AK1414" t="str">
            <v>Maryury Forero Bohorquez</v>
          </cell>
          <cell r="AL1414">
            <v>1069725435</v>
          </cell>
          <cell r="AM1414" t="str">
            <v>1384-2024</v>
          </cell>
          <cell r="AP1414" t="str">
            <v>SECOP II</v>
          </cell>
          <cell r="AS1414" t="str">
            <v>Falso</v>
          </cell>
          <cell r="AU1414" t="str">
            <v>SI</v>
          </cell>
          <cell r="AV1414" t="str">
            <v>Abril</v>
          </cell>
          <cell r="AW1414" t="e">
            <v>#N/A</v>
          </cell>
          <cell r="AX1414">
            <v>45686</v>
          </cell>
          <cell r="AY1414" t="str">
            <v>#REF!</v>
          </cell>
          <cell r="AZ1414" t="str">
            <v>CO1.PCCNTR.6200660</v>
          </cell>
        </row>
        <row r="1415">
          <cell r="D1415" t="str">
            <v>1385-2024</v>
          </cell>
          <cell r="E1415" t="str">
            <v>ANDRES FELIPE ALBARRACIN RODRIGUEZ</v>
          </cell>
          <cell r="F1415" t="str">
            <v>Subdirección Administrativa y Financiera</v>
          </cell>
          <cell r="H1415" t="str">
            <v>Oficina Asesora de Planeación y Tecnologias de la Informaciónn</v>
          </cell>
          <cell r="I1415" t="str">
            <v>Contratación Directa</v>
          </cell>
          <cell r="J1415" t="str">
            <v>Contratación directa.</v>
          </cell>
          <cell r="K1415" t="str">
            <v>Prestación de servicios</v>
          </cell>
          <cell r="N1415" t="str">
            <v>Si</v>
          </cell>
          <cell r="O1415" t="str">
            <v>Contrato Prestación de Servicios Profesionales</v>
          </cell>
          <cell r="P1415">
            <v>45393</v>
          </cell>
          <cell r="Q1415">
            <v>45399</v>
          </cell>
          <cell r="R1415">
            <v>45489</v>
          </cell>
          <cell r="S1415">
            <v>90</v>
          </cell>
          <cell r="T1415" t="str">
            <v>En Ejecución</v>
          </cell>
          <cell r="U1415" t="str">
            <v>ANDRES FELIPE ALBARRACIN RODRIGUEZ</v>
          </cell>
          <cell r="X1415" t="str">
            <v>DANIEL SANCHEZ ROJAS</v>
          </cell>
          <cell r="Z1415" t="str">
            <v>Inversión</v>
          </cell>
          <cell r="AA1415">
            <v>2020110010376</v>
          </cell>
          <cell r="AC1415" t="str">
            <v>O23011605560000007902</v>
          </cell>
          <cell r="AF1415">
            <v>15900000</v>
          </cell>
          <cell r="AJ1415" t="str">
            <v>PRESTAR SERVICIOS PROFESIONALES A LA OFICINA ASESORA DE PLANEACIÓN Y TECNOLOGÍAS DE LA INFORMACIÓN DEL IDARTES, 
 REALIZANDO SEGUIMIENTO A LA ADMINISTRANDO DE LA SEGURIDAD PERIMETRAL Y LA GESTIÓN DE RIESGOS DE SEGURIDAD DIGITAL, 
 ACORDE A LA IMPLEMENTACIÓN DEL MODELO INTEGRADO DE PLANEACIÓN Y GESTIÓN CON ÉNFASIS EN LA POLÍTICA DE GOBIERNO DIGITAL, 
 PROYECTOS ESTABLECIDOS EN EL MARCO DEL PLAN ESTRATÉGICO DE TECNOLOGÍAS DE LA INFORMACIÓN - PETI, EL MODELO DE SEGURIDAD 
 Y PRIVACIDAD DE LA INFORMACIÓ</v>
          </cell>
          <cell r="AK1415" t="str">
            <v>ASTRID JARAMILLO BETANCUR</v>
          </cell>
          <cell r="AL1415">
            <v>52037169</v>
          </cell>
          <cell r="AM1415" t="str">
            <v>1385-2024</v>
          </cell>
          <cell r="AP1415" t="str">
            <v>SECOP II</v>
          </cell>
          <cell r="AS1415" t="str">
            <v>Falso</v>
          </cell>
          <cell r="AU1415" t="str">
            <v>SI</v>
          </cell>
          <cell r="AV1415" t="str">
            <v>Abril</v>
          </cell>
          <cell r="AW1415" t="e">
            <v>#N/A</v>
          </cell>
          <cell r="AX1415">
            <v>45489</v>
          </cell>
          <cell r="AY1415" t="str">
            <v>#REF!</v>
          </cell>
          <cell r="AZ1415" t="str">
            <v>CO1.PCCNTR.6200745</v>
          </cell>
        </row>
        <row r="1416">
          <cell r="D1416" t="str">
            <v>1391-2024</v>
          </cell>
          <cell r="E1416" t="str">
            <v>ALBA YANETH REYES SUÁREZ</v>
          </cell>
          <cell r="F1416" t="str">
            <v>Subdirección de Formación Artistica</v>
          </cell>
          <cell r="G1416" t="str">
            <v>Subdirección de Formación Artística</v>
          </cell>
          <cell r="H1416" t="str">
            <v>Programa Crea</v>
          </cell>
          <cell r="I1416" t="str">
            <v>Contratación Directa</v>
          </cell>
          <cell r="J1416" t="str">
            <v>Contratación directa.</v>
          </cell>
          <cell r="K1416" t="str">
            <v>Prestación de servicios</v>
          </cell>
          <cell r="N1416" t="str">
            <v>Si</v>
          </cell>
          <cell r="O1416" t="str">
            <v>Contrato Prestación de Servicios Profesionales</v>
          </cell>
          <cell r="P1416">
            <v>45393</v>
          </cell>
          <cell r="Q1416">
            <v>45394</v>
          </cell>
          <cell r="R1416">
            <v>45649</v>
          </cell>
          <cell r="S1416">
            <v>252</v>
          </cell>
          <cell r="T1416" t="str">
            <v>En Ejecución</v>
          </cell>
          <cell r="U1416" t="str">
            <v>ALBA YANETH REYES SUÁREZ</v>
          </cell>
          <cell r="X1416" t="str">
            <v>LILIAN OSMARLA PEREZ QUINTERO</v>
          </cell>
          <cell r="Z1416" t="str">
            <v>Inversión</v>
          </cell>
          <cell r="AA1416">
            <v>2020110010061</v>
          </cell>
          <cell r="AC1416" t="str">
            <v>O23011601140000007619</v>
          </cell>
          <cell r="AF1416">
            <v>48847867</v>
          </cell>
          <cell r="AI1416" t="str">
            <v>$ 5.572.000,00</v>
          </cell>
          <cell r="AJ1416"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16" t="str">
            <v>EDGAR MAURICIO YAYA ORTIZ</v>
          </cell>
          <cell r="AL1416">
            <v>79996864</v>
          </cell>
          <cell r="AM1416" t="str">
            <v>1391-2024</v>
          </cell>
          <cell r="AP1416" t="str">
            <v>SECOP II</v>
          </cell>
          <cell r="AS1416" t="str">
            <v>Falso</v>
          </cell>
          <cell r="AU1416" t="str">
            <v>SI</v>
          </cell>
          <cell r="AV1416" t="str">
            <v>Abril</v>
          </cell>
          <cell r="AW1416" t="e">
            <v>#N/A</v>
          </cell>
          <cell r="AX1416">
            <v>45649</v>
          </cell>
          <cell r="AY1416" t="str">
            <v>#REF!</v>
          </cell>
          <cell r="AZ1416" t="str">
            <v>CO1.PCCNTR.6202292</v>
          </cell>
        </row>
        <row r="1417">
          <cell r="D1417" t="str">
            <v>PUFA-089-2024</v>
          </cell>
          <cell r="E1417" t="str">
            <v>LINA MARIA GAVIRIA HURTADO</v>
          </cell>
          <cell r="F1417" t="str">
            <v>Subdirección de las Artes</v>
          </cell>
          <cell r="G1417" t="str">
            <v>Gerencia de Artes Audiovisuales</v>
          </cell>
          <cell r="H1417" t="str">
            <v>GERENTE DE ARTES AUDIOVISUALES</v>
          </cell>
          <cell r="I1417" t="str">
            <v>Contratación Directa</v>
          </cell>
          <cell r="J1417" t="str">
            <v>Contratación directa.</v>
          </cell>
          <cell r="K1417" t="str">
            <v>Prestación de servicios</v>
          </cell>
          <cell r="L1417" t="str">
            <v>17 17. Contrato de Prestación de Servicios</v>
          </cell>
          <cell r="M1417" t="str">
            <v xml:space="preserve">49 49-Otros Servicios </v>
          </cell>
          <cell r="N1417" t="str">
            <v>No</v>
          </cell>
          <cell r="O1417" t="str">
            <v>N/A</v>
          </cell>
          <cell r="P1417">
            <v>45393</v>
          </cell>
          <cell r="Q1417">
            <v>45394</v>
          </cell>
          <cell r="R1417">
            <v>45394</v>
          </cell>
          <cell r="S1417">
            <v>1</v>
          </cell>
          <cell r="T1417" t="str">
            <v>En Ejecución</v>
          </cell>
          <cell r="U1417" t="str">
            <v>LINA MARIA GAVIRIA HURTADO</v>
          </cell>
          <cell r="V1417">
            <v>52247497</v>
          </cell>
          <cell r="X1417" t="str">
            <v>Ricardo Alfonso Cantor Bossa</v>
          </cell>
          <cell r="Y1417">
            <v>80797050</v>
          </cell>
          <cell r="Z1417" t="str">
            <v>N/A</v>
          </cell>
          <cell r="AC1417" t="str">
            <v>N/A - Valor Cero / Coproducción</v>
          </cell>
          <cell r="AE1417">
            <v>0</v>
          </cell>
          <cell r="AF1417">
            <v>0</v>
          </cell>
          <cell r="AI1417" t="str">
            <v>N/A</v>
          </cell>
          <cell r="AJ1417"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Comisión Fílmica de Bogotá - CFB y EL CICLON FILMS SAS acepta pagar la respectiva retribución económica y cumplir con las condiciones establecidas por el IDARTES y la normatividad vigente para el uso del espacio público (...)</v>
          </cell>
          <cell r="AK1417" t="str">
            <v>EL CICLON FILMS S.A.S</v>
          </cell>
          <cell r="AL1417">
            <v>901294731</v>
          </cell>
          <cell r="AM1417" t="str">
            <v>PUFA-089-2024</v>
          </cell>
          <cell r="AP1417" t="str">
            <v>SECOP II</v>
          </cell>
          <cell r="AS1417" t="str">
            <v>Falso</v>
          </cell>
          <cell r="AU1417" t="str">
            <v>SI</v>
          </cell>
          <cell r="AV1417" t="str">
            <v>Septiembre</v>
          </cell>
          <cell r="AW1417" t="e">
            <v>#N/A</v>
          </cell>
          <cell r="AX1417">
            <v>45394</v>
          </cell>
          <cell r="AY1417" t="str">
            <v>#REF!</v>
          </cell>
          <cell r="AZ1417" t="str">
            <v>CO1.PCCNTR.6201574</v>
          </cell>
        </row>
        <row r="1418">
          <cell r="D1418" t="str">
            <v>PUFA-090-2024</v>
          </cell>
          <cell r="E1418" t="str">
            <v>LINA MARIA GAVIRIA HURTADO</v>
          </cell>
          <cell r="F1418" t="str">
            <v>Subdirección de las Artes</v>
          </cell>
          <cell r="G1418" t="str">
            <v>Gerencia de Artes Audiovisuales</v>
          </cell>
          <cell r="H1418" t="str">
            <v>GERENTE DE ARTES AUDIOVISUALES</v>
          </cell>
          <cell r="I1418" t="str">
            <v>Contratación Directa</v>
          </cell>
          <cell r="J1418" t="str">
            <v>Contratación directa.</v>
          </cell>
          <cell r="K1418" t="str">
            <v>Prestación de servicios</v>
          </cell>
          <cell r="L1418" t="str">
            <v>17 17. Contrato de Prestación de Servicios</v>
          </cell>
          <cell r="M1418" t="str">
            <v xml:space="preserve">49 49-Otros Servicios </v>
          </cell>
          <cell r="N1418" t="str">
            <v>No</v>
          </cell>
          <cell r="O1418" t="str">
            <v>N/A</v>
          </cell>
          <cell r="P1418">
            <v>45393</v>
          </cell>
          <cell r="Q1418">
            <v>45394</v>
          </cell>
          <cell r="R1418">
            <v>45394</v>
          </cell>
          <cell r="S1418">
            <v>1</v>
          </cell>
          <cell r="T1418" t="str">
            <v>En Ejecución</v>
          </cell>
          <cell r="U1418" t="str">
            <v>LINA MARIA GAVIRIA HURTADO</v>
          </cell>
          <cell r="V1418">
            <v>52247497</v>
          </cell>
          <cell r="X1418" t="str">
            <v>Ricardo Alfonso Cantor Bossa</v>
          </cell>
          <cell r="Y1418">
            <v>80797050</v>
          </cell>
          <cell r="Z1418" t="str">
            <v>N/A</v>
          </cell>
          <cell r="AC1418" t="str">
            <v>N/A - Valor Cero / Coproducción</v>
          </cell>
          <cell r="AE1418">
            <v>0</v>
          </cell>
          <cell r="AF1418">
            <v>0</v>
          </cell>
          <cell r="AI1418" t="str">
            <v>N/A</v>
          </cell>
          <cell r="AJ1418"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Comisión Fílmica de Bogotá - CFB y EL CICLON FILMS SAS acepta pagar la respectiva retribución económica y cumplir con las condiciones establecidas por el IDARTES y la normatividad vigente para el uso del espacio público (...)</v>
          </cell>
          <cell r="AK1418" t="str">
            <v>EL CICLON FILMS S.A.S</v>
          </cell>
          <cell r="AL1418">
            <v>901294731</v>
          </cell>
          <cell r="AM1418" t="str">
            <v>PUFA-090-2024</v>
          </cell>
          <cell r="AP1418" t="str">
            <v>SECOP II</v>
          </cell>
          <cell r="AS1418" t="str">
            <v>Falso</v>
          </cell>
          <cell r="AU1418" t="str">
            <v>SI</v>
          </cell>
          <cell r="AV1418" t="str">
            <v>Septiembre</v>
          </cell>
          <cell r="AW1418" t="e">
            <v>#N/A</v>
          </cell>
          <cell r="AX1418">
            <v>45394</v>
          </cell>
          <cell r="AY1418" t="str">
            <v>#REF!</v>
          </cell>
          <cell r="AZ1418" t="str">
            <v>CO1.PCCNTR.6202054</v>
          </cell>
        </row>
        <row r="1419">
          <cell r="D1419" t="str">
            <v>1266-2024</v>
          </cell>
          <cell r="E1419" t="str">
            <v>LINA MARIA GAVIRIA HURTADO</v>
          </cell>
          <cell r="F1419" t="str">
            <v>Subdirección de las Artes</v>
          </cell>
          <cell r="I1419" t="str">
            <v>Contratación Directa</v>
          </cell>
          <cell r="J1419" t="str">
            <v>Contratación directa.</v>
          </cell>
          <cell r="K1419" t="str">
            <v>Prestación de servicios</v>
          </cell>
          <cell r="N1419" t="str">
            <v>Si</v>
          </cell>
          <cell r="O1419" t="str">
            <v>Contrato Prestación de Servicios Profesionales</v>
          </cell>
          <cell r="P1419">
            <v>45394</v>
          </cell>
          <cell r="Q1419">
            <v>45397</v>
          </cell>
          <cell r="R1419">
            <v>45495</v>
          </cell>
          <cell r="S1419">
            <v>98</v>
          </cell>
          <cell r="T1419" t="str">
            <v>En Ejecución</v>
          </cell>
          <cell r="U1419" t="str">
            <v>LINA MARIA GAVIRIA HURTADO</v>
          </cell>
          <cell r="X1419" t="str">
            <v>LINA MARIA GAVIRIA HURTADO</v>
          </cell>
          <cell r="Z1419" t="str">
            <v>Inversión</v>
          </cell>
          <cell r="AA1419">
            <v>2020110010063</v>
          </cell>
          <cell r="AC1419" t="str">
            <v>O23011601210000007585</v>
          </cell>
          <cell r="AF1419">
            <v>33709455</v>
          </cell>
          <cell r="AJ1419" t="str">
            <v>Prestar servicios profesionales al Idartes - Subdirección de las Artes, en el acompañamiento e implementación de los enfoques territorial y diferencial poblacional de los sectores sociales y localidades asignadas, con el fin de garantizar los derechos culturales</v>
          </cell>
          <cell r="AK1419" t="str">
            <v>Julieta Vera Quiroga</v>
          </cell>
          <cell r="AL1419">
            <v>52255507</v>
          </cell>
          <cell r="AM1419" t="str">
            <v>1266-2024</v>
          </cell>
          <cell r="AP1419" t="str">
            <v>SECOP II</v>
          </cell>
          <cell r="AS1419" t="str">
            <v>Falso</v>
          </cell>
          <cell r="AU1419" t="str">
            <v>SI</v>
          </cell>
          <cell r="AV1419" t="str">
            <v>Abril</v>
          </cell>
          <cell r="AW1419" t="e">
            <v>#N/A</v>
          </cell>
          <cell r="AX1419">
            <v>45495</v>
          </cell>
          <cell r="AY1419" t="str">
            <v>#REF!</v>
          </cell>
          <cell r="AZ1419" t="str">
            <v>CO1.PCCNTR.6199095</v>
          </cell>
        </row>
        <row r="1420">
          <cell r="D1420" t="str">
            <v>1279-2024</v>
          </cell>
          <cell r="E1420" t="str">
            <v>ALBA YANETH REYES SUÁREZ</v>
          </cell>
          <cell r="F1420" t="str">
            <v>Subdirección de Formación Artistica</v>
          </cell>
          <cell r="G1420" t="str">
            <v>Subdirección de Formación Artística</v>
          </cell>
          <cell r="H1420" t="str">
            <v>Programa Nidos</v>
          </cell>
          <cell r="I1420" t="str">
            <v>Contratación Directa</v>
          </cell>
          <cell r="J1420" t="str">
            <v>Contratación directa.</v>
          </cell>
          <cell r="K1420" t="str">
            <v>Prestación de servicios</v>
          </cell>
          <cell r="N1420" t="str">
            <v>Si</v>
          </cell>
          <cell r="O1420" t="str">
            <v>Contrato Prestación de Servicios Profesionales</v>
          </cell>
          <cell r="P1420">
            <v>45394</v>
          </cell>
          <cell r="Q1420">
            <v>45397</v>
          </cell>
          <cell r="R1420">
            <v>45605</v>
          </cell>
          <cell r="S1420">
            <v>205</v>
          </cell>
          <cell r="T1420" t="str">
            <v>En Ejecución</v>
          </cell>
          <cell r="U1420" t="str">
            <v>ALBA YANETH REYES SUÁREZ</v>
          </cell>
          <cell r="X1420" t="str">
            <v>ALBA YANETH REYES SUAREZ</v>
          </cell>
          <cell r="Z1420" t="str">
            <v>Inversión</v>
          </cell>
          <cell r="AA1420">
            <v>2020110010209</v>
          </cell>
          <cell r="AC1420" t="str">
            <v>O23011601120000007617</v>
          </cell>
          <cell r="AF1420">
            <v>37184000</v>
          </cell>
          <cell r="AI1420" t="str">
            <v>$ 5.312.000,00</v>
          </cell>
          <cell r="AJ1420"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420" t="str">
            <v>Sonia Luque</v>
          </cell>
          <cell r="AL1420">
            <v>1019030968</v>
          </cell>
          <cell r="AM1420" t="str">
            <v>1279-2024</v>
          </cell>
          <cell r="AP1420" t="str">
            <v>SECOP II</v>
          </cell>
          <cell r="AS1420" t="str">
            <v>Falso</v>
          </cell>
          <cell r="AU1420" t="str">
            <v>SI</v>
          </cell>
          <cell r="AV1420" t="str">
            <v>Abril</v>
          </cell>
          <cell r="AW1420" t="e">
            <v>#N/A</v>
          </cell>
          <cell r="AX1420">
            <v>45605</v>
          </cell>
          <cell r="AY1420" t="str">
            <v>#REF!</v>
          </cell>
          <cell r="AZ1420" t="str">
            <v>CO1.PCCNTR.6201436</v>
          </cell>
        </row>
        <row r="1421">
          <cell r="D1421" t="str">
            <v>1286-2024</v>
          </cell>
          <cell r="E1421" t="str">
            <v>SILVIA OSPINA HENAO</v>
          </cell>
          <cell r="F1421" t="str">
            <v>Subdirección de Equipamientos Culturales</v>
          </cell>
          <cell r="I1421" t="str">
            <v>Contratación Directa</v>
          </cell>
          <cell r="J1421" t="str">
            <v>Contratación directa.</v>
          </cell>
          <cell r="K1421" t="str">
            <v>Prestación de servicios</v>
          </cell>
          <cell r="N1421" t="str">
            <v>Si</v>
          </cell>
          <cell r="O1421" t="str">
            <v>Contrato Prestación de Servicios Apoyo a la Gestión</v>
          </cell>
          <cell r="P1421">
            <v>45394</v>
          </cell>
          <cell r="Q1421">
            <v>45397</v>
          </cell>
          <cell r="R1421">
            <v>45657</v>
          </cell>
          <cell r="S1421">
            <v>257</v>
          </cell>
          <cell r="T1421" t="str">
            <v>En Ejecución</v>
          </cell>
          <cell r="U1421" t="str">
            <v>SILVIA OSPINA HENAO</v>
          </cell>
          <cell r="X1421" t="str">
            <v>SILVIA OSPINA HENAO</v>
          </cell>
          <cell r="Z1421" t="str">
            <v>Inversión</v>
          </cell>
          <cell r="AA1421">
            <v>2020110010158</v>
          </cell>
          <cell r="AC1421" t="str">
            <v>O23011601210000007614</v>
          </cell>
          <cell r="AF1421">
            <v>29700000</v>
          </cell>
          <cell r="AI1421" t="str">
            <v>$ 3.300.000,00</v>
          </cell>
          <cell r="AJ1421" t="str">
            <v>Prestar servicios de apoyo técnico al Idartes- Subdirección de Equipamientos Culturales, en lo referente a la puesta escénica en tarima con el fin de respaldar las actividades y eventos planificados en los equipamientos de la dependencia.</v>
          </cell>
          <cell r="AK1421" t="str">
            <v>JOE ANDRES FARINANGO TUNTAQUIMBA</v>
          </cell>
          <cell r="AL1421">
            <v>79988989</v>
          </cell>
          <cell r="AM1421" t="str">
            <v>1286-2024</v>
          </cell>
          <cell r="AP1421" t="str">
            <v>SECOP II</v>
          </cell>
          <cell r="AS1421" t="str">
            <v>Falso</v>
          </cell>
          <cell r="AU1421" t="str">
            <v>SI</v>
          </cell>
          <cell r="AV1421" t="str">
            <v>Abril</v>
          </cell>
          <cell r="AW1421" t="e">
            <v>#N/A</v>
          </cell>
          <cell r="AX1421">
            <v>45657</v>
          </cell>
          <cell r="AY1421" t="str">
            <v>#REF!</v>
          </cell>
          <cell r="AZ1421" t="str">
            <v>CO1.PCCNTR.6201198</v>
          </cell>
        </row>
        <row r="1422">
          <cell r="D1422" t="str">
            <v>1304-2024</v>
          </cell>
          <cell r="E1422" t="str">
            <v>LINA MARIA GAVIRIA HURTADO</v>
          </cell>
          <cell r="F1422" t="str">
            <v>Subdirección de las Artes</v>
          </cell>
          <cell r="I1422" t="str">
            <v>Contratación Directa</v>
          </cell>
          <cell r="J1422" t="str">
            <v>Contratación directa.</v>
          </cell>
          <cell r="K1422" t="str">
            <v>Prestación de servicios</v>
          </cell>
          <cell r="N1422" t="str">
            <v>Si</v>
          </cell>
          <cell r="O1422" t="str">
            <v>Contrato Prestación de Servicios Apoyo a la Gestión</v>
          </cell>
          <cell r="P1422">
            <v>45394</v>
          </cell>
          <cell r="Q1422">
            <v>45397</v>
          </cell>
          <cell r="R1422">
            <v>45687</v>
          </cell>
          <cell r="S1422">
            <v>286</v>
          </cell>
          <cell r="T1422" t="str">
            <v>En Ejecución</v>
          </cell>
          <cell r="U1422" t="str">
            <v>LINA MARIA GAVIRIA HURTADO</v>
          </cell>
          <cell r="X1422" t="str">
            <v>LINA MARIA GAVIRIA HURTADO</v>
          </cell>
          <cell r="Z1422" t="str">
            <v>Inversión</v>
          </cell>
          <cell r="AA1422">
            <v>2020110010063</v>
          </cell>
          <cell r="AC1422" t="str">
            <v>O23011601210000007585</v>
          </cell>
          <cell r="AF1422">
            <v>68700000</v>
          </cell>
          <cell r="AI1422" t="str">
            <v>$ 6.870.000,00</v>
          </cell>
          <cell r="AJ1422" t="str">
            <v>PRESTAR SERVICIOS DE APOYO A LA GESTIÓN A LA SUBDIRECCIÓN DE LAS ARTES - ÁREA DE PRODUCCIÓN, EN LA GESTIÓN DE TODOS LOS ASPECTOS ASOCIADOS A LA PRODUCCIÓN LOGÍSTICA (PLANEACIÓN, EJECUCIÓN, EVALUACIÓN) PARA EL DESARROLLO DE EVENTOS, ACTIVIDADES PROGRAMADAS, PRODUCIDAS Y/O EN LOS QUE HAGA PARTE EL IDARTES, DE CONFORMIDAD CON LOS LINEAMIENTOS, 
 DIRECTRICES Y REQUERIMIENTOS DE LA ENTIDAD.</v>
          </cell>
          <cell r="AK1422" t="str">
            <v>yenny carolina carvajal lopez</v>
          </cell>
          <cell r="AL1422">
            <v>52434493</v>
          </cell>
          <cell r="AM1422" t="str">
            <v>1304-2024</v>
          </cell>
          <cell r="AP1422" t="str">
            <v>SECOP II</v>
          </cell>
          <cell r="AS1422" t="str">
            <v>Falso</v>
          </cell>
          <cell r="AU1422" t="str">
            <v>SI</v>
          </cell>
          <cell r="AV1422" t="str">
            <v>Abril</v>
          </cell>
          <cell r="AW1422" t="e">
            <v>#N/A</v>
          </cell>
          <cell r="AX1422">
            <v>45687</v>
          </cell>
          <cell r="AY1422" t="str">
            <v>#REF!</v>
          </cell>
          <cell r="AZ1422" t="str">
            <v>CO1.PCCNTR.6202883</v>
          </cell>
        </row>
        <row r="1423">
          <cell r="D1423" t="str">
            <v>1306-2024</v>
          </cell>
          <cell r="E1423" t="str">
            <v>ALBA YANETH REYES SUÁREZ</v>
          </cell>
          <cell r="F1423" t="str">
            <v>Subdirección de Formación Artistica</v>
          </cell>
          <cell r="G1423" t="str">
            <v>Subdirección de Formación Artística</v>
          </cell>
          <cell r="H1423" t="str">
            <v>Programa Crea</v>
          </cell>
          <cell r="I1423" t="str">
            <v>Contratación Directa</v>
          </cell>
          <cell r="J1423" t="str">
            <v>Contratación directa.</v>
          </cell>
          <cell r="K1423" t="str">
            <v>Prestación de servicios</v>
          </cell>
          <cell r="N1423" t="str">
            <v>Si</v>
          </cell>
          <cell r="O1423" t="str">
            <v>Contrato Prestación de Servicios Apoyo a la Gestión</v>
          </cell>
          <cell r="P1423">
            <v>45394</v>
          </cell>
          <cell r="Q1423">
            <v>45397</v>
          </cell>
          <cell r="R1423">
            <v>45649</v>
          </cell>
          <cell r="S1423">
            <v>249</v>
          </cell>
          <cell r="T1423" t="str">
            <v>En Ejecución</v>
          </cell>
          <cell r="U1423" t="str">
            <v>ALBA YANETH REYES SUÁREZ</v>
          </cell>
          <cell r="X1423" t="str">
            <v>ALBA YANETH REYES SUAREZ</v>
          </cell>
          <cell r="Z1423" t="str">
            <v>Inversión</v>
          </cell>
          <cell r="AA1423">
            <v>2020110010061</v>
          </cell>
          <cell r="AC1423" t="str">
            <v>O23011601140000007619</v>
          </cell>
          <cell r="AF1423">
            <v>21855300</v>
          </cell>
          <cell r="AI1423" t="str">
            <v>$ 2.493.000,00</v>
          </cell>
          <cell r="AJ1423"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423" t="str">
            <v>Oscar Guillermo Navarrete Ramos</v>
          </cell>
          <cell r="AL1423">
            <v>1032369418</v>
          </cell>
          <cell r="AM1423" t="str">
            <v>1306-2024</v>
          </cell>
          <cell r="AP1423" t="str">
            <v>SECOP II</v>
          </cell>
          <cell r="AS1423" t="str">
            <v>Falso</v>
          </cell>
          <cell r="AU1423" t="str">
            <v>SI</v>
          </cell>
          <cell r="AV1423" t="str">
            <v>Abril</v>
          </cell>
          <cell r="AW1423" t="e">
            <v>#N/A</v>
          </cell>
          <cell r="AX1423">
            <v>45649</v>
          </cell>
          <cell r="AY1423" t="str">
            <v>#REF!</v>
          </cell>
          <cell r="AZ1423" t="str">
            <v>CO1.PCCNTR.6207170</v>
          </cell>
        </row>
        <row r="1424">
          <cell r="D1424" t="str">
            <v>1346-2024</v>
          </cell>
          <cell r="E1424" t="str">
            <v>ALBA YANETH REYES SUÁREZ</v>
          </cell>
          <cell r="F1424" t="str">
            <v>Subdirección de Formación Artistica</v>
          </cell>
          <cell r="G1424" t="str">
            <v>Subdirección de Formación Artística</v>
          </cell>
          <cell r="H1424" t="str">
            <v>Programa Nidos</v>
          </cell>
          <cell r="I1424" t="str">
            <v>Contratación Directa</v>
          </cell>
          <cell r="J1424" t="str">
            <v>Contratación directa.</v>
          </cell>
          <cell r="K1424" t="str">
            <v>Prestación de servicios</v>
          </cell>
          <cell r="N1424" t="str">
            <v>Si</v>
          </cell>
          <cell r="O1424" t="str">
            <v>Contrato Prestación de Servicios Profesionales</v>
          </cell>
          <cell r="P1424">
            <v>45394</v>
          </cell>
          <cell r="Q1424">
            <v>45400</v>
          </cell>
          <cell r="R1424">
            <v>45608</v>
          </cell>
          <cell r="S1424">
            <v>205</v>
          </cell>
          <cell r="T1424" t="str">
            <v>En Ejecución</v>
          </cell>
          <cell r="U1424" t="str">
            <v>ALBA YANETH REYES SUÁREZ</v>
          </cell>
          <cell r="X1424" t="str">
            <v>ALBA YANETH REYES SUAREZ</v>
          </cell>
          <cell r="Z1424" t="str">
            <v>Inversión</v>
          </cell>
          <cell r="AA1424">
            <v>2020110010209</v>
          </cell>
          <cell r="AC1424" t="str">
            <v>O23011601120000007617</v>
          </cell>
          <cell r="AF1424">
            <v>21885400</v>
          </cell>
          <cell r="AI1424" t="str">
            <v>$ 2.998.000,00</v>
          </cell>
          <cell r="AJ1424"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424" t="str">
            <v>Laura Maritza Velasco Cañón</v>
          </cell>
          <cell r="AL1424">
            <v>1014236748</v>
          </cell>
          <cell r="AM1424" t="str">
            <v>1346-2024</v>
          </cell>
          <cell r="AP1424" t="str">
            <v>SECOP II</v>
          </cell>
          <cell r="AS1424" t="str">
            <v>Falso</v>
          </cell>
          <cell r="AU1424" t="str">
            <v>SI</v>
          </cell>
          <cell r="AV1424" t="str">
            <v>Abril</v>
          </cell>
          <cell r="AW1424" t="e">
            <v>#N/A</v>
          </cell>
          <cell r="AX1424">
            <v>45608</v>
          </cell>
          <cell r="AY1424" t="str">
            <v>#REF!</v>
          </cell>
          <cell r="AZ1424" t="str">
            <v>CO1.PCCNTR.6199928</v>
          </cell>
        </row>
        <row r="1425">
          <cell r="D1425" t="str">
            <v>1355-2024</v>
          </cell>
          <cell r="E1425" t="str">
            <v>ALBA YANETH REYES SUÁREZ</v>
          </cell>
          <cell r="F1425" t="str">
            <v>Subdirección de Formación Artistica</v>
          </cell>
          <cell r="G1425" t="str">
            <v>Subdirección de Formación Artística</v>
          </cell>
          <cell r="H1425" t="str">
            <v>Programa Crea</v>
          </cell>
          <cell r="I1425" t="str">
            <v>Contratación Directa</v>
          </cell>
          <cell r="J1425" t="str">
            <v>Contratación directa.</v>
          </cell>
          <cell r="K1425" t="str">
            <v>Prestación de servicios</v>
          </cell>
          <cell r="N1425" t="str">
            <v>Si</v>
          </cell>
          <cell r="O1425" t="str">
            <v>Contrato Prestación de Servicios Profesionales</v>
          </cell>
          <cell r="P1425">
            <v>45394</v>
          </cell>
          <cell r="Q1425">
            <v>45398</v>
          </cell>
          <cell r="R1425">
            <v>45649</v>
          </cell>
          <cell r="S1425">
            <v>248</v>
          </cell>
          <cell r="T1425" t="str">
            <v>En Ejecución</v>
          </cell>
          <cell r="U1425" t="str">
            <v>ALBA YANETH REYES SUÁREZ</v>
          </cell>
          <cell r="X1425" t="str">
            <v>LILIAN OSMARLA PEREZ QUINTERO</v>
          </cell>
          <cell r="Z1425" t="str">
            <v>Inversión</v>
          </cell>
          <cell r="AA1425">
            <v>2020110010061</v>
          </cell>
          <cell r="AC1425" t="str">
            <v>O23011601140000007619</v>
          </cell>
          <cell r="AF1425">
            <v>48847867</v>
          </cell>
          <cell r="AI1425" t="str">
            <v>$ 5.572.000,00</v>
          </cell>
          <cell r="AJ1425"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25" t="str">
            <v>NATALIA MARQUEZ LOPEZ</v>
          </cell>
          <cell r="AL1425">
            <v>1024503570</v>
          </cell>
          <cell r="AM1425" t="str">
            <v>1355-2024</v>
          </cell>
          <cell r="AP1425" t="str">
            <v>SECOP II</v>
          </cell>
          <cell r="AS1425" t="str">
            <v>Falso</v>
          </cell>
          <cell r="AU1425" t="str">
            <v>SI</v>
          </cell>
          <cell r="AV1425" t="str">
            <v>Abril</v>
          </cell>
          <cell r="AW1425" t="e">
            <v>#N/A</v>
          </cell>
          <cell r="AX1425">
            <v>45649</v>
          </cell>
          <cell r="AY1425" t="str">
            <v>#REF!</v>
          </cell>
          <cell r="AZ1425" t="str">
            <v>CO1.PCCNTR.6204030</v>
          </cell>
        </row>
        <row r="1426">
          <cell r="D1426" t="str">
            <v>1356-2024</v>
          </cell>
          <cell r="E1426" t="str">
            <v>ALBA YANETH REYES SUÁREZ</v>
          </cell>
          <cell r="F1426" t="str">
            <v>Subdirección de Formación Artistica</v>
          </cell>
          <cell r="G1426" t="str">
            <v>Subdirección de Formación Artística</v>
          </cell>
          <cell r="H1426" t="str">
            <v>Programa Crea</v>
          </cell>
          <cell r="I1426" t="str">
            <v>Contratación Directa</v>
          </cell>
          <cell r="J1426" t="str">
            <v>Contratación directa.</v>
          </cell>
          <cell r="K1426" t="str">
            <v>Prestación de servicios</v>
          </cell>
          <cell r="N1426" t="str">
            <v>Si</v>
          </cell>
          <cell r="O1426" t="str">
            <v>Contrato Prestación de Servicios Profesionales</v>
          </cell>
          <cell r="P1426">
            <v>45394</v>
          </cell>
          <cell r="Q1426">
            <v>45398</v>
          </cell>
          <cell r="R1426">
            <v>45504</v>
          </cell>
          <cell r="S1426">
            <v>106</v>
          </cell>
          <cell r="T1426" t="str">
            <v>En Ejecución</v>
          </cell>
          <cell r="U1426" t="str">
            <v>ALBA YANETH REYES SUÁREZ</v>
          </cell>
          <cell r="X1426" t="str">
            <v>ALBA YANETH REYES SUAREZ</v>
          </cell>
          <cell r="Z1426" t="str">
            <v>Inversión</v>
          </cell>
          <cell r="AA1426">
            <v>2020110010061</v>
          </cell>
          <cell r="AC1426" t="str">
            <v>O23011601140000007619</v>
          </cell>
          <cell r="AF1426">
            <v>27228000</v>
          </cell>
          <cell r="AJ1426" t="str">
            <v>Prestar servicios profesionales al IDARTES - Subdirección de Formación Artística, para el planteamiento de estrategias pedagógicas y artísticas de los procesos de formación en Danza,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426" t="str">
            <v>JENNY KATHERINE CARABALLO CAMARGO</v>
          </cell>
          <cell r="AL1426">
            <v>1012342386</v>
          </cell>
          <cell r="AM1426" t="str">
            <v>1356-2024</v>
          </cell>
          <cell r="AP1426" t="str">
            <v>SECOP II</v>
          </cell>
          <cell r="AS1426" t="str">
            <v>Falso</v>
          </cell>
          <cell r="AU1426" t="str">
            <v>SI</v>
          </cell>
          <cell r="AV1426" t="str">
            <v>Abril</v>
          </cell>
          <cell r="AW1426" t="e">
            <v>#N/A</v>
          </cell>
          <cell r="AX1426">
            <v>45504</v>
          </cell>
          <cell r="AY1426" t="str">
            <v>#REF!</v>
          </cell>
          <cell r="AZ1426" t="str">
            <v>CO1.PCCNTR.6204033</v>
          </cell>
        </row>
        <row r="1427">
          <cell r="D1427" t="str">
            <v>1367-2024</v>
          </cell>
          <cell r="E1427" t="str">
            <v>LINA MARIA GAVIRIA HURTADO</v>
          </cell>
          <cell r="F1427" t="str">
            <v>Subdirección de las Artes</v>
          </cell>
          <cell r="I1427" t="str">
            <v>Contratación Directa</v>
          </cell>
          <cell r="J1427" t="str">
            <v>Contratación directa.</v>
          </cell>
          <cell r="K1427" t="str">
            <v>Prestación de servicios</v>
          </cell>
          <cell r="N1427" t="str">
            <v>Si</v>
          </cell>
          <cell r="O1427" t="str">
            <v>Contrato Prestación de Servicios Apoyo a la Gestión</v>
          </cell>
          <cell r="P1427">
            <v>45394</v>
          </cell>
          <cell r="Q1427">
            <v>45397</v>
          </cell>
          <cell r="R1427">
            <v>45672</v>
          </cell>
          <cell r="S1427">
            <v>271</v>
          </cell>
          <cell r="T1427" t="str">
            <v>En Ejecución</v>
          </cell>
          <cell r="U1427" t="str">
            <v>LINA MARIA GAVIRIA HURTADO</v>
          </cell>
          <cell r="X1427" t="str">
            <v>LINA MARIA GAVIRIA HURTADO</v>
          </cell>
          <cell r="Z1427" t="str">
            <v>Inversión</v>
          </cell>
          <cell r="AA1427">
            <v>2020110010060</v>
          </cell>
          <cell r="AC1427" t="str">
            <v>O23011601210000007600</v>
          </cell>
          <cell r="AF1427">
            <v>52200000</v>
          </cell>
          <cell r="AI1427" t="str">
            <v>$ 5.800.000,00</v>
          </cell>
          <cell r="AJ1427" t="str">
            <v>Prestar servicios de apoyo a la gestión al Idartes - Subdirección de las Artes - Convocatorias, en el desarrollo de las actividades técnicas, asistenciales y administrativas que se requieran en el marco de la ejecución del Programa Distrital de Estímulos y demás programas de fomento.</v>
          </cell>
          <cell r="AK1427" t="str">
            <v>LEVI JOSE JAIMES LOBO</v>
          </cell>
          <cell r="AL1427">
            <v>1090389046</v>
          </cell>
          <cell r="AM1427" t="str">
            <v>1367-2024</v>
          </cell>
          <cell r="AP1427" t="str">
            <v>SECOP II</v>
          </cell>
          <cell r="AS1427" t="str">
            <v>Falso</v>
          </cell>
          <cell r="AU1427" t="str">
            <v>SI</v>
          </cell>
          <cell r="AV1427" t="str">
            <v>Abril</v>
          </cell>
          <cell r="AW1427" t="e">
            <v>#N/A</v>
          </cell>
          <cell r="AX1427">
            <v>45672</v>
          </cell>
          <cell r="AY1427" t="str">
            <v>#REF!</v>
          </cell>
          <cell r="AZ1427" t="str">
            <v>CO1.PCCNTR.6204635</v>
          </cell>
        </row>
        <row r="1428">
          <cell r="D1428" t="str">
            <v>1381-2024</v>
          </cell>
          <cell r="E1428" t="str">
            <v>LINA MARIA GAVIRIA HURTADO</v>
          </cell>
          <cell r="F1428" t="str">
            <v>Subdirección de las Artes</v>
          </cell>
          <cell r="I1428" t="str">
            <v>Contratación Directa</v>
          </cell>
          <cell r="J1428" t="str">
            <v>Contratación directa.</v>
          </cell>
          <cell r="K1428" t="str">
            <v>Prestación de servicios</v>
          </cell>
          <cell r="N1428" t="str">
            <v>Si</v>
          </cell>
          <cell r="O1428" t="str">
            <v>Contrato Prestación de Servicios Profesionales</v>
          </cell>
          <cell r="P1428">
            <v>45394</v>
          </cell>
          <cell r="Q1428">
            <v>45394</v>
          </cell>
          <cell r="R1428">
            <v>45657</v>
          </cell>
          <cell r="S1428">
            <v>260</v>
          </cell>
          <cell r="T1428" t="str">
            <v>En Ejecución</v>
          </cell>
          <cell r="U1428" t="str">
            <v>LINA MARIA GAVIRIA HURTADO</v>
          </cell>
          <cell r="X1428" t="str">
            <v>LINA MARIA GAVIRIA HURTADO</v>
          </cell>
          <cell r="Z1428" t="str">
            <v>Inversión</v>
          </cell>
          <cell r="AA1428">
            <v>2020110010063</v>
          </cell>
          <cell r="AC1428" t="str">
            <v>O23011601210000007585</v>
          </cell>
          <cell r="AF1428">
            <v>43333333</v>
          </cell>
          <cell r="AI1428" t="str">
            <v>$ 5.000.000,00</v>
          </cell>
          <cell r="AJ1428" t="str">
            <v>Prestar servicios profesionales al IDARTES, -Subdirección de las Artes-, en las actividades de apoyo requeridas para la orientación del equipo de campo de la regulación de artistas en espacio público, así como para las relacionadas con la gestión, desarrollo y seguimiento de acciones del Programa Arte a la KY, de conformidad con los lineamientos institucionales y de gobierno</v>
          </cell>
          <cell r="AK1428" t="str">
            <v>ADRIANA MARÍA HERNÁNDEZ MENDOZA</v>
          </cell>
          <cell r="AL1428">
            <v>52733204</v>
          </cell>
          <cell r="AM1428" t="str">
            <v>1381-2024</v>
          </cell>
          <cell r="AP1428" t="str">
            <v>SECOP II</v>
          </cell>
          <cell r="AS1428" t="str">
            <v>Falso</v>
          </cell>
          <cell r="AU1428" t="str">
            <v>SI</v>
          </cell>
          <cell r="AV1428" t="str">
            <v>Abril</v>
          </cell>
          <cell r="AW1428" t="e">
            <v>#N/A</v>
          </cell>
          <cell r="AX1428">
            <v>45657</v>
          </cell>
          <cell r="AY1428" t="str">
            <v>#REF!</v>
          </cell>
          <cell r="AZ1428" t="str">
            <v>CO1.PCCNTR.6200350</v>
          </cell>
        </row>
        <row r="1429">
          <cell r="D1429" t="str">
            <v>1383-2024</v>
          </cell>
          <cell r="E1429" t="str">
            <v>LINA MARIA GAVIRIA HURTADO</v>
          </cell>
          <cell r="F1429" t="str">
            <v>Subdirección de las Artes</v>
          </cell>
          <cell r="I1429" t="str">
            <v>Contratación Directa</v>
          </cell>
          <cell r="J1429" t="str">
            <v>Contratación directa.</v>
          </cell>
          <cell r="K1429" t="str">
            <v>Prestación de servicios</v>
          </cell>
          <cell r="N1429" t="str">
            <v>Si</v>
          </cell>
          <cell r="O1429" t="str">
            <v>Contrato Prestación de Servicios Apoyo a la Gestión</v>
          </cell>
          <cell r="P1429">
            <v>45394</v>
          </cell>
          <cell r="Q1429">
            <v>45397</v>
          </cell>
          <cell r="R1429">
            <v>45657</v>
          </cell>
          <cell r="S1429">
            <v>257</v>
          </cell>
          <cell r="T1429" t="str">
            <v>En Ejecución</v>
          </cell>
          <cell r="U1429" t="str">
            <v>LINA MARIA GAVIRIA HURTADO</v>
          </cell>
          <cell r="X1429" t="str">
            <v>NATALIA ALEJANDRA LOPEZ PEREZ</v>
          </cell>
          <cell r="Z1429" t="str">
            <v>Inversión</v>
          </cell>
          <cell r="AA1429">
            <v>2020110010063</v>
          </cell>
          <cell r="AC1429" t="str">
            <v>O23011601210000007585</v>
          </cell>
          <cell r="AF1429">
            <v>18087333</v>
          </cell>
          <cell r="AI1429" t="str">
            <v>$ 2.087.000,00</v>
          </cell>
          <cell r="AJ1429"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429" t="str">
            <v>Maria Rosana Hurtado Cabrera</v>
          </cell>
          <cell r="AL1429">
            <v>1013677971</v>
          </cell>
          <cell r="AM1429" t="str">
            <v>1383-2024</v>
          </cell>
          <cell r="AP1429" t="str">
            <v>SECOP II</v>
          </cell>
          <cell r="AS1429" t="str">
            <v>Falso</v>
          </cell>
          <cell r="AU1429" t="str">
            <v>SI</v>
          </cell>
          <cell r="AV1429" t="str">
            <v>Abril</v>
          </cell>
          <cell r="AW1429" t="e">
            <v>#N/A</v>
          </cell>
          <cell r="AX1429">
            <v>45657</v>
          </cell>
          <cell r="AY1429" t="str">
            <v>#REF!</v>
          </cell>
          <cell r="AZ1429" t="str">
            <v>CO1.PCCNTR.6202260</v>
          </cell>
        </row>
        <row r="1430">
          <cell r="D1430" t="str">
            <v>1386-2024</v>
          </cell>
          <cell r="E1430" t="str">
            <v>LINA MARIA GAVIRIA HURTADO</v>
          </cell>
          <cell r="F1430" t="str">
            <v>Subdirección de las Artes</v>
          </cell>
          <cell r="I1430" t="str">
            <v>Contratación Directa</v>
          </cell>
          <cell r="J1430" t="str">
            <v>Contratación directa.</v>
          </cell>
          <cell r="K1430" t="str">
            <v>Prestación de servicios</v>
          </cell>
          <cell r="N1430" t="str">
            <v>Si</v>
          </cell>
          <cell r="O1430" t="str">
            <v>Contrato Prestación de Servicios Profesionales</v>
          </cell>
          <cell r="P1430">
            <v>45394</v>
          </cell>
          <cell r="Q1430">
            <v>45397</v>
          </cell>
          <cell r="R1430">
            <v>45687</v>
          </cell>
          <cell r="S1430">
            <v>286</v>
          </cell>
          <cell r="T1430" t="str">
            <v>En Ejecución</v>
          </cell>
          <cell r="U1430" t="str">
            <v>LINA MARIA GAVIRIA HURTADO</v>
          </cell>
          <cell r="X1430" t="str">
            <v>LINA MARIA GAVIRIA HURTADO</v>
          </cell>
          <cell r="Z1430" t="str">
            <v>Inversión</v>
          </cell>
          <cell r="AA1430">
            <v>2020110010063</v>
          </cell>
          <cell r="AC1430" t="str">
            <v>O23011601210000007585</v>
          </cell>
          <cell r="AF1430">
            <v>76000000</v>
          </cell>
          <cell r="AI1430" t="str">
            <v>$ 8.000.000,00</v>
          </cell>
          <cell r="AJ1430" t="str">
            <v>Prestar servicios profesionales al Idartes - Subdirección de las Artes - proyecto El Castillo de las Artes en las acciones asociadas al direccionamiento y formulación estratégica misional requerida para la planeación, seguimiento, gestión y articulación intersectorial e interinstitucional, con el fin de garantizar el desarrollo de procesos artísticos y/o culturales dirigidos a niños, niñas, adolescentes, sus familias y la comunidad</v>
          </cell>
          <cell r="AK1430" t="str">
            <v>VICTOR ALFONSO CAPADOR SALINAS</v>
          </cell>
          <cell r="AL1430">
            <v>1033679692</v>
          </cell>
          <cell r="AM1430" t="str">
            <v>1386-2024</v>
          </cell>
          <cell r="AP1430" t="str">
            <v>SECOP II</v>
          </cell>
          <cell r="AS1430" t="str">
            <v>Falso</v>
          </cell>
          <cell r="AU1430" t="str">
            <v>SI</v>
          </cell>
          <cell r="AV1430" t="str">
            <v>Abril</v>
          </cell>
          <cell r="AW1430" t="e">
            <v>#N/A</v>
          </cell>
          <cell r="AX1430">
            <v>45687</v>
          </cell>
          <cell r="AY1430" t="str">
            <v>#REF!</v>
          </cell>
          <cell r="AZ1430" t="str">
            <v>CO1.PCCNTR.6203961</v>
          </cell>
        </row>
        <row r="1431">
          <cell r="D1431" t="str">
            <v>1387-2024</v>
          </cell>
          <cell r="E1431" t="str">
            <v>ANDRES FELIPE ALBARRACIN RODRIGUEZ</v>
          </cell>
          <cell r="F1431" t="str">
            <v>Subdirección Administrativa y Financiera</v>
          </cell>
          <cell r="I1431" t="str">
            <v>Contratación Directa</v>
          </cell>
          <cell r="J1431" t="str">
            <v>Contratación directa.</v>
          </cell>
          <cell r="K1431" t="str">
            <v>Prestación de servicios</v>
          </cell>
          <cell r="N1431" t="str">
            <v>Si</v>
          </cell>
          <cell r="O1431" t="str">
            <v>Contrato Prestación de Servicios Profesionales</v>
          </cell>
          <cell r="P1431">
            <v>45394</v>
          </cell>
          <cell r="Q1431">
            <v>45397</v>
          </cell>
          <cell r="R1431">
            <v>45688</v>
          </cell>
          <cell r="S1431">
            <v>287</v>
          </cell>
          <cell r="T1431" t="str">
            <v>En Ejecución</v>
          </cell>
          <cell r="U1431" t="str">
            <v>ANDRES FELIPE ALBARRACIN RODRIGUEZ</v>
          </cell>
          <cell r="X1431" t="str">
            <v>MARIO JOSE PINZON HERRERA</v>
          </cell>
          <cell r="Z1431" t="str">
            <v>Inversión</v>
          </cell>
          <cell r="AA1431">
            <v>2020110010376</v>
          </cell>
          <cell r="AC1431" t="str">
            <v>O23011605560000007902</v>
          </cell>
          <cell r="AF1431">
            <v>65824123</v>
          </cell>
          <cell r="AI1431" t="str">
            <v>$ 6.928.855,00</v>
          </cell>
          <cell r="AJ1431" t="str">
            <v>Prestar servicios profesionales al Instituto Distrital de las Artes - IDARTES, Subdirección Administrativa y Financiera - Tesorería, en actividades relacionadas con el registro y seguimiento de los ingresos por la venta de bienes y sevicios consignados en las diferentes cuentas bancarias de la entidad, así como las actividades administrativas inherentes a la Tesorería.</v>
          </cell>
          <cell r="AK1431" t="str">
            <v>ANA PATRICIA RAMIREZ MENDIETA</v>
          </cell>
          <cell r="AL1431">
            <v>53155437</v>
          </cell>
          <cell r="AM1431" t="str">
            <v>1387-2024</v>
          </cell>
          <cell r="AP1431" t="str">
            <v>SECOP II</v>
          </cell>
          <cell r="AS1431" t="str">
            <v>Falso</v>
          </cell>
          <cell r="AU1431" t="str">
            <v>SI</v>
          </cell>
          <cell r="AV1431" t="str">
            <v>Abril</v>
          </cell>
          <cell r="AW1431" t="e">
            <v>#N/A</v>
          </cell>
          <cell r="AX1431">
            <v>45688</v>
          </cell>
          <cell r="AY1431" t="str">
            <v>#REF!</v>
          </cell>
          <cell r="AZ1431" t="str">
            <v>CO1.PCCNTR.6203968</v>
          </cell>
        </row>
        <row r="1432">
          <cell r="D1432" t="str">
            <v>1388-2024</v>
          </cell>
          <cell r="E1432" t="str">
            <v>ANDRES FELIPE ALBARRACIN RODRIGUEZ</v>
          </cell>
          <cell r="F1432" t="str">
            <v>Subdirección Administrativa y Financiera</v>
          </cell>
          <cell r="I1432" t="str">
            <v>Contratación Directa</v>
          </cell>
          <cell r="J1432" t="str">
            <v>Contratación directa.</v>
          </cell>
          <cell r="K1432" t="str">
            <v>Prestación de servicios</v>
          </cell>
          <cell r="N1432" t="str">
            <v>Si</v>
          </cell>
          <cell r="O1432" t="str">
            <v>Contrato Prestación de Servicios Profesionales</v>
          </cell>
          <cell r="P1432">
            <v>45394</v>
          </cell>
          <cell r="Q1432">
            <v>45398</v>
          </cell>
          <cell r="R1432">
            <v>45688</v>
          </cell>
          <cell r="S1432">
            <v>286</v>
          </cell>
          <cell r="T1432" t="str">
            <v>En Ejecución</v>
          </cell>
          <cell r="U1432" t="str">
            <v>ANDRES FELIPE ALBARRACIN RODRIGUEZ</v>
          </cell>
          <cell r="X1432" t="str">
            <v>MARCELA INES RUIZ GARCIA</v>
          </cell>
          <cell r="Z1432" t="str">
            <v>Inversión</v>
          </cell>
          <cell r="AA1432">
            <v>2020110010376</v>
          </cell>
          <cell r="AC1432" t="str">
            <v>O23011605560000007902</v>
          </cell>
          <cell r="AF1432">
            <v>52577744</v>
          </cell>
          <cell r="AI1432" t="str">
            <v>$ 5.553.986,00</v>
          </cell>
          <cell r="AJ1432" t="str">
            <v>Prestar servicios profesionales al Instituto Distrital de las Artes - Idartes, Subdirección Administrativa y Financiera, en la unidad de gestión de Presupuesto, en actividades de seguimiento presupuestal, validación y registro de pagos de la entidad.</v>
          </cell>
          <cell r="AK1432" t="str">
            <v>CLARA HELENA RUIZ MARTINEZ</v>
          </cell>
          <cell r="AL1432">
            <v>52233568</v>
          </cell>
          <cell r="AM1432" t="str">
            <v>1388-2024</v>
          </cell>
          <cell r="AP1432" t="str">
            <v>SECOP II</v>
          </cell>
          <cell r="AS1432" t="str">
            <v>Falso</v>
          </cell>
          <cell r="AU1432" t="str">
            <v>SI</v>
          </cell>
          <cell r="AV1432" t="str">
            <v>Abril</v>
          </cell>
          <cell r="AW1432" t="e">
            <v>#N/A</v>
          </cell>
          <cell r="AX1432">
            <v>45688</v>
          </cell>
          <cell r="AY1432" t="str">
            <v>#REF!</v>
          </cell>
          <cell r="AZ1432" t="str">
            <v>CO1.PCCNTR.6201079</v>
          </cell>
        </row>
        <row r="1433">
          <cell r="D1433" t="str">
            <v>1389-2024</v>
          </cell>
          <cell r="E1433" t="str">
            <v>ALBA YANETH REYES SUÁREZ</v>
          </cell>
          <cell r="F1433" t="str">
            <v>Subdirección de Formación Artistica</v>
          </cell>
          <cell r="G1433" t="str">
            <v>Subdirección de Formación Artística</v>
          </cell>
          <cell r="H1433" t="str">
            <v>Programa Nidos</v>
          </cell>
          <cell r="I1433" t="str">
            <v>Contratación Directa</v>
          </cell>
          <cell r="J1433" t="str">
            <v>Contratación directa.</v>
          </cell>
          <cell r="K1433" t="str">
            <v>Prestación de servicios</v>
          </cell>
          <cell r="N1433" t="str">
            <v>Si</v>
          </cell>
          <cell r="O1433" t="str">
            <v>Contrato Prestación de Servicios Apoyo a la Gestión</v>
          </cell>
          <cell r="P1433">
            <v>45394</v>
          </cell>
          <cell r="Q1433">
            <v>45397</v>
          </cell>
          <cell r="R1433">
            <v>45641</v>
          </cell>
          <cell r="S1433">
            <v>241</v>
          </cell>
          <cell r="T1433" t="str">
            <v>En Ejecución</v>
          </cell>
          <cell r="U1433" t="str">
            <v>ALBA YANETH REYES SUÁREZ</v>
          </cell>
          <cell r="X1433" t="str">
            <v>ALBA YANETH REYES SUAREZ</v>
          </cell>
          <cell r="Z1433" t="str">
            <v>Inversión</v>
          </cell>
          <cell r="AA1433">
            <v>2020110010209</v>
          </cell>
          <cell r="AC1433" t="str">
            <v>O23011601120000007617</v>
          </cell>
          <cell r="AF1433">
            <v>25518400</v>
          </cell>
          <cell r="AI1433" t="str">
            <v>$ 3.112.000,00</v>
          </cell>
          <cell r="AJ1433" t="str">
            <v>PRESTAR SERVICIOS DE APOYO A LA GESTIÓN AL IDARTES- SUBDIRECCIÓN DE FORMACIÓN ARTÍSTICA EN ACCIONES DE MONTAJE Y ASISTENCIA TÉCNICA PARA LA IMPLEMENTACIÓN DE LAS ACCIONES DEL PROGRAMA NIDOS, DE CONFORMIDAD CON LOS LINEAMIENTOS DEFINIDOS POR LA ENTIDAD.</v>
          </cell>
          <cell r="AK1433" t="str">
            <v>Mauricio Napoleón Granja Gómez</v>
          </cell>
          <cell r="AL1433">
            <v>80229068</v>
          </cell>
          <cell r="AM1433" t="str">
            <v>1389-2024</v>
          </cell>
          <cell r="AP1433" t="str">
            <v>SECOP II</v>
          </cell>
          <cell r="AS1433" t="str">
            <v>Falso</v>
          </cell>
          <cell r="AU1433" t="str">
            <v>SI</v>
          </cell>
          <cell r="AV1433" t="str">
            <v>Abril</v>
          </cell>
          <cell r="AW1433" t="e">
            <v>#N/A</v>
          </cell>
          <cell r="AX1433">
            <v>45641</v>
          </cell>
          <cell r="AY1433" t="str">
            <v>#REF!</v>
          </cell>
          <cell r="AZ1433" t="str">
            <v>CO1.PCCNTR.6201566</v>
          </cell>
        </row>
        <row r="1434">
          <cell r="D1434" t="str">
            <v>1390-2024</v>
          </cell>
          <cell r="E1434" t="str">
            <v>ALBA YANETH REYES SUÁREZ</v>
          </cell>
          <cell r="F1434" t="str">
            <v>Subdirección de Formación Artistica</v>
          </cell>
          <cell r="G1434" t="str">
            <v>Subdirección de Formación Artística</v>
          </cell>
          <cell r="H1434" t="str">
            <v>Programa Nidos</v>
          </cell>
          <cell r="I1434" t="str">
            <v>Contratación Directa</v>
          </cell>
          <cell r="J1434" t="str">
            <v>Contratación directa.</v>
          </cell>
          <cell r="K1434" t="str">
            <v>Prestación de servicios</v>
          </cell>
          <cell r="N1434" t="str">
            <v>Si</v>
          </cell>
          <cell r="O1434" t="str">
            <v>Contrato Prestación de Servicios Apoyo a la Gestión</v>
          </cell>
          <cell r="P1434">
            <v>45394</v>
          </cell>
          <cell r="Q1434">
            <v>45397</v>
          </cell>
          <cell r="R1434">
            <v>45641</v>
          </cell>
          <cell r="S1434">
            <v>241</v>
          </cell>
          <cell r="T1434" t="str">
            <v>En Ejecución</v>
          </cell>
          <cell r="U1434" t="str">
            <v>ALBA YANETH REYES SUÁREZ</v>
          </cell>
          <cell r="X1434" t="str">
            <v>ALBA YANETH REYES SUAREZ</v>
          </cell>
          <cell r="Z1434" t="str">
            <v>Inversión</v>
          </cell>
          <cell r="AA1434">
            <v>2020110010209</v>
          </cell>
          <cell r="AC1434" t="str">
            <v>O23011601120000007617</v>
          </cell>
          <cell r="AF1434">
            <v>25518400</v>
          </cell>
          <cell r="AI1434" t="str">
            <v>$ 3.112.000,00</v>
          </cell>
          <cell r="AJ1434" t="str">
            <v>PRESTAR SERVICIOS DE APOYO A LA GESTIÓN AL IDARTES- SUBDIRECCIÓN DE FORMACIÓN ARTÍSTICA EN ACCIONES DE MONTAJE Y ASISTENCIA TÉCNICA PARA LA IMPLEMENTACIÓN DE LAS ACCIONES DEL PROGRAMA NIDOS, DE CONFORMIDAD CON LOS LINEAMIENTOS DEFINIDOS POR LA ENTIDAD.</v>
          </cell>
          <cell r="AK1434" t="str">
            <v>Diego Venegas Vargas</v>
          </cell>
          <cell r="AL1434">
            <v>1022362127</v>
          </cell>
          <cell r="AM1434" t="str">
            <v>1390-2024</v>
          </cell>
          <cell r="AP1434" t="str">
            <v>SECOP II</v>
          </cell>
          <cell r="AS1434" t="str">
            <v>Falso</v>
          </cell>
          <cell r="AU1434" t="str">
            <v>SI</v>
          </cell>
          <cell r="AV1434" t="str">
            <v>Abril</v>
          </cell>
          <cell r="AW1434" t="e">
            <v>#N/A</v>
          </cell>
          <cell r="AX1434">
            <v>45641</v>
          </cell>
          <cell r="AY1434" t="str">
            <v>#REF!</v>
          </cell>
          <cell r="AZ1434" t="str">
            <v>CO1.PCCNTR.6202204</v>
          </cell>
        </row>
        <row r="1435">
          <cell r="D1435" t="str">
            <v>1392-2024</v>
          </cell>
          <cell r="E1435" t="str">
            <v>ANDRES FELIPE ALBARRACIN RODRIGUEZ</v>
          </cell>
          <cell r="F1435" t="str">
            <v>Subdirección Administrativa y Financiera</v>
          </cell>
          <cell r="H1435" t="str">
            <v>Oficina Asesora de Planeación y Tecnologias de la Informaciónn</v>
          </cell>
          <cell r="I1435" t="str">
            <v>Contratación Directa</v>
          </cell>
          <cell r="J1435" t="str">
            <v>Contratación directa.</v>
          </cell>
          <cell r="K1435" t="str">
            <v>Prestación de servicios</v>
          </cell>
          <cell r="N1435" t="str">
            <v>Si</v>
          </cell>
          <cell r="O1435" t="str">
            <v>Contrato Prestación de Servicios Profesionales</v>
          </cell>
          <cell r="P1435">
            <v>45394</v>
          </cell>
          <cell r="Q1435">
            <v>45398</v>
          </cell>
          <cell r="R1435">
            <v>45680</v>
          </cell>
          <cell r="S1435">
            <v>278</v>
          </cell>
          <cell r="T1435" t="str">
            <v>En Ejecución</v>
          </cell>
          <cell r="U1435" t="str">
            <v>ANDRES FELIPE ALBARRACIN RODRIGUEZ</v>
          </cell>
          <cell r="X1435" t="str">
            <v>DANIEL SANCHEZ ROJAS</v>
          </cell>
          <cell r="Z1435" t="str">
            <v>Inversión</v>
          </cell>
          <cell r="AA1435">
            <v>2020110010376</v>
          </cell>
          <cell r="AC1435" t="str">
            <v>O23011605560000007902</v>
          </cell>
          <cell r="AF1435">
            <v>25946667</v>
          </cell>
          <cell r="AI1435" t="str">
            <v>$ 2.800.000,00</v>
          </cell>
          <cell r="AJ1435" t="str">
            <v>Prestar servicios profesionales a la oficina asesora de planeación y tecnologías de la información del IDARTES en actividades de soporte técnico a usuarios finales, solución de incidencias o requerimientos registrados en la mesa de servicio vinculados a los diferentes sistemas de información de la entidad, gestión y seguimiento de información e indicadores de los diferentes sistemas implementados en conformidad con las directrices establecidas por la OAPTI (...)</v>
          </cell>
          <cell r="AK1435" t="str">
            <v>JINETH MARCELA MORENO GUEVARA</v>
          </cell>
          <cell r="AL1435">
            <v>1023031576</v>
          </cell>
          <cell r="AM1435" t="str">
            <v>1392-2024</v>
          </cell>
          <cell r="AP1435" t="str">
            <v>SECOP II</v>
          </cell>
          <cell r="AS1435" t="str">
            <v>Falso</v>
          </cell>
          <cell r="AU1435" t="str">
            <v>SI</v>
          </cell>
          <cell r="AV1435" t="str">
            <v>Abril</v>
          </cell>
          <cell r="AW1435" t="e">
            <v>#N/A</v>
          </cell>
          <cell r="AX1435">
            <v>45680</v>
          </cell>
          <cell r="AY1435" t="str">
            <v>#REF!</v>
          </cell>
          <cell r="AZ1435" t="str">
            <v>CO1.PCCNTR.6206421</v>
          </cell>
        </row>
        <row r="1436">
          <cell r="D1436" t="str">
            <v>1394-2024</v>
          </cell>
          <cell r="E1436" t="str">
            <v>SILVIA OSPINA HENAO</v>
          </cell>
          <cell r="F1436" t="str">
            <v>Subdirección de Equipamientos Culturales</v>
          </cell>
          <cell r="I1436" t="str">
            <v>Contratación Directa</v>
          </cell>
          <cell r="J1436" t="str">
            <v>Contratación directa.</v>
          </cell>
          <cell r="K1436" t="str">
            <v>Prestación de servicios</v>
          </cell>
          <cell r="N1436" t="str">
            <v>Si</v>
          </cell>
          <cell r="O1436" t="str">
            <v>Contrato Prestación de Servicios Apoyo a la Gestión</v>
          </cell>
          <cell r="P1436">
            <v>45394</v>
          </cell>
          <cell r="Q1436">
            <v>45398</v>
          </cell>
          <cell r="R1436">
            <v>45688</v>
          </cell>
          <cell r="S1436">
            <v>286</v>
          </cell>
          <cell r="T1436" t="str">
            <v>En Ejecución</v>
          </cell>
          <cell r="U1436" t="str">
            <v>SILVIA OSPINA HENAO</v>
          </cell>
          <cell r="X1436" t="str">
            <v>SILVIA OSPINA HENAO</v>
          </cell>
          <cell r="Z1436" t="str">
            <v>Inversión</v>
          </cell>
          <cell r="AA1436">
            <v>2020110010158</v>
          </cell>
          <cell r="AC1436" t="str">
            <v>O23011601210000007614</v>
          </cell>
          <cell r="AF1436">
            <v>40000000</v>
          </cell>
          <cell r="AI1436" t="str">
            <v>$ 4.000.000,00</v>
          </cell>
          <cell r="AJ1436" t="str">
            <v>Prestar servicios de apoyo a la gestión al IDARTES en el seguimiento de las actividades administrativas requeridas en las etapas precontractuales, contractuales y post contractuales de los procesos adelantados por la Subdirección de Equipamientos Culturales.</v>
          </cell>
          <cell r="AK1436" t="str">
            <v>DIANA ALEJANDRA SANCHEZ ARIZA</v>
          </cell>
          <cell r="AL1436">
            <v>1031159001</v>
          </cell>
          <cell r="AM1436" t="str">
            <v>1394-2024</v>
          </cell>
          <cell r="AP1436" t="str">
            <v>SECOP II</v>
          </cell>
          <cell r="AS1436" t="str">
            <v>Falso</v>
          </cell>
          <cell r="AU1436" t="str">
            <v>SI</v>
          </cell>
          <cell r="AV1436" t="str">
            <v>Abril</v>
          </cell>
          <cell r="AW1436" t="e">
            <v>#N/A</v>
          </cell>
          <cell r="AX1436">
            <v>45688</v>
          </cell>
          <cell r="AY1436" t="str">
            <v>#REF!</v>
          </cell>
          <cell r="AZ1436" t="str">
            <v>CO1.PCCNTR.6205922</v>
          </cell>
        </row>
        <row r="1437">
          <cell r="D1437" t="str">
            <v>1397-2024</v>
          </cell>
          <cell r="E1437" t="str">
            <v>SILVIA OSPINA HENAO</v>
          </cell>
          <cell r="F1437" t="str">
            <v>Subdirección de Equipamientos Culturales</v>
          </cell>
          <cell r="I1437" t="str">
            <v>Contratación Directa</v>
          </cell>
          <cell r="J1437" t="str">
            <v>Contratación directa.</v>
          </cell>
          <cell r="K1437" t="str">
            <v>Prestación de servicios</v>
          </cell>
          <cell r="N1437" t="str">
            <v>Si</v>
          </cell>
          <cell r="O1437" t="str">
            <v>Contrato Prestación de Servicios Profesionales</v>
          </cell>
          <cell r="P1437">
            <v>45394</v>
          </cell>
          <cell r="Q1437">
            <v>45397</v>
          </cell>
          <cell r="R1437">
            <v>45688</v>
          </cell>
          <cell r="S1437">
            <v>287</v>
          </cell>
          <cell r="T1437" t="str">
            <v>En Ejecución</v>
          </cell>
          <cell r="U1437" t="str">
            <v>SILVIA OSPINA HENAO</v>
          </cell>
          <cell r="X1437" t="str">
            <v>SILVIA OSPINA HENAO</v>
          </cell>
          <cell r="Z1437" t="str">
            <v>Inversión</v>
          </cell>
          <cell r="AA1437">
            <v>2020110010158</v>
          </cell>
          <cell r="AC1437" t="str">
            <v>O23011601210000007614</v>
          </cell>
          <cell r="AF1437">
            <v>42000000</v>
          </cell>
          <cell r="AI1437" t="str">
            <v>$ 4.200.000,00</v>
          </cell>
          <cell r="AJ1437" t="str">
            <v>Prestar servicios profesionales al IDARTES, en la gestión administrativa, operativa y de seguimiento a las actividades requeridas por la Subdirección de Equipamientos Culturales.</v>
          </cell>
          <cell r="AK1437" t="str">
            <v>Persona Natural</v>
          </cell>
          <cell r="AL1437">
            <v>1033784405</v>
          </cell>
          <cell r="AM1437" t="str">
            <v>1397-2024</v>
          </cell>
          <cell r="AP1437" t="str">
            <v>SECOP II</v>
          </cell>
          <cell r="AS1437" t="str">
            <v>Falso</v>
          </cell>
          <cell r="AU1437" t="str">
            <v>SI</v>
          </cell>
          <cell r="AV1437" t="str">
            <v>Abril</v>
          </cell>
          <cell r="AW1437" t="e">
            <v>#N/A</v>
          </cell>
          <cell r="AX1437">
            <v>45688</v>
          </cell>
          <cell r="AY1437" t="str">
            <v>#REF!</v>
          </cell>
          <cell r="AZ1437" t="str">
            <v>CO1.PCCNTR.6206142</v>
          </cell>
        </row>
        <row r="1438">
          <cell r="D1438" t="str">
            <v>1398-2024</v>
          </cell>
          <cell r="E1438" t="str">
            <v>ALBA YANETH REYES SUÁREZ</v>
          </cell>
          <cell r="F1438" t="str">
            <v>Subdirección de Formación Artistica</v>
          </cell>
          <cell r="G1438" t="str">
            <v>Subdirección de Formación Artística</v>
          </cell>
          <cell r="H1438" t="str">
            <v>Oficina Asesora Jurídica</v>
          </cell>
          <cell r="I1438" t="str">
            <v>Contratación Directa</v>
          </cell>
          <cell r="J1438" t="str">
            <v>Contratación directa.</v>
          </cell>
          <cell r="K1438" t="str">
            <v>Prestación de servicios</v>
          </cell>
          <cell r="N1438" t="str">
            <v>Si</v>
          </cell>
          <cell r="O1438" t="str">
            <v>Contrato Prestación de Servicios Profesionales</v>
          </cell>
          <cell r="P1438">
            <v>45394</v>
          </cell>
          <cell r="Q1438">
            <v>45394</v>
          </cell>
          <cell r="R1438">
            <v>45672</v>
          </cell>
          <cell r="S1438">
            <v>274</v>
          </cell>
          <cell r="T1438" t="str">
            <v>Cedido</v>
          </cell>
          <cell r="U1438" t="str">
            <v>ALBA YANETH REYES SUÁREZ</v>
          </cell>
          <cell r="X1438" t="str">
            <v>HEIDY YOBANNA MORENO MORENO</v>
          </cell>
          <cell r="Z1438" t="str">
            <v>Inversión</v>
          </cell>
          <cell r="AA1438">
            <v>2020110010209</v>
          </cell>
          <cell r="AC1438" t="str">
            <v>O23011601120000007617</v>
          </cell>
          <cell r="AF1438">
            <v>51791666</v>
          </cell>
          <cell r="AI1438" t="str">
            <v>$ 5.650.000,00</v>
          </cell>
          <cell r="AJ1438" t="str">
            <v>Prestar Servicios Profesionales al Idartes - Oficina Asesora Jurídica o dependencia que haga sus veces, en la ejecución de trámites y asuntos relacionados con los procesos y procedimientos de gestión jurídica definidos en la entidad, en materia de trámites contractuales en todas las modalidades y etapas; así como adelantar en las plataformas de contratación pública, las actuaciones contractuales acorde con el estatuto general de contratación pública.</v>
          </cell>
          <cell r="AK1438" t="str">
            <v>PEDRO LEONARDO PUENTES SOLER</v>
          </cell>
          <cell r="AL1438">
            <v>79948633</v>
          </cell>
          <cell r="AM1438" t="str">
            <v>1398-2024</v>
          </cell>
          <cell r="AP1438" t="str">
            <v>SECOP II</v>
          </cell>
          <cell r="AS1438" t="str">
            <v>Falso</v>
          </cell>
          <cell r="AU1438" t="str">
            <v>SI</v>
          </cell>
          <cell r="AV1438" t="str">
            <v>Abril</v>
          </cell>
          <cell r="AW1438" t="e">
            <v>#N/A</v>
          </cell>
          <cell r="AX1438">
            <v>45672</v>
          </cell>
          <cell r="AY1438" t="str">
            <v>#REF!</v>
          </cell>
          <cell r="AZ1438" t="str">
            <v>CO1.PCCNTR.6203973</v>
          </cell>
        </row>
        <row r="1439">
          <cell r="D1439" t="str">
            <v>1403-2024</v>
          </cell>
          <cell r="E1439" t="str">
            <v>LINA MARIA GAVIRIA HURTADO</v>
          </cell>
          <cell r="F1439" t="str">
            <v>Subdirección de las Artes</v>
          </cell>
          <cell r="H1439" t="str">
            <v>Oficina Asesora Jurídica</v>
          </cell>
          <cell r="I1439" t="str">
            <v>Contratación Directa</v>
          </cell>
          <cell r="J1439" t="str">
            <v>Contratación directa.</v>
          </cell>
          <cell r="K1439" t="str">
            <v>Prestación de servicios</v>
          </cell>
          <cell r="N1439" t="str">
            <v>Si</v>
          </cell>
          <cell r="O1439" t="str">
            <v>Contrato Prestación de Servicios Profesionales</v>
          </cell>
          <cell r="P1439">
            <v>45394</v>
          </cell>
          <cell r="Q1439">
            <v>45397</v>
          </cell>
          <cell r="R1439">
            <v>45657</v>
          </cell>
          <cell r="S1439">
            <v>257</v>
          </cell>
          <cell r="T1439" t="str">
            <v>En Ejecución</v>
          </cell>
          <cell r="U1439" t="str">
            <v>LINA MARIA GAVIRIA HURTADO</v>
          </cell>
          <cell r="X1439" t="str">
            <v>HEIDY YOBANNA MORENO MORENO</v>
          </cell>
          <cell r="Z1439" t="str">
            <v>Inversión</v>
          </cell>
          <cell r="AA1439">
            <v>2020110010060</v>
          </cell>
          <cell r="AC1439" t="str">
            <v>O23011601210000007600</v>
          </cell>
          <cell r="AF1439">
            <v>63266666</v>
          </cell>
          <cell r="AI1439" t="str">
            <v>$ 7.300.000,00</v>
          </cell>
          <cell r="AJ1439" t="str">
            <v>PRESTAR SERVICIOS PROFESIONALES AL INSTITUTO DISTRITAL DE LAS ARTES - OFICINA ASESORA JURÍDICA EN MATERIA DEL PROGRAMA DISTRITAL DE ESTÍMULOS Y OTROS PROGRAMAS DE FOMENTO, PROCESOS ADMINISTRATIVOS SANCIONATORIOS EN MATERIA DE CONVOCATORIAS, INVITACIONES CULTURALES Y TRÁMITES SANCIONATORIOS, ASUNTOS DE ORDEN CONTRACTUAL Y POSCONTRACTUAL, ACORDE CON PROCESOS Y PROCEDIMIENTOS DE GESTIÓN JURÍDICA DEFINIDOS EN LA ENTIDAD.</v>
          </cell>
          <cell r="AK1439" t="str">
            <v>ASTRID MILENA CASAS BELLO</v>
          </cell>
          <cell r="AL1439">
            <v>52666592</v>
          </cell>
          <cell r="AM1439" t="str">
            <v>1403-2024</v>
          </cell>
          <cell r="AP1439" t="str">
            <v>SECOP II</v>
          </cell>
          <cell r="AS1439" t="str">
            <v>Falso</v>
          </cell>
          <cell r="AU1439" t="str">
            <v>SI</v>
          </cell>
          <cell r="AV1439" t="str">
            <v>Abril</v>
          </cell>
          <cell r="AW1439" t="e">
            <v>#N/A</v>
          </cell>
          <cell r="AX1439">
            <v>45657</v>
          </cell>
          <cell r="AY1439" t="str">
            <v>#REF!</v>
          </cell>
          <cell r="AZ1439" t="str">
            <v>CO1.PCCNTR.6202923</v>
          </cell>
        </row>
        <row r="1440">
          <cell r="D1440" t="str">
            <v>1404-2024</v>
          </cell>
          <cell r="E1440" t="str">
            <v>ALBA YANETH REYES SUÁREZ</v>
          </cell>
          <cell r="F1440" t="str">
            <v>Subdirección de Formación Artistica</v>
          </cell>
          <cell r="G1440" t="str">
            <v>Subdirección de Formación Artística</v>
          </cell>
          <cell r="H1440" t="str">
            <v>Oficina Asesora Jurídica</v>
          </cell>
          <cell r="I1440" t="str">
            <v>Contratación Directa</v>
          </cell>
          <cell r="J1440" t="str">
            <v>Contratación directa.</v>
          </cell>
          <cell r="K1440" t="str">
            <v>Prestación de servicios</v>
          </cell>
          <cell r="N1440" t="str">
            <v>Si</v>
          </cell>
          <cell r="O1440" t="str">
            <v>Contrato Prestación de Servicios Profesionales</v>
          </cell>
          <cell r="P1440">
            <v>45394</v>
          </cell>
          <cell r="Q1440">
            <v>45397</v>
          </cell>
          <cell r="R1440">
            <v>45684</v>
          </cell>
          <cell r="S1440">
            <v>283</v>
          </cell>
          <cell r="T1440" t="str">
            <v>En Ejecución</v>
          </cell>
          <cell r="U1440" t="str">
            <v>ALBA YANETH REYES SUÁREZ</v>
          </cell>
          <cell r="X1440" t="str">
            <v>HEIDY YOBANNA MORENO MORENO</v>
          </cell>
          <cell r="Z1440" t="str">
            <v>Inversión</v>
          </cell>
          <cell r="AA1440">
            <v>2020110010061</v>
          </cell>
          <cell r="AC1440" t="str">
            <v>O23011601140000007619</v>
          </cell>
          <cell r="AF1440">
            <v>65799999</v>
          </cell>
          <cell r="AI1440" t="str">
            <v>$ 7.000.000,00</v>
          </cell>
          <cell r="AJ1440" t="str">
            <v>Prestar Servicios Profesionales al IDARTES- OFICINA ASESORA JURÍDICA o la dependencia que haga sus veces, en materia de trámites contractuales en todas las modalidades y etapas, revisión previa para la celebración de convenios y contratos interadministrativos en especial lo requerido para el proyecto CREA, así como en los asuntos que requiera la dependencia en materia de proyección de Actos Administrativos de acuerdo con el procedimiento de gestión jurídica establecido por la entidad.</v>
          </cell>
          <cell r="AK1440" t="str">
            <v>DIANA MARCELA CEPEDA GONZALEZ</v>
          </cell>
          <cell r="AL1440">
            <v>52265112</v>
          </cell>
          <cell r="AM1440" t="str">
            <v>1404-2024</v>
          </cell>
          <cell r="AP1440" t="str">
            <v>SECOP II</v>
          </cell>
          <cell r="AS1440" t="str">
            <v>Falso</v>
          </cell>
          <cell r="AU1440" t="str">
            <v>SI</v>
          </cell>
          <cell r="AV1440" t="str">
            <v>Abril</v>
          </cell>
          <cell r="AW1440" t="e">
            <v>#N/A</v>
          </cell>
          <cell r="AX1440">
            <v>45684</v>
          </cell>
          <cell r="AY1440" t="str">
            <v>#REF!</v>
          </cell>
          <cell r="AZ1440" t="str">
            <v>CO1.PCCNTR.6204407</v>
          </cell>
        </row>
        <row r="1441">
          <cell r="D1441" t="str">
            <v>1406-2024</v>
          </cell>
          <cell r="E1441" t="str">
            <v>ANDRES FELIPE ALBARRACIN RODRIGUEZ</v>
          </cell>
          <cell r="F1441" t="str">
            <v>Subdirección Administrativa y Financiera</v>
          </cell>
          <cell r="I1441" t="str">
            <v>Contratación Directa</v>
          </cell>
          <cell r="J1441" t="str">
            <v>Contratación directa.</v>
          </cell>
          <cell r="K1441" t="str">
            <v>Prestación de servicios</v>
          </cell>
          <cell r="N1441" t="str">
            <v>Si</v>
          </cell>
          <cell r="O1441" t="str">
            <v>Contrato Prestación de Servicios Profesionales</v>
          </cell>
          <cell r="P1441">
            <v>45394</v>
          </cell>
          <cell r="Q1441">
            <v>45397</v>
          </cell>
          <cell r="R1441">
            <v>45688</v>
          </cell>
          <cell r="S1441">
            <v>287</v>
          </cell>
          <cell r="T1441" t="str">
            <v>En Ejecución</v>
          </cell>
          <cell r="U1441" t="str">
            <v>ANDRES FELIPE ALBARRACIN RODRIGUEZ</v>
          </cell>
          <cell r="X1441" t="str">
            <v>JOSE ALEJANDRO LEON CARDENAS</v>
          </cell>
          <cell r="Z1441" t="str">
            <v>Inversión</v>
          </cell>
          <cell r="AA1441">
            <v>2020110010376</v>
          </cell>
          <cell r="AC1441" t="str">
            <v>O23011605560000007902</v>
          </cell>
          <cell r="AF1441">
            <v>48272417</v>
          </cell>
          <cell r="AI1441" t="str">
            <v>$ 5.081.307,00</v>
          </cell>
          <cell r="AJ1441" t="str">
            <v>Prestar servicios profesionales al Instituto Distrital de las Artes- IDARTES Subdirección Administrativa y Financiera, en la unidad de gestión de Contabilidad, para desarrollar actividades de seguimiento a las cuentas contables, parametrizaciones de cuentas contables y demás temas inherentes a la unidad.</v>
          </cell>
          <cell r="AK1441" t="str">
            <v>Leidy Edid Roa Mendoza</v>
          </cell>
          <cell r="AL1441">
            <v>1014183070</v>
          </cell>
          <cell r="AM1441" t="str">
            <v>1406-2024</v>
          </cell>
          <cell r="AP1441" t="str">
            <v>SECOP II</v>
          </cell>
          <cell r="AS1441" t="str">
            <v>Falso</v>
          </cell>
          <cell r="AU1441" t="str">
            <v>SI</v>
          </cell>
          <cell r="AV1441" t="str">
            <v>Abril</v>
          </cell>
          <cell r="AW1441" t="e">
            <v>#N/A</v>
          </cell>
          <cell r="AX1441">
            <v>45688</v>
          </cell>
          <cell r="AY1441" t="str">
            <v>#REF!</v>
          </cell>
          <cell r="AZ1441" t="str">
            <v>CO1.PCCNTR.6208771</v>
          </cell>
        </row>
        <row r="1442">
          <cell r="D1442" t="str">
            <v>1418-2024</v>
          </cell>
          <cell r="E1442" t="str">
            <v>ALBA YANETH REYES SUÁREZ</v>
          </cell>
          <cell r="F1442" t="str">
            <v>Subdirección de Formación Artistica</v>
          </cell>
          <cell r="G1442" t="str">
            <v>Subdirección de Formación Artística</v>
          </cell>
          <cell r="H1442" t="str">
            <v>Programa Crea</v>
          </cell>
          <cell r="I1442" t="str">
            <v>Contratación Directa</v>
          </cell>
          <cell r="J1442" t="str">
            <v>Contratación directa.</v>
          </cell>
          <cell r="K1442" t="str">
            <v>Prestación de servicios</v>
          </cell>
          <cell r="N1442" t="str">
            <v>Si</v>
          </cell>
          <cell r="O1442" t="str">
            <v>Contrato Prestación de Servicios Profesionales</v>
          </cell>
          <cell r="P1442">
            <v>45394</v>
          </cell>
          <cell r="Q1442">
            <v>45398</v>
          </cell>
          <cell r="R1442">
            <v>45649</v>
          </cell>
          <cell r="S1442">
            <v>248</v>
          </cell>
          <cell r="T1442" t="str">
            <v>En Ejecución</v>
          </cell>
          <cell r="U1442" t="str">
            <v>ALBA YANETH REYES SUÁREZ</v>
          </cell>
          <cell r="X1442" t="str">
            <v>LILIAN OSMARLA PEREZ QUINTERO</v>
          </cell>
          <cell r="Z1442" t="str">
            <v>Inversión</v>
          </cell>
          <cell r="AA1442">
            <v>2020110010061</v>
          </cell>
          <cell r="AC1442" t="str">
            <v>O23011601140000007619</v>
          </cell>
          <cell r="AF1442">
            <v>48847867</v>
          </cell>
          <cell r="AI1442" t="str">
            <v>$ 5.572.000,00</v>
          </cell>
          <cell r="AJ1442"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42" t="str">
            <v>SANDRA LILIANA GUTIERREZ PEREZ</v>
          </cell>
          <cell r="AL1442">
            <v>39790647</v>
          </cell>
          <cell r="AM1442" t="str">
            <v>1418-2024</v>
          </cell>
          <cell r="AP1442" t="str">
            <v>SECOP II</v>
          </cell>
          <cell r="AS1442" t="str">
            <v>Falso</v>
          </cell>
          <cell r="AU1442" t="str">
            <v>SI</v>
          </cell>
          <cell r="AV1442" t="str">
            <v>Abril</v>
          </cell>
          <cell r="AW1442" t="e">
            <v>#N/A</v>
          </cell>
          <cell r="AX1442">
            <v>45649</v>
          </cell>
          <cell r="AY1442" t="str">
            <v>#REF!</v>
          </cell>
          <cell r="AZ1442" t="str">
            <v>CO1.PCCNTR.6207606</v>
          </cell>
        </row>
        <row r="1443">
          <cell r="D1443" t="str">
            <v>1422-2024</v>
          </cell>
          <cell r="E1443" t="str">
            <v>ALBA YANETH REYES SUÁREZ</v>
          </cell>
          <cell r="F1443" t="str">
            <v>Subdirección de Formación Artistica</v>
          </cell>
          <cell r="G1443" t="str">
            <v>Subdirección de Formación Artística</v>
          </cell>
          <cell r="I1443" t="str">
            <v>Contratación Directa</v>
          </cell>
          <cell r="J1443" t="str">
            <v>Contratación directa.</v>
          </cell>
          <cell r="K1443" t="str">
            <v>Prestación de servicios</v>
          </cell>
          <cell r="N1443" t="str">
            <v>Si</v>
          </cell>
          <cell r="O1443" t="str">
            <v>Contrato Prestación de Servicios Profesionales</v>
          </cell>
          <cell r="P1443">
            <v>45394</v>
          </cell>
          <cell r="Q1443">
            <v>45398</v>
          </cell>
          <cell r="R1443">
            <v>45473</v>
          </cell>
          <cell r="S1443">
            <v>75</v>
          </cell>
          <cell r="T1443" t="str">
            <v>En Ejecución</v>
          </cell>
          <cell r="U1443" t="str">
            <v>ALBA YANETH REYES SUÁREZ</v>
          </cell>
          <cell r="X1443" t="str">
            <v>ALBA YANETH REYES SUAREZ</v>
          </cell>
          <cell r="Z1443" t="str">
            <v>Inversión</v>
          </cell>
          <cell r="AA1443">
            <v>2020110010061</v>
          </cell>
          <cell r="AC1443" t="str">
            <v>O23011601140000007619</v>
          </cell>
          <cell r="AF1443">
            <v>16734000</v>
          </cell>
          <cell r="AJ1443" t="str">
            <v>PRESTAR SERVICIOS PROFESIONALES AL INSTITUTO DISTRITAL DE LAS ARTES - IDARTES, SUBDIRECCIÓN DE FORMACIÓN ARTÍSTICA, EN LA GESTIÓN DE TRÁMITES ADMINISTRATIVOS Y DE APOYO A LA SUPERVISIÓN, EN EL MARCO DEL CONVENIO SUSCRITO ENTRE EL INSTITUTO
 DISTRITAL DE LAS ARTES - IDARTES Y LA SECRETARÍA DE EDUCACIÓN DISTRITAL - SED, ACORDE CON LOS REQUERIMIENTOS DE LA ENTIDAD.</v>
          </cell>
          <cell r="AK1443" t="str">
            <v>ADRIANA PATRICIA QUESADA MATALLANA</v>
          </cell>
          <cell r="AL1443">
            <v>52793694</v>
          </cell>
          <cell r="AM1443" t="str">
            <v>1422-2024</v>
          </cell>
          <cell r="AP1443" t="str">
            <v>SECOP II</v>
          </cell>
          <cell r="AS1443" t="str">
            <v>Falso</v>
          </cell>
          <cell r="AU1443" t="str">
            <v>SI</v>
          </cell>
          <cell r="AV1443" t="str">
            <v>Abril</v>
          </cell>
          <cell r="AW1443" t="e">
            <v>#N/A</v>
          </cell>
          <cell r="AX1443">
            <v>45473</v>
          </cell>
          <cell r="AY1443" t="str">
            <v>#REF!</v>
          </cell>
          <cell r="AZ1443" t="str">
            <v>CO1.PCCNTR.6205599</v>
          </cell>
        </row>
        <row r="1444">
          <cell r="D1444" t="str">
            <v>1423-2024</v>
          </cell>
          <cell r="E1444" t="str">
            <v>ALBA YANETH REYES SUÁREZ</v>
          </cell>
          <cell r="F1444" t="str">
            <v>Subdirección de Formación Artistica</v>
          </cell>
          <cell r="G1444" t="str">
            <v>Subdirección de Formación Artística</v>
          </cell>
          <cell r="H1444" t="str">
            <v>Programa Nidos</v>
          </cell>
          <cell r="I1444" t="str">
            <v>Contratación Directa</v>
          </cell>
          <cell r="J1444" t="str">
            <v>Contratación directa.</v>
          </cell>
          <cell r="K1444" t="str">
            <v>Prestación de servicios</v>
          </cell>
          <cell r="N1444" t="str">
            <v>Si</v>
          </cell>
          <cell r="O1444" t="str">
            <v>Contrato Prestación de Servicios Apoyo a la Gestión</v>
          </cell>
          <cell r="P1444">
            <v>45394</v>
          </cell>
          <cell r="Q1444">
            <v>45397</v>
          </cell>
          <cell r="R1444">
            <v>45608</v>
          </cell>
          <cell r="S1444">
            <v>208</v>
          </cell>
          <cell r="T1444" t="str">
            <v>En Ejecución</v>
          </cell>
          <cell r="U1444" t="str">
            <v>ALBA YANETH REYES SUÁREZ</v>
          </cell>
          <cell r="X1444" t="str">
            <v>ALBA YANETH REYES SUAREZ</v>
          </cell>
          <cell r="Z1444" t="str">
            <v>Inversión</v>
          </cell>
          <cell r="AA1444">
            <v>2020110010209</v>
          </cell>
          <cell r="AC1444" t="str">
            <v>O23011601120000007617</v>
          </cell>
          <cell r="AF1444">
            <v>21885400</v>
          </cell>
          <cell r="AI1444" t="str">
            <v>$ 2.998.000,00</v>
          </cell>
          <cell r="AJ1444" t="str">
            <v>PRESTAR SERVICIOS DE APOYO A LA GESTIÓN AL IDARTES- SUBDIRECCIÓN DE FORMACIÓN ARTÍSTICA EN EL APOYO AL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444" t="str">
            <v>Engelbert Martin Pulga</v>
          </cell>
          <cell r="AL1444">
            <v>80865454</v>
          </cell>
          <cell r="AM1444" t="str">
            <v>1423-2024</v>
          </cell>
          <cell r="AP1444" t="str">
            <v>SECOP II</v>
          </cell>
          <cell r="AS1444" t="str">
            <v>Falso</v>
          </cell>
          <cell r="AU1444" t="str">
            <v>SI</v>
          </cell>
          <cell r="AV1444" t="str">
            <v>Abril</v>
          </cell>
          <cell r="AW1444" t="e">
            <v>#N/A</v>
          </cell>
          <cell r="AX1444">
            <v>45608</v>
          </cell>
          <cell r="AY1444" t="str">
            <v>#REF!</v>
          </cell>
          <cell r="AZ1444" t="str">
            <v>CO1.PCCNTR.6205909</v>
          </cell>
        </row>
        <row r="1445">
          <cell r="D1445" t="str">
            <v>1424-2024</v>
          </cell>
          <cell r="E1445" t="str">
            <v>LINA MARIA GAVIRIA HURTADO</v>
          </cell>
          <cell r="F1445" t="str">
            <v>Subdirección de las Artes</v>
          </cell>
          <cell r="I1445" t="str">
            <v>Contratación Directa</v>
          </cell>
          <cell r="J1445" t="str">
            <v>Contratación directa.</v>
          </cell>
          <cell r="K1445" t="str">
            <v>Prestación de servicios</v>
          </cell>
          <cell r="N1445" t="str">
            <v>Si</v>
          </cell>
          <cell r="O1445" t="str">
            <v>Contrato Prestación de Servicios Apoyo a la Gestión</v>
          </cell>
          <cell r="P1445">
            <v>45394</v>
          </cell>
          <cell r="Q1445">
            <v>45397</v>
          </cell>
          <cell r="R1445">
            <v>45687</v>
          </cell>
          <cell r="S1445">
            <v>286</v>
          </cell>
          <cell r="T1445" t="str">
            <v>En Ejecución</v>
          </cell>
          <cell r="U1445" t="str">
            <v>LINA MARIA GAVIRIA HURTADO</v>
          </cell>
          <cell r="X1445" t="str">
            <v>LINA MARIA GAVIRIA HURTADO</v>
          </cell>
          <cell r="Z1445" t="str">
            <v>Inversión</v>
          </cell>
          <cell r="AA1445">
            <v>2020110010063</v>
          </cell>
          <cell r="AC1445" t="str">
            <v>O23011601210000007585</v>
          </cell>
          <cell r="AF1445">
            <v>54500000</v>
          </cell>
          <cell r="AI1445" t="str">
            <v>$ 5.450.000,00</v>
          </cell>
          <cell r="AJ1445" t="str">
            <v>Prestar servicios de apoyo a la gestión a la Subdirección de las Artes - Área de Producción, en procesos de manejo de información, solicitudes de insumos, preparación de informes y acompañamiento al desarrollo de actividades administrativas y operativas, acorde con los procesos y procedimientos definidos en la entidad.</v>
          </cell>
          <cell r="AK1445" t="str">
            <v>LUZ MANRIQUE PATINO</v>
          </cell>
          <cell r="AL1445">
            <v>1127938847</v>
          </cell>
          <cell r="AM1445" t="str">
            <v>1424-2024</v>
          </cell>
          <cell r="AP1445" t="str">
            <v>SECOP II</v>
          </cell>
          <cell r="AS1445" t="str">
            <v>Falso</v>
          </cell>
          <cell r="AU1445" t="str">
            <v>SI</v>
          </cell>
          <cell r="AV1445" t="str">
            <v>Abril</v>
          </cell>
          <cell r="AW1445" t="e">
            <v>#N/A</v>
          </cell>
          <cell r="AX1445">
            <v>45687</v>
          </cell>
          <cell r="AY1445" t="str">
            <v>#REF!</v>
          </cell>
          <cell r="AZ1445" t="str">
            <v>CO1.PCCNTR.6205505</v>
          </cell>
        </row>
        <row r="1446">
          <cell r="D1446" t="str">
            <v>1425-2024</v>
          </cell>
          <cell r="E1446" t="str">
            <v>LINA MARIA GAVIRIA HURTADO</v>
          </cell>
          <cell r="F1446" t="str">
            <v>Subdirección de las Artes</v>
          </cell>
          <cell r="I1446" t="str">
            <v>Contratación Directa</v>
          </cell>
          <cell r="J1446" t="str">
            <v>Contratación directa.</v>
          </cell>
          <cell r="K1446" t="str">
            <v>Prestación de servicios</v>
          </cell>
          <cell r="N1446" t="str">
            <v>Si</v>
          </cell>
          <cell r="O1446" t="str">
            <v>Contrato Prestación de Servicios Apoyo a la Gestión</v>
          </cell>
          <cell r="P1446">
            <v>45394</v>
          </cell>
          <cell r="Q1446">
            <v>45397</v>
          </cell>
          <cell r="R1446">
            <v>45516</v>
          </cell>
          <cell r="S1446">
            <v>118</v>
          </cell>
          <cell r="T1446" t="str">
            <v>En Ejecución</v>
          </cell>
          <cell r="U1446" t="str">
            <v>LINA MARIA GAVIRIA HURTADO</v>
          </cell>
          <cell r="X1446" t="str">
            <v>LINA MARIA GAVIRIA HURTADO</v>
          </cell>
          <cell r="Z1446" t="str">
            <v>Inversión</v>
          </cell>
          <cell r="AA1446">
            <v>2020110010063</v>
          </cell>
          <cell r="AC1446" t="str">
            <v>O23011601210000007585</v>
          </cell>
          <cell r="AF1446">
            <v>24640000</v>
          </cell>
          <cell r="AJ1446" t="str">
            <v>Prestar servicios de apoyo a la gestión al Idartes - Subdirección de las Artes, en las actividades asociadas a los aspectos administrativos, ejecución y seguimiento a los procesos de sectores sociales y territorios, así como en los trámites precontractuales, contractuales y postcontractuales que se requieran, acorde con los procesos y procedimientos de la entidad</v>
          </cell>
          <cell r="AK1446" t="str">
            <v>MIKE GIOVANNI PIRACON GARCIA</v>
          </cell>
          <cell r="AL1446">
            <v>1012383959</v>
          </cell>
          <cell r="AM1446" t="str">
            <v>1425-2024</v>
          </cell>
          <cell r="AP1446" t="str">
            <v>SECOP II</v>
          </cell>
          <cell r="AS1446" t="str">
            <v>Falso</v>
          </cell>
          <cell r="AU1446" t="str">
            <v>SI</v>
          </cell>
          <cell r="AV1446" t="str">
            <v>Abril</v>
          </cell>
          <cell r="AW1446" t="e">
            <v>#N/A</v>
          </cell>
          <cell r="AX1446">
            <v>45516</v>
          </cell>
          <cell r="AY1446" t="str">
            <v>#REF!</v>
          </cell>
          <cell r="AZ1446" t="str">
            <v>CO1.PCCNTR.6205840</v>
          </cell>
        </row>
        <row r="1447">
          <cell r="D1447" t="str">
            <v>PUFA-091-2024</v>
          </cell>
          <cell r="E1447" t="str">
            <v>LINA MARIA GAVIRIA HURTADO</v>
          </cell>
          <cell r="F1447" t="str">
            <v>Subdirección de las Artes</v>
          </cell>
          <cell r="G1447" t="str">
            <v>Gerencia de Artes Audiovisuales</v>
          </cell>
          <cell r="H1447" t="str">
            <v>GERENTE DE ARTES AUDIOVISUALES</v>
          </cell>
          <cell r="I1447" t="str">
            <v>Contratación Directa</v>
          </cell>
          <cell r="J1447" t="str">
            <v>Contratación directa.</v>
          </cell>
          <cell r="K1447" t="str">
            <v>Prestación de servicios</v>
          </cell>
          <cell r="L1447" t="str">
            <v>17 17. Contrato de Prestación de Servicios</v>
          </cell>
          <cell r="M1447" t="str">
            <v xml:space="preserve">49 49-Otros Servicios </v>
          </cell>
          <cell r="N1447" t="str">
            <v>No</v>
          </cell>
          <cell r="O1447" t="str">
            <v>N/A</v>
          </cell>
          <cell r="P1447">
            <v>45394</v>
          </cell>
          <cell r="Q1447">
            <v>45395</v>
          </cell>
          <cell r="R1447">
            <v>45395</v>
          </cell>
          <cell r="S1447">
            <v>1</v>
          </cell>
          <cell r="T1447" t="str">
            <v>En Ejecución</v>
          </cell>
          <cell r="U1447" t="str">
            <v>LINA MARIA GAVIRIA HURTADO</v>
          </cell>
          <cell r="V1447">
            <v>52247497</v>
          </cell>
          <cell r="X1447" t="str">
            <v>Ricardo Alfonso Cantor Bossa</v>
          </cell>
          <cell r="Y1447">
            <v>80797050</v>
          </cell>
          <cell r="Z1447" t="str">
            <v>N/A</v>
          </cell>
          <cell r="AC1447" t="str">
            <v>N/A - Valor Cero / Coproducción</v>
          </cell>
          <cell r="AE1447">
            <v>0</v>
          </cell>
          <cell r="AF1447">
            <v>0</v>
          </cell>
          <cell r="AI1447" t="str">
            <v>N/A</v>
          </cell>
          <cell r="AJ1447" t="str">
            <v>El IDARTES se compromete a gestionar las solicitudes de Permiso Unificado de Filmaciones Audiovisuales - PUFA y conceder a MANCHA PRODUCCIONES SAS el uso y aprovechamiento económico de los espacios públicos para filmaciones audiovisuales registrados y aprobados a través de la Comisión Fílmica de Bogotá - CFB y MANCHA PRODUCCIONES SAS acepta pagar la respectiva retribución económica y cumplir con las condiciones establecidas por el IDARTES y la normatividad vigente para el uso del espacio (...)</v>
          </cell>
          <cell r="AK1447" t="str">
            <v>MANCHA PRODUCCIONES SAS</v>
          </cell>
          <cell r="AL1447">
            <v>901036884</v>
          </cell>
          <cell r="AM1447" t="str">
            <v>PUFA-091-2024</v>
          </cell>
          <cell r="AP1447" t="str">
            <v>SECOP II</v>
          </cell>
          <cell r="AS1447" t="str">
            <v>Falso</v>
          </cell>
          <cell r="AU1447" t="str">
            <v>SI</v>
          </cell>
          <cell r="AV1447" t="str">
            <v>Septiembre</v>
          </cell>
          <cell r="AW1447" t="e">
            <v>#N/A</v>
          </cell>
          <cell r="AX1447">
            <v>45395</v>
          </cell>
          <cell r="AY1447" t="str">
            <v>#REF!</v>
          </cell>
          <cell r="AZ1447" t="str">
            <v>CO1.PCCNTR.6204064</v>
          </cell>
        </row>
        <row r="1448">
          <cell r="D1448" t="str">
            <v>PUFA-092-2024</v>
          </cell>
          <cell r="E1448" t="str">
            <v>LINA MARIA GAVIRIA HURTADO</v>
          </cell>
          <cell r="F1448" t="str">
            <v>Subdirección de las Artes</v>
          </cell>
          <cell r="G1448" t="str">
            <v>Gerencia de Artes Audiovisuales</v>
          </cell>
          <cell r="H1448" t="str">
            <v>GERENTE DE ARTES AUDIOVISUALES</v>
          </cell>
          <cell r="I1448" t="str">
            <v>Contratación Directa</v>
          </cell>
          <cell r="J1448" t="str">
            <v>Contratación directa.</v>
          </cell>
          <cell r="K1448" t="str">
            <v>Prestación de servicios</v>
          </cell>
          <cell r="L1448" t="str">
            <v>17 17. Contrato de Prestación de Servicios</v>
          </cell>
          <cell r="M1448" t="str">
            <v xml:space="preserve">49 49-Otros Servicios </v>
          </cell>
          <cell r="N1448" t="str">
            <v>No</v>
          </cell>
          <cell r="O1448" t="str">
            <v>N/A</v>
          </cell>
          <cell r="P1448">
            <v>45394</v>
          </cell>
          <cell r="Q1448">
            <v>45395</v>
          </cell>
          <cell r="R1448">
            <v>45395</v>
          </cell>
          <cell r="S1448">
            <v>1</v>
          </cell>
          <cell r="T1448" t="str">
            <v>En Ejecución</v>
          </cell>
          <cell r="U1448" t="str">
            <v>LINA MARIA GAVIRIA HURTADO</v>
          </cell>
          <cell r="V1448">
            <v>52247497</v>
          </cell>
          <cell r="X1448" t="str">
            <v>Ricardo Alfonso Cantor Bossa</v>
          </cell>
          <cell r="Y1448">
            <v>80797050</v>
          </cell>
          <cell r="Z1448" t="str">
            <v>N/A</v>
          </cell>
          <cell r="AC1448" t="str">
            <v>N/A - Valor Cero / Coproducción</v>
          </cell>
          <cell r="AE1448">
            <v>0</v>
          </cell>
          <cell r="AF1448">
            <v>0</v>
          </cell>
          <cell r="AI1448" t="str">
            <v>N/A</v>
          </cell>
          <cell r="AJ1448"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448" t="str">
            <v>LOVE PRODUCCIONES S.A.S.</v>
          </cell>
          <cell r="AL1448">
            <v>900464950</v>
          </cell>
          <cell r="AM1448" t="str">
            <v>PUFA-092-2024</v>
          </cell>
          <cell r="AP1448" t="str">
            <v>SECOP II</v>
          </cell>
          <cell r="AS1448" t="str">
            <v>Falso</v>
          </cell>
          <cell r="AU1448" t="str">
            <v>SI</v>
          </cell>
          <cell r="AV1448" t="str">
            <v>Septiembre</v>
          </cell>
          <cell r="AW1448" t="e">
            <v>#N/A</v>
          </cell>
          <cell r="AX1448">
            <v>45395</v>
          </cell>
          <cell r="AY1448" t="str">
            <v>#REF!</v>
          </cell>
          <cell r="AZ1448" t="str">
            <v>CO1.PCCNTR.6203675</v>
          </cell>
        </row>
        <row r="1449">
          <cell r="D1449" t="str">
            <v>PUFA-093-2024</v>
          </cell>
          <cell r="E1449" t="str">
            <v>LINA MARIA GAVIRIA HURTADO</v>
          </cell>
          <cell r="F1449" t="str">
            <v>Subdirección de las Artes</v>
          </cell>
          <cell r="G1449" t="str">
            <v>Gerencia de Artes Audiovisuales</v>
          </cell>
          <cell r="H1449" t="str">
            <v>GERENTE DE ARTES AUDIOVISUALES</v>
          </cell>
          <cell r="I1449" t="str">
            <v>Contratación Directa</v>
          </cell>
          <cell r="J1449" t="str">
            <v>Contratación directa.</v>
          </cell>
          <cell r="K1449" t="str">
            <v>Prestación de servicios</v>
          </cell>
          <cell r="L1449" t="str">
            <v>17 17. Contrato de Prestación de Servicios</v>
          </cell>
          <cell r="M1449" t="str">
            <v xml:space="preserve">49 49-Otros Servicios </v>
          </cell>
          <cell r="N1449" t="str">
            <v>No</v>
          </cell>
          <cell r="O1449" t="str">
            <v>N/A</v>
          </cell>
          <cell r="P1449">
            <v>45394</v>
          </cell>
          <cell r="Q1449">
            <v>45395</v>
          </cell>
          <cell r="R1449">
            <v>45396</v>
          </cell>
          <cell r="S1449">
            <v>2</v>
          </cell>
          <cell r="T1449" t="str">
            <v>En Ejecución</v>
          </cell>
          <cell r="U1449" t="str">
            <v>LINA MARIA GAVIRIA HURTADO</v>
          </cell>
          <cell r="V1449">
            <v>52247497</v>
          </cell>
          <cell r="X1449" t="str">
            <v>Ricardo Alfonso Cantor Bossa</v>
          </cell>
          <cell r="Y1449">
            <v>80797050</v>
          </cell>
          <cell r="Z1449" t="str">
            <v>N/A</v>
          </cell>
          <cell r="AC1449" t="str">
            <v>N/A - Valor Cero / Coproducción</v>
          </cell>
          <cell r="AE1449">
            <v>0</v>
          </cell>
          <cell r="AF1449">
            <v>0</v>
          </cell>
          <cell r="AI1449" t="str">
            <v>N/A</v>
          </cell>
          <cell r="AJ1449"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449" t="str">
            <v>LOVE PRODUCCIONES S.A.S.</v>
          </cell>
          <cell r="AL1449">
            <v>900464950</v>
          </cell>
          <cell r="AM1449" t="str">
            <v>PUFA-093-2024</v>
          </cell>
          <cell r="AP1449" t="str">
            <v>SECOP II</v>
          </cell>
          <cell r="AS1449" t="str">
            <v>Falso</v>
          </cell>
          <cell r="AU1449" t="str">
            <v>SI</v>
          </cell>
          <cell r="AV1449" t="str">
            <v>Septiembre</v>
          </cell>
          <cell r="AW1449" t="e">
            <v>#N/A</v>
          </cell>
          <cell r="AX1449">
            <v>45396</v>
          </cell>
          <cell r="AY1449" t="str">
            <v>#REF!</v>
          </cell>
          <cell r="AZ1449" t="str">
            <v>CO1.PCCNTR.6203678</v>
          </cell>
        </row>
        <row r="1450">
          <cell r="D1450" t="str">
            <v>PUFA-094-2024</v>
          </cell>
          <cell r="E1450" t="str">
            <v>LINA MARIA GAVIRIA HURTADO</v>
          </cell>
          <cell r="F1450" t="str">
            <v>Subdirección de las Artes</v>
          </cell>
          <cell r="G1450" t="str">
            <v>Gerencia de Artes Audiovisuales</v>
          </cell>
          <cell r="H1450" t="str">
            <v>GERENTE DE ARTES AUDIOVISUALES</v>
          </cell>
          <cell r="I1450" t="str">
            <v>Contratación Directa</v>
          </cell>
          <cell r="J1450" t="str">
            <v>Contratación directa.</v>
          </cell>
          <cell r="K1450" t="str">
            <v>Prestación de servicios</v>
          </cell>
          <cell r="L1450" t="str">
            <v>17 17. Contrato de Prestación de Servicios</v>
          </cell>
          <cell r="M1450" t="str">
            <v xml:space="preserve">49 49-Otros Servicios </v>
          </cell>
          <cell r="N1450" t="str">
            <v>No</v>
          </cell>
          <cell r="O1450" t="str">
            <v>N/A</v>
          </cell>
          <cell r="P1450">
            <v>45394</v>
          </cell>
          <cell r="Q1450">
            <v>45395</v>
          </cell>
          <cell r="R1450">
            <v>45395</v>
          </cell>
          <cell r="S1450">
            <v>1</v>
          </cell>
          <cell r="T1450" t="str">
            <v>En Ejecución</v>
          </cell>
          <cell r="U1450" t="str">
            <v>LINA MARIA GAVIRIA HURTADO</v>
          </cell>
          <cell r="V1450">
            <v>52247497</v>
          </cell>
          <cell r="X1450" t="str">
            <v>Ricardo Alfonso Cantor Bossa</v>
          </cell>
          <cell r="Y1450">
            <v>80797050</v>
          </cell>
          <cell r="Z1450" t="str">
            <v>N/A</v>
          </cell>
          <cell r="AC1450" t="str">
            <v>N/A - Valor Cero / Coproducción</v>
          </cell>
          <cell r="AE1450">
            <v>0</v>
          </cell>
          <cell r="AF1450">
            <v>0</v>
          </cell>
          <cell r="AI1450" t="str">
            <v>N/A</v>
          </cell>
          <cell r="AJ1450"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450" t="str">
            <v>LOVE PRODUCCIONES S.A.S.</v>
          </cell>
          <cell r="AL1450">
            <v>900464950</v>
          </cell>
          <cell r="AM1450" t="str">
            <v>PUFA-094-2024</v>
          </cell>
          <cell r="AP1450" t="str">
            <v>SECOP II</v>
          </cell>
          <cell r="AS1450" t="str">
            <v>Falso</v>
          </cell>
          <cell r="AU1450" t="str">
            <v>SI</v>
          </cell>
          <cell r="AV1450" t="str">
            <v>Septiembre</v>
          </cell>
          <cell r="AW1450" t="e">
            <v>#N/A</v>
          </cell>
          <cell r="AX1450">
            <v>45395</v>
          </cell>
          <cell r="AY1450" t="str">
            <v>#REF!</v>
          </cell>
          <cell r="AZ1450" t="str">
            <v>CO1.PCCNTR.6204071</v>
          </cell>
        </row>
        <row r="1451">
          <cell r="D1451" t="str">
            <v>PUFA-095-2024</v>
          </cell>
          <cell r="E1451" t="str">
            <v>LINA MARIA GAVIRIA HURTADO</v>
          </cell>
          <cell r="F1451" t="str">
            <v>Subdirección de las Artes</v>
          </cell>
          <cell r="G1451" t="str">
            <v>Gerencia de Artes Audiovisuales</v>
          </cell>
          <cell r="H1451" t="str">
            <v>GERENTE DE ARTES AUDIOVISUALES</v>
          </cell>
          <cell r="I1451" t="str">
            <v>Contratación Directa</v>
          </cell>
          <cell r="J1451" t="str">
            <v>Contratación directa.</v>
          </cell>
          <cell r="K1451" t="str">
            <v>Prestación de servicios</v>
          </cell>
          <cell r="L1451" t="str">
            <v>17 17. Contrato de Prestación de Servicios</v>
          </cell>
          <cell r="M1451" t="str">
            <v xml:space="preserve">49 49-Otros Servicios </v>
          </cell>
          <cell r="N1451" t="str">
            <v>No</v>
          </cell>
          <cell r="O1451" t="str">
            <v>N/A</v>
          </cell>
          <cell r="P1451">
            <v>45394</v>
          </cell>
          <cell r="Q1451">
            <v>45397</v>
          </cell>
          <cell r="R1451">
            <v>45397</v>
          </cell>
          <cell r="S1451">
            <v>1</v>
          </cell>
          <cell r="T1451" t="str">
            <v>En Ejecución</v>
          </cell>
          <cell r="U1451" t="str">
            <v>LINA MARIA GAVIRIA HURTADO</v>
          </cell>
          <cell r="V1451">
            <v>52247497</v>
          </cell>
          <cell r="X1451" t="str">
            <v>Ricardo Alfonso Cantor Bossa</v>
          </cell>
          <cell r="Y1451">
            <v>80797050</v>
          </cell>
          <cell r="Z1451" t="str">
            <v>N/A</v>
          </cell>
          <cell r="AC1451" t="str">
            <v>N/A - Valor Cero / Coproducción</v>
          </cell>
          <cell r="AE1451">
            <v>0</v>
          </cell>
          <cell r="AF1451">
            <v>0</v>
          </cell>
          <cell r="AI1451" t="str">
            <v>N/A</v>
          </cell>
          <cell r="AJ1451" t="str">
            <v>El IDARTES se compromete a gestionar las solicitudes de Permiso Unificado de Filmaciones Audiovisuales - PUFA y conceder a OBELIX PRO SAS el uso y aprovechamiento económico de los espacios públicos para filmaciones audiovisuales registrados y aprobados a través de la Comisión Fílmica de Bogotá - CFB y OBELIX PRO SAS acepta pagar la respectiva retribución económica y cumplir con las condiciones establecidas por el IDARTES y la normatividad vigente para el uso del espacio público para las (...)</v>
          </cell>
          <cell r="AK1451" t="str">
            <v>OBELIX PRO SAS</v>
          </cell>
          <cell r="AL1451">
            <v>901713016</v>
          </cell>
          <cell r="AM1451" t="str">
            <v>PUFA-095-2024</v>
          </cell>
          <cell r="AP1451" t="str">
            <v>SECOP II</v>
          </cell>
          <cell r="AS1451" t="str">
            <v>Falso</v>
          </cell>
          <cell r="AU1451" t="str">
            <v>SI</v>
          </cell>
          <cell r="AV1451" t="str">
            <v>Septiembre</v>
          </cell>
          <cell r="AW1451" t="e">
            <v>#N/A</v>
          </cell>
          <cell r="AX1451">
            <v>45397</v>
          </cell>
          <cell r="AY1451" t="str">
            <v>#REF!</v>
          </cell>
          <cell r="AZ1451" t="str">
            <v>CO1.PCCNTR.6205473</v>
          </cell>
        </row>
        <row r="1452">
          <cell r="D1452" t="str">
            <v>PUFA-096-2024</v>
          </cell>
          <cell r="E1452" t="str">
            <v>LINA MARIA GAVIRIA HURTADO</v>
          </cell>
          <cell r="F1452" t="str">
            <v>Subdirección de las Artes</v>
          </cell>
          <cell r="G1452" t="str">
            <v>Gerencia de Artes Audiovisuales</v>
          </cell>
          <cell r="H1452" t="str">
            <v>GERENTE DE ARTES AUDIOVISUALES</v>
          </cell>
          <cell r="I1452" t="str">
            <v>Contratación Directa</v>
          </cell>
          <cell r="J1452" t="str">
            <v>Contratación directa.</v>
          </cell>
          <cell r="K1452" t="str">
            <v>Prestación de servicios</v>
          </cell>
          <cell r="L1452" t="str">
            <v>17 17. Contrato de Prestación de Servicios</v>
          </cell>
          <cell r="M1452" t="str">
            <v xml:space="preserve">49 49-Otros Servicios </v>
          </cell>
          <cell r="N1452" t="str">
            <v>No</v>
          </cell>
          <cell r="O1452" t="str">
            <v>N/A</v>
          </cell>
          <cell r="P1452">
            <v>45394</v>
          </cell>
          <cell r="Q1452">
            <v>45413</v>
          </cell>
          <cell r="R1452">
            <v>45777</v>
          </cell>
          <cell r="S1452">
            <v>360</v>
          </cell>
          <cell r="T1452" t="str">
            <v>En Ejecución</v>
          </cell>
          <cell r="U1452" t="str">
            <v>LINA MARIA GAVIRIA HURTADO</v>
          </cell>
          <cell r="V1452">
            <v>52247497</v>
          </cell>
          <cell r="X1452" t="str">
            <v>Ricardo Alfonso Cantor Bossa</v>
          </cell>
          <cell r="Y1452">
            <v>80797050</v>
          </cell>
          <cell r="Z1452" t="str">
            <v>N/A</v>
          </cell>
          <cell r="AC1452" t="str">
            <v>N/A - Valor Cero / Coproducción</v>
          </cell>
          <cell r="AE1452">
            <v>0</v>
          </cell>
          <cell r="AF1452">
            <v>0</v>
          </cell>
          <cell r="AI1452" t="str">
            <v>N/A</v>
          </cell>
          <cell r="AJ1452" t="str">
            <v>El IDARTES se compromete a gestionar las solicitudes de Permiso Unificado de Filmaciones Audiovisuales - PUFA y conceder a CARACOL TELEVISION S.A. el uso y aprovechamiento económico de los espacios públicos para filmaciones audiovisuales registrados y aprobados a través de la Comisión Fílmica de Bogotá - CFB, y CARACOL TELEVISION S.A. acepta pagar la respectiva retribución económica y cumplir con las condiciones establecidas por EL IDARTES y normatividad vigente para el uso del espacio (...)</v>
          </cell>
          <cell r="AK1452" t="str">
            <v>CARACOL TELEVISION S.A.</v>
          </cell>
          <cell r="AL1452">
            <v>860025674</v>
          </cell>
          <cell r="AM1452" t="str">
            <v>PUFA-096-2024</v>
          </cell>
          <cell r="AP1452" t="str">
            <v>SECOP II</v>
          </cell>
          <cell r="AS1452" t="str">
            <v>Ok</v>
          </cell>
          <cell r="AU1452" t="str">
            <v>SI</v>
          </cell>
          <cell r="AV1452" t="str">
            <v>Septiembre</v>
          </cell>
          <cell r="AW1452" t="e">
            <v>#N/A</v>
          </cell>
          <cell r="AX1452">
            <v>45777</v>
          </cell>
          <cell r="AY1452" t="str">
            <v>#REF!</v>
          </cell>
          <cell r="AZ1452" t="str">
            <v>CO1.PCCNTR.6206344</v>
          </cell>
        </row>
        <row r="1453">
          <cell r="D1453" t="str">
            <v>1297-2024</v>
          </cell>
          <cell r="E1453" t="str">
            <v>LINA MARIA GAVIRIA HURTADO</v>
          </cell>
          <cell r="F1453" t="str">
            <v>Subdirección de las Artes</v>
          </cell>
          <cell r="I1453" t="str">
            <v>Contratación Directa</v>
          </cell>
          <cell r="J1453" t="str">
            <v>Contratación directa.</v>
          </cell>
          <cell r="K1453" t="str">
            <v>Prestación de servicios</v>
          </cell>
          <cell r="N1453" t="str">
            <v>Si</v>
          </cell>
          <cell r="O1453" t="str">
            <v>Contrato Prestación de Servicios Apoyo a la Gestión</v>
          </cell>
          <cell r="P1453">
            <v>45395</v>
          </cell>
          <cell r="Q1453">
            <v>45397</v>
          </cell>
          <cell r="R1453">
            <v>45687</v>
          </cell>
          <cell r="S1453">
            <v>286</v>
          </cell>
          <cell r="T1453" t="str">
            <v>En Ejecución</v>
          </cell>
          <cell r="U1453" t="str">
            <v>LINA MARIA GAVIRIA HURTADO</v>
          </cell>
          <cell r="X1453" t="str">
            <v>LINA MARIA GAVIRIA HURTADO</v>
          </cell>
          <cell r="Z1453" t="str">
            <v>Inversión</v>
          </cell>
          <cell r="AA1453">
            <v>2020110010063</v>
          </cell>
          <cell r="AC1453" t="str">
            <v>O23011601210000007585</v>
          </cell>
          <cell r="AF1453">
            <v>115000000</v>
          </cell>
          <cell r="AI1453" t="str">
            <v>$ 11.500.000,00</v>
          </cell>
          <cell r="AJ1453" t="str">
            <v>PRESTAR SERVICIOS DE APOYO A LA GESTIÓN A LA SUBDIRECCIÓN DE LAS ARTES - ÁREA DE PRODUCCIÓN, CON LOS PROCESOS DE PRODUCCIÓN GENERAL DE LA ENTIDAD, GARANTIZANDO LAS ACCIONES NECESARIAS PARA EL CUMPLIMIENTO DE LAS METAS CON RELACIÓN A LA CIRCULACIÓN Y REALIZACIÓN DE EVENTOS PROPIOS O EN LOS QUE HAGA PARTE, DE CONFORMIDAD CON PROCESOS Y PROCEDIMIENTOS DE PREPRODUCCIÓN, PRODUCCIÓN Y POSTPRODUCCIÓN DISPUESTOS POR LA ENTIDAD Y LA NORMATIVIDAD VIGENTE.</v>
          </cell>
          <cell r="AK1453" t="str">
            <v>JHONNY ANDREY ZAMORA MORENO</v>
          </cell>
          <cell r="AL1453">
            <v>80901211</v>
          </cell>
          <cell r="AM1453" t="str">
            <v>1297-2024</v>
          </cell>
          <cell r="AP1453" t="str">
            <v>SECOP II</v>
          </cell>
          <cell r="AS1453" t="str">
            <v>Falso</v>
          </cell>
          <cell r="AU1453" t="str">
            <v>SI</v>
          </cell>
          <cell r="AV1453" t="str">
            <v>Abril</v>
          </cell>
          <cell r="AW1453" t="e">
            <v>#N/A</v>
          </cell>
          <cell r="AX1453">
            <v>45687</v>
          </cell>
          <cell r="AY1453" t="str">
            <v>#REF!</v>
          </cell>
          <cell r="AZ1453" t="str">
            <v>CO1.PCCNTR.6191021</v>
          </cell>
        </row>
        <row r="1454">
          <cell r="D1454" t="str">
            <v>1278-2024</v>
          </cell>
          <cell r="E1454" t="str">
            <v>ALBA YANETH REYES SUÁREZ</v>
          </cell>
          <cell r="F1454" t="str">
            <v>Subdirección de Formación Artistica</v>
          </cell>
          <cell r="G1454" t="str">
            <v>Subdirección de Formación Artística</v>
          </cell>
          <cell r="H1454" t="str">
            <v>Programa Nidos</v>
          </cell>
          <cell r="I1454" t="str">
            <v>Contratación Directa</v>
          </cell>
          <cell r="J1454" t="str">
            <v>Contratación directa.</v>
          </cell>
          <cell r="K1454" t="str">
            <v>Prestación de servicios</v>
          </cell>
          <cell r="N1454" t="str">
            <v>Si</v>
          </cell>
          <cell r="O1454" t="str">
            <v>Contrato Prestación de Servicios Profesionales</v>
          </cell>
          <cell r="P1454">
            <v>45397</v>
          </cell>
          <cell r="Q1454">
            <v>45398</v>
          </cell>
          <cell r="R1454">
            <v>45513</v>
          </cell>
          <cell r="S1454">
            <v>114</v>
          </cell>
          <cell r="T1454" t="str">
            <v>En Ejecución</v>
          </cell>
          <cell r="U1454" t="str">
            <v>ALBA YANETH REYES SUÁREZ</v>
          </cell>
          <cell r="X1454" t="str">
            <v>ALBA YANETH REYES SUAREZ</v>
          </cell>
          <cell r="Z1454" t="str">
            <v>Inversión</v>
          </cell>
          <cell r="AA1454">
            <v>2020110010209</v>
          </cell>
          <cell r="AC1454" t="str">
            <v>O23011601120000007617</v>
          </cell>
          <cell r="AF1454">
            <v>18592000</v>
          </cell>
          <cell r="AJ1454" t="str">
            <v>Prestar servicios profesionales al Idartes - Subdirección de Formación Artística en el acompañamiento y seguimiento a los procesos artístico-pedagógicos de las obras artísticas para la primera infancia, en el marco del Programa NIDOS.</v>
          </cell>
          <cell r="AK1454" t="str">
            <v>Juan Camilo Porras Ortiz</v>
          </cell>
          <cell r="AL1454">
            <v>1022352901</v>
          </cell>
          <cell r="AM1454" t="str">
            <v>1278-2024</v>
          </cell>
          <cell r="AP1454" t="str">
            <v>SECOP II</v>
          </cell>
          <cell r="AS1454" t="str">
            <v>Falso</v>
          </cell>
          <cell r="AU1454" t="str">
            <v>SI</v>
          </cell>
          <cell r="AV1454" t="str">
            <v>Abril</v>
          </cell>
          <cell r="AW1454" t="e">
            <v>#N/A</v>
          </cell>
          <cell r="AX1454">
            <v>45513</v>
          </cell>
          <cell r="AY1454" t="str">
            <v>#REF!</v>
          </cell>
          <cell r="AZ1454" t="str">
            <v>CO1.PCCNTR.6202004</v>
          </cell>
        </row>
        <row r="1455">
          <cell r="D1455" t="str">
            <v>1282-2024</v>
          </cell>
          <cell r="E1455" t="str">
            <v>ALBA YANETH REYES SUÁREZ</v>
          </cell>
          <cell r="F1455" t="str">
            <v>Subdirección de Formación Artistica</v>
          </cell>
          <cell r="G1455" t="str">
            <v>Subdirección de Formación Artística</v>
          </cell>
          <cell r="H1455" t="str">
            <v>Programa Nidos</v>
          </cell>
          <cell r="I1455" t="str">
            <v>Contratación Directa</v>
          </cell>
          <cell r="J1455" t="str">
            <v>Contratación directa.</v>
          </cell>
          <cell r="K1455" t="str">
            <v>Prestación de servicios</v>
          </cell>
          <cell r="N1455" t="str">
            <v>Si</v>
          </cell>
          <cell r="O1455" t="str">
            <v>Contrato Prestación de Servicios Profesionales</v>
          </cell>
          <cell r="P1455">
            <v>45397</v>
          </cell>
          <cell r="Q1455">
            <v>45401</v>
          </cell>
          <cell r="R1455">
            <v>45605</v>
          </cell>
          <cell r="S1455">
            <v>201</v>
          </cell>
          <cell r="T1455" t="str">
            <v>En Ejecución</v>
          </cell>
          <cell r="U1455" t="str">
            <v>ALBA YANETH REYES SUÁREZ</v>
          </cell>
          <cell r="X1455" t="str">
            <v>ALBA YANETH REYES SUAREZ</v>
          </cell>
          <cell r="Z1455" t="str">
            <v>Inversión</v>
          </cell>
          <cell r="AA1455">
            <v>2020110010209</v>
          </cell>
          <cell r="AC1455" t="str">
            <v>O23011601120000007617</v>
          </cell>
          <cell r="AF1455">
            <v>37184000</v>
          </cell>
          <cell r="AI1455" t="str">
            <v>$ 5.312.000,00</v>
          </cell>
          <cell r="AJ1455"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455" t="str">
            <v>Daniel Poveda</v>
          </cell>
          <cell r="AL1455">
            <v>80181464</v>
          </cell>
          <cell r="AM1455" t="str">
            <v>1282-2024</v>
          </cell>
          <cell r="AP1455" t="str">
            <v>SECOP II</v>
          </cell>
          <cell r="AS1455" t="str">
            <v>Falso</v>
          </cell>
          <cell r="AU1455" t="str">
            <v>SI</v>
          </cell>
          <cell r="AV1455" t="str">
            <v>Abril</v>
          </cell>
          <cell r="AW1455" t="e">
            <v>#N/A</v>
          </cell>
          <cell r="AX1455">
            <v>45605</v>
          </cell>
          <cell r="AY1455" t="str">
            <v>#REF!</v>
          </cell>
          <cell r="AZ1455" t="str">
            <v>CO1.PCCNTR.6213132</v>
          </cell>
        </row>
        <row r="1456">
          <cell r="D1456" t="str">
            <v>1303-2024</v>
          </cell>
          <cell r="E1456" t="str">
            <v>ALBA YANETH REYES SUÁREZ</v>
          </cell>
          <cell r="F1456" t="str">
            <v>Subdirección de Formación Artistica</v>
          </cell>
          <cell r="G1456" t="str">
            <v>Subdirección de Formación Artística</v>
          </cell>
          <cell r="H1456" t="str">
            <v>Programa Crea</v>
          </cell>
          <cell r="I1456" t="str">
            <v>Contratación Directa</v>
          </cell>
          <cell r="J1456" t="str">
            <v>Contratación directa.</v>
          </cell>
          <cell r="K1456" t="str">
            <v>Prestación de servicios</v>
          </cell>
          <cell r="N1456" t="str">
            <v>Si</v>
          </cell>
          <cell r="O1456" t="str">
            <v>Contrato Prestación de Servicios Apoyo a la Gestión</v>
          </cell>
          <cell r="P1456">
            <v>45397</v>
          </cell>
          <cell r="Q1456">
            <v>45398</v>
          </cell>
          <cell r="R1456">
            <v>45649</v>
          </cell>
          <cell r="S1456">
            <v>248</v>
          </cell>
          <cell r="T1456" t="str">
            <v>En Ejecución</v>
          </cell>
          <cell r="U1456" t="str">
            <v>ALBA YANETH REYES SUÁREZ</v>
          </cell>
          <cell r="X1456" t="str">
            <v>ALBA YANETH REYES SUAREZ</v>
          </cell>
          <cell r="Z1456" t="str">
            <v>Inversión</v>
          </cell>
          <cell r="AA1456">
            <v>2020110010061</v>
          </cell>
          <cell r="AC1456" t="str">
            <v>O23011601140000007619</v>
          </cell>
          <cell r="AF1456">
            <v>21855300</v>
          </cell>
          <cell r="AI1456" t="str">
            <v>$ 2.493.000,00</v>
          </cell>
          <cell r="AJ1456"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456" t="str">
            <v>NELSON ALEJNADRO LINARES GUERRERO</v>
          </cell>
          <cell r="AL1456">
            <v>80512521</v>
          </cell>
          <cell r="AM1456" t="str">
            <v>1303-2024</v>
          </cell>
          <cell r="AP1456" t="str">
            <v>SECOP II</v>
          </cell>
          <cell r="AS1456" t="str">
            <v>Falso</v>
          </cell>
          <cell r="AU1456" t="str">
            <v>SI</v>
          </cell>
          <cell r="AV1456" t="str">
            <v>Abril</v>
          </cell>
          <cell r="AW1456" t="e">
            <v>#N/A</v>
          </cell>
          <cell r="AX1456">
            <v>45649</v>
          </cell>
          <cell r="AY1456" t="str">
            <v>#REF!</v>
          </cell>
          <cell r="AZ1456" t="str">
            <v>CO1.PCCNTR.6203417</v>
          </cell>
        </row>
        <row r="1457">
          <cell r="D1457" t="str">
            <v>1393-2024</v>
          </cell>
          <cell r="E1457" t="str">
            <v>ANDRES FELIPE ALBARRACIN RODRIGUEZ</v>
          </cell>
          <cell r="F1457" t="str">
            <v>Subdirección Administrativa y Financiera</v>
          </cell>
          <cell r="I1457" t="str">
            <v>Contratación Directa</v>
          </cell>
          <cell r="J1457" t="str">
            <v>Contratación directa.</v>
          </cell>
          <cell r="K1457" t="str">
            <v>Prestación de servicios</v>
          </cell>
          <cell r="N1457" t="str">
            <v>Si</v>
          </cell>
          <cell r="O1457" t="str">
            <v>Contrato Prestación de Servicios Profesionales</v>
          </cell>
          <cell r="P1457">
            <v>45397</v>
          </cell>
          <cell r="Q1457">
            <v>45398</v>
          </cell>
          <cell r="R1457">
            <v>45688</v>
          </cell>
          <cell r="S1457">
            <v>286</v>
          </cell>
          <cell r="T1457" t="str">
            <v>En Ejecución</v>
          </cell>
          <cell r="U1457" t="str">
            <v>ANDRES FELIPE ALBARRACIN RODRIGUEZ</v>
          </cell>
          <cell r="X1457" t="str">
            <v>NEVER DEL CRISTO AVENDANO MENDEZ</v>
          </cell>
          <cell r="Z1457" t="str">
            <v>Inversión</v>
          </cell>
          <cell r="AA1457">
            <v>2020110010376</v>
          </cell>
          <cell r="AC1457" t="str">
            <v>O23011605560000007902</v>
          </cell>
          <cell r="AF1457">
            <v>28400000</v>
          </cell>
          <cell r="AI1457" t="str">
            <v>$ 3.000.000,00</v>
          </cell>
          <cell r="AJ1457" t="str">
            <v>Prestar servicios profesionales al Instituto Distrital de las Artes - Idartes - Subdirección Administrativa y Financiera - Almacén General, desarrollando actividades de contabilización de registros de ingresos, egresos, traslados, bajas, depreciaciones, notas y revelaciones a los estados financieros, así como aportar información contable que requieran las unidades de gestión, entes de control interno y externos por parte del Almacén.</v>
          </cell>
          <cell r="AK1457" t="str">
            <v>Luis Antonio Ossa Perez</v>
          </cell>
          <cell r="AL1457">
            <v>1015416524</v>
          </cell>
          <cell r="AM1457" t="str">
            <v>1393-2024</v>
          </cell>
          <cell r="AP1457" t="str">
            <v>SECOP II</v>
          </cell>
          <cell r="AS1457" t="str">
            <v>Falso</v>
          </cell>
          <cell r="AU1457" t="str">
            <v>SI</v>
          </cell>
          <cell r="AV1457" t="str">
            <v>Abril</v>
          </cell>
          <cell r="AW1457" t="e">
            <v>#N/A</v>
          </cell>
          <cell r="AX1457">
            <v>45688</v>
          </cell>
          <cell r="AY1457" t="str">
            <v>#REF!</v>
          </cell>
          <cell r="AZ1457" t="str">
            <v>CO1.PCCNTR.6205808</v>
          </cell>
        </row>
        <row r="1458">
          <cell r="D1458" t="str">
            <v>1405-2024</v>
          </cell>
          <cell r="E1458" t="str">
            <v>SILVIA OSPINA HENAO</v>
          </cell>
          <cell r="F1458" t="str">
            <v>Subdirección de Equipamientos Culturales</v>
          </cell>
          <cell r="I1458" t="str">
            <v>Contratación Directa</v>
          </cell>
          <cell r="J1458" t="str">
            <v>Contratación directa.</v>
          </cell>
          <cell r="K1458" t="str">
            <v>Prestación de servicios</v>
          </cell>
          <cell r="N1458" t="str">
            <v>Si</v>
          </cell>
          <cell r="O1458" t="str">
            <v>Contrato Prestación de Servicios Apoyo a la Gestión</v>
          </cell>
          <cell r="P1458">
            <v>45397</v>
          </cell>
          <cell r="Q1458">
            <v>45398</v>
          </cell>
          <cell r="R1458">
            <v>45688</v>
          </cell>
          <cell r="S1458">
            <v>286</v>
          </cell>
          <cell r="T1458" t="str">
            <v>En Ejecución</v>
          </cell>
          <cell r="U1458" t="str">
            <v>SILVIA OSPINA HENAO</v>
          </cell>
          <cell r="X1458" t="str">
            <v>SILVIA OSPINA HENAO</v>
          </cell>
          <cell r="Z1458" t="str">
            <v>Inversión</v>
          </cell>
          <cell r="AA1458">
            <v>2020110010158</v>
          </cell>
          <cell r="AC1458" t="str">
            <v>O23011601210000007614</v>
          </cell>
          <cell r="AF1458">
            <v>23400000</v>
          </cell>
          <cell r="AI1458" t="str">
            <v>$ 2.340.000,00</v>
          </cell>
          <cell r="AJ1458" t="str">
            <v>Prestar servicios de apoyo a la gestión al IDARTES - Subdirección de Equipamientos Culturales, para la atención de públicos implementando el modelo pedagógico del Planetario de Bogotá.</v>
          </cell>
          <cell r="AK1458" t="str">
            <v>Daylin Vanesa Caceres Reyes</v>
          </cell>
          <cell r="AL1458">
            <v>1023960417</v>
          </cell>
          <cell r="AM1458" t="str">
            <v>1405-2024</v>
          </cell>
          <cell r="AP1458" t="str">
            <v>SECOP II</v>
          </cell>
          <cell r="AS1458" t="str">
            <v>Falso</v>
          </cell>
          <cell r="AU1458" t="str">
            <v>SI</v>
          </cell>
          <cell r="AV1458" t="str">
            <v>Abril</v>
          </cell>
          <cell r="AW1458" t="e">
            <v>#N/A</v>
          </cell>
          <cell r="AX1458">
            <v>45688</v>
          </cell>
          <cell r="AY1458" t="str">
            <v>#REF!</v>
          </cell>
          <cell r="AZ1458" t="str">
            <v>CO1.PCCNTR.6212197</v>
          </cell>
        </row>
        <row r="1459">
          <cell r="D1459" t="str">
            <v>1407-2024</v>
          </cell>
          <cell r="E1459" t="str">
            <v>SILVIA OSPINA HENAO</v>
          </cell>
          <cell r="F1459" t="str">
            <v>Subdirección de Equipamientos Culturales</v>
          </cell>
          <cell r="I1459" t="str">
            <v>Contratación Directa</v>
          </cell>
          <cell r="J1459" t="str">
            <v>Contratación directa.</v>
          </cell>
          <cell r="K1459" t="str">
            <v>Prestación de servicios</v>
          </cell>
          <cell r="N1459" t="str">
            <v>Si</v>
          </cell>
          <cell r="O1459" t="str">
            <v>Contrato Prestación de Servicios Apoyo a la Gestión</v>
          </cell>
          <cell r="P1459">
            <v>45397</v>
          </cell>
          <cell r="Q1459">
            <v>45398</v>
          </cell>
          <cell r="R1459">
            <v>45657</v>
          </cell>
          <cell r="S1459">
            <v>256</v>
          </cell>
          <cell r="T1459" t="str">
            <v>En Ejecución</v>
          </cell>
          <cell r="U1459" t="str">
            <v>SILVIA OSPINA HENAO</v>
          </cell>
          <cell r="X1459" t="str">
            <v>SILVIA OSPINA HENAO</v>
          </cell>
          <cell r="Z1459" t="str">
            <v>Inversión</v>
          </cell>
          <cell r="AA1459">
            <v>2020110010158</v>
          </cell>
          <cell r="AC1459" t="str">
            <v>O23011601210000007614</v>
          </cell>
          <cell r="AF1459">
            <v>34200000</v>
          </cell>
          <cell r="AI1459" t="str">
            <v>$ 3.800.000,00</v>
          </cell>
          <cell r="AJ1459" t="str">
            <v>Prestar servicios de apoyo a la gestión del IDARTES - Subdirección de Equipamientos Culturales, en la realización de acciones de divulgación de la ciencia en la ejecución de actividades de creación, presentación y circulación de experiencias inmersivas en las diferentes actividades programadas por el Planetario de Bogotá.</v>
          </cell>
          <cell r="AK1459" t="str">
            <v>Adriana Mora Poveda</v>
          </cell>
          <cell r="AL1459">
            <v>1129528636</v>
          </cell>
          <cell r="AM1459" t="str">
            <v>1407-2024</v>
          </cell>
          <cell r="AP1459" t="str">
            <v>SECOP II</v>
          </cell>
          <cell r="AS1459" t="str">
            <v>Falso</v>
          </cell>
          <cell r="AU1459" t="str">
            <v>SI</v>
          </cell>
          <cell r="AV1459" t="str">
            <v>Abril</v>
          </cell>
          <cell r="AW1459" t="e">
            <v>#N/A</v>
          </cell>
          <cell r="AX1459">
            <v>45657</v>
          </cell>
          <cell r="AY1459" t="str">
            <v>#REF!</v>
          </cell>
          <cell r="AZ1459" t="str">
            <v>CO1.PCCNTR.6211982</v>
          </cell>
        </row>
        <row r="1460">
          <cell r="D1460" t="str">
            <v>1408-2024</v>
          </cell>
          <cell r="E1460" t="str">
            <v>SILVIA OSPINA HENAO</v>
          </cell>
          <cell r="F1460" t="str">
            <v>Subdirección de Equipamientos Culturales</v>
          </cell>
          <cell r="I1460" t="str">
            <v>Contratación Directa</v>
          </cell>
          <cell r="J1460" t="str">
            <v>Contratación directa.</v>
          </cell>
          <cell r="K1460" t="str">
            <v>Prestación de servicios</v>
          </cell>
          <cell r="N1460" t="str">
            <v>Si</v>
          </cell>
          <cell r="O1460" t="str">
            <v>Contrato Prestación de Servicios Apoyo a la Gestión</v>
          </cell>
          <cell r="P1460">
            <v>45397</v>
          </cell>
          <cell r="Q1460">
            <v>45399</v>
          </cell>
          <cell r="R1460">
            <v>45657</v>
          </cell>
          <cell r="S1460">
            <v>255</v>
          </cell>
          <cell r="T1460" t="str">
            <v>En Ejecución</v>
          </cell>
          <cell r="U1460" t="str">
            <v>SILVIA OSPINA HENAO</v>
          </cell>
          <cell r="X1460" t="str">
            <v>SILVIA OSPINA HENAO</v>
          </cell>
          <cell r="Z1460" t="str">
            <v>Inversión</v>
          </cell>
          <cell r="AA1460">
            <v>2020110010158</v>
          </cell>
          <cell r="AC1460" t="str">
            <v>O23011601210000007614</v>
          </cell>
          <cell r="AF1460">
            <v>21060000</v>
          </cell>
          <cell r="AI1460" t="str">
            <v>$ 2.340.000,00</v>
          </cell>
          <cell r="AJ1460" t="str">
            <v>Prestar servicios de apoyo a la gestión al IDARTES - Subdirección de Equipamientos Culturales, para la atención de públicos implementando el modelo pedagógico del Planetario de Bogotá.</v>
          </cell>
          <cell r="AK1460" t="str">
            <v>Jenny Carolina Paramo Peña</v>
          </cell>
          <cell r="AL1460">
            <v>1069762439</v>
          </cell>
          <cell r="AM1460" t="str">
            <v>1408-2024</v>
          </cell>
          <cell r="AP1460" t="str">
            <v>SECOP II</v>
          </cell>
          <cell r="AS1460" t="str">
            <v>Falso</v>
          </cell>
          <cell r="AU1460" t="str">
            <v>SI</v>
          </cell>
          <cell r="AV1460" t="str">
            <v>Abril</v>
          </cell>
          <cell r="AW1460" t="e">
            <v>#N/A</v>
          </cell>
          <cell r="AX1460">
            <v>45657</v>
          </cell>
          <cell r="AY1460" t="str">
            <v>#REF!</v>
          </cell>
          <cell r="AZ1460" t="str">
            <v>CO1.PCCNTR.6212421</v>
          </cell>
        </row>
        <row r="1461">
          <cell r="D1461" t="str">
            <v>1409-2024</v>
          </cell>
          <cell r="E1461" t="str">
            <v>SILVIA OSPINA HENAO</v>
          </cell>
          <cell r="F1461" t="str">
            <v>Subdirección de Equipamientos Culturales</v>
          </cell>
          <cell r="I1461" t="str">
            <v>Contratación Directa</v>
          </cell>
          <cell r="J1461" t="str">
            <v>Contratación directa.</v>
          </cell>
          <cell r="K1461" t="str">
            <v>Prestación de servicios</v>
          </cell>
          <cell r="N1461" t="str">
            <v>Si</v>
          </cell>
          <cell r="O1461" t="str">
            <v>Contrato Prestación de Servicios Apoyo a la Gestión</v>
          </cell>
          <cell r="P1461">
            <v>45397</v>
          </cell>
          <cell r="Q1461">
            <v>45400</v>
          </cell>
          <cell r="R1461">
            <v>45657</v>
          </cell>
          <cell r="S1461">
            <v>254</v>
          </cell>
          <cell r="T1461" t="str">
            <v>En Ejecución</v>
          </cell>
          <cell r="U1461" t="str">
            <v>SILVIA OSPINA HENAO</v>
          </cell>
          <cell r="X1461" t="str">
            <v>SILVIA OSPINA HENAO</v>
          </cell>
          <cell r="Z1461" t="str">
            <v>Inversión</v>
          </cell>
          <cell r="AA1461">
            <v>2020110010158</v>
          </cell>
          <cell r="AC1461" t="str">
            <v>O23011601210000007614</v>
          </cell>
          <cell r="AF1461">
            <v>21060000</v>
          </cell>
          <cell r="AI1461" t="str">
            <v>$ 2.340.000,00</v>
          </cell>
          <cell r="AJ1461" t="str">
            <v>Prestar servicios de apoyo a la gestión al IDARTES - Subdirección de Equipamientos Culturales, para la atención de públicos implementando el modelo pedagógico del Planetario de Bogotá.</v>
          </cell>
          <cell r="AK1461" t="str">
            <v>Laura Stefania Arias Páez</v>
          </cell>
          <cell r="AL1461">
            <v>1001092243</v>
          </cell>
          <cell r="AM1461" t="str">
            <v>1409-2024</v>
          </cell>
          <cell r="AP1461" t="str">
            <v>SECOP II</v>
          </cell>
          <cell r="AS1461" t="str">
            <v>Falso</v>
          </cell>
          <cell r="AU1461" t="str">
            <v>SI</v>
          </cell>
          <cell r="AV1461" t="str">
            <v>Abril</v>
          </cell>
          <cell r="AW1461" t="e">
            <v>#N/A</v>
          </cell>
          <cell r="AX1461">
            <v>45657</v>
          </cell>
          <cell r="AY1461" t="str">
            <v>#REF!</v>
          </cell>
          <cell r="AZ1461" t="str">
            <v>CO1.PCCNTR.6212439</v>
          </cell>
        </row>
        <row r="1462">
          <cell r="D1462" t="str">
            <v>1420-2024</v>
          </cell>
          <cell r="E1462" t="str">
            <v>ALBA YANETH REYES SUÁREZ</v>
          </cell>
          <cell r="F1462" t="str">
            <v>Subdirección de Formación Artistica</v>
          </cell>
          <cell r="G1462" t="str">
            <v>Subdirección de Formación Artística</v>
          </cell>
          <cell r="H1462" t="str">
            <v>Programa Crea</v>
          </cell>
          <cell r="I1462" t="str">
            <v>Contratación Directa</v>
          </cell>
          <cell r="J1462" t="str">
            <v>Contratación directa.</v>
          </cell>
          <cell r="K1462" t="str">
            <v>Prestación de servicios</v>
          </cell>
          <cell r="N1462" t="str">
            <v>Si</v>
          </cell>
          <cell r="O1462" t="str">
            <v>Contrato Prestación de Servicios Profesionales</v>
          </cell>
          <cell r="P1462">
            <v>45397</v>
          </cell>
          <cell r="Q1462">
            <v>45401</v>
          </cell>
          <cell r="R1462">
            <v>45649</v>
          </cell>
          <cell r="S1462">
            <v>245</v>
          </cell>
          <cell r="T1462" t="str">
            <v>En Ejecución</v>
          </cell>
          <cell r="U1462" t="str">
            <v>ALBA YANETH REYES SUÁREZ</v>
          </cell>
          <cell r="X1462" t="str">
            <v>LILIAN OSMARLA PEREZ QUINTERO</v>
          </cell>
          <cell r="Z1462" t="str">
            <v>Inversión</v>
          </cell>
          <cell r="AA1462">
            <v>2020110010061</v>
          </cell>
          <cell r="AC1462" t="str">
            <v>O23011601140000007619</v>
          </cell>
          <cell r="AF1462">
            <v>48847867</v>
          </cell>
          <cell r="AI1462" t="str">
            <v>$ 5.572.000,00</v>
          </cell>
          <cell r="AJ1462"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62" t="str">
            <v>LUZ ARLENY WALTEROS CAMPO</v>
          </cell>
          <cell r="AL1462">
            <v>52841768</v>
          </cell>
          <cell r="AM1462" t="str">
            <v>1420-2024</v>
          </cell>
          <cell r="AP1462" t="str">
            <v>SECOP II</v>
          </cell>
          <cell r="AS1462" t="str">
            <v>Falso</v>
          </cell>
          <cell r="AU1462" t="str">
            <v>SI</v>
          </cell>
          <cell r="AV1462" t="str">
            <v>Abril</v>
          </cell>
          <cell r="AW1462" t="e">
            <v>#N/A</v>
          </cell>
          <cell r="AX1462">
            <v>45649</v>
          </cell>
          <cell r="AY1462" t="str">
            <v>#REF!</v>
          </cell>
          <cell r="AZ1462" t="str">
            <v>CO1.PCCNTR.6206596</v>
          </cell>
        </row>
        <row r="1463">
          <cell r="D1463" t="str">
            <v>1421-2024</v>
          </cell>
          <cell r="E1463" t="str">
            <v>ALBA YANETH REYES SUÁREZ</v>
          </cell>
          <cell r="F1463" t="str">
            <v>Subdirección de Formación Artistica</v>
          </cell>
          <cell r="G1463" t="str">
            <v>Subdirección de Formación Artística</v>
          </cell>
          <cell r="H1463" t="str">
            <v>Programa Crea</v>
          </cell>
          <cell r="I1463" t="str">
            <v>Contratación Directa</v>
          </cell>
          <cell r="J1463" t="str">
            <v>Contratación directa.</v>
          </cell>
          <cell r="K1463" t="str">
            <v>Prestación de servicios</v>
          </cell>
          <cell r="N1463" t="str">
            <v>Si</v>
          </cell>
          <cell r="O1463" t="str">
            <v>Contrato Prestación de Servicios Profesionales</v>
          </cell>
          <cell r="P1463">
            <v>45397</v>
          </cell>
          <cell r="Q1463">
            <v>45397</v>
          </cell>
          <cell r="R1463">
            <v>45641</v>
          </cell>
          <cell r="S1463">
            <v>241</v>
          </cell>
          <cell r="T1463" t="str">
            <v>En Ejecución</v>
          </cell>
          <cell r="U1463" t="str">
            <v>ALBA YANETH REYES SUÁREZ</v>
          </cell>
          <cell r="X1463" t="str">
            <v>LILIAN OSMARLA PEREZ QUINTERO</v>
          </cell>
          <cell r="Z1463" t="str">
            <v>Inversión</v>
          </cell>
          <cell r="AA1463">
            <v>2020110010061</v>
          </cell>
          <cell r="AC1463" t="str">
            <v>O23011601140000007619</v>
          </cell>
          <cell r="AF1463">
            <v>47362000</v>
          </cell>
          <cell r="AI1463" t="str">
            <v>$ 5.572.000,00</v>
          </cell>
          <cell r="AJ1463"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63" t="str">
            <v>JULY PAULINA PAZ INSUASTI</v>
          </cell>
          <cell r="AL1463">
            <v>59310279</v>
          </cell>
          <cell r="AM1463" t="str">
            <v>1421-2024</v>
          </cell>
          <cell r="AP1463" t="str">
            <v>SECOP II</v>
          </cell>
          <cell r="AS1463" t="str">
            <v>Falso</v>
          </cell>
          <cell r="AU1463" t="str">
            <v>SI</v>
          </cell>
          <cell r="AV1463" t="str">
            <v>Abril</v>
          </cell>
          <cell r="AW1463" t="e">
            <v>#N/A</v>
          </cell>
          <cell r="AX1463">
            <v>45641</v>
          </cell>
          <cell r="AY1463" t="str">
            <v>#REF!</v>
          </cell>
          <cell r="AZ1463" t="str">
            <v>CO1.PCCNTR.6212116</v>
          </cell>
        </row>
        <row r="1464">
          <cell r="D1464" t="str">
            <v>1426-2024</v>
          </cell>
          <cell r="E1464" t="str">
            <v>LINA MARIA GAVIRIA HURTADO</v>
          </cell>
          <cell r="F1464" t="str">
            <v>Subdirección de las Artes</v>
          </cell>
          <cell r="I1464" t="str">
            <v>Contratación Directa</v>
          </cell>
          <cell r="J1464" t="str">
            <v>Contratación directa.</v>
          </cell>
          <cell r="K1464" t="str">
            <v>Prestación de servicios</v>
          </cell>
          <cell r="N1464" t="str">
            <v>Si</v>
          </cell>
          <cell r="O1464" t="str">
            <v>Contrato Prestación de Servicios Apoyo a la Gestión</v>
          </cell>
          <cell r="P1464">
            <v>45397</v>
          </cell>
          <cell r="Q1464">
            <v>45398</v>
          </cell>
          <cell r="R1464">
            <v>45657</v>
          </cell>
          <cell r="S1464">
            <v>256</v>
          </cell>
          <cell r="T1464" t="str">
            <v>Terminado</v>
          </cell>
          <cell r="U1464" t="str">
            <v>LINA MARIA GAVIRIA HURTADO</v>
          </cell>
          <cell r="X1464" t="str">
            <v>LINA MARIA GAVIRIA HURTADO</v>
          </cell>
          <cell r="Z1464" t="str">
            <v>Inversión</v>
          </cell>
          <cell r="AA1464">
            <v>2020110010063</v>
          </cell>
          <cell r="AC1464" t="str">
            <v>O23011601210000007585</v>
          </cell>
          <cell r="AF1464">
            <v>67500000</v>
          </cell>
          <cell r="AJ1464" t="str">
            <v>PRESTAR SERVICIOS DE APOYO A LA GESTIÓN AL IDARTES - SUBDIRECCIÓN DE LAS ARTES EN EL DESARROLLO DE ACTIVIDADES ADMINISTRATIVAS, ASÍ COMO EN LOS TRÁMITES PRE CONTRACTUALES, CONTRACTUALES Y POSCONTRACTUALES, ACORDE CON LOS PROCESOS Y PROCEDIMIENTOS ESTABLECIDOS POR LA ENTIDAD</v>
          </cell>
          <cell r="AK1464" t="str">
            <v>Brayan Michel Roman Martinez</v>
          </cell>
          <cell r="AL1464">
            <v>1144178617</v>
          </cell>
          <cell r="AM1464" t="str">
            <v>1426-2024</v>
          </cell>
          <cell r="AP1464" t="str">
            <v>SECOP II</v>
          </cell>
          <cell r="AS1464" t="str">
            <v>Falso</v>
          </cell>
          <cell r="AU1464" t="str">
            <v>SI</v>
          </cell>
          <cell r="AV1464" t="str">
            <v>Abril</v>
          </cell>
          <cell r="AW1464">
            <v>45552</v>
          </cell>
          <cell r="AX1464">
            <v>45552</v>
          </cell>
          <cell r="AY1464" t="str">
            <v>#REF!</v>
          </cell>
          <cell r="AZ1464" t="str">
            <v>CO1.PCCNTR.6207183</v>
          </cell>
        </row>
        <row r="1465">
          <cell r="D1465" t="str">
            <v>1427-2024</v>
          </cell>
          <cell r="E1465" t="str">
            <v>SILVIA OSPINA HENAO</v>
          </cell>
          <cell r="F1465" t="str">
            <v>Subdirección de Equipamientos Culturales</v>
          </cell>
          <cell r="I1465" t="str">
            <v>Contratación Directa</v>
          </cell>
          <cell r="J1465" t="str">
            <v>Contratación directa.</v>
          </cell>
          <cell r="K1465" t="str">
            <v>Prestación de servicios</v>
          </cell>
          <cell r="N1465" t="str">
            <v>Si</v>
          </cell>
          <cell r="O1465" t="str">
            <v>Contrato Prestación de Servicios Profesionales</v>
          </cell>
          <cell r="P1465">
            <v>45397</v>
          </cell>
          <cell r="Q1465">
            <v>45398</v>
          </cell>
          <cell r="R1465">
            <v>45657</v>
          </cell>
          <cell r="S1465">
            <v>256</v>
          </cell>
          <cell r="T1465" t="str">
            <v>En Ejecución</v>
          </cell>
          <cell r="U1465" t="str">
            <v>SILVIA OSPINA HENAO</v>
          </cell>
          <cell r="X1465" t="str">
            <v>SILVIA OSPINA HENAO</v>
          </cell>
          <cell r="Z1465" t="str">
            <v>Inversión</v>
          </cell>
          <cell r="AA1465">
            <v>2020110010158</v>
          </cell>
          <cell r="AC1465" t="str">
            <v>O23011601210000007614</v>
          </cell>
          <cell r="AF1465">
            <v>46750000</v>
          </cell>
          <cell r="AI1465" t="str">
            <v>$ 5.500.000,00</v>
          </cell>
          <cell r="AJ1465" t="str">
            <v>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 las ciencias de la Tierra.</v>
          </cell>
          <cell r="AK1465" t="str">
            <v>María Trinidad Ceferino Ramírez</v>
          </cell>
          <cell r="AL1465">
            <v>1095788591</v>
          </cell>
          <cell r="AM1465" t="str">
            <v>1427-2024</v>
          </cell>
          <cell r="AP1465" t="str">
            <v>SECOP II</v>
          </cell>
          <cell r="AS1465" t="str">
            <v>Falso</v>
          </cell>
          <cell r="AU1465" t="str">
            <v>SI</v>
          </cell>
          <cell r="AV1465" t="str">
            <v>Abril</v>
          </cell>
          <cell r="AW1465" t="e">
            <v>#N/A</v>
          </cell>
          <cell r="AX1465">
            <v>45657</v>
          </cell>
          <cell r="AY1465" t="str">
            <v>#REF!</v>
          </cell>
          <cell r="AZ1465" t="str">
            <v>CO1.PCCNTR.6209809</v>
          </cell>
        </row>
        <row r="1466">
          <cell r="D1466" t="str">
            <v>1433-2024</v>
          </cell>
          <cell r="E1466" t="str">
            <v>ANDRES FELIPE ALBARRACIN RODRIGUEZ</v>
          </cell>
          <cell r="F1466" t="str">
            <v>Subdirección Administrativa y Financiera</v>
          </cell>
          <cell r="I1466" t="str">
            <v>Contratación Directa</v>
          </cell>
          <cell r="J1466" t="str">
            <v>Contratación directa.</v>
          </cell>
          <cell r="K1466" t="str">
            <v>Prestación de servicios</v>
          </cell>
          <cell r="N1466" t="str">
            <v>Si</v>
          </cell>
          <cell r="O1466" t="str">
            <v>Contrato Prestación de Servicios Apoyo a la Gestión</v>
          </cell>
          <cell r="P1466">
            <v>45397</v>
          </cell>
          <cell r="Q1466">
            <v>45404</v>
          </cell>
          <cell r="R1466">
            <v>45678</v>
          </cell>
          <cell r="S1466">
            <v>270</v>
          </cell>
          <cell r="T1466" t="str">
            <v>En Ejecución</v>
          </cell>
          <cell r="U1466" t="str">
            <v>ANDRES FELIPE ALBARRACIN RODRIGUEZ</v>
          </cell>
          <cell r="X1466" t="str">
            <v>JUAN JOSE BACCA GUEVARA</v>
          </cell>
          <cell r="Z1466" t="str">
            <v>Inversión</v>
          </cell>
          <cell r="AA1466">
            <v>2020110010142</v>
          </cell>
          <cell r="AC1466" t="str">
            <v>O23011601210000007607</v>
          </cell>
          <cell r="AF1466">
            <v>31428000</v>
          </cell>
          <cell r="AI1466" t="str">
            <v>$ 3.492.000,00</v>
          </cell>
          <cell r="AJ1466"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466" t="str">
            <v>IIVAN DANIEL ROSAS TELLEZ</v>
          </cell>
          <cell r="AL1466">
            <v>1015419995</v>
          </cell>
          <cell r="AM1466" t="str">
            <v>1433-2024</v>
          </cell>
          <cell r="AP1466" t="str">
            <v>SECOP II</v>
          </cell>
          <cell r="AS1466" t="str">
            <v>Falso</v>
          </cell>
          <cell r="AU1466" t="str">
            <v>SI</v>
          </cell>
          <cell r="AV1466" t="str">
            <v>Abril</v>
          </cell>
          <cell r="AW1466" t="e">
            <v>#N/A</v>
          </cell>
          <cell r="AX1466">
            <v>45678</v>
          </cell>
          <cell r="AY1466" t="str">
            <v>#REF!</v>
          </cell>
          <cell r="AZ1466" t="str">
            <v>CO1.PCCNTR.6209836</v>
          </cell>
        </row>
        <row r="1467">
          <cell r="D1467" t="str">
            <v>1434-2024</v>
          </cell>
          <cell r="E1467" t="str">
            <v>ANDRES FELIPE ALBARRACIN RODRIGUEZ</v>
          </cell>
          <cell r="F1467" t="str">
            <v>Subdirección Administrativa y Financiera</v>
          </cell>
          <cell r="I1467" t="str">
            <v>Contratación Directa</v>
          </cell>
          <cell r="J1467" t="str">
            <v>Contratación directa.</v>
          </cell>
          <cell r="K1467" t="str">
            <v>Prestación de servicios</v>
          </cell>
          <cell r="N1467" t="str">
            <v>Si</v>
          </cell>
          <cell r="O1467" t="str">
            <v>Contrato Prestación de Servicios Profesionales</v>
          </cell>
          <cell r="P1467">
            <v>45397</v>
          </cell>
          <cell r="Q1467">
            <v>45398</v>
          </cell>
          <cell r="R1467">
            <v>45688</v>
          </cell>
          <cell r="S1467">
            <v>286</v>
          </cell>
          <cell r="T1467" t="str">
            <v>En Ejecución</v>
          </cell>
          <cell r="U1467" t="str">
            <v>ANDRES FELIPE ALBARRACIN RODRIGUEZ</v>
          </cell>
          <cell r="X1467" t="str">
            <v>ANDRES FELIPE ALBARRACIN RODRIGUEZ</v>
          </cell>
          <cell r="Z1467" t="str">
            <v>Inversión</v>
          </cell>
          <cell r="AA1467">
            <v>2020110010376</v>
          </cell>
          <cell r="AC1467" t="str">
            <v>O23011605560000007902</v>
          </cell>
          <cell r="AF1467">
            <v>53960000</v>
          </cell>
          <cell r="AI1467" t="str">
            <v>$ 5.700.000,00</v>
          </cell>
          <cell r="AJ1467" t="str">
            <v>Prestar servicios profesionales al Instituto Distrital de las Artes- IDARTES, Subdirección Administrativa y Financiera, en las actividades asociadas al seguimiento financiero y acompañamiento en la ejecución presupuestal de los Convenios de Asociación y Convenios Interadministrativos suscritos por el Idartes. Así mismo, acompañar y orientar a los equipos del proceso de Gestión Financiera en la formulación de indicadores y evaluación económica en los procesos precontractuales requeridos a la Subd</v>
          </cell>
          <cell r="AK1467" t="str">
            <v>JULIE BIBIANA DUARTE</v>
          </cell>
          <cell r="AL1467">
            <v>65831049</v>
          </cell>
          <cell r="AM1467" t="str">
            <v>1434-2024</v>
          </cell>
          <cell r="AP1467" t="str">
            <v>SECOP II</v>
          </cell>
          <cell r="AS1467" t="str">
            <v>Falso</v>
          </cell>
          <cell r="AU1467" t="str">
            <v>SI</v>
          </cell>
          <cell r="AV1467" t="str">
            <v>Abril</v>
          </cell>
          <cell r="AW1467" t="e">
            <v>#N/A</v>
          </cell>
          <cell r="AX1467">
            <v>45688</v>
          </cell>
          <cell r="AY1467" t="str">
            <v>#REF!</v>
          </cell>
          <cell r="AZ1467" t="str">
            <v>CO1.PCCNTR.6211720</v>
          </cell>
        </row>
        <row r="1468">
          <cell r="D1468" t="str">
            <v>1437-2024</v>
          </cell>
          <cell r="E1468" t="str">
            <v>LINA MARIA GAVIRIA HURTADO</v>
          </cell>
          <cell r="F1468" t="str">
            <v>Subdirección de las Artes</v>
          </cell>
          <cell r="I1468" t="str">
            <v>Contratación Directa</v>
          </cell>
          <cell r="J1468" t="str">
            <v>Contratación directa.</v>
          </cell>
          <cell r="K1468" t="str">
            <v>Prestación de servicios</v>
          </cell>
          <cell r="N1468" t="str">
            <v>Si</v>
          </cell>
          <cell r="O1468" t="str">
            <v>Contrato Prestación de Servicios Profesionales</v>
          </cell>
          <cell r="P1468">
            <v>45397</v>
          </cell>
          <cell r="Q1468">
            <v>45401</v>
          </cell>
          <cell r="R1468">
            <v>45688</v>
          </cell>
          <cell r="S1468">
            <v>283</v>
          </cell>
          <cell r="T1468" t="str">
            <v>En Ejecución</v>
          </cell>
          <cell r="U1468" t="str">
            <v>LINA MARIA GAVIRIA HURTADO</v>
          </cell>
          <cell r="X1468" t="str">
            <v>RICARDO ALFONSO CANTOR BOSSA</v>
          </cell>
          <cell r="Z1468" t="str">
            <v>Inversión</v>
          </cell>
          <cell r="AA1468">
            <v>2020110010063</v>
          </cell>
          <cell r="AC1468" t="str">
            <v>O23011601210000007585</v>
          </cell>
          <cell r="AF1468">
            <v>98192000</v>
          </cell>
          <cell r="AI1468" t="str">
            <v>$ 10.336.000,00</v>
          </cell>
          <cell r="AJ1468" t="str">
            <v>Prestar servicios profesionales al Idartes - Subdirección de las Artes - Gerencia de Artes Audiovisuales, en la planeación, y desarrollo de los proyectos y actividades misionales planteadas para la Cinemateca de Bogotá y los equipamientos a cargo de la Gerencia de Artes Audiovisuales.</v>
          </cell>
          <cell r="AK1468" t="str">
            <v>Angelica Clavijo Ortiz</v>
          </cell>
          <cell r="AL1468">
            <v>53082226</v>
          </cell>
          <cell r="AM1468" t="str">
            <v>1437-2024</v>
          </cell>
          <cell r="AP1468" t="str">
            <v>SECOP II</v>
          </cell>
          <cell r="AS1468" t="str">
            <v>Falso</v>
          </cell>
          <cell r="AU1468" t="str">
            <v>SI</v>
          </cell>
          <cell r="AV1468" t="str">
            <v>Abril</v>
          </cell>
          <cell r="AW1468" t="e">
            <v>#N/A</v>
          </cell>
          <cell r="AX1468">
            <v>45688</v>
          </cell>
          <cell r="AY1468" t="str">
            <v>#REF!</v>
          </cell>
          <cell r="AZ1468" t="str">
            <v>CO1.PCCNTR.6207953</v>
          </cell>
        </row>
        <row r="1469">
          <cell r="D1469" t="str">
            <v>1438-2024</v>
          </cell>
          <cell r="E1469" t="str">
            <v>LINA MARIA GAVIRIA HURTADO</v>
          </cell>
          <cell r="F1469" t="str">
            <v>Subdirección de las Artes</v>
          </cell>
          <cell r="I1469" t="str">
            <v>Contratación Directa</v>
          </cell>
          <cell r="J1469" t="str">
            <v>Contratación directa.</v>
          </cell>
          <cell r="K1469" t="str">
            <v>Prestación de servicios</v>
          </cell>
          <cell r="N1469" t="str">
            <v>Si</v>
          </cell>
          <cell r="O1469" t="str">
            <v>Contrato Prestación de Servicios Apoyo a la Gestión</v>
          </cell>
          <cell r="P1469">
            <v>45397</v>
          </cell>
          <cell r="Q1469">
            <v>45400</v>
          </cell>
          <cell r="R1469">
            <v>45656</v>
          </cell>
          <cell r="S1469">
            <v>253</v>
          </cell>
          <cell r="T1469" t="str">
            <v>Cedido</v>
          </cell>
          <cell r="U1469" t="str">
            <v>LINA MARIA GAVIRIA HURTADO</v>
          </cell>
          <cell r="X1469" t="str">
            <v>MARIA CATALINA RODRIGUEZ ARIZA</v>
          </cell>
          <cell r="Z1469" t="str">
            <v>Inversión</v>
          </cell>
          <cell r="AA1469">
            <v>2020110010063</v>
          </cell>
          <cell r="AC1469" t="str">
            <v>O23011601210000007585</v>
          </cell>
          <cell r="AF1469">
            <v>46750000</v>
          </cell>
          <cell r="AI1469" t="str">
            <v>$ 5.500.000,00</v>
          </cell>
          <cell r="AJ1469" t="str">
            <v>Prestar servicios de apoyo a la gestión al IDARTES - Subdirección de las Artes -Gerencia de Artes Plásticas y Visuales en actividades de orden misional que permitan el desarrollo y seguimiento de las líneas estratégicas de investigación y formación de la dependencia, acorde con los procesos y procedimientos de la entidad.</v>
          </cell>
          <cell r="AK1469" t="str">
            <v>Natalia del Pilar Gómez Machado</v>
          </cell>
          <cell r="AL1469">
            <v>1018493186</v>
          </cell>
          <cell r="AM1469" t="str">
            <v>1438-2024</v>
          </cell>
          <cell r="AP1469" t="str">
            <v>SECOP II</v>
          </cell>
          <cell r="AS1469" t="str">
            <v>Falso</v>
          </cell>
          <cell r="AU1469" t="str">
            <v>SI</v>
          </cell>
          <cell r="AV1469" t="str">
            <v>Abril</v>
          </cell>
          <cell r="AW1469" t="e">
            <v>#N/A</v>
          </cell>
          <cell r="AX1469">
            <v>45656</v>
          </cell>
          <cell r="AY1469" t="str">
            <v>#REF!</v>
          </cell>
          <cell r="AZ1469" t="str">
            <v>CO1.PCCNTR.6208329</v>
          </cell>
        </row>
        <row r="1470">
          <cell r="D1470" t="str">
            <v>1439-2024</v>
          </cell>
          <cell r="E1470" t="str">
            <v>LINA MARIA GAVIRIA HURTADO</v>
          </cell>
          <cell r="F1470" t="str">
            <v>Subdirección de las Artes</v>
          </cell>
          <cell r="I1470" t="str">
            <v>Contratación Directa</v>
          </cell>
          <cell r="J1470" t="str">
            <v>Contratación directa.</v>
          </cell>
          <cell r="K1470" t="str">
            <v>Prestación de servicios</v>
          </cell>
          <cell r="N1470" t="str">
            <v>Si</v>
          </cell>
          <cell r="O1470" t="str">
            <v>Contrato Prestación de Servicios Apoyo a la Gestión</v>
          </cell>
          <cell r="P1470">
            <v>45397</v>
          </cell>
          <cell r="Q1470">
            <v>45401</v>
          </cell>
          <cell r="R1470">
            <v>45656</v>
          </cell>
          <cell r="S1470">
            <v>252</v>
          </cell>
          <cell r="T1470" t="str">
            <v>En Ejecución</v>
          </cell>
          <cell r="U1470" t="str">
            <v>LINA MARIA GAVIRIA HURTADO</v>
          </cell>
          <cell r="X1470" t="str">
            <v>MARIA CATALINA RODRIGUEZ ARIZA</v>
          </cell>
          <cell r="Z1470" t="str">
            <v>Inversión</v>
          </cell>
          <cell r="AA1470">
            <v>2020110010063</v>
          </cell>
          <cell r="AC1470" t="str">
            <v>O23011601210000007585</v>
          </cell>
          <cell r="AF1470">
            <v>60350000</v>
          </cell>
          <cell r="AI1470" t="str">
            <v>$ 7.100.000,00</v>
          </cell>
          <cell r="AJ1470" t="str">
            <v>Prestar servicios de apoyo a la gestión al IDARTES - Subdirección de las Artes -Gerencia de Artes Plásticas y Visuales en las actividades de apropiación ciudadana de los procesos de arte urbano desarrollados por la dependencia, siguiendo los procesos y procedimientos de la entidad.</v>
          </cell>
          <cell r="AK1470" t="str">
            <v>DEYSI CAROLINA MENDEZ MENDEZ</v>
          </cell>
          <cell r="AL1470">
            <v>52718646</v>
          </cell>
          <cell r="AM1470" t="str">
            <v>1439-2024</v>
          </cell>
          <cell r="AP1470" t="str">
            <v>SECOP II</v>
          </cell>
          <cell r="AS1470" t="str">
            <v>Falso</v>
          </cell>
          <cell r="AU1470" t="str">
            <v>SI</v>
          </cell>
          <cell r="AV1470" t="str">
            <v>Abril</v>
          </cell>
          <cell r="AW1470" t="e">
            <v>#N/A</v>
          </cell>
          <cell r="AX1470">
            <v>45656</v>
          </cell>
          <cell r="AY1470" t="str">
            <v>#REF!</v>
          </cell>
          <cell r="AZ1470" t="str">
            <v>CO1.PCCNTR.6211796</v>
          </cell>
        </row>
        <row r="1471">
          <cell r="D1471" t="str">
            <v>1440-2024</v>
          </cell>
          <cell r="E1471" t="str">
            <v>LINA MARIA GAVIRIA HURTADO</v>
          </cell>
          <cell r="F1471" t="str">
            <v>Subdirección de las Artes</v>
          </cell>
          <cell r="I1471" t="str">
            <v>Contratación Directa</v>
          </cell>
          <cell r="J1471" t="str">
            <v>Contratación directa.</v>
          </cell>
          <cell r="K1471" t="str">
            <v>Prestación de servicios</v>
          </cell>
          <cell r="N1471" t="str">
            <v>Si</v>
          </cell>
          <cell r="O1471" t="str">
            <v>Contrato Prestación de Servicios Profesionales</v>
          </cell>
          <cell r="P1471">
            <v>45397</v>
          </cell>
          <cell r="Q1471">
            <v>45399</v>
          </cell>
          <cell r="R1471">
            <v>45504</v>
          </cell>
          <cell r="S1471">
            <v>105</v>
          </cell>
          <cell r="T1471" t="str">
            <v>En Ejecución</v>
          </cell>
          <cell r="U1471" t="str">
            <v>LINA MARIA GAVIRIA HURTADO</v>
          </cell>
          <cell r="X1471" t="str">
            <v>LINA MARIA GAVIRIA HURTADO</v>
          </cell>
          <cell r="Z1471" t="str">
            <v>Inversión</v>
          </cell>
          <cell r="AA1471">
            <v>2020110010063</v>
          </cell>
          <cell r="AC1471" t="str">
            <v>O23011601210000007585</v>
          </cell>
          <cell r="AF1471">
            <v>38800000</v>
          </cell>
          <cell r="AJ1471" t="str">
            <v>Prestar servicios profesionales al IDARTES - Subdirección de las artes, en las acciones asociadas al acompañamiento requerido para los procesos de planeación, gestión, seguimiento e implementación de las estrategias y acciones enfocadas al fortalecimiento de la economía creativa y cultural para la sostenibilidad del ecosistema artístico de la ciudad de Bogotá.</v>
          </cell>
          <cell r="AK1471" t="str">
            <v>Quena Leonel</v>
          </cell>
          <cell r="AL1471">
            <v>1019003896</v>
          </cell>
          <cell r="AM1471" t="str">
            <v>1440-2024</v>
          </cell>
          <cell r="AP1471" t="str">
            <v>SECOP II</v>
          </cell>
          <cell r="AS1471" t="str">
            <v>Falso</v>
          </cell>
          <cell r="AU1471" t="str">
            <v>SI</v>
          </cell>
          <cell r="AV1471" t="str">
            <v>Abril</v>
          </cell>
          <cell r="AW1471" t="e">
            <v>#N/A</v>
          </cell>
          <cell r="AX1471">
            <v>45504</v>
          </cell>
          <cell r="AY1471" t="str">
            <v>#REF!</v>
          </cell>
          <cell r="AZ1471" t="str">
            <v>CO1.PCCNTR.6212313</v>
          </cell>
        </row>
        <row r="1472">
          <cell r="D1472" t="str">
            <v>1441-2024</v>
          </cell>
          <cell r="E1472" t="str">
            <v>LINA MARIA GAVIRIA HURTADO</v>
          </cell>
          <cell r="F1472" t="str">
            <v>Subdirección de las Artes</v>
          </cell>
          <cell r="I1472" t="str">
            <v>Contratación Directa</v>
          </cell>
          <cell r="J1472" t="str">
            <v>Contratación directa.</v>
          </cell>
          <cell r="K1472" t="str">
            <v>Prestación de servicios</v>
          </cell>
          <cell r="N1472" t="str">
            <v>Si</v>
          </cell>
          <cell r="O1472" t="str">
            <v>Contrato Prestación de Servicios Apoyo a la Gestión</v>
          </cell>
          <cell r="P1472">
            <v>45397</v>
          </cell>
          <cell r="Q1472">
            <v>45399</v>
          </cell>
          <cell r="R1472">
            <v>45488</v>
          </cell>
          <cell r="S1472">
            <v>89</v>
          </cell>
          <cell r="T1472" t="str">
            <v>En Ejecución</v>
          </cell>
          <cell r="U1472" t="str">
            <v>LINA MARIA GAVIRIA HURTADO</v>
          </cell>
          <cell r="X1472" t="str">
            <v>LINA MARIA GAVIRIA HURTADO</v>
          </cell>
          <cell r="Z1472" t="str">
            <v>Inversión</v>
          </cell>
          <cell r="AA1472">
            <v>2020110010063</v>
          </cell>
          <cell r="AC1472" t="str">
            <v>O23011601210000007585</v>
          </cell>
          <cell r="AF1472">
            <v>24500000</v>
          </cell>
          <cell r="AJ1472" t="str">
            <v>Prestar servicios de apoyo a la gestión al Idartes - Subdirección de las Artes, en la planeación, implementación y seguimiento de estrategias y acciones enfocadas a la ampliación de espacios de mercado de bienes y servicios para los agentes y emprendedores del ecosistema artístico en el fortalecimiento de la economía creativa y cultural para la sostenibilidad.</v>
          </cell>
          <cell r="AK1472" t="str">
            <v>Luz Angela Osuna Medina</v>
          </cell>
          <cell r="AL1472">
            <v>1024526854</v>
          </cell>
          <cell r="AM1472" t="str">
            <v>1441-2024</v>
          </cell>
          <cell r="AP1472" t="str">
            <v>SECOP II</v>
          </cell>
          <cell r="AS1472" t="str">
            <v>Falso</v>
          </cell>
          <cell r="AU1472" t="str">
            <v>SI</v>
          </cell>
          <cell r="AV1472" t="str">
            <v>Abril</v>
          </cell>
          <cell r="AW1472" t="e">
            <v>#N/A</v>
          </cell>
          <cell r="AX1472">
            <v>45488</v>
          </cell>
          <cell r="AY1472" t="str">
            <v>#REF!</v>
          </cell>
          <cell r="AZ1472" t="str">
            <v>CO1.PCCNTR.6211952</v>
          </cell>
        </row>
        <row r="1473">
          <cell r="D1473" t="str">
            <v>1445-2024</v>
          </cell>
          <cell r="E1473" t="str">
            <v>ALBA YANETH REYES SUÁREZ</v>
          </cell>
          <cell r="F1473" t="str">
            <v>Subdirección de Formación Artistica</v>
          </cell>
          <cell r="G1473" t="str">
            <v>Subdirección de Formación Artística</v>
          </cell>
          <cell r="H1473" t="str">
            <v>Programa Crea</v>
          </cell>
          <cell r="I1473" t="str">
            <v>Contratación Directa</v>
          </cell>
          <cell r="J1473" t="str">
            <v>Contratación directa.</v>
          </cell>
          <cell r="K1473" t="str">
            <v>Prestación de servicios</v>
          </cell>
          <cell r="N1473" t="str">
            <v>Si</v>
          </cell>
          <cell r="O1473" t="str">
            <v>Contrato Prestación de Servicios Profesionales</v>
          </cell>
          <cell r="P1473">
            <v>45397</v>
          </cell>
          <cell r="Q1473">
            <v>45398</v>
          </cell>
          <cell r="R1473">
            <v>45473</v>
          </cell>
          <cell r="S1473">
            <v>75</v>
          </cell>
          <cell r="T1473" t="str">
            <v>En Ejecución</v>
          </cell>
          <cell r="U1473" t="str">
            <v>ALBA YANETH REYES SUÁREZ</v>
          </cell>
          <cell r="X1473" t="str">
            <v>ALBA YANETH REYES SUAREZ</v>
          </cell>
          <cell r="Z1473" t="str">
            <v>Inversión</v>
          </cell>
          <cell r="AA1473">
            <v>2020110010061</v>
          </cell>
          <cell r="AC1473" t="str">
            <v>O23011601140000007619</v>
          </cell>
          <cell r="AF1473">
            <v>10796940</v>
          </cell>
          <cell r="AJ147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473" t="str">
            <v>Fabián Ramírez Gutiérrez</v>
          </cell>
          <cell r="AL1473">
            <v>1019020566</v>
          </cell>
          <cell r="AM1473" t="str">
            <v>1445-2024</v>
          </cell>
          <cell r="AP1473" t="str">
            <v>SECOP II</v>
          </cell>
          <cell r="AS1473" t="str">
            <v>Falso</v>
          </cell>
          <cell r="AU1473" t="str">
            <v>SI</v>
          </cell>
          <cell r="AV1473" t="str">
            <v>Abril</v>
          </cell>
          <cell r="AW1473" t="e">
            <v>#N/A</v>
          </cell>
          <cell r="AX1473">
            <v>45473</v>
          </cell>
          <cell r="AY1473" t="str">
            <v>#REF!</v>
          </cell>
          <cell r="AZ1473" t="str">
            <v>CO1.PCCNTR.6212867</v>
          </cell>
        </row>
        <row r="1474">
          <cell r="D1474" t="str">
            <v>1447-2024</v>
          </cell>
          <cell r="E1474" t="str">
            <v>SILVIA OSPINA HENAO</v>
          </cell>
          <cell r="F1474" t="str">
            <v>Subdirección de Equipamientos Culturales</v>
          </cell>
          <cell r="I1474" t="str">
            <v>Mínima Cuantía</v>
          </cell>
          <cell r="J1474" t="str">
            <v>Mínima cuantía</v>
          </cell>
          <cell r="K1474" t="str">
            <v>Consultoría</v>
          </cell>
          <cell r="N1474" t="str">
            <v>No</v>
          </cell>
          <cell r="O1474" t="str">
            <v>N/A</v>
          </cell>
          <cell r="P1474">
            <v>45397</v>
          </cell>
          <cell r="Q1474">
            <v>45398</v>
          </cell>
          <cell r="R1474">
            <v>45408</v>
          </cell>
          <cell r="S1474">
            <v>11</v>
          </cell>
          <cell r="T1474" t="str">
            <v>En Ejecución</v>
          </cell>
          <cell r="U1474" t="str">
            <v>SILVIA OSPINA HENAO</v>
          </cell>
          <cell r="Z1474" t="str">
            <v>Inversión</v>
          </cell>
          <cell r="AA1474">
            <v>2020110010158</v>
          </cell>
          <cell r="AC1474" t="str">
            <v>O23011601210000007614</v>
          </cell>
          <cell r="AF1474">
            <v>3800000</v>
          </cell>
          <cell r="AJ1474" t="str">
            <v>REALIZAR EL DIAGNÓSTICO PARA EL MANTENIMIENTO PREVENTIVO Y CORRECTIVO DE LA PLATAFORMA ELEVADORA UNIPERSONAL (GENIE IWP-30S - SERIE IWPP-13028) PARA ENFOQUE Y DIRECCIONAMIENTO DE LUMINARIAS Y TRAMOYA, UBICADA EN EL TEATRO EL ENSUEÑO, ADMINISTRADO POR EL INSTITUTO DISTRITAL DE LAS ARTES, SEGÚN ESPECIFICACIONES TÉCNICAS DEFINIDAS POR LA ENTIDAD.</v>
          </cell>
          <cell r="AK1474" t="str">
            <v>IR ELEVADORES</v>
          </cell>
          <cell r="AL1474">
            <v>1013596006</v>
          </cell>
          <cell r="AM1474" t="str">
            <v>IDARTES-IP-MIC-005-2024</v>
          </cell>
          <cell r="AP1474" t="str">
            <v>SECOP II</v>
          </cell>
          <cell r="AS1474" t="str">
            <v>Falso</v>
          </cell>
          <cell r="AU1474" t="str">
            <v>SI</v>
          </cell>
          <cell r="AV1474" t="str">
            <v>Abril</v>
          </cell>
          <cell r="AW1474" t="e">
            <v>#N/A</v>
          </cell>
          <cell r="AX1474">
            <v>45408</v>
          </cell>
          <cell r="AY1474" t="str">
            <v>#REF!</v>
          </cell>
          <cell r="AZ1474" t="str">
            <v>CO1.PCCNTR.6208075</v>
          </cell>
        </row>
        <row r="1475">
          <cell r="D1475" t="str">
            <v>1453-2024</v>
          </cell>
          <cell r="E1475" t="str">
            <v>ALBA YANETH REYES SUÁREZ</v>
          </cell>
          <cell r="F1475" t="str">
            <v>Subdirección de Formación Artistica</v>
          </cell>
          <cell r="G1475" t="str">
            <v>Subdirección de Formación Artística</v>
          </cell>
          <cell r="H1475" t="str">
            <v>Oficina Asesora Jurídica</v>
          </cell>
          <cell r="I1475" t="str">
            <v>Contratación Directa</v>
          </cell>
          <cell r="J1475" t="str">
            <v>Contratación directa.</v>
          </cell>
          <cell r="K1475" t="str">
            <v>Prestación de servicios</v>
          </cell>
          <cell r="N1475" t="str">
            <v>Si</v>
          </cell>
          <cell r="O1475" t="str">
            <v>Contrato Prestación de Servicios Profesionales</v>
          </cell>
          <cell r="P1475">
            <v>45397</v>
          </cell>
          <cell r="Q1475">
            <v>45398</v>
          </cell>
          <cell r="R1475">
            <v>45679</v>
          </cell>
          <cell r="S1475">
            <v>277</v>
          </cell>
          <cell r="T1475" t="str">
            <v>En Ejecución</v>
          </cell>
          <cell r="U1475" t="str">
            <v>ALBA YANETH REYES SUÁREZ</v>
          </cell>
          <cell r="X1475" t="str">
            <v>HEIDY YOBANNA MORENO MORENO</v>
          </cell>
          <cell r="Z1475" t="str">
            <v>Inversión</v>
          </cell>
          <cell r="AA1475">
            <v>2020110010061</v>
          </cell>
          <cell r="AC1475" t="str">
            <v>O23011601140000007619</v>
          </cell>
          <cell r="AF1475">
            <v>50783333</v>
          </cell>
          <cell r="AI1475" t="str">
            <v>$ 5.500.000,00</v>
          </cell>
          <cell r="AJ1475" t="str">
            <v>Prestar Servicios Profesionales al Idartes Oficina Asesora Jurídica o dependencia que haga sus veces, de conformidad con los procesos y procedimientos de gestión jurídica definidos en la entidad, en los trámites precontractuales, contractuales y poscontractuales; así como en la gestión de los trámites relacionados con liquidaciones, cierres y terminaciones anticipadas de contratos y convenios.</v>
          </cell>
          <cell r="AK1475" t="str">
            <v>ricardo arturo tejada moreno</v>
          </cell>
          <cell r="AL1475">
            <v>80816554</v>
          </cell>
          <cell r="AM1475" t="str">
            <v>1453-2024</v>
          </cell>
          <cell r="AP1475" t="str">
            <v>SECOP II</v>
          </cell>
          <cell r="AS1475" t="str">
            <v>Falso</v>
          </cell>
          <cell r="AU1475" t="str">
            <v>SI</v>
          </cell>
          <cell r="AV1475" t="str">
            <v>Abril</v>
          </cell>
          <cell r="AW1475" t="e">
            <v>#N/A</v>
          </cell>
          <cell r="AX1475">
            <v>45679</v>
          </cell>
          <cell r="AY1475" t="str">
            <v>#REF!</v>
          </cell>
          <cell r="AZ1475" t="str">
            <v>CO1.PCCNTR.6211502</v>
          </cell>
        </row>
        <row r="1476">
          <cell r="D1476" t="str">
            <v>1454-2024</v>
          </cell>
          <cell r="E1476" t="str">
            <v>ALBA YANETH REYES SUÁREZ</v>
          </cell>
          <cell r="F1476" t="str">
            <v>Subdirección de Formación Artistica</v>
          </cell>
          <cell r="G1476" t="str">
            <v>Subdirección de Formación Artística</v>
          </cell>
          <cell r="I1476" t="str">
            <v>Contratación Directa</v>
          </cell>
          <cell r="J1476" t="str">
            <v>Contratación directa.</v>
          </cell>
          <cell r="K1476" t="str">
            <v>Prestación de servicios</v>
          </cell>
          <cell r="N1476" t="str">
            <v>Si</v>
          </cell>
          <cell r="O1476" t="str">
            <v>Contrato Prestación de Servicios Profesionales</v>
          </cell>
          <cell r="P1476">
            <v>45397</v>
          </cell>
          <cell r="Q1476">
            <v>45398</v>
          </cell>
          <cell r="R1476">
            <v>45657</v>
          </cell>
          <cell r="S1476">
            <v>256</v>
          </cell>
          <cell r="T1476" t="str">
            <v>En Ejecución</v>
          </cell>
          <cell r="U1476" t="str">
            <v>ALBA YANETH REYES SUÁREZ</v>
          </cell>
          <cell r="X1476" t="str">
            <v>ALBA YANETH REYES SUAREZ</v>
          </cell>
          <cell r="Z1476" t="str">
            <v>Inversión</v>
          </cell>
          <cell r="AA1476">
            <v>2020110010061</v>
          </cell>
          <cell r="AC1476" t="str">
            <v>O23011601140000007619</v>
          </cell>
          <cell r="AF1476">
            <v>33597000</v>
          </cell>
          <cell r="AI1476" t="str">
            <v>$ 3.733.000,00</v>
          </cell>
          <cell r="AJ1476" t="str">
            <v>PRESTAR SERVICIOS PROFESIONALES AL IDARTES - SUBDIRECCIÓN DE FORMACIÓN ARTÍSTICA, PARA EL CONTROL DE LOS INVENTARIOS 
 ASIGNADOS A LOS CENTROS CREA, ASÍ COMO REALIZAR LAS ACTUALIZACIONES QUE SE REQUIERAN EN EL SISTEMA SIF ACORDE CON LOS 
 LINEAMIENTOS DE LA SUBDIRECCIÓN DE FORMACIÓN ARTÍSTICA.</v>
          </cell>
          <cell r="AK1476" t="str">
            <v>YULY PAOLA MENDEZ SIERRA</v>
          </cell>
          <cell r="AL1476">
            <v>1019048330</v>
          </cell>
          <cell r="AM1476" t="str">
            <v>1454-2024</v>
          </cell>
          <cell r="AP1476" t="str">
            <v>SECOP II</v>
          </cell>
          <cell r="AS1476" t="str">
            <v>Falso</v>
          </cell>
          <cell r="AU1476" t="str">
            <v>SI</v>
          </cell>
          <cell r="AV1476" t="str">
            <v>Abril</v>
          </cell>
          <cell r="AW1476" t="e">
            <v>#N/A</v>
          </cell>
          <cell r="AX1476">
            <v>45657</v>
          </cell>
          <cell r="AY1476" t="str">
            <v>#REF!</v>
          </cell>
          <cell r="AZ1476" t="str">
            <v>CO1.PCCNTR.6212705</v>
          </cell>
        </row>
        <row r="1477">
          <cell r="D1477" t="str">
            <v>1455-2024</v>
          </cell>
          <cell r="E1477" t="str">
            <v>ALBA YANETH REYES SUÁREZ</v>
          </cell>
          <cell r="F1477" t="str">
            <v>Subdirección de Formación Artistica</v>
          </cell>
          <cell r="G1477" t="str">
            <v>Subdirección de Formación Artística</v>
          </cell>
          <cell r="I1477" t="str">
            <v>Contratación Directa</v>
          </cell>
          <cell r="J1477" t="str">
            <v>Contratación directa.</v>
          </cell>
          <cell r="K1477" t="str">
            <v>Prestación de servicios</v>
          </cell>
          <cell r="N1477" t="str">
            <v>Si</v>
          </cell>
          <cell r="O1477" t="str">
            <v>Contrato Prestación de Servicios Profesionales</v>
          </cell>
          <cell r="P1477">
            <v>45397</v>
          </cell>
          <cell r="Q1477">
            <v>45398</v>
          </cell>
          <cell r="R1477">
            <v>45657</v>
          </cell>
          <cell r="S1477">
            <v>256</v>
          </cell>
          <cell r="T1477" t="str">
            <v>En Ejecución</v>
          </cell>
          <cell r="U1477" t="str">
            <v>ALBA YANETH REYES SUÁREZ</v>
          </cell>
          <cell r="X1477" t="str">
            <v>ALBA YANETH REYES SUAREZ</v>
          </cell>
          <cell r="Z1477" t="str">
            <v>Inversión</v>
          </cell>
          <cell r="AA1477">
            <v>2020110010061</v>
          </cell>
          <cell r="AC1477" t="str">
            <v>O23011601140000007619</v>
          </cell>
          <cell r="AF1477">
            <v>33597000</v>
          </cell>
          <cell r="AI1477" t="str">
            <v>$ 3.733.000,00</v>
          </cell>
          <cell r="AJ1477" t="str">
            <v>PRESTAR SERVICIOS PROFESIONALES AL IDARTES - SUBDIRECCIÓN DE FORMACIÓN ARTÍSTICA, PARA EL CONTROL DE LOS INVENTARIOS 
 ASIGNADOS A LOS CENTROS CREA, ASÍ COMO REALIZAR LAS ACTUALIZACIONES QUE SE REQUIERAN EN EL SISTEMA SIF ACORDE CON LOS 
 LINEAMIENTOS DE LA SUBDIRECCIÓN DE FORMACIÓN ARTÍSTICA.</v>
          </cell>
          <cell r="AK1477" t="str">
            <v>Fabio Andres Quintero Dominguez</v>
          </cell>
          <cell r="AL1477">
            <v>80152819</v>
          </cell>
          <cell r="AM1477" t="str">
            <v>1455-2024</v>
          </cell>
          <cell r="AP1477" t="str">
            <v>SECOP II</v>
          </cell>
          <cell r="AS1477" t="str">
            <v>Falso</v>
          </cell>
          <cell r="AU1477" t="str">
            <v>SI</v>
          </cell>
          <cell r="AV1477" t="str">
            <v>Abril</v>
          </cell>
          <cell r="AW1477" t="e">
            <v>#N/A</v>
          </cell>
          <cell r="AX1477">
            <v>45657</v>
          </cell>
          <cell r="AY1477" t="str">
            <v>#REF!</v>
          </cell>
          <cell r="AZ1477" t="str">
            <v>CO1.PCCNTR.6212804</v>
          </cell>
        </row>
        <row r="1478">
          <cell r="D1478" t="str">
            <v>1456-2024</v>
          </cell>
          <cell r="E1478" t="str">
            <v>LINA MARIA GAVIRIA HURTADO</v>
          </cell>
          <cell r="F1478" t="str">
            <v>Subdirección de las Artes</v>
          </cell>
          <cell r="I1478" t="str">
            <v>Contratación Directa</v>
          </cell>
          <cell r="J1478" t="str">
            <v>Contratación directa.</v>
          </cell>
          <cell r="K1478" t="str">
            <v>Prestación de servicios</v>
          </cell>
          <cell r="N1478" t="str">
            <v>Si</v>
          </cell>
          <cell r="O1478" t="str">
            <v>Contrato Prestación de Servicios Apoyo a la Gestión</v>
          </cell>
          <cell r="P1478">
            <v>45397</v>
          </cell>
          <cell r="Q1478">
            <v>45399</v>
          </cell>
          <cell r="R1478">
            <v>45682</v>
          </cell>
          <cell r="S1478">
            <v>279</v>
          </cell>
          <cell r="T1478" t="str">
            <v>En Ejecución</v>
          </cell>
          <cell r="U1478" t="str">
            <v>LINA MARIA GAVIRIA HURTADO</v>
          </cell>
          <cell r="X1478" t="str">
            <v>LIZ ALEJANDRA SORIANO WILCHES</v>
          </cell>
          <cell r="Z1478" t="str">
            <v>Inversión</v>
          </cell>
          <cell r="AA1478">
            <v>2020110010063</v>
          </cell>
          <cell r="AC1478" t="str">
            <v>O23011601210000007585</v>
          </cell>
          <cell r="AF1478">
            <v>36100000</v>
          </cell>
          <cell r="AI1478" t="str">
            <v>$ 3.800.000,00</v>
          </cell>
          <cell r="AJ1478" t="str">
            <v>PRESTAR SERVICIOS DE APOYO A LA GESTIÓN A LA SUBDIRECCIÓN DE LAS ARTES - GERENCIA DE LITERATURA EN LAS ACTIVIDADES 
 REQUERIDAS EN LOS PROCESOS OPERATIVOS Y ADMINISTRATIVOS DE LA DEPENDENCIA, DE ACUERDO CON LOS PROCESOS Y 
 PROCEDIMIENTOS DEFINIDOS POR LA ENTIDAD</v>
          </cell>
          <cell r="AK1478" t="str">
            <v>Vivian Julieth Melo</v>
          </cell>
          <cell r="AL1478">
            <v>21153583</v>
          </cell>
          <cell r="AM1478" t="str">
            <v>1456-2024</v>
          </cell>
          <cell r="AP1478" t="str">
            <v>SECOP II</v>
          </cell>
          <cell r="AS1478" t="str">
            <v>Falso</v>
          </cell>
          <cell r="AU1478" t="str">
            <v>SI</v>
          </cell>
          <cell r="AV1478" t="str">
            <v>Abril</v>
          </cell>
          <cell r="AW1478" t="e">
            <v>#N/A</v>
          </cell>
          <cell r="AX1478">
            <v>45682</v>
          </cell>
          <cell r="AY1478" t="str">
            <v>#REF!</v>
          </cell>
          <cell r="AZ1478" t="str">
            <v>CO1.PCCNTR.6212817</v>
          </cell>
        </row>
        <row r="1479">
          <cell r="D1479" t="str">
            <v>1457-2024</v>
          </cell>
          <cell r="E1479" t="str">
            <v>LINA MARIA GAVIRIA HURTADO</v>
          </cell>
          <cell r="F1479" t="str">
            <v>Subdirección de las Artes</v>
          </cell>
          <cell r="I1479" t="str">
            <v>Contratación Directa</v>
          </cell>
          <cell r="J1479" t="str">
            <v>Contratación directa.</v>
          </cell>
          <cell r="K1479" t="str">
            <v>Prestación de servicios</v>
          </cell>
          <cell r="N1479" t="str">
            <v>Si</v>
          </cell>
          <cell r="O1479" t="str">
            <v>Contrato Prestación de Servicios Profesionales</v>
          </cell>
          <cell r="P1479">
            <v>45397</v>
          </cell>
          <cell r="Q1479">
            <v>45404</v>
          </cell>
          <cell r="R1479">
            <v>45682</v>
          </cell>
          <cell r="S1479">
            <v>274</v>
          </cell>
          <cell r="T1479" t="str">
            <v>En Ejecución</v>
          </cell>
          <cell r="U1479" t="str">
            <v>LINA MARIA GAVIRIA HURTADO</v>
          </cell>
          <cell r="X1479" t="str">
            <v>LIZ ALEJANDRA SORIANO WILCHES</v>
          </cell>
          <cell r="Z1479" t="str">
            <v>Inversión</v>
          </cell>
          <cell r="AA1479">
            <v>2020110010063</v>
          </cell>
          <cell r="AC1479" t="str">
            <v>O23011601210000007585</v>
          </cell>
          <cell r="AF1479">
            <v>52250000</v>
          </cell>
          <cell r="AI1479" t="str">
            <v>$ 5.500.000,00</v>
          </cell>
          <cell r="AJ1479" t="str">
            <v>PRESTAR SERVICIOS PROFESIONALES AL IDARTES - SUBDIRECCIÓN DE LAS ARTES - GERENCIA DE LITERATURA, EN EL SEGUIMIENTO Y 
 ARTICULACIÓN INTERINSTITUCIONAL DE LAS ACCIONES DE PROMOCIÓN DE LECTURA DESARROLLADAS POR EL PROGRAMA LIBRO AL VIENTO 
 EN LA CIUDAD DE BOGOTÁ</v>
          </cell>
          <cell r="AK1479" t="str">
            <v>Yalila Andrea Pérez Montoya</v>
          </cell>
          <cell r="AL1479">
            <v>1026155200</v>
          </cell>
          <cell r="AM1479" t="str">
            <v>1457-2024</v>
          </cell>
          <cell r="AP1479" t="str">
            <v>SECOP II</v>
          </cell>
          <cell r="AS1479" t="str">
            <v>Falso</v>
          </cell>
          <cell r="AU1479" t="str">
            <v>SI</v>
          </cell>
          <cell r="AV1479" t="str">
            <v>Abril</v>
          </cell>
          <cell r="AW1479" t="e">
            <v>#N/A</v>
          </cell>
          <cell r="AX1479">
            <v>45682</v>
          </cell>
          <cell r="AY1479" t="str">
            <v>#REF!</v>
          </cell>
          <cell r="AZ1479" t="str">
            <v>CO1.PCCNTR.6212733</v>
          </cell>
        </row>
        <row r="1480">
          <cell r="D1480" t="str">
            <v>1458-2024</v>
          </cell>
          <cell r="E1480" t="str">
            <v>LINA MARIA GAVIRIA HURTADO</v>
          </cell>
          <cell r="F1480" t="str">
            <v>Subdirección de las Artes</v>
          </cell>
          <cell r="I1480" t="str">
            <v>Contratación Directa</v>
          </cell>
          <cell r="J1480" t="str">
            <v>Contratación directa.</v>
          </cell>
          <cell r="K1480" t="str">
            <v>Prestación de servicios</v>
          </cell>
          <cell r="N1480" t="str">
            <v>Si</v>
          </cell>
          <cell r="O1480" t="str">
            <v>Contrato Prestación de Servicios Apoyo a la Gestión</v>
          </cell>
          <cell r="P1480">
            <v>45397</v>
          </cell>
          <cell r="Q1480">
            <v>45399</v>
          </cell>
          <cell r="R1480">
            <v>45687</v>
          </cell>
          <cell r="S1480">
            <v>284</v>
          </cell>
          <cell r="T1480" t="str">
            <v>En Ejecución</v>
          </cell>
          <cell r="U1480" t="str">
            <v>LINA MARIA GAVIRIA HURTADO</v>
          </cell>
          <cell r="X1480" t="str">
            <v>LIZ ALEJANDRA SORIANO WILCHES</v>
          </cell>
          <cell r="Z1480" t="str">
            <v>Inversión</v>
          </cell>
          <cell r="AA1480">
            <v>2020110010063</v>
          </cell>
          <cell r="AC1480" t="str">
            <v>O23011601210000007585</v>
          </cell>
          <cell r="AF1480">
            <v>61750000</v>
          </cell>
          <cell r="AI1480" t="str">
            <v>$ 6.500.000,00</v>
          </cell>
          <cell r="AJ1480" t="str">
            <v>PRESTAR SERVICIOS DE APOYO A LA GESTIÓN AL IDARTES - SUBDIRECCIÓN DE LAS ARTES - GERENCIA DE LITERATURA- EN LA PLANEACIÓN, 
 IMPLEMENTACIÓN Y SEGUIMIENTO DE LAS ACTIVIDADES DESARROLLADAS EN EL MARCO DEL PORTAFOLIO DISTRITAL DE ESTÍMULOS, Y 
 APOYAR EL DESARROLLO DE LAS ACCIONES DE CIRCULACIÓN QUE LE SEAN ASIGNADAS.</v>
          </cell>
          <cell r="AK1480" t="str">
            <v>Andrea del Pilar Mojica Molina</v>
          </cell>
          <cell r="AL1480">
            <v>52529007</v>
          </cell>
          <cell r="AM1480" t="str">
            <v>1458-2024</v>
          </cell>
          <cell r="AP1480" t="str">
            <v>SECOP II</v>
          </cell>
          <cell r="AS1480" t="str">
            <v>Falso</v>
          </cell>
          <cell r="AU1480" t="str">
            <v>SI</v>
          </cell>
          <cell r="AV1480" t="str">
            <v>Abril</v>
          </cell>
          <cell r="AW1480" t="e">
            <v>#N/A</v>
          </cell>
          <cell r="AX1480">
            <v>45687</v>
          </cell>
          <cell r="AY1480" t="str">
            <v>#REF!</v>
          </cell>
          <cell r="AZ1480" t="str">
            <v>CO1.PCCNTR.6212836</v>
          </cell>
        </row>
        <row r="1481">
          <cell r="D1481" t="str">
            <v>1465-2024</v>
          </cell>
          <cell r="E1481" t="str">
            <v>ANDRES FELIPE ALBARRACIN RODRIGUEZ</v>
          </cell>
          <cell r="F1481" t="str">
            <v>Subdirección Administrativa y Financiera</v>
          </cell>
          <cell r="H1481" t="str">
            <v>Oficina Asesora de Planeación y Tecnologias de la Informaciónn</v>
          </cell>
          <cell r="I1481" t="str">
            <v>Contratación Directa</v>
          </cell>
          <cell r="J1481" t="str">
            <v>Contratación directa.</v>
          </cell>
          <cell r="K1481" t="str">
            <v>Prestación de servicios</v>
          </cell>
          <cell r="N1481" t="str">
            <v>Si</v>
          </cell>
          <cell r="O1481" t="str">
            <v>Contrato Prestación de Servicios Profesionales</v>
          </cell>
          <cell r="P1481">
            <v>45397</v>
          </cell>
          <cell r="Q1481">
            <v>45397</v>
          </cell>
          <cell r="R1481">
            <v>45686</v>
          </cell>
          <cell r="S1481">
            <v>285</v>
          </cell>
          <cell r="T1481" t="str">
            <v>En Ejecución</v>
          </cell>
          <cell r="U1481" t="str">
            <v>ANDRES FELIPE ALBARRACIN RODRIGUEZ</v>
          </cell>
          <cell r="X1481" t="str">
            <v>DANIEL SANCHEZ ROJAS</v>
          </cell>
          <cell r="Z1481" t="str">
            <v>Inversión</v>
          </cell>
          <cell r="AA1481">
            <v>2020110010376</v>
          </cell>
          <cell r="AC1481" t="str">
            <v>O23011605560000007902</v>
          </cell>
          <cell r="AF1481">
            <v>46550000</v>
          </cell>
          <cell r="AI1481" t="str">
            <v>$ 4.900.000,00</v>
          </cell>
          <cell r="AJ1481" t="str">
            <v>Prestar servicios profesionales a la oficina asesora de planeación y tecnologías de la información del idartes, en actividades asociadas a la gestión de la plataforma de mesa de servicios tecnológicos, coordinando el recurso técnico de nivel 1,2 y 3 conforme a lo establecido en el catálogo de servicios TI, acuerdos de niveles de servicios TI y a las políticas de gobierno digital y seguridad de la información, alineados con los proyectos establecidos en el plan estratégico de tecnologías de la i</v>
          </cell>
          <cell r="AK1481" t="str">
            <v>Oscar Alberto Vargas Camelo</v>
          </cell>
          <cell r="AL1481">
            <v>1023907948</v>
          </cell>
          <cell r="AM1481" t="str">
            <v>1465-2024</v>
          </cell>
          <cell r="AP1481" t="str">
            <v>SECOP II</v>
          </cell>
          <cell r="AS1481" t="str">
            <v>Falso</v>
          </cell>
          <cell r="AU1481" t="str">
            <v>SI</v>
          </cell>
          <cell r="AV1481" t="str">
            <v>Abril</v>
          </cell>
          <cell r="AW1481" t="e">
            <v>#N/A</v>
          </cell>
          <cell r="AX1481">
            <v>45686</v>
          </cell>
          <cell r="AY1481" t="str">
            <v>#REF!</v>
          </cell>
          <cell r="AZ1481" t="str">
            <v>CO1.PCCNTR.6213339</v>
          </cell>
        </row>
        <row r="1482">
          <cell r="D1482" t="str">
            <v>1468-2024</v>
          </cell>
          <cell r="E1482" t="str">
            <v>ANDRES FELIPE ALBARRACIN RODRIGUEZ</v>
          </cell>
          <cell r="F1482" t="str">
            <v>Subdirección Administrativa y Financiera</v>
          </cell>
          <cell r="H1482" t="str">
            <v>Oficina Asesora de Planeación y Tecnologias de la Informaciónn</v>
          </cell>
          <cell r="I1482" t="str">
            <v>Contratación Directa</v>
          </cell>
          <cell r="J1482" t="str">
            <v>Contratación directa.</v>
          </cell>
          <cell r="K1482" t="str">
            <v>Prestación de servicios</v>
          </cell>
          <cell r="N1482" t="str">
            <v>Si</v>
          </cell>
          <cell r="O1482" t="str">
            <v>Contrato Prestación de Servicios Profesionales</v>
          </cell>
          <cell r="P1482">
            <v>45397</v>
          </cell>
          <cell r="Q1482">
            <v>45399</v>
          </cell>
          <cell r="R1482">
            <v>45686</v>
          </cell>
          <cell r="S1482">
            <v>283</v>
          </cell>
          <cell r="T1482" t="str">
            <v>En Ejecución</v>
          </cell>
          <cell r="U1482" t="str">
            <v>ANDRES FELIPE ALBARRACIN RODRIGUEZ</v>
          </cell>
          <cell r="X1482" t="str">
            <v>DANIEL SANCHEZ ROJAS</v>
          </cell>
          <cell r="Z1482" t="str">
            <v>Inversión</v>
          </cell>
          <cell r="AA1482">
            <v>2020110010376</v>
          </cell>
          <cell r="AC1482" t="str">
            <v>O23011605560000007902</v>
          </cell>
          <cell r="AF1482">
            <v>69674600</v>
          </cell>
          <cell r="AI1482" t="str">
            <v>$ 7.386.000,00</v>
          </cell>
          <cell r="AJ1482" t="str">
            <v>Prestar servicios profesionales a Idartes - Oficina Asesora de Planeación y Tecnologías de la Información, en actividades relacionadas con el desarrollo de la dimensión de Direccionamiento Estratégico y planeación del Modelo Integrado de Planeación y Gestión, particularmente en la política de planeación institucional en lo relacionado con acompañamiento en la formulación y seguimiento de Políticas Públicas Distritales, formulación, actualización y seguimiento a proyectos de inversión.</v>
          </cell>
          <cell r="AK1482" t="str">
            <v>Camilo Andrés Izquierdo Rojas</v>
          </cell>
          <cell r="AL1482">
            <v>1010229574</v>
          </cell>
          <cell r="AM1482" t="str">
            <v>1468-2024</v>
          </cell>
          <cell r="AP1482" t="str">
            <v>SECOP II</v>
          </cell>
          <cell r="AS1482" t="str">
            <v>Falso</v>
          </cell>
          <cell r="AU1482" t="str">
            <v>SI</v>
          </cell>
          <cell r="AV1482" t="str">
            <v>Abril</v>
          </cell>
          <cell r="AW1482" t="e">
            <v>#N/A</v>
          </cell>
          <cell r="AX1482">
            <v>45686</v>
          </cell>
          <cell r="AY1482" t="str">
            <v>#REF!</v>
          </cell>
          <cell r="AZ1482" t="str">
            <v>CO1.PCCNTR.6213486</v>
          </cell>
        </row>
        <row r="1483">
          <cell r="D1483" t="str">
            <v>1156-2024</v>
          </cell>
          <cell r="E1483" t="str">
            <v>ANDRES FELIPE ALBARRACIN RODRIGUEZ</v>
          </cell>
          <cell r="F1483" t="str">
            <v>Subdirección Administrativa y Financiera</v>
          </cell>
          <cell r="I1483" t="str">
            <v>Contratación Directa</v>
          </cell>
          <cell r="J1483" t="str">
            <v>Contratación directa.</v>
          </cell>
          <cell r="K1483" t="str">
            <v>Prestación de servicios</v>
          </cell>
          <cell r="N1483" t="str">
            <v>No</v>
          </cell>
          <cell r="O1483" t="str">
            <v>N/A</v>
          </cell>
          <cell r="P1483">
            <v>45398</v>
          </cell>
          <cell r="Q1483">
            <v>45419</v>
          </cell>
          <cell r="R1483">
            <v>45634</v>
          </cell>
          <cell r="S1483">
            <v>212</v>
          </cell>
          <cell r="T1483" t="str">
            <v>En Ejecución</v>
          </cell>
          <cell r="U1483" t="str">
            <v>ANDRES FELIPE ALBARRACIN RODRIGUEZ</v>
          </cell>
          <cell r="Z1483" t="str">
            <v>Inversión</v>
          </cell>
          <cell r="AA1483">
            <v>2020110010142</v>
          </cell>
          <cell r="AC1483" t="str">
            <v>O23011601210000007607</v>
          </cell>
          <cell r="AF1483">
            <v>10956219</v>
          </cell>
          <cell r="AJ1483" t="str">
            <v>PRESTACIÓN DE SERVICIOS ESPECIALIZADOS PARA El MANTENIMIENTO CORRECTIVO Y/O PREVENTIVO DE LOS ASCENSORES DEL TEATRO EL ENSUEÑO, A CARGO DEL INSTITUTO DISTRITAL DE LAS ARTES, - IDARTES- CUMPLIENDO CON LA NORMATIVIDAD VIGENTE.</v>
          </cell>
          <cell r="AK1483" t="str">
            <v>INTERLIFT S.A.S</v>
          </cell>
          <cell r="AL1483">
            <v>900512637</v>
          </cell>
          <cell r="AM1483" t="str">
            <v>1156-2024</v>
          </cell>
          <cell r="AP1483" t="str">
            <v>SECOP II</v>
          </cell>
          <cell r="AS1483" t="str">
            <v>Falso</v>
          </cell>
          <cell r="AU1483" t="str">
            <v>SI</v>
          </cell>
          <cell r="AV1483" t="str">
            <v>Mayo</v>
          </cell>
          <cell r="AW1483" t="e">
            <v>#N/A</v>
          </cell>
          <cell r="AX1483">
            <v>45634</v>
          </cell>
          <cell r="AY1483" t="str">
            <v>#REF!</v>
          </cell>
          <cell r="AZ1483" t="str">
            <v>CO1.PCCNTR.6213484</v>
          </cell>
        </row>
        <row r="1484">
          <cell r="D1484" t="str">
            <v>1281-2024</v>
          </cell>
          <cell r="E1484" t="str">
            <v>ALBA YANETH REYES SUÁREZ</v>
          </cell>
          <cell r="F1484" t="str">
            <v>Subdirección de Formación Artistica</v>
          </cell>
          <cell r="G1484" t="str">
            <v>Subdirección de Formación Artística</v>
          </cell>
          <cell r="H1484" t="str">
            <v>Programa Nidos</v>
          </cell>
          <cell r="I1484" t="str">
            <v>Contratación Directa</v>
          </cell>
          <cell r="J1484" t="str">
            <v>Contratación directa.</v>
          </cell>
          <cell r="K1484" t="str">
            <v>Prestación de servicios</v>
          </cell>
          <cell r="N1484" t="str">
            <v>Si</v>
          </cell>
          <cell r="O1484" t="str">
            <v>Contrato Prestación de Servicios Apoyo a la Gestión</v>
          </cell>
          <cell r="P1484">
            <v>45398</v>
          </cell>
          <cell r="Q1484">
            <v>45399</v>
          </cell>
          <cell r="R1484">
            <v>45605</v>
          </cell>
          <cell r="S1484">
            <v>203</v>
          </cell>
          <cell r="T1484" t="str">
            <v>En Ejecución</v>
          </cell>
          <cell r="U1484" t="str">
            <v>ALBA YANETH REYES SUÁREZ</v>
          </cell>
          <cell r="X1484" t="str">
            <v>ALBA YANETH REYES SUAREZ</v>
          </cell>
          <cell r="Z1484" t="str">
            <v>Inversión</v>
          </cell>
          <cell r="AA1484">
            <v>2020110010209</v>
          </cell>
          <cell r="AC1484" t="str">
            <v>O23011601120000007617</v>
          </cell>
          <cell r="AF1484">
            <v>37184000</v>
          </cell>
          <cell r="AI1484" t="str">
            <v>$ 5.312.000,00</v>
          </cell>
          <cell r="AJ1484" t="str">
            <v>Prestar servicios de apoyo a la gestión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484" t="str">
            <v>DUMAR ANDRES DAZA PULIDO</v>
          </cell>
          <cell r="AL1484">
            <v>7335948</v>
          </cell>
          <cell r="AM1484" t="str">
            <v>1281-2024</v>
          </cell>
          <cell r="AP1484" t="str">
            <v>SECOP II</v>
          </cell>
          <cell r="AS1484" t="str">
            <v>Falso</v>
          </cell>
          <cell r="AU1484" t="str">
            <v>SI</v>
          </cell>
          <cell r="AV1484" t="str">
            <v>Abril</v>
          </cell>
          <cell r="AW1484" t="e">
            <v>#N/A</v>
          </cell>
          <cell r="AX1484">
            <v>45605</v>
          </cell>
          <cell r="AY1484" t="str">
            <v>#REF!</v>
          </cell>
          <cell r="AZ1484" t="str">
            <v>CO1.PCCNTR.6217418</v>
          </cell>
        </row>
        <row r="1485">
          <cell r="D1485" t="str">
            <v>1305-2024</v>
          </cell>
          <cell r="E1485" t="str">
            <v>ALBA YANETH REYES SUÁREZ</v>
          </cell>
          <cell r="F1485" t="str">
            <v>Subdirección de Formación Artistica</v>
          </cell>
          <cell r="G1485" t="str">
            <v>Subdirección de Formación Artística</v>
          </cell>
          <cell r="H1485" t="str">
            <v>Programa Crea</v>
          </cell>
          <cell r="I1485" t="str">
            <v>Contratación Directa</v>
          </cell>
          <cell r="J1485" t="str">
            <v>Contratación directa.</v>
          </cell>
          <cell r="K1485" t="str">
            <v>Prestación de servicios</v>
          </cell>
          <cell r="N1485" t="str">
            <v>Si</v>
          </cell>
          <cell r="O1485" t="str">
            <v>Contrato Prestación de Servicios Apoyo a la Gestión</v>
          </cell>
          <cell r="P1485">
            <v>45398</v>
          </cell>
          <cell r="Q1485">
            <v>45400</v>
          </cell>
          <cell r="R1485">
            <v>45649</v>
          </cell>
          <cell r="S1485">
            <v>246</v>
          </cell>
          <cell r="T1485" t="str">
            <v>En Ejecución</v>
          </cell>
          <cell r="U1485" t="str">
            <v>ALBA YANETH REYES SUÁREZ</v>
          </cell>
          <cell r="X1485" t="str">
            <v>ALBA YANETH REYES SUAREZ</v>
          </cell>
          <cell r="Z1485" t="str">
            <v>Inversión</v>
          </cell>
          <cell r="AA1485">
            <v>2020110010061</v>
          </cell>
          <cell r="AC1485" t="str">
            <v>O23011601140000007619</v>
          </cell>
          <cell r="AF1485">
            <v>21855300</v>
          </cell>
          <cell r="AI1485" t="str">
            <v>$ 2.493.000,00</v>
          </cell>
          <cell r="AJ1485"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485" t="str">
            <v>DIEGO ARMANDO CACERES SIMARRA</v>
          </cell>
          <cell r="AL1485">
            <v>8798024</v>
          </cell>
          <cell r="AM1485" t="str">
            <v>1305-2024</v>
          </cell>
          <cell r="AP1485" t="str">
            <v>SECOP II</v>
          </cell>
          <cell r="AS1485" t="str">
            <v>Falso</v>
          </cell>
          <cell r="AU1485" t="str">
            <v>SI</v>
          </cell>
          <cell r="AV1485" t="str">
            <v>Abril</v>
          </cell>
          <cell r="AW1485" t="e">
            <v>#N/A</v>
          </cell>
          <cell r="AX1485">
            <v>45649</v>
          </cell>
          <cell r="AY1485" t="str">
            <v>#REF!</v>
          </cell>
          <cell r="AZ1485" t="str">
            <v>CO1.PCCNTR.6205857</v>
          </cell>
        </row>
        <row r="1486">
          <cell r="D1486" t="str">
            <v>1342-2024</v>
          </cell>
          <cell r="E1486" t="str">
            <v>ANDRES FELIPE ALBARRACIN RODRIGUEZ</v>
          </cell>
          <cell r="F1486" t="str">
            <v>Subdirección Administrativa y Financiera</v>
          </cell>
          <cell r="I1486" t="str">
            <v>Contratación Directa</v>
          </cell>
          <cell r="J1486" t="str">
            <v>Contratación directa.</v>
          </cell>
          <cell r="K1486" t="str">
            <v>Prestación de servicios</v>
          </cell>
          <cell r="N1486" t="str">
            <v>Si</v>
          </cell>
          <cell r="O1486" t="str">
            <v>Contrato Prestación de Servicios Apoyo a la Gestión</v>
          </cell>
          <cell r="P1486">
            <v>45398</v>
          </cell>
          <cell r="Q1486">
            <v>45398</v>
          </cell>
          <cell r="R1486">
            <v>45683</v>
          </cell>
          <cell r="S1486">
            <v>281</v>
          </cell>
          <cell r="T1486" t="str">
            <v>En Ejecución</v>
          </cell>
          <cell r="U1486" t="str">
            <v>ANDRES FELIPE ALBARRACIN RODRIGUEZ</v>
          </cell>
          <cell r="X1486" t="str">
            <v>ASTRID ALEJANDRA PAEZ CARRENO</v>
          </cell>
          <cell r="Z1486" t="str">
            <v>Inversión</v>
          </cell>
          <cell r="AA1486">
            <v>2020110010376</v>
          </cell>
          <cell r="AC1486" t="str">
            <v>O23011605560000007902</v>
          </cell>
          <cell r="AF1486">
            <v>22400000</v>
          </cell>
          <cell r="AI1486" t="str">
            <v>$ 2.400.000,00</v>
          </cell>
          <cell r="AJ1486" t="str">
            <v>Prestar servicios de apoyo a la gestión al Instituto Distrital de las Artes- IDARTES Subdirección Administrativa y Financiera - Gestión Documental, en la ejecución, registro y control de las actividades técnicas del área, de conformidad con los procedimientos, instrumentos archivísticos y documentos del Sistema Integrado de Gestión definidos por la Entidad relacionados al Proceso de Gestión Documental, así como la atención del servicio de préstamos y consultas documentales según el reglamento</v>
          </cell>
          <cell r="AK1486" t="str">
            <v>INGRID NIYIRETH CITA URREA</v>
          </cell>
          <cell r="AL1486">
            <v>1022963925</v>
          </cell>
          <cell r="AM1486" t="str">
            <v>1342---2024</v>
          </cell>
          <cell r="AP1486" t="str">
            <v>SECOP II</v>
          </cell>
          <cell r="AS1486" t="str">
            <v>Falso</v>
          </cell>
          <cell r="AU1486" t="str">
            <v>SI</v>
          </cell>
          <cell r="AV1486" t="str">
            <v>Abril</v>
          </cell>
          <cell r="AW1486" t="e">
            <v>#N/A</v>
          </cell>
          <cell r="AX1486">
            <v>45683</v>
          </cell>
          <cell r="AY1486" t="str">
            <v>#REF!</v>
          </cell>
          <cell r="AZ1486" t="str">
            <v>CO1.PCCNTR.6197035</v>
          </cell>
        </row>
        <row r="1487">
          <cell r="D1487" t="str">
            <v>1348-2024</v>
          </cell>
          <cell r="E1487" t="str">
            <v>ANDRES FELIPE ALBARRACIN RODRIGUEZ</v>
          </cell>
          <cell r="F1487" t="str">
            <v>Subdirección Administrativa y Financiera</v>
          </cell>
          <cell r="I1487" t="str">
            <v>Contratación Directa</v>
          </cell>
          <cell r="J1487" t="str">
            <v>Contratación directa.</v>
          </cell>
          <cell r="K1487" t="str">
            <v>Prestación de servicios</v>
          </cell>
          <cell r="N1487" t="str">
            <v>Si</v>
          </cell>
          <cell r="O1487" t="str">
            <v>Contrato Prestación de Servicios Apoyo a la Gestión</v>
          </cell>
          <cell r="P1487">
            <v>45398</v>
          </cell>
          <cell r="Q1487">
            <v>45398</v>
          </cell>
          <cell r="R1487">
            <v>45688</v>
          </cell>
          <cell r="S1487">
            <v>286</v>
          </cell>
          <cell r="T1487" t="str">
            <v>En Ejecución</v>
          </cell>
          <cell r="U1487" t="str">
            <v>ANDRES FELIPE ALBARRACIN RODRIGUEZ</v>
          </cell>
          <cell r="X1487" t="str">
            <v>ASTRID ALEJANDRA PAEZ CARRENO</v>
          </cell>
          <cell r="Z1487" t="str">
            <v>Inversión</v>
          </cell>
          <cell r="AA1487">
            <v>2020110010376</v>
          </cell>
          <cell r="AC1487" t="str">
            <v>O23011605560000007902</v>
          </cell>
          <cell r="AF1487">
            <v>27926667</v>
          </cell>
          <cell r="AI1487" t="str">
            <v>$ 2.950.000,00</v>
          </cell>
          <cell r="AJ1487" t="str">
            <v>Prestar servicios de apoyo a la gestión al Instituto Distrital de las Artes- IDARTES Subdirección Administrativa y Financiera - Gestión Documental, en actividades técnicas de conformidad a los procesos y procedimientos archivísticos definidos por la Entidad, así como la atención del servicio de envios y mensajeria realizados por las diferentes unidades de gestión conforme al procedimiento establecido.</v>
          </cell>
          <cell r="AK1487" t="str">
            <v>yanny nathalia botero vargas</v>
          </cell>
          <cell r="AL1487">
            <v>1030630254</v>
          </cell>
          <cell r="AM1487" t="str">
            <v>1348-2024</v>
          </cell>
          <cell r="AP1487" t="str">
            <v>SECOP II</v>
          </cell>
          <cell r="AS1487" t="str">
            <v>Falso</v>
          </cell>
          <cell r="AU1487" t="str">
            <v>SI</v>
          </cell>
          <cell r="AV1487" t="str">
            <v>Abril</v>
          </cell>
          <cell r="AW1487" t="e">
            <v>#N/A</v>
          </cell>
          <cell r="AX1487">
            <v>45688</v>
          </cell>
          <cell r="AY1487" t="str">
            <v>#REF!</v>
          </cell>
          <cell r="AZ1487" t="str">
            <v>CO1.PCCNTR.6199061</v>
          </cell>
        </row>
        <row r="1488">
          <cell r="D1488" t="str">
            <v>1357-2024</v>
          </cell>
          <cell r="E1488" t="str">
            <v>ALBA YANETH REYES SUÁREZ</v>
          </cell>
          <cell r="F1488" t="str">
            <v>Subdirección de Formación Artistica</v>
          </cell>
          <cell r="G1488" t="str">
            <v>Subdirección de Formación Artística</v>
          </cell>
          <cell r="H1488" t="str">
            <v>Programa Crea</v>
          </cell>
          <cell r="I1488" t="str">
            <v>Contratación Directa</v>
          </cell>
          <cell r="J1488" t="str">
            <v>Contratación directa.</v>
          </cell>
          <cell r="K1488" t="str">
            <v>Prestación de servicios</v>
          </cell>
          <cell r="N1488" t="str">
            <v>Si</v>
          </cell>
          <cell r="O1488" t="str">
            <v>Contrato Prestación de Servicios Profesionales</v>
          </cell>
          <cell r="P1488">
            <v>45398</v>
          </cell>
          <cell r="Q1488">
            <v>45400</v>
          </cell>
          <cell r="R1488">
            <v>45649</v>
          </cell>
          <cell r="S1488">
            <v>246</v>
          </cell>
          <cell r="T1488" t="str">
            <v>En Ejecución</v>
          </cell>
          <cell r="U1488" t="str">
            <v>ALBA YANETH REYES SUÁREZ</v>
          </cell>
          <cell r="X1488" t="str">
            <v>LILIAN OSMARLA PEREZ QUINTERO</v>
          </cell>
          <cell r="Z1488" t="str">
            <v>Inversión</v>
          </cell>
          <cell r="AA1488">
            <v>2020110010061</v>
          </cell>
          <cell r="AC1488" t="str">
            <v>O23011601140000007619</v>
          </cell>
          <cell r="AF1488">
            <v>48847867</v>
          </cell>
          <cell r="AI1488" t="str">
            <v>$ 5.572.000,00</v>
          </cell>
          <cell r="AJ1488"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88" t="str">
            <v>TANIA MOJICA CABALLERO</v>
          </cell>
          <cell r="AL1488">
            <v>52103829</v>
          </cell>
          <cell r="AM1488" t="str">
            <v>1357-2024</v>
          </cell>
          <cell r="AP1488" t="str">
            <v>SECOP II</v>
          </cell>
          <cell r="AS1488" t="str">
            <v>Falso</v>
          </cell>
          <cell r="AU1488" t="str">
            <v>SI</v>
          </cell>
          <cell r="AV1488" t="str">
            <v>Abril</v>
          </cell>
          <cell r="AW1488" t="e">
            <v>#N/A</v>
          </cell>
          <cell r="AX1488">
            <v>45649</v>
          </cell>
          <cell r="AY1488" t="str">
            <v>#REF!</v>
          </cell>
          <cell r="AZ1488" t="str">
            <v>CO1.PCCNTR.6216733</v>
          </cell>
        </row>
        <row r="1489">
          <cell r="D1489" t="str">
            <v>1358-2024</v>
          </cell>
          <cell r="E1489" t="str">
            <v>LINA MARIA GAVIRIA HURTADO</v>
          </cell>
          <cell r="F1489" t="str">
            <v>Subdirección de las Artes</v>
          </cell>
          <cell r="I1489" t="str">
            <v>Contratación Directa</v>
          </cell>
          <cell r="J1489" t="str">
            <v>Contratación directa.</v>
          </cell>
          <cell r="K1489" t="str">
            <v>Prestación de servicios</v>
          </cell>
          <cell r="N1489" t="str">
            <v>Si</v>
          </cell>
          <cell r="O1489" t="str">
            <v>Contrato Prestación de Servicios Profesionales</v>
          </cell>
          <cell r="P1489">
            <v>45398</v>
          </cell>
          <cell r="Q1489">
            <v>45400</v>
          </cell>
          <cell r="R1489">
            <v>45669</v>
          </cell>
          <cell r="S1489">
            <v>265</v>
          </cell>
          <cell r="T1489" t="str">
            <v>En Ejecución</v>
          </cell>
          <cell r="U1489" t="str">
            <v>LINA MARIA GAVIRIA HURTADO</v>
          </cell>
          <cell r="X1489" t="str">
            <v>MARIA PAULA ATUESTA OSPINA</v>
          </cell>
          <cell r="Z1489" t="str">
            <v>Inversión</v>
          </cell>
          <cell r="AA1489">
            <v>2020110010063</v>
          </cell>
          <cell r="AC1489" t="str">
            <v>O23011601210000007585</v>
          </cell>
          <cell r="AF1489">
            <v>66976666</v>
          </cell>
          <cell r="AI1489" t="str">
            <v>$ 7.100.000,00</v>
          </cell>
          <cell r="AJ1489" t="str">
            <v>Prestar servicios profesionales al Idartes - Subdirección de las Artes - Gerencia de Danza en la planeación y seguimiento de las acciones administrativas, financieras, contractuales y a la ejecución presupuestal de los proyectos de inversión a cargo de la dependencia.</v>
          </cell>
          <cell r="AK1489" t="str">
            <v>LADY ALEJANDRA PEREZ NIÑO</v>
          </cell>
          <cell r="AL1489">
            <v>1024473300</v>
          </cell>
          <cell r="AM1489" t="str">
            <v>1358-2024</v>
          </cell>
          <cell r="AP1489" t="str">
            <v>SECOP II</v>
          </cell>
          <cell r="AS1489" t="str">
            <v>Falso</v>
          </cell>
          <cell r="AU1489" t="str">
            <v>SI</v>
          </cell>
          <cell r="AV1489" t="str">
            <v>Abril</v>
          </cell>
          <cell r="AW1489" t="e">
            <v>#N/A</v>
          </cell>
          <cell r="AX1489">
            <v>45669</v>
          </cell>
          <cell r="AY1489" t="str">
            <v>#REF!</v>
          </cell>
          <cell r="AZ1489" t="str">
            <v>CO1.PCCNTR.6217044</v>
          </cell>
        </row>
        <row r="1490">
          <cell r="D1490" t="str">
            <v>1359-2024</v>
          </cell>
          <cell r="E1490" t="str">
            <v>ALBA YANETH REYES SUÁREZ</v>
          </cell>
          <cell r="F1490" t="str">
            <v>Subdirección de Formación Artistica</v>
          </cell>
          <cell r="G1490" t="str">
            <v>Subdirección de Formación Artística</v>
          </cell>
          <cell r="H1490" t="str">
            <v>Programa Crea</v>
          </cell>
          <cell r="I1490" t="str">
            <v>Contratación Directa</v>
          </cell>
          <cell r="J1490" t="str">
            <v>Contratación directa.</v>
          </cell>
          <cell r="K1490" t="str">
            <v>Prestación de servicios</v>
          </cell>
          <cell r="N1490" t="str">
            <v>Si</v>
          </cell>
          <cell r="O1490" t="str">
            <v>Contrato Prestación de Servicios Apoyo a la Gestión</v>
          </cell>
          <cell r="P1490">
            <v>45398</v>
          </cell>
          <cell r="Q1490">
            <v>45404</v>
          </cell>
          <cell r="R1490">
            <v>45504</v>
          </cell>
          <cell r="S1490">
            <v>100</v>
          </cell>
          <cell r="T1490" t="str">
            <v>En Ejecución</v>
          </cell>
          <cell r="U1490" t="str">
            <v>ALBA YANETH REYES SUÁREZ</v>
          </cell>
          <cell r="X1490" t="str">
            <v>ALBA YANETH REYES SUAREZ</v>
          </cell>
          <cell r="Z1490" t="str">
            <v>Inversión</v>
          </cell>
          <cell r="AA1490">
            <v>2020110010061</v>
          </cell>
          <cell r="AC1490" t="str">
            <v>O23011601140000007619</v>
          </cell>
          <cell r="AF1490">
            <v>20900000</v>
          </cell>
          <cell r="AJ1490" t="str">
            <v>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 o convenios asignados al Programa Crea, conforme a los procesos y procedimientos definidos en la entidad.</v>
          </cell>
          <cell r="AK1490" t="str">
            <v>JEISSON DAVID LOAIZA BEJARANO</v>
          </cell>
          <cell r="AL1490">
            <v>1010172557</v>
          </cell>
          <cell r="AM1490" t="str">
            <v>1359-2024</v>
          </cell>
          <cell r="AP1490" t="str">
            <v>SECOP II</v>
          </cell>
          <cell r="AS1490" t="str">
            <v>Falso</v>
          </cell>
          <cell r="AU1490" t="str">
            <v>SI</v>
          </cell>
          <cell r="AV1490" t="str">
            <v>Abril</v>
          </cell>
          <cell r="AW1490" t="e">
            <v>#N/A</v>
          </cell>
          <cell r="AX1490">
            <v>45504</v>
          </cell>
          <cell r="AY1490" t="str">
            <v>#REF!</v>
          </cell>
          <cell r="AZ1490" t="str">
            <v>CO1.PCCNTR.6216933</v>
          </cell>
        </row>
        <row r="1491">
          <cell r="D1491" t="str">
            <v>1360-2024</v>
          </cell>
          <cell r="E1491" t="str">
            <v>ALBA YANETH REYES SUÁREZ</v>
          </cell>
          <cell r="F1491" t="str">
            <v>Subdirección de Formación Artistica</v>
          </cell>
          <cell r="G1491" t="str">
            <v>Subdirección de Formación Artística</v>
          </cell>
          <cell r="H1491" t="str">
            <v>Programa Crea</v>
          </cell>
          <cell r="I1491" t="str">
            <v>Contratación Directa</v>
          </cell>
          <cell r="J1491" t="str">
            <v>Contratación directa.</v>
          </cell>
          <cell r="K1491" t="str">
            <v>Prestación de servicios</v>
          </cell>
          <cell r="N1491" t="str">
            <v>Si</v>
          </cell>
          <cell r="O1491" t="str">
            <v>Contrato Prestación de Servicios Profesionales</v>
          </cell>
          <cell r="P1491">
            <v>45398</v>
          </cell>
          <cell r="Q1491">
            <v>45400</v>
          </cell>
          <cell r="R1491">
            <v>45649</v>
          </cell>
          <cell r="S1491">
            <v>246</v>
          </cell>
          <cell r="T1491" t="str">
            <v>En Ejecución</v>
          </cell>
          <cell r="U1491" t="str">
            <v>ALBA YANETH REYES SUÁREZ</v>
          </cell>
          <cell r="X1491" t="str">
            <v>LILIAN OSMARLA PEREZ QUINTERO</v>
          </cell>
          <cell r="Z1491" t="str">
            <v>Inversión</v>
          </cell>
          <cell r="AA1491">
            <v>2020110010061</v>
          </cell>
          <cell r="AC1491" t="str">
            <v>O23011601140000007619</v>
          </cell>
          <cell r="AF1491">
            <v>48847867</v>
          </cell>
          <cell r="AI1491" t="str">
            <v>$ 5.572.000,00</v>
          </cell>
          <cell r="AJ1491"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491" t="str">
            <v>ANGELA CRISTINA HERNANDEZ GUEVARA</v>
          </cell>
          <cell r="AL1491">
            <v>1026563421</v>
          </cell>
          <cell r="AM1491" t="str">
            <v>1360-2024</v>
          </cell>
          <cell r="AP1491" t="str">
            <v>SECOP II</v>
          </cell>
          <cell r="AS1491" t="str">
            <v>Falso</v>
          </cell>
          <cell r="AU1491" t="str">
            <v>SI</v>
          </cell>
          <cell r="AV1491" t="str">
            <v>Abril</v>
          </cell>
          <cell r="AW1491" t="e">
            <v>#N/A</v>
          </cell>
          <cell r="AX1491">
            <v>45649</v>
          </cell>
          <cell r="AY1491" t="str">
            <v>#REF!</v>
          </cell>
          <cell r="AZ1491" t="str">
            <v>CO1.PCCNTR.6216769</v>
          </cell>
        </row>
        <row r="1492">
          <cell r="D1492" t="str">
            <v>1395-2024</v>
          </cell>
          <cell r="E1492" t="str">
            <v>SILVIA OSPINA HENAO</v>
          </cell>
          <cell r="F1492" t="str">
            <v>Subdirección de Equipamientos Culturales</v>
          </cell>
          <cell r="I1492" t="str">
            <v>Contratación Directa</v>
          </cell>
          <cell r="J1492" t="str">
            <v>Contratación directa.</v>
          </cell>
          <cell r="K1492" t="str">
            <v>Prestación de servicios</v>
          </cell>
          <cell r="N1492" t="str">
            <v>Si</v>
          </cell>
          <cell r="O1492" t="str">
            <v>Contrato Prestación de Servicios Profesionales</v>
          </cell>
          <cell r="P1492">
            <v>45398</v>
          </cell>
          <cell r="Q1492">
            <v>45400</v>
          </cell>
          <cell r="R1492">
            <v>45638</v>
          </cell>
          <cell r="S1492">
            <v>235</v>
          </cell>
          <cell r="T1492" t="str">
            <v>En Ejecución</v>
          </cell>
          <cell r="U1492" t="str">
            <v>SILVIA OSPINA HENAO</v>
          </cell>
          <cell r="X1492" t="str">
            <v>SILVIA OSPINA HENAO</v>
          </cell>
          <cell r="Z1492" t="str">
            <v>Inversión</v>
          </cell>
          <cell r="AA1492">
            <v>2020110010158</v>
          </cell>
          <cell r="AC1492" t="str">
            <v>O23011601210000007614</v>
          </cell>
          <cell r="AF1492">
            <v>26400000</v>
          </cell>
          <cell r="AI1492" t="str">
            <v>$ 3.300.000,00</v>
          </cell>
          <cell r="AJ1492" t="str">
            <v>Prestar servicios profesionales al IDARTES - Subdirección de Equipamientos Culturales, en actividades de carácter administrativo en el marco del Convenio Interadministrativo No. 6083229 de 2024 celebrado entre IDARTES y la Secretaría de Educación del Distrito</v>
          </cell>
          <cell r="AK1492" t="str">
            <v>Juliana Del Mar Villamizar Peña</v>
          </cell>
          <cell r="AL1492">
            <v>1032476212</v>
          </cell>
          <cell r="AM1492" t="str">
            <v>1395-2024</v>
          </cell>
          <cell r="AP1492" t="str">
            <v>SECOP II</v>
          </cell>
          <cell r="AS1492" t="str">
            <v>Falso</v>
          </cell>
          <cell r="AU1492" t="str">
            <v>SI</v>
          </cell>
          <cell r="AV1492" t="str">
            <v>Abril</v>
          </cell>
          <cell r="AW1492" t="e">
            <v>#N/A</v>
          </cell>
          <cell r="AX1492">
            <v>45638</v>
          </cell>
          <cell r="AY1492" t="str">
            <v>#REF!</v>
          </cell>
          <cell r="AZ1492" t="str">
            <v>CO1.PCCNTR.6205849</v>
          </cell>
        </row>
        <row r="1493">
          <cell r="D1493" t="str">
            <v>1410-2024</v>
          </cell>
          <cell r="E1493" t="str">
            <v>ANDRES FELIPE ALBARRACIN RODRIGUEZ</v>
          </cell>
          <cell r="F1493" t="str">
            <v>Subdirección Administrativa y Financiera</v>
          </cell>
          <cell r="I1493" t="str">
            <v>Contratación Directa</v>
          </cell>
          <cell r="J1493" t="str">
            <v>Contratación directa.</v>
          </cell>
          <cell r="K1493" t="str">
            <v>Prestación de servicios</v>
          </cell>
          <cell r="N1493" t="str">
            <v>Si</v>
          </cell>
          <cell r="O1493" t="str">
            <v>Contrato Prestación de Servicios Apoyo a la Gestión</v>
          </cell>
          <cell r="P1493">
            <v>45398</v>
          </cell>
          <cell r="Q1493">
            <v>45407</v>
          </cell>
          <cell r="R1493">
            <v>45681</v>
          </cell>
          <cell r="S1493">
            <v>270</v>
          </cell>
          <cell r="T1493" t="str">
            <v>En Ejecución</v>
          </cell>
          <cell r="U1493" t="str">
            <v>ANDRES FELIPE ALBARRACIN RODRIGUEZ</v>
          </cell>
          <cell r="X1493" t="str">
            <v>JUAN JOSE BACCA GUEVARA</v>
          </cell>
          <cell r="Z1493" t="str">
            <v>Inversión</v>
          </cell>
          <cell r="AA1493">
            <v>2020110010142</v>
          </cell>
          <cell r="AC1493" t="str">
            <v>O23011601210000007607</v>
          </cell>
          <cell r="AF1493">
            <v>31428000</v>
          </cell>
          <cell r="AI1493" t="str">
            <v>$ 3.492.000,00</v>
          </cell>
          <cell r="AJ1493"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493" t="str">
            <v>IDARTES</v>
          </cell>
          <cell r="AL1493">
            <v>19221174</v>
          </cell>
          <cell r="AM1493" t="str">
            <v>1410-2024</v>
          </cell>
          <cell r="AP1493" t="str">
            <v>SECOP II</v>
          </cell>
          <cell r="AS1493" t="str">
            <v>Falso</v>
          </cell>
          <cell r="AU1493" t="str">
            <v>SI</v>
          </cell>
          <cell r="AV1493" t="str">
            <v>Abril</v>
          </cell>
          <cell r="AW1493" t="e">
            <v>#N/A</v>
          </cell>
          <cell r="AX1493">
            <v>45681</v>
          </cell>
          <cell r="AY1493" t="str">
            <v>#REF!</v>
          </cell>
          <cell r="AZ1493" t="str">
            <v>CO1.PCCNTR.6214549</v>
          </cell>
        </row>
        <row r="1494">
          <cell r="D1494" t="str">
            <v>1412-2024</v>
          </cell>
          <cell r="E1494" t="str">
            <v>LINA MARIA GAVIRIA HURTADO</v>
          </cell>
          <cell r="F1494" t="str">
            <v>Subdirección de las Artes</v>
          </cell>
          <cell r="I1494" t="str">
            <v>Contratación Directa</v>
          </cell>
          <cell r="J1494" t="str">
            <v>Contratación directa.</v>
          </cell>
          <cell r="K1494" t="str">
            <v>Prestación de servicios</v>
          </cell>
          <cell r="N1494" t="str">
            <v>Si</v>
          </cell>
          <cell r="O1494" t="str">
            <v>Contrato Prestación de Servicios Profesionales</v>
          </cell>
          <cell r="P1494">
            <v>45398</v>
          </cell>
          <cell r="Q1494">
            <v>45400</v>
          </cell>
          <cell r="R1494">
            <v>45687</v>
          </cell>
          <cell r="S1494">
            <v>283</v>
          </cell>
          <cell r="T1494" t="str">
            <v>En Ejecución</v>
          </cell>
          <cell r="U1494" t="str">
            <v>LINA MARIA GAVIRIA HURTADO</v>
          </cell>
          <cell r="X1494" t="str">
            <v>LINA MARIA GAVIRIA HURTADO</v>
          </cell>
          <cell r="Z1494" t="str">
            <v>Inversión</v>
          </cell>
          <cell r="AA1494">
            <v>2020110010063</v>
          </cell>
          <cell r="AC1494" t="str">
            <v>O23011601210000007585</v>
          </cell>
          <cell r="AF1494">
            <v>85000000</v>
          </cell>
          <cell r="AI1494" t="str">
            <v>$ 8.500.000,00</v>
          </cell>
          <cell r="AJ1494" t="str">
            <v>PRESTAR SERVICIOS PROFESIONALES A LA SUBDIRECCIÓN DE LAS ARTES - ÁREA DE PRODUCCIÓN, EN LOS TRÁMITES ADMINISTRATIVOS Y PRESUPUESTALES, REQUERIDOS POR EL ÁREA DE PRODUCCIÓN, ACORDE CON LOS PROCESOS Y PROCEDIMIENTOS DEFINIDOS EN LA ENTIDAD.</v>
          </cell>
          <cell r="AK1494" t="str">
            <v>Gimena Rodriguez Ladino</v>
          </cell>
          <cell r="AL1494">
            <v>52422737</v>
          </cell>
          <cell r="AM1494" t="str">
            <v>1412-2024</v>
          </cell>
          <cell r="AP1494" t="str">
            <v>SECOP II</v>
          </cell>
          <cell r="AS1494" t="str">
            <v>Falso</v>
          </cell>
          <cell r="AU1494" t="str">
            <v>SI</v>
          </cell>
          <cell r="AV1494" t="str">
            <v>Abril</v>
          </cell>
          <cell r="AW1494" t="e">
            <v>#N/A</v>
          </cell>
          <cell r="AX1494">
            <v>45687</v>
          </cell>
          <cell r="AY1494" t="str">
            <v>#REF!</v>
          </cell>
          <cell r="AZ1494" t="str">
            <v>CO1.PCCNTR.6214560</v>
          </cell>
        </row>
        <row r="1495">
          <cell r="D1495" t="str">
            <v>1413-2024</v>
          </cell>
          <cell r="E1495" t="str">
            <v>LINA MARIA GAVIRIA HURTADO</v>
          </cell>
          <cell r="F1495" t="str">
            <v>Subdirección de las Artes</v>
          </cell>
          <cell r="I1495" t="str">
            <v>Contratación Directa</v>
          </cell>
          <cell r="J1495" t="str">
            <v>Contratación directa.</v>
          </cell>
          <cell r="K1495" t="str">
            <v>Prestación de servicios</v>
          </cell>
          <cell r="N1495" t="str">
            <v>Si</v>
          </cell>
          <cell r="O1495" t="str">
            <v>Contrato Prestación de Servicios Profesionales</v>
          </cell>
          <cell r="P1495">
            <v>45398</v>
          </cell>
          <cell r="Q1495">
            <v>45400</v>
          </cell>
          <cell r="R1495">
            <v>45703</v>
          </cell>
          <cell r="S1495">
            <v>298</v>
          </cell>
          <cell r="T1495" t="str">
            <v>En Ejecución</v>
          </cell>
          <cell r="U1495" t="str">
            <v>LINA MARIA GAVIRIA HURTADO</v>
          </cell>
          <cell r="X1495" t="str">
            <v>LINA MARIA GAVIRIA HURTADO</v>
          </cell>
          <cell r="Z1495" t="str">
            <v>Inversión</v>
          </cell>
          <cell r="AA1495">
            <v>2020110010060</v>
          </cell>
          <cell r="AC1495" t="str">
            <v>O23011601210000007600</v>
          </cell>
          <cell r="AF1495">
            <v>68000000</v>
          </cell>
          <cell r="AI1495" t="str">
            <v>$ 6.800.000,00</v>
          </cell>
          <cell r="AJ1495" t="str">
            <v>PRESTAR SERVICIOS PROFESIONALES AL IDARTES - SUBDIRECCIÓN DE LAS ARTES - ÁREA DE CONVOCATORIAS, EN LA PROYECCIÓN, EJECUCIÓN Y SEGUIMIENTO ADMINISTRATIVO Y FINANCIERO DE LOS PROCESOS QUE SE ADELANTEN EN EL MARCO DE LA EJECUCIÓN DEL PROGRAMA DISTRITAL DE ESTÍMULOS Y DEMÁS PROGRAMAS DE FOMENTO DE LA ENTIDAD.</v>
          </cell>
          <cell r="AK1495" t="str">
            <v>Alba Janneth Salgdo Vargas</v>
          </cell>
          <cell r="AL1495">
            <v>52538049</v>
          </cell>
          <cell r="AM1495" t="str">
            <v>1413-2024</v>
          </cell>
          <cell r="AP1495" t="str">
            <v>SECOP II</v>
          </cell>
          <cell r="AS1495" t="str">
            <v>Falso</v>
          </cell>
          <cell r="AU1495" t="str">
            <v>SI</v>
          </cell>
          <cell r="AV1495" t="str">
            <v>Abril</v>
          </cell>
          <cell r="AW1495" t="e">
            <v>#N/A</v>
          </cell>
          <cell r="AX1495">
            <v>45703</v>
          </cell>
          <cell r="AY1495" t="str">
            <v>#REF!</v>
          </cell>
          <cell r="AZ1495" t="str">
            <v>CO1.PCCNTR.6214758</v>
          </cell>
        </row>
        <row r="1496">
          <cell r="D1496" t="str">
            <v>1414-2024</v>
          </cell>
          <cell r="E1496" t="str">
            <v>LINA MARIA GAVIRIA HURTADO</v>
          </cell>
          <cell r="F1496" t="str">
            <v>Subdirección de las Artes</v>
          </cell>
          <cell r="I1496" t="str">
            <v>Contratación Directa</v>
          </cell>
          <cell r="J1496" t="str">
            <v>Contratación directa.</v>
          </cell>
          <cell r="K1496" t="str">
            <v>Prestación de servicios</v>
          </cell>
          <cell r="N1496" t="str">
            <v>Si</v>
          </cell>
          <cell r="O1496" t="str">
            <v>Contrato Prestación de Servicios Profesionales</v>
          </cell>
          <cell r="P1496">
            <v>45398</v>
          </cell>
          <cell r="Q1496">
            <v>45400</v>
          </cell>
          <cell r="R1496">
            <v>45703</v>
          </cell>
          <cell r="S1496">
            <v>298</v>
          </cell>
          <cell r="T1496" t="str">
            <v>En Ejecución</v>
          </cell>
          <cell r="U1496" t="str">
            <v>LINA MARIA GAVIRIA HURTADO</v>
          </cell>
          <cell r="X1496" t="str">
            <v>LINA MARIA GAVIRIA HURTADO</v>
          </cell>
          <cell r="Z1496" t="str">
            <v>Inversión</v>
          </cell>
          <cell r="AA1496">
            <v>2020110010060</v>
          </cell>
          <cell r="AC1496" t="str">
            <v>O23011601210000007600</v>
          </cell>
          <cell r="AF1496">
            <v>51660000</v>
          </cell>
          <cell r="AI1496" t="str">
            <v>$ 5.166.000,00</v>
          </cell>
          <cell r="AJ1496" t="str">
            <v>PRESTAR SERVICIOS PROFESIONALES AL IDARTES - SUBDIRECCIÓN DE LAS ARTES - ÁREA DE CONVOCATORIAS, EN LA ELABORACIÓN, REVISIÓN Y ANÁLISIS DE LOS ASPECTOS JURÍDICOS DE LOS DOCUMENTOS ASOCIADOS AL DESARROLLO DE LOS PROGRAMAS DE FOMENTO, ASÍ COMO EL APOYO A LA SUPERVISIÓN DE CONTRATOS Y RESPUESTA A REQUERIMIENTOS CIUDADANOS E INSTITUCIONALES.</v>
          </cell>
          <cell r="AK1496" t="str">
            <v>Lucia Fernanda Cervantes Vence</v>
          </cell>
          <cell r="AL1496">
            <v>1032505393</v>
          </cell>
          <cell r="AM1496" t="str">
            <v>1414-2024</v>
          </cell>
          <cell r="AP1496" t="str">
            <v>SECOP II</v>
          </cell>
          <cell r="AS1496" t="str">
            <v>Falso</v>
          </cell>
          <cell r="AU1496" t="str">
            <v>SI</v>
          </cell>
          <cell r="AV1496" t="str">
            <v>Abril</v>
          </cell>
          <cell r="AW1496" t="e">
            <v>#N/A</v>
          </cell>
          <cell r="AX1496">
            <v>45703</v>
          </cell>
          <cell r="AY1496" t="str">
            <v>#REF!</v>
          </cell>
          <cell r="AZ1496" t="str">
            <v>CO1.PCCNTR.6214771</v>
          </cell>
        </row>
        <row r="1497">
          <cell r="D1497" t="str">
            <v>1419-2024</v>
          </cell>
          <cell r="E1497" t="str">
            <v>ALBA YANETH REYES SUÁREZ</v>
          </cell>
          <cell r="F1497" t="str">
            <v>Subdirección de Formación Artistica</v>
          </cell>
          <cell r="G1497" t="str">
            <v>Subdirección de Formación Artística</v>
          </cell>
          <cell r="H1497" t="str">
            <v>Programa Crea</v>
          </cell>
          <cell r="I1497" t="str">
            <v>Contratación Directa</v>
          </cell>
          <cell r="J1497" t="str">
            <v>Contratación directa.</v>
          </cell>
          <cell r="K1497" t="str">
            <v>Prestación de servicios</v>
          </cell>
          <cell r="N1497" t="str">
            <v>Si</v>
          </cell>
          <cell r="O1497" t="str">
            <v>Contrato Prestación de Servicios Profesionales</v>
          </cell>
          <cell r="P1497">
            <v>45398</v>
          </cell>
          <cell r="Q1497">
            <v>45401</v>
          </cell>
          <cell r="R1497">
            <v>45626</v>
          </cell>
          <cell r="S1497">
            <v>222</v>
          </cell>
          <cell r="T1497" t="str">
            <v>En Ejecución</v>
          </cell>
          <cell r="U1497" t="str">
            <v>ALBA YANETH REYES SUÁREZ</v>
          </cell>
          <cell r="X1497" t="str">
            <v>LILIAN OSMARLA PEREZ QUINTERO</v>
          </cell>
          <cell r="Z1497" t="str">
            <v>Inversión</v>
          </cell>
          <cell r="AA1497">
            <v>2020110010061</v>
          </cell>
          <cell r="AC1497" t="str">
            <v>O23011601140000007619</v>
          </cell>
          <cell r="AF1497">
            <v>35136000</v>
          </cell>
          <cell r="AI1497" t="str">
            <v>$ 4.392.000,00</v>
          </cell>
          <cell r="AJ1497" t="str">
            <v>PRESTAR SERVICIOS PROFESIONALES AL IDARTES - SUBDIRECCIO?N DE FORMACIO?N ARTI?STICA, EN EL ACOMPAN?AMIENTO PSICOSOCIAL TERRITORIAL, MEDIANTE LA IMPLEMENTACIO?N DE ESTRATEGIAS, HERRAMIENTAS Y ESPACIOS DE FORTALECIMIENTO, CON EL FIN DE MEJORAR LA PRESTACIO?N DE LOS SERVICIOS DEL PROGRAMA CREA A LA CIUDADANÍA.</v>
          </cell>
          <cell r="AK1497" t="str">
            <v>Saby Marcela Rodriguez Palacios</v>
          </cell>
          <cell r="AL1497">
            <v>53114383</v>
          </cell>
          <cell r="AM1497" t="str">
            <v>1419-2024</v>
          </cell>
          <cell r="AP1497" t="str">
            <v>SECOP II</v>
          </cell>
          <cell r="AS1497" t="str">
            <v>Falso</v>
          </cell>
          <cell r="AU1497" t="str">
            <v>SI</v>
          </cell>
          <cell r="AV1497" t="str">
            <v>Abril</v>
          </cell>
          <cell r="AW1497" t="e">
            <v>#N/A</v>
          </cell>
          <cell r="AX1497">
            <v>45626</v>
          </cell>
          <cell r="AY1497" t="str">
            <v>#REF!</v>
          </cell>
          <cell r="AZ1497" t="str">
            <v>CO1.PCCNTR.6207311</v>
          </cell>
        </row>
        <row r="1498">
          <cell r="D1498" t="str">
            <v>1428-2024</v>
          </cell>
          <cell r="E1498" t="str">
            <v>SILVIA OSPINA HENAO</v>
          </cell>
          <cell r="F1498" t="str">
            <v>Subdirección de Equipamientos Culturales</v>
          </cell>
          <cell r="I1498" t="str">
            <v>Contratación Directa</v>
          </cell>
          <cell r="J1498" t="str">
            <v>Contratación directa.</v>
          </cell>
          <cell r="K1498" t="str">
            <v>Prestación de servicios</v>
          </cell>
          <cell r="N1498" t="str">
            <v>Si</v>
          </cell>
          <cell r="O1498" t="str">
            <v>Contrato Prestación de Servicios Profesionales</v>
          </cell>
          <cell r="P1498">
            <v>45398</v>
          </cell>
          <cell r="Q1498">
            <v>45400</v>
          </cell>
          <cell r="R1498">
            <v>45638</v>
          </cell>
          <cell r="S1498">
            <v>235</v>
          </cell>
          <cell r="T1498" t="str">
            <v>En Ejecución</v>
          </cell>
          <cell r="U1498" t="str">
            <v>SILVIA OSPINA HENAO</v>
          </cell>
          <cell r="X1498" t="str">
            <v>SILVIA OSPINA HENAO</v>
          </cell>
          <cell r="Z1498" t="str">
            <v>Inversión</v>
          </cell>
          <cell r="AA1498">
            <v>2020110010158</v>
          </cell>
          <cell r="AC1498" t="str">
            <v>O23011601210000007614</v>
          </cell>
          <cell r="AF1498">
            <v>44000000</v>
          </cell>
          <cell r="AI1498" t="str">
            <v>$ 5.500.000,00</v>
          </cell>
          <cell r="AJ1498" t="str">
            <v>Prestar servicios profesionales al IDARTES - Subdirección de Equipamientos Culturales, en actividades asociadas al seguimiento de la implementación de la propuesta pedagógica del Planetario de Bogotá y el acompañamiento en la definición de estrategias de articulación y armonización pedagógica en el marco del Centro de Interés en Astronomía dentro del Convenio Interadministrativo No.6083229 de 2024, suscrito con la Secretaría de Educación del Distrito.</v>
          </cell>
          <cell r="AK1498" t="str">
            <v>Jeison Fabian Cano Ruiz</v>
          </cell>
          <cell r="AL1498">
            <v>1026276606</v>
          </cell>
          <cell r="AM1498" t="str">
            <v>1428-2024</v>
          </cell>
          <cell r="AP1498" t="str">
            <v>SECOP II</v>
          </cell>
          <cell r="AS1498" t="str">
            <v>Falso</v>
          </cell>
          <cell r="AU1498" t="str">
            <v>SI</v>
          </cell>
          <cell r="AV1498" t="str">
            <v>Abril</v>
          </cell>
          <cell r="AW1498" t="e">
            <v>#N/A</v>
          </cell>
          <cell r="AX1498">
            <v>45638</v>
          </cell>
          <cell r="AY1498" t="str">
            <v>#REF!</v>
          </cell>
          <cell r="AZ1498" t="str">
            <v>CO1.PCCNTR.6209813</v>
          </cell>
        </row>
        <row r="1499">
          <cell r="D1499" t="str">
            <v>1430-2024</v>
          </cell>
          <cell r="E1499" t="str">
            <v>ANDRES FELIPE ALBARRACIN RODRIGUEZ</v>
          </cell>
          <cell r="F1499" t="str">
            <v>Subdirección Administrativa y Financiera</v>
          </cell>
          <cell r="I1499" t="str">
            <v>Contratación Directa</v>
          </cell>
          <cell r="J1499" t="str">
            <v>Contratación directa.</v>
          </cell>
          <cell r="K1499" t="str">
            <v>Prestación de servicios</v>
          </cell>
          <cell r="N1499" t="str">
            <v>Si</v>
          </cell>
          <cell r="O1499" t="str">
            <v>Contrato Prestación de Servicios Profesionales</v>
          </cell>
          <cell r="P1499">
            <v>45398</v>
          </cell>
          <cell r="Q1499">
            <v>45401</v>
          </cell>
          <cell r="R1499">
            <v>45675</v>
          </cell>
          <cell r="S1499">
            <v>270</v>
          </cell>
          <cell r="T1499" t="str">
            <v>En Ejecución</v>
          </cell>
          <cell r="U1499" t="str">
            <v>ANDRES FELIPE ALBARRACIN RODRIGUEZ</v>
          </cell>
          <cell r="X1499" t="str">
            <v>ALEXANDER LONDONO ESCOBAR</v>
          </cell>
          <cell r="Z1499" t="str">
            <v>Inversión</v>
          </cell>
          <cell r="AA1499">
            <v>2020110010142</v>
          </cell>
          <cell r="AC1499" t="str">
            <v>O23011601210000007607</v>
          </cell>
          <cell r="AF1499">
            <v>54000000</v>
          </cell>
          <cell r="AI1499" t="str">
            <v>$ 6.000.000,00</v>
          </cell>
          <cell r="AJ1499" t="str">
            <v>Prestar servicios profesionales como Ingeniero Civil para el apoyo en la formulación, seguimiento y ejecución de las actividades relacionadas con los proyectos de infraestructura y mantenimiento que adelante el instituto, en las sedes, centros de formación artística del programa CREA, escenarios y equipamientos culturales de la ciudad a cargo de la Entidad.</v>
          </cell>
          <cell r="AK1499" t="str">
            <v>Juan Sebastian Robayo</v>
          </cell>
          <cell r="AL1499">
            <v>1026259658</v>
          </cell>
          <cell r="AM1499" t="str">
            <v>1430-2024</v>
          </cell>
          <cell r="AP1499" t="str">
            <v>SECOP II</v>
          </cell>
          <cell r="AS1499" t="str">
            <v>Falso</v>
          </cell>
          <cell r="AU1499" t="str">
            <v>SI</v>
          </cell>
          <cell r="AV1499" t="str">
            <v>Abril</v>
          </cell>
          <cell r="AW1499" t="e">
            <v>#N/A</v>
          </cell>
          <cell r="AX1499">
            <v>45675</v>
          </cell>
          <cell r="AY1499" t="str">
            <v>#REF!</v>
          </cell>
          <cell r="AZ1499" t="str">
            <v>CO1.PCCNTR.6209817</v>
          </cell>
        </row>
        <row r="1500">
          <cell r="D1500" t="str">
            <v>1432-2024</v>
          </cell>
          <cell r="E1500" t="str">
            <v>ANDRES FELIPE ALBARRACIN RODRIGUEZ</v>
          </cell>
          <cell r="F1500" t="str">
            <v>Subdirección Administrativa y Financiera</v>
          </cell>
          <cell r="I1500" t="str">
            <v>Contratación Directa</v>
          </cell>
          <cell r="J1500" t="str">
            <v>Contratación directa.</v>
          </cell>
          <cell r="K1500" t="str">
            <v>Prestación de servicios</v>
          </cell>
          <cell r="N1500" t="str">
            <v>Si</v>
          </cell>
          <cell r="O1500" t="str">
            <v>Contrato Prestación de Servicios Apoyo a la Gestión</v>
          </cell>
          <cell r="P1500">
            <v>45398</v>
          </cell>
          <cell r="Q1500">
            <v>45405</v>
          </cell>
          <cell r="R1500">
            <v>45679</v>
          </cell>
          <cell r="S1500">
            <v>270</v>
          </cell>
          <cell r="T1500" t="str">
            <v>En Ejecución</v>
          </cell>
          <cell r="U1500" t="str">
            <v>ANDRES FELIPE ALBARRACIN RODRIGUEZ</v>
          </cell>
          <cell r="X1500" t="str">
            <v>JUAN JOSE BACCA GUEVARA</v>
          </cell>
          <cell r="Z1500" t="str">
            <v>Inversión</v>
          </cell>
          <cell r="AA1500">
            <v>2020110010142</v>
          </cell>
          <cell r="AC1500" t="str">
            <v>O23011601210000007607</v>
          </cell>
          <cell r="AF1500">
            <v>31428000</v>
          </cell>
          <cell r="AI1500" t="str">
            <v>$ 3.492.000,00</v>
          </cell>
          <cell r="AJ1500" t="str">
            <v>Prestar servicios de apoyo técnico a la gestión del Instituto Distrital de las Artes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500" t="str">
            <v>Brayan Mauricio Montalvo</v>
          </cell>
          <cell r="AL1500">
            <v>80775376</v>
          </cell>
          <cell r="AM1500" t="str">
            <v>1432-2024</v>
          </cell>
          <cell r="AP1500" t="str">
            <v>SECOP II</v>
          </cell>
          <cell r="AS1500" t="str">
            <v>Falso</v>
          </cell>
          <cell r="AU1500" t="str">
            <v>SI</v>
          </cell>
          <cell r="AV1500" t="str">
            <v>Abril</v>
          </cell>
          <cell r="AW1500" t="e">
            <v>#N/A</v>
          </cell>
          <cell r="AX1500">
            <v>45679</v>
          </cell>
          <cell r="AY1500" t="str">
            <v>#REF!</v>
          </cell>
          <cell r="AZ1500" t="str">
            <v>CO1.PCCNTR.6209486</v>
          </cell>
        </row>
        <row r="1501">
          <cell r="D1501" t="str">
            <v>1442-2024</v>
          </cell>
          <cell r="E1501" t="str">
            <v>ANDRES FELIPE ALBARRACIN RODRIGUEZ</v>
          </cell>
          <cell r="F1501" t="str">
            <v>Subdirección Administrativa y Financiera</v>
          </cell>
          <cell r="I1501" t="str">
            <v>Contratación Directa</v>
          </cell>
          <cell r="J1501" t="str">
            <v>Contratación directa.</v>
          </cell>
          <cell r="K1501" t="str">
            <v>Prestación de servicios</v>
          </cell>
          <cell r="N1501" t="str">
            <v>Si</v>
          </cell>
          <cell r="O1501" t="str">
            <v>Contrato Prestación de Servicios Profesionales</v>
          </cell>
          <cell r="P1501">
            <v>45398</v>
          </cell>
          <cell r="Q1501">
            <v>45398</v>
          </cell>
          <cell r="R1501">
            <v>45672</v>
          </cell>
          <cell r="S1501">
            <v>270</v>
          </cell>
          <cell r="T1501" t="str">
            <v>Terminado</v>
          </cell>
          <cell r="U1501" t="str">
            <v>ANDRES FELIPE ALBARRACIN RODRIGUEZ</v>
          </cell>
          <cell r="X1501" t="str">
            <v>ALEXANDER LONDONO ESCOBAR</v>
          </cell>
          <cell r="Z1501" t="str">
            <v>Inversión</v>
          </cell>
          <cell r="AA1501">
            <v>2020110010142</v>
          </cell>
          <cell r="AC1501" t="str">
            <v>O23011601210000007607</v>
          </cell>
          <cell r="AF1501">
            <v>85500000</v>
          </cell>
          <cell r="AI1501" t="str">
            <v>$ 9.500.000,00</v>
          </cell>
          <cell r="AJ1501" t="str">
            <v>Prestar servicios profesionales como arquitecto al Instituto Distrital de las Artes - IDARTES, y al equipo de Infraestructura y Mantenimiento de la Subdirección Administrativa y Financiera, en la formulación, seguimiento y control a la ejecución de las actividades relacionadas con la infraestructura y mantenimientos predictivos, preventivos y correctivos en las sedes, centros de formación artística del programa crea, escenarios y equipamientos culturales de la ciudad a cargo de la Entidad.</v>
          </cell>
          <cell r="AK1501" t="str">
            <v>David Ernesto Guevara Rincon</v>
          </cell>
          <cell r="AL1501">
            <v>1018409541</v>
          </cell>
          <cell r="AM1501" t="str">
            <v>1442-2024</v>
          </cell>
          <cell r="AP1501" t="str">
            <v>SECOP II</v>
          </cell>
          <cell r="AS1501" t="str">
            <v>Falso</v>
          </cell>
          <cell r="AU1501" t="str">
            <v>SI</v>
          </cell>
          <cell r="AV1501" t="str">
            <v>Abril</v>
          </cell>
          <cell r="AW1501">
            <v>45621</v>
          </cell>
          <cell r="AX1501">
            <v>45621</v>
          </cell>
          <cell r="AY1501" t="str">
            <v>#REF!</v>
          </cell>
          <cell r="AZ1501" t="str">
            <v>CO1.PCCNTR.6207166</v>
          </cell>
        </row>
        <row r="1502">
          <cell r="D1502" t="str">
            <v>1446-2024</v>
          </cell>
          <cell r="E1502" t="str">
            <v>ALBA YANETH REYES SUÁREZ</v>
          </cell>
          <cell r="F1502" t="str">
            <v>Subdirección de Formación Artistica</v>
          </cell>
          <cell r="G1502" t="str">
            <v>Subdirección de Formación Artística</v>
          </cell>
          <cell r="H1502" t="str">
            <v>Programa Crea</v>
          </cell>
          <cell r="I1502" t="str">
            <v>Contratación Directa</v>
          </cell>
          <cell r="J1502" t="str">
            <v>Contratación directa.</v>
          </cell>
          <cell r="K1502" t="str">
            <v>Prestación de servicios</v>
          </cell>
          <cell r="N1502" t="str">
            <v>Si</v>
          </cell>
          <cell r="O1502" t="str">
            <v>Contrato Prestación de Servicios Apoyo a la Gestión</v>
          </cell>
          <cell r="P1502">
            <v>45398</v>
          </cell>
          <cell r="Q1502">
            <v>45400</v>
          </cell>
          <cell r="R1502">
            <v>45473</v>
          </cell>
          <cell r="S1502">
            <v>73</v>
          </cell>
          <cell r="T1502" t="str">
            <v>En Ejecución</v>
          </cell>
          <cell r="U1502" t="str">
            <v>ALBA YANETH REYES SUÁREZ</v>
          </cell>
          <cell r="X1502" t="str">
            <v>JORGE EDUARDO MARTINEZ GARCIA</v>
          </cell>
          <cell r="Z1502" t="str">
            <v>Inversión</v>
          </cell>
          <cell r="AA1502">
            <v>2020110010061</v>
          </cell>
          <cell r="AC1502" t="str">
            <v>O23011601140000007619</v>
          </cell>
          <cell r="AF1502">
            <v>7179150</v>
          </cell>
          <cell r="AJ150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502" t="str">
            <v>ANDREA PATRICIAHERNANDEZ SARMIENTO</v>
          </cell>
          <cell r="AL1502">
            <v>52310997</v>
          </cell>
          <cell r="AM1502" t="str">
            <v>1446-2024</v>
          </cell>
          <cell r="AP1502" t="str">
            <v>SECOP II</v>
          </cell>
          <cell r="AS1502" t="str">
            <v>Falso</v>
          </cell>
          <cell r="AU1502" t="str">
            <v>SI</v>
          </cell>
          <cell r="AV1502" t="str">
            <v>Abril</v>
          </cell>
          <cell r="AW1502" t="e">
            <v>#N/A</v>
          </cell>
          <cell r="AX1502">
            <v>45473</v>
          </cell>
          <cell r="AY1502" t="str">
            <v>#REF!</v>
          </cell>
          <cell r="AZ1502" t="str">
            <v>CO1.PCCNTR.6213307</v>
          </cell>
        </row>
        <row r="1503">
          <cell r="D1503" t="str">
            <v>1452-2024</v>
          </cell>
          <cell r="E1503" t="str">
            <v>LINA MARIA GAVIRIA HURTADO</v>
          </cell>
          <cell r="F1503" t="str">
            <v>Subdirección de las Artes</v>
          </cell>
          <cell r="I1503" t="str">
            <v>Contratación Directa</v>
          </cell>
          <cell r="J1503" t="str">
            <v>Contratación directa.</v>
          </cell>
          <cell r="K1503" t="str">
            <v>Prestación de servicios</v>
          </cell>
          <cell r="N1503" t="str">
            <v>Si</v>
          </cell>
          <cell r="O1503" t="str">
            <v>Contrato Prestación de Servicios Apoyo a la Gestión</v>
          </cell>
          <cell r="P1503">
            <v>45398</v>
          </cell>
          <cell r="Q1503">
            <v>45404</v>
          </cell>
          <cell r="R1503">
            <v>45657</v>
          </cell>
          <cell r="S1503">
            <v>250</v>
          </cell>
          <cell r="T1503" t="str">
            <v>En Ejecución</v>
          </cell>
          <cell r="U1503" t="str">
            <v>LINA MARIA GAVIRIA HURTADO</v>
          </cell>
          <cell r="X1503" t="str">
            <v>NATALIA ALEJANDRA LOPEZ PEREZ</v>
          </cell>
          <cell r="Z1503" t="str">
            <v>Inversión</v>
          </cell>
          <cell r="AA1503">
            <v>2020110010063</v>
          </cell>
          <cell r="AC1503" t="str">
            <v>O23011601210000007585</v>
          </cell>
          <cell r="AF1503">
            <v>51669000</v>
          </cell>
          <cell r="AI1503" t="str">
            <v>$ 5.741.000,00</v>
          </cell>
          <cell r="AJ1503" t="str">
            <v>Prestar servicios de apoyo a la gestión al Idartes - Subdirección de las Artes - Gerencia de Artes Audiovisuales, en actividades de acompañamiento de la operación, mantenimiento de la estructura tecnológica, suministro y adquisición de elementos para el correcto funcionamiento de los equipamientos a cargo de la dependencia.</v>
          </cell>
          <cell r="AK1503" t="str">
            <v>Milton Alcides Piñeros Velosa</v>
          </cell>
          <cell r="AL1503">
            <v>79790729</v>
          </cell>
          <cell r="AM1503" t="str">
            <v>1452-2024</v>
          </cell>
          <cell r="AP1503" t="str">
            <v>SECOP II</v>
          </cell>
          <cell r="AS1503" t="str">
            <v>Falso</v>
          </cell>
          <cell r="AU1503" t="str">
            <v>SI</v>
          </cell>
          <cell r="AV1503" t="str">
            <v>Abril</v>
          </cell>
          <cell r="AW1503" t="e">
            <v>#N/A</v>
          </cell>
          <cell r="AX1503">
            <v>45657</v>
          </cell>
          <cell r="AY1503" t="str">
            <v>#REF!</v>
          </cell>
          <cell r="AZ1503" t="str">
            <v>CO1.PCCNTR.6217081</v>
          </cell>
        </row>
        <row r="1504">
          <cell r="D1504" t="str">
            <v>1466-2024</v>
          </cell>
          <cell r="E1504" t="str">
            <v>ALBA YANETH REYES SUÁREZ</v>
          </cell>
          <cell r="F1504" t="str">
            <v>Subdirección de Formación Artistica</v>
          </cell>
          <cell r="G1504" t="str">
            <v>Subdirección de Formación Artística</v>
          </cell>
          <cell r="H1504" t="str">
            <v>Programa Crea</v>
          </cell>
          <cell r="I1504" t="str">
            <v>Contratación Directa</v>
          </cell>
          <cell r="J1504" t="str">
            <v>Contratación directa.</v>
          </cell>
          <cell r="K1504" t="str">
            <v>Prestación de servicios</v>
          </cell>
          <cell r="N1504" t="str">
            <v>Si</v>
          </cell>
          <cell r="O1504" t="str">
            <v>Contrato Prestación de Servicios Apoyo a la Gestión</v>
          </cell>
          <cell r="P1504">
            <v>45398</v>
          </cell>
          <cell r="Q1504">
            <v>45399</v>
          </cell>
          <cell r="R1504">
            <v>45649</v>
          </cell>
          <cell r="S1504">
            <v>247</v>
          </cell>
          <cell r="T1504" t="str">
            <v>En Ejecución</v>
          </cell>
          <cell r="U1504" t="str">
            <v>ALBA YANETH REYES SUÁREZ</v>
          </cell>
          <cell r="X1504" t="str">
            <v>ALBA YANETH REYES SUAREZ</v>
          </cell>
          <cell r="Z1504" t="str">
            <v>Inversión</v>
          </cell>
          <cell r="AA1504">
            <v>2020110010061</v>
          </cell>
          <cell r="AC1504" t="str">
            <v>O23011601140000007619</v>
          </cell>
          <cell r="AF1504">
            <v>21855300</v>
          </cell>
          <cell r="AI1504" t="str">
            <v>$ 2.493.000,00</v>
          </cell>
          <cell r="AJ1504"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504" t="str">
            <v>Leonardo Antonio Cespedes Diaz</v>
          </cell>
          <cell r="AL1504">
            <v>1026562177</v>
          </cell>
          <cell r="AM1504" t="str">
            <v>1466-2024</v>
          </cell>
          <cell r="AP1504" t="str">
            <v>SECOP II</v>
          </cell>
          <cell r="AS1504" t="str">
            <v>Falso</v>
          </cell>
          <cell r="AU1504" t="str">
            <v>SI</v>
          </cell>
          <cell r="AV1504" t="str">
            <v>Abril</v>
          </cell>
          <cell r="AW1504" t="e">
            <v>#N/A</v>
          </cell>
          <cell r="AX1504">
            <v>45649</v>
          </cell>
          <cell r="AY1504" t="str">
            <v>#REF!</v>
          </cell>
          <cell r="AZ1504" t="str">
            <v>CO1.PCCNTR.6214106</v>
          </cell>
        </row>
        <row r="1505">
          <cell r="D1505" t="str">
            <v>1467-2024</v>
          </cell>
          <cell r="E1505" t="str">
            <v>ALBA YANETH REYES SUÁREZ</v>
          </cell>
          <cell r="F1505" t="str">
            <v>Subdirección de Formación Artistica</v>
          </cell>
          <cell r="G1505" t="str">
            <v>Subdirección de Formación Artística</v>
          </cell>
          <cell r="H1505" t="str">
            <v>Programa Crea</v>
          </cell>
          <cell r="I1505" t="str">
            <v>Contratación Directa</v>
          </cell>
          <cell r="J1505" t="str">
            <v>Contratación directa.</v>
          </cell>
          <cell r="K1505" t="str">
            <v>Prestación de servicios</v>
          </cell>
          <cell r="N1505" t="str">
            <v>Si</v>
          </cell>
          <cell r="O1505" t="str">
            <v>Contrato Prestación de Servicios Apoyo a la Gestión</v>
          </cell>
          <cell r="P1505">
            <v>45398</v>
          </cell>
          <cell r="Q1505">
            <v>45399</v>
          </cell>
          <cell r="R1505">
            <v>45649</v>
          </cell>
          <cell r="S1505">
            <v>247</v>
          </cell>
          <cell r="T1505" t="str">
            <v>En Ejecución</v>
          </cell>
          <cell r="U1505" t="str">
            <v>ALBA YANETH REYES SUÁREZ</v>
          </cell>
          <cell r="X1505" t="str">
            <v>ALBA YANETH REYES SUAREZ</v>
          </cell>
          <cell r="Z1505" t="str">
            <v>Inversión</v>
          </cell>
          <cell r="AA1505">
            <v>2020110010061</v>
          </cell>
          <cell r="AC1505" t="str">
            <v>O23011601140000007619</v>
          </cell>
          <cell r="AF1505">
            <v>21855300</v>
          </cell>
          <cell r="AI1505" t="str">
            <v>$ 2.493.000,00</v>
          </cell>
          <cell r="AJ1505"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505" t="str">
            <v>Carlos Andrés Enrique Vargas Huelgos</v>
          </cell>
          <cell r="AL1505">
            <v>1026581997</v>
          </cell>
          <cell r="AM1505" t="str">
            <v>1467-2024</v>
          </cell>
          <cell r="AP1505" t="str">
            <v>SECOP II</v>
          </cell>
          <cell r="AS1505" t="str">
            <v>Falso</v>
          </cell>
          <cell r="AU1505" t="str">
            <v>SI</v>
          </cell>
          <cell r="AV1505" t="str">
            <v>Abril</v>
          </cell>
          <cell r="AW1505" t="e">
            <v>#N/A</v>
          </cell>
          <cell r="AX1505">
            <v>45649</v>
          </cell>
          <cell r="AY1505" t="str">
            <v>#REF!</v>
          </cell>
          <cell r="AZ1505" t="str">
            <v>CO1.PCCNTR.6214123</v>
          </cell>
        </row>
        <row r="1506">
          <cell r="D1506" t="str">
            <v>1469-2024</v>
          </cell>
          <cell r="E1506" t="str">
            <v>ANDRES FELIPE ALBARRACIN RODRIGUEZ</v>
          </cell>
          <cell r="F1506" t="str">
            <v>Subdirección Administrativa y Financiera</v>
          </cell>
          <cell r="H1506" t="str">
            <v>Oficina Asesora de Planeación y Tecnologias de la Informaciónn</v>
          </cell>
          <cell r="I1506" t="str">
            <v>Contratación Directa</v>
          </cell>
          <cell r="J1506" t="str">
            <v>Contratación directa.</v>
          </cell>
          <cell r="K1506" t="str">
            <v>Prestación de servicios</v>
          </cell>
          <cell r="N1506" t="str">
            <v>Si</v>
          </cell>
          <cell r="O1506" t="str">
            <v>Contrato Prestación de Servicios Profesionales</v>
          </cell>
          <cell r="P1506">
            <v>45398</v>
          </cell>
          <cell r="Q1506">
            <v>45399</v>
          </cell>
          <cell r="R1506">
            <v>45686</v>
          </cell>
          <cell r="S1506">
            <v>283</v>
          </cell>
          <cell r="T1506" t="str">
            <v>En Ejecución</v>
          </cell>
          <cell r="U1506" t="str">
            <v>ANDRES FELIPE ALBARRACIN RODRIGUEZ</v>
          </cell>
          <cell r="X1506" t="str">
            <v>DANIEL SANCHEZ ROJAS</v>
          </cell>
          <cell r="Z1506" t="str">
            <v>Inversión</v>
          </cell>
          <cell r="AA1506">
            <v>2020110010376</v>
          </cell>
          <cell r="AC1506" t="str">
            <v>O23011605560000007902</v>
          </cell>
          <cell r="AF1506">
            <v>69674600</v>
          </cell>
          <cell r="AI1506" t="str">
            <v>$ 7.386.000,00</v>
          </cell>
          <cell r="AJ1506" t="str">
            <v>Prestar servicios profesionales a IDARTES - Oficina Asesora de Planeación y Tecnología de la Información, en las acciones asociadas a la implementación de las dimensiones de Gestión del Conocimiento y Direccionamiento Estratégico y Planeación del MIPG, en lo referente a formulación, actualización y seguimiento de instrumentos de planeación principalmente proyectos de inversión y el Plan de Acción de Gestión del Conocimiento desde el alcance, competencia y lineamientos establecidos por la OAPTI.</v>
          </cell>
          <cell r="AK1506" t="str">
            <v>René Hernández Toro</v>
          </cell>
          <cell r="AL1506">
            <v>79718077</v>
          </cell>
          <cell r="AM1506" t="str">
            <v>1469-2024</v>
          </cell>
          <cell r="AP1506" t="str">
            <v>SECOP II</v>
          </cell>
          <cell r="AS1506" t="str">
            <v>Falso</v>
          </cell>
          <cell r="AU1506" t="str">
            <v>SI</v>
          </cell>
          <cell r="AV1506" t="str">
            <v>Abril</v>
          </cell>
          <cell r="AW1506" t="e">
            <v>#N/A</v>
          </cell>
          <cell r="AX1506">
            <v>45686</v>
          </cell>
          <cell r="AY1506" t="str">
            <v>#REF!</v>
          </cell>
          <cell r="AZ1506" t="str">
            <v>CO1.PCCNTR.6213692</v>
          </cell>
        </row>
        <row r="1507">
          <cell r="D1507" t="str">
            <v>1472-2024</v>
          </cell>
          <cell r="E1507" t="str">
            <v>SILVIA OSPINA HENAO</v>
          </cell>
          <cell r="F1507" t="str">
            <v>Subdirección de Equipamientos Culturales</v>
          </cell>
          <cell r="I1507" t="str">
            <v>Contratación Directa</v>
          </cell>
          <cell r="J1507" t="str">
            <v>Contratación directa.</v>
          </cell>
          <cell r="K1507" t="str">
            <v>Prestación de servicios</v>
          </cell>
          <cell r="N1507" t="str">
            <v>Si</v>
          </cell>
          <cell r="O1507" t="str">
            <v>Contrato Prestación de Servicios Profesionales</v>
          </cell>
          <cell r="P1507">
            <v>45398</v>
          </cell>
          <cell r="Q1507">
            <v>45399</v>
          </cell>
          <cell r="R1507">
            <v>45688</v>
          </cell>
          <cell r="S1507">
            <v>285</v>
          </cell>
          <cell r="T1507" t="str">
            <v>En Ejecución</v>
          </cell>
          <cell r="U1507" t="str">
            <v>SILVIA OSPINA HENAO</v>
          </cell>
          <cell r="X1507" t="str">
            <v>SILVIA OSPINA HENAO</v>
          </cell>
          <cell r="Z1507" t="str">
            <v>Inversión</v>
          </cell>
          <cell r="AA1507">
            <v>2020110010158</v>
          </cell>
          <cell r="AC1507" t="str">
            <v>O23011601210000007614</v>
          </cell>
          <cell r="AF1507">
            <v>38000000</v>
          </cell>
          <cell r="AI1507" t="str">
            <v>$ 4.000.000,00</v>
          </cell>
          <cell r="AJ1507" t="str">
            <v>Prestar servicios profesionales al IDARTES - Subdirección de Equipamientos Culturales, en el seguimiento a las actividades administrativas requeridas para la producción técnica y logística derivada de la programación de actividades y eventos; así como los requerimientos técnicos asociados a los procesos precontractuales, contractuales y post contractuales de los diferentes equipamientos a cargo de la dependencia.</v>
          </cell>
          <cell r="AK1507" t="str">
            <v>Kevin Giovanny Diaz Ruiz</v>
          </cell>
          <cell r="AL1507">
            <v>1007399751</v>
          </cell>
          <cell r="AM1507" t="str">
            <v>1472-2024</v>
          </cell>
          <cell r="AP1507" t="str">
            <v>SECOP II</v>
          </cell>
          <cell r="AS1507" t="str">
            <v>Falso</v>
          </cell>
          <cell r="AU1507" t="str">
            <v>SI</v>
          </cell>
          <cell r="AV1507" t="str">
            <v>Abril</v>
          </cell>
          <cell r="AW1507" t="e">
            <v>#N/A</v>
          </cell>
          <cell r="AX1507">
            <v>45688</v>
          </cell>
          <cell r="AY1507" t="str">
            <v>#REF!</v>
          </cell>
          <cell r="AZ1507" t="str">
            <v>CO1.PCCNTR.6218323</v>
          </cell>
        </row>
        <row r="1508">
          <cell r="D1508" t="str">
            <v>1474-2024</v>
          </cell>
          <cell r="E1508" t="str">
            <v>ANDRES FELIPE ALBARRACIN RODRIGUEZ</v>
          </cell>
          <cell r="F1508" t="str">
            <v>Subdirección Administrativa y Financiera</v>
          </cell>
          <cell r="H1508" t="str">
            <v>Oficina Asesora de Planeación y Tecnologias de la Informaciónn</v>
          </cell>
          <cell r="I1508" t="str">
            <v>Contratación Directa</v>
          </cell>
          <cell r="J1508" t="str">
            <v>Contratación directa.</v>
          </cell>
          <cell r="K1508" t="str">
            <v>Prestación de servicios</v>
          </cell>
          <cell r="N1508" t="str">
            <v>Si</v>
          </cell>
          <cell r="O1508" t="str">
            <v>Contrato Prestación de Servicios Apoyo a la Gestión</v>
          </cell>
          <cell r="P1508">
            <v>45398</v>
          </cell>
          <cell r="Q1508">
            <v>45399</v>
          </cell>
          <cell r="R1508">
            <v>45680</v>
          </cell>
          <cell r="S1508">
            <v>277</v>
          </cell>
          <cell r="T1508" t="str">
            <v>En Ejecución</v>
          </cell>
          <cell r="U1508" t="str">
            <v>ANDRES FELIPE ALBARRACIN RODRIGUEZ</v>
          </cell>
          <cell r="X1508" t="str">
            <v>DANIEL SANCHEZ ROJAS</v>
          </cell>
          <cell r="Z1508" t="str">
            <v>Inversión</v>
          </cell>
          <cell r="AA1508">
            <v>2020110010376</v>
          </cell>
          <cell r="AC1508" t="str">
            <v>O23011605560000007902</v>
          </cell>
          <cell r="AF1508">
            <v>36010000</v>
          </cell>
          <cell r="AI1508" t="str">
            <v>$ 3.900.000,00</v>
          </cell>
          <cell r="AJ1508" t="str">
            <v>Prestar servicios de apoyo a la gestión a la oficina asesora de planeación y tecnologías de la información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incluyendo el seguimiento, trazabilidad y control de los mismos alineadas con las solicitudes</v>
          </cell>
          <cell r="AK1508" t="str">
            <v>Claudia Patricia Mendoza Castillo</v>
          </cell>
          <cell r="AL1508">
            <v>1016081158</v>
          </cell>
          <cell r="AM1508" t="str">
            <v>1474-2024</v>
          </cell>
          <cell r="AP1508" t="str">
            <v>SECOP II</v>
          </cell>
          <cell r="AS1508" t="str">
            <v>Falso</v>
          </cell>
          <cell r="AU1508" t="str">
            <v>SI</v>
          </cell>
          <cell r="AV1508" t="str">
            <v>Abril</v>
          </cell>
          <cell r="AW1508" t="e">
            <v>#N/A</v>
          </cell>
          <cell r="AX1508">
            <v>45680</v>
          </cell>
          <cell r="AY1508" t="str">
            <v>#REF!</v>
          </cell>
          <cell r="AZ1508" t="str">
            <v>CO1.PCCNTR.6216629</v>
          </cell>
        </row>
        <row r="1509">
          <cell r="D1509" t="str">
            <v>1478-2024</v>
          </cell>
          <cell r="E1509" t="str">
            <v>ANDRES FELIPE ALBARRACIN RODRIGUEZ</v>
          </cell>
          <cell r="F1509" t="str">
            <v>Subdirección Administrativa y Financiera</v>
          </cell>
          <cell r="I1509" t="str">
            <v>Contratación Directa</v>
          </cell>
          <cell r="J1509" t="str">
            <v>Contratación directa.</v>
          </cell>
          <cell r="K1509" t="str">
            <v>Prestación de servicios</v>
          </cell>
          <cell r="N1509" t="str">
            <v>Si</v>
          </cell>
          <cell r="O1509" t="str">
            <v>Contrato Prestación de Servicios Profesionales</v>
          </cell>
          <cell r="P1509">
            <v>45398</v>
          </cell>
          <cell r="Q1509">
            <v>45399</v>
          </cell>
          <cell r="R1509">
            <v>45688</v>
          </cell>
          <cell r="S1509">
            <v>285</v>
          </cell>
          <cell r="T1509" t="str">
            <v>En Ejecución</v>
          </cell>
          <cell r="U1509" t="str">
            <v>ANDRES FELIPE ALBARRACIN RODRIGUEZ</v>
          </cell>
          <cell r="X1509" t="str">
            <v>MARIO JOSE PINZON HERRERA</v>
          </cell>
          <cell r="Z1509" t="str">
            <v>Inversión</v>
          </cell>
          <cell r="AA1509">
            <v>2020110010376</v>
          </cell>
          <cell r="AC1509" t="str">
            <v>O23011605560000007902</v>
          </cell>
          <cell r="AF1509">
            <v>28300000</v>
          </cell>
          <cell r="AI1509" t="str">
            <v>$ 3.000.000,00</v>
          </cell>
          <cell r="AJ1509" t="str">
            <v>Prestar servicios profesionales al Instituto Distrital de las Artes IDARTES - encaminadas a desarrollar actividades asociadas a la gestión financiera en el trámite tecnologico y sistematico de los informes de pago; en los diferentes sistemas con los que cuenta la Entidad: Orfeo, Si Capital Local y SAP BogData de la SDH, de conformidad con los lineamientos impartidos por la Subdirección Administrativa y Financiera - Unidad de Gestión Tesorería. Asímismo las demas actividades administrativas (...)</v>
          </cell>
          <cell r="AK1509" t="str">
            <v>Jeritza Erika Tatiana Bernal Robles</v>
          </cell>
          <cell r="AL1509">
            <v>1057587376</v>
          </cell>
          <cell r="AM1509" t="str">
            <v>1478-2024</v>
          </cell>
          <cell r="AP1509" t="str">
            <v>SECOP II</v>
          </cell>
          <cell r="AS1509" t="str">
            <v>Falso</v>
          </cell>
          <cell r="AU1509" t="str">
            <v>SI</v>
          </cell>
          <cell r="AV1509" t="str">
            <v>Abril</v>
          </cell>
          <cell r="AW1509" t="e">
            <v>#N/A</v>
          </cell>
          <cell r="AX1509">
            <v>45688</v>
          </cell>
          <cell r="AY1509" t="str">
            <v>#REF!</v>
          </cell>
          <cell r="AZ1509" t="str">
            <v>CO1.PCCNTR.6216631</v>
          </cell>
        </row>
        <row r="1510">
          <cell r="D1510" t="str">
            <v>1479-2024</v>
          </cell>
          <cell r="E1510" t="str">
            <v>ALBA YANETH REYES SUÁREZ</v>
          </cell>
          <cell r="F1510" t="str">
            <v>Subdirección de Formación Artistica</v>
          </cell>
          <cell r="G1510" t="str">
            <v>Subdirección de Formación Artística</v>
          </cell>
          <cell r="H1510" t="str">
            <v>Programa Crea</v>
          </cell>
          <cell r="I1510" t="str">
            <v>Contratación Directa</v>
          </cell>
          <cell r="J1510" t="str">
            <v>Contratación directa.</v>
          </cell>
          <cell r="K1510" t="str">
            <v>Prestación de servicios</v>
          </cell>
          <cell r="N1510" t="str">
            <v>Si</v>
          </cell>
          <cell r="O1510" t="str">
            <v>Contrato Prestación de Servicios Apoyo a la Gestión</v>
          </cell>
          <cell r="P1510">
            <v>45398</v>
          </cell>
          <cell r="Q1510">
            <v>45405</v>
          </cell>
          <cell r="R1510">
            <v>45458</v>
          </cell>
          <cell r="S1510">
            <v>53</v>
          </cell>
          <cell r="T1510" t="str">
            <v>En Ejecución</v>
          </cell>
          <cell r="U1510" t="str">
            <v>ALBA YANETH REYES SUÁREZ</v>
          </cell>
          <cell r="X1510" t="str">
            <v>ALBA YANETH REYES SUAREZ</v>
          </cell>
          <cell r="Z1510" t="str">
            <v>Inversión</v>
          </cell>
          <cell r="AA1510">
            <v>2020110010061</v>
          </cell>
          <cell r="AC1510" t="str">
            <v>O23011601140000007619</v>
          </cell>
          <cell r="AF1510">
            <v>4546795</v>
          </cell>
          <cell r="AJ1510"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510" t="str">
            <v>ERIKA ROCIO RUBIO PARRA</v>
          </cell>
          <cell r="AL1510">
            <v>52969354</v>
          </cell>
          <cell r="AM1510" t="str">
            <v>1479-2024</v>
          </cell>
          <cell r="AP1510" t="str">
            <v>SECOP II</v>
          </cell>
          <cell r="AS1510" t="str">
            <v>Falso</v>
          </cell>
          <cell r="AU1510" t="str">
            <v>SI</v>
          </cell>
          <cell r="AV1510" t="str">
            <v>Abril</v>
          </cell>
          <cell r="AW1510" t="e">
            <v>#N/A</v>
          </cell>
          <cell r="AX1510">
            <v>45458</v>
          </cell>
          <cell r="AY1510" t="str">
            <v>#REF!</v>
          </cell>
          <cell r="AZ1510" t="str">
            <v>CO1.PCCNTR.6217575</v>
          </cell>
        </row>
        <row r="1511">
          <cell r="D1511" t="str">
            <v>1480-2024</v>
          </cell>
          <cell r="E1511" t="str">
            <v>ALBA YANETH REYES SUÁREZ</v>
          </cell>
          <cell r="F1511" t="str">
            <v>Subdirección de Formación Artistica</v>
          </cell>
          <cell r="G1511" t="str">
            <v>Subdirección de Formación Artística</v>
          </cell>
          <cell r="I1511" t="str">
            <v>Contratación Directa</v>
          </cell>
          <cell r="J1511" t="str">
            <v>Contratación directa.</v>
          </cell>
          <cell r="K1511" t="str">
            <v>Prestación de servicios</v>
          </cell>
          <cell r="N1511" t="str">
            <v>Si</v>
          </cell>
          <cell r="O1511" t="str">
            <v>Contrato Prestación de Servicios Apoyo a la Gestión</v>
          </cell>
          <cell r="P1511">
            <v>45398</v>
          </cell>
          <cell r="Q1511">
            <v>45398</v>
          </cell>
          <cell r="R1511">
            <v>45504</v>
          </cell>
          <cell r="S1511">
            <v>106</v>
          </cell>
          <cell r="T1511" t="str">
            <v>En Ejecución</v>
          </cell>
          <cell r="U1511" t="str">
            <v>ALBA YANETH REYES SUÁREZ</v>
          </cell>
          <cell r="X1511" t="str">
            <v>ALBA YANETH REYES SUAREZ</v>
          </cell>
          <cell r="Z1511" t="str">
            <v>Inversión</v>
          </cell>
          <cell r="AA1511">
            <v>2020110010061</v>
          </cell>
          <cell r="AC1511" t="str">
            <v>O23011601140000007619</v>
          </cell>
          <cell r="AF1511">
            <v>22396000</v>
          </cell>
          <cell r="AJ1511" t="str">
            <v>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Y/O CONVENIOS ASIGNADOS A LA SUBDIRECCIÓN, CONFORME A LOS 
 PROCESOS Y PROCEDIMIENTOS DEFINIDOS EN LA ENTIDAD.</v>
          </cell>
          <cell r="AK1511" t="str">
            <v>JOHANNA GOMEZ GUTIERREZ</v>
          </cell>
          <cell r="AL1511">
            <v>53108371</v>
          </cell>
          <cell r="AM1511" t="str">
            <v>1480-2024</v>
          </cell>
          <cell r="AP1511" t="str">
            <v>SECOP II</v>
          </cell>
          <cell r="AS1511" t="str">
            <v>Falso</v>
          </cell>
          <cell r="AU1511" t="str">
            <v>SI</v>
          </cell>
          <cell r="AV1511" t="str">
            <v>Abril</v>
          </cell>
          <cell r="AW1511" t="e">
            <v>#N/A</v>
          </cell>
          <cell r="AX1511">
            <v>45504</v>
          </cell>
          <cell r="AY1511" t="str">
            <v>#REF!</v>
          </cell>
          <cell r="AZ1511" t="str">
            <v>CO1.PCCNTR.6217585</v>
          </cell>
        </row>
        <row r="1512">
          <cell r="D1512" t="str">
            <v>1481-2024</v>
          </cell>
          <cell r="E1512" t="str">
            <v>ALBA YANETH REYES SUÁREZ</v>
          </cell>
          <cell r="F1512" t="str">
            <v>Subdirección de Formación Artistica</v>
          </cell>
          <cell r="G1512" t="str">
            <v>Subdirección de Formación Artística</v>
          </cell>
          <cell r="H1512" t="str">
            <v>Programa Crea</v>
          </cell>
          <cell r="I1512" t="str">
            <v>Contratación Directa</v>
          </cell>
          <cell r="J1512" t="str">
            <v>Contratación directa.</v>
          </cell>
          <cell r="K1512" t="str">
            <v>Prestación de servicios</v>
          </cell>
          <cell r="N1512" t="str">
            <v>Si</v>
          </cell>
          <cell r="O1512" t="str">
            <v>Contrato Prestación de Servicios Profesionales</v>
          </cell>
          <cell r="P1512">
            <v>45398</v>
          </cell>
          <cell r="Q1512">
            <v>45399</v>
          </cell>
          <cell r="R1512">
            <v>45458</v>
          </cell>
          <cell r="S1512">
            <v>59</v>
          </cell>
          <cell r="T1512" t="str">
            <v>En Ejecución</v>
          </cell>
          <cell r="U1512" t="str">
            <v>ALBA YANETH REYES SUÁREZ</v>
          </cell>
          <cell r="X1512" t="str">
            <v>ALBA YANETH REYES SUAREZ</v>
          </cell>
          <cell r="Z1512" t="str">
            <v>Inversión</v>
          </cell>
          <cell r="AA1512">
            <v>2020110010061</v>
          </cell>
          <cell r="AC1512" t="str">
            <v>O23011601140000007619</v>
          </cell>
          <cell r="AF1512">
            <v>7197960</v>
          </cell>
          <cell r="AJ1512"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12" t="str">
            <v>Edwin Rosendo Ossa Cortes</v>
          </cell>
          <cell r="AL1512">
            <v>1026252461</v>
          </cell>
          <cell r="AM1512" t="str">
            <v>1481-2024</v>
          </cell>
          <cell r="AP1512" t="str">
            <v>SECOP II</v>
          </cell>
          <cell r="AS1512" t="str">
            <v>Falso</v>
          </cell>
          <cell r="AU1512" t="str">
            <v>SI</v>
          </cell>
          <cell r="AV1512" t="str">
            <v>Abril</v>
          </cell>
          <cell r="AW1512" t="e">
            <v>#N/A</v>
          </cell>
          <cell r="AX1512">
            <v>45458</v>
          </cell>
          <cell r="AY1512" t="str">
            <v>#REF!</v>
          </cell>
          <cell r="AZ1512" t="str">
            <v>CO1.PCCNTR.6217592</v>
          </cell>
        </row>
        <row r="1513">
          <cell r="D1513" t="str">
            <v>1482-2024</v>
          </cell>
          <cell r="E1513" t="str">
            <v>ANDRES FELIPE ALBARRACIN RODRIGUEZ</v>
          </cell>
          <cell r="F1513" t="str">
            <v>Subdirección Administrativa y Financiera</v>
          </cell>
          <cell r="H1513" t="str">
            <v>Dirección General</v>
          </cell>
          <cell r="I1513" t="str">
            <v>Contratación Directa</v>
          </cell>
          <cell r="J1513" t="str">
            <v>Contratación directa.</v>
          </cell>
          <cell r="K1513" t="str">
            <v>Prestación de servicios</v>
          </cell>
          <cell r="N1513" t="str">
            <v>Si</v>
          </cell>
          <cell r="O1513" t="str">
            <v>Contrato Prestación de Servicios Profesionales</v>
          </cell>
          <cell r="P1513">
            <v>45398</v>
          </cell>
          <cell r="Q1513">
            <v>45399</v>
          </cell>
          <cell r="R1513">
            <v>45657</v>
          </cell>
          <cell r="S1513">
            <v>255</v>
          </cell>
          <cell r="T1513" t="str">
            <v>En Ejecución</v>
          </cell>
          <cell r="U1513" t="str">
            <v>ANDRES FELIPE ALBARRACIN RODRIGUEZ</v>
          </cell>
          <cell r="X1513" t="str">
            <v>PAOLA ANDREA MENDEZ HERNANDEZ</v>
          </cell>
          <cell r="Z1513" t="str">
            <v>Inversión</v>
          </cell>
          <cell r="AA1513">
            <v>2020110010376</v>
          </cell>
          <cell r="AC1513" t="str">
            <v>O23011605560000007902</v>
          </cell>
          <cell r="AF1513">
            <v>40500000</v>
          </cell>
          <cell r="AI1513" t="str">
            <v>$ 4.500.000,00</v>
          </cell>
          <cell r="AJ1513" t="str">
            <v>Prestar servicios profesionales al Instituto Distrital de las Artes Idartes Dirección General Comunicaciones en la implementación y seguimiento de estrategias digitales que permitan la difusión de contenidos en redes sociales de las actividades, eventos y programas institucionales, de conformidad con los lineamientos de la Entidad.</v>
          </cell>
          <cell r="AK1513" t="str">
            <v>RICARDO GARCIA DUQUE</v>
          </cell>
          <cell r="AL1513">
            <v>80216295</v>
          </cell>
          <cell r="AM1513" t="str">
            <v>1482-2024</v>
          </cell>
          <cell r="AP1513" t="str">
            <v>SECOP II</v>
          </cell>
          <cell r="AS1513" t="str">
            <v>Falso</v>
          </cell>
          <cell r="AU1513" t="str">
            <v>SI</v>
          </cell>
          <cell r="AV1513" t="str">
            <v>Abril</v>
          </cell>
          <cell r="AW1513" t="e">
            <v>#N/A</v>
          </cell>
          <cell r="AX1513">
            <v>45657</v>
          </cell>
          <cell r="AY1513" t="str">
            <v>#REF!</v>
          </cell>
          <cell r="AZ1513" t="str">
            <v>CO1.PCCNTR.6219319</v>
          </cell>
        </row>
        <row r="1514">
          <cell r="D1514" t="str">
            <v>1483-2024</v>
          </cell>
          <cell r="E1514" t="str">
            <v>ANDRES FELIPE ALBARRACIN RODRIGUEZ</v>
          </cell>
          <cell r="F1514" t="str">
            <v>Subdirección Administrativa y Financiera</v>
          </cell>
          <cell r="H1514" t="str">
            <v>Dirección General</v>
          </cell>
          <cell r="I1514" t="str">
            <v>Contratación Directa</v>
          </cell>
          <cell r="J1514" t="str">
            <v>Contratación directa.</v>
          </cell>
          <cell r="K1514" t="str">
            <v>Prestación de servicios</v>
          </cell>
          <cell r="N1514" t="str">
            <v>Si</v>
          </cell>
          <cell r="O1514" t="str">
            <v>Contrato Prestación de Servicios Profesionales</v>
          </cell>
          <cell r="P1514">
            <v>45398</v>
          </cell>
          <cell r="Q1514">
            <v>45399</v>
          </cell>
          <cell r="R1514">
            <v>45657</v>
          </cell>
          <cell r="S1514">
            <v>255</v>
          </cell>
          <cell r="T1514" t="str">
            <v>En Ejecución</v>
          </cell>
          <cell r="U1514" t="str">
            <v>ANDRES FELIPE ALBARRACIN RODRIGUEZ</v>
          </cell>
          <cell r="X1514" t="str">
            <v>PAOLA ANDREA MENDEZ HERNANDEZ</v>
          </cell>
          <cell r="Z1514" t="str">
            <v>Inversión</v>
          </cell>
          <cell r="AA1514">
            <v>2020110010376</v>
          </cell>
          <cell r="AC1514" t="str">
            <v>O23011605560000007902</v>
          </cell>
          <cell r="AF1514">
            <v>40500000</v>
          </cell>
          <cell r="AI1514" t="str">
            <v>$ 4.500.000,00</v>
          </cell>
          <cell r="AJ1514" t="str">
            <v>Prestar servicios profesionales al Instituto Distrital de las Artes Idartes Dirección General Comunicaciones en la implementación y seguimiento de estrategias digitales que permitan la difusión de contenidos en redes sociales de las actividades, eventos y programas institucionales, de conformidad con los lineamientos de la Entidad.</v>
          </cell>
          <cell r="AK1514" t="str">
            <v>Maira Milena Acosta Talero</v>
          </cell>
          <cell r="AL1514">
            <v>1019012352</v>
          </cell>
          <cell r="AM1514" t="str">
            <v>1483-2024</v>
          </cell>
          <cell r="AP1514" t="str">
            <v>SECOP II</v>
          </cell>
          <cell r="AS1514" t="str">
            <v>Falso</v>
          </cell>
          <cell r="AU1514" t="str">
            <v>SI</v>
          </cell>
          <cell r="AV1514" t="str">
            <v>Abril</v>
          </cell>
          <cell r="AW1514" t="e">
            <v>#N/A</v>
          </cell>
          <cell r="AX1514">
            <v>45657</v>
          </cell>
          <cell r="AY1514" t="str">
            <v>#REF!</v>
          </cell>
          <cell r="AZ1514" t="str">
            <v>CO1.PCCNTR.6219338</v>
          </cell>
        </row>
        <row r="1515">
          <cell r="D1515" t="str">
            <v>1484-2024</v>
          </cell>
          <cell r="E1515" t="str">
            <v>ANDRES FELIPE ALBARRACIN RODRIGUEZ</v>
          </cell>
          <cell r="F1515" t="str">
            <v>Subdirección Administrativa y Financiera</v>
          </cell>
          <cell r="H1515" t="str">
            <v>Dirección General</v>
          </cell>
          <cell r="I1515" t="str">
            <v>Contratación Directa</v>
          </cell>
          <cell r="J1515" t="str">
            <v>Contratación directa.</v>
          </cell>
          <cell r="K1515" t="str">
            <v>Prestación de servicios</v>
          </cell>
          <cell r="N1515" t="str">
            <v>Si</v>
          </cell>
          <cell r="O1515" t="str">
            <v>Contrato Prestación de Servicios Profesionales</v>
          </cell>
          <cell r="P1515">
            <v>45398</v>
          </cell>
          <cell r="Q1515">
            <v>45399</v>
          </cell>
          <cell r="R1515">
            <v>45687</v>
          </cell>
          <cell r="S1515">
            <v>284</v>
          </cell>
          <cell r="T1515" t="str">
            <v>En Ejecución</v>
          </cell>
          <cell r="U1515" t="str">
            <v>ANDRES FELIPE ALBARRACIN RODRIGUEZ</v>
          </cell>
          <cell r="X1515" t="str">
            <v>PAOLA ANDREA MENDEZ HERNANDEZ</v>
          </cell>
          <cell r="Z1515" t="str">
            <v>Inversión</v>
          </cell>
          <cell r="AA1515">
            <v>2020110010376</v>
          </cell>
          <cell r="AC1515" t="str">
            <v>O23011605560000007902</v>
          </cell>
          <cell r="AF1515">
            <v>56600000</v>
          </cell>
          <cell r="AI1515" t="str">
            <v>$ 6.000.000,00</v>
          </cell>
          <cell r="AJ1515" t="str">
            <v>Prestar servicios profesionales al Instituto Distrital de las Artes- Idartes Dirección General- Comunicaciones como videógrafo para el desarrollo de actividades relacionadas con la creación de contenido audiovisual de las actividades, eventos y programas institucionales, de conformidad con los lineamientos de la Entidad.</v>
          </cell>
          <cell r="AK1515" t="str">
            <v>DIEGO FELIPE LLORENTE ENCISO</v>
          </cell>
          <cell r="AL1515">
            <v>80758425</v>
          </cell>
          <cell r="AM1515" t="str">
            <v>1484-2024</v>
          </cell>
          <cell r="AP1515" t="str">
            <v>SECOP II</v>
          </cell>
          <cell r="AS1515" t="str">
            <v>Falso</v>
          </cell>
          <cell r="AU1515" t="str">
            <v>SI</v>
          </cell>
          <cell r="AV1515" t="str">
            <v>Abril</v>
          </cell>
          <cell r="AW1515" t="e">
            <v>#N/A</v>
          </cell>
          <cell r="AX1515">
            <v>45687</v>
          </cell>
          <cell r="AY1515" t="str">
            <v>#REF!</v>
          </cell>
          <cell r="AZ1515" t="str">
            <v>CO1.PCCNTR.6219158</v>
          </cell>
        </row>
        <row r="1516">
          <cell r="D1516" t="str">
            <v>1486-2024</v>
          </cell>
          <cell r="E1516" t="str">
            <v>ANDRES FELIPE ALBARRACIN RODRIGUEZ</v>
          </cell>
          <cell r="F1516" t="str">
            <v>Subdirección Administrativa y Financiera</v>
          </cell>
          <cell r="H1516" t="str">
            <v>Dirección General</v>
          </cell>
          <cell r="I1516" t="str">
            <v>Contratación Directa</v>
          </cell>
          <cell r="J1516" t="str">
            <v>Contratación directa.</v>
          </cell>
          <cell r="K1516" t="str">
            <v>Prestación de servicios</v>
          </cell>
          <cell r="N1516" t="str">
            <v>Si</v>
          </cell>
          <cell r="O1516" t="str">
            <v>Contrato Prestación de Servicios Profesionales</v>
          </cell>
          <cell r="P1516">
            <v>45398</v>
          </cell>
          <cell r="Q1516">
            <v>45400</v>
          </cell>
          <cell r="R1516">
            <v>45687</v>
          </cell>
          <cell r="S1516">
            <v>283</v>
          </cell>
          <cell r="T1516" t="str">
            <v>En Ejecución</v>
          </cell>
          <cell r="U1516" t="str">
            <v>ANDRES FELIPE ALBARRACIN RODRIGUEZ</v>
          </cell>
          <cell r="X1516" t="str">
            <v>PAOLA ANDREA MENDEZ HERNANDEZ</v>
          </cell>
          <cell r="Z1516" t="str">
            <v>Inversión</v>
          </cell>
          <cell r="AA1516">
            <v>2020110010376</v>
          </cell>
          <cell r="AC1516" t="str">
            <v>O23011605560000007902</v>
          </cell>
          <cell r="AF1516">
            <v>41360000</v>
          </cell>
          <cell r="AI1516" t="str">
            <v>$ 4.400.000,00</v>
          </cell>
          <cell r="AJ1516" t="str">
            <v>Prestar servicios profesionales al Instituto Distrital de las Artes- Idartes - Dirección General- Comunicaciones para el desarrollo de actividades relacionadas con la gestión y actualización de las páginas web institucionales, de conformidad con los lineamientos de la Entidad.</v>
          </cell>
          <cell r="AK1516" t="str">
            <v>Angie Milena Morales Maury</v>
          </cell>
          <cell r="AL1516">
            <v>53016690</v>
          </cell>
          <cell r="AM1516" t="str">
            <v>1486-2024</v>
          </cell>
          <cell r="AP1516" t="str">
            <v>SECOP II</v>
          </cell>
          <cell r="AS1516" t="str">
            <v>Falso</v>
          </cell>
          <cell r="AU1516" t="str">
            <v>SI</v>
          </cell>
          <cell r="AV1516" t="str">
            <v>Abril</v>
          </cell>
          <cell r="AW1516" t="e">
            <v>#N/A</v>
          </cell>
          <cell r="AX1516">
            <v>45687</v>
          </cell>
          <cell r="AY1516" t="str">
            <v>#REF!</v>
          </cell>
          <cell r="AZ1516" t="str">
            <v>CO1.PCCNTR.6219184</v>
          </cell>
        </row>
        <row r="1517">
          <cell r="D1517" t="str">
            <v>1492-2024</v>
          </cell>
          <cell r="E1517" t="str">
            <v>ANDRES FELIPE ALBARRACIN RODRIGUEZ</v>
          </cell>
          <cell r="F1517" t="str">
            <v>Subdirección Administrativa y Financiera</v>
          </cell>
          <cell r="I1517" t="str">
            <v>Contratación Directa</v>
          </cell>
          <cell r="J1517" t="str">
            <v>Contratación directa.</v>
          </cell>
          <cell r="K1517" t="str">
            <v>Prestación de servicios</v>
          </cell>
          <cell r="N1517" t="str">
            <v>Si</v>
          </cell>
          <cell r="O1517" t="str">
            <v>Contrato Prestación de Servicios Profesionales</v>
          </cell>
          <cell r="P1517">
            <v>45398</v>
          </cell>
          <cell r="Q1517">
            <v>45398</v>
          </cell>
          <cell r="R1517">
            <v>45686</v>
          </cell>
          <cell r="S1517">
            <v>284</v>
          </cell>
          <cell r="T1517" t="str">
            <v>En Ejecución</v>
          </cell>
          <cell r="U1517" t="str">
            <v>ANDRES FELIPE ALBARRACIN RODRIGUEZ</v>
          </cell>
          <cell r="X1517" t="str">
            <v>LUZ MARITZA AMAYA HURTADO</v>
          </cell>
          <cell r="Z1517" t="str">
            <v>Inversión</v>
          </cell>
          <cell r="AA1517">
            <v>2020110010376</v>
          </cell>
          <cell r="AC1517" t="str">
            <v>O23011605560000007902</v>
          </cell>
          <cell r="AF1517">
            <v>69248667</v>
          </cell>
          <cell r="AI1517" t="str">
            <v>$ 7.315.000,00</v>
          </cell>
          <cell r="AJ1517" t="str">
            <v>Prestar los servicios profesionales de abogado para el apoyo a la gestión disciplinaria que adelante la Oficina de Control Disciplinario Interno del Instituto Distrital de las Artes - Idartes, así como participar en la estrategia que oriente y sensibilice
 internamente sobre la prevención de conductas disciplinables.</v>
          </cell>
          <cell r="AK1517" t="str">
            <v>Maryland Padilla Pedraza</v>
          </cell>
          <cell r="AL1517">
            <v>24716400</v>
          </cell>
          <cell r="AM1517" t="str">
            <v>1492-2024</v>
          </cell>
          <cell r="AP1517" t="str">
            <v>SECOP II</v>
          </cell>
          <cell r="AS1517" t="str">
            <v>Falso</v>
          </cell>
          <cell r="AU1517" t="str">
            <v>SI</v>
          </cell>
          <cell r="AV1517" t="str">
            <v>Abril</v>
          </cell>
          <cell r="AW1517" t="e">
            <v>#N/A</v>
          </cell>
          <cell r="AX1517">
            <v>45686</v>
          </cell>
          <cell r="AY1517" t="str">
            <v>#REF!</v>
          </cell>
          <cell r="AZ1517" t="str">
            <v>CO1.PCCNTR.6216760</v>
          </cell>
        </row>
        <row r="1518">
          <cell r="D1518" t="str">
            <v>1500-2024</v>
          </cell>
          <cell r="E1518" t="str">
            <v>ALBA YANETH REYES SUÁREZ</v>
          </cell>
          <cell r="F1518" t="str">
            <v>Subdirección de Formación Artistica</v>
          </cell>
          <cell r="G1518" t="str">
            <v>Subdirección de Formación Artística</v>
          </cell>
          <cell r="H1518" t="str">
            <v>Programa Crea</v>
          </cell>
          <cell r="I1518" t="str">
            <v>Contratación Directa</v>
          </cell>
          <cell r="J1518" t="str">
            <v>Contratación directa.</v>
          </cell>
          <cell r="K1518" t="str">
            <v>Prestación de servicios</v>
          </cell>
          <cell r="N1518" t="str">
            <v>Si</v>
          </cell>
          <cell r="O1518" t="str">
            <v>Contrato Prestación de Servicios Profesionales</v>
          </cell>
          <cell r="P1518">
            <v>45398</v>
          </cell>
          <cell r="Q1518">
            <v>45399</v>
          </cell>
          <cell r="R1518">
            <v>45458</v>
          </cell>
          <cell r="S1518">
            <v>59</v>
          </cell>
          <cell r="T1518" t="str">
            <v>En Ejecución</v>
          </cell>
          <cell r="U1518" t="str">
            <v>ALBA YANETH REYES SUÁREZ</v>
          </cell>
          <cell r="X1518" t="str">
            <v>ALBA YANETH REYES SUAREZ</v>
          </cell>
          <cell r="Z1518" t="str">
            <v>Inversión</v>
          </cell>
          <cell r="AA1518">
            <v>2020110010061</v>
          </cell>
          <cell r="AC1518" t="str">
            <v>O23011601140000007619</v>
          </cell>
          <cell r="AF1518">
            <v>7197960</v>
          </cell>
          <cell r="AJ151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18" t="str">
            <v>Maryory Arlisdey Moreno Serrano</v>
          </cell>
          <cell r="AL1518">
            <v>53047423</v>
          </cell>
          <cell r="AM1518" t="str">
            <v>1500-2024</v>
          </cell>
          <cell r="AP1518" t="str">
            <v>SECOP II</v>
          </cell>
          <cell r="AS1518" t="str">
            <v>Falso</v>
          </cell>
          <cell r="AU1518" t="str">
            <v>SI</v>
          </cell>
          <cell r="AV1518" t="str">
            <v>Abril</v>
          </cell>
          <cell r="AW1518" t="e">
            <v>#N/A</v>
          </cell>
          <cell r="AX1518">
            <v>45458</v>
          </cell>
          <cell r="AY1518" t="str">
            <v>#REF!</v>
          </cell>
          <cell r="AZ1518" t="str">
            <v>CO1.PCCNTR.6219086</v>
          </cell>
        </row>
        <row r="1519">
          <cell r="D1519" t="str">
            <v>1501-2024</v>
          </cell>
          <cell r="E1519" t="str">
            <v>ALBA YANETH REYES SUÁREZ</v>
          </cell>
          <cell r="F1519" t="str">
            <v>Subdirección de Formación Artistica</v>
          </cell>
          <cell r="G1519" t="str">
            <v>Subdirección de Formación Artística</v>
          </cell>
          <cell r="H1519" t="str">
            <v>Programa Crea</v>
          </cell>
          <cell r="I1519" t="str">
            <v>Contratación Directa</v>
          </cell>
          <cell r="J1519" t="str">
            <v>Contratación directa.</v>
          </cell>
          <cell r="K1519" t="str">
            <v>Prestación de servicios</v>
          </cell>
          <cell r="N1519" t="str">
            <v>Si</v>
          </cell>
          <cell r="O1519" t="str">
            <v>Contrato Prestación de Servicios Apoyo a la Gestión</v>
          </cell>
          <cell r="P1519">
            <v>45398</v>
          </cell>
          <cell r="Q1519">
            <v>45399</v>
          </cell>
          <cell r="R1519">
            <v>45458</v>
          </cell>
          <cell r="S1519">
            <v>59</v>
          </cell>
          <cell r="T1519" t="str">
            <v>En Ejecución</v>
          </cell>
          <cell r="U1519" t="str">
            <v>ALBA YANETH REYES SUÁREZ</v>
          </cell>
          <cell r="X1519" t="str">
            <v>ALBA YANETH REYES SUAREZ</v>
          </cell>
          <cell r="Z1519" t="str">
            <v>Inversión</v>
          </cell>
          <cell r="AA1519">
            <v>2020110010061</v>
          </cell>
          <cell r="AC1519" t="str">
            <v>O23011601140000007619</v>
          </cell>
          <cell r="AF1519">
            <v>7197960</v>
          </cell>
          <cell r="AJ1519"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519" t="str">
            <v>IVAN ESTEBAN GUERRERO CHARRIA</v>
          </cell>
          <cell r="AL1519">
            <v>88193693</v>
          </cell>
          <cell r="AM1519" t="str">
            <v>1501-2024</v>
          </cell>
          <cell r="AP1519" t="str">
            <v>SECOP II</v>
          </cell>
          <cell r="AS1519" t="str">
            <v>Falso</v>
          </cell>
          <cell r="AU1519" t="str">
            <v>SI</v>
          </cell>
          <cell r="AV1519" t="str">
            <v>Abril</v>
          </cell>
          <cell r="AW1519" t="e">
            <v>#N/A</v>
          </cell>
          <cell r="AX1519">
            <v>45458</v>
          </cell>
          <cell r="AY1519" t="str">
            <v>#REF!</v>
          </cell>
          <cell r="AZ1519" t="str">
            <v>CO1.PCCNTR.6218998</v>
          </cell>
        </row>
        <row r="1520">
          <cell r="D1520" t="str">
            <v>1502-2024</v>
          </cell>
          <cell r="E1520" t="str">
            <v>ALBA YANETH REYES SUÁREZ</v>
          </cell>
          <cell r="F1520" t="str">
            <v>Subdirección de Formación Artistica</v>
          </cell>
          <cell r="G1520" t="str">
            <v>Subdirección de Formación Artística</v>
          </cell>
          <cell r="H1520" t="str">
            <v>Programa Crea</v>
          </cell>
          <cell r="I1520" t="str">
            <v>Contratación Directa</v>
          </cell>
          <cell r="J1520" t="str">
            <v>Contratación directa.</v>
          </cell>
          <cell r="K1520" t="str">
            <v>Prestación de servicios</v>
          </cell>
          <cell r="N1520" t="str">
            <v>Si</v>
          </cell>
          <cell r="O1520" t="str">
            <v>Contrato Prestación de Servicios Apoyo a la Gestión</v>
          </cell>
          <cell r="P1520">
            <v>45398</v>
          </cell>
          <cell r="Q1520">
            <v>45399</v>
          </cell>
          <cell r="R1520">
            <v>45458</v>
          </cell>
          <cell r="S1520">
            <v>59</v>
          </cell>
          <cell r="T1520" t="str">
            <v>En Ejecución</v>
          </cell>
          <cell r="U1520" t="str">
            <v>ALBA YANETH REYES SUÁREZ</v>
          </cell>
          <cell r="X1520" t="str">
            <v>ALBA YANETH REYES SUAREZ</v>
          </cell>
          <cell r="Z1520" t="str">
            <v>Inversión</v>
          </cell>
          <cell r="AA1520">
            <v>2020110010061</v>
          </cell>
          <cell r="AC1520" t="str">
            <v>O23011601140000007619</v>
          </cell>
          <cell r="AF1520">
            <v>4786100</v>
          </cell>
          <cell r="AJ1520"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520" t="str">
            <v>ANGELICA LIZETH CUADROS GARZON</v>
          </cell>
          <cell r="AL1520">
            <v>1013641258</v>
          </cell>
          <cell r="AM1520" t="str">
            <v>1502-2024</v>
          </cell>
          <cell r="AP1520" t="str">
            <v>SECOP II</v>
          </cell>
          <cell r="AS1520" t="str">
            <v>Falso</v>
          </cell>
          <cell r="AU1520" t="str">
            <v>SI</v>
          </cell>
          <cell r="AV1520" t="str">
            <v>Abril</v>
          </cell>
          <cell r="AW1520" t="e">
            <v>#N/A</v>
          </cell>
          <cell r="AX1520">
            <v>45458</v>
          </cell>
          <cell r="AY1520" t="str">
            <v>#REF!</v>
          </cell>
          <cell r="AZ1520" t="str">
            <v>CO1.PCCNTR.6219137</v>
          </cell>
        </row>
        <row r="1521">
          <cell r="D1521" t="str">
            <v>PUFA-097-2024</v>
          </cell>
          <cell r="E1521" t="str">
            <v>LINA MARIA GAVIRIA HURTADO</v>
          </cell>
          <cell r="F1521" t="str">
            <v>Subdirección de las Artes</v>
          </cell>
          <cell r="G1521" t="str">
            <v>Gerencia de Artes Audiovisuales</v>
          </cell>
          <cell r="H1521" t="str">
            <v>GERENTE DE ARTES AUDIOVISUALES</v>
          </cell>
          <cell r="I1521" t="str">
            <v>Contratación Directa</v>
          </cell>
          <cell r="J1521" t="str">
            <v>Contratación directa.</v>
          </cell>
          <cell r="K1521" t="str">
            <v>Prestación de servicios</v>
          </cell>
          <cell r="L1521" t="str">
            <v>17 17. Contrato de Prestación de Servicios</v>
          </cell>
          <cell r="M1521" t="str">
            <v xml:space="preserve">49 49-Otros Servicios </v>
          </cell>
          <cell r="N1521" t="str">
            <v>No</v>
          </cell>
          <cell r="O1521" t="str">
            <v>N/A</v>
          </cell>
          <cell r="P1521">
            <v>45398</v>
          </cell>
          <cell r="Q1521">
            <v>45423</v>
          </cell>
          <cell r="R1521">
            <v>45597</v>
          </cell>
          <cell r="S1521">
            <v>171</v>
          </cell>
          <cell r="T1521" t="str">
            <v>En Ejecución</v>
          </cell>
          <cell r="U1521" t="str">
            <v>LINA MARIA GAVIRIA HURTADO</v>
          </cell>
          <cell r="V1521">
            <v>52247497</v>
          </cell>
          <cell r="X1521" t="str">
            <v>Ricardo Alfonso Cantor Bossa</v>
          </cell>
          <cell r="Y1521">
            <v>80797050</v>
          </cell>
          <cell r="Z1521" t="str">
            <v>N/A</v>
          </cell>
          <cell r="AC1521" t="str">
            <v>N/A - Valor Cero / Coproducción</v>
          </cell>
          <cell r="AE1521">
            <v>0</v>
          </cell>
          <cell r="AF1521">
            <v>0</v>
          </cell>
          <cell r="AI1521" t="str">
            <v>N/A</v>
          </cell>
          <cell r="AJ1521" t="str">
            <v>El IDARTES se compromete a gestionar las solicitudes de Permiso Unificado de Filmaciones Audiovisuales PUFA y conceder a TIS PRODUCTIONS COLOMBIA SAS el uso y aprovechamiento económico de los espacios públicos para filmaciones audiovisuales registrados y aprobados a través de la Comisión Fílmica de Bogotá CFB, y TIS PRODUCTIONS COLOMBIA SAS acepta pagar la respectiva retribución económica y cumplir con las condiciones establecidas por EL IDARTES y normatividad vigente para el uso del.....</v>
          </cell>
          <cell r="AK1521" t="str">
            <v>TIS PRODUCTIONS COLOMBIA SAS</v>
          </cell>
          <cell r="AL1521">
            <v>860063869</v>
          </cell>
          <cell r="AM1521" t="str">
            <v>PUFA-097-2024</v>
          </cell>
          <cell r="AP1521" t="str">
            <v>SECOP II</v>
          </cell>
          <cell r="AS1521" t="str">
            <v>Falso</v>
          </cell>
          <cell r="AU1521" t="str">
            <v>SI</v>
          </cell>
          <cell r="AV1521" t="str">
            <v>Septiembre</v>
          </cell>
          <cell r="AW1521" t="e">
            <v>#N/A</v>
          </cell>
          <cell r="AX1521">
            <v>45597</v>
          </cell>
          <cell r="AY1521" t="str">
            <v>#REF!</v>
          </cell>
          <cell r="AZ1521" t="str">
            <v>CO1.PCCNTR.6206582</v>
          </cell>
        </row>
        <row r="1522">
          <cell r="D1522" t="str">
            <v>PUFA-098-2024</v>
          </cell>
          <cell r="E1522" t="str">
            <v>LINA MARIA GAVIRIA HURTADO</v>
          </cell>
          <cell r="F1522" t="str">
            <v>Subdirección de las Artes</v>
          </cell>
          <cell r="G1522" t="str">
            <v>Gerencia de Artes Audiovisuales</v>
          </cell>
          <cell r="H1522" t="str">
            <v>GERENTE DE ARTES AUDIOVISUALES</v>
          </cell>
          <cell r="I1522" t="str">
            <v>Contratación Directa</v>
          </cell>
          <cell r="J1522" t="str">
            <v>Contratación directa.</v>
          </cell>
          <cell r="K1522" t="str">
            <v>Prestación de servicios</v>
          </cell>
          <cell r="L1522" t="str">
            <v>17 17. Contrato de Prestación de Servicios</v>
          </cell>
          <cell r="M1522" t="str">
            <v xml:space="preserve">49 49-Otros Servicios </v>
          </cell>
          <cell r="N1522" t="str">
            <v>No</v>
          </cell>
          <cell r="O1522" t="str">
            <v>N/A</v>
          </cell>
          <cell r="P1522">
            <v>45398</v>
          </cell>
          <cell r="Q1522">
            <v>45399</v>
          </cell>
          <cell r="R1522">
            <v>45399</v>
          </cell>
          <cell r="S1522">
            <v>1</v>
          </cell>
          <cell r="T1522" t="str">
            <v>En Ejecución</v>
          </cell>
          <cell r="U1522" t="str">
            <v>LINA MARIA GAVIRIA HURTADO</v>
          </cell>
          <cell r="V1522">
            <v>52247497</v>
          </cell>
          <cell r="X1522" t="str">
            <v>Ricardo Alfonso Cantor Bossa</v>
          </cell>
          <cell r="Y1522">
            <v>80797050</v>
          </cell>
          <cell r="Z1522" t="str">
            <v>N/A</v>
          </cell>
          <cell r="AC1522" t="str">
            <v>N/A - Valor Cero / Coproducción</v>
          </cell>
          <cell r="AE1522">
            <v>0</v>
          </cell>
          <cell r="AF1522">
            <v>0</v>
          </cell>
          <cell r="AI1522" t="str">
            <v>N/A</v>
          </cell>
          <cell r="AJ1522"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a través de la Comisión Fílmica de Bogotá - CFB y ALMA PRODUCCIONES AUDIOVISUALES SAS acepta pagar la respectiva retribución económica y cumplir con las condiciones establecidas por el IDARTES y la norma (...)</v>
          </cell>
          <cell r="AK1522" t="str">
            <v>ALMA PRODUCCIONES AUDIOVISUALES SAS</v>
          </cell>
          <cell r="AL1522">
            <v>901640014</v>
          </cell>
          <cell r="AM1522" t="str">
            <v>PUFA-098-2024</v>
          </cell>
          <cell r="AP1522" t="str">
            <v>SECOP II</v>
          </cell>
          <cell r="AS1522" t="str">
            <v>Falso</v>
          </cell>
          <cell r="AU1522" t="str">
            <v>SI</v>
          </cell>
          <cell r="AV1522" t="str">
            <v>Septiembre</v>
          </cell>
          <cell r="AW1522" t="e">
            <v>#N/A</v>
          </cell>
          <cell r="AX1522">
            <v>45399</v>
          </cell>
          <cell r="AY1522" t="str">
            <v>#REF!</v>
          </cell>
          <cell r="AZ1522" t="str">
            <v>CO1.PCCNTR.6217583</v>
          </cell>
        </row>
        <row r="1523">
          <cell r="D1523" t="str">
            <v>PUFA-099-2024</v>
          </cell>
          <cell r="E1523" t="str">
            <v>LINA MARIA GAVIRIA HURTADO</v>
          </cell>
          <cell r="F1523" t="str">
            <v>Subdirección de las Artes</v>
          </cell>
          <cell r="G1523" t="str">
            <v>Gerencia de Artes Audiovisuales</v>
          </cell>
          <cell r="H1523" t="str">
            <v>GERENTE DE ARTES AUDIOVISUALES</v>
          </cell>
          <cell r="I1523" t="str">
            <v>Contratación Directa</v>
          </cell>
          <cell r="J1523" t="str">
            <v>Contratación directa.</v>
          </cell>
          <cell r="K1523" t="str">
            <v>Prestación de servicios</v>
          </cell>
          <cell r="L1523" t="str">
            <v>17 17. Contrato de Prestación de Servicios</v>
          </cell>
          <cell r="M1523" t="str">
            <v xml:space="preserve">49 49-Otros Servicios </v>
          </cell>
          <cell r="N1523" t="str">
            <v>No</v>
          </cell>
          <cell r="O1523" t="str">
            <v>N/A</v>
          </cell>
          <cell r="P1523">
            <v>45398</v>
          </cell>
          <cell r="Q1523">
            <v>45399</v>
          </cell>
          <cell r="R1523">
            <v>45399</v>
          </cell>
          <cell r="S1523">
            <v>1</v>
          </cell>
          <cell r="T1523" t="str">
            <v>En Ejecución</v>
          </cell>
          <cell r="U1523" t="str">
            <v>LINA MARIA GAVIRIA HURTADO</v>
          </cell>
          <cell r="V1523">
            <v>52247497</v>
          </cell>
          <cell r="X1523" t="str">
            <v>Ricardo Alfonso Cantor Bossa</v>
          </cell>
          <cell r="Y1523">
            <v>80797050</v>
          </cell>
          <cell r="Z1523" t="str">
            <v>N/A</v>
          </cell>
          <cell r="AC1523" t="str">
            <v>N/A - Valor Cero / Coproducción</v>
          </cell>
          <cell r="AE1523">
            <v>0</v>
          </cell>
          <cell r="AF1523">
            <v>0</v>
          </cell>
          <cell r="AI1523" t="str">
            <v>N/A</v>
          </cell>
          <cell r="AJ1523" t="str">
            <v>El IDARTES se compromete a gestionar las solicitudes de Permiso Unificado de Filmaciones Audiovisuales - PUFA y conceder a LUNA SIN ATICO STUDIO SAS el uso y aprovechamiento económico de los espacios públicos para filmaciones audiovisuales registrados y aprobados a través de la Comisión Fílmica de Bogotá - CFB y LUNA SIN ATICO STUDIO SAS acepta pagar la respectiva retribución económica y cumplir con las condiciones establecidas por el IDARTES y la normatividad vigente para el uso del (...)</v>
          </cell>
          <cell r="AK1523" t="str">
            <v>LUNA SIN ATICO STUDIO SAS</v>
          </cell>
          <cell r="AL1523">
            <v>901429478</v>
          </cell>
          <cell r="AM1523" t="str">
            <v>PUFA-099-2024</v>
          </cell>
          <cell r="AP1523" t="str">
            <v>SECOP II</v>
          </cell>
          <cell r="AS1523" t="str">
            <v>Falso</v>
          </cell>
          <cell r="AU1523" t="str">
            <v>SI</v>
          </cell>
          <cell r="AV1523" t="str">
            <v>Septiembre</v>
          </cell>
          <cell r="AW1523" t="e">
            <v>#N/A</v>
          </cell>
          <cell r="AX1523">
            <v>45399</v>
          </cell>
          <cell r="AY1523" t="str">
            <v>#REF!</v>
          </cell>
          <cell r="AZ1523" t="str">
            <v>CO1.PCCNTR.6218824</v>
          </cell>
        </row>
        <row r="1524">
          <cell r="D1524" t="str">
            <v>1301-2024</v>
          </cell>
          <cell r="E1524" t="str">
            <v>LINA MARIA GAVIRIA HURTADO</v>
          </cell>
          <cell r="F1524" t="str">
            <v>Subdirección de las Artes</v>
          </cell>
          <cell r="I1524" t="str">
            <v>Contratación Directa</v>
          </cell>
          <cell r="J1524" t="str">
            <v>Contratación directa.</v>
          </cell>
          <cell r="K1524" t="str">
            <v>Prestación de servicios</v>
          </cell>
          <cell r="N1524" t="str">
            <v>Si</v>
          </cell>
          <cell r="O1524" t="str">
            <v>Contrato Prestación de Servicios Profesionales</v>
          </cell>
          <cell r="P1524">
            <v>45399</v>
          </cell>
          <cell r="Q1524">
            <v>45400</v>
          </cell>
          <cell r="R1524">
            <v>45688</v>
          </cell>
          <cell r="S1524">
            <v>284</v>
          </cell>
          <cell r="T1524" t="str">
            <v>En Ejecución</v>
          </cell>
          <cell r="U1524" t="str">
            <v>LINA MARIA GAVIRIA HURTADO</v>
          </cell>
          <cell r="X1524" t="str">
            <v>EVA LUCIA DIAZ BURCKHARDT</v>
          </cell>
          <cell r="Z1524" t="str">
            <v>Inversión</v>
          </cell>
          <cell r="AA1524">
            <v>2020110010063</v>
          </cell>
          <cell r="AC1524" t="str">
            <v>O23011601210000007585</v>
          </cell>
          <cell r="AF1524">
            <v>57478000</v>
          </cell>
          <cell r="AI1524" t="str">
            <v>$ 5.946.000,00</v>
          </cell>
          <cell r="AJ1524" t="str">
            <v>PRESTAR SERVICIOS PROFESIONALES AL IDARTES - SUBDIRECCIÓN DE LAS ARTES - GERENCIA DE ARTE DRAMÁTICO, FORTALECIENDO AL SECTOR TEATRAL Y CIRCENSE, CON ACCIONES DE FOMENTO, VISIBILIZACIÓN Y AGENCIAMIENTO EN DESARROLLO DE LAS LÍNEAS DEL PLAN BOGOTÁ TEATRAL Y CIRCENSE.</v>
          </cell>
          <cell r="AK1524" t="str">
            <v>EDUIN JAVIER PIRACUN BENAVIDES</v>
          </cell>
          <cell r="AL1524">
            <v>80185195</v>
          </cell>
          <cell r="AM1524" t="str">
            <v>1301-2024</v>
          </cell>
          <cell r="AP1524" t="str">
            <v>SECOP II</v>
          </cell>
          <cell r="AS1524" t="str">
            <v>Falso</v>
          </cell>
          <cell r="AU1524" t="str">
            <v>SI</v>
          </cell>
          <cell r="AV1524" t="str">
            <v>Abril</v>
          </cell>
          <cell r="AW1524" t="e">
            <v>#N/A</v>
          </cell>
          <cell r="AX1524">
            <v>45688</v>
          </cell>
          <cell r="AY1524" t="str">
            <v>#REF!</v>
          </cell>
          <cell r="AZ1524" t="str">
            <v>CO1.PCCNTR.6191617</v>
          </cell>
        </row>
        <row r="1525">
          <cell r="D1525" t="str">
            <v>1347-2024</v>
          </cell>
          <cell r="E1525" t="str">
            <v>ANDRES FELIPE ALBARRACIN RODRIGUEZ</v>
          </cell>
          <cell r="F1525" t="str">
            <v>Subdirección Administrativa y Financiera</v>
          </cell>
          <cell r="I1525" t="str">
            <v>Contratación Directa</v>
          </cell>
          <cell r="J1525" t="str">
            <v>Contratación directa.</v>
          </cell>
          <cell r="K1525" t="str">
            <v>Prestación de servicios</v>
          </cell>
          <cell r="N1525" t="str">
            <v>Si</v>
          </cell>
          <cell r="O1525" t="str">
            <v>Contrato Prestación de Servicios Apoyo a la Gestión</v>
          </cell>
          <cell r="P1525">
            <v>45399</v>
          </cell>
          <cell r="Q1525">
            <v>45405</v>
          </cell>
          <cell r="R1525">
            <v>45688</v>
          </cell>
          <cell r="S1525">
            <v>279</v>
          </cell>
          <cell r="T1525" t="str">
            <v>En Ejecución</v>
          </cell>
          <cell r="U1525" t="str">
            <v>ANDRES FELIPE ALBARRACIN RODRIGUEZ</v>
          </cell>
          <cell r="X1525" t="str">
            <v>NEVER DEL CRISTO AVENDANO MENDEZ</v>
          </cell>
          <cell r="Z1525" t="str">
            <v>Inversión</v>
          </cell>
          <cell r="AA1525">
            <v>2020110010376</v>
          </cell>
          <cell r="AC1525" t="str">
            <v>O23011605560000007902</v>
          </cell>
          <cell r="AF1525">
            <v>20262550</v>
          </cell>
          <cell r="AI1525" t="str">
            <v>$ 2.194.500,00</v>
          </cell>
          <cell r="AJ1525" t="str">
            <v>Prestar servicios de apoyo a la gestión al Instituto Distrital de las Artes - IDARTES - Subdirección Administrativa y Financiera - Almacén General, para desarrollar actividades administrativas y operativas asociadas a la toma física de inventario anual y toma física de inventario aleatorio, así como los demás actividades requeridas por el almacén general.</v>
          </cell>
          <cell r="AK1525" t="str">
            <v>JAVIER ELIECER VITATA CAMACHO</v>
          </cell>
          <cell r="AL1525">
            <v>1023928317</v>
          </cell>
          <cell r="AM1525" t="str">
            <v>1347-2024</v>
          </cell>
          <cell r="AP1525" t="str">
            <v>SECOP II</v>
          </cell>
          <cell r="AS1525" t="str">
            <v>Falso</v>
          </cell>
          <cell r="AU1525" t="str">
            <v>SI</v>
          </cell>
          <cell r="AV1525" t="str">
            <v>Abril</v>
          </cell>
          <cell r="AW1525" t="e">
            <v>#N/A</v>
          </cell>
          <cell r="AX1525">
            <v>45688</v>
          </cell>
          <cell r="AY1525" t="str">
            <v>#REF!</v>
          </cell>
          <cell r="AZ1525" t="str">
            <v>CO1.PCCNTR.6216901</v>
          </cell>
        </row>
        <row r="1526">
          <cell r="D1526" t="str">
            <v>1375-2024</v>
          </cell>
          <cell r="E1526" t="str">
            <v>SILVIA OSPINA HENAO</v>
          </cell>
          <cell r="F1526" t="str">
            <v>Subdirección de Equipamientos Culturales</v>
          </cell>
          <cell r="I1526" t="str">
            <v>Contratación Directa</v>
          </cell>
          <cell r="J1526" t="str">
            <v>Contratación directa.</v>
          </cell>
          <cell r="K1526" t="str">
            <v>Prestación de servicios</v>
          </cell>
          <cell r="N1526" t="str">
            <v>Si</v>
          </cell>
          <cell r="O1526" t="str">
            <v>Contrato Prestación de Servicios Profesionales</v>
          </cell>
          <cell r="P1526">
            <v>45399</v>
          </cell>
          <cell r="Q1526">
            <v>45401</v>
          </cell>
          <cell r="R1526">
            <v>45657</v>
          </cell>
          <cell r="S1526">
            <v>253</v>
          </cell>
          <cell r="T1526" t="str">
            <v>En Ejecución</v>
          </cell>
          <cell r="U1526" t="str">
            <v>SILVIA OSPINA HENAO</v>
          </cell>
          <cell r="X1526" t="str">
            <v>SILVIA OSPINA HENAO</v>
          </cell>
          <cell r="Z1526" t="str">
            <v>Inversión</v>
          </cell>
          <cell r="AA1526">
            <v>2020110010158</v>
          </cell>
          <cell r="AC1526" t="str">
            <v>O23011601210000007614</v>
          </cell>
          <cell r="AF1526">
            <v>58500000</v>
          </cell>
          <cell r="AI1526" t="str">
            <v>$ 6.500.000,00</v>
          </cell>
          <cell r="AJ1526" t="str">
            <v>"Prestar servicios profesionales al Idartes- Subdirección de Equipamientos Culturales, en actividades relacionadas con la construcción de actividades y propuestas, además del acompañamiento y seguimiento de las acciones del equipo de educación y proyectos del Planetario de Bogotá."</v>
          </cell>
          <cell r="AK1526" t="str">
            <v>María Angélica Leal Leal</v>
          </cell>
          <cell r="AL1526">
            <v>1018447788</v>
          </cell>
          <cell r="AM1526" t="str">
            <v>1375-2024</v>
          </cell>
          <cell r="AP1526" t="str">
            <v>SECOP II</v>
          </cell>
          <cell r="AS1526" t="str">
            <v>Falso</v>
          </cell>
          <cell r="AU1526" t="str">
            <v>SI</v>
          </cell>
          <cell r="AV1526" t="str">
            <v>Abril</v>
          </cell>
          <cell r="AW1526" t="e">
            <v>#N/A</v>
          </cell>
          <cell r="AX1526">
            <v>45657</v>
          </cell>
          <cell r="AY1526" t="str">
            <v>#REF!</v>
          </cell>
          <cell r="AZ1526" t="str">
            <v>CO1.PCCNTR.6208747</v>
          </cell>
        </row>
        <row r="1527">
          <cell r="D1527" t="str">
            <v>1376-2024</v>
          </cell>
          <cell r="E1527" t="str">
            <v>LINA MARIA GAVIRIA HURTADO</v>
          </cell>
          <cell r="F1527" t="str">
            <v>Subdirección de las Artes</v>
          </cell>
          <cell r="I1527" t="str">
            <v>Contratación Directa</v>
          </cell>
          <cell r="J1527" t="str">
            <v>Contratación directa.</v>
          </cell>
          <cell r="K1527" t="str">
            <v>Prestación de servicios</v>
          </cell>
          <cell r="N1527" t="str">
            <v>Si</v>
          </cell>
          <cell r="O1527" t="str">
            <v>Contrato Prestación de Servicios Profesionales</v>
          </cell>
          <cell r="P1527">
            <v>45399</v>
          </cell>
          <cell r="Q1527">
            <v>45399</v>
          </cell>
          <cell r="R1527">
            <v>45657</v>
          </cell>
          <cell r="S1527">
            <v>255</v>
          </cell>
          <cell r="T1527" t="str">
            <v>En Ejecución</v>
          </cell>
          <cell r="U1527" t="str">
            <v>LINA MARIA GAVIRIA HURTADO</v>
          </cell>
          <cell r="X1527" t="str">
            <v>LINA MARIA GAVIRIA HURTADO</v>
          </cell>
          <cell r="Z1527" t="str">
            <v>Inversión</v>
          </cell>
          <cell r="AA1527">
            <v>2020110010063</v>
          </cell>
          <cell r="AC1527" t="str">
            <v>O23011601210000007585</v>
          </cell>
          <cell r="AF1527">
            <v>102000000</v>
          </cell>
          <cell r="AI1527" t="str">
            <v>$ 12.000.000,00</v>
          </cell>
          <cell r="AJ1527" t="str">
            <v>"Prestar servicios profesionales al Idartes - Subdirección de las Artes en las acciones asociadas al direccionamiento y formulación estratégica misional de la dependencia, en el marco de los proyectos de inversión a cargo"</v>
          </cell>
          <cell r="AK1527" t="str">
            <v>Giovanna Andrea Chamorro Ramírez</v>
          </cell>
          <cell r="AL1527">
            <v>52270871</v>
          </cell>
          <cell r="AM1527" t="str">
            <v>1376-2024</v>
          </cell>
          <cell r="AP1527" t="str">
            <v>SECOP II</v>
          </cell>
          <cell r="AS1527" t="str">
            <v>Falso</v>
          </cell>
          <cell r="AU1527" t="str">
            <v>SI</v>
          </cell>
          <cell r="AV1527" t="str">
            <v>Abril</v>
          </cell>
          <cell r="AW1527" t="e">
            <v>#N/A</v>
          </cell>
          <cell r="AX1527">
            <v>45657</v>
          </cell>
          <cell r="AY1527" t="str">
            <v>#REF!</v>
          </cell>
          <cell r="AZ1527" t="str">
            <v>CO1.PCCNTR.6208944</v>
          </cell>
        </row>
        <row r="1528">
          <cell r="D1528" t="str">
            <v>1396-2024</v>
          </cell>
          <cell r="E1528" t="str">
            <v>ANDRES FELIPE ALBARRACIN RODRIGUEZ</v>
          </cell>
          <cell r="F1528" t="str">
            <v>Subdirección Administrativa y Financiera</v>
          </cell>
          <cell r="H1528" t="str">
            <v>Área de Control Interno</v>
          </cell>
          <cell r="I1528" t="str">
            <v>Contratación Directa</v>
          </cell>
          <cell r="J1528" t="str">
            <v>Contratación directa.</v>
          </cell>
          <cell r="K1528" t="str">
            <v>Prestación de servicios</v>
          </cell>
          <cell r="N1528" t="str">
            <v>Si</v>
          </cell>
          <cell r="O1528" t="str">
            <v>Contrato Prestación de Servicios Profesionales</v>
          </cell>
          <cell r="P1528">
            <v>45399</v>
          </cell>
          <cell r="Q1528">
            <v>45401</v>
          </cell>
          <cell r="R1528">
            <v>45683</v>
          </cell>
          <cell r="S1528">
            <v>278</v>
          </cell>
          <cell r="T1528" t="str">
            <v>En Ejecución</v>
          </cell>
          <cell r="U1528" t="str">
            <v>ANDRES FELIPE ALBARRACIN RODRIGUEZ</v>
          </cell>
          <cell r="X1528" t="str">
            <v>MARIA DEL PILAR DUARTE FONTECHA</v>
          </cell>
          <cell r="Z1528" t="str">
            <v>Inversión</v>
          </cell>
          <cell r="AA1528">
            <v>2020110010376</v>
          </cell>
          <cell r="AC1528" t="str">
            <v>O23011605560000007902</v>
          </cell>
          <cell r="AF1528">
            <v>58729000</v>
          </cell>
          <cell r="AI1528" t="str">
            <v>$ 6.270.000,00</v>
          </cell>
          <cell r="AJ1528" t="str">
            <v>Prestar servicios profesionales como abogada para apoyar la planificación, ejecución y evaluación del Plan Anual de Auditoría 2024 en el Área de Control Interno del Instituto Distrital de las Artes.</v>
          </cell>
          <cell r="AK1528" t="str">
            <v>HEIDY KAREN PORTILLA TORRES</v>
          </cell>
          <cell r="AL1528">
            <v>53103462</v>
          </cell>
          <cell r="AM1528" t="str">
            <v>1396-2024</v>
          </cell>
          <cell r="AP1528" t="str">
            <v>SECOP II</v>
          </cell>
          <cell r="AS1528" t="str">
            <v>Falso</v>
          </cell>
          <cell r="AU1528" t="str">
            <v>SI</v>
          </cell>
          <cell r="AV1528" t="str">
            <v>Abril</v>
          </cell>
          <cell r="AW1528" t="e">
            <v>#N/A</v>
          </cell>
          <cell r="AX1528">
            <v>45683</v>
          </cell>
          <cell r="AY1528" t="str">
            <v>#REF!</v>
          </cell>
          <cell r="AZ1528" t="str">
            <v>CO1.PCCNTR.6218840</v>
          </cell>
        </row>
        <row r="1529">
          <cell r="D1529" t="str">
            <v>1411-2024</v>
          </cell>
          <cell r="E1529" t="str">
            <v>LINA MARIA GAVIRIA HURTADO</v>
          </cell>
          <cell r="F1529" t="str">
            <v>Subdirección de las Artes</v>
          </cell>
          <cell r="I1529" t="str">
            <v>Contratación Directa</v>
          </cell>
          <cell r="J1529" t="str">
            <v>Contratación directa.</v>
          </cell>
          <cell r="K1529" t="str">
            <v>Prestación de servicios</v>
          </cell>
          <cell r="N1529" t="str">
            <v>Si</v>
          </cell>
          <cell r="O1529" t="str">
            <v>Contrato Prestación de Servicios Profesionales</v>
          </cell>
          <cell r="P1529">
            <v>45399</v>
          </cell>
          <cell r="Q1529">
            <v>45400</v>
          </cell>
          <cell r="R1529">
            <v>45657</v>
          </cell>
          <cell r="S1529">
            <v>254</v>
          </cell>
          <cell r="T1529" t="str">
            <v>En Ejecución</v>
          </cell>
          <cell r="U1529" t="str">
            <v>LINA MARIA GAVIRIA HURTADO</v>
          </cell>
          <cell r="X1529" t="str">
            <v>LINA MARIA GAVIRIA HURTADO</v>
          </cell>
          <cell r="Z1529" t="str">
            <v>Inversión</v>
          </cell>
          <cell r="AA1529">
            <v>2020110010063</v>
          </cell>
          <cell r="AC1529" t="str">
            <v>O23011601210000007585</v>
          </cell>
          <cell r="AF1529">
            <v>73800000</v>
          </cell>
          <cell r="AI1529" t="str">
            <v>$ 8.200.000,00</v>
          </cell>
          <cell r="AJ1529" t="str">
            <v>PRESTAR SERVICIOS PROFESIONALES AL INSTITUTO DISTRITAL DE LAS ARTES EN LA SUBDIRECCIÓN DE LAS ARTES, PARA LA ASESORÍA, ACOMPAÑAMIENTO, SEGUIMIENTO, MONITOREO Y GESTIÓN DEL MARCO REGULATORIO DE APROVECHAMIENTO ECONÓMICO PARA ARTISTAS DEL ESPACIO PÚBLICO, DE CONFORMIDAD CON LA NORMATIVIDAD ESTABLECIDA PARA EL DISTRITO CAPITAL, ASÍ COMO PARA EL SOSTENIMIENTO Y FORTALECIMIENTO DEL PROGRAMA ARTE A LA KY, EN CONSONANCIA CON LOS LINEAMIENTOS DE LA ENTIDAD</v>
          </cell>
          <cell r="AK1529" t="str">
            <v>DANIEL SANCHEZ SANCHEZ</v>
          </cell>
          <cell r="AL1529">
            <v>1022947537</v>
          </cell>
          <cell r="AM1529" t="str">
            <v>1411-2024</v>
          </cell>
          <cell r="AP1529" t="str">
            <v>SECOP II</v>
          </cell>
          <cell r="AS1529" t="str">
            <v>Falso</v>
          </cell>
          <cell r="AU1529" t="str">
            <v>SI</v>
          </cell>
          <cell r="AV1529" t="str">
            <v>Abril</v>
          </cell>
          <cell r="AW1529" t="e">
            <v>#N/A</v>
          </cell>
          <cell r="AX1529">
            <v>45657</v>
          </cell>
          <cell r="AY1529" t="str">
            <v>#REF!</v>
          </cell>
          <cell r="AZ1529" t="str">
            <v>CO1.PCCNTR.6213859</v>
          </cell>
        </row>
        <row r="1530">
          <cell r="D1530" t="str">
            <v>1459-2024</v>
          </cell>
          <cell r="E1530" t="str">
            <v>LINA MARIA GAVIRIA HURTADO</v>
          </cell>
          <cell r="F1530" t="str">
            <v>Subdirección de las Artes</v>
          </cell>
          <cell r="I1530" t="str">
            <v>Contratación Directa</v>
          </cell>
          <cell r="J1530" t="str">
            <v>Contratación directa.</v>
          </cell>
          <cell r="K1530" t="str">
            <v>Prestación de servicios</v>
          </cell>
          <cell r="N1530" t="str">
            <v>Si</v>
          </cell>
          <cell r="O1530" t="str">
            <v>Contrato Prestación de Servicios Profesionales</v>
          </cell>
          <cell r="P1530">
            <v>45399</v>
          </cell>
          <cell r="Q1530">
            <v>45401</v>
          </cell>
          <cell r="R1530">
            <v>45673</v>
          </cell>
          <cell r="S1530">
            <v>268</v>
          </cell>
          <cell r="T1530" t="str">
            <v>En Ejecución</v>
          </cell>
          <cell r="U1530" t="str">
            <v>LINA MARIA GAVIRIA HURTADO</v>
          </cell>
          <cell r="X1530" t="str">
            <v>MARIA CATALINA RODRIGUEZ ARIZA</v>
          </cell>
          <cell r="Z1530" t="str">
            <v>Inversión</v>
          </cell>
          <cell r="AA1530">
            <v>2020110010063</v>
          </cell>
          <cell r="AC1530" t="str">
            <v>O23011601210000007585</v>
          </cell>
          <cell r="AF1530">
            <v>60350000</v>
          </cell>
          <cell r="AI1530" t="str">
            <v>$ 7.100.000,00</v>
          </cell>
          <cell r="AJ1530" t="str">
            <v>Prestar servicios profesionales al IDARTES - Subdirección de las Artes - Gerencia de Artes Plásticas y Visuales en la coordinación y desarrollo de la propuesta museográfica y de producción artística de los programas y proyectos que se desarrollen en la dependencia acordes con los procesos y procedimientos de la entidad.</v>
          </cell>
          <cell r="AK1530" t="str">
            <v>Paula Andrea Gil Acosta</v>
          </cell>
          <cell r="AL1530">
            <v>1020763655</v>
          </cell>
          <cell r="AM1530" t="str">
            <v>1459-2024</v>
          </cell>
          <cell r="AP1530" t="str">
            <v>SECOP II</v>
          </cell>
          <cell r="AS1530" t="str">
            <v>Falso</v>
          </cell>
          <cell r="AU1530" t="str">
            <v>SI</v>
          </cell>
          <cell r="AV1530" t="str">
            <v>Abril</v>
          </cell>
          <cell r="AW1530" t="e">
            <v>#N/A</v>
          </cell>
          <cell r="AX1530">
            <v>45673</v>
          </cell>
          <cell r="AY1530" t="str">
            <v>#REF!</v>
          </cell>
          <cell r="AZ1530" t="str">
            <v>CO1.PCCNTR.6220610</v>
          </cell>
        </row>
        <row r="1531">
          <cell r="D1531" t="str">
            <v>1460-2024</v>
          </cell>
          <cell r="E1531" t="str">
            <v>LINA MARIA GAVIRIA HURTADO</v>
          </cell>
          <cell r="F1531" t="str">
            <v>Subdirección de las Artes</v>
          </cell>
          <cell r="I1531" t="str">
            <v>Contratación Directa</v>
          </cell>
          <cell r="J1531" t="str">
            <v>Contratación directa.</v>
          </cell>
          <cell r="K1531" t="str">
            <v>Prestación de servicios</v>
          </cell>
          <cell r="N1531" t="str">
            <v>Si</v>
          </cell>
          <cell r="O1531" t="str">
            <v>Contrato Prestación de Servicios Apoyo a la Gestión</v>
          </cell>
          <cell r="P1531">
            <v>45399</v>
          </cell>
          <cell r="Q1531">
            <v>45401</v>
          </cell>
          <cell r="R1531">
            <v>45656</v>
          </cell>
          <cell r="S1531">
            <v>252</v>
          </cell>
          <cell r="T1531" t="str">
            <v>En Ejecución</v>
          </cell>
          <cell r="U1531" t="str">
            <v>LINA MARIA GAVIRIA HURTADO</v>
          </cell>
          <cell r="X1531" t="str">
            <v>MARIA CATALINA RODRIGUEZ ARIZA</v>
          </cell>
          <cell r="Z1531" t="str">
            <v>Inversión</v>
          </cell>
          <cell r="AA1531">
            <v>2020110010063</v>
          </cell>
          <cell r="AC1531" t="str">
            <v>O23011601210000007585</v>
          </cell>
          <cell r="AF1531">
            <v>46750000</v>
          </cell>
          <cell r="AI1531" t="str">
            <v>$ 5.500.000,00</v>
          </cell>
          <cell r="AJ1531" t="str">
            <v>Prestar servicios de apoyo a la gestión al IDARTES - Subdirección de las Artes - Gerencia de Artes Plásticas y Visuales en las actividades que garanticen la atención integral de los públicos que asisten al Centro de Documentación de la Galería Santa Fe, siguiendo los estándares, directrices, procesos y procedimientos de la entidad.</v>
          </cell>
          <cell r="AK1531" t="str">
            <v>Ledy Emilce Ortiz Galvis</v>
          </cell>
          <cell r="AL1531">
            <v>52738913</v>
          </cell>
          <cell r="AM1531" t="str">
            <v>1460-2024</v>
          </cell>
          <cell r="AP1531" t="str">
            <v>SECOP II</v>
          </cell>
          <cell r="AS1531" t="str">
            <v>Falso</v>
          </cell>
          <cell r="AU1531" t="str">
            <v>SI</v>
          </cell>
          <cell r="AV1531" t="str">
            <v>Abril</v>
          </cell>
          <cell r="AW1531" t="e">
            <v>#N/A</v>
          </cell>
          <cell r="AX1531">
            <v>45656</v>
          </cell>
          <cell r="AY1531" t="str">
            <v>#REF!</v>
          </cell>
          <cell r="AZ1531" t="str">
            <v>CO1.PCCNTR.6220525</v>
          </cell>
        </row>
        <row r="1532">
          <cell r="D1532" t="str">
            <v>1470-2024</v>
          </cell>
          <cell r="E1532" t="str">
            <v>SILVIA OSPINA HENAO</v>
          </cell>
          <cell r="F1532" t="str">
            <v>Subdirección de Equipamientos Culturales</v>
          </cell>
          <cell r="I1532" t="str">
            <v>Contratación Directa</v>
          </cell>
          <cell r="J1532" t="str">
            <v>Contratación directa.</v>
          </cell>
          <cell r="K1532" t="str">
            <v>Prestación de servicios</v>
          </cell>
          <cell r="N1532" t="str">
            <v>Si</v>
          </cell>
          <cell r="O1532" t="str">
            <v>Contrato Prestación de Servicios Apoyo a la Gestión</v>
          </cell>
          <cell r="P1532">
            <v>45399</v>
          </cell>
          <cell r="Q1532">
            <v>45404</v>
          </cell>
          <cell r="R1532">
            <v>45672</v>
          </cell>
          <cell r="S1532">
            <v>264</v>
          </cell>
          <cell r="T1532" t="str">
            <v>En Ejecución</v>
          </cell>
          <cell r="U1532" t="str">
            <v>SILVIA OSPINA HENAO</v>
          </cell>
          <cell r="X1532" t="str">
            <v>SILVIA OSPINA HENAO</v>
          </cell>
          <cell r="Z1532" t="str">
            <v>Inversión</v>
          </cell>
          <cell r="AA1532">
            <v>2020110010158</v>
          </cell>
          <cell r="AC1532" t="str">
            <v>O23011601210000007614</v>
          </cell>
          <cell r="AF1532">
            <v>21060000</v>
          </cell>
          <cell r="AI1532" t="str">
            <v>$ 2.340.000,00</v>
          </cell>
          <cell r="AJ1532"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1532" t="str">
            <v>Johan Stiven Tellez Durango</v>
          </cell>
          <cell r="AL1532">
            <v>1023011081</v>
          </cell>
          <cell r="AM1532" t="str">
            <v>1470-2024</v>
          </cell>
          <cell r="AP1532" t="str">
            <v>SECOP II</v>
          </cell>
          <cell r="AS1532" t="str">
            <v>Falso</v>
          </cell>
          <cell r="AU1532" t="str">
            <v>SI</v>
          </cell>
          <cell r="AV1532" t="str">
            <v>Abril</v>
          </cell>
          <cell r="AW1532" t="e">
            <v>#N/A</v>
          </cell>
          <cell r="AX1532">
            <v>45672</v>
          </cell>
          <cell r="AY1532" t="str">
            <v>#REF!</v>
          </cell>
          <cell r="AZ1532" t="str">
            <v>CO1.PCCNTR.6222581</v>
          </cell>
        </row>
        <row r="1533">
          <cell r="D1533" t="str">
            <v>1471-2024</v>
          </cell>
          <cell r="E1533" t="str">
            <v>SILVIA OSPINA HENAO</v>
          </cell>
          <cell r="F1533" t="str">
            <v>Subdirección de Equipamientos Culturales</v>
          </cell>
          <cell r="I1533" t="str">
            <v>Contratación Directa</v>
          </cell>
          <cell r="J1533" t="str">
            <v>Contratación directa.</v>
          </cell>
          <cell r="K1533" t="str">
            <v>Prestación de servicios</v>
          </cell>
          <cell r="N1533" t="str">
            <v>Si</v>
          </cell>
          <cell r="O1533" t="str">
            <v>Contrato Prestación de Servicios Apoyo a la Gestión</v>
          </cell>
          <cell r="P1533">
            <v>45399</v>
          </cell>
          <cell r="Q1533">
            <v>45400</v>
          </cell>
          <cell r="R1533">
            <v>45672</v>
          </cell>
          <cell r="S1533">
            <v>268</v>
          </cell>
          <cell r="T1533" t="str">
            <v>En Ejecución</v>
          </cell>
          <cell r="U1533" t="str">
            <v>SILVIA OSPINA HENAO</v>
          </cell>
          <cell r="X1533" t="str">
            <v>SILVIA OSPINA HENAO</v>
          </cell>
          <cell r="Z1533" t="str">
            <v>Inversión</v>
          </cell>
          <cell r="AA1533">
            <v>2020110010158</v>
          </cell>
          <cell r="AC1533" t="str">
            <v>O23011601210000007614</v>
          </cell>
          <cell r="AF1533">
            <v>21060000</v>
          </cell>
          <cell r="AI1533" t="str">
            <v>$ 2.340.000,00</v>
          </cell>
          <cell r="AJ1533"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1533" t="str">
            <v>YEISON BUENO</v>
          </cell>
          <cell r="AL1533">
            <v>1070969607</v>
          </cell>
          <cell r="AM1533" t="str">
            <v>1471-2024</v>
          </cell>
          <cell r="AP1533" t="str">
            <v>SECOP II</v>
          </cell>
          <cell r="AS1533" t="str">
            <v>Falso</v>
          </cell>
          <cell r="AU1533" t="str">
            <v>SI</v>
          </cell>
          <cell r="AV1533" t="str">
            <v>Abril</v>
          </cell>
          <cell r="AW1533" t="e">
            <v>#N/A</v>
          </cell>
          <cell r="AX1533">
            <v>45672</v>
          </cell>
          <cell r="AY1533" t="str">
            <v>#REF!</v>
          </cell>
          <cell r="AZ1533" t="str">
            <v>CO1.PCCNTR.6222587</v>
          </cell>
        </row>
        <row r="1534">
          <cell r="D1534" t="str">
            <v>1473-2024</v>
          </cell>
          <cell r="E1534" t="str">
            <v>SILVIA OSPINA HENAO</v>
          </cell>
          <cell r="F1534" t="str">
            <v>Subdirección de Equipamientos Culturales</v>
          </cell>
          <cell r="I1534" t="str">
            <v>Contratación Directa</v>
          </cell>
          <cell r="J1534" t="str">
            <v>Contratación directa.</v>
          </cell>
          <cell r="K1534" t="str">
            <v>Prestación de servicios</v>
          </cell>
          <cell r="N1534" t="str">
            <v>Si</v>
          </cell>
          <cell r="O1534" t="str">
            <v>Contrato Prestación de Servicios Apoyo a la Gestión</v>
          </cell>
          <cell r="P1534">
            <v>45399</v>
          </cell>
          <cell r="Q1534">
            <v>45401</v>
          </cell>
          <cell r="R1534">
            <v>45657</v>
          </cell>
          <cell r="S1534">
            <v>253</v>
          </cell>
          <cell r="T1534" t="str">
            <v>En Ejecución</v>
          </cell>
          <cell r="U1534" t="str">
            <v>SILVIA OSPINA HENAO</v>
          </cell>
          <cell r="X1534" t="str">
            <v>SILVIA OSPINA HENAO</v>
          </cell>
          <cell r="Z1534" t="str">
            <v>Inversión</v>
          </cell>
          <cell r="AA1534">
            <v>2020110010158</v>
          </cell>
          <cell r="AC1534" t="str">
            <v>O23011601210000007614</v>
          </cell>
          <cell r="AF1534">
            <v>48875000</v>
          </cell>
          <cell r="AI1534" t="str">
            <v>$ 5.750.000,00</v>
          </cell>
          <cell r="AJ1534"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1534" t="str">
            <v>seel echeverría cifuentes</v>
          </cell>
          <cell r="AL1534">
            <v>80231925</v>
          </cell>
          <cell r="AM1534" t="str">
            <v>1473-2024</v>
          </cell>
          <cell r="AP1534" t="str">
            <v>SECOP II</v>
          </cell>
          <cell r="AS1534" t="str">
            <v>Falso</v>
          </cell>
          <cell r="AU1534" t="str">
            <v>SI</v>
          </cell>
          <cell r="AV1534" t="str">
            <v>Abril</v>
          </cell>
          <cell r="AW1534" t="e">
            <v>#N/A</v>
          </cell>
          <cell r="AX1534">
            <v>45657</v>
          </cell>
          <cell r="AY1534" t="str">
            <v>#REF!</v>
          </cell>
          <cell r="AZ1534" t="str">
            <v>CO1.PCCNTR.6218178</v>
          </cell>
        </row>
        <row r="1535">
          <cell r="D1535" t="str">
            <v>1476-2024</v>
          </cell>
          <cell r="E1535" t="str">
            <v>ALBA YANETH REYES SUÁREZ</v>
          </cell>
          <cell r="F1535" t="str">
            <v>Subdirección de Formación Artistica</v>
          </cell>
          <cell r="G1535" t="str">
            <v>Subdirección de Formación Artística</v>
          </cell>
          <cell r="H1535" t="str">
            <v>Programa Crea</v>
          </cell>
          <cell r="I1535" t="str">
            <v>Contratación Directa</v>
          </cell>
          <cell r="J1535" t="str">
            <v>Contratación directa.</v>
          </cell>
          <cell r="K1535" t="str">
            <v>Prestación de servicios</v>
          </cell>
          <cell r="N1535" t="str">
            <v>Si</v>
          </cell>
          <cell r="O1535" t="str">
            <v>Contrato Prestación de Servicios Profesionales</v>
          </cell>
          <cell r="P1535">
            <v>45399</v>
          </cell>
          <cell r="Q1535">
            <v>45400</v>
          </cell>
          <cell r="R1535">
            <v>45473</v>
          </cell>
          <cell r="S1535">
            <v>73</v>
          </cell>
          <cell r="T1535" t="str">
            <v>En Ejecución</v>
          </cell>
          <cell r="U1535" t="str">
            <v>ALBA YANETH REYES SUÁREZ</v>
          </cell>
          <cell r="X1535" t="str">
            <v>JORGE EDUARDO MARTINEZ GARCIA</v>
          </cell>
          <cell r="Z1535" t="str">
            <v>Inversión</v>
          </cell>
          <cell r="AA1535">
            <v>2020110010061</v>
          </cell>
          <cell r="AC1535" t="str">
            <v>O23011601140000007619</v>
          </cell>
          <cell r="AF1535">
            <v>6652575</v>
          </cell>
          <cell r="AJ153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535" t="str">
            <v>JHONNATAN GUTIERREZ HOYOS</v>
          </cell>
          <cell r="AL1535">
            <v>80204461</v>
          </cell>
          <cell r="AM1535" t="str">
            <v>1476-2024</v>
          </cell>
          <cell r="AP1535" t="str">
            <v>SECOP II</v>
          </cell>
          <cell r="AS1535" t="str">
            <v>Falso</v>
          </cell>
          <cell r="AU1535" t="str">
            <v>SI</v>
          </cell>
          <cell r="AV1535" t="str">
            <v>Abril</v>
          </cell>
          <cell r="AW1535" t="e">
            <v>#N/A</v>
          </cell>
          <cell r="AX1535">
            <v>45473</v>
          </cell>
          <cell r="AY1535" t="str">
            <v>#REF!</v>
          </cell>
          <cell r="AZ1535" t="str">
            <v>CO1.PCCNTR.6217047</v>
          </cell>
        </row>
        <row r="1536">
          <cell r="D1536" t="str">
            <v>1485-2024</v>
          </cell>
          <cell r="E1536" t="str">
            <v>ANDRES FELIPE ALBARRACIN RODRIGUEZ</v>
          </cell>
          <cell r="F1536" t="str">
            <v>Subdirección Administrativa y Financiera</v>
          </cell>
          <cell r="H1536" t="str">
            <v>Dirección General</v>
          </cell>
          <cell r="I1536" t="str">
            <v>Contratación Directa</v>
          </cell>
          <cell r="J1536" t="str">
            <v>Contratación directa.</v>
          </cell>
          <cell r="K1536" t="str">
            <v>Prestación de servicios</v>
          </cell>
          <cell r="N1536" t="str">
            <v>Si</v>
          </cell>
          <cell r="O1536" t="str">
            <v>Contrato Prestación de Servicios Profesionales</v>
          </cell>
          <cell r="P1536">
            <v>45399</v>
          </cell>
          <cell r="Q1536">
            <v>45401</v>
          </cell>
          <cell r="R1536">
            <v>45657</v>
          </cell>
          <cell r="S1536">
            <v>253</v>
          </cell>
          <cell r="T1536" t="str">
            <v>En Ejecución</v>
          </cell>
          <cell r="U1536" t="str">
            <v>ANDRES FELIPE ALBARRACIN RODRIGUEZ</v>
          </cell>
          <cell r="X1536" t="str">
            <v>PAOLA ANDREA MENDEZ HERNANDEZ</v>
          </cell>
          <cell r="Z1536" t="str">
            <v>Inversión</v>
          </cell>
          <cell r="AA1536">
            <v>2020110010376</v>
          </cell>
          <cell r="AC1536" t="str">
            <v>O23011605560000007902</v>
          </cell>
          <cell r="AF1536">
            <v>51138000</v>
          </cell>
          <cell r="AI1536" t="str">
            <v>$ 5.682.000,00</v>
          </cell>
          <cell r="AJ1536" t="str">
            <v>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v>
          </cell>
          <cell r="AK1536" t="str">
            <v>Jonathan</v>
          </cell>
          <cell r="AL1536">
            <v>1013598697</v>
          </cell>
          <cell r="AM1536" t="str">
            <v>1485-2024</v>
          </cell>
          <cell r="AP1536" t="str">
            <v>SECOP II</v>
          </cell>
          <cell r="AS1536" t="str">
            <v>Falso</v>
          </cell>
          <cell r="AU1536" t="str">
            <v>SI</v>
          </cell>
          <cell r="AV1536" t="str">
            <v>Abril</v>
          </cell>
          <cell r="AW1536" t="e">
            <v>#N/A</v>
          </cell>
          <cell r="AX1536">
            <v>45657</v>
          </cell>
          <cell r="AY1536" t="str">
            <v>#REF!</v>
          </cell>
          <cell r="AZ1536" t="str">
            <v>CO1.PCCNTR.6219430</v>
          </cell>
        </row>
        <row r="1537">
          <cell r="D1537" t="str">
            <v>1487-2024</v>
          </cell>
          <cell r="E1537" t="str">
            <v>LINA MARIA GAVIRIA HURTADO</v>
          </cell>
          <cell r="F1537" t="str">
            <v>Subdirección de las Artes</v>
          </cell>
          <cell r="I1537" t="str">
            <v>Contratación Directa</v>
          </cell>
          <cell r="J1537" t="str">
            <v>Contratación directa.</v>
          </cell>
          <cell r="K1537" t="str">
            <v>Prestación de servicios</v>
          </cell>
          <cell r="N1537" t="str">
            <v>Si</v>
          </cell>
          <cell r="O1537" t="str">
            <v>Contrato Prestación de Servicios Apoyo a la Gestión</v>
          </cell>
          <cell r="P1537">
            <v>45399</v>
          </cell>
          <cell r="Q1537">
            <v>45400</v>
          </cell>
          <cell r="R1537">
            <v>45534</v>
          </cell>
          <cell r="S1537">
            <v>133</v>
          </cell>
          <cell r="T1537" t="str">
            <v>En Ejecución</v>
          </cell>
          <cell r="U1537" t="str">
            <v>LINA MARIA GAVIRIA HURTADO</v>
          </cell>
          <cell r="X1537" t="str">
            <v>LINA MARIA GAVIRIA HURTADO</v>
          </cell>
          <cell r="Z1537" t="str">
            <v>Inversión</v>
          </cell>
          <cell r="AA1537">
            <v>2020110010060</v>
          </cell>
          <cell r="AC1537" t="str">
            <v>O23011601210000007600</v>
          </cell>
          <cell r="AF1537">
            <v>33250000</v>
          </cell>
          <cell r="AJ1537" t="str">
            <v>Prestar servicios de apoyo a la gestión al Idartes - Subdirección de las Artes, en las actividades asociadas al componente de fomento desde la implementación, ejecución, desarrollo, seguimiento, análisis y evaluación del Programa Es Cultura Local.</v>
          </cell>
          <cell r="AK1537" t="str">
            <v>ESTEBAN ALEJANDRO REINA ESQUIVEL</v>
          </cell>
          <cell r="AL1537">
            <v>1014252852</v>
          </cell>
          <cell r="AM1537" t="str">
            <v>1487-2024</v>
          </cell>
          <cell r="AP1537" t="str">
            <v>SECOP II</v>
          </cell>
          <cell r="AS1537" t="str">
            <v>Falso</v>
          </cell>
          <cell r="AU1537" t="str">
            <v>SI</v>
          </cell>
          <cell r="AV1537" t="str">
            <v>Abril</v>
          </cell>
          <cell r="AW1537" t="e">
            <v>#N/A</v>
          </cell>
          <cell r="AX1537">
            <v>45534</v>
          </cell>
          <cell r="AY1537" t="str">
            <v>#REF!</v>
          </cell>
          <cell r="AZ1537" t="str">
            <v>CO1.PCCNTR.6222953</v>
          </cell>
        </row>
        <row r="1538">
          <cell r="D1538" t="str">
            <v>1488-2024</v>
          </cell>
          <cell r="E1538" t="str">
            <v>LINA MARIA GAVIRIA HURTADO</v>
          </cell>
          <cell r="F1538" t="str">
            <v>Subdirección de las Artes</v>
          </cell>
          <cell r="I1538" t="str">
            <v>Contratación Directa</v>
          </cell>
          <cell r="J1538" t="str">
            <v>Contratación directa.</v>
          </cell>
          <cell r="K1538" t="str">
            <v>Prestación de servicios</v>
          </cell>
          <cell r="N1538" t="str">
            <v>Si</v>
          </cell>
          <cell r="O1538" t="str">
            <v>Contrato Prestación de Servicios Apoyo a la Gestión</v>
          </cell>
          <cell r="P1538">
            <v>45399</v>
          </cell>
          <cell r="Q1538">
            <v>45401</v>
          </cell>
          <cell r="R1538">
            <v>45570</v>
          </cell>
          <cell r="S1538">
            <v>167</v>
          </cell>
          <cell r="T1538" t="str">
            <v>En Ejecución</v>
          </cell>
          <cell r="U1538" t="str">
            <v>LINA MARIA GAVIRIA HURTADO</v>
          </cell>
          <cell r="X1538" t="str">
            <v>LINA MARIA GAVIRIA HURTADO</v>
          </cell>
          <cell r="Z1538" t="str">
            <v>Inversión</v>
          </cell>
          <cell r="AA1538">
            <v>2020110010060</v>
          </cell>
          <cell r="AC1538" t="str">
            <v>O23011601210000007600</v>
          </cell>
          <cell r="AF1538">
            <v>33877000</v>
          </cell>
          <cell r="AJ1538" t="str">
            <v>Prestar servicios de apoyo a la gestión al Instituto Distrital de las Artes -Subdirección de las Artes en las actividades administrativas, de seguimiento y reporte asociados al Programa Es Cultura Local.</v>
          </cell>
          <cell r="AK1538" t="str">
            <v>jairo andres lugo bateca</v>
          </cell>
          <cell r="AL1538">
            <v>1019055993</v>
          </cell>
          <cell r="AM1538" t="str">
            <v>1488-2024</v>
          </cell>
          <cell r="AP1538" t="str">
            <v>SECOP II</v>
          </cell>
          <cell r="AS1538" t="str">
            <v>Falso</v>
          </cell>
          <cell r="AU1538" t="str">
            <v>SI</v>
          </cell>
          <cell r="AV1538" t="str">
            <v>Abril</v>
          </cell>
          <cell r="AW1538" t="e">
            <v>#N/A</v>
          </cell>
          <cell r="AX1538">
            <v>45570</v>
          </cell>
          <cell r="AY1538" t="str">
            <v>#REF!</v>
          </cell>
          <cell r="AZ1538" t="str">
            <v>CO1.PCCNTR.6223043</v>
          </cell>
        </row>
        <row r="1539">
          <cell r="D1539" t="str">
            <v>1489-2024</v>
          </cell>
          <cell r="E1539" t="str">
            <v>SILVIA OSPINA HENAO</v>
          </cell>
          <cell r="F1539" t="str">
            <v>Subdirección de Equipamientos Culturales</v>
          </cell>
          <cell r="I1539" t="str">
            <v>Contratación Directa</v>
          </cell>
          <cell r="J1539" t="str">
            <v>Contratación directa.</v>
          </cell>
          <cell r="K1539" t="str">
            <v>Prestación de servicios</v>
          </cell>
          <cell r="N1539" t="str">
            <v>Si</v>
          </cell>
          <cell r="O1539" t="str">
            <v>Contrato Prestación de Servicios Profesionales</v>
          </cell>
          <cell r="P1539">
            <v>45399</v>
          </cell>
          <cell r="Q1539">
            <v>45400</v>
          </cell>
          <cell r="R1539">
            <v>45460</v>
          </cell>
          <cell r="S1539">
            <v>60</v>
          </cell>
          <cell r="T1539" t="str">
            <v>En Ejecución</v>
          </cell>
          <cell r="U1539" t="str">
            <v>SILVIA OSPINA HENAO</v>
          </cell>
          <cell r="X1539" t="str">
            <v>SILVIA OSPINA HENAO</v>
          </cell>
          <cell r="Z1539" t="str">
            <v>Inversión</v>
          </cell>
          <cell r="AA1539">
            <v>2020110010158</v>
          </cell>
          <cell r="AC1539" t="str">
            <v>O23011601210000007614</v>
          </cell>
          <cell r="AF1539">
            <v>6430000</v>
          </cell>
          <cell r="AJ1539" t="str">
            <v>Prestar servicios profesionales al IDARTES - Subdirección de Equipamientos Culturales, en el desarrollo de actividades administrativas, operativas y documentales a los procesos contractuales requeridos por la dependencia.</v>
          </cell>
          <cell r="AK1539" t="str">
            <v>Jhohhan Andres Maldonado Diaz</v>
          </cell>
          <cell r="AL1539">
            <v>1007296376</v>
          </cell>
          <cell r="AM1539" t="str">
            <v>1489-2024</v>
          </cell>
          <cell r="AP1539" t="str">
            <v>SECOP II</v>
          </cell>
          <cell r="AS1539" t="str">
            <v>Falso</v>
          </cell>
          <cell r="AU1539" t="str">
            <v>SI</v>
          </cell>
          <cell r="AV1539" t="str">
            <v>Abril</v>
          </cell>
          <cell r="AW1539" t="e">
            <v>#N/A</v>
          </cell>
          <cell r="AX1539">
            <v>45460</v>
          </cell>
          <cell r="AY1539" t="str">
            <v>#REF!</v>
          </cell>
          <cell r="AZ1539" t="str">
            <v>CO1.PCCNTR.6222972</v>
          </cell>
        </row>
        <row r="1540">
          <cell r="D1540" t="str">
            <v>1490-2024</v>
          </cell>
          <cell r="E1540" t="str">
            <v>SILVIA OSPINA HENAO</v>
          </cell>
          <cell r="F1540" t="str">
            <v>Subdirección de Equipamientos Culturales</v>
          </cell>
          <cell r="I1540" t="str">
            <v>Contratación Directa</v>
          </cell>
          <cell r="J1540" t="str">
            <v>Contratación directa.</v>
          </cell>
          <cell r="K1540" t="str">
            <v>Prestación de servicios</v>
          </cell>
          <cell r="N1540" t="str">
            <v>Si</v>
          </cell>
          <cell r="O1540" t="str">
            <v>Contrato Prestación de Servicios Apoyo a la Gestión</v>
          </cell>
          <cell r="P1540">
            <v>45399</v>
          </cell>
          <cell r="Q1540">
            <v>45400</v>
          </cell>
          <cell r="R1540">
            <v>45672</v>
          </cell>
          <cell r="S1540">
            <v>268</v>
          </cell>
          <cell r="T1540" t="str">
            <v>En Ejecución</v>
          </cell>
          <cell r="U1540" t="str">
            <v>SILVIA OSPINA HENAO</v>
          </cell>
          <cell r="X1540" t="str">
            <v>SILVIA OSPINA HENAO</v>
          </cell>
          <cell r="Z1540" t="str">
            <v>Inversión</v>
          </cell>
          <cell r="AA1540">
            <v>2020110010158</v>
          </cell>
          <cell r="AC1540" t="str">
            <v>O23011601210000007614</v>
          </cell>
          <cell r="AF1540">
            <v>21060000</v>
          </cell>
          <cell r="AI1540" t="str">
            <v>$ 2.340.000,00</v>
          </cell>
          <cell r="AJ1540" t="str">
            <v>Prestar servicios de apoyo a la gestión al IDARTES - Subdirección de Equipamientos Culturales, para la atención de públicos implementando el modelo pedagógico del Planetario de Bogotá</v>
          </cell>
          <cell r="AK1540" t="str">
            <v>Idartes</v>
          </cell>
          <cell r="AL1540">
            <v>1193126814</v>
          </cell>
          <cell r="AM1540" t="str">
            <v>1490-2024</v>
          </cell>
          <cell r="AP1540" t="str">
            <v>SECOP II</v>
          </cell>
          <cell r="AS1540" t="str">
            <v>Falso</v>
          </cell>
          <cell r="AU1540" t="str">
            <v>SI</v>
          </cell>
          <cell r="AV1540" t="str">
            <v>Abril</v>
          </cell>
          <cell r="AW1540" t="e">
            <v>#N/A</v>
          </cell>
          <cell r="AX1540">
            <v>45672</v>
          </cell>
          <cell r="AY1540" t="str">
            <v>#REF!</v>
          </cell>
          <cell r="AZ1540" t="str">
            <v>CO1.PCCNTR.6219894</v>
          </cell>
        </row>
        <row r="1541">
          <cell r="D1541" t="str">
            <v>1491-2024</v>
          </cell>
          <cell r="E1541" t="str">
            <v>SILVIA OSPINA HENAO</v>
          </cell>
          <cell r="F1541" t="str">
            <v>Subdirección de Equipamientos Culturales</v>
          </cell>
          <cell r="I1541" t="str">
            <v>Contratación Directa</v>
          </cell>
          <cell r="J1541" t="str">
            <v>Contratación directa.</v>
          </cell>
          <cell r="K1541" t="str">
            <v>Prestación de servicios</v>
          </cell>
          <cell r="N1541" t="str">
            <v>Si</v>
          </cell>
          <cell r="O1541" t="str">
            <v>Contrato Prestación de Servicios Apoyo a la Gestión</v>
          </cell>
          <cell r="P1541">
            <v>45399</v>
          </cell>
          <cell r="Q1541">
            <v>45401</v>
          </cell>
          <cell r="R1541">
            <v>45520</v>
          </cell>
          <cell r="S1541">
            <v>118</v>
          </cell>
          <cell r="T1541" t="str">
            <v>En Ejecución</v>
          </cell>
          <cell r="U1541" t="str">
            <v>SILVIA OSPINA HENAO</v>
          </cell>
          <cell r="X1541" t="str">
            <v>SILVIA OSPINA HENAO</v>
          </cell>
          <cell r="Z1541" t="str">
            <v>Inversión</v>
          </cell>
          <cell r="AA1541">
            <v>2020110010158</v>
          </cell>
          <cell r="AC1541" t="str">
            <v>O23011601210000007614</v>
          </cell>
          <cell r="AF1541">
            <v>19890000</v>
          </cell>
          <cell r="AJ1541"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1541" t="str">
            <v>Natalia Andrade Romano</v>
          </cell>
          <cell r="AL1541">
            <v>1001065280</v>
          </cell>
          <cell r="AM1541" t="str">
            <v>1491-2024</v>
          </cell>
          <cell r="AP1541" t="str">
            <v>SECOP II</v>
          </cell>
          <cell r="AS1541" t="str">
            <v>Falso</v>
          </cell>
          <cell r="AU1541" t="str">
            <v>SI</v>
          </cell>
          <cell r="AV1541" t="str">
            <v>Abril</v>
          </cell>
          <cell r="AW1541" t="e">
            <v>#N/A</v>
          </cell>
          <cell r="AX1541">
            <v>45520</v>
          </cell>
          <cell r="AY1541" t="str">
            <v>#REF!</v>
          </cell>
          <cell r="AZ1541" t="str">
            <v>CO1.PCCNTR.6219959</v>
          </cell>
        </row>
        <row r="1542">
          <cell r="D1542" t="str">
            <v>1493-2024</v>
          </cell>
          <cell r="E1542" t="str">
            <v>LINA MARIA GAVIRIA HURTADO</v>
          </cell>
          <cell r="F1542" t="str">
            <v>Subdirección de las Artes</v>
          </cell>
          <cell r="I1542" t="str">
            <v>Contratación Directa</v>
          </cell>
          <cell r="J1542" t="str">
            <v>Contratación directa.</v>
          </cell>
          <cell r="K1542" t="str">
            <v>Prestación de servicios</v>
          </cell>
          <cell r="N1542" t="str">
            <v>Si</v>
          </cell>
          <cell r="O1542" t="str">
            <v>Contrato Prestación de Servicios Apoyo a la Gestión</v>
          </cell>
          <cell r="P1542">
            <v>45399</v>
          </cell>
          <cell r="Q1542">
            <v>45401</v>
          </cell>
          <cell r="R1542">
            <v>45657</v>
          </cell>
          <cell r="S1542">
            <v>253</v>
          </cell>
          <cell r="T1542" t="str">
            <v>En Ejecución</v>
          </cell>
          <cell r="U1542" t="str">
            <v>LINA MARIA GAVIRIA HURTADO</v>
          </cell>
          <cell r="X1542" t="str">
            <v>EVA LUCIA DIAZ BURCKHARDT</v>
          </cell>
          <cell r="Z1542" t="str">
            <v>Inversión</v>
          </cell>
          <cell r="AA1542">
            <v>2020110010060</v>
          </cell>
          <cell r="AC1542" t="str">
            <v>O23011601210000007600</v>
          </cell>
          <cell r="AF1542">
            <v>43333333</v>
          </cell>
          <cell r="AI1542" t="str">
            <v>$ 5.000.000,00</v>
          </cell>
          <cell r="AJ1542" t="str">
            <v>PRESTAR SERVICIOS DE APOYO A LA GESTIÓN AL IDARTES - SUBDIRECCIÓN DE LAS ARTES - GERENCIA DE ARTE DRAMÁTICO, EN LAS ACTIVIDADES ASOCIADAS A LA PLANEACIÓN, ORGANIZACIÓN, EJECUCIÓN Y SEGUIMIENTO DE LAS ACCIONES DE FORTALECIMIENTO DEL SECTOR TEATRAL Y CIRCENSE, ASÍ COMO LAS LABORES DE FOMENTO Y PRODUCCIÓN DE LAS LÍNEAS DEL PLAN BOGOTÁ TEATRAL Y CIRCENSE</v>
          </cell>
          <cell r="AK1542" t="str">
            <v>JOHANA CATALINA ALVARADO NIÑO</v>
          </cell>
          <cell r="AL1542">
            <v>1032401259</v>
          </cell>
          <cell r="AM1542" t="str">
            <v>1493-2024</v>
          </cell>
          <cell r="AP1542" t="str">
            <v>SECOP II</v>
          </cell>
          <cell r="AS1542" t="str">
            <v>Falso</v>
          </cell>
          <cell r="AU1542" t="str">
            <v>SI</v>
          </cell>
          <cell r="AV1542" t="str">
            <v>Abril</v>
          </cell>
          <cell r="AW1542" t="e">
            <v>#N/A</v>
          </cell>
          <cell r="AX1542">
            <v>45657</v>
          </cell>
          <cell r="AY1542" t="str">
            <v>#REF!</v>
          </cell>
          <cell r="AZ1542" t="str">
            <v>CO1.PCCNTR.6222788</v>
          </cell>
        </row>
        <row r="1543">
          <cell r="D1543" t="str">
            <v>1494-2024</v>
          </cell>
          <cell r="E1543" t="str">
            <v>ALBA YANETH REYES SUÁREZ</v>
          </cell>
          <cell r="F1543" t="str">
            <v>Subdirección de Formación Artistica</v>
          </cell>
          <cell r="G1543" t="str">
            <v>Subdirección de Formación Artística</v>
          </cell>
          <cell r="H1543" t="str">
            <v>Programa Nidos</v>
          </cell>
          <cell r="I1543" t="str">
            <v>Contratación Directa</v>
          </cell>
          <cell r="J1543" t="str">
            <v>Contratación directa.</v>
          </cell>
          <cell r="K1543" t="str">
            <v>Prestación de servicios</v>
          </cell>
          <cell r="N1543" t="str">
            <v>Si</v>
          </cell>
          <cell r="O1543" t="str">
            <v>Contrato Prestación de Servicios Profesionales</v>
          </cell>
          <cell r="P1543">
            <v>45399</v>
          </cell>
          <cell r="Q1543">
            <v>45400</v>
          </cell>
          <cell r="R1543">
            <v>45624</v>
          </cell>
          <cell r="S1543">
            <v>221</v>
          </cell>
          <cell r="T1543" t="str">
            <v>En Ejecución</v>
          </cell>
          <cell r="U1543" t="str">
            <v>ALBA YANETH REYES SUÁREZ</v>
          </cell>
          <cell r="X1543" t="str">
            <v>ALBA YANETH REYES SUAREZ</v>
          </cell>
          <cell r="Z1543" t="str">
            <v>Inversión</v>
          </cell>
          <cell r="AA1543">
            <v>2020110010209</v>
          </cell>
          <cell r="AC1543" t="str">
            <v>O23011601120000007617</v>
          </cell>
          <cell r="AF1543">
            <v>40371200</v>
          </cell>
          <cell r="AI1543" t="str">
            <v>$ 5.312.000,00</v>
          </cell>
          <cell r="AJ1543" t="str">
            <v>PRESTAR SERVICIOS PROFESIONALES AL IDARTES- SUBDIRECCIÓN DE FORMACIÓN ARTÍSTICA EN EL SEGUIMIENTO Y ACOMPAÑAMIENTO ARTÍSTICO PEDAGÓGICO TERRITORIAL EN LA CREACIÓN, IMPLEMENTACIÓN Y DOCUMENTACIÓN DE LAS ACCIONES ARTÍSTICAS PARA LA PRIMERA INFANCIA DEL PROGRAMA NIDOS, EN EL MARCO DEL CONVENIO INTERADMINISTRATIVO NO. 6084778 DE 2024 CELEBRADO ENTRE LA SECRETARÍA DE EDUCACIÓN DEL DISTRITO Y EL INSTITUTO DISTRITAL DE LAS ARTES - IDARTES.</v>
          </cell>
          <cell r="AK1543" t="str">
            <v>Edgar Ernesto Moreno Lopez</v>
          </cell>
          <cell r="AL1543">
            <v>1014209574</v>
          </cell>
          <cell r="AM1543" t="str">
            <v>1494-2024</v>
          </cell>
          <cell r="AP1543" t="str">
            <v>SECOP II</v>
          </cell>
          <cell r="AS1543" t="str">
            <v>Falso</v>
          </cell>
          <cell r="AU1543" t="str">
            <v>SI</v>
          </cell>
          <cell r="AV1543" t="str">
            <v>Abril</v>
          </cell>
          <cell r="AW1543" t="e">
            <v>#N/A</v>
          </cell>
          <cell r="AX1543">
            <v>45624</v>
          </cell>
          <cell r="AY1543" t="str">
            <v>#REF!</v>
          </cell>
          <cell r="AZ1543" t="str">
            <v>CO1.PCCNTR.6222201</v>
          </cell>
        </row>
        <row r="1544">
          <cell r="D1544" t="str">
            <v>1503-2024</v>
          </cell>
          <cell r="E1544" t="str">
            <v>ALBA YANETH REYES SUÁREZ</v>
          </cell>
          <cell r="F1544" t="str">
            <v>Subdirección de Formación Artistica</v>
          </cell>
          <cell r="G1544" t="str">
            <v>Subdirección de Formación Artística</v>
          </cell>
          <cell r="H1544" t="str">
            <v>Programa Crea</v>
          </cell>
          <cell r="I1544" t="str">
            <v>Contratación Directa</v>
          </cell>
          <cell r="J1544" t="str">
            <v>Contratación directa.</v>
          </cell>
          <cell r="K1544" t="str">
            <v>Prestación de servicios</v>
          </cell>
          <cell r="N1544" t="str">
            <v>Si</v>
          </cell>
          <cell r="O1544" t="str">
            <v>Contrato Prestación de Servicios Profesionales</v>
          </cell>
          <cell r="P1544">
            <v>45399</v>
          </cell>
          <cell r="Q1544">
            <v>45401</v>
          </cell>
          <cell r="R1544">
            <v>45649</v>
          </cell>
          <cell r="S1544">
            <v>245</v>
          </cell>
          <cell r="T1544" t="str">
            <v>En Ejecución</v>
          </cell>
          <cell r="U1544" t="str">
            <v>ALBA YANETH REYES SUÁREZ</v>
          </cell>
          <cell r="X1544" t="str">
            <v>ALBA YANETH REYES SUAREZ</v>
          </cell>
          <cell r="Z1544" t="str">
            <v>Inversión</v>
          </cell>
          <cell r="AA1544">
            <v>2020110010061</v>
          </cell>
          <cell r="AC1544" t="str">
            <v>O23011601140000007619</v>
          </cell>
          <cell r="AF1544">
            <v>48847867</v>
          </cell>
          <cell r="AI1544" t="str">
            <v>$ 5.572.000,00</v>
          </cell>
          <cell r="AJ1544"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544" t="str">
            <v>ARNULFO GAMBOA MEJIA</v>
          </cell>
          <cell r="AL1544">
            <v>80438612</v>
          </cell>
          <cell r="AM1544" t="str">
            <v>1503-2024</v>
          </cell>
          <cell r="AP1544" t="str">
            <v>SECOP II</v>
          </cell>
          <cell r="AS1544" t="str">
            <v>Falso</v>
          </cell>
          <cell r="AU1544" t="str">
            <v>SI</v>
          </cell>
          <cell r="AV1544" t="str">
            <v>Abril</v>
          </cell>
          <cell r="AW1544" t="e">
            <v>#N/A</v>
          </cell>
          <cell r="AX1544">
            <v>45649</v>
          </cell>
          <cell r="AY1544" t="str">
            <v>#REF!</v>
          </cell>
          <cell r="AZ1544" t="str">
            <v>CO1.PCCNTR.6219409</v>
          </cell>
        </row>
        <row r="1545">
          <cell r="D1545" t="str">
            <v>1504-2024</v>
          </cell>
          <cell r="E1545" t="str">
            <v>ANDRES FELIPE ALBARRACIN RODRIGUEZ</v>
          </cell>
          <cell r="F1545" t="str">
            <v>Subdirección Administrativa y Financiera</v>
          </cell>
          <cell r="I1545" t="str">
            <v>Contratación Directa</v>
          </cell>
          <cell r="J1545" t="str">
            <v>Contratación directa.</v>
          </cell>
          <cell r="K1545" t="str">
            <v>Prestación de servicios</v>
          </cell>
          <cell r="N1545" t="str">
            <v>Si</v>
          </cell>
          <cell r="O1545" t="str">
            <v>Contrato Prestación de Servicios Apoyo a la Gestión</v>
          </cell>
          <cell r="P1545">
            <v>45399</v>
          </cell>
          <cell r="Q1545">
            <v>45400</v>
          </cell>
          <cell r="R1545">
            <v>45688</v>
          </cell>
          <cell r="S1545">
            <v>284</v>
          </cell>
          <cell r="T1545" t="str">
            <v>En Ejecución</v>
          </cell>
          <cell r="U1545" t="str">
            <v>ANDRES FELIPE ALBARRACIN RODRIGUEZ</v>
          </cell>
          <cell r="X1545" t="str">
            <v>MARIO JOSE PINZON HERRERA</v>
          </cell>
          <cell r="Z1545" t="str">
            <v>Inversión</v>
          </cell>
          <cell r="AA1545">
            <v>2020110010376</v>
          </cell>
          <cell r="AC1545" t="str">
            <v>O23011605560000007902</v>
          </cell>
          <cell r="AF1545">
            <v>21610600</v>
          </cell>
          <cell r="AI1545" t="str">
            <v>$ 2.299.000,00</v>
          </cell>
          <cell r="AJ1545" t="str">
            <v>Prestar servicios de apoyo a la gestión del Instuto Distrital de las Artes - IDARTES - Subdriección Administrativa-Financiera - Tesorería, en actividades administrativas de conformidad con los procesos y procedimientos definidos en la entidad.</v>
          </cell>
          <cell r="AK1545" t="str">
            <v>KEVIN CAMILO GIRALDO AYALA</v>
          </cell>
          <cell r="AL1545">
            <v>1001297750</v>
          </cell>
          <cell r="AM1545" t="str">
            <v>1504-2024</v>
          </cell>
          <cell r="AP1545" t="str">
            <v>SECOP II</v>
          </cell>
          <cell r="AS1545" t="str">
            <v>Falso</v>
          </cell>
          <cell r="AU1545" t="str">
            <v>SI</v>
          </cell>
          <cell r="AV1545" t="str">
            <v>Abril</v>
          </cell>
          <cell r="AW1545" t="e">
            <v>#N/A</v>
          </cell>
          <cell r="AX1545">
            <v>45688</v>
          </cell>
          <cell r="AY1545" t="str">
            <v>#REF!</v>
          </cell>
          <cell r="AZ1545" t="str">
            <v>CO1.PCCNTR.6221731</v>
          </cell>
        </row>
        <row r="1546">
          <cell r="D1546" t="str">
            <v>1505-2024</v>
          </cell>
          <cell r="E1546" t="str">
            <v>ALBA YANETH REYES SUÁREZ</v>
          </cell>
          <cell r="F1546" t="str">
            <v>Subdirección de Formación Artistica</v>
          </cell>
          <cell r="H1546" t="str">
            <v>Programa Crea</v>
          </cell>
          <cell r="I1546" t="str">
            <v>Contratación Directa</v>
          </cell>
          <cell r="J1546" t="str">
            <v>Contratación directa.</v>
          </cell>
          <cell r="K1546" t="str">
            <v>Prestación de servicios</v>
          </cell>
          <cell r="N1546" t="str">
            <v>Si</v>
          </cell>
          <cell r="O1546" t="str">
            <v>Contrato Prestación de Servicios Profesionales</v>
          </cell>
          <cell r="P1546">
            <v>45399</v>
          </cell>
          <cell r="Q1546">
            <v>45401</v>
          </cell>
          <cell r="R1546">
            <v>45626</v>
          </cell>
          <cell r="S1546">
            <v>222</v>
          </cell>
          <cell r="T1546" t="str">
            <v>Terminado</v>
          </cell>
          <cell r="U1546" t="str">
            <v>ALBA YANETH REYES SUÁREZ</v>
          </cell>
          <cell r="X1546" t="str">
            <v>LILIAN OSMARLA PEREZ QUINTERO</v>
          </cell>
          <cell r="Z1546" t="str">
            <v>Inversión</v>
          </cell>
          <cell r="AA1546">
            <v>2020110010061</v>
          </cell>
          <cell r="AC1546" t="str">
            <v>O23011601140000007619</v>
          </cell>
          <cell r="AF1546">
            <v>28840000</v>
          </cell>
          <cell r="AJ1546" t="str">
            <v>PRESTAR SERVICIOS PROFESIONALES AL IDARTES - SUBDIRECCIÓN DE FORMACIÓN ARTÍSTICA, DESARROLLANDO ACTIVIDADES ADMINISTRATIVAS DE ANÁLISIS DE DATOS E INFORMACIÓN DEL COMPONENTE TERRITORIAL DEL PROGRAMA CREA.</v>
          </cell>
          <cell r="AK1546" t="str">
            <v>Daniel Felipe Buitrago Alvarado</v>
          </cell>
          <cell r="AL1546">
            <v>1032503349</v>
          </cell>
          <cell r="AM1546" t="str">
            <v>1505-2024</v>
          </cell>
          <cell r="AP1546" t="str">
            <v>SECOP II</v>
          </cell>
          <cell r="AS1546" t="str">
            <v>Falso</v>
          </cell>
          <cell r="AU1546" t="str">
            <v>SI</v>
          </cell>
          <cell r="AV1546" t="str">
            <v>Abril</v>
          </cell>
          <cell r="AW1546">
            <v>45443</v>
          </cell>
          <cell r="AX1546">
            <v>45443</v>
          </cell>
          <cell r="AY1546" t="str">
            <v>#REF!</v>
          </cell>
          <cell r="AZ1546" t="str">
            <v>CO1.PCCNTR.6222195</v>
          </cell>
        </row>
        <row r="1547">
          <cell r="D1547" t="str">
            <v>1506-2024</v>
          </cell>
          <cell r="E1547" t="str">
            <v>LINA MARIA GAVIRIA HURTADO</v>
          </cell>
          <cell r="F1547" t="str">
            <v>Subdirección de las Artes</v>
          </cell>
          <cell r="I1547" t="str">
            <v>Contratación Directa</v>
          </cell>
          <cell r="J1547" t="str">
            <v>Contratación directa.</v>
          </cell>
          <cell r="K1547" t="str">
            <v>Prestación de servicios</v>
          </cell>
          <cell r="N1547" t="str">
            <v>Si</v>
          </cell>
          <cell r="O1547" t="str">
            <v>Contrato Prestación de Servicios Profesionales</v>
          </cell>
          <cell r="P1547">
            <v>45399</v>
          </cell>
          <cell r="Q1547">
            <v>45401</v>
          </cell>
          <cell r="R1547">
            <v>45641</v>
          </cell>
          <cell r="S1547">
            <v>237</v>
          </cell>
          <cell r="T1547" t="str">
            <v>En Ejecución</v>
          </cell>
          <cell r="U1547" t="str">
            <v>LINA MARIA GAVIRIA HURTADO</v>
          </cell>
          <cell r="X1547" t="str">
            <v>LINA MARIA GAVIRIA HURTADO</v>
          </cell>
          <cell r="Z1547" t="str">
            <v>Inversión</v>
          </cell>
          <cell r="AA1547">
            <v>2020110010063</v>
          </cell>
          <cell r="AC1547" t="str">
            <v>O23011601210000007585</v>
          </cell>
          <cell r="AF1547">
            <v>48000000</v>
          </cell>
          <cell r="AI1547" t="str">
            <v>$ 6.000.000,00</v>
          </cell>
          <cell r="AJ1547" t="str">
            <v>PRESTAR SERVICIOS PROFESIONALES AL IDARTES - SUBDIRECCIÓN DE LAS ARTES EN LAS ACCIONES ASOCIADAS AL ACOMPAÑAMIENTO JURÍDICO QUE SE DERIVE DE LOS PROCESOS QUE ADELANTE LA DEPENDENCIA Y SUS UNIDADES DE GESTIÓN, ASÍ COMO APOYAR LA PROYECCIÓN DE OFICIOS DE RESPUESTA A TODO TIPO DE SOLICITUDES DE INFORMACIÓN INTERNAS Y/O EXTERNAS, DE ACUERDO A LOS PROCESOS Y PROCEDIMIENTOS ESTABLECIDOS POR LA ENTIDAD PARA TAL FIN.</v>
          </cell>
          <cell r="AK1547" t="str">
            <v>CARLOS HERNÁN ARISTIZÁBAL GÓMEZ</v>
          </cell>
          <cell r="AL1547">
            <v>1053767001</v>
          </cell>
          <cell r="AM1547" t="str">
            <v>1506-2024</v>
          </cell>
          <cell r="AP1547" t="str">
            <v>SECOP II</v>
          </cell>
          <cell r="AS1547" t="str">
            <v>Falso</v>
          </cell>
          <cell r="AU1547" t="str">
            <v>SI</v>
          </cell>
          <cell r="AV1547" t="str">
            <v>Abril</v>
          </cell>
          <cell r="AW1547" t="e">
            <v>#N/A</v>
          </cell>
          <cell r="AX1547">
            <v>45641</v>
          </cell>
          <cell r="AY1547" t="str">
            <v>#REF!</v>
          </cell>
          <cell r="AZ1547" t="str">
            <v>CO1.PCCNTR.6222196</v>
          </cell>
        </row>
        <row r="1548">
          <cell r="D1548" t="str">
            <v>1507-2024</v>
          </cell>
          <cell r="E1548" t="str">
            <v>ALBA YANETH REYES SUÁREZ</v>
          </cell>
          <cell r="F1548" t="str">
            <v>Subdirección de Formación Artistica</v>
          </cell>
          <cell r="G1548" t="str">
            <v>Subdirección de Formación Artística</v>
          </cell>
          <cell r="H1548" t="str">
            <v>Programa Nidos</v>
          </cell>
          <cell r="I1548" t="str">
            <v>Contratación Directa</v>
          </cell>
          <cell r="J1548" t="str">
            <v>Contratación directa.</v>
          </cell>
          <cell r="K1548" t="str">
            <v>Prestación de servicios</v>
          </cell>
          <cell r="N1548" t="str">
            <v>Si</v>
          </cell>
          <cell r="O1548" t="str">
            <v>Contrato Prestación de Servicios Apoyo a la Gestión</v>
          </cell>
          <cell r="P1548">
            <v>45399</v>
          </cell>
          <cell r="Q1548">
            <v>45401</v>
          </cell>
          <cell r="R1548">
            <v>45608</v>
          </cell>
          <cell r="S1548">
            <v>204</v>
          </cell>
          <cell r="T1548" t="str">
            <v>En Ejecución</v>
          </cell>
          <cell r="U1548" t="str">
            <v>ALBA YANETH REYES SUÁREZ</v>
          </cell>
          <cell r="X1548" t="str">
            <v>ALBA YANETH REYES SUAREZ</v>
          </cell>
          <cell r="Z1548" t="str">
            <v>Inversión</v>
          </cell>
          <cell r="AA1548">
            <v>2020110010209</v>
          </cell>
          <cell r="AC1548" t="str">
            <v>O23011601120000007617</v>
          </cell>
          <cell r="AF1548">
            <v>21885400</v>
          </cell>
          <cell r="AI1548" t="str">
            <v>$ 2.998.000,00</v>
          </cell>
          <cell r="AJ1548" t="str">
            <v>Prestar servicios de apoyo a la gestion al Idartes- Subdireccion de Formacion Artistica en el apoyo al proceso de creacion, implementacion y documentacion de acciones artisticas, pedagogicas y territoriales de los componentes del Programa Nidos, en el marco del Convenio Interadministrativo No. 6084778 de 2024 celebrado entre la Secretaria de Educacion del Distrito y el Instituto Distrital de las Artes - Idartes.</v>
          </cell>
          <cell r="AK1548" t="str">
            <v>Karoll Tatiana Zambrano</v>
          </cell>
          <cell r="AL1548">
            <v>1007596766</v>
          </cell>
          <cell r="AM1548" t="str">
            <v>1507-2024</v>
          </cell>
          <cell r="AP1548" t="str">
            <v>SECOP II</v>
          </cell>
          <cell r="AS1548" t="str">
            <v>Falso</v>
          </cell>
          <cell r="AU1548" t="str">
            <v>SI</v>
          </cell>
          <cell r="AV1548" t="str">
            <v>Abril</v>
          </cell>
          <cell r="AW1548" t="e">
            <v>#N/A</v>
          </cell>
          <cell r="AX1548">
            <v>45608</v>
          </cell>
          <cell r="AY1548" t="str">
            <v>#REF!</v>
          </cell>
          <cell r="AZ1548" t="str">
            <v>CO1.PCCNTR.6222156</v>
          </cell>
        </row>
        <row r="1549">
          <cell r="D1549" t="str">
            <v>1508-2024</v>
          </cell>
          <cell r="E1549" t="str">
            <v>ALBA YANETH REYES SUÁREZ</v>
          </cell>
          <cell r="F1549" t="str">
            <v>Subdirección de Formación Artistica</v>
          </cell>
          <cell r="G1549" t="str">
            <v>Subdirección de Formación Artística</v>
          </cell>
          <cell r="H1549" t="str">
            <v>Programa Nidos</v>
          </cell>
          <cell r="I1549" t="str">
            <v>Contratación Directa</v>
          </cell>
          <cell r="J1549" t="str">
            <v>Contratación directa.</v>
          </cell>
          <cell r="K1549" t="str">
            <v>Prestación de servicios</v>
          </cell>
          <cell r="N1549" t="str">
            <v>Si</v>
          </cell>
          <cell r="O1549" t="str">
            <v>Contrato Prestación de Servicios Profesionales</v>
          </cell>
          <cell r="P1549">
            <v>45399</v>
          </cell>
          <cell r="Q1549">
            <v>45404</v>
          </cell>
          <cell r="R1549">
            <v>45608</v>
          </cell>
          <cell r="S1549">
            <v>201</v>
          </cell>
          <cell r="T1549" t="str">
            <v>En Ejecución</v>
          </cell>
          <cell r="U1549" t="str">
            <v>ALBA YANETH REYES SUÁREZ</v>
          </cell>
          <cell r="X1549" t="str">
            <v>ALBA YANETH REYES SUAREZ</v>
          </cell>
          <cell r="Z1549" t="str">
            <v>Inversión</v>
          </cell>
          <cell r="AA1549">
            <v>2020110010209</v>
          </cell>
          <cell r="AC1549" t="str">
            <v>O23011601120000007617</v>
          </cell>
          <cell r="AF1549">
            <v>21885400</v>
          </cell>
          <cell r="AI1549" t="str">
            <v>$ 2.998.000,00</v>
          </cell>
          <cell r="AJ1549" t="str">
            <v>Prestar servicios profesionales al Idartes- Subdireccion de Formacion Artistica en el proceso de creacion, implementacion y documentacion de acciones artisticas, pedagogicas y territoriales de los componentes del Programa Nidos, en el marco del Convenio Interadministrativo No. 6084778 de 2024 celebrado entre la Secretaria de Educacion del Distrito y el Instituto Distrital de las Artes - Idartes.</v>
          </cell>
          <cell r="AK1549" t="str">
            <v>MAYRA JOHANA NIETO VALENCIA</v>
          </cell>
          <cell r="AL1549">
            <v>1020750802</v>
          </cell>
          <cell r="AM1549" t="str">
            <v>1508-2024</v>
          </cell>
          <cell r="AP1549" t="str">
            <v>SECOP II</v>
          </cell>
          <cell r="AS1549" t="str">
            <v>Falso</v>
          </cell>
          <cell r="AU1549" t="str">
            <v>SI</v>
          </cell>
          <cell r="AV1549" t="str">
            <v>Abril</v>
          </cell>
          <cell r="AW1549" t="e">
            <v>#N/A</v>
          </cell>
          <cell r="AX1549">
            <v>45608</v>
          </cell>
          <cell r="AY1549" t="str">
            <v>#REF!</v>
          </cell>
          <cell r="AZ1549" t="str">
            <v>CO1.PCCNTR.6222184</v>
          </cell>
        </row>
        <row r="1550">
          <cell r="D1550" t="str">
            <v>1509-2024</v>
          </cell>
          <cell r="E1550" t="str">
            <v>ANDRES FELIPE ALBARRACIN RODRIGUEZ</v>
          </cell>
          <cell r="F1550" t="str">
            <v>Subdirección Administrativa y Financiera</v>
          </cell>
          <cell r="I1550" t="str">
            <v>Contratación Directa</v>
          </cell>
          <cell r="J1550" t="str">
            <v>Contratación directa.</v>
          </cell>
          <cell r="K1550" t="str">
            <v>Prestación de servicios</v>
          </cell>
          <cell r="N1550" t="str">
            <v>Si</v>
          </cell>
          <cell r="O1550" t="str">
            <v>Contrato Prestación de Servicios Profesionales</v>
          </cell>
          <cell r="P1550">
            <v>45399</v>
          </cell>
          <cell r="Q1550">
            <v>45400</v>
          </cell>
          <cell r="R1550">
            <v>45688</v>
          </cell>
          <cell r="S1550">
            <v>284</v>
          </cell>
          <cell r="T1550" t="str">
            <v>En Ejecución</v>
          </cell>
          <cell r="U1550" t="str">
            <v>ANDRES FELIPE ALBARRACIN RODRIGUEZ</v>
          </cell>
          <cell r="X1550" t="str">
            <v>MARIO JOSE PINZON HERRERA</v>
          </cell>
          <cell r="Z1550" t="str">
            <v>Inversión</v>
          </cell>
          <cell r="AA1550">
            <v>2020110010376</v>
          </cell>
          <cell r="AC1550" t="str">
            <v>O23011605560000007902</v>
          </cell>
          <cell r="AF1550">
            <v>41256600</v>
          </cell>
          <cell r="AI1550" t="str">
            <v>$ 4.389.000,00</v>
          </cell>
          <cell r="AJ1550" t="str">
            <v>Prestar servicios profesionales al Instituto Distrital de las Artes IDARTES - desarrollando actividades relacionadas con la gestión financiera en el trámite y diligenciamiento de informes de pago; en los diferentes sistemas con los que cuenta la Entidad asi como las demas actividades administrativas relacionadas a las necesidades de la Unidad de conformidad con los lineamientos impartidos por la Subdirección Administrativa y Financiera - Unidad de Gestión Tesorería.</v>
          </cell>
          <cell r="AK1550" t="str">
            <v>CARMEN ROSA CASTELLANOS HERNANDEZ</v>
          </cell>
          <cell r="AL1550">
            <v>41587318</v>
          </cell>
          <cell r="AM1550" t="str">
            <v>1509-2024</v>
          </cell>
          <cell r="AP1550" t="str">
            <v>SECOP II</v>
          </cell>
          <cell r="AS1550" t="str">
            <v>Falso</v>
          </cell>
          <cell r="AU1550" t="str">
            <v>SI</v>
          </cell>
          <cell r="AV1550" t="str">
            <v>Abril</v>
          </cell>
          <cell r="AW1550" t="e">
            <v>#N/A</v>
          </cell>
          <cell r="AX1550">
            <v>45688</v>
          </cell>
          <cell r="AY1550" t="str">
            <v>#REF!</v>
          </cell>
          <cell r="AZ1550" t="str">
            <v>CO1.PCCNTR.6222034</v>
          </cell>
        </row>
        <row r="1551">
          <cell r="D1551" t="str">
            <v>1512-2024</v>
          </cell>
          <cell r="E1551" t="str">
            <v>ALBA YANETH REYES SUÁREZ</v>
          </cell>
          <cell r="F1551" t="str">
            <v>Subdirección de Formación Artistica</v>
          </cell>
          <cell r="G1551" t="str">
            <v>Subdirección de Formación Artística</v>
          </cell>
          <cell r="H1551" t="str">
            <v>Oficina Asesora Jurídica</v>
          </cell>
          <cell r="I1551" t="str">
            <v>Contratación Directa</v>
          </cell>
          <cell r="J1551" t="str">
            <v>Contratación directa.</v>
          </cell>
          <cell r="K1551" t="str">
            <v>Prestación de servicios</v>
          </cell>
          <cell r="N1551" t="str">
            <v>Si</v>
          </cell>
          <cell r="O1551" t="str">
            <v>Contrato Prestación de Servicios Profesionales</v>
          </cell>
          <cell r="P1551">
            <v>45399</v>
          </cell>
          <cell r="Q1551">
            <v>45399</v>
          </cell>
          <cell r="R1551">
            <v>45686</v>
          </cell>
          <cell r="S1551">
            <v>283</v>
          </cell>
          <cell r="T1551" t="str">
            <v>En Ejecución</v>
          </cell>
          <cell r="U1551" t="str">
            <v>ALBA YANETH REYES SUÁREZ</v>
          </cell>
          <cell r="X1551" t="str">
            <v>HEIDY YOBANNA MORENO MORENO</v>
          </cell>
          <cell r="Z1551" t="str">
            <v>Inversión</v>
          </cell>
          <cell r="AA1551">
            <v>2020110010209</v>
          </cell>
          <cell r="AC1551" t="str">
            <v>O23011601120000007617</v>
          </cell>
          <cell r="AF1551">
            <v>32660000</v>
          </cell>
          <cell r="AI1551" t="str">
            <v>$ 3.450.000,00</v>
          </cell>
          <cell r="AJ1551" t="str">
            <v>Prestar servicios profesionales al Instituto Distrital de las Artes - Oficina Asesora Jurídica o dependencia que haga sus veces, en actividades relacionadas con el proceso de consolidación y recaudo de información, preparación de informes, cierres de expedientes de gestión documental, Orfeo, y publicaciones, según procesos y procedimientos de la gestión jurídica y contractual de la Entidad.</v>
          </cell>
          <cell r="AK1551" t="str">
            <v>JOHAN ESTIBEN BERMEO LOPEZ</v>
          </cell>
          <cell r="AL1551">
            <v>1024534058</v>
          </cell>
          <cell r="AM1551" t="str">
            <v>1512-2024</v>
          </cell>
          <cell r="AP1551" t="str">
            <v>SECOP II</v>
          </cell>
          <cell r="AS1551" t="str">
            <v>Falso</v>
          </cell>
          <cell r="AU1551" t="str">
            <v>SI</v>
          </cell>
          <cell r="AV1551" t="str">
            <v>Abril</v>
          </cell>
          <cell r="AW1551" t="e">
            <v>#N/A</v>
          </cell>
          <cell r="AX1551">
            <v>45686</v>
          </cell>
          <cell r="AY1551" t="str">
            <v>#REF!</v>
          </cell>
          <cell r="AZ1551" t="str">
            <v>CO1.PCCNTR.6221945</v>
          </cell>
        </row>
        <row r="1552">
          <cell r="D1552" t="str">
            <v>PUFA-101-2024</v>
          </cell>
          <cell r="E1552" t="str">
            <v>LINA MARIA GAVIRIA HURTADO</v>
          </cell>
          <cell r="F1552" t="str">
            <v>Subdirección de las Artes</v>
          </cell>
          <cell r="G1552" t="str">
            <v>Gerencia de Artes Audiovisuales</v>
          </cell>
          <cell r="H1552" t="str">
            <v>GERENTE DE ARTES AUDIOVISUALES</v>
          </cell>
          <cell r="I1552" t="str">
            <v>Contratación Directa</v>
          </cell>
          <cell r="J1552" t="str">
            <v>Contratación directa.</v>
          </cell>
          <cell r="K1552" t="str">
            <v>Prestación de servicios</v>
          </cell>
          <cell r="L1552" t="str">
            <v>17 17. Contrato de Prestación de Servicios</v>
          </cell>
          <cell r="M1552" t="str">
            <v xml:space="preserve">49 49-Otros Servicios </v>
          </cell>
          <cell r="N1552" t="str">
            <v>No</v>
          </cell>
          <cell r="O1552" t="str">
            <v>N/A</v>
          </cell>
          <cell r="P1552">
            <v>45399</v>
          </cell>
          <cell r="Q1552">
            <v>45400</v>
          </cell>
          <cell r="R1552">
            <v>45400</v>
          </cell>
          <cell r="S1552">
            <v>1</v>
          </cell>
          <cell r="T1552" t="str">
            <v>En Ejecución</v>
          </cell>
          <cell r="U1552" t="str">
            <v>LINA MARIA GAVIRIA HURTADO</v>
          </cell>
          <cell r="V1552">
            <v>52247497</v>
          </cell>
          <cell r="X1552" t="str">
            <v>Ricardo Alfonso Cantor Bossa</v>
          </cell>
          <cell r="Y1552">
            <v>80797050</v>
          </cell>
          <cell r="Z1552" t="str">
            <v>N/A</v>
          </cell>
          <cell r="AC1552" t="str">
            <v>N/A - Valor Cero / Coproducción</v>
          </cell>
          <cell r="AE1552">
            <v>0</v>
          </cell>
          <cell r="AF1552">
            <v>0</v>
          </cell>
          <cell r="AI1552" t="str">
            <v>N/A</v>
          </cell>
          <cell r="AJ1552" t="str">
            <v>El IDARTES se compromete a gestionar las solicitudes de Permiso Unificado de Filmaciones Audiovisuales - PUFA y conceder a EL CAPITAN PRODUCTIONS SAS el uso y aprovechamiento económico de los espacios públicos para filmaciones audiovisuales registrados y aprobados a través de la Comisión Fílmica de Bogotá - CFB y EL CAPITAN PRODUCTIONS SAS acepta pagar la respectiva retribución económica y cumplir con las condiciones establecidas por el IDARTES y la normatividad vigente para el uso del (...)</v>
          </cell>
          <cell r="AK1552" t="str">
            <v>EL CAPITAN PRODUCTIONS SAS</v>
          </cell>
          <cell r="AL1552">
            <v>901066076</v>
          </cell>
          <cell r="AM1552" t="str">
            <v>PUFA-101-2024</v>
          </cell>
          <cell r="AP1552" t="str">
            <v>SECOP II</v>
          </cell>
          <cell r="AS1552" t="str">
            <v>Falso</v>
          </cell>
          <cell r="AU1552" t="str">
            <v>SI</v>
          </cell>
          <cell r="AV1552" t="str">
            <v>Septiembre</v>
          </cell>
          <cell r="AW1552" t="e">
            <v>#N/A</v>
          </cell>
          <cell r="AX1552">
            <v>45400</v>
          </cell>
          <cell r="AY1552" t="str">
            <v>#REF!</v>
          </cell>
          <cell r="AZ1552" t="str">
            <v>CO1.PCCNTR.6222968</v>
          </cell>
        </row>
        <row r="1553">
          <cell r="D1553" t="str">
            <v>PUFA-102-2024</v>
          </cell>
          <cell r="E1553" t="str">
            <v>LINA MARIA GAVIRIA HURTADO</v>
          </cell>
          <cell r="F1553" t="str">
            <v>Subdirección de las Artes</v>
          </cell>
          <cell r="G1553" t="str">
            <v>Gerencia de Artes Audiovisuales</v>
          </cell>
          <cell r="H1553" t="str">
            <v>GERENTE DE ARTES AUDIOVISUALES</v>
          </cell>
          <cell r="I1553" t="str">
            <v>Contratación Directa</v>
          </cell>
          <cell r="J1553" t="str">
            <v>Contratación directa.</v>
          </cell>
          <cell r="K1553" t="str">
            <v>Prestación de servicios</v>
          </cell>
          <cell r="L1553" t="str">
            <v>17 17. Contrato de Prestación de Servicios</v>
          </cell>
          <cell r="M1553" t="str">
            <v xml:space="preserve">49 49-Otros Servicios </v>
          </cell>
          <cell r="N1553" t="str">
            <v>No</v>
          </cell>
          <cell r="O1553" t="str">
            <v>N/A</v>
          </cell>
          <cell r="P1553">
            <v>45399</v>
          </cell>
          <cell r="Q1553">
            <v>45400</v>
          </cell>
          <cell r="R1553">
            <v>45400</v>
          </cell>
          <cell r="S1553">
            <v>1</v>
          </cell>
          <cell r="T1553" t="str">
            <v>En Ejecución</v>
          </cell>
          <cell r="U1553" t="str">
            <v>LINA MARIA GAVIRIA HURTADO</v>
          </cell>
          <cell r="V1553">
            <v>52247497</v>
          </cell>
          <cell r="X1553" t="str">
            <v>Ricardo Alfonso Cantor Bossa</v>
          </cell>
          <cell r="Y1553">
            <v>80797050</v>
          </cell>
          <cell r="Z1553" t="str">
            <v>N/A</v>
          </cell>
          <cell r="AC1553" t="str">
            <v>N/A - Valor Cero / Coproducción</v>
          </cell>
          <cell r="AE1553">
            <v>0</v>
          </cell>
          <cell r="AF1553">
            <v>0</v>
          </cell>
          <cell r="AI1553" t="str">
            <v>N/A</v>
          </cell>
          <cell r="AJ1553" t="str">
            <v>El IDARTES se compromete a gestionar las solicitudes de Permiso Unificado de Filmaciones Audiovisuales - PUFA y conceder a EL CAPITAN PRODUCTIONS SAS el uso y aprovechamiento económico de los espacios públicos para filmaciones audiovisuales registrados y aprobados a través de la Comisión Fílmica de Bogotá - CFB y EL CAPITAN PRODUCTIONS SAS acepta pagar la respectiva retribución económica y cumplir con las condiciones establecidas por el IDARTES y la normatividad vigente para el uso del (...)</v>
          </cell>
          <cell r="AK1553" t="str">
            <v>EL CAPITAN PRODUCTIONS SAS</v>
          </cell>
          <cell r="AL1553">
            <v>901066076</v>
          </cell>
          <cell r="AM1553" t="str">
            <v>PUFA-102-2024</v>
          </cell>
          <cell r="AP1553" t="str">
            <v>SECOP II</v>
          </cell>
          <cell r="AS1553" t="str">
            <v>Falso</v>
          </cell>
          <cell r="AU1553" t="str">
            <v>SI</v>
          </cell>
          <cell r="AV1553" t="str">
            <v>Septiembre</v>
          </cell>
          <cell r="AW1553" t="e">
            <v>#N/A</v>
          </cell>
          <cell r="AX1553">
            <v>45400</v>
          </cell>
          <cell r="AY1553" t="str">
            <v>#REF!</v>
          </cell>
          <cell r="AZ1553" t="str">
            <v>CO1.PCCNTR.6223212</v>
          </cell>
        </row>
        <row r="1554">
          <cell r="D1554" t="str">
            <v>PUFA-104-2024</v>
          </cell>
          <cell r="E1554" t="str">
            <v>LINA MARIA GAVIRIA HURTADO</v>
          </cell>
          <cell r="F1554" t="str">
            <v>Subdirección de las Artes</v>
          </cell>
          <cell r="G1554" t="str">
            <v>Gerencia de Artes Audiovisuales</v>
          </cell>
          <cell r="H1554" t="str">
            <v>GERENTE DE ARTES AUDIOVISUALES</v>
          </cell>
          <cell r="I1554" t="str">
            <v>Contratación Directa</v>
          </cell>
          <cell r="J1554" t="str">
            <v>Contratación directa.</v>
          </cell>
          <cell r="K1554" t="str">
            <v>Prestación de servicios</v>
          </cell>
          <cell r="L1554" t="str">
            <v>17 17. Contrato de Prestación de Servicios</v>
          </cell>
          <cell r="M1554" t="str">
            <v xml:space="preserve">49 49-Otros Servicios </v>
          </cell>
          <cell r="N1554" t="str">
            <v>No</v>
          </cell>
          <cell r="O1554" t="str">
            <v>N/A</v>
          </cell>
          <cell r="P1554">
            <v>45399</v>
          </cell>
          <cell r="Q1554">
            <v>45400</v>
          </cell>
          <cell r="R1554">
            <v>45400</v>
          </cell>
          <cell r="S1554">
            <v>1</v>
          </cell>
          <cell r="T1554" t="str">
            <v>En Ejecución</v>
          </cell>
          <cell r="U1554" t="str">
            <v>LINA MARIA GAVIRIA HURTADO</v>
          </cell>
          <cell r="V1554">
            <v>52247497</v>
          </cell>
          <cell r="X1554" t="str">
            <v>Ricardo Alfonso Cantor Bossa</v>
          </cell>
          <cell r="Y1554">
            <v>80797050</v>
          </cell>
          <cell r="Z1554" t="str">
            <v>N/A</v>
          </cell>
          <cell r="AC1554" t="str">
            <v>N/A - Valor Cero / Coproducción</v>
          </cell>
          <cell r="AE1554">
            <v>0</v>
          </cell>
          <cell r="AF1554">
            <v>0</v>
          </cell>
          <cell r="AI1554" t="str">
            <v>N/A</v>
          </cell>
          <cell r="AJ1554" t="str">
            <v>El IDARTES se compromete a gestionar las solicitudes de Permiso Unificado de Filmaciones Audiovisuales - PUFA y conceder a EL CAPITAN PRODUCTIONS SAS el uso y aprovechamiento económico de los espacios públicos para filmaciones audiovisuales registrados y aprobados a través de la Comisión Fílmica de Bogotá - CFB y EL CAPITAN PRODUCTIONS SAS acepta pagar la respectiva retribución económica y cumplir con las condiciones establecidas por el IDARTES y la normatividad vigente para el uso del (...)</v>
          </cell>
          <cell r="AK1554" t="str">
            <v>EL CAPITAN PRODUCTIONS SAS</v>
          </cell>
          <cell r="AL1554">
            <v>901066076</v>
          </cell>
          <cell r="AM1554" t="str">
            <v>PUFA-104-2024</v>
          </cell>
          <cell r="AP1554" t="str">
            <v>SECOP II</v>
          </cell>
          <cell r="AS1554" t="str">
            <v>Falso</v>
          </cell>
          <cell r="AU1554" t="str">
            <v>SI</v>
          </cell>
          <cell r="AV1554" t="str">
            <v>Septiembre</v>
          </cell>
          <cell r="AW1554" t="e">
            <v>#N/A</v>
          </cell>
          <cell r="AX1554">
            <v>45400</v>
          </cell>
          <cell r="AY1554" t="str">
            <v>#REF!</v>
          </cell>
          <cell r="AZ1554" t="str">
            <v>CO1.PCCNTR.6224704</v>
          </cell>
        </row>
        <row r="1555">
          <cell r="D1555" t="str">
            <v>1400-2024</v>
          </cell>
          <cell r="E1555" t="str">
            <v>SILVIA OSPINA HENAO</v>
          </cell>
          <cell r="F1555" t="str">
            <v>Subdirección de Equipamientos Culturales</v>
          </cell>
          <cell r="I1555" t="str">
            <v>Contratación Directa</v>
          </cell>
          <cell r="J1555" t="str">
            <v>Contratación directa.</v>
          </cell>
          <cell r="K1555" t="str">
            <v>Prestación de servicios</v>
          </cell>
          <cell r="N1555" t="str">
            <v>Si</v>
          </cell>
          <cell r="O1555" t="str">
            <v>Contrato Prestación de Servicios Apoyo a la Gestión</v>
          </cell>
          <cell r="P1555">
            <v>45400</v>
          </cell>
          <cell r="Q1555">
            <v>45401</v>
          </cell>
          <cell r="R1555">
            <v>45672</v>
          </cell>
          <cell r="S1555">
            <v>267</v>
          </cell>
          <cell r="T1555" t="str">
            <v>En Ejecución</v>
          </cell>
          <cell r="U1555" t="str">
            <v>SILVIA OSPINA HENAO</v>
          </cell>
          <cell r="X1555" t="str">
            <v>SILVIA OSPINA HENAO</v>
          </cell>
          <cell r="Z1555" t="str">
            <v>Inversión</v>
          </cell>
          <cell r="AA1555">
            <v>2020110010158</v>
          </cell>
          <cell r="AC1555" t="str">
            <v>O23011601210000007614</v>
          </cell>
          <cell r="AF1555">
            <v>21060000</v>
          </cell>
          <cell r="AI1555" t="str">
            <v>$ 2.340.000,00</v>
          </cell>
          <cell r="AJ1555"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1555" t="str">
            <v>leidi dayana sanchez arias</v>
          </cell>
          <cell r="AL1555">
            <v>1016947637</v>
          </cell>
          <cell r="AM1555" t="str">
            <v>1400-2024</v>
          </cell>
          <cell r="AP1555" t="str">
            <v>SECOP II</v>
          </cell>
          <cell r="AS1555" t="str">
            <v>Falso</v>
          </cell>
          <cell r="AU1555" t="str">
            <v>SI</v>
          </cell>
          <cell r="AV1555" t="str">
            <v>Abril</v>
          </cell>
          <cell r="AW1555" t="e">
            <v>#N/A</v>
          </cell>
          <cell r="AX1555">
            <v>45672</v>
          </cell>
          <cell r="AY1555" t="str">
            <v>#REF!</v>
          </cell>
          <cell r="AZ1555" t="str">
            <v>CO1.PCCNTR.6227495</v>
          </cell>
        </row>
        <row r="1556">
          <cell r="D1556" t="str">
            <v>1415-2024</v>
          </cell>
          <cell r="E1556" t="str">
            <v>ALBA YANETH REYES SUÁREZ</v>
          </cell>
          <cell r="F1556" t="str">
            <v>Subdirección de Formación Artistica</v>
          </cell>
          <cell r="G1556" t="str">
            <v>Subdirección de Formación Artística</v>
          </cell>
          <cell r="H1556" t="str">
            <v>Programa Nidos</v>
          </cell>
          <cell r="I1556" t="str">
            <v>Contratación Directa</v>
          </cell>
          <cell r="J1556" t="str">
            <v>Contratación directa.</v>
          </cell>
          <cell r="K1556" t="str">
            <v>Prestación de servicios</v>
          </cell>
          <cell r="N1556" t="str">
            <v>Si</v>
          </cell>
          <cell r="O1556" t="str">
            <v>Contrato Prestación de Servicios Profesionales</v>
          </cell>
          <cell r="P1556">
            <v>45400</v>
          </cell>
          <cell r="Q1556">
            <v>45401</v>
          </cell>
          <cell r="R1556">
            <v>45608</v>
          </cell>
          <cell r="S1556">
            <v>204</v>
          </cell>
          <cell r="T1556" t="str">
            <v>Cedido</v>
          </cell>
          <cell r="U1556" t="str">
            <v>ALBA YANETH REYES SUÁREZ</v>
          </cell>
          <cell r="X1556" t="str">
            <v>ALBA YANETH REYES SUAREZ</v>
          </cell>
          <cell r="Z1556" t="str">
            <v>Inversión</v>
          </cell>
          <cell r="AA1556">
            <v>2020110010209</v>
          </cell>
          <cell r="AC1556" t="str">
            <v>O23011601120000007617</v>
          </cell>
          <cell r="AF1556">
            <v>21885400</v>
          </cell>
          <cell r="AI1556" t="str">
            <v>$ 2.998.000,00</v>
          </cell>
          <cell r="AJ1556"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556" t="str">
            <v>Andrea Camila Correa Varela</v>
          </cell>
          <cell r="AL1556">
            <v>1010202662</v>
          </cell>
          <cell r="AM1556" t="str">
            <v>1415-2024</v>
          </cell>
          <cell r="AP1556" t="str">
            <v>SECOP II</v>
          </cell>
          <cell r="AS1556" t="str">
            <v>Falso</v>
          </cell>
          <cell r="AU1556" t="str">
            <v>SI</v>
          </cell>
          <cell r="AV1556" t="str">
            <v>Abril</v>
          </cell>
          <cell r="AW1556" t="e">
            <v>#N/A</v>
          </cell>
          <cell r="AX1556">
            <v>45608</v>
          </cell>
          <cell r="AY1556" t="str">
            <v>#REF!</v>
          </cell>
          <cell r="AZ1556" t="str">
            <v>CO1.PCCNTR.6206884</v>
          </cell>
        </row>
        <row r="1557">
          <cell r="D1557" t="str">
            <v>1416-2024</v>
          </cell>
          <cell r="E1557" t="str">
            <v>LINA MARIA GAVIRIA HURTADO</v>
          </cell>
          <cell r="F1557" t="str">
            <v>Subdirección de las Artes</v>
          </cell>
          <cell r="I1557" t="str">
            <v>Contratación Directa</v>
          </cell>
          <cell r="J1557" t="str">
            <v>Contratación directa.</v>
          </cell>
          <cell r="K1557" t="str">
            <v>Prestación de servicios</v>
          </cell>
          <cell r="N1557" t="str">
            <v>Si</v>
          </cell>
          <cell r="O1557" t="str">
            <v>Contrato Prestación de Servicios Profesionales</v>
          </cell>
          <cell r="P1557">
            <v>45400</v>
          </cell>
          <cell r="Q1557">
            <v>45404</v>
          </cell>
          <cell r="R1557">
            <v>45511</v>
          </cell>
          <cell r="S1557">
            <v>106</v>
          </cell>
          <cell r="T1557" t="str">
            <v>En Ejecución</v>
          </cell>
          <cell r="U1557" t="str">
            <v>LINA MARIA GAVIRIA HURTADO</v>
          </cell>
          <cell r="X1557" t="str">
            <v>LINA MARIA GAVIRIA HURTADO</v>
          </cell>
          <cell r="Z1557" t="str">
            <v>Inversión</v>
          </cell>
          <cell r="AA1557">
            <v>2020110010060</v>
          </cell>
          <cell r="AC1557" t="str">
            <v>O23011601210000007600</v>
          </cell>
          <cell r="AF1557">
            <v>21560000</v>
          </cell>
          <cell r="AJ1557" t="str">
            <v>PRESTAR SERVICIOS PROFESIONALES AL IDARTES - SUBDIRECCIÓN DE LAS ARTES, EN LAS ACTIVIDADES ASOCIADAS A LOS ASPECTOS ADMINISTRATIVOS, EJECUCIÓN Y SEGUIMIENTO AL PROGRAMA DISTRITAL DE APOYOS CONCERTADOS, ASÍ COMO EN LOS TRAMITES PRECONTRACTUALES, CONTRACTUALES Y POSTCONTRACTUALES QUE SE REQUIERAN, ACORDE CON LOS PROCESOS Y PROCEDIMIENTOS LA ENTIDAD</v>
          </cell>
          <cell r="AK1557" t="str">
            <v>CLAUDIA MILENA OCHOA PEÑA</v>
          </cell>
          <cell r="AL1557">
            <v>53047012</v>
          </cell>
          <cell r="AM1557" t="str">
            <v>1416-2024</v>
          </cell>
          <cell r="AP1557" t="str">
            <v>SECOP II</v>
          </cell>
          <cell r="AS1557" t="str">
            <v>Falso</v>
          </cell>
          <cell r="AU1557" t="str">
            <v>SI</v>
          </cell>
          <cell r="AV1557" t="str">
            <v>Abril</v>
          </cell>
          <cell r="AW1557" t="e">
            <v>#N/A</v>
          </cell>
          <cell r="AX1557">
            <v>45511</v>
          </cell>
          <cell r="AY1557" t="str">
            <v>#REF!</v>
          </cell>
          <cell r="AZ1557" t="str">
            <v>CO1.PCCNTR.6222605</v>
          </cell>
        </row>
        <row r="1558">
          <cell r="D1558" t="str">
            <v>1417-2024</v>
          </cell>
          <cell r="E1558" t="str">
            <v>LINA MARIA GAVIRIA HURTADO</v>
          </cell>
          <cell r="F1558" t="str">
            <v>Subdirección de las Artes</v>
          </cell>
          <cell r="I1558" t="str">
            <v>Contratación Directa</v>
          </cell>
          <cell r="J1558" t="str">
            <v>Contratación directa.</v>
          </cell>
          <cell r="K1558" t="str">
            <v>Prestación de servicios</v>
          </cell>
          <cell r="N1558" t="str">
            <v>Si</v>
          </cell>
          <cell r="O1558" t="str">
            <v>Contrato Prestación de Servicios Apoyo a la Gestión</v>
          </cell>
          <cell r="P1558">
            <v>45400</v>
          </cell>
          <cell r="Q1558">
            <v>45405</v>
          </cell>
          <cell r="R1558">
            <v>45702</v>
          </cell>
          <cell r="S1558">
            <v>292</v>
          </cell>
          <cell r="T1558" t="str">
            <v>En Ejecución</v>
          </cell>
          <cell r="U1558" t="str">
            <v>LINA MARIA GAVIRIA HURTADO</v>
          </cell>
          <cell r="X1558" t="str">
            <v>NATALIA ALEJANDRA LOPEZ PEREZ</v>
          </cell>
          <cell r="Z1558" t="str">
            <v>Inversión</v>
          </cell>
          <cell r="AA1558">
            <v>2020110010063</v>
          </cell>
          <cell r="AC1558" t="str">
            <v>O23011601210000007585</v>
          </cell>
          <cell r="AF1558">
            <v>21148266</v>
          </cell>
          <cell r="AI1558" t="str">
            <v>$ 2.087.000,00</v>
          </cell>
          <cell r="AJ1558" t="str">
            <v>PRESTAR SERVICIOS DE APOYO A LA GESTIÓN A LA SUBDIRECCIÓN DE LAS ARTES - GERENCIA DE ARTES AUDIOVISUALES DE IDARTES, EN LAS ACTIVIDADES ASOCIADAS A LA UBICACIÓN DE TODO EL PÚBLICO ASISTENTE A LAS ACTIVIDADES PROGRAMADAS Y DESARROLLADAS EN LA CINEMATECA DE BOGOTÁ A TRAVÉS DE LOS LABORATORIOS Y TALLERES DEL EQUIPAMIENTO DE CONFORMIDAD CON LOS LINEAMIENTOS DE LA ENTIDAD.</v>
          </cell>
          <cell r="AK1558" t="str">
            <v>IDARTES</v>
          </cell>
          <cell r="AL1558">
            <v>1022358729</v>
          </cell>
          <cell r="AM1558" t="str">
            <v>1417-2024</v>
          </cell>
          <cell r="AP1558" t="str">
            <v>SECOP II</v>
          </cell>
          <cell r="AS1558" t="str">
            <v>Falso</v>
          </cell>
          <cell r="AU1558" t="str">
            <v>SI</v>
          </cell>
          <cell r="AV1558" t="str">
            <v>Abril</v>
          </cell>
          <cell r="AW1558" t="e">
            <v>#N/A</v>
          </cell>
          <cell r="AX1558">
            <v>45702</v>
          </cell>
          <cell r="AY1558" t="str">
            <v>#REF!</v>
          </cell>
          <cell r="AZ1558" t="str">
            <v>CO1.PCCNTR.6222337</v>
          </cell>
        </row>
        <row r="1559">
          <cell r="D1559" t="str">
            <v>1431-2024</v>
          </cell>
          <cell r="E1559" t="str">
            <v>ANDRES FELIPE ALBARRACIN RODRIGUEZ</v>
          </cell>
          <cell r="F1559" t="str">
            <v>Subdirección Administrativa y Financiera</v>
          </cell>
          <cell r="I1559" t="str">
            <v>Contratación Directa</v>
          </cell>
          <cell r="J1559" t="str">
            <v>Contratación directa.</v>
          </cell>
          <cell r="K1559" t="str">
            <v>Prestación de servicios</v>
          </cell>
          <cell r="N1559" t="str">
            <v>Si</v>
          </cell>
          <cell r="O1559" t="str">
            <v>Contrato Prestación de Servicios Profesionales</v>
          </cell>
          <cell r="P1559">
            <v>45400</v>
          </cell>
          <cell r="Q1559">
            <v>45405</v>
          </cell>
          <cell r="R1559">
            <v>45495</v>
          </cell>
          <cell r="S1559">
            <v>90</v>
          </cell>
          <cell r="T1559" t="str">
            <v>En Ejecución</v>
          </cell>
          <cell r="U1559" t="str">
            <v>ANDRES FELIPE ALBARRACIN RODRIGUEZ</v>
          </cell>
          <cell r="X1559" t="str">
            <v>ALEXANDER LONDONO ESCOBAR</v>
          </cell>
          <cell r="Z1559" t="str">
            <v>Inversión</v>
          </cell>
          <cell r="AA1559">
            <v>2020110010142</v>
          </cell>
          <cell r="AC1559" t="str">
            <v>O23011601210000007607</v>
          </cell>
          <cell r="AF1559">
            <v>21945000</v>
          </cell>
          <cell r="AJ1559" t="str">
            <v>Prestar servicios profesionales al Instituto Distrital de las Artes - Idartes, en el acompañamiento al diagnóstico, suministro, instalación y puesta en funcionamiento de la dotación especializada, mecánica y arquitectura teatral de las sedes, escenarios y equipamientos culturales que están a cargo de la Entidad.</v>
          </cell>
          <cell r="AK1559" t="str">
            <v>Rafael Alfredo Pinto Lopez</v>
          </cell>
          <cell r="AL1559">
            <v>80125265</v>
          </cell>
          <cell r="AM1559" t="str">
            <v>1431-2024</v>
          </cell>
          <cell r="AP1559" t="str">
            <v>SECOP II</v>
          </cell>
          <cell r="AS1559" t="str">
            <v>Falso</v>
          </cell>
          <cell r="AU1559" t="str">
            <v>SI</v>
          </cell>
          <cell r="AV1559" t="str">
            <v>Abril</v>
          </cell>
          <cell r="AW1559" t="e">
            <v>#N/A</v>
          </cell>
          <cell r="AX1559">
            <v>45495</v>
          </cell>
          <cell r="AY1559" t="str">
            <v>#REF!</v>
          </cell>
          <cell r="AZ1559" t="str">
            <v>CO1.PCCNTR.6209558</v>
          </cell>
        </row>
        <row r="1560">
          <cell r="D1560" t="str">
            <v>1448-2024</v>
          </cell>
          <cell r="E1560" t="str">
            <v>ALBA YANETH REYES SUÁREZ</v>
          </cell>
          <cell r="F1560" t="str">
            <v>Subdirección de Formación Artistica</v>
          </cell>
          <cell r="G1560" t="str">
            <v>Subdirección de Formación Artística</v>
          </cell>
          <cell r="H1560" t="str">
            <v>Programa Crea</v>
          </cell>
          <cell r="I1560" t="str">
            <v>Contratación Directa</v>
          </cell>
          <cell r="J1560" t="str">
            <v>Contratación directa.</v>
          </cell>
          <cell r="K1560" t="str">
            <v>Prestación de servicios</v>
          </cell>
          <cell r="N1560" t="str">
            <v>Si</v>
          </cell>
          <cell r="O1560" t="str">
            <v>Contrato Prestación de Servicios Apoyo a la Gestión</v>
          </cell>
          <cell r="P1560">
            <v>45400</v>
          </cell>
          <cell r="Q1560">
            <v>45404</v>
          </cell>
          <cell r="R1560">
            <v>45649</v>
          </cell>
          <cell r="S1560">
            <v>242</v>
          </cell>
          <cell r="T1560" t="str">
            <v>En Ejecución</v>
          </cell>
          <cell r="U1560" t="str">
            <v>ALBA YANETH REYES SUÁREZ</v>
          </cell>
          <cell r="X1560" t="str">
            <v>ALBA YANETH REYES SUAREZ</v>
          </cell>
          <cell r="Z1560" t="str">
            <v>Inversión</v>
          </cell>
          <cell r="AA1560">
            <v>2020110010061</v>
          </cell>
          <cell r="AC1560" t="str">
            <v>O23011601140000007619</v>
          </cell>
          <cell r="AF1560">
            <v>21855300</v>
          </cell>
          <cell r="AI1560" t="str">
            <v>$ 2.493.000,00</v>
          </cell>
          <cell r="AJ1560"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560" t="str">
            <v>Jorge Yecid Ayala Gonzalez</v>
          </cell>
          <cell r="AL1560">
            <v>1023924683</v>
          </cell>
          <cell r="AM1560" t="str">
            <v>1448-2024</v>
          </cell>
          <cell r="AP1560" t="str">
            <v>SECOP II</v>
          </cell>
          <cell r="AS1560" t="str">
            <v>Falso</v>
          </cell>
          <cell r="AU1560" t="str">
            <v>SI</v>
          </cell>
          <cell r="AV1560" t="str">
            <v>Abril</v>
          </cell>
          <cell r="AW1560" t="e">
            <v>#N/A</v>
          </cell>
          <cell r="AX1560">
            <v>45649</v>
          </cell>
          <cell r="AY1560" t="str">
            <v>#REF!</v>
          </cell>
          <cell r="AZ1560" t="str">
            <v>CO1.PCCNTR.6225647</v>
          </cell>
        </row>
        <row r="1561">
          <cell r="D1561" t="str">
            <v>1449-2024</v>
          </cell>
          <cell r="E1561" t="str">
            <v>LINA MARIA GAVIRIA HURTADO</v>
          </cell>
          <cell r="F1561" t="str">
            <v>Subdirección de las Artes</v>
          </cell>
          <cell r="I1561" t="str">
            <v>Contratación Directa</v>
          </cell>
          <cell r="J1561" t="str">
            <v>Contratación directa.</v>
          </cell>
          <cell r="K1561" t="str">
            <v>Prestación de servicios</v>
          </cell>
          <cell r="N1561" t="str">
            <v>Si</v>
          </cell>
          <cell r="O1561" t="str">
            <v>Contrato Prestación de Servicios Apoyo a la Gestión</v>
          </cell>
          <cell r="P1561">
            <v>45400</v>
          </cell>
          <cell r="Q1561">
            <v>45407</v>
          </cell>
          <cell r="R1561">
            <v>45672</v>
          </cell>
          <cell r="S1561">
            <v>261</v>
          </cell>
          <cell r="T1561" t="str">
            <v>En Ejecución</v>
          </cell>
          <cell r="U1561" t="str">
            <v>LINA MARIA GAVIRIA HURTADO</v>
          </cell>
          <cell r="X1561" t="str">
            <v>LIZ ALEJANDRA SORIANO WILCHES</v>
          </cell>
          <cell r="Z1561" t="str">
            <v>Inversión</v>
          </cell>
          <cell r="AA1561">
            <v>2020110010139</v>
          </cell>
          <cell r="AC1561" t="str">
            <v>O23011601150000007594</v>
          </cell>
          <cell r="AF1561">
            <v>26600000</v>
          </cell>
          <cell r="AI1561" t="str">
            <v>$ 2.800.000,00</v>
          </cell>
          <cell r="AJ1561" t="str">
            <v>Prestar servicios de apoyo a la gestión al Idartes - Subdirección de las Artes - Gerencia de Literatura, en actividades logísticas asociadas al recibo, revisión, organización, empaque y distribución de los títulos físicos de Libro al Viento y otras publicaciones que produzca la unidad de gestión según los lineamientos que sobre la materia se impartan por la entidad.</v>
          </cell>
          <cell r="AK1561" t="str">
            <v>edgar rodrigo casallas pinzón</v>
          </cell>
          <cell r="AL1561">
            <v>80018757</v>
          </cell>
          <cell r="AM1561" t="str">
            <v>1449-2024</v>
          </cell>
          <cell r="AP1561" t="str">
            <v>SECOP II</v>
          </cell>
          <cell r="AS1561" t="str">
            <v>Falso</v>
          </cell>
          <cell r="AU1561" t="str">
            <v>SI</v>
          </cell>
          <cell r="AV1561" t="str">
            <v>Abril</v>
          </cell>
          <cell r="AW1561" t="e">
            <v>#N/A</v>
          </cell>
          <cell r="AX1561">
            <v>45672</v>
          </cell>
          <cell r="AY1561" t="str">
            <v>#REF!</v>
          </cell>
          <cell r="AZ1561" t="str">
            <v>CO1.PCCNTR.6225561</v>
          </cell>
        </row>
        <row r="1562">
          <cell r="D1562" t="str">
            <v>1450-2024</v>
          </cell>
          <cell r="E1562" t="str">
            <v>ALBA YANETH REYES SUÁREZ</v>
          </cell>
          <cell r="F1562" t="str">
            <v>Subdirección de Formación Artistica</v>
          </cell>
          <cell r="G1562" t="str">
            <v>Subdirección de Formación Artística</v>
          </cell>
          <cell r="H1562" t="str">
            <v>Programa Crea</v>
          </cell>
          <cell r="I1562" t="str">
            <v>Contratación Directa</v>
          </cell>
          <cell r="J1562" t="str">
            <v>Contratación directa.</v>
          </cell>
          <cell r="K1562" t="str">
            <v>Prestación de servicios</v>
          </cell>
          <cell r="N1562" t="str">
            <v>Si</v>
          </cell>
          <cell r="O1562" t="str">
            <v>Contrato Prestación de Servicios Profesionales</v>
          </cell>
          <cell r="P1562">
            <v>45400</v>
          </cell>
          <cell r="Q1562">
            <v>45404</v>
          </cell>
          <cell r="R1562">
            <v>45504</v>
          </cell>
          <cell r="S1562">
            <v>100</v>
          </cell>
          <cell r="T1562" t="str">
            <v>En Ejecución</v>
          </cell>
          <cell r="U1562" t="str">
            <v>ALBA YANETH REYES SUÁREZ</v>
          </cell>
          <cell r="X1562" t="str">
            <v>ALBA YANETH REYES SUAREZ</v>
          </cell>
          <cell r="Z1562" t="str">
            <v>Inversión</v>
          </cell>
          <cell r="AA1562">
            <v>2020110010061</v>
          </cell>
          <cell r="AC1562" t="str">
            <v>O23011601140000007619</v>
          </cell>
          <cell r="AF1562">
            <v>22312000</v>
          </cell>
          <cell r="AJ1562" t="str">
            <v>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v>
          </cell>
          <cell r="AK1562" t="str">
            <v>MONICA LORENA ESTUPIÑAN LINARES</v>
          </cell>
          <cell r="AL1562">
            <v>1026277889</v>
          </cell>
          <cell r="AM1562" t="str">
            <v>1450-2024</v>
          </cell>
          <cell r="AP1562" t="str">
            <v>SECOP II</v>
          </cell>
          <cell r="AS1562" t="str">
            <v>Falso</v>
          </cell>
          <cell r="AU1562" t="str">
            <v>SI</v>
          </cell>
          <cell r="AV1562" t="str">
            <v>Abril</v>
          </cell>
          <cell r="AW1562" t="e">
            <v>#N/A</v>
          </cell>
          <cell r="AX1562">
            <v>45504</v>
          </cell>
          <cell r="AY1562" t="str">
            <v>#REF!</v>
          </cell>
          <cell r="AZ1562" t="str">
            <v>CO1.PCCNTR.6225654</v>
          </cell>
        </row>
        <row r="1563">
          <cell r="D1563" t="str">
            <v>1451-2024</v>
          </cell>
          <cell r="E1563" t="str">
            <v>ALBA YANETH REYES SUÁREZ</v>
          </cell>
          <cell r="F1563" t="str">
            <v>Subdirección de Formación Artistica</v>
          </cell>
          <cell r="G1563" t="str">
            <v>Subdirección de Formación Artística</v>
          </cell>
          <cell r="H1563" t="str">
            <v>Programa Crea</v>
          </cell>
          <cell r="I1563" t="str">
            <v>Contratación Directa</v>
          </cell>
          <cell r="J1563" t="str">
            <v>Contratación directa.</v>
          </cell>
          <cell r="K1563" t="str">
            <v>Prestación de servicios</v>
          </cell>
          <cell r="N1563" t="str">
            <v>Si</v>
          </cell>
          <cell r="O1563" t="str">
            <v>Contrato Prestación de Servicios Profesionales</v>
          </cell>
          <cell r="P1563">
            <v>45400</v>
          </cell>
          <cell r="Q1563">
            <v>45404</v>
          </cell>
          <cell r="R1563">
            <v>45649</v>
          </cell>
          <cell r="S1563">
            <v>242</v>
          </cell>
          <cell r="T1563" t="str">
            <v>En Ejecución</v>
          </cell>
          <cell r="U1563" t="str">
            <v>ALBA YANETH REYES SUÁREZ</v>
          </cell>
          <cell r="X1563" t="str">
            <v>LILIAN OSMARLA PEREZ QUINTERO</v>
          </cell>
          <cell r="Z1563" t="str">
            <v>Inversión</v>
          </cell>
          <cell r="AA1563">
            <v>2020110010061</v>
          </cell>
          <cell r="AC1563" t="str">
            <v>O23011601140000007619</v>
          </cell>
          <cell r="AF1563">
            <v>48847867</v>
          </cell>
          <cell r="AI1563" t="str">
            <v>$ 5.572.000,00</v>
          </cell>
          <cell r="AJ1563"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563" t="str">
            <v>YULLY MILLENA MARTIN GAITAN</v>
          </cell>
          <cell r="AL1563">
            <v>52461107</v>
          </cell>
          <cell r="AM1563" t="str">
            <v>1451-2024</v>
          </cell>
          <cell r="AP1563" t="str">
            <v>SECOP II</v>
          </cell>
          <cell r="AS1563" t="str">
            <v>Falso</v>
          </cell>
          <cell r="AU1563" t="str">
            <v>SI</v>
          </cell>
          <cell r="AV1563" t="str">
            <v>Abril</v>
          </cell>
          <cell r="AW1563" t="e">
            <v>#N/A</v>
          </cell>
          <cell r="AX1563">
            <v>45649</v>
          </cell>
          <cell r="AY1563" t="str">
            <v>#REF!</v>
          </cell>
          <cell r="AZ1563" t="str">
            <v>CO1.PCCNTR.6225743</v>
          </cell>
        </row>
        <row r="1564">
          <cell r="D1564" t="str">
            <v>1461-2024</v>
          </cell>
          <cell r="E1564" t="str">
            <v>ANDRES FELIPE ALBARRACIN RODRIGUEZ</v>
          </cell>
          <cell r="F1564" t="str">
            <v>Subdirección Administrativa y Financiera</v>
          </cell>
          <cell r="I1564" t="str">
            <v>Contratación Directa</v>
          </cell>
          <cell r="J1564" t="str">
            <v>Contratación directa.</v>
          </cell>
          <cell r="K1564" t="str">
            <v>Prestación de servicios</v>
          </cell>
          <cell r="N1564" t="str">
            <v>Si</v>
          </cell>
          <cell r="O1564" t="str">
            <v>Contrato Prestación de Servicios Apoyo a la Gestión</v>
          </cell>
          <cell r="P1564">
            <v>45400</v>
          </cell>
          <cell r="Q1564">
            <v>45404</v>
          </cell>
          <cell r="R1564">
            <v>45678</v>
          </cell>
          <cell r="S1564">
            <v>270</v>
          </cell>
          <cell r="T1564" t="str">
            <v>En Ejecución</v>
          </cell>
          <cell r="U1564" t="str">
            <v>ANDRES FELIPE ALBARRACIN RODRIGUEZ</v>
          </cell>
          <cell r="X1564" t="str">
            <v>JUAN JOSE BACCA GUEVARA</v>
          </cell>
          <cell r="Z1564" t="str">
            <v>Inversión</v>
          </cell>
          <cell r="AA1564">
            <v>2020110010142</v>
          </cell>
          <cell r="AC1564" t="str">
            <v>O23011601210000007607</v>
          </cell>
          <cell r="AF1564">
            <v>31428000</v>
          </cell>
          <cell r="AI1564" t="str">
            <v>$ 3.492.000,00</v>
          </cell>
          <cell r="AJ1564" t="str">
            <v>Prestar servicios de apoyo técnico a la gestión del Instituto Distrital de las Artes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564" t="str">
            <v>Germán Espitia Ospina</v>
          </cell>
          <cell r="AL1564">
            <v>11185918</v>
          </cell>
          <cell r="AM1564" t="str">
            <v>1461-2024</v>
          </cell>
          <cell r="AP1564" t="str">
            <v>SECOP II</v>
          </cell>
          <cell r="AS1564" t="str">
            <v>Falso</v>
          </cell>
          <cell r="AU1564" t="str">
            <v>SI</v>
          </cell>
          <cell r="AV1564" t="str">
            <v>Abril</v>
          </cell>
          <cell r="AW1564" t="e">
            <v>#N/A</v>
          </cell>
          <cell r="AX1564">
            <v>45678</v>
          </cell>
          <cell r="AY1564" t="str">
            <v>#REF!</v>
          </cell>
          <cell r="AZ1564" t="str">
            <v>CO1.PCCNTR.6224010</v>
          </cell>
        </row>
        <row r="1565">
          <cell r="D1565" t="str">
            <v>1463-2024</v>
          </cell>
          <cell r="E1565" t="str">
            <v>ANDRES FELIPE ALBARRACIN RODRIGUEZ</v>
          </cell>
          <cell r="F1565" t="str">
            <v>Subdirección Administrativa y Financiera</v>
          </cell>
          <cell r="I1565" t="str">
            <v>Contratación Directa</v>
          </cell>
          <cell r="J1565" t="str">
            <v>Contratación directa.</v>
          </cell>
          <cell r="K1565" t="str">
            <v>Prestación de servicios</v>
          </cell>
          <cell r="N1565" t="str">
            <v>Si</v>
          </cell>
          <cell r="O1565" t="str">
            <v>Contrato Prestación de Servicios Apoyo a la Gestión</v>
          </cell>
          <cell r="P1565">
            <v>45400</v>
          </cell>
          <cell r="Q1565">
            <v>45405</v>
          </cell>
          <cell r="R1565">
            <v>45679</v>
          </cell>
          <cell r="S1565">
            <v>270</v>
          </cell>
          <cell r="T1565" t="str">
            <v>En Ejecución</v>
          </cell>
          <cell r="U1565" t="str">
            <v>ANDRES FELIPE ALBARRACIN RODRIGUEZ</v>
          </cell>
          <cell r="X1565" t="str">
            <v>JUAN JOSE BACCA GUEVARA</v>
          </cell>
          <cell r="Z1565" t="str">
            <v>Inversión</v>
          </cell>
          <cell r="AA1565">
            <v>2020110010142</v>
          </cell>
          <cell r="AC1565" t="str">
            <v>O23011601210000007607</v>
          </cell>
          <cell r="AF1565">
            <v>31428000</v>
          </cell>
          <cell r="AI1565" t="str">
            <v>$ 3.492.000,00</v>
          </cell>
          <cell r="AJ1565" t="str">
            <v>Prestar servicios de apoyo técnico a la gestión del Instituto Distrital de las Artes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565" t="str">
            <v>MAURICIO GALINDO MILA</v>
          </cell>
          <cell r="AL1565">
            <v>79592194</v>
          </cell>
          <cell r="AM1565" t="str">
            <v>1463-2024</v>
          </cell>
          <cell r="AP1565" t="str">
            <v>SECOP II</v>
          </cell>
          <cell r="AS1565" t="str">
            <v>Falso</v>
          </cell>
          <cell r="AU1565" t="str">
            <v>SI</v>
          </cell>
          <cell r="AV1565" t="str">
            <v>Abril</v>
          </cell>
          <cell r="AW1565" t="e">
            <v>#N/A</v>
          </cell>
          <cell r="AX1565">
            <v>45679</v>
          </cell>
          <cell r="AY1565" t="str">
            <v>#REF!</v>
          </cell>
          <cell r="AZ1565" t="str">
            <v>CO1.PCCNTR.6225532</v>
          </cell>
        </row>
        <row r="1566">
          <cell r="D1566" t="str">
            <v>1495-2024</v>
          </cell>
          <cell r="E1566" t="str">
            <v>ALBA YANETH REYES SUÁREZ</v>
          </cell>
          <cell r="F1566" t="str">
            <v>Subdirección de Formación Artistica</v>
          </cell>
          <cell r="G1566" t="str">
            <v>Subdirección de Formación Artística</v>
          </cell>
          <cell r="H1566" t="str">
            <v>Programa Nidos</v>
          </cell>
          <cell r="I1566" t="str">
            <v>Contratación Directa</v>
          </cell>
          <cell r="J1566" t="str">
            <v>Contratación directa.</v>
          </cell>
          <cell r="K1566" t="str">
            <v>Prestación de servicios</v>
          </cell>
          <cell r="N1566" t="str">
            <v>Si</v>
          </cell>
          <cell r="O1566" t="str">
            <v>Contrato Prestación de Servicios Profesionales</v>
          </cell>
          <cell r="P1566">
            <v>45400</v>
          </cell>
          <cell r="Q1566">
            <v>45408</v>
          </cell>
          <cell r="R1566">
            <v>45626</v>
          </cell>
          <cell r="S1566">
            <v>215</v>
          </cell>
          <cell r="T1566" t="str">
            <v>En Ejecución</v>
          </cell>
          <cell r="U1566" t="str">
            <v>ALBA YANETH REYES SUÁREZ</v>
          </cell>
          <cell r="X1566" t="str">
            <v>ALBA YANETH REYES SUAREZ</v>
          </cell>
          <cell r="Z1566" t="str">
            <v>Inversión</v>
          </cell>
          <cell r="AA1566">
            <v>2020110010209</v>
          </cell>
          <cell r="AC1566" t="str">
            <v>O23011601120000007617</v>
          </cell>
          <cell r="AF1566">
            <v>19886733</v>
          </cell>
          <cell r="AI1566" t="str">
            <v>$ 2.998.000,00</v>
          </cell>
          <cell r="AJ1566"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566" t="str">
            <v>JORGE ESTEBAN CARVAJAL RUEDA</v>
          </cell>
          <cell r="AL1566">
            <v>1015428835</v>
          </cell>
          <cell r="AM1566" t="str">
            <v>1495-2024</v>
          </cell>
          <cell r="AP1566" t="str">
            <v>SECOP II</v>
          </cell>
          <cell r="AS1566" t="str">
            <v>Falso</v>
          </cell>
          <cell r="AU1566" t="str">
            <v>SI</v>
          </cell>
          <cell r="AV1566" t="str">
            <v>Abril</v>
          </cell>
          <cell r="AW1566" t="e">
            <v>#N/A</v>
          </cell>
          <cell r="AX1566">
            <v>45626</v>
          </cell>
          <cell r="AY1566" t="str">
            <v>#REF!</v>
          </cell>
          <cell r="AZ1566" t="str">
            <v>CO1.PCCNTR.6224917</v>
          </cell>
        </row>
        <row r="1567">
          <cell r="D1567" t="str">
            <v>1496-2024</v>
          </cell>
          <cell r="E1567" t="str">
            <v>ALBA YANETH REYES SUÁREZ</v>
          </cell>
          <cell r="F1567" t="str">
            <v>Subdirección de Formación Artistica</v>
          </cell>
          <cell r="G1567" t="str">
            <v>Subdirección de Formación Artística</v>
          </cell>
          <cell r="H1567" t="str">
            <v>Programa Nidos</v>
          </cell>
          <cell r="I1567" t="str">
            <v>Contratación Directa</v>
          </cell>
          <cell r="J1567" t="str">
            <v>Contratación directa.</v>
          </cell>
          <cell r="K1567" t="str">
            <v>Prestación de servicios</v>
          </cell>
          <cell r="N1567" t="str">
            <v>Si</v>
          </cell>
          <cell r="O1567" t="str">
            <v>Contrato Prestación de Servicios Apoyo a la Gestión</v>
          </cell>
          <cell r="P1567">
            <v>45400</v>
          </cell>
          <cell r="Q1567">
            <v>45404</v>
          </cell>
          <cell r="R1567">
            <v>45608</v>
          </cell>
          <cell r="S1567">
            <v>201</v>
          </cell>
          <cell r="T1567" t="str">
            <v>Cedido</v>
          </cell>
          <cell r="U1567" t="str">
            <v>ALBA YANETH REYES SUÁREZ</v>
          </cell>
          <cell r="X1567" t="str">
            <v>ALBA YANETH REYES SUAREZ</v>
          </cell>
          <cell r="Z1567" t="str">
            <v>Inversión</v>
          </cell>
          <cell r="AA1567">
            <v>2020110010209</v>
          </cell>
          <cell r="AC1567" t="str">
            <v>O23011601120000007617</v>
          </cell>
          <cell r="AF1567">
            <v>21885400</v>
          </cell>
          <cell r="AI1567" t="str">
            <v>$ 2.998.000,00</v>
          </cell>
          <cell r="AJ1567" t="str">
            <v>PRESTAR SERVICIOS DE APOYO A LA GESTIÓN AL IDARTES- SUBDIRECCIÓN DE FORMACIÓN ARTÍSTICA EN EL APOYO AL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567" t="str">
            <v>HAROL YESID CALLEJAS GONZALEZ</v>
          </cell>
          <cell r="AL1567">
            <v>1026283235</v>
          </cell>
          <cell r="AM1567" t="str">
            <v>1496-2024</v>
          </cell>
          <cell r="AP1567" t="str">
            <v>SECOP II</v>
          </cell>
          <cell r="AS1567" t="str">
            <v>Falso</v>
          </cell>
          <cell r="AU1567" t="str">
            <v>SI</v>
          </cell>
          <cell r="AV1567" t="str">
            <v>Abril</v>
          </cell>
          <cell r="AW1567" t="e">
            <v>#N/A</v>
          </cell>
          <cell r="AX1567">
            <v>45608</v>
          </cell>
          <cell r="AY1567" t="str">
            <v>#REF!</v>
          </cell>
          <cell r="AZ1567" t="str">
            <v>CO1.PCCNTR.6225002</v>
          </cell>
        </row>
        <row r="1568">
          <cell r="D1568" t="str">
            <v>1497-2024</v>
          </cell>
          <cell r="E1568" t="str">
            <v>ANDRES FELIPE ALBARRACIN RODRIGUEZ</v>
          </cell>
          <cell r="F1568" t="str">
            <v>Subdirección Administrativa y Financiera</v>
          </cell>
          <cell r="I1568" t="str">
            <v>Contratación Directa</v>
          </cell>
          <cell r="J1568" t="str">
            <v>Contratación directa.</v>
          </cell>
          <cell r="K1568" t="str">
            <v>Prestación de servicios</v>
          </cell>
          <cell r="N1568" t="str">
            <v>Si</v>
          </cell>
          <cell r="O1568" t="str">
            <v>Contrato Prestación de Servicios Profesionales</v>
          </cell>
          <cell r="P1568">
            <v>45400</v>
          </cell>
          <cell r="Q1568">
            <v>45400</v>
          </cell>
          <cell r="R1568">
            <v>45688</v>
          </cell>
          <cell r="S1568">
            <v>284</v>
          </cell>
          <cell r="T1568" t="str">
            <v>En Ejecución</v>
          </cell>
          <cell r="U1568" t="str">
            <v>ANDRES FELIPE ALBARRACIN RODRIGUEZ</v>
          </cell>
          <cell r="X1568" t="str">
            <v>MARIO JOSE PINZON HERRERA</v>
          </cell>
          <cell r="Z1568" t="str">
            <v>Inversión</v>
          </cell>
          <cell r="AA1568">
            <v>2020110010376</v>
          </cell>
          <cell r="AC1568" t="str">
            <v>O23011605560000007902</v>
          </cell>
          <cell r="AF1568">
            <v>65131237</v>
          </cell>
          <cell r="AI1568" t="str">
            <v>$ 6.928.854,00</v>
          </cell>
          <cell r="AJ1568" t="str">
            <v>Prestar servicios profesionales al Instituto Distrital de las Artes IDARTES - desarrollando actividades relacionadas con la gestión financiera en los diferentes sistemas con los que cuenta la Entidad de conformidad con los lineamientos impartidos por la Subdirección Administrativa y Financiera - Unidad de Gestión Tesorería.</v>
          </cell>
          <cell r="AK1568" t="str">
            <v>SONIA LILIANA PEDROZA PARRA</v>
          </cell>
          <cell r="AL1568">
            <v>35527819</v>
          </cell>
          <cell r="AM1568" t="str">
            <v>1497-2024</v>
          </cell>
          <cell r="AP1568" t="str">
            <v>SECOP II</v>
          </cell>
          <cell r="AS1568" t="str">
            <v>Falso</v>
          </cell>
          <cell r="AU1568" t="str">
            <v>SI</v>
          </cell>
          <cell r="AV1568" t="str">
            <v>Abril</v>
          </cell>
          <cell r="AW1568" t="e">
            <v>#N/A</v>
          </cell>
          <cell r="AX1568">
            <v>45688</v>
          </cell>
          <cell r="AY1568" t="str">
            <v>#REF!</v>
          </cell>
          <cell r="AZ1568" t="str">
            <v>CO1.PCCNTR.6225751</v>
          </cell>
        </row>
        <row r="1569">
          <cell r="D1569" t="str">
            <v>1498-2024</v>
          </cell>
          <cell r="E1569" t="str">
            <v>ANDRES FELIPE ALBARRACIN RODRIGUEZ</v>
          </cell>
          <cell r="F1569" t="str">
            <v>Subdirección Administrativa y Financiera</v>
          </cell>
          <cell r="I1569" t="str">
            <v>Contratación Directa</v>
          </cell>
          <cell r="J1569" t="str">
            <v>Contratación directa.</v>
          </cell>
          <cell r="K1569" t="str">
            <v>Prestación de servicios</v>
          </cell>
          <cell r="N1569" t="str">
            <v>Si</v>
          </cell>
          <cell r="O1569" t="str">
            <v>Contrato Prestación de Servicios Profesionales</v>
          </cell>
          <cell r="P1569">
            <v>45400</v>
          </cell>
          <cell r="Q1569">
            <v>45404</v>
          </cell>
          <cell r="R1569">
            <v>45688</v>
          </cell>
          <cell r="S1569">
            <v>280</v>
          </cell>
          <cell r="T1569" t="str">
            <v>En Ejecución</v>
          </cell>
          <cell r="U1569" t="str">
            <v>ANDRES FELIPE ALBARRACIN RODRIGUEZ</v>
          </cell>
          <cell r="X1569" t="str">
            <v>MARIO JOSE PINZON HERRERA</v>
          </cell>
          <cell r="Z1569" t="str">
            <v>Inversión</v>
          </cell>
          <cell r="AA1569">
            <v>2020110010376</v>
          </cell>
          <cell r="AC1569" t="str">
            <v>O23011605560000007902</v>
          </cell>
          <cell r="AF1569">
            <v>33892833</v>
          </cell>
          <cell r="AI1569" t="str">
            <v>$ 3.657.500,00</v>
          </cell>
          <cell r="AJ1569" t="str">
            <v>Prestar servicios profesionales al Instituto Distrital de las Artes IDARTES - encaminadas a desarrollar actividades asociadas a la gestión financiera en el trámite y diligenciamiento de los informes de pago; en los diferentes sistemas con los que cuenta la Entidad, de conformidad con los lineamientos impartidos por la Subdirección Administrativa y Financiera - Unidad de Gestión Tesorería.</v>
          </cell>
          <cell r="AK1569" t="str">
            <v>JABB</v>
          </cell>
          <cell r="AL1569">
            <v>80115231</v>
          </cell>
          <cell r="AM1569" t="str">
            <v>1498-2024</v>
          </cell>
          <cell r="AP1569" t="str">
            <v>SECOP II</v>
          </cell>
          <cell r="AS1569" t="str">
            <v>Falso</v>
          </cell>
          <cell r="AU1569" t="str">
            <v>SI</v>
          </cell>
          <cell r="AV1569" t="str">
            <v>Abril</v>
          </cell>
          <cell r="AW1569" t="e">
            <v>#N/A</v>
          </cell>
          <cell r="AX1569">
            <v>45688</v>
          </cell>
          <cell r="AY1569" t="str">
            <v>#REF!</v>
          </cell>
          <cell r="AZ1569" t="str">
            <v>CO1.PCCNTR.6225818</v>
          </cell>
        </row>
        <row r="1570">
          <cell r="D1570" t="str">
            <v>1499-2024</v>
          </cell>
          <cell r="E1570" t="str">
            <v>LINA MARIA GAVIRIA HURTADO</v>
          </cell>
          <cell r="F1570" t="str">
            <v>Subdirección de las Artes</v>
          </cell>
          <cell r="I1570" t="str">
            <v>Contratación Directa</v>
          </cell>
          <cell r="J1570" t="str">
            <v>Contratación directa.</v>
          </cell>
          <cell r="K1570" t="str">
            <v>Prestación de servicios</v>
          </cell>
          <cell r="N1570" t="str">
            <v>Si</v>
          </cell>
          <cell r="O1570" t="str">
            <v>Contrato Prestación de Servicios Apoyo a la Gestión</v>
          </cell>
          <cell r="P1570">
            <v>45400</v>
          </cell>
          <cell r="Q1570">
            <v>45408</v>
          </cell>
          <cell r="R1570">
            <v>45702</v>
          </cell>
          <cell r="S1570">
            <v>289</v>
          </cell>
          <cell r="T1570" t="str">
            <v>En Ejecución</v>
          </cell>
          <cell r="U1570" t="str">
            <v>LINA MARIA GAVIRIA HURTADO</v>
          </cell>
          <cell r="X1570" t="str">
            <v>NATALIA ALEJANDRA LOPEZ PEREZ</v>
          </cell>
          <cell r="Z1570" t="str">
            <v>Inversión</v>
          </cell>
          <cell r="AA1570">
            <v>2020110010063</v>
          </cell>
          <cell r="AC1570" t="str">
            <v>O23011601210000007585</v>
          </cell>
          <cell r="AF1570">
            <v>41165400</v>
          </cell>
          <cell r="AI1570" t="str">
            <v>$ 3.933.000,00</v>
          </cell>
          <cell r="AJ1570" t="str">
            <v>Prestar servicios de apoyo a la gestión al Idartes - Subdirección de las Artes - Gerencia de Artes Audiovisuales, en la programación de las actividades que se lleven a cabo en la Cinemateca de Bogotá, acorde con los procesos y procedimientos establecidos por la entidad.</v>
          </cell>
          <cell r="AK1570" t="str">
            <v>jazleidy rangel ramirez</v>
          </cell>
          <cell r="AL1570">
            <v>1024529646</v>
          </cell>
          <cell r="AM1570" t="str">
            <v>1499-2024</v>
          </cell>
          <cell r="AP1570" t="str">
            <v>SECOP II</v>
          </cell>
          <cell r="AS1570" t="str">
            <v>Falso</v>
          </cell>
          <cell r="AU1570" t="str">
            <v>SI</v>
          </cell>
          <cell r="AV1570" t="str">
            <v>Abril</v>
          </cell>
          <cell r="AW1570" t="e">
            <v>#N/A</v>
          </cell>
          <cell r="AX1570">
            <v>45702</v>
          </cell>
          <cell r="AY1570" t="str">
            <v>#REF!</v>
          </cell>
          <cell r="AZ1570" t="str">
            <v>CO1.PCCNTR.6225822</v>
          </cell>
        </row>
        <row r="1571">
          <cell r="D1571" t="str">
            <v>1514-2024</v>
          </cell>
          <cell r="E1571" t="str">
            <v>ALBA YANETH REYES SUÁREZ</v>
          </cell>
          <cell r="F1571" t="str">
            <v>Subdirección de Formación Artistica</v>
          </cell>
          <cell r="G1571" t="str">
            <v>Subdirección de Formación Artística</v>
          </cell>
          <cell r="H1571" t="str">
            <v>Programa Nidos</v>
          </cell>
          <cell r="I1571" t="str">
            <v>Contratación Directa</v>
          </cell>
          <cell r="J1571" t="str">
            <v>Contratación directa.</v>
          </cell>
          <cell r="K1571" t="str">
            <v>Prestación de servicios</v>
          </cell>
          <cell r="N1571" t="str">
            <v>Si</v>
          </cell>
          <cell r="O1571" t="str">
            <v>Contrato Prestación de Servicios Profesionales</v>
          </cell>
          <cell r="P1571">
            <v>45400</v>
          </cell>
          <cell r="Q1571">
            <v>45404</v>
          </cell>
          <cell r="R1571">
            <v>45605</v>
          </cell>
          <cell r="S1571">
            <v>198</v>
          </cell>
          <cell r="T1571" t="str">
            <v>En Ejecución</v>
          </cell>
          <cell r="U1571" t="str">
            <v>ALBA YANETH REYES SUÁREZ</v>
          </cell>
          <cell r="X1571" t="str">
            <v>ALBA YANETH REYES SUAREZ</v>
          </cell>
          <cell r="Z1571" t="str">
            <v>Inversión</v>
          </cell>
          <cell r="AA1571">
            <v>2020110010209</v>
          </cell>
          <cell r="AC1571" t="str">
            <v>O23011601120000007617</v>
          </cell>
          <cell r="AF1571">
            <v>37184000</v>
          </cell>
          <cell r="AI1571" t="str">
            <v>$ 5.312.000,00</v>
          </cell>
          <cell r="AJ1571" t="str">
            <v>Prestar servicios profesionales al Idartes - Subdirección de Formación Artística en el acompañamiento y seguimiento a los procesos artístico-pedagógicos de las obras artísticas para la primera infancia, en el marco del Programa NIDOS.</v>
          </cell>
          <cell r="AK1571" t="str">
            <v>PALOMA SALGADO</v>
          </cell>
          <cell r="AL1571">
            <v>1032364754</v>
          </cell>
          <cell r="AM1571" t="str">
            <v>1514-2024</v>
          </cell>
          <cell r="AP1571" t="str">
            <v>SECOP II</v>
          </cell>
          <cell r="AS1571" t="str">
            <v>Falso</v>
          </cell>
          <cell r="AU1571" t="str">
            <v>SI</v>
          </cell>
          <cell r="AV1571" t="str">
            <v>Abril</v>
          </cell>
          <cell r="AW1571" t="e">
            <v>#N/A</v>
          </cell>
          <cell r="AX1571">
            <v>45605</v>
          </cell>
          <cell r="AY1571" t="str">
            <v>#REF!</v>
          </cell>
          <cell r="AZ1571" t="str">
            <v>CO1.PCCNTR.6224111</v>
          </cell>
        </row>
        <row r="1572">
          <cell r="D1572" t="str">
            <v>1516-2024</v>
          </cell>
          <cell r="E1572" t="str">
            <v>SILVIA OSPINA HENAO</v>
          </cell>
          <cell r="F1572" t="str">
            <v>Subdirección de Equipamientos Culturales</v>
          </cell>
          <cell r="I1572" t="str">
            <v>Contratación Directa</v>
          </cell>
          <cell r="J1572" t="str">
            <v>Contratación directa.</v>
          </cell>
          <cell r="K1572" t="str">
            <v>Prestación de servicios</v>
          </cell>
          <cell r="N1572" t="str">
            <v>Si</v>
          </cell>
          <cell r="O1572" t="str">
            <v>Contrato Prestación de Servicios Apoyo a la Gestión</v>
          </cell>
          <cell r="P1572">
            <v>45400</v>
          </cell>
          <cell r="Q1572">
            <v>45404</v>
          </cell>
          <cell r="R1572">
            <v>45688</v>
          </cell>
          <cell r="S1572">
            <v>280</v>
          </cell>
          <cell r="T1572" t="str">
            <v>En Ejecución</v>
          </cell>
          <cell r="U1572" t="str">
            <v>SILVIA OSPINA HENAO</v>
          </cell>
          <cell r="X1572" t="str">
            <v>SILVIA OSPINA HENAO</v>
          </cell>
          <cell r="Z1572" t="str">
            <v>Inversión</v>
          </cell>
          <cell r="AA1572">
            <v>2020110010158</v>
          </cell>
          <cell r="AC1572" t="str">
            <v>O23011601210000007614</v>
          </cell>
          <cell r="AF1572">
            <v>22230000</v>
          </cell>
          <cell r="AI1572" t="str">
            <v>$ 2.340.000,00</v>
          </cell>
          <cell r="AJ1572" t="str">
            <v>Prestar servicios de apoyo a la gestión al IDARTES - Subdirección de Equipamientos Culturales, para la atención de públicos implementando el modelo pedagógico del Planetario de Bogotá</v>
          </cell>
          <cell r="AK1572" t="str">
            <v>Karol Stefanny Mendoza Machado</v>
          </cell>
          <cell r="AL1572">
            <v>1005024716</v>
          </cell>
          <cell r="AM1572" t="str">
            <v>1516-2024</v>
          </cell>
          <cell r="AP1572" t="str">
            <v>SECOP II</v>
          </cell>
          <cell r="AS1572" t="str">
            <v>Falso</v>
          </cell>
          <cell r="AU1572" t="str">
            <v>SI</v>
          </cell>
          <cell r="AV1572" t="str">
            <v>Abril</v>
          </cell>
          <cell r="AW1572" t="e">
            <v>#N/A</v>
          </cell>
          <cell r="AX1572">
            <v>45688</v>
          </cell>
          <cell r="AY1572" t="str">
            <v>#REF!</v>
          </cell>
          <cell r="AZ1572" t="str">
            <v>CO1.PCCNTR.6224228</v>
          </cell>
        </row>
        <row r="1573">
          <cell r="D1573" t="str">
            <v>1519-2024</v>
          </cell>
          <cell r="E1573" t="str">
            <v>ALBA YANETH REYES SUÁREZ</v>
          </cell>
          <cell r="F1573" t="str">
            <v>Subdirección de Formación Artistica</v>
          </cell>
          <cell r="G1573" t="str">
            <v>Subdirección de Formación Artística</v>
          </cell>
          <cell r="H1573" t="str">
            <v>Programa Crea</v>
          </cell>
          <cell r="I1573" t="str">
            <v>Contratación Directa</v>
          </cell>
          <cell r="J1573" t="str">
            <v>Contratación directa.</v>
          </cell>
          <cell r="K1573" t="str">
            <v>Prestación de servicios</v>
          </cell>
          <cell r="N1573" t="str">
            <v>Si</v>
          </cell>
          <cell r="O1573" t="str">
            <v>Contrato Prestación de Servicios Profesionales</v>
          </cell>
          <cell r="P1573">
            <v>45400</v>
          </cell>
          <cell r="Q1573">
            <v>45404</v>
          </cell>
          <cell r="R1573">
            <v>45458</v>
          </cell>
          <cell r="S1573">
            <v>54</v>
          </cell>
          <cell r="T1573" t="str">
            <v>En Ejecución</v>
          </cell>
          <cell r="U1573" t="str">
            <v>ALBA YANETH REYES SUÁREZ</v>
          </cell>
          <cell r="X1573" t="str">
            <v>JORGE EDUARDO MARTINEZ GARCIA</v>
          </cell>
          <cell r="Z1573" t="str">
            <v>Inversión</v>
          </cell>
          <cell r="AA1573">
            <v>2020110010061</v>
          </cell>
          <cell r="AC1573" t="str">
            <v>O23011601140000007619</v>
          </cell>
          <cell r="AF1573">
            <v>7917756</v>
          </cell>
          <cell r="AJ157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73" t="str">
            <v>Jairo</v>
          </cell>
          <cell r="AL1573">
            <v>1071142338</v>
          </cell>
          <cell r="AM1573" t="str">
            <v>1519-2024</v>
          </cell>
          <cell r="AP1573" t="str">
            <v>SECOP II</v>
          </cell>
          <cell r="AS1573" t="str">
            <v>Falso</v>
          </cell>
          <cell r="AU1573" t="str">
            <v>SI</v>
          </cell>
          <cell r="AV1573" t="str">
            <v>Abril</v>
          </cell>
          <cell r="AW1573" t="e">
            <v>#N/A</v>
          </cell>
          <cell r="AX1573">
            <v>45458</v>
          </cell>
          <cell r="AY1573" t="str">
            <v>#REF!</v>
          </cell>
          <cell r="AZ1573" t="str">
            <v>CO1.PCCNTR.6223130</v>
          </cell>
        </row>
        <row r="1574">
          <cell r="D1574" t="str">
            <v>1520-2024</v>
          </cell>
          <cell r="E1574" t="str">
            <v>ALBA YANETH REYES SUÁREZ</v>
          </cell>
          <cell r="F1574" t="str">
            <v>Subdirección de Formación Artistica</v>
          </cell>
          <cell r="G1574" t="str">
            <v>Subdirección de Formación Artística</v>
          </cell>
          <cell r="H1574" t="str">
            <v>Programa Crea</v>
          </cell>
          <cell r="I1574" t="str">
            <v>Contratación Directa</v>
          </cell>
          <cell r="J1574" t="str">
            <v>Contratación directa.</v>
          </cell>
          <cell r="K1574" t="str">
            <v>Prestación de servicios</v>
          </cell>
          <cell r="N1574" t="str">
            <v>Si</v>
          </cell>
          <cell r="O1574" t="str">
            <v>Contrato Prestación de Servicios Profesionales</v>
          </cell>
          <cell r="P1574">
            <v>45400</v>
          </cell>
          <cell r="Q1574">
            <v>45401</v>
          </cell>
          <cell r="R1574">
            <v>45458</v>
          </cell>
          <cell r="S1574">
            <v>57</v>
          </cell>
          <cell r="T1574" t="str">
            <v>En Ejecución</v>
          </cell>
          <cell r="U1574" t="str">
            <v>ALBA YANETH REYES SUÁREZ</v>
          </cell>
          <cell r="X1574" t="str">
            <v>JORGE EDUARDO MARTINEZ GARCIA</v>
          </cell>
          <cell r="Z1574" t="str">
            <v>Inversión</v>
          </cell>
          <cell r="AA1574">
            <v>2020110010061</v>
          </cell>
          <cell r="AC1574" t="str">
            <v>O23011601140000007619</v>
          </cell>
          <cell r="AF1574">
            <v>7917756</v>
          </cell>
          <cell r="AJ1574"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74" t="str">
            <v>NESTOR FELIPE RENGIFO DOSANTOS</v>
          </cell>
          <cell r="AL1574">
            <v>1121210741</v>
          </cell>
          <cell r="AM1574" t="str">
            <v>1520-2024</v>
          </cell>
          <cell r="AP1574" t="str">
            <v>SECOP II</v>
          </cell>
          <cell r="AS1574" t="str">
            <v>Falso</v>
          </cell>
          <cell r="AU1574" t="str">
            <v>SI</v>
          </cell>
          <cell r="AV1574" t="str">
            <v>Abril</v>
          </cell>
          <cell r="AW1574" t="e">
            <v>#N/A</v>
          </cell>
          <cell r="AX1574">
            <v>45458</v>
          </cell>
          <cell r="AY1574" t="str">
            <v>#REF!</v>
          </cell>
          <cell r="AZ1574" t="str">
            <v>CO1.PCCNTR.6223590</v>
          </cell>
        </row>
        <row r="1575">
          <cell r="D1575" t="str">
            <v>1521-2024</v>
          </cell>
          <cell r="E1575" t="str">
            <v>ALBA YANETH REYES SUÁREZ</v>
          </cell>
          <cell r="F1575" t="str">
            <v>Subdirección de Formación Artistica</v>
          </cell>
          <cell r="G1575" t="str">
            <v>Subdirección de Formación Artística</v>
          </cell>
          <cell r="H1575" t="str">
            <v>Programa Crea</v>
          </cell>
          <cell r="I1575" t="str">
            <v>Contratación Directa</v>
          </cell>
          <cell r="J1575" t="str">
            <v>Contratación directa.</v>
          </cell>
          <cell r="K1575" t="str">
            <v>Prestación de servicios</v>
          </cell>
          <cell r="N1575" t="str">
            <v>Si</v>
          </cell>
          <cell r="O1575" t="str">
            <v>Contrato Prestación de Servicios Profesionales</v>
          </cell>
          <cell r="P1575">
            <v>45400</v>
          </cell>
          <cell r="Q1575">
            <v>45401</v>
          </cell>
          <cell r="R1575">
            <v>45458</v>
          </cell>
          <cell r="S1575">
            <v>57</v>
          </cell>
          <cell r="T1575" t="str">
            <v>En Ejecución</v>
          </cell>
          <cell r="U1575" t="str">
            <v>ALBA YANETH REYES SUÁREZ</v>
          </cell>
          <cell r="X1575" t="str">
            <v>JORGE EDUARDO MARTINEZ GARCIA</v>
          </cell>
          <cell r="Z1575" t="str">
            <v>Inversión</v>
          </cell>
          <cell r="AA1575">
            <v>2020110010061</v>
          </cell>
          <cell r="AC1575" t="str">
            <v>O23011601140000007619</v>
          </cell>
          <cell r="AF1575">
            <v>7917756</v>
          </cell>
          <cell r="AJ1575"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75" t="str">
            <v>MEYER AYALA FONSECA</v>
          </cell>
          <cell r="AL1575">
            <v>7175435</v>
          </cell>
          <cell r="AM1575" t="str">
            <v>1521-2024</v>
          </cell>
          <cell r="AP1575" t="str">
            <v>SECOP II</v>
          </cell>
          <cell r="AS1575" t="str">
            <v>Falso</v>
          </cell>
          <cell r="AU1575" t="str">
            <v>SI</v>
          </cell>
          <cell r="AV1575" t="str">
            <v>Abril</v>
          </cell>
          <cell r="AW1575" t="e">
            <v>#N/A</v>
          </cell>
          <cell r="AX1575">
            <v>45458</v>
          </cell>
          <cell r="AY1575" t="str">
            <v>#REF!</v>
          </cell>
          <cell r="AZ1575" t="str">
            <v>CO1.PCCNTR.6223193</v>
          </cell>
        </row>
        <row r="1576">
          <cell r="D1576" t="str">
            <v>1522-2024</v>
          </cell>
          <cell r="E1576" t="str">
            <v>ALBA YANETH REYES SUÁREZ</v>
          </cell>
          <cell r="F1576" t="str">
            <v>Subdirección de Formación Artistica</v>
          </cell>
          <cell r="G1576" t="str">
            <v>Subdirección de Formación Artística</v>
          </cell>
          <cell r="H1576" t="str">
            <v>Programa Crea</v>
          </cell>
          <cell r="I1576" t="str">
            <v>Contratación Directa</v>
          </cell>
          <cell r="J1576" t="str">
            <v>Contratación directa.</v>
          </cell>
          <cell r="K1576" t="str">
            <v>Prestación de servicios</v>
          </cell>
          <cell r="N1576" t="str">
            <v>Si</v>
          </cell>
          <cell r="O1576" t="str">
            <v>Contrato Prestación de Servicios Profesionales</v>
          </cell>
          <cell r="P1576">
            <v>45400</v>
          </cell>
          <cell r="Q1576">
            <v>45400</v>
          </cell>
          <cell r="R1576">
            <v>45458</v>
          </cell>
          <cell r="S1576">
            <v>58</v>
          </cell>
          <cell r="T1576" t="str">
            <v>En Ejecución</v>
          </cell>
          <cell r="U1576" t="str">
            <v>ALBA YANETH REYES SUÁREZ</v>
          </cell>
          <cell r="X1576" t="str">
            <v>ALBA YANETH REYES SUAREZ</v>
          </cell>
          <cell r="Z1576" t="str">
            <v>Inversión</v>
          </cell>
          <cell r="AA1576">
            <v>2020110010061</v>
          </cell>
          <cell r="AC1576" t="str">
            <v>O23011601140000007619</v>
          </cell>
          <cell r="AF1576">
            <v>7197960</v>
          </cell>
          <cell r="AJ157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76" t="str">
            <v>Tania Alejandra Montenegro Poveda</v>
          </cell>
          <cell r="AL1576">
            <v>1010241255</v>
          </cell>
          <cell r="AM1576" t="str">
            <v>1522-2024</v>
          </cell>
          <cell r="AP1576" t="str">
            <v>SECOP II</v>
          </cell>
          <cell r="AS1576" t="str">
            <v>Falso</v>
          </cell>
          <cell r="AU1576" t="str">
            <v>SI</v>
          </cell>
          <cell r="AV1576" t="str">
            <v>Abril</v>
          </cell>
          <cell r="AW1576" t="e">
            <v>#N/A</v>
          </cell>
          <cell r="AX1576">
            <v>45458</v>
          </cell>
          <cell r="AY1576" t="str">
            <v>#REF!</v>
          </cell>
          <cell r="AZ1576" t="str">
            <v>CO1.PCCNTR.6223568</v>
          </cell>
        </row>
        <row r="1577">
          <cell r="D1577" t="str">
            <v>1523-2024</v>
          </cell>
          <cell r="E1577" t="str">
            <v>ALBA YANETH REYES SUÁREZ</v>
          </cell>
          <cell r="F1577" t="str">
            <v>Subdirección de Formación Artistica</v>
          </cell>
          <cell r="G1577" t="str">
            <v>Subdirección de Formación Artística</v>
          </cell>
          <cell r="H1577" t="str">
            <v>Programa Crea</v>
          </cell>
          <cell r="I1577" t="str">
            <v>Contratación Directa</v>
          </cell>
          <cell r="J1577" t="str">
            <v>Contratación directa.</v>
          </cell>
          <cell r="K1577" t="str">
            <v>Prestación de servicios</v>
          </cell>
          <cell r="N1577" t="str">
            <v>Si</v>
          </cell>
          <cell r="O1577" t="str">
            <v>Contrato Prestación de Servicios Profesionales</v>
          </cell>
          <cell r="P1577">
            <v>45400</v>
          </cell>
          <cell r="Q1577">
            <v>45404</v>
          </cell>
          <cell r="R1577">
            <v>45504</v>
          </cell>
          <cell r="S1577">
            <v>100</v>
          </cell>
          <cell r="T1577" t="str">
            <v>En Ejecución</v>
          </cell>
          <cell r="U1577" t="str">
            <v>ALBA YANETH REYES SUÁREZ</v>
          </cell>
          <cell r="X1577" t="str">
            <v>ALBA YANETH REYES SUAREZ</v>
          </cell>
          <cell r="Z1577" t="str">
            <v>Inversión</v>
          </cell>
          <cell r="AA1577">
            <v>2020110010061</v>
          </cell>
          <cell r="AC1577" t="str">
            <v>O23011601140000007619</v>
          </cell>
          <cell r="AF1577">
            <v>19502000</v>
          </cell>
          <cell r="AJ1577" t="str">
            <v>Prestar servicios profesionales al Instituto Distrital de Artes -IDARTES-, Programa Crea, en servicios relacionados con el periodismo y comunicación realizando investigaciones, redacción de contenidos, entrevistas, edición y publicación de las diferentes actividades y estrategias que se desarrollen en el programa Crea, con el fin de posicionar la imagen del programa en los diferentes medios de comunicación.</v>
          </cell>
          <cell r="AK1577" t="str">
            <v>Margareth Tibizay Sánchez Melo</v>
          </cell>
          <cell r="AL1577">
            <v>1018448620</v>
          </cell>
          <cell r="AM1577" t="str">
            <v>1523-2024</v>
          </cell>
          <cell r="AP1577" t="str">
            <v>SECOP II</v>
          </cell>
          <cell r="AS1577" t="str">
            <v>Falso</v>
          </cell>
          <cell r="AU1577" t="str">
            <v>SI</v>
          </cell>
          <cell r="AV1577" t="str">
            <v>Abril</v>
          </cell>
          <cell r="AW1577" t="e">
            <v>#N/A</v>
          </cell>
          <cell r="AX1577">
            <v>45504</v>
          </cell>
          <cell r="AY1577" t="str">
            <v>#REF!</v>
          </cell>
          <cell r="AZ1577" t="str">
            <v>CO1.PCCNTR.6224182</v>
          </cell>
        </row>
        <row r="1578">
          <cell r="D1578" t="str">
            <v>1524-2024</v>
          </cell>
          <cell r="E1578" t="str">
            <v>LINA MARIA GAVIRIA HURTADO</v>
          </cell>
          <cell r="F1578" t="str">
            <v>Subdirección de las Artes</v>
          </cell>
          <cell r="I1578" t="str">
            <v>Contratación Directa</v>
          </cell>
          <cell r="J1578" t="str">
            <v>Contratación directa.</v>
          </cell>
          <cell r="K1578" t="str">
            <v>Prestación de servicios</v>
          </cell>
          <cell r="N1578" t="str">
            <v>Si</v>
          </cell>
          <cell r="O1578" t="str">
            <v>Contrato Prestación de Servicios Profesionales</v>
          </cell>
          <cell r="P1578">
            <v>45400</v>
          </cell>
          <cell r="Q1578">
            <v>45401</v>
          </cell>
          <cell r="R1578">
            <v>45657</v>
          </cell>
          <cell r="S1578">
            <v>253</v>
          </cell>
          <cell r="T1578" t="str">
            <v>Supendido</v>
          </cell>
          <cell r="U1578" t="str">
            <v>LINA MARIA GAVIRIA HURTADO</v>
          </cell>
          <cell r="X1578" t="str">
            <v>RICARDO ALFONSO CANTOR BOSSA</v>
          </cell>
          <cell r="Z1578" t="str">
            <v>Inversión</v>
          </cell>
          <cell r="AA1578">
            <v>2020110010063</v>
          </cell>
          <cell r="AC1578" t="str">
            <v>O23011601210000007585</v>
          </cell>
          <cell r="AF1578">
            <v>58879500</v>
          </cell>
          <cell r="AI1578" t="str">
            <v>$ 6.927.000,00</v>
          </cell>
          <cell r="AJ1578" t="str">
            <v>Prestar servicios profesionales al Idartes - Subdirección de las Artes - Gerencia de Artes Audiovisuales, en estrategias relacionadas con el desarrollo, ejecución y formulación de los respectivos procesos de la Comisión Fílmica de Bogotá CFB y al Permiso Unificado para Filmaciones Audiovisuales PUFA.</v>
          </cell>
          <cell r="AK1578" t="str">
            <v>LAURA PAEZ CASTAÑO</v>
          </cell>
          <cell r="AL1578">
            <v>1136909462</v>
          </cell>
          <cell r="AM1578" t="str">
            <v>1524-2024</v>
          </cell>
          <cell r="AP1578" t="str">
            <v>SECOP II</v>
          </cell>
          <cell r="AS1578" t="str">
            <v>Falso</v>
          </cell>
          <cell r="AU1578" t="str">
            <v>SI</v>
          </cell>
          <cell r="AV1578" t="str">
            <v>Abril</v>
          </cell>
          <cell r="AW1578" t="e">
            <v>#N/A</v>
          </cell>
          <cell r="AX1578">
            <v>45657</v>
          </cell>
          <cell r="AY1578" t="str">
            <v>#REF!</v>
          </cell>
          <cell r="AZ1578" t="str">
            <v>CO1.PCCNTR.6226773</v>
          </cell>
        </row>
        <row r="1579">
          <cell r="D1579" t="str">
            <v>1530-2024</v>
          </cell>
          <cell r="E1579" t="str">
            <v>SILVIA OSPINA HENAO</v>
          </cell>
          <cell r="F1579" t="str">
            <v>Subdirección de Equipamientos Culturales</v>
          </cell>
          <cell r="I1579" t="str">
            <v>Contratación Directa</v>
          </cell>
          <cell r="J1579" t="str">
            <v>Contratación directa.</v>
          </cell>
          <cell r="K1579" t="str">
            <v>Prestación de servicios</v>
          </cell>
          <cell r="N1579" t="str">
            <v>Si</v>
          </cell>
          <cell r="O1579" t="str">
            <v>Contrato Prestación de Servicios Profesionales</v>
          </cell>
          <cell r="P1579">
            <v>45400</v>
          </cell>
          <cell r="Q1579">
            <v>45401</v>
          </cell>
          <cell r="R1579">
            <v>45638</v>
          </cell>
          <cell r="S1579">
            <v>234</v>
          </cell>
          <cell r="T1579" t="str">
            <v>En Ejecución</v>
          </cell>
          <cell r="U1579" t="str">
            <v>SILVIA OSPINA HENAO</v>
          </cell>
          <cell r="X1579" t="str">
            <v>SILVIA OSPINA HENAO</v>
          </cell>
          <cell r="Z1579" t="str">
            <v>Inversión</v>
          </cell>
          <cell r="AA1579">
            <v>2020110010158</v>
          </cell>
          <cell r="AC1579" t="str">
            <v>O23011601210000007614</v>
          </cell>
          <cell r="AF1579">
            <v>35840000</v>
          </cell>
          <cell r="AI1579" t="str">
            <v>$ 4.480.000,00</v>
          </cell>
          <cell r="AJ1579"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579" t="str">
            <v>SONIA ELENA AGUIRRE TABORDA</v>
          </cell>
          <cell r="AL1579">
            <v>1010197124</v>
          </cell>
          <cell r="AM1579" t="str">
            <v>1530-2024</v>
          </cell>
          <cell r="AP1579" t="str">
            <v>SECOP II</v>
          </cell>
          <cell r="AS1579" t="str">
            <v>Falso</v>
          </cell>
          <cell r="AU1579" t="str">
            <v>SI</v>
          </cell>
          <cell r="AV1579" t="str">
            <v>Abril</v>
          </cell>
          <cell r="AW1579" t="e">
            <v>#N/A</v>
          </cell>
          <cell r="AX1579">
            <v>45638</v>
          </cell>
          <cell r="AY1579" t="str">
            <v>#REF!</v>
          </cell>
          <cell r="AZ1579" t="str">
            <v>CO1.PCCNTR.6223207</v>
          </cell>
        </row>
        <row r="1580">
          <cell r="D1580" t="str">
            <v>1531-2024</v>
          </cell>
          <cell r="E1580" t="str">
            <v>SILVIA OSPINA HENAO</v>
          </cell>
          <cell r="F1580" t="str">
            <v>Subdirección de Equipamientos Culturales</v>
          </cell>
          <cell r="I1580" t="str">
            <v>Contratación Directa</v>
          </cell>
          <cell r="J1580" t="str">
            <v>Contratación directa.</v>
          </cell>
          <cell r="K1580" t="str">
            <v>Prestación de servicios</v>
          </cell>
          <cell r="N1580" t="str">
            <v>Si</v>
          </cell>
          <cell r="O1580" t="str">
            <v>Contrato Prestación de Servicios Apoyo a la Gestión</v>
          </cell>
          <cell r="P1580">
            <v>45400</v>
          </cell>
          <cell r="Q1580">
            <v>45401</v>
          </cell>
          <cell r="R1580">
            <v>45504</v>
          </cell>
          <cell r="S1580">
            <v>103</v>
          </cell>
          <cell r="T1580" t="str">
            <v>En Ejecución</v>
          </cell>
          <cell r="U1580" t="str">
            <v>SILVIA OSPINA HENAO</v>
          </cell>
          <cell r="X1580" t="str">
            <v>SILVIA OSPINA HENAO</v>
          </cell>
          <cell r="Z1580" t="str">
            <v>Inversión</v>
          </cell>
          <cell r="AA1580">
            <v>2020110010158</v>
          </cell>
          <cell r="AC1580" t="str">
            <v>O23011601210000007614</v>
          </cell>
          <cell r="AF1580">
            <v>23000000</v>
          </cell>
          <cell r="AJ1580"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1580" t="str">
            <v>Constantino Salamanca Coronado</v>
          </cell>
          <cell r="AL1580">
            <v>79404984</v>
          </cell>
          <cell r="AM1580" t="str">
            <v>1531-2024</v>
          </cell>
          <cell r="AP1580" t="str">
            <v>SECOP II</v>
          </cell>
          <cell r="AS1580" t="str">
            <v>Falso</v>
          </cell>
          <cell r="AU1580" t="str">
            <v>SI</v>
          </cell>
          <cell r="AV1580" t="str">
            <v>Abril</v>
          </cell>
          <cell r="AW1580" t="e">
            <v>#N/A</v>
          </cell>
          <cell r="AX1580">
            <v>45504</v>
          </cell>
          <cell r="AY1580" t="str">
            <v>#REF!</v>
          </cell>
          <cell r="AZ1580" t="str">
            <v>CO1.PCCNTR.6223128</v>
          </cell>
        </row>
        <row r="1581">
          <cell r="D1581" t="str">
            <v>1533-2024</v>
          </cell>
          <cell r="E1581" t="str">
            <v>ALBA YANETH REYES SUÁREZ</v>
          </cell>
          <cell r="F1581" t="str">
            <v>Subdirección de Formación Artistica</v>
          </cell>
          <cell r="G1581" t="str">
            <v>Subdirección de Formación Artística</v>
          </cell>
          <cell r="H1581" t="str">
            <v>Programa Crea</v>
          </cell>
          <cell r="I1581" t="str">
            <v>Contratación Directa</v>
          </cell>
          <cell r="J1581" t="str">
            <v>Contratación directa.</v>
          </cell>
          <cell r="K1581" t="str">
            <v>Prestación de servicios</v>
          </cell>
          <cell r="N1581" t="str">
            <v>Si</v>
          </cell>
          <cell r="O1581" t="str">
            <v>Contrato Prestación de Servicios Profesionales</v>
          </cell>
          <cell r="P1581">
            <v>45400</v>
          </cell>
          <cell r="Q1581">
            <v>45400</v>
          </cell>
          <cell r="R1581">
            <v>45458</v>
          </cell>
          <cell r="S1581">
            <v>58</v>
          </cell>
          <cell r="T1581" t="str">
            <v>En Ejecución</v>
          </cell>
          <cell r="U1581" t="str">
            <v>ALBA YANETH REYES SUÁREZ</v>
          </cell>
          <cell r="X1581" t="str">
            <v>ALBA YANETH REYES SUAREZ</v>
          </cell>
          <cell r="Z1581" t="str">
            <v>Inversión</v>
          </cell>
          <cell r="AA1581">
            <v>2020110010061</v>
          </cell>
          <cell r="AC1581" t="str">
            <v>O23011601140000007619</v>
          </cell>
          <cell r="AF1581">
            <v>7197960</v>
          </cell>
          <cell r="AJ1581"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81" t="str">
            <v>Nhora Alexandra Castañeda Niviayo</v>
          </cell>
          <cell r="AL1581">
            <v>1015426775</v>
          </cell>
          <cell r="AM1581" t="str">
            <v>1533-2024</v>
          </cell>
          <cell r="AP1581" t="str">
            <v>SECOP II</v>
          </cell>
          <cell r="AS1581" t="str">
            <v>Falso</v>
          </cell>
          <cell r="AU1581" t="str">
            <v>SI</v>
          </cell>
          <cell r="AV1581" t="str">
            <v>Abril</v>
          </cell>
          <cell r="AW1581" t="e">
            <v>#N/A</v>
          </cell>
          <cell r="AX1581">
            <v>45458</v>
          </cell>
          <cell r="AY1581" t="str">
            <v>#REF!</v>
          </cell>
          <cell r="AZ1581" t="str">
            <v>CO1.PCCNTR.6223431</v>
          </cell>
        </row>
        <row r="1582">
          <cell r="D1582" t="str">
            <v>1534-2024</v>
          </cell>
          <cell r="E1582" t="str">
            <v>SILVIA OSPINA HENAO</v>
          </cell>
          <cell r="F1582" t="str">
            <v>Subdirección de Equipamientos Culturales</v>
          </cell>
          <cell r="I1582" t="str">
            <v>Contratación Directa</v>
          </cell>
          <cell r="J1582" t="str">
            <v>Contratación directa.</v>
          </cell>
          <cell r="K1582" t="str">
            <v>Prestación de servicios</v>
          </cell>
          <cell r="N1582" t="str">
            <v>Si</v>
          </cell>
          <cell r="O1582" t="str">
            <v>Contrato Prestación de Servicios Apoyo a la Gestión</v>
          </cell>
          <cell r="P1582">
            <v>45400</v>
          </cell>
          <cell r="Q1582">
            <v>45401</v>
          </cell>
          <cell r="R1582">
            <v>45657</v>
          </cell>
          <cell r="S1582">
            <v>253</v>
          </cell>
          <cell r="T1582" t="str">
            <v>En Ejecución</v>
          </cell>
          <cell r="U1582" t="str">
            <v>SILVIA OSPINA HENAO</v>
          </cell>
          <cell r="X1582" t="str">
            <v>SILVIA OSPINA HENAO</v>
          </cell>
          <cell r="Z1582" t="str">
            <v>Inversión</v>
          </cell>
          <cell r="AA1582">
            <v>2020110010158</v>
          </cell>
          <cell r="AC1582" t="str">
            <v>O23011601210000007614</v>
          </cell>
          <cell r="AF1582">
            <v>44200000</v>
          </cell>
          <cell r="AI1582" t="str">
            <v>$ 5.200.000,00</v>
          </cell>
          <cell r="AJ1582" t="str">
            <v>Prestar servicios de apoyo a la gestión al IDARTES - Subdirección de Equipamientos Culturales, en actividades asociadas a la planeación, seguimiento y ejecución de las tareas del equipo de mantenimiento del Planetario de Bogotá, así como también actividades relacionadas con el sistema de gestión de salud y seguridad en el trabajo según los lineamientos de la entidad.</v>
          </cell>
          <cell r="AK1582" t="str">
            <v>edwin fernando gonzalez garcia</v>
          </cell>
          <cell r="AL1582">
            <v>1024483043</v>
          </cell>
          <cell r="AM1582" t="str">
            <v>1534-2024</v>
          </cell>
          <cell r="AP1582" t="str">
            <v>SECOP II</v>
          </cell>
          <cell r="AS1582" t="str">
            <v>Falso</v>
          </cell>
          <cell r="AU1582" t="str">
            <v>SI</v>
          </cell>
          <cell r="AV1582" t="str">
            <v>Abril</v>
          </cell>
          <cell r="AW1582" t="e">
            <v>#N/A</v>
          </cell>
          <cell r="AX1582">
            <v>45657</v>
          </cell>
          <cell r="AY1582" t="str">
            <v>#REF!</v>
          </cell>
          <cell r="AZ1582" t="str">
            <v>CO1.PCCNTR.6226451</v>
          </cell>
        </row>
        <row r="1583">
          <cell r="D1583" t="str">
            <v>1542-2024</v>
          </cell>
          <cell r="E1583" t="str">
            <v>ALBA YANETH REYES SUÁREZ</v>
          </cell>
          <cell r="F1583" t="str">
            <v>Subdirección de Formación Artistica</v>
          </cell>
          <cell r="G1583" t="str">
            <v>Subdirección de Formación Artística</v>
          </cell>
          <cell r="H1583" t="str">
            <v>Programa Crea</v>
          </cell>
          <cell r="I1583" t="str">
            <v>Contratación Directa</v>
          </cell>
          <cell r="J1583" t="str">
            <v>Contratación directa.</v>
          </cell>
          <cell r="K1583" t="str">
            <v>Prestación de servicios</v>
          </cell>
          <cell r="N1583" t="str">
            <v>Si</v>
          </cell>
          <cell r="O1583" t="str">
            <v>Contrato Prestación de Servicios Profesionales</v>
          </cell>
          <cell r="P1583">
            <v>45400</v>
          </cell>
          <cell r="Q1583">
            <v>45401</v>
          </cell>
          <cell r="R1583">
            <v>45504</v>
          </cell>
          <cell r="S1583">
            <v>103</v>
          </cell>
          <cell r="T1583" t="str">
            <v>En Ejecución</v>
          </cell>
          <cell r="U1583" t="str">
            <v>ALBA YANETH REYES SUÁREZ</v>
          </cell>
          <cell r="X1583" t="str">
            <v>ALBA YANETH REYES SUAREZ</v>
          </cell>
          <cell r="Z1583" t="str">
            <v>Inversión</v>
          </cell>
          <cell r="AA1583">
            <v>2020110010061</v>
          </cell>
          <cell r="AC1583" t="str">
            <v>O23011601140000007619</v>
          </cell>
          <cell r="AF1583">
            <v>27228000</v>
          </cell>
          <cell r="AJ1583" t="str">
            <v>PRESTAR SERVICIOS PROFESIONALES AL IDARTES - SUBDIRECCIÓN DE FORMACIÓN ARTÍSTICA, PARA EL PLANTEAMIENTO DE ESTRATEGIAS 
 PEDAGÓGICAS Y ARTÍSTICAS DE LOS PROCESOS DE FORMACIÓN EN LITERATURA,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583" t="str">
            <v>MELISSA ANDREA GOMEZ CASTAÑEDA</v>
          </cell>
          <cell r="AL1583">
            <v>1015409505</v>
          </cell>
          <cell r="AM1583" t="str">
            <v>1542-2024</v>
          </cell>
          <cell r="AP1583" t="str">
            <v>SECOP II</v>
          </cell>
          <cell r="AS1583" t="str">
            <v>Falso</v>
          </cell>
          <cell r="AU1583" t="str">
            <v>SI</v>
          </cell>
          <cell r="AV1583" t="str">
            <v>Abril</v>
          </cell>
          <cell r="AW1583" t="e">
            <v>#N/A</v>
          </cell>
          <cell r="AX1583">
            <v>45504</v>
          </cell>
          <cell r="AY1583" t="str">
            <v>#REF!</v>
          </cell>
          <cell r="AZ1583" t="str">
            <v>CO1.PCCNTR.6227658</v>
          </cell>
        </row>
        <row r="1584">
          <cell r="D1584" t="str">
            <v>1543-2024</v>
          </cell>
          <cell r="E1584" t="str">
            <v>ALBA YANETH REYES SUÁREZ</v>
          </cell>
          <cell r="F1584" t="str">
            <v>Subdirección de Formación Artistica</v>
          </cell>
          <cell r="G1584" t="str">
            <v>Subdirección de Formación Artística</v>
          </cell>
          <cell r="H1584" t="str">
            <v>Programa Crea</v>
          </cell>
          <cell r="I1584" t="str">
            <v>Contratación Directa</v>
          </cell>
          <cell r="J1584" t="str">
            <v>Contratación directa.</v>
          </cell>
          <cell r="K1584" t="str">
            <v>Prestación de servicios</v>
          </cell>
          <cell r="N1584" t="str">
            <v>Si</v>
          </cell>
          <cell r="O1584" t="str">
            <v>Contrato Prestación de Servicios Profesionales</v>
          </cell>
          <cell r="P1584">
            <v>45400</v>
          </cell>
          <cell r="Q1584">
            <v>45404</v>
          </cell>
          <cell r="R1584">
            <v>45504</v>
          </cell>
          <cell r="S1584">
            <v>100</v>
          </cell>
          <cell r="T1584" t="str">
            <v>En Ejecución</v>
          </cell>
          <cell r="U1584" t="str">
            <v>ALBA YANETH REYES SUÁREZ</v>
          </cell>
          <cell r="X1584" t="str">
            <v>ALBA YANETH REYES SUAREZ</v>
          </cell>
          <cell r="Z1584" t="str">
            <v>Inversión</v>
          </cell>
          <cell r="AA1584">
            <v>2020110010061</v>
          </cell>
          <cell r="AC1584" t="str">
            <v>O23011601140000007619</v>
          </cell>
          <cell r="AF1584">
            <v>27228000</v>
          </cell>
          <cell r="AJ1584" t="str">
            <v>PRESTAR SERVICIOS PROFESIONALES AL IDARTES - SUBDIRECCIÓN DE FORMACIÓN ARTÍSTICA, PROGRAMA CREA, PARA LA 
 CONCEPTUALIZACIÓN Y APROPIACIÓN PEDAGÓGICA, LA GESTION CON INSTITUCIONES Y COMUNIDADES, PLANEACIÓN DE ESTATRATEGÍAS DE 
 CONVOCATORIA Y LA IMPLEMENTACIÓN DE LAS ACTIVIDADES RELACIONADAS CON EL DESARROLLO DE LOS PROCESOS DE FORMACIÓN DE LA 
 LÍNEA CONVERGE CREA, ACORDE CON LOS LINEAMIENTOS DEFINIDOS POR LA ENTIDAD.</v>
          </cell>
          <cell r="AK1584" t="str">
            <v>Óscar Santiago García Orjuela</v>
          </cell>
          <cell r="AL1584">
            <v>1032421542</v>
          </cell>
          <cell r="AM1584" t="str">
            <v>1543-2024</v>
          </cell>
          <cell r="AP1584" t="str">
            <v>SECOP II</v>
          </cell>
          <cell r="AS1584" t="str">
            <v>Falso</v>
          </cell>
          <cell r="AU1584" t="str">
            <v>SI</v>
          </cell>
          <cell r="AV1584" t="str">
            <v>Abril</v>
          </cell>
          <cell r="AW1584" t="e">
            <v>#N/A</v>
          </cell>
          <cell r="AX1584">
            <v>45504</v>
          </cell>
          <cell r="AY1584" t="str">
            <v>#REF!</v>
          </cell>
          <cell r="AZ1584" t="str">
            <v>CO1.PCCNTR.6227878</v>
          </cell>
        </row>
        <row r="1585">
          <cell r="D1585" t="str">
            <v>1544-2024</v>
          </cell>
          <cell r="E1585" t="str">
            <v>ALBA YANETH REYES SUÁREZ</v>
          </cell>
          <cell r="F1585" t="str">
            <v>Subdirección de Formación Artistica</v>
          </cell>
          <cell r="G1585" t="str">
            <v>Subdirección de Formación Artística</v>
          </cell>
          <cell r="H1585" t="str">
            <v>Programa Crea</v>
          </cell>
          <cell r="I1585" t="str">
            <v>Contratación Directa</v>
          </cell>
          <cell r="J1585" t="str">
            <v>Contratación directa.</v>
          </cell>
          <cell r="K1585" t="str">
            <v>Prestación de servicios</v>
          </cell>
          <cell r="N1585" t="str">
            <v>Si</v>
          </cell>
          <cell r="O1585" t="str">
            <v>Contrato Prestación de Servicios Profesionales</v>
          </cell>
          <cell r="P1585">
            <v>45400</v>
          </cell>
          <cell r="Q1585">
            <v>45401</v>
          </cell>
          <cell r="R1585">
            <v>45649</v>
          </cell>
          <cell r="S1585">
            <v>245</v>
          </cell>
          <cell r="T1585" t="str">
            <v>En Ejecución</v>
          </cell>
          <cell r="U1585" t="str">
            <v>ALBA YANETH REYES SUÁREZ</v>
          </cell>
          <cell r="X1585" t="str">
            <v>LILIAN OSMARLA PEREZ QUINTERO</v>
          </cell>
          <cell r="Z1585" t="str">
            <v>Inversión</v>
          </cell>
          <cell r="AA1585">
            <v>2020110010061</v>
          </cell>
          <cell r="AC1585" t="str">
            <v>O23011601140000007619</v>
          </cell>
          <cell r="AF1585">
            <v>48847867</v>
          </cell>
          <cell r="AI1585" t="str">
            <v>$ 5.572.000,00</v>
          </cell>
          <cell r="AJ1585"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585" t="str">
            <v>MELINA SOJO GOMEZ</v>
          </cell>
          <cell r="AL1585">
            <v>52087248</v>
          </cell>
          <cell r="AM1585" t="str">
            <v>1544-2024</v>
          </cell>
          <cell r="AP1585" t="str">
            <v>SECOP II</v>
          </cell>
          <cell r="AS1585" t="str">
            <v>Falso</v>
          </cell>
          <cell r="AU1585" t="str">
            <v>SI</v>
          </cell>
          <cell r="AV1585" t="str">
            <v>Abril</v>
          </cell>
          <cell r="AW1585" t="e">
            <v>#N/A</v>
          </cell>
          <cell r="AX1585">
            <v>45649</v>
          </cell>
          <cell r="AY1585" t="str">
            <v>#REF!</v>
          </cell>
          <cell r="AZ1585" t="str">
            <v>CO1.PCCNTR.6227752</v>
          </cell>
        </row>
        <row r="1586">
          <cell r="D1586" t="str">
            <v>1550-2024</v>
          </cell>
          <cell r="E1586" t="str">
            <v>ALBA YANETH REYES SUÁREZ</v>
          </cell>
          <cell r="F1586" t="str">
            <v>Subdirección de Formación Artistica</v>
          </cell>
          <cell r="G1586" t="str">
            <v>Subdirección de Formación Artística</v>
          </cell>
          <cell r="I1586" t="str">
            <v>Contratación Directa</v>
          </cell>
          <cell r="J1586" t="str">
            <v>Contratación directa.</v>
          </cell>
          <cell r="K1586" t="str">
            <v>Prestación de servicios</v>
          </cell>
          <cell r="N1586" t="str">
            <v>Si</v>
          </cell>
          <cell r="O1586" t="str">
            <v>Contrato Prestación de Servicios Apoyo a la Gestión</v>
          </cell>
          <cell r="P1586">
            <v>45400</v>
          </cell>
          <cell r="Q1586">
            <v>45404</v>
          </cell>
          <cell r="R1586">
            <v>45641</v>
          </cell>
          <cell r="S1586">
            <v>234</v>
          </cell>
          <cell r="T1586" t="str">
            <v>En Ejecución</v>
          </cell>
          <cell r="U1586" t="str">
            <v>ALBA YANETH REYES SUÁREZ</v>
          </cell>
          <cell r="X1586" t="str">
            <v>ALBA YANETH REYES SUAREZ</v>
          </cell>
          <cell r="Z1586" t="str">
            <v>Inversión</v>
          </cell>
          <cell r="AA1586">
            <v>2020110010209</v>
          </cell>
          <cell r="AC1586" t="str">
            <v>O23011601120000007617</v>
          </cell>
          <cell r="AF1586">
            <v>37572400</v>
          </cell>
          <cell r="AI1586" t="str">
            <v>$ 4.582.000,00</v>
          </cell>
          <cell r="AJ1586" t="str">
            <v>Prestar servicios de apoyo a la gestión al Idartes - Subdirección de Formación Artística en las actividades de producción de contenidos digitales dirigidos a la primera infancia, en el marco del proyecto de inversión 7617 "Aportes al desarrollo integral a través de las artes para la primera infancia en Bogotá".</v>
          </cell>
          <cell r="AK1586" t="str">
            <v>Ixtlil Parra</v>
          </cell>
          <cell r="AL1586">
            <v>79788184</v>
          </cell>
          <cell r="AM1586" t="str">
            <v>1550-2024</v>
          </cell>
          <cell r="AP1586" t="str">
            <v>SECOP II</v>
          </cell>
          <cell r="AS1586" t="str">
            <v>Falso</v>
          </cell>
          <cell r="AU1586" t="str">
            <v>SI</v>
          </cell>
          <cell r="AV1586" t="str">
            <v>Abril</v>
          </cell>
          <cell r="AW1586" t="e">
            <v>#N/A</v>
          </cell>
          <cell r="AX1586">
            <v>45641</v>
          </cell>
          <cell r="AY1586" t="str">
            <v>#REF!</v>
          </cell>
          <cell r="AZ1586" t="str">
            <v>CO1.PCCNTR.6227311</v>
          </cell>
        </row>
        <row r="1587">
          <cell r="D1587" t="str">
            <v>1551-2024</v>
          </cell>
          <cell r="E1587" t="str">
            <v>ALBA YANETH REYES SUÁREZ</v>
          </cell>
          <cell r="F1587" t="str">
            <v>Subdirección de Formación Artistica</v>
          </cell>
          <cell r="G1587" t="str">
            <v>Subdirección de Formación Artística</v>
          </cell>
          <cell r="H1587" t="str">
            <v>Programa Nidos</v>
          </cell>
          <cell r="I1587" t="str">
            <v>Contratación Directa</v>
          </cell>
          <cell r="J1587" t="str">
            <v>Contratación directa.</v>
          </cell>
          <cell r="K1587" t="str">
            <v>Prestación de servicios</v>
          </cell>
          <cell r="N1587" t="str">
            <v>Si</v>
          </cell>
          <cell r="O1587" t="str">
            <v>Contrato Prestación de Servicios Apoyo a la Gestión</v>
          </cell>
          <cell r="P1587">
            <v>45400</v>
          </cell>
          <cell r="Q1587">
            <v>45401</v>
          </cell>
          <cell r="R1587">
            <v>45687</v>
          </cell>
          <cell r="S1587">
            <v>282</v>
          </cell>
          <cell r="T1587" t="str">
            <v>En Ejecución</v>
          </cell>
          <cell r="U1587" t="str">
            <v>ALBA YANETH REYES SUÁREZ</v>
          </cell>
          <cell r="X1587" t="str">
            <v>ALBA YANETH REYES SUAREZ</v>
          </cell>
          <cell r="Z1587" t="str">
            <v>Inversión</v>
          </cell>
          <cell r="AA1587">
            <v>2020110010209</v>
          </cell>
          <cell r="AC1587" t="str">
            <v>O23011601120000007617</v>
          </cell>
          <cell r="AF1587">
            <v>44445400</v>
          </cell>
          <cell r="AI1587" t="str">
            <v>$ 4.582.000,00</v>
          </cell>
          <cell r="AJ1587" t="str">
            <v>Prestar servicios de apoyo a la gestión al Idartes - Subdirección de Formación Artística,
 mediante acciones de acompañamiento en la operación del componente de Laboratorios
 Artísticos y la producción de eventos, de acuerdo con las necesidades del Programa NIDOS.</v>
          </cell>
          <cell r="AK1587" t="str">
            <v>William Elias Molano Bernal</v>
          </cell>
          <cell r="AL1587">
            <v>1015395826</v>
          </cell>
          <cell r="AM1587" t="str">
            <v>1551-2024</v>
          </cell>
          <cell r="AP1587" t="str">
            <v>SECOP II</v>
          </cell>
          <cell r="AS1587" t="str">
            <v>Falso</v>
          </cell>
          <cell r="AU1587" t="str">
            <v>SI</v>
          </cell>
          <cell r="AV1587" t="str">
            <v>Abril</v>
          </cell>
          <cell r="AW1587" t="e">
            <v>#N/A</v>
          </cell>
          <cell r="AX1587">
            <v>45687</v>
          </cell>
          <cell r="AY1587" t="str">
            <v>#REF!</v>
          </cell>
          <cell r="AZ1587" t="str">
            <v>CO1.PCCNTR.6227320</v>
          </cell>
        </row>
        <row r="1588">
          <cell r="D1588" t="str">
            <v>1552-2024</v>
          </cell>
          <cell r="E1588" t="str">
            <v>ALBA YANETH REYES SUÁREZ</v>
          </cell>
          <cell r="F1588" t="str">
            <v>Subdirección de Formación Artistica</v>
          </cell>
          <cell r="G1588" t="str">
            <v>Subdirección de Formación Artística</v>
          </cell>
          <cell r="H1588" t="str">
            <v>Programa Nidos</v>
          </cell>
          <cell r="I1588" t="str">
            <v>Contratación Directa</v>
          </cell>
          <cell r="J1588" t="str">
            <v>Contratación directa.</v>
          </cell>
          <cell r="K1588" t="str">
            <v>Prestación de servicios</v>
          </cell>
          <cell r="N1588" t="str">
            <v>Si</v>
          </cell>
          <cell r="O1588" t="str">
            <v>Contrato Prestación de Servicios Profesionales</v>
          </cell>
          <cell r="P1588">
            <v>45400</v>
          </cell>
          <cell r="Q1588">
            <v>45411</v>
          </cell>
          <cell r="R1588">
            <v>45605</v>
          </cell>
          <cell r="S1588">
            <v>191</v>
          </cell>
          <cell r="T1588" t="str">
            <v>En Ejecución</v>
          </cell>
          <cell r="U1588" t="str">
            <v>ALBA YANETH REYES SUÁREZ</v>
          </cell>
          <cell r="X1588" t="str">
            <v>ALBA YANETH REYES SUAREZ</v>
          </cell>
          <cell r="Z1588" t="str">
            <v>Inversión</v>
          </cell>
          <cell r="AA1588">
            <v>2020110010209</v>
          </cell>
          <cell r="AC1588" t="str">
            <v>O23011601120000007617</v>
          </cell>
          <cell r="AF1588">
            <v>37184000</v>
          </cell>
          <cell r="AI1588" t="str">
            <v>$ 5.312.000,00</v>
          </cell>
          <cell r="AJ1588" t="str">
            <v>Prestar servicios profesionales al IDARTES - Subdirección de Formación Artística, en el desarrollo de activiidades para la implementación y seguimiento de las acciones relacionadas con la gestión territorial del Programa NIDOS</v>
          </cell>
          <cell r="AK1588" t="str">
            <v>Loreane Milena Prado Martinez</v>
          </cell>
          <cell r="AL1588">
            <v>1019009854</v>
          </cell>
          <cell r="AM1588" t="str">
            <v>1552-2024</v>
          </cell>
          <cell r="AP1588" t="str">
            <v>SECOP II</v>
          </cell>
          <cell r="AS1588" t="str">
            <v>Falso</v>
          </cell>
          <cell r="AU1588" t="str">
            <v>SI</v>
          </cell>
          <cell r="AV1588" t="str">
            <v>Abril</v>
          </cell>
          <cell r="AW1588" t="e">
            <v>#N/A</v>
          </cell>
          <cell r="AX1588">
            <v>45605</v>
          </cell>
          <cell r="AY1588" t="str">
            <v>#REF!</v>
          </cell>
          <cell r="AZ1588" t="str">
            <v>CO1.PCCNTR.6226962</v>
          </cell>
        </row>
        <row r="1589">
          <cell r="D1589" t="str">
            <v>1553-2024</v>
          </cell>
          <cell r="E1589" t="str">
            <v>ALBA YANETH REYES SUÁREZ</v>
          </cell>
          <cell r="F1589" t="str">
            <v>Subdirección de Formación Artistica</v>
          </cell>
          <cell r="G1589" t="str">
            <v>Subdirección de Formación Artística</v>
          </cell>
          <cell r="H1589" t="str">
            <v>Programa Nidos</v>
          </cell>
          <cell r="I1589" t="str">
            <v>Contratación Directa</v>
          </cell>
          <cell r="J1589" t="str">
            <v>Contratación directa.</v>
          </cell>
          <cell r="K1589" t="str">
            <v>Prestación de servicios</v>
          </cell>
          <cell r="N1589" t="str">
            <v>Si</v>
          </cell>
          <cell r="O1589" t="str">
            <v>Contrato Prestación de Servicios Profesionales</v>
          </cell>
          <cell r="P1589">
            <v>45400</v>
          </cell>
          <cell r="Q1589">
            <v>45401</v>
          </cell>
          <cell r="R1589">
            <v>45605</v>
          </cell>
          <cell r="S1589">
            <v>201</v>
          </cell>
          <cell r="T1589" t="str">
            <v>En Ejecución</v>
          </cell>
          <cell r="U1589" t="str">
            <v>ALBA YANETH REYES SUÁREZ</v>
          </cell>
          <cell r="X1589" t="str">
            <v>ALBA YANETH REYES SUAREZ</v>
          </cell>
          <cell r="Z1589" t="str">
            <v>Inversión</v>
          </cell>
          <cell r="AA1589">
            <v>2020110010209</v>
          </cell>
          <cell r="AC1589" t="str">
            <v>O23011601120000007617</v>
          </cell>
          <cell r="AF1589">
            <v>37184000</v>
          </cell>
          <cell r="AI1589" t="str">
            <v>$ 5.312.000,00</v>
          </cell>
          <cell r="AJ1589" t="str">
            <v>Prestar servicios profesionales al IDARTES - Subdirección de Formación Artística, en el desarrollo de activiidades para la implementación y seguimiento de las acciones relacionadas con la gestión territorial del Programa NIDOS</v>
          </cell>
          <cell r="AK1589" t="str">
            <v>Camilo Casas Abil</v>
          </cell>
          <cell r="AL1589">
            <v>80040123</v>
          </cell>
          <cell r="AM1589" t="str">
            <v>1553-2024</v>
          </cell>
          <cell r="AP1589" t="str">
            <v>SECOP II</v>
          </cell>
          <cell r="AS1589" t="str">
            <v>Falso</v>
          </cell>
          <cell r="AU1589" t="str">
            <v>SI</v>
          </cell>
          <cell r="AV1589" t="str">
            <v>Abril</v>
          </cell>
          <cell r="AW1589" t="e">
            <v>#N/A</v>
          </cell>
          <cell r="AX1589">
            <v>45605</v>
          </cell>
          <cell r="AY1589" t="str">
            <v>#REF!</v>
          </cell>
          <cell r="AZ1589" t="str">
            <v>CO1.PCCNTR.6227087</v>
          </cell>
        </row>
        <row r="1590">
          <cell r="D1590" t="str">
            <v>1558-2024</v>
          </cell>
          <cell r="E1590" t="str">
            <v>ALBA YANETH REYES SUÁREZ</v>
          </cell>
          <cell r="F1590" t="str">
            <v>Subdirección de Formación Artistica</v>
          </cell>
          <cell r="G1590" t="str">
            <v>Subdirección de Formación Artística</v>
          </cell>
          <cell r="H1590" t="str">
            <v>Oficina Asesora Jurídica</v>
          </cell>
          <cell r="I1590" t="str">
            <v>Contratación Directa</v>
          </cell>
          <cell r="J1590" t="str">
            <v>Contratación directa.</v>
          </cell>
          <cell r="K1590" t="str">
            <v>Prestación de servicios</v>
          </cell>
          <cell r="N1590" t="str">
            <v>Si</v>
          </cell>
          <cell r="O1590" t="str">
            <v>Contrato Prestación de Servicios Profesionales</v>
          </cell>
          <cell r="P1590">
            <v>45400</v>
          </cell>
          <cell r="Q1590">
            <v>45405</v>
          </cell>
          <cell r="R1590">
            <v>45686</v>
          </cell>
          <cell r="S1590">
            <v>277</v>
          </cell>
          <cell r="T1590" t="str">
            <v>En Ejecución</v>
          </cell>
          <cell r="U1590" t="str">
            <v>ALBA YANETH REYES SUÁREZ</v>
          </cell>
          <cell r="X1590" t="str">
            <v>HEIDY YOBANNA MORENO MORENO</v>
          </cell>
          <cell r="Z1590" t="str">
            <v>Inversión</v>
          </cell>
          <cell r="AA1590">
            <v>2020110010061</v>
          </cell>
          <cell r="AC1590" t="str">
            <v>O23011601140000007619</v>
          </cell>
          <cell r="AF1590">
            <v>47333333</v>
          </cell>
          <cell r="AI1590" t="str">
            <v>$ 5.000.000,00</v>
          </cell>
          <cell r="AJ1590" t="str">
            <v>Prestar servicios profesionales al IDARTES- OFICINA ASESORA JURÍDICA o dependencia que haga sus veces, en la ejecución y gestión de trámites contractuales en plataformas de contratación y aplicativos internos; así como en revisión de actas de liquidación, y demás asuntos propios de la gestión jurídica de conformidad con los
 procesos y procedimientos definidos en la Entidad.</v>
          </cell>
          <cell r="AK1590" t="str">
            <v>Yiveth Catalina Correa Carreño</v>
          </cell>
          <cell r="AL1590">
            <v>52833218</v>
          </cell>
          <cell r="AM1590" t="str">
            <v>1558-2024</v>
          </cell>
          <cell r="AP1590" t="str">
            <v>SECOP II</v>
          </cell>
          <cell r="AS1590" t="str">
            <v>Falso</v>
          </cell>
          <cell r="AU1590" t="str">
            <v>SI</v>
          </cell>
          <cell r="AV1590" t="str">
            <v>Abril</v>
          </cell>
          <cell r="AW1590" t="e">
            <v>#N/A</v>
          </cell>
          <cell r="AX1590">
            <v>45686</v>
          </cell>
          <cell r="AY1590" t="str">
            <v>#REF!</v>
          </cell>
          <cell r="AZ1590" t="str">
            <v>CO1.PCCNTR.6227019</v>
          </cell>
        </row>
        <row r="1591">
          <cell r="D1591" t="str">
            <v>1560-2024</v>
          </cell>
          <cell r="E1591" t="str">
            <v>SILVIA OSPINA HENAO</v>
          </cell>
          <cell r="F1591" t="str">
            <v>Subdirección de Equipamientos Culturales</v>
          </cell>
          <cell r="I1591" t="str">
            <v>Contratación Directa</v>
          </cell>
          <cell r="J1591" t="str">
            <v>Contratación directa.</v>
          </cell>
          <cell r="K1591" t="str">
            <v>Prestación de servicios</v>
          </cell>
          <cell r="N1591" t="str">
            <v>Si</v>
          </cell>
          <cell r="O1591" t="str">
            <v>Contrato Prestación de Servicios Apoyo a la Gestión</v>
          </cell>
          <cell r="P1591">
            <v>45400</v>
          </cell>
          <cell r="Q1591">
            <v>45401</v>
          </cell>
          <cell r="R1591">
            <v>45657</v>
          </cell>
          <cell r="S1591">
            <v>253</v>
          </cell>
          <cell r="T1591" t="str">
            <v>En Ejecución</v>
          </cell>
          <cell r="U1591" t="str">
            <v>SILVIA OSPINA HENAO</v>
          </cell>
          <cell r="X1591" t="str">
            <v>SILVIA OSPINA HENAO</v>
          </cell>
          <cell r="Z1591" t="str">
            <v>Inversión</v>
          </cell>
          <cell r="AA1591">
            <v>2020110010158</v>
          </cell>
          <cell r="AC1591" t="str">
            <v>O23011601210000007614</v>
          </cell>
          <cell r="AF1591">
            <v>36000000</v>
          </cell>
          <cell r="AI1591" t="str">
            <v>$ 4.000.000,00</v>
          </cell>
          <cell r="AJ1591"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1591" t="str">
            <v>Esteban Ordóñez Riaño</v>
          </cell>
          <cell r="AL1591">
            <v>1018448034</v>
          </cell>
          <cell r="AM1591" t="str">
            <v>1560-2024</v>
          </cell>
          <cell r="AP1591" t="str">
            <v>SECOP II</v>
          </cell>
          <cell r="AS1591" t="str">
            <v>Falso</v>
          </cell>
          <cell r="AU1591" t="str">
            <v>SI</v>
          </cell>
          <cell r="AV1591" t="str">
            <v>Abril</v>
          </cell>
          <cell r="AW1591" t="e">
            <v>#N/A</v>
          </cell>
          <cell r="AX1591">
            <v>45657</v>
          </cell>
          <cell r="AY1591" t="str">
            <v>#REF!</v>
          </cell>
          <cell r="AZ1591" t="str">
            <v>CO1.PCCNTR.6228270</v>
          </cell>
        </row>
        <row r="1592">
          <cell r="D1592" t="str">
            <v>1561-2024</v>
          </cell>
          <cell r="E1592" t="str">
            <v>LINA MARIA GAVIRIA HURTADO</v>
          </cell>
          <cell r="F1592" t="str">
            <v>Subdirección de las Artes</v>
          </cell>
          <cell r="I1592" t="str">
            <v>Contratación Directa</v>
          </cell>
          <cell r="J1592" t="str">
            <v>Contratación directa.</v>
          </cell>
          <cell r="K1592" t="str">
            <v>Prestación de servicios</v>
          </cell>
          <cell r="N1592" t="str">
            <v>Si</v>
          </cell>
          <cell r="O1592" t="str">
            <v>Contrato Prestación de Servicios Profesionales</v>
          </cell>
          <cell r="P1592">
            <v>45400</v>
          </cell>
          <cell r="Q1592">
            <v>45406</v>
          </cell>
          <cell r="R1592">
            <v>45656</v>
          </cell>
          <cell r="S1592">
            <v>247</v>
          </cell>
          <cell r="T1592" t="str">
            <v>En Ejecución</v>
          </cell>
          <cell r="U1592" t="str">
            <v>LINA MARIA GAVIRIA HURTADO</v>
          </cell>
          <cell r="X1592" t="str">
            <v>MARIA CATALINA RODRIGUEZ ARIZA</v>
          </cell>
          <cell r="Z1592" t="str">
            <v>Inversión</v>
          </cell>
          <cell r="AA1592">
            <v>2020110010063</v>
          </cell>
          <cell r="AC1592" t="str">
            <v>O23011601210000007585</v>
          </cell>
          <cell r="AF1592">
            <v>60350000</v>
          </cell>
          <cell r="AI1592" t="str">
            <v>$ 7.100.000,00</v>
          </cell>
          <cell r="AJ1592" t="str">
            <v>Prestar servicios profesionales al IDARTES - Subdirección de las Artes - Gerencia de Artes Plásticas y Visuales en la planeación, seguimiento y evaluación de las actividades de orden misional en el marco de las dimensiones del arte como lo son creación, circulación y apropiación, acorde con los lineamientos y procesos de la entidad.</v>
          </cell>
          <cell r="AK1592" t="str">
            <v>Maria Clara Arias Sierra</v>
          </cell>
          <cell r="AL1592">
            <v>1020726273</v>
          </cell>
          <cell r="AM1592" t="str">
            <v>1561-2024</v>
          </cell>
          <cell r="AP1592" t="str">
            <v>SECOP II</v>
          </cell>
          <cell r="AS1592" t="str">
            <v>Falso</v>
          </cell>
          <cell r="AU1592" t="str">
            <v>SI</v>
          </cell>
          <cell r="AV1592" t="str">
            <v>Abril</v>
          </cell>
          <cell r="AW1592" t="e">
            <v>#N/A</v>
          </cell>
          <cell r="AX1592">
            <v>45656</v>
          </cell>
          <cell r="AY1592" t="str">
            <v>#REF!</v>
          </cell>
          <cell r="AZ1592" t="str">
            <v>CO1.PCCNTR.6228920</v>
          </cell>
        </row>
        <row r="1593">
          <cell r="D1593" t="str">
            <v>1562-2024</v>
          </cell>
          <cell r="E1593" t="str">
            <v>ALBA YANETH REYES SUÁREZ</v>
          </cell>
          <cell r="F1593" t="str">
            <v>Subdirección de Formación Artistica</v>
          </cell>
          <cell r="G1593" t="str">
            <v>Subdirección de Formación Artística</v>
          </cell>
          <cell r="H1593" t="str">
            <v>Programa Crea</v>
          </cell>
          <cell r="I1593" t="str">
            <v>Contratación Directa</v>
          </cell>
          <cell r="J1593" t="str">
            <v>Contratación directa.</v>
          </cell>
          <cell r="K1593" t="str">
            <v>Prestación de servicios</v>
          </cell>
          <cell r="N1593" t="str">
            <v>Si</v>
          </cell>
          <cell r="O1593" t="str">
            <v>Contrato Prestación de Servicios Profesionales</v>
          </cell>
          <cell r="P1593">
            <v>45400</v>
          </cell>
          <cell r="Q1593">
            <v>45401</v>
          </cell>
          <cell r="R1593">
            <v>45458</v>
          </cell>
          <cell r="S1593">
            <v>57</v>
          </cell>
          <cell r="T1593" t="str">
            <v>En Ejecución</v>
          </cell>
          <cell r="U1593" t="str">
            <v>ALBA YANETH REYES SUÁREZ</v>
          </cell>
          <cell r="X1593" t="str">
            <v>ALBA YANETH REYES SUAREZ</v>
          </cell>
          <cell r="Z1593" t="str">
            <v>Inversión</v>
          </cell>
          <cell r="AA1593">
            <v>2020110010061</v>
          </cell>
          <cell r="AC1593" t="str">
            <v>O23011601140000007619</v>
          </cell>
          <cell r="AF1593">
            <v>7197960</v>
          </cell>
          <cell r="AJ159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93" t="str">
            <v>SOLANY VALDELAMAR CORREA</v>
          </cell>
          <cell r="AL1593">
            <v>52586011</v>
          </cell>
          <cell r="AM1593" t="str">
            <v>1562-2024</v>
          </cell>
          <cell r="AP1593" t="str">
            <v>SECOP II</v>
          </cell>
          <cell r="AS1593" t="str">
            <v>Falso</v>
          </cell>
          <cell r="AU1593" t="str">
            <v>SI</v>
          </cell>
          <cell r="AV1593" t="str">
            <v>Abril</v>
          </cell>
          <cell r="AW1593" t="e">
            <v>#N/A</v>
          </cell>
          <cell r="AX1593">
            <v>45458</v>
          </cell>
          <cell r="AY1593" t="str">
            <v>#REF!</v>
          </cell>
          <cell r="AZ1593" t="str">
            <v>CO1.PCCNTR.6227416</v>
          </cell>
        </row>
        <row r="1594">
          <cell r="D1594" t="str">
            <v>1563-2024</v>
          </cell>
          <cell r="E1594" t="str">
            <v>ALBA YANETH REYES SUÁREZ</v>
          </cell>
          <cell r="F1594" t="str">
            <v>Subdirección de Formación Artistica</v>
          </cell>
          <cell r="G1594" t="str">
            <v>Subdirección de Formación Artística</v>
          </cell>
          <cell r="H1594" t="str">
            <v>Programa Crea</v>
          </cell>
          <cell r="I1594" t="str">
            <v>Contratación Directa</v>
          </cell>
          <cell r="J1594" t="str">
            <v>Contratación directa.</v>
          </cell>
          <cell r="K1594" t="str">
            <v>Prestación de servicios</v>
          </cell>
          <cell r="N1594" t="str">
            <v>Si</v>
          </cell>
          <cell r="O1594" t="str">
            <v>Contrato Prestación de Servicios Profesionales</v>
          </cell>
          <cell r="P1594">
            <v>45400</v>
          </cell>
          <cell r="Q1594">
            <v>45405</v>
          </cell>
          <cell r="R1594">
            <v>45458</v>
          </cell>
          <cell r="S1594">
            <v>53</v>
          </cell>
          <cell r="T1594" t="str">
            <v>En Ejecución</v>
          </cell>
          <cell r="U1594" t="str">
            <v>ALBA YANETH REYES SUÁREZ</v>
          </cell>
          <cell r="X1594" t="str">
            <v>JORGE EDUARDO MARTINEZ GARCIA</v>
          </cell>
          <cell r="Z1594" t="str">
            <v>Inversión</v>
          </cell>
          <cell r="AA1594">
            <v>2020110010061</v>
          </cell>
          <cell r="AC1594" t="str">
            <v>O23011601140000007619</v>
          </cell>
          <cell r="AF1594">
            <v>6838062</v>
          </cell>
          <cell r="AJ1594"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v>
          </cell>
          <cell r="AK1594" t="str">
            <v>Rocio del Valle Lafaurie Fuentes</v>
          </cell>
          <cell r="AL1594">
            <v>51867226</v>
          </cell>
          <cell r="AM1594" t="str">
            <v>1563-2024</v>
          </cell>
          <cell r="AP1594" t="str">
            <v>SECOP II</v>
          </cell>
          <cell r="AS1594" t="str">
            <v>Falso</v>
          </cell>
          <cell r="AU1594" t="str">
            <v>SI</v>
          </cell>
          <cell r="AV1594" t="str">
            <v>Abril</v>
          </cell>
          <cell r="AW1594" t="e">
            <v>#N/A</v>
          </cell>
          <cell r="AX1594">
            <v>45458</v>
          </cell>
          <cell r="AY1594" t="str">
            <v>#REF!</v>
          </cell>
          <cell r="AZ1594" t="str">
            <v>CO1.PCCNTR.6227381</v>
          </cell>
        </row>
        <row r="1595">
          <cell r="D1595" t="str">
            <v>1564-2024</v>
          </cell>
          <cell r="E1595" t="str">
            <v>ALBA YANETH REYES SUÁREZ</v>
          </cell>
          <cell r="F1595" t="str">
            <v>Subdirección de Formación Artistica</v>
          </cell>
          <cell r="G1595" t="str">
            <v>Subdirección de Formación Artística</v>
          </cell>
          <cell r="H1595" t="str">
            <v>Programa Crea</v>
          </cell>
          <cell r="I1595" t="str">
            <v>Contratación Directa</v>
          </cell>
          <cell r="J1595" t="str">
            <v>Contratación directa.</v>
          </cell>
          <cell r="K1595" t="str">
            <v>Prestación de servicios</v>
          </cell>
          <cell r="N1595" t="str">
            <v>Si</v>
          </cell>
          <cell r="O1595" t="str">
            <v>Contrato Prestación de Servicios Profesionales</v>
          </cell>
          <cell r="P1595">
            <v>45400</v>
          </cell>
          <cell r="Q1595">
            <v>45404</v>
          </cell>
          <cell r="R1595">
            <v>45458</v>
          </cell>
          <cell r="S1595">
            <v>54</v>
          </cell>
          <cell r="T1595" t="str">
            <v>En Ejecución</v>
          </cell>
          <cell r="U1595" t="str">
            <v>ALBA YANETH REYES SUÁREZ</v>
          </cell>
          <cell r="X1595" t="str">
            <v>JORGE EDUARDO MARTINEZ GARCIA</v>
          </cell>
          <cell r="Z1595" t="str">
            <v>Inversión</v>
          </cell>
          <cell r="AA1595">
            <v>2020110010061</v>
          </cell>
          <cell r="AC1595" t="str">
            <v>O23011601140000007619</v>
          </cell>
          <cell r="AF1595">
            <v>6838062</v>
          </cell>
          <cell r="AJ1595"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95" t="str">
            <v>GLORIA STELLA TABARES PAYÁN</v>
          </cell>
          <cell r="AL1595">
            <v>51728436</v>
          </cell>
          <cell r="AM1595" t="str">
            <v>1564-2024</v>
          </cell>
          <cell r="AP1595" t="str">
            <v>SECOP II</v>
          </cell>
          <cell r="AS1595" t="str">
            <v>Falso</v>
          </cell>
          <cell r="AU1595" t="str">
            <v>SI</v>
          </cell>
          <cell r="AV1595" t="str">
            <v>Abril</v>
          </cell>
          <cell r="AW1595" t="e">
            <v>#N/A</v>
          </cell>
          <cell r="AX1595">
            <v>45458</v>
          </cell>
          <cell r="AY1595" t="str">
            <v>#REF!</v>
          </cell>
          <cell r="AZ1595" t="str">
            <v>CO1.PCCNTR.6227721</v>
          </cell>
        </row>
        <row r="1596">
          <cell r="D1596" t="str">
            <v>1565-2024</v>
          </cell>
          <cell r="E1596" t="str">
            <v>ALBA YANETH REYES SUÁREZ</v>
          </cell>
          <cell r="F1596" t="str">
            <v>Subdirección de Formación Artistica</v>
          </cell>
          <cell r="G1596" t="str">
            <v>Subdirección de Formación Artística</v>
          </cell>
          <cell r="H1596" t="str">
            <v>Programa Crea</v>
          </cell>
          <cell r="I1596" t="str">
            <v>Contratación Directa</v>
          </cell>
          <cell r="J1596" t="str">
            <v>Contratación directa.</v>
          </cell>
          <cell r="K1596" t="str">
            <v>Prestación de servicios</v>
          </cell>
          <cell r="N1596" t="str">
            <v>Si</v>
          </cell>
          <cell r="O1596" t="str">
            <v>Contrato Prestación de Servicios Profesionales</v>
          </cell>
          <cell r="P1596">
            <v>45400</v>
          </cell>
          <cell r="Q1596">
            <v>45401</v>
          </cell>
          <cell r="R1596">
            <v>45458</v>
          </cell>
          <cell r="S1596">
            <v>57</v>
          </cell>
          <cell r="T1596" t="str">
            <v>En Ejecución</v>
          </cell>
          <cell r="U1596" t="str">
            <v>ALBA YANETH REYES SUÁREZ</v>
          </cell>
          <cell r="X1596" t="str">
            <v>ALBA YANETH REYES SUAREZ</v>
          </cell>
          <cell r="Z1596" t="str">
            <v>Inversión</v>
          </cell>
          <cell r="AA1596">
            <v>2020110010061</v>
          </cell>
          <cell r="AC1596" t="str">
            <v>O23011601140000007619</v>
          </cell>
          <cell r="AF1596">
            <v>7197960</v>
          </cell>
          <cell r="AJ159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596" t="str">
            <v>Zayda Alejandra Rivera Arévalo</v>
          </cell>
          <cell r="AL1596">
            <v>1020827733</v>
          </cell>
          <cell r="AM1596" t="str">
            <v>1565-2024</v>
          </cell>
          <cell r="AP1596" t="str">
            <v>SECOP II</v>
          </cell>
          <cell r="AS1596" t="str">
            <v>Falso</v>
          </cell>
          <cell r="AU1596" t="str">
            <v>SI</v>
          </cell>
          <cell r="AV1596" t="str">
            <v>Abril</v>
          </cell>
          <cell r="AW1596" t="e">
            <v>#N/A</v>
          </cell>
          <cell r="AX1596">
            <v>45458</v>
          </cell>
          <cell r="AY1596" t="str">
            <v>#REF!</v>
          </cell>
          <cell r="AZ1596" t="str">
            <v>CO1.PCCNTR.6227904</v>
          </cell>
        </row>
        <row r="1597">
          <cell r="D1597" t="str">
            <v>1566-2024</v>
          </cell>
          <cell r="E1597" t="str">
            <v>ALBA YANETH REYES SUÁREZ</v>
          </cell>
          <cell r="F1597" t="str">
            <v>Subdirección de Formación Artistica</v>
          </cell>
          <cell r="G1597" t="str">
            <v>Subdirección de Formación Artística</v>
          </cell>
          <cell r="H1597" t="str">
            <v>Programa Crea</v>
          </cell>
          <cell r="I1597" t="str">
            <v>Contratación Directa</v>
          </cell>
          <cell r="J1597" t="str">
            <v>Contratación directa.</v>
          </cell>
          <cell r="K1597" t="str">
            <v>Prestación de servicios</v>
          </cell>
          <cell r="N1597" t="str">
            <v>Si</v>
          </cell>
          <cell r="O1597" t="str">
            <v>Contrato Prestación de Servicios Profesionales</v>
          </cell>
          <cell r="P1597">
            <v>45400</v>
          </cell>
          <cell r="Q1597">
            <v>45404</v>
          </cell>
          <cell r="R1597">
            <v>45504</v>
          </cell>
          <cell r="S1597">
            <v>100</v>
          </cell>
          <cell r="T1597" t="str">
            <v>En Ejecución</v>
          </cell>
          <cell r="U1597" t="str">
            <v>ALBA YANETH REYES SUÁREZ</v>
          </cell>
          <cell r="X1597" t="str">
            <v>ALBA YANETH REYES SUAREZ</v>
          </cell>
          <cell r="Z1597" t="str">
            <v>Inversión</v>
          </cell>
          <cell r="AA1597">
            <v>2020110010061</v>
          </cell>
          <cell r="AC1597" t="str">
            <v>O23011601140000007619</v>
          </cell>
          <cell r="AF1597">
            <v>23676000</v>
          </cell>
          <cell r="AJ1597" t="str">
            <v>PRESTAR LOS SERVICIOS PROFESIONALES AL INSTITUTO DISTRITAL DE LAS ARTES -IDARTES, SUBDIRECCIÓN DE FORMACIÓN ARTÍSTICA, 
 PARA EL SEGUIMIENTO Y ACOMPAÑAMIENTO ADMINISTRATIVO Y FINANCIERO DEL PROGRAMA CREA, ACORDE CON LOS LINEAMIENTOS 
 DEFINIDOS POR LA ENTIDAD.</v>
          </cell>
          <cell r="AK1597" t="str">
            <v>JENNY JOHANNA CARREÑO ARENALES</v>
          </cell>
          <cell r="AL1597">
            <v>1032385730</v>
          </cell>
          <cell r="AM1597" t="str">
            <v>1566-2024</v>
          </cell>
          <cell r="AP1597" t="str">
            <v>SECOP II</v>
          </cell>
          <cell r="AS1597" t="str">
            <v>Falso</v>
          </cell>
          <cell r="AU1597" t="str">
            <v>SI</v>
          </cell>
          <cell r="AV1597" t="str">
            <v>Abril</v>
          </cell>
          <cell r="AW1597" t="e">
            <v>#N/A</v>
          </cell>
          <cell r="AX1597">
            <v>45504</v>
          </cell>
          <cell r="AY1597" t="str">
            <v>#REF!</v>
          </cell>
          <cell r="AZ1597" t="str">
            <v>CO1.PCCNTR.6227754</v>
          </cell>
        </row>
        <row r="1598">
          <cell r="D1598" t="str">
            <v>1569-2024</v>
          </cell>
          <cell r="E1598" t="str">
            <v>LINA MARIA GAVIRIA HURTADO</v>
          </cell>
          <cell r="F1598" t="str">
            <v>Subdirección de las Artes</v>
          </cell>
          <cell r="I1598" t="str">
            <v>Contratación Directa</v>
          </cell>
          <cell r="J1598" t="str">
            <v>Contratación directa.</v>
          </cell>
          <cell r="K1598" t="str">
            <v>Prestación de servicios</v>
          </cell>
          <cell r="N1598" t="str">
            <v>Si</v>
          </cell>
          <cell r="O1598" t="str">
            <v>Contrato Prestación de Servicios Profesionales</v>
          </cell>
          <cell r="P1598">
            <v>45400</v>
          </cell>
          <cell r="Q1598">
            <v>45408</v>
          </cell>
          <cell r="R1598">
            <v>45656</v>
          </cell>
          <cell r="S1598">
            <v>245</v>
          </cell>
          <cell r="T1598" t="str">
            <v>En Ejecución</v>
          </cell>
          <cell r="U1598" t="str">
            <v>LINA MARIA GAVIRIA HURTADO</v>
          </cell>
          <cell r="X1598" t="str">
            <v>EDISON RICARDO MORENO QUIROGA</v>
          </cell>
          <cell r="Z1598" t="str">
            <v>Inversión</v>
          </cell>
          <cell r="AA1598">
            <v>2020110010063</v>
          </cell>
          <cell r="AC1598" t="str">
            <v>O23011601210000007585</v>
          </cell>
          <cell r="AF1598">
            <v>45375000</v>
          </cell>
          <cell r="AI1598" t="str">
            <v>$ 5.500.000,00</v>
          </cell>
          <cell r="AJ1598" t="str">
            <v>Prestar servicios profesionales al Idartes - Subdirección de las Artes - Gerencia de Música, para el acompañamiento técnico, logístico y de comunicaciones en las actividades de circulación y apropiación dirigidas al sector de la Música de la ciudad.</v>
          </cell>
          <cell r="AK1598" t="str">
            <v>Jhon Franz Newmann Reyes</v>
          </cell>
          <cell r="AL1598">
            <v>1016031873</v>
          </cell>
          <cell r="AM1598" t="str">
            <v>1569-2024</v>
          </cell>
          <cell r="AP1598" t="str">
            <v>SECOP II</v>
          </cell>
          <cell r="AS1598" t="str">
            <v>Falso</v>
          </cell>
          <cell r="AU1598" t="str">
            <v>SI</v>
          </cell>
          <cell r="AV1598" t="str">
            <v>Abril</v>
          </cell>
          <cell r="AW1598" t="e">
            <v>#N/A</v>
          </cell>
          <cell r="AX1598">
            <v>45656</v>
          </cell>
          <cell r="AY1598" t="str">
            <v>#REF!</v>
          </cell>
          <cell r="AZ1598" t="str">
            <v>CO1.PCCNTR.6229421</v>
          </cell>
        </row>
        <row r="1599">
          <cell r="D1599" t="str">
            <v>1570-2024</v>
          </cell>
          <cell r="E1599" t="str">
            <v>LINA MARIA GAVIRIA HURTADO</v>
          </cell>
          <cell r="F1599" t="str">
            <v>Subdirección de las Artes</v>
          </cell>
          <cell r="I1599" t="str">
            <v>Contratación Directa</v>
          </cell>
          <cell r="J1599" t="str">
            <v>Contratación directa.</v>
          </cell>
          <cell r="K1599" t="str">
            <v>Prestación de servicios</v>
          </cell>
          <cell r="N1599" t="str">
            <v>Si</v>
          </cell>
          <cell r="O1599" t="str">
            <v>Contrato Prestación de Servicios Profesionales</v>
          </cell>
          <cell r="P1599">
            <v>45400</v>
          </cell>
          <cell r="Q1599">
            <v>45401</v>
          </cell>
          <cell r="R1599">
            <v>45646</v>
          </cell>
          <cell r="S1599">
            <v>242</v>
          </cell>
          <cell r="T1599" t="str">
            <v>En Ejecución</v>
          </cell>
          <cell r="U1599" t="str">
            <v>LINA MARIA GAVIRIA HURTADO</v>
          </cell>
          <cell r="X1599" t="str">
            <v>MARIA PAULA ATUESTA OSPINA</v>
          </cell>
          <cell r="Z1599" t="str">
            <v>Inversión</v>
          </cell>
          <cell r="AA1599">
            <v>2020110010063</v>
          </cell>
          <cell r="AC1599" t="str">
            <v>O23011601210000007585</v>
          </cell>
          <cell r="AF1599">
            <v>51133000</v>
          </cell>
          <cell r="AI1599" t="str">
            <v>$ 5.900.000,00</v>
          </cell>
          <cell r="AJ1599" t="str">
            <v>Prestar servicios profesionales al Idartes - Subdirección de las Artes - Gerencia de Danza en las actividades administrativas asociadas a la gestión, seguimiento y manejo de información de la dependencia, de acuerdo a los procesos y procedimientos de gestión documental establecidos por la entidad, así como en el acompañamiento a los procesos de contratación, participación, y atención a la ciudadanía.</v>
          </cell>
          <cell r="AK1599" t="str">
            <v>Silvia María Triviño Jiménez</v>
          </cell>
          <cell r="AL1599">
            <v>1032442828</v>
          </cell>
          <cell r="AM1599" t="str">
            <v>1570-2024</v>
          </cell>
          <cell r="AP1599" t="str">
            <v>SECOP II</v>
          </cell>
          <cell r="AS1599" t="str">
            <v>Falso</v>
          </cell>
          <cell r="AU1599" t="str">
            <v>SI</v>
          </cell>
          <cell r="AV1599" t="str">
            <v>Abril</v>
          </cell>
          <cell r="AW1599" t="e">
            <v>#N/A</v>
          </cell>
          <cell r="AX1599">
            <v>45646</v>
          </cell>
          <cell r="AY1599" t="str">
            <v>#REF!</v>
          </cell>
          <cell r="AZ1599" t="str">
            <v>CO1.PCCNTR.6227988</v>
          </cell>
        </row>
        <row r="1600">
          <cell r="D1600" t="str">
            <v>1571-2024</v>
          </cell>
          <cell r="E1600" t="str">
            <v>LINA MARIA GAVIRIA HURTADO</v>
          </cell>
          <cell r="F1600" t="str">
            <v>Subdirección de las Artes</v>
          </cell>
          <cell r="I1600" t="str">
            <v>Contratación Directa</v>
          </cell>
          <cell r="J1600" t="str">
            <v>Contratación directa.</v>
          </cell>
          <cell r="K1600" t="str">
            <v>Prestación de servicios</v>
          </cell>
          <cell r="N1600" t="str">
            <v>Si</v>
          </cell>
          <cell r="O1600" t="str">
            <v>Contrato Prestación de Servicios Apoyo a la Gestión</v>
          </cell>
          <cell r="P1600">
            <v>45400</v>
          </cell>
          <cell r="Q1600">
            <v>45401</v>
          </cell>
          <cell r="R1600">
            <v>45688</v>
          </cell>
          <cell r="S1600">
            <v>283</v>
          </cell>
          <cell r="T1600" t="str">
            <v>En Ejecución</v>
          </cell>
          <cell r="U1600" t="str">
            <v>LINA MARIA GAVIRIA HURTADO</v>
          </cell>
          <cell r="X1600" t="str">
            <v>EVA LUCIA DIAZ BURCKHARDT</v>
          </cell>
          <cell r="Z1600" t="str">
            <v>Inversión</v>
          </cell>
          <cell r="AA1600">
            <v>2020110010060</v>
          </cell>
          <cell r="AC1600" t="str">
            <v>O23011601210000007600</v>
          </cell>
          <cell r="AF1600">
            <v>58309340</v>
          </cell>
          <cell r="AI1600" t="str">
            <v>$ 6.032.000,00</v>
          </cell>
          <cell r="AJ1600" t="str">
            <v>PRESTAR SERVICIOS DE APOYO A LA GESTIÓN AL IDARTES - SUBDIRECCIÓN DE LAS ARTES - GERENCIA DE ARTE DRAMÁTICO, CON LAS 
 ACCIONES ASOCIADAS A LA PLANEACIÓN, GESTIÓN Y SEGUIMIENTO ADMINISTRATIVO, ASÍ COMO EN LOS TRÁMITES PRECONTRACTUALES, 
 CONTRACTUALES Y POST-CONTRACTUALES, Y DE EJECUCIÓN PRESUPUESTAL DE LOS PROYECTOS DE INVERSIÓN A CARGO DE LA 
 DEPENDENCIA</v>
          </cell>
          <cell r="AK1600" t="str">
            <v>YODBANA FIRLEY MUÑOZ MONDRAGON</v>
          </cell>
          <cell r="AL1600">
            <v>52368624</v>
          </cell>
          <cell r="AM1600" t="str">
            <v>1571-2024</v>
          </cell>
          <cell r="AP1600" t="str">
            <v>SECOP II</v>
          </cell>
          <cell r="AS1600" t="str">
            <v>Falso</v>
          </cell>
          <cell r="AU1600" t="str">
            <v>SI</v>
          </cell>
          <cell r="AV1600" t="str">
            <v>Abril</v>
          </cell>
          <cell r="AW1600" t="e">
            <v>#N/A</v>
          </cell>
          <cell r="AX1600">
            <v>45688</v>
          </cell>
          <cell r="AY1600" t="str">
            <v>#REF!</v>
          </cell>
          <cell r="AZ1600" t="str">
            <v>CO1.PCCNTR.6228923</v>
          </cell>
        </row>
        <row r="1601">
          <cell r="D1601" t="str">
            <v>1572-2024</v>
          </cell>
          <cell r="E1601" t="str">
            <v>LINA MARIA GAVIRIA HURTADO</v>
          </cell>
          <cell r="F1601" t="str">
            <v>Subdirección de las Artes</v>
          </cell>
          <cell r="I1601" t="str">
            <v>Contratación Directa</v>
          </cell>
          <cell r="J1601" t="str">
            <v>Contratación directa.</v>
          </cell>
          <cell r="K1601" t="str">
            <v>Prestación de servicios</v>
          </cell>
          <cell r="N1601" t="str">
            <v>Si</v>
          </cell>
          <cell r="O1601" t="str">
            <v>Contrato Prestación de Servicios Profesionales</v>
          </cell>
          <cell r="P1601">
            <v>45400</v>
          </cell>
          <cell r="Q1601">
            <v>45401</v>
          </cell>
          <cell r="R1601">
            <v>45657</v>
          </cell>
          <cell r="S1601">
            <v>253</v>
          </cell>
          <cell r="T1601" t="str">
            <v>En Ejecución</v>
          </cell>
          <cell r="U1601" t="str">
            <v>LINA MARIA GAVIRIA HURTADO</v>
          </cell>
          <cell r="X1601" t="str">
            <v>EVA LUCIA DIAZ BURCKHARDT</v>
          </cell>
          <cell r="Z1601" t="str">
            <v>Inversión</v>
          </cell>
          <cell r="AA1601">
            <v>2020110010063</v>
          </cell>
          <cell r="AC1601" t="str">
            <v>O23011601210000007585</v>
          </cell>
          <cell r="AF1601">
            <v>52000000</v>
          </cell>
          <cell r="AI1601" t="str">
            <v>$ 6.000.000,00</v>
          </cell>
          <cell r="AJ1601" t="str">
            <v>PRESTAR SERVICIOS PROFESIONALES AL IDARTES - SUBDIRECCIÓN DE LAS ARTES, GERENCIA DE ARTE DRAMÁTICO, EN LA RECOPILACIÓN, 
 GENERACIÓN Y PRODUCCIÓN DE CONTENIDOS VISUALES Y AUDIOVISUALES DE LAS DIMENSIONES, LÍNEAS Y ACCIONES TRANSVERSALES DEL 
 PLAN BOGOTÁ TEATRAL Y CIRCENSE, DE ACUERDO CON LA ESTRATEGIA DE VISIBILIZACIÓN DE LA DEPENDENCIA</v>
          </cell>
          <cell r="AK1601" t="str">
            <v>JUAN DIEGO MUÑOZ</v>
          </cell>
          <cell r="AL1601">
            <v>1085258933</v>
          </cell>
          <cell r="AM1601" t="str">
            <v>1572-2024</v>
          </cell>
          <cell r="AP1601" t="str">
            <v>SECOP II</v>
          </cell>
          <cell r="AS1601" t="str">
            <v>Falso</v>
          </cell>
          <cell r="AU1601" t="str">
            <v>SI</v>
          </cell>
          <cell r="AV1601" t="str">
            <v>Abril</v>
          </cell>
          <cell r="AW1601" t="e">
            <v>#N/A</v>
          </cell>
          <cell r="AX1601">
            <v>45657</v>
          </cell>
          <cell r="AY1601" t="str">
            <v>#REF!</v>
          </cell>
          <cell r="AZ1601" t="str">
            <v>CO1.PCCNTR.6228930</v>
          </cell>
        </row>
        <row r="1602">
          <cell r="D1602" t="str">
            <v>1573-2024</v>
          </cell>
          <cell r="E1602" t="str">
            <v>LINA MARIA GAVIRIA HURTADO</v>
          </cell>
          <cell r="F1602" t="str">
            <v>Subdirección de las Artes</v>
          </cell>
          <cell r="I1602" t="str">
            <v>Contratación Directa</v>
          </cell>
          <cell r="J1602" t="str">
            <v>Contratación directa.</v>
          </cell>
          <cell r="K1602" t="str">
            <v>Prestación de servicios</v>
          </cell>
          <cell r="N1602" t="str">
            <v>Si</v>
          </cell>
          <cell r="O1602" t="str">
            <v>Contrato Prestación de Servicios Profesionales</v>
          </cell>
          <cell r="P1602">
            <v>45400</v>
          </cell>
          <cell r="Q1602">
            <v>45401</v>
          </cell>
          <cell r="R1602">
            <v>45688</v>
          </cell>
          <cell r="S1602">
            <v>283</v>
          </cell>
          <cell r="T1602" t="str">
            <v>En Ejecución</v>
          </cell>
          <cell r="U1602" t="str">
            <v>LINA MARIA GAVIRIA HURTADO</v>
          </cell>
          <cell r="X1602" t="str">
            <v>EVA LUCIA DIAZ BURCKHARDT</v>
          </cell>
          <cell r="Z1602" t="str">
            <v>Inversión</v>
          </cell>
          <cell r="AA1602">
            <v>2020110010063</v>
          </cell>
          <cell r="AC1602" t="str">
            <v>O23011601210000007585</v>
          </cell>
          <cell r="AF1602">
            <v>60668000</v>
          </cell>
          <cell r="AI1602" t="str">
            <v>$ 6.276.000,00</v>
          </cell>
          <cell r="AJ1602" t="str">
            <v>PRESTAR SERVICIOS PROFESIONALES AL IDARTES - SUBDIRECCIÓN DE LAS ARTES - GERENCIA DE ARTE DRAMÁTICO, EN ACCIONES DE 
 CARÁCTER FINANCIERO, CONTABLE, PRESUPUESTAL Y ADMINISTRATIVO, RELACIONADOS CON EL ACOMPAÑAMIENTO, SEGUIMIENTO, 
 REVISIÓN, EVALUACIÓN Y APOYO A LA SUPERVISIÓN DE LOS PROGRAMAS, PROYECTOS Y ACCIONES TRANSVERSALES DE LA UNIDAD DE 
 GESTIÓN, DE CONFORMIDAD CON LOS LINEAMIENTOS DE LA ENTIDAD.</v>
          </cell>
          <cell r="AK1602" t="str">
            <v>GLADYS MARCELA VELANDIA MORA</v>
          </cell>
          <cell r="AL1602">
            <v>52902101</v>
          </cell>
          <cell r="AM1602" t="str">
            <v>1573-2024</v>
          </cell>
          <cell r="AP1602" t="str">
            <v>SECOP II</v>
          </cell>
          <cell r="AS1602" t="str">
            <v>Falso</v>
          </cell>
          <cell r="AU1602" t="str">
            <v>SI</v>
          </cell>
          <cell r="AV1602" t="str">
            <v>Abril</v>
          </cell>
          <cell r="AW1602" t="e">
            <v>#N/A</v>
          </cell>
          <cell r="AX1602">
            <v>45688</v>
          </cell>
          <cell r="AY1602" t="str">
            <v>#REF!</v>
          </cell>
          <cell r="AZ1602" t="str">
            <v>CO1.PCCNTR.6229158</v>
          </cell>
        </row>
        <row r="1603">
          <cell r="D1603" t="str">
            <v>1574-2024</v>
          </cell>
          <cell r="E1603" t="str">
            <v>LINA MARIA GAVIRIA HURTADO</v>
          </cell>
          <cell r="F1603" t="str">
            <v>Subdirección de las Artes</v>
          </cell>
          <cell r="I1603" t="str">
            <v>Contratación Directa</v>
          </cell>
          <cell r="J1603" t="str">
            <v>Contratación directa.</v>
          </cell>
          <cell r="K1603" t="str">
            <v>Prestación de servicios</v>
          </cell>
          <cell r="N1603" t="str">
            <v>Si</v>
          </cell>
          <cell r="O1603" t="str">
            <v>Contrato Prestación de Servicios Profesionales</v>
          </cell>
          <cell r="P1603">
            <v>45400</v>
          </cell>
          <cell r="Q1603">
            <v>45401</v>
          </cell>
          <cell r="R1603">
            <v>45688</v>
          </cell>
          <cell r="S1603">
            <v>283</v>
          </cell>
          <cell r="T1603" t="str">
            <v>En Ejecución</v>
          </cell>
          <cell r="U1603" t="str">
            <v>LINA MARIA GAVIRIA HURTADO</v>
          </cell>
          <cell r="X1603" t="str">
            <v>EVA LUCIA DIAZ BURCKHARDT</v>
          </cell>
          <cell r="Z1603" t="str">
            <v>Inversión</v>
          </cell>
          <cell r="AA1603">
            <v>2020110010063</v>
          </cell>
          <cell r="AC1603" t="str">
            <v>O23011601210000007585</v>
          </cell>
          <cell r="AF1603">
            <v>57478000</v>
          </cell>
          <cell r="AI1603" t="str">
            <v>$ 5.946.000,00</v>
          </cell>
          <cell r="AJ1603" t="str">
            <v>PRESTAR SERVICIOS PROFESIONALES AL IDARTES - SUBDIRECCIÓN DE LAS ARTES - GERENCIA DE ARTE DRAMÁTICO, EN LAS ACTIVIDADES 
 RELACIONADAS CON EL AGENCIAMIENTO, EJECUCIÓN Y SEGUIMIENTO DE LAS ACCIONES DE FORTALECIMIENTO DEL SECTOR TEATRAL Y 
 CIRCENSE, ASÍ COMO LAS ACTIVIDADES DE FOMENTO Y DE LA ESTRATEGIA DE RELACIONAMIENTO EN EL MARCO DE LAS LÍNEAS DEL PLAN 
 BOGOTÁ TEATRAL Y CIRCENSE</v>
          </cell>
          <cell r="AK1603" t="str">
            <v>Maribel Medina Caicedo</v>
          </cell>
          <cell r="AL1603">
            <v>31575880</v>
          </cell>
          <cell r="AM1603" t="str">
            <v>1574-2024</v>
          </cell>
          <cell r="AP1603" t="str">
            <v>SECOP II</v>
          </cell>
          <cell r="AS1603" t="str">
            <v>Falso</v>
          </cell>
          <cell r="AU1603" t="str">
            <v>SI</v>
          </cell>
          <cell r="AV1603" t="str">
            <v>Abril</v>
          </cell>
          <cell r="AW1603" t="e">
            <v>#N/A</v>
          </cell>
          <cell r="AX1603">
            <v>45688</v>
          </cell>
          <cell r="AY1603" t="str">
            <v>#REF!</v>
          </cell>
          <cell r="AZ1603" t="str">
            <v>CO1.PCCNTR.6229164</v>
          </cell>
        </row>
        <row r="1604">
          <cell r="D1604" t="str">
            <v>1576-2024</v>
          </cell>
          <cell r="E1604" t="str">
            <v>LINA MARIA GAVIRIA HURTADO</v>
          </cell>
          <cell r="F1604" t="str">
            <v>Subdirección de las Artes</v>
          </cell>
          <cell r="I1604" t="str">
            <v>Contratación Directa</v>
          </cell>
          <cell r="J1604" t="str">
            <v>Contratación directa.</v>
          </cell>
          <cell r="K1604" t="str">
            <v>Prestación de servicios</v>
          </cell>
          <cell r="N1604" t="str">
            <v>Si</v>
          </cell>
          <cell r="O1604" t="str">
            <v>Contrato Prestación de Servicios Apoyo a la Gestión</v>
          </cell>
          <cell r="P1604">
            <v>45400</v>
          </cell>
          <cell r="Q1604">
            <v>45401</v>
          </cell>
          <cell r="R1604">
            <v>45695</v>
          </cell>
          <cell r="S1604">
            <v>289</v>
          </cell>
          <cell r="T1604" t="str">
            <v>En Ejecución</v>
          </cell>
          <cell r="U1604" t="str">
            <v>LINA MARIA GAVIRIA HURTADO</v>
          </cell>
          <cell r="X1604" t="str">
            <v>RICARDO ALFONSO CANTOR BOSSA</v>
          </cell>
          <cell r="Z1604" t="str">
            <v>Inversión</v>
          </cell>
          <cell r="AA1604">
            <v>2020110010063</v>
          </cell>
          <cell r="AC1604" t="str">
            <v>O23011601210000007585</v>
          </cell>
          <cell r="AF1604">
            <v>54642933</v>
          </cell>
          <cell r="AI1604" t="str">
            <v>$ 5.614.000,00</v>
          </cell>
          <cell r="AJ1604" t="str">
            <v>PRESTAR SERVICIOS DE APOYO A LA GESTIÓN AL IDARTES - SUBDIRECCIÓN DE LAS ARTES - GERENCIA DE ARTES AUDIOVISUALES, EN 
 ESTRATEGIAS RELACIONADAS CON PROCESOS DE CONTROL, FISCALIZACIÓN Y ARTICULACIÓN DE LA APROPIACIÓN CIUDADANA Y LA 
 CONVIVENCIA LOCAL EN EL MARCO DEL DESARROLLO OPERATIVO DE LA COMISIÓN FÍLMICA DE BOGOTÁ.</v>
          </cell>
          <cell r="AK1604" t="str">
            <v>Ana Cristina Hernández Leal</v>
          </cell>
          <cell r="AL1604">
            <v>1020762481</v>
          </cell>
          <cell r="AM1604" t="str">
            <v>1576-2024</v>
          </cell>
          <cell r="AP1604" t="str">
            <v>SECOP II</v>
          </cell>
          <cell r="AS1604" t="str">
            <v>Falso</v>
          </cell>
          <cell r="AU1604" t="str">
            <v>SI</v>
          </cell>
          <cell r="AV1604" t="str">
            <v>Abril</v>
          </cell>
          <cell r="AW1604" t="e">
            <v>#N/A</v>
          </cell>
          <cell r="AX1604">
            <v>45695</v>
          </cell>
          <cell r="AY1604" t="str">
            <v>#REF!</v>
          </cell>
          <cell r="AZ1604" t="str">
            <v>CO1.PCCNTR.6229602</v>
          </cell>
        </row>
        <row r="1605">
          <cell r="D1605" t="str">
            <v>PUFA-100-2024</v>
          </cell>
          <cell r="E1605" t="str">
            <v>LINA MARIA GAVIRIA HURTADO</v>
          </cell>
          <cell r="F1605" t="str">
            <v>Subdirección de las Artes</v>
          </cell>
          <cell r="G1605" t="str">
            <v>Gerencia de Artes Audiovisuales</v>
          </cell>
          <cell r="H1605" t="str">
            <v>GERENTE DE ARTES AUDIOVISUALES</v>
          </cell>
          <cell r="I1605" t="str">
            <v>Contratación Directa</v>
          </cell>
          <cell r="J1605" t="str">
            <v>Contratación directa.</v>
          </cell>
          <cell r="K1605" t="str">
            <v>Prestación de servicios</v>
          </cell>
          <cell r="L1605" t="str">
            <v>17 17. Contrato de Prestación de Servicios</v>
          </cell>
          <cell r="M1605" t="str">
            <v xml:space="preserve">49 49-Otros Servicios </v>
          </cell>
          <cell r="N1605" t="str">
            <v>No</v>
          </cell>
          <cell r="O1605" t="str">
            <v>N/A</v>
          </cell>
          <cell r="P1605">
            <v>45400</v>
          </cell>
          <cell r="Q1605">
            <v>45429</v>
          </cell>
          <cell r="R1605">
            <v>45608</v>
          </cell>
          <cell r="S1605">
            <v>176</v>
          </cell>
          <cell r="T1605" t="str">
            <v>En Ejecución</v>
          </cell>
          <cell r="U1605" t="str">
            <v>LINA MARIA GAVIRIA HURTADO</v>
          </cell>
          <cell r="V1605">
            <v>52247497</v>
          </cell>
          <cell r="X1605" t="str">
            <v>Ricardo Alfonso Cantor Bossa</v>
          </cell>
          <cell r="Y1605">
            <v>80797050</v>
          </cell>
          <cell r="Z1605" t="str">
            <v>N/A</v>
          </cell>
          <cell r="AC1605" t="str">
            <v>N/A - Valor Cero / Coproducción</v>
          </cell>
          <cell r="AE1605">
            <v>0</v>
          </cell>
          <cell r="AF1605">
            <v>0</v>
          </cell>
          <cell r="AI1605" t="str">
            <v>N/A</v>
          </cell>
          <cell r="AJ1605" t="str">
            <v>El IDARTES se compromete a gestionar las solicitudes de Permiso Unificado de Filmaciones PUFA y conceder a DAGO Audiovisuales GARCIA PRODUCCIONES SAS el uso y aprovechamiento económico de los espacios públicos para filmaciones audiovisuales registrados y aprobados a través de la Comisión Fílmica de Bogotá CFB, y DAGO GARCIA PRODUCCIONES SAS acepta pagar la respectiva retribución económica y cumplir con las condiciones establecidas por EL IDARTES y normatividad vigente para el uso del espacio...</v>
          </cell>
          <cell r="AK1605" t="str">
            <v>DAGO GARCIA PRODUCCIONES</v>
          </cell>
          <cell r="AL1605">
            <v>830098360</v>
          </cell>
          <cell r="AM1605" t="str">
            <v>PUFA-100-2024</v>
          </cell>
          <cell r="AP1605" t="str">
            <v>SECOP II</v>
          </cell>
          <cell r="AS1605" t="str">
            <v>Falso</v>
          </cell>
          <cell r="AU1605" t="str">
            <v>SI</v>
          </cell>
          <cell r="AV1605" t="str">
            <v>Septiembre</v>
          </cell>
          <cell r="AW1605" t="e">
            <v>#N/A</v>
          </cell>
          <cell r="AX1605">
            <v>45608</v>
          </cell>
          <cell r="AY1605" t="str">
            <v>#REF!</v>
          </cell>
          <cell r="AZ1605" t="str">
            <v>CO1.PCCNTR.6220759</v>
          </cell>
        </row>
        <row r="1606">
          <cell r="D1606" t="str">
            <v>PUFA-105-2024</v>
          </cell>
          <cell r="E1606" t="str">
            <v>LINA MARIA GAVIRIA HURTADO</v>
          </cell>
          <cell r="F1606" t="str">
            <v>Subdirección de las Artes</v>
          </cell>
          <cell r="G1606" t="str">
            <v>Gerencia de Artes Audiovisuales</v>
          </cell>
          <cell r="H1606" t="str">
            <v>GERENTE DE ARTES AUDIOVISUALES</v>
          </cell>
          <cell r="I1606" t="str">
            <v>Contratación Directa</v>
          </cell>
          <cell r="J1606" t="str">
            <v>Contratación directa.</v>
          </cell>
          <cell r="K1606" t="str">
            <v>Prestación de servicios</v>
          </cell>
          <cell r="L1606" t="str">
            <v>17 17. Contrato de Prestación de Servicios</v>
          </cell>
          <cell r="M1606" t="str">
            <v xml:space="preserve">49 49-Otros Servicios </v>
          </cell>
          <cell r="N1606" t="str">
            <v>No</v>
          </cell>
          <cell r="O1606" t="str">
            <v>N/A</v>
          </cell>
          <cell r="P1606">
            <v>45400</v>
          </cell>
          <cell r="Q1606">
            <v>45401</v>
          </cell>
          <cell r="R1606">
            <v>45401</v>
          </cell>
          <cell r="S1606">
            <v>1</v>
          </cell>
          <cell r="T1606" t="str">
            <v>En Ejecución</v>
          </cell>
          <cell r="U1606" t="str">
            <v>LINA MARIA GAVIRIA HURTADO</v>
          </cell>
          <cell r="V1606">
            <v>52247497</v>
          </cell>
          <cell r="X1606" t="str">
            <v>Ricardo Alfonso Cantor Bossa</v>
          </cell>
          <cell r="Y1606">
            <v>80797050</v>
          </cell>
          <cell r="Z1606" t="str">
            <v>N/A</v>
          </cell>
          <cell r="AC1606" t="str">
            <v>N/A - Valor Cero / Coproducción</v>
          </cell>
          <cell r="AE1606">
            <v>0</v>
          </cell>
          <cell r="AF1606">
            <v>0</v>
          </cell>
          <cell r="AI1606" t="str">
            <v>N/A</v>
          </cell>
          <cell r="AJ1606" t="str">
            <v>El IDARTES se compromete a gestionar las solicitudes de Permiso Unificado de Filmaciones Audiovisuales - PUFA y conceder a UN PAR DE GATOS SAS el uso y aprovechamiento económico de los espacios públicos para filmaciones audiovisuales registrados y aprobados a través de la Comisión Fílmica de Bogotá - CFB y UN PAR DE GATOS SAS acepta pagar la respectiva retribución económica y cumplir con las condiciones establecidas por el IDARTES y la normatividad vigente para el uso del espacio público (...)</v>
          </cell>
          <cell r="AK1606" t="str">
            <v>Un Par de Gatos S.A.S.</v>
          </cell>
          <cell r="AL1606">
            <v>900557022</v>
          </cell>
          <cell r="AM1606" t="str">
            <v>PUFA-105-2024</v>
          </cell>
          <cell r="AP1606" t="str">
            <v>SECOP II</v>
          </cell>
          <cell r="AS1606" t="str">
            <v>Falso</v>
          </cell>
          <cell r="AU1606" t="str">
            <v>SI</v>
          </cell>
          <cell r="AV1606" t="str">
            <v>Septiembre</v>
          </cell>
          <cell r="AW1606" t="e">
            <v>#N/A</v>
          </cell>
          <cell r="AX1606">
            <v>45401</v>
          </cell>
          <cell r="AY1606" t="str">
            <v>#REF!</v>
          </cell>
          <cell r="AZ1606" t="str">
            <v>CO1.PCCNTR.6225936</v>
          </cell>
        </row>
        <row r="1607">
          <cell r="D1607" t="str">
            <v>1399-2024</v>
          </cell>
          <cell r="E1607" t="str">
            <v>SILVIA OSPINA HENAO</v>
          </cell>
          <cell r="F1607" t="str">
            <v>Subdirección de Equipamientos Culturales</v>
          </cell>
          <cell r="I1607" t="str">
            <v>Contratación Directa</v>
          </cell>
          <cell r="J1607" t="str">
            <v>Contratación directa.</v>
          </cell>
          <cell r="K1607" t="str">
            <v>Prestación de servicios</v>
          </cell>
          <cell r="N1607" t="str">
            <v>Si</v>
          </cell>
          <cell r="O1607" t="str">
            <v>Contrato Prestación de Servicios Profesionales</v>
          </cell>
          <cell r="P1607">
            <v>45401</v>
          </cell>
          <cell r="Q1607">
            <v>45404</v>
          </cell>
          <cell r="R1607">
            <v>45638</v>
          </cell>
          <cell r="S1607">
            <v>231</v>
          </cell>
          <cell r="T1607" t="str">
            <v>En Ejecución</v>
          </cell>
          <cell r="U1607" t="str">
            <v>SILVIA OSPINA HENAO</v>
          </cell>
          <cell r="X1607" t="str">
            <v>SILVIA OSPINA HENAO</v>
          </cell>
          <cell r="Z1607" t="str">
            <v>Inversión</v>
          </cell>
          <cell r="AA1607">
            <v>2020110010158</v>
          </cell>
          <cell r="AC1607" t="str">
            <v>O23011601210000007614</v>
          </cell>
          <cell r="AF1607">
            <v>54400000</v>
          </cell>
          <cell r="AI1607" t="str">
            <v>$ 6.800.000,00</v>
          </cell>
          <cell r="AJ1607" t="str">
            <v>Prestar servicios profesionales al IDARTES - Subdirección de Equipamientos Culturales, en actividades relacionadas con el seguimiento, fortalecimiento e interlocución entre instituciones, necesarios para la realización del Centro de Interés en Astronomía, en el marco del Convenio Interadministrativo No. 6083229 de 2024, suscrito con la Secretaría de Educación del Distrito.</v>
          </cell>
          <cell r="AK1607" t="str">
            <v>Jose Luis Altafulla Marrugo</v>
          </cell>
          <cell r="AL1607">
            <v>80195717</v>
          </cell>
          <cell r="AM1607" t="str">
            <v>1399-2024</v>
          </cell>
          <cell r="AP1607" t="str">
            <v>SECOP II</v>
          </cell>
          <cell r="AS1607" t="str">
            <v>Falso</v>
          </cell>
          <cell r="AU1607" t="str">
            <v>SI</v>
          </cell>
          <cell r="AV1607" t="str">
            <v>Abril</v>
          </cell>
          <cell r="AW1607" t="e">
            <v>#N/A</v>
          </cell>
          <cell r="AX1607">
            <v>45638</v>
          </cell>
          <cell r="AY1607" t="str">
            <v>#REF!</v>
          </cell>
          <cell r="AZ1607" t="str">
            <v>CO1.PCCNTR.6227157</v>
          </cell>
        </row>
        <row r="1608">
          <cell r="D1608" t="str">
            <v>1401-2024</v>
          </cell>
          <cell r="E1608" t="str">
            <v>LINA MARIA GAVIRIA HURTADO</v>
          </cell>
          <cell r="F1608" t="str">
            <v>Subdirección de las Artes</v>
          </cell>
          <cell r="I1608" t="str">
            <v>Contratación Directa</v>
          </cell>
          <cell r="J1608" t="str">
            <v>Contratación directa.</v>
          </cell>
          <cell r="K1608" t="str">
            <v>Prestación de servicios</v>
          </cell>
          <cell r="N1608" t="str">
            <v>Si</v>
          </cell>
          <cell r="O1608" t="str">
            <v>Contrato Prestación de Servicios Apoyo a la Gestión</v>
          </cell>
          <cell r="P1608">
            <v>45401</v>
          </cell>
          <cell r="Q1608">
            <v>45403</v>
          </cell>
          <cell r="R1608">
            <v>45702</v>
          </cell>
          <cell r="S1608">
            <v>294</v>
          </cell>
          <cell r="T1608" t="str">
            <v>En Ejecución</v>
          </cell>
          <cell r="U1608" t="str">
            <v>LINA MARIA GAVIRIA HURTADO</v>
          </cell>
          <cell r="X1608" t="str">
            <v>NATALIA ALEJANDRA LOPEZ PEREZ</v>
          </cell>
          <cell r="Z1608" t="str">
            <v>Inversión</v>
          </cell>
          <cell r="AA1608">
            <v>2020110010063</v>
          </cell>
          <cell r="AC1608" t="str">
            <v>O23011601210000007585</v>
          </cell>
          <cell r="AF1608">
            <v>48168900</v>
          </cell>
          <cell r="AI1608" t="str">
            <v>$ 4.833.000,00</v>
          </cell>
          <cell r="AJ1608" t="str">
            <v>Prestar servicios de apoyo a la gestión al Idartes - Subdirección de las Artes - Gerencia de Artes Audiovisuales, en el seguimiento y acompañamiento en acciones administrativas, financieras y/o presupuestales, de acuerdo a los procesos y procedimientos definidos por la entidad.</v>
          </cell>
          <cell r="AK1608" t="str">
            <v>AURA GYNETH RUDA ANGARITA</v>
          </cell>
          <cell r="AL1608">
            <v>1049373523</v>
          </cell>
          <cell r="AM1608" t="str">
            <v>1401-2024</v>
          </cell>
          <cell r="AP1608" t="str">
            <v>SECOP II</v>
          </cell>
          <cell r="AS1608" t="str">
            <v>Falso</v>
          </cell>
          <cell r="AU1608" t="str">
            <v>SI</v>
          </cell>
          <cell r="AV1608" t="str">
            <v>Abril</v>
          </cell>
          <cell r="AW1608" t="e">
            <v>#N/A</v>
          </cell>
          <cell r="AX1608">
            <v>45702</v>
          </cell>
          <cell r="AY1608" t="str">
            <v>#REF!</v>
          </cell>
          <cell r="AZ1608" t="str">
            <v>CO1.PCCNTR.6209410</v>
          </cell>
        </row>
        <row r="1609">
          <cell r="D1609" t="str">
            <v>1429-2024</v>
          </cell>
          <cell r="E1609" t="str">
            <v>LINA MARIA GAVIRIA HURTADO</v>
          </cell>
          <cell r="F1609" t="str">
            <v>Subdirección de las Artes</v>
          </cell>
          <cell r="I1609" t="str">
            <v>Contratación Directa</v>
          </cell>
          <cell r="J1609" t="str">
            <v>Contratación directa.</v>
          </cell>
          <cell r="K1609" t="str">
            <v>Prestación de servicios</v>
          </cell>
          <cell r="N1609" t="str">
            <v>Si</v>
          </cell>
          <cell r="O1609" t="str">
            <v>Contrato Prestación de Servicios Apoyo a la Gestión</v>
          </cell>
          <cell r="P1609">
            <v>45401</v>
          </cell>
          <cell r="Q1609">
            <v>45406</v>
          </cell>
          <cell r="R1609">
            <v>45702</v>
          </cell>
          <cell r="S1609">
            <v>291</v>
          </cell>
          <cell r="T1609" t="str">
            <v>En Ejecución</v>
          </cell>
          <cell r="U1609" t="str">
            <v>LINA MARIA GAVIRIA HURTADO</v>
          </cell>
          <cell r="X1609" t="str">
            <v>NATALIA ALEJANDRA LOPEZ PEREZ</v>
          </cell>
          <cell r="Z1609" t="str">
            <v>Inversión</v>
          </cell>
          <cell r="AA1609">
            <v>2020110010063</v>
          </cell>
          <cell r="AC1609" t="str">
            <v>O23011601210000007585</v>
          </cell>
          <cell r="AF1609">
            <v>21148266</v>
          </cell>
          <cell r="AI1609" t="str">
            <v>$ 2.087.000,00</v>
          </cell>
          <cell r="AJ1609"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609" t="str">
            <v>Sergio Nicolas Barrios Ortiz</v>
          </cell>
          <cell r="AL1609">
            <v>1001277726</v>
          </cell>
          <cell r="AM1609" t="str">
            <v>1429-2024</v>
          </cell>
          <cell r="AP1609" t="str">
            <v>SECOP II</v>
          </cell>
          <cell r="AS1609" t="str">
            <v>Falso</v>
          </cell>
          <cell r="AU1609" t="str">
            <v>SI</v>
          </cell>
          <cell r="AV1609" t="str">
            <v>Abril</v>
          </cell>
          <cell r="AW1609" t="e">
            <v>#N/A</v>
          </cell>
          <cell r="AX1609">
            <v>45702</v>
          </cell>
          <cell r="AY1609" t="str">
            <v>#REF!</v>
          </cell>
          <cell r="AZ1609" t="str">
            <v>CO1.PCCNTR.6226304</v>
          </cell>
        </row>
        <row r="1610">
          <cell r="D1610" t="str">
            <v>1435-2024</v>
          </cell>
          <cell r="E1610" t="str">
            <v>LINA MARIA GAVIRIA HURTADO</v>
          </cell>
          <cell r="F1610" t="str">
            <v>Subdirección de las Artes</v>
          </cell>
          <cell r="I1610" t="str">
            <v>Contratación Directa</v>
          </cell>
          <cell r="J1610" t="str">
            <v>Contratación directa.</v>
          </cell>
          <cell r="K1610" t="str">
            <v>Prestación de servicios</v>
          </cell>
          <cell r="N1610" t="str">
            <v>Si</v>
          </cell>
          <cell r="O1610" t="str">
            <v>Contrato Prestación de Servicios Apoyo a la Gestión</v>
          </cell>
          <cell r="P1610">
            <v>45401</v>
          </cell>
          <cell r="Q1610">
            <v>45403</v>
          </cell>
          <cell r="R1610">
            <v>45702</v>
          </cell>
          <cell r="S1610">
            <v>294</v>
          </cell>
          <cell r="T1610" t="str">
            <v>En Ejecución</v>
          </cell>
          <cell r="U1610" t="str">
            <v>LINA MARIA GAVIRIA HURTADO</v>
          </cell>
          <cell r="X1610" t="str">
            <v>NATALIA ALEJANDRA LOPEZ PEREZ</v>
          </cell>
          <cell r="Z1610" t="str">
            <v>Inversión</v>
          </cell>
          <cell r="AA1610">
            <v>2020110010063</v>
          </cell>
          <cell r="AC1610" t="str">
            <v>O23011601210000007585</v>
          </cell>
          <cell r="AF1610">
            <v>48168900</v>
          </cell>
          <cell r="AI1610" t="str">
            <v>$ 4.833.000,00</v>
          </cell>
          <cell r="AJ1610" t="str">
            <v>Prestar servicios de apoyo a la gestión al Idartes - Subdirección de las Artes - Gerencia de Artes Audiovisuales, en las acciones administrativas y operativas relacionadas con los trámites pre contractuales, contractuales y postcontractuales, así como en la consolidación de la información financiera de la dependencia, según los procesos y procedimientos establecidos en la entidad.</v>
          </cell>
          <cell r="AK1610" t="str">
            <v>LUZ MARINA MONSALVE SANCHEZ</v>
          </cell>
          <cell r="AL1610">
            <v>52932860</v>
          </cell>
          <cell r="AM1610" t="str">
            <v>1435-2024</v>
          </cell>
          <cell r="AP1610" t="str">
            <v>SECOP II</v>
          </cell>
          <cell r="AS1610" t="str">
            <v>Falso</v>
          </cell>
          <cell r="AU1610" t="str">
            <v>SI</v>
          </cell>
          <cell r="AV1610" t="str">
            <v>Abril</v>
          </cell>
          <cell r="AW1610" t="e">
            <v>#N/A</v>
          </cell>
          <cell r="AX1610">
            <v>45702</v>
          </cell>
          <cell r="AY1610" t="str">
            <v>#REF!</v>
          </cell>
          <cell r="AZ1610" t="str">
            <v>CO1.PCCNTR.6228577</v>
          </cell>
        </row>
        <row r="1611">
          <cell r="D1611" t="str">
            <v>1462-2024</v>
          </cell>
          <cell r="E1611" t="str">
            <v>ANDRES FELIPE ALBARRACIN RODRIGUEZ</v>
          </cell>
          <cell r="F1611" t="str">
            <v>Subdirección Administrativa y Financiera</v>
          </cell>
          <cell r="I1611" t="str">
            <v>Contratación Directa</v>
          </cell>
          <cell r="J1611" t="str">
            <v>Contratación directa.</v>
          </cell>
          <cell r="K1611" t="str">
            <v>Prestación de servicios</v>
          </cell>
          <cell r="N1611" t="str">
            <v>Si</v>
          </cell>
          <cell r="O1611" t="str">
            <v>Contrato Prestación de Servicios Apoyo a la Gestión</v>
          </cell>
          <cell r="P1611">
            <v>45401</v>
          </cell>
          <cell r="Q1611">
            <v>45410</v>
          </cell>
          <cell r="R1611">
            <v>45684</v>
          </cell>
          <cell r="S1611">
            <v>270</v>
          </cell>
          <cell r="T1611" t="str">
            <v>En Ejecución</v>
          </cell>
          <cell r="U1611" t="str">
            <v>ANDRES FELIPE ALBARRACIN RODRIGUEZ</v>
          </cell>
          <cell r="X1611" t="str">
            <v>JUAN JOSE BACCA GUEVARA</v>
          </cell>
          <cell r="Z1611" t="str">
            <v>Inversión</v>
          </cell>
          <cell r="AA1611">
            <v>2020110010142</v>
          </cell>
          <cell r="AC1611" t="str">
            <v>O23011601210000007607</v>
          </cell>
          <cell r="AF1611">
            <v>31428000</v>
          </cell>
          <cell r="AI1611" t="str">
            <v>$ 3.492.000,00</v>
          </cell>
          <cell r="AJ1611" t="str">
            <v>Prestar servicios de apoyo técnico a la gestión del Instituto Distrital de las Artes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611" t="str">
            <v>JOSE ALIRIO SANCHEZ MONGUI</v>
          </cell>
          <cell r="AL1611">
            <v>80809689</v>
          </cell>
          <cell r="AM1611" t="str">
            <v>1462-2024</v>
          </cell>
          <cell r="AP1611" t="str">
            <v>SECOP II</v>
          </cell>
          <cell r="AS1611" t="str">
            <v>Falso</v>
          </cell>
          <cell r="AU1611" t="str">
            <v>SI</v>
          </cell>
          <cell r="AV1611" t="str">
            <v>Abril</v>
          </cell>
          <cell r="AW1611" t="e">
            <v>#N/A</v>
          </cell>
          <cell r="AX1611">
            <v>45684</v>
          </cell>
          <cell r="AY1611" t="str">
            <v>#REF!</v>
          </cell>
          <cell r="AZ1611" t="str">
            <v>CO1.PCCNTR.6225070</v>
          </cell>
        </row>
        <row r="1612">
          <cell r="D1612" t="str">
            <v>1464-2024</v>
          </cell>
          <cell r="E1612" t="str">
            <v>ANDRES FELIPE ALBARRACIN RODRIGUEZ</v>
          </cell>
          <cell r="F1612" t="str">
            <v>Subdirección Administrativa y Financiera</v>
          </cell>
          <cell r="H1612" t="str">
            <v>Dirección General</v>
          </cell>
          <cell r="I1612" t="str">
            <v>Contratación Directa</v>
          </cell>
          <cell r="J1612" t="str">
            <v>Contratación directa.</v>
          </cell>
          <cell r="K1612" t="str">
            <v>Prestación de servicios</v>
          </cell>
          <cell r="N1612" t="str">
            <v>Si</v>
          </cell>
          <cell r="O1612" t="str">
            <v>Contrato Prestación de Servicios Profesionales</v>
          </cell>
          <cell r="P1612">
            <v>45401</v>
          </cell>
          <cell r="Q1612">
            <v>45406</v>
          </cell>
          <cell r="R1612">
            <v>45619</v>
          </cell>
          <cell r="S1612">
            <v>210</v>
          </cell>
          <cell r="T1612" t="str">
            <v>En Ejecución</v>
          </cell>
          <cell r="U1612" t="str">
            <v>ANDRES FELIPE ALBARRACIN RODRIGUEZ</v>
          </cell>
          <cell r="X1612" t="str">
            <v>DANIEL SANCHEZ ROJAS</v>
          </cell>
          <cell r="Z1612" t="str">
            <v>Inversión</v>
          </cell>
          <cell r="AA1612">
            <v>2020110010142</v>
          </cell>
          <cell r="AC1612" t="str">
            <v>O23011601210000007607</v>
          </cell>
          <cell r="AF1612">
            <v>63000000</v>
          </cell>
          <cell r="AI1612" t="str">
            <v>$ 9.000.000,00</v>
          </cell>
          <cell r="AJ1612" t="str">
            <v>Prestar servicios profesionales especializados al Instituto Distrital de las Artes- , para adelantar en el marco del proceso de Direccionamiento estratégico institucional el diseño, formulación y registro de proyectos para ser financiados con recursos del Sistema General de Regalías de acuerdo las orientaciones dadas por la Dirección General de la entidad.</v>
          </cell>
          <cell r="AK1612" t="str">
            <v>Manuel Octavio Moscote Alarcon</v>
          </cell>
          <cell r="AL1612">
            <v>80116941</v>
          </cell>
          <cell r="AM1612" t="str">
            <v>1464-2024</v>
          </cell>
          <cell r="AP1612" t="str">
            <v>SECOP II</v>
          </cell>
          <cell r="AS1612" t="str">
            <v>Falso</v>
          </cell>
          <cell r="AU1612" t="str">
            <v>SI</v>
          </cell>
          <cell r="AV1612" t="str">
            <v>Abril</v>
          </cell>
          <cell r="AW1612" t="e">
            <v>#N/A</v>
          </cell>
          <cell r="AX1612">
            <v>45619</v>
          </cell>
          <cell r="AY1612" t="str">
            <v>#REF!</v>
          </cell>
          <cell r="AZ1612" t="str">
            <v>CO1.PCCNTR.6218112</v>
          </cell>
        </row>
        <row r="1613">
          <cell r="D1613" t="str">
            <v>1475-2024</v>
          </cell>
          <cell r="E1613" t="str">
            <v>ALBA YANETH REYES SUÁREZ</v>
          </cell>
          <cell r="F1613" t="str">
            <v>Subdirección de Formación Artistica</v>
          </cell>
          <cell r="G1613" t="str">
            <v>Subdirección de Formación Artística</v>
          </cell>
          <cell r="H1613" t="str">
            <v>Programa Crea</v>
          </cell>
          <cell r="I1613" t="str">
            <v>Contratación Directa</v>
          </cell>
          <cell r="J1613" t="str">
            <v>Contratación directa.</v>
          </cell>
          <cell r="K1613" t="str">
            <v>Prestación de servicios</v>
          </cell>
          <cell r="N1613" t="str">
            <v>Si</v>
          </cell>
          <cell r="O1613" t="str">
            <v>Contrato Prestación de Servicios Apoyo a la Gestión</v>
          </cell>
          <cell r="P1613">
            <v>45401</v>
          </cell>
          <cell r="Q1613">
            <v>45404</v>
          </cell>
          <cell r="R1613">
            <v>45473</v>
          </cell>
          <cell r="S1613">
            <v>69</v>
          </cell>
          <cell r="T1613" t="str">
            <v>En Ejecución</v>
          </cell>
          <cell r="U1613" t="str">
            <v>ALBA YANETH REYES SUÁREZ</v>
          </cell>
          <cell r="X1613" t="str">
            <v>JORGE EDUARDO MARTINEZ GARCIA</v>
          </cell>
          <cell r="Z1613" t="str">
            <v>Inversión</v>
          </cell>
          <cell r="AA1613">
            <v>2020110010061</v>
          </cell>
          <cell r="AC1613" t="str">
            <v>O23011601140000007619</v>
          </cell>
          <cell r="AF1613">
            <v>6461235</v>
          </cell>
          <cell r="AJ161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613" t="str">
            <v>PAOLA ALEXANDRA MILAN</v>
          </cell>
          <cell r="AL1613">
            <v>52353692</v>
          </cell>
          <cell r="AM1613" t="str">
            <v>1475-2024</v>
          </cell>
          <cell r="AP1613" t="str">
            <v>SECOP II</v>
          </cell>
          <cell r="AS1613" t="str">
            <v>Falso</v>
          </cell>
          <cell r="AU1613" t="str">
            <v>SI</v>
          </cell>
          <cell r="AV1613" t="str">
            <v>Abril</v>
          </cell>
          <cell r="AW1613" t="e">
            <v>#N/A</v>
          </cell>
          <cell r="AX1613">
            <v>45473</v>
          </cell>
          <cell r="AY1613" t="str">
            <v>#REF!</v>
          </cell>
          <cell r="AZ1613" t="str">
            <v>CO1.PCCNTR.6217811</v>
          </cell>
        </row>
        <row r="1614">
          <cell r="D1614" t="str">
            <v>1513-2024</v>
          </cell>
          <cell r="E1614" t="str">
            <v>LINA MARIA GAVIRIA HURTADO</v>
          </cell>
          <cell r="F1614" t="str">
            <v>Subdirección de las Artes</v>
          </cell>
          <cell r="I1614" t="str">
            <v>Contratación Directa</v>
          </cell>
          <cell r="J1614" t="str">
            <v>Contratación directa.</v>
          </cell>
          <cell r="K1614" t="str">
            <v>Prestación de servicios</v>
          </cell>
          <cell r="N1614" t="str">
            <v>Si</v>
          </cell>
          <cell r="O1614" t="str">
            <v>Contrato Prestación de Servicios Apoyo a la Gestión</v>
          </cell>
          <cell r="P1614">
            <v>45401</v>
          </cell>
          <cell r="Q1614">
            <v>45407</v>
          </cell>
          <cell r="R1614">
            <v>45695</v>
          </cell>
          <cell r="S1614">
            <v>283</v>
          </cell>
          <cell r="T1614" t="str">
            <v>En Ejecución</v>
          </cell>
          <cell r="U1614" t="str">
            <v>LINA MARIA GAVIRIA HURTADO</v>
          </cell>
          <cell r="X1614" t="str">
            <v>RICARDO ALFONSO CANTOR BOSSA</v>
          </cell>
          <cell r="Z1614" t="str">
            <v>Inversión</v>
          </cell>
          <cell r="AA1614">
            <v>2020110010063</v>
          </cell>
          <cell r="AC1614" t="str">
            <v>O23011601210000007585</v>
          </cell>
          <cell r="AF1614">
            <v>78041867</v>
          </cell>
          <cell r="AI1614" t="str">
            <v>$ 8.018.000,00</v>
          </cell>
          <cell r="AJ1614" t="str">
            <v>Prestar servicios de apoyo a la gestión al Idartes - Subdirección de las Artes - Gerencia de Artes Audiovisuales, en la orientación, seguimiento, estructuración e implementación de acciones que garanticen el correcto desarrollo de todas las actividades y eventos que se programen en la Gerencia, así como contribuir en la atención y conservación de todos los espacios del equipamiento.</v>
          </cell>
          <cell r="AK1614" t="str">
            <v>jose luis barrera ruiz</v>
          </cell>
          <cell r="AL1614">
            <v>1020729617</v>
          </cell>
          <cell r="AM1614" t="str">
            <v>1513-2024</v>
          </cell>
          <cell r="AP1614" t="str">
            <v>SECOP II</v>
          </cell>
          <cell r="AS1614" t="str">
            <v>Falso</v>
          </cell>
          <cell r="AU1614" t="str">
            <v>SI</v>
          </cell>
          <cell r="AV1614" t="str">
            <v>Abril</v>
          </cell>
          <cell r="AW1614" t="e">
            <v>#N/A</v>
          </cell>
          <cell r="AX1614">
            <v>45695</v>
          </cell>
          <cell r="AY1614" t="str">
            <v>#REF!</v>
          </cell>
          <cell r="AZ1614" t="str">
            <v>CO1.PCCNTR.6231877</v>
          </cell>
        </row>
        <row r="1615">
          <cell r="D1615" t="str">
            <v>1515-2024</v>
          </cell>
          <cell r="E1615" t="str">
            <v>ALBA YANETH REYES SUÁREZ</v>
          </cell>
          <cell r="F1615" t="str">
            <v>Subdirección de Formación Artistica</v>
          </cell>
          <cell r="G1615" t="str">
            <v>Subdirección de Formación Artística</v>
          </cell>
          <cell r="H1615" t="str">
            <v>Programa Nidos</v>
          </cell>
          <cell r="I1615" t="str">
            <v>Contratación Directa</v>
          </cell>
          <cell r="J1615" t="str">
            <v>Contratación directa.</v>
          </cell>
          <cell r="K1615" t="str">
            <v>Prestación de servicios</v>
          </cell>
          <cell r="N1615" t="str">
            <v>Si</v>
          </cell>
          <cell r="O1615" t="str">
            <v>Contrato Prestación de Servicios Profesionales</v>
          </cell>
          <cell r="P1615">
            <v>45401</v>
          </cell>
          <cell r="Q1615">
            <v>45404</v>
          </cell>
          <cell r="R1615">
            <v>45635</v>
          </cell>
          <cell r="S1615">
            <v>228</v>
          </cell>
          <cell r="T1615" t="str">
            <v>En Ejecución</v>
          </cell>
          <cell r="U1615" t="str">
            <v>ALBA YANETH REYES SUÁREZ</v>
          </cell>
          <cell r="X1615" t="str">
            <v>ALBA YANETH REYES SUAREZ</v>
          </cell>
          <cell r="Z1615" t="str">
            <v>Inversión</v>
          </cell>
          <cell r="AA1615">
            <v>2020110010209</v>
          </cell>
          <cell r="AC1615" t="str">
            <v>O23011601120000007617</v>
          </cell>
          <cell r="AF1615">
            <v>42496000</v>
          </cell>
          <cell r="AI1615" t="str">
            <v>$ 5.312.000,00</v>
          </cell>
          <cell r="AJ1615" t="str">
            <v>Prestar servicios profesionales al IDARTES - Subdirección de Formación Artística, en la realización de las articulaciones y acciones propias de la gestión territorial, en el marco del Programa NIDOS.</v>
          </cell>
          <cell r="AK1615" t="str">
            <v>JINETH TATIANA LONDOÑO PUENTES</v>
          </cell>
          <cell r="AL1615">
            <v>52938173</v>
          </cell>
          <cell r="AM1615" t="str">
            <v>1515-2024</v>
          </cell>
          <cell r="AP1615" t="str">
            <v>SECOP II</v>
          </cell>
          <cell r="AS1615" t="str">
            <v>Falso</v>
          </cell>
          <cell r="AU1615" t="str">
            <v>SI</v>
          </cell>
          <cell r="AV1615" t="str">
            <v>Abril</v>
          </cell>
          <cell r="AW1615" t="e">
            <v>#N/A</v>
          </cell>
          <cell r="AX1615">
            <v>45635</v>
          </cell>
          <cell r="AY1615" t="str">
            <v>#REF!</v>
          </cell>
          <cell r="AZ1615" t="str">
            <v>CO1.PCCNTR.6224133</v>
          </cell>
        </row>
        <row r="1616">
          <cell r="D1616" t="str">
            <v>1525-2024</v>
          </cell>
          <cell r="E1616" t="str">
            <v>ALBA YANETH REYES SUÁREZ</v>
          </cell>
          <cell r="F1616" t="str">
            <v>Subdirección de Formación Artistica</v>
          </cell>
          <cell r="G1616" t="str">
            <v>Subdirección de Formación Artística</v>
          </cell>
          <cell r="H1616" t="str">
            <v>Programa Crea</v>
          </cell>
          <cell r="I1616" t="str">
            <v>Contratación Directa</v>
          </cell>
          <cell r="J1616" t="str">
            <v>Contratación directa.</v>
          </cell>
          <cell r="K1616" t="str">
            <v>Prestación de servicios</v>
          </cell>
          <cell r="N1616" t="str">
            <v>Si</v>
          </cell>
          <cell r="O1616" t="str">
            <v>Contrato Prestación de Servicios Apoyo a la Gestión</v>
          </cell>
          <cell r="P1616">
            <v>45401</v>
          </cell>
          <cell r="Q1616">
            <v>45406</v>
          </cell>
          <cell r="R1616">
            <v>45649</v>
          </cell>
          <cell r="S1616">
            <v>240</v>
          </cell>
          <cell r="T1616" t="str">
            <v>En Ejecución</v>
          </cell>
          <cell r="U1616" t="str">
            <v>ALBA YANETH REYES SUÁREZ</v>
          </cell>
          <cell r="X1616" t="str">
            <v>ALBA YANETH REYES SUAREZ</v>
          </cell>
          <cell r="Z1616" t="str">
            <v>Inversión</v>
          </cell>
          <cell r="AA1616">
            <v>2020110010061</v>
          </cell>
          <cell r="AC1616" t="str">
            <v>O23011601140000007619</v>
          </cell>
          <cell r="AF1616">
            <v>21075067</v>
          </cell>
          <cell r="AI1616" t="str">
            <v>$ 2.404.000,00</v>
          </cell>
          <cell r="AJ1616"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1616" t="str">
            <v>LINA SOFIA DIOSA CRUZ</v>
          </cell>
          <cell r="AL1616">
            <v>1000131899</v>
          </cell>
          <cell r="AM1616" t="str">
            <v>1525-2024</v>
          </cell>
          <cell r="AP1616" t="str">
            <v>SECOP II</v>
          </cell>
          <cell r="AS1616" t="str">
            <v>Falso</v>
          </cell>
          <cell r="AU1616" t="str">
            <v>SI</v>
          </cell>
          <cell r="AV1616" t="str">
            <v>Abril</v>
          </cell>
          <cell r="AW1616" t="e">
            <v>#N/A</v>
          </cell>
          <cell r="AX1616">
            <v>45649</v>
          </cell>
          <cell r="AY1616" t="str">
            <v>#REF!</v>
          </cell>
          <cell r="AZ1616" t="str">
            <v>CO1.PCCNTR.6231606</v>
          </cell>
        </row>
        <row r="1617">
          <cell r="D1617" t="str">
            <v>1527-2024</v>
          </cell>
          <cell r="E1617" t="str">
            <v>ALBA YANETH REYES SUÁREZ</v>
          </cell>
          <cell r="F1617" t="str">
            <v>Subdirección de Formación Artistica</v>
          </cell>
          <cell r="G1617" t="str">
            <v>Subdirección de Formación Artística</v>
          </cell>
          <cell r="H1617" t="str">
            <v>Programa Nidos</v>
          </cell>
          <cell r="I1617" t="str">
            <v>Contratación Directa</v>
          </cell>
          <cell r="J1617" t="str">
            <v>Contratación directa.</v>
          </cell>
          <cell r="K1617" t="str">
            <v>Prestación de servicios</v>
          </cell>
          <cell r="N1617" t="str">
            <v>Si</v>
          </cell>
          <cell r="O1617" t="str">
            <v>Contrato Prestación de Servicios Profesionales</v>
          </cell>
          <cell r="P1617">
            <v>45401</v>
          </cell>
          <cell r="Q1617">
            <v>45404</v>
          </cell>
          <cell r="R1617">
            <v>45611</v>
          </cell>
          <cell r="S1617">
            <v>204</v>
          </cell>
          <cell r="T1617" t="str">
            <v>En Ejecución</v>
          </cell>
          <cell r="U1617" t="str">
            <v>ALBA YANETH REYES SUÁREZ</v>
          </cell>
          <cell r="X1617" t="str">
            <v>ALBA YANETH REYES SUAREZ</v>
          </cell>
          <cell r="Z1617" t="str">
            <v>Inversión</v>
          </cell>
          <cell r="AA1617">
            <v>2020110010209</v>
          </cell>
          <cell r="AC1617" t="str">
            <v>O23011601120000007617</v>
          </cell>
          <cell r="AF1617">
            <v>32990400</v>
          </cell>
          <cell r="AI1617" t="str">
            <v>$ 4.582.000,00</v>
          </cell>
          <cell r="AJ1617" t="str">
            <v>Prestar servicios profesionales al Idartes- Subdirección de Formación Artística en las acciones de acompañamiento artístico pedagógico del componente de fortalecimiento y apoyo a la gestión del conocimiento del Programa NIDOS.</v>
          </cell>
          <cell r="AK1617" t="str">
            <v>Laura Isabel Jáuregui Acuña</v>
          </cell>
          <cell r="AL1617">
            <v>1018450887</v>
          </cell>
          <cell r="AM1617" t="str">
            <v>1527-2024</v>
          </cell>
          <cell r="AP1617" t="str">
            <v>SECOP II</v>
          </cell>
          <cell r="AS1617" t="str">
            <v>Falso</v>
          </cell>
          <cell r="AU1617" t="str">
            <v>SI</v>
          </cell>
          <cell r="AV1617" t="str">
            <v>Abril</v>
          </cell>
          <cell r="AW1617" t="e">
            <v>#N/A</v>
          </cell>
          <cell r="AX1617">
            <v>45611</v>
          </cell>
          <cell r="AY1617" t="str">
            <v>#REF!</v>
          </cell>
          <cell r="AZ1617" t="str">
            <v>CO1.PCCNTR.6231712</v>
          </cell>
        </row>
        <row r="1618">
          <cell r="D1618" t="str">
            <v>1532-2024</v>
          </cell>
          <cell r="E1618" t="str">
            <v>ANDRES FELIPE ALBARRACIN RODRIGUEZ</v>
          </cell>
          <cell r="F1618" t="str">
            <v>Subdirección Administrativa y Financiera</v>
          </cell>
          <cell r="I1618" t="str">
            <v>Contratación Directa</v>
          </cell>
          <cell r="J1618" t="str">
            <v>Contratación directa.</v>
          </cell>
          <cell r="K1618" t="str">
            <v>Prestación de servicios</v>
          </cell>
          <cell r="N1618" t="str">
            <v>Si</v>
          </cell>
          <cell r="O1618" t="str">
            <v>Contrato Prestación de Servicios Profesionales</v>
          </cell>
          <cell r="P1618">
            <v>45401</v>
          </cell>
          <cell r="Q1618">
            <v>45404</v>
          </cell>
          <cell r="R1618">
            <v>45678</v>
          </cell>
          <cell r="S1618">
            <v>270</v>
          </cell>
          <cell r="T1618" t="str">
            <v>En Ejecución</v>
          </cell>
          <cell r="U1618" t="str">
            <v>ANDRES FELIPE ALBARRACIN RODRIGUEZ</v>
          </cell>
          <cell r="X1618" t="str">
            <v>ALEXANDER LONDONO ESCOBAR</v>
          </cell>
          <cell r="Z1618" t="str">
            <v>Inversión</v>
          </cell>
          <cell r="AA1618">
            <v>2020110010142</v>
          </cell>
          <cell r="AC1618" t="str">
            <v>O23011601210000007607</v>
          </cell>
          <cell r="AF1618">
            <v>56124000</v>
          </cell>
          <cell r="AI1618" t="str">
            <v>$ 6.236.000,00</v>
          </cell>
          <cell r="AJ1618" t="str">
            <v>Prestar servicios profesionales como arquitecto/a al Instituto Distrital de las Artes - IDARTES, brindando acompañamiento en las actividades relacionadas con los proyectos de infraestructura y seguimiento para adecuaciones, mantenimientos y/o mejoras de las sedes, centros de formación artística del programa crea, escenarios y equipamientos culturales de la ciudad a cargo del Idartes</v>
          </cell>
          <cell r="AK1618" t="str">
            <v>NICOLAS ESTEBAN VELANDIA VELANDIA</v>
          </cell>
          <cell r="AL1618">
            <v>1116250605</v>
          </cell>
          <cell r="AM1618" t="str">
            <v>1532-2024</v>
          </cell>
          <cell r="AP1618" t="str">
            <v>SECOP II</v>
          </cell>
          <cell r="AS1618" t="str">
            <v>Falso</v>
          </cell>
          <cell r="AU1618" t="str">
            <v>SI</v>
          </cell>
          <cell r="AV1618" t="str">
            <v>Abril</v>
          </cell>
          <cell r="AW1618" t="e">
            <v>#N/A</v>
          </cell>
          <cell r="AX1618">
            <v>45678</v>
          </cell>
          <cell r="AY1618" t="str">
            <v>#REF!</v>
          </cell>
          <cell r="AZ1618" t="str">
            <v>CO1.PCCNTR.6227884</v>
          </cell>
        </row>
        <row r="1619">
          <cell r="D1619" t="str">
            <v>1537-2024</v>
          </cell>
          <cell r="E1619" t="str">
            <v>LINA MARIA GAVIRIA HURTADO</v>
          </cell>
          <cell r="F1619" t="str">
            <v>Subdirección de las Artes</v>
          </cell>
          <cell r="I1619" t="str">
            <v>Contratación Directa</v>
          </cell>
          <cell r="J1619" t="str">
            <v>Contratación directa.</v>
          </cell>
          <cell r="K1619" t="str">
            <v>Prestación de servicios</v>
          </cell>
          <cell r="N1619" t="str">
            <v>Si</v>
          </cell>
          <cell r="O1619" t="str">
            <v>Contrato Prestación de Servicios Profesionales</v>
          </cell>
          <cell r="P1619">
            <v>45401</v>
          </cell>
          <cell r="Q1619">
            <v>45404</v>
          </cell>
          <cell r="R1619">
            <v>45657</v>
          </cell>
          <cell r="S1619">
            <v>250</v>
          </cell>
          <cell r="T1619" t="str">
            <v>En Ejecución</v>
          </cell>
          <cell r="U1619" t="str">
            <v>LINA MARIA GAVIRIA HURTADO</v>
          </cell>
          <cell r="X1619" t="str">
            <v>LIZ ALEJANDRA SORIANO WILCHES</v>
          </cell>
          <cell r="Z1619" t="str">
            <v>Inversión</v>
          </cell>
          <cell r="AA1619">
            <v>2020110010063</v>
          </cell>
          <cell r="AC1619" t="str">
            <v>O23011601210000007585</v>
          </cell>
          <cell r="AF1619">
            <v>76500000</v>
          </cell>
          <cell r="AI1619" t="str">
            <v>$ 9.000.000,00</v>
          </cell>
          <cell r="AJ1619" t="str">
            <v>Prestar servicios profesionales al Idartes - Subdireccion de las Artes - Gerencia de Literatura en la edicion de los titulos de Libro al Viento en la vigencia 2024 y en la difusion y socializacion de los titulos de este programa de fomento a la lectura</v>
          </cell>
          <cell r="AK1619" t="str">
            <v>Javier Ricardo Beltrán Murcia</v>
          </cell>
          <cell r="AL1619">
            <v>79800637</v>
          </cell>
          <cell r="AM1619" t="str">
            <v>1537-2024</v>
          </cell>
          <cell r="AP1619" t="str">
            <v>SECOP II</v>
          </cell>
          <cell r="AS1619" t="str">
            <v>Falso</v>
          </cell>
          <cell r="AU1619" t="str">
            <v>SI</v>
          </cell>
          <cell r="AV1619" t="str">
            <v>Abril</v>
          </cell>
          <cell r="AW1619" t="e">
            <v>#N/A</v>
          </cell>
          <cell r="AX1619">
            <v>45657</v>
          </cell>
          <cell r="AY1619" t="str">
            <v>#REF!</v>
          </cell>
          <cell r="AZ1619" t="str">
            <v>CO1.PCCNTR.6227295</v>
          </cell>
        </row>
        <row r="1620">
          <cell r="D1620" t="str">
            <v>1538-2024</v>
          </cell>
          <cell r="E1620" t="str">
            <v>LINA MARIA GAVIRIA HURTADO</v>
          </cell>
          <cell r="F1620" t="str">
            <v>Subdirección de las Artes</v>
          </cell>
          <cell r="I1620" t="str">
            <v>Contratación Directa</v>
          </cell>
          <cell r="J1620" t="str">
            <v>Contratación directa.</v>
          </cell>
          <cell r="K1620" t="str">
            <v>Prestación de servicios</v>
          </cell>
          <cell r="N1620" t="str">
            <v>Si</v>
          </cell>
          <cell r="O1620" t="str">
            <v>Contrato Prestación de Servicios Profesionales</v>
          </cell>
          <cell r="P1620">
            <v>45401</v>
          </cell>
          <cell r="Q1620">
            <v>45404</v>
          </cell>
          <cell r="R1620">
            <v>45657</v>
          </cell>
          <cell r="S1620">
            <v>250</v>
          </cell>
          <cell r="T1620" t="str">
            <v>En Ejecución</v>
          </cell>
          <cell r="U1620" t="str">
            <v>LINA MARIA GAVIRIA HURTADO</v>
          </cell>
          <cell r="X1620" t="str">
            <v>RICARDO ALFONSO CANTOR BOSSA</v>
          </cell>
          <cell r="Z1620" t="str">
            <v>Inversión</v>
          </cell>
          <cell r="AA1620">
            <v>2020110010063</v>
          </cell>
          <cell r="AC1620" t="str">
            <v>O23011601210000007585</v>
          </cell>
          <cell r="AF1620">
            <v>42942000</v>
          </cell>
          <cell r="AI1620" t="str">
            <v>$ 5.050.000,00</v>
          </cell>
          <cell r="AJ1620" t="str">
            <v>Prestar servicios profesionales al Idartes - Subdireccion de las Artes - Gerencia de Artes Audiovisuales, en acciones que garanticen la interlocucion y realizacion de los diferentes festivales, muestras audiovisuales y cinematograficas, eventos propios o de terceros de acuerdo a la programacion de la Cinemateca de Bogota.</v>
          </cell>
          <cell r="AK1620" t="str">
            <v>Andrea Gordillo Rincón</v>
          </cell>
          <cell r="AL1620">
            <v>53121706</v>
          </cell>
          <cell r="AM1620" t="str">
            <v>1538-2024</v>
          </cell>
          <cell r="AP1620" t="str">
            <v>SECOP II</v>
          </cell>
          <cell r="AS1620" t="str">
            <v>Falso</v>
          </cell>
          <cell r="AU1620" t="str">
            <v>SI</v>
          </cell>
          <cell r="AV1620" t="str">
            <v>Abril</v>
          </cell>
          <cell r="AW1620" t="e">
            <v>#N/A</v>
          </cell>
          <cell r="AX1620">
            <v>45657</v>
          </cell>
          <cell r="AY1620" t="str">
            <v>#REF!</v>
          </cell>
          <cell r="AZ1620" t="str">
            <v>CO1.PCCNTR.6227538</v>
          </cell>
        </row>
        <row r="1621">
          <cell r="D1621" t="str">
            <v>1540-2024</v>
          </cell>
          <cell r="E1621" t="str">
            <v>LINA MARIA GAVIRIA HURTADO</v>
          </cell>
          <cell r="F1621" t="str">
            <v>Subdirección de las Artes</v>
          </cell>
          <cell r="I1621" t="str">
            <v>Contratación Directa</v>
          </cell>
          <cell r="J1621" t="str">
            <v>Contratación directa.</v>
          </cell>
          <cell r="K1621" t="str">
            <v>Prestación de servicios</v>
          </cell>
          <cell r="N1621" t="str">
            <v>No</v>
          </cell>
          <cell r="O1621" t="str">
            <v>N/A</v>
          </cell>
          <cell r="P1621">
            <v>45401</v>
          </cell>
          <cell r="Q1621">
            <v>45408</v>
          </cell>
          <cell r="R1621">
            <v>45657</v>
          </cell>
          <cell r="S1621">
            <v>246</v>
          </cell>
          <cell r="T1621" t="str">
            <v>En Ejecución</v>
          </cell>
          <cell r="U1621" t="str">
            <v>LINA MARIA GAVIRIA HURTADO</v>
          </cell>
          <cell r="Z1621" t="str">
            <v>Inversión</v>
          </cell>
          <cell r="AA1621">
            <v>2020110010063</v>
          </cell>
          <cell r="AC1621" t="str">
            <v>O23011601210000007585</v>
          </cell>
          <cell r="AF1621">
            <v>120800000</v>
          </cell>
          <cell r="AJ1621" t="str">
            <v>Prestar servicios de apoyo a la gestión a la Subdirección de las Artes del Instituto Distrital de las Artes - IDARTES- en la realización de acciones de creación, formación, circulación y apropiación de diferentes procesos artísticos comunitarios, que permitan seguir consolidando al Castillo de las Artes como un proyecto social y económico desde las artes, la cultura y la memoria, donde las ciudadanías, las poblaciones y los sectores sociales son protagonistas de sus propias historias, estéticas"</v>
          </cell>
          <cell r="AK1621" t="str">
            <v>Fundación Arteria</v>
          </cell>
          <cell r="AL1621">
            <v>900086964</v>
          </cell>
          <cell r="AM1621" t="str">
            <v>1540-2024</v>
          </cell>
          <cell r="AP1621" t="str">
            <v>SECOP II</v>
          </cell>
          <cell r="AS1621" t="str">
            <v>Falso</v>
          </cell>
          <cell r="AU1621" t="str">
            <v>SI</v>
          </cell>
          <cell r="AV1621" t="str">
            <v>Abril</v>
          </cell>
          <cell r="AW1621" t="e">
            <v>#N/A</v>
          </cell>
          <cell r="AX1621">
            <v>45657</v>
          </cell>
          <cell r="AY1621" t="str">
            <v>#REF!</v>
          </cell>
          <cell r="AZ1621" t="str">
            <v>CO1.PCCNTR.6227487</v>
          </cell>
        </row>
        <row r="1622">
          <cell r="D1622" t="str">
            <v>1541-2024</v>
          </cell>
          <cell r="E1622" t="str">
            <v>LINA MARIA GAVIRIA HURTADO</v>
          </cell>
          <cell r="F1622" t="str">
            <v>Subdirección de las Artes</v>
          </cell>
          <cell r="I1622" t="str">
            <v>Contratación Directa</v>
          </cell>
          <cell r="J1622" t="str">
            <v>Contratación directa.</v>
          </cell>
          <cell r="K1622" t="str">
            <v>Prestación de servicios</v>
          </cell>
          <cell r="N1622" t="str">
            <v>Si</v>
          </cell>
          <cell r="O1622" t="str">
            <v>Contrato Prestación de Servicios Apoyo a la Gestión</v>
          </cell>
          <cell r="P1622">
            <v>45401</v>
          </cell>
          <cell r="Q1622">
            <v>45404</v>
          </cell>
          <cell r="R1622">
            <v>45702</v>
          </cell>
          <cell r="S1622">
            <v>293</v>
          </cell>
          <cell r="T1622" t="str">
            <v>En Ejecución</v>
          </cell>
          <cell r="U1622" t="str">
            <v>LINA MARIA GAVIRIA HURTADO</v>
          </cell>
          <cell r="X1622" t="str">
            <v>NATALIA ALEJANDRA LOPEZ PEREZ</v>
          </cell>
          <cell r="Z1622" t="str">
            <v>Inversión</v>
          </cell>
          <cell r="AA1622">
            <v>2020110010063</v>
          </cell>
          <cell r="AC1622" t="str">
            <v>O23011601210000007585</v>
          </cell>
          <cell r="AF1622">
            <v>35113400</v>
          </cell>
          <cell r="AI1622" t="str">
            <v>$ 3.583.000,00</v>
          </cell>
          <cell r="AJ1622" t="str">
            <v>Prestar servicios de apoyo a la gestion al Idartes - Subdireccion de las Artes - Gerencia de Artes Audiovisuales, en el seguimiento y verificacion del estado de los equipos especializados, asi mismo con las labores relacionadas con la planeacion y resena bibliografica de todos los eventos realizados en la Cinemateca de Bogota, acorde con los procesos y procedimientos establecidos por la entidad.</v>
          </cell>
          <cell r="AK1622" t="str">
            <v>ANGEE MILENA GONZALEZ PARRA</v>
          </cell>
          <cell r="AL1622">
            <v>1015419837</v>
          </cell>
          <cell r="AM1622" t="str">
            <v>1541-2024</v>
          </cell>
          <cell r="AP1622" t="str">
            <v>SECOP II</v>
          </cell>
          <cell r="AS1622" t="str">
            <v>Falso</v>
          </cell>
          <cell r="AU1622" t="str">
            <v>SI</v>
          </cell>
          <cell r="AV1622" t="str">
            <v>Abril</v>
          </cell>
          <cell r="AW1622" t="e">
            <v>#N/A</v>
          </cell>
          <cell r="AX1622">
            <v>45702</v>
          </cell>
          <cell r="AY1622" t="str">
            <v>#REF!</v>
          </cell>
          <cell r="AZ1622" t="str">
            <v>CO1.PCCNTR.6227549</v>
          </cell>
        </row>
        <row r="1623">
          <cell r="D1623" t="str">
            <v>1554-2024</v>
          </cell>
          <cell r="E1623" t="str">
            <v>SILVIA OSPINA HENAO</v>
          </cell>
          <cell r="F1623" t="str">
            <v>Subdirección de Equipamientos Culturales</v>
          </cell>
          <cell r="I1623" t="str">
            <v>Contratación Directa</v>
          </cell>
          <cell r="J1623" t="str">
            <v>Contratación directa.</v>
          </cell>
          <cell r="K1623" t="str">
            <v>Prestación de servicios</v>
          </cell>
          <cell r="N1623" t="str">
            <v>Si</v>
          </cell>
          <cell r="O1623" t="str">
            <v>Contrato Prestación de Servicios Profesionales</v>
          </cell>
          <cell r="P1623">
            <v>45401</v>
          </cell>
          <cell r="Q1623">
            <v>45402</v>
          </cell>
          <cell r="R1623">
            <v>45688</v>
          </cell>
          <cell r="S1623">
            <v>282</v>
          </cell>
          <cell r="T1623" t="str">
            <v>En Ejecución</v>
          </cell>
          <cell r="U1623" t="str">
            <v>SILVIA OSPINA HENAO</v>
          </cell>
          <cell r="X1623" t="str">
            <v>SILVIA OSPINA HENAO</v>
          </cell>
          <cell r="Z1623" t="str">
            <v>Inversión</v>
          </cell>
          <cell r="AA1623">
            <v>2020110010158</v>
          </cell>
          <cell r="AC1623" t="str">
            <v>O23011601210000007614</v>
          </cell>
          <cell r="AF1623">
            <v>46000000</v>
          </cell>
          <cell r="AI1623" t="str">
            <v>$ 4.600.000,00</v>
          </cell>
          <cell r="AJ1623" t="str">
            <v>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infantil.</v>
          </cell>
          <cell r="AK1623" t="str">
            <v>Camilo Andres Guerrero Montenegro</v>
          </cell>
          <cell r="AL1623">
            <v>79903121</v>
          </cell>
          <cell r="AM1623" t="str">
            <v>1554-2024</v>
          </cell>
          <cell r="AP1623" t="str">
            <v>SECOP II</v>
          </cell>
          <cell r="AS1623" t="str">
            <v>Falso</v>
          </cell>
          <cell r="AU1623" t="str">
            <v>SI</v>
          </cell>
          <cell r="AV1623" t="str">
            <v>Abril</v>
          </cell>
          <cell r="AW1623" t="e">
            <v>#N/A</v>
          </cell>
          <cell r="AX1623">
            <v>45688</v>
          </cell>
          <cell r="AY1623" t="str">
            <v>#REF!</v>
          </cell>
          <cell r="AZ1623" t="str">
            <v>CO1.PCCNTR.6227750</v>
          </cell>
        </row>
        <row r="1624">
          <cell r="D1624" t="str">
            <v>1555-2024</v>
          </cell>
          <cell r="E1624" t="str">
            <v>LINA MARIA GAVIRIA HURTADO</v>
          </cell>
          <cell r="F1624" t="str">
            <v>Subdirección de las Artes</v>
          </cell>
          <cell r="I1624" t="str">
            <v>Contratación Directa</v>
          </cell>
          <cell r="J1624" t="str">
            <v>Contratación directa.</v>
          </cell>
          <cell r="K1624" t="str">
            <v>Prestación de servicios</v>
          </cell>
          <cell r="N1624" t="str">
            <v>Si</v>
          </cell>
          <cell r="O1624" t="str">
            <v>Contrato Prestación de Servicios Apoyo a la Gestión</v>
          </cell>
          <cell r="P1624">
            <v>45401</v>
          </cell>
          <cell r="Q1624">
            <v>45405</v>
          </cell>
          <cell r="R1624">
            <v>45656</v>
          </cell>
          <cell r="S1624">
            <v>248</v>
          </cell>
          <cell r="T1624" t="str">
            <v>En Ejecución</v>
          </cell>
          <cell r="U1624" t="str">
            <v>LINA MARIA GAVIRIA HURTADO</v>
          </cell>
          <cell r="X1624" t="str">
            <v>MARIA CATALINA RODRIGUEZ ARIZA</v>
          </cell>
          <cell r="Z1624" t="str">
            <v>Inversión</v>
          </cell>
          <cell r="AA1624">
            <v>2020110010063</v>
          </cell>
          <cell r="AC1624" t="str">
            <v>O23011601210000007585</v>
          </cell>
          <cell r="AF1624">
            <v>50000000</v>
          </cell>
          <cell r="AI1624" t="str">
            <v>$ 6.000.000,00</v>
          </cell>
          <cell r="AJ1624" t="str">
            <v>Prestar servicios de apoyo a la gestión al IDARTES - Subdirección de las Artes -Gerencia de Artes Plásticas y Visuales para la gestión de los procesos administrativos que se requieran en la dependencia, de conformidad con las directrices y lineamientos de la entidad.</v>
          </cell>
          <cell r="AK1624" t="str">
            <v>ANDREA DEL PILAR RODRIGUEZ RODRIGUEZ</v>
          </cell>
          <cell r="AL1624">
            <v>52739133</v>
          </cell>
          <cell r="AM1624" t="str">
            <v>1555-2024</v>
          </cell>
          <cell r="AP1624" t="str">
            <v>SECOP II</v>
          </cell>
          <cell r="AS1624" t="str">
            <v>Falso</v>
          </cell>
          <cell r="AU1624" t="str">
            <v>SI</v>
          </cell>
          <cell r="AV1624" t="str">
            <v>Abril</v>
          </cell>
          <cell r="AW1624" t="e">
            <v>#N/A</v>
          </cell>
          <cell r="AX1624">
            <v>45656</v>
          </cell>
          <cell r="AY1624" t="str">
            <v>#REF!</v>
          </cell>
          <cell r="AZ1624" t="str">
            <v>CO1.PCCNTR.6230205</v>
          </cell>
        </row>
        <row r="1625">
          <cell r="D1625" t="str">
            <v>1557-2024</v>
          </cell>
          <cell r="E1625" t="str">
            <v>ALBA YANETH REYES SUÁREZ</v>
          </cell>
          <cell r="F1625" t="str">
            <v>Subdirección de Formación Artistica</v>
          </cell>
          <cell r="G1625" t="str">
            <v>Subdirección de Formación Artística</v>
          </cell>
          <cell r="H1625" t="str">
            <v>Programa Crea</v>
          </cell>
          <cell r="I1625" t="str">
            <v>Contratación Directa</v>
          </cell>
          <cell r="J1625" t="str">
            <v>Contratación directa.</v>
          </cell>
          <cell r="K1625" t="str">
            <v>Prestación de servicios</v>
          </cell>
          <cell r="N1625" t="str">
            <v>Si</v>
          </cell>
          <cell r="O1625" t="str">
            <v>Contrato Prestación de Servicios Apoyo a la Gestión</v>
          </cell>
          <cell r="P1625">
            <v>45401</v>
          </cell>
          <cell r="Q1625">
            <v>45405</v>
          </cell>
          <cell r="R1625">
            <v>45458</v>
          </cell>
          <cell r="S1625">
            <v>53</v>
          </cell>
          <cell r="T1625" t="str">
            <v>En Ejecución</v>
          </cell>
          <cell r="U1625" t="str">
            <v>ALBA YANETH REYES SUÁREZ</v>
          </cell>
          <cell r="X1625" t="str">
            <v>JORGE EDUARDO MARTINEZ GARCIA</v>
          </cell>
          <cell r="Z1625" t="str">
            <v>Inversión</v>
          </cell>
          <cell r="AA1625">
            <v>2020110010061</v>
          </cell>
          <cell r="AC1625" t="str">
            <v>O23011601140000007619</v>
          </cell>
          <cell r="AF1625">
            <v>4546795</v>
          </cell>
          <cell r="AJ1625"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1625" t="str">
            <v>david stiven badillo</v>
          </cell>
          <cell r="AL1625">
            <v>1088263198</v>
          </cell>
          <cell r="AM1625" t="str">
            <v>1557-2024</v>
          </cell>
          <cell r="AP1625" t="str">
            <v>SECOP II</v>
          </cell>
          <cell r="AS1625" t="str">
            <v>Falso</v>
          </cell>
          <cell r="AU1625" t="str">
            <v>SI</v>
          </cell>
          <cell r="AV1625" t="str">
            <v>Abril</v>
          </cell>
          <cell r="AW1625" t="e">
            <v>#N/A</v>
          </cell>
          <cell r="AX1625">
            <v>45458</v>
          </cell>
          <cell r="AY1625" t="str">
            <v>#REF!</v>
          </cell>
          <cell r="AZ1625" t="str">
            <v>CO1.PCCNTR.6230330</v>
          </cell>
        </row>
        <row r="1626">
          <cell r="D1626" t="str">
            <v>1559-2024</v>
          </cell>
          <cell r="E1626" t="str">
            <v>SILVIA OSPINA HENAO</v>
          </cell>
          <cell r="F1626" t="str">
            <v>Subdirección de Equipamientos Culturales</v>
          </cell>
          <cell r="I1626" t="str">
            <v>Contratación Directa</v>
          </cell>
          <cell r="J1626" t="str">
            <v>Contratación directa.</v>
          </cell>
          <cell r="K1626" t="str">
            <v>Prestación de servicios</v>
          </cell>
          <cell r="N1626" t="str">
            <v>Si</v>
          </cell>
          <cell r="O1626" t="str">
            <v>Contrato Prestación de Servicios Apoyo a la Gestión</v>
          </cell>
          <cell r="P1626">
            <v>45401</v>
          </cell>
          <cell r="Q1626">
            <v>45405</v>
          </cell>
          <cell r="R1626">
            <v>45679</v>
          </cell>
          <cell r="S1626">
            <v>270</v>
          </cell>
          <cell r="T1626" t="str">
            <v>En Ejecución</v>
          </cell>
          <cell r="U1626" t="str">
            <v>SILVIA OSPINA HENAO</v>
          </cell>
          <cell r="X1626" t="str">
            <v>SILVIA OSPINA HENAO</v>
          </cell>
          <cell r="Z1626" t="str">
            <v>Inversión</v>
          </cell>
          <cell r="AA1626">
            <v>2020110010158</v>
          </cell>
          <cell r="AC1626" t="str">
            <v>O23011601210000007614</v>
          </cell>
          <cell r="AF1626">
            <v>63000000</v>
          </cell>
          <cell r="AI1626" t="str">
            <v>$ 7.000.000,00</v>
          </cell>
          <cell r="AJ1626" t="str">
            <v>Prestar servicios de apoyo a la gestión al IDARTES - Subdirección de Equipamientos Culturales en el desarrollo de actividades de producción ejecutiva, gestión y programación de los Escenarios Móviles a cargo de la dependencia.</v>
          </cell>
          <cell r="AK1626" t="str">
            <v>Daniel Felipe Castillo Ramírez</v>
          </cell>
          <cell r="AL1626">
            <v>1016060953</v>
          </cell>
          <cell r="AM1626" t="str">
            <v>1559-2024</v>
          </cell>
          <cell r="AP1626" t="str">
            <v>SECOP II</v>
          </cell>
          <cell r="AS1626" t="str">
            <v>Falso</v>
          </cell>
          <cell r="AU1626" t="str">
            <v>SI</v>
          </cell>
          <cell r="AV1626" t="str">
            <v>Abril</v>
          </cell>
          <cell r="AW1626" t="e">
            <v>#N/A</v>
          </cell>
          <cell r="AX1626">
            <v>45679</v>
          </cell>
          <cell r="AY1626" t="str">
            <v>#REF!</v>
          </cell>
          <cell r="AZ1626" t="str">
            <v>CO1.PCCNTR.6228093</v>
          </cell>
        </row>
        <row r="1627">
          <cell r="D1627" t="str">
            <v>1567-2024</v>
          </cell>
          <cell r="E1627" t="str">
            <v>ALBA YANETH REYES SUÁREZ</v>
          </cell>
          <cell r="F1627" t="str">
            <v>Subdirección de Formación Artistica</v>
          </cell>
          <cell r="G1627" t="str">
            <v>Subdirección de Formación Artística</v>
          </cell>
          <cell r="H1627" t="str">
            <v>Programa Crea</v>
          </cell>
          <cell r="I1627" t="str">
            <v>Contratación Directa</v>
          </cell>
          <cell r="J1627" t="str">
            <v>Contratación directa.</v>
          </cell>
          <cell r="K1627" t="str">
            <v>Prestación de servicios</v>
          </cell>
          <cell r="N1627" t="str">
            <v>Si</v>
          </cell>
          <cell r="O1627" t="str">
            <v>Contrato Prestación de Servicios Apoyo a la Gestión</v>
          </cell>
          <cell r="P1627">
            <v>45401</v>
          </cell>
          <cell r="Q1627">
            <v>45405</v>
          </cell>
          <cell r="R1627">
            <v>45458</v>
          </cell>
          <cell r="S1627">
            <v>53</v>
          </cell>
          <cell r="T1627" t="str">
            <v>En Ejecución</v>
          </cell>
          <cell r="U1627" t="str">
            <v>ALBA YANETH REYES SUÁREZ</v>
          </cell>
          <cell r="X1627" t="str">
            <v>ALBA YANETH REYES SUAREZ</v>
          </cell>
          <cell r="Z1627" t="str">
            <v>Inversión</v>
          </cell>
          <cell r="AA1627">
            <v>2020110010061</v>
          </cell>
          <cell r="AC1627" t="str">
            <v>O23011601140000007619</v>
          </cell>
          <cell r="AF1627">
            <v>4546795</v>
          </cell>
          <cell r="AJ1627"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v>
          </cell>
          <cell r="AK1627" t="str">
            <v>maira yurani fajardo bonilla</v>
          </cell>
          <cell r="AL1627">
            <v>1012375853</v>
          </cell>
          <cell r="AM1627" t="str">
            <v>1567-2024</v>
          </cell>
          <cell r="AP1627" t="str">
            <v>SECOP II</v>
          </cell>
          <cell r="AS1627" t="str">
            <v>Falso</v>
          </cell>
          <cell r="AU1627" t="str">
            <v>SI</v>
          </cell>
          <cell r="AV1627" t="str">
            <v>Abril</v>
          </cell>
          <cell r="AW1627" t="e">
            <v>#N/A</v>
          </cell>
          <cell r="AX1627">
            <v>45458</v>
          </cell>
          <cell r="AY1627" t="str">
            <v>#REF!</v>
          </cell>
          <cell r="AZ1627" t="str">
            <v>CO1.PCCNTR.6230533</v>
          </cell>
        </row>
        <row r="1628">
          <cell r="D1628" t="str">
            <v>1568-2024</v>
          </cell>
          <cell r="E1628" t="str">
            <v>ANDRES FELIPE ALBARRACIN RODRIGUEZ</v>
          </cell>
          <cell r="F1628" t="str">
            <v>Subdirección Administrativa y Financiera</v>
          </cell>
          <cell r="H1628" t="str">
            <v>Oficina Asesora Jurídica</v>
          </cell>
          <cell r="I1628" t="str">
            <v>Contratación Directa</v>
          </cell>
          <cell r="J1628" t="str">
            <v>Contratación directa.</v>
          </cell>
          <cell r="K1628" t="str">
            <v>Prestación de servicios</v>
          </cell>
          <cell r="N1628" t="str">
            <v>Si</v>
          </cell>
          <cell r="O1628" t="str">
            <v>Contrato Prestación de Servicios Profesionales</v>
          </cell>
          <cell r="P1628">
            <v>45401</v>
          </cell>
          <cell r="Q1628">
            <v>45401</v>
          </cell>
          <cell r="R1628">
            <v>45675</v>
          </cell>
          <cell r="S1628">
            <v>270</v>
          </cell>
          <cell r="T1628" t="str">
            <v>En Ejecución</v>
          </cell>
          <cell r="U1628" t="str">
            <v>ANDRES FELIPE ALBARRACIN RODRIGUEZ</v>
          </cell>
          <cell r="X1628" t="str">
            <v>HEIDY YOBANNA MORENO MORENO</v>
          </cell>
          <cell r="Z1628" t="str">
            <v>Inversión</v>
          </cell>
          <cell r="AA1628">
            <v>2020110010376</v>
          </cell>
          <cell r="AC1628" t="str">
            <v>O23011605560000007902</v>
          </cell>
          <cell r="AF1628">
            <v>77350000</v>
          </cell>
          <cell r="AI1628" t="str">
            <v>$ 8.500.000,00</v>
          </cell>
          <cell r="AJ1628" t="str">
            <v>Prestar servicios profesionales al Idartes - Oficina Asesora Jurídica o la dependencia que haga sus veces, para revisar y gestionar el trámite de actos administrativos, conceptos y peticiones a cargo de la dependencia, y brindar apoyo en los asuntos jurídicos requeridos en el marco del proceso de gestión jurídica de la Entidad.</v>
          </cell>
          <cell r="AK1628" t="str">
            <v>MONICA LILIANA NIETO ROJAS</v>
          </cell>
          <cell r="AL1628">
            <v>1018418702</v>
          </cell>
          <cell r="AM1628" t="str">
            <v>1568-2024</v>
          </cell>
          <cell r="AP1628" t="str">
            <v>SECOP II</v>
          </cell>
          <cell r="AS1628" t="str">
            <v>Falso</v>
          </cell>
          <cell r="AU1628" t="str">
            <v>SI</v>
          </cell>
          <cell r="AV1628" t="str">
            <v>Abril</v>
          </cell>
          <cell r="AW1628" t="e">
            <v>#N/A</v>
          </cell>
          <cell r="AX1628">
            <v>45675</v>
          </cell>
          <cell r="AY1628" t="str">
            <v>#REF!</v>
          </cell>
          <cell r="AZ1628" t="str">
            <v>CO1.PCCNTR.6231551</v>
          </cell>
        </row>
        <row r="1629">
          <cell r="D1629" t="str">
            <v>1575-2024</v>
          </cell>
          <cell r="E1629" t="str">
            <v>LINA MARIA GAVIRIA HURTADO</v>
          </cell>
          <cell r="F1629" t="str">
            <v>Subdirección de las Artes</v>
          </cell>
          <cell r="I1629" t="str">
            <v>Contratación Directa</v>
          </cell>
          <cell r="J1629" t="str">
            <v>Contratación directa.</v>
          </cell>
          <cell r="K1629" t="str">
            <v>Prestación de servicios</v>
          </cell>
          <cell r="N1629" t="str">
            <v>Si</v>
          </cell>
          <cell r="O1629" t="str">
            <v>Contrato Prestación de Servicios Apoyo a la Gestión</v>
          </cell>
          <cell r="P1629">
            <v>45401</v>
          </cell>
          <cell r="Q1629">
            <v>45405</v>
          </cell>
          <cell r="R1629">
            <v>45702</v>
          </cell>
          <cell r="S1629">
            <v>292</v>
          </cell>
          <cell r="T1629" t="str">
            <v>En Ejecución</v>
          </cell>
          <cell r="U1629" t="str">
            <v>LINA MARIA GAVIRIA HURTADO</v>
          </cell>
          <cell r="X1629" t="str">
            <v>NATALIA ALEJANDRA LOPEZ PEREZ</v>
          </cell>
          <cell r="Z1629" t="str">
            <v>Inversión</v>
          </cell>
          <cell r="AA1629">
            <v>2020110010063</v>
          </cell>
          <cell r="AC1629" t="str">
            <v>O23011601210000007585</v>
          </cell>
          <cell r="AF1629">
            <v>48168900</v>
          </cell>
          <cell r="AI1629" t="str">
            <v>$ 4.833.000,00</v>
          </cell>
          <cell r="AJ1629" t="str">
            <v>PRESTAR SERVICIOS DE APOYO A LA GESTIÓN AL IDARTES - SUBDIRECCIÓN DE LAS ARTES - GERENCIA DE ARTES AUDIOVISUALES, EN 
 ACTIVIDADES ADMINISTRATIVAS, DE SEGUIMIENTO Y CONTROL EN LOS TRÁMITES PRECONTRACTUALES, CONTRACTUALES Y 
 POSTCONTRACTUALES, DE IGUAL FORMA EN EL PROCESO DE INVENTARIOS DE LOS BIENES QUE SE ADQUIERAN Y/O ASIGNEN A LA 
 DEPENDENCIA, SEGÚN LOS PROCESOS Y PROCEDIMIENTOS ESTABLECIDOS POR LA ENTIDAD.</v>
          </cell>
          <cell r="AK1629" t="str">
            <v>ANA PATRICIA CHISINO ARDILA</v>
          </cell>
          <cell r="AL1629">
            <v>52820819</v>
          </cell>
          <cell r="AM1629" t="str">
            <v>1575-2024</v>
          </cell>
          <cell r="AP1629" t="str">
            <v>SECOP II</v>
          </cell>
          <cell r="AS1629" t="str">
            <v>Falso</v>
          </cell>
          <cell r="AU1629" t="str">
            <v>SI</v>
          </cell>
          <cell r="AV1629" t="str">
            <v>Abril</v>
          </cell>
          <cell r="AW1629" t="e">
            <v>#N/A</v>
          </cell>
          <cell r="AX1629">
            <v>45702</v>
          </cell>
          <cell r="AY1629" t="str">
            <v>#REF!</v>
          </cell>
          <cell r="AZ1629" t="str">
            <v>CO1.PCCNTR.6229095</v>
          </cell>
        </row>
        <row r="1630">
          <cell r="D1630" t="str">
            <v>1577-2024</v>
          </cell>
          <cell r="E1630" t="str">
            <v>LINA MARIA GAVIRIA HURTADO</v>
          </cell>
          <cell r="F1630" t="str">
            <v>Subdirección de las Artes</v>
          </cell>
          <cell r="I1630" t="str">
            <v>Contratación Directa</v>
          </cell>
          <cell r="J1630" t="str">
            <v>Contratación directa.</v>
          </cell>
          <cell r="K1630" t="str">
            <v>Prestación de servicios</v>
          </cell>
          <cell r="N1630" t="str">
            <v>Si</v>
          </cell>
          <cell r="O1630" t="str">
            <v>Contrato Prestación de Servicios Apoyo a la Gestión</v>
          </cell>
          <cell r="P1630">
            <v>45401</v>
          </cell>
          <cell r="Q1630">
            <v>45407</v>
          </cell>
          <cell r="R1630">
            <v>45681</v>
          </cell>
          <cell r="S1630">
            <v>270</v>
          </cell>
          <cell r="T1630" t="str">
            <v>En Ejecución</v>
          </cell>
          <cell r="U1630" t="str">
            <v>LINA MARIA GAVIRIA HURTADO</v>
          </cell>
          <cell r="X1630" t="str">
            <v>LINA MARIA GAVIRIA HURTADO</v>
          </cell>
          <cell r="Z1630" t="str">
            <v>Inversión</v>
          </cell>
          <cell r="AA1630">
            <v>2020110010060</v>
          </cell>
          <cell r="AC1630" t="str">
            <v>O23011601210000007600</v>
          </cell>
          <cell r="AF1630">
            <v>52200000</v>
          </cell>
          <cell r="AI1630" t="str">
            <v>$ 5.800.000,00</v>
          </cell>
          <cell r="AJ1630" t="str">
            <v>Prestar servicios de apoyo a la gestión al Idartes - Subdirección de las Artes - Convocatorias, en el desarrollo de las actividades técnicas, asistenciales y administrativas que se requieran en el marco de la ejecución del Programa Distrital de Estímulos y demás programas de fomento.</v>
          </cell>
          <cell r="AK1630" t="str">
            <v>Gabriela Corrales</v>
          </cell>
          <cell r="AL1630">
            <v>53040667</v>
          </cell>
          <cell r="AM1630" t="str">
            <v>1577-2024</v>
          </cell>
          <cell r="AP1630" t="str">
            <v>SECOP II</v>
          </cell>
          <cell r="AS1630" t="str">
            <v>Falso</v>
          </cell>
          <cell r="AU1630" t="str">
            <v>SI</v>
          </cell>
          <cell r="AV1630" t="str">
            <v>Abril</v>
          </cell>
          <cell r="AW1630" t="e">
            <v>#N/A</v>
          </cell>
          <cell r="AX1630">
            <v>45681</v>
          </cell>
          <cell r="AY1630" t="str">
            <v>#REF!</v>
          </cell>
          <cell r="AZ1630" t="str">
            <v>CO1.PCCNTR.6231574</v>
          </cell>
        </row>
        <row r="1631">
          <cell r="D1631" t="str">
            <v>1578-2024</v>
          </cell>
          <cell r="E1631" t="str">
            <v>ALBA YANETH REYES SUÁREZ</v>
          </cell>
          <cell r="F1631" t="str">
            <v>Subdirección de Formación Artistica</v>
          </cell>
          <cell r="G1631" t="str">
            <v>Subdirección de Formación Artística</v>
          </cell>
          <cell r="H1631" t="str">
            <v>Programa Nidos</v>
          </cell>
          <cell r="I1631" t="str">
            <v>Contratación Directa</v>
          </cell>
          <cell r="J1631" t="str">
            <v>Contratación directa.</v>
          </cell>
          <cell r="K1631" t="str">
            <v>Prestación de servicios</v>
          </cell>
          <cell r="N1631" t="str">
            <v>Si</v>
          </cell>
          <cell r="O1631" t="str">
            <v>Contrato Prestación de Servicios Profesionales</v>
          </cell>
          <cell r="P1631">
            <v>45401</v>
          </cell>
          <cell r="Q1631">
            <v>45406</v>
          </cell>
          <cell r="R1631">
            <v>45605</v>
          </cell>
          <cell r="S1631">
            <v>196</v>
          </cell>
          <cell r="T1631" t="str">
            <v>En Ejecución</v>
          </cell>
          <cell r="U1631" t="str">
            <v>ALBA YANETH REYES SUÁREZ</v>
          </cell>
          <cell r="X1631" t="str">
            <v>ALBA YANETH REYES SUAREZ</v>
          </cell>
          <cell r="Z1631" t="str">
            <v>Inversión</v>
          </cell>
          <cell r="AA1631">
            <v>2020110010209</v>
          </cell>
          <cell r="AC1631" t="str">
            <v>O23011601120000007617</v>
          </cell>
          <cell r="AF1631">
            <v>37184000</v>
          </cell>
          <cell r="AI1631" t="str">
            <v>$ 5.312.000,00</v>
          </cell>
          <cell r="AJ1631" t="str">
            <v>Prestar servicios profesionales al IDARTES - Subdirección de Formación Artística, en el desarrollo de activiidades para la implementación y seguimiento de las acciones relacionadas con la gestión territorial del Programa NIDOS.</v>
          </cell>
          <cell r="AK1631" t="str">
            <v>luis eduardo rubio montoya</v>
          </cell>
          <cell r="AL1631">
            <v>79664917</v>
          </cell>
          <cell r="AM1631" t="str">
            <v>1578-2024</v>
          </cell>
          <cell r="AP1631" t="str">
            <v>SECOP II</v>
          </cell>
          <cell r="AS1631" t="str">
            <v>Falso</v>
          </cell>
          <cell r="AU1631" t="str">
            <v>SI</v>
          </cell>
          <cell r="AV1631" t="str">
            <v>Abril</v>
          </cell>
          <cell r="AW1631" t="e">
            <v>#N/A</v>
          </cell>
          <cell r="AX1631">
            <v>45605</v>
          </cell>
          <cell r="AY1631" t="str">
            <v>#REF!</v>
          </cell>
          <cell r="AZ1631" t="str">
            <v>CO1.PCCNTR.6231053</v>
          </cell>
        </row>
        <row r="1632">
          <cell r="D1632" t="str">
            <v>1579-2024</v>
          </cell>
          <cell r="E1632" t="str">
            <v>ALBA YANETH REYES SUÁREZ</v>
          </cell>
          <cell r="F1632" t="str">
            <v>Subdirección de Formación Artistica</v>
          </cell>
          <cell r="G1632" t="str">
            <v>Subdirección de Formación Artística</v>
          </cell>
          <cell r="H1632" t="str">
            <v>Programa Nidos</v>
          </cell>
          <cell r="I1632" t="str">
            <v>Contratación Directa</v>
          </cell>
          <cell r="J1632" t="str">
            <v>Contratación directa.</v>
          </cell>
          <cell r="K1632" t="str">
            <v>Prestación de servicios</v>
          </cell>
          <cell r="N1632" t="str">
            <v>Si</v>
          </cell>
          <cell r="O1632" t="str">
            <v>Contrato Prestación de Servicios Profesionales</v>
          </cell>
          <cell r="P1632">
            <v>45401</v>
          </cell>
          <cell r="Q1632">
            <v>45405</v>
          </cell>
          <cell r="R1632">
            <v>45618</v>
          </cell>
          <cell r="S1632">
            <v>210</v>
          </cell>
          <cell r="T1632" t="str">
            <v>En Ejecución</v>
          </cell>
          <cell r="U1632" t="str">
            <v>ALBA YANETH REYES SUÁREZ</v>
          </cell>
          <cell r="X1632" t="str">
            <v>ALBA YANETH REYES SUAREZ</v>
          </cell>
          <cell r="Z1632" t="str">
            <v>Inversión</v>
          </cell>
          <cell r="AA1632">
            <v>2020110010209</v>
          </cell>
          <cell r="AC1632" t="str">
            <v>O23011601120000007617</v>
          </cell>
          <cell r="AF1632">
            <v>37184000</v>
          </cell>
          <cell r="AI1632" t="str">
            <v>$ 5.312.000,00</v>
          </cell>
          <cell r="AJ1632" t="str">
            <v>Prestar servicios profesionales al IDARTES - Subdirección de Formación Artística, en el desarrollo de activiidades para la implementación y seguimiento de las acciones relacionadas con la gestión territorial del Programa NIDOS.</v>
          </cell>
          <cell r="AK1632" t="str">
            <v>WENDY KATHERINE VELÁSQUEZ BULLA</v>
          </cell>
          <cell r="AL1632">
            <v>1033767772</v>
          </cell>
          <cell r="AM1632" t="str">
            <v>1579-2024</v>
          </cell>
          <cell r="AP1632" t="str">
            <v>SECOP II</v>
          </cell>
          <cell r="AS1632" t="str">
            <v>Falso</v>
          </cell>
          <cell r="AU1632" t="str">
            <v>SI</v>
          </cell>
          <cell r="AV1632" t="str">
            <v>Abril</v>
          </cell>
          <cell r="AW1632" t="e">
            <v>#N/A</v>
          </cell>
          <cell r="AX1632">
            <v>45618</v>
          </cell>
          <cell r="AY1632" t="str">
            <v>#REF!</v>
          </cell>
          <cell r="AZ1632" t="str">
            <v>CO1.PCCNTR.6231132</v>
          </cell>
        </row>
        <row r="1633">
          <cell r="D1633" t="str">
            <v>1580-2024</v>
          </cell>
          <cell r="E1633" t="str">
            <v>ALBA YANETH REYES SUÁREZ</v>
          </cell>
          <cell r="F1633" t="str">
            <v>Subdirección de Formación Artistica</v>
          </cell>
          <cell r="G1633" t="str">
            <v>Subdirección de Formación Artística</v>
          </cell>
          <cell r="H1633" t="str">
            <v>Programa Nidos</v>
          </cell>
          <cell r="I1633" t="str">
            <v>Contratación Directa</v>
          </cell>
          <cell r="J1633" t="str">
            <v>Contratación directa.</v>
          </cell>
          <cell r="K1633" t="str">
            <v>Prestación de servicios</v>
          </cell>
          <cell r="N1633" t="str">
            <v>Si</v>
          </cell>
          <cell r="O1633" t="str">
            <v>Contrato Prestación de Servicios Profesionales</v>
          </cell>
          <cell r="P1633">
            <v>45401</v>
          </cell>
          <cell r="Q1633">
            <v>45405</v>
          </cell>
          <cell r="R1633">
            <v>45626</v>
          </cell>
          <cell r="S1633">
            <v>218</v>
          </cell>
          <cell r="T1633" t="str">
            <v>En Ejecución</v>
          </cell>
          <cell r="U1633" t="str">
            <v>ALBA YANETH REYES SUÁREZ</v>
          </cell>
          <cell r="X1633" t="str">
            <v>ALBA YANETH REYES SUAREZ</v>
          </cell>
          <cell r="Z1633" t="str">
            <v>Inversión</v>
          </cell>
          <cell r="AA1633">
            <v>2020110010209</v>
          </cell>
          <cell r="AC1633" t="str">
            <v>O23011601120000007617</v>
          </cell>
          <cell r="AF1633">
            <v>40902400</v>
          </cell>
          <cell r="AI1633" t="str">
            <v>$ 5.312.000,00</v>
          </cell>
          <cell r="AJ1633" t="str">
            <v>Prestar servicios profesionales al IDARTES - Subdirección de Formación Artística, en el desarrollo de activiidades para la implementación y seguimiento de las acciones relacionadas con la gestión territorial del Programa NIDOS.</v>
          </cell>
          <cell r="AK1633" t="str">
            <v>Rosa Aurora Valdés Silva</v>
          </cell>
          <cell r="AL1633">
            <v>65779068</v>
          </cell>
          <cell r="AM1633" t="str">
            <v>1580-2024</v>
          </cell>
          <cell r="AP1633" t="str">
            <v>SECOP II</v>
          </cell>
          <cell r="AS1633" t="str">
            <v>Falso</v>
          </cell>
          <cell r="AU1633" t="str">
            <v>SI</v>
          </cell>
          <cell r="AV1633" t="str">
            <v>Abril</v>
          </cell>
          <cell r="AW1633" t="e">
            <v>#N/A</v>
          </cell>
          <cell r="AX1633">
            <v>45626</v>
          </cell>
          <cell r="AY1633" t="str">
            <v>#REF!</v>
          </cell>
          <cell r="AZ1633" t="str">
            <v>CO1.PCCNTR.6231139</v>
          </cell>
        </row>
        <row r="1634">
          <cell r="D1634" t="str">
            <v>1581-2024</v>
          </cell>
          <cell r="E1634" t="str">
            <v>LINA MARIA GAVIRIA HURTADO</v>
          </cell>
          <cell r="F1634" t="str">
            <v>Subdirección de las Artes</v>
          </cell>
          <cell r="I1634" t="str">
            <v>Contratación Directa</v>
          </cell>
          <cell r="J1634" t="str">
            <v>Contratación directa.</v>
          </cell>
          <cell r="K1634" t="str">
            <v>Prestación de servicios</v>
          </cell>
          <cell r="N1634" t="str">
            <v>Si</v>
          </cell>
          <cell r="O1634" t="str">
            <v>Contrato Prestación de Servicios Profesionales</v>
          </cell>
          <cell r="P1634">
            <v>45401</v>
          </cell>
          <cell r="Q1634">
            <v>45401</v>
          </cell>
          <cell r="R1634">
            <v>45695</v>
          </cell>
          <cell r="S1634">
            <v>289</v>
          </cell>
          <cell r="T1634" t="str">
            <v>En Ejecución</v>
          </cell>
          <cell r="U1634" t="str">
            <v>LINA MARIA GAVIRIA HURTADO</v>
          </cell>
          <cell r="X1634" t="str">
            <v>NATALIA ALEJANDRA LOPEZ PEREZ</v>
          </cell>
          <cell r="Z1634" t="str">
            <v>Inversión</v>
          </cell>
          <cell r="AA1634">
            <v>2020110010063</v>
          </cell>
          <cell r="AC1634" t="str">
            <v>O23011601210000007585</v>
          </cell>
          <cell r="AF1634">
            <v>58263733</v>
          </cell>
          <cell r="AI1634" t="str">
            <v>$ 5.986.000,00</v>
          </cell>
          <cell r="AJ1634" t="str">
            <v>Prestar servicios profesionales al Idartes - Subdirección de las Artes - Gerencia de Artes Audiovisuales, en acciones asociadas a la realización y revisión de documentos, en los procesos precontractuales, contractuales y postcontractuales, según los productos que se requieran en la dependencia conforme a los procesos y procedimientos de gestión jurídica definidos por la entidad, y lo concerniente al trámite de respuesta a todo tipo de solicitud del sistema PQRS.</v>
          </cell>
          <cell r="AK1634" t="str">
            <v>SONIA CAROLINA ROMERO CASTAÑEDA</v>
          </cell>
          <cell r="AL1634">
            <v>53003776</v>
          </cell>
          <cell r="AM1634" t="str">
            <v>1581-2024</v>
          </cell>
          <cell r="AP1634" t="str">
            <v>SECOP II</v>
          </cell>
          <cell r="AS1634" t="str">
            <v>Falso</v>
          </cell>
          <cell r="AU1634" t="str">
            <v>SI</v>
          </cell>
          <cell r="AV1634" t="str">
            <v>Abril</v>
          </cell>
          <cell r="AW1634" t="e">
            <v>#N/A</v>
          </cell>
          <cell r="AX1634">
            <v>45695</v>
          </cell>
          <cell r="AY1634" t="str">
            <v>#REF!</v>
          </cell>
          <cell r="AZ1634" t="str">
            <v>CO1.PCCNTR.6229915</v>
          </cell>
        </row>
        <row r="1635">
          <cell r="D1635" t="str">
            <v>1603-2024</v>
          </cell>
          <cell r="E1635" t="str">
            <v>ALBA YANETH REYES SUÁREZ</v>
          </cell>
          <cell r="F1635" t="str">
            <v>Subdirección de Formación Artistica</v>
          </cell>
          <cell r="G1635" t="str">
            <v>Subdirección de Formación Artística</v>
          </cell>
          <cell r="H1635" t="str">
            <v>Programa Nidos</v>
          </cell>
          <cell r="I1635" t="str">
            <v>Contratación Directa</v>
          </cell>
          <cell r="J1635" t="str">
            <v>Contratación directa.</v>
          </cell>
          <cell r="K1635" t="str">
            <v>Prestación de servicios</v>
          </cell>
          <cell r="N1635" t="str">
            <v>Si</v>
          </cell>
          <cell r="O1635" t="str">
            <v>Contrato Prestación de Servicios Profesionales</v>
          </cell>
          <cell r="P1635">
            <v>45401</v>
          </cell>
          <cell r="Q1635">
            <v>45404</v>
          </cell>
          <cell r="R1635">
            <v>45687</v>
          </cell>
          <cell r="S1635">
            <v>279</v>
          </cell>
          <cell r="T1635" t="str">
            <v>En Ejecución</v>
          </cell>
          <cell r="U1635" t="str">
            <v>ALBA YANETH REYES SUÁREZ</v>
          </cell>
          <cell r="X1635" t="str">
            <v>DANIEL SANCHEZ ROJAS</v>
          </cell>
          <cell r="Z1635" t="str">
            <v>Inversión</v>
          </cell>
          <cell r="AA1635">
            <v>2020110010209</v>
          </cell>
          <cell r="AC1635" t="str">
            <v>O23011601120000007617</v>
          </cell>
          <cell r="AF1635">
            <v>60208200</v>
          </cell>
          <cell r="AI1635" t="str">
            <v>$ 6.474.000,00</v>
          </cell>
          <cell r="AJ1635" t="str">
            <v>Prestar servicios profesionales a la Subdirección de Formación Artística del Instituto Distrital de las Artes, en las idfernetes actividades requeridas por el programa Nidos en los módulos del Sistema Integrado de Formación.</v>
          </cell>
          <cell r="AK1635" t="str">
            <v>JUAN DAVID TORRES RAMOS</v>
          </cell>
          <cell r="AL1635">
            <v>1073236237</v>
          </cell>
          <cell r="AM1635" t="str">
            <v>1603-2024</v>
          </cell>
          <cell r="AP1635" t="str">
            <v>SECOP II</v>
          </cell>
          <cell r="AS1635" t="str">
            <v>Falso</v>
          </cell>
          <cell r="AU1635" t="str">
            <v>SI</v>
          </cell>
          <cell r="AV1635" t="str">
            <v>Abril</v>
          </cell>
          <cell r="AW1635" t="e">
            <v>#N/A</v>
          </cell>
          <cell r="AX1635">
            <v>45687</v>
          </cell>
          <cell r="AY1635" t="str">
            <v>#REF!</v>
          </cell>
          <cell r="AZ1635" t="str">
            <v>CO1.PCCNTR.6232031</v>
          </cell>
        </row>
        <row r="1636">
          <cell r="D1636" t="str">
            <v>1611-2024</v>
          </cell>
          <cell r="E1636" t="str">
            <v>ALBA YANETH REYES SUÁREZ</v>
          </cell>
          <cell r="F1636" t="str">
            <v>Subdirección de Formación Artistica</v>
          </cell>
          <cell r="G1636" t="str">
            <v>Subdirección de Formación Artística</v>
          </cell>
          <cell r="H1636" t="str">
            <v>Programa Nidos</v>
          </cell>
          <cell r="I1636" t="str">
            <v>Contratación Directa</v>
          </cell>
          <cell r="J1636" t="str">
            <v>Contratación directa.</v>
          </cell>
          <cell r="K1636" t="str">
            <v>Prestación de servicios</v>
          </cell>
          <cell r="N1636" t="str">
            <v>Si</v>
          </cell>
          <cell r="O1636" t="str">
            <v>Contrato Prestación de Servicios Profesionales</v>
          </cell>
          <cell r="P1636">
            <v>45401</v>
          </cell>
          <cell r="Q1636">
            <v>45405</v>
          </cell>
          <cell r="R1636">
            <v>45641</v>
          </cell>
          <cell r="S1636">
            <v>233</v>
          </cell>
          <cell r="T1636" t="str">
            <v>En Ejecución</v>
          </cell>
          <cell r="U1636" t="str">
            <v>ALBA YANETH REYES SUÁREZ</v>
          </cell>
          <cell r="X1636" t="str">
            <v>ALBA YANETH REYES SUAREZ</v>
          </cell>
          <cell r="Z1636" t="str">
            <v>Inversión</v>
          </cell>
          <cell r="AA1636">
            <v>2020110010209</v>
          </cell>
          <cell r="AC1636" t="str">
            <v>O23011601120000007617</v>
          </cell>
          <cell r="AF1636">
            <v>43558400</v>
          </cell>
          <cell r="AI1636" t="str">
            <v>$ 5.312.000,00</v>
          </cell>
          <cell r="AJ1636"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636" t="str">
            <v>Cristian Giovany Castañeda Santamaría</v>
          </cell>
          <cell r="AL1636">
            <v>80865190</v>
          </cell>
          <cell r="AM1636" t="str">
            <v>1611-2024</v>
          </cell>
          <cell r="AP1636" t="str">
            <v>SECOP II</v>
          </cell>
          <cell r="AS1636" t="str">
            <v>Falso</v>
          </cell>
          <cell r="AU1636" t="str">
            <v>SI</v>
          </cell>
          <cell r="AV1636" t="str">
            <v>Abril</v>
          </cell>
          <cell r="AW1636" t="e">
            <v>#N/A</v>
          </cell>
          <cell r="AX1636">
            <v>45641</v>
          </cell>
          <cell r="AY1636" t="str">
            <v>#REF!</v>
          </cell>
          <cell r="AZ1636" t="str">
            <v>CO1.PCCNTR.6232492</v>
          </cell>
        </row>
        <row r="1637">
          <cell r="D1637" t="str">
            <v>1620-2024</v>
          </cell>
          <cell r="E1637" t="str">
            <v>ANDRES FELIPE ALBARRACIN RODRIGUEZ</v>
          </cell>
          <cell r="F1637" t="str">
            <v>Subdirección Administrativa y Financiera</v>
          </cell>
          <cell r="H1637" t="str">
            <v>Oficina Asesora de Planeación y Tecnologias de la Informaciónn</v>
          </cell>
          <cell r="I1637" t="str">
            <v>Contratación Directa</v>
          </cell>
          <cell r="J1637" t="str">
            <v>Contratación directa.</v>
          </cell>
          <cell r="K1637" t="str">
            <v>Prestación de servicios</v>
          </cell>
          <cell r="N1637" t="str">
            <v>Si</v>
          </cell>
          <cell r="O1637" t="str">
            <v>Contrato Prestación de Servicios Profesionales</v>
          </cell>
          <cell r="P1637">
            <v>45401</v>
          </cell>
          <cell r="Q1637">
            <v>45405</v>
          </cell>
          <cell r="R1637">
            <v>45680</v>
          </cell>
          <cell r="S1637">
            <v>271</v>
          </cell>
          <cell r="T1637" t="str">
            <v>En Ejecución</v>
          </cell>
          <cell r="U1637" t="str">
            <v>ANDRES FELIPE ALBARRACIN RODRIGUEZ</v>
          </cell>
          <cell r="X1637" t="str">
            <v>DANIEL SANCHEZ ROJAS</v>
          </cell>
          <cell r="Z1637" t="str">
            <v>Inversión</v>
          </cell>
          <cell r="AA1637">
            <v>2020110010376</v>
          </cell>
          <cell r="AC1637" t="str">
            <v>O23011605560000007902</v>
          </cell>
          <cell r="AF1637">
            <v>50586667</v>
          </cell>
          <cell r="AI1637" t="str">
            <v>$ 5.600.000,00</v>
          </cell>
          <cell r="AJ1637" t="str">
            <v>Prestar servicios profesionales a la oficina asesora de planeación y tecnologías de la información del Idartes, en actividades de Administración, Planificación y Diseño de la infraestructura tecnológica, incluyendo aspectos tales como equipos de networking, servidores, redes, almacenamiento, dispositivos de comunicación, sistemas operativos, software, compartición de carpetas, SAN y NAS; asegurando la disponibilidad y el adecuado rendimiento de estos activos tecnológicos acorde con los proyectos</v>
          </cell>
          <cell r="AK1637" t="str">
            <v>Jorge Enrique Ramirez Rodriguez</v>
          </cell>
          <cell r="AL1637">
            <v>1026269678</v>
          </cell>
          <cell r="AM1637" t="str">
            <v>1620-2024</v>
          </cell>
          <cell r="AP1637" t="str">
            <v>SECOP II</v>
          </cell>
          <cell r="AS1637" t="str">
            <v>Falso</v>
          </cell>
          <cell r="AU1637" t="str">
            <v>SI</v>
          </cell>
          <cell r="AV1637" t="str">
            <v>Abril</v>
          </cell>
          <cell r="AW1637" t="e">
            <v>#N/A</v>
          </cell>
          <cell r="AX1637">
            <v>45680</v>
          </cell>
          <cell r="AY1637" t="str">
            <v>#REF!</v>
          </cell>
          <cell r="AZ1637" t="str">
            <v>CO1.PCCNTR.6234710</v>
          </cell>
        </row>
        <row r="1638">
          <cell r="D1638" t="str">
            <v>PUFA-106-2024</v>
          </cell>
          <cell r="E1638" t="str">
            <v>LINA MARIA GAVIRIA HURTADO</v>
          </cell>
          <cell r="F1638" t="str">
            <v>Subdirección de las Artes</v>
          </cell>
          <cell r="G1638" t="str">
            <v>Gerencia de Artes Audiovisuales</v>
          </cell>
          <cell r="H1638" t="str">
            <v>GERENTE DE ARTES AUDIOVISUALES</v>
          </cell>
          <cell r="I1638" t="str">
            <v>Contratación Directa</v>
          </cell>
          <cell r="J1638" t="str">
            <v>Contratación directa.</v>
          </cell>
          <cell r="K1638" t="str">
            <v>Prestación de servicios</v>
          </cell>
          <cell r="L1638" t="str">
            <v>17 17. Contrato de Prestación de Servicios</v>
          </cell>
          <cell r="M1638" t="str">
            <v xml:space="preserve">49 49-Otros Servicios </v>
          </cell>
          <cell r="N1638" t="str">
            <v>No</v>
          </cell>
          <cell r="O1638" t="str">
            <v>N/A</v>
          </cell>
          <cell r="P1638">
            <v>45401</v>
          </cell>
          <cell r="Q1638">
            <v>45403</v>
          </cell>
          <cell r="R1638">
            <v>45404</v>
          </cell>
          <cell r="S1638">
            <v>2</v>
          </cell>
          <cell r="T1638" t="str">
            <v>En Ejecución</v>
          </cell>
          <cell r="U1638" t="str">
            <v>LINA MARIA GAVIRIA HURTADO</v>
          </cell>
          <cell r="V1638">
            <v>52247497</v>
          </cell>
          <cell r="X1638" t="str">
            <v>Ricardo Alfonso Cantor Bossa</v>
          </cell>
          <cell r="Y1638">
            <v>80797050</v>
          </cell>
          <cell r="Z1638" t="str">
            <v>N/A</v>
          </cell>
          <cell r="AC1638" t="str">
            <v>N/A - Valor Cero / Coproducción</v>
          </cell>
          <cell r="AE1638">
            <v>0</v>
          </cell>
          <cell r="AF1638">
            <v>0</v>
          </cell>
          <cell r="AI1638" t="str">
            <v>N/A</v>
          </cell>
          <cell r="AJ1638"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638" t="str">
            <v>LOVE PRODUCCIONES S.A.S.</v>
          </cell>
          <cell r="AL1638">
            <v>900464950</v>
          </cell>
          <cell r="AM1638" t="str">
            <v>PUFA-106-2024</v>
          </cell>
          <cell r="AP1638" t="str">
            <v>SECOP II</v>
          </cell>
          <cell r="AS1638" t="str">
            <v>Falso</v>
          </cell>
          <cell r="AU1638" t="str">
            <v>SI</v>
          </cell>
          <cell r="AV1638" t="str">
            <v>Septiembre</v>
          </cell>
          <cell r="AW1638" t="e">
            <v>#N/A</v>
          </cell>
          <cell r="AX1638">
            <v>45404</v>
          </cell>
          <cell r="AY1638" t="str">
            <v>#REF!</v>
          </cell>
          <cell r="AZ1638" t="str">
            <v>CO1.PCCNTR.6231770</v>
          </cell>
        </row>
        <row r="1639">
          <cell r="D1639" t="str">
            <v>PUFA-107-2024</v>
          </cell>
          <cell r="E1639" t="str">
            <v>LINA MARIA GAVIRIA HURTADO</v>
          </cell>
          <cell r="F1639" t="str">
            <v>Subdirección de las Artes</v>
          </cell>
          <cell r="G1639" t="str">
            <v>Gerencia de Artes Audiovisuales</v>
          </cell>
          <cell r="H1639" t="str">
            <v>GERENTE DE ARTES AUDIOVISUALES</v>
          </cell>
          <cell r="I1639" t="str">
            <v>Contratación Directa</v>
          </cell>
          <cell r="J1639" t="str">
            <v>Contratación directa.</v>
          </cell>
          <cell r="K1639" t="str">
            <v>Prestación de servicios</v>
          </cell>
          <cell r="L1639" t="str">
            <v>17 17. Contrato de Prestación de Servicios</v>
          </cell>
          <cell r="M1639" t="str">
            <v xml:space="preserve">49 49-Otros Servicios </v>
          </cell>
          <cell r="N1639" t="str">
            <v>No</v>
          </cell>
          <cell r="O1639" t="str">
            <v>N/A</v>
          </cell>
          <cell r="P1639">
            <v>45401</v>
          </cell>
          <cell r="Q1639">
            <v>45403</v>
          </cell>
          <cell r="R1639">
            <v>45403</v>
          </cell>
          <cell r="S1639">
            <v>1</v>
          </cell>
          <cell r="T1639" t="str">
            <v>En Ejecución</v>
          </cell>
          <cell r="U1639" t="str">
            <v>LINA MARIA GAVIRIA HURTADO</v>
          </cell>
          <cell r="V1639">
            <v>52247497</v>
          </cell>
          <cell r="X1639" t="str">
            <v>Ricardo Alfonso Cantor Bossa</v>
          </cell>
          <cell r="Y1639">
            <v>80797050</v>
          </cell>
          <cell r="Z1639" t="str">
            <v>N/A</v>
          </cell>
          <cell r="AC1639" t="str">
            <v>N/A - Valor Cero / Coproducción</v>
          </cell>
          <cell r="AE1639">
            <v>0</v>
          </cell>
          <cell r="AF1639">
            <v>0</v>
          </cell>
          <cell r="AI1639" t="str">
            <v>N/A</v>
          </cell>
          <cell r="AJ1639" t="str">
            <v>El IDARTES se compromete a gestionar las solicitudes de Permiso Unificado de Filmaciones Audiovisuales - PUFA y conceder a CAMARA DIGITAL SAS el uso y aprovechamiento económico de los espacios públicos para filmaciones audiovisuales registrados y aprobados a través de la Comisión Fílmica de Bogotá - CFB y CAMARA DIGITAL SAS acepta pagar la respectiva retribución económica y cumplir con las condiciones establecidas por el IDARTES y la normatividad vigente para el uso del espacio público (...)</v>
          </cell>
          <cell r="AK1639" t="str">
            <v>Camara Digital S.A.S</v>
          </cell>
          <cell r="AL1639">
            <v>900428286</v>
          </cell>
          <cell r="AM1639" t="str">
            <v>PUFA-107-2024</v>
          </cell>
          <cell r="AP1639" t="str">
            <v>SECOP II</v>
          </cell>
          <cell r="AS1639" t="str">
            <v>Falso</v>
          </cell>
          <cell r="AU1639" t="str">
            <v>SI</v>
          </cell>
          <cell r="AV1639" t="str">
            <v>Septiembre</v>
          </cell>
          <cell r="AW1639" t="e">
            <v>#N/A</v>
          </cell>
          <cell r="AX1639">
            <v>45403</v>
          </cell>
          <cell r="AY1639" t="str">
            <v>#REF!</v>
          </cell>
          <cell r="AZ1639" t="str">
            <v>CO1.PCCNTR.6231831</v>
          </cell>
        </row>
        <row r="1640">
          <cell r="D1640" t="str">
            <v>PUFA-108-2024</v>
          </cell>
          <cell r="E1640" t="str">
            <v>LINA MARIA GAVIRIA HURTADO</v>
          </cell>
          <cell r="F1640" t="str">
            <v>Subdirección de las Artes</v>
          </cell>
          <cell r="G1640" t="str">
            <v>Gerencia de Artes Audiovisuales</v>
          </cell>
          <cell r="H1640" t="str">
            <v>GERENTE DE ARTES AUDIOVISUALES</v>
          </cell>
          <cell r="I1640" t="str">
            <v>Contratación Directa</v>
          </cell>
          <cell r="J1640" t="str">
            <v>Contratación directa.</v>
          </cell>
          <cell r="K1640" t="str">
            <v>Prestación de servicios</v>
          </cell>
          <cell r="L1640" t="str">
            <v>17 17. Contrato de Prestación de Servicios</v>
          </cell>
          <cell r="M1640" t="str">
            <v xml:space="preserve">49 49-Otros Servicios </v>
          </cell>
          <cell r="N1640" t="str">
            <v>No</v>
          </cell>
          <cell r="O1640" t="str">
            <v>N/A</v>
          </cell>
          <cell r="P1640">
            <v>45401</v>
          </cell>
          <cell r="Q1640">
            <v>45404</v>
          </cell>
          <cell r="R1640">
            <v>45404</v>
          </cell>
          <cell r="S1640">
            <v>1</v>
          </cell>
          <cell r="T1640" t="str">
            <v>En Ejecución</v>
          </cell>
          <cell r="U1640" t="str">
            <v>LINA MARIA GAVIRIA HURTADO</v>
          </cell>
          <cell r="V1640">
            <v>52247497</v>
          </cell>
          <cell r="X1640" t="str">
            <v>Ricardo Alfonso Cantor Bossa</v>
          </cell>
          <cell r="Y1640">
            <v>80797050</v>
          </cell>
          <cell r="Z1640" t="str">
            <v>N/A</v>
          </cell>
          <cell r="AC1640" t="str">
            <v>N/A - Valor Cero / Coproducción</v>
          </cell>
          <cell r="AE1640">
            <v>0</v>
          </cell>
          <cell r="AF1640">
            <v>0</v>
          </cell>
          <cell r="AI1640" t="str">
            <v>N/A</v>
          </cell>
          <cell r="AJ1640"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1640" t="str">
            <v>Agora Entertainment sas</v>
          </cell>
          <cell r="AL1640">
            <v>900338318</v>
          </cell>
          <cell r="AM1640" t="str">
            <v>PUFA-108-2024</v>
          </cell>
          <cell r="AP1640" t="str">
            <v>SECOP II</v>
          </cell>
          <cell r="AS1640" t="str">
            <v>Falso</v>
          </cell>
          <cell r="AU1640" t="str">
            <v>SI</v>
          </cell>
          <cell r="AV1640" t="str">
            <v>Septiembre</v>
          </cell>
          <cell r="AW1640" t="e">
            <v>#N/A</v>
          </cell>
          <cell r="AX1640">
            <v>45404</v>
          </cell>
          <cell r="AY1640" t="str">
            <v>#REF!</v>
          </cell>
          <cell r="AZ1640" t="str">
            <v>CO1.PCCNTR.6234062</v>
          </cell>
        </row>
        <row r="1641">
          <cell r="D1641" t="str">
            <v>1477-2024</v>
          </cell>
          <cell r="E1641" t="str">
            <v>LINA MARIA GAVIRIA HURTADO</v>
          </cell>
          <cell r="F1641" t="str">
            <v>Subdirección de las Artes</v>
          </cell>
          <cell r="I1641" t="str">
            <v>Contratación Directa</v>
          </cell>
          <cell r="J1641" t="str">
            <v>Contratación directa.</v>
          </cell>
          <cell r="K1641" t="str">
            <v>Prestación de servicios</v>
          </cell>
          <cell r="N1641" t="str">
            <v>Si</v>
          </cell>
          <cell r="O1641" t="str">
            <v>Contrato Prestación de Servicios Apoyo a la Gestión</v>
          </cell>
          <cell r="P1641">
            <v>45404</v>
          </cell>
          <cell r="Q1641">
            <v>45408</v>
          </cell>
          <cell r="R1641">
            <v>45483</v>
          </cell>
          <cell r="S1641">
            <v>75</v>
          </cell>
          <cell r="T1641" t="str">
            <v>En Ejecución</v>
          </cell>
          <cell r="U1641" t="str">
            <v>LINA MARIA GAVIRIA HURTADO</v>
          </cell>
          <cell r="X1641" t="str">
            <v>LIZ ALEJANDRA SORIANO WILCHES</v>
          </cell>
          <cell r="Z1641" t="str">
            <v>Inversión</v>
          </cell>
          <cell r="AA1641">
            <v>2020110010139</v>
          </cell>
          <cell r="AC1641" t="str">
            <v>O23011601150000007594</v>
          </cell>
          <cell r="AF1641">
            <v>9000000</v>
          </cell>
          <cell r="AJ1641" t="str">
            <v>Prestar servicios de apoyo a la gestión a la Subdirección de las Artes - Gerencia de Literatura en el desarrollo de acciones de promoción de lectura en los eventos y espacios definidos por la dependencia y de acuerdo con los lineamientos que trace la Gerencia de Literatura.</v>
          </cell>
          <cell r="AK1641" t="str">
            <v>Santiago Gómez Castañeda</v>
          </cell>
          <cell r="AL1641">
            <v>1032476160</v>
          </cell>
          <cell r="AM1641" t="str">
            <v>1477-2024</v>
          </cell>
          <cell r="AP1641" t="str">
            <v>SECOP II</v>
          </cell>
          <cell r="AS1641" t="str">
            <v>Falso</v>
          </cell>
          <cell r="AU1641" t="str">
            <v>SI</v>
          </cell>
          <cell r="AV1641" t="str">
            <v>Abril</v>
          </cell>
          <cell r="AW1641" t="e">
            <v>#N/A</v>
          </cell>
          <cell r="AX1641">
            <v>45483</v>
          </cell>
          <cell r="AY1641" t="str">
            <v>#REF!</v>
          </cell>
          <cell r="AZ1641" t="str">
            <v>CO1.PCCNTR.6234461</v>
          </cell>
        </row>
        <row r="1642">
          <cell r="D1642" t="str">
            <v>1510-2024</v>
          </cell>
          <cell r="E1642" t="str">
            <v>ANDRES FELIPE ALBARRACIN RODRIGUEZ</v>
          </cell>
          <cell r="F1642" t="str">
            <v>Subdirección Administrativa y Financiera</v>
          </cell>
          <cell r="I1642" t="str">
            <v>Contratación Directa</v>
          </cell>
          <cell r="J1642" t="str">
            <v>Contratación directa.</v>
          </cell>
          <cell r="K1642" t="str">
            <v>Prestación de servicios</v>
          </cell>
          <cell r="N1642" t="str">
            <v>Si</v>
          </cell>
          <cell r="O1642" t="str">
            <v>Contrato Prestación de Servicios Profesionales</v>
          </cell>
          <cell r="P1642">
            <v>45404</v>
          </cell>
          <cell r="Q1642">
            <v>45407</v>
          </cell>
          <cell r="R1642">
            <v>45688</v>
          </cell>
          <cell r="S1642">
            <v>277</v>
          </cell>
          <cell r="T1642" t="str">
            <v>En Ejecución</v>
          </cell>
          <cell r="U1642" t="str">
            <v>ANDRES FELIPE ALBARRACIN RODRIGUEZ</v>
          </cell>
          <cell r="X1642" t="str">
            <v>JOSE ALEJANDRO LEON CARDENAS</v>
          </cell>
          <cell r="Z1642" t="str">
            <v>Inversión</v>
          </cell>
          <cell r="AA1642">
            <v>2020110010376</v>
          </cell>
          <cell r="AC1642" t="str">
            <v>O23011605560000007902</v>
          </cell>
          <cell r="AF1642">
            <v>48853750</v>
          </cell>
          <cell r="AI1642" t="str">
            <v>$ 5.329.500,00</v>
          </cell>
          <cell r="AJ1642" t="str">
            <v>Prestar servicios profesionales al Instituto Distrital de las Artes IDARTES - Subdirección Administrativa y Financiera - en la unidad de gestión de Contabilidad, para desarrollar actividades asociadas al análisis, causación de órdenes de pago, revisión de formatos de información exógena nacional y distrital y seguimiento a los planes de mejoramiento de la unidad.</v>
          </cell>
          <cell r="AK1642" t="str">
            <v>YEISSON FERNANDO ORTIZ SABOGAL</v>
          </cell>
          <cell r="AL1642">
            <v>1012330327</v>
          </cell>
          <cell r="AM1642" t="str">
            <v>1510-2024</v>
          </cell>
          <cell r="AP1642" t="str">
            <v>SECOP II</v>
          </cell>
          <cell r="AS1642" t="str">
            <v>Falso</v>
          </cell>
          <cell r="AU1642" t="str">
            <v>SI</v>
          </cell>
          <cell r="AV1642" t="str">
            <v>Abril</v>
          </cell>
          <cell r="AW1642" t="e">
            <v>#N/A</v>
          </cell>
          <cell r="AX1642">
            <v>45688</v>
          </cell>
          <cell r="AY1642" t="str">
            <v>#REF!</v>
          </cell>
          <cell r="AZ1642" t="str">
            <v>CO1.PCCNTR.6238201</v>
          </cell>
        </row>
        <row r="1643">
          <cell r="D1643" t="str">
            <v>1511-2024</v>
          </cell>
          <cell r="E1643" t="str">
            <v>LINA MARIA GAVIRIA HURTADO</v>
          </cell>
          <cell r="F1643" t="str">
            <v>Subdirección de las Artes</v>
          </cell>
          <cell r="I1643" t="str">
            <v>Contratación Directa</v>
          </cell>
          <cell r="J1643" t="str">
            <v>Contratación directa.</v>
          </cell>
          <cell r="K1643" t="str">
            <v>Prestación de servicios</v>
          </cell>
          <cell r="N1643" t="str">
            <v>Si</v>
          </cell>
          <cell r="O1643" t="str">
            <v>Contrato Prestación de Servicios Profesionales</v>
          </cell>
          <cell r="P1643">
            <v>45404</v>
          </cell>
          <cell r="Q1643">
            <v>45408</v>
          </cell>
          <cell r="R1643">
            <v>45499</v>
          </cell>
          <cell r="S1643">
            <v>91</v>
          </cell>
          <cell r="T1643" t="str">
            <v>En Ejecución</v>
          </cell>
          <cell r="U1643" t="str">
            <v>LINA MARIA GAVIRIA HURTADO</v>
          </cell>
          <cell r="X1643" t="str">
            <v>LINA MARIA GAVIRIA HURTADO</v>
          </cell>
          <cell r="Z1643" t="str">
            <v>Inversión</v>
          </cell>
          <cell r="AA1643">
            <v>2020110010063</v>
          </cell>
          <cell r="AC1643" t="str">
            <v>O23011601210000007585</v>
          </cell>
          <cell r="AF1643">
            <v>35530000</v>
          </cell>
          <cell r="AJ1643" t="str">
            <v>Prestar los servicios profesionales al Idartes - Subdirección de las Artes en las acciones de planeación, seguimiento y ejecución en las etapas de preproducción, producción y posproducción de los eventos y/o actividades misionales que realice la dependencia y las unidades de gestión que la conforman</v>
          </cell>
          <cell r="AK1643" t="str">
            <v>KATHERINE MORALES ACOSTA</v>
          </cell>
          <cell r="AL1643">
            <v>52822546</v>
          </cell>
          <cell r="AM1643" t="str">
            <v>1511-2024</v>
          </cell>
          <cell r="AP1643" t="str">
            <v>SECOP II</v>
          </cell>
          <cell r="AS1643" t="str">
            <v>Falso</v>
          </cell>
          <cell r="AU1643" t="str">
            <v>SI</v>
          </cell>
          <cell r="AV1643" t="str">
            <v>Abril</v>
          </cell>
          <cell r="AW1643" t="e">
            <v>#N/A</v>
          </cell>
          <cell r="AX1643">
            <v>45499</v>
          </cell>
          <cell r="AY1643" t="str">
            <v>#REF!</v>
          </cell>
          <cell r="AZ1643" t="str">
            <v>CO1.PCCNTR.6234028</v>
          </cell>
        </row>
        <row r="1644">
          <cell r="D1644" t="str">
            <v>1517-2024</v>
          </cell>
          <cell r="E1644" t="str">
            <v>ALBA YANETH REYES SUÁREZ</v>
          </cell>
          <cell r="F1644" t="str">
            <v>Subdirección de Formación Artistica</v>
          </cell>
          <cell r="G1644" t="str">
            <v>Subdirección de Formación Artística</v>
          </cell>
          <cell r="H1644" t="str">
            <v>Programa Nidos</v>
          </cell>
          <cell r="I1644" t="str">
            <v>Contratación Directa</v>
          </cell>
          <cell r="J1644" t="str">
            <v>Contratación directa.</v>
          </cell>
          <cell r="K1644" t="str">
            <v>Prestación de servicios</v>
          </cell>
          <cell r="N1644" t="str">
            <v>Si</v>
          </cell>
          <cell r="O1644" t="str">
            <v>Contrato Prestación de Servicios Profesionales</v>
          </cell>
          <cell r="P1644">
            <v>45404</v>
          </cell>
          <cell r="Q1644">
            <v>45406</v>
          </cell>
          <cell r="R1644">
            <v>45608</v>
          </cell>
          <cell r="S1644">
            <v>199</v>
          </cell>
          <cell r="T1644" t="str">
            <v>En Ejecución</v>
          </cell>
          <cell r="U1644" t="str">
            <v>ALBA YANETH REYES SUÁREZ</v>
          </cell>
          <cell r="X1644" t="str">
            <v>ALBA YANETH REYES SUAREZ</v>
          </cell>
          <cell r="Z1644" t="str">
            <v>Inversión</v>
          </cell>
          <cell r="AA1644">
            <v>2020110010209</v>
          </cell>
          <cell r="AC1644" t="str">
            <v>O23011601120000007617</v>
          </cell>
          <cell r="AF1644">
            <v>21885400</v>
          </cell>
          <cell r="AI1644" t="str">
            <v>$ 2.998.000,00</v>
          </cell>
          <cell r="AJ1644" t="str">
            <v>Prestar servicios profesionales al Idartes- Subdirección de Formación Artística en el proceso de creación, implementación y documentación de acciones artísticas, pedagógicas y territoriales de los componentes del Programa Nidos, en el marco del Convenio Interadministrativo No. 6084778 de 2024 celebrado entre la Secretaría de Educación del Distrito y el Instituto Distrital de las Artes - Idartes.</v>
          </cell>
          <cell r="AK1644" t="str">
            <v>freyman camilo abril gomez</v>
          </cell>
          <cell r="AL1644">
            <v>1030642606</v>
          </cell>
          <cell r="AM1644" t="str">
            <v>1517-2024</v>
          </cell>
          <cell r="AP1644" t="str">
            <v>SECOP II</v>
          </cell>
          <cell r="AS1644" t="str">
            <v>Falso</v>
          </cell>
          <cell r="AU1644" t="str">
            <v>SI</v>
          </cell>
          <cell r="AV1644" t="str">
            <v>Abril</v>
          </cell>
          <cell r="AW1644" t="e">
            <v>#N/A</v>
          </cell>
          <cell r="AX1644">
            <v>45608</v>
          </cell>
          <cell r="AY1644" t="str">
            <v>#REF!</v>
          </cell>
          <cell r="AZ1644" t="str">
            <v>CO1.PCCNTR.6233712</v>
          </cell>
        </row>
        <row r="1645">
          <cell r="D1645" t="str">
            <v>1526-2024</v>
          </cell>
          <cell r="E1645" t="str">
            <v>ALBA YANETH REYES SUÁREZ</v>
          </cell>
          <cell r="F1645" t="str">
            <v>Subdirección de Formación Artistica</v>
          </cell>
          <cell r="G1645" t="str">
            <v>Subdirección de Formación Artística</v>
          </cell>
          <cell r="H1645" t="str">
            <v>Programa Crea</v>
          </cell>
          <cell r="I1645" t="str">
            <v>Contratación Directa</v>
          </cell>
          <cell r="J1645" t="str">
            <v>Contratación directa.</v>
          </cell>
          <cell r="K1645" t="str">
            <v>Prestación de servicios</v>
          </cell>
          <cell r="N1645" t="str">
            <v>Si</v>
          </cell>
          <cell r="O1645" t="str">
            <v>Contrato Prestación de Servicios Profesionales</v>
          </cell>
          <cell r="P1645">
            <v>45404</v>
          </cell>
          <cell r="Q1645">
            <v>45408</v>
          </cell>
          <cell r="R1645">
            <v>45649</v>
          </cell>
          <cell r="S1645">
            <v>238</v>
          </cell>
          <cell r="T1645" t="str">
            <v>En Ejecución</v>
          </cell>
          <cell r="U1645" t="str">
            <v>ALBA YANETH REYES SUÁREZ</v>
          </cell>
          <cell r="X1645" t="str">
            <v>LILIAN OSMARLA PEREZ QUINTERO</v>
          </cell>
          <cell r="Z1645" t="str">
            <v>Inversión</v>
          </cell>
          <cell r="AA1645">
            <v>2020110010061</v>
          </cell>
          <cell r="AC1645" t="str">
            <v>O23011601140000007619</v>
          </cell>
          <cell r="AF1645">
            <v>48847867</v>
          </cell>
          <cell r="AI1645" t="str">
            <v>$ 5.572.000,00</v>
          </cell>
          <cell r="AJ1645"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645" t="str">
            <v>ANDREA DEL PILAR BUITRAGO GOMEZ</v>
          </cell>
          <cell r="AL1645">
            <v>52747027</v>
          </cell>
          <cell r="AM1645" t="str">
            <v>1526-2024</v>
          </cell>
          <cell r="AP1645" t="str">
            <v>SECOP II</v>
          </cell>
          <cell r="AS1645" t="str">
            <v>Falso</v>
          </cell>
          <cell r="AU1645" t="str">
            <v>SI</v>
          </cell>
          <cell r="AV1645" t="str">
            <v>Abril</v>
          </cell>
          <cell r="AW1645" t="e">
            <v>#N/A</v>
          </cell>
          <cell r="AX1645">
            <v>45649</v>
          </cell>
          <cell r="AY1645" t="str">
            <v>#REF!</v>
          </cell>
          <cell r="AZ1645" t="str">
            <v>CO1.PCCNTR.6233396</v>
          </cell>
        </row>
        <row r="1646">
          <cell r="D1646" t="str">
            <v>1528-2024</v>
          </cell>
          <cell r="E1646" t="str">
            <v>ALBA YANETH REYES SUÁREZ</v>
          </cell>
          <cell r="F1646" t="str">
            <v>Subdirección de Formación Artistica</v>
          </cell>
          <cell r="G1646" t="str">
            <v>Subdirección de Formación Artística</v>
          </cell>
          <cell r="I1646" t="str">
            <v>Contratación Directa</v>
          </cell>
          <cell r="J1646" t="str">
            <v>Contratación directa.</v>
          </cell>
          <cell r="K1646" t="str">
            <v>Prestación de servicios</v>
          </cell>
          <cell r="N1646" t="str">
            <v>Si</v>
          </cell>
          <cell r="O1646" t="str">
            <v>Contrato Prestación de Servicios Profesionales</v>
          </cell>
          <cell r="P1646">
            <v>45404</v>
          </cell>
          <cell r="Q1646">
            <v>45411</v>
          </cell>
          <cell r="R1646">
            <v>45641</v>
          </cell>
          <cell r="S1646">
            <v>227</v>
          </cell>
          <cell r="T1646" t="str">
            <v>En Ejecución</v>
          </cell>
          <cell r="U1646" t="str">
            <v>ALBA YANETH REYES SUÁREZ</v>
          </cell>
          <cell r="X1646" t="str">
            <v>ALBA YANETH REYES SUAREZ</v>
          </cell>
          <cell r="Z1646" t="str">
            <v>Inversión</v>
          </cell>
          <cell r="AA1646">
            <v>2020110010209</v>
          </cell>
          <cell r="AC1646" t="str">
            <v>O23011601120000007617</v>
          </cell>
          <cell r="AF1646">
            <v>37572400</v>
          </cell>
          <cell r="AI1646" t="str">
            <v>$ 4.582.000,00</v>
          </cell>
          <cell r="AJ1646" t="str">
            <v>Prestar servicios profesionales al Instituto Distrital de las Artes - Idartes, Subdirección de Formación Artística en las acciones requeridas para la estrategia de contenidos artísticos para la primera infancia, en actividades presenciales y no presenciales, en el marco del proyecto de inversión 7617 "Aportes al desarrollo integral a través de las artes para la primera infancia en Bogotá".</v>
          </cell>
          <cell r="AK1646" t="str">
            <v>ANDRÓMEDA ROBIN CATALINA CONTRERAS RODRÍGUEZ</v>
          </cell>
          <cell r="AL1646">
            <v>1013595661</v>
          </cell>
          <cell r="AM1646" t="str">
            <v>1528-2024</v>
          </cell>
          <cell r="AP1646" t="str">
            <v>SECOP II</v>
          </cell>
          <cell r="AS1646" t="str">
            <v>Falso</v>
          </cell>
          <cell r="AU1646" t="str">
            <v>SI</v>
          </cell>
          <cell r="AV1646" t="str">
            <v>Abril</v>
          </cell>
          <cell r="AW1646" t="e">
            <v>#N/A</v>
          </cell>
          <cell r="AX1646">
            <v>45641</v>
          </cell>
          <cell r="AY1646" t="str">
            <v>#REF!</v>
          </cell>
          <cell r="AZ1646" t="str">
            <v>CO1.PCCNTR.6231625</v>
          </cell>
        </row>
        <row r="1647">
          <cell r="D1647" t="str">
            <v>1529-2024</v>
          </cell>
          <cell r="E1647" t="str">
            <v>ALBA YANETH REYES SUÁREZ</v>
          </cell>
          <cell r="F1647" t="str">
            <v>Subdirección de Formación Artistica</v>
          </cell>
          <cell r="G1647" t="str">
            <v>Subdirección de Formación Artística</v>
          </cell>
          <cell r="H1647" t="str">
            <v>Programa Crea</v>
          </cell>
          <cell r="I1647" t="str">
            <v>Contratación Directa</v>
          </cell>
          <cell r="J1647" t="str">
            <v>Contratación directa.</v>
          </cell>
          <cell r="K1647" t="str">
            <v>Prestación de servicios</v>
          </cell>
          <cell r="N1647" t="str">
            <v>Si</v>
          </cell>
          <cell r="O1647" t="str">
            <v>Contrato Prestación de Servicios Apoyo a la Gestión</v>
          </cell>
          <cell r="P1647">
            <v>45404</v>
          </cell>
          <cell r="Q1647">
            <v>45412</v>
          </cell>
          <cell r="R1647">
            <v>45473</v>
          </cell>
          <cell r="S1647">
            <v>61</v>
          </cell>
          <cell r="T1647" t="str">
            <v>En Ejecución</v>
          </cell>
          <cell r="U1647" t="str">
            <v>ALBA YANETH REYES SUÁREZ</v>
          </cell>
          <cell r="X1647" t="str">
            <v>ALBA YANETH REYES SUAREZ</v>
          </cell>
          <cell r="Z1647" t="str">
            <v>Inversión</v>
          </cell>
          <cell r="AA1647">
            <v>2020110010061</v>
          </cell>
          <cell r="AC1647" t="str">
            <v>O23011601140000007619</v>
          </cell>
          <cell r="AF1647">
            <v>12374000</v>
          </cell>
          <cell r="AJ1647" t="str">
            <v>Prestar servicios de apoyo a la gestión al IDARTES - Subdirección de Formación Artística, Programa Crea, para la articulación de la gestión territorial y pedagógica, en las localidades donde la entidad haga presencia, en el marco del convenio suscrito entre el Instituto Distrital de las Artes - IDARTES y la Secretaría de Educación Distrital - SED, acorde con los requerimientos de la entidad.</v>
          </cell>
          <cell r="AK1647" t="str">
            <v>DANIEL FELIPE RODRIGUEZ ANGEL</v>
          </cell>
          <cell r="AL1647">
            <v>80902866</v>
          </cell>
          <cell r="AM1647" t="str">
            <v>1529-2024</v>
          </cell>
          <cell r="AP1647" t="str">
            <v>SECOP II</v>
          </cell>
          <cell r="AS1647" t="str">
            <v>Falso</v>
          </cell>
          <cell r="AU1647" t="str">
            <v>SI</v>
          </cell>
          <cell r="AV1647" t="str">
            <v>Abril</v>
          </cell>
          <cell r="AW1647" t="e">
            <v>#N/A</v>
          </cell>
          <cell r="AX1647">
            <v>45473</v>
          </cell>
          <cell r="AY1647" t="str">
            <v>#REF!</v>
          </cell>
          <cell r="AZ1647" t="str">
            <v>CO1.PCCNTR.6231604</v>
          </cell>
        </row>
        <row r="1648">
          <cell r="D1648" t="str">
            <v>1535-2024</v>
          </cell>
          <cell r="E1648" t="str">
            <v>LINA MARIA GAVIRIA HURTADO</v>
          </cell>
          <cell r="F1648" t="str">
            <v>Subdirección de las Artes</v>
          </cell>
          <cell r="I1648" t="str">
            <v>Contratación Directa</v>
          </cell>
          <cell r="J1648" t="str">
            <v>Contratación directa.</v>
          </cell>
          <cell r="K1648" t="str">
            <v>Prestación de servicios</v>
          </cell>
          <cell r="N1648" t="str">
            <v>Si</v>
          </cell>
          <cell r="O1648" t="str">
            <v>Contrato Prestación de Servicios Profesionales</v>
          </cell>
          <cell r="P1648">
            <v>45404</v>
          </cell>
          <cell r="Q1648">
            <v>45418</v>
          </cell>
          <cell r="R1648">
            <v>45488</v>
          </cell>
          <cell r="S1648">
            <v>70</v>
          </cell>
          <cell r="T1648" t="str">
            <v>En Ejecución</v>
          </cell>
          <cell r="U1648" t="str">
            <v>LINA MARIA GAVIRIA HURTADO</v>
          </cell>
          <cell r="X1648" t="str">
            <v>LINA MARIA GAVIRIA HURTADO</v>
          </cell>
          <cell r="Z1648" t="str">
            <v>Inversión</v>
          </cell>
          <cell r="AA1648">
            <v>2020110010063</v>
          </cell>
          <cell r="AC1648" t="str">
            <v>O23011601210000007585</v>
          </cell>
          <cell r="AF1648">
            <v>27720000</v>
          </cell>
          <cell r="AJ1648" t="str">
            <v>Prestar servicios profesionales al Idartes - Subdireccion de las artes, para desarrollar acciones e implementar estrategias de articulacion enfocadas al fomento en red y la participacion activa de las redes colaborativas entre agentes y colectivos artisticos para la dinamizacion de la economia creativa y cultural de los agentes artisticos de la ciudad de Bogota.</v>
          </cell>
          <cell r="AK1648" t="str">
            <v>CARLOS ANDRES CAMARGO GAVIRIA</v>
          </cell>
          <cell r="AL1648">
            <v>1014180737</v>
          </cell>
          <cell r="AM1648" t="str">
            <v>1535-2024</v>
          </cell>
          <cell r="AP1648" t="str">
            <v>SECOP II</v>
          </cell>
          <cell r="AS1648" t="str">
            <v>Falso</v>
          </cell>
          <cell r="AU1648" t="str">
            <v>SI</v>
          </cell>
          <cell r="AV1648" t="str">
            <v>Mayo</v>
          </cell>
          <cell r="AW1648" t="e">
            <v>#N/A</v>
          </cell>
          <cell r="AX1648">
            <v>45488</v>
          </cell>
          <cell r="AY1648" t="str">
            <v>#REF!</v>
          </cell>
          <cell r="AZ1648" t="str">
            <v>CO1.PCCNTR.6227418</v>
          </cell>
        </row>
        <row r="1649">
          <cell r="D1649" t="str">
            <v>1536-2024</v>
          </cell>
          <cell r="E1649" t="str">
            <v>LINA MARIA GAVIRIA HURTADO</v>
          </cell>
          <cell r="F1649" t="str">
            <v>Subdirección de las Artes</v>
          </cell>
          <cell r="I1649" t="str">
            <v>Contratación Directa</v>
          </cell>
          <cell r="J1649" t="str">
            <v>Contratación directa.</v>
          </cell>
          <cell r="K1649" t="str">
            <v>Prestación de servicios</v>
          </cell>
          <cell r="N1649" t="str">
            <v>Si</v>
          </cell>
          <cell r="O1649" t="str">
            <v>Contrato Prestación de Servicios Apoyo a la Gestión</v>
          </cell>
          <cell r="P1649">
            <v>45404</v>
          </cell>
          <cell r="Q1649">
            <v>45412</v>
          </cell>
          <cell r="R1649">
            <v>45488</v>
          </cell>
          <cell r="S1649">
            <v>76</v>
          </cell>
          <cell r="T1649" t="str">
            <v>En Ejecución</v>
          </cell>
          <cell r="U1649" t="str">
            <v>LINA MARIA GAVIRIA HURTADO</v>
          </cell>
          <cell r="X1649" t="str">
            <v>LINA MARIA GAVIRIA HURTADO</v>
          </cell>
          <cell r="Z1649" t="str">
            <v>Inversión</v>
          </cell>
          <cell r="AA1649">
            <v>2020110010141</v>
          </cell>
          <cell r="AC1649" t="str">
            <v>O23011601240000007598</v>
          </cell>
          <cell r="AF1649">
            <v>21269500</v>
          </cell>
          <cell r="AJ1649" t="str">
            <v>Prestar servicios de apoyo a la gestion al Idartes-Subdireccion de las Artes, en el desarrollo de procesos y acciones de produccion de manera transversal a los procesos de formacion, circulacion, articulacion y gestion del conocimiento, que favorezcan a la economia creativa y cultural del ecosistema artistico de la ciudad de Bogota.</v>
          </cell>
          <cell r="AK1649" t="str">
            <v>ALEJANDRA BUITRAGO ORTEGON</v>
          </cell>
          <cell r="AL1649">
            <v>1026286746</v>
          </cell>
          <cell r="AM1649" t="str">
            <v>1536-2024</v>
          </cell>
          <cell r="AP1649" t="str">
            <v>SECOP II</v>
          </cell>
          <cell r="AS1649" t="str">
            <v>Falso</v>
          </cell>
          <cell r="AU1649" t="str">
            <v>SI</v>
          </cell>
          <cell r="AV1649" t="str">
            <v>Abril</v>
          </cell>
          <cell r="AW1649" t="e">
            <v>#N/A</v>
          </cell>
          <cell r="AX1649">
            <v>45488</v>
          </cell>
          <cell r="AY1649" t="str">
            <v>#REF!</v>
          </cell>
          <cell r="AZ1649" t="str">
            <v>CO1.PCCNTR.6227354</v>
          </cell>
        </row>
        <row r="1650">
          <cell r="D1650" t="str">
            <v>1539-2024</v>
          </cell>
          <cell r="E1650" t="str">
            <v>LINA MARIA GAVIRIA HURTADO</v>
          </cell>
          <cell r="F1650" t="str">
            <v>Subdirección de las Artes</v>
          </cell>
          <cell r="H1650" t="str">
            <v>Area de Comunicaciones</v>
          </cell>
          <cell r="I1650" t="str">
            <v>Contratación Directa</v>
          </cell>
          <cell r="J1650" t="str">
            <v>Contratación directa.</v>
          </cell>
          <cell r="K1650" t="str">
            <v>Prestación de servicios</v>
          </cell>
          <cell r="N1650" t="str">
            <v>Si</v>
          </cell>
          <cell r="O1650" t="str">
            <v>Contrato Prestación de Servicios Profesionales</v>
          </cell>
          <cell r="P1650">
            <v>45404</v>
          </cell>
          <cell r="Q1650">
            <v>45405</v>
          </cell>
          <cell r="R1650">
            <v>45657</v>
          </cell>
          <cell r="S1650">
            <v>249</v>
          </cell>
          <cell r="T1650" t="str">
            <v>En Ejecución</v>
          </cell>
          <cell r="U1650" t="str">
            <v>LINA MARIA GAVIRIA HURTADO</v>
          </cell>
          <cell r="X1650" t="str">
            <v>LINA MARIA GAVIRIA HURTADO</v>
          </cell>
          <cell r="Z1650" t="str">
            <v>Inversión</v>
          </cell>
          <cell r="AA1650">
            <v>2020110010063</v>
          </cell>
          <cell r="AC1650" t="str">
            <v>O23011601210000007585</v>
          </cell>
          <cell r="AF1650">
            <v>59166666</v>
          </cell>
          <cell r="AI1650" t="str">
            <v>$ 7.100.000,00</v>
          </cell>
          <cell r="AJ1650" t="str">
            <v>Prestar servicios profesionales al Idartes- Direccion General - Area de Comunicaciones en las actividades asociadas a los procesos de informacion, comunicacion, registro y divulgacion de los programas y proyectos desarrollados por la entidad</v>
          </cell>
          <cell r="AK1650" t="str">
            <v>Andrés UribeNaranjo</v>
          </cell>
          <cell r="AL1650">
            <v>75106339</v>
          </cell>
          <cell r="AM1650" t="str">
            <v>1539-2024</v>
          </cell>
          <cell r="AP1650" t="str">
            <v>SECOP II</v>
          </cell>
          <cell r="AS1650" t="str">
            <v>Falso</v>
          </cell>
          <cell r="AU1650" t="str">
            <v>SI</v>
          </cell>
          <cell r="AV1650" t="str">
            <v>Abril</v>
          </cell>
          <cell r="AW1650" t="e">
            <v>#N/A</v>
          </cell>
          <cell r="AX1650">
            <v>45657</v>
          </cell>
          <cell r="AY1650" t="str">
            <v>#REF!</v>
          </cell>
          <cell r="AZ1650" t="str">
            <v>CO1.PCCNTR.6227701</v>
          </cell>
        </row>
        <row r="1651">
          <cell r="D1651" t="str">
            <v>1545-2024</v>
          </cell>
          <cell r="E1651" t="str">
            <v>ANDRES FELIPE ALBARRACIN RODRIGUEZ</v>
          </cell>
          <cell r="F1651" t="str">
            <v>Subdirección Administrativa y Financiera</v>
          </cell>
          <cell r="H1651" t="str">
            <v>Área de Control Interno</v>
          </cell>
          <cell r="I1651" t="str">
            <v>Contratación Directa</v>
          </cell>
          <cell r="J1651" t="str">
            <v>Contratación directa.</v>
          </cell>
          <cell r="K1651" t="str">
            <v>Prestación de servicios</v>
          </cell>
          <cell r="N1651" t="str">
            <v>Si</v>
          </cell>
          <cell r="O1651" t="str">
            <v>Contrato Prestación de Servicios Profesionales</v>
          </cell>
          <cell r="P1651">
            <v>45404</v>
          </cell>
          <cell r="Q1651">
            <v>45406</v>
          </cell>
          <cell r="R1651">
            <v>45678</v>
          </cell>
          <cell r="S1651">
            <v>268</v>
          </cell>
          <cell r="T1651" t="str">
            <v>En Ejecución</v>
          </cell>
          <cell r="U1651" t="str">
            <v>ANDRES FELIPE ALBARRACIN RODRIGUEZ</v>
          </cell>
          <cell r="X1651" t="str">
            <v>MARIA DEL PILAR DUARTE FONTECHA</v>
          </cell>
          <cell r="Z1651" t="str">
            <v>Inversión</v>
          </cell>
          <cell r="AA1651">
            <v>2020110010376</v>
          </cell>
          <cell r="AC1651" t="str">
            <v>O23011605560000007902</v>
          </cell>
          <cell r="AF1651">
            <v>57684000</v>
          </cell>
          <cell r="AI1651" t="str">
            <v>$ 6.270.000,00</v>
          </cell>
          <cell r="AJ1651" t="str">
            <v>Prestar servicios profesionales como contadora realizando el apoyo a la planificación, ejecución, incluida la verificación del plan de implementación de MIPG y evaluación del Plan Anual de Auditoría 2024 del Instituto Distrital de las Artes en el Área de Control Interno.</v>
          </cell>
          <cell r="AK1651" t="str">
            <v>MÓNICA ALEJANDRA VIRGÜÉZ ROMERO</v>
          </cell>
          <cell r="AL1651">
            <v>52350815</v>
          </cell>
          <cell r="AM1651" t="str">
            <v>1545-2024</v>
          </cell>
          <cell r="AP1651" t="str">
            <v>SECOP II</v>
          </cell>
          <cell r="AS1651" t="str">
            <v>Falso</v>
          </cell>
          <cell r="AU1651" t="str">
            <v>SI</v>
          </cell>
          <cell r="AV1651" t="str">
            <v>Abril</v>
          </cell>
          <cell r="AW1651" t="e">
            <v>#N/A</v>
          </cell>
          <cell r="AX1651">
            <v>45678</v>
          </cell>
          <cell r="AY1651" t="str">
            <v>#REF!</v>
          </cell>
          <cell r="AZ1651" t="str">
            <v>CO1.PCCNTR.6240104</v>
          </cell>
        </row>
        <row r="1652">
          <cell r="D1652" t="str">
            <v>1546-2024</v>
          </cell>
          <cell r="E1652" t="str">
            <v>ALBA YANETH REYES SUÁREZ</v>
          </cell>
          <cell r="F1652" t="str">
            <v>Subdirección de Formación Artistica</v>
          </cell>
          <cell r="G1652" t="str">
            <v>Subdirección de Formación Artística</v>
          </cell>
          <cell r="H1652" t="str">
            <v>Programa Crea</v>
          </cell>
          <cell r="I1652" t="str">
            <v>Contratación Directa</v>
          </cell>
          <cell r="J1652" t="str">
            <v>Contratación directa.</v>
          </cell>
          <cell r="K1652" t="str">
            <v>Prestación de servicios</v>
          </cell>
          <cell r="N1652" t="str">
            <v>Si</v>
          </cell>
          <cell r="O1652" t="str">
            <v>Contrato Prestación de Servicios Profesionales</v>
          </cell>
          <cell r="P1652">
            <v>45404</v>
          </cell>
          <cell r="Q1652">
            <v>45408</v>
          </cell>
          <cell r="R1652">
            <v>45458</v>
          </cell>
          <cell r="S1652">
            <v>50</v>
          </cell>
          <cell r="T1652" t="str">
            <v>En Ejecución</v>
          </cell>
          <cell r="U1652" t="str">
            <v>ALBA YANETH REYES SUÁREZ</v>
          </cell>
          <cell r="X1652" t="str">
            <v>JORGE EDUARDO MARTINEZ GARCIA</v>
          </cell>
          <cell r="Z1652" t="str">
            <v>Inversión</v>
          </cell>
          <cell r="AA1652">
            <v>2020110010061</v>
          </cell>
          <cell r="AC1652" t="str">
            <v>O23011601140000007619</v>
          </cell>
          <cell r="AF1652">
            <v>6478164</v>
          </cell>
          <cell r="AJ1652"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652" t="str">
            <v>Selene Higuera Barajas</v>
          </cell>
          <cell r="AL1652">
            <v>1026284965</v>
          </cell>
          <cell r="AM1652" t="str">
            <v>1546-202</v>
          </cell>
          <cell r="AP1652" t="str">
            <v>SECOP II</v>
          </cell>
          <cell r="AS1652" t="str">
            <v>Falso</v>
          </cell>
          <cell r="AU1652" t="str">
            <v>SI</v>
          </cell>
          <cell r="AV1652" t="str">
            <v>Abril</v>
          </cell>
          <cell r="AW1652" t="e">
            <v>#N/A</v>
          </cell>
          <cell r="AX1652">
            <v>45458</v>
          </cell>
          <cell r="AY1652" t="str">
            <v>#REF!</v>
          </cell>
          <cell r="AZ1652" t="str">
            <v>CO1.PCCNTR.6238210</v>
          </cell>
        </row>
        <row r="1653">
          <cell r="D1653" t="str">
            <v>1549-2024</v>
          </cell>
          <cell r="E1653" t="str">
            <v>ALBA YANETH REYES SUÁREZ</v>
          </cell>
          <cell r="F1653" t="str">
            <v>Subdirección de Formación Artistica</v>
          </cell>
          <cell r="G1653" t="str">
            <v>Subdirección de Formación Artística</v>
          </cell>
          <cell r="H1653" t="str">
            <v>Programa Crea</v>
          </cell>
          <cell r="I1653" t="str">
            <v>Contratación Directa</v>
          </cell>
          <cell r="J1653" t="str">
            <v>Contratación directa.</v>
          </cell>
          <cell r="K1653" t="str">
            <v>Prestación de servicios</v>
          </cell>
          <cell r="N1653" t="str">
            <v>Si</v>
          </cell>
          <cell r="O1653" t="str">
            <v>Contrato Prestación de Servicios Apoyo a la Gestión</v>
          </cell>
          <cell r="P1653">
            <v>45404</v>
          </cell>
          <cell r="Q1653">
            <v>45408</v>
          </cell>
          <cell r="R1653">
            <v>45458</v>
          </cell>
          <cell r="S1653">
            <v>50</v>
          </cell>
          <cell r="T1653" t="str">
            <v>En Ejecución</v>
          </cell>
          <cell r="U1653" t="str">
            <v>ALBA YANETH REYES SUÁREZ</v>
          </cell>
          <cell r="X1653" t="str">
            <v>JORGE EDUARDO MARTINEZ GARCIA</v>
          </cell>
          <cell r="Z1653" t="str">
            <v>Inversión</v>
          </cell>
          <cell r="AA1653">
            <v>2020110010061</v>
          </cell>
          <cell r="AC1653" t="str">
            <v>O23011601140000007619</v>
          </cell>
          <cell r="AF1653">
            <v>4307490</v>
          </cell>
          <cell r="AJ1653"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653" t="str">
            <v>Viviana Carolina Alfonso Lozano</v>
          </cell>
          <cell r="AL1653">
            <v>1012465518</v>
          </cell>
          <cell r="AM1653" t="str">
            <v>1549-2024</v>
          </cell>
          <cell r="AP1653" t="str">
            <v>SECOP II</v>
          </cell>
          <cell r="AS1653" t="str">
            <v>Falso</v>
          </cell>
          <cell r="AU1653" t="str">
            <v>SI</v>
          </cell>
          <cell r="AV1653" t="str">
            <v>Abril</v>
          </cell>
          <cell r="AW1653" t="e">
            <v>#N/A</v>
          </cell>
          <cell r="AX1653">
            <v>45458</v>
          </cell>
          <cell r="AY1653" t="str">
            <v>#REF!</v>
          </cell>
          <cell r="AZ1653" t="str">
            <v>CO1.PCCNTR.6239274</v>
          </cell>
        </row>
        <row r="1654">
          <cell r="D1654" t="str">
            <v>1556-2024</v>
          </cell>
          <cell r="E1654" t="str">
            <v>ALBA YANETH REYES SUÁREZ</v>
          </cell>
          <cell r="F1654" t="str">
            <v>Subdirección de Formación Artistica</v>
          </cell>
          <cell r="G1654" t="str">
            <v>Subdirección de Formación Artística</v>
          </cell>
          <cell r="H1654" t="str">
            <v>Programa Crea</v>
          </cell>
          <cell r="I1654" t="str">
            <v>Contratación Directa</v>
          </cell>
          <cell r="J1654" t="str">
            <v>Contratación directa.</v>
          </cell>
          <cell r="K1654" t="str">
            <v>Prestación de servicios</v>
          </cell>
          <cell r="N1654" t="str">
            <v>Si</v>
          </cell>
          <cell r="O1654" t="str">
            <v>Contrato Prestación de Servicios Apoyo a la Gestión</v>
          </cell>
          <cell r="P1654">
            <v>45404</v>
          </cell>
          <cell r="Q1654">
            <v>45405</v>
          </cell>
          <cell r="R1654">
            <v>45458</v>
          </cell>
          <cell r="S1654">
            <v>53</v>
          </cell>
          <cell r="T1654" t="str">
            <v>En Ejecución</v>
          </cell>
          <cell r="U1654" t="str">
            <v>ALBA YANETH REYES SUÁREZ</v>
          </cell>
          <cell r="X1654" t="str">
            <v>JORGE EDUARDO MARTINEZ GARCIA</v>
          </cell>
          <cell r="Z1654" t="str">
            <v>Inversión</v>
          </cell>
          <cell r="AA1654">
            <v>2020110010061</v>
          </cell>
          <cell r="AC1654" t="str">
            <v>O23011601140000007619</v>
          </cell>
          <cell r="AF1654">
            <v>4546795</v>
          </cell>
          <cell r="AJ1654"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v>
          </cell>
          <cell r="AK1654" t="str">
            <v>Fabio Fidel Vanegas Ayala</v>
          </cell>
          <cell r="AL1654">
            <v>85471794</v>
          </cell>
          <cell r="AM1654" t="str">
            <v>1556-2024</v>
          </cell>
          <cell r="AP1654" t="str">
            <v>SECOP II</v>
          </cell>
          <cell r="AS1654" t="str">
            <v>Falso</v>
          </cell>
          <cell r="AU1654" t="str">
            <v>SI</v>
          </cell>
          <cell r="AV1654" t="str">
            <v>Abril</v>
          </cell>
          <cell r="AW1654" t="e">
            <v>#N/A</v>
          </cell>
          <cell r="AX1654">
            <v>45458</v>
          </cell>
          <cell r="AY1654" t="str">
            <v>#REF!</v>
          </cell>
          <cell r="AZ1654" t="str">
            <v>CO1.PCCNTR.6230510</v>
          </cell>
        </row>
        <row r="1655">
          <cell r="D1655" t="str">
            <v>1585-2024</v>
          </cell>
          <cell r="E1655" t="str">
            <v>LINA MARIA GAVIRIA HURTADO</v>
          </cell>
          <cell r="F1655" t="str">
            <v>Subdirección de las Artes</v>
          </cell>
          <cell r="I1655" t="str">
            <v>Contratación Directa</v>
          </cell>
          <cell r="J1655" t="str">
            <v>Contratación directa.</v>
          </cell>
          <cell r="K1655" t="str">
            <v>Prestación de servicios</v>
          </cell>
          <cell r="N1655" t="str">
            <v>Si</v>
          </cell>
          <cell r="O1655" t="str">
            <v>Contrato Prestación de Servicios Profesionales</v>
          </cell>
          <cell r="P1655">
            <v>45404</v>
          </cell>
          <cell r="Q1655">
            <v>45411</v>
          </cell>
          <cell r="R1655">
            <v>45686</v>
          </cell>
          <cell r="S1655">
            <v>271</v>
          </cell>
          <cell r="T1655" t="str">
            <v>En Ejecución</v>
          </cell>
          <cell r="U1655" t="str">
            <v>LINA MARIA GAVIRIA HURTADO</v>
          </cell>
          <cell r="X1655" t="str">
            <v>LINA MARIA GAVIRIA HURTADO</v>
          </cell>
          <cell r="Z1655" t="str">
            <v>Inversión</v>
          </cell>
          <cell r="AA1655">
            <v>2020110010063</v>
          </cell>
          <cell r="AC1655" t="str">
            <v>O23011601210000007585</v>
          </cell>
          <cell r="AF1655">
            <v>58995000</v>
          </cell>
          <cell r="AI1655" t="str">
            <v>$ 6.555.000,00</v>
          </cell>
          <cell r="AJ1655" t="str">
            <v>Prestar servicios profesionales al Idartes - Subdirección de las Artes, en las actividades asociadas al acompañamiento y seguimiento administrativo, contable y financiero a los contratos y/o convenios suscritos por la dependencia y sus diferentes unidades de gestión</v>
          </cell>
          <cell r="AK1655" t="str">
            <v>ANGIE MILENA CADENA AGUDELO</v>
          </cell>
          <cell r="AL1655">
            <v>1014244324</v>
          </cell>
          <cell r="AM1655" t="str">
            <v>1585-2024</v>
          </cell>
          <cell r="AP1655" t="str">
            <v>SECOP II</v>
          </cell>
          <cell r="AS1655" t="str">
            <v>Falso</v>
          </cell>
          <cell r="AU1655" t="str">
            <v>SI</v>
          </cell>
          <cell r="AV1655" t="str">
            <v>Abril</v>
          </cell>
          <cell r="AW1655" t="e">
            <v>#N/A</v>
          </cell>
          <cell r="AX1655">
            <v>45686</v>
          </cell>
          <cell r="AY1655" t="str">
            <v>#REF!</v>
          </cell>
          <cell r="AZ1655" t="str">
            <v>CO1.PCCNTR.6238298</v>
          </cell>
        </row>
        <row r="1656">
          <cell r="D1656" t="str">
            <v>1587-2024</v>
          </cell>
          <cell r="E1656" t="str">
            <v>ALBA YANETH REYES SUÁREZ</v>
          </cell>
          <cell r="F1656" t="str">
            <v>Subdirección de Formación Artistica</v>
          </cell>
          <cell r="G1656" t="str">
            <v>Subdirección de Formación Artística</v>
          </cell>
          <cell r="H1656" t="str">
            <v>Programa Nidos</v>
          </cell>
          <cell r="I1656" t="str">
            <v>Contratación Directa</v>
          </cell>
          <cell r="J1656" t="str">
            <v>Contratación directa.</v>
          </cell>
          <cell r="K1656" t="str">
            <v>Prestación de servicios</v>
          </cell>
          <cell r="N1656" t="str">
            <v>Si</v>
          </cell>
          <cell r="O1656" t="str">
            <v>Contrato Prestación de Servicios Profesionales</v>
          </cell>
          <cell r="P1656">
            <v>45404</v>
          </cell>
          <cell r="Q1656">
            <v>45408</v>
          </cell>
          <cell r="R1656">
            <v>45611</v>
          </cell>
          <cell r="S1656">
            <v>200</v>
          </cell>
          <cell r="T1656" t="str">
            <v>En Ejecución</v>
          </cell>
          <cell r="U1656" t="str">
            <v>ALBA YANETH REYES SUÁREZ</v>
          </cell>
          <cell r="X1656" t="str">
            <v>ALBA YANETH REYES SUAREZ</v>
          </cell>
          <cell r="Z1656" t="str">
            <v>Inversión</v>
          </cell>
          <cell r="AA1656">
            <v>2020110010209</v>
          </cell>
          <cell r="AC1656" t="str">
            <v>O23011601120000007617</v>
          </cell>
          <cell r="AF1656">
            <v>32990400</v>
          </cell>
          <cell r="AI1656" t="str">
            <v>$ 4.582.000,00</v>
          </cell>
          <cell r="AJ1656" t="str">
            <v>Prestar servicios profesionales al Idartes- Subdirección de Formación Artística en las acciones de articulación territorial, para el desarrollo de las actividades del componente de fortalecimiento y de apoyo a la gestión del conocimiento del programa NIDOS</v>
          </cell>
          <cell r="AK1656" t="str">
            <v>Nelcy Cecilia Patiño Rincón</v>
          </cell>
          <cell r="AL1656">
            <v>1023876158</v>
          </cell>
          <cell r="AM1656" t="str">
            <v>1587-2024</v>
          </cell>
          <cell r="AP1656" t="str">
            <v>SECOP II</v>
          </cell>
          <cell r="AS1656" t="str">
            <v>Falso</v>
          </cell>
          <cell r="AU1656" t="str">
            <v>SI</v>
          </cell>
          <cell r="AV1656" t="str">
            <v>Abril</v>
          </cell>
          <cell r="AW1656" t="e">
            <v>#N/A</v>
          </cell>
          <cell r="AX1656">
            <v>45611</v>
          </cell>
          <cell r="AY1656" t="str">
            <v>#REF!</v>
          </cell>
          <cell r="AZ1656" t="str">
            <v>CO1.PCCNTR.6237959</v>
          </cell>
        </row>
        <row r="1657">
          <cell r="D1657" t="str">
            <v>1609-2024</v>
          </cell>
          <cell r="E1657" t="str">
            <v>LINA MARIA GAVIRIA HURTADO</v>
          </cell>
          <cell r="F1657" t="str">
            <v>Subdirección de las Artes</v>
          </cell>
          <cell r="I1657" t="str">
            <v>Contratación Directa</v>
          </cell>
          <cell r="J1657" t="str">
            <v>Contratación directa.</v>
          </cell>
          <cell r="K1657" t="str">
            <v>Prestación de servicios</v>
          </cell>
          <cell r="N1657" t="str">
            <v>Si</v>
          </cell>
          <cell r="O1657" t="str">
            <v>Contrato Prestación de Servicios Profesionales</v>
          </cell>
          <cell r="P1657">
            <v>45404</v>
          </cell>
          <cell r="Q1657">
            <v>45405</v>
          </cell>
          <cell r="R1657">
            <v>45665</v>
          </cell>
          <cell r="S1657">
            <v>256</v>
          </cell>
          <cell r="T1657" t="str">
            <v>En Ejecución</v>
          </cell>
          <cell r="U1657" t="str">
            <v>LINA MARIA GAVIRIA HURTADO</v>
          </cell>
          <cell r="X1657" t="str">
            <v>LINA MARIA GAVIRIA HURTADO</v>
          </cell>
          <cell r="Z1657" t="str">
            <v>Inversión</v>
          </cell>
          <cell r="AA1657">
            <v>2020110010060</v>
          </cell>
          <cell r="AC1657" t="str">
            <v>O23011601210000007600</v>
          </cell>
          <cell r="AF1657">
            <v>88000000</v>
          </cell>
          <cell r="AI1657" t="str">
            <v>$ 11.000.000,00</v>
          </cell>
          <cell r="AJ1657" t="str">
            <v>Prestar servicios profesionales al Idartes - Subdirección de las Artes en las actividades asociadas a la planeación, ejecución y análisis de los programas de fomento a las prácticas artísticas, orientando la gestión del Área de Convocatorias de la entidad, en el marco de las políticas y lineamientos de fomento del sector Cultura</v>
          </cell>
          <cell r="AK1657" t="str">
            <v>NATHALIA CONTRERAS ALVAREZ</v>
          </cell>
          <cell r="AL1657">
            <v>52442192</v>
          </cell>
          <cell r="AM1657" t="str">
            <v>1609-2024</v>
          </cell>
          <cell r="AP1657" t="str">
            <v>SECOP II</v>
          </cell>
          <cell r="AS1657" t="str">
            <v>Falso</v>
          </cell>
          <cell r="AU1657" t="str">
            <v>SI</v>
          </cell>
          <cell r="AV1657" t="str">
            <v>Abril</v>
          </cell>
          <cell r="AW1657" t="e">
            <v>#N/A</v>
          </cell>
          <cell r="AX1657">
            <v>45665</v>
          </cell>
          <cell r="AY1657" t="str">
            <v>#REF!</v>
          </cell>
          <cell r="AZ1657" t="str">
            <v>CO1.PCCNTR.6237401</v>
          </cell>
        </row>
        <row r="1658">
          <cell r="D1658" t="str">
            <v>1610-2024</v>
          </cell>
          <cell r="E1658" t="str">
            <v>ALBA YANETH REYES SUÁREZ</v>
          </cell>
          <cell r="F1658" t="str">
            <v>Subdirección de Formación Artistica</v>
          </cell>
          <cell r="G1658" t="str">
            <v>Subdirección de Formación Artística</v>
          </cell>
          <cell r="H1658" t="str">
            <v>Programa Crea</v>
          </cell>
          <cell r="I1658" t="str">
            <v>Contratación Directa</v>
          </cell>
          <cell r="J1658" t="str">
            <v>Contratación directa.</v>
          </cell>
          <cell r="K1658" t="str">
            <v>Prestación de servicios</v>
          </cell>
          <cell r="N1658" t="str">
            <v>Si</v>
          </cell>
          <cell r="O1658" t="str">
            <v>Contrato Prestación de Servicios Apoyo a la Gestión</v>
          </cell>
          <cell r="P1658">
            <v>45404</v>
          </cell>
          <cell r="Q1658">
            <v>45405</v>
          </cell>
          <cell r="R1658">
            <v>45473</v>
          </cell>
          <cell r="S1658">
            <v>68</v>
          </cell>
          <cell r="T1658" t="str">
            <v>En Ejecución</v>
          </cell>
          <cell r="U1658" t="str">
            <v>ALBA YANETH REYES SUÁREZ</v>
          </cell>
          <cell r="X1658" t="str">
            <v>ALBA YANETH REYES SUAREZ</v>
          </cell>
          <cell r="Z1658" t="str">
            <v>Inversión</v>
          </cell>
          <cell r="AA1658">
            <v>2020110010061</v>
          </cell>
          <cell r="AC1658" t="str">
            <v>O23011601140000007619</v>
          </cell>
          <cell r="AF1658">
            <v>7179150</v>
          </cell>
          <cell r="AJ165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1658" t="str">
            <v>JEISON ANDRÉS AGUIRRE SÁNCHEZ</v>
          </cell>
          <cell r="AL1658">
            <v>1022952728</v>
          </cell>
          <cell r="AM1658" t="str">
            <v>1610-2024</v>
          </cell>
          <cell r="AP1658" t="str">
            <v>SECOP II</v>
          </cell>
          <cell r="AS1658" t="str">
            <v>Falso</v>
          </cell>
          <cell r="AU1658" t="str">
            <v>SI</v>
          </cell>
          <cell r="AV1658" t="str">
            <v>Abril</v>
          </cell>
          <cell r="AW1658" t="e">
            <v>#N/A</v>
          </cell>
          <cell r="AX1658">
            <v>45473</v>
          </cell>
          <cell r="AY1658" t="str">
            <v>#REF!</v>
          </cell>
          <cell r="AZ1658" t="str">
            <v>CO1.PCCNTR.6232914</v>
          </cell>
        </row>
        <row r="1659">
          <cell r="D1659" t="str">
            <v>1612-2024</v>
          </cell>
          <cell r="E1659" t="str">
            <v>ANDRES FELIPE ALBARRACIN RODRIGUEZ</v>
          </cell>
          <cell r="F1659" t="str">
            <v>Subdirección Administrativa y Financiera</v>
          </cell>
          <cell r="I1659" t="str">
            <v>Contratación Directa</v>
          </cell>
          <cell r="J1659" t="str">
            <v>Contratación directa.</v>
          </cell>
          <cell r="K1659" t="str">
            <v>Prestación de servicios</v>
          </cell>
          <cell r="N1659" t="str">
            <v>Si</v>
          </cell>
          <cell r="O1659" t="str">
            <v>Contrato Prestación de Servicios Profesionales</v>
          </cell>
          <cell r="P1659">
            <v>45404</v>
          </cell>
          <cell r="Q1659">
            <v>45406</v>
          </cell>
          <cell r="R1659">
            <v>45680</v>
          </cell>
          <cell r="S1659">
            <v>270</v>
          </cell>
          <cell r="T1659" t="str">
            <v>En Ejecución</v>
          </cell>
          <cell r="U1659" t="str">
            <v>ANDRES FELIPE ALBARRACIN RODRIGUEZ</v>
          </cell>
          <cell r="X1659" t="str">
            <v>ALEXANDER LONDONO ESCOBAR</v>
          </cell>
          <cell r="Z1659" t="str">
            <v>Inversión</v>
          </cell>
          <cell r="AA1659">
            <v>2020110010142</v>
          </cell>
          <cell r="AC1659" t="str">
            <v>O23011601210000007607</v>
          </cell>
          <cell r="AF1659">
            <v>59256000</v>
          </cell>
          <cell r="AI1659" t="str">
            <v>$ 6.584.000,00</v>
          </cell>
          <cell r="AJ1659" t="str">
            <v>Prestar servicios profesionales como ingeniero/a eléctrico/a para apoyar al IDARTES, en la formulación, seguimiento y ejecución de las actividades relacionadas con las infraestructuras, redes eléctricas de las sedes, escenarios, CREA y equipamientos culturales de la ciudad a cargo del Instituto, acorde con los requerimientos de la entidad.</v>
          </cell>
          <cell r="AK1659" t="str">
            <v>Alba Luz Lopez Osorio</v>
          </cell>
          <cell r="AL1659">
            <v>30391893</v>
          </cell>
          <cell r="AM1659" t="str">
            <v>1612-2024</v>
          </cell>
          <cell r="AP1659" t="str">
            <v>SECOP II</v>
          </cell>
          <cell r="AS1659" t="str">
            <v>Falso</v>
          </cell>
          <cell r="AU1659" t="str">
            <v>SI</v>
          </cell>
          <cell r="AV1659" t="str">
            <v>Abril</v>
          </cell>
          <cell r="AW1659" t="e">
            <v>#N/A</v>
          </cell>
          <cell r="AX1659">
            <v>45680</v>
          </cell>
          <cell r="AY1659" t="str">
            <v>#REF!</v>
          </cell>
          <cell r="AZ1659" t="str">
            <v>CO1.PCCNTR.6234611</v>
          </cell>
        </row>
        <row r="1660">
          <cell r="D1660" t="str">
            <v>1613-2024</v>
          </cell>
          <cell r="E1660" t="str">
            <v>LINA MARIA GAVIRIA HURTADO</v>
          </cell>
          <cell r="F1660" t="str">
            <v>Subdirección de las Artes</v>
          </cell>
          <cell r="I1660" t="str">
            <v>Contratación Directa</v>
          </cell>
          <cell r="J1660" t="str">
            <v>Contratación directa.</v>
          </cell>
          <cell r="K1660" t="str">
            <v>Prestación de servicios</v>
          </cell>
          <cell r="N1660" t="str">
            <v>Si</v>
          </cell>
          <cell r="O1660" t="str">
            <v>Contrato Prestación de Servicios Profesionales</v>
          </cell>
          <cell r="P1660">
            <v>45404</v>
          </cell>
          <cell r="Q1660">
            <v>45406</v>
          </cell>
          <cell r="R1660">
            <v>45688</v>
          </cell>
          <cell r="S1660">
            <v>278</v>
          </cell>
          <cell r="T1660" t="str">
            <v>En Ejecución</v>
          </cell>
          <cell r="U1660" t="str">
            <v>LINA MARIA GAVIRIA HURTADO</v>
          </cell>
          <cell r="X1660" t="str">
            <v>EDISON RICARDO MORENO QUIROGA</v>
          </cell>
          <cell r="Z1660" t="str">
            <v>Inversión</v>
          </cell>
          <cell r="AA1660">
            <v>2020110010063</v>
          </cell>
          <cell r="AC1660" t="str">
            <v>O23011601210000007585</v>
          </cell>
          <cell r="AF1660">
            <v>64633333</v>
          </cell>
          <cell r="AI1660" t="str">
            <v>$ 7.000.000,00</v>
          </cell>
          <cell r="AJ1660" t="str">
            <v>Prestar servicios profesionales al Idartes - Subdirección de las Artes - Gerencia de Música, para planear y ejecutar las acciones administrativas, financieras y contractuales de conformidad con los lineamientos de la entidad.</v>
          </cell>
          <cell r="AK1660" t="str">
            <v>LINA MARIA CARRERO PEÑA</v>
          </cell>
          <cell r="AL1660">
            <v>1015418001</v>
          </cell>
          <cell r="AM1660" t="str">
            <v>1613-2024</v>
          </cell>
          <cell r="AP1660" t="str">
            <v>SECOP II</v>
          </cell>
          <cell r="AS1660" t="str">
            <v>Falso</v>
          </cell>
          <cell r="AU1660" t="str">
            <v>SI</v>
          </cell>
          <cell r="AV1660" t="str">
            <v>Abril</v>
          </cell>
          <cell r="AW1660" t="e">
            <v>#N/A</v>
          </cell>
          <cell r="AX1660">
            <v>45688</v>
          </cell>
          <cell r="AY1660" t="str">
            <v>#REF!</v>
          </cell>
          <cell r="AZ1660" t="str">
            <v>CO1.PCCNTR.6238115</v>
          </cell>
        </row>
        <row r="1661">
          <cell r="D1661" t="str">
            <v>1615-2024</v>
          </cell>
          <cell r="E1661" t="str">
            <v>ALBA YANETH REYES SUÁREZ</v>
          </cell>
          <cell r="F1661" t="str">
            <v>Subdirección de Formación Artistica</v>
          </cell>
          <cell r="G1661" t="str">
            <v>Subdirección de Formación Artística</v>
          </cell>
          <cell r="H1661" t="str">
            <v>Programa Crea</v>
          </cell>
          <cell r="I1661" t="str">
            <v>Contratación Directa</v>
          </cell>
          <cell r="J1661" t="str">
            <v>Contratación directa.</v>
          </cell>
          <cell r="K1661" t="str">
            <v>Prestación de servicios</v>
          </cell>
          <cell r="N1661" t="str">
            <v>Si</v>
          </cell>
          <cell r="O1661" t="str">
            <v>Contrato Prestación de Servicios Apoyo a la Gestión</v>
          </cell>
          <cell r="P1661">
            <v>45404</v>
          </cell>
          <cell r="Q1661">
            <v>45406</v>
          </cell>
          <cell r="R1661">
            <v>45458</v>
          </cell>
          <cell r="S1661">
            <v>52</v>
          </cell>
          <cell r="T1661" t="str">
            <v>En Ejecución</v>
          </cell>
          <cell r="U1661" t="str">
            <v>ALBA YANETH REYES SUÁREZ</v>
          </cell>
          <cell r="X1661" t="str">
            <v>JORGE EDUARDO MARTINEZ GARCIA</v>
          </cell>
          <cell r="Z1661" t="str">
            <v>Inversión</v>
          </cell>
          <cell r="AA1661">
            <v>2020110010061</v>
          </cell>
          <cell r="AC1661" t="str">
            <v>O23011601140000007619</v>
          </cell>
          <cell r="AF1661">
            <v>4786100</v>
          </cell>
          <cell r="AJ1661"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661" t="str">
            <v>Nicolás Esteban Álvarez Rodriguez</v>
          </cell>
          <cell r="AL1661">
            <v>1001077279</v>
          </cell>
          <cell r="AM1661" t="str">
            <v>1615-2024</v>
          </cell>
          <cell r="AP1661" t="str">
            <v>SECOP II</v>
          </cell>
          <cell r="AS1661" t="str">
            <v>Falso</v>
          </cell>
          <cell r="AU1661" t="str">
            <v>SI</v>
          </cell>
          <cell r="AV1661" t="str">
            <v>Abril</v>
          </cell>
          <cell r="AW1661" t="e">
            <v>#N/A</v>
          </cell>
          <cell r="AX1661">
            <v>45458</v>
          </cell>
          <cell r="AY1661" t="str">
            <v>#REF!</v>
          </cell>
          <cell r="AZ1661" t="str">
            <v>CO1.PCCNTR.6238222</v>
          </cell>
        </row>
        <row r="1662">
          <cell r="D1662" t="str">
            <v>1616-2024</v>
          </cell>
          <cell r="E1662" t="str">
            <v>ALBA YANETH REYES SUÁREZ</v>
          </cell>
          <cell r="F1662" t="str">
            <v>Subdirección de Formación Artistica</v>
          </cell>
          <cell r="G1662" t="str">
            <v>Subdirección de Formación Artística</v>
          </cell>
          <cell r="H1662" t="str">
            <v>Programa Crea</v>
          </cell>
          <cell r="I1662" t="str">
            <v>Contratación Directa</v>
          </cell>
          <cell r="J1662" t="str">
            <v>Contratación directa.</v>
          </cell>
          <cell r="K1662" t="str">
            <v>Prestación de servicios</v>
          </cell>
          <cell r="N1662" t="str">
            <v>Si</v>
          </cell>
          <cell r="O1662" t="str">
            <v>Contrato Prestación de Servicios Apoyo a la Gestión</v>
          </cell>
          <cell r="P1662">
            <v>45404</v>
          </cell>
          <cell r="Q1662">
            <v>45406</v>
          </cell>
          <cell r="R1662">
            <v>45458</v>
          </cell>
          <cell r="S1662">
            <v>52</v>
          </cell>
          <cell r="T1662" t="str">
            <v>En Ejecución</v>
          </cell>
          <cell r="U1662" t="str">
            <v>ALBA YANETH REYES SUÁREZ</v>
          </cell>
          <cell r="X1662" t="str">
            <v>GERALDHIN VARGAS GUTIERREZ</v>
          </cell>
          <cell r="Z1662" t="str">
            <v>Inversión</v>
          </cell>
          <cell r="AA1662">
            <v>2020110010061</v>
          </cell>
          <cell r="AC1662" t="str">
            <v>O23011601140000007619</v>
          </cell>
          <cell r="AF1662">
            <v>6838062</v>
          </cell>
          <cell r="AJ166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1662" t="str">
            <v>Duván Rodríguez</v>
          </cell>
          <cell r="AL1662">
            <v>80253278</v>
          </cell>
          <cell r="AM1662" t="str">
            <v>1616-2024</v>
          </cell>
          <cell r="AP1662" t="str">
            <v>SECOP II</v>
          </cell>
          <cell r="AS1662" t="str">
            <v>Falso</v>
          </cell>
          <cell r="AU1662" t="str">
            <v>SI</v>
          </cell>
          <cell r="AV1662" t="str">
            <v>Abril</v>
          </cell>
          <cell r="AW1662" t="e">
            <v>#N/A</v>
          </cell>
          <cell r="AX1662">
            <v>45458</v>
          </cell>
          <cell r="AY1662" t="str">
            <v>#REF!</v>
          </cell>
          <cell r="AZ1662" t="str">
            <v>CO1.PCCNTR.6237921</v>
          </cell>
        </row>
        <row r="1663">
          <cell r="D1663" t="str">
            <v>1618-2024</v>
          </cell>
          <cell r="E1663" t="str">
            <v>LINA MARIA GAVIRIA HURTADO</v>
          </cell>
          <cell r="F1663" t="str">
            <v>Subdirección de las Artes</v>
          </cell>
          <cell r="I1663" t="str">
            <v>Contratación Directa</v>
          </cell>
          <cell r="J1663" t="str">
            <v>Contratación directa.</v>
          </cell>
          <cell r="K1663" t="str">
            <v>Prestación de servicios</v>
          </cell>
          <cell r="N1663" t="str">
            <v>Si</v>
          </cell>
          <cell r="O1663" t="str">
            <v>Contrato Prestación de Servicios Profesionales</v>
          </cell>
          <cell r="P1663">
            <v>45404</v>
          </cell>
          <cell r="Q1663">
            <v>45407</v>
          </cell>
          <cell r="R1663">
            <v>45653</v>
          </cell>
          <cell r="S1663">
            <v>243</v>
          </cell>
          <cell r="T1663" t="str">
            <v>En Ejecución</v>
          </cell>
          <cell r="U1663" t="str">
            <v>LINA MARIA GAVIRIA HURTADO</v>
          </cell>
          <cell r="X1663" t="str">
            <v>MARIA PAULA ATUESTA OSPINA</v>
          </cell>
          <cell r="Z1663" t="str">
            <v>Inversión</v>
          </cell>
          <cell r="AA1663">
            <v>2020110010063</v>
          </cell>
          <cell r="AC1663" t="str">
            <v>O23011601210000007585</v>
          </cell>
          <cell r="AF1663">
            <v>50400000</v>
          </cell>
          <cell r="AI1663" t="str">
            <v>$ 6.300.000,00</v>
          </cell>
          <cell r="AJ1663" t="str">
            <v>Prestar servicios profesionales al Idartes - Subdirección de las Artes- Gerencia de Danza, en las acciones relacionadas con la gestión articuladora de los procesos de creación para la danza que se surten desde el eje "Orbitante Plataforma Danza Bogotá" en el marco de los lineamientos del Idartes.</v>
          </cell>
          <cell r="AK1663" t="str">
            <v>Daye Escobar</v>
          </cell>
          <cell r="AL1663">
            <v>22669518</v>
          </cell>
          <cell r="AM1663" t="str">
            <v>1618-2024</v>
          </cell>
          <cell r="AP1663" t="str">
            <v>SECOP II</v>
          </cell>
          <cell r="AS1663" t="str">
            <v>Falso</v>
          </cell>
          <cell r="AU1663" t="str">
            <v>SI</v>
          </cell>
          <cell r="AV1663" t="str">
            <v>Abril</v>
          </cell>
          <cell r="AW1663" t="e">
            <v>#N/A</v>
          </cell>
          <cell r="AX1663">
            <v>45653</v>
          </cell>
          <cell r="AY1663" t="str">
            <v>#REF!</v>
          </cell>
          <cell r="AZ1663" t="str">
            <v>CO1.PCCNTR.6239241</v>
          </cell>
        </row>
        <row r="1664">
          <cell r="D1664" t="str">
            <v>1619-2024</v>
          </cell>
          <cell r="E1664" t="str">
            <v>ALBA YANETH REYES SUÁREZ</v>
          </cell>
          <cell r="F1664" t="str">
            <v>Subdirección de Formación Artistica</v>
          </cell>
          <cell r="G1664" t="str">
            <v>Subdirección de Formación Artística</v>
          </cell>
          <cell r="H1664" t="str">
            <v>Programa Crea</v>
          </cell>
          <cell r="I1664" t="str">
            <v>Contratación Directa</v>
          </cell>
          <cell r="J1664" t="str">
            <v>Contratación directa.</v>
          </cell>
          <cell r="K1664" t="str">
            <v>Prestación de servicios</v>
          </cell>
          <cell r="N1664" t="str">
            <v>Si</v>
          </cell>
          <cell r="O1664" t="str">
            <v>Contrato Prestación de Servicios Apoyo a la Gestión</v>
          </cell>
          <cell r="P1664">
            <v>45404</v>
          </cell>
          <cell r="Q1664">
            <v>45405</v>
          </cell>
          <cell r="R1664">
            <v>45504</v>
          </cell>
          <cell r="S1664">
            <v>99</v>
          </cell>
          <cell r="T1664" t="str">
            <v>En Ejecución</v>
          </cell>
          <cell r="U1664" t="str">
            <v>ALBA YANETH REYES SUÁREZ</v>
          </cell>
          <cell r="X1664" t="str">
            <v>ALBA YANETH REYES SUAREZ</v>
          </cell>
          <cell r="Z1664" t="str">
            <v>Inversión</v>
          </cell>
          <cell r="AA1664">
            <v>2020110010061</v>
          </cell>
          <cell r="AC1664" t="str">
            <v>O23011601140000007619</v>
          </cell>
          <cell r="AF1664">
            <v>14630000</v>
          </cell>
          <cell r="AJ1664" t="str">
            <v>Prestar servicios de apoyo a la gestión al IDARTES -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v>
          </cell>
          <cell r="AK1664" t="str">
            <v>FRANK BORIS EDUARDO MALDONADO OLIVO</v>
          </cell>
          <cell r="AL1664">
            <v>80050747</v>
          </cell>
          <cell r="AM1664" t="str">
            <v>1619-2024</v>
          </cell>
          <cell r="AP1664" t="str">
            <v>SECOP II</v>
          </cell>
          <cell r="AS1664" t="str">
            <v>Falso</v>
          </cell>
          <cell r="AU1664" t="str">
            <v>SI</v>
          </cell>
          <cell r="AV1664" t="str">
            <v>Abril</v>
          </cell>
          <cell r="AW1664" t="e">
            <v>#N/A</v>
          </cell>
          <cell r="AX1664">
            <v>45504</v>
          </cell>
          <cell r="AY1664" t="str">
            <v>#REF!</v>
          </cell>
          <cell r="AZ1664" t="str">
            <v>CO1.PCCNTR.6239367</v>
          </cell>
        </row>
        <row r="1665">
          <cell r="D1665" t="str">
            <v>1625-2024</v>
          </cell>
          <cell r="E1665" t="str">
            <v>LINA MARIA GAVIRIA HURTADO</v>
          </cell>
          <cell r="F1665" t="str">
            <v>Subdirección de las Artes</v>
          </cell>
          <cell r="I1665" t="str">
            <v>Contratación Directa</v>
          </cell>
          <cell r="J1665" t="str">
            <v>Contratación directa.</v>
          </cell>
          <cell r="K1665" t="str">
            <v>Prestación de servicios</v>
          </cell>
          <cell r="N1665" t="str">
            <v>Si</v>
          </cell>
          <cell r="O1665" t="str">
            <v>Contrato Prestación de Servicios Profesionales</v>
          </cell>
          <cell r="P1665">
            <v>45404</v>
          </cell>
          <cell r="Q1665">
            <v>45414</v>
          </cell>
          <cell r="R1665">
            <v>45656</v>
          </cell>
          <cell r="S1665">
            <v>239</v>
          </cell>
          <cell r="T1665" t="str">
            <v>En Ejecución</v>
          </cell>
          <cell r="U1665" t="str">
            <v>LINA MARIA GAVIRIA HURTADO</v>
          </cell>
          <cell r="X1665" t="str">
            <v>EDISON RICARDO MORENO QUIROGA</v>
          </cell>
          <cell r="Z1665" t="str">
            <v>Inversión</v>
          </cell>
          <cell r="AA1665">
            <v>2020110010063</v>
          </cell>
          <cell r="AC1665" t="str">
            <v>O23011601210000007585</v>
          </cell>
          <cell r="AF1665">
            <v>45375000</v>
          </cell>
          <cell r="AI1665" t="str">
            <v>$ 5.500.000,00</v>
          </cell>
          <cell r="AJ1665" t="str">
            <v>Prestar servicios profesionales al Idartes - Subdireccion de las Artes - Gerencia de Musica, para el desarrollo y puesta en marcha de los proyectos de fomento y formacion dirigidos al sector de la Musica de la ciudad.</v>
          </cell>
          <cell r="AK1665" t="str">
            <v>INGA KARIB SANDINO RAMIREZ</v>
          </cell>
          <cell r="AL1665">
            <v>1094881102</v>
          </cell>
          <cell r="AM1665" t="str">
            <v>1625-2024</v>
          </cell>
          <cell r="AP1665" t="str">
            <v>SECOP II</v>
          </cell>
          <cell r="AS1665" t="str">
            <v>Falso</v>
          </cell>
          <cell r="AU1665" t="str">
            <v>SI</v>
          </cell>
          <cell r="AV1665" t="str">
            <v>Mayo</v>
          </cell>
          <cell r="AW1665" t="e">
            <v>#N/A</v>
          </cell>
          <cell r="AX1665">
            <v>45656</v>
          </cell>
          <cell r="AY1665" t="str">
            <v>#REF!</v>
          </cell>
          <cell r="AZ1665" t="str">
            <v>CO1.PCCNTR.6239909</v>
          </cell>
        </row>
        <row r="1666">
          <cell r="D1666" t="str">
            <v>1626-2024</v>
          </cell>
          <cell r="E1666" t="str">
            <v>ALBA YANETH REYES SUÁREZ</v>
          </cell>
          <cell r="F1666" t="str">
            <v>Subdirección de Formación Artistica</v>
          </cell>
          <cell r="G1666" t="str">
            <v>Subdirección de Formación Artística</v>
          </cell>
          <cell r="H1666" t="str">
            <v>Programa Crea</v>
          </cell>
          <cell r="I1666" t="str">
            <v>Contratación Directa</v>
          </cell>
          <cell r="J1666" t="str">
            <v>Contratación directa.</v>
          </cell>
          <cell r="K1666" t="str">
            <v>Prestación de servicios</v>
          </cell>
          <cell r="N1666" t="str">
            <v>Si</v>
          </cell>
          <cell r="O1666" t="str">
            <v>Contrato Prestación de Servicios Profesionales</v>
          </cell>
          <cell r="P1666">
            <v>45404</v>
          </cell>
          <cell r="Q1666">
            <v>45405</v>
          </cell>
          <cell r="R1666">
            <v>45458</v>
          </cell>
          <cell r="S1666">
            <v>53</v>
          </cell>
          <cell r="T1666" t="str">
            <v>En Ejecución</v>
          </cell>
          <cell r="U1666" t="str">
            <v>ALBA YANETH REYES SUÁREZ</v>
          </cell>
          <cell r="X1666" t="str">
            <v>ALBA YANETH REYES SUAREZ</v>
          </cell>
          <cell r="Z1666" t="str">
            <v>Inversión</v>
          </cell>
          <cell r="AA1666">
            <v>2020110010061</v>
          </cell>
          <cell r="AC1666" t="str">
            <v>O23011601140000007619</v>
          </cell>
          <cell r="AF1666">
            <v>6838062</v>
          </cell>
          <cell r="AJ166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666" t="str">
            <v>Paola Andrea Herrera Mejia</v>
          </cell>
          <cell r="AL1666">
            <v>52087185</v>
          </cell>
          <cell r="AM1666" t="str">
            <v>1626-2024</v>
          </cell>
          <cell r="AP1666" t="str">
            <v>SECOP II</v>
          </cell>
          <cell r="AS1666" t="str">
            <v>Falso</v>
          </cell>
          <cell r="AU1666" t="str">
            <v>SI</v>
          </cell>
          <cell r="AV1666" t="str">
            <v>Abril</v>
          </cell>
          <cell r="AW1666" t="e">
            <v>#N/A</v>
          </cell>
          <cell r="AX1666">
            <v>45458</v>
          </cell>
          <cell r="AY1666" t="str">
            <v>#REF!</v>
          </cell>
          <cell r="AZ1666" t="str">
            <v>CO1.PCCNTR.6233694</v>
          </cell>
        </row>
        <row r="1667">
          <cell r="D1667" t="str">
            <v>1627-2024</v>
          </cell>
          <cell r="E1667" t="str">
            <v>LINA MARIA GAVIRIA HURTADO</v>
          </cell>
          <cell r="F1667" t="str">
            <v>Subdirección de las Artes</v>
          </cell>
          <cell r="I1667" t="str">
            <v>Contratación Directa</v>
          </cell>
          <cell r="J1667" t="str">
            <v>Contratación directa.</v>
          </cell>
          <cell r="K1667" t="str">
            <v>Prestación de servicios</v>
          </cell>
          <cell r="N1667" t="str">
            <v>Si</v>
          </cell>
          <cell r="O1667" t="str">
            <v>Contrato Prestación de Servicios Apoyo a la Gestión</v>
          </cell>
          <cell r="P1667">
            <v>45404</v>
          </cell>
          <cell r="Q1667">
            <v>45406</v>
          </cell>
          <cell r="R1667">
            <v>45672</v>
          </cell>
          <cell r="S1667">
            <v>262</v>
          </cell>
          <cell r="T1667" t="str">
            <v>En Ejecución</v>
          </cell>
          <cell r="U1667" t="str">
            <v>LINA MARIA GAVIRIA HURTADO</v>
          </cell>
          <cell r="X1667" t="str">
            <v>LINA MARIA GAVIRIA HURTADO</v>
          </cell>
          <cell r="Z1667" t="str">
            <v>Inversión</v>
          </cell>
          <cell r="AA1667">
            <v>2020110010063</v>
          </cell>
          <cell r="AC1667" t="str">
            <v>O23011601210000007585</v>
          </cell>
          <cell r="AF1667">
            <v>32083333</v>
          </cell>
          <cell r="AI1667" t="str">
            <v>$ 3.500.000,00</v>
          </cell>
          <cell r="AJ1667" t="str">
            <v>Prestar servicios de apoyo a la gestión al IDARTES, -Subdirección de las Artes-, en las actividades de apoyo requeridas para la gestión, desarrollo y seguimiento de las acciones enmarcadas en la atención de artistas en espacio público, de conformidad con los lineamientos de la entidad y lo dispuesto en el marco regulatorio vigente en el distrito capital.</v>
          </cell>
          <cell r="AK1667" t="str">
            <v>laura hernanda castro ortiz</v>
          </cell>
          <cell r="AL1667">
            <v>1032469149</v>
          </cell>
          <cell r="AM1667" t="str">
            <v>1627-2024</v>
          </cell>
          <cell r="AP1667" t="str">
            <v>SECOP II</v>
          </cell>
          <cell r="AS1667" t="str">
            <v>Falso</v>
          </cell>
          <cell r="AU1667" t="str">
            <v>SI</v>
          </cell>
          <cell r="AV1667" t="str">
            <v>Abril</v>
          </cell>
          <cell r="AW1667" t="e">
            <v>#N/A</v>
          </cell>
          <cell r="AX1667">
            <v>45672</v>
          </cell>
          <cell r="AY1667" t="str">
            <v>#REF!</v>
          </cell>
          <cell r="AZ1667" t="str">
            <v>CO1.PCCNTR.6234639</v>
          </cell>
        </row>
        <row r="1668">
          <cell r="D1668" t="str">
            <v>1628-2024</v>
          </cell>
          <cell r="E1668" t="str">
            <v>ALBA YANETH REYES SUÁREZ</v>
          </cell>
          <cell r="F1668" t="str">
            <v>Subdirección de Formación Artistica</v>
          </cell>
          <cell r="G1668" t="str">
            <v>Subdirección de Formación Artística</v>
          </cell>
          <cell r="H1668" t="str">
            <v>Programa Crea</v>
          </cell>
          <cell r="I1668" t="str">
            <v>Contratación Directa</v>
          </cell>
          <cell r="J1668" t="str">
            <v>Contratación directa.</v>
          </cell>
          <cell r="K1668" t="str">
            <v>Prestación de servicios</v>
          </cell>
          <cell r="N1668" t="str">
            <v>Si</v>
          </cell>
          <cell r="O1668" t="str">
            <v>Contrato Prestación de Servicios Profesionales</v>
          </cell>
          <cell r="P1668">
            <v>45404</v>
          </cell>
          <cell r="Q1668">
            <v>45406</v>
          </cell>
          <cell r="R1668">
            <v>45458</v>
          </cell>
          <cell r="S1668">
            <v>52</v>
          </cell>
          <cell r="T1668" t="str">
            <v>En Ejecución</v>
          </cell>
          <cell r="U1668" t="str">
            <v>ALBA YANETH REYES SUÁREZ</v>
          </cell>
          <cell r="X1668" t="str">
            <v>ALBA YANETH REYES SUAREZ</v>
          </cell>
          <cell r="Z1668" t="str">
            <v>Inversión</v>
          </cell>
          <cell r="AA1668">
            <v>2020110010061</v>
          </cell>
          <cell r="AC1668" t="str">
            <v>O23011601140000007619</v>
          </cell>
          <cell r="AF1668">
            <v>6478164</v>
          </cell>
          <cell r="AJ166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668" t="str">
            <v>Jessica Tatiana Mejia Muñoz</v>
          </cell>
          <cell r="AL1668">
            <v>1030583990</v>
          </cell>
          <cell r="AM1668" t="str">
            <v>1628-2024</v>
          </cell>
          <cell r="AP1668" t="str">
            <v>SECOP II</v>
          </cell>
          <cell r="AS1668" t="str">
            <v>Falso</v>
          </cell>
          <cell r="AU1668" t="str">
            <v>SI</v>
          </cell>
          <cell r="AV1668" t="str">
            <v>Abril</v>
          </cell>
          <cell r="AW1668" t="e">
            <v>#N/A</v>
          </cell>
          <cell r="AX1668">
            <v>45458</v>
          </cell>
          <cell r="AY1668" t="str">
            <v>#REF!</v>
          </cell>
          <cell r="AZ1668" t="str">
            <v>CO1.PCCNTR.6237849</v>
          </cell>
        </row>
        <row r="1669">
          <cell r="D1669" t="str">
            <v>1629-2024</v>
          </cell>
          <cell r="E1669" t="str">
            <v>ALBA YANETH REYES SUÁREZ</v>
          </cell>
          <cell r="F1669" t="str">
            <v>Subdirección de Formación Artistica</v>
          </cell>
          <cell r="G1669" t="str">
            <v>Subdirección de Formación Artística</v>
          </cell>
          <cell r="H1669" t="str">
            <v>Programa Crea</v>
          </cell>
          <cell r="I1669" t="str">
            <v>Contratación Directa</v>
          </cell>
          <cell r="J1669" t="str">
            <v>Contratación directa.</v>
          </cell>
          <cell r="K1669" t="str">
            <v>Prestación de servicios</v>
          </cell>
          <cell r="N1669" t="str">
            <v>Si</v>
          </cell>
          <cell r="O1669" t="str">
            <v>Contrato Prestación de Servicios Profesionales</v>
          </cell>
          <cell r="P1669">
            <v>45404</v>
          </cell>
          <cell r="Q1669">
            <v>45405</v>
          </cell>
          <cell r="R1669">
            <v>45458</v>
          </cell>
          <cell r="S1669">
            <v>53</v>
          </cell>
          <cell r="T1669" t="str">
            <v>En Ejecución</v>
          </cell>
          <cell r="U1669" t="str">
            <v>ALBA YANETH REYES SUÁREZ</v>
          </cell>
          <cell r="X1669" t="str">
            <v>ALBA YANETH REYES SUAREZ</v>
          </cell>
          <cell r="Z1669" t="str">
            <v>Inversión</v>
          </cell>
          <cell r="AA1669">
            <v>2020110010061</v>
          </cell>
          <cell r="AC1669" t="str">
            <v>O23011601140000007619</v>
          </cell>
          <cell r="AF1669">
            <v>6838062</v>
          </cell>
          <cell r="AJ1669"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v>
          </cell>
          <cell r="AK1669" t="str">
            <v>Lizeth</v>
          </cell>
          <cell r="AL1669">
            <v>1033729535</v>
          </cell>
          <cell r="AM1669" t="str">
            <v>1629-2024</v>
          </cell>
          <cell r="AP1669" t="str">
            <v>SECOP II</v>
          </cell>
          <cell r="AS1669" t="str">
            <v>Falso</v>
          </cell>
          <cell r="AU1669" t="str">
            <v>SI</v>
          </cell>
          <cell r="AV1669" t="str">
            <v>Abril</v>
          </cell>
          <cell r="AW1669" t="e">
            <v>#N/A</v>
          </cell>
          <cell r="AX1669">
            <v>45458</v>
          </cell>
          <cell r="AY1669" t="str">
            <v>#REF!</v>
          </cell>
          <cell r="AZ1669" t="str">
            <v>CO1.PCCNTR.6238058</v>
          </cell>
        </row>
        <row r="1670">
          <cell r="D1670" t="str">
            <v>1631-2024</v>
          </cell>
          <cell r="E1670" t="str">
            <v>LINA MARIA GAVIRIA HURTADO</v>
          </cell>
          <cell r="F1670" t="str">
            <v>Subdirección de las Artes</v>
          </cell>
          <cell r="H1670" t="str">
            <v>Oficina Asesora Jurídica</v>
          </cell>
          <cell r="I1670" t="str">
            <v>Contratación Directa</v>
          </cell>
          <cell r="J1670" t="str">
            <v>Contratación directa.</v>
          </cell>
          <cell r="K1670" t="str">
            <v>Prestación de servicios</v>
          </cell>
          <cell r="N1670" t="str">
            <v>Si</v>
          </cell>
          <cell r="O1670" t="str">
            <v>Contrato Prestación de Servicios Profesionales</v>
          </cell>
          <cell r="P1670">
            <v>45404</v>
          </cell>
          <cell r="Q1670">
            <v>45406</v>
          </cell>
          <cell r="R1670">
            <v>45688</v>
          </cell>
          <cell r="S1670">
            <v>278</v>
          </cell>
          <cell r="T1670" t="str">
            <v>En Ejecución</v>
          </cell>
          <cell r="U1670" t="str">
            <v>LINA MARIA GAVIRIA HURTADO</v>
          </cell>
          <cell r="X1670" t="str">
            <v>HEIDY YOBANNA MORENO MORENO</v>
          </cell>
          <cell r="Z1670" t="str">
            <v>Inversión</v>
          </cell>
          <cell r="AA1670">
            <v>2020110010063</v>
          </cell>
          <cell r="AC1670" t="str">
            <v>O23011601210000007585</v>
          </cell>
          <cell r="AF1670">
            <v>47874556</v>
          </cell>
          <cell r="AI1670" t="str">
            <v>$ 5.166.319,00</v>
          </cell>
          <cell r="AJ1670" t="str">
            <v>Prestar servicios profesionales al Instituto Distrital de las Artes- Oficina Asesora Jurídica o la dependencia que haga sus veces, en la generación de productos referentes a preparación, sustanciación y revisión de asuntos en materia jurídica y contractual, incluido análisis jurídicos de consultas, y contenidos de actos administrativos de carácter general y particular, así como aquellos asociados a espacio público</v>
          </cell>
          <cell r="AK1670" t="str">
            <v>Nydia Janette Moreno Buitrago</v>
          </cell>
          <cell r="AL1670">
            <v>53011862</v>
          </cell>
          <cell r="AM1670" t="str">
            <v>1631-2024</v>
          </cell>
          <cell r="AP1670" t="str">
            <v>SECOP II</v>
          </cell>
          <cell r="AS1670" t="str">
            <v>Falso</v>
          </cell>
          <cell r="AU1670" t="str">
            <v>SI</v>
          </cell>
          <cell r="AV1670" t="str">
            <v>Abril</v>
          </cell>
          <cell r="AW1670" t="e">
            <v>#N/A</v>
          </cell>
          <cell r="AX1670">
            <v>45688</v>
          </cell>
          <cell r="AY1670" t="str">
            <v>#REF!</v>
          </cell>
          <cell r="AZ1670" t="str">
            <v>CO1.PCCNTR.6235701</v>
          </cell>
        </row>
        <row r="1671">
          <cell r="D1671" t="str">
            <v>1632-2024</v>
          </cell>
          <cell r="E1671" t="str">
            <v>ANDRES FELIPE ALBARRACIN RODRIGUEZ</v>
          </cell>
          <cell r="F1671" t="str">
            <v>Subdirección Administrativa y Financiera</v>
          </cell>
          <cell r="I1671" t="str">
            <v>Contratación Directa</v>
          </cell>
          <cell r="J1671" t="str">
            <v>Contratación directa.</v>
          </cell>
          <cell r="K1671" t="str">
            <v>Prestación de servicios</v>
          </cell>
          <cell r="N1671" t="str">
            <v>Si</v>
          </cell>
          <cell r="O1671" t="str">
            <v>Contrato Prestación de Servicios Profesionales</v>
          </cell>
          <cell r="P1671">
            <v>45404</v>
          </cell>
          <cell r="Q1671">
            <v>45415</v>
          </cell>
          <cell r="R1671">
            <v>45686</v>
          </cell>
          <cell r="S1671">
            <v>267</v>
          </cell>
          <cell r="T1671" t="str">
            <v>En Ejecución</v>
          </cell>
          <cell r="U1671" t="str">
            <v>ANDRES FELIPE ALBARRACIN RODRIGUEZ</v>
          </cell>
          <cell r="X1671" t="str">
            <v>ANDRES FELIPE ALBARRACIN RODRIGUEZ</v>
          </cell>
          <cell r="Z1671" t="str">
            <v>Inversión</v>
          </cell>
          <cell r="AA1671">
            <v>2020110010376</v>
          </cell>
          <cell r="AC1671" t="str">
            <v>O23011605560000007902</v>
          </cell>
          <cell r="AF1671">
            <v>33757700</v>
          </cell>
          <cell r="AI1671" t="str">
            <v>$ 3.793.000,00</v>
          </cell>
          <cell r="AJ1671" t="str">
            <v>Prestar servicios profesionales al Instituto Distrital de las Artes-IDARTES -Subdirección Administrativa y Financiera - en la unidad de gestión de Servicios Generales, para el desarrollo de actividades administrativas y financieras relacionadas con el proceso de los servicios públicos de todos los espacios que se encuentran a cargo de la Entidad, y apoyar la supervisión de los contratos y diversas actividades que sean inherentes a la unidad.</v>
          </cell>
          <cell r="AK1671" t="str">
            <v>Diana Milena Navarro Salazar</v>
          </cell>
          <cell r="AL1671">
            <v>1014268331</v>
          </cell>
          <cell r="AM1671" t="str">
            <v>1632-2024</v>
          </cell>
          <cell r="AP1671" t="str">
            <v>SECOP II</v>
          </cell>
          <cell r="AS1671" t="str">
            <v>Falso</v>
          </cell>
          <cell r="AU1671" t="str">
            <v>SI</v>
          </cell>
          <cell r="AV1671" t="str">
            <v>Mayo</v>
          </cell>
          <cell r="AW1671" t="e">
            <v>#N/A</v>
          </cell>
          <cell r="AX1671">
            <v>45686</v>
          </cell>
          <cell r="AY1671" t="str">
            <v>#REF!</v>
          </cell>
          <cell r="AZ1671" t="str">
            <v>CO1.PCCNTR.6239852</v>
          </cell>
        </row>
        <row r="1672">
          <cell r="D1672" t="str">
            <v>1633-2024</v>
          </cell>
          <cell r="E1672" t="str">
            <v>ALBA YANETH REYES SUÁREZ</v>
          </cell>
          <cell r="F1672" t="str">
            <v>Subdirección de Formación Artistica</v>
          </cell>
          <cell r="G1672" t="str">
            <v>Subdirección de Formación Artística</v>
          </cell>
          <cell r="H1672" t="str">
            <v>Programa Crea</v>
          </cell>
          <cell r="I1672" t="str">
            <v>Contratación Directa</v>
          </cell>
          <cell r="J1672" t="str">
            <v>Contratación directa.</v>
          </cell>
          <cell r="K1672" t="str">
            <v>Prestación de servicios</v>
          </cell>
          <cell r="N1672" t="str">
            <v>Si</v>
          </cell>
          <cell r="O1672" t="str">
            <v>Contrato Prestación de Servicios Apoyo a la Gestión</v>
          </cell>
          <cell r="P1672">
            <v>45404</v>
          </cell>
          <cell r="Q1672">
            <v>45411</v>
          </cell>
          <cell r="R1672">
            <v>45458</v>
          </cell>
          <cell r="S1672">
            <v>47</v>
          </cell>
          <cell r="T1672" t="str">
            <v>En Ejecución</v>
          </cell>
          <cell r="U1672" t="str">
            <v>ALBA YANETH REYES SUÁREZ</v>
          </cell>
          <cell r="X1672" t="str">
            <v>ALBA YANETH REYES SUAREZ</v>
          </cell>
          <cell r="Z1672" t="str">
            <v>Inversión</v>
          </cell>
          <cell r="AA1672">
            <v>2020110010061</v>
          </cell>
          <cell r="AC1672" t="str">
            <v>O23011601140000007619</v>
          </cell>
          <cell r="AF1672">
            <v>6478164</v>
          </cell>
          <cell r="AJ167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1672" t="str">
            <v>Francisco Acosta Ramirez</v>
          </cell>
          <cell r="AL1672">
            <v>79860619</v>
          </cell>
          <cell r="AM1672" t="str">
            <v>1633-2024</v>
          </cell>
          <cell r="AP1672" t="str">
            <v>SECOP II</v>
          </cell>
          <cell r="AS1672" t="str">
            <v>Falso</v>
          </cell>
          <cell r="AU1672" t="str">
            <v>SI</v>
          </cell>
          <cell r="AV1672" t="str">
            <v>Abril</v>
          </cell>
          <cell r="AW1672" t="e">
            <v>#N/A</v>
          </cell>
          <cell r="AX1672">
            <v>45458</v>
          </cell>
          <cell r="AY1672" t="str">
            <v>#REF!</v>
          </cell>
          <cell r="AZ1672" t="str">
            <v>CO1.PCCNTR.6239945</v>
          </cell>
        </row>
        <row r="1673">
          <cell r="D1673" t="str">
            <v>1634-2024</v>
          </cell>
          <cell r="E1673" t="str">
            <v>ANDRES FELIPE ALBARRACIN RODRIGUEZ</v>
          </cell>
          <cell r="F1673" t="str">
            <v>Subdirección Administrativa y Financiera</v>
          </cell>
          <cell r="I1673" t="str">
            <v>Contratación Directa</v>
          </cell>
          <cell r="J1673" t="str">
            <v>Contratación directa.</v>
          </cell>
          <cell r="K1673" t="str">
            <v>Prestación de servicios</v>
          </cell>
          <cell r="N1673" t="str">
            <v>Si</v>
          </cell>
          <cell r="O1673" t="str">
            <v>Contrato Prestación de Servicios Apoyo a la Gestión</v>
          </cell>
          <cell r="P1673">
            <v>45404</v>
          </cell>
          <cell r="Q1673">
            <v>45405</v>
          </cell>
          <cell r="R1673">
            <v>45642</v>
          </cell>
          <cell r="S1673">
            <v>234</v>
          </cell>
          <cell r="T1673" t="str">
            <v>Terminado</v>
          </cell>
          <cell r="U1673" t="str">
            <v>ANDRES FELIPE ALBARRACIN RODRIGUEZ</v>
          </cell>
          <cell r="X1673" t="str">
            <v>ANDRES FELIPE ALBARRACIN RODRIGUEZ</v>
          </cell>
          <cell r="Z1673" t="str">
            <v>Inversión</v>
          </cell>
          <cell r="AA1673">
            <v>2020110010376</v>
          </cell>
          <cell r="AC1673" t="str">
            <v>O23011605560000007902</v>
          </cell>
          <cell r="AF1673">
            <v>17000000</v>
          </cell>
          <cell r="AI1673" t="str">
            <v>$ 2.000.000,00</v>
          </cell>
          <cell r="AJ1673" t="str">
            <v>Prestar servicios de apoyo a la gestión al Instituto Distrital de las Artes-IDARTES - Subdirección Administrativa y Financiera, en la unidad de gestión de Servicios Generales, para el desarrollo de actividades administrativas relacionadas con los procesos de la unidad y demás actividades inherentes a la dependencia.</v>
          </cell>
          <cell r="AK1673" t="str">
            <v>Laura Ximena Loaiza Perez</v>
          </cell>
          <cell r="AL1673">
            <v>1030591159</v>
          </cell>
          <cell r="AM1673" t="str">
            <v>1634-2024</v>
          </cell>
          <cell r="AP1673" t="str">
            <v>SECOP II</v>
          </cell>
          <cell r="AS1673" t="str">
            <v>Falso</v>
          </cell>
          <cell r="AU1673" t="str">
            <v>SI</v>
          </cell>
          <cell r="AV1673" t="str">
            <v>Abril</v>
          </cell>
          <cell r="AW1673">
            <v>45611</v>
          </cell>
          <cell r="AX1673">
            <v>45611</v>
          </cell>
          <cell r="AY1673" t="str">
            <v>#REF!</v>
          </cell>
          <cell r="AZ1673" t="str">
            <v>CO1.PCCNTR.6240132</v>
          </cell>
        </row>
        <row r="1674">
          <cell r="D1674" t="str">
            <v>1635-2024</v>
          </cell>
          <cell r="E1674" t="str">
            <v>ALBA YANETH REYES SUÁREZ</v>
          </cell>
          <cell r="F1674" t="str">
            <v>Subdirección de Formación Artistica</v>
          </cell>
          <cell r="G1674" t="str">
            <v>Subdirección de Formación Artística</v>
          </cell>
          <cell r="H1674" t="str">
            <v>Programa Nidos</v>
          </cell>
          <cell r="I1674" t="str">
            <v>Contratación Directa</v>
          </cell>
          <cell r="J1674" t="str">
            <v>Contratación directa.</v>
          </cell>
          <cell r="K1674" t="str">
            <v>Prestación de servicios</v>
          </cell>
          <cell r="N1674" t="str">
            <v>Si</v>
          </cell>
          <cell r="O1674" t="str">
            <v>Contrato Prestación de Servicios Profesionales</v>
          </cell>
          <cell r="P1674">
            <v>45404</v>
          </cell>
          <cell r="Q1674">
            <v>45405</v>
          </cell>
          <cell r="R1674">
            <v>45605</v>
          </cell>
          <cell r="S1674">
            <v>197</v>
          </cell>
          <cell r="T1674" t="str">
            <v>En Ejecución</v>
          </cell>
          <cell r="U1674" t="str">
            <v>ALBA YANETH REYES SUÁREZ</v>
          </cell>
          <cell r="X1674" t="str">
            <v>ALBA YANETH REYES SUAREZ</v>
          </cell>
          <cell r="Z1674" t="str">
            <v>Inversión</v>
          </cell>
          <cell r="AA1674">
            <v>2020110010209</v>
          </cell>
          <cell r="AC1674" t="str">
            <v>O23011601120000007617</v>
          </cell>
          <cell r="AF1674">
            <v>37184000</v>
          </cell>
          <cell r="AI1674" t="str">
            <v>$ 5.312.000,00</v>
          </cell>
          <cell r="AJ1674"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674" t="str">
            <v>Laura Victoria Orozco Castillo</v>
          </cell>
          <cell r="AL1674">
            <v>1053772805</v>
          </cell>
          <cell r="AM1674" t="str">
            <v>1635-2024</v>
          </cell>
          <cell r="AP1674" t="str">
            <v>SECOP II</v>
          </cell>
          <cell r="AS1674" t="str">
            <v>Falso</v>
          </cell>
          <cell r="AU1674" t="str">
            <v>SI</v>
          </cell>
          <cell r="AV1674" t="str">
            <v>Abril</v>
          </cell>
          <cell r="AW1674" t="e">
            <v>#N/A</v>
          </cell>
          <cell r="AX1674">
            <v>45605</v>
          </cell>
          <cell r="AY1674" t="str">
            <v>#REF!</v>
          </cell>
          <cell r="AZ1674" t="str">
            <v>CO1.PCCNTR.6240140</v>
          </cell>
        </row>
        <row r="1675">
          <cell r="D1675" t="str">
            <v>1637-2024</v>
          </cell>
          <cell r="E1675" t="str">
            <v>ANDRES FELIPE ALBARRACIN RODRIGUEZ</v>
          </cell>
          <cell r="F1675" t="str">
            <v>Subdirección Administrativa y Financiera</v>
          </cell>
          <cell r="I1675" t="str">
            <v>Contratación Directa</v>
          </cell>
          <cell r="J1675" t="str">
            <v>Contratación directa.</v>
          </cell>
          <cell r="K1675" t="str">
            <v>Prestación de servicios</v>
          </cell>
          <cell r="N1675" t="str">
            <v>Si</v>
          </cell>
          <cell r="O1675" t="str">
            <v>Contrato Prestación de Servicios Apoyo a la Gestión</v>
          </cell>
          <cell r="P1675">
            <v>45404</v>
          </cell>
          <cell r="Q1675">
            <v>45409</v>
          </cell>
          <cell r="R1675">
            <v>45691</v>
          </cell>
          <cell r="S1675">
            <v>277</v>
          </cell>
          <cell r="T1675" t="str">
            <v>Cedido</v>
          </cell>
          <cell r="U1675" t="str">
            <v>ANDRES FELIPE ALBARRACIN RODRIGUEZ</v>
          </cell>
          <cell r="X1675" t="str">
            <v>ASTRID ALEJANDRA PAEZ CARRENO</v>
          </cell>
          <cell r="Z1675" t="str">
            <v>Inversión</v>
          </cell>
          <cell r="AA1675">
            <v>2020110010376</v>
          </cell>
          <cell r="AC1675" t="str">
            <v>O23011605560000007902</v>
          </cell>
          <cell r="AF1675">
            <v>21250000</v>
          </cell>
          <cell r="AI1675" t="str">
            <v>$ 2.500.000,00</v>
          </cell>
          <cell r="AJ1675" t="str">
            <v>Prestar servicios de apoyo a la gestión al Instituto Distrital de las Artes - IDARTES Subdirección Administrativa y Financiera - Gestión Documental en actividades relacionadas con la implementación de las Tablas de Retención Documental (TRD) y los procesos técnicos de organización documental definidos por la Entidad en aras de asegurar la conservación preventiva de los documentos.</v>
          </cell>
          <cell r="AK1675" t="str">
            <v>Instituto Distrital de Las Artes</v>
          </cell>
          <cell r="AL1675">
            <v>1024479087</v>
          </cell>
          <cell r="AM1675" t="str">
            <v>1637-2024</v>
          </cell>
          <cell r="AP1675" t="str">
            <v>SECOP II</v>
          </cell>
          <cell r="AS1675" t="str">
            <v>Falso</v>
          </cell>
          <cell r="AU1675" t="str">
            <v>SI</v>
          </cell>
          <cell r="AV1675" t="str">
            <v>Abril</v>
          </cell>
          <cell r="AW1675" t="e">
            <v>#N/A</v>
          </cell>
          <cell r="AX1675">
            <v>45691</v>
          </cell>
          <cell r="AY1675" t="str">
            <v>#REF!</v>
          </cell>
          <cell r="AZ1675" t="str">
            <v>CO1.PCCNTR.6239128</v>
          </cell>
        </row>
        <row r="1676">
          <cell r="D1676" t="str">
            <v>1638-2024</v>
          </cell>
          <cell r="E1676" t="str">
            <v>ANDRES FELIPE ALBARRACIN RODRIGUEZ</v>
          </cell>
          <cell r="F1676" t="str">
            <v>Subdirección Administrativa y Financiera</v>
          </cell>
          <cell r="I1676" t="str">
            <v>Contratación Directa</v>
          </cell>
          <cell r="J1676" t="str">
            <v>Contratación directa.</v>
          </cell>
          <cell r="K1676" t="str">
            <v>Prestación de servicios</v>
          </cell>
          <cell r="N1676" t="str">
            <v>Si</v>
          </cell>
          <cell r="O1676" t="str">
            <v>Contrato Prestación de Servicios Apoyo a la Gestión</v>
          </cell>
          <cell r="P1676">
            <v>45404</v>
          </cell>
          <cell r="Q1676">
            <v>45411</v>
          </cell>
          <cell r="R1676">
            <v>45688</v>
          </cell>
          <cell r="S1676">
            <v>273</v>
          </cell>
          <cell r="T1676" t="str">
            <v>En Ejecución</v>
          </cell>
          <cell r="U1676" t="str">
            <v>ANDRES FELIPE ALBARRACIN RODRIGUEZ</v>
          </cell>
          <cell r="X1676" t="str">
            <v>NEVER DEL CRISTO AVENDANO MENDEZ</v>
          </cell>
          <cell r="Z1676" t="str">
            <v>Inversión</v>
          </cell>
          <cell r="AA1676">
            <v>2020110010376</v>
          </cell>
          <cell r="AC1676" t="str">
            <v>O23011605560000007902</v>
          </cell>
          <cell r="AF1676">
            <v>19823650</v>
          </cell>
          <cell r="AI1676" t="str">
            <v>$ 2.194.500,00</v>
          </cell>
          <cell r="AJ1676" t="str">
            <v>Prestar servicios de apoyo a la gestión al Instituto Distrital de las Artes - IDARTES -Subdirección Administrativa y Financiera - Almacén General, para desarrollar actividades administrativas y operativas asociadas a la toma física de inventario anual y toma física de inventario aleatorio de los bienes ubicados en las diferentes sedes, dependencias y unidades de gestión de la Entidad.</v>
          </cell>
          <cell r="AK1676" t="str">
            <v>DaVID Enrique Hernandez Reyes</v>
          </cell>
          <cell r="AL1676">
            <v>1023949692</v>
          </cell>
          <cell r="AM1676" t="str">
            <v>1638-2024</v>
          </cell>
          <cell r="AP1676" t="str">
            <v>SECOP II</v>
          </cell>
          <cell r="AS1676" t="str">
            <v>Falso</v>
          </cell>
          <cell r="AU1676" t="str">
            <v>SI</v>
          </cell>
          <cell r="AV1676" t="str">
            <v>Abril</v>
          </cell>
          <cell r="AW1676" t="e">
            <v>#N/A</v>
          </cell>
          <cell r="AX1676">
            <v>45688</v>
          </cell>
          <cell r="AY1676" t="str">
            <v>#REF!</v>
          </cell>
          <cell r="AZ1676" t="str">
            <v>CO1.PCCNTR.6240683</v>
          </cell>
        </row>
        <row r="1677">
          <cell r="D1677" t="str">
            <v>1649-2024</v>
          </cell>
          <cell r="E1677" t="str">
            <v>ALBA YANETH REYES SUÁREZ</v>
          </cell>
          <cell r="F1677" t="str">
            <v>Subdirección de Formación Artistica</v>
          </cell>
          <cell r="G1677" t="str">
            <v>Subdirección de Formación Artística</v>
          </cell>
          <cell r="H1677" t="str">
            <v>Programa Crea</v>
          </cell>
          <cell r="I1677" t="str">
            <v>Contratación Directa</v>
          </cell>
          <cell r="J1677" t="str">
            <v>Contratación directa.</v>
          </cell>
          <cell r="K1677" t="str">
            <v>Prestación de servicios</v>
          </cell>
          <cell r="N1677" t="str">
            <v>Si</v>
          </cell>
          <cell r="O1677" t="str">
            <v>Contrato Prestación de Servicios Profesionales</v>
          </cell>
          <cell r="P1677">
            <v>45404</v>
          </cell>
          <cell r="Q1677">
            <v>45407</v>
          </cell>
          <cell r="R1677">
            <v>45458</v>
          </cell>
          <cell r="S1677">
            <v>51</v>
          </cell>
          <cell r="T1677" t="str">
            <v>En Ejecución</v>
          </cell>
          <cell r="U1677" t="str">
            <v>ALBA YANETH REYES SUÁREZ</v>
          </cell>
          <cell r="X1677" t="str">
            <v>ALBA YANETH REYES SUAREZ</v>
          </cell>
          <cell r="Z1677" t="str">
            <v>Inversión</v>
          </cell>
          <cell r="AA1677">
            <v>2020110010061</v>
          </cell>
          <cell r="AC1677" t="str">
            <v>O23011601140000007619</v>
          </cell>
          <cell r="AF1677">
            <v>6838062</v>
          </cell>
          <cell r="AJ1677"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677" t="str">
            <v>NATALIA VANESA VELASQUEZ ORDUZ</v>
          </cell>
          <cell r="AL1677">
            <v>1032452756</v>
          </cell>
          <cell r="AM1677" t="str">
            <v>1649-2024</v>
          </cell>
          <cell r="AP1677" t="str">
            <v>SECOP II</v>
          </cell>
          <cell r="AS1677" t="str">
            <v>Falso</v>
          </cell>
          <cell r="AU1677" t="str">
            <v>SI</v>
          </cell>
          <cell r="AV1677" t="str">
            <v>Abril</v>
          </cell>
          <cell r="AW1677" t="e">
            <v>#N/A</v>
          </cell>
          <cell r="AX1677">
            <v>45458</v>
          </cell>
          <cell r="AY1677" t="str">
            <v>#REF!</v>
          </cell>
          <cell r="AZ1677" t="str">
            <v>CO1.PCCNTR.6239838</v>
          </cell>
        </row>
        <row r="1678">
          <cell r="D1678" t="str">
            <v>1650-2024</v>
          </cell>
          <cell r="E1678" t="str">
            <v>SILVIA OSPINA HENAO</v>
          </cell>
          <cell r="F1678" t="str">
            <v>Subdirección de Equipamientos Culturales</v>
          </cell>
          <cell r="I1678" t="str">
            <v>Contratación Directa</v>
          </cell>
          <cell r="J1678" t="str">
            <v>Contratación directa.</v>
          </cell>
          <cell r="K1678" t="str">
            <v>Prestación de servicios</v>
          </cell>
          <cell r="N1678" t="str">
            <v>Si</v>
          </cell>
          <cell r="O1678" t="str">
            <v>Contrato Prestación de Servicios Profesionales</v>
          </cell>
          <cell r="P1678">
            <v>45404</v>
          </cell>
          <cell r="Q1678">
            <v>45408</v>
          </cell>
          <cell r="R1678">
            <v>45638</v>
          </cell>
          <cell r="S1678">
            <v>227</v>
          </cell>
          <cell r="T1678" t="str">
            <v>En Ejecución</v>
          </cell>
          <cell r="U1678" t="str">
            <v>SILVIA OSPINA HENAO</v>
          </cell>
          <cell r="X1678" t="str">
            <v>SILVIA OSPINA HENAO</v>
          </cell>
          <cell r="Z1678" t="str">
            <v>Inversión</v>
          </cell>
          <cell r="AA1678">
            <v>2020110010158</v>
          </cell>
          <cell r="AC1678" t="str">
            <v>O23011601210000007614</v>
          </cell>
          <cell r="AF1678">
            <v>33600000</v>
          </cell>
          <cell r="AI1678" t="str">
            <v>$ 4.480.000,00</v>
          </cell>
          <cell r="AJ1678"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678" t="str">
            <v>MELISSA MARGARITA CORDERO RODRIGUEZ</v>
          </cell>
          <cell r="AL1678">
            <v>1026284169</v>
          </cell>
          <cell r="AM1678" t="str">
            <v>1650-2024</v>
          </cell>
          <cell r="AP1678" t="str">
            <v>SECOP II</v>
          </cell>
          <cell r="AS1678" t="str">
            <v>Falso</v>
          </cell>
          <cell r="AU1678" t="str">
            <v>SI</v>
          </cell>
          <cell r="AV1678" t="str">
            <v>Abril</v>
          </cell>
          <cell r="AW1678" t="e">
            <v>#N/A</v>
          </cell>
          <cell r="AX1678">
            <v>45638</v>
          </cell>
          <cell r="AY1678" t="str">
            <v>#REF!</v>
          </cell>
          <cell r="AZ1678" t="str">
            <v>CO1.PCCNTR.6240508</v>
          </cell>
        </row>
        <row r="1679">
          <cell r="D1679" t="str">
            <v>1651-2024</v>
          </cell>
          <cell r="E1679" t="str">
            <v>ANDRES FELIPE ALBARRACIN RODRIGUEZ</v>
          </cell>
          <cell r="F1679" t="str">
            <v>Subdirección Administrativa y Financiera</v>
          </cell>
          <cell r="I1679" t="str">
            <v>Contratación Directa</v>
          </cell>
          <cell r="J1679" t="str">
            <v>Contratación directa.</v>
          </cell>
          <cell r="K1679" t="str">
            <v>Prestación de servicios</v>
          </cell>
          <cell r="N1679" t="str">
            <v>Si</v>
          </cell>
          <cell r="O1679" t="str">
            <v>Contrato Prestación de Servicios Profesionales</v>
          </cell>
          <cell r="P1679">
            <v>45404</v>
          </cell>
          <cell r="Q1679">
            <v>45406</v>
          </cell>
          <cell r="R1679">
            <v>45680</v>
          </cell>
          <cell r="S1679">
            <v>270</v>
          </cell>
          <cell r="T1679" t="str">
            <v>En Ejecución</v>
          </cell>
          <cell r="U1679" t="str">
            <v>ANDRES FELIPE ALBARRACIN RODRIGUEZ</v>
          </cell>
          <cell r="X1679" t="str">
            <v>ALEXANDER LONDONO ESCOBAR</v>
          </cell>
          <cell r="Z1679" t="str">
            <v>Inversión</v>
          </cell>
          <cell r="AA1679">
            <v>2020110010142</v>
          </cell>
          <cell r="AC1679" t="str">
            <v>O23011601210000007607</v>
          </cell>
          <cell r="AF1679">
            <v>68400000</v>
          </cell>
          <cell r="AI1679" t="str">
            <v>$ 7.600.000,00</v>
          </cell>
          <cell r="AJ1679" t="str">
            <v>Prestar servicios profesionales a la Subdirección Administrativa y Financiera y al equipo de Infraestructura y Mantenimiento en las actividades asociadas al seguimiento administrativo, presupuestal, planeación y control del proyecto de inversión de infraestructura a cargo de la SAF- Idartes.</v>
          </cell>
          <cell r="AK1679" t="str">
            <v>YUDY YANETH CAMARGO CAMARGO</v>
          </cell>
          <cell r="AL1679">
            <v>52798194</v>
          </cell>
          <cell r="AM1679" t="str">
            <v>1651-2024</v>
          </cell>
          <cell r="AP1679" t="str">
            <v>SECOP II</v>
          </cell>
          <cell r="AS1679" t="str">
            <v>Falso</v>
          </cell>
          <cell r="AU1679" t="str">
            <v>SI</v>
          </cell>
          <cell r="AV1679" t="str">
            <v>Abril</v>
          </cell>
          <cell r="AW1679" t="e">
            <v>#N/A</v>
          </cell>
          <cell r="AX1679">
            <v>45680</v>
          </cell>
          <cell r="AY1679" t="str">
            <v>#REF!</v>
          </cell>
          <cell r="AZ1679" t="str">
            <v>CO1.PCCNTR.6239100</v>
          </cell>
        </row>
        <row r="1680">
          <cell r="D1680" t="str">
            <v>1652-2024</v>
          </cell>
          <cell r="E1680" t="str">
            <v>ALBA YANETH REYES SUÁREZ</v>
          </cell>
          <cell r="F1680" t="str">
            <v>Subdirección de Formación Artistica</v>
          </cell>
          <cell r="G1680" t="str">
            <v>Subdirección de Formación Artística</v>
          </cell>
          <cell r="H1680" t="str">
            <v>Programa Crea</v>
          </cell>
          <cell r="I1680" t="str">
            <v>Contratación Directa</v>
          </cell>
          <cell r="J1680" t="str">
            <v>Contratación directa.</v>
          </cell>
          <cell r="K1680" t="str">
            <v>Prestación de servicios</v>
          </cell>
          <cell r="N1680" t="str">
            <v>Si</v>
          </cell>
          <cell r="O1680" t="str">
            <v>Contrato Prestación de Servicios Apoyo a la Gestión</v>
          </cell>
          <cell r="P1680">
            <v>45404</v>
          </cell>
          <cell r="Q1680">
            <v>45405</v>
          </cell>
          <cell r="R1680">
            <v>45504</v>
          </cell>
          <cell r="S1680">
            <v>99</v>
          </cell>
          <cell r="T1680" t="str">
            <v>En Ejecución</v>
          </cell>
          <cell r="U1680" t="str">
            <v>ALBA YANETH REYES SUÁREZ</v>
          </cell>
          <cell r="X1680" t="str">
            <v>ALBA YANETH REYES SUAREZ</v>
          </cell>
          <cell r="Z1680" t="str">
            <v>Inversión</v>
          </cell>
          <cell r="AA1680">
            <v>2020110010061</v>
          </cell>
          <cell r="AC1680" t="str">
            <v>O23011601140000007619</v>
          </cell>
          <cell r="AF1680">
            <v>25185900</v>
          </cell>
          <cell r="AJ1680" t="str">
            <v>Prestar servicios de apoyo a la gestión al IDARTES - Subdirección de Formación Artística, en actividades relacionadas con el desarrollo y acompañamiento de los procesos de exploración, gestión del conocimiento y producción editorial del programa Crea, acorde con los lineamientos de la entidad.</v>
          </cell>
          <cell r="AK1680" t="str">
            <v>Nathalie Paola Peña Gama</v>
          </cell>
          <cell r="AL1680">
            <v>1018417671</v>
          </cell>
          <cell r="AM1680" t="str">
            <v>1652-2024</v>
          </cell>
          <cell r="AP1680" t="str">
            <v>SECOP II</v>
          </cell>
          <cell r="AS1680" t="str">
            <v>Falso</v>
          </cell>
          <cell r="AU1680" t="str">
            <v>SI</v>
          </cell>
          <cell r="AV1680" t="str">
            <v>Abril</v>
          </cell>
          <cell r="AW1680" t="e">
            <v>#N/A</v>
          </cell>
          <cell r="AX1680">
            <v>45504</v>
          </cell>
          <cell r="AY1680" t="str">
            <v>#REF!</v>
          </cell>
          <cell r="AZ1680" t="str">
            <v>CO1.PCCNTR.6239183</v>
          </cell>
        </row>
        <row r="1681">
          <cell r="D1681" t="str">
            <v>1653-2024</v>
          </cell>
          <cell r="E1681" t="str">
            <v>ANDRES FELIPE ALBARRACIN RODRIGUEZ</v>
          </cell>
          <cell r="F1681" t="str">
            <v>Subdirección Administrativa y Financiera</v>
          </cell>
          <cell r="H1681" t="str">
            <v>Área de Control Interno</v>
          </cell>
          <cell r="I1681" t="str">
            <v>Contratación Directa</v>
          </cell>
          <cell r="J1681" t="str">
            <v>Contratación directa.</v>
          </cell>
          <cell r="K1681" t="str">
            <v>Prestación de servicios</v>
          </cell>
          <cell r="N1681" t="str">
            <v>Si</v>
          </cell>
          <cell r="O1681" t="str">
            <v>Contrato Prestación de Servicios Profesionales</v>
          </cell>
          <cell r="P1681">
            <v>45404</v>
          </cell>
          <cell r="Q1681">
            <v>45406</v>
          </cell>
          <cell r="R1681">
            <v>45678</v>
          </cell>
          <cell r="S1681">
            <v>268</v>
          </cell>
          <cell r="T1681" t="str">
            <v>En Ejecución</v>
          </cell>
          <cell r="U1681" t="str">
            <v>ANDRES FELIPE ALBARRACIN RODRIGUEZ</v>
          </cell>
          <cell r="X1681" t="str">
            <v>MARIA DEL PILAR DUARTE FONTECHA</v>
          </cell>
          <cell r="Z1681" t="str">
            <v>Inversión</v>
          </cell>
          <cell r="AA1681">
            <v>2020110010376</v>
          </cell>
          <cell r="AC1681" t="str">
            <v>O23011605560000007902</v>
          </cell>
          <cell r="AF1681">
            <v>57684000</v>
          </cell>
          <cell r="AI1681" t="str">
            <v>$ 6.270.000,00</v>
          </cell>
          <cell r="AJ1681" t="str">
            <v>Prestar servicios profesionales como contadora para apoyar la planificación, ejecución,incluido el seguimiento a la transmisión de información de cuenta mensual y anual de la Contraloría de Bogotá y evaluación del Plan Anual de Auditoría 2024 del Instituto Distrital de las Artes en el Área de Control Interno.</v>
          </cell>
          <cell r="AK1681" t="str">
            <v>MARTHA MILENA RONDON MOLINA</v>
          </cell>
          <cell r="AL1681">
            <v>52353704</v>
          </cell>
          <cell r="AM1681" t="str">
            <v>1653-2024</v>
          </cell>
          <cell r="AP1681" t="str">
            <v>SECOP II</v>
          </cell>
          <cell r="AS1681" t="str">
            <v>Falso</v>
          </cell>
          <cell r="AU1681" t="str">
            <v>SI</v>
          </cell>
          <cell r="AV1681" t="str">
            <v>Abril</v>
          </cell>
          <cell r="AW1681" t="e">
            <v>#N/A</v>
          </cell>
          <cell r="AX1681">
            <v>45678</v>
          </cell>
          <cell r="AY1681" t="str">
            <v>#REF!</v>
          </cell>
          <cell r="AZ1681" t="str">
            <v>CO1.PCCNTR.6240461</v>
          </cell>
        </row>
        <row r="1682">
          <cell r="D1682" t="str">
            <v>PUFA-109-2024</v>
          </cell>
          <cell r="E1682" t="str">
            <v>LINA MARIA GAVIRIA HURTADO</v>
          </cell>
          <cell r="F1682" t="str">
            <v>Subdirección de las Artes</v>
          </cell>
          <cell r="G1682" t="str">
            <v>Gerencia de Artes Audiovisuales</v>
          </cell>
          <cell r="H1682" t="str">
            <v>GERENTE DE ARTES AUDIOVISUALES</v>
          </cell>
          <cell r="I1682" t="str">
            <v>Contratación Directa</v>
          </cell>
          <cell r="J1682" t="str">
            <v>Contratación directa.</v>
          </cell>
          <cell r="K1682" t="str">
            <v>Prestación de servicios</v>
          </cell>
          <cell r="L1682" t="str">
            <v>17 17. Contrato de Prestación de Servicios</v>
          </cell>
          <cell r="M1682" t="str">
            <v xml:space="preserve">49 49-Otros Servicios </v>
          </cell>
          <cell r="N1682" t="str">
            <v>No</v>
          </cell>
          <cell r="O1682" t="str">
            <v>N/A</v>
          </cell>
          <cell r="P1682">
            <v>45404</v>
          </cell>
          <cell r="Q1682">
            <v>45405</v>
          </cell>
          <cell r="R1682">
            <v>45405</v>
          </cell>
          <cell r="S1682">
            <v>1</v>
          </cell>
          <cell r="T1682" t="str">
            <v>En Ejecución</v>
          </cell>
          <cell r="U1682" t="str">
            <v>LINA MARIA GAVIRIA HURTADO</v>
          </cell>
          <cell r="V1682">
            <v>52247497</v>
          </cell>
          <cell r="X1682" t="str">
            <v>Ricardo Alfonso Cantor Bossa</v>
          </cell>
          <cell r="Y1682">
            <v>80797050</v>
          </cell>
          <cell r="Z1682" t="str">
            <v>N/A</v>
          </cell>
          <cell r="AC1682" t="str">
            <v>N/A - Valor Cero / Coproducción</v>
          </cell>
          <cell r="AE1682">
            <v>0</v>
          </cell>
          <cell r="AF1682">
            <v>0</v>
          </cell>
          <cell r="AI1682" t="str">
            <v>N/A</v>
          </cell>
          <cell r="AJ1682"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1682" t="str">
            <v>LOVE PRODUCCIONES S.A.S.</v>
          </cell>
          <cell r="AL1682">
            <v>900464950</v>
          </cell>
          <cell r="AM1682" t="str">
            <v>PUFA-109-2024</v>
          </cell>
          <cell r="AP1682" t="str">
            <v>SECOP II</v>
          </cell>
          <cell r="AS1682" t="str">
            <v>Falso</v>
          </cell>
          <cell r="AU1682" t="str">
            <v>SI</v>
          </cell>
          <cell r="AV1682" t="str">
            <v>Septiembre</v>
          </cell>
          <cell r="AW1682" t="e">
            <v>#N/A</v>
          </cell>
          <cell r="AX1682">
            <v>45405</v>
          </cell>
          <cell r="AY1682" t="str">
            <v>#REF!</v>
          </cell>
          <cell r="AZ1682" t="str">
            <v>CO1.PCCNTR.6239820</v>
          </cell>
        </row>
        <row r="1683">
          <cell r="D1683" t="str">
            <v>1547-2024</v>
          </cell>
          <cell r="E1683" t="str">
            <v>ALBA YANETH REYES SUÁREZ</v>
          </cell>
          <cell r="F1683" t="str">
            <v>Subdirección de Formación Artistica</v>
          </cell>
          <cell r="G1683" t="str">
            <v>Subdirección de Formación Artística</v>
          </cell>
          <cell r="H1683" t="str">
            <v>Programa Crea</v>
          </cell>
          <cell r="I1683" t="str">
            <v>Contratación Directa</v>
          </cell>
          <cell r="J1683" t="str">
            <v>Contratación directa.</v>
          </cell>
          <cell r="K1683" t="str">
            <v>Prestación de servicios</v>
          </cell>
          <cell r="N1683" t="str">
            <v>Si</v>
          </cell>
          <cell r="O1683" t="str">
            <v>Contrato Prestación de Servicios Apoyo a la Gestión</v>
          </cell>
          <cell r="P1683">
            <v>45405</v>
          </cell>
          <cell r="Q1683">
            <v>45408</v>
          </cell>
          <cell r="R1683">
            <v>45458</v>
          </cell>
          <cell r="S1683">
            <v>50</v>
          </cell>
          <cell r="T1683" t="str">
            <v>En Ejecución</v>
          </cell>
          <cell r="U1683" t="str">
            <v>ALBA YANETH REYES SUÁREZ</v>
          </cell>
          <cell r="X1683" t="str">
            <v>JORGE EDUARDO MARTINEZ GARCIA</v>
          </cell>
          <cell r="Z1683" t="str">
            <v>Inversión</v>
          </cell>
          <cell r="AA1683">
            <v>2020110010061</v>
          </cell>
          <cell r="AC1683" t="str">
            <v>O23011601140000007619</v>
          </cell>
          <cell r="AF1683">
            <v>6478164</v>
          </cell>
          <cell r="AJ1683"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683" t="str">
            <v>Leidy Lorena Cumbe Amézquita</v>
          </cell>
          <cell r="AL1683">
            <v>1075247233</v>
          </cell>
          <cell r="AM1683" t="str">
            <v>1547-2024</v>
          </cell>
          <cell r="AP1683" t="str">
            <v>SECOP II</v>
          </cell>
          <cell r="AS1683" t="str">
            <v>Falso</v>
          </cell>
          <cell r="AU1683" t="str">
            <v>SI</v>
          </cell>
          <cell r="AV1683" t="str">
            <v>Abril</v>
          </cell>
          <cell r="AW1683" t="e">
            <v>#N/A</v>
          </cell>
          <cell r="AX1683">
            <v>45458</v>
          </cell>
          <cell r="AY1683" t="str">
            <v>#REF!</v>
          </cell>
          <cell r="AZ1683" t="str">
            <v>CO1.PCCNTR.6239225</v>
          </cell>
        </row>
        <row r="1684">
          <cell r="D1684" t="str">
            <v>1584-2024</v>
          </cell>
          <cell r="E1684" t="str">
            <v>LINA MARIA GAVIRIA HURTADO</v>
          </cell>
          <cell r="F1684" t="str">
            <v>Subdirección de las Artes</v>
          </cell>
          <cell r="I1684" t="str">
            <v>Contratación Directa</v>
          </cell>
          <cell r="J1684" t="str">
            <v>Contratación directa.</v>
          </cell>
          <cell r="K1684" t="str">
            <v>Prestación de servicios</v>
          </cell>
          <cell r="N1684" t="str">
            <v>Si</v>
          </cell>
          <cell r="O1684" t="str">
            <v>Contrato Prestación de Servicios Profesionales</v>
          </cell>
          <cell r="P1684">
            <v>45405</v>
          </cell>
          <cell r="Q1684">
            <v>45408</v>
          </cell>
          <cell r="R1684">
            <v>45495</v>
          </cell>
          <cell r="S1684">
            <v>87</v>
          </cell>
          <cell r="T1684" t="str">
            <v>En Ejecución</v>
          </cell>
          <cell r="U1684" t="str">
            <v>LINA MARIA GAVIRIA HURTADO</v>
          </cell>
          <cell r="X1684" t="str">
            <v>LINA MARIA GAVIRIA HURTADO</v>
          </cell>
          <cell r="Z1684" t="str">
            <v>Inversión</v>
          </cell>
          <cell r="AA1684">
            <v>2020110010063</v>
          </cell>
          <cell r="AC1684" t="str">
            <v>O23011601210000007585</v>
          </cell>
          <cell r="AF1684">
            <v>32588325</v>
          </cell>
          <cell r="AJ1684" t="str">
            <v>Prestar servicios profesionales al Idartes - Subdirección de las Artes, en las acciones asociadas a la planeación, gestión y seguimiento de las estrategias y acciones enfocadas al fortalecimiento y promoción de la cultura de paz , así como en la implementación de políticas de la memoria desde las artes, que aporten a la reparación y no repetición de las violencias históricas del país</v>
          </cell>
          <cell r="AK1684" t="str">
            <v>MARIA CRISTINA TAVERA CASTILLO</v>
          </cell>
          <cell r="AL1684">
            <v>52883672</v>
          </cell>
          <cell r="AM1684" t="str">
            <v>1584-2024</v>
          </cell>
          <cell r="AP1684" t="str">
            <v>SECOP II</v>
          </cell>
          <cell r="AS1684" t="str">
            <v>Falso</v>
          </cell>
          <cell r="AU1684" t="str">
            <v>SI</v>
          </cell>
          <cell r="AV1684" t="str">
            <v>Abril</v>
          </cell>
          <cell r="AW1684" t="e">
            <v>#N/A</v>
          </cell>
          <cell r="AX1684">
            <v>45495</v>
          </cell>
          <cell r="AY1684" t="str">
            <v>#REF!</v>
          </cell>
          <cell r="AZ1684" t="str">
            <v>CO1.PCCNTR.6239350</v>
          </cell>
        </row>
        <row r="1685">
          <cell r="D1685" t="str">
            <v>1600-2024</v>
          </cell>
          <cell r="E1685" t="str">
            <v>ALBA YANETH REYES SUÁREZ</v>
          </cell>
          <cell r="F1685" t="str">
            <v>Subdirección de Formación Artistica</v>
          </cell>
          <cell r="G1685" t="str">
            <v>Subdirección de Formación Artística</v>
          </cell>
          <cell r="H1685" t="str">
            <v>Programa Nidos</v>
          </cell>
          <cell r="I1685" t="str">
            <v>Contratación Directa</v>
          </cell>
          <cell r="J1685" t="str">
            <v>Contratación directa.</v>
          </cell>
          <cell r="K1685" t="str">
            <v>Prestación de servicios</v>
          </cell>
          <cell r="N1685" t="str">
            <v>Si</v>
          </cell>
          <cell r="O1685" t="str">
            <v>Contrato Prestación de Servicios Apoyo a la Gestión</v>
          </cell>
          <cell r="P1685">
            <v>45405</v>
          </cell>
          <cell r="Q1685">
            <v>45408</v>
          </cell>
          <cell r="R1685">
            <v>45687</v>
          </cell>
          <cell r="S1685">
            <v>275</v>
          </cell>
          <cell r="T1685" t="str">
            <v>En Ejecución</v>
          </cell>
          <cell r="U1685" t="str">
            <v>ALBA YANETH REYES SUÁREZ</v>
          </cell>
          <cell r="X1685" t="str">
            <v>ALBA YANETH REYES SUAREZ</v>
          </cell>
          <cell r="Z1685" t="str">
            <v>Inversión</v>
          </cell>
          <cell r="AA1685">
            <v>2020110010209</v>
          </cell>
          <cell r="AC1685" t="str">
            <v>O23011601120000007617</v>
          </cell>
          <cell r="AF1685">
            <v>44445400</v>
          </cell>
          <cell r="AI1685" t="str">
            <v>$ 4.582.000,00</v>
          </cell>
          <cell r="AJ1685" t="str">
            <v>Prestar servicios de apoyo a la gestión al Idartes- Subdirección de Formación Artística en actividades operativas y administrativas relacionadas con gestión documental y trámites del Programa NIDOS</v>
          </cell>
          <cell r="AK1685" t="str">
            <v>Laura Yamile Lopez Rodriguez</v>
          </cell>
          <cell r="AL1685">
            <v>52838857</v>
          </cell>
          <cell r="AM1685" t="str">
            <v>1600-2024</v>
          </cell>
          <cell r="AP1685" t="str">
            <v>SECOP II</v>
          </cell>
          <cell r="AS1685" t="str">
            <v>Falso</v>
          </cell>
          <cell r="AU1685" t="str">
            <v>SI</v>
          </cell>
          <cell r="AV1685" t="str">
            <v>Abril</v>
          </cell>
          <cell r="AW1685" t="e">
            <v>#N/A</v>
          </cell>
          <cell r="AX1685">
            <v>45687</v>
          </cell>
          <cell r="AY1685" t="str">
            <v>#REF!</v>
          </cell>
          <cell r="AZ1685" t="str">
            <v>CO1.PCCNTR.6243030</v>
          </cell>
        </row>
        <row r="1686">
          <cell r="D1686" t="str">
            <v>1601-2024</v>
          </cell>
          <cell r="E1686" t="str">
            <v>ALBA YANETH REYES SUÁREZ</v>
          </cell>
          <cell r="F1686" t="str">
            <v>Subdirección de Formación Artistica</v>
          </cell>
          <cell r="G1686" t="str">
            <v>Subdirección de Formación Artística</v>
          </cell>
          <cell r="H1686" t="str">
            <v>Programa Nidos</v>
          </cell>
          <cell r="I1686" t="str">
            <v>Contratación Directa</v>
          </cell>
          <cell r="J1686" t="str">
            <v>Contratación directa.</v>
          </cell>
          <cell r="K1686" t="str">
            <v>Prestación de servicios</v>
          </cell>
          <cell r="N1686" t="str">
            <v>Si</v>
          </cell>
          <cell r="O1686" t="str">
            <v>Contrato Prestación de Servicios Profesionales</v>
          </cell>
          <cell r="P1686">
            <v>45405</v>
          </cell>
          <cell r="Q1686">
            <v>45408</v>
          </cell>
          <cell r="R1686">
            <v>45626</v>
          </cell>
          <cell r="S1686">
            <v>215</v>
          </cell>
          <cell r="T1686" t="str">
            <v>En Ejecución</v>
          </cell>
          <cell r="U1686" t="str">
            <v>ALBA YANETH REYES SUÁREZ</v>
          </cell>
          <cell r="X1686" t="str">
            <v>INGRY JOHANNA NINO GONZALEZ</v>
          </cell>
          <cell r="Z1686" t="str">
            <v>Inversión</v>
          </cell>
          <cell r="AA1686">
            <v>2020110010209</v>
          </cell>
          <cell r="AC1686" t="str">
            <v>O23011601120000007617</v>
          </cell>
          <cell r="AF1686">
            <v>22485000</v>
          </cell>
          <cell r="AI1686" t="str">
            <v>$ 2.998.000,00</v>
          </cell>
          <cell r="AJ1686" t="str">
            <v>Prestar servicios profesionales al Idartes- Subdirección de Formación Artística en el proceso de creación, implementación y documentación de acciones artístico pedagógicas territoriales de los componentes del Programa Nidos.</v>
          </cell>
          <cell r="AK1686" t="str">
            <v>ASTRID LORENA PARDO GONZALEZ</v>
          </cell>
          <cell r="AL1686">
            <v>1022324974</v>
          </cell>
          <cell r="AM1686" t="str">
            <v>1601-2024</v>
          </cell>
          <cell r="AP1686" t="str">
            <v>SECOP II</v>
          </cell>
          <cell r="AS1686" t="str">
            <v>Falso</v>
          </cell>
          <cell r="AU1686" t="str">
            <v>SI</v>
          </cell>
          <cell r="AV1686" t="str">
            <v>Abril</v>
          </cell>
          <cell r="AW1686" t="e">
            <v>#N/A</v>
          </cell>
          <cell r="AX1686">
            <v>45626</v>
          </cell>
          <cell r="AY1686" t="str">
            <v>#REF!</v>
          </cell>
          <cell r="AZ1686" t="str">
            <v>CO1.PCCNTR.6243152</v>
          </cell>
        </row>
        <row r="1687">
          <cell r="D1687" t="str">
            <v>1604-2024</v>
          </cell>
          <cell r="E1687" t="str">
            <v>ALBA YANETH REYES SUÁREZ</v>
          </cell>
          <cell r="F1687" t="str">
            <v>Subdirección de Formación Artistica</v>
          </cell>
          <cell r="G1687" t="str">
            <v>Subdirección de Formación Artística</v>
          </cell>
          <cell r="H1687" t="str">
            <v>Programa Nidos</v>
          </cell>
          <cell r="I1687" t="str">
            <v>Contratación Directa</v>
          </cell>
          <cell r="J1687" t="str">
            <v>Contratación directa.</v>
          </cell>
          <cell r="K1687" t="str">
            <v>Prestación de servicios</v>
          </cell>
          <cell r="N1687" t="str">
            <v>Si</v>
          </cell>
          <cell r="O1687" t="str">
            <v>Contrato Prestación de Servicios Profesionales</v>
          </cell>
          <cell r="P1687">
            <v>45405</v>
          </cell>
          <cell r="Q1687">
            <v>45408</v>
          </cell>
          <cell r="R1687">
            <v>45605</v>
          </cell>
          <cell r="S1687">
            <v>194</v>
          </cell>
          <cell r="T1687" t="str">
            <v>En Ejecución</v>
          </cell>
          <cell r="U1687" t="str">
            <v>ALBA YANETH REYES SUÁREZ</v>
          </cell>
          <cell r="X1687" t="str">
            <v>ALBA YANETH REYES SUAREZ</v>
          </cell>
          <cell r="Z1687" t="str">
            <v>Inversión</v>
          </cell>
          <cell r="AA1687">
            <v>2020110010209</v>
          </cell>
          <cell r="AC1687" t="str">
            <v>O23011601120000007617</v>
          </cell>
          <cell r="AF1687">
            <v>37184000</v>
          </cell>
          <cell r="AI1687" t="str">
            <v>$ 5.312.000,00</v>
          </cell>
          <cell r="AJ1687" t="str">
            <v>Prestar servicios profesionales al IDARTES - Subdirección de Formación Artística, en el desarrollo de activiidades para la implementación y seguimiento de las acciones relacionadas con la gestión territorial del Programa NIDOS</v>
          </cell>
          <cell r="AK1687" t="str">
            <v>Nathaly Alexandra Cifuentes Hernandez</v>
          </cell>
          <cell r="AL1687">
            <v>1030611058</v>
          </cell>
          <cell r="AM1687" t="str">
            <v>1604-2024</v>
          </cell>
          <cell r="AP1687" t="str">
            <v>SECOP II</v>
          </cell>
          <cell r="AS1687" t="str">
            <v>Falso</v>
          </cell>
          <cell r="AU1687" t="str">
            <v>SI</v>
          </cell>
          <cell r="AV1687" t="str">
            <v>Abril</v>
          </cell>
          <cell r="AW1687" t="e">
            <v>#N/A</v>
          </cell>
          <cell r="AX1687">
            <v>45605</v>
          </cell>
          <cell r="AY1687" t="str">
            <v>#REF!</v>
          </cell>
          <cell r="AZ1687" t="str">
            <v>CO1.PCCNTR.6231793</v>
          </cell>
        </row>
        <row r="1688">
          <cell r="D1688" t="str">
            <v>1605-2024</v>
          </cell>
          <cell r="E1688" t="str">
            <v>LINA MARIA GAVIRIA HURTADO</v>
          </cell>
          <cell r="F1688" t="str">
            <v>Subdirección de las Artes</v>
          </cell>
          <cell r="I1688" t="str">
            <v>Contratación Directa</v>
          </cell>
          <cell r="J1688" t="str">
            <v>Contratación directa.</v>
          </cell>
          <cell r="K1688" t="str">
            <v>Prestación de servicios</v>
          </cell>
          <cell r="N1688" t="str">
            <v>Si</v>
          </cell>
          <cell r="O1688" t="str">
            <v>Contrato Prestación de Servicios Profesionales</v>
          </cell>
          <cell r="P1688">
            <v>45405</v>
          </cell>
          <cell r="Q1688">
            <v>45406</v>
          </cell>
          <cell r="R1688">
            <v>45641</v>
          </cell>
          <cell r="S1688">
            <v>232</v>
          </cell>
          <cell r="T1688" t="str">
            <v>En Ejecución</v>
          </cell>
          <cell r="U1688" t="str">
            <v>LINA MARIA GAVIRIA HURTADO</v>
          </cell>
          <cell r="X1688" t="str">
            <v>MARIA PAULA ATUESTA OSPINA</v>
          </cell>
          <cell r="Z1688" t="str">
            <v>Inversión</v>
          </cell>
          <cell r="AA1688">
            <v>2020110010063</v>
          </cell>
          <cell r="AC1688" t="str">
            <v>O23011601210000007585</v>
          </cell>
          <cell r="AF1688">
            <v>50400000</v>
          </cell>
          <cell r="AI1688" t="str">
            <v>$ 6.300.000,00</v>
          </cell>
          <cell r="AJ1688" t="str">
            <v>Prestar servicios profesionales al Idartes- Subdirección de las Artes - Gerencia de Danza en las acciones de acompañamiento a la producción general, en el diseño y organización de la producción general, técnica, logística y de campo de los festivales y eventos de las líneas de creación, circulación y formación, en coherencia con los lineamientos de la entidad.</v>
          </cell>
          <cell r="AK1688" t="str">
            <v>NELSON ENRIQUE RUBIO VELASCO</v>
          </cell>
          <cell r="AL1688">
            <v>80513633</v>
          </cell>
          <cell r="AM1688" t="str">
            <v>1605-2024</v>
          </cell>
          <cell r="AP1688" t="str">
            <v>SECOP II</v>
          </cell>
          <cell r="AS1688" t="str">
            <v>Falso</v>
          </cell>
          <cell r="AU1688" t="str">
            <v>SI</v>
          </cell>
          <cell r="AV1688" t="str">
            <v>Abril</v>
          </cell>
          <cell r="AW1688" t="e">
            <v>#N/A</v>
          </cell>
          <cell r="AX1688">
            <v>45641</v>
          </cell>
          <cell r="AY1688" t="str">
            <v>#REF!</v>
          </cell>
          <cell r="AZ1688" t="str">
            <v>CO1.PCCNTR.6237205</v>
          </cell>
        </row>
        <row r="1689">
          <cell r="D1689" t="str">
            <v>1614-2024</v>
          </cell>
          <cell r="E1689" t="str">
            <v>ALBA YANETH REYES SUÁREZ</v>
          </cell>
          <cell r="F1689" t="str">
            <v>Subdirección de Formación Artistica</v>
          </cell>
          <cell r="G1689" t="str">
            <v>Subdirección de Formación Artística</v>
          </cell>
          <cell r="H1689" t="str">
            <v>Programa Crea</v>
          </cell>
          <cell r="I1689" t="str">
            <v>Contratación Directa</v>
          </cell>
          <cell r="J1689" t="str">
            <v>Contratación directa.</v>
          </cell>
          <cell r="K1689" t="str">
            <v>Prestación de servicios</v>
          </cell>
          <cell r="N1689" t="str">
            <v>Si</v>
          </cell>
          <cell r="O1689" t="str">
            <v>Contrato Prestación de Servicios Apoyo a la Gestión</v>
          </cell>
          <cell r="P1689">
            <v>45405</v>
          </cell>
          <cell r="Q1689">
            <v>45408</v>
          </cell>
          <cell r="R1689">
            <v>45458</v>
          </cell>
          <cell r="S1689">
            <v>50</v>
          </cell>
          <cell r="T1689" t="str">
            <v>En Ejecución</v>
          </cell>
          <cell r="U1689" t="str">
            <v>ALBA YANETH REYES SUÁREZ</v>
          </cell>
          <cell r="X1689" t="str">
            <v>JORGE EDUARDO MARTINEZ GARCIA</v>
          </cell>
          <cell r="Z1689" t="str">
            <v>Inversión</v>
          </cell>
          <cell r="AA1689">
            <v>2020110010061</v>
          </cell>
          <cell r="AC1689" t="str">
            <v>O23011601140000007619</v>
          </cell>
          <cell r="AF1689">
            <v>4307490</v>
          </cell>
          <cell r="AJ1689"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689" t="str">
            <v>Hugo Armando Castro Romero</v>
          </cell>
          <cell r="AL1689">
            <v>1022334668</v>
          </cell>
          <cell r="AM1689" t="str">
            <v>1614-2024</v>
          </cell>
          <cell r="AP1689" t="str">
            <v>SECOP II</v>
          </cell>
          <cell r="AS1689" t="str">
            <v>Falso</v>
          </cell>
          <cell r="AU1689" t="str">
            <v>SI</v>
          </cell>
          <cell r="AV1689" t="str">
            <v>Abril</v>
          </cell>
          <cell r="AW1689" t="e">
            <v>#N/A</v>
          </cell>
          <cell r="AX1689">
            <v>45458</v>
          </cell>
          <cell r="AY1689" t="str">
            <v>#REF!</v>
          </cell>
          <cell r="AZ1689" t="str">
            <v>CO1.PCCNTR.6237916</v>
          </cell>
        </row>
        <row r="1690">
          <cell r="D1690" t="str">
            <v>1617-2024</v>
          </cell>
          <cell r="E1690" t="str">
            <v>LINA MARIA GAVIRIA HURTADO</v>
          </cell>
          <cell r="F1690" t="str">
            <v>Subdirección de las Artes</v>
          </cell>
          <cell r="I1690" t="str">
            <v>Contratación Directa</v>
          </cell>
          <cell r="J1690" t="str">
            <v>Contratación directa.</v>
          </cell>
          <cell r="K1690" t="str">
            <v>Prestación de servicios</v>
          </cell>
          <cell r="N1690" t="str">
            <v>Si</v>
          </cell>
          <cell r="O1690" t="str">
            <v>Contrato Prestación de Servicios Profesionales</v>
          </cell>
          <cell r="P1690">
            <v>45405</v>
          </cell>
          <cell r="Q1690">
            <v>45413</v>
          </cell>
          <cell r="R1690">
            <v>45535</v>
          </cell>
          <cell r="S1690">
            <v>121</v>
          </cell>
          <cell r="T1690" t="str">
            <v>En Ejecución</v>
          </cell>
          <cell r="U1690" t="str">
            <v>LINA MARIA GAVIRIA HURTADO</v>
          </cell>
          <cell r="X1690" t="str">
            <v>LINA MARIA GAVIRIA HURTADO</v>
          </cell>
          <cell r="Z1690" t="str">
            <v>Inversión</v>
          </cell>
          <cell r="AA1690">
            <v>2020110010063</v>
          </cell>
          <cell r="AC1690" t="str">
            <v>O23011601210000007585</v>
          </cell>
          <cell r="AF1690">
            <v>20000000</v>
          </cell>
          <cell r="AJ1690" t="str">
            <v>Prestar los servicios profesionales al Idartes en la Subdirección de las Artes, para la gestión de acciones necesarias para el fortalecimiento y sostenimiento del marco regulatorio para artistas del espacio público y el Programa Arte a la KY, en lo concerniente al desarrollo de acciones misionales y de aprovechamiento económico, así como las acciones de planeación y ejecución de las estrategias de fomento implementadas en la línea, de conformidad con la normatividad vigente.</v>
          </cell>
          <cell r="AK1690" t="str">
            <v>Jeisson David Hurtado Scarpetta</v>
          </cell>
          <cell r="AL1690">
            <v>1010232044</v>
          </cell>
          <cell r="AM1690" t="str">
            <v>1617-2024</v>
          </cell>
          <cell r="AP1690" t="str">
            <v>SECOP II</v>
          </cell>
          <cell r="AS1690" t="str">
            <v>Falso</v>
          </cell>
          <cell r="AU1690" t="str">
            <v>SI</v>
          </cell>
          <cell r="AV1690" t="str">
            <v>Mayo</v>
          </cell>
          <cell r="AW1690" t="e">
            <v>#N/A</v>
          </cell>
          <cell r="AX1690">
            <v>45535</v>
          </cell>
          <cell r="AY1690" t="str">
            <v>#REF!</v>
          </cell>
          <cell r="AZ1690" t="str">
            <v>CO1.PCCNTR.6238099</v>
          </cell>
        </row>
        <row r="1691">
          <cell r="D1691" t="str">
            <v>1622-2024</v>
          </cell>
          <cell r="E1691" t="str">
            <v>LINA MARIA GAVIRIA HURTADO</v>
          </cell>
          <cell r="F1691" t="str">
            <v>Subdirección de las Artes</v>
          </cell>
          <cell r="I1691" t="str">
            <v>Contratación Directa</v>
          </cell>
          <cell r="J1691" t="str">
            <v>Contratación directa.</v>
          </cell>
          <cell r="K1691" t="str">
            <v>Prestación de servicios</v>
          </cell>
          <cell r="N1691" t="str">
            <v>Si</v>
          </cell>
          <cell r="O1691" t="str">
            <v>Contrato Prestación de Servicios Profesionales</v>
          </cell>
          <cell r="P1691">
            <v>45405</v>
          </cell>
          <cell r="Q1691">
            <v>45406</v>
          </cell>
          <cell r="R1691">
            <v>45653</v>
          </cell>
          <cell r="S1691">
            <v>244</v>
          </cell>
          <cell r="T1691" t="str">
            <v>En Ejecución</v>
          </cell>
          <cell r="U1691" t="str">
            <v>LINA MARIA GAVIRIA HURTADO</v>
          </cell>
          <cell r="X1691" t="str">
            <v>MARIA PAULA ATUESTA OSPINA</v>
          </cell>
          <cell r="Z1691" t="str">
            <v>Inversión</v>
          </cell>
          <cell r="AA1691">
            <v>2020110010063</v>
          </cell>
          <cell r="AC1691" t="str">
            <v>O23011601210000007585</v>
          </cell>
          <cell r="AF1691">
            <v>44000000</v>
          </cell>
          <cell r="AI1691" t="str">
            <v>$ 5.500.000,00</v>
          </cell>
          <cell r="AJ1691" t="str">
            <v>Prestar Servicios profesionales al Idartes - Subdireccion de las Artes - Gerencia de Danza, en las acciones requeridas para el fortalecimiento del eje de Danza y Comunidad, en el marco de los lineamientos de la entidad.</v>
          </cell>
          <cell r="AK1691" t="str">
            <v>ANA MARÍA VITOLA COGOLLO</v>
          </cell>
          <cell r="AL1691">
            <v>52961830</v>
          </cell>
          <cell r="AM1691" t="str">
            <v>1622-2024</v>
          </cell>
          <cell r="AP1691" t="str">
            <v>SECOP II</v>
          </cell>
          <cell r="AS1691" t="str">
            <v>Falso</v>
          </cell>
          <cell r="AU1691" t="str">
            <v>SI</v>
          </cell>
          <cell r="AV1691" t="str">
            <v>Abril</v>
          </cell>
          <cell r="AW1691" t="e">
            <v>#N/A</v>
          </cell>
          <cell r="AX1691">
            <v>45653</v>
          </cell>
          <cell r="AY1691" t="str">
            <v>#REF!</v>
          </cell>
          <cell r="AZ1691" t="str">
            <v>CO1.PCCNTR.6240017</v>
          </cell>
        </row>
        <row r="1692">
          <cell r="D1692" t="str">
            <v>1623-2024</v>
          </cell>
          <cell r="E1692" t="str">
            <v>LINA MARIA GAVIRIA HURTADO</v>
          </cell>
          <cell r="F1692" t="str">
            <v>Subdirección de las Artes</v>
          </cell>
          <cell r="I1692" t="str">
            <v>Contratación Directa</v>
          </cell>
          <cell r="J1692" t="str">
            <v>Contratación directa.</v>
          </cell>
          <cell r="K1692" t="str">
            <v>Prestación de servicios</v>
          </cell>
          <cell r="N1692" t="str">
            <v>Si</v>
          </cell>
          <cell r="O1692" t="str">
            <v>Contrato Prestación de Servicios Profesionales</v>
          </cell>
          <cell r="P1692">
            <v>45405</v>
          </cell>
          <cell r="Q1692">
            <v>45407</v>
          </cell>
          <cell r="R1692">
            <v>45657</v>
          </cell>
          <cell r="S1692">
            <v>247</v>
          </cell>
          <cell r="T1692" t="str">
            <v>En Ejecución</v>
          </cell>
          <cell r="U1692" t="str">
            <v>LINA MARIA GAVIRIA HURTADO</v>
          </cell>
          <cell r="X1692" t="str">
            <v>LINA MARIA GAVIRIA HURTADO</v>
          </cell>
          <cell r="Z1692" t="str">
            <v>Inversión</v>
          </cell>
          <cell r="AA1692">
            <v>2020110010063</v>
          </cell>
          <cell r="AC1692" t="str">
            <v>O23011601210000007585</v>
          </cell>
          <cell r="AF1692">
            <v>30052450</v>
          </cell>
          <cell r="AI1692" t="str">
            <v>$ 3.606.294,00</v>
          </cell>
          <cell r="AJ1692" t="str">
            <v>Prestar los servicios profesionales al IDARTES, -Subdireccion de las Artes-, en las actividades requeridas para la implementacion del Marco Regulatorio de Aprovechamiento Economico de los artistas del espacio publico y el desarrollo de las acciones de gestion, seguimiento y ejecucion del Programa Arte a la KY, de conformidad con los lineamientos institucionales y de gobierno.</v>
          </cell>
          <cell r="AK1692" t="str">
            <v>Christian Camilo Velasquez Torres</v>
          </cell>
          <cell r="AL1692">
            <v>1030617091</v>
          </cell>
          <cell r="AM1692" t="str">
            <v>1623-2024</v>
          </cell>
          <cell r="AP1692" t="str">
            <v>SECOP II</v>
          </cell>
          <cell r="AS1692" t="str">
            <v>Falso</v>
          </cell>
          <cell r="AU1692" t="str">
            <v>SI</v>
          </cell>
          <cell r="AV1692" t="str">
            <v>Abril</v>
          </cell>
          <cell r="AW1692" t="e">
            <v>#N/A</v>
          </cell>
          <cell r="AX1692">
            <v>45657</v>
          </cell>
          <cell r="AY1692" t="str">
            <v>#REF!</v>
          </cell>
          <cell r="AZ1692" t="str">
            <v>CO1.PCCNTR.6238216</v>
          </cell>
        </row>
        <row r="1693">
          <cell r="D1693" t="str">
            <v>1624-2024</v>
          </cell>
          <cell r="E1693" t="str">
            <v>LINA MARIA GAVIRIA HURTADO</v>
          </cell>
          <cell r="F1693" t="str">
            <v>Subdirección de las Artes</v>
          </cell>
          <cell r="I1693" t="str">
            <v>Contratación Directa</v>
          </cell>
          <cell r="J1693" t="str">
            <v>Contratación directa.</v>
          </cell>
          <cell r="K1693" t="str">
            <v>Prestación de servicios</v>
          </cell>
          <cell r="N1693" t="str">
            <v>Si</v>
          </cell>
          <cell r="O1693" t="str">
            <v>Contrato Prestación de Servicios Apoyo a la Gestión</v>
          </cell>
          <cell r="P1693">
            <v>45405</v>
          </cell>
          <cell r="Q1693">
            <v>45406</v>
          </cell>
          <cell r="R1693">
            <v>45687</v>
          </cell>
          <cell r="S1693">
            <v>277</v>
          </cell>
          <cell r="T1693" t="str">
            <v>En Ejecución</v>
          </cell>
          <cell r="U1693" t="str">
            <v>LINA MARIA GAVIRIA HURTADO</v>
          </cell>
          <cell r="X1693" t="str">
            <v>LIZ ALEJANDRA SORIANO WILCHES</v>
          </cell>
          <cell r="Z1693" t="str">
            <v>Inversión</v>
          </cell>
          <cell r="AA1693">
            <v>2020110010063</v>
          </cell>
          <cell r="AC1693" t="str">
            <v>O23011601210000007585</v>
          </cell>
          <cell r="AF1693">
            <v>61750000</v>
          </cell>
          <cell r="AI1693" t="str">
            <v>$ 6.500.000,00</v>
          </cell>
          <cell r="AJ1693" t="str">
            <v>Prestar servicios de apoyo a la gestion al Idartes - Subdireccion de las Artes - Gerencia de Literatura en la ejecucion de estrategias de apropiacion social de la lectura, la escritura y la oralidad</v>
          </cell>
          <cell r="AK1693" t="str">
            <v>Andrea Velasco Blel</v>
          </cell>
          <cell r="AL1693">
            <v>1020749838</v>
          </cell>
          <cell r="AM1693" t="str">
            <v>1624-2024</v>
          </cell>
          <cell r="AP1693" t="str">
            <v>SECOP II</v>
          </cell>
          <cell r="AS1693" t="str">
            <v>Falso</v>
          </cell>
          <cell r="AU1693" t="str">
            <v>SI</v>
          </cell>
          <cell r="AV1693" t="str">
            <v>Abril</v>
          </cell>
          <cell r="AW1693" t="e">
            <v>#N/A</v>
          </cell>
          <cell r="AX1693">
            <v>45687</v>
          </cell>
          <cell r="AY1693" t="str">
            <v>#REF!</v>
          </cell>
          <cell r="AZ1693" t="str">
            <v>CO1.PCCNTR.6239197</v>
          </cell>
        </row>
        <row r="1694">
          <cell r="D1694" t="str">
            <v>1630-2024</v>
          </cell>
          <cell r="E1694" t="str">
            <v>ANDRES FELIPE ALBARRACIN RODRIGUEZ</v>
          </cell>
          <cell r="F1694" t="str">
            <v>Subdirección Administrativa y Financiera</v>
          </cell>
          <cell r="I1694" t="str">
            <v>Contratación Directa</v>
          </cell>
          <cell r="J1694" t="str">
            <v>Contratación directa.</v>
          </cell>
          <cell r="K1694" t="str">
            <v>Prestación de servicios</v>
          </cell>
          <cell r="N1694" t="str">
            <v>Si</v>
          </cell>
          <cell r="O1694" t="str">
            <v>Contrato Prestación de Servicios Profesionales</v>
          </cell>
          <cell r="P1694">
            <v>45405</v>
          </cell>
          <cell r="Q1694">
            <v>45405</v>
          </cell>
          <cell r="R1694">
            <v>45688</v>
          </cell>
          <cell r="S1694">
            <v>279</v>
          </cell>
          <cell r="T1694" t="str">
            <v>En Ejecución</v>
          </cell>
          <cell r="U1694" t="str">
            <v>ANDRES FELIPE ALBARRACIN RODRIGUEZ</v>
          </cell>
          <cell r="X1694" t="str">
            <v>MARIO JOSE PINZON HERRERA</v>
          </cell>
          <cell r="Z1694" t="str">
            <v>Inversión</v>
          </cell>
          <cell r="AA1694">
            <v>2020110010376</v>
          </cell>
          <cell r="AC1694" t="str">
            <v>O23011605560000007902</v>
          </cell>
          <cell r="AF1694">
            <v>41489983</v>
          </cell>
          <cell r="AI1694" t="str">
            <v>$ 4.493.500,00</v>
          </cell>
          <cell r="AJ1694" t="str">
            <v>Prestar servicios profesionales al Instituto Distrital de las Artes IDARTES - para desarrollar actividades asociadas a la gestión financiera en el trámite y diligenciamiento de los informes de pago; en los sistemas con los que cuenta la Entidad y el manejo de sistemas de facturación electrónica de conformidad con los lineamientos impartidos por la Subdirección Administrativa y Financiera - Unidad de Gestión Tesorería.</v>
          </cell>
          <cell r="AK1694" t="str">
            <v>LEIDY JOHANNA CHAPARRO AGUDELO</v>
          </cell>
          <cell r="AL1694">
            <v>1018496152</v>
          </cell>
          <cell r="AM1694" t="str">
            <v>1630-2024</v>
          </cell>
          <cell r="AP1694" t="str">
            <v>SECOP II</v>
          </cell>
          <cell r="AS1694" t="str">
            <v>Falso</v>
          </cell>
          <cell r="AU1694" t="str">
            <v>SI</v>
          </cell>
          <cell r="AV1694" t="str">
            <v>Abril</v>
          </cell>
          <cell r="AW1694" t="e">
            <v>#N/A</v>
          </cell>
          <cell r="AX1694">
            <v>45688</v>
          </cell>
          <cell r="AY1694" t="str">
            <v>#REF!</v>
          </cell>
          <cell r="AZ1694" t="str">
            <v>CO1.PCCNTR.6243045</v>
          </cell>
        </row>
        <row r="1695">
          <cell r="D1695" t="str">
            <v>1636-2024</v>
          </cell>
          <cell r="E1695" t="str">
            <v>ALBA YANETH REYES SUÁREZ</v>
          </cell>
          <cell r="F1695" t="str">
            <v>Subdirección de Formación Artistica</v>
          </cell>
          <cell r="G1695" t="str">
            <v>Subdirección de Formación Artística</v>
          </cell>
          <cell r="H1695" t="str">
            <v>Programa Nidos</v>
          </cell>
          <cell r="I1695" t="str">
            <v>Contratación Directa</v>
          </cell>
          <cell r="J1695" t="str">
            <v>Contratación directa.</v>
          </cell>
          <cell r="K1695" t="str">
            <v>Prestación de servicios</v>
          </cell>
          <cell r="N1695" t="str">
            <v>Si</v>
          </cell>
          <cell r="O1695" t="str">
            <v>Contrato Prestación de Servicios Profesionales</v>
          </cell>
          <cell r="P1695">
            <v>45405</v>
          </cell>
          <cell r="Q1695">
            <v>45405</v>
          </cell>
          <cell r="R1695">
            <v>45605</v>
          </cell>
          <cell r="S1695">
            <v>197</v>
          </cell>
          <cell r="T1695" t="str">
            <v>En Ejecución</v>
          </cell>
          <cell r="U1695" t="str">
            <v>ALBA YANETH REYES SUÁREZ</v>
          </cell>
          <cell r="X1695" t="str">
            <v>ALBA YANETH REYES SUAREZ</v>
          </cell>
          <cell r="Z1695" t="str">
            <v>Inversión</v>
          </cell>
          <cell r="AA1695">
            <v>2020110010209</v>
          </cell>
          <cell r="AC1695" t="str">
            <v>O23011601120000007617</v>
          </cell>
          <cell r="AF1695">
            <v>37184000</v>
          </cell>
          <cell r="AI1695" t="str">
            <v>$ 5.312.000,00</v>
          </cell>
          <cell r="AJ1695"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695" t="str">
            <v>karen pérez</v>
          </cell>
          <cell r="AL1695">
            <v>1010208126</v>
          </cell>
          <cell r="AM1695" t="str">
            <v>1636-2024</v>
          </cell>
          <cell r="AP1695" t="str">
            <v>SECOP II</v>
          </cell>
          <cell r="AS1695" t="str">
            <v>Falso</v>
          </cell>
          <cell r="AU1695" t="str">
            <v>SI</v>
          </cell>
          <cell r="AV1695" t="str">
            <v>Abril</v>
          </cell>
          <cell r="AW1695" t="e">
            <v>#N/A</v>
          </cell>
          <cell r="AX1695">
            <v>45605</v>
          </cell>
          <cell r="AY1695" t="str">
            <v>#REF!</v>
          </cell>
          <cell r="AZ1695" t="str">
            <v>CO1.PCCNTR.6240146</v>
          </cell>
        </row>
        <row r="1696">
          <cell r="D1696" t="str">
            <v>1645-2024</v>
          </cell>
          <cell r="E1696" t="str">
            <v>LINA MARIA GAVIRIA HURTADO</v>
          </cell>
          <cell r="F1696" t="str">
            <v>Subdirección de las Artes</v>
          </cell>
          <cell r="I1696" t="str">
            <v>Contratación Directa</v>
          </cell>
          <cell r="J1696" t="str">
            <v>Contratación directa.</v>
          </cell>
          <cell r="K1696" t="str">
            <v>Prestación de servicios</v>
          </cell>
          <cell r="N1696" t="str">
            <v>Si</v>
          </cell>
          <cell r="O1696" t="str">
            <v>Contrato Prestación de Servicios Apoyo a la Gestión</v>
          </cell>
          <cell r="P1696">
            <v>45405</v>
          </cell>
          <cell r="Q1696">
            <v>45406</v>
          </cell>
          <cell r="R1696">
            <v>45688</v>
          </cell>
          <cell r="S1696">
            <v>278</v>
          </cell>
          <cell r="T1696" t="str">
            <v>En Ejecución</v>
          </cell>
          <cell r="U1696" t="str">
            <v>LINA MARIA GAVIRIA HURTADO</v>
          </cell>
          <cell r="X1696" t="str">
            <v>LINA MARIA GAVIRIA HURTADO</v>
          </cell>
          <cell r="Z1696" t="str">
            <v>Inversión</v>
          </cell>
          <cell r="AA1696">
            <v>2020110010060</v>
          </cell>
          <cell r="AC1696" t="str">
            <v>O23011601210000007600</v>
          </cell>
          <cell r="AF1696">
            <v>61200000</v>
          </cell>
          <cell r="AI1696" t="str">
            <v>$ 6.800.000,00</v>
          </cell>
          <cell r="AJ1696" t="str">
            <v>Prestar servicios de apoyo a la gestion al Idartes - Subdireccion de las Artes - Area de Convocatorias, en las actividades necesarias para el desarrollo de las invitaciones culturales, invitaciones para pueblos etnicos y demas lineas de fomento de la Entidad que le sean indicadas, en articulacion con las unidades de gestion de la entidad.</v>
          </cell>
          <cell r="AK1696" t="str">
            <v>Karen Nazarith Ramirez</v>
          </cell>
          <cell r="AL1696">
            <v>52787777</v>
          </cell>
          <cell r="AM1696" t="str">
            <v>1645-2024</v>
          </cell>
          <cell r="AP1696" t="str">
            <v>SECOP II</v>
          </cell>
          <cell r="AS1696" t="str">
            <v>Falso</v>
          </cell>
          <cell r="AU1696" t="str">
            <v>SI</v>
          </cell>
          <cell r="AV1696" t="str">
            <v>Abril</v>
          </cell>
          <cell r="AW1696" t="e">
            <v>#N/A</v>
          </cell>
          <cell r="AX1696">
            <v>45688</v>
          </cell>
          <cell r="AY1696" t="str">
            <v>#REF!</v>
          </cell>
          <cell r="AZ1696" t="str">
            <v>CO1.PCCNTR.6243642</v>
          </cell>
        </row>
        <row r="1697">
          <cell r="D1697" t="str">
            <v>1646-2024</v>
          </cell>
          <cell r="E1697" t="str">
            <v>ALBA YANETH REYES SUÁREZ</v>
          </cell>
          <cell r="F1697" t="str">
            <v>Subdirección de Formación Artistica</v>
          </cell>
          <cell r="G1697" t="str">
            <v>Subdirección de Formación Artística</v>
          </cell>
          <cell r="H1697" t="str">
            <v>Programa Crea</v>
          </cell>
          <cell r="I1697" t="str">
            <v>Contratación Directa</v>
          </cell>
          <cell r="J1697" t="str">
            <v>Contratación directa.</v>
          </cell>
          <cell r="K1697" t="str">
            <v>Prestación de servicios</v>
          </cell>
          <cell r="N1697" t="str">
            <v>Si</v>
          </cell>
          <cell r="O1697" t="str">
            <v>Contrato Prestación de Servicios Profesionales</v>
          </cell>
          <cell r="P1697">
            <v>45405</v>
          </cell>
          <cell r="Q1697">
            <v>45406</v>
          </cell>
          <cell r="R1697">
            <v>45458</v>
          </cell>
          <cell r="S1697">
            <v>52</v>
          </cell>
          <cell r="T1697" t="str">
            <v>En Ejecución</v>
          </cell>
          <cell r="U1697" t="str">
            <v>ALBA YANETH REYES SUÁREZ</v>
          </cell>
          <cell r="X1697" t="str">
            <v>ALBA YANETH REYES SUAREZ</v>
          </cell>
          <cell r="Z1697" t="str">
            <v>Inversión</v>
          </cell>
          <cell r="AA1697">
            <v>2020110010061</v>
          </cell>
          <cell r="AC1697" t="str">
            <v>O23011601140000007619</v>
          </cell>
          <cell r="AF1697">
            <v>4568636</v>
          </cell>
          <cell r="AJ1697"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697" t="str">
            <v>Miguel Ángel Guevara Naranjo</v>
          </cell>
          <cell r="AL1697">
            <v>1030682010</v>
          </cell>
          <cell r="AM1697" t="str">
            <v>1646-2024</v>
          </cell>
          <cell r="AP1697" t="str">
            <v>SECOP II</v>
          </cell>
          <cell r="AS1697" t="str">
            <v>Falso</v>
          </cell>
          <cell r="AU1697" t="str">
            <v>SI</v>
          </cell>
          <cell r="AV1697" t="str">
            <v>Abril</v>
          </cell>
          <cell r="AW1697" t="e">
            <v>#N/A</v>
          </cell>
          <cell r="AX1697">
            <v>45458</v>
          </cell>
          <cell r="AY1697" t="str">
            <v>#REF!</v>
          </cell>
          <cell r="AZ1697" t="str">
            <v>CO1.PCCNTR.6241452</v>
          </cell>
        </row>
        <row r="1698">
          <cell r="D1698" t="str">
            <v>1647-2024</v>
          </cell>
          <cell r="E1698" t="str">
            <v>ALBA YANETH REYES SUÁREZ</v>
          </cell>
          <cell r="F1698" t="str">
            <v>Subdirección de Formación Artistica</v>
          </cell>
          <cell r="G1698" t="str">
            <v>Subdirección de Formación Artística</v>
          </cell>
          <cell r="H1698" t="str">
            <v>Programa Nidos</v>
          </cell>
          <cell r="I1698" t="str">
            <v>Contratación Directa</v>
          </cell>
          <cell r="J1698" t="str">
            <v>Contratación directa.</v>
          </cell>
          <cell r="K1698" t="str">
            <v>Prestación de servicios</v>
          </cell>
          <cell r="N1698" t="str">
            <v>Si</v>
          </cell>
          <cell r="O1698" t="str">
            <v>Contrato Prestación de Servicios Profesionales</v>
          </cell>
          <cell r="P1698">
            <v>45405</v>
          </cell>
          <cell r="Q1698">
            <v>45407</v>
          </cell>
          <cell r="R1698">
            <v>45605</v>
          </cell>
          <cell r="S1698">
            <v>195</v>
          </cell>
          <cell r="T1698" t="str">
            <v>En Ejecución</v>
          </cell>
          <cell r="U1698" t="str">
            <v>ALBA YANETH REYES SUÁREZ</v>
          </cell>
          <cell r="X1698" t="str">
            <v>ALBA YANETH REYES SUAREZ</v>
          </cell>
          <cell r="Z1698" t="str">
            <v>Inversión</v>
          </cell>
          <cell r="AA1698">
            <v>2020110010209</v>
          </cell>
          <cell r="AC1698" t="str">
            <v>O23011601120000007617</v>
          </cell>
          <cell r="AF1698">
            <v>37184000</v>
          </cell>
          <cell r="AI1698" t="str">
            <v>$ 5.312.000,00</v>
          </cell>
          <cell r="AJ1698"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698" t="str">
            <v>Robinson Avila Aldana</v>
          </cell>
          <cell r="AL1698">
            <v>93235688</v>
          </cell>
          <cell r="AM1698" t="str">
            <v>1647-2024</v>
          </cell>
          <cell r="AP1698" t="str">
            <v>SECOP II</v>
          </cell>
          <cell r="AS1698" t="str">
            <v>Falso</v>
          </cell>
          <cell r="AU1698" t="str">
            <v>SI</v>
          </cell>
          <cell r="AV1698" t="str">
            <v>Abril</v>
          </cell>
          <cell r="AW1698" t="e">
            <v>#N/A</v>
          </cell>
          <cell r="AX1698">
            <v>45605</v>
          </cell>
          <cell r="AY1698" t="str">
            <v>#REF!</v>
          </cell>
          <cell r="AZ1698" t="str">
            <v>CO1.PCCNTR.6242308</v>
          </cell>
        </row>
        <row r="1699">
          <cell r="D1699" t="str">
            <v>1648-2024</v>
          </cell>
          <cell r="E1699" t="str">
            <v>ANDRES FELIPE ALBARRACIN RODRIGUEZ</v>
          </cell>
          <cell r="F1699" t="str">
            <v>Subdirección Administrativa y Financiera</v>
          </cell>
          <cell r="H1699" t="str">
            <v>Oficina Asesora de Planeación y Tecnologias de la Informaciónn</v>
          </cell>
          <cell r="I1699" t="str">
            <v>Contratación Directa</v>
          </cell>
          <cell r="J1699" t="str">
            <v>Contratación directa.</v>
          </cell>
          <cell r="K1699" t="str">
            <v>Prestación de servicios</v>
          </cell>
          <cell r="N1699" t="str">
            <v>Si</v>
          </cell>
          <cell r="O1699" t="str">
            <v>Contrato Prestación de Servicios Apoyo a la Gestión</v>
          </cell>
          <cell r="P1699">
            <v>45405</v>
          </cell>
          <cell r="Q1699">
            <v>45406</v>
          </cell>
          <cell r="R1699">
            <v>45665</v>
          </cell>
          <cell r="S1699">
            <v>255</v>
          </cell>
          <cell r="T1699" t="str">
            <v>En Ejecución</v>
          </cell>
          <cell r="U1699" t="str">
            <v>ANDRES FELIPE ALBARRACIN RODRIGUEZ</v>
          </cell>
          <cell r="X1699" t="str">
            <v>DANIEL SANCHEZ ROJAS</v>
          </cell>
          <cell r="Z1699" t="str">
            <v>Inversión</v>
          </cell>
          <cell r="AA1699">
            <v>2020110010376</v>
          </cell>
          <cell r="AC1699" t="str">
            <v>O23011605560000007902</v>
          </cell>
          <cell r="AF1699">
            <v>39975500</v>
          </cell>
          <cell r="AI1699" t="str">
            <v>$ 4.703.000,00</v>
          </cell>
          <cell r="AJ1699" t="str">
            <v>Prestar servicios de apoyo a la gestión a la oficina asesora de planeación y tecnologías de la información del Idartes en actividades para el desarrollo y soporte del sistema de gestión documental implementado en la entidad, acorde con los proyectos establecidos en el Marco del Plan Estratégico de Tecnologías de la Información - PETI y conforme con las orientaciones establecidas por la OAP-TI, asegurando así los objetivos y metas delineados en el plan de acción institucional.</v>
          </cell>
          <cell r="AK1699" t="str">
            <v>Johnnatan Rodriguez Pinto</v>
          </cell>
          <cell r="AL1699">
            <v>80731644</v>
          </cell>
          <cell r="AM1699" t="str">
            <v>1648-2024</v>
          </cell>
          <cell r="AP1699" t="str">
            <v>SECOP II</v>
          </cell>
          <cell r="AS1699" t="str">
            <v>Falso</v>
          </cell>
          <cell r="AU1699" t="str">
            <v>SI</v>
          </cell>
          <cell r="AV1699" t="str">
            <v>Abril</v>
          </cell>
          <cell r="AW1699" t="e">
            <v>#N/A</v>
          </cell>
          <cell r="AX1699">
            <v>45665</v>
          </cell>
          <cell r="AY1699" t="str">
            <v>#REF!</v>
          </cell>
          <cell r="AZ1699" t="str">
            <v>CO1.PCCNTR.6241942</v>
          </cell>
        </row>
        <row r="1700">
          <cell r="D1700" t="str">
            <v>1654-2024</v>
          </cell>
          <cell r="E1700" t="str">
            <v>ANDRES FELIPE ALBARRACIN RODRIGUEZ</v>
          </cell>
          <cell r="F1700" t="str">
            <v>Subdirección Administrativa y Financiera</v>
          </cell>
          <cell r="H1700" t="str">
            <v>Área de Control Interno</v>
          </cell>
          <cell r="I1700" t="str">
            <v>Contratación Directa</v>
          </cell>
          <cell r="J1700" t="str">
            <v>Contratación directa.</v>
          </cell>
          <cell r="K1700" t="str">
            <v>Prestación de servicios</v>
          </cell>
          <cell r="N1700" t="str">
            <v>Si</v>
          </cell>
          <cell r="O1700" t="str">
            <v>Contrato Prestación de Servicios Profesionales</v>
          </cell>
          <cell r="P1700">
            <v>45405</v>
          </cell>
          <cell r="Q1700">
            <v>45406</v>
          </cell>
          <cell r="R1700">
            <v>45678</v>
          </cell>
          <cell r="S1700">
            <v>268</v>
          </cell>
          <cell r="T1700" t="str">
            <v>En Ejecución</v>
          </cell>
          <cell r="U1700" t="str">
            <v>ANDRES FELIPE ALBARRACIN RODRIGUEZ</v>
          </cell>
          <cell r="X1700" t="str">
            <v>MARIA DEL PILAR DUARTE FONTECHA</v>
          </cell>
          <cell r="Z1700" t="str">
            <v>Inversión</v>
          </cell>
          <cell r="AA1700">
            <v>2020110010376</v>
          </cell>
          <cell r="AC1700" t="str">
            <v>O23011605560000007902</v>
          </cell>
          <cell r="AF1700">
            <v>57684000</v>
          </cell>
          <cell r="AI1700" t="str">
            <v>$ 6.270.000,00</v>
          </cell>
          <cell r="AJ1700" t="str">
            <v>Prestar servicios profesionales como ingeniero industrial para apoyar la planificación, ejecución, incluida la evaluación la gestión del riesgo de la entidad, así como del Plan Anual de Auditoría 2024 en el Área de Control Interno del Instituto Distrital de las Artes.</v>
          </cell>
          <cell r="AK1700" t="str">
            <v>Carlos Eduardo Trujillo Espinosa</v>
          </cell>
          <cell r="AL1700">
            <v>79442346</v>
          </cell>
          <cell r="AM1700" t="str">
            <v>1654-2024</v>
          </cell>
          <cell r="AP1700" t="str">
            <v>SECOP II</v>
          </cell>
          <cell r="AS1700" t="str">
            <v>Falso</v>
          </cell>
          <cell r="AU1700" t="str">
            <v>SI</v>
          </cell>
          <cell r="AV1700" t="str">
            <v>Abril</v>
          </cell>
          <cell r="AW1700" t="e">
            <v>#N/A</v>
          </cell>
          <cell r="AX1700">
            <v>45678</v>
          </cell>
          <cell r="AY1700" t="str">
            <v>#REF!</v>
          </cell>
          <cell r="AZ1700" t="str">
            <v>CO1.PCCNTR.6242934</v>
          </cell>
        </row>
        <row r="1701">
          <cell r="D1701" t="str">
            <v>1655-2024</v>
          </cell>
          <cell r="E1701" t="str">
            <v>ANDRES FELIPE ALBARRACIN RODRIGUEZ</v>
          </cell>
          <cell r="F1701" t="str">
            <v>Subdirección Administrativa y Financiera</v>
          </cell>
          <cell r="I1701" t="str">
            <v>Contratación Directa</v>
          </cell>
          <cell r="J1701" t="str">
            <v>Contratación directa.</v>
          </cell>
          <cell r="K1701" t="str">
            <v>Prestación de servicios</v>
          </cell>
          <cell r="N1701" t="str">
            <v>Si</v>
          </cell>
          <cell r="O1701" t="str">
            <v>Contrato Prestación de Servicios Profesionales</v>
          </cell>
          <cell r="P1701">
            <v>45405</v>
          </cell>
          <cell r="Q1701">
            <v>45412</v>
          </cell>
          <cell r="R1701">
            <v>45685</v>
          </cell>
          <cell r="S1701">
            <v>269</v>
          </cell>
          <cell r="T1701" t="str">
            <v>En Ejecución</v>
          </cell>
          <cell r="U1701" t="str">
            <v>ANDRES FELIPE ALBARRACIN RODRIGUEZ</v>
          </cell>
          <cell r="X1701" t="str">
            <v>ANDRES FELIPE ALBARRACIN RODRIGUEZ</v>
          </cell>
          <cell r="Z1701" t="str">
            <v>Inversión</v>
          </cell>
          <cell r="AA1701">
            <v>2020110010376</v>
          </cell>
          <cell r="AC1701" t="str">
            <v>O23011605560000007902</v>
          </cell>
          <cell r="AF1701">
            <v>32384475</v>
          </cell>
          <cell r="AI1701" t="str">
            <v>$ 3.598.274,00</v>
          </cell>
          <cell r="AJ1701" t="str">
            <v>Prestar servicios profesionales al INSTITUTO DISTRITAL DE LAS ARTES - IDARTES, Subdirección Administrativa y Financiera - en la unidad de gestión de Servicios Generales, para gestionar actividades de mantenimiento preventivo - correctivo, soporte técnico y configuración del sistema del circuito cerrado de TV en cada una de las sedes y escenarios de la Entidad</v>
          </cell>
          <cell r="AK1701" t="str">
            <v>cristhian alejandro noguera burbano</v>
          </cell>
          <cell r="AL1701">
            <v>13068915</v>
          </cell>
          <cell r="AM1701" t="str">
            <v>1655-2024</v>
          </cell>
          <cell r="AP1701" t="str">
            <v>SECOP II</v>
          </cell>
          <cell r="AS1701" t="str">
            <v>Falso</v>
          </cell>
          <cell r="AU1701" t="str">
            <v>SI</v>
          </cell>
          <cell r="AV1701" t="str">
            <v>Abril</v>
          </cell>
          <cell r="AW1701" t="e">
            <v>#N/A</v>
          </cell>
          <cell r="AX1701">
            <v>45685</v>
          </cell>
          <cell r="AY1701" t="str">
            <v>#REF!</v>
          </cell>
          <cell r="AZ1701" t="str">
            <v>CO1.PCCNTR.6241434</v>
          </cell>
        </row>
        <row r="1702">
          <cell r="D1702" t="str">
            <v>1656-2024</v>
          </cell>
          <cell r="E1702" t="str">
            <v>ALBA YANETH REYES SUÁREZ</v>
          </cell>
          <cell r="F1702" t="str">
            <v>Subdirección de Formación Artistica</v>
          </cell>
          <cell r="G1702" t="str">
            <v>Subdirección de Formación Artística</v>
          </cell>
          <cell r="H1702" t="str">
            <v>Programa Crea</v>
          </cell>
          <cell r="I1702" t="str">
            <v>Contratación Directa</v>
          </cell>
          <cell r="J1702" t="str">
            <v>Contratación directa.</v>
          </cell>
          <cell r="K1702" t="str">
            <v>Prestación de servicios</v>
          </cell>
          <cell r="N1702" t="str">
            <v>Si</v>
          </cell>
          <cell r="O1702" t="str">
            <v>Contrato Prestación de Servicios Apoyo a la Gestión</v>
          </cell>
          <cell r="P1702">
            <v>45405</v>
          </cell>
          <cell r="Q1702">
            <v>45435</v>
          </cell>
          <cell r="R1702">
            <v>45458</v>
          </cell>
          <cell r="S1702">
            <v>23</v>
          </cell>
          <cell r="T1702" t="str">
            <v>Terminado</v>
          </cell>
          <cell r="U1702" t="str">
            <v>ALBA YANETH REYES SUÁREZ</v>
          </cell>
          <cell r="X1702" t="str">
            <v>ALBA YANETH REYES SUÁREZ</v>
          </cell>
          <cell r="Z1702" t="str">
            <v>Inversión</v>
          </cell>
          <cell r="AA1702">
            <v>2020110010061</v>
          </cell>
          <cell r="AC1702" t="str">
            <v>O23011601140000007619</v>
          </cell>
          <cell r="AF1702">
            <v>8157688</v>
          </cell>
          <cell r="AJ170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702" t="str">
            <v>Ruth Johana Arias Valbuena</v>
          </cell>
          <cell r="AL1702">
            <v>1033689334</v>
          </cell>
          <cell r="AM1702" t="str">
            <v>1656-2024</v>
          </cell>
          <cell r="AP1702" t="str">
            <v>SECOP II</v>
          </cell>
          <cell r="AS1702" t="str">
            <v>Falso</v>
          </cell>
          <cell r="AU1702" t="str">
            <v>SI</v>
          </cell>
          <cell r="AV1702" t="str">
            <v>Mayo</v>
          </cell>
          <cell r="AW1702">
            <v>45436</v>
          </cell>
          <cell r="AX1702">
            <v>45436</v>
          </cell>
          <cell r="AY1702" t="str">
            <v>#REF!</v>
          </cell>
          <cell r="AZ1702" t="str">
            <v>CO1.PCCNTR.6242037</v>
          </cell>
        </row>
        <row r="1703">
          <cell r="D1703" t="str">
            <v>1657-2024</v>
          </cell>
          <cell r="E1703" t="str">
            <v>ALBA YANETH REYES SUÁREZ</v>
          </cell>
          <cell r="F1703" t="str">
            <v>Subdirección de Formación Artistica</v>
          </cell>
          <cell r="G1703" t="str">
            <v>Subdirección de Formación Artística</v>
          </cell>
          <cell r="H1703" t="str">
            <v>Programa Crea</v>
          </cell>
          <cell r="I1703" t="str">
            <v>Contratación Directa</v>
          </cell>
          <cell r="J1703" t="str">
            <v>Contratación directa.</v>
          </cell>
          <cell r="K1703" t="str">
            <v>Prestación de servicios</v>
          </cell>
          <cell r="N1703" t="str">
            <v>Si</v>
          </cell>
          <cell r="O1703" t="str">
            <v>Contrato Prestación de Servicios Profesionales</v>
          </cell>
          <cell r="P1703">
            <v>45405</v>
          </cell>
          <cell r="Q1703">
            <v>45406</v>
          </cell>
          <cell r="R1703">
            <v>45626</v>
          </cell>
          <cell r="S1703">
            <v>217</v>
          </cell>
          <cell r="T1703" t="str">
            <v>En Ejecución</v>
          </cell>
          <cell r="U1703" t="str">
            <v>ALBA YANETH REYES SUÁREZ</v>
          </cell>
          <cell r="X1703" t="str">
            <v>LILIAN OSMARLA PEREZ QUINTERO</v>
          </cell>
          <cell r="Z1703" t="str">
            <v>Inversión</v>
          </cell>
          <cell r="AA1703">
            <v>2020110010061</v>
          </cell>
          <cell r="AC1703" t="str">
            <v>O23011601140000007619</v>
          </cell>
          <cell r="AF1703">
            <v>35136000</v>
          </cell>
          <cell r="AI1703" t="str">
            <v>$ 4.392.000,00</v>
          </cell>
          <cell r="AJ1703" t="str">
            <v>PRESTAR SERVICIOS PROFESIONALES AL IDARTES - SUBDIRECCIO?N DE FORMACIO?N ARTI?STICA, EN EL ACOMPAN?AMIENTO PSICOSOCIAL TERRITORIAL, MEDIANTE LA IMPLEMENTACIO?N DE ESTRATEGIAS, HERRAMIENTAS Y ESPACIOS DE FORTALECIMIENTO, CON EL FIN DE MEJORAR LA PRESTACIO?N DE LOS SERVICIOS DEL PROGRAMA CREA A LA CIUDADANÍA.</v>
          </cell>
          <cell r="AK1703" t="str">
            <v>Erika Yamile</v>
          </cell>
          <cell r="AL1703">
            <v>1054373917</v>
          </cell>
          <cell r="AM1703" t="str">
            <v>1657-2024</v>
          </cell>
          <cell r="AP1703" t="str">
            <v>SECOP II</v>
          </cell>
          <cell r="AS1703" t="str">
            <v>Falso</v>
          </cell>
          <cell r="AU1703" t="str">
            <v>SI</v>
          </cell>
          <cell r="AV1703" t="str">
            <v>Abril</v>
          </cell>
          <cell r="AW1703" t="e">
            <v>#N/A</v>
          </cell>
          <cell r="AX1703">
            <v>45626</v>
          </cell>
          <cell r="AY1703" t="str">
            <v>#REF!</v>
          </cell>
          <cell r="AZ1703" t="str">
            <v>CO1.PCCNTR.6242135</v>
          </cell>
        </row>
        <row r="1704">
          <cell r="D1704" t="str">
            <v>1658-2024</v>
          </cell>
          <cell r="E1704" t="str">
            <v>ALBA YANETH REYES SUÁREZ</v>
          </cell>
          <cell r="F1704" t="str">
            <v>Subdirección de Formación Artistica</v>
          </cell>
          <cell r="G1704" t="str">
            <v>Subdirección de Formación Artística</v>
          </cell>
          <cell r="H1704" t="str">
            <v>Programa Crea</v>
          </cell>
          <cell r="I1704" t="str">
            <v>Contratación Directa</v>
          </cell>
          <cell r="J1704" t="str">
            <v>Contratación directa.</v>
          </cell>
          <cell r="K1704" t="str">
            <v>Prestación de servicios</v>
          </cell>
          <cell r="N1704" t="str">
            <v>Si</v>
          </cell>
          <cell r="O1704" t="str">
            <v>Contrato Prestación de Servicios Apoyo a la Gestión</v>
          </cell>
          <cell r="P1704">
            <v>45405</v>
          </cell>
          <cell r="Q1704">
            <v>45406</v>
          </cell>
          <cell r="R1704">
            <v>45458</v>
          </cell>
          <cell r="S1704">
            <v>52</v>
          </cell>
          <cell r="T1704" t="str">
            <v>En Ejecución</v>
          </cell>
          <cell r="U1704" t="str">
            <v>ALBA YANETH REYES SUÁREZ</v>
          </cell>
          <cell r="X1704" t="str">
            <v>JORGE EDUARDO MARTINEZ GARCIA</v>
          </cell>
          <cell r="Z1704" t="str">
            <v>Inversión</v>
          </cell>
          <cell r="AA1704">
            <v>2020110010061</v>
          </cell>
          <cell r="AC1704" t="str">
            <v>O23011601140000007619</v>
          </cell>
          <cell r="AF1704">
            <v>6838062</v>
          </cell>
          <cell r="AJ1704"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704" t="str">
            <v>Javier Hernando Riaño</v>
          </cell>
          <cell r="AL1704">
            <v>79890290</v>
          </cell>
          <cell r="AM1704" t="str">
            <v>1658-2024</v>
          </cell>
          <cell r="AP1704" t="str">
            <v>SECOP II</v>
          </cell>
          <cell r="AS1704" t="str">
            <v>Falso</v>
          </cell>
          <cell r="AU1704" t="str">
            <v>SI</v>
          </cell>
          <cell r="AV1704" t="str">
            <v>Abril</v>
          </cell>
          <cell r="AW1704" t="e">
            <v>#N/A</v>
          </cell>
          <cell r="AX1704">
            <v>45458</v>
          </cell>
          <cell r="AY1704" t="str">
            <v>#REF!</v>
          </cell>
          <cell r="AZ1704" t="str">
            <v>CO1.PCCNTR.6243319</v>
          </cell>
        </row>
        <row r="1705">
          <cell r="D1705" t="str">
            <v>1659-2024</v>
          </cell>
          <cell r="E1705" t="str">
            <v>ANDRES FELIPE ALBARRACIN RODRIGUEZ</v>
          </cell>
          <cell r="F1705" t="str">
            <v>Subdirección Administrativa y Financiera</v>
          </cell>
          <cell r="I1705" t="str">
            <v>Contratación Directa</v>
          </cell>
          <cell r="J1705" t="str">
            <v>Contratación directa.</v>
          </cell>
          <cell r="K1705" t="str">
            <v>Prestación de servicios</v>
          </cell>
          <cell r="N1705" t="str">
            <v>Si</v>
          </cell>
          <cell r="O1705" t="str">
            <v>Contrato Prestación de Servicios Profesionales</v>
          </cell>
          <cell r="P1705">
            <v>45405</v>
          </cell>
          <cell r="Q1705">
            <v>45407</v>
          </cell>
          <cell r="R1705">
            <v>45681</v>
          </cell>
          <cell r="S1705">
            <v>270</v>
          </cell>
          <cell r="T1705" t="str">
            <v>En Ejecución</v>
          </cell>
          <cell r="U1705" t="str">
            <v>ANDRES FELIPE ALBARRACIN RODRIGUEZ</v>
          </cell>
          <cell r="X1705" t="str">
            <v>ALEXANDER LONDONO ESCOBAR</v>
          </cell>
          <cell r="Z1705" t="str">
            <v>Inversión</v>
          </cell>
          <cell r="AA1705">
            <v>2020110010142</v>
          </cell>
          <cell r="AC1705" t="str">
            <v>O23011601210000007607</v>
          </cell>
          <cell r="AF1705">
            <v>58131000</v>
          </cell>
          <cell r="AI1705" t="str">
            <v>$ 6.459.000,00</v>
          </cell>
          <cell r="AJ1705" t="str">
            <v>Prestar servicios profesionales como ingeniero/a civil para apoyar al Idartes, en la proyección, formulación y seguimiento a la ejecución de las actividades relacionadas con la infraestructura física de las sedes, escenarios y/o equipamientos culturales de la ciudad a cargo del instituto, acorde con los requerimientos de la entidad.</v>
          </cell>
          <cell r="AK1705" t="str">
            <v>Javier Enrique Motta Morales</v>
          </cell>
          <cell r="AL1705">
            <v>1013613361</v>
          </cell>
          <cell r="AM1705" t="str">
            <v>1659-2024</v>
          </cell>
          <cell r="AP1705" t="str">
            <v>SECOP II</v>
          </cell>
          <cell r="AS1705" t="str">
            <v>Falso</v>
          </cell>
          <cell r="AU1705" t="str">
            <v>SI</v>
          </cell>
          <cell r="AV1705" t="str">
            <v>Abril</v>
          </cell>
          <cell r="AW1705" t="e">
            <v>#N/A</v>
          </cell>
          <cell r="AX1705">
            <v>45681</v>
          </cell>
          <cell r="AY1705" t="str">
            <v>#REF!</v>
          </cell>
          <cell r="AZ1705" t="str">
            <v>CO1.PCCNTR.6244278</v>
          </cell>
        </row>
        <row r="1706">
          <cell r="D1706" t="str">
            <v>1660-2024</v>
          </cell>
          <cell r="E1706" t="str">
            <v>ANDRES FELIPE ALBARRACIN RODRIGUEZ</v>
          </cell>
          <cell r="F1706" t="str">
            <v>Subdirección Administrativa y Financiera</v>
          </cell>
          <cell r="I1706" t="str">
            <v>Contratación Directa</v>
          </cell>
          <cell r="J1706" t="str">
            <v>Contratación directa.</v>
          </cell>
          <cell r="K1706" t="str">
            <v>Prestación de servicios</v>
          </cell>
          <cell r="N1706" t="str">
            <v>Si</v>
          </cell>
          <cell r="O1706" t="str">
            <v>Contrato Prestación de Servicios Apoyo a la Gestión</v>
          </cell>
          <cell r="P1706">
            <v>45405</v>
          </cell>
          <cell r="Q1706">
            <v>45412</v>
          </cell>
          <cell r="R1706">
            <v>45686</v>
          </cell>
          <cell r="S1706">
            <v>270</v>
          </cell>
          <cell r="T1706" t="str">
            <v>En Ejecución</v>
          </cell>
          <cell r="U1706" t="str">
            <v>ANDRES FELIPE ALBARRACIN RODRIGUEZ</v>
          </cell>
          <cell r="X1706" t="str">
            <v>JUAN JOSE BACCA GUEVARA</v>
          </cell>
          <cell r="Z1706" t="str">
            <v>Inversión</v>
          </cell>
          <cell r="AA1706">
            <v>2020110010142</v>
          </cell>
          <cell r="AC1706" t="str">
            <v>O23011601210000007607</v>
          </cell>
          <cell r="AF1706">
            <v>31428000</v>
          </cell>
          <cell r="AI1706" t="str">
            <v>$ 3.492.000,00</v>
          </cell>
          <cell r="AJ1706"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706" t="str">
            <v>esteban lisandro chacon pinzon</v>
          </cell>
          <cell r="AL1706">
            <v>1018457650</v>
          </cell>
          <cell r="AM1706" t="str">
            <v>1660-2024</v>
          </cell>
          <cell r="AP1706" t="str">
            <v>SECOP II</v>
          </cell>
          <cell r="AS1706" t="str">
            <v>Falso</v>
          </cell>
          <cell r="AU1706" t="str">
            <v>SI</v>
          </cell>
          <cell r="AV1706" t="str">
            <v>Abril</v>
          </cell>
          <cell r="AW1706" t="e">
            <v>#N/A</v>
          </cell>
          <cell r="AX1706">
            <v>45686</v>
          </cell>
          <cell r="AY1706" t="str">
            <v>#REF!</v>
          </cell>
          <cell r="AZ1706" t="str">
            <v>CO1.PCCNTR.6243402</v>
          </cell>
        </row>
        <row r="1707">
          <cell r="D1707" t="str">
            <v>1661-2024</v>
          </cell>
          <cell r="E1707" t="str">
            <v>ANDRES FELIPE ALBARRACIN RODRIGUEZ</v>
          </cell>
          <cell r="F1707" t="str">
            <v>Subdirección Administrativa y Financiera</v>
          </cell>
          <cell r="I1707" t="str">
            <v>Contratación Directa</v>
          </cell>
          <cell r="J1707" t="str">
            <v>Contratación directa.</v>
          </cell>
          <cell r="K1707" t="str">
            <v>Prestación de servicios</v>
          </cell>
          <cell r="N1707" t="str">
            <v>Si</v>
          </cell>
          <cell r="O1707" t="str">
            <v>Contrato Prestación de Servicios Apoyo a la Gestión</v>
          </cell>
          <cell r="P1707">
            <v>45405</v>
          </cell>
          <cell r="Q1707">
            <v>45408</v>
          </cell>
          <cell r="R1707">
            <v>45682</v>
          </cell>
          <cell r="S1707">
            <v>270</v>
          </cell>
          <cell r="T1707" t="str">
            <v>En Ejecución</v>
          </cell>
          <cell r="U1707" t="str">
            <v>ANDRES FELIPE ALBARRACIN RODRIGUEZ</v>
          </cell>
          <cell r="X1707" t="str">
            <v>JUAN JOSE BACCA GUEVARA</v>
          </cell>
          <cell r="Z1707" t="str">
            <v>Inversión</v>
          </cell>
          <cell r="AA1707">
            <v>2020110010142</v>
          </cell>
          <cell r="AC1707" t="str">
            <v>O23011601210000007607</v>
          </cell>
          <cell r="AF1707">
            <v>31428000</v>
          </cell>
          <cell r="AI1707" t="str">
            <v>$ 3.492.000,00</v>
          </cell>
          <cell r="AJ1707"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707" t="str">
            <v>harold bohorquez</v>
          </cell>
          <cell r="AL1707">
            <v>80181875</v>
          </cell>
          <cell r="AM1707" t="str">
            <v>1661-2024</v>
          </cell>
          <cell r="AP1707" t="str">
            <v>SECOP II</v>
          </cell>
          <cell r="AS1707" t="str">
            <v>Falso</v>
          </cell>
          <cell r="AU1707" t="str">
            <v>SI</v>
          </cell>
          <cell r="AV1707" t="str">
            <v>Abril</v>
          </cell>
          <cell r="AW1707" t="e">
            <v>#N/A</v>
          </cell>
          <cell r="AX1707">
            <v>45682</v>
          </cell>
          <cell r="AY1707" t="str">
            <v>#REF!</v>
          </cell>
          <cell r="AZ1707" t="str">
            <v>CO1.PCCNTR.6243513</v>
          </cell>
        </row>
        <row r="1708">
          <cell r="D1708" t="str">
            <v>1676-2024</v>
          </cell>
          <cell r="E1708" t="str">
            <v>ANDRES FELIPE ALBARRACIN RODRIGUEZ</v>
          </cell>
          <cell r="F1708" t="str">
            <v>Subdirección Administrativa y Financiera</v>
          </cell>
          <cell r="H1708" t="str">
            <v>Oficina Asesora de Planeación y Tecnologias de la Informaciónn</v>
          </cell>
          <cell r="I1708" t="str">
            <v>Contratación Directa</v>
          </cell>
          <cell r="J1708" t="str">
            <v>Contratación directa.</v>
          </cell>
          <cell r="K1708" t="str">
            <v>Prestación de servicios</v>
          </cell>
          <cell r="N1708" t="str">
            <v>Si</v>
          </cell>
          <cell r="O1708" t="str">
            <v>Contrato Prestación de Servicios Profesionales</v>
          </cell>
          <cell r="P1708">
            <v>45405</v>
          </cell>
          <cell r="Q1708">
            <v>45408</v>
          </cell>
          <cell r="R1708">
            <v>45686</v>
          </cell>
          <cell r="S1708">
            <v>274</v>
          </cell>
          <cell r="T1708" t="str">
            <v>En Ejecución</v>
          </cell>
          <cell r="U1708" t="str">
            <v>ANDRES FELIPE ALBARRACIN RODRIGUEZ</v>
          </cell>
          <cell r="X1708" t="str">
            <v>DANIEL SANCHEZ ROJAS</v>
          </cell>
          <cell r="Z1708" t="str">
            <v>Inversión</v>
          </cell>
          <cell r="AA1708">
            <v>2020110010376</v>
          </cell>
          <cell r="AC1708" t="str">
            <v>O23011605560000007902</v>
          </cell>
          <cell r="AF1708">
            <v>48470600</v>
          </cell>
          <cell r="AI1708" t="str">
            <v>$ 5.307.000,00</v>
          </cell>
          <cell r="AJ1708" t="str">
            <v>Prestar servicios profesionales a la oficina asesora de planeación y tecnologías de la información del Idartes, en actividades asociadas con la administración y gestión de las bases de datos Oracle, Postgres y MySQL, garantizando una administración y gestión de acceso eficiente y seguro a los datos acorde con los proyectos establecidos en el Marco del Plan Estratégico de Tecnologías de la Información - PETI, la política MIPG
 de Gobierno Digital y conforme con las orientaciones ...</v>
          </cell>
          <cell r="AK1708" t="str">
            <v>Luis Alexander Jimenez Alvarado</v>
          </cell>
          <cell r="AL1708">
            <v>79694066</v>
          </cell>
          <cell r="AM1708" t="str">
            <v>1676-2024</v>
          </cell>
          <cell r="AP1708" t="str">
            <v>SECOP II</v>
          </cell>
          <cell r="AS1708" t="str">
            <v>Falso</v>
          </cell>
          <cell r="AU1708" t="str">
            <v>SI</v>
          </cell>
          <cell r="AV1708" t="str">
            <v>Abril</v>
          </cell>
          <cell r="AW1708" t="e">
            <v>#N/A</v>
          </cell>
          <cell r="AX1708">
            <v>45686</v>
          </cell>
          <cell r="AY1708" t="str">
            <v>#REF!</v>
          </cell>
          <cell r="AZ1708" t="str">
            <v>CO1.PCCNTR.6243739</v>
          </cell>
        </row>
        <row r="1709">
          <cell r="D1709" t="str">
            <v>1677-2024</v>
          </cell>
          <cell r="E1709" t="str">
            <v>ANDRES FELIPE ALBARRACIN RODRIGUEZ</v>
          </cell>
          <cell r="F1709" t="str">
            <v>Subdirección Administrativa y Financiera</v>
          </cell>
          <cell r="H1709" t="str">
            <v>Oficina Asesora de Planeación y Tecnologias de la Informaciónn</v>
          </cell>
          <cell r="I1709" t="str">
            <v>Contratación Directa</v>
          </cell>
          <cell r="J1709" t="str">
            <v>Contratación directa.</v>
          </cell>
          <cell r="K1709" t="str">
            <v>Prestación de servicios</v>
          </cell>
          <cell r="N1709" t="str">
            <v>Si</v>
          </cell>
          <cell r="O1709" t="str">
            <v>Contrato Prestación de Servicios Profesionales</v>
          </cell>
          <cell r="P1709">
            <v>45405</v>
          </cell>
          <cell r="Q1709">
            <v>45406</v>
          </cell>
          <cell r="R1709">
            <v>45496</v>
          </cell>
          <cell r="S1709">
            <v>90</v>
          </cell>
          <cell r="T1709" t="str">
            <v>En Ejecución</v>
          </cell>
          <cell r="U1709" t="str">
            <v>ANDRES FELIPE ALBARRACIN RODRIGUEZ</v>
          </cell>
          <cell r="X1709" t="str">
            <v>DANIEL SANCHEZ ROJAS</v>
          </cell>
          <cell r="Z1709" t="str">
            <v>Inversión</v>
          </cell>
          <cell r="AA1709">
            <v>2020110010376</v>
          </cell>
          <cell r="AC1709" t="str">
            <v>O23011605560000007902</v>
          </cell>
          <cell r="AF1709">
            <v>9300000</v>
          </cell>
          <cell r="AJ1709" t="str">
            <v>Prestar servicios profesionales al IDARTES - Oficina Asesora de Planeación y Tecnologías de la Información, en actividades relacionadas con la implementación del plan de gestión ambiental, la socialización de campañas y la actualización documental en el marco del modelo integrado de gestión MIPG</v>
          </cell>
          <cell r="AK1709" t="str">
            <v>SEBASTIAN OLAYA RODRIGUEZ</v>
          </cell>
          <cell r="AL1709">
            <v>1030627238</v>
          </cell>
          <cell r="AM1709" t="str">
            <v>1677-2024</v>
          </cell>
          <cell r="AP1709" t="str">
            <v>SECOP II</v>
          </cell>
          <cell r="AS1709" t="str">
            <v>Falso</v>
          </cell>
          <cell r="AU1709" t="str">
            <v>SI</v>
          </cell>
          <cell r="AV1709" t="str">
            <v>Abril</v>
          </cell>
          <cell r="AW1709" t="e">
            <v>#N/A</v>
          </cell>
          <cell r="AX1709">
            <v>45496</v>
          </cell>
          <cell r="AY1709" t="str">
            <v>#REF!</v>
          </cell>
          <cell r="AZ1709" t="str">
            <v>CO1.PCCNTR.6243371</v>
          </cell>
        </row>
        <row r="1710">
          <cell r="D1710" t="str">
            <v>1679-2024</v>
          </cell>
          <cell r="E1710" t="str">
            <v>ALBA YANETH REYES SUÁREZ</v>
          </cell>
          <cell r="F1710" t="str">
            <v>Subdirección de Formación Artistica</v>
          </cell>
          <cell r="G1710" t="str">
            <v>Subdirección de Formación Artística</v>
          </cell>
          <cell r="H1710" t="str">
            <v>Programa Crea</v>
          </cell>
          <cell r="I1710" t="str">
            <v>Contratación Directa</v>
          </cell>
          <cell r="J1710" t="str">
            <v>Contratación directa.</v>
          </cell>
          <cell r="K1710" t="str">
            <v>Prestación de servicios</v>
          </cell>
          <cell r="N1710" t="str">
            <v>Si</v>
          </cell>
          <cell r="O1710" t="str">
            <v>Contrato Prestación de Servicios Profesionales</v>
          </cell>
          <cell r="P1710">
            <v>45405</v>
          </cell>
          <cell r="Q1710">
            <v>45407</v>
          </cell>
          <cell r="R1710">
            <v>45458</v>
          </cell>
          <cell r="S1710">
            <v>51</v>
          </cell>
          <cell r="T1710" t="str">
            <v>En Ejecución</v>
          </cell>
          <cell r="U1710" t="str">
            <v>ALBA YANETH REYES SUÁREZ</v>
          </cell>
          <cell r="X1710" t="str">
            <v>GERALDHIN VARGAS GUTIERREZ</v>
          </cell>
          <cell r="Z1710" t="str">
            <v>Inversión</v>
          </cell>
          <cell r="AA1710">
            <v>2020110010061</v>
          </cell>
          <cell r="AC1710" t="str">
            <v>O23011601140000007619</v>
          </cell>
          <cell r="AF1710">
            <v>6478164</v>
          </cell>
          <cell r="AJ1710"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710" t="str">
            <v>Federico Rey Quiñones</v>
          </cell>
          <cell r="AL1710">
            <v>80473281</v>
          </cell>
          <cell r="AM1710" t="str">
            <v>1679-2024</v>
          </cell>
          <cell r="AP1710" t="str">
            <v>SECOP II</v>
          </cell>
          <cell r="AS1710" t="str">
            <v>Falso</v>
          </cell>
          <cell r="AU1710" t="str">
            <v>SI</v>
          </cell>
          <cell r="AV1710" t="str">
            <v>Abril</v>
          </cell>
          <cell r="AW1710" t="e">
            <v>#N/A</v>
          </cell>
          <cell r="AX1710">
            <v>45458</v>
          </cell>
          <cell r="AY1710" t="str">
            <v>#REF!</v>
          </cell>
          <cell r="AZ1710" t="str">
            <v>CO1.PCCNTR.6244597</v>
          </cell>
        </row>
        <row r="1711">
          <cell r="D1711" t="str">
            <v>1680-2024</v>
          </cell>
          <cell r="E1711" t="str">
            <v>ALBA YANETH REYES SUÁREZ</v>
          </cell>
          <cell r="F1711" t="str">
            <v>Subdirección de Formación Artistica</v>
          </cell>
          <cell r="G1711" t="str">
            <v>Subdirección de Formación Artística</v>
          </cell>
          <cell r="H1711" t="str">
            <v>Programa Crea</v>
          </cell>
          <cell r="I1711" t="str">
            <v>Contratación Directa</v>
          </cell>
          <cell r="J1711" t="str">
            <v>Contratación directa.</v>
          </cell>
          <cell r="K1711" t="str">
            <v>Prestación de servicios</v>
          </cell>
          <cell r="N1711" t="str">
            <v>Si</v>
          </cell>
          <cell r="O1711" t="str">
            <v>Contrato Prestación de Servicios Profesionales</v>
          </cell>
          <cell r="P1711">
            <v>45405</v>
          </cell>
          <cell r="Q1711">
            <v>45406</v>
          </cell>
          <cell r="R1711">
            <v>45458</v>
          </cell>
          <cell r="S1711">
            <v>52</v>
          </cell>
          <cell r="T1711" t="str">
            <v>En Ejecución</v>
          </cell>
          <cell r="U1711" t="str">
            <v>ALBA YANETH REYES SUÁREZ</v>
          </cell>
          <cell r="X1711" t="str">
            <v>JORGE EDUARDO MARTINEZ GARCIA</v>
          </cell>
          <cell r="Z1711" t="str">
            <v>Inversión</v>
          </cell>
          <cell r="AA1711">
            <v>2020110010061</v>
          </cell>
          <cell r="AC1711" t="str">
            <v>O23011601140000007619</v>
          </cell>
          <cell r="AF1711">
            <v>7917756</v>
          </cell>
          <cell r="AJ1711"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711" t="str">
            <v>GISELLE ALEXANDRA MOLINA HERNANDEZ</v>
          </cell>
          <cell r="AL1711">
            <v>1015403839</v>
          </cell>
          <cell r="AM1711" t="str">
            <v>1680-2024</v>
          </cell>
          <cell r="AP1711" t="str">
            <v>SECOP II</v>
          </cell>
          <cell r="AS1711" t="str">
            <v>Falso</v>
          </cell>
          <cell r="AU1711" t="str">
            <v>SI</v>
          </cell>
          <cell r="AV1711" t="str">
            <v>Abril</v>
          </cell>
          <cell r="AW1711" t="e">
            <v>#N/A</v>
          </cell>
          <cell r="AX1711">
            <v>45458</v>
          </cell>
          <cell r="AY1711" t="str">
            <v>#REF!</v>
          </cell>
          <cell r="AZ1711" t="str">
            <v>CO1.PCCNTR.6244820</v>
          </cell>
        </row>
        <row r="1712">
          <cell r="D1712" t="str">
            <v>1683-2024</v>
          </cell>
          <cell r="E1712" t="str">
            <v>SILVIA OSPINA HENAO</v>
          </cell>
          <cell r="F1712" t="str">
            <v>Subdirección de Equipamientos Culturales</v>
          </cell>
          <cell r="I1712" t="str">
            <v>Mínima Cuantía</v>
          </cell>
          <cell r="J1712" t="str">
            <v>Mínima cuantía</v>
          </cell>
          <cell r="K1712" t="str">
            <v>Prestación de servicios</v>
          </cell>
          <cell r="N1712" t="str">
            <v>No</v>
          </cell>
          <cell r="O1712" t="str">
            <v>N/A</v>
          </cell>
          <cell r="P1712">
            <v>45405</v>
          </cell>
          <cell r="Q1712">
            <v>45406</v>
          </cell>
          <cell r="R1712">
            <v>45417</v>
          </cell>
          <cell r="S1712">
            <v>12</v>
          </cell>
          <cell r="T1712" t="str">
            <v>Terminado</v>
          </cell>
          <cell r="U1712" t="str">
            <v>SILVIA OSPINA HENAO</v>
          </cell>
          <cell r="Z1712" t="str">
            <v>Inversión</v>
          </cell>
          <cell r="AA1712">
            <v>2020110010158</v>
          </cell>
          <cell r="AC1712" t="str">
            <v>O23011601210000007614</v>
          </cell>
          <cell r="AF1712">
            <v>21516200</v>
          </cell>
          <cell r="AJ1712" t="str">
            <v>PRESTAR EL SERVICIO ESPECIALIZADO DE MANTENIMIENTO CORRECTIVO A LA MECÁNICA TEATRAL DE LA NUBE DE APERTURA DEL TEATRO MUNICIPAL JORGE ELIÉCER GAITÁN, PROPIEDAD DEL INSTITUTO DISTRITAL DE LAS ARTES-IDARTES, SEGÚN LAS ESPECIFICACIONES TÉCNICAS REQUERIDAS POR LA ENTIDAD.</v>
          </cell>
          <cell r="AK1712" t="str">
            <v>LYN INGENIERIA SAS</v>
          </cell>
          <cell r="AL1712">
            <v>901148748</v>
          </cell>
          <cell r="AM1712" t="str">
            <v>IDARTES-IP-MIC-006-2024</v>
          </cell>
          <cell r="AP1712" t="str">
            <v>SECOP II</v>
          </cell>
          <cell r="AS1712" t="str">
            <v>Falso</v>
          </cell>
          <cell r="AU1712" t="str">
            <v>SI</v>
          </cell>
          <cell r="AV1712" t="str">
            <v>Abril</v>
          </cell>
          <cell r="AW1712">
            <v>45417</v>
          </cell>
          <cell r="AX1712">
            <v>45417</v>
          </cell>
          <cell r="AY1712" t="str">
            <v>#REF!</v>
          </cell>
          <cell r="AZ1712" t="str">
            <v>CO1.PCCNTR.6245090</v>
          </cell>
        </row>
        <row r="1713">
          <cell r="D1713" t="str">
            <v>1685-2024</v>
          </cell>
          <cell r="E1713" t="str">
            <v>ALBA YANETH REYES SUÁREZ</v>
          </cell>
          <cell r="F1713" t="str">
            <v>Subdirección de Formación Artistica</v>
          </cell>
          <cell r="G1713" t="str">
            <v>Subdirección de Formación Artística</v>
          </cell>
          <cell r="H1713" t="str">
            <v>Programa Crea</v>
          </cell>
          <cell r="I1713" t="str">
            <v>Contratación Directa</v>
          </cell>
          <cell r="J1713" t="str">
            <v>Contratación directa.</v>
          </cell>
          <cell r="K1713" t="str">
            <v>Prestación de servicios</v>
          </cell>
          <cell r="N1713" t="str">
            <v>Si</v>
          </cell>
          <cell r="O1713" t="str">
            <v>Contrato Prestación de Servicios Profesionales</v>
          </cell>
          <cell r="P1713">
            <v>45405</v>
          </cell>
          <cell r="Q1713">
            <v>45406</v>
          </cell>
          <cell r="R1713">
            <v>45458</v>
          </cell>
          <cell r="S1713">
            <v>52</v>
          </cell>
          <cell r="T1713" t="str">
            <v>En Ejecución</v>
          </cell>
          <cell r="U1713" t="str">
            <v>ALBA YANETH REYES SUÁREZ</v>
          </cell>
          <cell r="X1713" t="str">
            <v>JORGE EDUARDO MARTINEZ GARCIA</v>
          </cell>
          <cell r="Z1713" t="str">
            <v>Inversión</v>
          </cell>
          <cell r="AA1713">
            <v>2020110010061</v>
          </cell>
          <cell r="AC1713" t="str">
            <v>O23011601140000007619</v>
          </cell>
          <cell r="AF1713">
            <v>6838062</v>
          </cell>
          <cell r="AJ1713" t="str">
            <v>Prestar servicios profesionales al IDARTES - Subdireccion de Formacion Artistica, para el desarrollo y ejecucion de los procesos de formacion artistica, acorde con las perspectivas pedagogicas del programa Crea y los requerimientos de la entidad, en el marco del convenio derivado suscrito entre el Instituto Distrital de las Artes - IDARTES y la Secretaria de Educacion Distrital - SED.</v>
          </cell>
          <cell r="AK1713" t="str">
            <v>CLAUDIA PATRICIA PEÑA REYES</v>
          </cell>
          <cell r="AL1713">
            <v>52477491</v>
          </cell>
          <cell r="AM1713" t="str">
            <v>1685-2024</v>
          </cell>
          <cell r="AP1713" t="str">
            <v>SECOP II</v>
          </cell>
          <cell r="AS1713" t="str">
            <v>Falso</v>
          </cell>
          <cell r="AU1713" t="str">
            <v>SI</v>
          </cell>
          <cell r="AV1713" t="str">
            <v>Abril</v>
          </cell>
          <cell r="AW1713" t="e">
            <v>#N/A</v>
          </cell>
          <cell r="AX1713">
            <v>45458</v>
          </cell>
          <cell r="AY1713" t="str">
            <v>#REF!</v>
          </cell>
          <cell r="AZ1713" t="str">
            <v>CO1.PCCNTR.6245201</v>
          </cell>
        </row>
        <row r="1714">
          <cell r="D1714" t="str">
            <v>1698-2024</v>
          </cell>
          <cell r="E1714" t="str">
            <v>ALBA YANETH REYES SUÁREZ</v>
          </cell>
          <cell r="F1714" t="str">
            <v>Subdirección de Formación Artistica</v>
          </cell>
          <cell r="G1714" t="str">
            <v>Subdirección de Formación Artística</v>
          </cell>
          <cell r="H1714" t="str">
            <v>Programa Nidos</v>
          </cell>
          <cell r="I1714" t="str">
            <v>Contratación Directa</v>
          </cell>
          <cell r="J1714" t="str">
            <v>Contratación directa.</v>
          </cell>
          <cell r="K1714" t="str">
            <v>Prestación de servicios</v>
          </cell>
          <cell r="N1714" t="str">
            <v>Si</v>
          </cell>
          <cell r="O1714" t="str">
            <v>Contrato Prestación de Servicios Profesionales</v>
          </cell>
          <cell r="P1714">
            <v>45405</v>
          </cell>
          <cell r="Q1714">
            <v>45413</v>
          </cell>
          <cell r="R1714">
            <v>45605</v>
          </cell>
          <cell r="S1714">
            <v>189</v>
          </cell>
          <cell r="T1714" t="str">
            <v>En Ejecución</v>
          </cell>
          <cell r="U1714" t="str">
            <v>ALBA YANETH REYES SUÁREZ</v>
          </cell>
          <cell r="X1714" t="str">
            <v>ALBA YANETH REYES SUAREZ</v>
          </cell>
          <cell r="Z1714" t="str">
            <v>Inversión</v>
          </cell>
          <cell r="AA1714">
            <v>2020110010209</v>
          </cell>
          <cell r="AC1714" t="str">
            <v>O23011601120000007617</v>
          </cell>
          <cell r="AF1714">
            <v>37184000</v>
          </cell>
          <cell r="AI1714" t="str">
            <v>$ 5.312.000,00</v>
          </cell>
          <cell r="AJ1714"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714" t="str">
            <v>Francisco Javier Monroy Salamanca</v>
          </cell>
          <cell r="AL1714">
            <v>1032368108</v>
          </cell>
          <cell r="AM1714" t="str">
            <v>1698-2024</v>
          </cell>
          <cell r="AP1714" t="str">
            <v>SECOP II</v>
          </cell>
          <cell r="AS1714" t="str">
            <v>Falso</v>
          </cell>
          <cell r="AU1714" t="str">
            <v>SI</v>
          </cell>
          <cell r="AV1714" t="str">
            <v>Mayo</v>
          </cell>
          <cell r="AW1714" t="e">
            <v>#N/A</v>
          </cell>
          <cell r="AX1714">
            <v>45605</v>
          </cell>
          <cell r="AY1714" t="str">
            <v>#REF!</v>
          </cell>
          <cell r="AZ1714" t="str">
            <v>CO1.PCCNTR.6245972</v>
          </cell>
        </row>
        <row r="1715">
          <cell r="D1715" t="str">
            <v>1518-2024</v>
          </cell>
          <cell r="E1715" t="str">
            <v>LINA MARIA GAVIRIA HURTADO</v>
          </cell>
          <cell r="F1715" t="str">
            <v>Subdirección de las Artes</v>
          </cell>
          <cell r="I1715" t="str">
            <v>Contratación Directa</v>
          </cell>
          <cell r="J1715" t="str">
            <v>Contratación directa.</v>
          </cell>
          <cell r="K1715" t="str">
            <v>Prestación de servicios</v>
          </cell>
          <cell r="N1715" t="str">
            <v>Si</v>
          </cell>
          <cell r="O1715" t="str">
            <v>Contrato Prestación de Servicios Apoyo a la Gestión</v>
          </cell>
          <cell r="P1715">
            <v>45406</v>
          </cell>
          <cell r="Q1715">
            <v>45407</v>
          </cell>
          <cell r="R1715">
            <v>45534</v>
          </cell>
          <cell r="S1715">
            <v>126</v>
          </cell>
          <cell r="T1715" t="str">
            <v>En Ejecución</v>
          </cell>
          <cell r="U1715" t="str">
            <v>LINA MARIA GAVIRIA HURTADO</v>
          </cell>
          <cell r="X1715" t="str">
            <v>LINA MARIA GAVIRIA HURTADO</v>
          </cell>
          <cell r="Z1715" t="str">
            <v>Inversión</v>
          </cell>
          <cell r="AA1715">
            <v>2020110010060</v>
          </cell>
          <cell r="AC1715" t="str">
            <v>O23011601210000007600</v>
          </cell>
          <cell r="AF1715">
            <v>25000000</v>
          </cell>
          <cell r="AJ1715" t="str">
            <v>Prestar servicios de apoyo a la gestión al Idartes- Subdirección de las Artes Programa Es Cultura Local en la ejecución de las acciones técnicas y administrativas planteadas para la implementación de los procesos y procedimientos del componente de fomento, en las etapas de planeación, seguimiento y acompañamiento de las convocatorias ofertadas en el marco de la del programa.</v>
          </cell>
          <cell r="AK1715" t="str">
            <v>Lina Maria Penagos Zapata</v>
          </cell>
          <cell r="AL1715">
            <v>1032484486</v>
          </cell>
          <cell r="AM1715" t="str">
            <v>1518-2024</v>
          </cell>
          <cell r="AP1715" t="str">
            <v>SECOP II</v>
          </cell>
          <cell r="AS1715" t="str">
            <v>Falso</v>
          </cell>
          <cell r="AU1715" t="str">
            <v>SI</v>
          </cell>
          <cell r="AV1715" t="str">
            <v>Abril</v>
          </cell>
          <cell r="AW1715" t="e">
            <v>#N/A</v>
          </cell>
          <cell r="AX1715">
            <v>45534</v>
          </cell>
          <cell r="AY1715" t="str">
            <v>#REF!</v>
          </cell>
          <cell r="AZ1715" t="str">
            <v>CO1.PCCNTR.6230048</v>
          </cell>
        </row>
        <row r="1716">
          <cell r="D1716" t="str">
            <v>1582-2024</v>
          </cell>
          <cell r="E1716" t="str">
            <v>LINA MARIA GAVIRIA HURTADO</v>
          </cell>
          <cell r="F1716" t="str">
            <v>Subdirección de las Artes</v>
          </cell>
          <cell r="I1716" t="str">
            <v>Contratación Directa</v>
          </cell>
          <cell r="J1716" t="str">
            <v>Contratación directa.</v>
          </cell>
          <cell r="K1716" t="str">
            <v>Prestación de servicios</v>
          </cell>
          <cell r="N1716" t="str">
            <v>Si</v>
          </cell>
          <cell r="O1716" t="str">
            <v>Contrato Prestación de Servicios Profesionales</v>
          </cell>
          <cell r="P1716">
            <v>45406</v>
          </cell>
          <cell r="Q1716">
            <v>45407</v>
          </cell>
          <cell r="R1716">
            <v>45657</v>
          </cell>
          <cell r="S1716">
            <v>247</v>
          </cell>
          <cell r="T1716" t="str">
            <v>En Ejecución</v>
          </cell>
          <cell r="U1716" t="str">
            <v>LINA MARIA GAVIRIA HURTADO</v>
          </cell>
          <cell r="X1716" t="str">
            <v>MARIA PAULA ATUESTA OSPINA</v>
          </cell>
          <cell r="Z1716" t="str">
            <v>Inversión</v>
          </cell>
          <cell r="AA1716">
            <v>2020110010063</v>
          </cell>
          <cell r="AC1716" t="str">
            <v>O23011601210000007585</v>
          </cell>
          <cell r="AF1716">
            <v>51450000</v>
          </cell>
          <cell r="AI1716" t="str">
            <v>$ 6.300.000,00</v>
          </cell>
          <cell r="AJ1716" t="str">
            <v>Prestar servicios profesionales al Idartes - Subdirección de las Artes - Gerencia de Danza, en la proyección, pre-producción, producción, post producción y reportes de las diferentes acciones de circulación de la danza en Bogotá, tales como circuitos, muestras, eventos y festivales.</v>
          </cell>
          <cell r="AK1716" t="str">
            <v>JUAN CARLOS ORTIZ UBILLUS</v>
          </cell>
          <cell r="AL1716">
            <v>80804636</v>
          </cell>
          <cell r="AM1716" t="str">
            <v>1582-2024</v>
          </cell>
          <cell r="AP1716" t="str">
            <v>SECOP II</v>
          </cell>
          <cell r="AS1716" t="str">
            <v>Falso</v>
          </cell>
          <cell r="AU1716" t="str">
            <v>SI</v>
          </cell>
          <cell r="AV1716" t="str">
            <v>Abril</v>
          </cell>
          <cell r="AW1716" t="e">
            <v>#N/A</v>
          </cell>
          <cell r="AX1716">
            <v>45657</v>
          </cell>
          <cell r="AY1716" t="str">
            <v>#REF!</v>
          </cell>
          <cell r="AZ1716" t="str">
            <v>CO1.PCCNTR.6237117</v>
          </cell>
        </row>
        <row r="1717">
          <cell r="D1717" t="str">
            <v>1583-2024</v>
          </cell>
          <cell r="E1717" t="str">
            <v>LINA MARIA GAVIRIA HURTADO</v>
          </cell>
          <cell r="F1717" t="str">
            <v>Subdirección de las Artes</v>
          </cell>
          <cell r="I1717" t="str">
            <v>Contratación Directa</v>
          </cell>
          <cell r="J1717" t="str">
            <v>Contratación directa.</v>
          </cell>
          <cell r="K1717" t="str">
            <v>Prestación de servicios</v>
          </cell>
          <cell r="N1717" t="str">
            <v>Si</v>
          </cell>
          <cell r="O1717" t="str">
            <v>Contrato Prestación de Servicios Profesionales</v>
          </cell>
          <cell r="P1717">
            <v>45406</v>
          </cell>
          <cell r="Q1717">
            <v>45408</v>
          </cell>
          <cell r="R1717">
            <v>45695</v>
          </cell>
          <cell r="S1717">
            <v>282</v>
          </cell>
          <cell r="T1717" t="str">
            <v>En Ejecución</v>
          </cell>
          <cell r="U1717" t="str">
            <v>LINA MARIA GAVIRIA HURTADO</v>
          </cell>
          <cell r="X1717" t="str">
            <v>RICARDO ALFONSO CANTOR BOSSA</v>
          </cell>
          <cell r="Z1717" t="str">
            <v>Inversión</v>
          </cell>
          <cell r="AA1717">
            <v>2020110010063</v>
          </cell>
          <cell r="AC1717" t="str">
            <v>O23011601210000007585</v>
          </cell>
          <cell r="AF1717">
            <v>57132134</v>
          </cell>
          <cell r="AI1717" t="str">
            <v>$ 5.972.000,00</v>
          </cell>
          <cell r="AJ1717" t="str">
            <v>Prestar servicios profesionales al Idartes - Subdirección de las Artes - Gerencia de Artes Audiovisuales, en el desarrollo, implementación y monitoreo de las estrategias de fomento y participación de las artes audiovisuales.</v>
          </cell>
          <cell r="AK1717" t="str">
            <v>KARINA ALEJANDRA REYES</v>
          </cell>
          <cell r="AL1717">
            <v>1020795667</v>
          </cell>
          <cell r="AM1717" t="str">
            <v>1583-2024</v>
          </cell>
          <cell r="AP1717" t="str">
            <v>SECOP II</v>
          </cell>
          <cell r="AS1717" t="str">
            <v>Falso</v>
          </cell>
          <cell r="AU1717" t="str">
            <v>SI</v>
          </cell>
          <cell r="AV1717" t="str">
            <v>Abril</v>
          </cell>
          <cell r="AW1717" t="e">
            <v>#N/A</v>
          </cell>
          <cell r="AX1717">
            <v>45695</v>
          </cell>
          <cell r="AY1717" t="str">
            <v>#REF!</v>
          </cell>
          <cell r="AZ1717" t="str">
            <v>CO1.PCCNTR.6246253</v>
          </cell>
        </row>
        <row r="1718">
          <cell r="D1718" t="str">
            <v>1586-2024</v>
          </cell>
          <cell r="E1718" t="str">
            <v>LINA MARIA GAVIRIA HURTADO</v>
          </cell>
          <cell r="F1718" t="str">
            <v>Subdirección de las Artes</v>
          </cell>
          <cell r="I1718" t="str">
            <v>Contratación Directa</v>
          </cell>
          <cell r="J1718" t="str">
            <v>Contratación directa.</v>
          </cell>
          <cell r="K1718" t="str">
            <v>Prestación de servicios</v>
          </cell>
          <cell r="N1718" t="str">
            <v>Si</v>
          </cell>
          <cell r="O1718" t="str">
            <v>Contrato Prestación de Servicios Apoyo a la Gestión</v>
          </cell>
          <cell r="P1718">
            <v>45406</v>
          </cell>
          <cell r="Q1718">
            <v>45408</v>
          </cell>
          <cell r="R1718">
            <v>45530</v>
          </cell>
          <cell r="S1718">
            <v>121</v>
          </cell>
          <cell r="T1718" t="str">
            <v>En Ejecución</v>
          </cell>
          <cell r="U1718" t="str">
            <v>LINA MARIA GAVIRIA HURTADO</v>
          </cell>
          <cell r="X1718" t="str">
            <v>LINA MARIA GAVIRIA HURTADO</v>
          </cell>
          <cell r="Z1718" t="str">
            <v>Inversión</v>
          </cell>
          <cell r="AA1718">
            <v>2020110010063</v>
          </cell>
          <cell r="AC1718" t="str">
            <v>O23011601210000007585</v>
          </cell>
          <cell r="AF1718">
            <v>34000000</v>
          </cell>
          <cell r="AJ1718" t="str">
            <v>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v>
          </cell>
          <cell r="AK1718" t="str">
            <v>nilson fabian zamora moreno</v>
          </cell>
          <cell r="AL1718">
            <v>79900487</v>
          </cell>
          <cell r="AM1718" t="str">
            <v>1586-2024</v>
          </cell>
          <cell r="AP1718" t="str">
            <v>SECOP II</v>
          </cell>
          <cell r="AS1718" t="str">
            <v>Falso</v>
          </cell>
          <cell r="AU1718" t="str">
            <v>SI</v>
          </cell>
          <cell r="AV1718" t="str">
            <v>Abril</v>
          </cell>
          <cell r="AW1718" t="e">
            <v>#N/A</v>
          </cell>
          <cell r="AX1718">
            <v>45530</v>
          </cell>
          <cell r="AY1718" t="str">
            <v>#REF!</v>
          </cell>
          <cell r="AZ1718" t="str">
            <v>CO1.PCCNTR.6250022</v>
          </cell>
        </row>
        <row r="1719">
          <cell r="D1719" t="str">
            <v>1590-2024</v>
          </cell>
          <cell r="E1719" t="str">
            <v>ALBA YANETH REYES SUÁREZ</v>
          </cell>
          <cell r="F1719" t="str">
            <v>Subdirección de Formación Artistica</v>
          </cell>
          <cell r="G1719" t="str">
            <v>Subdirección de Formación Artística</v>
          </cell>
          <cell r="H1719" t="str">
            <v>Programa Crea</v>
          </cell>
          <cell r="I1719" t="str">
            <v>Contratación Directa</v>
          </cell>
          <cell r="J1719" t="str">
            <v>Contratación directa.</v>
          </cell>
          <cell r="K1719" t="str">
            <v>Prestación de servicios</v>
          </cell>
          <cell r="N1719" t="str">
            <v>Si</v>
          </cell>
          <cell r="O1719" t="str">
            <v>Contrato Prestación de Servicios Profesionales</v>
          </cell>
          <cell r="P1719">
            <v>45406</v>
          </cell>
          <cell r="Q1719">
            <v>45411</v>
          </cell>
          <cell r="R1719">
            <v>45458</v>
          </cell>
          <cell r="S1719">
            <v>47</v>
          </cell>
          <cell r="T1719" t="str">
            <v>En Ejecución</v>
          </cell>
          <cell r="U1719" t="str">
            <v>ALBA YANETH REYES SUÁREZ</v>
          </cell>
          <cell r="X1719" t="str">
            <v>JORGE EDUARDO MARTINEZ GARCIA</v>
          </cell>
          <cell r="Z1719" t="str">
            <v>Inversión</v>
          </cell>
          <cell r="AA1719">
            <v>2020110010061</v>
          </cell>
          <cell r="AC1719" t="str">
            <v>O23011601140000007619</v>
          </cell>
          <cell r="AF1719">
            <v>6478164</v>
          </cell>
          <cell r="AJ1719"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719" t="str">
            <v>ANGIE CAROLINA PINTO MEDINA</v>
          </cell>
          <cell r="AL1719">
            <v>1026566532</v>
          </cell>
          <cell r="AM1719" t="str">
            <v>1590-2024</v>
          </cell>
          <cell r="AP1719" t="str">
            <v>SECOP II</v>
          </cell>
          <cell r="AS1719" t="str">
            <v>Falso</v>
          </cell>
          <cell r="AU1719" t="str">
            <v>SI</v>
          </cell>
          <cell r="AV1719" t="str">
            <v>Abril</v>
          </cell>
          <cell r="AW1719" t="e">
            <v>#N/A</v>
          </cell>
          <cell r="AX1719">
            <v>45458</v>
          </cell>
          <cell r="AY1719" t="str">
            <v>#REF!</v>
          </cell>
          <cell r="AZ1719" t="str">
            <v>CO1.PCCNTR.6251345</v>
          </cell>
        </row>
        <row r="1720">
          <cell r="D1720" t="str">
            <v>1595-2024</v>
          </cell>
          <cell r="E1720" t="str">
            <v>ALBA YANETH REYES SUÁREZ</v>
          </cell>
          <cell r="F1720" t="str">
            <v>Subdirección de Formación Artistica</v>
          </cell>
          <cell r="G1720" t="str">
            <v>Subdirección de Formación Artística</v>
          </cell>
          <cell r="H1720" t="str">
            <v>Programa Nidos</v>
          </cell>
          <cell r="I1720" t="str">
            <v>Contratación Directa</v>
          </cell>
          <cell r="J1720" t="str">
            <v>Contratación directa.</v>
          </cell>
          <cell r="K1720" t="str">
            <v>Prestación de servicios</v>
          </cell>
          <cell r="N1720" t="str">
            <v>Si</v>
          </cell>
          <cell r="O1720" t="str">
            <v>Contrato Prestación de Servicios Profesionales</v>
          </cell>
          <cell r="P1720">
            <v>45406</v>
          </cell>
          <cell r="Q1720">
            <v>45408</v>
          </cell>
          <cell r="R1720">
            <v>45641</v>
          </cell>
          <cell r="S1720">
            <v>230</v>
          </cell>
          <cell r="T1720" t="str">
            <v>En Ejecución</v>
          </cell>
          <cell r="U1720" t="str">
            <v>ALBA YANETH REYES SUÁREZ</v>
          </cell>
          <cell r="X1720" t="str">
            <v>ALBA YANETH REYES SUAREZ</v>
          </cell>
          <cell r="Z1720" t="str">
            <v>Inversión</v>
          </cell>
          <cell r="AA1720">
            <v>2020110010209</v>
          </cell>
          <cell r="AC1720" t="str">
            <v>O23011601120000007617</v>
          </cell>
          <cell r="AF1720">
            <v>43558400</v>
          </cell>
          <cell r="AI1720" t="str">
            <v>$ 5.312.000,00</v>
          </cell>
          <cell r="AJ1720" t="str">
            <v>Prestar servicios profesionales al IDARTES - Subdirección de Formación Artística, en la realización de las articulaciones y acciones propias de la gestión territorial, en el marco del Programa NIDOS.</v>
          </cell>
          <cell r="AK1720" t="str">
            <v>Briget Vargas</v>
          </cell>
          <cell r="AL1720">
            <v>1015430201</v>
          </cell>
          <cell r="AM1720" t="str">
            <v>1595-2024</v>
          </cell>
          <cell r="AP1720" t="str">
            <v>SECOP II</v>
          </cell>
          <cell r="AS1720" t="str">
            <v>Falso</v>
          </cell>
          <cell r="AU1720" t="str">
            <v>SI</v>
          </cell>
          <cell r="AV1720" t="str">
            <v>Abril</v>
          </cell>
          <cell r="AW1720" t="e">
            <v>#N/A</v>
          </cell>
          <cell r="AX1720">
            <v>45641</v>
          </cell>
          <cell r="AY1720" t="str">
            <v>#REF!</v>
          </cell>
          <cell r="AZ1720" t="str">
            <v>CO1.PCCNTR.6248028</v>
          </cell>
        </row>
        <row r="1721">
          <cell r="D1721" t="str">
            <v>1596-2024</v>
          </cell>
          <cell r="E1721" t="str">
            <v>ALBA YANETH REYES SUÁREZ</v>
          </cell>
          <cell r="F1721" t="str">
            <v>Subdirección de Formación Artistica</v>
          </cell>
          <cell r="G1721" t="str">
            <v>Subdirección de Formación Artística</v>
          </cell>
          <cell r="H1721" t="str">
            <v>Programa Nidos</v>
          </cell>
          <cell r="I1721" t="str">
            <v>Contratación Directa</v>
          </cell>
          <cell r="J1721" t="str">
            <v>Contratación directa.</v>
          </cell>
          <cell r="K1721" t="str">
            <v>Prestación de servicios</v>
          </cell>
          <cell r="N1721" t="str">
            <v>Si</v>
          </cell>
          <cell r="O1721" t="str">
            <v>Contrato Prestación de Servicios Profesionales</v>
          </cell>
          <cell r="P1721">
            <v>45406</v>
          </cell>
          <cell r="Q1721">
            <v>45411</v>
          </cell>
          <cell r="R1721">
            <v>45605</v>
          </cell>
          <cell r="S1721">
            <v>191</v>
          </cell>
          <cell r="T1721" t="str">
            <v>En Ejecución</v>
          </cell>
          <cell r="U1721" t="str">
            <v>ALBA YANETH REYES SUÁREZ</v>
          </cell>
          <cell r="X1721" t="str">
            <v>ALBA YANETH REYES SUAREZ</v>
          </cell>
          <cell r="Z1721" t="str">
            <v>Inversión</v>
          </cell>
          <cell r="AA1721">
            <v>2020110010209</v>
          </cell>
          <cell r="AC1721" t="str">
            <v>O23011601120000007617</v>
          </cell>
          <cell r="AF1721">
            <v>37184000</v>
          </cell>
          <cell r="AI1721" t="str">
            <v>$ 5.312.000,00</v>
          </cell>
          <cell r="AJ1721" t="str">
            <v>Prestar servicios profesionales al IDARTES - Subdirección de Formación Artística, en el desarrollo de activiidades para la implementación y seguimiento de las acciones relacionadas con la gestión territorial del Programa NIDOS</v>
          </cell>
          <cell r="AK1721" t="str">
            <v>Leidy Magalay Vaca Mondragon</v>
          </cell>
          <cell r="AL1721">
            <v>1026282073</v>
          </cell>
          <cell r="AM1721" t="str">
            <v>1596-2024</v>
          </cell>
          <cell r="AP1721" t="str">
            <v>SECOP II</v>
          </cell>
          <cell r="AS1721" t="str">
            <v>Falso</v>
          </cell>
          <cell r="AU1721" t="str">
            <v>SI</v>
          </cell>
          <cell r="AV1721" t="str">
            <v>Abril</v>
          </cell>
          <cell r="AW1721" t="e">
            <v>#N/A</v>
          </cell>
          <cell r="AX1721">
            <v>45605</v>
          </cell>
          <cell r="AY1721" t="str">
            <v>#REF!</v>
          </cell>
          <cell r="AZ1721" t="str">
            <v>CO1.PCCNTR.6247484</v>
          </cell>
        </row>
        <row r="1722">
          <cell r="D1722" t="str">
            <v>1597-2024</v>
          </cell>
          <cell r="E1722" t="str">
            <v>ALBA YANETH REYES SUÁREZ</v>
          </cell>
          <cell r="F1722" t="str">
            <v>Subdirección de Formación Artistica</v>
          </cell>
          <cell r="G1722" t="str">
            <v>Subdirección de Formación Artística</v>
          </cell>
          <cell r="H1722" t="str">
            <v>Programa Nidos</v>
          </cell>
          <cell r="I1722" t="str">
            <v>Contratación Directa</v>
          </cell>
          <cell r="J1722" t="str">
            <v>Contratación directa.</v>
          </cell>
          <cell r="K1722" t="str">
            <v>Prestación de servicios</v>
          </cell>
          <cell r="N1722" t="str">
            <v>Si</v>
          </cell>
          <cell r="O1722" t="str">
            <v>Contrato Prestación de Servicios Profesionales</v>
          </cell>
          <cell r="P1722">
            <v>45406</v>
          </cell>
          <cell r="Q1722">
            <v>45411</v>
          </cell>
          <cell r="R1722">
            <v>45605</v>
          </cell>
          <cell r="S1722">
            <v>191</v>
          </cell>
          <cell r="T1722" t="str">
            <v>En Ejecución</v>
          </cell>
          <cell r="U1722" t="str">
            <v>ALBA YANETH REYES SUÁREZ</v>
          </cell>
          <cell r="X1722" t="str">
            <v>ALBA YANETH REYES SUAREZ</v>
          </cell>
          <cell r="Z1722" t="str">
            <v>Inversión</v>
          </cell>
          <cell r="AA1722">
            <v>2020110010209</v>
          </cell>
          <cell r="AC1722" t="str">
            <v>O23011601120000007617</v>
          </cell>
          <cell r="AF1722">
            <v>37184000</v>
          </cell>
          <cell r="AI1722" t="str">
            <v>$ 5.312.000,00</v>
          </cell>
          <cell r="AJ1722" t="str">
            <v>Prestar servicios profesionales al IDARTES - Subdirección de Formación Artística, en el desarrollo de activiidades para la implementación y seguimiento de las acciones relacionadas con la gestión territorial del Programa NIDOS</v>
          </cell>
          <cell r="AK1722" t="str">
            <v>Camilo Molano Vega</v>
          </cell>
          <cell r="AL1722">
            <v>80073334</v>
          </cell>
          <cell r="AM1722" t="str">
            <v>1597-2024</v>
          </cell>
          <cell r="AP1722" t="str">
            <v>SECOP II</v>
          </cell>
          <cell r="AS1722" t="str">
            <v>Falso</v>
          </cell>
          <cell r="AU1722" t="str">
            <v>SI</v>
          </cell>
          <cell r="AV1722" t="str">
            <v>Abril</v>
          </cell>
          <cell r="AW1722" t="e">
            <v>#N/A</v>
          </cell>
          <cell r="AX1722">
            <v>45605</v>
          </cell>
          <cell r="AY1722" t="str">
            <v>#REF!</v>
          </cell>
          <cell r="AZ1722" t="str">
            <v>CO1.PCCNTR.6246573</v>
          </cell>
        </row>
        <row r="1723">
          <cell r="D1723" t="str">
            <v>1606-2024</v>
          </cell>
          <cell r="E1723" t="str">
            <v>SILVIA OSPINA HENAO</v>
          </cell>
          <cell r="F1723" t="str">
            <v>Subdirección de Equipamientos Culturales</v>
          </cell>
          <cell r="I1723" t="str">
            <v>Contratación Directa</v>
          </cell>
          <cell r="J1723" t="str">
            <v>Contratación directa.</v>
          </cell>
          <cell r="K1723" t="str">
            <v>Prestación de servicios</v>
          </cell>
          <cell r="N1723" t="str">
            <v>Si</v>
          </cell>
          <cell r="O1723" t="str">
            <v>Contrato Prestación de Servicios Apoyo a la Gestión</v>
          </cell>
          <cell r="P1723">
            <v>45406</v>
          </cell>
          <cell r="Q1723">
            <v>45407</v>
          </cell>
          <cell r="R1723">
            <v>45657</v>
          </cell>
          <cell r="S1723">
            <v>247</v>
          </cell>
          <cell r="T1723" t="str">
            <v>En Ejecución</v>
          </cell>
          <cell r="U1723" t="str">
            <v>SILVIA OSPINA HENAO</v>
          </cell>
          <cell r="X1723" t="str">
            <v>SILVIA OSPINA HENAO</v>
          </cell>
          <cell r="Z1723" t="str">
            <v>Inversión</v>
          </cell>
          <cell r="AA1723">
            <v>2020110010158</v>
          </cell>
          <cell r="AC1723" t="str">
            <v>O23011601210000007614</v>
          </cell>
          <cell r="AF1723">
            <v>35700000</v>
          </cell>
          <cell r="AI1723" t="str">
            <v>$ 4.200.000,00</v>
          </cell>
          <cell r="AJ1723"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1723" t="str">
            <v>Jesus Fabio Ruiz Gallego</v>
          </cell>
          <cell r="AL1723">
            <v>19465433</v>
          </cell>
          <cell r="AM1723" t="str">
            <v>1606-2024</v>
          </cell>
          <cell r="AP1723" t="str">
            <v>SECOP II</v>
          </cell>
          <cell r="AS1723" t="str">
            <v>Falso</v>
          </cell>
          <cell r="AU1723" t="str">
            <v>SI</v>
          </cell>
          <cell r="AV1723" t="str">
            <v>Abril</v>
          </cell>
          <cell r="AW1723" t="e">
            <v>#N/A</v>
          </cell>
          <cell r="AX1723">
            <v>45657</v>
          </cell>
          <cell r="AY1723" t="str">
            <v>#REF!</v>
          </cell>
          <cell r="AZ1723" t="str">
            <v>CO1.PCCNTR.6248773</v>
          </cell>
        </row>
        <row r="1724">
          <cell r="D1724" t="str">
            <v>1607-2024</v>
          </cell>
          <cell r="E1724" t="str">
            <v>ANDRES FELIPE ALBARRACIN RODRIGUEZ</v>
          </cell>
          <cell r="F1724" t="str">
            <v>Subdirección Administrativa y Financiera</v>
          </cell>
          <cell r="I1724" t="str">
            <v>Contratación Directa</v>
          </cell>
          <cell r="J1724" t="str">
            <v>Contratación directa.</v>
          </cell>
          <cell r="K1724" t="str">
            <v>Prestación de servicios</v>
          </cell>
          <cell r="N1724" t="str">
            <v>Si</v>
          </cell>
          <cell r="O1724" t="str">
            <v>Contrato Prestación de Servicios Profesionales</v>
          </cell>
          <cell r="P1724">
            <v>45406</v>
          </cell>
          <cell r="Q1724">
            <v>45407</v>
          </cell>
          <cell r="R1724">
            <v>45688</v>
          </cell>
          <cell r="S1724">
            <v>277</v>
          </cell>
          <cell r="T1724" t="str">
            <v>En Ejecución</v>
          </cell>
          <cell r="U1724" t="str">
            <v>ANDRES FELIPE ALBARRACIN RODRIGUEZ</v>
          </cell>
          <cell r="X1724" t="str">
            <v>ANDRES FELIPE ALBARRACIN RODRIGUEZ</v>
          </cell>
          <cell r="Z1724" t="str">
            <v>Inversión</v>
          </cell>
          <cell r="AA1724">
            <v>2020110010376</v>
          </cell>
          <cell r="AC1724" t="str">
            <v>O23011605560000007902</v>
          </cell>
          <cell r="AF1724">
            <v>91666667</v>
          </cell>
          <cell r="AI1724" t="str">
            <v>$ 10.000.000,00</v>
          </cell>
          <cell r="AJ1724" t="str">
            <v>Prestar servicios profesionales al Instituto Distrital de las Artes - IDARTES - en las diferentes etapas asociadas a los tramites contractuales, así como el desarrollo de actividades Jurídicas y Administrativas, relacionados con las funciones propias de la Subdirección Administrativa y Financiera.</v>
          </cell>
          <cell r="AK1724" t="str">
            <v>Monica Andrea Gonzalez Osorio</v>
          </cell>
          <cell r="AL1724">
            <v>52926827</v>
          </cell>
          <cell r="AM1724" t="str">
            <v>1607-2024</v>
          </cell>
          <cell r="AP1724" t="str">
            <v>SECOP II</v>
          </cell>
          <cell r="AS1724" t="str">
            <v>Falso</v>
          </cell>
          <cell r="AU1724" t="str">
            <v>SI</v>
          </cell>
          <cell r="AV1724" t="str">
            <v>Abril</v>
          </cell>
          <cell r="AW1724" t="e">
            <v>#N/A</v>
          </cell>
          <cell r="AX1724">
            <v>45688</v>
          </cell>
          <cell r="AY1724" t="str">
            <v>#REF!</v>
          </cell>
          <cell r="AZ1724" t="str">
            <v>CO1.PCCNTR.6237012</v>
          </cell>
        </row>
        <row r="1725">
          <cell r="D1725" t="str">
            <v>1608-2024</v>
          </cell>
          <cell r="E1725" t="str">
            <v>LINA MARIA GAVIRIA HURTADO</v>
          </cell>
          <cell r="F1725" t="str">
            <v>Subdirección de las Artes</v>
          </cell>
          <cell r="I1725" t="str">
            <v>Contratación Directa</v>
          </cell>
          <cell r="J1725" t="str">
            <v>Contratación directa.</v>
          </cell>
          <cell r="K1725" t="str">
            <v>Prestación de servicios</v>
          </cell>
          <cell r="N1725" t="str">
            <v>Si</v>
          </cell>
          <cell r="O1725" t="str">
            <v>Contrato Prestación de Servicios Apoyo a la Gestión</v>
          </cell>
          <cell r="P1725">
            <v>45406</v>
          </cell>
          <cell r="Q1725">
            <v>45406</v>
          </cell>
          <cell r="R1725">
            <v>45656</v>
          </cell>
          <cell r="S1725">
            <v>247</v>
          </cell>
          <cell r="T1725" t="str">
            <v>En Ejecución</v>
          </cell>
          <cell r="U1725" t="str">
            <v>LINA MARIA GAVIRIA HURTADO</v>
          </cell>
          <cell r="X1725" t="str">
            <v>MARIA PAULA ATUESTA OSPINA</v>
          </cell>
          <cell r="Z1725" t="str">
            <v>Inversión</v>
          </cell>
          <cell r="AA1725">
            <v>2020110010063</v>
          </cell>
          <cell r="AC1725" t="str">
            <v>O23011601210000007585</v>
          </cell>
          <cell r="AF1725">
            <v>36550000</v>
          </cell>
          <cell r="AI1725" t="str">
            <v>$ 4.300.000,00</v>
          </cell>
          <cell r="AJ1725" t="str">
            <v>Prestar servicios de apoyo a la gestión al Idartes - Subdirección de las Artes - Gerencia de Danza, en las actividades técnicas, de seguimiento y administrativas necesarias para la ejecución del Programa Distrital de Estímulos y de Jurados 2024, desarrollados por la dependencia.</v>
          </cell>
          <cell r="AK1725" t="str">
            <v>Johan Sebastian Gomez Ortiz</v>
          </cell>
          <cell r="AL1725">
            <v>1073512578</v>
          </cell>
          <cell r="AM1725" t="str">
            <v>1608-2024</v>
          </cell>
          <cell r="AP1725" t="str">
            <v>SECOP II</v>
          </cell>
          <cell r="AS1725" t="str">
            <v>Falso</v>
          </cell>
          <cell r="AU1725" t="str">
            <v>SI</v>
          </cell>
          <cell r="AV1725" t="str">
            <v>Abril</v>
          </cell>
          <cell r="AW1725" t="e">
            <v>#N/A</v>
          </cell>
          <cell r="AX1725">
            <v>45656</v>
          </cell>
          <cell r="AY1725" t="str">
            <v>#REF!</v>
          </cell>
          <cell r="AZ1725" t="str">
            <v>CO1.PCCNTR.6236808</v>
          </cell>
        </row>
        <row r="1726">
          <cell r="D1726" t="str">
            <v>1621-2024</v>
          </cell>
          <cell r="E1726" t="str">
            <v>LINA MARIA GAVIRIA HURTADO</v>
          </cell>
          <cell r="F1726" t="str">
            <v>Subdirección de las Artes</v>
          </cell>
          <cell r="I1726" t="str">
            <v>Contratación Directa</v>
          </cell>
          <cell r="J1726" t="str">
            <v>Contratación directa.</v>
          </cell>
          <cell r="K1726" t="str">
            <v>Prestación de servicios</v>
          </cell>
          <cell r="N1726" t="str">
            <v>Si</v>
          </cell>
          <cell r="O1726" t="str">
            <v>Contrato Prestación de Servicios Apoyo a la Gestión</v>
          </cell>
          <cell r="P1726">
            <v>45406</v>
          </cell>
          <cell r="Q1726">
            <v>45412</v>
          </cell>
          <cell r="R1726">
            <v>45695</v>
          </cell>
          <cell r="S1726">
            <v>278</v>
          </cell>
          <cell r="T1726" t="str">
            <v>En Ejecución</v>
          </cell>
          <cell r="U1726" t="str">
            <v>LINA MARIA GAVIRIA HURTADO</v>
          </cell>
          <cell r="X1726" t="str">
            <v>RICARDO ALFONSO CANTOR BOSSA</v>
          </cell>
          <cell r="Z1726" t="str">
            <v>Inversión</v>
          </cell>
          <cell r="AA1726">
            <v>2020110010063</v>
          </cell>
          <cell r="AC1726" t="str">
            <v>O23011601210000007585</v>
          </cell>
          <cell r="AF1726">
            <v>19316133</v>
          </cell>
          <cell r="AI1726" t="str">
            <v>$ 2.092.000,00</v>
          </cell>
          <cell r="AJ1726" t="str">
            <v>Prestar servicios de apoyo a la gestion al Idartes - Subdireccion de las Artes - Gerencia de Artes Audiovisuales, en el acompanamiento, planificacion y ejecucion de actividades en la Cinemateca de Bogota- El Tunal.</v>
          </cell>
          <cell r="AK1726" t="str">
            <v>Jennifer Carolina Quinche Mosquera</v>
          </cell>
          <cell r="AL1726">
            <v>1033782053</v>
          </cell>
          <cell r="AM1726" t="str">
            <v>1621-2024</v>
          </cell>
          <cell r="AP1726" t="str">
            <v>SECOP II</v>
          </cell>
          <cell r="AS1726" t="str">
            <v>Falso</v>
          </cell>
          <cell r="AU1726" t="str">
            <v>SI</v>
          </cell>
          <cell r="AV1726" t="str">
            <v>Abril</v>
          </cell>
          <cell r="AW1726" t="e">
            <v>#N/A</v>
          </cell>
          <cell r="AX1726">
            <v>45695</v>
          </cell>
          <cell r="AY1726" t="str">
            <v>#REF!</v>
          </cell>
          <cell r="AZ1726" t="str">
            <v>CO1.PCCNTR.6238006</v>
          </cell>
        </row>
        <row r="1727">
          <cell r="D1727" t="str">
            <v>1662-2024</v>
          </cell>
          <cell r="E1727" t="str">
            <v>ANDRES FELIPE ALBARRACIN RODRIGUEZ</v>
          </cell>
          <cell r="F1727" t="str">
            <v>Subdirección Administrativa y Financiera</v>
          </cell>
          <cell r="I1727" t="str">
            <v>Contratación Directa</v>
          </cell>
          <cell r="J1727" t="str">
            <v>Contratación directa.</v>
          </cell>
          <cell r="K1727" t="str">
            <v>Prestación de servicios</v>
          </cell>
          <cell r="N1727" t="str">
            <v>Si</v>
          </cell>
          <cell r="O1727" t="str">
            <v>Contrato Prestación de Servicios Apoyo a la Gestión</v>
          </cell>
          <cell r="P1727">
            <v>45406</v>
          </cell>
          <cell r="Q1727">
            <v>45408</v>
          </cell>
          <cell r="R1727">
            <v>45682</v>
          </cell>
          <cell r="S1727">
            <v>270</v>
          </cell>
          <cell r="T1727" t="str">
            <v>En Ejecución</v>
          </cell>
          <cell r="U1727" t="str">
            <v>ANDRES FELIPE ALBARRACIN RODRIGUEZ</v>
          </cell>
          <cell r="X1727" t="str">
            <v>JUAN JOSE BACCA GUEVARA</v>
          </cell>
          <cell r="Z1727" t="str">
            <v>Inversión</v>
          </cell>
          <cell r="AA1727">
            <v>2020110010142</v>
          </cell>
          <cell r="AC1727" t="str">
            <v>O23011601210000007607</v>
          </cell>
          <cell r="AF1727">
            <v>31428000</v>
          </cell>
          <cell r="AI1727" t="str">
            <v>$ 3.492.000,00</v>
          </cell>
          <cell r="AJ1727"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727" t="str">
            <v>BRAYAN SEBASTIAN PAEZ JIMENEZ</v>
          </cell>
          <cell r="AL1727">
            <v>1006866896</v>
          </cell>
          <cell r="AM1727" t="str">
            <v>1662-2024</v>
          </cell>
          <cell r="AP1727" t="str">
            <v>SECOP II</v>
          </cell>
          <cell r="AS1727" t="str">
            <v>Falso</v>
          </cell>
          <cell r="AU1727" t="str">
            <v>SI</v>
          </cell>
          <cell r="AV1727" t="str">
            <v>Abril</v>
          </cell>
          <cell r="AW1727" t="e">
            <v>#N/A</v>
          </cell>
          <cell r="AX1727">
            <v>45682</v>
          </cell>
          <cell r="AY1727" t="str">
            <v>#REF!</v>
          </cell>
          <cell r="AZ1727" t="str">
            <v>CO1.PCCNTR.6243306</v>
          </cell>
        </row>
        <row r="1728">
          <cell r="D1728" t="str">
            <v>1664-2024</v>
          </cell>
          <cell r="E1728" t="str">
            <v>ALBA YANETH REYES SUÁREZ</v>
          </cell>
          <cell r="F1728" t="str">
            <v>Subdirección de Formación Artistica</v>
          </cell>
          <cell r="G1728" t="str">
            <v>Subdirección de Formación Artística</v>
          </cell>
          <cell r="H1728" t="str">
            <v>Programa Crea</v>
          </cell>
          <cell r="I1728" t="str">
            <v>Contratación Directa</v>
          </cell>
          <cell r="J1728" t="str">
            <v>Contratación directa.</v>
          </cell>
          <cell r="K1728" t="str">
            <v>Prestación de servicios</v>
          </cell>
          <cell r="N1728" t="str">
            <v>Si</v>
          </cell>
          <cell r="O1728" t="str">
            <v>Contrato Prestación de Servicios Profesionales</v>
          </cell>
          <cell r="P1728">
            <v>45406</v>
          </cell>
          <cell r="Q1728">
            <v>45407</v>
          </cell>
          <cell r="R1728">
            <v>45473</v>
          </cell>
          <cell r="S1728">
            <v>66</v>
          </cell>
          <cell r="T1728" t="str">
            <v>En Ejecución</v>
          </cell>
          <cell r="U1728" t="str">
            <v>ALBA YANETH REYES SUÁREZ</v>
          </cell>
          <cell r="X1728" t="str">
            <v>ALBA YANETH REYES SUAREZ</v>
          </cell>
          <cell r="Z1728" t="str">
            <v>Inversión</v>
          </cell>
          <cell r="AA1728">
            <v>2020110010061</v>
          </cell>
          <cell r="AC1728" t="str">
            <v>O23011601140000007619</v>
          </cell>
          <cell r="AF1728">
            <v>12374000</v>
          </cell>
          <cell r="AJ1728"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1728" t="str">
            <v>Omar Fabián Vera Cortés</v>
          </cell>
          <cell r="AL1728">
            <v>79470824</v>
          </cell>
          <cell r="AM1728" t="str">
            <v>1664-2024</v>
          </cell>
          <cell r="AP1728" t="str">
            <v>SECOP II</v>
          </cell>
          <cell r="AS1728" t="str">
            <v>Falso</v>
          </cell>
          <cell r="AU1728" t="str">
            <v>SI</v>
          </cell>
          <cell r="AV1728" t="str">
            <v>Abril</v>
          </cell>
          <cell r="AW1728" t="e">
            <v>#N/A</v>
          </cell>
          <cell r="AX1728">
            <v>45473</v>
          </cell>
          <cell r="AY1728" t="str">
            <v>#REF!</v>
          </cell>
          <cell r="AZ1728" t="str">
            <v>CO1.PCCNTR.6245894</v>
          </cell>
        </row>
        <row r="1729">
          <cell r="D1729" t="str">
            <v>1665-2024</v>
          </cell>
          <cell r="E1729" t="str">
            <v>ALBA YANETH REYES SUÁREZ</v>
          </cell>
          <cell r="F1729" t="str">
            <v>Subdirección de Formación Artistica</v>
          </cell>
          <cell r="G1729" t="str">
            <v>Subdirección de Formación Artística</v>
          </cell>
          <cell r="H1729" t="str">
            <v>Programa Nidos</v>
          </cell>
          <cell r="I1729" t="str">
            <v>Contratación Directa</v>
          </cell>
          <cell r="J1729" t="str">
            <v>Contratación directa.</v>
          </cell>
          <cell r="K1729" t="str">
            <v>Prestación de servicios</v>
          </cell>
          <cell r="N1729" t="str">
            <v>Si</v>
          </cell>
          <cell r="O1729" t="str">
            <v>Contrato Prestación de Servicios Profesionales</v>
          </cell>
          <cell r="P1729">
            <v>45406</v>
          </cell>
          <cell r="Q1729">
            <v>45407</v>
          </cell>
          <cell r="R1729">
            <v>45605</v>
          </cell>
          <cell r="S1729">
            <v>195</v>
          </cell>
          <cell r="T1729" t="str">
            <v>En Ejecución</v>
          </cell>
          <cell r="U1729" t="str">
            <v>ALBA YANETH REYES SUÁREZ</v>
          </cell>
          <cell r="X1729" t="str">
            <v>ALBA YANETH REYES SUAREZ</v>
          </cell>
          <cell r="Z1729" t="str">
            <v>Inversión</v>
          </cell>
          <cell r="AA1729">
            <v>2020110010209</v>
          </cell>
          <cell r="AC1729" t="str">
            <v>O23011601120000007617</v>
          </cell>
          <cell r="AF1729">
            <v>37184000</v>
          </cell>
          <cell r="AI1729" t="str">
            <v>$ 5.312.000,00</v>
          </cell>
          <cell r="AJ1729"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1729" t="str">
            <v>SANTIAGO RODRIGUEZ ORTIZ</v>
          </cell>
          <cell r="AL1729">
            <v>80236102</v>
          </cell>
          <cell r="AM1729" t="str">
            <v>1665-2024</v>
          </cell>
          <cell r="AP1729" t="str">
            <v>SECOP II</v>
          </cell>
          <cell r="AS1729" t="str">
            <v>Falso</v>
          </cell>
          <cell r="AU1729" t="str">
            <v>SI</v>
          </cell>
          <cell r="AV1729" t="str">
            <v>Abril</v>
          </cell>
          <cell r="AW1729" t="e">
            <v>#N/A</v>
          </cell>
          <cell r="AX1729">
            <v>45605</v>
          </cell>
          <cell r="AY1729" t="str">
            <v>#REF!</v>
          </cell>
          <cell r="AZ1729" t="str">
            <v>CO1.PCCNTR.6246245</v>
          </cell>
        </row>
        <row r="1730">
          <cell r="D1730" t="str">
            <v>1666-2024</v>
          </cell>
          <cell r="E1730" t="str">
            <v>ALBA YANETH REYES SUÁREZ</v>
          </cell>
          <cell r="F1730" t="str">
            <v>Subdirección de Formación Artistica</v>
          </cell>
          <cell r="G1730" t="str">
            <v>Subdirección de Formación Artística</v>
          </cell>
          <cell r="H1730" t="str">
            <v>Programa Nidos</v>
          </cell>
          <cell r="I1730" t="str">
            <v>Contratación Directa</v>
          </cell>
          <cell r="J1730" t="str">
            <v>Contratación directa.</v>
          </cell>
          <cell r="K1730" t="str">
            <v>Prestación de servicios</v>
          </cell>
          <cell r="N1730" t="str">
            <v>Si</v>
          </cell>
          <cell r="O1730" t="str">
            <v>Contrato Prestación de Servicios Profesionales</v>
          </cell>
          <cell r="P1730">
            <v>45406</v>
          </cell>
          <cell r="Q1730">
            <v>45411</v>
          </cell>
          <cell r="R1730">
            <v>45618</v>
          </cell>
          <cell r="S1730">
            <v>204</v>
          </cell>
          <cell r="T1730" t="str">
            <v>En Ejecución</v>
          </cell>
          <cell r="U1730" t="str">
            <v>ALBA YANETH REYES SUÁREZ</v>
          </cell>
          <cell r="X1730" t="str">
            <v>ALBA YANETH REYES SUAREZ</v>
          </cell>
          <cell r="Z1730" t="str">
            <v>Inversión</v>
          </cell>
          <cell r="AA1730">
            <v>2020110010209</v>
          </cell>
          <cell r="AC1730" t="str">
            <v>O23011601120000007617</v>
          </cell>
          <cell r="AF1730">
            <v>37184000</v>
          </cell>
          <cell r="AI1730" t="str">
            <v>$ 5.312.000,00</v>
          </cell>
          <cell r="AJ1730" t="str">
            <v>Prestar servicios profesionales al IDARTES - Subdirección de Formación Artística, en el desarrollo de activiidades para la implementación y seguimiento de las acciones relacionadas con la gestión territorial del Programa NIDOS</v>
          </cell>
          <cell r="AK1730" t="str">
            <v>Juan Ramiro López Castañeda</v>
          </cell>
          <cell r="AL1730">
            <v>80729153</v>
          </cell>
          <cell r="AM1730" t="str">
            <v>1666-2024</v>
          </cell>
          <cell r="AP1730" t="str">
            <v>SECOP II</v>
          </cell>
          <cell r="AS1730" t="str">
            <v>Falso</v>
          </cell>
          <cell r="AU1730" t="str">
            <v>SI</v>
          </cell>
          <cell r="AV1730" t="str">
            <v>Abril</v>
          </cell>
          <cell r="AW1730" t="e">
            <v>#N/A</v>
          </cell>
          <cell r="AX1730">
            <v>45618</v>
          </cell>
          <cell r="AY1730" t="str">
            <v>#REF!</v>
          </cell>
          <cell r="AZ1730" t="str">
            <v>CO1.PCCNTR.6248170</v>
          </cell>
        </row>
        <row r="1731">
          <cell r="D1731" t="str">
            <v>1667-2024</v>
          </cell>
          <cell r="E1731" t="str">
            <v>ANDRES FELIPE ALBARRACIN RODRIGUEZ</v>
          </cell>
          <cell r="F1731" t="str">
            <v>Subdirección Administrativa y Financiera</v>
          </cell>
          <cell r="I1731" t="str">
            <v>Contratación Directa</v>
          </cell>
          <cell r="J1731" t="str">
            <v>Contratación directa.</v>
          </cell>
          <cell r="K1731" t="str">
            <v>Prestación de servicios</v>
          </cell>
          <cell r="N1731" t="str">
            <v>Si</v>
          </cell>
          <cell r="O1731" t="str">
            <v>Contrato Prestación de Servicios Apoyo a la Gestión</v>
          </cell>
          <cell r="P1731">
            <v>45406</v>
          </cell>
          <cell r="Q1731">
            <v>45408</v>
          </cell>
          <cell r="R1731">
            <v>45682</v>
          </cell>
          <cell r="S1731">
            <v>270</v>
          </cell>
          <cell r="T1731" t="str">
            <v>En Ejecución</v>
          </cell>
          <cell r="U1731" t="str">
            <v>ANDRES FELIPE ALBARRACIN RODRIGUEZ</v>
          </cell>
          <cell r="X1731" t="str">
            <v>JUAN JOSE BACCA GUEVARA</v>
          </cell>
          <cell r="Z1731" t="str">
            <v>Inversión</v>
          </cell>
          <cell r="AA1731">
            <v>2020110010142</v>
          </cell>
          <cell r="AC1731" t="str">
            <v>O23011601210000007607</v>
          </cell>
          <cell r="AF1731">
            <v>31428000</v>
          </cell>
          <cell r="AI1731" t="str">
            <v>$ 3.492.000,00</v>
          </cell>
          <cell r="AJ1731"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731" t="str">
            <v>JORGE YESID RAMOS CARREÑO</v>
          </cell>
          <cell r="AL1731">
            <v>1024474816</v>
          </cell>
          <cell r="AM1731" t="str">
            <v>1667-2024</v>
          </cell>
          <cell r="AP1731" t="str">
            <v>SECOP II</v>
          </cell>
          <cell r="AS1731" t="str">
            <v>Falso</v>
          </cell>
          <cell r="AU1731" t="str">
            <v>SI</v>
          </cell>
          <cell r="AV1731" t="str">
            <v>Abril</v>
          </cell>
          <cell r="AW1731" t="e">
            <v>#N/A</v>
          </cell>
          <cell r="AX1731">
            <v>45682</v>
          </cell>
          <cell r="AY1731" t="str">
            <v>#REF!</v>
          </cell>
          <cell r="AZ1731" t="str">
            <v>CO1.PCCNTR.6247936</v>
          </cell>
        </row>
        <row r="1732">
          <cell r="D1732" t="str">
            <v>1668-2024</v>
          </cell>
          <cell r="E1732" t="str">
            <v>LINA MARIA GAVIRIA HURTADO</v>
          </cell>
          <cell r="F1732" t="str">
            <v>Subdirección de las Artes</v>
          </cell>
          <cell r="I1732" t="str">
            <v>Contratación Directa</v>
          </cell>
          <cell r="J1732" t="str">
            <v>Contratación directa.</v>
          </cell>
          <cell r="K1732" t="str">
            <v>Prestación de servicios</v>
          </cell>
          <cell r="N1732" t="str">
            <v>Si</v>
          </cell>
          <cell r="O1732" t="str">
            <v>Contrato Prestación de Servicios Apoyo a la Gestión</v>
          </cell>
          <cell r="P1732">
            <v>45406</v>
          </cell>
          <cell r="Q1732">
            <v>45408</v>
          </cell>
          <cell r="R1732">
            <v>45498</v>
          </cell>
          <cell r="S1732">
            <v>90</v>
          </cell>
          <cell r="T1732" t="str">
            <v>En Ejecución</v>
          </cell>
          <cell r="U1732" t="str">
            <v>LINA MARIA GAVIRIA HURTADO</v>
          </cell>
          <cell r="X1732" t="str">
            <v>LINA MARIA GAVIRIA HURTADO</v>
          </cell>
          <cell r="Z1732" t="str">
            <v>Inversión</v>
          </cell>
          <cell r="AA1732">
            <v>2020110010060</v>
          </cell>
          <cell r="AC1732" t="str">
            <v>O23011601210000007600</v>
          </cell>
          <cell r="AF1732">
            <v>15750000</v>
          </cell>
          <cell r="AJ1732" t="str">
            <v>Prestar servicios de apoyo a la gestión al Idartes - Subdirección de las Artes en las actividades relacionadas con la planeación, articulación y seguimiento en los procesos de carácter misional, logístico y técnico, para la pre producción, producción y post producción de actividades y/o eventos realizados en marco del programa Es Cultura Local.</v>
          </cell>
          <cell r="AK1732" t="str">
            <v>MIGUEL ANGEL LOPEZ BUITRAGO</v>
          </cell>
          <cell r="AL1732">
            <v>79710599</v>
          </cell>
          <cell r="AM1732" t="str">
            <v>1668-2024</v>
          </cell>
          <cell r="AP1732" t="str">
            <v>SECOP II</v>
          </cell>
          <cell r="AS1732" t="str">
            <v>Falso</v>
          </cell>
          <cell r="AU1732" t="str">
            <v>SI</v>
          </cell>
          <cell r="AV1732" t="str">
            <v>Abril</v>
          </cell>
          <cell r="AW1732" t="e">
            <v>#N/A</v>
          </cell>
          <cell r="AX1732">
            <v>45498</v>
          </cell>
          <cell r="AY1732" t="str">
            <v>#REF!</v>
          </cell>
          <cell r="AZ1732" t="str">
            <v>CO1.PCCNTR.6248152</v>
          </cell>
        </row>
        <row r="1733">
          <cell r="D1733" t="str">
            <v>1669-2024</v>
          </cell>
          <cell r="E1733" t="str">
            <v>SILVIA OSPINA HENAO</v>
          </cell>
          <cell r="F1733" t="str">
            <v>Subdirección de Equipamientos Culturales</v>
          </cell>
          <cell r="I1733" t="str">
            <v>Contratación Directa</v>
          </cell>
          <cell r="J1733" t="str">
            <v>Contratación directa.</v>
          </cell>
          <cell r="K1733" t="str">
            <v>Prestación de servicios</v>
          </cell>
          <cell r="N1733" t="str">
            <v>Si</v>
          </cell>
          <cell r="O1733" t="str">
            <v>Contrato Prestación de Servicios Profesionales</v>
          </cell>
          <cell r="P1733">
            <v>45406</v>
          </cell>
          <cell r="Q1733">
            <v>45409</v>
          </cell>
          <cell r="R1733">
            <v>45638</v>
          </cell>
          <cell r="S1733">
            <v>226</v>
          </cell>
          <cell r="T1733" t="str">
            <v>En Ejecución</v>
          </cell>
          <cell r="U1733" t="str">
            <v>SILVIA OSPINA HENAO</v>
          </cell>
          <cell r="X1733" t="str">
            <v>SILVIA OSPINA HENAO</v>
          </cell>
          <cell r="Z1733" t="str">
            <v>Inversión</v>
          </cell>
          <cell r="AA1733">
            <v>2020110010158</v>
          </cell>
          <cell r="AC1733" t="str">
            <v>O23011601210000007614</v>
          </cell>
          <cell r="AF1733">
            <v>33600000</v>
          </cell>
          <cell r="AI1733" t="str">
            <v>$ 4.480.000,00</v>
          </cell>
          <cell r="AJ1733"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733" t="str">
            <v>Cindy Johana Arias Vargas</v>
          </cell>
          <cell r="AL1733">
            <v>1015451076</v>
          </cell>
          <cell r="AM1733" t="str">
            <v>1669-2024</v>
          </cell>
          <cell r="AP1733" t="str">
            <v>SECOP II</v>
          </cell>
          <cell r="AS1733" t="str">
            <v>Falso</v>
          </cell>
          <cell r="AU1733" t="str">
            <v>SI</v>
          </cell>
          <cell r="AV1733" t="str">
            <v>Abril</v>
          </cell>
          <cell r="AW1733" t="e">
            <v>#N/A</v>
          </cell>
          <cell r="AX1733">
            <v>45638</v>
          </cell>
          <cell r="AY1733" t="str">
            <v>#REF!</v>
          </cell>
          <cell r="AZ1733" t="str">
            <v>CO1.PCCNTR.6247894</v>
          </cell>
        </row>
        <row r="1734">
          <cell r="D1734" t="str">
            <v>1671-2024</v>
          </cell>
          <cell r="E1734" t="str">
            <v>ALBA YANETH REYES SUÁREZ</v>
          </cell>
          <cell r="F1734" t="str">
            <v>Subdirección de Formación Artistica</v>
          </cell>
          <cell r="G1734" t="str">
            <v>Subdirección de Formación Artística</v>
          </cell>
          <cell r="H1734" t="str">
            <v>Programa Crea</v>
          </cell>
          <cell r="I1734" t="str">
            <v>Contratación Directa</v>
          </cell>
          <cell r="J1734" t="str">
            <v>Contratación directa.</v>
          </cell>
          <cell r="K1734" t="str">
            <v>Prestación de servicios</v>
          </cell>
          <cell r="N1734" t="str">
            <v>Si</v>
          </cell>
          <cell r="O1734" t="str">
            <v>Contrato Prestación de Servicios Apoyo a la Gestión</v>
          </cell>
          <cell r="P1734">
            <v>45406</v>
          </cell>
          <cell r="Q1734">
            <v>45408</v>
          </cell>
          <cell r="R1734">
            <v>45649</v>
          </cell>
          <cell r="S1734">
            <v>238</v>
          </cell>
          <cell r="T1734" t="str">
            <v>En Ejecución</v>
          </cell>
          <cell r="U1734" t="str">
            <v>ALBA YANETH REYES SUÁREZ</v>
          </cell>
          <cell r="X1734" t="str">
            <v>LILIAN OSMARLA PEREZ QUINTERO</v>
          </cell>
          <cell r="Z1734" t="str">
            <v>Inversión</v>
          </cell>
          <cell r="AA1734">
            <v>2020110010061</v>
          </cell>
          <cell r="AC1734" t="str">
            <v>O23011601140000007619</v>
          </cell>
          <cell r="AF1734">
            <v>48847867</v>
          </cell>
          <cell r="AI1734" t="str">
            <v>$ 5.572.000,00</v>
          </cell>
          <cell r="AJ1734" t="str">
            <v>Prestar los servicios de apoyo a la gestión del IDARTES - Subdirección de Formación Artística, participando en actividades vinculadas con el posicionamiento y administración de los Centros de Formación y Creación artística del Programa CREA en la localidad asignada, acorde con los requerimientos de la dependencia.</v>
          </cell>
          <cell r="AK1734" t="str">
            <v>Edith Martinez Martinez</v>
          </cell>
          <cell r="AL1734">
            <v>52522369</v>
          </cell>
          <cell r="AM1734" t="str">
            <v>1671-2024</v>
          </cell>
          <cell r="AP1734" t="str">
            <v>SECOP II</v>
          </cell>
          <cell r="AS1734" t="str">
            <v>Falso</v>
          </cell>
          <cell r="AU1734" t="str">
            <v>SI</v>
          </cell>
          <cell r="AV1734" t="str">
            <v>Abril</v>
          </cell>
          <cell r="AW1734" t="e">
            <v>#N/A</v>
          </cell>
          <cell r="AX1734">
            <v>45649</v>
          </cell>
          <cell r="AY1734" t="str">
            <v>#REF!</v>
          </cell>
          <cell r="AZ1734" t="str">
            <v>CO1.PCCNTR.6247998</v>
          </cell>
        </row>
        <row r="1735">
          <cell r="D1735" t="str">
            <v>1672-2024</v>
          </cell>
          <cell r="E1735" t="str">
            <v>ALBA YANETH REYES SUÁREZ</v>
          </cell>
          <cell r="F1735" t="str">
            <v>Subdirección de Formación Artistica</v>
          </cell>
          <cell r="G1735" t="str">
            <v>Subdirección de Formación Artística</v>
          </cell>
          <cell r="H1735" t="str">
            <v>Programa Crea</v>
          </cell>
          <cell r="I1735" t="str">
            <v>Contratación Directa</v>
          </cell>
          <cell r="J1735" t="str">
            <v>Contratación directa.</v>
          </cell>
          <cell r="K1735" t="str">
            <v>Prestación de servicios</v>
          </cell>
          <cell r="N1735" t="str">
            <v>Si</v>
          </cell>
          <cell r="O1735" t="str">
            <v>Contrato Prestación de Servicios Apoyo a la Gestión</v>
          </cell>
          <cell r="P1735">
            <v>45406</v>
          </cell>
          <cell r="Q1735">
            <v>45408</v>
          </cell>
          <cell r="R1735">
            <v>45649</v>
          </cell>
          <cell r="S1735">
            <v>238</v>
          </cell>
          <cell r="T1735" t="str">
            <v>En Ejecución</v>
          </cell>
          <cell r="U1735" t="str">
            <v>ALBA YANETH REYES SUÁREZ</v>
          </cell>
          <cell r="X1735" t="str">
            <v>LILIAN OSMARLA PEREZ QUINTERO</v>
          </cell>
          <cell r="Z1735" t="str">
            <v>Inversión</v>
          </cell>
          <cell r="AA1735">
            <v>2020110010061</v>
          </cell>
          <cell r="AC1735" t="str">
            <v>O23011601140000007619</v>
          </cell>
          <cell r="AF1735">
            <v>48847867</v>
          </cell>
          <cell r="AI1735" t="str">
            <v>$ 5.572.000,00</v>
          </cell>
          <cell r="AJ1735" t="str">
            <v>Prestar los servicios de apoyo a la gestión del IDARTES - Subdirección de Formación Artística, participando en actividades vinculadas con el posicionamiento y administración de los Centros de Formación y Creación artística del Programa CREA en la localidad asignada, acorde con los requerimientos de la dependencia.</v>
          </cell>
          <cell r="AK1735" t="str">
            <v>Yuri Andrea Castro Esquivel</v>
          </cell>
          <cell r="AL1735">
            <v>1032437243</v>
          </cell>
          <cell r="AM1735" t="str">
            <v>1672-2024</v>
          </cell>
          <cell r="AP1735" t="str">
            <v>SECOP II</v>
          </cell>
          <cell r="AS1735" t="str">
            <v>Falso</v>
          </cell>
          <cell r="AU1735" t="str">
            <v>SI</v>
          </cell>
          <cell r="AV1735" t="str">
            <v>Abril</v>
          </cell>
          <cell r="AW1735" t="e">
            <v>#N/A</v>
          </cell>
          <cell r="AX1735">
            <v>45649</v>
          </cell>
          <cell r="AY1735" t="str">
            <v>#REF!</v>
          </cell>
          <cell r="AZ1735" t="str">
            <v>CO1.PCCNTR.6248503</v>
          </cell>
        </row>
        <row r="1736">
          <cell r="D1736" t="str">
            <v>1673-2024</v>
          </cell>
          <cell r="E1736" t="str">
            <v>ALBA YANETH REYES SUÁREZ</v>
          </cell>
          <cell r="F1736" t="str">
            <v>Subdirección de Formación Artistica</v>
          </cell>
          <cell r="G1736" t="str">
            <v>Subdirección de Formación Artística</v>
          </cell>
          <cell r="H1736" t="str">
            <v>Programa Crea</v>
          </cell>
          <cell r="I1736" t="str">
            <v>Contratación Directa</v>
          </cell>
          <cell r="J1736" t="str">
            <v>Contratación directa.</v>
          </cell>
          <cell r="K1736" t="str">
            <v>Prestación de servicios</v>
          </cell>
          <cell r="N1736" t="str">
            <v>Si</v>
          </cell>
          <cell r="O1736" t="str">
            <v>Contrato Prestación de Servicios Apoyo a la Gestión</v>
          </cell>
          <cell r="P1736">
            <v>45406</v>
          </cell>
          <cell r="Q1736">
            <v>45408</v>
          </cell>
          <cell r="R1736">
            <v>45649</v>
          </cell>
          <cell r="S1736">
            <v>238</v>
          </cell>
          <cell r="T1736" t="str">
            <v>En Ejecución</v>
          </cell>
          <cell r="U1736" t="str">
            <v>ALBA YANETH REYES SUÁREZ</v>
          </cell>
          <cell r="X1736" t="str">
            <v>LILIAN OSMARLA PEREZ QUINTERO</v>
          </cell>
          <cell r="Z1736" t="str">
            <v>Inversión</v>
          </cell>
          <cell r="AA1736">
            <v>2020110010061</v>
          </cell>
          <cell r="AC1736" t="str">
            <v>O23011601140000007619</v>
          </cell>
          <cell r="AF1736">
            <v>48847867</v>
          </cell>
          <cell r="AI1736" t="str">
            <v>$ 5.572.000,00</v>
          </cell>
          <cell r="AJ1736" t="str">
            <v>Prestar los servicios de apoyo a la gestión del IDARTES - Subdirección de Formación Artística, participando en actividades vinculadas con el posicionamiento y administración de los Centros de Formación y Creación artística del Programa CREA en la localidad asignada, acorde con los requerimientos de la dependencia.</v>
          </cell>
          <cell r="AK1736" t="str">
            <v>Daniel Riaño Garzón</v>
          </cell>
          <cell r="AL1736">
            <v>79903170</v>
          </cell>
          <cell r="AM1736" t="str">
            <v>1673-2024</v>
          </cell>
          <cell r="AP1736" t="str">
            <v>SECOP II</v>
          </cell>
          <cell r="AS1736" t="str">
            <v>Falso</v>
          </cell>
          <cell r="AU1736" t="str">
            <v>SI</v>
          </cell>
          <cell r="AV1736" t="str">
            <v>Abril</v>
          </cell>
          <cell r="AW1736" t="e">
            <v>#N/A</v>
          </cell>
          <cell r="AX1736">
            <v>45649</v>
          </cell>
          <cell r="AY1736" t="str">
            <v>#REF!</v>
          </cell>
          <cell r="AZ1736" t="str">
            <v>CO1.PCCNTR.6248506</v>
          </cell>
        </row>
        <row r="1737">
          <cell r="D1737" t="str">
            <v>1674-2024</v>
          </cell>
          <cell r="E1737" t="str">
            <v>ALBA YANETH REYES SUÁREZ</v>
          </cell>
          <cell r="F1737" t="str">
            <v>Subdirección de Formación Artistica</v>
          </cell>
          <cell r="G1737" t="str">
            <v>Subdirección de Formación Artística</v>
          </cell>
          <cell r="H1737" t="str">
            <v>Programa Crea</v>
          </cell>
          <cell r="I1737" t="str">
            <v>Contratación Directa</v>
          </cell>
          <cell r="J1737" t="str">
            <v>Contratación directa.</v>
          </cell>
          <cell r="K1737" t="str">
            <v>Prestación de servicios</v>
          </cell>
          <cell r="N1737" t="str">
            <v>Si</v>
          </cell>
          <cell r="O1737" t="str">
            <v>Contrato Prestación de Servicios Apoyo a la Gestión</v>
          </cell>
          <cell r="P1737">
            <v>45406</v>
          </cell>
          <cell r="Q1737">
            <v>45408</v>
          </cell>
          <cell r="R1737">
            <v>45458</v>
          </cell>
          <cell r="S1737">
            <v>50</v>
          </cell>
          <cell r="T1737" t="str">
            <v>En Ejecución</v>
          </cell>
          <cell r="U1737" t="str">
            <v>ALBA YANETH REYES SUÁREZ</v>
          </cell>
          <cell r="X1737" t="str">
            <v>ALBA YANETH REYES SUAREZ</v>
          </cell>
          <cell r="Z1737" t="str">
            <v>Inversión</v>
          </cell>
          <cell r="AA1737">
            <v>2020110010061</v>
          </cell>
          <cell r="AC1737" t="str">
            <v>O23011601140000007619</v>
          </cell>
          <cell r="AF1737">
            <v>6478164</v>
          </cell>
          <cell r="AJ1737"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737" t="str">
            <v>María Paula Rubio Valenzuela</v>
          </cell>
          <cell r="AL1737">
            <v>1026299253</v>
          </cell>
          <cell r="AM1737" t="str">
            <v>1674-2024</v>
          </cell>
          <cell r="AP1737" t="str">
            <v>SECOP II</v>
          </cell>
          <cell r="AS1737" t="str">
            <v>Falso</v>
          </cell>
          <cell r="AU1737" t="str">
            <v>SI</v>
          </cell>
          <cell r="AV1737" t="str">
            <v>Abril</v>
          </cell>
          <cell r="AW1737" t="e">
            <v>#N/A</v>
          </cell>
          <cell r="AX1737">
            <v>45458</v>
          </cell>
          <cell r="AY1737" t="str">
            <v>#REF!</v>
          </cell>
          <cell r="AZ1737" t="str">
            <v>CO1.PCCNTR.6248226</v>
          </cell>
        </row>
        <row r="1738">
          <cell r="D1738" t="str">
            <v>1681-2024</v>
          </cell>
          <cell r="E1738" t="str">
            <v>ANDRES FELIPE ALBARRACIN RODRIGUEZ</v>
          </cell>
          <cell r="F1738" t="str">
            <v>Subdirección Administrativa y Financiera</v>
          </cell>
          <cell r="I1738" t="str">
            <v>Contratación Directa</v>
          </cell>
          <cell r="J1738" t="str">
            <v>Contratación directa.</v>
          </cell>
          <cell r="K1738" t="str">
            <v>Prestación de servicios</v>
          </cell>
          <cell r="N1738" t="str">
            <v>Si</v>
          </cell>
          <cell r="O1738" t="str">
            <v>Contrato Prestación de Servicios Profesionales</v>
          </cell>
          <cell r="P1738">
            <v>45406</v>
          </cell>
          <cell r="Q1738">
            <v>45418</v>
          </cell>
          <cell r="R1738">
            <v>45693</v>
          </cell>
          <cell r="S1738">
            <v>270</v>
          </cell>
          <cell r="T1738" t="str">
            <v>En Ejecución</v>
          </cell>
          <cell r="U1738" t="str">
            <v>ANDRES FELIPE ALBARRACIN RODRIGUEZ</v>
          </cell>
          <cell r="X1738" t="str">
            <v>ALEXANDER LONDONO ESCOBAR</v>
          </cell>
          <cell r="Z1738" t="str">
            <v>Inversión</v>
          </cell>
          <cell r="AA1738">
            <v>2020110010142</v>
          </cell>
          <cell r="AC1738" t="str">
            <v>O23011601210000007607</v>
          </cell>
          <cell r="AF1738">
            <v>67500000</v>
          </cell>
          <cell r="AI1738" t="str">
            <v>$ 7.500.000,00</v>
          </cell>
          <cell r="AJ1738" t="str">
            <v>PRESTAR SERVICIOS PROFESIONALES AL INSTITUTO DISTRITAL DE LAS ARTES - IDARTES, COMO ARQUITECTO/A PARA REALIZAR LA 
 FORMULACIÓN Y SEGUIMIENTO A LA EJECUCIÓN DE LAS ACTIVIDADES RELACIONADAS CON LA INFRAESTRUCTURA, MANTENIMIENTOS 
 PREVENTIVO Y CORRECTIVOS DE LOS EQUIPAMIENTOS CULTURALES, SEDES, CREA Y ESCENARIOS DE LA CIUDAD A CARGO DEL INSTITUTO, 
 ACORDE CON LOS REQUERIMIENTOS DE LA ENTIDAD.</v>
          </cell>
          <cell r="AK1738" t="str">
            <v>javier benitez barajas</v>
          </cell>
          <cell r="AL1738">
            <v>80720683</v>
          </cell>
          <cell r="AM1738" t="str">
            <v>1681-2024</v>
          </cell>
          <cell r="AP1738" t="str">
            <v>SECOP II</v>
          </cell>
          <cell r="AS1738" t="str">
            <v>Falso</v>
          </cell>
          <cell r="AU1738" t="str">
            <v>SI</v>
          </cell>
          <cell r="AV1738" t="str">
            <v>Mayo</v>
          </cell>
          <cell r="AW1738" t="e">
            <v>#N/A</v>
          </cell>
          <cell r="AX1738">
            <v>45693</v>
          </cell>
          <cell r="AY1738" t="str">
            <v>#REF!</v>
          </cell>
          <cell r="AZ1738" t="str">
            <v>CO1.PCCNTR.6243767</v>
          </cell>
        </row>
        <row r="1739">
          <cell r="D1739" t="str">
            <v>1682-2024</v>
          </cell>
          <cell r="E1739" t="str">
            <v>ANDRES FELIPE ALBARRACIN RODRIGUEZ</v>
          </cell>
          <cell r="F1739" t="str">
            <v>Subdirección Administrativa y Financiera</v>
          </cell>
          <cell r="I1739" t="str">
            <v>Contratación Directa</v>
          </cell>
          <cell r="J1739" t="str">
            <v>Contratación directa.</v>
          </cell>
          <cell r="K1739" t="str">
            <v>Prestación de servicios</v>
          </cell>
          <cell r="N1739" t="str">
            <v>Si</v>
          </cell>
          <cell r="O1739" t="str">
            <v>Contrato Prestación de Servicios Profesionales</v>
          </cell>
          <cell r="P1739">
            <v>45406</v>
          </cell>
          <cell r="Q1739">
            <v>45411</v>
          </cell>
          <cell r="R1739">
            <v>45657</v>
          </cell>
          <cell r="S1739">
            <v>243</v>
          </cell>
          <cell r="T1739" t="str">
            <v>En Ejecución</v>
          </cell>
          <cell r="U1739" t="str">
            <v>ANDRES FELIPE ALBARRACIN RODRIGUEZ</v>
          </cell>
          <cell r="X1739" t="str">
            <v>ANDRES FELIPE ALBARRACIN RODRIGUEZ</v>
          </cell>
          <cell r="Z1739" t="str">
            <v>Inversión</v>
          </cell>
          <cell r="AA1739">
            <v>2020110010376</v>
          </cell>
          <cell r="AC1739" t="str">
            <v>O23011605560000007902</v>
          </cell>
          <cell r="AF1739">
            <v>45000000</v>
          </cell>
          <cell r="AI1739" t="str">
            <v>$ 5.000.000,00</v>
          </cell>
          <cell r="AJ1739" t="str">
            <v>PRESTAR SERVICIOS PROFESIONALES EN LA SUBDIRECCIÓN ADMINISTRATIVA Y FINANCIERA- GESTIÓN DOCUMENTAL DEL INSTITUTO 
 DISTRITAL DE LAS ARTES IDARTES PARA LA IMPLEMENTACIÓN DE LAS ESTRATEGIAS INDICADAS EN EL SISTEMA INTEGRADO DE 
 CONSERVACIÓN REFERENTES A LOS PLANES DE CONSERVACIÓN DOCUMENTAL Y DE PRESERVACIÓN DIGITAL A LARGO PLAZO, PARA 
 REDUCIR LOS RIESGOS, DETERIORO O PÉRDIDA DE INFORMACIÓN, INDEPENDIENTEMENTE DEL MEDIO O SOPORTE EN EL QUE HAYA SIDO 
 PRODUCIDA.</v>
          </cell>
          <cell r="AK1739" t="str">
            <v>Elsa Cristina Bedregal Barrera</v>
          </cell>
          <cell r="AL1739">
            <v>52418532</v>
          </cell>
          <cell r="AM1739" t="str">
            <v>1682-2024</v>
          </cell>
          <cell r="AP1739" t="str">
            <v>SECOP II</v>
          </cell>
          <cell r="AS1739" t="str">
            <v>Falso</v>
          </cell>
          <cell r="AU1739" t="str">
            <v>SI</v>
          </cell>
          <cell r="AV1739" t="str">
            <v>Abril</v>
          </cell>
          <cell r="AW1739" t="e">
            <v>#N/A</v>
          </cell>
          <cell r="AX1739">
            <v>45657</v>
          </cell>
          <cell r="AY1739" t="str">
            <v>#REF!</v>
          </cell>
          <cell r="AZ1739" t="str">
            <v>CO1.PCCNTR.6243771</v>
          </cell>
        </row>
        <row r="1740">
          <cell r="D1740" t="str">
            <v>1686-2024</v>
          </cell>
          <cell r="E1740" t="str">
            <v>ANDRES FELIPE ALBARRACIN RODRIGUEZ</v>
          </cell>
          <cell r="F1740" t="str">
            <v>Subdirección Administrativa y Financiera</v>
          </cell>
          <cell r="I1740" t="str">
            <v>Contratación Directa</v>
          </cell>
          <cell r="J1740" t="str">
            <v>Contratación directa.</v>
          </cell>
          <cell r="K1740" t="str">
            <v>Prestación de servicios</v>
          </cell>
          <cell r="N1740" t="str">
            <v>Si</v>
          </cell>
          <cell r="O1740" t="str">
            <v>Contrato Prestación de Servicios Profesionales</v>
          </cell>
          <cell r="P1740">
            <v>45406</v>
          </cell>
          <cell r="Q1740">
            <v>45408</v>
          </cell>
          <cell r="R1740">
            <v>45656</v>
          </cell>
          <cell r="S1740">
            <v>245</v>
          </cell>
          <cell r="T1740" t="str">
            <v>Terminado</v>
          </cell>
          <cell r="U1740" t="str">
            <v>ANDRES FELIPE ALBARRACIN RODRIGUEZ</v>
          </cell>
          <cell r="X1740" t="str">
            <v>ANDRES FELIPE ALBARRACIN RODRIGUEZ</v>
          </cell>
          <cell r="Z1740" t="str">
            <v>Inversión</v>
          </cell>
          <cell r="AA1740">
            <v>2020110010376</v>
          </cell>
          <cell r="AC1740" t="str">
            <v>O23011605560000007902</v>
          </cell>
          <cell r="AF1740">
            <v>29750000</v>
          </cell>
          <cell r="AJ1740" t="str">
            <v>Prestar servicios profesionales al Instituto Distrital de las Artes - Idartes - Subdirección Administrativa y Financiera, en la atención y cumplimiento de actividades propias con la gestión de Talento Humano, en el ámbito jurídico para el cumplimiento del plan estratégico de la SAF -Talento Humano</v>
          </cell>
          <cell r="AK1740" t="str">
            <v>Juanita Salcedo Silva</v>
          </cell>
          <cell r="AL1740">
            <v>1020828640</v>
          </cell>
          <cell r="AM1740" t="str">
            <v>1686-2024</v>
          </cell>
          <cell r="AP1740" t="str">
            <v>SECOP II</v>
          </cell>
          <cell r="AS1740" t="str">
            <v>Falso</v>
          </cell>
          <cell r="AU1740" t="str">
            <v>SI</v>
          </cell>
          <cell r="AV1740" t="str">
            <v>Abril</v>
          </cell>
          <cell r="AW1740">
            <v>45545</v>
          </cell>
          <cell r="AX1740">
            <v>45545</v>
          </cell>
          <cell r="AY1740" t="str">
            <v>#REF!</v>
          </cell>
          <cell r="AZ1740" t="str">
            <v>CO1.PCCNTR.6250607</v>
          </cell>
        </row>
        <row r="1741">
          <cell r="D1741" t="str">
            <v>1697-2024</v>
          </cell>
          <cell r="E1741" t="str">
            <v>ALBA YANETH REYES SUÁREZ</v>
          </cell>
          <cell r="F1741" t="str">
            <v>Subdirección de Formación Artistica</v>
          </cell>
          <cell r="G1741" t="str">
            <v>Subdirección de Formación Artística</v>
          </cell>
          <cell r="H1741" t="str">
            <v>Programa Crea</v>
          </cell>
          <cell r="I1741" t="str">
            <v>Contratación Directa</v>
          </cell>
          <cell r="J1741" t="str">
            <v>Contratación directa.</v>
          </cell>
          <cell r="K1741" t="str">
            <v>Prestación de servicios</v>
          </cell>
          <cell r="N1741" t="str">
            <v>Si</v>
          </cell>
          <cell r="O1741" t="str">
            <v>Contrato Prestación de Servicios Profesionales</v>
          </cell>
          <cell r="P1741">
            <v>45406</v>
          </cell>
          <cell r="Q1741">
            <v>45408</v>
          </cell>
          <cell r="R1741">
            <v>45458</v>
          </cell>
          <cell r="S1741">
            <v>50</v>
          </cell>
          <cell r="T1741" t="str">
            <v>En Ejecución</v>
          </cell>
          <cell r="U1741" t="str">
            <v>ALBA YANETH REYES SUÁREZ</v>
          </cell>
          <cell r="X1741" t="str">
            <v>ALBA YANETH REYES SUAREZ</v>
          </cell>
          <cell r="Z1741" t="str">
            <v>Inversión</v>
          </cell>
          <cell r="AA1741">
            <v>2020110010061</v>
          </cell>
          <cell r="AC1741" t="str">
            <v>O23011601140000007619</v>
          </cell>
          <cell r="AF1741">
            <v>6478164</v>
          </cell>
          <cell r="AJ1741"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741" t="str">
            <v>Alejandra Carreño Rivera</v>
          </cell>
          <cell r="AL1741">
            <v>1022410993</v>
          </cell>
          <cell r="AM1741" t="str">
            <v>1697-2024</v>
          </cell>
          <cell r="AP1741" t="str">
            <v>SECOP II</v>
          </cell>
          <cell r="AS1741" t="str">
            <v>Falso</v>
          </cell>
          <cell r="AU1741" t="str">
            <v>SI</v>
          </cell>
          <cell r="AV1741" t="str">
            <v>Abril</v>
          </cell>
          <cell r="AW1741" t="e">
            <v>#N/A</v>
          </cell>
          <cell r="AX1741">
            <v>45458</v>
          </cell>
          <cell r="AY1741" t="str">
            <v>#REF!</v>
          </cell>
          <cell r="AZ1741" t="str">
            <v>CO1.PCCNTR.6246076</v>
          </cell>
        </row>
        <row r="1742">
          <cell r="D1742" t="str">
            <v>1699-2024</v>
          </cell>
          <cell r="E1742" t="str">
            <v>ANDRES FELIPE ALBARRACIN RODRIGUEZ</v>
          </cell>
          <cell r="F1742" t="str">
            <v>Subdirección Administrativa y Financiera</v>
          </cell>
          <cell r="I1742" t="str">
            <v>Contratación Directa</v>
          </cell>
          <cell r="J1742" t="str">
            <v>Contratación directa.</v>
          </cell>
          <cell r="K1742" t="str">
            <v>Prestación de servicios</v>
          </cell>
          <cell r="N1742" t="str">
            <v>Si</v>
          </cell>
          <cell r="O1742" t="str">
            <v>Contrato Prestación de Servicios Apoyo a la Gestión</v>
          </cell>
          <cell r="P1742">
            <v>45406</v>
          </cell>
          <cell r="Q1742">
            <v>45411</v>
          </cell>
          <cell r="R1742">
            <v>45685</v>
          </cell>
          <cell r="S1742">
            <v>270</v>
          </cell>
          <cell r="T1742" t="str">
            <v>En Ejecución</v>
          </cell>
          <cell r="U1742" t="str">
            <v>ANDRES FELIPE ALBARRACIN RODRIGUEZ</v>
          </cell>
          <cell r="X1742" t="str">
            <v>JUAN JOSE BACCA GUEVARA</v>
          </cell>
          <cell r="Z1742" t="str">
            <v>Inversión</v>
          </cell>
          <cell r="AA1742">
            <v>2020110010142</v>
          </cell>
          <cell r="AC1742" t="str">
            <v>O23011601210000007607</v>
          </cell>
          <cell r="AF1742">
            <v>31428000</v>
          </cell>
          <cell r="AI1742" t="str">
            <v>$ 3.492.000,00</v>
          </cell>
          <cell r="AJ1742"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742" t="str">
            <v>pablo andres rodriguez vargas</v>
          </cell>
          <cell r="AL1742">
            <v>1031138133</v>
          </cell>
          <cell r="AM1742" t="str">
            <v>1699-2024</v>
          </cell>
          <cell r="AP1742" t="str">
            <v>SECOP II</v>
          </cell>
          <cell r="AS1742" t="str">
            <v>Falso</v>
          </cell>
          <cell r="AU1742" t="str">
            <v>SI</v>
          </cell>
          <cell r="AV1742" t="str">
            <v>Abril</v>
          </cell>
          <cell r="AW1742" t="e">
            <v>#N/A</v>
          </cell>
          <cell r="AX1742">
            <v>45685</v>
          </cell>
          <cell r="AY1742" t="str">
            <v>#REF!</v>
          </cell>
          <cell r="AZ1742" t="str">
            <v>CO1.PCCNTR.6248046</v>
          </cell>
        </row>
        <row r="1743">
          <cell r="D1743" t="str">
            <v>1701-2024</v>
          </cell>
          <cell r="E1743" t="str">
            <v>ALBA YANETH REYES SUÁREZ</v>
          </cell>
          <cell r="F1743" t="str">
            <v>Subdirección de Formación Artistica</v>
          </cell>
          <cell r="G1743" t="str">
            <v>Subdirección de Formación Artística</v>
          </cell>
          <cell r="I1743" t="str">
            <v>Contratación Directa</v>
          </cell>
          <cell r="J1743" t="str">
            <v>Contratación directa.</v>
          </cell>
          <cell r="K1743" t="str">
            <v>Prestación de servicios</v>
          </cell>
          <cell r="N1743" t="str">
            <v>Si</v>
          </cell>
          <cell r="O1743" t="str">
            <v>Contrato Prestación de Servicios Profesionales</v>
          </cell>
          <cell r="P1743">
            <v>45406</v>
          </cell>
          <cell r="Q1743">
            <v>45411</v>
          </cell>
          <cell r="R1743">
            <v>45473</v>
          </cell>
          <cell r="S1743">
            <v>62</v>
          </cell>
          <cell r="T1743" t="str">
            <v>En Ejecución</v>
          </cell>
          <cell r="U1743" t="str">
            <v>ALBA YANETH REYES SUÁREZ</v>
          </cell>
          <cell r="X1743" t="str">
            <v>ALBA YANETH REYES SUAREZ</v>
          </cell>
          <cell r="Z1743" t="str">
            <v>Inversión</v>
          </cell>
          <cell r="AA1743">
            <v>2020110010061</v>
          </cell>
          <cell r="AC1743" t="str">
            <v>O23011601140000007619</v>
          </cell>
          <cell r="AF1743">
            <v>12811000</v>
          </cell>
          <cell r="AJ1743" t="str">
            <v>PRESTAR SERVICIOS PROFESIONALES AL IDARTES - SUBDIRECCIÓN DE FORMACIÓN ARTÍSTICA, PARA EL DESARROLLO DE ACTIVIDADES DE ACOMPAÑAMIENTO Y SEGUIMIENTO A LAS ACCIONES DE ORDEN OPERATIVO Y ADMINISTRATIVO EN EL MARCO DEL CONVENIO SUSCRITO ENTRE EL INSTITUTO DISTRITAL DE LAS ARTES - IDARTES Y LA SECRETARÍA DE EDUCACIÓN DISTRITAL - SED, ACORDE CON LOS REQUERIMIENTOS DE LA ENTIDAD.</v>
          </cell>
          <cell r="AK1743" t="str">
            <v>LEYDY LYLYAN ROJAS ALVAREZ</v>
          </cell>
          <cell r="AL1743">
            <v>1130606580</v>
          </cell>
          <cell r="AM1743" t="str">
            <v>1701-2024</v>
          </cell>
          <cell r="AP1743" t="str">
            <v>SECOP II</v>
          </cell>
          <cell r="AS1743" t="str">
            <v>Falso</v>
          </cell>
          <cell r="AU1743" t="str">
            <v>SI</v>
          </cell>
          <cell r="AV1743" t="str">
            <v>Mayo</v>
          </cell>
          <cell r="AW1743" t="e">
            <v>#N/A</v>
          </cell>
          <cell r="AX1743">
            <v>45473</v>
          </cell>
          <cell r="AY1743" t="str">
            <v>#REF!</v>
          </cell>
          <cell r="AZ1743" t="str">
            <v>CO1.PCCNTR.6249748</v>
          </cell>
        </row>
        <row r="1744">
          <cell r="D1744" t="str">
            <v>1705-2024</v>
          </cell>
          <cell r="E1744" t="str">
            <v>SILVIA OSPINA HENAO</v>
          </cell>
          <cell r="F1744" t="str">
            <v>Subdirección de Equipamientos Culturales</v>
          </cell>
          <cell r="I1744" t="str">
            <v>Contratación Directa</v>
          </cell>
          <cell r="J1744" t="str">
            <v>Contratación directa.</v>
          </cell>
          <cell r="K1744" t="str">
            <v>Prestación de servicios</v>
          </cell>
          <cell r="N1744" t="str">
            <v>Si</v>
          </cell>
          <cell r="O1744" t="str">
            <v>Contrato Prestación de Servicios Apoyo a la Gestión</v>
          </cell>
          <cell r="P1744">
            <v>45406</v>
          </cell>
          <cell r="Q1744">
            <v>45407</v>
          </cell>
          <cell r="R1744">
            <v>45473</v>
          </cell>
          <cell r="S1744">
            <v>66</v>
          </cell>
          <cell r="T1744" t="str">
            <v>En Ejecución</v>
          </cell>
          <cell r="U1744" t="str">
            <v>SILVIA OSPINA HENAO</v>
          </cell>
          <cell r="X1744" t="str">
            <v>SILVIA OSPINA HENAO</v>
          </cell>
          <cell r="Z1744" t="str">
            <v>Inversión</v>
          </cell>
          <cell r="AA1744">
            <v>2020110010158</v>
          </cell>
          <cell r="AC1744" t="str">
            <v>O23011601210000007614</v>
          </cell>
          <cell r="AF1744">
            <v>6000000</v>
          </cell>
          <cell r="AJ1744"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1744" t="str">
            <v>Cristian Carrillo Acosta</v>
          </cell>
          <cell r="AL1744">
            <v>1010237101</v>
          </cell>
          <cell r="AM1744" t="str">
            <v>1705-2024</v>
          </cell>
          <cell r="AP1744" t="str">
            <v>SECOP II</v>
          </cell>
          <cell r="AS1744" t="str">
            <v>Falso</v>
          </cell>
          <cell r="AU1744" t="str">
            <v>SI</v>
          </cell>
          <cell r="AV1744" t="str">
            <v>Abril</v>
          </cell>
          <cell r="AW1744" t="e">
            <v>#N/A</v>
          </cell>
          <cell r="AX1744">
            <v>45473</v>
          </cell>
          <cell r="AY1744" t="str">
            <v>#REF!</v>
          </cell>
          <cell r="AZ1744" t="str">
            <v>CO1.PCCNTR.6248884</v>
          </cell>
        </row>
        <row r="1745">
          <cell r="D1745" t="str">
            <v>1706-2024</v>
          </cell>
          <cell r="E1745" t="str">
            <v>SILVIA OSPINA HENAO</v>
          </cell>
          <cell r="F1745" t="str">
            <v>Subdirección de Equipamientos Culturales</v>
          </cell>
          <cell r="I1745" t="str">
            <v>Contratación Directa</v>
          </cell>
          <cell r="J1745" t="str">
            <v>Contratación directa.</v>
          </cell>
          <cell r="K1745" t="str">
            <v>Prestación de servicios</v>
          </cell>
          <cell r="N1745" t="str">
            <v>Si</v>
          </cell>
          <cell r="O1745" t="str">
            <v>Contrato Prestación de Servicios Apoyo a la Gestión</v>
          </cell>
          <cell r="P1745">
            <v>45406</v>
          </cell>
          <cell r="Q1745">
            <v>45407</v>
          </cell>
          <cell r="R1745">
            <v>45657</v>
          </cell>
          <cell r="S1745">
            <v>247</v>
          </cell>
          <cell r="T1745" t="str">
            <v>En Ejecución</v>
          </cell>
          <cell r="U1745" t="str">
            <v>SILVIA OSPINA HENAO</v>
          </cell>
          <cell r="X1745" t="str">
            <v>SILVIA OSPINA HENAO</v>
          </cell>
          <cell r="Z1745" t="str">
            <v>Inversión</v>
          </cell>
          <cell r="AA1745">
            <v>2020110010158</v>
          </cell>
          <cell r="AC1745" t="str">
            <v>O23011601210000007614</v>
          </cell>
          <cell r="AF1745">
            <v>32300000</v>
          </cell>
          <cell r="AI1745" t="str">
            <v>$ 3.800.000,00</v>
          </cell>
          <cell r="AJ1745" t="str">
            <v>Prestar servicios de apoyo a la gestión para la Subdirección de Equipamientos Culturales del IDARTES, llevando a cabo las tareas de manejo y conducción mediante la operación de los vehículos y trailers de los Escenarios Móviles, en conformidad con la programación de eventos y según las necesidades de la dependencia y del Instituto</v>
          </cell>
          <cell r="AK1745" t="str">
            <v>Oscar Goméz Amorocho</v>
          </cell>
          <cell r="AL1745">
            <v>80127675</v>
          </cell>
          <cell r="AM1745" t="str">
            <v>1706-2024</v>
          </cell>
          <cell r="AP1745" t="str">
            <v>SECOP II</v>
          </cell>
          <cell r="AS1745" t="str">
            <v>Falso</v>
          </cell>
          <cell r="AU1745" t="str">
            <v>SI</v>
          </cell>
          <cell r="AV1745" t="str">
            <v>Abril</v>
          </cell>
          <cell r="AW1745" t="e">
            <v>#N/A</v>
          </cell>
          <cell r="AX1745">
            <v>45657</v>
          </cell>
          <cell r="AY1745" t="str">
            <v>#REF!</v>
          </cell>
          <cell r="AZ1745" t="str">
            <v>CO1.PCCNTR.6249501</v>
          </cell>
        </row>
        <row r="1746">
          <cell r="D1746" t="str">
            <v>1707-2024</v>
          </cell>
          <cell r="E1746" t="str">
            <v>ALBA YANETH REYES SUÁREZ</v>
          </cell>
          <cell r="F1746" t="str">
            <v>Subdirección de Formación Artistica</v>
          </cell>
          <cell r="G1746" t="str">
            <v>Subdirección de Formación Artística</v>
          </cell>
          <cell r="H1746" t="str">
            <v>Programa Crea</v>
          </cell>
          <cell r="I1746" t="str">
            <v>Contratación Directa</v>
          </cell>
          <cell r="J1746" t="str">
            <v>Contratación directa.</v>
          </cell>
          <cell r="K1746" t="str">
            <v>Prestación de servicios</v>
          </cell>
          <cell r="N1746" t="str">
            <v>Si</v>
          </cell>
          <cell r="O1746" t="str">
            <v>Contrato Prestación de Servicios Profesionales</v>
          </cell>
          <cell r="P1746">
            <v>45406</v>
          </cell>
          <cell r="Q1746">
            <v>45408</v>
          </cell>
          <cell r="R1746">
            <v>45458</v>
          </cell>
          <cell r="S1746">
            <v>50</v>
          </cell>
          <cell r="T1746" t="str">
            <v>En Ejecución</v>
          </cell>
          <cell r="U1746" t="str">
            <v>ALBA YANETH REYES SUÁREZ</v>
          </cell>
          <cell r="X1746" t="str">
            <v>GERALDHIN VARGAS GUTIERREZ</v>
          </cell>
          <cell r="Z1746" t="str">
            <v>Inversión</v>
          </cell>
          <cell r="AA1746">
            <v>2020110010061</v>
          </cell>
          <cell r="AC1746" t="str">
            <v>O23011601140000007619</v>
          </cell>
          <cell r="AF1746">
            <v>6478164</v>
          </cell>
          <cell r="AJ174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746" t="str">
            <v>Derly Rocio Cabrera Rodríguez</v>
          </cell>
          <cell r="AL1746">
            <v>52985160</v>
          </cell>
          <cell r="AM1746" t="str">
            <v>1707-2024</v>
          </cell>
          <cell r="AP1746" t="str">
            <v>SECOP II</v>
          </cell>
          <cell r="AS1746" t="str">
            <v>Falso</v>
          </cell>
          <cell r="AU1746" t="str">
            <v>SI</v>
          </cell>
          <cell r="AV1746" t="str">
            <v>Abril</v>
          </cell>
          <cell r="AW1746" t="e">
            <v>#N/A</v>
          </cell>
          <cell r="AX1746">
            <v>45458</v>
          </cell>
          <cell r="AY1746" t="str">
            <v>#REF!</v>
          </cell>
          <cell r="AZ1746" t="str">
            <v>CO1.PCCNTR.6247895</v>
          </cell>
        </row>
        <row r="1747">
          <cell r="D1747" t="str">
            <v>1708-2024</v>
          </cell>
          <cell r="E1747" t="str">
            <v>SILVIA OSPINA HENAO</v>
          </cell>
          <cell r="F1747" t="str">
            <v>Subdirección de Equipamientos Culturales</v>
          </cell>
          <cell r="I1747" t="str">
            <v>Contratación Directa</v>
          </cell>
          <cell r="J1747" t="str">
            <v>Contratación directa.</v>
          </cell>
          <cell r="K1747" t="str">
            <v>Prestación de servicios</v>
          </cell>
          <cell r="N1747" t="str">
            <v>Si</v>
          </cell>
          <cell r="O1747" t="str">
            <v>Contrato Prestación de Servicios Apoyo a la Gestión</v>
          </cell>
          <cell r="P1747">
            <v>45406</v>
          </cell>
          <cell r="Q1747">
            <v>45408</v>
          </cell>
          <cell r="R1747">
            <v>45657</v>
          </cell>
          <cell r="S1747">
            <v>246</v>
          </cell>
          <cell r="T1747" t="str">
            <v>En Ejecución</v>
          </cell>
          <cell r="U1747" t="str">
            <v>SILVIA OSPINA HENAO</v>
          </cell>
          <cell r="X1747" t="str">
            <v>SILVIA OSPINA HENAO</v>
          </cell>
          <cell r="Z1747" t="str">
            <v>Inversión</v>
          </cell>
          <cell r="AA1747">
            <v>2020110010158</v>
          </cell>
          <cell r="AC1747" t="str">
            <v>O23011601210000007614</v>
          </cell>
          <cell r="AF1747">
            <v>34000000</v>
          </cell>
          <cell r="AI1747" t="str">
            <v>$ 4.000.000,00</v>
          </cell>
          <cell r="AJ1747" t="str">
            <v>Prestar servicios de apoyo técnico al IDARTES - Subdirección de Equipamientos Culturales, facilitando el desarrollo de actividades relacionadas con el acompañamiento de artistas en los procesos de pre y post producción de la programación artística en el Teatro El Ensueño y demás equipamientos bajo la responsabilidad de dicha dependencia.</v>
          </cell>
          <cell r="AK1747" t="str">
            <v>maria cristina rubiano forero</v>
          </cell>
          <cell r="AL1747">
            <v>52175167</v>
          </cell>
          <cell r="AM1747" t="str">
            <v>1708-2024</v>
          </cell>
          <cell r="AP1747" t="str">
            <v>SECOP II</v>
          </cell>
          <cell r="AS1747" t="str">
            <v>Falso</v>
          </cell>
          <cell r="AU1747" t="str">
            <v>SI</v>
          </cell>
          <cell r="AV1747" t="str">
            <v>Abril</v>
          </cell>
          <cell r="AW1747" t="e">
            <v>#N/A</v>
          </cell>
          <cell r="AX1747">
            <v>45657</v>
          </cell>
          <cell r="AY1747" t="str">
            <v>#REF!</v>
          </cell>
          <cell r="AZ1747" t="str">
            <v>CO1.PCCNTR.6249258</v>
          </cell>
        </row>
        <row r="1748">
          <cell r="D1748" t="str">
            <v>1713-2024</v>
          </cell>
          <cell r="E1748" t="str">
            <v>LINA MARIA GAVIRIA HURTADO</v>
          </cell>
          <cell r="F1748" t="str">
            <v>Subdirección de las Artes</v>
          </cell>
          <cell r="H1748" t="str">
            <v>Oficina Asesora Jurídica</v>
          </cell>
          <cell r="I1748" t="str">
            <v>Contratación Directa</v>
          </cell>
          <cell r="J1748" t="str">
            <v>Contratación directa.</v>
          </cell>
          <cell r="K1748" t="str">
            <v>Prestación de servicios</v>
          </cell>
          <cell r="N1748" t="str">
            <v>Si</v>
          </cell>
          <cell r="O1748" t="str">
            <v>Contrato Prestación de Servicios Profesionales</v>
          </cell>
          <cell r="P1748">
            <v>45406</v>
          </cell>
          <cell r="Q1748">
            <v>45406</v>
          </cell>
          <cell r="R1748">
            <v>45688</v>
          </cell>
          <cell r="S1748">
            <v>278</v>
          </cell>
          <cell r="T1748" t="str">
            <v>En Ejecución</v>
          </cell>
          <cell r="U1748" t="str">
            <v>LINA MARIA GAVIRIA HURTADO</v>
          </cell>
          <cell r="X1748" t="str">
            <v>HEIDY YOBANNA MORENO MORENO</v>
          </cell>
          <cell r="Z1748" t="str">
            <v>Inversión</v>
          </cell>
          <cell r="AA1748">
            <v>2020110010063</v>
          </cell>
          <cell r="AC1748" t="str">
            <v>O23011601210000007585</v>
          </cell>
          <cell r="AF1748">
            <v>67646666</v>
          </cell>
          <cell r="AI1748" t="str">
            <v>$ 7.300.000,00</v>
          </cell>
          <cell r="AJ1748" t="str">
            <v>Prestar servicios profesionales al Instituto Distrital de las Artes- Oficina Asesora Jurídica o la dependencia que haga sus veces, en la generación de productos referentes a la preparación, proyección, revisión de asuntos y trámites en materia jurídica, incluidos contenidos de actos administrativos de carácter general y particular, trámites del orden contractual en todas sus etapas, asuntos disciplinarios y en materia de jurisdicción coactiva</v>
          </cell>
          <cell r="AK1748" t="str">
            <v>Diego Camilo Mora Joya</v>
          </cell>
          <cell r="AL1748">
            <v>1010193873</v>
          </cell>
          <cell r="AM1748" t="str">
            <v>1713-2024</v>
          </cell>
          <cell r="AP1748" t="str">
            <v>SECOP II</v>
          </cell>
          <cell r="AS1748" t="str">
            <v>Falso</v>
          </cell>
          <cell r="AU1748" t="str">
            <v>SI</v>
          </cell>
          <cell r="AV1748" t="str">
            <v>Abril</v>
          </cell>
          <cell r="AW1748" t="e">
            <v>#N/A</v>
          </cell>
          <cell r="AX1748">
            <v>45688</v>
          </cell>
          <cell r="AY1748" t="str">
            <v>#REF!</v>
          </cell>
          <cell r="AZ1748" t="str">
            <v>CO1.PCCNTR.6248841</v>
          </cell>
        </row>
        <row r="1749">
          <cell r="D1749" t="str">
            <v>1714-2024</v>
          </cell>
          <cell r="E1749" t="str">
            <v>ALBA YANETH REYES SUÁREZ</v>
          </cell>
          <cell r="F1749" t="str">
            <v>Subdirección de Formación Artistica</v>
          </cell>
          <cell r="G1749" t="str">
            <v>Subdirección de Formación Artística</v>
          </cell>
          <cell r="H1749" t="str">
            <v>Programa Crea</v>
          </cell>
          <cell r="I1749" t="str">
            <v>Contratación Directa</v>
          </cell>
          <cell r="J1749" t="str">
            <v>Contratación directa.</v>
          </cell>
          <cell r="K1749" t="str">
            <v>Prestación de servicios</v>
          </cell>
          <cell r="N1749" t="str">
            <v>Si</v>
          </cell>
          <cell r="O1749" t="str">
            <v>Contrato Prestación de Servicios Apoyo a la Gestión</v>
          </cell>
          <cell r="P1749">
            <v>45406</v>
          </cell>
          <cell r="Q1749">
            <v>45407</v>
          </cell>
          <cell r="R1749">
            <v>45504</v>
          </cell>
          <cell r="S1749">
            <v>97</v>
          </cell>
          <cell r="T1749" t="str">
            <v>En Ejecución</v>
          </cell>
          <cell r="U1749" t="str">
            <v>ALBA YANETH REYES SUÁREZ</v>
          </cell>
          <cell r="X1749" t="str">
            <v>ALBA YANETH REYES SUAREZ</v>
          </cell>
          <cell r="Z1749" t="str">
            <v>Inversión</v>
          </cell>
          <cell r="AA1749">
            <v>2020110010061</v>
          </cell>
          <cell r="AC1749" t="str">
            <v>O23011601140000007619</v>
          </cell>
          <cell r="AF1749">
            <v>19332500</v>
          </cell>
          <cell r="AJ1749" t="str">
            <v>PRESTAR SERVICIOS DE APOYO A LA GESTIÓN AL INSTITUTO DISTRITAL DE LAS ARTES-IDARTES, SUBDIRECCIÓN DE FORMACIÓN ARTÍSTICA, EN LAS ACTIVIDADES CONCERNIENTES A LA ESTRUCTURACIÓN, CONSOLIDACIÓN Y SEGUIMIENTO DE LOS TRÁMITES ADMINISTRATIVOS, ASÍ COMO REALIZAR EL APOYO A LA SUPERVISIÓN DE LOS CONTRATOS Y/O CONVENIOS ASIGNADOS AL PROGRAMA CREA, CONFORME A LOS PROCESOS Y PROCEDIMIENTOS DEFINIDOS EN LA ENTIDAD.</v>
          </cell>
          <cell r="AK1749" t="str">
            <v>JOHN ALEXANDER CASTRO BARRAGAN</v>
          </cell>
          <cell r="AL1749">
            <v>79650012</v>
          </cell>
          <cell r="AM1749" t="str">
            <v>1714-2024</v>
          </cell>
          <cell r="AP1749" t="str">
            <v>SECOP II</v>
          </cell>
          <cell r="AS1749" t="str">
            <v>Falso</v>
          </cell>
          <cell r="AU1749" t="str">
            <v>SI</v>
          </cell>
          <cell r="AV1749" t="str">
            <v>Abril</v>
          </cell>
          <cell r="AW1749" t="e">
            <v>#N/A</v>
          </cell>
          <cell r="AX1749">
            <v>45504</v>
          </cell>
          <cell r="AY1749" t="str">
            <v>#REF!</v>
          </cell>
          <cell r="AZ1749" t="str">
            <v>CO1.PCCNTR.6250297</v>
          </cell>
        </row>
        <row r="1750">
          <cell r="D1750" t="str">
            <v>1716-2024</v>
          </cell>
          <cell r="E1750" t="str">
            <v>LINA MARIA GAVIRIA HURTADO</v>
          </cell>
          <cell r="F1750" t="str">
            <v>Subdirección de las Artes</v>
          </cell>
          <cell r="H1750" t="str">
            <v>Oficina Asesora Jurídica</v>
          </cell>
          <cell r="I1750" t="str">
            <v>Contratación Directa</v>
          </cell>
          <cell r="J1750" t="str">
            <v>Contratación directa.</v>
          </cell>
          <cell r="K1750" t="str">
            <v>Prestación de servicios</v>
          </cell>
          <cell r="N1750" t="str">
            <v>Si</v>
          </cell>
          <cell r="O1750" t="str">
            <v>Contrato Prestación de Servicios Profesionales</v>
          </cell>
          <cell r="P1750">
            <v>45406</v>
          </cell>
          <cell r="Q1750">
            <v>45408</v>
          </cell>
          <cell r="R1750">
            <v>45688</v>
          </cell>
          <cell r="S1750">
            <v>276</v>
          </cell>
          <cell r="T1750" t="str">
            <v>En Ejecución</v>
          </cell>
          <cell r="U1750" t="str">
            <v>LINA MARIA GAVIRIA HURTADO</v>
          </cell>
          <cell r="X1750" t="str">
            <v>HEIDY YOBANNA MORENO MORENO</v>
          </cell>
          <cell r="Z1750" t="str">
            <v>Inversión</v>
          </cell>
          <cell r="AA1750">
            <v>2020110010063</v>
          </cell>
          <cell r="AC1750" t="str">
            <v>O23011601210000007585</v>
          </cell>
          <cell r="AF1750">
            <v>78766666</v>
          </cell>
          <cell r="AI1750" t="str">
            <v>$ 8.500.000,00</v>
          </cell>
          <cell r="AJ1750" t="str">
            <v>Prestar servicios profesionales al Instituto Distrital de las Artes - Oficina Asesora Jurídica o la dependencia que haga sus veces, para apoyar y gestionar la actividad precontractual, contractual y post-contractual en los procesos de contratación de la entidad, así como en la sustanciación y revisión de actos administrativos y, demás trámites jurídicos que se alleguen a la dependencia en el marco de sus funciones</v>
          </cell>
          <cell r="AK1750" t="str">
            <v>MARIO ALBERTO CHACÓN CASTRO</v>
          </cell>
          <cell r="AL1750">
            <v>79504991</v>
          </cell>
          <cell r="AM1750" t="str">
            <v>1716-2024</v>
          </cell>
          <cell r="AP1750" t="str">
            <v>SECOP II</v>
          </cell>
          <cell r="AS1750" t="str">
            <v>Falso</v>
          </cell>
          <cell r="AU1750" t="str">
            <v>SI</v>
          </cell>
          <cell r="AV1750" t="str">
            <v>Abril</v>
          </cell>
          <cell r="AW1750" t="e">
            <v>#N/A</v>
          </cell>
          <cell r="AX1750">
            <v>45688</v>
          </cell>
          <cell r="AY1750" t="str">
            <v>#REF!</v>
          </cell>
          <cell r="AZ1750" t="str">
            <v>CO1.PCCNTR.6251548</v>
          </cell>
        </row>
        <row r="1751">
          <cell r="D1751" t="str">
            <v>1719-2024</v>
          </cell>
          <cell r="E1751" t="str">
            <v>ALBA YANETH REYES SUÁREZ</v>
          </cell>
          <cell r="F1751" t="str">
            <v>Subdirección de Formación Artistica</v>
          </cell>
          <cell r="G1751" t="str">
            <v>Subdirección de Formación Artística</v>
          </cell>
          <cell r="H1751" t="str">
            <v>Programa Crea</v>
          </cell>
          <cell r="I1751" t="str">
            <v>Contratación Directa</v>
          </cell>
          <cell r="J1751" t="str">
            <v>Contratación directa.</v>
          </cell>
          <cell r="K1751" t="str">
            <v>Prestación de servicios</v>
          </cell>
          <cell r="N1751" t="str">
            <v>Si</v>
          </cell>
          <cell r="O1751" t="str">
            <v>Contrato Prestación de Servicios Profesionales</v>
          </cell>
          <cell r="P1751">
            <v>45406</v>
          </cell>
          <cell r="Q1751">
            <v>45414</v>
          </cell>
          <cell r="R1751">
            <v>45504</v>
          </cell>
          <cell r="S1751">
            <v>90</v>
          </cell>
          <cell r="T1751" t="str">
            <v>En Ejecución</v>
          </cell>
          <cell r="U1751" t="str">
            <v>ALBA YANETH REYES SUÁREZ</v>
          </cell>
          <cell r="X1751" t="str">
            <v>ALBA YANETH REYES SUAREZ</v>
          </cell>
          <cell r="Z1751" t="str">
            <v>Inversión</v>
          </cell>
          <cell r="AA1751">
            <v>2020110010061</v>
          </cell>
          <cell r="AC1751" t="str">
            <v>O23011601140000007619</v>
          </cell>
          <cell r="AF1751">
            <v>15000000</v>
          </cell>
          <cell r="AJ1751" t="str">
            <v>Prestar servicios profesionales al IDARTES - Subdirección de Formación Artística, en actividades Jurídicas relacionadas con los trámites de contratación que se generen desde el Programa Crea, acorde con los requerimientos de la dependencia.</v>
          </cell>
          <cell r="AK1751" t="str">
            <v>JEIMY VIVIANA PARAMO DUQUE</v>
          </cell>
          <cell r="AL1751">
            <v>1033693578</v>
          </cell>
          <cell r="AM1751" t="str">
            <v>1719-2024</v>
          </cell>
          <cell r="AP1751" t="str">
            <v>SECOP II</v>
          </cell>
          <cell r="AS1751" t="str">
            <v>Falso</v>
          </cell>
          <cell r="AU1751" t="str">
            <v>SI</v>
          </cell>
          <cell r="AV1751" t="str">
            <v>Mayo</v>
          </cell>
          <cell r="AW1751" t="e">
            <v>#N/A</v>
          </cell>
          <cell r="AX1751">
            <v>45504</v>
          </cell>
          <cell r="AY1751" t="str">
            <v>#REF!</v>
          </cell>
          <cell r="AZ1751" t="str">
            <v>CO1.PCCNTR.6250765</v>
          </cell>
        </row>
        <row r="1752">
          <cell r="D1752" t="str">
            <v>1729-2024</v>
          </cell>
          <cell r="E1752" t="str">
            <v>ALBA YANETH REYES SUÁREZ</v>
          </cell>
          <cell r="F1752" t="str">
            <v>Subdirección de Formación Artistica</v>
          </cell>
          <cell r="G1752" t="str">
            <v>Subdirección de Formación Artística</v>
          </cell>
          <cell r="I1752" t="str">
            <v>Contratación Directa</v>
          </cell>
          <cell r="J1752" t="str">
            <v>Contratación directa.</v>
          </cell>
          <cell r="K1752" t="str">
            <v>Prestación de servicios</v>
          </cell>
          <cell r="N1752" t="str">
            <v>Si</v>
          </cell>
          <cell r="O1752" t="str">
            <v>Contrato Prestación de Servicios Profesionales</v>
          </cell>
          <cell r="P1752">
            <v>45406</v>
          </cell>
          <cell r="Q1752">
            <v>45408</v>
          </cell>
          <cell r="R1752">
            <v>45677</v>
          </cell>
          <cell r="S1752">
            <v>265</v>
          </cell>
          <cell r="T1752" t="str">
            <v>En Ejecución</v>
          </cell>
          <cell r="U1752" t="str">
            <v>ALBA YANETH REYES SUÁREZ</v>
          </cell>
          <cell r="X1752" t="str">
            <v>ALBA YANETH REYES SUAREZ</v>
          </cell>
          <cell r="Z1752" t="str">
            <v>Inversión</v>
          </cell>
          <cell r="AA1752">
            <v>2020110010061</v>
          </cell>
          <cell r="AC1752" t="str">
            <v>O23011601140000007619</v>
          </cell>
          <cell r="AF1752">
            <v>57855000</v>
          </cell>
          <cell r="AI1752" t="str">
            <v>$ 5.985.000,00</v>
          </cell>
          <cell r="AJ1752" t="str">
            <v>Prestar servicios Profesionales al Instituto Distrital de las Artes - IDARTES, a la Subdirección de Formación Artística, en actividades relacionadas con el óptimo funcionamiento de dispositivos de conexión y componentes esenciales de la infraestructura tecnológica en las sedes de la entidad, garantizando su correcto funcionamiento conforme con los criterios establecidos por la Oficina Asesora de Planeación y Tecnologías de la Información.</v>
          </cell>
          <cell r="AK1752" t="str">
            <v>Luis Antonio Fonseca Alvarez</v>
          </cell>
          <cell r="AL1752">
            <v>79917537</v>
          </cell>
          <cell r="AM1752" t="str">
            <v>1729-2024</v>
          </cell>
          <cell r="AP1752" t="str">
            <v>SECOP II</v>
          </cell>
          <cell r="AS1752" t="str">
            <v>Falso</v>
          </cell>
          <cell r="AU1752" t="str">
            <v>SI</v>
          </cell>
          <cell r="AV1752" t="str">
            <v>Abril</v>
          </cell>
          <cell r="AW1752" t="e">
            <v>#N/A</v>
          </cell>
          <cell r="AX1752">
            <v>45677</v>
          </cell>
          <cell r="AY1752" t="str">
            <v>#REF!</v>
          </cell>
          <cell r="AZ1752" t="str">
            <v>CO1.PCCNTR.6252434</v>
          </cell>
        </row>
        <row r="1753">
          <cell r="D1753" t="str">
            <v>1548-2024</v>
          </cell>
          <cell r="E1753" t="str">
            <v>ALBA YANETH REYES SUÁREZ</v>
          </cell>
          <cell r="F1753" t="str">
            <v>Subdirección de Formación Artistica</v>
          </cell>
          <cell r="G1753" t="str">
            <v>Subdirección de Formación Artística</v>
          </cell>
          <cell r="H1753" t="str">
            <v>Programa Crea</v>
          </cell>
          <cell r="I1753" t="str">
            <v>Contratación Directa</v>
          </cell>
          <cell r="J1753" t="str">
            <v>Contratación directa.</v>
          </cell>
          <cell r="K1753" t="str">
            <v>Prestación de servicios</v>
          </cell>
          <cell r="N1753" t="str">
            <v>Si</v>
          </cell>
          <cell r="O1753" t="str">
            <v>Contrato Prestación de Servicios Apoyo a la Gestión</v>
          </cell>
          <cell r="P1753">
            <v>45407</v>
          </cell>
          <cell r="Q1753">
            <v>45408</v>
          </cell>
          <cell r="R1753">
            <v>45458</v>
          </cell>
          <cell r="S1753">
            <v>50</v>
          </cell>
          <cell r="T1753" t="str">
            <v>En Ejecución</v>
          </cell>
          <cell r="U1753" t="str">
            <v>ALBA YANETH REYES SUÁREZ</v>
          </cell>
          <cell r="X1753" t="str">
            <v>JORGE EDUARDO MARTINEZ GARCIA</v>
          </cell>
          <cell r="Z1753" t="str">
            <v>Inversión</v>
          </cell>
          <cell r="AA1753">
            <v>2020110010061</v>
          </cell>
          <cell r="AC1753" t="str">
            <v>O23011601140000007619</v>
          </cell>
          <cell r="AF1753">
            <v>6478164</v>
          </cell>
          <cell r="AJ1753"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753" t="str">
            <v>Gilbert Arevalo Angarita</v>
          </cell>
          <cell r="AL1753">
            <v>79828554</v>
          </cell>
          <cell r="AM1753" t="str">
            <v>1548-2024</v>
          </cell>
          <cell r="AP1753" t="str">
            <v>SECOP II</v>
          </cell>
          <cell r="AS1753" t="str">
            <v>Falso</v>
          </cell>
          <cell r="AU1753" t="str">
            <v>SI</v>
          </cell>
          <cell r="AV1753" t="str">
            <v>Abril</v>
          </cell>
          <cell r="AW1753" t="e">
            <v>#N/A</v>
          </cell>
          <cell r="AX1753">
            <v>45458</v>
          </cell>
          <cell r="AY1753" t="str">
            <v>#REF!</v>
          </cell>
          <cell r="AZ1753" t="str">
            <v>CO1.PCCNTR.6243607</v>
          </cell>
        </row>
        <row r="1754">
          <cell r="D1754" t="str">
            <v>1602-2024</v>
          </cell>
          <cell r="E1754" t="str">
            <v>LINA MARIA GAVIRIA HURTADO</v>
          </cell>
          <cell r="F1754" t="str">
            <v>Subdirección de las Artes</v>
          </cell>
          <cell r="I1754" t="str">
            <v>Contratación Directa</v>
          </cell>
          <cell r="J1754" t="str">
            <v>Contratación directa.</v>
          </cell>
          <cell r="K1754" t="str">
            <v>Prestación de servicios</v>
          </cell>
          <cell r="N1754" t="str">
            <v>Si</v>
          </cell>
          <cell r="O1754" t="str">
            <v>Contrato Prestación de Servicios Profesionales</v>
          </cell>
          <cell r="P1754">
            <v>45407</v>
          </cell>
          <cell r="Q1754">
            <v>45412</v>
          </cell>
          <cell r="R1754">
            <v>45642</v>
          </cell>
          <cell r="S1754">
            <v>227</v>
          </cell>
          <cell r="T1754" t="str">
            <v>En Ejecución</v>
          </cell>
          <cell r="U1754" t="str">
            <v>LINA MARIA GAVIRIA HURTADO</v>
          </cell>
          <cell r="X1754" t="str">
            <v>MARIA PAULA ATUESTA OSPINA</v>
          </cell>
          <cell r="Z1754" t="str">
            <v>Inversión</v>
          </cell>
          <cell r="AA1754">
            <v>2020110010063</v>
          </cell>
          <cell r="AC1754" t="str">
            <v>O23011601210000007585</v>
          </cell>
          <cell r="AF1754">
            <v>30000000</v>
          </cell>
          <cell r="AI1754" t="str">
            <v>$ 4.000.000,00</v>
          </cell>
          <cell r="AJ1754" t="str">
            <v>Prestar servicios profesionales a la Subdirección de las Artes - Gerencia de Danza, en las acciones asociadas a la gestión artistica y articuladora de "Orbitante Plataforma Danza Bogotá 2024" de conformidad con los lineamientos de la entidad.</v>
          </cell>
          <cell r="AK1754" t="str">
            <v>Persona Natural</v>
          </cell>
          <cell r="AL1754">
            <v>1022973956</v>
          </cell>
          <cell r="AM1754" t="str">
            <v>1602-2024</v>
          </cell>
          <cell r="AP1754" t="str">
            <v>SECOP II</v>
          </cell>
          <cell r="AS1754" t="str">
            <v>Falso</v>
          </cell>
          <cell r="AU1754" t="str">
            <v>SI</v>
          </cell>
          <cell r="AV1754" t="str">
            <v>Abril</v>
          </cell>
          <cell r="AW1754" t="e">
            <v>#N/A</v>
          </cell>
          <cell r="AX1754">
            <v>45642</v>
          </cell>
          <cell r="AY1754" t="str">
            <v>#REF!</v>
          </cell>
          <cell r="AZ1754" t="str">
            <v>CO1.PCCNTR.6243156</v>
          </cell>
        </row>
        <row r="1755">
          <cell r="D1755" t="str">
            <v>1675-2024</v>
          </cell>
          <cell r="E1755" t="str">
            <v>LINA MARIA GAVIRIA HURTADO</v>
          </cell>
          <cell r="F1755" t="str">
            <v>Subdirección de las Artes</v>
          </cell>
          <cell r="I1755" t="str">
            <v>Contratación Directa</v>
          </cell>
          <cell r="J1755" t="str">
            <v>Contratación directa.</v>
          </cell>
          <cell r="K1755" t="str">
            <v>Prestación de servicios</v>
          </cell>
          <cell r="N1755" t="str">
            <v>Si</v>
          </cell>
          <cell r="O1755" t="str">
            <v>Contrato Prestación de Servicios Profesionales</v>
          </cell>
          <cell r="P1755">
            <v>45407</v>
          </cell>
          <cell r="Q1755">
            <v>45412</v>
          </cell>
          <cell r="R1755">
            <v>45703</v>
          </cell>
          <cell r="S1755">
            <v>286</v>
          </cell>
          <cell r="T1755" t="str">
            <v>En Ejecución</v>
          </cell>
          <cell r="U1755" t="str">
            <v>LINA MARIA GAVIRIA HURTADO</v>
          </cell>
          <cell r="X1755" t="str">
            <v>LINA MARIA GAVIRIA HURTADO</v>
          </cell>
          <cell r="Z1755" t="str">
            <v>Inversión</v>
          </cell>
          <cell r="AA1755">
            <v>2020110010060</v>
          </cell>
          <cell r="AC1755" t="str">
            <v>O23011601210000007600</v>
          </cell>
          <cell r="AF1755">
            <v>64600000</v>
          </cell>
          <cell r="AI1755" t="str">
            <v>$ 6.800.000,00</v>
          </cell>
          <cell r="AJ1755" t="str">
            <v>Prestar servicios profesionales al Idartes - Subdirección de las Artes - Área de Convocatorias en las actividades requeridas para la planeación, ejecución y seguimiento de las convocatorias del Programa Distrital de Estímulos y otras líneas de fomento, de acuerdo con los lineamientos sectoriaes en materia de fomento y en perrmanente coordinación con las unidades de gestión de la entidad.</v>
          </cell>
          <cell r="AK1755" t="str">
            <v>Diego Fernando Galiano Delgado</v>
          </cell>
          <cell r="AL1755">
            <v>1032383262</v>
          </cell>
          <cell r="AM1755" t="str">
            <v>1675-2024</v>
          </cell>
          <cell r="AP1755" t="str">
            <v>SECOP II</v>
          </cell>
          <cell r="AS1755" t="str">
            <v>Falso</v>
          </cell>
          <cell r="AU1755" t="str">
            <v>SI</v>
          </cell>
          <cell r="AV1755" t="str">
            <v>Abril</v>
          </cell>
          <cell r="AW1755" t="e">
            <v>#N/A</v>
          </cell>
          <cell r="AX1755">
            <v>45703</v>
          </cell>
          <cell r="AY1755" t="str">
            <v>#REF!</v>
          </cell>
          <cell r="AZ1755" t="str">
            <v>CO1.PCCNTR.6248623</v>
          </cell>
        </row>
        <row r="1756">
          <cell r="D1756" t="str">
            <v>1703-2024</v>
          </cell>
          <cell r="E1756" t="str">
            <v>ANDRES FELIPE ALBARRACIN RODRIGUEZ</v>
          </cell>
          <cell r="F1756" t="str">
            <v>Subdirección Administrativa y Financiera</v>
          </cell>
          <cell r="I1756" t="str">
            <v>Contratación Directa</v>
          </cell>
          <cell r="J1756" t="str">
            <v>Contratación directa.</v>
          </cell>
          <cell r="K1756" t="str">
            <v>Prestación de servicios</v>
          </cell>
          <cell r="N1756" t="str">
            <v>Si</v>
          </cell>
          <cell r="O1756" t="str">
            <v>Contrato Prestación de Servicios Profesionales</v>
          </cell>
          <cell r="P1756">
            <v>45407</v>
          </cell>
          <cell r="Q1756">
            <v>45408</v>
          </cell>
          <cell r="R1756">
            <v>45642</v>
          </cell>
          <cell r="S1756">
            <v>231</v>
          </cell>
          <cell r="T1756" t="str">
            <v>Terminado</v>
          </cell>
          <cell r="U1756" t="str">
            <v>ANDRES FELIPE ALBARRACIN RODRIGUEZ</v>
          </cell>
          <cell r="X1756" t="str">
            <v>MARCELA INES RUIZ GARCIA</v>
          </cell>
          <cell r="Z1756" t="str">
            <v>Inversión</v>
          </cell>
          <cell r="AA1756">
            <v>2020110010376</v>
          </cell>
          <cell r="AC1756" t="str">
            <v>O23011605560000007902</v>
          </cell>
          <cell r="AF1756">
            <v>47208889</v>
          </cell>
          <cell r="AJ1756" t="str">
            <v>Prestar servicios profesionales al Instituto Distrital de las Artes - Idartes - Subdirección Administrativa y Financiera, en la unidad de gestión de presupuesto, en actividades de seguimiento presupuestal y validación de saldos en la ejecución de giros de la entidad, conforme con la normativa presupuestal que rige la materia.</v>
          </cell>
          <cell r="AK1756" t="str">
            <v>Rafael Eduardo Getiva de la Hoz</v>
          </cell>
          <cell r="AL1756">
            <v>80093264</v>
          </cell>
          <cell r="AM1756" t="str">
            <v>1703-2024</v>
          </cell>
          <cell r="AP1756" t="str">
            <v>SECOP II</v>
          </cell>
          <cell r="AS1756" t="str">
            <v>Falso</v>
          </cell>
          <cell r="AU1756" t="str">
            <v>SI</v>
          </cell>
          <cell r="AV1756" t="str">
            <v>Abril</v>
          </cell>
          <cell r="AW1756">
            <v>45504</v>
          </cell>
          <cell r="AX1756">
            <v>45504</v>
          </cell>
          <cell r="AY1756" t="str">
            <v>#REF!</v>
          </cell>
          <cell r="AZ1756" t="str">
            <v>CO1.PCCNTR.6250585</v>
          </cell>
        </row>
        <row r="1757">
          <cell r="D1757" t="str">
            <v>1704-2024</v>
          </cell>
          <cell r="E1757" t="str">
            <v>SILVIA OSPINA HENAO</v>
          </cell>
          <cell r="F1757" t="str">
            <v>Subdirección de Equipamientos Culturales</v>
          </cell>
          <cell r="I1757" t="str">
            <v>Contratación Directa</v>
          </cell>
          <cell r="J1757" t="str">
            <v>Contratación directa.</v>
          </cell>
          <cell r="K1757" t="str">
            <v>Prestación de servicios</v>
          </cell>
          <cell r="N1757" t="str">
            <v>Si</v>
          </cell>
          <cell r="O1757" t="str">
            <v>Contrato Prestación de Servicios Apoyo a la Gestión</v>
          </cell>
          <cell r="P1757">
            <v>45407</v>
          </cell>
          <cell r="Q1757">
            <v>45411</v>
          </cell>
          <cell r="R1757">
            <v>45657</v>
          </cell>
          <cell r="S1757">
            <v>243</v>
          </cell>
          <cell r="T1757" t="str">
            <v>En Ejecución</v>
          </cell>
          <cell r="U1757" t="str">
            <v>SILVIA OSPINA HENAO</v>
          </cell>
          <cell r="X1757" t="str">
            <v>SILVIA OSPINA HENAO</v>
          </cell>
          <cell r="Z1757" t="str">
            <v>Inversión</v>
          </cell>
          <cell r="AA1757">
            <v>2020110010158</v>
          </cell>
          <cell r="AC1757" t="str">
            <v>O23011601210000007614</v>
          </cell>
          <cell r="AF1757">
            <v>46000000</v>
          </cell>
          <cell r="AI1757" t="str">
            <v>$ 5.750.000,00</v>
          </cell>
          <cell r="AJ1757"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1757" t="str">
            <v>Harrison Ramirez</v>
          </cell>
          <cell r="AL1757">
            <v>80235027</v>
          </cell>
          <cell r="AM1757" t="str">
            <v>1704-2024</v>
          </cell>
          <cell r="AP1757" t="str">
            <v>SECOP II</v>
          </cell>
          <cell r="AS1757" t="str">
            <v>Falso</v>
          </cell>
          <cell r="AU1757" t="str">
            <v>SI</v>
          </cell>
          <cell r="AV1757" t="str">
            <v>Abril</v>
          </cell>
          <cell r="AW1757" t="e">
            <v>#N/A</v>
          </cell>
          <cell r="AX1757">
            <v>45657</v>
          </cell>
          <cell r="AY1757" t="str">
            <v>#REF!</v>
          </cell>
          <cell r="AZ1757" t="str">
            <v>CO1.PCCNTR.6249088</v>
          </cell>
        </row>
        <row r="1758">
          <cell r="D1758" t="str">
            <v>1709-2024</v>
          </cell>
          <cell r="E1758" t="str">
            <v>SILVIA OSPINA HENAO</v>
          </cell>
          <cell r="F1758" t="str">
            <v>Subdirección de Equipamientos Culturales</v>
          </cell>
          <cell r="I1758" t="str">
            <v>Contratación Directa</v>
          </cell>
          <cell r="J1758" t="str">
            <v>Contratación directa.</v>
          </cell>
          <cell r="K1758" t="str">
            <v>Prestación de servicios</v>
          </cell>
          <cell r="N1758" t="str">
            <v>Si</v>
          </cell>
          <cell r="O1758" t="str">
            <v>Contrato Prestación de Servicios Profesionales</v>
          </cell>
          <cell r="P1758">
            <v>45407</v>
          </cell>
          <cell r="Q1758">
            <v>45408</v>
          </cell>
          <cell r="R1758">
            <v>45638</v>
          </cell>
          <cell r="S1758">
            <v>227</v>
          </cell>
          <cell r="T1758" t="str">
            <v>En Ejecución</v>
          </cell>
          <cell r="U1758" t="str">
            <v>SILVIA OSPINA HENAO</v>
          </cell>
          <cell r="X1758" t="str">
            <v>SILVIA OSPINA HENAO</v>
          </cell>
          <cell r="Z1758" t="str">
            <v>Inversión</v>
          </cell>
          <cell r="AA1758">
            <v>2020110010158</v>
          </cell>
          <cell r="AC1758" t="str">
            <v>O23011601210000007614</v>
          </cell>
          <cell r="AF1758">
            <v>33600000</v>
          </cell>
          <cell r="AI1758" t="str">
            <v>$ 4.480.000,00</v>
          </cell>
          <cell r="AJ1758"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758" t="str">
            <v>Karen Atuesta</v>
          </cell>
          <cell r="AL1758">
            <v>1000338646</v>
          </cell>
          <cell r="AM1758" t="str">
            <v>1709-2024</v>
          </cell>
          <cell r="AP1758" t="str">
            <v>SECOP II</v>
          </cell>
          <cell r="AS1758" t="str">
            <v>Falso</v>
          </cell>
          <cell r="AU1758" t="str">
            <v>SI</v>
          </cell>
          <cell r="AV1758" t="str">
            <v>Abril</v>
          </cell>
          <cell r="AW1758" t="e">
            <v>#N/A</v>
          </cell>
          <cell r="AX1758">
            <v>45638</v>
          </cell>
          <cell r="AY1758" t="str">
            <v>#REF!</v>
          </cell>
          <cell r="AZ1758" t="str">
            <v>CO1.PCCNTR.6253443</v>
          </cell>
        </row>
        <row r="1759">
          <cell r="D1759" t="str">
            <v>1710-2024</v>
          </cell>
          <cell r="E1759" t="str">
            <v>SILVIA OSPINA HENAO</v>
          </cell>
          <cell r="F1759" t="str">
            <v>Subdirección de Equipamientos Culturales</v>
          </cell>
          <cell r="I1759" t="str">
            <v>Contratación Directa</v>
          </cell>
          <cell r="J1759" t="str">
            <v>Contratación directa.</v>
          </cell>
          <cell r="K1759" t="str">
            <v>Prestación de servicios</v>
          </cell>
          <cell r="N1759" t="str">
            <v>Si</v>
          </cell>
          <cell r="O1759" t="str">
            <v>Contrato Prestación de Servicios Profesionales</v>
          </cell>
          <cell r="P1759">
            <v>45407</v>
          </cell>
          <cell r="Q1759">
            <v>45408</v>
          </cell>
          <cell r="R1759">
            <v>45638</v>
          </cell>
          <cell r="S1759">
            <v>227</v>
          </cell>
          <cell r="T1759" t="str">
            <v>En Ejecución</v>
          </cell>
          <cell r="U1759" t="str">
            <v>SILVIA OSPINA HENAO</v>
          </cell>
          <cell r="X1759" t="str">
            <v>SILVIA OSPINA HENAO</v>
          </cell>
          <cell r="Z1759" t="str">
            <v>Inversión</v>
          </cell>
          <cell r="AA1759">
            <v>2020110010158</v>
          </cell>
          <cell r="AC1759" t="str">
            <v>O23011601210000007614</v>
          </cell>
          <cell r="AF1759">
            <v>41250000</v>
          </cell>
          <cell r="AI1759" t="str">
            <v>$ 5.500.000,00</v>
          </cell>
          <cell r="AJ1759" t="str">
            <v>Prestar servicios profesionales al IDARTES - Subdireccion de Equipamientos Culturales, en el equipo de educacion del Planetario de Bogota realizando acciones de gestion, ejecucion, seguimiento y fortalecimiento de los planes, programas y proyectos en la ensenanza y apropiacion social de la astronomia y ciencias del espacio.</v>
          </cell>
          <cell r="AK1759" t="str">
            <v>Juan Sebastián Rodríguez Camero</v>
          </cell>
          <cell r="AL1759">
            <v>1030662518</v>
          </cell>
          <cell r="AM1759" t="str">
            <v>1710-2024</v>
          </cell>
          <cell r="AP1759" t="str">
            <v>SECOP II</v>
          </cell>
          <cell r="AS1759" t="str">
            <v>Falso</v>
          </cell>
          <cell r="AU1759" t="str">
            <v>SI</v>
          </cell>
          <cell r="AV1759" t="str">
            <v>Abril</v>
          </cell>
          <cell r="AW1759" t="e">
            <v>#N/A</v>
          </cell>
          <cell r="AX1759">
            <v>45638</v>
          </cell>
          <cell r="AY1759" t="str">
            <v>#REF!</v>
          </cell>
          <cell r="AZ1759" t="str">
            <v>CO1.PCCNTR.6253445</v>
          </cell>
        </row>
        <row r="1760">
          <cell r="D1760" t="str">
            <v>1715-2024</v>
          </cell>
          <cell r="E1760" t="str">
            <v>ALBA YANETH REYES SUÁREZ</v>
          </cell>
          <cell r="F1760" t="str">
            <v>Subdirección de Formación Artistica</v>
          </cell>
          <cell r="G1760" t="str">
            <v>Subdirección de Formación Artística</v>
          </cell>
          <cell r="H1760" t="str">
            <v>Programa Crea</v>
          </cell>
          <cell r="I1760" t="str">
            <v>Contratación Directa</v>
          </cell>
          <cell r="J1760" t="str">
            <v>Contratación directa.</v>
          </cell>
          <cell r="K1760" t="str">
            <v>Prestación de servicios</v>
          </cell>
          <cell r="N1760" t="str">
            <v>Si</v>
          </cell>
          <cell r="O1760" t="str">
            <v>Contrato Prestación de Servicios Profesionales</v>
          </cell>
          <cell r="P1760">
            <v>45407</v>
          </cell>
          <cell r="Q1760">
            <v>45408</v>
          </cell>
          <cell r="R1760">
            <v>45473</v>
          </cell>
          <cell r="S1760">
            <v>65</v>
          </cell>
          <cell r="T1760" t="str">
            <v>En Ejecución</v>
          </cell>
          <cell r="U1760" t="str">
            <v>ALBA YANETH REYES SUÁREZ</v>
          </cell>
          <cell r="X1760" t="str">
            <v>ALBA YANETH REYES SUAREZ</v>
          </cell>
          <cell r="Z1760" t="str">
            <v>Inversión</v>
          </cell>
          <cell r="AA1760">
            <v>2020110010061</v>
          </cell>
          <cell r="AC1760" t="str">
            <v>O23011601140000007619</v>
          </cell>
          <cell r="AF1760">
            <v>12374000</v>
          </cell>
          <cell r="AJ1760"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1760" t="str">
            <v>MARIA ANGELICA CORREAL CORNEJO</v>
          </cell>
          <cell r="AL1760">
            <v>52252945</v>
          </cell>
          <cell r="AM1760" t="str">
            <v>1715-2024</v>
          </cell>
          <cell r="AP1760" t="str">
            <v>SECOP II</v>
          </cell>
          <cell r="AS1760" t="str">
            <v>Falso</v>
          </cell>
          <cell r="AU1760" t="str">
            <v>SI</v>
          </cell>
          <cell r="AV1760" t="str">
            <v>Abril</v>
          </cell>
          <cell r="AW1760" t="e">
            <v>#N/A</v>
          </cell>
          <cell r="AX1760">
            <v>45473</v>
          </cell>
          <cell r="AY1760" t="str">
            <v>#REF!</v>
          </cell>
          <cell r="AZ1760" t="str">
            <v>CO1.PCCNTR.6250354</v>
          </cell>
        </row>
        <row r="1761">
          <cell r="D1761" t="str">
            <v>1718-2024</v>
          </cell>
          <cell r="E1761" t="str">
            <v>SILVIA OSPINA HENAO</v>
          </cell>
          <cell r="F1761" t="str">
            <v>Subdirección de Equipamientos Culturales</v>
          </cell>
          <cell r="I1761" t="str">
            <v>Contratación Directa</v>
          </cell>
          <cell r="J1761" t="str">
            <v>Contratación directa.</v>
          </cell>
          <cell r="K1761" t="str">
            <v>Prestación de servicios</v>
          </cell>
          <cell r="N1761" t="str">
            <v>Si</v>
          </cell>
          <cell r="O1761" t="str">
            <v>Contrato Prestación de Servicios Apoyo a la Gestión</v>
          </cell>
          <cell r="P1761">
            <v>45407</v>
          </cell>
          <cell r="Q1761">
            <v>45411</v>
          </cell>
          <cell r="R1761">
            <v>45657</v>
          </cell>
          <cell r="S1761">
            <v>243</v>
          </cell>
          <cell r="T1761" t="str">
            <v>En Ejecución</v>
          </cell>
          <cell r="U1761" t="str">
            <v>SILVIA OSPINA HENAO</v>
          </cell>
          <cell r="X1761" t="str">
            <v>SILVIA OSPINA HENAO</v>
          </cell>
          <cell r="Z1761" t="str">
            <v>Inversión</v>
          </cell>
          <cell r="AA1761">
            <v>2020110010158</v>
          </cell>
          <cell r="AC1761" t="str">
            <v>O23011601210000007614</v>
          </cell>
          <cell r="AF1761">
            <v>28050000</v>
          </cell>
          <cell r="AI1761" t="str">
            <v>$ 3.300.000,00</v>
          </cell>
          <cell r="AJ1761" t="str">
            <v>Prestar servicios de apoyo a la gestión al Idartes- Subdirección de Equipamientos Culturales, en lo referente a la iluminación escénica con el fin de respaldar las actividades y eventos planificados en los equipamientos de la dependencia.</v>
          </cell>
          <cell r="AK1761" t="str">
            <v>Jose Fernando Fonseca</v>
          </cell>
          <cell r="AL1761">
            <v>80179235</v>
          </cell>
          <cell r="AM1761" t="str">
            <v>1718-2024</v>
          </cell>
          <cell r="AP1761" t="str">
            <v>SECOP II</v>
          </cell>
          <cell r="AS1761" t="str">
            <v>Falso</v>
          </cell>
          <cell r="AU1761" t="str">
            <v>SI</v>
          </cell>
          <cell r="AV1761" t="str">
            <v>Abril</v>
          </cell>
          <cell r="AW1761" t="e">
            <v>#N/A</v>
          </cell>
          <cell r="AX1761">
            <v>45657</v>
          </cell>
          <cell r="AY1761" t="str">
            <v>#REF!</v>
          </cell>
          <cell r="AZ1761" t="str">
            <v>CO1.PCCNTR.6253104</v>
          </cell>
        </row>
        <row r="1762">
          <cell r="D1762" t="str">
            <v>1722-2024</v>
          </cell>
          <cell r="E1762" t="str">
            <v>ANDRES FELIPE ALBARRACIN RODRIGUEZ</v>
          </cell>
          <cell r="F1762" t="str">
            <v>Subdirección Administrativa y Financiera</v>
          </cell>
          <cell r="I1762" t="str">
            <v>Contratación Directa</v>
          </cell>
          <cell r="J1762" t="str">
            <v>Contratación directa.</v>
          </cell>
          <cell r="K1762" t="str">
            <v>Prestación de servicios</v>
          </cell>
          <cell r="N1762" t="str">
            <v>Si</v>
          </cell>
          <cell r="O1762" t="str">
            <v>Contrato Prestación de Servicios Profesionales</v>
          </cell>
          <cell r="P1762">
            <v>45407</v>
          </cell>
          <cell r="Q1762">
            <v>45409</v>
          </cell>
          <cell r="R1762">
            <v>45688</v>
          </cell>
          <cell r="S1762">
            <v>275</v>
          </cell>
          <cell r="T1762" t="str">
            <v>En Ejecución</v>
          </cell>
          <cell r="U1762" t="str">
            <v>ANDRES FELIPE ALBARRACIN RODRIGUEZ</v>
          </cell>
          <cell r="X1762" t="str">
            <v>DIANA ALEXANDRA ALFARO PRIETO</v>
          </cell>
          <cell r="Z1762" t="str">
            <v>Inversión</v>
          </cell>
          <cell r="AA1762">
            <v>2020110010376</v>
          </cell>
          <cell r="AC1762" t="str">
            <v>O23011605560000007902</v>
          </cell>
          <cell r="AF1762">
            <v>45702220</v>
          </cell>
          <cell r="AI1762" t="str">
            <v>$ 5.022.222,00</v>
          </cell>
          <cell r="AJ1762" t="str">
            <v>Prestar servicios profesionales al Instituto Distrital de las Artes - Idartes, en cumplimiento de las actividades propias del Sistema de Gestión de seguridad y Salud en el Trabajo de la SAF - Talento Humano en pro de la mejora continua del sistema</v>
          </cell>
          <cell r="AK1762" t="str">
            <v>Marisol Ibañez</v>
          </cell>
          <cell r="AL1762">
            <v>1014191102</v>
          </cell>
          <cell r="AM1762" t="str">
            <v>1722-2024</v>
          </cell>
          <cell r="AP1762" t="str">
            <v>SECOP II</v>
          </cell>
          <cell r="AS1762" t="str">
            <v>Falso</v>
          </cell>
          <cell r="AU1762" t="str">
            <v>SI</v>
          </cell>
          <cell r="AV1762" t="str">
            <v>Abril</v>
          </cell>
          <cell r="AW1762" t="e">
            <v>#N/A</v>
          </cell>
          <cell r="AX1762">
            <v>45688</v>
          </cell>
          <cell r="AY1762" t="str">
            <v>#REF!</v>
          </cell>
          <cell r="AZ1762" t="str">
            <v>CO1.PCCNTR.6254275</v>
          </cell>
        </row>
        <row r="1763">
          <cell r="D1763" t="str">
            <v>1724-2024</v>
          </cell>
          <cell r="E1763" t="str">
            <v>SILVIA OSPINA HENAO</v>
          </cell>
          <cell r="F1763" t="str">
            <v>Subdirección de Equipamientos Culturales</v>
          </cell>
          <cell r="I1763" t="str">
            <v>Contratación Directa</v>
          </cell>
          <cell r="J1763" t="str">
            <v>Contratación directa.</v>
          </cell>
          <cell r="K1763" t="str">
            <v>Prestación de servicios</v>
          </cell>
          <cell r="N1763" t="str">
            <v>Si</v>
          </cell>
          <cell r="O1763" t="str">
            <v>Contrato Prestación de Servicios Profesionales</v>
          </cell>
          <cell r="P1763">
            <v>45407</v>
          </cell>
          <cell r="Q1763">
            <v>45408</v>
          </cell>
          <cell r="R1763">
            <v>45688</v>
          </cell>
          <cell r="S1763">
            <v>276</v>
          </cell>
          <cell r="T1763" t="str">
            <v>En Ejecución</v>
          </cell>
          <cell r="U1763" t="str">
            <v>SILVIA OSPINA HENAO</v>
          </cell>
          <cell r="X1763" t="str">
            <v>SILVIA OSPINA HENAO</v>
          </cell>
          <cell r="Z1763" t="str">
            <v>Inversión</v>
          </cell>
          <cell r="AA1763">
            <v>2020110010158</v>
          </cell>
          <cell r="AC1763" t="str">
            <v>O23011601210000007614</v>
          </cell>
          <cell r="AF1763">
            <v>83125000</v>
          </cell>
          <cell r="AI1763" t="str">
            <v>$ 8.750.000,00</v>
          </cell>
          <cell r="AJ1763" t="str">
            <v>Prestar servicios profesionales a la Subdirección de Equipamientos Culturales, en la articulación, consolidación y desarrollo de las etapas y actividades de procesos de producción, mantenimiento y dotación especializada en todos los equipamientos administrados por la Subdirección.</v>
          </cell>
          <cell r="AK1763" t="str">
            <v>JUAN CARLOS ALDANA VEGA</v>
          </cell>
          <cell r="AL1763">
            <v>79231409</v>
          </cell>
          <cell r="AM1763" t="str">
            <v>1724-2024</v>
          </cell>
          <cell r="AP1763" t="str">
            <v>SECOP II</v>
          </cell>
          <cell r="AS1763" t="str">
            <v>Falso</v>
          </cell>
          <cell r="AU1763" t="str">
            <v>SI</v>
          </cell>
          <cell r="AV1763" t="str">
            <v>Abril</v>
          </cell>
          <cell r="AW1763" t="e">
            <v>#N/A</v>
          </cell>
          <cell r="AX1763">
            <v>45688</v>
          </cell>
          <cell r="AY1763" t="str">
            <v>#REF!</v>
          </cell>
          <cell r="AZ1763" t="str">
            <v>CO1.PCCNTR.6253266</v>
          </cell>
        </row>
        <row r="1764">
          <cell r="D1764" t="str">
            <v>1725-2024</v>
          </cell>
          <cell r="E1764" t="str">
            <v>LINA MARIA GAVIRIA HURTADO</v>
          </cell>
          <cell r="F1764" t="str">
            <v>Subdirección de las Artes</v>
          </cell>
          <cell r="I1764" t="str">
            <v>Contratación Directa</v>
          </cell>
          <cell r="J1764" t="str">
            <v>Contratación directa.</v>
          </cell>
          <cell r="K1764" t="str">
            <v>Prestación de servicios</v>
          </cell>
          <cell r="N1764" t="str">
            <v>Si</v>
          </cell>
          <cell r="O1764" t="str">
            <v>Contrato Prestación de Servicios Apoyo a la Gestión</v>
          </cell>
          <cell r="P1764">
            <v>45407</v>
          </cell>
          <cell r="Q1764">
            <v>45409</v>
          </cell>
          <cell r="R1764">
            <v>45489</v>
          </cell>
          <cell r="S1764">
            <v>80</v>
          </cell>
          <cell r="T1764" t="str">
            <v>En Ejecución</v>
          </cell>
          <cell r="U1764" t="str">
            <v>LINA MARIA GAVIRIA HURTADO</v>
          </cell>
          <cell r="X1764" t="str">
            <v>LIZ ALEJANDRA SORIANO WILCHES</v>
          </cell>
          <cell r="Z1764" t="str">
            <v>Inversión</v>
          </cell>
          <cell r="AA1764">
            <v>2020110010139</v>
          </cell>
          <cell r="AC1764" t="str">
            <v>O23011601150000007594</v>
          </cell>
          <cell r="AF1764">
            <v>9000000</v>
          </cell>
          <cell r="AJ1764" t="str">
            <v>Prestar servicios de apoyo a la gestión a la Subdirección de las Artes - Gerencia de Literatura en el desarrollo de acciones de promoción de lectura en los eventos y espacios definidos por la dependencia y de acuerdo con los lineamientos que trace la Gerencia de Literatura</v>
          </cell>
          <cell r="AK1764" t="str">
            <v>Valentina Quintero Altamar</v>
          </cell>
          <cell r="AL1764">
            <v>1234097782</v>
          </cell>
          <cell r="AM1764" t="str">
            <v>1725-2024</v>
          </cell>
          <cell r="AP1764" t="str">
            <v>SECOP II</v>
          </cell>
          <cell r="AS1764" t="str">
            <v>Falso</v>
          </cell>
          <cell r="AU1764" t="str">
            <v>SI</v>
          </cell>
          <cell r="AV1764" t="str">
            <v>Abril</v>
          </cell>
          <cell r="AW1764" t="e">
            <v>#N/A</v>
          </cell>
          <cell r="AX1764">
            <v>45489</v>
          </cell>
          <cell r="AY1764" t="str">
            <v>#REF!</v>
          </cell>
          <cell r="AZ1764" t="str">
            <v>CO1.PCCNTR.6253272</v>
          </cell>
        </row>
        <row r="1765">
          <cell r="D1765" t="str">
            <v>1727-2024</v>
          </cell>
          <cell r="E1765" t="str">
            <v>ALBA YANETH REYES SUÁREZ</v>
          </cell>
          <cell r="F1765" t="str">
            <v>Subdirección de Formación Artistica</v>
          </cell>
          <cell r="G1765" t="str">
            <v>Subdirección de Formación Artística</v>
          </cell>
          <cell r="I1765" t="str">
            <v>Contratación Directa</v>
          </cell>
          <cell r="J1765" t="str">
            <v>Contratación directa.</v>
          </cell>
          <cell r="K1765" t="str">
            <v>Prestación de servicios</v>
          </cell>
          <cell r="N1765" t="str">
            <v>Si</v>
          </cell>
          <cell r="O1765" t="str">
            <v>Contrato Prestación de Servicios Profesionales</v>
          </cell>
          <cell r="P1765">
            <v>45407</v>
          </cell>
          <cell r="Q1765">
            <v>45409</v>
          </cell>
          <cell r="R1765">
            <v>45504</v>
          </cell>
          <cell r="S1765">
            <v>95</v>
          </cell>
          <cell r="T1765" t="str">
            <v>En Ejecución</v>
          </cell>
          <cell r="U1765" t="str">
            <v>ALBA YANETH REYES SUÁREZ</v>
          </cell>
          <cell r="X1765" t="str">
            <v>ALBA YANETH REYES SUAREZ</v>
          </cell>
          <cell r="Z1765" t="str">
            <v>Inversión</v>
          </cell>
          <cell r="AA1765">
            <v>2020110010061</v>
          </cell>
          <cell r="AC1765" t="str">
            <v>O23011601140000007619</v>
          </cell>
          <cell r="AF1765">
            <v>15372000</v>
          </cell>
          <cell r="AJ1765" t="str">
            <v>Prestar Servicios Profesionales al Instituto Distrital de las Artes IDARTES, en Actividades relacionadas con la Administración, Actualización y Soporte de los Sistemas de Información de la Subdirección de Formación Artística.</v>
          </cell>
          <cell r="AK1765" t="str">
            <v>JAIR ALEXANDER RIAÑO CASTAÑEDA</v>
          </cell>
          <cell r="AL1765">
            <v>1121827781</v>
          </cell>
          <cell r="AM1765" t="str">
            <v>1727-2024</v>
          </cell>
          <cell r="AP1765" t="str">
            <v>SECOP II</v>
          </cell>
          <cell r="AS1765" t="str">
            <v>Falso</v>
          </cell>
          <cell r="AU1765" t="str">
            <v>SI</v>
          </cell>
          <cell r="AV1765" t="str">
            <v>Abril</v>
          </cell>
          <cell r="AW1765" t="e">
            <v>#N/A</v>
          </cell>
          <cell r="AX1765">
            <v>45504</v>
          </cell>
          <cell r="AY1765" t="str">
            <v>#REF!</v>
          </cell>
          <cell r="AZ1765" t="str">
            <v>CO1.PCCNTR.6252442</v>
          </cell>
        </row>
        <row r="1766">
          <cell r="D1766" t="str">
            <v>1728-2024</v>
          </cell>
          <cell r="E1766" t="str">
            <v>ALBA YANETH REYES SUÁREZ</v>
          </cell>
          <cell r="F1766" t="str">
            <v>Subdirección de Formación Artistica</v>
          </cell>
          <cell r="G1766" t="str">
            <v>Subdirección de Formación Artística</v>
          </cell>
          <cell r="H1766" t="str">
            <v>Programa Crea</v>
          </cell>
          <cell r="I1766" t="str">
            <v>Contratación Directa</v>
          </cell>
          <cell r="J1766" t="str">
            <v>Contratación directa.</v>
          </cell>
          <cell r="K1766" t="str">
            <v>Prestación de servicios</v>
          </cell>
          <cell r="N1766" t="str">
            <v>Si</v>
          </cell>
          <cell r="O1766" t="str">
            <v>Contrato Prestación de Servicios Profesionales</v>
          </cell>
          <cell r="P1766">
            <v>45407</v>
          </cell>
          <cell r="Q1766">
            <v>45408</v>
          </cell>
          <cell r="R1766">
            <v>45504</v>
          </cell>
          <cell r="S1766">
            <v>96</v>
          </cell>
          <cell r="T1766" t="str">
            <v>En Ejecución</v>
          </cell>
          <cell r="U1766" t="str">
            <v>ALBA YANETH REYES SUÁREZ</v>
          </cell>
          <cell r="X1766" t="str">
            <v>ALBA YANETH REYES SUAREZ</v>
          </cell>
          <cell r="Z1766" t="str">
            <v>Inversión</v>
          </cell>
          <cell r="AA1766">
            <v>2020110010061</v>
          </cell>
          <cell r="AC1766" t="str">
            <v>O23011601140000007619</v>
          </cell>
          <cell r="AF1766">
            <v>19505500</v>
          </cell>
          <cell r="AJ1766"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1766" t="str">
            <v>MATILDE HELENA GUERRERO GUTIERREZ DE PIÑERES</v>
          </cell>
          <cell r="AL1766">
            <v>52992024</v>
          </cell>
          <cell r="AM1766" t="str">
            <v>1728-2024</v>
          </cell>
          <cell r="AP1766" t="str">
            <v>SECOP II</v>
          </cell>
          <cell r="AS1766" t="str">
            <v>Falso</v>
          </cell>
          <cell r="AU1766" t="str">
            <v>SI</v>
          </cell>
          <cell r="AV1766" t="str">
            <v>Abril</v>
          </cell>
          <cell r="AW1766" t="e">
            <v>#N/A</v>
          </cell>
          <cell r="AX1766">
            <v>45504</v>
          </cell>
          <cell r="AY1766" t="str">
            <v>#REF!</v>
          </cell>
          <cell r="AZ1766" t="str">
            <v>CO1.PCCNTR.6252353</v>
          </cell>
        </row>
        <row r="1767">
          <cell r="D1767" t="str">
            <v>1730-2024</v>
          </cell>
          <cell r="E1767" t="str">
            <v>SILVIA OSPINA HENAO</v>
          </cell>
          <cell r="F1767" t="str">
            <v>Subdirección de Equipamientos Culturales</v>
          </cell>
          <cell r="I1767" t="str">
            <v>Contratación Directa</v>
          </cell>
          <cell r="J1767" t="str">
            <v>Contratación directa.</v>
          </cell>
          <cell r="K1767" t="str">
            <v>Prestación de servicios</v>
          </cell>
          <cell r="N1767" t="str">
            <v>Si</v>
          </cell>
          <cell r="O1767" t="str">
            <v>Contrato Prestación de Servicios Profesionales</v>
          </cell>
          <cell r="P1767">
            <v>45407</v>
          </cell>
          <cell r="Q1767">
            <v>45414</v>
          </cell>
          <cell r="R1767">
            <v>45638</v>
          </cell>
          <cell r="S1767">
            <v>221</v>
          </cell>
          <cell r="T1767" t="str">
            <v>En Ejecución</v>
          </cell>
          <cell r="U1767" t="str">
            <v>SILVIA OSPINA HENAO</v>
          </cell>
          <cell r="X1767" t="str">
            <v>SILVIA OSPINA HENAO</v>
          </cell>
          <cell r="Z1767" t="str">
            <v>Inversión</v>
          </cell>
          <cell r="AA1767">
            <v>2020110010158</v>
          </cell>
          <cell r="AC1767" t="str">
            <v>O23011601210000007614</v>
          </cell>
          <cell r="AF1767">
            <v>33600000</v>
          </cell>
          <cell r="AI1767" t="str">
            <v>$ 4.480.000,00</v>
          </cell>
          <cell r="AJ1767"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767" t="str">
            <v>Karen Milena Romero Triana</v>
          </cell>
          <cell r="AL1767">
            <v>1018492847</v>
          </cell>
          <cell r="AM1767" t="str">
            <v>1730-2024</v>
          </cell>
          <cell r="AP1767" t="str">
            <v>SECOP II</v>
          </cell>
          <cell r="AS1767" t="str">
            <v>Falso</v>
          </cell>
          <cell r="AU1767" t="str">
            <v>SI</v>
          </cell>
          <cell r="AV1767" t="str">
            <v>Mayo</v>
          </cell>
          <cell r="AW1767" t="e">
            <v>#N/A</v>
          </cell>
          <cell r="AX1767">
            <v>45638</v>
          </cell>
          <cell r="AY1767" t="str">
            <v>#REF!</v>
          </cell>
          <cell r="AZ1767" t="str">
            <v>CO1.PCCNTR.6252744</v>
          </cell>
        </row>
        <row r="1768">
          <cell r="D1768" t="str">
            <v>1731-2024</v>
          </cell>
          <cell r="E1768" t="str">
            <v>SILVIA OSPINA HENAO</v>
          </cell>
          <cell r="F1768" t="str">
            <v>Subdirección de Equipamientos Culturales</v>
          </cell>
          <cell r="I1768" t="str">
            <v>Contratación Directa</v>
          </cell>
          <cell r="J1768" t="str">
            <v>Contratación directa.</v>
          </cell>
          <cell r="K1768" t="str">
            <v>Prestación de servicios</v>
          </cell>
          <cell r="N1768" t="str">
            <v>Si</v>
          </cell>
          <cell r="O1768" t="str">
            <v>Contrato Prestación de Servicios Profesionales</v>
          </cell>
          <cell r="P1768">
            <v>45407</v>
          </cell>
          <cell r="Q1768">
            <v>45409</v>
          </cell>
          <cell r="R1768">
            <v>45638</v>
          </cell>
          <cell r="S1768">
            <v>226</v>
          </cell>
          <cell r="T1768" t="str">
            <v>En Ejecución</v>
          </cell>
          <cell r="U1768" t="str">
            <v>SILVIA OSPINA HENAO</v>
          </cell>
          <cell r="X1768" t="str">
            <v>SILVIA OSPINA HENAO</v>
          </cell>
          <cell r="Z1768" t="str">
            <v>Inversión</v>
          </cell>
          <cell r="AA1768">
            <v>2020110010158</v>
          </cell>
          <cell r="AC1768" t="str">
            <v>O23011601210000007614</v>
          </cell>
          <cell r="AF1768">
            <v>41250000</v>
          </cell>
          <cell r="AI1768" t="str">
            <v>$ 5.500.000,00</v>
          </cell>
          <cell r="AJ1768" t="str">
            <v>PRESTAR SERVICIOS PROFESIONALES AL IDARTES, SUBDIRECCIÓN DE EQUIPAMIENTOS CULTURALES, EN ACTIVIDADES ASOCIADAS A LA GESTIÓN DE LA INFORMACIÓN Y EL CONOCIMIENTO RESULTANTE DE LA IMPLEMENTACIÓN DEL PLAN PEDAGÓGICO DEL PLANETARIO DE BOGOTÁ, DENTRO DEL MARCO DEL CONVENIO INTERADMINISTRATIVO NO. 6083229 DE 2024, SUSCRITO CON LA SECRETARÍA DE EDUCACIÓN DEL DISTRITO.</v>
          </cell>
          <cell r="AK1768" t="str">
            <v>JOHNNY DUBYAN GIRALDO ACEVEDO</v>
          </cell>
          <cell r="AL1768">
            <v>80162845</v>
          </cell>
          <cell r="AM1768" t="str">
            <v>1731-2024</v>
          </cell>
          <cell r="AP1768" t="str">
            <v>SECOP II</v>
          </cell>
          <cell r="AS1768" t="str">
            <v>Falso</v>
          </cell>
          <cell r="AU1768" t="str">
            <v>SI</v>
          </cell>
          <cell r="AV1768" t="str">
            <v>Abril</v>
          </cell>
          <cell r="AW1768" t="e">
            <v>#N/A</v>
          </cell>
          <cell r="AX1768">
            <v>45638</v>
          </cell>
          <cell r="AY1768" t="str">
            <v>#REF!</v>
          </cell>
          <cell r="AZ1768" t="str">
            <v>CO1.PCCNTR.6252745</v>
          </cell>
        </row>
        <row r="1769">
          <cell r="D1769" t="str">
            <v>1733-2024</v>
          </cell>
          <cell r="E1769" t="str">
            <v>ALBA YANETH REYES SUÁREZ</v>
          </cell>
          <cell r="F1769" t="str">
            <v>Subdirección de Formación Artistica</v>
          </cell>
          <cell r="G1769" t="str">
            <v>Subdirección de Formación Artística</v>
          </cell>
          <cell r="H1769" t="str">
            <v>Programa Crea</v>
          </cell>
          <cell r="I1769" t="str">
            <v>Contratación Directa</v>
          </cell>
          <cell r="J1769" t="str">
            <v>Contratación directa.</v>
          </cell>
          <cell r="K1769" t="str">
            <v>Prestación de servicios</v>
          </cell>
          <cell r="N1769" t="str">
            <v>Si</v>
          </cell>
          <cell r="O1769" t="str">
            <v>Contrato Prestación de Servicios Profesionales</v>
          </cell>
          <cell r="P1769">
            <v>45407</v>
          </cell>
          <cell r="Q1769">
            <v>45408</v>
          </cell>
          <cell r="R1769">
            <v>45473</v>
          </cell>
          <cell r="S1769">
            <v>65</v>
          </cell>
          <cell r="T1769" t="str">
            <v>En Ejecución</v>
          </cell>
          <cell r="U1769" t="str">
            <v>ALBA YANETH REYES SUÁREZ</v>
          </cell>
          <cell r="X1769" t="str">
            <v>JORGE EDUARDO MARTINEZ GARCIA</v>
          </cell>
          <cell r="Z1769" t="str">
            <v>Inversión</v>
          </cell>
          <cell r="AA1769">
            <v>2020110010061</v>
          </cell>
          <cell r="AC1769" t="str">
            <v>O23011601140000007619</v>
          </cell>
          <cell r="AF1769">
            <v>7213635</v>
          </cell>
          <cell r="AJ176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769" t="str">
            <v>Andrea Katerine Moreno Romero</v>
          </cell>
          <cell r="AL1769">
            <v>1000465357</v>
          </cell>
          <cell r="AM1769" t="str">
            <v>1733-2024</v>
          </cell>
          <cell r="AP1769" t="str">
            <v>SECOP II</v>
          </cell>
          <cell r="AS1769" t="str">
            <v>Falso</v>
          </cell>
          <cell r="AU1769" t="str">
            <v>SI</v>
          </cell>
          <cell r="AV1769" t="str">
            <v>Abril</v>
          </cell>
          <cell r="AW1769" t="e">
            <v>#N/A</v>
          </cell>
          <cell r="AX1769">
            <v>45473</v>
          </cell>
          <cell r="AY1769" t="str">
            <v>#REF!</v>
          </cell>
          <cell r="AZ1769" t="str">
            <v>CO1.PCCNTR.6254130</v>
          </cell>
        </row>
        <row r="1770">
          <cell r="D1770" t="str">
            <v>1741-2024</v>
          </cell>
          <cell r="E1770" t="str">
            <v>ALBA YANETH REYES SUÁREZ</v>
          </cell>
          <cell r="F1770" t="str">
            <v>Subdirección de Formación Artistica</v>
          </cell>
          <cell r="G1770" t="str">
            <v>Subdirección de Formación Artística</v>
          </cell>
          <cell r="H1770" t="str">
            <v>Programa Crea</v>
          </cell>
          <cell r="I1770" t="str">
            <v>Contratación Directa</v>
          </cell>
          <cell r="J1770" t="str">
            <v>Contratación directa.</v>
          </cell>
          <cell r="K1770" t="str">
            <v>Prestación de servicios</v>
          </cell>
          <cell r="N1770" t="str">
            <v>Si</v>
          </cell>
          <cell r="O1770" t="str">
            <v>Contrato Prestación de Servicios Profesionales</v>
          </cell>
          <cell r="P1770">
            <v>45407</v>
          </cell>
          <cell r="Q1770">
            <v>45414</v>
          </cell>
          <cell r="R1770">
            <v>45458</v>
          </cell>
          <cell r="S1770">
            <v>44</v>
          </cell>
          <cell r="T1770" t="str">
            <v>En Ejecución</v>
          </cell>
          <cell r="U1770" t="str">
            <v>ALBA YANETH REYES SUÁREZ</v>
          </cell>
          <cell r="X1770" t="str">
            <v>JORGE EDUARDO MARTINEZ GARCIA</v>
          </cell>
          <cell r="Z1770" t="str">
            <v>Inversión</v>
          </cell>
          <cell r="AA1770">
            <v>2020110010061</v>
          </cell>
          <cell r="AC1770" t="str">
            <v>O23011601140000007619</v>
          </cell>
          <cell r="AF1770">
            <v>3606818</v>
          </cell>
          <cell r="AJ1770"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770" t="str">
            <v>Santiago Morantes Guiza</v>
          </cell>
          <cell r="AL1770">
            <v>1233695087</v>
          </cell>
          <cell r="AM1770" t="str">
            <v>1741-2024</v>
          </cell>
          <cell r="AP1770" t="str">
            <v>SECOP II</v>
          </cell>
          <cell r="AS1770" t="str">
            <v>Falso</v>
          </cell>
          <cell r="AU1770" t="str">
            <v>SI</v>
          </cell>
          <cell r="AV1770" t="str">
            <v>Mayo</v>
          </cell>
          <cell r="AW1770" t="e">
            <v>#N/A</v>
          </cell>
          <cell r="AX1770">
            <v>45458</v>
          </cell>
          <cell r="AY1770" t="str">
            <v>#REF!</v>
          </cell>
          <cell r="AZ1770" t="str">
            <v>CO1.PCCNTR.6254426</v>
          </cell>
        </row>
        <row r="1771">
          <cell r="D1771" t="str">
            <v>1744-2024</v>
          </cell>
          <cell r="E1771" t="str">
            <v>ALBA YANETH REYES SUÁREZ</v>
          </cell>
          <cell r="F1771" t="str">
            <v>Subdirección de Formación Artistica</v>
          </cell>
          <cell r="G1771" t="str">
            <v>Subdirección de Formación Artística</v>
          </cell>
          <cell r="I1771" t="str">
            <v>Contratación Directa</v>
          </cell>
          <cell r="J1771" t="str">
            <v>Contratación directa.</v>
          </cell>
          <cell r="K1771" t="str">
            <v>Prestación de servicios</v>
          </cell>
          <cell r="N1771" t="str">
            <v>Si</v>
          </cell>
          <cell r="O1771" t="str">
            <v>Contrato Prestación de Servicios Profesionales</v>
          </cell>
          <cell r="P1771">
            <v>45407</v>
          </cell>
          <cell r="Q1771">
            <v>45414</v>
          </cell>
          <cell r="R1771">
            <v>45504</v>
          </cell>
          <cell r="S1771">
            <v>90</v>
          </cell>
          <cell r="T1771" t="str">
            <v>En Ejecución</v>
          </cell>
          <cell r="U1771" t="str">
            <v>ALBA YANETH REYES SUÁREZ</v>
          </cell>
          <cell r="X1771" t="str">
            <v>ALBA YANETH REYES SUAREZ</v>
          </cell>
          <cell r="Z1771" t="str">
            <v>Inversión</v>
          </cell>
          <cell r="AA1771">
            <v>2020110010061</v>
          </cell>
          <cell r="AC1771" t="str">
            <v>O23011601140000007619</v>
          </cell>
          <cell r="AF1771">
            <v>14946000</v>
          </cell>
          <cell r="AJ1771" t="str">
            <v>Prestar servicios profesionales al Instituto Distrital de las Artes - IDARTES, en actividades relacionadas con el Seguimiento y Soporte del Sistema Integrado de Formación de la Subdirección de Formación Artística.</v>
          </cell>
          <cell r="AK1771" t="str">
            <v>ANDREA VIVIANA GAITAN GUTIERREZ</v>
          </cell>
          <cell r="AL1771">
            <v>1070953495</v>
          </cell>
          <cell r="AM1771" t="str">
            <v>1744-2024</v>
          </cell>
          <cell r="AP1771" t="str">
            <v>SECOP II</v>
          </cell>
          <cell r="AS1771" t="str">
            <v>Falso</v>
          </cell>
          <cell r="AU1771" t="str">
            <v>SI</v>
          </cell>
          <cell r="AV1771" t="str">
            <v>Mayo</v>
          </cell>
          <cell r="AW1771" t="e">
            <v>#N/A</v>
          </cell>
          <cell r="AX1771">
            <v>45504</v>
          </cell>
          <cell r="AY1771" t="str">
            <v>#REF!</v>
          </cell>
          <cell r="AZ1771" t="str">
            <v>CO1.PCCNTR.6254387</v>
          </cell>
        </row>
        <row r="1772">
          <cell r="D1772" t="str">
            <v>1747-2024</v>
          </cell>
          <cell r="E1772" t="str">
            <v>LINA MARIA GAVIRIA HURTADO</v>
          </cell>
          <cell r="F1772" t="str">
            <v>Subdirección de las Artes</v>
          </cell>
          <cell r="I1772" t="str">
            <v>Contratación Directa</v>
          </cell>
          <cell r="J1772" t="str">
            <v>Contratación directa.</v>
          </cell>
          <cell r="K1772" t="str">
            <v>Prestación de servicios</v>
          </cell>
          <cell r="N1772" t="str">
            <v>Si</v>
          </cell>
          <cell r="O1772" t="str">
            <v>Contrato Prestación de Servicios Apoyo a la Gestión</v>
          </cell>
          <cell r="P1772">
            <v>45407</v>
          </cell>
          <cell r="Q1772">
            <v>45409</v>
          </cell>
          <cell r="R1772">
            <v>45504</v>
          </cell>
          <cell r="S1772">
            <v>95</v>
          </cell>
          <cell r="T1772" t="str">
            <v>En Ejecución</v>
          </cell>
          <cell r="U1772" t="str">
            <v>LINA MARIA GAVIRIA HURTADO</v>
          </cell>
          <cell r="X1772" t="str">
            <v>LINA MARIA GAVIRIA HURTADO</v>
          </cell>
          <cell r="Z1772" t="str">
            <v>Inversión</v>
          </cell>
          <cell r="AA1772">
            <v>2020110010063</v>
          </cell>
          <cell r="AC1772" t="str">
            <v>O23011601210000007585</v>
          </cell>
          <cell r="AF1772">
            <v>46000000</v>
          </cell>
          <cell r="AJ1772" t="str">
            <v>PRESTAR SERVICIOS DE APOYO A LA GESTIÓN A LA SUBDIRECCIÓN DE LAS ARTES - ÁREA DE PRODUCCIÓN, CON LOS PROCESOS DE PRODUCCIÓN GENERAL DE LA ENTIDAD, GARANTIZANDO LAS ACCIONES NECESARIAS PARA EL CUMPLIMIENTO DE LAS METAS CON RELACIÓN A LA CIRCULACIÓN Y REALIZACIÓN DE EVENTOS PROPIOS O EN LOS QUE HAGA PARTE, DE CONFORMIDAD CON PROCESOS 
 PROCEDIMIENTOS DE PREPRODUCCIÓN, PRODUCCIÓN Y POSTPRODUCCIÓN DISPUESTOS POR LA ENTIDAD Y LA NORMATIVIDAD VIGENTE.</v>
          </cell>
          <cell r="AK1772" t="str">
            <v>BEHYMAR PATACON RUIZ</v>
          </cell>
          <cell r="AL1772">
            <v>80145955</v>
          </cell>
          <cell r="AM1772" t="str">
            <v>1747-2024</v>
          </cell>
          <cell r="AP1772" t="str">
            <v>SECOP II</v>
          </cell>
          <cell r="AS1772" t="str">
            <v>Falso</v>
          </cell>
          <cell r="AU1772" t="str">
            <v>SI</v>
          </cell>
          <cell r="AV1772" t="str">
            <v>Abril</v>
          </cell>
          <cell r="AW1772" t="e">
            <v>#N/A</v>
          </cell>
          <cell r="AX1772">
            <v>45504</v>
          </cell>
          <cell r="AY1772" t="str">
            <v>#REF!</v>
          </cell>
          <cell r="AZ1772" t="str">
            <v>CO1.PCCNTR.6255466</v>
          </cell>
        </row>
        <row r="1773">
          <cell r="D1773" t="str">
            <v>1670-2024</v>
          </cell>
          <cell r="E1773" t="str">
            <v>SILVIA OSPINA HENAO</v>
          </cell>
          <cell r="F1773" t="str">
            <v>Subdirección de Equipamientos Culturales</v>
          </cell>
          <cell r="I1773" t="str">
            <v>Contratación Directa</v>
          </cell>
          <cell r="J1773" t="str">
            <v>Contratación directa.</v>
          </cell>
          <cell r="K1773" t="str">
            <v>Prestación de servicios</v>
          </cell>
          <cell r="N1773" t="str">
            <v>Si</v>
          </cell>
          <cell r="O1773" t="str">
            <v>Contrato Prestación de Servicios Profesionales</v>
          </cell>
          <cell r="P1773">
            <v>45407</v>
          </cell>
          <cell r="Q1773">
            <v>45411</v>
          </cell>
          <cell r="R1773">
            <v>45638</v>
          </cell>
          <cell r="S1773">
            <v>224</v>
          </cell>
          <cell r="T1773" t="str">
            <v>En Ejecución</v>
          </cell>
          <cell r="U1773" t="str">
            <v>SILVIA OSPINA HENAO</v>
          </cell>
          <cell r="X1773" t="str">
            <v>SILVIA OSPINA HENAO</v>
          </cell>
          <cell r="Z1773" t="str">
            <v>Inversión</v>
          </cell>
          <cell r="AA1773">
            <v>2020110010158</v>
          </cell>
          <cell r="AB1773">
            <v>2472</v>
          </cell>
          <cell r="AC1773" t="str">
            <v>O23011601210000007614</v>
          </cell>
          <cell r="AD1773">
            <v>3015</v>
          </cell>
          <cell r="AF1773">
            <v>41250000</v>
          </cell>
          <cell r="AJ1773" t="str">
            <v>Prestar servicios profesionales al IDARTES - Subdirección de Equipamientos Culturales, en actividades asociadas al seguimiento de la implementación de la propuesta pedagógica del Planetario de Bogotá y el acompañamiento en la definición de estrategias de articulación y armonización pedagógica en el marco del Centro de Interés en Astronomía dentro del Convenio Interadministrativo No. 6083229 de 2024, suscrito con la Secretaría de Educación del Distrito.</v>
          </cell>
          <cell r="AK1773" t="str">
            <v>Oscar Penagos Vega</v>
          </cell>
          <cell r="AL1773">
            <v>1016035730</v>
          </cell>
          <cell r="AM1773" t="str">
            <v>1670-2024</v>
          </cell>
          <cell r="AP1773" t="str">
            <v>SECOP II</v>
          </cell>
          <cell r="AS1773" t="str">
            <v>Falso</v>
          </cell>
          <cell r="AU1773" t="str">
            <v>SI</v>
          </cell>
          <cell r="AV1773" t="str">
            <v>Abril</v>
          </cell>
          <cell r="AW1773" t="e">
            <v>#N/A</v>
          </cell>
          <cell r="AX1773">
            <v>45638</v>
          </cell>
          <cell r="AY1773" t="str">
            <v>#REF!</v>
          </cell>
          <cell r="AZ1773" t="str">
            <v>CO1.PCCNTR.6248166</v>
          </cell>
        </row>
        <row r="1774">
          <cell r="D1774" t="str">
            <v>1599-2024</v>
          </cell>
          <cell r="E1774" t="str">
            <v>ALBA YANETH REYES SUÁREZ</v>
          </cell>
          <cell r="F1774" t="str">
            <v>Subdirección de Formación Artistica</v>
          </cell>
          <cell r="G1774" t="str">
            <v>Subdirección de Formación Artística</v>
          </cell>
          <cell r="H1774" t="str">
            <v>Programa Crea</v>
          </cell>
          <cell r="I1774" t="str">
            <v>Contratación Directa</v>
          </cell>
          <cell r="J1774" t="str">
            <v>Contratación directa.</v>
          </cell>
          <cell r="K1774" t="str">
            <v>Prestación de servicios</v>
          </cell>
          <cell r="N1774" t="str">
            <v>Si</v>
          </cell>
          <cell r="O1774" t="str">
            <v>Contrato Prestación de Servicios Profesionales</v>
          </cell>
          <cell r="P1774">
            <v>45408</v>
          </cell>
          <cell r="Q1774">
            <v>45411</v>
          </cell>
          <cell r="R1774">
            <v>45649</v>
          </cell>
          <cell r="S1774">
            <v>235</v>
          </cell>
          <cell r="T1774" t="str">
            <v>En Ejecución</v>
          </cell>
          <cell r="U1774" t="str">
            <v>ALBA YANETH REYES SUÁREZ</v>
          </cell>
          <cell r="X1774" t="str">
            <v>LILIAN OSMARLA PEREZ QUINTERO</v>
          </cell>
          <cell r="Z1774" t="str">
            <v>Inversión</v>
          </cell>
          <cell r="AA1774">
            <v>2020110010061</v>
          </cell>
          <cell r="AC1774" t="str">
            <v>O23011601140000007619</v>
          </cell>
          <cell r="AF1774">
            <v>48847867</v>
          </cell>
          <cell r="AI1774" t="str">
            <v>$ 5.572.000,00</v>
          </cell>
          <cell r="AJ1774"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774" t="str">
            <v>IVONNE JANNETHE TOLEDO ARCINIEGAS</v>
          </cell>
          <cell r="AL1774">
            <v>52422344</v>
          </cell>
          <cell r="AM1774" t="str">
            <v>1599-2024</v>
          </cell>
          <cell r="AP1774" t="str">
            <v>SECOP II</v>
          </cell>
          <cell r="AS1774" t="str">
            <v>Falso</v>
          </cell>
          <cell r="AU1774" t="str">
            <v>SI</v>
          </cell>
          <cell r="AV1774" t="str">
            <v>Abril</v>
          </cell>
          <cell r="AW1774" t="e">
            <v>#N/A</v>
          </cell>
          <cell r="AX1774">
            <v>45649</v>
          </cell>
          <cell r="AY1774" t="str">
            <v>#REF!</v>
          </cell>
          <cell r="AZ1774" t="str">
            <v>CO1.PCCNTR.6261468</v>
          </cell>
        </row>
        <row r="1775">
          <cell r="D1775" t="str">
            <v>1644-2024</v>
          </cell>
          <cell r="E1775" t="str">
            <v>ALBA YANETH REYES SUÁREZ</v>
          </cell>
          <cell r="F1775" t="str">
            <v>Subdirección de Formación Artistica</v>
          </cell>
          <cell r="G1775" t="str">
            <v>Subdirección de Formación Artística</v>
          </cell>
          <cell r="H1775" t="str">
            <v>Programa Nidos</v>
          </cell>
          <cell r="I1775" t="str">
            <v>Contratación Directa</v>
          </cell>
          <cell r="J1775" t="str">
            <v>Contratación directa.</v>
          </cell>
          <cell r="K1775" t="str">
            <v>Prestación de servicios</v>
          </cell>
          <cell r="N1775" t="str">
            <v>Si</v>
          </cell>
          <cell r="O1775" t="str">
            <v>Contrato Prestación de Servicios Profesionales</v>
          </cell>
          <cell r="P1775">
            <v>45408</v>
          </cell>
          <cell r="Q1775">
            <v>45411</v>
          </cell>
          <cell r="R1775">
            <v>45605</v>
          </cell>
          <cell r="S1775">
            <v>191</v>
          </cell>
          <cell r="T1775" t="str">
            <v>En Ejecución</v>
          </cell>
          <cell r="U1775" t="str">
            <v>ALBA YANETH REYES SUÁREZ</v>
          </cell>
          <cell r="X1775" t="str">
            <v>ALBA YANETH REYES SUAREZ</v>
          </cell>
          <cell r="Z1775" t="str">
            <v>Inversión</v>
          </cell>
          <cell r="AA1775">
            <v>2020110010209</v>
          </cell>
          <cell r="AC1775" t="str">
            <v>O23011601120000007617</v>
          </cell>
          <cell r="AF1775">
            <v>37184000</v>
          </cell>
          <cell r="AI1775" t="str">
            <v>$ 5.312.000,00</v>
          </cell>
          <cell r="AJ1775" t="str">
            <v>Prestar servicios profesionales al IDARTES - Subdirección de Formación Artística, en el desarrollo de activiidades para la implementación y seguimiento de las acciones relacionadas con la gestión territorial del Programa NIDOS</v>
          </cell>
          <cell r="AK1775" t="str">
            <v>Natalia Carolina Diaz Morales</v>
          </cell>
          <cell r="AL1775">
            <v>1020780535</v>
          </cell>
          <cell r="AM1775" t="str">
            <v>1644-2024</v>
          </cell>
          <cell r="AP1775" t="str">
            <v>SECOP II</v>
          </cell>
          <cell r="AS1775" t="str">
            <v>Falso</v>
          </cell>
          <cell r="AU1775" t="str">
            <v>SI</v>
          </cell>
          <cell r="AV1775" t="str">
            <v>Abril</v>
          </cell>
          <cell r="AW1775" t="e">
            <v>#N/A</v>
          </cell>
          <cell r="AX1775">
            <v>45605</v>
          </cell>
          <cell r="AY1775" t="str">
            <v>#REF!</v>
          </cell>
          <cell r="AZ1775" t="str">
            <v>CO1.PCCNTR.6250743</v>
          </cell>
        </row>
        <row r="1776">
          <cell r="D1776" t="str">
            <v>1678-2024</v>
          </cell>
          <cell r="E1776" t="str">
            <v>ALBA YANETH REYES SUÁREZ</v>
          </cell>
          <cell r="F1776" t="str">
            <v>Subdirección de Formación Artistica</v>
          </cell>
          <cell r="G1776" t="str">
            <v>Subdirección de Formación Artística</v>
          </cell>
          <cell r="H1776" t="str">
            <v>Programa Crea</v>
          </cell>
          <cell r="I1776" t="str">
            <v>Contratación Directa</v>
          </cell>
          <cell r="J1776" t="str">
            <v>Contratación directa.</v>
          </cell>
          <cell r="K1776" t="str">
            <v>Prestación de servicios</v>
          </cell>
          <cell r="N1776" t="str">
            <v>Si</v>
          </cell>
          <cell r="O1776" t="str">
            <v>Contrato Prestación de Servicios Profesionales</v>
          </cell>
          <cell r="P1776">
            <v>45408</v>
          </cell>
          <cell r="Q1776">
            <v>45411</v>
          </cell>
          <cell r="R1776">
            <v>45458</v>
          </cell>
          <cell r="S1776">
            <v>47</v>
          </cell>
          <cell r="T1776" t="str">
            <v>En Ejecución</v>
          </cell>
          <cell r="U1776" t="str">
            <v>ALBA YANETH REYES SUÁREZ</v>
          </cell>
          <cell r="X1776" t="str">
            <v>ALBA YANETH REYES SUAREZ</v>
          </cell>
          <cell r="Z1776" t="str">
            <v>Inversión</v>
          </cell>
          <cell r="AA1776">
            <v>2020110010061</v>
          </cell>
          <cell r="AC1776" t="str">
            <v>O23011601140000007619</v>
          </cell>
          <cell r="AF1776">
            <v>6478164</v>
          </cell>
          <cell r="AJ177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1776" t="str">
            <v>Santiago Simón Aldana Gómez</v>
          </cell>
          <cell r="AL1776">
            <v>1032473339</v>
          </cell>
          <cell r="AM1776" t="str">
            <v>1678-2024</v>
          </cell>
          <cell r="AP1776" t="str">
            <v>SECOP II</v>
          </cell>
          <cell r="AS1776" t="str">
            <v>Falso</v>
          </cell>
          <cell r="AU1776" t="str">
            <v>SI</v>
          </cell>
          <cell r="AV1776" t="str">
            <v>Abril</v>
          </cell>
          <cell r="AW1776" t="e">
            <v>#N/A</v>
          </cell>
          <cell r="AX1776">
            <v>45458</v>
          </cell>
          <cell r="AY1776" t="str">
            <v>#REF!</v>
          </cell>
          <cell r="AZ1776" t="str">
            <v>CO1.PCCNTR.6261981</v>
          </cell>
        </row>
        <row r="1777">
          <cell r="D1777" t="str">
            <v>1694-2024</v>
          </cell>
          <cell r="E1777" t="str">
            <v>LINA MARIA GAVIRIA HURTADO</v>
          </cell>
          <cell r="F1777" t="str">
            <v>Subdirección de las Artes</v>
          </cell>
          <cell r="I1777" t="str">
            <v>Contratación Directa</v>
          </cell>
          <cell r="J1777" t="str">
            <v>Contratación directa.</v>
          </cell>
          <cell r="K1777" t="str">
            <v>Prestación de servicios</v>
          </cell>
          <cell r="N1777" t="str">
            <v>Si</v>
          </cell>
          <cell r="O1777" t="str">
            <v>Contrato Prestación de Servicios Apoyo a la Gestión</v>
          </cell>
          <cell r="P1777">
            <v>45408</v>
          </cell>
          <cell r="Q1777">
            <v>45414</v>
          </cell>
          <cell r="R1777">
            <v>45646</v>
          </cell>
          <cell r="S1777">
            <v>229</v>
          </cell>
          <cell r="T1777" t="str">
            <v>Terminado</v>
          </cell>
          <cell r="U1777" t="str">
            <v>LINA MARIA GAVIRIA HURTADO</v>
          </cell>
          <cell r="X1777" t="str">
            <v>LINA MARIA GAVIRIA HURTADO</v>
          </cell>
          <cell r="Z1777" t="str">
            <v>Inversión</v>
          </cell>
          <cell r="AA1777">
            <v>2020110010060</v>
          </cell>
          <cell r="AC1777" t="str">
            <v>O23011601210000007600</v>
          </cell>
          <cell r="AF1777">
            <v>49300000</v>
          </cell>
          <cell r="AJ1777" t="str">
            <v>Prestar servicios de apoyo a la gestión al Idartes - Subdirección de las Artes - Area de Convocatorias, en las actividades técnicas y administrativas asociadas a la ejecución del Banco de Personas Expertas y convocatorias del Programa Distrital de Estímulos, Invitaciones Culturales y demás líneas de fomento, en coordinación con las áreas misionales de la Entidad.</v>
          </cell>
          <cell r="AK1777" t="str">
            <v>CLARA JANETH PORRAS SIERRA</v>
          </cell>
          <cell r="AL1777">
            <v>52024941</v>
          </cell>
          <cell r="AM1777" t="str">
            <v>1694-2024</v>
          </cell>
          <cell r="AP1777" t="str">
            <v>SECOP II</v>
          </cell>
          <cell r="AS1777" t="str">
            <v>Falso</v>
          </cell>
          <cell r="AU1777" t="str">
            <v>SI</v>
          </cell>
          <cell r="AV1777" t="str">
            <v>Mayo</v>
          </cell>
          <cell r="AW1777">
            <v>45492</v>
          </cell>
          <cell r="AX1777">
            <v>45492</v>
          </cell>
          <cell r="AY1777" t="str">
            <v>#REF!</v>
          </cell>
          <cell r="AZ1777" t="str">
            <v>CO1.PCCNTR.6254672</v>
          </cell>
        </row>
        <row r="1778">
          <cell r="D1778" t="str">
            <v>1695-2024</v>
          </cell>
          <cell r="E1778" t="str">
            <v>LINA MARIA GAVIRIA HURTADO</v>
          </cell>
          <cell r="F1778" t="str">
            <v>Subdirección de las Artes</v>
          </cell>
          <cell r="I1778" t="str">
            <v>Contratación Directa</v>
          </cell>
          <cell r="J1778" t="str">
            <v>Contratación directa.</v>
          </cell>
          <cell r="K1778" t="str">
            <v>Prestación de servicios</v>
          </cell>
          <cell r="N1778" t="str">
            <v>Si</v>
          </cell>
          <cell r="O1778" t="str">
            <v>Contrato Prestación de Servicios Apoyo a la Gestión</v>
          </cell>
          <cell r="P1778">
            <v>45408</v>
          </cell>
          <cell r="Q1778">
            <v>45411</v>
          </cell>
          <cell r="R1778">
            <v>45703</v>
          </cell>
          <cell r="S1778">
            <v>287</v>
          </cell>
          <cell r="T1778" t="str">
            <v>En Ejecución</v>
          </cell>
          <cell r="U1778" t="str">
            <v>LINA MARIA GAVIRIA HURTADO</v>
          </cell>
          <cell r="X1778" t="str">
            <v>LINA MARIA GAVIRIA HURTADO</v>
          </cell>
          <cell r="Z1778" t="str">
            <v>Inversión</v>
          </cell>
          <cell r="AA1778">
            <v>2020110010060</v>
          </cell>
          <cell r="AC1778" t="str">
            <v>O23011601210000007600</v>
          </cell>
          <cell r="AF1778">
            <v>55100000</v>
          </cell>
          <cell r="AI1778" t="str">
            <v>$ 5.800.000,00</v>
          </cell>
          <cell r="AJ1778" t="str">
            <v>Prestar servicios de apoyo a la gestión al Idartes - Subdirección de las Artes - Área de Convocatorias, en actividades administrativas, asistenciales y manejo documental requeridos para la ejecución del Programa Distrital de Estímulos, Invitaciones Culturales, Banco de Expertos y demás programas de fomento de la entidad.</v>
          </cell>
          <cell r="AK1778" t="str">
            <v>JOHANNA MARCELA RODRIGUEZ RUIZ</v>
          </cell>
          <cell r="AL1778">
            <v>1012326961</v>
          </cell>
          <cell r="AM1778" t="str">
            <v>1695-2024</v>
          </cell>
          <cell r="AP1778" t="str">
            <v>SECOP II</v>
          </cell>
          <cell r="AS1778" t="str">
            <v>Falso</v>
          </cell>
          <cell r="AU1778" t="str">
            <v>SI</v>
          </cell>
          <cell r="AV1778" t="str">
            <v>Abril</v>
          </cell>
          <cell r="AW1778" t="e">
            <v>#N/A</v>
          </cell>
          <cell r="AX1778">
            <v>45703</v>
          </cell>
          <cell r="AY1778" t="str">
            <v>#REF!</v>
          </cell>
          <cell r="AZ1778" t="str">
            <v>CO1.PCCNTR.6254679</v>
          </cell>
        </row>
        <row r="1779">
          <cell r="D1779" t="str">
            <v>1696-2024</v>
          </cell>
          <cell r="E1779" t="str">
            <v>ALBA YANETH REYES SUÁREZ</v>
          </cell>
          <cell r="F1779" t="str">
            <v>Subdirección de Formación Artistica</v>
          </cell>
          <cell r="G1779" t="str">
            <v>Subdirección de Formación Artística</v>
          </cell>
          <cell r="H1779" t="str">
            <v>Programa Crea</v>
          </cell>
          <cell r="I1779" t="str">
            <v>Contratación Directa</v>
          </cell>
          <cell r="J1779" t="str">
            <v>Contratación directa.</v>
          </cell>
          <cell r="K1779" t="str">
            <v>Prestación de servicios</v>
          </cell>
          <cell r="N1779" t="str">
            <v>Si</v>
          </cell>
          <cell r="O1779" t="str">
            <v>Contrato Prestación de Servicios Profesionales</v>
          </cell>
          <cell r="P1779">
            <v>45408</v>
          </cell>
          <cell r="Q1779">
            <v>45411</v>
          </cell>
          <cell r="R1779">
            <v>45504</v>
          </cell>
          <cell r="S1779">
            <v>93</v>
          </cell>
          <cell r="T1779" t="str">
            <v>En Ejecución</v>
          </cell>
          <cell r="U1779" t="str">
            <v>ALBA YANETH REYES SUÁREZ</v>
          </cell>
          <cell r="X1779" t="str">
            <v>ALBA YANETH REYES SUAREZ</v>
          </cell>
          <cell r="Z1779" t="str">
            <v>Inversión</v>
          </cell>
          <cell r="AA1779">
            <v>2020110010061</v>
          </cell>
          <cell r="AC1779" t="str">
            <v>O23011601140000007619</v>
          </cell>
          <cell r="AF1779">
            <v>22690000</v>
          </cell>
          <cell r="AJ1779" t="str">
            <v>Prestar servicios profesionales al IDARTES - Subdirección de Formación Artística, para el planteamiento de estrategias pedagógicas y artísticas de los procesos de formación en Teatro, favoreciendo la apropiación de las perspectivas pedagógicas del Programa por parte de los equipos y acompañando los procesos de conceptualización, investigación y fortalecimiento pedagógico en el marco del Programa Crea, acorde con las orientaciones de la entidad.</v>
          </cell>
          <cell r="AK1779" t="str">
            <v>PATRICIA BOLIVAR CONTRERAS</v>
          </cell>
          <cell r="AL1779">
            <v>52300519</v>
          </cell>
          <cell r="AM1779" t="str">
            <v>1696-2024</v>
          </cell>
          <cell r="AP1779" t="str">
            <v>SECOP II</v>
          </cell>
          <cell r="AS1779" t="str">
            <v>Falso</v>
          </cell>
          <cell r="AU1779" t="str">
            <v>SI</v>
          </cell>
          <cell r="AV1779" t="str">
            <v>Abril</v>
          </cell>
          <cell r="AW1779" t="e">
            <v>#N/A</v>
          </cell>
          <cell r="AX1779">
            <v>45504</v>
          </cell>
          <cell r="AY1779" t="str">
            <v>#REF!</v>
          </cell>
          <cell r="AZ1779" t="str">
            <v>CO1.PCCNTR.6255204</v>
          </cell>
        </row>
        <row r="1780">
          <cell r="D1780" t="str">
            <v>1712-2024</v>
          </cell>
          <cell r="E1780" t="str">
            <v>SILVIA OSPINA HENAO</v>
          </cell>
          <cell r="F1780" t="str">
            <v>Subdirección de Equipamientos Culturales</v>
          </cell>
          <cell r="I1780" t="str">
            <v>Contratación Directa</v>
          </cell>
          <cell r="J1780" t="str">
            <v>Contratación directa.</v>
          </cell>
          <cell r="K1780" t="str">
            <v>Prestación de servicios</v>
          </cell>
          <cell r="N1780" t="str">
            <v>Si</v>
          </cell>
          <cell r="O1780" t="str">
            <v>Contrato Prestación de Servicios Profesionales</v>
          </cell>
          <cell r="P1780">
            <v>45408</v>
          </cell>
          <cell r="Q1780">
            <v>45412</v>
          </cell>
          <cell r="R1780">
            <v>45638</v>
          </cell>
          <cell r="S1780">
            <v>223</v>
          </cell>
          <cell r="T1780" t="str">
            <v>En Ejecución</v>
          </cell>
          <cell r="U1780" t="str">
            <v>SILVIA OSPINA HENAO</v>
          </cell>
          <cell r="X1780" t="str">
            <v>SILVIA OSPINA HENAO</v>
          </cell>
          <cell r="Z1780" t="str">
            <v>Inversión</v>
          </cell>
          <cell r="AA1780">
            <v>2020110010158</v>
          </cell>
          <cell r="AC1780" t="str">
            <v>O23011601210000007614</v>
          </cell>
          <cell r="AF1780">
            <v>33600000</v>
          </cell>
          <cell r="AI1780" t="str">
            <v>$ 4.480.000,00</v>
          </cell>
          <cell r="AJ1780" t="str">
            <v>Prestar servicios profesionales al IDARTES - Subdireccion de Equipamientos Culturales, en actividades asociadas al desarrollo e implementacion de la propuesta pedagogica y de territorializacion del Planetario de Bogota en el marco del Centro de Interes en Astronomia dentro del Convenio Interadministrativo No. 6083229 de 2024, suscrito con la Secretaria de Educacion del Distrito.</v>
          </cell>
          <cell r="AK1780" t="str">
            <v>ANA PATRICIA RAMOS GUEVARA</v>
          </cell>
          <cell r="AL1780">
            <v>1026285163</v>
          </cell>
          <cell r="AM1780" t="str">
            <v>1712-2024</v>
          </cell>
          <cell r="AP1780" t="str">
            <v>SECOP II</v>
          </cell>
          <cell r="AS1780" t="str">
            <v>Falso</v>
          </cell>
          <cell r="AU1780" t="str">
            <v>SI</v>
          </cell>
          <cell r="AV1780" t="str">
            <v>Abril</v>
          </cell>
          <cell r="AW1780" t="e">
            <v>#N/A</v>
          </cell>
          <cell r="AX1780">
            <v>45638</v>
          </cell>
          <cell r="AY1780" t="str">
            <v>#REF!</v>
          </cell>
          <cell r="AZ1780" t="str">
            <v>CO1.PCCNTR.6254957</v>
          </cell>
        </row>
        <row r="1781">
          <cell r="D1781" t="str">
            <v>1717-2024</v>
          </cell>
          <cell r="E1781" t="str">
            <v>ANDRES FELIPE ALBARRACIN RODRIGUEZ</v>
          </cell>
          <cell r="F1781" t="str">
            <v>Subdirección Administrativa y Financiera</v>
          </cell>
          <cell r="I1781" t="str">
            <v>Contratación Directa</v>
          </cell>
          <cell r="J1781" t="str">
            <v>Contratación directa.</v>
          </cell>
          <cell r="K1781" t="str">
            <v>Prestación de servicios</v>
          </cell>
          <cell r="N1781" t="str">
            <v>Si</v>
          </cell>
          <cell r="O1781" t="str">
            <v>Contrato Prestación de Servicios Profesionales</v>
          </cell>
          <cell r="P1781">
            <v>45408</v>
          </cell>
          <cell r="Q1781">
            <v>45419</v>
          </cell>
          <cell r="R1781">
            <v>45510</v>
          </cell>
          <cell r="S1781">
            <v>90</v>
          </cell>
          <cell r="T1781" t="str">
            <v>En Ejecución</v>
          </cell>
          <cell r="U1781" t="str">
            <v>ANDRES FELIPE ALBARRACIN RODRIGUEZ</v>
          </cell>
          <cell r="X1781" t="str">
            <v>ALEXANDER LONDONO ESCOBAR</v>
          </cell>
          <cell r="Z1781" t="str">
            <v>Inversión</v>
          </cell>
          <cell r="AA1781">
            <v>2020110010142</v>
          </cell>
          <cell r="AC1781" t="str">
            <v>O23011601210000007607</v>
          </cell>
          <cell r="AF1781">
            <v>26349000</v>
          </cell>
          <cell r="AJ1781" t="str">
            <v>Prestar servicios profesionales como arquitecto/a para apoyar a la Subdirección Administrativa y Financiera, en el seguimiento a la ejecución de las actividades relacionadas con la infraestructura y/o equipamientos culturales de la ciudad a cargo del instituto, acorde con los requerimientos del Idartes.</v>
          </cell>
          <cell r="AK1781" t="str">
            <v>Marco Alejandro Chavistad Penagos</v>
          </cell>
          <cell r="AL1781">
            <v>79601181</v>
          </cell>
          <cell r="AM1781" t="str">
            <v>1717-2024</v>
          </cell>
          <cell r="AP1781" t="str">
            <v>SECOP II</v>
          </cell>
          <cell r="AS1781" t="str">
            <v>Falso</v>
          </cell>
          <cell r="AU1781" t="str">
            <v>SI</v>
          </cell>
          <cell r="AV1781" t="str">
            <v>Mayo</v>
          </cell>
          <cell r="AW1781" t="e">
            <v>#N/A</v>
          </cell>
          <cell r="AX1781">
            <v>45510</v>
          </cell>
          <cell r="AY1781" t="str">
            <v>#REF!</v>
          </cell>
          <cell r="AZ1781" t="str">
            <v>CO1.PCCNTR.6250576</v>
          </cell>
        </row>
        <row r="1782">
          <cell r="D1782" t="str">
            <v>1721-2024</v>
          </cell>
          <cell r="E1782" t="str">
            <v>LINA MARIA GAVIRIA HURTADO</v>
          </cell>
          <cell r="F1782" t="str">
            <v>Subdirección de las Artes</v>
          </cell>
          <cell r="I1782" t="str">
            <v>Contratación Directa</v>
          </cell>
          <cell r="J1782" t="str">
            <v>Contratación directa.</v>
          </cell>
          <cell r="K1782" t="str">
            <v>Prestación de servicios</v>
          </cell>
          <cell r="N1782" t="str">
            <v>Si</v>
          </cell>
          <cell r="O1782" t="str">
            <v>Contrato Prestación de Servicios Apoyo a la Gestión</v>
          </cell>
          <cell r="P1782">
            <v>45408</v>
          </cell>
          <cell r="Q1782">
            <v>45412</v>
          </cell>
          <cell r="R1782">
            <v>45527</v>
          </cell>
          <cell r="S1782">
            <v>114</v>
          </cell>
          <cell r="T1782" t="str">
            <v>En Ejecución</v>
          </cell>
          <cell r="U1782" t="str">
            <v>LINA MARIA GAVIRIA HURTADO</v>
          </cell>
          <cell r="X1782" t="str">
            <v>LINA MARIA GAVIRIA HURTADO</v>
          </cell>
          <cell r="Z1782" t="str">
            <v>Inversión</v>
          </cell>
          <cell r="AA1782">
            <v>2020110010063</v>
          </cell>
          <cell r="AC1782" t="str">
            <v>O23011601210000007585</v>
          </cell>
          <cell r="AF1782">
            <v>29169600</v>
          </cell>
          <cell r="AJ1782" t="str">
            <v>Prestar servicios de apoyo a la gestión al Idartes-Subdirección de las Artes, en el acompañamiento a las actividades relacionadas con la planeación, estructuración, articulación y seguimiento a la ejecución del componente administrativo y financiero en el fortalecimiento de la economía creativa y cultural para la sostenibilidad del ecosistema artístico de la ciudad de Bogotá.</v>
          </cell>
          <cell r="AK1782" t="str">
            <v>JUAN SEBASTIAN LOZANO CORTES</v>
          </cell>
          <cell r="AL1782">
            <v>1030659149</v>
          </cell>
          <cell r="AM1782" t="str">
            <v>1721-2024</v>
          </cell>
          <cell r="AP1782" t="str">
            <v>SECOP II</v>
          </cell>
          <cell r="AS1782" t="str">
            <v>Falso</v>
          </cell>
          <cell r="AU1782" t="str">
            <v>SI</v>
          </cell>
          <cell r="AV1782" t="str">
            <v>Abril</v>
          </cell>
          <cell r="AW1782" t="e">
            <v>#N/A</v>
          </cell>
          <cell r="AX1782">
            <v>45527</v>
          </cell>
          <cell r="AY1782" t="str">
            <v>#REF!</v>
          </cell>
          <cell r="AZ1782" t="str">
            <v>CO1.PCCNTR.6256724</v>
          </cell>
        </row>
        <row r="1783">
          <cell r="D1783" t="str">
            <v>1723-2024</v>
          </cell>
          <cell r="E1783" t="str">
            <v>LINA MARIA GAVIRIA HURTADO</v>
          </cell>
          <cell r="F1783" t="str">
            <v>Subdirección de las Artes</v>
          </cell>
          <cell r="I1783" t="str">
            <v>Contratación Directa</v>
          </cell>
          <cell r="J1783" t="str">
            <v>Contratación directa.</v>
          </cell>
          <cell r="K1783" t="str">
            <v>Prestación de servicios</v>
          </cell>
          <cell r="N1783" t="str">
            <v>Si</v>
          </cell>
          <cell r="O1783" t="str">
            <v>Contrato Prestación de Servicios Profesionales</v>
          </cell>
          <cell r="P1783">
            <v>45408</v>
          </cell>
          <cell r="Q1783">
            <v>45415</v>
          </cell>
          <cell r="R1783">
            <v>45488</v>
          </cell>
          <cell r="S1783">
            <v>73</v>
          </cell>
          <cell r="T1783" t="str">
            <v>En Ejecución</v>
          </cell>
          <cell r="U1783" t="str">
            <v>LINA MARIA GAVIRIA HURTADO</v>
          </cell>
          <cell r="X1783" t="str">
            <v>LINA MARIA GAVIRIA HURTADO</v>
          </cell>
          <cell r="Z1783" t="str">
            <v>Inversión</v>
          </cell>
          <cell r="AA1783">
            <v>2020110010063</v>
          </cell>
          <cell r="AC1783" t="str">
            <v>O23011601210000007585</v>
          </cell>
          <cell r="AF1783">
            <v>22750000</v>
          </cell>
          <cell r="AJ1783" t="str">
            <v>Prestar servicios profesionales al Idartes - Subdirección de las Artes en las actividades asociadas a los aspectos administrativos y presupuestales de los procesos de Pueblos Étnicos, así como en los trámites precontractuales, contractuales y postcontractuales que se requieran, acorde con los procesos y procedimientos de la entidad</v>
          </cell>
          <cell r="AK1783" t="str">
            <v>NATSUMI GISELLE SOTO KONDO</v>
          </cell>
          <cell r="AL1783">
            <v>1032447502</v>
          </cell>
          <cell r="AM1783" t="str">
            <v>1723-2024</v>
          </cell>
          <cell r="AP1783" t="str">
            <v>SECOP II</v>
          </cell>
          <cell r="AS1783" t="str">
            <v>Falso</v>
          </cell>
          <cell r="AU1783" t="str">
            <v>SI</v>
          </cell>
          <cell r="AV1783" t="str">
            <v>Mayo</v>
          </cell>
          <cell r="AW1783" t="e">
            <v>#N/A</v>
          </cell>
          <cell r="AX1783">
            <v>45488</v>
          </cell>
          <cell r="AY1783" t="str">
            <v>#REF!</v>
          </cell>
          <cell r="AZ1783" t="str">
            <v>CO1.PCCNTR.6253481</v>
          </cell>
        </row>
        <row r="1784">
          <cell r="D1784" t="str">
            <v>1732-2024</v>
          </cell>
          <cell r="E1784" t="str">
            <v>SILVIA OSPINA HENAO</v>
          </cell>
          <cell r="F1784" t="str">
            <v>Subdirección de Equipamientos Culturales</v>
          </cell>
          <cell r="I1784" t="str">
            <v>Contratación Directa</v>
          </cell>
          <cell r="J1784" t="str">
            <v>Contratación directa.</v>
          </cell>
          <cell r="K1784" t="str">
            <v>Prestación de servicios</v>
          </cell>
          <cell r="N1784" t="str">
            <v>Si</v>
          </cell>
          <cell r="O1784" t="str">
            <v>Contrato Prestación de Servicios Apoyo a la Gestión</v>
          </cell>
          <cell r="P1784">
            <v>45408</v>
          </cell>
          <cell r="Q1784">
            <v>45412</v>
          </cell>
          <cell r="R1784">
            <v>45650</v>
          </cell>
          <cell r="S1784">
            <v>235</v>
          </cell>
          <cell r="T1784" t="str">
            <v>En Ejecución</v>
          </cell>
          <cell r="U1784" t="str">
            <v>SILVIA OSPINA HENAO</v>
          </cell>
          <cell r="X1784" t="str">
            <v>SILVIA OSPINA HENAO</v>
          </cell>
          <cell r="Z1784" t="str">
            <v>Inversión</v>
          </cell>
          <cell r="AA1784">
            <v>2020110010158</v>
          </cell>
          <cell r="AC1784" t="str">
            <v>O23011601210000007614</v>
          </cell>
          <cell r="AF1784">
            <v>26400000</v>
          </cell>
          <cell r="AI1784" t="str">
            <v>$ 3.300.000,00</v>
          </cell>
          <cell r="AJ1784" t="str">
            <v>PRESTAR SERVICIOS DE APOYO A LA GESTIÓN AL IDARTES- SUBDIRECCIÓN DE EQUIPAMIENTOS CULTURALES, EN LO REFERENTE A LOS SISTEMAS DE SONIDO Y VIDEO CON EL FIN DE RESPALDAR LAS ACTIVIDADES Y EVENTOS PLANIFICADOS EN LOS EQUIPAMIENTOS DE LA DEPENDENCIA.</v>
          </cell>
          <cell r="AK1784" t="str">
            <v>luis ernesto torres</v>
          </cell>
          <cell r="AL1784">
            <v>79921046</v>
          </cell>
          <cell r="AM1784" t="str">
            <v>1732-2024</v>
          </cell>
          <cell r="AP1784" t="str">
            <v>SECOP II</v>
          </cell>
          <cell r="AS1784" t="str">
            <v>Falso</v>
          </cell>
          <cell r="AU1784" t="str">
            <v>SI</v>
          </cell>
          <cell r="AV1784" t="str">
            <v>Abril</v>
          </cell>
          <cell r="AW1784" t="e">
            <v>#N/A</v>
          </cell>
          <cell r="AX1784">
            <v>45650</v>
          </cell>
          <cell r="AY1784" t="str">
            <v>#REF!</v>
          </cell>
          <cell r="AZ1784" t="str">
            <v>CO1.PCCNTR.6261876</v>
          </cell>
        </row>
        <row r="1785">
          <cell r="D1785" t="str">
            <v>1734-2024</v>
          </cell>
          <cell r="E1785" t="str">
            <v>ALBA YANETH REYES SUÁREZ</v>
          </cell>
          <cell r="F1785" t="str">
            <v>Subdirección de Formación Artistica</v>
          </cell>
          <cell r="G1785" t="str">
            <v>Subdirección de Formación Artística</v>
          </cell>
          <cell r="I1785" t="str">
            <v>Contratación Directa</v>
          </cell>
          <cell r="J1785" t="str">
            <v>Contratación directa.</v>
          </cell>
          <cell r="K1785" t="str">
            <v>Prestación de servicios</v>
          </cell>
          <cell r="N1785" t="str">
            <v>Si</v>
          </cell>
          <cell r="O1785" t="str">
            <v>Contrato Prestación de Servicios Apoyo a la Gestión</v>
          </cell>
          <cell r="P1785">
            <v>45408</v>
          </cell>
          <cell r="Q1785">
            <v>45412</v>
          </cell>
          <cell r="R1785">
            <v>45641</v>
          </cell>
          <cell r="S1785">
            <v>226</v>
          </cell>
          <cell r="T1785" t="str">
            <v>En Ejecución</v>
          </cell>
          <cell r="U1785" t="str">
            <v>ALBA YANETH REYES SUÁREZ</v>
          </cell>
          <cell r="X1785" t="str">
            <v>ALBA YANETH REYES SUAREZ</v>
          </cell>
          <cell r="Z1785" t="str">
            <v>Inversión</v>
          </cell>
          <cell r="AA1785">
            <v>2020110010209</v>
          </cell>
          <cell r="AC1785" t="str">
            <v>O23011601120000007617</v>
          </cell>
          <cell r="AF1785">
            <v>37572400</v>
          </cell>
          <cell r="AI1785" t="str">
            <v>$ 4.582.000,00</v>
          </cell>
          <cell r="AJ1785" t="str">
            <v>Prestar servicios de apoyo a la gestión al Instituto Distrital de las Artes- Idartes, Subdirección de Formación Artística, en las actividades requeridas en la estrategia de contenidos artísticos para la primera infancia, en actividades presenciales y no presenciales, en el marco del proyecto de inversión 7617 "Aportes al desarrollo integral a través de las artes para la primera infancia en Bogotá".</v>
          </cell>
          <cell r="AK1785" t="str">
            <v>Diego Jose Filella Guzman</v>
          </cell>
          <cell r="AL1785">
            <v>79997249</v>
          </cell>
          <cell r="AM1785" t="str">
            <v>1734-2024</v>
          </cell>
          <cell r="AP1785" t="str">
            <v>SECOP II</v>
          </cell>
          <cell r="AS1785" t="str">
            <v>Falso</v>
          </cell>
          <cell r="AU1785" t="str">
            <v>SI</v>
          </cell>
          <cell r="AV1785" t="str">
            <v>Abril</v>
          </cell>
          <cell r="AW1785" t="e">
            <v>#N/A</v>
          </cell>
          <cell r="AX1785">
            <v>45641</v>
          </cell>
          <cell r="AY1785" t="str">
            <v>#REF!</v>
          </cell>
          <cell r="AZ1785" t="str">
            <v>CO1.PCCNTR.6255304</v>
          </cell>
        </row>
        <row r="1786">
          <cell r="D1786" t="str">
            <v>1735-2024</v>
          </cell>
          <cell r="E1786" t="str">
            <v>ALBA YANETH REYES SUÁREZ</v>
          </cell>
          <cell r="F1786" t="str">
            <v>Subdirección de Formación Artistica</v>
          </cell>
          <cell r="G1786" t="str">
            <v>Subdirección de Formación Artística</v>
          </cell>
          <cell r="H1786" t="str">
            <v>Programa Crea</v>
          </cell>
          <cell r="I1786" t="str">
            <v>Contratación Directa</v>
          </cell>
          <cell r="J1786" t="str">
            <v>Contratación directa.</v>
          </cell>
          <cell r="K1786" t="str">
            <v>Prestación de servicios</v>
          </cell>
          <cell r="N1786" t="str">
            <v>Si</v>
          </cell>
          <cell r="O1786" t="str">
            <v>Contrato Prestación de Servicios Apoyo a la Gestión</v>
          </cell>
          <cell r="P1786">
            <v>45408</v>
          </cell>
          <cell r="Q1786">
            <v>45414</v>
          </cell>
          <cell r="R1786">
            <v>45458</v>
          </cell>
          <cell r="S1786">
            <v>44</v>
          </cell>
          <cell r="T1786" t="str">
            <v>En Ejecución</v>
          </cell>
          <cell r="U1786" t="str">
            <v>ALBA YANETH REYES SUÁREZ</v>
          </cell>
          <cell r="X1786" t="str">
            <v>ALBA YANETH REYES SUAREZ</v>
          </cell>
          <cell r="Z1786" t="str">
            <v>Inversión</v>
          </cell>
          <cell r="AA1786">
            <v>2020110010061</v>
          </cell>
          <cell r="AC1786" t="str">
            <v>O23011601140000007619</v>
          </cell>
          <cell r="AF1786">
            <v>3589575</v>
          </cell>
          <cell r="AJ1786"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786" t="str">
            <v>Oscar Iván Saenz Rivera</v>
          </cell>
          <cell r="AL1786">
            <v>1032400279</v>
          </cell>
          <cell r="AM1786" t="str">
            <v>1735-2024</v>
          </cell>
          <cell r="AP1786" t="str">
            <v>SECOP II</v>
          </cell>
          <cell r="AS1786" t="str">
            <v>Falso</v>
          </cell>
          <cell r="AU1786" t="str">
            <v>SI</v>
          </cell>
          <cell r="AV1786" t="str">
            <v>Mayo</v>
          </cell>
          <cell r="AW1786" t="e">
            <v>#N/A</v>
          </cell>
          <cell r="AX1786">
            <v>45458</v>
          </cell>
          <cell r="AY1786" t="str">
            <v>#REF!</v>
          </cell>
          <cell r="AZ1786" t="str">
            <v>CO1.PCCNTR.6255506</v>
          </cell>
        </row>
        <row r="1787">
          <cell r="D1787" t="str">
            <v>1736-2024</v>
          </cell>
          <cell r="E1787" t="str">
            <v>ALBA YANETH REYES SUÁREZ</v>
          </cell>
          <cell r="F1787" t="str">
            <v>Subdirección de Formación Artistica</v>
          </cell>
          <cell r="G1787" t="str">
            <v>Subdirección de Formación Artística</v>
          </cell>
          <cell r="H1787" t="str">
            <v>Programa Nidos</v>
          </cell>
          <cell r="I1787" t="str">
            <v>Contratación Directa</v>
          </cell>
          <cell r="J1787" t="str">
            <v>Contratación directa.</v>
          </cell>
          <cell r="K1787" t="str">
            <v>Prestación de servicios</v>
          </cell>
          <cell r="N1787" t="str">
            <v>Si</v>
          </cell>
          <cell r="O1787" t="str">
            <v>Contrato Prestación de Servicios Apoyo a la Gestión</v>
          </cell>
          <cell r="P1787">
            <v>45408</v>
          </cell>
          <cell r="Q1787">
            <v>45419</v>
          </cell>
          <cell r="R1787">
            <v>45644</v>
          </cell>
          <cell r="S1787">
            <v>222</v>
          </cell>
          <cell r="T1787" t="str">
            <v>En Ejecución</v>
          </cell>
          <cell r="U1787" t="str">
            <v>ALBA YANETH REYES SUÁREZ</v>
          </cell>
          <cell r="X1787" t="str">
            <v>ALBA YANETH REYES SUAREZ</v>
          </cell>
          <cell r="Z1787" t="str">
            <v>Inversión</v>
          </cell>
          <cell r="AA1787">
            <v>2020110010209</v>
          </cell>
          <cell r="AC1787" t="str">
            <v>O23011601120000007617</v>
          </cell>
          <cell r="AF1787">
            <v>27912500</v>
          </cell>
          <cell r="AI1787" t="str">
            <v>$ 3.625.000,00</v>
          </cell>
          <cell r="AJ1787" t="str">
            <v>Prestar servicios de apoyo a la gestión al IDARTES - Subdirección de Formación Artística, en tareas relacionadas con la adecuación, mantenimiento y renovación de los Laboratorios Artísticos del programa Nidos.</v>
          </cell>
          <cell r="AK1787" t="str">
            <v>JOSÉ GERMÁN CARREÑO GALINDO</v>
          </cell>
          <cell r="AL1787">
            <v>79342667</v>
          </cell>
          <cell r="AM1787" t="str">
            <v>1736-2024</v>
          </cell>
          <cell r="AP1787" t="str">
            <v>SECOP II</v>
          </cell>
          <cell r="AS1787" t="str">
            <v>Falso</v>
          </cell>
          <cell r="AU1787" t="str">
            <v>SI</v>
          </cell>
          <cell r="AV1787" t="str">
            <v>Mayo</v>
          </cell>
          <cell r="AW1787" t="e">
            <v>#N/A</v>
          </cell>
          <cell r="AX1787">
            <v>45644</v>
          </cell>
          <cell r="AY1787" t="str">
            <v>#REF!</v>
          </cell>
          <cell r="AZ1787" t="str">
            <v>CO1.PCCNTR.6257099</v>
          </cell>
        </row>
        <row r="1788">
          <cell r="D1788" t="str">
            <v>1737-2024</v>
          </cell>
          <cell r="E1788" t="str">
            <v>SILVIA OSPINA HENAO</v>
          </cell>
          <cell r="F1788" t="str">
            <v>Subdirección de Equipamientos Culturales</v>
          </cell>
          <cell r="I1788" t="str">
            <v>Contratación Directa</v>
          </cell>
          <cell r="J1788" t="str">
            <v>Contratación directa.</v>
          </cell>
          <cell r="K1788" t="str">
            <v>Prestación de servicios</v>
          </cell>
          <cell r="N1788" t="str">
            <v>Si</v>
          </cell>
          <cell r="O1788" t="str">
            <v>Contrato Prestación de Servicios Apoyo a la Gestión</v>
          </cell>
          <cell r="P1788">
            <v>45408</v>
          </cell>
          <cell r="Q1788">
            <v>45411</v>
          </cell>
          <cell r="R1788">
            <v>45473</v>
          </cell>
          <cell r="S1788">
            <v>62</v>
          </cell>
          <cell r="T1788" t="str">
            <v>En Ejecución</v>
          </cell>
          <cell r="U1788" t="str">
            <v>SILVIA OSPINA HENAO</v>
          </cell>
          <cell r="X1788" t="str">
            <v>SILVIA OSPINA HENAO</v>
          </cell>
          <cell r="Z1788" t="str">
            <v>Inversión</v>
          </cell>
          <cell r="AA1788">
            <v>2020110010158</v>
          </cell>
          <cell r="AC1788" t="str">
            <v>O23011601210000007614</v>
          </cell>
          <cell r="AF1788">
            <v>14630000</v>
          </cell>
          <cell r="AJ1788" t="str">
            <v>Prestar servicios de apoyo a la gestión al IDARTES - Subdirección de Equipamientos Culturales en actividades de gestión relacional, administrativa, técnica y documental, acorde con los procesos y procedimientos definidos por la dependencia</v>
          </cell>
          <cell r="AK1788" t="str">
            <v>Miriam Nelly Redondo Tequia</v>
          </cell>
          <cell r="AL1788">
            <v>51957343</v>
          </cell>
          <cell r="AM1788" t="str">
            <v>1737-2024</v>
          </cell>
          <cell r="AP1788" t="str">
            <v>SECOP II</v>
          </cell>
          <cell r="AS1788" t="str">
            <v>Falso</v>
          </cell>
          <cell r="AU1788" t="str">
            <v>SI</v>
          </cell>
          <cell r="AV1788" t="str">
            <v>Abril</v>
          </cell>
          <cell r="AW1788" t="e">
            <v>#N/A</v>
          </cell>
          <cell r="AX1788">
            <v>45473</v>
          </cell>
          <cell r="AY1788" t="str">
            <v>#REF!</v>
          </cell>
          <cell r="AZ1788" t="str">
            <v>CO1.PCCNTR.6259953</v>
          </cell>
        </row>
        <row r="1789">
          <cell r="D1789" t="str">
            <v>1738-2024</v>
          </cell>
          <cell r="E1789" t="str">
            <v>SILVIA OSPINA HENAO</v>
          </cell>
          <cell r="F1789" t="str">
            <v>Subdirección de Equipamientos Culturales</v>
          </cell>
          <cell r="I1789" t="str">
            <v>Contratación Directa</v>
          </cell>
          <cell r="J1789" t="str">
            <v>Contratación directa.</v>
          </cell>
          <cell r="K1789" t="str">
            <v>Prestación de servicios</v>
          </cell>
          <cell r="N1789" t="str">
            <v>Si</v>
          </cell>
          <cell r="O1789" t="str">
            <v>Contrato Prestación de Servicios Apoyo a la Gestión</v>
          </cell>
          <cell r="P1789">
            <v>45408</v>
          </cell>
          <cell r="Q1789">
            <v>45411</v>
          </cell>
          <cell r="R1789">
            <v>45657</v>
          </cell>
          <cell r="S1789">
            <v>243</v>
          </cell>
          <cell r="T1789" t="str">
            <v>En Ejecución</v>
          </cell>
          <cell r="U1789" t="str">
            <v>SILVIA OSPINA HENAO</v>
          </cell>
          <cell r="X1789" t="str">
            <v>SILVIA OSPINA HENAO</v>
          </cell>
          <cell r="Z1789" t="str">
            <v>Inversión</v>
          </cell>
          <cell r="AA1789">
            <v>2020110010158</v>
          </cell>
          <cell r="AC1789" t="str">
            <v>O23011601210000007614</v>
          </cell>
          <cell r="AF1789">
            <v>46495000</v>
          </cell>
          <cell r="AI1789" t="str">
            <v>$ 5.470.000,00</v>
          </cell>
          <cell r="AJ1789" t="str">
            <v>Prestar servicios de apoyo a la gestión al IDARTES - Subdirección de Equipamientos Culturales, en el desarrollo de actividades administrativas, operativas y de seguimiento a las becas e invitaciones públicas a cargo de la dependencia.</v>
          </cell>
          <cell r="AK1789" t="str">
            <v>Edna Milena Hernandez Lopez</v>
          </cell>
          <cell r="AL1789">
            <v>52486050</v>
          </cell>
          <cell r="AM1789" t="str">
            <v>1738-2024</v>
          </cell>
          <cell r="AP1789" t="str">
            <v>SECOP II</v>
          </cell>
          <cell r="AS1789" t="str">
            <v>Falso</v>
          </cell>
          <cell r="AU1789" t="str">
            <v>SI</v>
          </cell>
          <cell r="AV1789" t="str">
            <v>Abril</v>
          </cell>
          <cell r="AW1789" t="e">
            <v>#N/A</v>
          </cell>
          <cell r="AX1789">
            <v>45657</v>
          </cell>
          <cell r="AY1789" t="str">
            <v>#REF!</v>
          </cell>
          <cell r="AZ1789" t="str">
            <v>CO1.PCCNTR.6259635</v>
          </cell>
        </row>
        <row r="1790">
          <cell r="D1790" t="str">
            <v>1739-2024</v>
          </cell>
          <cell r="E1790" t="str">
            <v>SILVIA OSPINA HENAO</v>
          </cell>
          <cell r="F1790" t="str">
            <v>Subdirección de Equipamientos Culturales</v>
          </cell>
          <cell r="I1790" t="str">
            <v>Contratación Directa</v>
          </cell>
          <cell r="J1790" t="str">
            <v>Contratación directa.</v>
          </cell>
          <cell r="K1790" t="str">
            <v>Prestación de servicios</v>
          </cell>
          <cell r="N1790" t="str">
            <v>Si</v>
          </cell>
          <cell r="O1790" t="str">
            <v>Contrato Prestación de Servicios Profesionales</v>
          </cell>
          <cell r="P1790">
            <v>45408</v>
          </cell>
          <cell r="Q1790">
            <v>45411</v>
          </cell>
          <cell r="R1790">
            <v>45688</v>
          </cell>
          <cell r="S1790">
            <v>273</v>
          </cell>
          <cell r="T1790" t="str">
            <v>En Ejecución</v>
          </cell>
          <cell r="U1790" t="str">
            <v>SILVIA OSPINA HENAO</v>
          </cell>
          <cell r="X1790" t="str">
            <v>SILVIA OSPINA HENAO</v>
          </cell>
          <cell r="Z1790" t="str">
            <v>Inversión</v>
          </cell>
          <cell r="AA1790">
            <v>2020110010158</v>
          </cell>
          <cell r="AC1790" t="str">
            <v>O23011601210000007614</v>
          </cell>
          <cell r="AF1790">
            <v>30495000</v>
          </cell>
          <cell r="AI1790" t="str">
            <v>$ 3.210.000,00</v>
          </cell>
          <cell r="AJ1790" t="str">
            <v>Prestar servicios profesionales al IDARTES- Subdirección de Equipamientos Culturales, para apoyar la gestión administrativa contractual y la verificación de la documentación publicada en la plataforma Transaccional SECOP , así como la actualización, implementación y seguimiento de los procesos y procedimientos del Sistema Integrado de Gestión.</v>
          </cell>
          <cell r="AK1790" t="str">
            <v>Anderson Acevedo Acosta</v>
          </cell>
          <cell r="AL1790">
            <v>1030689918</v>
          </cell>
          <cell r="AM1790" t="str">
            <v>1739-2024</v>
          </cell>
          <cell r="AP1790" t="str">
            <v>SECOP II</v>
          </cell>
          <cell r="AS1790" t="str">
            <v>Falso</v>
          </cell>
          <cell r="AU1790" t="str">
            <v>SI</v>
          </cell>
          <cell r="AV1790" t="str">
            <v>Abril</v>
          </cell>
          <cell r="AW1790" t="e">
            <v>#N/A</v>
          </cell>
          <cell r="AX1790">
            <v>45688</v>
          </cell>
          <cell r="AY1790" t="str">
            <v>#REF!</v>
          </cell>
          <cell r="AZ1790" t="str">
            <v>CO1.PCCNTR.6257089</v>
          </cell>
        </row>
        <row r="1791">
          <cell r="D1791" t="str">
            <v>1740-2024</v>
          </cell>
          <cell r="E1791" t="str">
            <v>LINA MARIA GAVIRIA HURTADO</v>
          </cell>
          <cell r="F1791" t="str">
            <v>Subdirección de las Artes</v>
          </cell>
          <cell r="I1791" t="str">
            <v>Contratación Directa</v>
          </cell>
          <cell r="J1791" t="str">
            <v>Contratación directa.</v>
          </cell>
          <cell r="K1791" t="str">
            <v>Prestación de servicios</v>
          </cell>
          <cell r="N1791" t="str">
            <v>No</v>
          </cell>
          <cell r="O1791" t="str">
            <v>N/A</v>
          </cell>
          <cell r="P1791">
            <v>45408</v>
          </cell>
          <cell r="Q1791">
            <v>45426</v>
          </cell>
          <cell r="R1791">
            <v>45625</v>
          </cell>
          <cell r="S1791">
            <v>196</v>
          </cell>
          <cell r="T1791" t="str">
            <v>En Ejecución</v>
          </cell>
          <cell r="U1791" t="str">
            <v>LINA MARIA GAVIRIA HURTADO</v>
          </cell>
          <cell r="Z1791" t="str">
            <v>Inversión</v>
          </cell>
          <cell r="AA1791">
            <v>2020110010063</v>
          </cell>
          <cell r="AC1791" t="str">
            <v>O23011601210000007585</v>
          </cell>
          <cell r="AF1791">
            <v>139250000</v>
          </cell>
          <cell r="AJ1791" t="str">
            <v>Prestar servicios de apoyo a la gestión al Idartes - Gerencia de danza en la ejecución y sistematización de los procesos y actividades de formación, participación, investigación y gestión del conocimiento desde la programación y acciones del eje "Danza y comunidad 2024", de conformidad con las directrices y lineamientos de la entidad.</v>
          </cell>
          <cell r="AK1791" t="str">
            <v>CORPORACION AL ALBA PRODUCCIONES</v>
          </cell>
          <cell r="AL1791">
            <v>901012832</v>
          </cell>
          <cell r="AM1791" t="str">
            <v>1740-2024</v>
          </cell>
          <cell r="AP1791" t="str">
            <v>SECOP II</v>
          </cell>
          <cell r="AS1791" t="str">
            <v>Falso</v>
          </cell>
          <cell r="AU1791" t="str">
            <v>SI</v>
          </cell>
          <cell r="AV1791" t="str">
            <v>Mayo</v>
          </cell>
          <cell r="AW1791" t="e">
            <v>#N/A</v>
          </cell>
          <cell r="AX1791">
            <v>45625</v>
          </cell>
          <cell r="AY1791" t="str">
            <v>#REF!</v>
          </cell>
          <cell r="AZ1791" t="str">
            <v>CO1.PCCNTR.6257506</v>
          </cell>
        </row>
        <row r="1792">
          <cell r="D1792" t="str">
            <v>1742-2024</v>
          </cell>
          <cell r="E1792" t="str">
            <v>SILVIA OSPINA HENAO</v>
          </cell>
          <cell r="F1792" t="str">
            <v>Subdirección de Equipamientos Culturales</v>
          </cell>
          <cell r="I1792" t="str">
            <v>Contratación Directa</v>
          </cell>
          <cell r="J1792" t="str">
            <v>Contratación directa.</v>
          </cell>
          <cell r="K1792" t="str">
            <v>Prestación de servicios</v>
          </cell>
          <cell r="N1792" t="str">
            <v>Si</v>
          </cell>
          <cell r="O1792" t="str">
            <v>Contrato Prestación de Servicios Profesionales</v>
          </cell>
          <cell r="P1792">
            <v>45408</v>
          </cell>
          <cell r="Q1792">
            <v>45411</v>
          </cell>
          <cell r="R1792">
            <v>45638</v>
          </cell>
          <cell r="S1792">
            <v>224</v>
          </cell>
          <cell r="T1792" t="str">
            <v>En Ejecución</v>
          </cell>
          <cell r="U1792" t="str">
            <v>SILVIA OSPINA HENAO</v>
          </cell>
          <cell r="X1792" t="str">
            <v>SILVIA OSPINA HENAO</v>
          </cell>
          <cell r="Z1792" t="str">
            <v>Inversión</v>
          </cell>
          <cell r="AA1792">
            <v>2020110010158</v>
          </cell>
          <cell r="AC1792" t="str">
            <v>O23011601210000007614</v>
          </cell>
          <cell r="AF1792">
            <v>33600000</v>
          </cell>
          <cell r="AI1792" t="str">
            <v>$ 4.480.000,00</v>
          </cell>
          <cell r="AJ1792"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792" t="str">
            <v>Juan Sebastián Muñoz Cruz</v>
          </cell>
          <cell r="AL1792">
            <v>1019103114</v>
          </cell>
          <cell r="AM1792" t="str">
            <v>1742-2024</v>
          </cell>
          <cell r="AP1792" t="str">
            <v>SECOP II</v>
          </cell>
          <cell r="AS1792" t="str">
            <v>Falso</v>
          </cell>
          <cell r="AU1792" t="str">
            <v>SI</v>
          </cell>
          <cell r="AV1792" t="str">
            <v>Abril</v>
          </cell>
          <cell r="AW1792" t="e">
            <v>#N/A</v>
          </cell>
          <cell r="AX1792">
            <v>45638</v>
          </cell>
          <cell r="AY1792" t="str">
            <v>#REF!</v>
          </cell>
          <cell r="AZ1792" t="str">
            <v>CO1.PCCNTR.6254839</v>
          </cell>
        </row>
        <row r="1793">
          <cell r="D1793" t="str">
            <v>1743-2024</v>
          </cell>
          <cell r="E1793" t="str">
            <v>SILVIA OSPINA HENAO</v>
          </cell>
          <cell r="F1793" t="str">
            <v>Subdirección de Equipamientos Culturales</v>
          </cell>
          <cell r="I1793" t="str">
            <v>Contratación Directa</v>
          </cell>
          <cell r="J1793" t="str">
            <v>Contratación directa.</v>
          </cell>
          <cell r="K1793" t="str">
            <v>Prestación de servicios</v>
          </cell>
          <cell r="N1793" t="str">
            <v>Si</v>
          </cell>
          <cell r="O1793" t="str">
            <v>Contrato Prestación de Servicios Apoyo a la Gestión</v>
          </cell>
          <cell r="P1793">
            <v>45408</v>
          </cell>
          <cell r="Q1793">
            <v>45408</v>
          </cell>
          <cell r="R1793">
            <v>45635</v>
          </cell>
          <cell r="S1793">
            <v>224</v>
          </cell>
          <cell r="T1793" t="str">
            <v>En Ejecución</v>
          </cell>
          <cell r="U1793" t="str">
            <v>SILVIA OSPINA HENAO</v>
          </cell>
          <cell r="X1793" t="str">
            <v>SILVIA OSPINA HENAO</v>
          </cell>
          <cell r="Z1793" t="str">
            <v>Inversión</v>
          </cell>
          <cell r="AA1793">
            <v>2020110010158</v>
          </cell>
          <cell r="AC1793" t="str">
            <v>O23011601210000007614</v>
          </cell>
          <cell r="AF1793">
            <v>30000000</v>
          </cell>
          <cell r="AI1793" t="str">
            <v>$ 4.000.000,00</v>
          </cell>
          <cell r="AJ1793" t="str">
            <v>Prestar servicios de apoyo a la gestion al IDARTES - Subdirección de Equipamientos Culturales, desempeñándose como técnico de sonido durante la ejecución de actividades de producción de eventos en las diversas instancias del Planetario de Bogotá.</v>
          </cell>
          <cell r="AK1793" t="str">
            <v>FERNANDO AUGUSTO CEPEDA PUERTO</v>
          </cell>
          <cell r="AL1793">
            <v>79699976</v>
          </cell>
          <cell r="AM1793" t="str">
            <v>1743-2024</v>
          </cell>
          <cell r="AP1793" t="str">
            <v>SECOP II</v>
          </cell>
          <cell r="AS1793" t="str">
            <v>Falso</v>
          </cell>
          <cell r="AU1793" t="str">
            <v>SI</v>
          </cell>
          <cell r="AV1793" t="str">
            <v>Abril</v>
          </cell>
          <cell r="AW1793" t="e">
            <v>#N/A</v>
          </cell>
          <cell r="AX1793">
            <v>45635</v>
          </cell>
          <cell r="AY1793" t="str">
            <v>#REF!</v>
          </cell>
          <cell r="AZ1793" t="str">
            <v>CO1.PCCNTR.6254953</v>
          </cell>
        </row>
        <row r="1794">
          <cell r="D1794" t="str">
            <v>1746-2024</v>
          </cell>
          <cell r="E1794" t="str">
            <v>LINA MARIA GAVIRIA HURTADO</v>
          </cell>
          <cell r="F1794" t="str">
            <v>Subdirección de las Artes</v>
          </cell>
          <cell r="I1794" t="str">
            <v>Contratación Directa</v>
          </cell>
          <cell r="J1794" t="str">
            <v>Contratación directa.</v>
          </cell>
          <cell r="K1794" t="str">
            <v>Prestación de servicios</v>
          </cell>
          <cell r="N1794" t="str">
            <v>Si</v>
          </cell>
          <cell r="O1794" t="str">
            <v>Contrato Prestación de Servicios Apoyo a la Gestión</v>
          </cell>
          <cell r="P1794">
            <v>45408</v>
          </cell>
          <cell r="Q1794">
            <v>45412</v>
          </cell>
          <cell r="R1794">
            <v>45702</v>
          </cell>
          <cell r="S1794">
            <v>285</v>
          </cell>
          <cell r="T1794" t="str">
            <v>En Ejecución</v>
          </cell>
          <cell r="U1794" t="str">
            <v>LINA MARIA GAVIRIA HURTADO</v>
          </cell>
          <cell r="X1794" t="str">
            <v>NATALIA ALEJANDRA LOPEZ PEREZ</v>
          </cell>
          <cell r="Z1794" t="str">
            <v>Inversión</v>
          </cell>
          <cell r="AA1794">
            <v>2020110010063</v>
          </cell>
          <cell r="AC1794" t="str">
            <v>O23011601210000007585</v>
          </cell>
          <cell r="AF1794">
            <v>19756933</v>
          </cell>
          <cell r="AI1794" t="str">
            <v>$ 2.087.000,00</v>
          </cell>
          <cell r="AJ1794" t="str">
            <v>Prestar servicios de apoyo logistico y asistencial al Idartes - Subdireccion de las Artes - Gerencia de Artes Audiovisuales, en actividades asociadas al diligenciamiento de los documentos propios de las actuaciones misionales, asi como la ubicacion de todo el publico asistente a las actividades programadas y desarrolladas en la Cinemateca de Bogota, acorde con los estandares, procesos y procedimientos de la entidad.</v>
          </cell>
          <cell r="AK1794" t="str">
            <v>Dhamarys Viviana Malagón Umbarila</v>
          </cell>
          <cell r="AL1794">
            <v>52528293</v>
          </cell>
          <cell r="AM1794" t="str">
            <v>1746-2024</v>
          </cell>
          <cell r="AP1794" t="str">
            <v>SECOP II</v>
          </cell>
          <cell r="AS1794" t="str">
            <v>Falso</v>
          </cell>
          <cell r="AU1794" t="str">
            <v>SI</v>
          </cell>
          <cell r="AV1794" t="str">
            <v>Abril</v>
          </cell>
          <cell r="AW1794" t="e">
            <v>#N/A</v>
          </cell>
          <cell r="AX1794">
            <v>45702</v>
          </cell>
          <cell r="AY1794" t="str">
            <v>#REF!</v>
          </cell>
          <cell r="AZ1794" t="str">
            <v>CO1.PCCNTR.6256358</v>
          </cell>
        </row>
        <row r="1795">
          <cell r="D1795" t="str">
            <v>1748-2024</v>
          </cell>
          <cell r="E1795" t="str">
            <v>SILVIA OSPINA HENAO</v>
          </cell>
          <cell r="F1795" t="str">
            <v>Subdirección de Equipamientos Culturales</v>
          </cell>
          <cell r="I1795" t="str">
            <v>Contratación Directa</v>
          </cell>
          <cell r="J1795" t="str">
            <v>Contratación directa.</v>
          </cell>
          <cell r="K1795" t="str">
            <v>Prestación de servicios</v>
          </cell>
          <cell r="N1795" t="str">
            <v>Si</v>
          </cell>
          <cell r="O1795" t="str">
            <v>Contrato Prestación de Servicios Apoyo a la Gestión</v>
          </cell>
          <cell r="P1795">
            <v>45408</v>
          </cell>
          <cell r="Q1795">
            <v>45412</v>
          </cell>
          <cell r="R1795">
            <v>45478</v>
          </cell>
          <cell r="S1795">
            <v>66</v>
          </cell>
          <cell r="T1795" t="str">
            <v>En Ejecución</v>
          </cell>
          <cell r="U1795" t="str">
            <v>SILVIA OSPINA HENAO</v>
          </cell>
          <cell r="X1795" t="str">
            <v>SILVIA OSPINA HENAO</v>
          </cell>
          <cell r="Z1795" t="str">
            <v>Inversión</v>
          </cell>
          <cell r="AA1795">
            <v>2020110010158</v>
          </cell>
          <cell r="AC1795" t="str">
            <v>O23011601210000007614</v>
          </cell>
          <cell r="AF1795">
            <v>3680000</v>
          </cell>
          <cell r="AJ1795" t="str">
            <v>Prestar servicios de apoyo a la gestión al IDARTES- Subdirección de Equipamientos Culturales, en actividades de gestión documental, acorde con los procesos y procedimientos definidos por la dependencia.</v>
          </cell>
          <cell r="AK1795" t="str">
            <v>LAURA SOFIA GUZMAN BURGOS</v>
          </cell>
          <cell r="AL1795">
            <v>1000806550</v>
          </cell>
          <cell r="AM1795" t="str">
            <v>1748-2024</v>
          </cell>
          <cell r="AP1795" t="str">
            <v>SECOP II</v>
          </cell>
          <cell r="AS1795" t="str">
            <v>Falso</v>
          </cell>
          <cell r="AU1795" t="str">
            <v>SI</v>
          </cell>
          <cell r="AV1795" t="str">
            <v>Abril</v>
          </cell>
          <cell r="AW1795" t="e">
            <v>#N/A</v>
          </cell>
          <cell r="AX1795">
            <v>45478</v>
          </cell>
          <cell r="AY1795" t="str">
            <v>#REF!</v>
          </cell>
          <cell r="AZ1795" t="str">
            <v>CO1.PCCNTR.6260053</v>
          </cell>
        </row>
        <row r="1796">
          <cell r="D1796" t="str">
            <v>1749-2024</v>
          </cell>
          <cell r="E1796" t="str">
            <v>SILVIA OSPINA HENAO</v>
          </cell>
          <cell r="F1796" t="str">
            <v>Subdirección de Equipamientos Culturales</v>
          </cell>
          <cell r="I1796" t="str">
            <v>Contratación Directa</v>
          </cell>
          <cell r="J1796" t="str">
            <v>Contratación directa.</v>
          </cell>
          <cell r="K1796" t="str">
            <v>Prestación de servicios</v>
          </cell>
          <cell r="N1796" t="str">
            <v>Si</v>
          </cell>
          <cell r="O1796" t="str">
            <v>Contrato Prestación de Servicios Profesionales</v>
          </cell>
          <cell r="P1796">
            <v>45408</v>
          </cell>
          <cell r="Q1796">
            <v>45412</v>
          </cell>
          <cell r="R1796">
            <v>45638</v>
          </cell>
          <cell r="S1796">
            <v>223</v>
          </cell>
          <cell r="T1796" t="str">
            <v>En Ejecución</v>
          </cell>
          <cell r="U1796" t="str">
            <v>SILVIA OSPINA HENAO</v>
          </cell>
          <cell r="X1796" t="str">
            <v>SILVIA OSPINA HENAO</v>
          </cell>
          <cell r="Z1796" t="str">
            <v>Inversión</v>
          </cell>
          <cell r="AA1796">
            <v>2020110010158</v>
          </cell>
          <cell r="AC1796" t="str">
            <v>O23011601210000007614</v>
          </cell>
          <cell r="AF1796">
            <v>33600000</v>
          </cell>
          <cell r="AI1796" t="str">
            <v>$ 4.480.000,00</v>
          </cell>
          <cell r="AJ1796"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796" t="str">
            <v>ANA GABRIELA MARTINEZ MAHECHA</v>
          </cell>
          <cell r="AL1796">
            <v>1020843677</v>
          </cell>
          <cell r="AM1796" t="str">
            <v>1749-2024</v>
          </cell>
          <cell r="AP1796" t="str">
            <v>SECOP II</v>
          </cell>
          <cell r="AS1796" t="str">
            <v>Falso</v>
          </cell>
          <cell r="AU1796" t="str">
            <v>SI</v>
          </cell>
          <cell r="AV1796" t="str">
            <v>Abril</v>
          </cell>
          <cell r="AW1796" t="e">
            <v>#N/A</v>
          </cell>
          <cell r="AX1796">
            <v>45638</v>
          </cell>
          <cell r="AY1796" t="str">
            <v>#REF!</v>
          </cell>
          <cell r="AZ1796" t="str">
            <v>CO1.PCCNTR.6259777</v>
          </cell>
        </row>
        <row r="1797">
          <cell r="D1797" t="str">
            <v>1750-2024</v>
          </cell>
          <cell r="E1797" t="str">
            <v>SILVIA OSPINA HENAO</v>
          </cell>
          <cell r="F1797" t="str">
            <v>Subdirección de Equipamientos Culturales</v>
          </cell>
          <cell r="I1797" t="str">
            <v>Contratación Directa</v>
          </cell>
          <cell r="J1797" t="str">
            <v>Contratación directa.</v>
          </cell>
          <cell r="K1797" t="str">
            <v>Prestación de servicios</v>
          </cell>
          <cell r="N1797" t="str">
            <v>Si</v>
          </cell>
          <cell r="O1797" t="str">
            <v>Contrato Prestación de Servicios Profesionales</v>
          </cell>
          <cell r="P1797">
            <v>45408</v>
          </cell>
          <cell r="Q1797">
            <v>45411</v>
          </cell>
          <cell r="R1797">
            <v>45638</v>
          </cell>
          <cell r="S1797">
            <v>224</v>
          </cell>
          <cell r="T1797" t="str">
            <v>En Ejecución</v>
          </cell>
          <cell r="U1797" t="str">
            <v>SILVIA OSPINA HENAO</v>
          </cell>
          <cell r="X1797" t="str">
            <v>SILVIA OSPINA HENAO</v>
          </cell>
          <cell r="Z1797" t="str">
            <v>Inversión</v>
          </cell>
          <cell r="AA1797">
            <v>2020110010158</v>
          </cell>
          <cell r="AC1797" t="str">
            <v>O23011601210000007614</v>
          </cell>
          <cell r="AF1797">
            <v>33600000</v>
          </cell>
          <cell r="AI1797" t="str">
            <v>$ 4.480.000,00</v>
          </cell>
          <cell r="AJ1797"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797" t="str">
            <v>Daniel Ricardo Montaña Parra</v>
          </cell>
          <cell r="AL1797">
            <v>1030620362</v>
          </cell>
          <cell r="AM1797" t="str">
            <v>1750-2024</v>
          </cell>
          <cell r="AP1797" t="str">
            <v>SECOP II</v>
          </cell>
          <cell r="AS1797" t="str">
            <v>Falso</v>
          </cell>
          <cell r="AU1797" t="str">
            <v>SI</v>
          </cell>
          <cell r="AV1797" t="str">
            <v>Abril</v>
          </cell>
          <cell r="AW1797" t="e">
            <v>#N/A</v>
          </cell>
          <cell r="AX1797">
            <v>45638</v>
          </cell>
          <cell r="AY1797" t="str">
            <v>#REF!</v>
          </cell>
          <cell r="AZ1797" t="str">
            <v>CO1.PCCNTR.6259969</v>
          </cell>
        </row>
        <row r="1798">
          <cell r="D1798" t="str">
            <v>1751-2024</v>
          </cell>
          <cell r="E1798" t="str">
            <v>LINA MARIA GAVIRIA HURTADO</v>
          </cell>
          <cell r="F1798" t="str">
            <v>Subdirección de las Artes</v>
          </cell>
          <cell r="H1798" t="str">
            <v>Oficina Asesora Jurídica</v>
          </cell>
          <cell r="I1798" t="str">
            <v>Contratación Directa</v>
          </cell>
          <cell r="J1798" t="str">
            <v>Contratación directa.</v>
          </cell>
          <cell r="K1798" t="str">
            <v>Prestación de servicios</v>
          </cell>
          <cell r="N1798" t="str">
            <v>Si</v>
          </cell>
          <cell r="O1798" t="str">
            <v>Contrato Prestación de Servicios Apoyo a la Gestión</v>
          </cell>
          <cell r="P1798">
            <v>45408</v>
          </cell>
          <cell r="Q1798">
            <v>45411</v>
          </cell>
          <cell r="R1798">
            <v>45688</v>
          </cell>
          <cell r="S1798">
            <v>273</v>
          </cell>
          <cell r="T1798" t="str">
            <v>En Ejecución</v>
          </cell>
          <cell r="U1798" t="str">
            <v>LINA MARIA GAVIRIA HURTADO</v>
          </cell>
          <cell r="X1798" t="str">
            <v>HEIDY YOBANNA MORENO MORENO</v>
          </cell>
          <cell r="Z1798" t="str">
            <v>Inversión</v>
          </cell>
          <cell r="AA1798">
            <v>2020110010063</v>
          </cell>
          <cell r="AC1798" t="str">
            <v>O23011601210000007585</v>
          </cell>
          <cell r="AF1798">
            <v>32896666</v>
          </cell>
          <cell r="AI1798" t="str">
            <v>$ 3.550.000,00</v>
          </cell>
          <cell r="AJ1798" t="str">
            <v>Prestar servicios de apoyo a la gestión a la Oficina Asesora Jurídica o la dependencia que haga sus veces, en el recaudo, consolidación, revisión, verificación y trámite que corresponda en asuntos de orden jurídico, acorde con los requerimientos de la dependencia según procesos y procedimientos definidos en la entidad.</v>
          </cell>
          <cell r="AK1798" t="str">
            <v>Santiago Peña</v>
          </cell>
          <cell r="AL1798">
            <v>1072660742</v>
          </cell>
          <cell r="AM1798" t="str">
            <v>1751-2024</v>
          </cell>
          <cell r="AP1798" t="str">
            <v>SECOP II</v>
          </cell>
          <cell r="AS1798" t="str">
            <v>Falso</v>
          </cell>
          <cell r="AU1798" t="str">
            <v>SI</v>
          </cell>
          <cell r="AV1798" t="str">
            <v>Abril</v>
          </cell>
          <cell r="AW1798" t="e">
            <v>#N/A</v>
          </cell>
          <cell r="AX1798">
            <v>45688</v>
          </cell>
          <cell r="AY1798" t="str">
            <v>#REF!</v>
          </cell>
          <cell r="AZ1798" t="str">
            <v>CO1.PCCNTR.6260683</v>
          </cell>
        </row>
        <row r="1799">
          <cell r="D1799" t="str">
            <v>1753-2024</v>
          </cell>
          <cell r="E1799" t="str">
            <v>SILVIA OSPINA HENAO</v>
          </cell>
          <cell r="F1799" t="str">
            <v>Subdirección de Equipamientos Culturales</v>
          </cell>
          <cell r="I1799" t="str">
            <v>Contratación Directa</v>
          </cell>
          <cell r="J1799" t="str">
            <v>Contratación directa.</v>
          </cell>
          <cell r="K1799" t="str">
            <v>Prestación de servicios</v>
          </cell>
          <cell r="N1799" t="str">
            <v>Si</v>
          </cell>
          <cell r="O1799" t="str">
            <v>Contrato Prestación de Servicios Apoyo a la Gestión</v>
          </cell>
          <cell r="P1799">
            <v>45408</v>
          </cell>
          <cell r="Q1799">
            <v>45418</v>
          </cell>
          <cell r="R1799">
            <v>45657</v>
          </cell>
          <cell r="S1799">
            <v>236</v>
          </cell>
          <cell r="T1799" t="str">
            <v>En Ejecución</v>
          </cell>
          <cell r="U1799" t="str">
            <v>SILVIA OSPINA HENAO</v>
          </cell>
          <cell r="X1799" t="str">
            <v>SILVIA OSPINA HENAO</v>
          </cell>
          <cell r="Z1799" t="str">
            <v>Inversión</v>
          </cell>
          <cell r="AA1799">
            <v>2020110010158</v>
          </cell>
          <cell r="AC1799" t="str">
            <v>O23011601210000007614</v>
          </cell>
          <cell r="AF1799">
            <v>32000000</v>
          </cell>
          <cell r="AI1799" t="str">
            <v>$ 4.000.000,00</v>
          </cell>
          <cell r="AJ1799" t="str">
            <v>Prestar servicios de apoyo técnico al Idartes- Subdirección de Equipamientos Culturales, desde el soporte técnico y logístico para la operación de los sistemas de tramoya de la programación artística en todos los equipamientos administrados por la dependencia</v>
          </cell>
          <cell r="AK1799" t="str">
            <v>PEDRO ESTIVEN SANCHEZ ARANA</v>
          </cell>
          <cell r="AL1799">
            <v>1023958520</v>
          </cell>
          <cell r="AM1799" t="str">
            <v>1753-2024</v>
          </cell>
          <cell r="AP1799" t="str">
            <v>SECOP II</v>
          </cell>
          <cell r="AS1799" t="str">
            <v>Falso</v>
          </cell>
          <cell r="AU1799" t="str">
            <v>SI</v>
          </cell>
          <cell r="AV1799" t="str">
            <v>Mayo</v>
          </cell>
          <cell r="AW1799" t="e">
            <v>#N/A</v>
          </cell>
          <cell r="AX1799">
            <v>45657</v>
          </cell>
          <cell r="AY1799" t="str">
            <v>#REF!</v>
          </cell>
          <cell r="AZ1799" t="str">
            <v>CO1.PCCNTR.6261552</v>
          </cell>
        </row>
        <row r="1800">
          <cell r="D1800" t="str">
            <v>1754-2024</v>
          </cell>
          <cell r="E1800" t="str">
            <v>SILVIA OSPINA HENAO</v>
          </cell>
          <cell r="F1800" t="str">
            <v>Subdirección de Equipamientos Culturales</v>
          </cell>
          <cell r="I1800" t="str">
            <v>Contratación Directa</v>
          </cell>
          <cell r="J1800" t="str">
            <v>Contratación directa.</v>
          </cell>
          <cell r="K1800" t="str">
            <v>Prestación de servicios</v>
          </cell>
          <cell r="N1800" t="str">
            <v>Si</v>
          </cell>
          <cell r="O1800" t="str">
            <v>Contrato Prestación de Servicios Apoyo a la Gestión</v>
          </cell>
          <cell r="P1800">
            <v>45408</v>
          </cell>
          <cell r="Q1800">
            <v>45412</v>
          </cell>
          <cell r="R1800">
            <v>45657</v>
          </cell>
          <cell r="S1800">
            <v>241</v>
          </cell>
          <cell r="T1800" t="str">
            <v>En Ejecución</v>
          </cell>
          <cell r="U1800" t="str">
            <v>SILVIA OSPINA HENAO</v>
          </cell>
          <cell r="X1800" t="str">
            <v>SILVIA OSPINA HENAO</v>
          </cell>
          <cell r="Z1800" t="str">
            <v>Inversión</v>
          </cell>
          <cell r="AA1800">
            <v>2020110010158</v>
          </cell>
          <cell r="AC1800" t="str">
            <v>O23011601210000007614</v>
          </cell>
          <cell r="AF1800">
            <v>46000000</v>
          </cell>
          <cell r="AI1800" t="str">
            <v>$ 5.750.000,00</v>
          </cell>
          <cell r="AJ1800"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1800" t="str">
            <v>Michael Devia</v>
          </cell>
          <cell r="AL1800">
            <v>1022941605</v>
          </cell>
          <cell r="AM1800" t="str">
            <v>1754-2024</v>
          </cell>
          <cell r="AP1800" t="str">
            <v>SECOP II</v>
          </cell>
          <cell r="AS1800" t="str">
            <v>Falso</v>
          </cell>
          <cell r="AU1800" t="str">
            <v>SI</v>
          </cell>
          <cell r="AV1800" t="str">
            <v>Abril</v>
          </cell>
          <cell r="AW1800" t="e">
            <v>#N/A</v>
          </cell>
          <cell r="AX1800">
            <v>45657</v>
          </cell>
          <cell r="AY1800" t="str">
            <v>#REF!</v>
          </cell>
          <cell r="AZ1800" t="str">
            <v>CO1.PCCNTR.6261604</v>
          </cell>
        </row>
        <row r="1801">
          <cell r="D1801" t="str">
            <v>1756-2024</v>
          </cell>
          <cell r="E1801" t="str">
            <v>SILVIA OSPINA HENAO</v>
          </cell>
          <cell r="F1801" t="str">
            <v>Subdirección de Equipamientos Culturales</v>
          </cell>
          <cell r="I1801" t="str">
            <v>Contratación Directa</v>
          </cell>
          <cell r="J1801" t="str">
            <v>Contratación directa.</v>
          </cell>
          <cell r="K1801" t="str">
            <v>Prestación de servicios</v>
          </cell>
          <cell r="N1801" t="str">
            <v>Si</v>
          </cell>
          <cell r="O1801" t="str">
            <v>Contrato Prestación de Servicios Apoyo a la Gestión</v>
          </cell>
          <cell r="P1801">
            <v>45408</v>
          </cell>
          <cell r="Q1801">
            <v>45418</v>
          </cell>
          <cell r="R1801">
            <v>45657</v>
          </cell>
          <cell r="S1801">
            <v>236</v>
          </cell>
          <cell r="T1801" t="str">
            <v>En Ejecución</v>
          </cell>
          <cell r="U1801" t="str">
            <v>SILVIA OSPINA HENAO</v>
          </cell>
          <cell r="X1801" t="str">
            <v>SILVIA OSPINA HENAO</v>
          </cell>
          <cell r="Z1801" t="str">
            <v>Inversión</v>
          </cell>
          <cell r="AA1801">
            <v>2020110010158</v>
          </cell>
          <cell r="AC1801" t="str">
            <v>O23011601210000007614</v>
          </cell>
          <cell r="AF1801">
            <v>32000000</v>
          </cell>
          <cell r="AI1801" t="str">
            <v>$ 4.000.000,00</v>
          </cell>
          <cell r="AJ1801" t="str">
            <v>Prestar servicios de apoyo técnico al Idartes- Subdirección de Equipamientos Culturales, desde el soporte técnico y logístico para la operación de los sistemas de sonido y video de la programación artística en todos los equipamientos administradospor la dependencia</v>
          </cell>
          <cell r="AK1801" t="str">
            <v>Ricardo Gomez Bello</v>
          </cell>
          <cell r="AL1801">
            <v>80528169</v>
          </cell>
          <cell r="AM1801" t="str">
            <v>1756-2024</v>
          </cell>
          <cell r="AP1801" t="str">
            <v>SECOP II</v>
          </cell>
          <cell r="AS1801" t="str">
            <v>Falso</v>
          </cell>
          <cell r="AU1801" t="str">
            <v>SI</v>
          </cell>
          <cell r="AV1801" t="str">
            <v>Mayo</v>
          </cell>
          <cell r="AW1801" t="e">
            <v>#N/A</v>
          </cell>
          <cell r="AX1801">
            <v>45657</v>
          </cell>
          <cell r="AY1801" t="str">
            <v>#REF!</v>
          </cell>
          <cell r="AZ1801" t="str">
            <v>CO1.PCCNTR.6261823</v>
          </cell>
        </row>
        <row r="1802">
          <cell r="D1802" t="str">
            <v>1757-2024</v>
          </cell>
          <cell r="E1802" t="str">
            <v>SILVIA OSPINA HENAO</v>
          </cell>
          <cell r="F1802" t="str">
            <v>Subdirección de Equipamientos Culturales</v>
          </cell>
          <cell r="I1802" t="str">
            <v>Contratación Directa</v>
          </cell>
          <cell r="J1802" t="str">
            <v>Contratación directa.</v>
          </cell>
          <cell r="K1802" t="str">
            <v>Prestación de servicios</v>
          </cell>
          <cell r="N1802" t="str">
            <v>Si</v>
          </cell>
          <cell r="O1802" t="str">
            <v>Contrato Prestación de Servicios Apoyo a la Gestión</v>
          </cell>
          <cell r="P1802">
            <v>45408</v>
          </cell>
          <cell r="Q1802">
            <v>45411</v>
          </cell>
          <cell r="R1802">
            <v>45657</v>
          </cell>
          <cell r="S1802">
            <v>243</v>
          </cell>
          <cell r="T1802" t="str">
            <v>En Ejecución</v>
          </cell>
          <cell r="U1802" t="str">
            <v>SILVIA OSPINA HENAO</v>
          </cell>
          <cell r="X1802" t="str">
            <v>SILVIA OSPINA HENAO</v>
          </cell>
          <cell r="Z1802" t="str">
            <v>Inversión</v>
          </cell>
          <cell r="AA1802">
            <v>2020110010158</v>
          </cell>
          <cell r="AC1802" t="str">
            <v>O23011601210000007614</v>
          </cell>
          <cell r="AF1802">
            <v>32000000</v>
          </cell>
          <cell r="AI1802" t="str">
            <v>$ 4.000.000,00</v>
          </cell>
          <cell r="AJ1802" t="str">
            <v>Prestar servicios de apoyo técnico al Idartes- Subdirección de Equipamientos Culturales, desde el soporte técnico y logístico para la operación de los sistemas de sonido y video de la programación artística en todos los equipamientos administrados por la dependencia</v>
          </cell>
          <cell r="AK1802" t="str">
            <v>Andrés Felipe Quintero</v>
          </cell>
          <cell r="AL1802">
            <v>1026576025</v>
          </cell>
          <cell r="AM1802" t="str">
            <v>1757-2024</v>
          </cell>
          <cell r="AP1802" t="str">
            <v>SECOP II</v>
          </cell>
          <cell r="AS1802" t="str">
            <v>Falso</v>
          </cell>
          <cell r="AU1802" t="str">
            <v>SI</v>
          </cell>
          <cell r="AV1802" t="str">
            <v>Abril</v>
          </cell>
          <cell r="AW1802" t="e">
            <v>#N/A</v>
          </cell>
          <cell r="AX1802">
            <v>45657</v>
          </cell>
          <cell r="AY1802" t="str">
            <v>#REF!</v>
          </cell>
          <cell r="AZ1802" t="str">
            <v>CO1.PCCNTR.6261755</v>
          </cell>
        </row>
        <row r="1803">
          <cell r="D1803" t="str">
            <v>1758-2024</v>
          </cell>
          <cell r="E1803" t="str">
            <v>SILVIA OSPINA HENAO</v>
          </cell>
          <cell r="F1803" t="str">
            <v>Subdirección de Equipamientos Culturales</v>
          </cell>
          <cell r="I1803" t="str">
            <v>Contratación Directa</v>
          </cell>
          <cell r="J1803" t="str">
            <v>Contratación directa.</v>
          </cell>
          <cell r="K1803" t="str">
            <v>Prestación de servicios</v>
          </cell>
          <cell r="N1803" t="str">
            <v>Si</v>
          </cell>
          <cell r="O1803" t="str">
            <v>Contrato Prestación de Servicios Apoyo a la Gestión</v>
          </cell>
          <cell r="P1803">
            <v>45408</v>
          </cell>
          <cell r="Q1803">
            <v>45414</v>
          </cell>
          <cell r="R1803">
            <v>45657</v>
          </cell>
          <cell r="S1803">
            <v>240</v>
          </cell>
          <cell r="T1803" t="str">
            <v>En Ejecución</v>
          </cell>
          <cell r="U1803" t="str">
            <v>SILVIA OSPINA HENAO</v>
          </cell>
          <cell r="X1803" t="str">
            <v>SILVIA OSPINA HENAO</v>
          </cell>
          <cell r="Z1803" t="str">
            <v>Inversión</v>
          </cell>
          <cell r="AA1803">
            <v>2020110010158</v>
          </cell>
          <cell r="AC1803" t="str">
            <v>O23011601210000007614</v>
          </cell>
          <cell r="AF1803">
            <v>26400000</v>
          </cell>
          <cell r="AI1803" t="str">
            <v>$ 3.300.000,00</v>
          </cell>
          <cell r="AJ1803" t="str">
            <v>Prestar servicios de apoyo técnico al Idartes- Subdirección de Equipamientos Culturales, en lo referente a los sistemas de tramoya y escenario con el fin de respaldar las actividades y eventos planificados en los equipamientos de la dependencia</v>
          </cell>
          <cell r="AK1803" t="str">
            <v>CESAR ARMANDO FORERO OCHOA</v>
          </cell>
          <cell r="AL1803">
            <v>80438834</v>
          </cell>
          <cell r="AM1803" t="str">
            <v>1758-2024</v>
          </cell>
          <cell r="AP1803" t="str">
            <v>SECOP II</v>
          </cell>
          <cell r="AS1803" t="str">
            <v>Falso</v>
          </cell>
          <cell r="AU1803" t="str">
            <v>SI</v>
          </cell>
          <cell r="AV1803" t="str">
            <v>Mayo</v>
          </cell>
          <cell r="AW1803" t="e">
            <v>#N/A</v>
          </cell>
          <cell r="AX1803">
            <v>45657</v>
          </cell>
          <cell r="AY1803" t="str">
            <v>#REF!</v>
          </cell>
          <cell r="AZ1803" t="str">
            <v>CO1.PCCNTR.6261942</v>
          </cell>
        </row>
        <row r="1804">
          <cell r="D1804" t="str">
            <v>1759-2024</v>
          </cell>
          <cell r="E1804" t="str">
            <v>SILVIA OSPINA HENAO</v>
          </cell>
          <cell r="F1804" t="str">
            <v>Subdirección de Equipamientos Culturales</v>
          </cell>
          <cell r="I1804" t="str">
            <v>Contratación Directa</v>
          </cell>
          <cell r="J1804" t="str">
            <v>Contratación directa.</v>
          </cell>
          <cell r="K1804" t="str">
            <v>Prestación de servicios</v>
          </cell>
          <cell r="N1804" t="str">
            <v>Si</v>
          </cell>
          <cell r="O1804" t="str">
            <v>Contrato Prestación de Servicios Apoyo a la Gestión</v>
          </cell>
          <cell r="P1804">
            <v>45408</v>
          </cell>
          <cell r="Q1804">
            <v>45412</v>
          </cell>
          <cell r="R1804">
            <v>45657</v>
          </cell>
          <cell r="S1804">
            <v>241</v>
          </cell>
          <cell r="T1804" t="str">
            <v>Cedido</v>
          </cell>
          <cell r="U1804" t="str">
            <v>SILVIA OSPINA HENAO</v>
          </cell>
          <cell r="X1804" t="str">
            <v>SILVIA OSPINA HENAO</v>
          </cell>
          <cell r="Z1804" t="str">
            <v>Inversión</v>
          </cell>
          <cell r="AA1804">
            <v>2020110010158</v>
          </cell>
          <cell r="AC1804" t="str">
            <v>O23011601210000007614</v>
          </cell>
          <cell r="AF1804">
            <v>26400000</v>
          </cell>
          <cell r="AI1804" t="str">
            <v>$ 3.300.000,00</v>
          </cell>
          <cell r="AJ1804" t="str">
            <v>Prestar servicios de apoyo a la gestión al Idartes- Subdirección de Equipamientos Culturales, en lo referente a los sistemas de sonido y video con el fin de respaldar las actividades y eventos planificados en los equipamientos de la dependencia</v>
          </cell>
          <cell r="AK1804" t="str">
            <v>Luis Alejandro Zambrano Varela</v>
          </cell>
          <cell r="AL1804">
            <v>1030547342</v>
          </cell>
          <cell r="AM1804" t="str">
            <v>1759-2024</v>
          </cell>
          <cell r="AP1804" t="str">
            <v>SECOP II</v>
          </cell>
          <cell r="AS1804" t="str">
            <v>Falso</v>
          </cell>
          <cell r="AU1804" t="str">
            <v>SI</v>
          </cell>
          <cell r="AV1804" t="str">
            <v>Abril</v>
          </cell>
          <cell r="AW1804" t="e">
            <v>#N/A</v>
          </cell>
          <cell r="AX1804">
            <v>45657</v>
          </cell>
          <cell r="AY1804" t="str">
            <v>#REF!</v>
          </cell>
          <cell r="AZ1804" t="str">
            <v>CO1.PCCNTR.6261950</v>
          </cell>
        </row>
        <row r="1805">
          <cell r="D1805" t="str">
            <v>1761-2024</v>
          </cell>
          <cell r="E1805" t="str">
            <v>LINA MARIA GAVIRIA HURTADO</v>
          </cell>
          <cell r="F1805" t="str">
            <v>Subdirección de las Artes</v>
          </cell>
          <cell r="I1805" t="str">
            <v>Contratación Directa</v>
          </cell>
          <cell r="J1805" t="str">
            <v>Contratación directa.</v>
          </cell>
          <cell r="K1805" t="str">
            <v>Prestación de servicios</v>
          </cell>
          <cell r="N1805" t="str">
            <v>Si</v>
          </cell>
          <cell r="O1805" t="str">
            <v>Contrato Prestación de Servicios Profesionales</v>
          </cell>
          <cell r="P1805">
            <v>45408</v>
          </cell>
          <cell r="Q1805">
            <v>45412</v>
          </cell>
          <cell r="R1805">
            <v>45688</v>
          </cell>
          <cell r="S1805">
            <v>271</v>
          </cell>
          <cell r="T1805" t="str">
            <v>En Ejecución</v>
          </cell>
          <cell r="U1805" t="str">
            <v>LINA MARIA GAVIRIA HURTADO</v>
          </cell>
          <cell r="X1805" t="str">
            <v>LINA MARIA GAVIRIA HURTADO</v>
          </cell>
          <cell r="Z1805" t="str">
            <v>Inversión</v>
          </cell>
          <cell r="AA1805">
            <v>2020110010060</v>
          </cell>
          <cell r="AC1805" t="str">
            <v>O23011601210000007600</v>
          </cell>
          <cell r="AF1805">
            <v>61200000</v>
          </cell>
          <cell r="AI1805" t="str">
            <v>$ 6.800.000,00</v>
          </cell>
          <cell r="AJ1805" t="str">
            <v>Prestar servicios profesionales al Idartes - Subdireccion de las Artes - Area de Convocatorias, en las actividades necesarias para el diseno, planificacion y ejecucion de las invitaciones culturales y otros programas de fomento de la entidad, en articulacion con las unidades de gestion, de acuerdo con los lineamientos sectoriales.</v>
          </cell>
          <cell r="AK1805" t="str">
            <v>Leidy Alejandra Henao García</v>
          </cell>
          <cell r="AL1805">
            <v>1053823480</v>
          </cell>
          <cell r="AM1805" t="str">
            <v>1761-2024</v>
          </cell>
          <cell r="AP1805" t="str">
            <v>SECOP II</v>
          </cell>
          <cell r="AS1805" t="str">
            <v>Falso</v>
          </cell>
          <cell r="AU1805" t="str">
            <v>SI</v>
          </cell>
          <cell r="AV1805" t="str">
            <v>Abril</v>
          </cell>
          <cell r="AW1805" t="e">
            <v>#N/A</v>
          </cell>
          <cell r="AX1805">
            <v>45688</v>
          </cell>
          <cell r="AY1805" t="str">
            <v>#REF!</v>
          </cell>
          <cell r="AZ1805" t="str">
            <v>CO1.PCCNTR.6260686</v>
          </cell>
        </row>
        <row r="1806">
          <cell r="D1806" t="str">
            <v>1769-2024</v>
          </cell>
          <cell r="E1806" t="str">
            <v>LINA MARIA GAVIRIA HURTADO</v>
          </cell>
          <cell r="F1806" t="str">
            <v>Subdirección de las Artes</v>
          </cell>
          <cell r="I1806" t="str">
            <v>Contratación Directa</v>
          </cell>
          <cell r="J1806" t="str">
            <v>Contratación directa.</v>
          </cell>
          <cell r="K1806" t="str">
            <v>Arrendamiento de inmuebles</v>
          </cell>
          <cell r="N1806" t="str">
            <v>No</v>
          </cell>
          <cell r="O1806" t="str">
            <v>N/A</v>
          </cell>
          <cell r="P1806">
            <v>45408</v>
          </cell>
          <cell r="Q1806">
            <v>45415</v>
          </cell>
          <cell r="R1806">
            <v>46875</v>
          </cell>
          <cell r="S1806">
            <v>1440</v>
          </cell>
          <cell r="T1806" t="str">
            <v>En Ejecución</v>
          </cell>
          <cell r="U1806" t="str">
            <v>LINA MARIA GAVIRIA HURTADO</v>
          </cell>
          <cell r="Z1806" t="str">
            <v>N/A</v>
          </cell>
          <cell r="AC1806" t="str">
            <v>N/A - Valor Cero / Coproducción</v>
          </cell>
          <cell r="AF1806">
            <v>0</v>
          </cell>
          <cell r="AJ1806" t="str">
            <v>ENTREGAR A TÍTULO DE ARRENDAMIENTO EL PARQUEADERO DE PROPIEDAD DEL INSTITUTO DISTRITAL DE LAS ARTES - IDARTES, DESTINADO PARA USO ÚNICO Y EXCLUSIVO DE ESTACIONAMIENTO UBICADO EN EL SÓTANO DE LA CINEMATECA DE BOGOTÁ.</v>
          </cell>
          <cell r="AK1806" t="str">
            <v>CASA INVESTMENTS SAS</v>
          </cell>
          <cell r="AL1806">
            <v>900853975</v>
          </cell>
          <cell r="AM1806" t="str">
            <v>1769-2024</v>
          </cell>
          <cell r="AP1806" t="str">
            <v>SECOP II</v>
          </cell>
          <cell r="AS1806" t="str">
            <v>Ok</v>
          </cell>
          <cell r="AU1806" t="str">
            <v>SI</v>
          </cell>
          <cell r="AV1806" t="str">
            <v>Junio</v>
          </cell>
          <cell r="AW1806" t="e">
            <v>#N/A</v>
          </cell>
          <cell r="AX1806">
            <v>46875</v>
          </cell>
          <cell r="AY1806" t="str">
            <v>#REF!</v>
          </cell>
          <cell r="AZ1806" t="str">
            <v>CO1.PCCNTR.6261818</v>
          </cell>
        </row>
        <row r="1807">
          <cell r="D1807" t="str">
            <v>PUFA-110-2024</v>
          </cell>
          <cell r="E1807" t="str">
            <v>LINA MARIA GAVIRIA HURTADO</v>
          </cell>
          <cell r="F1807" t="str">
            <v>Subdirección de las Artes</v>
          </cell>
          <cell r="G1807" t="str">
            <v>Gerencia de Artes Audiovisuales</v>
          </cell>
          <cell r="H1807" t="str">
            <v>GERENTE DE ARTES AUDIOVISUALES</v>
          </cell>
          <cell r="I1807" t="str">
            <v>Contratación Directa</v>
          </cell>
          <cell r="J1807" t="str">
            <v>Contratación directa.</v>
          </cell>
          <cell r="K1807" t="str">
            <v>Prestación de servicios</v>
          </cell>
          <cell r="L1807" t="str">
            <v>17 17. Contrato de Prestación de Servicios</v>
          </cell>
          <cell r="M1807" t="str">
            <v xml:space="preserve">49 49-Otros Servicios </v>
          </cell>
          <cell r="N1807" t="str">
            <v>No</v>
          </cell>
          <cell r="O1807" t="str">
            <v>N/A</v>
          </cell>
          <cell r="P1807">
            <v>45408</v>
          </cell>
          <cell r="Q1807">
            <v>45409</v>
          </cell>
          <cell r="R1807">
            <v>45409</v>
          </cell>
          <cell r="S1807">
            <v>1</v>
          </cell>
          <cell r="T1807" t="str">
            <v>En Ejecución</v>
          </cell>
          <cell r="U1807" t="str">
            <v>LINA MARIA GAVIRIA HURTADO</v>
          </cell>
          <cell r="V1807">
            <v>52247497</v>
          </cell>
          <cell r="X1807" t="str">
            <v>Ricardo Alfonso Cantor Bossa</v>
          </cell>
          <cell r="Y1807">
            <v>80797050</v>
          </cell>
          <cell r="Z1807" t="str">
            <v>N/A</v>
          </cell>
          <cell r="AC1807" t="str">
            <v>N/A - Valor Cero / Coproducción</v>
          </cell>
          <cell r="AE1807">
            <v>0</v>
          </cell>
          <cell r="AF1807">
            <v>0</v>
          </cell>
          <cell r="AI1807" t="str">
            <v>N/A</v>
          </cell>
          <cell r="AJ1807" t="str">
            <v>El IDARTES se compromete a gestionar las solicitudes de Permiso Unificado de Filmaciones Audiovisuales - PUFA y conceder a RCN TELEVISIÓN S.A. el uso y aprovechamiento económico de los espacios públicos para filmaciones audiovisuales registrados y aprobados a través de la Comisión Fílmica de Bogotá - CFB y RCN TELEVISIÓN S.A. acepta pagar la respectiva retribución económica y cumplir con las condiciones establecidas por el IDARTES y la normatividad vigente para el uso del espacio público (...)</v>
          </cell>
          <cell r="AK1807" t="str">
            <v>RCNTelevision S.A.</v>
          </cell>
          <cell r="AL1807">
            <v>830029703</v>
          </cell>
          <cell r="AM1807" t="str">
            <v>PUFA-110-2024</v>
          </cell>
          <cell r="AP1807" t="str">
            <v>SECOP II</v>
          </cell>
          <cell r="AS1807" t="str">
            <v>Falso</v>
          </cell>
          <cell r="AU1807" t="str">
            <v>SI</v>
          </cell>
          <cell r="AV1807" t="str">
            <v>Septiembre</v>
          </cell>
          <cell r="AW1807" t="e">
            <v>#N/A</v>
          </cell>
          <cell r="AX1807">
            <v>45409</v>
          </cell>
          <cell r="AY1807" t="str">
            <v>#REF!</v>
          </cell>
          <cell r="AZ1807" t="str">
            <v>CO1.PCCNTR.6258302</v>
          </cell>
        </row>
        <row r="1808">
          <cell r="D1808" t="str">
            <v>PUFA-111-2024</v>
          </cell>
          <cell r="E1808" t="str">
            <v>LINA MARIA GAVIRIA HURTADO</v>
          </cell>
          <cell r="F1808" t="str">
            <v>Subdirección de las Artes</v>
          </cell>
          <cell r="G1808" t="str">
            <v>Gerencia de Artes Audiovisuales</v>
          </cell>
          <cell r="H1808" t="str">
            <v>GERENTE DE ARTES AUDIOVISUALES</v>
          </cell>
          <cell r="I1808" t="str">
            <v>Contratación Directa</v>
          </cell>
          <cell r="J1808" t="str">
            <v>Contratación directa.</v>
          </cell>
          <cell r="K1808" t="str">
            <v>Prestación de servicios</v>
          </cell>
          <cell r="L1808" t="str">
            <v>17 17. Contrato de Prestación de Servicios</v>
          </cell>
          <cell r="M1808" t="str">
            <v xml:space="preserve">49 49-Otros Servicios </v>
          </cell>
          <cell r="N1808" t="str">
            <v>No</v>
          </cell>
          <cell r="O1808" t="str">
            <v>N/A</v>
          </cell>
          <cell r="P1808">
            <v>45408</v>
          </cell>
          <cell r="Q1808">
            <v>45411</v>
          </cell>
          <cell r="R1808">
            <v>45411</v>
          </cell>
          <cell r="S1808">
            <v>1</v>
          </cell>
          <cell r="T1808" t="str">
            <v>En Ejecución</v>
          </cell>
          <cell r="U1808" t="str">
            <v>LINA MARIA GAVIRIA HURTADO</v>
          </cell>
          <cell r="V1808">
            <v>52247497</v>
          </cell>
          <cell r="X1808" t="str">
            <v>Ricardo Alfonso Cantor Bossa</v>
          </cell>
          <cell r="Y1808">
            <v>80797050</v>
          </cell>
          <cell r="Z1808" t="str">
            <v>N/A</v>
          </cell>
          <cell r="AC1808" t="str">
            <v>N/A - Valor Cero / Coproducción</v>
          </cell>
          <cell r="AE1808">
            <v>0</v>
          </cell>
          <cell r="AF1808">
            <v>0</v>
          </cell>
          <cell r="AI1808" t="str">
            <v>N/A</v>
          </cell>
          <cell r="AJ1808"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1808" t="str">
            <v>Agora Entertainment sas</v>
          </cell>
          <cell r="AL1808">
            <v>900338318</v>
          </cell>
          <cell r="AM1808" t="str">
            <v>PUFA-111-2024</v>
          </cell>
          <cell r="AP1808" t="str">
            <v>SECOP II</v>
          </cell>
          <cell r="AS1808" t="str">
            <v>Falso</v>
          </cell>
          <cell r="AU1808" t="str">
            <v>SI</v>
          </cell>
          <cell r="AV1808" t="str">
            <v>Septiembre</v>
          </cell>
          <cell r="AW1808" t="e">
            <v>#N/A</v>
          </cell>
          <cell r="AX1808">
            <v>45411</v>
          </cell>
          <cell r="AY1808" t="str">
            <v>#REF!</v>
          </cell>
          <cell r="AZ1808" t="str">
            <v>CO1.PCCNTR.6261381</v>
          </cell>
        </row>
        <row r="1809">
          <cell r="D1809" t="str">
            <v>PUFA-112-2024</v>
          </cell>
          <cell r="E1809" t="str">
            <v>LINA MARIA GAVIRIA HURTADO</v>
          </cell>
          <cell r="F1809" t="str">
            <v>Subdirección de las Artes</v>
          </cell>
          <cell r="G1809" t="str">
            <v>Gerencia de Artes Audiovisuales</v>
          </cell>
          <cell r="H1809" t="str">
            <v>GERENTE DE ARTES AUDIOVISUALES</v>
          </cell>
          <cell r="I1809" t="str">
            <v>Contratación Directa</v>
          </cell>
          <cell r="J1809" t="str">
            <v>Contratación directa.</v>
          </cell>
          <cell r="K1809" t="str">
            <v>Prestación de servicios</v>
          </cell>
          <cell r="L1809" t="str">
            <v>17 17. Contrato de Prestación de Servicios</v>
          </cell>
          <cell r="M1809" t="str">
            <v xml:space="preserve">49 49-Otros Servicios </v>
          </cell>
          <cell r="N1809" t="str">
            <v>No</v>
          </cell>
          <cell r="O1809" t="str">
            <v>N/A</v>
          </cell>
          <cell r="P1809">
            <v>45408</v>
          </cell>
          <cell r="Q1809">
            <v>45411</v>
          </cell>
          <cell r="R1809">
            <v>45411</v>
          </cell>
          <cell r="S1809">
            <v>1</v>
          </cell>
          <cell r="T1809" t="str">
            <v>En Ejecución</v>
          </cell>
          <cell r="U1809" t="str">
            <v>LINA MARIA GAVIRIA HURTADO</v>
          </cell>
          <cell r="V1809">
            <v>52247497</v>
          </cell>
          <cell r="X1809" t="str">
            <v>Ricardo Alfonso Cantor Bossa</v>
          </cell>
          <cell r="Y1809">
            <v>80797050</v>
          </cell>
          <cell r="Z1809" t="str">
            <v>N/A</v>
          </cell>
          <cell r="AC1809" t="str">
            <v>N/A - Valor Cero / Coproducción</v>
          </cell>
          <cell r="AE1809">
            <v>0</v>
          </cell>
          <cell r="AF1809">
            <v>0</v>
          </cell>
          <cell r="AI1809" t="str">
            <v>N/A</v>
          </cell>
          <cell r="AJ1809"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vigente (...)</v>
          </cell>
          <cell r="AK1809" t="str">
            <v>MI PRODUCTORA S.A.S.</v>
          </cell>
          <cell r="AL1809">
            <v>900734598</v>
          </cell>
          <cell r="AM1809" t="str">
            <v>PUFA-112-2024</v>
          </cell>
          <cell r="AP1809" t="str">
            <v>SECOP II</v>
          </cell>
          <cell r="AS1809" t="str">
            <v>Falso</v>
          </cell>
          <cell r="AU1809" t="str">
            <v>SI</v>
          </cell>
          <cell r="AV1809" t="str">
            <v>Septiembre</v>
          </cell>
          <cell r="AW1809" t="e">
            <v>#N/A</v>
          </cell>
          <cell r="AX1809">
            <v>45411</v>
          </cell>
          <cell r="AY1809" t="str">
            <v>#REF!</v>
          </cell>
          <cell r="AZ1809" t="str">
            <v>CO1.PCCNTR.6261594</v>
          </cell>
        </row>
        <row r="1810">
          <cell r="D1810" t="str">
            <v>PUFA-113-2024</v>
          </cell>
          <cell r="E1810" t="str">
            <v>LINA MARIA GAVIRIA HURTADO</v>
          </cell>
          <cell r="F1810" t="str">
            <v>Subdirección de las Artes</v>
          </cell>
          <cell r="G1810" t="str">
            <v>Gerencia de Artes Audiovisuales</v>
          </cell>
          <cell r="H1810" t="str">
            <v>GERENTE DE ARTES AUDIOVISUALES</v>
          </cell>
          <cell r="I1810" t="str">
            <v>Contratación Directa</v>
          </cell>
          <cell r="J1810" t="str">
            <v>Contratación directa.</v>
          </cell>
          <cell r="K1810" t="str">
            <v>Prestación de servicios</v>
          </cell>
          <cell r="L1810" t="str">
            <v>17 17. Contrato de Prestación de Servicios</v>
          </cell>
          <cell r="M1810" t="str">
            <v xml:space="preserve">49 49-Otros Servicios </v>
          </cell>
          <cell r="N1810" t="str">
            <v>No</v>
          </cell>
          <cell r="O1810" t="str">
            <v>N/A</v>
          </cell>
          <cell r="P1810">
            <v>45408</v>
          </cell>
          <cell r="Q1810">
            <v>45411</v>
          </cell>
          <cell r="R1810">
            <v>45411</v>
          </cell>
          <cell r="S1810">
            <v>1</v>
          </cell>
          <cell r="T1810" t="str">
            <v>En Ejecución</v>
          </cell>
          <cell r="U1810" t="str">
            <v>LINA MARIA GAVIRIA HURTADO</v>
          </cell>
          <cell r="V1810">
            <v>52247497</v>
          </cell>
          <cell r="X1810" t="str">
            <v>Ricardo Alfonso Cantor Bossa</v>
          </cell>
          <cell r="Y1810">
            <v>80797050</v>
          </cell>
          <cell r="Z1810" t="str">
            <v>N/A</v>
          </cell>
          <cell r="AC1810" t="str">
            <v>N/A - Valor Cero / Coproducción</v>
          </cell>
          <cell r="AE1810">
            <v>0</v>
          </cell>
          <cell r="AF1810">
            <v>0</v>
          </cell>
          <cell r="AI1810" t="str">
            <v>N/A</v>
          </cell>
          <cell r="AJ1810"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vigente para el uso del espacio público (...)</v>
          </cell>
          <cell r="AK1810" t="str">
            <v>MI PRODUCTORA S.A.S.</v>
          </cell>
          <cell r="AL1810">
            <v>900734598</v>
          </cell>
          <cell r="AM1810" t="str">
            <v>PUFA-113-2024</v>
          </cell>
          <cell r="AP1810" t="str">
            <v>SECOP II</v>
          </cell>
          <cell r="AS1810" t="str">
            <v>Falso</v>
          </cell>
          <cell r="AU1810" t="str">
            <v>SI</v>
          </cell>
          <cell r="AV1810" t="str">
            <v>Septiembre</v>
          </cell>
          <cell r="AW1810" t="e">
            <v>#N/A</v>
          </cell>
          <cell r="AX1810">
            <v>45411</v>
          </cell>
          <cell r="AY1810" t="str">
            <v>#REF!</v>
          </cell>
          <cell r="AZ1810" t="str">
            <v>CO1.PCCNTR.6261659</v>
          </cell>
        </row>
        <row r="1811">
          <cell r="D1811" t="str">
            <v>PUFA-114-2024</v>
          </cell>
          <cell r="E1811" t="str">
            <v>LINA MARIA GAVIRIA HURTADO</v>
          </cell>
          <cell r="F1811" t="str">
            <v>Subdirección de las Artes</v>
          </cell>
          <cell r="G1811" t="str">
            <v>Gerencia de Artes Audiovisuales</v>
          </cell>
          <cell r="H1811" t="str">
            <v>GERENTE DE ARTES AUDIOVISUALES</v>
          </cell>
          <cell r="I1811" t="str">
            <v>Contratación Directa</v>
          </cell>
          <cell r="J1811" t="str">
            <v>Contratación directa.</v>
          </cell>
          <cell r="K1811" t="str">
            <v>Prestación de servicios</v>
          </cell>
          <cell r="L1811" t="str">
            <v>17 17. Contrato de Prestación de Servicios</v>
          </cell>
          <cell r="M1811" t="str">
            <v xml:space="preserve">49 49-Otros Servicios </v>
          </cell>
          <cell r="N1811" t="str">
            <v>No</v>
          </cell>
          <cell r="O1811" t="str">
            <v>N/A</v>
          </cell>
          <cell r="P1811">
            <v>45408</v>
          </cell>
          <cell r="Q1811">
            <v>45410</v>
          </cell>
          <cell r="R1811">
            <v>45410</v>
          </cell>
          <cell r="S1811">
            <v>1</v>
          </cell>
          <cell r="T1811" t="str">
            <v>En Ejecución</v>
          </cell>
          <cell r="U1811" t="str">
            <v>LINA MARIA GAVIRIA HURTADO</v>
          </cell>
          <cell r="V1811">
            <v>52247497</v>
          </cell>
          <cell r="X1811" t="str">
            <v>Ricardo Alfonso Cantor Bossa</v>
          </cell>
          <cell r="Y1811">
            <v>80797050</v>
          </cell>
          <cell r="Z1811" t="str">
            <v>N/A</v>
          </cell>
          <cell r="AC1811" t="str">
            <v>N/A - Valor Cero / Coproducción</v>
          </cell>
          <cell r="AE1811">
            <v>0</v>
          </cell>
          <cell r="AF1811">
            <v>0</v>
          </cell>
          <cell r="AI1811" t="str">
            <v>N/A</v>
          </cell>
          <cell r="AJ1811" t="str">
            <v>El IDARTES se compromete a gestionar las solicitudes de Permiso Unificado de Filmaciones Audiovisuales - PUFA y conceder a EJE PRODUCCIONES SAS el uso y aprovechamiento económico de los espacios públicos para filmaciones audiovisuales registrados y aprobados a través de la Comisión Fílmica de Bogotá - CFB y EJE PRODUCCIONES SAS acepta pagar la respectiva retribución económica y cumplir con las condiciones establecidas por el IDARTES y la normatividad vigente para el uso del espacio público...</v>
          </cell>
          <cell r="AK1811" t="str">
            <v>EJE PRODUCCIONES FILMS SAS</v>
          </cell>
          <cell r="AL1811">
            <v>901449366</v>
          </cell>
          <cell r="AM1811" t="str">
            <v>PUFA-114-2024</v>
          </cell>
          <cell r="AP1811" t="str">
            <v>SECOP II</v>
          </cell>
          <cell r="AS1811" t="str">
            <v>Falso</v>
          </cell>
          <cell r="AU1811" t="str">
            <v>SI</v>
          </cell>
          <cell r="AV1811" t="str">
            <v>Septiembre</v>
          </cell>
          <cell r="AW1811" t="e">
            <v>#N/A</v>
          </cell>
          <cell r="AX1811">
            <v>45410</v>
          </cell>
          <cell r="AY1811" t="str">
            <v>#REF!</v>
          </cell>
          <cell r="AZ1811" t="str">
            <v>CO1.PCCNTR.6262420</v>
          </cell>
        </row>
        <row r="1812">
          <cell r="D1812" t="str">
            <v>PUFA-115-2024</v>
          </cell>
          <cell r="E1812" t="str">
            <v>LINA MARIA GAVIRIA HURTADO</v>
          </cell>
          <cell r="F1812" t="str">
            <v>Subdirección de las Artes</v>
          </cell>
          <cell r="G1812" t="str">
            <v>Gerencia de Artes Audiovisuales</v>
          </cell>
          <cell r="H1812" t="str">
            <v>GERENTE DE ARTES AUDIOVISUALES</v>
          </cell>
          <cell r="I1812" t="str">
            <v>Contratación Directa</v>
          </cell>
          <cell r="J1812" t="str">
            <v>Contratación directa.</v>
          </cell>
          <cell r="K1812" t="str">
            <v>Prestación de servicios</v>
          </cell>
          <cell r="L1812" t="str">
            <v>17 17. Contrato de Prestación de Servicios</v>
          </cell>
          <cell r="M1812" t="str">
            <v xml:space="preserve">49 49-Otros Servicios </v>
          </cell>
          <cell r="N1812" t="str">
            <v>No</v>
          </cell>
          <cell r="O1812" t="str">
            <v>N/A</v>
          </cell>
          <cell r="P1812">
            <v>45408</v>
          </cell>
          <cell r="Q1812">
            <v>45409</v>
          </cell>
          <cell r="R1812">
            <v>45409</v>
          </cell>
          <cell r="S1812">
            <v>1</v>
          </cell>
          <cell r="T1812" t="str">
            <v>En Ejecución</v>
          </cell>
          <cell r="U1812" t="str">
            <v>LINA MARIA GAVIRIA HURTADO</v>
          </cell>
          <cell r="V1812">
            <v>52247497</v>
          </cell>
          <cell r="X1812" t="str">
            <v>Ricardo Alfonso Cantor Bossa</v>
          </cell>
          <cell r="Y1812">
            <v>80797050</v>
          </cell>
          <cell r="Z1812" t="str">
            <v>N/A</v>
          </cell>
          <cell r="AC1812" t="str">
            <v>N/A - Valor Cero / Coproducción</v>
          </cell>
          <cell r="AE1812">
            <v>0</v>
          </cell>
          <cell r="AF1812">
            <v>0</v>
          </cell>
          <cell r="AI1812" t="str">
            <v>N/A</v>
          </cell>
          <cell r="AJ1812" t="str">
            <v>El IDARTES se compromete a gestionar las solicitudes de Permiso Unificado de Filmaciones Audiovisuales - PUFA y conceder a EJE PRODUCCIONES SAS el uso y aprovechamiento económico de los espacios públicos para filmaciones audiovisuales registrados y aprobados a través de la Comisión Fílmica de Bogotá - CFB y EJE PRODUCCIONES SAS acepta pagar la respectiva retribución económica y cumplir con las condiciones establecidas por el IDARTES y la normatividad vigente para el uso del espacio (...)</v>
          </cell>
          <cell r="AK1812" t="str">
            <v>EJE PRODUCCIONES FILMS SAS</v>
          </cell>
          <cell r="AL1812">
            <v>901449366</v>
          </cell>
          <cell r="AM1812" t="str">
            <v>PUFA-115-2024</v>
          </cell>
          <cell r="AP1812" t="str">
            <v>SECOP II</v>
          </cell>
          <cell r="AS1812" t="str">
            <v>Falso</v>
          </cell>
          <cell r="AU1812" t="str">
            <v>SI</v>
          </cell>
          <cell r="AV1812" t="str">
            <v>Septiembre</v>
          </cell>
          <cell r="AW1812" t="e">
            <v>#N/A</v>
          </cell>
          <cell r="AX1812">
            <v>45409</v>
          </cell>
          <cell r="AY1812" t="str">
            <v>#REF!</v>
          </cell>
          <cell r="AZ1812" t="str">
            <v>CO1.PCCNTR.6263003</v>
          </cell>
        </row>
        <row r="1813">
          <cell r="D1813" t="str">
            <v>PUFA-116-2024</v>
          </cell>
          <cell r="E1813" t="str">
            <v>LINA MARIA GAVIRIA HURTADO</v>
          </cell>
          <cell r="F1813" t="str">
            <v>Subdirección de las Artes</v>
          </cell>
          <cell r="G1813" t="str">
            <v>Gerencia de Artes Audiovisuales</v>
          </cell>
          <cell r="H1813" t="str">
            <v>GERENTE DE ARTES AUDIOVISUALES</v>
          </cell>
          <cell r="I1813" t="str">
            <v>Contratación Directa</v>
          </cell>
          <cell r="J1813" t="str">
            <v>Contratación directa.</v>
          </cell>
          <cell r="K1813" t="str">
            <v>Prestación de servicios</v>
          </cell>
          <cell r="L1813" t="str">
            <v>17 17. Contrato de Prestación de Servicios</v>
          </cell>
          <cell r="M1813" t="str">
            <v xml:space="preserve">49 49-Otros Servicios </v>
          </cell>
          <cell r="N1813" t="str">
            <v>No</v>
          </cell>
          <cell r="O1813" t="str">
            <v>N/A</v>
          </cell>
          <cell r="P1813">
            <v>45408</v>
          </cell>
          <cell r="Q1813">
            <v>45409</v>
          </cell>
          <cell r="R1813">
            <v>45409</v>
          </cell>
          <cell r="S1813">
            <v>1</v>
          </cell>
          <cell r="T1813" t="str">
            <v>En Ejecución</v>
          </cell>
          <cell r="U1813" t="str">
            <v>LINA MARIA GAVIRIA HURTADO</v>
          </cell>
          <cell r="V1813">
            <v>52247497</v>
          </cell>
          <cell r="X1813" t="str">
            <v>Ricardo Alfonso Cantor Bossa</v>
          </cell>
          <cell r="Y1813">
            <v>80797050</v>
          </cell>
          <cell r="Z1813" t="str">
            <v>N/A</v>
          </cell>
          <cell r="AC1813" t="str">
            <v>N/A - Valor Cero / Coproducción</v>
          </cell>
          <cell r="AE1813">
            <v>0</v>
          </cell>
          <cell r="AF1813">
            <v>0</v>
          </cell>
          <cell r="AI1813" t="str">
            <v>N/A</v>
          </cell>
          <cell r="AJ1813" t="str">
            <v>El IDARTES se compromete a gestionar las solicitudes de Permiso Unificado de Filmaciones Audiovisuales - PUFA y conceder a EJE PRODUCCIONES SAS el uso y aprovechamiento económico de los espacios públicos para filmaciones audiovisuales registrados y aprobados a través de la Comisión Fílmica de Bogotá - CFB y EJE PRODUCCIONES SAS acepta pagar la respectiva retribución económica y cumplir con las condiciones establecidas por el IDARTES y la normatividad vigente para el uso del espacio (...)</v>
          </cell>
          <cell r="AK1813" t="str">
            <v>EJE PRODUCCIONES FILMS SAS</v>
          </cell>
          <cell r="AL1813">
            <v>901449366</v>
          </cell>
          <cell r="AM1813" t="str">
            <v>PUFA-116-2024</v>
          </cell>
          <cell r="AP1813" t="str">
            <v>SECOP II</v>
          </cell>
          <cell r="AS1813" t="str">
            <v>Falso</v>
          </cell>
          <cell r="AU1813" t="str">
            <v>SI</v>
          </cell>
          <cell r="AV1813" t="str">
            <v>Septiembre</v>
          </cell>
          <cell r="AW1813" t="e">
            <v>#N/A</v>
          </cell>
          <cell r="AX1813">
            <v>45409</v>
          </cell>
          <cell r="AY1813" t="str">
            <v>#REF!</v>
          </cell>
          <cell r="AZ1813" t="str">
            <v>CO1.PCCNTR.6263037</v>
          </cell>
        </row>
        <row r="1814">
          <cell r="D1814" t="str">
            <v>1598-2024</v>
          </cell>
          <cell r="E1814" t="str">
            <v>ALBA YANETH REYES SUÁREZ</v>
          </cell>
          <cell r="F1814" t="str">
            <v>Subdirección de Formación Artistica</v>
          </cell>
          <cell r="G1814" t="str">
            <v>Subdirección de Formación Artística</v>
          </cell>
          <cell r="H1814" t="str">
            <v>Programa Crea</v>
          </cell>
          <cell r="I1814" t="str">
            <v>Contratación Directa</v>
          </cell>
          <cell r="J1814" t="str">
            <v>Contratación directa.</v>
          </cell>
          <cell r="K1814" t="str">
            <v>Prestación de servicios</v>
          </cell>
          <cell r="N1814" t="str">
            <v>Si</v>
          </cell>
          <cell r="O1814" t="str">
            <v>Contrato Prestación de Servicios Profesionales</v>
          </cell>
          <cell r="P1814">
            <v>45409</v>
          </cell>
          <cell r="Q1814">
            <v>45411</v>
          </cell>
          <cell r="R1814">
            <v>45649</v>
          </cell>
          <cell r="S1814">
            <v>235</v>
          </cell>
          <cell r="T1814" t="str">
            <v>En Ejecución</v>
          </cell>
          <cell r="U1814" t="str">
            <v>ALBA YANETH REYES SUÁREZ</v>
          </cell>
          <cell r="X1814" t="str">
            <v>ALBA YANETH REYES SUAREZ</v>
          </cell>
          <cell r="Z1814" t="str">
            <v>Inversión</v>
          </cell>
          <cell r="AA1814">
            <v>2020110010061</v>
          </cell>
          <cell r="AC1814" t="str">
            <v>O23011601140000007619</v>
          </cell>
          <cell r="AF1814">
            <v>48847867</v>
          </cell>
          <cell r="AI1814" t="str">
            <v>$ 5.572.000,00</v>
          </cell>
          <cell r="AJ1814"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814" t="str">
            <v>PAOLA ANDREA ACEVEDO</v>
          </cell>
          <cell r="AL1814">
            <v>1030579667</v>
          </cell>
          <cell r="AM1814" t="str">
            <v>1598-2024</v>
          </cell>
          <cell r="AP1814" t="str">
            <v>SECOP II</v>
          </cell>
          <cell r="AS1814" t="str">
            <v>Falso</v>
          </cell>
          <cell r="AU1814" t="str">
            <v>SI</v>
          </cell>
          <cell r="AV1814" t="str">
            <v>Abril</v>
          </cell>
          <cell r="AW1814" t="e">
            <v>#N/A</v>
          </cell>
          <cell r="AX1814">
            <v>45649</v>
          </cell>
          <cell r="AY1814" t="str">
            <v>#REF!</v>
          </cell>
          <cell r="AZ1814" t="str">
            <v>CO1.PCCNTR.6261794</v>
          </cell>
        </row>
        <row r="1815">
          <cell r="D1815" t="str">
            <v>1640-2024</v>
          </cell>
          <cell r="E1815" t="str">
            <v>ALBA YANETH REYES SUÁREZ</v>
          </cell>
          <cell r="F1815" t="str">
            <v>Subdirección de Formación Artistica</v>
          </cell>
          <cell r="G1815" t="str">
            <v>Subdirección de Formación Artística</v>
          </cell>
          <cell r="H1815" t="str">
            <v>Programa Crea</v>
          </cell>
          <cell r="I1815" t="str">
            <v>Contratación Directa</v>
          </cell>
          <cell r="J1815" t="str">
            <v>Contratación directa.</v>
          </cell>
          <cell r="K1815" t="str">
            <v>Prestación de servicios</v>
          </cell>
          <cell r="N1815" t="str">
            <v>Si</v>
          </cell>
          <cell r="O1815" t="str">
            <v>Contrato Prestación de Servicios Profesionales</v>
          </cell>
          <cell r="P1815">
            <v>45409</v>
          </cell>
          <cell r="Q1815">
            <v>45411</v>
          </cell>
          <cell r="R1815">
            <v>45641</v>
          </cell>
          <cell r="S1815">
            <v>227</v>
          </cell>
          <cell r="T1815" t="str">
            <v>En Ejecución</v>
          </cell>
          <cell r="U1815" t="str">
            <v>ALBA YANETH REYES SUÁREZ</v>
          </cell>
          <cell r="X1815" t="str">
            <v>ALBA YANETH REYES SUAREZ</v>
          </cell>
          <cell r="Z1815" t="str">
            <v>Inversión</v>
          </cell>
          <cell r="AA1815">
            <v>2020110010061</v>
          </cell>
          <cell r="AC1815" t="str">
            <v>O23011601140000007619</v>
          </cell>
          <cell r="AF1815">
            <v>47362000</v>
          </cell>
          <cell r="AI1815" t="str">
            <v>$ 5.572.000,00</v>
          </cell>
          <cell r="AJ1815" t="str">
            <v>Prestar los servicios profesionales al IDARTES - Subdirección de Formación Artística, en actividades relacionadas con la gestión, posicionamiento y administración de los Centros de Formación y Creación artística del Programa CREA en la localidad asignada, acorde con los requerimientos de la dependencia.</v>
          </cell>
          <cell r="AK1815" t="str">
            <v>JENNY LUCILA TRUJILLO VALDERRAMA</v>
          </cell>
          <cell r="AL1815">
            <v>31929827</v>
          </cell>
          <cell r="AM1815" t="str">
            <v>1640-2024</v>
          </cell>
          <cell r="AP1815" t="str">
            <v>SECOP II</v>
          </cell>
          <cell r="AS1815" t="str">
            <v>Falso</v>
          </cell>
          <cell r="AU1815" t="str">
            <v>SI</v>
          </cell>
          <cell r="AV1815" t="str">
            <v>Abril</v>
          </cell>
          <cell r="AW1815" t="e">
            <v>#N/A</v>
          </cell>
          <cell r="AX1815">
            <v>45641</v>
          </cell>
          <cell r="AY1815" t="str">
            <v>#REF!</v>
          </cell>
          <cell r="AZ1815" t="str">
            <v>CO1.PCCNTR.6261557</v>
          </cell>
        </row>
        <row r="1816">
          <cell r="D1816" t="str">
            <v>1588-2024</v>
          </cell>
          <cell r="E1816" t="str">
            <v>LINA MARIA GAVIRIA HURTADO</v>
          </cell>
          <cell r="F1816" t="str">
            <v>Subdirección de las Artes</v>
          </cell>
          <cell r="I1816" t="str">
            <v>Contratación Directa</v>
          </cell>
          <cell r="J1816" t="str">
            <v>Contratación directa.</v>
          </cell>
          <cell r="K1816" t="str">
            <v>Prestación de servicios</v>
          </cell>
          <cell r="N1816" t="str">
            <v>Si</v>
          </cell>
          <cell r="O1816" t="str">
            <v>Contrato Prestación de Servicios Apoyo a la Gestión</v>
          </cell>
          <cell r="P1816">
            <v>45411</v>
          </cell>
          <cell r="Q1816">
            <v>45414</v>
          </cell>
          <cell r="R1816">
            <v>45687</v>
          </cell>
          <cell r="S1816">
            <v>269</v>
          </cell>
          <cell r="T1816" t="str">
            <v>En Ejecución</v>
          </cell>
          <cell r="U1816" t="str">
            <v>LINA MARIA GAVIRIA HURTADO</v>
          </cell>
          <cell r="X1816" t="str">
            <v>LINA MARIA GAVIRIA HURTADO</v>
          </cell>
          <cell r="Z1816" t="str">
            <v>Inversión</v>
          </cell>
          <cell r="AA1816">
            <v>2020110010063</v>
          </cell>
          <cell r="AC1816" t="str">
            <v>O23011601210000007585</v>
          </cell>
          <cell r="AF1816">
            <v>51883333</v>
          </cell>
          <cell r="AI1816" t="str">
            <v>$ 5.500.000,00</v>
          </cell>
          <cell r="AJ1816" t="str">
            <v>Prestar servicios de apoyo a la gestión de la Subdirección de las Artes - proyecto El Castillo de las Artes- en la planeación, implementación y seguimiento de las acciones enmarcadas en los procesos artísticos y/o culturales dirigidos a niños, niñas, adolescentes, sus familias y la comunidad</v>
          </cell>
          <cell r="AK1816" t="str">
            <v>Jasbleidy Salas Guzman</v>
          </cell>
          <cell r="AL1816">
            <v>52815788</v>
          </cell>
          <cell r="AM1816" t="str">
            <v>1588-2024</v>
          </cell>
          <cell r="AP1816" t="str">
            <v>SECOP II</v>
          </cell>
          <cell r="AS1816" t="str">
            <v>Falso</v>
          </cell>
          <cell r="AU1816" t="str">
            <v>SI</v>
          </cell>
          <cell r="AV1816" t="str">
            <v>Mayo</v>
          </cell>
          <cell r="AW1816" t="e">
            <v>#N/A</v>
          </cell>
          <cell r="AX1816">
            <v>45687</v>
          </cell>
          <cell r="AY1816" t="str">
            <v>#REF!</v>
          </cell>
          <cell r="AZ1816" t="str">
            <v>CO1.PCCNTR.6264740</v>
          </cell>
        </row>
        <row r="1817">
          <cell r="D1817" t="str">
            <v>1639-2024</v>
          </cell>
          <cell r="E1817" t="str">
            <v>ALBA YANETH REYES SUÁREZ</v>
          </cell>
          <cell r="F1817" t="str">
            <v>Subdirección de Formación Artistica</v>
          </cell>
          <cell r="G1817" t="str">
            <v>Subdirección de Formación Artística</v>
          </cell>
          <cell r="H1817" t="str">
            <v>Programa Crea</v>
          </cell>
          <cell r="I1817" t="str">
            <v>Contratación Directa</v>
          </cell>
          <cell r="J1817" t="str">
            <v>Contratación directa.</v>
          </cell>
          <cell r="K1817" t="str">
            <v>Prestación de servicios</v>
          </cell>
          <cell r="N1817" t="str">
            <v>Si</v>
          </cell>
          <cell r="O1817" t="str">
            <v>Contrato Prestación de Servicios Profesionales</v>
          </cell>
          <cell r="P1817">
            <v>45411</v>
          </cell>
          <cell r="Q1817">
            <v>45414</v>
          </cell>
          <cell r="R1817">
            <v>45473</v>
          </cell>
          <cell r="S1817">
            <v>59</v>
          </cell>
          <cell r="T1817" t="str">
            <v>En Ejecución</v>
          </cell>
          <cell r="U1817" t="str">
            <v>ALBA YANETH REYES SUÁREZ</v>
          </cell>
          <cell r="X1817" t="str">
            <v>ALBA YANETH REYES SUAREZ</v>
          </cell>
          <cell r="Z1817" t="str">
            <v>Inversión</v>
          </cell>
          <cell r="AA1817">
            <v>2020110010061</v>
          </cell>
          <cell r="AC1817" t="str">
            <v>O23011601140000007619</v>
          </cell>
          <cell r="AF1817">
            <v>9717246</v>
          </cell>
          <cell r="AJ181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817" t="str">
            <v>CATALINA SAAVEDRA GÓMEZ</v>
          </cell>
          <cell r="AL1817">
            <v>1020737534</v>
          </cell>
          <cell r="AM1817" t="str">
            <v>1639-2024</v>
          </cell>
          <cell r="AP1817" t="str">
            <v>SECOP II</v>
          </cell>
          <cell r="AS1817" t="str">
            <v>Falso</v>
          </cell>
          <cell r="AU1817" t="str">
            <v>SI</v>
          </cell>
          <cell r="AV1817" t="str">
            <v>Mayo</v>
          </cell>
          <cell r="AW1817" t="e">
            <v>#N/A</v>
          </cell>
          <cell r="AX1817">
            <v>45473</v>
          </cell>
          <cell r="AY1817" t="str">
            <v>#REF!</v>
          </cell>
          <cell r="AZ1817" t="str">
            <v>CO1.PCCNTR.6264639</v>
          </cell>
        </row>
        <row r="1818">
          <cell r="D1818" t="str">
            <v>1687-2024</v>
          </cell>
          <cell r="E1818" t="str">
            <v>ANDRES FELIPE ALBARRACIN RODRIGUEZ</v>
          </cell>
          <cell r="F1818" t="str">
            <v>Subdirección Administrativa y Financiera</v>
          </cell>
          <cell r="I1818" t="str">
            <v>Contratación Directa</v>
          </cell>
          <cell r="J1818" t="str">
            <v>Contratación directa.</v>
          </cell>
          <cell r="K1818" t="str">
            <v>Prestación de servicios</v>
          </cell>
          <cell r="N1818" t="str">
            <v>Si</v>
          </cell>
          <cell r="O1818" t="str">
            <v>Contrato Prestación de Servicios Apoyo a la Gestión</v>
          </cell>
          <cell r="P1818">
            <v>45411</v>
          </cell>
          <cell r="Q1818">
            <v>45418</v>
          </cell>
          <cell r="R1818">
            <v>45688</v>
          </cell>
          <cell r="S1818">
            <v>266</v>
          </cell>
          <cell r="T1818" t="str">
            <v>En Ejecución</v>
          </cell>
          <cell r="U1818" t="str">
            <v>ANDRES FELIPE ALBARRACIN RODRIGUEZ</v>
          </cell>
          <cell r="X1818" t="str">
            <v>NEVER DEL CRISTO AVENDANO MENDEZ</v>
          </cell>
          <cell r="Z1818" t="str">
            <v>Inversión</v>
          </cell>
          <cell r="AA1818">
            <v>2020110010376</v>
          </cell>
          <cell r="AC1818" t="str">
            <v>O23011605560000007902</v>
          </cell>
          <cell r="AF1818">
            <v>34996482</v>
          </cell>
          <cell r="AI1818" t="str">
            <v>$ 3.976.873,00</v>
          </cell>
          <cell r="AJ1818" t="str">
            <v>Prestar servicio de apoyo a la gestión al Instituto Distrital de las Artes- IDARTES - Subdirección Administrativa y Financiera - área de Almacén General, en actividades administrativas, operativas y de control, relacionadas con los registros de ingresos, egresos, plaqueteos, bajas, control de inventarios, y demás obligaciones relacionadas.</v>
          </cell>
          <cell r="AK1818" t="str">
            <v>Mauricio Garcia Esguerra</v>
          </cell>
          <cell r="AL1818">
            <v>80265554</v>
          </cell>
          <cell r="AM1818" t="str">
            <v>1687-2024</v>
          </cell>
          <cell r="AP1818" t="str">
            <v>SECOP II</v>
          </cell>
          <cell r="AS1818" t="str">
            <v>Falso</v>
          </cell>
          <cell r="AU1818" t="str">
            <v>SI</v>
          </cell>
          <cell r="AV1818" t="str">
            <v>Mayo</v>
          </cell>
          <cell r="AW1818" t="e">
            <v>#N/A</v>
          </cell>
          <cell r="AX1818">
            <v>45688</v>
          </cell>
          <cell r="AY1818" t="str">
            <v>#REF!</v>
          </cell>
          <cell r="AZ1818" t="str">
            <v>CO1.PCCNTR.6250620</v>
          </cell>
        </row>
        <row r="1819">
          <cell r="D1819" t="str">
            <v>1693-2024</v>
          </cell>
          <cell r="E1819" t="str">
            <v>ANDRES FELIPE ALBARRACIN RODRIGUEZ</v>
          </cell>
          <cell r="F1819" t="str">
            <v>Subdirección Administrativa y Financiera</v>
          </cell>
          <cell r="I1819" t="str">
            <v>Contratación Directa</v>
          </cell>
          <cell r="J1819" t="str">
            <v>Contratación directa.</v>
          </cell>
          <cell r="K1819" t="str">
            <v>Prestación de servicios</v>
          </cell>
          <cell r="N1819" t="str">
            <v>Si</v>
          </cell>
          <cell r="O1819" t="str">
            <v>Contrato Prestación de Servicios Apoyo a la Gestión</v>
          </cell>
          <cell r="P1819">
            <v>45411</v>
          </cell>
          <cell r="Q1819">
            <v>45414</v>
          </cell>
          <cell r="R1819">
            <v>45688</v>
          </cell>
          <cell r="S1819">
            <v>270</v>
          </cell>
          <cell r="T1819" t="str">
            <v>En Ejecución</v>
          </cell>
          <cell r="U1819" t="str">
            <v>ANDRES FELIPE ALBARRACIN RODRIGUEZ</v>
          </cell>
          <cell r="X1819" t="str">
            <v>JOSE ALEJANDRO LEON CARDENAS</v>
          </cell>
          <cell r="Z1819" t="str">
            <v>Inversión</v>
          </cell>
          <cell r="AA1819">
            <v>2020110010376</v>
          </cell>
          <cell r="AC1819" t="str">
            <v>O23011605560000007902</v>
          </cell>
          <cell r="AF1819">
            <v>31669542</v>
          </cell>
          <cell r="AI1819" t="str">
            <v>$ 3.545.098,00</v>
          </cell>
          <cell r="AJ1819" t="str">
            <v>Prestar servicios de apoyo a la gestión para el Instituto Distrital de las Artes -IDARTES, Subdirección Administrativa y Financiera, en la unidad de gestión de Contabilidad, en actividades asociadas al proceso de gestión documental y archivo, así como la radicación de toda la documentación generada en la unidad.</v>
          </cell>
          <cell r="AK1819" t="str">
            <v>EMILIO PULIDO ARAQUE</v>
          </cell>
          <cell r="AL1819">
            <v>19294606</v>
          </cell>
          <cell r="AM1819" t="str">
            <v>1693-2024</v>
          </cell>
          <cell r="AP1819" t="str">
            <v>SECOP II</v>
          </cell>
          <cell r="AS1819" t="str">
            <v>Falso</v>
          </cell>
          <cell r="AU1819" t="str">
            <v>SI</v>
          </cell>
          <cell r="AV1819" t="str">
            <v>Mayo</v>
          </cell>
          <cell r="AW1819" t="e">
            <v>#N/A</v>
          </cell>
          <cell r="AX1819">
            <v>45688</v>
          </cell>
          <cell r="AY1819" t="str">
            <v>#REF!</v>
          </cell>
          <cell r="AZ1819" t="str">
            <v>CO1.PCCNTR.6266844</v>
          </cell>
        </row>
        <row r="1820">
          <cell r="D1820" t="str">
            <v>1702-2024</v>
          </cell>
          <cell r="E1820" t="str">
            <v>ANDRES FELIPE ALBARRACIN RODRIGUEZ</v>
          </cell>
          <cell r="F1820" t="str">
            <v>Subdirección Administrativa y Financiera</v>
          </cell>
          <cell r="I1820" t="str">
            <v>Contratación Directa</v>
          </cell>
          <cell r="J1820" t="str">
            <v>Contratación directa.</v>
          </cell>
          <cell r="K1820" t="str">
            <v>Prestación de servicios</v>
          </cell>
          <cell r="N1820" t="str">
            <v>Si</v>
          </cell>
          <cell r="O1820" t="str">
            <v>Contrato Prestación de Servicios Profesionales</v>
          </cell>
          <cell r="P1820">
            <v>45411</v>
          </cell>
          <cell r="Q1820">
            <v>45411</v>
          </cell>
          <cell r="R1820">
            <v>45688</v>
          </cell>
          <cell r="S1820">
            <v>273</v>
          </cell>
          <cell r="T1820" t="str">
            <v>En Ejecución</v>
          </cell>
          <cell r="U1820" t="str">
            <v>ANDRES FELIPE ALBARRACIN RODRIGUEZ</v>
          </cell>
          <cell r="X1820" t="str">
            <v>JOSE ALEJANDRO LEON CARDENAS</v>
          </cell>
          <cell r="Z1820" t="str">
            <v>Inversión</v>
          </cell>
          <cell r="AA1820">
            <v>2020110010376</v>
          </cell>
          <cell r="AC1820" t="str">
            <v>O23011605560000007902</v>
          </cell>
          <cell r="AF1820">
            <v>45783192</v>
          </cell>
          <cell r="AI1820" t="str">
            <v>$ 5.068.249,00</v>
          </cell>
          <cell r="AJ1820" t="str">
            <v>Prestar servicios profesionales al instituto distrital de las artes IDARTES - subdirección administrativa y financiera - en la unidad de gestión de contabilidad, para la realización de las conciliaciones de inventarios, propiedad, planta y equipo y demás activos, frente a los reportes emitidos por Almacén y a temas inherentes a la unidad.</v>
          </cell>
          <cell r="AK1820" t="str">
            <v>Milton David Ortiz Romero</v>
          </cell>
          <cell r="AL1820">
            <v>1070977413</v>
          </cell>
          <cell r="AM1820" t="str">
            <v>1702-2024</v>
          </cell>
          <cell r="AP1820" t="str">
            <v>SECOP II</v>
          </cell>
          <cell r="AS1820" t="str">
            <v>Falso</v>
          </cell>
          <cell r="AU1820" t="str">
            <v>SI</v>
          </cell>
          <cell r="AV1820" t="str">
            <v>Abril</v>
          </cell>
          <cell r="AW1820" t="e">
            <v>#N/A</v>
          </cell>
          <cell r="AX1820">
            <v>45688</v>
          </cell>
          <cell r="AY1820" t="str">
            <v>#REF!</v>
          </cell>
          <cell r="AZ1820" t="str">
            <v>CO1.PCCNTR.6250728</v>
          </cell>
        </row>
        <row r="1821">
          <cell r="D1821" t="str">
            <v>1711-2024</v>
          </cell>
          <cell r="E1821" t="str">
            <v>SILVIA OSPINA HENAO</v>
          </cell>
          <cell r="F1821" t="str">
            <v>Subdirección de Equipamientos Culturales</v>
          </cell>
          <cell r="I1821" t="str">
            <v>Contratación Directa</v>
          </cell>
          <cell r="J1821" t="str">
            <v>Contratación directa.</v>
          </cell>
          <cell r="K1821" t="str">
            <v>Prestación de servicios</v>
          </cell>
          <cell r="N1821" t="str">
            <v>Si</v>
          </cell>
          <cell r="O1821" t="str">
            <v>Contrato Prestación de Servicios Profesionales</v>
          </cell>
          <cell r="P1821">
            <v>45411</v>
          </cell>
          <cell r="Q1821">
            <v>45414</v>
          </cell>
          <cell r="R1821">
            <v>45638</v>
          </cell>
          <cell r="S1821">
            <v>221</v>
          </cell>
          <cell r="T1821" t="str">
            <v>En Ejecución</v>
          </cell>
          <cell r="U1821" t="str">
            <v>SILVIA OSPINA HENAO</v>
          </cell>
          <cell r="X1821" t="str">
            <v>SILVIA OSPINA HENAO</v>
          </cell>
          <cell r="Z1821" t="str">
            <v>Inversión</v>
          </cell>
          <cell r="AA1821">
            <v>2020110010158</v>
          </cell>
          <cell r="AC1821" t="str">
            <v>O23011601210000007614</v>
          </cell>
          <cell r="AF1821">
            <v>33600000</v>
          </cell>
          <cell r="AI1821" t="str">
            <v>$ 4.480.000,00</v>
          </cell>
          <cell r="AJ1821" t="str">
            <v>Prestar servicios profesionales al IDARTES - Subdireccion de Equipamientos Culturales, en actividades asociadas al desarrollo e implementacion de la propuesta pedagogica y de territorializacion del Planetario de Bogota en el marco del Centro de Interes en Astronomia dentro del Convenio Interadministrativo No. 6083229 de 2024, suscrito con la Secretaria de Educacion del Distrito.</v>
          </cell>
          <cell r="AK1821" t="str">
            <v>Juan Camilo Camilo Carvajal</v>
          </cell>
          <cell r="AL1821">
            <v>1022393304</v>
          </cell>
          <cell r="AM1821" t="str">
            <v>1711-2024</v>
          </cell>
          <cell r="AP1821" t="str">
            <v>SECOP II</v>
          </cell>
          <cell r="AS1821" t="str">
            <v>Falso</v>
          </cell>
          <cell r="AU1821" t="str">
            <v>SI</v>
          </cell>
          <cell r="AV1821" t="str">
            <v>Mayo</v>
          </cell>
          <cell r="AW1821" t="e">
            <v>#N/A</v>
          </cell>
          <cell r="AX1821">
            <v>45638</v>
          </cell>
          <cell r="AY1821" t="str">
            <v>#REF!</v>
          </cell>
          <cell r="AZ1821" t="str">
            <v>CO1.PCCNTR.6254790</v>
          </cell>
        </row>
        <row r="1822">
          <cell r="D1822" t="str">
            <v>1726-2024</v>
          </cell>
          <cell r="E1822" t="str">
            <v>SILVIA OSPINA HENAO</v>
          </cell>
          <cell r="F1822" t="str">
            <v>Subdirección de Equipamientos Culturales</v>
          </cell>
          <cell r="I1822" t="str">
            <v>Contratación Directa</v>
          </cell>
          <cell r="J1822" t="str">
            <v>Contratación directa.</v>
          </cell>
          <cell r="K1822" t="str">
            <v>Prestación de servicios</v>
          </cell>
          <cell r="N1822" t="str">
            <v>Si</v>
          </cell>
          <cell r="O1822" t="str">
            <v>Contrato Prestación de Servicios Apoyo a la Gestión</v>
          </cell>
          <cell r="P1822">
            <v>45411</v>
          </cell>
          <cell r="Q1822">
            <v>45412</v>
          </cell>
          <cell r="R1822">
            <v>45688</v>
          </cell>
          <cell r="S1822">
            <v>271</v>
          </cell>
          <cell r="T1822" t="str">
            <v>En Ejecución</v>
          </cell>
          <cell r="U1822" t="str">
            <v>SILVIA OSPINA HENAO</v>
          </cell>
          <cell r="X1822" t="str">
            <v>SILVIA OSPINA HENAO</v>
          </cell>
          <cell r="Z1822" t="str">
            <v>Inversión</v>
          </cell>
          <cell r="AA1822">
            <v>2020110010158</v>
          </cell>
          <cell r="AC1822" t="str">
            <v>O23011601210000007614</v>
          </cell>
          <cell r="AF1822">
            <v>61750000</v>
          </cell>
          <cell r="AI1822" t="str">
            <v>$ 6.500.000,00</v>
          </cell>
          <cell r="AJ1822" t="str">
            <v>Prestar servicios de apoyo a la gestión al IDARTES - Subdirección de Equipamientos Culturales en las acciones asociadas a la planeación, implementación, ejecución y seguimiento de procesos operativos que permitan el adecuado acompañamiento al desarrollo de la programación de contenidos, logística de todas las actividades y el uso de los diferentes espacios del Planetario de Bogotá</v>
          </cell>
          <cell r="AK1822" t="str">
            <v>Javier Alexander Moreno González</v>
          </cell>
          <cell r="AL1822">
            <v>80933272</v>
          </cell>
          <cell r="AM1822" t="str">
            <v>1726-2024</v>
          </cell>
          <cell r="AP1822" t="str">
            <v>SECOP II</v>
          </cell>
          <cell r="AS1822" t="str">
            <v>Falso</v>
          </cell>
          <cell r="AU1822" t="str">
            <v>SI</v>
          </cell>
          <cell r="AV1822" t="str">
            <v>Abril</v>
          </cell>
          <cell r="AW1822" t="e">
            <v>#N/A</v>
          </cell>
          <cell r="AX1822">
            <v>45688</v>
          </cell>
          <cell r="AY1822" t="str">
            <v>#REF!</v>
          </cell>
          <cell r="AZ1822" t="str">
            <v>CO1.PCCNTR.6253269</v>
          </cell>
        </row>
        <row r="1823">
          <cell r="D1823" t="str">
            <v>1745-2024</v>
          </cell>
          <cell r="E1823" t="str">
            <v>LINA MARIA GAVIRIA HURTADO</v>
          </cell>
          <cell r="F1823" t="str">
            <v>Subdirección de las Artes</v>
          </cell>
          <cell r="I1823" t="str">
            <v>Contratación Directa</v>
          </cell>
          <cell r="J1823" t="str">
            <v>Contratación directa.</v>
          </cell>
          <cell r="K1823" t="str">
            <v>Prestación de servicios</v>
          </cell>
          <cell r="N1823" t="str">
            <v>Si</v>
          </cell>
          <cell r="O1823" t="str">
            <v>Contrato Prestación de Servicios Apoyo a la Gestión</v>
          </cell>
          <cell r="P1823">
            <v>45411</v>
          </cell>
          <cell r="Q1823">
            <v>45413</v>
          </cell>
          <cell r="R1823">
            <v>45695</v>
          </cell>
          <cell r="S1823">
            <v>277</v>
          </cell>
          <cell r="T1823" t="str">
            <v>En Ejecución</v>
          </cell>
          <cell r="U1823" t="str">
            <v>LINA MARIA GAVIRIA HURTADO</v>
          </cell>
          <cell r="X1823" t="str">
            <v>NATALIA ALEJANDRA LOPEZ PEREZ</v>
          </cell>
          <cell r="Z1823" t="str">
            <v>Inversión</v>
          </cell>
          <cell r="AA1823">
            <v>2020110010063</v>
          </cell>
          <cell r="AC1823" t="str">
            <v>O23011601210000007585</v>
          </cell>
          <cell r="AF1823">
            <v>33083033</v>
          </cell>
          <cell r="AI1823" t="str">
            <v>$ 3.583.000,00</v>
          </cell>
          <cell r="AJ1823" t="str">
            <v>Prestar servicios de apoyo a la gestion al Idartes - Subdireccion de las Artes - Gerencia de Artes Audiovisuales, en el seguimiento y verificacion del estado de los equipos especializados, asi mismo con las labores relacionadas con la planeacion y resena bibliografica de todos los eventos realizados en la Cinemateca de Bogota, acorde con los procesos y procedimientos establecidos por la entidad.</v>
          </cell>
          <cell r="AK1823" t="str">
            <v>Juan Sebastian Vargas Hilarion</v>
          </cell>
          <cell r="AL1823">
            <v>1013655478</v>
          </cell>
          <cell r="AM1823" t="str">
            <v>1745-2024</v>
          </cell>
          <cell r="AP1823" t="str">
            <v>SECOP II</v>
          </cell>
          <cell r="AS1823" t="str">
            <v>Falso</v>
          </cell>
          <cell r="AU1823" t="str">
            <v>SI</v>
          </cell>
          <cell r="AV1823" t="str">
            <v>Mayo</v>
          </cell>
          <cell r="AW1823" t="e">
            <v>#N/A</v>
          </cell>
          <cell r="AX1823">
            <v>45695</v>
          </cell>
          <cell r="AY1823" t="str">
            <v>#REF!</v>
          </cell>
          <cell r="AZ1823" t="str">
            <v>CO1.PCCNTR.6256277</v>
          </cell>
        </row>
        <row r="1824">
          <cell r="D1824" t="str">
            <v>1752-2024</v>
          </cell>
          <cell r="E1824" t="str">
            <v>ANDRES FELIPE ALBARRACIN RODRIGUEZ</v>
          </cell>
          <cell r="F1824" t="str">
            <v>Subdirección Administrativa y Financiera</v>
          </cell>
          <cell r="H1824" t="str">
            <v>Dirección General</v>
          </cell>
          <cell r="I1824" t="str">
            <v>Contratación Directa</v>
          </cell>
          <cell r="J1824" t="str">
            <v>Contratación directa.</v>
          </cell>
          <cell r="K1824" t="str">
            <v>Prestación de servicios</v>
          </cell>
          <cell r="N1824" t="str">
            <v>Si</v>
          </cell>
          <cell r="O1824" t="str">
            <v>Contrato Prestación de Servicios Profesionales</v>
          </cell>
          <cell r="P1824">
            <v>45411</v>
          </cell>
          <cell r="Q1824">
            <v>45414</v>
          </cell>
          <cell r="R1824">
            <v>45687</v>
          </cell>
          <cell r="S1824">
            <v>269</v>
          </cell>
          <cell r="T1824" t="str">
            <v>En Ejecución</v>
          </cell>
          <cell r="U1824" t="str">
            <v>ANDRES FELIPE ALBARRACIN RODRIGUEZ</v>
          </cell>
          <cell r="X1824" t="str">
            <v>PAOLA ANDREA MENDEZ HERNANDEZ</v>
          </cell>
          <cell r="Z1824" t="str">
            <v>Inversión</v>
          </cell>
          <cell r="AA1824">
            <v>2020110010376</v>
          </cell>
          <cell r="AC1824" t="str">
            <v>O23011605560000007902</v>
          </cell>
          <cell r="AF1824">
            <v>22333331</v>
          </cell>
          <cell r="AI1824" t="str">
            <v>$ 2.500.000,00</v>
          </cell>
          <cell r="AJ1824" t="str">
            <v>Prestar servicios profesionales al Instituto Distrital de las Artes- Idartes - Dirección General- Comunicaciones para la creación y adaptación de piezas gráficas de los eventos, actividades y programas institucionales, de conformidad con los lineamientos de la Entidad.</v>
          </cell>
          <cell r="AK1824" t="str">
            <v>Maria Paula Paez Pascua</v>
          </cell>
          <cell r="AL1824">
            <v>1000503400</v>
          </cell>
          <cell r="AM1824" t="str">
            <v>1752-2024</v>
          </cell>
          <cell r="AP1824" t="str">
            <v>SECOP II</v>
          </cell>
          <cell r="AS1824" t="str">
            <v>Falso</v>
          </cell>
          <cell r="AU1824" t="str">
            <v>SI</v>
          </cell>
          <cell r="AV1824" t="str">
            <v>Mayo</v>
          </cell>
          <cell r="AW1824" t="e">
            <v>#N/A</v>
          </cell>
          <cell r="AX1824">
            <v>45687</v>
          </cell>
          <cell r="AY1824" t="str">
            <v>#REF!</v>
          </cell>
          <cell r="AZ1824" t="str">
            <v>CO1.PCCNTR.6266816</v>
          </cell>
        </row>
        <row r="1825">
          <cell r="D1825" t="str">
            <v>1755-2024</v>
          </cell>
          <cell r="E1825" t="str">
            <v>SILVIA OSPINA HENAO</v>
          </cell>
          <cell r="F1825" t="str">
            <v>Subdirección de Equipamientos Culturales</v>
          </cell>
          <cell r="I1825" t="str">
            <v>Contratación Directa</v>
          </cell>
          <cell r="J1825" t="str">
            <v>Contratación directa.</v>
          </cell>
          <cell r="K1825" t="str">
            <v>Prestación de servicios</v>
          </cell>
          <cell r="N1825" t="str">
            <v>Si</v>
          </cell>
          <cell r="O1825" t="str">
            <v>Contrato Prestación de Servicios Apoyo a la Gestión</v>
          </cell>
          <cell r="P1825">
            <v>45411</v>
          </cell>
          <cell r="Q1825">
            <v>45418</v>
          </cell>
          <cell r="R1825">
            <v>45472</v>
          </cell>
          <cell r="S1825">
            <v>54</v>
          </cell>
          <cell r="T1825" t="str">
            <v>En Ejecución</v>
          </cell>
          <cell r="U1825" t="str">
            <v>SILVIA OSPINA HENAO</v>
          </cell>
          <cell r="X1825" t="str">
            <v>SILVIA OSPINA HENAO</v>
          </cell>
          <cell r="Z1825" t="str">
            <v>Inversión</v>
          </cell>
          <cell r="AA1825">
            <v>2020110010158</v>
          </cell>
          <cell r="AC1825" t="str">
            <v>O23011601210000007614</v>
          </cell>
          <cell r="AF1825">
            <v>6000000</v>
          </cell>
          <cell r="AJ1825"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1825" t="str">
            <v>Edicxon Giovani Peña Zarate</v>
          </cell>
          <cell r="AL1825">
            <v>1033732386</v>
          </cell>
          <cell r="AM1825" t="str">
            <v>1755-2024</v>
          </cell>
          <cell r="AP1825" t="str">
            <v>SECOP II</v>
          </cell>
          <cell r="AS1825" t="str">
            <v>Falso</v>
          </cell>
          <cell r="AU1825" t="str">
            <v>SI</v>
          </cell>
          <cell r="AV1825" t="str">
            <v>Mayo</v>
          </cell>
          <cell r="AW1825" t="e">
            <v>#N/A</v>
          </cell>
          <cell r="AX1825">
            <v>45472</v>
          </cell>
          <cell r="AY1825" t="str">
            <v>#REF!</v>
          </cell>
          <cell r="AZ1825" t="str">
            <v>CO1.PCCNTR.6261815</v>
          </cell>
        </row>
        <row r="1826">
          <cell r="D1826" t="str">
            <v>1764-2024</v>
          </cell>
          <cell r="E1826" t="str">
            <v>LINA MARIA GAVIRIA HURTADO</v>
          </cell>
          <cell r="F1826" t="str">
            <v>Subdirección de las Artes</v>
          </cell>
          <cell r="I1826" t="str">
            <v>Contratación Directa</v>
          </cell>
          <cell r="J1826" t="str">
            <v>Contratación directa.</v>
          </cell>
          <cell r="K1826" t="str">
            <v>Prestación de servicios</v>
          </cell>
          <cell r="N1826" t="str">
            <v>Si</v>
          </cell>
          <cell r="O1826" t="str">
            <v>Contrato Prestación de Servicios Apoyo a la Gestión</v>
          </cell>
          <cell r="P1826">
            <v>45411</v>
          </cell>
          <cell r="Q1826">
            <v>45418</v>
          </cell>
          <cell r="R1826">
            <v>45695</v>
          </cell>
          <cell r="S1826">
            <v>272</v>
          </cell>
          <cell r="T1826" t="str">
            <v>En Ejecución</v>
          </cell>
          <cell r="U1826" t="str">
            <v>LINA MARIA GAVIRIA HURTADO</v>
          </cell>
          <cell r="X1826" t="str">
            <v>RICARDO ALFONSO CANTOR BOSSA</v>
          </cell>
          <cell r="Z1826" t="str">
            <v>Inversión</v>
          </cell>
          <cell r="AA1826">
            <v>2020110010063</v>
          </cell>
          <cell r="AC1826" t="str">
            <v>O23011601210000007585</v>
          </cell>
          <cell r="AF1826">
            <v>20013466</v>
          </cell>
          <cell r="AI1826" t="str">
            <v>$ 2.092.000,00</v>
          </cell>
          <cell r="AJ1826" t="str">
            <v>Prestar servicios de apoyo a la gestión al Idartes - Subdirección de las Artes - Gerencia de Artes Audiovisuales, en las actividades asociadas a soporte técnico, planificación y ejecución de eventos y actividades programadas en la Cinemateca de Bogotá - El Tunal</v>
          </cell>
          <cell r="AK1826" t="str">
            <v>Julian Fernando Cano Lozano</v>
          </cell>
          <cell r="AL1826">
            <v>1007718438</v>
          </cell>
          <cell r="AM1826" t="str">
            <v>1764-2024</v>
          </cell>
          <cell r="AP1826" t="str">
            <v>SECOP II</v>
          </cell>
          <cell r="AS1826" t="str">
            <v>Falso</v>
          </cell>
          <cell r="AU1826" t="str">
            <v>SI</v>
          </cell>
          <cell r="AV1826" t="str">
            <v>Mayo</v>
          </cell>
          <cell r="AW1826" t="e">
            <v>#N/A</v>
          </cell>
          <cell r="AX1826">
            <v>45695</v>
          </cell>
          <cell r="AY1826" t="str">
            <v>#REF!</v>
          </cell>
          <cell r="AZ1826" t="str">
            <v>CO1.PCCNTR.6266604</v>
          </cell>
        </row>
        <row r="1827">
          <cell r="D1827" t="str">
            <v>1765-2024</v>
          </cell>
          <cell r="E1827" t="str">
            <v>LINA MARIA GAVIRIA HURTADO</v>
          </cell>
          <cell r="F1827" t="str">
            <v>Subdirección de las Artes</v>
          </cell>
          <cell r="I1827" t="str">
            <v>Contratación Directa</v>
          </cell>
          <cell r="J1827" t="str">
            <v>Contratación directa.</v>
          </cell>
          <cell r="K1827" t="str">
            <v>Prestación de servicios</v>
          </cell>
          <cell r="N1827" t="str">
            <v>Si</v>
          </cell>
          <cell r="O1827" t="str">
            <v>Contrato Prestación de Servicios Apoyo a la Gestión</v>
          </cell>
          <cell r="P1827">
            <v>45411</v>
          </cell>
          <cell r="Q1827">
            <v>45412</v>
          </cell>
          <cell r="R1827">
            <v>45687</v>
          </cell>
          <cell r="S1827">
            <v>271</v>
          </cell>
          <cell r="T1827" t="str">
            <v>En Ejecución</v>
          </cell>
          <cell r="U1827" t="str">
            <v>LINA MARIA GAVIRIA HURTADO</v>
          </cell>
          <cell r="X1827" t="str">
            <v>LIZ ALEJANDRA SORIANO WILCHES</v>
          </cell>
          <cell r="Z1827" t="str">
            <v>Inversión</v>
          </cell>
          <cell r="AA1827">
            <v>2020110010063</v>
          </cell>
          <cell r="AC1827" t="str">
            <v>O23011601210000007585</v>
          </cell>
          <cell r="AF1827">
            <v>52250000</v>
          </cell>
          <cell r="AI1827" t="str">
            <v>$ 5.500.000,00</v>
          </cell>
          <cell r="AJ1827" t="str">
            <v>Prestar servicios de apoyo a la gestión a la subdirección de las artes- Gerencia de Literatura en la ejecución de estrategias de acceso y circulación de la lectura, la escritura y la oralidad, acorde con los lineamientos de la entidad</v>
          </cell>
          <cell r="AK1827" t="str">
            <v>Lina Lizeth Alonso Castillo</v>
          </cell>
          <cell r="AL1827">
            <v>1031156708</v>
          </cell>
          <cell r="AM1827" t="str">
            <v>1765-2024</v>
          </cell>
          <cell r="AP1827" t="str">
            <v>SECOP II</v>
          </cell>
          <cell r="AS1827" t="str">
            <v>Falso</v>
          </cell>
          <cell r="AU1827" t="str">
            <v>SI</v>
          </cell>
          <cell r="AV1827" t="str">
            <v>Abril</v>
          </cell>
          <cell r="AW1827" t="e">
            <v>#N/A</v>
          </cell>
          <cell r="AX1827">
            <v>45687</v>
          </cell>
          <cell r="AY1827" t="str">
            <v>#REF!</v>
          </cell>
          <cell r="AZ1827" t="str">
            <v>CO1.PCCNTR.6268507</v>
          </cell>
        </row>
        <row r="1828">
          <cell r="D1828" t="str">
            <v>1766-2024</v>
          </cell>
          <cell r="E1828" t="str">
            <v>LINA MARIA GAVIRIA HURTADO</v>
          </cell>
          <cell r="F1828" t="str">
            <v>Subdirección de las Artes</v>
          </cell>
          <cell r="I1828" t="str">
            <v>Contratación Directa</v>
          </cell>
          <cell r="J1828" t="str">
            <v>Contratación directa.</v>
          </cell>
          <cell r="K1828" t="str">
            <v>Prestación de servicios</v>
          </cell>
          <cell r="N1828" t="str">
            <v>Si</v>
          </cell>
          <cell r="O1828" t="str">
            <v>Contrato Prestación de Servicios Profesionales</v>
          </cell>
          <cell r="P1828">
            <v>45411</v>
          </cell>
          <cell r="Q1828">
            <v>45412</v>
          </cell>
          <cell r="R1828">
            <v>45657</v>
          </cell>
          <cell r="S1828">
            <v>241</v>
          </cell>
          <cell r="T1828" t="str">
            <v>En Ejecución</v>
          </cell>
          <cell r="U1828" t="str">
            <v>LINA MARIA GAVIRIA HURTADO</v>
          </cell>
          <cell r="X1828" t="str">
            <v>MARIA CATALINA RODRIGUEZ ARIZA</v>
          </cell>
          <cell r="Z1828" t="str">
            <v>Inversión</v>
          </cell>
          <cell r="AA1828">
            <v>2020110010063</v>
          </cell>
          <cell r="AC1828" t="str">
            <v>O23011601210000007585</v>
          </cell>
          <cell r="AF1828">
            <v>59166667</v>
          </cell>
          <cell r="AI1828" t="str">
            <v>$ 7.100.000,00</v>
          </cell>
          <cell r="AJ1828" t="str">
            <v>Prestar servicios profesionales al IDARTES - Subdirección de las Artes - Gerencia de Artes Plásticas y Visuales para el desarrollo de actividades de orden misional orientadas hacia la planeación, implementación y seguimiento de estrategias y acciones relacionadas con las dimensiones de formación e investigación de la dependencia, acorde con los procesos y procedimientos de la entidad.</v>
          </cell>
          <cell r="AK1828" t="str">
            <v>Ivonn Stephani Revelo Bulla</v>
          </cell>
          <cell r="AL1828">
            <v>1015435130</v>
          </cell>
          <cell r="AM1828" t="str">
            <v>1766-2024</v>
          </cell>
          <cell r="AP1828" t="str">
            <v>SECOP II</v>
          </cell>
          <cell r="AS1828" t="str">
            <v>Falso</v>
          </cell>
          <cell r="AU1828" t="str">
            <v>SI</v>
          </cell>
          <cell r="AV1828" t="str">
            <v>Abril</v>
          </cell>
          <cell r="AW1828" t="e">
            <v>#N/A</v>
          </cell>
          <cell r="AX1828">
            <v>45657</v>
          </cell>
          <cell r="AY1828" t="str">
            <v>#REF!</v>
          </cell>
          <cell r="AZ1828" t="str">
            <v>CO1.PCCNTR.6268543</v>
          </cell>
        </row>
        <row r="1829">
          <cell r="D1829" t="str">
            <v>1771-2024</v>
          </cell>
          <cell r="E1829" t="str">
            <v>ALBA YANETH REYES SUÁREZ</v>
          </cell>
          <cell r="F1829" t="str">
            <v>Subdirección de Formación Artistica</v>
          </cell>
          <cell r="G1829" t="str">
            <v>Subdirección de Formación Artística</v>
          </cell>
          <cell r="H1829" t="str">
            <v>Programa Crea</v>
          </cell>
          <cell r="I1829" t="str">
            <v>Contratación Directa</v>
          </cell>
          <cell r="J1829" t="str">
            <v>Contratación directa.</v>
          </cell>
          <cell r="K1829" t="str">
            <v>Prestación de servicios</v>
          </cell>
          <cell r="N1829" t="str">
            <v>Si</v>
          </cell>
          <cell r="O1829" t="str">
            <v>Contrato Prestación de Servicios Profesionales</v>
          </cell>
          <cell r="P1829">
            <v>45411</v>
          </cell>
          <cell r="Q1829">
            <v>45414</v>
          </cell>
          <cell r="R1829">
            <v>45458</v>
          </cell>
          <cell r="S1829">
            <v>44</v>
          </cell>
          <cell r="T1829" t="str">
            <v>En Ejecución</v>
          </cell>
          <cell r="U1829" t="str">
            <v>ALBA YANETH REYES SUÁREZ</v>
          </cell>
          <cell r="X1829" t="str">
            <v>GERALDHIN VARGAS GUTIERREZ</v>
          </cell>
          <cell r="Z1829" t="str">
            <v>Inversión</v>
          </cell>
          <cell r="AA1829">
            <v>2020110010061</v>
          </cell>
          <cell r="AC1829" t="str">
            <v>O23011601140000007619</v>
          </cell>
          <cell r="AF1829">
            <v>3606818</v>
          </cell>
          <cell r="AJ1829"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829" t="str">
            <v>Ann Santos Sanchez</v>
          </cell>
          <cell r="AL1829">
            <v>1022444478</v>
          </cell>
          <cell r="AM1829" t="str">
            <v>1771-2024</v>
          </cell>
          <cell r="AP1829" t="str">
            <v>SECOP II</v>
          </cell>
          <cell r="AS1829" t="str">
            <v>Falso</v>
          </cell>
          <cell r="AU1829" t="str">
            <v>SI</v>
          </cell>
          <cell r="AV1829" t="str">
            <v>Mayo</v>
          </cell>
          <cell r="AW1829" t="e">
            <v>#N/A</v>
          </cell>
          <cell r="AX1829">
            <v>45458</v>
          </cell>
          <cell r="AY1829" t="str">
            <v>#REF!</v>
          </cell>
          <cell r="AZ1829" t="str">
            <v>CO1.PCCNTR.6262325</v>
          </cell>
        </row>
        <row r="1830">
          <cell r="D1830" t="str">
            <v>1775-2024</v>
          </cell>
          <cell r="E1830" t="str">
            <v>LINA MARIA GAVIRIA HURTADO</v>
          </cell>
          <cell r="F1830" t="str">
            <v>Subdirección de las Artes</v>
          </cell>
          <cell r="I1830" t="str">
            <v>Contratación Directa</v>
          </cell>
          <cell r="J1830" t="str">
            <v>Contratación directa.</v>
          </cell>
          <cell r="K1830" t="str">
            <v>Prestación de servicios</v>
          </cell>
          <cell r="N1830" t="str">
            <v>Si</v>
          </cell>
          <cell r="O1830" t="str">
            <v>Contrato Prestación de Servicios Profesionales</v>
          </cell>
          <cell r="P1830">
            <v>45411</v>
          </cell>
          <cell r="Q1830">
            <v>45412</v>
          </cell>
          <cell r="R1830">
            <v>45656</v>
          </cell>
          <cell r="S1830">
            <v>241</v>
          </cell>
          <cell r="T1830" t="str">
            <v>En Ejecución</v>
          </cell>
          <cell r="U1830" t="str">
            <v>LINA MARIA GAVIRIA HURTADO</v>
          </cell>
          <cell r="X1830" t="str">
            <v>EDISON RICARDO MORENO QUIROGA</v>
          </cell>
          <cell r="Z1830" t="str">
            <v>Inversión</v>
          </cell>
          <cell r="AA1830">
            <v>2020110010063</v>
          </cell>
          <cell r="AC1830" t="str">
            <v>O23011601210000007585</v>
          </cell>
          <cell r="AF1830">
            <v>42166660</v>
          </cell>
          <cell r="AI1830" t="str">
            <v>$ 5.500.000,00</v>
          </cell>
          <cell r="AJ1830" t="str">
            <v>Prestar servicios profesionales al Idartes - Subdireccion de las Artes - Gerencia de Musica, para el desarrollo y puesta en marcha de los proyectos de fortalecimiento dirigidos al sector de la Musica de la ciudad.</v>
          </cell>
          <cell r="AK1830" t="str">
            <v>Raúl Ernesto Casas Valencia</v>
          </cell>
          <cell r="AL1830">
            <v>80102108</v>
          </cell>
          <cell r="AM1830" t="str">
            <v>1775-2024</v>
          </cell>
          <cell r="AP1830" t="str">
            <v>SECOP II</v>
          </cell>
          <cell r="AS1830" t="str">
            <v>Falso</v>
          </cell>
          <cell r="AU1830" t="str">
            <v>SI</v>
          </cell>
          <cell r="AV1830" t="str">
            <v>Abril</v>
          </cell>
          <cell r="AW1830" t="e">
            <v>#N/A</v>
          </cell>
          <cell r="AX1830">
            <v>45656</v>
          </cell>
          <cell r="AY1830" t="str">
            <v>#REF!</v>
          </cell>
          <cell r="AZ1830" t="str">
            <v>CO1.PCCNTR.6268617</v>
          </cell>
        </row>
        <row r="1831">
          <cell r="D1831" t="str">
            <v>1777-2024</v>
          </cell>
          <cell r="E1831" t="str">
            <v>SILVIA OSPINA HENAO</v>
          </cell>
          <cell r="F1831" t="str">
            <v>Subdirección de Equipamientos Culturales</v>
          </cell>
          <cell r="I1831" t="str">
            <v>Contratación Directa</v>
          </cell>
          <cell r="J1831" t="str">
            <v>Contratación directa.</v>
          </cell>
          <cell r="K1831" t="str">
            <v>Prestación de servicios</v>
          </cell>
          <cell r="N1831" t="str">
            <v>Si</v>
          </cell>
          <cell r="O1831" t="str">
            <v>Contrato Prestación de Servicios Profesionales</v>
          </cell>
          <cell r="P1831">
            <v>45411</v>
          </cell>
          <cell r="Q1831">
            <v>45412</v>
          </cell>
          <cell r="R1831">
            <v>45638</v>
          </cell>
          <cell r="S1831">
            <v>223</v>
          </cell>
          <cell r="T1831" t="str">
            <v>En Ejecución</v>
          </cell>
          <cell r="U1831" t="str">
            <v>SILVIA OSPINA HENAO</v>
          </cell>
          <cell r="X1831" t="str">
            <v>SILVIA OSPINA HENAO</v>
          </cell>
          <cell r="Z1831" t="str">
            <v>Inversión</v>
          </cell>
          <cell r="AA1831">
            <v>2020110010158</v>
          </cell>
          <cell r="AC1831" t="str">
            <v>O23011601210000007614</v>
          </cell>
          <cell r="AF1831">
            <v>33600000</v>
          </cell>
          <cell r="AI1831" t="str">
            <v>$ 4.480.000,00</v>
          </cell>
          <cell r="AJ1831"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831" t="str">
            <v>YESICA PAOLA ROMERO CHAMORRO</v>
          </cell>
          <cell r="AL1831">
            <v>1022404888</v>
          </cell>
          <cell r="AM1831" t="str">
            <v>1777-2024</v>
          </cell>
          <cell r="AP1831" t="str">
            <v>SECOP II</v>
          </cell>
          <cell r="AS1831" t="str">
            <v>Falso</v>
          </cell>
          <cell r="AU1831" t="str">
            <v>SI</v>
          </cell>
          <cell r="AV1831" t="str">
            <v>Abril</v>
          </cell>
          <cell r="AW1831" t="e">
            <v>#N/A</v>
          </cell>
          <cell r="AX1831">
            <v>45638</v>
          </cell>
          <cell r="AY1831" t="str">
            <v>#REF!</v>
          </cell>
          <cell r="AZ1831" t="str">
            <v>CO1.PCCNTR.6266803</v>
          </cell>
        </row>
        <row r="1832">
          <cell r="D1832" t="str">
            <v>1779-2024</v>
          </cell>
          <cell r="E1832" t="str">
            <v>ANDRES FELIPE ALBARRACIN RODRIGUEZ</v>
          </cell>
          <cell r="F1832" t="str">
            <v>Subdirección Administrativa y Financiera</v>
          </cell>
          <cell r="I1832" t="str">
            <v>Contratación Directa</v>
          </cell>
          <cell r="J1832" t="str">
            <v>Contratación directa.</v>
          </cell>
          <cell r="K1832" t="str">
            <v>Prestación de servicios</v>
          </cell>
          <cell r="N1832" t="str">
            <v>Si</v>
          </cell>
          <cell r="O1832" t="str">
            <v>Contrato Prestación de Servicios Profesionales</v>
          </cell>
          <cell r="P1832">
            <v>45411</v>
          </cell>
          <cell r="Q1832">
            <v>45412</v>
          </cell>
          <cell r="R1832">
            <v>45688</v>
          </cell>
          <cell r="S1832">
            <v>271</v>
          </cell>
          <cell r="T1832" t="str">
            <v>En Ejecución</v>
          </cell>
          <cell r="U1832" t="str">
            <v>ANDRES FELIPE ALBARRACIN RODRIGUEZ</v>
          </cell>
          <cell r="X1832" t="str">
            <v>DIANA ALEXANDRA ALFARO PRIETO</v>
          </cell>
          <cell r="Z1832" t="str">
            <v>Inversión</v>
          </cell>
          <cell r="AA1832">
            <v>2020110010376</v>
          </cell>
          <cell r="AC1832" t="str">
            <v>O23011605560000007902</v>
          </cell>
          <cell r="AF1832">
            <v>37620000</v>
          </cell>
          <cell r="AI1832" t="str">
            <v>$ 4.180.000,00</v>
          </cell>
          <cell r="AJ1832" t="str">
            <v>PRESTAR SERVICIOS PROFESIONALES AL INSTITUTO DISTRITAL DE LAS ARTES - IDARTES EN LA SUBDIRECCIÓN ADMINISTRATIVA Y 
 FINANCIERA - TALENTO HUMANO, EN LA IMPLEMENTACIÓN DEL SISTEMA DE GESTIÓN DE SEGURIDAD Y SALUD EN EL TRABAJO, PARA LA 
 MEJORA CONTINUA EN CUMPLIMIENTO DEL CICLO PHVA, GARANTIZANDO LAS ACCIONES PROPIAS DEL SISTEMA EN LOS FESTIVALES AL 
 PARQUE Y DEMAS EVENTOS PROPIOS DE LA ENTIDAD.</v>
          </cell>
          <cell r="AK1832" t="str">
            <v>JOSE LUIS OSPINA TORRES</v>
          </cell>
          <cell r="AL1832">
            <v>1110537427</v>
          </cell>
          <cell r="AM1832" t="str">
            <v>1779-2024</v>
          </cell>
          <cell r="AP1832" t="str">
            <v>SECOP II</v>
          </cell>
          <cell r="AS1832" t="str">
            <v>Falso</v>
          </cell>
          <cell r="AU1832" t="str">
            <v>SI</v>
          </cell>
          <cell r="AV1832" t="str">
            <v>Abril</v>
          </cell>
          <cell r="AW1832" t="e">
            <v>#N/A</v>
          </cell>
          <cell r="AX1832">
            <v>45688</v>
          </cell>
          <cell r="AY1832" t="str">
            <v>#REF!</v>
          </cell>
          <cell r="AZ1832" t="str">
            <v>CO1.PCCNTR.6269256</v>
          </cell>
        </row>
        <row r="1833">
          <cell r="D1833" t="str">
            <v>1781-2024</v>
          </cell>
          <cell r="E1833" t="str">
            <v>ALBA YANETH REYES SUÁREZ</v>
          </cell>
          <cell r="F1833" t="str">
            <v>Subdirección de Formación Artistica</v>
          </cell>
          <cell r="G1833" t="str">
            <v>Subdirección de Formación Artística</v>
          </cell>
          <cell r="H1833" t="str">
            <v>Programa Crea</v>
          </cell>
          <cell r="I1833" t="str">
            <v>Contratación Directa</v>
          </cell>
          <cell r="J1833" t="str">
            <v>Contratación directa.</v>
          </cell>
          <cell r="K1833" t="str">
            <v>Prestación de servicios</v>
          </cell>
          <cell r="N1833" t="str">
            <v>Si</v>
          </cell>
          <cell r="O1833" t="str">
            <v>Contrato Prestación de Servicios Profesionales</v>
          </cell>
          <cell r="P1833">
            <v>45411</v>
          </cell>
          <cell r="Q1833">
            <v>45418</v>
          </cell>
          <cell r="R1833">
            <v>45504</v>
          </cell>
          <cell r="S1833">
            <v>86</v>
          </cell>
          <cell r="T1833" t="str">
            <v>En Ejecución</v>
          </cell>
          <cell r="U1833" t="str">
            <v>ALBA YANETH REYES SUÁREZ</v>
          </cell>
          <cell r="X1833" t="str">
            <v>ALBA YANETH REYES SUAREZ</v>
          </cell>
          <cell r="Z1833" t="str">
            <v>Inversión</v>
          </cell>
          <cell r="AA1833">
            <v>2020110010061</v>
          </cell>
          <cell r="AC1833" t="str">
            <v>O23011601140000007619</v>
          </cell>
          <cell r="AF1833">
            <v>10818000</v>
          </cell>
          <cell r="AJ1833"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1833" t="str">
            <v>Daniel Buitrago</v>
          </cell>
          <cell r="AL1833">
            <v>1016013242</v>
          </cell>
          <cell r="AM1833" t="str">
            <v>1781-2024</v>
          </cell>
          <cell r="AP1833" t="str">
            <v>SECOP II</v>
          </cell>
          <cell r="AS1833" t="str">
            <v>Falso</v>
          </cell>
          <cell r="AU1833" t="str">
            <v>SI</v>
          </cell>
          <cell r="AV1833" t="str">
            <v>Mayo</v>
          </cell>
          <cell r="AW1833" t="e">
            <v>#N/A</v>
          </cell>
          <cell r="AX1833">
            <v>45504</v>
          </cell>
          <cell r="AY1833" t="str">
            <v>#REF!</v>
          </cell>
          <cell r="AZ1833" t="str">
            <v>CO1.PCCNTR.6268960</v>
          </cell>
        </row>
        <row r="1834">
          <cell r="D1834" t="str">
            <v>1783-2024</v>
          </cell>
          <cell r="E1834" t="str">
            <v>SILVIA OSPINA HENAO</v>
          </cell>
          <cell r="F1834" t="str">
            <v>Subdirección de Equipamientos Culturales</v>
          </cell>
          <cell r="I1834" t="str">
            <v>Contratación Directa</v>
          </cell>
          <cell r="J1834" t="str">
            <v>Contratación directa.</v>
          </cell>
          <cell r="K1834" t="str">
            <v>Prestación de servicios</v>
          </cell>
          <cell r="N1834" t="str">
            <v>Si</v>
          </cell>
          <cell r="O1834" t="str">
            <v>Contrato Prestación de Servicios Profesionales</v>
          </cell>
          <cell r="P1834">
            <v>45411</v>
          </cell>
          <cell r="Q1834">
            <v>45418</v>
          </cell>
          <cell r="R1834">
            <v>45723</v>
          </cell>
          <cell r="S1834">
            <v>302</v>
          </cell>
          <cell r="T1834" t="str">
            <v>En Ejecución</v>
          </cell>
          <cell r="U1834" t="str">
            <v>SILVIA OSPINA HENAO</v>
          </cell>
          <cell r="X1834" t="str">
            <v>SILVIA OSPINA HENAO</v>
          </cell>
          <cell r="Z1834" t="str">
            <v>Inversión</v>
          </cell>
          <cell r="AA1834">
            <v>2020110010158</v>
          </cell>
          <cell r="AC1834" t="str">
            <v>O23011601210000007614</v>
          </cell>
          <cell r="AF1834">
            <v>80000000</v>
          </cell>
          <cell r="AI1834" t="str">
            <v>$ 10.000.000,00</v>
          </cell>
          <cell r="AJ1834" t="str">
            <v>Prestar servicios profesionales al IDARTES - Subdirección de Equipamientos Culturales, en actividades relacionadas con procesos administrativos, de funcionamiento y programación de los escenarios requeridos por la dependencia.</v>
          </cell>
          <cell r="AK1834" t="str">
            <v>Adriana Villar Vileikis</v>
          </cell>
          <cell r="AL1834">
            <v>1020758111</v>
          </cell>
          <cell r="AM1834" t="str">
            <v>1783-2024</v>
          </cell>
          <cell r="AP1834" t="str">
            <v>SECOP II</v>
          </cell>
          <cell r="AS1834" t="str">
            <v>Ok</v>
          </cell>
          <cell r="AU1834" t="str">
            <v>SI</v>
          </cell>
          <cell r="AV1834" t="str">
            <v>Mayo</v>
          </cell>
          <cell r="AW1834" t="e">
            <v>#N/A</v>
          </cell>
          <cell r="AX1834">
            <v>45723</v>
          </cell>
          <cell r="AY1834" t="str">
            <v>#REF!</v>
          </cell>
          <cell r="AZ1834" t="str">
            <v>CO1.PCCNTR.6267496</v>
          </cell>
        </row>
        <row r="1835">
          <cell r="D1835" t="str">
            <v>1789-2024</v>
          </cell>
          <cell r="E1835" t="str">
            <v>ALBA YANETH REYES SUÁREZ</v>
          </cell>
          <cell r="F1835" t="str">
            <v>Subdirección de Formación Artistica</v>
          </cell>
          <cell r="G1835" t="str">
            <v>Subdirección de Formación Artística</v>
          </cell>
          <cell r="H1835" t="str">
            <v>Programa Crea</v>
          </cell>
          <cell r="I1835" t="str">
            <v>Contratación Directa</v>
          </cell>
          <cell r="J1835" t="str">
            <v>Contratación directa.</v>
          </cell>
          <cell r="K1835" t="str">
            <v>Prestación de servicios</v>
          </cell>
          <cell r="N1835" t="str">
            <v>Si</v>
          </cell>
          <cell r="O1835" t="str">
            <v>Contrato Prestación de Servicios Apoyo a la Gestión</v>
          </cell>
          <cell r="P1835">
            <v>45411</v>
          </cell>
          <cell r="Q1835">
            <v>45412</v>
          </cell>
          <cell r="R1835">
            <v>45649</v>
          </cell>
          <cell r="S1835">
            <v>234</v>
          </cell>
          <cell r="T1835" t="str">
            <v>En Ejecución</v>
          </cell>
          <cell r="U1835" t="str">
            <v>ALBA YANETH REYES SUÁREZ</v>
          </cell>
          <cell r="X1835" t="str">
            <v>LILIAN OSMARLA PEREZ QUINTERO</v>
          </cell>
          <cell r="Z1835" t="str">
            <v>Inversión</v>
          </cell>
          <cell r="AA1835">
            <v>2020110010061</v>
          </cell>
          <cell r="AC1835" t="str">
            <v>O23011601140000007619</v>
          </cell>
          <cell r="AF1835">
            <v>48847867</v>
          </cell>
          <cell r="AI1835" t="str">
            <v>$ 5.572.000,00</v>
          </cell>
          <cell r="AJ1835" t="str">
            <v>PRESTAR LOS SERVICIOS DE APOYO A LA GESTIÓN DEL IDARTES - SUBDIRECCIÓN DE FORMACIÓN ARTÍSTICA, PARTICIPANDO EN ACTIVIDADES VINCULADAS CON EL POSICIONAMIENTO Y ADMINISTRACIÓN DE LOS CENTROS DE FORMACIÓN Y CREACIÓN ARTÍSTICA DEL PROGRAMA CREA EN LA LOCALIDAD ASIGNADA, ACORDE CON LOS REQUERIMIENTOS DE LA DEPENDENCIA.</v>
          </cell>
          <cell r="AK1835" t="str">
            <v>Andres Fernando Estrada Guerrero</v>
          </cell>
          <cell r="AL1835">
            <v>9773039</v>
          </cell>
          <cell r="AM1835" t="str">
            <v>1789-2024</v>
          </cell>
          <cell r="AP1835" t="str">
            <v>SECOP II</v>
          </cell>
          <cell r="AS1835" t="str">
            <v>Falso</v>
          </cell>
          <cell r="AU1835" t="str">
            <v>SI</v>
          </cell>
          <cell r="AV1835" t="str">
            <v>Abril</v>
          </cell>
          <cell r="AW1835" t="e">
            <v>#N/A</v>
          </cell>
          <cell r="AX1835">
            <v>45649</v>
          </cell>
          <cell r="AY1835" t="str">
            <v>#REF!</v>
          </cell>
          <cell r="AZ1835" t="str">
            <v>CO1.PCCNTR.6267696</v>
          </cell>
        </row>
        <row r="1836">
          <cell r="D1836" t="str">
            <v>1790-2024</v>
          </cell>
          <cell r="E1836" t="str">
            <v>ALBA YANETH REYES SUÁREZ</v>
          </cell>
          <cell r="F1836" t="str">
            <v>Subdirección de Formación Artistica</v>
          </cell>
          <cell r="G1836" t="str">
            <v>Subdirección de Formación Artística</v>
          </cell>
          <cell r="I1836" t="str">
            <v>Contratación Directa</v>
          </cell>
          <cell r="J1836" t="str">
            <v>Contratación directa.</v>
          </cell>
          <cell r="K1836" t="str">
            <v>Prestación de servicios</v>
          </cell>
          <cell r="N1836" t="str">
            <v>Si</v>
          </cell>
          <cell r="O1836" t="str">
            <v>Contrato Prestación de Servicios Profesionales</v>
          </cell>
          <cell r="P1836">
            <v>45411</v>
          </cell>
          <cell r="Q1836">
            <v>45412</v>
          </cell>
          <cell r="R1836">
            <v>45504</v>
          </cell>
          <cell r="S1836">
            <v>91</v>
          </cell>
          <cell r="T1836" t="str">
            <v>Cedido</v>
          </cell>
          <cell r="U1836" t="str">
            <v>ALBA YANETH REYES SUÁREZ</v>
          </cell>
          <cell r="X1836" t="str">
            <v>ALBA YANETH REYES SUAREZ</v>
          </cell>
          <cell r="Z1836" t="str">
            <v>Inversión</v>
          </cell>
          <cell r="AA1836">
            <v>2020110010061</v>
          </cell>
          <cell r="AC1836" t="str">
            <v>O23011601140000007619</v>
          </cell>
          <cell r="AF1836">
            <v>15372000</v>
          </cell>
          <cell r="AJ1836" t="str">
            <v>PRESTAR SERVICIOS PROFESIONALES AL INSTITUTO DISTRITAL DE LAS ARTES IDARTES, EN ACTIVIDADES RELACIONADAS CON LA ADMINISTRACIÓN, ACTUALIZACIÓN Y SOPORTE DE LOS SISTEMAS DE INFORMACIÓN Y/O APLICATIVOS WEB DE LA SUBDIRECCIÓN DE FORMACIÓN ARTÍSTICA.</v>
          </cell>
          <cell r="AK1836" t="str">
            <v>william Esnehider Mahecha Hernandez</v>
          </cell>
          <cell r="AL1836">
            <v>1118557622</v>
          </cell>
          <cell r="AM1836" t="str">
            <v>1790-2024</v>
          </cell>
          <cell r="AP1836" t="str">
            <v>SECOP II</v>
          </cell>
          <cell r="AS1836" t="str">
            <v>Falso</v>
          </cell>
          <cell r="AU1836" t="str">
            <v>SI</v>
          </cell>
          <cell r="AV1836" t="str">
            <v>Abril</v>
          </cell>
          <cell r="AW1836" t="e">
            <v>#N/A</v>
          </cell>
          <cell r="AX1836">
            <v>45504</v>
          </cell>
          <cell r="AY1836" t="str">
            <v>#REF!</v>
          </cell>
          <cell r="AZ1836" t="str">
            <v>CO1.PCCNTR.6268229</v>
          </cell>
        </row>
        <row r="1837">
          <cell r="D1837" t="str">
            <v>1791-2024</v>
          </cell>
          <cell r="E1837" t="str">
            <v>ALBA YANETH REYES SUÁREZ</v>
          </cell>
          <cell r="F1837" t="str">
            <v>Subdirección de Formación Artistica</v>
          </cell>
          <cell r="G1837" t="str">
            <v>Subdirección de Formación Artística</v>
          </cell>
          <cell r="I1837" t="str">
            <v>Contratación Directa</v>
          </cell>
          <cell r="J1837" t="str">
            <v>Contratación directa.</v>
          </cell>
          <cell r="K1837" t="str">
            <v>Prestación de servicios</v>
          </cell>
          <cell r="N1837" t="str">
            <v>Si</v>
          </cell>
          <cell r="O1837" t="str">
            <v>Contrato Prestación de Servicios Profesionales</v>
          </cell>
          <cell r="P1837">
            <v>45411</v>
          </cell>
          <cell r="Q1837">
            <v>45412</v>
          </cell>
          <cell r="R1837">
            <v>45504</v>
          </cell>
          <cell r="S1837">
            <v>91</v>
          </cell>
          <cell r="T1837" t="str">
            <v>En Ejecución</v>
          </cell>
          <cell r="U1837" t="str">
            <v>ALBA YANETH REYES SUÁREZ</v>
          </cell>
          <cell r="X1837" t="str">
            <v>ALBA YANETH REYES SUAREZ</v>
          </cell>
          <cell r="Z1837" t="str">
            <v>Inversión</v>
          </cell>
          <cell r="AA1837">
            <v>2020110010061</v>
          </cell>
          <cell r="AC1837" t="str">
            <v>O23011601140000007619</v>
          </cell>
          <cell r="AF1837">
            <v>15372000</v>
          </cell>
          <cell r="AJ1837" t="str">
            <v>PRESTAR SERVICIOS PROFESIONALES AL INSTITUTO DISTRITAL DE LAS ARTES IDARTES, EN ACTIVIDADES RELACIONADAS CON LA ADMINISTRACIÓN, ACTUALIZACIÓN Y SOPORTE DE LOS SISTEMAS DE INFORMACIÓN DE LA SUBDIRECCIÓN DE FORMACIÓN ARTÍSTICA.</v>
          </cell>
          <cell r="AK1837" t="str">
            <v>EDGAR ALEJANDRO SANCHEZ PARRA</v>
          </cell>
          <cell r="AL1837">
            <v>1121853181</v>
          </cell>
          <cell r="AM1837" t="str">
            <v>1791-2024</v>
          </cell>
          <cell r="AP1837" t="str">
            <v>SECOP II</v>
          </cell>
          <cell r="AS1837" t="str">
            <v>Falso</v>
          </cell>
          <cell r="AU1837" t="str">
            <v>SI</v>
          </cell>
          <cell r="AV1837" t="str">
            <v>Abril</v>
          </cell>
          <cell r="AW1837" t="e">
            <v>#N/A</v>
          </cell>
          <cell r="AX1837">
            <v>45504</v>
          </cell>
          <cell r="AY1837" t="str">
            <v>#REF!</v>
          </cell>
          <cell r="AZ1837" t="str">
            <v>CO1.PCCNTR.6268234</v>
          </cell>
        </row>
        <row r="1838">
          <cell r="D1838" t="str">
            <v>1792-2024</v>
          </cell>
          <cell r="E1838" t="str">
            <v>SILVIA OSPINA HENAO</v>
          </cell>
          <cell r="F1838" t="str">
            <v>Subdirección de Equipamientos Culturales</v>
          </cell>
          <cell r="I1838" t="str">
            <v>Contratación Directa</v>
          </cell>
          <cell r="J1838" t="str">
            <v>Contratación directa.</v>
          </cell>
          <cell r="K1838" t="str">
            <v>Prestación de servicios</v>
          </cell>
          <cell r="N1838" t="str">
            <v>Si</v>
          </cell>
          <cell r="O1838" t="str">
            <v>Contrato Prestación de Servicios Profesionales</v>
          </cell>
          <cell r="P1838">
            <v>45411</v>
          </cell>
          <cell r="Q1838">
            <v>45414</v>
          </cell>
          <cell r="R1838">
            <v>45688</v>
          </cell>
          <cell r="S1838">
            <v>270</v>
          </cell>
          <cell r="T1838" t="str">
            <v>En Ejecución</v>
          </cell>
          <cell r="U1838" t="str">
            <v>SILVIA OSPINA HENAO</v>
          </cell>
          <cell r="X1838" t="str">
            <v>SILVIA OSPINA HENAO</v>
          </cell>
          <cell r="Z1838" t="str">
            <v>Inversión</v>
          </cell>
          <cell r="AA1838">
            <v>2020110010158</v>
          </cell>
          <cell r="AC1838" t="str">
            <v>O23011601210000007614</v>
          </cell>
          <cell r="AF1838">
            <v>49860000</v>
          </cell>
          <cell r="AI1838" t="str">
            <v>$ 5.540.000,00</v>
          </cell>
          <cell r="AJ1838" t="str">
            <v>Prestar servicios profesionales al Idartes, para la gestión de los contenidos académicos y experienciales de la Línea Estratégica de Arte, Ciencia y Tecnología de acuerdo con los lineamientos de la Entidad.</v>
          </cell>
          <cell r="AK1838" t="str">
            <v>Daniela Gutiérrez González</v>
          </cell>
          <cell r="AL1838">
            <v>1018443286</v>
          </cell>
          <cell r="AM1838" t="str">
            <v>1792-2024</v>
          </cell>
          <cell r="AP1838" t="str">
            <v>SECOP II</v>
          </cell>
          <cell r="AS1838" t="str">
            <v>Falso</v>
          </cell>
          <cell r="AU1838" t="str">
            <v>SI</v>
          </cell>
          <cell r="AV1838" t="str">
            <v>Mayo</v>
          </cell>
          <cell r="AW1838" t="e">
            <v>#N/A</v>
          </cell>
          <cell r="AX1838">
            <v>45688</v>
          </cell>
          <cell r="AY1838" t="str">
            <v>#REF!</v>
          </cell>
          <cell r="AZ1838" t="str">
            <v>CO1.PCCNTR.6266968</v>
          </cell>
        </row>
        <row r="1839">
          <cell r="D1839" t="str">
            <v>1793-2024</v>
          </cell>
          <cell r="E1839" t="str">
            <v>SILVIA OSPINA HENAO</v>
          </cell>
          <cell r="F1839" t="str">
            <v>Subdirección de Equipamientos Culturales</v>
          </cell>
          <cell r="I1839" t="str">
            <v>Contratación Directa</v>
          </cell>
          <cell r="J1839" t="str">
            <v>Contratación directa.</v>
          </cell>
          <cell r="K1839" t="str">
            <v>Prestación de servicios</v>
          </cell>
          <cell r="N1839" t="str">
            <v>Si</v>
          </cell>
          <cell r="O1839" t="str">
            <v>Contrato Prestación de Servicios Profesionales</v>
          </cell>
          <cell r="P1839">
            <v>45411</v>
          </cell>
          <cell r="Q1839">
            <v>45414</v>
          </cell>
          <cell r="R1839">
            <v>45638</v>
          </cell>
          <cell r="S1839">
            <v>221</v>
          </cell>
          <cell r="T1839" t="str">
            <v>En Ejecución</v>
          </cell>
          <cell r="U1839" t="str">
            <v>SILVIA OSPINA HENAO</v>
          </cell>
          <cell r="X1839" t="str">
            <v>SILVIA OSPINA HENAO</v>
          </cell>
          <cell r="Z1839" t="str">
            <v>Inversión</v>
          </cell>
          <cell r="AA1839">
            <v>2020110010158</v>
          </cell>
          <cell r="AC1839" t="str">
            <v>O23011601210000007614</v>
          </cell>
          <cell r="AF1839">
            <v>33600000</v>
          </cell>
          <cell r="AI1839" t="str">
            <v>$ 4.480.000,00</v>
          </cell>
          <cell r="AJ1839"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v>
          </cell>
          <cell r="AK1839" t="str">
            <v>Argenis Dayanari Cantor Méndez</v>
          </cell>
          <cell r="AL1839">
            <v>1012410666</v>
          </cell>
          <cell r="AM1839" t="str">
            <v>1793-2024</v>
          </cell>
          <cell r="AP1839" t="str">
            <v>SECOP II</v>
          </cell>
          <cell r="AS1839" t="str">
            <v>Falso</v>
          </cell>
          <cell r="AU1839" t="str">
            <v>SI</v>
          </cell>
          <cell r="AV1839" t="str">
            <v>Mayo</v>
          </cell>
          <cell r="AW1839" t="e">
            <v>#N/A</v>
          </cell>
          <cell r="AX1839">
            <v>45638</v>
          </cell>
          <cell r="AY1839" t="str">
            <v>#REF!</v>
          </cell>
          <cell r="AZ1839" t="str">
            <v>CO1.PCCNTR.6268520</v>
          </cell>
        </row>
        <row r="1840">
          <cell r="D1840" t="str">
            <v>PUFA-117-2024</v>
          </cell>
          <cell r="E1840" t="str">
            <v>LINA MARIA GAVIRIA HURTADO</v>
          </cell>
          <cell r="F1840" t="str">
            <v>Subdirección de las Artes</v>
          </cell>
          <cell r="G1840" t="str">
            <v>Gerencia de Artes Audiovisuales</v>
          </cell>
          <cell r="H1840" t="str">
            <v>GERENTE DE ARTES AUDIOVISUALES</v>
          </cell>
          <cell r="I1840" t="str">
            <v>Contratación Directa</v>
          </cell>
          <cell r="J1840" t="str">
            <v>Contratación directa.</v>
          </cell>
          <cell r="K1840" t="str">
            <v>Prestación de servicios</v>
          </cell>
          <cell r="L1840" t="str">
            <v>17 17. Contrato de Prestación de Servicios</v>
          </cell>
          <cell r="M1840" t="str">
            <v xml:space="preserve">49 49-Otros Servicios </v>
          </cell>
          <cell r="N1840" t="str">
            <v>No</v>
          </cell>
          <cell r="O1840" t="str">
            <v>N/A</v>
          </cell>
          <cell r="P1840">
            <v>45411</v>
          </cell>
          <cell r="Q1840">
            <v>45412</v>
          </cell>
          <cell r="R1840">
            <v>45412</v>
          </cell>
          <cell r="S1840">
            <v>1</v>
          </cell>
          <cell r="T1840" t="str">
            <v>En Ejecución</v>
          </cell>
          <cell r="U1840" t="str">
            <v>LINA MARIA GAVIRIA HURTADO</v>
          </cell>
          <cell r="V1840">
            <v>52247497</v>
          </cell>
          <cell r="X1840" t="str">
            <v>Ricardo Alfonso Cantor Bossa</v>
          </cell>
          <cell r="Y1840">
            <v>80797050</v>
          </cell>
          <cell r="Z1840" t="str">
            <v>N/A</v>
          </cell>
          <cell r="AC1840" t="str">
            <v>N/A - Valor Cero / Coproducción</v>
          </cell>
          <cell r="AE1840">
            <v>0</v>
          </cell>
          <cell r="AF1840">
            <v>0</v>
          </cell>
          <cell r="AI1840" t="str">
            <v>N/A</v>
          </cell>
          <cell r="AJ1840" t="str">
            <v>El IDARTES se compromete a gestionar las solicitudes de Permiso Unificado de Filmaciones Audiovisuales - PUFA y conceder a ROLLING DJ FILMS SAS el uso y aprovechamiento económico de los espacios públicos para filmaciones audiovisuales registrados y aprobados a través de la Comisión Fílmica de Bogotá - CFB y ROLLING DJ FILMS SAS acepta pagar la respectiva retribución económica y cumplir con las condiciones establecidas por el IDARTES y la normatividad vigente para el uso del espacio público(...)</v>
          </cell>
          <cell r="AK1840" t="str">
            <v>ROLLING</v>
          </cell>
          <cell r="AL1840">
            <v>901395735</v>
          </cell>
          <cell r="AM1840" t="str">
            <v>PUFA-117-2024</v>
          </cell>
          <cell r="AP1840" t="str">
            <v>SECOP II</v>
          </cell>
          <cell r="AS1840" t="str">
            <v>Falso</v>
          </cell>
          <cell r="AU1840" t="str">
            <v>SI</v>
          </cell>
          <cell r="AV1840" t="str">
            <v>Septiembre</v>
          </cell>
          <cell r="AW1840" t="e">
            <v>#N/A</v>
          </cell>
          <cell r="AX1840">
            <v>45412</v>
          </cell>
          <cell r="AY1840" t="str">
            <v>#REF!</v>
          </cell>
          <cell r="AZ1840" t="str">
            <v>CO1.PCCNTR.6267466</v>
          </cell>
        </row>
        <row r="1841">
          <cell r="D1841" t="str">
            <v>1592-2024</v>
          </cell>
          <cell r="E1841" t="str">
            <v>LINA MARIA GAVIRIA HURTADO</v>
          </cell>
          <cell r="F1841" t="str">
            <v>Subdirección de las Artes</v>
          </cell>
          <cell r="I1841" t="str">
            <v>Contratación Directa</v>
          </cell>
          <cell r="J1841" t="str">
            <v>Contratación directa.</v>
          </cell>
          <cell r="K1841" t="str">
            <v>Prestación de servicios</v>
          </cell>
          <cell r="N1841" t="str">
            <v>Si</v>
          </cell>
          <cell r="O1841" t="str">
            <v>Contrato Prestación de Servicios Profesionales</v>
          </cell>
          <cell r="P1841">
            <v>45412</v>
          </cell>
          <cell r="Q1841">
            <v>45414</v>
          </cell>
          <cell r="R1841">
            <v>45506</v>
          </cell>
          <cell r="S1841">
            <v>91</v>
          </cell>
          <cell r="T1841" t="str">
            <v>En Ejecución</v>
          </cell>
          <cell r="U1841" t="str">
            <v>LINA MARIA GAVIRIA HURTADO</v>
          </cell>
          <cell r="X1841" t="str">
            <v>LINA MARIA GAVIRIA HURTADO</v>
          </cell>
          <cell r="Z1841" t="str">
            <v>Inversión</v>
          </cell>
          <cell r="AA1841">
            <v>2020110010063</v>
          </cell>
          <cell r="AC1841" t="str">
            <v>O23011601210000007585</v>
          </cell>
          <cell r="AF1841">
            <v>17202204</v>
          </cell>
          <cell r="AJ1841" t="str">
            <v>Prestar servicios profesionales al Idartes - Subdirección de las Artes - en las acciones que se requieran para el proceso de gestión territorial de la entidad, de acuerdo a lo definido en el plan de desarrollo</v>
          </cell>
          <cell r="AK1841" t="str">
            <v>Yuri Alejandra León Mora</v>
          </cell>
          <cell r="AL1841">
            <v>53061729</v>
          </cell>
          <cell r="AM1841" t="str">
            <v>1592-2024</v>
          </cell>
          <cell r="AP1841" t="str">
            <v>SECOP II</v>
          </cell>
          <cell r="AS1841" t="str">
            <v>Falso</v>
          </cell>
          <cell r="AU1841" t="str">
            <v>SI</v>
          </cell>
          <cell r="AV1841" t="str">
            <v>Mayo</v>
          </cell>
          <cell r="AW1841" t="e">
            <v>#N/A</v>
          </cell>
          <cell r="AX1841">
            <v>45506</v>
          </cell>
          <cell r="AY1841" t="str">
            <v>#REF!</v>
          </cell>
          <cell r="AZ1841" t="str">
            <v>CO1.PCCNTR.6269801</v>
          </cell>
        </row>
        <row r="1842">
          <cell r="D1842" t="str">
            <v>1690-2024</v>
          </cell>
          <cell r="E1842" t="str">
            <v>ANDRES FELIPE ALBARRACIN RODRIGUEZ</v>
          </cell>
          <cell r="F1842" t="str">
            <v>Subdirección Administrativa y Financiera</v>
          </cell>
          <cell r="I1842" t="str">
            <v>Contratación Directa</v>
          </cell>
          <cell r="J1842" t="str">
            <v>Contratación directa.</v>
          </cell>
          <cell r="K1842" t="str">
            <v>Prestación de servicios</v>
          </cell>
          <cell r="N1842" t="str">
            <v>Si</v>
          </cell>
          <cell r="O1842" t="str">
            <v>Contrato Prestación de Servicios Apoyo a la Gestión</v>
          </cell>
          <cell r="P1842">
            <v>45412</v>
          </cell>
          <cell r="Q1842">
            <v>45414</v>
          </cell>
          <cell r="R1842">
            <v>45689</v>
          </cell>
          <cell r="S1842">
            <v>270</v>
          </cell>
          <cell r="T1842" t="str">
            <v>En Ejecución</v>
          </cell>
          <cell r="U1842" t="str">
            <v>ANDRES FELIPE ALBARRACIN RODRIGUEZ</v>
          </cell>
          <cell r="X1842" t="str">
            <v>JUAN JOSE BACCA GUEVARA</v>
          </cell>
          <cell r="Z1842" t="str">
            <v>Inversión</v>
          </cell>
          <cell r="AA1842">
            <v>2020110010142</v>
          </cell>
          <cell r="AC1842" t="str">
            <v>O23011601210000007607</v>
          </cell>
          <cell r="AF1842">
            <v>31428000</v>
          </cell>
          <cell r="AI1842" t="str">
            <v>$ 3.492.000,00</v>
          </cell>
          <cell r="AJ1842"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842" t="str">
            <v>Harold Enrique Sarmiento Gonzalez</v>
          </cell>
          <cell r="AL1842">
            <v>79049107</v>
          </cell>
          <cell r="AM1842" t="str">
            <v>1690-2024</v>
          </cell>
          <cell r="AP1842" t="str">
            <v>SECOP II</v>
          </cell>
          <cell r="AS1842" t="str">
            <v>Falso</v>
          </cell>
          <cell r="AU1842" t="str">
            <v>SI</v>
          </cell>
          <cell r="AV1842" t="str">
            <v>Mayo</v>
          </cell>
          <cell r="AW1842" t="e">
            <v>#N/A</v>
          </cell>
          <cell r="AX1842">
            <v>45689</v>
          </cell>
          <cell r="AY1842" t="str">
            <v>#REF!</v>
          </cell>
          <cell r="AZ1842" t="str">
            <v>CO1.PCCNTR.6273678</v>
          </cell>
        </row>
        <row r="1843">
          <cell r="D1843" t="str">
            <v>1691-2024</v>
          </cell>
          <cell r="E1843" t="str">
            <v>ANDRES FELIPE ALBARRACIN RODRIGUEZ</v>
          </cell>
          <cell r="F1843" t="str">
            <v>Subdirección Administrativa y Financiera</v>
          </cell>
          <cell r="I1843" t="str">
            <v>Contratación Directa</v>
          </cell>
          <cell r="J1843" t="str">
            <v>Contratación directa.</v>
          </cell>
          <cell r="K1843" t="str">
            <v>Prestación de servicios</v>
          </cell>
          <cell r="N1843" t="str">
            <v>Si</v>
          </cell>
          <cell r="O1843" t="str">
            <v>Contrato Prestación de Servicios Apoyo a la Gestión</v>
          </cell>
          <cell r="P1843">
            <v>45412</v>
          </cell>
          <cell r="Q1843">
            <v>45415</v>
          </cell>
          <cell r="R1843">
            <v>45690</v>
          </cell>
          <cell r="S1843">
            <v>270</v>
          </cell>
          <cell r="T1843" t="str">
            <v>En Ejecución</v>
          </cell>
          <cell r="U1843" t="str">
            <v>ANDRES FELIPE ALBARRACIN RODRIGUEZ</v>
          </cell>
          <cell r="X1843" t="str">
            <v>JUAN JOSE BACCA GUEVARA</v>
          </cell>
          <cell r="Z1843" t="str">
            <v>Inversión</v>
          </cell>
          <cell r="AA1843">
            <v>2020110010142</v>
          </cell>
          <cell r="AC1843" t="str">
            <v>O23011601210000007607</v>
          </cell>
          <cell r="AF1843">
            <v>31428000</v>
          </cell>
          <cell r="AI1843" t="str">
            <v>$ 3.492.000,00</v>
          </cell>
          <cell r="AJ1843" t="str">
            <v>Prestar servicios de apoyo técnico a la gestión del Instituto Distrital de las Artes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843" t="str">
            <v>Jhon Alexander Morales Chicacausa</v>
          </cell>
          <cell r="AL1843">
            <v>79869818</v>
          </cell>
          <cell r="AM1843" t="str">
            <v>1691-2024</v>
          </cell>
          <cell r="AP1843" t="str">
            <v>SECOP II</v>
          </cell>
          <cell r="AS1843" t="str">
            <v>Falso</v>
          </cell>
          <cell r="AU1843" t="str">
            <v>SI</v>
          </cell>
          <cell r="AV1843" t="str">
            <v>Mayo</v>
          </cell>
          <cell r="AW1843" t="e">
            <v>#N/A</v>
          </cell>
          <cell r="AX1843">
            <v>45690</v>
          </cell>
          <cell r="AY1843" t="str">
            <v>#REF!</v>
          </cell>
          <cell r="AZ1843" t="str">
            <v>CO1.PCCNTR.6272816</v>
          </cell>
        </row>
        <row r="1844">
          <cell r="D1844" t="str">
            <v>1692-2024</v>
          </cell>
          <cell r="E1844" t="str">
            <v>ANDRES FELIPE ALBARRACIN RODRIGUEZ</v>
          </cell>
          <cell r="F1844" t="str">
            <v>Subdirección Administrativa y Financiera</v>
          </cell>
          <cell r="I1844" t="str">
            <v>Contratación Directa</v>
          </cell>
          <cell r="J1844" t="str">
            <v>Contratación directa.</v>
          </cell>
          <cell r="K1844" t="str">
            <v>Prestación de servicios</v>
          </cell>
          <cell r="N1844" t="str">
            <v>Si</v>
          </cell>
          <cell r="O1844" t="str">
            <v>Contrato Prestación de Servicios Apoyo a la Gestión</v>
          </cell>
          <cell r="P1844">
            <v>45412</v>
          </cell>
          <cell r="Q1844">
            <v>45419</v>
          </cell>
          <cell r="R1844">
            <v>45694</v>
          </cell>
          <cell r="S1844">
            <v>270</v>
          </cell>
          <cell r="T1844" t="str">
            <v>En Ejecución</v>
          </cell>
          <cell r="U1844" t="str">
            <v>ANDRES FELIPE ALBARRACIN RODRIGUEZ</v>
          </cell>
          <cell r="X1844" t="str">
            <v>JUAN JOSE BACCA GUEVARA</v>
          </cell>
          <cell r="Z1844" t="str">
            <v>Inversión</v>
          </cell>
          <cell r="AA1844">
            <v>2020110010142</v>
          </cell>
          <cell r="AC1844" t="str">
            <v>O23011601210000007607</v>
          </cell>
          <cell r="AF1844">
            <v>31428000</v>
          </cell>
          <cell r="AI1844" t="str">
            <v>$ 3.492.000,00</v>
          </cell>
          <cell r="AJ1844"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844" t="str">
            <v>NELSON ENRIQUE PEREZ CASTRO</v>
          </cell>
          <cell r="AL1844">
            <v>79860605</v>
          </cell>
          <cell r="AM1844" t="str">
            <v>1692-2024</v>
          </cell>
          <cell r="AP1844" t="str">
            <v>SECOP II</v>
          </cell>
          <cell r="AS1844" t="str">
            <v>Falso</v>
          </cell>
          <cell r="AU1844" t="str">
            <v>SI</v>
          </cell>
          <cell r="AV1844" t="str">
            <v>Mayo</v>
          </cell>
          <cell r="AW1844" t="e">
            <v>#N/A</v>
          </cell>
          <cell r="AX1844">
            <v>45694</v>
          </cell>
          <cell r="AY1844" t="str">
            <v>#REF!</v>
          </cell>
          <cell r="AZ1844" t="str">
            <v>CO1.PCCNTR.6269275</v>
          </cell>
        </row>
        <row r="1845">
          <cell r="D1845" t="str">
            <v>1720-2024</v>
          </cell>
          <cell r="E1845" t="str">
            <v>LINA MARIA GAVIRIA HURTADO</v>
          </cell>
          <cell r="F1845" t="str">
            <v>Subdirección de las Artes</v>
          </cell>
          <cell r="I1845" t="str">
            <v>Contratación Directa</v>
          </cell>
          <cell r="J1845" t="str">
            <v>Contratación directa.</v>
          </cell>
          <cell r="K1845" t="str">
            <v>Prestación de servicios</v>
          </cell>
          <cell r="N1845" t="str">
            <v>Si</v>
          </cell>
          <cell r="O1845" t="str">
            <v>Contrato Prestación de Servicios Profesionales</v>
          </cell>
          <cell r="P1845">
            <v>45412</v>
          </cell>
          <cell r="Q1845">
            <v>45419</v>
          </cell>
          <cell r="R1845">
            <v>45504</v>
          </cell>
          <cell r="S1845">
            <v>85</v>
          </cell>
          <cell r="T1845" t="str">
            <v>En Ejecución</v>
          </cell>
          <cell r="U1845" t="str">
            <v>LINA MARIA GAVIRIA HURTADO</v>
          </cell>
          <cell r="X1845" t="str">
            <v>LINA MARIA GAVIRIA HURTADO</v>
          </cell>
          <cell r="Z1845" t="str">
            <v>Inversión</v>
          </cell>
          <cell r="AA1845">
            <v>2020110010063</v>
          </cell>
          <cell r="AC1845" t="str">
            <v>O23011601210000007585</v>
          </cell>
          <cell r="AF1845">
            <v>22750000</v>
          </cell>
          <cell r="AJ1845" t="str">
            <v>Prestar servicios profesionales al Idartes -Subdirección de las Artes, en el acompañamiento y seguimiento administrativo y misional del Portafolio Distrital de Estímulos, así como en las actividades asociadas a la planeación, gestión e implementación de las acciones transversales enfocadas al fortalecimiento y promoción de la cultura de paz en los escenarios urbanos y rurales de Bogotá</v>
          </cell>
          <cell r="AK1845" t="str">
            <v>Carolina Uribe Arcila</v>
          </cell>
          <cell r="AL1845">
            <v>52252505</v>
          </cell>
          <cell r="AM1845" t="str">
            <v>1720-2024</v>
          </cell>
          <cell r="AP1845" t="str">
            <v>SECOP II</v>
          </cell>
          <cell r="AS1845" t="str">
            <v>Falso</v>
          </cell>
          <cell r="AU1845" t="str">
            <v>SI</v>
          </cell>
          <cell r="AV1845" t="str">
            <v>Mayo</v>
          </cell>
          <cell r="AW1845" t="e">
            <v>#N/A</v>
          </cell>
          <cell r="AX1845">
            <v>45504</v>
          </cell>
          <cell r="AY1845" t="str">
            <v>#REF!</v>
          </cell>
          <cell r="AZ1845" t="str">
            <v>CO1.PCCNTR.6256539</v>
          </cell>
        </row>
        <row r="1846">
          <cell r="D1846" t="str">
            <v>1763-2024</v>
          </cell>
          <cell r="E1846" t="str">
            <v>LINA MARIA GAVIRIA HURTADO</v>
          </cell>
          <cell r="F1846" t="str">
            <v>Subdirección de las Artes</v>
          </cell>
          <cell r="I1846" t="str">
            <v>Contratación Directa</v>
          </cell>
          <cell r="J1846" t="str">
            <v>Contratación directa.</v>
          </cell>
          <cell r="K1846" t="str">
            <v>Prestación de servicios</v>
          </cell>
          <cell r="N1846" t="str">
            <v>Si</v>
          </cell>
          <cell r="O1846" t="str">
            <v>Contrato Prestación de Servicios Apoyo a la Gestión</v>
          </cell>
          <cell r="P1846">
            <v>45412</v>
          </cell>
          <cell r="Q1846">
            <v>45414</v>
          </cell>
          <cell r="R1846">
            <v>45702</v>
          </cell>
          <cell r="S1846">
            <v>283</v>
          </cell>
          <cell r="T1846" t="str">
            <v>En Ejecución</v>
          </cell>
          <cell r="U1846" t="str">
            <v>LINA MARIA GAVIRIA HURTADO</v>
          </cell>
          <cell r="X1846" t="str">
            <v>NATALIA ALEJANDRA LOPEZ PEREZ</v>
          </cell>
          <cell r="Z1846" t="str">
            <v>Inversión</v>
          </cell>
          <cell r="AA1846">
            <v>2020110010063</v>
          </cell>
          <cell r="AC1846" t="str">
            <v>O23011601210000007585</v>
          </cell>
          <cell r="AF1846">
            <v>37232400</v>
          </cell>
          <cell r="AI1846" t="str">
            <v>$ 3.933.000,00</v>
          </cell>
          <cell r="AJ1846" t="str">
            <v>Prestar servicios de apoyo a la gestión al Idartes - Subdirección de las Artes - Gerencia de Artes Audiovisuales, en la ejecución de acciones que garanticen el tráfico del material cinematográfico a exhibir en la programación definida por la Cinemateca de Bogotá, acorde con los procesos y procedimientos establecidos por la entidad.</v>
          </cell>
          <cell r="AK1846" t="str">
            <v>EDWIN YESID MARTINEZ VELOZA</v>
          </cell>
          <cell r="AL1846">
            <v>1024577906</v>
          </cell>
          <cell r="AM1846" t="str">
            <v>1763-2024</v>
          </cell>
          <cell r="AP1846" t="str">
            <v>SECOP II</v>
          </cell>
          <cell r="AS1846" t="str">
            <v>Falso</v>
          </cell>
          <cell r="AU1846" t="str">
            <v>SI</v>
          </cell>
          <cell r="AV1846" t="str">
            <v>Mayo</v>
          </cell>
          <cell r="AW1846" t="e">
            <v>#N/A</v>
          </cell>
          <cell r="AX1846">
            <v>45702</v>
          </cell>
          <cell r="AY1846" t="str">
            <v>#REF!</v>
          </cell>
          <cell r="AZ1846" t="str">
            <v>CO1.PCCNTR.6272312</v>
          </cell>
        </row>
        <row r="1847">
          <cell r="D1847" t="str">
            <v>1767-2024</v>
          </cell>
          <cell r="E1847" t="str">
            <v>LINA MARIA GAVIRIA HURTADO</v>
          </cell>
          <cell r="F1847" t="str">
            <v>Subdirección de las Artes</v>
          </cell>
          <cell r="I1847" t="str">
            <v>Contratación Directa</v>
          </cell>
          <cell r="J1847" t="str">
            <v>Contratación directa.</v>
          </cell>
          <cell r="K1847" t="str">
            <v>Prestación de servicios</v>
          </cell>
          <cell r="N1847" t="str">
            <v>Si</v>
          </cell>
          <cell r="O1847" t="str">
            <v>Contrato Prestación de Servicios Profesionales</v>
          </cell>
          <cell r="P1847">
            <v>45412</v>
          </cell>
          <cell r="Q1847">
            <v>45414</v>
          </cell>
          <cell r="R1847">
            <v>45657</v>
          </cell>
          <cell r="S1847">
            <v>240</v>
          </cell>
          <cell r="T1847" t="str">
            <v>Cedido</v>
          </cell>
          <cell r="U1847" t="str">
            <v>LINA MARIA GAVIRIA HURTADO</v>
          </cell>
          <cell r="X1847" t="str">
            <v>MARIA CATALINA RODRIGUEZ ARIZA</v>
          </cell>
          <cell r="Z1847" t="str">
            <v>Inversión</v>
          </cell>
          <cell r="AA1847">
            <v>2020110010063</v>
          </cell>
          <cell r="AC1847" t="str">
            <v>O23011601210000007585</v>
          </cell>
          <cell r="AF1847">
            <v>55250000</v>
          </cell>
          <cell r="AI1847" t="str">
            <v>$ 6.500.000,00</v>
          </cell>
          <cell r="AJ1847" t="str">
            <v>Prestar servicios profesionales al IDARTES - Subdirección de las Artes - Gerencia de Artes Plásticas y Visuales en el seguimiento de las actividades y los proyectos de fomento relacionados con el Programa Distrital de Estímulos, en las dimensiones del arte como lo son apropiación, creación y circulación de la dependencia, acorde con los procesos y procedimientos de la entidad.</v>
          </cell>
          <cell r="AK1847" t="str">
            <v>Rossana Milena Alarcón Velásquez</v>
          </cell>
          <cell r="AL1847">
            <v>1015430136</v>
          </cell>
          <cell r="AM1847" t="str">
            <v>1767-2024</v>
          </cell>
          <cell r="AP1847" t="str">
            <v>SECOP II</v>
          </cell>
          <cell r="AS1847" t="str">
            <v>Falso</v>
          </cell>
          <cell r="AU1847" t="str">
            <v>SI</v>
          </cell>
          <cell r="AV1847" t="str">
            <v>Mayo</v>
          </cell>
          <cell r="AW1847" t="e">
            <v>#N/A</v>
          </cell>
          <cell r="AX1847">
            <v>45657</v>
          </cell>
          <cell r="AY1847" t="str">
            <v>#REF!</v>
          </cell>
          <cell r="AZ1847" t="str">
            <v>CO1.PCCNTR.6269928</v>
          </cell>
        </row>
        <row r="1848">
          <cell r="D1848" t="str">
            <v>1768-2024</v>
          </cell>
          <cell r="E1848" t="str">
            <v>LINA MARIA GAVIRIA HURTADO</v>
          </cell>
          <cell r="F1848" t="str">
            <v>Subdirección de las Artes</v>
          </cell>
          <cell r="I1848" t="str">
            <v>Contratación Directa</v>
          </cell>
          <cell r="J1848" t="str">
            <v>Contratación directa.</v>
          </cell>
          <cell r="K1848" t="str">
            <v>Prestación de servicios</v>
          </cell>
          <cell r="N1848" t="str">
            <v>Si</v>
          </cell>
          <cell r="O1848" t="str">
            <v>Contrato Prestación de Servicios Apoyo a la Gestión</v>
          </cell>
          <cell r="P1848">
            <v>45412</v>
          </cell>
          <cell r="Q1848">
            <v>45415</v>
          </cell>
          <cell r="R1848">
            <v>45657</v>
          </cell>
          <cell r="S1848">
            <v>239</v>
          </cell>
          <cell r="T1848" t="str">
            <v>En Ejecución</v>
          </cell>
          <cell r="U1848" t="str">
            <v>LINA MARIA GAVIRIA HURTADO</v>
          </cell>
          <cell r="X1848" t="str">
            <v>MARIA CATALINA RODRIGUEZ ARIZA</v>
          </cell>
          <cell r="Z1848" t="str">
            <v>Inversión</v>
          </cell>
          <cell r="AA1848">
            <v>2020110010063</v>
          </cell>
          <cell r="AC1848" t="str">
            <v>O23011601210000007585</v>
          </cell>
          <cell r="AF1848">
            <v>45833333</v>
          </cell>
          <cell r="AI1848" t="str">
            <v>$ 5.500.000,00</v>
          </cell>
          <cell r="AJ1848" t="str">
            <v>Prestar servicios de apoyo a la gestión al IDARTES - Subdirección de las Artes -Gerencia de Artes Plásticas y Visuales en las actividades de instalación, montaje, mantenimiento y desmontaje de los proyectos artísticos de la dependencia, acordes con los procesos y procedimientos de la entidad.</v>
          </cell>
          <cell r="AK1848" t="str">
            <v>Jorge Arturo López Rincón</v>
          </cell>
          <cell r="AL1848">
            <v>79401091</v>
          </cell>
          <cell r="AM1848" t="str">
            <v>1768-2024</v>
          </cell>
          <cell r="AP1848" t="str">
            <v>SECOP II</v>
          </cell>
          <cell r="AS1848" t="str">
            <v>Falso</v>
          </cell>
          <cell r="AU1848" t="str">
            <v>SI</v>
          </cell>
          <cell r="AV1848" t="str">
            <v>Mayo</v>
          </cell>
          <cell r="AW1848" t="e">
            <v>#N/A</v>
          </cell>
          <cell r="AX1848">
            <v>45657</v>
          </cell>
          <cell r="AY1848" t="str">
            <v>#REF!</v>
          </cell>
          <cell r="AZ1848" t="str">
            <v>CO1.PCCNTR.6273680</v>
          </cell>
        </row>
        <row r="1849">
          <cell r="D1849" t="str">
            <v>1776-2024</v>
          </cell>
          <cell r="E1849" t="str">
            <v>ALBA YANETH REYES SUÁREZ</v>
          </cell>
          <cell r="F1849" t="str">
            <v>Subdirección de Formación Artistica</v>
          </cell>
          <cell r="G1849" t="str">
            <v>Subdirección de Formación Artística</v>
          </cell>
          <cell r="H1849" t="str">
            <v>Programa Crea</v>
          </cell>
          <cell r="I1849" t="str">
            <v>Contratación Directa</v>
          </cell>
          <cell r="J1849" t="str">
            <v>Contratación directa.</v>
          </cell>
          <cell r="K1849" t="str">
            <v>Prestación de servicios</v>
          </cell>
          <cell r="N1849" t="str">
            <v>Si</v>
          </cell>
          <cell r="O1849" t="str">
            <v>Contrato Prestación de Servicios Profesionales</v>
          </cell>
          <cell r="P1849">
            <v>45412</v>
          </cell>
          <cell r="Q1849">
            <v>45414</v>
          </cell>
          <cell r="R1849">
            <v>45473</v>
          </cell>
          <cell r="S1849">
            <v>59</v>
          </cell>
          <cell r="T1849" t="str">
            <v>En Ejecución</v>
          </cell>
          <cell r="U1849" t="str">
            <v>ALBA YANETH REYES SUÁREZ</v>
          </cell>
          <cell r="X1849" t="str">
            <v>JORGE EDUARDO MARTINEZ GARCIA</v>
          </cell>
          <cell r="Z1849" t="str">
            <v>Inversión</v>
          </cell>
          <cell r="AA1849">
            <v>2020110010061</v>
          </cell>
          <cell r="AC1849" t="str">
            <v>O23011601140000007619</v>
          </cell>
          <cell r="AF1849">
            <v>4809090</v>
          </cell>
          <cell r="AJ184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849" t="str">
            <v>Jineth Viviana Urbina Benito</v>
          </cell>
          <cell r="AL1849">
            <v>1013635181</v>
          </cell>
          <cell r="AM1849" t="str">
            <v>1776-2024</v>
          </cell>
          <cell r="AP1849" t="str">
            <v>SECOP II</v>
          </cell>
          <cell r="AS1849" t="str">
            <v>Falso</v>
          </cell>
          <cell r="AU1849" t="str">
            <v>SI</v>
          </cell>
          <cell r="AV1849" t="str">
            <v>Mayo</v>
          </cell>
          <cell r="AW1849" t="e">
            <v>#N/A</v>
          </cell>
          <cell r="AX1849">
            <v>45473</v>
          </cell>
          <cell r="AY1849" t="str">
            <v>#REF!</v>
          </cell>
          <cell r="AZ1849" t="str">
            <v>CO1.PCCNTR.6266674</v>
          </cell>
        </row>
        <row r="1850">
          <cell r="D1850" t="str">
            <v>1778-2024</v>
          </cell>
          <cell r="E1850" t="str">
            <v>SILVIA OSPINA HENAO</v>
          </cell>
          <cell r="F1850" t="str">
            <v>Subdirección de Equipamientos Culturales</v>
          </cell>
          <cell r="I1850" t="str">
            <v>Contratación Directa</v>
          </cell>
          <cell r="J1850" t="str">
            <v>Contratación directa.</v>
          </cell>
          <cell r="K1850" t="str">
            <v>Prestación de servicios</v>
          </cell>
          <cell r="N1850" t="str">
            <v>Si</v>
          </cell>
          <cell r="O1850" t="str">
            <v>Contrato Prestación de Servicios Profesionales</v>
          </cell>
          <cell r="P1850">
            <v>45412</v>
          </cell>
          <cell r="Q1850">
            <v>45412</v>
          </cell>
          <cell r="R1850">
            <v>45638</v>
          </cell>
          <cell r="S1850">
            <v>223</v>
          </cell>
          <cell r="T1850" t="str">
            <v>En Ejecución</v>
          </cell>
          <cell r="U1850" t="str">
            <v>SILVIA OSPINA HENAO</v>
          </cell>
          <cell r="X1850" t="str">
            <v>SILVIA OSPINA HENAO</v>
          </cell>
          <cell r="Z1850" t="str">
            <v>Inversión</v>
          </cell>
          <cell r="AA1850">
            <v>2020110010158</v>
          </cell>
          <cell r="AC1850" t="str">
            <v>O23011601210000007614</v>
          </cell>
          <cell r="AF1850">
            <v>33600000</v>
          </cell>
          <cell r="AI1850" t="str">
            <v>$ 4.480.000,00</v>
          </cell>
          <cell r="AJ1850"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850" t="str">
            <v>Stiven Saldarriga Tellez</v>
          </cell>
          <cell r="AL1850">
            <v>1024542109</v>
          </cell>
          <cell r="AM1850" t="str">
            <v>1778-2024</v>
          </cell>
          <cell r="AP1850" t="str">
            <v>SECOP II</v>
          </cell>
          <cell r="AS1850" t="str">
            <v>Falso</v>
          </cell>
          <cell r="AU1850" t="str">
            <v>SI</v>
          </cell>
          <cell r="AV1850" t="str">
            <v>Abril</v>
          </cell>
          <cell r="AW1850" t="e">
            <v>#N/A</v>
          </cell>
          <cell r="AX1850">
            <v>45638</v>
          </cell>
          <cell r="AY1850" t="str">
            <v>#REF!</v>
          </cell>
          <cell r="AZ1850" t="str">
            <v>CO1.PCCNTR.6266804</v>
          </cell>
        </row>
        <row r="1851">
          <cell r="D1851" t="str">
            <v>1784-2024</v>
          </cell>
          <cell r="E1851" t="str">
            <v>ANDRES FELIPE ALBARRACIN RODRIGUEZ</v>
          </cell>
          <cell r="F1851" t="str">
            <v>Subdirección Administrativa y Financiera</v>
          </cell>
          <cell r="I1851" t="str">
            <v>Contratación Directa</v>
          </cell>
          <cell r="J1851" t="str">
            <v>Contratación directa.</v>
          </cell>
          <cell r="K1851" t="str">
            <v>Prestación de servicios</v>
          </cell>
          <cell r="N1851" t="str">
            <v>Si</v>
          </cell>
          <cell r="O1851" t="str">
            <v>Contrato Prestación de Servicios Apoyo a la Gestión</v>
          </cell>
          <cell r="P1851">
            <v>45412</v>
          </cell>
          <cell r="Q1851">
            <v>45414</v>
          </cell>
          <cell r="R1851">
            <v>45689</v>
          </cell>
          <cell r="S1851">
            <v>270</v>
          </cell>
          <cell r="T1851" t="str">
            <v>En Ejecución</v>
          </cell>
          <cell r="U1851" t="str">
            <v>ANDRES FELIPE ALBARRACIN RODRIGUEZ</v>
          </cell>
          <cell r="X1851" t="str">
            <v>JUAN JOSE BACCA GUEVARA</v>
          </cell>
          <cell r="Z1851" t="str">
            <v>Inversión</v>
          </cell>
          <cell r="AA1851">
            <v>2020110010142</v>
          </cell>
          <cell r="AC1851" t="str">
            <v>O23011601210000007607</v>
          </cell>
          <cell r="AF1851">
            <v>31428000</v>
          </cell>
          <cell r="AI1851" t="str">
            <v>$ 3.492.000,00</v>
          </cell>
          <cell r="AJ1851" t="str">
            <v>Prestar servicios de apoyo técnico a la gestión del Instituto Distrital de las Artes - Idartes, en la ejecución de actividades relacionadas con la atención a requerimientos de intervención, reparación, adecuación y/o mejoras locativas, así como el mantenimiento correctivo, preventivo y predictivo en las diferentes sedes, centros Crea, escenarios y equipamientos culturales a cargo de la Entidad.</v>
          </cell>
          <cell r="AK1851" t="str">
            <v>Heriberto Cañón Giraldo</v>
          </cell>
          <cell r="AL1851">
            <v>79369014</v>
          </cell>
          <cell r="AM1851" t="str">
            <v>1784-2024</v>
          </cell>
          <cell r="AP1851" t="str">
            <v>SECOP II</v>
          </cell>
          <cell r="AS1851" t="str">
            <v>Falso</v>
          </cell>
          <cell r="AU1851" t="str">
            <v>SI</v>
          </cell>
          <cell r="AV1851" t="str">
            <v>Mayo</v>
          </cell>
          <cell r="AW1851" t="e">
            <v>#N/A</v>
          </cell>
          <cell r="AX1851">
            <v>45689</v>
          </cell>
          <cell r="AY1851" t="str">
            <v>#REF!</v>
          </cell>
          <cell r="AZ1851" t="str">
            <v>CO1.PCCNTR.6270283</v>
          </cell>
        </row>
        <row r="1852">
          <cell r="D1852" t="str">
            <v>1794-2024</v>
          </cell>
          <cell r="E1852" t="str">
            <v>ALBA YANETH REYES SUÁREZ</v>
          </cell>
          <cell r="F1852" t="str">
            <v>Subdirección de Formación Artistica</v>
          </cell>
          <cell r="G1852" t="str">
            <v>Subdirección de Formación Artística</v>
          </cell>
          <cell r="H1852" t="str">
            <v>Programa Crea</v>
          </cell>
          <cell r="I1852" t="str">
            <v>Contratación Directa</v>
          </cell>
          <cell r="J1852" t="str">
            <v>Contratación directa.</v>
          </cell>
          <cell r="K1852" t="str">
            <v>Prestación de servicios</v>
          </cell>
          <cell r="N1852" t="str">
            <v>Si</v>
          </cell>
          <cell r="O1852" t="str">
            <v>Contrato Prestación de Servicios Apoyo a la Gestión</v>
          </cell>
          <cell r="P1852">
            <v>45412</v>
          </cell>
          <cell r="Q1852">
            <v>45414</v>
          </cell>
          <cell r="R1852">
            <v>45458</v>
          </cell>
          <cell r="S1852">
            <v>44</v>
          </cell>
          <cell r="T1852" t="str">
            <v>En Ejecución</v>
          </cell>
          <cell r="U1852" t="str">
            <v>ALBA YANETH REYES SUÁREZ</v>
          </cell>
          <cell r="X1852" t="str">
            <v>ALBA YANETH REYES SUAREZ</v>
          </cell>
          <cell r="Z1852" t="str">
            <v>Inversión</v>
          </cell>
          <cell r="AA1852">
            <v>2020110010061</v>
          </cell>
          <cell r="AC1852" t="str">
            <v>O23011601140000007619</v>
          </cell>
          <cell r="AF1852">
            <v>3589575</v>
          </cell>
          <cell r="AJ185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v>
          </cell>
          <cell r="AK1852" t="str">
            <v>SARAY CEBALLOS MONTOYA</v>
          </cell>
          <cell r="AL1852">
            <v>1019088584</v>
          </cell>
          <cell r="AM1852" t="str">
            <v>1794-2024</v>
          </cell>
          <cell r="AP1852" t="str">
            <v>SECOP II</v>
          </cell>
          <cell r="AS1852" t="str">
            <v>Falso</v>
          </cell>
          <cell r="AU1852" t="str">
            <v>SI</v>
          </cell>
          <cell r="AV1852" t="str">
            <v>Mayo</v>
          </cell>
          <cell r="AW1852" t="e">
            <v>#N/A</v>
          </cell>
          <cell r="AX1852">
            <v>45458</v>
          </cell>
          <cell r="AY1852" t="str">
            <v>#REF!</v>
          </cell>
          <cell r="AZ1852" t="str">
            <v>CO1.PCCNTR.6267851</v>
          </cell>
        </row>
        <row r="1853">
          <cell r="D1853" t="str">
            <v>1795-2024</v>
          </cell>
          <cell r="E1853" t="str">
            <v>ALBA YANETH REYES SUÁREZ</v>
          </cell>
          <cell r="F1853" t="str">
            <v>Subdirección de Formación Artistica</v>
          </cell>
          <cell r="G1853" t="str">
            <v>Subdirección de Formación Artística</v>
          </cell>
          <cell r="H1853" t="str">
            <v>Programa Crea</v>
          </cell>
          <cell r="I1853" t="str">
            <v>Contratación Directa</v>
          </cell>
          <cell r="J1853" t="str">
            <v>Contratación directa.</v>
          </cell>
          <cell r="K1853" t="str">
            <v>Prestación de servicios</v>
          </cell>
          <cell r="N1853" t="str">
            <v>Si</v>
          </cell>
          <cell r="O1853" t="str">
            <v>Contrato Prestación de Servicios Profesionales</v>
          </cell>
          <cell r="P1853">
            <v>45412</v>
          </cell>
          <cell r="Q1853">
            <v>45415</v>
          </cell>
          <cell r="R1853">
            <v>45473</v>
          </cell>
          <cell r="S1853">
            <v>58</v>
          </cell>
          <cell r="T1853" t="str">
            <v>En Ejecución</v>
          </cell>
          <cell r="U1853" t="str">
            <v>ALBA YANETH REYES SUÁREZ</v>
          </cell>
          <cell r="X1853" t="str">
            <v>JORGE EDUARDO MARTINEZ GARCIA</v>
          </cell>
          <cell r="Z1853" t="str">
            <v>Inversión</v>
          </cell>
          <cell r="AA1853">
            <v>2020110010061</v>
          </cell>
          <cell r="AC1853" t="str">
            <v>O23011601140000007619</v>
          </cell>
          <cell r="AF1853">
            <v>4809090</v>
          </cell>
          <cell r="AJ185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853" t="str">
            <v>Anyeli Vanesa Rodriguez</v>
          </cell>
          <cell r="AL1853">
            <v>1013642683</v>
          </cell>
          <cell r="AM1853" t="str">
            <v>1795-2024</v>
          </cell>
          <cell r="AP1853" t="str">
            <v>SECOP II</v>
          </cell>
          <cell r="AS1853" t="str">
            <v>Falso</v>
          </cell>
          <cell r="AU1853" t="str">
            <v>SI</v>
          </cell>
          <cell r="AV1853" t="str">
            <v>Mayo</v>
          </cell>
          <cell r="AW1853" t="e">
            <v>#N/A</v>
          </cell>
          <cell r="AX1853">
            <v>45473</v>
          </cell>
          <cell r="AY1853" t="str">
            <v>#REF!</v>
          </cell>
          <cell r="AZ1853" t="str">
            <v>CO1.PCCNTR.6269377</v>
          </cell>
        </row>
        <row r="1854">
          <cell r="D1854" t="str">
            <v>1796-2024</v>
          </cell>
          <cell r="E1854" t="str">
            <v>LINA MARIA GAVIRIA HURTADO</v>
          </cell>
          <cell r="F1854" t="str">
            <v>Subdirección de las Artes</v>
          </cell>
          <cell r="I1854" t="str">
            <v>Contratación Directa</v>
          </cell>
          <cell r="J1854" t="str">
            <v>Contratación directa.</v>
          </cell>
          <cell r="K1854" t="str">
            <v>Prestación de servicios</v>
          </cell>
          <cell r="N1854" t="str">
            <v>Si</v>
          </cell>
          <cell r="O1854" t="str">
            <v>Contrato Prestación de Servicios Profesionales</v>
          </cell>
          <cell r="P1854">
            <v>45412</v>
          </cell>
          <cell r="Q1854">
            <v>45415</v>
          </cell>
          <cell r="R1854">
            <v>45695</v>
          </cell>
          <cell r="S1854">
            <v>275</v>
          </cell>
          <cell r="T1854" t="str">
            <v>En Ejecución</v>
          </cell>
          <cell r="U1854" t="str">
            <v>LINA MARIA GAVIRIA HURTADO</v>
          </cell>
          <cell r="X1854" t="str">
            <v>RICARDO ALFONSO CANTOR BOSSA</v>
          </cell>
          <cell r="Z1854" t="str">
            <v>Inversión</v>
          </cell>
          <cell r="AA1854">
            <v>2020110010063</v>
          </cell>
          <cell r="AC1854" t="str">
            <v>O23011601210000007585</v>
          </cell>
          <cell r="AF1854">
            <v>49172000</v>
          </cell>
          <cell r="AI1854" t="str">
            <v>$ 5.052.000,00</v>
          </cell>
          <cell r="AJ1854" t="str">
            <v>Prestar servicios profesionales a la Subdirección de las Artes - Gerencia de Artes Audiovisuales, en actividades de circulación, formación y fomento audiovisual de la estrategia territorial Cinemateca Rodante, de acuerdo a las directrices de la dependencia.</v>
          </cell>
          <cell r="AK1854" t="str">
            <v>ANA PRADO PABON</v>
          </cell>
          <cell r="AL1854">
            <v>1130612819</v>
          </cell>
          <cell r="AM1854" t="str">
            <v>1796-2024</v>
          </cell>
          <cell r="AP1854" t="str">
            <v>SECOP II</v>
          </cell>
          <cell r="AS1854" t="str">
            <v>Falso</v>
          </cell>
          <cell r="AU1854" t="str">
            <v>SI</v>
          </cell>
          <cell r="AV1854" t="str">
            <v>Mayo</v>
          </cell>
          <cell r="AW1854" t="e">
            <v>#N/A</v>
          </cell>
          <cell r="AX1854">
            <v>45695</v>
          </cell>
          <cell r="AY1854" t="str">
            <v>#REF!</v>
          </cell>
          <cell r="AZ1854" t="str">
            <v>CO1.PCCNTR.6269851</v>
          </cell>
        </row>
        <row r="1855">
          <cell r="D1855" t="str">
            <v>1797-2024</v>
          </cell>
          <cell r="E1855" t="str">
            <v>ALBA YANETH REYES SUÁREZ</v>
          </cell>
          <cell r="F1855" t="str">
            <v>Subdirección de Formación Artistica</v>
          </cell>
          <cell r="G1855" t="str">
            <v>Subdirección de Formación Artística</v>
          </cell>
          <cell r="H1855" t="str">
            <v>Programa Crea</v>
          </cell>
          <cell r="I1855" t="str">
            <v>Contratación Directa</v>
          </cell>
          <cell r="J1855" t="str">
            <v>Contratación directa.</v>
          </cell>
          <cell r="K1855" t="str">
            <v>Prestación de servicios</v>
          </cell>
          <cell r="N1855" t="str">
            <v>Si</v>
          </cell>
          <cell r="O1855" t="str">
            <v>Contrato Prestación de Servicios Profesionales</v>
          </cell>
          <cell r="P1855">
            <v>45412</v>
          </cell>
          <cell r="Q1855">
            <v>45414</v>
          </cell>
          <cell r="R1855">
            <v>45641</v>
          </cell>
          <cell r="S1855">
            <v>224</v>
          </cell>
          <cell r="T1855" t="str">
            <v>En Ejecución</v>
          </cell>
          <cell r="U1855" t="str">
            <v>ALBA YANETH REYES SUÁREZ</v>
          </cell>
          <cell r="X1855" t="str">
            <v>ALBA YANETH REYES SUAREZ</v>
          </cell>
          <cell r="Z1855" t="str">
            <v>Inversión</v>
          </cell>
          <cell r="AA1855">
            <v>2020110010061</v>
          </cell>
          <cell r="AC1855" t="str">
            <v>O23011601140000007619</v>
          </cell>
          <cell r="AF1855">
            <v>44584000</v>
          </cell>
          <cell r="AI1855" t="str">
            <v>$ 5.573.000,00</v>
          </cell>
          <cell r="AJ1855"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855" t="str">
            <v>SANDRA CAROLINA MAHECHA CUBIDES</v>
          </cell>
          <cell r="AL1855">
            <v>1032359646</v>
          </cell>
          <cell r="AM1855" t="str">
            <v>1797-2024</v>
          </cell>
          <cell r="AP1855" t="str">
            <v>SECOP II</v>
          </cell>
          <cell r="AS1855" t="str">
            <v>Falso</v>
          </cell>
          <cell r="AU1855" t="str">
            <v>SI</v>
          </cell>
          <cell r="AV1855" t="str">
            <v>Mayo</v>
          </cell>
          <cell r="AW1855" t="e">
            <v>#N/A</v>
          </cell>
          <cell r="AX1855">
            <v>45641</v>
          </cell>
          <cell r="AY1855" t="str">
            <v>#REF!</v>
          </cell>
          <cell r="AZ1855" t="str">
            <v>CO1.PCCNTR.6269934</v>
          </cell>
        </row>
        <row r="1856">
          <cell r="D1856" t="str">
            <v>1798-2024</v>
          </cell>
          <cell r="E1856" t="str">
            <v>ALBA YANETH REYES SUÁREZ</v>
          </cell>
          <cell r="F1856" t="str">
            <v>Subdirección de Formación Artistica</v>
          </cell>
          <cell r="G1856" t="str">
            <v>Subdirección de Formación Artística</v>
          </cell>
          <cell r="H1856" t="str">
            <v>Programa Crea</v>
          </cell>
          <cell r="I1856" t="str">
            <v>Contratación Directa</v>
          </cell>
          <cell r="J1856" t="str">
            <v>Contratación directa.</v>
          </cell>
          <cell r="K1856" t="str">
            <v>Prestación de servicios</v>
          </cell>
          <cell r="N1856" t="str">
            <v>Si</v>
          </cell>
          <cell r="O1856" t="str">
            <v>Contrato Prestación de Servicios Profesionales</v>
          </cell>
          <cell r="P1856">
            <v>45412</v>
          </cell>
          <cell r="Q1856">
            <v>45412</v>
          </cell>
          <cell r="R1856">
            <v>45641</v>
          </cell>
          <cell r="S1856">
            <v>226</v>
          </cell>
          <cell r="T1856" t="str">
            <v>En Ejecución</v>
          </cell>
          <cell r="U1856" t="str">
            <v>ALBA YANETH REYES SUÁREZ</v>
          </cell>
          <cell r="X1856" t="str">
            <v>ALBA YANETH REYES SUAREZ</v>
          </cell>
          <cell r="Z1856" t="str">
            <v>Inversión</v>
          </cell>
          <cell r="AA1856">
            <v>2020110010061</v>
          </cell>
          <cell r="AC1856" t="str">
            <v>O23011601140000007619</v>
          </cell>
          <cell r="AF1856">
            <v>44584000</v>
          </cell>
          <cell r="AI1856" t="str">
            <v>$ 5.573.000,00</v>
          </cell>
          <cell r="AJ1856"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856" t="str">
            <v>LUNA CAMILA GUERRERO NIÑO</v>
          </cell>
          <cell r="AL1856">
            <v>1030553159</v>
          </cell>
          <cell r="AM1856" t="str">
            <v>1798-2024</v>
          </cell>
          <cell r="AP1856" t="str">
            <v>SECOP II</v>
          </cell>
          <cell r="AS1856" t="str">
            <v>Falso</v>
          </cell>
          <cell r="AU1856" t="str">
            <v>SI</v>
          </cell>
          <cell r="AV1856" t="str">
            <v>Abril</v>
          </cell>
          <cell r="AW1856" t="e">
            <v>#N/A</v>
          </cell>
          <cell r="AX1856">
            <v>45641</v>
          </cell>
          <cell r="AY1856" t="str">
            <v>#REF!</v>
          </cell>
          <cell r="AZ1856" t="str">
            <v>CO1.PCCNTR.6269923</v>
          </cell>
        </row>
        <row r="1857">
          <cell r="D1857" t="str">
            <v>1799-2024</v>
          </cell>
          <cell r="E1857" t="str">
            <v>LINA MARIA GAVIRIA HURTADO</v>
          </cell>
          <cell r="F1857" t="str">
            <v>Subdirección de las Artes</v>
          </cell>
          <cell r="I1857" t="str">
            <v>Contratación Directa</v>
          </cell>
          <cell r="J1857" t="str">
            <v>Contratación directa.</v>
          </cell>
          <cell r="K1857" t="str">
            <v>Prestación de servicios</v>
          </cell>
          <cell r="N1857" t="str">
            <v>Si</v>
          </cell>
          <cell r="O1857" t="str">
            <v>Contrato Prestación de Servicios Profesionales</v>
          </cell>
          <cell r="P1857">
            <v>45412</v>
          </cell>
          <cell r="Q1857">
            <v>45415</v>
          </cell>
          <cell r="R1857">
            <v>45703</v>
          </cell>
          <cell r="S1857">
            <v>283</v>
          </cell>
          <cell r="T1857" t="str">
            <v>En Ejecución</v>
          </cell>
          <cell r="U1857" t="str">
            <v>LINA MARIA GAVIRIA HURTADO</v>
          </cell>
          <cell r="X1857" t="str">
            <v>ALBA YANETH REYES SUAREZ</v>
          </cell>
          <cell r="Z1857" t="str">
            <v>Inversión</v>
          </cell>
          <cell r="AA1857">
            <v>2020110010060</v>
          </cell>
          <cell r="AC1857" t="str">
            <v>O23011601210000007600</v>
          </cell>
          <cell r="AF1857">
            <v>64600000</v>
          </cell>
          <cell r="AI1857" t="str">
            <v>$ 6.800.000,00</v>
          </cell>
          <cell r="AJ1857" t="str">
            <v>Prestar servicios profesionales al Idartes - Subdirección de las Artes - Área de Convocatorias, en el desarrollo de las acciones requeridas para la planeación, ejecución, seguimiento y divulgación de las convocatorias del Programa Distrital de Estímulos, Invitaciones Culturales y otras líneas de fomento, en articulación con las unidades de gestión de la entidad.</v>
          </cell>
          <cell r="AK1857" t="str">
            <v>Luna Juliana Ferro Pulido</v>
          </cell>
          <cell r="AL1857">
            <v>52778144</v>
          </cell>
          <cell r="AM1857" t="str">
            <v>1799-2024</v>
          </cell>
          <cell r="AP1857" t="str">
            <v>SECOP II</v>
          </cell>
          <cell r="AS1857" t="str">
            <v>Falso</v>
          </cell>
          <cell r="AU1857" t="str">
            <v>SI</v>
          </cell>
          <cell r="AV1857" t="str">
            <v>Mayo</v>
          </cell>
          <cell r="AW1857" t="e">
            <v>#N/A</v>
          </cell>
          <cell r="AX1857">
            <v>45703</v>
          </cell>
          <cell r="AY1857" t="str">
            <v>#REF!</v>
          </cell>
          <cell r="AZ1857" t="str">
            <v>CO1.PCCNTR.6271898</v>
          </cell>
        </row>
        <row r="1858">
          <cell r="D1858" t="str">
            <v>1800-2024</v>
          </cell>
          <cell r="E1858" t="str">
            <v>LINA MARIA GAVIRIA HURTADO</v>
          </cell>
          <cell r="F1858" t="str">
            <v>Subdirección de las Artes</v>
          </cell>
          <cell r="I1858" t="str">
            <v>Contratación Directa</v>
          </cell>
          <cell r="J1858" t="str">
            <v>Contratación directa.</v>
          </cell>
          <cell r="K1858" t="str">
            <v>Prestación de servicios</v>
          </cell>
          <cell r="N1858" t="str">
            <v>Si</v>
          </cell>
          <cell r="O1858" t="str">
            <v>Contrato Prestación de Servicios Apoyo a la Gestión</v>
          </cell>
          <cell r="P1858">
            <v>45412</v>
          </cell>
          <cell r="Q1858">
            <v>45414</v>
          </cell>
          <cell r="R1858">
            <v>45667</v>
          </cell>
          <cell r="S1858">
            <v>249</v>
          </cell>
          <cell r="T1858" t="str">
            <v>En Ejecución</v>
          </cell>
          <cell r="U1858" t="str">
            <v>LINA MARIA GAVIRIA HURTADO</v>
          </cell>
          <cell r="X1858" t="str">
            <v>NATALIA ALEJANDRA LOPEZ PEREZ</v>
          </cell>
          <cell r="Z1858" t="str">
            <v>Inversión</v>
          </cell>
          <cell r="AA1858">
            <v>2020110010063</v>
          </cell>
          <cell r="AC1858" t="str">
            <v>O23011601210000007585</v>
          </cell>
          <cell r="AF1858">
            <v>17391667</v>
          </cell>
          <cell r="AI1858" t="str">
            <v>$ 2.087.000,00</v>
          </cell>
          <cell r="AJ1858"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858" t="str">
            <v>Miguel Angel Castañeda Diaz</v>
          </cell>
          <cell r="AL1858">
            <v>1015484653</v>
          </cell>
          <cell r="AM1858" t="str">
            <v>1800-2024</v>
          </cell>
          <cell r="AP1858" t="str">
            <v>SECOP II</v>
          </cell>
          <cell r="AS1858" t="str">
            <v>Falso</v>
          </cell>
          <cell r="AU1858" t="str">
            <v>SI</v>
          </cell>
          <cell r="AV1858" t="str">
            <v>Mayo</v>
          </cell>
          <cell r="AW1858" t="e">
            <v>#N/A</v>
          </cell>
          <cell r="AX1858">
            <v>45667</v>
          </cell>
          <cell r="AY1858" t="str">
            <v>#REF!</v>
          </cell>
          <cell r="AZ1858" t="str">
            <v>CO1.PCCNTR.6272573</v>
          </cell>
        </row>
        <row r="1859">
          <cell r="D1859" t="str">
            <v>1801-2024</v>
          </cell>
          <cell r="E1859" t="str">
            <v>ANDRES FELIPE ALBARRACIN RODRIGUEZ</v>
          </cell>
          <cell r="F1859" t="str">
            <v>Subdirección Administrativa y Financiera</v>
          </cell>
          <cell r="I1859" t="str">
            <v>Contratación Directa</v>
          </cell>
          <cell r="J1859" t="str">
            <v>Contratación directa.</v>
          </cell>
          <cell r="K1859" t="str">
            <v>Prestación de servicios</v>
          </cell>
          <cell r="N1859" t="str">
            <v>Si</v>
          </cell>
          <cell r="O1859" t="str">
            <v>Contrato Prestación de Servicios Profesionales</v>
          </cell>
          <cell r="P1859">
            <v>45412</v>
          </cell>
          <cell r="Q1859">
            <v>45419</v>
          </cell>
          <cell r="R1859">
            <v>45694</v>
          </cell>
          <cell r="S1859">
            <v>270</v>
          </cell>
          <cell r="T1859" t="str">
            <v>En Ejecución</v>
          </cell>
          <cell r="U1859" t="str">
            <v>ANDRES FELIPE ALBARRACIN RODRIGUEZ</v>
          </cell>
          <cell r="X1859" t="str">
            <v>ALEXANDER LONDONO ESCOBAR</v>
          </cell>
          <cell r="Z1859" t="str">
            <v>Inversión</v>
          </cell>
          <cell r="AA1859">
            <v>2020110010142</v>
          </cell>
          <cell r="AC1859" t="str">
            <v>O23011601210000007607</v>
          </cell>
          <cell r="AF1859">
            <v>63954000</v>
          </cell>
          <cell r="AI1859" t="str">
            <v>$ 7.106.000,00</v>
          </cell>
          <cell r="AJ1859" t="str">
            <v>Prestar servicios profesionales como ingeniero de diseño de máquinas al instituto Distrital de las Artes en las actividades asociadas al acompañamiento de las tareas de adecuación, reparación, mantenimiento y mejora tendientes a la conservación de las sedes, equipamientos e inmuebles a carga del Instituto.</v>
          </cell>
          <cell r="AK1859" t="str">
            <v>DANIEL RICARDO GARCIA RUBIANO</v>
          </cell>
          <cell r="AL1859">
            <v>1013577126</v>
          </cell>
          <cell r="AM1859" t="str">
            <v>1801-2024</v>
          </cell>
          <cell r="AP1859" t="str">
            <v>SECOP II</v>
          </cell>
          <cell r="AS1859" t="str">
            <v>Falso</v>
          </cell>
          <cell r="AU1859" t="str">
            <v>SI</v>
          </cell>
          <cell r="AV1859" t="str">
            <v>Mayo</v>
          </cell>
          <cell r="AW1859" t="e">
            <v>#N/A</v>
          </cell>
          <cell r="AX1859">
            <v>45694</v>
          </cell>
          <cell r="AY1859" t="str">
            <v>#REF!</v>
          </cell>
          <cell r="AZ1859" t="str">
            <v>CO1.PCCNTR.6268930</v>
          </cell>
        </row>
        <row r="1860">
          <cell r="D1860" t="str">
            <v>1802-2024</v>
          </cell>
          <cell r="E1860" t="str">
            <v>ALBA YANETH REYES SUÁREZ</v>
          </cell>
          <cell r="F1860" t="str">
            <v>Subdirección de Formación Artistica</v>
          </cell>
          <cell r="G1860" t="str">
            <v>Subdirección de Formación Artística</v>
          </cell>
          <cell r="H1860" t="str">
            <v>Programa Crea</v>
          </cell>
          <cell r="I1860" t="str">
            <v>Contratación Directa</v>
          </cell>
          <cell r="J1860" t="str">
            <v>Contratación directa.</v>
          </cell>
          <cell r="K1860" t="str">
            <v>Prestación de servicios</v>
          </cell>
          <cell r="N1860" t="str">
            <v>Si</v>
          </cell>
          <cell r="O1860" t="str">
            <v>Contrato Prestación de Servicios Profesionales</v>
          </cell>
          <cell r="P1860">
            <v>45412</v>
          </cell>
          <cell r="Q1860">
            <v>45415</v>
          </cell>
          <cell r="R1860">
            <v>45458</v>
          </cell>
          <cell r="S1860">
            <v>43</v>
          </cell>
          <cell r="T1860" t="str">
            <v>En Ejecución</v>
          </cell>
          <cell r="U1860" t="str">
            <v>ALBA YANETH REYES SUÁREZ</v>
          </cell>
          <cell r="X1860" t="str">
            <v>ALBA YANETH REYES SUAREZ</v>
          </cell>
          <cell r="Z1860" t="str">
            <v>Inversión</v>
          </cell>
          <cell r="AA1860">
            <v>2020110010061</v>
          </cell>
          <cell r="AC1860" t="str">
            <v>O23011601140000007619</v>
          </cell>
          <cell r="AF1860">
            <v>3606818</v>
          </cell>
          <cell r="AJ1860"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860" t="str">
            <v>Maria del Rosario Gamboa Munoz</v>
          </cell>
          <cell r="AL1860">
            <v>52423534</v>
          </cell>
          <cell r="AM1860" t="str">
            <v>1802-2024</v>
          </cell>
          <cell r="AP1860" t="str">
            <v>SECOP II</v>
          </cell>
          <cell r="AS1860" t="str">
            <v>Falso</v>
          </cell>
          <cell r="AU1860" t="str">
            <v>SI</v>
          </cell>
          <cell r="AV1860" t="str">
            <v>Mayo</v>
          </cell>
          <cell r="AW1860" t="e">
            <v>#N/A</v>
          </cell>
          <cell r="AX1860">
            <v>45458</v>
          </cell>
          <cell r="AY1860" t="str">
            <v>#REF!</v>
          </cell>
          <cell r="AZ1860" t="str">
            <v>CO1.PCCNTR.6270356</v>
          </cell>
        </row>
        <row r="1861">
          <cell r="D1861" t="str">
            <v>1803-2024</v>
          </cell>
          <cell r="E1861" t="str">
            <v>SILVIA OSPINA HENAO</v>
          </cell>
          <cell r="F1861" t="str">
            <v>Subdirección de Equipamientos Culturales</v>
          </cell>
          <cell r="I1861" t="str">
            <v>Contratación Directa</v>
          </cell>
          <cell r="J1861" t="str">
            <v>Contratación directa.</v>
          </cell>
          <cell r="K1861" t="str">
            <v>Prestación de servicios</v>
          </cell>
          <cell r="N1861" t="str">
            <v>Si</v>
          </cell>
          <cell r="O1861" t="str">
            <v>Contrato Prestación de Servicios Profesionales</v>
          </cell>
          <cell r="P1861">
            <v>45412</v>
          </cell>
          <cell r="Q1861">
            <v>45412</v>
          </cell>
          <cell r="R1861">
            <v>45473</v>
          </cell>
          <cell r="S1861">
            <v>61</v>
          </cell>
          <cell r="T1861" t="str">
            <v>En Ejecución</v>
          </cell>
          <cell r="U1861" t="str">
            <v>SILVIA OSPINA HENAO</v>
          </cell>
          <cell r="X1861" t="str">
            <v>SILVIA OSPINA HENAO</v>
          </cell>
          <cell r="Z1861" t="str">
            <v>Inversión</v>
          </cell>
          <cell r="AA1861">
            <v>2020110010158</v>
          </cell>
          <cell r="AC1861" t="str">
            <v>O23011601210000007614</v>
          </cell>
          <cell r="AF1861">
            <v>12480000</v>
          </cell>
          <cell r="AJ1861" t="str">
            <v>Prestar servicios profesionales al Idartes - Subdirección de Equipamientos Culturales como líder en la articulación, seguimiento y producción de las actividades realizadas por la UNIDAD DE REACCIÓN ARTÍSTICA INMEDIATA- URAI en acciones asociadas al diseño, creación y montaje de propuestas musicales, circenses, escénicas multidisciplinares e interactivas, para articular y visibilizar las diferentes estrategias de promoción, difusión y gestión de públicos de los escenarios de la SEC y del Id (...)</v>
          </cell>
          <cell r="AK1861" t="str">
            <v>ANDREA ECHEVERRI FLÓREZ</v>
          </cell>
          <cell r="AL1861">
            <v>1015397649</v>
          </cell>
          <cell r="AM1861" t="str">
            <v>1803-2024</v>
          </cell>
          <cell r="AP1861" t="str">
            <v>SECOP II</v>
          </cell>
          <cell r="AS1861" t="str">
            <v>Falso</v>
          </cell>
          <cell r="AU1861" t="str">
            <v>SI</v>
          </cell>
          <cell r="AV1861" t="str">
            <v>Abril</v>
          </cell>
          <cell r="AW1861" t="e">
            <v>#N/A</v>
          </cell>
          <cell r="AX1861">
            <v>45473</v>
          </cell>
          <cell r="AY1861" t="str">
            <v>#REF!</v>
          </cell>
          <cell r="AZ1861" t="str">
            <v>CO1.PCCNTR.6270438</v>
          </cell>
        </row>
        <row r="1862">
          <cell r="D1862" t="str">
            <v>1805-2024</v>
          </cell>
          <cell r="E1862" t="str">
            <v>SILVIA OSPINA HENAO</v>
          </cell>
          <cell r="F1862" t="str">
            <v>Subdirección de Equipamientos Culturales</v>
          </cell>
          <cell r="I1862" t="str">
            <v>Contratación Directa</v>
          </cell>
          <cell r="J1862" t="str">
            <v>Contratación directa.</v>
          </cell>
          <cell r="K1862" t="str">
            <v>Prestación de servicios</v>
          </cell>
          <cell r="N1862" t="str">
            <v>Si</v>
          </cell>
          <cell r="O1862" t="str">
            <v>Contrato Prestación de Servicios Profesionales</v>
          </cell>
          <cell r="P1862">
            <v>45412</v>
          </cell>
          <cell r="Q1862">
            <v>45414</v>
          </cell>
          <cell r="R1862">
            <v>45638</v>
          </cell>
          <cell r="S1862">
            <v>221</v>
          </cell>
          <cell r="T1862" t="str">
            <v>En Ejecución</v>
          </cell>
          <cell r="U1862" t="str">
            <v>SILVIA OSPINA HENAO</v>
          </cell>
          <cell r="X1862" t="str">
            <v>SILVIA OSPINA HENAO</v>
          </cell>
          <cell r="Z1862" t="str">
            <v>Inversión</v>
          </cell>
          <cell r="AA1862">
            <v>2020110010158</v>
          </cell>
          <cell r="AC1862" t="str">
            <v>O23011601210000007614</v>
          </cell>
          <cell r="AF1862">
            <v>33600000</v>
          </cell>
          <cell r="AI1862" t="str">
            <v>$ 4.480.000,00</v>
          </cell>
          <cell r="AJ1862"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v>
          </cell>
          <cell r="AK1862" t="str">
            <v>Edgar Julian Santa</v>
          </cell>
          <cell r="AL1862">
            <v>1031121197</v>
          </cell>
          <cell r="AM1862" t="str">
            <v>1805-2024</v>
          </cell>
          <cell r="AP1862" t="str">
            <v>SECOP II</v>
          </cell>
          <cell r="AS1862" t="str">
            <v>Falso</v>
          </cell>
          <cell r="AU1862" t="str">
            <v>SI</v>
          </cell>
          <cell r="AV1862" t="str">
            <v>Mayo</v>
          </cell>
          <cell r="AW1862" t="e">
            <v>#N/A</v>
          </cell>
          <cell r="AX1862">
            <v>45638</v>
          </cell>
          <cell r="AY1862" t="str">
            <v>#REF!</v>
          </cell>
          <cell r="AZ1862" t="str">
            <v>CO1.PCCNTR.6273904</v>
          </cell>
        </row>
        <row r="1863">
          <cell r="D1863" t="str">
            <v>1806-2024</v>
          </cell>
          <cell r="E1863" t="str">
            <v>SILVIA OSPINA HENAO</v>
          </cell>
          <cell r="F1863" t="str">
            <v>Subdirección de Equipamientos Culturales</v>
          </cell>
          <cell r="I1863" t="str">
            <v>Contratación Directa</v>
          </cell>
          <cell r="J1863" t="str">
            <v>Contratación directa.</v>
          </cell>
          <cell r="K1863" t="str">
            <v>Prestación de servicios</v>
          </cell>
          <cell r="N1863" t="str">
            <v>Si</v>
          </cell>
          <cell r="O1863" t="str">
            <v>Contrato Prestación de Servicios Apoyo a la Gestión</v>
          </cell>
          <cell r="P1863">
            <v>45412</v>
          </cell>
          <cell r="Q1863">
            <v>45416</v>
          </cell>
          <cell r="R1863">
            <v>45638</v>
          </cell>
          <cell r="S1863">
            <v>219</v>
          </cell>
          <cell r="T1863" t="str">
            <v>En Ejecución</v>
          </cell>
          <cell r="U1863" t="str">
            <v>SILVIA OSPINA HENAO</v>
          </cell>
          <cell r="X1863" t="str">
            <v>SILVIA OSPINA HENAO</v>
          </cell>
          <cell r="Z1863" t="str">
            <v>Inversión</v>
          </cell>
          <cell r="AA1863">
            <v>2020110010158</v>
          </cell>
          <cell r="AC1863" t="str">
            <v>O23011601210000007614</v>
          </cell>
          <cell r="AF1863">
            <v>15675000</v>
          </cell>
          <cell r="AI1863" t="str">
            <v>$ 2.090.000,00</v>
          </cell>
          <cell r="AJ1863" t="str">
            <v>Prestar servicios de apoyo a la gestión al IDARTES - Subdirección de Equipamientos Culturales, en actividades operativas y administrativas en el Planetario de Bogotá, de acuerdo los lineamientos establecidos por la Entidad, dentro del marco del Convenio Interadministrativo No. 6083229 de 2024 celebrado entre IDARTES y la Secretaría de Educación del Distrito</v>
          </cell>
          <cell r="AK1863" t="str">
            <v>Rudy Alejandra Mejia Rodriguez</v>
          </cell>
          <cell r="AL1863">
            <v>1073695894</v>
          </cell>
          <cell r="AM1863" t="str">
            <v>1806-2024</v>
          </cell>
          <cell r="AP1863" t="str">
            <v>SECOP II</v>
          </cell>
          <cell r="AS1863" t="str">
            <v>Falso</v>
          </cell>
          <cell r="AU1863" t="str">
            <v>SI</v>
          </cell>
          <cell r="AV1863" t="str">
            <v>Mayo</v>
          </cell>
          <cell r="AW1863" t="e">
            <v>#N/A</v>
          </cell>
          <cell r="AX1863">
            <v>45638</v>
          </cell>
          <cell r="AY1863" t="str">
            <v>#REF!</v>
          </cell>
          <cell r="AZ1863" t="str">
            <v>CO1.PCCNTR.6273736</v>
          </cell>
        </row>
        <row r="1864">
          <cell r="D1864" t="str">
            <v>1807-2024</v>
          </cell>
          <cell r="E1864" t="str">
            <v>SILVIA OSPINA HENAO</v>
          </cell>
          <cell r="F1864" t="str">
            <v>Subdirección de Equipamientos Culturales</v>
          </cell>
          <cell r="I1864" t="str">
            <v>Contratación Directa</v>
          </cell>
          <cell r="J1864" t="str">
            <v>Contratación directa.</v>
          </cell>
          <cell r="K1864" t="str">
            <v>Prestación de servicios</v>
          </cell>
          <cell r="N1864" t="str">
            <v>Si</v>
          </cell>
          <cell r="O1864" t="str">
            <v>Contrato Prestación de Servicios Profesionales</v>
          </cell>
          <cell r="P1864">
            <v>45412</v>
          </cell>
          <cell r="Q1864">
            <v>45416</v>
          </cell>
          <cell r="R1864">
            <v>45657</v>
          </cell>
          <cell r="S1864">
            <v>238</v>
          </cell>
          <cell r="T1864" t="str">
            <v>En Ejecución</v>
          </cell>
          <cell r="U1864" t="str">
            <v>SILVIA OSPINA HENAO</v>
          </cell>
          <cell r="X1864" t="str">
            <v>PAOLA ANDREA MENDEZ HERNANDEZ</v>
          </cell>
          <cell r="Z1864" t="str">
            <v>Inversión</v>
          </cell>
          <cell r="AA1864">
            <v>2020110010158</v>
          </cell>
          <cell r="AC1864" t="str">
            <v>O23011601210000007614</v>
          </cell>
          <cell r="AF1864">
            <v>34320000</v>
          </cell>
          <cell r="AI1864" t="str">
            <v>$ 4.290.000,00</v>
          </cell>
          <cell r="AJ1864" t="str">
            <v>Prestar servicios profesionales al Instituto Distrital de las Artes Idartes, en la administración de las redes sociales para el fortalecimiento de las estrategias de comunicación digital y la divulgación de los eventos, logros, noticias, programas y actividades de la entidad, así como brindar apoyo en la pre y producción de videos y productos audiovisuales, de conformidad con los lineamientos de la entidad.</v>
          </cell>
          <cell r="AK1864" t="str">
            <v>Jennifer Álvarez Gómez</v>
          </cell>
          <cell r="AL1864">
            <v>1018419389</v>
          </cell>
          <cell r="AM1864" t="str">
            <v>1807-2024</v>
          </cell>
          <cell r="AP1864" t="str">
            <v>SECOP II</v>
          </cell>
          <cell r="AS1864" t="str">
            <v>Falso</v>
          </cell>
          <cell r="AU1864" t="str">
            <v>SI</v>
          </cell>
          <cell r="AV1864" t="str">
            <v>Mayo</v>
          </cell>
          <cell r="AW1864" t="e">
            <v>#N/A</v>
          </cell>
          <cell r="AX1864">
            <v>45657</v>
          </cell>
          <cell r="AY1864" t="str">
            <v>#REF!</v>
          </cell>
          <cell r="AZ1864" t="str">
            <v>CO1.PCCNTR.6273772</v>
          </cell>
        </row>
        <row r="1865">
          <cell r="D1865" t="str">
            <v>1589-2024</v>
          </cell>
          <cell r="E1865" t="str">
            <v>LINA MARIA GAVIRIA HURTADO</v>
          </cell>
          <cell r="F1865" t="str">
            <v>Subdirección de las Artes</v>
          </cell>
          <cell r="I1865" t="str">
            <v>Contratación Directa</v>
          </cell>
          <cell r="J1865" t="str">
            <v>Contratación directa.</v>
          </cell>
          <cell r="K1865" t="str">
            <v>Prestación de servicios</v>
          </cell>
          <cell r="N1865" t="str">
            <v>Si</v>
          </cell>
          <cell r="O1865" t="str">
            <v>Contrato Prestación de Servicios Profesionales</v>
          </cell>
          <cell r="P1865">
            <v>45414</v>
          </cell>
          <cell r="Q1865">
            <v>45415</v>
          </cell>
          <cell r="R1865">
            <v>45688</v>
          </cell>
          <cell r="S1865">
            <v>269</v>
          </cell>
          <cell r="T1865" t="str">
            <v>En Ejecución</v>
          </cell>
          <cell r="U1865" t="str">
            <v>LINA MARIA GAVIRIA HURTADO</v>
          </cell>
          <cell r="X1865" t="str">
            <v>LINA MARIA GAVIRIA HURTADO</v>
          </cell>
          <cell r="Z1865" t="str">
            <v>Inversión</v>
          </cell>
          <cell r="AA1865">
            <v>2020110010063</v>
          </cell>
          <cell r="AC1865" t="str">
            <v>O23011601210000007585</v>
          </cell>
          <cell r="AF1865">
            <v>70750000</v>
          </cell>
          <cell r="AI1865" t="str">
            <v>$ 7.500.000,00</v>
          </cell>
          <cell r="AJ1865" t="str">
            <v>Prestar servicios profesionales al Idartes - Subdirección de las Artes - proyecto El Castillo de las Artes, como apoyo misional en las acciones asociadas a la planeación, gestión, desarrollo e implementación de procesos artísticos y/o culturales dirigidos a niños, niñas, adolescentes, sus familias y la comunidad</v>
          </cell>
          <cell r="AK1865" t="str">
            <v>Laura Catalina Giraldo Gonzalez</v>
          </cell>
          <cell r="AL1865">
            <v>1032434579</v>
          </cell>
          <cell r="AM1865" t="str">
            <v>1589-2024</v>
          </cell>
          <cell r="AP1865" t="str">
            <v>SECOP II</v>
          </cell>
          <cell r="AS1865" t="str">
            <v>Falso</v>
          </cell>
          <cell r="AU1865" t="str">
            <v>SI</v>
          </cell>
          <cell r="AV1865" t="str">
            <v>Mayo</v>
          </cell>
          <cell r="AW1865" t="e">
            <v>#N/A</v>
          </cell>
          <cell r="AX1865">
            <v>45688</v>
          </cell>
          <cell r="AY1865" t="str">
            <v>#REF!</v>
          </cell>
          <cell r="AZ1865" t="str">
            <v>CO1.PCCNTR.6277836</v>
          </cell>
        </row>
        <row r="1866">
          <cell r="D1866" t="str">
            <v>1591-2024</v>
          </cell>
          <cell r="E1866" t="str">
            <v>LINA MARIA GAVIRIA HURTADO</v>
          </cell>
          <cell r="F1866" t="str">
            <v>Subdirección de las Artes</v>
          </cell>
          <cell r="I1866" t="str">
            <v>Contratación Directa</v>
          </cell>
          <cell r="J1866" t="str">
            <v>Contratación directa.</v>
          </cell>
          <cell r="K1866" t="str">
            <v>Prestación de servicios</v>
          </cell>
          <cell r="N1866" t="str">
            <v>Si</v>
          </cell>
          <cell r="O1866" t="str">
            <v>Contrato Prestación de Servicios Profesionales</v>
          </cell>
          <cell r="P1866">
            <v>45414</v>
          </cell>
          <cell r="Q1866">
            <v>45418</v>
          </cell>
          <cell r="R1866">
            <v>45510</v>
          </cell>
          <cell r="S1866">
            <v>91</v>
          </cell>
          <cell r="T1866" t="str">
            <v>En Ejecución</v>
          </cell>
          <cell r="U1866" t="str">
            <v>LINA MARIA GAVIRIA HURTADO</v>
          </cell>
          <cell r="X1866" t="str">
            <v>LINA MARIA GAVIRIA HURTADO</v>
          </cell>
          <cell r="Z1866" t="str">
            <v>Inversión</v>
          </cell>
          <cell r="AA1866">
            <v>2020110010063</v>
          </cell>
          <cell r="AC1866" t="str">
            <v>O23011601210000007585</v>
          </cell>
          <cell r="AF1866">
            <v>17202204</v>
          </cell>
          <cell r="AJ1866" t="str">
            <v>Prestar servicios profesionales al Idartes - Subdirección de las Artes - para la implementación de las acciones requeridas en el marco de los planes de acción de las políticas públicas de los sectores sociales desde la entidad</v>
          </cell>
          <cell r="AK1866" t="str">
            <v>Sharol Miranda Vargas</v>
          </cell>
          <cell r="AL1866">
            <v>1010214560</v>
          </cell>
          <cell r="AM1866" t="str">
            <v>1591-2024</v>
          </cell>
          <cell r="AP1866" t="str">
            <v>SECOP II</v>
          </cell>
          <cell r="AS1866" t="str">
            <v>Falso</v>
          </cell>
          <cell r="AU1866" t="str">
            <v>SI</v>
          </cell>
          <cell r="AV1866" t="str">
            <v>Mayo</v>
          </cell>
          <cell r="AW1866" t="e">
            <v>#N/A</v>
          </cell>
          <cell r="AX1866">
            <v>45510</v>
          </cell>
          <cell r="AY1866" t="str">
            <v>#REF!</v>
          </cell>
          <cell r="AZ1866" t="str">
            <v>CO1.PCCNTR.6277845</v>
          </cell>
        </row>
        <row r="1867">
          <cell r="D1867" t="str">
            <v>1594-2024</v>
          </cell>
          <cell r="E1867" t="str">
            <v>LINA MARIA GAVIRIA HURTADO</v>
          </cell>
          <cell r="F1867" t="str">
            <v>Subdirección de las Artes</v>
          </cell>
          <cell r="I1867" t="str">
            <v>Contratación Directa</v>
          </cell>
          <cell r="J1867" t="str">
            <v>Contratación directa.</v>
          </cell>
          <cell r="K1867" t="str">
            <v>Prestación de servicios</v>
          </cell>
          <cell r="N1867" t="str">
            <v>Si</v>
          </cell>
          <cell r="O1867" t="str">
            <v>Contrato Prestación de Servicios Profesionales</v>
          </cell>
          <cell r="P1867">
            <v>45414</v>
          </cell>
          <cell r="Q1867">
            <v>45418</v>
          </cell>
          <cell r="R1867">
            <v>45510</v>
          </cell>
          <cell r="S1867">
            <v>91</v>
          </cell>
          <cell r="T1867" t="str">
            <v>En Ejecución</v>
          </cell>
          <cell r="U1867" t="str">
            <v>LINA MARIA GAVIRIA HURTADO</v>
          </cell>
          <cell r="X1867" t="str">
            <v>LINA MARIA GAVIRIA HURTADO</v>
          </cell>
          <cell r="Z1867" t="str">
            <v>Inversión</v>
          </cell>
          <cell r="AA1867">
            <v>2020110010063</v>
          </cell>
          <cell r="AC1867" t="str">
            <v>O23011601210000007585</v>
          </cell>
          <cell r="AF1867">
            <v>17202204</v>
          </cell>
          <cell r="AJ1867" t="str">
            <v>Prestar servicios profesionales al Idartes - Subdirección de las Artes - en las acciones que se requieran para el proceso de gestión territorial de la entidad, de acuerdo a lo definido en el plan de desarrollo</v>
          </cell>
          <cell r="AK1867" t="str">
            <v>JAVIER FRANCISCO GONZALEZ DIAZ</v>
          </cell>
          <cell r="AL1867">
            <v>1022355177</v>
          </cell>
          <cell r="AM1867" t="str">
            <v>1594-2024</v>
          </cell>
          <cell r="AP1867" t="str">
            <v>SECOP II</v>
          </cell>
          <cell r="AS1867" t="str">
            <v>Falso</v>
          </cell>
          <cell r="AU1867" t="str">
            <v>SI</v>
          </cell>
          <cell r="AV1867" t="str">
            <v>Mayo</v>
          </cell>
          <cell r="AW1867" t="e">
            <v>#N/A</v>
          </cell>
          <cell r="AX1867">
            <v>45510</v>
          </cell>
          <cell r="AY1867" t="str">
            <v>#REF!</v>
          </cell>
          <cell r="AZ1867" t="str">
            <v>CO1.PCCNTR.6278149</v>
          </cell>
        </row>
        <row r="1868">
          <cell r="D1868" t="str">
            <v>1684-2024</v>
          </cell>
          <cell r="E1868" t="str">
            <v>ALBA YANETH REYES SUÁREZ</v>
          </cell>
          <cell r="F1868" t="str">
            <v>Subdirección de Formación Artistica</v>
          </cell>
          <cell r="G1868" t="str">
            <v>Subdirección de Formación Artística</v>
          </cell>
          <cell r="I1868" t="str">
            <v>Contratación Directa</v>
          </cell>
          <cell r="J1868" t="str">
            <v>Contratación directa.</v>
          </cell>
          <cell r="K1868" t="str">
            <v>Prestación de servicios</v>
          </cell>
          <cell r="N1868" t="str">
            <v>Si</v>
          </cell>
          <cell r="O1868" t="str">
            <v>Contrato Prestación de Servicios Profesionales</v>
          </cell>
          <cell r="P1868">
            <v>45414</v>
          </cell>
          <cell r="Q1868">
            <v>45418</v>
          </cell>
          <cell r="R1868">
            <v>45687</v>
          </cell>
          <cell r="S1868">
            <v>265</v>
          </cell>
          <cell r="T1868" t="str">
            <v>En Ejecución</v>
          </cell>
          <cell r="U1868" t="str">
            <v>ALBA YANETH REYES SUÁREZ</v>
          </cell>
          <cell r="X1868" t="str">
            <v>ALBA YANETH REYES SUAREZ</v>
          </cell>
          <cell r="Z1868" t="str">
            <v>Inversión</v>
          </cell>
          <cell r="AA1868">
            <v>2020110010209</v>
          </cell>
          <cell r="AC1868" t="str">
            <v>O23011601120000007617</v>
          </cell>
          <cell r="AF1868">
            <v>59567200</v>
          </cell>
          <cell r="AI1868" t="str">
            <v>$ 6.769.000,00</v>
          </cell>
          <cell r="AJ1868" t="str">
            <v>Prestar servicios profesionales como Abogado transversal para la Subdireccion de Formacion Artistica del del Instituto Distrital de las Artes en acciones relacionadas con los tramites juridicos que se requieran en la dependencia, acorde con los procesos y procedimientos de gestion juridica y administrativa definidos en la entidad</v>
          </cell>
          <cell r="AK1868" t="str">
            <v>DIEGO LEONCIO VARGAS BARRERA</v>
          </cell>
          <cell r="AL1868">
            <v>79797648</v>
          </cell>
          <cell r="AM1868" t="str">
            <v>1684-2024</v>
          </cell>
          <cell r="AP1868" t="str">
            <v>SECOP II</v>
          </cell>
          <cell r="AS1868" t="str">
            <v>Falso</v>
          </cell>
          <cell r="AU1868" t="str">
            <v>SI</v>
          </cell>
          <cell r="AV1868" t="str">
            <v>Mayo</v>
          </cell>
          <cell r="AW1868" t="e">
            <v>#N/A</v>
          </cell>
          <cell r="AX1868">
            <v>45687</v>
          </cell>
          <cell r="AY1868" t="str">
            <v>#REF!</v>
          </cell>
          <cell r="AZ1868" t="str">
            <v>CO1.PCCNTR.6244860</v>
          </cell>
        </row>
        <row r="1869">
          <cell r="D1869" t="str">
            <v>1760-2024</v>
          </cell>
          <cell r="E1869" t="str">
            <v>ALBA YANETH REYES SUÁREZ</v>
          </cell>
          <cell r="F1869" t="str">
            <v>Subdirección de Formación Artistica</v>
          </cell>
          <cell r="G1869" t="str">
            <v>Subdirección de Formación Artística</v>
          </cell>
          <cell r="I1869" t="str">
            <v>Contratación Directa</v>
          </cell>
          <cell r="J1869" t="str">
            <v>Contratación directa.</v>
          </cell>
          <cell r="K1869" t="str">
            <v>Prestación de servicios</v>
          </cell>
          <cell r="N1869" t="str">
            <v>Si</v>
          </cell>
          <cell r="O1869" t="str">
            <v>Contrato Prestación de Servicios Profesionales</v>
          </cell>
          <cell r="P1869">
            <v>45414</v>
          </cell>
          <cell r="Q1869">
            <v>45418</v>
          </cell>
          <cell r="R1869">
            <v>45687</v>
          </cell>
          <cell r="S1869">
            <v>265</v>
          </cell>
          <cell r="T1869" t="str">
            <v>En Ejecución</v>
          </cell>
          <cell r="U1869" t="str">
            <v>ALBA YANETH REYES SUÁREZ</v>
          </cell>
          <cell r="X1869" t="str">
            <v>ALBA YANETH REYES SUAREZ</v>
          </cell>
          <cell r="Z1869" t="str">
            <v>Inversión</v>
          </cell>
          <cell r="AA1869">
            <v>2020110010209</v>
          </cell>
          <cell r="AC1869" t="str">
            <v>O23011601120000007617</v>
          </cell>
          <cell r="AF1869">
            <v>49991800</v>
          </cell>
          <cell r="AI1869" t="str">
            <v>$ 5.813.000,00</v>
          </cell>
          <cell r="AJ1869" t="str">
            <v>Prestar servicios profesionales a la Subdirección de Formación Artística del Instituto Distrital de las Artes, en el acompañamiento en las actividades transversales requeridas por la Subdirección.</v>
          </cell>
          <cell r="AK1869" t="str">
            <v>Santiago Murcia Roa</v>
          </cell>
          <cell r="AL1869">
            <v>1016011554</v>
          </cell>
          <cell r="AM1869" t="str">
            <v>1760-2024</v>
          </cell>
          <cell r="AP1869" t="str">
            <v>SECOP II</v>
          </cell>
          <cell r="AS1869" t="str">
            <v>Falso</v>
          </cell>
          <cell r="AU1869" t="str">
            <v>SI</v>
          </cell>
          <cell r="AV1869" t="str">
            <v>Mayo</v>
          </cell>
          <cell r="AW1869" t="e">
            <v>#N/A</v>
          </cell>
          <cell r="AX1869">
            <v>45687</v>
          </cell>
          <cell r="AY1869" t="str">
            <v>#REF!</v>
          </cell>
          <cell r="AZ1869" t="str">
            <v>CO1.PCCNTR.6262113</v>
          </cell>
        </row>
        <row r="1870">
          <cell r="D1870" t="str">
            <v>1762-2024</v>
          </cell>
          <cell r="E1870" t="str">
            <v>LINA MARIA GAVIRIA HURTADO</v>
          </cell>
          <cell r="F1870" t="str">
            <v>Subdirección de las Artes</v>
          </cell>
          <cell r="I1870" t="str">
            <v>Contratación Directa</v>
          </cell>
          <cell r="J1870" t="str">
            <v>Contratación directa.</v>
          </cell>
          <cell r="K1870" t="str">
            <v>Prestación de servicios</v>
          </cell>
          <cell r="N1870" t="str">
            <v>Si</v>
          </cell>
          <cell r="O1870" t="str">
            <v>Contrato Prestación de Servicios Apoyo a la Gestión</v>
          </cell>
          <cell r="P1870">
            <v>45414</v>
          </cell>
          <cell r="Q1870">
            <v>45415</v>
          </cell>
          <cell r="R1870">
            <v>45646</v>
          </cell>
          <cell r="S1870">
            <v>228</v>
          </cell>
          <cell r="T1870" t="str">
            <v>En Ejecución</v>
          </cell>
          <cell r="U1870" t="str">
            <v>LINA MARIA GAVIRIA HURTADO</v>
          </cell>
          <cell r="X1870" t="str">
            <v>LINA MARIA GAVIRIA HURTADO</v>
          </cell>
          <cell r="Z1870" t="str">
            <v>Inversión</v>
          </cell>
          <cell r="AA1870">
            <v>2020110010060</v>
          </cell>
          <cell r="AC1870" t="str">
            <v>O23011601210000007600</v>
          </cell>
          <cell r="AF1870">
            <v>39000000</v>
          </cell>
          <cell r="AI1870" t="str">
            <v>$ 5.200.000,00</v>
          </cell>
          <cell r="AJ1870" t="str">
            <v>Prestar servicios de apoyo a la gestion al Idartes - Subdireccion de las Artes - Area de Convocatorias, en la ejecucion y seguimiento de los procesos administrativos y organizacion de la informacion asociada al Programa Distrital de Estimulos y demas programas de fomento de la entidad.</v>
          </cell>
          <cell r="AK1870" t="str">
            <v>Juan Felipe Villamil Tovar</v>
          </cell>
          <cell r="AL1870">
            <v>1022425728</v>
          </cell>
          <cell r="AM1870" t="str">
            <v>1762-2024</v>
          </cell>
          <cell r="AP1870" t="str">
            <v>SECOP II</v>
          </cell>
          <cell r="AS1870" t="str">
            <v>Falso</v>
          </cell>
          <cell r="AU1870" t="str">
            <v>SI</v>
          </cell>
          <cell r="AV1870" t="str">
            <v>Mayo</v>
          </cell>
          <cell r="AW1870" t="e">
            <v>#N/A</v>
          </cell>
          <cell r="AX1870">
            <v>45646</v>
          </cell>
          <cell r="AY1870" t="str">
            <v>#REF!</v>
          </cell>
          <cell r="AZ1870" t="str">
            <v>CO1.PCCNTR.6274417</v>
          </cell>
        </row>
        <row r="1871">
          <cell r="D1871" t="str">
            <v>1770-2024</v>
          </cell>
          <cell r="E1871" t="str">
            <v>SILVIA OSPINA HENAO</v>
          </cell>
          <cell r="F1871" t="str">
            <v>Subdirección de Equipamientos Culturales</v>
          </cell>
          <cell r="I1871" t="str">
            <v>Contratación Directa</v>
          </cell>
          <cell r="J1871" t="str">
            <v>Contratación directa.</v>
          </cell>
          <cell r="K1871" t="str">
            <v>Prestación de servicios</v>
          </cell>
          <cell r="N1871" t="str">
            <v>Si</v>
          </cell>
          <cell r="O1871" t="str">
            <v>Contrato Prestación de Servicios Apoyo a la Gestión</v>
          </cell>
          <cell r="P1871">
            <v>45414</v>
          </cell>
          <cell r="Q1871">
            <v>45419</v>
          </cell>
          <cell r="R1871">
            <v>45478</v>
          </cell>
          <cell r="S1871">
            <v>59</v>
          </cell>
          <cell r="T1871" t="str">
            <v>En Ejecución</v>
          </cell>
          <cell r="U1871" t="str">
            <v>SILVIA OSPINA HENAO</v>
          </cell>
          <cell r="X1871" t="str">
            <v>SILVIA OSPINA HENAO</v>
          </cell>
          <cell r="Z1871" t="str">
            <v>Inversión</v>
          </cell>
          <cell r="AA1871">
            <v>2020110010158</v>
          </cell>
          <cell r="AC1871" t="str">
            <v>O23011601210000007614</v>
          </cell>
          <cell r="AF1871">
            <v>6000000</v>
          </cell>
          <cell r="AJ1871"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1871" t="str">
            <v>CARLOS ANDRES NIÑO</v>
          </cell>
          <cell r="AL1871">
            <v>80228316</v>
          </cell>
          <cell r="AM1871" t="str">
            <v>1770-2024</v>
          </cell>
          <cell r="AP1871" t="str">
            <v>SECOP II</v>
          </cell>
          <cell r="AS1871" t="str">
            <v>Falso</v>
          </cell>
          <cell r="AU1871" t="str">
            <v>SI</v>
          </cell>
          <cell r="AV1871" t="str">
            <v>Mayo</v>
          </cell>
          <cell r="AW1871" t="e">
            <v>#N/A</v>
          </cell>
          <cell r="AX1871">
            <v>45478</v>
          </cell>
          <cell r="AY1871" t="str">
            <v>#REF!</v>
          </cell>
          <cell r="AZ1871" t="str">
            <v>CO1.PCCNTR.6268366</v>
          </cell>
        </row>
        <row r="1872">
          <cell r="D1872" t="str">
            <v>1772-2024</v>
          </cell>
          <cell r="E1872" t="str">
            <v>LINA MARIA GAVIRIA HURTADO</v>
          </cell>
          <cell r="F1872" t="str">
            <v>Subdirección de las Artes</v>
          </cell>
          <cell r="I1872" t="str">
            <v>Contratación Directa</v>
          </cell>
          <cell r="J1872" t="str">
            <v>Contratación directa.</v>
          </cell>
          <cell r="K1872" t="str">
            <v>Prestación de servicios</v>
          </cell>
          <cell r="N1872" t="str">
            <v>Si</v>
          </cell>
          <cell r="O1872" t="str">
            <v>Contrato Prestación de Servicios Profesionales</v>
          </cell>
          <cell r="P1872">
            <v>45414</v>
          </cell>
          <cell r="Q1872">
            <v>45426</v>
          </cell>
          <cell r="R1872">
            <v>45703</v>
          </cell>
          <cell r="S1872">
            <v>272</v>
          </cell>
          <cell r="T1872" t="str">
            <v>En Ejecución</v>
          </cell>
          <cell r="U1872" t="str">
            <v>LINA MARIA GAVIRIA HURTADO</v>
          </cell>
          <cell r="X1872" t="str">
            <v>LINA MARIA GAVIRIA HURTADO</v>
          </cell>
          <cell r="Z1872" t="str">
            <v>Inversión</v>
          </cell>
          <cell r="AA1872">
            <v>2020110010060</v>
          </cell>
          <cell r="AC1872" t="str">
            <v>O23011601210000007600</v>
          </cell>
          <cell r="AF1872">
            <v>60930000</v>
          </cell>
          <cell r="AI1872" t="str">
            <v>$ 6.770.000,00</v>
          </cell>
          <cell r="AJ1872" t="str">
            <v>Prestar servicios profesionales al Idartes - Subdireccion de las Artes - Area de Convocatorias para realizar la formulacion, ejecucion y seguimiento de los procesos relacionados con las convocatorias del Programa Distrital de Estimulos, Invitaciones Culturales y demas programas de fomento que se le indiquen, en articulacion con las unidades de gestion de la entidad.</v>
          </cell>
          <cell r="AK1872" t="str">
            <v>Pedro Alberto Lozano Vásquez</v>
          </cell>
          <cell r="AL1872">
            <v>79644600</v>
          </cell>
          <cell r="AM1872" t="str">
            <v>1772-2024</v>
          </cell>
          <cell r="AP1872" t="str">
            <v>SECOP II</v>
          </cell>
          <cell r="AS1872" t="str">
            <v>Falso</v>
          </cell>
          <cell r="AU1872" t="str">
            <v>SI</v>
          </cell>
          <cell r="AV1872" t="str">
            <v>Mayo</v>
          </cell>
          <cell r="AW1872" t="e">
            <v>#N/A</v>
          </cell>
          <cell r="AX1872">
            <v>45703</v>
          </cell>
          <cell r="AY1872" t="str">
            <v>#REF!</v>
          </cell>
          <cell r="AZ1872" t="str">
            <v>CO1.PCCNTR.6274535</v>
          </cell>
        </row>
        <row r="1873">
          <cell r="D1873" t="str">
            <v>1787-2024</v>
          </cell>
          <cell r="E1873" t="str">
            <v>ANDRES FELIPE ALBARRACIN RODRIGUEZ</v>
          </cell>
          <cell r="F1873" t="str">
            <v>Subdirección Administrativa y Financiera</v>
          </cell>
          <cell r="I1873" t="str">
            <v>Contratación Directa</v>
          </cell>
          <cell r="J1873" t="str">
            <v>Contratación directa.</v>
          </cell>
          <cell r="K1873" t="str">
            <v>Prestación de servicios</v>
          </cell>
          <cell r="N1873" t="str">
            <v>Si</v>
          </cell>
          <cell r="O1873" t="str">
            <v>Contrato Prestación de Servicios Profesionales</v>
          </cell>
          <cell r="P1873">
            <v>45414</v>
          </cell>
          <cell r="Q1873">
            <v>45418</v>
          </cell>
          <cell r="R1873">
            <v>45688</v>
          </cell>
          <cell r="S1873">
            <v>266</v>
          </cell>
          <cell r="T1873" t="str">
            <v>En Ejecución</v>
          </cell>
          <cell r="U1873" t="str">
            <v>ANDRES FELIPE ALBARRACIN RODRIGUEZ</v>
          </cell>
          <cell r="X1873" t="str">
            <v>JOSE ALEJANDRO LEON CARDENAS</v>
          </cell>
          <cell r="Z1873" t="str">
            <v>Inversión</v>
          </cell>
          <cell r="AA1873">
            <v>2020110010376</v>
          </cell>
          <cell r="AC1873" t="str">
            <v>O23011605560000007902</v>
          </cell>
          <cell r="AF1873">
            <v>54594514</v>
          </cell>
          <cell r="AI1873" t="str">
            <v>$ 6.203.922,00</v>
          </cell>
          <cell r="AJ1873" t="str">
            <v>Prestar servicios profesionales al Instituto Distrital de las Artes- Idartes- Subdirección Administrativa y Financiera en la unidad de gestión de Contabilidad, en lo correspondiente a las operaciones reciprocas, información exógena nacional y Distrital; así mismo, ser enlace con la oficina asesora de planeación.</v>
          </cell>
          <cell r="AK1873" t="str">
            <v>ANA LUCIA PEREZ PRADO</v>
          </cell>
          <cell r="AL1873">
            <v>57291400</v>
          </cell>
          <cell r="AM1873" t="str">
            <v>1787-2024</v>
          </cell>
          <cell r="AP1873" t="str">
            <v>SECOP II</v>
          </cell>
          <cell r="AS1873" t="str">
            <v>Falso</v>
          </cell>
          <cell r="AU1873" t="str">
            <v>SI</v>
          </cell>
          <cell r="AV1873" t="str">
            <v>Mayo</v>
          </cell>
          <cell r="AW1873" t="e">
            <v>#N/A</v>
          </cell>
          <cell r="AX1873">
            <v>45688</v>
          </cell>
          <cell r="AY1873" t="str">
            <v>#REF!</v>
          </cell>
          <cell r="AZ1873" t="str">
            <v>CO1.PCCNTR.6276476</v>
          </cell>
        </row>
        <row r="1874">
          <cell r="D1874" t="str">
            <v>1788-2024</v>
          </cell>
          <cell r="E1874" t="str">
            <v>SILVIA OSPINA HENAO</v>
          </cell>
          <cell r="F1874" t="str">
            <v>Subdirección de Equipamientos Culturales</v>
          </cell>
          <cell r="I1874" t="str">
            <v>Contratación Directa</v>
          </cell>
          <cell r="J1874" t="str">
            <v>Contratación directa.</v>
          </cell>
          <cell r="K1874" t="str">
            <v>Prestación de servicios</v>
          </cell>
          <cell r="N1874" t="str">
            <v>Si</v>
          </cell>
          <cell r="O1874" t="str">
            <v>Contrato Prestación de Servicios Profesionales</v>
          </cell>
          <cell r="P1874">
            <v>45414</v>
          </cell>
          <cell r="Q1874">
            <v>45418</v>
          </cell>
          <cell r="R1874">
            <v>45638</v>
          </cell>
          <cell r="S1874">
            <v>217</v>
          </cell>
          <cell r="T1874" t="str">
            <v>En Ejecución</v>
          </cell>
          <cell r="U1874" t="str">
            <v>SILVIA OSPINA HENAO</v>
          </cell>
          <cell r="X1874" t="str">
            <v>SILVIA OSPINA HENAO</v>
          </cell>
          <cell r="Z1874" t="str">
            <v>Inversión</v>
          </cell>
          <cell r="AA1874">
            <v>2020110010158</v>
          </cell>
          <cell r="AC1874" t="str">
            <v>O23011601210000007614</v>
          </cell>
          <cell r="AF1874">
            <v>30375000</v>
          </cell>
          <cell r="AI1874" t="str">
            <v>$ 4.050.000,00</v>
          </cell>
          <cell r="AJ1874" t="str">
            <v>Prestar servicios profesionales al IDARTES - Subdirección de Equipamientos Culturales, en el equipo de educación del Planetario de Bogotá realizando acciones de gestión, ejecución, seguimiento y fortalecimiento con docentes que participan de los diferentes programas del Planetario de Bogotá</v>
          </cell>
          <cell r="AK1874" t="str">
            <v>Daniel Esteban Acosta Díaz</v>
          </cell>
          <cell r="AL1874">
            <v>1023964798</v>
          </cell>
          <cell r="AM1874" t="str">
            <v>1788-2024</v>
          </cell>
          <cell r="AP1874" t="str">
            <v>SECOP II</v>
          </cell>
          <cell r="AS1874" t="str">
            <v>Falso</v>
          </cell>
          <cell r="AU1874" t="str">
            <v>SI</v>
          </cell>
          <cell r="AV1874" t="str">
            <v>Mayo</v>
          </cell>
          <cell r="AW1874" t="e">
            <v>#N/A</v>
          </cell>
          <cell r="AX1874">
            <v>45638</v>
          </cell>
          <cell r="AY1874" t="str">
            <v>#REF!</v>
          </cell>
          <cell r="AZ1874" t="str">
            <v>CO1.PCCNTR.6277809</v>
          </cell>
        </row>
        <row r="1875">
          <cell r="D1875" t="str">
            <v>1804-2024</v>
          </cell>
          <cell r="E1875" t="str">
            <v>ANDRES FELIPE ALBARRACIN RODRIGUEZ</v>
          </cell>
          <cell r="F1875" t="str">
            <v>Subdirección Administrativa y Financiera</v>
          </cell>
          <cell r="H1875" t="str">
            <v>Dirección General</v>
          </cell>
          <cell r="I1875" t="str">
            <v>Contratación Directa</v>
          </cell>
          <cell r="J1875" t="str">
            <v>Contratación directa.</v>
          </cell>
          <cell r="K1875" t="str">
            <v>Prestación de servicios</v>
          </cell>
          <cell r="N1875" t="str">
            <v>Si</v>
          </cell>
          <cell r="O1875" t="str">
            <v>Contrato Prestación de Servicios Apoyo a la Gestión</v>
          </cell>
          <cell r="P1875">
            <v>45414</v>
          </cell>
          <cell r="Q1875">
            <v>45415</v>
          </cell>
          <cell r="R1875">
            <v>45687</v>
          </cell>
          <cell r="S1875">
            <v>268</v>
          </cell>
          <cell r="T1875" t="str">
            <v>En Ejecución</v>
          </cell>
          <cell r="U1875" t="str">
            <v>ANDRES FELIPE ALBARRACIN RODRIGUEZ</v>
          </cell>
          <cell r="X1875" t="str">
            <v>SILVIA OSPINA HENAO</v>
          </cell>
          <cell r="Z1875" t="str">
            <v>Inversión</v>
          </cell>
          <cell r="AA1875">
            <v>2020110010376</v>
          </cell>
          <cell r="AC1875" t="str">
            <v>O23011605560000007902</v>
          </cell>
          <cell r="AF1875">
            <v>35600000</v>
          </cell>
          <cell r="AI1875" t="str">
            <v>$ 4.000.000,00</v>
          </cell>
          <cell r="AJ1875" t="str">
            <v>Prestar servicios de apoyo a la gestión al Instituto Distrital de las Artes- Idartes - Dirección General- Comunicaciones en la presentación de los eventos, actividades, programas institucionales de conformidad con los lineamientos de la Entidad.</v>
          </cell>
          <cell r="AK1875" t="str">
            <v>Yenny Alexandra Lozada Arana</v>
          </cell>
          <cell r="AL1875">
            <v>1015392169</v>
          </cell>
          <cell r="AM1875" t="str">
            <v>1804-2024</v>
          </cell>
          <cell r="AP1875" t="str">
            <v>SECOP II</v>
          </cell>
          <cell r="AS1875" t="str">
            <v>Falso</v>
          </cell>
          <cell r="AU1875" t="str">
            <v>SI</v>
          </cell>
          <cell r="AV1875" t="str">
            <v>Mayo</v>
          </cell>
          <cell r="AW1875" t="e">
            <v>#N/A</v>
          </cell>
          <cell r="AX1875">
            <v>45687</v>
          </cell>
          <cell r="AY1875" t="str">
            <v>#REF!</v>
          </cell>
          <cell r="AZ1875" t="str">
            <v>CO1.PCCNTR.6276212</v>
          </cell>
        </row>
        <row r="1876">
          <cell r="D1876" t="str">
            <v>1808-2024</v>
          </cell>
          <cell r="E1876" t="str">
            <v>SILVIA OSPINA HENAO</v>
          </cell>
          <cell r="F1876" t="str">
            <v>Subdirección de Equipamientos Culturales</v>
          </cell>
          <cell r="I1876" t="str">
            <v>Contratación Directa</v>
          </cell>
          <cell r="J1876" t="str">
            <v>Contratación directa.</v>
          </cell>
          <cell r="K1876" t="str">
            <v>Prestación de servicios</v>
          </cell>
          <cell r="N1876" t="str">
            <v>Si</v>
          </cell>
          <cell r="O1876" t="str">
            <v>Contrato Prestación de Servicios Profesionales</v>
          </cell>
          <cell r="P1876">
            <v>45414</v>
          </cell>
          <cell r="Q1876">
            <v>45414</v>
          </cell>
          <cell r="R1876">
            <v>45688</v>
          </cell>
          <cell r="S1876">
            <v>270</v>
          </cell>
          <cell r="T1876" t="str">
            <v>En Ejecución</v>
          </cell>
          <cell r="U1876" t="str">
            <v>SILVIA OSPINA HENAO</v>
          </cell>
          <cell r="X1876" t="str">
            <v>SILVIA OSPINA HENAO</v>
          </cell>
          <cell r="Z1876" t="str">
            <v>Inversión</v>
          </cell>
          <cell r="AA1876">
            <v>2020110010158</v>
          </cell>
          <cell r="AC1876" t="str">
            <v>O23011601210000007614</v>
          </cell>
          <cell r="AF1876">
            <v>58500000</v>
          </cell>
          <cell r="AI1876" t="str">
            <v>$ 6.500.000,00</v>
          </cell>
          <cell r="AJ1876" t="str">
            <v>Prestar servicios profesionales al Idartes - Subdirección de Equipamientos Culturales, en actividades asociadas al acompañamiento y apoyo en el seguimiento a la gestión del equipo de divulgación del Planetario de Bogotá en la construcción de herramientas, actividades y propuestas para la apropiación social del conocimiento científico y tecnológico, enmarcando su actividad en las acciones acorde al modelo y plan pedagógico del Planetario de Bogotá.</v>
          </cell>
          <cell r="AK1876" t="str">
            <v>MIGUEL ALFONSO VALBUENA SUAREZ</v>
          </cell>
          <cell r="AL1876">
            <v>1031152645</v>
          </cell>
          <cell r="AM1876" t="str">
            <v>1808-2024</v>
          </cell>
          <cell r="AP1876" t="str">
            <v>SECOP II</v>
          </cell>
          <cell r="AS1876" t="str">
            <v>Falso</v>
          </cell>
          <cell r="AU1876" t="str">
            <v>SI</v>
          </cell>
          <cell r="AV1876" t="str">
            <v>Mayo</v>
          </cell>
          <cell r="AW1876" t="e">
            <v>#N/A</v>
          </cell>
          <cell r="AX1876">
            <v>45688</v>
          </cell>
          <cell r="AY1876" t="str">
            <v>#REF!</v>
          </cell>
          <cell r="AZ1876" t="str">
            <v>CO1.PCCNTR.6275278</v>
          </cell>
        </row>
        <row r="1877">
          <cell r="D1877" t="str">
            <v>1809-2024</v>
          </cell>
          <cell r="E1877" t="str">
            <v>SILVIA OSPINA HENAO</v>
          </cell>
          <cell r="F1877" t="str">
            <v>Subdirección de Equipamientos Culturales</v>
          </cell>
          <cell r="I1877" t="str">
            <v>Contratación Directa</v>
          </cell>
          <cell r="J1877" t="str">
            <v>Contratación directa.</v>
          </cell>
          <cell r="K1877" t="str">
            <v>Prestación de servicios</v>
          </cell>
          <cell r="N1877" t="str">
            <v>Si</v>
          </cell>
          <cell r="O1877" t="str">
            <v>Contrato Prestación de Servicios Apoyo a la Gestión</v>
          </cell>
          <cell r="P1877">
            <v>45414</v>
          </cell>
          <cell r="Q1877">
            <v>45415</v>
          </cell>
          <cell r="R1877">
            <v>45688</v>
          </cell>
          <cell r="S1877">
            <v>269</v>
          </cell>
          <cell r="T1877" t="str">
            <v>En Ejecución</v>
          </cell>
          <cell r="U1877" t="str">
            <v>SILVIA OSPINA HENAO</v>
          </cell>
          <cell r="X1877" t="str">
            <v>SILVIA OSPINA HENAO</v>
          </cell>
          <cell r="Z1877" t="str">
            <v>Inversión</v>
          </cell>
          <cell r="AA1877">
            <v>2020110010158</v>
          </cell>
          <cell r="AC1877" t="str">
            <v>O23011601210000007614</v>
          </cell>
          <cell r="AF1877">
            <v>36000000</v>
          </cell>
          <cell r="AI1877" t="str">
            <v>$ 4.000.000,00</v>
          </cell>
          <cell r="AJ1877" t="str">
            <v>Prestar servicios de apoyo a la gestión al IDARTES - Subdirección de Equipamientos Culturales, en el desarrollo de actividades relacionadas con los procesos administrativos y financieros propios de la Subdirección, en particular la compilación de información requerida, soportes físicos o virtuales de los procesos administrativos y financieros relacionados con la consecución de ingresos a los escenarios.</v>
          </cell>
          <cell r="AK1877" t="str">
            <v>Nancy Estella Ortega Caballero</v>
          </cell>
          <cell r="AL1877">
            <v>52929629</v>
          </cell>
          <cell r="AM1877" t="str">
            <v>1809-2024</v>
          </cell>
          <cell r="AP1877" t="str">
            <v>SECOP II</v>
          </cell>
          <cell r="AS1877" t="str">
            <v>Falso</v>
          </cell>
          <cell r="AU1877" t="str">
            <v>SI</v>
          </cell>
          <cell r="AV1877" t="str">
            <v>Mayo</v>
          </cell>
          <cell r="AW1877" t="e">
            <v>#N/A</v>
          </cell>
          <cell r="AX1877">
            <v>45688</v>
          </cell>
          <cell r="AY1877" t="str">
            <v>#REF!</v>
          </cell>
          <cell r="AZ1877" t="str">
            <v>CO1.PCCNTR.6276698</v>
          </cell>
        </row>
        <row r="1878">
          <cell r="D1878" t="str">
            <v>1810-2024</v>
          </cell>
          <cell r="E1878" t="str">
            <v>SILVIA OSPINA HENAO</v>
          </cell>
          <cell r="F1878" t="str">
            <v>Subdirección de Equipamientos Culturales</v>
          </cell>
          <cell r="I1878" t="str">
            <v>Contratación Directa</v>
          </cell>
          <cell r="J1878" t="str">
            <v>Contratación directa.</v>
          </cell>
          <cell r="K1878" t="str">
            <v>Prestación de servicios</v>
          </cell>
          <cell r="N1878" t="str">
            <v>Si</v>
          </cell>
          <cell r="O1878" t="str">
            <v>Contrato Prestación de Servicios Apoyo a la Gestión</v>
          </cell>
          <cell r="P1878">
            <v>45414</v>
          </cell>
          <cell r="Q1878">
            <v>45422</v>
          </cell>
          <cell r="R1878">
            <v>45657</v>
          </cell>
          <cell r="S1878">
            <v>232</v>
          </cell>
          <cell r="T1878" t="str">
            <v>En Ejecución</v>
          </cell>
          <cell r="U1878" t="str">
            <v>SILVIA OSPINA HENAO</v>
          </cell>
          <cell r="X1878" t="str">
            <v>SILVIA OSPINA HENAO</v>
          </cell>
          <cell r="Z1878" t="str">
            <v>Inversión</v>
          </cell>
          <cell r="AA1878">
            <v>2020110010158</v>
          </cell>
          <cell r="AC1878" t="str">
            <v>O23011601210000007614</v>
          </cell>
          <cell r="AF1878">
            <v>34000000</v>
          </cell>
          <cell r="AI1878" t="str">
            <v>$ 4.000.000,00</v>
          </cell>
          <cell r="AJ1878"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1878" t="str">
            <v>IORDAN IVAN OSPINA VARGAS</v>
          </cell>
          <cell r="AL1878">
            <v>80150157</v>
          </cell>
          <cell r="AM1878" t="str">
            <v>1810-2024</v>
          </cell>
          <cell r="AP1878" t="str">
            <v>SECOP II</v>
          </cell>
          <cell r="AS1878" t="str">
            <v>Falso</v>
          </cell>
          <cell r="AU1878" t="str">
            <v>SI</v>
          </cell>
          <cell r="AV1878" t="str">
            <v>Mayo</v>
          </cell>
          <cell r="AW1878" t="e">
            <v>#N/A</v>
          </cell>
          <cell r="AX1878">
            <v>45657</v>
          </cell>
          <cell r="AY1878" t="str">
            <v>#REF!</v>
          </cell>
          <cell r="AZ1878" t="str">
            <v>CO1.PCCNTR.6273826</v>
          </cell>
        </row>
        <row r="1879">
          <cell r="D1879" t="str">
            <v>1815-2024</v>
          </cell>
          <cell r="E1879" t="str">
            <v>SILVIA OSPINA HENAO</v>
          </cell>
          <cell r="F1879" t="str">
            <v>Subdirección de Equipamientos Culturales</v>
          </cell>
          <cell r="I1879" t="str">
            <v>Contratación Directa</v>
          </cell>
          <cell r="J1879" t="str">
            <v>Contratación directa.</v>
          </cell>
          <cell r="K1879" t="str">
            <v>Prestación de servicios</v>
          </cell>
          <cell r="N1879" t="str">
            <v>Si</v>
          </cell>
          <cell r="O1879" t="str">
            <v>Contrato Prestación de Servicios Apoyo a la Gestión</v>
          </cell>
          <cell r="P1879">
            <v>45414</v>
          </cell>
          <cell r="Q1879">
            <v>45416</v>
          </cell>
          <cell r="R1879">
            <v>45657</v>
          </cell>
          <cell r="S1879">
            <v>238</v>
          </cell>
          <cell r="T1879" t="str">
            <v>En Ejecución</v>
          </cell>
          <cell r="U1879" t="str">
            <v>SILVIA OSPINA HENAO</v>
          </cell>
          <cell r="X1879" t="str">
            <v>SILVIA OSPINA HENAO</v>
          </cell>
          <cell r="Z1879" t="str">
            <v>Inversión</v>
          </cell>
          <cell r="AA1879">
            <v>2020110010158</v>
          </cell>
          <cell r="AC1879" t="str">
            <v>O23011601210000007614</v>
          </cell>
          <cell r="AF1879">
            <v>26400000</v>
          </cell>
          <cell r="AI1879" t="str">
            <v>$ 3.300.000,00</v>
          </cell>
          <cell r="AJ1879" t="str">
            <v>Prestar servicios de apoyo a la gestión al Idartes- Subdirección de Equipamientos Culturales, en lo referente a los sistemas de sonido y video con el fin de respaldar las actividades y eventos planificados en los equipamientos de la dependencia.</v>
          </cell>
          <cell r="AK1879" t="str">
            <v>Yonkell Rodriguez Peña</v>
          </cell>
          <cell r="AL1879">
            <v>91110756</v>
          </cell>
          <cell r="AM1879" t="str">
            <v>1815-2024</v>
          </cell>
          <cell r="AP1879" t="str">
            <v>SECOP II</v>
          </cell>
          <cell r="AS1879" t="str">
            <v>Falso</v>
          </cell>
          <cell r="AU1879" t="str">
            <v>SI</v>
          </cell>
          <cell r="AV1879" t="str">
            <v>Mayo</v>
          </cell>
          <cell r="AW1879" t="e">
            <v>#N/A</v>
          </cell>
          <cell r="AX1879">
            <v>45657</v>
          </cell>
          <cell r="AY1879" t="str">
            <v>#REF!</v>
          </cell>
          <cell r="AZ1879" t="str">
            <v>CO1.PCCNTR.6281291</v>
          </cell>
        </row>
        <row r="1880">
          <cell r="D1880" t="str">
            <v>1822-2024</v>
          </cell>
          <cell r="E1880" t="str">
            <v>ALBA YANETH REYES SUÁREZ</v>
          </cell>
          <cell r="F1880" t="str">
            <v>Subdirección de Formación Artistica</v>
          </cell>
          <cell r="G1880" t="str">
            <v>Subdirección de Formación Artística</v>
          </cell>
          <cell r="H1880" t="str">
            <v>Programa Nidos</v>
          </cell>
          <cell r="I1880" t="str">
            <v>Contratación Directa</v>
          </cell>
          <cell r="J1880" t="str">
            <v>Contratación directa.</v>
          </cell>
          <cell r="K1880" t="str">
            <v>Prestación de servicios</v>
          </cell>
          <cell r="N1880" t="str">
            <v>Si</v>
          </cell>
          <cell r="O1880" t="str">
            <v>Contrato Prestación de Servicios Profesionales</v>
          </cell>
          <cell r="P1880">
            <v>45414</v>
          </cell>
          <cell r="Q1880">
            <v>45418</v>
          </cell>
          <cell r="R1880">
            <v>45689</v>
          </cell>
          <cell r="S1880">
            <v>266</v>
          </cell>
          <cell r="T1880" t="str">
            <v>En Ejecución</v>
          </cell>
          <cell r="U1880" t="str">
            <v>ALBA YANETH REYES SUÁREZ</v>
          </cell>
          <cell r="X1880" t="str">
            <v>ALBA YANETH REYES SUAREZ</v>
          </cell>
          <cell r="Z1880" t="str">
            <v>Inversión</v>
          </cell>
          <cell r="AA1880">
            <v>2020110010209</v>
          </cell>
          <cell r="AC1880" t="str">
            <v>O23011601120000007617</v>
          </cell>
          <cell r="AF1880">
            <v>47808000</v>
          </cell>
          <cell r="AI1880" t="str">
            <v>$ 5.312.000,00</v>
          </cell>
          <cell r="AJ1880" t="str">
            <v>Prestar servicios profesionales al Instituto Distrital de las Artes - IDARTES - Subdirección de formación artística en las acciones relacionadas con trámites administrativos y financieros del Programa NIDOS.</v>
          </cell>
          <cell r="AK1880" t="str">
            <v>SERGIO FABIAN AYALA ALMECIGA</v>
          </cell>
          <cell r="AL1880">
            <v>80094237</v>
          </cell>
          <cell r="AM1880" t="str">
            <v>1822-2024</v>
          </cell>
          <cell r="AP1880" t="str">
            <v>SECOP II</v>
          </cell>
          <cell r="AS1880" t="str">
            <v>Falso</v>
          </cell>
          <cell r="AU1880" t="str">
            <v>SI</v>
          </cell>
          <cell r="AV1880" t="str">
            <v>Mayo</v>
          </cell>
          <cell r="AW1880" t="e">
            <v>#N/A</v>
          </cell>
          <cell r="AX1880">
            <v>45689</v>
          </cell>
          <cell r="AY1880" t="str">
            <v>#REF!</v>
          </cell>
          <cell r="AZ1880" t="str">
            <v>CO1.PCCNTR.6282175</v>
          </cell>
        </row>
        <row r="1881">
          <cell r="D1881" t="str">
            <v>1823-2024</v>
          </cell>
          <cell r="E1881" t="str">
            <v>ALBA YANETH REYES SUÁREZ</v>
          </cell>
          <cell r="F1881" t="str">
            <v>Subdirección de Formación Artistica</v>
          </cell>
          <cell r="G1881" t="str">
            <v>Subdirección de Formación Artística</v>
          </cell>
          <cell r="H1881" t="str">
            <v>Programa Nidos</v>
          </cell>
          <cell r="I1881" t="str">
            <v>Contratación Directa</v>
          </cell>
          <cell r="J1881" t="str">
            <v>Contratación directa.</v>
          </cell>
          <cell r="K1881" t="str">
            <v>Prestación de servicios</v>
          </cell>
          <cell r="N1881" t="str">
            <v>Si</v>
          </cell>
          <cell r="O1881" t="str">
            <v>Contrato Prestación de Servicios Profesionales</v>
          </cell>
          <cell r="P1881">
            <v>45414</v>
          </cell>
          <cell r="Q1881">
            <v>45418</v>
          </cell>
          <cell r="R1881">
            <v>45687</v>
          </cell>
          <cell r="S1881">
            <v>265</v>
          </cell>
          <cell r="T1881" t="str">
            <v>En Ejecución</v>
          </cell>
          <cell r="U1881" t="str">
            <v>ALBA YANETH REYES SUÁREZ</v>
          </cell>
          <cell r="X1881" t="str">
            <v>ALBA YANETH REYES SUAREZ</v>
          </cell>
          <cell r="Z1881" t="str">
            <v>Inversión</v>
          </cell>
          <cell r="AA1881">
            <v>2020110010209</v>
          </cell>
          <cell r="AC1881" t="str">
            <v>O23011601120000007617</v>
          </cell>
          <cell r="AF1881">
            <v>47630933</v>
          </cell>
          <cell r="AI1881" t="str">
            <v>$ 5.312.000,00</v>
          </cell>
          <cell r="AJ1881" t="str">
            <v>Prestar servicios profesionales al Instituto Distrital de las Artes - IDARTES -Subdirección de formación artística en las acciones relacionadas con trámites administrativos y financieros del Programa NIDOS.</v>
          </cell>
          <cell r="AK1881" t="str">
            <v>HERNAN DARIO VELANDIA ALVAREZ</v>
          </cell>
          <cell r="AL1881">
            <v>79979486</v>
          </cell>
          <cell r="AM1881" t="str">
            <v>1823-2024</v>
          </cell>
          <cell r="AP1881" t="str">
            <v>SECOP II</v>
          </cell>
          <cell r="AS1881" t="str">
            <v>Falso</v>
          </cell>
          <cell r="AU1881" t="str">
            <v>SI</v>
          </cell>
          <cell r="AV1881" t="str">
            <v>Mayo</v>
          </cell>
          <cell r="AW1881" t="e">
            <v>#N/A</v>
          </cell>
          <cell r="AX1881">
            <v>45687</v>
          </cell>
          <cell r="AY1881" t="str">
            <v>#REF!</v>
          </cell>
          <cell r="AZ1881" t="str">
            <v>CO1.PCCNTR.6282202</v>
          </cell>
        </row>
        <row r="1882">
          <cell r="D1882" t="str">
            <v>1824-2024</v>
          </cell>
          <cell r="E1882" t="str">
            <v>ALBA YANETH REYES SUÁREZ</v>
          </cell>
          <cell r="F1882" t="str">
            <v>Subdirección de Formación Artistica</v>
          </cell>
          <cell r="G1882" t="str">
            <v>Subdirección de Formación Artística</v>
          </cell>
          <cell r="H1882" t="str">
            <v>Programa Nidos</v>
          </cell>
          <cell r="I1882" t="str">
            <v>Contratación Directa</v>
          </cell>
          <cell r="J1882" t="str">
            <v>Contratación directa.</v>
          </cell>
          <cell r="K1882" t="str">
            <v>Prestación de servicios</v>
          </cell>
          <cell r="N1882" t="str">
            <v>Si</v>
          </cell>
          <cell r="O1882" t="str">
            <v>Contrato Prestación de Servicios Profesionales</v>
          </cell>
          <cell r="P1882">
            <v>45414</v>
          </cell>
          <cell r="Q1882">
            <v>45418</v>
          </cell>
          <cell r="R1882">
            <v>45687</v>
          </cell>
          <cell r="S1882">
            <v>265</v>
          </cell>
          <cell r="T1882" t="str">
            <v>En Ejecución</v>
          </cell>
          <cell r="U1882" t="str">
            <v>ALBA YANETH REYES SUÁREZ</v>
          </cell>
          <cell r="X1882" t="str">
            <v>ALBA YANETH REYES SUAREZ</v>
          </cell>
          <cell r="Z1882" t="str">
            <v>Inversión</v>
          </cell>
          <cell r="AA1882">
            <v>2020110010209</v>
          </cell>
          <cell r="AC1882" t="str">
            <v>O23011601120000007617</v>
          </cell>
          <cell r="AF1882">
            <v>47808000</v>
          </cell>
          <cell r="AI1882" t="str">
            <v>$ 5.312.000,00</v>
          </cell>
          <cell r="AJ1882" t="str">
            <v>Prestar servicios profesionales al Instituto Distrital de las Artes - IDARTES - Subdirección de formación artística en las acciones relacionadas con trámites administrativos y financieros del Programa NIDOS.</v>
          </cell>
          <cell r="AK1882" t="str">
            <v>nathalia andrea soto piza</v>
          </cell>
          <cell r="AL1882">
            <v>28537668</v>
          </cell>
          <cell r="AM1882" t="str">
            <v>1824-2024</v>
          </cell>
          <cell r="AP1882" t="str">
            <v>SECOP II</v>
          </cell>
          <cell r="AS1882" t="str">
            <v>Falso</v>
          </cell>
          <cell r="AU1882" t="str">
            <v>SI</v>
          </cell>
          <cell r="AV1882" t="str">
            <v>Mayo</v>
          </cell>
          <cell r="AW1882" t="e">
            <v>#N/A</v>
          </cell>
          <cell r="AX1882">
            <v>45687</v>
          </cell>
          <cell r="AY1882" t="str">
            <v>#REF!</v>
          </cell>
          <cell r="AZ1882" t="str">
            <v>CO1.PCCNTR.6282310</v>
          </cell>
        </row>
        <row r="1883">
          <cell r="D1883" t="str">
            <v>PUFA-118-2024</v>
          </cell>
          <cell r="E1883" t="str">
            <v>LINA MARIA GAVIRIA HURTADO</v>
          </cell>
          <cell r="F1883" t="str">
            <v>Subdirección de las Artes</v>
          </cell>
          <cell r="G1883" t="str">
            <v>Gerencia de Artes Audiovisuales</v>
          </cell>
          <cell r="H1883" t="str">
            <v>GERENTE DE ARTES AUDIOVISUALES</v>
          </cell>
          <cell r="I1883" t="str">
            <v>Contratación Directa</v>
          </cell>
          <cell r="J1883" t="str">
            <v>Contratación directa.</v>
          </cell>
          <cell r="K1883" t="str">
            <v>Prestación de servicios</v>
          </cell>
          <cell r="L1883" t="str">
            <v>17 17. Contrato de Prestación de Servicios</v>
          </cell>
          <cell r="M1883" t="str">
            <v xml:space="preserve">49 49-Otros Servicios </v>
          </cell>
          <cell r="N1883" t="str">
            <v>No</v>
          </cell>
          <cell r="O1883" t="str">
            <v>N/A</v>
          </cell>
          <cell r="P1883">
            <v>45414</v>
          </cell>
          <cell r="Q1883">
            <v>45415</v>
          </cell>
          <cell r="R1883">
            <v>45415</v>
          </cell>
          <cell r="S1883">
            <v>1</v>
          </cell>
          <cell r="T1883" t="str">
            <v>En Ejecución</v>
          </cell>
          <cell r="U1883" t="str">
            <v>LINA MARIA GAVIRIA HURTADO</v>
          </cell>
          <cell r="V1883">
            <v>52247497</v>
          </cell>
          <cell r="X1883" t="str">
            <v>Ricardo Alfonso Cantor Bossa</v>
          </cell>
          <cell r="Y1883">
            <v>80797050</v>
          </cell>
          <cell r="Z1883" t="str">
            <v>N/A</v>
          </cell>
          <cell r="AC1883" t="str">
            <v>N/A - Valor Cero / Coproducción</v>
          </cell>
          <cell r="AE1883">
            <v>0</v>
          </cell>
          <cell r="AF1883">
            <v>0</v>
          </cell>
          <cell r="AI1883" t="str">
            <v>N/A</v>
          </cell>
          <cell r="AJ1883"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1883" t="str">
            <v>Agora Entertainment sas</v>
          </cell>
          <cell r="AL1883">
            <v>900338318</v>
          </cell>
          <cell r="AM1883" t="str">
            <v>PUFA-118-2024</v>
          </cell>
          <cell r="AP1883" t="str">
            <v>SECOP II</v>
          </cell>
          <cell r="AS1883" t="str">
            <v>Falso</v>
          </cell>
          <cell r="AU1883" t="str">
            <v>SI</v>
          </cell>
          <cell r="AV1883" t="str">
            <v>Septiembre</v>
          </cell>
          <cell r="AW1883" t="e">
            <v>#N/A</v>
          </cell>
          <cell r="AX1883">
            <v>45415</v>
          </cell>
          <cell r="AY1883" t="str">
            <v>#REF!</v>
          </cell>
          <cell r="AZ1883" t="str">
            <v>CO1.PCCNTR.6280797</v>
          </cell>
        </row>
        <row r="1884">
          <cell r="D1884" t="str">
            <v>1593-2024</v>
          </cell>
          <cell r="E1884" t="str">
            <v>LINA MARIA GAVIRIA HURTADO</v>
          </cell>
          <cell r="F1884" t="str">
            <v>Subdirección de las Artes</v>
          </cell>
          <cell r="I1884" t="str">
            <v>Contratación Directa</v>
          </cell>
          <cell r="J1884" t="str">
            <v>Contratación directa.</v>
          </cell>
          <cell r="K1884" t="str">
            <v>Prestación de servicios</v>
          </cell>
          <cell r="N1884" t="str">
            <v>Si</v>
          </cell>
          <cell r="O1884" t="str">
            <v>Contrato Prestación de Servicios Apoyo a la Gestión</v>
          </cell>
          <cell r="P1884">
            <v>45415</v>
          </cell>
          <cell r="Q1884">
            <v>45418</v>
          </cell>
          <cell r="R1884">
            <v>45510</v>
          </cell>
          <cell r="S1884">
            <v>91</v>
          </cell>
          <cell r="T1884" t="str">
            <v>En Ejecución</v>
          </cell>
          <cell r="U1884" t="str">
            <v>LINA MARIA GAVIRIA HURTADO</v>
          </cell>
          <cell r="X1884" t="str">
            <v>LINA MARIA GAVIRIA HURTADO</v>
          </cell>
          <cell r="Z1884" t="str">
            <v>Inversión</v>
          </cell>
          <cell r="AA1884">
            <v>2020110010063</v>
          </cell>
          <cell r="AC1884" t="str">
            <v>O23011601210000007585</v>
          </cell>
          <cell r="AF1884">
            <v>17202204</v>
          </cell>
          <cell r="AJ1884" t="str">
            <v>Prestar servicios de apoyo a la gestión al Idartes - Subdirección de las Artes - para la implementación de las acciones requeridas en el marco de los planes de acción de laspolíticas públicas de los sectores sociales desde la entidad</v>
          </cell>
          <cell r="AK1884" t="str">
            <v>Juan Jairo Castiblanco Cárdenas</v>
          </cell>
          <cell r="AL1884">
            <v>1010189672</v>
          </cell>
          <cell r="AM1884" t="str">
            <v>1593-2024</v>
          </cell>
          <cell r="AP1884" t="str">
            <v>SECOP II</v>
          </cell>
          <cell r="AS1884" t="str">
            <v>Falso</v>
          </cell>
          <cell r="AU1884" t="str">
            <v>SI</v>
          </cell>
          <cell r="AV1884" t="str">
            <v>Mayo</v>
          </cell>
          <cell r="AW1884" t="e">
            <v>#N/A</v>
          </cell>
          <cell r="AX1884">
            <v>45510</v>
          </cell>
          <cell r="AY1884" t="str">
            <v>#REF!</v>
          </cell>
          <cell r="AZ1884" t="str">
            <v>CO1.PCCNTR.6283498</v>
          </cell>
        </row>
        <row r="1885">
          <cell r="D1885" t="str">
            <v>1773-2024</v>
          </cell>
          <cell r="E1885" t="str">
            <v>LINA MARIA GAVIRIA HURTADO</v>
          </cell>
          <cell r="F1885" t="str">
            <v>Subdirección de las Artes</v>
          </cell>
          <cell r="I1885" t="str">
            <v>Contratación Directa</v>
          </cell>
          <cell r="J1885" t="str">
            <v>Contratación directa.</v>
          </cell>
          <cell r="K1885" t="str">
            <v>Prestación de servicios</v>
          </cell>
          <cell r="N1885" t="str">
            <v>Si</v>
          </cell>
          <cell r="O1885" t="str">
            <v>Contrato Prestación de Servicios Profesionales</v>
          </cell>
          <cell r="P1885">
            <v>45415</v>
          </cell>
          <cell r="Q1885">
            <v>45416</v>
          </cell>
          <cell r="R1885">
            <v>45695</v>
          </cell>
          <cell r="S1885">
            <v>274</v>
          </cell>
          <cell r="T1885" t="str">
            <v>En Ejecución</v>
          </cell>
          <cell r="U1885" t="str">
            <v>LINA MARIA GAVIRIA HURTADO</v>
          </cell>
          <cell r="X1885" t="str">
            <v>RICARDO ALFONSO CANTOR BOSSA</v>
          </cell>
          <cell r="Z1885" t="str">
            <v>Inversión</v>
          </cell>
          <cell r="AA1885">
            <v>2020110010063</v>
          </cell>
          <cell r="AC1885" t="str">
            <v>O23011601210000007585</v>
          </cell>
          <cell r="AF1885">
            <v>45206400</v>
          </cell>
          <cell r="AI1885" t="str">
            <v>$ 4.896.000,00</v>
          </cell>
          <cell r="AJ1885" t="str">
            <v>Prestar servicios profesionales a la Subdireccion de las Artes - Gerencia de Artes Audiovisuales, en actividades relacionadas con la operacion de software, soporte tecnico, optimizacion y desarrollo del sistema SUMA, operacion y gestion del sistema SUMA, para el funcionamiento y gestion del Permiso Unificado para Filmaciones Audiovisuales PUFA en el sistema SUMA+</v>
          </cell>
          <cell r="AK1885" t="str">
            <v>Cristian Eduardo Calderón Gaona</v>
          </cell>
          <cell r="AL1885">
            <v>1030583558</v>
          </cell>
          <cell r="AM1885" t="str">
            <v>1773-2024</v>
          </cell>
          <cell r="AP1885" t="str">
            <v>SECOP II</v>
          </cell>
          <cell r="AS1885" t="str">
            <v>Falso</v>
          </cell>
          <cell r="AU1885" t="str">
            <v>SI</v>
          </cell>
          <cell r="AV1885" t="str">
            <v>Mayo</v>
          </cell>
          <cell r="AW1885" t="e">
            <v>#N/A</v>
          </cell>
          <cell r="AX1885">
            <v>45695</v>
          </cell>
          <cell r="AY1885" t="str">
            <v>#REF!</v>
          </cell>
          <cell r="AZ1885" t="str">
            <v>CO1.PCCNTR.6268535</v>
          </cell>
        </row>
        <row r="1886">
          <cell r="D1886" t="str">
            <v>1782-2024</v>
          </cell>
          <cell r="E1886" t="str">
            <v>ALBA YANETH REYES SUÁREZ</v>
          </cell>
          <cell r="F1886" t="str">
            <v>Subdirección de Formación Artistica</v>
          </cell>
          <cell r="G1886" t="str">
            <v>Subdirección de Formación Artística</v>
          </cell>
          <cell r="H1886" t="str">
            <v>Programa Crea</v>
          </cell>
          <cell r="I1886" t="str">
            <v>Contratación Directa</v>
          </cell>
          <cell r="J1886" t="str">
            <v>Contratación directa.</v>
          </cell>
          <cell r="K1886" t="str">
            <v>Prestación de servicios</v>
          </cell>
          <cell r="N1886" t="str">
            <v>Si</v>
          </cell>
          <cell r="O1886" t="str">
            <v>Contrato Prestación de Servicios Apoyo a la Gestión</v>
          </cell>
          <cell r="P1886">
            <v>45415</v>
          </cell>
          <cell r="Q1886">
            <v>45420</v>
          </cell>
          <cell r="R1886">
            <v>45458</v>
          </cell>
          <cell r="S1886">
            <v>38</v>
          </cell>
          <cell r="T1886" t="str">
            <v>En Ejecución</v>
          </cell>
          <cell r="U1886" t="str">
            <v>ALBA YANETH REYES SUÁREZ</v>
          </cell>
          <cell r="X1886" t="str">
            <v>ALBA YANETH REYES SUAREZ</v>
          </cell>
          <cell r="Z1886" t="str">
            <v>Inversión</v>
          </cell>
          <cell r="AA1886">
            <v>2020110010061</v>
          </cell>
          <cell r="AC1886" t="str">
            <v>O23011601140000007619</v>
          </cell>
          <cell r="AF1886">
            <v>5398470</v>
          </cell>
          <cell r="AJ1886"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1886" t="str">
            <v>HECTOR HERNANDO RUIZ DUARTE</v>
          </cell>
          <cell r="AL1886">
            <v>80224481</v>
          </cell>
          <cell r="AM1886" t="str">
            <v>1782-2024</v>
          </cell>
          <cell r="AP1886" t="str">
            <v>SECOP II</v>
          </cell>
          <cell r="AS1886" t="str">
            <v>Falso</v>
          </cell>
          <cell r="AU1886" t="str">
            <v>SI</v>
          </cell>
          <cell r="AV1886" t="str">
            <v>Mayo</v>
          </cell>
          <cell r="AW1886" t="e">
            <v>#N/A</v>
          </cell>
          <cell r="AX1886">
            <v>45458</v>
          </cell>
          <cell r="AY1886" t="str">
            <v>#REF!</v>
          </cell>
          <cell r="AZ1886" t="str">
            <v>CO1.PCCNTR.6287809</v>
          </cell>
        </row>
        <row r="1887">
          <cell r="D1887" t="str">
            <v>1811-2024</v>
          </cell>
          <cell r="E1887" t="str">
            <v>SILVIA OSPINA HENAO</v>
          </cell>
          <cell r="F1887" t="str">
            <v>Subdirección de Equipamientos Culturales</v>
          </cell>
          <cell r="I1887" t="str">
            <v>Contratación Directa</v>
          </cell>
          <cell r="J1887" t="str">
            <v>Contratación directa.</v>
          </cell>
          <cell r="K1887" t="str">
            <v>Prestación de servicios</v>
          </cell>
          <cell r="N1887" t="str">
            <v>Si</v>
          </cell>
          <cell r="O1887" t="str">
            <v>Contrato Prestación de Servicios Apoyo a la Gestión</v>
          </cell>
          <cell r="P1887">
            <v>45415</v>
          </cell>
          <cell r="Q1887">
            <v>45427</v>
          </cell>
          <cell r="R1887">
            <v>45688</v>
          </cell>
          <cell r="S1887">
            <v>257</v>
          </cell>
          <cell r="T1887" t="str">
            <v>En Ejecución</v>
          </cell>
          <cell r="U1887" t="str">
            <v>SILVIA OSPINA HENAO</v>
          </cell>
          <cell r="X1887" t="str">
            <v>SILVIA OSPINA HENAO</v>
          </cell>
          <cell r="Z1887" t="str">
            <v>Inversión</v>
          </cell>
          <cell r="AA1887">
            <v>2020110010158</v>
          </cell>
          <cell r="AC1887" t="str">
            <v>O23011601210000007614</v>
          </cell>
          <cell r="AF1887">
            <v>36000000</v>
          </cell>
          <cell r="AI1887" t="str">
            <v>$ 4.000.000,00</v>
          </cell>
          <cell r="AJ1887" t="str">
            <v>Prestar servicios de apoyo a la gestión al IDARTES - Subdirección de Equipamientos Culturales, desempeñándose como técnico de sonido durante la ejecución de actividades de producción de eventos en las diversas instancias del Planetario de Bogotá.</v>
          </cell>
          <cell r="AK1887" t="str">
            <v>David Santiago Diaz Buitrago</v>
          </cell>
          <cell r="AL1887">
            <v>1019051380</v>
          </cell>
          <cell r="AM1887" t="str">
            <v>1811-2024</v>
          </cell>
          <cell r="AP1887" t="str">
            <v>SECOP II</v>
          </cell>
          <cell r="AS1887" t="str">
            <v>Falso</v>
          </cell>
          <cell r="AU1887" t="str">
            <v>SI</v>
          </cell>
          <cell r="AV1887" t="str">
            <v>Mayo</v>
          </cell>
          <cell r="AW1887" t="e">
            <v>#N/A</v>
          </cell>
          <cell r="AX1887">
            <v>45688</v>
          </cell>
          <cell r="AY1887" t="str">
            <v>#REF!</v>
          </cell>
          <cell r="AZ1887" t="str">
            <v>CO1.PCCNTR.6283427</v>
          </cell>
        </row>
        <row r="1888">
          <cell r="D1888" t="str">
            <v>1812-2024</v>
          </cell>
          <cell r="E1888" t="str">
            <v>ALBA YANETH REYES SUÁREZ</v>
          </cell>
          <cell r="F1888" t="str">
            <v>Subdirección de Formación Artistica</v>
          </cell>
          <cell r="G1888" t="str">
            <v>Subdirección de Formación Artística</v>
          </cell>
          <cell r="H1888" t="str">
            <v>Programa Crea</v>
          </cell>
          <cell r="I1888" t="str">
            <v>Contratación Directa</v>
          </cell>
          <cell r="J1888" t="str">
            <v>Contratación directa.</v>
          </cell>
          <cell r="K1888" t="str">
            <v>Prestación de servicios</v>
          </cell>
          <cell r="N1888" t="str">
            <v>Si</v>
          </cell>
          <cell r="O1888" t="str">
            <v>Contrato Prestación de Servicios Profesionales</v>
          </cell>
          <cell r="P1888">
            <v>45415</v>
          </cell>
          <cell r="Q1888">
            <v>45421</v>
          </cell>
          <cell r="R1888">
            <v>45473</v>
          </cell>
          <cell r="S1888">
            <v>52</v>
          </cell>
          <cell r="T1888" t="str">
            <v>En Ejecución</v>
          </cell>
          <cell r="U1888" t="str">
            <v>ALBA YANETH REYES SUÁREZ</v>
          </cell>
          <cell r="X1888" t="str">
            <v>ALBA YANETH REYES SUAREZ</v>
          </cell>
          <cell r="Z1888" t="str">
            <v>Inversión</v>
          </cell>
          <cell r="AA1888">
            <v>2020110010061</v>
          </cell>
          <cell r="AC1888" t="str">
            <v>O23011601140000007619</v>
          </cell>
          <cell r="AF1888">
            <v>10760000</v>
          </cell>
          <cell r="AJ1888"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1888" t="str">
            <v>Jeason Eduardo Prado Hernandez</v>
          </cell>
          <cell r="AL1888">
            <v>80101183</v>
          </cell>
          <cell r="AM1888" t="str">
            <v>1812-2024</v>
          </cell>
          <cell r="AP1888" t="str">
            <v>SECOP II</v>
          </cell>
          <cell r="AS1888" t="str">
            <v>Falso</v>
          </cell>
          <cell r="AU1888" t="str">
            <v>SI</v>
          </cell>
          <cell r="AV1888" t="str">
            <v>Mayo</v>
          </cell>
          <cell r="AW1888" t="e">
            <v>#N/A</v>
          </cell>
          <cell r="AX1888">
            <v>45473</v>
          </cell>
          <cell r="AY1888" t="str">
            <v>#REF!</v>
          </cell>
          <cell r="AZ1888" t="str">
            <v>CO1.PCCNTR.6283437</v>
          </cell>
        </row>
        <row r="1889">
          <cell r="D1889" t="str">
            <v>1816-2024</v>
          </cell>
          <cell r="E1889" t="str">
            <v>SILVIA OSPINA HENAO</v>
          </cell>
          <cell r="F1889" t="str">
            <v>Subdirección de Equipamientos Culturales</v>
          </cell>
          <cell r="I1889" t="str">
            <v>Contratación Directa</v>
          </cell>
          <cell r="J1889" t="str">
            <v>Contratación directa.</v>
          </cell>
          <cell r="K1889" t="str">
            <v>Prestación de servicios</v>
          </cell>
          <cell r="N1889" t="str">
            <v>Si</v>
          </cell>
          <cell r="O1889" t="str">
            <v>Contrato Prestación de Servicios Profesionales</v>
          </cell>
          <cell r="P1889">
            <v>45415</v>
          </cell>
          <cell r="Q1889">
            <v>45419</v>
          </cell>
          <cell r="R1889">
            <v>45638</v>
          </cell>
          <cell r="S1889">
            <v>216</v>
          </cell>
          <cell r="T1889" t="str">
            <v>En Ejecución</v>
          </cell>
          <cell r="U1889" t="str">
            <v>SILVIA OSPINA HENAO</v>
          </cell>
          <cell r="X1889" t="str">
            <v>SILVIA OSPINA HENAO</v>
          </cell>
          <cell r="Z1889" t="str">
            <v>Inversión</v>
          </cell>
          <cell r="AA1889">
            <v>2020110010158</v>
          </cell>
          <cell r="AC1889" t="str">
            <v>O23011601210000007614</v>
          </cell>
          <cell r="AF1889">
            <v>33600000</v>
          </cell>
          <cell r="AI1889" t="str">
            <v>$ 4.480.000,00</v>
          </cell>
          <cell r="AJ1889"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v>
          </cell>
          <cell r="AK1889" t="str">
            <v>JOSEF GILBERTO QUEVEDO MURILLO</v>
          </cell>
          <cell r="AL1889">
            <v>1022972851</v>
          </cell>
          <cell r="AM1889">
            <v>1816</v>
          </cell>
          <cell r="AP1889" t="str">
            <v>SECOP II</v>
          </cell>
          <cell r="AS1889" t="str">
            <v>Falso</v>
          </cell>
          <cell r="AU1889" t="str">
            <v>SI</v>
          </cell>
          <cell r="AV1889" t="str">
            <v>Mayo</v>
          </cell>
          <cell r="AW1889" t="e">
            <v>#N/A</v>
          </cell>
          <cell r="AX1889">
            <v>45638</v>
          </cell>
          <cell r="AY1889" t="str">
            <v>#REF!</v>
          </cell>
          <cell r="AZ1889" t="str">
            <v>CO1.PCCNTR.6283701</v>
          </cell>
        </row>
        <row r="1890">
          <cell r="D1890" t="str">
            <v>1819-2024</v>
          </cell>
          <cell r="E1890" t="str">
            <v>ALBA YANETH REYES SUÁREZ</v>
          </cell>
          <cell r="F1890" t="str">
            <v>Subdirección de Formación Artistica</v>
          </cell>
          <cell r="G1890" t="str">
            <v>Subdirección de Formación Artística</v>
          </cell>
          <cell r="H1890" t="str">
            <v>Programa Culturas en Común</v>
          </cell>
          <cell r="I1890" t="str">
            <v>Contratación Directa</v>
          </cell>
          <cell r="J1890" t="str">
            <v>Contratación directa.</v>
          </cell>
          <cell r="K1890" t="str">
            <v>Prestación de servicios</v>
          </cell>
          <cell r="N1890" t="str">
            <v>Si</v>
          </cell>
          <cell r="O1890" t="str">
            <v>Contrato Prestación de Servicios Apoyo a la Gestión</v>
          </cell>
          <cell r="P1890">
            <v>45415</v>
          </cell>
          <cell r="Q1890">
            <v>45418</v>
          </cell>
          <cell r="R1890">
            <v>45473</v>
          </cell>
          <cell r="S1890">
            <v>55</v>
          </cell>
          <cell r="T1890" t="str">
            <v>En Ejecución</v>
          </cell>
          <cell r="U1890" t="str">
            <v>ALBA YANETH REYES SUÁREZ</v>
          </cell>
          <cell r="X1890" t="str">
            <v>ALBA YANETH REYES SUAREZ</v>
          </cell>
          <cell r="Z1890" t="str">
            <v>Inversión</v>
          </cell>
          <cell r="AA1890">
            <v>2021110010005</v>
          </cell>
          <cell r="AC1890" t="str">
            <v>O23011601210000007909</v>
          </cell>
          <cell r="AF1890">
            <v>6839518</v>
          </cell>
          <cell r="AJ1890" t="str">
            <v>Prestar servicios de apoyo a la gestión al Idartes - Subdirección de Formación Artística para el soporte y asistencia en la producción técnica y logística de espectáculos en vivo realizados por el programa Culturas en Común, siguiendo las directrices establecidas por la entidad.</v>
          </cell>
          <cell r="AK1890" t="str">
            <v>NESTOR ESTIVENSON CORTES GANTIVA</v>
          </cell>
          <cell r="AL1890">
            <v>79757215</v>
          </cell>
          <cell r="AM1890" t="str">
            <v>1819-2024</v>
          </cell>
          <cell r="AP1890" t="str">
            <v>SECOP II</v>
          </cell>
          <cell r="AS1890" t="str">
            <v>Falso</v>
          </cell>
          <cell r="AU1890" t="str">
            <v>SI</v>
          </cell>
          <cell r="AV1890" t="str">
            <v>Mayo</v>
          </cell>
          <cell r="AW1890" t="e">
            <v>#N/A</v>
          </cell>
          <cell r="AX1890">
            <v>45473</v>
          </cell>
          <cell r="AY1890" t="str">
            <v>#REF!</v>
          </cell>
          <cell r="AZ1890" t="str">
            <v>CO1.PCCNTR.6281483</v>
          </cell>
        </row>
        <row r="1891">
          <cell r="D1891" t="str">
            <v>1820-2024</v>
          </cell>
          <cell r="E1891" t="str">
            <v>ALBA YANETH REYES SUÁREZ</v>
          </cell>
          <cell r="F1891" t="str">
            <v>Subdirección de Formación Artistica</v>
          </cell>
          <cell r="G1891" t="str">
            <v>Subdirección de Formación Artística</v>
          </cell>
          <cell r="H1891" t="str">
            <v>Programa Nidos</v>
          </cell>
          <cell r="I1891" t="str">
            <v>Contratación Directa</v>
          </cell>
          <cell r="J1891" t="str">
            <v>Contratación directa.</v>
          </cell>
          <cell r="K1891" t="str">
            <v>Prestación de servicios</v>
          </cell>
          <cell r="N1891" t="str">
            <v>Si</v>
          </cell>
          <cell r="O1891" t="str">
            <v>Contrato Prestación de Servicios Profesionales</v>
          </cell>
          <cell r="P1891">
            <v>45415</v>
          </cell>
          <cell r="Q1891">
            <v>45420</v>
          </cell>
          <cell r="R1891">
            <v>45641</v>
          </cell>
          <cell r="S1891">
            <v>218</v>
          </cell>
          <cell r="T1891" t="str">
            <v>En Ejecución</v>
          </cell>
          <cell r="U1891" t="str">
            <v>ALBA YANETH REYES SUÁREZ</v>
          </cell>
          <cell r="X1891" t="str">
            <v>ALBA YANETH REYES SUAREZ</v>
          </cell>
          <cell r="Z1891" t="str">
            <v>Inversión</v>
          </cell>
          <cell r="AA1891">
            <v>2020110010209</v>
          </cell>
          <cell r="AC1891" t="str">
            <v>O23011601120000007617</v>
          </cell>
          <cell r="AF1891">
            <v>47260200</v>
          </cell>
          <cell r="AI1891" t="str">
            <v>$ 6.474.000,00</v>
          </cell>
          <cell r="AJ1891" t="str">
            <v>PRESTAR SERVICIOS PROFESIONALES AL IDARTES - SUBDIRECCIÓN DE FORMACIÓN 
 ARTÍSTICA, PARA ORIENTAR LAS ACCIONES REQUERIDAS EN EL DESARROLLO DEL 
 COMPONENTE DE CIRCULACIÓN DEL PROGRAMA NIDOS.</v>
          </cell>
          <cell r="AK1891" t="str">
            <v>Alba Mercedes González Sánchez</v>
          </cell>
          <cell r="AL1891">
            <v>23913863</v>
          </cell>
          <cell r="AM1891" t="str">
            <v>1820-2024</v>
          </cell>
          <cell r="AP1891" t="str">
            <v>SECOP II</v>
          </cell>
          <cell r="AS1891" t="str">
            <v>Falso</v>
          </cell>
          <cell r="AU1891" t="str">
            <v>SI</v>
          </cell>
          <cell r="AV1891" t="str">
            <v>Mayo</v>
          </cell>
          <cell r="AW1891" t="e">
            <v>#N/A</v>
          </cell>
          <cell r="AX1891">
            <v>45641</v>
          </cell>
          <cell r="AY1891" t="str">
            <v>#REF!</v>
          </cell>
          <cell r="AZ1891" t="str">
            <v>CO1.PCCNTR.6281726</v>
          </cell>
        </row>
        <row r="1892">
          <cell r="D1892" t="str">
            <v>1821-2024</v>
          </cell>
          <cell r="E1892" t="str">
            <v>ALBA YANETH REYES SUÁREZ</v>
          </cell>
          <cell r="F1892" t="str">
            <v>Subdirección de Formación Artistica</v>
          </cell>
          <cell r="G1892" t="str">
            <v>Subdirección de Formación Artística</v>
          </cell>
          <cell r="H1892" t="str">
            <v>Programa Culturas en Común</v>
          </cell>
          <cell r="I1892" t="str">
            <v>Contratación Directa</v>
          </cell>
          <cell r="J1892" t="str">
            <v>Contratación directa.</v>
          </cell>
          <cell r="K1892" t="str">
            <v>Prestación de servicios</v>
          </cell>
          <cell r="N1892" t="str">
            <v>Si</v>
          </cell>
          <cell r="O1892" t="str">
            <v>Contrato Prestación de Servicios Apoyo a la Gestión</v>
          </cell>
          <cell r="P1892">
            <v>45415</v>
          </cell>
          <cell r="Q1892">
            <v>45418</v>
          </cell>
          <cell r="R1892">
            <v>45473</v>
          </cell>
          <cell r="S1892">
            <v>55</v>
          </cell>
          <cell r="T1892" t="str">
            <v>En Ejecución</v>
          </cell>
          <cell r="U1892" t="str">
            <v>ALBA YANETH REYES SUÁREZ</v>
          </cell>
          <cell r="X1892" t="str">
            <v>VICTOR HUGO GONZALEZ BRAVO</v>
          </cell>
          <cell r="Z1892" t="str">
            <v>Inversión</v>
          </cell>
          <cell r="AA1892">
            <v>2021110010005</v>
          </cell>
          <cell r="AC1892" t="str">
            <v>O23011601210000007909</v>
          </cell>
          <cell r="AF1892">
            <v>8365500</v>
          </cell>
          <cell r="AJ1892" t="str">
            <v>Prestar servicios de apoyo a la gestión al Idartes - Subdirección de Formación Artística, para la estructuración, desarrollo y seguimiento de las actividades de los componentes misionales del programa Culturas en Común.</v>
          </cell>
          <cell r="AK1892" t="str">
            <v>JORGE DAVID PAEZ ESPINOSA</v>
          </cell>
          <cell r="AL1892">
            <v>1019067600</v>
          </cell>
          <cell r="AM1892" t="str">
            <v>1821-2024</v>
          </cell>
          <cell r="AP1892" t="str">
            <v>SECOP II</v>
          </cell>
          <cell r="AS1892" t="str">
            <v>Falso</v>
          </cell>
          <cell r="AU1892" t="str">
            <v>SI</v>
          </cell>
          <cell r="AV1892" t="str">
            <v>Mayo</v>
          </cell>
          <cell r="AW1892" t="e">
            <v>#N/A</v>
          </cell>
          <cell r="AX1892">
            <v>45473</v>
          </cell>
          <cell r="AY1892" t="str">
            <v>#REF!</v>
          </cell>
          <cell r="AZ1892" t="str">
            <v>CO1.PCCNTR.6281734</v>
          </cell>
        </row>
        <row r="1893">
          <cell r="D1893" t="str">
            <v>1825-2024</v>
          </cell>
          <cell r="E1893" t="str">
            <v>SILVIA OSPINA HENAO</v>
          </cell>
          <cell r="F1893" t="str">
            <v>Subdirección de Equipamientos Culturales</v>
          </cell>
          <cell r="I1893" t="str">
            <v>Contratación Directa</v>
          </cell>
          <cell r="J1893" t="str">
            <v>Contratación directa.</v>
          </cell>
          <cell r="K1893" t="str">
            <v>Prestación de servicios</v>
          </cell>
          <cell r="N1893" t="str">
            <v>Si</v>
          </cell>
          <cell r="O1893" t="str">
            <v>Contrato Prestación de Servicios Profesionales</v>
          </cell>
          <cell r="P1893">
            <v>45415</v>
          </cell>
          <cell r="Q1893">
            <v>45418</v>
          </cell>
          <cell r="R1893">
            <v>45638</v>
          </cell>
          <cell r="S1893">
            <v>217</v>
          </cell>
          <cell r="T1893" t="str">
            <v>En Ejecución</v>
          </cell>
          <cell r="U1893" t="str">
            <v>SILVIA OSPINA HENAO</v>
          </cell>
          <cell r="X1893" t="str">
            <v>SILVIA OSPINA HENAO</v>
          </cell>
          <cell r="Z1893" t="str">
            <v>Inversión</v>
          </cell>
          <cell r="AA1893">
            <v>2020110010158</v>
          </cell>
          <cell r="AC1893" t="str">
            <v>O23011601210000007614</v>
          </cell>
          <cell r="AF1893">
            <v>33600000</v>
          </cell>
          <cell r="AI1893" t="str">
            <v>$ 4.480.000,00</v>
          </cell>
          <cell r="AJ1893"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893" t="str">
            <v>Ana Lucia Rios Perez</v>
          </cell>
          <cell r="AL1893">
            <v>1022409561</v>
          </cell>
          <cell r="AM1893" t="str">
            <v>1825-2024</v>
          </cell>
          <cell r="AP1893" t="str">
            <v>SECOP II</v>
          </cell>
          <cell r="AS1893" t="str">
            <v>Falso</v>
          </cell>
          <cell r="AU1893" t="str">
            <v>SI</v>
          </cell>
          <cell r="AV1893" t="str">
            <v>Mayo</v>
          </cell>
          <cell r="AW1893" t="e">
            <v>#N/A</v>
          </cell>
          <cell r="AX1893">
            <v>45638</v>
          </cell>
          <cell r="AY1893" t="str">
            <v>#REF!</v>
          </cell>
          <cell r="AZ1893" t="str">
            <v>CO1.PCCNTR.6282711</v>
          </cell>
        </row>
        <row r="1894">
          <cell r="D1894" t="str">
            <v>1827-2024</v>
          </cell>
          <cell r="E1894" t="str">
            <v>ALBA YANETH REYES SUÁREZ</v>
          </cell>
          <cell r="F1894" t="str">
            <v>Subdirección de Formación Artistica</v>
          </cell>
          <cell r="G1894" t="str">
            <v>Subdirección de Formación Artística</v>
          </cell>
          <cell r="H1894" t="str">
            <v>Programa Crea</v>
          </cell>
          <cell r="I1894" t="str">
            <v>Contratación Directa</v>
          </cell>
          <cell r="J1894" t="str">
            <v>Contratación directa.</v>
          </cell>
          <cell r="K1894" t="str">
            <v>Prestación de servicios</v>
          </cell>
          <cell r="N1894" t="str">
            <v>Si</v>
          </cell>
          <cell r="O1894" t="str">
            <v>Contrato Prestación de Servicios Apoyo a la Gestión</v>
          </cell>
          <cell r="P1894">
            <v>45415</v>
          </cell>
          <cell r="Q1894">
            <v>45419</v>
          </cell>
          <cell r="R1894">
            <v>45504</v>
          </cell>
          <cell r="S1894">
            <v>85</v>
          </cell>
          <cell r="T1894" t="str">
            <v>En Ejecución</v>
          </cell>
          <cell r="U1894" t="str">
            <v>ALBA YANETH REYES SUÁREZ</v>
          </cell>
          <cell r="X1894" t="str">
            <v>ALBA YANETH REYES SUAREZ</v>
          </cell>
          <cell r="Z1894" t="str">
            <v>Inversión</v>
          </cell>
          <cell r="AA1894">
            <v>2020110010061</v>
          </cell>
          <cell r="AC1894" t="str">
            <v>O23011601140000007619</v>
          </cell>
          <cell r="AF1894">
            <v>14630000</v>
          </cell>
          <cell r="AJ1894" t="str">
            <v>Prestar servicios de apoyo a la gestión al IDARTES -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v>
          </cell>
          <cell r="AK1894" t="str">
            <v>RAUL FERNANDO CRISTANCHO SOCHE</v>
          </cell>
          <cell r="AL1894">
            <v>1014241492</v>
          </cell>
          <cell r="AM1894" t="str">
            <v>1827-2024</v>
          </cell>
          <cell r="AP1894" t="str">
            <v>SECOP II</v>
          </cell>
          <cell r="AS1894" t="str">
            <v>Falso</v>
          </cell>
          <cell r="AU1894" t="str">
            <v>SI</v>
          </cell>
          <cell r="AV1894" t="str">
            <v>Mayo</v>
          </cell>
          <cell r="AW1894" t="e">
            <v>#N/A</v>
          </cell>
          <cell r="AX1894">
            <v>45504</v>
          </cell>
          <cell r="AY1894" t="str">
            <v>#REF!</v>
          </cell>
          <cell r="AZ1894" t="str">
            <v>CO1.PCCNTR.6281226</v>
          </cell>
        </row>
        <row r="1895">
          <cell r="D1895" t="str">
            <v>1828-2024</v>
          </cell>
          <cell r="E1895" t="str">
            <v>LINA MARIA GAVIRIA HURTADO</v>
          </cell>
          <cell r="F1895" t="str">
            <v>Subdirección de las Artes</v>
          </cell>
          <cell r="I1895" t="str">
            <v>Contratación Directa</v>
          </cell>
          <cell r="J1895" t="str">
            <v>Contratación directa.</v>
          </cell>
          <cell r="K1895" t="str">
            <v>Prestación de servicios</v>
          </cell>
          <cell r="N1895" t="str">
            <v>Si</v>
          </cell>
          <cell r="O1895" t="str">
            <v>Contrato Prestación de Servicios Apoyo a la Gestión</v>
          </cell>
          <cell r="P1895">
            <v>45415</v>
          </cell>
          <cell r="Q1895">
            <v>45418</v>
          </cell>
          <cell r="R1895">
            <v>45657</v>
          </cell>
          <cell r="S1895">
            <v>236</v>
          </cell>
          <cell r="T1895" t="str">
            <v>En Ejecución</v>
          </cell>
          <cell r="U1895" t="str">
            <v>LINA MARIA GAVIRIA HURTADO</v>
          </cell>
          <cell r="X1895" t="str">
            <v>RICARDO ALFONSO CANTOR BOSSA</v>
          </cell>
          <cell r="Z1895" t="str">
            <v>Inversión</v>
          </cell>
          <cell r="AA1895">
            <v>2020110010063</v>
          </cell>
          <cell r="AC1895" t="str">
            <v>O23011601210000007585</v>
          </cell>
          <cell r="AF1895">
            <v>34799000</v>
          </cell>
          <cell r="AI1895" t="str">
            <v>$ 4.539.000,00</v>
          </cell>
          <cell r="AJ1895" t="str">
            <v>Prestar servicios de apoyo a la gestion al Idartes - Subdireccion de las Artes - Gerencia de Artes Audiovisuales, en las actividades de seguimiento, control e inspeccion de los Permisos Unificados para Filmaciones Audiovisuales PUFA en las filmaciones presentadas en el espacio urbano, con las directrices de la Comision Filmica de Bogota.</v>
          </cell>
          <cell r="AK1895" t="str">
            <v>FABIAN ANDRES GIL MONTOYA</v>
          </cell>
          <cell r="AL1895">
            <v>1020740822</v>
          </cell>
          <cell r="AM1895" t="str">
            <v>1828-2024</v>
          </cell>
          <cell r="AP1895" t="str">
            <v>SECOP II</v>
          </cell>
          <cell r="AS1895" t="str">
            <v>Falso</v>
          </cell>
          <cell r="AU1895" t="str">
            <v>SI</v>
          </cell>
          <cell r="AV1895" t="str">
            <v>Mayo</v>
          </cell>
          <cell r="AW1895" t="e">
            <v>#N/A</v>
          </cell>
          <cell r="AX1895">
            <v>45657</v>
          </cell>
          <cell r="AY1895" t="str">
            <v>#REF!</v>
          </cell>
          <cell r="AZ1895" t="str">
            <v>CO1.PCCNTR.6282663</v>
          </cell>
        </row>
        <row r="1896">
          <cell r="D1896" t="str">
            <v>1829-2024</v>
          </cell>
          <cell r="E1896" t="str">
            <v>LINA MARIA GAVIRIA HURTADO</v>
          </cell>
          <cell r="F1896" t="str">
            <v>Subdirección de las Artes</v>
          </cell>
          <cell r="I1896" t="str">
            <v>Contratación Directa</v>
          </cell>
          <cell r="J1896" t="str">
            <v>Contratación directa.</v>
          </cell>
          <cell r="K1896" t="str">
            <v>Prestación de servicios</v>
          </cell>
          <cell r="N1896" t="str">
            <v>Si</v>
          </cell>
          <cell r="O1896" t="str">
            <v>Contrato Prestación de Servicios Apoyo a la Gestión</v>
          </cell>
          <cell r="P1896">
            <v>45415</v>
          </cell>
          <cell r="Q1896">
            <v>45418</v>
          </cell>
          <cell r="R1896">
            <v>45656</v>
          </cell>
          <cell r="S1896">
            <v>235</v>
          </cell>
          <cell r="T1896" t="str">
            <v>En Ejecución</v>
          </cell>
          <cell r="U1896" t="str">
            <v>LINA MARIA GAVIRIA HURTADO</v>
          </cell>
          <cell r="X1896" t="str">
            <v>EDISON RICARDO MORENO QUIROGA</v>
          </cell>
          <cell r="Z1896" t="str">
            <v>Inversión</v>
          </cell>
          <cell r="AA1896">
            <v>2020110010063</v>
          </cell>
          <cell r="AC1896" t="str">
            <v>O23011601210000007585</v>
          </cell>
          <cell r="AF1896">
            <v>43700000</v>
          </cell>
          <cell r="AI1896" t="str">
            <v>$ 5.700.000,00</v>
          </cell>
          <cell r="AJ1896" t="str">
            <v>Prestar servicios de apoyo a la gestion al Idartes - Subdireccion de las Artes - Gerencia de Musica, para elaborar los lineamientos y programacion de las actividades de los diferentes componentes del Festival Hip Hop al Parque 2024, asi como adelantar las acciones asociadas al relacionamiento sectorial.</v>
          </cell>
          <cell r="AK1896" t="str">
            <v>JOHN FREDY CEPEDA RODRIGUEZ</v>
          </cell>
          <cell r="AL1896">
            <v>80226850</v>
          </cell>
          <cell r="AM1896" t="str">
            <v>1829-2024_1</v>
          </cell>
          <cell r="AP1896" t="str">
            <v>SECOP II</v>
          </cell>
          <cell r="AS1896" t="str">
            <v>Falso</v>
          </cell>
          <cell r="AU1896" t="str">
            <v>SI</v>
          </cell>
          <cell r="AV1896" t="str">
            <v>Mayo</v>
          </cell>
          <cell r="AW1896" t="e">
            <v>#N/A</v>
          </cell>
          <cell r="AX1896">
            <v>45656</v>
          </cell>
          <cell r="AY1896" t="str">
            <v>#REF!</v>
          </cell>
          <cell r="AZ1896" t="str">
            <v>CO1.PCCNTR.6287356</v>
          </cell>
        </row>
        <row r="1897">
          <cell r="D1897" t="str">
            <v>1830-2024</v>
          </cell>
          <cell r="E1897" t="str">
            <v>LINA MARIA GAVIRIA HURTADO</v>
          </cell>
          <cell r="F1897" t="str">
            <v>Subdirección de las Artes</v>
          </cell>
          <cell r="I1897" t="str">
            <v>Contratación Directa</v>
          </cell>
          <cell r="J1897" t="str">
            <v>Contratación directa.</v>
          </cell>
          <cell r="K1897" t="str">
            <v>Prestación de servicios</v>
          </cell>
          <cell r="N1897" t="str">
            <v>Si</v>
          </cell>
          <cell r="O1897" t="str">
            <v>Contrato Prestación de Servicios Apoyo a la Gestión</v>
          </cell>
          <cell r="P1897">
            <v>45415</v>
          </cell>
          <cell r="Q1897">
            <v>45419</v>
          </cell>
          <cell r="R1897">
            <v>45656</v>
          </cell>
          <cell r="S1897">
            <v>234</v>
          </cell>
          <cell r="T1897" t="str">
            <v>En Ejecución</v>
          </cell>
          <cell r="U1897" t="str">
            <v>LINA MARIA GAVIRIA HURTADO</v>
          </cell>
          <cell r="X1897" t="str">
            <v>EDISON RICARDO MORENO QUIROGA</v>
          </cell>
          <cell r="Z1897" t="str">
            <v>Inversión</v>
          </cell>
          <cell r="AA1897">
            <v>2020110010063</v>
          </cell>
          <cell r="AC1897" t="str">
            <v>O23011601210000007585</v>
          </cell>
          <cell r="AF1897">
            <v>65166667</v>
          </cell>
          <cell r="AI1897" t="str">
            <v>$ 8.500.000,00</v>
          </cell>
          <cell r="AJ1897" t="str">
            <v>Prestar servicios de apoyo a la gestion al Idartes - Subdireccion de las Artes - Gerencia de Musica, para elaborar los lineamientos y programacion de las actividades de los diferentes componentes del Festival Rock al Parque 2024.</v>
          </cell>
          <cell r="AK1897" t="str">
            <v>hector mora</v>
          </cell>
          <cell r="AL1897">
            <v>79671786</v>
          </cell>
          <cell r="AM1897" t="str">
            <v>1830-2024</v>
          </cell>
          <cell r="AP1897" t="str">
            <v>SECOP II</v>
          </cell>
          <cell r="AS1897" t="str">
            <v>Falso</v>
          </cell>
          <cell r="AU1897" t="str">
            <v>SI</v>
          </cell>
          <cell r="AV1897" t="str">
            <v>Mayo</v>
          </cell>
          <cell r="AW1897" t="e">
            <v>#N/A</v>
          </cell>
          <cell r="AX1897">
            <v>45656</v>
          </cell>
          <cell r="AY1897" t="str">
            <v>#REF!</v>
          </cell>
          <cell r="AZ1897" t="str">
            <v>CO1.PCCNTR.6284419</v>
          </cell>
        </row>
        <row r="1898">
          <cell r="D1898" t="str">
            <v>1832-2024</v>
          </cell>
          <cell r="E1898" t="str">
            <v>LINA MARIA GAVIRIA HURTADO</v>
          </cell>
          <cell r="F1898" t="str">
            <v>Subdirección de las Artes</v>
          </cell>
          <cell r="I1898" t="str">
            <v>Contratación Directa</v>
          </cell>
          <cell r="J1898" t="str">
            <v>Contratación directa.</v>
          </cell>
          <cell r="K1898" t="str">
            <v>Prestación de servicios</v>
          </cell>
          <cell r="N1898" t="str">
            <v>Si</v>
          </cell>
          <cell r="O1898" t="str">
            <v>Contrato Prestación de Servicios Apoyo a la Gestión</v>
          </cell>
          <cell r="P1898">
            <v>45415</v>
          </cell>
          <cell r="Q1898">
            <v>45420</v>
          </cell>
          <cell r="R1898">
            <v>45657</v>
          </cell>
          <cell r="S1898">
            <v>234</v>
          </cell>
          <cell r="T1898" t="str">
            <v>En Ejecución</v>
          </cell>
          <cell r="U1898" t="str">
            <v>LINA MARIA GAVIRIA HURTADO</v>
          </cell>
          <cell r="X1898" t="str">
            <v>SILVIA OSPINA HENAO</v>
          </cell>
          <cell r="Z1898" t="str">
            <v>Inversión</v>
          </cell>
          <cell r="AA1898">
            <v>2020110010063</v>
          </cell>
          <cell r="AC1898" t="str">
            <v>O23011601210000007585</v>
          </cell>
          <cell r="AF1898">
            <v>27469667</v>
          </cell>
          <cell r="AI1898" t="str">
            <v>$ 3.583.000,00</v>
          </cell>
          <cell r="AJ1898" t="str">
            <v>Prestar servicios de apoyo a la gestion al Idartes - Subdireccion de las Artes - Gerencia de Artes Audiovisuales, en la disposicion, control, verificacion y seguimiento de los elementos que integran la infraestructura tecnologica de la Cinemateca de Bogota para garantizar el perfecto funcionamiento de la misma, en el desarrollo de las actividades en los equipamientos a cargo de la dependencia, acorde con los estandares, procesos y procedimientos de la entidad.</v>
          </cell>
          <cell r="AK1898" t="str">
            <v>Laura Alexandra Lozada</v>
          </cell>
          <cell r="AL1898">
            <v>1013655747</v>
          </cell>
          <cell r="AM1898" t="str">
            <v>1832-2024</v>
          </cell>
          <cell r="AP1898" t="str">
            <v>SECOP II</v>
          </cell>
          <cell r="AS1898" t="str">
            <v>Falso</v>
          </cell>
          <cell r="AU1898" t="str">
            <v>SI</v>
          </cell>
          <cell r="AV1898" t="str">
            <v>Mayo</v>
          </cell>
          <cell r="AW1898" t="e">
            <v>#N/A</v>
          </cell>
          <cell r="AX1898">
            <v>45657</v>
          </cell>
          <cell r="AY1898" t="str">
            <v>#REF!</v>
          </cell>
          <cell r="AZ1898" t="str">
            <v>CO1.PCCNTR.6284425</v>
          </cell>
        </row>
        <row r="1899">
          <cell r="D1899" t="str">
            <v>1833-2024</v>
          </cell>
          <cell r="E1899" t="str">
            <v>SILVIA OSPINA HENAO</v>
          </cell>
          <cell r="F1899" t="str">
            <v>Subdirección de Equipamientos Culturales</v>
          </cell>
          <cell r="I1899" t="str">
            <v>Contratación Directa</v>
          </cell>
          <cell r="J1899" t="str">
            <v>Contratación directa.</v>
          </cell>
          <cell r="K1899" t="str">
            <v>Prestación de servicios</v>
          </cell>
          <cell r="N1899" t="str">
            <v>Si</v>
          </cell>
          <cell r="O1899" t="str">
            <v>Contrato Prestación de Servicios Profesionales</v>
          </cell>
          <cell r="P1899">
            <v>45415</v>
          </cell>
          <cell r="Q1899">
            <v>45418</v>
          </cell>
          <cell r="R1899">
            <v>45638</v>
          </cell>
          <cell r="S1899">
            <v>217</v>
          </cell>
          <cell r="T1899" t="str">
            <v>En Ejecución</v>
          </cell>
          <cell r="U1899" t="str">
            <v>SILVIA OSPINA HENAO</v>
          </cell>
          <cell r="X1899" t="str">
            <v>SILVIA OSPINA HENAO</v>
          </cell>
          <cell r="Z1899" t="str">
            <v>Inversión</v>
          </cell>
          <cell r="AA1899">
            <v>2020110010158</v>
          </cell>
          <cell r="AC1899" t="str">
            <v>O23011601210000007614</v>
          </cell>
          <cell r="AF1899">
            <v>33600000</v>
          </cell>
          <cell r="AI1899" t="str">
            <v>$ 4.480.000,00</v>
          </cell>
          <cell r="AJ1899"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899" t="str">
            <v>Nadya Valentina Gutierrez Pineda</v>
          </cell>
          <cell r="AL1899">
            <v>1015484709</v>
          </cell>
          <cell r="AM1899" t="str">
            <v>1833-2024</v>
          </cell>
          <cell r="AP1899" t="str">
            <v>SECOP II</v>
          </cell>
          <cell r="AS1899" t="str">
            <v>Falso</v>
          </cell>
          <cell r="AU1899" t="str">
            <v>SI</v>
          </cell>
          <cell r="AV1899" t="str">
            <v>Mayo</v>
          </cell>
          <cell r="AW1899" t="e">
            <v>#N/A</v>
          </cell>
          <cell r="AX1899">
            <v>45638</v>
          </cell>
          <cell r="AY1899" t="str">
            <v>#REF!</v>
          </cell>
          <cell r="AZ1899" t="str">
            <v>CO1.PCCNTR.6281189</v>
          </cell>
        </row>
        <row r="1900">
          <cell r="D1900" t="str">
            <v>1835-2024</v>
          </cell>
          <cell r="E1900" t="str">
            <v>ALBA YANETH REYES SUÁREZ</v>
          </cell>
          <cell r="F1900" t="str">
            <v>Subdirección de Formación Artistica</v>
          </cell>
          <cell r="G1900" t="str">
            <v>Subdirección de Formación Artística</v>
          </cell>
          <cell r="H1900" t="str">
            <v>Programa Crea</v>
          </cell>
          <cell r="I1900" t="str">
            <v>Contratación Directa</v>
          </cell>
          <cell r="J1900" t="str">
            <v>Contratación directa.</v>
          </cell>
          <cell r="K1900" t="str">
            <v>Prestación de servicios</v>
          </cell>
          <cell r="N1900" t="str">
            <v>Si</v>
          </cell>
          <cell r="O1900" t="str">
            <v>Contrato Prestación de Servicios Profesionales</v>
          </cell>
          <cell r="P1900">
            <v>45415</v>
          </cell>
          <cell r="Q1900">
            <v>45426</v>
          </cell>
          <cell r="R1900">
            <v>45473</v>
          </cell>
          <cell r="S1900">
            <v>47</v>
          </cell>
          <cell r="T1900" t="str">
            <v>En Ejecución</v>
          </cell>
          <cell r="U1900" t="str">
            <v>ALBA YANETH REYES SUÁREZ</v>
          </cell>
          <cell r="X1900" t="str">
            <v>ALBA YANETH REYES SUAREZ</v>
          </cell>
          <cell r="Z1900" t="str">
            <v>Inversión</v>
          </cell>
          <cell r="AA1900">
            <v>2020110010061</v>
          </cell>
          <cell r="AC1900" t="str">
            <v>O23011601140000007619</v>
          </cell>
          <cell r="AF1900">
            <v>7197960</v>
          </cell>
          <cell r="AJ190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1900" t="str">
            <v>Catalina Ines Gonzalez Sierra</v>
          </cell>
          <cell r="AL1900">
            <v>1047439201</v>
          </cell>
          <cell r="AM1900" t="str">
            <v>1835-2024</v>
          </cell>
          <cell r="AP1900" t="str">
            <v>SECOP II</v>
          </cell>
          <cell r="AS1900" t="str">
            <v>Falso</v>
          </cell>
          <cell r="AU1900" t="str">
            <v>SI</v>
          </cell>
          <cell r="AV1900" t="str">
            <v>Mayo</v>
          </cell>
          <cell r="AW1900" t="e">
            <v>#N/A</v>
          </cell>
          <cell r="AX1900">
            <v>45473</v>
          </cell>
          <cell r="AY1900" t="str">
            <v>#REF!</v>
          </cell>
          <cell r="AZ1900" t="str">
            <v>CO1.PCCNTR.6281760</v>
          </cell>
        </row>
        <row r="1901">
          <cell r="D1901" t="str">
            <v>1836-2024</v>
          </cell>
          <cell r="E1901" t="str">
            <v>ALBA YANETH REYES SUÁREZ</v>
          </cell>
          <cell r="F1901" t="str">
            <v>Subdirección de Formación Artistica</v>
          </cell>
          <cell r="G1901" t="str">
            <v>Subdirección de Formación Artística</v>
          </cell>
          <cell r="H1901" t="str">
            <v>Programa Crea</v>
          </cell>
          <cell r="I1901" t="str">
            <v>Contratación Directa</v>
          </cell>
          <cell r="J1901" t="str">
            <v>Contratación directa.</v>
          </cell>
          <cell r="K1901" t="str">
            <v>Prestación de servicios</v>
          </cell>
          <cell r="N1901" t="str">
            <v>Si</v>
          </cell>
          <cell r="O1901" t="str">
            <v>Contrato Prestación de Servicios Apoyo a la Gestión</v>
          </cell>
          <cell r="P1901">
            <v>45415</v>
          </cell>
          <cell r="Q1901">
            <v>45418</v>
          </cell>
          <cell r="R1901">
            <v>45639</v>
          </cell>
          <cell r="S1901">
            <v>218</v>
          </cell>
          <cell r="T1901" t="str">
            <v>En Ejecución</v>
          </cell>
          <cell r="U1901" t="str">
            <v>ALBA YANETH REYES SUÁREZ</v>
          </cell>
          <cell r="X1901" t="str">
            <v>ALBA YANETH REYES SUAREZ</v>
          </cell>
          <cell r="Z1901" t="str">
            <v>Inversión</v>
          </cell>
          <cell r="AA1901">
            <v>2020110010061</v>
          </cell>
          <cell r="AC1901" t="str">
            <v>O23011601140000007619</v>
          </cell>
          <cell r="AF1901">
            <v>25607833</v>
          </cell>
          <cell r="AI1901" t="str">
            <v>$ 3.445.000,00</v>
          </cell>
          <cell r="AJ1901"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1901" t="str">
            <v>WILSON ZAMORA OSORIO</v>
          </cell>
          <cell r="AL1901">
            <v>1030567946</v>
          </cell>
          <cell r="AM1901" t="str">
            <v>1836-2024</v>
          </cell>
          <cell r="AP1901" t="str">
            <v>SECOP II</v>
          </cell>
          <cell r="AS1901" t="str">
            <v>Falso</v>
          </cell>
          <cell r="AU1901" t="str">
            <v>SI</v>
          </cell>
          <cell r="AV1901" t="str">
            <v>Mayo</v>
          </cell>
          <cell r="AW1901" t="e">
            <v>#N/A</v>
          </cell>
          <cell r="AX1901">
            <v>45639</v>
          </cell>
          <cell r="AY1901" t="str">
            <v>#REF!</v>
          </cell>
          <cell r="AZ1901" t="str">
            <v>CO1.PCCNTR.6282163</v>
          </cell>
        </row>
        <row r="1902">
          <cell r="D1902" t="str">
            <v>1837-2024</v>
          </cell>
          <cell r="E1902" t="str">
            <v>ALBA YANETH REYES SUÁREZ</v>
          </cell>
          <cell r="F1902" t="str">
            <v>Subdirección de Formación Artistica</v>
          </cell>
          <cell r="G1902" t="str">
            <v>Subdirección de Formación Artística</v>
          </cell>
          <cell r="H1902" t="str">
            <v>Programa Crea</v>
          </cell>
          <cell r="I1902" t="str">
            <v>Contratación Directa</v>
          </cell>
          <cell r="J1902" t="str">
            <v>Contratación directa.</v>
          </cell>
          <cell r="K1902" t="str">
            <v>Prestación de servicios</v>
          </cell>
          <cell r="N1902" t="str">
            <v>Si</v>
          </cell>
          <cell r="O1902" t="str">
            <v>Contrato Prestación de Servicios Profesionales</v>
          </cell>
          <cell r="P1902">
            <v>45415</v>
          </cell>
          <cell r="Q1902">
            <v>45418</v>
          </cell>
          <cell r="R1902">
            <v>45639</v>
          </cell>
          <cell r="S1902">
            <v>218</v>
          </cell>
          <cell r="T1902" t="str">
            <v>En Ejecución</v>
          </cell>
          <cell r="U1902" t="str">
            <v>ALBA YANETH REYES SUÁREZ</v>
          </cell>
          <cell r="X1902" t="str">
            <v>LILIAN OSMARLA PEREZ QUINTERO</v>
          </cell>
          <cell r="Z1902" t="str">
            <v>Inversión</v>
          </cell>
          <cell r="AA1902">
            <v>2020110010061</v>
          </cell>
          <cell r="AC1902" t="str">
            <v>O23011601140000007619</v>
          </cell>
          <cell r="AF1902">
            <v>25607833</v>
          </cell>
          <cell r="AI1902" t="str">
            <v>$ 3.445.000,00</v>
          </cell>
          <cell r="AJ1902"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1902" t="str">
            <v>RAFAEL EDUARDO BERMUDEZ HINCAPIE</v>
          </cell>
          <cell r="AL1902">
            <v>7604651</v>
          </cell>
          <cell r="AM1902" t="str">
            <v>1837-2024</v>
          </cell>
          <cell r="AP1902" t="str">
            <v>SECOP II</v>
          </cell>
          <cell r="AS1902" t="str">
            <v>Falso</v>
          </cell>
          <cell r="AU1902" t="str">
            <v>SI</v>
          </cell>
          <cell r="AV1902" t="str">
            <v>Mayo</v>
          </cell>
          <cell r="AW1902" t="e">
            <v>#N/A</v>
          </cell>
          <cell r="AX1902">
            <v>45639</v>
          </cell>
          <cell r="AY1902" t="str">
            <v>#REF!</v>
          </cell>
          <cell r="AZ1902" t="str">
            <v>CO1.PCCNTR.6282699</v>
          </cell>
        </row>
        <row r="1903">
          <cell r="D1903" t="str">
            <v>1838-2024</v>
          </cell>
          <cell r="E1903" t="str">
            <v>ALBA YANETH REYES SUÁREZ</v>
          </cell>
          <cell r="F1903" t="str">
            <v>Subdirección de Formación Artistica</v>
          </cell>
          <cell r="G1903" t="str">
            <v>Subdirección de Formación Artística</v>
          </cell>
          <cell r="H1903" t="str">
            <v>Programa Crea</v>
          </cell>
          <cell r="I1903" t="str">
            <v>Contratación Directa</v>
          </cell>
          <cell r="J1903" t="str">
            <v>Contratación directa.</v>
          </cell>
          <cell r="K1903" t="str">
            <v>Prestación de servicios</v>
          </cell>
          <cell r="N1903" t="str">
            <v>Si</v>
          </cell>
          <cell r="O1903" t="str">
            <v>Contrato Prestación de Servicios Apoyo a la Gestión</v>
          </cell>
          <cell r="P1903">
            <v>45415</v>
          </cell>
          <cell r="Q1903">
            <v>45418</v>
          </cell>
          <cell r="R1903">
            <v>45639</v>
          </cell>
          <cell r="S1903">
            <v>218</v>
          </cell>
          <cell r="T1903" t="str">
            <v>En Ejecución</v>
          </cell>
          <cell r="U1903" t="str">
            <v>ALBA YANETH REYES SUÁREZ</v>
          </cell>
          <cell r="X1903" t="str">
            <v>ALBA YANETH REYES SUAREZ</v>
          </cell>
          <cell r="Z1903" t="str">
            <v>Inversión</v>
          </cell>
          <cell r="AA1903">
            <v>2020110010061</v>
          </cell>
          <cell r="AC1903" t="str">
            <v>O23011601140000007619</v>
          </cell>
          <cell r="AF1903">
            <v>25607833</v>
          </cell>
          <cell r="AI1903" t="str">
            <v>$ 3.445.000,00</v>
          </cell>
          <cell r="AJ1903"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1903" t="str">
            <v>MELVA GUTIERREZ SERRATO</v>
          </cell>
          <cell r="AL1903">
            <v>55197017</v>
          </cell>
          <cell r="AM1903" t="str">
            <v>1838-2024</v>
          </cell>
          <cell r="AP1903" t="str">
            <v>SECOP II</v>
          </cell>
          <cell r="AS1903" t="str">
            <v>Falso</v>
          </cell>
          <cell r="AU1903" t="str">
            <v>SI</v>
          </cell>
          <cell r="AV1903" t="str">
            <v>Mayo</v>
          </cell>
          <cell r="AW1903" t="e">
            <v>#N/A</v>
          </cell>
          <cell r="AX1903">
            <v>45639</v>
          </cell>
          <cell r="AY1903" t="str">
            <v>#REF!</v>
          </cell>
          <cell r="AZ1903" t="str">
            <v>CO1.PCCNTR.6282751</v>
          </cell>
        </row>
        <row r="1904">
          <cell r="D1904" t="str">
            <v>1841-2024</v>
          </cell>
          <cell r="E1904" t="str">
            <v>ANDRES FELIPE ALBARRACIN RODRIGUEZ</v>
          </cell>
          <cell r="F1904" t="str">
            <v>Subdirección Administrativa y Financiera</v>
          </cell>
          <cell r="I1904" t="str">
            <v>Contratación Directa</v>
          </cell>
          <cell r="J1904" t="str">
            <v>Contratación directa.</v>
          </cell>
          <cell r="K1904" t="str">
            <v>Prestación de servicios</v>
          </cell>
          <cell r="N1904" t="str">
            <v>Si</v>
          </cell>
          <cell r="O1904" t="str">
            <v>Contrato Prestación de Servicios Profesionales</v>
          </cell>
          <cell r="P1904">
            <v>45415</v>
          </cell>
          <cell r="Q1904">
            <v>45417</v>
          </cell>
          <cell r="R1904">
            <v>45688</v>
          </cell>
          <cell r="S1904">
            <v>267</v>
          </cell>
          <cell r="T1904" t="str">
            <v>En Ejecución</v>
          </cell>
          <cell r="U1904" t="str">
            <v>ANDRES FELIPE ALBARRACIN RODRIGUEZ</v>
          </cell>
          <cell r="X1904" t="str">
            <v>JOSE ALEJANDRO LEON CARDENAS</v>
          </cell>
          <cell r="Z1904" t="str">
            <v>Inversión</v>
          </cell>
          <cell r="AA1904">
            <v>2020110010376</v>
          </cell>
          <cell r="AC1904" t="str">
            <v>O23011605560000007902</v>
          </cell>
          <cell r="AF1904">
            <v>50769583</v>
          </cell>
          <cell r="AI1904" t="str">
            <v>$ 5.747.500,00</v>
          </cell>
          <cell r="AJ1904" t="str">
            <v>Prestar servicios profesionales al Instituto Distrital de las Artes- Idartes- Subdirección Administrativa y Financiera, en la unidad de gestión de Contabilidad, para realizar las conciliaciones bancarias y lo relacionado con tesorería, elaboración de la información exógena nacional y Distrital y ser enlace con la oficina asesora de planeación para las actividades relacionadas con el análisis, conciliación y seguimiento de las cuentas contables.</v>
          </cell>
          <cell r="AK1904" t="str">
            <v>NEYLAN GONZALEZ LIZARAZO</v>
          </cell>
          <cell r="AL1904">
            <v>1022338461</v>
          </cell>
          <cell r="AM1904" t="str">
            <v>1841-2024</v>
          </cell>
          <cell r="AP1904" t="str">
            <v>SECOP II</v>
          </cell>
          <cell r="AS1904" t="str">
            <v>Falso</v>
          </cell>
          <cell r="AU1904" t="str">
            <v>SI</v>
          </cell>
          <cell r="AV1904" t="str">
            <v>Mayo</v>
          </cell>
          <cell r="AW1904" t="e">
            <v>#N/A</v>
          </cell>
          <cell r="AX1904">
            <v>45688</v>
          </cell>
          <cell r="AY1904" t="str">
            <v>#REF!</v>
          </cell>
          <cell r="AZ1904" t="str">
            <v>CO1.PCCNTR.6283636</v>
          </cell>
        </row>
        <row r="1905">
          <cell r="D1905" t="str">
            <v>1851-2024</v>
          </cell>
          <cell r="E1905" t="str">
            <v>SILVIA OSPINA HENAO</v>
          </cell>
          <cell r="F1905" t="str">
            <v>Subdirección de Equipamientos Culturales</v>
          </cell>
          <cell r="I1905" t="str">
            <v>Contratación Directa</v>
          </cell>
          <cell r="J1905" t="str">
            <v>Contratación directa.</v>
          </cell>
          <cell r="K1905" t="str">
            <v>Prestación de servicios</v>
          </cell>
          <cell r="N1905" t="str">
            <v>Si</v>
          </cell>
          <cell r="O1905" t="str">
            <v>Contrato Prestación de Servicios Apoyo a la Gestión</v>
          </cell>
          <cell r="P1905">
            <v>45415</v>
          </cell>
          <cell r="Q1905">
            <v>45418</v>
          </cell>
          <cell r="R1905">
            <v>45657</v>
          </cell>
          <cell r="S1905">
            <v>236</v>
          </cell>
          <cell r="T1905" t="str">
            <v>En Ejecución</v>
          </cell>
          <cell r="U1905" t="str">
            <v>SILVIA OSPINA HENAO</v>
          </cell>
          <cell r="X1905" t="str">
            <v>SILVIA OSPINA HENAO</v>
          </cell>
          <cell r="Z1905" t="str">
            <v>Inversión</v>
          </cell>
          <cell r="AA1905">
            <v>2020110010158</v>
          </cell>
          <cell r="AC1905" t="str">
            <v>O23011601210000007614</v>
          </cell>
          <cell r="AF1905">
            <v>26400000</v>
          </cell>
          <cell r="AI1905" t="str">
            <v>$ 3.300.000,00</v>
          </cell>
          <cell r="AJ1905" t="str">
            <v>Prestar servicios de apoyo a la gestión al IDARTES - Subdirección de Equipamientos Culturales, en el desarrollo de actividades administrativas y de seguimiento en el Planetario de Bogotá.</v>
          </cell>
          <cell r="AK1905" t="str">
            <v>LAURA ALEJANDRA GARCIA PINZON</v>
          </cell>
          <cell r="AL1905">
            <v>1072717567</v>
          </cell>
          <cell r="AM1905" t="str">
            <v>1851-2024</v>
          </cell>
          <cell r="AP1905" t="str">
            <v>SECOP II</v>
          </cell>
          <cell r="AS1905" t="str">
            <v>Falso</v>
          </cell>
          <cell r="AU1905" t="str">
            <v>SI</v>
          </cell>
          <cell r="AV1905" t="str">
            <v>Mayo</v>
          </cell>
          <cell r="AW1905" t="e">
            <v>#N/A</v>
          </cell>
          <cell r="AX1905">
            <v>45657</v>
          </cell>
          <cell r="AY1905" t="str">
            <v>#REF!</v>
          </cell>
          <cell r="AZ1905" t="str">
            <v>CO1.PCCNTR.6286912</v>
          </cell>
        </row>
        <row r="1906">
          <cell r="D1906" t="str">
            <v>1852-2024</v>
          </cell>
          <cell r="E1906" t="str">
            <v>ALBA YANETH REYES SUÁREZ</v>
          </cell>
          <cell r="F1906" t="str">
            <v>Subdirección de Formación Artistica</v>
          </cell>
          <cell r="G1906" t="str">
            <v>Subdirección de Formación Artística</v>
          </cell>
          <cell r="H1906" t="str">
            <v>Programa Crea</v>
          </cell>
          <cell r="I1906" t="str">
            <v>Contratación Directa</v>
          </cell>
          <cell r="J1906" t="str">
            <v>Contratación directa.</v>
          </cell>
          <cell r="K1906" t="str">
            <v>Prestación de servicios</v>
          </cell>
          <cell r="N1906" t="str">
            <v>Si</v>
          </cell>
          <cell r="O1906" t="str">
            <v>Contrato Prestación de Servicios Profesionales</v>
          </cell>
          <cell r="P1906">
            <v>45415</v>
          </cell>
          <cell r="Q1906">
            <v>45420</v>
          </cell>
          <cell r="R1906">
            <v>45473</v>
          </cell>
          <cell r="S1906">
            <v>53</v>
          </cell>
          <cell r="T1906" t="str">
            <v>En Ejecución</v>
          </cell>
          <cell r="U1906" t="str">
            <v>ALBA YANETH REYES SUÁREZ</v>
          </cell>
          <cell r="X1906" t="str">
            <v>GERALDHIN VARGAS GUTIERREZ</v>
          </cell>
          <cell r="Z1906" t="str">
            <v>Inversión</v>
          </cell>
          <cell r="AA1906">
            <v>2020110010061</v>
          </cell>
          <cell r="AC1906" t="str">
            <v>O23011601140000007619</v>
          </cell>
          <cell r="AF1906">
            <v>4809090</v>
          </cell>
          <cell r="AJ190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906" t="str">
            <v>Andres</v>
          </cell>
          <cell r="AL1906">
            <v>1233504538</v>
          </cell>
          <cell r="AM1906" t="str">
            <v>1852-2024</v>
          </cell>
          <cell r="AP1906" t="str">
            <v>SECOP II</v>
          </cell>
          <cell r="AS1906" t="str">
            <v>Falso</v>
          </cell>
          <cell r="AU1906" t="str">
            <v>SI</v>
          </cell>
          <cell r="AV1906" t="str">
            <v>Mayo</v>
          </cell>
          <cell r="AW1906" t="e">
            <v>#N/A</v>
          </cell>
          <cell r="AX1906">
            <v>45473</v>
          </cell>
          <cell r="AY1906" t="str">
            <v>#REF!</v>
          </cell>
          <cell r="AZ1906" t="str">
            <v>CO1.PCCNTR.6286719</v>
          </cell>
        </row>
        <row r="1907">
          <cell r="D1907" t="str">
            <v>1854-2024</v>
          </cell>
          <cell r="E1907" t="str">
            <v>ALBA YANETH REYES SUÁREZ</v>
          </cell>
          <cell r="F1907" t="str">
            <v>Subdirección de Formación Artistica</v>
          </cell>
          <cell r="G1907" t="str">
            <v>Subdirección de Formación Artística</v>
          </cell>
          <cell r="H1907" t="str">
            <v>Programa Nidos</v>
          </cell>
          <cell r="I1907" t="str">
            <v>Contratación Directa</v>
          </cell>
          <cell r="J1907" t="str">
            <v>Contratación directa.</v>
          </cell>
          <cell r="K1907" t="str">
            <v>Prestación de servicios</v>
          </cell>
          <cell r="N1907" t="str">
            <v>Si</v>
          </cell>
          <cell r="O1907" t="str">
            <v>Contrato Prestación de Servicios Profesionales</v>
          </cell>
          <cell r="P1907">
            <v>45415</v>
          </cell>
          <cell r="Q1907">
            <v>45418</v>
          </cell>
          <cell r="R1907">
            <v>45641</v>
          </cell>
          <cell r="S1907">
            <v>220</v>
          </cell>
          <cell r="T1907" t="str">
            <v>En Ejecución</v>
          </cell>
          <cell r="U1907" t="str">
            <v>ALBA YANETH REYES SUÁREZ</v>
          </cell>
          <cell r="X1907" t="str">
            <v>ALBA YANETH REYES SUAREZ</v>
          </cell>
          <cell r="Z1907" t="str">
            <v>Inversión</v>
          </cell>
          <cell r="AA1907">
            <v>2020110010209</v>
          </cell>
          <cell r="AC1907" t="str">
            <v>O23011601120000007617</v>
          </cell>
          <cell r="AF1907">
            <v>42434900</v>
          </cell>
          <cell r="AI1907" t="str">
            <v>$ 5.813.000,00</v>
          </cell>
          <cell r="AJ1907" t="str">
            <v>PRESTAR SERVICIOS PROFESIONALES AL INSTITUTO DISTRITAL DE LAS ARTES - IDARTES, EN LA ORGANIZACIÓN Y SEGUIMIENTO DE LAS ACCIONES REQUERIDAS PARA LA DIFUSIÓN DE ACTIVIDADES DE LA SUBDIRECCIÓN DE FORMACIÓN ARTÍSTICA - PROGRAMA NIDOS, DE ACUERDO CON LAS DIRECTRICES DE LA OFICINA ASESORA DE COMUNICACIONES DE LA ENTIDAD.</v>
          </cell>
          <cell r="AK1907" t="str">
            <v>Diana Cristina Hernández Gaitán</v>
          </cell>
          <cell r="AL1907">
            <v>53910752</v>
          </cell>
          <cell r="AM1907" t="str">
            <v>1854-2024</v>
          </cell>
          <cell r="AP1907" t="str">
            <v>SECOP II</v>
          </cell>
          <cell r="AS1907" t="str">
            <v>Falso</v>
          </cell>
          <cell r="AU1907" t="str">
            <v>SI</v>
          </cell>
          <cell r="AV1907" t="str">
            <v>Mayo</v>
          </cell>
          <cell r="AW1907" t="e">
            <v>#N/A</v>
          </cell>
          <cell r="AX1907">
            <v>45641</v>
          </cell>
          <cell r="AY1907" t="str">
            <v>#REF!</v>
          </cell>
          <cell r="AZ1907" t="str">
            <v>CO1.PCCNTR.6283726</v>
          </cell>
        </row>
        <row r="1908">
          <cell r="D1908" t="str">
            <v>1864-2024</v>
          </cell>
          <cell r="E1908" t="str">
            <v>ALBA YANETH REYES SUÁREZ</v>
          </cell>
          <cell r="F1908" t="str">
            <v>Subdirección de Formación Artistica</v>
          </cell>
          <cell r="G1908" t="str">
            <v>Subdirección de Formación Artística</v>
          </cell>
          <cell r="H1908" t="str">
            <v>Programa Crea</v>
          </cell>
          <cell r="I1908" t="str">
            <v>Contratación Directa</v>
          </cell>
          <cell r="J1908" t="str">
            <v>Contratación directa.</v>
          </cell>
          <cell r="K1908" t="str">
            <v>Prestación de servicios</v>
          </cell>
          <cell r="N1908" t="str">
            <v>Si</v>
          </cell>
          <cell r="O1908" t="str">
            <v>Contrato Prestación de Servicios Apoyo a la Gestión</v>
          </cell>
          <cell r="P1908">
            <v>45415</v>
          </cell>
          <cell r="Q1908">
            <v>45418</v>
          </cell>
          <cell r="R1908">
            <v>45504</v>
          </cell>
          <cell r="S1908">
            <v>86</v>
          </cell>
          <cell r="T1908" t="str">
            <v>En Ejecución</v>
          </cell>
          <cell r="U1908" t="str">
            <v>ALBA YANETH REYES SUÁREZ</v>
          </cell>
          <cell r="X1908" t="str">
            <v>ALBA YANETH REYES SUAREZ</v>
          </cell>
          <cell r="Z1908" t="str">
            <v>Inversión</v>
          </cell>
          <cell r="AA1908">
            <v>2020110010061</v>
          </cell>
          <cell r="AC1908" t="str">
            <v>O23011601140000007619</v>
          </cell>
          <cell r="AF1908">
            <v>12918000</v>
          </cell>
          <cell r="AJ1908" t="str">
            <v>Prestar servicios de apoyo a la gestión al Instituto Distrital de las Artes -IDARTES, Subdirección de Formación Artística, en actividades asociadas al seguimiento y gestion de los aspectos administrativos del Programa Crea, acorde con los requerimientos de la dependencia.</v>
          </cell>
          <cell r="AK1908" t="str">
            <v>Ana Milena Guio Amaya</v>
          </cell>
          <cell r="AL1908">
            <v>52381644</v>
          </cell>
          <cell r="AM1908" t="str">
            <v>1864-2024</v>
          </cell>
          <cell r="AP1908" t="str">
            <v>SECOP II</v>
          </cell>
          <cell r="AS1908" t="str">
            <v>Falso</v>
          </cell>
          <cell r="AU1908" t="str">
            <v>SI</v>
          </cell>
          <cell r="AV1908" t="str">
            <v>Mayo</v>
          </cell>
          <cell r="AW1908" t="e">
            <v>#N/A</v>
          </cell>
          <cell r="AX1908">
            <v>45504</v>
          </cell>
          <cell r="AY1908" t="str">
            <v>#REF!</v>
          </cell>
          <cell r="AZ1908" t="str">
            <v>CO1.PCCNTR.6285867</v>
          </cell>
        </row>
        <row r="1909">
          <cell r="D1909" t="str">
            <v>1865-2024</v>
          </cell>
          <cell r="E1909" t="str">
            <v>ALBA YANETH REYES SUÁREZ</v>
          </cell>
          <cell r="F1909" t="str">
            <v>Subdirección de Formación Artistica</v>
          </cell>
          <cell r="G1909" t="str">
            <v>Subdirección de Formación Artística</v>
          </cell>
          <cell r="H1909" t="str">
            <v>Programa Crea</v>
          </cell>
          <cell r="I1909" t="str">
            <v>Contratación Directa</v>
          </cell>
          <cell r="J1909" t="str">
            <v>Contratación directa.</v>
          </cell>
          <cell r="K1909" t="str">
            <v>Prestación de servicios</v>
          </cell>
          <cell r="N1909" t="str">
            <v>Si</v>
          </cell>
          <cell r="O1909" t="str">
            <v>Contrato Prestación de Servicios Profesionales</v>
          </cell>
          <cell r="P1909">
            <v>45415</v>
          </cell>
          <cell r="Q1909">
            <v>45418</v>
          </cell>
          <cell r="R1909">
            <v>45504</v>
          </cell>
          <cell r="S1909">
            <v>86</v>
          </cell>
          <cell r="T1909" t="str">
            <v>En Ejecución</v>
          </cell>
          <cell r="U1909" t="str">
            <v>ALBA YANETH REYES SUÁREZ</v>
          </cell>
          <cell r="X1909" t="str">
            <v>ALBA YANETH REYES SUAREZ</v>
          </cell>
          <cell r="Z1909" t="str">
            <v>Inversión</v>
          </cell>
          <cell r="AA1909">
            <v>2020110010061</v>
          </cell>
          <cell r="AC1909" t="str">
            <v>O23011601140000007619</v>
          </cell>
          <cell r="AF1909">
            <v>16734000</v>
          </cell>
          <cell r="AJ1909" t="str">
            <v>Prestar servicios profesionales al Instituto Distrital de las Artes-IDARTES, Subdirección de Formación Artística, en las actividades relacionadas con la estructuración, consolidación y seguimiento de los tramites administrativos, así como realizar el apoyo a la supervisión de los contratos y/o convenios asignados del Programa CRea, acorde con los procesos y procedimientos definidos en la entidad.</v>
          </cell>
          <cell r="AK1909" t="str">
            <v>LIZETH PAOLA FRANCO SAAVEDRA</v>
          </cell>
          <cell r="AL1909">
            <v>1104703015</v>
          </cell>
          <cell r="AM1909" t="str">
            <v>1865-2024</v>
          </cell>
          <cell r="AP1909" t="str">
            <v>SECOP II</v>
          </cell>
          <cell r="AS1909" t="str">
            <v>Falso</v>
          </cell>
          <cell r="AU1909" t="str">
            <v>SI</v>
          </cell>
          <cell r="AV1909" t="str">
            <v>Mayo</v>
          </cell>
          <cell r="AW1909" t="e">
            <v>#N/A</v>
          </cell>
          <cell r="AX1909">
            <v>45504</v>
          </cell>
          <cell r="AY1909" t="str">
            <v>#REF!</v>
          </cell>
          <cell r="AZ1909" t="str">
            <v>CO1.PCCNTR.6286056</v>
          </cell>
        </row>
        <row r="1910">
          <cell r="D1910" t="str">
            <v>PUFA-119-2024</v>
          </cell>
          <cell r="E1910" t="str">
            <v>LINA MARIA GAVIRIA HURTADO</v>
          </cell>
          <cell r="F1910" t="str">
            <v>Subdirección de las Artes</v>
          </cell>
          <cell r="G1910" t="str">
            <v>Gerencia de Artes Audiovisuales</v>
          </cell>
          <cell r="H1910" t="str">
            <v>GERENTE DE ARTES AUDIOVISUALES</v>
          </cell>
          <cell r="I1910" t="str">
            <v>Contratación Directa</v>
          </cell>
          <cell r="J1910" t="str">
            <v>Contratación directa.</v>
          </cell>
          <cell r="K1910" t="str">
            <v>Prestación de servicios</v>
          </cell>
          <cell r="L1910" t="str">
            <v>17 17. Contrato de Prestación de Servicios</v>
          </cell>
          <cell r="M1910" t="str">
            <v xml:space="preserve">49 49-Otros Servicios </v>
          </cell>
          <cell r="N1910" t="str">
            <v>No</v>
          </cell>
          <cell r="O1910" t="str">
            <v>N/A</v>
          </cell>
          <cell r="P1910">
            <v>45415</v>
          </cell>
          <cell r="Q1910">
            <v>45418</v>
          </cell>
          <cell r="R1910">
            <v>45418</v>
          </cell>
          <cell r="S1910">
            <v>1</v>
          </cell>
          <cell r="T1910" t="str">
            <v>En Ejecución</v>
          </cell>
          <cell r="U1910" t="str">
            <v>LINA MARIA GAVIRIA HURTADO</v>
          </cell>
          <cell r="V1910">
            <v>52247497</v>
          </cell>
          <cell r="X1910" t="str">
            <v>Ricardo Alfonso Cantor Bossa</v>
          </cell>
          <cell r="Y1910">
            <v>80797050</v>
          </cell>
          <cell r="Z1910" t="str">
            <v>N/A</v>
          </cell>
          <cell r="AC1910" t="str">
            <v>N/A - Valor Cero / Coproducción</v>
          </cell>
          <cell r="AE1910">
            <v>0</v>
          </cell>
          <cell r="AF1910">
            <v>0</v>
          </cell>
          <cell r="AI1910" t="str">
            <v>N/A</v>
          </cell>
          <cell r="AJ1910" t="str">
            <v>El IDARTES se compromete a gestionar las solicitudes de Permiso Unificado de Filmaciones Audiovisuales -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espacio (..)</v>
          </cell>
          <cell r="AK1910" t="str">
            <v>Central Producciones S.A.S</v>
          </cell>
          <cell r="AL1910">
            <v>901146537</v>
          </cell>
          <cell r="AM1910" t="str">
            <v>PUFA-119-2024</v>
          </cell>
          <cell r="AP1910" t="str">
            <v>SECOP II</v>
          </cell>
          <cell r="AS1910" t="str">
            <v>Falso</v>
          </cell>
          <cell r="AU1910" t="str">
            <v>SI</v>
          </cell>
          <cell r="AV1910" t="str">
            <v>Septiembre</v>
          </cell>
          <cell r="AW1910" t="e">
            <v>#N/A</v>
          </cell>
          <cell r="AX1910">
            <v>45418</v>
          </cell>
          <cell r="AY1910" t="str">
            <v>#REF!</v>
          </cell>
          <cell r="AZ1910" t="str">
            <v>CO1.PCCNTR.6284738</v>
          </cell>
        </row>
        <row r="1911">
          <cell r="D1911" t="str">
            <v>PUFA-120-2024</v>
          </cell>
          <cell r="E1911" t="str">
            <v>LINA MARIA GAVIRIA HURTADO</v>
          </cell>
          <cell r="F1911" t="str">
            <v>Subdirección de las Artes</v>
          </cell>
          <cell r="G1911" t="str">
            <v>Gerencia de Artes Audiovisuales</v>
          </cell>
          <cell r="H1911" t="str">
            <v>GERENTE DE ARTES AUDIOVISUALES</v>
          </cell>
          <cell r="I1911" t="str">
            <v>Contratación Directa</v>
          </cell>
          <cell r="J1911" t="str">
            <v>Contratación directa.</v>
          </cell>
          <cell r="K1911" t="str">
            <v>Prestación de servicios</v>
          </cell>
          <cell r="L1911" t="str">
            <v>17 17. Contrato de Prestación de Servicios</v>
          </cell>
          <cell r="M1911" t="str">
            <v xml:space="preserve">49 49-Otros Servicios </v>
          </cell>
          <cell r="N1911" t="str">
            <v>No</v>
          </cell>
          <cell r="O1911" t="str">
            <v>N/A</v>
          </cell>
          <cell r="P1911">
            <v>45415</v>
          </cell>
          <cell r="Q1911">
            <v>45417</v>
          </cell>
          <cell r="R1911">
            <v>45417</v>
          </cell>
          <cell r="S1911">
            <v>1</v>
          </cell>
          <cell r="T1911" t="str">
            <v>En Ejecución</v>
          </cell>
          <cell r="U1911" t="str">
            <v>LINA MARIA GAVIRIA HURTADO</v>
          </cell>
          <cell r="V1911">
            <v>52247497</v>
          </cell>
          <cell r="X1911" t="str">
            <v>Ricardo Alfonso Cantor Bossa</v>
          </cell>
          <cell r="Y1911">
            <v>80797050</v>
          </cell>
          <cell r="Z1911" t="str">
            <v>N/A</v>
          </cell>
          <cell r="AC1911" t="str">
            <v>N/A - Valor Cero / Coproducción</v>
          </cell>
          <cell r="AE1911">
            <v>0</v>
          </cell>
          <cell r="AF1911">
            <v>0</v>
          </cell>
          <cell r="AI1911" t="str">
            <v>N/A</v>
          </cell>
          <cell r="AJ1911" t="str">
            <v>El IDARTES se compromete a gestionar las solicitudes de Permiso Unificado de Filmaciones Audiovisuales -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espacio ()</v>
          </cell>
          <cell r="AK1911" t="str">
            <v>Central Producciones S.A.S</v>
          </cell>
          <cell r="AL1911">
            <v>901146537</v>
          </cell>
          <cell r="AM1911" t="str">
            <v>PUFA-120-2024</v>
          </cell>
          <cell r="AP1911" t="str">
            <v>SECOP II</v>
          </cell>
          <cell r="AS1911" t="str">
            <v>Falso</v>
          </cell>
          <cell r="AU1911" t="str">
            <v>SI</v>
          </cell>
          <cell r="AV1911" t="str">
            <v>Septiembre</v>
          </cell>
          <cell r="AW1911" t="e">
            <v>#N/A</v>
          </cell>
          <cell r="AX1911">
            <v>45417</v>
          </cell>
          <cell r="AY1911" t="str">
            <v>#REF!</v>
          </cell>
          <cell r="AZ1911" t="str">
            <v>CO1.PCCNTR.6284460</v>
          </cell>
        </row>
        <row r="1912">
          <cell r="D1912" t="str">
            <v>PUFA-121-2024</v>
          </cell>
          <cell r="E1912" t="str">
            <v>LINA MARIA GAVIRIA HURTADO</v>
          </cell>
          <cell r="F1912" t="str">
            <v>Subdirección de las Artes</v>
          </cell>
          <cell r="G1912" t="str">
            <v>Gerencia de Artes Audiovisuales</v>
          </cell>
          <cell r="H1912" t="str">
            <v>GERENTE DE ARTES AUDIOVISUALES</v>
          </cell>
          <cell r="I1912" t="str">
            <v>Contratación Directa</v>
          </cell>
          <cell r="J1912" t="str">
            <v>Contratación directa.</v>
          </cell>
          <cell r="K1912" t="str">
            <v>Prestación de servicios</v>
          </cell>
          <cell r="L1912" t="str">
            <v>17 17. Contrato de Prestación de Servicios</v>
          </cell>
          <cell r="M1912" t="str">
            <v xml:space="preserve">49 49-Otros Servicios </v>
          </cell>
          <cell r="N1912" t="str">
            <v>No</v>
          </cell>
          <cell r="O1912" t="str">
            <v>N/A</v>
          </cell>
          <cell r="P1912">
            <v>45415</v>
          </cell>
          <cell r="Q1912">
            <v>45417</v>
          </cell>
          <cell r="R1912">
            <v>45417</v>
          </cell>
          <cell r="S1912">
            <v>1</v>
          </cell>
          <cell r="T1912" t="str">
            <v>En Ejecución</v>
          </cell>
          <cell r="U1912" t="str">
            <v>LINA MARIA GAVIRIA HURTADO</v>
          </cell>
          <cell r="V1912">
            <v>52247497</v>
          </cell>
          <cell r="X1912" t="str">
            <v>Ricardo Alfonso Cantor Bossa</v>
          </cell>
          <cell r="Y1912">
            <v>80797050</v>
          </cell>
          <cell r="Z1912" t="str">
            <v>N/A</v>
          </cell>
          <cell r="AC1912" t="str">
            <v>N/A - Valor Cero / Coproducción</v>
          </cell>
          <cell r="AE1912">
            <v>0</v>
          </cell>
          <cell r="AF1912">
            <v>0</v>
          </cell>
          <cell r="AI1912" t="str">
            <v>N/A</v>
          </cell>
          <cell r="AJ1912" t="str">
            <v>El IDARTES se compromete a gestionar las solicitudes de Permiso Unificado de Filmaciones Audiovisuales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espacio ()</v>
          </cell>
          <cell r="AK1912" t="str">
            <v>Central Producciones S.A.S</v>
          </cell>
          <cell r="AL1912">
            <v>901146537</v>
          </cell>
          <cell r="AM1912" t="str">
            <v>PUFA-121-2024</v>
          </cell>
          <cell r="AP1912" t="str">
            <v>SECOP II</v>
          </cell>
          <cell r="AS1912" t="str">
            <v>Falso</v>
          </cell>
          <cell r="AU1912" t="str">
            <v>SI</v>
          </cell>
          <cell r="AV1912" t="str">
            <v>Septiembre</v>
          </cell>
          <cell r="AW1912" t="e">
            <v>#N/A</v>
          </cell>
          <cell r="AX1912">
            <v>45417</v>
          </cell>
          <cell r="AY1912" t="str">
            <v>#REF!</v>
          </cell>
          <cell r="AZ1912" t="str">
            <v>CO1.PCCNTR.6284885</v>
          </cell>
        </row>
        <row r="1913">
          <cell r="D1913" t="str">
            <v>PUFA-122-2024</v>
          </cell>
          <cell r="E1913" t="str">
            <v>LINA MARIA GAVIRIA HURTADO</v>
          </cell>
          <cell r="F1913" t="str">
            <v>Subdirección de las Artes</v>
          </cell>
          <cell r="G1913" t="str">
            <v>Gerencia de Artes Audiovisuales</v>
          </cell>
          <cell r="H1913" t="str">
            <v>GERENTE DE ARTES AUDIOVISUALES</v>
          </cell>
          <cell r="I1913" t="str">
            <v>Contratación Directa</v>
          </cell>
          <cell r="J1913" t="str">
            <v>Contratación directa.</v>
          </cell>
          <cell r="K1913" t="str">
            <v>Prestación de servicios</v>
          </cell>
          <cell r="L1913" t="str">
            <v>17 17. Contrato de Prestación de Servicios</v>
          </cell>
          <cell r="M1913" t="str">
            <v xml:space="preserve">49 49-Otros Servicios </v>
          </cell>
          <cell r="N1913" t="str">
            <v>No</v>
          </cell>
          <cell r="O1913" t="str">
            <v>N/A</v>
          </cell>
          <cell r="P1913">
            <v>45415</v>
          </cell>
          <cell r="Q1913">
            <v>45418</v>
          </cell>
          <cell r="R1913">
            <v>45418</v>
          </cell>
          <cell r="S1913">
            <v>1</v>
          </cell>
          <cell r="T1913" t="str">
            <v>En Ejecución</v>
          </cell>
          <cell r="U1913" t="str">
            <v>LINA MARIA GAVIRIA HURTADO</v>
          </cell>
          <cell r="V1913">
            <v>52247497</v>
          </cell>
          <cell r="X1913" t="str">
            <v>Ricardo Alfonso Cantor Bossa</v>
          </cell>
          <cell r="Y1913">
            <v>80797050</v>
          </cell>
          <cell r="Z1913" t="str">
            <v>N/A</v>
          </cell>
          <cell r="AC1913" t="str">
            <v>N/A - Valor Cero / Coproducción</v>
          </cell>
          <cell r="AE1913">
            <v>0</v>
          </cell>
          <cell r="AF1913">
            <v>0</v>
          </cell>
          <cell r="AI1913" t="str">
            <v>N/A</v>
          </cell>
          <cell r="AJ1913" t="str">
            <v>El IDARTES se compromete a gestionar las solicitudes de Permiso Unificado de Filmaciones Audiovisuales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espacio ()</v>
          </cell>
          <cell r="AK1913" t="str">
            <v>Central Producciones S.A.S</v>
          </cell>
          <cell r="AL1913">
            <v>901146537</v>
          </cell>
          <cell r="AM1913" t="str">
            <v>PUFA-122-2024</v>
          </cell>
          <cell r="AP1913" t="str">
            <v>SECOP II</v>
          </cell>
          <cell r="AS1913" t="str">
            <v>Falso</v>
          </cell>
          <cell r="AU1913" t="str">
            <v>SI</v>
          </cell>
          <cell r="AV1913" t="str">
            <v>Septiembre</v>
          </cell>
          <cell r="AW1913" t="e">
            <v>#N/A</v>
          </cell>
          <cell r="AX1913">
            <v>45418</v>
          </cell>
          <cell r="AY1913" t="str">
            <v>#REF!</v>
          </cell>
          <cell r="AZ1913" t="str">
            <v>CO1.PCCNTR.6285411</v>
          </cell>
        </row>
        <row r="1914">
          <cell r="D1914" t="str">
            <v>PUFA-123-2024</v>
          </cell>
          <cell r="E1914" t="str">
            <v>LINA MARIA GAVIRIA HURTADO</v>
          </cell>
          <cell r="F1914" t="str">
            <v>Subdirección de las Artes</v>
          </cell>
          <cell r="G1914" t="str">
            <v>Gerencia de Artes Audiovisuales</v>
          </cell>
          <cell r="H1914" t="str">
            <v>GERENTE DE ARTES AUDIOVISUALES</v>
          </cell>
          <cell r="I1914" t="str">
            <v>Contratación Directa</v>
          </cell>
          <cell r="J1914" t="str">
            <v>Contratación directa.</v>
          </cell>
          <cell r="K1914" t="str">
            <v>Prestación de servicios</v>
          </cell>
          <cell r="L1914" t="str">
            <v>17 17. Contrato de Prestación de Servicios</v>
          </cell>
          <cell r="M1914" t="str">
            <v xml:space="preserve">49 49-Otros Servicios </v>
          </cell>
          <cell r="N1914" t="str">
            <v>No</v>
          </cell>
          <cell r="O1914" t="str">
            <v>N/A</v>
          </cell>
          <cell r="P1914">
            <v>45415</v>
          </cell>
          <cell r="Q1914">
            <v>45417</v>
          </cell>
          <cell r="R1914">
            <v>45417</v>
          </cell>
          <cell r="S1914">
            <v>1</v>
          </cell>
          <cell r="T1914" t="str">
            <v>En Ejecución</v>
          </cell>
          <cell r="U1914" t="str">
            <v>LINA MARIA GAVIRIA HURTADO</v>
          </cell>
          <cell r="V1914">
            <v>52247497</v>
          </cell>
          <cell r="X1914" t="str">
            <v>Ricardo Alfonso Cantor Bossa</v>
          </cell>
          <cell r="Y1914">
            <v>80797050</v>
          </cell>
          <cell r="Z1914" t="str">
            <v>N/A</v>
          </cell>
          <cell r="AC1914" t="str">
            <v>N/A - Valor Cero / Coproducción</v>
          </cell>
          <cell r="AE1914">
            <v>0</v>
          </cell>
          <cell r="AF1914">
            <v>0</v>
          </cell>
          <cell r="AI1914" t="str">
            <v>N/A</v>
          </cell>
          <cell r="AJ1914"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v>
          </cell>
          <cell r="AK1914" t="str">
            <v>BARBARO PRODUCCIONES S.A.S</v>
          </cell>
          <cell r="AL1914">
            <v>901555355</v>
          </cell>
          <cell r="AM1914" t="str">
            <v>PUFA-123-2024</v>
          </cell>
          <cell r="AP1914" t="str">
            <v>SECOP II</v>
          </cell>
          <cell r="AS1914" t="str">
            <v>Falso</v>
          </cell>
          <cell r="AU1914" t="str">
            <v>SI</v>
          </cell>
          <cell r="AV1914" t="str">
            <v>Septiembre</v>
          </cell>
          <cell r="AW1914" t="e">
            <v>#N/A</v>
          </cell>
          <cell r="AX1914">
            <v>45417</v>
          </cell>
          <cell r="AY1914" t="str">
            <v>#REF!</v>
          </cell>
          <cell r="AZ1914" t="str">
            <v>CO1.PCCNTR.6285565</v>
          </cell>
        </row>
        <row r="1915">
          <cell r="D1915" t="str">
            <v>PUFA-125-2024</v>
          </cell>
          <cell r="E1915" t="str">
            <v>LINA MARIA GAVIRIA HURTADO</v>
          </cell>
          <cell r="F1915" t="str">
            <v>Subdirección de las Artes</v>
          </cell>
          <cell r="G1915" t="str">
            <v>Gerencia de Artes Audiovisuales</v>
          </cell>
          <cell r="H1915" t="str">
            <v>GERENTE DE ARTES AUDIOVISUALES</v>
          </cell>
          <cell r="I1915" t="str">
            <v>Contratación Directa</v>
          </cell>
          <cell r="J1915" t="str">
            <v>Contratación directa.</v>
          </cell>
          <cell r="K1915" t="str">
            <v>Prestación de servicios</v>
          </cell>
          <cell r="L1915" t="str">
            <v>17 17. Contrato de Prestación de Servicios</v>
          </cell>
          <cell r="M1915" t="str">
            <v xml:space="preserve">49 49-Otros Servicios </v>
          </cell>
          <cell r="N1915" t="str">
            <v>No</v>
          </cell>
          <cell r="O1915" t="str">
            <v>N/A</v>
          </cell>
          <cell r="P1915">
            <v>45415</v>
          </cell>
          <cell r="Q1915">
            <v>45417</v>
          </cell>
          <cell r="R1915">
            <v>45417</v>
          </cell>
          <cell r="S1915">
            <v>1</v>
          </cell>
          <cell r="T1915" t="str">
            <v>En Ejecución</v>
          </cell>
          <cell r="U1915" t="str">
            <v>LINA MARIA GAVIRIA HURTADO</v>
          </cell>
          <cell r="V1915">
            <v>52247497</v>
          </cell>
          <cell r="X1915" t="str">
            <v>Ricardo Alfonso Cantor Bossa</v>
          </cell>
          <cell r="Y1915">
            <v>80797050</v>
          </cell>
          <cell r="Z1915" t="str">
            <v>N/A</v>
          </cell>
          <cell r="AC1915" t="str">
            <v>N/A - Valor Cero / Coproducción</v>
          </cell>
          <cell r="AE1915">
            <v>0</v>
          </cell>
          <cell r="AF1915">
            <v>0</v>
          </cell>
          <cell r="AI1915" t="str">
            <v>N/A</v>
          </cell>
          <cell r="AJ1915"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v>
          </cell>
          <cell r="AK1915" t="str">
            <v>BARBARO PRODUCCIONES S.A.S</v>
          </cell>
          <cell r="AL1915">
            <v>901555355</v>
          </cell>
          <cell r="AM1915" t="str">
            <v>PUFA-125-2024</v>
          </cell>
          <cell r="AP1915" t="str">
            <v>SECOP II</v>
          </cell>
          <cell r="AS1915" t="str">
            <v>Falso</v>
          </cell>
          <cell r="AU1915" t="str">
            <v>SI</v>
          </cell>
          <cell r="AV1915" t="str">
            <v>Septiembre</v>
          </cell>
          <cell r="AW1915" t="e">
            <v>#N/A</v>
          </cell>
          <cell r="AX1915">
            <v>45417</v>
          </cell>
          <cell r="AY1915" t="str">
            <v>#REF!</v>
          </cell>
          <cell r="AZ1915" t="str">
            <v>CO1.PCCNTR.6285786</v>
          </cell>
        </row>
        <row r="1916">
          <cell r="D1916" t="str">
            <v>PUFA-126-2024</v>
          </cell>
          <cell r="E1916" t="str">
            <v>LINA MARIA GAVIRIA HURTADO</v>
          </cell>
          <cell r="F1916" t="str">
            <v>Subdirección de las Artes</v>
          </cell>
          <cell r="G1916" t="str">
            <v>Gerencia de Artes Audiovisuales</v>
          </cell>
          <cell r="H1916" t="str">
            <v>GERENTE DE ARTES AUDIOVISUALES</v>
          </cell>
          <cell r="I1916" t="str">
            <v>Contratación Directa</v>
          </cell>
          <cell r="J1916" t="str">
            <v>Contratación directa.</v>
          </cell>
          <cell r="K1916" t="str">
            <v>Prestación de servicios</v>
          </cell>
          <cell r="L1916" t="str">
            <v>17 17. Contrato de Prestación de Servicios</v>
          </cell>
          <cell r="M1916" t="str">
            <v xml:space="preserve">49 49-Otros Servicios </v>
          </cell>
          <cell r="N1916" t="str">
            <v>No</v>
          </cell>
          <cell r="O1916" t="str">
            <v>N/A</v>
          </cell>
          <cell r="P1916">
            <v>45415</v>
          </cell>
          <cell r="Q1916">
            <v>45418</v>
          </cell>
          <cell r="R1916">
            <v>45418</v>
          </cell>
          <cell r="S1916">
            <v>1</v>
          </cell>
          <cell r="T1916" t="str">
            <v>En Ejecución</v>
          </cell>
          <cell r="U1916" t="str">
            <v>LINA MARIA GAVIRIA HURTADO</v>
          </cell>
          <cell r="V1916">
            <v>52247497</v>
          </cell>
          <cell r="X1916" t="str">
            <v>Ricardo Alfonso Cantor Bossa</v>
          </cell>
          <cell r="Y1916">
            <v>80797050</v>
          </cell>
          <cell r="Z1916" t="str">
            <v>N/A</v>
          </cell>
          <cell r="AC1916" t="str">
            <v>N/A - Valor Cero / Coproducción</v>
          </cell>
          <cell r="AE1916">
            <v>0</v>
          </cell>
          <cell r="AF1916">
            <v>0</v>
          </cell>
          <cell r="AI1916" t="str">
            <v>N/A</v>
          </cell>
          <cell r="AJ1916" t="str">
            <v>El IDARTES se compromete a gestionar las solicitudes de Permiso Unificado de Filmaciones Audiovisuales PUFA y conceder a CENTRAL PRODUCCIONES SAS el uso y aprovechamiento económico de los espacios públicos para filmaciones audiovisuales registrados y aprobados a través de la Comisión Fílmica de Bogotá - CFB y CENTRAL PRODUCCIONES SAS acepta pagar la respectiva retribución económica y cumplir con las condiciones establecidas por el IDARTES y la normatividad vigente para el uso del espacio ()</v>
          </cell>
          <cell r="AK1916" t="str">
            <v>Central Producciones S.A.S</v>
          </cell>
          <cell r="AL1916">
            <v>901146537</v>
          </cell>
          <cell r="AM1916" t="str">
            <v>PUFA-126-2024</v>
          </cell>
          <cell r="AP1916" t="str">
            <v>SECOP II</v>
          </cell>
          <cell r="AS1916" t="str">
            <v>Falso</v>
          </cell>
          <cell r="AU1916" t="str">
            <v>SI</v>
          </cell>
          <cell r="AV1916" t="str">
            <v>Septiembre</v>
          </cell>
          <cell r="AW1916" t="e">
            <v>#N/A</v>
          </cell>
          <cell r="AX1916">
            <v>45418</v>
          </cell>
          <cell r="AY1916" t="str">
            <v>#REF!</v>
          </cell>
          <cell r="AZ1916" t="str">
            <v>CO1.PCCNTR.6286080</v>
          </cell>
        </row>
        <row r="1917">
          <cell r="D1917" t="str">
            <v>PUFA-127-2024</v>
          </cell>
          <cell r="E1917" t="str">
            <v>LINA MARIA GAVIRIA HURTADO</v>
          </cell>
          <cell r="F1917" t="str">
            <v>Subdirección de las Artes</v>
          </cell>
          <cell r="G1917" t="str">
            <v>Gerencia de Artes Audiovisuales</v>
          </cell>
          <cell r="H1917" t="str">
            <v>GERENTE DE ARTES AUDIOVISUALES</v>
          </cell>
          <cell r="I1917" t="str">
            <v>Contratación Directa</v>
          </cell>
          <cell r="J1917" t="str">
            <v>Contratación directa.</v>
          </cell>
          <cell r="K1917" t="str">
            <v>Prestación de servicios</v>
          </cell>
          <cell r="L1917" t="str">
            <v>17 17. Contrato de Prestación de Servicios</v>
          </cell>
          <cell r="M1917" t="str">
            <v xml:space="preserve">49 49-Otros Servicios </v>
          </cell>
          <cell r="N1917" t="str">
            <v>No</v>
          </cell>
          <cell r="O1917" t="str">
            <v>N/A</v>
          </cell>
          <cell r="P1917">
            <v>45415</v>
          </cell>
          <cell r="Q1917">
            <v>45417</v>
          </cell>
          <cell r="R1917">
            <v>45418</v>
          </cell>
          <cell r="S1917">
            <v>2</v>
          </cell>
          <cell r="T1917" t="str">
            <v>En Ejecución</v>
          </cell>
          <cell r="U1917" t="str">
            <v>LINA MARIA GAVIRIA HURTADO</v>
          </cell>
          <cell r="V1917">
            <v>52247497</v>
          </cell>
          <cell r="X1917" t="str">
            <v>Ricardo Alfonso Cantor Bossa</v>
          </cell>
          <cell r="Y1917">
            <v>80797050</v>
          </cell>
          <cell r="Z1917" t="str">
            <v>N/A</v>
          </cell>
          <cell r="AC1917" t="str">
            <v>N/A - Valor Cero / Coproducción</v>
          </cell>
          <cell r="AE1917">
            <v>0</v>
          </cell>
          <cell r="AF1917">
            <v>0</v>
          </cell>
          <cell r="AI1917" t="str">
            <v>N/A</v>
          </cell>
          <cell r="AJ1917"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 (..)</v>
          </cell>
          <cell r="AK1917" t="str">
            <v>BARBARO PRODUCCIONES S.A.S</v>
          </cell>
          <cell r="AL1917">
            <v>901555355</v>
          </cell>
          <cell r="AM1917" t="str">
            <v>PUFA-127-2024</v>
          </cell>
          <cell r="AP1917" t="str">
            <v>SECOP II</v>
          </cell>
          <cell r="AS1917" t="str">
            <v>Falso</v>
          </cell>
          <cell r="AU1917" t="str">
            <v>SI</v>
          </cell>
          <cell r="AV1917" t="str">
            <v>Septiembre</v>
          </cell>
          <cell r="AW1917" t="e">
            <v>#N/A</v>
          </cell>
          <cell r="AX1917">
            <v>45418</v>
          </cell>
          <cell r="AY1917" t="str">
            <v>#REF!</v>
          </cell>
          <cell r="AZ1917" t="str">
            <v>CO1.PCCNTR.6287838</v>
          </cell>
        </row>
        <row r="1918">
          <cell r="D1918" t="str">
            <v>PUFA-128-2024</v>
          </cell>
          <cell r="E1918" t="str">
            <v>LINA MARIA GAVIRIA HURTADO</v>
          </cell>
          <cell r="F1918" t="str">
            <v>Subdirección de las Artes</v>
          </cell>
          <cell r="G1918" t="str">
            <v>Gerencia de Artes Audiovisuales</v>
          </cell>
          <cell r="H1918" t="str">
            <v>GERENTE DE ARTES AUDIOVISUALES</v>
          </cell>
          <cell r="I1918" t="str">
            <v>Contratación Directa</v>
          </cell>
          <cell r="J1918" t="str">
            <v>Contratación directa.</v>
          </cell>
          <cell r="K1918" t="str">
            <v>Prestación de servicios</v>
          </cell>
          <cell r="L1918" t="str">
            <v>17 17. Contrato de Prestación de Servicios</v>
          </cell>
          <cell r="M1918" t="str">
            <v xml:space="preserve">49 49-Otros Servicios </v>
          </cell>
          <cell r="N1918" t="str">
            <v>No</v>
          </cell>
          <cell r="O1918" t="str">
            <v>N/A</v>
          </cell>
          <cell r="P1918">
            <v>45415</v>
          </cell>
          <cell r="Q1918">
            <v>45416</v>
          </cell>
          <cell r="R1918">
            <v>45417</v>
          </cell>
          <cell r="S1918">
            <v>2</v>
          </cell>
          <cell r="T1918" t="str">
            <v>En Ejecución</v>
          </cell>
          <cell r="U1918" t="str">
            <v>LINA MARIA GAVIRIA HURTADO</v>
          </cell>
          <cell r="V1918">
            <v>52247497</v>
          </cell>
          <cell r="X1918" t="str">
            <v>Ricardo Alfonso Cantor Bossa</v>
          </cell>
          <cell r="Y1918">
            <v>80797050</v>
          </cell>
          <cell r="Z1918" t="str">
            <v>N/A</v>
          </cell>
          <cell r="AC1918" t="str">
            <v>N/A - Valor Cero / Coproducción</v>
          </cell>
          <cell r="AE1918">
            <v>0</v>
          </cell>
          <cell r="AF1918">
            <v>0</v>
          </cell>
          <cell r="AI1918" t="str">
            <v>N/A</v>
          </cell>
          <cell r="AJ1918" t="str">
            <v>El IDARTES se compromete a gestionar las solicitudes de Permiso Unificado de Filmaciones Audiovisuales PUFA y conceder a BARBARO PRODUCCIONES SAS el uso y aprovechamiento económico de los espacios públicos para filmaciones audiovisuales registrados y aprobados a través de la Comisión Fílmica de Bogotá CFB y BARBARO PRODUCCIONES SAS acepta pagar la respectiva retribución económica y cumplir con las condiciones establecidas por el IDARTES y la normatividad vigente para el uso del espacio ()</v>
          </cell>
          <cell r="AK1918" t="str">
            <v>BARBARO PRODUCCIONES S.A.S</v>
          </cell>
          <cell r="AL1918">
            <v>901555355</v>
          </cell>
          <cell r="AM1918" t="str">
            <v>PUFA-128-2024</v>
          </cell>
          <cell r="AP1918" t="str">
            <v>SECOP II</v>
          </cell>
          <cell r="AS1918" t="str">
            <v>Falso</v>
          </cell>
          <cell r="AU1918" t="str">
            <v>SI</v>
          </cell>
          <cell r="AV1918" t="str">
            <v>Septiembre</v>
          </cell>
          <cell r="AW1918" t="e">
            <v>#N/A</v>
          </cell>
          <cell r="AX1918">
            <v>45417</v>
          </cell>
          <cell r="AY1918" t="str">
            <v>#REF!</v>
          </cell>
          <cell r="AZ1918" t="str">
            <v>CO1.PCCNTR.6287768</v>
          </cell>
        </row>
        <row r="1919">
          <cell r="D1919" t="str">
            <v>PUFA-129-2024</v>
          </cell>
          <cell r="E1919" t="str">
            <v>LINA MARIA GAVIRIA HURTADO</v>
          </cell>
          <cell r="F1919" t="str">
            <v>Subdirección de las Artes</v>
          </cell>
          <cell r="G1919" t="str">
            <v>Gerencia de Artes Audiovisuales</v>
          </cell>
          <cell r="H1919" t="str">
            <v>GERENTE DE ARTES AUDIOVISUALES</v>
          </cell>
          <cell r="I1919" t="str">
            <v>Contratación Directa</v>
          </cell>
          <cell r="J1919" t="str">
            <v>Contratación directa.</v>
          </cell>
          <cell r="K1919" t="str">
            <v>Prestación de servicios</v>
          </cell>
          <cell r="L1919" t="str">
            <v>17 17. Contrato de Prestación de Servicios</v>
          </cell>
          <cell r="M1919" t="str">
            <v xml:space="preserve">49 49-Otros Servicios </v>
          </cell>
          <cell r="N1919" t="str">
            <v>No</v>
          </cell>
          <cell r="O1919" t="str">
            <v>N/A</v>
          </cell>
          <cell r="P1919">
            <v>45415</v>
          </cell>
          <cell r="Q1919">
            <v>45417</v>
          </cell>
          <cell r="R1919">
            <v>45418</v>
          </cell>
          <cell r="S1919">
            <v>2</v>
          </cell>
          <cell r="T1919" t="str">
            <v>En Ejecución</v>
          </cell>
          <cell r="U1919" t="str">
            <v>LINA MARIA GAVIRIA HURTADO</v>
          </cell>
          <cell r="V1919">
            <v>52247497</v>
          </cell>
          <cell r="X1919" t="str">
            <v>Ricardo Alfonso Cantor Bossa</v>
          </cell>
          <cell r="Y1919">
            <v>80797050</v>
          </cell>
          <cell r="Z1919" t="str">
            <v>N/A</v>
          </cell>
          <cell r="AC1919" t="str">
            <v>N/A - Valor Cero / Coproducción</v>
          </cell>
          <cell r="AE1919">
            <v>0</v>
          </cell>
          <cell r="AF1919">
            <v>0</v>
          </cell>
          <cell r="AI1919" t="str">
            <v>N/A</v>
          </cell>
          <cell r="AJ1919"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v>
          </cell>
          <cell r="AK1919" t="str">
            <v>BARBARO PRODUCCIONES S.A.S</v>
          </cell>
          <cell r="AL1919">
            <v>901555355</v>
          </cell>
          <cell r="AM1919" t="str">
            <v>PUFA-129-2024</v>
          </cell>
          <cell r="AP1919" t="str">
            <v>SECOP II</v>
          </cell>
          <cell r="AS1919" t="str">
            <v>Falso</v>
          </cell>
          <cell r="AU1919" t="str">
            <v>SI</v>
          </cell>
          <cell r="AV1919" t="str">
            <v>Septiembre</v>
          </cell>
          <cell r="AW1919" t="e">
            <v>#N/A</v>
          </cell>
          <cell r="AX1919">
            <v>45418</v>
          </cell>
          <cell r="AY1919" t="str">
            <v>#REF!</v>
          </cell>
          <cell r="AZ1919" t="str">
            <v>CO1.PCCNTR.6288266</v>
          </cell>
        </row>
        <row r="1920">
          <cell r="D1920" t="str">
            <v>PUFA-130-2024</v>
          </cell>
          <cell r="E1920" t="str">
            <v>LINA MARIA GAVIRIA HURTADO</v>
          </cell>
          <cell r="F1920" t="str">
            <v>Subdirección de las Artes</v>
          </cell>
          <cell r="G1920" t="str">
            <v>Gerencia de Artes Audiovisuales</v>
          </cell>
          <cell r="H1920" t="str">
            <v>GERENTE DE ARTES AUDIOVISUALES</v>
          </cell>
          <cell r="I1920" t="str">
            <v>Contratación Directa</v>
          </cell>
          <cell r="J1920" t="str">
            <v>Contratación directa.</v>
          </cell>
          <cell r="K1920" t="str">
            <v>Prestación de servicios</v>
          </cell>
          <cell r="L1920" t="str">
            <v>17 17. Contrato de Prestación de Servicios</v>
          </cell>
          <cell r="M1920" t="str">
            <v xml:space="preserve">49 49-Otros Servicios </v>
          </cell>
          <cell r="N1920" t="str">
            <v>No</v>
          </cell>
          <cell r="O1920" t="str">
            <v>N/A</v>
          </cell>
          <cell r="P1920">
            <v>45415</v>
          </cell>
          <cell r="Q1920">
            <v>45416</v>
          </cell>
          <cell r="R1920">
            <v>45417</v>
          </cell>
          <cell r="S1920">
            <v>2</v>
          </cell>
          <cell r="T1920" t="str">
            <v>En Ejecución</v>
          </cell>
          <cell r="U1920" t="str">
            <v>LINA MARIA GAVIRIA HURTADO</v>
          </cell>
          <cell r="V1920">
            <v>52247497</v>
          </cell>
          <cell r="X1920" t="str">
            <v>Ricardo Alfonso Cantor Bossa</v>
          </cell>
          <cell r="Y1920">
            <v>80797050</v>
          </cell>
          <cell r="Z1920" t="str">
            <v>N/A</v>
          </cell>
          <cell r="AC1920" t="str">
            <v>N/A - Valor Cero / Coproducción</v>
          </cell>
          <cell r="AE1920">
            <v>0</v>
          </cell>
          <cell r="AF1920">
            <v>0</v>
          </cell>
          <cell r="AI1920" t="str">
            <v>N/A</v>
          </cell>
          <cell r="AJ1920"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 (..)</v>
          </cell>
          <cell r="AK1920" t="str">
            <v>BARBARO PRODUCCIONES S.A.S</v>
          </cell>
          <cell r="AL1920">
            <v>901555355</v>
          </cell>
          <cell r="AM1920" t="str">
            <v>PUFA-130-2024</v>
          </cell>
          <cell r="AP1920" t="str">
            <v>SECOP II</v>
          </cell>
          <cell r="AS1920" t="str">
            <v>Falso</v>
          </cell>
          <cell r="AU1920" t="str">
            <v>SI</v>
          </cell>
          <cell r="AV1920" t="str">
            <v>Septiembre</v>
          </cell>
          <cell r="AW1920" t="e">
            <v>#N/A</v>
          </cell>
          <cell r="AX1920">
            <v>45417</v>
          </cell>
          <cell r="AY1920" t="str">
            <v>#REF!</v>
          </cell>
          <cell r="AZ1920" t="str">
            <v>CO1.PCCNTR.6288533</v>
          </cell>
        </row>
        <row r="1921">
          <cell r="D1921" t="str">
            <v>1780-2024</v>
          </cell>
          <cell r="E1921" t="str">
            <v>ALBA YANETH REYES SUÁREZ</v>
          </cell>
          <cell r="F1921" t="str">
            <v>Subdirección de Formación Artistica</v>
          </cell>
          <cell r="G1921" t="str">
            <v>Subdirección de Formación Artística</v>
          </cell>
          <cell r="H1921" t="str">
            <v>Programa Nidos</v>
          </cell>
          <cell r="I1921" t="str">
            <v>Contratación Directa</v>
          </cell>
          <cell r="J1921" t="str">
            <v>Contratación directa.</v>
          </cell>
          <cell r="K1921" t="str">
            <v>Prestación de servicios</v>
          </cell>
          <cell r="N1921" t="str">
            <v>Si</v>
          </cell>
          <cell r="O1921" t="str">
            <v>Contrato Prestación de Servicios Profesionales</v>
          </cell>
          <cell r="P1921">
            <v>45418</v>
          </cell>
          <cell r="Q1921">
            <v>45418</v>
          </cell>
          <cell r="R1921">
            <v>45687</v>
          </cell>
          <cell r="S1921">
            <v>265</v>
          </cell>
          <cell r="T1921" t="str">
            <v>En Ejecución</v>
          </cell>
          <cell r="U1921" t="str">
            <v>ALBA YANETH REYES SUÁREZ</v>
          </cell>
          <cell r="X1921" t="str">
            <v>ALBA YANETH REYES SUAREZ</v>
          </cell>
          <cell r="Z1921" t="str">
            <v>Inversión</v>
          </cell>
          <cell r="AA1921">
            <v>2020110010209</v>
          </cell>
          <cell r="AC1921" t="str">
            <v>O23011601120000007617</v>
          </cell>
          <cell r="AF1921">
            <v>92313000</v>
          </cell>
          <cell r="AI1921" t="str">
            <v>$ 10.257.000,00</v>
          </cell>
          <cell r="AJ1921" t="str">
            <v>PRESTAR SERVICIOS PROFESIONALES AL INSTITUTO DISTRITAL DE LAS ARTES- IDARTES EN EL SEGUIMIENTO A LA IMPLEMENTACIÓN 
 GENERAL, LA ORIENTACIÓN ARTÍSTICO PEDAGÓGICA Y EL POSICIONAMIENTO DISTRITAL DEL PROGRAMA NIDOS, SEGÚN LOS LINEAMIENTOS DE LA ENTIDAD.</v>
          </cell>
          <cell r="AK1921" t="str">
            <v>Alejandro Alfredo Cárdenas Palacios</v>
          </cell>
          <cell r="AL1921">
            <v>79981266</v>
          </cell>
          <cell r="AM1921" t="str">
            <v>1780-2024</v>
          </cell>
          <cell r="AP1921" t="str">
            <v>SECOP II</v>
          </cell>
          <cell r="AS1921" t="str">
            <v>Falso</v>
          </cell>
          <cell r="AU1921" t="str">
            <v>SI</v>
          </cell>
          <cell r="AV1921" t="str">
            <v>Mayo</v>
          </cell>
          <cell r="AW1921" t="e">
            <v>#N/A</v>
          </cell>
          <cell r="AX1921">
            <v>45687</v>
          </cell>
          <cell r="AY1921" t="str">
            <v>#REF!</v>
          </cell>
          <cell r="AZ1921" t="str">
            <v>CO1.PCCNTR.6269336</v>
          </cell>
        </row>
        <row r="1922">
          <cell r="D1922" t="str">
            <v>1814-2024</v>
          </cell>
          <cell r="E1922" t="str">
            <v>LINA MARIA GAVIRIA HURTADO</v>
          </cell>
          <cell r="F1922" t="str">
            <v>Subdirección de las Artes</v>
          </cell>
          <cell r="I1922" t="str">
            <v>Contratación Directa</v>
          </cell>
          <cell r="J1922" t="str">
            <v>Contratación directa.</v>
          </cell>
          <cell r="K1922" t="str">
            <v>Prestación de servicios</v>
          </cell>
          <cell r="N1922" t="str">
            <v>Si</v>
          </cell>
          <cell r="O1922" t="str">
            <v>Contrato Prestación de Servicios Apoyo a la Gestión</v>
          </cell>
          <cell r="P1922">
            <v>45418</v>
          </cell>
          <cell r="Q1922">
            <v>45419</v>
          </cell>
          <cell r="R1922">
            <v>45695</v>
          </cell>
          <cell r="S1922">
            <v>271</v>
          </cell>
          <cell r="T1922" t="str">
            <v>En Ejecución</v>
          </cell>
          <cell r="U1922" t="str">
            <v>LINA MARIA GAVIRIA HURTADO</v>
          </cell>
          <cell r="X1922" t="str">
            <v>NATALIA ALEJANDRA LOPEZ PEREZ</v>
          </cell>
          <cell r="Z1922" t="str">
            <v>Inversión</v>
          </cell>
          <cell r="AA1922">
            <v>2020110010063</v>
          </cell>
          <cell r="AC1922" t="str">
            <v>O23011601210000007585</v>
          </cell>
          <cell r="AF1922">
            <v>33083033</v>
          </cell>
          <cell r="AI1922" t="str">
            <v>$ 3.583.000,00</v>
          </cell>
          <cell r="AJ1922" t="str">
            <v>Prestar servicios de apoyo a la gestion al Idartes - Subdireccion de las Artes - Gerencia de Artes Audiovisuales, en la disposicion, control, verificacion y seguimiento de los elementos que integran la infraestructura tecnologica de la Cinemateca de Bogota para garantizar el perfecto funcionamiento de la misma, en el desarrollo de las actividades en los equipamientos a cargo de la dependencia, acorde con los estandares, procesos y procedimientos de la entidad.</v>
          </cell>
          <cell r="AK1922" t="str">
            <v>PABLO EDUARDO PEÑA NIVIA</v>
          </cell>
          <cell r="AL1922">
            <v>80470245</v>
          </cell>
          <cell r="AM1922" t="str">
            <v>1814-2024</v>
          </cell>
          <cell r="AP1922" t="str">
            <v>SECOP II</v>
          </cell>
          <cell r="AS1922" t="str">
            <v>Falso</v>
          </cell>
          <cell r="AU1922" t="str">
            <v>SI</v>
          </cell>
          <cell r="AV1922" t="str">
            <v>Mayo</v>
          </cell>
          <cell r="AW1922" t="e">
            <v>#N/A</v>
          </cell>
          <cell r="AX1922">
            <v>45695</v>
          </cell>
          <cell r="AY1922" t="str">
            <v>#REF!</v>
          </cell>
          <cell r="AZ1922" t="str">
            <v>CO1.PCCNTR.6279517</v>
          </cell>
        </row>
        <row r="1923">
          <cell r="D1923" t="str">
            <v>1817-2024</v>
          </cell>
          <cell r="E1923" t="str">
            <v>SILVIA OSPINA HENAO</v>
          </cell>
          <cell r="F1923" t="str">
            <v>Subdirección de Equipamientos Culturales</v>
          </cell>
          <cell r="I1923" t="str">
            <v>Contratación Directa</v>
          </cell>
          <cell r="J1923" t="str">
            <v>Contratación directa.</v>
          </cell>
          <cell r="K1923" t="str">
            <v>Prestación de servicios</v>
          </cell>
          <cell r="N1923" t="str">
            <v>Si</v>
          </cell>
          <cell r="O1923" t="str">
            <v>Contrato Prestación de Servicios Profesionales</v>
          </cell>
          <cell r="P1923">
            <v>45418</v>
          </cell>
          <cell r="Q1923">
            <v>45420</v>
          </cell>
          <cell r="R1923">
            <v>45657</v>
          </cell>
          <cell r="S1923">
            <v>234</v>
          </cell>
          <cell r="T1923" t="str">
            <v>En Ejecución</v>
          </cell>
          <cell r="U1923" t="str">
            <v>SILVIA OSPINA HENAO</v>
          </cell>
          <cell r="X1923" t="str">
            <v>SILVIA OSPINA HENAO</v>
          </cell>
          <cell r="Z1923" t="str">
            <v>Inversión</v>
          </cell>
          <cell r="AA1923">
            <v>2020110010158</v>
          </cell>
          <cell r="AC1923" t="str">
            <v>O23011601210000007614</v>
          </cell>
          <cell r="AF1923">
            <v>36800000</v>
          </cell>
          <cell r="AI1923" t="str">
            <v>$ 4.600.000,00</v>
          </cell>
          <cell r="AJ1923" t="str">
            <v>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de contenidos.</v>
          </cell>
          <cell r="AK1923" t="str">
            <v>Andrea Uribe Yepes</v>
          </cell>
          <cell r="AL1923">
            <v>1037636637</v>
          </cell>
          <cell r="AM1923" t="str">
            <v>1817-2024</v>
          </cell>
          <cell r="AP1923" t="str">
            <v>SECOP II</v>
          </cell>
          <cell r="AS1923" t="str">
            <v>Falso</v>
          </cell>
          <cell r="AU1923" t="str">
            <v>SI</v>
          </cell>
          <cell r="AV1923" t="str">
            <v>Mayo</v>
          </cell>
          <cell r="AW1923" t="e">
            <v>#N/A</v>
          </cell>
          <cell r="AX1923">
            <v>45657</v>
          </cell>
          <cell r="AY1923" t="str">
            <v>#REF!</v>
          </cell>
          <cell r="AZ1923" t="str">
            <v>CO1.PCCNTR.6292312</v>
          </cell>
        </row>
        <row r="1924">
          <cell r="D1924" t="str">
            <v>1818-2024</v>
          </cell>
          <cell r="E1924" t="str">
            <v>SILVIA OSPINA HENAO</v>
          </cell>
          <cell r="F1924" t="str">
            <v>Subdirección de Equipamientos Culturales</v>
          </cell>
          <cell r="I1924" t="str">
            <v>Contratación Directa</v>
          </cell>
          <cell r="J1924" t="str">
            <v>Contratación directa.</v>
          </cell>
          <cell r="K1924" t="str">
            <v>Prestación de servicios</v>
          </cell>
          <cell r="N1924" t="str">
            <v>Si</v>
          </cell>
          <cell r="O1924" t="str">
            <v>Contrato Prestación de Servicios Apoyo a la Gestión</v>
          </cell>
          <cell r="P1924">
            <v>45418</v>
          </cell>
          <cell r="Q1924">
            <v>45419</v>
          </cell>
          <cell r="R1924">
            <v>45657</v>
          </cell>
          <cell r="S1924">
            <v>235</v>
          </cell>
          <cell r="T1924" t="str">
            <v>En Ejecución</v>
          </cell>
          <cell r="U1924" t="str">
            <v>SILVIA OSPINA HENAO</v>
          </cell>
          <cell r="X1924" t="str">
            <v>SILVIA OSPINA HENAO</v>
          </cell>
          <cell r="Z1924" t="str">
            <v>Inversión</v>
          </cell>
          <cell r="AA1924">
            <v>2020110010158</v>
          </cell>
          <cell r="AC1924" t="str">
            <v>O23011601210000007614</v>
          </cell>
          <cell r="AF1924">
            <v>25920000</v>
          </cell>
          <cell r="AI1924" t="str">
            <v>$ 3.240.000,00</v>
          </cell>
          <cell r="AJ1924" t="str">
            <v>Prestar servicios de apoyo a la gestión al IDARTES-Subdirección de Equipamientos Culturales, en el proyecto "Astroteca" del Planetario de Bogotá realizando acciones de gestión, ejecución, seguimiento y fortalecimiento de la enseñanza y apropiación social de la de las ciencias con la ciudadanía.</v>
          </cell>
          <cell r="AK1924" t="str">
            <v>Edwan Haiden Llanos Díaz</v>
          </cell>
          <cell r="AL1924">
            <v>80206370</v>
          </cell>
          <cell r="AM1924" t="str">
            <v>1818-2024</v>
          </cell>
          <cell r="AP1924" t="str">
            <v>SECOP II</v>
          </cell>
          <cell r="AS1924" t="str">
            <v>Falso</v>
          </cell>
          <cell r="AU1924" t="str">
            <v>SI</v>
          </cell>
          <cell r="AV1924" t="str">
            <v>Mayo</v>
          </cell>
          <cell r="AW1924" t="e">
            <v>#N/A</v>
          </cell>
          <cell r="AX1924">
            <v>45657</v>
          </cell>
          <cell r="AY1924" t="str">
            <v>#REF!</v>
          </cell>
          <cell r="AZ1924" t="str">
            <v>CO1.PCCNTR.6292314</v>
          </cell>
        </row>
        <row r="1925">
          <cell r="D1925" t="str">
            <v>1831-2024</v>
          </cell>
          <cell r="E1925" t="str">
            <v>LINA MARIA GAVIRIA HURTADO</v>
          </cell>
          <cell r="F1925" t="str">
            <v>Subdirección de las Artes</v>
          </cell>
          <cell r="I1925" t="str">
            <v>Contratación Directa</v>
          </cell>
          <cell r="J1925" t="str">
            <v>Contratación directa.</v>
          </cell>
          <cell r="K1925" t="str">
            <v>Prestación de servicios</v>
          </cell>
          <cell r="N1925" t="str">
            <v>Si</v>
          </cell>
          <cell r="O1925" t="str">
            <v>Contrato Prestación de Servicios Apoyo a la Gestión</v>
          </cell>
          <cell r="P1925">
            <v>45418</v>
          </cell>
          <cell r="Q1925">
            <v>45418</v>
          </cell>
          <cell r="R1925">
            <v>45677</v>
          </cell>
          <cell r="S1925">
            <v>255</v>
          </cell>
          <cell r="T1925" t="str">
            <v>En Ejecución</v>
          </cell>
          <cell r="U1925" t="str">
            <v>LINA MARIA GAVIRIA HURTADO</v>
          </cell>
          <cell r="X1925" t="str">
            <v>MARIA PAULA ATUESTA OSPINA</v>
          </cell>
          <cell r="Z1925" t="str">
            <v>Inversión</v>
          </cell>
          <cell r="AA1925">
            <v>2020110010063</v>
          </cell>
          <cell r="AC1925" t="str">
            <v>O23011601210000007585</v>
          </cell>
          <cell r="AF1925">
            <v>47250000</v>
          </cell>
          <cell r="AI1925" t="str">
            <v>$ 6.300.000,00</v>
          </cell>
          <cell r="AJ1925" t="str">
            <v>Prestar servicios de apoyo a la gestion al Idartes - Subdireccion de las Artes - Gerencia de Danza, en las acciones de circulacion del area, y en las acciones misionales asociadas al proceso de difusion, en concordancia con los lineamientos de la entidad</v>
          </cell>
          <cell r="AK1925" t="str">
            <v>Daniel Eduardo Garzón Rodríguez</v>
          </cell>
          <cell r="AL1925">
            <v>1032389770</v>
          </cell>
          <cell r="AM1925" t="str">
            <v>1831-2024</v>
          </cell>
          <cell r="AP1925" t="str">
            <v>SECOP II</v>
          </cell>
          <cell r="AS1925" t="str">
            <v>Falso</v>
          </cell>
          <cell r="AU1925" t="str">
            <v>SI</v>
          </cell>
          <cell r="AV1925" t="str">
            <v>Mayo</v>
          </cell>
          <cell r="AW1925" t="e">
            <v>#N/A</v>
          </cell>
          <cell r="AX1925">
            <v>45677</v>
          </cell>
          <cell r="AY1925" t="str">
            <v>#REF!</v>
          </cell>
          <cell r="AZ1925" t="str">
            <v>CO1.PCCNTR.6284614</v>
          </cell>
        </row>
        <row r="1926">
          <cell r="D1926" t="str">
            <v>1839-2024</v>
          </cell>
          <cell r="E1926" t="str">
            <v>LINA MARIA GAVIRIA HURTADO</v>
          </cell>
          <cell r="F1926" t="str">
            <v>Subdirección de las Artes</v>
          </cell>
          <cell r="I1926" t="str">
            <v>Contratación Directa</v>
          </cell>
          <cell r="J1926" t="str">
            <v>Contratación directa.</v>
          </cell>
          <cell r="K1926" t="str">
            <v>Prestación de servicios</v>
          </cell>
          <cell r="N1926" t="str">
            <v>Si</v>
          </cell>
          <cell r="O1926" t="str">
            <v>Contrato Prestación de Servicios Profesionales</v>
          </cell>
          <cell r="P1926">
            <v>45418</v>
          </cell>
          <cell r="Q1926">
            <v>45420</v>
          </cell>
          <cell r="R1926">
            <v>45656</v>
          </cell>
          <cell r="S1926">
            <v>233</v>
          </cell>
          <cell r="T1926" t="str">
            <v>En Ejecución</v>
          </cell>
          <cell r="U1926" t="str">
            <v>LINA MARIA GAVIRIA HURTADO</v>
          </cell>
          <cell r="X1926" t="str">
            <v>MARIA CATALINA RODRIGUEZ ARIZA</v>
          </cell>
          <cell r="Z1926" t="str">
            <v>Inversión</v>
          </cell>
          <cell r="AA1926">
            <v>2020110010063</v>
          </cell>
          <cell r="AC1926" t="str">
            <v>O23011601210000007585</v>
          </cell>
          <cell r="AF1926">
            <v>48000000</v>
          </cell>
          <cell r="AI1926" t="str">
            <v>$ 6.000.000,00</v>
          </cell>
          <cell r="AJ1926" t="str">
            <v>Prestar servicios profesionales al IDARTES - Subdirección de las Artes - Gerencia de Artes Plásticas y Visuales en la preproducción, producción y postproducción del registro audiovisual, fotográfico o sonoro de las actividades misionales de la dependencia, acorde con los estándares, lineamientos y procedimientos de la entidad.</v>
          </cell>
          <cell r="AK1926" t="str">
            <v>Juanita González Cardona</v>
          </cell>
          <cell r="AL1926">
            <v>1094912928</v>
          </cell>
          <cell r="AM1926" t="str">
            <v>1839-2024</v>
          </cell>
          <cell r="AP1926" t="str">
            <v>SECOP II</v>
          </cell>
          <cell r="AS1926" t="str">
            <v>Falso</v>
          </cell>
          <cell r="AU1926" t="str">
            <v>SI</v>
          </cell>
          <cell r="AV1926" t="str">
            <v>Mayo</v>
          </cell>
          <cell r="AW1926" t="e">
            <v>#N/A</v>
          </cell>
          <cell r="AX1926">
            <v>45656</v>
          </cell>
          <cell r="AY1926" t="str">
            <v>#REF!</v>
          </cell>
          <cell r="AZ1926" t="str">
            <v>CO1.PCCNTR.6291001</v>
          </cell>
        </row>
        <row r="1927">
          <cell r="D1927" t="str">
            <v>1840-2024</v>
          </cell>
          <cell r="E1927" t="str">
            <v>LINA MARIA GAVIRIA HURTADO</v>
          </cell>
          <cell r="F1927" t="str">
            <v>Subdirección de las Artes</v>
          </cell>
          <cell r="I1927" t="str">
            <v>Contratación Directa</v>
          </cell>
          <cell r="J1927" t="str">
            <v>Contratación directa.</v>
          </cell>
          <cell r="K1927" t="str">
            <v>Prestación de servicios</v>
          </cell>
          <cell r="N1927" t="str">
            <v>Si</v>
          </cell>
          <cell r="O1927" t="str">
            <v>Contrato Prestación de Servicios Profesionales</v>
          </cell>
          <cell r="P1927">
            <v>45418</v>
          </cell>
          <cell r="Q1927">
            <v>45421</v>
          </cell>
          <cell r="R1927">
            <v>45555</v>
          </cell>
          <cell r="S1927">
            <v>132</v>
          </cell>
          <cell r="T1927" t="str">
            <v>En Ejecución</v>
          </cell>
          <cell r="U1927" t="str">
            <v>LINA MARIA GAVIRIA HURTADO</v>
          </cell>
          <cell r="X1927" t="str">
            <v>LINA MARIA GAVIRIA HURTADO</v>
          </cell>
          <cell r="Z1927" t="str">
            <v>Inversión</v>
          </cell>
          <cell r="AA1927">
            <v>2020110010063</v>
          </cell>
          <cell r="AC1927" t="str">
            <v>O23011601210000007585</v>
          </cell>
          <cell r="AF1927">
            <v>35000000</v>
          </cell>
          <cell r="AJ1927" t="str">
            <v>Prestar servicios profesionales al Idartes- Subdirección de las Artes, en las acciones asociadas a la planeación, gestión y seguimiento administrativo y misional de los componentes y actividades transversales relacionados con arte y memoria, y la implementación de la Estrategia de Circuitos de Arte y Memoria</v>
          </cell>
          <cell r="AK1927" t="str">
            <v>SAMANTHA RODRIGUEZ ARIAS</v>
          </cell>
          <cell r="AL1927">
            <v>1018426372</v>
          </cell>
          <cell r="AM1927" t="str">
            <v>1840-2024</v>
          </cell>
          <cell r="AP1927" t="str">
            <v>SECOP II</v>
          </cell>
          <cell r="AS1927" t="str">
            <v>Falso</v>
          </cell>
          <cell r="AU1927" t="str">
            <v>SI</v>
          </cell>
          <cell r="AV1927" t="str">
            <v>Mayo</v>
          </cell>
          <cell r="AW1927" t="e">
            <v>#N/A</v>
          </cell>
          <cell r="AX1927">
            <v>45555</v>
          </cell>
          <cell r="AY1927" t="str">
            <v>#REF!</v>
          </cell>
          <cell r="AZ1927" t="str">
            <v>CO1.PCCNTR.6292226</v>
          </cell>
        </row>
        <row r="1928">
          <cell r="D1928" t="str">
            <v>1847-2024</v>
          </cell>
          <cell r="E1928" t="str">
            <v>SILVIA OSPINA HENAO</v>
          </cell>
          <cell r="F1928" t="str">
            <v>Subdirección de Equipamientos Culturales</v>
          </cell>
          <cell r="I1928" t="str">
            <v>Contratación Directa</v>
          </cell>
          <cell r="J1928" t="str">
            <v>Contratación directa.</v>
          </cell>
          <cell r="K1928" t="str">
            <v>Prestación de servicios</v>
          </cell>
          <cell r="N1928" t="str">
            <v>Si</v>
          </cell>
          <cell r="O1928" t="str">
            <v>Contrato Prestación de Servicios Apoyo a la Gestión</v>
          </cell>
          <cell r="P1928">
            <v>45418</v>
          </cell>
          <cell r="Q1928">
            <v>45419</v>
          </cell>
          <cell r="R1928">
            <v>45688</v>
          </cell>
          <cell r="S1928">
            <v>265</v>
          </cell>
          <cell r="T1928" t="str">
            <v>En Ejecución</v>
          </cell>
          <cell r="U1928" t="str">
            <v>SILVIA OSPINA HENAO</v>
          </cell>
          <cell r="X1928" t="str">
            <v>SILVIA OSPINA HENAO</v>
          </cell>
          <cell r="Z1928" t="str">
            <v>Inversión</v>
          </cell>
          <cell r="AA1928">
            <v>2020110010158</v>
          </cell>
          <cell r="AC1928" t="str">
            <v>O23011601210000007614</v>
          </cell>
          <cell r="AF1928">
            <v>31050000</v>
          </cell>
          <cell r="AI1928" t="str">
            <v>$ 3.450.000,00</v>
          </cell>
          <cell r="AJ1928" t="str">
            <v>Prestar servicios de apoyo técnico al IDARTES - Subdirección de Equipamientos Culturales, en actividades asociadas a la adecuación, mantenimiento, reparación y conservación interna y externa del Planetario de Bogotá, así como apoyar actividades operativas y técnicas requeridas para el adecuado funcionamiento de red eléctrica e infraestructura de red.</v>
          </cell>
          <cell r="AK1928" t="str">
            <v>Miguel Angel Crespo Gonzalez</v>
          </cell>
          <cell r="AL1928">
            <v>1057740</v>
          </cell>
          <cell r="AM1928" t="str">
            <v>1847-2024</v>
          </cell>
          <cell r="AP1928" t="str">
            <v>SECOP II</v>
          </cell>
          <cell r="AS1928" t="str">
            <v>Falso</v>
          </cell>
          <cell r="AU1928" t="str">
            <v>SI</v>
          </cell>
          <cell r="AV1928" t="str">
            <v>Mayo</v>
          </cell>
          <cell r="AW1928" t="e">
            <v>#N/A</v>
          </cell>
          <cell r="AX1928">
            <v>45688</v>
          </cell>
          <cell r="AY1928" t="str">
            <v>#REF!</v>
          </cell>
          <cell r="AZ1928" t="str">
            <v>CO1.PCCNTR.6292446</v>
          </cell>
        </row>
        <row r="1929">
          <cell r="D1929" t="str">
            <v>1848-2024</v>
          </cell>
          <cell r="E1929" t="str">
            <v>ALBA YANETH REYES SUÁREZ</v>
          </cell>
          <cell r="F1929" t="str">
            <v>Subdirección de Formación Artistica</v>
          </cell>
          <cell r="G1929" t="str">
            <v>Subdirección de Formación Artística</v>
          </cell>
          <cell r="H1929" t="str">
            <v>Programa Culturas en Común</v>
          </cell>
          <cell r="I1929" t="str">
            <v>Contratación Directa</v>
          </cell>
          <cell r="J1929" t="str">
            <v>Contratación directa.</v>
          </cell>
          <cell r="K1929" t="str">
            <v>Prestación de servicios</v>
          </cell>
          <cell r="N1929" t="str">
            <v>Si</v>
          </cell>
          <cell r="O1929" t="str">
            <v>Contrato Prestación de Servicios Apoyo a la Gestión</v>
          </cell>
          <cell r="P1929">
            <v>45418</v>
          </cell>
          <cell r="Q1929">
            <v>45419</v>
          </cell>
          <cell r="R1929">
            <v>45473</v>
          </cell>
          <cell r="S1929">
            <v>54</v>
          </cell>
          <cell r="T1929" t="str">
            <v>En Ejecución</v>
          </cell>
          <cell r="U1929" t="str">
            <v>ALBA YANETH REYES SUÁREZ</v>
          </cell>
          <cell r="X1929" t="str">
            <v>ALBA YANETH REYES SUAREZ</v>
          </cell>
          <cell r="Z1929" t="str">
            <v>Inversión</v>
          </cell>
          <cell r="AA1929">
            <v>2021110010005</v>
          </cell>
          <cell r="AC1929" t="str">
            <v>O23011601210000007909</v>
          </cell>
          <cell r="AF1929">
            <v>7979400</v>
          </cell>
          <cell r="AJ1929" t="str">
            <v>Prestar servicios de apoyo a la gestión al Idartes - Subdirección de Formación Artística, para la estructuración, desarrollo y seguimiento de las actividades de los componentes misionales del programa Culturas en Común.</v>
          </cell>
          <cell r="AK1929" t="str">
            <v>WILSON ABRAHAM DUEÑAS LOPEZ</v>
          </cell>
          <cell r="AL1929">
            <v>80004500</v>
          </cell>
          <cell r="AM1929" t="str">
            <v>1848-2024</v>
          </cell>
          <cell r="AP1929" t="str">
            <v>SECOP II</v>
          </cell>
          <cell r="AS1929" t="str">
            <v>Falso</v>
          </cell>
          <cell r="AU1929" t="str">
            <v>SI</v>
          </cell>
          <cell r="AV1929" t="str">
            <v>Mayo</v>
          </cell>
          <cell r="AW1929" t="e">
            <v>#N/A</v>
          </cell>
          <cell r="AX1929">
            <v>45473</v>
          </cell>
          <cell r="AY1929" t="str">
            <v>#REF!</v>
          </cell>
          <cell r="AZ1929" t="str">
            <v>CO1.PCCNTR.6292467</v>
          </cell>
        </row>
        <row r="1930">
          <cell r="D1930" t="str">
            <v>1849-2024</v>
          </cell>
          <cell r="E1930" t="str">
            <v>ALBA YANETH REYES SUÁREZ</v>
          </cell>
          <cell r="F1930" t="str">
            <v>Subdirección de Formación Artistica</v>
          </cell>
          <cell r="G1930" t="str">
            <v>Subdirección de Formación Artística</v>
          </cell>
          <cell r="H1930" t="str">
            <v>Programa Crea</v>
          </cell>
          <cell r="I1930" t="str">
            <v>Contratación Directa</v>
          </cell>
          <cell r="J1930" t="str">
            <v>Contratación directa.</v>
          </cell>
          <cell r="K1930" t="str">
            <v>Prestación de servicios</v>
          </cell>
          <cell r="N1930" t="str">
            <v>Si</v>
          </cell>
          <cell r="O1930" t="str">
            <v>Contrato Prestación de Servicios Profesionales</v>
          </cell>
          <cell r="P1930">
            <v>45418</v>
          </cell>
          <cell r="Q1930">
            <v>45419</v>
          </cell>
          <cell r="R1930">
            <v>45639</v>
          </cell>
          <cell r="S1930">
            <v>217</v>
          </cell>
          <cell r="T1930" t="str">
            <v>En Ejecución</v>
          </cell>
          <cell r="U1930" t="str">
            <v>ALBA YANETH REYES SUÁREZ</v>
          </cell>
          <cell r="X1930" t="str">
            <v>ALBA YANETH REYES SUAREZ</v>
          </cell>
          <cell r="Z1930" t="str">
            <v>Inversión</v>
          </cell>
          <cell r="AA1930">
            <v>2020110010061</v>
          </cell>
          <cell r="AC1930" t="str">
            <v>O23011601140000007619</v>
          </cell>
          <cell r="AF1930">
            <v>25607833</v>
          </cell>
          <cell r="AI1930" t="str">
            <v>$ 3.445.000,00</v>
          </cell>
          <cell r="AJ1930"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1930" t="str">
            <v>MARIA ALEJANDRA CARDONA SUAREZ</v>
          </cell>
          <cell r="AL1930">
            <v>1057785404</v>
          </cell>
          <cell r="AM1930" t="str">
            <v>1849-2024</v>
          </cell>
          <cell r="AP1930" t="str">
            <v>SECOP II</v>
          </cell>
          <cell r="AS1930" t="str">
            <v>Falso</v>
          </cell>
          <cell r="AU1930" t="str">
            <v>SI</v>
          </cell>
          <cell r="AV1930" t="str">
            <v>Mayo</v>
          </cell>
          <cell r="AW1930" t="e">
            <v>#N/A</v>
          </cell>
          <cell r="AX1930">
            <v>45639</v>
          </cell>
          <cell r="AY1930" t="str">
            <v>#REF!</v>
          </cell>
          <cell r="AZ1930" t="str">
            <v>CO1.PCCNTR.6292370</v>
          </cell>
        </row>
        <row r="1931">
          <cell r="D1931" t="str">
            <v>1850-2024</v>
          </cell>
          <cell r="E1931" t="str">
            <v>SILVIA OSPINA HENAO</v>
          </cell>
          <cell r="F1931" t="str">
            <v>Subdirección de Equipamientos Culturales</v>
          </cell>
          <cell r="I1931" t="str">
            <v>Contratación Directa</v>
          </cell>
          <cell r="J1931" t="str">
            <v>Contratación directa.</v>
          </cell>
          <cell r="K1931" t="str">
            <v>Prestación de servicios</v>
          </cell>
          <cell r="N1931" t="str">
            <v>Si</v>
          </cell>
          <cell r="O1931" t="str">
            <v>Contrato Prestación de Servicios Profesionales</v>
          </cell>
          <cell r="P1931">
            <v>45418</v>
          </cell>
          <cell r="Q1931">
            <v>45421</v>
          </cell>
          <cell r="R1931">
            <v>45688</v>
          </cell>
          <cell r="S1931">
            <v>263</v>
          </cell>
          <cell r="T1931" t="str">
            <v>En Ejecución</v>
          </cell>
          <cell r="U1931" t="str">
            <v>SILVIA OSPINA HENAO</v>
          </cell>
          <cell r="X1931" t="str">
            <v>SILVIA OSPINA HENAO</v>
          </cell>
          <cell r="Z1931" t="str">
            <v>Inversión</v>
          </cell>
          <cell r="AA1931">
            <v>2020110010158</v>
          </cell>
          <cell r="AC1931" t="str">
            <v>O23011601210000007614</v>
          </cell>
          <cell r="AF1931">
            <v>55800000</v>
          </cell>
          <cell r="AI1931" t="str">
            <v>$ 6.200.000,00</v>
          </cell>
          <cell r="AJ1931" t="str">
            <v>Prestar servicios profesionales al Instituto Distrital de la Artes Idartes- Subdirección de Equipamientos Culturales, en actividades relacionadas a la etapa pre contractual y seguimiento jurídico contractual, de los asuntos y trámites que le sean asignados acorde con los procesos y procedimientos de gestión jurídica definidos por la Entidad.</v>
          </cell>
          <cell r="AK1931" t="str">
            <v>luis miguel Morales GARZON</v>
          </cell>
          <cell r="AL1931">
            <v>1030647220</v>
          </cell>
          <cell r="AM1931" t="str">
            <v>1850-2024</v>
          </cell>
          <cell r="AP1931" t="str">
            <v>SECOP II</v>
          </cell>
          <cell r="AS1931" t="str">
            <v>Falso</v>
          </cell>
          <cell r="AU1931" t="str">
            <v>SI</v>
          </cell>
          <cell r="AV1931" t="str">
            <v>Mayo</v>
          </cell>
          <cell r="AW1931" t="e">
            <v>#N/A</v>
          </cell>
          <cell r="AX1931">
            <v>45688</v>
          </cell>
          <cell r="AY1931" t="str">
            <v>#REF!</v>
          </cell>
          <cell r="AZ1931" t="str">
            <v>CO1.PCCNTR.6292034</v>
          </cell>
        </row>
        <row r="1932">
          <cell r="D1932" t="str">
            <v>1853-2024</v>
          </cell>
          <cell r="E1932" t="str">
            <v>SILVIA OSPINA HENAO</v>
          </cell>
          <cell r="F1932" t="str">
            <v>Subdirección de Equipamientos Culturales</v>
          </cell>
          <cell r="I1932" t="str">
            <v>Contratación Directa</v>
          </cell>
          <cell r="J1932" t="str">
            <v>Contratación directa.</v>
          </cell>
          <cell r="K1932" t="str">
            <v>Prestación de servicios</v>
          </cell>
          <cell r="N1932" t="str">
            <v>Si</v>
          </cell>
          <cell r="O1932" t="str">
            <v>Contrato Prestación de Servicios Profesionales</v>
          </cell>
          <cell r="P1932">
            <v>45418</v>
          </cell>
          <cell r="Q1932">
            <v>45419</v>
          </cell>
          <cell r="R1932">
            <v>45657</v>
          </cell>
          <cell r="S1932">
            <v>235</v>
          </cell>
          <cell r="T1932" t="str">
            <v>En Ejecución</v>
          </cell>
          <cell r="U1932" t="str">
            <v>SILVIA OSPINA HENAO</v>
          </cell>
          <cell r="X1932" t="str">
            <v>SILVIA OSPINA HENAO</v>
          </cell>
          <cell r="Z1932" t="str">
            <v>Inversión</v>
          </cell>
          <cell r="AA1932">
            <v>2020110010158</v>
          </cell>
          <cell r="AC1932" t="str">
            <v>O23011601210000007614</v>
          </cell>
          <cell r="AF1932">
            <v>39200000</v>
          </cell>
          <cell r="AI1932" t="str">
            <v>$ 4.900.000,00</v>
          </cell>
          <cell r="AJ1932" t="str">
            <v>Prestar servicios profesionales al IDARTES- Subdirección de Equipamientos Culturales, en actividades de seguimiento a contratos y convenios, desde la etapa contractual hasta la etapa postcontractual, garantizando la liquidación oportuna y la verificación del cierre del proceso en la Plataforma Transaccional de contratación pública SECOP.</v>
          </cell>
          <cell r="AK1932" t="str">
            <v>Carmen Saenz Castillo</v>
          </cell>
          <cell r="AL1932">
            <v>40092293</v>
          </cell>
          <cell r="AM1932" t="str">
            <v>1853-2024</v>
          </cell>
          <cell r="AP1932" t="str">
            <v>SECOP II</v>
          </cell>
          <cell r="AS1932" t="str">
            <v>Falso</v>
          </cell>
          <cell r="AU1932" t="str">
            <v>SI</v>
          </cell>
          <cell r="AV1932" t="str">
            <v>Mayo</v>
          </cell>
          <cell r="AW1932" t="e">
            <v>#N/A</v>
          </cell>
          <cell r="AX1932">
            <v>45657</v>
          </cell>
          <cell r="AY1932" t="str">
            <v>#REF!</v>
          </cell>
          <cell r="AZ1932" t="str">
            <v>CO1.PCCNTR.6290101</v>
          </cell>
        </row>
        <row r="1933">
          <cell r="D1933" t="str">
            <v>1855-2024</v>
          </cell>
          <cell r="E1933" t="str">
            <v>SILVIA OSPINA HENAO</v>
          </cell>
          <cell r="F1933" t="str">
            <v>Subdirección de Equipamientos Culturales</v>
          </cell>
          <cell r="I1933" t="str">
            <v>Contratación Directa</v>
          </cell>
          <cell r="J1933" t="str">
            <v>Contratación directa.</v>
          </cell>
          <cell r="K1933" t="str">
            <v>Prestación de servicios</v>
          </cell>
          <cell r="N1933" t="str">
            <v>Si</v>
          </cell>
          <cell r="O1933" t="str">
            <v>Contrato Prestación de Servicios Profesionales</v>
          </cell>
          <cell r="P1933">
            <v>45418</v>
          </cell>
          <cell r="Q1933">
            <v>45418</v>
          </cell>
          <cell r="R1933">
            <v>45450</v>
          </cell>
          <cell r="S1933">
            <v>32</v>
          </cell>
          <cell r="T1933" t="str">
            <v>En Ejecución</v>
          </cell>
          <cell r="U1933" t="str">
            <v>SILVIA OSPINA HENAO</v>
          </cell>
          <cell r="X1933" t="str">
            <v>SILVIA OSPINA HENAO</v>
          </cell>
          <cell r="Z1933" t="str">
            <v>Inversión</v>
          </cell>
          <cell r="AA1933">
            <v>2021000100432</v>
          </cell>
          <cell r="AC1933" t="str">
            <v>00TI-3904-1000-2021-00010-0432</v>
          </cell>
          <cell r="AF1933">
            <v>8992082.7699999996</v>
          </cell>
          <cell r="AJ1933" t="str">
            <v>Prestar servicios profesionales al IDARTES Subdirección de Equipamientos Culturales, en el desarrollo de acciones orientadas a la promoción del arte, la ciencia y la tecnología en las salas interactivas del planetario de Bogotá en el marco del proyecto "Renovación museográfica y de espacios para el Planetario de Bogotá, con código BPIN 2021000100432, aprobado mediante Acuerdo 20 del 4 de mayo de 2022, del Sistema General de Regalías.</v>
          </cell>
          <cell r="AK1933" t="str">
            <v>DIEGO FERNANDO CASALLAS PABON</v>
          </cell>
          <cell r="AL1933">
            <v>1015397702</v>
          </cell>
          <cell r="AM1933" t="str">
            <v>1855-2024</v>
          </cell>
          <cell r="AP1933" t="str">
            <v>SECOP II</v>
          </cell>
          <cell r="AS1933" t="str">
            <v>Falso</v>
          </cell>
          <cell r="AU1933" t="str">
            <v>SI</v>
          </cell>
          <cell r="AV1933" t="str">
            <v>Mayo</v>
          </cell>
          <cell r="AW1933" t="e">
            <v>#N/A</v>
          </cell>
          <cell r="AX1933">
            <v>45450</v>
          </cell>
          <cell r="AY1933" t="str">
            <v>#REF!</v>
          </cell>
          <cell r="AZ1933" t="str">
            <v>CO1.PCCNTR.6283260</v>
          </cell>
        </row>
        <row r="1934">
          <cell r="D1934" t="str">
            <v>1856-2024</v>
          </cell>
          <cell r="E1934" t="str">
            <v>SILVIA OSPINA HENAO</v>
          </cell>
          <cell r="F1934" t="str">
            <v>Subdirección de Equipamientos Culturales</v>
          </cell>
          <cell r="I1934" t="str">
            <v>Contratación Directa</v>
          </cell>
          <cell r="J1934" t="str">
            <v>Contratación directa.</v>
          </cell>
          <cell r="K1934" t="str">
            <v>Prestación de servicios</v>
          </cell>
          <cell r="N1934" t="str">
            <v>Si</v>
          </cell>
          <cell r="O1934" t="str">
            <v>Contrato Prestación de Servicios Apoyo a la Gestión</v>
          </cell>
          <cell r="P1934">
            <v>45418</v>
          </cell>
          <cell r="Q1934">
            <v>45420</v>
          </cell>
          <cell r="R1934">
            <v>45688</v>
          </cell>
          <cell r="S1934">
            <v>264</v>
          </cell>
          <cell r="T1934" t="str">
            <v>En Ejecución</v>
          </cell>
          <cell r="U1934" t="str">
            <v>SILVIA OSPINA HENAO</v>
          </cell>
          <cell r="X1934" t="str">
            <v>SILVIA OSPINA HENAO</v>
          </cell>
          <cell r="Z1934" t="str">
            <v>Inversión</v>
          </cell>
          <cell r="AA1934">
            <v>2020110010158</v>
          </cell>
          <cell r="AC1934" t="str">
            <v>O23011601210000007614</v>
          </cell>
          <cell r="AF1934">
            <v>27000000</v>
          </cell>
          <cell r="AI1934" t="str">
            <v>$ 3.000.000,00</v>
          </cell>
          <cell r="AJ1934" t="str">
            <v>Prestar servicios de apoyo a la gestión al IDARTES - Subdirección de Equipamientos Culturales, en las actividades logísticas y administrativas requeridas para la atención presencial, virtual y telefónica dirigida al público interesado en las actividades y/o servicios de la Subdirección de Equipamientos Culturales.</v>
          </cell>
          <cell r="AK1934" t="str">
            <v>paula andrea caro cantor</v>
          </cell>
          <cell r="AL1934">
            <v>1193402001</v>
          </cell>
          <cell r="AM1934" t="str">
            <v>1856-2024</v>
          </cell>
          <cell r="AP1934" t="str">
            <v>SECOP II</v>
          </cell>
          <cell r="AS1934" t="str">
            <v>Falso</v>
          </cell>
          <cell r="AU1934" t="str">
            <v>SI</v>
          </cell>
          <cell r="AV1934" t="str">
            <v>Mayo</v>
          </cell>
          <cell r="AW1934" t="e">
            <v>#N/A</v>
          </cell>
          <cell r="AX1934">
            <v>45688</v>
          </cell>
          <cell r="AY1934" t="str">
            <v>#REF!</v>
          </cell>
          <cell r="AZ1934" t="str">
            <v>CO1.PCCNTR.6290630</v>
          </cell>
        </row>
        <row r="1935">
          <cell r="D1935" t="str">
            <v>1858-2024</v>
          </cell>
          <cell r="E1935" t="str">
            <v>ALBA YANETH REYES SUÁREZ</v>
          </cell>
          <cell r="F1935" t="str">
            <v>Subdirección de Formación Artistica</v>
          </cell>
          <cell r="G1935" t="str">
            <v>Subdirección de Formación Artística</v>
          </cell>
          <cell r="H1935" t="str">
            <v>Programa Crea</v>
          </cell>
          <cell r="I1935" t="str">
            <v>Contratación Directa</v>
          </cell>
          <cell r="J1935" t="str">
            <v>Contratación directa.</v>
          </cell>
          <cell r="K1935" t="str">
            <v>Prestación de servicios</v>
          </cell>
          <cell r="N1935" t="str">
            <v>Si</v>
          </cell>
          <cell r="O1935" t="str">
            <v>Contrato Prestación de Servicios Profesionales</v>
          </cell>
          <cell r="P1935">
            <v>45418</v>
          </cell>
          <cell r="Q1935">
            <v>45419</v>
          </cell>
          <cell r="R1935">
            <v>45626</v>
          </cell>
          <cell r="S1935">
            <v>204</v>
          </cell>
          <cell r="T1935" t="str">
            <v>Cedido</v>
          </cell>
          <cell r="U1935" t="str">
            <v>ALBA YANETH REYES SUÁREZ</v>
          </cell>
          <cell r="X1935" t="str">
            <v>ALBA YANETH REYES SUAREZ</v>
          </cell>
          <cell r="Z1935" t="str">
            <v>Inversión</v>
          </cell>
          <cell r="AA1935">
            <v>2020110010061</v>
          </cell>
          <cell r="AC1935" t="str">
            <v>O23011601140000007619</v>
          </cell>
          <cell r="AF1935">
            <v>39011000</v>
          </cell>
          <cell r="AI1935" t="str">
            <v>$ 5.573.000,00</v>
          </cell>
          <cell r="AJ1935"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35" t="str">
            <v>Sergio David Monroy Vargas</v>
          </cell>
          <cell r="AL1935">
            <v>1015425586</v>
          </cell>
          <cell r="AM1935" t="str">
            <v>1858-2024</v>
          </cell>
          <cell r="AP1935" t="str">
            <v>SECOP II</v>
          </cell>
          <cell r="AS1935" t="str">
            <v>Falso</v>
          </cell>
          <cell r="AU1935" t="str">
            <v>SI</v>
          </cell>
          <cell r="AV1935" t="str">
            <v>Mayo</v>
          </cell>
          <cell r="AW1935" t="e">
            <v>#N/A</v>
          </cell>
          <cell r="AX1935">
            <v>45626</v>
          </cell>
          <cell r="AY1935" t="str">
            <v>#REF!</v>
          </cell>
          <cell r="AZ1935" t="str">
            <v>CO1.PCCNTR.6286781</v>
          </cell>
        </row>
        <row r="1936">
          <cell r="D1936" t="str">
            <v>1859-2024</v>
          </cell>
          <cell r="E1936" t="str">
            <v>ALBA YANETH REYES SUÁREZ</v>
          </cell>
          <cell r="F1936" t="str">
            <v>Subdirección de Formación Artistica</v>
          </cell>
          <cell r="G1936" t="str">
            <v>Subdirección de Formación Artística</v>
          </cell>
          <cell r="H1936" t="str">
            <v>Programa Crea</v>
          </cell>
          <cell r="I1936" t="str">
            <v>Contratación Directa</v>
          </cell>
          <cell r="J1936" t="str">
            <v>Contratación directa.</v>
          </cell>
          <cell r="K1936" t="str">
            <v>Prestación de servicios</v>
          </cell>
          <cell r="N1936" t="str">
            <v>Si</v>
          </cell>
          <cell r="O1936" t="str">
            <v>Contrato Prestación de Servicios Profesionales</v>
          </cell>
          <cell r="P1936">
            <v>45418</v>
          </cell>
          <cell r="Q1936">
            <v>45418</v>
          </cell>
          <cell r="R1936">
            <v>45504</v>
          </cell>
          <cell r="S1936">
            <v>86</v>
          </cell>
          <cell r="T1936" t="str">
            <v>En Ejecución</v>
          </cell>
          <cell r="U1936" t="str">
            <v>ALBA YANETH REYES SUÁREZ</v>
          </cell>
          <cell r="X1936" t="str">
            <v>ALBA YANETH REYES SUAREZ</v>
          </cell>
          <cell r="Z1936" t="str">
            <v>Inversión</v>
          </cell>
          <cell r="AA1936">
            <v>2020110010061</v>
          </cell>
          <cell r="AC1936" t="str">
            <v>O23011601140000007619</v>
          </cell>
          <cell r="AF1936">
            <v>16716000</v>
          </cell>
          <cell r="AJ1936" t="str">
            <v>Prestar servicios profesionales desde su especialidad al IDARTES - Subdirección de Formación Artística, en actividades relacionadas con la planeación y ejecución de estrategias de acompañamiento y atención psicosocial, así como de propuestas encaminadas al mejoramiento en la prestación de los servicios del programa Crea.</v>
          </cell>
          <cell r="AK1936" t="str">
            <v>María Catalina González Ramírez</v>
          </cell>
          <cell r="AL1936">
            <v>1013588834</v>
          </cell>
          <cell r="AM1936" t="str">
            <v>1859-2024</v>
          </cell>
          <cell r="AP1936" t="str">
            <v>SECOP II</v>
          </cell>
          <cell r="AS1936" t="str">
            <v>Falso</v>
          </cell>
          <cell r="AU1936" t="str">
            <v>SI</v>
          </cell>
          <cell r="AV1936" t="str">
            <v>Mayo</v>
          </cell>
          <cell r="AW1936" t="e">
            <v>#N/A</v>
          </cell>
          <cell r="AX1936">
            <v>45504</v>
          </cell>
          <cell r="AY1936" t="str">
            <v>#REF!</v>
          </cell>
          <cell r="AZ1936" t="str">
            <v>CO1.PCCNTR.6286577</v>
          </cell>
        </row>
        <row r="1937">
          <cell r="D1937" t="str">
            <v>1862-2024</v>
          </cell>
          <cell r="E1937" t="str">
            <v>SILVIA OSPINA HENAO</v>
          </cell>
          <cell r="F1937" t="str">
            <v>Subdirección de Equipamientos Culturales</v>
          </cell>
          <cell r="I1937" t="str">
            <v>Contratación Directa</v>
          </cell>
          <cell r="J1937" t="str">
            <v>Contratación directa.</v>
          </cell>
          <cell r="K1937" t="str">
            <v>Prestación de servicios</v>
          </cell>
          <cell r="N1937" t="str">
            <v>Si</v>
          </cell>
          <cell r="O1937" t="str">
            <v>Contrato Prestación de Servicios Apoyo a la Gestión</v>
          </cell>
          <cell r="P1937">
            <v>45418</v>
          </cell>
          <cell r="Q1937">
            <v>45419</v>
          </cell>
          <cell r="R1937">
            <v>45657</v>
          </cell>
          <cell r="S1937">
            <v>235</v>
          </cell>
          <cell r="T1937" t="str">
            <v>En Ejecución</v>
          </cell>
          <cell r="U1937" t="str">
            <v>SILVIA OSPINA HENAO</v>
          </cell>
          <cell r="X1937" t="str">
            <v>SILVIA OSPINA HENAO</v>
          </cell>
          <cell r="Z1937" t="str">
            <v>Inversión</v>
          </cell>
          <cell r="AA1937">
            <v>2020110010158</v>
          </cell>
          <cell r="AC1937" t="str">
            <v>O23011601210000007614</v>
          </cell>
          <cell r="AF1937">
            <v>56000000</v>
          </cell>
          <cell r="AI1937" t="str">
            <v>$ 7.000.000,00</v>
          </cell>
          <cell r="AJ1937" t="str">
            <v>Prestar servicios de apoyo a la gestión al IDARTES - Subdirección de Equipamientos Culturales, en actividades relacionadas con la programación, producción ejecutiva y el seguimiento a la gestión de los servicios ofertados en el Planetario de Bogotá y la Subdirección de Equipamientos Culturales.</v>
          </cell>
          <cell r="AK1937" t="str">
            <v>Gustavo Grau Sarmiento</v>
          </cell>
          <cell r="AL1937">
            <v>80039985</v>
          </cell>
          <cell r="AM1937" t="str">
            <v>1862-2024</v>
          </cell>
          <cell r="AP1937" t="str">
            <v>SECOP II</v>
          </cell>
          <cell r="AS1937" t="str">
            <v>Falso</v>
          </cell>
          <cell r="AU1937" t="str">
            <v>SI</v>
          </cell>
          <cell r="AV1937" t="str">
            <v>Mayo</v>
          </cell>
          <cell r="AW1937" t="e">
            <v>#N/A</v>
          </cell>
          <cell r="AX1937">
            <v>45657</v>
          </cell>
          <cell r="AY1937" t="str">
            <v>#REF!</v>
          </cell>
          <cell r="AZ1937" t="str">
            <v>CO1.PCCNTR.6286980</v>
          </cell>
        </row>
        <row r="1938">
          <cell r="D1938" t="str">
            <v>1863-2024</v>
          </cell>
          <cell r="E1938" t="str">
            <v>SILVIA OSPINA HENAO</v>
          </cell>
          <cell r="F1938" t="str">
            <v>Subdirección de Equipamientos Culturales</v>
          </cell>
          <cell r="I1938" t="str">
            <v>Contratación Directa</v>
          </cell>
          <cell r="J1938" t="str">
            <v>Contratación directa.</v>
          </cell>
          <cell r="K1938" t="str">
            <v>Prestación de servicios</v>
          </cell>
          <cell r="N1938" t="str">
            <v>Si</v>
          </cell>
          <cell r="O1938" t="str">
            <v>Contrato Prestación de Servicios Apoyo a la Gestión</v>
          </cell>
          <cell r="P1938">
            <v>45418</v>
          </cell>
          <cell r="Q1938">
            <v>45419</v>
          </cell>
          <cell r="R1938">
            <v>45688</v>
          </cell>
          <cell r="S1938">
            <v>265</v>
          </cell>
          <cell r="T1938" t="str">
            <v>En Ejecución</v>
          </cell>
          <cell r="U1938" t="str">
            <v>SILVIA OSPINA HENAO</v>
          </cell>
          <cell r="X1938" t="str">
            <v>SILVIA OSPINA HENAO</v>
          </cell>
          <cell r="Z1938" t="str">
            <v>Inversión</v>
          </cell>
          <cell r="AA1938">
            <v>2020110010158</v>
          </cell>
          <cell r="AC1938" t="str">
            <v>O23011601210000007614</v>
          </cell>
          <cell r="AF1938">
            <v>31050000</v>
          </cell>
          <cell r="AI1938" t="str">
            <v>$ 3.450.000,00</v>
          </cell>
          <cell r="AJ1938" t="str">
            <v>Prestar servicios de apoyo a la gestión al IDARTES - Subdirección de Equipamientos Culturales, en actividades asociadas a la adecuación, mantenimiento, reparación y conservación interna y externa del Planetario de Bogotá, así como apoyar actividades operativas y técnicas requeridas para el adecuado funcionamiento de red eléctrica e infraestructura de red.</v>
          </cell>
          <cell r="AK1938" t="str">
            <v>William Hernando Diaz Sanchez</v>
          </cell>
          <cell r="AL1938">
            <v>11200675</v>
          </cell>
          <cell r="AM1938" t="str">
            <v>1863-2024</v>
          </cell>
          <cell r="AP1938" t="str">
            <v>SECOP II</v>
          </cell>
          <cell r="AS1938" t="str">
            <v>Falso</v>
          </cell>
          <cell r="AU1938" t="str">
            <v>SI</v>
          </cell>
          <cell r="AV1938" t="str">
            <v>Mayo</v>
          </cell>
          <cell r="AW1938" t="e">
            <v>#N/A</v>
          </cell>
          <cell r="AX1938">
            <v>45688</v>
          </cell>
          <cell r="AY1938" t="str">
            <v>#REF!</v>
          </cell>
          <cell r="AZ1938" t="str">
            <v>CO1.PCCNTR.6290114</v>
          </cell>
        </row>
        <row r="1939">
          <cell r="D1939" t="str">
            <v>1866-2024</v>
          </cell>
          <cell r="E1939" t="str">
            <v>ALBA YANETH REYES SUÁREZ</v>
          </cell>
          <cell r="F1939" t="str">
            <v>Subdirección de Formación Artistica</v>
          </cell>
          <cell r="G1939" t="str">
            <v>Subdirección de Formación Artística</v>
          </cell>
          <cell r="H1939" t="str">
            <v>Programa Nidos</v>
          </cell>
          <cell r="I1939" t="str">
            <v>Contratación Directa</v>
          </cell>
          <cell r="J1939" t="str">
            <v>Contratación directa.</v>
          </cell>
          <cell r="K1939" t="str">
            <v>Prestación de servicios</v>
          </cell>
          <cell r="N1939" t="str">
            <v>Si</v>
          </cell>
          <cell r="O1939" t="str">
            <v>Contrato Prestación de Servicios Profesionales</v>
          </cell>
          <cell r="P1939">
            <v>45418</v>
          </cell>
          <cell r="Q1939">
            <v>45421</v>
          </cell>
          <cell r="R1939">
            <v>45687</v>
          </cell>
          <cell r="S1939">
            <v>262</v>
          </cell>
          <cell r="T1939" t="str">
            <v>En Ejecución</v>
          </cell>
          <cell r="U1939" t="str">
            <v>ALBA YANETH REYES SUÁREZ</v>
          </cell>
          <cell r="X1939" t="str">
            <v>ALBA YANETH REYES SUAREZ</v>
          </cell>
          <cell r="Z1939" t="str">
            <v>Inversión</v>
          </cell>
          <cell r="AA1939">
            <v>2020110010209</v>
          </cell>
          <cell r="AC1939" t="str">
            <v>O23011601120000007617</v>
          </cell>
          <cell r="AF1939">
            <v>64196000</v>
          </cell>
          <cell r="AI1939" t="str">
            <v>$ 7.295.000,00</v>
          </cell>
          <cell r="AJ1939" t="str">
            <v>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v>
          </cell>
          <cell r="AK1939" t="str">
            <v>Yeny Liliana Marulanda Arévalo</v>
          </cell>
          <cell r="AL1939">
            <v>52889511</v>
          </cell>
          <cell r="AM1939" t="str">
            <v>1866-2024</v>
          </cell>
          <cell r="AP1939" t="str">
            <v>SECOP II</v>
          </cell>
          <cell r="AS1939" t="str">
            <v>Falso</v>
          </cell>
          <cell r="AU1939" t="str">
            <v>SI</v>
          </cell>
          <cell r="AV1939" t="str">
            <v>Mayo</v>
          </cell>
          <cell r="AW1939" t="e">
            <v>#N/A</v>
          </cell>
          <cell r="AX1939">
            <v>45687</v>
          </cell>
          <cell r="AY1939" t="str">
            <v>#REF!</v>
          </cell>
          <cell r="AZ1939" t="str">
            <v>CO1.PCCNTR.6289162</v>
          </cell>
        </row>
        <row r="1940">
          <cell r="D1940" t="str">
            <v>1868-2024</v>
          </cell>
          <cell r="E1940" t="str">
            <v>SILVIA OSPINA HENAO</v>
          </cell>
          <cell r="F1940" t="str">
            <v>Subdirección de Equipamientos Culturales</v>
          </cell>
          <cell r="I1940" t="str">
            <v>Contratación Directa</v>
          </cell>
          <cell r="J1940" t="str">
            <v>Contratación directa.</v>
          </cell>
          <cell r="K1940" t="str">
            <v>Prestación de servicios</v>
          </cell>
          <cell r="N1940" t="str">
            <v>Si</v>
          </cell>
          <cell r="O1940" t="str">
            <v>Contrato Prestación de Servicios Apoyo a la Gestión</v>
          </cell>
          <cell r="P1940">
            <v>45418</v>
          </cell>
          <cell r="Q1940">
            <v>45418</v>
          </cell>
          <cell r="R1940">
            <v>45688</v>
          </cell>
          <cell r="S1940">
            <v>266</v>
          </cell>
          <cell r="T1940" t="str">
            <v>En Ejecución</v>
          </cell>
          <cell r="U1940" t="str">
            <v>SILVIA OSPINA HENAO</v>
          </cell>
          <cell r="X1940" t="str">
            <v>SILVIA OSPINA HENAO</v>
          </cell>
          <cell r="Z1940" t="str">
            <v>Inversión</v>
          </cell>
          <cell r="AA1940">
            <v>2020110010158</v>
          </cell>
          <cell r="AC1940" t="str">
            <v>O23011601210000007614</v>
          </cell>
          <cell r="AF1940">
            <v>45000000</v>
          </cell>
          <cell r="AI1940" t="str">
            <v>$ 5.000.000,00</v>
          </cell>
          <cell r="AJ1940" t="str">
            <v>Prestar servicios de apoyo a la gestión al IDARTES - Subdirección de Equipamientos Culturales en la producción técnica y logística de las etapas de preproducción, realización y postproducción de los eventos y actividades programadas para el Planetario de Bogotá.</v>
          </cell>
          <cell r="AK1940" t="str">
            <v>Esteban Camargo Montoya</v>
          </cell>
          <cell r="AL1940">
            <v>1018440088</v>
          </cell>
          <cell r="AM1940" t="str">
            <v>1868-2024</v>
          </cell>
          <cell r="AP1940" t="str">
            <v>SECOP II</v>
          </cell>
          <cell r="AS1940" t="str">
            <v>Falso</v>
          </cell>
          <cell r="AU1940" t="str">
            <v>SI</v>
          </cell>
          <cell r="AV1940" t="str">
            <v>Mayo</v>
          </cell>
          <cell r="AW1940" t="e">
            <v>#N/A</v>
          </cell>
          <cell r="AX1940">
            <v>45688</v>
          </cell>
          <cell r="AY1940" t="str">
            <v>#REF!</v>
          </cell>
          <cell r="AZ1940" t="str">
            <v>CO1.PCCNTR.6287352</v>
          </cell>
        </row>
        <row r="1941">
          <cell r="D1941" t="str">
            <v>1869-2024</v>
          </cell>
          <cell r="E1941" t="str">
            <v>ALBA YANETH REYES SUÁREZ</v>
          </cell>
          <cell r="F1941" t="str">
            <v>Subdirección de Formación Artistica</v>
          </cell>
          <cell r="G1941" t="str">
            <v>Subdirección de Formación Artística</v>
          </cell>
          <cell r="H1941" t="str">
            <v>Programa Nidos</v>
          </cell>
          <cell r="I1941" t="str">
            <v>Contratación Directa</v>
          </cell>
          <cell r="J1941" t="str">
            <v>Contratación directa.</v>
          </cell>
          <cell r="K1941" t="str">
            <v>Prestación de servicios</v>
          </cell>
          <cell r="N1941" t="str">
            <v>Si</v>
          </cell>
          <cell r="O1941" t="str">
            <v>Contrato Prestación de Servicios Profesionales</v>
          </cell>
          <cell r="P1941">
            <v>45418</v>
          </cell>
          <cell r="Q1941">
            <v>45421</v>
          </cell>
          <cell r="R1941">
            <v>45687</v>
          </cell>
          <cell r="S1941">
            <v>262</v>
          </cell>
          <cell r="T1941" t="str">
            <v>En Ejecución</v>
          </cell>
          <cell r="U1941" t="str">
            <v>ALBA YANETH REYES SUÁREZ</v>
          </cell>
          <cell r="X1941" t="str">
            <v>ALBA YANETH REYES SUAREZ</v>
          </cell>
          <cell r="Z1941" t="str">
            <v>Inversión</v>
          </cell>
          <cell r="AA1941">
            <v>2020110010209</v>
          </cell>
          <cell r="AC1941" t="str">
            <v>O23011601120000007617</v>
          </cell>
          <cell r="AF1941">
            <v>62493833</v>
          </cell>
          <cell r="AI1941" t="str">
            <v>$ 7.295.000,00</v>
          </cell>
          <cell r="AJ1941" t="str">
            <v>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v>
          </cell>
          <cell r="AK1941" t="str">
            <v>Ángela Patricia Castellanos Bothía</v>
          </cell>
          <cell r="AL1941">
            <v>35534542</v>
          </cell>
          <cell r="AM1941" t="str">
            <v>1869-2024</v>
          </cell>
          <cell r="AP1941" t="str">
            <v>SECOP II</v>
          </cell>
          <cell r="AS1941" t="str">
            <v>Falso</v>
          </cell>
          <cell r="AU1941" t="str">
            <v>SI</v>
          </cell>
          <cell r="AV1941" t="str">
            <v>Mayo</v>
          </cell>
          <cell r="AW1941" t="e">
            <v>#N/A</v>
          </cell>
          <cell r="AX1941">
            <v>45687</v>
          </cell>
          <cell r="AY1941" t="str">
            <v>#REF!</v>
          </cell>
          <cell r="AZ1941" t="str">
            <v>CO1.PCCNTR.6289104</v>
          </cell>
        </row>
        <row r="1942">
          <cell r="D1942" t="str">
            <v>1872-2024</v>
          </cell>
          <cell r="E1942" t="str">
            <v>ALBA YANETH REYES SUÁREZ</v>
          </cell>
          <cell r="F1942" t="str">
            <v>Subdirección de Formación Artistica</v>
          </cell>
          <cell r="G1942" t="str">
            <v>Subdirección de Formación Artística</v>
          </cell>
          <cell r="H1942" t="str">
            <v>Programa Nidos</v>
          </cell>
          <cell r="I1942" t="str">
            <v>Contratación Directa</v>
          </cell>
          <cell r="J1942" t="str">
            <v>Contratación directa.</v>
          </cell>
          <cell r="K1942" t="str">
            <v>Prestación de servicios</v>
          </cell>
          <cell r="N1942" t="str">
            <v>Si</v>
          </cell>
          <cell r="O1942" t="str">
            <v>Contrato Prestación de Servicios Profesionales</v>
          </cell>
          <cell r="P1942">
            <v>45418</v>
          </cell>
          <cell r="Q1942">
            <v>45422</v>
          </cell>
          <cell r="R1942">
            <v>45641</v>
          </cell>
          <cell r="S1942">
            <v>216</v>
          </cell>
          <cell r="T1942" t="str">
            <v>Terminado</v>
          </cell>
          <cell r="U1942" t="str">
            <v>ALBA YANETH REYES SUÁREZ</v>
          </cell>
          <cell r="X1942" t="str">
            <v>ALBA YANETH REYES SUAREZ</v>
          </cell>
          <cell r="Z1942" t="str">
            <v>Inversión</v>
          </cell>
          <cell r="AA1942">
            <v>2020110010209</v>
          </cell>
          <cell r="AC1942" t="str">
            <v>O23011601120000007617</v>
          </cell>
          <cell r="AF1942">
            <v>47260200</v>
          </cell>
          <cell r="AI1942" t="str">
            <v>$ 6.474.000,00</v>
          </cell>
          <cell r="AJ1942" t="str">
            <v>Prestar servicios profesionales al IDARTES - Subdirección de Formación Artística en el desarrollo de las acciones de programación, implementación y visibilización de los eventos locales y distritales del programa NIDOS, de conformidad con los lineamientos definidos por la Entidad.</v>
          </cell>
          <cell r="AK1942" t="str">
            <v>ARNULFO VELASCO GARZÓN</v>
          </cell>
          <cell r="AL1942">
            <v>86065790</v>
          </cell>
          <cell r="AM1942" t="str">
            <v>1872-2024</v>
          </cell>
          <cell r="AP1942" t="str">
            <v>SECOP II</v>
          </cell>
          <cell r="AS1942" t="str">
            <v>Falso</v>
          </cell>
          <cell r="AU1942" t="str">
            <v>SI</v>
          </cell>
          <cell r="AV1942" t="str">
            <v>Mayo</v>
          </cell>
          <cell r="AW1942">
            <v>45611</v>
          </cell>
          <cell r="AX1942">
            <v>45611</v>
          </cell>
          <cell r="AY1942" t="str">
            <v>#REF!</v>
          </cell>
          <cell r="AZ1942" t="str">
            <v>CO1.PCCNTR.6294544</v>
          </cell>
        </row>
        <row r="1943">
          <cell r="D1943" t="str">
            <v>1873-2024</v>
          </cell>
          <cell r="E1943" t="str">
            <v>ALBA YANETH REYES SUÁREZ</v>
          </cell>
          <cell r="F1943" t="str">
            <v>Subdirección de Formación Artistica</v>
          </cell>
          <cell r="G1943" t="str">
            <v>Subdirección de Formación Artística</v>
          </cell>
          <cell r="I1943" t="str">
            <v>Contratación Directa</v>
          </cell>
          <cell r="J1943" t="str">
            <v>Contratación directa.</v>
          </cell>
          <cell r="K1943" t="str">
            <v>Prestación de servicios</v>
          </cell>
          <cell r="N1943" t="str">
            <v>Si</v>
          </cell>
          <cell r="O1943" t="str">
            <v>Contrato Prestación de Servicios Profesionales</v>
          </cell>
          <cell r="P1943">
            <v>45418</v>
          </cell>
          <cell r="Q1943">
            <v>45422</v>
          </cell>
          <cell r="R1943">
            <v>45687</v>
          </cell>
          <cell r="S1943">
            <v>261</v>
          </cell>
          <cell r="T1943" t="str">
            <v>En Ejecución</v>
          </cell>
          <cell r="U1943" t="str">
            <v>ALBA YANETH REYES SUÁREZ</v>
          </cell>
          <cell r="X1943" t="str">
            <v>ALBA YANETH REYES SUAREZ</v>
          </cell>
          <cell r="Z1943" t="str">
            <v>Inversión</v>
          </cell>
          <cell r="AA1943">
            <v>2020110010209</v>
          </cell>
          <cell r="AC1943" t="str">
            <v>O23011601120000007617</v>
          </cell>
          <cell r="AF1943">
            <v>56971200</v>
          </cell>
          <cell r="AI1943" t="str">
            <v>$ 6.474.000,00</v>
          </cell>
          <cell r="AJ1943" t="str">
            <v>Prestar servicios profesionales al Idartes- Subdirección de Formación Artística para orientar las acciones artístico pedagógicas, seguimiento, fortalecimiento y acompañamiento de la estrategia de Encuentros grupales, en garantía de la calidad de las experiencias artísticas, bajo lineamientos de cuidado, protección y bienestar de la primera infancia en las atenciones programadas."</v>
          </cell>
          <cell r="AK1943" t="str">
            <v>Olga lucia Duque Aparicio</v>
          </cell>
          <cell r="AL1943">
            <v>52492941</v>
          </cell>
          <cell r="AM1943" t="str">
            <v>1873-2024</v>
          </cell>
          <cell r="AP1943" t="str">
            <v>SECOP II</v>
          </cell>
          <cell r="AS1943" t="str">
            <v>Falso</v>
          </cell>
          <cell r="AU1943" t="str">
            <v>SI</v>
          </cell>
          <cell r="AV1943" t="str">
            <v>Mayo</v>
          </cell>
          <cell r="AW1943" t="e">
            <v>#N/A</v>
          </cell>
          <cell r="AX1943">
            <v>45687</v>
          </cell>
          <cell r="AY1943" t="str">
            <v>#REF!</v>
          </cell>
          <cell r="AZ1943" t="str">
            <v>CO1.PCCNTR.6294347</v>
          </cell>
        </row>
        <row r="1944">
          <cell r="D1944" t="str">
            <v>1876-2024</v>
          </cell>
          <cell r="E1944" t="str">
            <v>SILVIA OSPINA HENAO</v>
          </cell>
          <cell r="F1944" t="str">
            <v>Subdirección de Equipamientos Culturales</v>
          </cell>
          <cell r="I1944" t="str">
            <v>Contratación Directa</v>
          </cell>
          <cell r="J1944" t="str">
            <v>Contratación directa.</v>
          </cell>
          <cell r="K1944" t="str">
            <v>Prestación de servicios</v>
          </cell>
          <cell r="N1944" t="str">
            <v>Si</v>
          </cell>
          <cell r="O1944" t="str">
            <v>Contrato Prestación de Servicios Profesionales</v>
          </cell>
          <cell r="P1944">
            <v>45418</v>
          </cell>
          <cell r="Q1944">
            <v>45419</v>
          </cell>
          <cell r="R1944">
            <v>45656</v>
          </cell>
          <cell r="S1944">
            <v>234</v>
          </cell>
          <cell r="T1944" t="str">
            <v>En Ejecución</v>
          </cell>
          <cell r="U1944" t="str">
            <v>SILVIA OSPINA HENAO</v>
          </cell>
          <cell r="X1944" t="str">
            <v>SILVIA OSPINA HENAO</v>
          </cell>
          <cell r="Z1944" t="str">
            <v>Inversión</v>
          </cell>
          <cell r="AA1944">
            <v>2020110010158</v>
          </cell>
          <cell r="AC1944" t="str">
            <v>O23011601210000007614</v>
          </cell>
          <cell r="AF1944">
            <v>36800000</v>
          </cell>
          <cell r="AI1944" t="str">
            <v>$ 4.600.000,00</v>
          </cell>
          <cell r="AJ1944" t="str">
            <v>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gestión cultural.</v>
          </cell>
          <cell r="AK1944" t="str">
            <v>Hector Alexander Gómez Moreno</v>
          </cell>
          <cell r="AL1944">
            <v>1033775359</v>
          </cell>
          <cell r="AM1944" t="str">
            <v>1876 -2024</v>
          </cell>
          <cell r="AP1944" t="str">
            <v>SECOP II</v>
          </cell>
          <cell r="AS1944" t="str">
            <v>Falso</v>
          </cell>
          <cell r="AU1944" t="str">
            <v>SI</v>
          </cell>
          <cell r="AV1944" t="str">
            <v>Mayo</v>
          </cell>
          <cell r="AW1944" t="e">
            <v>#N/A</v>
          </cell>
          <cell r="AX1944">
            <v>45656</v>
          </cell>
          <cell r="AY1944" t="str">
            <v>#REF!</v>
          </cell>
          <cell r="AZ1944" t="str">
            <v>CO1.PCCNTR.6288062</v>
          </cell>
        </row>
        <row r="1945">
          <cell r="D1945" t="str">
            <v>1878-2024</v>
          </cell>
          <cell r="E1945" t="str">
            <v>ALBA YANETH REYES SUÁREZ</v>
          </cell>
          <cell r="F1945" t="str">
            <v>Subdirección de Formación Artistica</v>
          </cell>
          <cell r="G1945" t="str">
            <v>Subdirección de Formación Artística</v>
          </cell>
          <cell r="I1945" t="str">
            <v>Contratación Directa</v>
          </cell>
          <cell r="J1945" t="str">
            <v>Contratación directa.</v>
          </cell>
          <cell r="K1945" t="str">
            <v>Prestación de servicios</v>
          </cell>
          <cell r="N1945" t="str">
            <v>Si</v>
          </cell>
          <cell r="O1945" t="str">
            <v>Contrato Prestación de Servicios Profesionales</v>
          </cell>
          <cell r="P1945">
            <v>45418</v>
          </cell>
          <cell r="Q1945">
            <v>45418</v>
          </cell>
          <cell r="R1945">
            <v>45504</v>
          </cell>
          <cell r="S1945">
            <v>86</v>
          </cell>
          <cell r="T1945" t="str">
            <v>En Ejecución</v>
          </cell>
          <cell r="U1945" t="str">
            <v>ALBA YANETH REYES SUÁREZ</v>
          </cell>
          <cell r="X1945" t="str">
            <v>ALBA YANETH REYES SUAREZ</v>
          </cell>
          <cell r="Z1945" t="str">
            <v>Inversión</v>
          </cell>
          <cell r="AA1945">
            <v>2020110010061</v>
          </cell>
          <cell r="AC1945" t="str">
            <v>O23011601140000007619</v>
          </cell>
          <cell r="AF1945">
            <v>14946000</v>
          </cell>
          <cell r="AJ1945" t="str">
            <v>Prestar servicios profesionales al Instituto Distrital de las Artes - IDARTES, en actividades relacionadas con el monitoreo, seguimiento y administración de la información y bases de datos, de los programas de la Subdirección de Formación Artística, de conformidad con los requerimientos de la Entidad</v>
          </cell>
          <cell r="AK1945" t="str">
            <v>DIANA MARCELA CASTAÑEDA SAAVEDRA</v>
          </cell>
          <cell r="AL1945">
            <v>52500058</v>
          </cell>
          <cell r="AM1945" t="str">
            <v>1878-2024</v>
          </cell>
          <cell r="AP1945" t="str">
            <v>SECOP II</v>
          </cell>
          <cell r="AS1945" t="str">
            <v>Falso</v>
          </cell>
          <cell r="AU1945" t="str">
            <v>SI</v>
          </cell>
          <cell r="AV1945" t="str">
            <v>Mayo</v>
          </cell>
          <cell r="AW1945" t="e">
            <v>#N/A</v>
          </cell>
          <cell r="AX1945">
            <v>45504</v>
          </cell>
          <cell r="AY1945" t="str">
            <v>#REF!</v>
          </cell>
          <cell r="AZ1945" t="str">
            <v>CO1.PCCNTR.6292892</v>
          </cell>
        </row>
        <row r="1946">
          <cell r="D1946" t="str">
            <v>1879-2024</v>
          </cell>
          <cell r="E1946" t="str">
            <v>ALBA YANETH REYES SUÁREZ</v>
          </cell>
          <cell r="F1946" t="str">
            <v>Subdirección de Formación Artistica</v>
          </cell>
          <cell r="G1946" t="str">
            <v>Subdirección de Formación Artística</v>
          </cell>
          <cell r="H1946" t="str">
            <v>Programa Crea</v>
          </cell>
          <cell r="I1946" t="str">
            <v>Contratación Directa</v>
          </cell>
          <cell r="J1946" t="str">
            <v>Contratación directa.</v>
          </cell>
          <cell r="K1946" t="str">
            <v>Prestación de servicios</v>
          </cell>
          <cell r="N1946" t="str">
            <v>Si</v>
          </cell>
          <cell r="O1946" t="str">
            <v>Contrato Prestación de Servicios Apoyo a la Gestión</v>
          </cell>
          <cell r="P1946">
            <v>45418</v>
          </cell>
          <cell r="Q1946">
            <v>45420</v>
          </cell>
          <cell r="R1946">
            <v>45504</v>
          </cell>
          <cell r="S1946">
            <v>84</v>
          </cell>
          <cell r="T1946" t="str">
            <v>En Ejecución</v>
          </cell>
          <cell r="U1946" t="str">
            <v>ALBA YANETH REYES SUÁREZ</v>
          </cell>
          <cell r="X1946" t="str">
            <v>ALBA YANETH REYES SUAREZ</v>
          </cell>
          <cell r="Z1946" t="str">
            <v>Inversión</v>
          </cell>
          <cell r="AA1946">
            <v>2020110010061</v>
          </cell>
          <cell r="AC1946" t="str">
            <v>O23011601140000007619</v>
          </cell>
          <cell r="AF1946">
            <v>16716000</v>
          </cell>
          <cell r="AJ1946" t="str">
            <v>Prestar servicios de apoyo a la gestión, al IDARTES - Programa CREA de la Subdirección de Formación Artística, en actividades relacionadas con la proyección, preproducción y desarrollo de las acciones de visibilización, presenciales y/o virtuales del programa Crea, así como la programación conjunta con los equipos CREA de encuentros y muestras artísticas acordes con la agenda de visibilización, de conformidad con los lineamientos definidos por la Entidad.</v>
          </cell>
          <cell r="AK1946" t="str">
            <v>Pablo Cesar Restrepo Vejarano</v>
          </cell>
          <cell r="AL1946">
            <v>76320093</v>
          </cell>
          <cell r="AM1946" t="str">
            <v>1879-2024</v>
          </cell>
          <cell r="AP1946" t="str">
            <v>SECOP II</v>
          </cell>
          <cell r="AS1946" t="str">
            <v>Falso</v>
          </cell>
          <cell r="AU1946" t="str">
            <v>SI</v>
          </cell>
          <cell r="AV1946" t="str">
            <v>Mayo</v>
          </cell>
          <cell r="AW1946" t="e">
            <v>#N/A</v>
          </cell>
          <cell r="AX1946">
            <v>45504</v>
          </cell>
          <cell r="AY1946" t="str">
            <v>#REF!</v>
          </cell>
          <cell r="AZ1946" t="str">
            <v>CO1.PCCNTR.6293177</v>
          </cell>
        </row>
        <row r="1947">
          <cell r="D1947" t="str">
            <v>1880-2024</v>
          </cell>
          <cell r="E1947" t="str">
            <v>ALBA YANETH REYES SUÁREZ</v>
          </cell>
          <cell r="F1947" t="str">
            <v>Subdirección de Formación Artistica</v>
          </cell>
          <cell r="G1947" t="str">
            <v>Subdirección de Formación Artística</v>
          </cell>
          <cell r="I1947" t="str">
            <v>Contratación Directa</v>
          </cell>
          <cell r="J1947" t="str">
            <v>Contratación directa.</v>
          </cell>
          <cell r="K1947" t="str">
            <v>Prestación de servicios</v>
          </cell>
          <cell r="N1947" t="str">
            <v>Si</v>
          </cell>
          <cell r="O1947" t="str">
            <v>Contrato Prestación de Servicios Apoyo a la Gestión</v>
          </cell>
          <cell r="P1947">
            <v>45418</v>
          </cell>
          <cell r="Q1947">
            <v>45419</v>
          </cell>
          <cell r="R1947">
            <v>45519</v>
          </cell>
          <cell r="S1947">
            <v>99</v>
          </cell>
          <cell r="T1947" t="str">
            <v>En Ejecución</v>
          </cell>
          <cell r="U1947" t="str">
            <v>ALBA YANETH REYES SUÁREZ</v>
          </cell>
          <cell r="X1947" t="str">
            <v>ALBA YANETH REYES SUAREZ</v>
          </cell>
          <cell r="Z1947" t="str">
            <v>Inversión</v>
          </cell>
          <cell r="AA1947">
            <v>2020110010061</v>
          </cell>
          <cell r="AC1947" t="str">
            <v>O23011601140000007619</v>
          </cell>
          <cell r="AF1947">
            <v>12318900</v>
          </cell>
          <cell r="AJ1947" t="str">
            <v>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v>
          </cell>
          <cell r="AK1947" t="str">
            <v>Estefany Dayana Torres Blanco</v>
          </cell>
          <cell r="AL1947">
            <v>1022417580</v>
          </cell>
          <cell r="AM1947" t="str">
            <v>1880-2024</v>
          </cell>
          <cell r="AP1947" t="str">
            <v>SECOP II</v>
          </cell>
          <cell r="AS1947" t="str">
            <v>Falso</v>
          </cell>
          <cell r="AU1947" t="str">
            <v>SI</v>
          </cell>
          <cell r="AV1947" t="str">
            <v>Mayo</v>
          </cell>
          <cell r="AW1947" t="e">
            <v>#N/A</v>
          </cell>
          <cell r="AX1947">
            <v>45519</v>
          </cell>
          <cell r="AY1947" t="str">
            <v>#REF!</v>
          </cell>
          <cell r="AZ1947" t="str">
            <v>CO1.PCCNTR.6293436</v>
          </cell>
        </row>
        <row r="1948">
          <cell r="D1948" t="str">
            <v>1882-2024</v>
          </cell>
          <cell r="E1948" t="str">
            <v>ALBA YANETH REYES SUÁREZ</v>
          </cell>
          <cell r="F1948" t="str">
            <v>Subdirección de Formación Artistica</v>
          </cell>
          <cell r="G1948" t="str">
            <v>Subdirección de Formación Artística</v>
          </cell>
          <cell r="H1948" t="str">
            <v>Programa Crea</v>
          </cell>
          <cell r="I1948" t="str">
            <v>Contratación Directa</v>
          </cell>
          <cell r="J1948" t="str">
            <v>Contratación directa.</v>
          </cell>
          <cell r="K1948" t="str">
            <v>Prestación de servicios</v>
          </cell>
          <cell r="N1948" t="str">
            <v>Si</v>
          </cell>
          <cell r="O1948" t="str">
            <v>Contrato Prestación de Servicios Profesionales</v>
          </cell>
          <cell r="P1948">
            <v>45418</v>
          </cell>
          <cell r="Q1948">
            <v>45419</v>
          </cell>
          <cell r="R1948">
            <v>45504</v>
          </cell>
          <cell r="S1948">
            <v>85</v>
          </cell>
          <cell r="T1948" t="str">
            <v>En Ejecución</v>
          </cell>
          <cell r="U1948" t="str">
            <v>ALBA YANETH REYES SUÁREZ</v>
          </cell>
          <cell r="X1948" t="str">
            <v>ALBA YANETH REYES SUAREZ</v>
          </cell>
          <cell r="Z1948" t="str">
            <v>Inversión</v>
          </cell>
          <cell r="AA1948">
            <v>2020110010061</v>
          </cell>
          <cell r="AC1948" t="str">
            <v>O23011601140000007619</v>
          </cell>
          <cell r="AF1948">
            <v>20421000</v>
          </cell>
          <cell r="AJ1948" t="str">
            <v>Prestar servicios profesionales al IDARTES - Subdireccion de Formacion Artistica, en las actividades asociadas a la gestion territorial de acuerdo a la zona asignada y en los territorios donde el programa Crea y la entidad requiera su implementacion.</v>
          </cell>
          <cell r="AK1948" t="str">
            <v>DIEGO ALEXANDER CAICEDO RODRÍGUEZ</v>
          </cell>
          <cell r="AL1948">
            <v>79823287</v>
          </cell>
          <cell r="AM1948" t="str">
            <v>1882-2024</v>
          </cell>
          <cell r="AP1948" t="str">
            <v>SECOP II</v>
          </cell>
          <cell r="AS1948" t="str">
            <v>Falso</v>
          </cell>
          <cell r="AU1948" t="str">
            <v>SI</v>
          </cell>
          <cell r="AV1948" t="str">
            <v>Mayo</v>
          </cell>
          <cell r="AW1948" t="e">
            <v>#N/A</v>
          </cell>
          <cell r="AX1948">
            <v>45504</v>
          </cell>
          <cell r="AY1948" t="str">
            <v>#REF!</v>
          </cell>
          <cell r="AZ1948" t="str">
            <v>CO1.PCCNTR.6292062</v>
          </cell>
        </row>
        <row r="1949">
          <cell r="D1949" t="str">
            <v>1886-2024</v>
          </cell>
          <cell r="E1949" t="str">
            <v>ALBA YANETH REYES SUÁREZ</v>
          </cell>
          <cell r="F1949" t="str">
            <v>Subdirección de Formación Artistica</v>
          </cell>
          <cell r="G1949" t="str">
            <v>Subdirección de Formación Artística</v>
          </cell>
          <cell r="H1949" t="str">
            <v>Programa Culturas en Común</v>
          </cell>
          <cell r="I1949" t="str">
            <v>Contratación Directa</v>
          </cell>
          <cell r="J1949" t="str">
            <v>Contratación directa.</v>
          </cell>
          <cell r="K1949" t="str">
            <v>Prestación de servicios</v>
          </cell>
          <cell r="N1949" t="str">
            <v>Si</v>
          </cell>
          <cell r="O1949" t="str">
            <v>Contrato Prestación de Servicios Apoyo a la Gestión</v>
          </cell>
          <cell r="P1949">
            <v>45418</v>
          </cell>
          <cell r="Q1949">
            <v>45419</v>
          </cell>
          <cell r="R1949">
            <v>45473</v>
          </cell>
          <cell r="S1949">
            <v>54</v>
          </cell>
          <cell r="T1949" t="str">
            <v>En Ejecución</v>
          </cell>
          <cell r="U1949" t="str">
            <v>ALBA YANETH REYES SUÁREZ</v>
          </cell>
          <cell r="X1949" t="str">
            <v>ALBA YANETH REYES SUAREZ</v>
          </cell>
          <cell r="Z1949" t="str">
            <v>Inversión</v>
          </cell>
          <cell r="AA1949">
            <v>2021110010005</v>
          </cell>
          <cell r="AC1949" t="str">
            <v>O23011601210000007909</v>
          </cell>
          <cell r="AF1949">
            <v>8365500</v>
          </cell>
          <cell r="AJ1949" t="str">
            <v>Prestar servicios de apoyo a la gestión al Idartes - Subdirección de Formación Artística, para la estructuración, desarrollo y seguimiento de las actividades de los componentes misionales del programa Culturas en Común.</v>
          </cell>
          <cell r="AK1949" t="str">
            <v>JHONN FREDY MORÁN MONTILLA</v>
          </cell>
          <cell r="AL1949">
            <v>87066922</v>
          </cell>
          <cell r="AM1949" t="str">
            <v>1886-2024</v>
          </cell>
          <cell r="AP1949" t="str">
            <v>SECOP II</v>
          </cell>
          <cell r="AS1949" t="str">
            <v>Falso</v>
          </cell>
          <cell r="AU1949" t="str">
            <v>SI</v>
          </cell>
          <cell r="AV1949" t="str">
            <v>Mayo</v>
          </cell>
          <cell r="AW1949" t="e">
            <v>#N/A</v>
          </cell>
          <cell r="AX1949">
            <v>45473</v>
          </cell>
          <cell r="AY1949" t="str">
            <v>#REF!</v>
          </cell>
          <cell r="AZ1949" t="str">
            <v>CO1.PCCNTR.6293004</v>
          </cell>
        </row>
        <row r="1950">
          <cell r="D1950" t="str">
            <v>1887-2024</v>
          </cell>
          <cell r="E1950" t="str">
            <v>ALBA YANETH REYES SUÁREZ</v>
          </cell>
          <cell r="F1950" t="str">
            <v>Subdirección de Formación Artistica</v>
          </cell>
          <cell r="G1950" t="str">
            <v>Subdirección de Formación Artística</v>
          </cell>
          <cell r="H1950" t="str">
            <v>Programa Culturas en Común</v>
          </cell>
          <cell r="I1950" t="str">
            <v>Contratación Directa</v>
          </cell>
          <cell r="J1950" t="str">
            <v>Contratación directa.</v>
          </cell>
          <cell r="K1950" t="str">
            <v>Prestación de servicios</v>
          </cell>
          <cell r="N1950" t="str">
            <v>Si</v>
          </cell>
          <cell r="O1950" t="str">
            <v>Contrato Prestación de Servicios Apoyo a la Gestión</v>
          </cell>
          <cell r="P1950">
            <v>45418</v>
          </cell>
          <cell r="Q1950">
            <v>45419</v>
          </cell>
          <cell r="R1950">
            <v>45473</v>
          </cell>
          <cell r="S1950">
            <v>54</v>
          </cell>
          <cell r="T1950" t="str">
            <v>En Ejecución</v>
          </cell>
          <cell r="U1950" t="str">
            <v>ALBA YANETH REYES SUÁREZ</v>
          </cell>
          <cell r="X1950" t="str">
            <v>ALBA YANETH REYES SUAREZ</v>
          </cell>
          <cell r="Z1950" t="str">
            <v>Inversión</v>
          </cell>
          <cell r="AA1950">
            <v>2021110010005</v>
          </cell>
          <cell r="AC1950" t="str">
            <v>O23011601210000007909</v>
          </cell>
          <cell r="AF1950">
            <v>8365500</v>
          </cell>
          <cell r="AJ1950" t="str">
            <v>Prestar servicios de apoyo a la gestión al Idartes - Subdirección de Formación
 Artística, para la estructuración, desarrollo y seguimiento de las actividades de los
 componentes misionales del programa Culturas en Común.</v>
          </cell>
          <cell r="AK1950" t="str">
            <v>JONATTAN STEVEN HUERTAS NOGUERA</v>
          </cell>
          <cell r="AL1950">
            <v>1032455864</v>
          </cell>
          <cell r="AM1950" t="str">
            <v>1887-2024</v>
          </cell>
          <cell r="AP1950" t="str">
            <v>SECOP II</v>
          </cell>
          <cell r="AS1950" t="str">
            <v>Falso</v>
          </cell>
          <cell r="AU1950" t="str">
            <v>SI</v>
          </cell>
          <cell r="AV1950" t="str">
            <v>Mayo</v>
          </cell>
          <cell r="AW1950" t="e">
            <v>#N/A</v>
          </cell>
          <cell r="AX1950">
            <v>45473</v>
          </cell>
          <cell r="AY1950" t="str">
            <v>#REF!</v>
          </cell>
          <cell r="AZ1950" t="str">
            <v>CO1.PCCNTR.6293121</v>
          </cell>
        </row>
        <row r="1951">
          <cell r="D1951" t="str">
            <v>1888-2024</v>
          </cell>
          <cell r="E1951" t="str">
            <v>ALBA YANETH REYES SUÁREZ</v>
          </cell>
          <cell r="F1951" t="str">
            <v>Subdirección de Formación Artistica</v>
          </cell>
          <cell r="G1951" t="str">
            <v>Subdirección de Formación Artística</v>
          </cell>
          <cell r="H1951" t="str">
            <v>Programa Nidos</v>
          </cell>
          <cell r="I1951" t="str">
            <v>Contratación Directa</v>
          </cell>
          <cell r="J1951" t="str">
            <v>Contratación directa.</v>
          </cell>
          <cell r="K1951" t="str">
            <v>Prestación de servicios</v>
          </cell>
          <cell r="N1951" t="str">
            <v>Si</v>
          </cell>
          <cell r="O1951" t="str">
            <v>Contrato Prestación de Servicios Profesionales</v>
          </cell>
          <cell r="P1951">
            <v>45418</v>
          </cell>
          <cell r="Q1951">
            <v>45420</v>
          </cell>
          <cell r="R1951">
            <v>45641</v>
          </cell>
          <cell r="S1951">
            <v>218</v>
          </cell>
          <cell r="T1951" t="str">
            <v>En Ejecución</v>
          </cell>
          <cell r="U1951" t="str">
            <v>ALBA YANETH REYES SUÁREZ</v>
          </cell>
          <cell r="X1951" t="str">
            <v>ALBA YANETH REYES SUAREZ</v>
          </cell>
          <cell r="Z1951" t="str">
            <v>Inversión</v>
          </cell>
          <cell r="AA1951">
            <v>2020110010209</v>
          </cell>
          <cell r="AC1951" t="str">
            <v>O23011601120000007617</v>
          </cell>
          <cell r="AF1951">
            <v>47260200</v>
          </cell>
          <cell r="AI1951" t="str">
            <v>$ 6.474.000,00</v>
          </cell>
          <cell r="AJ1951" t="str">
            <v>PRESTAR SERVICIOS PROFESIONALES AL INSTITUTO DISTRITAL DE LAS ARTES - IDARTES, SUBDIRECCION DE FORMACION ARTISTICA EN LAS 
 ACCIONES RELACIONADAS CON LA ESTRATEGIA DE CONTENIDOS ARTISTICOS PARA LA PRIMERA INFANCIA, EN ACTIVIDADES PRESENCIALES Y 
 NO PRESENCIALES, EN EL MARCO DEL PROGRAMA NIDOS</v>
          </cell>
          <cell r="AK1951" t="str">
            <v>Camilo José Pérez Torres</v>
          </cell>
          <cell r="AL1951">
            <v>80055995</v>
          </cell>
          <cell r="AM1951" t="str">
            <v>1888-2024</v>
          </cell>
          <cell r="AP1951" t="str">
            <v>SECOP II</v>
          </cell>
          <cell r="AS1951" t="str">
            <v>Falso</v>
          </cell>
          <cell r="AU1951" t="str">
            <v>SI</v>
          </cell>
          <cell r="AV1951" t="str">
            <v>Mayo</v>
          </cell>
          <cell r="AW1951" t="e">
            <v>#N/A</v>
          </cell>
          <cell r="AX1951">
            <v>45641</v>
          </cell>
          <cell r="AY1951" t="str">
            <v>#REF!</v>
          </cell>
          <cell r="AZ1951" t="str">
            <v>CO1.PCCNTR.6292814</v>
          </cell>
        </row>
        <row r="1952">
          <cell r="D1952" t="str">
            <v>1889-2024</v>
          </cell>
          <cell r="E1952" t="str">
            <v>ALBA YANETH REYES SUÁREZ</v>
          </cell>
          <cell r="F1952" t="str">
            <v>Subdirección de Formación Artistica</v>
          </cell>
          <cell r="G1952" t="str">
            <v>Subdirección de Formación Artística</v>
          </cell>
          <cell r="H1952" t="str">
            <v>Programa Nidos</v>
          </cell>
          <cell r="I1952" t="str">
            <v>Contratación Directa</v>
          </cell>
          <cell r="J1952" t="str">
            <v>Contratación directa.</v>
          </cell>
          <cell r="K1952" t="str">
            <v>Prestación de servicios</v>
          </cell>
          <cell r="N1952" t="str">
            <v>Si</v>
          </cell>
          <cell r="O1952" t="str">
            <v>Contrato Prestación de Servicios Profesionales</v>
          </cell>
          <cell r="P1952">
            <v>45418</v>
          </cell>
          <cell r="Q1952">
            <v>45420</v>
          </cell>
          <cell r="R1952">
            <v>45687</v>
          </cell>
          <cell r="S1952">
            <v>263</v>
          </cell>
          <cell r="T1952" t="str">
            <v>En Ejecución</v>
          </cell>
          <cell r="U1952" t="str">
            <v>ALBA YANETH REYES SUÁREZ</v>
          </cell>
          <cell r="X1952" t="str">
            <v>ALBA YANETH REYES SUAREZ</v>
          </cell>
          <cell r="Z1952" t="str">
            <v>Inversión</v>
          </cell>
          <cell r="AA1952">
            <v>2020110010209</v>
          </cell>
          <cell r="AC1952" t="str">
            <v>O23011601120000007617</v>
          </cell>
          <cell r="AF1952">
            <v>56971200</v>
          </cell>
          <cell r="AI1952" t="str">
            <v>$ 6.474.000,00</v>
          </cell>
          <cell r="AJ1952" t="str">
            <v>PRESTAR SERVICIOS PROFESIONALES AL IDARTES - SUBDIRECCIÓN DE FORMACIÓN ARTÍSTICA EN LA ORIENTACIÓN Y ACOMPAÑAMIENTO DE 
 LAS ACCIONES VINCULADAS CON LOS LABORATORIOS ARTÍSTICOS DEL PROGRAMA NIDOS</v>
          </cell>
          <cell r="AK1952" t="str">
            <v>Jose Luis Bonilla Martínez</v>
          </cell>
          <cell r="AL1952">
            <v>1032402001</v>
          </cell>
          <cell r="AM1952" t="str">
            <v>1889-2024</v>
          </cell>
          <cell r="AP1952" t="str">
            <v>SECOP II</v>
          </cell>
          <cell r="AS1952" t="str">
            <v>Falso</v>
          </cell>
          <cell r="AU1952" t="str">
            <v>SI</v>
          </cell>
          <cell r="AV1952" t="str">
            <v>Mayo</v>
          </cell>
          <cell r="AW1952" t="e">
            <v>#N/A</v>
          </cell>
          <cell r="AX1952">
            <v>45687</v>
          </cell>
          <cell r="AY1952" t="str">
            <v>#REF!</v>
          </cell>
          <cell r="AZ1952" t="str">
            <v>CO1.PCCNTR.6292824</v>
          </cell>
        </row>
        <row r="1953">
          <cell r="D1953" t="str">
            <v>1890-2024</v>
          </cell>
          <cell r="E1953" t="str">
            <v>ALBA YANETH REYES SUÁREZ</v>
          </cell>
          <cell r="F1953" t="str">
            <v>Subdirección de Formación Artistica</v>
          </cell>
          <cell r="G1953" t="str">
            <v>Subdirección de Formación Artística</v>
          </cell>
          <cell r="H1953" t="str">
            <v>Programa Crea</v>
          </cell>
          <cell r="I1953" t="str">
            <v>Contratación Directa</v>
          </cell>
          <cell r="J1953" t="str">
            <v>Contratación directa.</v>
          </cell>
          <cell r="K1953" t="str">
            <v>Prestación de servicios</v>
          </cell>
          <cell r="N1953" t="str">
            <v>Si</v>
          </cell>
          <cell r="O1953" t="str">
            <v>Contrato Prestación de Servicios Profesionales</v>
          </cell>
          <cell r="P1953">
            <v>45418</v>
          </cell>
          <cell r="Q1953">
            <v>45419</v>
          </cell>
          <cell r="R1953">
            <v>45639</v>
          </cell>
          <cell r="S1953">
            <v>217</v>
          </cell>
          <cell r="T1953" t="str">
            <v>En Ejecución</v>
          </cell>
          <cell r="U1953" t="str">
            <v>ALBA YANETH REYES SUÁREZ</v>
          </cell>
          <cell r="X1953" t="str">
            <v>ALBA YANETH REYES SUAREZ</v>
          </cell>
          <cell r="Z1953" t="str">
            <v>Inversión</v>
          </cell>
          <cell r="AA1953">
            <v>2020110010061</v>
          </cell>
          <cell r="AC1953" t="str">
            <v>O23011601140000007619</v>
          </cell>
          <cell r="AF1953">
            <v>25607833</v>
          </cell>
          <cell r="AI1953" t="str">
            <v>$ 3.445.000,00</v>
          </cell>
          <cell r="AJ1953"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1953" t="str">
            <v>estefany quiñones sanchez</v>
          </cell>
          <cell r="AL1953">
            <v>1024525777</v>
          </cell>
          <cell r="AM1953" t="str">
            <v>1890-2024</v>
          </cell>
          <cell r="AP1953" t="str">
            <v>SECOP II</v>
          </cell>
          <cell r="AS1953" t="str">
            <v>Falso</v>
          </cell>
          <cell r="AU1953" t="str">
            <v>SI</v>
          </cell>
          <cell r="AV1953" t="str">
            <v>Mayo</v>
          </cell>
          <cell r="AW1953" t="e">
            <v>#N/A</v>
          </cell>
          <cell r="AX1953">
            <v>45639</v>
          </cell>
          <cell r="AY1953" t="str">
            <v>#REF!</v>
          </cell>
          <cell r="AZ1953" t="str">
            <v>CO1.PCCNTR.6292060</v>
          </cell>
        </row>
        <row r="1954">
          <cell r="D1954" t="str">
            <v>PUFA-131-2024</v>
          </cell>
          <cell r="E1954" t="str">
            <v>LINA MARIA GAVIRIA HURTADO</v>
          </cell>
          <cell r="F1954" t="str">
            <v>Subdirección de las Artes</v>
          </cell>
          <cell r="G1954" t="str">
            <v>Gerencia de Artes Audiovisuales</v>
          </cell>
          <cell r="H1954" t="str">
            <v>GERENTE DE ARTES AUDIOVISUALES</v>
          </cell>
          <cell r="I1954" t="str">
            <v>Contratación Directa</v>
          </cell>
          <cell r="J1954" t="str">
            <v>Contratación directa.</v>
          </cell>
          <cell r="K1954" t="str">
            <v>Prestación de servicios</v>
          </cell>
          <cell r="L1954" t="str">
            <v>17 17. Contrato de Prestación de Servicios</v>
          </cell>
          <cell r="M1954" t="str">
            <v xml:space="preserve">49 49-Otros Servicios </v>
          </cell>
          <cell r="N1954" t="str">
            <v>No</v>
          </cell>
          <cell r="O1954" t="str">
            <v>N/A</v>
          </cell>
          <cell r="P1954">
            <v>45418</v>
          </cell>
          <cell r="Q1954">
            <v>45419</v>
          </cell>
          <cell r="R1954">
            <v>45419</v>
          </cell>
          <cell r="S1954">
            <v>1</v>
          </cell>
          <cell r="T1954" t="str">
            <v>En Ejecución</v>
          </cell>
          <cell r="U1954" t="str">
            <v>LINA MARIA GAVIRIA HURTADO</v>
          </cell>
          <cell r="V1954">
            <v>52247497</v>
          </cell>
          <cell r="X1954" t="str">
            <v>Ricardo Alfonso Cantor Bossa</v>
          </cell>
          <cell r="Y1954">
            <v>80797050</v>
          </cell>
          <cell r="Z1954" t="str">
            <v>N/A</v>
          </cell>
          <cell r="AC1954" t="str">
            <v>N/A - Valor Cero / Coproducción</v>
          </cell>
          <cell r="AE1954">
            <v>0</v>
          </cell>
          <cell r="AF1954">
            <v>0</v>
          </cell>
          <cell r="AI1954" t="str">
            <v>N/A</v>
          </cell>
          <cell r="AJ1954"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1954" t="str">
            <v>Agora Entertainment sas</v>
          </cell>
          <cell r="AL1954">
            <v>900338318</v>
          </cell>
          <cell r="AM1954" t="str">
            <v>PUFA-131-2024</v>
          </cell>
          <cell r="AP1954" t="str">
            <v>SECOP II</v>
          </cell>
          <cell r="AS1954" t="str">
            <v>Falso</v>
          </cell>
          <cell r="AU1954" t="str">
            <v>SI</v>
          </cell>
          <cell r="AV1954" t="str">
            <v>Septiembre</v>
          </cell>
          <cell r="AW1954" t="e">
            <v>#N/A</v>
          </cell>
          <cell r="AX1954">
            <v>45419</v>
          </cell>
          <cell r="AY1954" t="str">
            <v>#REF!</v>
          </cell>
          <cell r="AZ1954" t="str">
            <v>CO1.PCCNTR.6292048</v>
          </cell>
        </row>
        <row r="1955">
          <cell r="D1955" t="str">
            <v>PUFA-132-2024</v>
          </cell>
          <cell r="E1955" t="str">
            <v>LINA MARIA GAVIRIA HURTADO</v>
          </cell>
          <cell r="F1955" t="str">
            <v>Subdirección de las Artes</v>
          </cell>
          <cell r="G1955" t="str">
            <v>Gerencia de Artes Audiovisuales</v>
          </cell>
          <cell r="H1955" t="str">
            <v>GERENTE DE ARTES AUDIOVISUALES</v>
          </cell>
          <cell r="I1955" t="str">
            <v>Contratación Directa</v>
          </cell>
          <cell r="J1955" t="str">
            <v>Contratación directa.</v>
          </cell>
          <cell r="K1955" t="str">
            <v>Prestación de servicios</v>
          </cell>
          <cell r="L1955" t="str">
            <v>17 17. Contrato de Prestación de Servicios</v>
          </cell>
          <cell r="M1955" t="str">
            <v xml:space="preserve">49 49-Otros Servicios </v>
          </cell>
          <cell r="N1955" t="str">
            <v>No</v>
          </cell>
          <cell r="O1955" t="str">
            <v>N/A</v>
          </cell>
          <cell r="P1955">
            <v>45418</v>
          </cell>
          <cell r="Q1955">
            <v>45419</v>
          </cell>
          <cell r="R1955">
            <v>45419</v>
          </cell>
          <cell r="S1955">
            <v>1</v>
          </cell>
          <cell r="T1955" t="str">
            <v>En Ejecución</v>
          </cell>
          <cell r="U1955" t="str">
            <v>LINA MARIA GAVIRIA HURTADO</v>
          </cell>
          <cell r="V1955">
            <v>52247497</v>
          </cell>
          <cell r="X1955" t="str">
            <v>Ricardo Alfonso Cantor Bossa</v>
          </cell>
          <cell r="Y1955">
            <v>80797050</v>
          </cell>
          <cell r="Z1955" t="str">
            <v>N/A</v>
          </cell>
          <cell r="AC1955" t="str">
            <v>N/A - Valor Cero / Coproducción</v>
          </cell>
          <cell r="AE1955">
            <v>0</v>
          </cell>
          <cell r="AF1955">
            <v>0</v>
          </cell>
          <cell r="AI1955" t="str">
            <v>N/A</v>
          </cell>
          <cell r="AJ1955" t="str">
            <v>El IDARTES se compromete a gestionar las solicitudes de Permiso Unificado de Filmaciones Audiovisuales - PUFA y conceder a SENTI2 COMERCIALES SAS el uso y aprovechamiento económico de los espacios públicos para filmaciones audiovisuales registrados y aprobados a través de la Comisión Fílmica de Bogotá - CFB y SENTI2 COMERCIALES SAS acepta pagar la respectiva retribución económica y cumplir con las condiciones establecidas por el IDARTES y la normatividad vigente para el uso del espacio (...)</v>
          </cell>
          <cell r="AK1955" t="str">
            <v>SENTIDOS COMERCIALES SAS</v>
          </cell>
          <cell r="AL1955">
            <v>901479173</v>
          </cell>
          <cell r="AM1955" t="str">
            <v>PUFA-132-2024</v>
          </cell>
          <cell r="AP1955" t="str">
            <v>SECOP II</v>
          </cell>
          <cell r="AS1955" t="str">
            <v>Falso</v>
          </cell>
          <cell r="AU1955" t="str">
            <v>SI</v>
          </cell>
          <cell r="AV1955" t="str">
            <v>Septiembre</v>
          </cell>
          <cell r="AW1955" t="e">
            <v>#N/A</v>
          </cell>
          <cell r="AX1955">
            <v>45419</v>
          </cell>
          <cell r="AY1955" t="str">
            <v>#REF!</v>
          </cell>
          <cell r="AZ1955" t="str">
            <v>CO1.PCCNTR.6294125</v>
          </cell>
        </row>
        <row r="1956">
          <cell r="D1956" t="str">
            <v>1663-2024</v>
          </cell>
          <cell r="E1956" t="str">
            <v>ANDRES FELIPE ALBARRACIN RODRIGUEZ</v>
          </cell>
          <cell r="F1956" t="str">
            <v>Subdirección Administrativa y Financiera</v>
          </cell>
          <cell r="I1956" t="str">
            <v>Contratación Directa</v>
          </cell>
          <cell r="J1956" t="str">
            <v>Contratación directa.</v>
          </cell>
          <cell r="K1956" t="str">
            <v>Prestación de servicios</v>
          </cell>
          <cell r="N1956" t="str">
            <v>Si</v>
          </cell>
          <cell r="O1956" t="str">
            <v>Contrato Prestación de Servicios Profesionales</v>
          </cell>
          <cell r="P1956">
            <v>45419</v>
          </cell>
          <cell r="Q1956">
            <v>45420</v>
          </cell>
          <cell r="R1956">
            <v>45683</v>
          </cell>
          <cell r="S1956">
            <v>259</v>
          </cell>
          <cell r="T1956" t="str">
            <v>En Ejecución</v>
          </cell>
          <cell r="U1956" t="str">
            <v>ANDRES FELIPE ALBARRACIN RODRIGUEZ</v>
          </cell>
          <cell r="X1956" t="str">
            <v>ASTRID ALEJANDRA PAEZ CARRENO</v>
          </cell>
          <cell r="Z1956" t="str">
            <v>Inversión</v>
          </cell>
          <cell r="AA1956">
            <v>2020110010376</v>
          </cell>
          <cell r="AC1956" t="str">
            <v>O23011605560000007902</v>
          </cell>
          <cell r="AF1956">
            <v>26445000</v>
          </cell>
          <cell r="AI1956" t="str">
            <v>$ 3.075.000,00</v>
          </cell>
          <cell r="AJ1956" t="str">
            <v>Prestar servicios profesionales al Instituto Distrital de las Artes - IDARTES
 Subdirección Administrativa y Financiera - Gestión Documental en actividades relacionadas con la elaboración, actualización, gestión de publicación, implementación y socialización de los instrumentos archivísticos determinados en el Artículo Artículo 2.8.2.5.8 del Decreto 1080 de 2015 e instrumentos de gestión de información pública, así como en la elaboración, actualización, gestión de publicación y socialización de</v>
          </cell>
          <cell r="AK1956" t="str">
            <v>Danna carolina mamian rodriguez</v>
          </cell>
          <cell r="AL1956">
            <v>1033807117</v>
          </cell>
          <cell r="AM1956" t="str">
            <v>1663-2024</v>
          </cell>
          <cell r="AP1956" t="str">
            <v>SECOP II</v>
          </cell>
          <cell r="AS1956" t="str">
            <v>Falso</v>
          </cell>
          <cell r="AU1956" t="str">
            <v>SI</v>
          </cell>
          <cell r="AV1956" t="str">
            <v>Mayo</v>
          </cell>
          <cell r="AW1956" t="e">
            <v>#N/A</v>
          </cell>
          <cell r="AX1956">
            <v>45683</v>
          </cell>
          <cell r="AY1956" t="str">
            <v>#REF!</v>
          </cell>
          <cell r="AZ1956" t="str">
            <v>CO1.PCCNTR.6288461</v>
          </cell>
        </row>
        <row r="1957">
          <cell r="D1957" t="str">
            <v>1785-2024</v>
          </cell>
          <cell r="E1957" t="str">
            <v>SILVIA OSPINA HENAO</v>
          </cell>
          <cell r="F1957" t="str">
            <v>Subdirección de Equipamientos Culturales</v>
          </cell>
          <cell r="I1957" t="str">
            <v>Contratación Directa</v>
          </cell>
          <cell r="J1957" t="str">
            <v>Contratación directa.</v>
          </cell>
          <cell r="K1957" t="str">
            <v>Prestación de servicios</v>
          </cell>
          <cell r="N1957" t="str">
            <v>Si</v>
          </cell>
          <cell r="O1957" t="str">
            <v>Contrato Prestación de Servicios Profesionales</v>
          </cell>
          <cell r="P1957">
            <v>45419</v>
          </cell>
          <cell r="Q1957">
            <v>45425</v>
          </cell>
          <cell r="R1957">
            <v>45638</v>
          </cell>
          <cell r="S1957">
            <v>210</v>
          </cell>
          <cell r="T1957" t="str">
            <v>En Ejecución</v>
          </cell>
          <cell r="U1957" t="str">
            <v>SILVIA OSPINA HENAO</v>
          </cell>
          <cell r="X1957" t="str">
            <v>SILVIA OSPINA HENAO</v>
          </cell>
          <cell r="Z1957" t="str">
            <v>Inversión</v>
          </cell>
          <cell r="AA1957">
            <v>2020110010158</v>
          </cell>
          <cell r="AC1957" t="str">
            <v>O23011601210000007614</v>
          </cell>
          <cell r="AF1957">
            <v>33600000</v>
          </cell>
          <cell r="AI1957" t="str">
            <v>$ 4.480.000,00</v>
          </cell>
          <cell r="AJ1957"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1957" t="str">
            <v>Monica Andrea Moreno Aguilera</v>
          </cell>
          <cell r="AL1957">
            <v>1032470265</v>
          </cell>
          <cell r="AM1957" t="str">
            <v>1785-2024</v>
          </cell>
          <cell r="AP1957" t="str">
            <v>SECOP II</v>
          </cell>
          <cell r="AS1957" t="str">
            <v>Falso</v>
          </cell>
          <cell r="AU1957" t="str">
            <v>SI</v>
          </cell>
          <cell r="AV1957" t="str">
            <v>Mayo</v>
          </cell>
          <cell r="AW1957" t="e">
            <v>#N/A</v>
          </cell>
          <cell r="AX1957">
            <v>45638</v>
          </cell>
          <cell r="AY1957" t="str">
            <v>#REF!</v>
          </cell>
          <cell r="AZ1957" t="str">
            <v>CO1.PCCNTR.6296000</v>
          </cell>
        </row>
        <row r="1958">
          <cell r="D1958" t="str">
            <v>1786-2024</v>
          </cell>
          <cell r="E1958" t="str">
            <v>SILVIA OSPINA HENAO</v>
          </cell>
          <cell r="F1958" t="str">
            <v>Subdirección de Equipamientos Culturales</v>
          </cell>
          <cell r="I1958" t="str">
            <v>Contratación Directa</v>
          </cell>
          <cell r="J1958" t="str">
            <v>Contratación directa.</v>
          </cell>
          <cell r="K1958" t="str">
            <v>Prestación de servicios</v>
          </cell>
          <cell r="N1958" t="str">
            <v>Si</v>
          </cell>
          <cell r="O1958" t="str">
            <v>Contrato Prestación de Servicios Profesionales</v>
          </cell>
          <cell r="P1958">
            <v>45419</v>
          </cell>
          <cell r="Q1958">
            <v>45420</v>
          </cell>
          <cell r="R1958">
            <v>45638</v>
          </cell>
          <cell r="S1958">
            <v>215</v>
          </cell>
          <cell r="T1958" t="str">
            <v>En Ejecución</v>
          </cell>
          <cell r="U1958" t="str">
            <v>SILVIA OSPINA HENAO</v>
          </cell>
          <cell r="X1958" t="str">
            <v>SILVIA OSPINA HENAO</v>
          </cell>
          <cell r="Z1958" t="str">
            <v>Inversión</v>
          </cell>
          <cell r="AA1958">
            <v>2020110010158</v>
          </cell>
          <cell r="AC1958" t="str">
            <v>O23011601210000007614</v>
          </cell>
          <cell r="AF1958">
            <v>33600000</v>
          </cell>
          <cell r="AI1958" t="str">
            <v>$ 4.480.000,00</v>
          </cell>
          <cell r="AJ1958"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v>
          </cell>
          <cell r="AK1958" t="str">
            <v>Lorena Paola Monroy Medina</v>
          </cell>
          <cell r="AL1958">
            <v>1018464249</v>
          </cell>
          <cell r="AM1958" t="str">
            <v>1786-2024</v>
          </cell>
          <cell r="AP1958" t="str">
            <v>SECOP II</v>
          </cell>
          <cell r="AS1958" t="str">
            <v>Falso</v>
          </cell>
          <cell r="AU1958" t="str">
            <v>SI</v>
          </cell>
          <cell r="AV1958" t="str">
            <v>Mayo</v>
          </cell>
          <cell r="AW1958" t="e">
            <v>#N/A</v>
          </cell>
          <cell r="AX1958">
            <v>45638</v>
          </cell>
          <cell r="AY1958" t="str">
            <v>#REF!</v>
          </cell>
          <cell r="AZ1958" t="str">
            <v>CO1.PCCNTR.6296244</v>
          </cell>
        </row>
        <row r="1959">
          <cell r="D1959" t="str">
            <v>1813-2024</v>
          </cell>
          <cell r="E1959" t="str">
            <v>SILVIA OSPINA HENAO</v>
          </cell>
          <cell r="F1959" t="str">
            <v>Subdirección de Equipamientos Culturales</v>
          </cell>
          <cell r="I1959" t="str">
            <v>Contratación Directa</v>
          </cell>
          <cell r="J1959" t="str">
            <v>Contratación directa.</v>
          </cell>
          <cell r="K1959" t="str">
            <v>Prestación de servicios</v>
          </cell>
          <cell r="N1959" t="str">
            <v>Si</v>
          </cell>
          <cell r="O1959" t="str">
            <v>Contrato Prestación de Servicios Apoyo a la Gestión</v>
          </cell>
          <cell r="P1959">
            <v>45419</v>
          </cell>
          <cell r="Q1959">
            <v>45428</v>
          </cell>
          <cell r="R1959">
            <v>45652</v>
          </cell>
          <cell r="S1959">
            <v>221</v>
          </cell>
          <cell r="T1959" t="str">
            <v>En Ejecución</v>
          </cell>
          <cell r="U1959" t="str">
            <v>SILVIA OSPINA HENAO</v>
          </cell>
          <cell r="X1959" t="str">
            <v>SILVIA OSPINA HENAO</v>
          </cell>
          <cell r="Z1959" t="str">
            <v>Inversión</v>
          </cell>
          <cell r="AA1959">
            <v>2020110010158</v>
          </cell>
          <cell r="AC1959" t="str">
            <v>O23011601210000007614</v>
          </cell>
          <cell r="AF1959">
            <v>21200000</v>
          </cell>
          <cell r="AI1959" t="str">
            <v>$ 2.650.000,00</v>
          </cell>
          <cell r="AJ1959" t="str">
            <v>Prestar servicios de apoyo a la gestión al IDARTES-Subdirección de Equipamiento culturales, para la ejecución y apoyo en la implementación de las actividades pedagógicas y la gestión de públicos de la Línea de Arte, Ciencia y Tecnología.</v>
          </cell>
          <cell r="AK1959" t="str">
            <v>EVELIN ANGELY PIÑEROS QUINTANA</v>
          </cell>
          <cell r="AL1959">
            <v>1000137095</v>
          </cell>
          <cell r="AM1959" t="str">
            <v>1813-2024</v>
          </cell>
          <cell r="AP1959" t="str">
            <v>SECOP II</v>
          </cell>
          <cell r="AS1959" t="str">
            <v>Falso</v>
          </cell>
          <cell r="AU1959" t="str">
            <v>SI</v>
          </cell>
          <cell r="AV1959" t="str">
            <v>Mayo</v>
          </cell>
          <cell r="AW1959" t="e">
            <v>#N/A</v>
          </cell>
          <cell r="AX1959">
            <v>45652</v>
          </cell>
          <cell r="AY1959" t="str">
            <v>#REF!</v>
          </cell>
          <cell r="AZ1959" t="str">
            <v>CO1.PCCNTR.6283610</v>
          </cell>
        </row>
        <row r="1960">
          <cell r="D1960" t="str">
            <v>1843-2024</v>
          </cell>
          <cell r="E1960" t="str">
            <v>SILVIA OSPINA HENAO</v>
          </cell>
          <cell r="F1960" t="str">
            <v>Subdirección de Equipamientos Culturales</v>
          </cell>
          <cell r="I1960" t="str">
            <v>Contratación Directa</v>
          </cell>
          <cell r="J1960" t="str">
            <v>Contratación directa.</v>
          </cell>
          <cell r="K1960" t="str">
            <v>Prestación de servicios</v>
          </cell>
          <cell r="N1960" t="str">
            <v>Si</v>
          </cell>
          <cell r="O1960" t="str">
            <v>Contrato Prestación de Servicios Apoyo a la Gestión</v>
          </cell>
          <cell r="P1960">
            <v>45419</v>
          </cell>
          <cell r="Q1960">
            <v>45420</v>
          </cell>
          <cell r="R1960">
            <v>45688</v>
          </cell>
          <cell r="S1960">
            <v>264</v>
          </cell>
          <cell r="T1960" t="str">
            <v>En Ejecución</v>
          </cell>
          <cell r="U1960" t="str">
            <v>SILVIA OSPINA HENAO</v>
          </cell>
          <cell r="X1960" t="str">
            <v>SILVIA OSPINA HENAO</v>
          </cell>
          <cell r="Z1960" t="str">
            <v>Inversión</v>
          </cell>
          <cell r="AA1960">
            <v>2020110010158</v>
          </cell>
          <cell r="AC1960" t="str">
            <v>O23011601210000007614</v>
          </cell>
          <cell r="AF1960">
            <v>20670000</v>
          </cell>
          <cell r="AI1960" t="str">
            <v>$ 2.340.000,00</v>
          </cell>
          <cell r="AJ1960"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1960" t="str">
            <v>Oscar Javier Barragán Bastidas</v>
          </cell>
          <cell r="AL1960">
            <v>1014268052</v>
          </cell>
          <cell r="AM1960" t="str">
            <v>1843-2024</v>
          </cell>
          <cell r="AP1960" t="str">
            <v>SECOP II</v>
          </cell>
          <cell r="AS1960" t="str">
            <v>Falso</v>
          </cell>
          <cell r="AU1960" t="str">
            <v>SI</v>
          </cell>
          <cell r="AV1960" t="str">
            <v>Mayo</v>
          </cell>
          <cell r="AW1960" t="e">
            <v>#N/A</v>
          </cell>
          <cell r="AX1960">
            <v>45688</v>
          </cell>
          <cell r="AY1960" t="str">
            <v>#REF!</v>
          </cell>
          <cell r="AZ1960" t="str">
            <v>CO1.PCCNTR.6294838</v>
          </cell>
        </row>
        <row r="1961">
          <cell r="D1961" t="str">
            <v>1860-2024</v>
          </cell>
          <cell r="E1961" t="str">
            <v>ALBA YANETH REYES SUÁREZ</v>
          </cell>
          <cell r="F1961" t="str">
            <v>Subdirección de Formación Artistica</v>
          </cell>
          <cell r="G1961" t="str">
            <v>Subdirección de Formación Artística</v>
          </cell>
          <cell r="H1961" t="str">
            <v>Programa Crea</v>
          </cell>
          <cell r="I1961" t="str">
            <v>Contratación Directa</v>
          </cell>
          <cell r="J1961" t="str">
            <v>Contratación directa.</v>
          </cell>
          <cell r="K1961" t="str">
            <v>Prestación de servicios</v>
          </cell>
          <cell r="N1961" t="str">
            <v>Si</v>
          </cell>
          <cell r="O1961" t="str">
            <v>Contrato Prestación de Servicios Profesionales</v>
          </cell>
          <cell r="P1961">
            <v>45419</v>
          </cell>
          <cell r="Q1961">
            <v>45422</v>
          </cell>
          <cell r="R1961">
            <v>45626</v>
          </cell>
          <cell r="S1961">
            <v>201</v>
          </cell>
          <cell r="T1961" t="str">
            <v>En Ejecución</v>
          </cell>
          <cell r="U1961" t="str">
            <v>ALBA YANETH REYES SUÁREZ</v>
          </cell>
          <cell r="X1961" t="str">
            <v>ALBA YANETH REYES SUAREZ</v>
          </cell>
          <cell r="Z1961" t="str">
            <v>Inversión</v>
          </cell>
          <cell r="AA1961">
            <v>2020110010061</v>
          </cell>
          <cell r="AC1961" t="str">
            <v>O23011601140000007619</v>
          </cell>
          <cell r="AF1961">
            <v>39011000</v>
          </cell>
          <cell r="AI1961" t="str">
            <v>$ 5.573.000,00</v>
          </cell>
          <cell r="AJ1961"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61" t="str">
            <v>JOSE ALEJANDRO SABOGAL GUZMÁN</v>
          </cell>
          <cell r="AL1961">
            <v>80112429</v>
          </cell>
          <cell r="AM1961" t="str">
            <v>1860-2024</v>
          </cell>
          <cell r="AP1961" t="str">
            <v>SECOP II</v>
          </cell>
          <cell r="AS1961" t="str">
            <v>Falso</v>
          </cell>
          <cell r="AU1961" t="str">
            <v>SI</v>
          </cell>
          <cell r="AV1961" t="str">
            <v>Mayo</v>
          </cell>
          <cell r="AW1961" t="e">
            <v>#N/A</v>
          </cell>
          <cell r="AX1961">
            <v>45626</v>
          </cell>
          <cell r="AY1961" t="str">
            <v>#REF!</v>
          </cell>
          <cell r="AZ1961" t="str">
            <v>CO1.PCCNTR.6285998</v>
          </cell>
        </row>
        <row r="1962">
          <cell r="D1962" t="str">
            <v>1881-2024</v>
          </cell>
          <cell r="E1962" t="str">
            <v>ALBA YANETH REYES SUÁREZ</v>
          </cell>
          <cell r="F1962" t="str">
            <v>Subdirección de Formación Artistica</v>
          </cell>
          <cell r="G1962" t="str">
            <v>Subdirección de Formación Artística</v>
          </cell>
          <cell r="H1962" t="str">
            <v>Programa Crea</v>
          </cell>
          <cell r="I1962" t="str">
            <v>Contratación Directa</v>
          </cell>
          <cell r="J1962" t="str">
            <v>Contratación directa.</v>
          </cell>
          <cell r="K1962" t="str">
            <v>Prestación de servicios</v>
          </cell>
          <cell r="N1962" t="str">
            <v>Si</v>
          </cell>
          <cell r="O1962" t="str">
            <v>Contrato Prestación de Servicios Profesionales</v>
          </cell>
          <cell r="P1962">
            <v>45419</v>
          </cell>
          <cell r="Q1962">
            <v>45422</v>
          </cell>
          <cell r="R1962">
            <v>45504</v>
          </cell>
          <cell r="S1962">
            <v>82</v>
          </cell>
          <cell r="T1962" t="str">
            <v>En Ejecución</v>
          </cell>
          <cell r="U1962" t="str">
            <v>ALBA YANETH REYES SUÁREZ</v>
          </cell>
          <cell r="X1962" t="str">
            <v>ALBA YANETH REYES SUAREZ</v>
          </cell>
          <cell r="Z1962" t="str">
            <v>Inversión</v>
          </cell>
          <cell r="AA1962">
            <v>2020110010061</v>
          </cell>
          <cell r="AC1962" t="str">
            <v>O23011601140000007619</v>
          </cell>
          <cell r="AF1962">
            <v>14893934</v>
          </cell>
          <cell r="AJ1962" t="str">
            <v>Prestar servicios profesionales al IDARTES Subdireccion de Formacion Artistica en actividades relacionadas con el desarrollo, acompañamiento y consolidacion de los procesos de indagacion, analisis, sistematizacion, documentacion y editoriales del Programa Crea, acorde con los lineamientos de la Entidad.</v>
          </cell>
          <cell r="AK1962" t="str">
            <v>DIANA VERÓNICA CASTRO CARVAJAL</v>
          </cell>
          <cell r="AL1962">
            <v>53047239</v>
          </cell>
          <cell r="AM1962" t="str">
            <v>1881-2024</v>
          </cell>
          <cell r="AP1962" t="str">
            <v>SECOP II</v>
          </cell>
          <cell r="AS1962" t="str">
            <v>Falso</v>
          </cell>
          <cell r="AU1962" t="str">
            <v>SI</v>
          </cell>
          <cell r="AV1962" t="str">
            <v>Mayo</v>
          </cell>
          <cell r="AW1962" t="e">
            <v>#N/A</v>
          </cell>
          <cell r="AX1962">
            <v>45504</v>
          </cell>
          <cell r="AY1962" t="str">
            <v>#REF!</v>
          </cell>
          <cell r="AZ1962" t="str">
            <v>CO1.PCCNTR.6292133</v>
          </cell>
        </row>
        <row r="1963">
          <cell r="D1963" t="str">
            <v>1883-2024</v>
          </cell>
          <cell r="E1963" t="str">
            <v>SILVIA OSPINA HENAO</v>
          </cell>
          <cell r="F1963" t="str">
            <v>Subdirección de Equipamientos Culturales</v>
          </cell>
          <cell r="I1963" t="str">
            <v>Contratación Directa</v>
          </cell>
          <cell r="J1963" t="str">
            <v>Contratación directa.</v>
          </cell>
          <cell r="K1963" t="str">
            <v>Prestación de servicios</v>
          </cell>
          <cell r="N1963" t="str">
            <v>Si</v>
          </cell>
          <cell r="O1963" t="str">
            <v>Contrato Prestación de Servicios Apoyo a la Gestión</v>
          </cell>
          <cell r="P1963">
            <v>45419</v>
          </cell>
          <cell r="Q1963">
            <v>45422</v>
          </cell>
          <cell r="R1963">
            <v>45657</v>
          </cell>
          <cell r="S1963">
            <v>232</v>
          </cell>
          <cell r="T1963" t="str">
            <v>En Ejecución</v>
          </cell>
          <cell r="U1963" t="str">
            <v>SILVIA OSPINA HENAO</v>
          </cell>
          <cell r="X1963" t="str">
            <v>SILVIA OSPINA HENAO</v>
          </cell>
          <cell r="Z1963" t="str">
            <v>Inversión</v>
          </cell>
          <cell r="AA1963">
            <v>2020110010158</v>
          </cell>
          <cell r="AC1963" t="str">
            <v>O23011601210000007614</v>
          </cell>
          <cell r="AF1963">
            <v>46000000</v>
          </cell>
          <cell r="AI1963" t="str">
            <v>$ 5.750.000,00</v>
          </cell>
          <cell r="AJ1963" t="str">
            <v>Prestar servicios de apoyo a la gestion al IDARTES - Subdireccion de Equipamientos Culturales, en la produccion tecnica y logistica de la programacion artistica y cultural de los equipamientos, en las etapas de pre montaje, montaje y post montaje de los eventos y actividades definidas por la dependencia.</v>
          </cell>
          <cell r="AK1963" t="str">
            <v>DAVID MEDINA</v>
          </cell>
          <cell r="AL1963">
            <v>1016019606</v>
          </cell>
          <cell r="AM1963" t="str">
            <v>1883-2024</v>
          </cell>
          <cell r="AP1963" t="str">
            <v>SECOP II</v>
          </cell>
          <cell r="AS1963" t="str">
            <v>Falso</v>
          </cell>
          <cell r="AU1963" t="str">
            <v>SI</v>
          </cell>
          <cell r="AV1963" t="str">
            <v>Mayo</v>
          </cell>
          <cell r="AW1963" t="e">
            <v>#N/A</v>
          </cell>
          <cell r="AX1963">
            <v>45657</v>
          </cell>
          <cell r="AY1963" t="str">
            <v>#REF!</v>
          </cell>
          <cell r="AZ1963" t="str">
            <v>CO1.PCCNTR.6289941</v>
          </cell>
        </row>
        <row r="1964">
          <cell r="D1964" t="str">
            <v>1893-2024</v>
          </cell>
          <cell r="E1964" t="str">
            <v>SILVIA OSPINA HENAO</v>
          </cell>
          <cell r="F1964" t="str">
            <v>Subdirección de Equipamientos Culturales</v>
          </cell>
          <cell r="I1964" t="str">
            <v>Contratación Directa</v>
          </cell>
          <cell r="J1964" t="str">
            <v>Contratación directa.</v>
          </cell>
          <cell r="K1964" t="str">
            <v>Prestación de servicios</v>
          </cell>
          <cell r="N1964" t="str">
            <v>Si</v>
          </cell>
          <cell r="O1964" t="str">
            <v>Contrato Prestación de Servicios Apoyo a la Gestión</v>
          </cell>
          <cell r="P1964">
            <v>45419</v>
          </cell>
          <cell r="Q1964">
            <v>45421</v>
          </cell>
          <cell r="R1964">
            <v>45657</v>
          </cell>
          <cell r="S1964">
            <v>233</v>
          </cell>
          <cell r="T1964" t="str">
            <v>En Ejecución</v>
          </cell>
          <cell r="U1964" t="str">
            <v>SILVIA OSPINA HENAO</v>
          </cell>
          <cell r="X1964" t="str">
            <v>SILVIA OSPINA HENAO</v>
          </cell>
          <cell r="Z1964" t="str">
            <v>Inversión</v>
          </cell>
          <cell r="AA1964">
            <v>2020110010158</v>
          </cell>
          <cell r="AC1964" t="str">
            <v>O23011601210000007614</v>
          </cell>
          <cell r="AF1964">
            <v>32000000</v>
          </cell>
          <cell r="AI1964" t="str">
            <v>$ 4.000.000,00</v>
          </cell>
          <cell r="AJ1964"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1964" t="str">
            <v>NESTOR GIOVANNI SANTAMARIA RODRIGUEZ</v>
          </cell>
          <cell r="AL1964">
            <v>79897327</v>
          </cell>
          <cell r="AM1964" t="str">
            <v>1893-2024</v>
          </cell>
          <cell r="AP1964" t="str">
            <v>SECOP II</v>
          </cell>
          <cell r="AS1964" t="str">
            <v>Falso</v>
          </cell>
          <cell r="AU1964" t="str">
            <v>SI</v>
          </cell>
          <cell r="AV1964" t="str">
            <v>Mayo</v>
          </cell>
          <cell r="AW1964" t="e">
            <v>#N/A</v>
          </cell>
          <cell r="AX1964">
            <v>45657</v>
          </cell>
          <cell r="AY1964" t="str">
            <v>#REF!</v>
          </cell>
          <cell r="AZ1964" t="str">
            <v>CO1.PCCNTR.6297840</v>
          </cell>
        </row>
        <row r="1965">
          <cell r="D1965" t="str">
            <v>1894-2024</v>
          </cell>
          <cell r="E1965" t="str">
            <v>ALBA YANETH REYES SUÁREZ</v>
          </cell>
          <cell r="F1965" t="str">
            <v>Subdirección de Formación Artistica</v>
          </cell>
          <cell r="G1965" t="str">
            <v>Subdirección de Formación Artística</v>
          </cell>
          <cell r="H1965" t="str">
            <v>Programa Crea</v>
          </cell>
          <cell r="I1965" t="str">
            <v>Contratación Directa</v>
          </cell>
          <cell r="J1965" t="str">
            <v>Contratación directa.</v>
          </cell>
          <cell r="K1965" t="str">
            <v>Prestación de servicios</v>
          </cell>
          <cell r="N1965" t="str">
            <v>Si</v>
          </cell>
          <cell r="O1965" t="str">
            <v>Contrato Prestación de Servicios Profesionales</v>
          </cell>
          <cell r="P1965">
            <v>45419</v>
          </cell>
          <cell r="Q1965">
            <v>45422</v>
          </cell>
          <cell r="R1965">
            <v>45458</v>
          </cell>
          <cell r="S1965">
            <v>36</v>
          </cell>
          <cell r="T1965" t="str">
            <v>En Ejecución</v>
          </cell>
          <cell r="U1965" t="str">
            <v>ALBA YANETH REYES SUÁREZ</v>
          </cell>
          <cell r="X1965" t="str">
            <v>ALBA YANETH REYES SUAREZ</v>
          </cell>
          <cell r="Z1965" t="str">
            <v>Inversión</v>
          </cell>
          <cell r="AA1965">
            <v>2020110010061</v>
          </cell>
          <cell r="AC1965" t="str">
            <v>O23011601140000007619</v>
          </cell>
          <cell r="AF1965">
            <v>5398470</v>
          </cell>
          <cell r="AJ1965"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Secretaria de Educación Distrital - SED.</v>
          </cell>
          <cell r="AK1965" t="str">
            <v>DAISY LORENA BELTRÁN JULIO</v>
          </cell>
          <cell r="AL1965">
            <v>1076650328</v>
          </cell>
          <cell r="AM1965" t="str">
            <v>1894-2024</v>
          </cell>
          <cell r="AP1965" t="str">
            <v>SECOP II</v>
          </cell>
          <cell r="AS1965" t="str">
            <v>Falso</v>
          </cell>
          <cell r="AU1965" t="str">
            <v>SI</v>
          </cell>
          <cell r="AV1965" t="str">
            <v>Mayo</v>
          </cell>
          <cell r="AW1965" t="e">
            <v>#N/A</v>
          </cell>
          <cell r="AX1965">
            <v>45458</v>
          </cell>
          <cell r="AY1965" t="str">
            <v>#REF!</v>
          </cell>
          <cell r="AZ1965" t="str">
            <v>CO1.PCCNTR.6295015</v>
          </cell>
        </row>
        <row r="1966">
          <cell r="D1966" t="str">
            <v>1895-2024</v>
          </cell>
          <cell r="E1966" t="str">
            <v>ALBA YANETH REYES SUÁREZ</v>
          </cell>
          <cell r="F1966" t="str">
            <v>Subdirección de Formación Artistica</v>
          </cell>
          <cell r="G1966" t="str">
            <v>Subdirección de Formación Artística</v>
          </cell>
          <cell r="H1966" t="str">
            <v>Programa Crea</v>
          </cell>
          <cell r="I1966" t="str">
            <v>Contratación Directa</v>
          </cell>
          <cell r="J1966" t="str">
            <v>Contratación directa.</v>
          </cell>
          <cell r="K1966" t="str">
            <v>Prestación de servicios</v>
          </cell>
          <cell r="N1966" t="str">
            <v>Si</v>
          </cell>
          <cell r="O1966" t="str">
            <v>Contrato Prestación de Servicios Profesionales</v>
          </cell>
          <cell r="P1966">
            <v>45419</v>
          </cell>
          <cell r="Q1966">
            <v>45422</v>
          </cell>
          <cell r="R1966">
            <v>45626</v>
          </cell>
          <cell r="S1966">
            <v>201</v>
          </cell>
          <cell r="T1966" t="str">
            <v>En Ejecución</v>
          </cell>
          <cell r="U1966" t="str">
            <v>ALBA YANETH REYES SUÁREZ</v>
          </cell>
          <cell r="X1966" t="str">
            <v>ALBA YANETH REYES SUAREZ</v>
          </cell>
          <cell r="Z1966" t="str">
            <v>Inversión</v>
          </cell>
          <cell r="AA1966">
            <v>2020110010061</v>
          </cell>
          <cell r="AC1966" t="str">
            <v>O23011601140000007619</v>
          </cell>
          <cell r="AF1966">
            <v>39011000</v>
          </cell>
          <cell r="AI1966" t="str">
            <v>$ 5.573.000,00</v>
          </cell>
          <cell r="AJ1966"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66" t="str">
            <v>ALVARO GALLEGO VARGAS</v>
          </cell>
          <cell r="AL1966">
            <v>79356548</v>
          </cell>
          <cell r="AM1966" t="str">
            <v>1895-2024</v>
          </cell>
          <cell r="AP1966" t="str">
            <v>SECOP II</v>
          </cell>
          <cell r="AS1966" t="str">
            <v>Falso</v>
          </cell>
          <cell r="AU1966" t="str">
            <v>SI</v>
          </cell>
          <cell r="AV1966" t="str">
            <v>Mayo</v>
          </cell>
          <cell r="AW1966" t="e">
            <v>#N/A</v>
          </cell>
          <cell r="AX1966">
            <v>45626</v>
          </cell>
          <cell r="AY1966" t="str">
            <v>#REF!</v>
          </cell>
          <cell r="AZ1966" t="str">
            <v>CO1.PCCNTR.6294695</v>
          </cell>
        </row>
        <row r="1967">
          <cell r="D1967" t="str">
            <v>1896-2024</v>
          </cell>
          <cell r="E1967" t="str">
            <v>ALBA YANETH REYES SUÁREZ</v>
          </cell>
          <cell r="F1967" t="str">
            <v>Subdirección de Formación Artistica</v>
          </cell>
          <cell r="G1967" t="str">
            <v>Subdirección de Formación Artística</v>
          </cell>
          <cell r="H1967" t="str">
            <v>Programa Crea</v>
          </cell>
          <cell r="I1967" t="str">
            <v>Contratación Directa</v>
          </cell>
          <cell r="J1967" t="str">
            <v>Contratación directa.</v>
          </cell>
          <cell r="K1967" t="str">
            <v>Prestación de servicios</v>
          </cell>
          <cell r="N1967" t="str">
            <v>Si</v>
          </cell>
          <cell r="O1967" t="str">
            <v>Contrato Prestación de Servicios Profesionales</v>
          </cell>
          <cell r="P1967">
            <v>45419</v>
          </cell>
          <cell r="Q1967">
            <v>45422</v>
          </cell>
          <cell r="R1967">
            <v>45626</v>
          </cell>
          <cell r="S1967">
            <v>201</v>
          </cell>
          <cell r="T1967" t="str">
            <v>En Ejecución</v>
          </cell>
          <cell r="U1967" t="str">
            <v>ALBA YANETH REYES SUÁREZ</v>
          </cell>
          <cell r="X1967" t="str">
            <v>ALBA YANETH REYES SUAREZ</v>
          </cell>
          <cell r="Z1967" t="str">
            <v>Inversión</v>
          </cell>
          <cell r="AA1967">
            <v>2020110010061</v>
          </cell>
          <cell r="AC1967" t="str">
            <v>O23011601140000007619</v>
          </cell>
          <cell r="AF1967">
            <v>39011000</v>
          </cell>
          <cell r="AI1967" t="str">
            <v>$ 5.573.000,00</v>
          </cell>
          <cell r="AJ1967"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67" t="str">
            <v>SARY CONSTANZA MURILLO POVEDA</v>
          </cell>
          <cell r="AL1967">
            <v>52529038</v>
          </cell>
          <cell r="AM1967" t="str">
            <v>1896-2024</v>
          </cell>
          <cell r="AP1967" t="str">
            <v>SECOP II</v>
          </cell>
          <cell r="AS1967" t="str">
            <v>Falso</v>
          </cell>
          <cell r="AU1967" t="str">
            <v>SI</v>
          </cell>
          <cell r="AV1967" t="str">
            <v>Mayo</v>
          </cell>
          <cell r="AW1967" t="e">
            <v>#N/A</v>
          </cell>
          <cell r="AX1967">
            <v>45626</v>
          </cell>
          <cell r="AY1967" t="str">
            <v>#REF!</v>
          </cell>
          <cell r="AZ1967" t="str">
            <v>CO1.PCCNTR.6294870</v>
          </cell>
        </row>
        <row r="1968">
          <cell r="D1968" t="str">
            <v>1898-2024</v>
          </cell>
          <cell r="E1968" t="str">
            <v>ALBA YANETH REYES SUÁREZ</v>
          </cell>
          <cell r="F1968" t="str">
            <v>Subdirección de Formación Artistica</v>
          </cell>
          <cell r="G1968" t="str">
            <v>Subdirección de Formación Artística</v>
          </cell>
          <cell r="H1968" t="str">
            <v>Programa Crea</v>
          </cell>
          <cell r="I1968" t="str">
            <v>Contratación Directa</v>
          </cell>
          <cell r="J1968" t="str">
            <v>Contratación directa.</v>
          </cell>
          <cell r="K1968" t="str">
            <v>Prestación de servicios</v>
          </cell>
          <cell r="N1968" t="str">
            <v>Si</v>
          </cell>
          <cell r="O1968" t="str">
            <v>Contrato Prestación de Servicios Profesionales</v>
          </cell>
          <cell r="P1968">
            <v>45419</v>
          </cell>
          <cell r="Q1968">
            <v>45422</v>
          </cell>
          <cell r="R1968">
            <v>45626</v>
          </cell>
          <cell r="S1968">
            <v>201</v>
          </cell>
          <cell r="T1968" t="str">
            <v>Cedido</v>
          </cell>
          <cell r="U1968" t="str">
            <v>ALBA YANETH REYES SUÁREZ</v>
          </cell>
          <cell r="X1968" t="str">
            <v>ALBA YANETH REYES SUAREZ</v>
          </cell>
          <cell r="Z1968" t="str">
            <v>Inversión</v>
          </cell>
          <cell r="AA1968">
            <v>2020110010061</v>
          </cell>
          <cell r="AC1968" t="str">
            <v>O23011601140000007619</v>
          </cell>
          <cell r="AF1968">
            <v>39011000</v>
          </cell>
          <cell r="AI1968" t="str">
            <v>$ 5.573.000,00</v>
          </cell>
          <cell r="AJ1968"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68" t="str">
            <v>Alvaro Javier Herrera Moreno</v>
          </cell>
          <cell r="AL1968">
            <v>7728657</v>
          </cell>
          <cell r="AM1968" t="str">
            <v>1898-2024</v>
          </cell>
          <cell r="AP1968" t="str">
            <v>SECOP II</v>
          </cell>
          <cell r="AS1968" t="str">
            <v>Falso</v>
          </cell>
          <cell r="AU1968" t="str">
            <v>SI</v>
          </cell>
          <cell r="AV1968" t="str">
            <v>Mayo</v>
          </cell>
          <cell r="AW1968" t="e">
            <v>#N/A</v>
          </cell>
          <cell r="AX1968">
            <v>45626</v>
          </cell>
          <cell r="AY1968" t="str">
            <v>#REF!</v>
          </cell>
          <cell r="AZ1968" t="str">
            <v>CO1.PCCNTR.6294893</v>
          </cell>
        </row>
        <row r="1969">
          <cell r="D1969" t="str">
            <v>1899-2024</v>
          </cell>
          <cell r="E1969" t="str">
            <v>ALBA YANETH REYES SUÁREZ</v>
          </cell>
          <cell r="F1969" t="str">
            <v>Subdirección de Formación Artistica</v>
          </cell>
          <cell r="G1969" t="str">
            <v>Subdirección de Formación Artística</v>
          </cell>
          <cell r="H1969" t="str">
            <v>Programa Crea</v>
          </cell>
          <cell r="I1969" t="str">
            <v>Contratación Directa</v>
          </cell>
          <cell r="J1969" t="str">
            <v>Contratación directa.</v>
          </cell>
          <cell r="K1969" t="str">
            <v>Prestación de servicios</v>
          </cell>
          <cell r="N1969" t="str">
            <v>Si</v>
          </cell>
          <cell r="O1969" t="str">
            <v>Contrato Prestación de Servicios Profesionales</v>
          </cell>
          <cell r="P1969">
            <v>45419</v>
          </cell>
          <cell r="Q1969">
            <v>45421</v>
          </cell>
          <cell r="R1969">
            <v>45626</v>
          </cell>
          <cell r="S1969">
            <v>202</v>
          </cell>
          <cell r="T1969" t="str">
            <v>En Ejecución</v>
          </cell>
          <cell r="U1969" t="str">
            <v>ALBA YANETH REYES SUÁREZ</v>
          </cell>
          <cell r="X1969" t="str">
            <v>ALBA YANETH REYES SUAREZ</v>
          </cell>
          <cell r="Z1969" t="str">
            <v>Inversión</v>
          </cell>
          <cell r="AA1969">
            <v>2020110010061</v>
          </cell>
          <cell r="AC1969" t="str">
            <v>O23011601140000007619</v>
          </cell>
          <cell r="AF1969">
            <v>39011000</v>
          </cell>
          <cell r="AI1969" t="str">
            <v>$ 5.573.000,00</v>
          </cell>
          <cell r="AJ1969"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69" t="str">
            <v>KARINA ALEXANDRA ORTEGA VALBUENA</v>
          </cell>
          <cell r="AL1969">
            <v>52910216</v>
          </cell>
          <cell r="AM1969" t="str">
            <v>1899-2024</v>
          </cell>
          <cell r="AP1969" t="str">
            <v>SECOP II</v>
          </cell>
          <cell r="AS1969" t="str">
            <v>Falso</v>
          </cell>
          <cell r="AU1969" t="str">
            <v>SI</v>
          </cell>
          <cell r="AV1969" t="str">
            <v>Mayo</v>
          </cell>
          <cell r="AW1969" t="e">
            <v>#N/A</v>
          </cell>
          <cell r="AX1969">
            <v>45626</v>
          </cell>
          <cell r="AY1969" t="str">
            <v>#REF!</v>
          </cell>
          <cell r="AZ1969" t="str">
            <v>CO1.PCCNTR.6295070</v>
          </cell>
        </row>
        <row r="1970">
          <cell r="D1970" t="str">
            <v>1900-2024</v>
          </cell>
          <cell r="E1970" t="str">
            <v>ALBA YANETH REYES SUÁREZ</v>
          </cell>
          <cell r="F1970" t="str">
            <v>Subdirección de Formación Artistica</v>
          </cell>
          <cell r="G1970" t="str">
            <v>Subdirección de Formación Artística</v>
          </cell>
          <cell r="H1970" t="str">
            <v>Programa Culturas en Común</v>
          </cell>
          <cell r="I1970" t="str">
            <v>Contratación Directa</v>
          </cell>
          <cell r="J1970" t="str">
            <v>Contratación directa.</v>
          </cell>
          <cell r="K1970" t="str">
            <v>Prestación de servicios</v>
          </cell>
          <cell r="N1970" t="str">
            <v>Si</v>
          </cell>
          <cell r="O1970" t="str">
            <v>Contrato Prestación de Servicios Profesionales</v>
          </cell>
          <cell r="P1970">
            <v>45419</v>
          </cell>
          <cell r="Q1970">
            <v>45421</v>
          </cell>
          <cell r="R1970">
            <v>45535</v>
          </cell>
          <cell r="S1970">
            <v>113</v>
          </cell>
          <cell r="T1970" t="str">
            <v>En Ejecución</v>
          </cell>
          <cell r="U1970" t="str">
            <v>ALBA YANETH REYES SUÁREZ</v>
          </cell>
          <cell r="X1970" t="str">
            <v>ALBA YANETH REYES SUAREZ</v>
          </cell>
          <cell r="Z1970" t="str">
            <v>Inversión</v>
          </cell>
          <cell r="AA1970">
            <v>2021110010005</v>
          </cell>
          <cell r="AC1970" t="str">
            <v>O23011601210000007909</v>
          </cell>
          <cell r="AF1970">
            <v>17648572</v>
          </cell>
          <cell r="AJ1970" t="str">
            <v>Prestar servicios profesionales a la Subdirección de Formación Artística del Idartes, en las actividades relacionadas con el apoyo operativo y misional del programa Culturas en Común.</v>
          </cell>
          <cell r="AK1970" t="str">
            <v>Viviana Marcela Gonzalez Avila</v>
          </cell>
          <cell r="AL1970">
            <v>1023898257</v>
          </cell>
          <cell r="AM1970" t="str">
            <v>1900-2024</v>
          </cell>
          <cell r="AP1970" t="str">
            <v>SECOP II</v>
          </cell>
          <cell r="AS1970" t="str">
            <v>Falso</v>
          </cell>
          <cell r="AU1970" t="str">
            <v>SI</v>
          </cell>
          <cell r="AV1970" t="str">
            <v>Mayo</v>
          </cell>
          <cell r="AW1970" t="e">
            <v>#N/A</v>
          </cell>
          <cell r="AX1970">
            <v>45535</v>
          </cell>
          <cell r="AY1970" t="str">
            <v>#REF!</v>
          </cell>
          <cell r="AZ1970" t="str">
            <v>CO1.PCCNTR.6296211</v>
          </cell>
        </row>
        <row r="1971">
          <cell r="D1971" t="str">
            <v>1901-2024</v>
          </cell>
          <cell r="E1971" t="str">
            <v>ALBA YANETH REYES SUÁREZ</v>
          </cell>
          <cell r="F1971" t="str">
            <v>Subdirección de Formación Artistica</v>
          </cell>
          <cell r="G1971" t="str">
            <v>Subdirección de Formación Artística</v>
          </cell>
          <cell r="H1971" t="str">
            <v>Programa Crea</v>
          </cell>
          <cell r="I1971" t="str">
            <v>Contratación Directa</v>
          </cell>
          <cell r="J1971" t="str">
            <v>Contratación directa.</v>
          </cell>
          <cell r="K1971" t="str">
            <v>Prestación de servicios</v>
          </cell>
          <cell r="N1971" t="str">
            <v>Si</v>
          </cell>
          <cell r="O1971" t="str">
            <v>Contrato Prestación de Servicios Profesionales</v>
          </cell>
          <cell r="P1971">
            <v>45419</v>
          </cell>
          <cell r="Q1971">
            <v>45421</v>
          </cell>
          <cell r="R1971">
            <v>45626</v>
          </cell>
          <cell r="S1971">
            <v>202</v>
          </cell>
          <cell r="T1971" t="str">
            <v>En Ejecución</v>
          </cell>
          <cell r="U1971" t="str">
            <v>ALBA YANETH REYES SUÁREZ</v>
          </cell>
          <cell r="X1971" t="str">
            <v>ALBA YANETH REYES SUAREZ</v>
          </cell>
          <cell r="Z1971" t="str">
            <v>Inversión</v>
          </cell>
          <cell r="AA1971">
            <v>2020110010061</v>
          </cell>
          <cell r="AC1971" t="str">
            <v>O23011601140000007619</v>
          </cell>
          <cell r="AF1971">
            <v>39011000</v>
          </cell>
          <cell r="AI1971" t="str">
            <v>$ 5.573.000,00</v>
          </cell>
          <cell r="AJ1971"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71" t="str">
            <v>Claudia Aracely Avila Morales</v>
          </cell>
          <cell r="AL1971">
            <v>1026267911</v>
          </cell>
          <cell r="AM1971" t="str">
            <v>1901-2024</v>
          </cell>
          <cell r="AP1971" t="str">
            <v>SECOP II</v>
          </cell>
          <cell r="AS1971" t="str">
            <v>Falso</v>
          </cell>
          <cell r="AU1971" t="str">
            <v>SI</v>
          </cell>
          <cell r="AV1971" t="str">
            <v>Mayo</v>
          </cell>
          <cell r="AW1971" t="e">
            <v>#N/A</v>
          </cell>
          <cell r="AX1971">
            <v>45626</v>
          </cell>
          <cell r="AY1971" t="str">
            <v>#REF!</v>
          </cell>
          <cell r="AZ1971" t="str">
            <v>CO1.PCCNTR.6296606</v>
          </cell>
        </row>
        <row r="1972">
          <cell r="D1972" t="str">
            <v>1902-2024</v>
          </cell>
          <cell r="E1972" t="str">
            <v>SILVIA OSPINA HENAO</v>
          </cell>
          <cell r="F1972" t="str">
            <v>Subdirección de Equipamientos Culturales</v>
          </cell>
          <cell r="I1972" t="str">
            <v>Contratación Directa</v>
          </cell>
          <cell r="J1972" t="str">
            <v>Contratación directa.</v>
          </cell>
          <cell r="K1972" t="str">
            <v>Prestación de servicios</v>
          </cell>
          <cell r="N1972" t="str">
            <v>Si</v>
          </cell>
          <cell r="O1972" t="str">
            <v>Contrato Prestación de Servicios Profesionales</v>
          </cell>
          <cell r="P1972">
            <v>45419</v>
          </cell>
          <cell r="Q1972">
            <v>45420</v>
          </cell>
          <cell r="R1972">
            <v>45688</v>
          </cell>
          <cell r="S1972">
            <v>264</v>
          </cell>
          <cell r="T1972" t="str">
            <v>En Ejecución</v>
          </cell>
          <cell r="U1972" t="str">
            <v>SILVIA OSPINA HENAO</v>
          </cell>
          <cell r="X1972" t="str">
            <v>SILVIA OSPINA HENAO</v>
          </cell>
          <cell r="Z1972" t="str">
            <v>Inversión</v>
          </cell>
          <cell r="AA1972">
            <v>2020110010158</v>
          </cell>
          <cell r="AC1972" t="str">
            <v>O23011601210000007614</v>
          </cell>
          <cell r="AF1972">
            <v>78600000</v>
          </cell>
          <cell r="AI1972" t="str">
            <v>$ 9.000.000,00</v>
          </cell>
          <cell r="AJ1972" t="str">
            <v>Prestar servicios profesionales al IDARTES - Subdirección de Equipamientos Culturales, en el desarrollo de actividades orientadas al fortalecimiento de los procesos de planeación, seguimiento, control y ejecución de los proyectos de inversión a cargo de la dependencia.</v>
          </cell>
          <cell r="AK1972" t="str">
            <v>DANIELA PINILLA BOCANEGRA</v>
          </cell>
          <cell r="AL1972">
            <v>1013648775</v>
          </cell>
          <cell r="AM1972" t="str">
            <v>1902-2024</v>
          </cell>
          <cell r="AP1972" t="str">
            <v>SECOP II</v>
          </cell>
          <cell r="AS1972" t="str">
            <v>Falso</v>
          </cell>
          <cell r="AU1972" t="str">
            <v>SI</v>
          </cell>
          <cell r="AV1972" t="str">
            <v>Mayo</v>
          </cell>
          <cell r="AW1972" t="e">
            <v>#N/A</v>
          </cell>
          <cell r="AX1972">
            <v>45688</v>
          </cell>
          <cell r="AY1972" t="str">
            <v>#REF!</v>
          </cell>
          <cell r="AZ1972" t="str">
            <v>CO1.PCCNTR.6298640</v>
          </cell>
        </row>
        <row r="1973">
          <cell r="D1973" t="str">
            <v>1904-2024</v>
          </cell>
          <cell r="E1973" t="str">
            <v>LINA MARIA GAVIRIA HURTADO</v>
          </cell>
          <cell r="F1973" t="str">
            <v>Subdirección de las Artes</v>
          </cell>
          <cell r="I1973" t="str">
            <v>Contratación Directa</v>
          </cell>
          <cell r="J1973" t="str">
            <v>Contratación directa.</v>
          </cell>
          <cell r="K1973" t="str">
            <v>Prestación de servicios</v>
          </cell>
          <cell r="N1973" t="str">
            <v>Si</v>
          </cell>
          <cell r="O1973" t="str">
            <v>Contrato Prestación de Servicios Profesionales</v>
          </cell>
          <cell r="P1973">
            <v>45419</v>
          </cell>
          <cell r="Q1973">
            <v>45422</v>
          </cell>
          <cell r="R1973">
            <v>45657</v>
          </cell>
          <cell r="S1973">
            <v>232</v>
          </cell>
          <cell r="T1973" t="str">
            <v>En Ejecución</v>
          </cell>
          <cell r="U1973" t="str">
            <v>LINA MARIA GAVIRIA HURTADO</v>
          </cell>
          <cell r="X1973" t="str">
            <v>RICARDO ALFONSO CANTOR BOSSA</v>
          </cell>
          <cell r="Z1973" t="str">
            <v>Inversión</v>
          </cell>
          <cell r="AA1973">
            <v>2020110010063</v>
          </cell>
          <cell r="AC1973" t="str">
            <v>O23011601210000007585</v>
          </cell>
          <cell r="AF1973">
            <v>45785333</v>
          </cell>
          <cell r="AI1973" t="str">
            <v>$ 5.972.000,00</v>
          </cell>
          <cell r="AJ1973" t="str">
            <v>Prestar servicios profesionales al Idartes - Subdireccion de las Artes - Gerencia de Artes Audiovisuales, en coordinar e implementar estrategias de apropiacion de las artes audiovisuales para desarrollo de audiencias y participantes de programas especificos en los distintos espacios de la Cinemateca de Bogota.</v>
          </cell>
          <cell r="AK1973" t="str">
            <v>Andrea Said Camargo</v>
          </cell>
          <cell r="AL1973">
            <v>52414952</v>
          </cell>
          <cell r="AM1973" t="str">
            <v>1904-2024</v>
          </cell>
          <cell r="AP1973" t="str">
            <v>SECOP II</v>
          </cell>
          <cell r="AS1973" t="str">
            <v>Falso</v>
          </cell>
          <cell r="AU1973" t="str">
            <v>SI</v>
          </cell>
          <cell r="AV1973" t="str">
            <v>Mayo</v>
          </cell>
          <cell r="AW1973" t="e">
            <v>#N/A</v>
          </cell>
          <cell r="AX1973">
            <v>45657</v>
          </cell>
          <cell r="AY1973" t="str">
            <v>#REF!</v>
          </cell>
          <cell r="AZ1973" t="str">
            <v>CO1.PCCNTR.6297611</v>
          </cell>
        </row>
        <row r="1974">
          <cell r="D1974" t="str">
            <v>1905-2024</v>
          </cell>
          <cell r="E1974" t="str">
            <v>LINA MARIA GAVIRIA HURTADO</v>
          </cell>
          <cell r="F1974" t="str">
            <v>Subdirección de las Artes</v>
          </cell>
          <cell r="I1974" t="str">
            <v>Contratación Directa</v>
          </cell>
          <cell r="J1974" t="str">
            <v>Contratación directa.</v>
          </cell>
          <cell r="K1974" t="str">
            <v>Prestación de servicios</v>
          </cell>
          <cell r="N1974" t="str">
            <v>Si</v>
          </cell>
          <cell r="O1974" t="str">
            <v>Contrato Prestación de Servicios Profesionales</v>
          </cell>
          <cell r="P1974">
            <v>45419</v>
          </cell>
          <cell r="Q1974">
            <v>45422</v>
          </cell>
          <cell r="R1974">
            <v>45695</v>
          </cell>
          <cell r="S1974">
            <v>268</v>
          </cell>
          <cell r="T1974" t="str">
            <v>En Ejecución</v>
          </cell>
          <cell r="U1974" t="str">
            <v>LINA MARIA GAVIRIA HURTADO</v>
          </cell>
          <cell r="X1974" t="str">
            <v>RICARDO ALFONSO CANTOR BOSSA</v>
          </cell>
          <cell r="Z1974" t="str">
            <v>Inversión</v>
          </cell>
          <cell r="AA1974">
            <v>2020110010063</v>
          </cell>
          <cell r="AC1974" t="str">
            <v>O23011601210000007585</v>
          </cell>
          <cell r="AF1974">
            <v>53150800</v>
          </cell>
          <cell r="AI1974" t="str">
            <v>$ 5.972.000,00</v>
          </cell>
          <cell r="AJ1974" t="str">
            <v>Prestar servicios profesionales al Idartes - Subdireccion de las Artes - Gerencia de Artes Audiovisuales, en acciones de estructuracion, elaboracion y circulacion de contenidos de reconocimiento de las artes audiovisuales producidos por la dependencia y/o en alianza con terceros, conforme a los lineamientos dados por la supervision.</v>
          </cell>
          <cell r="AK1974" t="str">
            <v>CATALINA POSADA PACHECO</v>
          </cell>
          <cell r="AL1974">
            <v>43876129</v>
          </cell>
          <cell r="AM1974" t="str">
            <v>1905-2024</v>
          </cell>
          <cell r="AP1974" t="str">
            <v>SECOP II</v>
          </cell>
          <cell r="AS1974" t="str">
            <v>Falso</v>
          </cell>
          <cell r="AU1974" t="str">
            <v>SI</v>
          </cell>
          <cell r="AV1974" t="str">
            <v>Mayo</v>
          </cell>
          <cell r="AW1974" t="e">
            <v>#N/A</v>
          </cell>
          <cell r="AX1974">
            <v>45695</v>
          </cell>
          <cell r="AY1974" t="str">
            <v>#REF!</v>
          </cell>
          <cell r="AZ1974" t="str">
            <v>CO1.PCCNTR.6297332</v>
          </cell>
        </row>
        <row r="1975">
          <cell r="D1975" t="str">
            <v>1911-2024</v>
          </cell>
          <cell r="E1975" t="str">
            <v>ALBA YANETH REYES SUÁREZ</v>
          </cell>
          <cell r="F1975" t="str">
            <v>Subdirección de Formación Artistica</v>
          </cell>
          <cell r="G1975" t="str">
            <v>Subdirección de Formación Artística</v>
          </cell>
          <cell r="H1975" t="str">
            <v>Programa Nidos</v>
          </cell>
          <cell r="I1975" t="str">
            <v>Contratación Directa</v>
          </cell>
          <cell r="J1975" t="str">
            <v>Contratación directa.</v>
          </cell>
          <cell r="K1975" t="str">
            <v>Prestación de servicios</v>
          </cell>
          <cell r="N1975" t="str">
            <v>Si</v>
          </cell>
          <cell r="O1975" t="str">
            <v>Contrato Prestación de Servicios Profesionales</v>
          </cell>
          <cell r="P1975">
            <v>45419</v>
          </cell>
          <cell r="Q1975">
            <v>45426</v>
          </cell>
          <cell r="R1975">
            <v>45641</v>
          </cell>
          <cell r="S1975">
            <v>212</v>
          </cell>
          <cell r="T1975" t="str">
            <v>En Ejecución</v>
          </cell>
          <cell r="U1975" t="str">
            <v>ALBA YANETH REYES SUÁREZ</v>
          </cell>
          <cell r="X1975" t="str">
            <v>ALBA YANETH REYES SUAREZ</v>
          </cell>
          <cell r="Z1975" t="str">
            <v>Inversión</v>
          </cell>
          <cell r="AA1975">
            <v>2020110010209</v>
          </cell>
          <cell r="AC1975" t="str">
            <v>O23011601120000007617</v>
          </cell>
          <cell r="AF1975">
            <v>26462500</v>
          </cell>
          <cell r="AI1975" t="str">
            <v>$ 3.625.000,00</v>
          </cell>
          <cell r="AJ1975" t="str">
            <v>Prestar servicios profesionales al IDARTES - Subdirección de Formación Artística, en las acciones de mantenimiento y renovación de espacios físicos, y construcción de elementos requeridos para las acciones del Programa Nidos.</v>
          </cell>
          <cell r="AK1975" t="str">
            <v>Jhon Alexander Rodriguez</v>
          </cell>
          <cell r="AL1975">
            <v>1024489478</v>
          </cell>
          <cell r="AM1975" t="str">
            <v>1911-2024</v>
          </cell>
          <cell r="AP1975" t="str">
            <v>SECOP II</v>
          </cell>
          <cell r="AS1975" t="str">
            <v>Falso</v>
          </cell>
          <cell r="AU1975" t="str">
            <v>SI</v>
          </cell>
          <cell r="AV1975" t="str">
            <v>Mayo</v>
          </cell>
          <cell r="AW1975" t="e">
            <v>#N/A</v>
          </cell>
          <cell r="AX1975">
            <v>45641</v>
          </cell>
          <cell r="AY1975" t="str">
            <v>#REF!</v>
          </cell>
          <cell r="AZ1975" t="str">
            <v>CO1.PCCNTR.6299234</v>
          </cell>
        </row>
        <row r="1976">
          <cell r="D1976" t="str">
            <v>1913-2024</v>
          </cell>
          <cell r="E1976" t="str">
            <v>ALBA YANETH REYES SUÁREZ</v>
          </cell>
          <cell r="F1976" t="str">
            <v>Subdirección de Formación Artistica</v>
          </cell>
          <cell r="G1976" t="str">
            <v>Subdirección de Formación Artística</v>
          </cell>
          <cell r="I1976" t="str">
            <v>Contratación Directa</v>
          </cell>
          <cell r="J1976" t="str">
            <v>Contratación directa.</v>
          </cell>
          <cell r="K1976" t="str">
            <v>Prestación de servicios</v>
          </cell>
          <cell r="N1976" t="str">
            <v>Si</v>
          </cell>
          <cell r="O1976" t="str">
            <v>Contrato Prestación de Servicios Apoyo a la Gestión</v>
          </cell>
          <cell r="P1976">
            <v>45419</v>
          </cell>
          <cell r="Q1976">
            <v>45421</v>
          </cell>
          <cell r="R1976">
            <v>45504</v>
          </cell>
          <cell r="S1976">
            <v>83</v>
          </cell>
          <cell r="T1976" t="str">
            <v>En Ejecución</v>
          </cell>
          <cell r="U1976" t="str">
            <v>ALBA YANETH REYES SUÁREZ</v>
          </cell>
          <cell r="X1976" t="str">
            <v>ALBA YANETH REYES SUAREZ</v>
          </cell>
          <cell r="Z1976" t="str">
            <v>Inversión</v>
          </cell>
          <cell r="AA1976">
            <v>2020110010061</v>
          </cell>
          <cell r="AC1976" t="str">
            <v>O23011601140000007619</v>
          </cell>
          <cell r="AF1976">
            <v>12918000</v>
          </cell>
          <cell r="AJ1976" t="str">
            <v>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v>
          </cell>
          <cell r="AK1976" t="str">
            <v>CLAUDIA PATRICIA AVENDAÑO GUTIÉRREZ</v>
          </cell>
          <cell r="AL1976">
            <v>52113159</v>
          </cell>
          <cell r="AM1976" t="str">
            <v>1913-2024</v>
          </cell>
          <cell r="AP1976" t="str">
            <v>SECOP II</v>
          </cell>
          <cell r="AS1976" t="str">
            <v>Falso</v>
          </cell>
          <cell r="AU1976" t="str">
            <v>SI</v>
          </cell>
          <cell r="AV1976" t="str">
            <v>Mayo</v>
          </cell>
          <cell r="AW1976" t="e">
            <v>#N/A</v>
          </cell>
          <cell r="AX1976">
            <v>45504</v>
          </cell>
          <cell r="AY1976" t="str">
            <v>#REF!</v>
          </cell>
          <cell r="AZ1976" t="str">
            <v>CO1.PCCNTR.6299250</v>
          </cell>
        </row>
        <row r="1977">
          <cell r="D1977" t="str">
            <v>1914-2024</v>
          </cell>
          <cell r="E1977" t="str">
            <v>ALBA YANETH REYES SUÁREZ</v>
          </cell>
          <cell r="F1977" t="str">
            <v>Subdirección de Formación Artistica</v>
          </cell>
          <cell r="G1977" t="str">
            <v>Subdirección de Formación Artística</v>
          </cell>
          <cell r="H1977" t="str">
            <v>Programa Crea</v>
          </cell>
          <cell r="I1977" t="str">
            <v>Contratación Directa</v>
          </cell>
          <cell r="J1977" t="str">
            <v>Contratación directa.</v>
          </cell>
          <cell r="K1977" t="str">
            <v>Prestación de servicios</v>
          </cell>
          <cell r="N1977" t="str">
            <v>Si</v>
          </cell>
          <cell r="O1977" t="str">
            <v>Contrato Prestación de Servicios Apoyo a la Gestión</v>
          </cell>
          <cell r="P1977">
            <v>45419</v>
          </cell>
          <cell r="Q1977">
            <v>45420</v>
          </cell>
          <cell r="R1977">
            <v>45639</v>
          </cell>
          <cell r="S1977">
            <v>216</v>
          </cell>
          <cell r="T1977" t="str">
            <v>En Ejecución</v>
          </cell>
          <cell r="U1977" t="str">
            <v>ALBA YANETH REYES SUÁREZ</v>
          </cell>
          <cell r="X1977" t="str">
            <v>ALBA YANETH REYES SUAREZ</v>
          </cell>
          <cell r="Z1977" t="str">
            <v>Inversión</v>
          </cell>
          <cell r="AA1977">
            <v>2020110010061</v>
          </cell>
          <cell r="AC1977" t="str">
            <v>O23011601140000007619</v>
          </cell>
          <cell r="AF1977">
            <v>25607833</v>
          </cell>
          <cell r="AI1977" t="str">
            <v>$ 3.445.000,00</v>
          </cell>
          <cell r="AJ1977"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1977" t="str">
            <v>ADRIANA MARCELA MUNAR CRISTANCHO</v>
          </cell>
          <cell r="AL1977">
            <v>52899417</v>
          </cell>
          <cell r="AM1977" t="str">
            <v>1914-2024</v>
          </cell>
          <cell r="AP1977" t="str">
            <v>SECOP II</v>
          </cell>
          <cell r="AS1977" t="str">
            <v>Falso</v>
          </cell>
          <cell r="AU1977" t="str">
            <v>SI</v>
          </cell>
          <cell r="AV1977" t="str">
            <v>Mayo</v>
          </cell>
          <cell r="AW1977" t="e">
            <v>#N/A</v>
          </cell>
          <cell r="AX1977">
            <v>45639</v>
          </cell>
          <cell r="AY1977" t="str">
            <v>#REF!</v>
          </cell>
          <cell r="AZ1977" t="str">
            <v>CO1.PCCNTR.6299262</v>
          </cell>
        </row>
        <row r="1978">
          <cell r="D1978" t="str">
            <v>1915-2024</v>
          </cell>
          <cell r="E1978" t="str">
            <v>ANDRES FELIPE ALBARRACIN RODRIGUEZ</v>
          </cell>
          <cell r="F1978" t="str">
            <v>Subdirección Administrativa y Financiera</v>
          </cell>
          <cell r="H1978" t="str">
            <v>Oficina Asesora de Planeación y Tecnologias de la Informaciónn</v>
          </cell>
          <cell r="I1978" t="str">
            <v>Contratación Directa</v>
          </cell>
          <cell r="J1978" t="str">
            <v>Contratación directa.</v>
          </cell>
          <cell r="K1978" t="str">
            <v>Prestación de servicios</v>
          </cell>
          <cell r="N1978" t="str">
            <v>Si</v>
          </cell>
          <cell r="O1978" t="str">
            <v>Contrato Prestación de Servicios Apoyo a la Gestión</v>
          </cell>
          <cell r="P1978">
            <v>45419</v>
          </cell>
          <cell r="Q1978">
            <v>45420</v>
          </cell>
          <cell r="R1978">
            <v>45664</v>
          </cell>
          <cell r="S1978">
            <v>240</v>
          </cell>
          <cell r="T1978" t="str">
            <v>En Ejecución</v>
          </cell>
          <cell r="U1978" t="str">
            <v>ANDRES FELIPE ALBARRACIN RODRIGUEZ</v>
          </cell>
          <cell r="X1978" t="str">
            <v>DANIEL SANCHEZ ROJAS</v>
          </cell>
          <cell r="Z1978" t="str">
            <v>Inversión</v>
          </cell>
          <cell r="AA1978">
            <v>2020110010376</v>
          </cell>
          <cell r="AC1978" t="str">
            <v>O23011605560000007902</v>
          </cell>
          <cell r="AF1978">
            <v>19240000</v>
          </cell>
          <cell r="AI1978" t="str">
            <v>$ 2.405.000,00</v>
          </cell>
          <cell r="AJ1978" t="str">
            <v>Prestar servicios de apoyo a la gestión a la oficina asesora de planeación y tecnologías de la información del IDARTES en actividades vinculadas al registro y reporte de novedades de datos en los sistemas de información de la entidad, así como en el soporte técnico contingente de conformidad con los requerimientos y lineamientos dados por la OAPTI.</v>
          </cell>
          <cell r="AK1978" t="str">
            <v>CARLOS ALFONSO GAITÁN TOBAR</v>
          </cell>
          <cell r="AL1978">
            <v>1000019532</v>
          </cell>
          <cell r="AM1978" t="str">
            <v>1915-2024</v>
          </cell>
          <cell r="AP1978" t="str">
            <v>SECOP II</v>
          </cell>
          <cell r="AS1978" t="str">
            <v>Falso</v>
          </cell>
          <cell r="AU1978" t="str">
            <v>SI</v>
          </cell>
          <cell r="AV1978" t="str">
            <v>Mayo</v>
          </cell>
          <cell r="AW1978" t="e">
            <v>#N/A</v>
          </cell>
          <cell r="AX1978">
            <v>45664</v>
          </cell>
          <cell r="AY1978" t="str">
            <v>#REF!</v>
          </cell>
          <cell r="AZ1978" t="str">
            <v>CO1.PCCNTR.6296119</v>
          </cell>
        </row>
        <row r="1979">
          <cell r="D1979" t="str">
            <v>1916-2024</v>
          </cell>
          <cell r="E1979" t="str">
            <v>LINA MARIA GAVIRIA HURTADO</v>
          </cell>
          <cell r="F1979" t="str">
            <v>Subdirección de las Artes</v>
          </cell>
          <cell r="I1979" t="str">
            <v>Contratación Directa</v>
          </cell>
          <cell r="J1979" t="str">
            <v>Contratación directa.</v>
          </cell>
          <cell r="K1979" t="str">
            <v>Prestación de servicios</v>
          </cell>
          <cell r="N1979" t="str">
            <v>Si</v>
          </cell>
          <cell r="O1979" t="str">
            <v>Contrato Prestación de Servicios Apoyo a la Gestión</v>
          </cell>
          <cell r="P1979">
            <v>45419</v>
          </cell>
          <cell r="Q1979">
            <v>45420</v>
          </cell>
          <cell r="R1979">
            <v>45695</v>
          </cell>
          <cell r="S1979">
            <v>270</v>
          </cell>
          <cell r="T1979" t="str">
            <v>En Ejecución</v>
          </cell>
          <cell r="U1979" t="str">
            <v>LINA MARIA GAVIRIA HURTADO</v>
          </cell>
          <cell r="X1979" t="str">
            <v>RICARDO ALFONSO CANTOR BOSSA</v>
          </cell>
          <cell r="Z1979" t="str">
            <v>Inversión</v>
          </cell>
          <cell r="AA1979">
            <v>2020110010063</v>
          </cell>
          <cell r="AC1979" t="str">
            <v>O23011601210000007585</v>
          </cell>
          <cell r="AF1979">
            <v>40397100</v>
          </cell>
          <cell r="AI1979" t="str">
            <v>$ 4.539.000,00</v>
          </cell>
          <cell r="AJ1979" t="str">
            <v>Prestar servicios de apoyo a la gestión al Idartes - Subdirección de las Artes - Gerencia de Artes Audiovisuales, en las actividades de seguimiento, control e inspección de los Permisos Unificados para Filmaciones Audiovisuales PUFA en las filmaciones
 presentadas en el espacio urbano, con las directrices de la Comisión Fílmica de Bogotá.</v>
          </cell>
          <cell r="AK1979" t="str">
            <v>Omar Ricardo Apraez Chaparro</v>
          </cell>
          <cell r="AL1979">
            <v>80777352</v>
          </cell>
          <cell r="AM1979" t="str">
            <v>1916-2024</v>
          </cell>
          <cell r="AP1979" t="str">
            <v>SECOP II</v>
          </cell>
          <cell r="AS1979" t="str">
            <v>Falso</v>
          </cell>
          <cell r="AU1979" t="str">
            <v>SI</v>
          </cell>
          <cell r="AV1979" t="str">
            <v>Mayo</v>
          </cell>
          <cell r="AW1979" t="e">
            <v>#N/A</v>
          </cell>
          <cell r="AX1979">
            <v>45695</v>
          </cell>
          <cell r="AY1979" t="str">
            <v>#REF!</v>
          </cell>
          <cell r="AZ1979" t="str">
            <v>CO1.PCCNTR.6297693</v>
          </cell>
        </row>
        <row r="1980">
          <cell r="D1980" t="str">
            <v>1917-2024</v>
          </cell>
          <cell r="E1980" t="str">
            <v>LINA MARIA GAVIRIA HURTADO</v>
          </cell>
          <cell r="F1980" t="str">
            <v>Subdirección de las Artes</v>
          </cell>
          <cell r="I1980" t="str">
            <v>Contratación Directa</v>
          </cell>
          <cell r="J1980" t="str">
            <v>Contratación directa.</v>
          </cell>
          <cell r="K1980" t="str">
            <v>Prestación de servicios</v>
          </cell>
          <cell r="N1980" t="str">
            <v>Si</v>
          </cell>
          <cell r="O1980" t="str">
            <v>Contrato Prestación de Servicios Apoyo a la Gestión</v>
          </cell>
          <cell r="P1980">
            <v>45419</v>
          </cell>
          <cell r="Q1980">
            <v>45420</v>
          </cell>
          <cell r="R1980">
            <v>45695</v>
          </cell>
          <cell r="S1980">
            <v>270</v>
          </cell>
          <cell r="T1980" t="str">
            <v>En Ejecución</v>
          </cell>
          <cell r="U1980" t="str">
            <v>LINA MARIA GAVIRIA HURTADO</v>
          </cell>
          <cell r="X1980" t="str">
            <v>NATALIA ALEJANDRA LOPEZ PEREZ</v>
          </cell>
          <cell r="Z1980" t="str">
            <v>Inversión</v>
          </cell>
          <cell r="AA1980">
            <v>2020110010063</v>
          </cell>
          <cell r="AC1980" t="str">
            <v>O23011601210000007585</v>
          </cell>
          <cell r="AF1980">
            <v>18574300</v>
          </cell>
          <cell r="AI1980" t="str">
            <v>$ 2.087.000,00</v>
          </cell>
          <cell r="AJ1980"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1980" t="str">
            <v>Wendy Dayanna Castellanos Coca</v>
          </cell>
          <cell r="AL1980">
            <v>1056031690</v>
          </cell>
          <cell r="AM1980" t="str">
            <v>1917-2024</v>
          </cell>
          <cell r="AP1980" t="str">
            <v>SECOP II</v>
          </cell>
          <cell r="AS1980" t="str">
            <v>Falso</v>
          </cell>
          <cell r="AU1980" t="str">
            <v>SI</v>
          </cell>
          <cell r="AV1980" t="str">
            <v>Mayo</v>
          </cell>
          <cell r="AW1980" t="e">
            <v>#N/A</v>
          </cell>
          <cell r="AX1980">
            <v>45695</v>
          </cell>
          <cell r="AY1980" t="str">
            <v>#REF!</v>
          </cell>
          <cell r="AZ1980" t="str">
            <v>CO1.PCCNTR.6298001</v>
          </cell>
        </row>
        <row r="1981">
          <cell r="D1981" t="str">
            <v>1920-2024</v>
          </cell>
          <cell r="E1981" t="str">
            <v>ALBA YANETH REYES SUÁREZ</v>
          </cell>
          <cell r="F1981" t="str">
            <v>Subdirección de Formación Artistica</v>
          </cell>
          <cell r="G1981" t="str">
            <v>Subdirección de Formación Artística</v>
          </cell>
          <cell r="H1981" t="str">
            <v>Programa Crea</v>
          </cell>
          <cell r="I1981" t="str">
            <v>Contratación Directa</v>
          </cell>
          <cell r="J1981" t="str">
            <v>Contratación directa.</v>
          </cell>
          <cell r="K1981" t="str">
            <v>Prestación de servicios</v>
          </cell>
          <cell r="N1981" t="str">
            <v>Si</v>
          </cell>
          <cell r="O1981" t="str">
            <v>Contrato Prestación de Servicios Apoyo a la Gestión</v>
          </cell>
          <cell r="P1981">
            <v>45419</v>
          </cell>
          <cell r="Q1981">
            <v>45420</v>
          </cell>
          <cell r="R1981">
            <v>45639</v>
          </cell>
          <cell r="S1981">
            <v>216</v>
          </cell>
          <cell r="T1981" t="str">
            <v>En Ejecución</v>
          </cell>
          <cell r="U1981" t="str">
            <v>ALBA YANETH REYES SUÁREZ</v>
          </cell>
          <cell r="X1981" t="str">
            <v>ALBA YANETH REYES SUAREZ</v>
          </cell>
          <cell r="Z1981" t="str">
            <v>Inversión</v>
          </cell>
          <cell r="AA1981">
            <v>2020110010061</v>
          </cell>
          <cell r="AC1981" t="str">
            <v>O23011601140000007619</v>
          </cell>
          <cell r="AF1981">
            <v>25607833</v>
          </cell>
          <cell r="AI1981" t="str">
            <v>$ 3.445.000,00</v>
          </cell>
          <cell r="AJ1981"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1981" t="str">
            <v>Danilo Mauricio Gonzalez Muñoz</v>
          </cell>
          <cell r="AL1981">
            <v>1014254815</v>
          </cell>
          <cell r="AM1981" t="str">
            <v>1920-2024</v>
          </cell>
          <cell r="AP1981" t="str">
            <v>SECOP II</v>
          </cell>
          <cell r="AS1981" t="str">
            <v>Falso</v>
          </cell>
          <cell r="AU1981" t="str">
            <v>SI</v>
          </cell>
          <cell r="AV1981" t="str">
            <v>Mayo</v>
          </cell>
          <cell r="AW1981" t="e">
            <v>#N/A</v>
          </cell>
          <cell r="AX1981">
            <v>45639</v>
          </cell>
          <cell r="AY1981" t="str">
            <v>#REF!</v>
          </cell>
          <cell r="AZ1981" t="str">
            <v>CO1.PCCNTR.6298468</v>
          </cell>
        </row>
        <row r="1982">
          <cell r="D1982" t="str">
            <v>1921-2024</v>
          </cell>
          <cell r="E1982" t="str">
            <v>SILVIA OSPINA HENAO</v>
          </cell>
          <cell r="F1982" t="str">
            <v>Subdirección de Equipamientos Culturales</v>
          </cell>
          <cell r="I1982" t="str">
            <v>Contratación Directa</v>
          </cell>
          <cell r="J1982" t="str">
            <v>Contratación directa.</v>
          </cell>
          <cell r="K1982" t="str">
            <v>Prestación de servicios</v>
          </cell>
          <cell r="N1982" t="str">
            <v>Si</v>
          </cell>
          <cell r="O1982" t="str">
            <v>Contrato Prestación de Servicios Profesionales</v>
          </cell>
          <cell r="P1982">
            <v>45419</v>
          </cell>
          <cell r="Q1982">
            <v>45426</v>
          </cell>
          <cell r="R1982">
            <v>45670</v>
          </cell>
          <cell r="S1982">
            <v>240</v>
          </cell>
          <cell r="T1982" t="str">
            <v>En Ejecución</v>
          </cell>
          <cell r="U1982" t="str">
            <v>SILVIA OSPINA HENAO</v>
          </cell>
          <cell r="X1982" t="str">
            <v>SILVIA OSPINA HENAO</v>
          </cell>
          <cell r="Z1982" t="str">
            <v>Inversión</v>
          </cell>
          <cell r="AA1982">
            <v>2020110010158</v>
          </cell>
          <cell r="AC1982" t="str">
            <v>O23011601210000007614</v>
          </cell>
          <cell r="AF1982">
            <v>62475000</v>
          </cell>
          <cell r="AI1982" t="str">
            <v>$ 7.350.000,00</v>
          </cell>
          <cell r="AJ1982" t="str">
            <v>Prestar servicios profesionales al IDARTES Subdirección de Equipamientos Culturales para el apoyo misional de acuerdo con los requerimientos de la Entidad.</v>
          </cell>
          <cell r="AK1982" t="str">
            <v>Daniel Armando Rubiano Rodríguez</v>
          </cell>
          <cell r="AL1982">
            <v>1020722773</v>
          </cell>
          <cell r="AM1982" t="str">
            <v>1921-2024</v>
          </cell>
          <cell r="AP1982" t="str">
            <v>SECOP II</v>
          </cell>
          <cell r="AS1982" t="str">
            <v>Falso</v>
          </cell>
          <cell r="AU1982" t="str">
            <v>SI</v>
          </cell>
          <cell r="AV1982" t="str">
            <v>Mayo</v>
          </cell>
          <cell r="AW1982" t="e">
            <v>#N/A</v>
          </cell>
          <cell r="AX1982">
            <v>45670</v>
          </cell>
          <cell r="AY1982" t="str">
            <v>#REF!</v>
          </cell>
          <cell r="AZ1982" t="str">
            <v>CO1.PCCNTR.6298750</v>
          </cell>
        </row>
        <row r="1983">
          <cell r="D1983" t="str">
            <v>1922-2024</v>
          </cell>
          <cell r="E1983" t="str">
            <v>SILVIA OSPINA HENAO</v>
          </cell>
          <cell r="F1983" t="str">
            <v>Subdirección de Equipamientos Culturales</v>
          </cell>
          <cell r="I1983" t="str">
            <v>Contratación Directa</v>
          </cell>
          <cell r="J1983" t="str">
            <v>Contratación directa.</v>
          </cell>
          <cell r="K1983" t="str">
            <v>Prestación de servicios</v>
          </cell>
          <cell r="N1983" t="str">
            <v>Si</v>
          </cell>
          <cell r="O1983" t="str">
            <v>Contrato Prestación de Servicios Profesionales</v>
          </cell>
          <cell r="P1983">
            <v>45419</v>
          </cell>
          <cell r="Q1983">
            <v>45421</v>
          </cell>
          <cell r="R1983">
            <v>45688</v>
          </cell>
          <cell r="S1983">
            <v>263</v>
          </cell>
          <cell r="T1983" t="str">
            <v>En Ejecución</v>
          </cell>
          <cell r="U1983" t="str">
            <v>SILVIA OSPINA HENAO</v>
          </cell>
          <cell r="X1983" t="str">
            <v>SILVIA OSPINA HENAO</v>
          </cell>
          <cell r="Z1983" t="str">
            <v>Inversión</v>
          </cell>
          <cell r="AA1983">
            <v>2020110010158</v>
          </cell>
          <cell r="AC1983" t="str">
            <v>O23011601210000007614</v>
          </cell>
          <cell r="AF1983">
            <v>66150000</v>
          </cell>
          <cell r="AI1983" t="str">
            <v>$ 7.350.000,00</v>
          </cell>
          <cell r="AJ1983" t="str">
            <v>Prestar servicios profesionales al IDARTES- Subdirección de Equipamientos Culturales en las actividades de formulación, implementación, seguimiento y articulación, de los procesos derivados del proyecto de inversión a cargo de la dependencia.</v>
          </cell>
          <cell r="AK1983" t="str">
            <v>JULIANA RAMIREZ MARTINEZ</v>
          </cell>
          <cell r="AL1983">
            <v>1020744128</v>
          </cell>
          <cell r="AM1983" t="str">
            <v>1922-2024</v>
          </cell>
          <cell r="AP1983" t="str">
            <v>SECOP II</v>
          </cell>
          <cell r="AS1983" t="str">
            <v>Falso</v>
          </cell>
          <cell r="AU1983" t="str">
            <v>SI</v>
          </cell>
          <cell r="AV1983" t="str">
            <v>Mayo</v>
          </cell>
          <cell r="AW1983" t="e">
            <v>#N/A</v>
          </cell>
          <cell r="AX1983">
            <v>45688</v>
          </cell>
          <cell r="AY1983" t="str">
            <v>#REF!</v>
          </cell>
          <cell r="AZ1983" t="str">
            <v>CO1.PCCNTR.6298564</v>
          </cell>
        </row>
        <row r="1984">
          <cell r="D1984" t="str">
            <v>1923-2024</v>
          </cell>
          <cell r="E1984" t="str">
            <v>SILVIA OSPINA HENAO</v>
          </cell>
          <cell r="F1984" t="str">
            <v>Subdirección de Equipamientos Culturales</v>
          </cell>
          <cell r="I1984" t="str">
            <v>Contratación Directa</v>
          </cell>
          <cell r="J1984" t="str">
            <v>Contratación directa.</v>
          </cell>
          <cell r="K1984" t="str">
            <v>Prestación de servicios</v>
          </cell>
          <cell r="N1984" t="str">
            <v>Si</v>
          </cell>
          <cell r="O1984" t="str">
            <v>Contrato Prestación de Servicios Apoyo a la Gestión</v>
          </cell>
          <cell r="P1984">
            <v>45419</v>
          </cell>
          <cell r="Q1984">
            <v>45420</v>
          </cell>
          <cell r="R1984">
            <v>45657</v>
          </cell>
          <cell r="S1984">
            <v>234</v>
          </cell>
          <cell r="T1984" t="str">
            <v>En Ejecución</v>
          </cell>
          <cell r="U1984" t="str">
            <v>SILVIA OSPINA HENAO</v>
          </cell>
          <cell r="X1984" t="str">
            <v>SILVIA OSPINA HENAO</v>
          </cell>
          <cell r="Z1984" t="str">
            <v>Inversión</v>
          </cell>
          <cell r="AA1984">
            <v>2020110010158</v>
          </cell>
          <cell r="AC1984" t="str">
            <v>O23011601210000007614</v>
          </cell>
          <cell r="AF1984">
            <v>35680000</v>
          </cell>
          <cell r="AI1984" t="str">
            <v>$ 4.460.000,00</v>
          </cell>
          <cell r="AJ1984" t="str">
            <v>Prestar servicios de apoyo a la gestión al IDARTES - Subdirección de Equipamientos Culturales, en la producción logística de la programación artística y cultural de los equipamientos, en las etapas de pre montaje, montaje y post montaje de los eventos y actividades definidas por la dependencia.</v>
          </cell>
          <cell r="AK1984" t="str">
            <v>Sara Jimenez Nieto</v>
          </cell>
          <cell r="AL1984">
            <v>1143835530</v>
          </cell>
          <cell r="AM1984" t="str">
            <v>1923-2024</v>
          </cell>
          <cell r="AP1984" t="str">
            <v>SECOP II</v>
          </cell>
          <cell r="AS1984" t="str">
            <v>Falso</v>
          </cell>
          <cell r="AU1984" t="str">
            <v>SI</v>
          </cell>
          <cell r="AV1984" t="str">
            <v>Mayo</v>
          </cell>
          <cell r="AW1984" t="e">
            <v>#N/A</v>
          </cell>
          <cell r="AX1984">
            <v>45657</v>
          </cell>
          <cell r="AY1984" t="str">
            <v>#REF!</v>
          </cell>
          <cell r="AZ1984" t="str">
            <v>CO1.PCCNTR.6299259</v>
          </cell>
        </row>
        <row r="1985">
          <cell r="D1985" t="str">
            <v>1934-2024</v>
          </cell>
          <cell r="E1985" t="str">
            <v>ALBA YANETH REYES SUÁREZ</v>
          </cell>
          <cell r="F1985" t="str">
            <v>Subdirección de Formación Artistica</v>
          </cell>
          <cell r="G1985" t="str">
            <v>Subdirección de Formación Artística</v>
          </cell>
          <cell r="H1985" t="str">
            <v>Programa Crea</v>
          </cell>
          <cell r="I1985" t="str">
            <v>Contratación Directa</v>
          </cell>
          <cell r="J1985" t="str">
            <v>Contratación directa.</v>
          </cell>
          <cell r="K1985" t="str">
            <v>Prestación de servicios</v>
          </cell>
          <cell r="N1985" t="str">
            <v>Si</v>
          </cell>
          <cell r="O1985" t="str">
            <v>Contrato Prestación de Servicios Apoyo a la Gestión</v>
          </cell>
          <cell r="P1985">
            <v>45419</v>
          </cell>
          <cell r="Q1985">
            <v>45421</v>
          </cell>
          <cell r="R1985">
            <v>45504</v>
          </cell>
          <cell r="S1985">
            <v>83</v>
          </cell>
          <cell r="T1985" t="str">
            <v>En Ejecución</v>
          </cell>
          <cell r="U1985" t="str">
            <v>ALBA YANETH REYES SUÁREZ</v>
          </cell>
          <cell r="X1985" t="str">
            <v>ALBA YANETH REYES SUAREZ</v>
          </cell>
          <cell r="Z1985" t="str">
            <v>Inversión</v>
          </cell>
          <cell r="AA1985">
            <v>2020110010061</v>
          </cell>
          <cell r="AC1985" t="str">
            <v>O23011601140000007619</v>
          </cell>
          <cell r="AF1985">
            <v>16719000</v>
          </cell>
          <cell r="AJ1985" t="str">
            <v>Prestar servicios de apoyo a la gestión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1985" t="str">
            <v>Jairo Andrés Vela Tibocha</v>
          </cell>
          <cell r="AL1985">
            <v>1010165156</v>
          </cell>
          <cell r="AM1985" t="str">
            <v>1934-2024</v>
          </cell>
          <cell r="AP1985" t="str">
            <v>SECOP II</v>
          </cell>
          <cell r="AS1985" t="str">
            <v>Falso</v>
          </cell>
          <cell r="AU1985" t="str">
            <v>SI</v>
          </cell>
          <cell r="AV1985" t="str">
            <v>Mayo</v>
          </cell>
          <cell r="AW1985" t="e">
            <v>#N/A</v>
          </cell>
          <cell r="AX1985">
            <v>45504</v>
          </cell>
          <cell r="AY1985" t="str">
            <v>#REF!</v>
          </cell>
          <cell r="AZ1985" t="str">
            <v>CO1.PCCNTR.6301982</v>
          </cell>
        </row>
        <row r="1986">
          <cell r="D1986" t="str">
            <v>1940-2024</v>
          </cell>
          <cell r="E1986" t="str">
            <v>ALBA YANETH REYES SUÁREZ</v>
          </cell>
          <cell r="F1986" t="str">
            <v>Subdirección de Formación Artistica</v>
          </cell>
          <cell r="G1986" t="str">
            <v>Subdirección de Formación Artística</v>
          </cell>
          <cell r="H1986" t="str">
            <v>Programa Crea</v>
          </cell>
          <cell r="I1986" t="str">
            <v>Contratación Directa</v>
          </cell>
          <cell r="J1986" t="str">
            <v>Contratación directa.</v>
          </cell>
          <cell r="K1986" t="str">
            <v>Prestación de servicios</v>
          </cell>
          <cell r="N1986" t="str">
            <v>Si</v>
          </cell>
          <cell r="O1986" t="str">
            <v>Contrato Prestación de Servicios Profesionales</v>
          </cell>
          <cell r="P1986">
            <v>45419</v>
          </cell>
          <cell r="Q1986">
            <v>45421</v>
          </cell>
          <cell r="R1986">
            <v>45504</v>
          </cell>
          <cell r="S1986">
            <v>83</v>
          </cell>
          <cell r="T1986" t="str">
            <v>En Ejecución</v>
          </cell>
          <cell r="U1986" t="str">
            <v>ALBA YANETH REYES SUÁREZ</v>
          </cell>
          <cell r="X1986" t="str">
            <v>ALBA YANETH REYES SUAREZ</v>
          </cell>
          <cell r="Z1986" t="str">
            <v>Inversión</v>
          </cell>
          <cell r="AA1986">
            <v>2020110010061</v>
          </cell>
          <cell r="AC1986" t="str">
            <v>O23011601140000007619</v>
          </cell>
          <cell r="AF1986">
            <v>15351000</v>
          </cell>
          <cell r="AJ1986" t="str">
            <v>PRESTAR LOS SERVICIOS PROFESIONALES AL INSTITUTO DISTRITAL DE LAS ARTES -IDARTES- SUBDIRECCIÓN DE FORMACIÓN ARTÍSTICA, EJECUTANDO LA CREACION Y EDICION DE CONTENIDOS FOTOGRÁFICOS Y AUDIOVISUALES QUE SE DERIVEN DE LOS EVENTOS Y ESTRATEGIAS EJECUTADAS POR EL PROGRAMA CREA, EN LOS DIFERENTES FORMATOS REQUERIDOS POR LA ENTIDAD.</v>
          </cell>
          <cell r="AK1986" t="str">
            <v>Jacobo Bravo</v>
          </cell>
          <cell r="AL1986">
            <v>13067668</v>
          </cell>
          <cell r="AM1986" t="str">
            <v>1940-2024</v>
          </cell>
          <cell r="AP1986" t="str">
            <v>SECOP II</v>
          </cell>
          <cell r="AS1986" t="str">
            <v>Falso</v>
          </cell>
          <cell r="AU1986" t="str">
            <v>SI</v>
          </cell>
          <cell r="AV1986" t="str">
            <v>Mayo</v>
          </cell>
          <cell r="AW1986" t="e">
            <v>#N/A</v>
          </cell>
          <cell r="AX1986">
            <v>45504</v>
          </cell>
          <cell r="AY1986" t="str">
            <v>#REF!</v>
          </cell>
          <cell r="AZ1986" t="str">
            <v>CO1.PCCNTR.6300591</v>
          </cell>
        </row>
        <row r="1987">
          <cell r="D1987" t="str">
            <v>1947-2024</v>
          </cell>
          <cell r="E1987" t="str">
            <v>LINA MARIA GAVIRIA HURTADO</v>
          </cell>
          <cell r="F1987" t="str">
            <v>Subdirección de las Artes</v>
          </cell>
          <cell r="I1987" t="str">
            <v>Contratación Directa</v>
          </cell>
          <cell r="J1987" t="str">
            <v>Contratación directa.</v>
          </cell>
          <cell r="K1987" t="str">
            <v>Prestación de servicios</v>
          </cell>
          <cell r="N1987" t="str">
            <v>No</v>
          </cell>
          <cell r="O1987" t="str">
            <v>N/A</v>
          </cell>
          <cell r="P1987">
            <v>45419</v>
          </cell>
          <cell r="Q1987">
            <v>45420</v>
          </cell>
          <cell r="R1987">
            <v>45473</v>
          </cell>
          <cell r="S1987">
            <v>53</v>
          </cell>
          <cell r="T1987" t="str">
            <v>Terminado</v>
          </cell>
          <cell r="U1987" t="str">
            <v>LINA MARIA GAVIRIA HURTADO</v>
          </cell>
          <cell r="Z1987" t="str">
            <v>Inversión</v>
          </cell>
          <cell r="AA1987">
            <v>2020110010063</v>
          </cell>
          <cell r="AC1987" t="str">
            <v>O23011601210000007585</v>
          </cell>
          <cell r="AF1987">
            <v>50000000</v>
          </cell>
          <cell r="AJ1987" t="str">
            <v>Contratar en calidad de proveedor exclusivo a LAST TOUR AMERICA S.A.S., para el desarrollo y puesta en marcha del encuentro de música e industrias creativas BIME Bogotá 2024 mediante la articulación de acciones necesarias para realizar las actividades en los componentes artístico, de circulación, apropiación, formación y fortalecimiento, conforme a los requerimientos de la entidad.</v>
          </cell>
          <cell r="AK1987" t="str">
            <v>Last Tour America</v>
          </cell>
          <cell r="AL1987">
            <v>901470694</v>
          </cell>
          <cell r="AM1987" t="str">
            <v>IDARTES-CD-002-2024</v>
          </cell>
          <cell r="AP1987" t="str">
            <v>SECOP II</v>
          </cell>
          <cell r="AS1987" t="str">
            <v>Falso</v>
          </cell>
          <cell r="AU1987" t="str">
            <v>SI</v>
          </cell>
          <cell r="AV1987" t="str">
            <v>Mayo</v>
          </cell>
          <cell r="AW1987">
            <v>45473</v>
          </cell>
          <cell r="AX1987">
            <v>45473</v>
          </cell>
          <cell r="AY1987" t="str">
            <v>#REF!</v>
          </cell>
          <cell r="AZ1987" t="str">
            <v>CO1.PCCNTR.6302317</v>
          </cell>
        </row>
        <row r="1988">
          <cell r="D1988" t="str">
            <v>1826-2024</v>
          </cell>
          <cell r="E1988" t="str">
            <v>SILVIA OSPINA HENAO</v>
          </cell>
          <cell r="F1988" t="str">
            <v>Subdirección de Equipamientos Culturales</v>
          </cell>
          <cell r="I1988" t="str">
            <v>Contratación Directa</v>
          </cell>
          <cell r="J1988" t="str">
            <v>Contratación directa.</v>
          </cell>
          <cell r="K1988" t="str">
            <v>Prestación de servicios</v>
          </cell>
          <cell r="N1988" t="str">
            <v>Si</v>
          </cell>
          <cell r="O1988" t="str">
            <v>Contrato Prestación de Servicios Profesionales</v>
          </cell>
          <cell r="P1988">
            <v>45420</v>
          </cell>
          <cell r="Q1988">
            <v>45422</v>
          </cell>
          <cell r="R1988">
            <v>45657</v>
          </cell>
          <cell r="S1988">
            <v>232</v>
          </cell>
          <cell r="T1988" t="str">
            <v>En Ejecución</v>
          </cell>
          <cell r="U1988" t="str">
            <v>SILVIA OSPINA HENAO</v>
          </cell>
          <cell r="X1988" t="str">
            <v>SILVIA OSPINA HENAO</v>
          </cell>
          <cell r="Z1988" t="str">
            <v>Inversión</v>
          </cell>
          <cell r="AA1988">
            <v>2020110010158</v>
          </cell>
          <cell r="AC1988" t="str">
            <v>O23011601210000007614</v>
          </cell>
          <cell r="AF1988">
            <v>36800000</v>
          </cell>
          <cell r="AI1988" t="str">
            <v>$ 4.600.000,00</v>
          </cell>
          <cell r="AJ1988" t="str">
            <v>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misional de enfoque diferencial.</v>
          </cell>
          <cell r="AK1988" t="str">
            <v>Néstor Camilo Prada Gómez</v>
          </cell>
          <cell r="AL1988">
            <v>1122141669</v>
          </cell>
          <cell r="AM1988" t="str">
            <v>1826-2024</v>
          </cell>
          <cell r="AP1988" t="str">
            <v>SECOP II</v>
          </cell>
          <cell r="AS1988" t="str">
            <v>Falso</v>
          </cell>
          <cell r="AU1988" t="str">
            <v>SI</v>
          </cell>
          <cell r="AV1988" t="str">
            <v>Mayo</v>
          </cell>
          <cell r="AW1988" t="e">
            <v>#N/A</v>
          </cell>
          <cell r="AX1988">
            <v>45657</v>
          </cell>
          <cell r="AY1988" t="str">
            <v>#REF!</v>
          </cell>
          <cell r="AZ1988" t="str">
            <v>CO1.PCCNTR.6282690</v>
          </cell>
        </row>
        <row r="1989">
          <cell r="D1989" t="str">
            <v>1857-2024</v>
          </cell>
          <cell r="E1989" t="str">
            <v>ALBA YANETH REYES SUÁREZ</v>
          </cell>
          <cell r="F1989" t="str">
            <v>Subdirección de Formación Artistica</v>
          </cell>
          <cell r="G1989" t="str">
            <v>Subdirección de Formación Artística</v>
          </cell>
          <cell r="H1989" t="str">
            <v>Programa Crea</v>
          </cell>
          <cell r="I1989" t="str">
            <v>Contratación Directa</v>
          </cell>
          <cell r="J1989" t="str">
            <v>Contratación directa.</v>
          </cell>
          <cell r="K1989" t="str">
            <v>Prestación de servicios</v>
          </cell>
          <cell r="N1989" t="str">
            <v>Si</v>
          </cell>
          <cell r="O1989" t="str">
            <v>Contrato Prestación de Servicios Profesionales</v>
          </cell>
          <cell r="P1989">
            <v>45420</v>
          </cell>
          <cell r="Q1989">
            <v>45421</v>
          </cell>
          <cell r="R1989">
            <v>45626</v>
          </cell>
          <cell r="S1989">
            <v>202</v>
          </cell>
          <cell r="T1989" t="str">
            <v>En Ejecución</v>
          </cell>
          <cell r="U1989" t="str">
            <v>ALBA YANETH REYES SUÁREZ</v>
          </cell>
          <cell r="X1989" t="str">
            <v>ALBA YANETH REYES SUAREZ</v>
          </cell>
          <cell r="Z1989" t="str">
            <v>Inversión</v>
          </cell>
          <cell r="AA1989">
            <v>2020110010061</v>
          </cell>
          <cell r="AC1989" t="str">
            <v>O23011601140000007619</v>
          </cell>
          <cell r="AF1989">
            <v>25242000</v>
          </cell>
          <cell r="AI1989" t="str">
            <v>$ 3.606.000,00</v>
          </cell>
          <cell r="AJ1989"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1989" t="str">
            <v>Eider Yardanys Alvarado</v>
          </cell>
          <cell r="AL1989">
            <v>1012380502</v>
          </cell>
          <cell r="AM1989" t="str">
            <v>1857-2024</v>
          </cell>
          <cell r="AP1989" t="str">
            <v>SECOP II</v>
          </cell>
          <cell r="AS1989" t="str">
            <v>Falso</v>
          </cell>
          <cell r="AU1989" t="str">
            <v>SI</v>
          </cell>
          <cell r="AV1989" t="str">
            <v>Mayo</v>
          </cell>
          <cell r="AW1989" t="e">
            <v>#N/A</v>
          </cell>
          <cell r="AX1989">
            <v>45626</v>
          </cell>
          <cell r="AY1989" t="str">
            <v>#REF!</v>
          </cell>
          <cell r="AZ1989" t="str">
            <v>CO1.PCCNTR.6284591</v>
          </cell>
        </row>
        <row r="1990">
          <cell r="D1990" t="str">
            <v>1861-2024</v>
          </cell>
          <cell r="E1990" t="str">
            <v>ALBA YANETH REYES SUÁREZ</v>
          </cell>
          <cell r="F1990" t="str">
            <v>Subdirección de Formación Artistica</v>
          </cell>
          <cell r="G1990" t="str">
            <v>Subdirección de Formación Artística</v>
          </cell>
          <cell r="H1990" t="str">
            <v>Programa Crea</v>
          </cell>
          <cell r="I1990" t="str">
            <v>Contratación Directa</v>
          </cell>
          <cell r="J1990" t="str">
            <v>Contratación directa.</v>
          </cell>
          <cell r="K1990" t="str">
            <v>Prestación de servicios</v>
          </cell>
          <cell r="N1990" t="str">
            <v>Si</v>
          </cell>
          <cell r="O1990" t="str">
            <v>Contrato Prestación de Servicios Profesionales</v>
          </cell>
          <cell r="P1990">
            <v>45420</v>
          </cell>
          <cell r="Q1990">
            <v>45421</v>
          </cell>
          <cell r="R1990">
            <v>45504</v>
          </cell>
          <cell r="S1990">
            <v>83</v>
          </cell>
          <cell r="T1990" t="str">
            <v>En Ejecución</v>
          </cell>
          <cell r="U1990" t="str">
            <v>ALBA YANETH REYES SUÁREZ</v>
          </cell>
          <cell r="X1990" t="str">
            <v>ALBA YANETH REYES SUAREZ</v>
          </cell>
          <cell r="Z1990" t="str">
            <v>Inversión</v>
          </cell>
          <cell r="AA1990">
            <v>2020110010061</v>
          </cell>
          <cell r="AC1990" t="str">
            <v>O23011601140000007619</v>
          </cell>
          <cell r="AF1990">
            <v>16719000</v>
          </cell>
          <cell r="AJ1990"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1990" t="str">
            <v>Diana Camila Cifuentes Garcia</v>
          </cell>
          <cell r="AL1990">
            <v>1019031766</v>
          </cell>
          <cell r="AM1990" t="str">
            <v>1861-2024</v>
          </cell>
          <cell r="AP1990" t="str">
            <v>SECOP II</v>
          </cell>
          <cell r="AS1990" t="str">
            <v>Falso</v>
          </cell>
          <cell r="AU1990" t="str">
            <v>SI</v>
          </cell>
          <cell r="AV1990" t="str">
            <v>Mayo</v>
          </cell>
          <cell r="AW1990" t="e">
            <v>#N/A</v>
          </cell>
          <cell r="AX1990">
            <v>45504</v>
          </cell>
          <cell r="AY1990" t="str">
            <v>#REF!</v>
          </cell>
          <cell r="AZ1990" t="str">
            <v>CO1.PCCNTR.6293458</v>
          </cell>
        </row>
        <row r="1991">
          <cell r="D1991" t="str">
            <v>1867-2024</v>
          </cell>
          <cell r="E1991" t="str">
            <v>SILVIA OSPINA HENAO</v>
          </cell>
          <cell r="F1991" t="str">
            <v>Subdirección de Equipamientos Culturales</v>
          </cell>
          <cell r="I1991" t="str">
            <v>Contratación Directa</v>
          </cell>
          <cell r="J1991" t="str">
            <v>Contratación directa.</v>
          </cell>
          <cell r="K1991" t="str">
            <v>Prestación de servicios</v>
          </cell>
          <cell r="N1991" t="str">
            <v>Si</v>
          </cell>
          <cell r="O1991" t="str">
            <v>Contrato Prestación de Servicios Apoyo a la Gestión</v>
          </cell>
          <cell r="P1991">
            <v>45420</v>
          </cell>
          <cell r="Q1991">
            <v>45421</v>
          </cell>
          <cell r="R1991">
            <v>45657</v>
          </cell>
          <cell r="S1991">
            <v>233</v>
          </cell>
          <cell r="T1991" t="str">
            <v>En Ejecución</v>
          </cell>
          <cell r="U1991" t="str">
            <v>SILVIA OSPINA HENAO</v>
          </cell>
          <cell r="X1991" t="str">
            <v>SILVIA OSPINA HENAO</v>
          </cell>
          <cell r="Z1991" t="str">
            <v>Inversión</v>
          </cell>
          <cell r="AA1991">
            <v>2020110010158</v>
          </cell>
          <cell r="AC1991" t="str">
            <v>O23011601210000007614</v>
          </cell>
          <cell r="AF1991">
            <v>24000000</v>
          </cell>
          <cell r="AI1991" t="str">
            <v>$ 3.000.000,00</v>
          </cell>
          <cell r="AJ1991" t="str">
            <v>Prestar servicios de apoyo a la gestión al IDARTES - Subdirección de Equipamientos Culturales, en la gestión administrativa relacionada con la oferta del portafolio de servicios del Planetario de Bogotá, de acuerdo con los lineamientos establecidos por la dependencia para la atención de grupos escolares, empresariales o de turismo dentro o fuera del equipamiento.</v>
          </cell>
          <cell r="AK1991" t="str">
            <v>David Narvaez</v>
          </cell>
          <cell r="AL1991">
            <v>1024489822</v>
          </cell>
          <cell r="AM1991" t="str">
            <v>1867-2024</v>
          </cell>
          <cell r="AP1991" t="str">
            <v>SECOP II</v>
          </cell>
          <cell r="AS1991" t="str">
            <v>Falso</v>
          </cell>
          <cell r="AU1991" t="str">
            <v>SI</v>
          </cell>
          <cell r="AV1991" t="str">
            <v>Mayo</v>
          </cell>
          <cell r="AW1991" t="e">
            <v>#N/A</v>
          </cell>
          <cell r="AX1991">
            <v>45657</v>
          </cell>
          <cell r="AY1991" t="str">
            <v>#REF!</v>
          </cell>
          <cell r="AZ1991" t="str">
            <v>CO1.PCCNTR.6292156</v>
          </cell>
        </row>
        <row r="1992">
          <cell r="D1992" t="str">
            <v>1871-2024</v>
          </cell>
          <cell r="E1992" t="str">
            <v>ALBA YANETH REYES SUÁREZ</v>
          </cell>
          <cell r="F1992" t="str">
            <v>Subdirección de Formación Artistica</v>
          </cell>
          <cell r="G1992" t="str">
            <v>Subdirección de Formación Artística</v>
          </cell>
          <cell r="H1992" t="str">
            <v>Programa Nidos</v>
          </cell>
          <cell r="I1992" t="str">
            <v>Contratación Directa</v>
          </cell>
          <cell r="J1992" t="str">
            <v>Contratación directa.</v>
          </cell>
          <cell r="K1992" t="str">
            <v>Prestación de servicios</v>
          </cell>
          <cell r="N1992" t="str">
            <v>Si</v>
          </cell>
          <cell r="O1992" t="str">
            <v>Contrato Prestación de Servicios Profesionales</v>
          </cell>
          <cell r="P1992">
            <v>45420</v>
          </cell>
          <cell r="Q1992">
            <v>45421</v>
          </cell>
          <cell r="R1992">
            <v>45687</v>
          </cell>
          <cell r="S1992">
            <v>262</v>
          </cell>
          <cell r="T1992" t="str">
            <v>En Ejecución</v>
          </cell>
          <cell r="U1992" t="str">
            <v>ALBA YANETH REYES SUÁREZ</v>
          </cell>
          <cell r="X1992" t="str">
            <v>ALBA YANETH REYES SUAREZ</v>
          </cell>
          <cell r="Z1992" t="str">
            <v>Inversión</v>
          </cell>
          <cell r="AA1992">
            <v>2020110010209</v>
          </cell>
          <cell r="AC1992" t="str">
            <v>O23011601120000007617</v>
          </cell>
          <cell r="AF1992">
            <v>44797867</v>
          </cell>
          <cell r="AI1992" t="str">
            <v>$ 5.312.000,00</v>
          </cell>
          <cell r="AJ1992" t="str">
            <v>Prestar servicios profesionales al Instituto Distrital de las Artes - IDARTES - Subdirección de formación artística en las acciones relacionadas con trámites administrativos y financieros del Programa NIDOS.</v>
          </cell>
          <cell r="AK1992" t="str">
            <v>Yuly Paola Cadena Zambrano</v>
          </cell>
          <cell r="AL1992">
            <v>1032370671</v>
          </cell>
          <cell r="AM1992" t="str">
            <v>1871-2024</v>
          </cell>
          <cell r="AP1992" t="str">
            <v>SECOP II</v>
          </cell>
          <cell r="AS1992" t="str">
            <v>Falso</v>
          </cell>
          <cell r="AU1992" t="str">
            <v>SI</v>
          </cell>
          <cell r="AV1992" t="str">
            <v>Mayo</v>
          </cell>
          <cell r="AW1992" t="e">
            <v>#N/A</v>
          </cell>
          <cell r="AX1992">
            <v>45687</v>
          </cell>
          <cell r="AY1992" t="str">
            <v>#REF!</v>
          </cell>
          <cell r="AZ1992" t="str">
            <v>CO1.PCCNTR.6297601</v>
          </cell>
        </row>
        <row r="1993">
          <cell r="D1993" t="str">
            <v>1875-2024</v>
          </cell>
          <cell r="E1993" t="str">
            <v>SILVIA OSPINA HENAO</v>
          </cell>
          <cell r="F1993" t="str">
            <v>Subdirección de Equipamientos Culturales</v>
          </cell>
          <cell r="I1993" t="str">
            <v>Contratación Directa</v>
          </cell>
          <cell r="J1993" t="str">
            <v>Contratación directa.</v>
          </cell>
          <cell r="K1993" t="str">
            <v>Prestación de servicios</v>
          </cell>
          <cell r="N1993" t="str">
            <v>Si</v>
          </cell>
          <cell r="O1993" t="str">
            <v>Contrato Prestación de Servicios Apoyo a la Gestión</v>
          </cell>
          <cell r="P1993">
            <v>45420</v>
          </cell>
          <cell r="Q1993">
            <v>45428</v>
          </cell>
          <cell r="R1993">
            <v>45478</v>
          </cell>
          <cell r="S1993">
            <v>50</v>
          </cell>
          <cell r="T1993" t="str">
            <v>En Ejecución</v>
          </cell>
          <cell r="U1993" t="str">
            <v>SILVIA OSPINA HENAO</v>
          </cell>
          <cell r="X1993" t="str">
            <v>SILVIA OSPINA HENAO</v>
          </cell>
          <cell r="Z1993" t="str">
            <v>Inversión</v>
          </cell>
          <cell r="AA1993">
            <v>2020110010158</v>
          </cell>
          <cell r="AC1993" t="str">
            <v>O23011601210000007614</v>
          </cell>
          <cell r="AF1993">
            <v>3680000</v>
          </cell>
          <cell r="AJ1993" t="str">
            <v>Prestar servicios de apoyo a la gestión al IDARTES- Subdirección de Equipamientos Culturales, en actividades de gestión documental, acorde con los procesos y procedimientos definidos por la dependencia.</v>
          </cell>
          <cell r="AK1993" t="str">
            <v>Dumar Leonardo Salamanca Barrera</v>
          </cell>
          <cell r="AL1993">
            <v>1001051646</v>
          </cell>
          <cell r="AM1993" t="str">
            <v>1875-2024</v>
          </cell>
          <cell r="AP1993" t="str">
            <v>SECOP II</v>
          </cell>
          <cell r="AS1993" t="str">
            <v>Falso</v>
          </cell>
          <cell r="AU1993" t="str">
            <v>SI</v>
          </cell>
          <cell r="AV1993" t="str">
            <v>Mayo</v>
          </cell>
          <cell r="AW1993" t="e">
            <v>#N/A</v>
          </cell>
          <cell r="AX1993">
            <v>45478</v>
          </cell>
          <cell r="AY1993" t="str">
            <v>#REF!</v>
          </cell>
          <cell r="AZ1993" t="str">
            <v>CO1.PCCNTR.6302113</v>
          </cell>
        </row>
        <row r="1994">
          <cell r="D1994" t="str">
            <v>1884-2024</v>
          </cell>
          <cell r="E1994" t="str">
            <v>ALBA YANETH REYES SUÁREZ</v>
          </cell>
          <cell r="F1994" t="str">
            <v>Subdirección de Formación Artistica</v>
          </cell>
          <cell r="G1994" t="str">
            <v>Subdirección de Formación Artística</v>
          </cell>
          <cell r="H1994" t="str">
            <v>Programa Crea</v>
          </cell>
          <cell r="I1994" t="str">
            <v>Contratación Directa</v>
          </cell>
          <cell r="J1994" t="str">
            <v>Contratación directa.</v>
          </cell>
          <cell r="K1994" t="str">
            <v>Prestación de servicios</v>
          </cell>
          <cell r="N1994" t="str">
            <v>Si</v>
          </cell>
          <cell r="O1994" t="str">
            <v>Contrato Prestación de Servicios Profesionales</v>
          </cell>
          <cell r="P1994">
            <v>45420</v>
          </cell>
          <cell r="Q1994">
            <v>45421</v>
          </cell>
          <cell r="R1994">
            <v>45626</v>
          </cell>
          <cell r="S1994">
            <v>202</v>
          </cell>
          <cell r="T1994" t="str">
            <v>En Ejecución</v>
          </cell>
          <cell r="U1994" t="str">
            <v>ALBA YANETH REYES SUÁREZ</v>
          </cell>
          <cell r="X1994" t="str">
            <v>ALBA YANETH REYES SUAREZ</v>
          </cell>
          <cell r="Z1994" t="str">
            <v>Inversión</v>
          </cell>
          <cell r="AA1994">
            <v>2020110010061</v>
          </cell>
          <cell r="AC1994" t="str">
            <v>O23011601140000007619</v>
          </cell>
          <cell r="AF1994">
            <v>25242000</v>
          </cell>
          <cell r="AI1994" t="str">
            <v>$ 3.606.000,00</v>
          </cell>
          <cell r="AJ1994"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1994" t="str">
            <v>Luis Alexander Soto Rodriguez</v>
          </cell>
          <cell r="AL1994">
            <v>79906752</v>
          </cell>
          <cell r="AM1994" t="str">
            <v>1884-2024</v>
          </cell>
          <cell r="AP1994" t="str">
            <v>SECOP II</v>
          </cell>
          <cell r="AS1994" t="str">
            <v>Falso</v>
          </cell>
          <cell r="AU1994" t="str">
            <v>SI</v>
          </cell>
          <cell r="AV1994" t="str">
            <v>Mayo</v>
          </cell>
          <cell r="AW1994" t="e">
            <v>#N/A</v>
          </cell>
          <cell r="AX1994">
            <v>45626</v>
          </cell>
          <cell r="AY1994" t="str">
            <v>#REF!</v>
          </cell>
          <cell r="AZ1994" t="str">
            <v>CO1.PCCNTR.6292870</v>
          </cell>
        </row>
        <row r="1995">
          <cell r="D1995" t="str">
            <v>1885-2024</v>
          </cell>
          <cell r="E1995" t="str">
            <v>ALBA YANETH REYES SUÁREZ</v>
          </cell>
          <cell r="F1995" t="str">
            <v>Subdirección de Formación Artistica</v>
          </cell>
          <cell r="G1995" t="str">
            <v>Subdirección de Formación Artística</v>
          </cell>
          <cell r="I1995" t="str">
            <v>Contratación Directa</v>
          </cell>
          <cell r="J1995" t="str">
            <v>Contratación directa.</v>
          </cell>
          <cell r="K1995" t="str">
            <v>Prestación de servicios</v>
          </cell>
          <cell r="N1995" t="str">
            <v>Si</v>
          </cell>
          <cell r="O1995" t="str">
            <v>Contrato Prestación de Servicios Apoyo a la Gestión</v>
          </cell>
          <cell r="P1995">
            <v>45420</v>
          </cell>
          <cell r="Q1995">
            <v>45428</v>
          </cell>
          <cell r="R1995">
            <v>45473</v>
          </cell>
          <cell r="S1995">
            <v>45</v>
          </cell>
          <cell r="T1995" t="str">
            <v>En Ejecución</v>
          </cell>
          <cell r="U1995" t="str">
            <v>ALBA YANETH REYES SUÁREZ</v>
          </cell>
          <cell r="X1995" t="str">
            <v>ALBA YANETH REYES SUAREZ</v>
          </cell>
          <cell r="Z1995" t="str">
            <v>Inversión</v>
          </cell>
          <cell r="AA1995">
            <v>2021110010005</v>
          </cell>
          <cell r="AC1995" t="str">
            <v>O23011601210000007909</v>
          </cell>
          <cell r="AF1995">
            <v>7245142</v>
          </cell>
          <cell r="AJ1995"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1995" t="str">
            <v>johann Sebastian</v>
          </cell>
          <cell r="AL1995">
            <v>1010223765</v>
          </cell>
          <cell r="AM1995" t="str">
            <v>1885-2024</v>
          </cell>
          <cell r="AP1995" t="str">
            <v>SECOP II</v>
          </cell>
          <cell r="AS1995" t="str">
            <v>Falso</v>
          </cell>
          <cell r="AU1995" t="str">
            <v>SI</v>
          </cell>
          <cell r="AV1995" t="str">
            <v>Mayo</v>
          </cell>
          <cell r="AW1995" t="e">
            <v>#N/A</v>
          </cell>
          <cell r="AX1995">
            <v>45473</v>
          </cell>
          <cell r="AY1995" t="str">
            <v>#REF!</v>
          </cell>
          <cell r="AZ1995" t="str">
            <v>CO1.PCCNTR.6293068</v>
          </cell>
        </row>
        <row r="1996">
          <cell r="D1996" t="str">
            <v>1903-2024</v>
          </cell>
          <cell r="E1996" t="str">
            <v>ALBA YANETH REYES SUÁREZ</v>
          </cell>
          <cell r="F1996" t="str">
            <v>Subdirección de Formación Artistica</v>
          </cell>
          <cell r="G1996" t="str">
            <v>Subdirección de Formación Artística</v>
          </cell>
          <cell r="H1996" t="str">
            <v>Programa Crea</v>
          </cell>
          <cell r="I1996" t="str">
            <v>Contratación Directa</v>
          </cell>
          <cell r="J1996" t="str">
            <v>Contratación directa.</v>
          </cell>
          <cell r="K1996" t="str">
            <v>Prestación de servicios</v>
          </cell>
          <cell r="N1996" t="str">
            <v>Si</v>
          </cell>
          <cell r="O1996" t="str">
            <v>Contrato Prestación de Servicios Profesionales</v>
          </cell>
          <cell r="P1996">
            <v>45420</v>
          </cell>
          <cell r="Q1996">
            <v>45429</v>
          </cell>
          <cell r="R1996">
            <v>45473</v>
          </cell>
          <cell r="S1996">
            <v>44</v>
          </cell>
          <cell r="T1996" t="str">
            <v>En Ejecución</v>
          </cell>
          <cell r="U1996" t="str">
            <v>ALBA YANETH REYES SUÁREZ</v>
          </cell>
          <cell r="X1996" t="str">
            <v>JORGE EDUARDO MARTINEZ GARCIA</v>
          </cell>
          <cell r="Z1996" t="str">
            <v>Inversión</v>
          </cell>
          <cell r="AA1996">
            <v>2020110010061</v>
          </cell>
          <cell r="AC1996" t="str">
            <v>O23011601140000007619</v>
          </cell>
          <cell r="AF1996">
            <v>4809090</v>
          </cell>
          <cell r="AJ199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1996" t="str">
            <v>Nelson Enrique Moreno Sua</v>
          </cell>
          <cell r="AL1996">
            <v>79830959</v>
          </cell>
          <cell r="AM1996" t="str">
            <v>1903-2024</v>
          </cell>
          <cell r="AP1996" t="str">
            <v>SECOP II</v>
          </cell>
          <cell r="AS1996" t="str">
            <v>Falso</v>
          </cell>
          <cell r="AU1996" t="str">
            <v>SI</v>
          </cell>
          <cell r="AV1996" t="str">
            <v>Mayo</v>
          </cell>
          <cell r="AW1996" t="e">
            <v>#N/A</v>
          </cell>
          <cell r="AX1996">
            <v>45473</v>
          </cell>
          <cell r="AY1996" t="str">
            <v>#REF!</v>
          </cell>
          <cell r="AZ1996" t="str">
            <v>CO1.PCCNTR.6301747</v>
          </cell>
        </row>
        <row r="1997">
          <cell r="D1997" t="str">
            <v>1906-2024</v>
          </cell>
          <cell r="E1997" t="str">
            <v>ALBA YANETH REYES SUÁREZ</v>
          </cell>
          <cell r="F1997" t="str">
            <v>Subdirección de Formación Artistica</v>
          </cell>
          <cell r="G1997" t="str">
            <v>Subdirección de Formación Artística</v>
          </cell>
          <cell r="H1997" t="str">
            <v>Programa Crea</v>
          </cell>
          <cell r="I1997" t="str">
            <v>Contratación Directa</v>
          </cell>
          <cell r="J1997" t="str">
            <v>Contratación directa.</v>
          </cell>
          <cell r="K1997" t="str">
            <v>Prestación de servicios</v>
          </cell>
          <cell r="N1997" t="str">
            <v>Si</v>
          </cell>
          <cell r="O1997" t="str">
            <v>Contrato Prestación de Servicios Profesionales</v>
          </cell>
          <cell r="P1997">
            <v>45420</v>
          </cell>
          <cell r="Q1997">
            <v>45422</v>
          </cell>
          <cell r="R1997">
            <v>45626</v>
          </cell>
          <cell r="S1997">
            <v>201</v>
          </cell>
          <cell r="T1997" t="str">
            <v>En Ejecución</v>
          </cell>
          <cell r="U1997" t="str">
            <v>ALBA YANETH REYES SUÁREZ</v>
          </cell>
          <cell r="X1997" t="str">
            <v>ALBA YANETH REYES SUAREZ</v>
          </cell>
          <cell r="Z1997" t="str">
            <v>Inversión</v>
          </cell>
          <cell r="AA1997">
            <v>2020110010061</v>
          </cell>
          <cell r="AC1997" t="str">
            <v>O23011601140000007619</v>
          </cell>
          <cell r="AF1997">
            <v>39011000</v>
          </cell>
          <cell r="AI1997" t="str">
            <v>$ 5.573.000,00</v>
          </cell>
          <cell r="AJ1997"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1997" t="str">
            <v>DIANA CAROLINA LEON GUERRERO</v>
          </cell>
          <cell r="AL1997">
            <v>1012324545</v>
          </cell>
          <cell r="AM1997" t="str">
            <v>1906-2024</v>
          </cell>
          <cell r="AP1997" t="str">
            <v>SECOP II</v>
          </cell>
          <cell r="AS1997" t="str">
            <v>Falso</v>
          </cell>
          <cell r="AU1997" t="str">
            <v>SI</v>
          </cell>
          <cell r="AV1997" t="str">
            <v>Mayo</v>
          </cell>
          <cell r="AW1997" t="e">
            <v>#N/A</v>
          </cell>
          <cell r="AX1997">
            <v>45626</v>
          </cell>
          <cell r="AY1997" t="str">
            <v>#REF!</v>
          </cell>
          <cell r="AZ1997" t="str">
            <v>CO1.PCCNTR.6301394</v>
          </cell>
        </row>
        <row r="1998">
          <cell r="D1998" t="str">
            <v>1907-2024</v>
          </cell>
          <cell r="E1998" t="str">
            <v>ALBA YANETH REYES SUÁREZ</v>
          </cell>
          <cell r="F1998" t="str">
            <v>Subdirección de Formación Artistica</v>
          </cell>
          <cell r="G1998" t="str">
            <v>Subdirección de Formación Artística</v>
          </cell>
          <cell r="H1998" t="str">
            <v>Programa Crea</v>
          </cell>
          <cell r="I1998" t="str">
            <v>Contratación Directa</v>
          </cell>
          <cell r="J1998" t="str">
            <v>Contratación directa.</v>
          </cell>
          <cell r="K1998" t="str">
            <v>Prestación de servicios</v>
          </cell>
          <cell r="N1998" t="str">
            <v>Si</v>
          </cell>
          <cell r="O1998" t="str">
            <v>Contrato Prestación de Servicios Profesionales</v>
          </cell>
          <cell r="P1998">
            <v>45420</v>
          </cell>
          <cell r="Q1998">
            <v>45422</v>
          </cell>
          <cell r="R1998">
            <v>45626</v>
          </cell>
          <cell r="S1998">
            <v>201</v>
          </cell>
          <cell r="T1998" t="str">
            <v>Cedido</v>
          </cell>
          <cell r="U1998" t="str">
            <v>ALBA YANETH REYES SUÁREZ</v>
          </cell>
          <cell r="X1998" t="str">
            <v>ALBA YANETH REYES SUAREZ</v>
          </cell>
          <cell r="Z1998" t="str">
            <v>Inversión</v>
          </cell>
          <cell r="AA1998">
            <v>2020110010061</v>
          </cell>
          <cell r="AC1998" t="str">
            <v>O23011601140000007619</v>
          </cell>
          <cell r="AF1998">
            <v>25242000</v>
          </cell>
          <cell r="AI1998" t="str">
            <v>$ 3.606.000,00</v>
          </cell>
          <cell r="AJ1998"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1998" t="str">
            <v>LUIS ALEJANDRO LOAIZA ZULUAGA</v>
          </cell>
          <cell r="AL1998">
            <v>79811853</v>
          </cell>
          <cell r="AM1998" t="str">
            <v>1907-2024</v>
          </cell>
          <cell r="AP1998" t="str">
            <v>SECOP II</v>
          </cell>
          <cell r="AS1998" t="str">
            <v>Falso</v>
          </cell>
          <cell r="AU1998" t="str">
            <v>SI</v>
          </cell>
          <cell r="AV1998" t="str">
            <v>Mayo</v>
          </cell>
          <cell r="AW1998" t="e">
            <v>#N/A</v>
          </cell>
          <cell r="AX1998">
            <v>45626</v>
          </cell>
          <cell r="AY1998" t="str">
            <v>#REF!</v>
          </cell>
          <cell r="AZ1998" t="str">
            <v>CO1.PCCNTR.6301901</v>
          </cell>
        </row>
        <row r="1999">
          <cell r="D1999" t="str">
            <v>1908-2024</v>
          </cell>
          <cell r="E1999" t="str">
            <v>ALBA YANETH REYES SUÁREZ</v>
          </cell>
          <cell r="F1999" t="str">
            <v>Subdirección de Formación Artistica</v>
          </cell>
          <cell r="G1999" t="str">
            <v>Subdirección de Formación Artística</v>
          </cell>
          <cell r="H1999" t="str">
            <v>Programa Crea</v>
          </cell>
          <cell r="I1999" t="str">
            <v>Contratación Directa</v>
          </cell>
          <cell r="J1999" t="str">
            <v>Contratación directa.</v>
          </cell>
          <cell r="K1999" t="str">
            <v>Prestación de servicios</v>
          </cell>
          <cell r="N1999" t="str">
            <v>Si</v>
          </cell>
          <cell r="O1999" t="str">
            <v>Contrato Prestación de Servicios Profesionales</v>
          </cell>
          <cell r="P1999">
            <v>45420</v>
          </cell>
          <cell r="Q1999">
            <v>45422</v>
          </cell>
          <cell r="R1999">
            <v>45626</v>
          </cell>
          <cell r="S1999">
            <v>201</v>
          </cell>
          <cell r="T1999" t="str">
            <v>Terminado</v>
          </cell>
          <cell r="U1999" t="str">
            <v>ALBA YANETH REYES SUÁREZ</v>
          </cell>
          <cell r="X1999" t="str">
            <v>ALBA YANETH REYES SUAREZ</v>
          </cell>
          <cell r="Z1999" t="str">
            <v>Inversión</v>
          </cell>
          <cell r="AA1999">
            <v>2020110010061</v>
          </cell>
          <cell r="AC1999" t="str">
            <v>O23011601140000007619</v>
          </cell>
          <cell r="AF1999">
            <v>25242000</v>
          </cell>
          <cell r="AI1999" t="str">
            <v>$ 3.606.000,00</v>
          </cell>
          <cell r="AJ1999"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1999" t="str">
            <v>KATHERINE ULLOA ROMERO</v>
          </cell>
          <cell r="AL1999">
            <v>53136197</v>
          </cell>
          <cell r="AM1999" t="str">
            <v>1908-2024</v>
          </cell>
          <cell r="AP1999" t="str">
            <v>SECOP II</v>
          </cell>
          <cell r="AS1999" t="str">
            <v>Falso</v>
          </cell>
          <cell r="AU1999" t="str">
            <v>SI</v>
          </cell>
          <cell r="AV1999" t="str">
            <v>Mayo</v>
          </cell>
          <cell r="AW1999">
            <v>45597</v>
          </cell>
          <cell r="AX1999">
            <v>45597</v>
          </cell>
          <cell r="AY1999" t="str">
            <v>#REF!</v>
          </cell>
          <cell r="AZ1999" t="str">
            <v>CO1.PCCNTR.6301919</v>
          </cell>
        </row>
        <row r="2000">
          <cell r="D2000" t="str">
            <v>1910-2024</v>
          </cell>
          <cell r="E2000" t="str">
            <v>ALBA YANETH REYES SUÁREZ</v>
          </cell>
          <cell r="F2000" t="str">
            <v>Subdirección de Formación Artistica</v>
          </cell>
          <cell r="G2000" t="str">
            <v>Subdirección de Formación Artística</v>
          </cell>
          <cell r="H2000" t="str">
            <v>Programa Crea</v>
          </cell>
          <cell r="I2000" t="str">
            <v>Contratación Directa</v>
          </cell>
          <cell r="J2000" t="str">
            <v>Contratación directa.</v>
          </cell>
          <cell r="K2000" t="str">
            <v>Prestación de servicios</v>
          </cell>
          <cell r="N2000" t="str">
            <v>Si</v>
          </cell>
          <cell r="O2000" t="str">
            <v>Contrato Prestación de Servicios Profesionales</v>
          </cell>
          <cell r="P2000">
            <v>45420</v>
          </cell>
          <cell r="Q2000">
            <v>45421</v>
          </cell>
          <cell r="R2000">
            <v>45504</v>
          </cell>
          <cell r="S2000">
            <v>83</v>
          </cell>
          <cell r="T2000" t="str">
            <v>Terminado</v>
          </cell>
          <cell r="U2000" t="str">
            <v>ALBA YANETH REYES SUÁREZ</v>
          </cell>
          <cell r="X2000" t="str">
            <v>ALBA YANETH REYES SUAREZ</v>
          </cell>
          <cell r="Z2000" t="str">
            <v>Inversión</v>
          </cell>
          <cell r="AA2000">
            <v>2020110010061</v>
          </cell>
          <cell r="AC2000" t="str">
            <v>O23011601140000007619</v>
          </cell>
          <cell r="AF2000">
            <v>16719000</v>
          </cell>
          <cell r="AJ2000"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000" t="str">
            <v>IVONNE CAROLINA BENÍTEZ SARMIENTO</v>
          </cell>
          <cell r="AL2000">
            <v>1013595690</v>
          </cell>
          <cell r="AM2000" t="str">
            <v>1910-2024</v>
          </cell>
          <cell r="AP2000" t="str">
            <v>SECOP II</v>
          </cell>
          <cell r="AS2000" t="str">
            <v>Falso</v>
          </cell>
          <cell r="AU2000" t="str">
            <v>SI</v>
          </cell>
          <cell r="AV2000" t="str">
            <v>Mayo</v>
          </cell>
          <cell r="AW2000">
            <v>45443</v>
          </cell>
          <cell r="AX2000">
            <v>45443</v>
          </cell>
          <cell r="AY2000" t="str">
            <v>#REF!</v>
          </cell>
          <cell r="AZ2000" t="str">
            <v>CO1.PCCNTR.6301937</v>
          </cell>
        </row>
        <row r="2001">
          <cell r="D2001" t="str">
            <v>1912-2024</v>
          </cell>
          <cell r="E2001" t="str">
            <v>ALBA YANETH REYES SUÁREZ</v>
          </cell>
          <cell r="F2001" t="str">
            <v>Subdirección de Formación Artistica</v>
          </cell>
          <cell r="G2001" t="str">
            <v>Subdirección de Formación Artística</v>
          </cell>
          <cell r="H2001" t="str">
            <v>Programa Crea</v>
          </cell>
          <cell r="I2001" t="str">
            <v>Contratación Directa</v>
          </cell>
          <cell r="J2001" t="str">
            <v>Contratación directa.</v>
          </cell>
          <cell r="K2001" t="str">
            <v>Prestación de servicios</v>
          </cell>
          <cell r="N2001" t="str">
            <v>Si</v>
          </cell>
          <cell r="O2001" t="str">
            <v>Contrato Prestación de Servicios Profesionales</v>
          </cell>
          <cell r="P2001">
            <v>45420</v>
          </cell>
          <cell r="Q2001">
            <v>45420</v>
          </cell>
          <cell r="R2001">
            <v>45458</v>
          </cell>
          <cell r="S2001">
            <v>38</v>
          </cell>
          <cell r="T2001" t="str">
            <v>En Ejecución</v>
          </cell>
          <cell r="U2001" t="str">
            <v>ALBA YANETH REYES SUÁREZ</v>
          </cell>
          <cell r="X2001" t="str">
            <v>ALBA YANETH REYES SUAREZ</v>
          </cell>
          <cell r="Z2001" t="str">
            <v>Inversión</v>
          </cell>
          <cell r="AA2001">
            <v>2020110010061</v>
          </cell>
          <cell r="AC2001" t="str">
            <v>O23011601140000007619</v>
          </cell>
          <cell r="AF2001">
            <v>3606818</v>
          </cell>
          <cell r="AJ2001"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001" t="str">
            <v>daniel alberto nempeque carvajal</v>
          </cell>
          <cell r="AL2001">
            <v>1032461768</v>
          </cell>
          <cell r="AM2001" t="str">
            <v>1912-2024</v>
          </cell>
          <cell r="AP2001" t="str">
            <v>SECOP II</v>
          </cell>
          <cell r="AS2001" t="str">
            <v>Falso</v>
          </cell>
          <cell r="AU2001" t="str">
            <v>SI</v>
          </cell>
          <cell r="AV2001" t="str">
            <v>Mayo</v>
          </cell>
          <cell r="AW2001" t="e">
            <v>#N/A</v>
          </cell>
          <cell r="AX2001">
            <v>45458</v>
          </cell>
          <cell r="AY2001" t="str">
            <v>#REF!</v>
          </cell>
          <cell r="AZ2001" t="str">
            <v>CO1.PCCNTR.6299241</v>
          </cell>
        </row>
        <row r="2002">
          <cell r="D2002" t="str">
            <v>1918-2024</v>
          </cell>
          <cell r="E2002" t="str">
            <v>SILVIA OSPINA HENAO</v>
          </cell>
          <cell r="F2002" t="str">
            <v>Subdirección de Equipamientos Culturales</v>
          </cell>
          <cell r="I2002" t="str">
            <v>Contratación Directa</v>
          </cell>
          <cell r="J2002" t="str">
            <v>Contratación directa.</v>
          </cell>
          <cell r="K2002" t="str">
            <v>Prestación de servicios</v>
          </cell>
          <cell r="N2002" t="str">
            <v>Si</v>
          </cell>
          <cell r="O2002" t="str">
            <v>Contrato Prestación de Servicios Profesionales</v>
          </cell>
          <cell r="P2002">
            <v>45420</v>
          </cell>
          <cell r="Q2002">
            <v>45421</v>
          </cell>
          <cell r="R2002">
            <v>45638</v>
          </cell>
          <cell r="S2002">
            <v>214</v>
          </cell>
          <cell r="T2002" t="str">
            <v>En Ejecución</v>
          </cell>
          <cell r="U2002" t="str">
            <v>SILVIA OSPINA HENAO</v>
          </cell>
          <cell r="X2002" t="str">
            <v>SILVIA OSPINA HENAO</v>
          </cell>
          <cell r="Z2002" t="str">
            <v>Inversión</v>
          </cell>
          <cell r="AA2002">
            <v>2020110010158</v>
          </cell>
          <cell r="AC2002" t="str">
            <v>O23011601210000007614</v>
          </cell>
          <cell r="AF2002">
            <v>33600000</v>
          </cell>
          <cell r="AI2002" t="str">
            <v>$ 4.480.000,00</v>
          </cell>
          <cell r="AJ2002"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2002" t="str">
            <v>Karen Daniela Gómez León</v>
          </cell>
          <cell r="AL2002">
            <v>1013641412</v>
          </cell>
          <cell r="AM2002" t="str">
            <v>1918-2024</v>
          </cell>
          <cell r="AP2002" t="str">
            <v>SECOP II</v>
          </cell>
          <cell r="AS2002" t="str">
            <v>Falso</v>
          </cell>
          <cell r="AU2002" t="str">
            <v>SI</v>
          </cell>
          <cell r="AV2002" t="str">
            <v>Mayo</v>
          </cell>
          <cell r="AW2002" t="e">
            <v>#N/A</v>
          </cell>
          <cell r="AX2002">
            <v>45638</v>
          </cell>
          <cell r="AY2002" t="str">
            <v>#REF!</v>
          </cell>
          <cell r="AZ2002" t="str">
            <v>CO1.PCCNTR.6302228</v>
          </cell>
        </row>
        <row r="2003">
          <cell r="D2003" t="str">
            <v>1919-2024</v>
          </cell>
          <cell r="E2003" t="str">
            <v>LINA MARIA GAVIRIA HURTADO</v>
          </cell>
          <cell r="F2003" t="str">
            <v>Subdirección de las Artes</v>
          </cell>
          <cell r="I2003" t="str">
            <v>Contratación Directa</v>
          </cell>
          <cell r="J2003" t="str">
            <v>Contratación directa.</v>
          </cell>
          <cell r="K2003" t="str">
            <v>Prestación de servicios</v>
          </cell>
          <cell r="N2003" t="str">
            <v>Si</v>
          </cell>
          <cell r="O2003" t="str">
            <v>Contrato Prestación de Servicios Apoyo a la Gestión</v>
          </cell>
          <cell r="P2003">
            <v>45420</v>
          </cell>
          <cell r="Q2003">
            <v>45426</v>
          </cell>
          <cell r="R2003">
            <v>45657</v>
          </cell>
          <cell r="S2003">
            <v>228</v>
          </cell>
          <cell r="T2003" t="str">
            <v>En Ejecución</v>
          </cell>
          <cell r="U2003" t="str">
            <v>LINA MARIA GAVIRIA HURTADO</v>
          </cell>
          <cell r="X2003" t="str">
            <v>NATALIA ALEJANDRA LOPEZ PEREZ</v>
          </cell>
          <cell r="Z2003" t="str">
            <v>Inversión</v>
          </cell>
          <cell r="AA2003">
            <v>2020110010063</v>
          </cell>
          <cell r="AC2003" t="str">
            <v>O23011601210000007585</v>
          </cell>
          <cell r="AF2003">
            <v>16000333</v>
          </cell>
          <cell r="AI2003" t="str">
            <v>$ 2.087.000,00</v>
          </cell>
          <cell r="AJ2003"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2003" t="str">
            <v>Sandra Milena Arevalo Gomez</v>
          </cell>
          <cell r="AL2003">
            <v>1078350479</v>
          </cell>
          <cell r="AM2003" t="str">
            <v>1919-2024</v>
          </cell>
          <cell r="AP2003" t="str">
            <v>SECOP II</v>
          </cell>
          <cell r="AS2003" t="str">
            <v>Falso</v>
          </cell>
          <cell r="AU2003" t="str">
            <v>SI</v>
          </cell>
          <cell r="AV2003" t="str">
            <v>Mayo</v>
          </cell>
          <cell r="AW2003" t="e">
            <v>#N/A</v>
          </cell>
          <cell r="AX2003">
            <v>45657</v>
          </cell>
          <cell r="AY2003" t="str">
            <v>#REF!</v>
          </cell>
          <cell r="AZ2003" t="str">
            <v>CO1.PCCNTR.6302160</v>
          </cell>
        </row>
        <row r="2004">
          <cell r="D2004" t="str">
            <v>1925-2024</v>
          </cell>
          <cell r="E2004" t="str">
            <v>SILVIA OSPINA HENAO</v>
          </cell>
          <cell r="F2004" t="str">
            <v>Subdirección de Equipamientos Culturales</v>
          </cell>
          <cell r="I2004" t="str">
            <v>Contratación Directa</v>
          </cell>
          <cell r="J2004" t="str">
            <v>Contratación directa.</v>
          </cell>
          <cell r="K2004" t="str">
            <v>Prestación de servicios</v>
          </cell>
          <cell r="N2004" t="str">
            <v>Si</v>
          </cell>
          <cell r="O2004" t="str">
            <v>Contrato Prestación de Servicios Apoyo a la Gestión</v>
          </cell>
          <cell r="P2004">
            <v>45420</v>
          </cell>
          <cell r="Q2004">
            <v>45427</v>
          </cell>
          <cell r="R2004">
            <v>45657</v>
          </cell>
          <cell r="S2004">
            <v>227</v>
          </cell>
          <cell r="T2004" t="str">
            <v>En Ejecución</v>
          </cell>
          <cell r="U2004" t="str">
            <v>SILVIA OSPINA HENAO</v>
          </cell>
          <cell r="X2004" t="str">
            <v>SILVIA OSPINA HENAO</v>
          </cell>
          <cell r="Z2004" t="str">
            <v>Inversión</v>
          </cell>
          <cell r="AA2004">
            <v>2020110010158</v>
          </cell>
          <cell r="AC2004" t="str">
            <v>O23011601210000007614</v>
          </cell>
          <cell r="AF2004">
            <v>32000000</v>
          </cell>
          <cell r="AI2004" t="str">
            <v>$ 4.000.000,00</v>
          </cell>
          <cell r="AJ2004" t="str">
            <v>Prestar servicios de apoyo a la gestión al Idartes- Subdirección de Equipamientos Culturales, desde el soporte técnico y logístico en la operación de los sistemas de iluminación en las actividades y eventos programados en los escenarios administrados por el Idartes.</v>
          </cell>
          <cell r="AK2004" t="str">
            <v>Katherine Julieth López Guzmán</v>
          </cell>
          <cell r="AL2004">
            <v>1127597362</v>
          </cell>
          <cell r="AM2004" t="str">
            <v>1925-2024</v>
          </cell>
          <cell r="AP2004" t="str">
            <v>SECOP II</v>
          </cell>
          <cell r="AS2004" t="str">
            <v>Falso</v>
          </cell>
          <cell r="AU2004" t="str">
            <v>SI</v>
          </cell>
          <cell r="AV2004" t="str">
            <v>Mayo</v>
          </cell>
          <cell r="AW2004" t="e">
            <v>#N/A</v>
          </cell>
          <cell r="AX2004">
            <v>45657</v>
          </cell>
          <cell r="AY2004" t="str">
            <v>#REF!</v>
          </cell>
          <cell r="AZ2004" t="str">
            <v>CO1.PCCNTR.6305685</v>
          </cell>
        </row>
        <row r="2005">
          <cell r="D2005" t="str">
            <v>1931-2024</v>
          </cell>
          <cell r="E2005" t="str">
            <v>SILVIA OSPINA HENAO</v>
          </cell>
          <cell r="F2005" t="str">
            <v>Subdirección de Equipamientos Culturales</v>
          </cell>
          <cell r="I2005" t="str">
            <v>Contratación Directa</v>
          </cell>
          <cell r="J2005" t="str">
            <v>Contratación directa.</v>
          </cell>
          <cell r="K2005" t="str">
            <v>Prestación de servicios</v>
          </cell>
          <cell r="N2005" t="str">
            <v>Si</v>
          </cell>
          <cell r="O2005" t="str">
            <v>Contrato Prestación de Servicios Apoyo a la Gestión</v>
          </cell>
          <cell r="P2005">
            <v>45420</v>
          </cell>
          <cell r="Q2005">
            <v>45422</v>
          </cell>
          <cell r="R2005">
            <v>45672</v>
          </cell>
          <cell r="S2005">
            <v>246</v>
          </cell>
          <cell r="T2005" t="str">
            <v>En Ejecución</v>
          </cell>
          <cell r="U2005" t="str">
            <v>SILVIA OSPINA HENAO</v>
          </cell>
          <cell r="X2005" t="str">
            <v>SILVIA OSPINA HENAO</v>
          </cell>
          <cell r="Z2005" t="str">
            <v>Inversión</v>
          </cell>
          <cell r="AA2005">
            <v>2020110010158</v>
          </cell>
          <cell r="AC2005" t="str">
            <v>O23011601210000007614</v>
          </cell>
          <cell r="AF2005">
            <v>19890000</v>
          </cell>
          <cell r="AI2005" t="str">
            <v>$ 2.340.000,00</v>
          </cell>
          <cell r="AJ2005" t="str">
            <v>Prestar servicios de apoyo a la gestión al IDARTES - Subdirección de Equipamientos Culturales, para la atención de públicos implementando el modelo pedagógico del Planetario de Bogotá</v>
          </cell>
          <cell r="AK2005" t="str">
            <v>Daniela Sánchez Soto</v>
          </cell>
          <cell r="AL2005">
            <v>1001183727</v>
          </cell>
          <cell r="AM2005" t="str">
            <v>1931-2024</v>
          </cell>
          <cell r="AP2005" t="str">
            <v>SECOP II</v>
          </cell>
          <cell r="AS2005" t="str">
            <v>Falso</v>
          </cell>
          <cell r="AU2005" t="str">
            <v>SI</v>
          </cell>
          <cell r="AV2005" t="str">
            <v>Mayo</v>
          </cell>
          <cell r="AW2005" t="e">
            <v>#N/A</v>
          </cell>
          <cell r="AX2005">
            <v>45672</v>
          </cell>
          <cell r="AY2005" t="str">
            <v>#REF!</v>
          </cell>
          <cell r="AZ2005" t="str">
            <v>CO1.PCCNTR.6302809</v>
          </cell>
        </row>
        <row r="2006">
          <cell r="D2006" t="str">
            <v>1932-2024</v>
          </cell>
          <cell r="E2006" t="str">
            <v>ALBA YANETH REYES SUÁREZ</v>
          </cell>
          <cell r="F2006" t="str">
            <v>Subdirección de Formación Artistica</v>
          </cell>
          <cell r="G2006" t="str">
            <v>Subdirección de Formación Artística</v>
          </cell>
          <cell r="H2006" t="str">
            <v>Programa Nidos</v>
          </cell>
          <cell r="I2006" t="str">
            <v>Contratación Directa</v>
          </cell>
          <cell r="J2006" t="str">
            <v>Contratación directa.</v>
          </cell>
          <cell r="K2006" t="str">
            <v>Prestación de servicios</v>
          </cell>
          <cell r="N2006" t="str">
            <v>Si</v>
          </cell>
          <cell r="O2006" t="str">
            <v>Contrato Prestación de Servicios Profesionales</v>
          </cell>
          <cell r="P2006">
            <v>45420</v>
          </cell>
          <cell r="Q2006">
            <v>45421</v>
          </cell>
          <cell r="R2006">
            <v>45687</v>
          </cell>
          <cell r="S2006">
            <v>262</v>
          </cell>
          <cell r="T2006" t="str">
            <v>En Ejecución</v>
          </cell>
          <cell r="U2006" t="str">
            <v>ALBA YANETH REYES SUÁREZ</v>
          </cell>
          <cell r="X2006" t="str">
            <v>ALBA YANETH REYES SUAREZ</v>
          </cell>
          <cell r="Z2006" t="str">
            <v>Inversión</v>
          </cell>
          <cell r="AA2006">
            <v>2020110010209</v>
          </cell>
          <cell r="AC2006" t="str">
            <v>O23011601120000007617</v>
          </cell>
          <cell r="AF2006">
            <v>76644500</v>
          </cell>
          <cell r="AI2006" t="str">
            <v>$ 9.017.000,00</v>
          </cell>
          <cell r="AJ2006" t="str">
            <v>Prestar servicios profesionales al IDARTES - Subdirección de Formación Artística, en acciones relacionadas con la organización y control administrativo y financiero del Programa NIDOS.</v>
          </cell>
          <cell r="AK2006" t="str">
            <v>Sandra Carolina Ardila Guzman</v>
          </cell>
          <cell r="AL2006">
            <v>52718558</v>
          </cell>
          <cell r="AM2006" t="str">
            <v>1932-2024</v>
          </cell>
          <cell r="AP2006" t="str">
            <v>SECOP II</v>
          </cell>
          <cell r="AS2006" t="str">
            <v>Falso</v>
          </cell>
          <cell r="AU2006" t="str">
            <v>SI</v>
          </cell>
          <cell r="AV2006" t="str">
            <v>Mayo</v>
          </cell>
          <cell r="AW2006" t="e">
            <v>#N/A</v>
          </cell>
          <cell r="AX2006">
            <v>45687</v>
          </cell>
          <cell r="AY2006" t="str">
            <v>#REF!</v>
          </cell>
          <cell r="AZ2006" t="str">
            <v>CO1.PCCNTR.6302927</v>
          </cell>
        </row>
        <row r="2007">
          <cell r="D2007" t="str">
            <v>1933-2024</v>
          </cell>
          <cell r="E2007" t="str">
            <v>LINA MARIA GAVIRIA HURTADO</v>
          </cell>
          <cell r="F2007" t="str">
            <v>Subdirección de las Artes</v>
          </cell>
          <cell r="I2007" t="str">
            <v>Contratación Directa</v>
          </cell>
          <cell r="J2007" t="str">
            <v>Contratación directa.</v>
          </cell>
          <cell r="K2007" t="str">
            <v>Prestación de servicios</v>
          </cell>
          <cell r="N2007" t="str">
            <v>Si</v>
          </cell>
          <cell r="O2007" t="str">
            <v>Contrato Prestación de Servicios Apoyo a la Gestión</v>
          </cell>
          <cell r="P2007">
            <v>45420</v>
          </cell>
          <cell r="Q2007">
            <v>45422</v>
          </cell>
          <cell r="R2007">
            <v>45657</v>
          </cell>
          <cell r="S2007">
            <v>232</v>
          </cell>
          <cell r="T2007" t="str">
            <v>En Ejecución</v>
          </cell>
          <cell r="U2007" t="str">
            <v>LINA MARIA GAVIRIA HURTADO</v>
          </cell>
          <cell r="X2007" t="str">
            <v>NATALIA ALEJANDRA LOPEZ PEREZ</v>
          </cell>
          <cell r="Z2007" t="str">
            <v>Inversión</v>
          </cell>
          <cell r="AA2007">
            <v>2020110010063</v>
          </cell>
          <cell r="AC2007" t="str">
            <v>O23011601210000007585</v>
          </cell>
          <cell r="AF2007">
            <v>27469667</v>
          </cell>
          <cell r="AI2007" t="str">
            <v>$ 3.583.000,00</v>
          </cell>
          <cell r="AJ2007" t="str">
            <v>Prestar servicios de apoyo a la gestión al Idartes - Subdirección de las Artes - Gerencia de Artes Audiovisuales, en la disposición, control, verificación y seguimiento de los elementos que integran la infraestructura tecnológica de la Cinemateca de Bogotá para garantizar el perfecto funcionamiento de la misma, en el desarrollo de las actividades en los equipamientos a cargo de la dependencia, acorde con los estándares, procesos y procedimientos de la entidad.</v>
          </cell>
          <cell r="AK2007" t="str">
            <v>Eduin Javier Molina Alvarez</v>
          </cell>
          <cell r="AL2007">
            <v>80237799</v>
          </cell>
          <cell r="AM2007" t="str">
            <v>1933-2024</v>
          </cell>
          <cell r="AP2007" t="str">
            <v>SECOP II</v>
          </cell>
          <cell r="AS2007" t="str">
            <v>Falso</v>
          </cell>
          <cell r="AU2007" t="str">
            <v>SI</v>
          </cell>
          <cell r="AV2007" t="str">
            <v>Mayo</v>
          </cell>
          <cell r="AW2007" t="e">
            <v>#N/A</v>
          </cell>
          <cell r="AX2007">
            <v>45657</v>
          </cell>
          <cell r="AY2007" t="str">
            <v>#REF!</v>
          </cell>
          <cell r="AZ2007" t="str">
            <v>CO1.PCCNTR.6303013</v>
          </cell>
        </row>
        <row r="2008">
          <cell r="D2008" t="str">
            <v>1941-2024</v>
          </cell>
          <cell r="E2008" t="str">
            <v>SILVIA OSPINA HENAO</v>
          </cell>
          <cell r="F2008" t="str">
            <v>Subdirección de Equipamientos Culturales</v>
          </cell>
          <cell r="I2008" t="str">
            <v>Contratación Directa</v>
          </cell>
          <cell r="J2008" t="str">
            <v>Contratación directa.</v>
          </cell>
          <cell r="K2008" t="str">
            <v>Prestación de servicios</v>
          </cell>
          <cell r="N2008" t="str">
            <v>Si</v>
          </cell>
          <cell r="O2008" t="str">
            <v>Contrato Prestación de Servicios Apoyo a la Gestión</v>
          </cell>
          <cell r="P2008">
            <v>45420</v>
          </cell>
          <cell r="Q2008">
            <v>45426</v>
          </cell>
          <cell r="R2008">
            <v>45657</v>
          </cell>
          <cell r="S2008">
            <v>228</v>
          </cell>
          <cell r="T2008" t="str">
            <v>En Ejecución</v>
          </cell>
          <cell r="U2008" t="str">
            <v>SILVIA OSPINA HENAO</v>
          </cell>
          <cell r="X2008" t="str">
            <v>SILVIA OSPINA HENAO</v>
          </cell>
          <cell r="Z2008" t="str">
            <v>Inversión</v>
          </cell>
          <cell r="AA2008">
            <v>2020110010158</v>
          </cell>
          <cell r="AC2008" t="str">
            <v>O23011601210000007614</v>
          </cell>
          <cell r="AF2008">
            <v>30400000</v>
          </cell>
          <cell r="AI2008" t="str">
            <v>$ 3.800.000,00</v>
          </cell>
          <cell r="AJ2008" t="str">
            <v>Prestar servicios de apoyo a la gestión para la Subdirección de Equipamientos Culturales del IDARTES, llevando a cabo las tareas de manejo y conducción mediante la operación de los vehículos y trailers de los Escenarios Móviles, en conformidad con la programación de eventos y según las necesidades de la dependencia y del Instituto</v>
          </cell>
          <cell r="AK2008" t="str">
            <v>David Alexander Rojas Peñalosa</v>
          </cell>
          <cell r="AL2008">
            <v>79626709</v>
          </cell>
          <cell r="AM2008" t="str">
            <v>1941-2024</v>
          </cell>
          <cell r="AP2008" t="str">
            <v>SECOP II</v>
          </cell>
          <cell r="AS2008" t="str">
            <v>Falso</v>
          </cell>
          <cell r="AU2008" t="str">
            <v>SI</v>
          </cell>
          <cell r="AV2008" t="str">
            <v>Mayo</v>
          </cell>
          <cell r="AW2008" t="e">
            <v>#N/A</v>
          </cell>
          <cell r="AX2008">
            <v>45657</v>
          </cell>
          <cell r="AY2008" t="str">
            <v>#REF!</v>
          </cell>
          <cell r="AZ2008" t="str">
            <v>CO1.PCCNTR.6304204</v>
          </cell>
        </row>
        <row r="2009">
          <cell r="D2009" t="str">
            <v>1942-2024</v>
          </cell>
          <cell r="E2009" t="str">
            <v>SILVIA OSPINA HENAO</v>
          </cell>
          <cell r="F2009" t="str">
            <v>Subdirección de Equipamientos Culturales</v>
          </cell>
          <cell r="I2009" t="str">
            <v>Contratación Directa</v>
          </cell>
          <cell r="J2009" t="str">
            <v>Contratación directa.</v>
          </cell>
          <cell r="K2009" t="str">
            <v>Prestación de servicios</v>
          </cell>
          <cell r="N2009" t="str">
            <v>Si</v>
          </cell>
          <cell r="O2009" t="str">
            <v>Contrato Prestación de Servicios Apoyo a la Gestión</v>
          </cell>
          <cell r="P2009">
            <v>45420</v>
          </cell>
          <cell r="Q2009">
            <v>45434</v>
          </cell>
          <cell r="R2009">
            <v>45657</v>
          </cell>
          <cell r="S2009">
            <v>220</v>
          </cell>
          <cell r="T2009" t="str">
            <v>En Ejecución</v>
          </cell>
          <cell r="U2009" t="str">
            <v>SILVIA OSPINA HENAO</v>
          </cell>
          <cell r="X2009" t="str">
            <v>PAULA MARIA SILVA DIAZ</v>
          </cell>
          <cell r="Z2009" t="str">
            <v>Inversión</v>
          </cell>
          <cell r="AA2009">
            <v>2020110010158</v>
          </cell>
          <cell r="AC2009" t="str">
            <v>O23011601210000007614</v>
          </cell>
          <cell r="AF2009">
            <v>32000000</v>
          </cell>
          <cell r="AI2009" t="str">
            <v>$ 4.000.000,00</v>
          </cell>
          <cell r="AJ2009" t="str">
            <v>Prestar servicios de apoyo a la gestión al Idartes- Subdirección de Equipamientos Culturales, desde el soporte técnico y logístico en la operación de los sistemas de iluminación en las actividades y eventos programados en los escenarios administrados por el Idartes.</v>
          </cell>
          <cell r="AK2009" t="str">
            <v>William Ricardo gonzalez Trejos</v>
          </cell>
          <cell r="AL2009">
            <v>1013596721</v>
          </cell>
          <cell r="AM2009" t="str">
            <v>1942-2024</v>
          </cell>
          <cell r="AP2009" t="str">
            <v>SECOP II</v>
          </cell>
          <cell r="AS2009" t="str">
            <v>Falso</v>
          </cell>
          <cell r="AU2009" t="str">
            <v>SI</v>
          </cell>
          <cell r="AV2009" t="str">
            <v>Mayo</v>
          </cell>
          <cell r="AW2009" t="e">
            <v>#N/A</v>
          </cell>
          <cell r="AX2009">
            <v>45657</v>
          </cell>
          <cell r="AY2009" t="str">
            <v>#REF!</v>
          </cell>
          <cell r="AZ2009" t="str">
            <v>CO1.PCCNTR.6304223</v>
          </cell>
        </row>
        <row r="2010">
          <cell r="D2010" t="str">
            <v>1946-2024</v>
          </cell>
          <cell r="E2010" t="str">
            <v>SILVIA OSPINA HENAO</v>
          </cell>
          <cell r="F2010" t="str">
            <v>Subdirección de Equipamientos Culturales</v>
          </cell>
          <cell r="I2010" t="str">
            <v>Contratación Directa</v>
          </cell>
          <cell r="J2010" t="str">
            <v>Contratación directa.</v>
          </cell>
          <cell r="K2010" t="str">
            <v>Prestación de servicios</v>
          </cell>
          <cell r="N2010" t="str">
            <v>Si</v>
          </cell>
          <cell r="O2010" t="str">
            <v>Contrato Prestación de Servicios Apoyo a la Gestión</v>
          </cell>
          <cell r="P2010">
            <v>45420</v>
          </cell>
          <cell r="Q2010">
            <v>45428</v>
          </cell>
          <cell r="R2010">
            <v>45657</v>
          </cell>
          <cell r="S2010">
            <v>226</v>
          </cell>
          <cell r="T2010" t="str">
            <v>En Ejecución</v>
          </cell>
          <cell r="U2010" t="str">
            <v>SILVIA OSPINA HENAO</v>
          </cell>
          <cell r="X2010" t="str">
            <v>SILVIA OSPINA HENAO</v>
          </cell>
          <cell r="Z2010" t="str">
            <v>Inversión</v>
          </cell>
          <cell r="AA2010">
            <v>2020110010158</v>
          </cell>
          <cell r="AC2010" t="str">
            <v>O23011601210000007614</v>
          </cell>
          <cell r="AF2010">
            <v>32000000</v>
          </cell>
          <cell r="AI2010" t="str">
            <v>$ 4.000.000,00</v>
          </cell>
          <cell r="AJ2010" t="str">
            <v>Prestar servicios de apoyo a la gestión al Idartes- Subdirección de Equipamientos Culturales, desde el soporte técnico y logístico para la operación de los sistemas de video de la programación artística en todos los equipamientos administrados por la dependencia.</v>
          </cell>
          <cell r="AK2010" t="str">
            <v>CARLOS ALBERTO ROMERO GOMEZ</v>
          </cell>
          <cell r="AL2010">
            <v>79703195</v>
          </cell>
          <cell r="AM2010" t="str">
            <v>1946-2024</v>
          </cell>
          <cell r="AP2010" t="str">
            <v>SECOP II</v>
          </cell>
          <cell r="AS2010" t="str">
            <v>Falso</v>
          </cell>
          <cell r="AU2010" t="str">
            <v>SI</v>
          </cell>
          <cell r="AV2010" t="str">
            <v>Mayo</v>
          </cell>
          <cell r="AW2010" t="e">
            <v>#N/A</v>
          </cell>
          <cell r="AX2010">
            <v>45657</v>
          </cell>
          <cell r="AY2010" t="str">
            <v>#REF!</v>
          </cell>
          <cell r="AZ2010" t="str">
            <v>CO1.PCCNTR.6303171</v>
          </cell>
        </row>
        <row r="2011">
          <cell r="D2011" t="str">
            <v>1950-2024</v>
          </cell>
          <cell r="E2011" t="str">
            <v>ALBA YANETH REYES SUÁREZ</v>
          </cell>
          <cell r="F2011" t="str">
            <v>Subdirección de Formación Artistica</v>
          </cell>
          <cell r="G2011" t="str">
            <v>Subdirección de Formación Artística</v>
          </cell>
          <cell r="H2011" t="str">
            <v>Programa Crea</v>
          </cell>
          <cell r="I2011" t="str">
            <v>Contratación Directa</v>
          </cell>
          <cell r="J2011" t="str">
            <v>Contratación directa.</v>
          </cell>
          <cell r="K2011" t="str">
            <v>Prestación de servicios</v>
          </cell>
          <cell r="N2011" t="str">
            <v>Si</v>
          </cell>
          <cell r="O2011" t="str">
            <v>Contrato Prestación de Servicios Profesionales</v>
          </cell>
          <cell r="P2011">
            <v>45420</v>
          </cell>
          <cell r="Q2011">
            <v>45422</v>
          </cell>
          <cell r="R2011">
            <v>45626</v>
          </cell>
          <cell r="S2011">
            <v>201</v>
          </cell>
          <cell r="T2011" t="str">
            <v>En Ejecución</v>
          </cell>
          <cell r="U2011" t="str">
            <v>ALBA YANETH REYES SUÁREZ</v>
          </cell>
          <cell r="X2011" t="str">
            <v>ALBA YANETH REYES SUAREZ</v>
          </cell>
          <cell r="Z2011" t="str">
            <v>Inversión</v>
          </cell>
          <cell r="AA2011">
            <v>2020110010061</v>
          </cell>
          <cell r="AC2011" t="str">
            <v>O23011601140000007619</v>
          </cell>
          <cell r="AF2011">
            <v>39011000</v>
          </cell>
          <cell r="AI2011" t="str">
            <v>$ 5.573.000,00</v>
          </cell>
          <cell r="AJ2011"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11" t="str">
            <v>ANGY LISSET RODRIGUEZ SOTTO</v>
          </cell>
          <cell r="AL2011">
            <v>52953239</v>
          </cell>
          <cell r="AM2011" t="str">
            <v>1950-2024</v>
          </cell>
          <cell r="AP2011" t="str">
            <v>SECOP II</v>
          </cell>
          <cell r="AS2011" t="str">
            <v>Falso</v>
          </cell>
          <cell r="AU2011" t="str">
            <v>SI</v>
          </cell>
          <cell r="AV2011" t="str">
            <v>Mayo</v>
          </cell>
          <cell r="AW2011" t="e">
            <v>#N/A</v>
          </cell>
          <cell r="AX2011">
            <v>45626</v>
          </cell>
          <cell r="AY2011" t="str">
            <v>#REF!</v>
          </cell>
          <cell r="AZ2011" t="str">
            <v>CO1.PCCNTR.6303839</v>
          </cell>
        </row>
        <row r="2012">
          <cell r="D2012" t="str">
            <v>1951-2024</v>
          </cell>
          <cell r="E2012" t="str">
            <v>ALBA YANETH REYES SUÁREZ</v>
          </cell>
          <cell r="F2012" t="str">
            <v>Subdirección de Formación Artistica</v>
          </cell>
          <cell r="G2012" t="str">
            <v>Subdirección de Formación Artística</v>
          </cell>
          <cell r="H2012" t="str">
            <v>Programa Crea</v>
          </cell>
          <cell r="I2012" t="str">
            <v>Contratación Directa</v>
          </cell>
          <cell r="J2012" t="str">
            <v>Contratación directa.</v>
          </cell>
          <cell r="K2012" t="str">
            <v>Prestación de servicios</v>
          </cell>
          <cell r="N2012" t="str">
            <v>Si</v>
          </cell>
          <cell r="O2012" t="str">
            <v>Contrato Prestación de Servicios Profesionales</v>
          </cell>
          <cell r="P2012">
            <v>45420</v>
          </cell>
          <cell r="Q2012">
            <v>45422</v>
          </cell>
          <cell r="R2012">
            <v>45626</v>
          </cell>
          <cell r="S2012">
            <v>201</v>
          </cell>
          <cell r="T2012" t="str">
            <v>En Ejecución</v>
          </cell>
          <cell r="U2012" t="str">
            <v>ALBA YANETH REYES SUÁREZ</v>
          </cell>
          <cell r="X2012" t="str">
            <v>ALBA YANETH REYES SUAREZ</v>
          </cell>
          <cell r="Z2012" t="str">
            <v>Inversión</v>
          </cell>
          <cell r="AA2012">
            <v>2020110010061</v>
          </cell>
          <cell r="AC2012" t="str">
            <v>O23011601140000007619</v>
          </cell>
          <cell r="AF2012">
            <v>39011000</v>
          </cell>
          <cell r="AI2012" t="str">
            <v>$ 5.573.000,00</v>
          </cell>
          <cell r="AJ201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12" t="str">
            <v>OMAR ALFONSO DUARTE GOMEZ</v>
          </cell>
          <cell r="AL2012">
            <v>79695698</v>
          </cell>
          <cell r="AM2012" t="str">
            <v>1951-2024</v>
          </cell>
          <cell r="AP2012" t="str">
            <v>SECOP II</v>
          </cell>
          <cell r="AS2012" t="str">
            <v>Falso</v>
          </cell>
          <cell r="AU2012" t="str">
            <v>SI</v>
          </cell>
          <cell r="AV2012" t="str">
            <v>Mayo</v>
          </cell>
          <cell r="AW2012" t="e">
            <v>#N/A</v>
          </cell>
          <cell r="AX2012">
            <v>45626</v>
          </cell>
          <cell r="AY2012" t="str">
            <v>#REF!</v>
          </cell>
          <cell r="AZ2012" t="str">
            <v>CO1.PCCNTR.6303450</v>
          </cell>
        </row>
        <row r="2013">
          <cell r="D2013" t="str">
            <v>1952-2024</v>
          </cell>
          <cell r="E2013" t="str">
            <v>ALBA YANETH REYES SUÁREZ</v>
          </cell>
          <cell r="F2013" t="str">
            <v>Subdirección de Formación Artistica</v>
          </cell>
          <cell r="G2013" t="str">
            <v>Subdirección de Formación Artística</v>
          </cell>
          <cell r="H2013" t="str">
            <v>Programa Crea</v>
          </cell>
          <cell r="I2013" t="str">
            <v>Contratación Directa</v>
          </cell>
          <cell r="J2013" t="str">
            <v>Contratación directa.</v>
          </cell>
          <cell r="K2013" t="str">
            <v>Prestación de servicios</v>
          </cell>
          <cell r="N2013" t="str">
            <v>Si</v>
          </cell>
          <cell r="O2013" t="str">
            <v>Contrato Prestación de Servicios Profesionales</v>
          </cell>
          <cell r="P2013">
            <v>45420</v>
          </cell>
          <cell r="Q2013">
            <v>45422</v>
          </cell>
          <cell r="R2013">
            <v>45626</v>
          </cell>
          <cell r="S2013">
            <v>201</v>
          </cell>
          <cell r="T2013" t="str">
            <v>En Ejecución</v>
          </cell>
          <cell r="U2013" t="str">
            <v>ALBA YANETH REYES SUÁREZ</v>
          </cell>
          <cell r="X2013" t="str">
            <v>ALBA YANETH REYES SUAREZ</v>
          </cell>
          <cell r="Z2013" t="str">
            <v>Inversión</v>
          </cell>
          <cell r="AA2013">
            <v>2020110010061</v>
          </cell>
          <cell r="AC2013" t="str">
            <v>O23011601140000007619</v>
          </cell>
          <cell r="AF2013">
            <v>39011000</v>
          </cell>
          <cell r="AI2013" t="str">
            <v>$ 5.573.000,00</v>
          </cell>
          <cell r="AJ2013"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13" t="str">
            <v>GEESBORM ESTEEVEN NIÑO DURAN</v>
          </cell>
          <cell r="AL2013">
            <v>91080835</v>
          </cell>
          <cell r="AM2013" t="str">
            <v>1952-2024</v>
          </cell>
          <cell r="AP2013" t="str">
            <v>SECOP II</v>
          </cell>
          <cell r="AS2013" t="str">
            <v>Falso</v>
          </cell>
          <cell r="AU2013" t="str">
            <v>SI</v>
          </cell>
          <cell r="AV2013" t="str">
            <v>Mayo</v>
          </cell>
          <cell r="AW2013" t="e">
            <v>#N/A</v>
          </cell>
          <cell r="AX2013">
            <v>45626</v>
          </cell>
          <cell r="AY2013" t="str">
            <v>#REF!</v>
          </cell>
          <cell r="AZ2013" t="str">
            <v>CO1.PCCNTR.6303855</v>
          </cell>
        </row>
        <row r="2014">
          <cell r="D2014" t="str">
            <v>1953-2024</v>
          </cell>
          <cell r="E2014" t="str">
            <v>ALBA YANETH REYES SUÁREZ</v>
          </cell>
          <cell r="F2014" t="str">
            <v>Subdirección de Formación Artistica</v>
          </cell>
          <cell r="G2014" t="str">
            <v>Subdirección de Formación Artística</v>
          </cell>
          <cell r="H2014" t="str">
            <v>Programa Crea</v>
          </cell>
          <cell r="I2014" t="str">
            <v>Contratación Directa</v>
          </cell>
          <cell r="J2014" t="str">
            <v>Contratación directa.</v>
          </cell>
          <cell r="K2014" t="str">
            <v>Prestación de servicios</v>
          </cell>
          <cell r="N2014" t="str">
            <v>Si</v>
          </cell>
          <cell r="O2014" t="str">
            <v>Contrato Prestación de Servicios Profesionales</v>
          </cell>
          <cell r="P2014">
            <v>45420</v>
          </cell>
          <cell r="Q2014">
            <v>45422</v>
          </cell>
          <cell r="R2014">
            <v>45626</v>
          </cell>
          <cell r="S2014">
            <v>201</v>
          </cell>
          <cell r="T2014" t="str">
            <v>Cedido</v>
          </cell>
          <cell r="U2014" t="str">
            <v>ALBA YANETH REYES SUÁREZ</v>
          </cell>
          <cell r="X2014" t="str">
            <v>ALBA YANETH REYES SUAREZ</v>
          </cell>
          <cell r="Z2014" t="str">
            <v>Inversión</v>
          </cell>
          <cell r="AA2014">
            <v>2020110010061</v>
          </cell>
          <cell r="AC2014" t="str">
            <v>O23011601140000007619</v>
          </cell>
          <cell r="AF2014">
            <v>39011000</v>
          </cell>
          <cell r="AI2014" t="str">
            <v>$ 5.573.000,00</v>
          </cell>
          <cell r="AJ2014"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14" t="str">
            <v>GUILLERMO ARMANDO PEÑA QUIMBAY</v>
          </cell>
          <cell r="AL2014">
            <v>1032442642</v>
          </cell>
          <cell r="AM2014" t="str">
            <v>1953-2024</v>
          </cell>
          <cell r="AP2014" t="str">
            <v>SECOP II</v>
          </cell>
          <cell r="AS2014" t="str">
            <v>Falso</v>
          </cell>
          <cell r="AU2014" t="str">
            <v>SI</v>
          </cell>
          <cell r="AV2014" t="str">
            <v>Mayo</v>
          </cell>
          <cell r="AW2014" t="e">
            <v>#N/A</v>
          </cell>
          <cell r="AX2014">
            <v>45626</v>
          </cell>
          <cell r="AY2014" t="str">
            <v>#REF!</v>
          </cell>
          <cell r="AZ2014" t="str">
            <v>CO1.PCCNTR.6303937</v>
          </cell>
        </row>
        <row r="2015">
          <cell r="D2015" t="str">
            <v>1955-2024</v>
          </cell>
          <cell r="E2015" t="str">
            <v>ALBA YANETH REYES SUÁREZ</v>
          </cell>
          <cell r="F2015" t="str">
            <v>Subdirección de Formación Artistica</v>
          </cell>
          <cell r="G2015" t="str">
            <v>Subdirección de Formación Artística</v>
          </cell>
          <cell r="H2015" t="str">
            <v>Programa Crea</v>
          </cell>
          <cell r="I2015" t="str">
            <v>Contratación Directa</v>
          </cell>
          <cell r="J2015" t="str">
            <v>Contratación directa.</v>
          </cell>
          <cell r="K2015" t="str">
            <v>Prestación de servicios</v>
          </cell>
          <cell r="N2015" t="str">
            <v>Si</v>
          </cell>
          <cell r="O2015" t="str">
            <v>Contrato Prestación de Servicios Profesionales</v>
          </cell>
          <cell r="P2015">
            <v>45420</v>
          </cell>
          <cell r="Q2015">
            <v>45422</v>
          </cell>
          <cell r="R2015">
            <v>45504</v>
          </cell>
          <cell r="S2015">
            <v>82</v>
          </cell>
          <cell r="T2015" t="str">
            <v>En Ejecución</v>
          </cell>
          <cell r="U2015" t="str">
            <v>ALBA YANETH REYES SUÁREZ</v>
          </cell>
          <cell r="X2015" t="str">
            <v>ALBA YANETH REYES SUAREZ</v>
          </cell>
          <cell r="Z2015" t="str">
            <v>Inversión</v>
          </cell>
          <cell r="AA2015">
            <v>2020110010061</v>
          </cell>
          <cell r="AC2015" t="str">
            <v>O23011601140000007619</v>
          </cell>
          <cell r="AF2015">
            <v>16347000</v>
          </cell>
          <cell r="AJ2015" t="str">
            <v>Prestar servicios profesionales al IDARTES Subdirección de Formación Artística en actividades relacionadas con el desarrollo, acompan?amiento y consolidación de los procesos de indagación, análisis, sistematización, documentación y editoriales del Programa Crea, acorde con los lineamientos de la Entidad.</v>
          </cell>
          <cell r="AK2015" t="str">
            <v>JUAN FRANCISCO BELTRAN BECERRA</v>
          </cell>
          <cell r="AL2015">
            <v>1026576557</v>
          </cell>
          <cell r="AM2015" t="str">
            <v>1955-2024</v>
          </cell>
          <cell r="AP2015" t="str">
            <v>SECOP II</v>
          </cell>
          <cell r="AS2015" t="str">
            <v>Falso</v>
          </cell>
          <cell r="AU2015" t="str">
            <v>SI</v>
          </cell>
          <cell r="AV2015" t="str">
            <v>Mayo</v>
          </cell>
          <cell r="AW2015" t="e">
            <v>#N/A</v>
          </cell>
          <cell r="AX2015">
            <v>45504</v>
          </cell>
          <cell r="AY2015" t="str">
            <v>#REF!</v>
          </cell>
          <cell r="AZ2015" t="str">
            <v>CO1.PCCNTR.6304473</v>
          </cell>
        </row>
        <row r="2016">
          <cell r="D2016" t="str">
            <v>1834-2024</v>
          </cell>
          <cell r="E2016" t="str">
            <v>SILVIA OSPINA HENAO</v>
          </cell>
          <cell r="F2016" t="str">
            <v>Subdirección de Equipamientos Culturales</v>
          </cell>
          <cell r="I2016" t="str">
            <v>Contratación Directa</v>
          </cell>
          <cell r="J2016" t="str">
            <v>Contratación directa.</v>
          </cell>
          <cell r="K2016" t="str">
            <v>Arrendamiento de inmuebles</v>
          </cell>
          <cell r="N2016" t="str">
            <v>No</v>
          </cell>
          <cell r="O2016" t="str">
            <v>N/A</v>
          </cell>
          <cell r="P2016">
            <v>45421</v>
          </cell>
          <cell r="Q2016">
            <v>45429</v>
          </cell>
          <cell r="R2016">
            <v>45462</v>
          </cell>
          <cell r="S2016">
            <v>33</v>
          </cell>
          <cell r="T2016" t="str">
            <v>En Ejecución</v>
          </cell>
          <cell r="U2016" t="str">
            <v>SILVIA OSPINA HENAO</v>
          </cell>
          <cell r="Z2016" t="str">
            <v>N/A</v>
          </cell>
          <cell r="AC2016" t="str">
            <v>N/A - Valor Cero / Coproducción</v>
          </cell>
          <cell r="AF2016">
            <v>0</v>
          </cell>
          <cell r="AJ2016" t="str">
            <v>PRESTAR EL SERVICIO DE ARRENDAMIENTO DEL TEATRO MUNICIPAL JORGE ELIÉCER GAITÁN, PROPIEDAD DEL INSTITUTO DISTRITAL DE LAS ARTES - IDARTES, A GOTOK MUSIC S.A.S., PARA LLEVAR A CABO EL EVENTO "SE REGALAN DUDAS", DE ACUERDO CON LOS LINEAMIENTOS DEL COMITÉ DE PROGRAMACIÓN DE LA SUBDIRECCIÓN DE EQUIPAMIENTOS CULTURALES.</v>
          </cell>
          <cell r="AK2016" t="str">
            <v>GOTOK MUSIC S.A.S</v>
          </cell>
          <cell r="AL2016">
            <v>901348290</v>
          </cell>
          <cell r="AM2016" t="str">
            <v>1834-2024</v>
          </cell>
          <cell r="AP2016" t="str">
            <v>SECOP II</v>
          </cell>
          <cell r="AS2016" t="str">
            <v>Falso</v>
          </cell>
          <cell r="AU2016" t="str">
            <v>SI</v>
          </cell>
          <cell r="AV2016" t="str">
            <v>Junio</v>
          </cell>
          <cell r="AW2016" t="e">
            <v>#N/A</v>
          </cell>
          <cell r="AX2016">
            <v>45462</v>
          </cell>
          <cell r="AY2016" t="str">
            <v>#REF!</v>
          </cell>
          <cell r="AZ2016" t="str">
            <v>CO1.PCCNTR.6281103</v>
          </cell>
        </row>
        <row r="2017">
          <cell r="D2017" t="str">
            <v>1842-2024</v>
          </cell>
          <cell r="E2017" t="str">
            <v>SILVIA OSPINA HENAO</v>
          </cell>
          <cell r="F2017" t="str">
            <v>Subdirección de Equipamientos Culturales</v>
          </cell>
          <cell r="I2017" t="str">
            <v>Contratación Directa</v>
          </cell>
          <cell r="J2017" t="str">
            <v>Contratación directa.</v>
          </cell>
          <cell r="K2017" t="str">
            <v>Prestación de servicios</v>
          </cell>
          <cell r="N2017" t="str">
            <v>Si</v>
          </cell>
          <cell r="O2017" t="str">
            <v>Contrato Prestación de Servicios Profesionales</v>
          </cell>
          <cell r="P2017">
            <v>45421</v>
          </cell>
          <cell r="Q2017">
            <v>45427</v>
          </cell>
          <cell r="R2017">
            <v>45638</v>
          </cell>
          <cell r="S2017">
            <v>208</v>
          </cell>
          <cell r="T2017" t="str">
            <v>En Ejecución</v>
          </cell>
          <cell r="U2017" t="str">
            <v>SILVIA OSPINA HENAO</v>
          </cell>
          <cell r="X2017" t="str">
            <v>SILVIA OSPINA HENAO</v>
          </cell>
          <cell r="Z2017" t="str">
            <v>Inversión</v>
          </cell>
          <cell r="AA2017">
            <v>2020110010158</v>
          </cell>
          <cell r="AC2017" t="str">
            <v>O23011601210000007614</v>
          </cell>
          <cell r="AF2017">
            <v>33600000</v>
          </cell>
          <cell r="AI2017" t="str">
            <v>$ 4.480.000,00</v>
          </cell>
          <cell r="AJ2017"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v>
          </cell>
          <cell r="AK2017" t="str">
            <v>PAOLA SUSANA CORDERO ANZOLA</v>
          </cell>
          <cell r="AL2017">
            <v>1032422830</v>
          </cell>
          <cell r="AM2017" t="str">
            <v>1842-2024</v>
          </cell>
          <cell r="AP2017" t="str">
            <v>SECOP II</v>
          </cell>
          <cell r="AS2017" t="str">
            <v>Falso</v>
          </cell>
          <cell r="AU2017" t="str">
            <v>SI</v>
          </cell>
          <cell r="AV2017" t="str">
            <v>Mayo</v>
          </cell>
          <cell r="AW2017" t="e">
            <v>#N/A</v>
          </cell>
          <cell r="AX2017">
            <v>45638</v>
          </cell>
          <cell r="AY2017" t="str">
            <v>#REF!</v>
          </cell>
          <cell r="AZ2017" t="str">
            <v>CO1.PCCNTR.6306909</v>
          </cell>
        </row>
        <row r="2018">
          <cell r="D2018" t="str">
            <v>1870-2024</v>
          </cell>
          <cell r="E2018" t="str">
            <v>ALBA YANETH REYES SUÁREZ</v>
          </cell>
          <cell r="F2018" t="str">
            <v>Subdirección de Formación Artistica</v>
          </cell>
          <cell r="G2018" t="str">
            <v>Subdirección de Formación Artística</v>
          </cell>
          <cell r="H2018" t="str">
            <v>Programa Nidos</v>
          </cell>
          <cell r="I2018" t="str">
            <v>Contratación Directa</v>
          </cell>
          <cell r="J2018" t="str">
            <v>Contratación directa.</v>
          </cell>
          <cell r="K2018" t="str">
            <v>Prestación de servicios</v>
          </cell>
          <cell r="N2018" t="str">
            <v>Si</v>
          </cell>
          <cell r="O2018" t="str">
            <v>Contrato Prestación de Servicios Profesionales</v>
          </cell>
          <cell r="P2018">
            <v>45421</v>
          </cell>
          <cell r="Q2018">
            <v>45422</v>
          </cell>
          <cell r="R2018">
            <v>45655</v>
          </cell>
          <cell r="S2018">
            <v>230</v>
          </cell>
          <cell r="T2018" t="str">
            <v>En Ejecución</v>
          </cell>
          <cell r="U2018" t="str">
            <v>ALBA YANETH REYES SUÁREZ</v>
          </cell>
          <cell r="X2018" t="str">
            <v>ALBA YANETH REYES SUAREZ</v>
          </cell>
          <cell r="Z2018" t="str">
            <v>Inversión</v>
          </cell>
          <cell r="AA2018">
            <v>2020110010209</v>
          </cell>
          <cell r="AC2018" t="str">
            <v>O23011601120000007617</v>
          </cell>
          <cell r="AF2018">
            <v>53253500</v>
          </cell>
          <cell r="AI2018" t="str">
            <v>$ 7.295.000,00</v>
          </cell>
          <cell r="AJ2018" t="str">
            <v>Prestar servicios profesionales al IDARTES - Subdirección de Formación Artística, para generar e implementar orientaciones artístico pedagógicas y de política pública del Programa Nidos - Arte en Primera Infancia, desarrollar acciones de gestión de conocimiento y apoyar en la consolidación de procesos de articulación intra e intersectorial en función de los requerimientos del programa.</v>
          </cell>
          <cell r="AK2018" t="str">
            <v>Andrea Marcela Pinilla Bahamón</v>
          </cell>
          <cell r="AL2018">
            <v>52416832</v>
          </cell>
          <cell r="AM2018" t="str">
            <v>1870-2024</v>
          </cell>
          <cell r="AP2018" t="str">
            <v>SECOP II</v>
          </cell>
          <cell r="AS2018" t="str">
            <v>Falso</v>
          </cell>
          <cell r="AU2018" t="str">
            <v>SI</v>
          </cell>
          <cell r="AV2018" t="str">
            <v>Mayo</v>
          </cell>
          <cell r="AW2018" t="e">
            <v>#N/A</v>
          </cell>
          <cell r="AX2018">
            <v>45655</v>
          </cell>
          <cell r="AY2018" t="str">
            <v>#REF!</v>
          </cell>
          <cell r="AZ2018" t="str">
            <v>CO1.PCCNTR.6305726</v>
          </cell>
        </row>
        <row r="2019">
          <cell r="D2019" t="str">
            <v>1874-2024</v>
          </cell>
          <cell r="E2019" t="str">
            <v>ALBA YANETH REYES SUÁREZ</v>
          </cell>
          <cell r="F2019" t="str">
            <v>Subdirección de Formación Artistica</v>
          </cell>
          <cell r="G2019" t="str">
            <v>Subdirección de Formación Artística</v>
          </cell>
          <cell r="H2019" t="str">
            <v>Programa Crea</v>
          </cell>
          <cell r="I2019" t="str">
            <v>Contratación Directa</v>
          </cell>
          <cell r="J2019" t="str">
            <v>Contratación directa.</v>
          </cell>
          <cell r="K2019" t="str">
            <v>Prestación de servicios</v>
          </cell>
          <cell r="N2019" t="str">
            <v>Si</v>
          </cell>
          <cell r="O2019" t="str">
            <v>Contrato Prestación de Servicios Profesionales</v>
          </cell>
          <cell r="P2019">
            <v>45421</v>
          </cell>
          <cell r="Q2019">
            <v>45428</v>
          </cell>
          <cell r="R2019">
            <v>45504</v>
          </cell>
          <cell r="S2019">
            <v>76</v>
          </cell>
          <cell r="T2019" t="str">
            <v>En Ejecución</v>
          </cell>
          <cell r="U2019" t="str">
            <v>ALBA YANETH REYES SUÁREZ</v>
          </cell>
          <cell r="X2019" t="str">
            <v>ALBA YANETH REYES SUAREZ</v>
          </cell>
          <cell r="Z2019" t="str">
            <v>Inversión</v>
          </cell>
          <cell r="AA2019">
            <v>2020110010061</v>
          </cell>
          <cell r="AC2019" t="str">
            <v>O23011601140000007619</v>
          </cell>
          <cell r="AF2019">
            <v>16719000</v>
          </cell>
          <cell r="AJ2019"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019" t="str">
            <v>Leonardo Ortiz Franco</v>
          </cell>
          <cell r="AL2019">
            <v>7730600</v>
          </cell>
          <cell r="AM2019" t="str">
            <v>1874-2024</v>
          </cell>
          <cell r="AP2019" t="str">
            <v>SECOP II</v>
          </cell>
          <cell r="AS2019" t="str">
            <v>Falso</v>
          </cell>
          <cell r="AU2019" t="str">
            <v>SI</v>
          </cell>
          <cell r="AV2019" t="str">
            <v>Mayo</v>
          </cell>
          <cell r="AW2019" t="e">
            <v>#N/A</v>
          </cell>
          <cell r="AX2019">
            <v>45504</v>
          </cell>
          <cell r="AY2019" t="str">
            <v>#REF!</v>
          </cell>
          <cell r="AZ2019" t="str">
            <v>CO1.PCCNTR.6302107</v>
          </cell>
        </row>
        <row r="2020">
          <cell r="D2020" t="str">
            <v>1891-2024</v>
          </cell>
          <cell r="E2020" t="str">
            <v>LINA MARIA GAVIRIA HURTADO</v>
          </cell>
          <cell r="F2020" t="str">
            <v>Subdirección de las Artes</v>
          </cell>
          <cell r="I2020" t="str">
            <v>Contratación Directa</v>
          </cell>
          <cell r="J2020" t="str">
            <v>Contratación directa.</v>
          </cell>
          <cell r="K2020" t="str">
            <v>Prestación de servicios</v>
          </cell>
          <cell r="N2020" t="str">
            <v>Si</v>
          </cell>
          <cell r="O2020" t="str">
            <v>Contrato Prestación de Servicios Profesionales</v>
          </cell>
          <cell r="P2020">
            <v>45421</v>
          </cell>
          <cell r="Q2020">
            <v>45428</v>
          </cell>
          <cell r="R2020">
            <v>45504</v>
          </cell>
          <cell r="S2020">
            <v>76</v>
          </cell>
          <cell r="T2020" t="str">
            <v>En Ejecución</v>
          </cell>
          <cell r="U2020" t="str">
            <v>LINA MARIA GAVIRIA HURTADO</v>
          </cell>
          <cell r="X2020" t="str">
            <v>LINA MARIA GAVIRIA HURTADO</v>
          </cell>
          <cell r="Z2020" t="str">
            <v>Inversión</v>
          </cell>
          <cell r="AA2020">
            <v>2020110010063</v>
          </cell>
          <cell r="AC2020" t="str">
            <v>O23011601210000007585</v>
          </cell>
          <cell r="AF2020">
            <v>21000000</v>
          </cell>
          <cell r="AJ2020" t="str">
            <v>Prestar servicios profesionales al Idartes -Subdirección de las Artes, en el acompañamiento y seguimiento administrativo y misional al Portafolio Distrital de Estímulos, así como en la generación de conocimiento que se requiera para el fortalecimiento y promoción de la cultura de paz en Bogotá</v>
          </cell>
          <cell r="AK2020" t="str">
            <v>Wilson Eliecer Peña Pinzón</v>
          </cell>
          <cell r="AL2020">
            <v>80795505</v>
          </cell>
          <cell r="AM2020" t="str">
            <v>1891-2024</v>
          </cell>
          <cell r="AP2020" t="str">
            <v>SECOP II</v>
          </cell>
          <cell r="AS2020" t="str">
            <v>Falso</v>
          </cell>
          <cell r="AU2020" t="str">
            <v>SI</v>
          </cell>
          <cell r="AV2020" t="str">
            <v>Mayo</v>
          </cell>
          <cell r="AW2020" t="e">
            <v>#N/A</v>
          </cell>
          <cell r="AX2020">
            <v>45504</v>
          </cell>
          <cell r="AY2020" t="str">
            <v>#REF!</v>
          </cell>
          <cell r="AZ2020" t="str">
            <v>CO1.PCCNTR.6298301</v>
          </cell>
        </row>
        <row r="2021">
          <cell r="D2021" t="str">
            <v>1892-2024</v>
          </cell>
          <cell r="E2021" t="str">
            <v>LINA MARIA GAVIRIA HURTADO</v>
          </cell>
          <cell r="F2021" t="str">
            <v>Subdirección de las Artes</v>
          </cell>
          <cell r="I2021" t="str">
            <v>Contratación Directa</v>
          </cell>
          <cell r="J2021" t="str">
            <v>Contratación directa.</v>
          </cell>
          <cell r="K2021" t="str">
            <v>Prestación de servicios</v>
          </cell>
          <cell r="N2021" t="str">
            <v>Si</v>
          </cell>
          <cell r="O2021" t="str">
            <v>Contrato Prestación de Servicios Profesionales</v>
          </cell>
          <cell r="P2021">
            <v>45421</v>
          </cell>
          <cell r="Q2021">
            <v>45422</v>
          </cell>
          <cell r="R2021">
            <v>45511</v>
          </cell>
          <cell r="S2021">
            <v>88</v>
          </cell>
          <cell r="T2021" t="str">
            <v>En Ejecución</v>
          </cell>
          <cell r="U2021" t="str">
            <v>LINA MARIA GAVIRIA HURTADO</v>
          </cell>
          <cell r="X2021" t="str">
            <v>LINA MARIA GAVIRIA HURTADO</v>
          </cell>
          <cell r="Z2021" t="str">
            <v>Inversión</v>
          </cell>
          <cell r="AA2021">
            <v>2020110010063</v>
          </cell>
          <cell r="AC2021" t="str">
            <v>O23011601210000007585</v>
          </cell>
          <cell r="AF2021">
            <v>21000000</v>
          </cell>
          <cell r="AJ2021" t="str">
            <v>Prestar servicios profesionales al Idartes - Subdirección de las artes en las accionesrequeridas para la implementación, seguimiento y sistematización de los procesos transversales de formación con enfoque poblacional y diferencial que se realizarán en el marco de los Colaboratorios de arte y memoria, así como a las gestiones y/o alianzas interinstitucionales que se requieran para el desarrollo de los componentes pedagógicos encaminados hacia los procesos de reparación (Ver estudios previos)</v>
          </cell>
          <cell r="AK2021" t="str">
            <v>Ana Catalina Naranjo Arcila</v>
          </cell>
          <cell r="AL2021">
            <v>52897837</v>
          </cell>
          <cell r="AM2021" t="str">
            <v>1892-2024</v>
          </cell>
          <cell r="AP2021" t="str">
            <v>SECOP II</v>
          </cell>
          <cell r="AS2021" t="str">
            <v>Falso</v>
          </cell>
          <cell r="AU2021" t="str">
            <v>SI</v>
          </cell>
          <cell r="AV2021" t="str">
            <v>Mayo</v>
          </cell>
          <cell r="AW2021" t="e">
            <v>#N/A</v>
          </cell>
          <cell r="AX2021">
            <v>45511</v>
          </cell>
          <cell r="AY2021" t="str">
            <v>#REF!</v>
          </cell>
          <cell r="AZ2021" t="str">
            <v>CO1.PCCNTR.6301976</v>
          </cell>
        </row>
        <row r="2022">
          <cell r="D2022" t="str">
            <v>1897-2024</v>
          </cell>
          <cell r="E2022" t="str">
            <v>ALBA YANETH REYES SUÁREZ</v>
          </cell>
          <cell r="F2022" t="str">
            <v>Subdirección de Formación Artistica</v>
          </cell>
          <cell r="G2022" t="str">
            <v>Subdirección de Formación Artística</v>
          </cell>
          <cell r="H2022" t="str">
            <v>Programa Crea</v>
          </cell>
          <cell r="I2022" t="str">
            <v>Contratación Directa</v>
          </cell>
          <cell r="J2022" t="str">
            <v>Contratación directa.</v>
          </cell>
          <cell r="K2022" t="str">
            <v>Prestación de servicios</v>
          </cell>
          <cell r="N2022" t="str">
            <v>Si</v>
          </cell>
          <cell r="O2022" t="str">
            <v>Contrato Prestación de Servicios Profesionales</v>
          </cell>
          <cell r="P2022">
            <v>45421</v>
          </cell>
          <cell r="Q2022">
            <v>45422</v>
          </cell>
          <cell r="R2022">
            <v>45626</v>
          </cell>
          <cell r="S2022">
            <v>201</v>
          </cell>
          <cell r="T2022" t="str">
            <v>En Ejecución</v>
          </cell>
          <cell r="U2022" t="str">
            <v>ALBA YANETH REYES SUÁREZ</v>
          </cell>
          <cell r="X2022" t="str">
            <v>ALBA YANETH REYES SUAREZ</v>
          </cell>
          <cell r="Z2022" t="str">
            <v>Inversión</v>
          </cell>
          <cell r="AA2022">
            <v>2020110010061</v>
          </cell>
          <cell r="AC2022" t="str">
            <v>O23011601140000007619</v>
          </cell>
          <cell r="AF2022">
            <v>39011000</v>
          </cell>
          <cell r="AI2022" t="str">
            <v>$ 5.573.000,00</v>
          </cell>
          <cell r="AJ202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22" t="str">
            <v>LUZ CATHERINE REINA GONZALEZ</v>
          </cell>
          <cell r="AL2022">
            <v>52423709</v>
          </cell>
          <cell r="AM2022" t="str">
            <v>1897-2024</v>
          </cell>
          <cell r="AP2022" t="str">
            <v>SECOP II</v>
          </cell>
          <cell r="AS2022" t="str">
            <v>Falso</v>
          </cell>
          <cell r="AU2022" t="str">
            <v>SI</v>
          </cell>
          <cell r="AV2022" t="str">
            <v>Mayo</v>
          </cell>
          <cell r="AW2022" t="e">
            <v>#N/A</v>
          </cell>
          <cell r="AX2022">
            <v>45626</v>
          </cell>
          <cell r="AY2022" t="str">
            <v>#REF!</v>
          </cell>
          <cell r="AZ2022" t="str">
            <v>CO1.PCCNTR.6295215</v>
          </cell>
        </row>
        <row r="2023">
          <cell r="D2023" t="str">
            <v>1924-2024</v>
          </cell>
          <cell r="E2023" t="str">
            <v>SILVIA OSPINA HENAO</v>
          </cell>
          <cell r="F2023" t="str">
            <v>Subdirección de Equipamientos Culturales</v>
          </cell>
          <cell r="I2023" t="str">
            <v>Contratación Directa</v>
          </cell>
          <cell r="J2023" t="str">
            <v>Contratación directa.</v>
          </cell>
          <cell r="K2023" t="str">
            <v>Prestación de servicios</v>
          </cell>
          <cell r="N2023" t="str">
            <v>Si</v>
          </cell>
          <cell r="O2023" t="str">
            <v>Contrato Prestación de Servicios Apoyo a la Gestión</v>
          </cell>
          <cell r="P2023">
            <v>45421</v>
          </cell>
          <cell r="Q2023">
            <v>45422</v>
          </cell>
          <cell r="R2023">
            <v>45657</v>
          </cell>
          <cell r="S2023">
            <v>232</v>
          </cell>
          <cell r="T2023" t="str">
            <v>Cedido</v>
          </cell>
          <cell r="U2023" t="str">
            <v>SILVIA OSPINA HENAO</v>
          </cell>
          <cell r="X2023" t="str">
            <v>SILVIA OSPINA HENAO</v>
          </cell>
          <cell r="Z2023" t="str">
            <v>Inversión</v>
          </cell>
          <cell r="AA2023">
            <v>2020110010158</v>
          </cell>
          <cell r="AC2023" t="str">
            <v>O23011601210000007614</v>
          </cell>
          <cell r="AF2023">
            <v>32000000</v>
          </cell>
          <cell r="AI2023" t="str">
            <v>$ 4.000.000,00</v>
          </cell>
          <cell r="AJ2023" t="str">
            <v>Prestar servicios de apoyo a la gestión al Idartes- Subdirección de Equipamientos Culturales, desde el soporte técnico y logístico para la operación de los sistemas de sonido y video de la programación artística en todos los equipamientos administrados por la dependencia.</v>
          </cell>
          <cell r="AK2023" t="str">
            <v>David Álvarez Sánchez</v>
          </cell>
          <cell r="AL2023">
            <v>80730186</v>
          </cell>
          <cell r="AM2023" t="str">
            <v>1924-2024</v>
          </cell>
          <cell r="AP2023" t="str">
            <v>SECOP II</v>
          </cell>
          <cell r="AS2023" t="str">
            <v>Falso</v>
          </cell>
          <cell r="AU2023" t="str">
            <v>SI</v>
          </cell>
          <cell r="AV2023" t="str">
            <v>Mayo</v>
          </cell>
          <cell r="AW2023" t="e">
            <v>#N/A</v>
          </cell>
          <cell r="AX2023">
            <v>45657</v>
          </cell>
          <cell r="AY2023" t="str">
            <v>#REF!</v>
          </cell>
          <cell r="AZ2023" t="str">
            <v>CO1.PCCNTR.6306071</v>
          </cell>
        </row>
        <row r="2024">
          <cell r="D2024" t="str">
            <v>1926-2024</v>
          </cell>
          <cell r="E2024" t="str">
            <v>SILVIA OSPINA HENAO</v>
          </cell>
          <cell r="F2024" t="str">
            <v>Subdirección de Equipamientos Culturales</v>
          </cell>
          <cell r="I2024" t="str">
            <v>Contratación Directa</v>
          </cell>
          <cell r="J2024" t="str">
            <v>Contratación directa.</v>
          </cell>
          <cell r="K2024" t="str">
            <v>Prestación de servicios</v>
          </cell>
          <cell r="N2024" t="str">
            <v>Si</v>
          </cell>
          <cell r="O2024" t="str">
            <v>Contrato Prestación de Servicios Apoyo a la Gestión</v>
          </cell>
          <cell r="P2024">
            <v>45421</v>
          </cell>
          <cell r="Q2024">
            <v>45428</v>
          </cell>
          <cell r="R2024">
            <v>45657</v>
          </cell>
          <cell r="S2024">
            <v>226</v>
          </cell>
          <cell r="T2024" t="str">
            <v>En Ejecución</v>
          </cell>
          <cell r="U2024" t="str">
            <v>SILVIA OSPINA HENAO</v>
          </cell>
          <cell r="X2024" t="str">
            <v>SILVIA OSPINA HENAO</v>
          </cell>
          <cell r="Z2024" t="str">
            <v>Inversión</v>
          </cell>
          <cell r="AA2024">
            <v>2020110010158</v>
          </cell>
          <cell r="AC2024" t="str">
            <v>O23011601210000007614</v>
          </cell>
          <cell r="AF2024">
            <v>26400000</v>
          </cell>
          <cell r="AI2024" t="str">
            <v>$ 3.300.000,00</v>
          </cell>
          <cell r="AJ2024" t="str">
            <v>Prestar servicios de apoyo a la gestión al Idartes- Subdirección de equipamientos Culturales, en lo referente a los sistemas de sonido y video con el fin de respaldar las actividades y eventos planificados en los equipamientos de la dependencia.</v>
          </cell>
          <cell r="AK2024" t="str">
            <v>Juan David Farigua León</v>
          </cell>
          <cell r="AL2024">
            <v>1026297072</v>
          </cell>
          <cell r="AM2024" t="str">
            <v>1926-2024</v>
          </cell>
          <cell r="AP2024" t="str">
            <v>SECOP II</v>
          </cell>
          <cell r="AS2024" t="str">
            <v>Falso</v>
          </cell>
          <cell r="AU2024" t="str">
            <v>SI</v>
          </cell>
          <cell r="AV2024" t="str">
            <v>Mayo</v>
          </cell>
          <cell r="AW2024" t="e">
            <v>#N/A</v>
          </cell>
          <cell r="AX2024">
            <v>45657</v>
          </cell>
          <cell r="AY2024" t="str">
            <v>#REF!</v>
          </cell>
          <cell r="AZ2024" t="str">
            <v>CO1.PCCNTR.6304502</v>
          </cell>
        </row>
        <row r="2025">
          <cell r="D2025" t="str">
            <v>1929-2024</v>
          </cell>
          <cell r="E2025" t="str">
            <v>ALBA YANETH REYES SUÁREZ</v>
          </cell>
          <cell r="F2025" t="str">
            <v>Subdirección de Formación Artistica</v>
          </cell>
          <cell r="G2025" t="str">
            <v>Subdirección de Formación Artística</v>
          </cell>
          <cell r="H2025" t="str">
            <v>Programa Culturas en Común</v>
          </cell>
          <cell r="I2025" t="str">
            <v>Contratación Directa</v>
          </cell>
          <cell r="J2025" t="str">
            <v>Contratación directa.</v>
          </cell>
          <cell r="K2025" t="str">
            <v>Prestación de servicios</v>
          </cell>
          <cell r="N2025" t="str">
            <v>Si</v>
          </cell>
          <cell r="O2025" t="str">
            <v>Contrato Prestación de Servicios Profesionales</v>
          </cell>
          <cell r="P2025">
            <v>45421</v>
          </cell>
          <cell r="Q2025">
            <v>45422</v>
          </cell>
          <cell r="R2025">
            <v>45504</v>
          </cell>
          <cell r="S2025">
            <v>82</v>
          </cell>
          <cell r="T2025" t="str">
            <v>En Ejecución</v>
          </cell>
          <cell r="U2025" t="str">
            <v>ALBA YANETH REYES SUÁREZ</v>
          </cell>
          <cell r="X2025" t="str">
            <v>ALBA YANETH REYES SUAREZ</v>
          </cell>
          <cell r="Z2025" t="str">
            <v>Inversión</v>
          </cell>
          <cell r="AA2025">
            <v>2021110010005</v>
          </cell>
          <cell r="AC2025" t="str">
            <v>O23011601210000007909</v>
          </cell>
          <cell r="AF2025">
            <v>20291499</v>
          </cell>
          <cell r="AJ2025" t="str">
            <v>Prestar servicios profesionales a la Subdirección de Formación Artística del Idartes en las actividades relacionadas con la organización, ejecución y seguimiento financiero y presupuestal del programa Culturas en Común</v>
          </cell>
          <cell r="AK2025" t="str">
            <v>FERNÁN AUGUSTO GALEANO GALLEGO</v>
          </cell>
          <cell r="AL2025">
            <v>9972044</v>
          </cell>
          <cell r="AM2025" t="str">
            <v>1929-2024</v>
          </cell>
          <cell r="AP2025" t="str">
            <v>SECOP II</v>
          </cell>
          <cell r="AS2025" t="str">
            <v>Falso</v>
          </cell>
          <cell r="AU2025" t="str">
            <v>SI</v>
          </cell>
          <cell r="AV2025" t="str">
            <v>Mayo</v>
          </cell>
          <cell r="AW2025" t="e">
            <v>#N/A</v>
          </cell>
          <cell r="AX2025">
            <v>45504</v>
          </cell>
          <cell r="AY2025" t="str">
            <v>#REF!</v>
          </cell>
          <cell r="AZ2025" t="str">
            <v>CO1.PCCNTR.6305093</v>
          </cell>
        </row>
        <row r="2026">
          <cell r="D2026" t="str">
            <v>1938-2024</v>
          </cell>
          <cell r="E2026" t="str">
            <v>ALBA YANETH REYES SUÁREZ</v>
          </cell>
          <cell r="F2026" t="str">
            <v>Subdirección de Formación Artistica</v>
          </cell>
          <cell r="G2026" t="str">
            <v>Subdirección de Formación Artística</v>
          </cell>
          <cell r="H2026" t="str">
            <v>Programa Nidos</v>
          </cell>
          <cell r="I2026" t="str">
            <v>Contratación Directa</v>
          </cell>
          <cell r="J2026" t="str">
            <v>Contratación directa.</v>
          </cell>
          <cell r="K2026" t="str">
            <v>Prestación de servicios</v>
          </cell>
          <cell r="N2026" t="str">
            <v>Si</v>
          </cell>
          <cell r="O2026" t="str">
            <v>Contrato Prestación de Servicios Profesionales</v>
          </cell>
          <cell r="P2026">
            <v>45421</v>
          </cell>
          <cell r="Q2026">
            <v>45422</v>
          </cell>
          <cell r="R2026">
            <v>45687</v>
          </cell>
          <cell r="S2026">
            <v>261</v>
          </cell>
          <cell r="T2026" t="str">
            <v>En Ejecución</v>
          </cell>
          <cell r="U2026" t="str">
            <v>ALBA YANETH REYES SUÁREZ</v>
          </cell>
          <cell r="X2026" t="str">
            <v>ALBA YANETH REYES SUAREZ</v>
          </cell>
          <cell r="Z2026" t="str">
            <v>Inversión</v>
          </cell>
          <cell r="AA2026">
            <v>2020110010209</v>
          </cell>
          <cell r="AC2026" t="str">
            <v>O23011601120000007617</v>
          </cell>
          <cell r="AF2026">
            <v>56971200</v>
          </cell>
          <cell r="AI2026" t="str">
            <v>$ 6.474.000,00</v>
          </cell>
          <cell r="AJ2026" t="str">
            <v>Prestar servicios profesionales al IDARTES- Subdirección de Formación Artística, en el liderazgo de las actividades de la gestión territorial del programa Nidos, que faciliten el desarrollo de las estrategias en las 20 localidades de Bogotá de acuerdo con los lineamientos definidos por la entidad.</v>
          </cell>
          <cell r="AK2026" t="str">
            <v>Jenny Solaque</v>
          </cell>
          <cell r="AL2026">
            <v>1014188619</v>
          </cell>
          <cell r="AM2026" t="str">
            <v>1938-2024</v>
          </cell>
          <cell r="AP2026" t="str">
            <v>SECOP II</v>
          </cell>
          <cell r="AS2026" t="str">
            <v>Falso</v>
          </cell>
          <cell r="AU2026" t="str">
            <v>SI</v>
          </cell>
          <cell r="AV2026" t="str">
            <v>Mayo</v>
          </cell>
          <cell r="AW2026" t="e">
            <v>#N/A</v>
          </cell>
          <cell r="AX2026">
            <v>45687</v>
          </cell>
          <cell r="AY2026" t="str">
            <v>#REF!</v>
          </cell>
          <cell r="AZ2026" t="str">
            <v>CO1.PCCNTR.6306043</v>
          </cell>
        </row>
        <row r="2027">
          <cell r="D2027" t="str">
            <v>1943-2024</v>
          </cell>
          <cell r="E2027" t="str">
            <v>ALBA YANETH REYES SUÁREZ</v>
          </cell>
          <cell r="F2027" t="str">
            <v>Subdirección de Formación Artistica</v>
          </cell>
          <cell r="G2027" t="str">
            <v>Subdirección de Formación Artística</v>
          </cell>
          <cell r="H2027" t="str">
            <v>Programa Crea</v>
          </cell>
          <cell r="I2027" t="str">
            <v>Contratación Directa</v>
          </cell>
          <cell r="J2027" t="str">
            <v>Contratación directa.</v>
          </cell>
          <cell r="K2027" t="str">
            <v>Prestación de servicios</v>
          </cell>
          <cell r="N2027" t="str">
            <v>Si</v>
          </cell>
          <cell r="O2027" t="str">
            <v>Contrato Prestación de Servicios Profesionales</v>
          </cell>
          <cell r="P2027">
            <v>45421</v>
          </cell>
          <cell r="Q2027">
            <v>45428</v>
          </cell>
          <cell r="R2027">
            <v>45473</v>
          </cell>
          <cell r="S2027">
            <v>45</v>
          </cell>
          <cell r="T2027" t="str">
            <v>En Ejecución</v>
          </cell>
          <cell r="U2027" t="str">
            <v>ALBA YANETH REYES SUÁREZ</v>
          </cell>
          <cell r="X2027" t="str">
            <v>GERALDHIN VARGAS GUTIERREZ</v>
          </cell>
          <cell r="Z2027" t="str">
            <v>Inversión</v>
          </cell>
          <cell r="AA2027">
            <v>2020110010061</v>
          </cell>
          <cell r="AC2027" t="str">
            <v>O23011601140000007619</v>
          </cell>
          <cell r="AF2027">
            <v>8277654</v>
          </cell>
          <cell r="AJ202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027" t="str">
            <v>ANDRES FERNANDO MAZORRA VALENCIA</v>
          </cell>
          <cell r="AL2027">
            <v>6389006</v>
          </cell>
          <cell r="AM2027" t="str">
            <v>1943-2024</v>
          </cell>
          <cell r="AP2027" t="str">
            <v>SECOP II</v>
          </cell>
          <cell r="AS2027" t="str">
            <v>Falso</v>
          </cell>
          <cell r="AU2027" t="str">
            <v>SI</v>
          </cell>
          <cell r="AV2027" t="str">
            <v>Mayo</v>
          </cell>
          <cell r="AW2027" t="e">
            <v>#N/A</v>
          </cell>
          <cell r="AX2027">
            <v>45473</v>
          </cell>
          <cell r="AY2027" t="str">
            <v>#REF!</v>
          </cell>
          <cell r="AZ2027" t="str">
            <v>CO1.PCCNTR.6306323</v>
          </cell>
        </row>
        <row r="2028">
          <cell r="D2028" t="str">
            <v>1948-2024</v>
          </cell>
          <cell r="E2028" t="str">
            <v>LINA MARIA GAVIRIA HURTADO</v>
          </cell>
          <cell r="F2028" t="str">
            <v>Subdirección de las Artes</v>
          </cell>
          <cell r="I2028" t="str">
            <v>Contratación Directa</v>
          </cell>
          <cell r="J2028" t="str">
            <v>Contratación directa.</v>
          </cell>
          <cell r="K2028" t="str">
            <v>Prestación de servicios</v>
          </cell>
          <cell r="N2028" t="str">
            <v>No</v>
          </cell>
          <cell r="O2028" t="str">
            <v>N/A</v>
          </cell>
          <cell r="P2028">
            <v>45421</v>
          </cell>
          <cell r="Q2028">
            <v>45427</v>
          </cell>
          <cell r="R2028">
            <v>45443</v>
          </cell>
          <cell r="S2028">
            <v>17</v>
          </cell>
          <cell r="T2028" t="str">
            <v>En Ejecución</v>
          </cell>
          <cell r="U2028" t="str">
            <v>LINA MARIA GAVIRIA HURTADO</v>
          </cell>
          <cell r="Z2028" t="str">
            <v>Inversión</v>
          </cell>
          <cell r="AA2028">
            <v>2020110010140</v>
          </cell>
          <cell r="AC2028" t="str">
            <v>O23011603430000007571</v>
          </cell>
          <cell r="AF2028">
            <v>107475000</v>
          </cell>
          <cell r="AJ2028" t="str">
            <v>Prestar servicios de apoyo a la gestión al Idartes - Subdirección de las Artes, para llevar a cabo acciones participativas encaminadas a generar un circuito de intercambio de experiencias y circulación artística, de procesos de organizaciones comunitarias de base que contribuyan a la construcción de paz y a ejercicios de resistencias y resiliencias desde las artes, en el marco de la estrategia Circuitos de Arte y Memoria. de conformidad con los lineamientos definidos por la entidad.</v>
          </cell>
          <cell r="AK2028" t="str">
            <v>Corporación El Eje Creatividades Colaborativas</v>
          </cell>
          <cell r="AL2028">
            <v>900361203</v>
          </cell>
          <cell r="AM2028" t="str">
            <v>1948-2024</v>
          </cell>
          <cell r="AP2028" t="str">
            <v>SECOP II</v>
          </cell>
          <cell r="AS2028" t="str">
            <v>Falso</v>
          </cell>
          <cell r="AU2028" t="str">
            <v>SI</v>
          </cell>
          <cell r="AV2028" t="str">
            <v>Mayo</v>
          </cell>
          <cell r="AW2028" t="e">
            <v>#N/A</v>
          </cell>
          <cell r="AX2028">
            <v>45443</v>
          </cell>
          <cell r="AY2028" t="str">
            <v>#REF!</v>
          </cell>
          <cell r="AZ2028" t="str">
            <v>CO1.PCCNTR.6303818</v>
          </cell>
        </row>
        <row r="2029">
          <cell r="D2029" t="str">
            <v>1954-2024</v>
          </cell>
          <cell r="E2029" t="str">
            <v>ANDRES FELIPE ALBARRACIN RODRIGUEZ</v>
          </cell>
          <cell r="F2029" t="str">
            <v>Subdirección Administrativa y Financiera</v>
          </cell>
          <cell r="H2029" t="str">
            <v>Oficina Asesora de Planeación y Tecnologias de la Informaciónn</v>
          </cell>
          <cell r="I2029" t="str">
            <v>Contratación Directa</v>
          </cell>
          <cell r="J2029" t="str">
            <v>Contratación directa.</v>
          </cell>
          <cell r="K2029" t="str">
            <v>Prestación de servicios</v>
          </cell>
          <cell r="N2029" t="str">
            <v>Si</v>
          </cell>
          <cell r="O2029" t="str">
            <v>Contrato Prestación de Servicios Apoyo a la Gestión</v>
          </cell>
          <cell r="P2029">
            <v>45421</v>
          </cell>
          <cell r="Q2029">
            <v>45422</v>
          </cell>
          <cell r="R2029">
            <v>45544</v>
          </cell>
          <cell r="S2029">
            <v>120</v>
          </cell>
          <cell r="T2029" t="str">
            <v>En Ejecución</v>
          </cell>
          <cell r="U2029" t="str">
            <v>ANDRES FELIPE ALBARRACIN RODRIGUEZ</v>
          </cell>
          <cell r="X2029" t="str">
            <v>DANIEL SANCHEZ ROJAS</v>
          </cell>
          <cell r="Z2029" t="str">
            <v>Inversión</v>
          </cell>
          <cell r="AA2029">
            <v>2020110010376</v>
          </cell>
          <cell r="AC2029" t="str">
            <v>O23011605560000007902</v>
          </cell>
          <cell r="AF2029">
            <v>14400000</v>
          </cell>
          <cell r="AJ2029" t="str">
            <v>PRESTAR SERVICIOS DE APOYO A LA GESTIÓN A LA OFICINA ASESORA DE PLANEACIÓN Y TECNOLOGÍAS DE LA INFORMACIÓN DEL IDARTES EN 
 ACTIVIDADES RELACIONADAS CON LA GESTIÓN DE CUENTAS DE USUARIO EN LAS PLATAFORMAS DE CONTROLADOR DE DOMINIO Y CORREO 
 ELECTRÓNICO DE LA ENTIDAD, ASÍ COMO EL SOPORTE TÉCNICO NIVEL UNO ASIGNADO MEDIANTE LA MESA DE SERVICIOS GARANTIZANDO EL 
 CUMPLIMIENTO DE ANS CONFORME A LOS ESTÁNDARES ESTABLECIDOS Y LOS PROYECTOS ESTABLECIDOS EN EL PLAN ESTRATÉGICO DE 
 TECNOLOGÍAS DE LA INFORM</v>
          </cell>
          <cell r="AK2029" t="str">
            <v>Jhon Heriberto Hernandez Moreno</v>
          </cell>
          <cell r="AL2029">
            <v>1010161626</v>
          </cell>
          <cell r="AM2029" t="str">
            <v>1954-2024</v>
          </cell>
          <cell r="AP2029" t="str">
            <v>SECOP II</v>
          </cell>
          <cell r="AS2029" t="str">
            <v>Falso</v>
          </cell>
          <cell r="AU2029" t="str">
            <v>SI</v>
          </cell>
          <cell r="AV2029" t="str">
            <v>Mayo</v>
          </cell>
          <cell r="AW2029" t="e">
            <v>#N/A</v>
          </cell>
          <cell r="AX2029">
            <v>45544</v>
          </cell>
          <cell r="AY2029" t="str">
            <v>#REF!</v>
          </cell>
          <cell r="AZ2029" t="str">
            <v>CO1.PCCNTR.6303875</v>
          </cell>
        </row>
        <row r="2030">
          <cell r="D2030" t="str">
            <v>1958-2024</v>
          </cell>
          <cell r="E2030" t="str">
            <v>SILVIA OSPINA HENAO</v>
          </cell>
          <cell r="F2030" t="str">
            <v>Subdirección de Equipamientos Culturales</v>
          </cell>
          <cell r="I2030" t="str">
            <v>Contratación Directa</v>
          </cell>
          <cell r="J2030" t="str">
            <v>Contratación directa.</v>
          </cell>
          <cell r="K2030" t="str">
            <v>Prestación de servicios</v>
          </cell>
          <cell r="N2030" t="str">
            <v>Si</v>
          </cell>
          <cell r="O2030" t="str">
            <v>Contrato Prestación de Servicios Apoyo a la Gestión</v>
          </cell>
          <cell r="P2030">
            <v>45421</v>
          </cell>
          <cell r="Q2030">
            <v>45427</v>
          </cell>
          <cell r="R2030">
            <v>45688</v>
          </cell>
          <cell r="S2030">
            <v>257</v>
          </cell>
          <cell r="T2030" t="str">
            <v>En Ejecución</v>
          </cell>
          <cell r="U2030" t="str">
            <v>SILVIA OSPINA HENAO</v>
          </cell>
          <cell r="X2030" t="str">
            <v>SILVIA OSPINA HENAO</v>
          </cell>
          <cell r="Z2030" t="str">
            <v>Inversión</v>
          </cell>
          <cell r="AA2030">
            <v>2020110010158</v>
          </cell>
          <cell r="AC2030" t="str">
            <v>O23011601210000007614</v>
          </cell>
          <cell r="AF2030">
            <v>36000000</v>
          </cell>
          <cell r="AI2030" t="str">
            <v>$ 4.000.000,00</v>
          </cell>
          <cell r="AJ2030" t="str">
            <v>PRESTAR SERVICIOS DE APOYO TÉCNICO AL IDARTES - SUBDIRECCIÓN DE EQUIPAMIENTOS CULTURALES, DESEMPEÑÁNDOSE COMO TÉCNICO DE ILUMINACIÓN DURANTE LA EJECUCIÓN DE ACTIVIDADES DE PRODUCCIÓN DE EVENTOS Y MISIONES CULTURALES LLEVADAS A CABO EN LAS DIVERSAS INSTANCIAS DE LA DEPENDENCIA.</v>
          </cell>
          <cell r="AK2030" t="str">
            <v>Omar Alexander Bonilla Daza</v>
          </cell>
          <cell r="AL2030">
            <v>1012378693</v>
          </cell>
          <cell r="AM2030" t="str">
            <v>1958-2024</v>
          </cell>
          <cell r="AP2030" t="str">
            <v>SECOP II</v>
          </cell>
          <cell r="AS2030" t="str">
            <v>Falso</v>
          </cell>
          <cell r="AU2030" t="str">
            <v>SI</v>
          </cell>
          <cell r="AV2030" t="str">
            <v>Mayo</v>
          </cell>
          <cell r="AW2030" t="e">
            <v>#N/A</v>
          </cell>
          <cell r="AX2030">
            <v>45688</v>
          </cell>
          <cell r="AY2030" t="str">
            <v>#REF!</v>
          </cell>
          <cell r="AZ2030" t="str">
            <v>CO1.PCCNTR.6304754</v>
          </cell>
        </row>
        <row r="2031">
          <cell r="D2031" t="str">
            <v>1959-2024</v>
          </cell>
          <cell r="E2031" t="str">
            <v>ALBA YANETH REYES SUÁREZ</v>
          </cell>
          <cell r="F2031" t="str">
            <v>Subdirección de Formación Artistica</v>
          </cell>
          <cell r="G2031" t="str">
            <v>Subdirección de Formación Artística</v>
          </cell>
          <cell r="H2031" t="str">
            <v>Programa Culturas en Común</v>
          </cell>
          <cell r="I2031" t="str">
            <v>Contratación Directa</v>
          </cell>
          <cell r="J2031" t="str">
            <v>Contratación directa.</v>
          </cell>
          <cell r="K2031" t="str">
            <v>Prestación de servicios</v>
          </cell>
          <cell r="N2031" t="str">
            <v>Si</v>
          </cell>
          <cell r="O2031" t="str">
            <v>Contrato Prestación de Servicios Profesionales</v>
          </cell>
          <cell r="P2031">
            <v>45421</v>
          </cell>
          <cell r="Q2031">
            <v>45426</v>
          </cell>
          <cell r="R2031">
            <v>45535</v>
          </cell>
          <cell r="S2031">
            <v>108</v>
          </cell>
          <cell r="T2031" t="str">
            <v>En Ejecución</v>
          </cell>
          <cell r="U2031" t="str">
            <v>ALBA YANETH REYES SUÁREZ</v>
          </cell>
          <cell r="X2031" t="str">
            <v>ALBA YANETH REYES SUAREZ</v>
          </cell>
          <cell r="Z2031" t="str">
            <v>Inversión</v>
          </cell>
          <cell r="AA2031">
            <v>2021110010005</v>
          </cell>
          <cell r="AC2031" t="str">
            <v>O23011601210000007909</v>
          </cell>
          <cell r="AF2031">
            <v>22260000</v>
          </cell>
          <cell r="AJ2031" t="str">
            <v>PRESTAR SERVICIOS PROFESIONALES A LA SUBDIRECCIÓN DE FORMACIÓN ARTÍSTICA DEL IDARTES EN LAS ACTIVIDADES RELACIONADAS CON EL SEGUIMIENTO ADMINISTRATIVO DEL PROGRAMA CULTURAS EN COMÚN.</v>
          </cell>
          <cell r="AK2031" t="str">
            <v>Lorena Guadalupe Rico Martinez</v>
          </cell>
          <cell r="AL2031">
            <v>1014222729</v>
          </cell>
          <cell r="AM2031" t="str">
            <v>1959-2024</v>
          </cell>
          <cell r="AP2031" t="str">
            <v>SECOP II</v>
          </cell>
          <cell r="AS2031" t="str">
            <v>Falso</v>
          </cell>
          <cell r="AU2031" t="str">
            <v>SI</v>
          </cell>
          <cell r="AV2031" t="str">
            <v>Mayo</v>
          </cell>
          <cell r="AW2031" t="e">
            <v>#N/A</v>
          </cell>
          <cell r="AX2031">
            <v>45535</v>
          </cell>
          <cell r="AY2031" t="str">
            <v>#REF!</v>
          </cell>
          <cell r="AZ2031" t="str">
            <v>CO1.PCCNTR.6304765</v>
          </cell>
        </row>
        <row r="2032">
          <cell r="D2032" t="str">
            <v>1963-2024</v>
          </cell>
          <cell r="E2032" t="str">
            <v>ALBA YANETH REYES SUÁREZ</v>
          </cell>
          <cell r="F2032" t="str">
            <v>Subdirección de Formación Artistica</v>
          </cell>
          <cell r="G2032" t="str">
            <v>Subdirección de Formación Artística</v>
          </cell>
          <cell r="H2032" t="str">
            <v>Programa Culturas en Común</v>
          </cell>
          <cell r="I2032" t="str">
            <v>Contratación Directa</v>
          </cell>
          <cell r="J2032" t="str">
            <v>Contratación directa.</v>
          </cell>
          <cell r="K2032" t="str">
            <v>Prestación de servicios</v>
          </cell>
          <cell r="N2032" t="str">
            <v>Si</v>
          </cell>
          <cell r="O2032" t="str">
            <v>Contrato Prestación de Servicios Profesionales</v>
          </cell>
          <cell r="P2032">
            <v>45421</v>
          </cell>
          <cell r="Q2032">
            <v>45427</v>
          </cell>
          <cell r="R2032">
            <v>45473</v>
          </cell>
          <cell r="S2032">
            <v>46</v>
          </cell>
          <cell r="T2032" t="str">
            <v>En Ejecución</v>
          </cell>
          <cell r="U2032" t="str">
            <v>ALBA YANETH REYES SUÁREZ</v>
          </cell>
          <cell r="X2032" t="str">
            <v>ALBA YANETH REYES SUAREZ</v>
          </cell>
          <cell r="Z2032" t="str">
            <v>Inversión</v>
          </cell>
          <cell r="AA2032">
            <v>2021110010005</v>
          </cell>
          <cell r="AC2032" t="str">
            <v>O23011601210000007909</v>
          </cell>
          <cell r="AF2032">
            <v>11816728</v>
          </cell>
          <cell r="AJ2032" t="str">
            <v>PRESTAR SERVICIOS PROFESIONALES A LA SUBDIRECCIÓN DE FORMACIÓN ARTÍSTICA DEL IDARTES EN LAS ACTIVIDADES RELACIONADAS CON LA ORGANIZACIÓN, DESARROLLO Y MONITOREO DEL COMPONENTE DE GESTIÓN DEL CONOCIMIENTO DEL PROGRAMA CULTURAS EN COMÚN.</v>
          </cell>
          <cell r="AK2032" t="str">
            <v>GABRIEL ENRIQUE ARJONA PACHÓN</v>
          </cell>
          <cell r="AL2032">
            <v>80100417</v>
          </cell>
          <cell r="AM2032" t="str">
            <v>1963-2024</v>
          </cell>
          <cell r="AP2032" t="str">
            <v>SECOP II</v>
          </cell>
          <cell r="AS2032" t="str">
            <v>Falso</v>
          </cell>
          <cell r="AU2032" t="str">
            <v>SI</v>
          </cell>
          <cell r="AV2032" t="str">
            <v>Mayo</v>
          </cell>
          <cell r="AW2032" t="e">
            <v>#N/A</v>
          </cell>
          <cell r="AX2032">
            <v>45473</v>
          </cell>
          <cell r="AY2032" t="str">
            <v>#REF!</v>
          </cell>
          <cell r="AZ2032" t="str">
            <v>CO1.PCCNTR.6310608</v>
          </cell>
        </row>
        <row r="2033">
          <cell r="D2033" t="str">
            <v>1965-2024</v>
          </cell>
          <cell r="E2033" t="str">
            <v>LINA MARIA GAVIRIA HURTADO</v>
          </cell>
          <cell r="F2033" t="str">
            <v>Subdirección de las Artes</v>
          </cell>
          <cell r="I2033" t="str">
            <v>Contratación Directa</v>
          </cell>
          <cell r="J2033" t="str">
            <v>Contratación directa.</v>
          </cell>
          <cell r="K2033" t="str">
            <v>Prestación de servicios</v>
          </cell>
          <cell r="N2033" t="str">
            <v>Si</v>
          </cell>
          <cell r="O2033" t="str">
            <v>Contrato Prestación de Servicios Profesionales</v>
          </cell>
          <cell r="P2033">
            <v>45421</v>
          </cell>
          <cell r="Q2033">
            <v>45423</v>
          </cell>
          <cell r="R2033">
            <v>45535</v>
          </cell>
          <cell r="S2033">
            <v>111</v>
          </cell>
          <cell r="T2033" t="str">
            <v>En Ejecución</v>
          </cell>
          <cell r="U2033" t="str">
            <v>LINA MARIA GAVIRIA HURTADO</v>
          </cell>
          <cell r="X2033" t="str">
            <v>LINA MARIA GAVIRIA HURTADO</v>
          </cell>
          <cell r="Z2033" t="str">
            <v>Inversión</v>
          </cell>
          <cell r="AA2033">
            <v>2020110010063</v>
          </cell>
          <cell r="AC2033" t="str">
            <v>O23011601210000007585</v>
          </cell>
          <cell r="AF2033">
            <v>41025681</v>
          </cell>
          <cell r="AJ2033" t="str">
            <v>Prestar servicios profesionales al Idartes - Subdirección de las Artes, en el desarrollo de acciones con enfoque diferencial - poblacional en el desarrollo de estrategias de reconocimiento, apropiación, intercambio, valoración, visibilización, sensibilización, innovación y participación de las culturas étnicas de Bogotá, donde se promueva la inclusión y la diversidad étnico-cultural de las prácticas artísticas de la ciudad, de acuerdo a los lineamientos establecidos por la entidad</v>
          </cell>
          <cell r="AK2033" t="str">
            <v>Carmensusana</v>
          </cell>
          <cell r="AL2033">
            <v>52155748</v>
          </cell>
          <cell r="AM2033" t="str">
            <v>1965-2024</v>
          </cell>
          <cell r="AP2033" t="str">
            <v>SECOP II</v>
          </cell>
          <cell r="AS2033" t="str">
            <v>Falso</v>
          </cell>
          <cell r="AU2033" t="str">
            <v>SI</v>
          </cell>
          <cell r="AV2033" t="str">
            <v>Mayo</v>
          </cell>
          <cell r="AW2033" t="e">
            <v>#N/A</v>
          </cell>
          <cell r="AX2033">
            <v>45535</v>
          </cell>
          <cell r="AY2033" t="str">
            <v>#REF!</v>
          </cell>
          <cell r="AZ2033" t="str">
            <v>CO1.PCCNTR.6307454</v>
          </cell>
        </row>
        <row r="2034">
          <cell r="D2034" t="str">
            <v>PUFA-133-2024</v>
          </cell>
          <cell r="E2034" t="str">
            <v>LINA MARIA GAVIRIA HURTADO</v>
          </cell>
          <cell r="F2034" t="str">
            <v>Subdirección de las Artes</v>
          </cell>
          <cell r="G2034" t="str">
            <v>Gerencia de Artes Audiovisuales</v>
          </cell>
          <cell r="H2034" t="str">
            <v>GERENTE DE ARTES AUDIOVISUALES</v>
          </cell>
          <cell r="I2034" t="str">
            <v>Contratación Directa</v>
          </cell>
          <cell r="J2034" t="str">
            <v>Contratación directa.</v>
          </cell>
          <cell r="K2034" t="str">
            <v>Prestación de servicios</v>
          </cell>
          <cell r="L2034" t="str">
            <v>17 17. Contrato de Prestación de Servicios</v>
          </cell>
          <cell r="M2034" t="str">
            <v xml:space="preserve">49 49-Otros Servicios </v>
          </cell>
          <cell r="N2034" t="str">
            <v>No</v>
          </cell>
          <cell r="O2034" t="str">
            <v>N/A</v>
          </cell>
          <cell r="P2034">
            <v>45421</v>
          </cell>
          <cell r="Q2034">
            <v>45422</v>
          </cell>
          <cell r="R2034">
            <v>45422</v>
          </cell>
          <cell r="S2034">
            <v>1</v>
          </cell>
          <cell r="T2034" t="str">
            <v>En Ejecución</v>
          </cell>
          <cell r="U2034" t="str">
            <v>LINA MARIA GAVIRIA HURTADO</v>
          </cell>
          <cell r="V2034">
            <v>52247497</v>
          </cell>
          <cell r="X2034" t="str">
            <v>Ricardo Alfonso Cantor Bossa</v>
          </cell>
          <cell r="Y2034">
            <v>80797050</v>
          </cell>
          <cell r="Z2034" t="str">
            <v>N/A</v>
          </cell>
          <cell r="AC2034" t="str">
            <v>N/A - Valor Cero / Coproducción</v>
          </cell>
          <cell r="AE2034">
            <v>0</v>
          </cell>
          <cell r="AF2034">
            <v>0</v>
          </cell>
          <cell r="AI2034" t="str">
            <v>N/A</v>
          </cell>
          <cell r="AJ2034" t="str">
            <v>El IDARTES se compromete a gestionar las solicitudes de Permiso Unificado de Filmaciones Audiovisuales - PUFA y conceder a BENDITOS TIGRES FILMS SAS el uso y aprovechamiento económico de los espacios públicos para filmaciones audiovisuales registrados y aprobados a través de la Comisión Fílmica de Bogotá - CFB y BENDITOS TIGRES FILMS SAS acepta pagar la respectiva retribución económica y cumplir con las condiciones establecidas por el IDARTES y la normatividad vigente para el uso del espac (..)</v>
          </cell>
          <cell r="AK2034" t="str">
            <v>benditos tigres films sas</v>
          </cell>
          <cell r="AL2034">
            <v>901291633</v>
          </cell>
          <cell r="AM2034" t="str">
            <v>PUFA-133-2024</v>
          </cell>
          <cell r="AP2034" t="str">
            <v>SECOP II</v>
          </cell>
          <cell r="AS2034" t="str">
            <v>Falso</v>
          </cell>
          <cell r="AU2034" t="str">
            <v>SI</v>
          </cell>
          <cell r="AV2034" t="str">
            <v>Septiembre</v>
          </cell>
          <cell r="AW2034" t="e">
            <v>#N/A</v>
          </cell>
          <cell r="AX2034">
            <v>45422</v>
          </cell>
          <cell r="AY2034" t="str">
            <v>#REF!</v>
          </cell>
          <cell r="AZ2034" t="str">
            <v>CO1.PCCNTR.6310300</v>
          </cell>
        </row>
        <row r="2035">
          <cell r="D2035" t="str">
            <v>PUFA-134-2024</v>
          </cell>
          <cell r="E2035" t="str">
            <v>LINA MARIA GAVIRIA HURTADO</v>
          </cell>
          <cell r="F2035" t="str">
            <v>Subdirección de las Artes</v>
          </cell>
          <cell r="G2035" t="str">
            <v>Gerencia de Artes Audiovisuales</v>
          </cell>
          <cell r="H2035" t="str">
            <v>GERENTE DE ARTES AUDIOVISUALES</v>
          </cell>
          <cell r="I2035" t="str">
            <v>Contratación Directa</v>
          </cell>
          <cell r="J2035" t="str">
            <v>Contratación directa.</v>
          </cell>
          <cell r="K2035" t="str">
            <v>Prestación de servicios</v>
          </cell>
          <cell r="L2035" t="str">
            <v>17 17. Contrato de Prestación de Servicios</v>
          </cell>
          <cell r="M2035" t="str">
            <v xml:space="preserve">49 49-Otros Servicios </v>
          </cell>
          <cell r="N2035" t="str">
            <v>No</v>
          </cell>
          <cell r="O2035" t="str">
            <v>N/A</v>
          </cell>
          <cell r="P2035">
            <v>45421</v>
          </cell>
          <cell r="Q2035">
            <v>45422</v>
          </cell>
          <cell r="R2035">
            <v>45422</v>
          </cell>
          <cell r="S2035">
            <v>1</v>
          </cell>
          <cell r="T2035" t="str">
            <v>En Ejecución</v>
          </cell>
          <cell r="U2035" t="str">
            <v>LINA MARIA GAVIRIA HURTADO</v>
          </cell>
          <cell r="V2035">
            <v>52247497</v>
          </cell>
          <cell r="X2035" t="str">
            <v>Ricardo Alfonso Cantor Bossa</v>
          </cell>
          <cell r="Y2035">
            <v>80797050</v>
          </cell>
          <cell r="Z2035" t="str">
            <v>N/A</v>
          </cell>
          <cell r="AC2035" t="str">
            <v>N/A - Valor Cero / Coproducción</v>
          </cell>
          <cell r="AE2035">
            <v>0</v>
          </cell>
          <cell r="AF2035">
            <v>0</v>
          </cell>
          <cell r="AI2035" t="str">
            <v>N/A</v>
          </cell>
          <cell r="AJ2035" t="str">
            <v>El IDARTES se compromete a gestionar las solicitudes de Permiso Unificado de Filmaciones Audiovisuales - PUFA y conceder a BARBARO PRODUCCIONES SAS el uso y aprovechamiento económico de los espacios públicos para filmaciones audiovisuales registrados y aprobados a través de la Comisión Fílmica de Bogotá - CFB y BARBARO PRODUCCIONES SAS acepta pagar la respectiva retribución económica y cumplir con las condiciones establecidas por el IDARTES y la normatividad vigente para el uso del espacio (..)</v>
          </cell>
          <cell r="AK2035" t="str">
            <v>BARBARO PRODUCCIONES S.A.S</v>
          </cell>
          <cell r="AL2035">
            <v>901555355</v>
          </cell>
          <cell r="AM2035" t="str">
            <v>PUFA-134-2024</v>
          </cell>
          <cell r="AP2035" t="str">
            <v>SECOP II</v>
          </cell>
          <cell r="AS2035" t="str">
            <v>Falso</v>
          </cell>
          <cell r="AU2035" t="str">
            <v>SI</v>
          </cell>
          <cell r="AV2035" t="str">
            <v>Septiembre</v>
          </cell>
          <cell r="AW2035" t="e">
            <v>#N/A</v>
          </cell>
          <cell r="AX2035">
            <v>45422</v>
          </cell>
          <cell r="AY2035" t="str">
            <v>#REF!</v>
          </cell>
          <cell r="AZ2035" t="str">
            <v>CO1.PCCNTR.6310288</v>
          </cell>
        </row>
        <row r="2036">
          <cell r="D2036" t="str">
            <v>1844-2024</v>
          </cell>
          <cell r="E2036" t="str">
            <v>SILVIA OSPINA HENAO</v>
          </cell>
          <cell r="F2036" t="str">
            <v>Subdirección de Equipamientos Culturales</v>
          </cell>
          <cell r="I2036" t="str">
            <v>Contratación Directa</v>
          </cell>
          <cell r="J2036" t="str">
            <v>Contratación directa.</v>
          </cell>
          <cell r="K2036" t="str">
            <v>Prestación de servicios</v>
          </cell>
          <cell r="N2036" t="str">
            <v>Si</v>
          </cell>
          <cell r="O2036" t="str">
            <v>Contrato Prestación de Servicios Profesionales</v>
          </cell>
          <cell r="P2036">
            <v>45422</v>
          </cell>
          <cell r="Q2036">
            <v>45426</v>
          </cell>
          <cell r="R2036">
            <v>45638</v>
          </cell>
          <cell r="S2036">
            <v>209</v>
          </cell>
          <cell r="T2036" t="str">
            <v>En Ejecución</v>
          </cell>
          <cell r="U2036" t="str">
            <v>SILVIA OSPINA HENAO</v>
          </cell>
          <cell r="X2036" t="str">
            <v>SILVIA OSPINA HENAO</v>
          </cell>
          <cell r="Z2036" t="str">
            <v>Inversión</v>
          </cell>
          <cell r="AA2036">
            <v>2020110010158</v>
          </cell>
          <cell r="AC2036" t="str">
            <v>O23011601210000007614</v>
          </cell>
          <cell r="AF2036">
            <v>33600000</v>
          </cell>
          <cell r="AI2036" t="str">
            <v>$ 4.480.000,00</v>
          </cell>
          <cell r="AJ2036"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No.6083229 de 2024, suscrito con la Secretaría de Educación del Distrito.</v>
          </cell>
          <cell r="AK2036" t="str">
            <v>Nataly Andrea</v>
          </cell>
          <cell r="AL2036">
            <v>1075280410</v>
          </cell>
          <cell r="AM2036" t="str">
            <v>1844-2024</v>
          </cell>
          <cell r="AP2036" t="str">
            <v>SECOP II</v>
          </cell>
          <cell r="AS2036" t="str">
            <v>Falso</v>
          </cell>
          <cell r="AU2036" t="str">
            <v>SI</v>
          </cell>
          <cell r="AV2036" t="str">
            <v>Mayo</v>
          </cell>
          <cell r="AW2036" t="e">
            <v>#N/A</v>
          </cell>
          <cell r="AX2036">
            <v>45638</v>
          </cell>
          <cell r="AY2036" t="str">
            <v>#REF!</v>
          </cell>
          <cell r="AZ2036" t="str">
            <v>CO1.PCCNTR.6310541</v>
          </cell>
        </row>
        <row r="2037">
          <cell r="D2037" t="str">
            <v>1909-2024</v>
          </cell>
          <cell r="E2037" t="str">
            <v>ALBA YANETH REYES SUÁREZ</v>
          </cell>
          <cell r="F2037" t="str">
            <v>Subdirección de Formación Artistica</v>
          </cell>
          <cell r="G2037" t="str">
            <v>Subdirección de Formación Artística</v>
          </cell>
          <cell r="H2037" t="str">
            <v>Programa Crea</v>
          </cell>
          <cell r="I2037" t="str">
            <v>Contratación Directa</v>
          </cell>
          <cell r="J2037" t="str">
            <v>Contratación directa.</v>
          </cell>
          <cell r="K2037" t="str">
            <v>Prestación de servicios</v>
          </cell>
          <cell r="N2037" t="str">
            <v>Si</v>
          </cell>
          <cell r="O2037" t="str">
            <v>Contrato Prestación de Servicios Profesionales</v>
          </cell>
          <cell r="P2037">
            <v>45422</v>
          </cell>
          <cell r="Q2037">
            <v>45426</v>
          </cell>
          <cell r="R2037">
            <v>45626</v>
          </cell>
          <cell r="S2037">
            <v>197</v>
          </cell>
          <cell r="T2037" t="str">
            <v>En Ejecución</v>
          </cell>
          <cell r="U2037" t="str">
            <v>ALBA YANETH REYES SUÁREZ</v>
          </cell>
          <cell r="X2037" t="str">
            <v>ALBA YANETH REYES SUAREZ</v>
          </cell>
          <cell r="Z2037" t="str">
            <v>Inversión</v>
          </cell>
          <cell r="AA2037">
            <v>2020110010061</v>
          </cell>
          <cell r="AC2037" t="str">
            <v>O23011601140000007619</v>
          </cell>
          <cell r="AF2037">
            <v>25242000</v>
          </cell>
          <cell r="AI2037" t="str">
            <v>$ 3.606.000,00</v>
          </cell>
          <cell r="AJ2037" t="str">
            <v>Prestación de servicios profesionales al Instituto Distrital de las Artes - IDARTES - Subdirección de Formación Artística, con el propósito de brindar apoyo en temas administrativos, operativos, pedagógicos y de producción para el adecuado funcionamiento de los procesos de formación en las áreas artísticas y el componente pedagógico en el marco del programa Crea.</v>
          </cell>
          <cell r="AK2037" t="str">
            <v>VIVIANA GONZÁLEZ GUTIÉRREZ</v>
          </cell>
          <cell r="AL2037">
            <v>1032370388</v>
          </cell>
          <cell r="AM2037" t="str">
            <v>1909-2024</v>
          </cell>
          <cell r="AP2037" t="str">
            <v>SECOP II</v>
          </cell>
          <cell r="AS2037" t="str">
            <v>Falso</v>
          </cell>
          <cell r="AU2037" t="str">
            <v>SI</v>
          </cell>
          <cell r="AV2037" t="str">
            <v>Mayo</v>
          </cell>
          <cell r="AW2037" t="e">
            <v>#N/A</v>
          </cell>
          <cell r="AX2037">
            <v>45626</v>
          </cell>
          <cell r="AY2037" t="str">
            <v>#REF!</v>
          </cell>
          <cell r="AZ2037" t="str">
            <v>CO1.PCCNTR.6302006</v>
          </cell>
        </row>
        <row r="2038">
          <cell r="D2038" t="str">
            <v>1930-2024</v>
          </cell>
          <cell r="E2038" t="str">
            <v>ALBA YANETH REYES SUÁREZ</v>
          </cell>
          <cell r="F2038" t="str">
            <v>Subdirección de Formación Artistica</v>
          </cell>
          <cell r="G2038" t="str">
            <v>Subdirección de Formación Artística</v>
          </cell>
          <cell r="H2038" t="str">
            <v>Programa Crea</v>
          </cell>
          <cell r="I2038" t="str">
            <v>Contratación Directa</v>
          </cell>
          <cell r="J2038" t="str">
            <v>Contratación directa.</v>
          </cell>
          <cell r="K2038" t="str">
            <v>Prestación de servicios</v>
          </cell>
          <cell r="N2038" t="str">
            <v>Si</v>
          </cell>
          <cell r="O2038" t="str">
            <v>Contrato Prestación de Servicios Profesionales</v>
          </cell>
          <cell r="P2038">
            <v>45422</v>
          </cell>
          <cell r="Q2038">
            <v>45425</v>
          </cell>
          <cell r="R2038">
            <v>45626</v>
          </cell>
          <cell r="S2038">
            <v>198</v>
          </cell>
          <cell r="T2038" t="str">
            <v>En Ejecución</v>
          </cell>
          <cell r="U2038" t="str">
            <v>ALBA YANETH REYES SUÁREZ</v>
          </cell>
          <cell r="X2038" t="str">
            <v>ALBA YANETH REYES SUAREZ</v>
          </cell>
          <cell r="Z2038" t="str">
            <v>Inversión</v>
          </cell>
          <cell r="AA2038">
            <v>2020110010061</v>
          </cell>
          <cell r="AC2038" t="str">
            <v>O23011601140000007619</v>
          </cell>
          <cell r="AF2038">
            <v>39011000</v>
          </cell>
          <cell r="AI2038" t="str">
            <v>$ 5.573.000,00</v>
          </cell>
          <cell r="AJ2038"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38" t="str">
            <v>DIANA MARCELA RUIZ ABELLA</v>
          </cell>
          <cell r="AL2038">
            <v>52777617</v>
          </cell>
          <cell r="AM2038" t="str">
            <v>1930-2024</v>
          </cell>
          <cell r="AP2038" t="str">
            <v>SECOP II</v>
          </cell>
          <cell r="AS2038" t="str">
            <v>Falso</v>
          </cell>
          <cell r="AU2038" t="str">
            <v>SI</v>
          </cell>
          <cell r="AV2038" t="str">
            <v>Mayo</v>
          </cell>
          <cell r="AW2038" t="e">
            <v>#N/A</v>
          </cell>
          <cell r="AX2038">
            <v>45626</v>
          </cell>
          <cell r="AY2038" t="str">
            <v>#REF!</v>
          </cell>
          <cell r="AZ2038" t="str">
            <v>CO1.PCCNTR.6304889</v>
          </cell>
        </row>
        <row r="2039">
          <cell r="D2039" t="str">
            <v>1939-2024</v>
          </cell>
          <cell r="E2039" t="str">
            <v>SILVIA OSPINA HENAO</v>
          </cell>
          <cell r="F2039" t="str">
            <v>Subdirección de Equipamientos Culturales</v>
          </cell>
          <cell r="I2039" t="str">
            <v>Contratación Directa</v>
          </cell>
          <cell r="J2039" t="str">
            <v>Contratación directa.</v>
          </cell>
          <cell r="K2039" t="str">
            <v>Prestación de servicios</v>
          </cell>
          <cell r="N2039" t="str">
            <v>Si</v>
          </cell>
          <cell r="O2039" t="str">
            <v>Contrato Prestación de Servicios Apoyo a la Gestión</v>
          </cell>
          <cell r="P2039">
            <v>45422</v>
          </cell>
          <cell r="Q2039">
            <v>45428</v>
          </cell>
          <cell r="R2039">
            <v>45657</v>
          </cell>
          <cell r="S2039">
            <v>226</v>
          </cell>
          <cell r="T2039" t="str">
            <v>Terminado</v>
          </cell>
          <cell r="U2039" t="str">
            <v>SILVIA OSPINA HENAO</v>
          </cell>
          <cell r="X2039" t="str">
            <v>SILVIA OSPINA HENAO</v>
          </cell>
          <cell r="Z2039" t="str">
            <v>Inversión</v>
          </cell>
          <cell r="AA2039">
            <v>2020110010158</v>
          </cell>
          <cell r="AC2039" t="str">
            <v>O23011601210000007614</v>
          </cell>
          <cell r="AF2039">
            <v>18720000</v>
          </cell>
          <cell r="AJ2039" t="str">
            <v>Prestar servicios de apoyo a la gestión al IDARTES - Subdirección de Equipamientos Culturales, para la atención de públicos implementando el modelo pedagógico del Planetario de Bogotá</v>
          </cell>
          <cell r="AK2039" t="str">
            <v>John Meyer Quintero Urián</v>
          </cell>
          <cell r="AL2039">
            <v>79981347</v>
          </cell>
          <cell r="AM2039" t="str">
            <v>1939-2024</v>
          </cell>
          <cell r="AP2039" t="str">
            <v>SECOP II</v>
          </cell>
          <cell r="AS2039" t="str">
            <v>Falso</v>
          </cell>
          <cell r="AU2039" t="str">
            <v>SI</v>
          </cell>
          <cell r="AV2039" t="str">
            <v>Mayo</v>
          </cell>
          <cell r="AW2039">
            <v>45573</v>
          </cell>
          <cell r="AX2039">
            <v>45573</v>
          </cell>
          <cell r="AY2039" t="str">
            <v>#REF!</v>
          </cell>
          <cell r="AZ2039" t="str">
            <v>CO1.PCCNTR.6314807</v>
          </cell>
        </row>
        <row r="2040">
          <cell r="D2040" t="str">
            <v>1945-2024</v>
          </cell>
          <cell r="E2040" t="str">
            <v>ANDRES FELIPE ALBARRACIN RODRIGUEZ</v>
          </cell>
          <cell r="F2040" t="str">
            <v>Subdirección Administrativa y Financiera</v>
          </cell>
          <cell r="I2040" t="str">
            <v>Contratación Directa</v>
          </cell>
          <cell r="J2040" t="str">
            <v>Contratación directa (con ofertas)</v>
          </cell>
          <cell r="K2040" t="str">
            <v>Otro</v>
          </cell>
          <cell r="N2040" t="str">
            <v>No</v>
          </cell>
          <cell r="O2040" t="str">
            <v>N/A</v>
          </cell>
          <cell r="P2040">
            <v>45422</v>
          </cell>
          <cell r="Q2040">
            <v>45422</v>
          </cell>
          <cell r="R2040">
            <v>45657</v>
          </cell>
          <cell r="S2040">
            <v>232</v>
          </cell>
          <cell r="T2040" t="str">
            <v>En Ejecución</v>
          </cell>
          <cell r="U2040" t="str">
            <v>ANDRES FELIPE ALBARRACIN RODRIGUEZ</v>
          </cell>
          <cell r="Z2040" t="str">
            <v>Inversión</v>
          </cell>
          <cell r="AA2040">
            <v>2020110010376</v>
          </cell>
          <cell r="AC2040" t="str">
            <v>O23011605560000007902</v>
          </cell>
          <cell r="AF2040">
            <v>337500000</v>
          </cell>
          <cell r="AJ2040" t="str">
            <v>Contratar los servicios de central medios para la divulgación de contenidos en los medios de comunicación, de las actividades, planes, programas y proyectos del Instituto Distrital de las Artes - Idartes, de conformidad con los requerimientos de la entidad</v>
          </cell>
          <cell r="AK2040" t="str">
            <v>Empresa de Telecomunicaciones de Bogota ETB SA ESP</v>
          </cell>
          <cell r="AL2040">
            <v>899999115</v>
          </cell>
          <cell r="AM2040" t="str">
            <v>IDARTES-CD-001-2024</v>
          </cell>
          <cell r="AP2040" t="str">
            <v>SECOP II</v>
          </cell>
          <cell r="AS2040" t="str">
            <v>Falso</v>
          </cell>
          <cell r="AU2040" t="str">
            <v>SI</v>
          </cell>
          <cell r="AV2040" t="str">
            <v>Mayo</v>
          </cell>
          <cell r="AW2040" t="e">
            <v>#N/A</v>
          </cell>
          <cell r="AX2040">
            <v>45657</v>
          </cell>
          <cell r="AY2040" t="str">
            <v>#REF!</v>
          </cell>
          <cell r="AZ2040" t="str">
            <v>CO1.PCCNTR.6301136</v>
          </cell>
        </row>
        <row r="2041">
          <cell r="D2041" t="str">
            <v>1956-2024</v>
          </cell>
          <cell r="E2041" t="str">
            <v>ALBA YANETH REYES SUÁREZ</v>
          </cell>
          <cell r="F2041" t="str">
            <v>Subdirección de Formación Artistica</v>
          </cell>
          <cell r="G2041" t="str">
            <v>Subdirección de Formación Artística</v>
          </cell>
          <cell r="H2041" t="str">
            <v>Programa Crea</v>
          </cell>
          <cell r="I2041" t="str">
            <v>Contratación Directa</v>
          </cell>
          <cell r="J2041" t="str">
            <v>Contratación directa.</v>
          </cell>
          <cell r="K2041" t="str">
            <v>Prestación de servicios</v>
          </cell>
          <cell r="N2041" t="str">
            <v>Si</v>
          </cell>
          <cell r="O2041" t="str">
            <v>Contrato Prestación de Servicios Apoyo a la Gestión</v>
          </cell>
          <cell r="P2041">
            <v>45422</v>
          </cell>
          <cell r="Q2041">
            <v>45422</v>
          </cell>
          <cell r="R2041">
            <v>45639</v>
          </cell>
          <cell r="S2041">
            <v>214</v>
          </cell>
          <cell r="T2041" t="str">
            <v>En Ejecución</v>
          </cell>
          <cell r="U2041" t="str">
            <v>ALBA YANETH REYES SUÁREZ</v>
          </cell>
          <cell r="X2041" t="str">
            <v>ALBA YANETH REYES SUAREZ</v>
          </cell>
          <cell r="Z2041" t="str">
            <v>Inversión</v>
          </cell>
          <cell r="AA2041">
            <v>2020110010061</v>
          </cell>
          <cell r="AC2041" t="str">
            <v>O23011601140000007619</v>
          </cell>
          <cell r="AF2041">
            <v>25607833</v>
          </cell>
          <cell r="AI2041" t="str">
            <v>$ 3.445.000,00</v>
          </cell>
          <cell r="AJ2041"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2041" t="str">
            <v>CRUZ CECILIA BLANDON CORDOBA</v>
          </cell>
          <cell r="AL2041">
            <v>43149257</v>
          </cell>
          <cell r="AM2041" t="str">
            <v>1956-2024</v>
          </cell>
          <cell r="AP2041" t="str">
            <v>SECOP II</v>
          </cell>
          <cell r="AS2041" t="str">
            <v>Falso</v>
          </cell>
          <cell r="AU2041" t="str">
            <v>SI</v>
          </cell>
          <cell r="AV2041" t="str">
            <v>Mayo</v>
          </cell>
          <cell r="AW2041" t="e">
            <v>#N/A</v>
          </cell>
          <cell r="AX2041">
            <v>45639</v>
          </cell>
          <cell r="AY2041" t="str">
            <v>#REF!</v>
          </cell>
          <cell r="AZ2041" t="str">
            <v>CO1.PCCNTR.6310423</v>
          </cell>
        </row>
        <row r="2042">
          <cell r="D2042" t="str">
            <v>1957-2024</v>
          </cell>
          <cell r="E2042" t="str">
            <v>SILVIA OSPINA HENAO</v>
          </cell>
          <cell r="F2042" t="str">
            <v>Subdirección de Equipamientos Culturales</v>
          </cell>
          <cell r="I2042" t="str">
            <v>Contratación Directa</v>
          </cell>
          <cell r="J2042" t="str">
            <v>Contratación directa.</v>
          </cell>
          <cell r="K2042" t="str">
            <v>Prestación de servicios</v>
          </cell>
          <cell r="N2042" t="str">
            <v>Si</v>
          </cell>
          <cell r="O2042" t="str">
            <v>Contrato Prestación de Servicios Apoyo a la Gestión</v>
          </cell>
          <cell r="P2042">
            <v>45422</v>
          </cell>
          <cell r="Q2042">
            <v>45428</v>
          </cell>
          <cell r="R2042">
            <v>45672</v>
          </cell>
          <cell r="S2042">
            <v>240</v>
          </cell>
          <cell r="T2042" t="str">
            <v>En Ejecución</v>
          </cell>
          <cell r="U2042" t="str">
            <v>SILVIA OSPINA HENAO</v>
          </cell>
          <cell r="X2042" t="str">
            <v>SILVIA OSPINA HENAO</v>
          </cell>
          <cell r="Z2042" t="str">
            <v>Inversión</v>
          </cell>
          <cell r="AA2042">
            <v>2020110010158</v>
          </cell>
          <cell r="AC2042" t="str">
            <v>O23011601210000007614</v>
          </cell>
          <cell r="AF2042">
            <v>19890000</v>
          </cell>
          <cell r="AI2042" t="str">
            <v>$ 2.340.000,00</v>
          </cell>
          <cell r="AJ2042"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2042" t="str">
            <v>Sergio camilo ayala murillo</v>
          </cell>
          <cell r="AL2042">
            <v>1000459005</v>
          </cell>
          <cell r="AM2042" t="str">
            <v>1957-2024</v>
          </cell>
          <cell r="AP2042" t="str">
            <v>SECOP II</v>
          </cell>
          <cell r="AS2042" t="str">
            <v>Falso</v>
          </cell>
          <cell r="AU2042" t="str">
            <v>SI</v>
          </cell>
          <cell r="AV2042" t="str">
            <v>Mayo</v>
          </cell>
          <cell r="AW2042" t="e">
            <v>#N/A</v>
          </cell>
          <cell r="AX2042">
            <v>45672</v>
          </cell>
          <cell r="AY2042" t="str">
            <v>#REF!</v>
          </cell>
          <cell r="AZ2042" t="str">
            <v>CO1.PCCNTR.6310628</v>
          </cell>
        </row>
        <row r="2043">
          <cell r="D2043" t="str">
            <v>1962-2024</v>
          </cell>
          <cell r="E2043" t="str">
            <v>ALBA YANETH REYES SUÁREZ</v>
          </cell>
          <cell r="F2043" t="str">
            <v>Subdirección de Formación Artistica</v>
          </cell>
          <cell r="G2043" t="str">
            <v>Subdirección de Formación Artística</v>
          </cell>
          <cell r="H2043" t="str">
            <v>Programa Culturas en Común</v>
          </cell>
          <cell r="I2043" t="str">
            <v>Contratación Directa</v>
          </cell>
          <cell r="J2043" t="str">
            <v>Contratación directa.</v>
          </cell>
          <cell r="K2043" t="str">
            <v>Prestación de servicios</v>
          </cell>
          <cell r="N2043" t="str">
            <v>Si</v>
          </cell>
          <cell r="O2043" t="str">
            <v>Contrato Prestación de Servicios Apoyo a la Gestión</v>
          </cell>
          <cell r="P2043">
            <v>45422</v>
          </cell>
          <cell r="Q2043">
            <v>45426</v>
          </cell>
          <cell r="R2043">
            <v>45473</v>
          </cell>
          <cell r="S2043">
            <v>47</v>
          </cell>
          <cell r="T2043" t="str">
            <v>En Ejecución</v>
          </cell>
          <cell r="U2043" t="str">
            <v>ALBA YANETH REYES SUÁREZ</v>
          </cell>
          <cell r="X2043" t="str">
            <v>ALBA YANETH REYES SUAREZ</v>
          </cell>
          <cell r="Z2043" t="str">
            <v>Inversión</v>
          </cell>
          <cell r="AA2043">
            <v>2021110010005</v>
          </cell>
          <cell r="AC2043" t="str">
            <v>O23011601210000007909</v>
          </cell>
          <cell r="AF2043">
            <v>11865090</v>
          </cell>
          <cell r="AJ2043" t="str">
            <v>PRESTAR SERVICIOS APOYO A LA GESTIÓN A LA SUBDIRECCIÓN DE FORMACIÓN ARTÍSTICA DEL IDARTES EN LAS ACTIVIDADES RELACIONADAS CON LA ORGANIZACIÓN, DESARROLLO Y MONITOREO DEL COMPONENTE DE GESTIÓN ARTÍSTICA DEL PROGRAMA CULTURAS EN COMÚN.</v>
          </cell>
          <cell r="AK2043" t="str">
            <v>William Eduardo Vargas Espitia</v>
          </cell>
          <cell r="AL2043">
            <v>79848827</v>
          </cell>
          <cell r="AM2043" t="str">
            <v>1962-2024</v>
          </cell>
          <cell r="AP2043" t="str">
            <v>SECOP II</v>
          </cell>
          <cell r="AS2043" t="str">
            <v>Falso</v>
          </cell>
          <cell r="AU2043" t="str">
            <v>SI</v>
          </cell>
          <cell r="AV2043" t="str">
            <v>Mayo</v>
          </cell>
          <cell r="AW2043" t="e">
            <v>#N/A</v>
          </cell>
          <cell r="AX2043">
            <v>45473</v>
          </cell>
          <cell r="AY2043" t="str">
            <v>#REF!</v>
          </cell>
          <cell r="AZ2043" t="str">
            <v>CO1.PCCNTR.6310100</v>
          </cell>
        </row>
        <row r="2044">
          <cell r="D2044" t="str">
            <v>1964-2024</v>
          </cell>
          <cell r="E2044" t="str">
            <v>ALBA YANETH REYES SUÁREZ</v>
          </cell>
          <cell r="F2044" t="str">
            <v>Subdirección de Formación Artistica</v>
          </cell>
          <cell r="G2044" t="str">
            <v>Subdirección de Formación Artística</v>
          </cell>
          <cell r="H2044" t="str">
            <v>Programa Culturas en Común</v>
          </cell>
          <cell r="I2044" t="str">
            <v>Contratación Directa</v>
          </cell>
          <cell r="J2044" t="str">
            <v>Contratación directa.</v>
          </cell>
          <cell r="K2044" t="str">
            <v>Prestación de servicios</v>
          </cell>
          <cell r="N2044" t="str">
            <v>Si</v>
          </cell>
          <cell r="O2044" t="str">
            <v>Contrato Prestación de Servicios Profesionales</v>
          </cell>
          <cell r="P2044">
            <v>45422</v>
          </cell>
          <cell r="Q2044">
            <v>45426</v>
          </cell>
          <cell r="R2044">
            <v>45473</v>
          </cell>
          <cell r="S2044">
            <v>47</v>
          </cell>
          <cell r="T2044" t="str">
            <v>En Ejecución</v>
          </cell>
          <cell r="U2044" t="str">
            <v>ALBA YANETH REYES SUÁREZ</v>
          </cell>
          <cell r="X2044" t="str">
            <v>ALBA YANETH REYES SUAREZ</v>
          </cell>
          <cell r="Z2044" t="str">
            <v>Inversión</v>
          </cell>
          <cell r="AA2044">
            <v>2021110010005</v>
          </cell>
          <cell r="AC2044" t="str">
            <v>O23011601210000007909</v>
          </cell>
          <cell r="AF2044">
            <v>6489112</v>
          </cell>
          <cell r="AJ2044" t="str">
            <v>PRESTAR SERVICIOS PROFESIONALES AL IDARTES - SUBDIRECCIÓN DE FORMACIÓN ARTÍSTICA, PARA RESPALDAR LAS ACTIVIDADES DE GESTIÓN DEL CONOCIMIENTO RELACIONADAS CON EL PROGRAMA CULTURAS EN COMÚN, CONFORME A LAS DIRECTRICES ESTABLECIDAS POR LA ENTIDAD.</v>
          </cell>
          <cell r="AK2044" t="str">
            <v>Astrid Carolina Arenas Vanegas</v>
          </cell>
          <cell r="AL2044">
            <v>1116862960</v>
          </cell>
          <cell r="AM2044" t="str">
            <v>1964-2024</v>
          </cell>
          <cell r="AP2044" t="str">
            <v>SECOP II</v>
          </cell>
          <cell r="AS2044" t="str">
            <v>Falso</v>
          </cell>
          <cell r="AU2044" t="str">
            <v>SI</v>
          </cell>
          <cell r="AV2044" t="str">
            <v>Mayo</v>
          </cell>
          <cell r="AW2044" t="e">
            <v>#N/A</v>
          </cell>
          <cell r="AX2044">
            <v>45473</v>
          </cell>
          <cell r="AY2044" t="str">
            <v>#REF!</v>
          </cell>
          <cell r="AZ2044" t="str">
            <v>CO1.PCCNTR.6310741</v>
          </cell>
        </row>
        <row r="2045">
          <cell r="D2045" t="str">
            <v>1966-2024</v>
          </cell>
          <cell r="E2045" t="str">
            <v>LINA MARIA GAVIRIA HURTADO</v>
          </cell>
          <cell r="F2045" t="str">
            <v>Subdirección de las Artes</v>
          </cell>
          <cell r="I2045" t="str">
            <v>Contratación Directa</v>
          </cell>
          <cell r="J2045" t="str">
            <v>Contratación directa.</v>
          </cell>
          <cell r="K2045" t="str">
            <v>Prestación de servicios</v>
          </cell>
          <cell r="N2045" t="str">
            <v>Si</v>
          </cell>
          <cell r="O2045" t="str">
            <v>Contrato Prestación de Servicios Apoyo a la Gestión</v>
          </cell>
          <cell r="P2045">
            <v>45422</v>
          </cell>
          <cell r="Q2045">
            <v>45427</v>
          </cell>
          <cell r="R2045">
            <v>45657</v>
          </cell>
          <cell r="S2045">
            <v>227</v>
          </cell>
          <cell r="T2045" t="str">
            <v>En Ejecución</v>
          </cell>
          <cell r="U2045" t="str">
            <v>LINA MARIA GAVIRIA HURTADO</v>
          </cell>
          <cell r="X2045" t="str">
            <v>RICARDO ALFONSO CANTOR BOSSA</v>
          </cell>
          <cell r="Z2045" t="str">
            <v>Inversión</v>
          </cell>
          <cell r="AA2045">
            <v>2020110010063</v>
          </cell>
          <cell r="AC2045" t="str">
            <v>O23011601210000007585</v>
          </cell>
          <cell r="AF2045">
            <v>28000000</v>
          </cell>
          <cell r="AI2045" t="str">
            <v>$ 3.500.000,00</v>
          </cell>
          <cell r="AJ2045" t="str">
            <v>PRESTAR SERVICIOS DE APOYO A LA GESTIÓN AL IDARTES - SUBDIRECCIÓN DE LAS ARTES - GERENCIA DE ARTES AUDIOVISUALES, EN LAS DIFERENTES ACCIONES ADMINISTRATIVAS Y DE COMUNICACIÓN RELACIONADAS CON LA PLANEACIÓN Y CUMPLIMIENTO DE LA PROGRAMACIÓN MENSUAL DE ACTIVIDADES QUE SE DESARROLLEN EN LA CINEMATECA DE BOGOTÁ</v>
          </cell>
          <cell r="AK2045" t="str">
            <v>DANIELA LLANOS VILLAMARIN</v>
          </cell>
          <cell r="AL2045">
            <v>1022442686</v>
          </cell>
          <cell r="AM2045" t="str">
            <v>1966-2024</v>
          </cell>
          <cell r="AP2045" t="str">
            <v>SECOP II</v>
          </cell>
          <cell r="AS2045" t="str">
            <v>Falso</v>
          </cell>
          <cell r="AU2045" t="str">
            <v>SI</v>
          </cell>
          <cell r="AV2045" t="str">
            <v>Mayo</v>
          </cell>
          <cell r="AW2045" t="e">
            <v>#N/A</v>
          </cell>
          <cell r="AX2045">
            <v>45657</v>
          </cell>
          <cell r="AY2045" t="str">
            <v>#REF!</v>
          </cell>
          <cell r="AZ2045" t="str">
            <v>CO1.PCCNTR.6312170</v>
          </cell>
        </row>
        <row r="2046">
          <cell r="D2046" t="str">
            <v>1967-2024</v>
          </cell>
          <cell r="E2046" t="str">
            <v>ALBA YANETH REYES SUÁREZ</v>
          </cell>
          <cell r="F2046" t="str">
            <v>Subdirección de Formación Artistica</v>
          </cell>
          <cell r="G2046" t="str">
            <v>Subdirección de Formación Artística</v>
          </cell>
          <cell r="H2046" t="str">
            <v>Programa Crea</v>
          </cell>
          <cell r="I2046" t="str">
            <v>Contratación Directa</v>
          </cell>
          <cell r="J2046" t="str">
            <v>Contratación directa.</v>
          </cell>
          <cell r="K2046" t="str">
            <v>Prestación de servicios</v>
          </cell>
          <cell r="N2046" t="str">
            <v>Si</v>
          </cell>
          <cell r="O2046" t="str">
            <v>Contrato Prestación de Servicios Profesionales</v>
          </cell>
          <cell r="P2046">
            <v>45422</v>
          </cell>
          <cell r="Q2046">
            <v>45426</v>
          </cell>
          <cell r="R2046">
            <v>45639</v>
          </cell>
          <cell r="S2046">
            <v>210</v>
          </cell>
          <cell r="T2046" t="str">
            <v>En Ejecución</v>
          </cell>
          <cell r="U2046" t="str">
            <v>ALBA YANETH REYES SUÁREZ</v>
          </cell>
          <cell r="X2046" t="str">
            <v>ALBA YANETH REYES SUAREZ</v>
          </cell>
          <cell r="Z2046" t="str">
            <v>Inversión</v>
          </cell>
          <cell r="AA2046">
            <v>2020110010061</v>
          </cell>
          <cell r="AC2046" t="str">
            <v>O23011601140000007619</v>
          </cell>
          <cell r="AF2046">
            <v>25607833</v>
          </cell>
          <cell r="AI2046" t="str">
            <v>$ 3.445.000,00</v>
          </cell>
          <cell r="AJ2046"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046" t="str">
            <v>JOSE OSWALDO DEPABLOS TORRES</v>
          </cell>
          <cell r="AL2046">
            <v>79879112</v>
          </cell>
          <cell r="AM2046" t="str">
            <v>1967-2024</v>
          </cell>
          <cell r="AP2046" t="str">
            <v>SECOP II</v>
          </cell>
          <cell r="AS2046" t="str">
            <v>Falso</v>
          </cell>
          <cell r="AU2046" t="str">
            <v>SI</v>
          </cell>
          <cell r="AV2046" t="str">
            <v>Mayo</v>
          </cell>
          <cell r="AW2046" t="e">
            <v>#N/A</v>
          </cell>
          <cell r="AX2046">
            <v>45639</v>
          </cell>
          <cell r="AY2046" t="str">
            <v>#REF!</v>
          </cell>
          <cell r="AZ2046" t="str">
            <v>CO1.PCCNTR.6313703</v>
          </cell>
        </row>
        <row r="2047">
          <cell r="D2047" t="str">
            <v>1968-2024</v>
          </cell>
          <cell r="E2047" t="str">
            <v>SILVIA OSPINA HENAO</v>
          </cell>
          <cell r="F2047" t="str">
            <v>Subdirección de Equipamientos Culturales</v>
          </cell>
          <cell r="I2047" t="str">
            <v>Contratación Directa</v>
          </cell>
          <cell r="J2047" t="str">
            <v>Contratación directa.</v>
          </cell>
          <cell r="K2047" t="str">
            <v>Prestación de servicios</v>
          </cell>
          <cell r="N2047" t="str">
            <v>Si</v>
          </cell>
          <cell r="O2047" t="str">
            <v>Contrato Prestación de Servicios Profesionales</v>
          </cell>
          <cell r="P2047">
            <v>45422</v>
          </cell>
          <cell r="Q2047">
            <v>45427</v>
          </cell>
          <cell r="R2047">
            <v>45688</v>
          </cell>
          <cell r="S2047">
            <v>257</v>
          </cell>
          <cell r="T2047" t="str">
            <v>En Ejecución</v>
          </cell>
          <cell r="U2047" t="str">
            <v>SILVIA OSPINA HENAO</v>
          </cell>
          <cell r="X2047" t="str">
            <v>SILVIA OSPINA HENAO</v>
          </cell>
          <cell r="Z2047" t="str">
            <v>Inversión</v>
          </cell>
          <cell r="AA2047">
            <v>2020110010158</v>
          </cell>
          <cell r="AC2047" t="str">
            <v>O23011601210000007614</v>
          </cell>
          <cell r="AF2047">
            <v>58500000</v>
          </cell>
          <cell r="AI2047" t="str">
            <v>$ 6.500.000,00</v>
          </cell>
          <cell r="AJ2047" t="str">
            <v>PRESTAR SERVICIOS PROFESIONALES AL IDARTES-SUBDIRECCIÓN DE EQUIPAMIENTOS CULTURALES EN EL DISEÑO, DESARROLLO Y ACOMPAÑAMIENTO DE ACTIVIDADES Y PROYECTOS DE ARTE, CIENCIA Y TECNOLOGÍA, DE ACUERDO CON LOS LINEAMIENTOS DE LA ENTIDAD.</v>
          </cell>
          <cell r="AK2047" t="str">
            <v>Nicolás Rojas Acosta</v>
          </cell>
          <cell r="AL2047">
            <v>80195859</v>
          </cell>
          <cell r="AM2047" t="str">
            <v>1968-2024</v>
          </cell>
          <cell r="AP2047" t="str">
            <v>SECOP II</v>
          </cell>
          <cell r="AS2047" t="str">
            <v>Falso</v>
          </cell>
          <cell r="AU2047" t="str">
            <v>SI</v>
          </cell>
          <cell r="AV2047" t="str">
            <v>Mayo</v>
          </cell>
          <cell r="AW2047" t="e">
            <v>#N/A</v>
          </cell>
          <cell r="AX2047">
            <v>45688</v>
          </cell>
          <cell r="AY2047" t="str">
            <v>#REF!</v>
          </cell>
          <cell r="AZ2047" t="str">
            <v>CO1.PCCNTR.6311970</v>
          </cell>
        </row>
        <row r="2048">
          <cell r="D2048" t="str">
            <v>1969-2024</v>
          </cell>
          <cell r="E2048" t="str">
            <v>ALBA YANETH REYES SUÁREZ</v>
          </cell>
          <cell r="F2048" t="str">
            <v>Subdirección de Formación Artistica</v>
          </cell>
          <cell r="G2048" t="str">
            <v>Subdirección de Formación Artística</v>
          </cell>
          <cell r="H2048" t="str">
            <v>Programa Crea</v>
          </cell>
          <cell r="I2048" t="str">
            <v>Contratación Directa</v>
          </cell>
          <cell r="J2048" t="str">
            <v>Contratación directa.</v>
          </cell>
          <cell r="K2048" t="str">
            <v>Prestación de servicios</v>
          </cell>
          <cell r="N2048" t="str">
            <v>Si</v>
          </cell>
          <cell r="O2048" t="str">
            <v>Contrato Prestación de Servicios Profesionales</v>
          </cell>
          <cell r="P2048">
            <v>45422</v>
          </cell>
          <cell r="Q2048">
            <v>45422</v>
          </cell>
          <cell r="R2048">
            <v>45626</v>
          </cell>
          <cell r="S2048">
            <v>201</v>
          </cell>
          <cell r="T2048" t="str">
            <v>En Ejecución</v>
          </cell>
          <cell r="U2048" t="str">
            <v>ALBA YANETH REYES SUÁREZ</v>
          </cell>
          <cell r="X2048" t="str">
            <v>ALBA YANETH REYES SUAREZ</v>
          </cell>
          <cell r="Z2048" t="str">
            <v>Inversión</v>
          </cell>
          <cell r="AA2048">
            <v>2020110010061</v>
          </cell>
          <cell r="AC2048" t="str">
            <v>O23011601140000007619</v>
          </cell>
          <cell r="AF2048">
            <v>39011000</v>
          </cell>
          <cell r="AI2048" t="str">
            <v>$ 5.573.000,00</v>
          </cell>
          <cell r="AJ2048"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48" t="str">
            <v>JOHANNA CAROLINA RAMIREZ GUERRERO</v>
          </cell>
          <cell r="AL2048">
            <v>52928663</v>
          </cell>
          <cell r="AM2048" t="str">
            <v>1969-2024</v>
          </cell>
          <cell r="AP2048" t="str">
            <v>SECOP II</v>
          </cell>
          <cell r="AS2048" t="str">
            <v>Falso</v>
          </cell>
          <cell r="AU2048" t="str">
            <v>SI</v>
          </cell>
          <cell r="AV2048" t="str">
            <v>Mayo</v>
          </cell>
          <cell r="AW2048" t="e">
            <v>#N/A</v>
          </cell>
          <cell r="AX2048">
            <v>45626</v>
          </cell>
          <cell r="AY2048" t="str">
            <v>#REF!</v>
          </cell>
          <cell r="AZ2048" t="str">
            <v>CO1.PCCNTR.6310430</v>
          </cell>
        </row>
        <row r="2049">
          <cell r="D2049" t="str">
            <v>1970-2024</v>
          </cell>
          <cell r="E2049" t="str">
            <v>ALBA YANETH REYES SUÁREZ</v>
          </cell>
          <cell r="F2049" t="str">
            <v>Subdirección de Formación Artistica</v>
          </cell>
          <cell r="G2049" t="str">
            <v>Subdirección de Formación Artística</v>
          </cell>
          <cell r="H2049" t="str">
            <v>Programa Crea</v>
          </cell>
          <cell r="I2049" t="str">
            <v>Contratación Directa</v>
          </cell>
          <cell r="J2049" t="str">
            <v>Contratación directa.</v>
          </cell>
          <cell r="K2049" t="str">
            <v>Prestación de servicios</v>
          </cell>
          <cell r="N2049" t="str">
            <v>Si</v>
          </cell>
          <cell r="O2049" t="str">
            <v>Contrato Prestación de Servicios Apoyo a la Gestión</v>
          </cell>
          <cell r="P2049">
            <v>45422</v>
          </cell>
          <cell r="Q2049">
            <v>45427</v>
          </cell>
          <cell r="R2049">
            <v>45458</v>
          </cell>
          <cell r="S2049">
            <v>31</v>
          </cell>
          <cell r="T2049" t="str">
            <v>En Ejecución</v>
          </cell>
          <cell r="U2049" t="str">
            <v>ALBA YANETH REYES SUÁREZ</v>
          </cell>
          <cell r="X2049" t="str">
            <v>GERALDHIN VARGAS GUTIERREZ</v>
          </cell>
          <cell r="Z2049" t="str">
            <v>Inversión</v>
          </cell>
          <cell r="AA2049">
            <v>2020110010061</v>
          </cell>
          <cell r="AC2049" t="str">
            <v>O23011601140000007619</v>
          </cell>
          <cell r="AF2049">
            <v>5398470</v>
          </cell>
          <cell r="AJ2049"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v>
          </cell>
          <cell r="AK2049" t="str">
            <v>Tomas lion</v>
          </cell>
          <cell r="AL2049">
            <v>80232445</v>
          </cell>
          <cell r="AM2049" t="str">
            <v>1970-2024</v>
          </cell>
          <cell r="AP2049" t="str">
            <v>SECOP II</v>
          </cell>
          <cell r="AS2049" t="str">
            <v>Falso</v>
          </cell>
          <cell r="AU2049" t="str">
            <v>SI</v>
          </cell>
          <cell r="AV2049" t="str">
            <v>Mayo</v>
          </cell>
          <cell r="AW2049" t="e">
            <v>#N/A</v>
          </cell>
          <cell r="AX2049">
            <v>45458</v>
          </cell>
          <cell r="AY2049" t="str">
            <v>#REF!</v>
          </cell>
          <cell r="AZ2049" t="str">
            <v>CO1.PCCNTR.6314116</v>
          </cell>
        </row>
        <row r="2050">
          <cell r="D2050" t="str">
            <v>1975-2024</v>
          </cell>
          <cell r="E2050" t="str">
            <v>LINA MARIA GAVIRIA HURTADO</v>
          </cell>
          <cell r="F2050" t="str">
            <v>Subdirección de las Artes</v>
          </cell>
          <cell r="I2050" t="str">
            <v>Contratación Directa</v>
          </cell>
          <cell r="J2050" t="str">
            <v>Contratación directa.</v>
          </cell>
          <cell r="K2050" t="str">
            <v>Prestación de servicios</v>
          </cell>
          <cell r="N2050" t="str">
            <v>Si</v>
          </cell>
          <cell r="O2050" t="str">
            <v>Contrato Prestación de Servicios Apoyo a la Gestión</v>
          </cell>
          <cell r="P2050">
            <v>45422</v>
          </cell>
          <cell r="Q2050">
            <v>45426</v>
          </cell>
          <cell r="R2050">
            <v>45656</v>
          </cell>
          <cell r="S2050">
            <v>227</v>
          </cell>
          <cell r="T2050" t="str">
            <v>En Ejecución</v>
          </cell>
          <cell r="U2050" t="str">
            <v>LINA MARIA GAVIRIA HURTADO</v>
          </cell>
          <cell r="X2050" t="str">
            <v>EDISON RICARDO MORENO QUIROGA</v>
          </cell>
          <cell r="Z2050" t="str">
            <v>Inversión</v>
          </cell>
          <cell r="AA2050">
            <v>2020110010063</v>
          </cell>
          <cell r="AC2050" t="str">
            <v>O23011601210000007585</v>
          </cell>
          <cell r="AF2050">
            <v>32200000</v>
          </cell>
          <cell r="AI2050" t="str">
            <v>$ 4.200.000,00</v>
          </cell>
          <cell r="AJ2050" t="str">
            <v>Prestar servicios de apoyo a la gestión a la Subdirección de las Artes - Gerencia de Música, para el acompañamiento y seguimiento técnico y logístico de los proyectos y programas dirigidos al sector de la Música de la ciudad.</v>
          </cell>
          <cell r="AK2050" t="str">
            <v>Joseph David Contreras Gómez</v>
          </cell>
          <cell r="AL2050">
            <v>1018507369</v>
          </cell>
          <cell r="AM2050" t="str">
            <v>1975-2024</v>
          </cell>
          <cell r="AP2050" t="str">
            <v>SECOP II</v>
          </cell>
          <cell r="AS2050" t="str">
            <v>Falso</v>
          </cell>
          <cell r="AU2050" t="str">
            <v>SI</v>
          </cell>
          <cell r="AV2050" t="str">
            <v>Mayo</v>
          </cell>
          <cell r="AW2050" t="e">
            <v>#N/A</v>
          </cell>
          <cell r="AX2050">
            <v>45656</v>
          </cell>
          <cell r="AY2050" t="str">
            <v>#REF!</v>
          </cell>
          <cell r="AZ2050" t="str">
            <v>CO1.PCCNTR.6313615</v>
          </cell>
        </row>
        <row r="2051">
          <cell r="D2051" t="str">
            <v>1976-2024</v>
          </cell>
          <cell r="E2051" t="str">
            <v>LINA MARIA GAVIRIA HURTADO</v>
          </cell>
          <cell r="F2051" t="str">
            <v>Subdirección de las Artes</v>
          </cell>
          <cell r="I2051" t="str">
            <v>Contratación Directa</v>
          </cell>
          <cell r="J2051" t="str">
            <v>Contratación directa.</v>
          </cell>
          <cell r="K2051" t="str">
            <v>Prestación de servicios</v>
          </cell>
          <cell r="N2051" t="str">
            <v>Si</v>
          </cell>
          <cell r="O2051" t="str">
            <v>Contrato Prestación de Servicios Apoyo a la Gestión</v>
          </cell>
          <cell r="P2051">
            <v>45422</v>
          </cell>
          <cell r="Q2051">
            <v>45426</v>
          </cell>
          <cell r="R2051">
            <v>45657</v>
          </cell>
          <cell r="S2051">
            <v>228</v>
          </cell>
          <cell r="T2051" t="str">
            <v>En Ejecución</v>
          </cell>
          <cell r="U2051" t="str">
            <v>LINA MARIA GAVIRIA HURTADO</v>
          </cell>
          <cell r="X2051" t="str">
            <v>RICARDO ALFONSO CANTOR BOSSA</v>
          </cell>
          <cell r="Z2051" t="str">
            <v>Inversión</v>
          </cell>
          <cell r="AA2051">
            <v>2020110010063</v>
          </cell>
          <cell r="AC2051" t="str">
            <v>O23011601210000007585</v>
          </cell>
          <cell r="AF2051">
            <v>45785333</v>
          </cell>
          <cell r="AI2051" t="str">
            <v>$ 5.972.000,00</v>
          </cell>
          <cell r="AJ2051" t="str">
            <v>Prestar servicios de apoyo a la gestión al Idartes - Subdirección de las Artes - Gerencia de Artes Audiovisuales, en disposiciones para garantizar la preservación y conservación de los fondos y colecciones cinematográficas y audiovisuales de la dependencia, y en la apropiación del patrimonio audiovisual de conformidad con los lineamientos establecidos por la entidad</v>
          </cell>
          <cell r="AK2051" t="str">
            <v>Henry Caicedo Caicedo</v>
          </cell>
          <cell r="AL2051">
            <v>16537999</v>
          </cell>
          <cell r="AM2051" t="str">
            <v>1976-2024</v>
          </cell>
          <cell r="AP2051" t="str">
            <v>SECOP II</v>
          </cell>
          <cell r="AS2051" t="str">
            <v>Falso</v>
          </cell>
          <cell r="AU2051" t="str">
            <v>SI</v>
          </cell>
          <cell r="AV2051" t="str">
            <v>Mayo</v>
          </cell>
          <cell r="AW2051" t="e">
            <v>#N/A</v>
          </cell>
          <cell r="AX2051">
            <v>45657</v>
          </cell>
          <cell r="AY2051" t="str">
            <v>#REF!</v>
          </cell>
          <cell r="AZ2051" t="str">
            <v>CO1.PCCNTR.6313915</v>
          </cell>
        </row>
        <row r="2052">
          <cell r="D2052" t="str">
            <v>1978-2024</v>
          </cell>
          <cell r="E2052" t="str">
            <v>SILVIA OSPINA HENAO</v>
          </cell>
          <cell r="F2052" t="str">
            <v>Subdirección de Equipamientos Culturales</v>
          </cell>
          <cell r="I2052" t="str">
            <v>Contratación Directa</v>
          </cell>
          <cell r="J2052" t="str">
            <v>Contratación directa.</v>
          </cell>
          <cell r="K2052" t="str">
            <v>Prestación de servicios</v>
          </cell>
          <cell r="N2052" t="str">
            <v>Si</v>
          </cell>
          <cell r="O2052" t="str">
            <v>Contrato Prestación de Servicios Profesionales</v>
          </cell>
          <cell r="P2052">
            <v>45422</v>
          </cell>
          <cell r="Q2052">
            <v>45426</v>
          </cell>
          <cell r="R2052">
            <v>45688</v>
          </cell>
          <cell r="S2052">
            <v>258</v>
          </cell>
          <cell r="T2052" t="str">
            <v>En Ejecución</v>
          </cell>
          <cell r="U2052" t="str">
            <v>SILVIA OSPINA HENAO</v>
          </cell>
          <cell r="X2052" t="str">
            <v>SILVIA OSPINA HENAO</v>
          </cell>
          <cell r="Z2052" t="str">
            <v>Inversión</v>
          </cell>
          <cell r="AA2052">
            <v>2020110010158</v>
          </cell>
          <cell r="AC2052" t="str">
            <v>O23011601210000007614</v>
          </cell>
          <cell r="AF2052">
            <v>83610000</v>
          </cell>
          <cell r="AI2052" t="str">
            <v>$ 9.290.000,00</v>
          </cell>
          <cell r="AJ2052" t="str">
            <v>Prestar servicios profesionales al Idartes - Subdirección de Equipamientos Culturales en actividades asociadas a la gestión misional, curatorial y de seguimiento de los programas y proyectos desarrollados por la Línea de Arte, Ciencia y Tecnología.</v>
          </cell>
          <cell r="AK2052" t="str">
            <v>Carol Alessandra Sabbadini Durán</v>
          </cell>
          <cell r="AL2052">
            <v>53160467</v>
          </cell>
          <cell r="AM2052" t="str">
            <v>1978-2024</v>
          </cell>
          <cell r="AP2052" t="str">
            <v>SECOP II</v>
          </cell>
          <cell r="AS2052" t="str">
            <v>Falso</v>
          </cell>
          <cell r="AU2052" t="str">
            <v>SI</v>
          </cell>
          <cell r="AV2052" t="str">
            <v>Mayo</v>
          </cell>
          <cell r="AW2052" t="e">
            <v>#N/A</v>
          </cell>
          <cell r="AX2052">
            <v>45688</v>
          </cell>
          <cell r="AY2052" t="str">
            <v>#REF!</v>
          </cell>
          <cell r="AZ2052" t="str">
            <v>CO1.PCCNTR.6313162</v>
          </cell>
        </row>
        <row r="2053">
          <cell r="D2053" t="str">
            <v>1980-2024</v>
          </cell>
          <cell r="E2053" t="str">
            <v>SILVIA OSPINA HENAO</v>
          </cell>
          <cell r="F2053" t="str">
            <v>Subdirección de Equipamientos Culturales</v>
          </cell>
          <cell r="I2053" t="str">
            <v>Contratación Directa</v>
          </cell>
          <cell r="J2053" t="str">
            <v>Contratación directa.</v>
          </cell>
          <cell r="K2053" t="str">
            <v>Prestación de servicios</v>
          </cell>
          <cell r="N2053" t="str">
            <v>Si</v>
          </cell>
          <cell r="O2053" t="str">
            <v>Contrato Prestación de Servicios Apoyo a la Gestión</v>
          </cell>
          <cell r="P2053">
            <v>45422</v>
          </cell>
          <cell r="Q2053">
            <v>45426</v>
          </cell>
          <cell r="R2053">
            <v>45688</v>
          </cell>
          <cell r="S2053">
            <v>258</v>
          </cell>
          <cell r="T2053" t="str">
            <v>En Ejecución</v>
          </cell>
          <cell r="U2053" t="str">
            <v>SILVIA OSPINA HENAO</v>
          </cell>
          <cell r="X2053" t="str">
            <v>SILVIA OSPINA HENAO</v>
          </cell>
          <cell r="Z2053" t="str">
            <v>Inversión</v>
          </cell>
          <cell r="AA2053">
            <v>2020110010158</v>
          </cell>
          <cell r="AC2053" t="str">
            <v>O23011601210000007614</v>
          </cell>
          <cell r="AF2053">
            <v>67500000</v>
          </cell>
          <cell r="AI2053" t="str">
            <v>$ 7.500.000,00</v>
          </cell>
          <cell r="AJ2053" t="str">
            <v>Prestar servicios de apoyo a la gestión al IDARTES - Subdirección de Equipamientos
 Culturales, en actividades relacionadas con la programación artística y la producción
 ejecutiva, en el seguimiento a la gestión de los servicios ofertados en los equipamientos
 de la dependencia.</v>
          </cell>
          <cell r="AK2053" t="str">
            <v>JUAN SEBASTIÁN ALDANA GÓMEZ</v>
          </cell>
          <cell r="AL2053">
            <v>1026262301</v>
          </cell>
          <cell r="AM2053" t="str">
            <v>1980-2024</v>
          </cell>
          <cell r="AP2053" t="str">
            <v>SECOP II</v>
          </cell>
          <cell r="AS2053" t="str">
            <v>Falso</v>
          </cell>
          <cell r="AU2053" t="str">
            <v>SI</v>
          </cell>
          <cell r="AV2053" t="str">
            <v>Mayo</v>
          </cell>
          <cell r="AW2053" t="e">
            <v>#N/A</v>
          </cell>
          <cell r="AX2053">
            <v>45688</v>
          </cell>
          <cell r="AY2053" t="str">
            <v>#REF!</v>
          </cell>
          <cell r="AZ2053" t="str">
            <v>CO1.PCCNTR.6312978</v>
          </cell>
        </row>
        <row r="2054">
          <cell r="D2054" t="str">
            <v>1981-2024</v>
          </cell>
          <cell r="E2054" t="str">
            <v>ALBA YANETH REYES SUÁREZ</v>
          </cell>
          <cell r="F2054" t="str">
            <v>Subdirección de Formación Artistica</v>
          </cell>
          <cell r="G2054" t="str">
            <v>Subdirección de Formación Artística</v>
          </cell>
          <cell r="H2054" t="str">
            <v>Programa Crea</v>
          </cell>
          <cell r="I2054" t="str">
            <v>Contratación Directa</v>
          </cell>
          <cell r="J2054" t="str">
            <v>Contratación directa.</v>
          </cell>
          <cell r="K2054" t="str">
            <v>Prestación de servicios</v>
          </cell>
          <cell r="N2054" t="str">
            <v>Si</v>
          </cell>
          <cell r="O2054" t="str">
            <v>Contrato Prestación de Servicios Profesionales</v>
          </cell>
          <cell r="P2054">
            <v>45422</v>
          </cell>
          <cell r="Q2054">
            <v>45429</v>
          </cell>
          <cell r="R2054">
            <v>45514</v>
          </cell>
          <cell r="S2054">
            <v>84</v>
          </cell>
          <cell r="T2054" t="str">
            <v>En Ejecución</v>
          </cell>
          <cell r="U2054" t="str">
            <v>ALBA YANETH REYES SUÁREZ</v>
          </cell>
          <cell r="X2054" t="str">
            <v>ALBA YANETH REYES SUAREZ</v>
          </cell>
          <cell r="Z2054" t="str">
            <v>Inversión</v>
          </cell>
          <cell r="AA2054">
            <v>2020110010061</v>
          </cell>
          <cell r="AC2054" t="str">
            <v>O23011601140000007619</v>
          </cell>
          <cell r="AF2054">
            <v>13176000</v>
          </cell>
          <cell r="AJ2054" t="str">
            <v>Prestar los servicios profesionales al Instituto Distrital de las Artes - IDARTES programa Crea, apoyando el desarrollo de piezas gráficas impresas y digitales que promocionen el programa Crea en los diferentes medios, realizando piezas gráficas comunicativas siguiendo el manual de imagen del programa y los diferentes lineamientos de cada una de las áreas o dependencias, aplicando conceptualización, bocetación, diagramación, colorización y exportación de piezas siguiendo los diferentes (...)</v>
          </cell>
          <cell r="AK2054" t="str">
            <v>Jenny Viviana castañeda Marquez</v>
          </cell>
          <cell r="AL2054">
            <v>1018426067</v>
          </cell>
          <cell r="AM2054" t="str">
            <v>1981-2024</v>
          </cell>
          <cell r="AP2054" t="str">
            <v>SECOP II</v>
          </cell>
          <cell r="AS2054" t="str">
            <v>Falso</v>
          </cell>
          <cell r="AU2054" t="str">
            <v>SI</v>
          </cell>
          <cell r="AV2054" t="str">
            <v>Mayo</v>
          </cell>
          <cell r="AW2054" t="e">
            <v>#N/A</v>
          </cell>
          <cell r="AX2054">
            <v>45514</v>
          </cell>
          <cell r="AY2054" t="str">
            <v>#REF!</v>
          </cell>
          <cell r="AZ2054" t="str">
            <v>CO1.PCCNTR.6313950</v>
          </cell>
        </row>
        <row r="2055">
          <cell r="D2055" t="str">
            <v>1982-2024</v>
          </cell>
          <cell r="E2055" t="str">
            <v>SILVIA OSPINA HENAO</v>
          </cell>
          <cell r="F2055" t="str">
            <v>Subdirección de Equipamientos Culturales</v>
          </cell>
          <cell r="I2055" t="str">
            <v>Contratación Directa</v>
          </cell>
          <cell r="J2055" t="str">
            <v>Contratación directa.</v>
          </cell>
          <cell r="K2055" t="str">
            <v>Prestación de servicios</v>
          </cell>
          <cell r="N2055" t="str">
            <v>Si</v>
          </cell>
          <cell r="O2055" t="str">
            <v>Contrato Prestación de Servicios Apoyo a la Gestión</v>
          </cell>
          <cell r="P2055">
            <v>45422</v>
          </cell>
          <cell r="Q2055">
            <v>45427</v>
          </cell>
          <cell r="R2055">
            <v>45656</v>
          </cell>
          <cell r="S2055">
            <v>226</v>
          </cell>
          <cell r="T2055" t="str">
            <v>En Ejecución</v>
          </cell>
          <cell r="U2055" t="str">
            <v>SILVIA OSPINA HENAO</v>
          </cell>
          <cell r="X2055" t="str">
            <v>SILVIA OSPINA HENAO</v>
          </cell>
          <cell r="Z2055" t="str">
            <v>Inversión</v>
          </cell>
          <cell r="AA2055">
            <v>2020110010158</v>
          </cell>
          <cell r="AC2055" t="str">
            <v>O23011601210000007614</v>
          </cell>
          <cell r="AF2055">
            <v>28080000</v>
          </cell>
          <cell r="AI2055" t="str">
            <v>$ 3.510.000,00</v>
          </cell>
          <cell r="AJ2055" t="str">
            <v>Prestar servicios de apoyo a la gestión al IDARTES - Subdirección de Equipamientos Culturales, para adelantar procesos administrativos concernientes al funcionamiento de los Escenarios Moviles, respondiendo a necesidades de gestión documental, actividades operativas y lógisticas propias del desarrollo de la programación de la dependencia y demás equipamientos a cargo de la Sudirección según sea requerido.</v>
          </cell>
          <cell r="AK2055" t="str">
            <v>Walter Iván Avila Ramírez</v>
          </cell>
          <cell r="AL2055">
            <v>1030564762</v>
          </cell>
          <cell r="AM2055" t="str">
            <v>1982-2024</v>
          </cell>
          <cell r="AP2055" t="str">
            <v>SECOP II</v>
          </cell>
          <cell r="AS2055" t="str">
            <v>Falso</v>
          </cell>
          <cell r="AU2055" t="str">
            <v>SI</v>
          </cell>
          <cell r="AV2055" t="str">
            <v>Mayo</v>
          </cell>
          <cell r="AW2055" t="e">
            <v>#N/A</v>
          </cell>
          <cell r="AX2055">
            <v>45656</v>
          </cell>
          <cell r="AY2055" t="str">
            <v>#REF!</v>
          </cell>
          <cell r="AZ2055" t="str">
            <v>CO1.PCCNTR.6313772</v>
          </cell>
        </row>
        <row r="2056">
          <cell r="D2056" t="str">
            <v>1983-2024</v>
          </cell>
          <cell r="E2056" t="str">
            <v>SILVIA OSPINA HENAO</v>
          </cell>
          <cell r="F2056" t="str">
            <v>Subdirección de Equipamientos Culturales</v>
          </cell>
          <cell r="I2056" t="str">
            <v>Contratación Directa</v>
          </cell>
          <cell r="J2056" t="str">
            <v>Contratación directa.</v>
          </cell>
          <cell r="K2056" t="str">
            <v>Prestación de servicios</v>
          </cell>
          <cell r="N2056" t="str">
            <v>Si</v>
          </cell>
          <cell r="O2056" t="str">
            <v>Contrato Prestación de Servicios Apoyo a la Gestión</v>
          </cell>
          <cell r="P2056">
            <v>45422</v>
          </cell>
          <cell r="Q2056">
            <v>45427</v>
          </cell>
          <cell r="R2056">
            <v>45657</v>
          </cell>
          <cell r="S2056">
            <v>227</v>
          </cell>
          <cell r="T2056" t="str">
            <v>En Ejecución</v>
          </cell>
          <cell r="U2056" t="str">
            <v>SILVIA OSPINA HENAO</v>
          </cell>
          <cell r="X2056" t="str">
            <v>SILVIA OSPINA HENAO</v>
          </cell>
          <cell r="Z2056" t="str">
            <v>Inversión</v>
          </cell>
          <cell r="AA2056">
            <v>2020110010158</v>
          </cell>
          <cell r="AC2056" t="str">
            <v>O23011601210000007614</v>
          </cell>
          <cell r="AF2056">
            <v>30000000</v>
          </cell>
          <cell r="AI2056" t="str">
            <v>$ 4.000.000,00</v>
          </cell>
          <cell r="AJ2056" t="str">
            <v>Prestar servicios de apoyo a la gestion al Idartes- Subdireccion de Equipamientos Culturales, desde el soporte tecnico y logistico para la operacion de los sistemas de sonido y video de la programacion artistica en todos los equipamientos administrados por la dependencia.</v>
          </cell>
          <cell r="AK2056" t="str">
            <v>Humberto Loboguerrero Nova</v>
          </cell>
          <cell r="AL2056">
            <v>1032465884</v>
          </cell>
          <cell r="AM2056" t="str">
            <v>1983-2024</v>
          </cell>
          <cell r="AP2056" t="str">
            <v>SECOP II</v>
          </cell>
          <cell r="AS2056" t="str">
            <v>Falso</v>
          </cell>
          <cell r="AU2056" t="str">
            <v>SI</v>
          </cell>
          <cell r="AV2056" t="str">
            <v>Mayo</v>
          </cell>
          <cell r="AW2056" t="e">
            <v>#N/A</v>
          </cell>
          <cell r="AX2056">
            <v>45657</v>
          </cell>
          <cell r="AY2056" t="str">
            <v>#REF!</v>
          </cell>
          <cell r="AZ2056" t="str">
            <v>CO1.PCCNTR.6316628</v>
          </cell>
        </row>
        <row r="2057">
          <cell r="D2057" t="str">
            <v>1984-2024</v>
          </cell>
          <cell r="E2057" t="str">
            <v>SILVIA OSPINA HENAO</v>
          </cell>
          <cell r="F2057" t="str">
            <v>Subdirección de Equipamientos Culturales</v>
          </cell>
          <cell r="I2057" t="str">
            <v>Contratación Directa</v>
          </cell>
          <cell r="J2057" t="str">
            <v>Contratación directa.</v>
          </cell>
          <cell r="K2057" t="str">
            <v>Prestación de servicios</v>
          </cell>
          <cell r="N2057" t="str">
            <v>Si</v>
          </cell>
          <cell r="O2057" t="str">
            <v>Contrato Prestación de Servicios Apoyo a la Gestión</v>
          </cell>
          <cell r="P2057">
            <v>45422</v>
          </cell>
          <cell r="Q2057">
            <v>45427</v>
          </cell>
          <cell r="R2057">
            <v>45657</v>
          </cell>
          <cell r="S2057">
            <v>227</v>
          </cell>
          <cell r="T2057" t="str">
            <v>En Ejecución</v>
          </cell>
          <cell r="U2057" t="str">
            <v>SILVIA OSPINA HENAO</v>
          </cell>
          <cell r="X2057" t="str">
            <v>SILVIA OSPINA HENAO</v>
          </cell>
          <cell r="Z2057" t="str">
            <v>Inversión</v>
          </cell>
          <cell r="AA2057">
            <v>2020110010158</v>
          </cell>
          <cell r="AC2057" t="str">
            <v>O23011601210000007614</v>
          </cell>
          <cell r="AF2057">
            <v>29600000</v>
          </cell>
          <cell r="AI2057" t="str">
            <v>$ 3.700.000,00</v>
          </cell>
          <cell r="AJ2057" t="str">
            <v>Prestar servicios de apoyo a la gestión al IDARTES - Subdirección de Equipamientos Culturales, en el acompañamiento a los artistas que conforman la programación de los equipamientos, garantizando la información, materiales y agendas de planes de producción, promoción y comunicaciones en las actividades y eventos que se adelanten por la dependencia.</v>
          </cell>
          <cell r="AK2057" t="str">
            <v>Sebastian Felipe Cubillos Barragan</v>
          </cell>
          <cell r="AL2057">
            <v>1026300933</v>
          </cell>
          <cell r="AM2057" t="str">
            <v>1984-2024</v>
          </cell>
          <cell r="AP2057" t="str">
            <v>SECOP II</v>
          </cell>
          <cell r="AS2057" t="str">
            <v>Falso</v>
          </cell>
          <cell r="AU2057" t="str">
            <v>SI</v>
          </cell>
          <cell r="AV2057" t="str">
            <v>Mayo</v>
          </cell>
          <cell r="AW2057" t="e">
            <v>#N/A</v>
          </cell>
          <cell r="AX2057">
            <v>45657</v>
          </cell>
          <cell r="AY2057" t="str">
            <v>#REF!</v>
          </cell>
          <cell r="AZ2057" t="str">
            <v>CO1.PCCNTR.6313061</v>
          </cell>
        </row>
        <row r="2058">
          <cell r="D2058" t="str">
            <v>1992-2024</v>
          </cell>
          <cell r="E2058" t="str">
            <v>LINA MARIA GAVIRIA HURTADO</v>
          </cell>
          <cell r="F2058" t="str">
            <v>Subdirección de las Artes</v>
          </cell>
          <cell r="I2058" t="str">
            <v>Contratación Directa</v>
          </cell>
          <cell r="J2058" t="str">
            <v>Contratación directa.</v>
          </cell>
          <cell r="K2058" t="str">
            <v>Prestación de servicios</v>
          </cell>
          <cell r="N2058" t="str">
            <v>Si</v>
          </cell>
          <cell r="O2058" t="str">
            <v>Contrato Prestación de Servicios Profesionales</v>
          </cell>
          <cell r="P2058">
            <v>45422</v>
          </cell>
          <cell r="Q2058">
            <v>45422</v>
          </cell>
          <cell r="R2058">
            <v>45657</v>
          </cell>
          <cell r="S2058">
            <v>232</v>
          </cell>
          <cell r="T2058" t="str">
            <v>En Ejecución</v>
          </cell>
          <cell r="U2058" t="str">
            <v>LINA MARIA GAVIRIA HURTADO</v>
          </cell>
          <cell r="X2058" t="str">
            <v>DANIEL SANCHEZ ROJAS</v>
          </cell>
          <cell r="Z2058" t="str">
            <v>Inversión</v>
          </cell>
          <cell r="AA2058">
            <v>2020110010063</v>
          </cell>
          <cell r="AC2058" t="str">
            <v>O23011601210000007585</v>
          </cell>
          <cell r="AF2058">
            <v>31533333</v>
          </cell>
          <cell r="AI2058" t="str">
            <v>$ 4.300.000,00</v>
          </cell>
          <cell r="AJ2058" t="str">
            <v>PRESTAR SERVICIOS PROFESIONALES AL IDARTES - SUBDIRECCIÓN DE LAS ARTES, EN LAS ACCIONES REQUERIDAS PARA EL DESARROLLO, SOPORTE Y PUESTA EN MARCHA DEL MÓDULO DE PRODUCCIÓN EN EL SISTEMA DE INFORMACIÓN PANDORA, ASÍ COMO ACOMPAÑAR LOS DESARROLLOS ASOCIADOS A MEJORAS TECNOLÓGICAS PARA LA EJECUCIÓN E IMPLEMENTACIÓN DE LOS DIFERENTES PROGRAMAS Y PROYECTOS DE LA DEPENDENCIA, ACORDE CON EL PLAN ESTRATÉGICO DE TECNOLOGÍAS DE LA INFORMACIÓN (PETI) DE LA ENTIDAD.</v>
          </cell>
          <cell r="AK2058" t="str">
            <v>Daniel Camilo Zambrano Hernandez</v>
          </cell>
          <cell r="AL2058">
            <v>1073253903</v>
          </cell>
          <cell r="AM2058" t="str">
            <v>1992-2024</v>
          </cell>
          <cell r="AP2058" t="str">
            <v>SECOP II</v>
          </cell>
          <cell r="AS2058" t="str">
            <v>Falso</v>
          </cell>
          <cell r="AU2058" t="str">
            <v>SI</v>
          </cell>
          <cell r="AV2058" t="str">
            <v>Mayo</v>
          </cell>
          <cell r="AW2058" t="e">
            <v>#N/A</v>
          </cell>
          <cell r="AX2058">
            <v>45657</v>
          </cell>
          <cell r="AY2058" t="str">
            <v>#REF!</v>
          </cell>
          <cell r="AZ2058" t="str">
            <v>CO1.PCCNTR.6313870</v>
          </cell>
        </row>
        <row r="2059">
          <cell r="D2059" t="str">
            <v>1997-2024</v>
          </cell>
          <cell r="E2059" t="str">
            <v>SILVIA OSPINA HENAO</v>
          </cell>
          <cell r="F2059" t="str">
            <v>Subdirección de Equipamientos Culturales</v>
          </cell>
          <cell r="I2059" t="str">
            <v>Contratación Directa</v>
          </cell>
          <cell r="J2059" t="str">
            <v>Contratación directa.</v>
          </cell>
          <cell r="K2059" t="str">
            <v>Prestación de servicios</v>
          </cell>
          <cell r="N2059" t="str">
            <v>Si</v>
          </cell>
          <cell r="O2059" t="str">
            <v>Contrato Prestación de Servicios Apoyo a la Gestión</v>
          </cell>
          <cell r="P2059">
            <v>45422</v>
          </cell>
          <cell r="Q2059">
            <v>45429</v>
          </cell>
          <cell r="R2059">
            <v>45657</v>
          </cell>
          <cell r="S2059">
            <v>225</v>
          </cell>
          <cell r="T2059" t="str">
            <v>En Ejecución</v>
          </cell>
          <cell r="U2059" t="str">
            <v>SILVIA OSPINA HENAO</v>
          </cell>
          <cell r="X2059" t="str">
            <v>SILVIA OSPINA HENAO</v>
          </cell>
          <cell r="Z2059" t="str">
            <v>Inversión</v>
          </cell>
          <cell r="AA2059">
            <v>2020110010158</v>
          </cell>
          <cell r="AC2059" t="str">
            <v>O23011601210000007614</v>
          </cell>
          <cell r="AF2059">
            <v>24750000</v>
          </cell>
          <cell r="AI2059" t="str">
            <v>$ 3.300.000,00</v>
          </cell>
          <cell r="AJ2059" t="str">
            <v>Prestar servicios de apoyo técnico al Idartes- Subdirección de Equipamientos Culturales, en lo referente a los sistemas de tramoya y escenario con el fin de respaldar las actividades y eventos planificados en los equipamientos de la dependencia.</v>
          </cell>
          <cell r="AK2059" t="str">
            <v>Jose Guillermo Pérez Lasprilla</v>
          </cell>
          <cell r="AL2059">
            <v>17342980</v>
          </cell>
          <cell r="AM2059" t="str">
            <v>1997-2024</v>
          </cell>
          <cell r="AP2059" t="str">
            <v>SECOP II</v>
          </cell>
          <cell r="AS2059" t="str">
            <v>Falso</v>
          </cell>
          <cell r="AU2059" t="str">
            <v>SI</v>
          </cell>
          <cell r="AV2059" t="str">
            <v>Mayo</v>
          </cell>
          <cell r="AW2059" t="e">
            <v>#N/A</v>
          </cell>
          <cell r="AX2059">
            <v>45657</v>
          </cell>
          <cell r="AY2059" t="str">
            <v>#REF!</v>
          </cell>
          <cell r="AZ2059" t="str">
            <v>CO1.PCCNTR.6314956</v>
          </cell>
        </row>
        <row r="2060">
          <cell r="D2060" t="str">
            <v>1998-2024</v>
          </cell>
          <cell r="E2060" t="str">
            <v>ALBA YANETH REYES SUÁREZ</v>
          </cell>
          <cell r="F2060" t="str">
            <v>Subdirección de Formación Artistica</v>
          </cell>
          <cell r="G2060" t="str">
            <v>Subdirección de Formación Artística</v>
          </cell>
          <cell r="H2060" t="str">
            <v>Programa Crea</v>
          </cell>
          <cell r="I2060" t="str">
            <v>Contratación Directa</v>
          </cell>
          <cell r="J2060" t="str">
            <v>Contratación directa.</v>
          </cell>
          <cell r="K2060" t="str">
            <v>Prestación de servicios</v>
          </cell>
          <cell r="N2060" t="str">
            <v>Si</v>
          </cell>
          <cell r="O2060" t="str">
            <v>Contrato Prestación de Servicios Profesionales</v>
          </cell>
          <cell r="P2060">
            <v>45422</v>
          </cell>
          <cell r="Q2060">
            <v>45422</v>
          </cell>
          <cell r="R2060">
            <v>45626</v>
          </cell>
          <cell r="S2060">
            <v>201</v>
          </cell>
          <cell r="T2060" t="str">
            <v>En Ejecución</v>
          </cell>
          <cell r="U2060" t="str">
            <v>ALBA YANETH REYES SUÁREZ</v>
          </cell>
          <cell r="X2060" t="str">
            <v>ALBA YANETH REYES SUAREZ</v>
          </cell>
          <cell r="Z2060" t="str">
            <v>Inversión</v>
          </cell>
          <cell r="AA2060">
            <v>2020110010061</v>
          </cell>
          <cell r="AC2060" t="str">
            <v>O23011601140000007619</v>
          </cell>
          <cell r="AF2060">
            <v>39011000</v>
          </cell>
          <cell r="AI2060" t="str">
            <v>$ 5.573.000,00</v>
          </cell>
          <cell r="AJ2060"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60" t="str">
            <v>Rosa Milena Soto Sanguino</v>
          </cell>
          <cell r="AL2060">
            <v>1013617520</v>
          </cell>
          <cell r="AM2060" t="str">
            <v>1998-2024</v>
          </cell>
          <cell r="AP2060" t="str">
            <v>SECOP II</v>
          </cell>
          <cell r="AS2060" t="str">
            <v>Falso</v>
          </cell>
          <cell r="AU2060" t="str">
            <v>SI</v>
          </cell>
          <cell r="AV2060" t="str">
            <v>Mayo</v>
          </cell>
          <cell r="AW2060" t="e">
            <v>#N/A</v>
          </cell>
          <cell r="AX2060">
            <v>45626</v>
          </cell>
          <cell r="AY2060" t="str">
            <v>#REF!</v>
          </cell>
          <cell r="AZ2060" t="str">
            <v>CO1.PCCNTR.6314940</v>
          </cell>
        </row>
        <row r="2061">
          <cell r="D2061" t="str">
            <v>PUFA-135-2024</v>
          </cell>
          <cell r="E2061" t="str">
            <v>LINA MARIA GAVIRIA HURTADO</v>
          </cell>
          <cell r="F2061" t="str">
            <v>Subdirección de las Artes</v>
          </cell>
          <cell r="G2061" t="str">
            <v>Gerencia de Artes Audiovisuales</v>
          </cell>
          <cell r="H2061" t="str">
            <v>GERENTE DE ARTES AUDIOVISUALES</v>
          </cell>
          <cell r="I2061" t="str">
            <v>Contratación Directa</v>
          </cell>
          <cell r="J2061" t="str">
            <v>Contratación directa.</v>
          </cell>
          <cell r="K2061" t="str">
            <v>Prestación de servicios</v>
          </cell>
          <cell r="L2061" t="str">
            <v>17 17. Contrato de Prestación de Servicios</v>
          </cell>
          <cell r="M2061" t="str">
            <v xml:space="preserve">49 49-Otros Servicios </v>
          </cell>
          <cell r="N2061" t="str">
            <v>No</v>
          </cell>
          <cell r="O2061" t="str">
            <v>N/A</v>
          </cell>
          <cell r="P2061">
            <v>45422</v>
          </cell>
          <cell r="Q2061">
            <v>45423</v>
          </cell>
          <cell r="R2061">
            <v>45423</v>
          </cell>
          <cell r="S2061">
            <v>1</v>
          </cell>
          <cell r="T2061" t="str">
            <v>En Ejecución</v>
          </cell>
          <cell r="U2061" t="str">
            <v>LINA MARIA GAVIRIA HURTADO</v>
          </cell>
          <cell r="V2061">
            <v>52247497</v>
          </cell>
          <cell r="X2061" t="str">
            <v>Ricardo Alfonso Cantor Bossa</v>
          </cell>
          <cell r="Y2061">
            <v>80797050</v>
          </cell>
          <cell r="Z2061" t="str">
            <v>N/A</v>
          </cell>
          <cell r="AC2061" t="str">
            <v>N/A - Valor Cero / Coproducción</v>
          </cell>
          <cell r="AE2061">
            <v>0</v>
          </cell>
          <cell r="AF2061">
            <v>0</v>
          </cell>
          <cell r="AI2061" t="str">
            <v>N/A</v>
          </cell>
          <cell r="AJ2061"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2061" t="str">
            <v>Agora Entertainment sas</v>
          </cell>
          <cell r="AL2061">
            <v>900338318</v>
          </cell>
          <cell r="AM2061" t="str">
            <v>PUFA-135-2024</v>
          </cell>
          <cell r="AP2061" t="str">
            <v>SECOP II</v>
          </cell>
          <cell r="AS2061" t="str">
            <v>Falso</v>
          </cell>
          <cell r="AU2061" t="str">
            <v>SI</v>
          </cell>
          <cell r="AV2061" t="str">
            <v>Septiembre</v>
          </cell>
          <cell r="AW2061" t="e">
            <v>#N/A</v>
          </cell>
          <cell r="AX2061">
            <v>45423</v>
          </cell>
          <cell r="AY2061" t="str">
            <v>#REF!</v>
          </cell>
          <cell r="AZ2061" t="str">
            <v>CO1.PCCNTR.6314621</v>
          </cell>
        </row>
        <row r="2062">
          <cell r="D2062" t="str">
            <v>PUFA-136-2024</v>
          </cell>
          <cell r="E2062" t="str">
            <v>LINA MARIA GAVIRIA HURTADO</v>
          </cell>
          <cell r="F2062" t="str">
            <v>Subdirección de las Artes</v>
          </cell>
          <cell r="G2062" t="str">
            <v>Gerencia de Artes Audiovisuales</v>
          </cell>
          <cell r="H2062" t="str">
            <v>GERENTE DE ARTES AUDIOVISUALES</v>
          </cell>
          <cell r="I2062" t="str">
            <v>Contratación Directa</v>
          </cell>
          <cell r="J2062" t="str">
            <v>Contratación directa.</v>
          </cell>
          <cell r="K2062" t="str">
            <v>Prestación de servicios</v>
          </cell>
          <cell r="L2062" t="str">
            <v>17 17. Contrato de Prestación de Servicios</v>
          </cell>
          <cell r="M2062" t="str">
            <v xml:space="preserve">49 49-Otros Servicios </v>
          </cell>
          <cell r="N2062" t="str">
            <v>No</v>
          </cell>
          <cell r="O2062" t="str">
            <v>N/A</v>
          </cell>
          <cell r="P2062">
            <v>45422</v>
          </cell>
          <cell r="Q2062">
            <v>45425</v>
          </cell>
          <cell r="R2062">
            <v>45425</v>
          </cell>
          <cell r="S2062">
            <v>1</v>
          </cell>
          <cell r="T2062" t="str">
            <v>En Ejecución</v>
          </cell>
          <cell r="U2062" t="str">
            <v>LINA MARIA GAVIRIA HURTADO</v>
          </cell>
          <cell r="V2062">
            <v>52247497</v>
          </cell>
          <cell r="X2062" t="str">
            <v>Ricardo Alfonso Cantor Bossa</v>
          </cell>
          <cell r="Y2062">
            <v>80797050</v>
          </cell>
          <cell r="Z2062" t="str">
            <v>N/A</v>
          </cell>
          <cell r="AC2062" t="str">
            <v>N/A - Valor Cero / Coproducción</v>
          </cell>
          <cell r="AE2062">
            <v>0</v>
          </cell>
          <cell r="AF2062">
            <v>0</v>
          </cell>
          <cell r="AI2062" t="str">
            <v>N/A</v>
          </cell>
          <cell r="AJ2062"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2062" t="str">
            <v>Agora Entertainment sas</v>
          </cell>
          <cell r="AL2062">
            <v>900338318</v>
          </cell>
          <cell r="AM2062" t="str">
            <v>PUFA-136-2024</v>
          </cell>
          <cell r="AP2062" t="str">
            <v>SECOP II</v>
          </cell>
          <cell r="AS2062" t="str">
            <v>Falso</v>
          </cell>
          <cell r="AU2062" t="str">
            <v>SI</v>
          </cell>
          <cell r="AV2062" t="str">
            <v>Septiembre</v>
          </cell>
          <cell r="AW2062" t="e">
            <v>#N/A</v>
          </cell>
          <cell r="AX2062">
            <v>45425</v>
          </cell>
          <cell r="AY2062" t="str">
            <v>#REF!</v>
          </cell>
          <cell r="AZ2062" t="str">
            <v>CO1.PCCNTR.6314798</v>
          </cell>
        </row>
        <row r="2063">
          <cell r="D2063" t="str">
            <v>PUFA-137-2024</v>
          </cell>
          <cell r="E2063" t="str">
            <v>LINA MARIA GAVIRIA HURTADO</v>
          </cell>
          <cell r="F2063" t="str">
            <v>Subdirección de las Artes</v>
          </cell>
          <cell r="G2063" t="str">
            <v>Gerencia de Artes Audiovisuales</v>
          </cell>
          <cell r="H2063" t="str">
            <v>GERENTE DE ARTES AUDIOVISUALES</v>
          </cell>
          <cell r="I2063" t="str">
            <v>Contratación Directa</v>
          </cell>
          <cell r="J2063" t="str">
            <v>Contratación directa.</v>
          </cell>
          <cell r="K2063" t="str">
            <v>Prestación de servicios</v>
          </cell>
          <cell r="L2063" t="str">
            <v>17 17. Contrato de Prestación de Servicios</v>
          </cell>
          <cell r="M2063" t="str">
            <v xml:space="preserve">49 49-Otros Servicios </v>
          </cell>
          <cell r="N2063" t="str">
            <v>No</v>
          </cell>
          <cell r="O2063" t="str">
            <v>N/A</v>
          </cell>
          <cell r="P2063">
            <v>45422</v>
          </cell>
          <cell r="Q2063">
            <v>45425</v>
          </cell>
          <cell r="R2063">
            <v>45425</v>
          </cell>
          <cell r="S2063">
            <v>1</v>
          </cell>
          <cell r="T2063" t="str">
            <v>En Ejecución</v>
          </cell>
          <cell r="U2063" t="str">
            <v>LINA MARIA GAVIRIA HURTADO</v>
          </cell>
          <cell r="V2063">
            <v>52247497</v>
          </cell>
          <cell r="X2063" t="str">
            <v>Ricardo Alfonso Cantor Bossa</v>
          </cell>
          <cell r="Y2063">
            <v>80797050</v>
          </cell>
          <cell r="Z2063" t="str">
            <v>N/A</v>
          </cell>
          <cell r="AC2063" t="str">
            <v>N/A - Valor Cero / Coproducción</v>
          </cell>
          <cell r="AE2063">
            <v>0</v>
          </cell>
          <cell r="AF2063">
            <v>0</v>
          </cell>
          <cell r="AI2063" t="str">
            <v>N/A</v>
          </cell>
          <cell r="AJ2063" t="str">
            <v>El IDARTES se compromete a gestionar las solicitudes de Permiso Unificado de Filmaciones Audiovisuales - PUFA y conceder a AGORA ENTERTAINMENT SAS el uso y aprovechamiento económico de los espacios públicos para filmaciones audiovisuales registrados y aprobados a través de la Comisión Fílmica de Bogotá - CFB y AGORA ENTERTAINMENT SAS acepta pagar la respectiva retribución económica y cumplir con las condiciones establecidas por el IDARTES y la normatividad vigente para el uso del espacio (...)</v>
          </cell>
          <cell r="AK2063" t="str">
            <v>Agora Entertainment sas</v>
          </cell>
          <cell r="AL2063">
            <v>900338318</v>
          </cell>
          <cell r="AM2063" t="str">
            <v>PUFA-137-2024</v>
          </cell>
          <cell r="AP2063" t="str">
            <v>SECOP II</v>
          </cell>
          <cell r="AS2063" t="str">
            <v>Falso</v>
          </cell>
          <cell r="AU2063" t="str">
            <v>SI</v>
          </cell>
          <cell r="AV2063" t="str">
            <v>Septiembre</v>
          </cell>
          <cell r="AW2063" t="e">
            <v>#N/A</v>
          </cell>
          <cell r="AX2063">
            <v>45425</v>
          </cell>
          <cell r="AY2063" t="str">
            <v>#REF!</v>
          </cell>
          <cell r="AZ2063" t="str">
            <v>CO1.PCCNTR.6315737</v>
          </cell>
        </row>
        <row r="2064">
          <cell r="D2064" t="str">
            <v>1937-2024</v>
          </cell>
          <cell r="E2064" t="str">
            <v>ALBA YANETH REYES SUÁREZ</v>
          </cell>
          <cell r="F2064" t="str">
            <v>Subdirección de Formación Artistica</v>
          </cell>
          <cell r="G2064" t="str">
            <v>Subdirección de Formación Artística</v>
          </cell>
          <cell r="H2064" t="str">
            <v>Programa Crea</v>
          </cell>
          <cell r="I2064" t="str">
            <v>Contratación Directa</v>
          </cell>
          <cell r="J2064" t="str">
            <v>Contratación directa.</v>
          </cell>
          <cell r="K2064" t="str">
            <v>Prestación de servicios</v>
          </cell>
          <cell r="N2064" t="str">
            <v>Si</v>
          </cell>
          <cell r="O2064" t="str">
            <v>Contrato Prestación de Servicios Profesionales</v>
          </cell>
          <cell r="P2064">
            <v>45423</v>
          </cell>
          <cell r="Q2064">
            <v>45432</v>
          </cell>
          <cell r="R2064">
            <v>45504</v>
          </cell>
          <cell r="S2064">
            <v>72</v>
          </cell>
          <cell r="T2064" t="str">
            <v>En Ejecución</v>
          </cell>
          <cell r="U2064" t="str">
            <v>ALBA YANETH REYES SUÁREZ</v>
          </cell>
          <cell r="X2064" t="str">
            <v>ALBA YANETH REYES SUAREZ</v>
          </cell>
          <cell r="Z2064" t="str">
            <v>Inversión</v>
          </cell>
          <cell r="AA2064">
            <v>2020110010061</v>
          </cell>
          <cell r="AC2064" t="str">
            <v>O23011601140000007619</v>
          </cell>
          <cell r="AF2064">
            <v>16719000</v>
          </cell>
          <cell r="AJ2064"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2064" t="str">
            <v>Jhonny Antony Rojas Guerrero</v>
          </cell>
          <cell r="AL2064">
            <v>1014183256</v>
          </cell>
          <cell r="AM2064" t="str">
            <v>1937-2024</v>
          </cell>
          <cell r="AP2064" t="str">
            <v>SECOP II</v>
          </cell>
          <cell r="AS2064" t="str">
            <v>Falso</v>
          </cell>
          <cell r="AU2064" t="str">
            <v>SI</v>
          </cell>
          <cell r="AV2064" t="str">
            <v>Mayo</v>
          </cell>
          <cell r="AW2064" t="e">
            <v>#N/A</v>
          </cell>
          <cell r="AX2064">
            <v>45504</v>
          </cell>
          <cell r="AY2064" t="str">
            <v>#REF!</v>
          </cell>
          <cell r="AZ2064" t="str">
            <v>CO1.PCCNTR.6316171</v>
          </cell>
        </row>
        <row r="2065">
          <cell r="D2065" t="str">
            <v>1845-2024</v>
          </cell>
          <cell r="E2065" t="str">
            <v>ALBA YANETH REYES SUÁREZ</v>
          </cell>
          <cell r="F2065" t="str">
            <v>Subdirección de Formación Artistica</v>
          </cell>
          <cell r="G2065" t="str">
            <v>Subdirección de Formación Artística</v>
          </cell>
          <cell r="H2065" t="str">
            <v>Programa Crea</v>
          </cell>
          <cell r="I2065" t="str">
            <v>Contratación Directa</v>
          </cell>
          <cell r="J2065" t="str">
            <v>Contratación directa.</v>
          </cell>
          <cell r="K2065" t="str">
            <v>Prestación de servicios</v>
          </cell>
          <cell r="N2065" t="str">
            <v>Si</v>
          </cell>
          <cell r="O2065" t="str">
            <v>Contrato Prestación de Servicios Profesionales</v>
          </cell>
          <cell r="P2065">
            <v>45426</v>
          </cell>
          <cell r="Q2065">
            <v>45426</v>
          </cell>
          <cell r="R2065">
            <v>45639</v>
          </cell>
          <cell r="S2065">
            <v>210</v>
          </cell>
          <cell r="T2065" t="str">
            <v>En Ejecución</v>
          </cell>
          <cell r="U2065" t="str">
            <v>ALBA YANETH REYES SUÁREZ</v>
          </cell>
          <cell r="X2065" t="str">
            <v>ALBA YANETH REYES SUAREZ</v>
          </cell>
          <cell r="Z2065" t="str">
            <v>Inversión</v>
          </cell>
          <cell r="AA2065">
            <v>2020110010061</v>
          </cell>
          <cell r="AC2065" t="str">
            <v>O23011601140000007619</v>
          </cell>
          <cell r="AF2065">
            <v>25607833</v>
          </cell>
          <cell r="AI2065" t="str">
            <v>$ 3.445.000,00</v>
          </cell>
          <cell r="AJ2065"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065" t="str">
            <v>Sary Gabriela Mejía Ortiz</v>
          </cell>
          <cell r="AL2065">
            <v>1013691829</v>
          </cell>
          <cell r="AM2065" t="str">
            <v>1845-2024</v>
          </cell>
          <cell r="AP2065" t="str">
            <v>SECOP II</v>
          </cell>
          <cell r="AS2065" t="str">
            <v>Falso</v>
          </cell>
          <cell r="AU2065" t="str">
            <v>SI</v>
          </cell>
          <cell r="AV2065" t="str">
            <v>Mayo</v>
          </cell>
          <cell r="AW2065" t="e">
            <v>#N/A</v>
          </cell>
          <cell r="AX2065">
            <v>45639</v>
          </cell>
          <cell r="AY2065" t="str">
            <v>#REF!</v>
          </cell>
          <cell r="AZ2065" t="str">
            <v>CO1.PCCNTR.6317673</v>
          </cell>
        </row>
        <row r="2066">
          <cell r="D2066" t="str">
            <v>1846-2024</v>
          </cell>
          <cell r="E2066" t="str">
            <v>ALBA YANETH REYES SUÁREZ</v>
          </cell>
          <cell r="F2066" t="str">
            <v>Subdirección de Formación Artistica</v>
          </cell>
          <cell r="G2066" t="str">
            <v>Subdirección de Formación Artística</v>
          </cell>
          <cell r="H2066" t="str">
            <v>Programa Crea</v>
          </cell>
          <cell r="I2066" t="str">
            <v>Contratación Directa</v>
          </cell>
          <cell r="J2066" t="str">
            <v>Contratación directa.</v>
          </cell>
          <cell r="K2066" t="str">
            <v>Prestación de servicios</v>
          </cell>
          <cell r="N2066" t="str">
            <v>Si</v>
          </cell>
          <cell r="O2066" t="str">
            <v>Contrato Prestación de Servicios Profesionales</v>
          </cell>
          <cell r="P2066">
            <v>45426</v>
          </cell>
          <cell r="Q2066">
            <v>45429</v>
          </cell>
          <cell r="R2066">
            <v>45639</v>
          </cell>
          <cell r="S2066">
            <v>207</v>
          </cell>
          <cell r="T2066" t="str">
            <v>En Ejecución</v>
          </cell>
          <cell r="U2066" t="str">
            <v>ALBA YANETH REYES SUÁREZ</v>
          </cell>
          <cell r="X2066" t="str">
            <v>LILIAN OSMARLA PEREZ QUINTERO</v>
          </cell>
          <cell r="Z2066" t="str">
            <v>Inversión</v>
          </cell>
          <cell r="AA2066">
            <v>2020110010061</v>
          </cell>
          <cell r="AC2066" t="str">
            <v>O23011601140000007619</v>
          </cell>
          <cell r="AF2066">
            <v>25607833</v>
          </cell>
          <cell r="AI2066" t="str">
            <v>$ 3.445.000,00</v>
          </cell>
          <cell r="AJ2066"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066" t="str">
            <v>Yessica Katherin Lozano Gomez</v>
          </cell>
          <cell r="AL2066">
            <v>1053855758</v>
          </cell>
          <cell r="AM2066" t="str">
            <v>1846-2024</v>
          </cell>
          <cell r="AP2066" t="str">
            <v>SECOP II</v>
          </cell>
          <cell r="AS2066" t="str">
            <v>Falso</v>
          </cell>
          <cell r="AU2066" t="str">
            <v>SI</v>
          </cell>
          <cell r="AV2066" t="str">
            <v>Mayo</v>
          </cell>
          <cell r="AW2066" t="e">
            <v>#N/A</v>
          </cell>
          <cell r="AX2066">
            <v>45639</v>
          </cell>
          <cell r="AY2066" t="str">
            <v>#REF!</v>
          </cell>
          <cell r="AZ2066" t="str">
            <v>CO1.PCCNTR.6322205</v>
          </cell>
        </row>
        <row r="2067">
          <cell r="D2067" t="str">
            <v>1927-2024</v>
          </cell>
          <cell r="E2067" t="str">
            <v>ALBA YANETH REYES SUÁREZ</v>
          </cell>
          <cell r="F2067" t="str">
            <v>Subdirección de Formación Artistica</v>
          </cell>
          <cell r="G2067" t="str">
            <v>Subdirección de Formación Artística</v>
          </cell>
          <cell r="H2067" t="str">
            <v>Programa Crea</v>
          </cell>
          <cell r="I2067" t="str">
            <v>Contratación Directa</v>
          </cell>
          <cell r="J2067" t="str">
            <v>Contratación directa.</v>
          </cell>
          <cell r="K2067" t="str">
            <v>Prestación de servicios</v>
          </cell>
          <cell r="N2067" t="str">
            <v>Si</v>
          </cell>
          <cell r="O2067" t="str">
            <v>Contrato Prestación de Servicios Profesionales</v>
          </cell>
          <cell r="P2067">
            <v>45426</v>
          </cell>
          <cell r="Q2067">
            <v>45429</v>
          </cell>
          <cell r="R2067">
            <v>45504</v>
          </cell>
          <cell r="S2067">
            <v>75</v>
          </cell>
          <cell r="T2067" t="str">
            <v>En Ejecución</v>
          </cell>
          <cell r="U2067" t="str">
            <v>ALBA YANETH REYES SUÁREZ</v>
          </cell>
          <cell r="X2067" t="str">
            <v>ALBA YANETH REYES SUAREZ</v>
          </cell>
          <cell r="Z2067" t="str">
            <v>Inversión</v>
          </cell>
          <cell r="AA2067">
            <v>2020110010061</v>
          </cell>
          <cell r="AC2067" t="str">
            <v>O23011601140000007619</v>
          </cell>
          <cell r="AF2067">
            <v>16716000</v>
          </cell>
          <cell r="AJ2067" t="str">
            <v>Prestar servicios profesionales al programa Crea de Instituto Distrital de las Artes - IDARTES, en la orientación del equipo de contenidos y la gestión, creación y difusión de contenidos digitales e impresos concernientes la la visibilización del programa Crea en los diferentes medios, teniendo en cuenta los lineamientos gráficos, audiovisuales comunicacionales y digitales establecidos por el Instituto.</v>
          </cell>
          <cell r="AK2067" t="str">
            <v>Sandra Tatiana Múnera</v>
          </cell>
          <cell r="AL2067">
            <v>1017147014</v>
          </cell>
          <cell r="AM2067" t="str">
            <v>1927-2024</v>
          </cell>
          <cell r="AP2067" t="str">
            <v>SECOP II</v>
          </cell>
          <cell r="AS2067" t="str">
            <v>Falso</v>
          </cell>
          <cell r="AU2067" t="str">
            <v>SI</v>
          </cell>
          <cell r="AV2067" t="str">
            <v>Mayo</v>
          </cell>
          <cell r="AW2067" t="e">
            <v>#N/A</v>
          </cell>
          <cell r="AX2067">
            <v>45504</v>
          </cell>
          <cell r="AY2067" t="str">
            <v>#REF!</v>
          </cell>
          <cell r="AZ2067" t="str">
            <v>CO1.PCCNTR.6313318</v>
          </cell>
        </row>
        <row r="2068">
          <cell r="D2068" t="str">
            <v>1936-2024</v>
          </cell>
          <cell r="E2068" t="str">
            <v>ALBA YANETH REYES SUÁREZ</v>
          </cell>
          <cell r="F2068" t="str">
            <v>Subdirección de Formación Artistica</v>
          </cell>
          <cell r="G2068" t="str">
            <v>Subdirección de Formación Artística</v>
          </cell>
          <cell r="H2068" t="str">
            <v>Programa Crea</v>
          </cell>
          <cell r="I2068" t="str">
            <v>Contratación Directa</v>
          </cell>
          <cell r="J2068" t="str">
            <v>Contratación directa.</v>
          </cell>
          <cell r="K2068" t="str">
            <v>Prestación de servicios</v>
          </cell>
          <cell r="N2068" t="str">
            <v>Si</v>
          </cell>
          <cell r="O2068" t="str">
            <v>Contrato Prestación de Servicios Profesionales</v>
          </cell>
          <cell r="P2068">
            <v>45426</v>
          </cell>
          <cell r="Q2068">
            <v>45433</v>
          </cell>
          <cell r="R2068">
            <v>45504</v>
          </cell>
          <cell r="S2068">
            <v>71</v>
          </cell>
          <cell r="T2068" t="str">
            <v>En Ejecución</v>
          </cell>
          <cell r="U2068" t="str">
            <v>ALBA YANETH REYES SUÁREZ</v>
          </cell>
          <cell r="X2068" t="str">
            <v>ALBA YANETH REYES SUAREZ</v>
          </cell>
          <cell r="Z2068" t="str">
            <v>Inversión</v>
          </cell>
          <cell r="AA2068">
            <v>2020110010061</v>
          </cell>
          <cell r="AC2068" t="str">
            <v>O23011601140000007619</v>
          </cell>
          <cell r="AF2068">
            <v>16719000</v>
          </cell>
          <cell r="AJ2068"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2068" t="str">
            <v>Arley Buitrago Landázuri</v>
          </cell>
          <cell r="AL2068">
            <v>80843879</v>
          </cell>
          <cell r="AM2068" t="str">
            <v>1936-2024</v>
          </cell>
          <cell r="AP2068" t="str">
            <v>SECOP II</v>
          </cell>
          <cell r="AS2068" t="str">
            <v>Falso</v>
          </cell>
          <cell r="AU2068" t="str">
            <v>SI</v>
          </cell>
          <cell r="AV2068" t="str">
            <v>Mayo</v>
          </cell>
          <cell r="AW2068" t="e">
            <v>#N/A</v>
          </cell>
          <cell r="AX2068">
            <v>45504</v>
          </cell>
          <cell r="AY2068" t="str">
            <v>#REF!</v>
          </cell>
          <cell r="AZ2068" t="str">
            <v>CO1.PCCNTR.6317042</v>
          </cell>
        </row>
        <row r="2069">
          <cell r="D2069" t="str">
            <v>1974-2024</v>
          </cell>
          <cell r="E2069" t="str">
            <v>ALBA YANETH REYES SUÁREZ</v>
          </cell>
          <cell r="F2069" t="str">
            <v>Subdirección de Formación Artistica</v>
          </cell>
          <cell r="G2069" t="str">
            <v>Subdirección de Formación Artística</v>
          </cell>
          <cell r="H2069" t="str">
            <v>Programa Crea</v>
          </cell>
          <cell r="I2069" t="str">
            <v>Contratación Directa</v>
          </cell>
          <cell r="J2069" t="str">
            <v>Contratación directa.</v>
          </cell>
          <cell r="K2069" t="str">
            <v>Prestación de servicios</v>
          </cell>
          <cell r="N2069" t="str">
            <v>Si</v>
          </cell>
          <cell r="O2069" t="str">
            <v>Contrato Prestación de Servicios Profesionales</v>
          </cell>
          <cell r="P2069">
            <v>45426</v>
          </cell>
          <cell r="Q2069">
            <v>45427</v>
          </cell>
          <cell r="R2069">
            <v>45626</v>
          </cell>
          <cell r="S2069">
            <v>196</v>
          </cell>
          <cell r="T2069" t="str">
            <v>En Ejecución</v>
          </cell>
          <cell r="U2069" t="str">
            <v>ALBA YANETH REYES SUÁREZ</v>
          </cell>
          <cell r="X2069" t="str">
            <v>ALBA YANETH REYES SUAREZ</v>
          </cell>
          <cell r="Z2069" t="str">
            <v>Inversión</v>
          </cell>
          <cell r="AA2069">
            <v>2020110010061</v>
          </cell>
          <cell r="AC2069" t="str">
            <v>O23011601140000007619</v>
          </cell>
          <cell r="AF2069">
            <v>39011000</v>
          </cell>
          <cell r="AI2069" t="str">
            <v>$ 5.573.000,00</v>
          </cell>
          <cell r="AJ2069"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69" t="str">
            <v>ANGELA</v>
          </cell>
          <cell r="AL2069">
            <v>1013637484</v>
          </cell>
          <cell r="AM2069" t="str">
            <v>1974-2024</v>
          </cell>
          <cell r="AP2069" t="str">
            <v>SECOP II</v>
          </cell>
          <cell r="AS2069" t="str">
            <v>Falso</v>
          </cell>
          <cell r="AU2069" t="str">
            <v>SI</v>
          </cell>
          <cell r="AV2069" t="str">
            <v>Mayo</v>
          </cell>
          <cell r="AW2069" t="e">
            <v>#N/A</v>
          </cell>
          <cell r="AX2069">
            <v>45626</v>
          </cell>
          <cell r="AY2069" t="str">
            <v>#REF!</v>
          </cell>
          <cell r="AZ2069" t="str">
            <v>CO1.PCCNTR.6321617</v>
          </cell>
        </row>
        <row r="2070">
          <cell r="D2070" t="str">
            <v>1985-2024</v>
          </cell>
          <cell r="E2070" t="str">
            <v>ANDRES FELIPE ALBARRACIN RODRIGUEZ</v>
          </cell>
          <cell r="F2070" t="str">
            <v>Subdirección Administrativa y Financiera</v>
          </cell>
          <cell r="H2070" t="str">
            <v>Dirección General</v>
          </cell>
          <cell r="I2070" t="str">
            <v>Contratación Directa</v>
          </cell>
          <cell r="J2070" t="str">
            <v>Contratación directa.</v>
          </cell>
          <cell r="K2070" t="str">
            <v>Prestación de servicios</v>
          </cell>
          <cell r="N2070" t="str">
            <v>Si</v>
          </cell>
          <cell r="O2070" t="str">
            <v>Contrato Prestación de Servicios Profesionales</v>
          </cell>
          <cell r="P2070">
            <v>45426</v>
          </cell>
          <cell r="Q2070">
            <v>45427</v>
          </cell>
          <cell r="R2070">
            <v>45688</v>
          </cell>
          <cell r="S2070">
            <v>257</v>
          </cell>
          <cell r="T2070" t="str">
            <v>En Ejecución</v>
          </cell>
          <cell r="U2070" t="str">
            <v>ANDRES FELIPE ALBARRACIN RODRIGUEZ</v>
          </cell>
          <cell r="X2070" t="str">
            <v>MARIA CLAUDIA PARIAS DURAN</v>
          </cell>
          <cell r="Z2070" t="str">
            <v>Inversión</v>
          </cell>
          <cell r="AA2070">
            <v>2020110010376</v>
          </cell>
          <cell r="AC2070" t="str">
            <v>O23011605560000007902</v>
          </cell>
          <cell r="AF2070">
            <v>93500000</v>
          </cell>
          <cell r="AI2070" t="str">
            <v>$ 11.000.000,00</v>
          </cell>
          <cell r="AJ2070" t="str">
            <v>Prestar servicios profesionales al Instituto Distrital de las Artes - IDARTES, Dirección general, en actividades asociadas a trámites administrativos, verificación y/o elaboración de documentos en materia contractual, atención de peticiones acorde con los requerimientos de la dependencia</v>
          </cell>
          <cell r="AK2070" t="str">
            <v>JUANA EMILIA ANDRADE PÉREZ</v>
          </cell>
          <cell r="AL2070">
            <v>52697389</v>
          </cell>
          <cell r="AM2070" t="str">
            <v>1985-2024</v>
          </cell>
          <cell r="AP2070" t="str">
            <v>SECOP II</v>
          </cell>
          <cell r="AS2070" t="str">
            <v>Falso</v>
          </cell>
          <cell r="AU2070" t="str">
            <v>SI</v>
          </cell>
          <cell r="AV2070" t="str">
            <v>Mayo</v>
          </cell>
          <cell r="AW2070" t="e">
            <v>#N/A</v>
          </cell>
          <cell r="AX2070">
            <v>45688</v>
          </cell>
          <cell r="AY2070" t="str">
            <v>#REF!</v>
          </cell>
          <cell r="AZ2070" t="str">
            <v>CO1.PCCNTR.6324069</v>
          </cell>
        </row>
        <row r="2071">
          <cell r="D2071" t="str">
            <v>1986-2024</v>
          </cell>
          <cell r="E2071" t="str">
            <v>ALBA YANETH REYES SUÁREZ</v>
          </cell>
          <cell r="F2071" t="str">
            <v>Subdirección de Formación Artistica</v>
          </cell>
          <cell r="G2071" t="str">
            <v>Subdirección de Formación Artística</v>
          </cell>
          <cell r="H2071" t="str">
            <v>Programa Crea</v>
          </cell>
          <cell r="I2071" t="str">
            <v>Contratación Directa</v>
          </cell>
          <cell r="J2071" t="str">
            <v>Contratación directa.</v>
          </cell>
          <cell r="K2071" t="str">
            <v>Prestación de servicios</v>
          </cell>
          <cell r="N2071" t="str">
            <v>Si</v>
          </cell>
          <cell r="O2071" t="str">
            <v>Contrato Prestación de Servicios Profesionales</v>
          </cell>
          <cell r="P2071">
            <v>45426</v>
          </cell>
          <cell r="Q2071">
            <v>45427</v>
          </cell>
          <cell r="R2071">
            <v>45504</v>
          </cell>
          <cell r="S2071">
            <v>77</v>
          </cell>
          <cell r="T2071" t="str">
            <v>En Ejecución</v>
          </cell>
          <cell r="U2071" t="str">
            <v>ALBA YANETH REYES SUÁREZ</v>
          </cell>
          <cell r="X2071" t="str">
            <v>ALBA YANETH REYES SUAREZ</v>
          </cell>
          <cell r="Z2071" t="str">
            <v>Inversión</v>
          </cell>
          <cell r="AA2071">
            <v>2020110010061</v>
          </cell>
          <cell r="AC2071" t="str">
            <v>O23011601140000007619</v>
          </cell>
          <cell r="AF2071">
            <v>20421000</v>
          </cell>
          <cell r="AJ2071" t="str">
            <v>Prestar servicios profesionales al IDARTES - Subdirección de Formación Artística, en las actividades asociadas a la gestión territorial de acuerdo a la zona asignada y en los territorios donde el programa Crea y la entidad requiera su implementación</v>
          </cell>
          <cell r="AK2071" t="str">
            <v>ANGIE NATALY GARCIA FORERO</v>
          </cell>
          <cell r="AL2071">
            <v>1022355109</v>
          </cell>
          <cell r="AM2071" t="str">
            <v>1986-2024</v>
          </cell>
          <cell r="AP2071" t="str">
            <v>SECOP II</v>
          </cell>
          <cell r="AS2071" t="str">
            <v>Falso</v>
          </cell>
          <cell r="AU2071" t="str">
            <v>SI</v>
          </cell>
          <cell r="AV2071" t="str">
            <v>Mayo</v>
          </cell>
          <cell r="AW2071" t="e">
            <v>#N/A</v>
          </cell>
          <cell r="AX2071">
            <v>45504</v>
          </cell>
          <cell r="AY2071" t="str">
            <v>#REF!</v>
          </cell>
          <cell r="AZ2071" t="str">
            <v>CO1.PCCNTR.6325412</v>
          </cell>
        </row>
        <row r="2072">
          <cell r="D2072" t="str">
            <v>1987-2024</v>
          </cell>
          <cell r="E2072" t="str">
            <v>ANDRES FELIPE ALBARRACIN RODRIGUEZ</v>
          </cell>
          <cell r="F2072" t="str">
            <v>Subdirección Administrativa y Financiera</v>
          </cell>
          <cell r="H2072" t="str">
            <v>Oficina Asesora de Planeación y Tecnologias de la Informaciónn</v>
          </cell>
          <cell r="I2072" t="str">
            <v>Contratación Directa</v>
          </cell>
          <cell r="J2072" t="str">
            <v>Contratación directa.</v>
          </cell>
          <cell r="K2072" t="str">
            <v>Prestación de servicios</v>
          </cell>
          <cell r="N2072" t="str">
            <v>Si</v>
          </cell>
          <cell r="O2072" t="str">
            <v>Contrato Prestación de Servicios Profesionales</v>
          </cell>
          <cell r="P2072">
            <v>45426</v>
          </cell>
          <cell r="Q2072">
            <v>45428</v>
          </cell>
          <cell r="R2072">
            <v>45685</v>
          </cell>
          <cell r="S2072">
            <v>253</v>
          </cell>
          <cell r="T2072" t="str">
            <v>En Ejecución</v>
          </cell>
          <cell r="U2072" t="str">
            <v>ANDRES FELIPE ALBARRACIN RODRIGUEZ</v>
          </cell>
          <cell r="X2072" t="str">
            <v>DANIEL SANCHEZ ROJAS</v>
          </cell>
          <cell r="Z2072" t="str">
            <v>Inversión</v>
          </cell>
          <cell r="AA2072">
            <v>2020110010376</v>
          </cell>
          <cell r="AC2072" t="str">
            <v>O23011605560000007902</v>
          </cell>
          <cell r="AF2072">
            <v>38839733</v>
          </cell>
          <cell r="AI2072" t="str">
            <v>$ 4.598.000,00</v>
          </cell>
          <cell r="AJ2072" t="str">
            <v>Prestar servicios profesionales a la oficina asesora de planeación y tecnologías de la información del IDARTES en actividades relacionadas con el diseño, análisis y desarrollo de software, así como su puesta en producción, acorde con los proyectos establecidos en el Marco del Plan Estratégico de Tecnologías de la Información - PETI y de conformidad con los requerimiento y lineamientos dados por la APTI</v>
          </cell>
          <cell r="AK2072" t="str">
            <v>EDDISON CAMILO MANCIPE DIAZ</v>
          </cell>
          <cell r="AL2072">
            <v>1118567887</v>
          </cell>
          <cell r="AM2072" t="str">
            <v>1987-2024</v>
          </cell>
          <cell r="AP2072" t="str">
            <v>SECOP II</v>
          </cell>
          <cell r="AS2072" t="str">
            <v>Falso</v>
          </cell>
          <cell r="AU2072" t="str">
            <v>SI</v>
          </cell>
          <cell r="AV2072" t="str">
            <v>Mayo</v>
          </cell>
          <cell r="AW2072" t="e">
            <v>#N/A</v>
          </cell>
          <cell r="AX2072">
            <v>45685</v>
          </cell>
          <cell r="AY2072" t="str">
            <v>#REF!</v>
          </cell>
          <cell r="AZ2072" t="str">
            <v>CO1.PCCNTR.6323571</v>
          </cell>
        </row>
        <row r="2073">
          <cell r="D2073" t="str">
            <v>2000-2024</v>
          </cell>
          <cell r="E2073" t="str">
            <v>LINA MARIA GAVIRIA HURTADO</v>
          </cell>
          <cell r="F2073" t="str">
            <v>Subdirección de las Artes</v>
          </cell>
          <cell r="I2073" t="str">
            <v>Contratación Régimen Especial</v>
          </cell>
          <cell r="J2073" t="str">
            <v>Contratación régimen especial</v>
          </cell>
          <cell r="K2073" t="str">
            <v>Decreto 092 de 2017</v>
          </cell>
          <cell r="N2073" t="str">
            <v>No</v>
          </cell>
          <cell r="O2073" t="str">
            <v>N/A</v>
          </cell>
          <cell r="P2073">
            <v>45426</v>
          </cell>
          <cell r="Q2073">
            <v>45427</v>
          </cell>
          <cell r="R2073">
            <v>45626</v>
          </cell>
          <cell r="S2073">
            <v>196</v>
          </cell>
          <cell r="T2073" t="str">
            <v>En Ejecución</v>
          </cell>
          <cell r="U2073" t="str">
            <v>LINA MARIA GAVIRIA HURTADO</v>
          </cell>
          <cell r="Z2073" t="str">
            <v>Inversión</v>
          </cell>
          <cell r="AA2073">
            <v>2020110010060</v>
          </cell>
          <cell r="AC2073" t="str">
            <v>O23011601210000007600</v>
          </cell>
          <cell r="AF2073">
            <v>112608878</v>
          </cell>
          <cell r="AJ2073" t="str">
            <v>Celebrar contrato de interés público con la FUNDACIÓN TEATRO ODEÓN, entidad sin ánimo de lucro, la cual llevará a cabo la realización de actividades artísticas en la ciudad de Bogotá, en desarrollo del proyecto, "Programa Espacio Odeón 2024", concertado según los contenidos de lo presentado y acorde con el cronograma del proceso de convocatoria "Proyectos Locales e Interlocales" del Programa Distrital de Apoyos Concertados 2024.</v>
          </cell>
          <cell r="AK2073" t="str">
            <v>FUNDACIÓN TEATRO ODEÓN</v>
          </cell>
          <cell r="AL2073">
            <v>900447682</v>
          </cell>
          <cell r="AM2073" t="str">
            <v>2000-2024</v>
          </cell>
          <cell r="AP2073" t="str">
            <v>SECOP II</v>
          </cell>
          <cell r="AS2073" t="str">
            <v>Falso</v>
          </cell>
          <cell r="AU2073" t="str">
            <v>SI</v>
          </cell>
          <cell r="AV2073" t="str">
            <v>Mayo</v>
          </cell>
          <cell r="AW2073" t="e">
            <v>#N/A</v>
          </cell>
          <cell r="AX2073">
            <v>45626</v>
          </cell>
          <cell r="AY2073" t="str">
            <v>#REF!</v>
          </cell>
          <cell r="AZ2073" t="str">
            <v>CO1.PCCNTR.6318115</v>
          </cell>
        </row>
        <row r="2074">
          <cell r="D2074" t="str">
            <v>2001-2024</v>
          </cell>
          <cell r="E2074" t="str">
            <v>LINA MARIA GAVIRIA HURTADO</v>
          </cell>
          <cell r="F2074" t="str">
            <v>Subdirección de las Artes</v>
          </cell>
          <cell r="I2074" t="str">
            <v>Contratación Directa</v>
          </cell>
          <cell r="J2074" t="str">
            <v>Contratación directa.</v>
          </cell>
          <cell r="K2074" t="str">
            <v>Prestación de servicios</v>
          </cell>
          <cell r="N2074" t="str">
            <v>Si</v>
          </cell>
          <cell r="O2074" t="str">
            <v>Contrato Prestación de Servicios Profesionales</v>
          </cell>
          <cell r="P2074">
            <v>45426</v>
          </cell>
          <cell r="Q2074">
            <v>45428</v>
          </cell>
          <cell r="R2074">
            <v>45702</v>
          </cell>
          <cell r="S2074">
            <v>269</v>
          </cell>
          <cell r="T2074" t="str">
            <v>En Ejecución</v>
          </cell>
          <cell r="U2074" t="str">
            <v>LINA MARIA GAVIRIA HURTADO</v>
          </cell>
          <cell r="X2074" t="str">
            <v>RICARDO ALFONSO CANTOR BOSSA</v>
          </cell>
          <cell r="Z2074" t="str">
            <v>Inversión</v>
          </cell>
          <cell r="AA2074">
            <v>2020110010063</v>
          </cell>
          <cell r="AC2074" t="str">
            <v>O23011601210000007585</v>
          </cell>
          <cell r="AF2074">
            <v>59229666</v>
          </cell>
          <cell r="AI2074" t="str">
            <v>$ 6.485.000,00</v>
          </cell>
          <cell r="AJ2074" t="str">
            <v>Prestar servicios profesionales al Idartes - Subdirección de las Artes - Gerencia de Artes Audiovisuales, en el seguimiento y apoyo a la planificación, gestión e implementación de la estrategia territorial de acuerdo con los lineamientos definidos por la dependencia.</v>
          </cell>
          <cell r="AK2074" t="str">
            <v>Zulay Karina Riascos Zapata</v>
          </cell>
          <cell r="AL2074">
            <v>1018466603</v>
          </cell>
          <cell r="AM2074" t="str">
            <v>2001-2024</v>
          </cell>
          <cell r="AP2074" t="str">
            <v>SECOP II</v>
          </cell>
          <cell r="AS2074" t="str">
            <v>Falso</v>
          </cell>
          <cell r="AU2074" t="str">
            <v>SI</v>
          </cell>
          <cell r="AV2074" t="str">
            <v>Mayo</v>
          </cell>
          <cell r="AW2074" t="e">
            <v>#N/A</v>
          </cell>
          <cell r="AX2074">
            <v>45702</v>
          </cell>
          <cell r="AY2074" t="str">
            <v>#REF!</v>
          </cell>
          <cell r="AZ2074" t="str">
            <v>CO1.PCCNTR.6319507</v>
          </cell>
        </row>
        <row r="2075">
          <cell r="D2075" t="str">
            <v>2003-2024</v>
          </cell>
          <cell r="E2075" t="str">
            <v>ALBA YANETH REYES SUÁREZ</v>
          </cell>
          <cell r="F2075" t="str">
            <v>Subdirección de Formación Artistica</v>
          </cell>
          <cell r="G2075" t="str">
            <v>Subdirección de Formación Artística</v>
          </cell>
          <cell r="I2075" t="str">
            <v>Contratación Directa</v>
          </cell>
          <cell r="J2075" t="str">
            <v>Contratación directa.</v>
          </cell>
          <cell r="K2075" t="str">
            <v>Prestación de servicios</v>
          </cell>
          <cell r="N2075" t="str">
            <v>Si</v>
          </cell>
          <cell r="O2075" t="str">
            <v>Contrato Prestación de Servicios Apoyo a la Gestión</v>
          </cell>
          <cell r="P2075">
            <v>45426</v>
          </cell>
          <cell r="Q2075">
            <v>45427</v>
          </cell>
          <cell r="R2075">
            <v>45504</v>
          </cell>
          <cell r="S2075">
            <v>77</v>
          </cell>
          <cell r="T2075" t="str">
            <v>En Ejecución</v>
          </cell>
          <cell r="U2075" t="str">
            <v>ALBA YANETH REYES SUÁREZ</v>
          </cell>
          <cell r="X2075" t="str">
            <v>ALBA YANETH REYES SUAREZ</v>
          </cell>
          <cell r="Z2075" t="str">
            <v>Inversión</v>
          </cell>
          <cell r="AA2075">
            <v>2020110010061</v>
          </cell>
          <cell r="AC2075" t="str">
            <v>O23011601140000007619</v>
          </cell>
          <cell r="AF2075">
            <v>12918000</v>
          </cell>
          <cell r="AJ2075" t="str">
            <v>Prestar servicios de apoyo a la gestión al Instituto Distrital de las Artes - IDARTES, en actividades de seguimiento a los procesos y requerimientos de la gestión administrativa y de gestión documental de la Subdirección de Formación Artística, acorde con los procesos y procedimientos definidos por la entidad</v>
          </cell>
          <cell r="AK2075" t="str">
            <v>LUZ ADRIANA GALLEGO GARCES</v>
          </cell>
          <cell r="AL2075">
            <v>21114077</v>
          </cell>
          <cell r="AM2075" t="str">
            <v>2003-2024</v>
          </cell>
          <cell r="AP2075" t="str">
            <v>SECOP II</v>
          </cell>
          <cell r="AS2075" t="str">
            <v>Falso</v>
          </cell>
          <cell r="AU2075" t="str">
            <v>SI</v>
          </cell>
          <cell r="AV2075" t="str">
            <v>Junio</v>
          </cell>
          <cell r="AW2075" t="e">
            <v>#N/A</v>
          </cell>
          <cell r="AX2075">
            <v>45504</v>
          </cell>
          <cell r="AY2075" t="str">
            <v>#REF!</v>
          </cell>
          <cell r="AZ2075" t="str">
            <v>CO1.PCCNTR.6324257</v>
          </cell>
        </row>
        <row r="2076">
          <cell r="D2076" t="str">
            <v>2005-2024</v>
          </cell>
          <cell r="E2076" t="str">
            <v>LINA MARIA GAVIRIA HURTADO</v>
          </cell>
          <cell r="F2076" t="str">
            <v>Subdirección de las Artes</v>
          </cell>
          <cell r="I2076" t="str">
            <v>Contratación Régimen Especial</v>
          </cell>
          <cell r="J2076" t="str">
            <v>Contratación régimen especial (con ofertas)</v>
          </cell>
          <cell r="K2076" t="str">
            <v>Decreto 092 de 2017</v>
          </cell>
          <cell r="N2076" t="str">
            <v>No</v>
          </cell>
          <cell r="O2076" t="str">
            <v>N/A</v>
          </cell>
          <cell r="P2076">
            <v>45426</v>
          </cell>
          <cell r="Q2076">
            <v>45429</v>
          </cell>
          <cell r="R2076">
            <v>45625</v>
          </cell>
          <cell r="S2076">
            <v>193</v>
          </cell>
          <cell r="T2076" t="str">
            <v>En Ejecución</v>
          </cell>
          <cell r="U2076" t="str">
            <v>LINA MARIA GAVIRIA HURTADO</v>
          </cell>
          <cell r="Z2076" t="str">
            <v>Inversión</v>
          </cell>
          <cell r="AA2076">
            <v>2020110010063</v>
          </cell>
          <cell r="AC2076" t="str">
            <v>O23011601210000007585</v>
          </cell>
          <cell r="AF2076">
            <v>1230963395</v>
          </cell>
          <cell r="AJ2076" t="str">
            <v>Celebrar un Convenio de Asociacion entre el Instituto Distrital de las Artes - IDARTES y una entidad privada sin animo de lucro de reconocida idoneidad para el desarrollo de actividades conjuntas relacionadas con los cometidos y funciones del Instituto, para la puesta en marcha del proyecto "Difusion, apropiacion y creacion de la danza en la ciudad 2024", que incluye actividades artisticas, academicas y de creacion, en el marco de las dimensiones de circulacion, creacion, y apropiacio</v>
          </cell>
          <cell r="AK2076" t="str">
            <v>FUNDACION ESCUELA SUPERIOR DE ARTE Y TECNOLOGIA</v>
          </cell>
          <cell r="AL2076">
            <v>830124846</v>
          </cell>
          <cell r="AM2076" t="str">
            <v>IDARTES-RE-CO-008-2024</v>
          </cell>
          <cell r="AP2076" t="str">
            <v>SECOP II</v>
          </cell>
          <cell r="AS2076" t="str">
            <v>Falso</v>
          </cell>
          <cell r="AU2076" t="str">
            <v>SI</v>
          </cell>
          <cell r="AV2076" t="str">
            <v>Mayo</v>
          </cell>
          <cell r="AW2076" t="e">
            <v>#N/A</v>
          </cell>
          <cell r="AX2076">
            <v>45625</v>
          </cell>
          <cell r="AY2076" t="str">
            <v>#REF!</v>
          </cell>
          <cell r="AZ2076" t="str">
            <v>CO1.PCCNTR.6312173</v>
          </cell>
        </row>
        <row r="2077">
          <cell r="D2077" t="str">
            <v>1928-2024</v>
          </cell>
          <cell r="E2077" t="str">
            <v>SILVIA OSPINA HENAO</v>
          </cell>
          <cell r="F2077" t="str">
            <v>Subdirección de Equipamientos Culturales</v>
          </cell>
          <cell r="I2077" t="str">
            <v>Contratación Directa</v>
          </cell>
          <cell r="J2077" t="str">
            <v>Contratación directa.</v>
          </cell>
          <cell r="K2077" t="str">
            <v>Prestación de servicios</v>
          </cell>
          <cell r="N2077" t="str">
            <v>Si</v>
          </cell>
          <cell r="O2077" t="str">
            <v>Contrato Prestación de Servicios Apoyo a la Gestión</v>
          </cell>
          <cell r="P2077">
            <v>45427</v>
          </cell>
          <cell r="Q2077">
            <v>45429</v>
          </cell>
          <cell r="R2077">
            <v>45657</v>
          </cell>
          <cell r="S2077">
            <v>225</v>
          </cell>
          <cell r="T2077" t="str">
            <v>En Ejecución</v>
          </cell>
          <cell r="U2077" t="str">
            <v>SILVIA OSPINA HENAO</v>
          </cell>
          <cell r="X2077" t="str">
            <v>SILVIA OSPINA HENAO</v>
          </cell>
          <cell r="Z2077" t="str">
            <v>Inversión</v>
          </cell>
          <cell r="AA2077">
            <v>2020110010158</v>
          </cell>
          <cell r="AC2077" t="str">
            <v>O23011601210000007614</v>
          </cell>
          <cell r="AF2077">
            <v>30000000</v>
          </cell>
          <cell r="AI2077" t="str">
            <v>$ 3.750.000,00</v>
          </cell>
          <cell r="AJ2077" t="str">
            <v>Prestar servicios de apoyo a la gestión al IDARTES - Subdirección de Equipamientos culturales, en actividades asociadas al soporte técnico de equipos especiales del Planetario de Bogotá, realizando mantenimientos preventivos, predictivos y correctivos en coordinación con la Subdirección Administrativa y Financiera</v>
          </cell>
          <cell r="AK2077" t="str">
            <v>Juan David Rodriguez Tibaduiza</v>
          </cell>
          <cell r="AL2077">
            <v>1023962976</v>
          </cell>
          <cell r="AM2077" t="str">
            <v>1928-2024</v>
          </cell>
          <cell r="AP2077" t="str">
            <v>SECOP II</v>
          </cell>
          <cell r="AS2077" t="str">
            <v>Falso</v>
          </cell>
          <cell r="AU2077" t="str">
            <v>SI</v>
          </cell>
          <cell r="AV2077" t="str">
            <v>Mayo</v>
          </cell>
          <cell r="AW2077" t="e">
            <v>#N/A</v>
          </cell>
          <cell r="AX2077">
            <v>45657</v>
          </cell>
          <cell r="AY2077" t="str">
            <v>#REF!</v>
          </cell>
          <cell r="AZ2077" t="str">
            <v>CO1.PCCNTR.6313780</v>
          </cell>
        </row>
        <row r="2078">
          <cell r="D2078" t="str">
            <v>1944-2024</v>
          </cell>
          <cell r="E2078" t="str">
            <v>ALBA YANETH REYES SUÁREZ</v>
          </cell>
          <cell r="F2078" t="str">
            <v>Subdirección de Formación Artistica</v>
          </cell>
          <cell r="G2078" t="str">
            <v>Subdirección de Formación Artística</v>
          </cell>
          <cell r="H2078" t="str">
            <v>Programa Crea</v>
          </cell>
          <cell r="I2078" t="str">
            <v>Contratación Directa</v>
          </cell>
          <cell r="J2078" t="str">
            <v>Contratación directa.</v>
          </cell>
          <cell r="K2078" t="str">
            <v>Prestación de servicios</v>
          </cell>
          <cell r="N2078" t="str">
            <v>Si</v>
          </cell>
          <cell r="O2078" t="str">
            <v>Contrato Prestación de Servicios Profesionales</v>
          </cell>
          <cell r="P2078">
            <v>45427</v>
          </cell>
          <cell r="Q2078">
            <v>45433</v>
          </cell>
          <cell r="R2078">
            <v>45639</v>
          </cell>
          <cell r="S2078">
            <v>203</v>
          </cell>
          <cell r="T2078" t="str">
            <v>En Ejecución</v>
          </cell>
          <cell r="U2078" t="str">
            <v>ALBA YANETH REYES SUÁREZ</v>
          </cell>
          <cell r="X2078" t="str">
            <v>ALBA YANETH REYES SUAREZ</v>
          </cell>
          <cell r="Z2078" t="str">
            <v>Inversión</v>
          </cell>
          <cell r="AA2078">
            <v>2020110010061</v>
          </cell>
          <cell r="AC2078" t="str">
            <v>O23011601140000007619</v>
          </cell>
          <cell r="AF2078">
            <v>25607833</v>
          </cell>
          <cell r="AI2078" t="str">
            <v>$ 3.445.000,00</v>
          </cell>
          <cell r="AJ2078"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078" t="str">
            <v>ELVIA MARIA ROZO RINCON</v>
          </cell>
          <cell r="AL2078">
            <v>25100672</v>
          </cell>
          <cell r="AM2078" t="str">
            <v>1944-2024</v>
          </cell>
          <cell r="AP2078" t="str">
            <v>SECOP II</v>
          </cell>
          <cell r="AS2078" t="str">
            <v>Falso</v>
          </cell>
          <cell r="AU2078" t="str">
            <v>SI</v>
          </cell>
          <cell r="AV2078" t="str">
            <v>Mayo</v>
          </cell>
          <cell r="AW2078" t="e">
            <v>#N/A</v>
          </cell>
          <cell r="AX2078">
            <v>45639</v>
          </cell>
          <cell r="AY2078" t="str">
            <v>#REF!</v>
          </cell>
          <cell r="AZ2078" t="str">
            <v>CO1.PCCNTR.6328460</v>
          </cell>
        </row>
        <row r="2079">
          <cell r="D2079" t="str">
            <v>1960-2024</v>
          </cell>
          <cell r="E2079" t="str">
            <v>SILVIA OSPINA HENAO</v>
          </cell>
          <cell r="F2079" t="str">
            <v>Subdirección de Equipamientos Culturales</v>
          </cell>
          <cell r="I2079" t="str">
            <v>Contratación Directa</v>
          </cell>
          <cell r="J2079" t="str">
            <v>Contratación directa.</v>
          </cell>
          <cell r="K2079" t="str">
            <v>Prestación de servicios</v>
          </cell>
          <cell r="N2079" t="str">
            <v>Si</v>
          </cell>
          <cell r="O2079" t="str">
            <v>Contrato Prestación de Servicios Apoyo a la Gestión</v>
          </cell>
          <cell r="P2079">
            <v>45427</v>
          </cell>
          <cell r="Q2079">
            <v>45428</v>
          </cell>
          <cell r="R2079">
            <v>45657</v>
          </cell>
          <cell r="S2079">
            <v>226</v>
          </cell>
          <cell r="T2079" t="str">
            <v>En Ejecución</v>
          </cell>
          <cell r="U2079" t="str">
            <v>SILVIA OSPINA HENAO</v>
          </cell>
          <cell r="X2079" t="str">
            <v>SILVIA OSPINA HENAO</v>
          </cell>
          <cell r="Z2079" t="str">
            <v>Inversión</v>
          </cell>
          <cell r="AA2079">
            <v>2020110010158</v>
          </cell>
          <cell r="AC2079" t="str">
            <v>O23011601210000007614</v>
          </cell>
          <cell r="AF2079">
            <v>26400000</v>
          </cell>
          <cell r="AI2079" t="str">
            <v>$ 3.300.000,00</v>
          </cell>
          <cell r="AJ2079" t="str">
            <v>Prestar servicios de apoyo a la gestión al Idartes- Subdirección de Equipamientos Culturales, en actividades asociadas a lo referente a los sistemas de sonido y video con el fin de respaldar las actividades y eventos planificados en los equipamientos de la dependencia.</v>
          </cell>
          <cell r="AK2079" t="str">
            <v>FREDDY ALEXANDER PAEZ VALENCIA</v>
          </cell>
          <cell r="AL2079">
            <v>79824885</v>
          </cell>
          <cell r="AM2079" t="str">
            <v>1960-2024</v>
          </cell>
          <cell r="AP2079" t="str">
            <v>SECOP II</v>
          </cell>
          <cell r="AS2079" t="str">
            <v>Falso</v>
          </cell>
          <cell r="AU2079" t="str">
            <v>SI</v>
          </cell>
          <cell r="AV2079" t="str">
            <v>Mayo</v>
          </cell>
          <cell r="AW2079" t="e">
            <v>#N/A</v>
          </cell>
          <cell r="AX2079">
            <v>45657</v>
          </cell>
          <cell r="AY2079" t="str">
            <v>#REF!</v>
          </cell>
          <cell r="AZ2079" t="str">
            <v>CO1.PCCNTR.6314689</v>
          </cell>
        </row>
        <row r="2080">
          <cell r="D2080" t="str">
            <v>1961-2024</v>
          </cell>
          <cell r="E2080" t="str">
            <v>SILVIA OSPINA HENAO</v>
          </cell>
          <cell r="F2080" t="str">
            <v>Subdirección de Equipamientos Culturales</v>
          </cell>
          <cell r="I2080" t="str">
            <v>Contratación Directa</v>
          </cell>
          <cell r="J2080" t="str">
            <v>Contratación directa.</v>
          </cell>
          <cell r="K2080" t="str">
            <v>Prestación de servicios</v>
          </cell>
          <cell r="N2080" t="str">
            <v>Si</v>
          </cell>
          <cell r="O2080" t="str">
            <v>Contrato Prestación de Servicios Apoyo a la Gestión</v>
          </cell>
          <cell r="P2080">
            <v>45427</v>
          </cell>
          <cell r="Q2080">
            <v>45427</v>
          </cell>
          <cell r="R2080">
            <v>45657</v>
          </cell>
          <cell r="S2080">
            <v>227</v>
          </cell>
          <cell r="T2080" t="str">
            <v>En Ejecución</v>
          </cell>
          <cell r="U2080" t="str">
            <v>SILVIA OSPINA HENAO</v>
          </cell>
          <cell r="X2080" t="str">
            <v>SILVIA OSPINA HENAO</v>
          </cell>
          <cell r="Z2080" t="str">
            <v>Inversión</v>
          </cell>
          <cell r="AA2080">
            <v>2020110010158</v>
          </cell>
          <cell r="AC2080" t="str">
            <v>O23011601210000007614</v>
          </cell>
          <cell r="AF2080">
            <v>32000000</v>
          </cell>
          <cell r="AI2080" t="str">
            <v>$ 4.000.000,00</v>
          </cell>
          <cell r="AJ2080" t="str">
            <v>Prestar servicios de apoyo a la gestión al Idartes- Subdirección de Equipamientos Culturales, desde el soporte técnico y logístico en la operación de los sistemas de iluminación en las actividades y eventos programados en los escenarios administrados por el Idartes.</v>
          </cell>
          <cell r="AK2080" t="str">
            <v>Juan David castaño castañeda</v>
          </cell>
          <cell r="AL2080">
            <v>1024495413</v>
          </cell>
          <cell r="AM2080" t="str">
            <v>1961-2024</v>
          </cell>
          <cell r="AP2080" t="str">
            <v>SECOP II</v>
          </cell>
          <cell r="AS2080" t="str">
            <v>Falso</v>
          </cell>
          <cell r="AU2080" t="str">
            <v>SI</v>
          </cell>
          <cell r="AV2080" t="str">
            <v>Mayo</v>
          </cell>
          <cell r="AW2080" t="e">
            <v>#N/A</v>
          </cell>
          <cell r="AX2080">
            <v>45657</v>
          </cell>
          <cell r="AY2080" t="str">
            <v>#REF!</v>
          </cell>
          <cell r="AZ2080" t="str">
            <v>CO1.PCCNTR.6314788</v>
          </cell>
        </row>
        <row r="2081">
          <cell r="D2081" t="str">
            <v>1972-2024</v>
          </cell>
          <cell r="E2081" t="str">
            <v>LINA MARIA GAVIRIA HURTADO</v>
          </cell>
          <cell r="F2081" t="str">
            <v>Subdirección de las Artes</v>
          </cell>
          <cell r="I2081" t="str">
            <v>Contratación Directa</v>
          </cell>
          <cell r="J2081" t="str">
            <v>Contratación directa.</v>
          </cell>
          <cell r="K2081" t="str">
            <v>Prestación de servicios</v>
          </cell>
          <cell r="N2081" t="str">
            <v>Si</v>
          </cell>
          <cell r="O2081" t="str">
            <v>Contrato Prestación de Servicios Apoyo a la Gestión</v>
          </cell>
          <cell r="P2081">
            <v>45427</v>
          </cell>
          <cell r="Q2081">
            <v>45428</v>
          </cell>
          <cell r="R2081">
            <v>45695</v>
          </cell>
          <cell r="S2081">
            <v>262</v>
          </cell>
          <cell r="T2081" t="str">
            <v>En Ejecución</v>
          </cell>
          <cell r="U2081" t="str">
            <v>LINA MARIA GAVIRIA HURTADO</v>
          </cell>
          <cell r="X2081" t="str">
            <v>NATALIA ALEJANDRA LOPEZ PEREZ</v>
          </cell>
          <cell r="Z2081" t="str">
            <v>Inversión</v>
          </cell>
          <cell r="AA2081">
            <v>2020110010063</v>
          </cell>
          <cell r="AC2081" t="str">
            <v>O23011601210000007585</v>
          </cell>
          <cell r="AF2081">
            <v>18574300</v>
          </cell>
          <cell r="AI2081" t="str">
            <v>$ 2.087.000,00</v>
          </cell>
          <cell r="AJ2081" t="str">
            <v>Prestar servicios de apoyo logístico y asistencial al Idartes - Subdirección de las Artes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2081" t="str">
            <v>OSCAR TORO CARDENAS</v>
          </cell>
          <cell r="AL2081">
            <v>79660658</v>
          </cell>
          <cell r="AM2081" t="str">
            <v>1972-2024</v>
          </cell>
          <cell r="AP2081" t="str">
            <v>SECOP II</v>
          </cell>
          <cell r="AS2081" t="str">
            <v>Falso</v>
          </cell>
          <cell r="AU2081" t="str">
            <v>SI</v>
          </cell>
          <cell r="AV2081" t="str">
            <v>Mayo</v>
          </cell>
          <cell r="AW2081" t="e">
            <v>#N/A</v>
          </cell>
          <cell r="AX2081">
            <v>45695</v>
          </cell>
          <cell r="AY2081" t="str">
            <v>#REF!</v>
          </cell>
          <cell r="AZ2081" t="str">
            <v>CO1.PCCNTR.6321618</v>
          </cell>
        </row>
        <row r="2082">
          <cell r="D2082" t="str">
            <v>1973-2024</v>
          </cell>
          <cell r="E2082" t="str">
            <v>ALBA YANETH REYES SUÁREZ</v>
          </cell>
          <cell r="F2082" t="str">
            <v>Subdirección de Formación Artistica</v>
          </cell>
          <cell r="G2082" t="str">
            <v>Subdirección de Formación Artística</v>
          </cell>
          <cell r="H2082" t="str">
            <v>Programa Crea</v>
          </cell>
          <cell r="I2082" t="str">
            <v>Contratación Directa</v>
          </cell>
          <cell r="J2082" t="str">
            <v>Contratación directa.</v>
          </cell>
          <cell r="K2082" t="str">
            <v>Prestación de servicios</v>
          </cell>
          <cell r="N2082" t="str">
            <v>Si</v>
          </cell>
          <cell r="O2082" t="str">
            <v>Contrato Prestación de Servicios Profesionales</v>
          </cell>
          <cell r="P2082">
            <v>45427</v>
          </cell>
          <cell r="Q2082">
            <v>45428</v>
          </cell>
          <cell r="R2082">
            <v>45626</v>
          </cell>
          <cell r="S2082">
            <v>195</v>
          </cell>
          <cell r="T2082" t="str">
            <v>Cedido</v>
          </cell>
          <cell r="U2082" t="str">
            <v>ALBA YANETH REYES SUÁREZ</v>
          </cell>
          <cell r="X2082" t="str">
            <v>ALBA YANETH REYES SUAREZ</v>
          </cell>
          <cell r="Z2082" t="str">
            <v>Inversión</v>
          </cell>
          <cell r="AA2082">
            <v>2020110010061</v>
          </cell>
          <cell r="AC2082" t="str">
            <v>O23011601140000007619</v>
          </cell>
          <cell r="AF2082">
            <v>39011000</v>
          </cell>
          <cell r="AI2082" t="str">
            <v>$ 5.573.000,00</v>
          </cell>
          <cell r="AJ2082" t="str">
            <v>Prestar servicios profesionales al IDARTES - Subdirección de Formación Artística, para la proyección, fortalecimiento y acompañamiento de los procesos de formación artística de la línea Arte en la escuela, desde acciones de gestión, pedagógicas, artísticas, de investigación y visibilización, favoreciendo la apropiación de las perspectivas pedagógicas del Programa Crea, acorde con los lineamientos definidos por la entidad.</v>
          </cell>
          <cell r="AK2082" t="str">
            <v>Sergio Andres Cruz Ramirez</v>
          </cell>
          <cell r="AL2082">
            <v>1032440140</v>
          </cell>
          <cell r="AM2082" t="str">
            <v>1973-2024</v>
          </cell>
          <cell r="AP2082" t="str">
            <v>SECOP II</v>
          </cell>
          <cell r="AS2082" t="str">
            <v>Falso</v>
          </cell>
          <cell r="AU2082" t="str">
            <v>SI</v>
          </cell>
          <cell r="AV2082" t="str">
            <v>Mayo</v>
          </cell>
          <cell r="AW2082" t="e">
            <v>#N/A</v>
          </cell>
          <cell r="AX2082">
            <v>45626</v>
          </cell>
          <cell r="AY2082" t="str">
            <v>#REF!</v>
          </cell>
          <cell r="AZ2082" t="str">
            <v>CO1.PCCNTR.6321722</v>
          </cell>
        </row>
        <row r="2083">
          <cell r="D2083" t="str">
            <v>1977-2024</v>
          </cell>
          <cell r="E2083" t="str">
            <v>SILVIA OSPINA HENAO</v>
          </cell>
          <cell r="F2083" t="str">
            <v>Subdirección de Equipamientos Culturales</v>
          </cell>
          <cell r="I2083" t="str">
            <v>Contratación Directa</v>
          </cell>
          <cell r="J2083" t="str">
            <v>Contratación directa.</v>
          </cell>
          <cell r="K2083" t="str">
            <v>Prestación de servicios</v>
          </cell>
          <cell r="N2083" t="str">
            <v>Si</v>
          </cell>
          <cell r="O2083" t="str">
            <v>Contrato Prestación de Servicios Profesionales</v>
          </cell>
          <cell r="P2083">
            <v>45427</v>
          </cell>
          <cell r="Q2083">
            <v>45431</v>
          </cell>
          <cell r="R2083">
            <v>45459</v>
          </cell>
          <cell r="S2083">
            <v>28</v>
          </cell>
          <cell r="T2083" t="str">
            <v>En Ejecución</v>
          </cell>
          <cell r="U2083" t="str">
            <v>SILVIA OSPINA HENAO</v>
          </cell>
          <cell r="X2083" t="str">
            <v>SILVIA OSPINA HENAO</v>
          </cell>
          <cell r="Z2083" t="str">
            <v>Inversión</v>
          </cell>
          <cell r="AA2083">
            <v>2021000100432</v>
          </cell>
          <cell r="AC2083" t="str">
            <v>00TI-3904-1000-2021-00010-0432</v>
          </cell>
          <cell r="AF2083">
            <v>8992082.7599999998</v>
          </cell>
          <cell r="AJ2083" t="str">
            <v>Prestar servicios profesionales al IDARTES Subdirección de Equipamientos Culturales, en el desarrollo de acciones orientadas a la promoción del arte, la ciencia y la tecnología en las salas interactivas del planetario de Bogotá en el marco del proyecto "Renovación museográfica y de espacios para el Planetario de Bogotá".</v>
          </cell>
          <cell r="AK2083" t="str">
            <v>Maria Camila Orozco</v>
          </cell>
          <cell r="AL2083">
            <v>53107051</v>
          </cell>
          <cell r="AM2083" t="str">
            <v>1977-2024</v>
          </cell>
          <cell r="AP2083" t="str">
            <v>SECOP II</v>
          </cell>
          <cell r="AS2083" t="str">
            <v>Falso</v>
          </cell>
          <cell r="AU2083" t="str">
            <v>SI</v>
          </cell>
          <cell r="AV2083" t="str">
            <v>Mayo</v>
          </cell>
          <cell r="AW2083" t="e">
            <v>#N/A</v>
          </cell>
          <cell r="AX2083">
            <v>45459</v>
          </cell>
          <cell r="AY2083" t="str">
            <v>#REF!</v>
          </cell>
          <cell r="AZ2083" t="str">
            <v>CO1.PCCNTR.6327716</v>
          </cell>
        </row>
        <row r="2084">
          <cell r="D2084" t="str">
            <v>1979-2024</v>
          </cell>
          <cell r="E2084" t="str">
            <v>SILVIA OSPINA HENAO</v>
          </cell>
          <cell r="F2084" t="str">
            <v>Subdirección de Equipamientos Culturales</v>
          </cell>
          <cell r="I2084" t="str">
            <v>Contratación Directa</v>
          </cell>
          <cell r="J2084" t="str">
            <v>Contratación directa.</v>
          </cell>
          <cell r="K2084" t="str">
            <v>Prestación de servicios</v>
          </cell>
          <cell r="N2084" t="str">
            <v>Si</v>
          </cell>
          <cell r="O2084" t="str">
            <v>Contrato Prestación de Servicios Apoyo a la Gestión</v>
          </cell>
          <cell r="P2084">
            <v>45427</v>
          </cell>
          <cell r="Q2084">
            <v>45428</v>
          </cell>
          <cell r="R2084">
            <v>45487</v>
          </cell>
          <cell r="S2084">
            <v>59</v>
          </cell>
          <cell r="T2084" t="str">
            <v>En Ejecución</v>
          </cell>
          <cell r="U2084" t="str">
            <v>SILVIA OSPINA HENAO</v>
          </cell>
          <cell r="X2084" t="str">
            <v>SILVIA OSPINA HENAO</v>
          </cell>
          <cell r="Z2084" t="str">
            <v>Inversión</v>
          </cell>
          <cell r="AA2084">
            <v>2020110010158</v>
          </cell>
          <cell r="AC2084" t="str">
            <v>O23011601210000007614</v>
          </cell>
          <cell r="AF2084">
            <v>3680000</v>
          </cell>
          <cell r="AJ2084" t="str">
            <v>Prestar servicios de apoyo a la gestión al IDARTES- Subdirección de Equipamientos Culturales, en actividades de gestión documental, acorde con los procesos y procedimientos definidos por la dependencia.</v>
          </cell>
          <cell r="AK2084" t="str">
            <v>Tatiana Mogollón Pérez</v>
          </cell>
          <cell r="AL2084">
            <v>1033737577</v>
          </cell>
          <cell r="AM2084" t="str">
            <v>1979-2024</v>
          </cell>
          <cell r="AP2084" t="str">
            <v>SECOP II</v>
          </cell>
          <cell r="AS2084" t="str">
            <v>Falso</v>
          </cell>
          <cell r="AU2084" t="str">
            <v>SI</v>
          </cell>
          <cell r="AV2084" t="str">
            <v>Mayo</v>
          </cell>
          <cell r="AW2084" t="e">
            <v>#N/A</v>
          </cell>
          <cell r="AX2084">
            <v>45487</v>
          </cell>
          <cell r="AY2084" t="str">
            <v>#REF!</v>
          </cell>
          <cell r="AZ2084" t="str">
            <v>CO1.PCCNTR.6327627</v>
          </cell>
        </row>
        <row r="2085">
          <cell r="D2085" t="str">
            <v>1993-2024</v>
          </cell>
          <cell r="E2085" t="str">
            <v>LINA MARIA GAVIRIA HURTADO</v>
          </cell>
          <cell r="F2085" t="str">
            <v>Subdirección de las Artes</v>
          </cell>
          <cell r="I2085" t="str">
            <v>Contratación Directa</v>
          </cell>
          <cell r="J2085" t="str">
            <v>Contratación directa.</v>
          </cell>
          <cell r="K2085" t="str">
            <v>Prestación de servicios</v>
          </cell>
          <cell r="N2085" t="str">
            <v>Si</v>
          </cell>
          <cell r="O2085" t="str">
            <v>Contrato Prestación de Servicios Profesionales</v>
          </cell>
          <cell r="P2085">
            <v>45427</v>
          </cell>
          <cell r="Q2085">
            <v>45429</v>
          </cell>
          <cell r="R2085">
            <v>45483</v>
          </cell>
          <cell r="S2085">
            <v>54</v>
          </cell>
          <cell r="T2085" t="str">
            <v>En Ejecución</v>
          </cell>
          <cell r="U2085" t="str">
            <v>LINA MARIA GAVIRIA HURTADO</v>
          </cell>
          <cell r="X2085" t="str">
            <v>EDISON RICARDO MORENO QUIROGA</v>
          </cell>
          <cell r="Z2085" t="str">
            <v>Inversión</v>
          </cell>
          <cell r="AA2085">
            <v>2020110010063</v>
          </cell>
          <cell r="AC2085" t="str">
            <v>O23011601210000007585</v>
          </cell>
          <cell r="AF2085">
            <v>11400000</v>
          </cell>
          <cell r="AJ2085" t="str">
            <v>Prestar servicios profesionales al Idartes - Subdirección de las Artes - Gerencia de Música, para elaborar los lineamientos y programación de las actividades de los diferentes componentes del Festival Joropo al Parque 2024.</v>
          </cell>
          <cell r="AK2085" t="str">
            <v>JHON EMERSON MORENO RIAÑO</v>
          </cell>
          <cell r="AL2085">
            <v>79793778</v>
          </cell>
          <cell r="AM2085" t="str">
            <v>1993-2024</v>
          </cell>
          <cell r="AP2085" t="str">
            <v>SECOP II</v>
          </cell>
          <cell r="AS2085" t="str">
            <v>Falso</v>
          </cell>
          <cell r="AU2085" t="str">
            <v>SI</v>
          </cell>
          <cell r="AV2085" t="str">
            <v>Mayo</v>
          </cell>
          <cell r="AW2085" t="e">
            <v>#N/A</v>
          </cell>
          <cell r="AX2085">
            <v>45483</v>
          </cell>
          <cell r="AY2085" t="str">
            <v>#REF!</v>
          </cell>
          <cell r="AZ2085" t="str">
            <v>CO1.PCCNTR.6322503</v>
          </cell>
        </row>
        <row r="2086">
          <cell r="D2086" t="str">
            <v>1999-2024</v>
          </cell>
          <cell r="E2086" t="str">
            <v>SILVIA OSPINA HENAO</v>
          </cell>
          <cell r="F2086" t="str">
            <v>Subdirección de Equipamientos Culturales</v>
          </cell>
          <cell r="I2086" t="str">
            <v>Contratación Directa</v>
          </cell>
          <cell r="J2086" t="str">
            <v>Contratación directa.</v>
          </cell>
          <cell r="K2086" t="str">
            <v>Prestación de servicios</v>
          </cell>
          <cell r="N2086" t="str">
            <v>Si</v>
          </cell>
          <cell r="O2086" t="str">
            <v>Contrato Prestación de Servicios Apoyo a la Gestión</v>
          </cell>
          <cell r="P2086">
            <v>45427</v>
          </cell>
          <cell r="Q2086">
            <v>45428</v>
          </cell>
          <cell r="R2086">
            <v>45657</v>
          </cell>
          <cell r="S2086">
            <v>226</v>
          </cell>
          <cell r="T2086" t="str">
            <v>En Ejecución</v>
          </cell>
          <cell r="U2086" t="str">
            <v>SILVIA OSPINA HENAO</v>
          </cell>
          <cell r="X2086" t="str">
            <v>SILVIA OSPINA HENAO</v>
          </cell>
          <cell r="Z2086" t="str">
            <v>Inversión</v>
          </cell>
          <cell r="AA2086">
            <v>2020110010158</v>
          </cell>
          <cell r="AC2086" t="str">
            <v>O23011601210000007614</v>
          </cell>
          <cell r="AF2086">
            <v>56000000</v>
          </cell>
          <cell r="AI2086" t="str">
            <v>$ 7.000.000,00</v>
          </cell>
          <cell r="AJ2086" t="str">
            <v>Prestar servicios de apoyo a la gestión al IDARTES - Subdirección de Equipamientos Culturales, en actividades relacionadas con la programación artística y la producción ejecutiva, en el seguimiento a la gestión de los servicios ofertados en el Teatro El parque y demás escenarios, según lo requiera la Entidad</v>
          </cell>
          <cell r="AK2086" t="str">
            <v>RICARDO ANDRES JAIMES MARTINEZ</v>
          </cell>
          <cell r="AL2086">
            <v>1125228064</v>
          </cell>
          <cell r="AM2086" t="str">
            <v>1999-2024</v>
          </cell>
          <cell r="AP2086" t="str">
            <v>SECOP II</v>
          </cell>
          <cell r="AS2086" t="str">
            <v>Falso</v>
          </cell>
          <cell r="AU2086" t="str">
            <v>SI</v>
          </cell>
          <cell r="AV2086" t="str">
            <v>Mayo</v>
          </cell>
          <cell r="AW2086" t="e">
            <v>#N/A</v>
          </cell>
          <cell r="AX2086">
            <v>45657</v>
          </cell>
          <cell r="AY2086" t="str">
            <v>#REF!</v>
          </cell>
          <cell r="AZ2086" t="str">
            <v>CO1.PCCNTR.6324405</v>
          </cell>
        </row>
        <row r="2087">
          <cell r="D2087" t="str">
            <v>2007-2024</v>
          </cell>
          <cell r="E2087" t="str">
            <v>ALBA YANETH REYES SUÁREZ</v>
          </cell>
          <cell r="F2087" t="str">
            <v>Subdirección de Formación Artistica</v>
          </cell>
          <cell r="G2087" t="str">
            <v>Subdirección de Formación Artística</v>
          </cell>
          <cell r="H2087" t="str">
            <v>Programa Culturas en Común</v>
          </cell>
          <cell r="I2087" t="str">
            <v>Contratación Directa</v>
          </cell>
          <cell r="J2087" t="str">
            <v>Contratación directa.</v>
          </cell>
          <cell r="K2087" t="str">
            <v>Prestación de servicios</v>
          </cell>
          <cell r="N2087" t="str">
            <v>Si</v>
          </cell>
          <cell r="O2087" t="str">
            <v>Contrato Prestación de Servicios Apoyo a la Gestión</v>
          </cell>
          <cell r="P2087">
            <v>45427</v>
          </cell>
          <cell r="Q2087">
            <v>45428</v>
          </cell>
          <cell r="R2087">
            <v>45473</v>
          </cell>
          <cell r="S2087">
            <v>45</v>
          </cell>
          <cell r="T2087" t="str">
            <v>En Ejecución</v>
          </cell>
          <cell r="U2087" t="str">
            <v>ALBA YANETH REYES SUÁREZ</v>
          </cell>
          <cell r="X2087" t="str">
            <v>ALBA YANETH REYES SUAREZ</v>
          </cell>
          <cell r="Z2087" t="str">
            <v>Inversión</v>
          </cell>
          <cell r="AA2087">
            <v>2021110010005</v>
          </cell>
          <cell r="AC2087" t="str">
            <v>O23011601210000007909</v>
          </cell>
          <cell r="AF2087">
            <v>7722000</v>
          </cell>
          <cell r="AJ2087" t="str">
            <v>Prestar servicios de apoyo a la gestión al Idartes - Subdirección de Formación Artística, para la estructuración, desarrollo y seguimiento de las actividades de los componentes misionales del programa Culturas en Común.</v>
          </cell>
          <cell r="AK2087" t="str">
            <v>Xiomara León Salgado</v>
          </cell>
          <cell r="AL2087">
            <v>1013643825</v>
          </cell>
          <cell r="AM2087" t="str">
            <v>2007-2024</v>
          </cell>
          <cell r="AP2087" t="str">
            <v>SECOP II</v>
          </cell>
          <cell r="AS2087" t="str">
            <v>Falso</v>
          </cell>
          <cell r="AU2087" t="str">
            <v>SI</v>
          </cell>
          <cell r="AV2087" t="str">
            <v>Mayo</v>
          </cell>
          <cell r="AW2087" t="e">
            <v>#N/A</v>
          </cell>
          <cell r="AX2087">
            <v>45473</v>
          </cell>
          <cell r="AY2087" t="str">
            <v>#REF!</v>
          </cell>
          <cell r="AZ2087" t="str">
            <v>CO1.PCCNTR.6328248</v>
          </cell>
        </row>
        <row r="2088">
          <cell r="D2088" t="str">
            <v>2008-2024</v>
          </cell>
          <cell r="E2088" t="str">
            <v>ALBA YANETH REYES SUÁREZ</v>
          </cell>
          <cell r="F2088" t="str">
            <v>Subdirección de Formación Artistica</v>
          </cell>
          <cell r="G2088" t="str">
            <v>Subdirección de Formación Artística</v>
          </cell>
          <cell r="H2088" t="str">
            <v>Programa Crea</v>
          </cell>
          <cell r="I2088" t="str">
            <v>Contratación Directa</v>
          </cell>
          <cell r="J2088" t="str">
            <v>Contratación directa.</v>
          </cell>
          <cell r="K2088" t="str">
            <v>Prestación de servicios</v>
          </cell>
          <cell r="N2088" t="str">
            <v>Si</v>
          </cell>
          <cell r="O2088" t="str">
            <v>Contrato Prestación de Servicios Profesionales</v>
          </cell>
          <cell r="P2088">
            <v>45427</v>
          </cell>
          <cell r="Q2088">
            <v>45429</v>
          </cell>
          <cell r="R2088">
            <v>45504</v>
          </cell>
          <cell r="S2088">
            <v>75</v>
          </cell>
          <cell r="T2088" t="str">
            <v>En Ejecución</v>
          </cell>
          <cell r="U2088" t="str">
            <v>ALBA YANETH REYES SUÁREZ</v>
          </cell>
          <cell r="X2088" t="str">
            <v>ALBA YANETH REYES SUAREZ</v>
          </cell>
          <cell r="Z2088" t="str">
            <v>Inversión</v>
          </cell>
          <cell r="AA2088">
            <v>2020110010061</v>
          </cell>
          <cell r="AC2088" t="str">
            <v>O23011601140000007619</v>
          </cell>
          <cell r="AF2088">
            <v>16719000</v>
          </cell>
          <cell r="AJ2088"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088" t="str">
            <v>Vivian Alejandra Tole Cuervo</v>
          </cell>
          <cell r="AL2088">
            <v>1032419835</v>
          </cell>
          <cell r="AM2088" t="str">
            <v>2008-2024</v>
          </cell>
          <cell r="AP2088" t="str">
            <v>SECOP II</v>
          </cell>
          <cell r="AS2088" t="str">
            <v>Falso</v>
          </cell>
          <cell r="AU2088" t="str">
            <v>SI</v>
          </cell>
          <cell r="AV2088" t="str">
            <v>Mayo</v>
          </cell>
          <cell r="AW2088" t="e">
            <v>#N/A</v>
          </cell>
          <cell r="AX2088">
            <v>45504</v>
          </cell>
          <cell r="AY2088" t="str">
            <v>#REF!</v>
          </cell>
          <cell r="AZ2088" t="str">
            <v>CO1.PCCNTR.6328668</v>
          </cell>
        </row>
        <row r="2089">
          <cell r="D2089" t="str">
            <v>2009-2024</v>
          </cell>
          <cell r="E2089" t="str">
            <v>LINA MARIA GAVIRIA HURTADO</v>
          </cell>
          <cell r="F2089" t="str">
            <v>Subdirección de las Artes</v>
          </cell>
          <cell r="I2089" t="str">
            <v>Contratación Directa</v>
          </cell>
          <cell r="J2089" t="str">
            <v>Contratación directa.</v>
          </cell>
          <cell r="K2089" t="str">
            <v>Prestación de servicios</v>
          </cell>
          <cell r="N2089" t="str">
            <v>Si</v>
          </cell>
          <cell r="O2089" t="str">
            <v>Contrato Prestación de Servicios Profesionales</v>
          </cell>
          <cell r="P2089">
            <v>45427</v>
          </cell>
          <cell r="Q2089">
            <v>45428</v>
          </cell>
          <cell r="R2089">
            <v>45664</v>
          </cell>
          <cell r="S2089">
            <v>232</v>
          </cell>
          <cell r="T2089" t="str">
            <v>En Ejecución</v>
          </cell>
          <cell r="U2089" t="str">
            <v>LINA MARIA GAVIRIA HURTADO</v>
          </cell>
          <cell r="X2089" t="str">
            <v>RICARDO ALFONSO CANTOR BOSSA</v>
          </cell>
          <cell r="Z2089" t="str">
            <v>Inversión</v>
          </cell>
          <cell r="AA2089">
            <v>2020110010063</v>
          </cell>
          <cell r="AC2089" t="str">
            <v>O23011601210000007585</v>
          </cell>
          <cell r="AF2089">
            <v>47556667</v>
          </cell>
          <cell r="AI2089" t="str">
            <v>$ 6.485.000,00</v>
          </cell>
          <cell r="AJ2089" t="str">
            <v>Prestar servicios profesionales al Idartes - Subdirección de las Artes - Gerencia de Artes Audiovisuales, en el proceso curatorial y de gestión de los contenidos cinematográficos o audiovisuales determinados para la programación de la Cinemateca de Bogotá y los equipamientos a cargo de la dependencia.</v>
          </cell>
          <cell r="AK2089" t="str">
            <v>Luis Felipe Raguá Miranda</v>
          </cell>
          <cell r="AL2089">
            <v>1144041417</v>
          </cell>
          <cell r="AM2089" t="str">
            <v>2009-2024</v>
          </cell>
          <cell r="AP2089" t="str">
            <v>SECOP II</v>
          </cell>
          <cell r="AS2089" t="str">
            <v>Falso</v>
          </cell>
          <cell r="AU2089" t="str">
            <v>SI</v>
          </cell>
          <cell r="AV2089" t="str">
            <v>Mayo</v>
          </cell>
          <cell r="AW2089" t="e">
            <v>#N/A</v>
          </cell>
          <cell r="AX2089">
            <v>45664</v>
          </cell>
          <cell r="AY2089" t="str">
            <v>#REF!</v>
          </cell>
          <cell r="AZ2089" t="str">
            <v>CO1.PCCNTR.6327643</v>
          </cell>
        </row>
        <row r="2090">
          <cell r="D2090" t="str">
            <v>2015-2024</v>
          </cell>
          <cell r="E2090" t="str">
            <v>ALBA YANETH REYES SUÁREZ</v>
          </cell>
          <cell r="F2090" t="str">
            <v>Subdirección de Formación Artistica</v>
          </cell>
          <cell r="G2090" t="str">
            <v>Subdirección de Formación Artística</v>
          </cell>
          <cell r="H2090" t="str">
            <v>Programa Culturas en Común</v>
          </cell>
          <cell r="I2090" t="str">
            <v>Contratación Directa</v>
          </cell>
          <cell r="J2090" t="str">
            <v>Contratación directa.</v>
          </cell>
          <cell r="K2090" t="str">
            <v>Prestación de servicios</v>
          </cell>
          <cell r="N2090" t="str">
            <v>Si</v>
          </cell>
          <cell r="O2090" t="str">
            <v>Contrato Prestación de Servicios Apoyo a la Gestión</v>
          </cell>
          <cell r="P2090">
            <v>45427</v>
          </cell>
          <cell r="Q2090">
            <v>45436</v>
          </cell>
          <cell r="R2090">
            <v>45473</v>
          </cell>
          <cell r="S2090">
            <v>37</v>
          </cell>
          <cell r="T2090" t="str">
            <v>En Ejecución</v>
          </cell>
          <cell r="U2090" t="str">
            <v>ALBA YANETH REYES SUÁREZ</v>
          </cell>
          <cell r="X2090" t="str">
            <v>ALBA YANETH REYES SUAREZ</v>
          </cell>
          <cell r="Z2090" t="str">
            <v>Inversión</v>
          </cell>
          <cell r="AA2090">
            <v>2021110010005</v>
          </cell>
          <cell r="AC2090" t="str">
            <v>O23011601210000007909</v>
          </cell>
          <cell r="AF2090">
            <v>7722000</v>
          </cell>
          <cell r="AJ2090" t="str">
            <v>Prestar servicios de apoyo a la gestión al Idartes - Subdirección de Formación Artística, para la estructuración,
 desarrollo y seguimiento de las actividades de los componentes misionales del programa Culturas en Común.</v>
          </cell>
          <cell r="AK2090" t="str">
            <v>Camila Andrea Sánchez Puentes</v>
          </cell>
          <cell r="AL2090">
            <v>53032736</v>
          </cell>
          <cell r="AM2090" t="str">
            <v>2015-2024</v>
          </cell>
          <cell r="AP2090" t="str">
            <v>SECOP II</v>
          </cell>
          <cell r="AS2090" t="str">
            <v>Falso</v>
          </cell>
          <cell r="AU2090" t="str">
            <v>SI</v>
          </cell>
          <cell r="AV2090" t="str">
            <v>Mayo</v>
          </cell>
          <cell r="AW2090" t="e">
            <v>#N/A</v>
          </cell>
          <cell r="AX2090">
            <v>45473</v>
          </cell>
          <cell r="AY2090" t="str">
            <v>#REF!</v>
          </cell>
          <cell r="AZ2090" t="str">
            <v>CO1.PCCNTR.6328437</v>
          </cell>
        </row>
        <row r="2091">
          <cell r="D2091" t="str">
            <v>2016-2024</v>
          </cell>
          <cell r="E2091" t="str">
            <v>ALBA YANETH REYES SUÁREZ</v>
          </cell>
          <cell r="F2091" t="str">
            <v>Subdirección de Formación Artistica</v>
          </cell>
          <cell r="G2091" t="str">
            <v>Subdirección de Formación Artística</v>
          </cell>
          <cell r="H2091" t="str">
            <v>Programa Culturas en Común</v>
          </cell>
          <cell r="I2091" t="str">
            <v>Contratación Directa</v>
          </cell>
          <cell r="J2091" t="str">
            <v>Contratación directa.</v>
          </cell>
          <cell r="K2091" t="str">
            <v>Prestación de servicios</v>
          </cell>
          <cell r="N2091" t="str">
            <v>Si</v>
          </cell>
          <cell r="O2091" t="str">
            <v>Contrato Prestación de Servicios Apoyo a la Gestión</v>
          </cell>
          <cell r="P2091">
            <v>45427</v>
          </cell>
          <cell r="Q2091">
            <v>45432</v>
          </cell>
          <cell r="R2091">
            <v>45473</v>
          </cell>
          <cell r="S2091">
            <v>41</v>
          </cell>
          <cell r="T2091" t="str">
            <v>En Ejecución</v>
          </cell>
          <cell r="U2091" t="str">
            <v>ALBA YANETH REYES SUÁREZ</v>
          </cell>
          <cell r="X2091" t="str">
            <v>ALBA YANETH REYES SUAREZ</v>
          </cell>
          <cell r="Z2091" t="str">
            <v>Inversión</v>
          </cell>
          <cell r="AA2091">
            <v>2021110010005</v>
          </cell>
          <cell r="AC2091" t="str">
            <v>O23011601210000007909</v>
          </cell>
          <cell r="AF2091">
            <v>7722000</v>
          </cell>
          <cell r="AJ2091" t="str">
            <v>PRESTAR SERVICIOS DE APOYO A LA GESTIÓN AL IDARTES - SUBDIRECCIÓN DE FORMACIÓN ARTÍSTICA, PARA LA ESTRUCTURACIÓN, 
 DESARROLLO Y SEGUIMIENTO DE LAS ACTIVIDADES DE LOS COMPONENTES MISIONALES DEL PROGRAMA CULTURAS EN COMÚN</v>
          </cell>
          <cell r="AK2091" t="str">
            <v>Claudia Marcela Garzon</v>
          </cell>
          <cell r="AL2091">
            <v>52726119</v>
          </cell>
          <cell r="AM2091" t="str">
            <v>2016-2024</v>
          </cell>
          <cell r="AP2091" t="str">
            <v>SECOP II</v>
          </cell>
          <cell r="AS2091" t="str">
            <v>Falso</v>
          </cell>
          <cell r="AU2091" t="str">
            <v>SI</v>
          </cell>
          <cell r="AV2091" t="str">
            <v>Mayo</v>
          </cell>
          <cell r="AW2091" t="e">
            <v>#N/A</v>
          </cell>
          <cell r="AX2091">
            <v>45473</v>
          </cell>
          <cell r="AY2091" t="str">
            <v>#REF!</v>
          </cell>
          <cell r="AZ2091" t="str">
            <v>CO1.PCCNTR.6328443</v>
          </cell>
        </row>
        <row r="2092">
          <cell r="D2092" t="str">
            <v>PUFA-138-2024</v>
          </cell>
          <cell r="E2092" t="str">
            <v>LINA MARIA GAVIRIA HURTADO</v>
          </cell>
          <cell r="F2092" t="str">
            <v>Subdirección de las Artes</v>
          </cell>
          <cell r="G2092" t="str">
            <v>Gerencia de Artes Audiovisuales</v>
          </cell>
          <cell r="H2092" t="str">
            <v>GERENTE DE ARTES AUDIOVISUALES</v>
          </cell>
          <cell r="I2092" t="str">
            <v>Contratación Directa</v>
          </cell>
          <cell r="J2092" t="str">
            <v>Contratación directa.</v>
          </cell>
          <cell r="K2092" t="str">
            <v>Prestación de servicios</v>
          </cell>
          <cell r="L2092" t="str">
            <v>17 17. Contrato de Prestación de Servicios</v>
          </cell>
          <cell r="M2092" t="str">
            <v xml:space="preserve">49 49-Otros Servicios </v>
          </cell>
          <cell r="N2092" t="str">
            <v>No</v>
          </cell>
          <cell r="O2092" t="str">
            <v>N/A</v>
          </cell>
          <cell r="P2092">
            <v>45427</v>
          </cell>
          <cell r="Q2092">
            <v>45428</v>
          </cell>
          <cell r="R2092">
            <v>45428</v>
          </cell>
          <cell r="S2092">
            <v>1</v>
          </cell>
          <cell r="T2092" t="str">
            <v>En Ejecución</v>
          </cell>
          <cell r="U2092" t="str">
            <v>LINA MARIA GAVIRIA HURTADO</v>
          </cell>
          <cell r="V2092">
            <v>52247497</v>
          </cell>
          <cell r="X2092" t="str">
            <v>Ricardo Alfonso Cantor Bossa</v>
          </cell>
          <cell r="Y2092">
            <v>80797050</v>
          </cell>
          <cell r="Z2092" t="str">
            <v>N/A</v>
          </cell>
          <cell r="AC2092" t="str">
            <v>N/A - Valor Cero / Coproducción</v>
          </cell>
          <cell r="AE2092">
            <v>0</v>
          </cell>
          <cell r="AF2092">
            <v>0</v>
          </cell>
          <cell r="AI2092" t="str">
            <v>N/A</v>
          </cell>
          <cell r="AJ2092" t="str">
            <v>El IDARTES se compromete a gestionar las solicitudes de Permiso Unificado de Filmaciones Audiovisuales - PUFA y conceder a BENDITOS TIGRES FILMS SAS el uso y aprovechamiento económico de los espacios públicos para filmaciones audiovisuales registrados y aprobados a través de la Comisión Fílmica de Bogotá - CFB y BENDITOS TIGRES FILMS SAS acepta pagar la respectiva retribución económica y cumplir con las condiciones establecidas por el IDARTES y la normatividad vigente para el uso del (...)</v>
          </cell>
          <cell r="AK2092" t="str">
            <v>benditos tigres films sas</v>
          </cell>
          <cell r="AL2092">
            <v>901291633</v>
          </cell>
          <cell r="AM2092" t="str">
            <v>PUFA-138-2024</v>
          </cell>
          <cell r="AP2092" t="str">
            <v>SECOP II</v>
          </cell>
          <cell r="AS2092" t="str">
            <v>Falso</v>
          </cell>
          <cell r="AU2092" t="str">
            <v>SI</v>
          </cell>
          <cell r="AV2092" t="str">
            <v>Septiembre</v>
          </cell>
          <cell r="AW2092" t="e">
            <v>#N/A</v>
          </cell>
          <cell r="AX2092">
            <v>45428</v>
          </cell>
          <cell r="AY2092" t="str">
            <v>#REF!</v>
          </cell>
          <cell r="AZ2092" t="str">
            <v>CO1.PCCNTR.6329209</v>
          </cell>
        </row>
        <row r="2093">
          <cell r="D2093" t="str">
            <v>1935-2024</v>
          </cell>
          <cell r="E2093" t="str">
            <v>ALBA YANETH REYES SUÁREZ</v>
          </cell>
          <cell r="F2093" t="str">
            <v>Subdirección de Formación Artistica</v>
          </cell>
          <cell r="G2093" t="str">
            <v>Subdirección de Formación Artística</v>
          </cell>
          <cell r="I2093" t="str">
            <v>Contratación Directa</v>
          </cell>
          <cell r="J2093" t="str">
            <v>Contratación directa.</v>
          </cell>
          <cell r="K2093" t="str">
            <v>Prestación de servicios</v>
          </cell>
          <cell r="N2093" t="str">
            <v>Si</v>
          </cell>
          <cell r="O2093" t="str">
            <v>Contrato Prestación de Servicios Apoyo a la Gestión</v>
          </cell>
          <cell r="P2093">
            <v>45428</v>
          </cell>
          <cell r="Q2093">
            <v>45432</v>
          </cell>
          <cell r="R2093">
            <v>45535</v>
          </cell>
          <cell r="S2093">
            <v>102</v>
          </cell>
          <cell r="T2093" t="str">
            <v>En Ejecución</v>
          </cell>
          <cell r="U2093" t="str">
            <v>ALBA YANETH REYES SUÁREZ</v>
          </cell>
          <cell r="X2093" t="str">
            <v>ALBA YANETH REYES SUAREZ</v>
          </cell>
          <cell r="Z2093" t="str">
            <v>Inversión</v>
          </cell>
          <cell r="AA2093">
            <v>2020110010061</v>
          </cell>
          <cell r="AC2093" t="str">
            <v>O23011601140000007619</v>
          </cell>
          <cell r="AF2093">
            <v>12318900</v>
          </cell>
          <cell r="AJ2093" t="str">
            <v>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Estratégico</v>
          </cell>
          <cell r="AK2093" t="str">
            <v>Andres Felipe Gonzalez Charry</v>
          </cell>
          <cell r="AL2093">
            <v>1110527670</v>
          </cell>
          <cell r="AM2093" t="str">
            <v>1935-2024</v>
          </cell>
          <cell r="AP2093" t="str">
            <v>SECOP II</v>
          </cell>
          <cell r="AS2093" t="str">
            <v>Falso</v>
          </cell>
          <cell r="AU2093" t="str">
            <v>SI</v>
          </cell>
          <cell r="AV2093" t="str">
            <v>Mayo</v>
          </cell>
          <cell r="AW2093" t="e">
            <v>#N/A</v>
          </cell>
          <cell r="AX2093">
            <v>45535</v>
          </cell>
          <cell r="AY2093" t="str">
            <v>#REF!</v>
          </cell>
          <cell r="AZ2093" t="str">
            <v>CO1.PCCNTR.6322113</v>
          </cell>
        </row>
        <row r="2094">
          <cell r="D2094" t="str">
            <v>2010-2024</v>
          </cell>
          <cell r="E2094" t="str">
            <v>LINA MARIA GAVIRIA HURTADO</v>
          </cell>
          <cell r="F2094" t="str">
            <v>Subdirección de las Artes</v>
          </cell>
          <cell r="H2094" t="str">
            <v>Area de Comunicaciones</v>
          </cell>
          <cell r="I2094" t="str">
            <v>Contratación Directa</v>
          </cell>
          <cell r="J2094" t="str">
            <v>Contratación directa.</v>
          </cell>
          <cell r="K2094" t="str">
            <v>Prestación de servicios</v>
          </cell>
          <cell r="N2094" t="str">
            <v>Si</v>
          </cell>
          <cell r="O2094" t="str">
            <v>Contrato Prestación de Servicios Profesionales</v>
          </cell>
          <cell r="P2094">
            <v>45428</v>
          </cell>
          <cell r="Q2094">
            <v>45429</v>
          </cell>
          <cell r="R2094">
            <v>45702</v>
          </cell>
          <cell r="S2094">
            <v>268</v>
          </cell>
          <cell r="T2094" t="str">
            <v>En Ejecución</v>
          </cell>
          <cell r="U2094" t="str">
            <v>LINA MARIA GAVIRIA HURTADO</v>
          </cell>
          <cell r="X2094" t="str">
            <v>RICARDO ALFONSO CANTOR BOSSA</v>
          </cell>
          <cell r="Z2094" t="str">
            <v>Inversión</v>
          </cell>
          <cell r="AA2094">
            <v>2020110010063</v>
          </cell>
          <cell r="AC2094" t="str">
            <v>O23011601210000007585</v>
          </cell>
          <cell r="AF2094">
            <v>70743200</v>
          </cell>
          <cell r="AI2094" t="str">
            <v>$ 8.039.000,00</v>
          </cell>
          <cell r="AJ2094" t="str">
            <v>Prestar servicios profesionales al Idartes - Dirección General - Área de Comunicaciones, en estrategias de comunicación y divulgación de las actividades y programación definida por la Gerencia de Artes Audiovisuales de acuerdo a los lineamientos del área de comunicaciones de la entidad.</v>
          </cell>
          <cell r="AK2094" t="str">
            <v>Sada Janneth Sánchez Martinez</v>
          </cell>
          <cell r="AL2094">
            <v>52833440</v>
          </cell>
          <cell r="AM2094" t="str">
            <v>2010-2024</v>
          </cell>
          <cell r="AP2094" t="str">
            <v>SECOP II</v>
          </cell>
          <cell r="AS2094" t="str">
            <v>Falso</v>
          </cell>
          <cell r="AU2094" t="str">
            <v>SI</v>
          </cell>
          <cell r="AV2094" t="str">
            <v>Mayo</v>
          </cell>
          <cell r="AW2094" t="e">
            <v>#N/A</v>
          </cell>
          <cell r="AX2094">
            <v>45702</v>
          </cell>
          <cell r="AY2094" t="str">
            <v>#REF!</v>
          </cell>
          <cell r="AZ2094" t="str">
            <v>CO1.PCCNTR.6328313</v>
          </cell>
        </row>
        <row r="2095">
          <cell r="D2095" t="str">
            <v>2013-2024</v>
          </cell>
          <cell r="E2095" t="str">
            <v>ALBA YANETH REYES SUÁREZ</v>
          </cell>
          <cell r="F2095" t="str">
            <v>Subdirección de Formación Artistica</v>
          </cell>
          <cell r="G2095" t="str">
            <v>Subdirección de Formación Artística</v>
          </cell>
          <cell r="H2095" t="str">
            <v>Programa Crea</v>
          </cell>
          <cell r="I2095" t="str">
            <v>Contratación Directa</v>
          </cell>
          <cell r="J2095" t="str">
            <v>Contratación directa.</v>
          </cell>
          <cell r="K2095" t="str">
            <v>Prestación de servicios</v>
          </cell>
          <cell r="N2095" t="str">
            <v>Si</v>
          </cell>
          <cell r="O2095" t="str">
            <v>Contrato Prestación de Servicios Apoyo a la Gestión</v>
          </cell>
          <cell r="P2095">
            <v>45428</v>
          </cell>
          <cell r="Q2095">
            <v>45429</v>
          </cell>
          <cell r="R2095">
            <v>45626</v>
          </cell>
          <cell r="S2095">
            <v>194</v>
          </cell>
          <cell r="T2095" t="str">
            <v>En Ejecución</v>
          </cell>
          <cell r="U2095" t="str">
            <v>ALBA YANETH REYES SUÁREZ</v>
          </cell>
          <cell r="X2095" t="str">
            <v>ALBA YANETH REYES SUAREZ</v>
          </cell>
          <cell r="Z2095" t="str">
            <v>Inversión</v>
          </cell>
          <cell r="AA2095">
            <v>2020110010061</v>
          </cell>
          <cell r="AC2095" t="str">
            <v>O23011601140000007619</v>
          </cell>
          <cell r="AF2095">
            <v>21945000</v>
          </cell>
          <cell r="AI2095" t="str">
            <v>$ 3.135.000,00</v>
          </cell>
          <cell r="AJ2095" t="str">
            <v>Prestar servicios de apoyo a la gestión al Instituto Distrital de las Artes - IDARTES, en las actividades relacionadas con el apoyo y seguimiento a los procesos administrativos, de gestión documental y de análisis de la información del programa Crea acorde con los requerimientos de la Subdirección de formación artística y de la Entidad.</v>
          </cell>
          <cell r="AK2095" t="str">
            <v>Eduard Alfonso Beltran Pinzon</v>
          </cell>
          <cell r="AL2095">
            <v>79991494</v>
          </cell>
          <cell r="AM2095" t="str">
            <v>2013-2024</v>
          </cell>
          <cell r="AP2095" t="str">
            <v>SECOP II</v>
          </cell>
          <cell r="AS2095" t="str">
            <v>Falso</v>
          </cell>
          <cell r="AU2095" t="str">
            <v>SI</v>
          </cell>
          <cell r="AV2095" t="str">
            <v>Mayo</v>
          </cell>
          <cell r="AW2095" t="e">
            <v>#N/A</v>
          </cell>
          <cell r="AX2095">
            <v>45626</v>
          </cell>
          <cell r="AY2095" t="str">
            <v>#REF!</v>
          </cell>
          <cell r="AZ2095" t="str">
            <v>CO1.PCCNTR.6332568</v>
          </cell>
        </row>
        <row r="2096">
          <cell r="D2096" t="str">
            <v>2018-2024</v>
          </cell>
          <cell r="E2096" t="str">
            <v>ALBA YANETH REYES SUÁREZ</v>
          </cell>
          <cell r="F2096" t="str">
            <v>Subdirección de Formación Artistica</v>
          </cell>
          <cell r="G2096" t="str">
            <v>Subdirección de Formación Artística</v>
          </cell>
          <cell r="H2096" t="str">
            <v>Programa Culturas en Común</v>
          </cell>
          <cell r="I2096" t="str">
            <v>Contratación Directa</v>
          </cell>
          <cell r="J2096" t="str">
            <v>Contratación directa.</v>
          </cell>
          <cell r="K2096" t="str">
            <v>Prestación de servicios</v>
          </cell>
          <cell r="N2096" t="str">
            <v>Si</v>
          </cell>
          <cell r="O2096" t="str">
            <v>Contrato Prestación de Servicios Apoyo a la Gestión</v>
          </cell>
          <cell r="P2096">
            <v>45428</v>
          </cell>
          <cell r="Q2096">
            <v>45432</v>
          </cell>
          <cell r="R2096">
            <v>45473</v>
          </cell>
          <cell r="S2096">
            <v>41</v>
          </cell>
          <cell r="T2096" t="str">
            <v>En Ejecución</v>
          </cell>
          <cell r="U2096" t="str">
            <v>ALBA YANETH REYES SUÁREZ</v>
          </cell>
          <cell r="X2096" t="str">
            <v>ALBA YANETH REYES SUAREZ</v>
          </cell>
          <cell r="Z2096" t="str">
            <v>Inversión</v>
          </cell>
          <cell r="AA2096">
            <v>2021110010005</v>
          </cell>
          <cell r="AC2096" t="str">
            <v>O23011601210000007909</v>
          </cell>
          <cell r="AF2096">
            <v>7722000</v>
          </cell>
          <cell r="AJ2096" t="str">
            <v>PRESTAR SERVICIOS DE APOYO A LA GESTIÓN AL IDARTES - SUBDIRECCIÓN DE FORMACIÓN ARTÍSTICA, PARA LA ESTRUCTURACIÓN, 
 DESARROLLO Y SEGUIMIENTO DE LAS ACTIVIDADES DE LOS COMPONENTES MISIONALES DEL PROGRAMA CULTURAS EN COMÚN.</v>
          </cell>
          <cell r="AK2096" t="str">
            <v>Cindy Lorena Flechas Herrera</v>
          </cell>
          <cell r="AL2096">
            <v>1032426286</v>
          </cell>
          <cell r="AM2096" t="str">
            <v>2018-2024</v>
          </cell>
          <cell r="AP2096" t="str">
            <v>SECOP II</v>
          </cell>
          <cell r="AS2096" t="str">
            <v>Falso</v>
          </cell>
          <cell r="AU2096" t="str">
            <v>SI</v>
          </cell>
          <cell r="AV2096" t="str">
            <v>Mayo</v>
          </cell>
          <cell r="AW2096" t="e">
            <v>#N/A</v>
          </cell>
          <cell r="AX2096">
            <v>45473</v>
          </cell>
          <cell r="AY2096" t="str">
            <v>#REF!</v>
          </cell>
          <cell r="AZ2096" t="str">
            <v>CO1.PCCNTR.6332959</v>
          </cell>
        </row>
        <row r="2097">
          <cell r="D2097" t="str">
            <v>2029-2024</v>
          </cell>
          <cell r="E2097" t="str">
            <v>LINA MARIA GAVIRIA HURTADO</v>
          </cell>
          <cell r="F2097" t="str">
            <v>Subdirección de las Artes</v>
          </cell>
          <cell r="I2097" t="str">
            <v>Contratación Directa</v>
          </cell>
          <cell r="J2097" t="str">
            <v>Contratación directa.</v>
          </cell>
          <cell r="K2097" t="str">
            <v>Prestación de servicios</v>
          </cell>
          <cell r="N2097" t="str">
            <v>Si</v>
          </cell>
          <cell r="O2097" t="str">
            <v>Contrato Prestación de Servicios Profesionales</v>
          </cell>
          <cell r="P2097">
            <v>45428</v>
          </cell>
          <cell r="Q2097">
            <v>45432</v>
          </cell>
          <cell r="R2097">
            <v>45657</v>
          </cell>
          <cell r="S2097">
            <v>222</v>
          </cell>
          <cell r="T2097" t="str">
            <v>En Ejecución</v>
          </cell>
          <cell r="U2097" t="str">
            <v>LINA MARIA GAVIRIA HURTADO</v>
          </cell>
          <cell r="X2097" t="str">
            <v>LINA MARIA GAVIRIA HURTADO</v>
          </cell>
          <cell r="Z2097" t="str">
            <v>Inversión</v>
          </cell>
          <cell r="AA2097">
            <v>2020110010063</v>
          </cell>
          <cell r="AC2097" t="str">
            <v>O23011601210000007585</v>
          </cell>
          <cell r="AF2097">
            <v>26446156</v>
          </cell>
          <cell r="AI2097" t="str">
            <v>$ 3.606.294,00</v>
          </cell>
          <cell r="AJ2097"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2097" t="str">
            <v>Dennis Samir Arrechea Martínez</v>
          </cell>
          <cell r="AL2097">
            <v>1023955451</v>
          </cell>
          <cell r="AM2097" t="str">
            <v>2029-2024</v>
          </cell>
          <cell r="AP2097" t="str">
            <v>SECOP II</v>
          </cell>
          <cell r="AS2097" t="str">
            <v>Falso</v>
          </cell>
          <cell r="AU2097" t="str">
            <v>SI</v>
          </cell>
          <cell r="AV2097" t="str">
            <v>Mayo</v>
          </cell>
          <cell r="AW2097" t="e">
            <v>#N/A</v>
          </cell>
          <cell r="AX2097">
            <v>45657</v>
          </cell>
          <cell r="AY2097" t="str">
            <v>#REF!</v>
          </cell>
          <cell r="AZ2097" t="str">
            <v>CO1.PCCNTR.6334005</v>
          </cell>
        </row>
        <row r="2098">
          <cell r="D2098" t="str">
            <v>2032-2024</v>
          </cell>
          <cell r="E2098" t="str">
            <v>ALBA YANETH REYES SUÁREZ</v>
          </cell>
          <cell r="F2098" t="str">
            <v>Subdirección de Formación Artistica</v>
          </cell>
          <cell r="G2098" t="str">
            <v>Subdirección de Formación Artística</v>
          </cell>
          <cell r="H2098" t="str">
            <v>Programa Culturas en Común</v>
          </cell>
          <cell r="I2098" t="str">
            <v>Contratación Directa</v>
          </cell>
          <cell r="J2098" t="str">
            <v>Contratación directa.</v>
          </cell>
          <cell r="K2098" t="str">
            <v>Prestación de servicios</v>
          </cell>
          <cell r="N2098" t="str">
            <v>Si</v>
          </cell>
          <cell r="O2098" t="str">
            <v>Contrato Prestación de Servicios Apoyo a la Gestión</v>
          </cell>
          <cell r="P2098">
            <v>45428</v>
          </cell>
          <cell r="Q2098">
            <v>45432</v>
          </cell>
          <cell r="R2098">
            <v>45473</v>
          </cell>
          <cell r="S2098">
            <v>41</v>
          </cell>
          <cell r="T2098" t="str">
            <v>En Ejecución</v>
          </cell>
          <cell r="U2098" t="str">
            <v>ALBA YANETH REYES SUÁREZ</v>
          </cell>
          <cell r="X2098" t="str">
            <v>ALBA YANETH REYES SUAREZ</v>
          </cell>
          <cell r="Z2098" t="str">
            <v>Inversión</v>
          </cell>
          <cell r="AA2098">
            <v>2021110010005</v>
          </cell>
          <cell r="AC2098" t="str">
            <v>O23011601210000007909</v>
          </cell>
          <cell r="AF2098">
            <v>7979400</v>
          </cell>
          <cell r="AJ2098" t="str">
            <v>PRESTAR SERVICIOS DE APOYO A LA GESTIÓN AL IDARTES - SUBDIRECCIÓN DE FORMACIÓN ARTÍSTICA, PARA LA ESTRUCTURACIÓN, DESARROLLO Y SEGUIMIENTO DE LAS ACTIVIDADES DE LOS COMPONENTES MISIONALES DEL PROGRAMA CULTURAS EN COMÚN.</v>
          </cell>
          <cell r="AK2098" t="str">
            <v>Maria Fernanda Ladino Osorio</v>
          </cell>
          <cell r="AL2098">
            <v>1013604764</v>
          </cell>
          <cell r="AM2098" t="str">
            <v>2032-2024</v>
          </cell>
          <cell r="AP2098" t="str">
            <v>SECOP II</v>
          </cell>
          <cell r="AS2098" t="str">
            <v>Falso</v>
          </cell>
          <cell r="AU2098" t="str">
            <v>SI</v>
          </cell>
          <cell r="AV2098" t="str">
            <v>Mayo</v>
          </cell>
          <cell r="AW2098" t="e">
            <v>#N/A</v>
          </cell>
          <cell r="AX2098">
            <v>45473</v>
          </cell>
          <cell r="AY2098" t="str">
            <v>#REF!</v>
          </cell>
          <cell r="AZ2098" t="str">
            <v>CO1.PCCNTR.6335177</v>
          </cell>
        </row>
        <row r="2099">
          <cell r="D2099" t="str">
            <v>PUFA-139-2024</v>
          </cell>
          <cell r="E2099" t="str">
            <v>LINA MARIA GAVIRIA HURTADO</v>
          </cell>
          <cell r="F2099" t="str">
            <v>Subdirección de las Artes</v>
          </cell>
          <cell r="G2099" t="str">
            <v>Gerencia de Artes Audiovisuales</v>
          </cell>
          <cell r="H2099" t="str">
            <v>GERENTE DE ARTES AUDIOVISUALES</v>
          </cell>
          <cell r="I2099" t="str">
            <v>Contratación Directa</v>
          </cell>
          <cell r="J2099" t="str">
            <v>Contratación directa.</v>
          </cell>
          <cell r="K2099" t="str">
            <v>Prestación de servicios</v>
          </cell>
          <cell r="L2099" t="str">
            <v>17 17. Contrato de Prestación de Servicios</v>
          </cell>
          <cell r="M2099" t="str">
            <v xml:space="preserve">49 49-Otros Servicios </v>
          </cell>
          <cell r="N2099" t="str">
            <v>No</v>
          </cell>
          <cell r="O2099" t="str">
            <v>N/A</v>
          </cell>
          <cell r="P2099">
            <v>45428</v>
          </cell>
          <cell r="Q2099">
            <v>45429</v>
          </cell>
          <cell r="R2099">
            <v>45429</v>
          </cell>
          <cell r="S2099">
            <v>1</v>
          </cell>
          <cell r="T2099" t="str">
            <v>En Ejecución</v>
          </cell>
          <cell r="U2099" t="str">
            <v>LINA MARIA GAVIRIA HURTADO</v>
          </cell>
          <cell r="V2099">
            <v>52247497</v>
          </cell>
          <cell r="X2099" t="str">
            <v>Ricardo Alfonso Cantor Bossa</v>
          </cell>
          <cell r="Y2099">
            <v>80797050</v>
          </cell>
          <cell r="Z2099" t="str">
            <v>N/A</v>
          </cell>
          <cell r="AC2099" t="str">
            <v>N/A - Valor Cero / Coproducción</v>
          </cell>
          <cell r="AE2099">
            <v>0</v>
          </cell>
          <cell r="AF2099">
            <v>0</v>
          </cell>
          <cell r="AI2099" t="str">
            <v>N/A</v>
          </cell>
          <cell r="AJ2099" t="str">
            <v>El IDARTES se compromete a gestionar las solicitudes de Permiso Unificado de Filmaciones Audiovisuales - PUFA y conceder a OBELIX PRO SAS el uso y aprovechamiento económico de los espacios públicos para filmaciones audiovisuales registrados y aprobados a través de la Comisión Fílmica de Bogotá - CFB y OBELIX PRO SAS acepta pagar la respectiva retribución económica y cumplir con las condiciones establecidas por el IDARTES y la normatividad vigente para el uso del espacio público para las (...)</v>
          </cell>
          <cell r="AK2099" t="str">
            <v>OBELIX PRODUCTIONS SAS</v>
          </cell>
          <cell r="AL2099">
            <v>900698439</v>
          </cell>
          <cell r="AM2099" t="str">
            <v>PUFA-139-2024</v>
          </cell>
          <cell r="AP2099" t="str">
            <v>SECOP II</v>
          </cell>
          <cell r="AS2099" t="str">
            <v>Falso</v>
          </cell>
          <cell r="AU2099" t="str">
            <v>SI</v>
          </cell>
          <cell r="AV2099" t="str">
            <v>Septiembre</v>
          </cell>
          <cell r="AW2099" t="e">
            <v>#N/A</v>
          </cell>
          <cell r="AX2099">
            <v>45429</v>
          </cell>
          <cell r="AY2099" t="str">
            <v>#REF!</v>
          </cell>
          <cell r="AZ2099" t="str">
            <v>CO1.PCCNTR.6332655</v>
          </cell>
        </row>
        <row r="2100">
          <cell r="D2100" t="str">
            <v>PUFA-140-2024</v>
          </cell>
          <cell r="E2100" t="str">
            <v>LINA MARIA GAVIRIA HURTADO</v>
          </cell>
          <cell r="F2100" t="str">
            <v>Subdirección de las Artes</v>
          </cell>
          <cell r="G2100" t="str">
            <v>Gerencia de Artes Audiovisuales</v>
          </cell>
          <cell r="H2100" t="str">
            <v>GERENTE DE ARTES AUDIOVISUALES</v>
          </cell>
          <cell r="I2100" t="str">
            <v>Contratación Directa</v>
          </cell>
          <cell r="J2100" t="str">
            <v>Contratación directa.</v>
          </cell>
          <cell r="K2100" t="str">
            <v>Prestación de servicios</v>
          </cell>
          <cell r="L2100" t="str">
            <v>17 17. Contrato de Prestación de Servicios</v>
          </cell>
          <cell r="M2100" t="str">
            <v xml:space="preserve">49 49-Otros Servicios </v>
          </cell>
          <cell r="N2100" t="str">
            <v>No</v>
          </cell>
          <cell r="O2100" t="str">
            <v>N/A</v>
          </cell>
          <cell r="P2100">
            <v>45428</v>
          </cell>
          <cell r="Q2100">
            <v>45429</v>
          </cell>
          <cell r="R2100">
            <v>45429</v>
          </cell>
          <cell r="S2100">
            <v>1</v>
          </cell>
          <cell r="T2100" t="str">
            <v>En Ejecución</v>
          </cell>
          <cell r="U2100" t="str">
            <v>LINA MARIA GAVIRIA HURTADO</v>
          </cell>
          <cell r="V2100">
            <v>52247497</v>
          </cell>
          <cell r="X2100" t="str">
            <v>Ricardo Alfonso Cantor Bossa</v>
          </cell>
          <cell r="Y2100">
            <v>80797050</v>
          </cell>
          <cell r="Z2100" t="str">
            <v>N/A</v>
          </cell>
          <cell r="AC2100" t="str">
            <v>N/A - Valor Cero / Coproducción</v>
          </cell>
          <cell r="AE2100">
            <v>0</v>
          </cell>
          <cell r="AF2100">
            <v>0</v>
          </cell>
          <cell r="AI2100" t="str">
            <v>N/A</v>
          </cell>
          <cell r="AJ2100" t="str">
            <v>El IDARTES se compromete a gestionar las solicitudes de Permiso Unificado de Filmaciones Audiovisuales - PUFA y conceder a BENDITOS TIGRES FILMS SAS el uso y aprovechamiento económico de los espacios públicos para filmaciones audiovisuales registrados y aprobados a través de la Comisión Fílmica de Bogotá - CFB y BENDITOS TIGRES FILMS SAS acepta pagar la respectiva retribución económica y cumplir con las condiciones establecidas por el IDARTES y la normatividad vigente para el uso del espac(...)</v>
          </cell>
          <cell r="AK2100" t="str">
            <v>benditos tigres films sas</v>
          </cell>
          <cell r="AL2100">
            <v>901291633</v>
          </cell>
          <cell r="AM2100" t="str">
            <v>PUFA-140-2024</v>
          </cell>
          <cell r="AP2100" t="str">
            <v>SECOP II</v>
          </cell>
          <cell r="AS2100" t="str">
            <v>Falso</v>
          </cell>
          <cell r="AU2100" t="str">
            <v>SI</v>
          </cell>
          <cell r="AV2100" t="str">
            <v>Septiembre</v>
          </cell>
          <cell r="AW2100" t="e">
            <v>#N/A</v>
          </cell>
          <cell r="AX2100">
            <v>45429</v>
          </cell>
          <cell r="AY2100" t="str">
            <v>#REF!</v>
          </cell>
          <cell r="AZ2100" t="str">
            <v>CO1.PCCNTR.6334162</v>
          </cell>
        </row>
        <row r="2101">
          <cell r="D2101" t="str">
            <v>1949-2024</v>
          </cell>
          <cell r="E2101" t="str">
            <v>LINA MARIA GAVIRIA HURTADO</v>
          </cell>
          <cell r="F2101" t="str">
            <v>Subdirección de las Artes</v>
          </cell>
          <cell r="H2101" t="str">
            <v>Area de Comunicaciones</v>
          </cell>
          <cell r="I2101" t="str">
            <v>Contratación Directa</v>
          </cell>
          <cell r="J2101" t="str">
            <v>Contratación directa.</v>
          </cell>
          <cell r="K2101" t="str">
            <v>Prestación de servicios</v>
          </cell>
          <cell r="N2101" t="str">
            <v>Si</v>
          </cell>
          <cell r="O2101" t="str">
            <v>Contrato Prestación de Servicios Apoyo a la Gestión</v>
          </cell>
          <cell r="P2101">
            <v>45429</v>
          </cell>
          <cell r="Q2101">
            <v>45433</v>
          </cell>
          <cell r="R2101">
            <v>45657</v>
          </cell>
          <cell r="S2101">
            <v>221</v>
          </cell>
          <cell r="T2101" t="str">
            <v>En Ejecución</v>
          </cell>
          <cell r="U2101" t="str">
            <v>LINA MARIA GAVIRIA HURTADO</v>
          </cell>
          <cell r="X2101" t="str">
            <v>LINA MARIA GAVIRIA HURTADO</v>
          </cell>
          <cell r="Z2101" t="str">
            <v>Inversión</v>
          </cell>
          <cell r="AA2101">
            <v>2020110010063</v>
          </cell>
          <cell r="AC2101" t="str">
            <v>O23011601210000007585</v>
          </cell>
          <cell r="AF2101">
            <v>53643333</v>
          </cell>
          <cell r="AI2101" t="str">
            <v>$ 7.315.000,00</v>
          </cell>
          <cell r="AJ2101" t="str">
            <v>Prestar servicios de apoyo a la gestión al Idartes - Dirección General - Área de Comunicaciones en las actividades asociadas a los procesos de comunicación, registro y divulgación de los programas y proyectos desarrollados por la entidad</v>
          </cell>
          <cell r="AK2101" t="str">
            <v>JUAN ESTEBAN SANTACRUZ MOSQUERA</v>
          </cell>
          <cell r="AL2101">
            <v>1032373430</v>
          </cell>
          <cell r="AM2101" t="str">
            <v>1949-2024</v>
          </cell>
          <cell r="AP2101" t="str">
            <v>SECOP II</v>
          </cell>
          <cell r="AS2101" t="str">
            <v>Falso</v>
          </cell>
          <cell r="AU2101" t="str">
            <v>SI</v>
          </cell>
          <cell r="AV2101" t="str">
            <v>Mayo</v>
          </cell>
          <cell r="AW2101" t="e">
            <v>#N/A</v>
          </cell>
          <cell r="AX2101">
            <v>45657</v>
          </cell>
          <cell r="AY2101" t="str">
            <v>#REF!</v>
          </cell>
          <cell r="AZ2101" t="str">
            <v>CO1.PCCNTR.6309063</v>
          </cell>
        </row>
        <row r="2102">
          <cell r="D2102" t="str">
            <v>2002-2024</v>
          </cell>
          <cell r="E2102" t="str">
            <v>LINA MARIA GAVIRIA HURTADO</v>
          </cell>
          <cell r="F2102" t="str">
            <v>Subdirección de las Artes</v>
          </cell>
          <cell r="I2102" t="str">
            <v>Contratación Directa</v>
          </cell>
          <cell r="J2102" t="str">
            <v>Contratación directa.</v>
          </cell>
          <cell r="K2102" t="str">
            <v>Prestación de servicios</v>
          </cell>
          <cell r="N2102" t="str">
            <v>Si</v>
          </cell>
          <cell r="O2102" t="str">
            <v>Contrato Prestación de Servicios Profesionales</v>
          </cell>
          <cell r="P2102">
            <v>45429</v>
          </cell>
          <cell r="Q2102">
            <v>45433</v>
          </cell>
          <cell r="R2102">
            <v>45497</v>
          </cell>
          <cell r="S2102">
            <v>64</v>
          </cell>
          <cell r="T2102" t="str">
            <v>En Ejecución</v>
          </cell>
          <cell r="U2102" t="str">
            <v>LINA MARIA GAVIRIA HURTADO</v>
          </cell>
          <cell r="X2102" t="str">
            <v>EDISON RICARDO MORENO QUIROGA</v>
          </cell>
          <cell r="Z2102" t="str">
            <v>Inversión</v>
          </cell>
          <cell r="AA2102">
            <v>2020110010063</v>
          </cell>
          <cell r="AC2102" t="str">
            <v>O23011601210000007585</v>
          </cell>
          <cell r="AF2102">
            <v>12300000</v>
          </cell>
          <cell r="AJ2102" t="str">
            <v>Prestar servicios profesionales al Idartes - Subdirección de las Artes - Gerencia de Música, en las actividades administrativas asociadas a la gestión, seguimiento y manejo de información de la dependencia, así como el acompañamiento a los procesos contratación en todas sus etapas.</v>
          </cell>
          <cell r="AK2102" t="str">
            <v>SARA MARIA MORENO AGUILERA</v>
          </cell>
          <cell r="AL2102">
            <v>52976304</v>
          </cell>
          <cell r="AM2102" t="str">
            <v>2002-2024</v>
          </cell>
          <cell r="AP2102" t="str">
            <v>SECOP II</v>
          </cell>
          <cell r="AS2102" t="str">
            <v>Falso</v>
          </cell>
          <cell r="AU2102" t="str">
            <v>SI</v>
          </cell>
          <cell r="AV2102" t="str">
            <v>Mayo</v>
          </cell>
          <cell r="AW2102" t="e">
            <v>#N/A</v>
          </cell>
          <cell r="AX2102">
            <v>45497</v>
          </cell>
          <cell r="AY2102" t="str">
            <v>#REF!</v>
          </cell>
          <cell r="AZ2102" t="str">
            <v>CO1.PCCNTR.6334319</v>
          </cell>
        </row>
        <row r="2103">
          <cell r="D2103" t="str">
            <v>2014-2024</v>
          </cell>
          <cell r="E2103" t="str">
            <v>SILVIA OSPINA HENAO</v>
          </cell>
          <cell r="F2103" t="str">
            <v>Subdirección de Equipamientos Culturales</v>
          </cell>
          <cell r="I2103" t="str">
            <v>Contratación Directa</v>
          </cell>
          <cell r="J2103" t="str">
            <v>Contratación directa.</v>
          </cell>
          <cell r="K2103" t="str">
            <v>Prestación de servicios</v>
          </cell>
          <cell r="N2103" t="str">
            <v>Si</v>
          </cell>
          <cell r="O2103" t="str">
            <v>Contrato Prestación de Servicios Apoyo a la Gestión</v>
          </cell>
          <cell r="P2103">
            <v>45429</v>
          </cell>
          <cell r="Q2103">
            <v>45433</v>
          </cell>
          <cell r="R2103">
            <v>45677</v>
          </cell>
          <cell r="S2103">
            <v>240</v>
          </cell>
          <cell r="T2103" t="str">
            <v>En Ejecución</v>
          </cell>
          <cell r="U2103" t="str">
            <v>SILVIA OSPINA HENAO</v>
          </cell>
          <cell r="X2103" t="str">
            <v>SILVIA OSPINA HENAO</v>
          </cell>
          <cell r="Z2103" t="str">
            <v>Inversión</v>
          </cell>
          <cell r="AA2103">
            <v>2020110010158</v>
          </cell>
          <cell r="AC2103" t="str">
            <v>O23011601210000007614</v>
          </cell>
          <cell r="AF2103">
            <v>18720000</v>
          </cell>
          <cell r="AI2103" t="str">
            <v>$ 2.340.000,00</v>
          </cell>
          <cell r="AJ2103" t="str">
            <v>Prestar servicios de apoyo a la gestión al IDARTES - Subdirección de Equipamientos Culturales, para la atención de públicos implementando el modelo pedagógico del Planetario de Bogotá</v>
          </cell>
          <cell r="AK2103" t="str">
            <v>Juana Isabella Montilla Duarte</v>
          </cell>
          <cell r="AL2103">
            <v>1013101713</v>
          </cell>
          <cell r="AM2103" t="str">
            <v>2014-2024</v>
          </cell>
          <cell r="AP2103" t="str">
            <v>SECOP II</v>
          </cell>
          <cell r="AS2103" t="str">
            <v>Falso</v>
          </cell>
          <cell r="AU2103" t="str">
            <v>SI</v>
          </cell>
          <cell r="AV2103" t="str">
            <v>Mayo</v>
          </cell>
          <cell r="AW2103" t="e">
            <v>#N/A</v>
          </cell>
          <cell r="AX2103">
            <v>45677</v>
          </cell>
          <cell r="AY2103" t="str">
            <v>#REF!</v>
          </cell>
          <cell r="AZ2103" t="str">
            <v>CO1.PCCNTR.6332646</v>
          </cell>
        </row>
        <row r="2104">
          <cell r="D2104" t="str">
            <v>2017-2024</v>
          </cell>
          <cell r="E2104" t="str">
            <v>ALBA YANETH REYES SUÁREZ</v>
          </cell>
          <cell r="F2104" t="str">
            <v>Subdirección de Formación Artistica</v>
          </cell>
          <cell r="G2104" t="str">
            <v>Subdirección de Formación Artística</v>
          </cell>
          <cell r="H2104" t="str">
            <v>Programa Crea</v>
          </cell>
          <cell r="I2104" t="str">
            <v>Contratación Directa</v>
          </cell>
          <cell r="J2104" t="str">
            <v>Contratación directa.</v>
          </cell>
          <cell r="K2104" t="str">
            <v>Prestación de servicios</v>
          </cell>
          <cell r="N2104" t="str">
            <v>Si</v>
          </cell>
          <cell r="O2104" t="str">
            <v>Contrato Prestación de Servicios Profesionales</v>
          </cell>
          <cell r="P2104">
            <v>45429</v>
          </cell>
          <cell r="Q2104">
            <v>45435</v>
          </cell>
          <cell r="R2104">
            <v>45504</v>
          </cell>
          <cell r="S2104">
            <v>69</v>
          </cell>
          <cell r="T2104" t="str">
            <v>En Ejecución</v>
          </cell>
          <cell r="U2104" t="str">
            <v>ALBA YANETH REYES SUÁREZ</v>
          </cell>
          <cell r="X2104" t="str">
            <v>ALBA YANETH REYES SUAREZ</v>
          </cell>
          <cell r="Z2104" t="str">
            <v>Inversión</v>
          </cell>
          <cell r="AA2104">
            <v>2020110010061</v>
          </cell>
          <cell r="AC2104" t="str">
            <v>O23011601140000007619</v>
          </cell>
          <cell r="AF2104">
            <v>16719000</v>
          </cell>
          <cell r="AJ2104"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104" t="str">
            <v>ANDREA MAGALY RUBIANO RAMIREZ</v>
          </cell>
          <cell r="AL2104">
            <v>52852350</v>
          </cell>
          <cell r="AM2104" t="str">
            <v>2017-2024</v>
          </cell>
          <cell r="AP2104" t="str">
            <v>SECOP II</v>
          </cell>
          <cell r="AS2104" t="str">
            <v>Falso</v>
          </cell>
          <cell r="AU2104" t="str">
            <v>SI</v>
          </cell>
          <cell r="AV2104" t="str">
            <v>Mayo</v>
          </cell>
          <cell r="AW2104" t="e">
            <v>#N/A</v>
          </cell>
          <cell r="AX2104">
            <v>45504</v>
          </cell>
          <cell r="AY2104" t="str">
            <v>#REF!</v>
          </cell>
          <cell r="AZ2104" t="str">
            <v>CO1.PCCNTR.6336729</v>
          </cell>
        </row>
        <row r="2105">
          <cell r="D2105" t="str">
            <v>2019-2024</v>
          </cell>
          <cell r="E2105" t="str">
            <v>ALBA YANETH REYES SUÁREZ</v>
          </cell>
          <cell r="F2105" t="str">
            <v>Subdirección de Formación Artistica</v>
          </cell>
          <cell r="G2105" t="str">
            <v>Subdirección de Formación Artística</v>
          </cell>
          <cell r="H2105" t="str">
            <v>Programa Crea</v>
          </cell>
          <cell r="I2105" t="str">
            <v>Contratación Directa</v>
          </cell>
          <cell r="J2105" t="str">
            <v>Contratación directa.</v>
          </cell>
          <cell r="K2105" t="str">
            <v>Prestación de servicios</v>
          </cell>
          <cell r="N2105" t="str">
            <v>Si</v>
          </cell>
          <cell r="O2105" t="str">
            <v>Contrato Prestación de Servicios Profesionales</v>
          </cell>
          <cell r="P2105">
            <v>45429</v>
          </cell>
          <cell r="Q2105">
            <v>45432</v>
          </cell>
          <cell r="R2105">
            <v>45504</v>
          </cell>
          <cell r="S2105">
            <v>72</v>
          </cell>
          <cell r="T2105" t="str">
            <v>En Ejecución</v>
          </cell>
          <cell r="U2105" t="str">
            <v>ALBA YANETH REYES SUÁREZ</v>
          </cell>
          <cell r="X2105" t="str">
            <v>ALBA YANETH REYES SUAREZ</v>
          </cell>
          <cell r="Z2105" t="str">
            <v>Inversión</v>
          </cell>
          <cell r="AA2105">
            <v>2020110010061</v>
          </cell>
          <cell r="AC2105" t="str">
            <v>O23011601140000007619</v>
          </cell>
          <cell r="AF2105">
            <v>16347000</v>
          </cell>
          <cell r="AJ2105"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2105" t="str">
            <v>MARIA FERNANDA HENAO BAEZ</v>
          </cell>
          <cell r="AL2105">
            <v>1031139727</v>
          </cell>
          <cell r="AM2105" t="str">
            <v>2019-2024</v>
          </cell>
          <cell r="AP2105" t="str">
            <v>SECOP II</v>
          </cell>
          <cell r="AS2105" t="str">
            <v>Falso</v>
          </cell>
          <cell r="AU2105" t="str">
            <v>SI</v>
          </cell>
          <cell r="AV2105" t="str">
            <v>Mayo</v>
          </cell>
          <cell r="AW2105" t="e">
            <v>#N/A</v>
          </cell>
          <cell r="AX2105">
            <v>45504</v>
          </cell>
          <cell r="AY2105" t="str">
            <v>#REF!</v>
          </cell>
          <cell r="AZ2105" t="str">
            <v>CO1.PCCNTR.6338534</v>
          </cell>
        </row>
        <row r="2106">
          <cell r="D2106" t="str">
            <v>2021-2024</v>
          </cell>
          <cell r="E2106" t="str">
            <v>SILVIA OSPINA HENAO</v>
          </cell>
          <cell r="F2106" t="str">
            <v>Subdirección de Equipamientos Culturales</v>
          </cell>
          <cell r="I2106" t="str">
            <v>Contratación Directa</v>
          </cell>
          <cell r="J2106" t="str">
            <v>Contratación directa.</v>
          </cell>
          <cell r="K2106" t="str">
            <v>Prestación de servicios</v>
          </cell>
          <cell r="N2106" t="str">
            <v>Si</v>
          </cell>
          <cell r="O2106" t="str">
            <v>Contrato Prestación de Servicios Apoyo a la Gestión</v>
          </cell>
          <cell r="P2106">
            <v>45429</v>
          </cell>
          <cell r="Q2106">
            <v>45435</v>
          </cell>
          <cell r="R2106">
            <v>45679</v>
          </cell>
          <cell r="S2106">
            <v>240</v>
          </cell>
          <cell r="T2106" t="str">
            <v>En Ejecución</v>
          </cell>
          <cell r="U2106" t="str">
            <v>SILVIA OSPINA HENAO</v>
          </cell>
          <cell r="X2106" t="str">
            <v>SILVIA OSPINA HENAO</v>
          </cell>
          <cell r="Z2106" t="str">
            <v>Inversión</v>
          </cell>
          <cell r="AA2106">
            <v>2020110010158</v>
          </cell>
          <cell r="AC2106" t="str">
            <v>O23011601210000007614</v>
          </cell>
          <cell r="AF2106">
            <v>18720000</v>
          </cell>
          <cell r="AI2106" t="str">
            <v>$ 2.340.000,00</v>
          </cell>
          <cell r="AJ2106" t="str">
            <v>Prestar servicios de apoyo a la gestión al IDARTES - Subdirección de Equipamientos Culturales, para la atención de públicos implementando el modelo pedagógico del Planetario de Bogotá</v>
          </cell>
          <cell r="AK2106" t="str">
            <v>Ingrid Daiana</v>
          </cell>
          <cell r="AL2106">
            <v>1022447407</v>
          </cell>
          <cell r="AM2106" t="str">
            <v>2021-2024</v>
          </cell>
          <cell r="AP2106" t="str">
            <v>SECOP II</v>
          </cell>
          <cell r="AS2106" t="str">
            <v>Falso</v>
          </cell>
          <cell r="AU2106" t="str">
            <v>SI</v>
          </cell>
          <cell r="AV2106" t="str">
            <v>Mayo</v>
          </cell>
          <cell r="AW2106" t="e">
            <v>#N/A</v>
          </cell>
          <cell r="AX2106">
            <v>45679</v>
          </cell>
          <cell r="AY2106" t="str">
            <v>#REF!</v>
          </cell>
          <cell r="AZ2106" t="str">
            <v>CO1.PCCNTR.6336748</v>
          </cell>
        </row>
        <row r="2107">
          <cell r="D2107" t="str">
            <v>2022-2024</v>
          </cell>
          <cell r="E2107" t="str">
            <v>LINA MARIA GAVIRIA HURTADO</v>
          </cell>
          <cell r="F2107" t="str">
            <v>Subdirección de las Artes</v>
          </cell>
          <cell r="I2107" t="str">
            <v>Contratación Directa</v>
          </cell>
          <cell r="J2107" t="str">
            <v>Contratación directa.</v>
          </cell>
          <cell r="K2107" t="str">
            <v>Prestación de servicios</v>
          </cell>
          <cell r="N2107" t="str">
            <v>No</v>
          </cell>
          <cell r="O2107" t="str">
            <v>N/A</v>
          </cell>
          <cell r="P2107">
            <v>45429</v>
          </cell>
          <cell r="Q2107">
            <v>45429</v>
          </cell>
          <cell r="R2107">
            <v>46901</v>
          </cell>
          <cell r="S2107">
            <v>1452</v>
          </cell>
          <cell r="T2107" t="str">
            <v>En Ejecución</v>
          </cell>
          <cell r="U2107" t="str">
            <v>LINA MARIA GAVIRIA HURTADO</v>
          </cell>
          <cell r="Z2107" t="str">
            <v>N/A</v>
          </cell>
          <cell r="AC2107" t="str">
            <v>N/A - Valor Cero / Coproducción</v>
          </cell>
          <cell r="AF2107">
            <v>0</v>
          </cell>
          <cell r="AJ2107" t="str">
            <v>PRESTAR SERVICIOS DE DISTRIBUCIÓN DE CONTENIDOS AUDIOVISUALES AL INSTITUTO DISTRITAL DE LAS ARTES - IDARTES, PARA EXHIBICIÓN DEL MATERIAL QUE SE PROYECTARÁ EN LOS EQUIPAMIENTOS CULTURALES, DE ACUERDO CON LA PROGRAMACIÓN DEFINIDA POR LA ENTIDAD.</v>
          </cell>
          <cell r="AK2107" t="str">
            <v>ZONA A LIMITADA</v>
          </cell>
          <cell r="AL2107">
            <v>800097779</v>
          </cell>
          <cell r="AM2107" t="str">
            <v>2022-2024</v>
          </cell>
          <cell r="AP2107" t="str">
            <v>SECOP II</v>
          </cell>
          <cell r="AS2107" t="str">
            <v>Ok</v>
          </cell>
          <cell r="AU2107" t="str">
            <v>SI</v>
          </cell>
          <cell r="AV2107" t="str">
            <v>Junio</v>
          </cell>
          <cell r="AW2107" t="e">
            <v>#N/A</v>
          </cell>
          <cell r="AX2107">
            <v>46901</v>
          </cell>
          <cell r="AY2107" t="str">
            <v>#REF!</v>
          </cell>
          <cell r="AZ2107" t="str">
            <v>CO1.PCCNTR.6334257</v>
          </cell>
        </row>
        <row r="2108">
          <cell r="D2108" t="str">
            <v>2023-2024</v>
          </cell>
          <cell r="E2108" t="str">
            <v>ANDRES FELIPE ALBARRACIN RODRIGUEZ</v>
          </cell>
          <cell r="F2108" t="str">
            <v>Subdirección Administrativa y Financiera</v>
          </cell>
          <cell r="H2108" t="str">
            <v>Oficina Asesora Jurídica</v>
          </cell>
          <cell r="I2108" t="str">
            <v>Contratación Directa</v>
          </cell>
          <cell r="J2108" t="str">
            <v>Contratación directa.</v>
          </cell>
          <cell r="K2108" t="str">
            <v>Prestación de servicios</v>
          </cell>
          <cell r="N2108" t="str">
            <v>Si</v>
          </cell>
          <cell r="O2108" t="str">
            <v>Contrato Prestación de Servicios Apoyo a la Gestión</v>
          </cell>
          <cell r="P2108">
            <v>45429</v>
          </cell>
          <cell r="Q2108">
            <v>45429</v>
          </cell>
          <cell r="R2108">
            <v>45677</v>
          </cell>
          <cell r="S2108">
            <v>244</v>
          </cell>
          <cell r="T2108" t="str">
            <v>En Ejecución</v>
          </cell>
          <cell r="U2108" t="str">
            <v>ANDRES FELIPE ALBARRACIN RODRIGUEZ</v>
          </cell>
          <cell r="X2108" t="str">
            <v>HEIDY YOBANNA MORENO MORENO</v>
          </cell>
          <cell r="Z2108" t="str">
            <v>Inversión</v>
          </cell>
          <cell r="AA2108">
            <v>2020110010376</v>
          </cell>
          <cell r="AC2108" t="str">
            <v>O23011605560000007902</v>
          </cell>
          <cell r="AF2108">
            <v>19355000</v>
          </cell>
          <cell r="AI2108" t="str">
            <v>$ 2.370.000,00</v>
          </cell>
          <cell r="AJ2108" t="str">
            <v>Prestar servicios de apoyo a la gestión al Instituto Distrital de las Artes- Oficina Asesora Jurídica o a la dependencia que haga sus veces, en actividades administrativas y operativas, requeridas en el proceso de gestión jurídica y contractual; así como en la actualización y consolidación de bases de datos para reportes de información.</v>
          </cell>
          <cell r="AK2108" t="str">
            <v>aura cristina ruiz mendoza</v>
          </cell>
          <cell r="AL2108">
            <v>1012379515</v>
          </cell>
          <cell r="AM2108" t="str">
            <v>2023-2024</v>
          </cell>
          <cell r="AP2108" t="str">
            <v>SECOP II</v>
          </cell>
          <cell r="AS2108" t="str">
            <v>Falso</v>
          </cell>
          <cell r="AU2108" t="str">
            <v>SI</v>
          </cell>
          <cell r="AV2108" t="str">
            <v>Mayo</v>
          </cell>
          <cell r="AW2108" t="e">
            <v>#N/A</v>
          </cell>
          <cell r="AX2108">
            <v>45677</v>
          </cell>
          <cell r="AY2108" t="str">
            <v>#REF!</v>
          </cell>
          <cell r="AZ2108" t="str">
            <v>CO1.PCCNTR.6336725</v>
          </cell>
        </row>
        <row r="2109">
          <cell r="D2109" t="str">
            <v>2025-2024</v>
          </cell>
          <cell r="E2109" t="str">
            <v>SILVIA OSPINA HENAO</v>
          </cell>
          <cell r="F2109" t="str">
            <v>Subdirección de Equipamientos Culturales</v>
          </cell>
          <cell r="I2109" t="str">
            <v>Contratación Directa</v>
          </cell>
          <cell r="J2109" t="str">
            <v>Contratación directa.</v>
          </cell>
          <cell r="K2109" t="str">
            <v>Prestación de servicios</v>
          </cell>
          <cell r="N2109" t="str">
            <v>Si</v>
          </cell>
          <cell r="O2109" t="str">
            <v>Contrato Prestación de Servicios Apoyo a la Gestión</v>
          </cell>
          <cell r="P2109">
            <v>45429</v>
          </cell>
          <cell r="Q2109">
            <v>45429</v>
          </cell>
          <cell r="R2109">
            <v>45657</v>
          </cell>
          <cell r="S2109">
            <v>225</v>
          </cell>
          <cell r="T2109" t="str">
            <v>En Ejecución</v>
          </cell>
          <cell r="U2109" t="str">
            <v>SILVIA OSPINA HENAO</v>
          </cell>
          <cell r="X2109" t="str">
            <v>SILVIA OSPINA HENAO</v>
          </cell>
          <cell r="Z2109" t="str">
            <v>Inversión</v>
          </cell>
          <cell r="AA2109">
            <v>2020110010158</v>
          </cell>
          <cell r="AC2109" t="str">
            <v>O23011601210000007614</v>
          </cell>
          <cell r="AF2109">
            <v>33750000</v>
          </cell>
          <cell r="AI2109" t="str">
            <v>$ 4.500.000,00</v>
          </cell>
          <cell r="AJ2109" t="str">
            <v>Prestar servicios de apoyo a la gestión al IDARTES - Subdirección de Equipamientos Culturales, como productor de actividades territoriales de los programas, proyectos y eventos del Planetario de Bogotá y la Subdirección de Equipamientos Culturales.</v>
          </cell>
          <cell r="AK2109" t="str">
            <v>Keler Fabio Quintana Ballesteros</v>
          </cell>
          <cell r="AL2109">
            <v>1032392552</v>
          </cell>
          <cell r="AM2109" t="str">
            <v>2025-2024</v>
          </cell>
          <cell r="AP2109" t="str">
            <v>SECOP II</v>
          </cell>
          <cell r="AS2109" t="str">
            <v>Falso</v>
          </cell>
          <cell r="AU2109" t="str">
            <v>SI</v>
          </cell>
          <cell r="AV2109" t="str">
            <v>Mayo</v>
          </cell>
          <cell r="AW2109" t="e">
            <v>#N/A</v>
          </cell>
          <cell r="AX2109">
            <v>45657</v>
          </cell>
          <cell r="AY2109" t="str">
            <v>#REF!</v>
          </cell>
          <cell r="AZ2109" t="str">
            <v>CO1.PCCNTR.6333376</v>
          </cell>
        </row>
        <row r="2110">
          <cell r="D2110" t="str">
            <v>2026-2024</v>
          </cell>
          <cell r="E2110" t="str">
            <v>SILVIA OSPINA HENAO</v>
          </cell>
          <cell r="F2110" t="str">
            <v>Subdirección de Equipamientos Culturales</v>
          </cell>
          <cell r="I2110" t="str">
            <v>Contratación Directa</v>
          </cell>
          <cell r="J2110" t="str">
            <v>Contratación directa.</v>
          </cell>
          <cell r="K2110" t="str">
            <v>Prestación de servicios</v>
          </cell>
          <cell r="N2110" t="str">
            <v>Si</v>
          </cell>
          <cell r="O2110" t="str">
            <v>Contrato Prestación de Servicios Apoyo a la Gestión</v>
          </cell>
          <cell r="P2110">
            <v>45429</v>
          </cell>
          <cell r="Q2110">
            <v>45434</v>
          </cell>
          <cell r="R2110">
            <v>45657</v>
          </cell>
          <cell r="S2110">
            <v>220</v>
          </cell>
          <cell r="T2110" t="str">
            <v>En Ejecución</v>
          </cell>
          <cell r="U2110" t="str">
            <v>SILVIA OSPINA HENAO</v>
          </cell>
          <cell r="X2110" t="str">
            <v>SILVIA OSPINA HENAO</v>
          </cell>
          <cell r="Z2110" t="str">
            <v>Inversión</v>
          </cell>
          <cell r="AA2110">
            <v>2020110010158</v>
          </cell>
          <cell r="AC2110" t="str">
            <v>O23011601210000007614</v>
          </cell>
          <cell r="AF2110">
            <v>25875000</v>
          </cell>
          <cell r="AI2110" t="str">
            <v>$ 3.450.000,00</v>
          </cell>
          <cell r="AJ2110" t="str">
            <v>Prestar servicios de apoyo técnico al IDARTES - Subdirección de Equipamientos Culturales, en actividades asociadas a la adecuación, mantenimiento, reparación y conservación interna y externa del Planetario de Bogotá, así como apoyar actividades operativas y técnicas requeridas para el adecuado funcionamiento de red eléctrica e infraestructura de red.</v>
          </cell>
          <cell r="AK2110" t="str">
            <v>FRANREINALDO CASTELLANO RIVERA</v>
          </cell>
          <cell r="AL2110">
            <v>6288009</v>
          </cell>
          <cell r="AM2110" t="str">
            <v>2026-2224</v>
          </cell>
          <cell r="AP2110" t="str">
            <v>SECOP II</v>
          </cell>
          <cell r="AS2110" t="str">
            <v>Falso</v>
          </cell>
          <cell r="AU2110" t="str">
            <v>SI</v>
          </cell>
          <cell r="AV2110" t="str">
            <v>Mayo</v>
          </cell>
          <cell r="AW2110" t="e">
            <v>#N/A</v>
          </cell>
          <cell r="AX2110">
            <v>45657</v>
          </cell>
          <cell r="AY2110" t="str">
            <v>#REF!</v>
          </cell>
          <cell r="AZ2110" t="str">
            <v>CO1.PCCNTR.6340551</v>
          </cell>
        </row>
        <row r="2111">
          <cell r="D2111" t="str">
            <v>2027-2024</v>
          </cell>
          <cell r="E2111" t="str">
            <v>LINA MARIA GAVIRIA HURTADO</v>
          </cell>
          <cell r="F2111" t="str">
            <v>Subdirección de las Artes</v>
          </cell>
          <cell r="H2111" t="str">
            <v>Dirección General</v>
          </cell>
          <cell r="I2111" t="str">
            <v>Contratación Directa</v>
          </cell>
          <cell r="J2111" t="str">
            <v>Contratación directa.</v>
          </cell>
          <cell r="K2111" t="str">
            <v>Prestación de servicios</v>
          </cell>
          <cell r="N2111" t="str">
            <v>Si</v>
          </cell>
          <cell r="O2111" t="str">
            <v>Contrato Prestación de Servicios Apoyo a la Gestión</v>
          </cell>
          <cell r="P2111">
            <v>45429</v>
          </cell>
          <cell r="Q2111">
            <v>45434</v>
          </cell>
          <cell r="R2111">
            <v>45528</v>
          </cell>
          <cell r="S2111">
            <v>93</v>
          </cell>
          <cell r="T2111" t="str">
            <v>En Ejecución</v>
          </cell>
          <cell r="U2111" t="str">
            <v>LINA MARIA GAVIRIA HURTADO</v>
          </cell>
          <cell r="X2111" t="str">
            <v>LINA MARIA GAVIRIA HURTADO</v>
          </cell>
          <cell r="Z2111" t="str">
            <v>Inversión</v>
          </cell>
          <cell r="AA2111">
            <v>2020110010060</v>
          </cell>
          <cell r="AC2111" t="str">
            <v>O23011601210000007600</v>
          </cell>
          <cell r="AF2111">
            <v>22500000</v>
          </cell>
          <cell r="AJ2111" t="str">
            <v>Prestar servicios de apoyo a la gestión al Instituto Distrital de las Artes- Idartes - Subdirección de las artes - Dirección General- Comunicaciones como periodista para el desarrollo de actividades relacionadas con la elaboración y ejecución de las estrategias de comunicación de los programas institucionales, de conformidad con los lineamientos de la Entidad.</v>
          </cell>
          <cell r="AK2111" t="str">
            <v>VANESSA ALEXANDRA CONTRERAS LARGO</v>
          </cell>
          <cell r="AL2111">
            <v>1018417193</v>
          </cell>
          <cell r="AM2111" t="str">
            <v>2027-2024</v>
          </cell>
          <cell r="AP2111" t="str">
            <v>SECOP II</v>
          </cell>
          <cell r="AS2111" t="str">
            <v>Falso</v>
          </cell>
          <cell r="AU2111" t="str">
            <v>SI</v>
          </cell>
          <cell r="AV2111" t="str">
            <v>Mayo</v>
          </cell>
          <cell r="AW2111" t="e">
            <v>#N/A</v>
          </cell>
          <cell r="AX2111">
            <v>45528</v>
          </cell>
          <cell r="AY2111" t="str">
            <v>#REF!</v>
          </cell>
          <cell r="AZ2111" t="str">
            <v>CO1.PCCNTR.6340737</v>
          </cell>
        </row>
        <row r="2112">
          <cell r="D2112" t="str">
            <v>2030-2024</v>
          </cell>
          <cell r="E2112" t="str">
            <v>SILVIA OSPINA HENAO</v>
          </cell>
          <cell r="F2112" t="str">
            <v>Subdirección de Equipamientos Culturales</v>
          </cell>
          <cell r="I2112" t="str">
            <v>Contratación Directa</v>
          </cell>
          <cell r="J2112" t="str">
            <v>Contratación directa.</v>
          </cell>
          <cell r="K2112" t="str">
            <v>Prestación de servicios</v>
          </cell>
          <cell r="N2112" t="str">
            <v>Si</v>
          </cell>
          <cell r="O2112" t="str">
            <v>Contrato Prestación de Servicios Apoyo a la Gestión</v>
          </cell>
          <cell r="P2112">
            <v>45429</v>
          </cell>
          <cell r="Q2112">
            <v>45432</v>
          </cell>
          <cell r="R2112">
            <v>45657</v>
          </cell>
          <cell r="S2112">
            <v>222</v>
          </cell>
          <cell r="T2112" t="str">
            <v>En Ejecución</v>
          </cell>
          <cell r="U2112" t="str">
            <v>SILVIA OSPINA HENAO</v>
          </cell>
          <cell r="X2112" t="str">
            <v>SILVIA OSPINA HENAO</v>
          </cell>
          <cell r="Z2112" t="str">
            <v>Inversión</v>
          </cell>
          <cell r="AA2112">
            <v>2020110010158</v>
          </cell>
          <cell r="AC2112" t="str">
            <v>O23011601210000007614</v>
          </cell>
          <cell r="AF2112">
            <v>30000000</v>
          </cell>
          <cell r="AI2112" t="str">
            <v>$ 4.000.000,00</v>
          </cell>
          <cell r="AJ2112" t="str">
            <v>PRESTAR SERVICIOS DE APOYO TÉCNICO AL IDARTES- SUBDIRECCIÓN DE EQUIPAMIENTOS CULTURALES, DESDE EL SOPORTE TÉCNICO Y 
 LOGÍSTICO PARA LA OPERACIÓN DE LOS SISTEMAS DE TRAMOYA DE LA PROGRAMACIÓN ARTÍSTICA EN TODOS LOS EQUIPAMIENTOS 
 ADMINISTRADOS POR LA DEPENDENCIA.</v>
          </cell>
          <cell r="AK2112" t="str">
            <v>RAFAEL BERBEO</v>
          </cell>
          <cell r="AL2112">
            <v>79804691</v>
          </cell>
          <cell r="AM2112" t="str">
            <v>2030-2024</v>
          </cell>
          <cell r="AP2112" t="str">
            <v>SECOP II</v>
          </cell>
          <cell r="AS2112" t="str">
            <v>Falso</v>
          </cell>
          <cell r="AU2112" t="str">
            <v>SI</v>
          </cell>
          <cell r="AV2112" t="str">
            <v>Mayo</v>
          </cell>
          <cell r="AW2112" t="e">
            <v>#N/A</v>
          </cell>
          <cell r="AX2112">
            <v>45657</v>
          </cell>
          <cell r="AY2112" t="str">
            <v>#REF!</v>
          </cell>
          <cell r="AZ2112" t="str">
            <v>CO1.PCCNTR.6333498</v>
          </cell>
        </row>
        <row r="2113">
          <cell r="D2113" t="str">
            <v>2034-2024</v>
          </cell>
          <cell r="E2113" t="str">
            <v>LINA MARIA GAVIRIA HURTADO</v>
          </cell>
          <cell r="F2113" t="str">
            <v>Subdirección de las Artes</v>
          </cell>
          <cell r="H2113" t="str">
            <v>Dirección General</v>
          </cell>
          <cell r="I2113" t="str">
            <v>Contratación Directa</v>
          </cell>
          <cell r="J2113" t="str">
            <v>Contratación directa.</v>
          </cell>
          <cell r="K2113" t="str">
            <v>Prestación de servicios</v>
          </cell>
          <cell r="N2113" t="str">
            <v>Si</v>
          </cell>
          <cell r="O2113" t="str">
            <v>Contrato Prestación de Servicios Apoyo a la Gestión</v>
          </cell>
          <cell r="P2113">
            <v>45429</v>
          </cell>
          <cell r="Q2113">
            <v>45433</v>
          </cell>
          <cell r="R2113">
            <v>45528</v>
          </cell>
          <cell r="S2113">
            <v>94</v>
          </cell>
          <cell r="T2113" t="str">
            <v>En Ejecución</v>
          </cell>
          <cell r="U2113" t="str">
            <v>LINA MARIA GAVIRIA HURTADO</v>
          </cell>
          <cell r="X2113" t="str">
            <v>LINA MARIA GAVIRIA HURTADO</v>
          </cell>
          <cell r="Z2113" t="str">
            <v>Inversión</v>
          </cell>
          <cell r="AA2113">
            <v>2020110010060</v>
          </cell>
          <cell r="AC2113" t="str">
            <v>O23011601210000007600</v>
          </cell>
          <cell r="AF2113">
            <v>18000000</v>
          </cell>
          <cell r="AJ2113" t="str">
            <v>Prestar servicios de apoyo a la gestión al Instituto Distrital de las Artes- Idartes - Subdirección de las Artes y Dirección General- Comunicaciones para el desarrollo de actividades relacionadas con la gestión y actualización de contenidos comunicacionales de conformidad con los lineamientos de la Entidad.</v>
          </cell>
          <cell r="AK2113" t="str">
            <v>Mónica Marcela Gonzalez Buitrago</v>
          </cell>
          <cell r="AL2113">
            <v>1085182635</v>
          </cell>
          <cell r="AM2113" t="str">
            <v>2034-2024</v>
          </cell>
          <cell r="AP2113" t="str">
            <v>SECOP II</v>
          </cell>
          <cell r="AS2113" t="str">
            <v>Falso</v>
          </cell>
          <cell r="AU2113" t="str">
            <v>SI</v>
          </cell>
          <cell r="AV2113" t="str">
            <v>Mayo</v>
          </cell>
          <cell r="AW2113" t="e">
            <v>#N/A</v>
          </cell>
          <cell r="AX2113">
            <v>45528</v>
          </cell>
          <cell r="AY2113" t="str">
            <v>#REF!</v>
          </cell>
          <cell r="AZ2113" t="str">
            <v>CO1.PCCNTR.6338607</v>
          </cell>
        </row>
        <row r="2114">
          <cell r="D2114" t="str">
            <v>2035-2024</v>
          </cell>
          <cell r="E2114" t="str">
            <v>SILVIA OSPINA HENAO</v>
          </cell>
          <cell r="F2114" t="str">
            <v>Subdirección de Equipamientos Culturales</v>
          </cell>
          <cell r="I2114" t="str">
            <v>Contratación Directa</v>
          </cell>
          <cell r="J2114" t="str">
            <v>Contratación directa.</v>
          </cell>
          <cell r="K2114" t="str">
            <v>Prestación de servicios</v>
          </cell>
          <cell r="N2114" t="str">
            <v>Si</v>
          </cell>
          <cell r="O2114" t="str">
            <v>Contrato Prestación de Servicios Profesionales</v>
          </cell>
          <cell r="P2114">
            <v>45429</v>
          </cell>
          <cell r="Q2114">
            <v>45433</v>
          </cell>
          <cell r="R2114">
            <v>45688</v>
          </cell>
          <cell r="S2114">
            <v>251</v>
          </cell>
          <cell r="T2114" t="str">
            <v>En Ejecución</v>
          </cell>
          <cell r="U2114" t="str">
            <v>SILVIA OSPINA HENAO</v>
          </cell>
          <cell r="X2114" t="str">
            <v>SILVIA OSPINA HENAO</v>
          </cell>
          <cell r="Z2114" t="str">
            <v>Inversión</v>
          </cell>
          <cell r="AA2114">
            <v>2020110010158</v>
          </cell>
          <cell r="AC2114" t="str">
            <v>O23011601210000007614</v>
          </cell>
          <cell r="AF2114">
            <v>34960000</v>
          </cell>
          <cell r="AI2114" t="str">
            <v>$ 4.600.000,00</v>
          </cell>
          <cell r="AJ2114" t="str">
            <v>Prestar servicios profesionales al IDARTES - Subdirección de Equipamientos Culturales, en el equipo de divulgación del Planetario de Bogotá realizando acciones de gestión, planeación, ejecución, seguimiento y fortalecimiento de los planes, programas y proyectos en la línea misional de astronomía.</v>
          </cell>
          <cell r="AK2114" t="str">
            <v>Diana Karina Sepúlveda Niño</v>
          </cell>
          <cell r="AL2114">
            <v>1022334080</v>
          </cell>
          <cell r="AM2114" t="str">
            <v>2035-2024</v>
          </cell>
          <cell r="AP2114" t="str">
            <v>SECOP II</v>
          </cell>
          <cell r="AS2114" t="str">
            <v>Falso</v>
          </cell>
          <cell r="AU2114" t="str">
            <v>SI</v>
          </cell>
          <cell r="AV2114" t="str">
            <v>Mayo</v>
          </cell>
          <cell r="AW2114" t="e">
            <v>#N/A</v>
          </cell>
          <cell r="AX2114">
            <v>45688</v>
          </cell>
          <cell r="AY2114" t="str">
            <v>#REF!</v>
          </cell>
          <cell r="AZ2114" t="str">
            <v>CO1.PCCNTR.6339870</v>
          </cell>
        </row>
        <row r="2115">
          <cell r="D2115" t="str">
            <v>2036-2024</v>
          </cell>
          <cell r="E2115" t="str">
            <v>SILVIA OSPINA HENAO</v>
          </cell>
          <cell r="F2115" t="str">
            <v>Subdirección de Equipamientos Culturales</v>
          </cell>
          <cell r="I2115" t="str">
            <v>Contratación Directa</v>
          </cell>
          <cell r="J2115" t="str">
            <v>Contratación directa.</v>
          </cell>
          <cell r="K2115" t="str">
            <v>Prestación de servicios</v>
          </cell>
          <cell r="N2115" t="str">
            <v>Si</v>
          </cell>
          <cell r="O2115" t="str">
            <v>Contrato Prestación de Servicios Apoyo a la Gestión</v>
          </cell>
          <cell r="P2115">
            <v>45429</v>
          </cell>
          <cell r="Q2115">
            <v>45434</v>
          </cell>
          <cell r="R2115">
            <v>45473</v>
          </cell>
          <cell r="S2115">
            <v>39</v>
          </cell>
          <cell r="T2115" t="str">
            <v>En Ejecución</v>
          </cell>
          <cell r="U2115" t="str">
            <v>SILVIA OSPINA HENAO</v>
          </cell>
          <cell r="X2115" t="str">
            <v>SILVIA OSPINA HENAO</v>
          </cell>
          <cell r="Z2115" t="str">
            <v>Inversión</v>
          </cell>
          <cell r="AA2115">
            <v>2020110010158</v>
          </cell>
          <cell r="AC2115" t="str">
            <v>O23011601210000007614</v>
          </cell>
          <cell r="AF2115">
            <v>4500000</v>
          </cell>
          <cell r="AJ2115"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2115">
            <v>1024536878</v>
          </cell>
          <cell r="AL2115">
            <v>1024536878</v>
          </cell>
          <cell r="AM2115" t="str">
            <v>2036-2024</v>
          </cell>
          <cell r="AP2115" t="str">
            <v>SECOP II</v>
          </cell>
          <cell r="AS2115" t="str">
            <v>Falso</v>
          </cell>
          <cell r="AU2115" t="str">
            <v>SI</v>
          </cell>
          <cell r="AV2115" t="str">
            <v>Mayo</v>
          </cell>
          <cell r="AW2115" t="e">
            <v>#N/A</v>
          </cell>
          <cell r="AX2115">
            <v>45473</v>
          </cell>
          <cell r="AY2115" t="str">
            <v>#REF!</v>
          </cell>
          <cell r="AZ2115" t="str">
            <v>CO1.PCCNTR.6339083</v>
          </cell>
        </row>
        <row r="2116">
          <cell r="D2116" t="str">
            <v>2037-2024</v>
          </cell>
          <cell r="E2116" t="str">
            <v>SILVIA OSPINA HENAO</v>
          </cell>
          <cell r="F2116" t="str">
            <v>Subdirección de Equipamientos Culturales</v>
          </cell>
          <cell r="I2116" t="str">
            <v>Contratación Directa</v>
          </cell>
          <cell r="J2116" t="str">
            <v>Contratación directa.</v>
          </cell>
          <cell r="K2116" t="str">
            <v>Prestación de servicios</v>
          </cell>
          <cell r="N2116" t="str">
            <v>Si</v>
          </cell>
          <cell r="O2116" t="str">
            <v>Contrato Prestación de Servicios Apoyo a la Gestión</v>
          </cell>
          <cell r="P2116">
            <v>45429</v>
          </cell>
          <cell r="Q2116">
            <v>45433</v>
          </cell>
          <cell r="R2116">
            <v>45688</v>
          </cell>
          <cell r="S2116">
            <v>251</v>
          </cell>
          <cell r="T2116" t="str">
            <v>En Ejecución</v>
          </cell>
          <cell r="U2116" t="str">
            <v>SILVIA OSPINA HENAO</v>
          </cell>
          <cell r="X2116" t="str">
            <v>SILVIA OSPINA HENAO</v>
          </cell>
          <cell r="Z2116" t="str">
            <v>Inversión</v>
          </cell>
          <cell r="AA2116">
            <v>2020110010158</v>
          </cell>
          <cell r="AC2116" t="str">
            <v>O23011601210000007614</v>
          </cell>
          <cell r="AF2116">
            <v>29835000</v>
          </cell>
          <cell r="AI2116" t="str">
            <v>$ 3.510.000,00</v>
          </cell>
          <cell r="AJ2116" t="str">
            <v>Prestar servicios de apoyo a la gestión al IDARTES - Subdirección De Equipamientos Culturales, en el desarrollo y seguimiento de las actividades operativas, logísticas y administrativas requeridas en la dependencia para los diferentes escenarios.</v>
          </cell>
          <cell r="AK2116" t="str">
            <v>JENTHIAN NATTALIE VALCARCEL ARENAS</v>
          </cell>
          <cell r="AL2116">
            <v>1090415619</v>
          </cell>
          <cell r="AM2116" t="str">
            <v>2037-2024</v>
          </cell>
          <cell r="AP2116" t="str">
            <v>SECOP II</v>
          </cell>
          <cell r="AS2116" t="str">
            <v>Falso</v>
          </cell>
          <cell r="AU2116" t="str">
            <v>SI</v>
          </cell>
          <cell r="AV2116" t="str">
            <v>Mayo</v>
          </cell>
          <cell r="AW2116" t="e">
            <v>#N/A</v>
          </cell>
          <cell r="AX2116">
            <v>45688</v>
          </cell>
          <cell r="AY2116" t="str">
            <v>#REF!</v>
          </cell>
          <cell r="AZ2116" t="str">
            <v>CO1.PCCNTR.6339063</v>
          </cell>
        </row>
        <row r="2117">
          <cell r="D2117" t="str">
            <v>2039-2024</v>
          </cell>
          <cell r="E2117" t="str">
            <v>SILVIA OSPINA HENAO</v>
          </cell>
          <cell r="F2117" t="str">
            <v>Subdirección de Equipamientos Culturales</v>
          </cell>
          <cell r="I2117" t="str">
            <v>Contratación Directa</v>
          </cell>
          <cell r="J2117" t="str">
            <v>Contratación directa.</v>
          </cell>
          <cell r="K2117" t="str">
            <v>Prestación de servicios</v>
          </cell>
          <cell r="N2117" t="str">
            <v>No</v>
          </cell>
          <cell r="O2117" t="str">
            <v>N/A</v>
          </cell>
          <cell r="P2117">
            <v>45429</v>
          </cell>
          <cell r="Q2117">
            <v>45429</v>
          </cell>
          <cell r="R2117">
            <v>45519</v>
          </cell>
          <cell r="S2117">
            <v>89</v>
          </cell>
          <cell r="T2117" t="str">
            <v>En Ejecución</v>
          </cell>
          <cell r="U2117" t="str">
            <v>SILVIA OSPINA HENAO</v>
          </cell>
          <cell r="Z2117" t="str">
            <v>Inversión</v>
          </cell>
          <cell r="AA2117">
            <v>2020110010158</v>
          </cell>
          <cell r="AC2117" t="str">
            <v>O23011601210000007614</v>
          </cell>
          <cell r="AF2117">
            <v>224100000</v>
          </cell>
          <cell r="AJ2117" t="str">
            <v>Prestar servicios de apoyo a la gestión del Instituto Distrital de las Artes -IDARTES-, a través de la Subdirección de Equipamientos Culturales -SEC-,en la implementación y desarrollo de actividades artísticas, administrativas, logísticas, operativas, técnicas y de gestión para el proyecto " Red de Escenarios Arte en Escena para Todos , el cual tiene como objetivo promover la circulación artística y la apropiación de los equipamientos culturales de la Entidad, fortaleciendo el sector artístico e</v>
          </cell>
          <cell r="AK2117" t="str">
            <v>Fundación Arteria</v>
          </cell>
          <cell r="AL2117">
            <v>900086964</v>
          </cell>
          <cell r="AM2117" t="str">
            <v>2039-2024</v>
          </cell>
          <cell r="AP2117" t="str">
            <v>SECOP II</v>
          </cell>
          <cell r="AS2117" t="str">
            <v>Falso</v>
          </cell>
          <cell r="AU2117" t="str">
            <v>SI</v>
          </cell>
          <cell r="AV2117" t="str">
            <v>Mayo</v>
          </cell>
          <cell r="AW2117" t="e">
            <v>#N/A</v>
          </cell>
          <cell r="AX2117">
            <v>45519</v>
          </cell>
          <cell r="AY2117" t="str">
            <v>#REF!</v>
          </cell>
          <cell r="AZ2117" t="str">
            <v>CO1.PCCNTR.6339285</v>
          </cell>
        </row>
        <row r="2118">
          <cell r="D2118" t="str">
            <v>PUFA-141-2024</v>
          </cell>
          <cell r="E2118" t="str">
            <v>LINA MARIA GAVIRIA HURTADO</v>
          </cell>
          <cell r="F2118" t="str">
            <v>Subdirección de las Artes</v>
          </cell>
          <cell r="G2118" t="str">
            <v>Gerencia de Artes Audiovisuales</v>
          </cell>
          <cell r="H2118" t="str">
            <v>GERENTE DE ARTES AUDIOVISUALES</v>
          </cell>
          <cell r="I2118" t="str">
            <v>Contratación Directa</v>
          </cell>
          <cell r="J2118" t="str">
            <v>Contratación directa.</v>
          </cell>
          <cell r="K2118" t="str">
            <v>Prestación de servicios</v>
          </cell>
          <cell r="L2118" t="str">
            <v>17 17. Contrato de Prestación de Servicios</v>
          </cell>
          <cell r="M2118" t="str">
            <v xml:space="preserve">49 49-Otros Servicios </v>
          </cell>
          <cell r="N2118" t="str">
            <v>No</v>
          </cell>
          <cell r="O2118" t="str">
            <v>N/A</v>
          </cell>
          <cell r="P2118">
            <v>45429</v>
          </cell>
          <cell r="Q2118">
            <v>45432</v>
          </cell>
          <cell r="R2118">
            <v>45432</v>
          </cell>
          <cell r="S2118">
            <v>1</v>
          </cell>
          <cell r="T2118" t="str">
            <v>En Ejecución</v>
          </cell>
          <cell r="U2118" t="str">
            <v>LINA MARIA GAVIRIA HURTADO</v>
          </cell>
          <cell r="V2118">
            <v>52247497</v>
          </cell>
          <cell r="X2118" t="str">
            <v>Ricardo Alfonso Cantor Bossa</v>
          </cell>
          <cell r="Y2118">
            <v>80797050</v>
          </cell>
          <cell r="Z2118" t="str">
            <v>N/A</v>
          </cell>
          <cell r="AC2118" t="str">
            <v>N/A - Valor Cero / Coproducción</v>
          </cell>
          <cell r="AE2118">
            <v>0</v>
          </cell>
          <cell r="AF2118">
            <v>0</v>
          </cell>
          <cell r="AI2118" t="str">
            <v>N/A</v>
          </cell>
          <cell r="AJ2118" t="str">
            <v>El IDARTES se compromete a gestionar las solicitudes de Permiso Unificado de Filmaciones Audiovisuales - PUFA y conceder a PULPO PRODUCCIONES SAS el uso y aprovechamiento económico de los espacios públicos para filmaciones audiovisuales registrados y aprobados a través de la Comisión Fílmica de Bogotá - CFB y PULPO PRODUCCIONES SAS acepta pagar la respectiva retribución económica y cumplir con las condiciones establecidas por el IDARTES y la normatividad vigente para el uso del espacio (...)</v>
          </cell>
          <cell r="AK2118" t="str">
            <v>PULPO PRODUCCIONES SAS</v>
          </cell>
          <cell r="AL2118">
            <v>901069140</v>
          </cell>
          <cell r="AM2118" t="str">
            <v>PUFA-141-2024</v>
          </cell>
          <cell r="AP2118" t="str">
            <v>SECOP II</v>
          </cell>
          <cell r="AS2118" t="str">
            <v>Falso</v>
          </cell>
          <cell r="AU2118" t="str">
            <v>SI</v>
          </cell>
          <cell r="AV2118" t="str">
            <v>Septiembre</v>
          </cell>
          <cell r="AW2118" t="e">
            <v>#N/A</v>
          </cell>
          <cell r="AX2118">
            <v>45432</v>
          </cell>
          <cell r="AY2118" t="str">
            <v>#REF!</v>
          </cell>
          <cell r="AZ2118" t="str">
            <v>CO1.PCCNTR.6338590</v>
          </cell>
        </row>
        <row r="2119">
          <cell r="D2119" t="str">
            <v>2020-2024</v>
          </cell>
          <cell r="E2119" t="str">
            <v>ANDRES FELIPE ALBARRACIN RODRIGUEZ</v>
          </cell>
          <cell r="F2119" t="str">
            <v>Subdirección Administrativa y Financiera</v>
          </cell>
          <cell r="I2119" t="str">
            <v>Contratación Directa</v>
          </cell>
          <cell r="J2119" t="str">
            <v>Contratación directa.</v>
          </cell>
          <cell r="K2119" t="str">
            <v>Prestación de servicios</v>
          </cell>
          <cell r="N2119" t="str">
            <v>Si</v>
          </cell>
          <cell r="O2119" t="str">
            <v>Contrato Prestación de Servicios Apoyo a la Gestión</v>
          </cell>
          <cell r="P2119">
            <v>45432</v>
          </cell>
          <cell r="Q2119">
            <v>45433</v>
          </cell>
          <cell r="R2119">
            <v>45524</v>
          </cell>
          <cell r="S2119">
            <v>90</v>
          </cell>
          <cell r="T2119" t="str">
            <v>En Ejecución</v>
          </cell>
          <cell r="U2119" t="str">
            <v>ANDRES FELIPE ALBARRACIN RODRIGUEZ</v>
          </cell>
          <cell r="X2119" t="str">
            <v>ADRIANA MARIA PATIÑO CARRERA</v>
          </cell>
          <cell r="Z2119" t="str">
            <v>Inversión</v>
          </cell>
          <cell r="AA2119">
            <v>2020110010376</v>
          </cell>
          <cell r="AC2119" t="str">
            <v>O23011605560000007902</v>
          </cell>
          <cell r="AF2119">
            <v>10500000</v>
          </cell>
          <cell r="AJ2119" t="str">
            <v>Prestar servicios de apoyo a la Subdirección Administrativa y Financiera -Talento Humano del Instituto Distrital de las Artes - IDARTES, ayudando y soportando el proceso de la liquidación de seguridad social y parafiscales así como las demás actividades que surjan en la labor de la liquidación de la nomina.</v>
          </cell>
          <cell r="AK2119" t="str">
            <v>Johana Carolina Mancipe Lugo</v>
          </cell>
          <cell r="AL2119">
            <v>53081868</v>
          </cell>
          <cell r="AM2119" t="str">
            <v>2020-2024</v>
          </cell>
          <cell r="AP2119" t="str">
            <v>SECOP II</v>
          </cell>
          <cell r="AS2119" t="str">
            <v>Falso</v>
          </cell>
          <cell r="AU2119" t="str">
            <v>SI</v>
          </cell>
          <cell r="AV2119" t="str">
            <v>Mayo</v>
          </cell>
          <cell r="AW2119" t="e">
            <v>#N/A</v>
          </cell>
          <cell r="AX2119">
            <v>45524</v>
          </cell>
          <cell r="AY2119" t="str">
            <v>#REF!</v>
          </cell>
          <cell r="AZ2119" t="str">
            <v>CO1.PCCNTR.6345127</v>
          </cell>
        </row>
        <row r="2120">
          <cell r="D2120" t="str">
            <v>2031-2024</v>
          </cell>
          <cell r="E2120" t="str">
            <v>ALBA YANETH REYES SUÁREZ</v>
          </cell>
          <cell r="F2120" t="str">
            <v>Subdirección de Formación Artistica</v>
          </cell>
          <cell r="G2120" t="str">
            <v>Subdirección de Formación Artística</v>
          </cell>
          <cell r="H2120" t="str">
            <v>Programa Nidos</v>
          </cell>
          <cell r="I2120" t="str">
            <v>Contratación Directa</v>
          </cell>
          <cell r="J2120" t="str">
            <v>Contratación directa.</v>
          </cell>
          <cell r="K2120" t="str">
            <v>Prestación de servicios</v>
          </cell>
          <cell r="N2120" t="str">
            <v>Si</v>
          </cell>
          <cell r="O2120" t="str">
            <v>Contrato Prestación de Servicios Apoyo a la Gestión</v>
          </cell>
          <cell r="P2120">
            <v>45432</v>
          </cell>
          <cell r="Q2120">
            <v>45439</v>
          </cell>
          <cell r="R2120">
            <v>45592</v>
          </cell>
          <cell r="S2120">
            <v>151</v>
          </cell>
          <cell r="T2120" t="str">
            <v>Cedido</v>
          </cell>
          <cell r="U2120" t="str">
            <v>ALBA YANETH REYES SUÁREZ</v>
          </cell>
          <cell r="X2120" t="str">
            <v>ALBA YANETH REYES SUAREZ</v>
          </cell>
          <cell r="Z2120" t="str">
            <v>Inversión</v>
          </cell>
          <cell r="AA2120">
            <v>2020110010209</v>
          </cell>
          <cell r="AC2120" t="str">
            <v>O23011601120000007617</v>
          </cell>
          <cell r="AF2120">
            <v>14990000</v>
          </cell>
          <cell r="AJ2120" t="str">
            <v>Prestar servicios de apoyo a la gestión al Idartes- Subdirección de Formación Artística en el apoyo al proceso de creación, implementación y documentación de acciones artístico pedagógicas territoriales de los componentes del Programa Nidos.</v>
          </cell>
          <cell r="AK2120" t="str">
            <v>Laura Ximena Vega Rojas</v>
          </cell>
          <cell r="AL2120">
            <v>1024537496</v>
          </cell>
          <cell r="AM2120" t="str">
            <v>2031-2024</v>
          </cell>
          <cell r="AP2120" t="str">
            <v>SECOP II</v>
          </cell>
          <cell r="AS2120" t="str">
            <v>Falso</v>
          </cell>
          <cell r="AU2120" t="str">
            <v>SI</v>
          </cell>
          <cell r="AV2120" t="str">
            <v>Mayo</v>
          </cell>
          <cell r="AW2120" t="e">
            <v>#N/A</v>
          </cell>
          <cell r="AX2120">
            <v>45592</v>
          </cell>
          <cell r="AY2120" t="str">
            <v>#REF!</v>
          </cell>
          <cell r="AZ2120" t="str">
            <v>CO1.PCCNTR.6335249</v>
          </cell>
        </row>
        <row r="2121">
          <cell r="D2121" t="str">
            <v>2038-2024</v>
          </cell>
          <cell r="E2121" t="str">
            <v>ANDRES FELIPE ALBARRACIN RODRIGUEZ</v>
          </cell>
          <cell r="F2121" t="str">
            <v>Subdirección Administrativa y Financiera</v>
          </cell>
          <cell r="I2121" t="str">
            <v>Contratación Directa</v>
          </cell>
          <cell r="J2121" t="str">
            <v>Contratación directa.</v>
          </cell>
          <cell r="K2121" t="str">
            <v>Prestación de servicios</v>
          </cell>
          <cell r="N2121" t="str">
            <v>Si</v>
          </cell>
          <cell r="O2121" t="str">
            <v>Contrato Prestación de Servicios Apoyo a la Gestión</v>
          </cell>
          <cell r="P2121">
            <v>45432</v>
          </cell>
          <cell r="Q2121">
            <v>45435</v>
          </cell>
          <cell r="R2121">
            <v>45688</v>
          </cell>
          <cell r="S2121">
            <v>249</v>
          </cell>
          <cell r="T2121" t="str">
            <v>En Ejecución</v>
          </cell>
          <cell r="U2121" t="str">
            <v>ANDRES FELIPE ALBARRACIN RODRIGUEZ</v>
          </cell>
          <cell r="X2121" t="str">
            <v>NEVER DEL CRISTO AVENDANO MENDEZ</v>
          </cell>
          <cell r="Z2121" t="str">
            <v>Inversión</v>
          </cell>
          <cell r="AA2121">
            <v>2020110010376</v>
          </cell>
          <cell r="AC2121" t="str">
            <v>O23011605560000007902</v>
          </cell>
          <cell r="AF2121">
            <v>26346667</v>
          </cell>
          <cell r="AI2121" t="str">
            <v>$ 3.200.000,00</v>
          </cell>
          <cell r="AJ2121" t="str">
            <v>Prestar servicios de apoyo a la gestión al Instituto Distrital de las Artes - IDARTES, en actividades técnicas, operativas y de control del almacén general, asociadas a procesos de mantenimiento preventivo y correctivo de los equipos eléctricos, electrónicos y de comunicación de propiedad de la Entidad.</v>
          </cell>
          <cell r="AK2121" t="str">
            <v>Brayan Sebastian Hernandez Cuervo</v>
          </cell>
          <cell r="AL2121">
            <v>1073711342</v>
          </cell>
          <cell r="AM2121" t="str">
            <v>2038-2024</v>
          </cell>
          <cell r="AP2121" t="str">
            <v>SECOP II</v>
          </cell>
          <cell r="AS2121" t="str">
            <v>Falso</v>
          </cell>
          <cell r="AU2121" t="str">
            <v>SI</v>
          </cell>
          <cell r="AV2121" t="str">
            <v>Mayo</v>
          </cell>
          <cell r="AW2121" t="e">
            <v>#N/A</v>
          </cell>
          <cell r="AX2121">
            <v>45688</v>
          </cell>
          <cell r="AY2121" t="str">
            <v>#REF!</v>
          </cell>
          <cell r="AZ2121" t="str">
            <v>CO1.PCCNTR.6338736</v>
          </cell>
        </row>
        <row r="2122">
          <cell r="D2122" t="str">
            <v>2044-2024</v>
          </cell>
          <cell r="E2122" t="str">
            <v>ALBA YANETH REYES SUÁREZ</v>
          </cell>
          <cell r="F2122" t="str">
            <v>Subdirección de Formación Artistica</v>
          </cell>
          <cell r="G2122" t="str">
            <v>Subdirección de Formación Artística</v>
          </cell>
          <cell r="H2122" t="str">
            <v>Programa Crea</v>
          </cell>
          <cell r="I2122" t="str">
            <v>Contratación Directa</v>
          </cell>
          <cell r="J2122" t="str">
            <v>Contratación directa.</v>
          </cell>
          <cell r="K2122" t="str">
            <v>Prestación de servicios</v>
          </cell>
          <cell r="N2122" t="str">
            <v>Si</v>
          </cell>
          <cell r="O2122" t="str">
            <v>Contrato Prestación de Servicios Profesionales</v>
          </cell>
          <cell r="P2122">
            <v>45432</v>
          </cell>
          <cell r="Q2122">
            <v>45435</v>
          </cell>
          <cell r="R2122">
            <v>45504</v>
          </cell>
          <cell r="S2122">
            <v>69</v>
          </cell>
          <cell r="T2122" t="str">
            <v>En Ejecución</v>
          </cell>
          <cell r="U2122" t="str">
            <v>ALBA YANETH REYES SUÁREZ</v>
          </cell>
          <cell r="X2122" t="str">
            <v>ALBA YANETH REYES SUAREZ</v>
          </cell>
          <cell r="Z2122" t="str">
            <v>Inversión</v>
          </cell>
          <cell r="AA2122">
            <v>2020110010061</v>
          </cell>
          <cell r="AC2122" t="str">
            <v>O23011601140000007619</v>
          </cell>
          <cell r="AF2122">
            <v>16719000</v>
          </cell>
          <cell r="AJ2122"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122" t="str">
            <v>OSCAR HERNANDO NOSSA GARCIA</v>
          </cell>
          <cell r="AL2122">
            <v>80244363</v>
          </cell>
          <cell r="AM2122" t="str">
            <v>2044-2024</v>
          </cell>
          <cell r="AP2122" t="str">
            <v>SECOP II</v>
          </cell>
          <cell r="AS2122" t="str">
            <v>Falso</v>
          </cell>
          <cell r="AU2122" t="str">
            <v>SI</v>
          </cell>
          <cell r="AV2122" t="str">
            <v>Mayo</v>
          </cell>
          <cell r="AW2122" t="e">
            <v>#N/A</v>
          </cell>
          <cell r="AX2122">
            <v>45504</v>
          </cell>
          <cell r="AY2122" t="str">
            <v>#REF!</v>
          </cell>
          <cell r="AZ2122" t="str">
            <v>CO1.PCCNTR.6348006</v>
          </cell>
        </row>
        <row r="2123">
          <cell r="D2123" t="str">
            <v>2046-2024</v>
          </cell>
          <cell r="E2123" t="str">
            <v>ALBA YANETH REYES SUÁREZ</v>
          </cell>
          <cell r="F2123" t="str">
            <v>Subdirección de Formación Artistica</v>
          </cell>
          <cell r="G2123" t="str">
            <v>Subdirección de Formación Artística</v>
          </cell>
          <cell r="H2123" t="str">
            <v>Programa Crea</v>
          </cell>
          <cell r="I2123" t="str">
            <v>Contratación Directa</v>
          </cell>
          <cell r="J2123" t="str">
            <v>Contratación directa.</v>
          </cell>
          <cell r="K2123" t="str">
            <v>Prestación de servicios</v>
          </cell>
          <cell r="N2123" t="str">
            <v>Si</v>
          </cell>
          <cell r="O2123" t="str">
            <v>Contrato Prestación de Servicios Profesionales</v>
          </cell>
          <cell r="P2123">
            <v>45432</v>
          </cell>
          <cell r="Q2123">
            <v>45435</v>
          </cell>
          <cell r="R2123">
            <v>45504</v>
          </cell>
          <cell r="S2123">
            <v>69</v>
          </cell>
          <cell r="T2123" t="str">
            <v>En Ejecución</v>
          </cell>
          <cell r="U2123" t="str">
            <v>ALBA YANETH REYES SUÁREZ</v>
          </cell>
          <cell r="X2123" t="str">
            <v>ALBA YANETH REYES SUAREZ</v>
          </cell>
          <cell r="Z2123" t="str">
            <v>Inversión</v>
          </cell>
          <cell r="AA2123">
            <v>2020110010061</v>
          </cell>
          <cell r="AC2123" t="str">
            <v>O23011601140000007619</v>
          </cell>
          <cell r="AF2123">
            <v>16719000</v>
          </cell>
          <cell r="AJ2123"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123" t="str">
            <v>ERIKA MARGARICED GONZALEZ REYES</v>
          </cell>
          <cell r="AL2123">
            <v>52436838</v>
          </cell>
          <cell r="AM2123" t="str">
            <v>2046-2024</v>
          </cell>
          <cell r="AP2123" t="str">
            <v>SECOP II</v>
          </cell>
          <cell r="AS2123" t="str">
            <v>Falso</v>
          </cell>
          <cell r="AU2123" t="str">
            <v>SI</v>
          </cell>
          <cell r="AV2123" t="str">
            <v>Mayo</v>
          </cell>
          <cell r="AW2123" t="e">
            <v>#N/A</v>
          </cell>
          <cell r="AX2123">
            <v>45504</v>
          </cell>
          <cell r="AY2123" t="str">
            <v>#REF!</v>
          </cell>
          <cell r="AZ2123" t="str">
            <v>CO1.PCCNTR.6348019</v>
          </cell>
        </row>
        <row r="2124">
          <cell r="D2124" t="str">
            <v>PUFA-142-2024</v>
          </cell>
          <cell r="E2124" t="str">
            <v>LINA MARIA GAVIRIA HURTADO</v>
          </cell>
          <cell r="F2124" t="str">
            <v>Subdirección de las Artes</v>
          </cell>
          <cell r="G2124" t="str">
            <v>Gerencia de Artes Audiovisuales</v>
          </cell>
          <cell r="H2124" t="str">
            <v>GERENTE DE ARTES AUDIOVISUALES</v>
          </cell>
          <cell r="I2124" t="str">
            <v>Contratación Directa</v>
          </cell>
          <cell r="J2124" t="str">
            <v>Contratación directa.</v>
          </cell>
          <cell r="K2124" t="str">
            <v>Prestación de servicios</v>
          </cell>
          <cell r="L2124" t="str">
            <v>17 17. Contrato de Prestación de Servicios</v>
          </cell>
          <cell r="M2124" t="str">
            <v xml:space="preserve">49 49-Otros Servicios </v>
          </cell>
          <cell r="N2124" t="str">
            <v>No</v>
          </cell>
          <cell r="O2124" t="str">
            <v>N/A</v>
          </cell>
          <cell r="P2124">
            <v>45432</v>
          </cell>
          <cell r="Q2124">
            <v>45442</v>
          </cell>
          <cell r="R2124">
            <v>45442</v>
          </cell>
          <cell r="S2124">
            <v>1</v>
          </cell>
          <cell r="T2124" t="str">
            <v>En Ejecución</v>
          </cell>
          <cell r="U2124" t="str">
            <v>LINA MARIA GAVIRIA HURTADO</v>
          </cell>
          <cell r="V2124">
            <v>52247497</v>
          </cell>
          <cell r="X2124" t="str">
            <v>Ricardo Alfonso Cantor Bossa</v>
          </cell>
          <cell r="Y2124">
            <v>80797050</v>
          </cell>
          <cell r="Z2124" t="str">
            <v>N/A</v>
          </cell>
          <cell r="AC2124" t="str">
            <v>N/A - Valor Cero / Coproducción</v>
          </cell>
          <cell r="AE2124">
            <v>0</v>
          </cell>
          <cell r="AF2124">
            <v>0</v>
          </cell>
          <cell r="AI2124" t="str">
            <v>N/A</v>
          </cell>
          <cell r="AJ2124" t="str">
            <v>El IDARTES se compromete a gestionar las solicitudes de Permiso Unificado de Filmaciones Audiovisuales - PUFA y conceder a CUMBIA FILMS SAS el uso y aprovechamiento económico de los espacios públicos para filmaciones audiovisuales registrados y aprobados a través de la Comisión Fílmica de Bogotá - CFB y CUMBIA FILMS SAS acepta pagar la respectiva retribución económica y cumplir con las condiciones establecidas por el IDARTES y la normatividad vigente para el uso del espacio público para (...)</v>
          </cell>
          <cell r="AK2124" t="str">
            <v>CUMBIA FILMS S.A.S.</v>
          </cell>
          <cell r="AL2124">
            <v>900450120</v>
          </cell>
          <cell r="AM2124" t="str">
            <v>PUFA-142-2024</v>
          </cell>
          <cell r="AP2124" t="str">
            <v>SECOP II</v>
          </cell>
          <cell r="AS2124" t="str">
            <v>Falso</v>
          </cell>
          <cell r="AU2124" t="str">
            <v>SI</v>
          </cell>
          <cell r="AV2124" t="str">
            <v>Septiembre</v>
          </cell>
          <cell r="AW2124" t="e">
            <v>#N/A</v>
          </cell>
          <cell r="AX2124">
            <v>45442</v>
          </cell>
          <cell r="AY2124" t="str">
            <v>#REF!</v>
          </cell>
          <cell r="AZ2124" t="str">
            <v>CO1.PCCNTR.6346076</v>
          </cell>
        </row>
        <row r="2125">
          <cell r="D2125" t="str">
            <v>1996-2024</v>
          </cell>
          <cell r="E2125" t="str">
            <v>SILVIA OSPINA HENAO</v>
          </cell>
          <cell r="F2125" t="str">
            <v>Subdirección de Equipamientos Culturales</v>
          </cell>
          <cell r="I2125" t="str">
            <v>Contratación Directa</v>
          </cell>
          <cell r="J2125" t="str">
            <v>Contratación directa.</v>
          </cell>
          <cell r="K2125" t="str">
            <v>Prestación de servicios</v>
          </cell>
          <cell r="N2125" t="str">
            <v>Si</v>
          </cell>
          <cell r="O2125" t="str">
            <v>Contrato Prestación de Servicios Profesionales</v>
          </cell>
          <cell r="P2125">
            <v>45433</v>
          </cell>
          <cell r="Q2125">
            <v>45433</v>
          </cell>
          <cell r="R2125">
            <v>45657</v>
          </cell>
          <cell r="S2125">
            <v>221</v>
          </cell>
          <cell r="T2125" t="str">
            <v>En Ejecución</v>
          </cell>
          <cell r="U2125" t="str">
            <v>SILVIA OSPINA HENAO</v>
          </cell>
          <cell r="X2125" t="str">
            <v>SILVIA OSPINA HENAO</v>
          </cell>
          <cell r="Z2125" t="str">
            <v>Inversión</v>
          </cell>
          <cell r="AA2125">
            <v>2020110010158</v>
          </cell>
          <cell r="AC2125" t="str">
            <v>O23011601210000007614</v>
          </cell>
          <cell r="AF2125">
            <v>32000000</v>
          </cell>
          <cell r="AI2125" t="str">
            <v>$ 4.000.000,00</v>
          </cell>
          <cell r="AJ2125" t="str">
            <v>Prestar servicios profesionales del Idartes- Subdirección de Equipamientos Culturales, en actividades asociadas al soporte técnico y logístico para la operación de los sistemas de sonido y video de la programación artística en todos los equipamientos administrados por la dependencia.</v>
          </cell>
          <cell r="AK2125" t="str">
            <v>Nathalia Milena Beltràn Bolìvar</v>
          </cell>
          <cell r="AL2125">
            <v>1013657333</v>
          </cell>
          <cell r="AM2125" t="str">
            <v>1996-2024</v>
          </cell>
          <cell r="AP2125" t="str">
            <v>SECOP II</v>
          </cell>
          <cell r="AS2125" t="str">
            <v>Falso</v>
          </cell>
          <cell r="AU2125" t="str">
            <v>SI</v>
          </cell>
          <cell r="AV2125" t="str">
            <v>Mayo</v>
          </cell>
          <cell r="AW2125" t="e">
            <v>#N/A</v>
          </cell>
          <cell r="AX2125">
            <v>45657</v>
          </cell>
          <cell r="AY2125" t="str">
            <v>#REF!</v>
          </cell>
          <cell r="AZ2125" t="str">
            <v>CO1.PCCNTR.6338701</v>
          </cell>
        </row>
        <row r="2126">
          <cell r="D2126" t="str">
            <v>2011-2024</v>
          </cell>
          <cell r="E2126" t="str">
            <v>SILVIA OSPINA HENAO</v>
          </cell>
          <cell r="F2126" t="str">
            <v>Subdirección de Equipamientos Culturales</v>
          </cell>
          <cell r="I2126" t="str">
            <v>Contratación Directa</v>
          </cell>
          <cell r="J2126" t="str">
            <v>Contratación directa.</v>
          </cell>
          <cell r="K2126" t="str">
            <v>Prestación de servicios</v>
          </cell>
          <cell r="N2126" t="str">
            <v>Si</v>
          </cell>
          <cell r="O2126" t="str">
            <v>Contrato Prestación de Servicios Apoyo a la Gestión</v>
          </cell>
          <cell r="P2126">
            <v>45433</v>
          </cell>
          <cell r="Q2126">
            <v>45436</v>
          </cell>
          <cell r="R2126">
            <v>45657</v>
          </cell>
          <cell r="S2126">
            <v>218</v>
          </cell>
          <cell r="T2126" t="str">
            <v>En Ejecución</v>
          </cell>
          <cell r="U2126" t="str">
            <v>SILVIA OSPINA HENAO</v>
          </cell>
          <cell r="X2126" t="str">
            <v>PAULA MARIA SILVA DIAZ</v>
          </cell>
          <cell r="Z2126" t="str">
            <v>Inversión</v>
          </cell>
          <cell r="AA2126">
            <v>2020110010158</v>
          </cell>
          <cell r="AC2126" t="str">
            <v>O23011601210000007614</v>
          </cell>
          <cell r="AF2126">
            <v>32000000</v>
          </cell>
          <cell r="AI2126" t="str">
            <v>$ 4.000.000,00</v>
          </cell>
          <cell r="AJ2126" t="str">
            <v>Prestar servicios de apoyo a la gestión del Idartes- Subdirección de Equipamientos Culturales, desde el soporte técnico y logístico para la operación de los sistemas de sonido y video de la programación artística en todos los equipamientos administrados por la dependencia.</v>
          </cell>
          <cell r="AK2126" t="str">
            <v>Lina María Osorio Sánchez</v>
          </cell>
          <cell r="AL2126">
            <v>1026283584</v>
          </cell>
          <cell r="AM2126" t="str">
            <v>2011-2024</v>
          </cell>
          <cell r="AP2126" t="str">
            <v>SECOP II</v>
          </cell>
          <cell r="AS2126" t="str">
            <v>Falso</v>
          </cell>
          <cell r="AU2126" t="str">
            <v>SI</v>
          </cell>
          <cell r="AV2126" t="str">
            <v>Mayo</v>
          </cell>
          <cell r="AW2126" t="e">
            <v>#N/A</v>
          </cell>
          <cell r="AX2126">
            <v>45657</v>
          </cell>
          <cell r="AY2126" t="str">
            <v>#REF!</v>
          </cell>
          <cell r="AZ2126" t="str">
            <v>CO1.PCCNTR.6349936</v>
          </cell>
        </row>
        <row r="2127">
          <cell r="D2127" t="str">
            <v>2024-2024</v>
          </cell>
          <cell r="E2127" t="str">
            <v>LINA MARIA GAVIRIA HURTADO</v>
          </cell>
          <cell r="F2127" t="str">
            <v>Subdirección de las Artes</v>
          </cell>
          <cell r="H2127" t="str">
            <v>Dirección General</v>
          </cell>
          <cell r="I2127" t="str">
            <v>Contratación Directa</v>
          </cell>
          <cell r="J2127" t="str">
            <v>Contratación directa.</v>
          </cell>
          <cell r="K2127" t="str">
            <v>Prestación de servicios</v>
          </cell>
          <cell r="N2127" t="str">
            <v>Si</v>
          </cell>
          <cell r="O2127" t="str">
            <v>Contrato Prestación de Servicios Apoyo a la Gestión</v>
          </cell>
          <cell r="P2127">
            <v>45433</v>
          </cell>
          <cell r="Q2127">
            <v>45433</v>
          </cell>
          <cell r="R2127">
            <v>45494</v>
          </cell>
          <cell r="S2127">
            <v>61</v>
          </cell>
          <cell r="T2127" t="str">
            <v>En Ejecución</v>
          </cell>
          <cell r="U2127" t="str">
            <v>LINA MARIA GAVIRIA HURTADO</v>
          </cell>
          <cell r="X2127" t="str">
            <v>MARIA CATALINA RODRIGUEZ ARIZA</v>
          </cell>
          <cell r="Z2127" t="str">
            <v>Inversión</v>
          </cell>
          <cell r="AA2127">
            <v>2020110010063</v>
          </cell>
          <cell r="AC2127" t="str">
            <v>O23011601210000007585</v>
          </cell>
          <cell r="AF2127">
            <v>11000000</v>
          </cell>
          <cell r="AJ2127" t="str">
            <v>Prestar servicios de apoyo a la gestión a Idartes - Subdirección de las Artes - Gerencia de Artes Plásticas y Visuales - Dirección General- Comunicaciones para el desarrollo de actividades relacionadas con la elaboración, divulgación y ejecución de las estrategias de comunicación de los programas institucionales, de conformidad con los lineamientos de la entidad.</v>
          </cell>
          <cell r="AK2127" t="str">
            <v>Sara Catalina Lozano Urrego</v>
          </cell>
          <cell r="AL2127">
            <v>1015413582</v>
          </cell>
          <cell r="AM2127" t="str">
            <v>2024-2024</v>
          </cell>
          <cell r="AP2127" t="str">
            <v>SECOP II</v>
          </cell>
          <cell r="AS2127" t="str">
            <v>Falso</v>
          </cell>
          <cell r="AU2127" t="str">
            <v>SI</v>
          </cell>
          <cell r="AV2127" t="str">
            <v>Mayo</v>
          </cell>
          <cell r="AW2127" t="e">
            <v>#N/A</v>
          </cell>
          <cell r="AX2127">
            <v>45494</v>
          </cell>
          <cell r="AY2127" t="str">
            <v>#REF!</v>
          </cell>
          <cell r="AZ2127" t="str">
            <v>CO1.PCCNTR.6331911</v>
          </cell>
        </row>
        <row r="2128">
          <cell r="D2128" t="str">
            <v>2028-2024</v>
          </cell>
          <cell r="E2128" t="str">
            <v>LINA MARIA GAVIRIA HURTADO</v>
          </cell>
          <cell r="F2128" t="str">
            <v>Subdirección de las Artes</v>
          </cell>
          <cell r="I2128" t="str">
            <v>Contratación Directa</v>
          </cell>
          <cell r="J2128" t="str">
            <v>Contratación directa.</v>
          </cell>
          <cell r="K2128" t="str">
            <v>Prestación de servicios</v>
          </cell>
          <cell r="N2128" t="str">
            <v>Si</v>
          </cell>
          <cell r="O2128" t="str">
            <v>Contrato Prestación de Servicios Profesionales</v>
          </cell>
          <cell r="P2128">
            <v>45433</v>
          </cell>
          <cell r="Q2128">
            <v>45448</v>
          </cell>
          <cell r="R2128">
            <v>45695</v>
          </cell>
          <cell r="S2128">
            <v>243</v>
          </cell>
          <cell r="T2128" t="str">
            <v>En Ejecución</v>
          </cell>
          <cell r="U2128" t="str">
            <v>LINA MARIA GAVIRIA HURTADO</v>
          </cell>
          <cell r="X2128" t="str">
            <v>RICARDO ALFONSO CANTOR BOSSA</v>
          </cell>
          <cell r="Z2128" t="str">
            <v>Inversión</v>
          </cell>
          <cell r="AA2128">
            <v>2020110010063</v>
          </cell>
          <cell r="AC2128" t="str">
            <v>O23011601210000007585</v>
          </cell>
          <cell r="AF2128">
            <v>51160134</v>
          </cell>
          <cell r="AI2128" t="str">
            <v>$ 5.972.000,00</v>
          </cell>
          <cell r="AJ2128" t="str">
            <v>Prestar servicios profesionales al Idartes - Subdirección de las Artes - Gerencia de Artes Audiovisuales, en el desarrollo y creación de actividades de apropiación y formación a la ciudadanía, conforme a lo indicado por la dependencia.</v>
          </cell>
          <cell r="AK2128" t="str">
            <v>Alejandra Meneses Reyes</v>
          </cell>
          <cell r="AL2128">
            <v>53139006</v>
          </cell>
          <cell r="AM2128" t="str">
            <v>2028-2024</v>
          </cell>
          <cell r="AP2128" t="str">
            <v>SECOP II</v>
          </cell>
          <cell r="AS2128" t="str">
            <v>Falso</v>
          </cell>
          <cell r="AU2128" t="str">
            <v>SI</v>
          </cell>
          <cell r="AV2128" t="str">
            <v>Junio</v>
          </cell>
          <cell r="AW2128" t="e">
            <v>#N/A</v>
          </cell>
          <cell r="AX2128">
            <v>45695</v>
          </cell>
          <cell r="AY2128" t="str">
            <v>#REF!</v>
          </cell>
          <cell r="AZ2128" t="str">
            <v>CO1.PCCNTR.6338401</v>
          </cell>
        </row>
        <row r="2129">
          <cell r="D2129" t="str">
            <v>2033-2024</v>
          </cell>
          <cell r="E2129" t="str">
            <v>LINA MARIA GAVIRIA HURTADO</v>
          </cell>
          <cell r="F2129" t="str">
            <v>Subdirección de las Artes</v>
          </cell>
          <cell r="I2129" t="str">
            <v>Contratación Directa</v>
          </cell>
          <cell r="J2129" t="str">
            <v>Contratación directa.</v>
          </cell>
          <cell r="K2129" t="str">
            <v>Prestación de servicios</v>
          </cell>
          <cell r="N2129" t="str">
            <v>No</v>
          </cell>
          <cell r="O2129" t="str">
            <v>N/A</v>
          </cell>
          <cell r="P2129">
            <v>45433</v>
          </cell>
          <cell r="Q2129">
            <v>45434</v>
          </cell>
          <cell r="R2129">
            <v>45626</v>
          </cell>
          <cell r="S2129">
            <v>189</v>
          </cell>
          <cell r="T2129" t="str">
            <v>En Ejecución</v>
          </cell>
          <cell r="U2129" t="str">
            <v>LINA MARIA GAVIRIA HURTADO</v>
          </cell>
          <cell r="Z2129" t="str">
            <v>Inversión</v>
          </cell>
          <cell r="AA2129">
            <v>2020110010063</v>
          </cell>
          <cell r="AC2129" t="str">
            <v>O23011601210000007585</v>
          </cell>
          <cell r="AF2129">
            <v>154000000</v>
          </cell>
          <cell r="AJ2129" t="str">
            <v>Prestar servicios de apoyo a la gestión al IDARTES- Subdirección de las Artes- Gerencia de Arte Dramático, en las actividades asociadas a la formación, creación, circulación y apropiación de las prácticas artísticas del sector de circo de la ciudad, que incentiven y promuevan el desarrollo de espacios de estudio, análisis, creación e investigación de las artes circenses en el marco del Plan Bogotá Teatral y Circense.</v>
          </cell>
          <cell r="AK2129" t="str">
            <v>CORPORACION PRODUCCIONES LA VENTANA</v>
          </cell>
          <cell r="AL2129">
            <v>900295625</v>
          </cell>
          <cell r="AM2129" t="str">
            <v>2033-2024</v>
          </cell>
          <cell r="AP2129" t="str">
            <v>SECOP II</v>
          </cell>
          <cell r="AS2129" t="str">
            <v>Falso</v>
          </cell>
          <cell r="AU2129" t="str">
            <v>SI</v>
          </cell>
          <cell r="AV2129" t="str">
            <v>Mayo</v>
          </cell>
          <cell r="AW2129" t="e">
            <v>#N/A</v>
          </cell>
          <cell r="AX2129">
            <v>45626</v>
          </cell>
          <cell r="AY2129" t="str">
            <v>#REF!</v>
          </cell>
          <cell r="AZ2129" t="str">
            <v>CO1.PCCNTR.6350832</v>
          </cell>
        </row>
        <row r="2130">
          <cell r="D2130" t="str">
            <v>2045-2024</v>
          </cell>
          <cell r="E2130" t="str">
            <v>SILVIA OSPINA HENAO</v>
          </cell>
          <cell r="F2130" t="str">
            <v>Subdirección de Equipamientos Culturales</v>
          </cell>
          <cell r="I2130" t="str">
            <v>Contratación Directa</v>
          </cell>
          <cell r="J2130" t="str">
            <v>Contratación directa.</v>
          </cell>
          <cell r="K2130" t="str">
            <v>Prestación de servicios</v>
          </cell>
          <cell r="N2130" t="str">
            <v>Si</v>
          </cell>
          <cell r="O2130" t="str">
            <v>Contrato Prestación de Servicios Apoyo a la Gestión</v>
          </cell>
          <cell r="P2130">
            <v>45433</v>
          </cell>
          <cell r="Q2130">
            <v>45436</v>
          </cell>
          <cell r="R2130">
            <v>45680</v>
          </cell>
          <cell r="S2130">
            <v>240</v>
          </cell>
          <cell r="T2130" t="str">
            <v>En Ejecución</v>
          </cell>
          <cell r="U2130" t="str">
            <v>SILVIA OSPINA HENAO</v>
          </cell>
          <cell r="X2130" t="str">
            <v>SILVIA OSPINA HENAO</v>
          </cell>
          <cell r="Z2130" t="str">
            <v>Inversión</v>
          </cell>
          <cell r="AA2130">
            <v>2020110010158</v>
          </cell>
          <cell r="AC2130" t="str">
            <v>O23011601210000007614</v>
          </cell>
          <cell r="AF2130">
            <v>18720000</v>
          </cell>
          <cell r="AI2130" t="str">
            <v>$ 2.340.000,00</v>
          </cell>
          <cell r="AJ2130"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2130" t="str">
            <v>ZUSSANNY NAZARET JAIMES REBOLLEDO</v>
          </cell>
          <cell r="AL2130">
            <v>1127396031</v>
          </cell>
          <cell r="AM2130" t="str">
            <v>2045-2024</v>
          </cell>
          <cell r="AP2130" t="str">
            <v>SECOP II</v>
          </cell>
          <cell r="AS2130" t="str">
            <v>Falso</v>
          </cell>
          <cell r="AU2130" t="str">
            <v>SI</v>
          </cell>
          <cell r="AV2130" t="str">
            <v>Mayo</v>
          </cell>
          <cell r="AW2130" t="e">
            <v>#N/A</v>
          </cell>
          <cell r="AX2130">
            <v>45680</v>
          </cell>
          <cell r="AY2130" t="str">
            <v>#REF!</v>
          </cell>
          <cell r="AZ2130" t="str">
            <v>CO1.PCCNTR.6348016</v>
          </cell>
        </row>
        <row r="2131">
          <cell r="D2131" t="str">
            <v>2050-2024</v>
          </cell>
          <cell r="E2131" t="str">
            <v>SILVIA OSPINA HENAO</v>
          </cell>
          <cell r="F2131" t="str">
            <v>Subdirección de Equipamientos Culturales</v>
          </cell>
          <cell r="I2131" t="str">
            <v>Contratación Directa</v>
          </cell>
          <cell r="J2131" t="str">
            <v>Contratación directa.</v>
          </cell>
          <cell r="K2131" t="str">
            <v>Prestación de servicios</v>
          </cell>
          <cell r="N2131" t="str">
            <v>Si</v>
          </cell>
          <cell r="O2131" t="str">
            <v>Contrato Prestación de Servicios Apoyo a la Gestión</v>
          </cell>
          <cell r="P2131">
            <v>45433</v>
          </cell>
          <cell r="Q2131">
            <v>45447</v>
          </cell>
          <cell r="R2131">
            <v>45657</v>
          </cell>
          <cell r="S2131">
            <v>208</v>
          </cell>
          <cell r="T2131" t="str">
            <v>En Ejecución</v>
          </cell>
          <cell r="U2131" t="str">
            <v>SILVIA OSPINA HENAO</v>
          </cell>
          <cell r="X2131" t="str">
            <v>PAULA MARIA SILVA DIAZ</v>
          </cell>
          <cell r="Z2131" t="str">
            <v>Inversión</v>
          </cell>
          <cell r="AA2131">
            <v>2020110010158</v>
          </cell>
          <cell r="AC2131" t="str">
            <v>O23011601210000007614</v>
          </cell>
          <cell r="AF2131">
            <v>30000000</v>
          </cell>
          <cell r="AI2131" t="str">
            <v>$ 4.000.000,00</v>
          </cell>
          <cell r="AJ2131" t="str">
            <v>Prestar servicios de apoyo técnico del Idartes- Subdirección de Equipamientos Culturales, desde el soporte técnico y logístico para la operación de los sistemas de tramoya de la programación artística en todos los equipamientos administrados por la dependencia.</v>
          </cell>
          <cell r="AK2131" t="str">
            <v>JHON JARVI CHARA</v>
          </cell>
          <cell r="AL2131">
            <v>80813093</v>
          </cell>
          <cell r="AM2131" t="str">
            <v>2050-2024</v>
          </cell>
          <cell r="AP2131" t="str">
            <v>SECOP II</v>
          </cell>
          <cell r="AS2131" t="str">
            <v>Falso</v>
          </cell>
          <cell r="AU2131" t="str">
            <v>SI</v>
          </cell>
          <cell r="AV2131" t="str">
            <v>Junio</v>
          </cell>
          <cell r="AW2131" t="e">
            <v>#N/A</v>
          </cell>
          <cell r="AX2131">
            <v>45657</v>
          </cell>
          <cell r="AY2131" t="str">
            <v>#REF!</v>
          </cell>
          <cell r="AZ2131" t="str">
            <v>CO1.PCCNTR.6348701</v>
          </cell>
        </row>
        <row r="2132">
          <cell r="D2132" t="str">
            <v>2052-2024</v>
          </cell>
          <cell r="E2132" t="str">
            <v>ANDRES FELIPE ALBARRACIN RODRIGUEZ</v>
          </cell>
          <cell r="F2132" t="str">
            <v>Subdirección Administrativa y Financiera</v>
          </cell>
          <cell r="I2132" t="str">
            <v>Contratación Directa</v>
          </cell>
          <cell r="J2132" t="str">
            <v>Contratación directa.</v>
          </cell>
          <cell r="K2132" t="str">
            <v>Prestación de servicios</v>
          </cell>
          <cell r="N2132" t="str">
            <v>Si</v>
          </cell>
          <cell r="O2132" t="str">
            <v>Contrato Prestación de Servicios Profesionales</v>
          </cell>
          <cell r="P2132">
            <v>45433</v>
          </cell>
          <cell r="Q2132">
            <v>45437</v>
          </cell>
          <cell r="R2132">
            <v>45688</v>
          </cell>
          <cell r="S2132">
            <v>247</v>
          </cell>
          <cell r="T2132" t="str">
            <v>En Ejecución</v>
          </cell>
          <cell r="U2132" t="str">
            <v>ANDRES FELIPE ALBARRACIN RODRIGUEZ</v>
          </cell>
          <cell r="X2132" t="str">
            <v>ALEXANDER LONDONO ESCOBAR</v>
          </cell>
          <cell r="Z2132" t="str">
            <v>Inversión</v>
          </cell>
          <cell r="AA2132">
            <v>2020110010142</v>
          </cell>
          <cell r="AC2132" t="str">
            <v>O23011601210000007607</v>
          </cell>
          <cell r="AF2132">
            <v>29689400</v>
          </cell>
          <cell r="AI2132" t="str">
            <v>$ 3.606.000,00</v>
          </cell>
          <cell r="AJ2132" t="str">
            <v>Prestar servicios profesionales al Instituto Distrital de las Artes - IDARTES, como Arquitecto/a para realizar el seguimiento y ejecución de las actividades de los proyectos de infraestructura y mantenimiento que adelante el instituto, en las sedes, centros de formación artística del programa CREA, escenarios y equipamientos culturales de la ciudad a cargo de la Entidad.</v>
          </cell>
          <cell r="AK2132" t="str">
            <v>Diego Felipe Cerquera Pinzón</v>
          </cell>
          <cell r="AL2132">
            <v>1075681696</v>
          </cell>
          <cell r="AM2132" t="str">
            <v>2052-2024</v>
          </cell>
          <cell r="AP2132" t="str">
            <v>SECOP II</v>
          </cell>
          <cell r="AS2132" t="str">
            <v>Falso</v>
          </cell>
          <cell r="AU2132" t="str">
            <v>SI</v>
          </cell>
          <cell r="AV2132" t="str">
            <v>Mayo</v>
          </cell>
          <cell r="AW2132" t="e">
            <v>#N/A</v>
          </cell>
          <cell r="AX2132">
            <v>45688</v>
          </cell>
          <cell r="AY2132" t="str">
            <v>#REF!</v>
          </cell>
          <cell r="AZ2132" t="str">
            <v>CO1.PCCNTR.6350069</v>
          </cell>
        </row>
        <row r="2133">
          <cell r="D2133" t="str">
            <v>2054-2024</v>
          </cell>
          <cell r="E2133" t="str">
            <v>LINA MARIA GAVIRIA HURTADO</v>
          </cell>
          <cell r="F2133" t="str">
            <v>Subdirección de las Artes</v>
          </cell>
          <cell r="I2133" t="str">
            <v>Contratación Directa</v>
          </cell>
          <cell r="J2133" t="str">
            <v>Contratación directa.</v>
          </cell>
          <cell r="K2133" t="str">
            <v>Prestación de servicios</v>
          </cell>
          <cell r="N2133" t="str">
            <v>No</v>
          </cell>
          <cell r="O2133" t="str">
            <v>N/A</v>
          </cell>
          <cell r="P2133">
            <v>45433</v>
          </cell>
          <cell r="Q2133">
            <v>45435</v>
          </cell>
          <cell r="R2133">
            <v>45469</v>
          </cell>
          <cell r="S2133">
            <v>34</v>
          </cell>
          <cell r="T2133" t="str">
            <v>Terminado</v>
          </cell>
          <cell r="U2133" t="str">
            <v>LINA MARIA GAVIRIA HURTADO</v>
          </cell>
          <cell r="Z2133" t="str">
            <v>N/A</v>
          </cell>
          <cell r="AC2133" t="str">
            <v>N/A - Valor Cero / Coproducción</v>
          </cell>
          <cell r="AF2133">
            <v>16307232</v>
          </cell>
          <cell r="AJ2133" t="str">
            <v>REALIZAR LA COPRODUCCIÓN PARA DESARROLLAR LA "1ª MUESTRA FANTASMAGORÍA" QUE SE LLEVARÁ A CABO EN LA CINEMATECA DE BOGOTÁ.</v>
          </cell>
          <cell r="AK2133" t="str">
            <v>Corporación Sociedad Fantasmagoría</v>
          </cell>
          <cell r="AL2133">
            <v>901451567</v>
          </cell>
          <cell r="AM2133" t="str">
            <v>2054-2024</v>
          </cell>
          <cell r="AP2133" t="str">
            <v>SECOP II</v>
          </cell>
          <cell r="AS2133" t="str">
            <v>Falso</v>
          </cell>
          <cell r="AU2133" t="str">
            <v>SI</v>
          </cell>
          <cell r="AV2133" t="str">
            <v>Junio</v>
          </cell>
          <cell r="AW2133">
            <v>45469</v>
          </cell>
          <cell r="AX2133">
            <v>45469</v>
          </cell>
          <cell r="AY2133" t="str">
            <v>#REF!</v>
          </cell>
          <cell r="AZ2133" t="str">
            <v>CO1.PCCNTR.6350844</v>
          </cell>
        </row>
        <row r="2134">
          <cell r="D2134" t="str">
            <v>2061-2024</v>
          </cell>
          <cell r="E2134" t="str">
            <v>LINA MARIA GAVIRIA HURTADO</v>
          </cell>
          <cell r="F2134" t="str">
            <v>Subdirección de las Artes</v>
          </cell>
          <cell r="I2134" t="str">
            <v>Contratación Directa</v>
          </cell>
          <cell r="J2134" t="str">
            <v>Contratación directa.</v>
          </cell>
          <cell r="K2134" t="str">
            <v>Prestación de servicios</v>
          </cell>
          <cell r="N2134" t="str">
            <v>Si</v>
          </cell>
          <cell r="O2134" t="str">
            <v>Contrato Prestación de Servicios Profesionales</v>
          </cell>
          <cell r="P2134">
            <v>45433</v>
          </cell>
          <cell r="Q2134">
            <v>45441</v>
          </cell>
          <cell r="R2134">
            <v>45604</v>
          </cell>
          <cell r="S2134">
            <v>160</v>
          </cell>
          <cell r="T2134" t="str">
            <v>En Ejecución</v>
          </cell>
          <cell r="U2134" t="str">
            <v>LINA MARIA GAVIRIA HURTADO</v>
          </cell>
          <cell r="X2134" t="str">
            <v>EDISON RICARDO MORENO QUIROGA</v>
          </cell>
          <cell r="Z2134" t="str">
            <v>Inversión</v>
          </cell>
          <cell r="AA2134">
            <v>2020110010063</v>
          </cell>
          <cell r="AC2134" t="str">
            <v>O23011601210000007585</v>
          </cell>
          <cell r="AF2134">
            <v>31350000</v>
          </cell>
          <cell r="AI2134" t="str">
            <v>$ 5.700.000,00</v>
          </cell>
          <cell r="AJ2134" t="str">
            <v>PRESTAR SERVICIOS PROFESIONALES AL IDARTES - SUBDIRECCIÓN DE LAS ARTES - GERENCIA DE MÚSICA, PARA ELABORAR LOS 
 LINEAMIENTOS Y PROGRAMACIÓN DE LAS ACTIVIDADES DE LOS DIFERENTES COMPONENTES DEL FESTIVAL SALSA AL PARQUE 2024</v>
          </cell>
          <cell r="AK2134" t="str">
            <v>Paola valdivieso</v>
          </cell>
          <cell r="AL2134">
            <v>52968212</v>
          </cell>
          <cell r="AM2134" t="str">
            <v>2061-2024</v>
          </cell>
          <cell r="AP2134" t="str">
            <v>SECOP II</v>
          </cell>
          <cell r="AS2134" t="str">
            <v>Falso</v>
          </cell>
          <cell r="AU2134" t="str">
            <v>SI</v>
          </cell>
          <cell r="AV2134" t="str">
            <v>Mayo</v>
          </cell>
          <cell r="AW2134" t="e">
            <v>#N/A</v>
          </cell>
          <cell r="AX2134">
            <v>45604</v>
          </cell>
          <cell r="AY2134" t="str">
            <v>#REF!</v>
          </cell>
          <cell r="AZ2134" t="str">
            <v>CO1.PCCNTR.6350635</v>
          </cell>
        </row>
        <row r="2135">
          <cell r="D2135" t="str">
            <v>2064-2024</v>
          </cell>
          <cell r="E2135" t="str">
            <v>ALBA YANETH REYES SUÁREZ</v>
          </cell>
          <cell r="F2135" t="str">
            <v>Subdirección de Formación Artistica</v>
          </cell>
          <cell r="G2135" t="str">
            <v>Subdirección de Formación Artística</v>
          </cell>
          <cell r="H2135" t="str">
            <v>Oficina Asesora Jurídica</v>
          </cell>
          <cell r="I2135" t="str">
            <v>Contratación Directa</v>
          </cell>
          <cell r="J2135" t="str">
            <v>Contratación directa.</v>
          </cell>
          <cell r="K2135" t="str">
            <v>Prestación de servicios</v>
          </cell>
          <cell r="N2135" t="str">
            <v>Si</v>
          </cell>
          <cell r="O2135" t="str">
            <v>Contrato Prestación de Servicios Profesionales</v>
          </cell>
          <cell r="P2135">
            <v>45433</v>
          </cell>
          <cell r="Q2135">
            <v>45434</v>
          </cell>
          <cell r="R2135">
            <v>45672</v>
          </cell>
          <cell r="S2135">
            <v>234</v>
          </cell>
          <cell r="T2135" t="str">
            <v>Cedido</v>
          </cell>
          <cell r="U2135" t="str">
            <v>ALBA YANETH REYES SUÁREZ</v>
          </cell>
          <cell r="X2135" t="str">
            <v>HEIDY YOBANNA MORENO MORENO</v>
          </cell>
          <cell r="Z2135" t="str">
            <v>Inversión</v>
          </cell>
          <cell r="AA2135">
            <v>2020110010061</v>
          </cell>
          <cell r="AC2135" t="str">
            <v>O23011601140000007619</v>
          </cell>
          <cell r="AF2135">
            <v>41000000</v>
          </cell>
          <cell r="AI2135" t="str">
            <v>$ 5.000.000,00</v>
          </cell>
          <cell r="AJ2135" t="str">
            <v>Prestar Servicios Profesionales al Idartes - Oficina Asesora Jurídica o dependencia que haga sus veces, en la ejecución de trámites y asuntos relacionados con los procesos y procedimientos de gestión jurídica definidos en la entidad, en materia de trámites contractuales en todas las modalidades y etapas.</v>
          </cell>
          <cell r="AK2135" t="str">
            <v>WILLIAM ANDRES CASTAÑO ESPAÑA</v>
          </cell>
          <cell r="AL2135">
            <v>1117529676</v>
          </cell>
          <cell r="AM2135" t="str">
            <v>2064-2024</v>
          </cell>
          <cell r="AP2135" t="str">
            <v>SECOP II</v>
          </cell>
          <cell r="AS2135" t="str">
            <v>Falso</v>
          </cell>
          <cell r="AU2135" t="str">
            <v>SI</v>
          </cell>
          <cell r="AV2135" t="str">
            <v>Mayo</v>
          </cell>
          <cell r="AW2135" t="e">
            <v>#N/A</v>
          </cell>
          <cell r="AX2135">
            <v>45672</v>
          </cell>
          <cell r="AY2135" t="str">
            <v>#REF!</v>
          </cell>
          <cell r="AZ2135" t="str">
            <v>CO1.PCCNTR.6352773</v>
          </cell>
        </row>
        <row r="2136">
          <cell r="D2136" t="str">
            <v>PUFA-143-2024</v>
          </cell>
          <cell r="E2136" t="str">
            <v>LINA MARIA GAVIRIA HURTADO</v>
          </cell>
          <cell r="F2136" t="str">
            <v>Subdirección de las Artes</v>
          </cell>
          <cell r="G2136" t="str">
            <v>Gerencia de Artes Audiovisuales</v>
          </cell>
          <cell r="H2136" t="str">
            <v>GERENTE DE ARTES AUDIOVISUALES</v>
          </cell>
          <cell r="I2136" t="str">
            <v>Contratación Directa</v>
          </cell>
          <cell r="J2136" t="str">
            <v>Contratación directa.</v>
          </cell>
          <cell r="K2136" t="str">
            <v>Prestación de servicios</v>
          </cell>
          <cell r="L2136" t="str">
            <v>17 17. Contrato de Prestación de Servicios</v>
          </cell>
          <cell r="M2136" t="str">
            <v xml:space="preserve">49 49-Otros Servicios </v>
          </cell>
          <cell r="N2136" t="str">
            <v>No</v>
          </cell>
          <cell r="O2136" t="str">
            <v>N/A</v>
          </cell>
          <cell r="P2136">
            <v>45433</v>
          </cell>
          <cell r="Q2136">
            <v>45442</v>
          </cell>
          <cell r="R2136">
            <v>45442</v>
          </cell>
          <cell r="S2136">
            <v>1</v>
          </cell>
          <cell r="T2136" t="str">
            <v>En Ejecución</v>
          </cell>
          <cell r="U2136" t="str">
            <v>LINA MARIA GAVIRIA HURTADO</v>
          </cell>
          <cell r="V2136">
            <v>52247497</v>
          </cell>
          <cell r="X2136" t="str">
            <v>Ricardo Alfonso Cantor Bossa</v>
          </cell>
          <cell r="Y2136">
            <v>80797050</v>
          </cell>
          <cell r="Z2136" t="str">
            <v>N/A</v>
          </cell>
          <cell r="AC2136" t="str">
            <v>N/A - Valor Cero / Coproducción</v>
          </cell>
          <cell r="AE2136">
            <v>0</v>
          </cell>
          <cell r="AF2136">
            <v>0</v>
          </cell>
          <cell r="AI2136" t="str">
            <v>N/A</v>
          </cell>
          <cell r="AJ2136" t="str">
            <v>El IDARTES se compromete a gestionar las solicitudes de Permiso Unificado de Filmaciones Audiovisuales - PUFA y conceder a CUMBIA FILMS SAS el uso y aprovechamiento económico de los espacios públicos para filmaciones audiovisuales registrados y aprobados a través de la Comisión Fílmica de Bogotá - CFB y CUMBIA FILMS SAS acepta pagar la respectiva retribución económica y cumplir con las condiciones establecidas por el IDARTES y la normatividad vigente para el uso del espacio público para (...)</v>
          </cell>
          <cell r="AK2136" t="str">
            <v>CUMBIA FILMS S.A.S.</v>
          </cell>
          <cell r="AL2136">
            <v>900450120</v>
          </cell>
          <cell r="AM2136" t="str">
            <v>PUFA-143-2024</v>
          </cell>
          <cell r="AP2136" t="str">
            <v>SECOP II</v>
          </cell>
          <cell r="AS2136" t="str">
            <v>Falso</v>
          </cell>
          <cell r="AU2136" t="str">
            <v>SI</v>
          </cell>
          <cell r="AV2136" t="str">
            <v>Septiembre</v>
          </cell>
          <cell r="AW2136" t="e">
            <v>#N/A</v>
          </cell>
          <cell r="AX2136">
            <v>45442</v>
          </cell>
          <cell r="AY2136" t="str">
            <v>#REF!</v>
          </cell>
          <cell r="AZ2136" t="str">
            <v>CO1.PCCNTR.6349908</v>
          </cell>
        </row>
        <row r="2137">
          <cell r="D2137" t="str">
            <v>PUFA-144-2024</v>
          </cell>
          <cell r="E2137" t="str">
            <v>LINA MARIA GAVIRIA HURTADO</v>
          </cell>
          <cell r="F2137" t="str">
            <v>Subdirección de las Artes</v>
          </cell>
          <cell r="G2137" t="str">
            <v>Gerencia de Artes Audiovisuales</v>
          </cell>
          <cell r="H2137" t="str">
            <v>GERENTE DE ARTES AUDIOVISUALES</v>
          </cell>
          <cell r="I2137" t="str">
            <v>Contratación Directa</v>
          </cell>
          <cell r="J2137" t="str">
            <v>Contratación directa.</v>
          </cell>
          <cell r="K2137" t="str">
            <v>Prestación de servicios</v>
          </cell>
          <cell r="L2137" t="str">
            <v>17 17. Contrato de Prestación de Servicios</v>
          </cell>
          <cell r="M2137" t="str">
            <v xml:space="preserve">49 49-Otros Servicios </v>
          </cell>
          <cell r="N2137" t="str">
            <v>No</v>
          </cell>
          <cell r="O2137" t="str">
            <v>N/A</v>
          </cell>
          <cell r="P2137">
            <v>45433</v>
          </cell>
          <cell r="Q2137">
            <v>45454</v>
          </cell>
          <cell r="R2137">
            <v>45636</v>
          </cell>
          <cell r="S2137">
            <v>180</v>
          </cell>
          <cell r="T2137" t="str">
            <v>En Ejecución</v>
          </cell>
          <cell r="U2137" t="str">
            <v>LINA MARIA GAVIRIA HURTADO</v>
          </cell>
          <cell r="V2137">
            <v>52247497</v>
          </cell>
          <cell r="X2137" t="str">
            <v>Ricardo Alfonso Cantor Bossa</v>
          </cell>
          <cell r="Y2137">
            <v>80797050</v>
          </cell>
          <cell r="Z2137" t="str">
            <v>N/A</v>
          </cell>
          <cell r="AC2137" t="str">
            <v>N/A - Valor Cero / Coproducción</v>
          </cell>
          <cell r="AE2137">
            <v>0</v>
          </cell>
          <cell r="AF2137">
            <v>0</v>
          </cell>
          <cell r="AI2137" t="str">
            <v>N/A</v>
          </cell>
          <cell r="AJ2137" t="str">
            <v>El IDARTES se compromete a gestionar las solicitudes de Permiso Unificado de Filmaciones Audiovisuales - PUFA y conceder a CARACOL TELEVISION S.A. el uso y aprovechamiento económico de los espacios públicos para filmaciones audiovisuales registrados y aprobados a través de la Comisión Fílmica de Bogotá - CFB, y CARACOL TELEVISION S.A. acepta pagar la respectiva retribución económica y cumplir con las condiciones establecidas por EL IDARTES y normatividad vigente para el uso del espacio (...)</v>
          </cell>
          <cell r="AK2137" t="str">
            <v>CARACOL TELEVISION S.A.</v>
          </cell>
          <cell r="AL2137">
            <v>860025674</v>
          </cell>
          <cell r="AM2137" t="str">
            <v>PUFA-144-2024</v>
          </cell>
          <cell r="AP2137" t="str">
            <v>SECOP II</v>
          </cell>
          <cell r="AS2137" t="str">
            <v>Falso</v>
          </cell>
          <cell r="AU2137" t="str">
            <v>SI</v>
          </cell>
          <cell r="AV2137" t="str">
            <v>Septiembre</v>
          </cell>
          <cell r="AW2137" t="e">
            <v>#N/A</v>
          </cell>
          <cell r="AX2137">
            <v>45636</v>
          </cell>
          <cell r="AY2137" t="str">
            <v>#REF!</v>
          </cell>
          <cell r="AZ2137" t="str">
            <v>CO1.PCCNTR.6350243</v>
          </cell>
        </row>
        <row r="2138">
          <cell r="D2138" t="str">
            <v>1988-2024</v>
          </cell>
          <cell r="E2138" t="str">
            <v>ALBA YANETH REYES SUÁREZ</v>
          </cell>
          <cell r="F2138" t="str">
            <v>Subdirección de Formación Artistica</v>
          </cell>
          <cell r="G2138" t="str">
            <v>Subdirección de Formación Artística</v>
          </cell>
          <cell r="H2138" t="str">
            <v>Programa Crea</v>
          </cell>
          <cell r="I2138" t="str">
            <v>Contratación Directa</v>
          </cell>
          <cell r="J2138" t="str">
            <v>Contratación directa.</v>
          </cell>
          <cell r="K2138" t="str">
            <v>Prestación de servicios</v>
          </cell>
          <cell r="N2138" t="str">
            <v>Si</v>
          </cell>
          <cell r="O2138" t="str">
            <v>Contrato Prestación de Servicios Apoyo a la Gestión</v>
          </cell>
          <cell r="P2138">
            <v>45434</v>
          </cell>
          <cell r="Q2138">
            <v>45435</v>
          </cell>
          <cell r="R2138">
            <v>45639</v>
          </cell>
          <cell r="S2138">
            <v>201</v>
          </cell>
          <cell r="T2138" t="str">
            <v>En Ejecución</v>
          </cell>
          <cell r="U2138" t="str">
            <v>ALBA YANETH REYES SUÁREZ</v>
          </cell>
          <cell r="X2138" t="str">
            <v>ALBA YANETH REYES SUAREZ</v>
          </cell>
          <cell r="Z2138" t="str">
            <v>Inversión</v>
          </cell>
          <cell r="AA2138">
            <v>2020110010061</v>
          </cell>
          <cell r="AC2138" t="str">
            <v>O23011601140000007619</v>
          </cell>
          <cell r="AF2138">
            <v>25607833</v>
          </cell>
          <cell r="AI2138" t="str">
            <v>$ 3.445.000,00</v>
          </cell>
          <cell r="AJ2138"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2138" t="str">
            <v>ANDRES FELIPE MALAGON GIL</v>
          </cell>
          <cell r="AL2138">
            <v>80190691</v>
          </cell>
          <cell r="AM2138" t="str">
            <v>1988-2024</v>
          </cell>
          <cell r="AP2138" t="str">
            <v>SECOP II</v>
          </cell>
          <cell r="AS2138" t="str">
            <v>Falso</v>
          </cell>
          <cell r="AU2138" t="str">
            <v>SI</v>
          </cell>
          <cell r="AV2138" t="str">
            <v>Mayo</v>
          </cell>
          <cell r="AW2138" t="e">
            <v>#N/A</v>
          </cell>
          <cell r="AX2138">
            <v>45639</v>
          </cell>
          <cell r="AY2138" t="str">
            <v>#REF!</v>
          </cell>
          <cell r="AZ2138" t="str">
            <v>CO1.PCCNTR.6354810</v>
          </cell>
        </row>
        <row r="2139">
          <cell r="D2139" t="str">
            <v>1989-2024</v>
          </cell>
          <cell r="E2139" t="str">
            <v>ALBA YANETH REYES SUÁREZ</v>
          </cell>
          <cell r="F2139" t="str">
            <v>Subdirección de Formación Artistica</v>
          </cell>
          <cell r="G2139" t="str">
            <v>Subdirección de Formación Artística</v>
          </cell>
          <cell r="H2139" t="str">
            <v>Programa Crea</v>
          </cell>
          <cell r="I2139" t="str">
            <v>Contratación Directa</v>
          </cell>
          <cell r="J2139" t="str">
            <v>Contratación directa.</v>
          </cell>
          <cell r="K2139" t="str">
            <v>Prestación de servicios</v>
          </cell>
          <cell r="N2139" t="str">
            <v>Si</v>
          </cell>
          <cell r="O2139" t="str">
            <v>Contrato Prestación de Servicios Apoyo a la Gestión</v>
          </cell>
          <cell r="P2139">
            <v>45434</v>
          </cell>
          <cell r="Q2139">
            <v>45435</v>
          </cell>
          <cell r="R2139">
            <v>45639</v>
          </cell>
          <cell r="S2139">
            <v>201</v>
          </cell>
          <cell r="T2139" t="str">
            <v>En Ejecución</v>
          </cell>
          <cell r="U2139" t="str">
            <v>ALBA YANETH REYES SUÁREZ</v>
          </cell>
          <cell r="X2139" t="str">
            <v>ALBA YANETH REYES SUAREZ</v>
          </cell>
          <cell r="Z2139" t="str">
            <v>Inversión</v>
          </cell>
          <cell r="AA2139">
            <v>2020110010061</v>
          </cell>
          <cell r="AC2139" t="str">
            <v>O23011601140000007619</v>
          </cell>
          <cell r="AF2139">
            <v>25607833</v>
          </cell>
          <cell r="AI2139" t="str">
            <v>$ 3.445.000,00</v>
          </cell>
          <cell r="AJ2139"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2139" t="str">
            <v>MARY LUZ AMARILES DUQUE</v>
          </cell>
          <cell r="AL2139">
            <v>52756632</v>
          </cell>
          <cell r="AM2139" t="str">
            <v>1989-2024</v>
          </cell>
          <cell r="AP2139" t="str">
            <v>SECOP II</v>
          </cell>
          <cell r="AS2139" t="str">
            <v>Falso</v>
          </cell>
          <cell r="AU2139" t="str">
            <v>SI</v>
          </cell>
          <cell r="AV2139" t="str">
            <v>Junio</v>
          </cell>
          <cell r="AW2139" t="e">
            <v>#N/A</v>
          </cell>
          <cell r="AX2139">
            <v>45639</v>
          </cell>
          <cell r="AY2139" t="str">
            <v>#REF!</v>
          </cell>
          <cell r="AZ2139" t="str">
            <v>CO1.PCCNTR.6354719</v>
          </cell>
        </row>
        <row r="2140">
          <cell r="D2140" t="str">
            <v>1990-2024</v>
          </cell>
          <cell r="E2140" t="str">
            <v>ALBA YANETH REYES SUÁREZ</v>
          </cell>
          <cell r="F2140" t="str">
            <v>Subdirección de Formación Artistica</v>
          </cell>
          <cell r="G2140" t="str">
            <v>Subdirección de Formación Artística</v>
          </cell>
          <cell r="H2140" t="str">
            <v>Programa Crea</v>
          </cell>
          <cell r="I2140" t="str">
            <v>Contratación Directa</v>
          </cell>
          <cell r="J2140" t="str">
            <v>Contratación directa.</v>
          </cell>
          <cell r="K2140" t="str">
            <v>Prestación de servicios</v>
          </cell>
          <cell r="N2140" t="str">
            <v>Si</v>
          </cell>
          <cell r="O2140" t="str">
            <v>Contrato Prestación de Servicios Apoyo a la Gestión</v>
          </cell>
          <cell r="P2140">
            <v>45434</v>
          </cell>
          <cell r="Q2140">
            <v>45435</v>
          </cell>
          <cell r="R2140">
            <v>45639</v>
          </cell>
          <cell r="S2140">
            <v>201</v>
          </cell>
          <cell r="T2140" t="str">
            <v>En Ejecución</v>
          </cell>
          <cell r="U2140" t="str">
            <v>ALBA YANETH REYES SUÁREZ</v>
          </cell>
          <cell r="X2140" t="str">
            <v>ALBA YANETH REYES SUAREZ</v>
          </cell>
          <cell r="Z2140" t="str">
            <v>Inversión</v>
          </cell>
          <cell r="AA2140">
            <v>2020110010061</v>
          </cell>
          <cell r="AC2140" t="str">
            <v>O23011601140000007619</v>
          </cell>
          <cell r="AF2140">
            <v>25607833</v>
          </cell>
          <cell r="AI2140" t="str">
            <v>$ 3.445.000,00</v>
          </cell>
          <cell r="AJ2140"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2140" t="str">
            <v>BRAYAN ENRIQUE COMBITA CALA</v>
          </cell>
          <cell r="AL2140">
            <v>1013656255</v>
          </cell>
          <cell r="AM2140" t="str">
            <v>1990-2024</v>
          </cell>
          <cell r="AP2140" t="str">
            <v>SECOP II</v>
          </cell>
          <cell r="AS2140" t="str">
            <v>Falso</v>
          </cell>
          <cell r="AU2140" t="str">
            <v>SI</v>
          </cell>
          <cell r="AV2140" t="str">
            <v>Mayo</v>
          </cell>
          <cell r="AW2140" t="e">
            <v>#N/A</v>
          </cell>
          <cell r="AX2140">
            <v>45639</v>
          </cell>
          <cell r="AY2140" t="str">
            <v>#REF!</v>
          </cell>
          <cell r="AZ2140" t="str">
            <v>CO1.PCCNTR.6354834</v>
          </cell>
        </row>
        <row r="2141">
          <cell r="D2141" t="str">
            <v>1991-2024</v>
          </cell>
          <cell r="E2141" t="str">
            <v>ALBA YANETH REYES SUÁREZ</v>
          </cell>
          <cell r="F2141" t="str">
            <v>Subdirección de Formación Artistica</v>
          </cell>
          <cell r="G2141" t="str">
            <v>Subdirección de Formación Artística</v>
          </cell>
          <cell r="H2141" t="str">
            <v>Programa Crea</v>
          </cell>
          <cell r="I2141" t="str">
            <v>Contratación Directa</v>
          </cell>
          <cell r="J2141" t="str">
            <v>Contratación directa.</v>
          </cell>
          <cell r="K2141" t="str">
            <v>Prestación de servicios</v>
          </cell>
          <cell r="N2141" t="str">
            <v>Si</v>
          </cell>
          <cell r="O2141" t="str">
            <v>Contrato Prestación de Servicios Apoyo a la Gestión</v>
          </cell>
          <cell r="P2141">
            <v>45434</v>
          </cell>
          <cell r="Q2141">
            <v>45435</v>
          </cell>
          <cell r="R2141">
            <v>45639</v>
          </cell>
          <cell r="S2141">
            <v>201</v>
          </cell>
          <cell r="T2141" t="str">
            <v>En Ejecución</v>
          </cell>
          <cell r="U2141" t="str">
            <v>ALBA YANETH REYES SUÁREZ</v>
          </cell>
          <cell r="X2141" t="str">
            <v>ALBA YANETH REYES SUAREZ</v>
          </cell>
          <cell r="Z2141" t="str">
            <v>Inversión</v>
          </cell>
          <cell r="AA2141">
            <v>2020110010061</v>
          </cell>
          <cell r="AC2141" t="str">
            <v>O23011601140000007619</v>
          </cell>
          <cell r="AF2141">
            <v>25607833</v>
          </cell>
          <cell r="AI2141" t="str">
            <v>$ 3.445.000,00</v>
          </cell>
          <cell r="AJ2141"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2141" t="str">
            <v>LADY JOHANA ROJAS HENAO</v>
          </cell>
          <cell r="AL2141">
            <v>1030546199</v>
          </cell>
          <cell r="AM2141" t="str">
            <v>1991-2024</v>
          </cell>
          <cell r="AP2141" t="str">
            <v>SECOP II</v>
          </cell>
          <cell r="AS2141" t="str">
            <v>Falso</v>
          </cell>
          <cell r="AU2141" t="str">
            <v>SI</v>
          </cell>
          <cell r="AV2141" t="str">
            <v>Mayo</v>
          </cell>
          <cell r="AW2141" t="e">
            <v>#N/A</v>
          </cell>
          <cell r="AX2141">
            <v>45639</v>
          </cell>
          <cell r="AY2141" t="str">
            <v>#REF!</v>
          </cell>
          <cell r="AZ2141" t="str">
            <v>CO1.PCCNTR.6354837</v>
          </cell>
        </row>
        <row r="2142">
          <cell r="D2142" t="str">
            <v>2004-2024</v>
          </cell>
          <cell r="E2142" t="str">
            <v>ALBA YANETH REYES SUÁREZ</v>
          </cell>
          <cell r="F2142" t="str">
            <v>Subdirección de Formación Artistica</v>
          </cell>
          <cell r="G2142" t="str">
            <v>Subdirección de Formación Artística</v>
          </cell>
          <cell r="H2142" t="str">
            <v>Programa Crea</v>
          </cell>
          <cell r="I2142" t="str">
            <v>Contratación Directa</v>
          </cell>
          <cell r="J2142" t="str">
            <v>Contratación directa.</v>
          </cell>
          <cell r="K2142" t="str">
            <v>Prestación de servicios</v>
          </cell>
          <cell r="N2142" t="str">
            <v>Si</v>
          </cell>
          <cell r="O2142" t="str">
            <v>Contrato Prestación de Servicios Profesionales</v>
          </cell>
          <cell r="P2142">
            <v>45434</v>
          </cell>
          <cell r="Q2142">
            <v>45436</v>
          </cell>
          <cell r="R2142">
            <v>45639</v>
          </cell>
          <cell r="S2142">
            <v>200</v>
          </cell>
          <cell r="T2142" t="str">
            <v>En Ejecución</v>
          </cell>
          <cell r="U2142" t="str">
            <v>ALBA YANETH REYES SUÁREZ</v>
          </cell>
          <cell r="X2142" t="str">
            <v>ALBA YANETH REYES SUAREZ</v>
          </cell>
          <cell r="Z2142" t="str">
            <v>Inversión</v>
          </cell>
          <cell r="AA2142">
            <v>2020110010061</v>
          </cell>
          <cell r="AC2142" t="str">
            <v>O23011601140000007619</v>
          </cell>
          <cell r="AF2142">
            <v>25607833</v>
          </cell>
          <cell r="AI2142" t="str">
            <v>$ 3.445.000,00</v>
          </cell>
          <cell r="AJ2142"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142" t="str">
            <v>Krystel Stefania Ramirez Yazo</v>
          </cell>
          <cell r="AL2142">
            <v>1031151176</v>
          </cell>
          <cell r="AM2142" t="str">
            <v>2004-2024</v>
          </cell>
          <cell r="AP2142" t="str">
            <v>SECOP II</v>
          </cell>
          <cell r="AS2142" t="str">
            <v>Falso</v>
          </cell>
          <cell r="AU2142" t="str">
            <v>SI</v>
          </cell>
          <cell r="AV2142" t="str">
            <v>Mayo</v>
          </cell>
          <cell r="AW2142" t="e">
            <v>#N/A</v>
          </cell>
          <cell r="AX2142">
            <v>45639</v>
          </cell>
          <cell r="AY2142" t="str">
            <v>#REF!</v>
          </cell>
          <cell r="AZ2142" t="str">
            <v>CO1.PCCNTR.6354768</v>
          </cell>
        </row>
        <row r="2143">
          <cell r="D2143" t="str">
            <v>2012-2024</v>
          </cell>
          <cell r="E2143" t="str">
            <v>LINA MARIA GAVIRIA HURTADO</v>
          </cell>
          <cell r="F2143" t="str">
            <v>Subdirección de las Artes</v>
          </cell>
          <cell r="I2143" t="str">
            <v>Contratación Directa</v>
          </cell>
          <cell r="J2143" t="str">
            <v>Contratación directa.</v>
          </cell>
          <cell r="K2143" t="str">
            <v>Prestación de servicios</v>
          </cell>
          <cell r="N2143" t="str">
            <v>Si</v>
          </cell>
          <cell r="O2143" t="str">
            <v>Contrato Prestación de Servicios Apoyo a la Gestión</v>
          </cell>
          <cell r="P2143">
            <v>45434</v>
          </cell>
          <cell r="Q2143">
            <v>45436</v>
          </cell>
          <cell r="R2143">
            <v>45656</v>
          </cell>
          <cell r="S2143">
            <v>217</v>
          </cell>
          <cell r="T2143" t="str">
            <v>En Ejecución</v>
          </cell>
          <cell r="U2143" t="str">
            <v>LINA MARIA GAVIRIA HURTADO</v>
          </cell>
          <cell r="X2143" t="str">
            <v>LINA MARIA GAVIRIA HURTADO</v>
          </cell>
          <cell r="Z2143" t="str">
            <v>Inversión</v>
          </cell>
          <cell r="AA2143">
            <v>2020110010063</v>
          </cell>
          <cell r="AC2143" t="str">
            <v>O23011601210000007585</v>
          </cell>
          <cell r="AF2143">
            <v>50380000</v>
          </cell>
          <cell r="AI2143" t="str">
            <v>$ 6.870.000,00</v>
          </cell>
          <cell r="AJ2143" t="str">
            <v>Prestar servicios de apoyo a la gestión a la Subdirección de las Artes - Área de Producción, en la proyección y verificación de condiciones e insumos para el desarrollo de las actividades relacionadas con la producción técnica de eventos, así como realizar las actividades programadas, producidas y/o en los que haga parte el Idartes, de conformidad con los lineamientos, directrices y requerimientos de la entidad.</v>
          </cell>
          <cell r="AK2143" t="str">
            <v>Julio Ernesto Avellaneda Vasquez</v>
          </cell>
          <cell r="AL2143">
            <v>1019023979</v>
          </cell>
          <cell r="AM2143" t="str">
            <v>2012-2024</v>
          </cell>
          <cell r="AP2143" t="str">
            <v>SECOP II</v>
          </cell>
          <cell r="AS2143" t="str">
            <v>Falso</v>
          </cell>
          <cell r="AU2143" t="str">
            <v>SI</v>
          </cell>
          <cell r="AV2143" t="str">
            <v>Mayo</v>
          </cell>
          <cell r="AW2143" t="e">
            <v>#N/A</v>
          </cell>
          <cell r="AX2143">
            <v>45656</v>
          </cell>
          <cell r="AY2143" t="str">
            <v>#REF!</v>
          </cell>
          <cell r="AZ2143" t="str">
            <v>CO1.PCCNTR.6350050</v>
          </cell>
        </row>
        <row r="2144">
          <cell r="D2144" t="str">
            <v>2047-2024</v>
          </cell>
          <cell r="E2144" t="str">
            <v>SILVIA OSPINA HENAO</v>
          </cell>
          <cell r="F2144" t="str">
            <v>Subdirección de Equipamientos Culturales</v>
          </cell>
          <cell r="I2144" t="str">
            <v>Contratación Directa</v>
          </cell>
          <cell r="J2144" t="str">
            <v>Contratación directa.</v>
          </cell>
          <cell r="K2144" t="str">
            <v>Prestación de servicios</v>
          </cell>
          <cell r="N2144" t="str">
            <v>Si</v>
          </cell>
          <cell r="O2144" t="str">
            <v>Contrato Prestación de Servicios Apoyo a la Gestión</v>
          </cell>
          <cell r="P2144">
            <v>45434</v>
          </cell>
          <cell r="Q2144">
            <v>45435</v>
          </cell>
          <cell r="R2144">
            <v>45672</v>
          </cell>
          <cell r="S2144">
            <v>233</v>
          </cell>
          <cell r="T2144" t="str">
            <v>En Ejecución</v>
          </cell>
          <cell r="U2144" t="str">
            <v>SILVIA OSPINA HENAO</v>
          </cell>
          <cell r="X2144" t="str">
            <v>PAULA MARIA SILVA DIAZ</v>
          </cell>
          <cell r="Z2144" t="str">
            <v>Inversión</v>
          </cell>
          <cell r="AA2144">
            <v>2020110010158</v>
          </cell>
          <cell r="AC2144" t="str">
            <v>O23011601210000007614</v>
          </cell>
          <cell r="AF2144">
            <v>18720000</v>
          </cell>
          <cell r="AI2144" t="str">
            <v>$ 2.340.000,00</v>
          </cell>
          <cell r="AJ2144" t="str">
            <v>Prestar servicios de apoyo a la gestión al IDARTES - Subdirección de Equipamientos Culturales, para la atención de públicos implementando el modelo pedagógico del Planetario de Bogotá</v>
          </cell>
          <cell r="AK2144" t="str">
            <v>Maria Juliana Veloza Joya</v>
          </cell>
          <cell r="AL2144">
            <v>1000473266</v>
          </cell>
          <cell r="AM2144" t="str">
            <v>2047-2024</v>
          </cell>
          <cell r="AP2144" t="str">
            <v>SECOP II</v>
          </cell>
          <cell r="AS2144" t="str">
            <v>Falso</v>
          </cell>
          <cell r="AU2144" t="str">
            <v>SI</v>
          </cell>
          <cell r="AV2144" t="str">
            <v>Mayo</v>
          </cell>
          <cell r="AW2144" t="e">
            <v>#N/A</v>
          </cell>
          <cell r="AX2144">
            <v>45672</v>
          </cell>
          <cell r="AY2144" t="str">
            <v>#REF!</v>
          </cell>
          <cell r="AZ2144" t="str">
            <v>CO1.PCCNTR.6352622</v>
          </cell>
        </row>
        <row r="2145">
          <cell r="D2145" t="str">
            <v>2048-2024</v>
          </cell>
          <cell r="E2145" t="str">
            <v>SILVIA OSPINA HENAO</v>
          </cell>
          <cell r="F2145" t="str">
            <v>Subdirección de Equipamientos Culturales</v>
          </cell>
          <cell r="I2145" t="str">
            <v>Contratación Directa</v>
          </cell>
          <cell r="J2145" t="str">
            <v>Contratación directa.</v>
          </cell>
          <cell r="K2145" t="str">
            <v>Prestación de servicios</v>
          </cell>
          <cell r="N2145" t="str">
            <v>Si</v>
          </cell>
          <cell r="O2145" t="str">
            <v>Contrato Prestación de Servicios Profesionales</v>
          </cell>
          <cell r="P2145">
            <v>45434</v>
          </cell>
          <cell r="Q2145">
            <v>45436</v>
          </cell>
          <cell r="R2145">
            <v>45657</v>
          </cell>
          <cell r="S2145">
            <v>218</v>
          </cell>
          <cell r="T2145" t="str">
            <v>En Ejecución</v>
          </cell>
          <cell r="U2145" t="str">
            <v>SILVIA OSPINA HENAO</v>
          </cell>
          <cell r="X2145" t="str">
            <v>SILVIA OSPINA HENAO</v>
          </cell>
          <cell r="Z2145" t="str">
            <v>Inversión</v>
          </cell>
          <cell r="AA2145">
            <v>2020110010158</v>
          </cell>
          <cell r="AC2145" t="str">
            <v>O23011601210000007614</v>
          </cell>
          <cell r="AF2145">
            <v>24375000</v>
          </cell>
          <cell r="AI2145" t="str">
            <v>$ 3.250.000,00</v>
          </cell>
          <cell r="AJ2145" t="str">
            <v>Prestar servicios profesionales al IDARTES - Subdirección de Equipamientos Culturales, en el acompañamiento a las actividades que se contemplan desde el Sistema de Gestión de Seguridad y Salud en el Trabajo, para su desarrollo en los escenarios a cargo de la dependencia.</v>
          </cell>
          <cell r="AK2145" t="str">
            <v>Angie Caroline Castiblanco Cruz</v>
          </cell>
          <cell r="AL2145">
            <v>1020823229</v>
          </cell>
          <cell r="AM2145" t="str">
            <v>2048-2024</v>
          </cell>
          <cell r="AP2145" t="str">
            <v>SECOP II</v>
          </cell>
          <cell r="AS2145" t="str">
            <v>Falso</v>
          </cell>
          <cell r="AU2145" t="str">
            <v>SI</v>
          </cell>
          <cell r="AV2145" t="str">
            <v>Junio</v>
          </cell>
          <cell r="AW2145" t="e">
            <v>#N/A</v>
          </cell>
          <cell r="AX2145">
            <v>45657</v>
          </cell>
          <cell r="AY2145" t="str">
            <v>#REF!</v>
          </cell>
          <cell r="AZ2145" t="str">
            <v>CO1.PCCNTR.6351498</v>
          </cell>
        </row>
        <row r="2146">
          <cell r="D2146" t="str">
            <v>2051-2024</v>
          </cell>
          <cell r="E2146" t="str">
            <v>ANDRES FELIPE ALBARRACIN RODRIGUEZ</v>
          </cell>
          <cell r="F2146" t="str">
            <v>Subdirección Administrativa y Financiera</v>
          </cell>
          <cell r="H2146" t="str">
            <v>Dirección General</v>
          </cell>
          <cell r="I2146" t="str">
            <v>Contratación Directa</v>
          </cell>
          <cell r="J2146" t="str">
            <v>Contratación directa.</v>
          </cell>
          <cell r="K2146" t="str">
            <v>Prestación de servicios</v>
          </cell>
          <cell r="N2146" t="str">
            <v>Si</v>
          </cell>
          <cell r="O2146" t="str">
            <v>Contrato Prestación de Servicios Apoyo a la Gestión</v>
          </cell>
          <cell r="P2146">
            <v>45434</v>
          </cell>
          <cell r="Q2146">
            <v>45447</v>
          </cell>
          <cell r="R2146">
            <v>45523</v>
          </cell>
          <cell r="S2146">
            <v>76</v>
          </cell>
          <cell r="T2146" t="str">
            <v>En Ejecución</v>
          </cell>
          <cell r="U2146" t="str">
            <v>ANDRES FELIPE ALBARRACIN RODRIGUEZ</v>
          </cell>
          <cell r="X2146" t="str">
            <v>PAOLA ANDREA MENDEZ HERNANDEZ</v>
          </cell>
          <cell r="Z2146" t="str">
            <v>Inversión</v>
          </cell>
          <cell r="AA2146">
            <v>2020110010376</v>
          </cell>
          <cell r="AC2146" t="str">
            <v>O23011605560000007902</v>
          </cell>
          <cell r="AF2146">
            <v>6250000</v>
          </cell>
          <cell r="AJ2146" t="str">
            <v>Prestar servicios de apoyo a la gestión al Instituto Distrital de las Artes- Idartes - Dirección General- Comunicaciones para el desarrollo de actividades relacionadas con la elaboración y ejecución de estrategias de comunicación de los eventos, actividades y programas institucionales, de conformidad con los lineamientos de la Entidad.</v>
          </cell>
          <cell r="AK2146" t="str">
            <v>María Adelaida Luna Buenaventura</v>
          </cell>
          <cell r="AL2146">
            <v>51838961</v>
          </cell>
          <cell r="AM2146" t="str">
            <v>2051-2024</v>
          </cell>
          <cell r="AP2146" t="str">
            <v>SECOP II</v>
          </cell>
          <cell r="AS2146" t="str">
            <v>Falso</v>
          </cell>
          <cell r="AU2146" t="str">
            <v>SI</v>
          </cell>
          <cell r="AV2146" t="str">
            <v>Junio</v>
          </cell>
          <cell r="AW2146" t="e">
            <v>#N/A</v>
          </cell>
          <cell r="AX2146">
            <v>45523</v>
          </cell>
          <cell r="AY2146" t="str">
            <v>#REF!</v>
          </cell>
          <cell r="AZ2146" t="str">
            <v>CO1.PCCNTR.6349252</v>
          </cell>
        </row>
        <row r="2147">
          <cell r="D2147" t="str">
            <v>2053-2024</v>
          </cell>
          <cell r="E2147" t="str">
            <v>SILVIA OSPINA HENAO</v>
          </cell>
          <cell r="F2147" t="str">
            <v>Subdirección de Equipamientos Culturales</v>
          </cell>
          <cell r="I2147" t="str">
            <v>Contratación Directa</v>
          </cell>
          <cell r="J2147" t="str">
            <v>Contratación directa.</v>
          </cell>
          <cell r="K2147" t="str">
            <v>Prestación de servicios</v>
          </cell>
          <cell r="N2147" t="str">
            <v>Si</v>
          </cell>
          <cell r="O2147" t="str">
            <v>Contrato Prestación de Servicios Apoyo a la Gestión</v>
          </cell>
          <cell r="P2147">
            <v>45434</v>
          </cell>
          <cell r="Q2147">
            <v>45442</v>
          </cell>
          <cell r="R2147">
            <v>45473</v>
          </cell>
          <cell r="S2147">
            <v>31</v>
          </cell>
          <cell r="T2147" t="str">
            <v>En Ejecución</v>
          </cell>
          <cell r="U2147" t="str">
            <v>SILVIA OSPINA HENAO</v>
          </cell>
          <cell r="X2147" t="str">
            <v>SILVIA OSPINA HENAO</v>
          </cell>
          <cell r="Z2147" t="str">
            <v>Inversión</v>
          </cell>
          <cell r="AA2147">
            <v>2020110010158</v>
          </cell>
          <cell r="AC2147" t="str">
            <v>O23011601210000007614</v>
          </cell>
          <cell r="AF2147">
            <v>4500000</v>
          </cell>
          <cell r="AJ2147"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2147" t="str">
            <v>Diana Carolina Olaya Gómez</v>
          </cell>
          <cell r="AL2147">
            <v>1010242175</v>
          </cell>
          <cell r="AM2147" t="str">
            <v>2053-2024</v>
          </cell>
          <cell r="AP2147" t="str">
            <v>SECOP II</v>
          </cell>
          <cell r="AS2147" t="str">
            <v>Falso</v>
          </cell>
          <cell r="AU2147" t="str">
            <v>SI</v>
          </cell>
          <cell r="AV2147" t="str">
            <v>Mayo</v>
          </cell>
          <cell r="AW2147" t="e">
            <v>#N/A</v>
          </cell>
          <cell r="AX2147">
            <v>45473</v>
          </cell>
          <cell r="AY2147" t="str">
            <v>#REF!</v>
          </cell>
          <cell r="AZ2147" t="str">
            <v>CO1.PCCNTR.6350697</v>
          </cell>
        </row>
        <row r="2148">
          <cell r="D2148" t="str">
            <v>2056-2024</v>
          </cell>
          <cell r="E2148" t="str">
            <v>ALBA YANETH REYES SUÁREZ</v>
          </cell>
          <cell r="F2148" t="str">
            <v>Subdirección de Formación Artistica</v>
          </cell>
          <cell r="G2148" t="str">
            <v>Subdirección de Formación Artística</v>
          </cell>
          <cell r="H2148" t="str">
            <v>Programa Culturas en Común</v>
          </cell>
          <cell r="I2148" t="str">
            <v>Contratación Directa</v>
          </cell>
          <cell r="J2148" t="str">
            <v>Contratación directa.</v>
          </cell>
          <cell r="K2148" t="str">
            <v>Prestación de servicios</v>
          </cell>
          <cell r="N2148" t="str">
            <v>Si</v>
          </cell>
          <cell r="O2148" t="str">
            <v>Contrato Prestación de Servicios Apoyo a la Gestión</v>
          </cell>
          <cell r="P2148">
            <v>45434</v>
          </cell>
          <cell r="Q2148">
            <v>45435</v>
          </cell>
          <cell r="R2148">
            <v>45473</v>
          </cell>
          <cell r="S2148">
            <v>38</v>
          </cell>
          <cell r="T2148" t="str">
            <v>En Ejecución</v>
          </cell>
          <cell r="U2148" t="str">
            <v>ALBA YANETH REYES SUÁREZ</v>
          </cell>
          <cell r="X2148" t="str">
            <v>ALBA YANETH REYES SUAREZ</v>
          </cell>
          <cell r="Z2148" t="str">
            <v>Inversión</v>
          </cell>
          <cell r="AA2148">
            <v>2021110010005</v>
          </cell>
          <cell r="AC2148" t="str">
            <v>O23011601210000007909</v>
          </cell>
          <cell r="AF2148">
            <v>7570444</v>
          </cell>
          <cell r="AJ2148" t="str">
            <v>Prestar servicios de apoyo a la gestión al IDARTES - Subdirección de Formación Artística, para la planeación, desarrollo y seguimiento de las acciones asociadas a la producción técnica y logística de las actividades de los componentes del programa Culturas en Común</v>
          </cell>
          <cell r="AK2148" t="str">
            <v>OSCAR DANIEL RODRIGUZ GARZON</v>
          </cell>
          <cell r="AL2148">
            <v>80050927</v>
          </cell>
          <cell r="AM2148" t="str">
            <v>2056-2024</v>
          </cell>
          <cell r="AP2148" t="str">
            <v>SECOP II</v>
          </cell>
          <cell r="AS2148" t="str">
            <v>Falso</v>
          </cell>
          <cell r="AU2148" t="str">
            <v>SI</v>
          </cell>
          <cell r="AV2148" t="str">
            <v>Mayo</v>
          </cell>
          <cell r="AW2148" t="e">
            <v>#N/A</v>
          </cell>
          <cell r="AX2148">
            <v>45473</v>
          </cell>
          <cell r="AY2148" t="str">
            <v>#REF!</v>
          </cell>
          <cell r="AZ2148" t="str">
            <v>CO1.PCCNTR.6354845</v>
          </cell>
        </row>
        <row r="2149">
          <cell r="D2149" t="str">
            <v>2057-2024</v>
          </cell>
          <cell r="E2149" t="str">
            <v>ANDRES FELIPE ALBARRACIN RODRIGUEZ</v>
          </cell>
          <cell r="F2149" t="str">
            <v>Subdirección Administrativa y Financiera</v>
          </cell>
          <cell r="H2149" t="str">
            <v>Oficina Asesora de Planeación y Tecnologias de la Informaciónn</v>
          </cell>
          <cell r="I2149" t="str">
            <v>Contratación Directa</v>
          </cell>
          <cell r="J2149" t="str">
            <v>Contratación directa.</v>
          </cell>
          <cell r="K2149" t="str">
            <v>Prestación de servicios</v>
          </cell>
          <cell r="N2149" t="str">
            <v>Si</v>
          </cell>
          <cell r="O2149" t="str">
            <v>Contrato Prestación de Servicios Apoyo a la Gestión</v>
          </cell>
          <cell r="P2149">
            <v>45434</v>
          </cell>
          <cell r="Q2149">
            <v>45435</v>
          </cell>
          <cell r="R2149">
            <v>45679</v>
          </cell>
          <cell r="S2149">
            <v>240</v>
          </cell>
          <cell r="T2149" t="str">
            <v>En Ejecución</v>
          </cell>
          <cell r="U2149" t="str">
            <v>ANDRES FELIPE ALBARRACIN RODRIGUEZ</v>
          </cell>
          <cell r="X2149" t="str">
            <v>DANIEL SANCHEZ ROJAS</v>
          </cell>
          <cell r="Z2149" t="str">
            <v>Inversión</v>
          </cell>
          <cell r="AA2149">
            <v>2020110010376</v>
          </cell>
          <cell r="AC2149" t="str">
            <v>O23011605560000007902</v>
          </cell>
          <cell r="AF2149">
            <v>19240000</v>
          </cell>
          <cell r="AI2149" t="str">
            <v>$ 2.405.000,00</v>
          </cell>
          <cell r="AJ2149" t="str">
            <v>Prestar servicios de apoyo a la gestión a la oficina asesora de planeación y tecnologías de la información del IDARTES en actividades vinculadas a la creación, modificación o actualización de informes y documentación de los sistemas de información de la entidad, así como en el soporte técnico contingente de conformidad con los requerimientos y lineamientos dados por la OAPTI</v>
          </cell>
          <cell r="AK2149" t="str">
            <v>Paula Daniela Vera Rodriguez</v>
          </cell>
          <cell r="AL2149">
            <v>1000159539</v>
          </cell>
          <cell r="AM2149" t="str">
            <v>2057-2024</v>
          </cell>
          <cell r="AP2149" t="str">
            <v>SECOP II</v>
          </cell>
          <cell r="AS2149" t="str">
            <v>Falso</v>
          </cell>
          <cell r="AU2149" t="str">
            <v>SI</v>
          </cell>
          <cell r="AV2149" t="str">
            <v>Mayo</v>
          </cell>
          <cell r="AW2149" t="e">
            <v>#N/A</v>
          </cell>
          <cell r="AX2149">
            <v>45679</v>
          </cell>
          <cell r="AY2149" t="str">
            <v>#REF!</v>
          </cell>
          <cell r="AZ2149" t="str">
            <v>CO1.PCCNTR.6354913</v>
          </cell>
        </row>
        <row r="2150">
          <cell r="D2150" t="str">
            <v>2058-2024</v>
          </cell>
          <cell r="E2150" t="str">
            <v>ALBA YANETH REYES SUÁREZ</v>
          </cell>
          <cell r="F2150" t="str">
            <v>Subdirección de Formación Artistica</v>
          </cell>
          <cell r="G2150" t="str">
            <v>Subdirección de Formación Artística</v>
          </cell>
          <cell r="H2150" t="str">
            <v>Programa Crea</v>
          </cell>
          <cell r="I2150" t="str">
            <v>Contratación Directa</v>
          </cell>
          <cell r="J2150" t="str">
            <v>Contratación directa.</v>
          </cell>
          <cell r="K2150" t="str">
            <v>Prestación de servicios</v>
          </cell>
          <cell r="N2150" t="str">
            <v>Si</v>
          </cell>
          <cell r="O2150" t="str">
            <v>Contrato Prestación de Servicios Profesionales</v>
          </cell>
          <cell r="P2150">
            <v>45434</v>
          </cell>
          <cell r="Q2150">
            <v>45435</v>
          </cell>
          <cell r="R2150">
            <v>45504</v>
          </cell>
          <cell r="S2150">
            <v>69</v>
          </cell>
          <cell r="T2150" t="str">
            <v>En Ejecución</v>
          </cell>
          <cell r="U2150" t="str">
            <v>ALBA YANETH REYES SUÁREZ</v>
          </cell>
          <cell r="X2150" t="str">
            <v>ALBA YANETH REYES SUAREZ</v>
          </cell>
          <cell r="Z2150" t="str">
            <v>Inversión</v>
          </cell>
          <cell r="AA2150">
            <v>2020110010061</v>
          </cell>
          <cell r="AC2150" t="str">
            <v>O23011601140000007619</v>
          </cell>
          <cell r="AF2150">
            <v>20421000</v>
          </cell>
          <cell r="AJ2150" t="str">
            <v>Prestar servicios profesionales al IDARTES - Subdirección de Formación Artística, en las actividades asociadas a la gestión territorial de acuerdo a la zona asignada y en los territorios donde el programa Crea y la entidad requiera su implementación</v>
          </cell>
          <cell r="AK2150" t="str">
            <v>INGRIDT JOHANNA TORRES TORRES</v>
          </cell>
          <cell r="AL2150">
            <v>52965801</v>
          </cell>
          <cell r="AM2150" t="str">
            <v>2058-2024</v>
          </cell>
          <cell r="AP2150" t="str">
            <v>SECOP II</v>
          </cell>
          <cell r="AS2150" t="str">
            <v>Falso</v>
          </cell>
          <cell r="AU2150" t="str">
            <v>SI</v>
          </cell>
          <cell r="AV2150" t="str">
            <v>Mayo</v>
          </cell>
          <cell r="AW2150" t="e">
            <v>#N/A</v>
          </cell>
          <cell r="AX2150">
            <v>45504</v>
          </cell>
          <cell r="AY2150" t="str">
            <v>#REF!</v>
          </cell>
          <cell r="AZ2150" t="str">
            <v>CO1.PCCNTR.6354692</v>
          </cell>
        </row>
        <row r="2151">
          <cell r="D2151" t="str">
            <v>2059-2024</v>
          </cell>
          <cell r="E2151" t="str">
            <v>ALBA YANETH REYES SUÁREZ</v>
          </cell>
          <cell r="F2151" t="str">
            <v>Subdirección de Formación Artistica</v>
          </cell>
          <cell r="G2151" t="str">
            <v>Subdirección de Formación Artística</v>
          </cell>
          <cell r="H2151" t="str">
            <v>Programa Crea</v>
          </cell>
          <cell r="I2151" t="str">
            <v>Contratación Directa</v>
          </cell>
          <cell r="J2151" t="str">
            <v>Contratación directa.</v>
          </cell>
          <cell r="K2151" t="str">
            <v>Prestación de servicios</v>
          </cell>
          <cell r="N2151" t="str">
            <v>Si</v>
          </cell>
          <cell r="O2151" t="str">
            <v>Contrato Prestación de Servicios Profesionales</v>
          </cell>
          <cell r="P2151">
            <v>45434</v>
          </cell>
          <cell r="Q2151">
            <v>45436</v>
          </cell>
          <cell r="R2151">
            <v>45504</v>
          </cell>
          <cell r="S2151">
            <v>68</v>
          </cell>
          <cell r="T2151" t="str">
            <v>En Ejecución</v>
          </cell>
          <cell r="U2151" t="str">
            <v>ALBA YANETH REYES SUÁREZ</v>
          </cell>
          <cell r="X2151" t="str">
            <v>ALBA YANETH REYES SUAREZ</v>
          </cell>
          <cell r="Z2151" t="str">
            <v>Inversión</v>
          </cell>
          <cell r="AA2151">
            <v>2020110010061</v>
          </cell>
          <cell r="AC2151" t="str">
            <v>O23011601140000007619</v>
          </cell>
          <cell r="AF2151">
            <v>20421000</v>
          </cell>
          <cell r="AJ2151" t="str">
            <v>Prestar servicios profesionales al IDARTES - Subdirección de Formación Artística, en las actividades asociadas a la gestión territorial de acuerdo a la zona asignada y en los territorios donde el programa Crea y la entidad requiera su implementación</v>
          </cell>
          <cell r="AK2151" t="str">
            <v>JOSE LUIS RODRIGUEZ FAJARDO</v>
          </cell>
          <cell r="AL2151">
            <v>80150689</v>
          </cell>
          <cell r="AM2151" t="str">
            <v>2059-2024</v>
          </cell>
          <cell r="AP2151" t="str">
            <v>SECOP II</v>
          </cell>
          <cell r="AS2151" t="str">
            <v>Falso</v>
          </cell>
          <cell r="AU2151" t="str">
            <v>SI</v>
          </cell>
          <cell r="AV2151" t="str">
            <v>Mayo</v>
          </cell>
          <cell r="AW2151" t="e">
            <v>#N/A</v>
          </cell>
          <cell r="AX2151">
            <v>45504</v>
          </cell>
          <cell r="AY2151" t="str">
            <v>#REF!</v>
          </cell>
          <cell r="AZ2151" t="str">
            <v>CO1.PCCNTR.6354787</v>
          </cell>
        </row>
        <row r="2152">
          <cell r="D2152" t="str">
            <v>2060-2024</v>
          </cell>
          <cell r="E2152" t="str">
            <v>ALBA YANETH REYES SUÁREZ</v>
          </cell>
          <cell r="F2152" t="str">
            <v>Subdirección de Formación Artistica</v>
          </cell>
          <cell r="G2152" t="str">
            <v>Subdirección de Formación Artística</v>
          </cell>
          <cell r="H2152" t="str">
            <v>Programa Crea</v>
          </cell>
          <cell r="I2152" t="str">
            <v>Contratación Directa</v>
          </cell>
          <cell r="J2152" t="str">
            <v>Contratación directa.</v>
          </cell>
          <cell r="K2152" t="str">
            <v>Prestación de servicios</v>
          </cell>
          <cell r="N2152" t="str">
            <v>Si</v>
          </cell>
          <cell r="O2152" t="str">
            <v>Contrato Prestación de Servicios Profesionales</v>
          </cell>
          <cell r="P2152">
            <v>45434</v>
          </cell>
          <cell r="Q2152">
            <v>45435</v>
          </cell>
          <cell r="R2152">
            <v>45504</v>
          </cell>
          <cell r="S2152">
            <v>69</v>
          </cell>
          <cell r="T2152" t="str">
            <v>En Ejecución</v>
          </cell>
          <cell r="U2152" t="str">
            <v>ALBA YANETH REYES SUÁREZ</v>
          </cell>
          <cell r="X2152" t="str">
            <v>ALBA YANETH REYES SUAREZ</v>
          </cell>
          <cell r="Z2152" t="str">
            <v>Inversión</v>
          </cell>
          <cell r="AA2152">
            <v>2020110010061</v>
          </cell>
          <cell r="AC2152" t="str">
            <v>O23011601140000007619</v>
          </cell>
          <cell r="AF2152">
            <v>20421000</v>
          </cell>
          <cell r="AJ2152" t="str">
            <v>Prestar servicios profesionales al IDARTES - Subdirección de Formación Artística, en las actividades asociadas a la gestión territorial de acuerdo a la zona asignada y en los territorios donde el programa Crea y la entidad requiera su implementación.</v>
          </cell>
          <cell r="AK2152" t="str">
            <v>JOSE RAFAEL RAMIREZ MANTILLA</v>
          </cell>
          <cell r="AL2152">
            <v>79463127</v>
          </cell>
          <cell r="AM2152" t="str">
            <v>2060-2024</v>
          </cell>
          <cell r="AP2152" t="str">
            <v>SECOP II</v>
          </cell>
          <cell r="AS2152" t="str">
            <v>Falso</v>
          </cell>
          <cell r="AU2152" t="str">
            <v>SI</v>
          </cell>
          <cell r="AV2152" t="str">
            <v>Mayo</v>
          </cell>
          <cell r="AW2152" t="e">
            <v>#N/A</v>
          </cell>
          <cell r="AX2152">
            <v>45504</v>
          </cell>
          <cell r="AY2152" t="str">
            <v>#REF!</v>
          </cell>
          <cell r="AZ2152" t="str">
            <v>CO1.PCCNTR.6355306</v>
          </cell>
        </row>
        <row r="2153">
          <cell r="D2153" t="str">
            <v>2062-2024</v>
          </cell>
          <cell r="E2153" t="str">
            <v>LINA MARIA GAVIRIA HURTADO</v>
          </cell>
          <cell r="F2153" t="str">
            <v>Subdirección de las Artes</v>
          </cell>
          <cell r="I2153" t="str">
            <v>Contratación Directa</v>
          </cell>
          <cell r="J2153" t="str">
            <v>Contratación directa.</v>
          </cell>
          <cell r="K2153" t="str">
            <v>Prestación de servicios</v>
          </cell>
          <cell r="N2153" t="str">
            <v>Si</v>
          </cell>
          <cell r="O2153" t="str">
            <v>Contrato Prestación de Servicios Profesionales</v>
          </cell>
          <cell r="P2153">
            <v>45434</v>
          </cell>
          <cell r="Q2153">
            <v>45436</v>
          </cell>
          <cell r="R2153">
            <v>45528</v>
          </cell>
          <cell r="S2153">
            <v>91</v>
          </cell>
          <cell r="T2153" t="str">
            <v>En Ejecución</v>
          </cell>
          <cell r="U2153" t="str">
            <v>LINA MARIA GAVIRIA HURTADO</v>
          </cell>
          <cell r="X2153" t="str">
            <v>LINA MARIA GAVIRIA HURTADO</v>
          </cell>
          <cell r="Z2153" t="str">
            <v>Inversión</v>
          </cell>
          <cell r="AA2153">
            <v>2020110010141</v>
          </cell>
          <cell r="AC2153" t="str">
            <v>O23011601240000007598</v>
          </cell>
          <cell r="AF2153">
            <v>21000000</v>
          </cell>
          <cell r="AJ2153" t="str">
            <v>PRESTAR SERVICIOS PROFESIONALES AL IDARTES- SUBDIRECCIÓN DE LAS ARTES PARA PLANEAR, DESARROLLAR Y REALIZAR SEGUIMIENTO 
 EN ESTRATEGIAS DE FORMACIÓN, ENFOCADAS AL FORTALECIMIENTO DE LAS CAPACIDADES Y LAS COMPETENCIAS EN EMPRENDIMIENTO Y 
 GESTIÓN EN EL MARCO DE LA ECONOMÍA CREATIVA Y CULTURAL DE LOS AGENTES ARTÍSTICOS DE LA CIUDAD DE BOGOTÁ</v>
          </cell>
          <cell r="AK2153" t="str">
            <v>GUILLERMO ADRIÁN GUEVARA MARFOY</v>
          </cell>
          <cell r="AL2153">
            <v>80228453</v>
          </cell>
          <cell r="AM2153" t="str">
            <v>2062-2024</v>
          </cell>
          <cell r="AP2153" t="str">
            <v>SECOP II</v>
          </cell>
          <cell r="AS2153" t="str">
            <v>Falso</v>
          </cell>
          <cell r="AU2153" t="str">
            <v>SI</v>
          </cell>
          <cell r="AV2153" t="str">
            <v>Mayo</v>
          </cell>
          <cell r="AW2153" t="e">
            <v>#N/A</v>
          </cell>
          <cell r="AX2153">
            <v>45528</v>
          </cell>
          <cell r="AY2153" t="str">
            <v>#REF!</v>
          </cell>
          <cell r="AZ2153" t="str">
            <v>CO1.PCCNTR.6350548</v>
          </cell>
        </row>
        <row r="2154">
          <cell r="D2154" t="str">
            <v>2070-2024</v>
          </cell>
          <cell r="E2154" t="str">
            <v>ALBA YANETH REYES SUÁREZ</v>
          </cell>
          <cell r="F2154" t="str">
            <v>Subdirección de Formación Artistica</v>
          </cell>
          <cell r="G2154" t="str">
            <v>Subdirección de Formación Artística</v>
          </cell>
          <cell r="H2154" t="str">
            <v>Programa Crea</v>
          </cell>
          <cell r="I2154" t="str">
            <v>Contratación Directa</v>
          </cell>
          <cell r="J2154" t="str">
            <v>Contratación directa.</v>
          </cell>
          <cell r="K2154" t="str">
            <v>Prestación de servicios</v>
          </cell>
          <cell r="N2154" t="str">
            <v>Si</v>
          </cell>
          <cell r="O2154" t="str">
            <v>Contrato Prestación de Servicios Apoyo a la Gestión</v>
          </cell>
          <cell r="P2154">
            <v>45434</v>
          </cell>
          <cell r="Q2154">
            <v>45435</v>
          </cell>
          <cell r="R2154">
            <v>45639</v>
          </cell>
          <cell r="S2154">
            <v>201</v>
          </cell>
          <cell r="T2154" t="str">
            <v>En Ejecución</v>
          </cell>
          <cell r="U2154" t="str">
            <v>ALBA YANETH REYES SUÁREZ</v>
          </cell>
          <cell r="X2154" t="str">
            <v>ALBA YANETH REYES SUAREZ</v>
          </cell>
          <cell r="Z2154" t="str">
            <v>Inversión</v>
          </cell>
          <cell r="AA2154">
            <v>2020110010061</v>
          </cell>
          <cell r="AC2154" t="str">
            <v>O23011601140000007619</v>
          </cell>
          <cell r="AF2154">
            <v>23885333</v>
          </cell>
          <cell r="AI2154" t="str">
            <v>$ 3.445.000,00</v>
          </cell>
          <cell r="AJ2154" t="str">
            <v>PRESTAR LOS SERVICIOS DE APOYO A LA GESTIÓN AL IDARTES - SUBDIRECCIÓN DE FORMACIÓN ARTÍSTICA, PARA EL DESARROLLO DE ACTIVIDADES ADMINISTRATIVAS, LOGÍSTICAS, ANÁLISIS DE INFORMACIÓN Y ATENCIÓN AL CIUDADANO EN LAS SEDES DEL PROGRAMA CREA, CONFORME A LOS PROCESOS Y PROCEDIMIENTOS ESTABLECIDOS POR LA ENTIDAD.</v>
          </cell>
          <cell r="AK2154" t="str">
            <v>SAMIR ABDUL CALDERON BOLIVAR</v>
          </cell>
          <cell r="AL2154">
            <v>1020728902</v>
          </cell>
          <cell r="AM2154" t="str">
            <v>2070-2024</v>
          </cell>
          <cell r="AP2154" t="str">
            <v>SECOP II</v>
          </cell>
          <cell r="AS2154" t="str">
            <v>Falso</v>
          </cell>
          <cell r="AU2154" t="str">
            <v>SI</v>
          </cell>
          <cell r="AV2154" t="str">
            <v>Mayo</v>
          </cell>
          <cell r="AW2154" t="e">
            <v>#N/A</v>
          </cell>
          <cell r="AX2154">
            <v>45639</v>
          </cell>
          <cell r="AY2154" t="str">
            <v>#REF!</v>
          </cell>
          <cell r="AZ2154" t="str">
            <v>CO1.PCCNTR.6355077</v>
          </cell>
        </row>
        <row r="2155">
          <cell r="D2155" t="str">
            <v>PUFA-145-2024</v>
          </cell>
          <cell r="E2155" t="str">
            <v>LINA MARIA GAVIRIA HURTADO</v>
          </cell>
          <cell r="F2155" t="str">
            <v>Subdirección de las Artes</v>
          </cell>
          <cell r="G2155" t="str">
            <v>Gerencia de Artes Audiovisuales</v>
          </cell>
          <cell r="H2155" t="str">
            <v>GERENTE DE ARTES AUDIOVISUALES</v>
          </cell>
          <cell r="I2155" t="str">
            <v>Contratación Directa</v>
          </cell>
          <cell r="J2155" t="str">
            <v>Contratación directa.</v>
          </cell>
          <cell r="K2155" t="str">
            <v>Prestación de servicios</v>
          </cell>
          <cell r="L2155" t="str">
            <v>17 17. Contrato de Prestación de Servicios</v>
          </cell>
          <cell r="M2155" t="str">
            <v xml:space="preserve">49 49-Otros Servicios </v>
          </cell>
          <cell r="N2155" t="str">
            <v>No</v>
          </cell>
          <cell r="O2155" t="str">
            <v>N/A</v>
          </cell>
          <cell r="P2155">
            <v>45434</v>
          </cell>
          <cell r="Q2155">
            <v>45437</v>
          </cell>
          <cell r="R2155">
            <v>45437</v>
          </cell>
          <cell r="S2155">
            <v>1</v>
          </cell>
          <cell r="T2155" t="str">
            <v>En Ejecución</v>
          </cell>
          <cell r="U2155" t="str">
            <v>LINA MARIA GAVIRIA HURTADO</v>
          </cell>
          <cell r="V2155">
            <v>52247497</v>
          </cell>
          <cell r="X2155" t="str">
            <v>Ricardo Alfonso Cantor Bossa</v>
          </cell>
          <cell r="Y2155">
            <v>80797050</v>
          </cell>
          <cell r="Z2155" t="str">
            <v>N/A</v>
          </cell>
          <cell r="AC2155" t="str">
            <v>N/A - Valor Cero / Coproducción</v>
          </cell>
          <cell r="AE2155">
            <v>0</v>
          </cell>
          <cell r="AF2155">
            <v>0</v>
          </cell>
          <cell r="AI2155" t="str">
            <v>N/A</v>
          </cell>
          <cell r="AJ2155" t="str">
            <v>El IDARTES se compromete a gestionar las solicitudes de Permiso Unificado de Filmaciones Audiovisuales - PUFA y conceder a UN PAR DE GATOS SAS el uso y aprovechamiento económico de los espacios públicos para filmaciones audiovisuales registrados y aprobados a través de la Comisión Fílmica de Bogotá - CFB y UN PAR DE GATOS SAS acepta pagar la respectiva retribución económica y cumplir con las condiciones establecidas por el IDARTES y la normatividad vigente para el uso del espacio público (...)</v>
          </cell>
          <cell r="AK2155" t="str">
            <v>Un Par de Gatos S.A.S.</v>
          </cell>
          <cell r="AL2155">
            <v>900557022</v>
          </cell>
          <cell r="AM2155" t="str">
            <v>PUFA-145-2024</v>
          </cell>
          <cell r="AP2155" t="str">
            <v>SECOP II</v>
          </cell>
          <cell r="AS2155" t="str">
            <v>Falso</v>
          </cell>
          <cell r="AU2155" t="str">
            <v>SI</v>
          </cell>
          <cell r="AV2155" t="str">
            <v>Septiembre</v>
          </cell>
          <cell r="AW2155" t="e">
            <v>#N/A</v>
          </cell>
          <cell r="AX2155">
            <v>45437</v>
          </cell>
          <cell r="AY2155" t="str">
            <v>#REF!</v>
          </cell>
          <cell r="AZ2155" t="str">
            <v>CO1.PCCNTR.6354832</v>
          </cell>
        </row>
        <row r="2156">
          <cell r="D2156" t="str">
            <v>PUFA-146-2024</v>
          </cell>
          <cell r="E2156" t="str">
            <v>LINA MARIA GAVIRIA HURTADO</v>
          </cell>
          <cell r="F2156" t="str">
            <v>Subdirección de las Artes</v>
          </cell>
          <cell r="G2156" t="str">
            <v>Gerencia de Artes Audiovisuales</v>
          </cell>
          <cell r="H2156" t="str">
            <v>GERENTE DE ARTES AUDIOVISUALES</v>
          </cell>
          <cell r="I2156" t="str">
            <v>Contratación Directa</v>
          </cell>
          <cell r="J2156" t="str">
            <v>Contratación directa.</v>
          </cell>
          <cell r="K2156" t="str">
            <v>Prestación de servicios</v>
          </cell>
          <cell r="L2156" t="str">
            <v>17 17. Contrato de Prestación de Servicios</v>
          </cell>
          <cell r="M2156" t="str">
            <v xml:space="preserve">49 49-Otros Servicios </v>
          </cell>
          <cell r="N2156" t="str">
            <v>No</v>
          </cell>
          <cell r="O2156" t="str">
            <v>N/A</v>
          </cell>
          <cell r="P2156">
            <v>45434</v>
          </cell>
          <cell r="Q2156">
            <v>45441</v>
          </cell>
          <cell r="R2156">
            <v>45442</v>
          </cell>
          <cell r="S2156">
            <v>2</v>
          </cell>
          <cell r="T2156" t="str">
            <v>En Ejecución</v>
          </cell>
          <cell r="U2156" t="str">
            <v>LINA MARIA GAVIRIA HURTADO</v>
          </cell>
          <cell r="V2156">
            <v>52247497</v>
          </cell>
          <cell r="X2156" t="str">
            <v>Ricardo Alfonso Cantor Bossa</v>
          </cell>
          <cell r="Y2156">
            <v>80797050</v>
          </cell>
          <cell r="Z2156" t="str">
            <v>N/A</v>
          </cell>
          <cell r="AC2156" t="str">
            <v>N/A - Valor Cero / Coproducción</v>
          </cell>
          <cell r="AE2156">
            <v>0</v>
          </cell>
          <cell r="AF2156">
            <v>0</v>
          </cell>
          <cell r="AI2156" t="str">
            <v>N/A</v>
          </cell>
          <cell r="AJ2156" t="str">
            <v>El IDARTES se compromete a gestionar las solicitudes de Permiso Unificado de Filmaciones Audiovisuales - PUFA y conceder a CUMBIA FILMS SAS el uso y aprovechamiento económico de los espacios públicos para filmaciones audiovisuales registrados y aprobados a través de la Comisión Fílmica de Bogotá - CFB y CUMBIA FILMS SAS acepta pagar la respectiva retribución económica y cumplir con las condiciones establecidas por el IDARTES y la normatividad vigente para el uso del espacio público para (...)</v>
          </cell>
          <cell r="AK2156" t="str">
            <v>CUMBIA FILMS S.A.S.</v>
          </cell>
          <cell r="AL2156">
            <v>900450120</v>
          </cell>
          <cell r="AM2156" t="str">
            <v>PUFA-146-2024</v>
          </cell>
          <cell r="AP2156" t="str">
            <v>SECOP II</v>
          </cell>
          <cell r="AS2156" t="str">
            <v>Falso</v>
          </cell>
          <cell r="AU2156" t="str">
            <v>SI</v>
          </cell>
          <cell r="AV2156" t="str">
            <v>Septiembre</v>
          </cell>
          <cell r="AW2156" t="e">
            <v>#N/A</v>
          </cell>
          <cell r="AX2156">
            <v>45442</v>
          </cell>
          <cell r="AY2156" t="str">
            <v>#REF!</v>
          </cell>
          <cell r="AZ2156" t="str">
            <v>CO1.PCCNTR.6354741</v>
          </cell>
        </row>
        <row r="2157">
          <cell r="D2157" t="str">
            <v>2040-2024</v>
          </cell>
          <cell r="E2157" t="str">
            <v>SILVIA OSPINA HENAO</v>
          </cell>
          <cell r="F2157" t="str">
            <v>Subdirección de Equipamientos Culturales</v>
          </cell>
          <cell r="I2157" t="str">
            <v>Contratación Directa</v>
          </cell>
          <cell r="J2157" t="str">
            <v>Contratación directa.</v>
          </cell>
          <cell r="K2157" t="str">
            <v>Arrendamiento de inmuebles</v>
          </cell>
          <cell r="N2157" t="str">
            <v>No</v>
          </cell>
          <cell r="O2157" t="str">
            <v>N/A</v>
          </cell>
          <cell r="P2157">
            <v>45435</v>
          </cell>
          <cell r="Q2157">
            <v>45448</v>
          </cell>
          <cell r="R2157">
            <v>45483</v>
          </cell>
          <cell r="S2157">
            <v>36</v>
          </cell>
          <cell r="T2157" t="str">
            <v>En Ejecución</v>
          </cell>
          <cell r="U2157" t="str">
            <v>SILVIA OSPINA HENAO</v>
          </cell>
          <cell r="Z2157" t="str">
            <v>N/A</v>
          </cell>
          <cell r="AC2157" t="str">
            <v>N/A - Valor Cero / Coproducción</v>
          </cell>
          <cell r="AF2157">
            <v>0</v>
          </cell>
          <cell r="AJ2157" t="str">
            <v>PRESTAR EL SERVICIO DE ARRENDAMIENTO DEL TEATRO JORGE ELIÉCER GAITÁN, PROPIEDAD DEL INSTITUTO DISTRITAL DE LAS ARTES - IDARTES, A LA ACADEMIA DE BALLET OLGA LUCIA S.A.S, PARA LLEVAR A CABO EL EVENTO "ADDICTED2DANCE COMPETITION AND CONVENTION", DE ACUERDO CON LOS LINEAMIENTOS DEL COMITÉ DE PROGRAMACIÓN DE LA SUBDIRECCIÓN DE EQUIPAMIENTOS CULTURALES.</v>
          </cell>
          <cell r="AK2157" t="str">
            <v>ACADEMIA DE BALLET OLGA LUCIA S.A.S</v>
          </cell>
          <cell r="AL2157">
            <v>900371139</v>
          </cell>
          <cell r="AM2157" t="str">
            <v>2040-2024</v>
          </cell>
          <cell r="AP2157" t="str">
            <v>SECOP II</v>
          </cell>
          <cell r="AS2157" t="str">
            <v>Falso</v>
          </cell>
          <cell r="AU2157" t="str">
            <v>SI</v>
          </cell>
          <cell r="AV2157" t="str">
            <v>Junio</v>
          </cell>
          <cell r="AW2157" t="e">
            <v>#N/A</v>
          </cell>
          <cell r="AX2157">
            <v>45483</v>
          </cell>
          <cell r="AY2157" t="str">
            <v>#REF!</v>
          </cell>
          <cell r="AZ2157" t="str">
            <v>CO1.PCCNTR.6340066</v>
          </cell>
        </row>
        <row r="2158">
          <cell r="D2158" t="str">
            <v>2042-2024</v>
          </cell>
          <cell r="E2158" t="str">
            <v>LINA MARIA GAVIRIA HURTADO</v>
          </cell>
          <cell r="F2158" t="str">
            <v>Subdirección de las Artes</v>
          </cell>
          <cell r="I2158" t="str">
            <v>Contratación Régimen Especial</v>
          </cell>
          <cell r="J2158" t="str">
            <v>Contratación régimen especial</v>
          </cell>
          <cell r="K2158" t="str">
            <v>Decreto 092 de 2017</v>
          </cell>
          <cell r="N2158" t="str">
            <v>No</v>
          </cell>
          <cell r="O2158" t="str">
            <v>N/A</v>
          </cell>
          <cell r="P2158">
            <v>45435</v>
          </cell>
          <cell r="Q2158">
            <v>45440</v>
          </cell>
          <cell r="R2158">
            <v>45611</v>
          </cell>
          <cell r="S2158">
            <v>168</v>
          </cell>
          <cell r="T2158" t="str">
            <v>En Ejecución</v>
          </cell>
          <cell r="U2158" t="str">
            <v>LINA MARIA GAVIRIA HURTADO</v>
          </cell>
          <cell r="Z2158" t="str">
            <v>Inversión</v>
          </cell>
          <cell r="AA2158">
            <v>2020110010060</v>
          </cell>
          <cell r="AC2158" t="str">
            <v>O23011601210000007600</v>
          </cell>
          <cell r="AF2158">
            <v>54360000</v>
          </cell>
          <cell r="AJ2158" t="str">
            <v>Celebrar contrato de interés público con la FUNDACIÓN COLOMBIAN DREAM, entidad sin ánimo de lucro, la cual llevará a cabo la realización de actividades artísticas en la ciudad de Bogotá, en desarrollo del proyecto, "TEATRO COLOMBIAN DREAM - UN LUGAR DONDE SOÑAR ES UNA REALIDAD", concertado según los contenidos de lo presentado y acorde con el cronograma del proceso de convocatoria "proyectos locales e interlocales" del programa distrital de apoyos concertados 2024</v>
          </cell>
          <cell r="AK2158" t="str">
            <v>FUNDACION COLOMBIAN DREAM</v>
          </cell>
          <cell r="AL2158">
            <v>900484723</v>
          </cell>
          <cell r="AM2158" t="str">
            <v>2042-2024</v>
          </cell>
          <cell r="AP2158" t="str">
            <v>SECOP II</v>
          </cell>
          <cell r="AS2158" t="str">
            <v>Falso</v>
          </cell>
          <cell r="AU2158" t="str">
            <v>SI</v>
          </cell>
          <cell r="AV2158" t="str">
            <v>Mayo</v>
          </cell>
          <cell r="AW2158" t="e">
            <v>#N/A</v>
          </cell>
          <cell r="AX2158">
            <v>45611</v>
          </cell>
          <cell r="AY2158" t="str">
            <v>#REF!</v>
          </cell>
          <cell r="AZ2158" t="str">
            <v>CO1.PCCNTR.6361142</v>
          </cell>
        </row>
        <row r="2159">
          <cell r="D2159" t="str">
            <v>2043-2024</v>
          </cell>
          <cell r="E2159" t="str">
            <v>LINA MARIA GAVIRIA HURTADO</v>
          </cell>
          <cell r="F2159" t="str">
            <v>Subdirección de las Artes</v>
          </cell>
          <cell r="I2159" t="str">
            <v>Contratación Régimen Especial</v>
          </cell>
          <cell r="J2159" t="str">
            <v>Contratación régimen especial</v>
          </cell>
          <cell r="K2159" t="str">
            <v>Decreto 092 de 2017</v>
          </cell>
          <cell r="N2159" t="str">
            <v>No</v>
          </cell>
          <cell r="O2159" t="str">
            <v>N/A</v>
          </cell>
          <cell r="P2159">
            <v>45435</v>
          </cell>
          <cell r="Q2159">
            <v>45436</v>
          </cell>
          <cell r="R2159">
            <v>45626</v>
          </cell>
          <cell r="S2159">
            <v>187</v>
          </cell>
          <cell r="T2159" t="str">
            <v>En Ejecución</v>
          </cell>
          <cell r="U2159" t="str">
            <v>LINA MARIA GAVIRIA HURTADO</v>
          </cell>
          <cell r="Z2159" t="str">
            <v>Inversión</v>
          </cell>
          <cell r="AA2159">
            <v>2020110010060</v>
          </cell>
          <cell r="AC2159" t="str">
            <v>O23011601210000007600</v>
          </cell>
          <cell r="AF2159">
            <v>50400000</v>
          </cell>
          <cell r="AJ2159" t="str">
            <v>Celebrar contrato de interés público con la ASOCIACION UMBRAL TEATRO, entidad sin ánimo de lucro, la cual llevará a cabo la realización de actividades artísticas en la ciudad de Bogotá, en desarrollo del proyecto, "punto cadeneta punto (taller metropolitano de dramaturgia)", concertado según los contenidos de lo presentado y acorde con el cronograma del proceso de convocatoria "proyectos locales e interlocales" del programa distrital de apoyos concertados 2024.</v>
          </cell>
          <cell r="AK2159" t="str">
            <v>ASOCIACIÒN PARA LA INVESTIGACIÒN, PRODUCCIÒN, PROMOCIÒN Y PROYECCIÒN DE LAS ARTES ESCÉNICAS UMBRAL TEATRO</v>
          </cell>
          <cell r="AL2159">
            <v>800239595</v>
          </cell>
          <cell r="AM2159" t="str">
            <v>2043-2024</v>
          </cell>
          <cell r="AP2159" t="str">
            <v>SECOP II</v>
          </cell>
          <cell r="AS2159" t="str">
            <v>Falso</v>
          </cell>
          <cell r="AU2159" t="str">
            <v>SI</v>
          </cell>
          <cell r="AV2159" t="str">
            <v>Mayo</v>
          </cell>
          <cell r="AW2159" t="e">
            <v>#N/A</v>
          </cell>
          <cell r="AX2159">
            <v>45626</v>
          </cell>
          <cell r="AY2159" t="str">
            <v>#REF!</v>
          </cell>
          <cell r="AZ2159" t="str">
            <v>CO1.PCCNTR.6357357</v>
          </cell>
        </row>
        <row r="2160">
          <cell r="D2160" t="str">
            <v>2049-2024</v>
          </cell>
          <cell r="E2160" t="str">
            <v>SILVIA OSPINA HENAO</v>
          </cell>
          <cell r="F2160" t="str">
            <v>Subdirección de Equipamientos Culturales</v>
          </cell>
          <cell r="I2160" t="str">
            <v>Contratación Directa</v>
          </cell>
          <cell r="J2160" t="str">
            <v>Contratación directa.</v>
          </cell>
          <cell r="K2160" t="str">
            <v>Prestación de servicios</v>
          </cell>
          <cell r="N2160" t="str">
            <v>Si</v>
          </cell>
          <cell r="O2160" t="str">
            <v>Contrato Prestación de Servicios Apoyo a la Gestión</v>
          </cell>
          <cell r="P2160">
            <v>45435</v>
          </cell>
          <cell r="Q2160">
            <v>45441</v>
          </cell>
          <cell r="R2160">
            <v>45682</v>
          </cell>
          <cell r="S2160">
            <v>237</v>
          </cell>
          <cell r="T2160" t="str">
            <v>En Ejecución</v>
          </cell>
          <cell r="U2160" t="str">
            <v>SILVIA OSPINA HENAO</v>
          </cell>
          <cell r="X2160" t="str">
            <v>PAULA MARIA SILVA DIAZ</v>
          </cell>
          <cell r="Z2160" t="str">
            <v>Inversión</v>
          </cell>
          <cell r="AA2160">
            <v>2020110010158</v>
          </cell>
          <cell r="AC2160" t="str">
            <v>O23011601210000007614</v>
          </cell>
          <cell r="AF2160">
            <v>23600000</v>
          </cell>
          <cell r="AI2160" t="str">
            <v>$ 2.950.000,00</v>
          </cell>
          <cell r="AJ2160" t="str">
            <v>Prestar servicios de apoyo a la gestión al IDARTES - Subdirección de Equipamientos Culturales, en actividades operativas, asistenciales, logísticas y de gestión documental requeridas para el Planetario de Bogotá, de acuerdo los lineamientos establecidos por la Entidad.</v>
          </cell>
          <cell r="AK2160" t="str">
            <v>JOSE OSMAR ARIAS HUERTAS</v>
          </cell>
          <cell r="AL2160">
            <v>79728420</v>
          </cell>
          <cell r="AM2160" t="str">
            <v>2049-2024</v>
          </cell>
          <cell r="AP2160" t="str">
            <v>SECOP II</v>
          </cell>
          <cell r="AS2160" t="str">
            <v>Falso</v>
          </cell>
          <cell r="AU2160" t="str">
            <v>SI</v>
          </cell>
          <cell r="AV2160" t="str">
            <v>Mayo</v>
          </cell>
          <cell r="AW2160" t="e">
            <v>#N/A</v>
          </cell>
          <cell r="AX2160">
            <v>45682</v>
          </cell>
          <cell r="AY2160" t="str">
            <v>#REF!</v>
          </cell>
          <cell r="AZ2160" t="str">
            <v>CO1.PCCNTR.6354931</v>
          </cell>
        </row>
        <row r="2161">
          <cell r="D2161" t="str">
            <v>2063-2024</v>
          </cell>
          <cell r="E2161" t="str">
            <v>ANDRES FELIPE ALBARRACIN RODRIGUEZ</v>
          </cell>
          <cell r="F2161" t="str">
            <v>Subdirección Administrativa y Financiera</v>
          </cell>
          <cell r="H2161" t="str">
            <v>Dirección General</v>
          </cell>
          <cell r="I2161" t="str">
            <v>Contratación Directa</v>
          </cell>
          <cell r="J2161" t="str">
            <v>Contratación directa.</v>
          </cell>
          <cell r="K2161" t="str">
            <v>Prestación de servicios</v>
          </cell>
          <cell r="N2161" t="str">
            <v>Si</v>
          </cell>
          <cell r="O2161" t="str">
            <v>Contrato Prestación de Servicios Apoyo a la Gestión</v>
          </cell>
          <cell r="P2161">
            <v>45435</v>
          </cell>
          <cell r="Q2161">
            <v>45440</v>
          </cell>
          <cell r="R2161">
            <v>45511</v>
          </cell>
          <cell r="S2161">
            <v>70</v>
          </cell>
          <cell r="T2161" t="str">
            <v>En Ejecución</v>
          </cell>
          <cell r="U2161" t="str">
            <v>ANDRES FELIPE ALBARRACIN RODRIGUEZ</v>
          </cell>
          <cell r="X2161" t="str">
            <v>PAOLA ANDREA MENDEZ HERNANDEZ</v>
          </cell>
          <cell r="Z2161" t="str">
            <v>Inversión</v>
          </cell>
          <cell r="AA2161">
            <v>2020110010376</v>
          </cell>
          <cell r="AC2161" t="str">
            <v>O23011605560000007902</v>
          </cell>
          <cell r="AF2161">
            <v>5000000</v>
          </cell>
          <cell r="AJ2161" t="str">
            <v>PRESTAR SERVICIOS DE APOYO A LA GESTIÓN AL INSTITUTO DISTRITAL DE LAS ARTES- IDARTES DIRECCIÓN GENERAL- COMUNICACIONES 
 PARA EL DESARROLLO DE ACTIVIDADES RELACIONADAS CON LA CREACIÓN DE CONTENIDO FOTOGRÁFICO Y AUDIOVISUAL DE LAS 
 ACTIVIDADES, EVENTOS Y PROGRAMAS INSTITUCIONALES, DE CONFORMIDAD CON LOS LINEAMIENTOS DE LA ENTIDAD.</v>
          </cell>
          <cell r="AK2161" t="str">
            <v>cristian rodrigo martinez castellanos</v>
          </cell>
          <cell r="AL2161">
            <v>80098584</v>
          </cell>
          <cell r="AM2161" t="str">
            <v>2063-2024</v>
          </cell>
          <cell r="AP2161" t="str">
            <v>SECOP II</v>
          </cell>
          <cell r="AS2161" t="str">
            <v>Falso</v>
          </cell>
          <cell r="AU2161" t="str">
            <v>SI</v>
          </cell>
          <cell r="AV2161" t="str">
            <v>Mayo</v>
          </cell>
          <cell r="AW2161" t="e">
            <v>#N/A</v>
          </cell>
          <cell r="AX2161">
            <v>45511</v>
          </cell>
          <cell r="AY2161" t="str">
            <v>#REF!</v>
          </cell>
          <cell r="AZ2161" t="str">
            <v>CO1.PCCNTR.6354564</v>
          </cell>
        </row>
        <row r="2162">
          <cell r="D2162" t="str">
            <v>2065-2024</v>
          </cell>
          <cell r="E2162" t="str">
            <v>SILVIA OSPINA HENAO</v>
          </cell>
          <cell r="F2162" t="str">
            <v>Subdirección de Equipamientos Culturales</v>
          </cell>
          <cell r="I2162" t="str">
            <v>Contratación Directa</v>
          </cell>
          <cell r="J2162" t="str">
            <v>Contratación directa.</v>
          </cell>
          <cell r="K2162" t="str">
            <v>Prestación de servicios</v>
          </cell>
          <cell r="N2162" t="str">
            <v>Si</v>
          </cell>
          <cell r="O2162" t="str">
            <v>Contrato Prestación de Servicios Profesionales</v>
          </cell>
          <cell r="P2162">
            <v>45435</v>
          </cell>
          <cell r="Q2162">
            <v>45442</v>
          </cell>
          <cell r="R2162">
            <v>45651</v>
          </cell>
          <cell r="S2162">
            <v>206</v>
          </cell>
          <cell r="T2162" t="str">
            <v>En Ejecución</v>
          </cell>
          <cell r="U2162" t="str">
            <v>SILVIA OSPINA HENAO</v>
          </cell>
          <cell r="X2162" t="str">
            <v>PAOLA ANDREA MENDEZ HERNANDEZ</v>
          </cell>
          <cell r="Z2162" t="str">
            <v>Inversión</v>
          </cell>
          <cell r="AA2162">
            <v>2020110010158</v>
          </cell>
          <cell r="AC2162" t="str">
            <v>O23011601210000007614</v>
          </cell>
          <cell r="AF2162">
            <v>56000000</v>
          </cell>
          <cell r="AI2162" t="str">
            <v>$ 8.000.000,00</v>
          </cell>
          <cell r="AJ2162" t="str">
            <v>PRESTAR SERVICIOS PROFESIONALES PARA EL INSTITUTO DISTRITAL DE LAS ARTES IDARTES PARA POSICIONAR Y VISIBILIZAR LA INSTITUCIÓN, MEDIANTE EL DESARROLLO DE ACTIVIDADES RELACIONADAS CON LA ELABORACIÓN Y EJECUCIÓN DE LA DIVULGACIÓN DE EVENTOS, ACTIVIDADES Y PROGRAMAS INSTITUCIONALES, DE CONFORMIDAD CON LOS LINEAMIENTOS DE LA ENTIDAD, INCLUYENDO LA CREACIÓN DE CONTENIDO, RELACIONES CON LOS MEDIOS, Y COORDINACIÓN DE CAMPAÑAS DE COMUNICACIÓN.</v>
          </cell>
          <cell r="AK2162" t="str">
            <v>MARÍA CAMILA CONTRERAS ORTIZ</v>
          </cell>
          <cell r="AL2162">
            <v>52219814</v>
          </cell>
          <cell r="AM2162" t="str">
            <v>2065-2024</v>
          </cell>
          <cell r="AP2162" t="str">
            <v>SECOP II</v>
          </cell>
          <cell r="AS2162" t="str">
            <v>Falso</v>
          </cell>
          <cell r="AU2162" t="str">
            <v>SI</v>
          </cell>
          <cell r="AV2162" t="str">
            <v>Mayo</v>
          </cell>
          <cell r="AW2162" t="e">
            <v>#N/A</v>
          </cell>
          <cell r="AX2162">
            <v>45651</v>
          </cell>
          <cell r="AY2162" t="str">
            <v>#REF!</v>
          </cell>
          <cell r="AZ2162" t="str">
            <v>CO1.PCCNTR.6353587</v>
          </cell>
        </row>
        <row r="2163">
          <cell r="D2163" t="str">
            <v>2067-2024</v>
          </cell>
          <cell r="E2163" t="str">
            <v>SILVIA OSPINA HENAO</v>
          </cell>
          <cell r="F2163" t="str">
            <v>Subdirección de Equipamientos Culturales</v>
          </cell>
          <cell r="I2163" t="str">
            <v>Contratación Directa</v>
          </cell>
          <cell r="J2163" t="str">
            <v>Contratación directa.</v>
          </cell>
          <cell r="K2163" t="str">
            <v>Prestación de servicios</v>
          </cell>
          <cell r="N2163" t="str">
            <v>Si</v>
          </cell>
          <cell r="O2163" t="str">
            <v>Contrato Prestación de Servicios Profesionales</v>
          </cell>
          <cell r="P2163">
            <v>45435</v>
          </cell>
          <cell r="Q2163">
            <v>45440</v>
          </cell>
          <cell r="R2163">
            <v>45652</v>
          </cell>
          <cell r="S2163">
            <v>209</v>
          </cell>
          <cell r="T2163" t="str">
            <v>En Ejecución</v>
          </cell>
          <cell r="U2163" t="str">
            <v>SILVIA OSPINA HENAO</v>
          </cell>
          <cell r="X2163" t="str">
            <v>SILVIA OSPINA HENAO</v>
          </cell>
          <cell r="Z2163" t="str">
            <v>Inversión</v>
          </cell>
          <cell r="AA2163">
            <v>2020110010158</v>
          </cell>
          <cell r="AC2163" t="str">
            <v>O23011601210000007614</v>
          </cell>
          <cell r="AF2163">
            <v>32200000</v>
          </cell>
          <cell r="AI2163" t="str">
            <v>$ 4.600.000,00</v>
          </cell>
          <cell r="AJ2163" t="str">
            <v>PRESTAR SERVICIOS PROFESIONALES AL IDARTES - SUBDIRECCIÓN DE EQUIPAMIENTOS CULTURALES, EN EL EQUIPO DE EDUCACIÓN DEL PLANETARIO DE BOGOTÁ REALIZANDO ACCIONES DE GESTIÓN, EJECUCIÓN, SEGUIMIENTO Y FORTALECIMIENTO DE LOS PLANES, PROGRAMAS Y PROYECTOS EN LA ENSEÑANZA Y APROPIACIÓN SOCIAL DESDE LA LÍNEA DE CIENCIAS NATURALES Y BIOLOGÍA.</v>
          </cell>
          <cell r="AK2163" t="str">
            <v>Juan Sebastian Benavides Aldana</v>
          </cell>
          <cell r="AL2163">
            <v>1026277987</v>
          </cell>
          <cell r="AM2163" t="str">
            <v>2067-2024</v>
          </cell>
          <cell r="AP2163" t="str">
            <v>SECOP II</v>
          </cell>
          <cell r="AS2163" t="str">
            <v>Falso</v>
          </cell>
          <cell r="AU2163" t="str">
            <v>SI</v>
          </cell>
          <cell r="AV2163" t="str">
            <v>Mayo</v>
          </cell>
          <cell r="AW2163" t="e">
            <v>#N/A</v>
          </cell>
          <cell r="AX2163">
            <v>45652</v>
          </cell>
          <cell r="AY2163" t="str">
            <v>#REF!</v>
          </cell>
          <cell r="AZ2163" t="str">
            <v>CO1.PCCNTR.6355652</v>
          </cell>
        </row>
        <row r="2164">
          <cell r="D2164" t="str">
            <v>2068-2024</v>
          </cell>
          <cell r="E2164" t="str">
            <v>SILVIA OSPINA HENAO</v>
          </cell>
          <cell r="F2164" t="str">
            <v>Subdirección de Equipamientos Culturales</v>
          </cell>
          <cell r="I2164" t="str">
            <v>Contratación Directa</v>
          </cell>
          <cell r="J2164" t="str">
            <v>Contratación directa.</v>
          </cell>
          <cell r="K2164" t="str">
            <v>Prestación de servicios</v>
          </cell>
          <cell r="N2164" t="str">
            <v>Si</v>
          </cell>
          <cell r="O2164" t="str">
            <v>Contrato Prestación de Servicios Apoyo a la Gestión</v>
          </cell>
          <cell r="P2164">
            <v>45435</v>
          </cell>
          <cell r="Q2164">
            <v>45439</v>
          </cell>
          <cell r="R2164">
            <v>45650</v>
          </cell>
          <cell r="S2164">
            <v>208</v>
          </cell>
          <cell r="T2164" t="str">
            <v>En Ejecución</v>
          </cell>
          <cell r="U2164" t="str">
            <v>SILVIA OSPINA HENAO</v>
          </cell>
          <cell r="X2164" t="str">
            <v>PAULA MARIA SILVA DIAZ</v>
          </cell>
          <cell r="Z2164" t="str">
            <v>Inversión</v>
          </cell>
          <cell r="AA2164">
            <v>2020110010158</v>
          </cell>
          <cell r="AC2164" t="str">
            <v>O23011601210000007614</v>
          </cell>
          <cell r="AF2164">
            <v>28000000</v>
          </cell>
          <cell r="AI2164" t="str">
            <v>$ 4.000.000,00</v>
          </cell>
          <cell r="AJ2164"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2164" t="str">
            <v>José Ramírez</v>
          </cell>
          <cell r="AL2164">
            <v>79924993</v>
          </cell>
          <cell r="AM2164" t="str">
            <v>2068-2024</v>
          </cell>
          <cell r="AP2164" t="str">
            <v>SECOP II</v>
          </cell>
          <cell r="AS2164" t="str">
            <v>Falso</v>
          </cell>
          <cell r="AU2164" t="str">
            <v>SI</v>
          </cell>
          <cell r="AV2164" t="str">
            <v>Julio</v>
          </cell>
          <cell r="AW2164" t="e">
            <v>#N/A</v>
          </cell>
          <cell r="AX2164">
            <v>45650</v>
          </cell>
          <cell r="AY2164" t="str">
            <v>#REF!</v>
          </cell>
          <cell r="AZ2164" t="str">
            <v>CO1.PCCNTR.6355913</v>
          </cell>
        </row>
        <row r="2165">
          <cell r="D2165" t="str">
            <v>2072-2024</v>
          </cell>
          <cell r="E2165" t="str">
            <v>LINA MARIA GAVIRIA HURTADO</v>
          </cell>
          <cell r="F2165" t="str">
            <v>Subdirección de las Artes</v>
          </cell>
          <cell r="I2165" t="str">
            <v>Contratación Régimen Especial</v>
          </cell>
          <cell r="J2165" t="str">
            <v>Contratación régimen especial</v>
          </cell>
          <cell r="K2165" t="str">
            <v>Decreto 092 de 2017</v>
          </cell>
          <cell r="N2165" t="str">
            <v>No</v>
          </cell>
          <cell r="O2165" t="str">
            <v>N/A</v>
          </cell>
          <cell r="P2165">
            <v>45435</v>
          </cell>
          <cell r="Q2165">
            <v>45439</v>
          </cell>
          <cell r="R2165">
            <v>45611</v>
          </cell>
          <cell r="S2165">
            <v>169</v>
          </cell>
          <cell r="T2165" t="str">
            <v>En Ejecución</v>
          </cell>
          <cell r="U2165" t="str">
            <v>LINA MARIA GAVIRIA HURTADO</v>
          </cell>
          <cell r="Z2165" t="str">
            <v>Inversión</v>
          </cell>
          <cell r="AA2165">
            <v>2020110010060</v>
          </cell>
          <cell r="AC2165" t="str">
            <v>O23011601210000007600</v>
          </cell>
          <cell r="AF2165">
            <v>42267400</v>
          </cell>
          <cell r="AJ2165" t="str">
            <v>CELEBRAR CONTRATO DE INTERÉS PÚBLICO CON PLURAL NODO CULTURAL, ENTIDAD SIN ÁNIMO DE LUCRO, LA CUAL LLEVARÁ A CABO LA REALIZACIÓN DE ACTIVIDADES ARTÍSTICAS EN LA CIUDAD DE BOGOTÁ, EN DESARROLLO DEL PROYECTO, "PROGRAMA PLURAL 2024 - II", CONCERTADO SEGÚN LOS CONTENIDOS DE LO PRESENTADO Y ACORDE CON EL CRONOGRAMA DEL PROCESO DE CONVOCATORIA "PROYECTOS LOCALES E INTERLOCALES" DEL PROGRAMA DISTRITAL DE APOYOS CONCERTADOS 2024</v>
          </cell>
          <cell r="AK2165" t="str">
            <v>Plural Nodo Cultural</v>
          </cell>
          <cell r="AL2165">
            <v>901028922</v>
          </cell>
          <cell r="AM2165" t="str">
            <v>2072-2024</v>
          </cell>
          <cell r="AP2165" t="str">
            <v>SECOP II</v>
          </cell>
          <cell r="AS2165" t="str">
            <v>Falso</v>
          </cell>
          <cell r="AU2165" t="str">
            <v>SI</v>
          </cell>
          <cell r="AV2165" t="str">
            <v>Mayo</v>
          </cell>
          <cell r="AW2165" t="e">
            <v>#N/A</v>
          </cell>
          <cell r="AX2165">
            <v>45611</v>
          </cell>
          <cell r="AY2165" t="str">
            <v>#REF!</v>
          </cell>
          <cell r="AZ2165" t="str">
            <v>CO1.PCCNTR.6354557</v>
          </cell>
        </row>
        <row r="2166">
          <cell r="D2166" t="str">
            <v>2073-2024</v>
          </cell>
          <cell r="E2166" t="str">
            <v>ANDRES FELIPE ALBARRACIN RODRIGUEZ</v>
          </cell>
          <cell r="F2166" t="str">
            <v>Subdirección Administrativa y Financiera</v>
          </cell>
          <cell r="H2166" t="str">
            <v>Oficina Asesora de Planeación y Tecnologias de la Informaciónn</v>
          </cell>
          <cell r="I2166" t="str">
            <v>Contratación Directa</v>
          </cell>
          <cell r="J2166" t="str">
            <v>Contratación directa.</v>
          </cell>
          <cell r="K2166" t="str">
            <v>Prestación de servicios</v>
          </cell>
          <cell r="N2166" t="str">
            <v>Si</v>
          </cell>
          <cell r="O2166" t="str">
            <v>Contrato Prestación de Servicios Apoyo a la Gestión</v>
          </cell>
          <cell r="P2166">
            <v>45435</v>
          </cell>
          <cell r="Q2166">
            <v>45441</v>
          </cell>
          <cell r="R2166">
            <v>45670</v>
          </cell>
          <cell r="S2166">
            <v>225</v>
          </cell>
          <cell r="T2166" t="str">
            <v>En Ejecución</v>
          </cell>
          <cell r="U2166" t="str">
            <v>ANDRES FELIPE ALBARRACIN RODRIGUEZ</v>
          </cell>
          <cell r="X2166" t="str">
            <v>DANIEL SANCHEZ ROJAS</v>
          </cell>
          <cell r="Z2166" t="str">
            <v>Inversión</v>
          </cell>
          <cell r="AA2166">
            <v>2020110010376</v>
          </cell>
          <cell r="AC2166" t="str">
            <v>O23011605560000007902</v>
          </cell>
          <cell r="AF2166">
            <v>18000000</v>
          </cell>
          <cell r="AI2166" t="str">
            <v>$ 2.400.000,00</v>
          </cell>
          <cell r="AJ2166" t="str">
            <v>Prestar servicios de apoyo a la gestión al Instituto Distrital de las Artes - IDARTES, Oficina Asesora de Planeación y Tecnologías de la Información, en la gestión y administración de bases de datos para la implementación de los procesos de gestión a cargo de la dependencia.</v>
          </cell>
          <cell r="AK2166" t="str">
            <v>Jose Carlos Barros Fuenmayor</v>
          </cell>
          <cell r="AL2166">
            <v>1136885522</v>
          </cell>
          <cell r="AM2166" t="str">
            <v>2073-2024</v>
          </cell>
          <cell r="AP2166" t="str">
            <v>SECOP II</v>
          </cell>
          <cell r="AS2166" t="str">
            <v>Falso</v>
          </cell>
          <cell r="AU2166" t="str">
            <v>SI</v>
          </cell>
          <cell r="AV2166" t="str">
            <v>Mayo</v>
          </cell>
          <cell r="AW2166" t="e">
            <v>#N/A</v>
          </cell>
          <cell r="AX2166">
            <v>45670</v>
          </cell>
          <cell r="AY2166" t="str">
            <v>#REF!</v>
          </cell>
          <cell r="AZ2166" t="str">
            <v>CO1.PCCNTR.6355800</v>
          </cell>
        </row>
        <row r="2167">
          <cell r="D2167" t="str">
            <v>2074-2024</v>
          </cell>
          <cell r="E2167" t="str">
            <v>ALBA YANETH REYES SUÁREZ</v>
          </cell>
          <cell r="F2167" t="str">
            <v>Subdirección de Formación Artistica</v>
          </cell>
          <cell r="G2167" t="str">
            <v>Subdirección de Formación Artística</v>
          </cell>
          <cell r="H2167" t="str">
            <v>Programa Culturas en Común</v>
          </cell>
          <cell r="I2167" t="str">
            <v>Contratación Directa</v>
          </cell>
          <cell r="J2167" t="str">
            <v>Contratación directa.</v>
          </cell>
          <cell r="K2167" t="str">
            <v>Prestación de servicios</v>
          </cell>
          <cell r="N2167" t="str">
            <v>Si</v>
          </cell>
          <cell r="O2167" t="str">
            <v>Contrato Prestación de Servicios Profesionales</v>
          </cell>
          <cell r="P2167">
            <v>45435</v>
          </cell>
          <cell r="Q2167">
            <v>45436</v>
          </cell>
          <cell r="R2167">
            <v>45473</v>
          </cell>
          <cell r="S2167">
            <v>37</v>
          </cell>
          <cell r="T2167" t="str">
            <v>En Ejecución</v>
          </cell>
          <cell r="U2167" t="str">
            <v>ALBA YANETH REYES SUÁREZ</v>
          </cell>
          <cell r="X2167" t="str">
            <v>ALBA YANETH REYES SUAREZ</v>
          </cell>
          <cell r="Z2167" t="str">
            <v>Inversión</v>
          </cell>
          <cell r="AA2167">
            <v>2021110010005</v>
          </cell>
          <cell r="AC2167" t="str">
            <v>O23011601210000007909</v>
          </cell>
          <cell r="AF2167">
            <v>10480830</v>
          </cell>
          <cell r="AJ2167" t="str">
            <v>Prestar servicios profesionales a la Subdirección de Formación Artística del Idartes en las actividades relacionadas con la organización, desarrollo y monitoreo del componente de Gestión Territorial y Comunitaria del programa Culturas en Común.</v>
          </cell>
          <cell r="AK2167" t="str">
            <v>Jhoan Katherin Baquero Porras</v>
          </cell>
          <cell r="AL2167">
            <v>1010184125</v>
          </cell>
          <cell r="AM2167" t="str">
            <v>2074-2024</v>
          </cell>
          <cell r="AP2167" t="str">
            <v>SECOP II</v>
          </cell>
          <cell r="AS2167" t="str">
            <v>Falso</v>
          </cell>
          <cell r="AU2167" t="str">
            <v>SI</v>
          </cell>
          <cell r="AV2167" t="str">
            <v>Mayo</v>
          </cell>
          <cell r="AW2167" t="e">
            <v>#N/A</v>
          </cell>
          <cell r="AX2167">
            <v>45473</v>
          </cell>
          <cell r="AY2167" t="str">
            <v>#REF!</v>
          </cell>
          <cell r="AZ2167" t="str">
            <v>CO1.PCCNTR.6356483</v>
          </cell>
        </row>
        <row r="2168">
          <cell r="D2168" t="str">
            <v>2077-2024</v>
          </cell>
          <cell r="E2168" t="str">
            <v>SILVIA OSPINA HENAO</v>
          </cell>
          <cell r="F2168" t="str">
            <v>Subdirección de Equipamientos Culturales</v>
          </cell>
          <cell r="I2168" t="str">
            <v>Contratación Directa</v>
          </cell>
          <cell r="J2168" t="str">
            <v>Contratación directa.</v>
          </cell>
          <cell r="K2168" t="str">
            <v>Prestación de servicios</v>
          </cell>
          <cell r="N2168" t="str">
            <v>Si</v>
          </cell>
          <cell r="O2168" t="str">
            <v>Contrato Prestación de Servicios Profesionales</v>
          </cell>
          <cell r="P2168">
            <v>45435</v>
          </cell>
          <cell r="Q2168">
            <v>45442</v>
          </cell>
          <cell r="R2168">
            <v>45650</v>
          </cell>
          <cell r="S2168">
            <v>205</v>
          </cell>
          <cell r="T2168" t="str">
            <v>En Ejecución</v>
          </cell>
          <cell r="U2168" t="str">
            <v>SILVIA OSPINA HENAO</v>
          </cell>
          <cell r="X2168" t="str">
            <v>PAULA MARIA SILVA DIAZ</v>
          </cell>
          <cell r="Z2168" t="str">
            <v>Inversión</v>
          </cell>
          <cell r="AA2168">
            <v>2020110010158</v>
          </cell>
          <cell r="AC2168" t="str">
            <v>O23011601210000007614</v>
          </cell>
          <cell r="AF2168">
            <v>32200000</v>
          </cell>
          <cell r="AI2168" t="str">
            <v>$ 4.600.000,00</v>
          </cell>
          <cell r="AJ2168" t="str">
            <v>PRESTAR SERVICIOS PROFESIONALES AL IDARTES - SUBDIRECCIÓN DE EQUIPAMIENTOS CULTURALES, EN EL EQUIPO DE DIVULGACIÓN DEL 
 PLANETARIO DE BOGOTÁ REALIZANDO ACCIONES DE PLANEACIÓN, GESTIÓN, EJECUCIÓN, SEGUIMIENTO Y FORTALECIMIENTO DE LOS PLANES, 
 PROGRAMAS Y PROYECTOS EN LA ENSEÑANZA Y APROPIACIÓN SOCIAL, DESDE LA LÍNEA MISIONAL DE GEOLOGÍA Y CIENCIAS DE LA TIERRA</v>
          </cell>
          <cell r="AK2168" t="str">
            <v>David Fernando Tovar Rodríguez</v>
          </cell>
          <cell r="AL2168">
            <v>80073201</v>
          </cell>
          <cell r="AM2168" t="str">
            <v>2077-2024</v>
          </cell>
          <cell r="AP2168" t="str">
            <v>SECOP II</v>
          </cell>
          <cell r="AS2168" t="str">
            <v>Falso</v>
          </cell>
          <cell r="AU2168" t="str">
            <v>SI</v>
          </cell>
          <cell r="AV2168" t="str">
            <v>Mayo</v>
          </cell>
          <cell r="AW2168" t="e">
            <v>#N/A</v>
          </cell>
          <cell r="AX2168">
            <v>45650</v>
          </cell>
          <cell r="AY2168" t="str">
            <v>#REF!</v>
          </cell>
          <cell r="AZ2168" t="str">
            <v>CO1.PCCNTR.6355962</v>
          </cell>
        </row>
        <row r="2169">
          <cell r="D2169" t="str">
            <v>2080-2024</v>
          </cell>
          <cell r="E2169" t="str">
            <v>SILVIA OSPINA HENAO</v>
          </cell>
          <cell r="F2169" t="str">
            <v>Subdirección de Equipamientos Culturales</v>
          </cell>
          <cell r="I2169" t="str">
            <v>Contratación Directa</v>
          </cell>
          <cell r="J2169" t="str">
            <v>Contratación directa.</v>
          </cell>
          <cell r="K2169" t="str">
            <v>Arrendamiento de inmuebles</v>
          </cell>
          <cell r="N2169" t="str">
            <v>No</v>
          </cell>
          <cell r="O2169" t="str">
            <v>N/A</v>
          </cell>
          <cell r="P2169">
            <v>45435</v>
          </cell>
          <cell r="Q2169">
            <v>45435</v>
          </cell>
          <cell r="R2169">
            <v>45465</v>
          </cell>
          <cell r="S2169">
            <v>30</v>
          </cell>
          <cell r="T2169" t="str">
            <v>En Ejecución</v>
          </cell>
          <cell r="U2169" t="str">
            <v>SILVIA OSPINA HENAO</v>
          </cell>
          <cell r="Z2169" t="str">
            <v>N/A</v>
          </cell>
          <cell r="AC2169" t="str">
            <v>N/A - Valor Cero / Coproducción</v>
          </cell>
          <cell r="AF2169">
            <v>0</v>
          </cell>
          <cell r="AJ2169" t="str">
            <v>PRESTAR EL SERVICIO DE ARRENDAMIENTO DEL AUDITORIO DEL PLANETARIO DE BOGOTÁ, PROPIEDAD DEL INSTITUTO DISTRITAL DE LAS ARTES IDARTES, A INNGO S.A.S., PARA LLEVAR A CABO EL "EVENTO CORPORATIVO", DE ACUERDO CON LOS LINEAMIENTOS DEL COMITÉ DE PROGRAMACIÓN DE LA SUBDIRECCIÓN DE EQUIPAMIENTOS CULTURALES.</v>
          </cell>
          <cell r="AK2169" t="str">
            <v>INNGO SAS</v>
          </cell>
          <cell r="AL2169">
            <v>900893185</v>
          </cell>
          <cell r="AM2169" t="str">
            <v>2080-2024</v>
          </cell>
          <cell r="AP2169" t="str">
            <v>SECOP II</v>
          </cell>
          <cell r="AS2169" t="str">
            <v>Falso</v>
          </cell>
          <cell r="AU2169" t="str">
            <v>SI</v>
          </cell>
          <cell r="AV2169" t="str">
            <v>Junio</v>
          </cell>
          <cell r="AW2169" t="e">
            <v>#N/A</v>
          </cell>
          <cell r="AX2169">
            <v>45465</v>
          </cell>
          <cell r="AY2169" t="str">
            <v>#REF!</v>
          </cell>
          <cell r="AZ2169" t="str">
            <v>CO1.PCCNTR.6355833</v>
          </cell>
        </row>
        <row r="2170">
          <cell r="D2170" t="str">
            <v>2083-2024</v>
          </cell>
          <cell r="E2170" t="str">
            <v>LINA MARIA GAVIRIA HURTADO</v>
          </cell>
          <cell r="F2170" t="str">
            <v>Subdirección de las Artes</v>
          </cell>
          <cell r="I2170" t="str">
            <v>Contratación Régimen Especial</v>
          </cell>
          <cell r="J2170" t="str">
            <v>Contratación régimen especial</v>
          </cell>
          <cell r="K2170" t="str">
            <v>Decreto 092 de 2017</v>
          </cell>
          <cell r="N2170" t="str">
            <v>No</v>
          </cell>
          <cell r="O2170" t="str">
            <v>N/A</v>
          </cell>
          <cell r="P2170">
            <v>45435</v>
          </cell>
          <cell r="Q2170">
            <v>45440</v>
          </cell>
          <cell r="R2170">
            <v>45565</v>
          </cell>
          <cell r="S2170">
            <v>123</v>
          </cell>
          <cell r="T2170" t="str">
            <v>En Ejecución</v>
          </cell>
          <cell r="U2170" t="str">
            <v>LINA MARIA GAVIRIA HURTADO</v>
          </cell>
          <cell r="Z2170" t="str">
            <v>Inversión</v>
          </cell>
          <cell r="AA2170">
            <v>2020110010060</v>
          </cell>
          <cell r="AC2170" t="str">
            <v>O23011601210000007600</v>
          </cell>
          <cell r="AF2170">
            <v>43847250</v>
          </cell>
          <cell r="AJ2170" t="str">
            <v>Celebrar contrato de interés público con la FUNDACIÓN ARMONÍA VIVA, entidad sin ánimo de lucro, la cual llevará a cabo la realización de actividades artísticas en la ciudad de Bogotá, en desarrollo del proyecto, "I FESTIVAL DE ARTE SOSTENIBLE-ARTE VIVO ", concertado según los contenidos de lo presentado y acorde con el cronograma del proceso de convocatoria "Proyectos Locales e Interlocales" del Programa Distrital de Apoyos Concertados 2024</v>
          </cell>
          <cell r="AK2170" t="str">
            <v>Fundación Armonía Viva</v>
          </cell>
          <cell r="AL2170">
            <v>900186637</v>
          </cell>
          <cell r="AM2170" t="str">
            <v>2083-2024</v>
          </cell>
          <cell r="AP2170" t="str">
            <v>SECOP II</v>
          </cell>
          <cell r="AS2170" t="str">
            <v>Falso</v>
          </cell>
          <cell r="AU2170" t="str">
            <v>SI</v>
          </cell>
          <cell r="AV2170" t="str">
            <v>Mayo</v>
          </cell>
          <cell r="AW2170" t="e">
            <v>#N/A</v>
          </cell>
          <cell r="AX2170">
            <v>45565</v>
          </cell>
          <cell r="AY2170" t="str">
            <v>#REF!</v>
          </cell>
          <cell r="AZ2170" t="str">
            <v>CO1.PCCNTR.6358477</v>
          </cell>
        </row>
        <row r="2171">
          <cell r="D2171" t="str">
            <v>2086-2024</v>
          </cell>
          <cell r="E2171" t="str">
            <v>LINA MARIA GAVIRIA HURTADO</v>
          </cell>
          <cell r="F2171" t="str">
            <v>Subdirección de las Artes</v>
          </cell>
          <cell r="I2171" t="str">
            <v>Contratación Régimen Especial</v>
          </cell>
          <cell r="J2171" t="str">
            <v>Contratación régimen especial</v>
          </cell>
          <cell r="K2171" t="str">
            <v>Decreto 092 de 2017</v>
          </cell>
          <cell r="N2171" t="str">
            <v>No</v>
          </cell>
          <cell r="O2171" t="str">
            <v>N/A</v>
          </cell>
          <cell r="P2171">
            <v>45435</v>
          </cell>
          <cell r="Q2171">
            <v>45439</v>
          </cell>
          <cell r="R2171">
            <v>45625</v>
          </cell>
          <cell r="S2171">
            <v>183</v>
          </cell>
          <cell r="T2171" t="str">
            <v>En Ejecución</v>
          </cell>
          <cell r="U2171" t="str">
            <v>LINA MARIA GAVIRIA HURTADO</v>
          </cell>
          <cell r="Z2171" t="str">
            <v>Inversión</v>
          </cell>
          <cell r="AA2171">
            <v>2020110010060</v>
          </cell>
          <cell r="AC2171" t="str">
            <v>O23011601210000007600</v>
          </cell>
          <cell r="AF2171">
            <v>85482536</v>
          </cell>
          <cell r="AJ2171" t="str">
            <v>Celebrar contrato de interés público con la Fundación Fahrenheit 451, entidad sin ánimo de lucro, la cual llevará a cabo la realización de actividades artísticas en la ciudad de Bogotá, en desarrollo del proyecto "Décimo tercer Festival de Literatura de Bogotá: "Se crece para la vida"", concertado según contenidos de lo presentado y acorde con el cronograma del proceso de convocatoria Proyectos Metropolitanos del Programa Distrital de Apoyos Concertados 2024</v>
          </cell>
          <cell r="AK2171" t="str">
            <v>FUNDACION FAHRENHEIT 451</v>
          </cell>
          <cell r="AL2171">
            <v>900130287</v>
          </cell>
          <cell r="AM2171" t="str">
            <v>2086-2024</v>
          </cell>
          <cell r="AP2171" t="str">
            <v>SECOP II</v>
          </cell>
          <cell r="AS2171" t="str">
            <v>Falso</v>
          </cell>
          <cell r="AU2171" t="str">
            <v>SI</v>
          </cell>
          <cell r="AV2171" t="str">
            <v>Mayo</v>
          </cell>
          <cell r="AW2171" t="e">
            <v>#N/A</v>
          </cell>
          <cell r="AX2171">
            <v>45625</v>
          </cell>
          <cell r="AY2171" t="str">
            <v>#REF!</v>
          </cell>
          <cell r="AZ2171" t="str">
            <v>CO1.PCCNTR.6360377</v>
          </cell>
        </row>
        <row r="2172">
          <cell r="D2172" t="str">
            <v>2087-2024</v>
          </cell>
          <cell r="E2172" t="str">
            <v>ALBA YANETH REYES SUÁREZ</v>
          </cell>
          <cell r="F2172" t="str">
            <v>Subdirección de Formación Artistica</v>
          </cell>
          <cell r="G2172" t="str">
            <v>Subdirección de Formación Artística</v>
          </cell>
          <cell r="H2172" t="str">
            <v>Programa Culturas en Común</v>
          </cell>
          <cell r="I2172" t="str">
            <v>Contratación Directa</v>
          </cell>
          <cell r="J2172" t="str">
            <v>Contratación directa.</v>
          </cell>
          <cell r="K2172" t="str">
            <v>Prestación de servicios</v>
          </cell>
          <cell r="N2172" t="str">
            <v>Si</v>
          </cell>
          <cell r="O2172" t="str">
            <v>Contrato Prestación de Servicios Apoyo a la Gestión</v>
          </cell>
          <cell r="P2172">
            <v>45435</v>
          </cell>
          <cell r="Q2172">
            <v>45441</v>
          </cell>
          <cell r="R2172">
            <v>45504</v>
          </cell>
          <cell r="S2172">
            <v>63</v>
          </cell>
          <cell r="T2172" t="str">
            <v>En Ejecución</v>
          </cell>
          <cell r="U2172" t="str">
            <v>ALBA YANETH REYES SUÁREZ</v>
          </cell>
          <cell r="X2172" t="str">
            <v>ALBA YANETH REYES SUAREZ</v>
          </cell>
          <cell r="Z2172" t="str">
            <v>Inversión</v>
          </cell>
          <cell r="AA2172">
            <v>2021110010005</v>
          </cell>
          <cell r="AC2172" t="str">
            <v>O23011601210000007909</v>
          </cell>
          <cell r="AF2172">
            <v>27310500</v>
          </cell>
          <cell r="AJ2172" t="str">
            <v>Prestar servicios de Apoyo a la Gestión a la Subdirección de Formación Artística del Idartes en las actividades relacionadas con la organización, desarrollo y monitoreo del programa Culturas en Común.</v>
          </cell>
          <cell r="AK2172" t="str">
            <v>Jorge Armando Palacios Osorio</v>
          </cell>
          <cell r="AL2172">
            <v>80547912</v>
          </cell>
          <cell r="AM2172" t="str">
            <v>2087-2024</v>
          </cell>
          <cell r="AP2172" t="str">
            <v>SECOP II</v>
          </cell>
          <cell r="AS2172" t="str">
            <v>Falso</v>
          </cell>
          <cell r="AU2172" t="str">
            <v>SI</v>
          </cell>
          <cell r="AV2172" t="str">
            <v>Mayo</v>
          </cell>
          <cell r="AW2172" t="e">
            <v>#N/A</v>
          </cell>
          <cell r="AX2172">
            <v>45504</v>
          </cell>
          <cell r="AY2172" t="str">
            <v>#REF!</v>
          </cell>
          <cell r="AZ2172" t="str">
            <v>CO1.PCCNTR.6359791</v>
          </cell>
        </row>
        <row r="2173">
          <cell r="D2173" t="str">
            <v>2088-2024</v>
          </cell>
          <cell r="E2173" t="str">
            <v>LINA MARIA GAVIRIA HURTADO</v>
          </cell>
          <cell r="F2173" t="str">
            <v>Subdirección de las Artes</v>
          </cell>
          <cell r="I2173" t="str">
            <v>Contratación Directa</v>
          </cell>
          <cell r="J2173" t="str">
            <v>Contratación directa.</v>
          </cell>
          <cell r="K2173" t="str">
            <v>Prestación de servicios</v>
          </cell>
          <cell r="N2173" t="str">
            <v>Si</v>
          </cell>
          <cell r="O2173" t="str">
            <v>Contrato Prestación de Servicios Apoyo a la Gestión</v>
          </cell>
          <cell r="P2173">
            <v>45435</v>
          </cell>
          <cell r="Q2173">
            <v>45436</v>
          </cell>
          <cell r="R2173">
            <v>45702</v>
          </cell>
          <cell r="S2173">
            <v>261</v>
          </cell>
          <cell r="T2173" t="str">
            <v>En Ejecución</v>
          </cell>
          <cell r="U2173" t="str">
            <v>LINA MARIA GAVIRIA HURTADO</v>
          </cell>
          <cell r="X2173" t="str">
            <v>NATALIA ALEJANDRA LOPEZ PEREZ</v>
          </cell>
          <cell r="Z2173" t="str">
            <v>Inversión</v>
          </cell>
          <cell r="AA2173">
            <v>2020110010063</v>
          </cell>
          <cell r="AC2173" t="str">
            <v>O23011601210000007585</v>
          </cell>
          <cell r="AF2173">
            <v>18365600</v>
          </cell>
          <cell r="AI2173" t="str">
            <v>$ 2.087.000,00</v>
          </cell>
          <cell r="AJ2173"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2173" t="str">
            <v>IVAN DANIEL RANGEL PICO</v>
          </cell>
          <cell r="AL2173">
            <v>1000987817</v>
          </cell>
          <cell r="AM2173" t="str">
            <v>2088-2024</v>
          </cell>
          <cell r="AP2173" t="str">
            <v>SECOP II</v>
          </cell>
          <cell r="AS2173" t="str">
            <v>Falso</v>
          </cell>
          <cell r="AU2173" t="str">
            <v>SI</v>
          </cell>
          <cell r="AV2173" t="str">
            <v>Mayo</v>
          </cell>
          <cell r="AW2173" t="e">
            <v>#N/A</v>
          </cell>
          <cell r="AX2173">
            <v>45702</v>
          </cell>
          <cell r="AY2173" t="str">
            <v>#REF!</v>
          </cell>
          <cell r="AZ2173" t="str">
            <v>CO1.PCCNTR.6360319</v>
          </cell>
        </row>
        <row r="2174">
          <cell r="D2174" t="str">
            <v>2055-2024</v>
          </cell>
          <cell r="E2174" t="str">
            <v>SILVIA OSPINA HENAO</v>
          </cell>
          <cell r="F2174" t="str">
            <v>Subdirección de Equipamientos Culturales</v>
          </cell>
          <cell r="I2174" t="str">
            <v>Contratación Directa</v>
          </cell>
          <cell r="J2174" t="str">
            <v>Contratación directa.</v>
          </cell>
          <cell r="K2174" t="str">
            <v>Prestación de servicios</v>
          </cell>
          <cell r="N2174" t="str">
            <v>Si</v>
          </cell>
          <cell r="O2174" t="str">
            <v>Contrato Prestación de Servicios Apoyo a la Gestión</v>
          </cell>
          <cell r="P2174">
            <v>45436</v>
          </cell>
          <cell r="Q2174">
            <v>45440</v>
          </cell>
          <cell r="R2174">
            <v>45473</v>
          </cell>
          <cell r="S2174">
            <v>33</v>
          </cell>
          <cell r="T2174" t="str">
            <v>En Ejecución</v>
          </cell>
          <cell r="U2174" t="str">
            <v>SILVIA OSPINA HENAO</v>
          </cell>
          <cell r="X2174" t="str">
            <v>SILVIA OSPINA HENAO</v>
          </cell>
          <cell r="Z2174" t="str">
            <v>Inversión</v>
          </cell>
          <cell r="AA2174">
            <v>2020110010158</v>
          </cell>
          <cell r="AC2174" t="str">
            <v>O23011601210000007614</v>
          </cell>
          <cell r="AF2174">
            <v>4500000</v>
          </cell>
          <cell r="AJ2174"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2174" t="str">
            <v>Jenny Alejandra Cantor Aguilar</v>
          </cell>
          <cell r="AL2174">
            <v>1031154947</v>
          </cell>
          <cell r="AM2174" t="str">
            <v>2055-2024</v>
          </cell>
          <cell r="AP2174" t="str">
            <v>SECOP II</v>
          </cell>
          <cell r="AS2174" t="str">
            <v>Falso</v>
          </cell>
          <cell r="AU2174" t="str">
            <v>SI</v>
          </cell>
          <cell r="AV2174" t="str">
            <v>Junio</v>
          </cell>
          <cell r="AW2174" t="e">
            <v>#N/A</v>
          </cell>
          <cell r="AX2174">
            <v>45473</v>
          </cell>
          <cell r="AY2174" t="str">
            <v>#REF!</v>
          </cell>
          <cell r="AZ2174" t="str">
            <v>CO1.PCCNTR.6353306</v>
          </cell>
        </row>
        <row r="2175">
          <cell r="D2175" t="str">
            <v>2066-2024</v>
          </cell>
          <cell r="E2175" t="str">
            <v>SILVIA OSPINA HENAO</v>
          </cell>
          <cell r="F2175" t="str">
            <v>Subdirección de Equipamientos Culturales</v>
          </cell>
          <cell r="I2175" t="str">
            <v>Contratación Directa</v>
          </cell>
          <cell r="J2175" t="str">
            <v>Contratación directa.</v>
          </cell>
          <cell r="K2175" t="str">
            <v>Prestación de servicios</v>
          </cell>
          <cell r="N2175" t="str">
            <v>Si</v>
          </cell>
          <cell r="O2175" t="str">
            <v>Contrato Prestación de Servicios Apoyo a la Gestión</v>
          </cell>
          <cell r="P2175">
            <v>45436</v>
          </cell>
          <cell r="Q2175">
            <v>45447</v>
          </cell>
          <cell r="R2175">
            <v>45653</v>
          </cell>
          <cell r="S2175">
            <v>204</v>
          </cell>
          <cell r="T2175" t="str">
            <v>En Ejecución</v>
          </cell>
          <cell r="U2175" t="str">
            <v>SILVIA OSPINA HENAO</v>
          </cell>
          <cell r="X2175" t="str">
            <v>PAULA MARIA SILVA DIAZ</v>
          </cell>
          <cell r="Z2175" t="str">
            <v>Inversión</v>
          </cell>
          <cell r="AA2175">
            <v>2020110010158</v>
          </cell>
          <cell r="AC2175" t="str">
            <v>O23011601210000007614</v>
          </cell>
          <cell r="AF2175">
            <v>42000000</v>
          </cell>
          <cell r="AI2175" t="str">
            <v>$ 6.000.000,00</v>
          </cell>
          <cell r="AJ2175" t="str">
            <v>Prestar servicios de apoyo a la gestión al IDARTES - Subdirección de Equipamientos Culturales, en la producción técnica de las etapas de preproducción, realización y postproducción de los eventos y actividades programadas por la dependencia.</v>
          </cell>
          <cell r="AK2175" t="str">
            <v>ANDRES CAMILO DUARTE</v>
          </cell>
          <cell r="AL2175">
            <v>80039552</v>
          </cell>
          <cell r="AM2175" t="str">
            <v>2066-2024</v>
          </cell>
          <cell r="AP2175" t="str">
            <v>SECOP II</v>
          </cell>
          <cell r="AS2175" t="str">
            <v>Falso</v>
          </cell>
          <cell r="AU2175" t="str">
            <v>SI</v>
          </cell>
          <cell r="AV2175" t="str">
            <v>Junio</v>
          </cell>
          <cell r="AW2175" t="e">
            <v>#N/A</v>
          </cell>
          <cell r="AX2175">
            <v>45653</v>
          </cell>
          <cell r="AY2175" t="str">
            <v>#REF!</v>
          </cell>
          <cell r="AZ2175" t="str">
            <v>CO1.PCCNTR.6359289</v>
          </cell>
        </row>
        <row r="2176">
          <cell r="D2176" t="str">
            <v>2076-2024</v>
          </cell>
          <cell r="E2176" t="str">
            <v>ANDRES FELIPE ALBARRACIN RODRIGUEZ</v>
          </cell>
          <cell r="F2176" t="str">
            <v>Subdirección Administrativa y Financiera</v>
          </cell>
          <cell r="I2176" t="str">
            <v>Contratación Directa</v>
          </cell>
          <cell r="J2176" t="str">
            <v>Contratación directa.</v>
          </cell>
          <cell r="K2176" t="str">
            <v>Prestación de servicios</v>
          </cell>
          <cell r="N2176" t="str">
            <v>Si</v>
          </cell>
          <cell r="O2176" t="str">
            <v>Contrato Prestación de Servicios Apoyo a la Gestión</v>
          </cell>
          <cell r="P2176">
            <v>45436</v>
          </cell>
          <cell r="Q2176">
            <v>45442</v>
          </cell>
          <cell r="R2176">
            <v>45688</v>
          </cell>
          <cell r="S2176">
            <v>241</v>
          </cell>
          <cell r="T2176" t="str">
            <v>Terminado</v>
          </cell>
          <cell r="U2176" t="str">
            <v>ANDRES FELIPE ALBARRACIN RODRIGUEZ</v>
          </cell>
          <cell r="X2176" t="str">
            <v>NEVER DEL CRISTO AVENDANO MENDEZ</v>
          </cell>
          <cell r="Z2176" t="str">
            <v>Inversión</v>
          </cell>
          <cell r="AA2176">
            <v>2020110010376</v>
          </cell>
          <cell r="AC2176" t="str">
            <v>O23011605560000007902</v>
          </cell>
          <cell r="AF2176">
            <v>17556000</v>
          </cell>
          <cell r="AI2176" t="str">
            <v>$ 2.190.000,00</v>
          </cell>
          <cell r="AJ2176" t="str">
            <v>PRESTAR SERVICIOS DE APOYO A LA GESTIÓN AL INSTITUTO DISTRITAL DE LAS ARTES - IDARTES - SUBDIRECCIÓN ADMINISTRATIVA Y 
 FINANCIERA - ALMACÉN GENERAL, PARA DESARROLLAR ACTIVIDADES ADMINISTRATIVAS Y OPERATIVAS ASOCIADAS A LA TOMA FÍSICA DE 
 INVENTARIO ANUAL Y TOMA FÍSICA DE INVENTARIO ALEATORIO, ASÍ COMO LAS DEMÁS ACTIVIDADES REQUERIDAS POR EL ALMACÉN GENERAL</v>
          </cell>
          <cell r="AK2176" t="str">
            <v>HEIDER ENRIQUE MONTENEGRO ORTIZ</v>
          </cell>
          <cell r="AL2176">
            <v>1084727548</v>
          </cell>
          <cell r="AM2176" t="str">
            <v>2076-2024</v>
          </cell>
          <cell r="AP2176" t="str">
            <v>SECOP II</v>
          </cell>
          <cell r="AS2176" t="str">
            <v>Falso</v>
          </cell>
          <cell r="AU2176" t="str">
            <v>SI</v>
          </cell>
          <cell r="AV2176" t="str">
            <v>Mayo</v>
          </cell>
          <cell r="AW2176">
            <v>45646</v>
          </cell>
          <cell r="AX2176">
            <v>45646</v>
          </cell>
          <cell r="AY2176" t="str">
            <v>#REF!</v>
          </cell>
          <cell r="AZ2176" t="str">
            <v>CO1.PCCNTR.6355690</v>
          </cell>
        </row>
        <row r="2177">
          <cell r="D2177" t="str">
            <v>2084-2024</v>
          </cell>
          <cell r="E2177" t="str">
            <v>LINA MARIA GAVIRIA HURTADO</v>
          </cell>
          <cell r="F2177" t="str">
            <v>Subdirección de las Artes</v>
          </cell>
          <cell r="I2177" t="str">
            <v>Contratación Directa</v>
          </cell>
          <cell r="J2177" t="str">
            <v>Contratación directa.</v>
          </cell>
          <cell r="K2177" t="str">
            <v>Prestación de servicios</v>
          </cell>
          <cell r="N2177" t="str">
            <v>Si</v>
          </cell>
          <cell r="O2177" t="str">
            <v>Contrato Prestación de Servicios Apoyo a la Gestión</v>
          </cell>
          <cell r="P2177">
            <v>45436</v>
          </cell>
          <cell r="Q2177">
            <v>45438</v>
          </cell>
          <cell r="R2177">
            <v>45657</v>
          </cell>
          <cell r="S2177">
            <v>216</v>
          </cell>
          <cell r="T2177" t="str">
            <v>En Ejecución</v>
          </cell>
          <cell r="U2177" t="str">
            <v>LINA MARIA GAVIRIA HURTADO</v>
          </cell>
          <cell r="X2177" t="str">
            <v>LINA MARIA GAVIRIA HURTADO</v>
          </cell>
          <cell r="Z2177" t="str">
            <v>Inversión</v>
          </cell>
          <cell r="AA2177">
            <v>2020110010063</v>
          </cell>
          <cell r="AC2177" t="str">
            <v>O23011601210000007585</v>
          </cell>
          <cell r="AF2177">
            <v>16024030</v>
          </cell>
          <cell r="AI2177" t="str">
            <v>$ 2.185.095,00</v>
          </cell>
          <cell r="AJ2177" t="str">
            <v>Prestar servicios de apoyo operativo o asistencial al IDARTES, -Subdirección de las Artes-, en las actividades de apoyo requeridas para la gestión, desarrollo y seguimiento de las acciones enmarcadas en la atención de artistas en espacio público en territorio, de conformidad con los lineamientos de la entidad y lo dispuesto en el marco regulatorio vigente en el distrito capital</v>
          </cell>
          <cell r="AK2177" t="str">
            <v>Cristian Camilo Rodríguez Bolaños</v>
          </cell>
          <cell r="AL2177">
            <v>1001047122</v>
          </cell>
          <cell r="AM2177" t="str">
            <v>2084-2024</v>
          </cell>
          <cell r="AP2177" t="str">
            <v>SECOP II</v>
          </cell>
          <cell r="AS2177" t="str">
            <v>Falso</v>
          </cell>
          <cell r="AU2177" t="str">
            <v>SI</v>
          </cell>
          <cell r="AV2177" t="str">
            <v>Mayo</v>
          </cell>
          <cell r="AW2177" t="e">
            <v>#N/A</v>
          </cell>
          <cell r="AX2177">
            <v>45657</v>
          </cell>
          <cell r="AY2177" t="str">
            <v>#REF!</v>
          </cell>
          <cell r="AZ2177" t="str">
            <v>CO1.PCCNTR.6361127</v>
          </cell>
        </row>
        <row r="2178">
          <cell r="D2178" t="str">
            <v>2089-2024</v>
          </cell>
          <cell r="E2178" t="str">
            <v>LINA MARIA GAVIRIA HURTADO</v>
          </cell>
          <cell r="F2178" t="str">
            <v>Subdirección de las Artes</v>
          </cell>
          <cell r="I2178" t="str">
            <v>Contratación Directa</v>
          </cell>
          <cell r="J2178" t="str">
            <v>Contratación directa.</v>
          </cell>
          <cell r="K2178" t="str">
            <v>Prestación de servicios</v>
          </cell>
          <cell r="N2178" t="str">
            <v>Si</v>
          </cell>
          <cell r="O2178" t="str">
            <v>Contrato Prestación de Servicios Profesionales</v>
          </cell>
          <cell r="P2178">
            <v>45436</v>
          </cell>
          <cell r="Q2178">
            <v>45439</v>
          </cell>
          <cell r="R2178">
            <v>45702</v>
          </cell>
          <cell r="S2178">
            <v>258</v>
          </cell>
          <cell r="T2178" t="str">
            <v>En Ejecución</v>
          </cell>
          <cell r="U2178" t="str">
            <v>LINA MARIA GAVIRIA HURTADO</v>
          </cell>
          <cell r="X2178" t="str">
            <v>RICARDO ALFONSO CANTOR BOSSA</v>
          </cell>
          <cell r="Z2178" t="str">
            <v>Inversión</v>
          </cell>
          <cell r="AA2178">
            <v>2020110010063</v>
          </cell>
          <cell r="AC2178" t="str">
            <v>O23011601210000007585</v>
          </cell>
          <cell r="AF2178">
            <v>74800000</v>
          </cell>
          <cell r="AI2178" t="str">
            <v>$ 8.500.000,00</v>
          </cell>
          <cell r="AJ2178" t="str">
            <v>Prestar servicios profesionales al Idartes - Subdirección de las Artes - Gerencia de Artes Audiovisuales, en la orientación, seguimiento, estructuración e implementación de acciones del orden administrativo, financiero y presupuestal, de conformidad con los procesos, procedimientos y requerimientos de la entidad.</v>
          </cell>
          <cell r="AK2178" t="str">
            <v>ALEJANDRO QUINTERO CORAL</v>
          </cell>
          <cell r="AL2178">
            <v>79627634</v>
          </cell>
          <cell r="AM2178" t="str">
            <v>2089-2024</v>
          </cell>
          <cell r="AP2178" t="str">
            <v>SECOP II</v>
          </cell>
          <cell r="AS2178" t="str">
            <v>Falso</v>
          </cell>
          <cell r="AU2178" t="str">
            <v>SI</v>
          </cell>
          <cell r="AV2178" t="str">
            <v>Mayo</v>
          </cell>
          <cell r="AW2178" t="e">
            <v>#N/A</v>
          </cell>
          <cell r="AX2178">
            <v>45702</v>
          </cell>
          <cell r="AY2178" t="str">
            <v>#REF!</v>
          </cell>
          <cell r="AZ2178" t="str">
            <v>CO1.PCCNTR.6359856</v>
          </cell>
        </row>
        <row r="2179">
          <cell r="D2179" t="str">
            <v>2093-2024</v>
          </cell>
          <cell r="E2179" t="str">
            <v>SILVIA OSPINA HENAO</v>
          </cell>
          <cell r="F2179" t="str">
            <v>Subdirección de Equipamientos Culturales</v>
          </cell>
          <cell r="I2179" t="str">
            <v>Contratación Directa</v>
          </cell>
          <cell r="J2179" t="str">
            <v>Contratación directa.</v>
          </cell>
          <cell r="K2179" t="str">
            <v>Prestación de servicios</v>
          </cell>
          <cell r="N2179" t="str">
            <v>Si</v>
          </cell>
          <cell r="O2179" t="str">
            <v>Contrato Prestación de Servicios Apoyo a la Gestión</v>
          </cell>
          <cell r="P2179">
            <v>45436</v>
          </cell>
          <cell r="Q2179">
            <v>45447</v>
          </cell>
          <cell r="R2179">
            <v>45657</v>
          </cell>
          <cell r="S2179">
            <v>208</v>
          </cell>
          <cell r="T2179" t="str">
            <v>En Ejecución</v>
          </cell>
          <cell r="U2179" t="str">
            <v>SILVIA OSPINA HENAO</v>
          </cell>
          <cell r="X2179" t="str">
            <v>PAULA MARIA SILVA DIAZ</v>
          </cell>
          <cell r="Z2179" t="str">
            <v>Inversión</v>
          </cell>
          <cell r="AA2179">
            <v>2020110010158</v>
          </cell>
          <cell r="AC2179" t="str">
            <v>O23011601210000007614</v>
          </cell>
          <cell r="AF2179">
            <v>18720000</v>
          </cell>
          <cell r="AI2179" t="str">
            <v>$ 2.340.000,00</v>
          </cell>
          <cell r="AJ2179" t="str">
            <v>Prestar servicios de apoyo a la gestión al IDARTES - Subdirección de Equipamientos Culturales, para la atención de públicos implementando el modelo pedagógico del Planetario de Bogotá</v>
          </cell>
          <cell r="AK2179" t="str">
            <v>David Leonardo Miranda Varon</v>
          </cell>
          <cell r="AL2179">
            <v>1006129718</v>
          </cell>
          <cell r="AM2179" t="str">
            <v>2093-2024</v>
          </cell>
          <cell r="AP2179" t="str">
            <v>SECOP II</v>
          </cell>
          <cell r="AS2179" t="str">
            <v>Falso</v>
          </cell>
          <cell r="AU2179" t="str">
            <v>SI</v>
          </cell>
          <cell r="AV2179" t="str">
            <v>Junio</v>
          </cell>
          <cell r="AW2179" t="e">
            <v>#N/A</v>
          </cell>
          <cell r="AX2179">
            <v>45657</v>
          </cell>
          <cell r="AY2179" t="str">
            <v>#REF!</v>
          </cell>
          <cell r="AZ2179" t="str">
            <v>CO1.PCCNTR.6365926</v>
          </cell>
        </row>
        <row r="2180">
          <cell r="D2180" t="str">
            <v>2094-2024</v>
          </cell>
          <cell r="E2180" t="str">
            <v>ANDRES FELIPE ALBARRACIN RODRIGUEZ</v>
          </cell>
          <cell r="F2180" t="str">
            <v>Subdirección Administrativa y Financiera</v>
          </cell>
          <cell r="I2180" t="str">
            <v>Contratación Directa</v>
          </cell>
          <cell r="J2180" t="str">
            <v>Contratación directa.</v>
          </cell>
          <cell r="K2180" t="str">
            <v>Prestación de servicios</v>
          </cell>
          <cell r="N2180" t="str">
            <v>Si</v>
          </cell>
          <cell r="O2180" t="str">
            <v>Contrato Prestación de Servicios Profesionales</v>
          </cell>
          <cell r="P2180">
            <v>45436</v>
          </cell>
          <cell r="Q2180">
            <v>45441</v>
          </cell>
          <cell r="R2180">
            <v>45688</v>
          </cell>
          <cell r="S2180">
            <v>243</v>
          </cell>
          <cell r="T2180" t="str">
            <v>En Ejecución</v>
          </cell>
          <cell r="U2180" t="str">
            <v>ANDRES FELIPE ALBARRACIN RODRIGUEZ</v>
          </cell>
          <cell r="X2180" t="str">
            <v>ANDRES FELIPE ALBARRACIN RODRIGUEZ</v>
          </cell>
          <cell r="Z2180" t="str">
            <v>Inversión</v>
          </cell>
          <cell r="AA2180">
            <v>2020110010376</v>
          </cell>
          <cell r="AC2180" t="str">
            <v>O23011605560000007902</v>
          </cell>
          <cell r="AF2180">
            <v>67158667</v>
          </cell>
          <cell r="AI2180" t="str">
            <v>$ 8.360.000,00</v>
          </cell>
          <cell r="AJ2180" t="str">
            <v>Prestar servicios profesionales al Instituto Distrital de las Artes- IDARTES - Subdirección Administrativa y Financiera-Gestión Documental en el desarrollo de las actividades relacionadas con el apoyo a la supervisión, seguimiento, mejora y actualización de los procesos y procedimientos propios del área, de acuerdo con los lineamientos del Archivo General de la Nación, el Archivo de Bogotá y en concordancia con la normatividad archivística, así como la realización de actividades encaminadas(...)</v>
          </cell>
          <cell r="AK2180" t="str">
            <v>ANDRY YUSELY PARRA DIAZ</v>
          </cell>
          <cell r="AL2180">
            <v>1127652311</v>
          </cell>
          <cell r="AM2180" t="str">
            <v>2094-2024</v>
          </cell>
          <cell r="AP2180" t="str">
            <v>SECOP II</v>
          </cell>
          <cell r="AS2180" t="str">
            <v>Falso</v>
          </cell>
          <cell r="AU2180" t="str">
            <v>SI</v>
          </cell>
          <cell r="AV2180" t="str">
            <v>Mayo</v>
          </cell>
          <cell r="AW2180" t="e">
            <v>#N/A</v>
          </cell>
          <cell r="AX2180">
            <v>45688</v>
          </cell>
          <cell r="AY2180" t="str">
            <v>#REF!</v>
          </cell>
          <cell r="AZ2180" t="str">
            <v>CO1.PCCNTR.6366054</v>
          </cell>
        </row>
        <row r="2181">
          <cell r="D2181" t="str">
            <v>2095-2024</v>
          </cell>
          <cell r="E2181" t="str">
            <v>ANDRES FELIPE ALBARRACIN RODRIGUEZ</v>
          </cell>
          <cell r="F2181" t="str">
            <v>Subdirección Administrativa y Financiera</v>
          </cell>
          <cell r="I2181" t="str">
            <v>Contratación Directa</v>
          </cell>
          <cell r="J2181" t="str">
            <v>Contratación directa.</v>
          </cell>
          <cell r="K2181" t="str">
            <v>Prestación de servicios</v>
          </cell>
          <cell r="N2181" t="str">
            <v>Si</v>
          </cell>
          <cell r="O2181" t="str">
            <v>Contrato Prestación de Servicios Profesionales</v>
          </cell>
          <cell r="P2181">
            <v>45436</v>
          </cell>
          <cell r="Q2181">
            <v>45443</v>
          </cell>
          <cell r="R2181">
            <v>45651</v>
          </cell>
          <cell r="S2181">
            <v>206</v>
          </cell>
          <cell r="T2181" t="str">
            <v>En Ejecución</v>
          </cell>
          <cell r="U2181" t="str">
            <v>ANDRES FELIPE ALBARRACIN RODRIGUEZ</v>
          </cell>
          <cell r="X2181" t="str">
            <v>MARIA CLAUDIA PARIAS DURAN</v>
          </cell>
          <cell r="Z2181" t="str">
            <v>Inversión</v>
          </cell>
          <cell r="AA2181">
            <v>2020110010137</v>
          </cell>
          <cell r="AC2181" t="str">
            <v>O23011601200000007603</v>
          </cell>
          <cell r="AF2181">
            <v>70000000</v>
          </cell>
          <cell r="AI2181" t="str">
            <v>$ 10.000.000,00</v>
          </cell>
          <cell r="AJ2181" t="str">
            <v>Prestar sus servicios profesionales para la consolidación de un Banco de Buenas prácticas de la gestión cultural de Idartes dentro de la implementación del proyecto de internacionalización</v>
          </cell>
          <cell r="AK2181" t="str">
            <v>NIDIA PIEDAD NEIRA SOSA</v>
          </cell>
          <cell r="AL2181">
            <v>51746596</v>
          </cell>
          <cell r="AM2181" t="str">
            <v>2095-2024</v>
          </cell>
          <cell r="AP2181" t="str">
            <v>SECOP II</v>
          </cell>
          <cell r="AS2181" t="str">
            <v>Falso</v>
          </cell>
          <cell r="AU2181" t="str">
            <v>SI</v>
          </cell>
          <cell r="AV2181" t="str">
            <v>Mayo</v>
          </cell>
          <cell r="AW2181" t="e">
            <v>#N/A</v>
          </cell>
          <cell r="AX2181">
            <v>45651</v>
          </cell>
          <cell r="AY2181" t="str">
            <v>#REF!</v>
          </cell>
          <cell r="AZ2181" t="str">
            <v>CO1.PCCNTR.6365862</v>
          </cell>
        </row>
        <row r="2182">
          <cell r="D2182" t="str">
            <v>2096-2024</v>
          </cell>
          <cell r="E2182" t="str">
            <v>ALBA YANETH REYES SUÁREZ</v>
          </cell>
          <cell r="F2182" t="str">
            <v>Subdirección de Formación Artistica</v>
          </cell>
          <cell r="G2182" t="str">
            <v>Subdirección de Formación Artística</v>
          </cell>
          <cell r="H2182" t="str">
            <v>Programa Culturas en Común</v>
          </cell>
          <cell r="I2182" t="str">
            <v>Contratación Directa</v>
          </cell>
          <cell r="J2182" t="str">
            <v>Contratación directa.</v>
          </cell>
          <cell r="K2182" t="str">
            <v>Prestación de servicios</v>
          </cell>
          <cell r="N2182" t="str">
            <v>Si</v>
          </cell>
          <cell r="O2182" t="str">
            <v>Contrato Prestación de Servicios Apoyo a la Gestión</v>
          </cell>
          <cell r="P2182">
            <v>45436</v>
          </cell>
          <cell r="Q2182">
            <v>45439</v>
          </cell>
          <cell r="R2182">
            <v>45473</v>
          </cell>
          <cell r="S2182">
            <v>34</v>
          </cell>
          <cell r="T2182" t="str">
            <v>En Ejecución</v>
          </cell>
          <cell r="U2182" t="str">
            <v>ALBA YANETH REYES SUÁREZ</v>
          </cell>
          <cell r="X2182" t="str">
            <v>ALBA YANETH REYES SUAREZ</v>
          </cell>
          <cell r="Z2182" t="str">
            <v>Inversión</v>
          </cell>
          <cell r="AA2182">
            <v>2021110010005</v>
          </cell>
          <cell r="AC2182" t="str">
            <v>O23011601210000007909</v>
          </cell>
          <cell r="AF2182">
            <v>4191962</v>
          </cell>
          <cell r="AJ2182" t="str">
            <v>Prestar servicios de apoyo a la gestión al Idartes - Subdirección de Formación Artística para el soporte y asistencia en la producción técnica y logística de espectáculos en vivo realizados por el programa Culturas en Común, siguiendo las directrices establecidas por la entidad.</v>
          </cell>
          <cell r="AK2182" t="str">
            <v>anderson marin</v>
          </cell>
          <cell r="AL2182">
            <v>1023884366</v>
          </cell>
          <cell r="AM2182" t="str">
            <v>2096-2024</v>
          </cell>
          <cell r="AP2182" t="str">
            <v>SECOP II</v>
          </cell>
          <cell r="AS2182" t="str">
            <v>Falso</v>
          </cell>
          <cell r="AU2182" t="str">
            <v>SI</v>
          </cell>
          <cell r="AV2182" t="str">
            <v>Mayo</v>
          </cell>
          <cell r="AW2182" t="e">
            <v>#N/A</v>
          </cell>
          <cell r="AX2182">
            <v>45473</v>
          </cell>
          <cell r="AY2182" t="str">
            <v>#REF!</v>
          </cell>
          <cell r="AZ2182" t="str">
            <v>CO1.PCCNTR.6366304</v>
          </cell>
        </row>
        <row r="2183">
          <cell r="D2183" t="str">
            <v>2097-2024</v>
          </cell>
          <cell r="E2183" t="str">
            <v>ALBA YANETH REYES SUÁREZ</v>
          </cell>
          <cell r="F2183" t="str">
            <v>Subdirección de Formación Artistica</v>
          </cell>
          <cell r="G2183" t="str">
            <v>Subdirección de Formación Artística</v>
          </cell>
          <cell r="H2183" t="str">
            <v>Programa Crea</v>
          </cell>
          <cell r="I2183" t="str">
            <v>Contratación Directa</v>
          </cell>
          <cell r="J2183" t="str">
            <v>Contratación directa.</v>
          </cell>
          <cell r="K2183" t="str">
            <v>Prestación de servicios</v>
          </cell>
          <cell r="N2183" t="str">
            <v>Si</v>
          </cell>
          <cell r="O2183" t="str">
            <v>Contrato Prestación de Servicios Profesionales</v>
          </cell>
          <cell r="P2183">
            <v>45436</v>
          </cell>
          <cell r="Q2183">
            <v>45439</v>
          </cell>
          <cell r="R2183">
            <v>45473</v>
          </cell>
          <cell r="S2183">
            <v>34</v>
          </cell>
          <cell r="T2183" t="str">
            <v>En Ejecución</v>
          </cell>
          <cell r="U2183" t="str">
            <v>ALBA YANETH REYES SUÁREZ</v>
          </cell>
          <cell r="X2183" t="str">
            <v>GERALDHIN VARGAS GUTIERREZ</v>
          </cell>
          <cell r="Z2183" t="str">
            <v>Inversión</v>
          </cell>
          <cell r="AA2183">
            <v>2020110010061</v>
          </cell>
          <cell r="AC2183" t="str">
            <v>O23011601140000007619</v>
          </cell>
          <cell r="AF2183">
            <v>4809090</v>
          </cell>
          <cell r="AJ218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183" t="str">
            <v>Angie Katherine Castillo Forero</v>
          </cell>
          <cell r="AL2183">
            <v>1018513306</v>
          </cell>
          <cell r="AM2183" t="str">
            <v>2097-2024</v>
          </cell>
          <cell r="AP2183" t="str">
            <v>SECOP II</v>
          </cell>
          <cell r="AS2183" t="str">
            <v>Falso</v>
          </cell>
          <cell r="AU2183" t="str">
            <v>SI</v>
          </cell>
          <cell r="AV2183" t="str">
            <v>Mayo</v>
          </cell>
          <cell r="AW2183" t="e">
            <v>#N/A</v>
          </cell>
          <cell r="AX2183">
            <v>45473</v>
          </cell>
          <cell r="AY2183" t="str">
            <v>#REF!</v>
          </cell>
          <cell r="AZ2183" t="str">
            <v>CO1.PCCNTR.6366152</v>
          </cell>
        </row>
        <row r="2184">
          <cell r="D2184" t="str">
            <v>2101-2024</v>
          </cell>
          <cell r="E2184" t="str">
            <v>ALBA YANETH REYES SUÁREZ</v>
          </cell>
          <cell r="F2184" t="str">
            <v>Subdirección de Formación Artistica</v>
          </cell>
          <cell r="G2184" t="str">
            <v>Subdirección de Formación Artística</v>
          </cell>
          <cell r="H2184" t="str">
            <v>Programa Culturas en Común</v>
          </cell>
          <cell r="I2184" t="str">
            <v>Contratación Directa</v>
          </cell>
          <cell r="J2184" t="str">
            <v>Contratación directa.</v>
          </cell>
          <cell r="K2184" t="str">
            <v>Prestación de servicios</v>
          </cell>
          <cell r="N2184" t="str">
            <v>Si</v>
          </cell>
          <cell r="O2184" t="str">
            <v>Contrato Prestación de Servicios Profesionales</v>
          </cell>
          <cell r="P2184">
            <v>45436</v>
          </cell>
          <cell r="Q2184">
            <v>45441</v>
          </cell>
          <cell r="R2184">
            <v>45473</v>
          </cell>
          <cell r="S2184">
            <v>32</v>
          </cell>
          <cell r="T2184" t="str">
            <v>En Ejecución</v>
          </cell>
          <cell r="U2184" t="str">
            <v>ALBA YANETH REYES SUÁREZ</v>
          </cell>
          <cell r="X2184" t="str">
            <v>ALBA YANETH REYES SUAREZ</v>
          </cell>
          <cell r="Z2184" t="str">
            <v>Inversión</v>
          </cell>
          <cell r="AA2184">
            <v>2021110010005</v>
          </cell>
          <cell r="AC2184" t="str">
            <v>O23011601210000007909</v>
          </cell>
          <cell r="AF2184">
            <v>8307834</v>
          </cell>
          <cell r="AJ2184" t="str">
            <v>Prestar servicios profesionales a la Subdirección de Formación Artística del Idartes en las actividades asociadas a la creación de contenidos gráficos requeridos por los componentes del Programa Culturas en Común.</v>
          </cell>
          <cell r="AK2184" t="str">
            <v>Daniel Camilo Vargas Barrios</v>
          </cell>
          <cell r="AL2184">
            <v>1075661260</v>
          </cell>
          <cell r="AM2184" t="str">
            <v>2101-2024</v>
          </cell>
          <cell r="AP2184" t="str">
            <v>SECOP II</v>
          </cell>
          <cell r="AS2184" t="str">
            <v>Falso</v>
          </cell>
          <cell r="AU2184" t="str">
            <v>SI</v>
          </cell>
          <cell r="AV2184" t="str">
            <v>Mayo</v>
          </cell>
          <cell r="AW2184" t="e">
            <v>#N/A</v>
          </cell>
          <cell r="AX2184">
            <v>45473</v>
          </cell>
          <cell r="AY2184" t="str">
            <v>#REF!</v>
          </cell>
          <cell r="AZ2184" t="str">
            <v>CO1.PCCNTR.6364439</v>
          </cell>
        </row>
        <row r="2185">
          <cell r="D2185" t="str">
            <v>2102-2024</v>
          </cell>
          <cell r="E2185" t="str">
            <v>SILVIA OSPINA HENAO</v>
          </cell>
          <cell r="F2185" t="str">
            <v>Subdirección de Equipamientos Culturales</v>
          </cell>
          <cell r="I2185" t="str">
            <v>Contratación Directa</v>
          </cell>
          <cell r="J2185" t="str">
            <v>Contratación directa.</v>
          </cell>
          <cell r="K2185" t="str">
            <v>Prestación de servicios</v>
          </cell>
          <cell r="N2185" t="str">
            <v>Si</v>
          </cell>
          <cell r="O2185" t="str">
            <v>Contrato Prestación de Servicios Apoyo a la Gestión</v>
          </cell>
          <cell r="P2185">
            <v>45436</v>
          </cell>
          <cell r="Q2185">
            <v>45447</v>
          </cell>
          <cell r="R2185">
            <v>45657</v>
          </cell>
          <cell r="S2185">
            <v>208</v>
          </cell>
          <cell r="T2185" t="str">
            <v>En Ejecución</v>
          </cell>
          <cell r="U2185" t="str">
            <v>SILVIA OSPINA HENAO</v>
          </cell>
          <cell r="X2185" t="str">
            <v>PAULA MARIA SILVA DIAZ</v>
          </cell>
          <cell r="Z2185" t="str">
            <v>Inversión</v>
          </cell>
          <cell r="AA2185">
            <v>2020110010158</v>
          </cell>
          <cell r="AC2185" t="str">
            <v>O23011601210000007614</v>
          </cell>
          <cell r="AF2185">
            <v>27750000</v>
          </cell>
          <cell r="AI2185" t="str">
            <v>$ 3.700.000,00</v>
          </cell>
          <cell r="AJ2185" t="str">
            <v>Prestar servicios de apoyo a la gestión al IDARTES - Subdirección de Equipamientos Culturales en las actividades asociadas a la producción logística en los procesos de montaje y desmontaje en los eventos y actividades programados en la Sala Gaitán y demás espacios alternos del Centro Cultural Teatro Municipal Jorge Eliécer Gaitán.</v>
          </cell>
          <cell r="AK2185" t="str">
            <v>Maria Clara Salgado Porras</v>
          </cell>
          <cell r="AL2185">
            <v>1010131490</v>
          </cell>
          <cell r="AM2185" t="str">
            <v>2102-2024</v>
          </cell>
          <cell r="AP2185" t="str">
            <v>SECOP II</v>
          </cell>
          <cell r="AS2185" t="str">
            <v>Falso</v>
          </cell>
          <cell r="AU2185" t="str">
            <v>SI</v>
          </cell>
          <cell r="AV2185" t="str">
            <v>Junio</v>
          </cell>
          <cell r="AW2185" t="e">
            <v>#N/A</v>
          </cell>
          <cell r="AX2185">
            <v>45657</v>
          </cell>
          <cell r="AY2185" t="str">
            <v>#REF!</v>
          </cell>
          <cell r="AZ2185" t="str">
            <v>CO1.PCCNTR.6365349</v>
          </cell>
        </row>
        <row r="2186">
          <cell r="D2186" t="str">
            <v>2103-2024</v>
          </cell>
          <cell r="E2186" t="str">
            <v>SILVIA OSPINA HENAO</v>
          </cell>
          <cell r="F2186" t="str">
            <v>Subdirección de Equipamientos Culturales</v>
          </cell>
          <cell r="I2186" t="str">
            <v>Contratación Directa</v>
          </cell>
          <cell r="J2186" t="str">
            <v>Contratación directa.</v>
          </cell>
          <cell r="K2186" t="str">
            <v>Prestación de servicios</v>
          </cell>
          <cell r="N2186" t="str">
            <v>Si</v>
          </cell>
          <cell r="O2186" t="str">
            <v>Contrato Prestación de Servicios Apoyo a la Gestión</v>
          </cell>
          <cell r="P2186">
            <v>45436</v>
          </cell>
          <cell r="Q2186">
            <v>45441</v>
          </cell>
          <cell r="R2186">
            <v>45651</v>
          </cell>
          <cell r="S2186">
            <v>207</v>
          </cell>
          <cell r="T2186" t="str">
            <v>En Ejecución</v>
          </cell>
          <cell r="U2186" t="str">
            <v>SILVIA OSPINA HENAO</v>
          </cell>
          <cell r="X2186" t="str">
            <v>SILVIA OSPINA HENAO</v>
          </cell>
          <cell r="Z2186" t="str">
            <v>Inversión</v>
          </cell>
          <cell r="AA2186">
            <v>2020110010158</v>
          </cell>
          <cell r="AC2186" t="str">
            <v>O23011601210000007614</v>
          </cell>
          <cell r="AF2186">
            <v>33600000</v>
          </cell>
          <cell r="AI2186" t="str">
            <v>$ 4.800.000,00</v>
          </cell>
          <cell r="AJ2186" t="str">
            <v>PRESTAR SERVICIOS DE APOYO A LA GESTIÓN AL IDARTES - SUBDIRECCIÓN DE EQUIPAMIENTOS CULTURALES, EN EL DESARROLLO DE 
 ACTIVIDADES ADMINISTRATIVAS Y OPERATIVAS NECESARIAS EN LA DEPENDENCIA</v>
          </cell>
          <cell r="AK2186" t="str">
            <v>Maria Fernanda Guevara Pedraza</v>
          </cell>
          <cell r="AL2186">
            <v>1010192497</v>
          </cell>
          <cell r="AM2186" t="str">
            <v>2103-2024</v>
          </cell>
          <cell r="AP2186" t="str">
            <v>SECOP II</v>
          </cell>
          <cell r="AS2186" t="str">
            <v>Falso</v>
          </cell>
          <cell r="AU2186" t="str">
            <v>SI</v>
          </cell>
          <cell r="AV2186" t="str">
            <v>Mayo</v>
          </cell>
          <cell r="AW2186" t="e">
            <v>#N/A</v>
          </cell>
          <cell r="AX2186">
            <v>45651</v>
          </cell>
          <cell r="AY2186" t="str">
            <v>#REF!</v>
          </cell>
          <cell r="AZ2186" t="str">
            <v>CO1.PCCNTR.6364397</v>
          </cell>
        </row>
        <row r="2187">
          <cell r="D2187" t="str">
            <v>2105-2024</v>
          </cell>
          <cell r="E2187" t="str">
            <v>ALBA YANETH REYES SUÁREZ</v>
          </cell>
          <cell r="F2187" t="str">
            <v>Subdirección de Formación Artistica</v>
          </cell>
          <cell r="G2187" t="str">
            <v>Subdirección de Formación Artística</v>
          </cell>
          <cell r="I2187" t="str">
            <v>Contratación Directa</v>
          </cell>
          <cell r="J2187" t="str">
            <v>Contratación directa.</v>
          </cell>
          <cell r="K2187" t="str">
            <v>Prestación de servicios</v>
          </cell>
          <cell r="N2187" t="str">
            <v>Si</v>
          </cell>
          <cell r="O2187" t="str">
            <v>Contrato Prestación de Servicios Profesionales</v>
          </cell>
          <cell r="P2187">
            <v>45436</v>
          </cell>
          <cell r="Q2187">
            <v>45442</v>
          </cell>
          <cell r="R2187">
            <v>45657</v>
          </cell>
          <cell r="S2187">
            <v>211</v>
          </cell>
          <cell r="T2187" t="str">
            <v>En Ejecución</v>
          </cell>
          <cell r="U2187" t="str">
            <v>ALBA YANETH REYES SUÁREZ</v>
          </cell>
          <cell r="X2187" t="str">
            <v>ALBA YANETH REYES SUAREZ</v>
          </cell>
          <cell r="Z2187" t="str">
            <v>Inversión</v>
          </cell>
          <cell r="AA2187">
            <v>2020110010061</v>
          </cell>
          <cell r="AC2187" t="str">
            <v>O23011601140000007619</v>
          </cell>
          <cell r="AF2187">
            <v>39011000</v>
          </cell>
          <cell r="AI2187" t="str">
            <v>$ 5.573.000,00</v>
          </cell>
          <cell r="AJ2187" t="str">
            <v>Prestar servicios profesionales al Idartes - Subdirección de formación artística en las acciones asociadas al direccionamiento y formulación estratégica misional y administrativa de la dependencia, en el marco de los proyectos de inversión a cargo.</v>
          </cell>
          <cell r="AK2187" t="str">
            <v>Paola Sierra</v>
          </cell>
          <cell r="AL2187">
            <v>52996032</v>
          </cell>
          <cell r="AM2187" t="str">
            <v>2105-2024</v>
          </cell>
          <cell r="AP2187" t="str">
            <v>SECOP II</v>
          </cell>
          <cell r="AS2187" t="str">
            <v>Falso</v>
          </cell>
          <cell r="AU2187" t="str">
            <v>SI</v>
          </cell>
          <cell r="AV2187" t="str">
            <v>Mayo</v>
          </cell>
          <cell r="AW2187" t="e">
            <v>#N/A</v>
          </cell>
          <cell r="AX2187">
            <v>45657</v>
          </cell>
          <cell r="AY2187" t="str">
            <v>#REF!</v>
          </cell>
          <cell r="AZ2187" t="str">
            <v>CO1.PCCNTR.6365069</v>
          </cell>
        </row>
        <row r="2188">
          <cell r="D2188" t="str">
            <v>2106-2024</v>
          </cell>
          <cell r="E2188" t="str">
            <v>LINA MARIA GAVIRIA HURTADO</v>
          </cell>
          <cell r="F2188" t="str">
            <v>Subdirección de las Artes</v>
          </cell>
          <cell r="I2188" t="str">
            <v>Contratación Directa</v>
          </cell>
          <cell r="J2188" t="str">
            <v>Contratación directa.</v>
          </cell>
          <cell r="K2188" t="str">
            <v>Prestación de servicios</v>
          </cell>
          <cell r="N2188" t="str">
            <v>Si</v>
          </cell>
          <cell r="O2188" t="str">
            <v>Contrato Prestación de Servicios Apoyo a la Gestión</v>
          </cell>
          <cell r="P2188">
            <v>45436</v>
          </cell>
          <cell r="Q2188">
            <v>45443</v>
          </cell>
          <cell r="R2188">
            <v>45534</v>
          </cell>
          <cell r="S2188">
            <v>91</v>
          </cell>
          <cell r="T2188" t="str">
            <v>En Ejecución</v>
          </cell>
          <cell r="U2188" t="str">
            <v>LINA MARIA GAVIRIA HURTADO</v>
          </cell>
          <cell r="X2188" t="str">
            <v>MARIA CATALINA RODRIGUEZ ARIZA</v>
          </cell>
          <cell r="Z2188" t="str">
            <v>Inversión</v>
          </cell>
          <cell r="AA2188">
            <v>2020110010063</v>
          </cell>
          <cell r="AC2188" t="str">
            <v>O23011601210000007585</v>
          </cell>
          <cell r="AF2188">
            <v>15000000</v>
          </cell>
          <cell r="AJ2188" t="str">
            <v>Prestar servicios de apoyo a la gestión al IDARTES - Subdirección de las Artes - Gerencia de Artes Plásticas y Visuales en las actividades técnicas, operativas y logísticas requeridas en las actividades pedagógicas programadas por la Escuela de mediación de la Galería Santa Fe para la recuperación, transformación y activación del espacio público.</v>
          </cell>
          <cell r="AK2188" t="str">
            <v>MAURICIO ALEJANDRO VELASQUEZ PARDO</v>
          </cell>
          <cell r="AL2188">
            <v>79917998</v>
          </cell>
          <cell r="AM2188" t="str">
            <v>2106-2024</v>
          </cell>
          <cell r="AP2188" t="str">
            <v>SECOP II</v>
          </cell>
          <cell r="AS2188" t="str">
            <v>Falso</v>
          </cell>
          <cell r="AU2188" t="str">
            <v>SI</v>
          </cell>
          <cell r="AV2188" t="str">
            <v>Mayo</v>
          </cell>
          <cell r="AW2188" t="e">
            <v>#N/A</v>
          </cell>
          <cell r="AX2188">
            <v>45534</v>
          </cell>
          <cell r="AY2188" t="str">
            <v>#REF!</v>
          </cell>
          <cell r="AZ2188" t="str">
            <v>CO1.PCCNTR.6365501</v>
          </cell>
        </row>
        <row r="2189">
          <cell r="D2189" t="str">
            <v>PUFA-147-2024</v>
          </cell>
          <cell r="E2189" t="str">
            <v>LINA MARIA GAVIRIA HURTADO</v>
          </cell>
          <cell r="F2189" t="str">
            <v>Subdirección de las Artes</v>
          </cell>
          <cell r="G2189" t="str">
            <v>Gerencia de Artes Audiovisuales</v>
          </cell>
          <cell r="H2189" t="str">
            <v>GERENTE DE ARTES AUDIOVISUALES</v>
          </cell>
          <cell r="I2189" t="str">
            <v>Contratación Directa</v>
          </cell>
          <cell r="J2189" t="str">
            <v>Contratación directa.</v>
          </cell>
          <cell r="K2189" t="str">
            <v>Prestación de servicios</v>
          </cell>
          <cell r="L2189" t="str">
            <v>17 17. Contrato de Prestación de Servicios</v>
          </cell>
          <cell r="M2189" t="str">
            <v xml:space="preserve">49 49-Otros Servicios </v>
          </cell>
          <cell r="N2189" t="str">
            <v>No</v>
          </cell>
          <cell r="O2189" t="str">
            <v>N/A</v>
          </cell>
          <cell r="P2189">
            <v>45436</v>
          </cell>
          <cell r="Q2189">
            <v>45439</v>
          </cell>
          <cell r="R2189">
            <v>45439</v>
          </cell>
          <cell r="S2189">
            <v>1</v>
          </cell>
          <cell r="T2189" t="str">
            <v>En Ejecución</v>
          </cell>
          <cell r="U2189" t="str">
            <v>LINA MARIA GAVIRIA HURTADO</v>
          </cell>
          <cell r="V2189">
            <v>52247497</v>
          </cell>
          <cell r="X2189" t="str">
            <v>Ricardo Alfonso Cantor Bossa</v>
          </cell>
          <cell r="Y2189">
            <v>80797050</v>
          </cell>
          <cell r="Z2189" t="str">
            <v>N/A</v>
          </cell>
          <cell r="AC2189" t="str">
            <v>N/A - Valor Cero / Coproducción</v>
          </cell>
          <cell r="AE2189">
            <v>0</v>
          </cell>
          <cell r="AF2189">
            <v>0</v>
          </cell>
          <cell r="AI2189" t="str">
            <v>N/A</v>
          </cell>
          <cell r="AJ2189" t="str">
            <v>El IDARTES se compromete a gestionar las solicitudes de Permiso Unificado de Filmaciones Audiovisuales - PUFA y conceder a SCREEN COLOMBIA SAS el uso y aprovechamiento económico de los espacios públicos para filmaciones audiovisuales registrados y aprobados a través de la Comisión Fílmica de Bogotá - CFB y SCREEN COLOMBIA SAS acepta pagar la respectiva retribución económica y cumplir con las condiciones establecidas por el IDARTES y la normatividad vigente para el uso del espacio público (...)</v>
          </cell>
          <cell r="AK2189" t="str">
            <v>SCREEN COLOMBIA S.A.S.</v>
          </cell>
          <cell r="AL2189">
            <v>900427860</v>
          </cell>
          <cell r="AM2189" t="str">
            <v>PUFA-147-2024</v>
          </cell>
          <cell r="AP2189" t="str">
            <v>SECOP II</v>
          </cell>
          <cell r="AS2189" t="str">
            <v>Falso</v>
          </cell>
          <cell r="AU2189" t="str">
            <v>SI</v>
          </cell>
          <cell r="AV2189" t="str">
            <v>Septiembre</v>
          </cell>
          <cell r="AW2189" t="e">
            <v>#N/A</v>
          </cell>
          <cell r="AX2189">
            <v>45439</v>
          </cell>
          <cell r="AY2189" t="str">
            <v>#REF!</v>
          </cell>
          <cell r="AZ2189" t="str">
            <v>CO1.PCCNTR.6363340</v>
          </cell>
        </row>
        <row r="2190">
          <cell r="D2190" t="str">
            <v>PUFA-148-2024</v>
          </cell>
          <cell r="E2190" t="str">
            <v>LINA MARIA GAVIRIA HURTADO</v>
          </cell>
          <cell r="F2190" t="str">
            <v>Subdirección de las Artes</v>
          </cell>
          <cell r="G2190" t="str">
            <v>Gerencia de Artes Audiovisuales</v>
          </cell>
          <cell r="H2190" t="str">
            <v>GERENTE DE ARTES AUDIOVISUALES</v>
          </cell>
          <cell r="I2190" t="str">
            <v>Contratación Directa</v>
          </cell>
          <cell r="J2190" t="str">
            <v>Contratación directa.</v>
          </cell>
          <cell r="K2190" t="str">
            <v>Prestación de servicios</v>
          </cell>
          <cell r="L2190" t="str">
            <v>17 17. Contrato de Prestación de Servicios</v>
          </cell>
          <cell r="M2190" t="str">
            <v xml:space="preserve">49 49-Otros Servicios </v>
          </cell>
          <cell r="N2190" t="str">
            <v>No</v>
          </cell>
          <cell r="O2190" t="str">
            <v>N/A</v>
          </cell>
          <cell r="P2190">
            <v>45436</v>
          </cell>
          <cell r="Q2190">
            <v>45439</v>
          </cell>
          <cell r="R2190">
            <v>45439</v>
          </cell>
          <cell r="S2190">
            <v>1</v>
          </cell>
          <cell r="T2190" t="str">
            <v>En Ejecución</v>
          </cell>
          <cell r="U2190" t="str">
            <v>LINA MARIA GAVIRIA HURTADO</v>
          </cell>
          <cell r="V2190">
            <v>52247497</v>
          </cell>
          <cell r="X2190" t="str">
            <v>Ricardo Alfonso Cantor Bossa</v>
          </cell>
          <cell r="Y2190">
            <v>80797050</v>
          </cell>
          <cell r="Z2190" t="str">
            <v>N/A</v>
          </cell>
          <cell r="AC2190" t="str">
            <v>N/A - Valor Cero / Coproducción</v>
          </cell>
          <cell r="AE2190">
            <v>0</v>
          </cell>
          <cell r="AF2190">
            <v>0</v>
          </cell>
          <cell r="AI2190" t="str">
            <v>N/A</v>
          </cell>
          <cell r="AJ2190" t="str">
            <v>El IDARTES se compromete a gestionar las solicitudes de Permiso Unificado de Filmaciones Audiovisuales - PUFA y conceder a LOVE PRODUCCIONES SAS el uso y aprovechamiento económico de los espacios públicos para filmaciones audiovisuales registrados y aprobados a través de la Comisión Fílmica de Bogotá - CFB y LOVE PRODUCCIONES SAS acepta pagar la respectiva retribución económica y cumplir con las condiciones establecidas por el IDARTES y la normatividad vigente para el uso del espacio (...)</v>
          </cell>
          <cell r="AK2190" t="str">
            <v>LOVE PRODUCCIONES S.A.S.</v>
          </cell>
          <cell r="AL2190">
            <v>900464950</v>
          </cell>
          <cell r="AM2190" t="str">
            <v>PUFA-148-2024</v>
          </cell>
          <cell r="AP2190" t="str">
            <v>SECOP II</v>
          </cell>
          <cell r="AS2190" t="str">
            <v>Falso</v>
          </cell>
          <cell r="AU2190" t="str">
            <v>SI</v>
          </cell>
          <cell r="AV2190" t="str">
            <v>Septiembre</v>
          </cell>
          <cell r="AW2190" t="e">
            <v>#N/A</v>
          </cell>
          <cell r="AX2190">
            <v>45439</v>
          </cell>
          <cell r="AY2190" t="str">
            <v>#REF!</v>
          </cell>
          <cell r="AZ2190" t="str">
            <v>CO1.PCCNTR.6365241</v>
          </cell>
        </row>
        <row r="2191">
          <cell r="D2191" t="str">
            <v>PUFA-150-2024</v>
          </cell>
          <cell r="E2191" t="str">
            <v>LINA MARIA GAVIRIA HURTADO</v>
          </cell>
          <cell r="F2191" t="str">
            <v>Subdirección de las Artes</v>
          </cell>
          <cell r="G2191" t="str">
            <v>Gerencia de Artes Audiovisuales</v>
          </cell>
          <cell r="H2191" t="str">
            <v>GERENTE DE ARTES AUDIOVISUALES</v>
          </cell>
          <cell r="I2191" t="str">
            <v>Contratación Directa</v>
          </cell>
          <cell r="J2191" t="str">
            <v>Contratación directa.</v>
          </cell>
          <cell r="K2191" t="str">
            <v>Prestación de servicios</v>
          </cell>
          <cell r="L2191" t="str">
            <v>17 17. Contrato de Prestación de Servicios</v>
          </cell>
          <cell r="M2191" t="str">
            <v xml:space="preserve">49 49-Otros Servicios </v>
          </cell>
          <cell r="N2191" t="str">
            <v>No</v>
          </cell>
          <cell r="O2191" t="str">
            <v>N/A</v>
          </cell>
          <cell r="P2191">
            <v>45436</v>
          </cell>
          <cell r="Q2191">
            <v>45439</v>
          </cell>
          <cell r="R2191">
            <v>45439</v>
          </cell>
          <cell r="S2191">
            <v>1</v>
          </cell>
          <cell r="T2191" t="str">
            <v>En Ejecución</v>
          </cell>
          <cell r="U2191" t="str">
            <v>LINA MARIA GAVIRIA HURTADO</v>
          </cell>
          <cell r="V2191">
            <v>52247497</v>
          </cell>
          <cell r="X2191" t="str">
            <v>Ricardo Alfonso Cantor Bossa</v>
          </cell>
          <cell r="Y2191">
            <v>80797050</v>
          </cell>
          <cell r="Z2191" t="str">
            <v>N/A</v>
          </cell>
          <cell r="AC2191" t="str">
            <v>N/A - Valor Cero / Coproducción</v>
          </cell>
          <cell r="AE2191">
            <v>0</v>
          </cell>
          <cell r="AF2191">
            <v>0</v>
          </cell>
          <cell r="AI2191" t="str">
            <v>N/A</v>
          </cell>
          <cell r="AJ2191" t="str">
            <v>El IDARTES se compromete a gestionar las solicitudes de Permiso Unificado de Filmaciones Audiovisuales - PUFA y conceder a SCREEN COLOMBIA SAS el uso y aprovechamiento económico de los espacios públicos para filmaciones audiovisuales registrados y aprobados a través de la Comisión Fílmica de Bogotá - CFB y SCREEN COLOMBIA SAS acepta pagar la respectiva retribución económica y cumplir con las condiciones establecidas por el IDARTES y la normatividad vigente para el uso del espacio público (...)</v>
          </cell>
          <cell r="AK2191" t="str">
            <v>SCREEN COLOMBIA S.A.S.</v>
          </cell>
          <cell r="AL2191">
            <v>900427860</v>
          </cell>
          <cell r="AM2191" t="str">
            <v>PUFA-150-2024</v>
          </cell>
          <cell r="AP2191" t="str">
            <v>SECOP II</v>
          </cell>
          <cell r="AS2191" t="str">
            <v>Falso</v>
          </cell>
          <cell r="AU2191" t="str">
            <v>SI</v>
          </cell>
          <cell r="AV2191" t="str">
            <v>Septiembre</v>
          </cell>
          <cell r="AW2191" t="e">
            <v>#N/A</v>
          </cell>
          <cell r="AX2191">
            <v>45439</v>
          </cell>
          <cell r="AY2191" t="str">
            <v>#REF!</v>
          </cell>
          <cell r="AZ2191" t="str">
            <v>CO1.PCCNTR.6366106</v>
          </cell>
        </row>
        <row r="2192">
          <cell r="D2192" t="str">
            <v>PUFA-151-2024</v>
          </cell>
          <cell r="E2192" t="str">
            <v>LINA MARIA GAVIRIA HURTADO</v>
          </cell>
          <cell r="F2192" t="str">
            <v>Subdirección de las Artes</v>
          </cell>
          <cell r="G2192" t="str">
            <v>Gerencia de Artes Audiovisuales</v>
          </cell>
          <cell r="H2192" t="str">
            <v>GERENTE DE ARTES AUDIOVISUALES</v>
          </cell>
          <cell r="I2192" t="str">
            <v>Contratación Directa</v>
          </cell>
          <cell r="J2192" t="str">
            <v>Contratación directa.</v>
          </cell>
          <cell r="K2192" t="str">
            <v>Prestación de servicios</v>
          </cell>
          <cell r="L2192" t="str">
            <v>17 17. Contrato de Prestación de Servicios</v>
          </cell>
          <cell r="M2192" t="str">
            <v xml:space="preserve">49 49-Otros Servicios </v>
          </cell>
          <cell r="N2192" t="str">
            <v>No</v>
          </cell>
          <cell r="O2192" t="str">
            <v>N/A</v>
          </cell>
          <cell r="P2192">
            <v>45436</v>
          </cell>
          <cell r="Q2192">
            <v>45439</v>
          </cell>
          <cell r="R2192">
            <v>45439</v>
          </cell>
          <cell r="S2192">
            <v>1</v>
          </cell>
          <cell r="T2192" t="str">
            <v>En Ejecución</v>
          </cell>
          <cell r="U2192" t="str">
            <v>LINA MARIA GAVIRIA HURTADO</v>
          </cell>
          <cell r="V2192">
            <v>52247497</v>
          </cell>
          <cell r="X2192" t="str">
            <v>Ricardo Alfonso Cantor Bossa</v>
          </cell>
          <cell r="Y2192">
            <v>80797050</v>
          </cell>
          <cell r="Z2192" t="str">
            <v>N/A</v>
          </cell>
          <cell r="AC2192" t="str">
            <v>N/A - Valor Cero / Coproducción</v>
          </cell>
          <cell r="AE2192">
            <v>0</v>
          </cell>
          <cell r="AF2192">
            <v>0</v>
          </cell>
          <cell r="AI2192" t="str">
            <v>N/A</v>
          </cell>
          <cell r="AJ2192" t="str">
            <v>El IDARTES se compromete a gestionar las solicitudes de Permiso Unificado de Filmaciones Audiovisuales - PUFA y conceder a FUSION PRODUCCIONES LTDA el uso y aprovechamiento económico de los espacios públicos para filmaciones audiovisuales registrados y aprobados a través de la Comisión Fílmica de Bogotá - CFB y FUSION PRODUCCIONES LTDA acepta pagar la respectiva retribución económica y cumplir con las condiciones establecidas por el IDARTES y la normatividad vigente para el uso del espacio (..)</v>
          </cell>
          <cell r="AK2192" t="str">
            <v>FUSION PRODUCCIONES LTDA</v>
          </cell>
          <cell r="AL2192">
            <v>900056035</v>
          </cell>
          <cell r="AM2192" t="str">
            <v>PUFA-151-2024</v>
          </cell>
          <cell r="AP2192" t="str">
            <v>SECOP II</v>
          </cell>
          <cell r="AS2192" t="str">
            <v>Falso</v>
          </cell>
          <cell r="AU2192" t="str">
            <v>SI</v>
          </cell>
          <cell r="AV2192" t="str">
            <v>Septiembre</v>
          </cell>
          <cell r="AW2192" t="e">
            <v>#N/A</v>
          </cell>
          <cell r="AX2192">
            <v>45439</v>
          </cell>
          <cell r="AY2192" t="str">
            <v>#REF!</v>
          </cell>
          <cell r="AZ2192" t="str">
            <v>CO1.PCCNTR.6365213</v>
          </cell>
        </row>
        <row r="2193">
          <cell r="D2193" t="str">
            <v>PUFA149-2024</v>
          </cell>
          <cell r="E2193" t="str">
            <v>LINA MARIA GAVIRIA HURTADO</v>
          </cell>
          <cell r="F2193" t="str">
            <v>Subdirección de las Artes</v>
          </cell>
          <cell r="I2193" t="str">
            <v>Contratación Directa</v>
          </cell>
          <cell r="J2193" t="str">
            <v>Contratación directa.</v>
          </cell>
          <cell r="K2193" t="str">
            <v>Prestación de servicios</v>
          </cell>
          <cell r="N2193" t="str">
            <v>No</v>
          </cell>
          <cell r="O2193" t="str">
            <v>N/A</v>
          </cell>
          <cell r="P2193">
            <v>45436</v>
          </cell>
          <cell r="Q2193">
            <v>45439</v>
          </cell>
          <cell r="R2193">
            <v>45439</v>
          </cell>
          <cell r="S2193">
            <v>1</v>
          </cell>
          <cell r="T2193" t="str">
            <v>En Ejecución</v>
          </cell>
          <cell r="U2193" t="str">
            <v>LINA MARIA GAVIRIA HURTADO</v>
          </cell>
          <cell r="V2193">
            <v>52247497</v>
          </cell>
          <cell r="Z2193" t="str">
            <v>N/A</v>
          </cell>
          <cell r="AC2193" t="str">
            <v>N/A - Valor Cero / Coproducción</v>
          </cell>
          <cell r="AF2193">
            <v>0</v>
          </cell>
          <cell r="AJ2193" t="str">
            <v>El IDARTES se compromete a gestionar las solicitudes de Permiso Unificado de Filmaciones Audiovisuales - PUFA y conceder a MI PRODUCTORA SAS el uso y aprovechamiento económico de los espacios públicos para filmaciones audiovisuales registrados y aprobados a través de la Comisión Fílmica de Bogotá - CFB y MI PRODUCTORA SAS acepta pagar la respectiva retribución económica y cumplir con las condiciones establecidas por el IDARTES y la normatividad vigente para el uso del espacio público para (..)</v>
          </cell>
          <cell r="AK2193" t="str">
            <v>MI PRODUCTORA S.A.S.</v>
          </cell>
          <cell r="AL2193">
            <v>900734598</v>
          </cell>
          <cell r="AM2193" t="str">
            <v>PUFA-149-2024</v>
          </cell>
          <cell r="AP2193" t="str">
            <v>SECOP II</v>
          </cell>
          <cell r="AS2193" t="str">
            <v>Falso</v>
          </cell>
          <cell r="AU2193" t="str">
            <v>SI</v>
          </cell>
          <cell r="AV2193" t="str">
            <v>Septiembre</v>
          </cell>
          <cell r="AW2193" t="e">
            <v>#N/A</v>
          </cell>
          <cell r="AX2193">
            <v>45439</v>
          </cell>
          <cell r="AY2193" t="str">
            <v>#REF!</v>
          </cell>
          <cell r="AZ2193" t="str">
            <v>CO1.PCCNTR.6365833</v>
          </cell>
        </row>
        <row r="2194">
          <cell r="D2194" t="str">
            <v>2006-2024</v>
          </cell>
          <cell r="E2194" t="str">
            <v>LINA MARIA GAVIRIA HURTADO</v>
          </cell>
          <cell r="F2194" t="str">
            <v>Subdirección de las Artes</v>
          </cell>
          <cell r="I2194" t="str">
            <v>Contratación Directa</v>
          </cell>
          <cell r="J2194" t="str">
            <v>Contratación directa.</v>
          </cell>
          <cell r="K2194" t="str">
            <v>Prestación de servicios</v>
          </cell>
          <cell r="N2194" t="str">
            <v>No</v>
          </cell>
          <cell r="O2194" t="str">
            <v>N/A</v>
          </cell>
          <cell r="P2194">
            <v>45439</v>
          </cell>
          <cell r="Q2194">
            <v>45439</v>
          </cell>
          <cell r="R2194">
            <v>45626</v>
          </cell>
          <cell r="S2194">
            <v>184</v>
          </cell>
          <cell r="T2194" t="str">
            <v>En Ejecución</v>
          </cell>
          <cell r="U2194" t="str">
            <v>LINA MARIA GAVIRIA HURTADO</v>
          </cell>
          <cell r="Z2194" t="str">
            <v>Inversión</v>
          </cell>
          <cell r="AA2194">
            <v>2020110010060</v>
          </cell>
          <cell r="AC2194" t="str">
            <v>O23011601210000007600</v>
          </cell>
          <cell r="AF2194">
            <v>107182460</v>
          </cell>
          <cell r="AJ2194" t="str">
            <v>Celebrar contrato de interés público con la Fundación Espacios de Vida, entidad sin ánimo de lucro, la cual llevará a cabo la realización de actividades artísticas en la ciudad de Bogotá, en desarrollo del proyecto, "TALENTOS", concertado según los contenidos de lo presentado y acorde con el cronograma del proceso de convocatoria "Proyectos Locales e Interlocales" del Programa Distrital de Apoyos Concertados 2024.</v>
          </cell>
          <cell r="AK2194" t="str">
            <v>FUNDACIÓN ESPACIOS DE VIDA</v>
          </cell>
          <cell r="AL2194">
            <v>830112276</v>
          </cell>
          <cell r="AM2194" t="str">
            <v>2006-2024</v>
          </cell>
          <cell r="AP2194" t="str">
            <v>SECOP II</v>
          </cell>
          <cell r="AS2194" t="str">
            <v>Falso</v>
          </cell>
          <cell r="AU2194" t="str">
            <v>SI</v>
          </cell>
          <cell r="AV2194" t="str">
            <v>Mayo</v>
          </cell>
          <cell r="AW2194" t="e">
            <v>#N/A</v>
          </cell>
          <cell r="AX2194">
            <v>45626</v>
          </cell>
          <cell r="AY2194" t="str">
            <v>#REF!</v>
          </cell>
          <cell r="AZ2194" t="str">
            <v>CO1.PCCNTR.6326615</v>
          </cell>
        </row>
        <row r="2195">
          <cell r="D2195" t="str">
            <v>2075-2024</v>
          </cell>
          <cell r="E2195" t="str">
            <v>SILVIA OSPINA HENAO</v>
          </cell>
          <cell r="F2195" t="str">
            <v>Subdirección de Equipamientos Culturales</v>
          </cell>
          <cell r="I2195" t="str">
            <v>Contratación Directa</v>
          </cell>
          <cell r="J2195" t="str">
            <v>Contratación directa.</v>
          </cell>
          <cell r="K2195" t="str">
            <v>Prestación de servicios</v>
          </cell>
          <cell r="N2195" t="str">
            <v>Si</v>
          </cell>
          <cell r="O2195" t="str">
            <v>Contrato Prestación de Servicios Apoyo a la Gestión</v>
          </cell>
          <cell r="P2195">
            <v>45439</v>
          </cell>
          <cell r="Q2195">
            <v>45440</v>
          </cell>
          <cell r="R2195">
            <v>45657</v>
          </cell>
          <cell r="S2195">
            <v>214</v>
          </cell>
          <cell r="T2195" t="str">
            <v>En Ejecución</v>
          </cell>
          <cell r="U2195" t="str">
            <v>SILVIA OSPINA HENAO</v>
          </cell>
          <cell r="X2195" t="str">
            <v>PAULA MARIA SILVA DIAZ</v>
          </cell>
          <cell r="Z2195" t="str">
            <v>Inversión</v>
          </cell>
          <cell r="AA2195">
            <v>2020110010158</v>
          </cell>
          <cell r="AC2195" t="str">
            <v>O23011601210000007614</v>
          </cell>
          <cell r="AF2195">
            <v>26000000</v>
          </cell>
          <cell r="AI2195" t="str">
            <v>$ 4.000.000,00</v>
          </cell>
          <cell r="AJ2195" t="str">
            <v>Prestar servicios de apoyo técnico al Idartes- Subdirección de Equipamientos Culturales, en lo referente a la puesta escénica en tarima con el fin de respaldar las actividades y eventos planificados en los equipamientos de la dependencia.</v>
          </cell>
          <cell r="AK2195" t="str">
            <v>Sandro Jimenez Vargas</v>
          </cell>
          <cell r="AL2195">
            <v>79972133</v>
          </cell>
          <cell r="AM2195" t="str">
            <v>2075-2024</v>
          </cell>
          <cell r="AP2195" t="str">
            <v>SECOP II</v>
          </cell>
          <cell r="AS2195" t="str">
            <v>Falso</v>
          </cell>
          <cell r="AU2195" t="str">
            <v>SI</v>
          </cell>
          <cell r="AV2195" t="str">
            <v>Mayo</v>
          </cell>
          <cell r="AW2195" t="e">
            <v>#N/A</v>
          </cell>
          <cell r="AX2195">
            <v>45657</v>
          </cell>
          <cell r="AY2195" t="str">
            <v>#REF!</v>
          </cell>
          <cell r="AZ2195" t="str">
            <v>CO1.PCCNTR.6370547</v>
          </cell>
        </row>
        <row r="2196">
          <cell r="D2196" t="str">
            <v>2079-2024</v>
          </cell>
          <cell r="E2196" t="str">
            <v>LINA MARIA GAVIRIA HURTADO</v>
          </cell>
          <cell r="F2196" t="str">
            <v>Subdirección de las Artes</v>
          </cell>
          <cell r="I2196" t="str">
            <v>Contratación Régimen Especial</v>
          </cell>
          <cell r="J2196" t="str">
            <v>Contratación régimen especial</v>
          </cell>
          <cell r="K2196" t="str">
            <v>Decreto 092 de 2017</v>
          </cell>
          <cell r="N2196" t="str">
            <v>No</v>
          </cell>
          <cell r="O2196" t="str">
            <v>N/A</v>
          </cell>
          <cell r="P2196">
            <v>45439</v>
          </cell>
          <cell r="Q2196">
            <v>45443</v>
          </cell>
          <cell r="R2196">
            <v>45626</v>
          </cell>
          <cell r="S2196">
            <v>181</v>
          </cell>
          <cell r="T2196" t="str">
            <v>En Ejecución</v>
          </cell>
          <cell r="U2196" t="str">
            <v>LINA MARIA GAVIRIA HURTADO</v>
          </cell>
          <cell r="Z2196" t="str">
            <v>Inversión</v>
          </cell>
          <cell r="AA2196">
            <v>2020110010060</v>
          </cell>
          <cell r="AC2196" t="str">
            <v>O23011601210000007600</v>
          </cell>
          <cell r="AF2196">
            <v>112608878</v>
          </cell>
          <cell r="AJ2196" t="str">
            <v>CELEBRAR CONTRATO DE INTERÉS PÚBLICO CON LA CORPORACIÓN DE ARTES Y CULTURA ACTO LATINO, ENTIDAD SIN ÁNIMO DE LUCRO, LA CUAL LLEVARÁ A CABO LA REALIZACIÓN DE ACTIVIDADES EN LA CIUDAD DE BOGOTÁ, EN DESARROLLO DEL PROYECTO, "OBJETO DRAMÁTICO: TÍTERES, MARIONETAS, SOMBRAS Y OBJETOS ANIMADOS EN BOGOTÁ", CONCERTADO SEGÚN LOS CONTENIDOS DE LO PRESENTADO Y ACORDE CON EL CRONOGRAMA DEL PROCESO DE CONVOCATORIA "PROYECTOS LOCALES E INTERLOCALES" DEL PROGRAMA DISTRITAL DE APOYOS CONCERTADOS 2024</v>
          </cell>
          <cell r="AK2196" t="str">
            <v>Corporación de Teatro y Cultura Acto Latino</v>
          </cell>
          <cell r="AL2196">
            <v>830014579</v>
          </cell>
          <cell r="AM2196" t="str">
            <v>2079-2024</v>
          </cell>
          <cell r="AP2196" t="str">
            <v>SECOP II</v>
          </cell>
          <cell r="AS2196" t="str">
            <v>Falso</v>
          </cell>
          <cell r="AU2196" t="str">
            <v>SI</v>
          </cell>
          <cell r="AV2196" t="str">
            <v>Mayo</v>
          </cell>
          <cell r="AW2196" t="e">
            <v>#N/A</v>
          </cell>
          <cell r="AX2196">
            <v>45626</v>
          </cell>
          <cell r="AY2196" t="str">
            <v>#REF!</v>
          </cell>
          <cell r="AZ2196" t="str">
            <v>CO1.PCCNTR.6369008</v>
          </cell>
        </row>
        <row r="2197">
          <cell r="D2197" t="str">
            <v>2081-2024</v>
          </cell>
          <cell r="E2197" t="str">
            <v>ALBA YANETH REYES SUÁREZ</v>
          </cell>
          <cell r="F2197" t="str">
            <v>Subdirección de Formación Artistica</v>
          </cell>
          <cell r="G2197" t="str">
            <v>Subdirección de Formación Artística</v>
          </cell>
          <cell r="I2197" t="str">
            <v>Contratación Directa</v>
          </cell>
          <cell r="J2197" t="str">
            <v>Contratación directa.</v>
          </cell>
          <cell r="K2197" t="str">
            <v>Prestación de servicios</v>
          </cell>
          <cell r="N2197" t="str">
            <v>Si</v>
          </cell>
          <cell r="O2197" t="str">
            <v>Contrato Prestación de Servicios Profesionales</v>
          </cell>
          <cell r="P2197">
            <v>45439</v>
          </cell>
          <cell r="Q2197">
            <v>45442</v>
          </cell>
          <cell r="R2197">
            <v>45657</v>
          </cell>
          <cell r="S2197">
            <v>211</v>
          </cell>
          <cell r="T2197" t="str">
            <v>En Ejecución</v>
          </cell>
          <cell r="U2197" t="str">
            <v>ALBA YANETH REYES SUÁREZ</v>
          </cell>
          <cell r="X2197" t="str">
            <v>ALBA YANETH REYES SUAREZ</v>
          </cell>
          <cell r="Z2197" t="str">
            <v>Inversión</v>
          </cell>
          <cell r="AA2197">
            <v>2021110010005</v>
          </cell>
          <cell r="AC2197" t="str">
            <v>O23011601210000007909</v>
          </cell>
          <cell r="AF2197">
            <v>42050000</v>
          </cell>
          <cell r="AI2197" t="str">
            <v>$ 5.800.000,00</v>
          </cell>
          <cell r="AJ2197" t="str">
            <v>PRESTAR SERVICIOS PROFESIONALES A LA SUBDIRECCIÓN DE FORMACIÓN ARTÍSTICA DEL IDARTES, REALIZANDO ACCIONES DE ACOMPAÑAMIENTO Y SEGUIMIENTO A LAS ACTIVIDADES TRANSVERSALES REQUERIDAS POR LA SUBDIRECCIÓN DE FORMACIÓN ARTÍSTICA.</v>
          </cell>
          <cell r="AK2197" t="str">
            <v>VICTOR HUGO GONZALEZ BRAVO</v>
          </cell>
          <cell r="AL2197">
            <v>1018448282</v>
          </cell>
          <cell r="AM2197" t="str">
            <v>2081-2024</v>
          </cell>
          <cell r="AP2197" t="str">
            <v>SECOP II</v>
          </cell>
          <cell r="AS2197" t="str">
            <v>Falso</v>
          </cell>
          <cell r="AU2197" t="str">
            <v>SI</v>
          </cell>
          <cell r="AV2197" t="str">
            <v>Mayo</v>
          </cell>
          <cell r="AW2197" t="e">
            <v>#N/A</v>
          </cell>
          <cell r="AX2197">
            <v>45657</v>
          </cell>
          <cell r="AY2197" t="str">
            <v>#REF!</v>
          </cell>
          <cell r="AZ2197" t="str">
            <v>CO1.PCCNTR.6367454</v>
          </cell>
        </row>
        <row r="2198">
          <cell r="D2198" t="str">
            <v>2082-2024</v>
          </cell>
          <cell r="E2198" t="str">
            <v>SILVIA OSPINA HENAO</v>
          </cell>
          <cell r="F2198" t="str">
            <v>Subdirección de Equipamientos Culturales</v>
          </cell>
          <cell r="I2198" t="str">
            <v>Contratación Directa</v>
          </cell>
          <cell r="J2198" t="str">
            <v>Contratación directa.</v>
          </cell>
          <cell r="K2198" t="str">
            <v>Prestación de servicios</v>
          </cell>
          <cell r="N2198" t="str">
            <v>Si</v>
          </cell>
          <cell r="O2198" t="str">
            <v>Contrato Prestación de Servicios Apoyo a la Gestión</v>
          </cell>
          <cell r="P2198">
            <v>45439</v>
          </cell>
          <cell r="Q2198">
            <v>45454</v>
          </cell>
          <cell r="R2198">
            <v>45657</v>
          </cell>
          <cell r="S2198">
            <v>201</v>
          </cell>
          <cell r="T2198" t="str">
            <v>En Ejecución</v>
          </cell>
          <cell r="U2198" t="str">
            <v>SILVIA OSPINA HENAO</v>
          </cell>
          <cell r="X2198" t="str">
            <v>PAULA MARIA SILVA DIAZ</v>
          </cell>
          <cell r="Z2198" t="str">
            <v>Inversión</v>
          </cell>
          <cell r="AA2198">
            <v>2020110010158</v>
          </cell>
          <cell r="AC2198" t="str">
            <v>O23011601210000007614</v>
          </cell>
          <cell r="AF2198">
            <v>24750000</v>
          </cell>
          <cell r="AI2198" t="str">
            <v>$ 3.300.000,00</v>
          </cell>
          <cell r="AJ2198" t="str">
            <v>Prestar servicios de apoyo técnico al Idartes- Subdirección de Equipamientos Culturales, en lo referente a los sistemas de sonido y video con el fin de respaldar las actividades y eventos planificados en los equipamientos de la dependencia.</v>
          </cell>
          <cell r="AK2198" t="str">
            <v>JUAN CARLOS QUINTERO TORO</v>
          </cell>
          <cell r="AL2198">
            <v>80175934</v>
          </cell>
          <cell r="AM2198" t="str">
            <v>2082-2024</v>
          </cell>
          <cell r="AP2198" t="str">
            <v>SECOP II</v>
          </cell>
          <cell r="AS2198" t="str">
            <v>Falso</v>
          </cell>
          <cell r="AU2198" t="str">
            <v>SI</v>
          </cell>
          <cell r="AV2198" t="str">
            <v>Junio</v>
          </cell>
          <cell r="AW2198" t="e">
            <v>#N/A</v>
          </cell>
          <cell r="AX2198">
            <v>45657</v>
          </cell>
          <cell r="AY2198" t="str">
            <v>#REF!</v>
          </cell>
          <cell r="AZ2198" t="str">
            <v>CO1.PCCNTR.6370576</v>
          </cell>
        </row>
        <row r="2199">
          <cell r="D2199" t="str">
            <v>2090-2024</v>
          </cell>
          <cell r="E2199" t="str">
            <v>ALBA YANETH REYES SUÁREZ</v>
          </cell>
          <cell r="F2199" t="str">
            <v>Subdirección de Formación Artistica</v>
          </cell>
          <cell r="G2199" t="str">
            <v>Subdirección de Formación Artística</v>
          </cell>
          <cell r="I2199" t="str">
            <v>Contratación Directa</v>
          </cell>
          <cell r="J2199" t="str">
            <v>Contratación directa.</v>
          </cell>
          <cell r="K2199" t="str">
            <v>Prestación de servicios</v>
          </cell>
          <cell r="N2199" t="str">
            <v>Si</v>
          </cell>
          <cell r="O2199" t="str">
            <v>Contrato Prestación de Servicios Profesionales</v>
          </cell>
          <cell r="P2199">
            <v>45439</v>
          </cell>
          <cell r="Q2199">
            <v>45442</v>
          </cell>
          <cell r="R2199">
            <v>45504</v>
          </cell>
          <cell r="S2199">
            <v>61</v>
          </cell>
          <cell r="T2199" t="str">
            <v>En Ejecución</v>
          </cell>
          <cell r="U2199" t="str">
            <v>ALBA YANETH REYES SUÁREZ</v>
          </cell>
          <cell r="X2199" t="str">
            <v>PAOLA ANDREA MENDEZ HERNANDEZ</v>
          </cell>
          <cell r="Z2199" t="str">
            <v>Inversión</v>
          </cell>
          <cell r="AA2199">
            <v>2020110010061</v>
          </cell>
          <cell r="AC2199" t="str">
            <v>O23011601140000007619</v>
          </cell>
          <cell r="AF2199">
            <v>8000000</v>
          </cell>
          <cell r="AJ2199" t="str">
            <v>Prestar los servicios profesionales al Instituto Distrital de las Artes IDARTES, apoyando el desarrollo de piezas gráficas impresas y digitales que promocionen las diferentes actividades de la entidad, en los
 diferentes medios, realizando piezas gráficas comunicativas los diferentes lineamientos de cada una de las áreas o dependencias, aplicando conceptualización, bocetación, diagramación, colorización y exportación de piezas siguiendo los diferentes manuales gráficos de la entidad.</v>
          </cell>
          <cell r="AK2199" t="str">
            <v>Angel David Ruiz Gómez</v>
          </cell>
          <cell r="AL2199">
            <v>1014267519</v>
          </cell>
          <cell r="AM2199" t="str">
            <v>2090-2024.</v>
          </cell>
          <cell r="AP2199" t="str">
            <v>SECOP II</v>
          </cell>
          <cell r="AS2199" t="str">
            <v>Falso</v>
          </cell>
          <cell r="AU2199" t="str">
            <v>SI</v>
          </cell>
          <cell r="AV2199" t="str">
            <v>Mayo</v>
          </cell>
          <cell r="AW2199" t="e">
            <v>#N/A</v>
          </cell>
          <cell r="AX2199">
            <v>45504</v>
          </cell>
          <cell r="AY2199" t="str">
            <v>#REF!</v>
          </cell>
          <cell r="AZ2199" t="str">
            <v>CO1.PCCNTR.6368208</v>
          </cell>
        </row>
        <row r="2200">
          <cell r="D2200" t="str">
            <v>2099-2024</v>
          </cell>
          <cell r="E2200" t="str">
            <v>LINA MARIA GAVIRIA HURTADO</v>
          </cell>
          <cell r="F2200" t="str">
            <v>Subdirección de las Artes</v>
          </cell>
          <cell r="I2200" t="str">
            <v>Contratación Régimen Especial</v>
          </cell>
          <cell r="J2200" t="str">
            <v>Contratación régimen especial</v>
          </cell>
          <cell r="K2200" t="str">
            <v>Decreto 092 de 2017</v>
          </cell>
          <cell r="N2200" t="str">
            <v>No</v>
          </cell>
          <cell r="O2200" t="str">
            <v>N/A</v>
          </cell>
          <cell r="P2200">
            <v>45439</v>
          </cell>
          <cell r="Q2200">
            <v>45448</v>
          </cell>
          <cell r="R2200">
            <v>45611</v>
          </cell>
          <cell r="S2200">
            <v>161</v>
          </cell>
          <cell r="T2200" t="str">
            <v>En Ejecución</v>
          </cell>
          <cell r="U2200" t="str">
            <v>LINA MARIA GAVIRIA HURTADO</v>
          </cell>
          <cell r="Z2200" t="str">
            <v>Inversión</v>
          </cell>
          <cell r="AA2200">
            <v>2020110010060</v>
          </cell>
          <cell r="AC2200" t="str">
            <v>O23011601210000007600</v>
          </cell>
          <cell r="AF2200">
            <v>92486100</v>
          </cell>
          <cell r="AJ2200" t="str">
            <v>CELEBRAR CONTRATO DE INTERÉS PÚBLICO CON LA FUNDACIÓN PASTORAL SOCIAL MANOS UNIDAS, ENTIDAD SIN ÁNIMO DE LUCRO, LA CUAL LLEVARÁ A CABO LA REALIZACIÓN DE ACTIVIDADES ARTÍSTICAS EN LA CIUDAD DE BOGOTÁ, EN DESARROLLO DEL PROYECTO, "RESIDENCIA ARTÍSTICA, SILENCIOS INTERMITENTES VOL. II", CONCERTADO SEGÚN LOS CONTENIDOS DE LO PRESENTADO Y ACORDE CON EL CRONOGRAMA DEL PROCESO DE CONVOCATORIA "PROYECTOS LOCALES E INTERLOCALES" DEL PROGRAMA DISTRITAL DE APOYOS CONCERTADOS 2024.</v>
          </cell>
          <cell r="AK2200" t="str">
            <v>Fundación Pastoral Social Manos Unidas</v>
          </cell>
          <cell r="AL2200">
            <v>830072495</v>
          </cell>
          <cell r="AM2200" t="str">
            <v>2099-2024</v>
          </cell>
          <cell r="AP2200" t="str">
            <v>SECOP II</v>
          </cell>
          <cell r="AS2200" t="str">
            <v>Falso</v>
          </cell>
          <cell r="AU2200" t="str">
            <v>SI</v>
          </cell>
          <cell r="AV2200" t="str">
            <v>Junio</v>
          </cell>
          <cell r="AW2200" t="e">
            <v>#N/A</v>
          </cell>
          <cell r="AX2200">
            <v>45611</v>
          </cell>
          <cell r="AY2200" t="str">
            <v>#REF!</v>
          </cell>
          <cell r="AZ2200" t="str">
            <v>CO1.PCCNTR.6371703</v>
          </cell>
        </row>
        <row r="2201">
          <cell r="D2201" t="str">
            <v>2104-2024</v>
          </cell>
          <cell r="E2201" t="str">
            <v>SILVIA OSPINA HENAO</v>
          </cell>
          <cell r="F2201" t="str">
            <v>Subdirección de Equipamientos Culturales</v>
          </cell>
          <cell r="I2201" t="str">
            <v>Contratación Directa</v>
          </cell>
          <cell r="J2201" t="str">
            <v>Contratación directa.</v>
          </cell>
          <cell r="K2201" t="str">
            <v>Prestación de servicios</v>
          </cell>
          <cell r="N2201" t="str">
            <v>Si</v>
          </cell>
          <cell r="O2201" t="str">
            <v>Contrato Prestación de Servicios Profesionales</v>
          </cell>
          <cell r="P2201">
            <v>45439</v>
          </cell>
          <cell r="Q2201">
            <v>45440</v>
          </cell>
          <cell r="R2201">
            <v>45688</v>
          </cell>
          <cell r="S2201">
            <v>244</v>
          </cell>
          <cell r="T2201" t="str">
            <v>En Ejecución</v>
          </cell>
          <cell r="U2201" t="str">
            <v>SILVIA OSPINA HENAO</v>
          </cell>
          <cell r="X2201" t="str">
            <v>SILVIA OSPINA HENAO</v>
          </cell>
          <cell r="Z2201" t="str">
            <v>Inversión</v>
          </cell>
          <cell r="AA2201">
            <v>2020110010158</v>
          </cell>
          <cell r="AC2201" t="str">
            <v>O23011601210000007614</v>
          </cell>
          <cell r="AF2201">
            <v>38400000</v>
          </cell>
          <cell r="AI2201" t="str">
            <v>$ 4.800.000,00</v>
          </cell>
          <cell r="AJ2201" t="str">
            <v>Prestar servicios profesionales IDARTES - Subdirección de Equipamientos
 Culturales, en el desarrollo de actividades administrativas necesarias para la
 realización y el seguimiento a las acciones de la Gerencia de los Escenarios</v>
          </cell>
          <cell r="AK2201" t="str">
            <v>Lina Faizully Salamanca Barrera</v>
          </cell>
          <cell r="AL2201">
            <v>1024558530</v>
          </cell>
          <cell r="AM2201" t="str">
            <v>2104-2024</v>
          </cell>
          <cell r="AP2201" t="str">
            <v>SECOP II</v>
          </cell>
          <cell r="AS2201" t="str">
            <v>Falso</v>
          </cell>
          <cell r="AU2201" t="str">
            <v>SI</v>
          </cell>
          <cell r="AV2201" t="str">
            <v>Mayo</v>
          </cell>
          <cell r="AW2201" t="e">
            <v>#N/A</v>
          </cell>
          <cell r="AX2201">
            <v>45688</v>
          </cell>
          <cell r="AY2201" t="str">
            <v>#REF!</v>
          </cell>
          <cell r="AZ2201" t="str">
            <v>CO1.PCCNTR.6365990</v>
          </cell>
        </row>
        <row r="2202">
          <cell r="D2202" t="str">
            <v>2107-2024</v>
          </cell>
          <cell r="E2202" t="str">
            <v>ALBA YANETH REYES SUÁREZ</v>
          </cell>
          <cell r="F2202" t="str">
            <v>Subdirección de Formación Artistica</v>
          </cell>
          <cell r="G2202" t="str">
            <v>Subdirección de Formación Artística</v>
          </cell>
          <cell r="I2202" t="str">
            <v>Contratación Directa</v>
          </cell>
          <cell r="J2202" t="str">
            <v>Contratación directa.</v>
          </cell>
          <cell r="K2202" t="str">
            <v>Prestación de servicios</v>
          </cell>
          <cell r="N2202" t="str">
            <v>Si</v>
          </cell>
          <cell r="O2202" t="str">
            <v>Contrato Prestación de Servicios Profesionales</v>
          </cell>
          <cell r="P2202">
            <v>45439</v>
          </cell>
          <cell r="Q2202">
            <v>45447</v>
          </cell>
          <cell r="R2202">
            <v>45646</v>
          </cell>
          <cell r="S2202">
            <v>197</v>
          </cell>
          <cell r="T2202" t="str">
            <v>En Ejecución</v>
          </cell>
          <cell r="U2202" t="str">
            <v>ALBA YANETH REYES SUÁREZ</v>
          </cell>
          <cell r="X2202" t="str">
            <v>PAOLA ANDREA MENDEZ HERNANDEZ</v>
          </cell>
          <cell r="Z2202" t="str">
            <v>Inversión</v>
          </cell>
          <cell r="AA2202">
            <v>2020110010209</v>
          </cell>
          <cell r="AC2202" t="str">
            <v>O23011601120000007617</v>
          </cell>
          <cell r="AF2202">
            <v>32074000</v>
          </cell>
          <cell r="AI2202" t="str">
            <v>$ 4.582.000,00</v>
          </cell>
          <cell r="AJ2202" t="str">
            <v>Prestar servicios profesionales al Instituto Distrital de las Artes- Idartes en la implementación y seguimiento de estrategias digitales que permitan la difusión de contenidos en redes sociales de las actividades, eventos y programas institucionales, de conformidad con los lineamientos de la Entidad.</v>
          </cell>
          <cell r="AK2202" t="str">
            <v>Xiomara Catalina Piñeros Muñoz</v>
          </cell>
          <cell r="AL2202">
            <v>1032497610</v>
          </cell>
          <cell r="AM2202" t="str">
            <v>2107-2024</v>
          </cell>
          <cell r="AP2202" t="str">
            <v>SECOP II</v>
          </cell>
          <cell r="AS2202" t="str">
            <v>Falso</v>
          </cell>
          <cell r="AU2202" t="str">
            <v>SI</v>
          </cell>
          <cell r="AV2202" t="str">
            <v>Junio</v>
          </cell>
          <cell r="AW2202" t="e">
            <v>#N/A</v>
          </cell>
          <cell r="AX2202">
            <v>45646</v>
          </cell>
          <cell r="AY2202" t="str">
            <v>#REF!</v>
          </cell>
          <cell r="AZ2202" t="str">
            <v>CO1.PCCNTR.6365255</v>
          </cell>
        </row>
        <row r="2203">
          <cell r="D2203" t="str">
            <v>2109-2024</v>
          </cell>
          <cell r="E2203" t="str">
            <v>LINA MARIA GAVIRIA HURTADO</v>
          </cell>
          <cell r="F2203" t="str">
            <v>Subdirección de las Artes</v>
          </cell>
          <cell r="I2203" t="str">
            <v>Contratación Directa</v>
          </cell>
          <cell r="J2203" t="str">
            <v>Contratación directa.</v>
          </cell>
          <cell r="K2203" t="str">
            <v>Prestación de servicios</v>
          </cell>
          <cell r="N2203" t="str">
            <v>Si</v>
          </cell>
          <cell r="O2203" t="str">
            <v>Contrato Prestación de Servicios Apoyo a la Gestión</v>
          </cell>
          <cell r="P2203">
            <v>45439</v>
          </cell>
          <cell r="Q2203">
            <v>45442</v>
          </cell>
          <cell r="R2203">
            <v>45657</v>
          </cell>
          <cell r="S2203">
            <v>211</v>
          </cell>
          <cell r="T2203" t="str">
            <v>En Ejecución</v>
          </cell>
          <cell r="U2203" t="str">
            <v>LINA MARIA GAVIRIA HURTADO</v>
          </cell>
          <cell r="X2203" t="str">
            <v>RICARDO ALFONSO CANTOR BOSSA</v>
          </cell>
          <cell r="Z2203" t="str">
            <v>Inversión</v>
          </cell>
          <cell r="AA2203">
            <v>2020110010063</v>
          </cell>
          <cell r="AC2203" t="str">
            <v>O23011601210000007585</v>
          </cell>
          <cell r="AF2203">
            <v>16831808</v>
          </cell>
          <cell r="AI2203" t="str">
            <v>$ 2.404.544,00</v>
          </cell>
          <cell r="AJ2203" t="str">
            <v>Prestar servicios de apoyo a la gestion al Idartes - Subdireccion de las Artes - Gerencia de Artes Audiovisuales, en la planificacion, gestion y seguimiento de programas de creacion y experimentacion, siguiendo los lineamientos establecidos por la dependencia.</v>
          </cell>
          <cell r="AK2203" t="str">
            <v>SAMUEL VEGA BELTRAN</v>
          </cell>
          <cell r="AL2203">
            <v>1019982832</v>
          </cell>
          <cell r="AM2203" t="str">
            <v>2109-2024</v>
          </cell>
          <cell r="AP2203" t="str">
            <v>SECOP II</v>
          </cell>
          <cell r="AS2203" t="str">
            <v>Falso</v>
          </cell>
          <cell r="AU2203" t="str">
            <v>SI</v>
          </cell>
          <cell r="AV2203" t="str">
            <v>Mayo</v>
          </cell>
          <cell r="AW2203" t="e">
            <v>#N/A</v>
          </cell>
          <cell r="AX2203">
            <v>45657</v>
          </cell>
          <cell r="AY2203" t="str">
            <v>#REF!</v>
          </cell>
          <cell r="AZ2203" t="str">
            <v>CO1.PCCNTR.6367432</v>
          </cell>
        </row>
        <row r="2204">
          <cell r="D2204" t="str">
            <v>2114-2024</v>
          </cell>
          <cell r="E2204" t="str">
            <v>SILVIA OSPINA HENAO</v>
          </cell>
          <cell r="F2204" t="str">
            <v>Subdirección de Equipamientos Culturales</v>
          </cell>
          <cell r="H2204" t="str">
            <v>Dirección General</v>
          </cell>
          <cell r="I2204" t="str">
            <v>Contratación Directa</v>
          </cell>
          <cell r="J2204" t="str">
            <v>Contratación directa.</v>
          </cell>
          <cell r="K2204" t="str">
            <v>Prestación de servicios</v>
          </cell>
          <cell r="N2204" t="str">
            <v>Si</v>
          </cell>
          <cell r="O2204" t="str">
            <v>Contrato Prestación de Servicios Profesionales</v>
          </cell>
          <cell r="P2204">
            <v>45439</v>
          </cell>
          <cell r="Q2204">
            <v>45447</v>
          </cell>
          <cell r="R2204">
            <v>45652</v>
          </cell>
          <cell r="S2204">
            <v>203</v>
          </cell>
          <cell r="T2204" t="str">
            <v>En Ejecución</v>
          </cell>
          <cell r="U2204" t="str">
            <v>SILVIA OSPINA HENAO</v>
          </cell>
          <cell r="X2204" t="str">
            <v>PAOLA ANDREA MENDEZ HERNANDEZ</v>
          </cell>
          <cell r="Z2204" t="str">
            <v>Inversión</v>
          </cell>
          <cell r="AA2204">
            <v>2020110010158</v>
          </cell>
          <cell r="AC2204" t="str">
            <v>O23011601210000007614</v>
          </cell>
          <cell r="AF2204">
            <v>28000000</v>
          </cell>
          <cell r="AI2204" t="str">
            <v>$ 4.000.000,00</v>
          </cell>
          <cell r="AJ2204" t="str">
            <v>PRESTAR SERVICIOS PROFESIONALES AL INSTITUTO DISTRITAL DE LAS ARTES- IDARTES - DIRECCIÓN GENERAL- COMUNICACIONES EN LA PRESENTACIÓN DE LOS EVENTOS, ACTIVIDADES, PROGRAMAS INSTITUCIONALES DE CONFORMIDAD CON LOS LINEAMIENTOS DE LA ENTIDAD.</v>
          </cell>
          <cell r="AK2204" t="str">
            <v>Luis Fernando Holguín Cardona</v>
          </cell>
          <cell r="AL2204">
            <v>1087993666</v>
          </cell>
          <cell r="AM2204" t="str">
            <v>2114-2024</v>
          </cell>
          <cell r="AP2204" t="str">
            <v>SECOP II</v>
          </cell>
          <cell r="AS2204" t="str">
            <v>Falso</v>
          </cell>
          <cell r="AU2204" t="str">
            <v>SI</v>
          </cell>
          <cell r="AV2204" t="str">
            <v>Junio</v>
          </cell>
          <cell r="AW2204" t="e">
            <v>#N/A</v>
          </cell>
          <cell r="AX2204">
            <v>45652</v>
          </cell>
          <cell r="AY2204" t="str">
            <v>#REF!</v>
          </cell>
          <cell r="AZ2204" t="str">
            <v>CO1.PCCNTR.6367538</v>
          </cell>
        </row>
        <row r="2205">
          <cell r="D2205" t="str">
            <v>2115-2024</v>
          </cell>
          <cell r="E2205" t="str">
            <v>SILVIA OSPINA HENAO</v>
          </cell>
          <cell r="F2205" t="str">
            <v>Subdirección de Equipamientos Culturales</v>
          </cell>
          <cell r="I2205" t="str">
            <v>Contratación Directa</v>
          </cell>
          <cell r="J2205" t="str">
            <v>Contratación directa.</v>
          </cell>
          <cell r="K2205" t="str">
            <v>Prestación de servicios</v>
          </cell>
          <cell r="N2205" t="str">
            <v>Si</v>
          </cell>
          <cell r="O2205" t="str">
            <v>Contrato Prestación de Servicios Apoyo a la Gestión</v>
          </cell>
          <cell r="P2205">
            <v>45439</v>
          </cell>
          <cell r="Q2205">
            <v>45447</v>
          </cell>
          <cell r="R2205">
            <v>45655</v>
          </cell>
          <cell r="S2205">
            <v>206</v>
          </cell>
          <cell r="T2205" t="str">
            <v>En Ejecución</v>
          </cell>
          <cell r="U2205" t="str">
            <v>SILVIA OSPINA HENAO</v>
          </cell>
          <cell r="X2205" t="str">
            <v>PAULA MARIA SILVA DIAZ</v>
          </cell>
          <cell r="Z2205" t="str">
            <v>Inversión</v>
          </cell>
          <cell r="AA2205">
            <v>2020110010158</v>
          </cell>
          <cell r="AC2205" t="str">
            <v>O23011601210000007614</v>
          </cell>
          <cell r="AF2205">
            <v>28000000</v>
          </cell>
          <cell r="AI2205" t="str">
            <v>$ 4.000.000,00</v>
          </cell>
          <cell r="AJ2205" t="str">
            <v>PRESTAR SERVICIOS DE APOYO A LA GESTIÓN DEL IDARTES- SUBDIRECCIÓN DE EQUIPAMIENTOS CULTURALES, EN LA OPERACIÓN TÉCNICA Y LOGÍSTICA DE LOS SISTEMAS DE VIDEO DE TODOS LOS EQUIPAMIENTOS ADMINISTRADOS POR LA DEPENDENCIA EN LA PROGRAMACIÓN DE EVENTOS Y ACTIVIDADES.</v>
          </cell>
          <cell r="AK2205" t="str">
            <v>Mauricio Vega</v>
          </cell>
          <cell r="AL2205">
            <v>79849222</v>
          </cell>
          <cell r="AM2205" t="str">
            <v>2115-2024</v>
          </cell>
          <cell r="AP2205" t="str">
            <v>SECOP II</v>
          </cell>
          <cell r="AS2205" t="str">
            <v>Falso</v>
          </cell>
          <cell r="AU2205" t="str">
            <v>SI</v>
          </cell>
          <cell r="AV2205" t="str">
            <v>Junio</v>
          </cell>
          <cell r="AW2205" t="e">
            <v>#N/A</v>
          </cell>
          <cell r="AX2205">
            <v>45655</v>
          </cell>
          <cell r="AY2205" t="str">
            <v>#REF!</v>
          </cell>
          <cell r="AZ2205" t="str">
            <v>CO1.PCCNTR.6367452</v>
          </cell>
        </row>
        <row r="2206">
          <cell r="D2206" t="str">
            <v>2116-2024</v>
          </cell>
          <cell r="E2206" t="str">
            <v>SILVIA OSPINA HENAO</v>
          </cell>
          <cell r="F2206" t="str">
            <v>Subdirección de Equipamientos Culturales</v>
          </cell>
          <cell r="I2206" t="str">
            <v>Contratación Directa</v>
          </cell>
          <cell r="J2206" t="str">
            <v>Contratación directa.</v>
          </cell>
          <cell r="K2206" t="str">
            <v>Prestación de servicios</v>
          </cell>
          <cell r="N2206" t="str">
            <v>Si</v>
          </cell>
          <cell r="O2206" t="str">
            <v>Contrato Prestación de Servicios Profesionales</v>
          </cell>
          <cell r="P2206">
            <v>45439</v>
          </cell>
          <cell r="Q2206">
            <v>45442</v>
          </cell>
          <cell r="R2206">
            <v>45688</v>
          </cell>
          <cell r="S2206">
            <v>241</v>
          </cell>
          <cell r="T2206" t="str">
            <v>En Ejecución</v>
          </cell>
          <cell r="U2206" t="str">
            <v>SILVIA OSPINA HENAO</v>
          </cell>
          <cell r="X2206" t="str">
            <v>PAULA MARIA SILVA DIAZ</v>
          </cell>
          <cell r="Z2206" t="str">
            <v>Inversión</v>
          </cell>
          <cell r="AA2206">
            <v>2020110010158</v>
          </cell>
          <cell r="AC2206" t="str">
            <v>O23011601210000007614</v>
          </cell>
          <cell r="AF2206">
            <v>36800000</v>
          </cell>
          <cell r="AI2206" t="str">
            <v>$ 4.600.000,00</v>
          </cell>
          <cell r="AJ2206" t="str">
            <v>Prestar servicios profesionales al IDARTES - Subdirección de Equipamientos Culturales, en el equipo de divulgación del Planetario de Bogotá realizando acciones de gestión, planeación, ejecución, seguimiento y fortalecimiento de los planes, programas y proyectos en la enseñanza y apropiación social, desde la línea misional de tecnología.</v>
          </cell>
          <cell r="AK2206" t="str">
            <v>Milton Cesar Carvajal Castaño</v>
          </cell>
          <cell r="AL2206">
            <v>80073143</v>
          </cell>
          <cell r="AM2206" t="str">
            <v>2116-2024</v>
          </cell>
          <cell r="AP2206" t="str">
            <v>SECOP II</v>
          </cell>
          <cell r="AS2206" t="str">
            <v>Falso</v>
          </cell>
          <cell r="AU2206" t="str">
            <v>SI</v>
          </cell>
          <cell r="AV2206" t="str">
            <v>Mayo</v>
          </cell>
          <cell r="AW2206" t="e">
            <v>#N/A</v>
          </cell>
          <cell r="AX2206">
            <v>45688</v>
          </cell>
          <cell r="AY2206" t="str">
            <v>#REF!</v>
          </cell>
          <cell r="AZ2206" t="str">
            <v>CO1.PCCNTR.6372127</v>
          </cell>
        </row>
        <row r="2207">
          <cell r="D2207" t="str">
            <v>2117-2024</v>
          </cell>
          <cell r="E2207" t="str">
            <v>SILVIA OSPINA HENAO</v>
          </cell>
          <cell r="F2207" t="str">
            <v>Subdirección de Equipamientos Culturales</v>
          </cell>
          <cell r="H2207" t="str">
            <v>Dirección General</v>
          </cell>
          <cell r="I2207" t="str">
            <v>Contratación Directa</v>
          </cell>
          <cell r="J2207" t="str">
            <v>Contratación directa.</v>
          </cell>
          <cell r="K2207" t="str">
            <v>Prestación de servicios</v>
          </cell>
          <cell r="N2207" t="str">
            <v>Si</v>
          </cell>
          <cell r="O2207" t="str">
            <v>Contrato Prestación de Servicios Profesionales</v>
          </cell>
          <cell r="P2207">
            <v>45439</v>
          </cell>
          <cell r="Q2207">
            <v>45449</v>
          </cell>
          <cell r="R2207">
            <v>45650</v>
          </cell>
          <cell r="S2207">
            <v>199</v>
          </cell>
          <cell r="T2207" t="str">
            <v>En Ejecución</v>
          </cell>
          <cell r="U2207" t="str">
            <v>SILVIA OSPINA HENAO</v>
          </cell>
          <cell r="X2207" t="str">
            <v>PAOLA ANDREA MENDEZ HERNANDEZ</v>
          </cell>
          <cell r="Z2207" t="str">
            <v>Inversión</v>
          </cell>
          <cell r="AA2207">
            <v>2020110010158</v>
          </cell>
          <cell r="AC2207" t="str">
            <v>O23011601210000007614</v>
          </cell>
          <cell r="AF2207">
            <v>38500000</v>
          </cell>
          <cell r="AI2207" t="str">
            <v>$ 5.500.000,00</v>
          </cell>
          <cell r="AJ2207" t="str">
            <v>Prestar servicios profesionales al Instituto Distrital de las Artes- Idartes Dirección General- Comunicaciones como videógrafo para el desarrollo de actividades relacionadas con la creación de contenido audiovisual de las actividades, eventos y programas institucionales, de conformidad con los lineamientos de la entidad.</v>
          </cell>
          <cell r="AK2207" t="str">
            <v>Alexis Lozano Tafur</v>
          </cell>
          <cell r="AL2207">
            <v>1030666850</v>
          </cell>
          <cell r="AM2207" t="str">
            <v>2117-2024</v>
          </cell>
          <cell r="AP2207" t="str">
            <v>SECOP II</v>
          </cell>
          <cell r="AS2207" t="str">
            <v>Falso</v>
          </cell>
          <cell r="AU2207" t="str">
            <v>SI</v>
          </cell>
          <cell r="AV2207" t="str">
            <v>Junio</v>
          </cell>
          <cell r="AW2207" t="e">
            <v>#N/A</v>
          </cell>
          <cell r="AX2207">
            <v>45650</v>
          </cell>
          <cell r="AY2207" t="str">
            <v>#REF!</v>
          </cell>
          <cell r="AZ2207" t="str">
            <v>CO1.PCCNTR.6371942</v>
          </cell>
        </row>
        <row r="2208">
          <cell r="D2208" t="str">
            <v>2119-2024</v>
          </cell>
          <cell r="E2208" t="str">
            <v>ANDRES FELIPE ALBARRACIN RODRIGUEZ</v>
          </cell>
          <cell r="F2208" t="str">
            <v>Subdirección Administrativa y Financiera</v>
          </cell>
          <cell r="H2208" t="str">
            <v>Dirección General</v>
          </cell>
          <cell r="I2208" t="str">
            <v>Contratación Directa</v>
          </cell>
          <cell r="J2208" t="str">
            <v>Contratación directa.</v>
          </cell>
          <cell r="K2208" t="str">
            <v>Prestación de servicios</v>
          </cell>
          <cell r="N2208" t="str">
            <v>Si</v>
          </cell>
          <cell r="O2208" t="str">
            <v>Contrato Prestación de Servicios Profesionales</v>
          </cell>
          <cell r="P2208">
            <v>45439</v>
          </cell>
          <cell r="Q2208">
            <v>45450</v>
          </cell>
          <cell r="R2208">
            <v>45688</v>
          </cell>
          <cell r="S2208">
            <v>235</v>
          </cell>
          <cell r="T2208" t="str">
            <v>En Ejecución</v>
          </cell>
          <cell r="U2208" t="str">
            <v>ANDRES FELIPE ALBARRACIN RODRIGUEZ</v>
          </cell>
          <cell r="X2208" t="str">
            <v>PAOLA ANDREA MENDEZ HERNANDEZ</v>
          </cell>
          <cell r="Z2208" t="str">
            <v>Inversión</v>
          </cell>
          <cell r="AA2208">
            <v>2020110010376</v>
          </cell>
          <cell r="AC2208" t="str">
            <v>O23011605560000007902</v>
          </cell>
          <cell r="AF2208">
            <v>18717667</v>
          </cell>
          <cell r="AI2208" t="str">
            <v>$ 2.410.000,00</v>
          </cell>
          <cell r="AJ2208" t="str">
            <v>PRESTAR SERVICIOS PROFESIONALES AL INSTITUTO DISTRITAL DE LAS ARTES- IDARTES - DIRECCIÓN GENERAL- COMUNICACIONES COMO PERIODISTA PARA EL DESARROLLO DE ACTIVIDADES DE RELACIONAMIENTO CON MEDIOS DE COMUNICACIÓN PARA LA PROMOCIÓN, IMPLEMENTACIÓN Y DIVULGACIÓN DE LOS EVENTOS, ACTIVIDADES Y PROGRAMAS INSTITUCIONALES, DE CONFORMIDAD CON LOS LINEAMIENTOS DE LA ENTIDAD.</v>
          </cell>
          <cell r="AK2208" t="str">
            <v>FEDERICO ALFREDO RAMIREZ CASTILLO</v>
          </cell>
          <cell r="AL2208">
            <v>75079469</v>
          </cell>
          <cell r="AM2208" t="str">
            <v>2119-2024</v>
          </cell>
          <cell r="AP2208" t="str">
            <v>SECOP II</v>
          </cell>
          <cell r="AS2208" t="str">
            <v>Falso</v>
          </cell>
          <cell r="AU2208" t="str">
            <v>SI</v>
          </cell>
          <cell r="AV2208" t="str">
            <v>Junio</v>
          </cell>
          <cell r="AW2208" t="e">
            <v>#N/A</v>
          </cell>
          <cell r="AX2208">
            <v>45688</v>
          </cell>
          <cell r="AY2208" t="str">
            <v>#REF!</v>
          </cell>
          <cell r="AZ2208" t="str">
            <v>CO1.PCCNTR.6370620</v>
          </cell>
        </row>
        <row r="2209">
          <cell r="D2209" t="str">
            <v>2122-2024</v>
          </cell>
          <cell r="E2209" t="str">
            <v>SILVIA OSPINA HENAO</v>
          </cell>
          <cell r="F2209" t="str">
            <v>Subdirección de Equipamientos Culturales</v>
          </cell>
          <cell r="I2209" t="str">
            <v>Contratación Directa</v>
          </cell>
          <cell r="J2209" t="str">
            <v>Contratación directa.</v>
          </cell>
          <cell r="K2209" t="str">
            <v>Prestación de servicios</v>
          </cell>
          <cell r="N2209" t="str">
            <v>Si</v>
          </cell>
          <cell r="O2209" t="str">
            <v>Contrato Prestación de Servicios Apoyo a la Gestión</v>
          </cell>
          <cell r="P2209">
            <v>45439</v>
          </cell>
          <cell r="Q2209">
            <v>45441</v>
          </cell>
          <cell r="R2209">
            <v>45657</v>
          </cell>
          <cell r="S2209">
            <v>213</v>
          </cell>
          <cell r="T2209" t="str">
            <v>En Ejecución</v>
          </cell>
          <cell r="U2209" t="str">
            <v>SILVIA OSPINA HENAO</v>
          </cell>
          <cell r="X2209" t="str">
            <v>PAULA MARIA SILVA DIAZ</v>
          </cell>
          <cell r="Z2209" t="str">
            <v>Inversión</v>
          </cell>
          <cell r="AA2209">
            <v>2020110010158</v>
          </cell>
          <cell r="AC2209" t="str">
            <v>O23011601210000007614</v>
          </cell>
          <cell r="AF2209">
            <v>28000000</v>
          </cell>
          <cell r="AI2209" t="str">
            <v>$ 4.000.000,00</v>
          </cell>
          <cell r="AJ2209" t="str">
            <v>Prestar servicios de apoyo a la gestión a la Subdirección de Equipamientos Culturaales - IDARTES, en el seguimiento de las actividades de sala así como de los recursos de aseo, cafetería, logística, salud y seguridad necesarios para la preproducción, producción y posproducción de los espectáculos o eventos artísticos y culturales que se realicen en los equipamientos, de conformidad con los procedimientos y estándares establecidos por la dependencia.</v>
          </cell>
          <cell r="AK2209" t="str">
            <v>NANCY PAOLA MORALES MEDINA</v>
          </cell>
          <cell r="AL2209">
            <v>1026561067</v>
          </cell>
          <cell r="AM2209" t="str">
            <v>2122-2024</v>
          </cell>
          <cell r="AP2209" t="str">
            <v>SECOP II</v>
          </cell>
          <cell r="AS2209" t="str">
            <v>Falso</v>
          </cell>
          <cell r="AU2209" t="str">
            <v>SI</v>
          </cell>
          <cell r="AV2209" t="str">
            <v>Mayo</v>
          </cell>
          <cell r="AW2209" t="e">
            <v>#N/A</v>
          </cell>
          <cell r="AX2209">
            <v>45657</v>
          </cell>
          <cell r="AY2209" t="str">
            <v>#REF!</v>
          </cell>
          <cell r="AZ2209" t="str">
            <v>CO1.PCCNTR.6367456</v>
          </cell>
        </row>
        <row r="2210">
          <cell r="D2210" t="str">
            <v>2123-2024</v>
          </cell>
          <cell r="E2210" t="str">
            <v>SILVIA OSPINA HENAO</v>
          </cell>
          <cell r="F2210" t="str">
            <v>Subdirección de Equipamientos Culturales</v>
          </cell>
          <cell r="I2210" t="str">
            <v>Contratación Directa</v>
          </cell>
          <cell r="J2210" t="str">
            <v>Contratación directa.</v>
          </cell>
          <cell r="K2210" t="str">
            <v>Prestación de servicios</v>
          </cell>
          <cell r="N2210" t="str">
            <v>Si</v>
          </cell>
          <cell r="O2210" t="str">
            <v>Contrato Prestación de Servicios Profesionales</v>
          </cell>
          <cell r="P2210">
            <v>45439</v>
          </cell>
          <cell r="Q2210">
            <v>45442</v>
          </cell>
          <cell r="R2210">
            <v>45688</v>
          </cell>
          <cell r="S2210">
            <v>241</v>
          </cell>
          <cell r="T2210" t="str">
            <v>En Ejecución</v>
          </cell>
          <cell r="U2210" t="str">
            <v>SILVIA OSPINA HENAO</v>
          </cell>
          <cell r="X2210" t="str">
            <v>SILVIA OSPINA HENAO</v>
          </cell>
          <cell r="Z2210" t="str">
            <v>Inversión</v>
          </cell>
          <cell r="AA2210">
            <v>2020110010158</v>
          </cell>
          <cell r="AC2210" t="str">
            <v>O23011601210000007614</v>
          </cell>
          <cell r="AF2210">
            <v>85000000</v>
          </cell>
          <cell r="AI2210" t="str">
            <v>$ 10.000.000,00</v>
          </cell>
          <cell r="AJ2210" t="str">
            <v>Prestar servicios profesionales al IDARTES - Subdirección de Equipamientos Culturales, en actividades relacionadas con procesos administrativos, de funcionamiento y programación de los escenarios requeridos por la dependencia.</v>
          </cell>
          <cell r="AK2210" t="str">
            <v>Julian Albarracin Ayala</v>
          </cell>
          <cell r="AL2210">
            <v>80013517</v>
          </cell>
          <cell r="AM2210" t="str">
            <v>2123-2024</v>
          </cell>
          <cell r="AP2210" t="str">
            <v>SECOP II</v>
          </cell>
          <cell r="AS2210" t="str">
            <v>Falso</v>
          </cell>
          <cell r="AU2210" t="str">
            <v>SI</v>
          </cell>
          <cell r="AV2210" t="str">
            <v>Mayo</v>
          </cell>
          <cell r="AW2210" t="e">
            <v>#N/A</v>
          </cell>
          <cell r="AX2210">
            <v>45688</v>
          </cell>
          <cell r="AY2210" t="str">
            <v>#REF!</v>
          </cell>
          <cell r="AZ2210" t="str">
            <v>CO1.PCCNTR.6370825</v>
          </cell>
        </row>
        <row r="2211">
          <cell r="D2211" t="str">
            <v>2124-2024</v>
          </cell>
          <cell r="E2211" t="str">
            <v>ALBA YANETH REYES SUÁREZ</v>
          </cell>
          <cell r="F2211" t="str">
            <v>Subdirección de Formación Artistica</v>
          </cell>
          <cell r="G2211" t="str">
            <v>Subdirección de Formación Artística</v>
          </cell>
          <cell r="H2211" t="str">
            <v>Programa Crea</v>
          </cell>
          <cell r="I2211" t="str">
            <v>Contratación Directa</v>
          </cell>
          <cell r="J2211" t="str">
            <v>Contratación directa.</v>
          </cell>
          <cell r="K2211" t="str">
            <v>Prestación de servicios</v>
          </cell>
          <cell r="N2211" t="str">
            <v>Si</v>
          </cell>
          <cell r="O2211" t="str">
            <v>Contrato Prestación de Servicios Profesionales</v>
          </cell>
          <cell r="P2211">
            <v>45439</v>
          </cell>
          <cell r="Q2211">
            <v>45442</v>
          </cell>
          <cell r="R2211">
            <v>45639</v>
          </cell>
          <cell r="S2211">
            <v>194</v>
          </cell>
          <cell r="T2211" t="str">
            <v>En Ejecución</v>
          </cell>
          <cell r="U2211" t="str">
            <v>ALBA YANETH REYES SUÁREZ</v>
          </cell>
          <cell r="X2211" t="str">
            <v>ALBA YANETH REYES SUAREZ</v>
          </cell>
          <cell r="Z2211" t="str">
            <v>Inversión</v>
          </cell>
          <cell r="AA2211">
            <v>2020110010061</v>
          </cell>
          <cell r="AC2211" t="str">
            <v>O23011601140000007619</v>
          </cell>
          <cell r="AF2211">
            <v>22162833</v>
          </cell>
          <cell r="AI2211" t="str">
            <v>$ 3.445.000,00</v>
          </cell>
          <cell r="AJ2211"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211" t="str">
            <v>NICOLAS DAVID CONTRERAS VELASQUEZ</v>
          </cell>
          <cell r="AL2211">
            <v>1121876582</v>
          </cell>
          <cell r="AM2211" t="str">
            <v>2124-2024</v>
          </cell>
          <cell r="AP2211" t="str">
            <v>SECOP II</v>
          </cell>
          <cell r="AS2211" t="str">
            <v>Falso</v>
          </cell>
          <cell r="AU2211" t="str">
            <v>SI</v>
          </cell>
          <cell r="AV2211" t="str">
            <v>Mayo</v>
          </cell>
          <cell r="AW2211" t="e">
            <v>#N/A</v>
          </cell>
          <cell r="AX2211">
            <v>45639</v>
          </cell>
          <cell r="AY2211" t="str">
            <v>#REF!</v>
          </cell>
          <cell r="AZ2211" t="str">
            <v>CO1.PCCNTR.6370546</v>
          </cell>
        </row>
        <row r="2212">
          <cell r="D2212" t="str">
            <v>2125-2024</v>
          </cell>
          <cell r="E2212" t="str">
            <v>ALBA YANETH REYES SUÁREZ</v>
          </cell>
          <cell r="F2212" t="str">
            <v>Subdirección de Formación Artistica</v>
          </cell>
          <cell r="G2212" t="str">
            <v>Subdirección de Formación Artística</v>
          </cell>
          <cell r="H2212" t="str">
            <v>Programa Crea</v>
          </cell>
          <cell r="I2212" t="str">
            <v>Contratación Directa</v>
          </cell>
          <cell r="J2212" t="str">
            <v>Contratación directa.</v>
          </cell>
          <cell r="K2212" t="str">
            <v>Prestación de servicios</v>
          </cell>
          <cell r="N2212" t="str">
            <v>Si</v>
          </cell>
          <cell r="O2212" t="str">
            <v>Contrato Prestación de Servicios Apoyo a la Gestión</v>
          </cell>
          <cell r="P2212">
            <v>45439</v>
          </cell>
          <cell r="Q2212">
            <v>45442</v>
          </cell>
          <cell r="R2212">
            <v>45626</v>
          </cell>
          <cell r="S2212">
            <v>181</v>
          </cell>
          <cell r="T2212" t="str">
            <v>En Ejecución</v>
          </cell>
          <cell r="U2212" t="str">
            <v>ALBA YANETH REYES SUÁREZ</v>
          </cell>
          <cell r="X2212" t="str">
            <v>ALBA YANETH REYES SUAREZ</v>
          </cell>
          <cell r="Z2212" t="str">
            <v>Inversión</v>
          </cell>
          <cell r="AA2212">
            <v>2020110010061</v>
          </cell>
          <cell r="AC2212" t="str">
            <v>O23011601140000007619</v>
          </cell>
          <cell r="AF2212">
            <v>15626000</v>
          </cell>
          <cell r="AI2212" t="str">
            <v>$ 2.404.000,00</v>
          </cell>
          <cell r="AJ2212" t="str">
            <v>Prestar servicios de apoyo a la gestión al Idartes - Subdirección de Formación Artística, para el desarrollo de actividades operativas y logísticas en los Centros Crea y en otros espacios en los que se desarrollen actividades propias del programa Crea, acorde con los procedimientos definidos por la entidad.</v>
          </cell>
          <cell r="AK2212" t="str">
            <v>JULIAN DAVID GARCIA PINZÓN</v>
          </cell>
          <cell r="AL2212">
            <v>1000377617</v>
          </cell>
          <cell r="AM2212" t="str">
            <v>2125-2024</v>
          </cell>
          <cell r="AP2212" t="str">
            <v>SECOP II</v>
          </cell>
          <cell r="AS2212" t="str">
            <v>Falso</v>
          </cell>
          <cell r="AU2212" t="str">
            <v>SI</v>
          </cell>
          <cell r="AV2212" t="str">
            <v>Mayo</v>
          </cell>
          <cell r="AW2212" t="e">
            <v>#N/A</v>
          </cell>
          <cell r="AX2212">
            <v>45626</v>
          </cell>
          <cell r="AY2212" t="str">
            <v>#REF!</v>
          </cell>
          <cell r="AZ2212" t="str">
            <v>CO1.PCCNTR.6370896</v>
          </cell>
        </row>
        <row r="2213">
          <cell r="D2213" t="str">
            <v>2134-2024</v>
          </cell>
          <cell r="E2213" t="str">
            <v>SILVIA OSPINA HENAO</v>
          </cell>
          <cell r="F2213" t="str">
            <v>Subdirección de Equipamientos Culturales</v>
          </cell>
          <cell r="I2213" t="str">
            <v>Contratación Directa</v>
          </cell>
          <cell r="J2213" t="str">
            <v>Contratación directa.</v>
          </cell>
          <cell r="K2213" t="str">
            <v>Prestación de servicios</v>
          </cell>
          <cell r="N2213" t="str">
            <v>Si</v>
          </cell>
          <cell r="O2213" t="str">
            <v>Contrato Prestación de Servicios Apoyo a la Gestión</v>
          </cell>
          <cell r="P2213">
            <v>45439</v>
          </cell>
          <cell r="Q2213">
            <v>45443</v>
          </cell>
          <cell r="R2213">
            <v>45478</v>
          </cell>
          <cell r="S2213">
            <v>36</v>
          </cell>
          <cell r="T2213" t="str">
            <v>En Ejecución</v>
          </cell>
          <cell r="U2213" t="str">
            <v>SILVIA OSPINA HENAO</v>
          </cell>
          <cell r="X2213" t="str">
            <v>SILVIA OSPINA HENAO</v>
          </cell>
          <cell r="Z2213" t="str">
            <v>Inversión</v>
          </cell>
          <cell r="AA2213">
            <v>2020110010158</v>
          </cell>
          <cell r="AC2213" t="str">
            <v>O23011601210000007614</v>
          </cell>
          <cell r="AF2213">
            <v>4500000</v>
          </cell>
          <cell r="AJ2213" t="str">
            <v>Prestar servicios de apoyo a la gestión a la Subdirección de Equipamientos Culturales del Idartes en actividades asociadas al diseño, creación y montaje de propuestas musicales, circenses, escénicas multidisciplinares e interactivas, para articular y visibilizar las diferentes estrategias de promoción, difusión y gestión de públicos de los escenarios de la dependencia y del Idartes, de acuerdo con los requerimientos de la entidad.</v>
          </cell>
          <cell r="AK2213" t="str">
            <v>Carlos huertas</v>
          </cell>
          <cell r="AL2213">
            <v>1033724233</v>
          </cell>
          <cell r="AM2213" t="str">
            <v>2134-2024</v>
          </cell>
          <cell r="AP2213" t="str">
            <v>SECOP II</v>
          </cell>
          <cell r="AS2213" t="str">
            <v>Falso</v>
          </cell>
          <cell r="AU2213" t="str">
            <v>SI</v>
          </cell>
          <cell r="AV2213" t="str">
            <v>Mayo</v>
          </cell>
          <cell r="AW2213" t="e">
            <v>#N/A</v>
          </cell>
          <cell r="AX2213">
            <v>45478</v>
          </cell>
          <cell r="AY2213" t="str">
            <v>#REF!</v>
          </cell>
          <cell r="AZ2213" t="str">
            <v>CO1.PCCNTR.6371688</v>
          </cell>
        </row>
        <row r="2214">
          <cell r="D2214" t="str">
            <v>2135-2024</v>
          </cell>
          <cell r="E2214" t="str">
            <v>LINA MARIA GAVIRIA HURTADO</v>
          </cell>
          <cell r="F2214" t="str">
            <v>Subdirección de las Artes</v>
          </cell>
          <cell r="I2214" t="str">
            <v>Contratación Directa</v>
          </cell>
          <cell r="J2214" t="str">
            <v>Contratación directa.</v>
          </cell>
          <cell r="K2214" t="str">
            <v>Prestación de servicios</v>
          </cell>
          <cell r="N2214" t="str">
            <v>Si</v>
          </cell>
          <cell r="O2214" t="str">
            <v>Contrato Prestación de Servicios Profesionales</v>
          </cell>
          <cell r="P2214">
            <v>45439</v>
          </cell>
          <cell r="Q2214">
            <v>45441</v>
          </cell>
          <cell r="R2214">
            <v>45585</v>
          </cell>
          <cell r="S2214">
            <v>142</v>
          </cell>
          <cell r="T2214" t="str">
            <v>En Ejecución</v>
          </cell>
          <cell r="U2214" t="str">
            <v>LINA MARIA GAVIRIA HURTADO</v>
          </cell>
          <cell r="X2214" t="str">
            <v>EDISON RICARDO MORENO QUIROGA</v>
          </cell>
          <cell r="Z2214" t="str">
            <v>Inversión</v>
          </cell>
          <cell r="AA2214">
            <v>2020110010063</v>
          </cell>
          <cell r="AC2214" t="str">
            <v>O23011601210000007585</v>
          </cell>
          <cell r="AF2214">
            <v>28500000</v>
          </cell>
          <cell r="AJ2214" t="str">
            <v>Prestar servicios profesionales al Idartes - Subdirección de las Artes - Gerencia de Música, para elaborar los lineamientos y programación de las actividades de los diferentes componentes del Festival Jazz al Parque 2024.</v>
          </cell>
          <cell r="AK2214" t="str">
            <v>Nicolás Ospina Amaya</v>
          </cell>
          <cell r="AL2214">
            <v>80038078</v>
          </cell>
          <cell r="AM2214" t="str">
            <v>2135-2024</v>
          </cell>
          <cell r="AP2214" t="str">
            <v>SECOP II</v>
          </cell>
          <cell r="AS2214" t="str">
            <v>Falso</v>
          </cell>
          <cell r="AU2214" t="str">
            <v>SI</v>
          </cell>
          <cell r="AV2214" t="str">
            <v>Mayo</v>
          </cell>
          <cell r="AW2214" t="e">
            <v>#N/A</v>
          </cell>
          <cell r="AX2214">
            <v>45585</v>
          </cell>
          <cell r="AY2214" t="str">
            <v>#REF!</v>
          </cell>
          <cell r="AZ2214" t="str">
            <v>CO1.PCCNTR.6371577</v>
          </cell>
        </row>
        <row r="2215">
          <cell r="D2215" t="str">
            <v>2136-2024</v>
          </cell>
          <cell r="E2215" t="str">
            <v>SILVIA OSPINA HENAO</v>
          </cell>
          <cell r="F2215" t="str">
            <v>Subdirección de Equipamientos Culturales</v>
          </cell>
          <cell r="H2215" t="str">
            <v>Dirección General</v>
          </cell>
          <cell r="I2215" t="str">
            <v>Contratación Directa</v>
          </cell>
          <cell r="J2215" t="str">
            <v>Contratación directa.</v>
          </cell>
          <cell r="K2215" t="str">
            <v>Prestación de servicios</v>
          </cell>
          <cell r="N2215" t="str">
            <v>Si</v>
          </cell>
          <cell r="O2215" t="str">
            <v>Contrato Prestación de Servicios Profesionales</v>
          </cell>
          <cell r="P2215">
            <v>45439</v>
          </cell>
          <cell r="Q2215">
            <v>45443</v>
          </cell>
          <cell r="R2215">
            <v>45650</v>
          </cell>
          <cell r="S2215">
            <v>205</v>
          </cell>
          <cell r="T2215" t="str">
            <v>En Ejecución</v>
          </cell>
          <cell r="U2215" t="str">
            <v>SILVIA OSPINA HENAO</v>
          </cell>
          <cell r="X2215" t="str">
            <v>PAOLA ANDREA MENDEZ HERNANDEZ</v>
          </cell>
          <cell r="Z2215" t="str">
            <v>Inversión</v>
          </cell>
          <cell r="AA2215">
            <v>2020110010158</v>
          </cell>
          <cell r="AC2215" t="str">
            <v>O23011601210000007614</v>
          </cell>
          <cell r="AF2215">
            <v>49000000</v>
          </cell>
          <cell r="AI2215" t="str">
            <v>$ 7.000.000,00</v>
          </cell>
          <cell r="AJ2215" t="str">
            <v>Prestar servicios profesionales al Instituto Distrital de las Artes- Idartes - Dirección General- Comunicaciones para el desarrollo de actividades relacionadas con la gestión y actualización de las páginas web institucionales, de conformidad con los lineamientos de la Entidad</v>
          </cell>
          <cell r="AK2215" t="str">
            <v>Jose Luis Sanabria Casiano</v>
          </cell>
          <cell r="AL2215">
            <v>80735974</v>
          </cell>
          <cell r="AM2215" t="str">
            <v>2136-2024</v>
          </cell>
          <cell r="AP2215" t="str">
            <v>SECOP II</v>
          </cell>
          <cell r="AS2215" t="str">
            <v>Falso</v>
          </cell>
          <cell r="AU2215" t="str">
            <v>SI</v>
          </cell>
          <cell r="AV2215" t="str">
            <v>Junio</v>
          </cell>
          <cell r="AW2215" t="e">
            <v>#N/A</v>
          </cell>
          <cell r="AX2215">
            <v>45650</v>
          </cell>
          <cell r="AY2215" t="str">
            <v>#REF!</v>
          </cell>
          <cell r="AZ2215" t="str">
            <v>CO1.PCCNTR.6370745</v>
          </cell>
        </row>
        <row r="2216">
          <cell r="D2216" t="str">
            <v>2137-2024</v>
          </cell>
          <cell r="E2216" t="str">
            <v>SILVIA OSPINA HENAO</v>
          </cell>
          <cell r="F2216" t="str">
            <v>Subdirección de Equipamientos Culturales</v>
          </cell>
          <cell r="I2216" t="str">
            <v>Contratación Directa</v>
          </cell>
          <cell r="J2216" t="str">
            <v>Contratación directa.</v>
          </cell>
          <cell r="K2216" t="str">
            <v>Prestación de servicios</v>
          </cell>
          <cell r="N2216" t="str">
            <v>Si</v>
          </cell>
          <cell r="O2216" t="str">
            <v>Contrato Prestación de Servicios Profesionales</v>
          </cell>
          <cell r="P2216">
            <v>45439</v>
          </cell>
          <cell r="Q2216">
            <v>45455</v>
          </cell>
          <cell r="R2216">
            <v>45519</v>
          </cell>
          <cell r="S2216">
            <v>64</v>
          </cell>
          <cell r="T2216" t="str">
            <v>En Ejecución</v>
          </cell>
          <cell r="U2216" t="str">
            <v>SILVIA OSPINA HENAO</v>
          </cell>
          <cell r="X2216" t="str">
            <v>PAOLA ANDREA MENDEZ HERNANDEZ</v>
          </cell>
          <cell r="Z2216" t="str">
            <v>Inversión</v>
          </cell>
          <cell r="AA2216">
            <v>2020110010158</v>
          </cell>
          <cell r="AC2216" t="str">
            <v>O23011601210000007614</v>
          </cell>
          <cell r="AF2216">
            <v>10000000</v>
          </cell>
          <cell r="AJ2216" t="str">
            <v>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v>
          </cell>
          <cell r="AK2216" t="str">
            <v>ANDRES MAURICIO PRIETO SANCHEZ</v>
          </cell>
          <cell r="AL2216">
            <v>1022357319</v>
          </cell>
          <cell r="AM2216" t="str">
            <v>2137-2024</v>
          </cell>
          <cell r="AP2216" t="str">
            <v>SECOP II</v>
          </cell>
          <cell r="AS2216" t="str">
            <v>Falso</v>
          </cell>
          <cell r="AU2216" t="str">
            <v>SI</v>
          </cell>
          <cell r="AV2216" t="str">
            <v>Junio</v>
          </cell>
          <cell r="AW2216" t="e">
            <v>#N/A</v>
          </cell>
          <cell r="AX2216">
            <v>45519</v>
          </cell>
          <cell r="AY2216" t="str">
            <v>#REF!</v>
          </cell>
          <cell r="AZ2216" t="str">
            <v>CO1.PCCNTR.6370544</v>
          </cell>
        </row>
        <row r="2217">
          <cell r="D2217" t="str">
            <v>2138-2024</v>
          </cell>
          <cell r="E2217" t="str">
            <v>ALBA YANETH REYES SUÁREZ</v>
          </cell>
          <cell r="F2217" t="str">
            <v>Subdirección de Formación Artistica</v>
          </cell>
          <cell r="G2217" t="str">
            <v>Subdirección de Formación Artística</v>
          </cell>
          <cell r="H2217" t="str">
            <v>Dirección General</v>
          </cell>
          <cell r="I2217" t="str">
            <v>Contratación Directa</v>
          </cell>
          <cell r="J2217" t="str">
            <v>Contratación directa.</v>
          </cell>
          <cell r="K2217" t="str">
            <v>Prestación de servicios</v>
          </cell>
          <cell r="N2217" t="str">
            <v>Si</v>
          </cell>
          <cell r="O2217" t="str">
            <v>Contrato Prestación de Servicios Profesionales</v>
          </cell>
          <cell r="P2217">
            <v>45439</v>
          </cell>
          <cell r="Q2217">
            <v>45440</v>
          </cell>
          <cell r="R2217">
            <v>45657</v>
          </cell>
          <cell r="S2217">
            <v>214</v>
          </cell>
          <cell r="T2217" t="str">
            <v>En Ejecución</v>
          </cell>
          <cell r="U2217" t="str">
            <v>ALBA YANETH REYES SUÁREZ</v>
          </cell>
          <cell r="X2217" t="str">
            <v>PAOLA ANDREA MENDEZ HERNANDEZ</v>
          </cell>
          <cell r="Z2217" t="str">
            <v>Inversión</v>
          </cell>
          <cell r="AA2217">
            <v>2021110010005</v>
          </cell>
          <cell r="AC2217" t="str">
            <v>O23011601210000007909</v>
          </cell>
          <cell r="AF2217">
            <v>31668000</v>
          </cell>
          <cell r="AI2217" t="str">
            <v>$ 4.368.000,00</v>
          </cell>
          <cell r="AJ2217" t="str">
            <v>Prestar servicios profesionales al Instituto Distrital de las Artes- Idartes - Dirección General- Comunicaciones en la implementación y seguimiento de estrategias digitales que permitan la difusión de contenidos en redes sociales de las actividades, eventos y programas institucionales, de conformidad con los lineamientos de la Entidad.</v>
          </cell>
          <cell r="AK2217" t="str">
            <v>Jennifer Rodríguez Guerrero</v>
          </cell>
          <cell r="AL2217">
            <v>1031174535</v>
          </cell>
          <cell r="AM2217" t="str">
            <v>2138-2024</v>
          </cell>
          <cell r="AP2217" t="str">
            <v>SECOP II</v>
          </cell>
          <cell r="AS2217" t="str">
            <v>Falso</v>
          </cell>
          <cell r="AU2217" t="str">
            <v>SI</v>
          </cell>
          <cell r="AV2217" t="str">
            <v>Mayo</v>
          </cell>
          <cell r="AW2217" t="e">
            <v>#N/A</v>
          </cell>
          <cell r="AX2217">
            <v>45657</v>
          </cell>
          <cell r="AY2217" t="str">
            <v>#REF!</v>
          </cell>
          <cell r="AZ2217" t="str">
            <v>CO1.PCCNTR.6370600</v>
          </cell>
        </row>
        <row r="2218">
          <cell r="D2218" t="str">
            <v>2139-2024</v>
          </cell>
          <cell r="E2218" t="str">
            <v>SILVIA OSPINA HENAO</v>
          </cell>
          <cell r="F2218" t="str">
            <v>Subdirección de Equipamientos Culturales</v>
          </cell>
          <cell r="I2218" t="str">
            <v>Contratación Directa</v>
          </cell>
          <cell r="J2218" t="str">
            <v>Contratación directa.</v>
          </cell>
          <cell r="K2218" t="str">
            <v>Prestación de servicios</v>
          </cell>
          <cell r="N2218" t="str">
            <v>Si</v>
          </cell>
          <cell r="O2218" t="str">
            <v>Contrato Prestación de Servicios Apoyo a la Gestión</v>
          </cell>
          <cell r="P2218">
            <v>45439</v>
          </cell>
          <cell r="Q2218">
            <v>45447</v>
          </cell>
          <cell r="R2218">
            <v>45657</v>
          </cell>
          <cell r="S2218">
            <v>208</v>
          </cell>
          <cell r="T2218" t="str">
            <v>En Ejecución</v>
          </cell>
          <cell r="U2218" t="str">
            <v>SILVIA OSPINA HENAO</v>
          </cell>
          <cell r="X2218" t="str">
            <v>PAULA MARIA SILVA DIAZ</v>
          </cell>
          <cell r="Z2218" t="str">
            <v>Inversión</v>
          </cell>
          <cell r="AA2218">
            <v>2020110010158</v>
          </cell>
          <cell r="AC2218" t="str">
            <v>O23011601210000007614</v>
          </cell>
          <cell r="AF2218">
            <v>28000000</v>
          </cell>
          <cell r="AI2218" t="str">
            <v>$ 4.000.000,00</v>
          </cell>
          <cell r="AJ2218" t="str">
            <v>Prestar servicios de apoyo técnico al Idartes- Subdirección de Equipamientos Culturales, en lo referente a la puesta escénica de la programación de eventos y actividades de todos los equipamientos administrados por la dependencia.</v>
          </cell>
          <cell r="AK2218" t="str">
            <v>Vannessa Brigitte Peña Martinez</v>
          </cell>
          <cell r="AL2218">
            <v>1010194156</v>
          </cell>
          <cell r="AM2218" t="str">
            <v>2139-2024</v>
          </cell>
          <cell r="AP2218" t="str">
            <v>SECOP II</v>
          </cell>
          <cell r="AS2218" t="str">
            <v>Falso</v>
          </cell>
          <cell r="AU2218" t="str">
            <v>SI</v>
          </cell>
          <cell r="AV2218" t="str">
            <v>Junio</v>
          </cell>
          <cell r="AW2218" t="e">
            <v>#N/A</v>
          </cell>
          <cell r="AX2218">
            <v>45657</v>
          </cell>
          <cell r="AY2218" t="str">
            <v>#REF!</v>
          </cell>
          <cell r="AZ2218" t="str">
            <v>CO1.PCCNTR.6371613</v>
          </cell>
        </row>
        <row r="2219">
          <cell r="D2219" t="str">
            <v>2140-2024</v>
          </cell>
          <cell r="E2219" t="str">
            <v>SILVIA OSPINA HENAO</v>
          </cell>
          <cell r="F2219" t="str">
            <v>Subdirección de Equipamientos Culturales</v>
          </cell>
          <cell r="I2219" t="str">
            <v>Contratación Directa</v>
          </cell>
          <cell r="J2219" t="str">
            <v>Contratación directa.</v>
          </cell>
          <cell r="K2219" t="str">
            <v>Prestación de servicios</v>
          </cell>
          <cell r="N2219" t="str">
            <v>Si</v>
          </cell>
          <cell r="O2219" t="str">
            <v>Contrato Prestación de Servicios Apoyo a la Gestión</v>
          </cell>
          <cell r="P2219">
            <v>45439</v>
          </cell>
          <cell r="Q2219">
            <v>45441</v>
          </cell>
          <cell r="R2219">
            <v>45685</v>
          </cell>
          <cell r="S2219">
            <v>240</v>
          </cell>
          <cell r="T2219" t="str">
            <v>En Ejecución</v>
          </cell>
          <cell r="U2219" t="str">
            <v>SILVIA OSPINA HENAO</v>
          </cell>
          <cell r="X2219" t="str">
            <v>PAULA MARIA SILVA DIAZ</v>
          </cell>
          <cell r="Z2219" t="str">
            <v>Inversión</v>
          </cell>
          <cell r="AA2219">
            <v>2020110010158</v>
          </cell>
          <cell r="AC2219" t="str">
            <v>O23011601210000007614</v>
          </cell>
          <cell r="AF2219">
            <v>18720000</v>
          </cell>
          <cell r="AI2219" t="str">
            <v>$ 2.340.000,00</v>
          </cell>
          <cell r="AJ2219" t="str">
            <v>Prestar servicios de apoyo a la gestión al IDARTES - Subdirección de Equipamientos Culturales, para la atención de públicos implementando el modelo pedagógico del Planetario de Bogotá.</v>
          </cell>
          <cell r="AK2219" t="str">
            <v>Erick Daleman</v>
          </cell>
          <cell r="AL2219">
            <v>1013671745</v>
          </cell>
          <cell r="AM2219" t="str">
            <v>2140-2024</v>
          </cell>
          <cell r="AP2219" t="str">
            <v>SECOP II</v>
          </cell>
          <cell r="AS2219" t="str">
            <v>Falso</v>
          </cell>
          <cell r="AU2219" t="str">
            <v>SI</v>
          </cell>
          <cell r="AV2219" t="str">
            <v>Mayo</v>
          </cell>
          <cell r="AW2219" t="e">
            <v>#N/A</v>
          </cell>
          <cell r="AX2219">
            <v>45685</v>
          </cell>
          <cell r="AY2219" t="str">
            <v>#REF!</v>
          </cell>
          <cell r="AZ2219" t="str">
            <v>CO1.PCCNTR.6371433</v>
          </cell>
        </row>
        <row r="2220">
          <cell r="D2220" t="str">
            <v>2142-2024</v>
          </cell>
          <cell r="E2220" t="str">
            <v>SILVIA OSPINA HENAO</v>
          </cell>
          <cell r="F2220" t="str">
            <v>Subdirección de Equipamientos Culturales</v>
          </cell>
          <cell r="I2220" t="str">
            <v>Contratación Directa</v>
          </cell>
          <cell r="J2220" t="str">
            <v>Contratación directa.</v>
          </cell>
          <cell r="K2220" t="str">
            <v>Prestación de servicios</v>
          </cell>
          <cell r="N2220" t="str">
            <v>Si</v>
          </cell>
          <cell r="O2220" t="str">
            <v>Contrato Prestación de Servicios Profesionales</v>
          </cell>
          <cell r="P2220">
            <v>45439</v>
          </cell>
          <cell r="Q2220">
            <v>45442</v>
          </cell>
          <cell r="R2220">
            <v>45657</v>
          </cell>
          <cell r="S2220">
            <v>211</v>
          </cell>
          <cell r="T2220" t="str">
            <v>En Ejecución</v>
          </cell>
          <cell r="U2220" t="str">
            <v>SILVIA OSPINA HENAO</v>
          </cell>
          <cell r="X2220" t="str">
            <v>PAULA MARIA SILVA DIAZ</v>
          </cell>
          <cell r="Z2220" t="str">
            <v>Inversión</v>
          </cell>
          <cell r="AA2220">
            <v>2020110010158</v>
          </cell>
          <cell r="AC2220" t="str">
            <v>O23011601210000007614</v>
          </cell>
          <cell r="AF2220">
            <v>17500000</v>
          </cell>
          <cell r="AI2220" t="str">
            <v>$ 2.500.000,00</v>
          </cell>
          <cell r="AJ2220" t="str">
            <v>Prestar servicios profesionales al IDARTES - Subdirección de Equipamientos Culturales, realizando acciones de gestión y ejecución, de los planes, programas y proyectos relacionados con con la línea de tecnología del Planetario de Bogotá.</v>
          </cell>
          <cell r="AK2220" t="str">
            <v>Valentina Murillo González</v>
          </cell>
          <cell r="AL2220">
            <v>1026596482</v>
          </cell>
          <cell r="AM2220" t="str">
            <v>2142-2024</v>
          </cell>
          <cell r="AP2220" t="str">
            <v>SECOP II</v>
          </cell>
          <cell r="AS2220" t="str">
            <v>Falso</v>
          </cell>
          <cell r="AU2220" t="str">
            <v>SI</v>
          </cell>
          <cell r="AV2220" t="str">
            <v>Mayo</v>
          </cell>
          <cell r="AW2220" t="e">
            <v>#N/A</v>
          </cell>
          <cell r="AX2220">
            <v>45657</v>
          </cell>
          <cell r="AY2220" t="str">
            <v>#REF!</v>
          </cell>
          <cell r="AZ2220" t="str">
            <v>CO1.PCCNTR.6372742</v>
          </cell>
        </row>
        <row r="2221">
          <cell r="D2221" t="str">
            <v>2143-2024</v>
          </cell>
          <cell r="E2221" t="str">
            <v>ALBA YANETH REYES SUÁREZ</v>
          </cell>
          <cell r="F2221" t="str">
            <v>Subdirección de Formación Artistica</v>
          </cell>
          <cell r="G2221" t="str">
            <v>Subdirección de Formación Artística</v>
          </cell>
          <cell r="I2221" t="str">
            <v>Contratación Directa</v>
          </cell>
          <cell r="J2221" t="str">
            <v>Contratación directa.</v>
          </cell>
          <cell r="K2221" t="str">
            <v>Prestación de servicios</v>
          </cell>
          <cell r="N2221" t="str">
            <v>Si</v>
          </cell>
          <cell r="O2221" t="str">
            <v>Contrato Prestación de Servicios Apoyo a la Gestión</v>
          </cell>
          <cell r="P2221">
            <v>45439</v>
          </cell>
          <cell r="Q2221">
            <v>45441</v>
          </cell>
          <cell r="R2221">
            <v>45473</v>
          </cell>
          <cell r="S2221">
            <v>32</v>
          </cell>
          <cell r="T2221" t="str">
            <v>En Ejecución</v>
          </cell>
          <cell r="U2221" t="str">
            <v>ALBA YANETH REYES SUÁREZ</v>
          </cell>
          <cell r="X2221" t="str">
            <v>ALBA YANETH REYES SUAREZ</v>
          </cell>
          <cell r="Z2221" t="str">
            <v>Inversión</v>
          </cell>
          <cell r="AA2221">
            <v>2021110010005</v>
          </cell>
          <cell r="AC2221" t="str">
            <v>O23011601210000007909</v>
          </cell>
          <cell r="AF2221">
            <v>4528214</v>
          </cell>
          <cell r="AJ2221" t="str">
            <v>Prestar servicios de apoyo a la gestión al Idartes - Subdirección de Formación Artística, para la composición de obras y desconcentración de la oferta de los productos del componente de gestión artística del proyecto de inversión 7909 "Fortalecimiento de las culturas y procesos comunitarios artísticos en los territorios de Bogotá"</v>
          </cell>
          <cell r="AK2221" t="str">
            <v>diego ferney cañón leon</v>
          </cell>
          <cell r="AL2221">
            <v>1013588643</v>
          </cell>
          <cell r="AM2221" t="str">
            <v>2143-2024</v>
          </cell>
          <cell r="AP2221" t="str">
            <v>SECOP II</v>
          </cell>
          <cell r="AS2221" t="str">
            <v>Falso</v>
          </cell>
          <cell r="AU2221" t="str">
            <v>SI</v>
          </cell>
          <cell r="AV2221" t="str">
            <v>Mayo</v>
          </cell>
          <cell r="AW2221" t="e">
            <v>#N/A</v>
          </cell>
          <cell r="AX2221">
            <v>45473</v>
          </cell>
          <cell r="AY2221" t="str">
            <v>#REF!</v>
          </cell>
          <cell r="AZ2221" t="str">
            <v>CO1.PCCNTR.6372859</v>
          </cell>
        </row>
        <row r="2222">
          <cell r="D2222" t="str">
            <v>2145-2024</v>
          </cell>
          <cell r="E2222" t="str">
            <v>ALBA YANETH REYES SUÁREZ</v>
          </cell>
          <cell r="F2222" t="str">
            <v>Subdirección de Formación Artistica</v>
          </cell>
          <cell r="G2222" t="str">
            <v>Subdirección de Formación Artística</v>
          </cell>
          <cell r="I2222" t="str">
            <v>Contratación Directa</v>
          </cell>
          <cell r="J2222" t="str">
            <v>Contratación directa.</v>
          </cell>
          <cell r="K2222" t="str">
            <v>Prestación de servicios</v>
          </cell>
          <cell r="N2222" t="str">
            <v>Si</v>
          </cell>
          <cell r="O2222" t="str">
            <v>Contrato Prestación de Servicios Profesionales</v>
          </cell>
          <cell r="P2222">
            <v>45439</v>
          </cell>
          <cell r="Q2222">
            <v>45442</v>
          </cell>
          <cell r="R2222">
            <v>45504</v>
          </cell>
          <cell r="S2222">
            <v>61</v>
          </cell>
          <cell r="T2222" t="str">
            <v>En Ejecución</v>
          </cell>
          <cell r="U2222" t="str">
            <v>ALBA YANETH REYES SUÁREZ</v>
          </cell>
          <cell r="X2222" t="str">
            <v>PAOLA ANDREA MENDEZ HERNANDEZ</v>
          </cell>
          <cell r="Z2222" t="str">
            <v>Inversión</v>
          </cell>
          <cell r="AA2222">
            <v>2020110010061</v>
          </cell>
          <cell r="AC2222" t="str">
            <v>O23011601140000007619</v>
          </cell>
          <cell r="AF2222">
            <v>8784000</v>
          </cell>
          <cell r="AJ2222" t="str">
            <v>Prestar servicios profesionales al Instituto Distrital de las Artes- Idartes para el desarrollo de actividades relacionadas con la revisión, edición y corrección de estilo de los contenidos o documentos institucionales, de conformidad con los lineamientos de la Entidad.</v>
          </cell>
          <cell r="AK2222" t="str">
            <v>Jose David Rodriguez</v>
          </cell>
          <cell r="AL2222">
            <v>1032492640</v>
          </cell>
          <cell r="AM2222" t="str">
            <v>2145-2024</v>
          </cell>
          <cell r="AP2222" t="str">
            <v>SECOP II</v>
          </cell>
          <cell r="AS2222" t="str">
            <v>Falso</v>
          </cell>
          <cell r="AU2222" t="str">
            <v>SI</v>
          </cell>
          <cell r="AV2222" t="str">
            <v>Mayo</v>
          </cell>
          <cell r="AW2222" t="e">
            <v>#N/A</v>
          </cell>
          <cell r="AX2222">
            <v>45504</v>
          </cell>
          <cell r="AY2222" t="str">
            <v>#REF!</v>
          </cell>
          <cell r="AZ2222" t="str">
            <v>CO1.PCCNTR.6373238</v>
          </cell>
        </row>
        <row r="2223">
          <cell r="D2223" t="str">
            <v>2146-2024</v>
          </cell>
          <cell r="E2223" t="str">
            <v>SILVIA OSPINA HENAO</v>
          </cell>
          <cell r="F2223" t="str">
            <v>Subdirección de Equipamientos Culturales</v>
          </cell>
          <cell r="I2223" t="str">
            <v>Contratación Directa</v>
          </cell>
          <cell r="J2223" t="str">
            <v>Contratación directa.</v>
          </cell>
          <cell r="K2223" t="str">
            <v>Prestación de servicios</v>
          </cell>
          <cell r="N2223" t="str">
            <v>Si</v>
          </cell>
          <cell r="O2223" t="str">
            <v>Contrato Prestación de Servicios Apoyo a la Gestión</v>
          </cell>
          <cell r="P2223">
            <v>45439</v>
          </cell>
          <cell r="Q2223">
            <v>45441</v>
          </cell>
          <cell r="R2223">
            <v>45652</v>
          </cell>
          <cell r="S2223">
            <v>208</v>
          </cell>
          <cell r="T2223" t="str">
            <v>En Ejecución</v>
          </cell>
          <cell r="U2223" t="str">
            <v>SILVIA OSPINA HENAO</v>
          </cell>
          <cell r="X2223" t="str">
            <v>PAULA MARIA SILVA DIAZ</v>
          </cell>
          <cell r="Z2223" t="str">
            <v>Inversión</v>
          </cell>
          <cell r="AA2223">
            <v>2020110010158</v>
          </cell>
          <cell r="AC2223" t="str">
            <v>O23011601210000007614</v>
          </cell>
          <cell r="AF2223">
            <v>28000000</v>
          </cell>
          <cell r="AI2223" t="str">
            <v>$ 4.000.000,00</v>
          </cell>
          <cell r="AJ2223" t="str">
            <v>Prestar servicios de apoyo a la gestión del Idartes- Subdirección de Equipamientos Culturales, desde el soporte técnico y logístico para la operación de los sistemas de sonido y video de la programación artística en todos los equipamientos administrados por la dependencia.</v>
          </cell>
          <cell r="AK2223" t="str">
            <v>Julieth Noelia Rego Cortes</v>
          </cell>
          <cell r="AL2223">
            <v>1049655603</v>
          </cell>
          <cell r="AM2223" t="str">
            <v>2146-2024</v>
          </cell>
          <cell r="AP2223" t="str">
            <v>SECOP II</v>
          </cell>
          <cell r="AS2223" t="str">
            <v>Falso</v>
          </cell>
          <cell r="AU2223" t="str">
            <v>SI</v>
          </cell>
          <cell r="AV2223" t="str">
            <v>Mayo</v>
          </cell>
          <cell r="AW2223" t="e">
            <v>#N/A</v>
          </cell>
          <cell r="AX2223">
            <v>45652</v>
          </cell>
          <cell r="AY2223" t="str">
            <v>#REF!</v>
          </cell>
          <cell r="AZ2223" t="str">
            <v>CO1.PCCNTR.6370575</v>
          </cell>
        </row>
        <row r="2224">
          <cell r="D2224" t="str">
            <v>2147-2024</v>
          </cell>
          <cell r="E2224" t="str">
            <v>ANDRES FELIPE ALBARRACIN RODRIGUEZ</v>
          </cell>
          <cell r="F2224" t="str">
            <v>Subdirección Administrativa y Financiera</v>
          </cell>
          <cell r="I2224" t="str">
            <v>Mínima Cuantía</v>
          </cell>
          <cell r="J2224" t="str">
            <v>Mínima cuantía</v>
          </cell>
          <cell r="K2224" t="str">
            <v>Prestación de servicios</v>
          </cell>
          <cell r="N2224" t="str">
            <v>No</v>
          </cell>
          <cell r="O2224" t="str">
            <v>N/A</v>
          </cell>
          <cell r="P2224">
            <v>45439</v>
          </cell>
          <cell r="Q2224">
            <v>45441</v>
          </cell>
          <cell r="R2224">
            <v>45624</v>
          </cell>
          <cell r="S2224">
            <v>180</v>
          </cell>
          <cell r="T2224" t="str">
            <v>En Ejecución</v>
          </cell>
          <cell r="U2224" t="str">
            <v>ANDRES FELIPE ALBARRACIN RODRIGUEZ</v>
          </cell>
          <cell r="Z2224" t="str">
            <v>Inversión</v>
          </cell>
          <cell r="AA2224">
            <v>2020110010376</v>
          </cell>
          <cell r="AC2224" t="str">
            <v>O23011605560000007902</v>
          </cell>
          <cell r="AF2224">
            <v>14280000</v>
          </cell>
          <cell r="AJ2224" t="str">
            <v>PRESTAR SERVICIOS AL INSTITUTO DISTRITAL DE LAS ARTES- IDARTES EN EL MONITOREO, MEDICIÓN Y ANÁLISIS DE LA INFORMACIÓN PUBLICADA EN LOS DIFERENTES MEDIOS DE COMUNICACIÓN A NIVEL LOCAL, REGIONAL Y NACIONAL, EN FORMATO IMPRESO, RADIAL, TELEVISIVO Y DIGITAL, DE CONFORMIDAD CON LOS LINEAMIENTOS DE LA ENTIDAD.</v>
          </cell>
          <cell r="AK2224" t="str">
            <v>FLT Comunicaciones S.A.S</v>
          </cell>
          <cell r="AL2224">
            <v>830065445</v>
          </cell>
          <cell r="AM2224" t="str">
            <v>IDARTES-IP-MIC-007-2024</v>
          </cell>
          <cell r="AP2224" t="str">
            <v>SECOP II</v>
          </cell>
          <cell r="AS2224" t="str">
            <v>Falso</v>
          </cell>
          <cell r="AU2224" t="str">
            <v>SI</v>
          </cell>
          <cell r="AV2224" t="str">
            <v>Mayo</v>
          </cell>
          <cell r="AW2224" t="e">
            <v>#N/A</v>
          </cell>
          <cell r="AX2224">
            <v>45624</v>
          </cell>
          <cell r="AY2224" t="str">
            <v>#REF!</v>
          </cell>
          <cell r="AZ2224" t="str">
            <v>CO1.PCCNTR.6372403</v>
          </cell>
        </row>
        <row r="2225">
          <cell r="D2225" t="str">
            <v>2148-2024</v>
          </cell>
          <cell r="E2225" t="str">
            <v>ALBA YANETH REYES SUÁREZ</v>
          </cell>
          <cell r="F2225" t="str">
            <v>Subdirección de Formación Artistica</v>
          </cell>
          <cell r="G2225" t="str">
            <v>Subdirección de Formación Artística</v>
          </cell>
          <cell r="H2225" t="str">
            <v>Programa Crea</v>
          </cell>
          <cell r="I2225" t="str">
            <v>Contratación Directa</v>
          </cell>
          <cell r="J2225" t="str">
            <v>Contratación directa.</v>
          </cell>
          <cell r="K2225" t="str">
            <v>Prestación de servicios</v>
          </cell>
          <cell r="N2225" t="str">
            <v>Si</v>
          </cell>
          <cell r="O2225" t="str">
            <v>Contrato Prestación de Servicios Profesionales</v>
          </cell>
          <cell r="P2225">
            <v>45439</v>
          </cell>
          <cell r="Q2225">
            <v>45442</v>
          </cell>
          <cell r="R2225">
            <v>45504</v>
          </cell>
          <cell r="S2225">
            <v>61</v>
          </cell>
          <cell r="T2225" t="str">
            <v>En Ejecución</v>
          </cell>
          <cell r="U2225" t="str">
            <v>ALBA YANETH REYES SUÁREZ</v>
          </cell>
          <cell r="X2225" t="str">
            <v>ALBA YANETH REYES SUAREZ</v>
          </cell>
          <cell r="Z2225" t="str">
            <v>Inversión</v>
          </cell>
          <cell r="AA2225">
            <v>2020110010061</v>
          </cell>
          <cell r="AC2225" t="str">
            <v>O23011601140000007619</v>
          </cell>
          <cell r="AF2225">
            <v>11146000</v>
          </cell>
          <cell r="AJ2225" t="str">
            <v>Prestar servicios profesionales al IDARTES - Subdirección de Formación Artística, para la proyección, fortalecimiento y acompañamiento de los procesos de formación artística de la línea Converge Crea, desde el punto de vista, pedagógico, artístico, de investigación y visibilización, favoreciendo la apropiación de las perspectivas pedagógicas del Programa Crea, acorde con los lineamientos definidos por la entidad.</v>
          </cell>
          <cell r="AK2225" t="str">
            <v>SILVIA PAREDES RESTREPO</v>
          </cell>
          <cell r="AL2225">
            <v>52428451</v>
          </cell>
          <cell r="AM2225" t="str">
            <v>2148-2024</v>
          </cell>
          <cell r="AP2225" t="str">
            <v>SECOP II</v>
          </cell>
          <cell r="AS2225" t="str">
            <v>Falso</v>
          </cell>
          <cell r="AU2225" t="str">
            <v>SI</v>
          </cell>
          <cell r="AV2225" t="str">
            <v>Mayo</v>
          </cell>
          <cell r="AW2225" t="e">
            <v>#N/A</v>
          </cell>
          <cell r="AX2225">
            <v>45504</v>
          </cell>
          <cell r="AY2225" t="str">
            <v>#REF!</v>
          </cell>
          <cell r="AZ2225" t="str">
            <v>CO1.PCCNTR.6372035</v>
          </cell>
        </row>
        <row r="2226">
          <cell r="D2226" t="str">
            <v>2149-2024</v>
          </cell>
          <cell r="E2226" t="str">
            <v>ALBA YANETH REYES SUÁREZ</v>
          </cell>
          <cell r="F2226" t="str">
            <v>Subdirección de Formación Artistica</v>
          </cell>
          <cell r="G2226" t="str">
            <v>Subdirección de Formación Artística</v>
          </cell>
          <cell r="H2226" t="str">
            <v>Programa Crea</v>
          </cell>
          <cell r="I2226" t="str">
            <v>Contratación Directa</v>
          </cell>
          <cell r="J2226" t="str">
            <v>Contratación directa.</v>
          </cell>
          <cell r="K2226" t="str">
            <v>Prestación de servicios</v>
          </cell>
          <cell r="N2226" t="str">
            <v>Si</v>
          </cell>
          <cell r="O2226" t="str">
            <v>Contrato Prestación de Servicios Profesionales</v>
          </cell>
          <cell r="P2226">
            <v>45439</v>
          </cell>
          <cell r="Q2226">
            <v>45446</v>
          </cell>
          <cell r="R2226">
            <v>45535</v>
          </cell>
          <cell r="S2226">
            <v>89</v>
          </cell>
          <cell r="T2226" t="str">
            <v>En Ejecución</v>
          </cell>
          <cell r="U2226" t="str">
            <v>ALBA YANETH REYES SUÁREZ</v>
          </cell>
          <cell r="X2226" t="str">
            <v>ALBA YANETH REYES SUAREZ</v>
          </cell>
          <cell r="Z2226" t="str">
            <v>Inversión</v>
          </cell>
          <cell r="AA2226">
            <v>2020110010061</v>
          </cell>
          <cell r="AC2226" t="str">
            <v>O23011601140000007619</v>
          </cell>
          <cell r="AF2226">
            <v>7614393</v>
          </cell>
          <cell r="AJ222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226" t="str">
            <v>Leidy Alejandra Achury Sanchez</v>
          </cell>
          <cell r="AL2226">
            <v>1016099254</v>
          </cell>
          <cell r="AM2226" t="str">
            <v>2149-2024</v>
          </cell>
          <cell r="AP2226" t="str">
            <v>SECOP II</v>
          </cell>
          <cell r="AS2226" t="str">
            <v>Falso</v>
          </cell>
          <cell r="AU2226" t="str">
            <v>SI</v>
          </cell>
          <cell r="AV2226" t="str">
            <v>Junio</v>
          </cell>
          <cell r="AW2226" t="e">
            <v>#N/A</v>
          </cell>
          <cell r="AX2226">
            <v>45535</v>
          </cell>
          <cell r="AY2226" t="str">
            <v>#REF!</v>
          </cell>
          <cell r="AZ2226" t="str">
            <v>CO1.PCCNTR.6373712</v>
          </cell>
        </row>
        <row r="2227">
          <cell r="D2227" t="str">
            <v>2150-2024</v>
          </cell>
          <cell r="E2227" t="str">
            <v>SILVIA OSPINA HENAO</v>
          </cell>
          <cell r="F2227" t="str">
            <v>Subdirección de Equipamientos Culturales</v>
          </cell>
          <cell r="I2227" t="str">
            <v>Contratación Directa</v>
          </cell>
          <cell r="J2227" t="str">
            <v>Contratación directa.</v>
          </cell>
          <cell r="K2227" t="str">
            <v>Prestación de servicios</v>
          </cell>
          <cell r="N2227" t="str">
            <v>Si</v>
          </cell>
          <cell r="O2227" t="str">
            <v>Contrato Prestación de Servicios Apoyo a la Gestión</v>
          </cell>
          <cell r="P2227">
            <v>45439</v>
          </cell>
          <cell r="Q2227">
            <v>45443</v>
          </cell>
          <cell r="R2227">
            <v>45657</v>
          </cell>
          <cell r="S2227">
            <v>211</v>
          </cell>
          <cell r="T2227" t="str">
            <v>En Ejecución</v>
          </cell>
          <cell r="U2227" t="str">
            <v>SILVIA OSPINA HENAO</v>
          </cell>
          <cell r="X2227" t="str">
            <v>PAULA MARIA SILVA DIAZ</v>
          </cell>
          <cell r="Z2227" t="str">
            <v>Inversión</v>
          </cell>
          <cell r="AA2227">
            <v>2020110010158</v>
          </cell>
          <cell r="AC2227" t="str">
            <v>O23011601210000007614</v>
          </cell>
          <cell r="AF2227">
            <v>56250000</v>
          </cell>
          <cell r="AI2227" t="str">
            <v>$ 7.500.000,00</v>
          </cell>
          <cell r="AJ2227" t="str">
            <v>Prestar servicios de apoyo a la gestión al IDARTES - Subdirección de Equipamientos Culturales, en actividades relacionadas con la programación artística y la producción ejecutiva, en el seguimiento a la gestión de los servicios ofertados en los equipamientos de la dependencia.</v>
          </cell>
          <cell r="AK2227" t="str">
            <v>FRANCISCO JAVIER TAPIERO JIMENEZ</v>
          </cell>
          <cell r="AL2227">
            <v>79688483</v>
          </cell>
          <cell r="AM2227" t="str">
            <v>2150-2024</v>
          </cell>
          <cell r="AP2227" t="str">
            <v>SECOP II</v>
          </cell>
          <cell r="AS2227" t="str">
            <v>Falso</v>
          </cell>
          <cell r="AU2227" t="str">
            <v>SI</v>
          </cell>
          <cell r="AV2227" t="str">
            <v>Mayo</v>
          </cell>
          <cell r="AW2227" t="e">
            <v>#N/A</v>
          </cell>
          <cell r="AX2227">
            <v>45657</v>
          </cell>
          <cell r="AY2227" t="str">
            <v>#REF!</v>
          </cell>
          <cell r="AZ2227" t="str">
            <v>CO1.PCCNTR.6372931</v>
          </cell>
        </row>
        <row r="2228">
          <cell r="D2228" t="str">
            <v>2152-2024</v>
          </cell>
          <cell r="E2228" t="str">
            <v>SILVIA OSPINA HENAO</v>
          </cell>
          <cell r="F2228" t="str">
            <v>Subdirección de Equipamientos Culturales</v>
          </cell>
          <cell r="I2228" t="str">
            <v>Contratación Directa</v>
          </cell>
          <cell r="J2228" t="str">
            <v>Contratación directa.</v>
          </cell>
          <cell r="K2228" t="str">
            <v>Prestación de servicios</v>
          </cell>
          <cell r="N2228" t="str">
            <v>Si</v>
          </cell>
          <cell r="O2228" t="str">
            <v>Contrato Prestación de Servicios Apoyo a la Gestión</v>
          </cell>
          <cell r="P2228">
            <v>45439</v>
          </cell>
          <cell r="Q2228">
            <v>45443</v>
          </cell>
          <cell r="R2228">
            <v>45519</v>
          </cell>
          <cell r="S2228">
            <v>76</v>
          </cell>
          <cell r="T2228" t="str">
            <v>En Ejecución</v>
          </cell>
          <cell r="U2228" t="str">
            <v>SILVIA OSPINA HENAO</v>
          </cell>
          <cell r="X2228" t="str">
            <v>PAOLA ANDREA MENDEZ HERNANDEZ</v>
          </cell>
          <cell r="Z2228" t="str">
            <v>Inversión</v>
          </cell>
          <cell r="AA2228">
            <v>2020110010158</v>
          </cell>
          <cell r="AC2228" t="str">
            <v>O23011601210000007614</v>
          </cell>
          <cell r="AF2228">
            <v>10000000</v>
          </cell>
          <cell r="AJ2228" t="str">
            <v>PRESTAR SERVICIOS DE APOYO A LA GESTIÓN AL INSTITUTO DISTRITAL DE LAS ARTES- IDARTES PARA EL DESARROLLO DE ACTIVIDADES RELACIONADAS CON LA CREACIÓN Y ADAPTACIÓN DE PIEZAS GRÁFICAS DE LOS EVENTOS, ACTIVIDADES Y PROGRAMAS INSTITUCIONALES, DE CONFORMIDAD CON LOS LINEAMIENTOS DE LA ENTIDAD.</v>
          </cell>
          <cell r="AK2228" t="str">
            <v>JEFFERSON ORLANDO CRUZ MORALES</v>
          </cell>
          <cell r="AL2228">
            <v>1018465387</v>
          </cell>
          <cell r="AM2228" t="str">
            <v>2152-2024</v>
          </cell>
          <cell r="AP2228" t="str">
            <v>SECOP II</v>
          </cell>
          <cell r="AS2228" t="str">
            <v>Falso</v>
          </cell>
          <cell r="AU2228" t="str">
            <v>SI</v>
          </cell>
          <cell r="AV2228" t="str">
            <v>Mayo</v>
          </cell>
          <cell r="AW2228" t="e">
            <v>#N/A</v>
          </cell>
          <cell r="AX2228">
            <v>45519</v>
          </cell>
          <cell r="AY2228" t="str">
            <v>#REF!</v>
          </cell>
          <cell r="AZ2228" t="str">
            <v>CO1.PCCNTR.6373029</v>
          </cell>
        </row>
        <row r="2229">
          <cell r="D2229" t="str">
            <v>2153-2024</v>
          </cell>
          <cell r="E2229" t="str">
            <v>SILVIA OSPINA HENAO</v>
          </cell>
          <cell r="F2229" t="str">
            <v>Subdirección de Equipamientos Culturales</v>
          </cell>
          <cell r="I2229" t="str">
            <v>Contratación Directa</v>
          </cell>
          <cell r="J2229" t="str">
            <v>Contratación directa.</v>
          </cell>
          <cell r="K2229" t="str">
            <v>Prestación de servicios</v>
          </cell>
          <cell r="N2229" t="str">
            <v>Si</v>
          </cell>
          <cell r="O2229" t="str">
            <v>Contrato Prestación de Servicios Profesionales</v>
          </cell>
          <cell r="P2229">
            <v>45439</v>
          </cell>
          <cell r="Q2229">
            <v>45442</v>
          </cell>
          <cell r="R2229">
            <v>45650</v>
          </cell>
          <cell r="S2229">
            <v>205</v>
          </cell>
          <cell r="T2229" t="str">
            <v>En Ejecución</v>
          </cell>
          <cell r="U2229" t="str">
            <v>SILVIA OSPINA HENAO</v>
          </cell>
          <cell r="X2229" t="str">
            <v>SILVIA OSPINA HENAO</v>
          </cell>
          <cell r="Z2229" t="str">
            <v>Inversión</v>
          </cell>
          <cell r="AA2229">
            <v>2020110010158</v>
          </cell>
          <cell r="AC2229" t="str">
            <v>O23011601210000007614</v>
          </cell>
          <cell r="AF2229">
            <v>38500000</v>
          </cell>
          <cell r="AI2229" t="str">
            <v>$ 5.500.000,00</v>
          </cell>
          <cell r="AJ2229" t="str">
            <v>PRESTAR SERVICIOS PROFESIONALES A LA SUBDIRECCIÓN DE EQUIPAMIENTOS CULTURALES - IDARTES, EN EL DESARROLLO DE ACTIVIDADES ADMINISTRATIVAS Y MISIONALES NECESARIAS PARA LA GESTIÓN DE RECURSOS; ASÍ COMO EL SEGUIMIENTO A LOS PROCESOS CORRESPONDIENTES A LA GESTIÓN DE PÚBLICOS EN LA DEPENDENCIA</v>
          </cell>
          <cell r="AK2229" t="str">
            <v>Ericka Paola Contreras Ruiz</v>
          </cell>
          <cell r="AL2229">
            <v>1013617247</v>
          </cell>
          <cell r="AM2229" t="str">
            <v>2153-2024</v>
          </cell>
          <cell r="AP2229" t="str">
            <v>SECOP II</v>
          </cell>
          <cell r="AS2229" t="str">
            <v>Falso</v>
          </cell>
          <cell r="AU2229" t="str">
            <v>SI</v>
          </cell>
          <cell r="AV2229" t="str">
            <v>Mayo</v>
          </cell>
          <cell r="AW2229" t="e">
            <v>#N/A</v>
          </cell>
          <cell r="AX2229">
            <v>45650</v>
          </cell>
          <cell r="AY2229" t="str">
            <v>#REF!</v>
          </cell>
          <cell r="AZ2229" t="str">
            <v>CO1.PCCNTR.6372983</v>
          </cell>
        </row>
        <row r="2230">
          <cell r="D2230" t="str">
            <v>2155-2024</v>
          </cell>
          <cell r="E2230" t="str">
            <v>LINA MARIA GAVIRIA HURTADO</v>
          </cell>
          <cell r="F2230" t="str">
            <v>Subdirección de las Artes</v>
          </cell>
          <cell r="I2230" t="str">
            <v>Contratación Directa</v>
          </cell>
          <cell r="J2230" t="str">
            <v>Contratación directa.</v>
          </cell>
          <cell r="K2230" t="str">
            <v>Prestación de servicios</v>
          </cell>
          <cell r="N2230" t="str">
            <v>Si</v>
          </cell>
          <cell r="O2230" t="str">
            <v>Contrato Prestación de Servicios Apoyo a la Gestión</v>
          </cell>
          <cell r="P2230">
            <v>45439</v>
          </cell>
          <cell r="Q2230">
            <v>45442</v>
          </cell>
          <cell r="R2230">
            <v>45657</v>
          </cell>
          <cell r="S2230">
            <v>211</v>
          </cell>
          <cell r="T2230" t="str">
            <v>En Ejecución</v>
          </cell>
          <cell r="U2230" t="str">
            <v>LINA MARIA GAVIRIA HURTADO</v>
          </cell>
          <cell r="X2230" t="str">
            <v>RICARDO ALFONSO CANTOR BOSSA</v>
          </cell>
          <cell r="Z2230" t="str">
            <v>Inversión</v>
          </cell>
          <cell r="AA2230">
            <v>2020110010063</v>
          </cell>
          <cell r="AC2230" t="str">
            <v>O23011601210000007585</v>
          </cell>
          <cell r="AF2230">
            <v>30100000</v>
          </cell>
          <cell r="AI2230" t="str">
            <v>$ 4.200.000,00</v>
          </cell>
          <cell r="AJ2230" t="str">
            <v>PRESTAR SERVICIOS DE APOYO A LA GESTIÓN AL IDARTES - SUBDIRECCIÓN DE LAS ARTES - GERENCIA DE ARTES AUDIOVISUALES, EN 
 ACTIVIDADES RELACIONADAS CON EL DESARROLLO, LA GESTIÓN Y LA EJECUCIÓN DEL PERMISO UNIFICADO DE FILMACIÓN AUDIOVISUAL 
 (PUFA) Y LA COMISIÓN FÍLMICA DE BOGOTÁ</v>
          </cell>
          <cell r="AK2230" t="str">
            <v>Maria Andrea Tocarruncho Lozano</v>
          </cell>
          <cell r="AL2230">
            <v>1022325328</v>
          </cell>
          <cell r="AM2230" t="str">
            <v>2155-2024</v>
          </cell>
          <cell r="AP2230" t="str">
            <v>SECOP II</v>
          </cell>
          <cell r="AS2230" t="str">
            <v>Falso</v>
          </cell>
          <cell r="AU2230" t="str">
            <v>SI</v>
          </cell>
          <cell r="AV2230" t="str">
            <v>Mayo</v>
          </cell>
          <cell r="AW2230" t="e">
            <v>#N/A</v>
          </cell>
          <cell r="AX2230">
            <v>45657</v>
          </cell>
          <cell r="AY2230" t="str">
            <v>#REF!</v>
          </cell>
          <cell r="AZ2230" t="str">
            <v>CO1.PCCNTR.6373240</v>
          </cell>
        </row>
        <row r="2231">
          <cell r="D2231" t="str">
            <v>2158-2024</v>
          </cell>
          <cell r="E2231" t="str">
            <v>SILVIA OSPINA HENAO</v>
          </cell>
          <cell r="F2231" t="str">
            <v>Subdirección de Equipamientos Culturales</v>
          </cell>
          <cell r="I2231" t="str">
            <v>Contratación Directa</v>
          </cell>
          <cell r="J2231" t="str">
            <v>Contratación directa.</v>
          </cell>
          <cell r="K2231" t="str">
            <v>Prestación de servicios</v>
          </cell>
          <cell r="N2231" t="str">
            <v>Si</v>
          </cell>
          <cell r="O2231" t="str">
            <v>Contrato Prestación de Servicios Apoyo a la Gestión</v>
          </cell>
          <cell r="P2231">
            <v>45439</v>
          </cell>
          <cell r="Q2231">
            <v>45448</v>
          </cell>
          <cell r="R2231">
            <v>45642</v>
          </cell>
          <cell r="S2231">
            <v>192</v>
          </cell>
          <cell r="T2231" t="str">
            <v>En Ejecución</v>
          </cell>
          <cell r="U2231" t="str">
            <v>SILVIA OSPINA HENAO</v>
          </cell>
          <cell r="X2231" t="str">
            <v>PAULA MARIA SILVA DIAZ</v>
          </cell>
          <cell r="Z2231" t="str">
            <v>Inversión</v>
          </cell>
          <cell r="AA2231">
            <v>2020110010158</v>
          </cell>
          <cell r="AC2231" t="str">
            <v>O23011601210000007614</v>
          </cell>
          <cell r="AF2231">
            <v>23100000</v>
          </cell>
          <cell r="AI2231" t="str">
            <v>$ 3.300.000,00</v>
          </cell>
          <cell r="AJ2231" t="str">
            <v>Prestar servicios de apoyo a la gestión al Idartes- Subdirección de Equipamientos Culturales, en lo referente a la iluminación escénica con el fin de respaldar las actividades y eventos planificados en los equipamientos de la dependencia.</v>
          </cell>
          <cell r="AK2231" t="str">
            <v>JORGE LOPEZ GOMEZ</v>
          </cell>
          <cell r="AL2231">
            <v>79494067</v>
          </cell>
          <cell r="AM2231" t="str">
            <v>2158-2024</v>
          </cell>
          <cell r="AP2231" t="str">
            <v>SECOP II</v>
          </cell>
          <cell r="AS2231" t="str">
            <v>Falso</v>
          </cell>
          <cell r="AU2231" t="str">
            <v>SI</v>
          </cell>
          <cell r="AV2231" t="str">
            <v>Junio</v>
          </cell>
          <cell r="AW2231" t="e">
            <v>#N/A</v>
          </cell>
          <cell r="AX2231">
            <v>45642</v>
          </cell>
          <cell r="AY2231" t="str">
            <v>#REF!</v>
          </cell>
          <cell r="AZ2231" t="str">
            <v>CO1.PCCNTR.6373275</v>
          </cell>
        </row>
        <row r="2232">
          <cell r="D2232" t="str">
            <v>2159-2024</v>
          </cell>
          <cell r="E2232" t="str">
            <v>SILVIA OSPINA HENAO</v>
          </cell>
          <cell r="F2232" t="str">
            <v>Subdirección de Equipamientos Culturales</v>
          </cell>
          <cell r="I2232" t="str">
            <v>Contratación Directa</v>
          </cell>
          <cell r="J2232" t="str">
            <v>Contratación directa.</v>
          </cell>
          <cell r="K2232" t="str">
            <v>Prestación de servicios</v>
          </cell>
          <cell r="N2232" t="str">
            <v>Si</v>
          </cell>
          <cell r="O2232" t="str">
            <v>Contrato Prestación de Servicios Apoyo a la Gestión</v>
          </cell>
          <cell r="P2232">
            <v>45439</v>
          </cell>
          <cell r="Q2232">
            <v>45442</v>
          </cell>
          <cell r="R2232">
            <v>45654</v>
          </cell>
          <cell r="S2232">
            <v>209</v>
          </cell>
          <cell r="T2232" t="str">
            <v>En Ejecución</v>
          </cell>
          <cell r="U2232" t="str">
            <v>SILVIA OSPINA HENAO</v>
          </cell>
          <cell r="X2232" t="str">
            <v>PAULA MARIA SILVA DIAZ</v>
          </cell>
          <cell r="Z2232" t="str">
            <v>Inversión</v>
          </cell>
          <cell r="AA2232">
            <v>2020110010158</v>
          </cell>
          <cell r="AC2232" t="str">
            <v>O23011601210000007614</v>
          </cell>
          <cell r="AF2232">
            <v>28000000</v>
          </cell>
          <cell r="AI2232" t="str">
            <v>$ 4.000.000,00</v>
          </cell>
          <cell r="AJ2232"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2232" t="str">
            <v>ALVARO ANDRES GONZALEZ PINZON</v>
          </cell>
          <cell r="AL2232">
            <v>9868531</v>
          </cell>
          <cell r="AM2232" t="str">
            <v>2159-2024</v>
          </cell>
          <cell r="AP2232" t="str">
            <v>SECOP II</v>
          </cell>
          <cell r="AS2232" t="str">
            <v>Falso</v>
          </cell>
          <cell r="AU2232" t="str">
            <v>SI</v>
          </cell>
          <cell r="AV2232" t="str">
            <v>Mayo</v>
          </cell>
          <cell r="AW2232" t="e">
            <v>#N/A</v>
          </cell>
          <cell r="AX2232">
            <v>45654</v>
          </cell>
          <cell r="AY2232" t="str">
            <v>#REF!</v>
          </cell>
          <cell r="AZ2232" t="str">
            <v>CO1.PCCNTR.6373469</v>
          </cell>
        </row>
        <row r="2233">
          <cell r="D2233" t="str">
            <v>2069-2024</v>
          </cell>
          <cell r="E2233" t="str">
            <v>LINA MARIA GAVIRIA HURTADO</v>
          </cell>
          <cell r="F2233" t="str">
            <v>Subdirección de las Artes</v>
          </cell>
          <cell r="I2233" t="str">
            <v>Contratación Directa</v>
          </cell>
          <cell r="J2233" t="str">
            <v>Contratación directa.</v>
          </cell>
          <cell r="K2233" t="str">
            <v>Prestación de servicios</v>
          </cell>
          <cell r="N2233" t="str">
            <v>Si</v>
          </cell>
          <cell r="O2233" t="str">
            <v>Contrato Prestación de Servicios Apoyo a la Gestión</v>
          </cell>
          <cell r="P2233">
            <v>45440</v>
          </cell>
          <cell r="Q2233">
            <v>45441</v>
          </cell>
          <cell r="R2233">
            <v>45657</v>
          </cell>
          <cell r="S2233">
            <v>213</v>
          </cell>
          <cell r="T2233" t="str">
            <v>En Ejecución</v>
          </cell>
          <cell r="U2233" t="str">
            <v>LINA MARIA GAVIRIA HURTADO</v>
          </cell>
          <cell r="X2233" t="str">
            <v>RICARDO ALFONSO CANTOR BOSSA</v>
          </cell>
          <cell r="Z2233" t="str">
            <v>Inversión</v>
          </cell>
          <cell r="AA2233">
            <v>2020110010063</v>
          </cell>
          <cell r="AC2233" t="str">
            <v>O23011601210000007585</v>
          </cell>
          <cell r="AF2233">
            <v>14609000</v>
          </cell>
          <cell r="AI2233" t="str">
            <v>$ 2.087.000,00</v>
          </cell>
          <cell r="AJ2233" t="str">
            <v>PRESTAR SERVICIOS DE APOYO LOGÍSTICO Y ASISTENCIAL A LA SUBDIRECCIÓN DE LAS ARTES - GERENCIA DE ARTES AUDIOVISUALES DE IDARTES,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2233" t="str">
            <v>Blanca Marina Basto Castro</v>
          </cell>
          <cell r="AL2233">
            <v>1017205325</v>
          </cell>
          <cell r="AM2233" t="str">
            <v>2069-2024</v>
          </cell>
          <cell r="AP2233" t="str">
            <v>SECOP II</v>
          </cell>
          <cell r="AS2233" t="str">
            <v>Falso</v>
          </cell>
          <cell r="AU2233" t="str">
            <v>SI</v>
          </cell>
          <cell r="AV2233" t="str">
            <v>Mayo</v>
          </cell>
          <cell r="AW2233" t="e">
            <v>#N/A</v>
          </cell>
          <cell r="AX2233">
            <v>45657</v>
          </cell>
          <cell r="AY2233" t="str">
            <v>#REF!</v>
          </cell>
          <cell r="AZ2233" t="str">
            <v>CO1.PCCNTR.6375111</v>
          </cell>
        </row>
        <row r="2234">
          <cell r="D2234" t="str">
            <v>2078-2024</v>
          </cell>
          <cell r="E2234" t="str">
            <v>LINA MARIA GAVIRIA HURTADO</v>
          </cell>
          <cell r="F2234" t="str">
            <v>Subdirección de las Artes</v>
          </cell>
          <cell r="I2234" t="str">
            <v>Contratación Directa</v>
          </cell>
          <cell r="J2234" t="str">
            <v>Contratación directa.</v>
          </cell>
          <cell r="K2234" t="str">
            <v>Prestación de servicios</v>
          </cell>
          <cell r="N2234" t="str">
            <v>Si</v>
          </cell>
          <cell r="O2234" t="str">
            <v>Contrato Prestación de Servicios Apoyo a la Gestión</v>
          </cell>
          <cell r="P2234">
            <v>45440</v>
          </cell>
          <cell r="Q2234">
            <v>45454</v>
          </cell>
          <cell r="R2234">
            <v>45656</v>
          </cell>
          <cell r="S2234">
            <v>200</v>
          </cell>
          <cell r="T2234" t="str">
            <v>En Ejecución</v>
          </cell>
          <cell r="U2234" t="str">
            <v>LINA MARIA GAVIRIA HURTADO</v>
          </cell>
          <cell r="X2234" t="str">
            <v>EDISON RICARDO MORENO QUIROGA</v>
          </cell>
          <cell r="Z2234" t="str">
            <v>Inversión</v>
          </cell>
          <cell r="AA2234">
            <v>2020110010063</v>
          </cell>
          <cell r="AC2234" t="str">
            <v>O23011601210000007585</v>
          </cell>
          <cell r="AF2234">
            <v>42000000</v>
          </cell>
          <cell r="AI2234" t="str">
            <v>$ 6.000.000,00</v>
          </cell>
          <cell r="AJ2234" t="str">
            <v>Prestar servicios de apoyo a la gestión al Idartes - Subdirección de las Artes - Gerencia de Música, para el acompañamiento y seguimiento a los proyectos y programas relacionados con el programa "Bogotá, Ciudad Creativa de la Música.</v>
          </cell>
          <cell r="AK2234" t="str">
            <v>JUAN LUIS RESTREPO VIANA</v>
          </cell>
          <cell r="AL2234">
            <v>71605024</v>
          </cell>
          <cell r="AM2234" t="str">
            <v>2078-2024</v>
          </cell>
          <cell r="AP2234" t="str">
            <v>SECOP II</v>
          </cell>
          <cell r="AS2234" t="str">
            <v>Falso</v>
          </cell>
          <cell r="AU2234" t="str">
            <v>SI</v>
          </cell>
          <cell r="AV2234" t="str">
            <v>Junio</v>
          </cell>
          <cell r="AW2234" t="e">
            <v>#N/A</v>
          </cell>
          <cell r="AX2234">
            <v>45656</v>
          </cell>
          <cell r="AY2234" t="str">
            <v>#REF!</v>
          </cell>
          <cell r="AZ2234" t="str">
            <v>CO1.PCCNTR.6368928</v>
          </cell>
        </row>
        <row r="2235">
          <cell r="D2235" t="str">
            <v>2098-2024</v>
          </cell>
          <cell r="E2235" t="str">
            <v>LINA MARIA GAVIRIA HURTADO</v>
          </cell>
          <cell r="F2235" t="str">
            <v>Subdirección de las Artes</v>
          </cell>
          <cell r="I2235" t="str">
            <v>Contratación Régimen Especial</v>
          </cell>
          <cell r="J2235" t="str">
            <v>Contratación régimen especial</v>
          </cell>
          <cell r="K2235" t="str">
            <v>Decreto 092 de 2017</v>
          </cell>
          <cell r="N2235" t="str">
            <v>No</v>
          </cell>
          <cell r="O2235" t="str">
            <v>N/A</v>
          </cell>
          <cell r="P2235">
            <v>45440</v>
          </cell>
          <cell r="Q2235">
            <v>45441</v>
          </cell>
          <cell r="R2235">
            <v>45626</v>
          </cell>
          <cell r="S2235">
            <v>182</v>
          </cell>
          <cell r="T2235" t="str">
            <v>En Ejecución</v>
          </cell>
          <cell r="U2235" t="str">
            <v>LINA MARIA GAVIRIA HURTADO</v>
          </cell>
          <cell r="Z2235" t="str">
            <v>Inversión</v>
          </cell>
          <cell r="AA2235">
            <v>2020110010060</v>
          </cell>
          <cell r="AC2235" t="str">
            <v>O23011601210000007600</v>
          </cell>
          <cell r="AF2235">
            <v>318147509</v>
          </cell>
          <cell r="AJ2235" t="str">
            <v>CELEBRAR CONTRATO DE INTERÉS PÚBLICO CON EL MUSEO DE ARTE MODERNO DE BOGOTÁ - MAMBO, ENTIDAD SIN ÁNIMO DE LUCRO, LA CUAL LLEVARÁ A CABO LA REALIZACIÓN DE ACTIVIDADES ARTÍSTICAS EN LA CIUDAD DE BOGOTÁ, EN DESARROLLO DEL PROYECTO EXPOSITIVO Y EDUCATIVO MAMBO 2024, CONCERTADO SEGÚN CONTENIDOS DE LO PRESENTADO Y ACORDE CON EL CRONOGRAMA DEL PROCESO DE CONVOCATORIA "PROYECTOS METROPOLITANOS" DEL PROGRAMA DISTRITAL DE APOYOS CONCERTADOS 2024.</v>
          </cell>
          <cell r="AK2235" t="str">
            <v>MUSEO DE ARTE MODERNO DE BOGOTA</v>
          </cell>
          <cell r="AL2235">
            <v>860021720</v>
          </cell>
          <cell r="AM2235" t="str">
            <v>2098-2024</v>
          </cell>
          <cell r="AP2235" t="str">
            <v>SECOP II</v>
          </cell>
          <cell r="AS2235" t="str">
            <v>Falso</v>
          </cell>
          <cell r="AU2235" t="str">
            <v>SI</v>
          </cell>
          <cell r="AV2235" t="str">
            <v>Mayo</v>
          </cell>
          <cell r="AW2235" t="e">
            <v>#N/A</v>
          </cell>
          <cell r="AX2235">
            <v>45626</v>
          </cell>
          <cell r="AY2235" t="str">
            <v>#REF!</v>
          </cell>
          <cell r="AZ2235" t="str">
            <v>CO1.PCCNTR.6372422</v>
          </cell>
        </row>
        <row r="2236">
          <cell r="D2236" t="str">
            <v>2110-2024</v>
          </cell>
          <cell r="E2236" t="str">
            <v>LINA MARIA GAVIRIA HURTADO</v>
          </cell>
          <cell r="F2236" t="str">
            <v>Subdirección de las Artes</v>
          </cell>
          <cell r="I2236" t="str">
            <v>Contratación Régimen Especial</v>
          </cell>
          <cell r="J2236" t="str">
            <v>Contratación régimen especial</v>
          </cell>
          <cell r="K2236" t="str">
            <v>Decreto 092 de 2017</v>
          </cell>
          <cell r="N2236" t="str">
            <v>No</v>
          </cell>
          <cell r="O2236" t="str">
            <v>N/A</v>
          </cell>
          <cell r="P2236">
            <v>45440</v>
          </cell>
          <cell r="Q2236">
            <v>45449</v>
          </cell>
          <cell r="R2236">
            <v>45626</v>
          </cell>
          <cell r="S2236">
            <v>175</v>
          </cell>
          <cell r="T2236" t="str">
            <v>En Ejecución</v>
          </cell>
          <cell r="U2236" t="str">
            <v>LINA MARIA GAVIRIA HURTADO</v>
          </cell>
          <cell r="Z2236" t="str">
            <v>Inversión</v>
          </cell>
          <cell r="AA2236">
            <v>2020110010060</v>
          </cell>
          <cell r="AC2236" t="str">
            <v>O23011601210000007600</v>
          </cell>
          <cell r="AF2236">
            <v>112608878</v>
          </cell>
          <cell r="AJ2236" t="str">
            <v>Celebrar contrato de interés público con Fundación Social Sembrando Camino, entidad sin ánimo de lucro, la cual llevará a cabo la realización de actividades artísticas en la ciudad de Bogotá, en desarrollo del proyecto, "Festival Raíces Bogotá Andina", concertado según los contenidos de lo presentado y acorde con el cronograma del proceso de convocatoria "Proyectos Locales e Interlocales" del Programa Distrital de Apoyos Concertados 2024.</v>
          </cell>
          <cell r="AK2236" t="str">
            <v>Fundación Social Sembrando Camino</v>
          </cell>
          <cell r="AL2236">
            <v>900412490</v>
          </cell>
          <cell r="AM2236" t="str">
            <v>2110-2024</v>
          </cell>
          <cell r="AP2236" t="str">
            <v>SECOP II</v>
          </cell>
          <cell r="AS2236" t="str">
            <v>Falso</v>
          </cell>
          <cell r="AU2236" t="str">
            <v>SI</v>
          </cell>
          <cell r="AV2236" t="str">
            <v>Junio</v>
          </cell>
          <cell r="AW2236" t="e">
            <v>#N/A</v>
          </cell>
          <cell r="AX2236">
            <v>45626</v>
          </cell>
          <cell r="AY2236" t="str">
            <v>#REF!</v>
          </cell>
          <cell r="AZ2236" t="str">
            <v>CO1.PCCNTR.6376624</v>
          </cell>
        </row>
        <row r="2237">
          <cell r="D2237" t="str">
            <v>2111-2024</v>
          </cell>
          <cell r="E2237" t="str">
            <v>LINA MARIA GAVIRIA HURTADO</v>
          </cell>
          <cell r="F2237" t="str">
            <v>Subdirección de las Artes</v>
          </cell>
          <cell r="I2237" t="str">
            <v>Contratación Directa</v>
          </cell>
          <cell r="J2237" t="str">
            <v>Contratación directa.</v>
          </cell>
          <cell r="K2237" t="str">
            <v>Prestación de servicios</v>
          </cell>
          <cell r="N2237" t="str">
            <v>Si</v>
          </cell>
          <cell r="O2237" t="str">
            <v>Contrato Prestación de Servicios Profesionales</v>
          </cell>
          <cell r="P2237">
            <v>45440</v>
          </cell>
          <cell r="Q2237">
            <v>45450</v>
          </cell>
          <cell r="R2237">
            <v>45657</v>
          </cell>
          <cell r="S2237">
            <v>205</v>
          </cell>
          <cell r="T2237" t="str">
            <v>En Ejecución</v>
          </cell>
          <cell r="U2237" t="str">
            <v>LINA MARIA GAVIRIA HURTADO</v>
          </cell>
          <cell r="X2237" t="str">
            <v>JUAN CARLOS GONZALEZ NAVARRETE</v>
          </cell>
          <cell r="Z2237" t="str">
            <v>Inversión</v>
          </cell>
          <cell r="AA2237">
            <v>2020110010063</v>
          </cell>
          <cell r="AC2237" t="str">
            <v>O23011601210000007585</v>
          </cell>
          <cell r="AF2237">
            <v>36206000</v>
          </cell>
          <cell r="AI2237" t="str">
            <v>$ 5.052.000,00</v>
          </cell>
          <cell r="AJ2237" t="str">
            <v>Prestar servicios profesionales al Idartes - Subdirección de las Artes - Gerencia de Artes Audiovisuales, en actuaciones relacionadas con la ejecución, seguimiento y conclusión de medidas de apropiación y gestión de las colecciones y patrimonio audiovisual.</v>
          </cell>
          <cell r="AK2237" t="str">
            <v>Angélica Reyes Hernández</v>
          </cell>
          <cell r="AL2237">
            <v>1032410835</v>
          </cell>
          <cell r="AM2237" t="str">
            <v>2111-2024</v>
          </cell>
          <cell r="AP2237" t="str">
            <v>SECOP II</v>
          </cell>
          <cell r="AS2237" t="str">
            <v>Falso</v>
          </cell>
          <cell r="AU2237" t="str">
            <v>SI</v>
          </cell>
          <cell r="AV2237" t="str">
            <v>Junio</v>
          </cell>
          <cell r="AW2237" t="e">
            <v>#N/A</v>
          </cell>
          <cell r="AX2237">
            <v>45657</v>
          </cell>
          <cell r="AY2237" t="str">
            <v>#REF!</v>
          </cell>
          <cell r="AZ2237" t="str">
            <v>CO1.PCCNTR.6368209</v>
          </cell>
        </row>
        <row r="2238">
          <cell r="D2238" t="str">
            <v>2112-2024</v>
          </cell>
          <cell r="E2238" t="str">
            <v>LINA MARIA GAVIRIA HURTADO</v>
          </cell>
          <cell r="F2238" t="str">
            <v>Subdirección de Equipamientos Culturales</v>
          </cell>
          <cell r="H2238" t="str">
            <v>Dirección General</v>
          </cell>
          <cell r="I2238" t="str">
            <v>Contratación Directa</v>
          </cell>
          <cell r="J2238" t="str">
            <v>Contratación directa.</v>
          </cell>
          <cell r="K2238" t="str">
            <v>Prestación de servicios</v>
          </cell>
          <cell r="N2238" t="str">
            <v>Si</v>
          </cell>
          <cell r="O2238" t="str">
            <v>Contrato Prestación de Servicios Profesionales</v>
          </cell>
          <cell r="P2238">
            <v>45440</v>
          </cell>
          <cell r="Q2238">
            <v>45454</v>
          </cell>
          <cell r="R2238">
            <v>45652</v>
          </cell>
          <cell r="S2238">
            <v>196</v>
          </cell>
          <cell r="T2238" t="str">
            <v>En Ejecución</v>
          </cell>
          <cell r="U2238" t="str">
            <v>LINA MARIA GAVIRIA HURTADO</v>
          </cell>
          <cell r="X2238" t="str">
            <v>PAOLA ANDREA MENDEZ HERNANDEZ</v>
          </cell>
          <cell r="Z2238" t="str">
            <v>Inversión</v>
          </cell>
          <cell r="AA2238">
            <v>2020110010158</v>
          </cell>
          <cell r="AC2238" t="str">
            <v>O23011601210000007614</v>
          </cell>
          <cell r="AF2238">
            <v>40600000</v>
          </cell>
          <cell r="AI2238" t="str">
            <v>$ 5.800.000,00</v>
          </cell>
          <cell r="AJ2238" t="str">
            <v>"Prestar servicios profesionales al Instituto Distrital de las Artes- Idartes - Dirección General- Comunicaciones en actividades relacionadas con la creación, animación, producción y edición de productos audiovisuales de los eventos, actividades, festivales y programas institucionales, de conformidad con los lineamientos de la Entidad."</v>
          </cell>
          <cell r="AK2238" t="str">
            <v>Nicolas Alexis Ortiz Parada</v>
          </cell>
          <cell r="AL2238">
            <v>1018459063</v>
          </cell>
          <cell r="AM2238" t="str">
            <v>2112-2024</v>
          </cell>
          <cell r="AP2238" t="str">
            <v>SECOP II</v>
          </cell>
          <cell r="AS2238" t="str">
            <v>Falso</v>
          </cell>
          <cell r="AU2238" t="str">
            <v>SI</v>
          </cell>
          <cell r="AV2238" t="str">
            <v>Junio</v>
          </cell>
          <cell r="AW2238" t="e">
            <v>#N/A</v>
          </cell>
          <cell r="AX2238">
            <v>45652</v>
          </cell>
          <cell r="AY2238" t="str">
            <v>#REF!</v>
          </cell>
          <cell r="AZ2238" t="str">
            <v>CO1.PCCNTR.6375806</v>
          </cell>
        </row>
        <row r="2239">
          <cell r="D2239" t="str">
            <v>2113-2024</v>
          </cell>
          <cell r="E2239" t="str">
            <v>SILVIA OSPINA HENAO</v>
          </cell>
          <cell r="F2239" t="str">
            <v>Subdirección de Equipamientos Culturales</v>
          </cell>
          <cell r="I2239" t="str">
            <v>Contratación Directa</v>
          </cell>
          <cell r="J2239" t="str">
            <v>Contratación directa.</v>
          </cell>
          <cell r="K2239" t="str">
            <v>Prestación de servicios</v>
          </cell>
          <cell r="N2239" t="str">
            <v>Si</v>
          </cell>
          <cell r="O2239" t="str">
            <v>Contrato Prestación de Servicios Profesionales</v>
          </cell>
          <cell r="P2239">
            <v>45440</v>
          </cell>
          <cell r="Q2239">
            <v>45442</v>
          </cell>
          <cell r="R2239">
            <v>45688</v>
          </cell>
          <cell r="S2239">
            <v>241</v>
          </cell>
          <cell r="T2239" t="str">
            <v>En Ejecución</v>
          </cell>
          <cell r="U2239" t="str">
            <v>SILVIA OSPINA HENAO</v>
          </cell>
          <cell r="X2239" t="str">
            <v>SILVIA OSPINA HENAO</v>
          </cell>
          <cell r="Z2239" t="str">
            <v>Inversión</v>
          </cell>
          <cell r="AA2239">
            <v>2020110010158</v>
          </cell>
          <cell r="AC2239" t="str">
            <v>O23011601210000007614</v>
          </cell>
          <cell r="AF2239">
            <v>58800000</v>
          </cell>
          <cell r="AI2239" t="str">
            <v>$ 7.350.000,00</v>
          </cell>
          <cell r="AJ2239" t="str">
            <v>Prestar servicios profesionales al Idartes - Subdireccion de Equipamientos Culturales, en actividades asociadas al seguimiento a la ejecucion financiera del proyecto de inversion, asi como de los convenios y procesos de contratacion a cargo de la dependencia segun los lineamientos establecidos por la Entidad.</v>
          </cell>
          <cell r="AK2239" t="str">
            <v>John Alexander Luna Blanco</v>
          </cell>
          <cell r="AL2239">
            <v>13870794</v>
          </cell>
          <cell r="AM2239" t="str">
            <v>2113-2024</v>
          </cell>
          <cell r="AP2239" t="str">
            <v>SECOP II</v>
          </cell>
          <cell r="AS2239" t="str">
            <v>Falso</v>
          </cell>
          <cell r="AU2239" t="str">
            <v>SI</v>
          </cell>
          <cell r="AV2239" t="str">
            <v>Mayo</v>
          </cell>
          <cell r="AW2239" t="e">
            <v>#N/A</v>
          </cell>
          <cell r="AX2239">
            <v>45688</v>
          </cell>
          <cell r="AY2239" t="str">
            <v>#REF!</v>
          </cell>
          <cell r="AZ2239" t="str">
            <v>CO1.PCCNTR.6370643</v>
          </cell>
        </row>
        <row r="2240">
          <cell r="D2240" t="str">
            <v>2126-2024</v>
          </cell>
          <cell r="E2240" t="str">
            <v>SILVIA OSPINA HENAO</v>
          </cell>
          <cell r="F2240" t="str">
            <v>Subdirección de Equipamientos Culturales</v>
          </cell>
          <cell r="I2240" t="str">
            <v>Contratación Directa</v>
          </cell>
          <cell r="J2240" t="str">
            <v>Contratación directa.</v>
          </cell>
          <cell r="K2240" t="str">
            <v>Prestación de servicios</v>
          </cell>
          <cell r="N2240" t="str">
            <v>Si</v>
          </cell>
          <cell r="O2240" t="str">
            <v>Contrato Prestación de Servicios Apoyo a la Gestión</v>
          </cell>
          <cell r="P2240">
            <v>45440</v>
          </cell>
          <cell r="Q2240">
            <v>45441</v>
          </cell>
          <cell r="R2240">
            <v>45670</v>
          </cell>
          <cell r="S2240">
            <v>225</v>
          </cell>
          <cell r="T2240" t="str">
            <v>En Ejecución</v>
          </cell>
          <cell r="U2240" t="str">
            <v>SILVIA OSPINA HENAO</v>
          </cell>
          <cell r="X2240" t="str">
            <v>PAULA MARIA SILVA DIAZ</v>
          </cell>
          <cell r="Z2240" t="str">
            <v>Inversión</v>
          </cell>
          <cell r="AA2240">
            <v>2020110010158</v>
          </cell>
          <cell r="AC2240" t="str">
            <v>O23011601210000007614</v>
          </cell>
          <cell r="AF2240">
            <v>17940000</v>
          </cell>
          <cell r="AI2240" t="str">
            <v>$ 2.340.000,00</v>
          </cell>
          <cell r="AJ2240" t="str">
            <v>Prestar servicios de apoyo a la gestión al 
 IDARTES - Subdirección de Equipamientos
 Culturales, para la atención de públicos 
 implementando el modelo pedagógico del
 Planetario de Bogotá.</v>
          </cell>
          <cell r="AK2240" t="str">
            <v>Natalia Andrea Cabarcas Ramos</v>
          </cell>
          <cell r="AL2240">
            <v>1010241839</v>
          </cell>
          <cell r="AM2240" t="str">
            <v>2126-2024</v>
          </cell>
          <cell r="AP2240" t="str">
            <v>SECOP II</v>
          </cell>
          <cell r="AS2240" t="str">
            <v>Falso</v>
          </cell>
          <cell r="AU2240" t="str">
            <v>SI</v>
          </cell>
          <cell r="AV2240" t="str">
            <v>Mayo</v>
          </cell>
          <cell r="AW2240" t="e">
            <v>#N/A</v>
          </cell>
          <cell r="AX2240">
            <v>45670</v>
          </cell>
          <cell r="AY2240" t="str">
            <v>#REF!</v>
          </cell>
          <cell r="AZ2240" t="str">
            <v>CO1.PCCNTR.6373898</v>
          </cell>
        </row>
        <row r="2241">
          <cell r="D2241" t="str">
            <v>2127-2024</v>
          </cell>
          <cell r="E2241" t="str">
            <v>LINA MARIA GAVIRIA HURTADO</v>
          </cell>
          <cell r="F2241" t="str">
            <v>Subdirección de las Artes</v>
          </cell>
          <cell r="I2241" t="str">
            <v>Contratación Directa</v>
          </cell>
          <cell r="J2241" t="str">
            <v>Contratación directa.</v>
          </cell>
          <cell r="K2241" t="str">
            <v>Prestación de servicios</v>
          </cell>
          <cell r="N2241" t="str">
            <v>Si</v>
          </cell>
          <cell r="O2241" t="str">
            <v>Contrato Prestación de Servicios Apoyo a la Gestión</v>
          </cell>
          <cell r="P2241">
            <v>45440</v>
          </cell>
          <cell r="Q2241">
            <v>45447</v>
          </cell>
          <cell r="R2241">
            <v>45695</v>
          </cell>
          <cell r="S2241">
            <v>244</v>
          </cell>
          <cell r="T2241" t="str">
            <v>En Ejecución</v>
          </cell>
          <cell r="U2241" t="str">
            <v>LINA MARIA GAVIRIA HURTADO</v>
          </cell>
          <cell r="X2241" t="str">
            <v>RICARDO ALFONSO CANTOR BOSSA</v>
          </cell>
          <cell r="Z2241" t="str">
            <v>Inversión</v>
          </cell>
          <cell r="AA2241">
            <v>2020110010063</v>
          </cell>
          <cell r="AC2241" t="str">
            <v>O23011601210000007585</v>
          </cell>
          <cell r="AF2241">
            <v>20352800</v>
          </cell>
          <cell r="AI2241" t="str">
            <v>$ 2.472.000,00</v>
          </cell>
          <cell r="AJ2241" t="str">
            <v>Prestar servicios de apoyo a la gestión al Idartes -
 Subdirección de las Artes - Gerencia de Artes 
 Audiovisuales, en desarrollar, monitorear, ofrecer 
 soporte y respuesta a los diversos procesos de 
 gestión administrativa y operativa, así como 
 gestionar las respuestas a las solicitudes en las 
 diversas plataformas implementadas por la entidad.</v>
          </cell>
          <cell r="AK2241" t="str">
            <v>Maritza Alejandra Gonzalez Rodriguez</v>
          </cell>
          <cell r="AL2241">
            <v>1000989651</v>
          </cell>
          <cell r="AM2241" t="str">
            <v>2127-2024</v>
          </cell>
          <cell r="AP2241" t="str">
            <v>SECOP II</v>
          </cell>
          <cell r="AS2241" t="str">
            <v>Falso</v>
          </cell>
          <cell r="AU2241" t="str">
            <v>SI</v>
          </cell>
          <cell r="AV2241" t="str">
            <v>Junio</v>
          </cell>
          <cell r="AW2241" t="e">
            <v>#N/A</v>
          </cell>
          <cell r="AX2241">
            <v>45695</v>
          </cell>
          <cell r="AY2241" t="str">
            <v>#REF!</v>
          </cell>
          <cell r="AZ2241" t="str">
            <v>CO1.PCCNTR.6375008</v>
          </cell>
        </row>
        <row r="2242">
          <cell r="D2242" t="str">
            <v>2128-2024</v>
          </cell>
          <cell r="E2242" t="str">
            <v>LINA MARIA GAVIRIA HURTADO</v>
          </cell>
          <cell r="F2242" t="str">
            <v>Subdirección de las Artes</v>
          </cell>
          <cell r="I2242" t="str">
            <v>Contratación Régimen Especial</v>
          </cell>
          <cell r="J2242" t="str">
            <v>Contratación régimen especial</v>
          </cell>
          <cell r="K2242" t="str">
            <v>Decreto 092 de 2017</v>
          </cell>
          <cell r="N2242" t="str">
            <v>No</v>
          </cell>
          <cell r="O2242" t="str">
            <v>N/A</v>
          </cell>
          <cell r="P2242">
            <v>45440</v>
          </cell>
          <cell r="Q2242">
            <v>45447</v>
          </cell>
          <cell r="R2242">
            <v>45611</v>
          </cell>
          <cell r="S2242">
            <v>162</v>
          </cell>
          <cell r="T2242" t="str">
            <v>En Ejecución</v>
          </cell>
          <cell r="U2242" t="str">
            <v>LINA MARIA GAVIRIA HURTADO</v>
          </cell>
          <cell r="Z2242" t="str">
            <v>Inversión</v>
          </cell>
          <cell r="AA2242">
            <v>2020110010060</v>
          </cell>
          <cell r="AC2242" t="str">
            <v>O23011601210000007600</v>
          </cell>
          <cell r="AF2242">
            <v>90863500</v>
          </cell>
          <cell r="AJ2242" t="str">
            <v>CELEBRAR CONTRATO DE INTERÉS PÚBLICO CON LA CORPORACIÓN PARA EL FORTALECIMIENTO SOCIAL INTEGRAL KIRÚ, ENTIDAD SIN ÁNIMO DE LUCRO, LA CUAL LLEVARÁ A CABO LA REALIZACIÓN DE ACTIVIDADES ARTÍSTICAS EN LA CIUDAD DE BOGOTÁ, EN DESARROLLO DEL PROYECTO, "INSTALACIÓN DE ARTE TRANSMEDIA: DE KENNEDY A TECHOTIVA", CONCERTADO SEGÚN LOS CONTENIDOS DE LO PRESENTADO Y ACORDE CON EL CRONOGRAMA DEL PROCESO DE CONVOCATORIA "PROYECTOS LOCALES E INTERLOCALES" DEL PROGRAMA DISTRITAL DE APOYOS CONCERTADOS 2024.</v>
          </cell>
          <cell r="AK2242" t="str">
            <v>Corporación para el fortalecimiento social integral Kirú</v>
          </cell>
          <cell r="AL2242">
            <v>900249286</v>
          </cell>
          <cell r="AM2242" t="str">
            <v>2128-2024</v>
          </cell>
          <cell r="AP2242" t="str">
            <v>SECOP II</v>
          </cell>
          <cell r="AS2242" t="str">
            <v>Falso</v>
          </cell>
          <cell r="AU2242" t="str">
            <v>SI</v>
          </cell>
          <cell r="AV2242" t="str">
            <v>Junio</v>
          </cell>
          <cell r="AW2242" t="e">
            <v>#N/A</v>
          </cell>
          <cell r="AX2242">
            <v>45611</v>
          </cell>
          <cell r="AY2242" t="str">
            <v>#REF!</v>
          </cell>
          <cell r="AZ2242" t="str">
            <v>CO1.PCCNTR.6372147</v>
          </cell>
        </row>
        <row r="2243">
          <cell r="D2243" t="str">
            <v>2129-2024</v>
          </cell>
          <cell r="E2243" t="str">
            <v>LINA MARIA GAVIRIA HURTADO</v>
          </cell>
          <cell r="F2243" t="str">
            <v>Subdirección de las Artes</v>
          </cell>
          <cell r="I2243" t="str">
            <v>Contratación Régimen Especial</v>
          </cell>
          <cell r="J2243" t="str">
            <v>Contratación régimen especial</v>
          </cell>
          <cell r="K2243" t="str">
            <v>Decreto 092 de 2017</v>
          </cell>
          <cell r="N2243" t="str">
            <v>No</v>
          </cell>
          <cell r="O2243" t="str">
            <v>N/A</v>
          </cell>
          <cell r="P2243">
            <v>45440</v>
          </cell>
          <cell r="Q2243">
            <v>45447</v>
          </cell>
          <cell r="R2243">
            <v>45626</v>
          </cell>
          <cell r="S2243">
            <v>177</v>
          </cell>
          <cell r="T2243" t="str">
            <v>En Ejecución</v>
          </cell>
          <cell r="U2243" t="str">
            <v>LINA MARIA GAVIRIA HURTADO</v>
          </cell>
          <cell r="Z2243" t="str">
            <v>Inversión</v>
          </cell>
          <cell r="AA2243">
            <v>2020110010060</v>
          </cell>
          <cell r="AC2243" t="str">
            <v>O23011601210000007600</v>
          </cell>
          <cell r="AF2243">
            <v>162750000</v>
          </cell>
          <cell r="AJ2243" t="str">
            <v>CELEBRAR CONTRATO DE INTERÉS PÚBLICO CON LA FONDO MIXTO DE PROMOCIÓN CINEMATOGRÁFICA PROIMÁGENES COLOMBIA, ENTIDAD SIN ÁNIMO DE LUCRO, LA CUAL LLEVARÁ A CABO LA REALIZACIÓN DE ACTIVIDADES ARTÍSTICAS EN LA CIUDAD DE BOGOTÁ, EN DESARROLLO DEL PROYECTO "BOGOTÁ AUDIOVISUAL MARKET - BAM 2024", CONCERTADO SEGÚN CONTENIDOS DE LO PRESENTADO Y ACORDE CON EL CRONOGRAMA DEL PROCESO DE CONVOCATORIA "PROYECTOS METROPOLITANOS" DEL PROGRAMA DISTRITAL DE APOYOS CONCERTADOS 2024.</v>
          </cell>
          <cell r="AK2243" t="str">
            <v>FONDO MIXTO DE PROMOCION CINEMATOGRAFICA PROIMAGENES COLOMBIA</v>
          </cell>
          <cell r="AL2243">
            <v>830046582</v>
          </cell>
          <cell r="AM2243" t="str">
            <v>2129-2024</v>
          </cell>
          <cell r="AP2243" t="str">
            <v>SECOP II</v>
          </cell>
          <cell r="AS2243" t="str">
            <v>Falso</v>
          </cell>
          <cell r="AU2243" t="str">
            <v>SI</v>
          </cell>
          <cell r="AV2243" t="str">
            <v>Junio</v>
          </cell>
          <cell r="AW2243" t="e">
            <v>#N/A</v>
          </cell>
          <cell r="AX2243">
            <v>45626</v>
          </cell>
          <cell r="AY2243" t="str">
            <v>#REF!</v>
          </cell>
          <cell r="AZ2243" t="str">
            <v>CO1.PCCNTR.6371456</v>
          </cell>
        </row>
        <row r="2244">
          <cell r="D2244" t="str">
            <v>2130-2024</v>
          </cell>
          <cell r="E2244" t="str">
            <v>ANDRES FELIPE ALBARRACIN RODRIGUEZ</v>
          </cell>
          <cell r="F2244" t="str">
            <v>Subdirección Administrativa y Financiera</v>
          </cell>
          <cell r="H2244" t="str">
            <v>Oficina Asesora Jurídica</v>
          </cell>
          <cell r="I2244" t="str">
            <v>Contratación Directa</v>
          </cell>
          <cell r="J2244" t="str">
            <v>Contratación directa.</v>
          </cell>
          <cell r="K2244" t="str">
            <v>Prestación de servicios</v>
          </cell>
          <cell r="N2244" t="str">
            <v>Si</v>
          </cell>
          <cell r="O2244" t="str">
            <v>Contrato Prestación de Servicios Profesionales</v>
          </cell>
          <cell r="P2244">
            <v>45440</v>
          </cell>
          <cell r="Q2244">
            <v>45441</v>
          </cell>
          <cell r="R2244">
            <v>45688</v>
          </cell>
          <cell r="S2244">
            <v>243</v>
          </cell>
          <cell r="T2244" t="str">
            <v>En Ejecución</v>
          </cell>
          <cell r="U2244" t="str">
            <v>ANDRES FELIPE ALBARRACIN RODRIGUEZ</v>
          </cell>
          <cell r="X2244" t="str">
            <v>HEIDY YOBANNA MORENO MORENO</v>
          </cell>
          <cell r="Z2244" t="str">
            <v>Inversión</v>
          </cell>
          <cell r="AA2244">
            <v>2020110010376</v>
          </cell>
          <cell r="AC2244" t="str">
            <v>O23011605560000007902</v>
          </cell>
          <cell r="AF2244">
            <v>25600000</v>
          </cell>
          <cell r="AI2244" t="str">
            <v>$ 3.200.000,00</v>
          </cell>
          <cell r="AJ2244" t="str">
            <v>Prestar servicios profesionales a la Oficina Asesora Jurídica del IDARTES, para gestionar y tramitar los actos administrativos, consultas y o peticiones a cargo de la dependencia, así como brindar apoyo en los trámites y asuntos de carácter jurídico - contractual requeridos, en el marco de los procesos de gestión jurídica y contractual de la entidad.</v>
          </cell>
          <cell r="AK2244" t="str">
            <v>isabel cristina wanumen perez</v>
          </cell>
          <cell r="AL2244">
            <v>1053538423</v>
          </cell>
          <cell r="AM2244" t="str">
            <v>2130-2024</v>
          </cell>
          <cell r="AP2244" t="str">
            <v>SECOP II</v>
          </cell>
          <cell r="AS2244" t="str">
            <v>Falso</v>
          </cell>
          <cell r="AU2244" t="str">
            <v>SI</v>
          </cell>
          <cell r="AV2244" t="str">
            <v>Mayo</v>
          </cell>
          <cell r="AW2244" t="e">
            <v>#N/A</v>
          </cell>
          <cell r="AX2244">
            <v>45688</v>
          </cell>
          <cell r="AY2244" t="str">
            <v>#REF!</v>
          </cell>
          <cell r="AZ2244" t="str">
            <v>CO1.PCCNTR.6371587</v>
          </cell>
        </row>
        <row r="2245">
          <cell r="D2245" t="str">
            <v>2151-2024</v>
          </cell>
          <cell r="E2245" t="str">
            <v>LINA MARIA GAVIRIA HURTADO</v>
          </cell>
          <cell r="F2245" t="str">
            <v>Subdirección de las Artes</v>
          </cell>
          <cell r="H2245" t="str">
            <v>Area de Comunicaciones</v>
          </cell>
          <cell r="I2245" t="str">
            <v>Contratación Directa</v>
          </cell>
          <cell r="J2245" t="str">
            <v>Contratación directa.</v>
          </cell>
          <cell r="K2245" t="str">
            <v>Prestación de servicios</v>
          </cell>
          <cell r="N2245" t="str">
            <v>Si</v>
          </cell>
          <cell r="O2245" t="str">
            <v>Contrato Prestación de Servicios Profesionales</v>
          </cell>
          <cell r="P2245">
            <v>45440</v>
          </cell>
          <cell r="Q2245">
            <v>45449</v>
          </cell>
          <cell r="R2245">
            <v>45695</v>
          </cell>
          <cell r="S2245">
            <v>242</v>
          </cell>
          <cell r="T2245" t="str">
            <v>En Ejecución</v>
          </cell>
          <cell r="U2245" t="str">
            <v>LINA MARIA GAVIRIA HURTADO</v>
          </cell>
          <cell r="X2245" t="str">
            <v>RICARDO ALFONSO CANTOR BOSSA</v>
          </cell>
          <cell r="Z2245" t="str">
            <v>Inversión</v>
          </cell>
          <cell r="AA2245">
            <v>2020110010063</v>
          </cell>
          <cell r="AC2245" t="str">
            <v>O23011601210000007585</v>
          </cell>
          <cell r="AF2245">
            <v>46294266</v>
          </cell>
          <cell r="AI2245" t="str">
            <v>$ 5.404.000,00</v>
          </cell>
          <cell r="AJ2245" t="str">
            <v>Prestar servicios profesionales al Idartes - Dirección General - Área de Comunicaciones, a través del diseño gráfico de elementos y obras que promuevan y aporten a la comunicación de las estrategias, actividades, eventos y proyectos del Idartes, de acuerdo a los lineamientos institucionales.</v>
          </cell>
          <cell r="AK2245" t="str">
            <v>Laura Vásquez Moreno</v>
          </cell>
          <cell r="AL2245">
            <v>1022339406</v>
          </cell>
          <cell r="AM2245" t="str">
            <v>2151-2024</v>
          </cell>
          <cell r="AP2245" t="str">
            <v>SECOP II</v>
          </cell>
          <cell r="AS2245" t="str">
            <v>Falso</v>
          </cell>
          <cell r="AU2245" t="str">
            <v>SI</v>
          </cell>
          <cell r="AV2245" t="str">
            <v>Junio</v>
          </cell>
          <cell r="AW2245" t="e">
            <v>#N/A</v>
          </cell>
          <cell r="AX2245">
            <v>45695</v>
          </cell>
          <cell r="AY2245" t="str">
            <v>#REF!</v>
          </cell>
          <cell r="AZ2245" t="str">
            <v>CO1.PCCNTR.6376113</v>
          </cell>
        </row>
        <row r="2246">
          <cell r="D2246" t="str">
            <v>2154-2024</v>
          </cell>
          <cell r="E2246" t="str">
            <v>ANDRES FELIPE ALBARRACIN RODRIGUEZ</v>
          </cell>
          <cell r="F2246" t="str">
            <v>Subdirección Administrativa y Financiera</v>
          </cell>
          <cell r="H2246" t="str">
            <v>Dirección General</v>
          </cell>
          <cell r="I2246" t="str">
            <v>Contratación Directa</v>
          </cell>
          <cell r="J2246" t="str">
            <v>Contratación directa.</v>
          </cell>
          <cell r="K2246" t="str">
            <v>Prestación de servicios</v>
          </cell>
          <cell r="N2246" t="str">
            <v>Si</v>
          </cell>
          <cell r="O2246" t="str">
            <v>Contrato Prestación de Servicios Profesionales</v>
          </cell>
          <cell r="P2246">
            <v>45440</v>
          </cell>
          <cell r="Q2246">
            <v>45447</v>
          </cell>
          <cell r="R2246">
            <v>45687</v>
          </cell>
          <cell r="S2246">
            <v>237</v>
          </cell>
          <cell r="T2246" t="str">
            <v>En Ejecución</v>
          </cell>
          <cell r="U2246" t="str">
            <v>ANDRES FELIPE ALBARRACIN RODRIGUEZ</v>
          </cell>
          <cell r="X2246" t="str">
            <v>PAOLA ANDREA MENDEZ HERNANDEZ</v>
          </cell>
          <cell r="Z2246" t="str">
            <v>Inversión</v>
          </cell>
          <cell r="AA2246">
            <v>2020110010376</v>
          </cell>
          <cell r="AC2246" t="str">
            <v>O23011605560000007902</v>
          </cell>
          <cell r="AF2246">
            <v>28320000</v>
          </cell>
          <cell r="AI2246" t="str">
            <v>$ 3.600.000,00</v>
          </cell>
          <cell r="AJ2246" t="str">
            <v>PRESTAR SERVICIOS PROFESIONALES AL INSTITUTO DISTRITAL DE LAS ARTES- IDARTES - DIRECCIÓN GENERAL- COMUNICACIONES COMO 
 PERIODISTA PARA LA REALIZACIÓN E IMPLEMENTACIÓN DE LAS ESTRATEGIAS DE COMUNICACIÓN DE LOS EVENTOS, ACTIVIDADES Y 
 PROGRAMAS DE CONFORMIDAD CON LOS LINEAMIENTOS DE LA ENTIDAD</v>
          </cell>
          <cell r="AK2246" t="str">
            <v>JUAN SEBASTIAN RAMIREZ BUSTOS</v>
          </cell>
          <cell r="AL2246">
            <v>1072712358</v>
          </cell>
          <cell r="AM2246" t="str">
            <v>2154-2024</v>
          </cell>
          <cell r="AP2246" t="str">
            <v>SECOP II</v>
          </cell>
          <cell r="AS2246" t="str">
            <v>Falso</v>
          </cell>
          <cell r="AU2246" t="str">
            <v>SI</v>
          </cell>
          <cell r="AV2246" t="str">
            <v>Junio</v>
          </cell>
          <cell r="AW2246" t="e">
            <v>#N/A</v>
          </cell>
          <cell r="AX2246">
            <v>45687</v>
          </cell>
          <cell r="AY2246" t="str">
            <v>#REF!</v>
          </cell>
          <cell r="AZ2246" t="str">
            <v>CO1.PCCNTR.6373000</v>
          </cell>
        </row>
        <row r="2247">
          <cell r="D2247" t="str">
            <v>2156-2024</v>
          </cell>
          <cell r="E2247" t="str">
            <v>SILVIA OSPINA HENAO</v>
          </cell>
          <cell r="F2247" t="str">
            <v>Subdirección de Equipamientos Culturales</v>
          </cell>
          <cell r="I2247" t="str">
            <v>Contratación Directa</v>
          </cell>
          <cell r="J2247" t="str">
            <v>Contratación directa.</v>
          </cell>
          <cell r="K2247" t="str">
            <v>Prestación de servicios</v>
          </cell>
          <cell r="N2247" t="str">
            <v>Si</v>
          </cell>
          <cell r="O2247" t="str">
            <v>Contrato Prestación de Servicios Apoyo a la Gestión</v>
          </cell>
          <cell r="P2247">
            <v>45440</v>
          </cell>
          <cell r="Q2247">
            <v>45454</v>
          </cell>
          <cell r="R2247">
            <v>45650</v>
          </cell>
          <cell r="S2247">
            <v>194</v>
          </cell>
          <cell r="T2247" t="str">
            <v>En Ejecución</v>
          </cell>
          <cell r="U2247" t="str">
            <v>SILVIA OSPINA HENAO</v>
          </cell>
          <cell r="X2247" t="str">
            <v>PAULA MARIA SILVA DIAZ</v>
          </cell>
          <cell r="Z2247" t="str">
            <v>Inversión</v>
          </cell>
          <cell r="AA2247">
            <v>2020110010158</v>
          </cell>
          <cell r="AC2247" t="str">
            <v>O23011601210000007614</v>
          </cell>
          <cell r="AF2247">
            <v>28000000</v>
          </cell>
          <cell r="AI2247" t="str">
            <v>$ 4.000.000,00</v>
          </cell>
          <cell r="AJ2247" t="str">
            <v>PRESTAR SERVICIOS DE APOYO A LA GESTIÓN DEL IDARTES- SUBDIRECCIÓN DE EQUIPAMIENTOS CULTURALES, DESDE EL SOPORTE TÉCNICO 
 Y LOGÍSTICO EN LA OPERACIÓN DE LOS SISTEMAS DE ILUMINACIÓN EN LAS ACTIVIDADES Y EVENTOS PROGRAMADOS EN LOS ESCENARIOS 
 ADMINISTRADOS POR EL IDARTES</v>
          </cell>
          <cell r="AK2247" t="str">
            <v>Luisa Manuela Gutierrez Borrero</v>
          </cell>
          <cell r="AL2247">
            <v>1032472978</v>
          </cell>
          <cell r="AM2247" t="str">
            <v>2156-2024</v>
          </cell>
          <cell r="AP2247" t="str">
            <v>SECOP II</v>
          </cell>
          <cell r="AS2247" t="str">
            <v>Falso</v>
          </cell>
          <cell r="AU2247" t="str">
            <v>SI</v>
          </cell>
          <cell r="AV2247" t="str">
            <v>Junio</v>
          </cell>
          <cell r="AW2247" t="e">
            <v>#N/A</v>
          </cell>
          <cell r="AX2247">
            <v>45650</v>
          </cell>
          <cell r="AY2247" t="str">
            <v>#REF!</v>
          </cell>
          <cell r="AZ2247" t="str">
            <v>CO1.PCCNTR.6373422</v>
          </cell>
        </row>
        <row r="2248">
          <cell r="D2248" t="str">
            <v>2157-2024</v>
          </cell>
          <cell r="E2248" t="str">
            <v>LINA MARIA GAVIRIA HURTADO</v>
          </cell>
          <cell r="F2248" t="str">
            <v>Subdirección de las Artes</v>
          </cell>
          <cell r="I2248" t="str">
            <v>Contratación Directa</v>
          </cell>
          <cell r="J2248" t="str">
            <v>Contratación directa.</v>
          </cell>
          <cell r="K2248" t="str">
            <v>Prestación de servicios</v>
          </cell>
          <cell r="N2248" t="str">
            <v>Si</v>
          </cell>
          <cell r="O2248" t="str">
            <v>Contrato Prestación de Servicios Profesionales</v>
          </cell>
          <cell r="P2248">
            <v>45440</v>
          </cell>
          <cell r="Q2248">
            <v>45442</v>
          </cell>
          <cell r="R2248">
            <v>45652</v>
          </cell>
          <cell r="S2248">
            <v>207</v>
          </cell>
          <cell r="T2248" t="str">
            <v>Cedido</v>
          </cell>
          <cell r="U2248" t="str">
            <v>LINA MARIA GAVIRIA HURTADO</v>
          </cell>
          <cell r="X2248" t="str">
            <v>LINA MARIA GAVIRIA HURTADO</v>
          </cell>
          <cell r="Z2248" t="str">
            <v>Inversión</v>
          </cell>
          <cell r="AA2248">
            <v>2020110010063</v>
          </cell>
          <cell r="AC2248" t="str">
            <v>O23011601210000007585</v>
          </cell>
          <cell r="AF2248">
            <v>25244058</v>
          </cell>
          <cell r="AI2248" t="str">
            <v>$ 3.606.294,00</v>
          </cell>
          <cell r="AJ2248" t="str">
            <v>PRESTAR LOS SERVICIOS PROFESIONALES AL IDARTES, -SUBDIRECCIÓN DE LAS ARTES-, EN LAS ACTIVIDADES REQUERIDAS PARA LA IMPLEMENTACIÓN DEL MARCO REGULATORIO DE APROVECHAMIENTO ECONÓMICO DE LOS ARTISTAS DEL ESPACIO PÚBLICO Y EL DESARROLLO DE LAS ACCIONES DE GESTIÓN, SEGUIMIENTO Y EJECUCIÓN DEL PROGRAMA ARTE A LA KY, DE CONFORMIDAD CON LOS
 LINEAMIENTOS INSTITUCIONALES Y DE GOBIERNO.</v>
          </cell>
          <cell r="AK2248">
            <v>900413030</v>
          </cell>
          <cell r="AL2248">
            <v>1022369112</v>
          </cell>
          <cell r="AM2248" t="str">
            <v>2157-2024</v>
          </cell>
          <cell r="AP2248" t="str">
            <v>SECOP II</v>
          </cell>
          <cell r="AS2248" t="str">
            <v>Falso</v>
          </cell>
          <cell r="AU2248" t="str">
            <v>SI</v>
          </cell>
          <cell r="AV2248" t="str">
            <v>Mayo</v>
          </cell>
          <cell r="AW2248" t="e">
            <v>#N/A</v>
          </cell>
          <cell r="AX2248">
            <v>45652</v>
          </cell>
          <cell r="AY2248" t="str">
            <v>#REF!</v>
          </cell>
          <cell r="AZ2248" t="str">
            <v>CO1.PCCNTR.6372777</v>
          </cell>
        </row>
        <row r="2249">
          <cell r="D2249" t="str">
            <v>2161-2024</v>
          </cell>
          <cell r="E2249" t="str">
            <v>LINA MARIA GAVIRIA HURTADO</v>
          </cell>
          <cell r="F2249" t="str">
            <v>Subdirección de las Artes</v>
          </cell>
          <cell r="I2249" t="str">
            <v>Contratación Régimen Especial</v>
          </cell>
          <cell r="J2249" t="str">
            <v>Contratación régimen especial</v>
          </cell>
          <cell r="K2249" t="str">
            <v>Decreto 092 de 2017</v>
          </cell>
          <cell r="N2249" t="str">
            <v>No</v>
          </cell>
          <cell r="O2249" t="str">
            <v>N/A</v>
          </cell>
          <cell r="P2249">
            <v>45440</v>
          </cell>
          <cell r="Q2249">
            <v>45449</v>
          </cell>
          <cell r="R2249">
            <v>45611</v>
          </cell>
          <cell r="S2249">
            <v>160</v>
          </cell>
          <cell r="T2249" t="str">
            <v>En Ejecución</v>
          </cell>
          <cell r="U2249" t="str">
            <v>LINA MARIA GAVIRIA HURTADO</v>
          </cell>
          <cell r="Z2249" t="str">
            <v>Inversión</v>
          </cell>
          <cell r="AA2249">
            <v>2020110010060</v>
          </cell>
          <cell r="AC2249" t="str">
            <v>O23011601210000007600</v>
          </cell>
          <cell r="AF2249">
            <v>42000000</v>
          </cell>
          <cell r="AJ2249" t="str">
            <v>Celebrar contrato de interés público con la FUNDACIÓN SOBREVIVIENTES, entidad sin ánimo de lucro, la cual llevará a cabo la realización de actividades artísticas en la ciudad de Bogotá, en desarrollo del proyecto," Programación permanente sala de conciertos bolón de verde 2024. Arte para la convivencia", concertado según los contenidos de lo presentado y acorde con el cronograma del proceso de convocatoria "Proyectos Locales e Interlocales" del Programa Distrital de Apoyos Concertados 2024.</v>
          </cell>
          <cell r="AK2249" t="str">
            <v>Fundación Sobrevivientes</v>
          </cell>
          <cell r="AL2249">
            <v>900076219</v>
          </cell>
          <cell r="AM2249" t="str">
            <v>2161-2024</v>
          </cell>
          <cell r="AP2249" t="str">
            <v>SECOP II</v>
          </cell>
          <cell r="AS2249" t="str">
            <v>Falso</v>
          </cell>
          <cell r="AU2249" t="str">
            <v>SI</v>
          </cell>
          <cell r="AV2249" t="str">
            <v>Junio</v>
          </cell>
          <cell r="AW2249" t="e">
            <v>#N/A</v>
          </cell>
          <cell r="AX2249">
            <v>45611</v>
          </cell>
          <cell r="AY2249" t="str">
            <v>#REF!</v>
          </cell>
          <cell r="AZ2249" t="str">
            <v>CO1.PCCNTR.6373723</v>
          </cell>
        </row>
        <row r="2250">
          <cell r="D2250" t="str">
            <v>2162-2024</v>
          </cell>
          <cell r="E2250" t="str">
            <v>ALBA YANETH REYES SUÁREZ</v>
          </cell>
          <cell r="F2250" t="str">
            <v>Subdirección de Formación Artistica</v>
          </cell>
          <cell r="G2250" t="str">
            <v>Subdirección de Formación Artística</v>
          </cell>
          <cell r="H2250" t="str">
            <v>Programa Crea</v>
          </cell>
          <cell r="I2250" t="str">
            <v>Contratación Directa</v>
          </cell>
          <cell r="J2250" t="str">
            <v>Contratación directa.</v>
          </cell>
          <cell r="K2250" t="str">
            <v>Prestación de servicios</v>
          </cell>
          <cell r="N2250" t="str">
            <v>Si</v>
          </cell>
          <cell r="O2250" t="str">
            <v>Contrato Prestación de Servicios Profesionales</v>
          </cell>
          <cell r="P2250">
            <v>45440</v>
          </cell>
          <cell r="Q2250">
            <v>45442</v>
          </cell>
          <cell r="R2250">
            <v>45639</v>
          </cell>
          <cell r="S2250">
            <v>194</v>
          </cell>
          <cell r="T2250" t="str">
            <v>En Ejecución</v>
          </cell>
          <cell r="U2250" t="str">
            <v>ALBA YANETH REYES SUÁREZ</v>
          </cell>
          <cell r="X2250" t="str">
            <v>ALBA YANETH REYES SUAREZ</v>
          </cell>
          <cell r="Z2250" t="str">
            <v>Inversión</v>
          </cell>
          <cell r="AA2250">
            <v>2020110010061</v>
          </cell>
          <cell r="AC2250" t="str">
            <v>O23011601140000007619</v>
          </cell>
          <cell r="AF2250">
            <v>22162833</v>
          </cell>
          <cell r="AI2250" t="str">
            <v>$ 3.445.000,00</v>
          </cell>
          <cell r="AJ2250" t="str">
            <v>Prestar los servicios profesionales al IDARTES - Subdirección de Formación Artística, en el agenciamiento de actividades administrativas, logísticas, análisis de información y atención al ciudadano en las sedes del programa Crea, conforme a los procesos y procedimientos establecidos por la entidad.</v>
          </cell>
          <cell r="AK2250" t="str">
            <v>EDISSON LADRON DE GUEVARA CHAVARRO</v>
          </cell>
          <cell r="AL2250">
            <v>1033683976</v>
          </cell>
          <cell r="AM2250" t="str">
            <v>2162-2024</v>
          </cell>
          <cell r="AP2250" t="str">
            <v>SECOP II</v>
          </cell>
          <cell r="AS2250" t="str">
            <v>Falso</v>
          </cell>
          <cell r="AU2250" t="str">
            <v>SI</v>
          </cell>
          <cell r="AV2250" t="str">
            <v>Mayo</v>
          </cell>
          <cell r="AW2250" t="e">
            <v>#N/A</v>
          </cell>
          <cell r="AX2250">
            <v>45639</v>
          </cell>
          <cell r="AY2250" t="str">
            <v>#REF!</v>
          </cell>
          <cell r="AZ2250" t="str">
            <v>CO1.PCCNTR.6376392</v>
          </cell>
        </row>
        <row r="2251">
          <cell r="D2251" t="str">
            <v>2163-2024</v>
          </cell>
          <cell r="E2251" t="str">
            <v>SILVIA OSPINA HENAO</v>
          </cell>
          <cell r="F2251" t="str">
            <v>Subdirección de Equipamientos Culturales</v>
          </cell>
          <cell r="I2251" t="str">
            <v>Contratación Directa</v>
          </cell>
          <cell r="J2251" t="str">
            <v>Contratación directa.</v>
          </cell>
          <cell r="K2251" t="str">
            <v>Prestación de servicios</v>
          </cell>
          <cell r="N2251" t="str">
            <v>Si</v>
          </cell>
          <cell r="O2251" t="str">
            <v>Contrato Prestación de Servicios Apoyo a la Gestión</v>
          </cell>
          <cell r="P2251">
            <v>45440</v>
          </cell>
          <cell r="Q2251">
            <v>45442</v>
          </cell>
          <cell r="R2251">
            <v>45650</v>
          </cell>
          <cell r="S2251">
            <v>205</v>
          </cell>
          <cell r="T2251" t="str">
            <v>En Ejecución</v>
          </cell>
          <cell r="U2251" t="str">
            <v>SILVIA OSPINA HENAO</v>
          </cell>
          <cell r="X2251" t="str">
            <v>PAULA MARIA SILVA DIAZ</v>
          </cell>
          <cell r="Z2251" t="str">
            <v>Inversión</v>
          </cell>
          <cell r="AA2251">
            <v>2020110010158</v>
          </cell>
          <cell r="AC2251" t="str">
            <v>O23011601210000007614</v>
          </cell>
          <cell r="AF2251">
            <v>23100000</v>
          </cell>
          <cell r="AI2251" t="str">
            <v>$ 3.300.000,00</v>
          </cell>
          <cell r="AJ2251" t="str">
            <v>Prestar servicios de apoyo técnico al Idartes- Subdirección de Equipamientos Culturales, en lo referente a los sistemas de sonido y video con el fin de respaldar las actividades y eventos planificados en los equipamientos de la dependencia</v>
          </cell>
          <cell r="AK2251" t="str">
            <v>EDISON SUAREZ</v>
          </cell>
          <cell r="AL2251">
            <v>1019066586</v>
          </cell>
          <cell r="AM2251" t="str">
            <v>2163-2024</v>
          </cell>
          <cell r="AP2251" t="str">
            <v>SECOP II</v>
          </cell>
          <cell r="AS2251" t="str">
            <v>Falso</v>
          </cell>
          <cell r="AU2251" t="str">
            <v>SI</v>
          </cell>
          <cell r="AV2251" t="str">
            <v>Mayo</v>
          </cell>
          <cell r="AW2251" t="e">
            <v>#N/A</v>
          </cell>
          <cell r="AX2251">
            <v>45650</v>
          </cell>
          <cell r="AY2251" t="str">
            <v>#REF!</v>
          </cell>
          <cell r="AZ2251" t="str">
            <v>CO1.PCCNTR.6376655</v>
          </cell>
        </row>
        <row r="2252">
          <cell r="D2252" t="str">
            <v>2164-2024</v>
          </cell>
          <cell r="E2252" t="str">
            <v>SILVIA OSPINA HENAO</v>
          </cell>
          <cell r="F2252" t="str">
            <v>Subdirección de Equipamientos Culturales</v>
          </cell>
          <cell r="H2252" t="str">
            <v>Dirección General</v>
          </cell>
          <cell r="I2252" t="str">
            <v>Contratación Directa</v>
          </cell>
          <cell r="J2252" t="str">
            <v>Contratación directa.</v>
          </cell>
          <cell r="K2252" t="str">
            <v>Prestación de servicios</v>
          </cell>
          <cell r="N2252" t="str">
            <v>Si</v>
          </cell>
          <cell r="O2252" t="str">
            <v>Contrato Prestación de Servicios Profesionales</v>
          </cell>
          <cell r="P2252">
            <v>45440</v>
          </cell>
          <cell r="Q2252">
            <v>45442</v>
          </cell>
          <cell r="R2252">
            <v>45654</v>
          </cell>
          <cell r="S2252">
            <v>209</v>
          </cell>
          <cell r="T2252" t="str">
            <v>En Ejecución</v>
          </cell>
          <cell r="U2252" t="str">
            <v>SILVIA OSPINA HENAO</v>
          </cell>
          <cell r="X2252" t="str">
            <v>PAOLA ANDREA MENDEZ HERNANDEZ</v>
          </cell>
          <cell r="Z2252" t="str">
            <v>Inversión</v>
          </cell>
          <cell r="AA2252">
            <v>2020110010158</v>
          </cell>
          <cell r="AC2252" t="str">
            <v>O23011601210000007614</v>
          </cell>
          <cell r="AF2252">
            <v>22400000</v>
          </cell>
          <cell r="AI2252" t="str">
            <v>$ 3.200.000,00</v>
          </cell>
          <cell r="AJ2252" t="str">
            <v>Prestar servicios profesionales al Instituto Distrital de las Artes- Idartes - Dirección General - Comunicaciones como diseñador para la creación y adaptación de piezas gráficas de los eventos, actividades y programas institucionales, de conformidad con los lineamientos de la Entidad.</v>
          </cell>
          <cell r="AK2252" t="str">
            <v>Daniela Alejandra Santos Castillo</v>
          </cell>
          <cell r="AL2252">
            <v>1000048597</v>
          </cell>
          <cell r="AM2252" t="str">
            <v>2164-2024</v>
          </cell>
          <cell r="AP2252" t="str">
            <v>SECOP II</v>
          </cell>
          <cell r="AS2252" t="str">
            <v>Falso</v>
          </cell>
          <cell r="AU2252" t="str">
            <v>SI</v>
          </cell>
          <cell r="AV2252" t="str">
            <v>Mayo</v>
          </cell>
          <cell r="AW2252" t="e">
            <v>#N/A</v>
          </cell>
          <cell r="AX2252">
            <v>45654</v>
          </cell>
          <cell r="AY2252" t="str">
            <v>#REF!</v>
          </cell>
          <cell r="AZ2252" t="str">
            <v>CO1.PCCNTR.6376811</v>
          </cell>
        </row>
        <row r="2253">
          <cell r="D2253" t="str">
            <v>2165-2024</v>
          </cell>
          <cell r="E2253" t="str">
            <v>ANDRES FELIPE ALBARRACIN RODRIGUEZ</v>
          </cell>
          <cell r="F2253" t="str">
            <v>Subdirección Administrativa y Financiera</v>
          </cell>
          <cell r="I2253" t="str">
            <v>Mínima Cuantía</v>
          </cell>
          <cell r="J2253" t="str">
            <v>Mínima cuantía</v>
          </cell>
          <cell r="K2253" t="str">
            <v>Suministros</v>
          </cell>
          <cell r="N2253" t="str">
            <v>No</v>
          </cell>
          <cell r="O2253" t="str">
            <v>N/A</v>
          </cell>
          <cell r="P2253">
            <v>45440</v>
          </cell>
          <cell r="Q2253">
            <v>45447</v>
          </cell>
          <cell r="R2253">
            <v>45656</v>
          </cell>
          <cell r="S2253">
            <v>207</v>
          </cell>
          <cell r="T2253" t="str">
            <v>En Ejecución</v>
          </cell>
          <cell r="U2253" t="str">
            <v>ANDRES FELIPE ALBARRACIN RODRIGUEZ</v>
          </cell>
          <cell r="Z2253" t="str">
            <v>Funcionamiento</v>
          </cell>
          <cell r="AC2253" t="str">
            <v>O2120201002082823313</v>
          </cell>
          <cell r="AF2253">
            <v>22089999</v>
          </cell>
          <cell r="AJ2253" t="str">
            <v>CONTRATAR EL SUMINISTRO DE DOTACIÓN DE VESTUARIO Y CALZADO PARA LOS FUNCIONARIOS DEL INSTITUTO DISTRITAL DE LAS ARTES - IDARTES, BAJO LAS ESPECIFICACIONES TÉCNICAS DEFINIDAS POR LA ENTIDAD Y DE CONFORMIDAD CON LA NORMATIVIDAD VIGENTE</v>
          </cell>
          <cell r="AK2253" t="str">
            <v>PEDRO JESUS BLANCO FORERO</v>
          </cell>
          <cell r="AL2253">
            <v>79666698</v>
          </cell>
          <cell r="AM2253" t="str">
            <v>IDARTES-IP-MIC-009-2024</v>
          </cell>
          <cell r="AP2253" t="str">
            <v>SECOP II</v>
          </cell>
          <cell r="AS2253" t="str">
            <v>Falso</v>
          </cell>
          <cell r="AU2253" t="str">
            <v>SI</v>
          </cell>
          <cell r="AV2253" t="str">
            <v>Junio</v>
          </cell>
          <cell r="AW2253" t="e">
            <v>#N/A</v>
          </cell>
          <cell r="AX2253">
            <v>45656</v>
          </cell>
          <cell r="AY2253" t="str">
            <v>#REF!</v>
          </cell>
          <cell r="AZ2253" t="str">
            <v>CO1.PCCNTR.6373813</v>
          </cell>
        </row>
        <row r="2254">
          <cell r="D2254" t="str">
            <v>2168-2024</v>
          </cell>
          <cell r="E2254" t="str">
            <v>ANDRES FELIPE ALBARRACIN RODRIGUEZ</v>
          </cell>
          <cell r="F2254" t="str">
            <v>Subdirección Administrativa y Financiera</v>
          </cell>
          <cell r="I2254" t="str">
            <v>Contratación Directa</v>
          </cell>
          <cell r="J2254" t="str">
            <v>Contratación directa.</v>
          </cell>
          <cell r="K2254" t="str">
            <v>Prestación de servicios</v>
          </cell>
          <cell r="N2254" t="str">
            <v>No</v>
          </cell>
          <cell r="O2254" t="str">
            <v>N/A</v>
          </cell>
          <cell r="P2254">
            <v>45440</v>
          </cell>
          <cell r="Q2254">
            <v>45469</v>
          </cell>
          <cell r="R2254">
            <v>45634</v>
          </cell>
          <cell r="S2254">
            <v>163</v>
          </cell>
          <cell r="T2254" t="str">
            <v>En Ejecución</v>
          </cell>
          <cell r="U2254" t="str">
            <v>ANDRES FELIPE ALBARRACIN RODRIGUEZ</v>
          </cell>
          <cell r="Z2254" t="str">
            <v>Inversión</v>
          </cell>
          <cell r="AA2254">
            <v>2020110010142</v>
          </cell>
          <cell r="AC2254" t="str">
            <v>O23011601210000007607</v>
          </cell>
          <cell r="AF2254">
            <v>9408378</v>
          </cell>
          <cell r="AJ2254" t="str">
            <v>PRESTACIÓN DE SERVICIOS ESPECIALIZADOS PARA EL MANTENIMIENTO CORRECTIVO Y/O PREVENTIVO DEL ASCENSOR DE LA GALERÍA SANTAFÉ A CARGO DEL INSTITUTO DISTRITAL DE LAS ARTES-IDARTES, CUMPLIENDO LA NORMATIVA VIGENTE</v>
          </cell>
          <cell r="AK2254" t="str">
            <v>NIKE COLOMBIANA SA</v>
          </cell>
          <cell r="AL2254">
            <v>860025188</v>
          </cell>
          <cell r="AM2254" t="str">
            <v>IDARTES-CD-003-2024</v>
          </cell>
          <cell r="AP2254" t="str">
            <v>SECOP II</v>
          </cell>
          <cell r="AS2254" t="str">
            <v>Falso</v>
          </cell>
          <cell r="AU2254" t="str">
            <v>SI</v>
          </cell>
          <cell r="AV2254" t="str">
            <v>Junio</v>
          </cell>
          <cell r="AW2254" t="e">
            <v>#N/A</v>
          </cell>
          <cell r="AX2254">
            <v>45634</v>
          </cell>
          <cell r="AY2254" t="str">
            <v>#REF!</v>
          </cell>
          <cell r="AZ2254" t="str">
            <v>CO1.PCCNTR.6373314</v>
          </cell>
        </row>
        <row r="2255">
          <cell r="D2255" t="str">
            <v>2169-2024</v>
          </cell>
          <cell r="E2255" t="str">
            <v>LINA MARIA GAVIRIA HURTADO</v>
          </cell>
          <cell r="F2255" t="str">
            <v>Subdirección de las Artes</v>
          </cell>
          <cell r="I2255" t="str">
            <v>Contratación Directa</v>
          </cell>
          <cell r="J2255" t="str">
            <v>Contratación directa.</v>
          </cell>
          <cell r="K2255" t="str">
            <v>Prestación de servicios</v>
          </cell>
          <cell r="N2255" t="str">
            <v>Si</v>
          </cell>
          <cell r="O2255" t="str">
            <v>Contrato Prestación de Servicios Profesionales</v>
          </cell>
          <cell r="P2255">
            <v>45440</v>
          </cell>
          <cell r="Q2255">
            <v>45442</v>
          </cell>
          <cell r="R2255">
            <v>45535</v>
          </cell>
          <cell r="S2255">
            <v>91</v>
          </cell>
          <cell r="T2255" t="str">
            <v>En Ejecución</v>
          </cell>
          <cell r="U2255" t="str">
            <v>LINA MARIA GAVIRIA HURTADO</v>
          </cell>
          <cell r="X2255" t="str">
            <v>PAOLA ANDREA MENDEZ HERNANDEZ</v>
          </cell>
          <cell r="Z2255" t="str">
            <v>Inversión</v>
          </cell>
          <cell r="AA2255">
            <v>2020110010063</v>
          </cell>
          <cell r="AC2255" t="str">
            <v>O23011601210000007585</v>
          </cell>
          <cell r="AF2255">
            <v>17295000</v>
          </cell>
          <cell r="AJ2255" t="str">
            <v>PRESTAR SERVICIOS PROFESIONALES AL INSTITUTO DISTRITAL DE LAS ARTES- IDARTES COMO DISEÑADOR PARA LA CREACIÓN Y 
 ADAPTACIÓN DE PIEZAS GRÁFICAS DE LOS EVENTOS, ACTIVIDADES Y PROGRAMAS INSTITUCIONALES, DE CONFORMIDAD CON LOS 
 LINEAMIENTOS DE LA ENTIDAD</v>
          </cell>
          <cell r="AK2255" t="str">
            <v>Cristhian Camilo Contreras Ramos</v>
          </cell>
          <cell r="AL2255">
            <v>1013602683</v>
          </cell>
          <cell r="AM2255" t="str">
            <v>2169-2024</v>
          </cell>
          <cell r="AP2255" t="str">
            <v>SECOP II</v>
          </cell>
          <cell r="AS2255" t="str">
            <v>Falso</v>
          </cell>
          <cell r="AU2255" t="str">
            <v>SI</v>
          </cell>
          <cell r="AV2255" t="str">
            <v>Mayo</v>
          </cell>
          <cell r="AW2255" t="e">
            <v>#N/A</v>
          </cell>
          <cell r="AX2255">
            <v>45535</v>
          </cell>
          <cell r="AY2255" t="str">
            <v>#REF!</v>
          </cell>
          <cell r="AZ2255" t="str">
            <v>CO1.PCCNTR.6376206</v>
          </cell>
        </row>
        <row r="2256">
          <cell r="D2256" t="str">
            <v>2170-2024</v>
          </cell>
          <cell r="E2256" t="str">
            <v>LINA MARIA GAVIRIA HURTADO</v>
          </cell>
          <cell r="F2256" t="str">
            <v>Subdirección de las Artes</v>
          </cell>
          <cell r="I2256" t="str">
            <v>Contratación Régimen Especial</v>
          </cell>
          <cell r="J2256" t="str">
            <v>Contratación régimen especial</v>
          </cell>
          <cell r="K2256" t="str">
            <v>Decreto 092 de 2017</v>
          </cell>
          <cell r="N2256" t="str">
            <v>No</v>
          </cell>
          <cell r="O2256" t="str">
            <v>N/A</v>
          </cell>
          <cell r="P2256">
            <v>45440</v>
          </cell>
          <cell r="Q2256">
            <v>45448</v>
          </cell>
          <cell r="R2256">
            <v>45565</v>
          </cell>
          <cell r="S2256">
            <v>116</v>
          </cell>
          <cell r="T2256" t="str">
            <v>En Ejecución</v>
          </cell>
          <cell r="U2256" t="str">
            <v>LINA MARIA GAVIRIA HURTADO</v>
          </cell>
          <cell r="Z2256" t="str">
            <v>Inversión</v>
          </cell>
          <cell r="AA2256">
            <v>2020110010060</v>
          </cell>
          <cell r="AC2256" t="str">
            <v>O23011601210000007600</v>
          </cell>
          <cell r="AF2256">
            <v>133998719</v>
          </cell>
          <cell r="AJ2256" t="str">
            <v>CELEBRAR CONTRATO DE INTERÉS PÚBLICO CON LA CORPORACION FESTIVAL DE CINE E INFANCIA Y ADOLESCENCIA, ENTIDAD SIN ÁNIMO DE LUCRO, LA CUAL LLEVARÁ A CABO LA REALIZACIÓN DE ACTIVIDADES ARTÍSTICAS EN LA CIUDAD DE BOGOTÁ, EN DESARROLLO DEL PROYECTO XV FESTIVAL DE CINE: INFANCIA Y ADOLESCENCIA - 2024, CONCERTADO SEGÚN CONTENIDOS DE LO PRESENTADO Y ACORDE CON EL CRONOGRAMA DEL PROCESO DE CONVOCATORIA "PROYECTOS METROPOLITANOS" DEL PROGRAMA DISTRITAL DE APOYOS CONCERTADOS 2024.</v>
          </cell>
          <cell r="AK2256" t="str">
            <v>Darío</v>
          </cell>
          <cell r="AL2256">
            <v>900403747</v>
          </cell>
          <cell r="AM2256" t="str">
            <v>2170-2024</v>
          </cell>
          <cell r="AP2256" t="str">
            <v>SECOP II</v>
          </cell>
          <cell r="AS2256" t="str">
            <v>Falso</v>
          </cell>
          <cell r="AU2256" t="str">
            <v>SI</v>
          </cell>
          <cell r="AV2256" t="str">
            <v>Junio</v>
          </cell>
          <cell r="AW2256" t="e">
            <v>#N/A</v>
          </cell>
          <cell r="AX2256">
            <v>45565</v>
          </cell>
          <cell r="AY2256" t="str">
            <v>#REF!</v>
          </cell>
          <cell r="AZ2256" t="str">
            <v>CO1.PCCNTR.6375213</v>
          </cell>
        </row>
        <row r="2257">
          <cell r="D2257" t="str">
            <v>2174-2024</v>
          </cell>
          <cell r="E2257" t="str">
            <v>SILVIA OSPINA HENAO</v>
          </cell>
          <cell r="F2257" t="str">
            <v>Subdirección de Equipamientos Culturales</v>
          </cell>
          <cell r="I2257" t="str">
            <v>Contratación Directa</v>
          </cell>
          <cell r="J2257" t="str">
            <v>Contratación directa.</v>
          </cell>
          <cell r="K2257" t="str">
            <v>Prestación de servicios</v>
          </cell>
          <cell r="N2257" t="str">
            <v>Si</v>
          </cell>
          <cell r="O2257" t="str">
            <v>Contrato Prestación de Servicios Profesionales</v>
          </cell>
          <cell r="P2257">
            <v>45440</v>
          </cell>
          <cell r="Q2257">
            <v>45449</v>
          </cell>
          <cell r="R2257">
            <v>45519</v>
          </cell>
          <cell r="S2257">
            <v>70</v>
          </cell>
          <cell r="T2257" t="str">
            <v>En Ejecución</v>
          </cell>
          <cell r="U2257" t="str">
            <v>SILVIA OSPINA HENAO</v>
          </cell>
          <cell r="X2257" t="str">
            <v>PAOLA ANDREA MENDEZ HERNANDEZ</v>
          </cell>
          <cell r="Z2257" t="str">
            <v>Inversión</v>
          </cell>
          <cell r="AA2257">
            <v>2020110010158</v>
          </cell>
          <cell r="AC2257" t="str">
            <v>O23011601210000007614</v>
          </cell>
          <cell r="AF2257">
            <v>10000000</v>
          </cell>
          <cell r="AJ2257" t="str">
            <v>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v>
          </cell>
          <cell r="AK2257" t="str">
            <v>RODRIGO SANCHEZ</v>
          </cell>
          <cell r="AL2257">
            <v>79656599</v>
          </cell>
          <cell r="AM2257" t="str">
            <v>2174-2024</v>
          </cell>
          <cell r="AP2257" t="str">
            <v>SECOP II</v>
          </cell>
          <cell r="AS2257" t="str">
            <v>Falso</v>
          </cell>
          <cell r="AU2257" t="str">
            <v>SI</v>
          </cell>
          <cell r="AV2257" t="str">
            <v>Junio</v>
          </cell>
          <cell r="AW2257" t="e">
            <v>#N/A</v>
          </cell>
          <cell r="AX2257">
            <v>45519</v>
          </cell>
          <cell r="AY2257" t="str">
            <v>#REF!</v>
          </cell>
          <cell r="AZ2257" t="str">
            <v>CO1.PCCNTR.6376510</v>
          </cell>
        </row>
        <row r="2258">
          <cell r="D2258" t="str">
            <v>2175-2024</v>
          </cell>
          <cell r="E2258" t="str">
            <v>LINA MARIA GAVIRIA HURTADO</v>
          </cell>
          <cell r="F2258" t="str">
            <v>Subdirección de las Artes</v>
          </cell>
          <cell r="I2258" t="str">
            <v>Contratación Directa</v>
          </cell>
          <cell r="J2258" t="str">
            <v>Contratación directa.</v>
          </cell>
          <cell r="K2258" t="str">
            <v>Prestación de servicios</v>
          </cell>
          <cell r="N2258" t="str">
            <v>Si</v>
          </cell>
          <cell r="O2258" t="str">
            <v>Contrato Prestación de Servicios Profesionales</v>
          </cell>
          <cell r="P2258">
            <v>45440</v>
          </cell>
          <cell r="Q2258">
            <v>45442</v>
          </cell>
          <cell r="R2258">
            <v>45535</v>
          </cell>
          <cell r="S2258">
            <v>91</v>
          </cell>
          <cell r="T2258" t="str">
            <v>En Ejecución</v>
          </cell>
          <cell r="U2258" t="str">
            <v>LINA MARIA GAVIRIA HURTADO</v>
          </cell>
          <cell r="X2258" t="str">
            <v>PAOLA ANDREA MENDEZ HERNANDEZ</v>
          </cell>
          <cell r="Z2258" t="str">
            <v>Inversión</v>
          </cell>
          <cell r="AA2258">
            <v>2020110010063</v>
          </cell>
          <cell r="AC2258" t="str">
            <v>O23011601210000007585</v>
          </cell>
          <cell r="AF2258">
            <v>7213635</v>
          </cell>
          <cell r="AJ2258" t="str">
            <v>Prestar servicios profesionales al Instituto Distrital de las Artes- Idartes como fotógrafo para la implementación de las estrategias de comunicación de los eventos, actividades y programas acorde con los lineamientos de la Entidad</v>
          </cell>
          <cell r="AK2258" t="str">
            <v>LAZARO JOSE RIVERA MORALES</v>
          </cell>
          <cell r="AL2258">
            <v>79797699</v>
          </cell>
          <cell r="AM2258" t="str">
            <v>2175-2024</v>
          </cell>
          <cell r="AP2258" t="str">
            <v>SECOP II</v>
          </cell>
          <cell r="AS2258" t="str">
            <v>Falso</v>
          </cell>
          <cell r="AU2258" t="str">
            <v>SI</v>
          </cell>
          <cell r="AV2258" t="str">
            <v>Mayo</v>
          </cell>
          <cell r="AW2258" t="e">
            <v>#N/A</v>
          </cell>
          <cell r="AX2258">
            <v>45535</v>
          </cell>
          <cell r="AY2258" t="str">
            <v>#REF!</v>
          </cell>
          <cell r="AZ2258" t="str">
            <v>CO1.PCCNTR.6376829</v>
          </cell>
        </row>
        <row r="2259">
          <cell r="D2259" t="str">
            <v>2177-2024</v>
          </cell>
          <cell r="E2259" t="str">
            <v>LINA MARIA GAVIRIA HURTADO</v>
          </cell>
          <cell r="F2259" t="str">
            <v>Subdirección de las Artes</v>
          </cell>
          <cell r="I2259" t="str">
            <v>Contratación Régimen Especial</v>
          </cell>
          <cell r="J2259" t="str">
            <v>Contratación régimen especial</v>
          </cell>
          <cell r="K2259" t="str">
            <v>Decreto 092 de 2017</v>
          </cell>
          <cell r="N2259" t="str">
            <v>No</v>
          </cell>
          <cell r="O2259" t="str">
            <v>N/A</v>
          </cell>
          <cell r="P2259">
            <v>45440</v>
          </cell>
          <cell r="Q2259">
            <v>45447</v>
          </cell>
          <cell r="R2259">
            <v>45611</v>
          </cell>
          <cell r="S2259">
            <v>162</v>
          </cell>
          <cell r="T2259" t="str">
            <v>En Ejecución</v>
          </cell>
          <cell r="U2259" t="str">
            <v>LINA MARIA GAVIRIA HURTADO</v>
          </cell>
          <cell r="Z2259" t="str">
            <v>Inversión</v>
          </cell>
          <cell r="AA2259">
            <v>2020110010060</v>
          </cell>
          <cell r="AC2259" t="str">
            <v>O23011601210000007600</v>
          </cell>
          <cell r="AF2259">
            <v>41284200</v>
          </cell>
          <cell r="AJ2259" t="str">
            <v>Celebrar contrato de interés público con la Fundación Bella Flor, entidad sin ánimo de lucro, la cual llevará a cabo la realización de actividades artísticas en la ciudad de Bogotá, en desarrollo del proyecto, "FabricArte en Bella Flor", concertado según los contenidos de lo presentado y acorde con el cronograma del proceso de convocatoria "Proyectos Locales e Interlocales" del Programa Distrital de Apoyos Concertados 2024</v>
          </cell>
          <cell r="AK2259" t="str">
            <v>FUNDACIÓN BELLA FLOR</v>
          </cell>
          <cell r="AL2259">
            <v>830121587</v>
          </cell>
          <cell r="AM2259" t="str">
            <v>2177-2024</v>
          </cell>
          <cell r="AP2259" t="str">
            <v>SECOP II</v>
          </cell>
          <cell r="AS2259" t="str">
            <v>Falso</v>
          </cell>
          <cell r="AU2259" t="str">
            <v>SI</v>
          </cell>
          <cell r="AV2259" t="str">
            <v>Junio</v>
          </cell>
          <cell r="AW2259" t="e">
            <v>#N/A</v>
          </cell>
          <cell r="AX2259">
            <v>45611</v>
          </cell>
          <cell r="AY2259" t="str">
            <v>#REF!</v>
          </cell>
          <cell r="AZ2259" t="str">
            <v>CO1.PCCNTR.6376629</v>
          </cell>
        </row>
        <row r="2260">
          <cell r="D2260" t="str">
            <v>2178-2024</v>
          </cell>
          <cell r="E2260" t="str">
            <v>LINA MARIA GAVIRIA HURTADO</v>
          </cell>
          <cell r="F2260" t="str">
            <v>Subdirección de las Artes</v>
          </cell>
          <cell r="I2260" t="str">
            <v>Contratación Régimen Especial</v>
          </cell>
          <cell r="J2260" t="str">
            <v>Contratación régimen especial</v>
          </cell>
          <cell r="K2260" t="str">
            <v>Decreto 092 de 2017</v>
          </cell>
          <cell r="N2260" t="str">
            <v>No</v>
          </cell>
          <cell r="O2260" t="str">
            <v>N/A</v>
          </cell>
          <cell r="P2260">
            <v>45440</v>
          </cell>
          <cell r="Q2260">
            <v>45447</v>
          </cell>
          <cell r="R2260">
            <v>45626</v>
          </cell>
          <cell r="S2260">
            <v>177</v>
          </cell>
          <cell r="T2260" t="str">
            <v>En Ejecución</v>
          </cell>
          <cell r="U2260" t="str">
            <v>LINA MARIA GAVIRIA HURTADO</v>
          </cell>
          <cell r="Z2260" t="str">
            <v>Inversión</v>
          </cell>
          <cell r="AA2260">
            <v>2020110010060</v>
          </cell>
          <cell r="AC2260" t="str">
            <v>O23011601210000007600</v>
          </cell>
          <cell r="AF2260">
            <v>112608878</v>
          </cell>
          <cell r="AJ2260" t="str">
            <v>Celebrar contrato de interés público con la Fundación Social Sembrando Camino, entidad sin ánimo de lucro, la cual llevará a cabo la realización de actividades artísticas en la ciudad de Bogotá, en desarrollo del proyecto, "Raíces - Escuela de Formación Musical", concertado según los contenidos de lo presentado y acorde con el cronograma del proceso de convocatoria "Proyectos Locales e Interlocales" del Programa Distrital de Apoyos Concertados 2024.</v>
          </cell>
          <cell r="AK2260" t="str">
            <v>Fundación Social Sembrando Camino</v>
          </cell>
          <cell r="AL2260">
            <v>900412490</v>
          </cell>
          <cell r="AM2260" t="str">
            <v>2178-2024</v>
          </cell>
          <cell r="AP2260" t="str">
            <v>SECOP II</v>
          </cell>
          <cell r="AS2260" t="str">
            <v>Falso</v>
          </cell>
          <cell r="AU2260" t="str">
            <v>SI</v>
          </cell>
          <cell r="AV2260" t="str">
            <v>Junio</v>
          </cell>
          <cell r="AW2260" t="e">
            <v>#N/A</v>
          </cell>
          <cell r="AX2260">
            <v>45626</v>
          </cell>
          <cell r="AY2260" t="str">
            <v>#REF!</v>
          </cell>
          <cell r="AZ2260" t="str">
            <v>CO1.PCCNTR.6376636</v>
          </cell>
        </row>
        <row r="2261">
          <cell r="D2261" t="str">
            <v>2179-2024</v>
          </cell>
          <cell r="E2261" t="str">
            <v>LINA MARIA GAVIRIA HURTADO</v>
          </cell>
          <cell r="F2261" t="str">
            <v>Subdirección de las Artes</v>
          </cell>
          <cell r="I2261" t="str">
            <v>Contratación Régimen Especial</v>
          </cell>
          <cell r="J2261" t="str">
            <v>Contratación régimen especial (con ofertas)</v>
          </cell>
          <cell r="K2261" t="str">
            <v>Decreto 092 de 2017</v>
          </cell>
          <cell r="N2261" t="str">
            <v>No</v>
          </cell>
          <cell r="O2261" t="str">
            <v>N/A</v>
          </cell>
          <cell r="P2261">
            <v>45440</v>
          </cell>
          <cell r="Q2261">
            <v>45448</v>
          </cell>
          <cell r="R2261">
            <v>45646</v>
          </cell>
          <cell r="S2261">
            <v>196</v>
          </cell>
          <cell r="T2261" t="str">
            <v>En Ejecución</v>
          </cell>
          <cell r="U2261" t="str">
            <v>LINA MARIA GAVIRIA HURTADO</v>
          </cell>
          <cell r="Z2261" t="str">
            <v>Inversión</v>
          </cell>
          <cell r="AA2261">
            <v>2020110010063</v>
          </cell>
          <cell r="AC2261" t="str">
            <v>O23011601210000007585</v>
          </cell>
          <cell r="AF2261">
            <v>5524200000</v>
          </cell>
          <cell r="AJ2261" t="str">
            <v>Aunar esfuerzos entre el Instituto Distrital de las Artes - IDARTES y una entidad sin ánimo de lucro para el desarrollo conjunto de actividades relacionadas con los cometidos y funciones del Instituto, particularmente para la realización del proyecto "Festivales al Parque 2024 - Bogotá Ciudad Creativa de la Música" el cual busca generar una estrategia de promoción y divulgación de las prácticas artísticas y culturales de la ciudad, que involucre la participación activa tanto de agentes del secto</v>
          </cell>
          <cell r="AK2261" t="str">
            <v>FESTIVAL AL PARQUE 2024</v>
          </cell>
          <cell r="AL2261">
            <v>901835525</v>
          </cell>
          <cell r="AM2261" t="str">
            <v>IDARTES-RE-CO-012-2024</v>
          </cell>
          <cell r="AP2261" t="str">
            <v>SECOP II</v>
          </cell>
          <cell r="AS2261" t="str">
            <v>Falso</v>
          </cell>
          <cell r="AU2261" t="str">
            <v>SI</v>
          </cell>
          <cell r="AV2261" t="str">
            <v>Junio</v>
          </cell>
          <cell r="AW2261" t="e">
            <v>#N/A</v>
          </cell>
          <cell r="AX2261">
            <v>45646</v>
          </cell>
          <cell r="AY2261" t="str">
            <v>#REF!</v>
          </cell>
          <cell r="AZ2261" t="str">
            <v>CO1.PCCNTR.6362342</v>
          </cell>
        </row>
        <row r="2262">
          <cell r="D2262" t="str">
            <v>2180-2024</v>
          </cell>
          <cell r="E2262" t="str">
            <v>ANDRES FELIPE ALBARRACIN RODRIGUEZ</v>
          </cell>
          <cell r="F2262" t="str">
            <v>Subdirección Administrativa y Financiera</v>
          </cell>
          <cell r="H2262" t="str">
            <v>Oficina Asesora Jurídica</v>
          </cell>
          <cell r="I2262" t="str">
            <v>Contratación Directa</v>
          </cell>
          <cell r="J2262" t="str">
            <v>Contratación directa.</v>
          </cell>
          <cell r="K2262" t="str">
            <v>Prestación de servicios</v>
          </cell>
          <cell r="N2262" t="str">
            <v>Si</v>
          </cell>
          <cell r="O2262" t="str">
            <v>Contrato Prestación de Servicios Profesionales</v>
          </cell>
          <cell r="P2262">
            <v>45440</v>
          </cell>
          <cell r="Q2262">
            <v>45441</v>
          </cell>
          <cell r="R2262">
            <v>45680</v>
          </cell>
          <cell r="S2262">
            <v>235</v>
          </cell>
          <cell r="T2262" t="str">
            <v>En Ejecución</v>
          </cell>
          <cell r="U2262" t="str">
            <v>ANDRES FELIPE ALBARRACIN RODRIGUEZ</v>
          </cell>
          <cell r="X2262" t="str">
            <v>HEIDY YOBANNA MORENO MORENO</v>
          </cell>
          <cell r="Z2262" t="str">
            <v>Inversión</v>
          </cell>
          <cell r="AA2262">
            <v>2020110010376</v>
          </cell>
          <cell r="AC2262" t="str">
            <v>O23011605560000007902</v>
          </cell>
          <cell r="AF2262">
            <v>42716667</v>
          </cell>
          <cell r="AI2262" t="str">
            <v>$ 5.500.000,00</v>
          </cell>
          <cell r="AJ2262" t="str">
            <v>Prestar servicios profesionales al IDARTES- Oficina Asesora Jurídica o la dependencia que haga sus veces, para efectuar el trámite de proyección y revisión de conceptos, consultas, peticiones, proyectos normativos, controles de legalidad de actos administrativos y brindar apoyo en los demás asuntos jurídicos que le sean requeridos en el marco de la gestión jurídica de la entidad.</v>
          </cell>
          <cell r="AK2262" t="str">
            <v>Daniel Armando León Acuña</v>
          </cell>
          <cell r="AL2262">
            <v>1078371280</v>
          </cell>
          <cell r="AM2262" t="str">
            <v>2180-2024</v>
          </cell>
          <cell r="AP2262" t="str">
            <v>SECOP II</v>
          </cell>
          <cell r="AS2262" t="str">
            <v>Falso</v>
          </cell>
          <cell r="AU2262" t="str">
            <v>SI</v>
          </cell>
          <cell r="AV2262" t="str">
            <v>Mayo</v>
          </cell>
          <cell r="AW2262" t="e">
            <v>#N/A</v>
          </cell>
          <cell r="AX2262">
            <v>45680</v>
          </cell>
          <cell r="AY2262" t="str">
            <v>#REF!</v>
          </cell>
          <cell r="AZ2262" t="str">
            <v>CO1.PCCNTR.6375850</v>
          </cell>
        </row>
        <row r="2263">
          <cell r="D2263" t="str">
            <v>2181-2024</v>
          </cell>
          <cell r="E2263" t="str">
            <v>LINA MARIA GAVIRIA HURTADO</v>
          </cell>
          <cell r="F2263" t="str">
            <v>Subdirección de las Artes</v>
          </cell>
          <cell r="I2263" t="str">
            <v>Contratación Régimen Especial</v>
          </cell>
          <cell r="J2263" t="str">
            <v>Contratación régimen especial</v>
          </cell>
          <cell r="K2263" t="str">
            <v>Decreto 092 de 2017</v>
          </cell>
          <cell r="N2263" t="str">
            <v>No</v>
          </cell>
          <cell r="O2263" t="str">
            <v>N/A</v>
          </cell>
          <cell r="P2263">
            <v>45440</v>
          </cell>
          <cell r="Q2263">
            <v>45450</v>
          </cell>
          <cell r="R2263">
            <v>45626</v>
          </cell>
          <cell r="S2263">
            <v>174</v>
          </cell>
          <cell r="T2263" t="str">
            <v>En Ejecución</v>
          </cell>
          <cell r="U2263" t="str">
            <v>LINA MARIA GAVIRIA HURTADO</v>
          </cell>
          <cell r="Z2263" t="str">
            <v>Inversión</v>
          </cell>
          <cell r="AA2263">
            <v>2020110010060</v>
          </cell>
          <cell r="AC2263" t="str">
            <v>O23011601210000007600</v>
          </cell>
          <cell r="AF2263">
            <v>72960000</v>
          </cell>
          <cell r="AJ2263" t="str">
            <v>Celebrar contrato de interés público con la FUNDACIÓN PÚRPURA, entidad sin ánimo de lucro, la cual llevará a cabo la realización de actividades artísticas en la ciudad de bogotá, en desarrollo del proyecto, "www.kioskoteatral.com, registrando el teatro y el circo bogotano", concertado según los contenidos de lo presentado y acorde con el cronograma del proceso de convocatoria "proyectos locales e interlocales" del programa distrital de apoyos concertados 2024.</v>
          </cell>
          <cell r="AK2263" t="str">
            <v>Fundación Púrpura</v>
          </cell>
          <cell r="AL2263">
            <v>830088555</v>
          </cell>
          <cell r="AM2263" t="str">
            <v>2181-2024</v>
          </cell>
          <cell r="AP2263" t="str">
            <v>SECOP II</v>
          </cell>
          <cell r="AS2263" t="str">
            <v>Falso</v>
          </cell>
          <cell r="AU2263" t="str">
            <v>SI</v>
          </cell>
          <cell r="AV2263" t="str">
            <v>Junio</v>
          </cell>
          <cell r="AW2263" t="e">
            <v>#N/A</v>
          </cell>
          <cell r="AX2263">
            <v>45626</v>
          </cell>
          <cell r="AY2263" t="str">
            <v>#REF!</v>
          </cell>
          <cell r="AZ2263" t="str">
            <v>CO1.PCCNTR.6376363</v>
          </cell>
        </row>
        <row r="2264">
          <cell r="D2264" t="str">
            <v>2182-2024</v>
          </cell>
          <cell r="E2264" t="str">
            <v>ALBA YANETH REYES SUÁREZ</v>
          </cell>
          <cell r="F2264" t="str">
            <v>Subdirección de Formación Artistica</v>
          </cell>
          <cell r="G2264" t="str">
            <v>Subdirección de Formación Artística</v>
          </cell>
          <cell r="H2264" t="str">
            <v>Programa Culturas en Común</v>
          </cell>
          <cell r="I2264" t="str">
            <v>Contratación Directa</v>
          </cell>
          <cell r="J2264" t="str">
            <v>Contratación directa.</v>
          </cell>
          <cell r="K2264" t="str">
            <v>Prestación de servicios</v>
          </cell>
          <cell r="N2264" t="str">
            <v>Si</v>
          </cell>
          <cell r="O2264" t="str">
            <v>Contrato Prestación de Servicios Apoyo a la Gestión</v>
          </cell>
          <cell r="P2264">
            <v>45440</v>
          </cell>
          <cell r="Q2264">
            <v>45441</v>
          </cell>
          <cell r="R2264">
            <v>45473</v>
          </cell>
          <cell r="S2264">
            <v>32</v>
          </cell>
          <cell r="T2264" t="str">
            <v>En Ejecución</v>
          </cell>
          <cell r="U2264" t="str">
            <v>ALBA YANETH REYES SUÁREZ</v>
          </cell>
          <cell r="X2264" t="str">
            <v>ALBA YANETH REYES SUAREZ</v>
          </cell>
          <cell r="Z2264" t="str">
            <v>Inversión</v>
          </cell>
          <cell r="AA2264">
            <v>2021110010005</v>
          </cell>
          <cell r="AC2264" t="str">
            <v>O23011601210000007909</v>
          </cell>
          <cell r="AF2264">
            <v>4826250</v>
          </cell>
          <cell r="AJ2264" t="str">
            <v>Prestar servicios de apoyo a la gestión al Idartes - Subdirección de Formación Artística, para la estructuración, desarrollo y seguimiento de las actividades de los componentes misionales del programa Culturas en Común.</v>
          </cell>
          <cell r="AK2264" t="str">
            <v>Giovany Andres Rojas Guerrero</v>
          </cell>
          <cell r="AL2264">
            <v>1032390322</v>
          </cell>
          <cell r="AM2264" t="str">
            <v>2182-2024</v>
          </cell>
          <cell r="AP2264" t="str">
            <v>SECOP II</v>
          </cell>
          <cell r="AS2264" t="str">
            <v>Falso</v>
          </cell>
          <cell r="AU2264" t="str">
            <v>SI</v>
          </cell>
          <cell r="AV2264" t="str">
            <v>Mayo</v>
          </cell>
          <cell r="AW2264" t="e">
            <v>#N/A</v>
          </cell>
          <cell r="AX2264">
            <v>45473</v>
          </cell>
          <cell r="AY2264" t="str">
            <v>#REF!</v>
          </cell>
          <cell r="AZ2264" t="str">
            <v>CO1.PCCNTR.6375886</v>
          </cell>
        </row>
        <row r="2265">
          <cell r="D2265" t="str">
            <v>2183-2024</v>
          </cell>
          <cell r="E2265" t="str">
            <v>LINA MARIA GAVIRIA HURTADO</v>
          </cell>
          <cell r="F2265" t="str">
            <v>Subdirección de las Artes</v>
          </cell>
          <cell r="I2265" t="str">
            <v>Contratación Régimen Especial</v>
          </cell>
          <cell r="J2265" t="str">
            <v>Contratación régimen especial</v>
          </cell>
          <cell r="K2265" t="str">
            <v>Decreto 092 de 2017</v>
          </cell>
          <cell r="N2265" t="str">
            <v>No</v>
          </cell>
          <cell r="O2265" t="str">
            <v>N/A</v>
          </cell>
          <cell r="P2265">
            <v>45440</v>
          </cell>
          <cell r="Q2265">
            <v>45450</v>
          </cell>
          <cell r="R2265">
            <v>45632</v>
          </cell>
          <cell r="S2265">
            <v>180</v>
          </cell>
          <cell r="T2265" t="str">
            <v>En Ejecución</v>
          </cell>
          <cell r="U2265" t="str">
            <v>LINA MARIA GAVIRIA HURTADO</v>
          </cell>
          <cell r="Z2265" t="str">
            <v>Inversión</v>
          </cell>
          <cell r="AA2265">
            <v>2020110010060</v>
          </cell>
          <cell r="AC2265" t="str">
            <v>O23011601210000007600</v>
          </cell>
          <cell r="AF2265">
            <v>91557050</v>
          </cell>
          <cell r="AJ2265" t="str">
            <v>Celebrar contrato de interés público con la Fundación LExplose, entidad sin ánimo de lucro, la cual llevará a cabo la realización de actividades artísticas en la ciudad de Bogotá, en desarrollo del proyecto, "Seminario Cuerpo y Escena 2024 LExplose - Cualificación y Proyección artística", concertado según los contenidos de lo presentado y acorde con el cronograma del proceso de convocatoria "Proyectos Locales e Interlocales" del Programa Distrital de Apoyos Concertados 2024</v>
          </cell>
          <cell r="AK2265" t="str">
            <v>Fundación L'Explose</v>
          </cell>
          <cell r="AL2265">
            <v>830021413</v>
          </cell>
          <cell r="AM2265" t="str">
            <v>2183-2024</v>
          </cell>
          <cell r="AP2265" t="str">
            <v>SECOP II</v>
          </cell>
          <cell r="AS2265" t="str">
            <v>Falso</v>
          </cell>
          <cell r="AU2265" t="str">
            <v>SI</v>
          </cell>
          <cell r="AV2265" t="str">
            <v>Junio</v>
          </cell>
          <cell r="AW2265" t="e">
            <v>#N/A</v>
          </cell>
          <cell r="AX2265">
            <v>45632</v>
          </cell>
          <cell r="AY2265" t="str">
            <v>#REF!</v>
          </cell>
          <cell r="AZ2265" t="str">
            <v>CO1.PCCNTR.6377473</v>
          </cell>
        </row>
        <row r="2266">
          <cell r="D2266" t="str">
            <v>2184-2024</v>
          </cell>
          <cell r="E2266" t="str">
            <v>LINA MARIA GAVIRIA HURTADO</v>
          </cell>
          <cell r="F2266" t="str">
            <v>Subdirección de las Artes</v>
          </cell>
          <cell r="I2266" t="str">
            <v>Contratación Directa</v>
          </cell>
          <cell r="J2266" t="str">
            <v>Contratación directa.</v>
          </cell>
          <cell r="K2266" t="str">
            <v>Prestación de servicios</v>
          </cell>
          <cell r="N2266" t="str">
            <v>Si</v>
          </cell>
          <cell r="O2266" t="str">
            <v>Contrato Prestación de Servicios Apoyo a la Gestión</v>
          </cell>
          <cell r="P2266">
            <v>45440</v>
          </cell>
          <cell r="Q2266">
            <v>45443</v>
          </cell>
          <cell r="R2266">
            <v>45657</v>
          </cell>
          <cell r="S2266">
            <v>211</v>
          </cell>
          <cell r="T2266" t="str">
            <v>En Ejecución</v>
          </cell>
          <cell r="U2266" t="str">
            <v>LINA MARIA GAVIRIA HURTADO</v>
          </cell>
          <cell r="X2266" t="str">
            <v>RICARDO ALFONSO CANTOR BOSSA</v>
          </cell>
          <cell r="Z2266" t="str">
            <v>Inversión</v>
          </cell>
          <cell r="AA2266">
            <v>2020110010063</v>
          </cell>
          <cell r="AC2266" t="str">
            <v>O23011601210000007585</v>
          </cell>
          <cell r="AF2266">
            <v>14609000</v>
          </cell>
          <cell r="AI2266" t="str">
            <v>$ 2.087.000,00</v>
          </cell>
          <cell r="AJ2266" t="str">
            <v>Prestar servicios de apoyo logístico y 
 asistencial al Idartes - Subdirección de las Artes 
 - Gerencia de Artes Audiovisuales, en 
 actividades asociadas al diligenciamiento de los
 documentos propios de las actuaciones 
 misionales, así como la ubicación de todo el
 público asistente a las actividades programadas 
 y desarrolladas en la Cinemateca de Bogotá, 
 acorde con los estándares, procesos y 
 procedimientos de la entidad</v>
          </cell>
          <cell r="AK2266" t="str">
            <v>DANIEL ALEJANDRO ROJAS NAVARRO</v>
          </cell>
          <cell r="AL2266">
            <v>1000134535</v>
          </cell>
          <cell r="AM2266" t="str">
            <v>2184-2024</v>
          </cell>
          <cell r="AP2266" t="str">
            <v>SECOP II</v>
          </cell>
          <cell r="AS2266" t="str">
            <v>Falso</v>
          </cell>
          <cell r="AU2266" t="str">
            <v>SI</v>
          </cell>
          <cell r="AV2266" t="str">
            <v>Mayo</v>
          </cell>
          <cell r="AW2266" t="e">
            <v>#N/A</v>
          </cell>
          <cell r="AX2266">
            <v>45657</v>
          </cell>
          <cell r="AY2266" t="str">
            <v>#REF!</v>
          </cell>
          <cell r="AZ2266" t="str">
            <v>CO1.PCCNTR.6378269</v>
          </cell>
        </row>
        <row r="2267">
          <cell r="D2267" t="str">
            <v>2186-2024</v>
          </cell>
          <cell r="E2267" t="str">
            <v>LINA MARIA GAVIRIA HURTADO</v>
          </cell>
          <cell r="F2267" t="str">
            <v>Subdirección de las Artes</v>
          </cell>
          <cell r="I2267" t="str">
            <v>Contratación Régimen Especial</v>
          </cell>
          <cell r="J2267" t="str">
            <v>Contratación régimen especial</v>
          </cell>
          <cell r="K2267" t="str">
            <v>Decreto 092 de 2017</v>
          </cell>
          <cell r="N2267" t="str">
            <v>No</v>
          </cell>
          <cell r="O2267" t="str">
            <v>N/A</v>
          </cell>
          <cell r="P2267">
            <v>45440</v>
          </cell>
          <cell r="Q2267">
            <v>45447</v>
          </cell>
          <cell r="R2267">
            <v>45626</v>
          </cell>
          <cell r="S2267">
            <v>177</v>
          </cell>
          <cell r="T2267" t="str">
            <v>En Ejecución</v>
          </cell>
          <cell r="U2267" t="str">
            <v>LINA MARIA GAVIRIA HURTADO</v>
          </cell>
          <cell r="Z2267" t="str">
            <v>Inversión</v>
          </cell>
          <cell r="AA2267">
            <v>2020110010060</v>
          </cell>
          <cell r="AC2267" t="str">
            <v>O23011601210000007600</v>
          </cell>
          <cell r="AF2267">
            <v>107100000</v>
          </cell>
          <cell r="AJ2267" t="str">
            <v>Celebrar contrato de interés público con la 
 Fundación Arteficial, entidad sin ánimo de lucro, la 
 cual llevará a cabo la realización de actividades 
 artísticas en la ciudad de Bogotá, en desarrollo del 
 proyecto, "Diverciudad Sonora 2024", concertado 
 según los contenidos de lo presentado y acorde con 
 el cronograma del proceso de convocatoria 
 "Proyectos Locales e Interlocales" del Programa 
 Distrital de Apoyos Concertados 2024.</v>
          </cell>
          <cell r="AK2267" t="str">
            <v>FUNDACIÓN ARTEFICIAL</v>
          </cell>
          <cell r="AL2267">
            <v>900652627</v>
          </cell>
          <cell r="AM2267" t="str">
            <v>2186-2024</v>
          </cell>
          <cell r="AP2267" t="str">
            <v>SECOP II</v>
          </cell>
          <cell r="AS2267" t="str">
            <v>Falso</v>
          </cell>
          <cell r="AU2267" t="str">
            <v>SI</v>
          </cell>
          <cell r="AV2267" t="str">
            <v>Junio</v>
          </cell>
          <cell r="AW2267" t="e">
            <v>#N/A</v>
          </cell>
          <cell r="AX2267">
            <v>45626</v>
          </cell>
          <cell r="AY2267" t="str">
            <v>#REF!</v>
          </cell>
          <cell r="AZ2267" t="str">
            <v>CO1.PCCNTR.6378907</v>
          </cell>
        </row>
        <row r="2268">
          <cell r="D2268" t="str">
            <v>2189-2024</v>
          </cell>
          <cell r="E2268" t="str">
            <v>SILVIA OSPINA HENAO</v>
          </cell>
          <cell r="F2268" t="str">
            <v>Subdirección de Equipamientos Culturales</v>
          </cell>
          <cell r="H2268" t="str">
            <v>Oficina Asesora Jurídica</v>
          </cell>
          <cell r="I2268" t="str">
            <v>Contratación Directa</v>
          </cell>
          <cell r="J2268" t="str">
            <v>Contratación directa.</v>
          </cell>
          <cell r="K2268" t="str">
            <v>Prestación de servicios</v>
          </cell>
          <cell r="N2268" t="str">
            <v>Si</v>
          </cell>
          <cell r="O2268" t="str">
            <v>Contrato Prestación de Servicios Profesionales</v>
          </cell>
          <cell r="P2268">
            <v>45440</v>
          </cell>
          <cell r="Q2268">
            <v>45442</v>
          </cell>
          <cell r="R2268">
            <v>45653</v>
          </cell>
          <cell r="S2268">
            <v>208</v>
          </cell>
          <cell r="T2268" t="str">
            <v>En Ejecución</v>
          </cell>
          <cell r="U2268" t="str">
            <v>SILVIA OSPINA HENAO</v>
          </cell>
          <cell r="X2268" t="str">
            <v>HEIDY YOBANNA MORENO MORENO</v>
          </cell>
          <cell r="Z2268" t="str">
            <v>Inversión</v>
          </cell>
          <cell r="AA2268">
            <v>2020110010158</v>
          </cell>
          <cell r="AC2268" t="str">
            <v>O23011601210000007614</v>
          </cell>
          <cell r="AF2268">
            <v>52500000</v>
          </cell>
          <cell r="AI2268" t="str">
            <v>$ 7.500.000,00</v>
          </cell>
          <cell r="AJ2268" t="str">
            <v>Prestar servicios profesionales al IDARTES- Oficina Asesora Jurídica o la dependencia que haga sus veces, para tramitar, proyectar, revisar documentos y actuaciones jurídicas, de competencia de la OAJ; así como apoyar en el trámite de las actuaciones propias de las etapas de la gestión contractual</v>
          </cell>
          <cell r="AK2268" t="str">
            <v>ALICIA JUDITH QUIROZ CAMPO</v>
          </cell>
          <cell r="AL2268">
            <v>52265184</v>
          </cell>
          <cell r="AM2268" t="str">
            <v>2189-2024</v>
          </cell>
          <cell r="AP2268" t="str">
            <v>SECOP II</v>
          </cell>
          <cell r="AS2268" t="str">
            <v>Falso</v>
          </cell>
          <cell r="AU2268" t="str">
            <v>SI</v>
          </cell>
          <cell r="AV2268" t="str">
            <v>Mayo</v>
          </cell>
          <cell r="AW2268" t="e">
            <v>#N/A</v>
          </cell>
          <cell r="AX2268">
            <v>45653</v>
          </cell>
          <cell r="AY2268" t="str">
            <v>#REF!</v>
          </cell>
          <cell r="AZ2268" t="str">
            <v>CO1.PCCNTR.6378331</v>
          </cell>
        </row>
        <row r="2269">
          <cell r="D2269" t="str">
            <v>2041-2024</v>
          </cell>
          <cell r="E2269" t="str">
            <v>SILVIA OSPINA HENAO</v>
          </cell>
          <cell r="F2269" t="str">
            <v>Subdirección de Equipamientos Culturales</v>
          </cell>
          <cell r="I2269" t="str">
            <v>Contratación Directa</v>
          </cell>
          <cell r="J2269" t="str">
            <v>Contratación directa.</v>
          </cell>
          <cell r="K2269" t="str">
            <v>Arrendamiento de inmuebles</v>
          </cell>
          <cell r="N2269" t="str">
            <v>No</v>
          </cell>
          <cell r="O2269" t="str">
            <v>N/A</v>
          </cell>
          <cell r="P2269">
            <v>45441</v>
          </cell>
          <cell r="Q2269">
            <v>45462</v>
          </cell>
          <cell r="R2269">
            <v>45531</v>
          </cell>
          <cell r="S2269">
            <v>69</v>
          </cell>
          <cell r="T2269" t="str">
            <v>En Ejecución</v>
          </cell>
          <cell r="U2269" t="str">
            <v>SILVIA OSPINA HENAO</v>
          </cell>
          <cell r="Z2269" t="str">
            <v>N/A</v>
          </cell>
          <cell r="AC2269" t="str">
            <v>N/A - Valor Cero / Coproducción</v>
          </cell>
          <cell r="AF2269">
            <v>0</v>
          </cell>
          <cell r="AJ2269" t="str">
            <v>PRESTAR EL SERVICIO DE ARRENDAMIENTO DEL TEATRO MUNICIPAL JORGE ELIÉCER GAITÁN, PROPIEDAD DEL INSTITUTO DISTRITAL DE LAS ARTES IDARTES, A MATRIX ENTERTAINMENT COLOMBIA SAS , PARA LLEVAR A CABO EL EVENTO " VIDEO JUEGOS SINFONICO ", DE ACUERDO CON LOS LINEAMIENTOS DEL COMITÉ DE PROGRAMACIÓN DE LA SUBDIRECCIÓN DE EQUIPAMIENTOS CULTURALES</v>
          </cell>
          <cell r="AK2269" t="str">
            <v>MATRIX NTERTAINMENT COLOMBIA SAS</v>
          </cell>
          <cell r="AL2269">
            <v>900599115</v>
          </cell>
          <cell r="AM2269" t="str">
            <v>2041-2024</v>
          </cell>
          <cell r="AP2269" t="str">
            <v>SECOP II</v>
          </cell>
          <cell r="AS2269" t="str">
            <v>Falso</v>
          </cell>
          <cell r="AU2269" t="str">
            <v>SI</v>
          </cell>
          <cell r="AV2269" t="str">
            <v>Junio</v>
          </cell>
          <cell r="AW2269" t="e">
            <v>#N/A</v>
          </cell>
          <cell r="AX2269">
            <v>45531</v>
          </cell>
          <cell r="AY2269" t="str">
            <v>#REF!</v>
          </cell>
          <cell r="AZ2269" t="str">
            <v>CO1.PCCNTR.6351211</v>
          </cell>
        </row>
        <row r="2270">
          <cell r="D2270" t="str">
            <v>2108-2024</v>
          </cell>
          <cell r="E2270" t="str">
            <v>LINA MARIA GAVIRIA HURTADO</v>
          </cell>
          <cell r="F2270" t="str">
            <v>Subdirección de las Artes</v>
          </cell>
          <cell r="I2270" t="str">
            <v>Contratación Directa</v>
          </cell>
          <cell r="J2270" t="str">
            <v>Contratación directa.</v>
          </cell>
          <cell r="K2270" t="str">
            <v>Prestación de servicios</v>
          </cell>
          <cell r="N2270" t="str">
            <v>Si</v>
          </cell>
          <cell r="O2270" t="str">
            <v>Contrato Prestación de Servicios Profesionales</v>
          </cell>
          <cell r="P2270">
            <v>45441</v>
          </cell>
          <cell r="Q2270">
            <v>45442</v>
          </cell>
          <cell r="R2270">
            <v>45695</v>
          </cell>
          <cell r="S2270">
            <v>248</v>
          </cell>
          <cell r="T2270" t="str">
            <v>En Ejecución</v>
          </cell>
          <cell r="U2270" t="str">
            <v>LINA MARIA GAVIRIA HURTADO</v>
          </cell>
          <cell r="X2270" t="str">
            <v>RICARDO ALFONSO CANTOR BOSSA</v>
          </cell>
          <cell r="Z2270" t="str">
            <v>Inversión</v>
          </cell>
          <cell r="AA2270">
            <v>2020110010063</v>
          </cell>
          <cell r="AC2270" t="str">
            <v>O23011601210000007585</v>
          </cell>
          <cell r="AF2270">
            <v>26465383</v>
          </cell>
          <cell r="AI2270" t="str">
            <v>$ 3.214.419,00</v>
          </cell>
          <cell r="AJ2270" t="str">
            <v>Prestar servicios profesionales a la Subdireccion de las Artes en la Gerencia de Artes Audiovisuales, para la gestion de la programacion y curaduria audiovisual, aportando asi a la circulacion en equipamientos a cargo de la Gerencia de Artes Audiovisuales.</v>
          </cell>
          <cell r="AK2270" t="str">
            <v>Valentina Giraldo Sánchez</v>
          </cell>
          <cell r="AL2270">
            <v>1001089695</v>
          </cell>
          <cell r="AM2270" t="str">
            <v>2108-2024</v>
          </cell>
          <cell r="AP2270" t="str">
            <v>SECOP II</v>
          </cell>
          <cell r="AS2270" t="str">
            <v>Falso</v>
          </cell>
          <cell r="AU2270" t="str">
            <v>SI</v>
          </cell>
          <cell r="AV2270" t="str">
            <v>Mayo</v>
          </cell>
          <cell r="AW2270" t="e">
            <v>#N/A</v>
          </cell>
          <cell r="AX2270">
            <v>45695</v>
          </cell>
          <cell r="AY2270" t="str">
            <v>#REF!</v>
          </cell>
          <cell r="AZ2270" t="str">
            <v>CO1.PCCNTR.6367042</v>
          </cell>
        </row>
        <row r="2271">
          <cell r="D2271" t="str">
            <v>2120-2024</v>
          </cell>
          <cell r="E2271" t="str">
            <v>LINA MARIA GAVIRIA HURTADO</v>
          </cell>
          <cell r="F2271" t="str">
            <v>Subdirección de las Artes</v>
          </cell>
          <cell r="I2271" t="str">
            <v>Contratación Régimen Especial</v>
          </cell>
          <cell r="J2271" t="str">
            <v>Contratación régimen especial</v>
          </cell>
          <cell r="K2271" t="str">
            <v>Decreto 092 de 2017</v>
          </cell>
          <cell r="N2271" t="str">
            <v>No</v>
          </cell>
          <cell r="O2271" t="str">
            <v>N/A</v>
          </cell>
          <cell r="P2271">
            <v>45441</v>
          </cell>
          <cell r="Q2271">
            <v>45447</v>
          </cell>
          <cell r="R2271">
            <v>45626</v>
          </cell>
          <cell r="S2271">
            <v>177</v>
          </cell>
          <cell r="T2271" t="str">
            <v>En Ejecución</v>
          </cell>
          <cell r="U2271" t="str">
            <v>LINA MARIA GAVIRIA HURTADO</v>
          </cell>
          <cell r="Z2271" t="str">
            <v>Inversión</v>
          </cell>
          <cell r="AA2271">
            <v>2020110010060</v>
          </cell>
          <cell r="AC2271" t="str">
            <v>O23011601210000007600</v>
          </cell>
          <cell r="AF2271">
            <v>86367870</v>
          </cell>
          <cell r="AJ2271" t="str">
            <v>Celebrar contrato de interés público con la Fundación Armonía Viva, entidad sin ánimo de lucro, la cual llevará a cabo la realización de actividades artísticas en la ciudad de Bogotá, en desarrollo del proyecto, Orquesta Filarmónica Viva - Armonía para tod@s, concertado según los contenidos de lo presentado y acorde con el cronograma del proceso de convocatoria Proyectos Locales e Interlocales del Programa Distrital de Apoyos Concertados 2024.</v>
          </cell>
          <cell r="AK2271" t="str">
            <v>Fundación Armonía Viva</v>
          </cell>
          <cell r="AL2271">
            <v>900186637</v>
          </cell>
          <cell r="AM2271" t="str">
            <v>2120-2024.</v>
          </cell>
          <cell r="AP2271" t="str">
            <v>SECOP II</v>
          </cell>
          <cell r="AS2271" t="str">
            <v>Falso</v>
          </cell>
          <cell r="AU2271" t="str">
            <v>SI</v>
          </cell>
          <cell r="AV2271" t="str">
            <v>Junio</v>
          </cell>
          <cell r="AW2271" t="e">
            <v>#N/A</v>
          </cell>
          <cell r="AX2271">
            <v>45626</v>
          </cell>
          <cell r="AY2271" t="str">
            <v>#REF!</v>
          </cell>
          <cell r="AZ2271" t="str">
            <v>CO1.PCCNTR.6383253</v>
          </cell>
        </row>
        <row r="2272">
          <cell r="D2272" t="str">
            <v>2131-2024</v>
          </cell>
          <cell r="E2272" t="str">
            <v>LINA MARIA GAVIRIA HURTADO</v>
          </cell>
          <cell r="F2272" t="str">
            <v>Subdirección de las Artes</v>
          </cell>
          <cell r="I2272" t="str">
            <v>Contratación Directa</v>
          </cell>
          <cell r="J2272" t="str">
            <v>Contratación directa.</v>
          </cell>
          <cell r="K2272" t="str">
            <v>Prestación de servicios</v>
          </cell>
          <cell r="N2272" t="str">
            <v>Si</v>
          </cell>
          <cell r="O2272" t="str">
            <v>Contrato Prestación de Servicios Apoyo a la Gestión</v>
          </cell>
          <cell r="P2272">
            <v>45441</v>
          </cell>
          <cell r="Q2272">
            <v>45448</v>
          </cell>
          <cell r="R2272">
            <v>45535</v>
          </cell>
          <cell r="S2272">
            <v>87</v>
          </cell>
          <cell r="T2272" t="str">
            <v>En Ejecución</v>
          </cell>
          <cell r="U2272" t="str">
            <v>LINA MARIA GAVIRIA HURTADO</v>
          </cell>
          <cell r="X2272" t="str">
            <v>PAOLA ANDREA MENDEZ HERNANDEZ</v>
          </cell>
          <cell r="Z2272" t="str">
            <v>Inversión</v>
          </cell>
          <cell r="AA2272">
            <v>2020110010063</v>
          </cell>
          <cell r="AC2272" t="str">
            <v>O23011601210000007585</v>
          </cell>
          <cell r="AF2272">
            <v>9000000</v>
          </cell>
          <cell r="AJ2272" t="str">
            <v>Prestar servicios de apoyo a la gestión al Instituto Distrital de las Artes- Idartes para el desarrollo de actividades de diseño de sitios web de la Entidad basados en estándares y experiencia de usuario, de conformidad con los lineamientos institucionales</v>
          </cell>
          <cell r="AK2272" t="str">
            <v>Gabriela Vence</v>
          </cell>
          <cell r="AL2272">
            <v>1020834616</v>
          </cell>
          <cell r="AM2272" t="str">
            <v>2131-2024</v>
          </cell>
          <cell r="AP2272" t="str">
            <v>SECOP II</v>
          </cell>
          <cell r="AS2272" t="str">
            <v>Falso</v>
          </cell>
          <cell r="AU2272" t="str">
            <v>SI</v>
          </cell>
          <cell r="AV2272" t="str">
            <v>Junio</v>
          </cell>
          <cell r="AW2272" t="e">
            <v>#N/A</v>
          </cell>
          <cell r="AX2272">
            <v>45535</v>
          </cell>
          <cell r="AY2272" t="str">
            <v>#REF!</v>
          </cell>
          <cell r="AZ2272" t="str">
            <v>CO1.PCCNTR.6379819</v>
          </cell>
        </row>
        <row r="2273">
          <cell r="D2273" t="str">
            <v>2133-2024</v>
          </cell>
          <cell r="E2273" t="str">
            <v>LINA MARIA GAVIRIA HURTADO</v>
          </cell>
          <cell r="F2273" t="str">
            <v>Subdirección de las Artes</v>
          </cell>
          <cell r="I2273" t="str">
            <v>Contratación Directa</v>
          </cell>
          <cell r="J2273" t="str">
            <v>Contratación directa.</v>
          </cell>
          <cell r="K2273" t="str">
            <v>Prestación de servicios</v>
          </cell>
          <cell r="N2273" t="str">
            <v>Si</v>
          </cell>
          <cell r="O2273" t="str">
            <v>Contrato Prestación de Servicios Profesionales</v>
          </cell>
          <cell r="P2273">
            <v>45441</v>
          </cell>
          <cell r="Q2273">
            <v>45460</v>
          </cell>
          <cell r="R2273">
            <v>45657</v>
          </cell>
          <cell r="S2273">
            <v>195</v>
          </cell>
          <cell r="T2273" t="str">
            <v>En Ejecución</v>
          </cell>
          <cell r="U2273" t="str">
            <v>LINA MARIA GAVIRIA HURTADO</v>
          </cell>
          <cell r="X2273" t="str">
            <v>RICARDO ALFONSO CANTOR BOSSA</v>
          </cell>
          <cell r="Z2273" t="str">
            <v>Inversión</v>
          </cell>
          <cell r="AA2273">
            <v>2020110010063</v>
          </cell>
          <cell r="AC2273" t="str">
            <v>O23011601210000007585</v>
          </cell>
          <cell r="AF2273">
            <v>35364000</v>
          </cell>
          <cell r="AI2273" t="str">
            <v>$ 5.052.000,00</v>
          </cell>
          <cell r="AJ2273" t="str">
            <v>Prestar servicios profesionales a la Subdirección de las Artes - Gerencia de Artes Audiovisuales, en actividades de fomento y apropiación dirigidas a agentes del sector o comunidades, y acciones de circulación de la estrategia territorial Cinemateca Rodante de acuerdo a las instrucciones de la dependencia.</v>
          </cell>
          <cell r="AK2273" t="str">
            <v>Juliet Paola González Chavarro</v>
          </cell>
          <cell r="AL2273">
            <v>52930914</v>
          </cell>
          <cell r="AM2273" t="str">
            <v>2133-2024</v>
          </cell>
          <cell r="AP2273" t="str">
            <v>SECOP II</v>
          </cell>
          <cell r="AS2273" t="str">
            <v>Falso</v>
          </cell>
          <cell r="AU2273" t="str">
            <v>SI</v>
          </cell>
          <cell r="AV2273" t="str">
            <v>Junio</v>
          </cell>
          <cell r="AW2273" t="e">
            <v>#N/A</v>
          </cell>
          <cell r="AX2273">
            <v>45657</v>
          </cell>
          <cell r="AY2273" t="str">
            <v>#REF!</v>
          </cell>
          <cell r="AZ2273" t="str">
            <v>CO1.PCCNTR.6379816</v>
          </cell>
        </row>
        <row r="2274">
          <cell r="D2274" t="str">
            <v>2160-2024</v>
          </cell>
          <cell r="E2274" t="str">
            <v>LINA MARIA GAVIRIA HURTADO</v>
          </cell>
          <cell r="F2274" t="str">
            <v>Subdirección de las Artes</v>
          </cell>
          <cell r="I2274" t="str">
            <v>Contratación Régimen Especial</v>
          </cell>
          <cell r="J2274" t="str">
            <v>Contratación régimen especial</v>
          </cell>
          <cell r="K2274" t="str">
            <v>Decreto 092 de 2017</v>
          </cell>
          <cell r="N2274" t="str">
            <v>No</v>
          </cell>
          <cell r="O2274" t="str">
            <v>N/A</v>
          </cell>
          <cell r="P2274">
            <v>45441</v>
          </cell>
          <cell r="Q2274">
            <v>45447</v>
          </cell>
          <cell r="R2274">
            <v>45626</v>
          </cell>
          <cell r="S2274">
            <v>177</v>
          </cell>
          <cell r="T2274" t="str">
            <v>En Ejecución</v>
          </cell>
          <cell r="U2274" t="str">
            <v>LINA MARIA GAVIRIA HURTADO</v>
          </cell>
          <cell r="Z2274" t="str">
            <v>Inversión</v>
          </cell>
          <cell r="AA2274">
            <v>2020110010060</v>
          </cell>
          <cell r="AC2274" t="str">
            <v>O23011601210000007600</v>
          </cell>
          <cell r="AF2274">
            <v>110073423</v>
          </cell>
          <cell r="AJ2274" t="str">
            <v>Celebrar contrato de interés público con la CORPORACIÓN COLOMBIANA DE 
 DOCUMENTALISTAS ALADOS COLOMBIA,, entidad sin ánimo de lucro, la cual llevará a cabo 
 la realización de actividades artísticas en la ciudad de Bogotá, en desarrollo del proyecto 
 MUESTRA INTENACIONAL DOCUMENTAL DE BOGOTA - MIDBO, concertado según 
 contenidos de lo presentado y acorde con el cronograma del proceso de convocatoria 
 "Proyectos Metropolitanos" del Programa Distrital de Apoyos Concertados 2024</v>
          </cell>
          <cell r="AK2274" t="str">
            <v>CORPORACION COLOMBIANA DE DOCUMENTALISTAS ALADOS COLOMBIA</v>
          </cell>
          <cell r="AL2274">
            <v>830074223</v>
          </cell>
          <cell r="AM2274" t="str">
            <v>2160-2024</v>
          </cell>
          <cell r="AP2274" t="str">
            <v>SECOP II</v>
          </cell>
          <cell r="AS2274" t="str">
            <v>Falso</v>
          </cell>
          <cell r="AU2274" t="str">
            <v>SI</v>
          </cell>
          <cell r="AV2274" t="str">
            <v>Junio</v>
          </cell>
          <cell r="AW2274" t="e">
            <v>#N/A</v>
          </cell>
          <cell r="AX2274">
            <v>45626</v>
          </cell>
          <cell r="AY2274" t="str">
            <v>#REF!</v>
          </cell>
          <cell r="AZ2274" t="str">
            <v>CO1.PCCNTR.6376166</v>
          </cell>
        </row>
        <row r="2275">
          <cell r="D2275" t="str">
            <v>2166-2024</v>
          </cell>
          <cell r="E2275" t="str">
            <v>LINA MARIA GAVIRIA HURTADO</v>
          </cell>
          <cell r="F2275" t="str">
            <v>Subdirección de las Artes</v>
          </cell>
          <cell r="I2275" t="str">
            <v>Contratación Directa</v>
          </cell>
          <cell r="J2275" t="str">
            <v>Contratación directa.</v>
          </cell>
          <cell r="K2275" t="str">
            <v>Prestación de servicios</v>
          </cell>
          <cell r="N2275" t="str">
            <v>Si</v>
          </cell>
          <cell r="O2275" t="str">
            <v>Contrato Prestación de Servicios Apoyo a la Gestión</v>
          </cell>
          <cell r="P2275">
            <v>45441</v>
          </cell>
          <cell r="Q2275">
            <v>45448</v>
          </cell>
          <cell r="R2275">
            <v>45535</v>
          </cell>
          <cell r="S2275">
            <v>87</v>
          </cell>
          <cell r="T2275" t="str">
            <v>En Ejecución</v>
          </cell>
          <cell r="U2275" t="str">
            <v>LINA MARIA GAVIRIA HURTADO</v>
          </cell>
          <cell r="X2275" t="str">
            <v>PAOLA ANDREA MENDEZ HERNANDEZ</v>
          </cell>
          <cell r="Z2275" t="str">
            <v>Inversión</v>
          </cell>
          <cell r="AA2275">
            <v>2020110010063</v>
          </cell>
          <cell r="AC2275" t="str">
            <v>O23011601210000007585</v>
          </cell>
          <cell r="AF2275">
            <v>4263600</v>
          </cell>
          <cell r="AJ2275" t="str">
            <v>Prestar servicios de apoyo a la gestión al Instituto Distrital de las Artes- Idartes en el desarrollo de actividades relacionadas con la creación de contenido audiovisual y fotográfico de las actividades, eventos y programas de conformidad con los lineamientos de la Entidad.</v>
          </cell>
          <cell r="AK2275" t="str">
            <v>Camilo Andres Chong Otero</v>
          </cell>
          <cell r="AL2275">
            <v>1031134250</v>
          </cell>
          <cell r="AM2275" t="str">
            <v>2166-2024</v>
          </cell>
          <cell r="AP2275" t="str">
            <v>SECOP II</v>
          </cell>
          <cell r="AS2275" t="str">
            <v>Falso</v>
          </cell>
          <cell r="AU2275" t="str">
            <v>SI</v>
          </cell>
          <cell r="AV2275" t="str">
            <v>Junio</v>
          </cell>
          <cell r="AW2275" t="e">
            <v>#N/A</v>
          </cell>
          <cell r="AX2275">
            <v>45535</v>
          </cell>
          <cell r="AY2275" t="str">
            <v>#REF!</v>
          </cell>
          <cell r="AZ2275" t="str">
            <v>CO1.PCCNTR.6375207</v>
          </cell>
        </row>
        <row r="2276">
          <cell r="D2276" t="str">
            <v>2185-2024</v>
          </cell>
          <cell r="E2276" t="str">
            <v>LINA MARIA GAVIRIA HURTADO</v>
          </cell>
          <cell r="F2276" t="str">
            <v>Subdirección de las Artes</v>
          </cell>
          <cell r="I2276" t="str">
            <v>Contratación Directa</v>
          </cell>
          <cell r="J2276" t="str">
            <v>Contratación directa.</v>
          </cell>
          <cell r="K2276" t="str">
            <v>Prestación de servicios</v>
          </cell>
          <cell r="N2276" t="str">
            <v>Si</v>
          </cell>
          <cell r="O2276" t="str">
            <v>Contrato Prestación de Servicios Profesionales</v>
          </cell>
          <cell r="P2276">
            <v>45441</v>
          </cell>
          <cell r="Q2276">
            <v>45443</v>
          </cell>
          <cell r="R2276">
            <v>45535</v>
          </cell>
          <cell r="S2276">
            <v>91</v>
          </cell>
          <cell r="T2276" t="str">
            <v>En Ejecución</v>
          </cell>
          <cell r="U2276" t="str">
            <v>LINA MARIA GAVIRIA HURTADO</v>
          </cell>
          <cell r="X2276" t="str">
            <v>PAOLA ANDREA MENDEZ HERNANDEZ</v>
          </cell>
          <cell r="Z2276" t="str">
            <v>Inversión</v>
          </cell>
          <cell r="AA2276">
            <v>2020110010063</v>
          </cell>
          <cell r="AC2276" t="str">
            <v>O23011601210000007585</v>
          </cell>
          <cell r="AF2276">
            <v>9643260</v>
          </cell>
          <cell r="AJ2276" t="str">
            <v>PRESTAR SERVICIOS PROFESIONALES AL INSTITUTO DISTRITAL DE LAS ARTES IDARTES COMO REALIZADOR AUDIOVISUAL PARA EL DESARROLLO DE ACCIONES RELACIONADAS CON LA CREACIÓN DE CONTENIDO AUDIOVISUAL DE LAS ACTIVIDADES, EVENTOS Y PROGRAMAS INSTITUCIONALES, DE CONFORMIDAD CON LOS LINEAMIENTOS DE LA ENTIDAD</v>
          </cell>
          <cell r="AK2276" t="str">
            <v>Luis Fernando Barrera Delgado</v>
          </cell>
          <cell r="AL2276">
            <v>1032504117</v>
          </cell>
          <cell r="AM2276" t="str">
            <v>2185-2024</v>
          </cell>
          <cell r="AP2276" t="str">
            <v>SECOP II</v>
          </cell>
          <cell r="AS2276" t="str">
            <v>Falso</v>
          </cell>
          <cell r="AU2276" t="str">
            <v>SI</v>
          </cell>
          <cell r="AV2276" t="str">
            <v>Mayo</v>
          </cell>
          <cell r="AW2276" t="e">
            <v>#N/A</v>
          </cell>
          <cell r="AX2276">
            <v>45535</v>
          </cell>
          <cell r="AY2276" t="str">
            <v>#REF!</v>
          </cell>
          <cell r="AZ2276" t="str">
            <v>CO1.PCCNTR.6380564</v>
          </cell>
        </row>
        <row r="2277">
          <cell r="D2277" t="str">
            <v>2187-2024</v>
          </cell>
          <cell r="E2277" t="str">
            <v>LINA MARIA GAVIRIA HURTADO</v>
          </cell>
          <cell r="F2277" t="str">
            <v>Subdirección de las Artes</v>
          </cell>
          <cell r="I2277" t="str">
            <v>Contratación Régimen Especial</v>
          </cell>
          <cell r="J2277" t="str">
            <v>Contratación régimen especial</v>
          </cell>
          <cell r="K2277" t="str">
            <v>Decreto 092 de 2017</v>
          </cell>
          <cell r="N2277" t="str">
            <v>No</v>
          </cell>
          <cell r="O2277" t="str">
            <v>N/A</v>
          </cell>
          <cell r="P2277">
            <v>45441</v>
          </cell>
          <cell r="Q2277">
            <v>45448</v>
          </cell>
          <cell r="R2277">
            <v>45626</v>
          </cell>
          <cell r="S2277">
            <v>176</v>
          </cell>
          <cell r="T2277" t="str">
            <v>En Ejecución</v>
          </cell>
          <cell r="U2277" t="str">
            <v>LINA MARIA GAVIRIA HURTADO</v>
          </cell>
          <cell r="Z2277" t="str">
            <v>Inversión</v>
          </cell>
          <cell r="AA2277">
            <v>2020110010060</v>
          </cell>
          <cell r="AC2277" t="str">
            <v>O23011601210000007600</v>
          </cell>
          <cell r="AF2277">
            <v>27840000</v>
          </cell>
          <cell r="AJ2277" t="str">
            <v>CELEBRAR CONTRATO DE INTERÉS PÚBLICO CON LA FUNDACION TEATRO DE TITERES PACIENCIA DE GUAYABA, ENTIDAD SIN ÁNIMO DE LUCRO, LA CUAL LLEVARÁ A CABO LA REALIZACIÓN DE ACTIVIDADES ARTÍSTICAS EN LA CIUDAD DE BOGOTÁ, EN DESARROLLO DEL PROYECTO, "ESPACIO 4: JAIME MANZUR. EXPOSICIÓN: UNA MIRADA COMPLEMENTARIA AL TEATRO DE TÍTERES EN BOGOTÁ", CONCERTADO SEGÚN LOS CONTENIDOS DE LO PRESENTADO Y ACORDE CON EL CRONOGRAMA DEL PROCESO DE CONVOCATORIA "PROYECTOS LOCALES E INTERLOCALES" DEL PROGRAMA DISTRITAL DE</v>
          </cell>
          <cell r="AK2277" t="str">
            <v>Fundacion Teatro de títeres paciencia de guayaba</v>
          </cell>
          <cell r="AL2277">
            <v>860503691</v>
          </cell>
          <cell r="AM2277" t="str">
            <v>2187-2024</v>
          </cell>
          <cell r="AP2277" t="str">
            <v>SECOP II</v>
          </cell>
          <cell r="AS2277" t="str">
            <v>Falso</v>
          </cell>
          <cell r="AU2277" t="str">
            <v>SI</v>
          </cell>
          <cell r="AV2277" t="str">
            <v>Junio</v>
          </cell>
          <cell r="AW2277" t="e">
            <v>#N/A</v>
          </cell>
          <cell r="AX2277">
            <v>45626</v>
          </cell>
          <cell r="AY2277" t="str">
            <v>#REF!</v>
          </cell>
          <cell r="AZ2277" t="str">
            <v>CO1.PCCNTR.6379702</v>
          </cell>
        </row>
        <row r="2278">
          <cell r="D2278" t="str">
            <v>2188-2024</v>
          </cell>
          <cell r="E2278" t="str">
            <v>LINA MARIA GAVIRIA HURTADO</v>
          </cell>
          <cell r="F2278" t="str">
            <v>Subdirección de las Artes</v>
          </cell>
          <cell r="I2278" t="str">
            <v>Contratación Régimen Especial</v>
          </cell>
          <cell r="J2278" t="str">
            <v>Contratación régimen especial</v>
          </cell>
          <cell r="K2278" t="str">
            <v>Decreto 092 de 2017</v>
          </cell>
          <cell r="N2278" t="str">
            <v>No</v>
          </cell>
          <cell r="O2278" t="str">
            <v>N/A</v>
          </cell>
          <cell r="P2278">
            <v>45441</v>
          </cell>
          <cell r="Q2278">
            <v>45448</v>
          </cell>
          <cell r="R2278">
            <v>45595</v>
          </cell>
          <cell r="S2278">
            <v>146</v>
          </cell>
          <cell r="T2278" t="str">
            <v>En Ejecución</v>
          </cell>
          <cell r="U2278" t="str">
            <v>LINA MARIA GAVIRIA HURTADO</v>
          </cell>
          <cell r="Z2278" t="str">
            <v>Inversión</v>
          </cell>
          <cell r="AA2278">
            <v>2020110010060</v>
          </cell>
          <cell r="AC2278" t="str">
            <v>O23011601210000007600</v>
          </cell>
          <cell r="AF2278">
            <v>108032400</v>
          </cell>
          <cell r="AJ2278" t="str">
            <v>Celebrar contrato de interés público con la Corporación cultural Intercolombia, entidad sin ánimo de lucro, la cual llevará a cabo la realización de actividades artísticas en la ciudad de Bogotá, en desarrollo del proyecto, "XIII Festival Internacional de Música Sacra de Bogotá (FIMSAC)", concertado según contenidos de lo presentado y acorde con el cronograma del proceso de convocatoria "Proyectos Metropolitanos" del Programa Distrital de Apoyos Concertados 2024</v>
          </cell>
          <cell r="AK2278" t="str">
            <v>Corporación Cultural InterColombia</v>
          </cell>
          <cell r="AL2278">
            <v>830146711</v>
          </cell>
          <cell r="AM2278" t="str">
            <v>2188-2024</v>
          </cell>
          <cell r="AP2278" t="str">
            <v>SECOP II</v>
          </cell>
          <cell r="AS2278" t="str">
            <v>Falso</v>
          </cell>
          <cell r="AU2278" t="str">
            <v>SI</v>
          </cell>
          <cell r="AV2278" t="str">
            <v>Junio</v>
          </cell>
          <cell r="AW2278" t="e">
            <v>#N/A</v>
          </cell>
          <cell r="AX2278">
            <v>45595</v>
          </cell>
          <cell r="AY2278" t="str">
            <v>#REF!</v>
          </cell>
          <cell r="AZ2278" t="str">
            <v>CO1.PCCNTR.6379701</v>
          </cell>
        </row>
        <row r="2279">
          <cell r="D2279" t="str">
            <v>2197-2024</v>
          </cell>
          <cell r="E2279" t="str">
            <v>LINA MARIA GAVIRIA HURTADO</v>
          </cell>
          <cell r="F2279" t="str">
            <v>Subdirección de las Artes</v>
          </cell>
          <cell r="I2279" t="str">
            <v>Contratación Régimen Especial</v>
          </cell>
          <cell r="J2279" t="str">
            <v>Contratación régimen especial (con ofertas)</v>
          </cell>
          <cell r="K2279" t="str">
            <v>Decreto 092 de 2017</v>
          </cell>
          <cell r="N2279" t="str">
            <v>No</v>
          </cell>
          <cell r="O2279" t="str">
            <v>N/A</v>
          </cell>
          <cell r="P2279">
            <v>45441</v>
          </cell>
          <cell r="Q2279">
            <v>45443</v>
          </cell>
          <cell r="R2279">
            <v>45478</v>
          </cell>
          <cell r="S2279">
            <v>36</v>
          </cell>
          <cell r="T2279" t="str">
            <v>Terminado</v>
          </cell>
          <cell r="U2279" t="str">
            <v>LINA MARIA GAVIRIA HURTADO</v>
          </cell>
          <cell r="Z2279" t="str">
            <v>Inversión</v>
          </cell>
          <cell r="AA2279">
            <v>2020110010063</v>
          </cell>
          <cell r="AC2279" t="str">
            <v>O23011601210000007585</v>
          </cell>
          <cell r="AF2279">
            <v>1097053927</v>
          </cell>
          <cell r="AJ2279" t="str">
            <v>Aunar esfuerzos entre el Instituto Distrital de las Artes IDARTES y una entidad sin ánimo de lucro para el desarrollo conjunto de actividades relacionadas con los cometidos y funciones del Instituto, particularmente para la realización del proyecto "FESTIVAL JOROPO AL PARQUE 2024" el cual busca generar una estrategia de promoción y divulgación de las prácticas artísticas y culturales de la ciudad, que involucre la participación activa tanto de agentes del sector artístico como de la ciudadanía,</v>
          </cell>
          <cell r="AK2279" t="str">
            <v>CORPORACION AL ALBA PRODUCCIONES</v>
          </cell>
          <cell r="AL2279">
            <v>901012832</v>
          </cell>
          <cell r="AM2279" t="str">
            <v>IDARTES-RE-CO-013-2024</v>
          </cell>
          <cell r="AP2279" t="str">
            <v>SECOP II</v>
          </cell>
          <cell r="AS2279" t="str">
            <v>Falso</v>
          </cell>
          <cell r="AU2279" t="str">
            <v>SI</v>
          </cell>
          <cell r="AV2279" t="str">
            <v>Junio</v>
          </cell>
          <cell r="AW2279">
            <v>45478</v>
          </cell>
          <cell r="AX2279">
            <v>45478</v>
          </cell>
          <cell r="AY2279" t="str">
            <v>#REF!</v>
          </cell>
          <cell r="AZ2279" t="str">
            <v>CO1.PCCNTR.6376939</v>
          </cell>
        </row>
        <row r="2280">
          <cell r="D2280" t="str">
            <v>2200-2024</v>
          </cell>
          <cell r="E2280" t="str">
            <v>ANDRES FELIPE ALBARRACIN RODRIGUEZ</v>
          </cell>
          <cell r="F2280" t="str">
            <v>Subdirección Administrativa y Financiera</v>
          </cell>
          <cell r="I2280" t="str">
            <v>Contratación Directa</v>
          </cell>
          <cell r="J2280" t="str">
            <v>Contratación directa.</v>
          </cell>
          <cell r="K2280" t="str">
            <v>Prestación de servicios</v>
          </cell>
          <cell r="N2280" t="str">
            <v>No</v>
          </cell>
          <cell r="O2280" t="str">
            <v>N/A</v>
          </cell>
          <cell r="P2280">
            <v>45441</v>
          </cell>
          <cell r="Q2280">
            <v>45447</v>
          </cell>
          <cell r="R2280">
            <v>45634</v>
          </cell>
          <cell r="S2280">
            <v>185</v>
          </cell>
          <cell r="T2280" t="str">
            <v>En Ejecución</v>
          </cell>
          <cell r="U2280" t="str">
            <v>ANDRES FELIPE ALBARRACIN RODRIGUEZ</v>
          </cell>
          <cell r="Z2280" t="str">
            <v>Inversión</v>
          </cell>
          <cell r="AA2280">
            <v>2020110010142</v>
          </cell>
          <cell r="AC2280" t="str">
            <v>O23011601210000007607</v>
          </cell>
          <cell r="AF2280">
            <v>16194720</v>
          </cell>
          <cell r="AJ2280" t="str">
            <v>PRESTAR EL SERVICIO INTEGRAL DE MANTENIMIENTO PREVENTIVO Y/O CORRECTIVO DE LOS ASCENSORES DE LA PILONA 10- CENTRO CULTURAL 
 COMPARTIR EN SUMAPAZ Y PILONA 20 -CENTRO CULTURAL MANITAS DE BOGOTÁ D.C, PROPIEDAD DEL INSTITUTO DISTRITAL DE LAS ARTES- IDARTES- ACORDE CON LA NORMATIVIDAD VIGENTE QUE RIGE LA MATERIA</v>
          </cell>
          <cell r="AK2280" t="str">
            <v>EUROLIFT S.A.S</v>
          </cell>
          <cell r="AL2280">
            <v>900013681</v>
          </cell>
          <cell r="AM2280" t="str">
            <v>IDARTES-CD-004-2024</v>
          </cell>
          <cell r="AP2280" t="str">
            <v>SECOP II</v>
          </cell>
          <cell r="AS2280" t="str">
            <v>Falso</v>
          </cell>
          <cell r="AU2280" t="str">
            <v>SI</v>
          </cell>
          <cell r="AV2280" t="str">
            <v>Junio</v>
          </cell>
          <cell r="AW2280" t="e">
            <v>#N/A</v>
          </cell>
          <cell r="AX2280">
            <v>45634</v>
          </cell>
          <cell r="AY2280" t="str">
            <v>#REF!</v>
          </cell>
          <cell r="AZ2280" t="str">
            <v>CO1.PCCNTR.6367855</v>
          </cell>
        </row>
        <row r="2281">
          <cell r="D2281" t="str">
            <v>2091-2024</v>
          </cell>
          <cell r="E2281" t="str">
            <v>SILVIA OSPINA HENAO</v>
          </cell>
          <cell r="F2281" t="str">
            <v>Subdirección de Equipamientos Culturales</v>
          </cell>
          <cell r="I2281" t="str">
            <v>Contratación Directa</v>
          </cell>
          <cell r="J2281" t="str">
            <v>Contratación directa.</v>
          </cell>
          <cell r="K2281" t="str">
            <v>Prestación de servicios</v>
          </cell>
          <cell r="N2281" t="str">
            <v>Si</v>
          </cell>
          <cell r="O2281" t="str">
            <v>Contrato Prestación de Servicios Apoyo a la Gestión</v>
          </cell>
          <cell r="P2281">
            <v>45442</v>
          </cell>
          <cell r="Q2281">
            <v>45449</v>
          </cell>
          <cell r="R2281">
            <v>45657</v>
          </cell>
          <cell r="S2281">
            <v>206</v>
          </cell>
          <cell r="T2281" t="str">
            <v>En Ejecución</v>
          </cell>
          <cell r="U2281" t="str">
            <v>SILVIA OSPINA HENAO</v>
          </cell>
          <cell r="X2281" t="str">
            <v>PAULA MARIA SILVA DIAZ</v>
          </cell>
          <cell r="Z2281" t="str">
            <v>Inversión</v>
          </cell>
          <cell r="AA2281">
            <v>2020110010158</v>
          </cell>
          <cell r="AC2281" t="str">
            <v>O23011601210000007614</v>
          </cell>
          <cell r="AF2281">
            <v>30000000</v>
          </cell>
          <cell r="AI2281" t="str">
            <v>$ 4.000.000,00</v>
          </cell>
          <cell r="AJ2281" t="str">
            <v>Prestar servicios de apoyo a la gestión del Idartes- Subdirección de Equipamientos Culturales, desde el soporte técnico y logístico para la operación de los sistemas de sonido y video de la programación artística en todos los equipamientos administrados por la dependencia.</v>
          </cell>
          <cell r="AK2281" t="str">
            <v>BAZZANI BECERRA</v>
          </cell>
          <cell r="AL2281">
            <v>1013587880</v>
          </cell>
          <cell r="AM2281" t="str">
            <v>2091-2024</v>
          </cell>
          <cell r="AP2281" t="str">
            <v>SECOP II</v>
          </cell>
          <cell r="AS2281" t="str">
            <v>Falso</v>
          </cell>
          <cell r="AU2281" t="str">
            <v>SI</v>
          </cell>
          <cell r="AV2281" t="str">
            <v>Junio</v>
          </cell>
          <cell r="AW2281" t="e">
            <v>#N/A</v>
          </cell>
          <cell r="AX2281">
            <v>45657</v>
          </cell>
          <cell r="AY2281" t="str">
            <v>#REF!</v>
          </cell>
          <cell r="AZ2281" t="str">
            <v>CO1.PCCNTR.6385466</v>
          </cell>
        </row>
        <row r="2282">
          <cell r="D2282" t="str">
            <v>2092-2024</v>
          </cell>
          <cell r="E2282" t="str">
            <v>LINA MARIA GAVIRIA HURTADO</v>
          </cell>
          <cell r="F2282" t="str">
            <v>Subdirección de las Artes</v>
          </cell>
          <cell r="I2282" t="str">
            <v>Contratación Directa</v>
          </cell>
          <cell r="J2282" t="str">
            <v>Contratación directa.</v>
          </cell>
          <cell r="K2282" t="str">
            <v>Prestación de servicios</v>
          </cell>
          <cell r="N2282" t="str">
            <v>No</v>
          </cell>
          <cell r="O2282" t="str">
            <v>N/A</v>
          </cell>
          <cell r="P2282">
            <v>45442</v>
          </cell>
          <cell r="Q2282">
            <v>45442</v>
          </cell>
          <cell r="R2282">
            <v>45656</v>
          </cell>
          <cell r="S2282">
            <v>211</v>
          </cell>
          <cell r="T2282" t="str">
            <v>En Ejecución</v>
          </cell>
          <cell r="U2282" t="str">
            <v>LINA MARIA GAVIRIA HURTADO</v>
          </cell>
          <cell r="Z2282" t="str">
            <v>Inversión</v>
          </cell>
          <cell r="AA2282">
            <v>2020110010063</v>
          </cell>
          <cell r="AC2282" t="str">
            <v>O23011601210000007585</v>
          </cell>
          <cell r="AF2282">
            <v>705000000</v>
          </cell>
          <cell r="AJ2282" t="str">
            <v>Autorizar al Instituto Distrital de las Artes la ejecución, comunicación pública y utilización de los repertorios de las obras musicales, literarias, teatrales, audiovisuales y de la danza, de los autores y compositores asociados, en virtud de los derechos patrimoniales de autor de sus afiliados en Colombia y a través de los contratos de representación recíproca, en las actividades, eventos, festivales y producciones desarrolladas y/o en las que haga parte el IDARTES, acorde con la normatividad</v>
          </cell>
          <cell r="AK2282" t="str">
            <v>SOCIEDAD DE AUTORES Y COMPOSITORES DE COLOMBIA</v>
          </cell>
          <cell r="AL2282">
            <v>860006810</v>
          </cell>
          <cell r="AM2282" t="str">
            <v>2092-2024</v>
          </cell>
          <cell r="AP2282" t="str">
            <v>SECOP II</v>
          </cell>
          <cell r="AS2282" t="str">
            <v>Falso</v>
          </cell>
          <cell r="AU2282" t="str">
            <v>SI</v>
          </cell>
          <cell r="AV2282" t="str">
            <v>Mayo</v>
          </cell>
          <cell r="AW2282" t="e">
            <v>#N/A</v>
          </cell>
          <cell r="AX2282">
            <v>45656</v>
          </cell>
          <cell r="AY2282" t="str">
            <v>#REF!</v>
          </cell>
          <cell r="AZ2282" t="str">
            <v>CO1.PCCNTR.6384507</v>
          </cell>
        </row>
        <row r="2283">
          <cell r="D2283" t="str">
            <v>2100-2024</v>
          </cell>
          <cell r="E2283" t="str">
            <v>SILVIA OSPINA HENAO</v>
          </cell>
          <cell r="F2283" t="str">
            <v>Subdirección de Equipamientos Culturales</v>
          </cell>
          <cell r="I2283" t="str">
            <v>Contratación Directa</v>
          </cell>
          <cell r="J2283" t="str">
            <v>Contratación directa.</v>
          </cell>
          <cell r="K2283" t="str">
            <v>Prestación de servicios</v>
          </cell>
          <cell r="N2283" t="str">
            <v>Si</v>
          </cell>
          <cell r="O2283" t="str">
            <v>Contrato Prestación de Servicios Apoyo a la Gestión</v>
          </cell>
          <cell r="P2283">
            <v>45442</v>
          </cell>
          <cell r="Q2283">
            <v>45449</v>
          </cell>
          <cell r="R2283">
            <v>45654</v>
          </cell>
          <cell r="S2283">
            <v>203</v>
          </cell>
          <cell r="T2283" t="str">
            <v>En Ejecución</v>
          </cell>
          <cell r="U2283" t="str">
            <v>SILVIA OSPINA HENAO</v>
          </cell>
          <cell r="X2283" t="str">
            <v>PAULA MARIA SILVA DIAZ</v>
          </cell>
          <cell r="Z2283" t="str">
            <v>Inversión</v>
          </cell>
          <cell r="AA2283">
            <v>2020110010158</v>
          </cell>
          <cell r="AC2283" t="str">
            <v>O23011601210000007614</v>
          </cell>
          <cell r="AF2283">
            <v>23100000</v>
          </cell>
          <cell r="AI2283" t="str">
            <v>$ 3.300.000,00</v>
          </cell>
          <cell r="AJ2283" t="str">
            <v>Prestar servicios de apoyo técnico al Idartes- Subdirección de Equipamientos Culturales, en lo referente a los sistemas de tramoya y escenario con el fin de respaldar las actividades y eventos planificados en los equipamientos de la dependencia.</v>
          </cell>
          <cell r="AK2283" t="str">
            <v>Jorge Enrique Rojas Cipagauta</v>
          </cell>
          <cell r="AL2283">
            <v>79291491</v>
          </cell>
          <cell r="AM2283" t="str">
            <v>2100-2024</v>
          </cell>
          <cell r="AP2283" t="str">
            <v>SECOP II</v>
          </cell>
          <cell r="AS2283" t="str">
            <v>Falso</v>
          </cell>
          <cell r="AU2283" t="str">
            <v>SI</v>
          </cell>
          <cell r="AV2283" t="str">
            <v>Junio</v>
          </cell>
          <cell r="AW2283" t="e">
            <v>#N/A</v>
          </cell>
          <cell r="AX2283">
            <v>45654</v>
          </cell>
          <cell r="AY2283" t="str">
            <v>#REF!</v>
          </cell>
          <cell r="AZ2283" t="str">
            <v>CO1.PCCNTR.6366939</v>
          </cell>
        </row>
        <row r="2284">
          <cell r="D2284" t="str">
            <v>2121-2024</v>
          </cell>
          <cell r="E2284" t="str">
            <v>LINA MARIA GAVIRIA HURTADO</v>
          </cell>
          <cell r="F2284" t="str">
            <v>Subdirección de las Artes</v>
          </cell>
          <cell r="I2284" t="str">
            <v>Contratación Régimen Especial</v>
          </cell>
          <cell r="J2284" t="str">
            <v>Contratación régimen especial</v>
          </cell>
          <cell r="K2284" t="str">
            <v>Decreto 092 de 2017</v>
          </cell>
          <cell r="N2284" t="str">
            <v>No</v>
          </cell>
          <cell r="O2284" t="str">
            <v>N/A</v>
          </cell>
          <cell r="P2284">
            <v>45442</v>
          </cell>
          <cell r="Q2284">
            <v>45447</v>
          </cell>
          <cell r="R2284">
            <v>45591</v>
          </cell>
          <cell r="S2284">
            <v>143</v>
          </cell>
          <cell r="T2284" t="str">
            <v>En Ejecución</v>
          </cell>
          <cell r="U2284" t="str">
            <v>LINA MARIA GAVIRIA HURTADO</v>
          </cell>
          <cell r="Z2284" t="str">
            <v>Inversión</v>
          </cell>
          <cell r="AA2284">
            <v>2020110010060</v>
          </cell>
          <cell r="AC2284" t="str">
            <v>O23011601210000007600</v>
          </cell>
          <cell r="AF2284">
            <v>112608878</v>
          </cell>
          <cell r="AJ2284" t="str">
            <v>Celebrar contrato de interés público con la Fundación Impulsos, entidad sin ánimo de lucro, la cual llevará a cabo la realización de actividades artísticas en la ciudad de Bogotá, en desarrollo del proyecto, 11 Festival Internacional de Cine por los Derechos Humanos -Colombia concertado según los contenidos de lo presentado y acorde con el cronograma del proceso de convocatoria Proyectos Locales e Interlocales del Programa Distrital de Apoyos concertados 2024</v>
          </cell>
          <cell r="AK2284" t="str">
            <v>FUNDACION IMPULSOS</v>
          </cell>
          <cell r="AL2284">
            <v>900912421</v>
          </cell>
          <cell r="AM2284" t="str">
            <v>2121-2024</v>
          </cell>
          <cell r="AP2284" t="str">
            <v>SECOP II</v>
          </cell>
          <cell r="AS2284" t="str">
            <v>Falso</v>
          </cell>
          <cell r="AU2284" t="str">
            <v>SI</v>
          </cell>
          <cell r="AV2284" t="str">
            <v>Junio</v>
          </cell>
          <cell r="AW2284" t="e">
            <v>#N/A</v>
          </cell>
          <cell r="AX2284">
            <v>45591</v>
          </cell>
          <cell r="AY2284" t="str">
            <v>#REF!</v>
          </cell>
          <cell r="AZ2284" t="str">
            <v>CO1.PCCNTR.6383648</v>
          </cell>
        </row>
        <row r="2285">
          <cell r="D2285" t="str">
            <v>2132-2024</v>
          </cell>
          <cell r="E2285" t="str">
            <v>ANDRES FELIPE ALBARRACIN RODRIGUEZ</v>
          </cell>
          <cell r="F2285" t="str">
            <v>Subdirección Administrativa y Financiera</v>
          </cell>
          <cell r="I2285" t="str">
            <v>Contratación Directa</v>
          </cell>
          <cell r="J2285" t="str">
            <v>Contratación directa.</v>
          </cell>
          <cell r="K2285" t="str">
            <v>Prestación de servicios</v>
          </cell>
          <cell r="N2285" t="str">
            <v>Si</v>
          </cell>
          <cell r="O2285" t="str">
            <v>Contrato Prestación de Servicios Profesionales</v>
          </cell>
          <cell r="P2285">
            <v>45442</v>
          </cell>
          <cell r="Q2285">
            <v>45442</v>
          </cell>
          <cell r="R2285">
            <v>45657</v>
          </cell>
          <cell r="S2285">
            <v>211</v>
          </cell>
          <cell r="T2285" t="str">
            <v>En Ejecución</v>
          </cell>
          <cell r="U2285" t="str">
            <v>ANDRES FELIPE ALBARRACIN RODRIGUEZ</v>
          </cell>
          <cell r="X2285" t="str">
            <v>ANDRES FELIPE ALBARRACIN RODRIGUEZ</v>
          </cell>
          <cell r="Z2285" t="str">
            <v>Inversión</v>
          </cell>
          <cell r="AA2285">
            <v>2020110010376</v>
          </cell>
          <cell r="AC2285" t="str">
            <v>O23011605560000007902</v>
          </cell>
          <cell r="AF2285">
            <v>49000000</v>
          </cell>
          <cell r="AI2285" t="str">
            <v>$ 7.000.000,00</v>
          </cell>
          <cell r="AJ2285" t="str">
            <v>Prestar servicios profesionales al Instituto Distrital de las Artes - Idartes en la Subdirección Administrativa y Financiera en las actividades relacionadas con el desarrollo y cumplimiento de la Política de Gestión Estratégica del Talento Humano.</v>
          </cell>
          <cell r="AK2285" t="str">
            <v>karen charlot santisteban muriel</v>
          </cell>
          <cell r="AL2285">
            <v>1031142565</v>
          </cell>
          <cell r="AM2285" t="str">
            <v>2132-2024</v>
          </cell>
          <cell r="AP2285" t="str">
            <v>SECOP II</v>
          </cell>
          <cell r="AS2285" t="str">
            <v>Falso</v>
          </cell>
          <cell r="AU2285" t="str">
            <v>SI</v>
          </cell>
          <cell r="AV2285" t="str">
            <v>Junio</v>
          </cell>
          <cell r="AW2285" t="e">
            <v>#N/A</v>
          </cell>
          <cell r="AX2285">
            <v>45657</v>
          </cell>
          <cell r="AY2285" t="str">
            <v>#REF!</v>
          </cell>
          <cell r="AZ2285" t="str">
            <v>CO1.PCCNTR.6379874</v>
          </cell>
        </row>
        <row r="2286">
          <cell r="D2286" t="str">
            <v>2144-2024</v>
          </cell>
          <cell r="E2286" t="str">
            <v>LINA MARIA GAVIRIA HURTADO</v>
          </cell>
          <cell r="F2286" t="str">
            <v>Subdirección de las Artes</v>
          </cell>
          <cell r="I2286" t="str">
            <v>Contratación Directa</v>
          </cell>
          <cell r="J2286" t="str">
            <v>Contratación directa.</v>
          </cell>
          <cell r="K2286" t="str">
            <v>Prestación de servicios</v>
          </cell>
          <cell r="N2286" t="str">
            <v>No</v>
          </cell>
          <cell r="O2286" t="str">
            <v>N/A</v>
          </cell>
          <cell r="P2286">
            <v>45442</v>
          </cell>
          <cell r="Q2286">
            <v>45449</v>
          </cell>
          <cell r="R2286">
            <v>45747</v>
          </cell>
          <cell r="S2286">
            <v>296</v>
          </cell>
          <cell r="T2286" t="str">
            <v>En Ejecución</v>
          </cell>
          <cell r="U2286" t="str">
            <v>LINA MARIA GAVIRIA HURTADO</v>
          </cell>
          <cell r="Z2286" t="str">
            <v>Inversión</v>
          </cell>
          <cell r="AA2286">
            <v>2020110010063</v>
          </cell>
          <cell r="AC2286" t="str">
            <v>O23011601210000007585</v>
          </cell>
          <cell r="AF2286">
            <v>189000000</v>
          </cell>
          <cell r="AJ2286" t="str">
            <v>Contratar en calidad de proveedor exclusivo al CERLALC - Centro Regional para el Fomento del Libro en América Latina y el Caribe, para apoyar la misión y estrategias desarrolladas por la Gerencia de Artes Audiovisuales del Instituto Distrital de las Artes - Idartes, mediante la planeación y ejecución de acciones para la apropiación y gestión del conocimiento de la cultura audiovisual en la ciudad</v>
          </cell>
          <cell r="AK2286" t="str">
            <v>CENTRO REGIONAL PARA EL FOMENTO DEL LIBRO EN AMERICA LATINA Y EL CARIBE</v>
          </cell>
          <cell r="AL2286">
            <v>800176957</v>
          </cell>
          <cell r="AM2286" t="str">
            <v>2144-2024</v>
          </cell>
          <cell r="AP2286" t="str">
            <v>SECOP II</v>
          </cell>
          <cell r="AS2286" t="str">
            <v>Ok</v>
          </cell>
          <cell r="AU2286" t="str">
            <v>SI</v>
          </cell>
          <cell r="AV2286" t="str">
            <v>Junio</v>
          </cell>
          <cell r="AW2286" t="e">
            <v>#N/A</v>
          </cell>
          <cell r="AX2286">
            <v>45747</v>
          </cell>
          <cell r="AY2286" t="str">
            <v>#REF!</v>
          </cell>
          <cell r="AZ2286" t="str">
            <v>CO1.PCCNTR.6382322</v>
          </cell>
        </row>
        <row r="2287">
          <cell r="D2287" t="str">
            <v>2167-2024</v>
          </cell>
          <cell r="E2287" t="str">
            <v>LINA MARIA GAVIRIA HURTADO</v>
          </cell>
          <cell r="F2287" t="str">
            <v>Subdirección de las Artes</v>
          </cell>
          <cell r="I2287" t="str">
            <v>Contratación Directa</v>
          </cell>
          <cell r="J2287" t="str">
            <v>Contratación directa.</v>
          </cell>
          <cell r="K2287" t="str">
            <v>Prestación de servicios</v>
          </cell>
          <cell r="N2287" t="str">
            <v>Si</v>
          </cell>
          <cell r="O2287" t="str">
            <v>Contrato Prestación de Servicios Profesionales</v>
          </cell>
          <cell r="P2287">
            <v>45442</v>
          </cell>
          <cell r="Q2287">
            <v>45448</v>
          </cell>
          <cell r="R2287">
            <v>45671</v>
          </cell>
          <cell r="S2287">
            <v>220</v>
          </cell>
          <cell r="T2287" t="str">
            <v>En Ejecución</v>
          </cell>
          <cell r="U2287" t="str">
            <v>LINA MARIA GAVIRIA HURTADO</v>
          </cell>
          <cell r="X2287" t="str">
            <v>RICARDO ALFONSO CANTOR BOSSA</v>
          </cell>
          <cell r="Z2287" t="str">
            <v>Inversión</v>
          </cell>
          <cell r="AA2287">
            <v>2020110010063</v>
          </cell>
          <cell r="AC2287" t="str">
            <v>O23011601210000007585</v>
          </cell>
          <cell r="AF2287">
            <v>35364000</v>
          </cell>
          <cell r="AI2287" t="str">
            <v>$ 5.052.000,00</v>
          </cell>
          <cell r="AJ2287" t="str">
            <v>Prestar servicios profesionales al Idartes - Subdirección de las Artes - Gerencia de Artes Audiovisuales, en la ejecución de las operaciones técnicas y misionales relacionadas con la estrategia territorial de acuerdo con los lineamientos misionales definidos por la dependencia.</v>
          </cell>
          <cell r="AK2287" t="str">
            <v>CAMILO EDUARDO CÁRDENAS SUÁREZ</v>
          </cell>
          <cell r="AL2287">
            <v>1026304609</v>
          </cell>
          <cell r="AM2287" t="str">
            <v>2167-2024</v>
          </cell>
          <cell r="AP2287" t="str">
            <v>SECOP II</v>
          </cell>
          <cell r="AS2287" t="str">
            <v>Falso</v>
          </cell>
          <cell r="AU2287" t="str">
            <v>SI</v>
          </cell>
          <cell r="AV2287" t="str">
            <v>Junio</v>
          </cell>
          <cell r="AW2287" t="e">
            <v>#N/A</v>
          </cell>
          <cell r="AX2287">
            <v>45671</v>
          </cell>
          <cell r="AY2287" t="str">
            <v>#REF!</v>
          </cell>
          <cell r="AZ2287" t="str">
            <v>CO1.PCCNTR.6379820</v>
          </cell>
        </row>
        <row r="2288">
          <cell r="D2288" t="str">
            <v>2173-2024</v>
          </cell>
          <cell r="E2288" t="str">
            <v>SILVIA OSPINA HENAO</v>
          </cell>
          <cell r="F2288" t="str">
            <v>Subdirección de Equipamientos Culturales</v>
          </cell>
          <cell r="I2288" t="str">
            <v>Contratación Directa</v>
          </cell>
          <cell r="J2288" t="str">
            <v>Contratación directa.</v>
          </cell>
          <cell r="K2288" t="str">
            <v>Prestación de servicios</v>
          </cell>
          <cell r="N2288" t="str">
            <v>Si</v>
          </cell>
          <cell r="O2288" t="str">
            <v>Contrato Prestación de Servicios Profesionales</v>
          </cell>
          <cell r="P2288">
            <v>45442</v>
          </cell>
          <cell r="Q2288">
            <v>45446</v>
          </cell>
          <cell r="R2288">
            <v>45498</v>
          </cell>
          <cell r="S2288">
            <v>53</v>
          </cell>
          <cell r="T2288" t="str">
            <v>En Ejecución</v>
          </cell>
          <cell r="U2288" t="str">
            <v>SILVIA OSPINA HENAO</v>
          </cell>
          <cell r="X2288" t="str">
            <v>SILVIA OSPINA HENAO</v>
          </cell>
          <cell r="Z2288" t="str">
            <v>Inversión</v>
          </cell>
          <cell r="AA2288">
            <v>2020110010158</v>
          </cell>
          <cell r="AC2288" t="str">
            <v>O23011601210000007614</v>
          </cell>
          <cell r="AF2288">
            <v>11080000</v>
          </cell>
          <cell r="AJ2288" t="str">
            <v>Prestar servicios profesionales al Idartes - Subdirección de Equipamientos Culturales en el Acompañamiento artístico de las actividades asociadas al diseño, creación y montaje de propuestas musicales, circenses, escénicas multidisciplinares e interactivas, para la articulación y la visibilización de las diferentes estrategias de promoción, difusión y gestión de públicos de los escenarios de la Subdirección de Equipamientos Culturales y del Idartes.</v>
          </cell>
          <cell r="AK2288" t="str">
            <v>Adrian Fernando Sánchez Salamanca</v>
          </cell>
          <cell r="AL2288">
            <v>79733979</v>
          </cell>
          <cell r="AM2288" t="str">
            <v>2173-2024</v>
          </cell>
          <cell r="AP2288" t="str">
            <v>SECOP II</v>
          </cell>
          <cell r="AS2288" t="str">
            <v>Falso</v>
          </cell>
          <cell r="AU2288" t="str">
            <v>SI</v>
          </cell>
          <cell r="AV2288" t="str">
            <v>Junio</v>
          </cell>
          <cell r="AW2288" t="e">
            <v>#N/A</v>
          </cell>
          <cell r="AX2288">
            <v>45498</v>
          </cell>
          <cell r="AY2288" t="str">
            <v>#REF!</v>
          </cell>
          <cell r="AZ2288" t="str">
            <v>CO1.PCCNTR.6384134</v>
          </cell>
        </row>
        <row r="2289">
          <cell r="D2289" t="str">
            <v>2191-2024</v>
          </cell>
          <cell r="E2289" t="str">
            <v>LINA MARIA GAVIRIA HURTADO</v>
          </cell>
          <cell r="F2289" t="str">
            <v>Subdirección de las Artes</v>
          </cell>
          <cell r="I2289" t="str">
            <v>Contratación Régimen Especial</v>
          </cell>
          <cell r="J2289" t="str">
            <v>Contratación régimen especial</v>
          </cell>
          <cell r="K2289" t="str">
            <v>Decreto 092 de 2017</v>
          </cell>
          <cell r="N2289" t="str">
            <v>No</v>
          </cell>
          <cell r="O2289" t="str">
            <v>N/A</v>
          </cell>
          <cell r="P2289">
            <v>45442</v>
          </cell>
          <cell r="Q2289">
            <v>45443</v>
          </cell>
          <cell r="R2289">
            <v>45626</v>
          </cell>
          <cell r="S2289">
            <v>181</v>
          </cell>
          <cell r="T2289" t="str">
            <v>En Ejecución</v>
          </cell>
          <cell r="U2289" t="str">
            <v>LINA MARIA GAVIRIA HURTADO</v>
          </cell>
          <cell r="Z2289" t="str">
            <v>Inversión</v>
          </cell>
          <cell r="AA2289">
            <v>2020110010060</v>
          </cell>
          <cell r="AC2289" t="str">
            <v>O23011601210000007600</v>
          </cell>
          <cell r="AF2289">
            <v>40600000</v>
          </cell>
          <cell r="AJ2289" t="str">
            <v>Celebrar contrato de interés público con la FUNDACIÓN CULTURAL MANIGUA, entidad sin ánimo de lucro, la cual llevará a cabo la realización de actividades artísticas en la ciudad de Bogotá, en desarrollo del proyecto, "gira teatro al cole por Usaquén y Puente Aranda", concertado según los contenidos de lo presentado y acorde con el cronograma del proceso de convocatoria "proyectos locales e interlocales" del programa distrital de apoyos concertados 2024</v>
          </cell>
          <cell r="AK2289" t="str">
            <v>FUNDACION CULTURAL MANIGUA</v>
          </cell>
          <cell r="AL2289">
            <v>900337226</v>
          </cell>
          <cell r="AM2289" t="str">
            <v>2191-2024</v>
          </cell>
          <cell r="AP2289" t="str">
            <v>SECOP II</v>
          </cell>
          <cell r="AS2289" t="str">
            <v>Falso</v>
          </cell>
          <cell r="AU2289" t="str">
            <v>SI</v>
          </cell>
          <cell r="AV2289" t="str">
            <v>Mayo</v>
          </cell>
          <cell r="AW2289" t="e">
            <v>#N/A</v>
          </cell>
          <cell r="AX2289">
            <v>45626</v>
          </cell>
          <cell r="AY2289" t="str">
            <v>#REF!</v>
          </cell>
          <cell r="AZ2289" t="str">
            <v>CO1.PCCNTR.6381247</v>
          </cell>
        </row>
        <row r="2290">
          <cell r="D2290" t="str">
            <v>2192-2024</v>
          </cell>
          <cell r="E2290" t="str">
            <v>LINA MARIA GAVIRIA HURTADO</v>
          </cell>
          <cell r="F2290" t="str">
            <v>Subdirección de las Artes</v>
          </cell>
          <cell r="I2290" t="str">
            <v>Contratación Régimen Especial</v>
          </cell>
          <cell r="J2290" t="str">
            <v>Contratación régimen especial</v>
          </cell>
          <cell r="K2290" t="str">
            <v>Decreto 092 de 2017</v>
          </cell>
          <cell r="N2290" t="str">
            <v>No</v>
          </cell>
          <cell r="O2290" t="str">
            <v>N/A</v>
          </cell>
          <cell r="P2290">
            <v>45442</v>
          </cell>
          <cell r="Q2290">
            <v>45443</v>
          </cell>
          <cell r="R2290">
            <v>45639</v>
          </cell>
          <cell r="S2290">
            <v>194</v>
          </cell>
          <cell r="T2290" t="str">
            <v>En Ejecución</v>
          </cell>
          <cell r="U2290" t="str">
            <v>LINA MARIA GAVIRIA HURTADO</v>
          </cell>
          <cell r="Z2290" t="str">
            <v>Inversión</v>
          </cell>
          <cell r="AA2290">
            <v>2020110010060</v>
          </cell>
          <cell r="AC2290" t="str">
            <v>O23011601210000007600</v>
          </cell>
          <cell r="AF2290">
            <v>66710204</v>
          </cell>
          <cell r="AJ2290" t="str">
            <v>Celebrar contrato de interés público con la ASOCIACIÓN NACIONAL DE SALAS CONCERTADAS DE TEATRO DE BOGOTÁ, entidad sin ánimo de lucro, la cual llevará a cabo la realización de actividades artísticas en la ciudad de bogotá, en desarrollo del proyecto, "edición, diseño, impresión y distribución de la revista teatros # 28. dossier: la risa en el teatro", concertado según los contenidos de lo presentado y acorde con el cronograma del proceso de convocatoria "proyectos locales e interlocales" del (..)</v>
          </cell>
          <cell r="AK2290" t="str">
            <v>ASOCIACIÓN NACIONAL DE SALAS CONCERTADAS DE TEATRO DE BOGOTÁ</v>
          </cell>
          <cell r="AL2290">
            <v>830115531</v>
          </cell>
          <cell r="AM2290" t="str">
            <v>2192-2024</v>
          </cell>
          <cell r="AP2290" t="str">
            <v>SECOP II</v>
          </cell>
          <cell r="AS2290" t="str">
            <v>Falso</v>
          </cell>
          <cell r="AU2290" t="str">
            <v>SI</v>
          </cell>
          <cell r="AV2290" t="str">
            <v>Mayo</v>
          </cell>
          <cell r="AW2290" t="e">
            <v>#N/A</v>
          </cell>
          <cell r="AX2290">
            <v>45639</v>
          </cell>
          <cell r="AY2290" t="str">
            <v>#REF!</v>
          </cell>
          <cell r="AZ2290" t="str">
            <v>CO1.PCCNTR.6381402</v>
          </cell>
        </row>
        <row r="2291">
          <cell r="D2291" t="str">
            <v>2193-2024</v>
          </cell>
          <cell r="E2291" t="str">
            <v>LINA MARIA GAVIRIA HURTADO</v>
          </cell>
          <cell r="F2291" t="str">
            <v>Subdirección de las Artes</v>
          </cell>
          <cell r="I2291" t="str">
            <v>Contratación Directa</v>
          </cell>
          <cell r="J2291" t="str">
            <v>Contratación directa.</v>
          </cell>
          <cell r="K2291" t="str">
            <v>Prestación de servicios</v>
          </cell>
          <cell r="N2291" t="str">
            <v>No</v>
          </cell>
          <cell r="O2291" t="str">
            <v>N/A</v>
          </cell>
          <cell r="P2291">
            <v>45442</v>
          </cell>
          <cell r="Q2291">
            <v>45443</v>
          </cell>
          <cell r="R2291">
            <v>45626</v>
          </cell>
          <cell r="S2291">
            <v>181</v>
          </cell>
          <cell r="T2291" t="str">
            <v>En Ejecución</v>
          </cell>
          <cell r="U2291" t="str">
            <v>LINA MARIA GAVIRIA HURTADO</v>
          </cell>
          <cell r="Z2291" t="str">
            <v>Inversión</v>
          </cell>
          <cell r="AA2291">
            <v>2020110010063</v>
          </cell>
          <cell r="AC2291" t="str">
            <v>O23011601210000007585</v>
          </cell>
          <cell r="AF2291">
            <v>224000000</v>
          </cell>
          <cell r="AJ2291" t="str">
            <v>Prestar servicios de apoyo a la gestión al Instituto Distrital de las Artes - Idartes, Subdirección de las Artes- Gerencia de Arte Dramático, en las actividades de apropiación, circulación, generación y difusión del conocimiento, gestión, innovación y emprendimiento de las prácticas artísticas del campo del arte dramático, que promuevan el reconocimiento, el intercambio de saberes, y la asociatividad de los agentes que conforman el ecosistema teatral y circense de Bogotá, en el marco del (...)</v>
          </cell>
          <cell r="AK2291" t="str">
            <v>Fundación Púrpura</v>
          </cell>
          <cell r="AL2291">
            <v>830088555</v>
          </cell>
          <cell r="AM2291" t="str">
            <v>2193-2024</v>
          </cell>
          <cell r="AP2291" t="str">
            <v>SECOP II</v>
          </cell>
          <cell r="AS2291" t="str">
            <v>Falso</v>
          </cell>
          <cell r="AU2291" t="str">
            <v>SI</v>
          </cell>
          <cell r="AV2291" t="str">
            <v>Mayo</v>
          </cell>
          <cell r="AW2291" t="e">
            <v>#N/A</v>
          </cell>
          <cell r="AX2291">
            <v>45626</v>
          </cell>
          <cell r="AY2291" t="str">
            <v>#REF!</v>
          </cell>
          <cell r="AZ2291" t="str">
            <v>CO1.PCCNTR.6381072</v>
          </cell>
        </row>
        <row r="2292">
          <cell r="D2292" t="str">
            <v>2194-2024</v>
          </cell>
          <cell r="E2292" t="str">
            <v>SILVIA OSPINA HENAO</v>
          </cell>
          <cell r="F2292" t="str">
            <v>Subdirección de Equipamientos Culturales</v>
          </cell>
          <cell r="I2292" t="str">
            <v>Contratación Directa</v>
          </cell>
          <cell r="J2292" t="str">
            <v>Contratación directa.</v>
          </cell>
          <cell r="K2292" t="str">
            <v>Prestación de servicios</v>
          </cell>
          <cell r="N2292" t="str">
            <v>Si</v>
          </cell>
          <cell r="O2292" t="str">
            <v>Contrato Prestación de Servicios Profesionales</v>
          </cell>
          <cell r="P2292">
            <v>45442</v>
          </cell>
          <cell r="Q2292">
            <v>45454</v>
          </cell>
          <cell r="R2292">
            <v>45650</v>
          </cell>
          <cell r="S2292">
            <v>194</v>
          </cell>
          <cell r="T2292" t="str">
            <v>En Ejecución</v>
          </cell>
          <cell r="U2292" t="str">
            <v>SILVIA OSPINA HENAO</v>
          </cell>
          <cell r="X2292" t="str">
            <v>SILVIA OSPINA HENAO</v>
          </cell>
          <cell r="Z2292" t="str">
            <v>Inversión</v>
          </cell>
          <cell r="AA2292">
            <v>2020110010158</v>
          </cell>
          <cell r="AC2292" t="str">
            <v>O23011601210000007614</v>
          </cell>
          <cell r="AF2292">
            <v>71400000</v>
          </cell>
          <cell r="AI2292" t="str">
            <v>$ 10.200.000,00</v>
          </cell>
          <cell r="AJ2292" t="str">
            <v>Prestar servicios profesionales al Idartes, Subdirección de equipamientos culturales en la planeación, gestión y desarrollo de los diferentes programas desde la estrategia de Arte, Ciencia y Tecnología conformado por el Planetario de Bogotá y la Línea de Arte, Ciencia y tecnología garantizando la articulación con los objetivos misionales de la entidad.</v>
          </cell>
          <cell r="AK2292" t="str">
            <v>Mauricio Vinasco Téllez</v>
          </cell>
          <cell r="AL2292">
            <v>79671695</v>
          </cell>
          <cell r="AM2292" t="str">
            <v>2194-2024</v>
          </cell>
          <cell r="AP2292" t="str">
            <v>SECOP II</v>
          </cell>
          <cell r="AS2292" t="str">
            <v>Falso</v>
          </cell>
          <cell r="AU2292" t="str">
            <v>SI</v>
          </cell>
          <cell r="AV2292" t="str">
            <v>Junio</v>
          </cell>
          <cell r="AW2292" t="e">
            <v>#N/A</v>
          </cell>
          <cell r="AX2292">
            <v>45650</v>
          </cell>
          <cell r="AY2292" t="str">
            <v>#REF!</v>
          </cell>
          <cell r="AZ2292" t="str">
            <v>CO1.PCCNTR.6385665</v>
          </cell>
        </row>
        <row r="2293">
          <cell r="D2293" t="str">
            <v>2195-2024</v>
          </cell>
          <cell r="E2293" t="str">
            <v>LINA MARIA GAVIRIA HURTADO</v>
          </cell>
          <cell r="F2293" t="str">
            <v>Subdirección de las Artes</v>
          </cell>
          <cell r="I2293" t="str">
            <v>Contratación Directa</v>
          </cell>
          <cell r="J2293" t="str">
            <v>Contratación directa.</v>
          </cell>
          <cell r="K2293" t="str">
            <v>Prestación de servicios</v>
          </cell>
          <cell r="N2293" t="str">
            <v>No</v>
          </cell>
          <cell r="O2293" t="str">
            <v>N/A</v>
          </cell>
          <cell r="P2293">
            <v>45442</v>
          </cell>
          <cell r="Q2293">
            <v>45442</v>
          </cell>
          <cell r="R2293">
            <v>45747</v>
          </cell>
          <cell r="S2293">
            <v>301</v>
          </cell>
          <cell r="T2293" t="str">
            <v>En Ejecución</v>
          </cell>
          <cell r="U2293" t="str">
            <v>LINA MARIA GAVIRIA HURTADO</v>
          </cell>
          <cell r="Z2293" t="str">
            <v>Inversión</v>
          </cell>
          <cell r="AA2293">
            <v>2020110010063</v>
          </cell>
          <cell r="AC2293" t="str">
            <v>O23011601210000007585</v>
          </cell>
          <cell r="AF2293">
            <v>120000000</v>
          </cell>
          <cell r="AJ2293" t="str">
            <v>Contratar los servicios de ACINPRO para garantizar al IDARTES la autorización requerida para comunicación pública de los fonogramas e interpretaciones de los repertorios que representa, en las actividades, eventos, festivales y producciones desarrolladas y/o en los que haga parte el Instituto, acorde con la normatividad vigente sobre la materia.</v>
          </cell>
          <cell r="AK2293" t="str">
            <v>ASOCIACION COLOMBIANA DE INTERPRETES Y PRODUCTORES FONOGRAFICOS</v>
          </cell>
          <cell r="AL2293">
            <v>890984107</v>
          </cell>
          <cell r="AM2293" t="str">
            <v>2195-2024</v>
          </cell>
          <cell r="AP2293" t="str">
            <v>SECOP II</v>
          </cell>
          <cell r="AS2293" t="str">
            <v>Ok</v>
          </cell>
          <cell r="AU2293" t="str">
            <v>SI</v>
          </cell>
          <cell r="AV2293" t="str">
            <v>Mayo</v>
          </cell>
          <cell r="AW2293" t="e">
            <v>#N/A</v>
          </cell>
          <cell r="AX2293">
            <v>45747</v>
          </cell>
          <cell r="AY2293" t="str">
            <v>#REF!</v>
          </cell>
          <cell r="AZ2293" t="str">
            <v>CO1.PCCNTR.6383614</v>
          </cell>
        </row>
        <row r="2294">
          <cell r="D2294" t="str">
            <v>2196-2024</v>
          </cell>
          <cell r="E2294" t="str">
            <v>ANDRES FELIPE ALBARRACIN RODRIGUEZ</v>
          </cell>
          <cell r="F2294" t="str">
            <v>Subdirección Administrativa y Financiera</v>
          </cell>
          <cell r="I2294" t="str">
            <v>Mínima Cuantía</v>
          </cell>
          <cell r="J2294" t="str">
            <v>Mínima cuantía</v>
          </cell>
          <cell r="K2294" t="str">
            <v>Suministros</v>
          </cell>
          <cell r="N2294" t="str">
            <v>No</v>
          </cell>
          <cell r="O2294" t="str">
            <v>N/A</v>
          </cell>
          <cell r="P2294">
            <v>45442</v>
          </cell>
          <cell r="Q2294">
            <v>45448</v>
          </cell>
          <cell r="R2294">
            <v>45656</v>
          </cell>
          <cell r="S2294">
            <v>206</v>
          </cell>
          <cell r="T2294" t="str">
            <v>En Ejecución</v>
          </cell>
          <cell r="U2294" t="str">
            <v>ANDRES FELIPE ALBARRACIN RODRIGUEZ</v>
          </cell>
          <cell r="Z2294" t="str">
            <v>Funcionamiento</v>
          </cell>
          <cell r="AC2294" t="str">
            <v>O2120201003083899997</v>
          </cell>
          <cell r="AF2294">
            <v>12222180.359999999</v>
          </cell>
          <cell r="AJ2294" t="str">
            <v>SUMINISTRO DE ELEMENTOS DE PROTECCIÓN PERSONAL PARA LOS FUNCIONARIOS DEL INSTITUTO DISTRITAL DE LAS ARTES IDARTES, DE CONFORMIDAD CON LAS ESPECIFICACIONES TÉCNICAS DEFINIDAS POR LA ENTIDAD.</v>
          </cell>
          <cell r="AK2294" t="str">
            <v>DISTRIBUIDORA DE EQUIPOS DEL CARIBE SAS</v>
          </cell>
          <cell r="AL2294">
            <v>900734265</v>
          </cell>
          <cell r="AM2294" t="str">
            <v>IDARTES-IP-MIC-008-2024</v>
          </cell>
          <cell r="AP2294" t="str">
            <v>SECOP II</v>
          </cell>
          <cell r="AS2294" t="str">
            <v>Falso</v>
          </cell>
          <cell r="AU2294" t="str">
            <v>SI</v>
          </cell>
          <cell r="AV2294" t="str">
            <v>Junio</v>
          </cell>
          <cell r="AW2294" t="e">
            <v>#N/A</v>
          </cell>
          <cell r="AX2294">
            <v>45656</v>
          </cell>
          <cell r="AY2294" t="str">
            <v>#REF!</v>
          </cell>
          <cell r="AZ2294" t="str">
            <v>CO1.PCCNTR.6381529</v>
          </cell>
        </row>
        <row r="2295">
          <cell r="D2295" t="str">
            <v>2198-2024</v>
          </cell>
          <cell r="E2295" t="str">
            <v>LINA MARIA GAVIRIA HURTADO</v>
          </cell>
          <cell r="F2295" t="str">
            <v>Subdirección de las Artes</v>
          </cell>
          <cell r="I2295" t="str">
            <v>Contratación Directa</v>
          </cell>
          <cell r="J2295" t="str">
            <v>Contratación directa.</v>
          </cell>
          <cell r="K2295" t="str">
            <v>Prestación de servicios</v>
          </cell>
          <cell r="N2295" t="str">
            <v>No</v>
          </cell>
          <cell r="O2295" t="str">
            <v>N/A</v>
          </cell>
          <cell r="P2295">
            <v>45442</v>
          </cell>
          <cell r="Q2295">
            <v>45447</v>
          </cell>
          <cell r="R2295">
            <v>45657</v>
          </cell>
          <cell r="S2295">
            <v>208</v>
          </cell>
          <cell r="T2295" t="str">
            <v>En Ejecución</v>
          </cell>
          <cell r="U2295" t="str">
            <v>LINA MARIA GAVIRIA HURTADO</v>
          </cell>
          <cell r="Z2295" t="str">
            <v>Inversión</v>
          </cell>
          <cell r="AA2295">
            <v>2020110010063</v>
          </cell>
          <cell r="AC2295" t="str">
            <v>O23011601210000007585</v>
          </cell>
          <cell r="AF2295">
            <v>100000000</v>
          </cell>
          <cell r="AJ2295" t="str">
            <v>Contratar en calidad de proveedor exclusivo a la Fundación Patrimonio Fílmico Colombiano, para la preservación, conservación y apropiación del patrimonio audiovisual, conforme a los requerimientos del Instituto Distrital de las Artes Subdirección de las Artes Gerencia de Artes Audiovisuales</v>
          </cell>
          <cell r="AK2295" t="str">
            <v>FUNDACION PATRIMONIO FILMICO COLOMBIANO</v>
          </cell>
          <cell r="AL2295">
            <v>860533189</v>
          </cell>
          <cell r="AM2295" t="str">
            <v>IDARTES-CD-005-2024</v>
          </cell>
          <cell r="AP2295" t="str">
            <v>SECOP II</v>
          </cell>
          <cell r="AS2295" t="str">
            <v>Falso</v>
          </cell>
          <cell r="AU2295" t="str">
            <v>SI</v>
          </cell>
          <cell r="AV2295" t="str">
            <v>Junio</v>
          </cell>
          <cell r="AW2295" t="e">
            <v>#N/A</v>
          </cell>
          <cell r="AX2295">
            <v>45657</v>
          </cell>
          <cell r="AY2295" t="str">
            <v>#REF!</v>
          </cell>
          <cell r="AZ2295" t="str">
            <v>CO1.PCCNTR.6381511</v>
          </cell>
        </row>
        <row r="2296">
          <cell r="D2296" t="str">
            <v>2199-2024</v>
          </cell>
          <cell r="E2296" t="str">
            <v>LINA MARIA GAVIRIA HURTADO</v>
          </cell>
          <cell r="F2296" t="str">
            <v>Subdirección de las Artes</v>
          </cell>
          <cell r="I2296" t="str">
            <v>Contratación Régimen Especial</v>
          </cell>
          <cell r="J2296" t="str">
            <v>Contratación régimen especial</v>
          </cell>
          <cell r="K2296" t="str">
            <v>Decreto 092 de 2017</v>
          </cell>
          <cell r="N2296" t="str">
            <v>No</v>
          </cell>
          <cell r="O2296" t="str">
            <v>N/A</v>
          </cell>
          <cell r="P2296">
            <v>45442</v>
          </cell>
          <cell r="Q2296">
            <v>45443</v>
          </cell>
          <cell r="R2296">
            <v>45626</v>
          </cell>
          <cell r="S2296">
            <v>181</v>
          </cell>
          <cell r="T2296" t="str">
            <v>En Ejecución</v>
          </cell>
          <cell r="U2296" t="str">
            <v>LINA MARIA GAVIRIA HURTADO</v>
          </cell>
          <cell r="Z2296" t="str">
            <v>Inversión</v>
          </cell>
          <cell r="AA2296">
            <v>2020110010060</v>
          </cell>
          <cell r="AC2296" t="str">
            <v>O23011601210000007600</v>
          </cell>
          <cell r="AF2296">
            <v>112608878</v>
          </cell>
          <cell r="AJ2296" t="str">
            <v>Celebrar contrato de interés público con la CORPORACIÓN ARQUITECTURA EXPANDIDA, entidad sin ánimo de lucro, la cual llevará a cabo la realización de actividades artísticas en la ciudad de Bogotá, en desarrollo del proyecto, "14 EAXP (14 Encuentro de Arquitectura Expandida", concertado según los contenidos de lo presentado y acorde con el cronograma del proceso de convocatoria "Proyectos Locales e Interlocales" del Programa Distrital de Apoyos Concertados 2024</v>
          </cell>
          <cell r="AK2296" t="str">
            <v>CORPORACIÓN ARQUITECTURA EXPANDIDA</v>
          </cell>
          <cell r="AL2296">
            <v>900599343</v>
          </cell>
          <cell r="AM2296" t="str">
            <v>2199-2024</v>
          </cell>
          <cell r="AP2296" t="str">
            <v>SECOP II</v>
          </cell>
          <cell r="AS2296" t="str">
            <v>Falso</v>
          </cell>
          <cell r="AU2296" t="str">
            <v>SI</v>
          </cell>
          <cell r="AV2296" t="str">
            <v>Mayo</v>
          </cell>
          <cell r="AW2296" t="e">
            <v>#N/A</v>
          </cell>
          <cell r="AX2296">
            <v>45626</v>
          </cell>
          <cell r="AY2296" t="str">
            <v>#REF!</v>
          </cell>
          <cell r="AZ2296" t="str">
            <v>CO1.PCCNTR.6384833</v>
          </cell>
        </row>
        <row r="2297">
          <cell r="D2297" t="str">
            <v>2201-2024</v>
          </cell>
          <cell r="E2297" t="str">
            <v>ANDRES FELIPE ALBARRACIN RODRIGUEZ</v>
          </cell>
          <cell r="F2297" t="str">
            <v>Subdirección Administrativa y Financiera</v>
          </cell>
          <cell r="I2297" t="str">
            <v>Contratación Directa</v>
          </cell>
          <cell r="J2297" t="str">
            <v>Contratación directa.</v>
          </cell>
          <cell r="K2297" t="str">
            <v>Prestación de servicios</v>
          </cell>
          <cell r="N2297" t="str">
            <v>No</v>
          </cell>
          <cell r="O2297" t="str">
            <v>N/A</v>
          </cell>
          <cell r="P2297">
            <v>45442</v>
          </cell>
          <cell r="Q2297">
            <v>45450</v>
          </cell>
          <cell r="R2297">
            <v>45626</v>
          </cell>
          <cell r="S2297">
            <v>174</v>
          </cell>
          <cell r="T2297" t="str">
            <v>En Ejecución</v>
          </cell>
          <cell r="U2297" t="str">
            <v>ANDRES FELIPE ALBARRACIN RODRIGUEZ</v>
          </cell>
          <cell r="Z2297" t="str">
            <v>Inversión</v>
          </cell>
          <cell r="AA2297">
            <v>2020110010376</v>
          </cell>
          <cell r="AC2297" t="str">
            <v>O23011605560000007902</v>
          </cell>
          <cell r="AF2297">
            <v>30000000</v>
          </cell>
          <cell r="AJ2297" t="str">
            <v>PRESTAR SERVICIOS DE APOYO A LA GESTIÓN PARA REALIZAR LAS CAPACITACIONES DIRIGIDAS A 
 LOS FUNCIONARIOS DE LA ENTIDAD, EN EL MARCO DEL PROYECTO DE INVERSIÓN 7902, EL CUAL 
 BUSCA LA CONSOLIDACIÓN INTEGRAL DE LA GESTIÓN ADMINISTRATIVA Y MODERNIZACIÓN 
 INSTITUCIONAL EN BOGOTÁ.</v>
          </cell>
          <cell r="AK2297" t="str">
            <v>UNIVERSIDAD CATOLICA DE COLOMBIA</v>
          </cell>
          <cell r="AL2297">
            <v>860028971</v>
          </cell>
          <cell r="AM2297" t="str">
            <v>2201-2024</v>
          </cell>
          <cell r="AP2297" t="str">
            <v>SECOP II</v>
          </cell>
          <cell r="AS2297" t="str">
            <v>Falso</v>
          </cell>
          <cell r="AU2297" t="str">
            <v>SI</v>
          </cell>
          <cell r="AV2297" t="str">
            <v>Junio</v>
          </cell>
          <cell r="AW2297" t="e">
            <v>#N/A</v>
          </cell>
          <cell r="AX2297">
            <v>45626</v>
          </cell>
          <cell r="AY2297" t="str">
            <v>#REF!</v>
          </cell>
          <cell r="AZ2297" t="str">
            <v>CO1.PCCNTR.6384753</v>
          </cell>
        </row>
        <row r="2298">
          <cell r="D2298" t="str">
            <v>2202-2024</v>
          </cell>
          <cell r="E2298" t="str">
            <v>ANDRES FELIPE ALBARRACIN RODRIGUEZ</v>
          </cell>
          <cell r="F2298" t="str">
            <v>Subdirección Administrativa y Financiera</v>
          </cell>
          <cell r="H2298" t="str">
            <v>Dirección General</v>
          </cell>
          <cell r="I2298" t="str">
            <v>Contratación Directa</v>
          </cell>
          <cell r="J2298" t="str">
            <v>Contratación directa.</v>
          </cell>
          <cell r="K2298" t="str">
            <v>Prestación de servicios</v>
          </cell>
          <cell r="N2298" t="str">
            <v>Si</v>
          </cell>
          <cell r="O2298" t="str">
            <v>Contrato Prestación de Servicios Profesionales</v>
          </cell>
          <cell r="P2298">
            <v>45442</v>
          </cell>
          <cell r="Q2298">
            <v>45447</v>
          </cell>
          <cell r="R2298">
            <v>45656</v>
          </cell>
          <cell r="S2298">
            <v>207</v>
          </cell>
          <cell r="T2298" t="str">
            <v>En Ejecución</v>
          </cell>
          <cell r="U2298" t="str">
            <v>ANDRES FELIPE ALBARRACIN RODRIGUEZ</v>
          </cell>
          <cell r="X2298" t="str">
            <v>PAOLA ANDREA MENDEZ HERNANDEZ</v>
          </cell>
          <cell r="Z2298" t="str">
            <v>Inversión</v>
          </cell>
          <cell r="AA2298">
            <v>2020110010376</v>
          </cell>
          <cell r="AC2298" t="str">
            <v>O23011605560000007902</v>
          </cell>
          <cell r="AF2298">
            <v>29400000</v>
          </cell>
          <cell r="AI2298" t="str">
            <v>$ 4.200.000,00</v>
          </cell>
          <cell r="AJ2298" t="str">
            <v>Prestar servicios profesionales al Instituto Distrital de las Artes- Idartes - Dirección General- Comunicaciones como diseñador para la creación y adaptación de piezas gráficas de los eventos, actividades y programas institucionales, de conformidad con los lineamientos de la Entidad</v>
          </cell>
          <cell r="AK2298" t="str">
            <v>FABIAN ENRIQUE CORDOBA GASPAR</v>
          </cell>
          <cell r="AL2298">
            <v>79711296</v>
          </cell>
          <cell r="AM2298" t="str">
            <v>2202-2024</v>
          </cell>
          <cell r="AP2298" t="str">
            <v>SECOP II</v>
          </cell>
          <cell r="AS2298" t="str">
            <v>Falso</v>
          </cell>
          <cell r="AU2298" t="str">
            <v>SI</v>
          </cell>
          <cell r="AV2298" t="str">
            <v>Junio</v>
          </cell>
          <cell r="AW2298" t="e">
            <v>#N/A</v>
          </cell>
          <cell r="AX2298">
            <v>45656</v>
          </cell>
          <cell r="AY2298" t="str">
            <v>#REF!</v>
          </cell>
          <cell r="AZ2298" t="str">
            <v>CO1.PCCNTR.6388903</v>
          </cell>
        </row>
        <row r="2299">
          <cell r="D2299" t="str">
            <v>2204-2024</v>
          </cell>
          <cell r="E2299" t="str">
            <v>LINA MARIA GAVIRIA HURTADO</v>
          </cell>
          <cell r="F2299" t="str">
            <v>Subdirección de las Artes</v>
          </cell>
          <cell r="I2299" t="str">
            <v>Contratación Directa</v>
          </cell>
          <cell r="J2299" t="str">
            <v>Contratación directa.</v>
          </cell>
          <cell r="K2299" t="str">
            <v>Prestación de servicios</v>
          </cell>
          <cell r="N2299" t="str">
            <v>No</v>
          </cell>
          <cell r="O2299" t="str">
            <v>N/A</v>
          </cell>
          <cell r="P2299">
            <v>45442</v>
          </cell>
          <cell r="Q2299">
            <v>45449</v>
          </cell>
          <cell r="R2299">
            <v>45504</v>
          </cell>
          <cell r="S2299">
            <v>56</v>
          </cell>
          <cell r="T2299" t="str">
            <v>Terminado</v>
          </cell>
          <cell r="U2299" t="str">
            <v>LINA MARIA GAVIRIA HURTADO</v>
          </cell>
          <cell r="Z2299" t="str">
            <v>Inversión</v>
          </cell>
          <cell r="AA2299">
            <v>2020110010063</v>
          </cell>
          <cell r="AC2299" t="str">
            <v>O23011601210000007585</v>
          </cell>
          <cell r="AF2299">
            <v>40000000</v>
          </cell>
          <cell r="AJ2299" t="str">
            <v>Contratar en calidad de proveedor exclusivo a REDELAE.LAT, para el desarrollo y puesta en marcha del mercado de música e industrias creativas CIRCULART 2024, mediante la articulación de acciones necesarias para realizar las actividades en los componentes artístico, de circulación, apropiación, formación y fortalecimiento, conforme a los requerimientos de la entidad</v>
          </cell>
          <cell r="AK2299" t="str">
            <v>REDELAE.LAT</v>
          </cell>
          <cell r="AL2299">
            <v>800199677</v>
          </cell>
          <cell r="AM2299" t="str">
            <v>2204-2024</v>
          </cell>
          <cell r="AP2299" t="str">
            <v>SECOP II</v>
          </cell>
          <cell r="AS2299" t="str">
            <v>Falso</v>
          </cell>
          <cell r="AU2299" t="str">
            <v>SI</v>
          </cell>
          <cell r="AV2299" t="str">
            <v>Junio</v>
          </cell>
          <cell r="AW2299">
            <v>45504</v>
          </cell>
          <cell r="AX2299">
            <v>45504</v>
          </cell>
          <cell r="AY2299" t="str">
            <v>#REF!</v>
          </cell>
          <cell r="AZ2299" t="str">
            <v>CO1.PCCNTR.6389280</v>
          </cell>
        </row>
        <row r="2300">
          <cell r="D2300" t="str">
            <v>2205-2024</v>
          </cell>
          <cell r="E2300" t="str">
            <v>SILVIA OSPINA HENAO</v>
          </cell>
          <cell r="F2300" t="str">
            <v>Subdirección de Equipamientos Culturales</v>
          </cell>
          <cell r="I2300" t="str">
            <v>Contratación Directa</v>
          </cell>
          <cell r="J2300" t="str">
            <v>Contratación directa.</v>
          </cell>
          <cell r="K2300" t="str">
            <v>Prestación de servicios</v>
          </cell>
          <cell r="N2300" t="str">
            <v>Si</v>
          </cell>
          <cell r="O2300" t="str">
            <v>Contrato Prestación de Servicios Apoyo a la Gestión</v>
          </cell>
          <cell r="P2300">
            <v>45442</v>
          </cell>
          <cell r="Q2300">
            <v>45448</v>
          </cell>
          <cell r="R2300">
            <v>45534</v>
          </cell>
          <cell r="S2300">
            <v>86</v>
          </cell>
          <cell r="T2300" t="str">
            <v>En Ejecución</v>
          </cell>
          <cell r="U2300" t="str">
            <v>SILVIA OSPINA HENAO</v>
          </cell>
          <cell r="X2300" t="str">
            <v>PAULA MARIA SILVA DIAZ</v>
          </cell>
          <cell r="Z2300" t="str">
            <v>Inversión</v>
          </cell>
          <cell r="AA2300">
            <v>2020110010158</v>
          </cell>
          <cell r="AC2300" t="str">
            <v>O23011601210000007614</v>
          </cell>
          <cell r="AF2300">
            <v>11100000</v>
          </cell>
          <cell r="AJ2300" t="str">
            <v>Prestar servicios de apoyo a la gestión al IDARTES - Subdirección de Equipamientos Culturales, en el acompañamiento a los artistas que conforman la programación de los equipamientos, garantizando la información, materiales y agendas de planes de producción, promoción y comunicaciones en las actividades y eventos que se adelanten por la dependencia.</v>
          </cell>
          <cell r="AK2300" t="str">
            <v>deisy tatiana diaz goyeneche</v>
          </cell>
          <cell r="AL2300">
            <v>1018465158</v>
          </cell>
          <cell r="AM2300" t="str">
            <v>2205-2024</v>
          </cell>
          <cell r="AP2300" t="str">
            <v>SECOP II</v>
          </cell>
          <cell r="AS2300" t="str">
            <v>Falso</v>
          </cell>
          <cell r="AU2300" t="str">
            <v>SI</v>
          </cell>
          <cell r="AV2300" t="str">
            <v>Junio</v>
          </cell>
          <cell r="AW2300" t="e">
            <v>#N/A</v>
          </cell>
          <cell r="AX2300">
            <v>45534</v>
          </cell>
          <cell r="AY2300" t="str">
            <v>#REF!</v>
          </cell>
          <cell r="AZ2300" t="str">
            <v>CO1.PCCNTR.6386649</v>
          </cell>
        </row>
        <row r="2301">
          <cell r="D2301" t="str">
            <v>2206-2024</v>
          </cell>
          <cell r="E2301" t="str">
            <v>ANDRES FELIPE ALBARRACIN RODRIGUEZ</v>
          </cell>
          <cell r="F2301" t="str">
            <v>Subdirección Administrativa y Financiera</v>
          </cell>
          <cell r="I2301" t="str">
            <v>Contratación Directa</v>
          </cell>
          <cell r="J2301" t="str">
            <v>Contratación directa.</v>
          </cell>
          <cell r="K2301" t="str">
            <v>Prestación de servicios</v>
          </cell>
          <cell r="N2301" t="str">
            <v>No</v>
          </cell>
          <cell r="O2301" t="str">
            <v>N/A</v>
          </cell>
          <cell r="P2301">
            <v>45442</v>
          </cell>
          <cell r="Q2301">
            <v>45469</v>
          </cell>
          <cell r="R2301">
            <v>45634</v>
          </cell>
          <cell r="S2301">
            <v>163</v>
          </cell>
          <cell r="T2301" t="str">
            <v>En Ejecución</v>
          </cell>
          <cell r="U2301" t="str">
            <v>ANDRES FELIPE ALBARRACIN RODRIGUEZ</v>
          </cell>
          <cell r="Z2301" t="str">
            <v>Inversión</v>
          </cell>
          <cell r="AA2301">
            <v>2020110010142</v>
          </cell>
          <cell r="AC2301" t="str">
            <v>O23011601210000007607</v>
          </cell>
          <cell r="AF2301">
            <v>75273503</v>
          </cell>
          <cell r="AJ2301" t="str">
            <v>PRESTACIÓN DE SERVICIOS ESPECIALIZADOS PARA EL MANTENIMIENTO CORRECTIVO Y/O PREVENTIVO DE LOS ASCENSORES DE LA CINEMATECA DISTRITAL Y CASA FERNÁNDEZ, A CARGO DEL INSTITUTO DISTRITAL DE LAS ARTES, -IDARTES- CUMPLIENDO CON LA NORMATIVIDAD VIGENTE.</v>
          </cell>
          <cell r="AK2301" t="str">
            <v>ASCENSORES SCHINDLER DE COLOMBIA SAS</v>
          </cell>
          <cell r="AL2301">
            <v>860005289</v>
          </cell>
          <cell r="AM2301" t="str">
            <v>2206-2024</v>
          </cell>
          <cell r="AP2301" t="str">
            <v>SECOP II</v>
          </cell>
          <cell r="AS2301" t="str">
            <v>Falso</v>
          </cell>
          <cell r="AU2301" t="str">
            <v>SI</v>
          </cell>
          <cell r="AV2301" t="str">
            <v>Junio</v>
          </cell>
          <cell r="AW2301" t="e">
            <v>#N/A</v>
          </cell>
          <cell r="AX2301">
            <v>45634</v>
          </cell>
          <cell r="AY2301" t="str">
            <v>#REF!</v>
          </cell>
          <cell r="AZ2301" t="str">
            <v>CO1.PCCNTR.6387132</v>
          </cell>
        </row>
        <row r="2302">
          <cell r="D2302" t="str">
            <v>2207-2024</v>
          </cell>
          <cell r="E2302" t="str">
            <v>SILVIA OSPINA HENAO</v>
          </cell>
          <cell r="F2302" t="str">
            <v>Subdirección de Equipamientos Culturales</v>
          </cell>
          <cell r="H2302" t="str">
            <v>Oficina Asesora Jurídica</v>
          </cell>
          <cell r="I2302" t="str">
            <v>Contratación Directa</v>
          </cell>
          <cell r="J2302" t="str">
            <v>Contratación directa.</v>
          </cell>
          <cell r="K2302" t="str">
            <v>Prestación de servicios</v>
          </cell>
          <cell r="N2302" t="str">
            <v>Si</v>
          </cell>
          <cell r="O2302" t="str">
            <v>Contrato Prestación de Servicios Profesionales</v>
          </cell>
          <cell r="P2302">
            <v>45442</v>
          </cell>
          <cell r="Q2302">
            <v>45447</v>
          </cell>
          <cell r="R2302">
            <v>45676</v>
          </cell>
          <cell r="S2302">
            <v>226</v>
          </cell>
          <cell r="T2302" t="str">
            <v>En Ejecución</v>
          </cell>
          <cell r="U2302" t="str">
            <v>SILVIA OSPINA HENAO</v>
          </cell>
          <cell r="X2302" t="str">
            <v>HEIDY YOBANNA MORENO MORENO</v>
          </cell>
          <cell r="Z2302" t="str">
            <v>Inversión</v>
          </cell>
          <cell r="AA2302">
            <v>2020110010158</v>
          </cell>
          <cell r="AC2302" t="str">
            <v>O23011601210000007614</v>
          </cell>
          <cell r="AF2302">
            <v>57250000</v>
          </cell>
          <cell r="AI2302" t="str">
            <v>$ 7.500.000,00</v>
          </cell>
          <cell r="AJ2302" t="str">
            <v>Prestar servicios profesionales al IDARTES- Oficina Asesora Jurídica o la dependencia que haga sus veces, para tramitar, proyectar, revisar documentos y actuaciones jurídicas, de competencia de la OAJ; así como apoyar en el trámite de las actuaciones propias de las etapas de la gestión contractual</v>
          </cell>
          <cell r="AK2302" t="str">
            <v>ANGELA MARIA ROJAS PINZON</v>
          </cell>
          <cell r="AL2302">
            <v>1107052235</v>
          </cell>
          <cell r="AM2302" t="str">
            <v>2207-2024</v>
          </cell>
          <cell r="AP2302" t="str">
            <v>SECOP II</v>
          </cell>
          <cell r="AS2302" t="str">
            <v>Falso</v>
          </cell>
          <cell r="AU2302" t="str">
            <v>SI</v>
          </cell>
          <cell r="AV2302" t="str">
            <v>Junio</v>
          </cell>
          <cell r="AW2302" t="e">
            <v>#N/A</v>
          </cell>
          <cell r="AX2302">
            <v>45676</v>
          </cell>
          <cell r="AY2302" t="str">
            <v>#REF!</v>
          </cell>
          <cell r="AZ2302" t="str">
            <v>CO1.PCCNTR.6387669</v>
          </cell>
        </row>
        <row r="2303">
          <cell r="D2303" t="str">
            <v>2208-2024</v>
          </cell>
          <cell r="E2303" t="str">
            <v>LINA MARIA GAVIRIA HURTADO</v>
          </cell>
          <cell r="F2303" t="str">
            <v>Subdirección de las Artes</v>
          </cell>
          <cell r="I2303" t="str">
            <v>Contratación Directa</v>
          </cell>
          <cell r="J2303" t="str">
            <v>Contratación directa.</v>
          </cell>
          <cell r="K2303" t="str">
            <v>Prestación de servicios</v>
          </cell>
          <cell r="N2303" t="str">
            <v>No</v>
          </cell>
          <cell r="O2303" t="str">
            <v>N/A</v>
          </cell>
          <cell r="P2303">
            <v>45442</v>
          </cell>
          <cell r="Q2303">
            <v>45447</v>
          </cell>
          <cell r="R2303">
            <v>45473</v>
          </cell>
          <cell r="S2303">
            <v>27</v>
          </cell>
          <cell r="T2303" t="str">
            <v>En Ejecución</v>
          </cell>
          <cell r="U2303" t="str">
            <v>LINA MARIA GAVIRIA HURTADO</v>
          </cell>
          <cell r="Z2303" t="str">
            <v>Inversión</v>
          </cell>
          <cell r="AA2303">
            <v>2020110010139</v>
          </cell>
          <cell r="AC2303" t="str">
            <v>O23011601150000007594</v>
          </cell>
          <cell r="AF2303">
            <v>12000000</v>
          </cell>
          <cell r="AJ2303" t="str">
            <v>Contratar el licenciamiento de la obra "Los caminos del juglar" del autor Daniel Rabanal, con la editorial Babel Libros por ser la titular de los derechos patrimoniales de la mencionada obra, para que pueda ser utilizada por el programa libro al viento, como parte del repertorio de obras literarias que se producen y se distribuyen para ser puestas a disposición del público de la ciudad de Bogotá</v>
          </cell>
          <cell r="AK2303" t="str">
            <v>Babel Libros S.A.S</v>
          </cell>
          <cell r="AL2303">
            <v>830087527</v>
          </cell>
          <cell r="AM2303" t="str">
            <v>2208-2024</v>
          </cell>
          <cell r="AP2303" t="str">
            <v>SECOP II</v>
          </cell>
          <cell r="AS2303" t="str">
            <v>Falso</v>
          </cell>
          <cell r="AU2303" t="str">
            <v>SI</v>
          </cell>
          <cell r="AV2303" t="str">
            <v>Junio</v>
          </cell>
          <cell r="AW2303" t="e">
            <v>#N/A</v>
          </cell>
          <cell r="AX2303">
            <v>45473</v>
          </cell>
          <cell r="AY2303" t="str">
            <v>#REF!</v>
          </cell>
          <cell r="AZ2303" t="str">
            <v>CO1.PCCNTR.6389221</v>
          </cell>
        </row>
        <row r="2304">
          <cell r="D2304" t="str">
            <v>2209-2024</v>
          </cell>
          <cell r="E2304" t="str">
            <v>ANDRES FELIPE ALBARRACIN RODRIGUEZ</v>
          </cell>
          <cell r="F2304" t="str">
            <v>Subdirección Administrativa y Financiera</v>
          </cell>
          <cell r="I2304" t="str">
            <v>Contratación Directa</v>
          </cell>
          <cell r="J2304" t="str">
            <v>Contratación directa.</v>
          </cell>
          <cell r="K2304" t="str">
            <v>Prestación de servicios</v>
          </cell>
          <cell r="N2304" t="str">
            <v>No</v>
          </cell>
          <cell r="O2304" t="str">
            <v>N/A</v>
          </cell>
          <cell r="P2304">
            <v>45442</v>
          </cell>
          <cell r="Q2304">
            <v>45464</v>
          </cell>
          <cell r="R2304">
            <v>45634</v>
          </cell>
          <cell r="S2304">
            <v>168</v>
          </cell>
          <cell r="T2304" t="str">
            <v>En Ejecución</v>
          </cell>
          <cell r="U2304" t="str">
            <v>ANDRES FELIPE ALBARRACIN RODRIGUEZ</v>
          </cell>
          <cell r="Z2304" t="str">
            <v>Inversión</v>
          </cell>
          <cell r="AA2304">
            <v>2020110010142</v>
          </cell>
          <cell r="AC2304" t="str">
            <v>O23011601210000007607</v>
          </cell>
          <cell r="AF2304">
            <v>8022261</v>
          </cell>
          <cell r="AJ2304" t="str">
            <v>PRESTACIÓN DE SERVICIOS ESPECIALIZADOS PARA EL MANTENIMIENTO PREVENTIVO Y/O CORRECTIVO DEL ASCENSOR DEL PLANETARIO DE BOGOTÁ D.C, PROPIEDAD DEL INSTITUTO DISTRITAL DE LAS ARTESIDARTES- CUMPLIENDO CON LA NORMATIVIDAD VIGENTE.</v>
          </cell>
          <cell r="AK2304" t="str">
            <v>FEMM SAS</v>
          </cell>
          <cell r="AL2304">
            <v>830075807</v>
          </cell>
          <cell r="AM2304" t="str">
            <v>2209-2024</v>
          </cell>
          <cell r="AP2304" t="str">
            <v>SECOP II</v>
          </cell>
          <cell r="AS2304" t="str">
            <v>Falso</v>
          </cell>
          <cell r="AU2304" t="str">
            <v>SI</v>
          </cell>
          <cell r="AV2304" t="str">
            <v>Junio</v>
          </cell>
          <cell r="AW2304" t="e">
            <v>#N/A</v>
          </cell>
          <cell r="AX2304">
            <v>45634</v>
          </cell>
          <cell r="AY2304" t="str">
            <v>#REF!</v>
          </cell>
          <cell r="AZ2304" t="str">
            <v>CO1.PCCNTR.6388758</v>
          </cell>
        </row>
        <row r="2305">
          <cell r="D2305" t="str">
            <v>2210-2024</v>
          </cell>
          <cell r="E2305" t="str">
            <v>LINA MARIA GAVIRIA HURTADO</v>
          </cell>
          <cell r="F2305" t="str">
            <v>Subdirección de las Artes</v>
          </cell>
          <cell r="I2305" t="str">
            <v>Contratación Directa</v>
          </cell>
          <cell r="J2305" t="str">
            <v>Contratación directa.</v>
          </cell>
          <cell r="K2305" t="str">
            <v>Prestación de servicios</v>
          </cell>
          <cell r="N2305" t="str">
            <v>No</v>
          </cell>
          <cell r="O2305" t="str">
            <v>N/A</v>
          </cell>
          <cell r="P2305">
            <v>45442</v>
          </cell>
          <cell r="Q2305">
            <v>45443</v>
          </cell>
          <cell r="R2305">
            <v>45535</v>
          </cell>
          <cell r="S2305">
            <v>91</v>
          </cell>
          <cell r="T2305" t="str">
            <v>Terminado</v>
          </cell>
          <cell r="U2305" t="str">
            <v>LINA MARIA GAVIRIA HURTADO</v>
          </cell>
          <cell r="Z2305" t="str">
            <v>Inversión</v>
          </cell>
          <cell r="AA2305">
            <v>2020110010063</v>
          </cell>
          <cell r="AC2305" t="str">
            <v>O23011601210000007585</v>
          </cell>
          <cell r="AF2305">
            <v>400000000</v>
          </cell>
          <cell r="AJ2305" t="str">
            <v>Contratar en calidad de proveedor exclusivo a la Asociación Nacional de Salas Concertadas de Teatro de Bogotá, para llevar a cabo la ejecución de las actividades previstas en la edición XIX del Festival de Teatro y Circo de Bogotá, fortaleciendo las dimensiones de apropiación y circulación, en desarrollo de la línea Ciudad Escenario, del plan Bogotá teatral y circense y, conforme a los requerimientos y lineamientos del Instituto Distrital De Las Artes - Subdirección de las Artes - Gerencia De Ar</v>
          </cell>
          <cell r="AK2305" t="str">
            <v>ASOCIACIÓN NACIONAL DE SALAS CONCERTADAS DE TEATRO DE BOGOTÁ</v>
          </cell>
          <cell r="AL2305">
            <v>830115531</v>
          </cell>
          <cell r="AM2305" t="str">
            <v>2210-2024</v>
          </cell>
          <cell r="AP2305" t="str">
            <v>SECOP II</v>
          </cell>
          <cell r="AS2305" t="str">
            <v>Falso</v>
          </cell>
          <cell r="AU2305" t="str">
            <v>SI</v>
          </cell>
          <cell r="AV2305" t="str">
            <v>Mayo</v>
          </cell>
          <cell r="AW2305">
            <v>45535</v>
          </cell>
          <cell r="AX2305">
            <v>45535</v>
          </cell>
          <cell r="AY2305" t="str">
            <v>#REF!</v>
          </cell>
          <cell r="AZ2305" t="str">
            <v>CO1.PCCNTR.6389545</v>
          </cell>
        </row>
        <row r="2306">
          <cell r="D2306" t="str">
            <v>2211-2024</v>
          </cell>
          <cell r="E2306" t="str">
            <v>LINA MARIA GAVIRIA HURTADO</v>
          </cell>
          <cell r="F2306" t="str">
            <v>Subdirección de las Artes</v>
          </cell>
          <cell r="I2306" t="str">
            <v>Contratación Directa</v>
          </cell>
          <cell r="J2306" t="str">
            <v>Contratación directa.</v>
          </cell>
          <cell r="K2306" t="str">
            <v>Prestación de servicios</v>
          </cell>
          <cell r="N2306" t="str">
            <v>No</v>
          </cell>
          <cell r="O2306" t="str">
            <v>N/A</v>
          </cell>
          <cell r="P2306">
            <v>45442</v>
          </cell>
          <cell r="Q2306">
            <v>45447</v>
          </cell>
          <cell r="R2306">
            <v>45473</v>
          </cell>
          <cell r="S2306">
            <v>27</v>
          </cell>
          <cell r="T2306" t="str">
            <v>En Ejecución</v>
          </cell>
          <cell r="U2306" t="str">
            <v>LINA MARIA GAVIRIA HURTADO</v>
          </cell>
          <cell r="Z2306" t="str">
            <v>Inversión</v>
          </cell>
          <cell r="AA2306">
            <v>2020110010139</v>
          </cell>
          <cell r="AC2306" t="str">
            <v>O23011601150000007594</v>
          </cell>
          <cell r="AF2306">
            <v>3000000</v>
          </cell>
          <cell r="AJ2306" t="str">
            <v>Adquirir con proveedor exclusivo sesenta (60) ejemplares del libro "El sentido del orden", del autor ALEJANDRO MORENO SARMIENTO, ganador del PREMIO NACIONAL DE LIBRO DE CUENTOS JULIO PAREDES 2023, para su distribución en bibliotecas de la ciudad y para estrategias de comunicación y visibilización de la obra y su autor implementadas por la gerencia de literatura del Idartes, acorde con las características indicadas por la entidad</v>
          </cell>
          <cell r="AK2306" t="str">
            <v>TALLER DE EDICIÓN ROCCA S.A.S.</v>
          </cell>
          <cell r="AL2306">
            <v>900245986</v>
          </cell>
          <cell r="AM2306" t="str">
            <v>2211-2024</v>
          </cell>
          <cell r="AP2306" t="str">
            <v>SECOP II</v>
          </cell>
          <cell r="AS2306" t="str">
            <v>Falso</v>
          </cell>
          <cell r="AU2306" t="str">
            <v>SI</v>
          </cell>
          <cell r="AV2306" t="str">
            <v>Junio</v>
          </cell>
          <cell r="AW2306" t="e">
            <v>#N/A</v>
          </cell>
          <cell r="AX2306">
            <v>45473</v>
          </cell>
          <cell r="AY2306" t="str">
            <v>#REF!</v>
          </cell>
          <cell r="AZ2306" t="str">
            <v>CO1.PCCNTR.6389277</v>
          </cell>
        </row>
        <row r="2307">
          <cell r="D2307" t="str">
            <v>2212-2024</v>
          </cell>
          <cell r="E2307" t="str">
            <v>LINA MARIA GAVIRIA HURTADO</v>
          </cell>
          <cell r="F2307" t="str">
            <v>Subdirección de las Artes</v>
          </cell>
          <cell r="I2307" t="str">
            <v>Contratación Directa</v>
          </cell>
          <cell r="J2307" t="str">
            <v>Contratación directa.</v>
          </cell>
          <cell r="K2307" t="str">
            <v>Prestación de servicios</v>
          </cell>
          <cell r="N2307" t="str">
            <v>No</v>
          </cell>
          <cell r="O2307" t="str">
            <v>N/A</v>
          </cell>
          <cell r="P2307">
            <v>45442</v>
          </cell>
          <cell r="Q2307">
            <v>45450</v>
          </cell>
          <cell r="R2307">
            <v>45473</v>
          </cell>
          <cell r="S2307">
            <v>24</v>
          </cell>
          <cell r="T2307" t="str">
            <v>En Ejecución</v>
          </cell>
          <cell r="U2307" t="str">
            <v>LINA MARIA GAVIRIA HURTADO</v>
          </cell>
          <cell r="Z2307" t="str">
            <v>Inversión</v>
          </cell>
          <cell r="AA2307">
            <v>2020110010139</v>
          </cell>
          <cell r="AC2307" t="str">
            <v>O23011601150000007594</v>
          </cell>
          <cell r="AF2307">
            <v>2700000</v>
          </cell>
          <cell r="AJ2307" t="str">
            <v>Adquirir con proveedor exclusivo cien (100) ejemplares del libro El amor es bailar, del autor CARLOS ALONSO MARTINEZ ROMERO, ganador del PREMIO NACIONAL DE NOVELA CIUDAD DE BOGOTÁ 2023, para su distribución en bibliotecas de la ciudad y para estrategias de comunicación y visibilización de la obra y su autor implementadas por la gerencia de literatura del Idartes, acorde con las características indicadas por la entidad</v>
          </cell>
          <cell r="AK2307" t="str">
            <v>EDICIONES FONDO DE CULTURA ECONOMICA S.A.S.</v>
          </cell>
          <cell r="AL2307">
            <v>830141248</v>
          </cell>
          <cell r="AM2307" t="str">
            <v>2212-2024</v>
          </cell>
          <cell r="AP2307" t="str">
            <v>SECOP II</v>
          </cell>
          <cell r="AS2307" t="str">
            <v>Falso</v>
          </cell>
          <cell r="AU2307" t="str">
            <v>SI</v>
          </cell>
          <cell r="AV2307" t="str">
            <v>Junio</v>
          </cell>
          <cell r="AW2307" t="e">
            <v>#N/A</v>
          </cell>
          <cell r="AX2307">
            <v>45473</v>
          </cell>
          <cell r="AY2307" t="str">
            <v>#REF!</v>
          </cell>
          <cell r="AZ2307" t="str">
            <v>CO1.PCCNTR.6389266</v>
          </cell>
        </row>
        <row r="2308">
          <cell r="D2308" t="str">
            <v>PUFA-152-2024</v>
          </cell>
          <cell r="E2308" t="str">
            <v>LINA MARIA GAVIRIA HURTADO</v>
          </cell>
          <cell r="F2308" t="str">
            <v>Subdirección de las Artes</v>
          </cell>
          <cell r="G2308" t="str">
            <v>Gerencia de Artes Audiovisuales</v>
          </cell>
          <cell r="H2308" t="str">
            <v>GERENTE DE ARTES AUDIOVISUALES</v>
          </cell>
          <cell r="I2308" t="str">
            <v>Contratación Directa</v>
          </cell>
          <cell r="J2308" t="str">
            <v>Contratación directa.</v>
          </cell>
          <cell r="K2308" t="str">
            <v>Prestación de servicios</v>
          </cell>
          <cell r="L2308" t="str">
            <v>17 17. Contrato de Prestación de Servicios</v>
          </cell>
          <cell r="M2308" t="str">
            <v xml:space="preserve">49 49-Otros Servicios </v>
          </cell>
          <cell r="N2308" t="str">
            <v>No</v>
          </cell>
          <cell r="O2308" t="str">
            <v>N/A</v>
          </cell>
          <cell r="P2308">
            <v>45443</v>
          </cell>
          <cell r="Q2308">
            <v>45444</v>
          </cell>
          <cell r="R2308">
            <v>45445</v>
          </cell>
          <cell r="S2308">
            <v>2</v>
          </cell>
          <cell r="T2308" t="str">
            <v>En Ejecución</v>
          </cell>
          <cell r="U2308" t="str">
            <v>LINA MARIA GAVIRIA HURTADO</v>
          </cell>
          <cell r="V2308">
            <v>52247497</v>
          </cell>
          <cell r="X2308" t="str">
            <v>Ricardo Alfonso Cantor Bossa</v>
          </cell>
          <cell r="Y2308">
            <v>80797050</v>
          </cell>
          <cell r="Z2308" t="str">
            <v>N/A</v>
          </cell>
          <cell r="AC2308" t="str">
            <v>N/A - Valor Cero / Coproducción</v>
          </cell>
          <cell r="AE2308">
            <v>0</v>
          </cell>
          <cell r="AF2308">
            <v>0</v>
          </cell>
          <cell r="AI2308" t="str">
            <v>N/A</v>
          </cell>
          <cell r="AJ2308" t="str">
            <v>El IDARTES se compromete a gestionar las solicitudes de Permiso Unificado de Filmaciones Audiovisuales - PUFA y conceder a OBELIX PRO SAS el uso y aprovechamiento económico de los espacios públicos para filmaciones audiovisuales registrados y aprobados a través de la Comisión Fílmica de Bogotá - CFB y OBELIX PRO SAS acepta pagar la respectiva retribución económica y cumplir con las condiciones establecidas por el IDARTES y la normatividad vigente para el uso del espacio público para las (...)</v>
          </cell>
          <cell r="AK2308" t="str">
            <v>OBELIX PRODUCTIONS SAS</v>
          </cell>
          <cell r="AL2308">
            <v>900698439</v>
          </cell>
          <cell r="AM2308" t="str">
            <v>PUFA-152-2024</v>
          </cell>
          <cell r="AP2308" t="str">
            <v>SECOP II</v>
          </cell>
          <cell r="AS2308" t="str">
            <v>Falso</v>
          </cell>
          <cell r="AU2308" t="str">
            <v>SI</v>
          </cell>
          <cell r="AV2308" t="str">
            <v>Septiembre</v>
          </cell>
          <cell r="AW2308" t="e">
            <v>#N/A</v>
          </cell>
          <cell r="AX2308">
            <v>45445</v>
          </cell>
          <cell r="AY2308" t="str">
            <v>#REF!</v>
          </cell>
          <cell r="AZ2308" t="str">
            <v>CO1.PCCNTR.6385684</v>
          </cell>
        </row>
        <row r="2309">
          <cell r="D2309" t="str">
            <v>PUFA-153-2024</v>
          </cell>
          <cell r="E2309" t="str">
            <v>LINA MARIA GAVIRIA HURTADO</v>
          </cell>
          <cell r="F2309" t="str">
            <v>Subdirección de las Artes</v>
          </cell>
          <cell r="G2309" t="str">
            <v>Gerencia de Artes Audiovisuales</v>
          </cell>
          <cell r="H2309" t="str">
            <v>GERENTE DE ARTES AUDIOVISUALES</v>
          </cell>
          <cell r="I2309" t="str">
            <v>Contratación Directa</v>
          </cell>
          <cell r="J2309" t="str">
            <v>Contratación directa.</v>
          </cell>
          <cell r="K2309" t="str">
            <v>Prestación de servicios</v>
          </cell>
          <cell r="L2309" t="str">
            <v>17 17. Contrato de Prestación de Servicios</v>
          </cell>
          <cell r="M2309" t="str">
            <v xml:space="preserve">49 49-Otros Servicios </v>
          </cell>
          <cell r="N2309" t="str">
            <v>No</v>
          </cell>
          <cell r="O2309" t="str">
            <v>N/A</v>
          </cell>
          <cell r="P2309">
            <v>45443</v>
          </cell>
          <cell r="Q2309">
            <v>45455</v>
          </cell>
          <cell r="R2309">
            <v>45629</v>
          </cell>
          <cell r="S2309">
            <v>172</v>
          </cell>
          <cell r="T2309" t="str">
            <v>En Ejecución</v>
          </cell>
          <cell r="U2309" t="str">
            <v>LINA MARIA GAVIRIA HURTADO</v>
          </cell>
          <cell r="V2309">
            <v>52247497</v>
          </cell>
          <cell r="X2309" t="str">
            <v>Ricardo Alfonso Cantor Bossa</v>
          </cell>
          <cell r="Y2309">
            <v>80797050</v>
          </cell>
          <cell r="Z2309" t="str">
            <v>N/A</v>
          </cell>
          <cell r="AC2309" t="str">
            <v>N/A - Valor Cero / Coproducción</v>
          </cell>
          <cell r="AE2309">
            <v>0</v>
          </cell>
          <cell r="AF2309">
            <v>0</v>
          </cell>
          <cell r="AI2309" t="str">
            <v>N/A</v>
          </cell>
          <cell r="AJ2309" t="str">
            <v>El IDARTES se compromete a gestionar las solicitudes de Permiso Unificado de Filmaciones Audiovisuales - PUFA y conceder a ALDEA PRODUCCIONES SAS el uso y aprovechamiento económico de los espacios públicos para filmaciones audiovisuales registrados y aprobados a través de la Comisión Fílmica de Bogotá - CFB, y ALDEA PRODUCCIONES SAS acepta pagar la respectiva retribución económica y cumplir con las condiciones establecidas por EL IDARTES y normatividad vigente para el uso del espacio público(..)</v>
          </cell>
          <cell r="AK2309" t="str">
            <v>ALDEA PRODUCCIONES S.A.S.</v>
          </cell>
          <cell r="AL2309">
            <v>901174992</v>
          </cell>
          <cell r="AM2309" t="str">
            <v>PUFA-153-2024</v>
          </cell>
          <cell r="AP2309" t="str">
            <v>SECOP II</v>
          </cell>
          <cell r="AS2309" t="str">
            <v>Falso</v>
          </cell>
          <cell r="AU2309" t="str">
            <v>SI</v>
          </cell>
          <cell r="AV2309" t="str">
            <v>Septiembre</v>
          </cell>
          <cell r="AW2309" t="e">
            <v>#N/A</v>
          </cell>
          <cell r="AX2309">
            <v>45629</v>
          </cell>
          <cell r="AY2309" t="str">
            <v>#REF!</v>
          </cell>
          <cell r="AZ2309" t="str">
            <v>CO1.PCCNTR.6390724</v>
          </cell>
        </row>
        <row r="2310">
          <cell r="D2310" t="str">
            <v>PUFA-154-2024</v>
          </cell>
          <cell r="E2310" t="str">
            <v>LINA MARIA GAVIRIA HURTADO</v>
          </cell>
          <cell r="F2310" t="str">
            <v>Subdirección de las Artes</v>
          </cell>
          <cell r="G2310" t="str">
            <v>Gerencia de Artes Audiovisuales</v>
          </cell>
          <cell r="H2310" t="str">
            <v>GERENTE DE ARTES AUDIOVISUALES</v>
          </cell>
          <cell r="I2310" t="str">
            <v>Contratación Directa</v>
          </cell>
          <cell r="J2310" t="str">
            <v>Contratación directa.</v>
          </cell>
          <cell r="K2310" t="str">
            <v>Prestación de servicios</v>
          </cell>
          <cell r="L2310" t="str">
            <v>17 17. Contrato de Prestación de Servicios</v>
          </cell>
          <cell r="M2310" t="str">
            <v xml:space="preserve">49 49-Otros Servicios </v>
          </cell>
          <cell r="N2310" t="str">
            <v>No</v>
          </cell>
          <cell r="O2310" t="str">
            <v>N/A</v>
          </cell>
          <cell r="P2310">
            <v>45447</v>
          </cell>
          <cell r="Q2310">
            <v>45448</v>
          </cell>
          <cell r="R2310">
            <v>45448</v>
          </cell>
          <cell r="S2310">
            <v>1</v>
          </cell>
          <cell r="T2310" t="str">
            <v>En Ejecución</v>
          </cell>
          <cell r="U2310" t="str">
            <v>LINA MARIA GAVIRIA HURTADO</v>
          </cell>
          <cell r="V2310">
            <v>52247497</v>
          </cell>
          <cell r="X2310" t="str">
            <v>Ricardo Alfonso Cantor Bossa</v>
          </cell>
          <cell r="Y2310">
            <v>80797050</v>
          </cell>
          <cell r="Z2310" t="str">
            <v>N/A</v>
          </cell>
          <cell r="AC2310" t="str">
            <v>N/A - Valor Cero / Coproducción</v>
          </cell>
          <cell r="AE2310">
            <v>0</v>
          </cell>
          <cell r="AF2310">
            <v>0</v>
          </cell>
          <cell r="AI2310" t="str">
            <v>N/A</v>
          </cell>
          <cell r="AJ2310" t="str">
            <v>El IDARTES se compromete a gestionar las solicitudes de Permiso Unificado de Filmaciones Audiovisuales - PUFA y conceder a OSO BRAVO FILMS SAS el uso y aprovechamiento económico de los espacios públicos para filmaciones audiovisuales registrados y aprobados a través de la Comisión Fílmica de Bogotá - CFB y OSO BRAVO FILMS SAS acepta pagar la respectiva retribución económica y cumplir con las condiciones establecidas por el IDARTES y la normatividad vigente para el uso del espacio público (...)</v>
          </cell>
          <cell r="AK2310" t="str">
            <v>OSO BRAVO FILMS S A S</v>
          </cell>
          <cell r="AL2310">
            <v>901569979</v>
          </cell>
          <cell r="AM2310" t="str">
            <v>PUFA-154-2024</v>
          </cell>
          <cell r="AP2310" t="str">
            <v>SECOP II</v>
          </cell>
          <cell r="AS2310" t="str">
            <v>Falso</v>
          </cell>
          <cell r="AU2310" t="str">
            <v>SI</v>
          </cell>
          <cell r="AV2310" t="str">
            <v>Junio</v>
          </cell>
          <cell r="AW2310" t="e">
            <v>#N/A</v>
          </cell>
          <cell r="AX2310">
            <v>45448</v>
          </cell>
          <cell r="AY2310" t="str">
            <v>#REF!</v>
          </cell>
          <cell r="AZ2310" t="str">
            <v>CO1.PCCNTR.6399677</v>
          </cell>
        </row>
        <row r="2311">
          <cell r="D2311" t="str">
            <v>2203-2024</v>
          </cell>
          <cell r="E2311" t="str">
            <v>ANDRES FELIPE ALBARRACIN RODRIGUEZ</v>
          </cell>
          <cell r="F2311" t="str">
            <v>Subdirección Administrativa y Financiera</v>
          </cell>
          <cell r="I2311" t="str">
            <v>Contratación Directa</v>
          </cell>
          <cell r="J2311" t="str">
            <v>Contratación directa.</v>
          </cell>
          <cell r="K2311" t="str">
            <v>Prestación de servicios</v>
          </cell>
          <cell r="N2311" t="str">
            <v>No</v>
          </cell>
          <cell r="O2311" t="str">
            <v>N/A</v>
          </cell>
          <cell r="P2311">
            <v>45448</v>
          </cell>
          <cell r="Q2311">
            <v>45450</v>
          </cell>
          <cell r="R2311">
            <v>45656</v>
          </cell>
          <cell r="S2311">
            <v>204</v>
          </cell>
          <cell r="T2311" t="str">
            <v>En Ejecución</v>
          </cell>
          <cell r="U2311" t="str">
            <v>ANDRES FELIPE ALBARRACIN RODRIGUEZ</v>
          </cell>
          <cell r="Z2311" t="str">
            <v>Funcionamiento</v>
          </cell>
          <cell r="AC2311" t="str">
            <v>O21202020090696990</v>
          </cell>
          <cell r="AF2311">
            <v>272725882</v>
          </cell>
          <cell r="AJ2311" t="str">
            <v>CONTRATAR LOS SERVICIOS DE APOYO A LA GESTIÓN PARA DESARROLLAR LAS ACTIVIDADES CULTURALES, RECREATIVAS Y DE BIENESTAR ENMARCADAS EN EL PLAN INSTITUCIONAL DE BIENESTAR E INCENTIVOS DEL INSTITUTO DISTRITAL DE LAS ARTES - IDARTES, LAS CUALES ESTÁN DIRIGIDAS A LOS FUNCIONARIOS Y SU GRUPO FAMILIAR, DE CONFORMIDAD CON LA NORMATIVIDAD VIGENTE QUE RIGE LA MATERIA, EN CONCORDANCIA CON LAS ESPECIFICACIONES TÉCNICAS DEFINIDAS POR LA ENTIDAD.</v>
          </cell>
          <cell r="AK2311" t="str">
            <v>CAJA COLOMBIANA DE SUBSIDIO FAMILIAR COLSUBSIDIO</v>
          </cell>
          <cell r="AL2311">
            <v>860007336</v>
          </cell>
          <cell r="AM2311" t="str">
            <v>2203-2024</v>
          </cell>
          <cell r="AP2311" t="str">
            <v>SECOP II</v>
          </cell>
          <cell r="AS2311" t="str">
            <v>Falso</v>
          </cell>
          <cell r="AU2311" t="str">
            <v>SI</v>
          </cell>
          <cell r="AV2311" t="str">
            <v>Junio</v>
          </cell>
          <cell r="AW2311" t="e">
            <v>#N/A</v>
          </cell>
          <cell r="AX2311">
            <v>45656</v>
          </cell>
          <cell r="AY2311" t="str">
            <v>#REF!</v>
          </cell>
          <cell r="AZ2311" t="str">
            <v>CO1.PCCNTR.6400459</v>
          </cell>
        </row>
        <row r="2312">
          <cell r="D2312" t="str">
            <v>PUFA-156-2024</v>
          </cell>
          <cell r="E2312" t="str">
            <v>LINA MARIA GAVIRIA HURTADO</v>
          </cell>
          <cell r="F2312" t="str">
            <v>Subdirección de las Artes</v>
          </cell>
          <cell r="G2312" t="str">
            <v>Gerencia de Artes Audiovisuales</v>
          </cell>
          <cell r="H2312" t="str">
            <v>GERENTE DE ARTES AUDIOVISUALES</v>
          </cell>
          <cell r="I2312" t="str">
            <v>Contratación Directa</v>
          </cell>
          <cell r="J2312" t="str">
            <v>Contratación directa.</v>
          </cell>
          <cell r="K2312" t="str">
            <v>Prestación de servicios</v>
          </cell>
          <cell r="L2312" t="str">
            <v>17 17. Contrato de Prestación de Servicios</v>
          </cell>
          <cell r="M2312" t="str">
            <v xml:space="preserve">49 49-Otros Servicios </v>
          </cell>
          <cell r="N2312" t="str">
            <v>No</v>
          </cell>
          <cell r="O2312" t="str">
            <v>N/A</v>
          </cell>
          <cell r="P2312">
            <v>45448</v>
          </cell>
          <cell r="Q2312">
            <v>45449</v>
          </cell>
          <cell r="R2312">
            <v>45449</v>
          </cell>
          <cell r="S2312">
            <v>1</v>
          </cell>
          <cell r="T2312" t="str">
            <v>En Ejecución</v>
          </cell>
          <cell r="U2312" t="str">
            <v>LINA MARIA GAVIRIA HURTADO</v>
          </cell>
          <cell r="V2312">
            <v>52247497</v>
          </cell>
          <cell r="X2312" t="str">
            <v>Ricardo Alfonso Cantor Bossa</v>
          </cell>
          <cell r="Y2312">
            <v>80797050</v>
          </cell>
          <cell r="Z2312" t="str">
            <v>N/A</v>
          </cell>
          <cell r="AC2312" t="str">
            <v>N/A - Valor Cero / Coproducción</v>
          </cell>
          <cell r="AE2312">
            <v>0</v>
          </cell>
          <cell r="AF2312">
            <v>0</v>
          </cell>
          <cell r="AI2312" t="str">
            <v>N/A</v>
          </cell>
          <cell r="AJ2312" t="str">
            <v>El IDARTES se compromete a gestionar las solicitudes de Permiso Unificado de Filmaciones Audiovisuales - PUFA y conceder a PULPO PRODUCCIONES SAS el uso y aprovechamiento económico de los espacios públicos para filmaciones audiovisuales registrados y aprobados a través de la Comisión Fílmica de Bogotá - CFB y PULPO PRODUCCIONES SAS acepta pagar la respectiva retribución económica y cumplir con las condiciones establecidas por el IDARTES y la normatividad vigente para el uso del espacio (...)</v>
          </cell>
          <cell r="AK2312" t="str">
            <v>PULPO PRODUCCIONES SAS</v>
          </cell>
          <cell r="AL2312">
            <v>901069140</v>
          </cell>
          <cell r="AM2312" t="str">
            <v>PUFA-156-2024</v>
          </cell>
          <cell r="AP2312" t="str">
            <v>SECOP II</v>
          </cell>
          <cell r="AS2312" t="str">
            <v>Falso</v>
          </cell>
          <cell r="AU2312" t="str">
            <v>SI</v>
          </cell>
          <cell r="AV2312" t="str">
            <v>Junio</v>
          </cell>
          <cell r="AW2312" t="e">
            <v>#N/A</v>
          </cell>
          <cell r="AX2312">
            <v>45449</v>
          </cell>
          <cell r="AY2312" t="str">
            <v>#REF!</v>
          </cell>
          <cell r="AZ2312" t="str">
            <v>CO1.PCCNTR.6404413</v>
          </cell>
        </row>
        <row r="2313">
          <cell r="D2313" t="str">
            <v>PUFA-157-2024</v>
          </cell>
          <cell r="E2313" t="str">
            <v>LINA MARIA GAVIRIA HURTADO</v>
          </cell>
          <cell r="F2313" t="str">
            <v>Subdirección de las Artes</v>
          </cell>
          <cell r="G2313" t="str">
            <v>Gerencia de Artes Audiovisuales</v>
          </cell>
          <cell r="H2313" t="str">
            <v>GERENTE DE ARTES AUDIOVISUALES</v>
          </cell>
          <cell r="I2313" t="str">
            <v>Contratación Directa</v>
          </cell>
          <cell r="J2313" t="str">
            <v>Contratación directa.</v>
          </cell>
          <cell r="K2313" t="str">
            <v>Prestación de servicios</v>
          </cell>
          <cell r="L2313" t="str">
            <v>17 17. Contrato de Prestación de Servicios</v>
          </cell>
          <cell r="M2313" t="str">
            <v xml:space="preserve">49 49-Otros Servicios </v>
          </cell>
          <cell r="N2313" t="str">
            <v>No</v>
          </cell>
          <cell r="O2313" t="str">
            <v>N/A</v>
          </cell>
          <cell r="P2313">
            <v>45449</v>
          </cell>
          <cell r="Q2313">
            <v>45450</v>
          </cell>
          <cell r="R2313">
            <v>45452</v>
          </cell>
          <cell r="S2313">
            <v>3</v>
          </cell>
          <cell r="T2313" t="str">
            <v>En Ejecución</v>
          </cell>
          <cell r="U2313" t="str">
            <v>LINA MARIA GAVIRIA HURTADO</v>
          </cell>
          <cell r="V2313">
            <v>52247497</v>
          </cell>
          <cell r="X2313" t="str">
            <v>Ricardo Alfonso Cantor Bossa</v>
          </cell>
          <cell r="Y2313">
            <v>80797050</v>
          </cell>
          <cell r="Z2313" t="str">
            <v>N/A</v>
          </cell>
          <cell r="AC2313" t="str">
            <v>N/A - Valor Cero / Coproducción</v>
          </cell>
          <cell r="AE2313">
            <v>0</v>
          </cell>
          <cell r="AF2313">
            <v>0</v>
          </cell>
          <cell r="AI2313" t="str">
            <v>N/A</v>
          </cell>
          <cell r="AJ2313" t="str">
            <v>El IDARTES se compromete a gestionar las solicitudes de Permiso Unificado de Filmaciones Audiovisuales - PUFA y conceder a OBELIX PRO SAS el uso y aprovechamiento económico de los espacios públicos para filmaciones audiovisuales registrados y aprobados en el Sistema Único para el Manejo y Aprovechamiento del Espacio Público - SUMA y OBELIX PRO SAS acepta pagar la respectiva retribución económica y cumplir con las condiciones establecidas por el IDARTES y la normatividad vigente para el uso(..)</v>
          </cell>
          <cell r="AK2313" t="str">
            <v>OBELIX PRO SAS</v>
          </cell>
          <cell r="AL2313">
            <v>901713016</v>
          </cell>
          <cell r="AM2313" t="str">
            <v>PUFA-157-2024</v>
          </cell>
          <cell r="AP2313" t="str">
            <v>SECOP II</v>
          </cell>
          <cell r="AS2313" t="str">
            <v>Falso</v>
          </cell>
          <cell r="AU2313" t="str">
            <v>SI</v>
          </cell>
          <cell r="AV2313" t="str">
            <v>Junio</v>
          </cell>
          <cell r="AW2313" t="e">
            <v>#N/A</v>
          </cell>
          <cell r="AX2313">
            <v>45452</v>
          </cell>
          <cell r="AY2313" t="str">
            <v>#REF!</v>
          </cell>
          <cell r="AZ2313" t="str">
            <v>CO1.PCCNTR.6407365</v>
          </cell>
        </row>
        <row r="2314">
          <cell r="D2314" t="str">
            <v>PUFA-158-2024</v>
          </cell>
          <cell r="E2314" t="str">
            <v>LINA MARIA GAVIRIA HURTADO</v>
          </cell>
          <cell r="F2314" t="str">
            <v>Subdirección de las Artes</v>
          </cell>
          <cell r="G2314" t="str">
            <v>Gerencia de Artes Audiovisuales</v>
          </cell>
          <cell r="H2314" t="str">
            <v>GERENTE DE ARTES AUDIOVISUALES</v>
          </cell>
          <cell r="I2314" t="str">
            <v>Contratación Directa</v>
          </cell>
          <cell r="J2314" t="str">
            <v>Contratación directa.</v>
          </cell>
          <cell r="K2314" t="str">
            <v>Prestación de servicios</v>
          </cell>
          <cell r="L2314" t="str">
            <v>17 17. Contrato de Prestación de Servicios</v>
          </cell>
          <cell r="M2314" t="str">
            <v xml:space="preserve">49 49-Otros Servicios </v>
          </cell>
          <cell r="N2314" t="str">
            <v>No</v>
          </cell>
          <cell r="O2314" t="str">
            <v>N/A</v>
          </cell>
          <cell r="P2314">
            <v>45449</v>
          </cell>
          <cell r="Q2314">
            <v>45450</v>
          </cell>
          <cell r="R2314">
            <v>45450</v>
          </cell>
          <cell r="S2314">
            <v>1</v>
          </cell>
          <cell r="T2314" t="str">
            <v>En Ejecución</v>
          </cell>
          <cell r="U2314" t="str">
            <v>LINA MARIA GAVIRIA HURTADO</v>
          </cell>
          <cell r="V2314">
            <v>52247497</v>
          </cell>
          <cell r="X2314" t="str">
            <v>Ricardo Alfonso Cantor Bossa</v>
          </cell>
          <cell r="Y2314">
            <v>80797050</v>
          </cell>
          <cell r="Z2314" t="str">
            <v>N/A</v>
          </cell>
          <cell r="AC2314" t="str">
            <v>N/A - Valor Cero / Coproducción</v>
          </cell>
          <cell r="AE2314">
            <v>0</v>
          </cell>
          <cell r="AF2314">
            <v>0</v>
          </cell>
          <cell r="AI2314" t="str">
            <v>N/A</v>
          </cell>
          <cell r="AJ2314" t="str">
            <v>El IDARTES se compromete a gestionar las solicitudes de Permiso Unificado de Filmaciones Audiovisuales - PUFA y conceder a OBELIX PRO SAS el uso y aprovechamiento económico de los espacios públicos para filmaciones audiovisuales registrados y aprobados en el Sistema Único para el Manejo y Aprovechamiento del Espacio Público - SUMA y OBELIX PRO SAS acepta pagar la respectiva retribución económica y cumplir con las condiciones establecidas por el IDARTES y la normatividad vigente para el uso (...)</v>
          </cell>
          <cell r="AK2314" t="str">
            <v>OBELIX PRO SAS</v>
          </cell>
          <cell r="AL2314">
            <v>901713016</v>
          </cell>
          <cell r="AM2314" t="str">
            <v>PUFA-158-2024</v>
          </cell>
          <cell r="AP2314" t="str">
            <v>SECOP II</v>
          </cell>
          <cell r="AS2314" t="str">
            <v>Falso</v>
          </cell>
          <cell r="AU2314" t="str">
            <v>SI</v>
          </cell>
          <cell r="AV2314" t="str">
            <v>Junio</v>
          </cell>
          <cell r="AW2314" t="e">
            <v>#N/A</v>
          </cell>
          <cell r="AX2314">
            <v>45450</v>
          </cell>
          <cell r="AY2314" t="str">
            <v>#REF!</v>
          </cell>
          <cell r="AZ2314" t="str">
            <v>CO1.PCCNTR.6408414</v>
          </cell>
        </row>
        <row r="2315">
          <cell r="D2315" t="str">
            <v>PUFA-159-2024</v>
          </cell>
          <cell r="E2315" t="str">
            <v>LINA MARIA GAVIRIA HURTADO</v>
          </cell>
          <cell r="F2315" t="str">
            <v>Subdirección de las Artes</v>
          </cell>
          <cell r="G2315" t="str">
            <v>Gerencia de Artes Audiovisuales</v>
          </cell>
          <cell r="H2315" t="str">
            <v>GERENTE DE ARTES AUDIOVISUALES</v>
          </cell>
          <cell r="I2315" t="str">
            <v>Contratación Directa</v>
          </cell>
          <cell r="J2315" t="str">
            <v>Contratación directa.</v>
          </cell>
          <cell r="K2315" t="str">
            <v>Prestación de servicios</v>
          </cell>
          <cell r="L2315" t="str">
            <v>17 17. Contrato de Prestación de Servicios</v>
          </cell>
          <cell r="M2315" t="str">
            <v xml:space="preserve">49 49-Otros Servicios </v>
          </cell>
          <cell r="N2315" t="str">
            <v>No</v>
          </cell>
          <cell r="O2315" t="str">
            <v>N/A</v>
          </cell>
          <cell r="P2315">
            <v>45449</v>
          </cell>
          <cell r="Q2315">
            <v>45452</v>
          </cell>
          <cell r="R2315">
            <v>45452</v>
          </cell>
          <cell r="S2315">
            <v>1</v>
          </cell>
          <cell r="T2315" t="str">
            <v>En Ejecución</v>
          </cell>
          <cell r="U2315" t="str">
            <v>LINA MARIA GAVIRIA HURTADO</v>
          </cell>
          <cell r="V2315">
            <v>52247497</v>
          </cell>
          <cell r="X2315" t="str">
            <v>Ricardo Alfonso Cantor Bossa</v>
          </cell>
          <cell r="Y2315">
            <v>80797050</v>
          </cell>
          <cell r="Z2315" t="str">
            <v>N/A</v>
          </cell>
          <cell r="AC2315" t="str">
            <v>N/A - Valor Cero / Coproducción</v>
          </cell>
          <cell r="AE2315">
            <v>0</v>
          </cell>
          <cell r="AF2315">
            <v>0</v>
          </cell>
          <cell r="AI2315" t="str">
            <v>N/A</v>
          </cell>
          <cell r="AJ2315"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vigente(..)</v>
          </cell>
          <cell r="AK2315" t="str">
            <v>LOVE PRODUCCIONES S.A.S.</v>
          </cell>
          <cell r="AL2315">
            <v>900464950</v>
          </cell>
          <cell r="AM2315" t="str">
            <v>PUFA-159-2024</v>
          </cell>
          <cell r="AP2315" t="str">
            <v>SECOP II</v>
          </cell>
          <cell r="AS2315" t="str">
            <v>Falso</v>
          </cell>
          <cell r="AU2315" t="str">
            <v>SI</v>
          </cell>
          <cell r="AV2315" t="str">
            <v>Junio</v>
          </cell>
          <cell r="AW2315" t="e">
            <v>#N/A</v>
          </cell>
          <cell r="AX2315">
            <v>45452</v>
          </cell>
          <cell r="AY2315" t="str">
            <v>#REF!</v>
          </cell>
          <cell r="AZ2315" t="str">
            <v>CO1.PCCNTR.6408453</v>
          </cell>
        </row>
        <row r="2316">
          <cell r="D2316" t="str">
            <v>2176-2024</v>
          </cell>
          <cell r="E2316" t="str">
            <v>ANDRES FELIPE ALBARRACIN RODRIGUEZ</v>
          </cell>
          <cell r="F2316" t="str">
            <v>Subdirección Administrativa y Financiera</v>
          </cell>
          <cell r="I2316" t="str">
            <v>Contratación Directa</v>
          </cell>
          <cell r="J2316" t="str">
            <v>Contratación directa (con ofertas)</v>
          </cell>
          <cell r="K2316" t="str">
            <v>Otro</v>
          </cell>
          <cell r="N2316" t="str">
            <v>No</v>
          </cell>
          <cell r="O2316" t="str">
            <v>N/A</v>
          </cell>
          <cell r="P2316">
            <v>45450</v>
          </cell>
          <cell r="Q2316">
            <v>45457</v>
          </cell>
          <cell r="R2316">
            <v>45626</v>
          </cell>
          <cell r="S2316">
            <v>167</v>
          </cell>
          <cell r="T2316" t="str">
            <v>En Ejecución</v>
          </cell>
          <cell r="U2316" t="str">
            <v>ANDRES FELIPE ALBARRACIN RODRIGUEZ</v>
          </cell>
          <cell r="Z2316" t="str">
            <v>Funcionamiento</v>
          </cell>
          <cell r="AC2316" t="str">
            <v>O21202020090292913</v>
          </cell>
          <cell r="AF2316">
            <v>54000000</v>
          </cell>
          <cell r="AJ2316" t="str">
            <v>CONTRATAR EL SERVICIO DE CAPACITACIONES Y CURSOS DE FORMACIÓN, CON EL FIN DE DESARROLLAR COMPETENCIAS Y CONOCIMIENTOS QUE APORTEN AL MEJORAMIENTO DE LA GESTIÓN ORGANIZACIONAL, DE ACUERDO CON LAS NECESIDADES Y ESPECIFICACIONES TÉCNICAS DEL PLAN INSTITUCIONAL DE CAPACITACIÓN DE LA ENTIDAD.</v>
          </cell>
          <cell r="AK2316" t="str">
            <v>ESAP SEDE CENTRAL (Cuenta Oficial)</v>
          </cell>
          <cell r="AL2316">
            <v>899999054</v>
          </cell>
          <cell r="AM2316" t="str">
            <v>2176-2024</v>
          </cell>
          <cell r="AP2316" t="str">
            <v>SECOP II</v>
          </cell>
          <cell r="AS2316" t="str">
            <v>Falso</v>
          </cell>
          <cell r="AU2316" t="str">
            <v>SI</v>
          </cell>
          <cell r="AV2316" t="str">
            <v>Junio</v>
          </cell>
          <cell r="AW2316" t="e">
            <v>#N/A</v>
          </cell>
          <cell r="AX2316">
            <v>45626</v>
          </cell>
          <cell r="AY2316" t="str">
            <v>#REF!</v>
          </cell>
          <cell r="AZ2316" t="str">
            <v>CO1.PCCNTR.6391678</v>
          </cell>
        </row>
        <row r="2317">
          <cell r="D2317" t="str">
            <v>PUFA-160-2024</v>
          </cell>
          <cell r="E2317" t="str">
            <v>LINA MARIA GAVIRIA HURTADO</v>
          </cell>
          <cell r="F2317" t="str">
            <v>Subdirección de las Artes</v>
          </cell>
          <cell r="G2317" t="str">
            <v>Gerencia de Artes Audiovisuales</v>
          </cell>
          <cell r="H2317" t="str">
            <v>GERENTE DE ARTES AUDIOVISUALES</v>
          </cell>
          <cell r="I2317" t="str">
            <v>Contratación Directa</v>
          </cell>
          <cell r="J2317" t="str">
            <v>Contratación directa.</v>
          </cell>
          <cell r="K2317" t="str">
            <v>Prestación de servicios</v>
          </cell>
          <cell r="L2317" t="str">
            <v>17 17. Contrato de Prestación de Servicios</v>
          </cell>
          <cell r="M2317" t="str">
            <v xml:space="preserve">49 49-Otros Servicios </v>
          </cell>
          <cell r="N2317" t="str">
            <v>No</v>
          </cell>
          <cell r="O2317" t="str">
            <v>N/A</v>
          </cell>
          <cell r="P2317">
            <v>45450</v>
          </cell>
          <cell r="Q2317">
            <v>45454</v>
          </cell>
          <cell r="R2317">
            <v>45454</v>
          </cell>
          <cell r="S2317">
            <v>1</v>
          </cell>
          <cell r="T2317" t="str">
            <v>En Ejecución</v>
          </cell>
          <cell r="U2317" t="str">
            <v>LINA MARIA GAVIRIA HURTADO</v>
          </cell>
          <cell r="V2317">
            <v>52247497</v>
          </cell>
          <cell r="X2317" t="str">
            <v>Ricardo Alfonso Cantor Bossa</v>
          </cell>
          <cell r="Y2317">
            <v>80797050</v>
          </cell>
          <cell r="Z2317" t="str">
            <v>N/A</v>
          </cell>
          <cell r="AC2317" t="str">
            <v>N/A - Valor Cero / Coproducción</v>
          </cell>
          <cell r="AE2317">
            <v>0</v>
          </cell>
          <cell r="AF2317">
            <v>0</v>
          </cell>
          <cell r="AI2317" t="str">
            <v>N/A</v>
          </cell>
          <cell r="AJ2317" t="str">
            <v>El IDARTES se compromete a gestionar las solicitudes de Permiso Unificado de Filmaciones Audiovisuales - PUFA y conceder a CARACOL TELEVISION S.A. el uso y aprovechamiento económico de los espacios públicos para filmaciones audiovisuales registrados y aprobados en el Sistema Único para el Manejo y Aprovechamiento del Espacio Público - SUMA y CARACOL TELEVISION S.A. acepta pagar la respectiva retribución económica y cumplir con las condiciones establecidas por el IDARTES y la normatividad (...)</v>
          </cell>
          <cell r="AK2317" t="str">
            <v>CARACOL TELEVISION S.A.</v>
          </cell>
          <cell r="AL2317">
            <v>860025674</v>
          </cell>
          <cell r="AM2317" t="str">
            <v>PUFA-160-2024</v>
          </cell>
          <cell r="AP2317" t="str">
            <v>SECOP II</v>
          </cell>
          <cell r="AS2317" t="str">
            <v>Falso</v>
          </cell>
          <cell r="AU2317" t="str">
            <v>SI</v>
          </cell>
          <cell r="AV2317" t="str">
            <v>Junio</v>
          </cell>
          <cell r="AW2317" t="e">
            <v>#N/A</v>
          </cell>
          <cell r="AX2317">
            <v>45454</v>
          </cell>
          <cell r="AY2317" t="str">
            <v>#REF!</v>
          </cell>
          <cell r="AZ2317" t="str">
            <v>CO1.PCCNTR.6409688</v>
          </cell>
        </row>
        <row r="2318">
          <cell r="D2318" t="str">
            <v>PUFA-161-2024</v>
          </cell>
          <cell r="E2318" t="str">
            <v>LINA MARIA GAVIRIA HURTADO</v>
          </cell>
          <cell r="F2318" t="str">
            <v>Subdirección de las Artes</v>
          </cell>
          <cell r="G2318" t="str">
            <v>Gerencia de Artes Audiovisuales</v>
          </cell>
          <cell r="H2318" t="str">
            <v>GERENTE DE ARTES AUDIOVISUALES</v>
          </cell>
          <cell r="I2318" t="str">
            <v>Contratación Directa</v>
          </cell>
          <cell r="J2318" t="str">
            <v>Contratación directa.</v>
          </cell>
          <cell r="K2318" t="str">
            <v>Prestación de servicios</v>
          </cell>
          <cell r="L2318" t="str">
            <v>17 17. Contrato de Prestación de Servicios</v>
          </cell>
          <cell r="M2318" t="str">
            <v xml:space="preserve">49 49-Otros Servicios </v>
          </cell>
          <cell r="N2318" t="str">
            <v>No</v>
          </cell>
          <cell r="O2318" t="str">
            <v>N/A</v>
          </cell>
          <cell r="P2318">
            <v>45450</v>
          </cell>
          <cell r="Q2318">
            <v>45451</v>
          </cell>
          <cell r="R2318">
            <v>45451</v>
          </cell>
          <cell r="S2318">
            <v>1</v>
          </cell>
          <cell r="T2318" t="str">
            <v>En Ejecución</v>
          </cell>
          <cell r="U2318" t="str">
            <v>LINA MARIA GAVIRIA HURTADO</v>
          </cell>
          <cell r="V2318">
            <v>52247497</v>
          </cell>
          <cell r="X2318" t="str">
            <v>Ricardo Alfonso Cantor Bossa</v>
          </cell>
          <cell r="Y2318">
            <v>80797050</v>
          </cell>
          <cell r="Z2318" t="str">
            <v>N/A</v>
          </cell>
          <cell r="AC2318" t="str">
            <v>N/A - Valor Cero / Coproducción</v>
          </cell>
          <cell r="AE2318">
            <v>0</v>
          </cell>
          <cell r="AF2318">
            <v>0</v>
          </cell>
          <cell r="AI2318" t="str">
            <v>N/A</v>
          </cell>
          <cell r="AJ2318" t="str">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v>
          </cell>
          <cell r="AK2318" t="str">
            <v>benditos tigres films sas</v>
          </cell>
          <cell r="AL2318">
            <v>901291633</v>
          </cell>
          <cell r="AM2318" t="str">
            <v>PUFA-161-2024</v>
          </cell>
          <cell r="AP2318" t="str">
            <v>SECOP II</v>
          </cell>
          <cell r="AS2318" t="str">
            <v>Falso</v>
          </cell>
          <cell r="AU2318" t="str">
            <v>SI</v>
          </cell>
          <cell r="AV2318" t="str">
            <v>Junio</v>
          </cell>
          <cell r="AW2318" t="e">
            <v>#N/A</v>
          </cell>
          <cell r="AX2318">
            <v>45451</v>
          </cell>
          <cell r="AY2318" t="str">
            <v>#REF!</v>
          </cell>
          <cell r="AZ2318" t="str">
            <v>CO1.PCCNTR.6412465</v>
          </cell>
        </row>
        <row r="2319">
          <cell r="D2319" t="str">
            <v>PUFA-162-2024</v>
          </cell>
          <cell r="E2319" t="str">
            <v>LINA MARIA GAVIRIA HURTADO</v>
          </cell>
          <cell r="F2319" t="str">
            <v>Subdirección de las Artes</v>
          </cell>
          <cell r="G2319" t="str">
            <v>Gerencia de Artes Audiovisuales</v>
          </cell>
          <cell r="H2319" t="str">
            <v>GERENTE DE ARTES AUDIOVISUALES</v>
          </cell>
          <cell r="I2319" t="str">
            <v>Contratación Directa</v>
          </cell>
          <cell r="J2319" t="str">
            <v>Contratación directa.</v>
          </cell>
          <cell r="K2319" t="str">
            <v>Prestación de servicios</v>
          </cell>
          <cell r="L2319" t="str">
            <v>17 17. Contrato de Prestación de Servicios</v>
          </cell>
          <cell r="M2319" t="str">
            <v xml:space="preserve">49 49-Otros Servicios </v>
          </cell>
          <cell r="N2319" t="str">
            <v>No</v>
          </cell>
          <cell r="O2319" t="str">
            <v>N/A</v>
          </cell>
          <cell r="P2319">
            <v>45454</v>
          </cell>
          <cell r="Q2319">
            <v>45455</v>
          </cell>
          <cell r="R2319">
            <v>45456</v>
          </cell>
          <cell r="S2319">
            <v>2</v>
          </cell>
          <cell r="T2319" t="str">
            <v>En Ejecución</v>
          </cell>
          <cell r="U2319" t="str">
            <v>LINA MARIA GAVIRIA HURTADO</v>
          </cell>
          <cell r="V2319">
            <v>52247497</v>
          </cell>
          <cell r="X2319" t="str">
            <v>Ricardo Alfonso Cantor Bossa</v>
          </cell>
          <cell r="Y2319">
            <v>80797050</v>
          </cell>
          <cell r="Z2319" t="str">
            <v>N/A</v>
          </cell>
          <cell r="AC2319" t="str">
            <v>N/A - Valor Cero / Coproducción</v>
          </cell>
          <cell r="AE2319">
            <v>0</v>
          </cell>
          <cell r="AF2319">
            <v>0</v>
          </cell>
          <cell r="AI2319" t="str">
            <v>N/A</v>
          </cell>
          <cell r="AJ2319"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en el Sistema Único para el Manejo y Aprovechamiento del Espacio Público - SUMA y ALMA PRODUCCIONES AUDIOVISUALES SAS acepta pagar la respectiva retribución económica y cumplir con las condiciones establecidas por el IDARTES..</v>
          </cell>
          <cell r="AK2319" t="str">
            <v>ALMA PRODUCCIONES AUDIOVISUALES SAS</v>
          </cell>
          <cell r="AL2319">
            <v>901640014</v>
          </cell>
          <cell r="AM2319" t="str">
            <v>PUFA-162-2024</v>
          </cell>
          <cell r="AP2319" t="str">
            <v>SECOP II</v>
          </cell>
          <cell r="AS2319" t="str">
            <v>Falso</v>
          </cell>
          <cell r="AU2319" t="str">
            <v>SI</v>
          </cell>
          <cell r="AV2319" t="str">
            <v>Junio</v>
          </cell>
          <cell r="AW2319" t="e">
            <v>#N/A</v>
          </cell>
          <cell r="AX2319">
            <v>45456</v>
          </cell>
          <cell r="AY2319" t="str">
            <v>#REF!</v>
          </cell>
          <cell r="AZ2319" t="str">
            <v>CO1.PCCNTR.6420501</v>
          </cell>
        </row>
        <row r="2320">
          <cell r="D2320" t="str">
            <v>PUFA-163-2024</v>
          </cell>
          <cell r="E2320" t="str">
            <v>LINA MARIA GAVIRIA HURTADO</v>
          </cell>
          <cell r="F2320" t="str">
            <v>Subdirección de las Artes</v>
          </cell>
          <cell r="G2320" t="str">
            <v>Gerencia de Artes Audiovisuales</v>
          </cell>
          <cell r="H2320" t="str">
            <v>GERENTE DE ARTES AUDIOVISUALES</v>
          </cell>
          <cell r="I2320" t="str">
            <v>Contratación Directa</v>
          </cell>
          <cell r="J2320" t="str">
            <v>Contratación directa.</v>
          </cell>
          <cell r="K2320" t="str">
            <v>Prestación de servicios</v>
          </cell>
          <cell r="L2320" t="str">
            <v>17 17. Contrato de Prestación de Servicios</v>
          </cell>
          <cell r="M2320" t="str">
            <v xml:space="preserve">49 49-Otros Servicios </v>
          </cell>
          <cell r="N2320" t="str">
            <v>No</v>
          </cell>
          <cell r="O2320" t="str">
            <v>N/A</v>
          </cell>
          <cell r="P2320">
            <v>45454</v>
          </cell>
          <cell r="Q2320">
            <v>45455</v>
          </cell>
          <cell r="R2320">
            <v>45455</v>
          </cell>
          <cell r="S2320">
            <v>1</v>
          </cell>
          <cell r="T2320" t="str">
            <v>En Ejecución</v>
          </cell>
          <cell r="U2320" t="str">
            <v>LINA MARIA GAVIRIA HURTADO</v>
          </cell>
          <cell r="V2320">
            <v>52247497</v>
          </cell>
          <cell r="X2320" t="str">
            <v>Ricardo Alfonso Cantor Bossa</v>
          </cell>
          <cell r="Y2320">
            <v>80797050</v>
          </cell>
          <cell r="Z2320" t="str">
            <v>N/A</v>
          </cell>
          <cell r="AC2320" t="str">
            <v>N/A - Valor Cero / Coproducción</v>
          </cell>
          <cell r="AE2320">
            <v>0</v>
          </cell>
          <cell r="AF2320">
            <v>0</v>
          </cell>
          <cell r="AI2320" t="str">
            <v>N/A</v>
          </cell>
          <cell r="AJ2320"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en el Sistema Único para el Manejo y Aprovechamiento del Espacio Público - SUMA y ALMA PRODUCCIONES AUDIOVISUALES SAS acepta pagar la respectiva retribución económica y cumplir con las condiciones establecidas por el IDARTES..</v>
          </cell>
          <cell r="AK2320" t="str">
            <v>ALMA PRODUCCIONES AUDIOVISUALES SAS</v>
          </cell>
          <cell r="AL2320">
            <v>901640014</v>
          </cell>
          <cell r="AM2320" t="str">
            <v>PUFA-163-2024</v>
          </cell>
          <cell r="AP2320" t="str">
            <v>SECOP II</v>
          </cell>
          <cell r="AS2320" t="str">
            <v>Falso</v>
          </cell>
          <cell r="AU2320" t="str">
            <v>SI</v>
          </cell>
          <cell r="AV2320" t="str">
            <v>Junio</v>
          </cell>
          <cell r="AW2320" t="e">
            <v>#N/A</v>
          </cell>
          <cell r="AX2320">
            <v>45455</v>
          </cell>
          <cell r="AY2320" t="str">
            <v>#REF!</v>
          </cell>
          <cell r="AZ2320" t="str">
            <v>CO1.PCCNTR.6421024</v>
          </cell>
        </row>
        <row r="2321">
          <cell r="D2321" t="str">
            <v>PUFA-164-2024</v>
          </cell>
          <cell r="E2321" t="str">
            <v>LINA MARIA GAVIRIA HURTADO</v>
          </cell>
          <cell r="F2321" t="str">
            <v>Subdirección de las Artes</v>
          </cell>
          <cell r="G2321" t="str">
            <v>Gerencia de Artes Audiovisuales</v>
          </cell>
          <cell r="H2321" t="str">
            <v>GERENTE DE ARTES AUDIOVISUALES</v>
          </cell>
          <cell r="I2321" t="str">
            <v>Contratación Directa</v>
          </cell>
          <cell r="J2321" t="str">
            <v>Contratación directa.</v>
          </cell>
          <cell r="K2321" t="str">
            <v>Prestación de servicios</v>
          </cell>
          <cell r="L2321" t="str">
            <v>17 17. Contrato de Prestación de Servicios</v>
          </cell>
          <cell r="M2321" t="str">
            <v xml:space="preserve">49 49-Otros Servicios </v>
          </cell>
          <cell r="N2321" t="str">
            <v>No</v>
          </cell>
          <cell r="O2321" t="str">
            <v>N/A</v>
          </cell>
          <cell r="P2321">
            <v>45454</v>
          </cell>
          <cell r="Q2321">
            <v>45475</v>
          </cell>
          <cell r="R2321">
            <v>45658</v>
          </cell>
          <cell r="S2321">
            <v>180</v>
          </cell>
          <cell r="T2321" t="str">
            <v>En Ejecución</v>
          </cell>
          <cell r="U2321" t="str">
            <v>LINA MARIA GAVIRIA HURTADO</v>
          </cell>
          <cell r="V2321">
            <v>52247497</v>
          </cell>
          <cell r="X2321" t="str">
            <v>Ricardo Alfonso Cantor Bossa</v>
          </cell>
          <cell r="Y2321">
            <v>80797050</v>
          </cell>
          <cell r="Z2321" t="str">
            <v>N/A</v>
          </cell>
          <cell r="AC2321" t="str">
            <v>N/A - Valor Cero / Coproducción</v>
          </cell>
          <cell r="AE2321">
            <v>0</v>
          </cell>
          <cell r="AF2321">
            <v>0</v>
          </cell>
          <cell r="AI2321" t="str">
            <v>N/A</v>
          </cell>
          <cell r="AJ2321" t="str">
            <v>El IDARTES se compromete a gestionar las solicitudes de Permiso Unificado de Filmaciones Audiovisuales - PUFA y conceder a CARACOL TELEVISION S.A. el uso y aprovechamiento económico de los espacios públicos para filmaciones audiovisuales registrados y aprobados a través del SUMA y CARACOL TELEVISION S.A. acepta pagar la respectiva retribución económica y cumplir con las condiciones establecidas por EL IDARTES y normatividad vigente para el uso del espacio público para las actividades de filma...</v>
          </cell>
          <cell r="AK2321" t="str">
            <v>CARACOL TELEVISION S.A.</v>
          </cell>
          <cell r="AL2321">
            <v>860025674</v>
          </cell>
          <cell r="AM2321" t="str">
            <v>PUFA-164-2024</v>
          </cell>
          <cell r="AP2321" t="str">
            <v>SECOP II</v>
          </cell>
          <cell r="AS2321" t="str">
            <v>Falso</v>
          </cell>
          <cell r="AU2321" t="str">
            <v>SI</v>
          </cell>
          <cell r="AV2321" t="str">
            <v>Julio</v>
          </cell>
          <cell r="AW2321" t="e">
            <v>#N/A</v>
          </cell>
          <cell r="AX2321">
            <v>45658</v>
          </cell>
          <cell r="AY2321" t="str">
            <v>#REF!</v>
          </cell>
          <cell r="AZ2321" t="str">
            <v>CO1.PCCNTR.6421537</v>
          </cell>
        </row>
        <row r="2322">
          <cell r="D2322" t="str">
            <v>2213-2024</v>
          </cell>
          <cell r="E2322" t="str">
            <v>SILVIA OSPINA HENAO</v>
          </cell>
          <cell r="F2322" t="str">
            <v>Subdirección de Equipamientos Culturales</v>
          </cell>
          <cell r="I2322" t="str">
            <v>Contratación Directa</v>
          </cell>
          <cell r="J2322" t="str">
            <v>Contratación directa.</v>
          </cell>
          <cell r="K2322" t="str">
            <v>Arrendamiento de inmuebles</v>
          </cell>
          <cell r="N2322" t="str">
            <v>No</v>
          </cell>
          <cell r="O2322" t="str">
            <v>N/A</v>
          </cell>
          <cell r="P2322">
            <v>45455</v>
          </cell>
          <cell r="Q2322">
            <v>45488</v>
          </cell>
          <cell r="R2322">
            <v>45537</v>
          </cell>
          <cell r="S2322">
            <v>48</v>
          </cell>
          <cell r="T2322" t="str">
            <v>En Ejecución</v>
          </cell>
          <cell r="U2322" t="str">
            <v>SILVIA OSPINA HENAO</v>
          </cell>
          <cell r="Z2322" t="str">
            <v>N/A</v>
          </cell>
          <cell r="AC2322" t="str">
            <v>N/A - Valor Cero / Coproducción</v>
          </cell>
          <cell r="AF2322">
            <v>0</v>
          </cell>
          <cell r="AJ2322" t="str">
            <v>PRESTAR EL SERVICIO DE ARRENDAMIENTO DEL TEATRO JORGE ELIÉCER GAITÁN PROPIEDAD DEL INSTITUTO DISTRITAL DE LAS ARTES - IDARTES, A PLANEAR COMUNICACIONES S.A.S., PARA LLEVAR A CABO EL EVENTO COLOMBIA SON LAS REGIONES, DE ACUERDO CON LOS LINEAMIENTOS DEL COMITÉ DE PROGRAMACIÓN DE LA SUBDIRECCIÓN DE EQUIPAMIENTOS CULTURALES.</v>
          </cell>
          <cell r="AK2322" t="str">
            <v>PLANEAR COMUNICACIONES</v>
          </cell>
          <cell r="AL2322">
            <v>900621477</v>
          </cell>
          <cell r="AM2322" t="str">
            <v>2213-2024</v>
          </cell>
          <cell r="AP2322" t="str">
            <v>SECOP II</v>
          </cell>
          <cell r="AS2322" t="str">
            <v>Falso</v>
          </cell>
          <cell r="AU2322" t="str">
            <v>SI</v>
          </cell>
          <cell r="AV2322" t="str">
            <v>Julio</v>
          </cell>
          <cell r="AW2322" t="e">
            <v>#N/A</v>
          </cell>
          <cell r="AX2322">
            <v>45537</v>
          </cell>
          <cell r="AY2322" t="str">
            <v>#REF!</v>
          </cell>
          <cell r="AZ2322" t="str">
            <v>CO1.PCCNTR.6408329</v>
          </cell>
        </row>
        <row r="2323">
          <cell r="D2323" t="str">
            <v>PUFA-165-2024</v>
          </cell>
          <cell r="E2323" t="str">
            <v>LINA MARIA GAVIRIA HURTADO</v>
          </cell>
          <cell r="F2323" t="str">
            <v>Subdirección de las Artes</v>
          </cell>
          <cell r="G2323" t="str">
            <v>Gerencia de Artes Audiovisuales</v>
          </cell>
          <cell r="H2323" t="str">
            <v>GERENTE DE ARTES AUDIOVISUALES</v>
          </cell>
          <cell r="I2323" t="str">
            <v>Contratación Directa</v>
          </cell>
          <cell r="J2323" t="str">
            <v>Contratación directa.</v>
          </cell>
          <cell r="K2323" t="str">
            <v>Prestación de servicios</v>
          </cell>
          <cell r="L2323" t="str">
            <v>17 17. Contrato de Prestación de Servicios</v>
          </cell>
          <cell r="M2323" t="str">
            <v xml:space="preserve">49 49-Otros Servicios </v>
          </cell>
          <cell r="N2323" t="str">
            <v>No</v>
          </cell>
          <cell r="O2323" t="str">
            <v>N/A</v>
          </cell>
          <cell r="P2323">
            <v>45455</v>
          </cell>
          <cell r="Q2323">
            <v>45456</v>
          </cell>
          <cell r="R2323">
            <v>45456</v>
          </cell>
          <cell r="S2323">
            <v>1</v>
          </cell>
          <cell r="T2323" t="str">
            <v>En Ejecución</v>
          </cell>
          <cell r="U2323" t="str">
            <v>LINA MARIA GAVIRIA HURTADO</v>
          </cell>
          <cell r="V2323">
            <v>52247497</v>
          </cell>
          <cell r="X2323" t="str">
            <v>Ricardo Alfonso Cantor Bossa</v>
          </cell>
          <cell r="Y2323">
            <v>80797050</v>
          </cell>
          <cell r="Z2323" t="str">
            <v>N/A</v>
          </cell>
          <cell r="AC2323" t="str">
            <v>N/A - Valor Cero / Coproducción</v>
          </cell>
          <cell r="AE2323">
            <v>0</v>
          </cell>
          <cell r="AF2323">
            <v>0</v>
          </cell>
          <cell r="AI2323" t="str">
            <v>N/A</v>
          </cell>
          <cell r="AJ2323" t="str">
            <v>El IDARTES se compromete a gestionar las solicitudes de Permiso Unificado de Filmaciones Audiovisuales - PUFA y conceder a LA PRE SAS el uso y aprovechamiento económico de los espacios públicos para filmaciones audiovisuales registrados y aprobados en el Sistema Único para el Manejo y Aprovechamiento del Espacio Público - SUMA y LA PRE SAS acepta pagar la respectiva retribución económica y cumplir con las condiciones establecidas por el IDARTES y la normatividad vigente para el uso del (...)</v>
          </cell>
          <cell r="AK2323" t="str">
            <v>LA PRE SAS</v>
          </cell>
          <cell r="AL2323">
            <v>900981255</v>
          </cell>
          <cell r="AM2323" t="str">
            <v>PUFA-165-2024</v>
          </cell>
          <cell r="AP2323" t="str">
            <v>SECOP II</v>
          </cell>
          <cell r="AS2323" t="str">
            <v>Falso</v>
          </cell>
          <cell r="AU2323" t="str">
            <v>SI</v>
          </cell>
          <cell r="AV2323" t="str">
            <v>Junio</v>
          </cell>
          <cell r="AW2323" t="e">
            <v>#N/A</v>
          </cell>
          <cell r="AX2323">
            <v>45456</v>
          </cell>
          <cell r="AY2323" t="str">
            <v>#REF!</v>
          </cell>
          <cell r="AZ2323" t="str">
            <v>CO1.PCCNTR.6423898</v>
          </cell>
        </row>
        <row r="2324">
          <cell r="D2324" t="str">
            <v>PUFA-166-2024</v>
          </cell>
          <cell r="E2324" t="str">
            <v>LINA MARIA GAVIRIA HURTADO</v>
          </cell>
          <cell r="F2324" t="str">
            <v>Subdirección de las Artes</v>
          </cell>
          <cell r="G2324" t="str">
            <v>Gerencia de Artes Audiovisuales</v>
          </cell>
          <cell r="H2324" t="str">
            <v>GERENTE DE ARTES AUDIOVISUALES</v>
          </cell>
          <cell r="I2324" t="str">
            <v>Contratación Directa</v>
          </cell>
          <cell r="J2324" t="str">
            <v>Contratación directa.</v>
          </cell>
          <cell r="K2324" t="str">
            <v>Prestación de servicios</v>
          </cell>
          <cell r="L2324" t="str">
            <v>17 17. Contrato de Prestación de Servicios</v>
          </cell>
          <cell r="M2324" t="str">
            <v xml:space="preserve">49 49-Otros Servicios </v>
          </cell>
          <cell r="N2324" t="str">
            <v>No</v>
          </cell>
          <cell r="O2324" t="str">
            <v>N/A</v>
          </cell>
          <cell r="P2324">
            <v>45456</v>
          </cell>
          <cell r="Q2324">
            <v>45457</v>
          </cell>
          <cell r="R2324">
            <v>45457</v>
          </cell>
          <cell r="S2324">
            <v>1</v>
          </cell>
          <cell r="T2324" t="str">
            <v>En Ejecución</v>
          </cell>
          <cell r="U2324" t="str">
            <v>LINA MARIA GAVIRIA HURTADO</v>
          </cell>
          <cell r="V2324">
            <v>52247497</v>
          </cell>
          <cell r="X2324" t="str">
            <v>Ricardo Alfonso Cantor Bossa</v>
          </cell>
          <cell r="Y2324">
            <v>80797050</v>
          </cell>
          <cell r="Z2324" t="str">
            <v>N/A</v>
          </cell>
          <cell r="AC2324" t="str">
            <v>N/A - Valor Cero / Coproducción</v>
          </cell>
          <cell r="AE2324">
            <v>0</v>
          </cell>
          <cell r="AF2324">
            <v>0</v>
          </cell>
          <cell r="AI2324" t="str">
            <v>N/A</v>
          </cell>
          <cell r="AJ2324" t="str">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ell>
          <cell r="AK2324" t="str">
            <v>Juan Sebastian Rojas</v>
          </cell>
          <cell r="AL2324">
            <v>79956924</v>
          </cell>
          <cell r="AM2324" t="str">
            <v>PUFA-166-2024</v>
          </cell>
          <cell r="AP2324" t="str">
            <v>SECOP II</v>
          </cell>
          <cell r="AS2324" t="str">
            <v>Falso</v>
          </cell>
          <cell r="AU2324" t="str">
            <v>SI</v>
          </cell>
          <cell r="AV2324" t="str">
            <v>Junio</v>
          </cell>
          <cell r="AW2324" t="e">
            <v>#N/A</v>
          </cell>
          <cell r="AX2324">
            <v>45457</v>
          </cell>
          <cell r="AY2324" t="str">
            <v>#REF!</v>
          </cell>
          <cell r="AZ2324" t="str">
            <v>CO1.PCCNTR.6429123</v>
          </cell>
        </row>
        <row r="2325">
          <cell r="D2325" t="str">
            <v>PUFA-167-2024</v>
          </cell>
          <cell r="E2325" t="str">
            <v>LINA MARIA GAVIRIA HURTADO</v>
          </cell>
          <cell r="F2325" t="str">
            <v>Subdirección de las Artes</v>
          </cell>
          <cell r="G2325" t="str">
            <v>Gerencia de Artes Audiovisuales</v>
          </cell>
          <cell r="H2325" t="str">
            <v>GERENTE DE ARTES AUDIOVISUALES</v>
          </cell>
          <cell r="I2325" t="str">
            <v>Contratación Directa</v>
          </cell>
          <cell r="J2325" t="str">
            <v>Contratación directa.</v>
          </cell>
          <cell r="K2325" t="str">
            <v>Prestación de servicios</v>
          </cell>
          <cell r="L2325" t="str">
            <v>17 17. Contrato de Prestación de Servicios</v>
          </cell>
          <cell r="M2325" t="str">
            <v xml:space="preserve">49 49-Otros Servicios </v>
          </cell>
          <cell r="N2325" t="str">
            <v>No</v>
          </cell>
          <cell r="O2325" t="str">
            <v>N/A</v>
          </cell>
          <cell r="P2325">
            <v>45456</v>
          </cell>
          <cell r="Q2325">
            <v>45457</v>
          </cell>
          <cell r="R2325">
            <v>45457</v>
          </cell>
          <cell r="S2325">
            <v>1</v>
          </cell>
          <cell r="T2325" t="str">
            <v>En Ejecución</v>
          </cell>
          <cell r="U2325" t="str">
            <v>LINA MARIA GAVIRIA HURTADO</v>
          </cell>
          <cell r="V2325">
            <v>52247497</v>
          </cell>
          <cell r="X2325" t="str">
            <v>Ricardo Alfonso Cantor Bossa</v>
          </cell>
          <cell r="Y2325">
            <v>80797050</v>
          </cell>
          <cell r="Z2325" t="str">
            <v>N/A</v>
          </cell>
          <cell r="AC2325" t="str">
            <v>N/A - Valor Cero / Coproducción</v>
          </cell>
          <cell r="AE2325">
            <v>0</v>
          </cell>
          <cell r="AF2325">
            <v>0</v>
          </cell>
          <cell r="AI2325" t="str">
            <v>N/A</v>
          </cell>
          <cell r="AJ2325" t="str">
            <v>El IDARTES se compromete a gestionar las solicitudes de Permiso Unificado de Filmaciones Audiovisuales - PUFA y conceder a CENTRAL PRODUCCIONES SAS el uso y aprovechamiento económico de los espacios públicos para filmaciones audiovisuales registrados y aprobados en el Sistema Único para el Manejo y Aprovechamiento del Espacio Público - SUMA y CENTRAL PRODUCCIONES SAS acepta pagar la respectiva retribución económica y cumplir con las condiciones establecidas por el IDARTES y la normatividad (...)</v>
          </cell>
          <cell r="AK2325" t="str">
            <v>Central Producciones S.A.S</v>
          </cell>
          <cell r="AL2325">
            <v>901146537</v>
          </cell>
          <cell r="AM2325" t="str">
            <v>PUFA-167-2024</v>
          </cell>
          <cell r="AP2325" t="str">
            <v>SECOP II</v>
          </cell>
          <cell r="AS2325" t="str">
            <v>Falso</v>
          </cell>
          <cell r="AU2325" t="str">
            <v>SI</v>
          </cell>
          <cell r="AV2325" t="str">
            <v>Junio</v>
          </cell>
          <cell r="AW2325" t="e">
            <v>#N/A</v>
          </cell>
          <cell r="AX2325">
            <v>45457</v>
          </cell>
          <cell r="AY2325" t="str">
            <v>#REF!</v>
          </cell>
          <cell r="AZ2325" t="str">
            <v>CO1.PCCNTR.6429436</v>
          </cell>
        </row>
        <row r="2326">
          <cell r="D2326" t="str">
            <v>PUFA-168-2024</v>
          </cell>
          <cell r="E2326" t="str">
            <v>LINA MARIA GAVIRIA HURTADO</v>
          </cell>
          <cell r="F2326" t="str">
            <v>Subdirección de las Artes</v>
          </cell>
          <cell r="G2326" t="str">
            <v>Gerencia de Artes Audiovisuales</v>
          </cell>
          <cell r="H2326" t="str">
            <v>GERENTE DE ARTES AUDIOVISUALES</v>
          </cell>
          <cell r="I2326" t="str">
            <v>Contratación Directa</v>
          </cell>
          <cell r="J2326" t="str">
            <v>Contratación directa.</v>
          </cell>
          <cell r="K2326" t="str">
            <v>Prestación de servicios</v>
          </cell>
          <cell r="L2326" t="str">
            <v>17 17. Contrato de Prestación de Servicios</v>
          </cell>
          <cell r="M2326" t="str">
            <v xml:space="preserve">49 49-Otros Servicios </v>
          </cell>
          <cell r="N2326" t="str">
            <v>No</v>
          </cell>
          <cell r="O2326" t="str">
            <v>N/A</v>
          </cell>
          <cell r="P2326">
            <v>45457</v>
          </cell>
          <cell r="Q2326">
            <v>45458</v>
          </cell>
          <cell r="R2326">
            <v>45458</v>
          </cell>
          <cell r="S2326">
            <v>1</v>
          </cell>
          <cell r="T2326" t="str">
            <v>En Ejecución</v>
          </cell>
          <cell r="U2326" t="str">
            <v>LINA MARIA GAVIRIA HURTADO</v>
          </cell>
          <cell r="V2326">
            <v>52247497</v>
          </cell>
          <cell r="X2326" t="str">
            <v>Ricardo Alfonso Cantor Bossa</v>
          </cell>
          <cell r="Y2326">
            <v>80797050</v>
          </cell>
          <cell r="Z2326" t="str">
            <v>N/A</v>
          </cell>
          <cell r="AC2326" t="str">
            <v>N/A - Valor Cero / Coproducción</v>
          </cell>
          <cell r="AE2326">
            <v>0</v>
          </cell>
          <cell r="AF2326">
            <v>0</v>
          </cell>
          <cell r="AI2326" t="str">
            <v>N/A</v>
          </cell>
          <cell r="AJ2326"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2326" t="str">
            <v>SENTIDOS COMERCIALES SAS</v>
          </cell>
          <cell r="AL2326">
            <v>901479173</v>
          </cell>
          <cell r="AM2326" t="str">
            <v>PUFA-168-2024</v>
          </cell>
          <cell r="AP2326" t="str">
            <v>SECOP II</v>
          </cell>
          <cell r="AS2326" t="str">
            <v>Falso</v>
          </cell>
          <cell r="AU2326" t="str">
            <v>SI</v>
          </cell>
          <cell r="AV2326" t="str">
            <v>Junio</v>
          </cell>
          <cell r="AW2326" t="e">
            <v>#N/A</v>
          </cell>
          <cell r="AX2326">
            <v>45458</v>
          </cell>
          <cell r="AY2326" t="str">
            <v>#REF!</v>
          </cell>
          <cell r="AZ2326" t="str">
            <v>CO1.PCCNTR.6433225</v>
          </cell>
        </row>
        <row r="2327">
          <cell r="D2327" t="str">
            <v>PUFA-169-2024</v>
          </cell>
          <cell r="E2327" t="str">
            <v>LINA MARIA GAVIRIA HURTADO</v>
          </cell>
          <cell r="F2327" t="str">
            <v>Subdirección de las Artes</v>
          </cell>
          <cell r="G2327" t="str">
            <v>Gerencia de Artes Audiovisuales</v>
          </cell>
          <cell r="H2327" t="str">
            <v>GERENTE DE ARTES AUDIOVISUALES</v>
          </cell>
          <cell r="I2327" t="str">
            <v>Contratación Directa</v>
          </cell>
          <cell r="J2327" t="str">
            <v>Contratación directa.</v>
          </cell>
          <cell r="K2327" t="str">
            <v>Prestación de servicios</v>
          </cell>
          <cell r="L2327" t="str">
            <v>17 17. Contrato de Prestación de Servicios</v>
          </cell>
          <cell r="M2327" t="str">
            <v xml:space="preserve">49 49-Otros Servicios </v>
          </cell>
          <cell r="N2327" t="str">
            <v>No</v>
          </cell>
          <cell r="O2327" t="str">
            <v>N/A</v>
          </cell>
          <cell r="P2327">
            <v>45457</v>
          </cell>
          <cell r="Q2327">
            <v>45459</v>
          </cell>
          <cell r="R2327">
            <v>45459</v>
          </cell>
          <cell r="S2327">
            <v>1</v>
          </cell>
          <cell r="T2327" t="str">
            <v>En Ejecución</v>
          </cell>
          <cell r="U2327" t="str">
            <v>LINA MARIA GAVIRIA HURTADO</v>
          </cell>
          <cell r="V2327">
            <v>52247497</v>
          </cell>
          <cell r="X2327" t="str">
            <v>Ricardo Alfonso Cantor Bossa</v>
          </cell>
          <cell r="Y2327">
            <v>80797050</v>
          </cell>
          <cell r="Z2327" t="str">
            <v>N/A</v>
          </cell>
          <cell r="AC2327" t="str">
            <v>N/A - Valor Cero / Coproducción</v>
          </cell>
          <cell r="AE2327">
            <v>0</v>
          </cell>
          <cell r="AF2327">
            <v>0</v>
          </cell>
          <cell r="AI2327" t="str">
            <v>N/A</v>
          </cell>
          <cell r="AJ2327"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2327" t="str">
            <v>SENTIDOS COMERCIALES SAS</v>
          </cell>
          <cell r="AL2327">
            <v>901479173</v>
          </cell>
          <cell r="AM2327" t="str">
            <v>PUFA-169-2024</v>
          </cell>
          <cell r="AP2327" t="str">
            <v>SECOP II</v>
          </cell>
          <cell r="AS2327" t="str">
            <v>Falso</v>
          </cell>
          <cell r="AU2327" t="str">
            <v>SI</v>
          </cell>
          <cell r="AV2327" t="str">
            <v>Junio</v>
          </cell>
          <cell r="AW2327" t="e">
            <v>#N/A</v>
          </cell>
          <cell r="AX2327">
            <v>45459</v>
          </cell>
          <cell r="AY2327" t="str">
            <v>#REF!</v>
          </cell>
          <cell r="AZ2327" t="str">
            <v>CO1.PCCNTR.6433242</v>
          </cell>
        </row>
        <row r="2328">
          <cell r="D2328" t="str">
            <v>PUFA-170-2024</v>
          </cell>
          <cell r="E2328" t="str">
            <v>LINA MARIA GAVIRIA HURTADO</v>
          </cell>
          <cell r="F2328" t="str">
            <v>Subdirección de las Artes</v>
          </cell>
          <cell r="G2328" t="str">
            <v>Gerencia de Artes Audiovisuales</v>
          </cell>
          <cell r="H2328" t="str">
            <v>GERENTE DE ARTES AUDIOVISUALES</v>
          </cell>
          <cell r="I2328" t="str">
            <v>Contratación Directa</v>
          </cell>
          <cell r="J2328" t="str">
            <v>Contratación directa.</v>
          </cell>
          <cell r="K2328" t="str">
            <v>Prestación de servicios</v>
          </cell>
          <cell r="L2328" t="str">
            <v>17 17. Contrato de Prestación de Servicios</v>
          </cell>
          <cell r="M2328" t="str">
            <v xml:space="preserve">49 49-Otros Servicios </v>
          </cell>
          <cell r="N2328" t="str">
            <v>No</v>
          </cell>
          <cell r="O2328" t="str">
            <v>N/A</v>
          </cell>
          <cell r="P2328">
            <v>45461</v>
          </cell>
          <cell r="Q2328">
            <v>45462</v>
          </cell>
          <cell r="R2328">
            <v>45462</v>
          </cell>
          <cell r="S2328">
            <v>1</v>
          </cell>
          <cell r="T2328" t="str">
            <v>En Ejecución</v>
          </cell>
          <cell r="U2328" t="str">
            <v>LINA MARIA GAVIRIA HURTADO</v>
          </cell>
          <cell r="V2328">
            <v>52247497</v>
          </cell>
          <cell r="X2328" t="str">
            <v>Ricardo Alfonso Cantor Bossa</v>
          </cell>
          <cell r="Y2328">
            <v>80797050</v>
          </cell>
          <cell r="Z2328" t="str">
            <v>N/A</v>
          </cell>
          <cell r="AC2328" t="str">
            <v>N/A - Valor Cero / Coproducción</v>
          </cell>
          <cell r="AE2328">
            <v>0</v>
          </cell>
          <cell r="AF2328">
            <v>0</v>
          </cell>
          <cell r="AI2328" t="str">
            <v>N/A</v>
          </cell>
          <cell r="AJ2328"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2328" t="str">
            <v>SENTIDOS COMERCIALES SAS</v>
          </cell>
          <cell r="AL2328">
            <v>901479173</v>
          </cell>
          <cell r="AM2328" t="str">
            <v>PUFA-170-2024</v>
          </cell>
          <cell r="AP2328" t="str">
            <v>SECOP II</v>
          </cell>
          <cell r="AS2328" t="str">
            <v>Falso</v>
          </cell>
          <cell r="AU2328" t="str">
            <v>SI</v>
          </cell>
          <cell r="AV2328" t="str">
            <v>Junio</v>
          </cell>
          <cell r="AW2328" t="e">
            <v>#N/A</v>
          </cell>
          <cell r="AX2328">
            <v>45462</v>
          </cell>
          <cell r="AY2328" t="str">
            <v>#REF!</v>
          </cell>
          <cell r="AZ2328" t="str">
            <v>CO1.PCCNTR.6442100</v>
          </cell>
        </row>
        <row r="2329">
          <cell r="D2329" t="str">
            <v>PUFA-171-2024</v>
          </cell>
          <cell r="E2329" t="str">
            <v>LINA MARIA GAVIRIA HURTADO</v>
          </cell>
          <cell r="F2329" t="str">
            <v>Subdirección de las Artes</v>
          </cell>
          <cell r="G2329" t="str">
            <v>Gerencia de Artes Audiovisuales</v>
          </cell>
          <cell r="H2329" t="str">
            <v>GERENTE DE ARTES AUDIOVISUALES</v>
          </cell>
          <cell r="I2329" t="str">
            <v>Contratación Directa</v>
          </cell>
          <cell r="J2329" t="str">
            <v>Contratación directa.</v>
          </cell>
          <cell r="K2329" t="str">
            <v>Prestación de servicios</v>
          </cell>
          <cell r="L2329" t="str">
            <v>17 17. Contrato de Prestación de Servicios</v>
          </cell>
          <cell r="M2329" t="str">
            <v xml:space="preserve">49 49-Otros Servicios </v>
          </cell>
          <cell r="N2329" t="str">
            <v>No</v>
          </cell>
          <cell r="O2329" t="str">
            <v>N/A</v>
          </cell>
          <cell r="P2329">
            <v>45462</v>
          </cell>
          <cell r="Q2329">
            <v>45463</v>
          </cell>
          <cell r="R2329">
            <v>45463</v>
          </cell>
          <cell r="S2329">
            <v>1</v>
          </cell>
          <cell r="T2329" t="str">
            <v>En Ejecución</v>
          </cell>
          <cell r="U2329" t="str">
            <v>LINA MARIA GAVIRIA HURTADO</v>
          </cell>
          <cell r="V2329">
            <v>52247497</v>
          </cell>
          <cell r="X2329" t="str">
            <v>Ricardo Alfonso Cantor Bossa</v>
          </cell>
          <cell r="Y2329">
            <v>80797050</v>
          </cell>
          <cell r="Z2329" t="str">
            <v>N/A</v>
          </cell>
          <cell r="AC2329" t="str">
            <v>N/A - Valor Cero / Coproducción</v>
          </cell>
          <cell r="AE2329">
            <v>0</v>
          </cell>
          <cell r="AF2329">
            <v>0</v>
          </cell>
          <cell r="AI2329" t="str">
            <v>N/A</v>
          </cell>
          <cell r="AJ2329" t="str">
            <v>El IDARTES se compromete a gestionar las solicitudes de Permiso Unificado de Filmaciones Audiovisuales - PUFA y conceder a SENTI2 COMERCIALES SAS el uso y aprovechamiento económico de los espacios públicos para filmaciones audiovisuales registrados y aprobados en el Sistema Único para el Manejo y Aprovechamiento del Espacio Público - SUMA y SENTI2 COMERCIALES SAS acepta pagar la respectiva retribución económica y cumplir con las condiciones establecidas por el IDARTES y la normatividad (...)</v>
          </cell>
          <cell r="AK2329" t="str">
            <v>SENTIDOS COMERCIALES SAS</v>
          </cell>
          <cell r="AL2329">
            <v>901479173</v>
          </cell>
          <cell r="AM2329" t="str">
            <v>PUFA-171-2024</v>
          </cell>
          <cell r="AP2329" t="str">
            <v>SECOP II</v>
          </cell>
          <cell r="AS2329" t="str">
            <v>Falso</v>
          </cell>
          <cell r="AU2329" t="str">
            <v>SI</v>
          </cell>
          <cell r="AV2329" t="str">
            <v>Junio</v>
          </cell>
          <cell r="AW2329" t="e">
            <v>#N/A</v>
          </cell>
          <cell r="AX2329">
            <v>45463</v>
          </cell>
          <cell r="AY2329" t="str">
            <v>#REF!</v>
          </cell>
          <cell r="AZ2329" t="str">
            <v>CO1.PCCNTR.6445405</v>
          </cell>
        </row>
        <row r="2330">
          <cell r="D2330" t="str">
            <v>PUFA-172-2024</v>
          </cell>
          <cell r="E2330" t="str">
            <v>LINA MARIA GAVIRIA HURTADO</v>
          </cell>
          <cell r="F2330" t="str">
            <v>Subdirección de las Artes</v>
          </cell>
          <cell r="G2330" t="str">
            <v>Gerencia de Artes Audiovisuales</v>
          </cell>
          <cell r="H2330" t="str">
            <v>GERENTE DE ARTES AUDIOVISUALES</v>
          </cell>
          <cell r="I2330" t="str">
            <v>Contratación Directa</v>
          </cell>
          <cell r="J2330" t="str">
            <v>Contratación directa.</v>
          </cell>
          <cell r="K2330" t="str">
            <v>Prestación de servicios</v>
          </cell>
          <cell r="L2330" t="str">
            <v>17 17. Contrato de Prestación de Servicios</v>
          </cell>
          <cell r="M2330" t="str">
            <v xml:space="preserve">49 49-Otros Servicios </v>
          </cell>
          <cell r="N2330" t="str">
            <v>No</v>
          </cell>
          <cell r="O2330" t="str">
            <v>N/A</v>
          </cell>
          <cell r="P2330">
            <v>45464</v>
          </cell>
          <cell r="Q2330">
            <v>45466</v>
          </cell>
          <cell r="R2330">
            <v>45467</v>
          </cell>
          <cell r="S2330">
            <v>2</v>
          </cell>
          <cell r="T2330" t="str">
            <v>En Ejecución</v>
          </cell>
          <cell r="U2330" t="str">
            <v>LINA MARIA GAVIRIA HURTADO</v>
          </cell>
          <cell r="V2330">
            <v>52247497</v>
          </cell>
          <cell r="X2330" t="str">
            <v>Ricardo Alfonso Cantor Bossa</v>
          </cell>
          <cell r="Y2330">
            <v>80797050</v>
          </cell>
          <cell r="Z2330" t="str">
            <v>N/A</v>
          </cell>
          <cell r="AC2330" t="str">
            <v>N/A - Valor Cero / Coproducción</v>
          </cell>
          <cell r="AE2330">
            <v>0</v>
          </cell>
          <cell r="AF2330">
            <v>0</v>
          </cell>
          <cell r="AI2330" t="str">
            <v>N/A</v>
          </cell>
          <cell r="AJ2330" t="str">
            <v>El IDARTES se compromete a gestionar las solicitudes de Permiso Unificado de Filmaciones Audiovisuales - PUFA y conceder a LA PRE SAS el uso y aprovechamiento económico de los espacios públicos para filmaciones audiovisuales registrados y aprobados en el Sistema Único para el Manejo y Aprovechamiento del Espacio Público - SUMA y LA PRE SAS acepta pagar la respectiva retribución económica y cumplir con las condiciones establecidas por el IDARTES y la normatividad vigente para el uso del (...)</v>
          </cell>
          <cell r="AK2330" t="str">
            <v>LA PRE SAS</v>
          </cell>
          <cell r="AL2330">
            <v>900981255</v>
          </cell>
          <cell r="AM2330" t="str">
            <v>PUFA-172-2024</v>
          </cell>
          <cell r="AP2330" t="str">
            <v>SECOP II</v>
          </cell>
          <cell r="AS2330" t="str">
            <v>Falso</v>
          </cell>
          <cell r="AU2330" t="str">
            <v>SI</v>
          </cell>
          <cell r="AV2330" t="str">
            <v>Junio</v>
          </cell>
          <cell r="AW2330" t="e">
            <v>#N/A</v>
          </cell>
          <cell r="AX2330">
            <v>45467</v>
          </cell>
          <cell r="AY2330" t="str">
            <v>#REF!</v>
          </cell>
          <cell r="AZ2330" t="str">
            <v>CO1.PCCNTR.6453138</v>
          </cell>
        </row>
        <row r="2331">
          <cell r="D2331" t="str">
            <v>PUFA-173-2024</v>
          </cell>
          <cell r="E2331" t="str">
            <v>LINA MARIA GAVIRIA HURTADO</v>
          </cell>
          <cell r="F2331" t="str">
            <v>Subdirección de las Artes</v>
          </cell>
          <cell r="G2331" t="str">
            <v>Gerencia de Artes Audiovisuales</v>
          </cell>
          <cell r="H2331" t="str">
            <v>GERENTE DE ARTES AUDIOVISUALES</v>
          </cell>
          <cell r="I2331" t="str">
            <v>Contratación Directa</v>
          </cell>
          <cell r="J2331" t="str">
            <v>Contratación directa.</v>
          </cell>
          <cell r="K2331" t="str">
            <v>Prestación de servicios</v>
          </cell>
          <cell r="L2331" t="str">
            <v>17 17. Contrato de Prestación de Servicios</v>
          </cell>
          <cell r="M2331" t="str">
            <v xml:space="preserve">49 49-Otros Servicios </v>
          </cell>
          <cell r="N2331" t="str">
            <v>No</v>
          </cell>
          <cell r="O2331" t="str">
            <v>N/A</v>
          </cell>
          <cell r="P2331">
            <v>45464</v>
          </cell>
          <cell r="Q2331">
            <v>45466</v>
          </cell>
          <cell r="R2331">
            <v>45466</v>
          </cell>
          <cell r="S2331">
            <v>1</v>
          </cell>
          <cell r="T2331" t="str">
            <v>En Ejecución</v>
          </cell>
          <cell r="U2331" t="str">
            <v>LINA MARIA GAVIRIA HURTADO</v>
          </cell>
          <cell r="V2331">
            <v>52247497</v>
          </cell>
          <cell r="X2331" t="str">
            <v>Ricardo Alfonso Cantor Bossa</v>
          </cell>
          <cell r="Y2331">
            <v>80797050</v>
          </cell>
          <cell r="Z2331" t="str">
            <v>N/A</v>
          </cell>
          <cell r="AC2331" t="str">
            <v>N/A - Valor Cero / Coproducción</v>
          </cell>
          <cell r="AE2331">
            <v>0</v>
          </cell>
          <cell r="AF2331">
            <v>0</v>
          </cell>
          <cell r="AI2331" t="str">
            <v>N/A</v>
          </cell>
          <cell r="AJ2331" t="str">
            <v>El IDARTES se compromete a gestionar las solicitudes de Permiso Unificado de Filmaciones Audiovisuales - PUFA y conceder a LA PRE SAS el uso y aprovechamiento económico de los espacios públicos para filmaciones audiovisuales registrados y aprobados en el Sistema Único para el Manejo y Aprovechamiento del Espacio Público - SUMA y LA PRE SAS acepta pagar la respectiva retribución económica y cumplir con las condiciones establecidas por el IDARTES y la normatividad vigente para el uso del (...)</v>
          </cell>
          <cell r="AK2331" t="str">
            <v>LA PRE SAS</v>
          </cell>
          <cell r="AL2331">
            <v>900981255</v>
          </cell>
          <cell r="AM2331" t="str">
            <v>PUFA-173-2024</v>
          </cell>
          <cell r="AP2331" t="str">
            <v>SECOP II</v>
          </cell>
          <cell r="AS2331" t="str">
            <v>Falso</v>
          </cell>
          <cell r="AU2331" t="str">
            <v>SI</v>
          </cell>
          <cell r="AV2331" t="str">
            <v>Junio</v>
          </cell>
          <cell r="AW2331" t="e">
            <v>#N/A</v>
          </cell>
          <cell r="AX2331">
            <v>45466</v>
          </cell>
          <cell r="AY2331" t="str">
            <v>#REF!</v>
          </cell>
          <cell r="AZ2331" t="str">
            <v>CO1.PCCNTR.6453166</v>
          </cell>
        </row>
        <row r="2332">
          <cell r="D2332" t="str">
            <v>PUFA-174-2024</v>
          </cell>
          <cell r="E2332" t="str">
            <v>LINA MARIA GAVIRIA HURTADO</v>
          </cell>
          <cell r="F2332" t="str">
            <v>Subdirección de las Artes</v>
          </cell>
          <cell r="G2332" t="str">
            <v>Gerencia de Artes Audiovisuales</v>
          </cell>
          <cell r="H2332" t="str">
            <v>GERENTE DE ARTES AUDIOVISUALES</v>
          </cell>
          <cell r="I2332" t="str">
            <v>Contratación Directa</v>
          </cell>
          <cell r="J2332" t="str">
            <v>Contratación directa.</v>
          </cell>
          <cell r="K2332" t="str">
            <v>Prestación de servicios</v>
          </cell>
          <cell r="L2332" t="str">
            <v>17 17. Contrato de Prestación de Servicios</v>
          </cell>
          <cell r="M2332" t="str">
            <v xml:space="preserve">49 49-Otros Servicios </v>
          </cell>
          <cell r="N2332" t="str">
            <v>No</v>
          </cell>
          <cell r="O2332" t="str">
            <v>N/A</v>
          </cell>
          <cell r="P2332">
            <v>45464</v>
          </cell>
          <cell r="Q2332">
            <v>45467</v>
          </cell>
          <cell r="R2332">
            <v>45467</v>
          </cell>
          <cell r="S2332">
            <v>1</v>
          </cell>
          <cell r="T2332" t="str">
            <v>En Ejecución</v>
          </cell>
          <cell r="U2332" t="str">
            <v>LINA MARIA GAVIRIA HURTADO</v>
          </cell>
          <cell r="V2332">
            <v>52247497</v>
          </cell>
          <cell r="X2332" t="str">
            <v>Ricardo Alfonso Cantor Bossa</v>
          </cell>
          <cell r="Y2332">
            <v>80797050</v>
          </cell>
          <cell r="Z2332" t="str">
            <v>N/A</v>
          </cell>
          <cell r="AC2332" t="str">
            <v>N/A - Valor Cero / Coproducción</v>
          </cell>
          <cell r="AE2332">
            <v>0</v>
          </cell>
          <cell r="AF2332">
            <v>0</v>
          </cell>
          <cell r="AI2332" t="str">
            <v>N/A</v>
          </cell>
          <cell r="AJ2332" t="str">
            <v>El IDARTES se compromete a gestionar las solicitudes de Permiso Unificado de Filmaciones Audiovisuales - PUFA y conceder a BURNING SAS el uso y aprovechamiento económico de los espacios públicos para filmaciones audiovisuales registrados y aprobados en el Sistema Único para el Manejo y Aprovechamiento del Espacio Público - SUMA y BURNING SAS acepta pagar la respectiva retribución económica y cumplir con las condiciones establecidas por el IDARTES y la normatividad vigente para el uso del (...)</v>
          </cell>
          <cell r="AK2332" t="str">
            <v>BURNING S.A.S.</v>
          </cell>
          <cell r="AL2332">
            <v>901185940</v>
          </cell>
          <cell r="AM2332" t="str">
            <v>PUFA-174-2024</v>
          </cell>
          <cell r="AP2332" t="str">
            <v>SECOP II</v>
          </cell>
          <cell r="AS2332" t="str">
            <v>Falso</v>
          </cell>
          <cell r="AU2332" t="str">
            <v>SI</v>
          </cell>
          <cell r="AV2332" t="str">
            <v>Junio</v>
          </cell>
          <cell r="AW2332" t="e">
            <v>#N/A</v>
          </cell>
          <cell r="AX2332">
            <v>45467</v>
          </cell>
          <cell r="AY2332" t="str">
            <v>#REF!</v>
          </cell>
          <cell r="AZ2332" t="str">
            <v>CO1.PCCNTR.6453910</v>
          </cell>
        </row>
        <row r="2333">
          <cell r="D2333" t="str">
            <v>PUFA-175-2024</v>
          </cell>
          <cell r="E2333" t="str">
            <v>LINA MARIA GAVIRIA HURTADO</v>
          </cell>
          <cell r="F2333" t="str">
            <v>Subdirección de las Artes</v>
          </cell>
          <cell r="G2333" t="str">
            <v>Gerencia de Artes Audiovisuales</v>
          </cell>
          <cell r="H2333" t="str">
            <v>GERENTE DE ARTES AUDIOVISUALES</v>
          </cell>
          <cell r="I2333" t="str">
            <v>Contratación Directa</v>
          </cell>
          <cell r="J2333" t="str">
            <v>Contratación directa.</v>
          </cell>
          <cell r="K2333" t="str">
            <v>Prestación de servicios</v>
          </cell>
          <cell r="L2333" t="str">
            <v>17 17. Contrato de Prestación de Servicios</v>
          </cell>
          <cell r="M2333" t="str">
            <v xml:space="preserve">49 49-Otros Servicios </v>
          </cell>
          <cell r="N2333" t="str">
            <v>No</v>
          </cell>
          <cell r="O2333" t="str">
            <v>N/A</v>
          </cell>
          <cell r="P2333">
            <v>45467</v>
          </cell>
          <cell r="Q2333">
            <v>45468</v>
          </cell>
          <cell r="R2333">
            <v>45468</v>
          </cell>
          <cell r="S2333">
            <v>1</v>
          </cell>
          <cell r="T2333" t="str">
            <v>En Ejecución</v>
          </cell>
          <cell r="U2333" t="str">
            <v>LINA MARIA GAVIRIA HURTADO</v>
          </cell>
          <cell r="V2333">
            <v>52247497</v>
          </cell>
          <cell r="X2333" t="str">
            <v>Ricardo Alfonso Cantor Bossa</v>
          </cell>
          <cell r="Y2333">
            <v>80797050</v>
          </cell>
          <cell r="Z2333" t="str">
            <v>N/A</v>
          </cell>
          <cell r="AC2333" t="str">
            <v>N/A - Valor Cero / Coproducción</v>
          </cell>
          <cell r="AE2333">
            <v>0</v>
          </cell>
          <cell r="AF2333">
            <v>0</v>
          </cell>
          <cell r="AI2333" t="str">
            <v>N/A</v>
          </cell>
          <cell r="AJ2333" t="str">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ell>
          <cell r="AK2333" t="str">
            <v>Juan Sebastian Rojas</v>
          </cell>
          <cell r="AL2333">
            <v>79956924</v>
          </cell>
          <cell r="AM2333" t="str">
            <v>PUFA-175-2024</v>
          </cell>
          <cell r="AP2333" t="str">
            <v>SECOP II</v>
          </cell>
          <cell r="AS2333" t="str">
            <v>Falso</v>
          </cell>
          <cell r="AU2333" t="str">
            <v>SI</v>
          </cell>
          <cell r="AV2333" t="str">
            <v>Junio</v>
          </cell>
          <cell r="AW2333" t="e">
            <v>#N/A</v>
          </cell>
          <cell r="AX2333">
            <v>45468</v>
          </cell>
          <cell r="AY2333" t="str">
            <v>#REF!</v>
          </cell>
          <cell r="AZ2333" t="str">
            <v>CO1.PCCNTR.6458537</v>
          </cell>
        </row>
        <row r="2334">
          <cell r="D2334" t="str">
            <v>PUFA-176-2024</v>
          </cell>
          <cell r="E2334" t="str">
            <v>LINA MARIA GAVIRIA HURTADO</v>
          </cell>
          <cell r="F2334" t="str">
            <v>Subdirección de las Artes</v>
          </cell>
          <cell r="G2334" t="str">
            <v>Gerencia de Artes Audiovisuales</v>
          </cell>
          <cell r="H2334" t="str">
            <v>GERENTE DE ARTES AUDIOVISUALES</v>
          </cell>
          <cell r="I2334" t="str">
            <v>Contratación Directa</v>
          </cell>
          <cell r="J2334" t="str">
            <v>Contratación directa.</v>
          </cell>
          <cell r="K2334" t="str">
            <v>Prestación de servicios</v>
          </cell>
          <cell r="L2334" t="str">
            <v>17 17. Contrato de Prestación de Servicios</v>
          </cell>
          <cell r="M2334" t="str">
            <v xml:space="preserve">49 49-Otros Servicios </v>
          </cell>
          <cell r="N2334" t="str">
            <v>No</v>
          </cell>
          <cell r="O2334" t="str">
            <v>N/A</v>
          </cell>
          <cell r="P2334">
            <v>45467</v>
          </cell>
          <cell r="Q2334">
            <v>45468</v>
          </cell>
          <cell r="R2334">
            <v>45470</v>
          </cell>
          <cell r="S2334">
            <v>3</v>
          </cell>
          <cell r="T2334" t="str">
            <v>En Ejecución</v>
          </cell>
          <cell r="U2334" t="str">
            <v>LINA MARIA GAVIRIA HURTADO</v>
          </cell>
          <cell r="V2334">
            <v>52247497</v>
          </cell>
          <cell r="X2334" t="str">
            <v>Ricardo Alfonso Cantor Bossa</v>
          </cell>
          <cell r="Y2334">
            <v>80797050</v>
          </cell>
          <cell r="Z2334" t="str">
            <v>N/A</v>
          </cell>
          <cell r="AC2334" t="str">
            <v>N/A - Valor Cero / Coproducción</v>
          </cell>
          <cell r="AE2334">
            <v>0</v>
          </cell>
          <cell r="AF2334">
            <v>0</v>
          </cell>
          <cell r="AI2334" t="str">
            <v>N/A</v>
          </cell>
          <cell r="AJ2334" t="str">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v>
          </cell>
          <cell r="AK2334" t="str">
            <v>benditos tigres films sas</v>
          </cell>
          <cell r="AL2334">
            <v>901291633</v>
          </cell>
          <cell r="AM2334" t="str">
            <v>PUFA-176-2024</v>
          </cell>
          <cell r="AP2334" t="str">
            <v>SECOP II</v>
          </cell>
          <cell r="AS2334" t="str">
            <v>Falso</v>
          </cell>
          <cell r="AU2334" t="str">
            <v>SI</v>
          </cell>
          <cell r="AV2334" t="str">
            <v>Junio</v>
          </cell>
          <cell r="AW2334" t="e">
            <v>#N/A</v>
          </cell>
          <cell r="AX2334">
            <v>45470</v>
          </cell>
          <cell r="AY2334" t="str">
            <v>#REF!</v>
          </cell>
          <cell r="AZ2334" t="str">
            <v>CO1.PCCNTR.6459496</v>
          </cell>
        </row>
        <row r="2335">
          <cell r="D2335" t="str">
            <v>PUFA-177-2024</v>
          </cell>
          <cell r="E2335" t="str">
            <v>LINA MARIA GAVIRIA HURTADO</v>
          </cell>
          <cell r="F2335" t="str">
            <v>Subdirección de las Artes</v>
          </cell>
          <cell r="G2335" t="str">
            <v>Gerencia de Artes Audiovisuales</v>
          </cell>
          <cell r="H2335" t="str">
            <v>GERENTE DE ARTES AUDIOVISUALES</v>
          </cell>
          <cell r="I2335" t="str">
            <v>Contratación Directa</v>
          </cell>
          <cell r="J2335" t="str">
            <v>Contratación directa.</v>
          </cell>
          <cell r="K2335" t="str">
            <v>Prestación de servicios</v>
          </cell>
          <cell r="L2335" t="str">
            <v>17 17. Contrato de Prestación de Servicios</v>
          </cell>
          <cell r="M2335" t="str">
            <v xml:space="preserve">49 49-Otros Servicios </v>
          </cell>
          <cell r="N2335" t="str">
            <v>No</v>
          </cell>
          <cell r="O2335" t="str">
            <v>N/A</v>
          </cell>
          <cell r="P2335">
            <v>45468</v>
          </cell>
          <cell r="Q2335">
            <v>45469</v>
          </cell>
          <cell r="R2335">
            <v>45469</v>
          </cell>
          <cell r="S2335">
            <v>1</v>
          </cell>
          <cell r="T2335" t="str">
            <v>En Ejecución</v>
          </cell>
          <cell r="U2335" t="str">
            <v>LINA MARIA GAVIRIA HURTADO</v>
          </cell>
          <cell r="V2335">
            <v>52247497</v>
          </cell>
          <cell r="X2335" t="str">
            <v>Ricardo Alfonso Cantor Bossa</v>
          </cell>
          <cell r="Y2335">
            <v>80797050</v>
          </cell>
          <cell r="Z2335" t="str">
            <v>N/A</v>
          </cell>
          <cell r="AC2335" t="str">
            <v>N/A - Valor Cero / Coproducción</v>
          </cell>
          <cell r="AE2335">
            <v>0</v>
          </cell>
          <cell r="AF2335">
            <v>0</v>
          </cell>
          <cell r="AI2335" t="str">
            <v>N/A</v>
          </cell>
          <cell r="AJ2335" t="str">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normatividad(..)</v>
          </cell>
          <cell r="AK2335" t="str">
            <v>benditos tigres films sas</v>
          </cell>
          <cell r="AL2335">
            <v>901291633</v>
          </cell>
          <cell r="AM2335" t="str">
            <v>PUFA-177-2024</v>
          </cell>
          <cell r="AP2335" t="str">
            <v>SECOP II</v>
          </cell>
          <cell r="AS2335" t="str">
            <v>Falso</v>
          </cell>
          <cell r="AU2335" t="str">
            <v>SI</v>
          </cell>
          <cell r="AV2335" t="str">
            <v>Junio</v>
          </cell>
          <cell r="AW2335" t="e">
            <v>#N/A</v>
          </cell>
          <cell r="AX2335">
            <v>45469</v>
          </cell>
          <cell r="AY2335" t="str">
            <v>#REF!</v>
          </cell>
          <cell r="AZ2335" t="str">
            <v>CO1.PCCNTR.6464497</v>
          </cell>
        </row>
        <row r="2336">
          <cell r="D2336" t="str">
            <v>PUFA-178-2024</v>
          </cell>
          <cell r="E2336" t="str">
            <v>LINA MARIA GAVIRIA HURTADO</v>
          </cell>
          <cell r="F2336" t="str">
            <v>Subdirección de las Artes</v>
          </cell>
          <cell r="G2336" t="str">
            <v>Gerencia de Artes Audiovisuales</v>
          </cell>
          <cell r="H2336" t="str">
            <v>GERENTE DE ARTES AUDIOVISUALES</v>
          </cell>
          <cell r="I2336" t="str">
            <v>Contratación Directa</v>
          </cell>
          <cell r="J2336" t="str">
            <v>Contratación directa.</v>
          </cell>
          <cell r="K2336" t="str">
            <v>Prestación de servicios</v>
          </cell>
          <cell r="L2336" t="str">
            <v>17 17. Contrato de Prestación de Servicios</v>
          </cell>
          <cell r="M2336" t="str">
            <v xml:space="preserve">49 49-Otros Servicios </v>
          </cell>
          <cell r="N2336" t="str">
            <v>No</v>
          </cell>
          <cell r="O2336" t="str">
            <v>N/A</v>
          </cell>
          <cell r="P2336">
            <v>45468</v>
          </cell>
          <cell r="Q2336">
            <v>45469</v>
          </cell>
          <cell r="R2336">
            <v>45469</v>
          </cell>
          <cell r="S2336">
            <v>1</v>
          </cell>
          <cell r="T2336" t="str">
            <v>En Ejecución</v>
          </cell>
          <cell r="U2336" t="str">
            <v>LINA MARIA GAVIRIA HURTADO</v>
          </cell>
          <cell r="V2336">
            <v>52247497</v>
          </cell>
          <cell r="X2336" t="str">
            <v>Ricardo Alfonso Cantor Bossa</v>
          </cell>
          <cell r="Y2336">
            <v>80797050</v>
          </cell>
          <cell r="Z2336" t="str">
            <v>N/A</v>
          </cell>
          <cell r="AC2336" t="str">
            <v>N/A - Valor Cero / Coproducción</v>
          </cell>
          <cell r="AE2336">
            <v>0</v>
          </cell>
          <cell r="AF2336">
            <v>0</v>
          </cell>
          <cell r="AI2336" t="str">
            <v>N/A</v>
          </cell>
          <cell r="AJ2336" t="str">
            <v>El IDARTES se compromete a gestionar las solicitudes de Permiso Unificado de Filmaciones Audiovisuales - PUFA y conceder a BURNING SAS el uso y aprovechamiento económico de los espacios públicos para filmaciones audiovisuales registrados y aprobados en el Sistema Único para el Manejo y Aprovechamiento del Espacio Público - SUMA y BURNING SAS acepta pagar la respectiva retribución económica y cumplir con las condiciones establecidas por el IDARTES y la normatividad vigente para el uso del (...)</v>
          </cell>
          <cell r="AK2336" t="str">
            <v>BURNING S.A.S.</v>
          </cell>
          <cell r="AL2336">
            <v>901185940</v>
          </cell>
          <cell r="AM2336" t="str">
            <v>PUFA-178-2024</v>
          </cell>
          <cell r="AP2336" t="str">
            <v>SECOP II</v>
          </cell>
          <cell r="AS2336" t="str">
            <v>Falso</v>
          </cell>
          <cell r="AU2336" t="str">
            <v>SI</v>
          </cell>
          <cell r="AV2336" t="str">
            <v>Junio</v>
          </cell>
          <cell r="AW2336" t="e">
            <v>#N/A</v>
          </cell>
          <cell r="AX2336">
            <v>45469</v>
          </cell>
          <cell r="AY2336" t="str">
            <v>#REF!</v>
          </cell>
          <cell r="AZ2336" t="str">
            <v>CO1.PCCNTR.6465500</v>
          </cell>
        </row>
        <row r="2337">
          <cell r="D2337" t="str">
            <v>PUFA-179-2024</v>
          </cell>
          <cell r="E2337" t="str">
            <v>LINA MARIA GAVIRIA HURTADO</v>
          </cell>
          <cell r="F2337" t="str">
            <v>Subdirección de las Artes</v>
          </cell>
          <cell r="G2337" t="str">
            <v>Gerencia de Artes Audiovisuales</v>
          </cell>
          <cell r="H2337" t="str">
            <v>GERENTE DE ARTES AUDIOVISUALES</v>
          </cell>
          <cell r="I2337" t="str">
            <v>Contratación Directa</v>
          </cell>
          <cell r="J2337" t="str">
            <v>Contratación directa.</v>
          </cell>
          <cell r="K2337" t="str">
            <v>Prestación de servicios</v>
          </cell>
          <cell r="L2337" t="str">
            <v>17 17. Contrato de Prestación de Servicios</v>
          </cell>
          <cell r="M2337" t="str">
            <v xml:space="preserve">49 49-Otros Servicios </v>
          </cell>
          <cell r="N2337" t="str">
            <v>No</v>
          </cell>
          <cell r="O2337" t="str">
            <v>N/A</v>
          </cell>
          <cell r="P2337">
            <v>45468</v>
          </cell>
          <cell r="Q2337">
            <v>45469</v>
          </cell>
          <cell r="R2337">
            <v>45469</v>
          </cell>
          <cell r="S2337">
            <v>1</v>
          </cell>
          <cell r="T2337" t="str">
            <v>En Ejecución</v>
          </cell>
          <cell r="U2337" t="str">
            <v>LINA MARIA GAVIRIA HURTADO</v>
          </cell>
          <cell r="V2337">
            <v>52247497</v>
          </cell>
          <cell r="X2337" t="str">
            <v>Ricardo Alfonso Cantor Bossa</v>
          </cell>
          <cell r="Y2337">
            <v>80797050</v>
          </cell>
          <cell r="Z2337" t="str">
            <v>N/A</v>
          </cell>
          <cell r="AC2337" t="str">
            <v>N/A - Valor Cero / Coproducción</v>
          </cell>
          <cell r="AE2337">
            <v>0</v>
          </cell>
          <cell r="AF2337">
            <v>0</v>
          </cell>
          <cell r="AI2337" t="str">
            <v>N/A</v>
          </cell>
          <cell r="AJ2337" t="str">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ell>
          <cell r="AK2337" t="str">
            <v>Juan Sebastian Rojas</v>
          </cell>
          <cell r="AL2337">
            <v>79956924</v>
          </cell>
          <cell r="AM2337" t="str">
            <v>PUFA-179-2024</v>
          </cell>
          <cell r="AP2337" t="str">
            <v>SECOP II</v>
          </cell>
          <cell r="AS2337" t="str">
            <v>Falso</v>
          </cell>
          <cell r="AU2337" t="str">
            <v>SI</v>
          </cell>
          <cell r="AV2337" t="str">
            <v>Junio</v>
          </cell>
          <cell r="AW2337" t="e">
            <v>#N/A</v>
          </cell>
          <cell r="AX2337">
            <v>45469</v>
          </cell>
          <cell r="AY2337" t="str">
            <v>#REF!</v>
          </cell>
          <cell r="AZ2337" t="str">
            <v>CO1.PCCNTR.6465319</v>
          </cell>
        </row>
        <row r="2338">
          <cell r="D2338" t="str">
            <v>PUFA-180-2024</v>
          </cell>
          <cell r="E2338" t="str">
            <v>LINA MARIA GAVIRIA HURTADO</v>
          </cell>
          <cell r="F2338" t="str">
            <v>Subdirección de las Artes</v>
          </cell>
          <cell r="G2338" t="str">
            <v>Gerencia de Artes Audiovisuales</v>
          </cell>
          <cell r="H2338" t="str">
            <v>GERENTE DE ARTES AUDIOVISUALES</v>
          </cell>
          <cell r="I2338" t="str">
            <v>Contratación Directa</v>
          </cell>
          <cell r="J2338" t="str">
            <v>Contratación directa.</v>
          </cell>
          <cell r="K2338" t="str">
            <v>Prestación de servicios</v>
          </cell>
          <cell r="L2338" t="str">
            <v>17 17. Contrato de Prestación de Servicios</v>
          </cell>
          <cell r="M2338" t="str">
            <v xml:space="preserve">49 49-Otros Servicios </v>
          </cell>
          <cell r="N2338" t="str">
            <v>No</v>
          </cell>
          <cell r="O2338" t="str">
            <v>N/A</v>
          </cell>
          <cell r="P2338">
            <v>45468</v>
          </cell>
          <cell r="Q2338">
            <v>45469</v>
          </cell>
          <cell r="R2338">
            <v>45469</v>
          </cell>
          <cell r="S2338">
            <v>1</v>
          </cell>
          <cell r="T2338" t="str">
            <v>En Ejecución</v>
          </cell>
          <cell r="U2338" t="str">
            <v>LINA MARIA GAVIRIA HURTADO</v>
          </cell>
          <cell r="V2338">
            <v>52247497</v>
          </cell>
          <cell r="X2338" t="str">
            <v>Ricardo Alfonso Cantor Bossa</v>
          </cell>
          <cell r="Y2338">
            <v>80797050</v>
          </cell>
          <cell r="Z2338" t="str">
            <v>N/A</v>
          </cell>
          <cell r="AC2338" t="str">
            <v>N/A - Valor Cero / Coproducción</v>
          </cell>
          <cell r="AE2338">
            <v>0</v>
          </cell>
          <cell r="AF2338">
            <v>0</v>
          </cell>
          <cell r="AI2338" t="str">
            <v>N/A</v>
          </cell>
          <cell r="AJ2338" t="str">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ell>
          <cell r="AK2338" t="str">
            <v>Juan Sebastian Rojas</v>
          </cell>
          <cell r="AL2338">
            <v>79956924</v>
          </cell>
          <cell r="AM2338" t="str">
            <v>PUFA-180-2024</v>
          </cell>
          <cell r="AP2338" t="str">
            <v>SECOP II</v>
          </cell>
          <cell r="AS2338" t="str">
            <v>Falso</v>
          </cell>
          <cell r="AU2338" t="str">
            <v>SI</v>
          </cell>
          <cell r="AV2338" t="str">
            <v>Junio</v>
          </cell>
          <cell r="AW2338" t="e">
            <v>#N/A</v>
          </cell>
          <cell r="AX2338">
            <v>45469</v>
          </cell>
          <cell r="AY2338" t="str">
            <v>#REF!</v>
          </cell>
          <cell r="AZ2338" t="str">
            <v>CO1.PCCNTR.6465456</v>
          </cell>
        </row>
        <row r="2339">
          <cell r="D2339" t="str">
            <v>2214-2024</v>
          </cell>
          <cell r="E2339" t="str">
            <v>SILVIA OSPINA HENAO</v>
          </cell>
          <cell r="F2339" t="str">
            <v>Subdirección de Equipamientos Culturales</v>
          </cell>
          <cell r="I2339" t="str">
            <v>Contratación Directa</v>
          </cell>
          <cell r="J2339" t="str">
            <v>Contratación directa.</v>
          </cell>
          <cell r="K2339" t="str">
            <v>Arrendamiento de inmuebles</v>
          </cell>
          <cell r="N2339" t="str">
            <v>No</v>
          </cell>
          <cell r="O2339" t="str">
            <v>N/A</v>
          </cell>
          <cell r="P2339">
            <v>45469</v>
          </cell>
          <cell r="Q2339">
            <v>45477</v>
          </cell>
          <cell r="R2339">
            <v>45479</v>
          </cell>
          <cell r="S2339">
            <v>3</v>
          </cell>
          <cell r="T2339" t="str">
            <v>Terminado</v>
          </cell>
          <cell r="U2339" t="str">
            <v>SILVIA OSPINA HENAO</v>
          </cell>
          <cell r="Z2339" t="str">
            <v>N/A</v>
          </cell>
          <cell r="AC2339" t="str">
            <v>N/A - Valor Cero / Coproducción</v>
          </cell>
          <cell r="AF2339">
            <v>0</v>
          </cell>
          <cell r="AJ2339" t="str">
            <v>PRESTAR EL SERVICIO DE ARRENDAMIENTO DEL TEATRO AL AIRE LIBRE LA MEDIA TORTA PROPIEDAD DEL INSTITUTO DISTRITAL DE LAS ARTES - IDARTES, A DUIR S.A.S, PARA LLEVAR A CABO EL EVENTO "RED BULL BATALLA COLOMBIA FINAL NACIONAL 2024", DE ACUERDO CON LOS LINEAMIENTOS DEL COMITÉ DE PROGRAMACIÓN DE LA SUBDIRECCIÓN DE EQUIPAMIENTOS CULTURALES.</v>
          </cell>
          <cell r="AK2339" t="str">
            <v>DUIR SAS</v>
          </cell>
          <cell r="AL2339">
            <v>901264241</v>
          </cell>
          <cell r="AM2339" t="str">
            <v>2214-2024</v>
          </cell>
          <cell r="AP2339" t="str">
            <v>SECOP II</v>
          </cell>
          <cell r="AS2339" t="str">
            <v>Falso</v>
          </cell>
          <cell r="AU2339" t="str">
            <v>SI</v>
          </cell>
          <cell r="AV2339" t="str">
            <v>Julio</v>
          </cell>
          <cell r="AW2339">
            <v>45479</v>
          </cell>
          <cell r="AX2339">
            <v>45479</v>
          </cell>
          <cell r="AY2339" t="str">
            <v>#REF!</v>
          </cell>
          <cell r="AZ2339" t="str">
            <v>CO1.PCCNTR.6453912</v>
          </cell>
        </row>
        <row r="2340">
          <cell r="D2340" t="str">
            <v>2215-2024</v>
          </cell>
          <cell r="E2340" t="str">
            <v>SILVIA OSPINA HENAO</v>
          </cell>
          <cell r="F2340" t="str">
            <v>Subdirección de Equipamientos Culturales</v>
          </cell>
          <cell r="I2340" t="str">
            <v>Selección Abreviada Menor Cuantia</v>
          </cell>
          <cell r="J2340" t="str">
            <v>Selección Abreviada de Menor Cuantia sin Manifestacion de Interés</v>
          </cell>
          <cell r="K2340" t="str">
            <v>Prestación de servicios</v>
          </cell>
          <cell r="N2340" t="str">
            <v>No</v>
          </cell>
          <cell r="O2340" t="str">
            <v>N/A</v>
          </cell>
          <cell r="P2340">
            <v>45469</v>
          </cell>
          <cell r="Q2340">
            <v>45490</v>
          </cell>
          <cell r="R2340">
            <v>46022</v>
          </cell>
          <cell r="S2340">
            <v>525</v>
          </cell>
          <cell r="T2340" t="str">
            <v>En Ejecución</v>
          </cell>
          <cell r="U2340" t="str">
            <v>SILVIA OSPINA HENAO</v>
          </cell>
          <cell r="Z2340" t="str">
            <v>N/A</v>
          </cell>
          <cell r="AC2340" t="str">
            <v>N/A - Valor Cero / Coproducción</v>
          </cell>
          <cell r="AF2340">
            <v>1</v>
          </cell>
          <cell r="AJ2340" t="str">
            <v>PRESTAR SERVICIOS COMO OPERADOR DE BOLETERÍA FÍSICA O VIRTUAL AL INSTITUTO DISTRITAL DE LAS ARTES- IDARTES- PARA LOS EVENTOS QUE SE LLEVEN A CABO EN LOS EQUIPAMIENTOS PROPIOS O ADMINISTRADOS POR LA ENTIDAD, ACORDE CON LAS ESPECIFICACIONES TÉCNICAS DEFINIDAS POR LA ENTIDAD Y LA NORMATIVA QUE RIGE LA MATERIA</v>
          </cell>
          <cell r="AK2340" t="str">
            <v>TICKET FAST S.A.S.</v>
          </cell>
          <cell r="AL2340">
            <v>900569193</v>
          </cell>
          <cell r="AM2340" t="str">
            <v>IDARTES-SA-PMC-001-2024 (Presentación de oferta)</v>
          </cell>
          <cell r="AP2340" t="str">
            <v>SECOP II</v>
          </cell>
          <cell r="AS2340" t="str">
            <v>Ok</v>
          </cell>
          <cell r="AU2340" t="str">
            <v>SI</v>
          </cell>
          <cell r="AV2340" t="str">
            <v>Julio</v>
          </cell>
          <cell r="AW2340" t="e">
            <v>#N/A</v>
          </cell>
          <cell r="AX2340">
            <v>46022</v>
          </cell>
          <cell r="AY2340" t="str">
            <v>#REF!</v>
          </cell>
          <cell r="AZ2340" t="str">
            <v>CO1.PCCNTR.6441889</v>
          </cell>
        </row>
        <row r="2341">
          <cell r="D2341" t="str">
            <v>PUFA-181-2024</v>
          </cell>
          <cell r="E2341" t="str">
            <v>LINA MARIA GAVIRIA HURTADO</v>
          </cell>
          <cell r="F2341" t="str">
            <v>Subdirección de las Artes</v>
          </cell>
          <cell r="G2341" t="str">
            <v>Gerencia de Artes Audiovisuales</v>
          </cell>
          <cell r="H2341" t="str">
            <v>GERENTE DE ARTES AUDIOVISUALES</v>
          </cell>
          <cell r="I2341" t="str">
            <v>Contratación Directa</v>
          </cell>
          <cell r="J2341" t="str">
            <v>Contratación directa.</v>
          </cell>
          <cell r="K2341" t="str">
            <v>Prestación de servicios</v>
          </cell>
          <cell r="L2341" t="str">
            <v>17 17. Contrato de Prestación de Servicios</v>
          </cell>
          <cell r="M2341" t="str">
            <v xml:space="preserve">49 49-Otros Servicios </v>
          </cell>
          <cell r="N2341" t="str">
            <v>No</v>
          </cell>
          <cell r="O2341" t="str">
            <v>N/A</v>
          </cell>
          <cell r="P2341">
            <v>45469</v>
          </cell>
          <cell r="Q2341">
            <v>45470</v>
          </cell>
          <cell r="R2341">
            <v>45470</v>
          </cell>
          <cell r="S2341">
            <v>1</v>
          </cell>
          <cell r="T2341" t="str">
            <v>En Ejecución</v>
          </cell>
          <cell r="U2341" t="str">
            <v>LINA MARIA GAVIRIA HURTADO</v>
          </cell>
          <cell r="V2341">
            <v>52247497</v>
          </cell>
          <cell r="X2341" t="str">
            <v>Ricardo Alfonso Cantor Bossa</v>
          </cell>
          <cell r="Y2341">
            <v>80797050</v>
          </cell>
          <cell r="Z2341" t="str">
            <v>N/A</v>
          </cell>
          <cell r="AC2341" t="str">
            <v>N/A - Valor Cero / Coproducción</v>
          </cell>
          <cell r="AE2341">
            <v>0</v>
          </cell>
          <cell r="AF2341">
            <v>0</v>
          </cell>
          <cell r="AI2341" t="str">
            <v>N/A</v>
          </cell>
          <cell r="AJ2341" t="str">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ell>
          <cell r="AK2341" t="str">
            <v>Juan Sebastian Rojas</v>
          </cell>
          <cell r="AL2341">
            <v>79956924</v>
          </cell>
          <cell r="AM2341" t="str">
            <v>PUFA-181-2024</v>
          </cell>
          <cell r="AP2341" t="str">
            <v>SECOP II</v>
          </cell>
          <cell r="AS2341" t="str">
            <v>Falso</v>
          </cell>
          <cell r="AU2341" t="str">
            <v>SI</v>
          </cell>
          <cell r="AV2341" t="str">
            <v>Junio</v>
          </cell>
          <cell r="AW2341" t="e">
            <v>#N/A</v>
          </cell>
          <cell r="AX2341">
            <v>45470</v>
          </cell>
          <cell r="AY2341" t="str">
            <v>#REF!</v>
          </cell>
          <cell r="AZ2341" t="str">
            <v>CO1.PCCNTR.6468330</v>
          </cell>
        </row>
        <row r="2342">
          <cell r="D2342" t="str">
            <v>PUFA-182-2024</v>
          </cell>
          <cell r="E2342" t="str">
            <v>LINA MARIA GAVIRIA HURTADO</v>
          </cell>
          <cell r="F2342" t="str">
            <v>Subdirección de las Artes</v>
          </cell>
          <cell r="G2342" t="str">
            <v>Gerencia de Artes Audiovisuales</v>
          </cell>
          <cell r="H2342" t="str">
            <v>GERENTE DE ARTES AUDIOVISUALES</v>
          </cell>
          <cell r="I2342" t="str">
            <v>Contratación Directa</v>
          </cell>
          <cell r="J2342" t="str">
            <v>Contratación directa.</v>
          </cell>
          <cell r="K2342" t="str">
            <v>Prestación de servicios</v>
          </cell>
          <cell r="L2342" t="str">
            <v>17 17. Contrato de Prestación de Servicios</v>
          </cell>
          <cell r="M2342" t="str">
            <v xml:space="preserve">49 49-Otros Servicios </v>
          </cell>
          <cell r="N2342" t="str">
            <v>No</v>
          </cell>
          <cell r="O2342" t="str">
            <v>N/A</v>
          </cell>
          <cell r="P2342">
            <v>45469</v>
          </cell>
          <cell r="Q2342">
            <v>45470</v>
          </cell>
          <cell r="R2342">
            <v>45470</v>
          </cell>
          <cell r="S2342">
            <v>1</v>
          </cell>
          <cell r="T2342" t="str">
            <v>En Ejecución</v>
          </cell>
          <cell r="U2342" t="str">
            <v>LINA MARIA GAVIRIA HURTADO</v>
          </cell>
          <cell r="V2342">
            <v>52247497</v>
          </cell>
          <cell r="X2342" t="str">
            <v>Ricardo Alfonso Cantor Bossa</v>
          </cell>
          <cell r="Y2342">
            <v>80797050</v>
          </cell>
          <cell r="Z2342" t="str">
            <v>N/A</v>
          </cell>
          <cell r="AC2342" t="str">
            <v>N/A - Valor Cero / Coproducción</v>
          </cell>
          <cell r="AE2342">
            <v>0</v>
          </cell>
          <cell r="AF2342">
            <v>0</v>
          </cell>
          <cell r="AI2342" t="str">
            <v>N/A</v>
          </cell>
          <cell r="AJ2342" t="str">
            <v>El IDARTES se compromete a gestionar las solicitudes de Permiso Unificado de Filmaciones Audiovisuales - PUFA y conceder a 8K FILMS SAS el uso y aprovechamiento económico de los espacios públicos para filmaciones audiovisuales registrados y aprobados en el Sistema Único para el Manejo y Aprovechamiento del Espacio Público - SUMA y 8K FILMS SAS acepta pagar la respectiva retribución económica y cumplir con las condiciones establecidas por el IDARTES y la normatividad vigente para el uso del (...)</v>
          </cell>
          <cell r="AK2342" t="str">
            <v>8KFILMS</v>
          </cell>
          <cell r="AL2342">
            <v>901077188</v>
          </cell>
          <cell r="AM2342" t="str">
            <v>PUFA-182-2024</v>
          </cell>
          <cell r="AP2342" t="str">
            <v>SECOP II</v>
          </cell>
          <cell r="AS2342" t="str">
            <v>Falso</v>
          </cell>
          <cell r="AU2342" t="str">
            <v>SI</v>
          </cell>
          <cell r="AV2342" t="str">
            <v>Junio</v>
          </cell>
          <cell r="AW2342" t="e">
            <v>#N/A</v>
          </cell>
          <cell r="AX2342">
            <v>45470</v>
          </cell>
          <cell r="AY2342" t="str">
            <v>#REF!</v>
          </cell>
          <cell r="AZ2342" t="str">
            <v>CO1.PCCNTR.6468720</v>
          </cell>
        </row>
        <row r="2343">
          <cell r="D2343" t="str">
            <v>PUFA-183-2024</v>
          </cell>
          <cell r="E2343" t="str">
            <v>LINA MARIA GAVIRIA HURTADO</v>
          </cell>
          <cell r="F2343" t="str">
            <v>Subdirección de las Artes</v>
          </cell>
          <cell r="G2343" t="str">
            <v>Gerencia de Artes Audiovisuales</v>
          </cell>
          <cell r="H2343" t="str">
            <v>GERENTE DE ARTES AUDIOVISUALES</v>
          </cell>
          <cell r="I2343" t="str">
            <v>Contratación Directa</v>
          </cell>
          <cell r="J2343" t="str">
            <v>Contratación directa.</v>
          </cell>
          <cell r="K2343" t="str">
            <v>Prestación de servicios</v>
          </cell>
          <cell r="L2343" t="str">
            <v>17 17. Contrato de Prestación de Servicios</v>
          </cell>
          <cell r="M2343" t="str">
            <v xml:space="preserve">49 49-Otros Servicios </v>
          </cell>
          <cell r="N2343" t="str">
            <v>No</v>
          </cell>
          <cell r="O2343" t="str">
            <v>N/A</v>
          </cell>
          <cell r="P2343">
            <v>45469</v>
          </cell>
          <cell r="Q2343">
            <v>45470</v>
          </cell>
          <cell r="R2343">
            <v>45471</v>
          </cell>
          <cell r="S2343">
            <v>2</v>
          </cell>
          <cell r="T2343" t="str">
            <v>En Ejecución</v>
          </cell>
          <cell r="U2343" t="str">
            <v>LINA MARIA GAVIRIA HURTADO</v>
          </cell>
          <cell r="V2343">
            <v>52247497</v>
          </cell>
          <cell r="X2343" t="str">
            <v>Ricardo Alfonso Cantor Bossa</v>
          </cell>
          <cell r="Y2343">
            <v>80797050</v>
          </cell>
          <cell r="Z2343" t="str">
            <v>N/A</v>
          </cell>
          <cell r="AC2343" t="str">
            <v>N/A - Valor Cero / Coproducción</v>
          </cell>
          <cell r="AE2343">
            <v>0</v>
          </cell>
          <cell r="AF2343">
            <v>0</v>
          </cell>
          <cell r="AI2343" t="str">
            <v>N/A</v>
          </cell>
          <cell r="AJ2343" t="str">
            <v>El IDARTES se compromete a gestionar las solicitudes de Permiso Unificado de Filmaciones Audiovisuales - PUFA y conceder a BURNING SAS el uso y aprovechamiento económico de los espacios públicos para filmaciones audiovisuales registrados y aprobados en el Sistema Único para el Manejo y Aprovechamiento del Espacio Público - SUMA y BURNING SAS acepta pagar la respectiva retribución económica y cumplir con las condiciones establecidas por el IDARTES y la normatividad vigente para el uso del (...)</v>
          </cell>
          <cell r="AK2343" t="str">
            <v>BURNING S.A.S.</v>
          </cell>
          <cell r="AL2343">
            <v>901185940</v>
          </cell>
          <cell r="AM2343" t="str">
            <v>PUFA-183-2024</v>
          </cell>
          <cell r="AP2343" t="str">
            <v>SECOP II</v>
          </cell>
          <cell r="AS2343" t="str">
            <v>Falso</v>
          </cell>
          <cell r="AU2343" t="str">
            <v>SI</v>
          </cell>
          <cell r="AV2343" t="str">
            <v>Junio</v>
          </cell>
          <cell r="AW2343" t="e">
            <v>#N/A</v>
          </cell>
          <cell r="AX2343">
            <v>45471</v>
          </cell>
          <cell r="AY2343" t="str">
            <v>#REF!</v>
          </cell>
          <cell r="AZ2343" t="str">
            <v>CO1.PCCNTR.6468928</v>
          </cell>
        </row>
        <row r="2344">
          <cell r="D2344" t="str">
            <v>PUFA-184-2024</v>
          </cell>
          <cell r="E2344" t="str">
            <v>LINA MARIA GAVIRIA HURTADO</v>
          </cell>
          <cell r="F2344" t="str">
            <v>Subdirección de las Artes</v>
          </cell>
          <cell r="G2344" t="str">
            <v>Gerencia de Artes Audiovisuales</v>
          </cell>
          <cell r="H2344" t="str">
            <v>GERENTE DE ARTES AUDIOVISUALES</v>
          </cell>
          <cell r="I2344" t="str">
            <v>Contratación Directa</v>
          </cell>
          <cell r="J2344" t="str">
            <v>Contratación directa.</v>
          </cell>
          <cell r="K2344" t="str">
            <v>Prestación de servicios</v>
          </cell>
          <cell r="L2344" t="str">
            <v>17 17. Contrato de Prestación de Servicios</v>
          </cell>
          <cell r="M2344" t="str">
            <v xml:space="preserve">49 49-Otros Servicios </v>
          </cell>
          <cell r="N2344" t="str">
            <v>No</v>
          </cell>
          <cell r="O2344" t="str">
            <v>N/A</v>
          </cell>
          <cell r="P2344">
            <v>45470</v>
          </cell>
          <cell r="Q2344">
            <v>45475</v>
          </cell>
          <cell r="R2344">
            <v>45475</v>
          </cell>
          <cell r="S2344">
            <v>1</v>
          </cell>
          <cell r="T2344" t="str">
            <v>En Ejecución</v>
          </cell>
          <cell r="U2344" t="str">
            <v>LINA MARIA GAVIRIA HURTADO</v>
          </cell>
          <cell r="V2344">
            <v>52247497</v>
          </cell>
          <cell r="X2344" t="str">
            <v>Ricardo Alfonso Cantor Bossa</v>
          </cell>
          <cell r="Y2344">
            <v>80797050</v>
          </cell>
          <cell r="Z2344" t="str">
            <v>N/A</v>
          </cell>
          <cell r="AC2344" t="str">
            <v>N/A - Valor Cero / Coproducción</v>
          </cell>
          <cell r="AE2344">
            <v>0</v>
          </cell>
          <cell r="AF2344">
            <v>0</v>
          </cell>
          <cell r="AI2344" t="str">
            <v>N/A</v>
          </cell>
          <cell r="AJ2344" t="str">
            <v>El IDARTES se compromete a gestionar las solicitudes de Permiso Unificado de Filmaciones Audiovisuales - PUFA y conceder a ACCION IN COMPAÑIA LIMITADA el uso y aprovechamiento económico de los espacios públicos para filmaciones audiovisuales registrados y aprobados en el Sistema Único para el Manejo y Aprovechamiento del Espacio Público - SUMA y ACCION IN COMPAÑIA LIMITADA acepta pagar la respectiva retribución económica y cumplir con las condiciones establecidas por el IDARTES y la norma (...)</v>
          </cell>
          <cell r="AK2344" t="str">
            <v>Accion in Compañia Limitada</v>
          </cell>
          <cell r="AL2344">
            <v>830018691</v>
          </cell>
          <cell r="AM2344" t="str">
            <v>PUFA-184-2024</v>
          </cell>
          <cell r="AP2344" t="str">
            <v>SECOP II</v>
          </cell>
          <cell r="AS2344" t="str">
            <v>Falso</v>
          </cell>
          <cell r="AU2344" t="str">
            <v>SI</v>
          </cell>
          <cell r="AV2344" t="str">
            <v>Julio</v>
          </cell>
          <cell r="AW2344" t="e">
            <v>#N/A</v>
          </cell>
          <cell r="AX2344">
            <v>45475</v>
          </cell>
          <cell r="AY2344" t="str">
            <v>#REF!</v>
          </cell>
          <cell r="AZ2344" t="str">
            <v>CO1.PCCNTR.6471074</v>
          </cell>
        </row>
        <row r="2345">
          <cell r="D2345" t="str">
            <v>PUFA-185-2024</v>
          </cell>
          <cell r="E2345" t="str">
            <v>LINA MARIA GAVIRIA HURTADO</v>
          </cell>
          <cell r="F2345" t="str">
            <v>Subdirección de las Artes</v>
          </cell>
          <cell r="G2345" t="str">
            <v>Gerencia de Artes Audiovisuales</v>
          </cell>
          <cell r="H2345" t="str">
            <v>GERENTE DE ARTES AUDIOVISUALES</v>
          </cell>
          <cell r="I2345" t="str">
            <v>Contratación Directa</v>
          </cell>
          <cell r="J2345" t="str">
            <v>Contratación directa.</v>
          </cell>
          <cell r="K2345" t="str">
            <v>Prestación de servicios</v>
          </cell>
          <cell r="L2345" t="str">
            <v>17 17. Contrato de Prestación de Servicios</v>
          </cell>
          <cell r="M2345" t="str">
            <v xml:space="preserve">49 49-Otros Servicios </v>
          </cell>
          <cell r="N2345" t="str">
            <v>No</v>
          </cell>
          <cell r="O2345" t="str">
            <v>N/A</v>
          </cell>
          <cell r="P2345">
            <v>45470</v>
          </cell>
          <cell r="Q2345">
            <v>45476</v>
          </cell>
          <cell r="R2345">
            <v>45477</v>
          </cell>
          <cell r="S2345">
            <v>2</v>
          </cell>
          <cell r="T2345" t="str">
            <v>En Ejecución</v>
          </cell>
          <cell r="U2345" t="str">
            <v>LINA MARIA GAVIRIA HURTADO</v>
          </cell>
          <cell r="V2345">
            <v>52247497</v>
          </cell>
          <cell r="X2345" t="str">
            <v>Ricardo Alfonso Cantor Bossa</v>
          </cell>
          <cell r="Y2345">
            <v>80797050</v>
          </cell>
          <cell r="Z2345" t="str">
            <v>N/A</v>
          </cell>
          <cell r="AC2345" t="str">
            <v>N/A - Valor Cero / Coproducción</v>
          </cell>
          <cell r="AE2345">
            <v>0</v>
          </cell>
          <cell r="AF2345">
            <v>0</v>
          </cell>
          <cell r="AI2345" t="str">
            <v>N/A</v>
          </cell>
          <cell r="AJ2345" t="str">
            <v>El IDARTES se compromete a gestionar las solicitudes de Permiso Unificado de Filmaciones Audiovisuales - PUFA y conceder a CARACOL TELEVISION S.A. el uso y aprovechamiento económico de los espacios públicos para filmaciones audiovisuales registrados y aprobados en el Sistema Único para el Manejo y Aprovechamiento del Espacio Público - SUMA y CARACOL TELEVISION S.A. acepta pagar la respectiva retribución económica y cumplir con las condiciones establecidas por el IDARTES y la normatividad (...)</v>
          </cell>
          <cell r="AK2345" t="str">
            <v>CARACOL TELEVISION S.A.</v>
          </cell>
          <cell r="AL2345">
            <v>860025674</v>
          </cell>
          <cell r="AM2345" t="str">
            <v>PUFA-185-2024</v>
          </cell>
          <cell r="AP2345" t="str">
            <v>SECOP II</v>
          </cell>
          <cell r="AS2345" t="str">
            <v>Falso</v>
          </cell>
          <cell r="AU2345" t="str">
            <v>SI</v>
          </cell>
          <cell r="AV2345" t="str">
            <v>Julio</v>
          </cell>
          <cell r="AW2345" t="e">
            <v>#N/A</v>
          </cell>
          <cell r="AX2345">
            <v>45477</v>
          </cell>
          <cell r="AY2345" t="str">
            <v>#REF!</v>
          </cell>
          <cell r="AZ2345" t="str">
            <v>CO1.PCCNTR.6473833</v>
          </cell>
        </row>
        <row r="2346">
          <cell r="D2346" t="str">
            <v>PUFA-186-2024</v>
          </cell>
          <cell r="E2346" t="str">
            <v>LINA MARIA GAVIRIA HURTADO</v>
          </cell>
          <cell r="F2346" t="str">
            <v>Subdirección de las Artes</v>
          </cell>
          <cell r="G2346" t="str">
            <v>Gerencia de Artes Audiovisuales</v>
          </cell>
          <cell r="H2346" t="str">
            <v>GERENTE DE ARTES AUDIOVISUALES</v>
          </cell>
          <cell r="I2346" t="str">
            <v>Contratación Directa</v>
          </cell>
          <cell r="J2346" t="str">
            <v>Contratación directa.</v>
          </cell>
          <cell r="K2346" t="str">
            <v>Prestación de servicios</v>
          </cell>
          <cell r="L2346" t="str">
            <v>17 17. Contrato de Prestación de Servicios</v>
          </cell>
          <cell r="M2346" t="str">
            <v xml:space="preserve">49 49-Otros Servicios </v>
          </cell>
          <cell r="N2346" t="str">
            <v>No</v>
          </cell>
          <cell r="O2346" t="str">
            <v>N/A</v>
          </cell>
          <cell r="P2346">
            <v>45471</v>
          </cell>
          <cell r="Q2346">
            <v>45475</v>
          </cell>
          <cell r="R2346">
            <v>45475</v>
          </cell>
          <cell r="S2346">
            <v>1</v>
          </cell>
          <cell r="T2346" t="str">
            <v>En Ejecución</v>
          </cell>
          <cell r="U2346" t="str">
            <v>LINA MARIA GAVIRIA HURTADO</v>
          </cell>
          <cell r="V2346">
            <v>52247497</v>
          </cell>
          <cell r="X2346" t="str">
            <v>Ricardo Alfonso Cantor Bossa</v>
          </cell>
          <cell r="Y2346">
            <v>80797050</v>
          </cell>
          <cell r="Z2346" t="str">
            <v>N/A</v>
          </cell>
          <cell r="AC2346" t="str">
            <v>N/A - Valor Cero / Coproducción</v>
          </cell>
          <cell r="AE2346">
            <v>0</v>
          </cell>
          <cell r="AF2346">
            <v>0</v>
          </cell>
          <cell r="AI2346" t="str">
            <v>N/A</v>
          </cell>
          <cell r="AJ2346" t="str">
            <v>El IDARTES se compromete a gestionar las solicitudes de Permiso Unificado de Filmaciones Audiovisuales - PUFA y conceder a EL CAPITAN PRODUCTIONS SAS el uso y aprovechamiento económico de los espacios públicos para filmaciones audiovisuales registrados y aprobados en el Sistema Único para el Manejo y Aprovechamiento del Espacio Público - SUMA y EL CAPITAN PRODUCTIONS SAS acepta pagar la respectiva retribución económica y cumplir con las condiciones establecidas por el IDARTES y la norma (...)</v>
          </cell>
          <cell r="AK2346" t="str">
            <v>EL CAPITAN PRODUCTIONS SAS</v>
          </cell>
          <cell r="AL2346">
            <v>901066076</v>
          </cell>
          <cell r="AM2346" t="str">
            <v>PUFA-186-2024</v>
          </cell>
          <cell r="AP2346" t="str">
            <v>SECOP II</v>
          </cell>
          <cell r="AS2346" t="str">
            <v>Falso</v>
          </cell>
          <cell r="AU2346" t="str">
            <v>SI</v>
          </cell>
          <cell r="AV2346" t="str">
            <v>Julio</v>
          </cell>
          <cell r="AW2346" t="e">
            <v>#N/A</v>
          </cell>
          <cell r="AX2346">
            <v>45475</v>
          </cell>
          <cell r="AY2346" t="str">
            <v>#REF!</v>
          </cell>
          <cell r="AZ2346" t="str">
            <v>CO1.PCCNTR.6475297</v>
          </cell>
        </row>
        <row r="2347">
          <cell r="D2347" t="str">
            <v>PUFA-187-2024</v>
          </cell>
          <cell r="E2347" t="str">
            <v>LINA MARIA GAVIRIA HURTADO</v>
          </cell>
          <cell r="F2347" t="str">
            <v>Subdirección de las Artes</v>
          </cell>
          <cell r="G2347" t="str">
            <v>Gerencia de Artes Audiovisuales</v>
          </cell>
          <cell r="H2347" t="str">
            <v>GERENTE DE ARTES AUDIOVISUALES</v>
          </cell>
          <cell r="I2347" t="str">
            <v>Contratación Directa</v>
          </cell>
          <cell r="J2347" t="str">
            <v>Contratación directa.</v>
          </cell>
          <cell r="K2347" t="str">
            <v>Prestación de servicios</v>
          </cell>
          <cell r="L2347" t="str">
            <v>17 17. Contrato de Prestación de Servicios</v>
          </cell>
          <cell r="M2347" t="str">
            <v xml:space="preserve">49 49-Otros Servicios </v>
          </cell>
          <cell r="N2347" t="str">
            <v>No</v>
          </cell>
          <cell r="O2347" t="str">
            <v>N/A</v>
          </cell>
          <cell r="P2347">
            <v>45475</v>
          </cell>
          <cell r="Q2347">
            <v>45476</v>
          </cell>
          <cell r="R2347">
            <v>45476</v>
          </cell>
          <cell r="S2347">
            <v>1</v>
          </cell>
          <cell r="T2347" t="str">
            <v>En Ejecución</v>
          </cell>
          <cell r="U2347" t="str">
            <v>LINA MARIA GAVIRIA HURTADO</v>
          </cell>
          <cell r="V2347">
            <v>52247497</v>
          </cell>
          <cell r="X2347" t="str">
            <v>Ricardo Alfonso Cantor Bossa</v>
          </cell>
          <cell r="Y2347">
            <v>80797050</v>
          </cell>
          <cell r="Z2347" t="str">
            <v>N/A</v>
          </cell>
          <cell r="AC2347" t="str">
            <v>N/A - Valor Cero / Coproducción</v>
          </cell>
          <cell r="AE2347">
            <v>0</v>
          </cell>
          <cell r="AF2347">
            <v>0</v>
          </cell>
          <cell r="AI2347" t="str">
            <v>N/A</v>
          </cell>
          <cell r="AJ2347" t="str">
            <v>El IDARTES se compromete a gestionar las solicitudes de Permiso Unificado de Filmaciones Audiovisuales - PUFA y conceder a LA PRE SAS el uso y aprovechamiento económico de los espacios públicos para filmaciones audiovisuales registrados y aprobados en el Sistema Único para el Manejo y Aprovechamiento del Espacio Público - SUMA y LA PRE SAS acepta pagar la respectiva retribución económica y cumplir con las condiciones establecidas por el IDARTES y la normatividad vigente para el uso del (...)</v>
          </cell>
          <cell r="AK2347" t="str">
            <v>LA PRE SAS</v>
          </cell>
          <cell r="AL2347">
            <v>900981255</v>
          </cell>
          <cell r="AM2347" t="str">
            <v>PUFA-187-2024</v>
          </cell>
          <cell r="AP2347" t="str">
            <v>SECOP II</v>
          </cell>
          <cell r="AS2347" t="str">
            <v>Falso</v>
          </cell>
          <cell r="AU2347" t="str">
            <v>SI</v>
          </cell>
          <cell r="AV2347" t="str">
            <v>Julio</v>
          </cell>
          <cell r="AW2347" t="e">
            <v>#N/A</v>
          </cell>
          <cell r="AX2347">
            <v>45476</v>
          </cell>
          <cell r="AY2347" t="str">
            <v>#REF!</v>
          </cell>
          <cell r="AZ2347" t="str">
            <v>CO1.PCCNTR.6487969</v>
          </cell>
        </row>
        <row r="2348">
          <cell r="D2348" t="str">
            <v>2216-2024</v>
          </cell>
          <cell r="E2348" t="str">
            <v>LINA MARIA GAVIRIA HURTADO</v>
          </cell>
          <cell r="F2348" t="str">
            <v>Subdirección de las Artes</v>
          </cell>
          <cell r="I2348" t="str">
            <v>Contratación Directa</v>
          </cell>
          <cell r="J2348" t="str">
            <v>Contratación directa.</v>
          </cell>
          <cell r="K2348" t="str">
            <v>Prestación de servicios</v>
          </cell>
          <cell r="N2348" t="str">
            <v>No</v>
          </cell>
          <cell r="O2348" t="str">
            <v>N/A</v>
          </cell>
          <cell r="P2348">
            <v>45476</v>
          </cell>
          <cell r="Q2348">
            <v>45477</v>
          </cell>
          <cell r="R2348">
            <v>45513</v>
          </cell>
          <cell r="S2348">
            <v>36</v>
          </cell>
          <cell r="T2348" t="str">
            <v>En Ejecución</v>
          </cell>
          <cell r="U2348" t="str">
            <v>LINA MARIA GAVIRIA HURTADO</v>
          </cell>
          <cell r="Z2348" t="str">
            <v>N/A</v>
          </cell>
          <cell r="AC2348" t="str">
            <v>N/A - Valor Cero / Coproducción</v>
          </cell>
          <cell r="AF2348">
            <v>38834120</v>
          </cell>
          <cell r="AJ2348" t="str">
            <v>REALIZAR LA COPRODUCCIÓN PARA DESARROLLAR EL 3° FESTIVAL FANTASOFEST QUE SE LLEVARÁ A CABO EN LA CINEMATECA DE BOGOTÁ.</v>
          </cell>
          <cell r="AK2348" t="str">
            <v>Fundación Oveja Eléctrica</v>
          </cell>
          <cell r="AL2348">
            <v>901372765</v>
          </cell>
          <cell r="AM2348" t="str">
            <v>2216-2024</v>
          </cell>
          <cell r="AP2348" t="str">
            <v>SECOP II</v>
          </cell>
          <cell r="AS2348" t="str">
            <v>Falso</v>
          </cell>
          <cell r="AU2348" t="str">
            <v>SI</v>
          </cell>
          <cell r="AV2348" t="str">
            <v>Julio</v>
          </cell>
          <cell r="AW2348" t="e">
            <v>#N/A</v>
          </cell>
          <cell r="AX2348">
            <v>45513</v>
          </cell>
          <cell r="AY2348" t="str">
            <v>#REF!</v>
          </cell>
          <cell r="AZ2348" t="str">
            <v>CO1.PCCNTR.6487007</v>
          </cell>
        </row>
        <row r="2349">
          <cell r="D2349" t="str">
            <v>PUFA-188-2024</v>
          </cell>
          <cell r="E2349" t="str">
            <v>LINA MARIA GAVIRIA HURTADO</v>
          </cell>
          <cell r="F2349" t="str">
            <v>Subdirección de las Artes</v>
          </cell>
          <cell r="G2349" t="str">
            <v>Gerencia de Artes Audiovisuales</v>
          </cell>
          <cell r="H2349" t="str">
            <v>GERENTE DE ARTES AUDIOVISUALES</v>
          </cell>
          <cell r="I2349" t="str">
            <v>Contratación Directa</v>
          </cell>
          <cell r="J2349" t="str">
            <v>Contratación directa.</v>
          </cell>
          <cell r="K2349" t="str">
            <v>Prestación de servicios</v>
          </cell>
          <cell r="L2349" t="str">
            <v>17 17. Contrato de Prestación de Servicios</v>
          </cell>
          <cell r="M2349" t="str">
            <v xml:space="preserve">49 49-Otros Servicios </v>
          </cell>
          <cell r="N2349" t="str">
            <v>No</v>
          </cell>
          <cell r="O2349" t="str">
            <v>N/A</v>
          </cell>
          <cell r="P2349">
            <v>45476</v>
          </cell>
          <cell r="Q2349">
            <v>45478</v>
          </cell>
          <cell r="R2349">
            <v>45478</v>
          </cell>
          <cell r="S2349">
            <v>1</v>
          </cell>
          <cell r="T2349" t="str">
            <v>En Ejecución</v>
          </cell>
          <cell r="U2349" t="str">
            <v>LINA MARIA GAVIRIA HURTADO</v>
          </cell>
          <cell r="V2349">
            <v>52247497</v>
          </cell>
          <cell r="X2349" t="str">
            <v>Ricardo Alfonso Cantor Bossa</v>
          </cell>
          <cell r="Y2349">
            <v>80797050</v>
          </cell>
          <cell r="Z2349" t="str">
            <v>N/A</v>
          </cell>
          <cell r="AC2349" t="str">
            <v>N/A - Valor Cero / Coproducción</v>
          </cell>
          <cell r="AE2349">
            <v>0</v>
          </cell>
          <cell r="AF2349">
            <v>0</v>
          </cell>
          <cell r="AI2349" t="str">
            <v>N/A</v>
          </cell>
          <cell r="AJ2349"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2349" t="str">
            <v>PULPO PRODUCCIONES SAS</v>
          </cell>
          <cell r="AL2349">
            <v>901069140</v>
          </cell>
          <cell r="AM2349" t="str">
            <v>PUFA-188-2024</v>
          </cell>
          <cell r="AP2349" t="str">
            <v>SECOP II</v>
          </cell>
          <cell r="AS2349" t="str">
            <v>Falso</v>
          </cell>
          <cell r="AU2349" t="str">
            <v>SI</v>
          </cell>
          <cell r="AV2349" t="str">
            <v>Julio</v>
          </cell>
          <cell r="AW2349" t="e">
            <v>#N/A</v>
          </cell>
          <cell r="AX2349">
            <v>45478</v>
          </cell>
          <cell r="AY2349" t="str">
            <v>#REF!</v>
          </cell>
          <cell r="AZ2349" t="str">
            <v>CO1.PCCNTR.6492869</v>
          </cell>
        </row>
        <row r="2350">
          <cell r="D2350" t="str">
            <v>2217-2024</v>
          </cell>
          <cell r="E2350" t="str">
            <v>LINA MARIA GAVIRIA HURTADO</v>
          </cell>
          <cell r="F2350" t="str">
            <v>Subdirección de las Artes</v>
          </cell>
          <cell r="I2350" t="str">
            <v>Contratación Directa</v>
          </cell>
          <cell r="J2350" t="str">
            <v>Contratación directa.</v>
          </cell>
          <cell r="K2350" t="str">
            <v>Prestación de servicios</v>
          </cell>
          <cell r="N2350" t="str">
            <v>No</v>
          </cell>
          <cell r="O2350" t="str">
            <v>N/A</v>
          </cell>
          <cell r="P2350">
            <v>45477</v>
          </cell>
          <cell r="Q2350">
            <v>45477</v>
          </cell>
          <cell r="R2350">
            <v>45519</v>
          </cell>
          <cell r="S2350">
            <v>42</v>
          </cell>
          <cell r="T2350" t="str">
            <v>En Ejecución</v>
          </cell>
          <cell r="U2350" t="str">
            <v>LINA MARIA GAVIRIA HURTADO</v>
          </cell>
          <cell r="Z2350" t="str">
            <v>N/A</v>
          </cell>
          <cell r="AC2350" t="str">
            <v>N/A - Valor Cero / Coproducción</v>
          </cell>
          <cell r="AF2350">
            <v>43222050</v>
          </cell>
          <cell r="AJ2350" t="str">
            <v>REALIZAR LA COPRODUCCIÓN PARA DESARROLLAR LA EXPOSICIÓN EJERCICIOS DE MEMORIA LÍDERES Y LIDERESAS ASESINADOS, QUE SE LLEVARÁ A CABO EN LA CINEMATECA DE BOGOTÁ.</v>
          </cell>
          <cell r="AK2350" t="str">
            <v>Danta Cine S.A.S.</v>
          </cell>
          <cell r="AL2350">
            <v>901269527</v>
          </cell>
          <cell r="AM2350" t="str">
            <v>2217-2024</v>
          </cell>
          <cell r="AP2350" t="str">
            <v>SECOP II</v>
          </cell>
          <cell r="AS2350" t="str">
            <v>Falso</v>
          </cell>
          <cell r="AU2350" t="str">
            <v>SI</v>
          </cell>
          <cell r="AV2350" t="str">
            <v>Julio</v>
          </cell>
          <cell r="AW2350" t="e">
            <v>#N/A</v>
          </cell>
          <cell r="AX2350">
            <v>45519</v>
          </cell>
          <cell r="AY2350" t="str">
            <v>#REF!</v>
          </cell>
          <cell r="AZ2350" t="str">
            <v>CO1.PCCNTR.6497141</v>
          </cell>
        </row>
        <row r="2351">
          <cell r="D2351" t="str">
            <v>2218-2024</v>
          </cell>
          <cell r="E2351" t="str">
            <v>SILVIA OSPINA HENAO</v>
          </cell>
          <cell r="F2351" t="str">
            <v>Subdirección de Equipamientos Culturales</v>
          </cell>
          <cell r="I2351" t="str">
            <v>Contratación Directa</v>
          </cell>
          <cell r="J2351" t="str">
            <v>Contratación directa.</v>
          </cell>
          <cell r="K2351" t="str">
            <v>Otro</v>
          </cell>
          <cell r="N2351" t="str">
            <v>No</v>
          </cell>
          <cell r="O2351" t="str">
            <v>N/A</v>
          </cell>
          <cell r="P2351">
            <v>45478</v>
          </cell>
          <cell r="Q2351">
            <v>45481</v>
          </cell>
          <cell r="R2351">
            <v>45503</v>
          </cell>
          <cell r="S2351">
            <v>23</v>
          </cell>
          <cell r="T2351" t="str">
            <v>Terminado</v>
          </cell>
          <cell r="U2351" t="str">
            <v>SILVIA OSPINA HENAO</v>
          </cell>
          <cell r="Z2351" t="str">
            <v>Inversión</v>
          </cell>
          <cell r="AA2351">
            <v>2024110010087</v>
          </cell>
          <cell r="AB2351">
            <v>4007</v>
          </cell>
          <cell r="AC2351" t="str">
            <v>O23011733012024008705073</v>
          </cell>
          <cell r="AD2351">
            <v>4535</v>
          </cell>
          <cell r="AF2351">
            <v>63201000</v>
          </cell>
          <cell r="AJ2351" t="str">
            <v>Aunar esfuerzos entre el Instituto Distrital de las Artes - IDARTES - y el FONDO MIXTO DE PROMOCIÓN CINEMATOGRÁFICA - PROIMAGENES COLOMBIA- para llevar a cabo el evento de la inauguración del "BOGOTÁ AUDIOVISUAL MARKET - BAM 2024", acorde con el anexo técnico que hace parte integral del presente acuerdo.</v>
          </cell>
          <cell r="AK2351" t="str">
            <v>FONDO MIXTO DE PROMOCION CINEMATOGRAFICA PROIMAGENES COLOMBIA</v>
          </cell>
          <cell r="AL2351">
            <v>830046582</v>
          </cell>
          <cell r="AM2351" t="str">
            <v>2218-2024</v>
          </cell>
          <cell r="AP2351" t="str">
            <v>SECOP II</v>
          </cell>
          <cell r="AS2351" t="str">
            <v>Falso</v>
          </cell>
          <cell r="AU2351" t="str">
            <v>SI</v>
          </cell>
          <cell r="AW2351">
            <v>45503</v>
          </cell>
          <cell r="AX2351">
            <v>45503</v>
          </cell>
          <cell r="AY2351" t="str">
            <v>#REF!</v>
          </cell>
          <cell r="AZ2351" t="str">
            <v>CO1.PCCNTR.6505113</v>
          </cell>
        </row>
        <row r="2352">
          <cell r="D2352" t="str">
            <v>PUFA-189-2024</v>
          </cell>
          <cell r="E2352" t="str">
            <v>LINA MARIA GAVIRIA HURTADO</v>
          </cell>
          <cell r="F2352" t="str">
            <v>Subdirección de las Artes</v>
          </cell>
          <cell r="G2352" t="str">
            <v>Gerencia de Artes Audiovisuales</v>
          </cell>
          <cell r="H2352" t="str">
            <v>GERENTE DE ARTES AUDIOVISUALES</v>
          </cell>
          <cell r="I2352" t="str">
            <v>Contratación Directa</v>
          </cell>
          <cell r="J2352" t="str">
            <v>Contratación directa.</v>
          </cell>
          <cell r="K2352" t="str">
            <v>Prestación de servicios</v>
          </cell>
          <cell r="L2352" t="str">
            <v>17 17. Contrato de Prestación de Servicios</v>
          </cell>
          <cell r="M2352" t="str">
            <v xml:space="preserve">49 49-Otros Servicios </v>
          </cell>
          <cell r="N2352" t="str">
            <v>No</v>
          </cell>
          <cell r="O2352" t="str">
            <v>N/A</v>
          </cell>
          <cell r="P2352">
            <v>45478</v>
          </cell>
          <cell r="Q2352">
            <v>45480</v>
          </cell>
          <cell r="R2352">
            <v>45481</v>
          </cell>
          <cell r="S2352">
            <v>2</v>
          </cell>
          <cell r="T2352" t="str">
            <v>En Ejecución</v>
          </cell>
          <cell r="U2352" t="str">
            <v>LINA MARIA GAVIRIA HURTADO</v>
          </cell>
          <cell r="V2352">
            <v>52247497</v>
          </cell>
          <cell r="X2352" t="str">
            <v>Ricardo Alfonso Cantor Bossa</v>
          </cell>
          <cell r="Y2352">
            <v>80797050</v>
          </cell>
          <cell r="Z2352" t="str">
            <v>N/A</v>
          </cell>
          <cell r="AC2352" t="str">
            <v>N/A - Valor Cero / Coproducción</v>
          </cell>
          <cell r="AE2352">
            <v>0</v>
          </cell>
          <cell r="AF2352">
            <v>0</v>
          </cell>
          <cell r="AI2352" t="str">
            <v>N/A</v>
          </cell>
          <cell r="AJ2352" t="str">
            <v>El IDARTES se compromete a gestionar las solicitudes de Permiso Unificado de Filmaciones Audiovisuales - PUFA y conceder a MANCHA PRODUCCIONES SAS el uso y aprovechamiento económico de los espacios públicos para filmaciones audiovisuales registrados y aprobados en el aplicativo SUMA y MANCHA PRODUCCIONES SAS acepta pagar la respectiva retribución económica y cumplir con las condiciones establecidas por el IDARTES y la normatividad vigente para el uso del espacio público para las actividades(...)</v>
          </cell>
          <cell r="AK2352" t="str">
            <v>MANCHA PRODUCCIONES SAS</v>
          </cell>
          <cell r="AL2352">
            <v>901036884</v>
          </cell>
          <cell r="AM2352" t="str">
            <v>PUFA-189-2024</v>
          </cell>
          <cell r="AP2352" t="str">
            <v>SECOP II</v>
          </cell>
          <cell r="AS2352" t="str">
            <v>Falso</v>
          </cell>
          <cell r="AU2352" t="str">
            <v>SI</v>
          </cell>
          <cell r="AV2352" t="str">
            <v>Septiembre</v>
          </cell>
          <cell r="AW2352" t="e">
            <v>#N/A</v>
          </cell>
          <cell r="AX2352">
            <v>45481</v>
          </cell>
          <cell r="AY2352" t="str">
            <v>#REF!</v>
          </cell>
          <cell r="AZ2352" t="str">
            <v>CO1.PCCNTR.6502815</v>
          </cell>
        </row>
        <row r="2353">
          <cell r="D2353" t="str">
            <v>PUFA-190-2024</v>
          </cell>
          <cell r="E2353" t="str">
            <v>LINA MARIA GAVIRIA HURTADO</v>
          </cell>
          <cell r="F2353" t="str">
            <v>Subdirección de las Artes</v>
          </cell>
          <cell r="G2353" t="str">
            <v>Gerencia de Artes Audiovisuales</v>
          </cell>
          <cell r="H2353" t="str">
            <v>GERENTE DE ARTES AUDIOVISUALES</v>
          </cell>
          <cell r="I2353" t="str">
            <v>Contratación Directa</v>
          </cell>
          <cell r="J2353" t="str">
            <v>Contratación directa.</v>
          </cell>
          <cell r="K2353" t="str">
            <v>Prestación de servicios</v>
          </cell>
          <cell r="L2353" t="str">
            <v>17 17. Contrato de Prestación de Servicios</v>
          </cell>
          <cell r="M2353" t="str">
            <v xml:space="preserve">49 49-Otros Servicios </v>
          </cell>
          <cell r="N2353" t="str">
            <v>No</v>
          </cell>
          <cell r="O2353" t="str">
            <v>N/A</v>
          </cell>
          <cell r="P2353">
            <v>45481</v>
          </cell>
          <cell r="Q2353">
            <v>45482</v>
          </cell>
          <cell r="R2353">
            <v>45482</v>
          </cell>
          <cell r="S2353">
            <v>1</v>
          </cell>
          <cell r="T2353" t="str">
            <v>En Ejecución</v>
          </cell>
          <cell r="U2353" t="str">
            <v>LINA MARIA GAVIRIA HURTADO</v>
          </cell>
          <cell r="V2353">
            <v>52247497</v>
          </cell>
          <cell r="X2353" t="str">
            <v>Ricardo Alfonso Cantor Bossa</v>
          </cell>
          <cell r="Y2353">
            <v>80797050</v>
          </cell>
          <cell r="Z2353" t="str">
            <v>N/A</v>
          </cell>
          <cell r="AC2353" t="str">
            <v>N/A - Valor Cero / Coproducción</v>
          </cell>
          <cell r="AE2353">
            <v>0</v>
          </cell>
          <cell r="AF2353">
            <v>0</v>
          </cell>
          <cell r="AI2353" t="str">
            <v>N/A</v>
          </cell>
          <cell r="AJ2353" t="str">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ell>
          <cell r="AK2353" t="str">
            <v>Juan Sebastian Rojas</v>
          </cell>
          <cell r="AL2353">
            <v>79956924</v>
          </cell>
          <cell r="AM2353" t="str">
            <v>PUFA-190-2024</v>
          </cell>
          <cell r="AP2353" t="str">
            <v>SECOP II</v>
          </cell>
          <cell r="AS2353" t="str">
            <v>Falso</v>
          </cell>
          <cell r="AU2353" t="str">
            <v>SI</v>
          </cell>
          <cell r="AV2353" t="str">
            <v>Julio</v>
          </cell>
          <cell r="AW2353" t="e">
            <v>#N/A</v>
          </cell>
          <cell r="AX2353">
            <v>45482</v>
          </cell>
          <cell r="AY2353" t="str">
            <v>#REF!</v>
          </cell>
          <cell r="AZ2353" t="str">
            <v>CO1.PCCNTR.6509475</v>
          </cell>
        </row>
        <row r="2354">
          <cell r="D2354" t="str">
            <v>2221-2024</v>
          </cell>
          <cell r="E2354" t="str">
            <v>LINA MARIA GAVIRIA HURTADO</v>
          </cell>
          <cell r="F2354" t="str">
            <v>Subdirección de las Artes</v>
          </cell>
          <cell r="I2354" t="str">
            <v>Contratación Directa</v>
          </cell>
          <cell r="J2354" t="str">
            <v>Contratación directa.</v>
          </cell>
          <cell r="K2354" t="str">
            <v>Prestación de servicios</v>
          </cell>
          <cell r="N2354" t="str">
            <v>No</v>
          </cell>
          <cell r="O2354" t="str">
            <v>N/A</v>
          </cell>
          <cell r="P2354">
            <v>45482</v>
          </cell>
          <cell r="Q2354">
            <v>45482</v>
          </cell>
          <cell r="R2354">
            <v>45518</v>
          </cell>
          <cell r="S2354">
            <v>36</v>
          </cell>
          <cell r="T2354" t="str">
            <v>En Ejecución</v>
          </cell>
          <cell r="U2354" t="str">
            <v>LINA MARIA GAVIRIA HURTADO</v>
          </cell>
          <cell r="Z2354" t="str">
            <v>N/A</v>
          </cell>
          <cell r="AC2354" t="str">
            <v>N/A - Valor Cero / Coproducción</v>
          </cell>
          <cell r="AF2354">
            <v>22677430</v>
          </cell>
          <cell r="AJ2354" t="str">
            <v>Realizar la coproducción para desarrollar el Festival Mundial de Cine Futbolero - Tercer Tiempo Fest 2024, que se llevará a cabo en la Cinemateca De Bogotá.</v>
          </cell>
          <cell r="AK2354" t="str">
            <v>Asociación Fútbol Conciencia</v>
          </cell>
          <cell r="AL2354">
            <v>901047317</v>
          </cell>
          <cell r="AM2354" t="str">
            <v>2221-2024</v>
          </cell>
          <cell r="AP2354" t="str">
            <v>SECOP II</v>
          </cell>
          <cell r="AS2354" t="str">
            <v>Falso</v>
          </cell>
          <cell r="AU2354" t="str">
            <v>SI</v>
          </cell>
          <cell r="AV2354" t="str">
            <v>Julio</v>
          </cell>
          <cell r="AW2354" t="e">
            <v>#N/A</v>
          </cell>
          <cell r="AX2354">
            <v>45518</v>
          </cell>
          <cell r="AY2354" t="str">
            <v>#REF!</v>
          </cell>
          <cell r="AZ2354" t="str">
            <v>CO1.PCCNTR.6511542</v>
          </cell>
        </row>
        <row r="2355">
          <cell r="D2355" t="str">
            <v>2222-2024</v>
          </cell>
          <cell r="E2355" t="str">
            <v>LINA MARIA GAVIRIA HURTADO</v>
          </cell>
          <cell r="F2355" t="str">
            <v>Subdirección de las Artes</v>
          </cell>
          <cell r="I2355" t="str">
            <v>Contratación Régimen Especial</v>
          </cell>
          <cell r="J2355" t="str">
            <v>Contratación régimen especial (con ofertas)</v>
          </cell>
          <cell r="K2355" t="str">
            <v>Decreto 092 de 2017</v>
          </cell>
          <cell r="N2355" t="str">
            <v>No</v>
          </cell>
          <cell r="O2355" t="str">
            <v>N/A</v>
          </cell>
          <cell r="P2355">
            <v>45483</v>
          </cell>
          <cell r="Q2355">
            <v>45489</v>
          </cell>
          <cell r="R2355">
            <v>45747</v>
          </cell>
          <cell r="S2355">
            <v>256</v>
          </cell>
          <cell r="T2355" t="str">
            <v>En Ejecución</v>
          </cell>
          <cell r="U2355" t="str">
            <v>LINA MARIA GAVIRIA HURTADO</v>
          </cell>
          <cell r="Z2355" t="str">
            <v>Inversión</v>
          </cell>
          <cell r="AA2355">
            <v>2024110010176</v>
          </cell>
          <cell r="AC2355" t="str">
            <v>O23011733012024014605099</v>
          </cell>
          <cell r="AF2355">
            <v>1108893381</v>
          </cell>
          <cell r="AJ2355" t="str">
            <v>Aunar esfuerzos entre el Instituto Distrital de las Artes - IDARTES y una entidad sin ánimo de lucro para el desarrollo conjunto de actividades relacionadas con los cometidos y funciones del Instituto, particularmente para el fomento de las Artes Audiovisuales y en concordancia para la realización del proyecto "CINEMATECA DE BOGOTÁ 2024" el cual tiene componentes de circulación, formación, investigación y apropiación, para la gestión y el afianzamiento de la relación entre la ciudadanía y las ar</v>
          </cell>
          <cell r="AK2355" t="str">
            <v>FUNDACION ALGO EN COMUN</v>
          </cell>
          <cell r="AL2355">
            <v>900641363</v>
          </cell>
          <cell r="AM2355" t="str">
            <v>IDARTES-RE-CO-019-2024</v>
          </cell>
          <cell r="AP2355" t="str">
            <v>SECOP II</v>
          </cell>
          <cell r="AS2355" t="str">
            <v>Ok</v>
          </cell>
          <cell r="AU2355" t="str">
            <v>SI</v>
          </cell>
          <cell r="AV2355" t="str">
            <v>Julio</v>
          </cell>
          <cell r="AW2355" t="e">
            <v>#N/A</v>
          </cell>
          <cell r="AX2355">
            <v>45747</v>
          </cell>
          <cell r="AY2355" t="str">
            <v>#REF!</v>
          </cell>
          <cell r="AZ2355" t="str">
            <v>CO1.PCCNTR.6448864</v>
          </cell>
        </row>
        <row r="2356">
          <cell r="D2356" t="str">
            <v>2223-2024</v>
          </cell>
          <cell r="E2356" t="str">
            <v>LINA MARIA GAVIRIA HURTADO</v>
          </cell>
          <cell r="F2356" t="str">
            <v>Subdirección de las Artes</v>
          </cell>
          <cell r="I2356" t="str">
            <v>Contratación Régimen Especial</v>
          </cell>
          <cell r="J2356" t="str">
            <v>Contratación régimen especial (con ofertas)</v>
          </cell>
          <cell r="K2356" t="str">
            <v>Decreto 092 de 2017</v>
          </cell>
          <cell r="N2356" t="str">
            <v>No</v>
          </cell>
          <cell r="O2356" t="str">
            <v>N/A</v>
          </cell>
          <cell r="P2356">
            <v>45483</v>
          </cell>
          <cell r="Q2356">
            <v>45485</v>
          </cell>
          <cell r="R2356">
            <v>45534</v>
          </cell>
          <cell r="S2356">
            <v>49</v>
          </cell>
          <cell r="T2356" t="str">
            <v>Terminado</v>
          </cell>
          <cell r="U2356" t="str">
            <v>LINA MARIA GAVIRIA HURTADO</v>
          </cell>
          <cell r="Z2356" t="str">
            <v>Inversión</v>
          </cell>
          <cell r="AA2356">
            <v>2024110010176</v>
          </cell>
          <cell r="AC2356" t="str">
            <v>O23011733012024014605099</v>
          </cell>
          <cell r="AF2356">
            <v>631095166</v>
          </cell>
          <cell r="AJ2356" t="str">
            <v>Aunar esfuerzos entre el Instituto Distrital de las Artes - IDARTES y una entidad sin ánimo de lucro, para el desarrollo conjunto de actividades relacionadas con los cometidos y funciones del Instituto, particularmente para la realización del proyecto "Festival Góspel 2024", el cual busca generar una estrategia de promoción y mediación de las prácticas artísticas y culturales de la ciudad, involucrando la participación activa tanto de agentes del sector artístico como de la ciudadanía, mediante</v>
          </cell>
          <cell r="AK2356" t="str">
            <v>CORPORACION AL ALBA PRODUCCIONES</v>
          </cell>
          <cell r="AL2356">
            <v>901012832</v>
          </cell>
          <cell r="AM2356" t="str">
            <v>IDARTES-RE-CO-027-2024</v>
          </cell>
          <cell r="AP2356" t="str">
            <v>SECOP II</v>
          </cell>
          <cell r="AS2356" t="str">
            <v>Falso</v>
          </cell>
          <cell r="AU2356" t="str">
            <v>SI</v>
          </cell>
          <cell r="AV2356" t="str">
            <v>Julio</v>
          </cell>
          <cell r="AW2356">
            <v>45534</v>
          </cell>
          <cell r="AX2356">
            <v>45534</v>
          </cell>
          <cell r="AY2356" t="str">
            <v>#REF!</v>
          </cell>
          <cell r="AZ2356" t="str">
            <v>CO1.PCCNTR.6504365</v>
          </cell>
        </row>
        <row r="2357">
          <cell r="D2357" t="str">
            <v>2224-2024</v>
          </cell>
          <cell r="E2357" t="str">
            <v>LINA MARIA GAVIRIA HURTADO</v>
          </cell>
          <cell r="F2357" t="str">
            <v>Subdirección de las Artes</v>
          </cell>
          <cell r="I2357" t="str">
            <v>Contratación Régimen Especial</v>
          </cell>
          <cell r="J2357" t="str">
            <v>Contratación régimen especial (con ofertas)</v>
          </cell>
          <cell r="K2357" t="str">
            <v>Decreto 092 de 2017</v>
          </cell>
          <cell r="N2357" t="str">
            <v>No</v>
          </cell>
          <cell r="O2357" t="str">
            <v>N/A</v>
          </cell>
          <cell r="P2357">
            <v>45483</v>
          </cell>
          <cell r="Q2357">
            <v>45489</v>
          </cell>
          <cell r="R2357">
            <v>45747</v>
          </cell>
          <cell r="S2357">
            <v>256</v>
          </cell>
          <cell r="T2357" t="str">
            <v>En Ejecución</v>
          </cell>
          <cell r="U2357" t="str">
            <v>LINA MARIA GAVIRIA HURTADO</v>
          </cell>
          <cell r="Z2357" t="str">
            <v>Inversión</v>
          </cell>
          <cell r="AA2357">
            <v>2024110010176</v>
          </cell>
          <cell r="AC2357" t="str">
            <v>O23011733012024014605099</v>
          </cell>
          <cell r="AF2357">
            <v>601062433</v>
          </cell>
          <cell r="AJ2357" t="str">
            <v>Aunar esfuerzos entre el Instituto Distrital de las Artes - IDARTES y una entidad sin ánimo de lucro 
 para el desarrollo conjunto de actividades relacionadas con los cometidos y funciones del Instituto, 
 particularmente para la realización del proyecto "Cinemateca Rodante - Comisión Fílmica de Bogotá 
 2024", el cual pretende llevar a cabo acciones de formación, circulación, apropiación y fomento de las 
 Artes Audiovisuales que comprende el enfoque territorial, sectorial e industrial, y la promoc</v>
          </cell>
          <cell r="AK2357" t="str">
            <v>FUNDACION ALGO EN COMUN</v>
          </cell>
          <cell r="AL2357">
            <v>900641363</v>
          </cell>
          <cell r="AM2357" t="str">
            <v>IDARTES-RE-CO-020-2024</v>
          </cell>
          <cell r="AP2357" t="str">
            <v>SECOP II</v>
          </cell>
          <cell r="AS2357" t="str">
            <v>Ok</v>
          </cell>
          <cell r="AU2357" t="str">
            <v>SI</v>
          </cell>
          <cell r="AV2357" t="str">
            <v>Julio</v>
          </cell>
          <cell r="AW2357" t="e">
            <v>#N/A</v>
          </cell>
          <cell r="AX2357">
            <v>45747</v>
          </cell>
          <cell r="AY2357" t="str">
            <v>#REF!</v>
          </cell>
          <cell r="AZ2357" t="str">
            <v>CO1.PCCNTR.6434448</v>
          </cell>
        </row>
        <row r="2358">
          <cell r="D2358" t="str">
            <v>PUFA-191-2024</v>
          </cell>
          <cell r="E2358" t="str">
            <v>LINA MARIA GAVIRIA HURTADO</v>
          </cell>
          <cell r="F2358" t="str">
            <v>Subdirección de las Artes</v>
          </cell>
          <cell r="G2358" t="str">
            <v>Gerencia de Artes Audiovisuales</v>
          </cell>
          <cell r="H2358" t="str">
            <v>GERENTE DE ARTES AUDIOVISUALES</v>
          </cell>
          <cell r="I2358" t="str">
            <v>Contratación Directa</v>
          </cell>
          <cell r="J2358" t="str">
            <v>Contratación directa.</v>
          </cell>
          <cell r="K2358" t="str">
            <v>Prestación de servicios</v>
          </cell>
          <cell r="L2358" t="str">
            <v>17 17. Contrato de Prestación de Servicios</v>
          </cell>
          <cell r="M2358" t="str">
            <v xml:space="preserve">49 49-Otros Servicios </v>
          </cell>
          <cell r="N2358" t="str">
            <v>No</v>
          </cell>
          <cell r="O2358" t="str">
            <v>N/A</v>
          </cell>
          <cell r="P2358">
            <v>45483</v>
          </cell>
          <cell r="Q2358">
            <v>45484</v>
          </cell>
          <cell r="R2358">
            <v>45484</v>
          </cell>
          <cell r="S2358">
            <v>1</v>
          </cell>
          <cell r="T2358" t="str">
            <v>En Ejecución</v>
          </cell>
          <cell r="U2358" t="str">
            <v>LINA MARIA GAVIRIA HURTADO</v>
          </cell>
          <cell r="V2358">
            <v>52247497</v>
          </cell>
          <cell r="X2358" t="str">
            <v>Ricardo Alfonso Cantor Bossa</v>
          </cell>
          <cell r="Y2358">
            <v>80797050</v>
          </cell>
          <cell r="Z2358" t="str">
            <v>N/A</v>
          </cell>
          <cell r="AC2358" t="str">
            <v>N/A - Valor Cero / Coproducción</v>
          </cell>
          <cell r="AE2358">
            <v>0</v>
          </cell>
          <cell r="AF2358">
            <v>0</v>
          </cell>
          <cell r="AI2358" t="str">
            <v>N/A</v>
          </cell>
          <cell r="AJ2358" t="str">
            <v>El IDARTES se compromete a gestionar las solicitudes de Permiso Unificado de Filmaciones Audiovisuales - PUFA y conceder a OBELIX PRO SAS el uso y aprovechamiento económico de los espacios públicos para filmaciones audiovisuales registrados y aprobados en el Sistema Único para el Manejo y Aprovechamiento del Espacio Público - SUMA y OBELIX PRO SAS acepta pagar la respectiva retribución económica y cumplir con las condiciones establecidas por el IDARTES y la normatividad vigente para el uso (...)</v>
          </cell>
          <cell r="AK2358" t="str">
            <v>OBELIX PRO SAS</v>
          </cell>
          <cell r="AL2358">
            <v>901713016</v>
          </cell>
          <cell r="AM2358" t="str">
            <v>PUFA-191-2024</v>
          </cell>
          <cell r="AP2358" t="str">
            <v>SECOP II</v>
          </cell>
          <cell r="AS2358" t="str">
            <v>Falso</v>
          </cell>
          <cell r="AU2358" t="str">
            <v>SI</v>
          </cell>
          <cell r="AV2358" t="str">
            <v>Julio</v>
          </cell>
          <cell r="AW2358" t="e">
            <v>#N/A</v>
          </cell>
          <cell r="AX2358">
            <v>45484</v>
          </cell>
          <cell r="AY2358" t="str">
            <v>#REF!</v>
          </cell>
          <cell r="AZ2358" t="str">
            <v>CO1.PCCNTR.6515722</v>
          </cell>
        </row>
        <row r="2359">
          <cell r="D2359" t="str">
            <v>2219-2024</v>
          </cell>
          <cell r="E2359" t="str">
            <v>LINA MARIA GAVIRIA HURTADO</v>
          </cell>
          <cell r="F2359" t="str">
            <v>Subdirección de las Artes</v>
          </cell>
          <cell r="I2359" t="str">
            <v>Selección Abreviada Subasta Inversa</v>
          </cell>
          <cell r="J2359" t="str">
            <v>Selección abreviada subasta inversa</v>
          </cell>
          <cell r="K2359" t="str">
            <v>Prestación de servicios</v>
          </cell>
          <cell r="N2359" t="str">
            <v>No</v>
          </cell>
          <cell r="O2359" t="str">
            <v>N/A</v>
          </cell>
          <cell r="P2359">
            <v>45484</v>
          </cell>
          <cell r="Q2359">
            <v>45490</v>
          </cell>
          <cell r="R2359">
            <v>45777</v>
          </cell>
          <cell r="S2359">
            <v>284</v>
          </cell>
          <cell r="T2359" t="str">
            <v>En Ejecución</v>
          </cell>
          <cell r="U2359" t="str">
            <v>LINA MARIA GAVIRIA HURTADO</v>
          </cell>
          <cell r="Z2359" t="str">
            <v>Inversión</v>
          </cell>
          <cell r="AA2359">
            <v>2020110010063</v>
          </cell>
          <cell r="AC2359" t="str">
            <v>O23011733012024014605073</v>
          </cell>
          <cell r="AF2359">
            <v>360000000</v>
          </cell>
          <cell r="AJ2359" t="str">
            <v>CONTRATAR PARA EL INSTITUTO DISTRITAL DE LAS ARTES- IDARTES- EL SERVICIO DE ALQUILER DE VALLAS DE SEPARACIÓN, MUROS DE CONTENCIÓN, MALLAS DE SEPARACIÓN Y SEPARADORES DE FILA, NECESARIOS PARA LA REALIZACIÓN DE ACTIVIDADES, EVENTOS Y PRODUCCIONES DESARROLLADOS Y/O EN LAS QUE HAGA PARTE EL INSTITUTO, ACORDE CON LAS ESPECIFICACIONES TÉCNICAS DEFINIDAS POR LA ENTIDAD</v>
          </cell>
          <cell r="AK2359" t="str">
            <v>OPEN GROUP BTL SAS</v>
          </cell>
          <cell r="AL2359">
            <v>900194353</v>
          </cell>
          <cell r="AM2359" t="str">
            <v>IDARTES-SA-SI-001-2024 (Presentación de oferta)</v>
          </cell>
          <cell r="AP2359" t="str">
            <v>SECOP II</v>
          </cell>
          <cell r="AS2359" t="str">
            <v>Ok</v>
          </cell>
          <cell r="AU2359" t="str">
            <v>SI</v>
          </cell>
          <cell r="AV2359" t="str">
            <v>Julio</v>
          </cell>
          <cell r="AW2359" t="e">
            <v>#N/A</v>
          </cell>
          <cell r="AX2359">
            <v>45777</v>
          </cell>
          <cell r="AY2359" t="str">
            <v>#REF!</v>
          </cell>
          <cell r="AZ2359" t="str">
            <v>CO1.PCCNTR.6450537</v>
          </cell>
        </row>
        <row r="2360">
          <cell r="D2360" t="str">
            <v>2220-2024</v>
          </cell>
          <cell r="E2360" t="str">
            <v>LINA MARIA GAVIRIA HURTADO</v>
          </cell>
          <cell r="F2360" t="str">
            <v>Subdirección de las Artes</v>
          </cell>
          <cell r="I2360" t="str">
            <v>Selección Abreviada Subasta Inversa</v>
          </cell>
          <cell r="J2360" t="str">
            <v>Selección abreviada subasta inversa</v>
          </cell>
          <cell r="K2360" t="str">
            <v>Prestación de servicios</v>
          </cell>
          <cell r="N2360" t="str">
            <v>No</v>
          </cell>
          <cell r="O2360" t="str">
            <v>N/A</v>
          </cell>
          <cell r="P2360">
            <v>45484</v>
          </cell>
          <cell r="Q2360">
            <v>45492</v>
          </cell>
          <cell r="R2360">
            <v>45656</v>
          </cell>
          <cell r="S2360">
            <v>162</v>
          </cell>
          <cell r="T2360" t="str">
            <v>En Ejecución</v>
          </cell>
          <cell r="U2360" t="str">
            <v>LINA MARIA GAVIRIA HURTADO</v>
          </cell>
          <cell r="Z2360" t="str">
            <v>Inversión</v>
          </cell>
          <cell r="AA2360">
            <v>2020110010063</v>
          </cell>
          <cell r="AC2360" t="str">
            <v>O23011733012024014605073</v>
          </cell>
          <cell r="AF2360">
            <v>345000000</v>
          </cell>
          <cell r="AJ2360" t="str">
            <v>CONTRATAR PARA EL INSTITUTO DISTRITAL DE LAS ARTES - IDARTES- EL SERVICIO DE ALQUILER DE CABINAS SANITARIAS PORTÁTILES PARA SER UTILIZADOS EN LA REALIZACIÓN DE ACTIVIDADES, EVENTOS Y PRODUCCIONES DESARROLLADOS Y/O EN LAS QUE HAGA PARTE EL INSTITUTO, ACORDE CON LAS ESPECIFICACIONES TÉCNICAS DEFINIDAS POR LA ENTIDAD.</v>
          </cell>
          <cell r="AK2360" t="str">
            <v>INVERSIONES JUNISAMA SAS</v>
          </cell>
          <cell r="AL2360">
            <v>901710432</v>
          </cell>
          <cell r="AM2360" t="str">
            <v>IDARTES-SA-SI-002-2024 (Presentación de oferta)</v>
          </cell>
          <cell r="AP2360" t="str">
            <v>SECOP II</v>
          </cell>
          <cell r="AS2360" t="str">
            <v>Falso</v>
          </cell>
          <cell r="AU2360" t="str">
            <v>SI</v>
          </cell>
          <cell r="AV2360" t="str">
            <v>Julio</v>
          </cell>
          <cell r="AW2360" t="e">
            <v>#N/A</v>
          </cell>
          <cell r="AX2360">
            <v>45656</v>
          </cell>
          <cell r="AY2360" t="str">
            <v>#REF!</v>
          </cell>
          <cell r="AZ2360" t="str">
            <v>CO1.PCCNTR.6454712</v>
          </cell>
        </row>
        <row r="2361">
          <cell r="D2361" t="str">
            <v>PUFA-192-2024</v>
          </cell>
          <cell r="E2361" t="str">
            <v>LINA MARIA GAVIRIA HURTADO</v>
          </cell>
          <cell r="F2361" t="str">
            <v>Subdirección de las Artes</v>
          </cell>
          <cell r="G2361" t="str">
            <v>Gerencia de Artes Audiovisuales</v>
          </cell>
          <cell r="H2361" t="str">
            <v>GERENTE DE ARTES AUDIOVISUALES</v>
          </cell>
          <cell r="I2361" t="str">
            <v>Contratación Directa</v>
          </cell>
          <cell r="J2361" t="str">
            <v>Contratación directa.</v>
          </cell>
          <cell r="K2361" t="str">
            <v>Prestación de servicios</v>
          </cell>
          <cell r="L2361" t="str">
            <v>17 17. Contrato de Prestación de Servicios</v>
          </cell>
          <cell r="M2361" t="str">
            <v xml:space="preserve">49 49-Otros Servicios </v>
          </cell>
          <cell r="N2361" t="str">
            <v>No</v>
          </cell>
          <cell r="O2361" t="str">
            <v>N/A</v>
          </cell>
          <cell r="P2361">
            <v>45484</v>
          </cell>
          <cell r="Q2361">
            <v>45485</v>
          </cell>
          <cell r="R2361">
            <v>45485</v>
          </cell>
          <cell r="S2361">
            <v>1</v>
          </cell>
          <cell r="T2361" t="str">
            <v>En Ejecución</v>
          </cell>
          <cell r="U2361" t="str">
            <v>LINA MARIA GAVIRIA HURTADO</v>
          </cell>
          <cell r="V2361">
            <v>52247497</v>
          </cell>
          <cell r="X2361" t="str">
            <v>Ricardo Alfonso Cantor Bossa</v>
          </cell>
          <cell r="Y2361">
            <v>80797050</v>
          </cell>
          <cell r="Z2361" t="str">
            <v>N/A</v>
          </cell>
          <cell r="AC2361" t="str">
            <v>N/A - Valor Cero / Coproducción</v>
          </cell>
          <cell r="AE2361">
            <v>0</v>
          </cell>
          <cell r="AF2361">
            <v>0</v>
          </cell>
          <cell r="AI2361" t="str">
            <v>N/A</v>
          </cell>
          <cell r="AJ2361" t="str">
            <v>El IDARTES se compromete a gestionar las solicitudes de Permiso Unificado de Filmaciones Audiovisuales - PUFA y conceder a ON SET LOCATIONS SAS el uso y aprovechamiento económico de los espacios públicos para filmaciones audiovisuales registrados y aprobados en el Sistema Único para el Manejo y Aprovechamiento del Espacio Público - SUMA y ON SET LOCATIONS SAS acepta pagar la respectiva retribución económica y cumplir con las condiciones establecidas por el IDARTES y la norma (...)</v>
          </cell>
          <cell r="AK2361" t="str">
            <v>On Set Locations S.A.S</v>
          </cell>
          <cell r="AL2361">
            <v>901596431</v>
          </cell>
          <cell r="AM2361" t="str">
            <v>PUFA-192-2024</v>
          </cell>
          <cell r="AP2361" t="str">
            <v>SECOP II</v>
          </cell>
          <cell r="AS2361" t="str">
            <v>Falso</v>
          </cell>
          <cell r="AU2361" t="str">
            <v>SI</v>
          </cell>
          <cell r="AV2361" t="str">
            <v>Julio</v>
          </cell>
          <cell r="AW2361" t="e">
            <v>#N/A</v>
          </cell>
          <cell r="AX2361">
            <v>45485</v>
          </cell>
          <cell r="AY2361" t="str">
            <v>#REF!</v>
          </cell>
          <cell r="AZ2361" t="str">
            <v>CO1.PCCNTR.6521668</v>
          </cell>
        </row>
        <row r="2362">
          <cell r="D2362" t="str">
            <v>2225-2024</v>
          </cell>
          <cell r="E2362" t="str">
            <v>LINA MARIA GAVIRIA HURTADO</v>
          </cell>
          <cell r="F2362" t="str">
            <v>Subdirección de las Artes</v>
          </cell>
          <cell r="I2362" t="str">
            <v>Selección Abreviada Menor Cuantia</v>
          </cell>
          <cell r="J2362" t="str">
            <v>Selección abreviada menor cuantía</v>
          </cell>
          <cell r="K2362" t="str">
            <v>Prestación de servicios</v>
          </cell>
          <cell r="N2362" t="str">
            <v>No</v>
          </cell>
          <cell r="O2362" t="str">
            <v>N/A</v>
          </cell>
          <cell r="P2362">
            <v>45485</v>
          </cell>
          <cell r="Q2362">
            <v>45489</v>
          </cell>
          <cell r="R2362">
            <v>45656</v>
          </cell>
          <cell r="S2362">
            <v>165</v>
          </cell>
          <cell r="T2362" t="str">
            <v>En Ejecución</v>
          </cell>
          <cell r="U2362" t="str">
            <v>LINA MARIA GAVIRIA HURTADO</v>
          </cell>
          <cell r="Z2362" t="str">
            <v>Inversión</v>
          </cell>
          <cell r="AA2362">
            <v>2020110010063</v>
          </cell>
          <cell r="AC2362" t="str">
            <v>O23011733012024014605073</v>
          </cell>
          <cell r="AF2362">
            <v>247500000</v>
          </cell>
          <cell r="AJ2362" t="str">
            <v>Contratar para el instituto distrital de las artes - IDARTES- el servicio de alquiler de mobiliario y camerinos requeridos para el desarrollo de actividades, eventos y producciones desarrollados y/o en las que haga parte el instituto, acorde con las especificaciones técnicas definidas por la entidad</v>
          </cell>
          <cell r="AK2362" t="str">
            <v>RENT AND STYLE S.A.S</v>
          </cell>
          <cell r="AL2362">
            <v>900478067</v>
          </cell>
          <cell r="AM2362" t="str">
            <v>IDARTES-SA-PMC-002-2024 (Manifestación de interés (Menor Cuantía)) (Presentación de oferta)</v>
          </cell>
          <cell r="AP2362" t="str">
            <v>SECOP II</v>
          </cell>
          <cell r="AS2362" t="str">
            <v>Falso</v>
          </cell>
          <cell r="AU2362" t="str">
            <v>SI</v>
          </cell>
          <cell r="AV2362" t="str">
            <v>Julio</v>
          </cell>
          <cell r="AW2362" t="e">
            <v>#N/A</v>
          </cell>
          <cell r="AX2362">
            <v>45656</v>
          </cell>
          <cell r="AY2362" t="str">
            <v>#REF!</v>
          </cell>
          <cell r="AZ2362" t="str">
            <v>CO1.PCCNTR.6475220</v>
          </cell>
        </row>
        <row r="2363">
          <cell r="D2363" t="str">
            <v>PUFA-193-2024</v>
          </cell>
          <cell r="E2363" t="str">
            <v>LINA MARIA GAVIRIA HURTADO</v>
          </cell>
          <cell r="F2363" t="str">
            <v>Subdirección de las Artes</v>
          </cell>
          <cell r="G2363" t="str">
            <v>Gerencia de Artes Audiovisuales</v>
          </cell>
          <cell r="H2363" t="str">
            <v>GERENTE DE ARTES AUDIOVISUALES</v>
          </cell>
          <cell r="I2363" t="str">
            <v>Contratación Directa</v>
          </cell>
          <cell r="J2363" t="str">
            <v>Contratación directa.</v>
          </cell>
          <cell r="K2363" t="str">
            <v>Prestación de servicios</v>
          </cell>
          <cell r="L2363" t="str">
            <v>17 17. Contrato de Prestación de Servicios</v>
          </cell>
          <cell r="M2363" t="str">
            <v xml:space="preserve">49 49-Otros Servicios </v>
          </cell>
          <cell r="N2363" t="str">
            <v>No</v>
          </cell>
          <cell r="O2363" t="str">
            <v>N/A</v>
          </cell>
          <cell r="P2363">
            <v>45485</v>
          </cell>
          <cell r="Q2363">
            <v>45488</v>
          </cell>
          <cell r="R2363">
            <v>45488</v>
          </cell>
          <cell r="S2363">
            <v>1</v>
          </cell>
          <cell r="T2363" t="str">
            <v>En Ejecución</v>
          </cell>
          <cell r="U2363" t="str">
            <v>LINA MARIA GAVIRIA HURTADO</v>
          </cell>
          <cell r="V2363">
            <v>52247497</v>
          </cell>
          <cell r="X2363" t="str">
            <v>Ricardo Alfonso Cantor Bossa</v>
          </cell>
          <cell r="Y2363">
            <v>80797050</v>
          </cell>
          <cell r="Z2363" t="str">
            <v>N/A</v>
          </cell>
          <cell r="AC2363" t="str">
            <v>N/A - Valor Cero / Coproducción</v>
          </cell>
          <cell r="AE2363">
            <v>0</v>
          </cell>
          <cell r="AF2363">
            <v>0</v>
          </cell>
          <cell r="AI2363" t="str">
            <v>N/A</v>
          </cell>
          <cell r="AJ2363" t="str">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para las actividades de (...)</v>
          </cell>
          <cell r="AK2363" t="str">
            <v>LOVE PRODUCCIONES S.A.S.</v>
          </cell>
          <cell r="AL2363">
            <v>900464950</v>
          </cell>
          <cell r="AM2363" t="str">
            <v>PUFA-193-2024</v>
          </cell>
          <cell r="AP2363" t="str">
            <v>SECOP II</v>
          </cell>
          <cell r="AS2363" t="str">
            <v>Falso</v>
          </cell>
          <cell r="AU2363" t="str">
            <v>SI</v>
          </cell>
          <cell r="AV2363" t="str">
            <v>Julio</v>
          </cell>
          <cell r="AW2363" t="e">
            <v>#N/A</v>
          </cell>
          <cell r="AX2363">
            <v>45488</v>
          </cell>
          <cell r="AY2363" t="str">
            <v>#REF!</v>
          </cell>
          <cell r="AZ2363" t="str">
            <v>CO1.PCCNTR.6525300</v>
          </cell>
        </row>
        <row r="2364">
          <cell r="D2364" t="str">
            <v>PUFA-194-2024</v>
          </cell>
          <cell r="E2364" t="str">
            <v>LINA MARIA GAVIRIA HURTADO</v>
          </cell>
          <cell r="F2364" t="str">
            <v>Subdirección de las Artes</v>
          </cell>
          <cell r="G2364" t="str">
            <v>Gerencia de Artes Audiovisuales</v>
          </cell>
          <cell r="H2364" t="str">
            <v>GERENTE DE ARTES AUDIOVISUALES</v>
          </cell>
          <cell r="I2364" t="str">
            <v>Contratación Directa</v>
          </cell>
          <cell r="J2364" t="str">
            <v>Contratación directa.</v>
          </cell>
          <cell r="K2364" t="str">
            <v>Prestación de servicios</v>
          </cell>
          <cell r="L2364" t="str">
            <v>17 17. Contrato de Prestación de Servicios</v>
          </cell>
          <cell r="M2364" t="str">
            <v xml:space="preserve">49 49-Otros Servicios </v>
          </cell>
          <cell r="N2364" t="str">
            <v>No</v>
          </cell>
          <cell r="O2364" t="str">
            <v>N/A</v>
          </cell>
          <cell r="P2364">
            <v>45485</v>
          </cell>
          <cell r="Q2364">
            <v>45486</v>
          </cell>
          <cell r="R2364">
            <v>45486</v>
          </cell>
          <cell r="S2364">
            <v>1</v>
          </cell>
          <cell r="T2364" t="str">
            <v>En Ejecución</v>
          </cell>
          <cell r="U2364" t="str">
            <v>LINA MARIA GAVIRIA HURTADO</v>
          </cell>
          <cell r="V2364">
            <v>52247497</v>
          </cell>
          <cell r="X2364" t="str">
            <v>Ricardo Alfonso Cantor Bossa</v>
          </cell>
          <cell r="Y2364">
            <v>80797050</v>
          </cell>
          <cell r="Z2364" t="str">
            <v>N/A</v>
          </cell>
          <cell r="AC2364" t="str">
            <v>N/A - Valor Cero / Coproducción</v>
          </cell>
          <cell r="AE2364">
            <v>0</v>
          </cell>
          <cell r="AF2364">
            <v>0</v>
          </cell>
          <cell r="AI2364" t="str">
            <v>N/A</v>
          </cell>
          <cell r="AJ2364" t="str">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para las actividades de (...)</v>
          </cell>
          <cell r="AK2364" t="str">
            <v>LOVE PRODUCCIONES S.A.S.</v>
          </cell>
          <cell r="AL2364">
            <v>900464950</v>
          </cell>
          <cell r="AM2364" t="str">
            <v>PUFA-194-2024</v>
          </cell>
          <cell r="AP2364" t="str">
            <v>SECOP II</v>
          </cell>
          <cell r="AS2364" t="str">
            <v>Falso</v>
          </cell>
          <cell r="AU2364" t="str">
            <v>SI</v>
          </cell>
          <cell r="AV2364" t="str">
            <v>Julio</v>
          </cell>
          <cell r="AW2364" t="e">
            <v>#N/A</v>
          </cell>
          <cell r="AX2364">
            <v>45486</v>
          </cell>
          <cell r="AY2364" t="str">
            <v>#REF!</v>
          </cell>
          <cell r="AZ2364" t="str">
            <v>CO1.PCCNTR.6525568</v>
          </cell>
        </row>
        <row r="2365">
          <cell r="D2365" t="str">
            <v>2232-2024</v>
          </cell>
          <cell r="E2365" t="str">
            <v>LINA MARIA GAVIRIA HURTADO</v>
          </cell>
          <cell r="F2365" t="str">
            <v>Subdirección de las Artes</v>
          </cell>
          <cell r="I2365" t="str">
            <v>Contratación Régimen Especial</v>
          </cell>
          <cell r="J2365" t="str">
            <v>Contratación régimen especial (con ofertas)</v>
          </cell>
          <cell r="K2365" t="str">
            <v>Decreto 092 de 2017</v>
          </cell>
          <cell r="N2365" t="str">
            <v>No</v>
          </cell>
          <cell r="O2365" t="str">
            <v>N/A</v>
          </cell>
          <cell r="P2365">
            <v>45490</v>
          </cell>
          <cell r="Q2365">
            <v>45492</v>
          </cell>
          <cell r="R2365">
            <v>45635</v>
          </cell>
          <cell r="S2365">
            <v>141</v>
          </cell>
          <cell r="T2365" t="str">
            <v>En Ejecución</v>
          </cell>
          <cell r="U2365" t="str">
            <v>LINA MARIA GAVIRIA HURTADO</v>
          </cell>
          <cell r="Z2365" t="str">
            <v>Inversión</v>
          </cell>
          <cell r="AA2365">
            <v>2024110010176</v>
          </cell>
          <cell r="AC2365" t="str">
            <v>O23011733012024014605099</v>
          </cell>
          <cell r="AF2365">
            <v>517810850</v>
          </cell>
          <cell r="AJ2365" t="str">
            <v>Aunar esfuerzos entre el Instituto Distrital de las Artes IDARTES y una entidad sin ánimo de lucro para el desarrollo conjunto de actividades relacionadas con los cometidos y funciones del Instituto, particularmente para la realización del proyecto "SOSTENIBILIDAD PARA EL ECOSISTEMA ARTÍSTICO: proyectos de formación, circulación y articulación", el cual busca generar el fortalecimiento y la dinamización de la cadena de valor de la economía cultural y creativa de Bogotá.</v>
          </cell>
          <cell r="AK2365" t="str">
            <v>CORPORACION COMUNICAR</v>
          </cell>
          <cell r="AL2365">
            <v>830031031</v>
          </cell>
          <cell r="AM2365" t="str">
            <v>IDARTES-RE-CO-029-2024</v>
          </cell>
          <cell r="AP2365" t="str">
            <v>SECOP II</v>
          </cell>
          <cell r="AS2365" t="str">
            <v>Falso</v>
          </cell>
          <cell r="AU2365" t="str">
            <v>SI</v>
          </cell>
          <cell r="AV2365" t="str">
            <v>Julio</v>
          </cell>
          <cell r="AW2365" t="e">
            <v>#N/A</v>
          </cell>
          <cell r="AX2365">
            <v>45635</v>
          </cell>
          <cell r="AY2365" t="str">
            <v>#REF!</v>
          </cell>
          <cell r="AZ2365" t="str">
            <v>CO1.PCCNTR.6519850</v>
          </cell>
        </row>
        <row r="2366">
          <cell r="D2366" t="str">
            <v>2233-2024</v>
          </cell>
          <cell r="E2366" t="str">
            <v>LINA MARIA GAVIRIA HURTADO</v>
          </cell>
          <cell r="F2366" t="str">
            <v>Subdirección de las Artes</v>
          </cell>
          <cell r="I2366" t="str">
            <v>Contratación Régimen Especial</v>
          </cell>
          <cell r="J2366" t="str">
            <v>Contratación régimen especial (con ofertas)</v>
          </cell>
          <cell r="K2366" t="str">
            <v>Decreto 092 de 2017</v>
          </cell>
          <cell r="N2366" t="str">
            <v>No</v>
          </cell>
          <cell r="O2366" t="str">
            <v>N/A</v>
          </cell>
          <cell r="P2366">
            <v>45490</v>
          </cell>
          <cell r="Q2366">
            <v>45491</v>
          </cell>
          <cell r="R2366">
            <v>45709</v>
          </cell>
          <cell r="S2366">
            <v>214</v>
          </cell>
          <cell r="T2366" t="str">
            <v>En Ejecución</v>
          </cell>
          <cell r="U2366" t="str">
            <v>LINA MARIA GAVIRIA HURTADO</v>
          </cell>
          <cell r="Z2366" t="str">
            <v>Inversión</v>
          </cell>
          <cell r="AA2366">
            <v>2024110010176</v>
          </cell>
          <cell r="AC2366" t="str">
            <v>O23011733012024014605099</v>
          </cell>
          <cell r="AF2366">
            <v>3158637406</v>
          </cell>
          <cell r="AJ2366" t="str">
            <v>Aunar esfuerzos entre el Instituto Distrital de las Artes - IDARTES y una entidad sin ánimo de lucro para el desarrollo conjunto de actividades relacionadas con los cometidos y funciones del Instituto, particularmente para la realización del proyecto "ArTeConecta: procesos de circulación, formación, participación, creación y apropiación de las artes, a partir del desarrollo de estrategias, programas y/o festivales de las prácticas artísticas en Bogotá" el cual busca generar una estrategia de pro</v>
          </cell>
          <cell r="AK2366" t="str">
            <v>Fundacion G3</v>
          </cell>
          <cell r="AL2366">
            <v>900843188</v>
          </cell>
          <cell r="AM2366" t="str">
            <v>IDARTES-RE-CO-028-2024</v>
          </cell>
          <cell r="AP2366" t="str">
            <v>SECOP II</v>
          </cell>
          <cell r="AS2366" t="str">
            <v>Falso</v>
          </cell>
          <cell r="AU2366" t="str">
            <v>SI</v>
          </cell>
          <cell r="AV2366" t="str">
            <v>Julio</v>
          </cell>
          <cell r="AW2366" t="e">
            <v>#N/A</v>
          </cell>
          <cell r="AX2366">
            <v>45709</v>
          </cell>
          <cell r="AY2366" t="str">
            <v>#REF!</v>
          </cell>
          <cell r="AZ2366" t="str">
            <v>CO1.PCCNTR.6523909</v>
          </cell>
        </row>
        <row r="2367">
          <cell r="D2367" t="str">
            <v>PUFA-195-2024</v>
          </cell>
          <cell r="E2367" t="str">
            <v>LINA MARIA GAVIRIA HURTADO</v>
          </cell>
          <cell r="F2367" t="str">
            <v>Subdirección de las Artes</v>
          </cell>
          <cell r="G2367" t="str">
            <v>Gerencia de Artes Audiovisuales</v>
          </cell>
          <cell r="H2367" t="str">
            <v>GERENTE DE ARTES AUDIOVISUALES</v>
          </cell>
          <cell r="I2367" t="str">
            <v>Contratación Directa</v>
          </cell>
          <cell r="J2367" t="str">
            <v>Contratación directa.</v>
          </cell>
          <cell r="K2367" t="str">
            <v>Prestación de servicios</v>
          </cell>
          <cell r="L2367" t="str">
            <v>17 17. Contrato de Prestación de Servicios</v>
          </cell>
          <cell r="M2367" t="str">
            <v xml:space="preserve">49 49-Otros Servicios </v>
          </cell>
          <cell r="N2367" t="str">
            <v>No</v>
          </cell>
          <cell r="O2367" t="str">
            <v>N/A</v>
          </cell>
          <cell r="P2367">
            <v>45490</v>
          </cell>
          <cell r="Q2367">
            <v>45491</v>
          </cell>
          <cell r="R2367">
            <v>45498</v>
          </cell>
          <cell r="S2367">
            <v>8</v>
          </cell>
          <cell r="T2367" t="str">
            <v>En Ejecución</v>
          </cell>
          <cell r="U2367" t="str">
            <v>LINA MARIA GAVIRIA HURTADO</v>
          </cell>
          <cell r="V2367">
            <v>52247497</v>
          </cell>
          <cell r="X2367" t="str">
            <v>Ricardo Alfonso Cantor Bossa</v>
          </cell>
          <cell r="Y2367">
            <v>80797050</v>
          </cell>
          <cell r="Z2367" t="str">
            <v>N/A</v>
          </cell>
          <cell r="AC2367" t="str">
            <v>N/A - Valor Cero / Coproducción</v>
          </cell>
          <cell r="AE2367">
            <v>0</v>
          </cell>
          <cell r="AF2367">
            <v>0</v>
          </cell>
          <cell r="AI2367" t="str">
            <v>N/A</v>
          </cell>
          <cell r="AJ2367" t="str">
            <v>El IDARTES se compromete a gestionar las solicitudes de Permiso Unificado de Filmaciones Audiovisuales - PUFA y conceder a TIS PRODUCTIONS COLOMBIA SAS el uso y aprovechamiento económico de los espacios públicos para filmaciones audiovisuales registrados y aprobados en el SUMA y TIS PRODUCTIONS COLOMBIA SAS acepta pagar la respectiva retribución económica y cumplir con las condiciones establecidas por el IDARTES y la normatividad vigente para el uso del espacio público para las actividades (...)</v>
          </cell>
          <cell r="AK2367" t="str">
            <v>TIS PRODUCTIONS COLOMBIA SAS</v>
          </cell>
          <cell r="AL2367">
            <v>860063869</v>
          </cell>
          <cell r="AM2367" t="str">
            <v>PUFA-195-2024</v>
          </cell>
          <cell r="AP2367" t="str">
            <v>SECOP II</v>
          </cell>
          <cell r="AS2367" t="str">
            <v>Falso</v>
          </cell>
          <cell r="AU2367" t="str">
            <v>SI</v>
          </cell>
          <cell r="AV2367" t="str">
            <v>Julio</v>
          </cell>
          <cell r="AW2367" t="e">
            <v>#N/A</v>
          </cell>
          <cell r="AX2367">
            <v>45498</v>
          </cell>
          <cell r="AY2367" t="str">
            <v>#REF!</v>
          </cell>
          <cell r="AZ2367" t="str">
            <v>CO1.PCCNTR.6539631</v>
          </cell>
        </row>
        <row r="2368">
          <cell r="D2368" t="str">
            <v>2229-2024</v>
          </cell>
          <cell r="E2368" t="str">
            <v>ANDRES FELIPE ALBARRACIN RODRIGUEZ</v>
          </cell>
          <cell r="F2368" t="str">
            <v>Subdirección Administrativa y Financiera</v>
          </cell>
          <cell r="H2368" t="str">
            <v>Oficina Asesora de Planeación y Tecnologias de la Informaciónn</v>
          </cell>
          <cell r="I2368" t="str">
            <v>Contratación Directa</v>
          </cell>
          <cell r="J2368" t="str">
            <v>Contratación directa.</v>
          </cell>
          <cell r="K2368" t="str">
            <v>Prestación de servicios</v>
          </cell>
          <cell r="N2368" t="str">
            <v>Si</v>
          </cell>
          <cell r="O2368" t="str">
            <v>Contrato Prestación de Servicios Apoyo a la Gestión</v>
          </cell>
          <cell r="P2368">
            <v>45491</v>
          </cell>
          <cell r="Q2368">
            <v>45491</v>
          </cell>
          <cell r="R2368">
            <v>45686</v>
          </cell>
          <cell r="S2368">
            <v>192</v>
          </cell>
          <cell r="T2368" t="str">
            <v>En Ejecución</v>
          </cell>
          <cell r="U2368" t="str">
            <v>ANDRES FELIPE ALBARRACIN RODRIGUEZ</v>
          </cell>
          <cell r="X2368" t="str">
            <v>DANIEL SANCHEZ ROJAS</v>
          </cell>
          <cell r="Z2368" t="str">
            <v>Inversión</v>
          </cell>
          <cell r="AA2368">
            <v>2024110010085</v>
          </cell>
          <cell r="AC2368" t="str">
            <v>O23011745992024008506023</v>
          </cell>
          <cell r="AF2368">
            <v>25600000</v>
          </cell>
          <cell r="AI2368" t="str">
            <v>$ 4.000.000,00</v>
          </cell>
          <cell r="AJ2368" t="str">
            <v>Prestar servicios de apoyo a la gestión al Idartes - Oficina Asesora de Planeación y Tecnologías de la Información, en actividades administrativas transversales asociadas al apoyo y seguimiento de los diferentes trámites y acciones para el desarrollo de los diferentes procesos y procedimientos relacionados con la dependencia</v>
          </cell>
          <cell r="AK2368" t="str">
            <v>Resfa Ledy Martínez Soto</v>
          </cell>
          <cell r="AL2368">
            <v>60325099</v>
          </cell>
          <cell r="AM2368" t="str">
            <v>2229-2024</v>
          </cell>
          <cell r="AP2368" t="str">
            <v>SECOP II</v>
          </cell>
          <cell r="AS2368" t="str">
            <v>Falso</v>
          </cell>
          <cell r="AU2368" t="str">
            <v>SI</v>
          </cell>
          <cell r="AV2368" t="str">
            <v>Julio</v>
          </cell>
          <cell r="AW2368" t="e">
            <v>#N/A</v>
          </cell>
          <cell r="AX2368">
            <v>45686</v>
          </cell>
          <cell r="AY2368" t="str">
            <v>#REF!</v>
          </cell>
          <cell r="AZ2368" t="str">
            <v>CO1.PCCNTR.6541679</v>
          </cell>
        </row>
        <row r="2369">
          <cell r="D2369" t="str">
            <v>2272-2024</v>
          </cell>
          <cell r="E2369" t="str">
            <v>SILVIA OSPINA HENAO</v>
          </cell>
          <cell r="F2369" t="str">
            <v>Subdirección de Equipamientos Culturales</v>
          </cell>
          <cell r="I2369" t="str">
            <v>Contratación Directa</v>
          </cell>
          <cell r="J2369" t="str">
            <v>Contratación directa.</v>
          </cell>
          <cell r="K2369" t="str">
            <v>Prestación de servicios</v>
          </cell>
          <cell r="N2369" t="str">
            <v>Si</v>
          </cell>
          <cell r="O2369" t="str">
            <v>Contrato Prestación de Servicios Apoyo a la Gestión</v>
          </cell>
          <cell r="P2369">
            <v>45491</v>
          </cell>
          <cell r="Q2369">
            <v>45497</v>
          </cell>
          <cell r="R2369">
            <v>45657</v>
          </cell>
          <cell r="S2369">
            <v>158</v>
          </cell>
          <cell r="T2369" t="str">
            <v>En Ejecución</v>
          </cell>
          <cell r="U2369" t="str">
            <v>SILVIA OSPINA HENAO</v>
          </cell>
          <cell r="X2369" t="str">
            <v>PAULA MARIA SILVA DIAZ</v>
          </cell>
          <cell r="Z2369" t="str">
            <v>Inversión</v>
          </cell>
          <cell r="AA2369">
            <v>2024110010087</v>
          </cell>
          <cell r="AC2369" t="str">
            <v>O23011733012024008705070</v>
          </cell>
          <cell r="AF2369">
            <v>30000000</v>
          </cell>
          <cell r="AI2369" t="str">
            <v>$ 6.000.000,00</v>
          </cell>
          <cell r="AJ2369" t="str">
            <v>Prestar servicios de apoyo a la gestión al IDARTES - Subdirección de Equipamientos Culturales, en la producción logística de las etapas de preproducción, realización y postproducción de los eventos y actividades programadas por la dependencia.</v>
          </cell>
          <cell r="AK2369" t="str">
            <v>clara del pilar torres gordillo</v>
          </cell>
          <cell r="AL2369">
            <v>52718426</v>
          </cell>
          <cell r="AM2369" t="str">
            <v>2272-2024</v>
          </cell>
          <cell r="AP2369" t="str">
            <v>SECOP II</v>
          </cell>
          <cell r="AS2369" t="str">
            <v>Falso</v>
          </cell>
          <cell r="AU2369" t="str">
            <v>SI</v>
          </cell>
          <cell r="AV2369" t="str">
            <v>Julio</v>
          </cell>
          <cell r="AW2369" t="e">
            <v>#N/A</v>
          </cell>
          <cell r="AX2369">
            <v>45657</v>
          </cell>
          <cell r="AY2369" t="str">
            <v>#REF!</v>
          </cell>
          <cell r="AZ2369" t="str">
            <v>CO1.PCCNTR.6546025</v>
          </cell>
        </row>
        <row r="2370">
          <cell r="D2370" t="str">
            <v>PUFA-196-2024</v>
          </cell>
          <cell r="E2370" t="str">
            <v>LINA MARIA GAVIRIA HURTADO</v>
          </cell>
          <cell r="F2370" t="str">
            <v>Subdirección de las Artes</v>
          </cell>
          <cell r="G2370" t="str">
            <v>Gerencia de Artes Audiovisuales</v>
          </cell>
          <cell r="H2370" t="str">
            <v>GERENTE DE ARTES AUDIOVISUALES</v>
          </cell>
          <cell r="I2370" t="str">
            <v>Contratación Directa</v>
          </cell>
          <cell r="J2370" t="str">
            <v>Contratación directa.</v>
          </cell>
          <cell r="K2370" t="str">
            <v>Prestación de servicios</v>
          </cell>
          <cell r="L2370" t="str">
            <v>17 17. Contrato de Prestación de Servicios</v>
          </cell>
          <cell r="M2370" t="str">
            <v xml:space="preserve">49 49-Otros Servicios </v>
          </cell>
          <cell r="N2370" t="str">
            <v>No</v>
          </cell>
          <cell r="O2370" t="str">
            <v>N/A</v>
          </cell>
          <cell r="P2370">
            <v>45491</v>
          </cell>
          <cell r="Q2370">
            <v>45492</v>
          </cell>
          <cell r="R2370">
            <v>45492</v>
          </cell>
          <cell r="S2370">
            <v>1</v>
          </cell>
          <cell r="T2370" t="str">
            <v>En Ejecución</v>
          </cell>
          <cell r="U2370" t="str">
            <v>LINA MARIA GAVIRIA HURTADO</v>
          </cell>
          <cell r="V2370">
            <v>52247497</v>
          </cell>
          <cell r="X2370" t="str">
            <v>Ricardo Alfonso Cantor Bossa</v>
          </cell>
          <cell r="Y2370">
            <v>80797050</v>
          </cell>
          <cell r="Z2370" t="str">
            <v>N/A</v>
          </cell>
          <cell r="AC2370" t="str">
            <v>N/A - Valor Cero / Coproducción</v>
          </cell>
          <cell r="AE2370">
            <v>0</v>
          </cell>
          <cell r="AF2370">
            <v>0</v>
          </cell>
          <cell r="AI2370" t="str">
            <v>N/A</v>
          </cell>
          <cell r="AJ2370" t="str">
            <v>El IDARTES se compromete a gestionar las solicitudes de Permiso Unificado de Filmaciones Audiovisuales - PUFA y conceder a BOMBAI SAS el uso y aprovechamiento económico de los espacios públicos para filmaciones audiovisuales registrados y aprobados en el Sistema Único para el Manejo y Aprovechamiento del Espacio Público - SUMA y BOMBAI SAS acepta pagar la respectiva retribución económica y cumplir con las condiciones establecidas por el IDARTES y la normatividad vigente para el uso del (...)</v>
          </cell>
          <cell r="AK2370" t="str">
            <v>BOMBAI S.A.S.</v>
          </cell>
          <cell r="AL2370">
            <v>900111204</v>
          </cell>
          <cell r="AM2370" t="str">
            <v>PUFA-196-2024</v>
          </cell>
          <cell r="AP2370" t="str">
            <v>SECOP II</v>
          </cell>
          <cell r="AS2370" t="str">
            <v>Falso</v>
          </cell>
          <cell r="AU2370" t="str">
            <v>SI</v>
          </cell>
          <cell r="AV2370" t="str">
            <v>Julio</v>
          </cell>
          <cell r="AW2370" t="e">
            <v>#N/A</v>
          </cell>
          <cell r="AX2370">
            <v>45492</v>
          </cell>
          <cell r="AY2370" t="str">
            <v>#REF!</v>
          </cell>
          <cell r="AZ2370" t="str">
            <v>CO1.PCCNTR.6543890</v>
          </cell>
        </row>
        <row r="2371">
          <cell r="D2371" t="str">
            <v>PUFA-197-2024</v>
          </cell>
          <cell r="E2371" t="str">
            <v>LINA MARIA GAVIRIA HURTADO</v>
          </cell>
          <cell r="F2371" t="str">
            <v>Subdirección de las Artes</v>
          </cell>
          <cell r="G2371" t="str">
            <v>Gerencia de Artes Audiovisuales</v>
          </cell>
          <cell r="H2371" t="str">
            <v>GERENTE DE ARTES AUDIOVISUALES</v>
          </cell>
          <cell r="I2371" t="str">
            <v>Contratación Directa</v>
          </cell>
          <cell r="J2371" t="str">
            <v>Contratación directa.</v>
          </cell>
          <cell r="K2371" t="str">
            <v>Prestación de servicios</v>
          </cell>
          <cell r="L2371" t="str">
            <v>17 17. Contrato de Prestación de Servicios</v>
          </cell>
          <cell r="M2371" t="str">
            <v xml:space="preserve">49 49-Otros Servicios </v>
          </cell>
          <cell r="N2371" t="str">
            <v>No</v>
          </cell>
          <cell r="O2371" t="str">
            <v>N/A</v>
          </cell>
          <cell r="P2371">
            <v>45491</v>
          </cell>
          <cell r="Q2371">
            <v>45492</v>
          </cell>
          <cell r="R2371">
            <v>45492</v>
          </cell>
          <cell r="S2371">
            <v>1</v>
          </cell>
          <cell r="T2371" t="str">
            <v>En Ejecución</v>
          </cell>
          <cell r="U2371" t="str">
            <v>LINA MARIA GAVIRIA HURTADO</v>
          </cell>
          <cell r="V2371">
            <v>52247497</v>
          </cell>
          <cell r="X2371" t="str">
            <v>Ricardo Alfonso Cantor Bossa</v>
          </cell>
          <cell r="Y2371">
            <v>80797050</v>
          </cell>
          <cell r="Z2371" t="str">
            <v>N/A</v>
          </cell>
          <cell r="AC2371" t="str">
            <v>N/A - Valor Cero / Coproducción</v>
          </cell>
          <cell r="AE2371">
            <v>0</v>
          </cell>
          <cell r="AF2371">
            <v>0</v>
          </cell>
          <cell r="AI2371" t="str">
            <v>N/A</v>
          </cell>
          <cell r="AJ2371" t="str">
            <v>El IDARTES se compromete a gestionar las solicitudes de Permiso Unificado de Filmaciones Audiovisuales - PUFA y conceder a BOMBAI SAS el uso y aprovechamiento económico de los espacios públicos para filmaciones audiovisuales registrados y aprobados en el Sistema Único para el Manejo y Aprovechamiento del Espacio Público - SUMA y BOMBAI SAS acepta pagar la respectiva retribución económica y cumplir con las condiciones establecidas por el IDARTES y la normatividad vigente para el uso del (...)</v>
          </cell>
          <cell r="AK2371" t="str">
            <v>BOMBAI S.A.S.</v>
          </cell>
          <cell r="AL2371">
            <v>900111204</v>
          </cell>
          <cell r="AM2371" t="str">
            <v>PUFA-197-2024</v>
          </cell>
          <cell r="AP2371" t="str">
            <v>SECOP II</v>
          </cell>
          <cell r="AS2371" t="str">
            <v>Falso</v>
          </cell>
          <cell r="AU2371" t="str">
            <v>SI</v>
          </cell>
          <cell r="AV2371" t="str">
            <v>Julio</v>
          </cell>
          <cell r="AW2371" t="e">
            <v>#N/A</v>
          </cell>
          <cell r="AX2371">
            <v>45492</v>
          </cell>
          <cell r="AY2371" t="str">
            <v>#REF!</v>
          </cell>
          <cell r="AZ2371" t="str">
            <v>CO1.PCCNTR.6544250</v>
          </cell>
        </row>
        <row r="2372">
          <cell r="D2372" t="str">
            <v>PUFA-198-2024</v>
          </cell>
          <cell r="E2372" t="str">
            <v>LINA MARIA GAVIRIA HURTADO</v>
          </cell>
          <cell r="F2372" t="str">
            <v>Subdirección de las Artes</v>
          </cell>
          <cell r="G2372" t="str">
            <v>Gerencia de Artes Audiovisuales</v>
          </cell>
          <cell r="H2372" t="str">
            <v>GERENTE DE ARTES AUDIOVISUALES</v>
          </cell>
          <cell r="I2372" t="str">
            <v>Contratación Directa</v>
          </cell>
          <cell r="J2372" t="str">
            <v>Contratación directa.</v>
          </cell>
          <cell r="K2372" t="str">
            <v>Prestación de servicios</v>
          </cell>
          <cell r="L2372" t="str">
            <v>17 17. Contrato de Prestación de Servicios</v>
          </cell>
          <cell r="M2372" t="str">
            <v xml:space="preserve">49 49-Otros Servicios </v>
          </cell>
          <cell r="N2372" t="str">
            <v>No</v>
          </cell>
          <cell r="O2372" t="str">
            <v>N/A</v>
          </cell>
          <cell r="P2372">
            <v>45491</v>
          </cell>
          <cell r="Q2372">
            <v>45492</v>
          </cell>
          <cell r="R2372">
            <v>45492</v>
          </cell>
          <cell r="S2372">
            <v>1</v>
          </cell>
          <cell r="T2372" t="str">
            <v>En Ejecución</v>
          </cell>
          <cell r="U2372" t="str">
            <v>LINA MARIA GAVIRIA HURTADO</v>
          </cell>
          <cell r="V2372">
            <v>52247497</v>
          </cell>
          <cell r="X2372" t="str">
            <v>Ricardo Alfonso Cantor Bossa</v>
          </cell>
          <cell r="Y2372">
            <v>80797050</v>
          </cell>
          <cell r="Z2372" t="str">
            <v>N/A</v>
          </cell>
          <cell r="AC2372" t="str">
            <v>N/A - Valor Cero / Coproducción</v>
          </cell>
          <cell r="AE2372">
            <v>0</v>
          </cell>
          <cell r="AF2372">
            <v>0</v>
          </cell>
          <cell r="AI2372" t="str">
            <v>N/A</v>
          </cell>
          <cell r="AJ2372" t="str">
            <v>El IDARTES se compromete a gestionar las solicitudes de Permiso Unificado de Filmaciones Audiovisuales - PUFA y conceder a ON SET LOCATIONS SAS el uso y aprovechamiento económico de los espacios públicos para filmaciones audiovisuales registrados y aprobados en el Sistema Único para el Manejo y Aprovechamiento del Espacio Público - SUMA y ON SET LOCATIONS SAS acepta pagar la respectiva retribución económica y cumplir con las condiciones establecidas por el IDARTES y la normatividad vigente (...)</v>
          </cell>
          <cell r="AK2372" t="str">
            <v>On Set Locations S.A.S</v>
          </cell>
          <cell r="AL2372">
            <v>901596431</v>
          </cell>
          <cell r="AM2372" t="str">
            <v>PUFA-198-2024</v>
          </cell>
          <cell r="AP2372" t="str">
            <v>SECOP II</v>
          </cell>
          <cell r="AS2372" t="str">
            <v>Falso</v>
          </cell>
          <cell r="AU2372" t="str">
            <v>SI</v>
          </cell>
          <cell r="AV2372" t="str">
            <v>Julio</v>
          </cell>
          <cell r="AW2372" t="e">
            <v>#N/A</v>
          </cell>
          <cell r="AX2372">
            <v>45492</v>
          </cell>
          <cell r="AY2372" t="str">
            <v>#REF!</v>
          </cell>
          <cell r="AZ2372" t="str">
            <v>CO1.PCCNTR.6545116</v>
          </cell>
        </row>
        <row r="2373">
          <cell r="D2373" t="str">
            <v>2226-2024</v>
          </cell>
          <cell r="E2373" t="str">
            <v>ALBA YANETH REYES SUÁREZ</v>
          </cell>
          <cell r="F2373" t="str">
            <v>Subdirección de Formación Artistica</v>
          </cell>
          <cell r="G2373" t="str">
            <v>Subdirección de Formación Artística</v>
          </cell>
          <cell r="H2373" t="str">
            <v>Programa Crea</v>
          </cell>
          <cell r="I2373" t="str">
            <v>Contratación Directa</v>
          </cell>
          <cell r="J2373" t="str">
            <v>Contratación directa.</v>
          </cell>
          <cell r="K2373" t="str">
            <v>Prestación de servicios</v>
          </cell>
          <cell r="N2373" t="str">
            <v>Si</v>
          </cell>
          <cell r="O2373" t="str">
            <v>Contrato Prestación de Servicios Profesionales</v>
          </cell>
          <cell r="P2373">
            <v>45492</v>
          </cell>
          <cell r="Q2373">
            <v>45496</v>
          </cell>
          <cell r="R2373">
            <v>45611</v>
          </cell>
          <cell r="S2373">
            <v>113</v>
          </cell>
          <cell r="T2373" t="str">
            <v>En Ejecución</v>
          </cell>
          <cell r="U2373" t="str">
            <v>ALBA YANETH REYES SUÁREZ</v>
          </cell>
          <cell r="X2373" t="str">
            <v>ALBA YANETH REYES SUAREZ</v>
          </cell>
          <cell r="Z2373" t="str">
            <v>Inversión</v>
          </cell>
          <cell r="AA2373">
            <v>2024110010086</v>
          </cell>
          <cell r="AC2373" t="str">
            <v>O23011733012024008608122</v>
          </cell>
          <cell r="AF2373">
            <v>13676124</v>
          </cell>
          <cell r="AI2373" t="str">
            <v>$ 3.598.980,00</v>
          </cell>
          <cell r="AJ2373" t="str">
            <v>Prestar servicios profesionales al IDARTES - Subdirección de Formación Artística, para el desarrollo y ejecución de los procesos de formación artística, en el marco del Programa Crea,acorde con las perspectivas pedagógicas del programa y los requerimientos de la entidad.</v>
          </cell>
          <cell r="AK2373" t="str">
            <v>Diego Alexander Ochoa Sana</v>
          </cell>
          <cell r="AL2373">
            <v>1030600753</v>
          </cell>
          <cell r="AM2373" t="str">
            <v>2226-2024</v>
          </cell>
          <cell r="AP2373" t="str">
            <v>SECOP II</v>
          </cell>
          <cell r="AS2373" t="str">
            <v>Falso</v>
          </cell>
          <cell r="AU2373" t="str">
            <v>SI</v>
          </cell>
          <cell r="AV2373" t="str">
            <v>Julio</v>
          </cell>
          <cell r="AW2373" t="e">
            <v>#N/A</v>
          </cell>
          <cell r="AX2373">
            <v>45611</v>
          </cell>
          <cell r="AY2373" t="str">
            <v>#REF!</v>
          </cell>
          <cell r="AZ2373" t="str">
            <v>CO1.PCCNTR.6541965</v>
          </cell>
        </row>
        <row r="2374">
          <cell r="D2374" t="str">
            <v>2227-2024</v>
          </cell>
          <cell r="E2374" t="str">
            <v>ALBA YANETH REYES SUÁREZ</v>
          </cell>
          <cell r="F2374" t="str">
            <v>Subdirección de Formación Artistica</v>
          </cell>
          <cell r="G2374" t="str">
            <v>Subdirección de Formación Artística</v>
          </cell>
          <cell r="H2374" t="str">
            <v>Programa Crea</v>
          </cell>
          <cell r="I2374" t="str">
            <v>Contratación Directa</v>
          </cell>
          <cell r="J2374" t="str">
            <v>Contratación directa.</v>
          </cell>
          <cell r="K2374" t="str">
            <v>Prestación de servicios</v>
          </cell>
          <cell r="N2374" t="str">
            <v>Si</v>
          </cell>
          <cell r="O2374" t="str">
            <v>Contrato Prestación de Servicios Profesionales</v>
          </cell>
          <cell r="P2374">
            <v>45492</v>
          </cell>
          <cell r="Q2374">
            <v>45496</v>
          </cell>
          <cell r="R2374">
            <v>45639</v>
          </cell>
          <cell r="S2374">
            <v>141</v>
          </cell>
          <cell r="T2374" t="str">
            <v>En Ejecución</v>
          </cell>
          <cell r="U2374" t="str">
            <v>ALBA YANETH REYES SUÁREZ</v>
          </cell>
          <cell r="X2374" t="str">
            <v>ALBA YANETH REYES SUAREZ</v>
          </cell>
          <cell r="Z2374" t="str">
            <v>Inversión</v>
          </cell>
          <cell r="AA2374">
            <v>2024110010086</v>
          </cell>
          <cell r="AC2374" t="str">
            <v>O23011733012024008608122</v>
          </cell>
          <cell r="AF2374">
            <v>17035172</v>
          </cell>
          <cell r="AI2374" t="str">
            <v>$ 3.598.980,00</v>
          </cell>
          <cell r="AJ237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74" t="str">
            <v>Ingrid Ruidíaz Rodriguez</v>
          </cell>
          <cell r="AL2374">
            <v>22669836</v>
          </cell>
          <cell r="AM2374" t="str">
            <v>2227-2024</v>
          </cell>
          <cell r="AP2374" t="str">
            <v>SECOP II</v>
          </cell>
          <cell r="AS2374" t="str">
            <v>Falso</v>
          </cell>
          <cell r="AU2374" t="str">
            <v>SI</v>
          </cell>
          <cell r="AV2374" t="str">
            <v>Julio</v>
          </cell>
          <cell r="AW2374" t="e">
            <v>#N/A</v>
          </cell>
          <cell r="AX2374">
            <v>45639</v>
          </cell>
          <cell r="AY2374" t="str">
            <v>#REF!</v>
          </cell>
          <cell r="AZ2374" t="str">
            <v>CO1.PCCNTR.6542226</v>
          </cell>
        </row>
        <row r="2375">
          <cell r="D2375" t="str">
            <v>2231-2024</v>
          </cell>
          <cell r="E2375" t="str">
            <v>ALBA YANETH REYES SUÁREZ</v>
          </cell>
          <cell r="F2375" t="str">
            <v>Subdirección de Formación Artistica</v>
          </cell>
          <cell r="G2375" t="str">
            <v>Subdirección de Formación Artística</v>
          </cell>
          <cell r="H2375" t="str">
            <v>Programa Crea</v>
          </cell>
          <cell r="I2375" t="str">
            <v>Contratación Directa</v>
          </cell>
          <cell r="J2375" t="str">
            <v>Contratación directa.</v>
          </cell>
          <cell r="K2375" t="str">
            <v>Prestación de servicios</v>
          </cell>
          <cell r="N2375" t="str">
            <v>Si</v>
          </cell>
          <cell r="O2375" t="str">
            <v>Contrato Prestación de Servicios Profesionales</v>
          </cell>
          <cell r="P2375">
            <v>45492</v>
          </cell>
          <cell r="Q2375">
            <v>45499</v>
          </cell>
          <cell r="R2375">
            <v>45611</v>
          </cell>
          <cell r="S2375">
            <v>110</v>
          </cell>
          <cell r="T2375" t="str">
            <v>En Ejecución</v>
          </cell>
          <cell r="U2375" t="str">
            <v>ALBA YANETH REYES SUÁREZ</v>
          </cell>
          <cell r="X2375" t="str">
            <v>ALBA YANETH REYES SUAREZ</v>
          </cell>
          <cell r="Z2375" t="str">
            <v>Inversión</v>
          </cell>
          <cell r="AA2375">
            <v>2024110010086</v>
          </cell>
          <cell r="AC2375" t="str">
            <v>O23011733012024008608126</v>
          </cell>
          <cell r="AF2375">
            <v>9137271</v>
          </cell>
          <cell r="AI2375" t="str">
            <v>$ 2.404.545,00</v>
          </cell>
          <cell r="AJ237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375" t="str">
            <v>SANDRA PATRICIA PIÑEROS CORREDOR</v>
          </cell>
          <cell r="AL2375">
            <v>53012109</v>
          </cell>
          <cell r="AM2375" t="str">
            <v>2231-2024</v>
          </cell>
          <cell r="AP2375" t="str">
            <v>SECOP II</v>
          </cell>
          <cell r="AS2375" t="str">
            <v>Falso</v>
          </cell>
          <cell r="AU2375" t="str">
            <v>SI</v>
          </cell>
          <cell r="AV2375" t="str">
            <v>Julio</v>
          </cell>
          <cell r="AW2375" t="e">
            <v>#N/A</v>
          </cell>
          <cell r="AX2375">
            <v>45611</v>
          </cell>
          <cell r="AY2375" t="str">
            <v>#REF!</v>
          </cell>
          <cell r="AZ2375" t="str">
            <v>CO1.PCCNTR.6541300</v>
          </cell>
        </row>
        <row r="2376">
          <cell r="D2376" t="str">
            <v>2234-2024</v>
          </cell>
          <cell r="E2376" t="str">
            <v>ALBA YANETH REYES SUÁREZ</v>
          </cell>
          <cell r="F2376" t="str">
            <v>Subdirección de Formación Artistica</v>
          </cell>
          <cell r="G2376" t="str">
            <v>Subdirección de Formación Artística</v>
          </cell>
          <cell r="H2376" t="str">
            <v>Programa Crea</v>
          </cell>
          <cell r="I2376" t="str">
            <v>Contratación Directa</v>
          </cell>
          <cell r="J2376" t="str">
            <v>Contratación directa.</v>
          </cell>
          <cell r="K2376" t="str">
            <v>Prestación de servicios</v>
          </cell>
          <cell r="N2376" t="str">
            <v>Si</v>
          </cell>
          <cell r="O2376" t="str">
            <v>Contrato Prestación de Servicios Profesionales</v>
          </cell>
          <cell r="P2376">
            <v>45492</v>
          </cell>
          <cell r="Q2376">
            <v>45496</v>
          </cell>
          <cell r="R2376">
            <v>45639</v>
          </cell>
          <cell r="S2376">
            <v>141</v>
          </cell>
          <cell r="T2376" t="str">
            <v>En Ejecución</v>
          </cell>
          <cell r="U2376" t="str">
            <v>ALBA YANETH REYES SUÁREZ</v>
          </cell>
          <cell r="X2376" t="str">
            <v>ALBA YANETH REYES SUAREZ</v>
          </cell>
          <cell r="Z2376" t="str">
            <v>Inversión</v>
          </cell>
          <cell r="AA2376">
            <v>2024110010086</v>
          </cell>
          <cell r="AC2376" t="str">
            <v>O23011733012024008608126</v>
          </cell>
          <cell r="AF2376">
            <v>17035172</v>
          </cell>
          <cell r="AI2376" t="str">
            <v>$ 3.598.980,00</v>
          </cell>
          <cell r="AJ237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76" t="str">
            <v>CESAR AUGUSTO LOPEZ VANEGAS</v>
          </cell>
          <cell r="AL2376">
            <v>80809684</v>
          </cell>
          <cell r="AM2376" t="str">
            <v>2234-2024</v>
          </cell>
          <cell r="AP2376" t="str">
            <v>SECOP II</v>
          </cell>
          <cell r="AS2376" t="str">
            <v>Falso</v>
          </cell>
          <cell r="AU2376" t="str">
            <v>SI</v>
          </cell>
          <cell r="AV2376" t="str">
            <v>Julio</v>
          </cell>
          <cell r="AW2376" t="e">
            <v>#N/A</v>
          </cell>
          <cell r="AX2376">
            <v>45639</v>
          </cell>
          <cell r="AY2376" t="str">
            <v>#REF!</v>
          </cell>
          <cell r="AZ2376" t="str">
            <v>CO1.PCCNTR.6541139</v>
          </cell>
        </row>
        <row r="2377">
          <cell r="D2377" t="str">
            <v>2235-2024</v>
          </cell>
          <cell r="E2377" t="str">
            <v>ALBA YANETH REYES SUÁREZ</v>
          </cell>
          <cell r="F2377" t="str">
            <v>Subdirección de Formación Artistica</v>
          </cell>
          <cell r="G2377" t="str">
            <v>Subdirección de Formación Artística</v>
          </cell>
          <cell r="H2377" t="str">
            <v>Programa Crea</v>
          </cell>
          <cell r="I2377" t="str">
            <v>Contratación Directa</v>
          </cell>
          <cell r="J2377" t="str">
            <v>Contratación directa.</v>
          </cell>
          <cell r="K2377" t="str">
            <v>Prestación de servicios</v>
          </cell>
          <cell r="N2377" t="str">
            <v>Si</v>
          </cell>
          <cell r="O2377" t="str">
            <v>Contrato Prestación de Servicios Profesionales</v>
          </cell>
          <cell r="P2377">
            <v>45492</v>
          </cell>
          <cell r="Q2377">
            <v>45496</v>
          </cell>
          <cell r="R2377">
            <v>45639</v>
          </cell>
          <cell r="S2377">
            <v>141</v>
          </cell>
          <cell r="T2377" t="str">
            <v>En Ejecución</v>
          </cell>
          <cell r="U2377" t="str">
            <v>ALBA YANETH REYES SUÁREZ</v>
          </cell>
          <cell r="X2377" t="str">
            <v>ALBA YANETH REYES SUAREZ</v>
          </cell>
          <cell r="Z2377" t="str">
            <v>Inversión</v>
          </cell>
          <cell r="AA2377">
            <v>2024110010086</v>
          </cell>
          <cell r="AC2377" t="str">
            <v>O23011733012024008608051</v>
          </cell>
          <cell r="AF2377">
            <v>17035172</v>
          </cell>
          <cell r="AI2377" t="str">
            <v>$ 3.598.980,00</v>
          </cell>
          <cell r="AJ237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77" t="str">
            <v>Andrea Paola García Moreno</v>
          </cell>
          <cell r="AL2377">
            <v>52348496</v>
          </cell>
          <cell r="AM2377" t="str">
            <v>2235-2024</v>
          </cell>
          <cell r="AP2377" t="str">
            <v>SECOP II</v>
          </cell>
          <cell r="AS2377" t="str">
            <v>Falso</v>
          </cell>
          <cell r="AU2377" t="str">
            <v>SI</v>
          </cell>
          <cell r="AV2377" t="str">
            <v>Julio</v>
          </cell>
          <cell r="AW2377" t="e">
            <v>#N/A</v>
          </cell>
          <cell r="AX2377">
            <v>45639</v>
          </cell>
          <cell r="AY2377" t="str">
            <v>#REF!</v>
          </cell>
          <cell r="AZ2377" t="str">
            <v>CO1.PCCNTR.6541050</v>
          </cell>
        </row>
        <row r="2378">
          <cell r="D2378" t="str">
            <v>2236-2024</v>
          </cell>
          <cell r="E2378" t="str">
            <v>ALBA YANETH REYES SUÁREZ</v>
          </cell>
          <cell r="F2378" t="str">
            <v>Subdirección de Formación Artistica</v>
          </cell>
          <cell r="G2378" t="str">
            <v>Subdirección de Formación Artística</v>
          </cell>
          <cell r="H2378" t="str">
            <v>Programa Crea</v>
          </cell>
          <cell r="I2378" t="str">
            <v>Contratación Directa</v>
          </cell>
          <cell r="J2378" t="str">
            <v>Contratación directa.</v>
          </cell>
          <cell r="K2378" t="str">
            <v>Prestación de servicios</v>
          </cell>
          <cell r="N2378" t="str">
            <v>Si</v>
          </cell>
          <cell r="O2378" t="str">
            <v>Contrato Prestación de Servicios Profesionales</v>
          </cell>
          <cell r="P2378">
            <v>45492</v>
          </cell>
          <cell r="Q2378">
            <v>45496</v>
          </cell>
          <cell r="R2378">
            <v>45611</v>
          </cell>
          <cell r="S2378">
            <v>113</v>
          </cell>
          <cell r="T2378" t="str">
            <v>En Ejecución</v>
          </cell>
          <cell r="U2378" t="str">
            <v>ALBA YANETH REYES SUÁREZ</v>
          </cell>
          <cell r="X2378" t="str">
            <v>ALBA YANETH REYES SUAREZ</v>
          </cell>
          <cell r="Z2378" t="str">
            <v>Inversión</v>
          </cell>
          <cell r="AA2378">
            <v>2024110010086</v>
          </cell>
          <cell r="AC2378" t="str">
            <v>O23011733012024008608051</v>
          </cell>
          <cell r="AF2378">
            <v>13676124</v>
          </cell>
          <cell r="AI2378" t="str">
            <v>$ 3.598.980,00</v>
          </cell>
          <cell r="AJ237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78" t="str">
            <v>LAURA ALEJANDRA FLOREZ MILLAN</v>
          </cell>
          <cell r="AL2378">
            <v>1020815603</v>
          </cell>
          <cell r="AM2378" t="str">
            <v>2236-2024</v>
          </cell>
          <cell r="AP2378" t="str">
            <v>SECOP II</v>
          </cell>
          <cell r="AS2378" t="str">
            <v>Falso</v>
          </cell>
          <cell r="AU2378" t="str">
            <v>SI</v>
          </cell>
          <cell r="AV2378" t="str">
            <v>Julio</v>
          </cell>
          <cell r="AW2378" t="e">
            <v>#N/A</v>
          </cell>
          <cell r="AX2378">
            <v>45611</v>
          </cell>
          <cell r="AY2378" t="str">
            <v>#REF!</v>
          </cell>
          <cell r="AZ2378" t="str">
            <v>CO1.PCCNTR.6541161</v>
          </cell>
        </row>
        <row r="2379">
          <cell r="D2379" t="str">
            <v>2237-2024</v>
          </cell>
          <cell r="E2379" t="str">
            <v>ALBA YANETH REYES SUÁREZ</v>
          </cell>
          <cell r="F2379" t="str">
            <v>Subdirección de Formación Artistica</v>
          </cell>
          <cell r="G2379" t="str">
            <v>Subdirección de Formación Artística</v>
          </cell>
          <cell r="H2379" t="str">
            <v>Programa Crea</v>
          </cell>
          <cell r="I2379" t="str">
            <v>Contratación Directa</v>
          </cell>
          <cell r="J2379" t="str">
            <v>Contratación directa.</v>
          </cell>
          <cell r="K2379" t="str">
            <v>Prestación de servicios</v>
          </cell>
          <cell r="N2379" t="str">
            <v>Si</v>
          </cell>
          <cell r="O2379" t="str">
            <v>Contrato Prestación de Servicios Profesionales</v>
          </cell>
          <cell r="P2379">
            <v>45492</v>
          </cell>
          <cell r="Q2379">
            <v>45497</v>
          </cell>
          <cell r="R2379">
            <v>45611</v>
          </cell>
          <cell r="S2379">
            <v>112</v>
          </cell>
          <cell r="T2379" t="str">
            <v>En Ejecución</v>
          </cell>
          <cell r="U2379" t="str">
            <v>ALBA YANETH REYES SUÁREZ</v>
          </cell>
          <cell r="X2379" t="str">
            <v>ALBA YANETH REYES SUAREZ</v>
          </cell>
          <cell r="Z2379" t="str">
            <v>Inversión</v>
          </cell>
          <cell r="AA2379">
            <v>2024110010086</v>
          </cell>
          <cell r="AC2379" t="str">
            <v>O23011733012024008608126</v>
          </cell>
          <cell r="AF2379">
            <v>13676124</v>
          </cell>
          <cell r="AI2379" t="str">
            <v>$ 3.598.980,00</v>
          </cell>
          <cell r="AJ237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79" t="str">
            <v>Maria del Rosario Gamboa Munoz</v>
          </cell>
          <cell r="AL2379">
            <v>52423534</v>
          </cell>
          <cell r="AM2379" t="str">
            <v>2237-2024</v>
          </cell>
          <cell r="AP2379" t="str">
            <v>SECOP II</v>
          </cell>
          <cell r="AS2379" t="str">
            <v>Falso</v>
          </cell>
          <cell r="AU2379" t="str">
            <v>SI</v>
          </cell>
          <cell r="AV2379" t="str">
            <v>Julio</v>
          </cell>
          <cell r="AW2379" t="e">
            <v>#N/A</v>
          </cell>
          <cell r="AX2379">
            <v>45611</v>
          </cell>
          <cell r="AY2379" t="str">
            <v>#REF!</v>
          </cell>
          <cell r="AZ2379" t="str">
            <v>CO1.PCCNTR.6541809</v>
          </cell>
        </row>
        <row r="2380">
          <cell r="D2380" t="str">
            <v>2238-2024</v>
          </cell>
          <cell r="E2380" t="str">
            <v>ALBA YANETH REYES SUÁREZ</v>
          </cell>
          <cell r="F2380" t="str">
            <v>Subdirección de Formación Artistica</v>
          </cell>
          <cell r="G2380" t="str">
            <v>Subdirección de Formación Artística</v>
          </cell>
          <cell r="H2380" t="str">
            <v>Programa Crea</v>
          </cell>
          <cell r="I2380" t="str">
            <v>Contratación Directa</v>
          </cell>
          <cell r="J2380" t="str">
            <v>Contratación directa.</v>
          </cell>
          <cell r="K2380" t="str">
            <v>Prestación de servicios</v>
          </cell>
          <cell r="N2380" t="str">
            <v>Si</v>
          </cell>
          <cell r="O2380" t="str">
            <v>Contrato Prestación de Servicios Profesionales</v>
          </cell>
          <cell r="P2380">
            <v>45492</v>
          </cell>
          <cell r="Q2380">
            <v>45498</v>
          </cell>
          <cell r="R2380">
            <v>45639</v>
          </cell>
          <cell r="S2380">
            <v>139</v>
          </cell>
          <cell r="T2380" t="str">
            <v>En Ejecución</v>
          </cell>
          <cell r="U2380" t="str">
            <v>ALBA YANETH REYES SUÁREZ</v>
          </cell>
          <cell r="X2380" t="str">
            <v>ALBA YANETH REYES SUAREZ</v>
          </cell>
          <cell r="Z2380" t="str">
            <v>Inversión</v>
          </cell>
          <cell r="AA2380">
            <v>2024110010086</v>
          </cell>
          <cell r="AC2380" t="str">
            <v>O23011733012024008608122</v>
          </cell>
          <cell r="AF2380">
            <v>17035172</v>
          </cell>
          <cell r="AI2380" t="str">
            <v>$ 3.598.980,00</v>
          </cell>
          <cell r="AJ238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0" t="str">
            <v>ARGENIS LOPEZ</v>
          </cell>
          <cell r="AL2380">
            <v>52019895</v>
          </cell>
          <cell r="AM2380" t="str">
            <v>2238-2024</v>
          </cell>
          <cell r="AP2380" t="str">
            <v>SECOP II</v>
          </cell>
          <cell r="AS2380" t="str">
            <v>Falso</v>
          </cell>
          <cell r="AU2380" t="str">
            <v>SI</v>
          </cell>
          <cell r="AV2380" t="str">
            <v>Julio</v>
          </cell>
          <cell r="AW2380" t="e">
            <v>#N/A</v>
          </cell>
          <cell r="AX2380">
            <v>45639</v>
          </cell>
          <cell r="AY2380" t="str">
            <v>#REF!</v>
          </cell>
          <cell r="AZ2380" t="str">
            <v>CO1.PCCNTR.6541291</v>
          </cell>
        </row>
        <row r="2381">
          <cell r="D2381" t="str">
            <v>2239-2024</v>
          </cell>
          <cell r="E2381" t="str">
            <v>ALBA YANETH REYES SUÁREZ</v>
          </cell>
          <cell r="F2381" t="str">
            <v>Subdirección de Formación Artistica</v>
          </cell>
          <cell r="G2381" t="str">
            <v>Subdirección de Formación Artística</v>
          </cell>
          <cell r="H2381" t="str">
            <v>Programa Crea</v>
          </cell>
          <cell r="I2381" t="str">
            <v>Contratación Directa</v>
          </cell>
          <cell r="J2381" t="str">
            <v>Contratación directa.</v>
          </cell>
          <cell r="K2381" t="str">
            <v>Prestación de servicios</v>
          </cell>
          <cell r="N2381" t="str">
            <v>Si</v>
          </cell>
          <cell r="O2381" t="str">
            <v>Contrato Prestación de Servicios Profesionales</v>
          </cell>
          <cell r="P2381">
            <v>45492</v>
          </cell>
          <cell r="Q2381">
            <v>45495</v>
          </cell>
          <cell r="R2381">
            <v>45611</v>
          </cell>
          <cell r="S2381">
            <v>114</v>
          </cell>
          <cell r="T2381" t="str">
            <v>En Ejecución</v>
          </cell>
          <cell r="U2381" t="str">
            <v>ALBA YANETH REYES SUÁREZ</v>
          </cell>
          <cell r="X2381" t="str">
            <v>ALBA YANETH REYES SUAREZ</v>
          </cell>
          <cell r="Z2381" t="str">
            <v>Inversión</v>
          </cell>
          <cell r="AA2381">
            <v>2024110010086</v>
          </cell>
          <cell r="AC2381" t="str">
            <v>O23011733012024008608051</v>
          </cell>
          <cell r="AF2381">
            <v>13676124</v>
          </cell>
          <cell r="AI2381" t="str">
            <v>$ 3.598.980,00</v>
          </cell>
          <cell r="AJ238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1" t="str">
            <v>Sandy Johana Salcedo Guzman</v>
          </cell>
          <cell r="AL2381">
            <v>1075875904</v>
          </cell>
          <cell r="AM2381" t="str">
            <v>2239-2024</v>
          </cell>
          <cell r="AP2381" t="str">
            <v>SECOP II</v>
          </cell>
          <cell r="AS2381" t="str">
            <v>Falso</v>
          </cell>
          <cell r="AU2381" t="str">
            <v>SI</v>
          </cell>
          <cell r="AV2381" t="str">
            <v>Julio</v>
          </cell>
          <cell r="AW2381" t="e">
            <v>#N/A</v>
          </cell>
          <cell r="AX2381">
            <v>45611</v>
          </cell>
          <cell r="AY2381" t="str">
            <v>#REF!</v>
          </cell>
          <cell r="AZ2381" t="str">
            <v>CO1.PCCNTR.6548602</v>
          </cell>
        </row>
        <row r="2382">
          <cell r="D2382" t="str">
            <v>2240-2024</v>
          </cell>
          <cell r="E2382" t="str">
            <v>ALBA YANETH REYES SUÁREZ</v>
          </cell>
          <cell r="F2382" t="str">
            <v>Subdirección de Formación Artistica</v>
          </cell>
          <cell r="G2382" t="str">
            <v>Subdirección de Formación Artística</v>
          </cell>
          <cell r="H2382" t="str">
            <v>Programa Crea</v>
          </cell>
          <cell r="I2382" t="str">
            <v>Contratación Directa</v>
          </cell>
          <cell r="J2382" t="str">
            <v>Contratación directa.</v>
          </cell>
          <cell r="K2382" t="str">
            <v>Prestación de servicios</v>
          </cell>
          <cell r="N2382" t="str">
            <v>Si</v>
          </cell>
          <cell r="O2382" t="str">
            <v>Contrato Prestación de Servicios Profesionales</v>
          </cell>
          <cell r="P2382">
            <v>45492</v>
          </cell>
          <cell r="Q2382">
            <v>45495</v>
          </cell>
          <cell r="R2382">
            <v>45611</v>
          </cell>
          <cell r="S2382">
            <v>114</v>
          </cell>
          <cell r="T2382" t="str">
            <v>En Ejecución</v>
          </cell>
          <cell r="U2382" t="str">
            <v>ALBA YANETH REYES SUÁREZ</v>
          </cell>
          <cell r="X2382" t="str">
            <v>ALBA YANETH REYES SUAREZ</v>
          </cell>
          <cell r="Z2382" t="str">
            <v>Inversión</v>
          </cell>
          <cell r="AA2382">
            <v>2024110010086</v>
          </cell>
          <cell r="AC2382" t="str">
            <v>O23011733012024008608122</v>
          </cell>
          <cell r="AF2382">
            <v>13676124</v>
          </cell>
          <cell r="AI2382" t="str">
            <v>$ 3.598.980,00</v>
          </cell>
          <cell r="AJ23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2" t="str">
            <v>Ada Ivonne Pereira Angarita</v>
          </cell>
          <cell r="AL2382">
            <v>37888586</v>
          </cell>
          <cell r="AM2382" t="str">
            <v>2240-2024</v>
          </cell>
          <cell r="AP2382" t="str">
            <v>SECOP II</v>
          </cell>
          <cell r="AS2382" t="str">
            <v>Falso</v>
          </cell>
          <cell r="AU2382" t="str">
            <v>SI</v>
          </cell>
          <cell r="AV2382" t="str">
            <v>Julio</v>
          </cell>
          <cell r="AW2382" t="e">
            <v>#N/A</v>
          </cell>
          <cell r="AX2382">
            <v>45611</v>
          </cell>
          <cell r="AY2382" t="str">
            <v>#REF!</v>
          </cell>
          <cell r="AZ2382" t="str">
            <v>CO1.PCCNTR.6548616</v>
          </cell>
        </row>
        <row r="2383">
          <cell r="D2383" t="str">
            <v>2242-2024</v>
          </cell>
          <cell r="E2383" t="str">
            <v>ALBA YANETH REYES SUÁREZ</v>
          </cell>
          <cell r="F2383" t="str">
            <v>Subdirección de Formación Artistica</v>
          </cell>
          <cell r="G2383" t="str">
            <v>Subdirección de Formación Artística</v>
          </cell>
          <cell r="H2383" t="str">
            <v>Programa Crea</v>
          </cell>
          <cell r="I2383" t="str">
            <v>Contratación Directa</v>
          </cell>
          <cell r="J2383" t="str">
            <v>Contratación directa.</v>
          </cell>
          <cell r="K2383" t="str">
            <v>Prestación de servicios</v>
          </cell>
          <cell r="N2383" t="str">
            <v>Si</v>
          </cell>
          <cell r="O2383" t="str">
            <v>Contrato Prestación de Servicios Profesionales</v>
          </cell>
          <cell r="P2383">
            <v>45492</v>
          </cell>
          <cell r="Q2383">
            <v>45496</v>
          </cell>
          <cell r="R2383">
            <v>45611</v>
          </cell>
          <cell r="S2383">
            <v>113</v>
          </cell>
          <cell r="T2383" t="str">
            <v>En Ejecución</v>
          </cell>
          <cell r="U2383" t="str">
            <v>ALBA YANETH REYES SUÁREZ</v>
          </cell>
          <cell r="X2383" t="str">
            <v>ALBA YANETH REYES SUAREZ</v>
          </cell>
          <cell r="Z2383" t="str">
            <v>Inversión</v>
          </cell>
          <cell r="AA2383">
            <v>2024110010086</v>
          </cell>
          <cell r="AC2383" t="str">
            <v>O23011733012024008608126</v>
          </cell>
          <cell r="AF2383">
            <v>9137271</v>
          </cell>
          <cell r="AI2383" t="str">
            <v>$ 2.404.545,00</v>
          </cell>
          <cell r="AJ238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383" t="str">
            <v>Miguel Ángel Guevara Naranjo</v>
          </cell>
          <cell r="AL2383">
            <v>1030682010</v>
          </cell>
          <cell r="AM2383" t="str">
            <v>2242-2024</v>
          </cell>
          <cell r="AP2383" t="str">
            <v>SECOP II</v>
          </cell>
          <cell r="AS2383" t="str">
            <v>Falso</v>
          </cell>
          <cell r="AU2383" t="str">
            <v>SI</v>
          </cell>
          <cell r="AV2383" t="str">
            <v>Julio</v>
          </cell>
          <cell r="AW2383" t="e">
            <v>#N/A</v>
          </cell>
          <cell r="AX2383">
            <v>45611</v>
          </cell>
          <cell r="AY2383" t="str">
            <v>#REF!</v>
          </cell>
          <cell r="AZ2383" t="str">
            <v>CO1.PCCNTR.6549115</v>
          </cell>
        </row>
        <row r="2384">
          <cell r="D2384" t="str">
            <v>2243-2024</v>
          </cell>
          <cell r="E2384" t="str">
            <v>ALBA YANETH REYES SUÁREZ</v>
          </cell>
          <cell r="F2384" t="str">
            <v>Subdirección de Formación Artistica</v>
          </cell>
          <cell r="G2384" t="str">
            <v>Subdirección de Formación Artística</v>
          </cell>
          <cell r="H2384" t="str">
            <v>Programa Crea</v>
          </cell>
          <cell r="I2384" t="str">
            <v>Contratación Directa</v>
          </cell>
          <cell r="J2384" t="str">
            <v>Contratación directa.</v>
          </cell>
          <cell r="K2384" t="str">
            <v>Prestación de servicios</v>
          </cell>
          <cell r="N2384" t="str">
            <v>Si</v>
          </cell>
          <cell r="O2384" t="str">
            <v>Contrato Prestación de Servicios Profesionales</v>
          </cell>
          <cell r="P2384">
            <v>45492</v>
          </cell>
          <cell r="Q2384">
            <v>45496</v>
          </cell>
          <cell r="R2384">
            <v>45611</v>
          </cell>
          <cell r="S2384">
            <v>113</v>
          </cell>
          <cell r="T2384" t="str">
            <v>En Ejecución</v>
          </cell>
          <cell r="U2384" t="str">
            <v>ALBA YANETH REYES SUÁREZ</v>
          </cell>
          <cell r="X2384" t="str">
            <v>ALBA YANETH REYES SUAREZ</v>
          </cell>
          <cell r="Z2384" t="str">
            <v>Inversión</v>
          </cell>
          <cell r="AA2384">
            <v>2024110010086</v>
          </cell>
          <cell r="AC2384" t="str">
            <v>O23011733012024008608051</v>
          </cell>
          <cell r="AF2384">
            <v>9137271</v>
          </cell>
          <cell r="AI2384" t="str">
            <v>$ 2.404.545,00</v>
          </cell>
          <cell r="AJ238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384" t="str">
            <v>WILSON ROJAS MUÑOZ</v>
          </cell>
          <cell r="AL2384">
            <v>79754696</v>
          </cell>
          <cell r="AM2384" t="str">
            <v>2243-2024</v>
          </cell>
          <cell r="AP2384" t="str">
            <v>SECOP II</v>
          </cell>
          <cell r="AS2384" t="str">
            <v>Falso</v>
          </cell>
          <cell r="AU2384" t="str">
            <v>SI</v>
          </cell>
          <cell r="AV2384" t="str">
            <v>Julio</v>
          </cell>
          <cell r="AW2384" t="e">
            <v>#N/A</v>
          </cell>
          <cell r="AX2384">
            <v>45611</v>
          </cell>
          <cell r="AY2384" t="str">
            <v>#REF!</v>
          </cell>
          <cell r="AZ2384" t="str">
            <v>CO1.PCCNTR.6541914</v>
          </cell>
        </row>
        <row r="2385">
          <cell r="D2385" t="str">
            <v>2246-2024</v>
          </cell>
          <cell r="E2385" t="str">
            <v>ALBA YANETH REYES SUÁREZ</v>
          </cell>
          <cell r="F2385" t="str">
            <v>Subdirección de Formación Artistica</v>
          </cell>
          <cell r="G2385" t="str">
            <v>Subdirección de Formación Artística</v>
          </cell>
          <cell r="H2385" t="str">
            <v>Programa Crea</v>
          </cell>
          <cell r="I2385" t="str">
            <v>Contratación Directa</v>
          </cell>
          <cell r="J2385" t="str">
            <v>Contratación directa.</v>
          </cell>
          <cell r="K2385" t="str">
            <v>Prestación de servicios</v>
          </cell>
          <cell r="N2385" t="str">
            <v>Si</v>
          </cell>
          <cell r="O2385" t="str">
            <v>Contrato Prestación de Servicios Profesionales</v>
          </cell>
          <cell r="P2385">
            <v>45492</v>
          </cell>
          <cell r="Q2385">
            <v>45497</v>
          </cell>
          <cell r="R2385">
            <v>45611</v>
          </cell>
          <cell r="S2385">
            <v>112</v>
          </cell>
          <cell r="T2385" t="str">
            <v>En Ejecución</v>
          </cell>
          <cell r="U2385" t="str">
            <v>ALBA YANETH REYES SUÁREZ</v>
          </cell>
          <cell r="X2385" t="str">
            <v>ALBA YANETH REYES SUAREZ</v>
          </cell>
          <cell r="Z2385" t="str">
            <v>Inversión</v>
          </cell>
          <cell r="AA2385">
            <v>2024110010086</v>
          </cell>
          <cell r="AC2385" t="str">
            <v>O23011733012024008608126</v>
          </cell>
          <cell r="AF2385">
            <v>13676124</v>
          </cell>
          <cell r="AI2385" t="str">
            <v>$ 3.598.980,00</v>
          </cell>
          <cell r="AJ238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5" t="str">
            <v>HERNAN CORTES VERGEL</v>
          </cell>
          <cell r="AL2385">
            <v>19363913</v>
          </cell>
          <cell r="AM2385" t="str">
            <v>2246-2024</v>
          </cell>
          <cell r="AP2385" t="str">
            <v>SECOP II</v>
          </cell>
          <cell r="AS2385" t="str">
            <v>Falso</v>
          </cell>
          <cell r="AU2385" t="str">
            <v>SI</v>
          </cell>
          <cell r="AV2385" t="str">
            <v>Julio</v>
          </cell>
          <cell r="AW2385" t="e">
            <v>#N/A</v>
          </cell>
          <cell r="AX2385">
            <v>45611</v>
          </cell>
          <cell r="AY2385" t="str">
            <v>#REF!</v>
          </cell>
          <cell r="AZ2385" t="str">
            <v>CO1.PCCNTR.6543789</v>
          </cell>
        </row>
        <row r="2386">
          <cell r="D2386" t="str">
            <v>2247-2024</v>
          </cell>
          <cell r="E2386" t="str">
            <v>ALBA YANETH REYES SUÁREZ</v>
          </cell>
          <cell r="F2386" t="str">
            <v>Subdirección de Formación Artistica</v>
          </cell>
          <cell r="G2386" t="str">
            <v>Subdirección de Formación Artística</v>
          </cell>
          <cell r="H2386" t="str">
            <v>Programa Crea</v>
          </cell>
          <cell r="I2386" t="str">
            <v>Contratación Directa</v>
          </cell>
          <cell r="J2386" t="str">
            <v>Contratación directa.</v>
          </cell>
          <cell r="K2386" t="str">
            <v>Prestación de servicios</v>
          </cell>
          <cell r="N2386" t="str">
            <v>Si</v>
          </cell>
          <cell r="O2386" t="str">
            <v>Contrato Prestación de Servicios Profesionales</v>
          </cell>
          <cell r="P2386">
            <v>45492</v>
          </cell>
          <cell r="Q2386">
            <v>45496</v>
          </cell>
          <cell r="R2386">
            <v>45611</v>
          </cell>
          <cell r="S2386">
            <v>113</v>
          </cell>
          <cell r="T2386" t="str">
            <v>En Ejecución</v>
          </cell>
          <cell r="U2386" t="str">
            <v>ALBA YANETH REYES SUÁREZ</v>
          </cell>
          <cell r="X2386" t="str">
            <v>ALBA YANETH REYES SUAREZ</v>
          </cell>
          <cell r="Z2386" t="str">
            <v>Inversión</v>
          </cell>
          <cell r="AA2386">
            <v>2024110010086</v>
          </cell>
          <cell r="AC2386" t="str">
            <v>O23011733012024008608126</v>
          </cell>
          <cell r="AF2386">
            <v>13676124</v>
          </cell>
          <cell r="AI2386" t="str">
            <v>$ 3.598.980,00</v>
          </cell>
          <cell r="AJ238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6" t="str">
            <v>PAULA ANDREA SILVA MORENO</v>
          </cell>
          <cell r="AL2386">
            <v>1020784702</v>
          </cell>
          <cell r="AM2386" t="str">
            <v>2247-2024</v>
          </cell>
          <cell r="AP2386" t="str">
            <v>SECOP II</v>
          </cell>
          <cell r="AS2386" t="str">
            <v>Falso</v>
          </cell>
          <cell r="AU2386" t="str">
            <v>SI</v>
          </cell>
          <cell r="AV2386" t="str">
            <v>Julio</v>
          </cell>
          <cell r="AW2386" t="e">
            <v>#N/A</v>
          </cell>
          <cell r="AX2386">
            <v>45611</v>
          </cell>
          <cell r="AY2386" t="str">
            <v>#REF!</v>
          </cell>
          <cell r="AZ2386" t="str">
            <v>CO1.PCCNTR.6543794</v>
          </cell>
        </row>
        <row r="2387">
          <cell r="D2387" t="str">
            <v>2249-2024</v>
          </cell>
          <cell r="E2387" t="str">
            <v>ALBA YANETH REYES SUÁREZ</v>
          </cell>
          <cell r="F2387" t="str">
            <v>Subdirección de Formación Artistica</v>
          </cell>
          <cell r="G2387" t="str">
            <v>Subdirección de Formación Artística</v>
          </cell>
          <cell r="H2387" t="str">
            <v>Programa Crea</v>
          </cell>
          <cell r="I2387" t="str">
            <v>Contratación Directa</v>
          </cell>
          <cell r="J2387" t="str">
            <v>Contratación directa.</v>
          </cell>
          <cell r="K2387" t="str">
            <v>Prestación de servicios</v>
          </cell>
          <cell r="N2387" t="str">
            <v>Si</v>
          </cell>
          <cell r="O2387" t="str">
            <v>Contrato Prestación de Servicios Profesionales</v>
          </cell>
          <cell r="P2387">
            <v>45492</v>
          </cell>
          <cell r="Q2387">
            <v>45495</v>
          </cell>
          <cell r="R2387">
            <v>45639</v>
          </cell>
          <cell r="S2387">
            <v>142</v>
          </cell>
          <cell r="T2387" t="str">
            <v>En Ejecución</v>
          </cell>
          <cell r="U2387" t="str">
            <v>ALBA YANETH REYES SUÁREZ</v>
          </cell>
          <cell r="X2387" t="str">
            <v>ALBA YANETH REYES SUAREZ</v>
          </cell>
          <cell r="Z2387" t="str">
            <v>Inversión</v>
          </cell>
          <cell r="AA2387">
            <v>2024110010086</v>
          </cell>
          <cell r="AC2387" t="str">
            <v>O23011733012024008608126</v>
          </cell>
          <cell r="AF2387">
            <v>17035172</v>
          </cell>
          <cell r="AI2387" t="str">
            <v>$ 3.598.980,00</v>
          </cell>
          <cell r="AJ238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7" t="str">
            <v>LUZ ANGELA MONTAÑA GALEANO</v>
          </cell>
          <cell r="AL2387">
            <v>52253392</v>
          </cell>
          <cell r="AM2387" t="str">
            <v>2249-2024</v>
          </cell>
          <cell r="AP2387" t="str">
            <v>SECOP II</v>
          </cell>
          <cell r="AS2387" t="str">
            <v>Falso</v>
          </cell>
          <cell r="AU2387" t="str">
            <v>SI</v>
          </cell>
          <cell r="AV2387" t="str">
            <v>Julio</v>
          </cell>
          <cell r="AW2387" t="e">
            <v>#N/A</v>
          </cell>
          <cell r="AX2387">
            <v>45639</v>
          </cell>
          <cell r="AY2387" t="str">
            <v>#REF!</v>
          </cell>
          <cell r="AZ2387" t="str">
            <v>CO1.PCCNTR.6542576</v>
          </cell>
        </row>
        <row r="2388">
          <cell r="D2388" t="str">
            <v>2250-2024</v>
          </cell>
          <cell r="E2388" t="str">
            <v>ALBA YANETH REYES SUÁREZ</v>
          </cell>
          <cell r="F2388" t="str">
            <v>Subdirección de Formación Artistica</v>
          </cell>
          <cell r="G2388" t="str">
            <v>Subdirección de Formación Artística</v>
          </cell>
          <cell r="H2388" t="str">
            <v>Programa Crea</v>
          </cell>
          <cell r="I2388" t="str">
            <v>Contratación Directa</v>
          </cell>
          <cell r="J2388" t="str">
            <v>Contratación directa.</v>
          </cell>
          <cell r="K2388" t="str">
            <v>Prestación de servicios</v>
          </cell>
          <cell r="N2388" t="str">
            <v>Si</v>
          </cell>
          <cell r="O2388" t="str">
            <v>Contrato Prestación de Servicios Profesionales</v>
          </cell>
          <cell r="P2388">
            <v>45492</v>
          </cell>
          <cell r="Q2388">
            <v>45495</v>
          </cell>
          <cell r="R2388">
            <v>45639</v>
          </cell>
          <cell r="S2388">
            <v>142</v>
          </cell>
          <cell r="T2388" t="str">
            <v>En Ejecución</v>
          </cell>
          <cell r="U2388" t="str">
            <v>ALBA YANETH REYES SUÁREZ</v>
          </cell>
          <cell r="X2388" t="str">
            <v>ALBA YANETH REYES SUAREZ</v>
          </cell>
          <cell r="Z2388" t="str">
            <v>Inversión</v>
          </cell>
          <cell r="AA2388">
            <v>2024110010086</v>
          </cell>
          <cell r="AC2388" t="str">
            <v>O23011733012024008608051</v>
          </cell>
          <cell r="AF2388">
            <v>17035172</v>
          </cell>
          <cell r="AI2388" t="str">
            <v>$ 3.598.980,00</v>
          </cell>
          <cell r="AJ238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8" t="str">
            <v>ANGIE VANESSA HUERTAS BARBOSA</v>
          </cell>
          <cell r="AL2388">
            <v>1018480151</v>
          </cell>
          <cell r="AM2388" t="str">
            <v>2250-2024</v>
          </cell>
          <cell r="AP2388" t="str">
            <v>SECOP II</v>
          </cell>
          <cell r="AS2388" t="str">
            <v>Falso</v>
          </cell>
          <cell r="AU2388" t="str">
            <v>SI</v>
          </cell>
          <cell r="AV2388" t="str">
            <v>Julio</v>
          </cell>
          <cell r="AW2388" t="e">
            <v>#N/A</v>
          </cell>
          <cell r="AX2388">
            <v>45639</v>
          </cell>
          <cell r="AY2388" t="str">
            <v>#REF!</v>
          </cell>
          <cell r="AZ2388" t="str">
            <v>CO1.PCCNTR.6543732</v>
          </cell>
        </row>
        <row r="2389">
          <cell r="D2389" t="str">
            <v>2251-2024</v>
          </cell>
          <cell r="E2389" t="str">
            <v>ALBA YANETH REYES SUÁREZ</v>
          </cell>
          <cell r="F2389" t="str">
            <v>Subdirección de Formación Artistica</v>
          </cell>
          <cell r="G2389" t="str">
            <v>Subdirección de Formación Artística</v>
          </cell>
          <cell r="H2389" t="str">
            <v>Programa Crea</v>
          </cell>
          <cell r="I2389" t="str">
            <v>Contratación Directa</v>
          </cell>
          <cell r="J2389" t="str">
            <v>Contratación directa.</v>
          </cell>
          <cell r="K2389" t="str">
            <v>Prestación de servicios</v>
          </cell>
          <cell r="N2389" t="str">
            <v>Si</v>
          </cell>
          <cell r="O2389" t="str">
            <v>Contrato Prestación de Servicios Profesionales</v>
          </cell>
          <cell r="P2389">
            <v>45492</v>
          </cell>
          <cell r="Q2389">
            <v>45496</v>
          </cell>
          <cell r="R2389">
            <v>45611</v>
          </cell>
          <cell r="S2389">
            <v>113</v>
          </cell>
          <cell r="T2389" t="str">
            <v>En Ejecución</v>
          </cell>
          <cell r="U2389" t="str">
            <v>ALBA YANETH REYES SUÁREZ</v>
          </cell>
          <cell r="X2389" t="str">
            <v>ALBA YANETH REYES SUAREZ</v>
          </cell>
          <cell r="Z2389" t="str">
            <v>Inversión</v>
          </cell>
          <cell r="AA2389">
            <v>2024110010086</v>
          </cell>
          <cell r="AC2389" t="str">
            <v>O23011733012024008608122</v>
          </cell>
          <cell r="AF2389">
            <v>13676124</v>
          </cell>
          <cell r="AI2389" t="str">
            <v>$ 3.598.980,00</v>
          </cell>
          <cell r="AJ23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89" t="str">
            <v>sonia viviana solano velasquez</v>
          </cell>
          <cell r="AL2389">
            <v>1030556392</v>
          </cell>
          <cell r="AM2389" t="str">
            <v>2251-2024</v>
          </cell>
          <cell r="AP2389" t="str">
            <v>SECOP II</v>
          </cell>
          <cell r="AS2389" t="str">
            <v>Falso</v>
          </cell>
          <cell r="AU2389" t="str">
            <v>SI</v>
          </cell>
          <cell r="AV2389" t="str">
            <v>Julio</v>
          </cell>
          <cell r="AW2389" t="e">
            <v>#N/A</v>
          </cell>
          <cell r="AX2389">
            <v>45611</v>
          </cell>
          <cell r="AY2389" t="str">
            <v>#REF!</v>
          </cell>
          <cell r="AZ2389" t="str">
            <v>CO1.PCCNTR.6544589</v>
          </cell>
        </row>
        <row r="2390">
          <cell r="D2390" t="str">
            <v>2252-2024</v>
          </cell>
          <cell r="E2390" t="str">
            <v>ALBA YANETH REYES SUÁREZ</v>
          </cell>
          <cell r="F2390" t="str">
            <v>Subdirección de Formación Artistica</v>
          </cell>
          <cell r="G2390" t="str">
            <v>Subdirección de Formación Artística</v>
          </cell>
          <cell r="H2390" t="str">
            <v>Programa Crea</v>
          </cell>
          <cell r="I2390" t="str">
            <v>Contratación Directa</v>
          </cell>
          <cell r="J2390" t="str">
            <v>Contratación directa.</v>
          </cell>
          <cell r="K2390" t="str">
            <v>Prestación de servicios</v>
          </cell>
          <cell r="N2390" t="str">
            <v>Si</v>
          </cell>
          <cell r="O2390" t="str">
            <v>Contrato Prestación de Servicios Profesionales</v>
          </cell>
          <cell r="P2390">
            <v>45492</v>
          </cell>
          <cell r="Q2390">
            <v>45497</v>
          </cell>
          <cell r="R2390">
            <v>45611</v>
          </cell>
          <cell r="S2390">
            <v>112</v>
          </cell>
          <cell r="T2390" t="str">
            <v>En Ejecución</v>
          </cell>
          <cell r="U2390" t="str">
            <v>ALBA YANETH REYES SUÁREZ</v>
          </cell>
          <cell r="X2390" t="str">
            <v>ALBA YANETH REYES SUAREZ</v>
          </cell>
          <cell r="Z2390" t="str">
            <v>Inversión</v>
          </cell>
          <cell r="AA2390">
            <v>2024110010086</v>
          </cell>
          <cell r="AC2390" t="str">
            <v>O23011733012024008608051</v>
          </cell>
          <cell r="AF2390">
            <v>13676124</v>
          </cell>
          <cell r="AI2390" t="str">
            <v>$ 3.598.980,00</v>
          </cell>
          <cell r="AJ239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0" t="str">
            <v>NATALIA MANZO SALAZAR</v>
          </cell>
          <cell r="AL2390">
            <v>1013639514</v>
          </cell>
          <cell r="AM2390" t="str">
            <v>2252-2024</v>
          </cell>
          <cell r="AP2390" t="str">
            <v>SECOP II</v>
          </cell>
          <cell r="AS2390" t="str">
            <v>Falso</v>
          </cell>
          <cell r="AU2390" t="str">
            <v>SI</v>
          </cell>
          <cell r="AV2390" t="str">
            <v>Julio</v>
          </cell>
          <cell r="AW2390" t="e">
            <v>#N/A</v>
          </cell>
          <cell r="AX2390">
            <v>45611</v>
          </cell>
          <cell r="AY2390" t="str">
            <v>#REF!</v>
          </cell>
          <cell r="AZ2390" t="str">
            <v>CO1.PCCNTR.6541741</v>
          </cell>
        </row>
        <row r="2391">
          <cell r="D2391" t="str">
            <v>2255-2024</v>
          </cell>
          <cell r="E2391" t="str">
            <v>ALBA YANETH REYES SUÁREZ</v>
          </cell>
          <cell r="F2391" t="str">
            <v>Subdirección de Formación Artistica</v>
          </cell>
          <cell r="G2391" t="str">
            <v>Subdirección de Formación Artística</v>
          </cell>
          <cell r="H2391" t="str">
            <v>Programa Crea</v>
          </cell>
          <cell r="I2391" t="str">
            <v>Contratación Directa</v>
          </cell>
          <cell r="J2391" t="str">
            <v>Contratación directa.</v>
          </cell>
          <cell r="K2391" t="str">
            <v>Prestación de servicios</v>
          </cell>
          <cell r="N2391" t="str">
            <v>Si</v>
          </cell>
          <cell r="O2391" t="str">
            <v>Contrato Prestación de Servicios Profesionales</v>
          </cell>
          <cell r="P2391">
            <v>45492</v>
          </cell>
          <cell r="Q2391">
            <v>45496</v>
          </cell>
          <cell r="R2391">
            <v>45611</v>
          </cell>
          <cell r="S2391">
            <v>113</v>
          </cell>
          <cell r="T2391" t="str">
            <v>En Ejecución</v>
          </cell>
          <cell r="U2391" t="str">
            <v>ALBA YANETH REYES SUÁREZ</v>
          </cell>
          <cell r="X2391" t="str">
            <v>ALBA YANETH REYES SUAREZ</v>
          </cell>
          <cell r="Z2391" t="str">
            <v>Inversión</v>
          </cell>
          <cell r="AA2391">
            <v>2024110010086</v>
          </cell>
          <cell r="AC2391" t="str">
            <v>O23011733012024008608126</v>
          </cell>
          <cell r="AF2391">
            <v>13676124</v>
          </cell>
          <cell r="AI2391" t="str">
            <v>$ 3.598.980,00</v>
          </cell>
          <cell r="AJ239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1" t="str">
            <v>LAURA JIMENA MORA RODRÍGUEZ</v>
          </cell>
          <cell r="AL2391">
            <v>1019079900</v>
          </cell>
          <cell r="AM2391" t="str">
            <v>2255-2024</v>
          </cell>
          <cell r="AP2391" t="str">
            <v>SECOP II</v>
          </cell>
          <cell r="AS2391" t="str">
            <v>Falso</v>
          </cell>
          <cell r="AU2391" t="str">
            <v>SI</v>
          </cell>
          <cell r="AV2391" t="str">
            <v>Julio</v>
          </cell>
          <cell r="AW2391" t="e">
            <v>#N/A</v>
          </cell>
          <cell r="AX2391">
            <v>45611</v>
          </cell>
          <cell r="AY2391" t="str">
            <v>#REF!</v>
          </cell>
          <cell r="AZ2391" t="str">
            <v>CO1.PCCNTR.6547765</v>
          </cell>
        </row>
        <row r="2392">
          <cell r="D2392" t="str">
            <v>2257-2024</v>
          </cell>
          <cell r="E2392" t="str">
            <v>ALBA YANETH REYES SUÁREZ</v>
          </cell>
          <cell r="F2392" t="str">
            <v>Subdirección de Formación Artistica</v>
          </cell>
          <cell r="G2392" t="str">
            <v>Subdirección de Formación Artística</v>
          </cell>
          <cell r="H2392" t="str">
            <v>Programa Crea</v>
          </cell>
          <cell r="I2392" t="str">
            <v>Contratación Directa</v>
          </cell>
          <cell r="J2392" t="str">
            <v>Contratación directa.</v>
          </cell>
          <cell r="K2392" t="str">
            <v>Prestación de servicios</v>
          </cell>
          <cell r="N2392" t="str">
            <v>Si</v>
          </cell>
          <cell r="O2392" t="str">
            <v>Contrato Prestación de Servicios Profesionales</v>
          </cell>
          <cell r="P2392">
            <v>45492</v>
          </cell>
          <cell r="Q2392">
            <v>45505</v>
          </cell>
          <cell r="R2392">
            <v>45639</v>
          </cell>
          <cell r="S2392">
            <v>133</v>
          </cell>
          <cell r="T2392" t="str">
            <v>En Ejecución</v>
          </cell>
          <cell r="U2392" t="str">
            <v>ALBA YANETH REYES SUÁREZ</v>
          </cell>
          <cell r="X2392" t="str">
            <v>ALBA YANETH REYES SUAREZ</v>
          </cell>
          <cell r="Z2392" t="str">
            <v>Inversión</v>
          </cell>
          <cell r="AA2392">
            <v>2024110010086</v>
          </cell>
          <cell r="AC2392" t="str">
            <v>O23011733012024008608126</v>
          </cell>
          <cell r="AF2392">
            <v>10660150</v>
          </cell>
          <cell r="AI2392" t="str">
            <v>$ 2.404.545,00</v>
          </cell>
          <cell r="AJ239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392" t="str">
            <v>JHONNATAN STIK GORDILLO RAMIREZ</v>
          </cell>
          <cell r="AL2392">
            <v>1072195260</v>
          </cell>
          <cell r="AM2392" t="str">
            <v>2257-2024</v>
          </cell>
          <cell r="AP2392" t="str">
            <v>SECOP II</v>
          </cell>
          <cell r="AS2392" t="str">
            <v>Falso</v>
          </cell>
          <cell r="AU2392" t="str">
            <v>SI</v>
          </cell>
          <cell r="AV2392" t="str">
            <v>Agosto</v>
          </cell>
          <cell r="AW2392" t="e">
            <v>#N/A</v>
          </cell>
          <cell r="AX2392">
            <v>45639</v>
          </cell>
          <cell r="AY2392" t="str">
            <v>#REF!</v>
          </cell>
          <cell r="AZ2392" t="str">
            <v>CO1.PCCNTR.6549022</v>
          </cell>
        </row>
        <row r="2393">
          <cell r="D2393" t="str">
            <v>2258-2024</v>
          </cell>
          <cell r="E2393" t="str">
            <v>ALBA YANETH REYES SUÁREZ</v>
          </cell>
          <cell r="F2393" t="str">
            <v>Subdirección de Formación Artistica</v>
          </cell>
          <cell r="G2393" t="str">
            <v>Subdirección de Formación Artística</v>
          </cell>
          <cell r="H2393" t="str">
            <v>Programa Crea</v>
          </cell>
          <cell r="I2393" t="str">
            <v>Contratación Directa</v>
          </cell>
          <cell r="J2393" t="str">
            <v>Contratación directa.</v>
          </cell>
          <cell r="K2393" t="str">
            <v>Prestación de servicios</v>
          </cell>
          <cell r="N2393" t="str">
            <v>Si</v>
          </cell>
          <cell r="O2393" t="str">
            <v>Contrato Prestación de Servicios Profesionales</v>
          </cell>
          <cell r="P2393">
            <v>45492</v>
          </cell>
          <cell r="Q2393">
            <v>45495</v>
          </cell>
          <cell r="R2393">
            <v>45639</v>
          </cell>
          <cell r="S2393">
            <v>142</v>
          </cell>
          <cell r="T2393" t="str">
            <v>En Ejecución</v>
          </cell>
          <cell r="U2393" t="str">
            <v>ALBA YANETH REYES SUÁREZ</v>
          </cell>
          <cell r="X2393" t="str">
            <v>ALBA YANETH REYES SUAREZ</v>
          </cell>
          <cell r="Z2393" t="str">
            <v>Inversión</v>
          </cell>
          <cell r="AA2393">
            <v>2024110010086</v>
          </cell>
          <cell r="AC2393" t="str">
            <v>O23011733012024008608051</v>
          </cell>
          <cell r="AF2393">
            <v>17035172</v>
          </cell>
          <cell r="AI2393" t="str">
            <v>$ 3.598.980,00</v>
          </cell>
          <cell r="AJ239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3" t="str">
            <v>Angella Nathalia Ramírez Jacinto</v>
          </cell>
          <cell r="AL2393">
            <v>1026583150</v>
          </cell>
          <cell r="AM2393" t="str">
            <v>2258-2024</v>
          </cell>
          <cell r="AP2393" t="str">
            <v>SECOP II</v>
          </cell>
          <cell r="AS2393" t="str">
            <v>Falso</v>
          </cell>
          <cell r="AU2393" t="str">
            <v>SI</v>
          </cell>
          <cell r="AV2393" t="str">
            <v>Julio</v>
          </cell>
          <cell r="AW2393" t="e">
            <v>#N/A</v>
          </cell>
          <cell r="AX2393">
            <v>45639</v>
          </cell>
          <cell r="AY2393" t="str">
            <v>#REF!</v>
          </cell>
          <cell r="AZ2393" t="str">
            <v>CO1.PCCNTR.6547522</v>
          </cell>
        </row>
        <row r="2394">
          <cell r="D2394" t="str">
            <v>2259-2024</v>
          </cell>
          <cell r="E2394" t="str">
            <v>ALBA YANETH REYES SUÁREZ</v>
          </cell>
          <cell r="F2394" t="str">
            <v>Subdirección de Formación Artistica</v>
          </cell>
          <cell r="G2394" t="str">
            <v>Subdirección de Formación Artística</v>
          </cell>
          <cell r="H2394" t="str">
            <v>Programa Crea</v>
          </cell>
          <cell r="I2394" t="str">
            <v>Contratación Directa</v>
          </cell>
          <cell r="J2394" t="str">
            <v>Contratación directa.</v>
          </cell>
          <cell r="K2394" t="str">
            <v>Prestación de servicios</v>
          </cell>
          <cell r="N2394" t="str">
            <v>Si</v>
          </cell>
          <cell r="O2394" t="str">
            <v>Contrato Prestación de Servicios Profesionales</v>
          </cell>
          <cell r="P2394">
            <v>45492</v>
          </cell>
          <cell r="Q2394">
            <v>45495</v>
          </cell>
          <cell r="R2394">
            <v>45611</v>
          </cell>
          <cell r="S2394">
            <v>114</v>
          </cell>
          <cell r="T2394" t="str">
            <v>En Ejecución</v>
          </cell>
          <cell r="U2394" t="str">
            <v>ALBA YANETH REYES SUÁREZ</v>
          </cell>
          <cell r="X2394" t="str">
            <v>ALBA YANETH REYES SUAREZ</v>
          </cell>
          <cell r="Z2394" t="str">
            <v>Inversión</v>
          </cell>
          <cell r="AA2394">
            <v>2024110010086</v>
          </cell>
          <cell r="AC2394" t="str">
            <v>O23011733012024008608051</v>
          </cell>
          <cell r="AF2394">
            <v>13676124</v>
          </cell>
          <cell r="AI2394" t="str">
            <v>$ 3.598.980,00</v>
          </cell>
          <cell r="AJ239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4" t="str">
            <v>Ana Maria Cabrera Chinchilla</v>
          </cell>
          <cell r="AL2394">
            <v>1026270628</v>
          </cell>
          <cell r="AM2394" t="str">
            <v>2259-2024</v>
          </cell>
          <cell r="AP2394" t="str">
            <v>SECOP II</v>
          </cell>
          <cell r="AS2394" t="str">
            <v>Falso</v>
          </cell>
          <cell r="AU2394" t="str">
            <v>SI</v>
          </cell>
          <cell r="AV2394" t="str">
            <v>Julio</v>
          </cell>
          <cell r="AW2394" t="e">
            <v>#N/A</v>
          </cell>
          <cell r="AX2394">
            <v>45611</v>
          </cell>
          <cell r="AY2394" t="str">
            <v>#REF!</v>
          </cell>
          <cell r="AZ2394" t="str">
            <v>CO1.PCCNTR.6546577</v>
          </cell>
        </row>
        <row r="2395">
          <cell r="D2395" t="str">
            <v>2260-2024</v>
          </cell>
          <cell r="E2395" t="str">
            <v>ALBA YANETH REYES SUÁREZ</v>
          </cell>
          <cell r="F2395" t="str">
            <v>Subdirección de Formación Artistica</v>
          </cell>
          <cell r="G2395" t="str">
            <v>Subdirección de Formación Artística</v>
          </cell>
          <cell r="H2395" t="str">
            <v>Programa Crea</v>
          </cell>
          <cell r="I2395" t="str">
            <v>Contratación Directa</v>
          </cell>
          <cell r="J2395" t="str">
            <v>Contratación directa.</v>
          </cell>
          <cell r="K2395" t="str">
            <v>Prestación de servicios</v>
          </cell>
          <cell r="N2395" t="str">
            <v>Si</v>
          </cell>
          <cell r="O2395" t="str">
            <v>Contrato Prestación de Servicios Profesionales</v>
          </cell>
          <cell r="P2395">
            <v>45492</v>
          </cell>
          <cell r="Q2395">
            <v>45496</v>
          </cell>
          <cell r="R2395">
            <v>45639</v>
          </cell>
          <cell r="S2395">
            <v>141</v>
          </cell>
          <cell r="T2395" t="str">
            <v>En Ejecución</v>
          </cell>
          <cell r="U2395" t="str">
            <v>ALBA YANETH REYES SUÁREZ</v>
          </cell>
          <cell r="X2395" t="str">
            <v>ALBA YANETH REYES SUAREZ</v>
          </cell>
          <cell r="Z2395" t="str">
            <v>Inversión</v>
          </cell>
          <cell r="AA2395">
            <v>2024110010086</v>
          </cell>
          <cell r="AC2395" t="str">
            <v>O23011733012024008608122</v>
          </cell>
          <cell r="AF2395">
            <v>17035172</v>
          </cell>
          <cell r="AI2395" t="str">
            <v>$ 3.598.980,00</v>
          </cell>
          <cell r="AJ23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5" t="str">
            <v>Emel Poveda Villafañe</v>
          </cell>
          <cell r="AL2395">
            <v>73119902</v>
          </cell>
          <cell r="AM2395" t="str">
            <v>2260-2024</v>
          </cell>
          <cell r="AP2395" t="str">
            <v>SECOP II</v>
          </cell>
          <cell r="AS2395" t="str">
            <v>Falso</v>
          </cell>
          <cell r="AU2395" t="str">
            <v>SI</v>
          </cell>
          <cell r="AV2395" t="str">
            <v>Julio</v>
          </cell>
          <cell r="AW2395" t="e">
            <v>#N/A</v>
          </cell>
          <cell r="AX2395">
            <v>45639</v>
          </cell>
          <cell r="AY2395" t="str">
            <v>#REF!</v>
          </cell>
          <cell r="AZ2395" t="str">
            <v>CO1.PCCNTR.6546896</v>
          </cell>
        </row>
        <row r="2396">
          <cell r="D2396" t="str">
            <v>2261-2024</v>
          </cell>
          <cell r="E2396" t="str">
            <v>ALBA YANETH REYES SUÁREZ</v>
          </cell>
          <cell r="F2396" t="str">
            <v>Subdirección de Formación Artistica</v>
          </cell>
          <cell r="G2396" t="str">
            <v>Subdirección de Formación Artística</v>
          </cell>
          <cell r="H2396" t="str">
            <v>Programa Crea</v>
          </cell>
          <cell r="I2396" t="str">
            <v>Contratación Directa</v>
          </cell>
          <cell r="J2396" t="str">
            <v>Contratación directa.</v>
          </cell>
          <cell r="K2396" t="str">
            <v>Prestación de servicios</v>
          </cell>
          <cell r="N2396" t="str">
            <v>Si</v>
          </cell>
          <cell r="O2396" t="str">
            <v>Contrato Prestación de Servicios Profesionales</v>
          </cell>
          <cell r="P2396">
            <v>45492</v>
          </cell>
          <cell r="Q2396">
            <v>45495</v>
          </cell>
          <cell r="R2396">
            <v>45611</v>
          </cell>
          <cell r="S2396">
            <v>114</v>
          </cell>
          <cell r="T2396" t="str">
            <v>En Ejecución</v>
          </cell>
          <cell r="U2396" t="str">
            <v>ALBA YANETH REYES SUÁREZ</v>
          </cell>
          <cell r="X2396" t="str">
            <v>ALBA YANETH REYES SUAREZ</v>
          </cell>
          <cell r="Z2396" t="str">
            <v>Inversión</v>
          </cell>
          <cell r="AA2396">
            <v>2024110010086</v>
          </cell>
          <cell r="AC2396" t="str">
            <v>O23011733012024008608051</v>
          </cell>
          <cell r="AF2396">
            <v>9137271</v>
          </cell>
          <cell r="AI2396" t="str">
            <v>$ 2.404.545,00</v>
          </cell>
          <cell r="AJ239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396" t="str">
            <v>PAULA ANDREA MALAGON</v>
          </cell>
          <cell r="AL2396">
            <v>1023926151</v>
          </cell>
          <cell r="AM2396" t="str">
            <v>2261-2024.</v>
          </cell>
          <cell r="AP2396" t="str">
            <v>SECOP II</v>
          </cell>
          <cell r="AS2396" t="str">
            <v>Falso</v>
          </cell>
          <cell r="AU2396" t="str">
            <v>SI</v>
          </cell>
          <cell r="AV2396" t="str">
            <v>Julio</v>
          </cell>
          <cell r="AW2396" t="e">
            <v>#N/A</v>
          </cell>
          <cell r="AX2396">
            <v>45611</v>
          </cell>
          <cell r="AY2396" t="str">
            <v>#REF!</v>
          </cell>
          <cell r="AZ2396" t="str">
            <v>CO1.PCCNTR.6547292</v>
          </cell>
        </row>
        <row r="2397">
          <cell r="D2397" t="str">
            <v>2263-2024</v>
          </cell>
          <cell r="E2397" t="str">
            <v>ALBA YANETH REYES SUÁREZ</v>
          </cell>
          <cell r="F2397" t="str">
            <v>Subdirección de Formación Artistica</v>
          </cell>
          <cell r="G2397" t="str">
            <v>Subdirección de Formación Artística</v>
          </cell>
          <cell r="H2397" t="str">
            <v>Programa Crea</v>
          </cell>
          <cell r="I2397" t="str">
            <v>Contratación Directa</v>
          </cell>
          <cell r="J2397" t="str">
            <v>Contratación directa.</v>
          </cell>
          <cell r="K2397" t="str">
            <v>Prestación de servicios</v>
          </cell>
          <cell r="N2397" t="str">
            <v>Si</v>
          </cell>
          <cell r="O2397" t="str">
            <v>Contrato Prestación de Servicios Profesionales</v>
          </cell>
          <cell r="P2397">
            <v>45492</v>
          </cell>
          <cell r="Q2397">
            <v>45496</v>
          </cell>
          <cell r="R2397">
            <v>45611</v>
          </cell>
          <cell r="S2397">
            <v>113</v>
          </cell>
          <cell r="T2397" t="str">
            <v>En Ejecución</v>
          </cell>
          <cell r="U2397" t="str">
            <v>ALBA YANETH REYES SUÁREZ</v>
          </cell>
          <cell r="X2397" t="str">
            <v>ALBA YANETH REYES SUAREZ</v>
          </cell>
          <cell r="Z2397" t="str">
            <v>Inversión</v>
          </cell>
          <cell r="AA2397">
            <v>2024110010086</v>
          </cell>
          <cell r="AC2397" t="str">
            <v>O23011733012024008608126</v>
          </cell>
          <cell r="AF2397">
            <v>13676124</v>
          </cell>
          <cell r="AI2397" t="str">
            <v>$ 1.079.694,00</v>
          </cell>
          <cell r="AJ239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7" t="str">
            <v>Erika Lorena Fuentes Gomez</v>
          </cell>
          <cell r="AL2397">
            <v>1075671451</v>
          </cell>
          <cell r="AM2397" t="str">
            <v>2263-2024</v>
          </cell>
          <cell r="AP2397" t="str">
            <v>SECOP II</v>
          </cell>
          <cell r="AS2397" t="str">
            <v>Falso</v>
          </cell>
          <cell r="AU2397" t="str">
            <v>SI</v>
          </cell>
          <cell r="AV2397" t="str">
            <v>Julio</v>
          </cell>
          <cell r="AW2397" t="e">
            <v>#N/A</v>
          </cell>
          <cell r="AX2397">
            <v>45611</v>
          </cell>
          <cell r="AY2397" t="str">
            <v>#REF!</v>
          </cell>
          <cell r="AZ2397" t="str">
            <v>CO1.PCCNTR.6547245</v>
          </cell>
        </row>
        <row r="2398">
          <cell r="D2398" t="str">
            <v>2270-2024</v>
          </cell>
          <cell r="E2398" t="str">
            <v>ALBA YANETH REYES SUÁREZ</v>
          </cell>
          <cell r="F2398" t="str">
            <v>Subdirección de Formación Artistica</v>
          </cell>
          <cell r="G2398" t="str">
            <v>Subdirección de Formación Artística</v>
          </cell>
          <cell r="H2398" t="str">
            <v>Programa Crea</v>
          </cell>
          <cell r="I2398" t="str">
            <v>Contratación Directa</v>
          </cell>
          <cell r="J2398" t="str">
            <v>Contratación directa.</v>
          </cell>
          <cell r="K2398" t="str">
            <v>Prestación de servicios</v>
          </cell>
          <cell r="N2398" t="str">
            <v>Si</v>
          </cell>
          <cell r="O2398" t="str">
            <v>Contrato Prestación de Servicios Profesionales</v>
          </cell>
          <cell r="P2398">
            <v>45492</v>
          </cell>
          <cell r="Q2398">
            <v>45495</v>
          </cell>
          <cell r="R2398">
            <v>45639</v>
          </cell>
          <cell r="S2398">
            <v>142</v>
          </cell>
          <cell r="T2398" t="str">
            <v>En Ejecución</v>
          </cell>
          <cell r="U2398" t="str">
            <v>ALBA YANETH REYES SUÁREZ</v>
          </cell>
          <cell r="X2398" t="str">
            <v>ALBA YANETH REYES SUAREZ</v>
          </cell>
          <cell r="Z2398" t="str">
            <v>Inversión</v>
          </cell>
          <cell r="AA2398">
            <v>2024110010086</v>
          </cell>
          <cell r="AC2398" t="str">
            <v>O23011733012024008608126</v>
          </cell>
          <cell r="AF2398">
            <v>17035172</v>
          </cell>
          <cell r="AI2398" t="str">
            <v>$ 3.598.980,00</v>
          </cell>
          <cell r="AJ239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8" t="str">
            <v>Paula Natalia Aldana Diaz</v>
          </cell>
          <cell r="AL2398">
            <v>1013652832</v>
          </cell>
          <cell r="AM2398" t="str">
            <v>2270-2024</v>
          </cell>
          <cell r="AP2398" t="str">
            <v>SECOP II</v>
          </cell>
          <cell r="AS2398" t="str">
            <v>Falso</v>
          </cell>
          <cell r="AU2398" t="str">
            <v>SI</v>
          </cell>
          <cell r="AV2398" t="str">
            <v>Julio</v>
          </cell>
          <cell r="AW2398" t="e">
            <v>#N/A</v>
          </cell>
          <cell r="AX2398">
            <v>45639</v>
          </cell>
          <cell r="AY2398" t="str">
            <v>#REF!</v>
          </cell>
          <cell r="AZ2398" t="str">
            <v>CO1.PCCNTR.6544660</v>
          </cell>
        </row>
        <row r="2399">
          <cell r="D2399" t="str">
            <v>2271-2024</v>
          </cell>
          <cell r="E2399" t="str">
            <v>ALBA YANETH REYES SUÁREZ</v>
          </cell>
          <cell r="F2399" t="str">
            <v>Subdirección de Formación Artistica</v>
          </cell>
          <cell r="G2399" t="str">
            <v>Subdirección de Formación Artística</v>
          </cell>
          <cell r="H2399" t="str">
            <v>Programa Crea</v>
          </cell>
          <cell r="I2399" t="str">
            <v>Contratación Directa</v>
          </cell>
          <cell r="J2399" t="str">
            <v>Contratación directa.</v>
          </cell>
          <cell r="K2399" t="str">
            <v>Prestación de servicios</v>
          </cell>
          <cell r="N2399" t="str">
            <v>Si</v>
          </cell>
          <cell r="O2399" t="str">
            <v>Contrato Prestación de Servicios Profesionales</v>
          </cell>
          <cell r="P2399">
            <v>45492</v>
          </cell>
          <cell r="Q2399">
            <v>45495</v>
          </cell>
          <cell r="R2399">
            <v>45611</v>
          </cell>
          <cell r="S2399">
            <v>114</v>
          </cell>
          <cell r="T2399" t="str">
            <v>En Ejecución</v>
          </cell>
          <cell r="U2399" t="str">
            <v>ALBA YANETH REYES SUÁREZ</v>
          </cell>
          <cell r="X2399" t="str">
            <v>ALBA YANETH REYES SUAREZ</v>
          </cell>
          <cell r="Z2399" t="str">
            <v>Inversión</v>
          </cell>
          <cell r="AA2399">
            <v>2024110010086</v>
          </cell>
          <cell r="AC2399" t="str">
            <v>O23011733012024008608126</v>
          </cell>
          <cell r="AF2399">
            <v>13676124</v>
          </cell>
          <cell r="AI2399" t="str">
            <v>$ 3.598.980,00</v>
          </cell>
          <cell r="AJ23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399" t="str">
            <v>OMAR FLOREZ DE ARMAS</v>
          </cell>
          <cell r="AL2399">
            <v>19322536</v>
          </cell>
          <cell r="AM2399" t="str">
            <v>2271-2024</v>
          </cell>
          <cell r="AP2399" t="str">
            <v>SECOP II</v>
          </cell>
          <cell r="AS2399" t="str">
            <v>Falso</v>
          </cell>
          <cell r="AU2399" t="str">
            <v>SI</v>
          </cell>
          <cell r="AV2399" t="str">
            <v>Julio</v>
          </cell>
          <cell r="AW2399" t="e">
            <v>#N/A</v>
          </cell>
          <cell r="AX2399">
            <v>45611</v>
          </cell>
          <cell r="AY2399" t="str">
            <v>#REF!</v>
          </cell>
          <cell r="AZ2399" t="str">
            <v>CO1.PCCNTR.6545102</v>
          </cell>
        </row>
        <row r="2400">
          <cell r="D2400" t="str">
            <v>2273-2024</v>
          </cell>
          <cell r="E2400" t="str">
            <v>ALBA YANETH REYES SUÁREZ</v>
          </cell>
          <cell r="F2400" t="str">
            <v>Subdirección de Formación Artistica</v>
          </cell>
          <cell r="G2400" t="str">
            <v>Subdirección de Formación Artística</v>
          </cell>
          <cell r="H2400" t="str">
            <v>Programa Crea</v>
          </cell>
          <cell r="I2400" t="str">
            <v>Contratación Directa</v>
          </cell>
          <cell r="J2400" t="str">
            <v>Contratación directa.</v>
          </cell>
          <cell r="K2400" t="str">
            <v>Prestación de servicios</v>
          </cell>
          <cell r="N2400" t="str">
            <v>Si</v>
          </cell>
          <cell r="O2400" t="str">
            <v>Contrato Prestación de Servicios Profesionales</v>
          </cell>
          <cell r="P2400">
            <v>45492</v>
          </cell>
          <cell r="Q2400">
            <v>45495</v>
          </cell>
          <cell r="R2400">
            <v>45611</v>
          </cell>
          <cell r="S2400">
            <v>114</v>
          </cell>
          <cell r="T2400" t="str">
            <v>En Ejecución</v>
          </cell>
          <cell r="U2400" t="str">
            <v>ALBA YANETH REYES SUÁREZ</v>
          </cell>
          <cell r="X2400" t="str">
            <v>ALBA YANETH REYES SUAREZ</v>
          </cell>
          <cell r="Z2400" t="str">
            <v>Inversión</v>
          </cell>
          <cell r="AA2400">
            <v>2024110010086</v>
          </cell>
          <cell r="AC2400" t="str">
            <v>O23011733012024008608122</v>
          </cell>
          <cell r="AF2400">
            <v>13676124</v>
          </cell>
          <cell r="AI2400" t="str">
            <v>$ 3.598.980,00</v>
          </cell>
          <cell r="AJ240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0" t="str">
            <v>GISELLE ALEXANDRA MOLINA HERNANDEZ</v>
          </cell>
          <cell r="AL2400">
            <v>1015403839</v>
          </cell>
          <cell r="AM2400" t="str">
            <v>2273-2024</v>
          </cell>
          <cell r="AP2400" t="str">
            <v>SECOP II</v>
          </cell>
          <cell r="AS2400" t="str">
            <v>Falso</v>
          </cell>
          <cell r="AU2400" t="str">
            <v>SI</v>
          </cell>
          <cell r="AV2400" t="str">
            <v>Julio</v>
          </cell>
          <cell r="AW2400" t="e">
            <v>#N/A</v>
          </cell>
          <cell r="AX2400">
            <v>45611</v>
          </cell>
          <cell r="AY2400" t="str">
            <v>#REF!</v>
          </cell>
          <cell r="AZ2400" t="str">
            <v>CO1.PCCNTR.6544644</v>
          </cell>
        </row>
        <row r="2401">
          <cell r="D2401" t="str">
            <v>2274-2024</v>
          </cell>
          <cell r="E2401" t="str">
            <v>ALBA YANETH REYES SUÁREZ</v>
          </cell>
          <cell r="F2401" t="str">
            <v>Subdirección de Formación Artistica</v>
          </cell>
          <cell r="G2401" t="str">
            <v>Subdirección de Formación Artística</v>
          </cell>
          <cell r="H2401" t="str">
            <v>Programa Crea</v>
          </cell>
          <cell r="I2401" t="str">
            <v>Contratación Directa</v>
          </cell>
          <cell r="J2401" t="str">
            <v>Contratación directa.</v>
          </cell>
          <cell r="K2401" t="str">
            <v>Prestación de servicios</v>
          </cell>
          <cell r="N2401" t="str">
            <v>Si</v>
          </cell>
          <cell r="O2401" t="str">
            <v>Contrato Prestación de Servicios Profesionales</v>
          </cell>
          <cell r="P2401">
            <v>45492</v>
          </cell>
          <cell r="Q2401">
            <v>45495</v>
          </cell>
          <cell r="R2401">
            <v>45611</v>
          </cell>
          <cell r="S2401">
            <v>114</v>
          </cell>
          <cell r="T2401" t="str">
            <v>En Ejecución</v>
          </cell>
          <cell r="U2401" t="str">
            <v>ALBA YANETH REYES SUÁREZ</v>
          </cell>
          <cell r="X2401" t="str">
            <v>ALBA YANETH REYES SUAREZ</v>
          </cell>
          <cell r="Z2401" t="str">
            <v>Inversión</v>
          </cell>
          <cell r="AA2401">
            <v>2024110010086</v>
          </cell>
          <cell r="AC2401" t="str">
            <v>O23011733012024008608051</v>
          </cell>
          <cell r="AF2401">
            <v>9137271</v>
          </cell>
          <cell r="AI2401" t="str">
            <v>$ 2.404.545,00</v>
          </cell>
          <cell r="AJ240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01" t="str">
            <v>Valentina Florian Florez</v>
          </cell>
          <cell r="AL2401">
            <v>1030693833</v>
          </cell>
          <cell r="AM2401" t="str">
            <v>2274-2024</v>
          </cell>
          <cell r="AP2401" t="str">
            <v>SECOP II</v>
          </cell>
          <cell r="AS2401" t="str">
            <v>Falso</v>
          </cell>
          <cell r="AU2401" t="str">
            <v>SI</v>
          </cell>
          <cell r="AV2401" t="str">
            <v>Julio</v>
          </cell>
          <cell r="AW2401" t="e">
            <v>#N/A</v>
          </cell>
          <cell r="AX2401">
            <v>45611</v>
          </cell>
          <cell r="AY2401" t="str">
            <v>#REF!</v>
          </cell>
          <cell r="AZ2401" t="str">
            <v>CO1.PCCNTR.6544965</v>
          </cell>
        </row>
        <row r="2402">
          <cell r="D2402" t="str">
            <v>2275-2024</v>
          </cell>
          <cell r="E2402" t="str">
            <v>ALBA YANETH REYES SUÁREZ</v>
          </cell>
          <cell r="F2402" t="str">
            <v>Subdirección de Formación Artistica</v>
          </cell>
          <cell r="G2402" t="str">
            <v>Subdirección de Formación Artística</v>
          </cell>
          <cell r="H2402" t="str">
            <v>Programa Crea</v>
          </cell>
          <cell r="I2402" t="str">
            <v>Contratación Directa</v>
          </cell>
          <cell r="J2402" t="str">
            <v>Contratación directa.</v>
          </cell>
          <cell r="K2402" t="str">
            <v>Prestación de servicios</v>
          </cell>
          <cell r="N2402" t="str">
            <v>Si</v>
          </cell>
          <cell r="O2402" t="str">
            <v>Contrato Prestación de Servicios Profesionales</v>
          </cell>
          <cell r="P2402">
            <v>45492</v>
          </cell>
          <cell r="Q2402">
            <v>45496</v>
          </cell>
          <cell r="R2402">
            <v>45611</v>
          </cell>
          <cell r="S2402">
            <v>113</v>
          </cell>
          <cell r="T2402" t="str">
            <v>En Ejecución</v>
          </cell>
          <cell r="U2402" t="str">
            <v>ALBA YANETH REYES SUÁREZ</v>
          </cell>
          <cell r="X2402" t="str">
            <v>ALBA YANETH REYES SUAREZ</v>
          </cell>
          <cell r="Z2402" t="str">
            <v>Inversión</v>
          </cell>
          <cell r="AA2402">
            <v>2024110010086</v>
          </cell>
          <cell r="AC2402" t="str">
            <v>O23011733012024008608051</v>
          </cell>
          <cell r="AF2402">
            <v>13676124</v>
          </cell>
          <cell r="AI2402" t="str">
            <v>$ 3.598.980,00</v>
          </cell>
          <cell r="AJ240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2" t="str">
            <v>CESAR DAVID ALEJANDRO CEBALLOS RAMIREZ</v>
          </cell>
          <cell r="AL2402">
            <v>80034999</v>
          </cell>
          <cell r="AM2402" t="str">
            <v>2275-2024</v>
          </cell>
          <cell r="AP2402" t="str">
            <v>SECOP II</v>
          </cell>
          <cell r="AS2402" t="str">
            <v>Falso</v>
          </cell>
          <cell r="AU2402" t="str">
            <v>SI</v>
          </cell>
          <cell r="AV2402" t="str">
            <v>Julio</v>
          </cell>
          <cell r="AW2402" t="e">
            <v>#N/A</v>
          </cell>
          <cell r="AX2402">
            <v>45611</v>
          </cell>
          <cell r="AY2402" t="str">
            <v>#REF!</v>
          </cell>
          <cell r="AZ2402" t="str">
            <v>CO1.PCCNTR.6545777</v>
          </cell>
        </row>
        <row r="2403">
          <cell r="D2403" t="str">
            <v>2276-2024</v>
          </cell>
          <cell r="E2403" t="str">
            <v>ALBA YANETH REYES SUÁREZ</v>
          </cell>
          <cell r="F2403" t="str">
            <v>Subdirección de Formación Artistica</v>
          </cell>
          <cell r="G2403" t="str">
            <v>Subdirección de Formación Artística</v>
          </cell>
          <cell r="H2403" t="str">
            <v>Programa Crea</v>
          </cell>
          <cell r="I2403" t="str">
            <v>Contratación Directa</v>
          </cell>
          <cell r="J2403" t="str">
            <v>Contratación directa.</v>
          </cell>
          <cell r="K2403" t="str">
            <v>Prestación de servicios</v>
          </cell>
          <cell r="N2403" t="str">
            <v>Si</v>
          </cell>
          <cell r="O2403" t="str">
            <v>Contrato Prestación de Servicios Apoyo a la Gestión</v>
          </cell>
          <cell r="P2403">
            <v>45492</v>
          </cell>
          <cell r="Q2403">
            <v>45496</v>
          </cell>
          <cell r="R2403">
            <v>45639</v>
          </cell>
          <cell r="S2403">
            <v>141</v>
          </cell>
          <cell r="T2403" t="str">
            <v>En Ejecución</v>
          </cell>
          <cell r="U2403" t="str">
            <v>ALBA YANETH REYES SUÁREZ</v>
          </cell>
          <cell r="X2403" t="str">
            <v>ALBA YANETH REYES SUAREZ</v>
          </cell>
          <cell r="Z2403" t="str">
            <v>Inversión</v>
          </cell>
          <cell r="AA2403">
            <v>2024110010086</v>
          </cell>
          <cell r="AC2403" t="str">
            <v>O23011733012024008608126</v>
          </cell>
          <cell r="AF2403">
            <v>11327103</v>
          </cell>
          <cell r="AI2403" t="str">
            <v>$ 2.393.050,00</v>
          </cell>
          <cell r="AJ240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03" t="str">
            <v>JAIME ALEJANDRO ZALDUA BARRERA</v>
          </cell>
          <cell r="AL2403">
            <v>1016019064</v>
          </cell>
          <cell r="AM2403" t="str">
            <v>2276-2024</v>
          </cell>
          <cell r="AP2403" t="str">
            <v>SECOP II</v>
          </cell>
          <cell r="AS2403" t="str">
            <v>Falso</v>
          </cell>
          <cell r="AU2403" t="str">
            <v>SI</v>
          </cell>
          <cell r="AV2403" t="str">
            <v>Julio</v>
          </cell>
          <cell r="AW2403" t="e">
            <v>#N/A</v>
          </cell>
          <cell r="AX2403">
            <v>45639</v>
          </cell>
          <cell r="AY2403" t="str">
            <v>#REF!</v>
          </cell>
          <cell r="AZ2403" t="str">
            <v>CO1.PCCNTR.6545588</v>
          </cell>
        </row>
        <row r="2404">
          <cell r="D2404" t="str">
            <v>2277-2024</v>
          </cell>
          <cell r="E2404" t="str">
            <v>ALBA YANETH REYES SUÁREZ</v>
          </cell>
          <cell r="F2404" t="str">
            <v>Subdirección de Formación Artistica</v>
          </cell>
          <cell r="G2404" t="str">
            <v>Subdirección de Formación Artística</v>
          </cell>
          <cell r="H2404" t="str">
            <v>Programa Crea</v>
          </cell>
          <cell r="I2404" t="str">
            <v>Contratación Directa</v>
          </cell>
          <cell r="J2404" t="str">
            <v>Contratación directa.</v>
          </cell>
          <cell r="K2404" t="str">
            <v>Prestación de servicios</v>
          </cell>
          <cell r="N2404" t="str">
            <v>Si</v>
          </cell>
          <cell r="O2404" t="str">
            <v>Contrato Prestación de Servicios Apoyo a la Gestión</v>
          </cell>
          <cell r="P2404">
            <v>45492</v>
          </cell>
          <cell r="Q2404">
            <v>45497</v>
          </cell>
          <cell r="R2404">
            <v>45611</v>
          </cell>
          <cell r="S2404">
            <v>112</v>
          </cell>
          <cell r="T2404" t="str">
            <v>En Ejecución</v>
          </cell>
          <cell r="U2404" t="str">
            <v>ALBA YANETH REYES SUÁREZ</v>
          </cell>
          <cell r="X2404" t="str">
            <v>ALBA YANETH REYES SUAREZ</v>
          </cell>
          <cell r="Z2404" t="str">
            <v>Inversión</v>
          </cell>
          <cell r="AA2404">
            <v>2024110010086</v>
          </cell>
          <cell r="AC2404" t="str">
            <v>O23011733012024008608051</v>
          </cell>
          <cell r="AF2404">
            <v>9093590</v>
          </cell>
          <cell r="AI2404" t="str">
            <v>$ 2.393.050,00</v>
          </cell>
          <cell r="AJ240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04" t="str">
            <v>Lucas Gutierrez Franco</v>
          </cell>
          <cell r="AL2404">
            <v>80186990</v>
          </cell>
          <cell r="AM2404" t="str">
            <v>2277-2024</v>
          </cell>
          <cell r="AP2404" t="str">
            <v>SECOP II</v>
          </cell>
          <cell r="AS2404" t="str">
            <v>Falso</v>
          </cell>
          <cell r="AU2404" t="str">
            <v>SI</v>
          </cell>
          <cell r="AV2404" t="str">
            <v>Julio</v>
          </cell>
          <cell r="AW2404" t="e">
            <v>#N/A</v>
          </cell>
          <cell r="AX2404">
            <v>45611</v>
          </cell>
          <cell r="AY2404" t="str">
            <v>#REF!</v>
          </cell>
          <cell r="AZ2404" t="str">
            <v>CO1.PCCNTR.6546054</v>
          </cell>
        </row>
        <row r="2405">
          <cell r="D2405" t="str">
            <v>2279-2024</v>
          </cell>
          <cell r="E2405" t="str">
            <v>ALBA YANETH REYES SUÁREZ</v>
          </cell>
          <cell r="F2405" t="str">
            <v>Subdirección de Formación Artistica</v>
          </cell>
          <cell r="G2405" t="str">
            <v>Subdirección de Formación Artística</v>
          </cell>
          <cell r="H2405" t="str">
            <v>Programa Crea</v>
          </cell>
          <cell r="I2405" t="str">
            <v>Contratación Directa</v>
          </cell>
          <cell r="J2405" t="str">
            <v>Contratación directa.</v>
          </cell>
          <cell r="K2405" t="str">
            <v>Prestación de servicios</v>
          </cell>
          <cell r="N2405" t="str">
            <v>Si</v>
          </cell>
          <cell r="O2405" t="str">
            <v>Contrato Prestación de Servicios Profesionales</v>
          </cell>
          <cell r="P2405">
            <v>45492</v>
          </cell>
          <cell r="Q2405">
            <v>45495</v>
          </cell>
          <cell r="R2405">
            <v>45611</v>
          </cell>
          <cell r="S2405">
            <v>114</v>
          </cell>
          <cell r="T2405" t="str">
            <v>En Ejecución</v>
          </cell>
          <cell r="U2405" t="str">
            <v>ALBA YANETH REYES SUÁREZ</v>
          </cell>
          <cell r="X2405" t="str">
            <v>ALBA YANETH REYES SUAREZ</v>
          </cell>
          <cell r="Z2405" t="str">
            <v>Inversión</v>
          </cell>
          <cell r="AA2405">
            <v>2024110010086</v>
          </cell>
          <cell r="AC2405" t="str">
            <v>O23011733012024008608126</v>
          </cell>
          <cell r="AF2405">
            <v>13676124</v>
          </cell>
          <cell r="AI2405" t="str">
            <v>$ 3.598.980,00</v>
          </cell>
          <cell r="AJ240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5" t="str">
            <v>Jeannette Carolina González Prieto</v>
          </cell>
          <cell r="AL2405">
            <v>1033682856</v>
          </cell>
          <cell r="AM2405" t="str">
            <v>2279-2024</v>
          </cell>
          <cell r="AP2405" t="str">
            <v>SECOP II</v>
          </cell>
          <cell r="AS2405" t="str">
            <v>Falso</v>
          </cell>
          <cell r="AU2405" t="str">
            <v>SI</v>
          </cell>
          <cell r="AV2405" t="str">
            <v>Julio</v>
          </cell>
          <cell r="AW2405" t="e">
            <v>#N/A</v>
          </cell>
          <cell r="AX2405">
            <v>45611</v>
          </cell>
          <cell r="AY2405" t="str">
            <v>#REF!</v>
          </cell>
          <cell r="AZ2405" t="str">
            <v>CO1.PCCNTR.6546155</v>
          </cell>
        </row>
        <row r="2406">
          <cell r="D2406" t="str">
            <v>2280-2024</v>
          </cell>
          <cell r="E2406" t="str">
            <v>ALBA YANETH REYES SUÁREZ</v>
          </cell>
          <cell r="F2406" t="str">
            <v>Subdirección de Formación Artistica</v>
          </cell>
          <cell r="G2406" t="str">
            <v>Subdirección de Formación Artística</v>
          </cell>
          <cell r="H2406" t="str">
            <v>Programa Crea</v>
          </cell>
          <cell r="I2406" t="str">
            <v>Contratación Directa</v>
          </cell>
          <cell r="J2406" t="str">
            <v>Contratación directa.</v>
          </cell>
          <cell r="K2406" t="str">
            <v>Prestación de servicios</v>
          </cell>
          <cell r="N2406" t="str">
            <v>Si</v>
          </cell>
          <cell r="O2406" t="str">
            <v>Contrato Prestación de Servicios Profesionales</v>
          </cell>
          <cell r="P2406">
            <v>45492</v>
          </cell>
          <cell r="Q2406">
            <v>45495</v>
          </cell>
          <cell r="R2406">
            <v>45611</v>
          </cell>
          <cell r="S2406">
            <v>114</v>
          </cell>
          <cell r="T2406" t="str">
            <v>En Ejecución</v>
          </cell>
          <cell r="U2406" t="str">
            <v>ALBA YANETH REYES SUÁREZ</v>
          </cell>
          <cell r="X2406" t="str">
            <v>ALBA YANETH REYES SUAREZ</v>
          </cell>
          <cell r="Z2406" t="str">
            <v>Inversión</v>
          </cell>
          <cell r="AA2406">
            <v>2024110010086</v>
          </cell>
          <cell r="AC2406" t="str">
            <v>O23011733012024008608126</v>
          </cell>
          <cell r="AF2406">
            <v>13676124</v>
          </cell>
          <cell r="AI2406" t="str">
            <v>$ 3.598.980,00</v>
          </cell>
          <cell r="AJ24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6" t="str">
            <v>STEFANY GOMEZ AVILA</v>
          </cell>
          <cell r="AL2406">
            <v>1026290743</v>
          </cell>
          <cell r="AM2406" t="str">
            <v>2280-2024</v>
          </cell>
          <cell r="AP2406" t="str">
            <v>SECOP II</v>
          </cell>
          <cell r="AS2406" t="str">
            <v>Falso</v>
          </cell>
          <cell r="AU2406" t="str">
            <v>SI</v>
          </cell>
          <cell r="AV2406" t="str">
            <v>Julio</v>
          </cell>
          <cell r="AW2406" t="e">
            <v>#N/A</v>
          </cell>
          <cell r="AX2406">
            <v>45611</v>
          </cell>
          <cell r="AY2406" t="str">
            <v>#REF!</v>
          </cell>
          <cell r="AZ2406" t="str">
            <v>CO1.PCCNTR.6546412</v>
          </cell>
        </row>
        <row r="2407">
          <cell r="D2407" t="str">
            <v>2281-2024</v>
          </cell>
          <cell r="E2407" t="str">
            <v>ALBA YANETH REYES SUÁREZ</v>
          </cell>
          <cell r="F2407" t="str">
            <v>Subdirección de Formación Artistica</v>
          </cell>
          <cell r="G2407" t="str">
            <v>Subdirección de Formación Artística</v>
          </cell>
          <cell r="H2407" t="str">
            <v>Programa Crea</v>
          </cell>
          <cell r="I2407" t="str">
            <v>Contratación Directa</v>
          </cell>
          <cell r="J2407" t="str">
            <v>Contratación directa.</v>
          </cell>
          <cell r="K2407" t="str">
            <v>Prestación de servicios</v>
          </cell>
          <cell r="N2407" t="str">
            <v>Si</v>
          </cell>
          <cell r="O2407" t="str">
            <v>Contrato Prestación de Servicios Profesionales</v>
          </cell>
          <cell r="P2407">
            <v>45492</v>
          </cell>
          <cell r="Q2407">
            <v>45495</v>
          </cell>
          <cell r="R2407">
            <v>45611</v>
          </cell>
          <cell r="S2407">
            <v>114</v>
          </cell>
          <cell r="T2407" t="str">
            <v>En Ejecución</v>
          </cell>
          <cell r="U2407" t="str">
            <v>ALBA YANETH REYES SUÁREZ</v>
          </cell>
          <cell r="X2407" t="str">
            <v>ALBA YANETH REYES SUAREZ</v>
          </cell>
          <cell r="Z2407" t="str">
            <v>Inversión</v>
          </cell>
          <cell r="AA2407">
            <v>2024110010086</v>
          </cell>
          <cell r="AC2407" t="str">
            <v>O23011733012024008608051</v>
          </cell>
          <cell r="AF2407">
            <v>13676124</v>
          </cell>
          <cell r="AI2407" t="str">
            <v>$ 3.598.980,00</v>
          </cell>
          <cell r="AJ240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7" t="str">
            <v>Idartes</v>
          </cell>
          <cell r="AL2407">
            <v>1075667461</v>
          </cell>
          <cell r="AM2407" t="str">
            <v>2281-2024</v>
          </cell>
          <cell r="AP2407" t="str">
            <v>SECOP II</v>
          </cell>
          <cell r="AS2407" t="str">
            <v>Falso</v>
          </cell>
          <cell r="AU2407" t="str">
            <v>SI</v>
          </cell>
          <cell r="AV2407" t="str">
            <v>Julio</v>
          </cell>
          <cell r="AW2407" t="e">
            <v>#N/A</v>
          </cell>
          <cell r="AX2407">
            <v>45611</v>
          </cell>
          <cell r="AY2407" t="str">
            <v>#REF!</v>
          </cell>
          <cell r="AZ2407" t="str">
            <v>CO1.PCCNTR.6546414</v>
          </cell>
        </row>
        <row r="2408">
          <cell r="D2408" t="str">
            <v>2282-2024</v>
          </cell>
          <cell r="E2408" t="str">
            <v>ALBA YANETH REYES SUÁREZ</v>
          </cell>
          <cell r="F2408" t="str">
            <v>Subdirección de Formación Artistica</v>
          </cell>
          <cell r="G2408" t="str">
            <v>Subdirección de Formación Artística</v>
          </cell>
          <cell r="H2408" t="str">
            <v>Programa Crea</v>
          </cell>
          <cell r="I2408" t="str">
            <v>Contratación Directa</v>
          </cell>
          <cell r="J2408" t="str">
            <v>Contratación directa.</v>
          </cell>
          <cell r="K2408" t="str">
            <v>Prestación de servicios</v>
          </cell>
          <cell r="N2408" t="str">
            <v>Si</v>
          </cell>
          <cell r="O2408" t="str">
            <v>Contrato Prestación de Servicios Profesionales</v>
          </cell>
          <cell r="P2408">
            <v>45492</v>
          </cell>
          <cell r="Q2408">
            <v>45496</v>
          </cell>
          <cell r="R2408">
            <v>45611</v>
          </cell>
          <cell r="S2408">
            <v>113</v>
          </cell>
          <cell r="T2408" t="str">
            <v>En Ejecución</v>
          </cell>
          <cell r="U2408" t="str">
            <v>ALBA YANETH REYES SUÁREZ</v>
          </cell>
          <cell r="X2408" t="str">
            <v>ALBA YANETH REYES SUAREZ</v>
          </cell>
          <cell r="Z2408" t="str">
            <v>Inversión</v>
          </cell>
          <cell r="AA2408">
            <v>2024110010086</v>
          </cell>
          <cell r="AC2408" t="str">
            <v>O23011733012024008608126</v>
          </cell>
          <cell r="AF2408">
            <v>13676124</v>
          </cell>
          <cell r="AI2408" t="str">
            <v>$ 3.598.980,00</v>
          </cell>
          <cell r="AJ240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8" t="str">
            <v>MEYER AYALA FONSECA</v>
          </cell>
          <cell r="AL2408">
            <v>7175435</v>
          </cell>
          <cell r="AM2408" t="str">
            <v>2282-2024</v>
          </cell>
          <cell r="AP2408" t="str">
            <v>SECOP II</v>
          </cell>
          <cell r="AS2408" t="str">
            <v>Falso</v>
          </cell>
          <cell r="AU2408" t="str">
            <v>SI</v>
          </cell>
          <cell r="AV2408" t="str">
            <v>Julio</v>
          </cell>
          <cell r="AW2408" t="e">
            <v>#N/A</v>
          </cell>
          <cell r="AX2408">
            <v>45611</v>
          </cell>
          <cell r="AY2408" t="str">
            <v>#REF!</v>
          </cell>
          <cell r="AZ2408" t="str">
            <v>CO1.PCCNTR.6547477</v>
          </cell>
        </row>
        <row r="2409">
          <cell r="D2409" t="str">
            <v>2283-2024</v>
          </cell>
          <cell r="E2409" t="str">
            <v>ALBA YANETH REYES SUÁREZ</v>
          </cell>
          <cell r="F2409" t="str">
            <v>Subdirección de Formación Artistica</v>
          </cell>
          <cell r="G2409" t="str">
            <v>Subdirección de Formación Artística</v>
          </cell>
          <cell r="H2409" t="str">
            <v>Programa Crea</v>
          </cell>
          <cell r="I2409" t="str">
            <v>Contratación Directa</v>
          </cell>
          <cell r="J2409" t="str">
            <v>Contratación directa.</v>
          </cell>
          <cell r="K2409" t="str">
            <v>Prestación de servicios</v>
          </cell>
          <cell r="N2409" t="str">
            <v>Si</v>
          </cell>
          <cell r="O2409" t="str">
            <v>Contrato Prestación de Servicios Profesionales</v>
          </cell>
          <cell r="P2409">
            <v>45492</v>
          </cell>
          <cell r="Q2409">
            <v>45496</v>
          </cell>
          <cell r="R2409">
            <v>45611</v>
          </cell>
          <cell r="S2409">
            <v>113</v>
          </cell>
          <cell r="T2409" t="str">
            <v>En Ejecución</v>
          </cell>
          <cell r="U2409" t="str">
            <v>ALBA YANETH REYES SUÁREZ</v>
          </cell>
          <cell r="X2409" t="str">
            <v>ALBA YANETH REYES SUAREZ</v>
          </cell>
          <cell r="Z2409" t="str">
            <v>Inversión</v>
          </cell>
          <cell r="AA2409">
            <v>2024110010086</v>
          </cell>
          <cell r="AC2409" t="str">
            <v>O23011733012024008608051</v>
          </cell>
          <cell r="AF2409">
            <v>13676124</v>
          </cell>
          <cell r="AI2409" t="str">
            <v>$ 3.598.980,00</v>
          </cell>
          <cell r="AJ240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09" t="str">
            <v>CLAUDIA PATRICIA PEÑA REYES</v>
          </cell>
          <cell r="AL2409">
            <v>52477491</v>
          </cell>
          <cell r="AM2409" t="str">
            <v>2283-2024</v>
          </cell>
          <cell r="AP2409" t="str">
            <v>SECOP II</v>
          </cell>
          <cell r="AS2409" t="str">
            <v>Falso</v>
          </cell>
          <cell r="AU2409" t="str">
            <v>SI</v>
          </cell>
          <cell r="AV2409" t="str">
            <v>Julio</v>
          </cell>
          <cell r="AW2409" t="e">
            <v>#N/A</v>
          </cell>
          <cell r="AX2409">
            <v>45611</v>
          </cell>
          <cell r="AY2409" t="str">
            <v>#REF!</v>
          </cell>
          <cell r="AZ2409" t="str">
            <v>CO1.PCCNTR.6547803</v>
          </cell>
        </row>
        <row r="2410">
          <cell r="D2410" t="str">
            <v>2285-2024</v>
          </cell>
          <cell r="E2410" t="str">
            <v>ALBA YANETH REYES SUÁREZ</v>
          </cell>
          <cell r="F2410" t="str">
            <v>Subdirección de Formación Artistica</v>
          </cell>
          <cell r="G2410" t="str">
            <v>Subdirección de Formación Artística</v>
          </cell>
          <cell r="H2410" t="str">
            <v>Programa Crea</v>
          </cell>
          <cell r="I2410" t="str">
            <v>Contratación Directa</v>
          </cell>
          <cell r="J2410" t="str">
            <v>Contratación directa.</v>
          </cell>
          <cell r="K2410" t="str">
            <v>Prestación de servicios</v>
          </cell>
          <cell r="N2410" t="str">
            <v>Si</v>
          </cell>
          <cell r="O2410" t="str">
            <v>Contrato Prestación de Servicios Profesionales</v>
          </cell>
          <cell r="P2410">
            <v>45492</v>
          </cell>
          <cell r="Q2410">
            <v>45496</v>
          </cell>
          <cell r="R2410">
            <v>45611</v>
          </cell>
          <cell r="S2410">
            <v>113</v>
          </cell>
          <cell r="T2410" t="str">
            <v>En Ejecución</v>
          </cell>
          <cell r="U2410" t="str">
            <v>ALBA YANETH REYES SUÁREZ</v>
          </cell>
          <cell r="X2410" t="str">
            <v>ALBA YANETH REYES SUAREZ</v>
          </cell>
          <cell r="Z2410" t="str">
            <v>Inversión</v>
          </cell>
          <cell r="AA2410">
            <v>2024110010086</v>
          </cell>
          <cell r="AC2410" t="str">
            <v>O23011733012024008608126</v>
          </cell>
          <cell r="AF2410">
            <v>13676124</v>
          </cell>
          <cell r="AI2410" t="str">
            <v>$ 3.598.980,00</v>
          </cell>
          <cell r="AJ241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10" t="str">
            <v>LUZ VERONICA SANDOVAL CASTRO</v>
          </cell>
          <cell r="AL2410">
            <v>52199566</v>
          </cell>
          <cell r="AM2410" t="str">
            <v>2285-2024</v>
          </cell>
          <cell r="AP2410" t="str">
            <v>SECOP II</v>
          </cell>
          <cell r="AS2410" t="str">
            <v>Falso</v>
          </cell>
          <cell r="AU2410" t="str">
            <v>SI</v>
          </cell>
          <cell r="AV2410" t="str">
            <v>Julio</v>
          </cell>
          <cell r="AW2410" t="e">
            <v>#N/A</v>
          </cell>
          <cell r="AX2410">
            <v>45611</v>
          </cell>
          <cell r="AY2410" t="str">
            <v>#REF!</v>
          </cell>
          <cell r="AZ2410" t="str">
            <v>CO1.PCCNTR.6548751</v>
          </cell>
        </row>
        <row r="2411">
          <cell r="D2411" t="str">
            <v>2287-2024</v>
          </cell>
          <cell r="E2411" t="str">
            <v>ALBA YANETH REYES SUÁREZ</v>
          </cell>
          <cell r="F2411" t="str">
            <v>Subdirección de Formación Artistica</v>
          </cell>
          <cell r="G2411" t="str">
            <v>Subdirección de Formación Artística</v>
          </cell>
          <cell r="H2411" t="str">
            <v>Programa Crea</v>
          </cell>
          <cell r="I2411" t="str">
            <v>Contratación Directa</v>
          </cell>
          <cell r="J2411" t="str">
            <v>Contratación directa.</v>
          </cell>
          <cell r="K2411" t="str">
            <v>Prestación de servicios</v>
          </cell>
          <cell r="N2411" t="str">
            <v>Si</v>
          </cell>
          <cell r="O2411" t="str">
            <v>Contrato Prestación de Servicios Apoyo a la Gestión</v>
          </cell>
          <cell r="P2411">
            <v>45492</v>
          </cell>
          <cell r="Q2411">
            <v>45497</v>
          </cell>
          <cell r="R2411">
            <v>45611</v>
          </cell>
          <cell r="S2411">
            <v>112</v>
          </cell>
          <cell r="T2411" t="str">
            <v>En Ejecución</v>
          </cell>
          <cell r="U2411" t="str">
            <v>ALBA YANETH REYES SUÁREZ</v>
          </cell>
          <cell r="X2411" t="str">
            <v>ALBA YANETH REYES SUAREZ</v>
          </cell>
          <cell r="Z2411" t="str">
            <v>Inversión</v>
          </cell>
          <cell r="AA2411">
            <v>2024110010086</v>
          </cell>
          <cell r="AC2411" t="str">
            <v>O23011733012024008608126</v>
          </cell>
          <cell r="AF2411">
            <v>13676124</v>
          </cell>
          <cell r="AI2411" t="str">
            <v>$ 3.598.980,00</v>
          </cell>
          <cell r="AJ241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11" t="str">
            <v>WILLIAM MORALES VALLEJO</v>
          </cell>
          <cell r="AL2411">
            <v>19266326</v>
          </cell>
          <cell r="AM2411" t="str">
            <v>2287-2024</v>
          </cell>
          <cell r="AP2411" t="str">
            <v>SECOP II</v>
          </cell>
          <cell r="AS2411" t="str">
            <v>Falso</v>
          </cell>
          <cell r="AU2411" t="str">
            <v>SI</v>
          </cell>
          <cell r="AV2411" t="str">
            <v>Julio</v>
          </cell>
          <cell r="AW2411" t="e">
            <v>#N/A</v>
          </cell>
          <cell r="AX2411">
            <v>45611</v>
          </cell>
          <cell r="AY2411" t="str">
            <v>#REF!</v>
          </cell>
          <cell r="AZ2411" t="str">
            <v>CO1.PCCNTR.6549755</v>
          </cell>
        </row>
        <row r="2412">
          <cell r="D2412" t="str">
            <v>2289-2024</v>
          </cell>
          <cell r="E2412" t="str">
            <v>ALBA YANETH REYES SUÁREZ</v>
          </cell>
          <cell r="F2412" t="str">
            <v>Subdirección de Formación Artistica</v>
          </cell>
          <cell r="G2412" t="str">
            <v>Subdirección de Formación Artística</v>
          </cell>
          <cell r="H2412" t="str">
            <v>Programa Crea</v>
          </cell>
          <cell r="I2412" t="str">
            <v>Contratación Directa</v>
          </cell>
          <cell r="J2412" t="str">
            <v>Contratación directa.</v>
          </cell>
          <cell r="K2412" t="str">
            <v>Prestación de servicios</v>
          </cell>
          <cell r="N2412" t="str">
            <v>Si</v>
          </cell>
          <cell r="O2412" t="str">
            <v>Contrato Prestación de Servicios Profesionales</v>
          </cell>
          <cell r="P2412">
            <v>45492</v>
          </cell>
          <cell r="Q2412">
            <v>45497</v>
          </cell>
          <cell r="R2412">
            <v>45611</v>
          </cell>
          <cell r="S2412">
            <v>112</v>
          </cell>
          <cell r="T2412" t="str">
            <v>En Ejecución</v>
          </cell>
          <cell r="U2412" t="str">
            <v>ALBA YANETH REYES SUÁREZ</v>
          </cell>
          <cell r="X2412" t="str">
            <v>ALBA YANETH REYES SUAREZ</v>
          </cell>
          <cell r="Z2412" t="str">
            <v>Inversión</v>
          </cell>
          <cell r="AA2412">
            <v>2024110010086</v>
          </cell>
          <cell r="AC2412" t="str">
            <v>O23011733012024008608126</v>
          </cell>
          <cell r="AF2412">
            <v>13676124</v>
          </cell>
          <cell r="AI2412" t="str">
            <v>$ 3.598.980,00</v>
          </cell>
          <cell r="AJ241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12" t="str">
            <v>Andres Leonardo Rodriguez Chisica</v>
          </cell>
          <cell r="AL2412">
            <v>1031128397</v>
          </cell>
          <cell r="AM2412" t="str">
            <v>2289-2024</v>
          </cell>
          <cell r="AP2412" t="str">
            <v>SECOP II</v>
          </cell>
          <cell r="AS2412" t="str">
            <v>Falso</v>
          </cell>
          <cell r="AU2412" t="str">
            <v>SI</v>
          </cell>
          <cell r="AV2412" t="str">
            <v>Julio</v>
          </cell>
          <cell r="AW2412" t="e">
            <v>#N/A</v>
          </cell>
          <cell r="AX2412">
            <v>45611</v>
          </cell>
          <cell r="AY2412" t="str">
            <v>#REF!</v>
          </cell>
          <cell r="AZ2412" t="str">
            <v>CO1.PCCNTR.6547857</v>
          </cell>
        </row>
        <row r="2413">
          <cell r="D2413" t="str">
            <v>2291-2024</v>
          </cell>
          <cell r="E2413" t="str">
            <v>ALBA YANETH REYES SUÁREZ</v>
          </cell>
          <cell r="F2413" t="str">
            <v>Subdirección de Formación Artistica</v>
          </cell>
          <cell r="G2413" t="str">
            <v>Subdirección de Formación Artística</v>
          </cell>
          <cell r="H2413" t="str">
            <v>Programa Crea</v>
          </cell>
          <cell r="I2413" t="str">
            <v>Contratación Directa</v>
          </cell>
          <cell r="J2413" t="str">
            <v>Contratación directa.</v>
          </cell>
          <cell r="K2413" t="str">
            <v>Prestación de servicios</v>
          </cell>
          <cell r="N2413" t="str">
            <v>Si</v>
          </cell>
          <cell r="O2413" t="str">
            <v>Contrato Prestación de Servicios Profesionales</v>
          </cell>
          <cell r="P2413">
            <v>45492</v>
          </cell>
          <cell r="Q2413">
            <v>45497</v>
          </cell>
          <cell r="R2413">
            <v>45611</v>
          </cell>
          <cell r="S2413">
            <v>112</v>
          </cell>
          <cell r="T2413" t="str">
            <v>En Ejecución</v>
          </cell>
          <cell r="U2413" t="str">
            <v>ALBA YANETH REYES SUÁREZ</v>
          </cell>
          <cell r="X2413" t="str">
            <v>ALBA YANETH REYES SUAREZ</v>
          </cell>
          <cell r="Z2413" t="str">
            <v>Inversión</v>
          </cell>
          <cell r="AA2413">
            <v>2024110010086</v>
          </cell>
          <cell r="AC2413" t="str">
            <v>O23011733012024008608126</v>
          </cell>
          <cell r="AF2413">
            <v>13676124</v>
          </cell>
          <cell r="AI2413" t="str">
            <v>$ 3.598.980,00</v>
          </cell>
          <cell r="AJ241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13" t="str">
            <v>Rocio del Valle Lafaurie Fuentes</v>
          </cell>
          <cell r="AL2413">
            <v>51867226</v>
          </cell>
          <cell r="AM2413" t="str">
            <v>2291-2024</v>
          </cell>
          <cell r="AP2413" t="str">
            <v>SECOP II</v>
          </cell>
          <cell r="AS2413" t="str">
            <v>Falso</v>
          </cell>
          <cell r="AU2413" t="str">
            <v>SI</v>
          </cell>
          <cell r="AV2413" t="str">
            <v>Julio</v>
          </cell>
          <cell r="AW2413" t="e">
            <v>#N/A</v>
          </cell>
          <cell r="AX2413">
            <v>45611</v>
          </cell>
          <cell r="AY2413" t="str">
            <v>#REF!</v>
          </cell>
          <cell r="AZ2413" t="str">
            <v>CO1.PCCNTR.6548201</v>
          </cell>
        </row>
        <row r="2414">
          <cell r="D2414" t="str">
            <v>2292-2024</v>
          </cell>
          <cell r="E2414" t="str">
            <v>ALBA YANETH REYES SUÁREZ</v>
          </cell>
          <cell r="F2414" t="str">
            <v>Subdirección de Formación Artistica</v>
          </cell>
          <cell r="G2414" t="str">
            <v>Subdirección de Formación Artística</v>
          </cell>
          <cell r="H2414" t="str">
            <v>Programa Crea</v>
          </cell>
          <cell r="I2414" t="str">
            <v>Contratación Directa</v>
          </cell>
          <cell r="J2414" t="str">
            <v>Contratación directa.</v>
          </cell>
          <cell r="K2414" t="str">
            <v>Prestación de servicios</v>
          </cell>
          <cell r="N2414" t="str">
            <v>Si</v>
          </cell>
          <cell r="O2414" t="str">
            <v>Contrato Prestación de Servicios Profesionales</v>
          </cell>
          <cell r="P2414">
            <v>45492</v>
          </cell>
          <cell r="Q2414">
            <v>45496</v>
          </cell>
          <cell r="R2414">
            <v>45611</v>
          </cell>
          <cell r="S2414">
            <v>113</v>
          </cell>
          <cell r="T2414" t="str">
            <v>En Ejecución</v>
          </cell>
          <cell r="U2414" t="str">
            <v>ALBA YANETH REYES SUÁREZ</v>
          </cell>
          <cell r="X2414" t="str">
            <v>ALBA YANETH REYES SUAREZ</v>
          </cell>
          <cell r="Z2414" t="str">
            <v>Inversión</v>
          </cell>
          <cell r="AA2414">
            <v>2024110010086</v>
          </cell>
          <cell r="AC2414" t="str">
            <v>O23011733012024008608126</v>
          </cell>
          <cell r="AF2414">
            <v>13676124</v>
          </cell>
          <cell r="AI2414" t="str">
            <v>$ 3.598.980,00</v>
          </cell>
          <cell r="AJ241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14" t="str">
            <v>NESTOR FELIPE RENGIFO DOSANTOS</v>
          </cell>
          <cell r="AL2414">
            <v>1121210741</v>
          </cell>
          <cell r="AM2414" t="str">
            <v>2292-2024</v>
          </cell>
          <cell r="AP2414" t="str">
            <v>SECOP II</v>
          </cell>
          <cell r="AS2414" t="str">
            <v>Falso</v>
          </cell>
          <cell r="AU2414" t="str">
            <v>SI</v>
          </cell>
          <cell r="AV2414" t="str">
            <v>Julio</v>
          </cell>
          <cell r="AW2414" t="e">
            <v>#N/A</v>
          </cell>
          <cell r="AX2414">
            <v>45611</v>
          </cell>
          <cell r="AY2414" t="str">
            <v>#REF!</v>
          </cell>
          <cell r="AZ2414" t="str">
            <v>CO1.PCCNTR.6547979</v>
          </cell>
        </row>
        <row r="2415">
          <cell r="D2415" t="str">
            <v>2295-2024</v>
          </cell>
          <cell r="E2415" t="str">
            <v>ALBA YANETH REYES SUÁREZ</v>
          </cell>
          <cell r="F2415" t="str">
            <v>Subdirección de Formación Artistica</v>
          </cell>
          <cell r="G2415" t="str">
            <v>Subdirección de Formación Artística</v>
          </cell>
          <cell r="H2415" t="str">
            <v>Programa Crea</v>
          </cell>
          <cell r="I2415" t="str">
            <v>Contratación Directa</v>
          </cell>
          <cell r="J2415" t="str">
            <v>Contratación directa.</v>
          </cell>
          <cell r="K2415" t="str">
            <v>Prestación de servicios</v>
          </cell>
          <cell r="N2415" t="str">
            <v>Si</v>
          </cell>
          <cell r="O2415" t="str">
            <v>Contrato Prestación de Servicios Profesionales</v>
          </cell>
          <cell r="P2415">
            <v>45492</v>
          </cell>
          <cell r="Q2415">
            <v>45497</v>
          </cell>
          <cell r="R2415">
            <v>45611</v>
          </cell>
          <cell r="S2415">
            <v>112</v>
          </cell>
          <cell r="T2415" t="str">
            <v>En Ejecución</v>
          </cell>
          <cell r="U2415" t="str">
            <v>ALBA YANETH REYES SUÁREZ</v>
          </cell>
          <cell r="X2415" t="str">
            <v>ALBA YANETH REYES SUAREZ</v>
          </cell>
          <cell r="Z2415" t="str">
            <v>Inversión</v>
          </cell>
          <cell r="AA2415">
            <v>2024110010086</v>
          </cell>
          <cell r="AC2415" t="str">
            <v>O23011733012024008608126</v>
          </cell>
          <cell r="AF2415">
            <v>13676124</v>
          </cell>
          <cell r="AI2415" t="str">
            <v>$ 3.598.980,00</v>
          </cell>
          <cell r="AJ241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15" t="str">
            <v>Alejandra Ramírez Avellaneda</v>
          </cell>
          <cell r="AL2415">
            <v>1026297360</v>
          </cell>
          <cell r="AM2415" t="str">
            <v>2295-2024</v>
          </cell>
          <cell r="AP2415" t="str">
            <v>SECOP II</v>
          </cell>
          <cell r="AS2415" t="str">
            <v>Falso</v>
          </cell>
          <cell r="AU2415" t="str">
            <v>SI</v>
          </cell>
          <cell r="AV2415" t="str">
            <v>Julio</v>
          </cell>
          <cell r="AW2415" t="e">
            <v>#N/A</v>
          </cell>
          <cell r="AX2415">
            <v>45611</v>
          </cell>
          <cell r="AY2415" t="str">
            <v>#REF!</v>
          </cell>
          <cell r="AZ2415" t="str">
            <v>CO1.PCCNTR.6548551</v>
          </cell>
        </row>
        <row r="2416">
          <cell r="D2416" t="str">
            <v>2301-2024</v>
          </cell>
          <cell r="E2416" t="str">
            <v>ALBA YANETH REYES SUÁREZ</v>
          </cell>
          <cell r="F2416" t="str">
            <v>Subdirección de Formación Artistica</v>
          </cell>
          <cell r="G2416" t="str">
            <v>Subdirección de Formación Artística</v>
          </cell>
          <cell r="H2416" t="str">
            <v>Programa Crea</v>
          </cell>
          <cell r="I2416" t="str">
            <v>Contratación Directa</v>
          </cell>
          <cell r="J2416" t="str">
            <v>Contratación directa.</v>
          </cell>
          <cell r="K2416" t="str">
            <v>Prestación de servicios</v>
          </cell>
          <cell r="N2416" t="str">
            <v>Si</v>
          </cell>
          <cell r="O2416" t="str">
            <v>Contrato Prestación de Servicios Profesionales</v>
          </cell>
          <cell r="P2416">
            <v>45492</v>
          </cell>
          <cell r="Q2416">
            <v>45495</v>
          </cell>
          <cell r="R2416">
            <v>45611</v>
          </cell>
          <cell r="S2416">
            <v>114</v>
          </cell>
          <cell r="T2416" t="str">
            <v>En Ejecución</v>
          </cell>
          <cell r="U2416" t="str">
            <v>ALBA YANETH REYES SUÁREZ</v>
          </cell>
          <cell r="X2416" t="str">
            <v>ALBA YANETH REYES SUAREZ</v>
          </cell>
          <cell r="Z2416" t="str">
            <v>Inversión</v>
          </cell>
          <cell r="AA2416">
            <v>2024110010086</v>
          </cell>
          <cell r="AC2416" t="str">
            <v>O23011733012024008608126</v>
          </cell>
          <cell r="AF2416">
            <v>13676124</v>
          </cell>
          <cell r="AI2416" t="str">
            <v>$ 3.598.980,00</v>
          </cell>
          <cell r="AJ241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16" t="str">
            <v>Duvan Andres Soto Lucas</v>
          </cell>
          <cell r="AL2416">
            <v>1010228898</v>
          </cell>
          <cell r="AM2416" t="str">
            <v>2301-2024.</v>
          </cell>
          <cell r="AP2416" t="str">
            <v>SECOP II</v>
          </cell>
          <cell r="AS2416" t="str">
            <v>Falso</v>
          </cell>
          <cell r="AU2416" t="str">
            <v>SI</v>
          </cell>
          <cell r="AV2416" t="str">
            <v>Julio</v>
          </cell>
          <cell r="AW2416" t="e">
            <v>#N/A</v>
          </cell>
          <cell r="AX2416">
            <v>45611</v>
          </cell>
          <cell r="AY2416" t="str">
            <v>#REF!</v>
          </cell>
          <cell r="AZ2416" t="str">
            <v>CO1.PCCNTR.6548673</v>
          </cell>
        </row>
        <row r="2417">
          <cell r="D2417" t="str">
            <v>2305-2024</v>
          </cell>
          <cell r="E2417" t="str">
            <v>ALBA YANETH REYES SUÁREZ</v>
          </cell>
          <cell r="F2417" t="str">
            <v>Subdirección de Formación Artistica</v>
          </cell>
          <cell r="G2417" t="str">
            <v>Subdirección de Formación Artística</v>
          </cell>
          <cell r="H2417" t="str">
            <v>Programa Crea</v>
          </cell>
          <cell r="I2417" t="str">
            <v>Contratación Directa</v>
          </cell>
          <cell r="J2417" t="str">
            <v>Contratación directa.</v>
          </cell>
          <cell r="K2417" t="str">
            <v>Prestación de servicios</v>
          </cell>
          <cell r="N2417" t="str">
            <v>Si</v>
          </cell>
          <cell r="O2417" t="str">
            <v>Contrato Prestación de Servicios Apoyo a la Gestión</v>
          </cell>
          <cell r="P2417">
            <v>45492</v>
          </cell>
          <cell r="Q2417">
            <v>45495</v>
          </cell>
          <cell r="R2417">
            <v>45611</v>
          </cell>
          <cell r="S2417">
            <v>114</v>
          </cell>
          <cell r="T2417" t="str">
            <v>En Ejecución</v>
          </cell>
          <cell r="U2417" t="str">
            <v>ALBA YANETH REYES SUÁREZ</v>
          </cell>
          <cell r="X2417" t="str">
            <v>ALBA YANETH REYES SUAREZ</v>
          </cell>
          <cell r="Z2417" t="str">
            <v>Inversión</v>
          </cell>
          <cell r="AA2417">
            <v>2024110010086</v>
          </cell>
          <cell r="AC2417" t="str">
            <v>O23011733012024008608051</v>
          </cell>
          <cell r="AF2417">
            <v>9093590</v>
          </cell>
          <cell r="AI2417" t="str">
            <v>$ 2.393.050,00</v>
          </cell>
          <cell r="AJ241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17" t="str">
            <v>ANDREA SELENE CAMELO PINEDA</v>
          </cell>
          <cell r="AL2417">
            <v>1033789476</v>
          </cell>
          <cell r="AM2417" t="str">
            <v>2305-2024</v>
          </cell>
          <cell r="AP2417" t="str">
            <v>SECOP II</v>
          </cell>
          <cell r="AS2417" t="str">
            <v>Falso</v>
          </cell>
          <cell r="AU2417" t="str">
            <v>SI</v>
          </cell>
          <cell r="AV2417" t="str">
            <v>Julio</v>
          </cell>
          <cell r="AW2417" t="e">
            <v>#N/A</v>
          </cell>
          <cell r="AX2417">
            <v>45611</v>
          </cell>
          <cell r="AY2417" t="str">
            <v>#REF!</v>
          </cell>
          <cell r="AZ2417" t="str">
            <v>CO1.PCCNTR.6547871</v>
          </cell>
        </row>
        <row r="2418">
          <cell r="D2418" t="str">
            <v>PUFA-199-2024</v>
          </cell>
          <cell r="E2418" t="str">
            <v>LINA MARIA GAVIRIA HURTADO</v>
          </cell>
          <cell r="F2418" t="str">
            <v>Subdirección de las Artes</v>
          </cell>
          <cell r="G2418" t="str">
            <v>Gerencia de Artes Audiovisuales</v>
          </cell>
          <cell r="H2418" t="str">
            <v>GERENTE DE ARTES AUDIOVISUALES</v>
          </cell>
          <cell r="I2418" t="str">
            <v>Contratación Directa</v>
          </cell>
          <cell r="J2418" t="str">
            <v>Contratación directa.</v>
          </cell>
          <cell r="K2418" t="str">
            <v>Prestación de servicios</v>
          </cell>
          <cell r="L2418" t="str">
            <v>17 17. Contrato de Prestación de Servicios</v>
          </cell>
          <cell r="M2418" t="str">
            <v xml:space="preserve">49 49-Otros Servicios </v>
          </cell>
          <cell r="N2418" t="str">
            <v>No</v>
          </cell>
          <cell r="O2418" t="str">
            <v>N/A</v>
          </cell>
          <cell r="P2418">
            <v>45492</v>
          </cell>
          <cell r="Q2418">
            <v>45496</v>
          </cell>
          <cell r="R2418">
            <v>45496</v>
          </cell>
          <cell r="S2418">
            <v>1</v>
          </cell>
          <cell r="T2418" t="str">
            <v>En Ejecución</v>
          </cell>
          <cell r="U2418" t="str">
            <v>LINA MARIA GAVIRIA HURTADO</v>
          </cell>
          <cell r="V2418">
            <v>52247497</v>
          </cell>
          <cell r="X2418" t="str">
            <v>Ricardo Alfonso Cantor Bossa</v>
          </cell>
          <cell r="Y2418">
            <v>80797050</v>
          </cell>
          <cell r="Z2418" t="str">
            <v>N/A</v>
          </cell>
          <cell r="AC2418" t="str">
            <v>N/A - Valor Cero / Coproducción</v>
          </cell>
          <cell r="AE2418">
            <v>0</v>
          </cell>
          <cell r="AF2418">
            <v>0</v>
          </cell>
          <cell r="AI2418" t="str">
            <v>N/A</v>
          </cell>
          <cell r="AJ2418" t="str">
            <v>El IDARTES se compromete a gestionar las solicitudes de Permiso Unificado de Filmaciones Audiovisuales - PUFA y conceder a DIRTYKITCHEN SAS el uso y aprovechamiento económico de los espacios públicos para filmaciones audiovisuales registrados y aprobados en el aplicativo SUMA y DIRTYKITCHEN SAS acepta pagar la respectiva retribución económica y cumplir con las condiciones establecidas por el IDARTES y la normatividad vigente para el uso del espacio público para las actividades de filmación (...)</v>
          </cell>
          <cell r="AK2418" t="str">
            <v>DIRTY KITCHEN S.A.S</v>
          </cell>
          <cell r="AL2418">
            <v>900388605</v>
          </cell>
          <cell r="AM2418" t="str">
            <v>PUFA-199-2024</v>
          </cell>
          <cell r="AP2418" t="str">
            <v>SECOP II</v>
          </cell>
          <cell r="AS2418" t="str">
            <v>Falso</v>
          </cell>
          <cell r="AU2418" t="str">
            <v>SI</v>
          </cell>
          <cell r="AV2418" t="str">
            <v>Julio</v>
          </cell>
          <cell r="AW2418" t="e">
            <v>#N/A</v>
          </cell>
          <cell r="AX2418">
            <v>45496</v>
          </cell>
          <cell r="AY2418" t="str">
            <v>#REF!</v>
          </cell>
          <cell r="AZ2418" t="str">
            <v>CO1.PCCNTR.6547794</v>
          </cell>
        </row>
        <row r="2419">
          <cell r="D2419" t="str">
            <v>2228-2024</v>
          </cell>
          <cell r="E2419" t="str">
            <v>ALBA YANETH REYES SUÁREZ</v>
          </cell>
          <cell r="F2419" t="str">
            <v>Subdirección de Formación Artistica</v>
          </cell>
          <cell r="G2419" t="str">
            <v>Subdirección de Formación Artística</v>
          </cell>
          <cell r="H2419" t="str">
            <v>Programa Crea</v>
          </cell>
          <cell r="I2419" t="str">
            <v>Contratación Directa</v>
          </cell>
          <cell r="J2419" t="str">
            <v>Contratación directa.</v>
          </cell>
          <cell r="K2419" t="str">
            <v>Prestación de servicios</v>
          </cell>
          <cell r="N2419" t="str">
            <v>Si</v>
          </cell>
          <cell r="O2419" t="str">
            <v>Contrato Prestación de Servicios Apoyo a la Gestión</v>
          </cell>
          <cell r="P2419">
            <v>45495</v>
          </cell>
          <cell r="Q2419">
            <v>45498</v>
          </cell>
          <cell r="R2419">
            <v>45611</v>
          </cell>
          <cell r="S2419">
            <v>111</v>
          </cell>
          <cell r="T2419" t="str">
            <v>En Ejecución</v>
          </cell>
          <cell r="U2419" t="str">
            <v>ALBA YANETH REYES SUÁREZ</v>
          </cell>
          <cell r="X2419" t="str">
            <v>ALBA YANETH REYES SUAREZ</v>
          </cell>
          <cell r="Z2419" t="str">
            <v>Inversión</v>
          </cell>
          <cell r="AA2419">
            <v>2024110010086</v>
          </cell>
          <cell r="AC2419" t="str">
            <v>O23011733012024008608126</v>
          </cell>
          <cell r="AF2419">
            <v>9093590</v>
          </cell>
          <cell r="AI2419" t="str">
            <v>$ 2.393.050,00</v>
          </cell>
          <cell r="AJ241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19" t="str">
            <v>david stiven badillo</v>
          </cell>
          <cell r="AL2419">
            <v>1088263198</v>
          </cell>
          <cell r="AM2419" t="str">
            <v>2228-2024</v>
          </cell>
          <cell r="AP2419" t="str">
            <v>SECOP II</v>
          </cell>
          <cell r="AS2419" t="str">
            <v>Falso</v>
          </cell>
          <cell r="AU2419" t="str">
            <v>SI</v>
          </cell>
          <cell r="AV2419" t="str">
            <v>Julio</v>
          </cell>
          <cell r="AW2419" t="e">
            <v>#N/A</v>
          </cell>
          <cell r="AX2419">
            <v>45611</v>
          </cell>
          <cell r="AY2419" t="str">
            <v>#REF!</v>
          </cell>
          <cell r="AZ2419" t="str">
            <v>CO1.PCCNTR.6549884</v>
          </cell>
        </row>
        <row r="2420">
          <cell r="D2420" t="str">
            <v>2230-2024</v>
          </cell>
          <cell r="E2420" t="str">
            <v>ALBA YANETH REYES SUÁREZ</v>
          </cell>
          <cell r="F2420" t="str">
            <v>Subdirección de Formación Artistica</v>
          </cell>
          <cell r="G2420" t="str">
            <v>Subdirección de Formación Artística</v>
          </cell>
          <cell r="H2420" t="str">
            <v>Programa Crea</v>
          </cell>
          <cell r="I2420" t="str">
            <v>Contratación Directa</v>
          </cell>
          <cell r="J2420" t="str">
            <v>Contratación directa.</v>
          </cell>
          <cell r="K2420" t="str">
            <v>Prestación de servicios</v>
          </cell>
          <cell r="N2420" t="str">
            <v>Si</v>
          </cell>
          <cell r="O2420" t="str">
            <v>Contrato Prestación de Servicios Profesionales</v>
          </cell>
          <cell r="P2420">
            <v>45495</v>
          </cell>
          <cell r="Q2420">
            <v>45497</v>
          </cell>
          <cell r="R2420">
            <v>45639</v>
          </cell>
          <cell r="S2420">
            <v>140</v>
          </cell>
          <cell r="T2420" t="str">
            <v>En Ejecución</v>
          </cell>
          <cell r="U2420" t="str">
            <v>ALBA YANETH REYES SUÁREZ</v>
          </cell>
          <cell r="X2420" t="str">
            <v>ALBA YANETH REYES SUAREZ</v>
          </cell>
          <cell r="Z2420" t="str">
            <v>Inversión</v>
          </cell>
          <cell r="AA2420">
            <v>2024110010086</v>
          </cell>
          <cell r="AC2420" t="str">
            <v>O23011733012024008608126</v>
          </cell>
          <cell r="AF2420">
            <v>17035172</v>
          </cell>
          <cell r="AI2420" t="str">
            <v>$ 3.598.980,00</v>
          </cell>
          <cell r="AJ242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20" t="str">
            <v>MARIO ENRIQUE AREVALO</v>
          </cell>
          <cell r="AL2420">
            <v>79762355</v>
          </cell>
          <cell r="AM2420" t="str">
            <v>2230-2024</v>
          </cell>
          <cell r="AP2420" t="str">
            <v>SECOP II</v>
          </cell>
          <cell r="AS2420" t="str">
            <v>Falso</v>
          </cell>
          <cell r="AU2420" t="str">
            <v>SI</v>
          </cell>
          <cell r="AV2420" t="str">
            <v>Julio</v>
          </cell>
          <cell r="AW2420" t="e">
            <v>#N/A</v>
          </cell>
          <cell r="AX2420">
            <v>45639</v>
          </cell>
          <cell r="AY2420" t="str">
            <v>#REF!</v>
          </cell>
          <cell r="AZ2420" t="str">
            <v>CO1.PCCNTR.6542006</v>
          </cell>
        </row>
        <row r="2421">
          <cell r="D2421" t="str">
            <v>2241-2024</v>
          </cell>
          <cell r="E2421" t="str">
            <v>ALBA YANETH REYES SUÁREZ</v>
          </cell>
          <cell r="F2421" t="str">
            <v>Subdirección de Formación Artistica</v>
          </cell>
          <cell r="G2421" t="str">
            <v>Subdirección de Formación Artística</v>
          </cell>
          <cell r="H2421" t="str">
            <v>Programa Crea</v>
          </cell>
          <cell r="I2421" t="str">
            <v>Contratación Directa</v>
          </cell>
          <cell r="J2421" t="str">
            <v>Contratación directa.</v>
          </cell>
          <cell r="K2421" t="str">
            <v>Prestación de servicios</v>
          </cell>
          <cell r="N2421" t="str">
            <v>Si</v>
          </cell>
          <cell r="O2421" t="str">
            <v>Contrato Prestación de Servicios Profesionales</v>
          </cell>
          <cell r="P2421">
            <v>45495</v>
          </cell>
          <cell r="Q2421">
            <v>45496</v>
          </cell>
          <cell r="R2421">
            <v>45611</v>
          </cell>
          <cell r="S2421">
            <v>113</v>
          </cell>
          <cell r="T2421" t="str">
            <v>En Ejecución</v>
          </cell>
          <cell r="U2421" t="str">
            <v>ALBA YANETH REYES SUÁREZ</v>
          </cell>
          <cell r="X2421" t="str">
            <v>ALBA YANETH REYES SUAREZ</v>
          </cell>
          <cell r="Z2421" t="str">
            <v>Inversión</v>
          </cell>
          <cell r="AA2421">
            <v>2024110010086</v>
          </cell>
          <cell r="AC2421" t="str">
            <v>O23011733012024008608126</v>
          </cell>
          <cell r="AF2421">
            <v>13676124</v>
          </cell>
          <cell r="AI2421" t="str">
            <v>$ 3.598.980,00</v>
          </cell>
          <cell r="AJ242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21" t="str">
            <v>ALEXANDER BARÓN CONTRERAS</v>
          </cell>
          <cell r="AL2421">
            <v>13510284</v>
          </cell>
          <cell r="AM2421" t="str">
            <v>2241-2024</v>
          </cell>
          <cell r="AP2421" t="str">
            <v>SECOP II</v>
          </cell>
          <cell r="AS2421" t="str">
            <v>Falso</v>
          </cell>
          <cell r="AU2421" t="str">
            <v>SI</v>
          </cell>
          <cell r="AV2421" t="str">
            <v>Julio</v>
          </cell>
          <cell r="AW2421" t="e">
            <v>#N/A</v>
          </cell>
          <cell r="AX2421">
            <v>45611</v>
          </cell>
          <cell r="AY2421" t="str">
            <v>#REF!</v>
          </cell>
          <cell r="AZ2421" t="str">
            <v>CO1.PCCNTR.6551919</v>
          </cell>
        </row>
        <row r="2422">
          <cell r="D2422" t="str">
            <v>2244-2024</v>
          </cell>
          <cell r="E2422" t="str">
            <v>ALBA YANETH REYES SUÁREZ</v>
          </cell>
          <cell r="F2422" t="str">
            <v>Subdirección de Formación Artistica</v>
          </cell>
          <cell r="G2422" t="str">
            <v>Subdirección de Formación Artística</v>
          </cell>
          <cell r="H2422" t="str">
            <v>Programa Crea</v>
          </cell>
          <cell r="I2422" t="str">
            <v>Contratación Directa</v>
          </cell>
          <cell r="J2422" t="str">
            <v>Contratación directa.</v>
          </cell>
          <cell r="K2422" t="str">
            <v>Prestación de servicios</v>
          </cell>
          <cell r="N2422" t="str">
            <v>Si</v>
          </cell>
          <cell r="O2422" t="str">
            <v>Contrato Prestación de Servicios Apoyo a la Gestión</v>
          </cell>
          <cell r="P2422">
            <v>45495</v>
          </cell>
          <cell r="Q2422">
            <v>45499</v>
          </cell>
          <cell r="R2422">
            <v>45611</v>
          </cell>
          <cell r="S2422">
            <v>110</v>
          </cell>
          <cell r="T2422" t="str">
            <v>En Ejecución</v>
          </cell>
          <cell r="U2422" t="str">
            <v>ALBA YANETH REYES SUÁREZ</v>
          </cell>
          <cell r="X2422" t="str">
            <v>ALBA YANETH REYES SUAREZ</v>
          </cell>
          <cell r="Z2422" t="str">
            <v>Inversión</v>
          </cell>
          <cell r="AA2422">
            <v>2024110010086</v>
          </cell>
          <cell r="AC2422" t="str">
            <v>O23011733012024008608126</v>
          </cell>
          <cell r="AF2422">
            <v>13676124</v>
          </cell>
          <cell r="AI2422" t="str">
            <v>$ 3.598.980,00</v>
          </cell>
          <cell r="AJ242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22" t="str">
            <v>Javier Hernando Riaño</v>
          </cell>
          <cell r="AL2422">
            <v>79890290</v>
          </cell>
          <cell r="AM2422" t="str">
            <v>2244-2024</v>
          </cell>
          <cell r="AP2422" t="str">
            <v>SECOP II</v>
          </cell>
          <cell r="AS2422" t="str">
            <v>Falso</v>
          </cell>
          <cell r="AU2422" t="str">
            <v>SI</v>
          </cell>
          <cell r="AV2422" t="str">
            <v>Julio</v>
          </cell>
          <cell r="AW2422" t="e">
            <v>#N/A</v>
          </cell>
          <cell r="AX2422">
            <v>45611</v>
          </cell>
          <cell r="AY2422" t="str">
            <v>#REF!</v>
          </cell>
          <cell r="AZ2422" t="str">
            <v>CO1.PCCNTR.6548734</v>
          </cell>
        </row>
        <row r="2423">
          <cell r="D2423" t="str">
            <v>2245-2024</v>
          </cell>
          <cell r="E2423" t="str">
            <v>ALBA YANETH REYES SUÁREZ</v>
          </cell>
          <cell r="F2423" t="str">
            <v>Subdirección de Formación Artistica</v>
          </cell>
          <cell r="G2423" t="str">
            <v>Subdirección de Formación Artística</v>
          </cell>
          <cell r="H2423" t="str">
            <v>Programa Crea</v>
          </cell>
          <cell r="I2423" t="str">
            <v>Contratación Directa</v>
          </cell>
          <cell r="J2423" t="str">
            <v>Contratación directa.</v>
          </cell>
          <cell r="K2423" t="str">
            <v>Prestación de servicios</v>
          </cell>
          <cell r="N2423" t="str">
            <v>Si</v>
          </cell>
          <cell r="O2423" t="str">
            <v>Contrato Prestación de Servicios Apoyo a la Gestión</v>
          </cell>
          <cell r="P2423">
            <v>45495</v>
          </cell>
          <cell r="Q2423">
            <v>45497</v>
          </cell>
          <cell r="R2423">
            <v>45611</v>
          </cell>
          <cell r="S2423">
            <v>112</v>
          </cell>
          <cell r="T2423" t="str">
            <v>En Ejecución</v>
          </cell>
          <cell r="U2423" t="str">
            <v>ALBA YANETH REYES SUÁREZ</v>
          </cell>
          <cell r="X2423" t="str">
            <v>ALBA YANETH REYES SUAREZ</v>
          </cell>
          <cell r="Z2423" t="str">
            <v>Inversión</v>
          </cell>
          <cell r="AA2423">
            <v>2024110010086</v>
          </cell>
          <cell r="AC2423" t="str">
            <v>O23011733012024008608126</v>
          </cell>
          <cell r="AF2423">
            <v>13676124</v>
          </cell>
          <cell r="AI2423" t="str">
            <v>$ 3.598.980,00</v>
          </cell>
          <cell r="AJ242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23" t="str">
            <v>VERONICA ALEJANDRA MUÑOZ ROA</v>
          </cell>
          <cell r="AL2423">
            <v>53133770</v>
          </cell>
          <cell r="AM2423" t="str">
            <v>2245-2024</v>
          </cell>
          <cell r="AP2423" t="str">
            <v>SECOP II</v>
          </cell>
          <cell r="AS2423" t="str">
            <v>Falso</v>
          </cell>
          <cell r="AU2423" t="str">
            <v>SI</v>
          </cell>
          <cell r="AV2423" t="str">
            <v>Julio</v>
          </cell>
          <cell r="AW2423" t="e">
            <v>#N/A</v>
          </cell>
          <cell r="AX2423">
            <v>45611</v>
          </cell>
          <cell r="AY2423" t="str">
            <v>#REF!</v>
          </cell>
          <cell r="AZ2423" t="str">
            <v>CO1.PCCNTR.6549138</v>
          </cell>
        </row>
        <row r="2424">
          <cell r="D2424" t="str">
            <v>2248-2024</v>
          </cell>
          <cell r="E2424" t="str">
            <v>ALBA YANETH REYES SUÁREZ</v>
          </cell>
          <cell r="F2424" t="str">
            <v>Subdirección de Formación Artistica</v>
          </cell>
          <cell r="G2424" t="str">
            <v>Subdirección de Formación Artística</v>
          </cell>
          <cell r="H2424" t="str">
            <v>Programa Crea</v>
          </cell>
          <cell r="I2424" t="str">
            <v>Contratación Directa</v>
          </cell>
          <cell r="J2424" t="str">
            <v>Contratación directa.</v>
          </cell>
          <cell r="K2424" t="str">
            <v>Prestación de servicios</v>
          </cell>
          <cell r="N2424" t="str">
            <v>Si</v>
          </cell>
          <cell r="O2424" t="str">
            <v>Contrato Prestación de Servicios Profesionales</v>
          </cell>
          <cell r="P2424">
            <v>45495</v>
          </cell>
          <cell r="Q2424">
            <v>45498</v>
          </cell>
          <cell r="R2424">
            <v>45639</v>
          </cell>
          <cell r="S2424">
            <v>139</v>
          </cell>
          <cell r="T2424" t="str">
            <v>En Ejecución</v>
          </cell>
          <cell r="U2424" t="str">
            <v>ALBA YANETH REYES SUÁREZ</v>
          </cell>
          <cell r="X2424" t="str">
            <v>ALBA YANETH REYES SUAREZ</v>
          </cell>
          <cell r="Z2424" t="str">
            <v>Inversión</v>
          </cell>
          <cell r="AA2424">
            <v>2024110010086</v>
          </cell>
          <cell r="AC2424" t="str">
            <v>O23011733012024008608122</v>
          </cell>
          <cell r="AF2424">
            <v>11381513</v>
          </cell>
          <cell r="AI2424" t="str">
            <v>$ 2.404.545,00</v>
          </cell>
          <cell r="AJ242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24" t="str">
            <v>Andrea Katerine Moreno Romero</v>
          </cell>
          <cell r="AL2424">
            <v>1000465357</v>
          </cell>
          <cell r="AM2424" t="str">
            <v>2248-2024</v>
          </cell>
          <cell r="AP2424" t="str">
            <v>SECOP II</v>
          </cell>
          <cell r="AS2424" t="str">
            <v>Falso</v>
          </cell>
          <cell r="AU2424" t="str">
            <v>SI</v>
          </cell>
          <cell r="AV2424" t="str">
            <v>Julio</v>
          </cell>
          <cell r="AW2424" t="e">
            <v>#N/A</v>
          </cell>
          <cell r="AX2424">
            <v>45639</v>
          </cell>
          <cell r="AY2424" t="str">
            <v>#REF!</v>
          </cell>
          <cell r="AZ2424" t="str">
            <v>CO1.PCCNTR.6541786</v>
          </cell>
        </row>
        <row r="2425">
          <cell r="D2425" t="str">
            <v>2253-2024</v>
          </cell>
          <cell r="E2425" t="str">
            <v>ALBA YANETH REYES SUÁREZ</v>
          </cell>
          <cell r="F2425" t="str">
            <v>Subdirección de Formación Artistica</v>
          </cell>
          <cell r="G2425" t="str">
            <v>Subdirección de Formación Artística</v>
          </cell>
          <cell r="H2425" t="str">
            <v>Programa Crea</v>
          </cell>
          <cell r="I2425" t="str">
            <v>Contratación Directa</v>
          </cell>
          <cell r="J2425" t="str">
            <v>Contratación directa.</v>
          </cell>
          <cell r="K2425" t="str">
            <v>Prestación de servicios</v>
          </cell>
          <cell r="N2425" t="str">
            <v>Si</v>
          </cell>
          <cell r="O2425" t="str">
            <v>Contrato Prestación de Servicios Apoyo a la Gestión</v>
          </cell>
          <cell r="P2425">
            <v>45495</v>
          </cell>
          <cell r="Q2425">
            <v>45496</v>
          </cell>
          <cell r="R2425">
            <v>45611</v>
          </cell>
          <cell r="S2425">
            <v>113</v>
          </cell>
          <cell r="T2425" t="str">
            <v>En Ejecución</v>
          </cell>
          <cell r="U2425" t="str">
            <v>ALBA YANETH REYES SUÁREZ</v>
          </cell>
          <cell r="X2425" t="str">
            <v>ALBA YANETH REYES SUAREZ</v>
          </cell>
          <cell r="Z2425" t="str">
            <v>Inversión</v>
          </cell>
          <cell r="AA2425">
            <v>2024110010086</v>
          </cell>
          <cell r="AC2425" t="str">
            <v>O23011733012024008608126</v>
          </cell>
          <cell r="AF2425">
            <v>13676124</v>
          </cell>
          <cell r="AI2425" t="str">
            <v>$ 3.598.980,00</v>
          </cell>
          <cell r="AJ242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25" t="str">
            <v>PEDRO FRANCISCO BERNAL GALVIS</v>
          </cell>
          <cell r="AL2425">
            <v>79576610</v>
          </cell>
          <cell r="AM2425" t="str">
            <v>2253-2024</v>
          </cell>
          <cell r="AP2425" t="str">
            <v>SECOP II</v>
          </cell>
          <cell r="AS2425" t="str">
            <v>Falso</v>
          </cell>
          <cell r="AU2425" t="str">
            <v>SI</v>
          </cell>
          <cell r="AV2425" t="str">
            <v>Julio</v>
          </cell>
          <cell r="AW2425" t="e">
            <v>#N/A</v>
          </cell>
          <cell r="AX2425">
            <v>45611</v>
          </cell>
          <cell r="AY2425" t="str">
            <v>#REF!</v>
          </cell>
          <cell r="AZ2425" t="str">
            <v>CO1.PCCNTR.6547366</v>
          </cell>
        </row>
        <row r="2426">
          <cell r="D2426" t="str">
            <v>2254-2024</v>
          </cell>
          <cell r="E2426" t="str">
            <v>ALBA YANETH REYES SUÁREZ</v>
          </cell>
          <cell r="F2426" t="str">
            <v>Subdirección de Formación Artistica</v>
          </cell>
          <cell r="G2426" t="str">
            <v>Subdirección de Formación Artística</v>
          </cell>
          <cell r="H2426" t="str">
            <v>Programa Crea</v>
          </cell>
          <cell r="I2426" t="str">
            <v>Contratación Directa</v>
          </cell>
          <cell r="J2426" t="str">
            <v>Contratación directa.</v>
          </cell>
          <cell r="K2426" t="str">
            <v>Prestación de servicios</v>
          </cell>
          <cell r="N2426" t="str">
            <v>Si</v>
          </cell>
          <cell r="O2426" t="str">
            <v>Contrato Prestación de Servicios Apoyo a la Gestión</v>
          </cell>
          <cell r="P2426">
            <v>45495</v>
          </cell>
          <cell r="Q2426">
            <v>45498</v>
          </cell>
          <cell r="R2426">
            <v>45611</v>
          </cell>
          <cell r="S2426">
            <v>111</v>
          </cell>
          <cell r="T2426" t="str">
            <v>En Ejecución</v>
          </cell>
          <cell r="U2426" t="str">
            <v>ALBA YANETH REYES SUÁREZ</v>
          </cell>
          <cell r="X2426" t="str">
            <v>ALBA YANETH REYES SUAREZ</v>
          </cell>
          <cell r="Z2426" t="str">
            <v>Inversión</v>
          </cell>
          <cell r="AA2426">
            <v>2024110010086</v>
          </cell>
          <cell r="AC2426" t="str">
            <v>O23011733012024008608122</v>
          </cell>
          <cell r="AF2426">
            <v>9093590</v>
          </cell>
          <cell r="AI2426" t="str">
            <v>$ 2.393.050,00</v>
          </cell>
          <cell r="AJ242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26" t="str">
            <v>Julieth Lorena Baron Ramirez</v>
          </cell>
          <cell r="AL2426">
            <v>1033752709</v>
          </cell>
          <cell r="AM2426" t="str">
            <v>2254-2024</v>
          </cell>
          <cell r="AP2426" t="str">
            <v>SECOP II</v>
          </cell>
          <cell r="AS2426" t="str">
            <v>Falso</v>
          </cell>
          <cell r="AU2426" t="str">
            <v>SI</v>
          </cell>
          <cell r="AV2426" t="str">
            <v>Julio</v>
          </cell>
          <cell r="AW2426" t="e">
            <v>#N/A</v>
          </cell>
          <cell r="AX2426">
            <v>45611</v>
          </cell>
          <cell r="AY2426" t="str">
            <v>#REF!</v>
          </cell>
          <cell r="AZ2426" t="str">
            <v>CO1.PCCNTR.6552017</v>
          </cell>
        </row>
        <row r="2427">
          <cell r="D2427" t="str">
            <v>2264-2024</v>
          </cell>
          <cell r="E2427" t="str">
            <v>ALBA YANETH REYES SUÁREZ</v>
          </cell>
          <cell r="F2427" t="str">
            <v>Subdirección de Formación Artistica</v>
          </cell>
          <cell r="G2427" t="str">
            <v>Subdirección de Formación Artística</v>
          </cell>
          <cell r="H2427" t="str">
            <v>Programa Crea</v>
          </cell>
          <cell r="I2427" t="str">
            <v>Contratación Directa</v>
          </cell>
          <cell r="J2427" t="str">
            <v>Contratación directa.</v>
          </cell>
          <cell r="K2427" t="str">
            <v>Prestación de servicios</v>
          </cell>
          <cell r="N2427" t="str">
            <v>Si</v>
          </cell>
          <cell r="O2427" t="str">
            <v>Contrato Prestación de Servicios Apoyo a la Gestión</v>
          </cell>
          <cell r="P2427">
            <v>45495</v>
          </cell>
          <cell r="Q2427">
            <v>45495</v>
          </cell>
          <cell r="R2427">
            <v>45611</v>
          </cell>
          <cell r="S2427">
            <v>114</v>
          </cell>
          <cell r="T2427" t="str">
            <v>En Ejecución</v>
          </cell>
          <cell r="U2427" t="str">
            <v>ALBA YANETH REYES SUÁREZ</v>
          </cell>
          <cell r="X2427" t="str">
            <v>ALBA YANETH REYES SUAREZ</v>
          </cell>
          <cell r="Z2427" t="str">
            <v>Inversión</v>
          </cell>
          <cell r="AA2427">
            <v>2024110010086</v>
          </cell>
          <cell r="AC2427" t="str">
            <v>O23011733012024008608051</v>
          </cell>
          <cell r="AF2427">
            <v>13676124</v>
          </cell>
          <cell r="AI2427" t="str">
            <v>$ 3.598.980,00</v>
          </cell>
          <cell r="AJ242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27" t="str">
            <v>JEAN PABLO BARBATO LUENGAS</v>
          </cell>
          <cell r="AL2427">
            <v>79955413</v>
          </cell>
          <cell r="AM2427" t="str">
            <v>2264-2024</v>
          </cell>
          <cell r="AP2427" t="str">
            <v>SECOP II</v>
          </cell>
          <cell r="AS2427" t="str">
            <v>Falso</v>
          </cell>
          <cell r="AU2427" t="str">
            <v>SI</v>
          </cell>
          <cell r="AV2427" t="str">
            <v>Julio</v>
          </cell>
          <cell r="AW2427" t="e">
            <v>#N/A</v>
          </cell>
          <cell r="AX2427">
            <v>45611</v>
          </cell>
          <cell r="AY2427" t="str">
            <v>#REF!</v>
          </cell>
          <cell r="AZ2427" t="str">
            <v>CO1.PCCNTR.6548054</v>
          </cell>
        </row>
        <row r="2428">
          <cell r="D2428" t="str">
            <v>2265-2024</v>
          </cell>
          <cell r="E2428" t="str">
            <v>ALBA YANETH REYES SUÁREZ</v>
          </cell>
          <cell r="F2428" t="str">
            <v>Subdirección de Formación Artistica</v>
          </cell>
          <cell r="G2428" t="str">
            <v>Subdirección de Formación Artística</v>
          </cell>
          <cell r="H2428" t="str">
            <v>Programa Crea</v>
          </cell>
          <cell r="I2428" t="str">
            <v>Contratación Directa</v>
          </cell>
          <cell r="J2428" t="str">
            <v>Contratación directa.</v>
          </cell>
          <cell r="K2428" t="str">
            <v>Prestación de servicios</v>
          </cell>
          <cell r="N2428" t="str">
            <v>Si</v>
          </cell>
          <cell r="O2428" t="str">
            <v>Contrato Prestación de Servicios Profesionales</v>
          </cell>
          <cell r="P2428">
            <v>45495</v>
          </cell>
          <cell r="Q2428">
            <v>45496</v>
          </cell>
          <cell r="R2428">
            <v>45611</v>
          </cell>
          <cell r="S2428">
            <v>113</v>
          </cell>
          <cell r="T2428" t="str">
            <v>En Ejecución</v>
          </cell>
          <cell r="U2428" t="str">
            <v>ALBA YANETH REYES SUÁREZ</v>
          </cell>
          <cell r="X2428" t="str">
            <v>ALBA YANETH REYES SUAREZ</v>
          </cell>
          <cell r="Z2428" t="str">
            <v>Inversión</v>
          </cell>
          <cell r="AA2428">
            <v>2024110010086</v>
          </cell>
          <cell r="AC2428" t="str">
            <v>O23011733012024008608051</v>
          </cell>
          <cell r="AF2428">
            <v>13676124</v>
          </cell>
          <cell r="AI2428" t="str">
            <v>$ 3.598.980,00</v>
          </cell>
          <cell r="AJ242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28" t="str">
            <v>BRIGITTE JOHANNA PINZÓN CABALLERO</v>
          </cell>
          <cell r="AL2428">
            <v>52747354</v>
          </cell>
          <cell r="AM2428" t="str">
            <v>2265-2024</v>
          </cell>
          <cell r="AP2428" t="str">
            <v>SECOP II</v>
          </cell>
          <cell r="AS2428" t="str">
            <v>Falso</v>
          </cell>
          <cell r="AU2428" t="str">
            <v>SI</v>
          </cell>
          <cell r="AV2428" t="str">
            <v>Julio</v>
          </cell>
          <cell r="AW2428" t="e">
            <v>#N/A</v>
          </cell>
          <cell r="AX2428">
            <v>45611</v>
          </cell>
          <cell r="AY2428" t="str">
            <v>#REF!</v>
          </cell>
          <cell r="AZ2428" t="str">
            <v>CO1.PCCNTR.6547856</v>
          </cell>
        </row>
        <row r="2429">
          <cell r="D2429" t="str">
            <v>2266-2024</v>
          </cell>
          <cell r="E2429" t="str">
            <v>ALBA YANETH REYES SUÁREZ</v>
          </cell>
          <cell r="F2429" t="str">
            <v>Subdirección de Formación Artistica</v>
          </cell>
          <cell r="G2429" t="str">
            <v>Subdirección de Formación Artística</v>
          </cell>
          <cell r="H2429" t="str">
            <v>Programa Crea</v>
          </cell>
          <cell r="I2429" t="str">
            <v>Contratación Directa</v>
          </cell>
          <cell r="J2429" t="str">
            <v>Contratación directa.</v>
          </cell>
          <cell r="K2429" t="str">
            <v>Prestación de servicios</v>
          </cell>
          <cell r="N2429" t="str">
            <v>Si</v>
          </cell>
          <cell r="O2429" t="str">
            <v>Contrato Prestación de Servicios Profesionales</v>
          </cell>
          <cell r="P2429">
            <v>45495</v>
          </cell>
          <cell r="Q2429">
            <v>45496</v>
          </cell>
          <cell r="R2429">
            <v>45611</v>
          </cell>
          <cell r="S2429">
            <v>113</v>
          </cell>
          <cell r="T2429" t="str">
            <v>En Ejecución</v>
          </cell>
          <cell r="U2429" t="str">
            <v>ALBA YANETH REYES SUÁREZ</v>
          </cell>
          <cell r="X2429" t="str">
            <v>ALBA YANETH REYES SUAREZ</v>
          </cell>
          <cell r="Z2429" t="str">
            <v>Inversión</v>
          </cell>
          <cell r="AA2429">
            <v>2024110010086</v>
          </cell>
          <cell r="AC2429" t="str">
            <v>O23011733012024008608122</v>
          </cell>
          <cell r="AF2429">
            <v>13676124</v>
          </cell>
          <cell r="AI2429" t="str">
            <v>$ 3.598.980,00</v>
          </cell>
          <cell r="AJ242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29" t="str">
            <v>Stephany Andrea Gutierrez Parra</v>
          </cell>
          <cell r="AL2429">
            <v>1016015031</v>
          </cell>
          <cell r="AM2429" t="str">
            <v>2266-2024</v>
          </cell>
          <cell r="AP2429" t="str">
            <v>SECOP II</v>
          </cell>
          <cell r="AS2429" t="str">
            <v>Falso</v>
          </cell>
          <cell r="AU2429" t="str">
            <v>SI</v>
          </cell>
          <cell r="AV2429" t="str">
            <v>Julio</v>
          </cell>
          <cell r="AW2429" t="e">
            <v>#N/A</v>
          </cell>
          <cell r="AX2429">
            <v>45611</v>
          </cell>
          <cell r="AY2429" t="str">
            <v>#REF!</v>
          </cell>
          <cell r="AZ2429" t="str">
            <v>CO1.PCCNTR.6550363</v>
          </cell>
        </row>
        <row r="2430">
          <cell r="D2430" t="str">
            <v>2267-2024</v>
          </cell>
          <cell r="E2430" t="str">
            <v>ALBA YANETH REYES SUÁREZ</v>
          </cell>
          <cell r="F2430" t="str">
            <v>Subdirección de Formación Artistica</v>
          </cell>
          <cell r="G2430" t="str">
            <v>Subdirección de Formación Artística</v>
          </cell>
          <cell r="H2430" t="str">
            <v>Programa Nidos</v>
          </cell>
          <cell r="I2430" t="str">
            <v>Contratación Directa</v>
          </cell>
          <cell r="J2430" t="str">
            <v>Contratación directa.</v>
          </cell>
          <cell r="K2430" t="str">
            <v>Prestación de servicios</v>
          </cell>
          <cell r="N2430" t="str">
            <v>Si</v>
          </cell>
          <cell r="O2430" t="str">
            <v>Contrato Prestación de Servicios Profesionales</v>
          </cell>
          <cell r="P2430">
            <v>45495</v>
          </cell>
          <cell r="Q2430">
            <v>45505</v>
          </cell>
          <cell r="R2430">
            <v>45596</v>
          </cell>
          <cell r="S2430">
            <v>91</v>
          </cell>
          <cell r="T2430" t="str">
            <v>En Ejecución</v>
          </cell>
          <cell r="U2430" t="str">
            <v>ALBA YANETH REYES SUÁREZ</v>
          </cell>
          <cell r="X2430" t="str">
            <v>ALBA YANETH REYES SUAREZ</v>
          </cell>
          <cell r="Z2430" t="str">
            <v>Inversión</v>
          </cell>
          <cell r="AA2430">
            <v>2024110010064</v>
          </cell>
          <cell r="AC2430" t="str">
            <v>O23011733012024006408122</v>
          </cell>
          <cell r="AF2430">
            <v>10493000</v>
          </cell>
          <cell r="AJ2430" t="str">
            <v>Prestar servicios profesionales al Idartes- Subdirección de Formación Artística en el proceso de creación, implementación y documentación de acciones artístico pedagógicas territoriales de los componentes del Programa Nidos.</v>
          </cell>
          <cell r="AK2430" t="str">
            <v>David Enrique Villegas Bernal</v>
          </cell>
          <cell r="AL2430">
            <v>80768281</v>
          </cell>
          <cell r="AM2430" t="str">
            <v>2267-2024</v>
          </cell>
          <cell r="AP2430" t="str">
            <v>SECOP II</v>
          </cell>
          <cell r="AS2430" t="str">
            <v>Falso</v>
          </cell>
          <cell r="AU2430" t="str">
            <v>SI</v>
          </cell>
          <cell r="AV2430" t="str">
            <v>Agosto</v>
          </cell>
          <cell r="AW2430" t="e">
            <v>#N/A</v>
          </cell>
          <cell r="AX2430">
            <v>45596</v>
          </cell>
          <cell r="AY2430" t="str">
            <v>#REF!</v>
          </cell>
          <cell r="AZ2430" t="str">
            <v>CO1.PCCNTR.6550428</v>
          </cell>
        </row>
        <row r="2431">
          <cell r="D2431" t="str">
            <v>2268-2024</v>
          </cell>
          <cell r="E2431" t="str">
            <v>ALBA YANETH REYES SUÁREZ</v>
          </cell>
          <cell r="F2431" t="str">
            <v>Subdirección de Formación Artistica</v>
          </cell>
          <cell r="G2431" t="str">
            <v>Subdirección de Formación Artística</v>
          </cell>
          <cell r="H2431" t="str">
            <v>Programa Crea</v>
          </cell>
          <cell r="I2431" t="str">
            <v>Contratación Directa</v>
          </cell>
          <cell r="J2431" t="str">
            <v>Contratación directa.</v>
          </cell>
          <cell r="K2431" t="str">
            <v>Prestación de servicios</v>
          </cell>
          <cell r="N2431" t="str">
            <v>Si</v>
          </cell>
          <cell r="O2431" t="str">
            <v>Contrato Prestación de Servicios Profesionales</v>
          </cell>
          <cell r="P2431">
            <v>45495</v>
          </cell>
          <cell r="Q2431">
            <v>45497</v>
          </cell>
          <cell r="R2431">
            <v>45611</v>
          </cell>
          <cell r="S2431">
            <v>112</v>
          </cell>
          <cell r="T2431" t="str">
            <v>En Ejecución</v>
          </cell>
          <cell r="U2431" t="str">
            <v>ALBA YANETH REYES SUÁREZ</v>
          </cell>
          <cell r="X2431" t="str">
            <v>ALBA YANETH REYES SUAREZ</v>
          </cell>
          <cell r="Z2431" t="str">
            <v>Inversión</v>
          </cell>
          <cell r="AA2431">
            <v>2024110010086</v>
          </cell>
          <cell r="AC2431" t="str">
            <v>O23011733012024008608126</v>
          </cell>
          <cell r="AF2431">
            <v>9137271</v>
          </cell>
          <cell r="AI2431" t="str">
            <v>$ 721.363,00</v>
          </cell>
          <cell r="AJ243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31" t="str">
            <v>Andrea Carolina Cardenas Prada</v>
          </cell>
          <cell r="AL2431">
            <v>1032481732</v>
          </cell>
          <cell r="AM2431" t="str">
            <v>2268-2024</v>
          </cell>
          <cell r="AP2431" t="str">
            <v>SECOP II</v>
          </cell>
          <cell r="AS2431" t="str">
            <v>Falso</v>
          </cell>
          <cell r="AU2431" t="str">
            <v>SI</v>
          </cell>
          <cell r="AV2431" t="str">
            <v>Julio</v>
          </cell>
          <cell r="AW2431" t="e">
            <v>#N/A</v>
          </cell>
          <cell r="AX2431">
            <v>45611</v>
          </cell>
          <cell r="AY2431" t="str">
            <v>#REF!</v>
          </cell>
          <cell r="AZ2431" t="str">
            <v>CO1.PCCNTR.6553116</v>
          </cell>
        </row>
        <row r="2432">
          <cell r="D2432" t="str">
            <v>2269-2024</v>
          </cell>
          <cell r="E2432" t="str">
            <v>ALBA YANETH REYES SUÁREZ</v>
          </cell>
          <cell r="F2432" t="str">
            <v>Subdirección de Formación Artistica</v>
          </cell>
          <cell r="G2432" t="str">
            <v>Subdirección de Formación Artística</v>
          </cell>
          <cell r="I2432" t="str">
            <v>Contratación Directa</v>
          </cell>
          <cell r="J2432" t="str">
            <v>Contratación directa.</v>
          </cell>
          <cell r="K2432" t="str">
            <v>Prestación de servicios</v>
          </cell>
          <cell r="N2432" t="str">
            <v>Si</v>
          </cell>
          <cell r="O2432" t="str">
            <v>Contrato Prestación de Servicios Profesionales</v>
          </cell>
          <cell r="P2432">
            <v>45495</v>
          </cell>
          <cell r="Q2432">
            <v>45496</v>
          </cell>
          <cell r="R2432">
            <v>45687</v>
          </cell>
          <cell r="S2432">
            <v>188</v>
          </cell>
          <cell r="T2432" t="str">
            <v>En Ejecución</v>
          </cell>
          <cell r="U2432" t="str">
            <v>ALBA YANETH REYES SUÁREZ</v>
          </cell>
          <cell r="X2432" t="str">
            <v>ALBA YANETH REYES SUAREZ</v>
          </cell>
          <cell r="Z2432" t="str">
            <v>Inversión</v>
          </cell>
          <cell r="AA2432">
            <v>2024110010064</v>
          </cell>
          <cell r="AC2432" t="str">
            <v>O23011733012024006408122</v>
          </cell>
          <cell r="AF2432">
            <v>36428133</v>
          </cell>
          <cell r="AI2432" t="str">
            <v>$ 5.813.000,00</v>
          </cell>
          <cell r="AJ2432" t="str">
            <v>Prestar servicios profesionales a la Subdirección de Formación Artística del Instituto Distrital de las Artes, en el acompañamiento en las actividades transversales requeridas por la Subdirección.</v>
          </cell>
          <cell r="AK2432" t="str">
            <v>Ingry Johanna Niño Gonzalez</v>
          </cell>
          <cell r="AL2432">
            <v>1022930370</v>
          </cell>
          <cell r="AM2432" t="str">
            <v>2269-2024</v>
          </cell>
          <cell r="AP2432" t="str">
            <v>SECOP II</v>
          </cell>
          <cell r="AS2432" t="str">
            <v>Falso</v>
          </cell>
          <cell r="AU2432" t="str">
            <v>SI</v>
          </cell>
          <cell r="AV2432" t="str">
            <v>Julio</v>
          </cell>
          <cell r="AW2432" t="e">
            <v>#N/A</v>
          </cell>
          <cell r="AX2432">
            <v>45687</v>
          </cell>
          <cell r="AY2432" t="str">
            <v>#REF!</v>
          </cell>
          <cell r="AZ2432" t="str">
            <v>CO1.PCCNTR.6552725</v>
          </cell>
        </row>
        <row r="2433">
          <cell r="D2433" t="str">
            <v>2278-2024</v>
          </cell>
          <cell r="E2433" t="str">
            <v>ALBA YANETH REYES SUÁREZ</v>
          </cell>
          <cell r="F2433" t="str">
            <v>Subdirección de Formación Artistica</v>
          </cell>
          <cell r="G2433" t="str">
            <v>Subdirección de Formación Artística</v>
          </cell>
          <cell r="H2433" t="str">
            <v>Programa Nidos</v>
          </cell>
          <cell r="I2433" t="str">
            <v>Contratación Directa</v>
          </cell>
          <cell r="J2433" t="str">
            <v>Contratación directa.</v>
          </cell>
          <cell r="K2433" t="str">
            <v>Prestación de servicios</v>
          </cell>
          <cell r="N2433" t="str">
            <v>Si</v>
          </cell>
          <cell r="O2433" t="str">
            <v>Contrato Prestación de Servicios Profesionales</v>
          </cell>
          <cell r="P2433">
            <v>45495</v>
          </cell>
          <cell r="Q2433">
            <v>45506</v>
          </cell>
          <cell r="R2433">
            <v>45616</v>
          </cell>
          <cell r="S2433">
            <v>109</v>
          </cell>
          <cell r="T2433" t="str">
            <v>En Ejecución</v>
          </cell>
          <cell r="U2433" t="str">
            <v>ALBA YANETH REYES SUÁREZ</v>
          </cell>
          <cell r="X2433" t="str">
            <v>ALBA YANETH REYES SUAREZ</v>
          </cell>
          <cell r="Z2433" t="str">
            <v>Inversión</v>
          </cell>
          <cell r="AA2433">
            <v>2024110010064</v>
          </cell>
          <cell r="AC2433" t="str">
            <v>O23011733012024006408122</v>
          </cell>
          <cell r="AF2433">
            <v>10493000</v>
          </cell>
          <cell r="AI2433" t="str">
            <v>$ 2.998.000,00</v>
          </cell>
          <cell r="AJ2433" t="str">
            <v>Prestar servicios profesionales al Idartes- Subdirección de Formación Artística en el proceso de creación, implementación y documentación de acciones artístico pedagógicas territoriales de los componentes del Programa Nidos.</v>
          </cell>
          <cell r="AK2433" t="str">
            <v>io nayi jaramillo duque</v>
          </cell>
          <cell r="AL2433">
            <v>1032457846</v>
          </cell>
          <cell r="AM2433" t="str">
            <v>2278-2024</v>
          </cell>
          <cell r="AP2433" t="str">
            <v>SECOP II</v>
          </cell>
          <cell r="AS2433" t="str">
            <v>Falso</v>
          </cell>
          <cell r="AU2433" t="str">
            <v>SI</v>
          </cell>
          <cell r="AV2433" t="str">
            <v>Agosto</v>
          </cell>
          <cell r="AW2433" t="e">
            <v>#N/A</v>
          </cell>
          <cell r="AX2433">
            <v>45616</v>
          </cell>
          <cell r="AY2433" t="str">
            <v>#REF!</v>
          </cell>
          <cell r="AZ2433" t="str">
            <v>CO1.PCCNTR.6546056</v>
          </cell>
        </row>
        <row r="2434">
          <cell r="D2434" t="str">
            <v>2286-2024</v>
          </cell>
          <cell r="E2434" t="str">
            <v>ALBA YANETH REYES SUÁREZ</v>
          </cell>
          <cell r="F2434" t="str">
            <v>Subdirección de Formación Artistica</v>
          </cell>
          <cell r="G2434" t="str">
            <v>Subdirección de Formación Artística</v>
          </cell>
          <cell r="H2434" t="str">
            <v>Programa Crea</v>
          </cell>
          <cell r="I2434" t="str">
            <v>Contratación Directa</v>
          </cell>
          <cell r="J2434" t="str">
            <v>Contratación directa.</v>
          </cell>
          <cell r="K2434" t="str">
            <v>Prestación de servicios</v>
          </cell>
          <cell r="N2434" t="str">
            <v>Si</v>
          </cell>
          <cell r="O2434" t="str">
            <v>Contrato Prestación de Servicios Apoyo a la Gestión</v>
          </cell>
          <cell r="P2434">
            <v>45495</v>
          </cell>
          <cell r="Q2434">
            <v>45505</v>
          </cell>
          <cell r="R2434">
            <v>45611</v>
          </cell>
          <cell r="S2434">
            <v>105</v>
          </cell>
          <cell r="T2434" t="str">
            <v>En Ejecución</v>
          </cell>
          <cell r="U2434" t="str">
            <v>ALBA YANETH REYES SUÁREZ</v>
          </cell>
          <cell r="X2434" t="str">
            <v>ALBA YANETH REYES SUAREZ</v>
          </cell>
          <cell r="Z2434" t="str">
            <v>Inversión</v>
          </cell>
          <cell r="AA2434">
            <v>2024110010086</v>
          </cell>
          <cell r="AC2434" t="str">
            <v>O23011733012024008608122</v>
          </cell>
          <cell r="AF2434">
            <v>9093590</v>
          </cell>
          <cell r="AI2434" t="str">
            <v>$ 2.393.050,00</v>
          </cell>
          <cell r="AJ243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34" t="str">
            <v>yudy Medina</v>
          </cell>
          <cell r="AL2434">
            <v>52761943</v>
          </cell>
          <cell r="AM2434" t="str">
            <v>2286-2024</v>
          </cell>
          <cell r="AP2434" t="str">
            <v>SECOP II</v>
          </cell>
          <cell r="AS2434" t="str">
            <v>Falso</v>
          </cell>
          <cell r="AU2434" t="str">
            <v>SI</v>
          </cell>
          <cell r="AV2434" t="str">
            <v>Agosto</v>
          </cell>
          <cell r="AW2434" t="e">
            <v>#N/A</v>
          </cell>
          <cell r="AX2434">
            <v>45611</v>
          </cell>
          <cell r="AY2434" t="str">
            <v>#REF!</v>
          </cell>
          <cell r="AZ2434" t="str">
            <v>CO1.PCCNTR.6549416</v>
          </cell>
        </row>
        <row r="2435">
          <cell r="D2435" t="str">
            <v>2290-2024</v>
          </cell>
          <cell r="E2435" t="str">
            <v>ALBA YANETH REYES SUÁREZ</v>
          </cell>
          <cell r="F2435" t="str">
            <v>Subdirección de Formación Artistica</v>
          </cell>
          <cell r="G2435" t="str">
            <v>Subdirección de Formación Artística</v>
          </cell>
          <cell r="H2435" t="str">
            <v>Programa Crea</v>
          </cell>
          <cell r="I2435" t="str">
            <v>Contratación Directa</v>
          </cell>
          <cell r="J2435" t="str">
            <v>Contratación directa.</v>
          </cell>
          <cell r="K2435" t="str">
            <v>Prestación de servicios</v>
          </cell>
          <cell r="N2435" t="str">
            <v>Si</v>
          </cell>
          <cell r="O2435" t="str">
            <v>Contrato Prestación de Servicios Profesionales</v>
          </cell>
          <cell r="P2435">
            <v>45495</v>
          </cell>
          <cell r="Q2435">
            <v>45496</v>
          </cell>
          <cell r="R2435">
            <v>45611</v>
          </cell>
          <cell r="S2435">
            <v>113</v>
          </cell>
          <cell r="T2435" t="str">
            <v>En Ejecución</v>
          </cell>
          <cell r="U2435" t="str">
            <v>ALBA YANETH REYES SUÁREZ</v>
          </cell>
          <cell r="X2435" t="str">
            <v>ALBA YANETH REYES SUAREZ</v>
          </cell>
          <cell r="Z2435" t="str">
            <v>Inversión</v>
          </cell>
          <cell r="AA2435">
            <v>2024110010086</v>
          </cell>
          <cell r="AC2435" t="str">
            <v>O23011733012024008608126</v>
          </cell>
          <cell r="AF2435">
            <v>13676124</v>
          </cell>
          <cell r="AI2435" t="str">
            <v>$ 3.598.980,00</v>
          </cell>
          <cell r="AJ243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35" t="str">
            <v>Andrés Yair Ordoñez Agudelo</v>
          </cell>
          <cell r="AL2435">
            <v>79713040</v>
          </cell>
          <cell r="AM2435" t="str">
            <v>2290-2024</v>
          </cell>
          <cell r="AP2435" t="str">
            <v>SECOP II</v>
          </cell>
          <cell r="AS2435" t="str">
            <v>Falso</v>
          </cell>
          <cell r="AU2435" t="str">
            <v>SI</v>
          </cell>
          <cell r="AV2435" t="str">
            <v>Julio</v>
          </cell>
          <cell r="AW2435" t="e">
            <v>#N/A</v>
          </cell>
          <cell r="AX2435">
            <v>45611</v>
          </cell>
          <cell r="AY2435" t="str">
            <v>#REF!</v>
          </cell>
          <cell r="AZ2435" t="str">
            <v>CO1.PCCNTR.6547869</v>
          </cell>
        </row>
        <row r="2436">
          <cell r="D2436" t="str">
            <v>2294-2024</v>
          </cell>
          <cell r="E2436" t="str">
            <v>ALBA YANETH REYES SUÁREZ</v>
          </cell>
          <cell r="F2436" t="str">
            <v>Subdirección de Formación Artistica</v>
          </cell>
          <cell r="G2436" t="str">
            <v>Subdirección de Formación Artística</v>
          </cell>
          <cell r="H2436" t="str">
            <v>Programa Crea</v>
          </cell>
          <cell r="I2436" t="str">
            <v>Contratación Directa</v>
          </cell>
          <cell r="J2436" t="str">
            <v>Contratación directa.</v>
          </cell>
          <cell r="K2436" t="str">
            <v>Prestación de servicios</v>
          </cell>
          <cell r="N2436" t="str">
            <v>Si</v>
          </cell>
          <cell r="O2436" t="str">
            <v>Contrato Prestación de Servicios Apoyo a la Gestión</v>
          </cell>
          <cell r="P2436">
            <v>45495</v>
          </cell>
          <cell r="Q2436">
            <v>45502</v>
          </cell>
          <cell r="R2436">
            <v>45611</v>
          </cell>
          <cell r="S2436">
            <v>107</v>
          </cell>
          <cell r="T2436" t="str">
            <v>En Ejecución</v>
          </cell>
          <cell r="U2436" t="str">
            <v>ALBA YANETH REYES SUÁREZ</v>
          </cell>
          <cell r="X2436" t="str">
            <v>ALBA YANETH REYES SUAREZ</v>
          </cell>
          <cell r="Z2436" t="str">
            <v>Inversión</v>
          </cell>
          <cell r="AA2436">
            <v>2024110010086</v>
          </cell>
          <cell r="AC2436" t="str">
            <v>O23011733012024008608051</v>
          </cell>
          <cell r="AF2436">
            <v>9093590</v>
          </cell>
          <cell r="AI2436" t="str">
            <v>$ 2.393.050,00</v>
          </cell>
          <cell r="AJ243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36" t="str">
            <v>CORPORACION JOHN VASQUEZ</v>
          </cell>
          <cell r="AL2436">
            <v>1070966366</v>
          </cell>
          <cell r="AM2436" t="str">
            <v>2294-2024</v>
          </cell>
          <cell r="AP2436" t="str">
            <v>SECOP II</v>
          </cell>
          <cell r="AS2436" t="str">
            <v>Falso</v>
          </cell>
          <cell r="AU2436" t="str">
            <v>SI</v>
          </cell>
          <cell r="AV2436" t="str">
            <v>Julio</v>
          </cell>
          <cell r="AW2436" t="e">
            <v>#N/A</v>
          </cell>
          <cell r="AX2436">
            <v>45611</v>
          </cell>
          <cell r="AY2436" t="str">
            <v>#REF!</v>
          </cell>
          <cell r="AZ2436" t="str">
            <v>CO1.PCCNTR.6548569</v>
          </cell>
        </row>
        <row r="2437">
          <cell r="D2437" t="str">
            <v>2296-2024</v>
          </cell>
          <cell r="E2437" t="str">
            <v>ALBA YANETH REYES SUÁREZ</v>
          </cell>
          <cell r="F2437" t="str">
            <v>Subdirección de Formación Artistica</v>
          </cell>
          <cell r="G2437" t="str">
            <v>Subdirección de Formación Artística</v>
          </cell>
          <cell r="H2437" t="str">
            <v>Programa Crea</v>
          </cell>
          <cell r="I2437" t="str">
            <v>Contratación Directa</v>
          </cell>
          <cell r="J2437" t="str">
            <v>Contratación directa.</v>
          </cell>
          <cell r="K2437" t="str">
            <v>Prestación de servicios</v>
          </cell>
          <cell r="N2437" t="str">
            <v>Si</v>
          </cell>
          <cell r="O2437" t="str">
            <v>Contrato Prestación de Servicios Profesionales</v>
          </cell>
          <cell r="P2437">
            <v>45495</v>
          </cell>
          <cell r="Q2437">
            <v>45499</v>
          </cell>
          <cell r="R2437">
            <v>45611</v>
          </cell>
          <cell r="S2437">
            <v>110</v>
          </cell>
          <cell r="T2437" t="str">
            <v>Terminado</v>
          </cell>
          <cell r="U2437" t="str">
            <v>ALBA YANETH REYES SUÁREZ</v>
          </cell>
          <cell r="X2437" t="str">
            <v>ALBA YANETH REYES SUAREZ</v>
          </cell>
          <cell r="Z2437" t="str">
            <v>Inversión</v>
          </cell>
          <cell r="AA2437">
            <v>2024110010086</v>
          </cell>
          <cell r="AC2437" t="str">
            <v>O23011733012024008608051</v>
          </cell>
          <cell r="AF2437">
            <v>13676124</v>
          </cell>
          <cell r="AI2437" t="str">
            <v>$ 3.598.980,00</v>
          </cell>
          <cell r="AJ243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37" t="str">
            <v>Jimmy Espinosa Porras</v>
          </cell>
          <cell r="AL2437">
            <v>80765045</v>
          </cell>
          <cell r="AM2437" t="str">
            <v>2296-2024</v>
          </cell>
          <cell r="AP2437" t="str">
            <v>SECOP II</v>
          </cell>
          <cell r="AS2437" t="str">
            <v>Falso</v>
          </cell>
          <cell r="AU2437" t="str">
            <v>SI</v>
          </cell>
          <cell r="AV2437" t="str">
            <v>Julio</v>
          </cell>
          <cell r="AW2437">
            <v>45597</v>
          </cell>
          <cell r="AX2437">
            <v>45597</v>
          </cell>
          <cell r="AY2437" t="str">
            <v>#REF!</v>
          </cell>
          <cell r="AZ2437" t="str">
            <v>CO1.PCCNTR.6552845</v>
          </cell>
        </row>
        <row r="2438">
          <cell r="D2438" t="str">
            <v>2297-2024</v>
          </cell>
          <cell r="E2438" t="str">
            <v>ALBA YANETH REYES SUÁREZ</v>
          </cell>
          <cell r="F2438" t="str">
            <v>Subdirección de Formación Artistica</v>
          </cell>
          <cell r="G2438" t="str">
            <v>Subdirección de Formación Artística</v>
          </cell>
          <cell r="H2438" t="str">
            <v>Programa Crea</v>
          </cell>
          <cell r="I2438" t="str">
            <v>Contratación Directa</v>
          </cell>
          <cell r="J2438" t="str">
            <v>Contratación directa.</v>
          </cell>
          <cell r="K2438" t="str">
            <v>Prestación de servicios</v>
          </cell>
          <cell r="N2438" t="str">
            <v>Si</v>
          </cell>
          <cell r="O2438" t="str">
            <v>Contrato Prestación de Servicios Apoyo a la Gestión</v>
          </cell>
          <cell r="P2438">
            <v>45495</v>
          </cell>
          <cell r="Q2438">
            <v>45495</v>
          </cell>
          <cell r="R2438">
            <v>45611</v>
          </cell>
          <cell r="S2438">
            <v>114</v>
          </cell>
          <cell r="T2438" t="str">
            <v>En Ejecución</v>
          </cell>
          <cell r="U2438" t="str">
            <v>ALBA YANETH REYES SUÁREZ</v>
          </cell>
          <cell r="X2438" t="str">
            <v>ALBA YANETH REYES SUAREZ</v>
          </cell>
          <cell r="Z2438" t="str">
            <v>Inversión</v>
          </cell>
          <cell r="AA2438">
            <v>2024110010086</v>
          </cell>
          <cell r="AC2438" t="str">
            <v>O23011733012024008608122</v>
          </cell>
          <cell r="AF2438">
            <v>13676124</v>
          </cell>
          <cell r="AI2438" t="str">
            <v>$ 1.079.694,00</v>
          </cell>
          <cell r="AJ243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38" t="str">
            <v>IVAN ESTEBAN GUERRERO CHARRIA</v>
          </cell>
          <cell r="AL2438">
            <v>88193693</v>
          </cell>
          <cell r="AM2438" t="str">
            <v>2297-2024</v>
          </cell>
          <cell r="AP2438" t="str">
            <v>SECOP II</v>
          </cell>
          <cell r="AS2438" t="str">
            <v>Falso</v>
          </cell>
          <cell r="AU2438" t="str">
            <v>SI</v>
          </cell>
          <cell r="AV2438" t="str">
            <v>Julio</v>
          </cell>
          <cell r="AW2438" t="e">
            <v>#N/A</v>
          </cell>
          <cell r="AX2438">
            <v>45611</v>
          </cell>
          <cell r="AY2438" t="str">
            <v>#REF!</v>
          </cell>
          <cell r="AZ2438" t="str">
            <v>CO1.PCCNTR.6549302</v>
          </cell>
        </row>
        <row r="2439">
          <cell r="D2439" t="str">
            <v>2298-2024</v>
          </cell>
          <cell r="E2439" t="str">
            <v>ALBA YANETH REYES SUÁREZ</v>
          </cell>
          <cell r="F2439" t="str">
            <v>Subdirección de Formación Artistica</v>
          </cell>
          <cell r="G2439" t="str">
            <v>Subdirección de Formación Artística</v>
          </cell>
          <cell r="H2439" t="str">
            <v>Programa Crea</v>
          </cell>
          <cell r="I2439" t="str">
            <v>Contratación Directa</v>
          </cell>
          <cell r="J2439" t="str">
            <v>Contratación directa.</v>
          </cell>
          <cell r="K2439" t="str">
            <v>Prestación de servicios</v>
          </cell>
          <cell r="N2439" t="str">
            <v>Si</v>
          </cell>
          <cell r="O2439" t="str">
            <v>Contrato Prestación de Servicios Apoyo a la Gestión</v>
          </cell>
          <cell r="P2439">
            <v>45495</v>
          </cell>
          <cell r="Q2439">
            <v>45495</v>
          </cell>
          <cell r="R2439">
            <v>45611</v>
          </cell>
          <cell r="S2439">
            <v>114</v>
          </cell>
          <cell r="T2439" t="str">
            <v>En Ejecución</v>
          </cell>
          <cell r="U2439" t="str">
            <v>ALBA YANETH REYES SUÁREZ</v>
          </cell>
          <cell r="X2439" t="str">
            <v>ALBA YANETH REYES SUAREZ</v>
          </cell>
          <cell r="Z2439" t="str">
            <v>Inversión</v>
          </cell>
          <cell r="AA2439">
            <v>2024110010086</v>
          </cell>
          <cell r="AC2439" t="str">
            <v>O23011733012024008608122</v>
          </cell>
          <cell r="AF2439">
            <v>9093590</v>
          </cell>
          <cell r="AI2439" t="str">
            <v>$ 2.393.050,00</v>
          </cell>
          <cell r="AJ243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39" t="str">
            <v>Angely Daniela Lemus Martín</v>
          </cell>
          <cell r="AL2439">
            <v>1022437759</v>
          </cell>
          <cell r="AM2439" t="str">
            <v>2298-2024</v>
          </cell>
          <cell r="AP2439" t="str">
            <v>SECOP II</v>
          </cell>
          <cell r="AS2439" t="str">
            <v>Falso</v>
          </cell>
          <cell r="AU2439" t="str">
            <v>SI</v>
          </cell>
          <cell r="AV2439" t="str">
            <v>Julio</v>
          </cell>
          <cell r="AW2439" t="e">
            <v>#N/A</v>
          </cell>
          <cell r="AX2439">
            <v>45611</v>
          </cell>
          <cell r="AY2439" t="str">
            <v>#REF!</v>
          </cell>
          <cell r="AZ2439" t="str">
            <v>CO1.PCCNTR.6548918</v>
          </cell>
        </row>
        <row r="2440">
          <cell r="D2440" t="str">
            <v>2300-2024</v>
          </cell>
          <cell r="E2440" t="str">
            <v>ALBA YANETH REYES SUÁREZ</v>
          </cell>
          <cell r="F2440" t="str">
            <v>Subdirección de Formación Artistica</v>
          </cell>
          <cell r="G2440" t="str">
            <v>Subdirección de Formación Artística</v>
          </cell>
          <cell r="H2440" t="str">
            <v>Programa Crea</v>
          </cell>
          <cell r="I2440" t="str">
            <v>Contratación Directa</v>
          </cell>
          <cell r="J2440" t="str">
            <v>Contratación directa.</v>
          </cell>
          <cell r="K2440" t="str">
            <v>Prestación de servicios</v>
          </cell>
          <cell r="N2440" t="str">
            <v>Si</v>
          </cell>
          <cell r="O2440" t="str">
            <v>Contrato Prestación de Servicios Profesionales</v>
          </cell>
          <cell r="P2440">
            <v>45495</v>
          </cell>
          <cell r="Q2440">
            <v>45497</v>
          </cell>
          <cell r="R2440">
            <v>45611</v>
          </cell>
          <cell r="S2440">
            <v>112</v>
          </cell>
          <cell r="T2440" t="str">
            <v>En Ejecución</v>
          </cell>
          <cell r="U2440" t="str">
            <v>ALBA YANETH REYES SUÁREZ</v>
          </cell>
          <cell r="X2440" t="str">
            <v>ALBA YANETH REYES SUAREZ</v>
          </cell>
          <cell r="Z2440" t="str">
            <v>Inversión</v>
          </cell>
          <cell r="AA2440">
            <v>2024110010086</v>
          </cell>
          <cell r="AC2440" t="str">
            <v>O23011733012024008608051</v>
          </cell>
          <cell r="AF2440">
            <v>13676124</v>
          </cell>
          <cell r="AI2440" t="str">
            <v>$ 1.079.694,00</v>
          </cell>
          <cell r="AJ244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40" t="str">
            <v>Oscar Iván Martínez Carvajal</v>
          </cell>
          <cell r="AL2440">
            <v>1012416574</v>
          </cell>
          <cell r="AM2440" t="str">
            <v>2300-2024</v>
          </cell>
          <cell r="AP2440" t="str">
            <v>SECOP II</v>
          </cell>
          <cell r="AS2440" t="str">
            <v>Falso</v>
          </cell>
          <cell r="AU2440" t="str">
            <v>SI</v>
          </cell>
          <cell r="AV2440" t="str">
            <v>Julio</v>
          </cell>
          <cell r="AW2440" t="e">
            <v>#N/A</v>
          </cell>
          <cell r="AX2440">
            <v>45611</v>
          </cell>
          <cell r="AY2440" t="str">
            <v>#REF!</v>
          </cell>
          <cell r="AZ2440" t="str">
            <v>CO1.PCCNTR.6552019</v>
          </cell>
        </row>
        <row r="2441">
          <cell r="D2441" t="str">
            <v>2302-2024</v>
          </cell>
          <cell r="E2441" t="str">
            <v>ALBA YANETH REYES SUÁREZ</v>
          </cell>
          <cell r="F2441" t="str">
            <v>Subdirección de Formación Artistica</v>
          </cell>
          <cell r="G2441" t="str">
            <v>Subdirección de Formación Artística</v>
          </cell>
          <cell r="H2441" t="str">
            <v>Programa Crea</v>
          </cell>
          <cell r="I2441" t="str">
            <v>Contratación Directa</v>
          </cell>
          <cell r="J2441" t="str">
            <v>Contratación directa.</v>
          </cell>
          <cell r="K2441" t="str">
            <v>Prestación de servicios</v>
          </cell>
          <cell r="N2441" t="str">
            <v>Si</v>
          </cell>
          <cell r="O2441" t="str">
            <v>Contrato Prestación de Servicios Profesionales</v>
          </cell>
          <cell r="P2441">
            <v>45495</v>
          </cell>
          <cell r="Q2441">
            <v>45496</v>
          </cell>
          <cell r="R2441">
            <v>45611</v>
          </cell>
          <cell r="S2441">
            <v>113</v>
          </cell>
          <cell r="T2441" t="str">
            <v>En Ejecución</v>
          </cell>
          <cell r="U2441" t="str">
            <v>ALBA YANETH REYES SUÁREZ</v>
          </cell>
          <cell r="X2441" t="str">
            <v>ALBA YANETH REYES SUAREZ</v>
          </cell>
          <cell r="Z2441" t="str">
            <v>Inversión</v>
          </cell>
          <cell r="AA2441">
            <v>2024110010086</v>
          </cell>
          <cell r="AC2441" t="str">
            <v>O23011733012024008608126</v>
          </cell>
          <cell r="AF2441">
            <v>13676124</v>
          </cell>
          <cell r="AI2441" t="str">
            <v>$ 3.598.980,00</v>
          </cell>
          <cell r="AJ244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41" t="str">
            <v>CINDY JOHANA SIERRA RIVEROS</v>
          </cell>
          <cell r="AL2441">
            <v>1026572461</v>
          </cell>
          <cell r="AM2441" t="str">
            <v>2302-2024</v>
          </cell>
          <cell r="AP2441" t="str">
            <v>SECOP II</v>
          </cell>
          <cell r="AS2441" t="str">
            <v>Falso</v>
          </cell>
          <cell r="AU2441" t="str">
            <v>SI</v>
          </cell>
          <cell r="AV2441" t="str">
            <v>Julio</v>
          </cell>
          <cell r="AW2441" t="e">
            <v>#N/A</v>
          </cell>
          <cell r="AX2441">
            <v>45611</v>
          </cell>
          <cell r="AY2441" t="str">
            <v>#REF!</v>
          </cell>
          <cell r="AZ2441" t="str">
            <v>CO1.PCCNTR.6549428</v>
          </cell>
        </row>
        <row r="2442">
          <cell r="D2442" t="str">
            <v>2306-2024</v>
          </cell>
          <cell r="E2442" t="str">
            <v>ALBA YANETH REYES SUÁREZ</v>
          </cell>
          <cell r="F2442" t="str">
            <v>Subdirección de Formación Artistica</v>
          </cell>
          <cell r="G2442" t="str">
            <v>Subdirección de Formación Artística</v>
          </cell>
          <cell r="H2442" t="str">
            <v>Programa Crea</v>
          </cell>
          <cell r="I2442" t="str">
            <v>Contratación Directa</v>
          </cell>
          <cell r="J2442" t="str">
            <v>Contratación directa.</v>
          </cell>
          <cell r="K2442" t="str">
            <v>Prestación de servicios</v>
          </cell>
          <cell r="N2442" t="str">
            <v>Si</v>
          </cell>
          <cell r="O2442" t="str">
            <v>Contrato Prestación de Servicios Profesionales</v>
          </cell>
          <cell r="P2442">
            <v>45495</v>
          </cell>
          <cell r="Q2442">
            <v>45505</v>
          </cell>
          <cell r="R2442">
            <v>45654</v>
          </cell>
          <cell r="S2442">
            <v>148</v>
          </cell>
          <cell r="T2442" t="str">
            <v>En Ejecución</v>
          </cell>
          <cell r="U2442" t="str">
            <v>ALBA YANETH REYES SUÁREZ</v>
          </cell>
          <cell r="X2442" t="str">
            <v>ALBA YANETH REYES SUAREZ</v>
          </cell>
          <cell r="Z2442" t="str">
            <v>Inversión</v>
          </cell>
          <cell r="AA2442">
            <v>2024110010086</v>
          </cell>
          <cell r="AC2442" t="str">
            <v>O23011733012024008608122</v>
          </cell>
          <cell r="AF2442">
            <v>11862422</v>
          </cell>
          <cell r="AI2442" t="str">
            <v>$ 2.404.545,00</v>
          </cell>
          <cell r="AJ244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42" t="str">
            <v>karenlugo1</v>
          </cell>
          <cell r="AL2442">
            <v>1033759050</v>
          </cell>
          <cell r="AM2442" t="str">
            <v>2306-2024</v>
          </cell>
          <cell r="AP2442" t="str">
            <v>SECOP II</v>
          </cell>
          <cell r="AS2442" t="str">
            <v>Falso</v>
          </cell>
          <cell r="AU2442" t="str">
            <v>SI</v>
          </cell>
          <cell r="AV2442" t="str">
            <v>Agosto</v>
          </cell>
          <cell r="AW2442" t="e">
            <v>#N/A</v>
          </cell>
          <cell r="AX2442">
            <v>45654</v>
          </cell>
          <cell r="AY2442" t="str">
            <v>#REF!</v>
          </cell>
          <cell r="AZ2442" t="str">
            <v>CO1.PCCNTR.6548591</v>
          </cell>
        </row>
        <row r="2443">
          <cell r="D2443" t="str">
            <v>2307-2024</v>
          </cell>
          <cell r="E2443" t="str">
            <v>ALBA YANETH REYES SUÁREZ</v>
          </cell>
          <cell r="F2443" t="str">
            <v>Subdirección de Formación Artistica</v>
          </cell>
          <cell r="G2443" t="str">
            <v>Subdirección de Formación Artística</v>
          </cell>
          <cell r="H2443" t="str">
            <v>Programa Crea</v>
          </cell>
          <cell r="I2443" t="str">
            <v>Contratación Directa</v>
          </cell>
          <cell r="J2443" t="str">
            <v>Contratación directa.</v>
          </cell>
          <cell r="K2443" t="str">
            <v>Prestación de servicios</v>
          </cell>
          <cell r="N2443" t="str">
            <v>Si</v>
          </cell>
          <cell r="O2443" t="str">
            <v>Contrato Prestación de Servicios Profesionales</v>
          </cell>
          <cell r="P2443">
            <v>45495</v>
          </cell>
          <cell r="Q2443">
            <v>45495</v>
          </cell>
          <cell r="R2443">
            <v>45611</v>
          </cell>
          <cell r="S2443">
            <v>114</v>
          </cell>
          <cell r="T2443" t="str">
            <v>En Ejecución</v>
          </cell>
          <cell r="U2443" t="str">
            <v>ALBA YANETH REYES SUÁREZ</v>
          </cell>
          <cell r="X2443" t="str">
            <v>ALBA YANETH REYES SUAREZ</v>
          </cell>
          <cell r="Z2443" t="str">
            <v>Inversión</v>
          </cell>
          <cell r="AA2443">
            <v>2024110010086</v>
          </cell>
          <cell r="AC2443" t="str">
            <v>O23011733012024008608122</v>
          </cell>
          <cell r="AF2443">
            <v>9137271</v>
          </cell>
          <cell r="AI2443" t="str">
            <v>$ 2.404.545,00</v>
          </cell>
          <cell r="AJ244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43" t="str">
            <v>Jessica Xiomara Zona Cano</v>
          </cell>
          <cell r="AL2443">
            <v>1023027703</v>
          </cell>
          <cell r="AM2443" t="str">
            <v>2307-2024</v>
          </cell>
          <cell r="AP2443" t="str">
            <v>SECOP II</v>
          </cell>
          <cell r="AS2443" t="str">
            <v>Falso</v>
          </cell>
          <cell r="AU2443" t="str">
            <v>SI</v>
          </cell>
          <cell r="AV2443" t="str">
            <v>Julio</v>
          </cell>
          <cell r="AW2443" t="e">
            <v>#N/A</v>
          </cell>
          <cell r="AX2443">
            <v>45611</v>
          </cell>
          <cell r="AY2443" t="str">
            <v>#REF!</v>
          </cell>
          <cell r="AZ2443" t="str">
            <v>CO1.PCCNTR.6548581</v>
          </cell>
        </row>
        <row r="2444">
          <cell r="D2444" t="str">
            <v>2309-2024</v>
          </cell>
          <cell r="E2444" t="str">
            <v>ALBA YANETH REYES SUÁREZ</v>
          </cell>
          <cell r="F2444" t="str">
            <v>Subdirección de Formación Artistica</v>
          </cell>
          <cell r="G2444" t="str">
            <v>Subdirección de Formación Artística</v>
          </cell>
          <cell r="H2444" t="str">
            <v>Programa Nidos</v>
          </cell>
          <cell r="I2444" t="str">
            <v>Contratación Directa</v>
          </cell>
          <cell r="J2444" t="str">
            <v>Contratación directa.</v>
          </cell>
          <cell r="K2444" t="str">
            <v>Prestación de servicios</v>
          </cell>
          <cell r="N2444" t="str">
            <v>Si</v>
          </cell>
          <cell r="O2444" t="str">
            <v>Contrato Prestación de Servicios Profesionales</v>
          </cell>
          <cell r="P2444">
            <v>45495</v>
          </cell>
          <cell r="Q2444">
            <v>45497</v>
          </cell>
          <cell r="R2444">
            <v>45612</v>
          </cell>
          <cell r="S2444">
            <v>113</v>
          </cell>
          <cell r="T2444" t="str">
            <v>En Ejecución</v>
          </cell>
          <cell r="U2444" t="str">
            <v>ALBA YANETH REYES SUÁREZ</v>
          </cell>
          <cell r="X2444" t="str">
            <v>ALBA YANETH REYES SUAREZ</v>
          </cell>
          <cell r="Z2444" t="str">
            <v>Inversión</v>
          </cell>
          <cell r="AA2444">
            <v>2024110010064</v>
          </cell>
          <cell r="AC2444" t="str">
            <v>O23011733012024006408122</v>
          </cell>
          <cell r="AF2444">
            <v>20185600</v>
          </cell>
          <cell r="AI2444" t="str">
            <v>$ 4.249.600,00</v>
          </cell>
          <cell r="AJ2444" t="str">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ell>
          <cell r="AK2444" t="str">
            <v>Carlos Alberto Gómez Rincón</v>
          </cell>
          <cell r="AL2444">
            <v>80059847</v>
          </cell>
          <cell r="AM2444" t="str">
            <v>2309-2024</v>
          </cell>
          <cell r="AP2444" t="str">
            <v>SECOP II</v>
          </cell>
          <cell r="AS2444" t="str">
            <v>Falso</v>
          </cell>
          <cell r="AU2444" t="str">
            <v>SI</v>
          </cell>
          <cell r="AV2444" t="str">
            <v>Julio</v>
          </cell>
          <cell r="AW2444" t="e">
            <v>#N/A</v>
          </cell>
          <cell r="AX2444">
            <v>45612</v>
          </cell>
          <cell r="AY2444" t="str">
            <v>#REF!</v>
          </cell>
          <cell r="AZ2444" t="str">
            <v>CO1.PCCNTR.6549867</v>
          </cell>
        </row>
        <row r="2445">
          <cell r="D2445" t="str">
            <v>2310-2024</v>
          </cell>
          <cell r="E2445" t="str">
            <v>ALBA YANETH REYES SUÁREZ</v>
          </cell>
          <cell r="F2445" t="str">
            <v>Subdirección de Formación Artistica</v>
          </cell>
          <cell r="G2445" t="str">
            <v>Subdirección de Formación Artística</v>
          </cell>
          <cell r="H2445" t="str">
            <v>Programa Crea</v>
          </cell>
          <cell r="I2445" t="str">
            <v>Contratación Directa</v>
          </cell>
          <cell r="J2445" t="str">
            <v>Contratación directa.</v>
          </cell>
          <cell r="K2445" t="str">
            <v>Prestación de servicios</v>
          </cell>
          <cell r="N2445" t="str">
            <v>Si</v>
          </cell>
          <cell r="O2445" t="str">
            <v>Contrato Prestación de Servicios Profesionales</v>
          </cell>
          <cell r="P2445">
            <v>45495</v>
          </cell>
          <cell r="Q2445">
            <v>45497</v>
          </cell>
          <cell r="R2445">
            <v>45611</v>
          </cell>
          <cell r="S2445">
            <v>112</v>
          </cell>
          <cell r="T2445" t="str">
            <v>En Ejecución</v>
          </cell>
          <cell r="U2445" t="str">
            <v>ALBA YANETH REYES SUÁREZ</v>
          </cell>
          <cell r="X2445" t="str">
            <v>ALBA YANETH REYES SUAREZ</v>
          </cell>
          <cell r="Z2445" t="str">
            <v>Inversión</v>
          </cell>
          <cell r="AA2445">
            <v>2024110010086</v>
          </cell>
          <cell r="AC2445" t="str">
            <v>O23011733012024008608126</v>
          </cell>
          <cell r="AF2445">
            <v>9137271</v>
          </cell>
          <cell r="AI2445" t="str">
            <v>$ 2.404.545,00</v>
          </cell>
          <cell r="AJ244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45" t="str">
            <v>Luis Felipe Montezuma Chamorro</v>
          </cell>
          <cell r="AL2445">
            <v>1086135676</v>
          </cell>
          <cell r="AM2445" t="str">
            <v>2310-2024</v>
          </cell>
          <cell r="AP2445" t="str">
            <v>SECOP II</v>
          </cell>
          <cell r="AS2445" t="str">
            <v>Falso</v>
          </cell>
          <cell r="AU2445" t="str">
            <v>SI</v>
          </cell>
          <cell r="AV2445" t="str">
            <v>Julio</v>
          </cell>
          <cell r="AW2445" t="e">
            <v>#N/A</v>
          </cell>
          <cell r="AX2445">
            <v>45611</v>
          </cell>
          <cell r="AY2445" t="str">
            <v>#REF!</v>
          </cell>
          <cell r="AZ2445" t="str">
            <v>CO1.PCCNTR.6550258</v>
          </cell>
        </row>
        <row r="2446">
          <cell r="D2446" t="str">
            <v>2312-2024</v>
          </cell>
          <cell r="E2446" t="str">
            <v>ALBA YANETH REYES SUÁREZ</v>
          </cell>
          <cell r="F2446" t="str">
            <v>Subdirección de Formación Artistica</v>
          </cell>
          <cell r="G2446" t="str">
            <v>Subdirección de Formación Artística</v>
          </cell>
          <cell r="H2446" t="str">
            <v>Programa Crea</v>
          </cell>
          <cell r="I2446" t="str">
            <v>Contratación Directa</v>
          </cell>
          <cell r="J2446" t="str">
            <v>Contratación directa.</v>
          </cell>
          <cell r="K2446" t="str">
            <v>Prestación de servicios</v>
          </cell>
          <cell r="N2446" t="str">
            <v>Si</v>
          </cell>
          <cell r="O2446" t="str">
            <v>Contrato Prestación de Servicios Profesionales</v>
          </cell>
          <cell r="P2446">
            <v>45495</v>
          </cell>
          <cell r="Q2446">
            <v>45496</v>
          </cell>
          <cell r="R2446">
            <v>45611</v>
          </cell>
          <cell r="S2446">
            <v>113</v>
          </cell>
          <cell r="T2446" t="str">
            <v>En Ejecución</v>
          </cell>
          <cell r="U2446" t="str">
            <v>ALBA YANETH REYES SUÁREZ</v>
          </cell>
          <cell r="X2446" t="str">
            <v>ALBA YANETH REYES SUAREZ</v>
          </cell>
          <cell r="Z2446" t="str">
            <v>Inversión</v>
          </cell>
          <cell r="AA2446">
            <v>2024110010086</v>
          </cell>
          <cell r="AC2446" t="str">
            <v>O23011733012024008608122</v>
          </cell>
          <cell r="AF2446">
            <v>13676124</v>
          </cell>
          <cell r="AI2446" t="str">
            <v>$ 3.598.980,00</v>
          </cell>
          <cell r="AJ244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46" t="str">
            <v>Luz Angela Correa Forero</v>
          </cell>
          <cell r="AL2446">
            <v>53068560</v>
          </cell>
          <cell r="AM2446" t="str">
            <v>2312-2024</v>
          </cell>
          <cell r="AP2446" t="str">
            <v>SECOP II</v>
          </cell>
          <cell r="AS2446" t="str">
            <v>Falso</v>
          </cell>
          <cell r="AU2446" t="str">
            <v>SI</v>
          </cell>
          <cell r="AV2446" t="str">
            <v>Julio</v>
          </cell>
          <cell r="AW2446" t="e">
            <v>#N/A</v>
          </cell>
          <cell r="AX2446">
            <v>45611</v>
          </cell>
          <cell r="AY2446" t="str">
            <v>#REF!</v>
          </cell>
          <cell r="AZ2446" t="str">
            <v>CO1.PCCNTR.6555930</v>
          </cell>
        </row>
        <row r="2447">
          <cell r="D2447" t="str">
            <v>2313-2024</v>
          </cell>
          <cell r="E2447" t="str">
            <v>ALBA YANETH REYES SUÁREZ</v>
          </cell>
          <cell r="F2447" t="str">
            <v>Subdirección de Formación Artistica</v>
          </cell>
          <cell r="G2447" t="str">
            <v>Subdirección de Formación Artística</v>
          </cell>
          <cell r="H2447" t="str">
            <v>Programa Crea</v>
          </cell>
          <cell r="I2447" t="str">
            <v>Contratación Directa</v>
          </cell>
          <cell r="J2447" t="str">
            <v>Contratación directa.</v>
          </cell>
          <cell r="K2447" t="str">
            <v>Prestación de servicios</v>
          </cell>
          <cell r="N2447" t="str">
            <v>Si</v>
          </cell>
          <cell r="O2447" t="str">
            <v>Contrato Prestación de Servicios Profesionales</v>
          </cell>
          <cell r="P2447">
            <v>45495</v>
          </cell>
          <cell r="Q2447">
            <v>45496</v>
          </cell>
          <cell r="R2447">
            <v>45611</v>
          </cell>
          <cell r="S2447">
            <v>113</v>
          </cell>
          <cell r="T2447" t="str">
            <v>En Ejecución</v>
          </cell>
          <cell r="U2447" t="str">
            <v>ALBA YANETH REYES SUÁREZ</v>
          </cell>
          <cell r="X2447" t="str">
            <v>ALBA YANETH REYES SUAREZ</v>
          </cell>
          <cell r="Z2447" t="str">
            <v>Inversión</v>
          </cell>
          <cell r="AA2447">
            <v>2024110010086</v>
          </cell>
          <cell r="AC2447" t="str">
            <v>O23011733012024008608122</v>
          </cell>
          <cell r="AF2447">
            <v>13676124</v>
          </cell>
          <cell r="AI2447" t="str">
            <v>$ 3.598.980,00</v>
          </cell>
          <cell r="AJ244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47" t="str">
            <v>PAOLA ANDREA BORDA ORJUELA</v>
          </cell>
          <cell r="AL2447">
            <v>1023000367</v>
          </cell>
          <cell r="AM2447" t="str">
            <v>2313-2024</v>
          </cell>
          <cell r="AP2447" t="str">
            <v>SECOP II</v>
          </cell>
          <cell r="AS2447" t="str">
            <v>Falso</v>
          </cell>
          <cell r="AU2447" t="str">
            <v>SI</v>
          </cell>
          <cell r="AV2447" t="str">
            <v>Julio</v>
          </cell>
          <cell r="AW2447" t="e">
            <v>#N/A</v>
          </cell>
          <cell r="AX2447">
            <v>45611</v>
          </cell>
          <cell r="AY2447" t="str">
            <v>#REF!</v>
          </cell>
          <cell r="AZ2447" t="str">
            <v>CO1.PCCNTR.6556284</v>
          </cell>
        </row>
        <row r="2448">
          <cell r="D2448" t="str">
            <v>2314-2024</v>
          </cell>
          <cell r="E2448" t="str">
            <v>ALBA YANETH REYES SUÁREZ</v>
          </cell>
          <cell r="F2448" t="str">
            <v>Subdirección de Formación Artistica</v>
          </cell>
          <cell r="G2448" t="str">
            <v>Subdirección de Formación Artística</v>
          </cell>
          <cell r="H2448" t="str">
            <v>Programa Crea</v>
          </cell>
          <cell r="I2448" t="str">
            <v>Contratación Directa</v>
          </cell>
          <cell r="J2448" t="str">
            <v>Contratación directa.</v>
          </cell>
          <cell r="K2448" t="str">
            <v>Prestación de servicios</v>
          </cell>
          <cell r="N2448" t="str">
            <v>Si</v>
          </cell>
          <cell r="O2448" t="str">
            <v>Contrato Prestación de Servicios Apoyo a la Gestión</v>
          </cell>
          <cell r="P2448">
            <v>45495</v>
          </cell>
          <cell r="Q2448">
            <v>45499</v>
          </cell>
          <cell r="R2448">
            <v>45611</v>
          </cell>
          <cell r="S2448">
            <v>110</v>
          </cell>
          <cell r="T2448" t="str">
            <v>En Ejecución</v>
          </cell>
          <cell r="U2448" t="str">
            <v>ALBA YANETH REYES SUÁREZ</v>
          </cell>
          <cell r="X2448" t="str">
            <v>ALBA YANETH REYES SUAREZ</v>
          </cell>
          <cell r="Z2448" t="str">
            <v>Inversión</v>
          </cell>
          <cell r="AA2448">
            <v>2024110010086</v>
          </cell>
          <cell r="AC2448" t="str">
            <v>O23011733012024008608122</v>
          </cell>
          <cell r="AF2448">
            <v>9093590</v>
          </cell>
          <cell r="AI2448" t="str">
            <v>$ 2.393.050,00</v>
          </cell>
          <cell r="AJ244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48" t="str">
            <v>ANDREA PATRICIAHERNANDEZ SARMIENTO</v>
          </cell>
          <cell r="AL2448">
            <v>52310997</v>
          </cell>
          <cell r="AM2448" t="str">
            <v>2314-2024</v>
          </cell>
          <cell r="AP2448" t="str">
            <v>SECOP II</v>
          </cell>
          <cell r="AS2448" t="str">
            <v>Falso</v>
          </cell>
          <cell r="AU2448" t="str">
            <v>SI</v>
          </cell>
          <cell r="AV2448" t="str">
            <v>Julio</v>
          </cell>
          <cell r="AW2448" t="e">
            <v>#N/A</v>
          </cell>
          <cell r="AX2448">
            <v>45611</v>
          </cell>
          <cell r="AY2448" t="str">
            <v>#REF!</v>
          </cell>
          <cell r="AZ2448" t="str">
            <v>CO1.PCCNTR.6552963</v>
          </cell>
        </row>
        <row r="2449">
          <cell r="D2449" t="str">
            <v>2315-2024</v>
          </cell>
          <cell r="E2449" t="str">
            <v>ALBA YANETH REYES SUÁREZ</v>
          </cell>
          <cell r="F2449" t="str">
            <v>Subdirección de Formación Artistica</v>
          </cell>
          <cell r="G2449" t="str">
            <v>Subdirección de Formación Artística</v>
          </cell>
          <cell r="H2449" t="str">
            <v>Programa Crea</v>
          </cell>
          <cell r="I2449" t="str">
            <v>Contratación Directa</v>
          </cell>
          <cell r="J2449" t="str">
            <v>Contratación directa.</v>
          </cell>
          <cell r="K2449" t="str">
            <v>Prestación de servicios</v>
          </cell>
          <cell r="N2449" t="str">
            <v>Si</v>
          </cell>
          <cell r="O2449" t="str">
            <v>Contrato Prestación de Servicios Profesionales</v>
          </cell>
          <cell r="P2449">
            <v>45495</v>
          </cell>
          <cell r="Q2449">
            <v>45497</v>
          </cell>
          <cell r="R2449">
            <v>45611</v>
          </cell>
          <cell r="S2449">
            <v>112</v>
          </cell>
          <cell r="T2449" t="str">
            <v>En Ejecución</v>
          </cell>
          <cell r="U2449" t="str">
            <v>ALBA YANETH REYES SUÁREZ</v>
          </cell>
          <cell r="X2449" t="str">
            <v>ALBA YANETH REYES SUAREZ</v>
          </cell>
          <cell r="Z2449" t="str">
            <v>Inversión</v>
          </cell>
          <cell r="AA2449">
            <v>2024110010086</v>
          </cell>
          <cell r="AC2449" t="str">
            <v>O23011733012024008608126</v>
          </cell>
          <cell r="AF2449">
            <v>13676124</v>
          </cell>
          <cell r="AI2449" t="str">
            <v>$ 3.598.980,00</v>
          </cell>
          <cell r="AJ24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49" t="str">
            <v>Fabio Fernando Arias Echeverria</v>
          </cell>
          <cell r="AL2449">
            <v>79807455</v>
          </cell>
          <cell r="AM2449" t="str">
            <v>2315-2024</v>
          </cell>
          <cell r="AP2449" t="str">
            <v>SECOP II</v>
          </cell>
          <cell r="AS2449" t="str">
            <v>Falso</v>
          </cell>
          <cell r="AU2449" t="str">
            <v>SI</v>
          </cell>
          <cell r="AV2449" t="str">
            <v>Julio</v>
          </cell>
          <cell r="AW2449" t="e">
            <v>#N/A</v>
          </cell>
          <cell r="AX2449">
            <v>45611</v>
          </cell>
          <cell r="AY2449" t="str">
            <v>#REF!</v>
          </cell>
          <cell r="AZ2449" t="str">
            <v>CO1.PCCNTR.6552968</v>
          </cell>
        </row>
        <row r="2450">
          <cell r="D2450" t="str">
            <v>2316-2024</v>
          </cell>
          <cell r="E2450" t="str">
            <v>ALBA YANETH REYES SUÁREZ</v>
          </cell>
          <cell r="F2450" t="str">
            <v>Subdirección de Formación Artistica</v>
          </cell>
          <cell r="G2450" t="str">
            <v>Subdirección de Formación Artística</v>
          </cell>
          <cell r="H2450" t="str">
            <v>Programa Crea</v>
          </cell>
          <cell r="I2450" t="str">
            <v>Contratación Directa</v>
          </cell>
          <cell r="J2450" t="str">
            <v>Contratación directa.</v>
          </cell>
          <cell r="K2450" t="str">
            <v>Prestación de servicios</v>
          </cell>
          <cell r="N2450" t="str">
            <v>Si</v>
          </cell>
          <cell r="O2450" t="str">
            <v>Contrato Prestación de Servicios Profesionales</v>
          </cell>
          <cell r="P2450">
            <v>45495</v>
          </cell>
          <cell r="Q2450">
            <v>45499</v>
          </cell>
          <cell r="R2450">
            <v>45611</v>
          </cell>
          <cell r="S2450">
            <v>110</v>
          </cell>
          <cell r="T2450" t="str">
            <v>En Ejecución</v>
          </cell>
          <cell r="U2450" t="str">
            <v>ALBA YANETH REYES SUÁREZ</v>
          </cell>
          <cell r="X2450" t="str">
            <v>ALBA YANETH REYES SUAREZ</v>
          </cell>
          <cell r="Z2450" t="str">
            <v>Inversión</v>
          </cell>
          <cell r="AA2450">
            <v>2024110010086</v>
          </cell>
          <cell r="AC2450" t="str">
            <v>O23011733012024008608051</v>
          </cell>
          <cell r="AF2450">
            <v>9137271</v>
          </cell>
          <cell r="AI2450" t="str">
            <v>$ 2.404.545,00</v>
          </cell>
          <cell r="AJ245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50" t="str">
            <v>Samantha Salazar Cardenas</v>
          </cell>
          <cell r="AL2450">
            <v>1016089171</v>
          </cell>
          <cell r="AM2450" t="str">
            <v>2316-2024</v>
          </cell>
          <cell r="AP2450" t="str">
            <v>SECOP II</v>
          </cell>
          <cell r="AS2450" t="str">
            <v>Falso</v>
          </cell>
          <cell r="AU2450" t="str">
            <v>SI</v>
          </cell>
          <cell r="AV2450" t="str">
            <v>Julio</v>
          </cell>
          <cell r="AW2450" t="e">
            <v>#N/A</v>
          </cell>
          <cell r="AX2450">
            <v>45611</v>
          </cell>
          <cell r="AY2450" t="str">
            <v>#REF!</v>
          </cell>
          <cell r="AZ2450" t="str">
            <v>CO1.PCCNTR.6552839</v>
          </cell>
        </row>
        <row r="2451">
          <cell r="D2451" t="str">
            <v>2317-2024</v>
          </cell>
          <cell r="E2451" t="str">
            <v>ALBA YANETH REYES SUÁREZ</v>
          </cell>
          <cell r="F2451" t="str">
            <v>Subdirección de Formación Artistica</v>
          </cell>
          <cell r="G2451" t="str">
            <v>Subdirección de Formación Artística</v>
          </cell>
          <cell r="H2451" t="str">
            <v>Programa Crea</v>
          </cell>
          <cell r="I2451" t="str">
            <v>Contratación Directa</v>
          </cell>
          <cell r="J2451" t="str">
            <v>Contratación directa.</v>
          </cell>
          <cell r="K2451" t="str">
            <v>Prestación de servicios</v>
          </cell>
          <cell r="N2451" t="str">
            <v>Si</v>
          </cell>
          <cell r="O2451" t="str">
            <v>Contrato Prestación de Servicios Profesionales</v>
          </cell>
          <cell r="P2451">
            <v>45495</v>
          </cell>
          <cell r="Q2451">
            <v>45495</v>
          </cell>
          <cell r="R2451">
            <v>45611</v>
          </cell>
          <cell r="S2451">
            <v>114</v>
          </cell>
          <cell r="T2451" t="str">
            <v>En Ejecución</v>
          </cell>
          <cell r="U2451" t="str">
            <v>ALBA YANETH REYES SUÁREZ</v>
          </cell>
          <cell r="X2451" t="str">
            <v>ALBA YANETH REYES SUAREZ</v>
          </cell>
          <cell r="Z2451" t="str">
            <v>Inversión</v>
          </cell>
          <cell r="AA2451">
            <v>2024110010086</v>
          </cell>
          <cell r="AC2451" t="str">
            <v>O23011733012024008608122</v>
          </cell>
          <cell r="AF2451">
            <v>13676124</v>
          </cell>
          <cell r="AI2451" t="str">
            <v>$ 3.598.980,00</v>
          </cell>
          <cell r="AJ245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1" t="str">
            <v>Paloma Rendón Gómez</v>
          </cell>
          <cell r="AL2451">
            <v>52715390</v>
          </cell>
          <cell r="AM2451" t="str">
            <v>2317-2024</v>
          </cell>
          <cell r="AP2451" t="str">
            <v>SECOP II</v>
          </cell>
          <cell r="AS2451" t="str">
            <v>Falso</v>
          </cell>
          <cell r="AU2451" t="str">
            <v>SI</v>
          </cell>
          <cell r="AV2451" t="str">
            <v>Julio</v>
          </cell>
          <cell r="AW2451" t="e">
            <v>#N/A</v>
          </cell>
          <cell r="AX2451">
            <v>45611</v>
          </cell>
          <cell r="AY2451" t="str">
            <v>#REF!</v>
          </cell>
          <cell r="AZ2451" t="str">
            <v>CO1.PCCNTR.6552904</v>
          </cell>
        </row>
        <row r="2452">
          <cell r="D2452" t="str">
            <v>2318-2024</v>
          </cell>
          <cell r="E2452" t="str">
            <v>ALBA YANETH REYES SUÁREZ</v>
          </cell>
          <cell r="F2452" t="str">
            <v>Subdirección de Formación Artistica</v>
          </cell>
          <cell r="G2452" t="str">
            <v>Subdirección de Formación Artística</v>
          </cell>
          <cell r="H2452" t="str">
            <v>Programa Crea</v>
          </cell>
          <cell r="I2452" t="str">
            <v>Contratación Directa</v>
          </cell>
          <cell r="J2452" t="str">
            <v>Contratación directa.</v>
          </cell>
          <cell r="K2452" t="str">
            <v>Prestación de servicios</v>
          </cell>
          <cell r="N2452" t="str">
            <v>Si</v>
          </cell>
          <cell r="O2452" t="str">
            <v>Contrato Prestación de Servicios Profesionales</v>
          </cell>
          <cell r="P2452">
            <v>45495</v>
          </cell>
          <cell r="Q2452">
            <v>45499</v>
          </cell>
          <cell r="R2452">
            <v>45611</v>
          </cell>
          <cell r="S2452">
            <v>110</v>
          </cell>
          <cell r="T2452" t="str">
            <v>En Ejecución</v>
          </cell>
          <cell r="U2452" t="str">
            <v>ALBA YANETH REYES SUÁREZ</v>
          </cell>
          <cell r="X2452" t="str">
            <v>ALBA YANETH REYES SUAREZ</v>
          </cell>
          <cell r="Z2452" t="str">
            <v>Inversión</v>
          </cell>
          <cell r="AA2452">
            <v>2024110010086</v>
          </cell>
          <cell r="AC2452" t="str">
            <v>O23011733012024008608126</v>
          </cell>
          <cell r="AF2452">
            <v>13676124</v>
          </cell>
          <cell r="AI2452" t="str">
            <v>$ 3.598.980,00</v>
          </cell>
          <cell r="AJ245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2" t="str">
            <v>FREDY EDUARDO BOADA BOLIVAR</v>
          </cell>
          <cell r="AL2452">
            <v>79780847</v>
          </cell>
          <cell r="AM2452" t="str">
            <v>2318-2024</v>
          </cell>
          <cell r="AP2452" t="str">
            <v>SECOP II</v>
          </cell>
          <cell r="AS2452" t="str">
            <v>Falso</v>
          </cell>
          <cell r="AU2452" t="str">
            <v>SI</v>
          </cell>
          <cell r="AV2452" t="str">
            <v>Julio</v>
          </cell>
          <cell r="AW2452" t="e">
            <v>#N/A</v>
          </cell>
          <cell r="AX2452">
            <v>45611</v>
          </cell>
          <cell r="AY2452" t="str">
            <v>#REF!</v>
          </cell>
          <cell r="AZ2452" t="str">
            <v>CO1.PCCNTR.6549958</v>
          </cell>
        </row>
        <row r="2453">
          <cell r="D2453" t="str">
            <v>2320-2024</v>
          </cell>
          <cell r="E2453" t="str">
            <v>ALBA YANETH REYES SUÁREZ</v>
          </cell>
          <cell r="F2453" t="str">
            <v>Subdirección de Formación Artistica</v>
          </cell>
          <cell r="G2453" t="str">
            <v>Subdirección de Formación Artística</v>
          </cell>
          <cell r="H2453" t="str">
            <v>Programa Crea</v>
          </cell>
          <cell r="I2453" t="str">
            <v>Contratación Directa</v>
          </cell>
          <cell r="J2453" t="str">
            <v>Contratación directa.</v>
          </cell>
          <cell r="K2453" t="str">
            <v>Prestación de servicios</v>
          </cell>
          <cell r="N2453" t="str">
            <v>Si</v>
          </cell>
          <cell r="O2453" t="str">
            <v>Contrato Prestación de Servicios Profesionales</v>
          </cell>
          <cell r="P2453">
            <v>45495</v>
          </cell>
          <cell r="Q2453">
            <v>45505</v>
          </cell>
          <cell r="R2453">
            <v>45611</v>
          </cell>
          <cell r="S2453">
            <v>105</v>
          </cell>
          <cell r="T2453" t="str">
            <v>En Ejecución</v>
          </cell>
          <cell r="U2453" t="str">
            <v>ALBA YANETH REYES SUÁREZ</v>
          </cell>
          <cell r="X2453" t="str">
            <v>ALBA YANETH REYES SUAREZ</v>
          </cell>
          <cell r="Z2453" t="str">
            <v>Inversión</v>
          </cell>
          <cell r="AA2453">
            <v>2024110010086</v>
          </cell>
          <cell r="AC2453" t="str">
            <v>O23011733012024008608051</v>
          </cell>
          <cell r="AF2453">
            <v>12596430</v>
          </cell>
          <cell r="AI2453" t="str">
            <v>$ 3.598.980,00</v>
          </cell>
          <cell r="AJ24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3" t="str">
            <v>MORYN FARIDA GUTIERREZ ARANZALES</v>
          </cell>
          <cell r="AL2453">
            <v>53012889</v>
          </cell>
          <cell r="AM2453" t="str">
            <v>2320-2024</v>
          </cell>
          <cell r="AP2453" t="str">
            <v>SECOP II</v>
          </cell>
          <cell r="AS2453" t="str">
            <v>Falso</v>
          </cell>
          <cell r="AU2453" t="str">
            <v>SI</v>
          </cell>
          <cell r="AV2453" t="str">
            <v>Agosto</v>
          </cell>
          <cell r="AW2453" t="e">
            <v>#N/A</v>
          </cell>
          <cell r="AX2453">
            <v>45611</v>
          </cell>
          <cell r="AY2453" t="str">
            <v>#REF!</v>
          </cell>
          <cell r="AZ2453" t="str">
            <v>CO1.PCCNTR.6551909</v>
          </cell>
        </row>
        <row r="2454">
          <cell r="D2454" t="str">
            <v>2321-2024</v>
          </cell>
          <cell r="E2454" t="str">
            <v>ALBA YANETH REYES SUÁREZ</v>
          </cell>
          <cell r="F2454" t="str">
            <v>Subdirección de Formación Artistica</v>
          </cell>
          <cell r="G2454" t="str">
            <v>Subdirección de Formación Artística</v>
          </cell>
          <cell r="H2454" t="str">
            <v>Programa Crea</v>
          </cell>
          <cell r="I2454" t="str">
            <v>Contratación Directa</v>
          </cell>
          <cell r="J2454" t="str">
            <v>Contratación directa.</v>
          </cell>
          <cell r="K2454" t="str">
            <v>Prestación de servicios</v>
          </cell>
          <cell r="N2454" t="str">
            <v>Si</v>
          </cell>
          <cell r="O2454" t="str">
            <v>Contrato Prestación de Servicios Profesionales</v>
          </cell>
          <cell r="P2454">
            <v>45495</v>
          </cell>
          <cell r="Q2454">
            <v>45505</v>
          </cell>
          <cell r="R2454">
            <v>45611</v>
          </cell>
          <cell r="S2454">
            <v>105</v>
          </cell>
          <cell r="T2454" t="str">
            <v>En Ejecución</v>
          </cell>
          <cell r="U2454" t="str">
            <v>ALBA YANETH REYES SUÁREZ</v>
          </cell>
          <cell r="X2454" t="str">
            <v>ALBA YANETH REYES SUAREZ</v>
          </cell>
          <cell r="Z2454" t="str">
            <v>Inversión</v>
          </cell>
          <cell r="AA2454">
            <v>2024110010086</v>
          </cell>
          <cell r="AC2454" t="str">
            <v>O23011733012024008608122</v>
          </cell>
          <cell r="AF2454">
            <v>12596430</v>
          </cell>
          <cell r="AI2454" t="str">
            <v>$ 3.598.980,00</v>
          </cell>
          <cell r="AJ245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4" t="str">
            <v>Diana Peña</v>
          </cell>
          <cell r="AL2454">
            <v>1030531483</v>
          </cell>
          <cell r="AM2454" t="str">
            <v>2321-2024</v>
          </cell>
          <cell r="AP2454" t="str">
            <v>SECOP II</v>
          </cell>
          <cell r="AS2454" t="str">
            <v>Falso</v>
          </cell>
          <cell r="AU2454" t="str">
            <v>SI</v>
          </cell>
          <cell r="AV2454" t="str">
            <v>Agosto</v>
          </cell>
          <cell r="AW2454" t="e">
            <v>#N/A</v>
          </cell>
          <cell r="AX2454">
            <v>45611</v>
          </cell>
          <cell r="AY2454" t="str">
            <v>#REF!</v>
          </cell>
          <cell r="AZ2454" t="str">
            <v>CO1.PCCNTR.6551910</v>
          </cell>
        </row>
        <row r="2455">
          <cell r="D2455" t="str">
            <v>2322-2024</v>
          </cell>
          <cell r="E2455" t="str">
            <v>ALBA YANETH REYES SUÁREZ</v>
          </cell>
          <cell r="F2455" t="str">
            <v>Subdirección de Formación Artistica</v>
          </cell>
          <cell r="G2455" t="str">
            <v>Subdirección de Formación Artística</v>
          </cell>
          <cell r="H2455" t="str">
            <v>Programa Crea</v>
          </cell>
          <cell r="I2455" t="str">
            <v>Contratación Directa</v>
          </cell>
          <cell r="J2455" t="str">
            <v>Contratación directa.</v>
          </cell>
          <cell r="K2455" t="str">
            <v>Prestación de servicios</v>
          </cell>
          <cell r="N2455" t="str">
            <v>Si</v>
          </cell>
          <cell r="O2455" t="str">
            <v>Contrato Prestación de Servicios Profesionales</v>
          </cell>
          <cell r="P2455">
            <v>45495</v>
          </cell>
          <cell r="Q2455">
            <v>45505</v>
          </cell>
          <cell r="R2455">
            <v>45611</v>
          </cell>
          <cell r="S2455">
            <v>105</v>
          </cell>
          <cell r="T2455" t="str">
            <v>En Ejecución</v>
          </cell>
          <cell r="U2455" t="str">
            <v>ALBA YANETH REYES SUÁREZ</v>
          </cell>
          <cell r="X2455" t="str">
            <v>ALBA YANETH REYES SUAREZ</v>
          </cell>
          <cell r="Z2455" t="str">
            <v>Inversión</v>
          </cell>
          <cell r="AA2455">
            <v>2024110010086</v>
          </cell>
          <cell r="AC2455" t="str">
            <v>O23011733012024008608122</v>
          </cell>
          <cell r="AF2455">
            <v>12596430</v>
          </cell>
          <cell r="AI2455" t="str">
            <v>$ 3.598.980,00</v>
          </cell>
          <cell r="AJ245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5" t="str">
            <v>YENNY PATRICIA BARON</v>
          </cell>
          <cell r="AL2455">
            <v>52755246</v>
          </cell>
          <cell r="AM2455" t="str">
            <v>2322-2024</v>
          </cell>
          <cell r="AP2455" t="str">
            <v>SECOP II</v>
          </cell>
          <cell r="AS2455" t="str">
            <v>Falso</v>
          </cell>
          <cell r="AU2455" t="str">
            <v>SI</v>
          </cell>
          <cell r="AV2455" t="str">
            <v>Agosto</v>
          </cell>
          <cell r="AW2455" t="e">
            <v>#N/A</v>
          </cell>
          <cell r="AX2455">
            <v>45611</v>
          </cell>
          <cell r="AY2455" t="str">
            <v>#REF!</v>
          </cell>
          <cell r="AZ2455" t="str">
            <v>CO1.PCCNTR.6551913</v>
          </cell>
        </row>
        <row r="2456">
          <cell r="D2456" t="str">
            <v>2324-2024</v>
          </cell>
          <cell r="E2456" t="str">
            <v>ALBA YANETH REYES SUÁREZ</v>
          </cell>
          <cell r="F2456" t="str">
            <v>Subdirección de Formación Artistica</v>
          </cell>
          <cell r="G2456" t="str">
            <v>Subdirección de Formación Artística</v>
          </cell>
          <cell r="H2456" t="str">
            <v>Programa Crea</v>
          </cell>
          <cell r="I2456" t="str">
            <v>Contratación Directa</v>
          </cell>
          <cell r="J2456" t="str">
            <v>Contratación directa.</v>
          </cell>
          <cell r="K2456" t="str">
            <v>Prestación de servicios</v>
          </cell>
          <cell r="N2456" t="str">
            <v>Si</v>
          </cell>
          <cell r="O2456" t="str">
            <v>Contrato Prestación de Servicios Profesionales</v>
          </cell>
          <cell r="P2456">
            <v>45495</v>
          </cell>
          <cell r="Q2456">
            <v>45505</v>
          </cell>
          <cell r="R2456">
            <v>45621</v>
          </cell>
          <cell r="S2456">
            <v>115</v>
          </cell>
          <cell r="T2456" t="str">
            <v>En Ejecución</v>
          </cell>
          <cell r="U2456" t="str">
            <v>ALBA YANETH REYES SUÁREZ</v>
          </cell>
          <cell r="X2456" t="str">
            <v>ALBA YANETH REYES SUAREZ</v>
          </cell>
          <cell r="Z2456" t="str">
            <v>Inversión</v>
          </cell>
          <cell r="AA2456">
            <v>2024110010086</v>
          </cell>
          <cell r="AC2456" t="str">
            <v>O23011733012024008608122</v>
          </cell>
          <cell r="AF2456">
            <v>12596430</v>
          </cell>
          <cell r="AI2456" t="str">
            <v>$ 3.598.980,00</v>
          </cell>
          <cell r="AJ245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6" t="str">
            <v>BEATRIZ HELENA JAIMES MORALES</v>
          </cell>
          <cell r="AL2456">
            <v>43184409</v>
          </cell>
          <cell r="AM2456" t="str">
            <v>2324-2024</v>
          </cell>
          <cell r="AP2456" t="str">
            <v>SECOP II</v>
          </cell>
          <cell r="AS2456" t="str">
            <v>Falso</v>
          </cell>
          <cell r="AU2456" t="str">
            <v>SI</v>
          </cell>
          <cell r="AV2456" t="str">
            <v>Agosto</v>
          </cell>
          <cell r="AW2456" t="e">
            <v>#N/A</v>
          </cell>
          <cell r="AX2456">
            <v>45621</v>
          </cell>
          <cell r="AY2456" t="str">
            <v>#REF!</v>
          </cell>
          <cell r="AZ2456" t="str">
            <v>CO1.PCCNTR.6551714</v>
          </cell>
        </row>
        <row r="2457">
          <cell r="D2457" t="str">
            <v>2325-2024</v>
          </cell>
          <cell r="E2457" t="str">
            <v>ALBA YANETH REYES SUÁREZ</v>
          </cell>
          <cell r="F2457" t="str">
            <v>Subdirección de Formación Artistica</v>
          </cell>
          <cell r="G2457" t="str">
            <v>Subdirección de Formación Artística</v>
          </cell>
          <cell r="H2457" t="str">
            <v>Programa Crea</v>
          </cell>
          <cell r="I2457" t="str">
            <v>Contratación Directa</v>
          </cell>
          <cell r="J2457" t="str">
            <v>Contratación directa.</v>
          </cell>
          <cell r="K2457" t="str">
            <v>Prestación de servicios</v>
          </cell>
          <cell r="N2457" t="str">
            <v>Si</v>
          </cell>
          <cell r="O2457" t="str">
            <v>Contrato Prestación de Servicios Profesionales</v>
          </cell>
          <cell r="P2457">
            <v>45495</v>
          </cell>
          <cell r="Q2457">
            <v>45497</v>
          </cell>
          <cell r="R2457">
            <v>45639</v>
          </cell>
          <cell r="S2457">
            <v>140</v>
          </cell>
          <cell r="T2457" t="str">
            <v>En Ejecución</v>
          </cell>
          <cell r="U2457" t="str">
            <v>ALBA YANETH REYES SUÁREZ</v>
          </cell>
          <cell r="X2457" t="str">
            <v>ALBA YANETH REYES SUAREZ</v>
          </cell>
          <cell r="Z2457" t="str">
            <v>Inversión</v>
          </cell>
          <cell r="AA2457">
            <v>2024110010086</v>
          </cell>
          <cell r="AC2457" t="str">
            <v>O23011733012024008608122</v>
          </cell>
          <cell r="AF2457">
            <v>17035172</v>
          </cell>
          <cell r="AI2457" t="str">
            <v>$ 3.598.980,00</v>
          </cell>
          <cell r="AJ245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57" t="str">
            <v>Wilmer Camilo Rodriguez Calvo</v>
          </cell>
          <cell r="AL2457">
            <v>1014237917</v>
          </cell>
          <cell r="AM2457" t="str">
            <v>2325-2024</v>
          </cell>
          <cell r="AP2457" t="str">
            <v>SECOP II</v>
          </cell>
          <cell r="AS2457" t="str">
            <v>Falso</v>
          </cell>
          <cell r="AU2457" t="str">
            <v>SI</v>
          </cell>
          <cell r="AV2457" t="str">
            <v>Julio</v>
          </cell>
          <cell r="AW2457" t="e">
            <v>#N/A</v>
          </cell>
          <cell r="AX2457">
            <v>45639</v>
          </cell>
          <cell r="AY2457" t="str">
            <v>#REF!</v>
          </cell>
          <cell r="AZ2457" t="str">
            <v>CO1.PCCNTR.6553916</v>
          </cell>
        </row>
        <row r="2458">
          <cell r="D2458" t="str">
            <v>2333-2024</v>
          </cell>
          <cell r="E2458" t="str">
            <v>ALBA YANETH REYES SUÁREZ</v>
          </cell>
          <cell r="F2458" t="str">
            <v>Subdirección de Formación Artistica</v>
          </cell>
          <cell r="G2458" t="str">
            <v>Subdirección de Formación Artística</v>
          </cell>
          <cell r="H2458" t="str">
            <v>Programa Crea</v>
          </cell>
          <cell r="I2458" t="str">
            <v>Contratación Directa</v>
          </cell>
          <cell r="J2458" t="str">
            <v>Contratación directa.</v>
          </cell>
          <cell r="K2458" t="str">
            <v>Prestación de servicios</v>
          </cell>
          <cell r="N2458" t="str">
            <v>Si</v>
          </cell>
          <cell r="O2458" t="str">
            <v>Contrato Prestación de Servicios Profesionales</v>
          </cell>
          <cell r="P2458">
            <v>45495</v>
          </cell>
          <cell r="Q2458">
            <v>45505</v>
          </cell>
          <cell r="R2458">
            <v>45611</v>
          </cell>
          <cell r="S2458">
            <v>105</v>
          </cell>
          <cell r="T2458" t="str">
            <v>En Ejecución</v>
          </cell>
          <cell r="U2458" t="str">
            <v>ALBA YANETH REYES SUÁREZ</v>
          </cell>
          <cell r="X2458" t="str">
            <v>ALBA YANETH REYES SUAREZ</v>
          </cell>
          <cell r="Z2458" t="str">
            <v>Inversión</v>
          </cell>
          <cell r="AA2458">
            <v>2024110010086</v>
          </cell>
          <cell r="AC2458" t="str">
            <v>O23011733012024008608126</v>
          </cell>
          <cell r="AF2458">
            <v>8415908</v>
          </cell>
          <cell r="AI2458" t="str">
            <v>$ 2.404.545,00</v>
          </cell>
          <cell r="AJ245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58" t="str">
            <v>Valeria Velasco Restrepo</v>
          </cell>
          <cell r="AL2458">
            <v>1010233545</v>
          </cell>
          <cell r="AM2458" t="str">
            <v>2333-2024</v>
          </cell>
          <cell r="AP2458" t="str">
            <v>SECOP II</v>
          </cell>
          <cell r="AS2458" t="str">
            <v>Falso</v>
          </cell>
          <cell r="AU2458" t="str">
            <v>SI</v>
          </cell>
          <cell r="AV2458" t="str">
            <v>Agosto</v>
          </cell>
          <cell r="AW2458" t="e">
            <v>#N/A</v>
          </cell>
          <cell r="AX2458">
            <v>45611</v>
          </cell>
          <cell r="AY2458" t="str">
            <v>#REF!</v>
          </cell>
          <cell r="AZ2458" t="str">
            <v>CO1.PCCNTR.6554382</v>
          </cell>
        </row>
        <row r="2459">
          <cell r="D2459" t="str">
            <v>2334-2024</v>
          </cell>
          <cell r="E2459" t="str">
            <v>ALBA YANETH REYES SUÁREZ</v>
          </cell>
          <cell r="F2459" t="str">
            <v>Subdirección de Formación Artistica</v>
          </cell>
          <cell r="G2459" t="str">
            <v>Subdirección de Formación Artística</v>
          </cell>
          <cell r="I2459" t="str">
            <v>Contratación Directa</v>
          </cell>
          <cell r="J2459" t="str">
            <v>Contratación directa.</v>
          </cell>
          <cell r="K2459" t="str">
            <v>Prestación de servicios</v>
          </cell>
          <cell r="N2459" t="str">
            <v>Si</v>
          </cell>
          <cell r="O2459" t="str">
            <v>Contrato Prestación de Servicios Profesionales</v>
          </cell>
          <cell r="P2459">
            <v>45495</v>
          </cell>
          <cell r="Q2459">
            <v>45505</v>
          </cell>
          <cell r="R2459">
            <v>45678</v>
          </cell>
          <cell r="S2459">
            <v>171</v>
          </cell>
          <cell r="T2459" t="str">
            <v>En Ejecución</v>
          </cell>
          <cell r="U2459" t="str">
            <v>ALBA YANETH REYES SUÁREZ</v>
          </cell>
          <cell r="X2459" t="str">
            <v>ALBA YANETH REYES SUAREZ</v>
          </cell>
          <cell r="Z2459" t="str">
            <v>Inversión</v>
          </cell>
          <cell r="AA2459">
            <v>2024110010086</v>
          </cell>
          <cell r="AC2459" t="str">
            <v>O23011733012024008608126</v>
          </cell>
          <cell r="AF2459">
            <v>35511000</v>
          </cell>
          <cell r="AI2459" t="str">
            <v>$ 6.230.000,00</v>
          </cell>
          <cell r="AJ2459" t="str">
            <v>PRESTAR SERVICIOS PROFESIONALES AL INSTITUTO DISTRITAL DE LAS ARTES - IDARTES - SUBDIRECCIÓN DE FORMACIÓN ARTÍSTICA, EN LAS ACTIVIDADES ASOCIADAS A LA ESTRUCTURACIÓN, CONSOLIDACIÓN Y SEGUIMIENTO ADMINISTRATIVO, ASÍ COMO APOYO A LA SUPERVISIÓN DE LOS CONTRATOS Y/O CONVENIOS ASIGNADOS, ACORDE CON LOS PROCESOS Y PROCEDIMIENTOS DEFINIDOS EN LA ENTIDAD.</v>
          </cell>
          <cell r="AK2459" t="str">
            <v>LIZETH PAOLA FRANCO SAAVEDRA</v>
          </cell>
          <cell r="AL2459">
            <v>1104703015</v>
          </cell>
          <cell r="AM2459" t="str">
            <v>2334-2024</v>
          </cell>
          <cell r="AP2459" t="str">
            <v>SECOP II</v>
          </cell>
          <cell r="AS2459" t="str">
            <v>Falso</v>
          </cell>
          <cell r="AU2459" t="str">
            <v>SI</v>
          </cell>
          <cell r="AV2459" t="str">
            <v>Agosto</v>
          </cell>
          <cell r="AW2459" t="e">
            <v>#N/A</v>
          </cell>
          <cell r="AX2459">
            <v>45678</v>
          </cell>
          <cell r="AY2459" t="str">
            <v>#REF!</v>
          </cell>
          <cell r="AZ2459" t="str">
            <v>CO1.PCCNTR.6554397</v>
          </cell>
        </row>
        <row r="2460">
          <cell r="D2460" t="str">
            <v>PUFA-200-2024</v>
          </cell>
          <cell r="E2460" t="str">
            <v>LINA MARIA GAVIRIA HURTADO</v>
          </cell>
          <cell r="F2460" t="str">
            <v>Subdirección de las Artes</v>
          </cell>
          <cell r="G2460" t="str">
            <v>Gerencia de Artes Audiovisuales</v>
          </cell>
          <cell r="H2460" t="str">
            <v>GERENTE DE ARTES AUDIOVISUALES</v>
          </cell>
          <cell r="I2460" t="str">
            <v>Contratación Directa</v>
          </cell>
          <cell r="J2460" t="str">
            <v>Contratación directa.</v>
          </cell>
          <cell r="K2460" t="str">
            <v>Prestación de servicios</v>
          </cell>
          <cell r="L2460" t="str">
            <v>17 17. Contrato de Prestación de Servicios</v>
          </cell>
          <cell r="M2460" t="str">
            <v xml:space="preserve">49 49-Otros Servicios </v>
          </cell>
          <cell r="N2460" t="str">
            <v>No</v>
          </cell>
          <cell r="O2460" t="str">
            <v>N/A</v>
          </cell>
          <cell r="P2460">
            <v>45495</v>
          </cell>
          <cell r="Q2460">
            <v>45496</v>
          </cell>
          <cell r="R2460">
            <v>45496</v>
          </cell>
          <cell r="S2460">
            <v>1</v>
          </cell>
          <cell r="T2460" t="str">
            <v>En Ejecución</v>
          </cell>
          <cell r="U2460" t="str">
            <v>LINA MARIA GAVIRIA HURTADO</v>
          </cell>
          <cell r="V2460">
            <v>52247497</v>
          </cell>
          <cell r="X2460" t="str">
            <v>Ricardo Alfonso Cantor Bossa</v>
          </cell>
          <cell r="Y2460">
            <v>80797050</v>
          </cell>
          <cell r="Z2460" t="str">
            <v>N/A</v>
          </cell>
          <cell r="AC2460" t="str">
            <v>N/A - Valor Cero / Coproducción</v>
          </cell>
          <cell r="AE2460">
            <v>0</v>
          </cell>
          <cell r="AF2460">
            <v>0</v>
          </cell>
          <cell r="AI2460" t="str">
            <v>N/A</v>
          </cell>
          <cell r="AJ2460" t="str">
            <v>El IDARTES se compromete a gestionar las solicitudes de Permiso Unificado de Filmaciones Audiovisuales - PUFA y conceder a TIS PRODUCTIONS COLOMBIA SAS el uso y aprovechamiento económico de los espacios públicos para filmaciones audiovisuales registrados y aprobados en el Sistema Único para el Manejo y Aprovechamiento del Espacio Público - SUMA y TIS PRODUCTIONS COLOMBIA SAS acepta pagar la respectiva retribución económica y cumplir con las condiciones establecidas por el IDARTES y la norma (..)</v>
          </cell>
          <cell r="AK2460" t="str">
            <v>TIS PRODUCTIONS COLOMBIA SAS</v>
          </cell>
          <cell r="AL2460">
            <v>860063869</v>
          </cell>
          <cell r="AM2460" t="str">
            <v>PUFA-200-2024</v>
          </cell>
          <cell r="AP2460" t="str">
            <v>SECOP II</v>
          </cell>
          <cell r="AS2460" t="str">
            <v>Falso</v>
          </cell>
          <cell r="AU2460" t="str">
            <v>SI</v>
          </cell>
          <cell r="AV2460" t="str">
            <v>Julio</v>
          </cell>
          <cell r="AW2460" t="e">
            <v>#N/A</v>
          </cell>
          <cell r="AX2460">
            <v>45496</v>
          </cell>
          <cell r="AY2460" t="str">
            <v>#REF!</v>
          </cell>
          <cell r="AZ2460" t="str">
            <v>CO1.PCCNTR.6552993</v>
          </cell>
        </row>
        <row r="2461">
          <cell r="D2461" t="str">
            <v>PUFA-201-2024</v>
          </cell>
          <cell r="E2461" t="str">
            <v>LINA MARIA GAVIRIA HURTADO</v>
          </cell>
          <cell r="F2461" t="str">
            <v>Subdirección de las Artes</v>
          </cell>
          <cell r="G2461" t="str">
            <v>Gerencia de Artes Audiovisuales</v>
          </cell>
          <cell r="H2461" t="str">
            <v>GERENTE DE ARTES AUDIOVISUALES</v>
          </cell>
          <cell r="I2461" t="str">
            <v>Contratación Directa</v>
          </cell>
          <cell r="J2461" t="str">
            <v>Contratación directa.</v>
          </cell>
          <cell r="K2461" t="str">
            <v>Prestación de servicios</v>
          </cell>
          <cell r="L2461" t="str">
            <v>17 17. Contrato de Prestación de Servicios</v>
          </cell>
          <cell r="M2461" t="str">
            <v xml:space="preserve">49 49-Otros Servicios </v>
          </cell>
          <cell r="N2461" t="str">
            <v>No</v>
          </cell>
          <cell r="O2461" t="str">
            <v>N/A</v>
          </cell>
          <cell r="P2461">
            <v>45495</v>
          </cell>
          <cell r="Q2461">
            <v>45496</v>
          </cell>
          <cell r="R2461">
            <v>45496</v>
          </cell>
          <cell r="S2461">
            <v>1</v>
          </cell>
          <cell r="T2461" t="str">
            <v>En Ejecución</v>
          </cell>
          <cell r="U2461" t="str">
            <v>LINA MARIA GAVIRIA HURTADO</v>
          </cell>
          <cell r="V2461">
            <v>52247497</v>
          </cell>
          <cell r="X2461" t="str">
            <v>Ricardo Alfonso Cantor Bossa</v>
          </cell>
          <cell r="Y2461">
            <v>80797050</v>
          </cell>
          <cell r="Z2461" t="str">
            <v>N/A</v>
          </cell>
          <cell r="AC2461" t="str">
            <v>N/A - Valor Cero / Coproducción</v>
          </cell>
          <cell r="AE2461">
            <v>0</v>
          </cell>
          <cell r="AF2461">
            <v>0</v>
          </cell>
          <cell r="AI2461" t="str">
            <v>N/A</v>
          </cell>
          <cell r="AJ2461"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2461" t="str">
            <v>OTRO LEVEL PRODUCCIONES SAS</v>
          </cell>
          <cell r="AL2461">
            <v>901074835</v>
          </cell>
          <cell r="AM2461" t="str">
            <v>PUFA-201-2024</v>
          </cell>
          <cell r="AP2461" t="str">
            <v>SECOP II</v>
          </cell>
          <cell r="AS2461" t="str">
            <v>Falso</v>
          </cell>
          <cell r="AU2461" t="str">
            <v>SI</v>
          </cell>
          <cell r="AV2461" t="str">
            <v>Julio</v>
          </cell>
          <cell r="AW2461" t="e">
            <v>#N/A</v>
          </cell>
          <cell r="AX2461">
            <v>45496</v>
          </cell>
          <cell r="AY2461" t="str">
            <v>#REF!</v>
          </cell>
          <cell r="AZ2461" t="str">
            <v>CO1.PCCNTR.6553174</v>
          </cell>
        </row>
        <row r="2462">
          <cell r="D2462" t="str">
            <v>PUFA-202-2024</v>
          </cell>
          <cell r="E2462" t="str">
            <v>LINA MARIA GAVIRIA HURTADO</v>
          </cell>
          <cell r="F2462" t="str">
            <v>Subdirección de las Artes</v>
          </cell>
          <cell r="G2462" t="str">
            <v>Gerencia de Artes Audiovisuales</v>
          </cell>
          <cell r="H2462" t="str">
            <v>GERENTE DE ARTES AUDIOVISUALES</v>
          </cell>
          <cell r="I2462" t="str">
            <v>Contratación Directa</v>
          </cell>
          <cell r="J2462" t="str">
            <v>Contratación directa.</v>
          </cell>
          <cell r="K2462" t="str">
            <v>Prestación de servicios</v>
          </cell>
          <cell r="L2462" t="str">
            <v>17 17. Contrato de Prestación de Servicios</v>
          </cell>
          <cell r="M2462" t="str">
            <v xml:space="preserve">49 49-Otros Servicios </v>
          </cell>
          <cell r="N2462" t="str">
            <v>No</v>
          </cell>
          <cell r="O2462" t="str">
            <v>N/A</v>
          </cell>
          <cell r="P2462">
            <v>45495</v>
          </cell>
          <cell r="Q2462">
            <v>45496</v>
          </cell>
          <cell r="R2462">
            <v>45496</v>
          </cell>
          <cell r="S2462">
            <v>1</v>
          </cell>
          <cell r="T2462" t="str">
            <v>En Ejecución</v>
          </cell>
          <cell r="U2462" t="str">
            <v>LINA MARIA GAVIRIA HURTADO</v>
          </cell>
          <cell r="V2462">
            <v>52247497</v>
          </cell>
          <cell r="X2462" t="str">
            <v>Ricardo Alfonso Cantor Bossa</v>
          </cell>
          <cell r="Y2462">
            <v>80797050</v>
          </cell>
          <cell r="Z2462" t="str">
            <v>N/A</v>
          </cell>
          <cell r="AC2462" t="str">
            <v>N/A - Valor Cero / Coproducción</v>
          </cell>
          <cell r="AE2462">
            <v>0</v>
          </cell>
          <cell r="AF2462">
            <v>0</v>
          </cell>
          <cell r="AI2462" t="str">
            <v>N/A</v>
          </cell>
          <cell r="AJ2462"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2462" t="str">
            <v>OTRO LEVEL PRODUCCIONES SAS</v>
          </cell>
          <cell r="AL2462">
            <v>901074835</v>
          </cell>
          <cell r="AM2462" t="str">
            <v>PUFA-202-2024</v>
          </cell>
          <cell r="AP2462" t="str">
            <v>SECOP II</v>
          </cell>
          <cell r="AS2462" t="str">
            <v>Falso</v>
          </cell>
          <cell r="AU2462" t="str">
            <v>SI</v>
          </cell>
          <cell r="AV2462" t="str">
            <v>Julio</v>
          </cell>
          <cell r="AW2462" t="e">
            <v>#N/A</v>
          </cell>
          <cell r="AX2462">
            <v>45496</v>
          </cell>
          <cell r="AY2462" t="str">
            <v>#REF!</v>
          </cell>
          <cell r="AZ2462" t="str">
            <v>CO1.PCCNTR.6553356</v>
          </cell>
        </row>
        <row r="2463">
          <cell r="D2463" t="str">
            <v>2293-2024</v>
          </cell>
          <cell r="E2463" t="str">
            <v>ALBA YANETH REYES SUÁREZ</v>
          </cell>
          <cell r="F2463" t="str">
            <v>Subdirección de Formación Artistica</v>
          </cell>
          <cell r="G2463" t="str">
            <v>Subdirección de Formación Artística</v>
          </cell>
          <cell r="H2463" t="str">
            <v>Programa Crea</v>
          </cell>
          <cell r="I2463" t="str">
            <v>Contratación Directa</v>
          </cell>
          <cell r="J2463" t="str">
            <v>Contratación directa.</v>
          </cell>
          <cell r="K2463" t="str">
            <v>Prestación de servicios</v>
          </cell>
          <cell r="N2463" t="str">
            <v>Si</v>
          </cell>
          <cell r="O2463" t="str">
            <v>Contrato Prestación de Servicios Apoyo a la Gestión</v>
          </cell>
          <cell r="P2463">
            <v>45496</v>
          </cell>
          <cell r="Q2463">
            <v>45497</v>
          </cell>
          <cell r="R2463">
            <v>45611</v>
          </cell>
          <cell r="S2463">
            <v>112</v>
          </cell>
          <cell r="T2463" t="str">
            <v>En Ejecución</v>
          </cell>
          <cell r="U2463" t="str">
            <v>ALBA YANETH REYES SUÁREZ</v>
          </cell>
          <cell r="X2463" t="str">
            <v>ALBA YANETH REYES SUAREZ</v>
          </cell>
          <cell r="Z2463" t="str">
            <v>Inversión</v>
          </cell>
          <cell r="AA2463">
            <v>2024110010086</v>
          </cell>
          <cell r="AC2463" t="str">
            <v>O23011733012024008608126</v>
          </cell>
          <cell r="AF2463">
            <v>9093590</v>
          </cell>
          <cell r="AI2463" t="str">
            <v>$ 2.393.050,00</v>
          </cell>
          <cell r="AJ246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63" t="str">
            <v>Viviana Carolina Alfonso Lozano</v>
          </cell>
          <cell r="AL2463">
            <v>1012465518</v>
          </cell>
          <cell r="AM2463" t="str">
            <v>2293-2024</v>
          </cell>
          <cell r="AP2463" t="str">
            <v>SECOP II</v>
          </cell>
          <cell r="AS2463" t="str">
            <v>Falso</v>
          </cell>
          <cell r="AU2463" t="str">
            <v>SI</v>
          </cell>
          <cell r="AV2463" t="str">
            <v>Julio</v>
          </cell>
          <cell r="AW2463" t="e">
            <v>#N/A</v>
          </cell>
          <cell r="AX2463">
            <v>45611</v>
          </cell>
          <cell r="AY2463" t="str">
            <v>#REF!</v>
          </cell>
          <cell r="AZ2463" t="str">
            <v>CO1.PCCNTR.6556451</v>
          </cell>
        </row>
        <row r="2464">
          <cell r="D2464" t="str">
            <v>2304-2024</v>
          </cell>
          <cell r="E2464" t="str">
            <v>ALBA YANETH REYES SUÁREZ</v>
          </cell>
          <cell r="F2464" t="str">
            <v>Subdirección de Formación Artistica</v>
          </cell>
          <cell r="G2464" t="str">
            <v>Subdirección de Formación Artística</v>
          </cell>
          <cell r="H2464" t="str">
            <v>Programa Crea</v>
          </cell>
          <cell r="I2464" t="str">
            <v>Contratación Directa</v>
          </cell>
          <cell r="J2464" t="str">
            <v>Contratación directa.</v>
          </cell>
          <cell r="K2464" t="str">
            <v>Prestación de servicios</v>
          </cell>
          <cell r="N2464" t="str">
            <v>Si</v>
          </cell>
          <cell r="O2464" t="str">
            <v>Contrato Prestación de Servicios Profesionales</v>
          </cell>
          <cell r="P2464">
            <v>45496</v>
          </cell>
          <cell r="Q2464">
            <v>45502</v>
          </cell>
          <cell r="R2464">
            <v>45611</v>
          </cell>
          <cell r="S2464">
            <v>107</v>
          </cell>
          <cell r="T2464" t="str">
            <v>En Ejecución</v>
          </cell>
          <cell r="U2464" t="str">
            <v>ALBA YANETH REYES SUÁREZ</v>
          </cell>
          <cell r="X2464" t="str">
            <v>ALBA YANETH REYES SUAREZ</v>
          </cell>
          <cell r="Z2464" t="str">
            <v>Inversión</v>
          </cell>
          <cell r="AA2464">
            <v>2024110010086</v>
          </cell>
          <cell r="AC2464" t="str">
            <v>O23011733012024008608051</v>
          </cell>
          <cell r="AF2464">
            <v>13676124</v>
          </cell>
          <cell r="AI2464" t="str">
            <v>$ 3.598.980,00</v>
          </cell>
          <cell r="AJ246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64" t="str">
            <v>YENNY PAOLA GOMEZ QUINTERO</v>
          </cell>
          <cell r="AL2464">
            <v>1070960209</v>
          </cell>
          <cell r="AM2464" t="str">
            <v>2304-2024</v>
          </cell>
          <cell r="AP2464" t="str">
            <v>SECOP II</v>
          </cell>
          <cell r="AS2464" t="str">
            <v>Falso</v>
          </cell>
          <cell r="AU2464" t="str">
            <v>SI</v>
          </cell>
          <cell r="AV2464" t="str">
            <v>Julio</v>
          </cell>
          <cell r="AW2464" t="e">
            <v>#N/A</v>
          </cell>
          <cell r="AX2464">
            <v>45611</v>
          </cell>
          <cell r="AY2464" t="str">
            <v>#REF!</v>
          </cell>
          <cell r="AZ2464" t="str">
            <v>CO1.PCCNTR.6559043</v>
          </cell>
        </row>
        <row r="2465">
          <cell r="D2465" t="str">
            <v>2308-2024</v>
          </cell>
          <cell r="E2465" t="str">
            <v>ALBA YANETH REYES SUÁREZ</v>
          </cell>
          <cell r="F2465" t="str">
            <v>Subdirección de Formación Artistica</v>
          </cell>
          <cell r="G2465" t="str">
            <v>Subdirección de Formación Artística</v>
          </cell>
          <cell r="H2465" t="str">
            <v>Programa Crea</v>
          </cell>
          <cell r="I2465" t="str">
            <v>Contratación Directa</v>
          </cell>
          <cell r="J2465" t="str">
            <v>Contratación directa.</v>
          </cell>
          <cell r="K2465" t="str">
            <v>Prestación de servicios</v>
          </cell>
          <cell r="N2465" t="str">
            <v>Si</v>
          </cell>
          <cell r="O2465" t="str">
            <v>Contrato Prestación de Servicios Profesionales</v>
          </cell>
          <cell r="P2465">
            <v>45496</v>
          </cell>
          <cell r="Q2465">
            <v>45497</v>
          </cell>
          <cell r="R2465">
            <v>45611</v>
          </cell>
          <cell r="S2465">
            <v>112</v>
          </cell>
          <cell r="T2465" t="str">
            <v>Cedido</v>
          </cell>
          <cell r="U2465" t="str">
            <v>ALBA YANETH REYES SUÁREZ</v>
          </cell>
          <cell r="X2465" t="str">
            <v>ALBA YANETH REYES SUAREZ</v>
          </cell>
          <cell r="Z2465" t="str">
            <v>Inversión</v>
          </cell>
          <cell r="AA2465">
            <v>2024110010086</v>
          </cell>
          <cell r="AC2465" t="str">
            <v>O23011733012024008608122</v>
          </cell>
          <cell r="AF2465">
            <v>9137271</v>
          </cell>
          <cell r="AI2465" t="str">
            <v>$ 2.404.545,00</v>
          </cell>
          <cell r="AJ246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65" t="str">
            <v>Miguel Angel Ricardo Cortes</v>
          </cell>
          <cell r="AL2465">
            <v>1016073845</v>
          </cell>
          <cell r="AM2465" t="str">
            <v>2308-2024</v>
          </cell>
          <cell r="AP2465" t="str">
            <v>SECOP II</v>
          </cell>
          <cell r="AS2465" t="str">
            <v>Falso</v>
          </cell>
          <cell r="AU2465" t="str">
            <v>SI</v>
          </cell>
          <cell r="AV2465" t="str">
            <v>Julio</v>
          </cell>
          <cell r="AW2465" t="e">
            <v>#N/A</v>
          </cell>
          <cell r="AX2465">
            <v>45611</v>
          </cell>
          <cell r="AY2465" t="str">
            <v>#REF!</v>
          </cell>
          <cell r="AZ2465" t="str">
            <v>CO1.PCCNTR.6556373</v>
          </cell>
        </row>
        <row r="2466">
          <cell r="D2466" t="str">
            <v>2319-2024</v>
          </cell>
          <cell r="E2466" t="str">
            <v>ALBA YANETH REYES SUÁREZ</v>
          </cell>
          <cell r="F2466" t="str">
            <v>Subdirección de Formación Artistica</v>
          </cell>
          <cell r="G2466" t="str">
            <v>Subdirección de Formación Artística</v>
          </cell>
          <cell r="H2466" t="str">
            <v>Programa Crea</v>
          </cell>
          <cell r="I2466" t="str">
            <v>Contratación Directa</v>
          </cell>
          <cell r="J2466" t="str">
            <v>Contratación directa.</v>
          </cell>
          <cell r="K2466" t="str">
            <v>Prestación de servicios</v>
          </cell>
          <cell r="N2466" t="str">
            <v>Si</v>
          </cell>
          <cell r="O2466" t="str">
            <v>Contrato Prestación de Servicios Profesionales</v>
          </cell>
          <cell r="P2466">
            <v>45496</v>
          </cell>
          <cell r="Q2466">
            <v>45498</v>
          </cell>
          <cell r="R2466">
            <v>45639</v>
          </cell>
          <cell r="S2466">
            <v>139</v>
          </cell>
          <cell r="T2466" t="str">
            <v>En Ejecución</v>
          </cell>
          <cell r="U2466" t="str">
            <v>ALBA YANETH REYES SUÁREZ</v>
          </cell>
          <cell r="X2466" t="str">
            <v>ALBA YANETH REYES SUAREZ</v>
          </cell>
          <cell r="Z2466" t="str">
            <v>Inversión</v>
          </cell>
          <cell r="AA2466">
            <v>2024110010086</v>
          </cell>
          <cell r="AC2466" t="str">
            <v>O23011733012024008608122</v>
          </cell>
          <cell r="AF2466">
            <v>17035172</v>
          </cell>
          <cell r="AI2466" t="str">
            <v>$ 3.598.980,00</v>
          </cell>
          <cell r="AJ2466" t="str">
            <v>Prestar servicios profesionales al IDARTES - Subdirección de Formación Artística,para el desarrollo y ejecución de los procesos de formación artística, en el marco del Programa Crea, acorde con las perspectivas pedagógicas del programa y los requerimientos de la entidad.</v>
          </cell>
          <cell r="AK2466" t="str">
            <v>Santiago Simón Aldana Gómez</v>
          </cell>
          <cell r="AL2466">
            <v>1032473339</v>
          </cell>
          <cell r="AM2466" t="str">
            <v>2319-2024</v>
          </cell>
          <cell r="AP2466" t="str">
            <v>SECOP II</v>
          </cell>
          <cell r="AS2466" t="str">
            <v>Falso</v>
          </cell>
          <cell r="AU2466" t="str">
            <v>SI</v>
          </cell>
          <cell r="AV2466" t="str">
            <v>Julio</v>
          </cell>
          <cell r="AW2466" t="e">
            <v>#N/A</v>
          </cell>
          <cell r="AX2466">
            <v>45639</v>
          </cell>
          <cell r="AY2466" t="str">
            <v>#REF!</v>
          </cell>
          <cell r="AZ2466" t="str">
            <v>CO1.PCCNTR.6556186</v>
          </cell>
        </row>
        <row r="2467">
          <cell r="D2467" t="str">
            <v>2323-2024</v>
          </cell>
          <cell r="E2467" t="str">
            <v>ALBA YANETH REYES SUÁREZ</v>
          </cell>
          <cell r="F2467" t="str">
            <v>Subdirección de Formación Artistica</v>
          </cell>
          <cell r="G2467" t="str">
            <v>Subdirección de Formación Artística</v>
          </cell>
          <cell r="H2467" t="str">
            <v>Programa Crea</v>
          </cell>
          <cell r="I2467" t="str">
            <v>Contratación Directa</v>
          </cell>
          <cell r="J2467" t="str">
            <v>Contratación directa.</v>
          </cell>
          <cell r="K2467" t="str">
            <v>Prestación de servicios</v>
          </cell>
          <cell r="N2467" t="str">
            <v>Si</v>
          </cell>
          <cell r="O2467" t="str">
            <v>Contrato Prestación de Servicios Profesionales</v>
          </cell>
          <cell r="P2467">
            <v>45496</v>
          </cell>
          <cell r="Q2467">
            <v>45505</v>
          </cell>
          <cell r="R2467">
            <v>45611</v>
          </cell>
          <cell r="S2467">
            <v>105</v>
          </cell>
          <cell r="T2467" t="str">
            <v>En Ejecución</v>
          </cell>
          <cell r="U2467" t="str">
            <v>ALBA YANETH REYES SUÁREZ</v>
          </cell>
          <cell r="X2467" t="str">
            <v>ALBA YANETH REYES SUAREZ</v>
          </cell>
          <cell r="Z2467" t="str">
            <v>Inversión</v>
          </cell>
          <cell r="AA2467">
            <v>2024110010086</v>
          </cell>
          <cell r="AC2467" t="str">
            <v>O23011733012024008608122</v>
          </cell>
          <cell r="AF2467">
            <v>12596430</v>
          </cell>
          <cell r="AI2467" t="str">
            <v>$ 3.598.980,00</v>
          </cell>
          <cell r="AJ246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67" t="str">
            <v>KETTY FRANCISCA VALOYES HURTADO</v>
          </cell>
          <cell r="AL2467">
            <v>51780088</v>
          </cell>
          <cell r="AM2467" t="str">
            <v>2323-2024</v>
          </cell>
          <cell r="AP2467" t="str">
            <v>SECOP II</v>
          </cell>
          <cell r="AS2467" t="str">
            <v>Falso</v>
          </cell>
          <cell r="AU2467" t="str">
            <v>SI</v>
          </cell>
          <cell r="AV2467" t="str">
            <v>Agosto</v>
          </cell>
          <cell r="AW2467" t="e">
            <v>#N/A</v>
          </cell>
          <cell r="AX2467">
            <v>45611</v>
          </cell>
          <cell r="AY2467" t="str">
            <v>#REF!</v>
          </cell>
          <cell r="AZ2467" t="str">
            <v>CO1.PCCNTR.6551914</v>
          </cell>
        </row>
        <row r="2468">
          <cell r="D2468" t="str">
            <v>2326-2024</v>
          </cell>
          <cell r="E2468" t="str">
            <v>ALBA YANETH REYES SUÁREZ</v>
          </cell>
          <cell r="F2468" t="str">
            <v>Subdirección de Formación Artistica</v>
          </cell>
          <cell r="G2468" t="str">
            <v>Subdirección de Formación Artística</v>
          </cell>
          <cell r="H2468" t="str">
            <v>Programa Crea</v>
          </cell>
          <cell r="I2468" t="str">
            <v>Contratación Directa</v>
          </cell>
          <cell r="J2468" t="str">
            <v>Contratación directa.</v>
          </cell>
          <cell r="K2468" t="str">
            <v>Prestación de servicios</v>
          </cell>
          <cell r="N2468" t="str">
            <v>Si</v>
          </cell>
          <cell r="O2468" t="str">
            <v>Contrato Prestación de Servicios Apoyo a la Gestión</v>
          </cell>
          <cell r="P2468">
            <v>45496</v>
          </cell>
          <cell r="Q2468">
            <v>45505</v>
          </cell>
          <cell r="R2468">
            <v>45611</v>
          </cell>
          <cell r="S2468">
            <v>105</v>
          </cell>
          <cell r="T2468" t="str">
            <v>En Ejecución</v>
          </cell>
          <cell r="U2468" t="str">
            <v>ALBA YANETH REYES SUÁREZ</v>
          </cell>
          <cell r="X2468" t="str">
            <v>ALBA YANETH REYES SUAREZ</v>
          </cell>
          <cell r="Z2468" t="str">
            <v>Inversión</v>
          </cell>
          <cell r="AA2468">
            <v>2024110010086</v>
          </cell>
          <cell r="AC2468" t="str">
            <v>O23011733012024008608126</v>
          </cell>
          <cell r="AF2468">
            <v>12596430</v>
          </cell>
          <cell r="AI2468" t="str">
            <v>$ 3.598.980,00</v>
          </cell>
          <cell r="AJ246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68" t="str">
            <v>EDISON DARIO AREVALO SANABRIA</v>
          </cell>
          <cell r="AL2468">
            <v>1015414163</v>
          </cell>
          <cell r="AM2468" t="str">
            <v>2326-2024</v>
          </cell>
          <cell r="AP2468" t="str">
            <v>SECOP II</v>
          </cell>
          <cell r="AS2468" t="str">
            <v>Falso</v>
          </cell>
          <cell r="AU2468" t="str">
            <v>SI</v>
          </cell>
          <cell r="AV2468" t="str">
            <v>Agosto</v>
          </cell>
          <cell r="AW2468" t="e">
            <v>#N/A</v>
          </cell>
          <cell r="AX2468">
            <v>45611</v>
          </cell>
          <cell r="AY2468" t="str">
            <v>#REF!</v>
          </cell>
          <cell r="AZ2468" t="str">
            <v>CO1.PCCNTR.6556459</v>
          </cell>
        </row>
        <row r="2469">
          <cell r="D2469" t="str">
            <v>2327-2024</v>
          </cell>
          <cell r="E2469" t="str">
            <v>ALBA YANETH REYES SUÁREZ</v>
          </cell>
          <cell r="F2469" t="str">
            <v>Subdirección de Formación Artistica</v>
          </cell>
          <cell r="G2469" t="str">
            <v>Subdirección de Formación Artística</v>
          </cell>
          <cell r="H2469" t="str">
            <v>Programa Crea</v>
          </cell>
          <cell r="I2469" t="str">
            <v>Contratación Directa</v>
          </cell>
          <cell r="J2469" t="str">
            <v>Contratación directa.</v>
          </cell>
          <cell r="K2469" t="str">
            <v>Prestación de servicios</v>
          </cell>
          <cell r="N2469" t="str">
            <v>Si</v>
          </cell>
          <cell r="O2469" t="str">
            <v>Contrato Prestación de Servicios Apoyo a la Gestión</v>
          </cell>
          <cell r="P2469">
            <v>45496</v>
          </cell>
          <cell r="Q2469">
            <v>45505</v>
          </cell>
          <cell r="R2469">
            <v>45611</v>
          </cell>
          <cell r="S2469">
            <v>105</v>
          </cell>
          <cell r="T2469" t="str">
            <v>En Ejecución</v>
          </cell>
          <cell r="U2469" t="str">
            <v>ALBA YANETH REYES SUÁREZ</v>
          </cell>
          <cell r="X2469" t="str">
            <v>ALBA YANETH REYES SUAREZ</v>
          </cell>
          <cell r="Z2469" t="str">
            <v>Inversión</v>
          </cell>
          <cell r="AA2469">
            <v>2024110010086</v>
          </cell>
          <cell r="AC2469" t="str">
            <v>O23011733012024008608051</v>
          </cell>
          <cell r="AF2469">
            <v>12596430</v>
          </cell>
          <cell r="AI2469" t="str">
            <v>$ 3.598.980,00</v>
          </cell>
          <cell r="AJ246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69" t="str">
            <v>ELÍAS ANDRÉS BOHÓRQUEZ BOLÍVAR</v>
          </cell>
          <cell r="AL2469">
            <v>80829802</v>
          </cell>
          <cell r="AM2469" t="str">
            <v>2327-2024</v>
          </cell>
          <cell r="AP2469" t="str">
            <v>SECOP II</v>
          </cell>
          <cell r="AS2469" t="str">
            <v>Falso</v>
          </cell>
          <cell r="AU2469" t="str">
            <v>SI</v>
          </cell>
          <cell r="AV2469" t="str">
            <v>Agosto</v>
          </cell>
          <cell r="AW2469" t="e">
            <v>#N/A</v>
          </cell>
          <cell r="AX2469">
            <v>45611</v>
          </cell>
          <cell r="AY2469" t="str">
            <v>#REF!</v>
          </cell>
          <cell r="AZ2469" t="str">
            <v>CO1.PCCNTR.6557483</v>
          </cell>
        </row>
        <row r="2470">
          <cell r="D2470" t="str">
            <v>2328-2024</v>
          </cell>
          <cell r="E2470" t="str">
            <v>ALBA YANETH REYES SUÁREZ</v>
          </cell>
          <cell r="F2470" t="str">
            <v>Subdirección de Formación Artistica</v>
          </cell>
          <cell r="G2470" t="str">
            <v>Subdirección de Formación Artística</v>
          </cell>
          <cell r="H2470" t="str">
            <v>Programa Crea</v>
          </cell>
          <cell r="I2470" t="str">
            <v>Contratación Directa</v>
          </cell>
          <cell r="J2470" t="str">
            <v>Contratación directa.</v>
          </cell>
          <cell r="K2470" t="str">
            <v>Prestación de servicios</v>
          </cell>
          <cell r="N2470" t="str">
            <v>Si</v>
          </cell>
          <cell r="O2470" t="str">
            <v>Contrato Prestación de Servicios Apoyo a la Gestión</v>
          </cell>
          <cell r="P2470">
            <v>45496</v>
          </cell>
          <cell r="Q2470">
            <v>45505</v>
          </cell>
          <cell r="R2470">
            <v>45611</v>
          </cell>
          <cell r="S2470">
            <v>105</v>
          </cell>
          <cell r="T2470" t="str">
            <v>En Ejecución</v>
          </cell>
          <cell r="U2470" t="str">
            <v>ALBA YANETH REYES SUÁREZ</v>
          </cell>
          <cell r="X2470" t="str">
            <v>ALBA YANETH REYES SUAREZ</v>
          </cell>
          <cell r="Z2470" t="str">
            <v>Inversión</v>
          </cell>
          <cell r="AA2470">
            <v>2024110010086</v>
          </cell>
          <cell r="AC2470" t="str">
            <v>O23011733012024008608051</v>
          </cell>
          <cell r="AF2470">
            <v>12596430</v>
          </cell>
          <cell r="AI2470" t="str">
            <v>$ 3.598.980,00</v>
          </cell>
          <cell r="AJ24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470" t="str">
            <v>LEIDY VIVIANA VALBUENA USUGA</v>
          </cell>
          <cell r="AL2470">
            <v>52745530</v>
          </cell>
          <cell r="AM2470" t="str">
            <v>2328-2024</v>
          </cell>
          <cell r="AP2470" t="str">
            <v>SECOP II</v>
          </cell>
          <cell r="AS2470" t="str">
            <v>Falso</v>
          </cell>
          <cell r="AU2470" t="str">
            <v>SI</v>
          </cell>
          <cell r="AV2470" t="str">
            <v>Agosto</v>
          </cell>
          <cell r="AW2470" t="e">
            <v>#N/A</v>
          </cell>
          <cell r="AX2470">
            <v>45611</v>
          </cell>
          <cell r="AY2470" t="str">
            <v>#REF!</v>
          </cell>
          <cell r="AZ2470" t="str">
            <v>CO1.PCCNTR.6558110</v>
          </cell>
        </row>
        <row r="2471">
          <cell r="D2471" t="str">
            <v>2329-2024</v>
          </cell>
          <cell r="E2471" t="str">
            <v>ALBA YANETH REYES SUÁREZ</v>
          </cell>
          <cell r="F2471" t="str">
            <v>Subdirección de Formación Artistica</v>
          </cell>
          <cell r="G2471" t="str">
            <v>Subdirección de Formación Artística</v>
          </cell>
          <cell r="I2471" t="str">
            <v>Contratación Directa</v>
          </cell>
          <cell r="J2471" t="str">
            <v>Contratación directa.</v>
          </cell>
          <cell r="K2471" t="str">
            <v>Prestación de servicios</v>
          </cell>
          <cell r="N2471" t="str">
            <v>Si</v>
          </cell>
          <cell r="O2471" t="str">
            <v>Contrato Prestación de Servicios Profesionales</v>
          </cell>
          <cell r="P2471">
            <v>45496</v>
          </cell>
          <cell r="Q2471">
            <v>45505</v>
          </cell>
          <cell r="R2471">
            <v>45672</v>
          </cell>
          <cell r="S2471">
            <v>165</v>
          </cell>
          <cell r="T2471" t="str">
            <v>En Ejecución</v>
          </cell>
          <cell r="U2471" t="str">
            <v>ALBA YANETH REYES SUÁREZ</v>
          </cell>
          <cell r="X2471" t="str">
            <v>ALBA YANETH REYES SUAREZ</v>
          </cell>
          <cell r="Z2471" t="str">
            <v>Inversión</v>
          </cell>
          <cell r="AA2471">
            <v>2024110010086</v>
          </cell>
          <cell r="AC2471" t="str">
            <v>O23011733012024008608126</v>
          </cell>
          <cell r="AF2471">
            <v>34265000</v>
          </cell>
          <cell r="AI2471" t="str">
            <v>$ 6.230.000,00</v>
          </cell>
          <cell r="AJ2471" t="str">
            <v>Prestar servicios profesionales al Instituto Distrital de las Artes - IDARTES - Subdirección de Formación Artística, en las actividades asociadas a la estructuración, consolidación y seguimiento administrativo, así como apoyo a la supervisión de los contratos y/o convenios asignados, acorde con los procesos y procedimientos definidos en la entidad.</v>
          </cell>
          <cell r="AK2471" t="str">
            <v>LORENA CADAVID PEREZ</v>
          </cell>
          <cell r="AL2471">
            <v>1067840866</v>
          </cell>
          <cell r="AM2471" t="str">
            <v>2329-2024</v>
          </cell>
          <cell r="AP2471" t="str">
            <v>SECOP II</v>
          </cell>
          <cell r="AS2471" t="str">
            <v>Falso</v>
          </cell>
          <cell r="AU2471" t="str">
            <v>SI</v>
          </cell>
          <cell r="AV2471" t="str">
            <v>Agosto</v>
          </cell>
          <cell r="AW2471" t="e">
            <v>#N/A</v>
          </cell>
          <cell r="AX2471">
            <v>45672</v>
          </cell>
          <cell r="AY2471" t="str">
            <v>#REF!</v>
          </cell>
          <cell r="AZ2471" t="str">
            <v>CO1.PCCNTR.6558136</v>
          </cell>
        </row>
        <row r="2472">
          <cell r="D2472" t="str">
            <v>2330-2024</v>
          </cell>
          <cell r="E2472" t="str">
            <v>ALBA YANETH REYES SUÁREZ</v>
          </cell>
          <cell r="F2472" t="str">
            <v>Subdirección de Formación Artistica</v>
          </cell>
          <cell r="G2472" t="str">
            <v>Subdirección de Formación Artística</v>
          </cell>
          <cell r="H2472" t="str">
            <v>Programa Crea</v>
          </cell>
          <cell r="I2472" t="str">
            <v>Contratación Directa</v>
          </cell>
          <cell r="J2472" t="str">
            <v>Contratación directa.</v>
          </cell>
          <cell r="K2472" t="str">
            <v>Prestación de servicios</v>
          </cell>
          <cell r="N2472" t="str">
            <v>Si</v>
          </cell>
          <cell r="O2472" t="str">
            <v>Contrato Prestación de Servicios Profesionales</v>
          </cell>
          <cell r="P2472">
            <v>45496</v>
          </cell>
          <cell r="Q2472">
            <v>45499</v>
          </cell>
          <cell r="R2472">
            <v>45639</v>
          </cell>
          <cell r="S2472">
            <v>138</v>
          </cell>
          <cell r="T2472" t="str">
            <v>En Ejecución</v>
          </cell>
          <cell r="U2472" t="str">
            <v>ALBA YANETH REYES SUÁREZ</v>
          </cell>
          <cell r="X2472" t="str">
            <v>ALBA YANETH REYES SUAREZ</v>
          </cell>
          <cell r="Z2472" t="str">
            <v>Inversión</v>
          </cell>
          <cell r="AA2472">
            <v>2024110010086</v>
          </cell>
          <cell r="AC2472" t="str">
            <v>O23011733012024008608051</v>
          </cell>
          <cell r="AF2472">
            <v>17035172</v>
          </cell>
          <cell r="AI2472" t="str">
            <v>$ 3.598.980,00</v>
          </cell>
          <cell r="AJ247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72" t="str">
            <v>Deimer Armando Vergara Torres</v>
          </cell>
          <cell r="AL2472">
            <v>1082872881</v>
          </cell>
          <cell r="AM2472" t="str">
            <v>2330-2024</v>
          </cell>
          <cell r="AP2472" t="str">
            <v>SECOP II</v>
          </cell>
          <cell r="AS2472" t="str">
            <v>Falso</v>
          </cell>
          <cell r="AU2472" t="str">
            <v>SI</v>
          </cell>
          <cell r="AV2472" t="str">
            <v>Julio</v>
          </cell>
          <cell r="AW2472" t="e">
            <v>#N/A</v>
          </cell>
          <cell r="AX2472">
            <v>45639</v>
          </cell>
          <cell r="AY2472" t="str">
            <v>#REF!</v>
          </cell>
          <cell r="AZ2472" t="str">
            <v>CO1.PCCNTR.6558093</v>
          </cell>
        </row>
        <row r="2473">
          <cell r="D2473" t="str">
            <v>2331-2024</v>
          </cell>
          <cell r="E2473" t="str">
            <v>ALBA YANETH REYES SUÁREZ</v>
          </cell>
          <cell r="F2473" t="str">
            <v>Subdirección de Formación Artistica</v>
          </cell>
          <cell r="G2473" t="str">
            <v>Subdirección de Formación Artística</v>
          </cell>
          <cell r="H2473" t="str">
            <v>Programa Crea</v>
          </cell>
          <cell r="I2473" t="str">
            <v>Contratación Directa</v>
          </cell>
          <cell r="J2473" t="str">
            <v>Contratación directa.</v>
          </cell>
          <cell r="K2473" t="str">
            <v>Prestación de servicios</v>
          </cell>
          <cell r="N2473" t="str">
            <v>Si</v>
          </cell>
          <cell r="O2473" t="str">
            <v>Contrato Prestación de Servicios Profesionales</v>
          </cell>
          <cell r="P2473">
            <v>45496</v>
          </cell>
          <cell r="Q2473">
            <v>45505</v>
          </cell>
          <cell r="R2473">
            <v>45611</v>
          </cell>
          <cell r="S2473">
            <v>105</v>
          </cell>
          <cell r="T2473" t="str">
            <v>En Ejecución</v>
          </cell>
          <cell r="U2473" t="str">
            <v>ALBA YANETH REYES SUÁREZ</v>
          </cell>
          <cell r="X2473" t="str">
            <v>ALBA YANETH REYES SUAREZ</v>
          </cell>
          <cell r="Z2473" t="str">
            <v>Inversión</v>
          </cell>
          <cell r="AA2473">
            <v>2024110010086</v>
          </cell>
          <cell r="AC2473" t="str">
            <v>O23011733012024008608126</v>
          </cell>
          <cell r="AF2473">
            <v>8415908</v>
          </cell>
          <cell r="AI2473" t="str">
            <v>$ 2.404.545,00</v>
          </cell>
          <cell r="AJ247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73" t="str">
            <v>MAICHAEL JAIR TORRES BARON</v>
          </cell>
          <cell r="AL2473">
            <v>1032435087</v>
          </cell>
          <cell r="AM2473" t="str">
            <v>2331-2024</v>
          </cell>
          <cell r="AP2473" t="str">
            <v>SECOP II</v>
          </cell>
          <cell r="AS2473" t="str">
            <v>Falso</v>
          </cell>
          <cell r="AU2473" t="str">
            <v>SI</v>
          </cell>
          <cell r="AV2473" t="str">
            <v>Agosto</v>
          </cell>
          <cell r="AW2473" t="e">
            <v>#N/A</v>
          </cell>
          <cell r="AX2473">
            <v>45611</v>
          </cell>
          <cell r="AY2473" t="str">
            <v>#REF!</v>
          </cell>
          <cell r="AZ2473" t="str">
            <v>CO1.PCCNTR.6557304</v>
          </cell>
        </row>
        <row r="2474">
          <cell r="D2474" t="str">
            <v>2332-2024</v>
          </cell>
          <cell r="E2474" t="str">
            <v>ALBA YANETH REYES SUÁREZ</v>
          </cell>
          <cell r="F2474" t="str">
            <v>Subdirección de Formación Artistica</v>
          </cell>
          <cell r="G2474" t="str">
            <v>Subdirección de Formación Artística</v>
          </cell>
          <cell r="H2474" t="str">
            <v>Programa Crea</v>
          </cell>
          <cell r="I2474" t="str">
            <v>Contratación Directa</v>
          </cell>
          <cell r="J2474" t="str">
            <v>Contratación directa.</v>
          </cell>
          <cell r="K2474" t="str">
            <v>Prestación de servicios</v>
          </cell>
          <cell r="N2474" t="str">
            <v>Si</v>
          </cell>
          <cell r="O2474" t="str">
            <v>Contrato Prestación de Servicios Profesionales</v>
          </cell>
          <cell r="P2474">
            <v>45496</v>
          </cell>
          <cell r="Q2474">
            <v>45505</v>
          </cell>
          <cell r="R2474">
            <v>45611</v>
          </cell>
          <cell r="S2474">
            <v>105</v>
          </cell>
          <cell r="T2474" t="str">
            <v>En Ejecución</v>
          </cell>
          <cell r="U2474" t="str">
            <v>ALBA YANETH REYES SUÁREZ</v>
          </cell>
          <cell r="X2474" t="str">
            <v>ALBA YANETH REYES SUAREZ</v>
          </cell>
          <cell r="Z2474" t="str">
            <v>Inversión</v>
          </cell>
          <cell r="AA2474">
            <v>2024110010086</v>
          </cell>
          <cell r="AC2474" t="str">
            <v>O23011733012024008608126</v>
          </cell>
          <cell r="AF2474">
            <v>8415908</v>
          </cell>
          <cell r="AI2474" t="str">
            <v>$ 2.404.545,00</v>
          </cell>
          <cell r="AJ247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74" t="str">
            <v>DIANA YADIRA SIZA GONZALEZ</v>
          </cell>
          <cell r="AL2474">
            <v>46458432</v>
          </cell>
          <cell r="AM2474" t="str">
            <v>2332-2024</v>
          </cell>
          <cell r="AP2474" t="str">
            <v>SECOP II</v>
          </cell>
          <cell r="AS2474" t="str">
            <v>Falso</v>
          </cell>
          <cell r="AU2474" t="str">
            <v>SI</v>
          </cell>
          <cell r="AV2474" t="str">
            <v>Agosto</v>
          </cell>
          <cell r="AW2474" t="e">
            <v>#N/A</v>
          </cell>
          <cell r="AX2474">
            <v>45611</v>
          </cell>
          <cell r="AY2474" t="str">
            <v>#REF!</v>
          </cell>
          <cell r="AZ2474" t="str">
            <v>CO1.PCCNTR.6554157</v>
          </cell>
        </row>
        <row r="2475">
          <cell r="D2475" t="str">
            <v>2335-2024</v>
          </cell>
          <cell r="E2475" t="str">
            <v>ALBA YANETH REYES SUÁREZ</v>
          </cell>
          <cell r="F2475" t="str">
            <v>Subdirección de Formación Artistica</v>
          </cell>
          <cell r="G2475" t="str">
            <v>Subdirección de Formación Artística</v>
          </cell>
          <cell r="H2475" t="str">
            <v>Programa Crea</v>
          </cell>
          <cell r="I2475" t="str">
            <v>Contratación Directa</v>
          </cell>
          <cell r="J2475" t="str">
            <v>Contratación directa.</v>
          </cell>
          <cell r="K2475" t="str">
            <v>Prestación de servicios</v>
          </cell>
          <cell r="N2475" t="str">
            <v>Si</v>
          </cell>
          <cell r="O2475" t="str">
            <v>Contrato Prestación de Servicios Profesionales</v>
          </cell>
          <cell r="P2475">
            <v>45496</v>
          </cell>
          <cell r="Q2475">
            <v>45499</v>
          </cell>
          <cell r="R2475">
            <v>45611</v>
          </cell>
          <cell r="S2475">
            <v>110</v>
          </cell>
          <cell r="T2475" t="str">
            <v>En Ejecución</v>
          </cell>
          <cell r="U2475" t="str">
            <v>ALBA YANETH REYES SUÁREZ</v>
          </cell>
          <cell r="X2475" t="str">
            <v>ALBA YANETH REYES SUAREZ</v>
          </cell>
          <cell r="Z2475" t="str">
            <v>Inversión</v>
          </cell>
          <cell r="AA2475">
            <v>2024110010086</v>
          </cell>
          <cell r="AC2475" t="str">
            <v>O23011733012024008608122</v>
          </cell>
          <cell r="AF2475">
            <v>13676124</v>
          </cell>
          <cell r="AI2475" t="str">
            <v>$ 3.598.980,00</v>
          </cell>
          <cell r="AJ247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75" t="str">
            <v>JOHAN ANDRÉS GALLEGO DE LOS RÍOS</v>
          </cell>
          <cell r="AL2475">
            <v>1037322371</v>
          </cell>
          <cell r="AM2475" t="str">
            <v>2335-2024</v>
          </cell>
          <cell r="AP2475" t="str">
            <v>SECOP II</v>
          </cell>
          <cell r="AS2475" t="str">
            <v>Falso</v>
          </cell>
          <cell r="AU2475" t="str">
            <v>SI</v>
          </cell>
          <cell r="AV2475" t="str">
            <v>Julio</v>
          </cell>
          <cell r="AW2475" t="e">
            <v>#N/A</v>
          </cell>
          <cell r="AX2475">
            <v>45611</v>
          </cell>
          <cell r="AY2475" t="str">
            <v>#REF!</v>
          </cell>
          <cell r="AZ2475" t="str">
            <v>CO1.PCCNTR.6556360</v>
          </cell>
        </row>
        <row r="2476">
          <cell r="D2476" t="str">
            <v>2339-2024</v>
          </cell>
          <cell r="E2476" t="str">
            <v>ANDRES FELIPE ALBARRACIN RODRIGUEZ</v>
          </cell>
          <cell r="F2476" t="str">
            <v>Subdirección Administrativa y Financiera</v>
          </cell>
          <cell r="I2476" t="str">
            <v>Contratación Directa</v>
          </cell>
          <cell r="J2476" t="str">
            <v>Contratación directa.</v>
          </cell>
          <cell r="K2476" t="str">
            <v>Prestación de servicios</v>
          </cell>
          <cell r="N2476" t="str">
            <v>Si</v>
          </cell>
          <cell r="O2476" t="str">
            <v>Contrato Prestación de Servicios Apoyo a la Gestión</v>
          </cell>
          <cell r="P2476">
            <v>45496</v>
          </cell>
          <cell r="Q2476">
            <v>45498</v>
          </cell>
          <cell r="R2476">
            <v>45688</v>
          </cell>
          <cell r="S2476">
            <v>187</v>
          </cell>
          <cell r="T2476" t="str">
            <v>En Ejecución</v>
          </cell>
          <cell r="U2476" t="str">
            <v>ANDRES FELIPE ALBARRACIN RODRIGUEZ</v>
          </cell>
          <cell r="X2476" t="str">
            <v>NEVER DEL CRISTO AVENDANO MENDEZ</v>
          </cell>
          <cell r="Z2476" t="str">
            <v>Inversión</v>
          </cell>
          <cell r="AA2476">
            <v>2024110010085</v>
          </cell>
          <cell r="AC2476" t="str">
            <v>O23011745992024008506023</v>
          </cell>
          <cell r="AF2476">
            <v>13547589</v>
          </cell>
          <cell r="AI2476" t="str">
            <v>$ 2.185.095,00</v>
          </cell>
          <cell r="AJ2476" t="str">
            <v>Prestar servicios de apoyo a la gestión al IDARTES - Subdirección Administrativa y Financiera - Almacén General, enfocándose en la ejecución de actividades operativas como el manejo de almacenamiento y bodegaje, la toma física de inventarios, y otras gestiones requeridas en el almacén general</v>
          </cell>
          <cell r="AK2476" t="str">
            <v>Cristian CamiloLabrador Enciso</v>
          </cell>
          <cell r="AL2476">
            <v>1022357309</v>
          </cell>
          <cell r="AM2476" t="str">
            <v>2339-2024</v>
          </cell>
          <cell r="AP2476" t="str">
            <v>SECOP II</v>
          </cell>
          <cell r="AS2476" t="str">
            <v>Falso</v>
          </cell>
          <cell r="AU2476" t="str">
            <v>SI</v>
          </cell>
          <cell r="AV2476" t="str">
            <v>Julio</v>
          </cell>
          <cell r="AW2476" t="e">
            <v>#N/A</v>
          </cell>
          <cell r="AX2476">
            <v>45688</v>
          </cell>
          <cell r="AY2476" t="str">
            <v>#REF!</v>
          </cell>
          <cell r="AZ2476" t="str">
            <v>CO1.PCCNTR.6560359</v>
          </cell>
        </row>
        <row r="2477">
          <cell r="D2477" t="str">
            <v>PUFA-203-2024</v>
          </cell>
          <cell r="E2477" t="str">
            <v>LINA MARIA GAVIRIA HURTADO</v>
          </cell>
          <cell r="F2477" t="str">
            <v>Subdirección de las Artes</v>
          </cell>
          <cell r="G2477" t="str">
            <v>Gerencia de Artes Audiovisuales</v>
          </cell>
          <cell r="H2477" t="str">
            <v>GERENTE DE ARTES AUDIOVISUALES</v>
          </cell>
          <cell r="I2477" t="str">
            <v>Contratación Directa</v>
          </cell>
          <cell r="J2477" t="str">
            <v>Contratación directa.</v>
          </cell>
          <cell r="K2477" t="str">
            <v>Prestación de servicios</v>
          </cell>
          <cell r="L2477" t="str">
            <v>17 17. Contrato de Prestación de Servicios</v>
          </cell>
          <cell r="M2477" t="str">
            <v xml:space="preserve">49 49-Otros Servicios </v>
          </cell>
          <cell r="N2477" t="str">
            <v>No</v>
          </cell>
          <cell r="O2477" t="str">
            <v>N/A</v>
          </cell>
          <cell r="P2477">
            <v>45496</v>
          </cell>
          <cell r="Q2477">
            <v>45497</v>
          </cell>
          <cell r="R2477">
            <v>45497</v>
          </cell>
          <cell r="S2477">
            <v>1</v>
          </cell>
          <cell r="T2477" t="str">
            <v>En Ejecución</v>
          </cell>
          <cell r="U2477" t="str">
            <v>LINA MARIA GAVIRIA HURTADO</v>
          </cell>
          <cell r="V2477">
            <v>52247497</v>
          </cell>
          <cell r="X2477" t="str">
            <v>Ricardo Alfonso Cantor Bossa</v>
          </cell>
          <cell r="Y2477">
            <v>80797050</v>
          </cell>
          <cell r="Z2477" t="str">
            <v>N/A</v>
          </cell>
          <cell r="AC2477" t="str">
            <v>N/A - Valor Cero / Coproducción</v>
          </cell>
          <cell r="AE2477">
            <v>0</v>
          </cell>
          <cell r="AF2477">
            <v>0</v>
          </cell>
          <cell r="AI2477" t="str">
            <v>N/A</v>
          </cell>
          <cell r="AJ2477" t="str">
            <v>El IDARTES se compromete a gestionar las solicitudes de Permiso Unificado de Filmaciones Audiovisuales - PUFA y conceder a TIS PRODUCTIONS COLOMBIA SAS el uso y aprovechamiento económico de los espacios públicos para filmaciones audiovisuales registrados y aprobados en el Sistema Único para el Manejo y Aprovechamiento del Espacio Público - SUMA y TIS PRODUCTIONS COLOMBIA SAS acepta pagar la respectiva retribución económica y cumplir con las condiciones establecidas por el IDARTES y la norma (..)</v>
          </cell>
          <cell r="AK2477" t="str">
            <v>TIS PRODUCTIONS COLOMBIA SAS</v>
          </cell>
          <cell r="AL2477">
            <v>860063869</v>
          </cell>
          <cell r="AM2477" t="str">
            <v>PUFA-203-2024</v>
          </cell>
          <cell r="AP2477" t="str">
            <v>SECOP II</v>
          </cell>
          <cell r="AS2477" t="str">
            <v>Falso</v>
          </cell>
          <cell r="AU2477" t="str">
            <v>SI</v>
          </cell>
          <cell r="AV2477" t="str">
            <v>Julio</v>
          </cell>
          <cell r="AW2477" t="e">
            <v>#N/A</v>
          </cell>
          <cell r="AX2477">
            <v>45497</v>
          </cell>
          <cell r="AY2477" t="str">
            <v>#REF!</v>
          </cell>
          <cell r="AZ2477" t="str">
            <v>CO1.PCCNTR.6555651</v>
          </cell>
        </row>
        <row r="2478">
          <cell r="D2478" t="str">
            <v>PUFA-204-2024</v>
          </cell>
          <cell r="E2478" t="str">
            <v>LINA MARIA GAVIRIA HURTADO</v>
          </cell>
          <cell r="F2478" t="str">
            <v>Subdirección de las Artes</v>
          </cell>
          <cell r="G2478" t="str">
            <v>Gerencia de Artes Audiovisuales</v>
          </cell>
          <cell r="H2478" t="str">
            <v>GERENTE DE ARTES AUDIOVISUALES</v>
          </cell>
          <cell r="I2478" t="str">
            <v>Contratación Directa</v>
          </cell>
          <cell r="J2478" t="str">
            <v>Contratación directa.</v>
          </cell>
          <cell r="K2478" t="str">
            <v>Prestación de servicios</v>
          </cell>
          <cell r="L2478" t="str">
            <v>17 17. Contrato de Prestación de Servicios</v>
          </cell>
          <cell r="M2478" t="str">
            <v xml:space="preserve">49 49-Otros Servicios </v>
          </cell>
          <cell r="N2478" t="str">
            <v>No</v>
          </cell>
          <cell r="O2478" t="str">
            <v>N/A</v>
          </cell>
          <cell r="P2478">
            <v>45496</v>
          </cell>
          <cell r="Q2478">
            <v>45497</v>
          </cell>
          <cell r="R2478">
            <v>45497</v>
          </cell>
          <cell r="S2478">
            <v>1</v>
          </cell>
          <cell r="T2478" t="str">
            <v>En Ejecución</v>
          </cell>
          <cell r="U2478" t="str">
            <v>LINA MARIA GAVIRIA HURTADO</v>
          </cell>
          <cell r="V2478">
            <v>52247497</v>
          </cell>
          <cell r="X2478" t="str">
            <v>Ricardo Alfonso Cantor Bossa</v>
          </cell>
          <cell r="Y2478">
            <v>80797050</v>
          </cell>
          <cell r="Z2478" t="str">
            <v>N/A</v>
          </cell>
          <cell r="AC2478" t="str">
            <v>N/A - Valor Cero / Coproducción</v>
          </cell>
          <cell r="AE2478">
            <v>0</v>
          </cell>
          <cell r="AF2478">
            <v>0</v>
          </cell>
          <cell r="AI2478" t="str">
            <v>N/A</v>
          </cell>
          <cell r="AJ2478" t="str">
            <v>El IDARTES se compromete a gestionar las solicitudes de Permiso Unificado de Filmaciones Audiovisuales - PUFA y conceder a DIRTYKITCHEN SAS el uso y aprovechamiento económico de los espacios públicos para filmaciones audiovisuales registrados y aprobados en el Sistema Único para el Manejo y Aprovechamiento del Espacio Público - SUMA y DIRTYKITCHEN SAS acepta pagar la respectiva retribución económica y cumplir con las condiciones establecidas por el IDARTES y la normatividad vigente para el (...)</v>
          </cell>
          <cell r="AK2478" t="str">
            <v>DIRTY KITCHEN S.A.S</v>
          </cell>
          <cell r="AL2478">
            <v>900388605</v>
          </cell>
          <cell r="AM2478" t="str">
            <v>PUFA-204-2024</v>
          </cell>
          <cell r="AP2478" t="str">
            <v>SECOP II</v>
          </cell>
          <cell r="AS2478" t="str">
            <v>Falso</v>
          </cell>
          <cell r="AU2478" t="str">
            <v>SI</v>
          </cell>
          <cell r="AV2478" t="str">
            <v>Julio</v>
          </cell>
          <cell r="AW2478" t="e">
            <v>#N/A</v>
          </cell>
          <cell r="AX2478">
            <v>45497</v>
          </cell>
          <cell r="AY2478" t="str">
            <v>#REF!</v>
          </cell>
          <cell r="AZ2478" t="str">
            <v>CO1.PCCNTR.6558031</v>
          </cell>
        </row>
        <row r="2479">
          <cell r="D2479" t="str">
            <v>2256-2024</v>
          </cell>
          <cell r="E2479" t="str">
            <v>ALBA YANETH REYES SUÁREZ</v>
          </cell>
          <cell r="F2479" t="str">
            <v>Subdirección de Formación Artistica</v>
          </cell>
          <cell r="G2479" t="str">
            <v>Subdirección de Formación Artística</v>
          </cell>
          <cell r="H2479" t="str">
            <v>Programa Nidos</v>
          </cell>
          <cell r="I2479" t="str">
            <v>Contratación Directa</v>
          </cell>
          <cell r="J2479" t="str">
            <v>Contratación directa.</v>
          </cell>
          <cell r="K2479" t="str">
            <v>Prestación de servicios</v>
          </cell>
          <cell r="N2479" t="str">
            <v>Si</v>
          </cell>
          <cell r="O2479" t="str">
            <v>Contrato Prestación de Servicios Profesionales</v>
          </cell>
          <cell r="P2479">
            <v>45497</v>
          </cell>
          <cell r="Q2479">
            <v>45502</v>
          </cell>
          <cell r="R2479">
            <v>45597</v>
          </cell>
          <cell r="S2479">
            <v>93</v>
          </cell>
          <cell r="T2479" t="str">
            <v>En Ejecución</v>
          </cell>
          <cell r="U2479" t="str">
            <v>ALBA YANETH REYES SUÁREZ</v>
          </cell>
          <cell r="X2479" t="str">
            <v>ALBA YANETH REYES SUAREZ</v>
          </cell>
          <cell r="Z2479" t="str">
            <v>Inversión</v>
          </cell>
          <cell r="AA2479">
            <v>2024110010064</v>
          </cell>
          <cell r="AC2479" t="str">
            <v>O23011733012024006408122</v>
          </cell>
          <cell r="AF2479">
            <v>9893400</v>
          </cell>
          <cell r="AI2479" t="str">
            <v>$ 2.998.000,00</v>
          </cell>
          <cell r="AJ2479" t="str">
            <v>Prestar servicios profesionales al Idartes- Subdirección de Formación Artística en el proceso de creación, implementación y documentación de acciones artístico pedagógicas territoriales de los componentes del Programa Nidos.</v>
          </cell>
          <cell r="AK2479" t="str">
            <v>Ivon Alexandra Martinez Jaramillo</v>
          </cell>
          <cell r="AL2479">
            <v>1015470283</v>
          </cell>
          <cell r="AM2479" t="str">
            <v>2256-2024</v>
          </cell>
          <cell r="AP2479" t="str">
            <v>SECOP II</v>
          </cell>
          <cell r="AS2479" t="str">
            <v>Falso</v>
          </cell>
          <cell r="AU2479" t="str">
            <v>SI</v>
          </cell>
          <cell r="AV2479" t="str">
            <v>Julio</v>
          </cell>
          <cell r="AW2479" t="e">
            <v>#N/A</v>
          </cell>
          <cell r="AX2479">
            <v>45597</v>
          </cell>
          <cell r="AY2479" t="str">
            <v>#REF!</v>
          </cell>
          <cell r="AZ2479" t="str">
            <v>CO1.PCCNTR.6544570</v>
          </cell>
        </row>
        <row r="2480">
          <cell r="D2480" t="str">
            <v>2262-2024</v>
          </cell>
          <cell r="E2480" t="str">
            <v>ALBA YANETH REYES SUÁREZ</v>
          </cell>
          <cell r="F2480" t="str">
            <v>Subdirección de Formación Artistica</v>
          </cell>
          <cell r="G2480" t="str">
            <v>Subdirección de Formación Artística</v>
          </cell>
          <cell r="H2480" t="str">
            <v>Programa Crea</v>
          </cell>
          <cell r="I2480" t="str">
            <v>Contratación Directa</v>
          </cell>
          <cell r="J2480" t="str">
            <v>Contratación directa.</v>
          </cell>
          <cell r="K2480" t="str">
            <v>Prestación de servicios</v>
          </cell>
          <cell r="N2480" t="str">
            <v>Si</v>
          </cell>
          <cell r="O2480" t="str">
            <v>Contrato Prestación de Servicios Profesionales</v>
          </cell>
          <cell r="P2480">
            <v>45497</v>
          </cell>
          <cell r="Q2480">
            <v>45502</v>
          </cell>
          <cell r="R2480">
            <v>45611</v>
          </cell>
          <cell r="S2480">
            <v>107</v>
          </cell>
          <cell r="T2480" t="str">
            <v>En Ejecución</v>
          </cell>
          <cell r="U2480" t="str">
            <v>ALBA YANETH REYES SUÁREZ</v>
          </cell>
          <cell r="X2480" t="str">
            <v>ALBA YANETH REYES SUAREZ</v>
          </cell>
          <cell r="Z2480" t="str">
            <v>Inversión</v>
          </cell>
          <cell r="AA2480">
            <v>2024110010086</v>
          </cell>
          <cell r="AC2480" t="str">
            <v>O23011733012024008608051</v>
          </cell>
          <cell r="AF2480">
            <v>9137271</v>
          </cell>
          <cell r="AI2480" t="str">
            <v>$ 721.363,00</v>
          </cell>
          <cell r="AJ248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80" t="str">
            <v>Jeiny Vanesa Castro Peralta</v>
          </cell>
          <cell r="AL2480">
            <v>1022387016</v>
          </cell>
          <cell r="AM2480" t="str">
            <v>2262-2024</v>
          </cell>
          <cell r="AP2480" t="str">
            <v>SECOP II</v>
          </cell>
          <cell r="AS2480" t="str">
            <v>Falso</v>
          </cell>
          <cell r="AU2480" t="str">
            <v>SI</v>
          </cell>
          <cell r="AV2480" t="str">
            <v>Julio</v>
          </cell>
          <cell r="AW2480" t="e">
            <v>#N/A</v>
          </cell>
          <cell r="AX2480">
            <v>45611</v>
          </cell>
          <cell r="AY2480" t="str">
            <v>#REF!</v>
          </cell>
          <cell r="AZ2480" t="str">
            <v>CO1.PCCNTR.6559600</v>
          </cell>
        </row>
        <row r="2481">
          <cell r="D2481" t="str">
            <v>2284-2024</v>
          </cell>
          <cell r="E2481" t="str">
            <v>ALBA YANETH REYES SUÁREZ</v>
          </cell>
          <cell r="F2481" t="str">
            <v>Subdirección de Formación Artistica</v>
          </cell>
          <cell r="G2481" t="str">
            <v>Subdirección de Formación Artística</v>
          </cell>
          <cell r="H2481" t="str">
            <v>Programa Crea</v>
          </cell>
          <cell r="I2481" t="str">
            <v>Contratación Directa</v>
          </cell>
          <cell r="J2481" t="str">
            <v>Contratación directa.</v>
          </cell>
          <cell r="K2481" t="str">
            <v>Prestación de servicios</v>
          </cell>
          <cell r="N2481" t="str">
            <v>Si</v>
          </cell>
          <cell r="O2481" t="str">
            <v>Contrato Prestación de Servicios Profesionales</v>
          </cell>
          <cell r="P2481">
            <v>45497</v>
          </cell>
          <cell r="Q2481">
            <v>45502</v>
          </cell>
          <cell r="R2481">
            <v>45611</v>
          </cell>
          <cell r="S2481">
            <v>107</v>
          </cell>
          <cell r="T2481" t="str">
            <v>En Ejecución</v>
          </cell>
          <cell r="U2481" t="str">
            <v>ALBA YANETH REYES SUÁREZ</v>
          </cell>
          <cell r="X2481" t="str">
            <v>ALBA YANETH REYES SUAREZ</v>
          </cell>
          <cell r="Z2481" t="str">
            <v>Inversión</v>
          </cell>
          <cell r="AA2481">
            <v>2024110010086</v>
          </cell>
          <cell r="AC2481" t="str">
            <v>O23011733012024008608126</v>
          </cell>
          <cell r="AF2481">
            <v>9137271</v>
          </cell>
          <cell r="AI2481" t="str">
            <v>$ 2.404.545,00</v>
          </cell>
          <cell r="AJ248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81" t="str">
            <v>Danna Marcel Roman Salamanca</v>
          </cell>
          <cell r="AL2481">
            <v>1033813684</v>
          </cell>
          <cell r="AM2481" t="str">
            <v>2284-2024</v>
          </cell>
          <cell r="AP2481" t="str">
            <v>SECOP II</v>
          </cell>
          <cell r="AS2481" t="str">
            <v>Falso</v>
          </cell>
          <cell r="AU2481" t="str">
            <v>SI</v>
          </cell>
          <cell r="AV2481" t="str">
            <v>Julio</v>
          </cell>
          <cell r="AW2481" t="e">
            <v>#N/A</v>
          </cell>
          <cell r="AX2481">
            <v>45611</v>
          </cell>
          <cell r="AY2481" t="str">
            <v>#REF!</v>
          </cell>
          <cell r="AZ2481" t="str">
            <v>CO1.PCCNTR.6559589</v>
          </cell>
        </row>
        <row r="2482">
          <cell r="D2482" t="str">
            <v>2311-2024</v>
          </cell>
          <cell r="E2482" t="str">
            <v>ALBA YANETH REYES SUÁREZ</v>
          </cell>
          <cell r="F2482" t="str">
            <v>Subdirección de Formación Artistica</v>
          </cell>
          <cell r="G2482" t="str">
            <v>Subdirección de Formación Artística</v>
          </cell>
          <cell r="H2482" t="str">
            <v>Programa Crea</v>
          </cell>
          <cell r="I2482" t="str">
            <v>Contratación Directa</v>
          </cell>
          <cell r="J2482" t="str">
            <v>Contratación directa.</v>
          </cell>
          <cell r="K2482" t="str">
            <v>Prestación de servicios</v>
          </cell>
          <cell r="N2482" t="str">
            <v>Si</v>
          </cell>
          <cell r="O2482" t="str">
            <v>Contrato Prestación de Servicios Profesionales</v>
          </cell>
          <cell r="P2482">
            <v>45497</v>
          </cell>
          <cell r="Q2482">
            <v>45499</v>
          </cell>
          <cell r="R2482">
            <v>45611</v>
          </cell>
          <cell r="S2482">
            <v>110</v>
          </cell>
          <cell r="T2482" t="str">
            <v>En Ejecución</v>
          </cell>
          <cell r="U2482" t="str">
            <v>ALBA YANETH REYES SUÁREZ</v>
          </cell>
          <cell r="X2482" t="str">
            <v>ALBA YANETH REYES SUAREZ</v>
          </cell>
          <cell r="Z2482" t="str">
            <v>Inversión</v>
          </cell>
          <cell r="AA2482">
            <v>2024110010086</v>
          </cell>
          <cell r="AC2482" t="str">
            <v>O23011733012024008608126</v>
          </cell>
          <cell r="AF2482">
            <v>9137271</v>
          </cell>
          <cell r="AI2482" t="str">
            <v>$ 2.404.545,00</v>
          </cell>
          <cell r="AJ248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82" t="str">
            <v>MAIRA ALEJANDRA BARRAGAN TORRES</v>
          </cell>
          <cell r="AL2482">
            <v>1010181969</v>
          </cell>
          <cell r="AM2482" t="str">
            <v>2311-2024</v>
          </cell>
          <cell r="AP2482" t="str">
            <v>SECOP II</v>
          </cell>
          <cell r="AS2482" t="str">
            <v>Falso</v>
          </cell>
          <cell r="AU2482" t="str">
            <v>SI</v>
          </cell>
          <cell r="AV2482" t="str">
            <v>Julio</v>
          </cell>
          <cell r="AW2482" t="e">
            <v>#N/A</v>
          </cell>
          <cell r="AX2482">
            <v>45611</v>
          </cell>
          <cell r="AY2482" t="str">
            <v>#REF!</v>
          </cell>
          <cell r="AZ2482" t="str">
            <v>CO1.PCCNTR.6552016</v>
          </cell>
        </row>
        <row r="2483">
          <cell r="D2483" t="str">
            <v>2336-2024</v>
          </cell>
          <cell r="E2483" t="str">
            <v>ALBA YANETH REYES SUÁREZ</v>
          </cell>
          <cell r="F2483" t="str">
            <v>Subdirección de Formación Artistica</v>
          </cell>
          <cell r="G2483" t="str">
            <v>Subdirección de Formación Artística</v>
          </cell>
          <cell r="H2483" t="str">
            <v>Programa Crea</v>
          </cell>
          <cell r="I2483" t="str">
            <v>Contratación Directa</v>
          </cell>
          <cell r="J2483" t="str">
            <v>Contratación directa.</v>
          </cell>
          <cell r="K2483" t="str">
            <v>Prestación de servicios</v>
          </cell>
          <cell r="N2483" t="str">
            <v>Si</v>
          </cell>
          <cell r="O2483" t="str">
            <v>Contrato Prestación de Servicios Profesionales</v>
          </cell>
          <cell r="P2483">
            <v>45497</v>
          </cell>
          <cell r="Q2483">
            <v>45499</v>
          </cell>
          <cell r="R2483">
            <v>45611</v>
          </cell>
          <cell r="S2483">
            <v>110</v>
          </cell>
          <cell r="T2483" t="str">
            <v>En Ejecución</v>
          </cell>
          <cell r="U2483" t="str">
            <v>ALBA YANETH REYES SUÁREZ</v>
          </cell>
          <cell r="X2483" t="str">
            <v>ALBA YANETH REYES SUAREZ</v>
          </cell>
          <cell r="Z2483" t="str">
            <v>Inversión</v>
          </cell>
          <cell r="AA2483">
            <v>2024110010086</v>
          </cell>
          <cell r="AC2483" t="str">
            <v>O23011733012024008608051</v>
          </cell>
          <cell r="AF2483">
            <v>13676124</v>
          </cell>
          <cell r="AI2483" t="str">
            <v>$ 3.598.980,00</v>
          </cell>
          <cell r="AJ248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83" t="str">
            <v>MAGDA LILIAN BAZURTO SEGRERA</v>
          </cell>
          <cell r="AL2483">
            <v>52429257</v>
          </cell>
          <cell r="AM2483" t="str">
            <v>2336-2024</v>
          </cell>
          <cell r="AP2483" t="str">
            <v>SECOP II</v>
          </cell>
          <cell r="AS2483" t="str">
            <v>Falso</v>
          </cell>
          <cell r="AU2483" t="str">
            <v>SI</v>
          </cell>
          <cell r="AV2483" t="str">
            <v>Julio</v>
          </cell>
          <cell r="AW2483" t="e">
            <v>#N/A</v>
          </cell>
          <cell r="AX2483">
            <v>45611</v>
          </cell>
          <cell r="AY2483" t="str">
            <v>#REF!</v>
          </cell>
          <cell r="AZ2483" t="str">
            <v>CO1.PCCNTR.6558838</v>
          </cell>
        </row>
        <row r="2484">
          <cell r="D2484" t="str">
            <v>2337-2024</v>
          </cell>
          <cell r="E2484" t="str">
            <v>ANDRES FELIPE ALBARRACIN RODRIGUEZ</v>
          </cell>
          <cell r="F2484" t="str">
            <v>Subdirección Administrativa y Financiera</v>
          </cell>
          <cell r="I2484" t="str">
            <v>Contratación Directa</v>
          </cell>
          <cell r="J2484" t="str">
            <v>Contratación directa.</v>
          </cell>
          <cell r="K2484" t="str">
            <v>Prestación de servicios</v>
          </cell>
          <cell r="N2484" t="str">
            <v>Si</v>
          </cell>
          <cell r="O2484" t="str">
            <v>Contrato Prestación de Servicios Profesionales</v>
          </cell>
          <cell r="P2484">
            <v>45497</v>
          </cell>
          <cell r="Q2484">
            <v>45498</v>
          </cell>
          <cell r="R2484">
            <v>45686</v>
          </cell>
          <cell r="S2484">
            <v>185</v>
          </cell>
          <cell r="T2484" t="str">
            <v>En Ejecución</v>
          </cell>
          <cell r="U2484" t="str">
            <v>ANDRES FELIPE ALBARRACIN RODRIGUEZ</v>
          </cell>
          <cell r="X2484" t="str">
            <v>MARCELA INES RUIZ GARCIA</v>
          </cell>
          <cell r="Z2484" t="str">
            <v>Inversión</v>
          </cell>
          <cell r="AA2484">
            <v>2024110010085</v>
          </cell>
          <cell r="AC2484" t="str">
            <v>O23011745992024008506023</v>
          </cell>
          <cell r="AF2484">
            <v>37200000</v>
          </cell>
          <cell r="AI2484" t="str">
            <v>$ 6.000.000,00</v>
          </cell>
          <cell r="AJ2484" t="str">
            <v>Prestar servicios profesionales al Instituto Distrital de las Artes - Idartes - Subdirección Administrativa y Financiera, para articular, verificar, registrar, realizar seguimiento y control de los documentos presupuestales, conforme la normatividad vigente</v>
          </cell>
          <cell r="AK2484" t="str">
            <v>ANGEL GIOVANNY MARTINEZ CAMARGO</v>
          </cell>
          <cell r="AL2484">
            <v>79888761</v>
          </cell>
          <cell r="AM2484" t="str">
            <v>2337-2024</v>
          </cell>
          <cell r="AP2484" t="str">
            <v>SECOP II</v>
          </cell>
          <cell r="AS2484" t="str">
            <v>Falso</v>
          </cell>
          <cell r="AU2484" t="str">
            <v>SI</v>
          </cell>
          <cell r="AV2484" t="str">
            <v>Julio</v>
          </cell>
          <cell r="AW2484" t="e">
            <v>#N/A</v>
          </cell>
          <cell r="AX2484">
            <v>45686</v>
          </cell>
          <cell r="AY2484" t="str">
            <v>#REF!</v>
          </cell>
          <cell r="AZ2484" t="str">
            <v>CO1.PCCNTR.6561720</v>
          </cell>
        </row>
        <row r="2485">
          <cell r="D2485" t="str">
            <v>2338-2024</v>
          </cell>
          <cell r="E2485" t="str">
            <v>ANDRES FELIPE ALBARRACIN RODRIGUEZ</v>
          </cell>
          <cell r="F2485" t="str">
            <v>Subdirección Administrativa y Financiera</v>
          </cell>
          <cell r="I2485" t="str">
            <v>Contratación Directa</v>
          </cell>
          <cell r="J2485" t="str">
            <v>Contratación directa.</v>
          </cell>
          <cell r="K2485" t="str">
            <v>Prestación de servicios</v>
          </cell>
          <cell r="N2485" t="str">
            <v>Si</v>
          </cell>
          <cell r="O2485" t="str">
            <v>Contrato Prestación de Servicios Profesionales</v>
          </cell>
          <cell r="P2485">
            <v>45497</v>
          </cell>
          <cell r="Q2485">
            <v>45498</v>
          </cell>
          <cell r="R2485">
            <v>45686</v>
          </cell>
          <cell r="S2485">
            <v>185</v>
          </cell>
          <cell r="T2485" t="str">
            <v>En Ejecución</v>
          </cell>
          <cell r="U2485" t="str">
            <v>ANDRES FELIPE ALBARRACIN RODRIGUEZ</v>
          </cell>
          <cell r="X2485" t="str">
            <v>MARCELA INES RUIZ GARCIA</v>
          </cell>
          <cell r="Z2485" t="str">
            <v>Inversión</v>
          </cell>
          <cell r="AA2485">
            <v>2024110010085</v>
          </cell>
          <cell r="AC2485" t="str">
            <v>O23011745992024008506023</v>
          </cell>
          <cell r="AF2485">
            <v>37200000</v>
          </cell>
          <cell r="AI2485" t="str">
            <v>$ 6.000.000,00</v>
          </cell>
          <cell r="AJ2485" t="str">
            <v>Prestar servicios Profesionales al instituto distrital de las artes- Subdirección Administrativa Financiera, en el área de presupuesto desarrollando actividades de ejecución, seguimiento, programación, cierre e informes, conforme la normatividad vigente.</v>
          </cell>
          <cell r="AK2485" t="str">
            <v>JOHANN SEBASTIAN URBINA CARDENAS</v>
          </cell>
          <cell r="AL2485">
            <v>1033767579</v>
          </cell>
          <cell r="AM2485" t="str">
            <v>2338-2024</v>
          </cell>
          <cell r="AP2485" t="str">
            <v>SECOP II</v>
          </cell>
          <cell r="AS2485" t="str">
            <v>Falso</v>
          </cell>
          <cell r="AU2485" t="str">
            <v>SI</v>
          </cell>
          <cell r="AV2485" t="str">
            <v>Julio</v>
          </cell>
          <cell r="AW2485" t="e">
            <v>#N/A</v>
          </cell>
          <cell r="AX2485">
            <v>45686</v>
          </cell>
          <cell r="AY2485" t="str">
            <v>#REF!</v>
          </cell>
          <cell r="AZ2485" t="str">
            <v>CO1.PCCNTR.6562094</v>
          </cell>
        </row>
        <row r="2486">
          <cell r="D2486" t="str">
            <v>2340-2024</v>
          </cell>
          <cell r="E2486" t="str">
            <v>ALBA YANETH REYES SUÁREZ</v>
          </cell>
          <cell r="F2486" t="str">
            <v>Subdirección de Formación Artistica</v>
          </cell>
          <cell r="G2486" t="str">
            <v>Subdirección de Formación Artística</v>
          </cell>
          <cell r="H2486" t="str">
            <v>Programa Crea</v>
          </cell>
          <cell r="I2486" t="str">
            <v>Contratación Directa</v>
          </cell>
          <cell r="J2486" t="str">
            <v>Contratación directa.</v>
          </cell>
          <cell r="K2486" t="str">
            <v>Prestación de servicios</v>
          </cell>
          <cell r="N2486" t="str">
            <v>Si</v>
          </cell>
          <cell r="O2486" t="str">
            <v>Contrato Prestación de Servicios Profesionales</v>
          </cell>
          <cell r="P2486">
            <v>45497</v>
          </cell>
          <cell r="Q2486">
            <v>45505</v>
          </cell>
          <cell r="R2486">
            <v>45611</v>
          </cell>
          <cell r="S2486">
            <v>105</v>
          </cell>
          <cell r="T2486" t="str">
            <v>En Ejecución</v>
          </cell>
          <cell r="U2486" t="str">
            <v>ALBA YANETH REYES SUÁREZ</v>
          </cell>
          <cell r="X2486" t="str">
            <v>ALBA YANETH REYES SUAREZ</v>
          </cell>
          <cell r="Z2486" t="str">
            <v>Inversión</v>
          </cell>
          <cell r="AA2486">
            <v>2024110010086</v>
          </cell>
          <cell r="AC2486" t="str">
            <v>O23011733012024008608051</v>
          </cell>
          <cell r="AF2486">
            <v>12596430</v>
          </cell>
          <cell r="AI2486" t="str">
            <v>$ 3.598.980,00</v>
          </cell>
          <cell r="AJ248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86" t="str">
            <v>Ana Carolina Latorre Garcia</v>
          </cell>
          <cell r="AL2486">
            <v>1016088677</v>
          </cell>
          <cell r="AM2486" t="str">
            <v>2340-2024</v>
          </cell>
          <cell r="AP2486" t="str">
            <v>SECOP II</v>
          </cell>
          <cell r="AS2486" t="str">
            <v>Falso</v>
          </cell>
          <cell r="AU2486" t="str">
            <v>SI</v>
          </cell>
          <cell r="AV2486" t="str">
            <v>Agosto</v>
          </cell>
          <cell r="AW2486" t="e">
            <v>#N/A</v>
          </cell>
          <cell r="AX2486">
            <v>45611</v>
          </cell>
          <cell r="AY2486" t="str">
            <v>#REF!</v>
          </cell>
          <cell r="AZ2486" t="str">
            <v>CO1.PCCNTR.6559663</v>
          </cell>
        </row>
        <row r="2487">
          <cell r="D2487" t="str">
            <v>2341-2024</v>
          </cell>
          <cell r="E2487" t="str">
            <v>ALBA YANETH REYES SUÁREZ</v>
          </cell>
          <cell r="F2487" t="str">
            <v>Subdirección de Formación Artistica</v>
          </cell>
          <cell r="G2487" t="str">
            <v>Subdirección de Formación Artística</v>
          </cell>
          <cell r="H2487" t="str">
            <v>Programa Crea</v>
          </cell>
          <cell r="I2487" t="str">
            <v>Contratación Directa</v>
          </cell>
          <cell r="J2487" t="str">
            <v>Contratación directa.</v>
          </cell>
          <cell r="K2487" t="str">
            <v>Prestación de servicios</v>
          </cell>
          <cell r="N2487" t="str">
            <v>Si</v>
          </cell>
          <cell r="O2487" t="str">
            <v>Contrato Prestación de Servicios Profesionales</v>
          </cell>
          <cell r="P2487">
            <v>45497</v>
          </cell>
          <cell r="Q2487">
            <v>45505</v>
          </cell>
          <cell r="R2487">
            <v>45611</v>
          </cell>
          <cell r="S2487">
            <v>105</v>
          </cell>
          <cell r="T2487" t="str">
            <v>En Ejecución</v>
          </cell>
          <cell r="U2487" t="str">
            <v>ALBA YANETH REYES SUÁREZ</v>
          </cell>
          <cell r="X2487" t="str">
            <v>ALBA YANETH REYES SUAREZ</v>
          </cell>
          <cell r="Z2487" t="str">
            <v>Inversión</v>
          </cell>
          <cell r="AA2487">
            <v>2024110010086</v>
          </cell>
          <cell r="AC2487" t="str">
            <v>O23011733012024008608051</v>
          </cell>
          <cell r="AF2487">
            <v>12596430</v>
          </cell>
          <cell r="AI2487" t="str">
            <v>$ 3.598.980,00</v>
          </cell>
          <cell r="AJ248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87" t="str">
            <v>LEANDRO ALBERTO VARGAS GALLEGO</v>
          </cell>
          <cell r="AL2487">
            <v>79725284</v>
          </cell>
          <cell r="AM2487" t="str">
            <v>2341-2024</v>
          </cell>
          <cell r="AP2487" t="str">
            <v>SECOP II</v>
          </cell>
          <cell r="AS2487" t="str">
            <v>Falso</v>
          </cell>
          <cell r="AU2487" t="str">
            <v>SI</v>
          </cell>
          <cell r="AV2487" t="str">
            <v>Agosto</v>
          </cell>
          <cell r="AW2487" t="e">
            <v>#N/A</v>
          </cell>
          <cell r="AX2487">
            <v>45611</v>
          </cell>
          <cell r="AY2487" t="str">
            <v>#REF!</v>
          </cell>
          <cell r="AZ2487" t="str">
            <v>CO1.PCCNTR.6560458</v>
          </cell>
        </row>
        <row r="2488">
          <cell r="D2488" t="str">
            <v>2345-2024</v>
          </cell>
          <cell r="E2488" t="str">
            <v>ALBA YANETH REYES SUÁREZ</v>
          </cell>
          <cell r="F2488" t="str">
            <v>Subdirección de Formación Artistica</v>
          </cell>
          <cell r="G2488" t="str">
            <v>Subdirección de Formación Artística</v>
          </cell>
          <cell r="H2488" t="str">
            <v>Programa Crea</v>
          </cell>
          <cell r="I2488" t="str">
            <v>Contratación Directa</v>
          </cell>
          <cell r="J2488" t="str">
            <v>Contratación directa.</v>
          </cell>
          <cell r="K2488" t="str">
            <v>Prestación de servicios</v>
          </cell>
          <cell r="N2488" t="str">
            <v>Si</v>
          </cell>
          <cell r="O2488" t="str">
            <v>Contrato Prestación de Servicios Profesionales</v>
          </cell>
          <cell r="P2488">
            <v>45497</v>
          </cell>
          <cell r="Q2488">
            <v>45505</v>
          </cell>
          <cell r="R2488">
            <v>45611</v>
          </cell>
          <cell r="S2488">
            <v>105</v>
          </cell>
          <cell r="T2488" t="str">
            <v>En Ejecución</v>
          </cell>
          <cell r="U2488" t="str">
            <v>ALBA YANETH REYES SUÁREZ</v>
          </cell>
          <cell r="X2488" t="str">
            <v>ALBA YANETH REYES SUAREZ</v>
          </cell>
          <cell r="Z2488" t="str">
            <v>Inversión</v>
          </cell>
          <cell r="AA2488">
            <v>2024110010086</v>
          </cell>
          <cell r="AC2488" t="str">
            <v>O23011733012024008608122</v>
          </cell>
          <cell r="AF2488">
            <v>12596430</v>
          </cell>
          <cell r="AI2488" t="str">
            <v>$ 3.598.980,00</v>
          </cell>
          <cell r="AJ248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88" t="str">
            <v>ARTURO VICTORIO PRADO MARQUINEZ</v>
          </cell>
          <cell r="AL2488">
            <v>12979988</v>
          </cell>
          <cell r="AM2488" t="str">
            <v>2345-2024</v>
          </cell>
          <cell r="AP2488" t="str">
            <v>SECOP II</v>
          </cell>
          <cell r="AS2488" t="str">
            <v>Falso</v>
          </cell>
          <cell r="AU2488" t="str">
            <v>SI</v>
          </cell>
          <cell r="AV2488" t="str">
            <v>Agosto</v>
          </cell>
          <cell r="AW2488" t="e">
            <v>#N/A</v>
          </cell>
          <cell r="AX2488">
            <v>45611</v>
          </cell>
          <cell r="AY2488" t="str">
            <v>#REF!</v>
          </cell>
          <cell r="AZ2488" t="str">
            <v>CO1.PCCNTR.6559549</v>
          </cell>
        </row>
        <row r="2489">
          <cell r="D2489" t="str">
            <v>2346-2024</v>
          </cell>
          <cell r="E2489" t="str">
            <v>ALBA YANETH REYES SUÁREZ</v>
          </cell>
          <cell r="F2489" t="str">
            <v>Subdirección de Formación Artistica</v>
          </cell>
          <cell r="G2489" t="str">
            <v>Subdirección de Formación Artística</v>
          </cell>
          <cell r="H2489" t="str">
            <v>Programa Crea</v>
          </cell>
          <cell r="I2489" t="str">
            <v>Contratación Directa</v>
          </cell>
          <cell r="J2489" t="str">
            <v>Contratación directa.</v>
          </cell>
          <cell r="K2489" t="str">
            <v>Prestación de servicios</v>
          </cell>
          <cell r="N2489" t="str">
            <v>Si</v>
          </cell>
          <cell r="O2489" t="str">
            <v>Contrato Prestación de Servicios Profesionales</v>
          </cell>
          <cell r="P2489">
            <v>45497</v>
          </cell>
          <cell r="Q2489">
            <v>45505</v>
          </cell>
          <cell r="R2489">
            <v>45611</v>
          </cell>
          <cell r="S2489">
            <v>105</v>
          </cell>
          <cell r="T2489" t="str">
            <v>En Ejecución</v>
          </cell>
          <cell r="U2489" t="str">
            <v>ALBA YANETH REYES SUÁREZ</v>
          </cell>
          <cell r="X2489" t="str">
            <v>ALBA YANETH REYES SUAREZ</v>
          </cell>
          <cell r="Z2489" t="str">
            <v>Inversión</v>
          </cell>
          <cell r="AA2489">
            <v>2024110010086</v>
          </cell>
          <cell r="AC2489" t="str">
            <v>O23011733012024008608122</v>
          </cell>
          <cell r="AF2489">
            <v>12596430</v>
          </cell>
          <cell r="AI2489" t="str">
            <v>$ 3.598.980,00</v>
          </cell>
          <cell r="AJ24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89" t="str">
            <v>JOSE GUIOVANNI HOLGUIN NEIRA</v>
          </cell>
          <cell r="AL2489">
            <v>79840188</v>
          </cell>
          <cell r="AM2489" t="str">
            <v>2346-2024</v>
          </cell>
          <cell r="AP2489" t="str">
            <v>SECOP II</v>
          </cell>
          <cell r="AS2489" t="str">
            <v>Falso</v>
          </cell>
          <cell r="AU2489" t="str">
            <v>SI</v>
          </cell>
          <cell r="AV2489" t="str">
            <v>Agosto</v>
          </cell>
          <cell r="AW2489" t="e">
            <v>#N/A</v>
          </cell>
          <cell r="AX2489">
            <v>45611</v>
          </cell>
          <cell r="AY2489" t="str">
            <v>#REF!</v>
          </cell>
          <cell r="AZ2489" t="str">
            <v>CO1.PCCNTR.6559294</v>
          </cell>
        </row>
        <row r="2490">
          <cell r="D2490" t="str">
            <v>2347-2024</v>
          </cell>
          <cell r="E2490" t="str">
            <v>ALBA YANETH REYES SUÁREZ</v>
          </cell>
          <cell r="F2490" t="str">
            <v>Subdirección de Formación Artistica</v>
          </cell>
          <cell r="G2490" t="str">
            <v>Subdirección de Formación Artística</v>
          </cell>
          <cell r="H2490" t="str">
            <v>Programa Crea</v>
          </cell>
          <cell r="I2490" t="str">
            <v>Contratación Directa</v>
          </cell>
          <cell r="J2490" t="str">
            <v>Contratación directa.</v>
          </cell>
          <cell r="K2490" t="str">
            <v>Prestación de servicios</v>
          </cell>
          <cell r="N2490" t="str">
            <v>Si</v>
          </cell>
          <cell r="O2490" t="str">
            <v>Contrato Prestación de Servicios Profesionales</v>
          </cell>
          <cell r="P2490">
            <v>45497</v>
          </cell>
          <cell r="Q2490">
            <v>45506</v>
          </cell>
          <cell r="R2490">
            <v>45611</v>
          </cell>
          <cell r="S2490">
            <v>104</v>
          </cell>
          <cell r="T2490" t="str">
            <v>En Ejecución</v>
          </cell>
          <cell r="U2490" t="str">
            <v>ALBA YANETH REYES SUÁREZ</v>
          </cell>
          <cell r="X2490" t="str">
            <v>ALBA YANETH REYES SUAREZ</v>
          </cell>
          <cell r="Z2490" t="str">
            <v>Inversión</v>
          </cell>
          <cell r="AA2490">
            <v>2024110010086</v>
          </cell>
          <cell r="AC2490" t="str">
            <v>O23011733012024008608122</v>
          </cell>
          <cell r="AF2490">
            <v>12596430</v>
          </cell>
          <cell r="AI2490" t="str">
            <v>$ 3.598.980,00</v>
          </cell>
          <cell r="AJ249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90" t="str">
            <v>Yuli Katherine Hernández Romero</v>
          </cell>
          <cell r="AL2490">
            <v>1013607102</v>
          </cell>
          <cell r="AM2490" t="str">
            <v>2347-2024</v>
          </cell>
          <cell r="AP2490" t="str">
            <v>SECOP II</v>
          </cell>
          <cell r="AS2490" t="str">
            <v>Falso</v>
          </cell>
          <cell r="AU2490" t="str">
            <v>SI</v>
          </cell>
          <cell r="AV2490" t="str">
            <v>Agosto</v>
          </cell>
          <cell r="AW2490" t="e">
            <v>#N/A</v>
          </cell>
          <cell r="AX2490">
            <v>45611</v>
          </cell>
          <cell r="AY2490" t="str">
            <v>#REF!</v>
          </cell>
          <cell r="AZ2490" t="str">
            <v>CO1.PCCNTR.6559572</v>
          </cell>
        </row>
        <row r="2491">
          <cell r="D2491" t="str">
            <v>2348-2024</v>
          </cell>
          <cell r="E2491" t="str">
            <v>ALBA YANETH REYES SUÁREZ</v>
          </cell>
          <cell r="F2491" t="str">
            <v>Subdirección de Formación Artistica</v>
          </cell>
          <cell r="G2491" t="str">
            <v>Subdirección de Formación Artística</v>
          </cell>
          <cell r="H2491" t="str">
            <v>Programa Crea</v>
          </cell>
          <cell r="I2491" t="str">
            <v>Contratación Directa</v>
          </cell>
          <cell r="J2491" t="str">
            <v>Contratación directa.</v>
          </cell>
          <cell r="K2491" t="str">
            <v>Prestación de servicios</v>
          </cell>
          <cell r="N2491" t="str">
            <v>Si</v>
          </cell>
          <cell r="O2491" t="str">
            <v>Contrato Prestación de Servicios Profesionales</v>
          </cell>
          <cell r="P2491">
            <v>45497</v>
          </cell>
          <cell r="Q2491">
            <v>45506</v>
          </cell>
          <cell r="R2491">
            <v>45611</v>
          </cell>
          <cell r="S2491">
            <v>104</v>
          </cell>
          <cell r="T2491" t="str">
            <v>En Ejecución</v>
          </cell>
          <cell r="U2491" t="str">
            <v>ALBA YANETH REYES SUÁREZ</v>
          </cell>
          <cell r="X2491" t="str">
            <v>ALBA YANETH REYES SUAREZ</v>
          </cell>
          <cell r="Z2491" t="str">
            <v>Inversión</v>
          </cell>
          <cell r="AA2491">
            <v>2024110010086</v>
          </cell>
          <cell r="AC2491" t="str">
            <v>O23011733012024008608122</v>
          </cell>
          <cell r="AF2491">
            <v>12596430</v>
          </cell>
          <cell r="AI2491" t="str">
            <v>$ 3.598.980,00</v>
          </cell>
          <cell r="AJ249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91" t="str">
            <v>WENDY LORENA BOHORQUEZ BORDA</v>
          </cell>
          <cell r="AL2491">
            <v>1030601521</v>
          </cell>
          <cell r="AM2491" t="str">
            <v>2348-2024</v>
          </cell>
          <cell r="AP2491" t="str">
            <v>SECOP II</v>
          </cell>
          <cell r="AS2491" t="str">
            <v>Falso</v>
          </cell>
          <cell r="AU2491" t="str">
            <v>SI</v>
          </cell>
          <cell r="AV2491" t="str">
            <v>Agosto</v>
          </cell>
          <cell r="AW2491" t="e">
            <v>#N/A</v>
          </cell>
          <cell r="AX2491">
            <v>45611</v>
          </cell>
          <cell r="AY2491" t="str">
            <v>#REF!</v>
          </cell>
          <cell r="AZ2491" t="str">
            <v>CO1.PCCNTR.6559806</v>
          </cell>
        </row>
        <row r="2492">
          <cell r="D2492" t="str">
            <v>2349-2024</v>
          </cell>
          <cell r="E2492" t="str">
            <v>ALBA YANETH REYES SUÁREZ</v>
          </cell>
          <cell r="F2492" t="str">
            <v>Subdirección de Formación Artistica</v>
          </cell>
          <cell r="G2492" t="str">
            <v>Subdirección de Formación Artística</v>
          </cell>
          <cell r="H2492" t="str">
            <v>Programa Crea</v>
          </cell>
          <cell r="I2492" t="str">
            <v>Contratación Directa</v>
          </cell>
          <cell r="J2492" t="str">
            <v>Contratación directa.</v>
          </cell>
          <cell r="K2492" t="str">
            <v>Prestación de servicios</v>
          </cell>
          <cell r="N2492" t="str">
            <v>Si</v>
          </cell>
          <cell r="O2492" t="str">
            <v>Contrato Prestación de Servicios Profesionales</v>
          </cell>
          <cell r="P2492">
            <v>45497</v>
          </cell>
          <cell r="Q2492">
            <v>45509</v>
          </cell>
          <cell r="R2492">
            <v>45639</v>
          </cell>
          <cell r="S2492">
            <v>129</v>
          </cell>
          <cell r="T2492" t="str">
            <v>En Ejecución</v>
          </cell>
          <cell r="U2492" t="str">
            <v>ALBA YANETH REYES SUÁREZ</v>
          </cell>
          <cell r="X2492" t="str">
            <v>ALBA YANETH REYES SUAREZ</v>
          </cell>
          <cell r="Z2492" t="str">
            <v>Inversión</v>
          </cell>
          <cell r="AA2492">
            <v>2024110010086</v>
          </cell>
          <cell r="AC2492" t="str">
            <v>O23011733012024008608122</v>
          </cell>
          <cell r="AF2492">
            <v>15955478</v>
          </cell>
          <cell r="AI2492" t="str">
            <v>$ 3.598.980,00</v>
          </cell>
          <cell r="AJ249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92" t="str">
            <v>Laura Gonzalez Herrera</v>
          </cell>
          <cell r="AL2492">
            <v>1032473393</v>
          </cell>
          <cell r="AM2492" t="str">
            <v>2349-2024</v>
          </cell>
          <cell r="AP2492" t="str">
            <v>SECOP II</v>
          </cell>
          <cell r="AS2492" t="str">
            <v>Falso</v>
          </cell>
          <cell r="AU2492" t="str">
            <v>SI</v>
          </cell>
          <cell r="AV2492" t="str">
            <v>Agosto</v>
          </cell>
          <cell r="AW2492" t="e">
            <v>#N/A</v>
          </cell>
          <cell r="AX2492">
            <v>45639</v>
          </cell>
          <cell r="AY2492" t="str">
            <v>#REF!</v>
          </cell>
          <cell r="AZ2492" t="str">
            <v>CO1.PCCNTR.6559817</v>
          </cell>
        </row>
        <row r="2493">
          <cell r="D2493" t="str">
            <v>2350-2024</v>
          </cell>
          <cell r="E2493" t="str">
            <v>ALBA YANETH REYES SUÁREZ</v>
          </cell>
          <cell r="F2493" t="str">
            <v>Subdirección de Formación Artistica</v>
          </cell>
          <cell r="G2493" t="str">
            <v>Subdirección de Formación Artística</v>
          </cell>
          <cell r="H2493" t="str">
            <v>Programa Crea</v>
          </cell>
          <cell r="I2493" t="str">
            <v>Contratación Directa</v>
          </cell>
          <cell r="J2493" t="str">
            <v>Contratación directa.</v>
          </cell>
          <cell r="K2493" t="str">
            <v>Prestación de servicios</v>
          </cell>
          <cell r="N2493" t="str">
            <v>Si</v>
          </cell>
          <cell r="O2493" t="str">
            <v>Contrato Prestación de Servicios Profesionales</v>
          </cell>
          <cell r="P2493">
            <v>45497</v>
          </cell>
          <cell r="Q2493">
            <v>45505</v>
          </cell>
          <cell r="R2493">
            <v>45611</v>
          </cell>
          <cell r="S2493">
            <v>105</v>
          </cell>
          <cell r="T2493" t="str">
            <v>En Ejecución</v>
          </cell>
          <cell r="U2493" t="str">
            <v>ALBA YANETH REYES SUÁREZ</v>
          </cell>
          <cell r="X2493" t="str">
            <v>ALBA YANETH REYES SUAREZ</v>
          </cell>
          <cell r="Z2493" t="str">
            <v>Inversión</v>
          </cell>
          <cell r="AA2493">
            <v>2024110010086</v>
          </cell>
          <cell r="AC2493" t="str">
            <v>O23011733012024008608126</v>
          </cell>
          <cell r="AF2493">
            <v>8415908</v>
          </cell>
          <cell r="AI2493" t="str">
            <v>$ 2.404.545,00</v>
          </cell>
          <cell r="AJ2493" t="str">
            <v>Prestar servicios profesionales al IDARTES - Subdirección de Formación Artística, para el desarrollo y ejecución de los procesos de formación artística,en el marco del Programa Crea, acorde con las perspectivas pedagógicas del programa y de acuerdo con los requerimientos de la entidad.</v>
          </cell>
          <cell r="AK2493" t="str">
            <v>Diego Mauricio López Melo</v>
          </cell>
          <cell r="AL2493">
            <v>1032394343</v>
          </cell>
          <cell r="AM2493" t="str">
            <v>2350-2024</v>
          </cell>
          <cell r="AP2493" t="str">
            <v>SECOP II</v>
          </cell>
          <cell r="AS2493" t="str">
            <v>Falso</v>
          </cell>
          <cell r="AU2493" t="str">
            <v>SI</v>
          </cell>
          <cell r="AV2493" t="str">
            <v>Agosto</v>
          </cell>
          <cell r="AW2493" t="e">
            <v>#N/A</v>
          </cell>
          <cell r="AX2493">
            <v>45611</v>
          </cell>
          <cell r="AY2493" t="str">
            <v>#REF!</v>
          </cell>
          <cell r="AZ2493" t="str">
            <v>CO1.PCCNTR.6562037</v>
          </cell>
        </row>
        <row r="2494">
          <cell r="D2494" t="str">
            <v>2352-2024</v>
          </cell>
          <cell r="E2494" t="str">
            <v>ALBA YANETH REYES SUÁREZ</v>
          </cell>
          <cell r="F2494" t="str">
            <v>Subdirección de Formación Artistica</v>
          </cell>
          <cell r="G2494" t="str">
            <v>Subdirección de Formación Artística</v>
          </cell>
          <cell r="H2494" t="str">
            <v>Programa Nidos</v>
          </cell>
          <cell r="I2494" t="str">
            <v>Contratación Directa</v>
          </cell>
          <cell r="J2494" t="str">
            <v>Contratación directa.</v>
          </cell>
          <cell r="K2494" t="str">
            <v>Prestación de servicios</v>
          </cell>
          <cell r="N2494" t="str">
            <v>Si</v>
          </cell>
          <cell r="O2494" t="str">
            <v>Contrato Prestación de Servicios Apoyo a la Gestión</v>
          </cell>
          <cell r="P2494">
            <v>45497</v>
          </cell>
          <cell r="Q2494">
            <v>45499</v>
          </cell>
          <cell r="R2494">
            <v>45603</v>
          </cell>
          <cell r="S2494">
            <v>102</v>
          </cell>
          <cell r="T2494" t="str">
            <v>En Ejecución</v>
          </cell>
          <cell r="U2494" t="str">
            <v>ALBA YANETH REYES SUÁREZ</v>
          </cell>
          <cell r="X2494" t="str">
            <v>ALBA YANETH REYES SUAREZ</v>
          </cell>
          <cell r="Z2494" t="str">
            <v>Inversión</v>
          </cell>
          <cell r="AA2494">
            <v>2024110010064</v>
          </cell>
          <cell r="AC2494" t="str">
            <v>O23011733012024006408122</v>
          </cell>
          <cell r="AF2494">
            <v>10493000</v>
          </cell>
          <cell r="AI2494" t="str">
            <v>$ 2.998.000,00</v>
          </cell>
          <cell r="AJ2494" t="str">
            <v>Prestar servicios de apoyo a la gestión al IdartesSubdirección de Formación Artística en el apoyo al
 proceso de creación, implementación y
 documentación de acciones artístico pedagógicas
 territoriales de los componentes del Programa Nidos.</v>
          </cell>
          <cell r="AK2494" t="str">
            <v>CRISTIAN DAVID DUARTE ORTIZ</v>
          </cell>
          <cell r="AL2494">
            <v>1023919961</v>
          </cell>
          <cell r="AM2494" t="str">
            <v>2352-2024</v>
          </cell>
          <cell r="AP2494" t="str">
            <v>SECOP II</v>
          </cell>
          <cell r="AS2494" t="str">
            <v>Falso</v>
          </cell>
          <cell r="AU2494" t="str">
            <v>SI</v>
          </cell>
          <cell r="AV2494" t="str">
            <v>Julio</v>
          </cell>
          <cell r="AW2494" t="e">
            <v>#N/A</v>
          </cell>
          <cell r="AX2494">
            <v>45603</v>
          </cell>
          <cell r="AY2494" t="str">
            <v>#REF!</v>
          </cell>
          <cell r="AZ2494" t="str">
            <v>CO1.PCCNTR.6559594</v>
          </cell>
        </row>
        <row r="2495">
          <cell r="D2495" t="str">
            <v>2353-2024</v>
          </cell>
          <cell r="E2495" t="str">
            <v>ANDRES FELIPE ALBARRACIN RODRIGUEZ</v>
          </cell>
          <cell r="F2495" t="str">
            <v>Subdirección Administrativa y Financiera</v>
          </cell>
          <cell r="I2495" t="str">
            <v>Contratación Directa</v>
          </cell>
          <cell r="J2495" t="str">
            <v>Contratación directa.</v>
          </cell>
          <cell r="K2495" t="str">
            <v>Prestación de servicios</v>
          </cell>
          <cell r="N2495" t="str">
            <v>Si</v>
          </cell>
          <cell r="O2495" t="str">
            <v>Contrato Prestación de Servicios Profesionales</v>
          </cell>
          <cell r="P2495">
            <v>45497</v>
          </cell>
          <cell r="Q2495">
            <v>45498</v>
          </cell>
          <cell r="R2495">
            <v>45657</v>
          </cell>
          <cell r="S2495">
            <v>157</v>
          </cell>
          <cell r="T2495" t="str">
            <v>En Ejecución</v>
          </cell>
          <cell r="U2495" t="str">
            <v>ANDRES FELIPE ALBARRACIN RODRIGUEZ</v>
          </cell>
          <cell r="X2495" t="str">
            <v>ANDRES FELIPE ALBARRACIN RODRIGUEZ</v>
          </cell>
          <cell r="Z2495" t="str">
            <v>Inversión</v>
          </cell>
          <cell r="AA2495">
            <v>2024110010085</v>
          </cell>
          <cell r="AC2495" t="str">
            <v>O23011745992024008506023</v>
          </cell>
          <cell r="AF2495">
            <v>31400000</v>
          </cell>
          <cell r="AI2495" t="str">
            <v>$ 6.000.000,00</v>
          </cell>
          <cell r="AJ2495" t="str">
            <v>Prestar servicios profesionales al Instituto Distrital de las Artes- IDARTES - Subdirección Administrativa y Financiera-Gestión Documental en el desarrollo de las actividades relacionadas con el apoyo a la supervisión, desarrollo de las acciones requeridas en la planeación, ejecución y control del fortalecimiento de las Políticas Gestión Documental, así como la realización de actividades encaminadas a la implementación del Modelo Integrado de Planeación y Gestión en el marco de la Política</v>
          </cell>
          <cell r="AK2495" t="str">
            <v>astrid alejandra paez carreño</v>
          </cell>
          <cell r="AL2495">
            <v>1026261817</v>
          </cell>
          <cell r="AM2495" t="str">
            <v>2353-2024</v>
          </cell>
          <cell r="AP2495" t="str">
            <v>SECOP II</v>
          </cell>
          <cell r="AS2495" t="str">
            <v>Falso</v>
          </cell>
          <cell r="AU2495" t="str">
            <v>SI</v>
          </cell>
          <cell r="AV2495" t="str">
            <v>Julio</v>
          </cell>
          <cell r="AW2495" t="e">
            <v>#N/A</v>
          </cell>
          <cell r="AX2495">
            <v>45657</v>
          </cell>
          <cell r="AY2495" t="str">
            <v>#REF!</v>
          </cell>
          <cell r="AZ2495" t="str">
            <v>CO1.PCCNTR.6559124</v>
          </cell>
        </row>
        <row r="2496">
          <cell r="D2496" t="str">
            <v>2362-2024</v>
          </cell>
          <cell r="E2496" t="str">
            <v>ALBA YANETH REYES SUÁREZ</v>
          </cell>
          <cell r="F2496" t="str">
            <v>Subdirección de Formación Artistica</v>
          </cell>
          <cell r="G2496" t="str">
            <v>Subdirección de Formación Artística</v>
          </cell>
          <cell r="H2496" t="str">
            <v>Programa Crea</v>
          </cell>
          <cell r="I2496" t="str">
            <v>Contratación Directa</v>
          </cell>
          <cell r="J2496" t="str">
            <v>Contratación directa.</v>
          </cell>
          <cell r="K2496" t="str">
            <v>Prestación de servicios</v>
          </cell>
          <cell r="N2496" t="str">
            <v>Si</v>
          </cell>
          <cell r="O2496" t="str">
            <v>Contrato Prestación de Servicios Profesionales</v>
          </cell>
          <cell r="P2496">
            <v>45497</v>
          </cell>
          <cell r="Q2496">
            <v>45505</v>
          </cell>
          <cell r="R2496">
            <v>45611</v>
          </cell>
          <cell r="S2496">
            <v>105</v>
          </cell>
          <cell r="T2496" t="str">
            <v>En Ejecución</v>
          </cell>
          <cell r="U2496" t="str">
            <v>ALBA YANETH REYES SUÁREZ</v>
          </cell>
          <cell r="X2496" t="str">
            <v>ALBA YANETH REYES SUAREZ</v>
          </cell>
          <cell r="Z2496" t="str">
            <v>Inversión</v>
          </cell>
          <cell r="AA2496">
            <v>2024110010086</v>
          </cell>
          <cell r="AC2496" t="str">
            <v>O23011733012024008608051</v>
          </cell>
          <cell r="AF2496">
            <v>8415908</v>
          </cell>
          <cell r="AI2496" t="str">
            <v>$ 2.404.545,00</v>
          </cell>
          <cell r="AJ249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96" t="str">
            <v>CRISTIAN FERNANDO SANCHEZ LESMES</v>
          </cell>
          <cell r="AL2496">
            <v>1031146597</v>
          </cell>
          <cell r="AM2496" t="str">
            <v>2362-2024</v>
          </cell>
          <cell r="AP2496" t="str">
            <v>SECOP II</v>
          </cell>
          <cell r="AS2496" t="str">
            <v>Falso</v>
          </cell>
          <cell r="AU2496" t="str">
            <v>SI</v>
          </cell>
          <cell r="AV2496" t="str">
            <v>Agosto</v>
          </cell>
          <cell r="AW2496" t="e">
            <v>#N/A</v>
          </cell>
          <cell r="AX2496">
            <v>45611</v>
          </cell>
          <cell r="AY2496" t="str">
            <v>#REF!</v>
          </cell>
          <cell r="AZ2496" t="str">
            <v>CO1.PCCNTR.6562153</v>
          </cell>
        </row>
        <row r="2497">
          <cell r="D2497" t="str">
            <v>2363-2024</v>
          </cell>
          <cell r="E2497" t="str">
            <v>ALBA YANETH REYES SUÁREZ</v>
          </cell>
          <cell r="F2497" t="str">
            <v>Subdirección de Formación Artistica</v>
          </cell>
          <cell r="G2497" t="str">
            <v>Subdirección de Formación Artística</v>
          </cell>
          <cell r="H2497" t="str">
            <v>Programa Crea</v>
          </cell>
          <cell r="I2497" t="str">
            <v>Contratación Directa</v>
          </cell>
          <cell r="J2497" t="str">
            <v>Contratación directa.</v>
          </cell>
          <cell r="K2497" t="str">
            <v>Prestación de servicios</v>
          </cell>
          <cell r="N2497" t="str">
            <v>Si</v>
          </cell>
          <cell r="O2497" t="str">
            <v>Contrato Prestación de Servicios Profesionales</v>
          </cell>
          <cell r="P2497">
            <v>45497</v>
          </cell>
          <cell r="Q2497">
            <v>45505</v>
          </cell>
          <cell r="R2497">
            <v>45611</v>
          </cell>
          <cell r="S2497">
            <v>105</v>
          </cell>
          <cell r="T2497" t="str">
            <v>En Ejecución</v>
          </cell>
          <cell r="U2497" t="str">
            <v>ALBA YANETH REYES SUÁREZ</v>
          </cell>
          <cell r="X2497" t="str">
            <v>ALBA YANETH REYES SUAREZ</v>
          </cell>
          <cell r="Z2497" t="str">
            <v>Inversión</v>
          </cell>
          <cell r="AA2497">
            <v>2024110010086</v>
          </cell>
          <cell r="AC2497" t="str">
            <v>O23011733012024008608051</v>
          </cell>
          <cell r="AF2497">
            <v>8415908</v>
          </cell>
          <cell r="AI2497" t="str">
            <v>$ 2.404.545,00</v>
          </cell>
          <cell r="AJ249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97" t="str">
            <v>Lia Daniela Vicaria Sanchez</v>
          </cell>
          <cell r="AL2497">
            <v>1020795193</v>
          </cell>
          <cell r="AM2497" t="str">
            <v>2363-2024</v>
          </cell>
          <cell r="AP2497" t="str">
            <v>SECOP II</v>
          </cell>
          <cell r="AS2497" t="str">
            <v>Falso</v>
          </cell>
          <cell r="AU2497" t="str">
            <v>SI</v>
          </cell>
          <cell r="AV2497" t="str">
            <v>Agosto</v>
          </cell>
          <cell r="AW2497" t="e">
            <v>#N/A</v>
          </cell>
          <cell r="AX2497">
            <v>45611</v>
          </cell>
          <cell r="AY2497" t="str">
            <v>#REF!</v>
          </cell>
          <cell r="AZ2497" t="str">
            <v>CO1.PCCNTR.6562090</v>
          </cell>
        </row>
        <row r="2498">
          <cell r="D2498" t="str">
            <v>2364-2024</v>
          </cell>
          <cell r="E2498" t="str">
            <v>ALBA YANETH REYES SUÁREZ</v>
          </cell>
          <cell r="F2498" t="str">
            <v>Subdirección de Formación Artistica</v>
          </cell>
          <cell r="G2498" t="str">
            <v>Subdirección de Formación Artística</v>
          </cell>
          <cell r="H2498" t="str">
            <v>Programa Crea</v>
          </cell>
          <cell r="I2498" t="str">
            <v>Contratación Directa</v>
          </cell>
          <cell r="J2498" t="str">
            <v>Contratación directa.</v>
          </cell>
          <cell r="K2498" t="str">
            <v>Prestación de servicios</v>
          </cell>
          <cell r="N2498" t="str">
            <v>Si</v>
          </cell>
          <cell r="O2498" t="str">
            <v>Contrato Prestación de Servicios Profesionales</v>
          </cell>
          <cell r="P2498">
            <v>45497</v>
          </cell>
          <cell r="Q2498">
            <v>45505</v>
          </cell>
          <cell r="R2498">
            <v>45611</v>
          </cell>
          <cell r="S2498">
            <v>105</v>
          </cell>
          <cell r="T2498" t="str">
            <v>En Ejecución</v>
          </cell>
          <cell r="U2498" t="str">
            <v>ALBA YANETH REYES SUÁREZ</v>
          </cell>
          <cell r="X2498" t="str">
            <v>ALBA YANETH REYES SUAREZ</v>
          </cell>
          <cell r="Z2498" t="str">
            <v>Inversión</v>
          </cell>
          <cell r="AA2498">
            <v>2024110010086</v>
          </cell>
          <cell r="AC2498" t="str">
            <v>O23011733012024008608051</v>
          </cell>
          <cell r="AF2498">
            <v>8415908</v>
          </cell>
          <cell r="AI2498" t="str">
            <v>$ 2.404.545,00</v>
          </cell>
          <cell r="AJ249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498" t="str">
            <v>Cindy Tatiana Wilches Bojacá</v>
          </cell>
          <cell r="AL2498">
            <v>1072656307</v>
          </cell>
          <cell r="AM2498" t="str">
            <v>2364-2024</v>
          </cell>
          <cell r="AP2498" t="str">
            <v>SECOP II</v>
          </cell>
          <cell r="AS2498" t="str">
            <v>Falso</v>
          </cell>
          <cell r="AU2498" t="str">
            <v>SI</v>
          </cell>
          <cell r="AV2498" t="str">
            <v>Agosto</v>
          </cell>
          <cell r="AW2498" t="e">
            <v>#N/A</v>
          </cell>
          <cell r="AX2498">
            <v>45611</v>
          </cell>
          <cell r="AY2498" t="str">
            <v>#REF!</v>
          </cell>
          <cell r="AZ2498" t="str">
            <v>CO1.PCCNTR.6562162</v>
          </cell>
        </row>
        <row r="2499">
          <cell r="D2499" t="str">
            <v>2367-2024</v>
          </cell>
          <cell r="E2499" t="str">
            <v>ALBA YANETH REYES SUÁREZ</v>
          </cell>
          <cell r="F2499" t="str">
            <v>Subdirección de Formación Artistica</v>
          </cell>
          <cell r="G2499" t="str">
            <v>Subdirección de Formación Artística</v>
          </cell>
          <cell r="H2499" t="str">
            <v>Programa Crea</v>
          </cell>
          <cell r="I2499" t="str">
            <v>Contratación Directa</v>
          </cell>
          <cell r="J2499" t="str">
            <v>Contratación directa.</v>
          </cell>
          <cell r="K2499" t="str">
            <v>Prestación de servicios</v>
          </cell>
          <cell r="N2499" t="str">
            <v>Si</v>
          </cell>
          <cell r="O2499" t="str">
            <v>Contrato Prestación de Servicios Profesionales</v>
          </cell>
          <cell r="P2499">
            <v>45497</v>
          </cell>
          <cell r="Q2499">
            <v>45505</v>
          </cell>
          <cell r="R2499">
            <v>45611</v>
          </cell>
          <cell r="S2499">
            <v>105</v>
          </cell>
          <cell r="T2499" t="str">
            <v>En Ejecución</v>
          </cell>
          <cell r="U2499" t="str">
            <v>ALBA YANETH REYES SUÁREZ</v>
          </cell>
          <cell r="X2499" t="str">
            <v>ALBA YANETH REYES SUAREZ</v>
          </cell>
          <cell r="Z2499" t="str">
            <v>Inversión</v>
          </cell>
          <cell r="AA2499">
            <v>2024110010086</v>
          </cell>
          <cell r="AC2499" t="str">
            <v>O23011733012024008608051</v>
          </cell>
          <cell r="AF2499">
            <v>12596430</v>
          </cell>
          <cell r="AI2499" t="str">
            <v>$ 3.598.980,00</v>
          </cell>
          <cell r="AJ24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499" t="str">
            <v>Maria Camila Romero Lopez</v>
          </cell>
          <cell r="AL2499">
            <v>1019147441</v>
          </cell>
          <cell r="AM2499" t="str">
            <v>2367-2024</v>
          </cell>
          <cell r="AP2499" t="str">
            <v>SECOP II</v>
          </cell>
          <cell r="AS2499" t="str">
            <v>Falso</v>
          </cell>
          <cell r="AU2499" t="str">
            <v>SI</v>
          </cell>
          <cell r="AV2499" t="str">
            <v>Agosto</v>
          </cell>
          <cell r="AW2499" t="e">
            <v>#N/A</v>
          </cell>
          <cell r="AX2499">
            <v>45611</v>
          </cell>
          <cell r="AY2499" t="str">
            <v>#REF!</v>
          </cell>
          <cell r="AZ2499" t="str">
            <v>CO1.PCCNTR.6562442</v>
          </cell>
        </row>
        <row r="2500">
          <cell r="D2500" t="str">
            <v>2371-2024</v>
          </cell>
          <cell r="E2500" t="str">
            <v>LINA MARIA GAVIRIA HURTADO</v>
          </cell>
          <cell r="F2500" t="str">
            <v>Subdirección de las Artes</v>
          </cell>
          <cell r="I2500" t="str">
            <v>Selección Abreviada Subasta Inversa</v>
          </cell>
          <cell r="J2500" t="str">
            <v>Selección abreviada subasta inversa</v>
          </cell>
          <cell r="K2500" t="str">
            <v>Prestación de servicios</v>
          </cell>
          <cell r="N2500" t="str">
            <v>No</v>
          </cell>
          <cell r="O2500" t="str">
            <v>N/A</v>
          </cell>
          <cell r="P2500">
            <v>45497</v>
          </cell>
          <cell r="Q2500">
            <v>45503</v>
          </cell>
          <cell r="R2500">
            <v>45656</v>
          </cell>
          <cell r="S2500">
            <v>151</v>
          </cell>
          <cell r="T2500" t="str">
            <v>En Ejecución</v>
          </cell>
          <cell r="U2500" t="str">
            <v>LINA MARIA GAVIRIA HURTADO</v>
          </cell>
          <cell r="Z2500" t="str">
            <v>Inversión</v>
          </cell>
          <cell r="AA2500">
            <v>2024110010176</v>
          </cell>
          <cell r="AC2500" t="str">
            <v>O23011733012024017607073</v>
          </cell>
          <cell r="AF2500">
            <v>397260000</v>
          </cell>
          <cell r="AJ2500" t="str">
            <v>Contratar para el Instituto Distrital de las Artes- IDARTES- el servicio de alquiler de pabellones, carpas, pisos, tapete de tráfico pesado, sillas, mesas y plataformas para personas en situación de discapacidad, para ser utilizados en la realización de eventos, actividades, festivales y producciones desarrollados y/o en las que haga parte el Instituto, acorde con las especificaciones técnicas definidas por la entidad</v>
          </cell>
          <cell r="AK2500" t="str">
            <v>AUDIO DAZ P.A. SYSTEM S.A.S</v>
          </cell>
          <cell r="AL2500">
            <v>830017043</v>
          </cell>
          <cell r="AM2500" t="str">
            <v>IDARTES-SA-SI-004-2024 (Presentación de oferta)</v>
          </cell>
          <cell r="AP2500" t="str">
            <v>SECOP II</v>
          </cell>
          <cell r="AS2500" t="str">
            <v>Falso</v>
          </cell>
          <cell r="AU2500" t="str">
            <v>SI</v>
          </cell>
          <cell r="AV2500" t="str">
            <v>Julio</v>
          </cell>
          <cell r="AW2500" t="e">
            <v>#N/A</v>
          </cell>
          <cell r="AX2500">
            <v>45656</v>
          </cell>
          <cell r="AY2500" t="str">
            <v>#REF!</v>
          </cell>
          <cell r="AZ2500" t="str">
            <v>CO1.PCCNTR.6557043</v>
          </cell>
        </row>
        <row r="2501">
          <cell r="D2501" t="str">
            <v>PUFA-205-2024</v>
          </cell>
          <cell r="E2501" t="str">
            <v>LINA MARIA GAVIRIA HURTADO</v>
          </cell>
          <cell r="F2501" t="str">
            <v>Subdirección de las Artes</v>
          </cell>
          <cell r="G2501" t="str">
            <v>Gerencia de Artes Audiovisuales</v>
          </cell>
          <cell r="H2501" t="str">
            <v>GERENTE DE ARTES AUDIOVISUALES</v>
          </cell>
          <cell r="I2501" t="str">
            <v>Contratación Directa</v>
          </cell>
          <cell r="J2501" t="str">
            <v>Contratación directa.</v>
          </cell>
          <cell r="K2501" t="str">
            <v>Prestación de servicios</v>
          </cell>
          <cell r="L2501" t="str">
            <v>17 17. Contrato de Prestación de Servicios</v>
          </cell>
          <cell r="M2501" t="str">
            <v xml:space="preserve">49 49-Otros Servicios </v>
          </cell>
          <cell r="N2501" t="str">
            <v>No</v>
          </cell>
          <cell r="O2501" t="str">
            <v>N/A</v>
          </cell>
          <cell r="P2501">
            <v>45497</v>
          </cell>
          <cell r="Q2501">
            <v>45498</v>
          </cell>
          <cell r="R2501">
            <v>45498</v>
          </cell>
          <cell r="S2501">
            <v>1</v>
          </cell>
          <cell r="T2501" t="str">
            <v>En Ejecución</v>
          </cell>
          <cell r="U2501" t="str">
            <v>LINA MARIA GAVIRIA HURTADO</v>
          </cell>
          <cell r="V2501">
            <v>52247497</v>
          </cell>
          <cell r="X2501" t="str">
            <v>Ricardo Alfonso Cantor Bossa</v>
          </cell>
          <cell r="Y2501">
            <v>80797050</v>
          </cell>
          <cell r="Z2501" t="str">
            <v>N/A</v>
          </cell>
          <cell r="AC2501" t="str">
            <v>N/A - Valor Cero / Coproducción</v>
          </cell>
          <cell r="AE2501">
            <v>0</v>
          </cell>
          <cell r="AF2501">
            <v>0</v>
          </cell>
          <cell r="AI2501" t="str">
            <v>N/A</v>
          </cell>
          <cell r="AJ2501" t="str">
            <v>El IDARTES se compromete a gestionar las solicitudes de Permiso Unificado de Filmaciones Audiovisuales - PUFA y conceder a DIRTYKITCHEN SAS el uso y aprovechamiento económico de los espacios públicos para filmaciones audiovisuales registrados y aprobados en el Sistema Único para el Manejo y Aprovechamiento del Espacio Público - SUMA y DIRTYKITCHEN SAS acepta pagar la respectiva retribución económica y cumplir con las condiciones establecidas por el IDARTES y la normatividad vigente para (...)</v>
          </cell>
          <cell r="AK2501" t="str">
            <v>DIRTY KITCHEN S.A.S</v>
          </cell>
          <cell r="AL2501">
            <v>900388605</v>
          </cell>
          <cell r="AM2501" t="str">
            <v>PUFA-205-2024</v>
          </cell>
          <cell r="AP2501" t="str">
            <v>SECOP II</v>
          </cell>
          <cell r="AS2501" t="str">
            <v>Falso</v>
          </cell>
          <cell r="AU2501" t="str">
            <v>SI</v>
          </cell>
          <cell r="AV2501" t="str">
            <v>Julio</v>
          </cell>
          <cell r="AW2501" t="e">
            <v>#N/A</v>
          </cell>
          <cell r="AX2501">
            <v>45498</v>
          </cell>
          <cell r="AY2501" t="str">
            <v>#REF!</v>
          </cell>
          <cell r="AZ2501" t="str">
            <v>CO1.PCCNTR.6561954</v>
          </cell>
        </row>
        <row r="2502">
          <cell r="D2502" t="str">
            <v>PUFA-206-2024</v>
          </cell>
          <cell r="E2502" t="str">
            <v>LINA MARIA GAVIRIA HURTADO</v>
          </cell>
          <cell r="F2502" t="str">
            <v>Subdirección de las Artes</v>
          </cell>
          <cell r="G2502" t="str">
            <v>Gerencia de Artes Audiovisuales</v>
          </cell>
          <cell r="H2502" t="str">
            <v>GERENTE DE ARTES AUDIOVISUALES</v>
          </cell>
          <cell r="I2502" t="str">
            <v>Contratación Directa</v>
          </cell>
          <cell r="J2502" t="str">
            <v>Contratación directa.</v>
          </cell>
          <cell r="K2502" t="str">
            <v>Prestación de servicios</v>
          </cell>
          <cell r="L2502" t="str">
            <v>17 17. Contrato de Prestación de Servicios</v>
          </cell>
          <cell r="M2502" t="str">
            <v xml:space="preserve">49 49-Otros Servicios </v>
          </cell>
          <cell r="N2502" t="str">
            <v>No</v>
          </cell>
          <cell r="O2502" t="str">
            <v>N/A</v>
          </cell>
          <cell r="P2502">
            <v>45497</v>
          </cell>
          <cell r="Q2502">
            <v>45498</v>
          </cell>
          <cell r="R2502">
            <v>45498</v>
          </cell>
          <cell r="S2502">
            <v>1</v>
          </cell>
          <cell r="T2502" t="str">
            <v>En Ejecución</v>
          </cell>
          <cell r="U2502" t="str">
            <v>LINA MARIA GAVIRIA HURTADO</v>
          </cell>
          <cell r="V2502">
            <v>52247497</v>
          </cell>
          <cell r="X2502" t="str">
            <v>Ricardo Alfonso Cantor Bossa</v>
          </cell>
          <cell r="Y2502">
            <v>80797050</v>
          </cell>
          <cell r="Z2502" t="str">
            <v>N/A</v>
          </cell>
          <cell r="AC2502" t="str">
            <v>N/A - Valor Cero / Coproducción</v>
          </cell>
          <cell r="AE2502">
            <v>0</v>
          </cell>
          <cell r="AF2502">
            <v>0</v>
          </cell>
          <cell r="AI2502" t="str">
            <v>N/A</v>
          </cell>
          <cell r="AJ2502"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2502" t="str">
            <v>PULPO PRODUCCIONES SAS</v>
          </cell>
          <cell r="AL2502">
            <v>901069140</v>
          </cell>
          <cell r="AM2502" t="str">
            <v>PUFA-206-2024</v>
          </cell>
          <cell r="AP2502" t="str">
            <v>SECOP II</v>
          </cell>
          <cell r="AS2502" t="str">
            <v>Falso</v>
          </cell>
          <cell r="AU2502" t="str">
            <v>SI</v>
          </cell>
          <cell r="AV2502" t="str">
            <v>Julio</v>
          </cell>
          <cell r="AW2502" t="e">
            <v>#N/A</v>
          </cell>
          <cell r="AX2502">
            <v>45498</v>
          </cell>
          <cell r="AY2502" t="str">
            <v>#REF!</v>
          </cell>
          <cell r="AZ2502" t="str">
            <v>CO1.PCCNTR.6562513</v>
          </cell>
        </row>
        <row r="2503">
          <cell r="D2503" t="str">
            <v>PUFA-207-2024</v>
          </cell>
          <cell r="E2503" t="str">
            <v>LINA MARIA GAVIRIA HURTADO</v>
          </cell>
          <cell r="F2503" t="str">
            <v>Subdirección de las Artes</v>
          </cell>
          <cell r="G2503" t="str">
            <v>Gerencia de Artes Audiovisuales</v>
          </cell>
          <cell r="H2503" t="str">
            <v>GERENTE DE ARTES AUDIOVISUALES</v>
          </cell>
          <cell r="I2503" t="str">
            <v>Contratación Directa</v>
          </cell>
          <cell r="J2503" t="str">
            <v>Contratación directa.</v>
          </cell>
          <cell r="K2503" t="str">
            <v>Prestación de servicios</v>
          </cell>
          <cell r="L2503" t="str">
            <v>17 17. Contrato de Prestación de Servicios</v>
          </cell>
          <cell r="M2503" t="str">
            <v xml:space="preserve">49 49-Otros Servicios </v>
          </cell>
          <cell r="N2503" t="str">
            <v>No</v>
          </cell>
          <cell r="O2503" t="str">
            <v>N/A</v>
          </cell>
          <cell r="P2503">
            <v>45497</v>
          </cell>
          <cell r="Q2503">
            <v>45498</v>
          </cell>
          <cell r="R2503">
            <v>45498</v>
          </cell>
          <cell r="S2503">
            <v>1</v>
          </cell>
          <cell r="T2503" t="str">
            <v>En Ejecución</v>
          </cell>
          <cell r="U2503" t="str">
            <v>LINA MARIA GAVIRIA HURTADO</v>
          </cell>
          <cell r="V2503">
            <v>52247497</v>
          </cell>
          <cell r="X2503" t="str">
            <v>Ricardo Alfonso Cantor Bossa</v>
          </cell>
          <cell r="Y2503">
            <v>80797050</v>
          </cell>
          <cell r="Z2503" t="str">
            <v>N/A</v>
          </cell>
          <cell r="AC2503" t="str">
            <v>N/A - Valor Cero / Coproducción</v>
          </cell>
          <cell r="AE2503">
            <v>0</v>
          </cell>
          <cell r="AF2503">
            <v>0</v>
          </cell>
          <cell r="AI2503" t="str">
            <v>N/A</v>
          </cell>
          <cell r="AJ2503" t="str">
            <v>El IDARTES se compromete a gestionar las solicitudes de Permiso Unificado de Filmaciones Audiovisuales - PUFA y conceder a KINOFÓNICA SAS el uso y aprovechamiento económico de los espacios públicos para filmaciones audiovisuales registrados y aprobados en el Sistema Único para el Manejo y Aprovechamiento del Espacio Público - SUMA y KINOFÓNICA SAS acepta pagar la respectiva retribución económica y cumplir con las condiciones establecidas por el IDARTES y la normatividad vigente para el uso(...)</v>
          </cell>
          <cell r="AK2503" t="str">
            <v>KINOFONICA SAS</v>
          </cell>
          <cell r="AL2503">
            <v>901393948</v>
          </cell>
          <cell r="AM2503" t="str">
            <v>PUFA-207-2024</v>
          </cell>
          <cell r="AP2503" t="str">
            <v>SECOP II</v>
          </cell>
          <cell r="AS2503" t="str">
            <v>Falso</v>
          </cell>
          <cell r="AU2503" t="str">
            <v>SI</v>
          </cell>
          <cell r="AV2503" t="str">
            <v>Julio</v>
          </cell>
          <cell r="AW2503" t="e">
            <v>#N/A</v>
          </cell>
          <cell r="AX2503">
            <v>45498</v>
          </cell>
          <cell r="AY2503" t="str">
            <v>#REF!</v>
          </cell>
          <cell r="AZ2503" t="str">
            <v>CO1.PCCNTR.6562937</v>
          </cell>
        </row>
        <row r="2504">
          <cell r="D2504" t="str">
            <v>2342-2024</v>
          </cell>
          <cell r="E2504" t="str">
            <v>ALBA YANETH REYES SUÁREZ</v>
          </cell>
          <cell r="F2504" t="str">
            <v>Subdirección de Formación Artistica</v>
          </cell>
          <cell r="G2504" t="str">
            <v>Subdirección de Formación Artística</v>
          </cell>
          <cell r="H2504" t="str">
            <v>Programa Crea</v>
          </cell>
          <cell r="I2504" t="str">
            <v>Contratación Directa</v>
          </cell>
          <cell r="J2504" t="str">
            <v>Contratación directa.</v>
          </cell>
          <cell r="K2504" t="str">
            <v>Prestación de servicios</v>
          </cell>
          <cell r="N2504" t="str">
            <v>Si</v>
          </cell>
          <cell r="O2504" t="str">
            <v>Contrato Prestación de Servicios Profesionales</v>
          </cell>
          <cell r="P2504">
            <v>45498</v>
          </cell>
          <cell r="Q2504">
            <v>45505</v>
          </cell>
          <cell r="R2504">
            <v>45611</v>
          </cell>
          <cell r="S2504">
            <v>105</v>
          </cell>
          <cell r="T2504" t="str">
            <v>En Ejecución</v>
          </cell>
          <cell r="U2504" t="str">
            <v>ALBA YANETH REYES SUÁREZ</v>
          </cell>
          <cell r="X2504" t="str">
            <v>ALBA YANETH REYES SUAREZ</v>
          </cell>
          <cell r="Z2504" t="str">
            <v>Inversión</v>
          </cell>
          <cell r="AA2504">
            <v>2024110010086</v>
          </cell>
          <cell r="AC2504" t="str">
            <v>O23011733012024008608051</v>
          </cell>
          <cell r="AF2504">
            <v>12596430</v>
          </cell>
          <cell r="AI2504" t="str">
            <v>$ 3.598.980,00</v>
          </cell>
          <cell r="AJ250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04" t="str">
            <v>FREDY ALEXANDER PALACIOS RODRÍGUEZ</v>
          </cell>
          <cell r="AL2504">
            <v>79795460</v>
          </cell>
          <cell r="AM2504" t="str">
            <v>2342-2024</v>
          </cell>
          <cell r="AP2504" t="str">
            <v>SECOP II</v>
          </cell>
          <cell r="AS2504" t="str">
            <v>Falso</v>
          </cell>
          <cell r="AU2504" t="str">
            <v>SI</v>
          </cell>
          <cell r="AV2504" t="str">
            <v>Agosto</v>
          </cell>
          <cell r="AW2504" t="e">
            <v>#N/A</v>
          </cell>
          <cell r="AX2504">
            <v>45611</v>
          </cell>
          <cell r="AY2504" t="str">
            <v>#REF!</v>
          </cell>
          <cell r="AZ2504" t="str">
            <v>CO1.PCCNTR.6560707</v>
          </cell>
        </row>
        <row r="2505">
          <cell r="D2505" t="str">
            <v>2343-2024</v>
          </cell>
          <cell r="E2505" t="str">
            <v>ALBA YANETH REYES SUÁREZ</v>
          </cell>
          <cell r="F2505" t="str">
            <v>Subdirección de Formación Artistica</v>
          </cell>
          <cell r="G2505" t="str">
            <v>Subdirección de Formación Artística</v>
          </cell>
          <cell r="H2505" t="str">
            <v>Programa Crea</v>
          </cell>
          <cell r="I2505" t="str">
            <v>Contratación Directa</v>
          </cell>
          <cell r="J2505" t="str">
            <v>Contratación directa.</v>
          </cell>
          <cell r="K2505" t="str">
            <v>Prestación de servicios</v>
          </cell>
          <cell r="N2505" t="str">
            <v>Si</v>
          </cell>
          <cell r="O2505" t="str">
            <v>Contrato Prestación de Servicios Profesionales</v>
          </cell>
          <cell r="P2505">
            <v>45498</v>
          </cell>
          <cell r="Q2505">
            <v>45505</v>
          </cell>
          <cell r="R2505">
            <v>45611</v>
          </cell>
          <cell r="S2505">
            <v>105</v>
          </cell>
          <cell r="T2505" t="str">
            <v>En Ejecución</v>
          </cell>
          <cell r="U2505" t="str">
            <v>ALBA YANETH REYES SUÁREZ</v>
          </cell>
          <cell r="X2505" t="str">
            <v>ALBA YANETH REYES SUAREZ</v>
          </cell>
          <cell r="Z2505" t="str">
            <v>Inversión</v>
          </cell>
          <cell r="AA2505">
            <v>2024110010086</v>
          </cell>
          <cell r="AC2505" t="str">
            <v>O23011733012024008608051</v>
          </cell>
          <cell r="AF2505">
            <v>12596430</v>
          </cell>
          <cell r="AI2505" t="str">
            <v>$ 3.598.980,00</v>
          </cell>
          <cell r="AJ250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05" t="str">
            <v>OLGA CAROLINA CHÁVEZ GÓMEZ</v>
          </cell>
          <cell r="AL2505">
            <v>52533227</v>
          </cell>
          <cell r="AM2505" t="str">
            <v>2343-2024</v>
          </cell>
          <cell r="AP2505" t="str">
            <v>SECOP II</v>
          </cell>
          <cell r="AS2505" t="str">
            <v>Falso</v>
          </cell>
          <cell r="AU2505" t="str">
            <v>SI</v>
          </cell>
          <cell r="AV2505" t="str">
            <v>Agosto</v>
          </cell>
          <cell r="AW2505" t="e">
            <v>#N/A</v>
          </cell>
          <cell r="AX2505">
            <v>45611</v>
          </cell>
          <cell r="AY2505" t="str">
            <v>#REF!</v>
          </cell>
          <cell r="AZ2505" t="str">
            <v>CO1.PCCNTR.6561101</v>
          </cell>
        </row>
        <row r="2506">
          <cell r="D2506" t="str">
            <v>2344-2024</v>
          </cell>
          <cell r="E2506" t="str">
            <v>ALBA YANETH REYES SUÁREZ</v>
          </cell>
          <cell r="F2506" t="str">
            <v>Subdirección de Formación Artistica</v>
          </cell>
          <cell r="G2506" t="str">
            <v>Subdirección de Formación Artística</v>
          </cell>
          <cell r="H2506" t="str">
            <v>Programa Crea</v>
          </cell>
          <cell r="I2506" t="str">
            <v>Contratación Directa</v>
          </cell>
          <cell r="J2506" t="str">
            <v>Contratación directa.</v>
          </cell>
          <cell r="K2506" t="str">
            <v>Prestación de servicios</v>
          </cell>
          <cell r="N2506" t="str">
            <v>Si</v>
          </cell>
          <cell r="O2506" t="str">
            <v>Contrato Prestación de Servicios Profesionales</v>
          </cell>
          <cell r="P2506">
            <v>45498</v>
          </cell>
          <cell r="Q2506">
            <v>45505</v>
          </cell>
          <cell r="R2506">
            <v>45611</v>
          </cell>
          <cell r="S2506">
            <v>105</v>
          </cell>
          <cell r="T2506" t="str">
            <v>En Ejecución</v>
          </cell>
          <cell r="U2506" t="str">
            <v>ALBA YANETH REYES SUÁREZ</v>
          </cell>
          <cell r="X2506" t="str">
            <v>ALBA YANETH REYES SUAREZ</v>
          </cell>
          <cell r="Z2506" t="str">
            <v>Inversión</v>
          </cell>
          <cell r="AA2506">
            <v>2024110010086</v>
          </cell>
          <cell r="AC2506" t="str">
            <v>O23011733012024008608126</v>
          </cell>
          <cell r="AF2506">
            <v>12596430</v>
          </cell>
          <cell r="AI2506" t="str">
            <v>$ 3.598.980,00</v>
          </cell>
          <cell r="AJ25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06" t="str">
            <v>David Ricardo Preciado Sánchez</v>
          </cell>
          <cell r="AL2506">
            <v>80815142</v>
          </cell>
          <cell r="AM2506" t="str">
            <v>2344-2024</v>
          </cell>
          <cell r="AP2506" t="str">
            <v>SECOP II</v>
          </cell>
          <cell r="AS2506" t="str">
            <v>Falso</v>
          </cell>
          <cell r="AU2506" t="str">
            <v>SI</v>
          </cell>
          <cell r="AV2506" t="str">
            <v>Agosto</v>
          </cell>
          <cell r="AW2506" t="e">
            <v>#N/A</v>
          </cell>
          <cell r="AX2506">
            <v>45611</v>
          </cell>
          <cell r="AY2506" t="str">
            <v>#REF!</v>
          </cell>
          <cell r="AZ2506" t="str">
            <v>CO1.PCCNTR.6563201</v>
          </cell>
        </row>
        <row r="2507">
          <cell r="D2507" t="str">
            <v>2354-2024</v>
          </cell>
          <cell r="E2507" t="str">
            <v>ALBA YANETH REYES SUÁREZ</v>
          </cell>
          <cell r="F2507" t="str">
            <v>Subdirección de Formación Artistica</v>
          </cell>
          <cell r="G2507" t="str">
            <v>Subdirección de Formación Artística</v>
          </cell>
          <cell r="I2507" t="str">
            <v>Contratación Directa</v>
          </cell>
          <cell r="J2507" t="str">
            <v>Contratación directa.</v>
          </cell>
          <cell r="K2507" t="str">
            <v>Prestación de servicios</v>
          </cell>
          <cell r="N2507" t="str">
            <v>Si</v>
          </cell>
          <cell r="O2507" t="str">
            <v>Contrato Prestación de Servicios Profesionales</v>
          </cell>
          <cell r="P2507">
            <v>45498</v>
          </cell>
          <cell r="Q2507">
            <v>45505</v>
          </cell>
          <cell r="R2507">
            <v>45688</v>
          </cell>
          <cell r="S2507">
            <v>181</v>
          </cell>
          <cell r="T2507" t="str">
            <v>En Ejecución</v>
          </cell>
          <cell r="U2507" t="str">
            <v>ALBA YANETH REYES SUÁREZ</v>
          </cell>
          <cell r="X2507" t="str">
            <v>ALBA YANETH REYES SUAREZ</v>
          </cell>
          <cell r="Z2507" t="str">
            <v>Inversión</v>
          </cell>
          <cell r="AA2507">
            <v>2024110010086</v>
          </cell>
          <cell r="AC2507" t="str">
            <v>O23011733012024008608126</v>
          </cell>
          <cell r="AF2507">
            <v>37380000</v>
          </cell>
          <cell r="AI2507" t="str">
            <v>$ 6.230.000,00</v>
          </cell>
          <cell r="AJ2507" t="str">
            <v>PRESTAR SERVICIOS PROFESIONALES AL INSTITUTO DISTRITAL DE LAS ARTES - IDARTES - SUBDIRECCIÓN DE FORMACIÓN ARTÍSTICA, EN LAS ACTIVIDADES ASOCIADAS A LA ESTRUCTURACIÓN, CONSOLIDACIÓN Y SEGUIMIENTO ADMINISTRATIVO, ASÍ COMO APOYO A LA SUPERVISIÓN DE LOS CONTRATOS Y/O CONVENIOS ASIGNADOS, ACORDE CON LOS PROCESOS Y PROCEDIMIENTOS DEFINIDOS EN LA ENTIDAD.</v>
          </cell>
          <cell r="AK2507" t="str">
            <v>PAOLA ANDREA RUIZ SANTAFÉ</v>
          </cell>
          <cell r="AL2507">
            <v>53029212</v>
          </cell>
          <cell r="AM2507" t="str">
            <v>2354-2024</v>
          </cell>
          <cell r="AP2507" t="str">
            <v>SECOP II</v>
          </cell>
          <cell r="AS2507" t="str">
            <v>Falso</v>
          </cell>
          <cell r="AU2507" t="str">
            <v>SI</v>
          </cell>
          <cell r="AV2507" t="str">
            <v>Agosto</v>
          </cell>
          <cell r="AW2507" t="e">
            <v>#N/A</v>
          </cell>
          <cell r="AX2507">
            <v>45688</v>
          </cell>
          <cell r="AY2507" t="str">
            <v>#REF!</v>
          </cell>
          <cell r="AZ2507" t="str">
            <v>CO1.PCCNTR.6566512</v>
          </cell>
        </row>
        <row r="2508">
          <cell r="D2508" t="str">
            <v>2355-2024</v>
          </cell>
          <cell r="E2508" t="str">
            <v>ANDRES FELIPE ALBARRACIN RODRIGUEZ</v>
          </cell>
          <cell r="F2508" t="str">
            <v>Subdirección Administrativa y Financiera</v>
          </cell>
          <cell r="H2508" t="str">
            <v>Oficina Asesora de Planeación y Tecnologias de la Informaciónn</v>
          </cell>
          <cell r="I2508" t="str">
            <v>Contratación Directa</v>
          </cell>
          <cell r="J2508" t="str">
            <v>Contratación directa.</v>
          </cell>
          <cell r="K2508" t="str">
            <v>Prestación de servicios</v>
          </cell>
          <cell r="N2508" t="str">
            <v>Si</v>
          </cell>
          <cell r="O2508" t="str">
            <v>Contrato Prestación de Servicios Profesionales</v>
          </cell>
          <cell r="P2508">
            <v>45498</v>
          </cell>
          <cell r="Q2508">
            <v>45502</v>
          </cell>
          <cell r="R2508">
            <v>45686</v>
          </cell>
          <cell r="S2508">
            <v>181</v>
          </cell>
          <cell r="T2508" t="str">
            <v>En Ejecución</v>
          </cell>
          <cell r="U2508" t="str">
            <v>ANDRES FELIPE ALBARRACIN RODRIGUEZ</v>
          </cell>
          <cell r="X2508" t="str">
            <v>DANIEL SANCHEZ ROJAS</v>
          </cell>
          <cell r="Z2508" t="str">
            <v>Inversión</v>
          </cell>
          <cell r="AA2508">
            <v>2024110010085</v>
          </cell>
          <cell r="AC2508" t="str">
            <v>O23011745992024008506007</v>
          </cell>
          <cell r="AF2508">
            <v>48266667</v>
          </cell>
          <cell r="AI2508" t="str">
            <v>$ 8.000.000,00</v>
          </cell>
          <cell r="AJ2508" t="str">
            <v>PRESTAR SERVICIOS PROFESIONALES AL IDARTES - OFICINA ASESORA DE PLANEACIÓN Y TECNOLOGÍAS DE LA INFORMACIÓN, CENTRADOS EN EL ANÁLISIS, DISEÑO, CONSTRUCCIÓN, IMPLEMENTACIÓN Y MANTENIMIENTO DE SOLUCIONES DE ANALÍTICA DE DATOS INSTITUCIONAL.</v>
          </cell>
          <cell r="AK2508" t="str">
            <v>Charles Daza</v>
          </cell>
          <cell r="AL2508">
            <v>7176468</v>
          </cell>
          <cell r="AM2508" t="str">
            <v>2355-2024</v>
          </cell>
          <cell r="AP2508" t="str">
            <v>SECOP II</v>
          </cell>
          <cell r="AS2508" t="str">
            <v>Falso</v>
          </cell>
          <cell r="AU2508" t="str">
            <v>SI</v>
          </cell>
          <cell r="AV2508" t="str">
            <v>Julio</v>
          </cell>
          <cell r="AW2508" t="e">
            <v>#N/A</v>
          </cell>
          <cell r="AX2508">
            <v>45686</v>
          </cell>
          <cell r="AY2508" t="str">
            <v>#REF!</v>
          </cell>
          <cell r="AZ2508" t="str">
            <v>CO1.PCCNTR.6566424</v>
          </cell>
        </row>
        <row r="2509">
          <cell r="D2509" t="str">
            <v>2356-2024</v>
          </cell>
          <cell r="E2509" t="str">
            <v>ALBA YANETH REYES SUÁREZ</v>
          </cell>
          <cell r="F2509" t="str">
            <v>Subdirección de Formación Artistica</v>
          </cell>
          <cell r="G2509" t="str">
            <v>Subdirección de Formación Artística</v>
          </cell>
          <cell r="H2509" t="str">
            <v>Programa Crea</v>
          </cell>
          <cell r="I2509" t="str">
            <v>Contratación Directa</v>
          </cell>
          <cell r="J2509" t="str">
            <v>Contratación directa.</v>
          </cell>
          <cell r="K2509" t="str">
            <v>Prestación de servicios</v>
          </cell>
          <cell r="N2509" t="str">
            <v>Si</v>
          </cell>
          <cell r="O2509" t="str">
            <v>Contrato Prestación de Servicios Profesionales</v>
          </cell>
          <cell r="P2509">
            <v>45498</v>
          </cell>
          <cell r="Q2509">
            <v>45502</v>
          </cell>
          <cell r="R2509">
            <v>45639</v>
          </cell>
          <cell r="S2509">
            <v>135</v>
          </cell>
          <cell r="T2509" t="str">
            <v>En Ejecución</v>
          </cell>
          <cell r="U2509" t="str">
            <v>ALBA YANETH REYES SUÁREZ</v>
          </cell>
          <cell r="X2509" t="str">
            <v>ALBA YANETH REYES SUAREZ</v>
          </cell>
          <cell r="Z2509" t="str">
            <v>Inversión</v>
          </cell>
          <cell r="AA2509">
            <v>2024110010086</v>
          </cell>
          <cell r="AC2509" t="str">
            <v>O23011733012024008608051</v>
          </cell>
          <cell r="AF2509">
            <v>11381513</v>
          </cell>
          <cell r="AI2509" t="str">
            <v>$ 2.404.545,00</v>
          </cell>
          <cell r="AJ250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09" t="str">
            <v>Julian Guillermo Forero Rodriguez</v>
          </cell>
          <cell r="AL2509">
            <v>1014265213</v>
          </cell>
          <cell r="AM2509" t="str">
            <v>2356-2024</v>
          </cell>
          <cell r="AP2509" t="str">
            <v>SECOP II</v>
          </cell>
          <cell r="AS2509" t="str">
            <v>Falso</v>
          </cell>
          <cell r="AU2509" t="str">
            <v>SI</v>
          </cell>
          <cell r="AV2509" t="str">
            <v>Julio</v>
          </cell>
          <cell r="AW2509" t="e">
            <v>#N/A</v>
          </cell>
          <cell r="AX2509">
            <v>45639</v>
          </cell>
          <cell r="AY2509" t="str">
            <v>#REF!</v>
          </cell>
          <cell r="AZ2509" t="str">
            <v>CO1.PCCNTR.6566437</v>
          </cell>
        </row>
        <row r="2510">
          <cell r="D2510" t="str">
            <v>2358-2024</v>
          </cell>
          <cell r="E2510" t="str">
            <v>SILVIA OSPINA HENAO</v>
          </cell>
          <cell r="F2510" t="str">
            <v>Subdirección de Equipamientos Culturales</v>
          </cell>
          <cell r="I2510" t="str">
            <v>Contratación Directa</v>
          </cell>
          <cell r="J2510" t="str">
            <v>Contratación directa.</v>
          </cell>
          <cell r="K2510" t="str">
            <v>Prestación de servicios</v>
          </cell>
          <cell r="N2510" t="str">
            <v>No</v>
          </cell>
          <cell r="O2510" t="str">
            <v>N/A</v>
          </cell>
          <cell r="P2510">
            <v>45498</v>
          </cell>
          <cell r="Q2510">
            <v>45499</v>
          </cell>
          <cell r="R2510">
            <v>45532</v>
          </cell>
          <cell r="S2510">
            <v>33</v>
          </cell>
          <cell r="T2510" t="str">
            <v>En Ejecución</v>
          </cell>
          <cell r="U2510" t="str">
            <v>SILVIA OSPINA HENAO</v>
          </cell>
          <cell r="Z2510" t="str">
            <v>N/A</v>
          </cell>
          <cell r="AC2510" t="str">
            <v>N/A - Valor Cero / Coproducción</v>
          </cell>
          <cell r="AF2510">
            <v>49810000</v>
          </cell>
          <cell r="AJ2510" t="str">
            <v>REALIZAR LA COPRODUCCIÓN PARA EL DESARROLLO DEL EVENTO DENOMINADO "¡MÚSICA, MAESTRA!", DE ACUERDO CON LOS LINEAMIENTOS DEL COMITÉ DE PROGRAMACIÓN Y CURADURÍA DE LA SUBDIRECCIÓN DE EQUIPAMIENTOS CULTURALES DE LA ENTIDAD.</v>
          </cell>
          <cell r="AK2510" t="str">
            <v>INSTITUTO DISTRITAL DE LAS ARTES - IDARTES</v>
          </cell>
          <cell r="AL2510">
            <v>1014270704</v>
          </cell>
          <cell r="AM2510" t="str">
            <v>2358-2024</v>
          </cell>
          <cell r="AP2510" t="str">
            <v>SECOP II</v>
          </cell>
          <cell r="AS2510" t="str">
            <v>Falso</v>
          </cell>
          <cell r="AU2510" t="str">
            <v>SI</v>
          </cell>
          <cell r="AV2510" t="str">
            <v>Julio</v>
          </cell>
          <cell r="AW2510" t="e">
            <v>#N/A</v>
          </cell>
          <cell r="AX2510">
            <v>45532</v>
          </cell>
          <cell r="AY2510" t="str">
            <v>#REF!</v>
          </cell>
          <cell r="AZ2510" t="str">
            <v>CO1.PCCNTR.6562655</v>
          </cell>
        </row>
        <row r="2511">
          <cell r="D2511" t="str">
            <v>2365-2024</v>
          </cell>
          <cell r="E2511" t="str">
            <v>ALBA YANETH REYES SUÁREZ</v>
          </cell>
          <cell r="F2511" t="str">
            <v>Subdirección de Formación Artistica</v>
          </cell>
          <cell r="G2511" t="str">
            <v>Subdirección de Formación Artística</v>
          </cell>
          <cell r="H2511" t="str">
            <v>Programa Crea</v>
          </cell>
          <cell r="I2511" t="str">
            <v>Contratación Directa</v>
          </cell>
          <cell r="J2511" t="str">
            <v>Contratación directa.</v>
          </cell>
          <cell r="K2511" t="str">
            <v>Prestación de servicios</v>
          </cell>
          <cell r="N2511" t="str">
            <v>Si</v>
          </cell>
          <cell r="O2511" t="str">
            <v>Contrato Prestación de Servicios Profesionales</v>
          </cell>
          <cell r="P2511">
            <v>45498</v>
          </cell>
          <cell r="Q2511">
            <v>45505</v>
          </cell>
          <cell r="R2511">
            <v>45624</v>
          </cell>
          <cell r="S2511">
            <v>118</v>
          </cell>
          <cell r="T2511" t="str">
            <v>En Ejecución</v>
          </cell>
          <cell r="U2511" t="str">
            <v>ALBA YANETH REYES SUÁREZ</v>
          </cell>
          <cell r="X2511" t="str">
            <v>ALBA YANETH REYES SUAREZ</v>
          </cell>
          <cell r="Z2511" t="str">
            <v>Inversión</v>
          </cell>
          <cell r="AA2511">
            <v>2024110010086</v>
          </cell>
          <cell r="AC2511" t="str">
            <v>O23011733012024008608126</v>
          </cell>
          <cell r="AF2511">
            <v>8415908</v>
          </cell>
          <cell r="AI2511" t="str">
            <v>$ 2.404.545,00</v>
          </cell>
          <cell r="AJ2511" t="str">
            <v>OBJETO: 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11" t="str">
            <v>IRINA MARCELA LOAIZA RODRIGUEZ</v>
          </cell>
          <cell r="AL2511">
            <v>1045727021</v>
          </cell>
          <cell r="AM2511" t="str">
            <v>2365-2024</v>
          </cell>
          <cell r="AP2511" t="str">
            <v>SECOP II</v>
          </cell>
          <cell r="AS2511" t="str">
            <v>Falso</v>
          </cell>
          <cell r="AU2511" t="str">
            <v>SI</v>
          </cell>
          <cell r="AV2511" t="str">
            <v>Agosto</v>
          </cell>
          <cell r="AW2511" t="e">
            <v>#N/A</v>
          </cell>
          <cell r="AX2511">
            <v>45624</v>
          </cell>
          <cell r="AY2511" t="str">
            <v>#REF!</v>
          </cell>
          <cell r="AZ2511" t="str">
            <v>CO1.PCCNTR.6562503</v>
          </cell>
        </row>
        <row r="2512">
          <cell r="D2512" t="str">
            <v>2366-2024</v>
          </cell>
          <cell r="E2512" t="str">
            <v>ALBA YANETH REYES SUÁREZ</v>
          </cell>
          <cell r="F2512" t="str">
            <v>Subdirección de Formación Artistica</v>
          </cell>
          <cell r="G2512" t="str">
            <v>Subdirección de Formación Artística</v>
          </cell>
          <cell r="H2512" t="str">
            <v>Programa Crea</v>
          </cell>
          <cell r="I2512" t="str">
            <v>Contratación Directa</v>
          </cell>
          <cell r="J2512" t="str">
            <v>Contratación directa.</v>
          </cell>
          <cell r="K2512" t="str">
            <v>Prestación de servicios</v>
          </cell>
          <cell r="N2512" t="str">
            <v>Si</v>
          </cell>
          <cell r="O2512" t="str">
            <v>Contrato Prestación de Servicios Profesionales</v>
          </cell>
          <cell r="P2512">
            <v>45498</v>
          </cell>
          <cell r="Q2512">
            <v>45509</v>
          </cell>
          <cell r="R2512">
            <v>45639</v>
          </cell>
          <cell r="S2512">
            <v>129</v>
          </cell>
          <cell r="T2512" t="str">
            <v>En Ejecución</v>
          </cell>
          <cell r="U2512" t="str">
            <v>ALBA YANETH REYES SUÁREZ</v>
          </cell>
          <cell r="X2512" t="str">
            <v>ALBA YANETH REYES SUAREZ</v>
          </cell>
          <cell r="Z2512" t="str">
            <v>Inversión</v>
          </cell>
          <cell r="AA2512">
            <v>2024110010086</v>
          </cell>
          <cell r="AC2512" t="str">
            <v>O23011733012024008608126</v>
          </cell>
          <cell r="AF2512">
            <v>10660150</v>
          </cell>
          <cell r="AI2512" t="str">
            <v>$ 2.404.545,00</v>
          </cell>
          <cell r="AJ251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12" t="str">
            <v>Juan Guillermo Rojas Jimenez</v>
          </cell>
          <cell r="AL2512">
            <v>71751336</v>
          </cell>
          <cell r="AM2512" t="str">
            <v>2366-2024</v>
          </cell>
          <cell r="AP2512" t="str">
            <v>SECOP II</v>
          </cell>
          <cell r="AS2512" t="str">
            <v>Falso</v>
          </cell>
          <cell r="AU2512" t="str">
            <v>SI</v>
          </cell>
          <cell r="AV2512" t="str">
            <v>Agosto</v>
          </cell>
          <cell r="AW2512" t="e">
            <v>#N/A</v>
          </cell>
          <cell r="AX2512">
            <v>45639</v>
          </cell>
          <cell r="AY2512" t="str">
            <v>#REF!</v>
          </cell>
          <cell r="AZ2512" t="str">
            <v>CO1.PCCNTR.6562610</v>
          </cell>
        </row>
        <row r="2513">
          <cell r="D2513" t="str">
            <v>2368-2024</v>
          </cell>
          <cell r="E2513" t="str">
            <v>ALBA YANETH REYES SUÁREZ</v>
          </cell>
          <cell r="F2513" t="str">
            <v>Subdirección de Formación Artistica</v>
          </cell>
          <cell r="G2513" t="str">
            <v>Subdirección de Formación Artística</v>
          </cell>
          <cell r="H2513" t="str">
            <v>Programa Crea</v>
          </cell>
          <cell r="I2513" t="str">
            <v>Contratación Directa</v>
          </cell>
          <cell r="J2513" t="str">
            <v>Contratación directa.</v>
          </cell>
          <cell r="K2513" t="str">
            <v>Prestación de servicios</v>
          </cell>
          <cell r="N2513" t="str">
            <v>Si</v>
          </cell>
          <cell r="O2513" t="str">
            <v>Contrato Prestación de Servicios Profesionales</v>
          </cell>
          <cell r="P2513">
            <v>45498</v>
          </cell>
          <cell r="Q2513">
            <v>45505</v>
          </cell>
          <cell r="R2513">
            <v>45611</v>
          </cell>
          <cell r="S2513">
            <v>105</v>
          </cell>
          <cell r="T2513" t="str">
            <v>En Ejecución</v>
          </cell>
          <cell r="U2513" t="str">
            <v>ALBA YANETH REYES SUÁREZ</v>
          </cell>
          <cell r="X2513" t="str">
            <v>ALBA YANETH REYES SUAREZ</v>
          </cell>
          <cell r="Z2513" t="str">
            <v>Inversión</v>
          </cell>
          <cell r="AA2513">
            <v>2024110010086</v>
          </cell>
          <cell r="AC2513" t="str">
            <v>O23011733012024008608051</v>
          </cell>
          <cell r="AF2513">
            <v>12596430</v>
          </cell>
          <cell r="AI2513" t="str">
            <v>$ 3.598.980,00</v>
          </cell>
          <cell r="AJ251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13" t="str">
            <v>Alex Ferney</v>
          </cell>
          <cell r="AL2513">
            <v>1041258335</v>
          </cell>
          <cell r="AM2513" t="str">
            <v>2368-2024</v>
          </cell>
          <cell r="AP2513" t="str">
            <v>SECOP II</v>
          </cell>
          <cell r="AS2513" t="str">
            <v>Falso</v>
          </cell>
          <cell r="AU2513" t="str">
            <v>SI</v>
          </cell>
          <cell r="AV2513" t="str">
            <v>Agosto</v>
          </cell>
          <cell r="AW2513" t="e">
            <v>#N/A</v>
          </cell>
          <cell r="AX2513">
            <v>45611</v>
          </cell>
          <cell r="AY2513" t="str">
            <v>#REF!</v>
          </cell>
          <cell r="AZ2513" t="str">
            <v>CO1.PCCNTR.6561509</v>
          </cell>
        </row>
        <row r="2514">
          <cell r="D2514" t="str">
            <v>2369-2024</v>
          </cell>
          <cell r="E2514" t="str">
            <v>ALBA YANETH REYES SUÁREZ</v>
          </cell>
          <cell r="F2514" t="str">
            <v>Subdirección de Formación Artistica</v>
          </cell>
          <cell r="G2514" t="str">
            <v>Subdirección de Formación Artística</v>
          </cell>
          <cell r="H2514" t="str">
            <v>Programa Crea</v>
          </cell>
          <cell r="I2514" t="str">
            <v>Contratación Directa</v>
          </cell>
          <cell r="J2514" t="str">
            <v>Contratación directa.</v>
          </cell>
          <cell r="K2514" t="str">
            <v>Prestación de servicios</v>
          </cell>
          <cell r="N2514" t="str">
            <v>Si</v>
          </cell>
          <cell r="O2514" t="str">
            <v>Contrato Prestación de Servicios Profesionales</v>
          </cell>
          <cell r="P2514">
            <v>45498</v>
          </cell>
          <cell r="Q2514">
            <v>45505</v>
          </cell>
          <cell r="R2514">
            <v>45639</v>
          </cell>
          <cell r="S2514">
            <v>133</v>
          </cell>
          <cell r="T2514" t="str">
            <v>En Ejecución</v>
          </cell>
          <cell r="U2514" t="str">
            <v>ALBA YANETH REYES SUÁREZ</v>
          </cell>
          <cell r="X2514" t="str">
            <v>ALBA YANETH REYES SUAREZ</v>
          </cell>
          <cell r="Z2514" t="str">
            <v>Inversión</v>
          </cell>
          <cell r="AA2514">
            <v>2024110010086</v>
          </cell>
          <cell r="AC2514" t="str">
            <v>O23011733012024008608051</v>
          </cell>
          <cell r="AF2514">
            <v>15955478</v>
          </cell>
          <cell r="AI2514" t="str">
            <v>$ 3.598.980,00</v>
          </cell>
          <cell r="AJ251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14" t="str">
            <v>Laura Alvarez Navas</v>
          </cell>
          <cell r="AL2514">
            <v>1026586461</v>
          </cell>
          <cell r="AM2514" t="str">
            <v>2369-2024</v>
          </cell>
          <cell r="AP2514" t="str">
            <v>SECOP II</v>
          </cell>
          <cell r="AS2514" t="str">
            <v>Falso</v>
          </cell>
          <cell r="AU2514" t="str">
            <v>SI</v>
          </cell>
          <cell r="AV2514" t="str">
            <v>Agosto</v>
          </cell>
          <cell r="AW2514" t="e">
            <v>#N/A</v>
          </cell>
          <cell r="AX2514">
            <v>45639</v>
          </cell>
          <cell r="AY2514" t="str">
            <v>#REF!</v>
          </cell>
          <cell r="AZ2514" t="str">
            <v>CO1.PCCNTR.6562469</v>
          </cell>
        </row>
        <row r="2515">
          <cell r="D2515" t="str">
            <v>2370-2024</v>
          </cell>
          <cell r="E2515" t="str">
            <v>SILVIA OSPINA HENAO</v>
          </cell>
          <cell r="F2515" t="str">
            <v>Subdirección de Equipamientos Culturales</v>
          </cell>
          <cell r="I2515" t="str">
            <v>Contratación Directa</v>
          </cell>
          <cell r="J2515" t="str">
            <v>Contratación directa.</v>
          </cell>
          <cell r="K2515" t="str">
            <v>Prestación de servicios</v>
          </cell>
          <cell r="N2515" t="str">
            <v>Si</v>
          </cell>
          <cell r="O2515" t="str">
            <v>Contrato Prestación de Servicios Apoyo a la Gestión</v>
          </cell>
          <cell r="P2515">
            <v>45498</v>
          </cell>
          <cell r="Q2515">
            <v>45499</v>
          </cell>
          <cell r="R2515">
            <v>45651</v>
          </cell>
          <cell r="S2515">
            <v>150</v>
          </cell>
          <cell r="T2515" t="str">
            <v>En Ejecución</v>
          </cell>
          <cell r="U2515" t="str">
            <v>SILVIA OSPINA HENAO</v>
          </cell>
          <cell r="X2515" t="str">
            <v>PAULA MARIA SILVA DIAZ</v>
          </cell>
          <cell r="Z2515" t="str">
            <v>Inversión</v>
          </cell>
          <cell r="AA2515">
            <v>2024110010087</v>
          </cell>
          <cell r="AC2515" t="str">
            <v>O23011733012024008705070</v>
          </cell>
          <cell r="AF2515">
            <v>20000000</v>
          </cell>
          <cell r="AI2515" t="str">
            <v>$ 4.000.000,00</v>
          </cell>
          <cell r="AJ2515" t="str">
            <v>Prestar servicios de apoyo técnico del Idartes- Subdirección de Equipamientos Culturales, desde el soporte técnico y logístico para la operación de los sistemas de sonido y video de la programación artística en todos los equipamientos administrados por la dependencia.</v>
          </cell>
          <cell r="AK2515" t="str">
            <v>Joaquin Oswaldo Vengochea Alarcon</v>
          </cell>
          <cell r="AL2515">
            <v>1026283117</v>
          </cell>
          <cell r="AM2515" t="str">
            <v>2370-2024</v>
          </cell>
          <cell r="AP2515" t="str">
            <v>SECOP II</v>
          </cell>
          <cell r="AS2515" t="str">
            <v>Falso</v>
          </cell>
          <cell r="AU2515" t="str">
            <v>SI</v>
          </cell>
          <cell r="AV2515" t="str">
            <v>Julio</v>
          </cell>
          <cell r="AW2515" t="e">
            <v>#N/A</v>
          </cell>
          <cell r="AX2515">
            <v>45651</v>
          </cell>
          <cell r="AY2515" t="str">
            <v>#REF!</v>
          </cell>
          <cell r="AZ2515" t="str">
            <v>CO1.PCCNTR.6562477</v>
          </cell>
        </row>
        <row r="2516">
          <cell r="D2516" t="str">
            <v>2379-2024</v>
          </cell>
          <cell r="E2516" t="str">
            <v>ANDRES FELIPE ALBARRACIN RODRIGUEZ</v>
          </cell>
          <cell r="F2516" t="str">
            <v>Subdirección Administrativa y Financiera</v>
          </cell>
          <cell r="I2516" t="str">
            <v>Contratación Directa</v>
          </cell>
          <cell r="J2516" t="str">
            <v>Contratación directa.</v>
          </cell>
          <cell r="K2516" t="str">
            <v>Prestación de servicios</v>
          </cell>
          <cell r="N2516" t="str">
            <v>Si</v>
          </cell>
          <cell r="O2516" t="str">
            <v>Contrato Prestación de Servicios Profesionales</v>
          </cell>
          <cell r="P2516">
            <v>45498</v>
          </cell>
          <cell r="Q2516">
            <v>45505</v>
          </cell>
          <cell r="R2516">
            <v>45641</v>
          </cell>
          <cell r="S2516">
            <v>135</v>
          </cell>
          <cell r="T2516" t="str">
            <v>En Ejecución</v>
          </cell>
          <cell r="U2516" t="str">
            <v>ANDRES FELIPE ALBARRACIN RODRIGUEZ</v>
          </cell>
          <cell r="X2516" t="str">
            <v>MARCELA INES RUIZ GARCIA</v>
          </cell>
          <cell r="Z2516" t="str">
            <v>Inversión</v>
          </cell>
          <cell r="AA2516">
            <v>2024110010085</v>
          </cell>
          <cell r="AC2516" t="str">
            <v>O23011745992024008506023</v>
          </cell>
          <cell r="AF2516">
            <v>31500000</v>
          </cell>
          <cell r="AI2516" t="str">
            <v>$ 7.000.000,00</v>
          </cell>
          <cell r="AJ2516" t="str">
            <v>Prestar servicios profesionales en el desarrollo de actividades relacionadas con la gestión y verificación del manejo, transporte y disposición de sustancias químicas y residuos peligrosos, generados en la Entidad, así como la ejecución de actividades requeridas por la subdirección en el marco del modelo integrado de planeación y gestión - MIPG; así como la articulación y atención de los trámites que se deriven de las auditorías internas y/o externas, implementación y/o mejora de herramientas</v>
          </cell>
          <cell r="AK2516" t="str">
            <v>DIANA PATRICIA REY GONZALEZ</v>
          </cell>
          <cell r="AL2516">
            <v>52054077</v>
          </cell>
          <cell r="AM2516" t="str">
            <v>2379-2024</v>
          </cell>
          <cell r="AP2516" t="str">
            <v>SECOP II</v>
          </cell>
          <cell r="AS2516" t="str">
            <v>Falso</v>
          </cell>
          <cell r="AU2516" t="str">
            <v>SI</v>
          </cell>
          <cell r="AV2516" t="str">
            <v>Agosto</v>
          </cell>
          <cell r="AW2516" t="e">
            <v>#N/A</v>
          </cell>
          <cell r="AX2516">
            <v>45641</v>
          </cell>
          <cell r="AY2516" t="str">
            <v>#REF!</v>
          </cell>
          <cell r="AZ2516" t="str">
            <v>CO1.PCCNTR.6563342</v>
          </cell>
        </row>
        <row r="2517">
          <cell r="D2517" t="str">
            <v>2380-2024</v>
          </cell>
          <cell r="E2517" t="str">
            <v>ALBA YANETH REYES SUÁREZ</v>
          </cell>
          <cell r="F2517" t="str">
            <v>Subdirección de Formación Artistica</v>
          </cell>
          <cell r="G2517" t="str">
            <v>Subdirección de Formación Artística</v>
          </cell>
          <cell r="H2517" t="str">
            <v>Programa Crea</v>
          </cell>
          <cell r="I2517" t="str">
            <v>Contratación Directa</v>
          </cell>
          <cell r="J2517" t="str">
            <v>Contratación directa.</v>
          </cell>
          <cell r="K2517" t="str">
            <v>Prestación de servicios</v>
          </cell>
          <cell r="N2517" t="str">
            <v>Si</v>
          </cell>
          <cell r="O2517" t="str">
            <v>Contrato Prestación de Servicios Profesionales</v>
          </cell>
          <cell r="P2517">
            <v>45498</v>
          </cell>
          <cell r="Q2517">
            <v>45505</v>
          </cell>
          <cell r="R2517">
            <v>45639</v>
          </cell>
          <cell r="S2517">
            <v>133</v>
          </cell>
          <cell r="T2517" t="str">
            <v>En Ejecución</v>
          </cell>
          <cell r="U2517" t="str">
            <v>ALBA YANETH REYES SUÁREZ</v>
          </cell>
          <cell r="X2517" t="str">
            <v>ALBA YANETH REYES SUAREZ</v>
          </cell>
          <cell r="Z2517" t="str">
            <v>Inversión</v>
          </cell>
          <cell r="AA2517">
            <v>2024110010086</v>
          </cell>
          <cell r="AC2517" t="str">
            <v>O23011733012024008608126</v>
          </cell>
          <cell r="AF2517">
            <v>15955478</v>
          </cell>
          <cell r="AI2517" t="str">
            <v>$ 3.598.980,00</v>
          </cell>
          <cell r="AJ251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17" t="str">
            <v>JEINNY LETICIA MENA MORENO</v>
          </cell>
          <cell r="AL2517">
            <v>52764267</v>
          </cell>
          <cell r="AM2517" t="str">
            <v>2380-2024</v>
          </cell>
          <cell r="AP2517" t="str">
            <v>SECOP II</v>
          </cell>
          <cell r="AS2517" t="str">
            <v>Falso</v>
          </cell>
          <cell r="AU2517" t="str">
            <v>SI</v>
          </cell>
          <cell r="AV2517" t="str">
            <v>Agosto</v>
          </cell>
          <cell r="AW2517" t="e">
            <v>#N/A</v>
          </cell>
          <cell r="AX2517">
            <v>45639</v>
          </cell>
          <cell r="AY2517" t="str">
            <v>#REF!</v>
          </cell>
          <cell r="AZ2517" t="str">
            <v>CO1.PCCNTR.6564898</v>
          </cell>
        </row>
        <row r="2518">
          <cell r="D2518" t="str">
            <v>2381-2024</v>
          </cell>
          <cell r="E2518" t="str">
            <v>ALBA YANETH REYES SUÁREZ</v>
          </cell>
          <cell r="F2518" t="str">
            <v>Subdirección de Formación Artistica</v>
          </cell>
          <cell r="G2518" t="str">
            <v>Subdirección de Formación Artística</v>
          </cell>
          <cell r="H2518" t="str">
            <v>Programa Crea</v>
          </cell>
          <cell r="I2518" t="str">
            <v>Contratación Directa</v>
          </cell>
          <cell r="J2518" t="str">
            <v>Contratación directa.</v>
          </cell>
          <cell r="K2518" t="str">
            <v>Prestación de servicios</v>
          </cell>
          <cell r="N2518" t="str">
            <v>Si</v>
          </cell>
          <cell r="O2518" t="str">
            <v>Contrato Prestación de Servicios Profesionales</v>
          </cell>
          <cell r="P2518">
            <v>45498</v>
          </cell>
          <cell r="Q2518">
            <v>45505</v>
          </cell>
          <cell r="R2518">
            <v>45611</v>
          </cell>
          <cell r="S2518">
            <v>105</v>
          </cell>
          <cell r="T2518" t="str">
            <v>Terminado</v>
          </cell>
          <cell r="U2518" t="str">
            <v>ALBA YANETH REYES SUÁREZ</v>
          </cell>
          <cell r="X2518" t="str">
            <v>ALBA YANETH REYES SUAREZ</v>
          </cell>
          <cell r="Z2518" t="str">
            <v>Inversión</v>
          </cell>
          <cell r="AA2518">
            <v>2024110010086</v>
          </cell>
          <cell r="AC2518" t="str">
            <v>O23011733012024008608126</v>
          </cell>
          <cell r="AF2518">
            <v>12596430</v>
          </cell>
          <cell r="AI2518" t="str">
            <v>$ 3.598.980,00</v>
          </cell>
          <cell r="AJ251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18" t="str">
            <v>DINELLY ORTEGON PULIDO</v>
          </cell>
          <cell r="AL2518">
            <v>38070961</v>
          </cell>
          <cell r="AM2518" t="str">
            <v>2381-2024</v>
          </cell>
          <cell r="AP2518" t="str">
            <v>SECOP II</v>
          </cell>
          <cell r="AS2518" t="str">
            <v>Falso</v>
          </cell>
          <cell r="AU2518" t="str">
            <v>SI</v>
          </cell>
          <cell r="AV2518" t="str">
            <v>Agosto</v>
          </cell>
          <cell r="AW2518">
            <v>45597</v>
          </cell>
          <cell r="AX2518">
            <v>45597</v>
          </cell>
          <cell r="AY2518" t="str">
            <v>#REF!</v>
          </cell>
          <cell r="AZ2518" t="str">
            <v>CO1.PCCNTR.6564697</v>
          </cell>
        </row>
        <row r="2519">
          <cell r="D2519" t="str">
            <v>2382-2024</v>
          </cell>
          <cell r="E2519" t="str">
            <v>ALBA YANETH REYES SUÁREZ</v>
          </cell>
          <cell r="F2519" t="str">
            <v>Subdirección de Formación Artistica</v>
          </cell>
          <cell r="G2519" t="str">
            <v>Subdirección de Formación Artística</v>
          </cell>
          <cell r="H2519" t="str">
            <v>Programa Crea</v>
          </cell>
          <cell r="I2519" t="str">
            <v>Contratación Directa</v>
          </cell>
          <cell r="J2519" t="str">
            <v>Contratación directa.</v>
          </cell>
          <cell r="K2519" t="str">
            <v>Prestación de servicios</v>
          </cell>
          <cell r="N2519" t="str">
            <v>Si</v>
          </cell>
          <cell r="O2519" t="str">
            <v>Contrato Prestación de Servicios Profesionales</v>
          </cell>
          <cell r="P2519">
            <v>45498</v>
          </cell>
          <cell r="Q2519">
            <v>45505</v>
          </cell>
          <cell r="R2519">
            <v>45611</v>
          </cell>
          <cell r="S2519">
            <v>105</v>
          </cell>
          <cell r="T2519" t="str">
            <v>En Ejecución</v>
          </cell>
          <cell r="U2519" t="str">
            <v>ALBA YANETH REYES SUÁREZ</v>
          </cell>
          <cell r="X2519" t="str">
            <v>ALBA YANETH REYES SUAREZ</v>
          </cell>
          <cell r="Z2519" t="str">
            <v>Inversión</v>
          </cell>
          <cell r="AA2519">
            <v>2024110010086</v>
          </cell>
          <cell r="AC2519" t="str">
            <v>O23011733012024008608126</v>
          </cell>
          <cell r="AF2519">
            <v>12596430</v>
          </cell>
          <cell r="AI2519" t="str">
            <v>$ 3.598.980,00</v>
          </cell>
          <cell r="AJ25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19" t="str">
            <v>HECTOR FABIAN FRANCO PULIDO</v>
          </cell>
          <cell r="AL2519">
            <v>1032383450</v>
          </cell>
          <cell r="AM2519" t="str">
            <v>2382-2024</v>
          </cell>
          <cell r="AP2519" t="str">
            <v>SECOP II</v>
          </cell>
          <cell r="AS2519" t="str">
            <v>Falso</v>
          </cell>
          <cell r="AU2519" t="str">
            <v>SI</v>
          </cell>
          <cell r="AV2519" t="str">
            <v>Agosto</v>
          </cell>
          <cell r="AW2519" t="e">
            <v>#N/A</v>
          </cell>
          <cell r="AX2519">
            <v>45611</v>
          </cell>
          <cell r="AY2519" t="str">
            <v>#REF!</v>
          </cell>
          <cell r="AZ2519" t="str">
            <v>CO1.PCCNTR.6564975</v>
          </cell>
        </row>
        <row r="2520">
          <cell r="D2520" t="str">
            <v>2383-2024</v>
          </cell>
          <cell r="E2520" t="str">
            <v>LINA MARIA GAVIRIA HURTADO</v>
          </cell>
          <cell r="F2520" t="str">
            <v>Subdirección de las Artes</v>
          </cell>
          <cell r="I2520" t="str">
            <v>Contratación Directa</v>
          </cell>
          <cell r="J2520" t="str">
            <v>Contratación directa.</v>
          </cell>
          <cell r="K2520" t="str">
            <v>Prestación de servicios</v>
          </cell>
          <cell r="N2520" t="str">
            <v>Si</v>
          </cell>
          <cell r="O2520" t="str">
            <v>Contrato Prestación de Servicios Profesionales</v>
          </cell>
          <cell r="P2520">
            <v>45498</v>
          </cell>
          <cell r="Q2520">
            <v>45502</v>
          </cell>
          <cell r="R2520">
            <v>45698</v>
          </cell>
          <cell r="S2520">
            <v>192</v>
          </cell>
          <cell r="T2520" t="str">
            <v>En Ejecución</v>
          </cell>
          <cell r="U2520" t="str">
            <v>LINA MARIA GAVIRIA HURTADO</v>
          </cell>
          <cell r="X2520" t="str">
            <v>LINA MARIA GAVIRIA HURTADO</v>
          </cell>
          <cell r="Z2520" t="str">
            <v>Inversión</v>
          </cell>
          <cell r="AA2520">
            <v>2024110010088</v>
          </cell>
          <cell r="AC2520" t="str">
            <v>O23011733012024008807099</v>
          </cell>
          <cell r="AF2520">
            <v>44200000</v>
          </cell>
          <cell r="AI2520" t="str">
            <v>$ 6.800.000,00</v>
          </cell>
          <cell r="AJ2520" t="str">
            <v>Prestar servicios profesionales al Idartes - Subdirección de las Artes - Área de Convocatorias, en el desarrollo de las acciones requeridas para la formulación, ejecución y seguimiento de los procesos relacionados con las convocatorias del Programa Distrital de Estímulos, Invitaciones Culturales y demás programas de fomento que se le indiquen, siguiendo los lineamientos sectoriales en materia de fomento y en articulación con las unidades de gestión de la entidad.</v>
          </cell>
          <cell r="AK2520" t="str">
            <v>William Raúl Marín Pinzón</v>
          </cell>
          <cell r="AL2520">
            <v>1076620762</v>
          </cell>
          <cell r="AM2520" t="str">
            <v>2383-2024</v>
          </cell>
          <cell r="AP2520" t="str">
            <v>SECOP II</v>
          </cell>
          <cell r="AS2520" t="str">
            <v>Falso</v>
          </cell>
          <cell r="AU2520" t="str">
            <v>SI</v>
          </cell>
          <cell r="AV2520" t="str">
            <v>Julio</v>
          </cell>
          <cell r="AW2520" t="e">
            <v>#N/A</v>
          </cell>
          <cell r="AX2520">
            <v>45698</v>
          </cell>
          <cell r="AY2520" t="str">
            <v>#REF!</v>
          </cell>
          <cell r="AZ2520" t="str">
            <v>CO1.PCCNTR.6567131</v>
          </cell>
        </row>
        <row r="2521">
          <cell r="D2521" t="str">
            <v>2386-2024</v>
          </cell>
          <cell r="E2521" t="str">
            <v>ALBA YANETH REYES SUÁREZ</v>
          </cell>
          <cell r="F2521" t="str">
            <v>Subdirección de Formación Artistica</v>
          </cell>
          <cell r="G2521" t="str">
            <v>Subdirección de Formación Artística</v>
          </cell>
          <cell r="H2521" t="str">
            <v>Programa Crea</v>
          </cell>
          <cell r="I2521" t="str">
            <v>Contratación Directa</v>
          </cell>
          <cell r="J2521" t="str">
            <v>Contratación directa.</v>
          </cell>
          <cell r="K2521" t="str">
            <v>Prestación de servicios</v>
          </cell>
          <cell r="N2521" t="str">
            <v>Si</v>
          </cell>
          <cell r="O2521" t="str">
            <v>Contrato Prestación de Servicios Profesionales</v>
          </cell>
          <cell r="P2521">
            <v>45498</v>
          </cell>
          <cell r="Q2521">
            <v>45502</v>
          </cell>
          <cell r="R2521">
            <v>45639</v>
          </cell>
          <cell r="S2521">
            <v>135</v>
          </cell>
          <cell r="T2521" t="str">
            <v>En Ejecución</v>
          </cell>
          <cell r="U2521" t="str">
            <v>ALBA YANETH REYES SUÁREZ</v>
          </cell>
          <cell r="X2521" t="str">
            <v>ALBA YANETH REYES SUAREZ</v>
          </cell>
          <cell r="Z2521" t="str">
            <v>Inversión</v>
          </cell>
          <cell r="AA2521">
            <v>2024110010086</v>
          </cell>
          <cell r="AC2521" t="str">
            <v>O23011733012024008608122</v>
          </cell>
          <cell r="AF2521">
            <v>17035172</v>
          </cell>
          <cell r="AI2521" t="str">
            <v>$ 3.598.980,00</v>
          </cell>
          <cell r="AJ252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21" t="str">
            <v>Sandra Milena Novoa Bermudez</v>
          </cell>
          <cell r="AL2521">
            <v>1018402328</v>
          </cell>
          <cell r="AM2521" t="str">
            <v>2386-2024</v>
          </cell>
          <cell r="AP2521" t="str">
            <v>SECOP II</v>
          </cell>
          <cell r="AS2521" t="str">
            <v>Falso</v>
          </cell>
          <cell r="AU2521" t="str">
            <v>SI</v>
          </cell>
          <cell r="AV2521" t="str">
            <v>Julio</v>
          </cell>
          <cell r="AW2521" t="e">
            <v>#N/A</v>
          </cell>
          <cell r="AX2521">
            <v>45639</v>
          </cell>
          <cell r="AY2521" t="str">
            <v>#REF!</v>
          </cell>
          <cell r="AZ2521" t="str">
            <v>CO1.PCCNTR.6564874</v>
          </cell>
        </row>
        <row r="2522">
          <cell r="D2522" t="str">
            <v>PUFA-208-2024</v>
          </cell>
          <cell r="E2522" t="str">
            <v>LINA MARIA GAVIRIA HURTADO</v>
          </cell>
          <cell r="F2522" t="str">
            <v>Subdirección de las Artes</v>
          </cell>
          <cell r="G2522" t="str">
            <v>Gerencia de Artes Audiovisuales</v>
          </cell>
          <cell r="H2522" t="str">
            <v>GERENTE DE ARTES AUDIOVISUALES</v>
          </cell>
          <cell r="I2522" t="str">
            <v>Contratación Directa</v>
          </cell>
          <cell r="J2522" t="str">
            <v>Contratación directa.</v>
          </cell>
          <cell r="K2522" t="str">
            <v>Prestación de servicios</v>
          </cell>
          <cell r="L2522" t="str">
            <v>17 17. Contrato de Prestación de Servicios</v>
          </cell>
          <cell r="M2522" t="str">
            <v xml:space="preserve">49 49-Otros Servicios </v>
          </cell>
          <cell r="N2522" t="str">
            <v>No</v>
          </cell>
          <cell r="O2522" t="str">
            <v>N/A</v>
          </cell>
          <cell r="P2522">
            <v>45498</v>
          </cell>
          <cell r="Q2522">
            <v>45499</v>
          </cell>
          <cell r="R2522">
            <v>45499</v>
          </cell>
          <cell r="S2522">
            <v>1</v>
          </cell>
          <cell r="T2522" t="str">
            <v>En Ejecución</v>
          </cell>
          <cell r="U2522" t="str">
            <v>LINA MARIA GAVIRIA HURTADO</v>
          </cell>
          <cell r="V2522">
            <v>52247497</v>
          </cell>
          <cell r="X2522" t="str">
            <v>Ricardo Alfonso Cantor Bossa</v>
          </cell>
          <cell r="Y2522">
            <v>80797050</v>
          </cell>
          <cell r="Z2522" t="str">
            <v>N/A</v>
          </cell>
          <cell r="AC2522" t="str">
            <v>N/A - Valor Cero / Coproducción</v>
          </cell>
          <cell r="AE2522">
            <v>0</v>
          </cell>
          <cell r="AF2522">
            <v>0</v>
          </cell>
          <cell r="AI2522" t="str">
            <v>N/A</v>
          </cell>
          <cell r="AJ2522" t="str">
            <v>El IDARTES se compromete a gestionar las solicitudes de Permiso Unificado de Filmaciones Audiovisuales - PUFA y conceder a MANCHA PRODUCCIONES SAS el uso y aprovechamiento económico de los espacios públicos para filmaciones audiovisuales registrados y aprobados en el Sistema Único para el Manejo y Aprovechamiento del Espacio Público - SUMA y MANCHA PRODUCCIONES SAS acepta pagar la respectiva retribución económica y cumplir con las condiciones establecidas por el IDARTES y la normatividad (...)</v>
          </cell>
          <cell r="AK2522" t="str">
            <v>MANCHA PRODUCCIONES SAS</v>
          </cell>
          <cell r="AL2522">
            <v>901036884</v>
          </cell>
          <cell r="AM2522" t="str">
            <v>PUFA-208-2024</v>
          </cell>
          <cell r="AP2522" t="str">
            <v>SECOP II</v>
          </cell>
          <cell r="AS2522" t="str">
            <v>Falso</v>
          </cell>
          <cell r="AU2522" t="str">
            <v>SI</v>
          </cell>
          <cell r="AV2522" t="str">
            <v>Julio</v>
          </cell>
          <cell r="AW2522" t="e">
            <v>#N/A</v>
          </cell>
          <cell r="AX2522">
            <v>45499</v>
          </cell>
          <cell r="AY2522" t="str">
            <v>#REF!</v>
          </cell>
          <cell r="AZ2522" t="str">
            <v>CO1.PCCNTR.6565660</v>
          </cell>
        </row>
        <row r="2523">
          <cell r="D2523" t="str">
            <v>PUFA-209-2024</v>
          </cell>
          <cell r="E2523" t="str">
            <v>LINA MARIA GAVIRIA HURTADO</v>
          </cell>
          <cell r="F2523" t="str">
            <v>Subdirección de las Artes</v>
          </cell>
          <cell r="G2523" t="str">
            <v>Gerencia de Artes Audiovisuales</v>
          </cell>
          <cell r="H2523" t="str">
            <v>GERENTE DE ARTES AUDIOVISUALES</v>
          </cell>
          <cell r="I2523" t="str">
            <v>Contratación Directa</v>
          </cell>
          <cell r="J2523" t="str">
            <v>Contratación directa.</v>
          </cell>
          <cell r="K2523" t="str">
            <v>Prestación de servicios</v>
          </cell>
          <cell r="L2523" t="str">
            <v>17 17. Contrato de Prestación de Servicios</v>
          </cell>
          <cell r="M2523" t="str">
            <v xml:space="preserve">49 49-Otros Servicios </v>
          </cell>
          <cell r="N2523" t="str">
            <v>No</v>
          </cell>
          <cell r="O2523" t="str">
            <v>N/A</v>
          </cell>
          <cell r="P2523">
            <v>45498</v>
          </cell>
          <cell r="Q2523">
            <v>45499</v>
          </cell>
          <cell r="R2523">
            <v>45500</v>
          </cell>
          <cell r="S2523">
            <v>2</v>
          </cell>
          <cell r="T2523" t="str">
            <v>En Ejecución</v>
          </cell>
          <cell r="U2523" t="str">
            <v>LINA MARIA GAVIRIA HURTADO</v>
          </cell>
          <cell r="V2523">
            <v>52247497</v>
          </cell>
          <cell r="X2523" t="str">
            <v>Ricardo Alfonso Cantor Bossa</v>
          </cell>
          <cell r="Y2523">
            <v>80797050</v>
          </cell>
          <cell r="Z2523" t="str">
            <v>N/A</v>
          </cell>
          <cell r="AC2523" t="str">
            <v>N/A - Valor Cero / Coproducción</v>
          </cell>
          <cell r="AE2523">
            <v>0</v>
          </cell>
          <cell r="AF2523">
            <v>0</v>
          </cell>
          <cell r="AI2523" t="str">
            <v>N/A</v>
          </cell>
          <cell r="AJ2523" t="str">
            <v>El IDARTES se compromete a gestionar las solicitudes de Permiso Unificado de Filmaciones Audiovisuales - PUFA y conceder a DIRTYKITCHEN SAS el uso y aprovechamiento económico de los espacios públicos para filmaciones audiovisuales registrados y aprobados en el Sistema Único para el Manejo y Aprovechamiento del Espacio Público - SUMA y DIRTYKITCHEN SAS acepta pagar la respectiva retribución económica y cumplir con las condiciones establecidas por el IDARTES y la normatividad vigente para el (...)</v>
          </cell>
          <cell r="AK2523" t="str">
            <v>DIRTY KITCHEN S.A.S</v>
          </cell>
          <cell r="AL2523">
            <v>900388605</v>
          </cell>
          <cell r="AM2523" t="str">
            <v>PUFA-209-2024</v>
          </cell>
          <cell r="AP2523" t="str">
            <v>SECOP II</v>
          </cell>
          <cell r="AS2523" t="str">
            <v>Falso</v>
          </cell>
          <cell r="AU2523" t="str">
            <v>SI</v>
          </cell>
          <cell r="AV2523" t="str">
            <v>Julio</v>
          </cell>
          <cell r="AW2523" t="e">
            <v>#N/A</v>
          </cell>
          <cell r="AX2523">
            <v>45500</v>
          </cell>
          <cell r="AY2523" t="str">
            <v>#REF!</v>
          </cell>
          <cell r="AZ2523" t="str">
            <v>CO1.PCCNTR.6566126</v>
          </cell>
        </row>
        <row r="2524">
          <cell r="D2524" t="str">
            <v>PUFA-210-2024</v>
          </cell>
          <cell r="E2524" t="str">
            <v>LINA MARIA GAVIRIA HURTADO</v>
          </cell>
          <cell r="F2524" t="str">
            <v>Subdirección de las Artes</v>
          </cell>
          <cell r="G2524" t="str">
            <v>Gerencia de Artes Audiovisuales</v>
          </cell>
          <cell r="H2524" t="str">
            <v>GERENTE DE ARTES AUDIOVISUALES</v>
          </cell>
          <cell r="I2524" t="str">
            <v>Contratación Directa</v>
          </cell>
          <cell r="J2524" t="str">
            <v>Contratación directa.</v>
          </cell>
          <cell r="K2524" t="str">
            <v>Prestación de servicios</v>
          </cell>
          <cell r="L2524" t="str">
            <v>17 17. Contrato de Prestación de Servicios</v>
          </cell>
          <cell r="M2524" t="str">
            <v xml:space="preserve">49 49-Otros Servicios </v>
          </cell>
          <cell r="N2524" t="str">
            <v>No</v>
          </cell>
          <cell r="O2524" t="str">
            <v>N/A</v>
          </cell>
          <cell r="P2524">
            <v>45498</v>
          </cell>
          <cell r="Q2524">
            <v>45509</v>
          </cell>
          <cell r="R2524">
            <v>45692</v>
          </cell>
          <cell r="S2524">
            <v>180</v>
          </cell>
          <cell r="T2524" t="str">
            <v>En Ejecución</v>
          </cell>
          <cell r="U2524" t="str">
            <v>LINA MARIA GAVIRIA HURTADO</v>
          </cell>
          <cell r="V2524">
            <v>52247497</v>
          </cell>
          <cell r="X2524" t="str">
            <v>Ricardo Alfonso Cantor Bossa</v>
          </cell>
          <cell r="Y2524">
            <v>80797050</v>
          </cell>
          <cell r="Z2524" t="str">
            <v>N/A</v>
          </cell>
          <cell r="AC2524" t="str">
            <v>N/A - Valor Cero / Coproducción</v>
          </cell>
          <cell r="AE2524">
            <v>0</v>
          </cell>
          <cell r="AF2524">
            <v>0</v>
          </cell>
          <cell r="AI2524" t="str">
            <v>N/A</v>
          </cell>
          <cell r="AJ2524" t="str">
            <v>El IDARTES se compromete a gestionar las solicitudes de Permiso Unificado de Filmaciones Audiovisuales PUFA y conceder a TELESET SAS el uso y aprovechamiento económico de los espacios públicos para filmaciones audiovisuales registrados y aprobados en la plataforma SUMA y TELESET SAS acepta pagar la respectiva retribución económica y cumplir con las condiciones establecidas por EL IDARTES y normatividad vigente para el uso del espacio público para las actividades de filmación audiovisual.</v>
          </cell>
          <cell r="AK2524" t="str">
            <v>TELESET S.A.S</v>
          </cell>
          <cell r="AL2524">
            <v>830000324</v>
          </cell>
          <cell r="AM2524" t="str">
            <v>PUFA-210-2024</v>
          </cell>
          <cell r="AP2524" t="str">
            <v>SECOP II</v>
          </cell>
          <cell r="AS2524" t="str">
            <v>Falso</v>
          </cell>
          <cell r="AU2524" t="str">
            <v>SI</v>
          </cell>
          <cell r="AV2524" t="str">
            <v>Agosto</v>
          </cell>
          <cell r="AW2524" t="e">
            <v>#N/A</v>
          </cell>
          <cell r="AX2524">
            <v>45692</v>
          </cell>
          <cell r="AY2524" t="str">
            <v>#REF!</v>
          </cell>
          <cell r="AZ2524" t="str">
            <v>CO1.PCCNTR.6566818</v>
          </cell>
        </row>
        <row r="2525">
          <cell r="D2525" t="str">
            <v>PUFA-211-2024</v>
          </cell>
          <cell r="E2525" t="str">
            <v>LINA MARIA GAVIRIA HURTADO</v>
          </cell>
          <cell r="F2525" t="str">
            <v>Subdirección de las Artes</v>
          </cell>
          <cell r="G2525" t="str">
            <v>Gerencia de Artes Audiovisuales</v>
          </cell>
          <cell r="H2525" t="str">
            <v>GERENTE DE ARTES AUDIOVISUALES</v>
          </cell>
          <cell r="I2525" t="str">
            <v>Contratación Directa</v>
          </cell>
          <cell r="J2525" t="str">
            <v>Contratación directa.</v>
          </cell>
          <cell r="K2525" t="str">
            <v>Prestación de servicios</v>
          </cell>
          <cell r="L2525" t="str">
            <v>17 17. Contrato de Prestación de Servicios</v>
          </cell>
          <cell r="M2525" t="str">
            <v xml:space="preserve">49 49-Otros Servicios </v>
          </cell>
          <cell r="N2525" t="str">
            <v>No</v>
          </cell>
          <cell r="O2525" t="str">
            <v>N/A</v>
          </cell>
          <cell r="P2525">
            <v>45498</v>
          </cell>
          <cell r="Q2525">
            <v>45502</v>
          </cell>
          <cell r="R2525">
            <v>45502</v>
          </cell>
          <cell r="S2525">
            <v>1</v>
          </cell>
          <cell r="T2525" t="str">
            <v>En Ejecución</v>
          </cell>
          <cell r="U2525" t="str">
            <v>LINA MARIA GAVIRIA HURTADO</v>
          </cell>
          <cell r="V2525">
            <v>52247497</v>
          </cell>
          <cell r="X2525" t="str">
            <v>Ricardo Alfonso Cantor Bossa</v>
          </cell>
          <cell r="Y2525">
            <v>80797050</v>
          </cell>
          <cell r="Z2525" t="str">
            <v>N/A</v>
          </cell>
          <cell r="AC2525" t="str">
            <v>N/A - Valor Cero / Coproducción</v>
          </cell>
          <cell r="AE2525">
            <v>0</v>
          </cell>
          <cell r="AF2525">
            <v>0</v>
          </cell>
          <cell r="AI2525" t="str">
            <v>N/A</v>
          </cell>
          <cell r="AJ2525" t="str">
            <v>El IDARTES se compromete a gestionar las solicitudes de Permiso Unificado de Filmaciones Audiovisuales - PUFA y conceder a PATHOS AUDIOVISUAL SAS el uso y aprovechamiento económico de los espacios públicos para filmaciones audiovisuales registrados y aprobados en el Sistema Único para el Manejo y Aprovechamiento del Espacio Público - SUMA y PATHOS AUDIOVISUAL SAS acepta pagar la respectiva retribución económica y cumplir con las condiciones establecidas por el IDARTES y la normatividad (...)</v>
          </cell>
          <cell r="AK2525" t="str">
            <v>PATHOS AUDIOVISUAL S.A.S.</v>
          </cell>
          <cell r="AL2525">
            <v>900516867</v>
          </cell>
          <cell r="AM2525" t="str">
            <v>PUFA-211-2024</v>
          </cell>
          <cell r="AP2525" t="str">
            <v>SECOP II</v>
          </cell>
          <cell r="AS2525" t="str">
            <v>Falso</v>
          </cell>
          <cell r="AU2525" t="str">
            <v>SI</v>
          </cell>
          <cell r="AV2525" t="str">
            <v>Julio</v>
          </cell>
          <cell r="AW2525" t="e">
            <v>#N/A</v>
          </cell>
          <cell r="AX2525">
            <v>45502</v>
          </cell>
          <cell r="AY2525" t="str">
            <v>#REF!</v>
          </cell>
          <cell r="AZ2525" t="str">
            <v>CO1.PCCNTR.6567147</v>
          </cell>
        </row>
        <row r="2526">
          <cell r="D2526" t="str">
            <v>2288-2024</v>
          </cell>
          <cell r="E2526" t="str">
            <v>ALBA YANETH REYES SUÁREZ</v>
          </cell>
          <cell r="F2526" t="str">
            <v>Subdirección de Formación Artistica</v>
          </cell>
          <cell r="G2526" t="str">
            <v>Subdirección de Formación Artística</v>
          </cell>
          <cell r="H2526" t="str">
            <v>Programa Crea</v>
          </cell>
          <cell r="I2526" t="str">
            <v>Contratación Directa</v>
          </cell>
          <cell r="J2526" t="str">
            <v>Contratación directa.</v>
          </cell>
          <cell r="K2526" t="str">
            <v>Prestación de servicios</v>
          </cell>
          <cell r="N2526" t="str">
            <v>Si</v>
          </cell>
          <cell r="O2526" t="str">
            <v>Contrato Prestación de Servicios Profesionales</v>
          </cell>
          <cell r="P2526">
            <v>45499</v>
          </cell>
          <cell r="Q2526">
            <v>45503</v>
          </cell>
          <cell r="R2526">
            <v>45611</v>
          </cell>
          <cell r="S2526">
            <v>106</v>
          </cell>
          <cell r="T2526" t="str">
            <v>En Ejecución</v>
          </cell>
          <cell r="U2526" t="str">
            <v>ALBA YANETH REYES SUÁREZ</v>
          </cell>
          <cell r="X2526" t="str">
            <v>ALBA YANETH REYES SUAREZ</v>
          </cell>
          <cell r="Z2526" t="str">
            <v>Inversión</v>
          </cell>
          <cell r="AA2526">
            <v>2024110010086</v>
          </cell>
          <cell r="AC2526" t="str">
            <v>O23011733012024008608122</v>
          </cell>
          <cell r="AF2526">
            <v>13676124</v>
          </cell>
          <cell r="AI2526" t="str">
            <v>$ 3.598.980,00</v>
          </cell>
          <cell r="AJ252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26" t="str">
            <v>Luz Helena Castro Arango</v>
          </cell>
          <cell r="AL2526">
            <v>1013611862</v>
          </cell>
          <cell r="AM2526" t="str">
            <v>2288-2024</v>
          </cell>
          <cell r="AP2526" t="str">
            <v>SECOP II</v>
          </cell>
          <cell r="AS2526" t="str">
            <v>Falso</v>
          </cell>
          <cell r="AU2526" t="str">
            <v>SI</v>
          </cell>
          <cell r="AV2526" t="str">
            <v>Julio</v>
          </cell>
          <cell r="AW2526" t="e">
            <v>#N/A</v>
          </cell>
          <cell r="AX2526">
            <v>45611</v>
          </cell>
          <cell r="AY2526" t="str">
            <v>#REF!</v>
          </cell>
          <cell r="AZ2526" t="str">
            <v>CO1.PCCNTR.6551813</v>
          </cell>
        </row>
        <row r="2527">
          <cell r="D2527" t="str">
            <v>2303-2024</v>
          </cell>
          <cell r="E2527" t="str">
            <v>ALBA YANETH REYES SUÁREZ</v>
          </cell>
          <cell r="F2527" t="str">
            <v>Subdirección de Formación Artistica</v>
          </cell>
          <cell r="G2527" t="str">
            <v>Subdirección de Formación Artística</v>
          </cell>
          <cell r="H2527" t="str">
            <v>Programa Crea</v>
          </cell>
          <cell r="I2527" t="str">
            <v>Contratación Directa</v>
          </cell>
          <cell r="J2527" t="str">
            <v>Contratación directa.</v>
          </cell>
          <cell r="K2527" t="str">
            <v>Prestación de servicios</v>
          </cell>
          <cell r="N2527" t="str">
            <v>Si</v>
          </cell>
          <cell r="O2527" t="str">
            <v>Contrato Prestación de Servicios Profesionales</v>
          </cell>
          <cell r="P2527">
            <v>45499</v>
          </cell>
          <cell r="Q2527">
            <v>45504</v>
          </cell>
          <cell r="R2527">
            <v>45611</v>
          </cell>
          <cell r="S2527">
            <v>106</v>
          </cell>
          <cell r="T2527" t="str">
            <v>En Ejecución</v>
          </cell>
          <cell r="U2527" t="str">
            <v>ALBA YANETH REYES SUÁREZ</v>
          </cell>
          <cell r="X2527" t="str">
            <v>ALBA YANETH REYES SUAREZ</v>
          </cell>
          <cell r="Z2527" t="str">
            <v>Inversión</v>
          </cell>
          <cell r="AA2527">
            <v>2024110010086</v>
          </cell>
          <cell r="AC2527" t="str">
            <v>O23011733012024008608122</v>
          </cell>
          <cell r="AF2527">
            <v>9137271</v>
          </cell>
          <cell r="AI2527" t="str">
            <v>$ 2.404.545,00</v>
          </cell>
          <cell r="AJ252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27" t="str">
            <v>Angie Carolina Montoya Vargas</v>
          </cell>
          <cell r="AL2527">
            <v>1012411496</v>
          </cell>
          <cell r="AM2527" t="str">
            <v>2303-2024</v>
          </cell>
          <cell r="AP2527" t="str">
            <v>SECOP II</v>
          </cell>
          <cell r="AS2527" t="str">
            <v>Falso</v>
          </cell>
          <cell r="AU2527" t="str">
            <v>SI</v>
          </cell>
          <cell r="AV2527" t="str">
            <v>Julio</v>
          </cell>
          <cell r="AW2527" t="e">
            <v>#N/A</v>
          </cell>
          <cell r="AX2527">
            <v>45611</v>
          </cell>
          <cell r="AY2527" t="str">
            <v>#REF!</v>
          </cell>
          <cell r="AZ2527" t="str">
            <v>CO1.PCCNTR.6571727</v>
          </cell>
        </row>
        <row r="2528">
          <cell r="D2528" t="str">
            <v>2351-2024</v>
          </cell>
          <cell r="E2528" t="str">
            <v>ALBA YANETH REYES SUÁREZ</v>
          </cell>
          <cell r="F2528" t="str">
            <v>Subdirección de Formación Artistica</v>
          </cell>
          <cell r="G2528" t="str">
            <v>Subdirección de Formación Artística</v>
          </cell>
          <cell r="H2528" t="str">
            <v>Programa Crea</v>
          </cell>
          <cell r="I2528" t="str">
            <v>Contratación Directa</v>
          </cell>
          <cell r="J2528" t="str">
            <v>Contratación directa.</v>
          </cell>
          <cell r="K2528" t="str">
            <v>Prestación de servicios</v>
          </cell>
          <cell r="N2528" t="str">
            <v>Si</v>
          </cell>
          <cell r="O2528" t="str">
            <v>Contrato Prestación de Servicios Apoyo a la Gestión</v>
          </cell>
          <cell r="P2528">
            <v>45499</v>
          </cell>
          <cell r="Q2528">
            <v>45505</v>
          </cell>
          <cell r="R2528">
            <v>45678</v>
          </cell>
          <cell r="S2528">
            <v>171</v>
          </cell>
          <cell r="T2528" t="str">
            <v>En Ejecución</v>
          </cell>
          <cell r="U2528" t="str">
            <v>ALBA YANETH REYES SUÁREZ</v>
          </cell>
          <cell r="X2528" t="str">
            <v>ALBA YANETH REYES SUAREZ</v>
          </cell>
          <cell r="Z2528" t="str">
            <v>Inversión</v>
          </cell>
          <cell r="AA2528">
            <v>2024110010086</v>
          </cell>
          <cell r="AC2528" t="str">
            <v>O23011733012024008608126</v>
          </cell>
          <cell r="AF2528">
            <v>29640000</v>
          </cell>
          <cell r="AI2528" t="str">
            <v>$ 5.200.000,00</v>
          </cell>
          <cell r="AJ2528" t="str">
            <v>Prestar servicios de apoyo a la gestión al Instituto Distrital de las Artes -IDARTES, Subdirección de Formación Artística, en actividades asociadas al seguimiento y gestión de los aspectos administrativos del Programa Crea, acorde con los requerimientos de la dependencia</v>
          </cell>
          <cell r="AK2528" t="str">
            <v>CLAUDIA PATRICIA AVENDAÑO GUTIÉRREZ</v>
          </cell>
          <cell r="AL2528">
            <v>52113159</v>
          </cell>
          <cell r="AM2528" t="str">
            <v>2351-2024</v>
          </cell>
          <cell r="AP2528" t="str">
            <v>SECOP II</v>
          </cell>
          <cell r="AS2528" t="str">
            <v>Falso</v>
          </cell>
          <cell r="AU2528" t="str">
            <v>SI</v>
          </cell>
          <cell r="AV2528" t="str">
            <v>Agosto</v>
          </cell>
          <cell r="AW2528" t="e">
            <v>#N/A</v>
          </cell>
          <cell r="AX2528">
            <v>45678</v>
          </cell>
          <cell r="AY2528" t="str">
            <v>#REF!</v>
          </cell>
          <cell r="AZ2528" t="str">
            <v>CO1.PCCNTR.6562106</v>
          </cell>
        </row>
        <row r="2529">
          <cell r="D2529" t="str">
            <v>2359-2024</v>
          </cell>
          <cell r="E2529" t="str">
            <v>ALBA YANETH REYES SUÁREZ</v>
          </cell>
          <cell r="F2529" t="str">
            <v>Subdirección de Formación Artistica</v>
          </cell>
          <cell r="G2529" t="str">
            <v>Subdirección de Formación Artística</v>
          </cell>
          <cell r="H2529" t="str">
            <v>Programa Crea</v>
          </cell>
          <cell r="I2529" t="str">
            <v>Contratación Directa</v>
          </cell>
          <cell r="J2529" t="str">
            <v>Contratación directa.</v>
          </cell>
          <cell r="K2529" t="str">
            <v>Prestación de servicios</v>
          </cell>
          <cell r="N2529" t="str">
            <v>Si</v>
          </cell>
          <cell r="O2529" t="str">
            <v>Contrato Prestación de Servicios Profesionales</v>
          </cell>
          <cell r="P2529">
            <v>45499</v>
          </cell>
          <cell r="Q2529">
            <v>45505</v>
          </cell>
          <cell r="R2529">
            <v>45611</v>
          </cell>
          <cell r="S2529">
            <v>105</v>
          </cell>
          <cell r="T2529" t="str">
            <v>En Ejecución</v>
          </cell>
          <cell r="U2529" t="str">
            <v>ALBA YANETH REYES SUÁREZ</v>
          </cell>
          <cell r="X2529" t="str">
            <v>ALBA YANETH REYES SUAREZ</v>
          </cell>
          <cell r="Z2529" t="str">
            <v>Inversión</v>
          </cell>
          <cell r="AA2529">
            <v>2024110010086</v>
          </cell>
          <cell r="AC2529" t="str">
            <v>O23011733012024008608126</v>
          </cell>
          <cell r="AF2529">
            <v>12596430</v>
          </cell>
          <cell r="AI2529" t="str">
            <v>$ 3.598.980,00</v>
          </cell>
          <cell r="AJ252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29" t="str">
            <v>DAVID ERNESTO RINCON AVILAN</v>
          </cell>
          <cell r="AL2529">
            <v>1076622209</v>
          </cell>
          <cell r="AM2529" t="str">
            <v>2359-2024</v>
          </cell>
          <cell r="AP2529" t="str">
            <v>SECOP II</v>
          </cell>
          <cell r="AS2529" t="str">
            <v>Falso</v>
          </cell>
          <cell r="AU2529" t="str">
            <v>SI</v>
          </cell>
          <cell r="AV2529" t="str">
            <v>Julio</v>
          </cell>
          <cell r="AW2529" t="e">
            <v>#N/A</v>
          </cell>
          <cell r="AX2529">
            <v>45611</v>
          </cell>
          <cell r="AY2529" t="str">
            <v>#REF!</v>
          </cell>
          <cell r="AZ2529" t="str">
            <v>CO1.PCCNTR.6568336</v>
          </cell>
        </row>
        <row r="2530">
          <cell r="D2530" t="str">
            <v>2361-2024</v>
          </cell>
          <cell r="E2530" t="str">
            <v>ALBA YANETH REYES SUÁREZ</v>
          </cell>
          <cell r="F2530" t="str">
            <v>Subdirección de Formación Artistica</v>
          </cell>
          <cell r="G2530" t="str">
            <v>Subdirección de Formación Artística</v>
          </cell>
          <cell r="H2530" t="str">
            <v>Programa Crea</v>
          </cell>
          <cell r="I2530" t="str">
            <v>Contratación Directa</v>
          </cell>
          <cell r="J2530" t="str">
            <v>Contratación directa.</v>
          </cell>
          <cell r="K2530" t="str">
            <v>Prestación de servicios</v>
          </cell>
          <cell r="N2530" t="str">
            <v>Si</v>
          </cell>
          <cell r="O2530" t="str">
            <v>Contrato Prestación de Servicios Profesionales</v>
          </cell>
          <cell r="P2530">
            <v>45499</v>
          </cell>
          <cell r="Q2530">
            <v>45505</v>
          </cell>
          <cell r="R2530">
            <v>45611</v>
          </cell>
          <cell r="S2530">
            <v>105</v>
          </cell>
          <cell r="T2530" t="str">
            <v>En Ejecución</v>
          </cell>
          <cell r="U2530" t="str">
            <v>ALBA YANETH REYES SUÁREZ</v>
          </cell>
          <cell r="X2530" t="str">
            <v>ALBA YANETH REYES SUAREZ</v>
          </cell>
          <cell r="Z2530" t="str">
            <v>Inversión</v>
          </cell>
          <cell r="AA2530">
            <v>2024110010086</v>
          </cell>
          <cell r="AC2530" t="str">
            <v>O23011733012024008608126</v>
          </cell>
          <cell r="AF2530">
            <v>8415908</v>
          </cell>
          <cell r="AI2530" t="str">
            <v>$ 2.404.545,00</v>
          </cell>
          <cell r="AJ253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30" t="str">
            <v>Leidy Tatiana Quintero Vivas</v>
          </cell>
          <cell r="AL2530">
            <v>1010045352</v>
          </cell>
          <cell r="AM2530" t="str">
            <v>2361-2024</v>
          </cell>
          <cell r="AP2530" t="str">
            <v>SECOP II</v>
          </cell>
          <cell r="AS2530" t="str">
            <v>Falso</v>
          </cell>
          <cell r="AU2530" t="str">
            <v>SI</v>
          </cell>
          <cell r="AV2530" t="str">
            <v>Agosto</v>
          </cell>
          <cell r="AW2530" t="e">
            <v>#N/A</v>
          </cell>
          <cell r="AX2530">
            <v>45611</v>
          </cell>
          <cell r="AY2530" t="str">
            <v>#REF!</v>
          </cell>
          <cell r="AZ2530" t="str">
            <v>CO1.PCCNTR.6567989</v>
          </cell>
        </row>
        <row r="2531">
          <cell r="D2531" t="str">
            <v>2385-2024</v>
          </cell>
          <cell r="E2531" t="str">
            <v>ALBA YANETH REYES SUÁREZ</v>
          </cell>
          <cell r="F2531" t="str">
            <v>Subdirección de Formación Artistica</v>
          </cell>
          <cell r="G2531" t="str">
            <v>Subdirección de Formación Artística</v>
          </cell>
          <cell r="H2531" t="str">
            <v>Programa Nidos</v>
          </cell>
          <cell r="I2531" t="str">
            <v>Contratación Directa</v>
          </cell>
          <cell r="J2531" t="str">
            <v>Contratación directa.</v>
          </cell>
          <cell r="K2531" t="str">
            <v>Prestación de servicios</v>
          </cell>
          <cell r="N2531" t="str">
            <v>Si</v>
          </cell>
          <cell r="O2531" t="str">
            <v>Contrato Prestación de Servicios Apoyo a la Gestión</v>
          </cell>
          <cell r="P2531">
            <v>45499</v>
          </cell>
          <cell r="Q2531">
            <v>45505</v>
          </cell>
          <cell r="R2531">
            <v>45598</v>
          </cell>
          <cell r="S2531">
            <v>92</v>
          </cell>
          <cell r="T2531" t="str">
            <v>En Ejecución</v>
          </cell>
          <cell r="U2531" t="str">
            <v>ALBA YANETH REYES SUÁREZ</v>
          </cell>
          <cell r="X2531" t="str">
            <v>ALBA YANETH REYES SUAREZ</v>
          </cell>
          <cell r="Z2531" t="str">
            <v>Inversión</v>
          </cell>
          <cell r="AA2531">
            <v>2024110010064</v>
          </cell>
          <cell r="AC2531" t="str">
            <v>O23011733012024006408122</v>
          </cell>
          <cell r="AF2531">
            <v>8694200</v>
          </cell>
          <cell r="AI2531" t="str">
            <v>$ 3.598.980,00</v>
          </cell>
          <cell r="AJ2531" t="str">
            <v>Prestar servicios de apoyo a la gestión al Idartes- Subdirección de Formación Artística en el apoyo al proceso de creación, implementación y documentación de acciones artístico pedagógicas territoriales de los componentes del Programa Nidos.</v>
          </cell>
          <cell r="AK2531" t="str">
            <v>Nicolle Natalia Escobar Florido</v>
          </cell>
          <cell r="AL2531">
            <v>1014256417</v>
          </cell>
          <cell r="AM2531" t="str">
            <v>2385-2024</v>
          </cell>
          <cell r="AP2531" t="str">
            <v>SECOP II</v>
          </cell>
          <cell r="AS2531" t="str">
            <v>Falso</v>
          </cell>
          <cell r="AU2531" t="str">
            <v>SI</v>
          </cell>
          <cell r="AV2531" t="str">
            <v>Agosto</v>
          </cell>
          <cell r="AW2531" t="e">
            <v>#N/A</v>
          </cell>
          <cell r="AX2531">
            <v>45598</v>
          </cell>
          <cell r="AY2531" t="str">
            <v>#REF!</v>
          </cell>
          <cell r="AZ2531" t="str">
            <v>CO1.PCCNTR.6568625</v>
          </cell>
        </row>
        <row r="2532">
          <cell r="D2532" t="str">
            <v>2387-2024</v>
          </cell>
          <cell r="E2532" t="str">
            <v>ALBA YANETH REYES SUÁREZ</v>
          </cell>
          <cell r="F2532" t="str">
            <v>Subdirección de Formación Artistica</v>
          </cell>
          <cell r="G2532" t="str">
            <v>Subdirección de Formación Artística</v>
          </cell>
          <cell r="H2532" t="str">
            <v>Programa Crea</v>
          </cell>
          <cell r="I2532" t="str">
            <v>Contratación Directa</v>
          </cell>
          <cell r="J2532" t="str">
            <v>Contratación directa.</v>
          </cell>
          <cell r="K2532" t="str">
            <v>Prestación de servicios</v>
          </cell>
          <cell r="N2532" t="str">
            <v>Si</v>
          </cell>
          <cell r="O2532" t="str">
            <v>Contrato Prestación de Servicios Profesionales</v>
          </cell>
          <cell r="P2532">
            <v>45499</v>
          </cell>
          <cell r="Q2532">
            <v>45502</v>
          </cell>
          <cell r="R2532">
            <v>45611</v>
          </cell>
          <cell r="S2532">
            <v>107</v>
          </cell>
          <cell r="T2532" t="str">
            <v>En Ejecución</v>
          </cell>
          <cell r="U2532" t="str">
            <v>ALBA YANETH REYES SUÁREZ</v>
          </cell>
          <cell r="X2532" t="str">
            <v>ALBA YANETH REYES SUAREZ</v>
          </cell>
          <cell r="Z2532" t="str">
            <v>Inversión</v>
          </cell>
          <cell r="AA2532">
            <v>2024110010086</v>
          </cell>
          <cell r="AC2532" t="str">
            <v>O23011733012024008608051</v>
          </cell>
          <cell r="AF2532">
            <v>13676124</v>
          </cell>
          <cell r="AI2532" t="str">
            <v>$ 3.598.980,00</v>
          </cell>
          <cell r="AJ253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2" t="str">
            <v>Andrea Galindo Camelo</v>
          </cell>
          <cell r="AL2532">
            <v>1032464123</v>
          </cell>
          <cell r="AM2532" t="str">
            <v>2387-2024</v>
          </cell>
          <cell r="AP2532" t="str">
            <v>SECOP II</v>
          </cell>
          <cell r="AS2532" t="str">
            <v>Falso</v>
          </cell>
          <cell r="AU2532" t="str">
            <v>SI</v>
          </cell>
          <cell r="AV2532" t="str">
            <v>Julio</v>
          </cell>
          <cell r="AW2532" t="e">
            <v>#N/A</v>
          </cell>
          <cell r="AX2532">
            <v>45611</v>
          </cell>
          <cell r="AY2532" t="str">
            <v>#REF!</v>
          </cell>
          <cell r="AZ2532" t="str">
            <v>CO1.PCCNTR.6565332</v>
          </cell>
        </row>
        <row r="2533">
          <cell r="D2533" t="str">
            <v>2388-2024</v>
          </cell>
          <cell r="E2533" t="str">
            <v>ALBA YANETH REYES SUÁREZ</v>
          </cell>
          <cell r="F2533" t="str">
            <v>Subdirección de Formación Artistica</v>
          </cell>
          <cell r="G2533" t="str">
            <v>Subdirección de Formación Artística</v>
          </cell>
          <cell r="H2533" t="str">
            <v>Programa Crea</v>
          </cell>
          <cell r="I2533" t="str">
            <v>Contratación Directa</v>
          </cell>
          <cell r="J2533" t="str">
            <v>Contratación directa.</v>
          </cell>
          <cell r="K2533" t="str">
            <v>Prestación de servicios</v>
          </cell>
          <cell r="N2533" t="str">
            <v>Si</v>
          </cell>
          <cell r="O2533" t="str">
            <v>Contrato Prestación de Servicios Profesionales</v>
          </cell>
          <cell r="P2533">
            <v>45499</v>
          </cell>
          <cell r="Q2533">
            <v>45505</v>
          </cell>
          <cell r="R2533">
            <v>45611</v>
          </cell>
          <cell r="S2533">
            <v>105</v>
          </cell>
          <cell r="T2533" t="str">
            <v>En Ejecución</v>
          </cell>
          <cell r="U2533" t="str">
            <v>ALBA YANETH REYES SUÁREZ</v>
          </cell>
          <cell r="X2533" t="str">
            <v>ALBA YANETH REYES SUAREZ</v>
          </cell>
          <cell r="Z2533" t="str">
            <v>Inversión</v>
          </cell>
          <cell r="AA2533">
            <v>2024110010086</v>
          </cell>
          <cell r="AC2533" t="str">
            <v>O23011733012024008608051</v>
          </cell>
          <cell r="AF2533">
            <v>12596430</v>
          </cell>
          <cell r="AI2533" t="str">
            <v>$ 3.598.980,00</v>
          </cell>
          <cell r="AJ253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3" t="str">
            <v>Cristhian Steven Vargas Avendaño</v>
          </cell>
          <cell r="AL2533">
            <v>1023954578</v>
          </cell>
          <cell r="AM2533" t="str">
            <v>2388-2024</v>
          </cell>
          <cell r="AP2533" t="str">
            <v>SECOP II</v>
          </cell>
          <cell r="AS2533" t="str">
            <v>Falso</v>
          </cell>
          <cell r="AU2533" t="str">
            <v>SI</v>
          </cell>
          <cell r="AV2533" t="str">
            <v>Agosto</v>
          </cell>
          <cell r="AW2533" t="e">
            <v>#N/A</v>
          </cell>
          <cell r="AX2533">
            <v>45611</v>
          </cell>
          <cell r="AY2533" t="str">
            <v>#REF!</v>
          </cell>
          <cell r="AZ2533" t="str">
            <v>CO1.PCCNTR.6567757</v>
          </cell>
        </row>
        <row r="2534">
          <cell r="D2534" t="str">
            <v>2389-2024</v>
          </cell>
          <cell r="E2534" t="str">
            <v>ALBA YANETH REYES SUÁREZ</v>
          </cell>
          <cell r="F2534" t="str">
            <v>Subdirección de Formación Artistica</v>
          </cell>
          <cell r="G2534" t="str">
            <v>Subdirección de Formación Artística</v>
          </cell>
          <cell r="H2534" t="str">
            <v>Programa Crea</v>
          </cell>
          <cell r="I2534" t="str">
            <v>Contratación Directa</v>
          </cell>
          <cell r="J2534" t="str">
            <v>Contratación directa.</v>
          </cell>
          <cell r="K2534" t="str">
            <v>Prestación de servicios</v>
          </cell>
          <cell r="N2534" t="str">
            <v>Si</v>
          </cell>
          <cell r="O2534" t="str">
            <v>Contrato Prestación de Servicios Profesionales</v>
          </cell>
          <cell r="P2534">
            <v>45499</v>
          </cell>
          <cell r="Q2534">
            <v>45505</v>
          </cell>
          <cell r="R2534">
            <v>45611</v>
          </cell>
          <cell r="S2534">
            <v>105</v>
          </cell>
          <cell r="T2534" t="str">
            <v>En Ejecución</v>
          </cell>
          <cell r="U2534" t="str">
            <v>ALBA YANETH REYES SUÁREZ</v>
          </cell>
          <cell r="X2534" t="str">
            <v>ALBA YANETH REYES SUAREZ</v>
          </cell>
          <cell r="Z2534" t="str">
            <v>Inversión</v>
          </cell>
          <cell r="AA2534">
            <v>2024110010086</v>
          </cell>
          <cell r="AC2534" t="str">
            <v>O23011733012024008608051</v>
          </cell>
          <cell r="AF2534">
            <v>12596430</v>
          </cell>
          <cell r="AI2534" t="str">
            <v>$ 3.598.980,00</v>
          </cell>
          <cell r="AJ253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4" t="str">
            <v>Daniel</v>
          </cell>
          <cell r="AL2534">
            <v>80073272</v>
          </cell>
          <cell r="AM2534" t="str">
            <v>2389-2024</v>
          </cell>
          <cell r="AP2534" t="str">
            <v>SECOP II</v>
          </cell>
          <cell r="AS2534" t="str">
            <v>Falso</v>
          </cell>
          <cell r="AU2534" t="str">
            <v>SI</v>
          </cell>
          <cell r="AV2534" t="str">
            <v>Agosto</v>
          </cell>
          <cell r="AW2534" t="e">
            <v>#N/A</v>
          </cell>
          <cell r="AX2534">
            <v>45611</v>
          </cell>
          <cell r="AY2534" t="str">
            <v>#REF!</v>
          </cell>
          <cell r="AZ2534" t="str">
            <v>CO1.PCCNTR.6568623</v>
          </cell>
        </row>
        <row r="2535">
          <cell r="D2535" t="str">
            <v>2390-2024</v>
          </cell>
          <cell r="E2535" t="str">
            <v>ALBA YANETH REYES SUÁREZ</v>
          </cell>
          <cell r="F2535" t="str">
            <v>Subdirección de Formación Artistica</v>
          </cell>
          <cell r="G2535" t="str">
            <v>Subdirección de Formación Artística</v>
          </cell>
          <cell r="H2535" t="str">
            <v>Programa Crea</v>
          </cell>
          <cell r="I2535" t="str">
            <v>Contratación Directa</v>
          </cell>
          <cell r="J2535" t="str">
            <v>Contratación directa.</v>
          </cell>
          <cell r="K2535" t="str">
            <v>Prestación de servicios</v>
          </cell>
          <cell r="N2535" t="str">
            <v>Si</v>
          </cell>
          <cell r="O2535" t="str">
            <v>Contrato Prestación de Servicios Apoyo a la Gestión</v>
          </cell>
          <cell r="P2535">
            <v>45499</v>
          </cell>
          <cell r="Q2535">
            <v>45505</v>
          </cell>
          <cell r="R2535">
            <v>45611</v>
          </cell>
          <cell r="S2535">
            <v>105</v>
          </cell>
          <cell r="T2535" t="str">
            <v>En Ejecución</v>
          </cell>
          <cell r="U2535" t="str">
            <v>ALBA YANETH REYES SUÁREZ</v>
          </cell>
          <cell r="X2535" t="str">
            <v>ALBA YANETH REYES SUAREZ</v>
          </cell>
          <cell r="Z2535" t="str">
            <v>Inversión</v>
          </cell>
          <cell r="AA2535">
            <v>2024110010086</v>
          </cell>
          <cell r="AC2535" t="str">
            <v>O23011733012024008608126</v>
          </cell>
          <cell r="AF2535">
            <v>12596430</v>
          </cell>
          <cell r="AI2535" t="str">
            <v>$ 3.598.980,00</v>
          </cell>
          <cell r="AJ253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35" t="str">
            <v>ALBERTO VESGA CARTAGENA</v>
          </cell>
          <cell r="AL2535">
            <v>79154012</v>
          </cell>
          <cell r="AM2535" t="str">
            <v>2390-2024</v>
          </cell>
          <cell r="AP2535" t="str">
            <v>SECOP II</v>
          </cell>
          <cell r="AS2535" t="str">
            <v>Falso</v>
          </cell>
          <cell r="AU2535" t="str">
            <v>SI</v>
          </cell>
          <cell r="AV2535" t="str">
            <v>Agosto</v>
          </cell>
          <cell r="AW2535" t="e">
            <v>#N/A</v>
          </cell>
          <cell r="AX2535">
            <v>45611</v>
          </cell>
          <cell r="AY2535" t="str">
            <v>#REF!</v>
          </cell>
          <cell r="AZ2535" t="str">
            <v>CO1.PCCNTR.6567797</v>
          </cell>
        </row>
        <row r="2536">
          <cell r="D2536" t="str">
            <v>2391-2024</v>
          </cell>
          <cell r="E2536" t="str">
            <v>ALBA YANETH REYES SUÁREZ</v>
          </cell>
          <cell r="F2536" t="str">
            <v>Subdirección de Formación Artistica</v>
          </cell>
          <cell r="G2536" t="str">
            <v>Subdirección de Formación Artística</v>
          </cell>
          <cell r="H2536" t="str">
            <v>Programa Crea</v>
          </cell>
          <cell r="I2536" t="str">
            <v>Contratación Directa</v>
          </cell>
          <cell r="J2536" t="str">
            <v>Contratación directa.</v>
          </cell>
          <cell r="K2536" t="str">
            <v>Prestación de servicios</v>
          </cell>
          <cell r="N2536" t="str">
            <v>Si</v>
          </cell>
          <cell r="O2536" t="str">
            <v>Contrato Prestación de Servicios Profesionales</v>
          </cell>
          <cell r="P2536">
            <v>45499</v>
          </cell>
          <cell r="Q2536">
            <v>45505</v>
          </cell>
          <cell r="R2536">
            <v>45611</v>
          </cell>
          <cell r="S2536">
            <v>105</v>
          </cell>
          <cell r="T2536" t="str">
            <v>En Ejecución</v>
          </cell>
          <cell r="U2536" t="str">
            <v>ALBA YANETH REYES SUÁREZ</v>
          </cell>
          <cell r="X2536" t="str">
            <v>ALBA YANETH REYES SUAREZ</v>
          </cell>
          <cell r="Z2536" t="str">
            <v>Inversión</v>
          </cell>
          <cell r="AA2536">
            <v>2024110010086</v>
          </cell>
          <cell r="AC2536" t="str">
            <v>O23011733012024008608126</v>
          </cell>
          <cell r="AF2536">
            <v>12596430</v>
          </cell>
          <cell r="AI2536" t="str">
            <v>$ 3.598.980,00</v>
          </cell>
          <cell r="AJ253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6" t="str">
            <v>CECILIA FERNANDA MENDOZA LOPEZ</v>
          </cell>
          <cell r="AL2536">
            <v>1023912571</v>
          </cell>
          <cell r="AM2536" t="str">
            <v>2391-2024</v>
          </cell>
          <cell r="AP2536" t="str">
            <v>SECOP II</v>
          </cell>
          <cell r="AS2536" t="str">
            <v>Falso</v>
          </cell>
          <cell r="AU2536" t="str">
            <v>SI</v>
          </cell>
          <cell r="AV2536" t="str">
            <v>Agosto</v>
          </cell>
          <cell r="AW2536" t="e">
            <v>#N/A</v>
          </cell>
          <cell r="AX2536">
            <v>45611</v>
          </cell>
          <cell r="AY2536" t="str">
            <v>#REF!</v>
          </cell>
          <cell r="AZ2536" t="str">
            <v>CO1.PCCNTR.6571614</v>
          </cell>
        </row>
        <row r="2537">
          <cell r="D2537" t="str">
            <v>2392-2024</v>
          </cell>
          <cell r="E2537" t="str">
            <v>ALBA YANETH REYES SUÁREZ</v>
          </cell>
          <cell r="F2537" t="str">
            <v>Subdirección de Formación Artistica</v>
          </cell>
          <cell r="G2537" t="str">
            <v>Subdirección de Formación Artística</v>
          </cell>
          <cell r="H2537" t="str">
            <v>Programa Crea</v>
          </cell>
          <cell r="I2537" t="str">
            <v>Contratación Directa</v>
          </cell>
          <cell r="J2537" t="str">
            <v>Contratación directa.</v>
          </cell>
          <cell r="K2537" t="str">
            <v>Prestación de servicios</v>
          </cell>
          <cell r="N2537" t="str">
            <v>Si</v>
          </cell>
          <cell r="O2537" t="str">
            <v>Contrato Prestación de Servicios Profesionales</v>
          </cell>
          <cell r="P2537">
            <v>45499</v>
          </cell>
          <cell r="Q2537">
            <v>45505</v>
          </cell>
          <cell r="R2537">
            <v>45611</v>
          </cell>
          <cell r="S2537">
            <v>105</v>
          </cell>
          <cell r="T2537" t="str">
            <v>En Ejecución</v>
          </cell>
          <cell r="U2537" t="str">
            <v>ALBA YANETH REYES SUÁREZ</v>
          </cell>
          <cell r="X2537" t="str">
            <v>ALBA YANETH REYES SUAREZ</v>
          </cell>
          <cell r="Z2537" t="str">
            <v>Inversión</v>
          </cell>
          <cell r="AA2537">
            <v>2024110010086</v>
          </cell>
          <cell r="AC2537" t="str">
            <v>O23011733012024008608126</v>
          </cell>
          <cell r="AF2537">
            <v>12596430</v>
          </cell>
          <cell r="AI2537" t="str">
            <v>$ 3.598.980,00</v>
          </cell>
          <cell r="AJ253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7" t="str">
            <v>Leidy Katherine</v>
          </cell>
          <cell r="AL2537">
            <v>1026262571</v>
          </cell>
          <cell r="AM2537" t="str">
            <v>2392-2024</v>
          </cell>
          <cell r="AP2537" t="str">
            <v>SECOP II</v>
          </cell>
          <cell r="AS2537" t="str">
            <v>Falso</v>
          </cell>
          <cell r="AU2537" t="str">
            <v>SI</v>
          </cell>
          <cell r="AV2537" t="str">
            <v>Agosto</v>
          </cell>
          <cell r="AW2537" t="e">
            <v>#N/A</v>
          </cell>
          <cell r="AX2537">
            <v>45611</v>
          </cell>
          <cell r="AY2537" t="str">
            <v>#REF!</v>
          </cell>
          <cell r="AZ2537" t="str">
            <v>CO1.PCCNTR.6571620</v>
          </cell>
        </row>
        <row r="2538">
          <cell r="D2538" t="str">
            <v>2393-2024</v>
          </cell>
          <cell r="E2538" t="str">
            <v>ALBA YANETH REYES SUÁREZ</v>
          </cell>
          <cell r="F2538" t="str">
            <v>Subdirección de Formación Artistica</v>
          </cell>
          <cell r="G2538" t="str">
            <v>Subdirección de Formación Artística</v>
          </cell>
          <cell r="H2538" t="str">
            <v>Programa Crea</v>
          </cell>
          <cell r="I2538" t="str">
            <v>Contratación Directa</v>
          </cell>
          <cell r="J2538" t="str">
            <v>Contratación directa.</v>
          </cell>
          <cell r="K2538" t="str">
            <v>Prestación de servicios</v>
          </cell>
          <cell r="N2538" t="str">
            <v>Si</v>
          </cell>
          <cell r="O2538" t="str">
            <v>Contrato Prestación de Servicios Profesionales</v>
          </cell>
          <cell r="P2538">
            <v>45499</v>
          </cell>
          <cell r="Q2538">
            <v>45502</v>
          </cell>
          <cell r="R2538">
            <v>45611</v>
          </cell>
          <cell r="S2538">
            <v>107</v>
          </cell>
          <cell r="T2538" t="str">
            <v>En Ejecución</v>
          </cell>
          <cell r="U2538" t="str">
            <v>ALBA YANETH REYES SUÁREZ</v>
          </cell>
          <cell r="X2538" t="str">
            <v>ALBA YANETH REYES SUAREZ</v>
          </cell>
          <cell r="Z2538" t="str">
            <v>Inversión</v>
          </cell>
          <cell r="AA2538">
            <v>2024110010086</v>
          </cell>
          <cell r="AC2538" t="str">
            <v>O23011733012024008608122</v>
          </cell>
          <cell r="AF2538">
            <v>17035172</v>
          </cell>
          <cell r="AI2538" t="str">
            <v>$ 3.598.980,00</v>
          </cell>
          <cell r="AJ253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8" t="str">
            <v>LUIS BERNARDO CASTAÑEDA SUAREZ</v>
          </cell>
          <cell r="AL2538">
            <v>80436205</v>
          </cell>
          <cell r="AM2538" t="str">
            <v>2393-2024</v>
          </cell>
          <cell r="AP2538" t="str">
            <v>SECOP II</v>
          </cell>
          <cell r="AS2538" t="str">
            <v>Falso</v>
          </cell>
          <cell r="AU2538" t="str">
            <v>SI</v>
          </cell>
          <cell r="AV2538" t="str">
            <v>Julio</v>
          </cell>
          <cell r="AW2538" t="e">
            <v>#N/A</v>
          </cell>
          <cell r="AX2538">
            <v>45611</v>
          </cell>
          <cell r="AY2538" t="str">
            <v>#REF!</v>
          </cell>
          <cell r="AZ2538" t="str">
            <v>CO1.PCCNTR.6571686</v>
          </cell>
        </row>
        <row r="2539">
          <cell r="D2539" t="str">
            <v>2394-2024</v>
          </cell>
          <cell r="E2539" t="str">
            <v>ALBA YANETH REYES SUÁREZ</v>
          </cell>
          <cell r="F2539" t="str">
            <v>Subdirección de Formación Artistica</v>
          </cell>
          <cell r="G2539" t="str">
            <v>Subdirección de Formación Artística</v>
          </cell>
          <cell r="H2539" t="str">
            <v>Programa Crea</v>
          </cell>
          <cell r="I2539" t="str">
            <v>Contratación Directa</v>
          </cell>
          <cell r="J2539" t="str">
            <v>Contratación directa.</v>
          </cell>
          <cell r="K2539" t="str">
            <v>Prestación de servicios</v>
          </cell>
          <cell r="N2539" t="str">
            <v>Si</v>
          </cell>
          <cell r="O2539" t="str">
            <v>Contrato Prestación de Servicios Profesionales</v>
          </cell>
          <cell r="P2539">
            <v>45499</v>
          </cell>
          <cell r="Q2539">
            <v>45503</v>
          </cell>
          <cell r="R2539">
            <v>45611</v>
          </cell>
          <cell r="S2539">
            <v>106</v>
          </cell>
          <cell r="T2539" t="str">
            <v>En Ejecución</v>
          </cell>
          <cell r="U2539" t="str">
            <v>ALBA YANETH REYES SUÁREZ</v>
          </cell>
          <cell r="X2539" t="str">
            <v>ALBA YANETH REYES SUAREZ</v>
          </cell>
          <cell r="Z2539" t="str">
            <v>Inversión</v>
          </cell>
          <cell r="AA2539">
            <v>2024110010086</v>
          </cell>
          <cell r="AC2539" t="str">
            <v>O23011733012024008608126</v>
          </cell>
          <cell r="AF2539">
            <v>13676124</v>
          </cell>
          <cell r="AI2539" t="str">
            <v>$ 3.598.980,00</v>
          </cell>
          <cell r="AJ253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39" t="str">
            <v>VIVIANA PAOLA ADAMES BARRAGAN</v>
          </cell>
          <cell r="AL2539">
            <v>39726451</v>
          </cell>
          <cell r="AM2539" t="str">
            <v>2394-2024</v>
          </cell>
          <cell r="AP2539" t="str">
            <v>SECOP II</v>
          </cell>
          <cell r="AS2539" t="str">
            <v>Falso</v>
          </cell>
          <cell r="AU2539" t="str">
            <v>SI</v>
          </cell>
          <cell r="AV2539" t="str">
            <v>Julio</v>
          </cell>
          <cell r="AW2539" t="e">
            <v>#N/A</v>
          </cell>
          <cell r="AX2539">
            <v>45611</v>
          </cell>
          <cell r="AY2539" t="str">
            <v>#REF!</v>
          </cell>
          <cell r="AZ2539" t="str">
            <v>CO1.PCCNTR.6572506</v>
          </cell>
        </row>
        <row r="2540">
          <cell r="D2540" t="str">
            <v>2395-2024</v>
          </cell>
          <cell r="E2540" t="str">
            <v>ALBA YANETH REYES SUÁREZ</v>
          </cell>
          <cell r="F2540" t="str">
            <v>Subdirección de Formación Artistica</v>
          </cell>
          <cell r="G2540" t="str">
            <v>Subdirección de Formación Artística</v>
          </cell>
          <cell r="H2540" t="str">
            <v>Programa Crea</v>
          </cell>
          <cell r="I2540" t="str">
            <v>Contratación Directa</v>
          </cell>
          <cell r="J2540" t="str">
            <v>Contratación directa.</v>
          </cell>
          <cell r="K2540" t="str">
            <v>Prestación de servicios</v>
          </cell>
          <cell r="N2540" t="str">
            <v>Si</v>
          </cell>
          <cell r="O2540" t="str">
            <v>Contrato Prestación de Servicios Profesionales</v>
          </cell>
          <cell r="P2540">
            <v>45499</v>
          </cell>
          <cell r="Q2540">
            <v>45502</v>
          </cell>
          <cell r="R2540">
            <v>45611</v>
          </cell>
          <cell r="S2540">
            <v>107</v>
          </cell>
          <cell r="T2540" t="str">
            <v>En Ejecución</v>
          </cell>
          <cell r="U2540" t="str">
            <v>ALBA YANETH REYES SUÁREZ</v>
          </cell>
          <cell r="X2540" t="str">
            <v>ALBA YANETH REYES SUAREZ</v>
          </cell>
          <cell r="Z2540" t="str">
            <v>Inversión</v>
          </cell>
          <cell r="AA2540">
            <v>2024110010086</v>
          </cell>
          <cell r="AC2540" t="str">
            <v>O23011733012024008608122</v>
          </cell>
          <cell r="AF2540">
            <v>9137271</v>
          </cell>
          <cell r="AI2540" t="str">
            <v>$ 2.404.545,00</v>
          </cell>
          <cell r="AJ254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40" t="str">
            <v>Mayra Giselle Largo Paipa</v>
          </cell>
          <cell r="AL2540">
            <v>52915325</v>
          </cell>
          <cell r="AM2540" t="str">
            <v>2395-2024</v>
          </cell>
          <cell r="AP2540" t="str">
            <v>SECOP II</v>
          </cell>
          <cell r="AS2540" t="str">
            <v>Falso</v>
          </cell>
          <cell r="AU2540" t="str">
            <v>SI</v>
          </cell>
          <cell r="AV2540" t="str">
            <v>Julio</v>
          </cell>
          <cell r="AW2540" t="e">
            <v>#N/A</v>
          </cell>
          <cell r="AX2540">
            <v>45611</v>
          </cell>
          <cell r="AY2540" t="str">
            <v>#REF!</v>
          </cell>
          <cell r="AZ2540" t="str">
            <v>CO1.PCCNTR.6572235</v>
          </cell>
        </row>
        <row r="2541">
          <cell r="D2541" t="str">
            <v>2406-2024</v>
          </cell>
          <cell r="E2541" t="str">
            <v>ALBA YANETH REYES SUÁREZ</v>
          </cell>
          <cell r="F2541" t="str">
            <v>Subdirección de Formación Artistica</v>
          </cell>
          <cell r="G2541" t="str">
            <v>Subdirección de Formación Artística</v>
          </cell>
          <cell r="H2541" t="str">
            <v>Programa Crea</v>
          </cell>
          <cell r="I2541" t="str">
            <v>Contratación Directa</v>
          </cell>
          <cell r="J2541" t="str">
            <v>Contratación directa.</v>
          </cell>
          <cell r="K2541" t="str">
            <v>Prestación de servicios</v>
          </cell>
          <cell r="N2541" t="str">
            <v>Si</v>
          </cell>
          <cell r="O2541" t="str">
            <v>Contrato Prestación de Servicios Apoyo a la Gestión</v>
          </cell>
          <cell r="P2541">
            <v>45499</v>
          </cell>
          <cell r="Q2541">
            <v>45505</v>
          </cell>
          <cell r="R2541">
            <v>45611</v>
          </cell>
          <cell r="S2541">
            <v>105</v>
          </cell>
          <cell r="T2541" t="str">
            <v>En Ejecución</v>
          </cell>
          <cell r="U2541" t="str">
            <v>ALBA YANETH REYES SUÁREZ</v>
          </cell>
          <cell r="X2541" t="str">
            <v>ALBA YANETH REYES SUAREZ</v>
          </cell>
          <cell r="Z2541" t="str">
            <v>Inversión</v>
          </cell>
          <cell r="AA2541">
            <v>2024110010086</v>
          </cell>
          <cell r="AC2541" t="str">
            <v>O23011733012024008608122</v>
          </cell>
          <cell r="AF2541">
            <v>8375675</v>
          </cell>
          <cell r="AI2541" t="str">
            <v>$ 2.393.050,00</v>
          </cell>
          <cell r="AJ254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41" t="str">
            <v>Daniela Mendoza Lopez</v>
          </cell>
          <cell r="AL2541">
            <v>1023928312</v>
          </cell>
          <cell r="AM2541" t="str">
            <v>2406-2024</v>
          </cell>
          <cell r="AP2541" t="str">
            <v>SECOP II</v>
          </cell>
          <cell r="AS2541" t="str">
            <v>Falso</v>
          </cell>
          <cell r="AU2541" t="str">
            <v>SI</v>
          </cell>
          <cell r="AV2541" t="str">
            <v>Agosto</v>
          </cell>
          <cell r="AW2541" t="e">
            <v>#N/A</v>
          </cell>
          <cell r="AX2541">
            <v>45611</v>
          </cell>
          <cell r="AY2541" t="str">
            <v>#REF!</v>
          </cell>
          <cell r="AZ2541" t="str">
            <v>CO1.PCCNTR.6569477</v>
          </cell>
        </row>
        <row r="2542">
          <cell r="D2542" t="str">
            <v>2407-2024</v>
          </cell>
          <cell r="E2542" t="str">
            <v>ALBA YANETH REYES SUÁREZ</v>
          </cell>
          <cell r="F2542" t="str">
            <v>Subdirección de Formación Artistica</v>
          </cell>
          <cell r="G2542" t="str">
            <v>Subdirección de Formación Artística</v>
          </cell>
          <cell r="H2542" t="str">
            <v>Programa Crea</v>
          </cell>
          <cell r="I2542" t="str">
            <v>Contratación Directa</v>
          </cell>
          <cell r="J2542" t="str">
            <v>Contratación directa.</v>
          </cell>
          <cell r="K2542" t="str">
            <v>Prestación de servicios</v>
          </cell>
          <cell r="N2542" t="str">
            <v>Si</v>
          </cell>
          <cell r="O2542" t="str">
            <v>Contrato Prestación de Servicios Profesionales</v>
          </cell>
          <cell r="P2542">
            <v>45499</v>
          </cell>
          <cell r="Q2542">
            <v>45503</v>
          </cell>
          <cell r="R2542">
            <v>45611</v>
          </cell>
          <cell r="S2542">
            <v>106</v>
          </cell>
          <cell r="T2542" t="str">
            <v>En Ejecución</v>
          </cell>
          <cell r="U2542" t="str">
            <v>ALBA YANETH REYES SUÁREZ</v>
          </cell>
          <cell r="X2542" t="str">
            <v>ALBA YANETH REYES SUAREZ</v>
          </cell>
          <cell r="Z2542" t="str">
            <v>Inversión</v>
          </cell>
          <cell r="AA2542">
            <v>2024110010086</v>
          </cell>
          <cell r="AC2542" t="str">
            <v>O23011733012024008608051</v>
          </cell>
          <cell r="AF2542">
            <v>13676124</v>
          </cell>
          <cell r="AI2542" t="str">
            <v>$ 3.598.980,00</v>
          </cell>
          <cell r="AJ254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42" t="str">
            <v>FABIO JOSE ALVARADO VARGAS</v>
          </cell>
          <cell r="AL2542">
            <v>1030596334</v>
          </cell>
          <cell r="AM2542" t="str">
            <v>2407-2024</v>
          </cell>
          <cell r="AP2542" t="str">
            <v>SECOP II</v>
          </cell>
          <cell r="AS2542" t="str">
            <v>Falso</v>
          </cell>
          <cell r="AU2542" t="str">
            <v>SI</v>
          </cell>
          <cell r="AV2542" t="str">
            <v>Julio</v>
          </cell>
          <cell r="AW2542" t="e">
            <v>#N/A</v>
          </cell>
          <cell r="AX2542">
            <v>45611</v>
          </cell>
          <cell r="AY2542" t="str">
            <v>#REF!</v>
          </cell>
          <cell r="AZ2542" t="str">
            <v>CO1.PCCNTR.6567396</v>
          </cell>
        </row>
        <row r="2543">
          <cell r="D2543" t="str">
            <v>2408-2024</v>
          </cell>
          <cell r="E2543" t="str">
            <v>ALBA YANETH REYES SUÁREZ</v>
          </cell>
          <cell r="F2543" t="str">
            <v>Subdirección de Formación Artistica</v>
          </cell>
          <cell r="G2543" t="str">
            <v>Subdirección de Formación Artística</v>
          </cell>
          <cell r="H2543" t="str">
            <v>Programa Crea</v>
          </cell>
          <cell r="I2543" t="str">
            <v>Contratación Directa</v>
          </cell>
          <cell r="J2543" t="str">
            <v>Contratación directa.</v>
          </cell>
          <cell r="K2543" t="str">
            <v>Prestación de servicios</v>
          </cell>
          <cell r="N2543" t="str">
            <v>Si</v>
          </cell>
          <cell r="O2543" t="str">
            <v>Contrato Prestación de Servicios Profesionales</v>
          </cell>
          <cell r="P2543">
            <v>45499</v>
          </cell>
          <cell r="Q2543">
            <v>45503</v>
          </cell>
          <cell r="R2543">
            <v>45611</v>
          </cell>
          <cell r="S2543">
            <v>106</v>
          </cell>
          <cell r="T2543" t="str">
            <v>En Ejecución</v>
          </cell>
          <cell r="U2543" t="str">
            <v>ALBA YANETH REYES SUÁREZ</v>
          </cell>
          <cell r="X2543" t="str">
            <v>ALBA YANETH REYES SUAREZ</v>
          </cell>
          <cell r="Z2543" t="str">
            <v>Inversión</v>
          </cell>
          <cell r="AA2543">
            <v>2024110010086</v>
          </cell>
          <cell r="AC2543" t="str">
            <v>O23011733012024008608122</v>
          </cell>
          <cell r="AF2543">
            <v>13676124</v>
          </cell>
          <cell r="AI2543" t="str">
            <v>$ 3.598.980,00</v>
          </cell>
          <cell r="AJ254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43" t="str">
            <v>Aníbal Gabriel Jiménez Blanco</v>
          </cell>
          <cell r="AL2543">
            <v>8786342</v>
          </cell>
          <cell r="AM2543" t="str">
            <v>2408-2024</v>
          </cell>
          <cell r="AP2543" t="str">
            <v>SECOP II</v>
          </cell>
          <cell r="AS2543" t="str">
            <v>Falso</v>
          </cell>
          <cell r="AU2543" t="str">
            <v>SI</v>
          </cell>
          <cell r="AV2543" t="str">
            <v>Julio</v>
          </cell>
          <cell r="AW2543" t="e">
            <v>#N/A</v>
          </cell>
          <cell r="AX2543">
            <v>45611</v>
          </cell>
          <cell r="AY2543" t="str">
            <v>#REF!</v>
          </cell>
          <cell r="AZ2543" t="str">
            <v>CO1.PCCNTR.6571590</v>
          </cell>
        </row>
        <row r="2544">
          <cell r="D2544" t="str">
            <v>2409-2024</v>
          </cell>
          <cell r="E2544" t="str">
            <v>ALBA YANETH REYES SUÁREZ</v>
          </cell>
          <cell r="F2544" t="str">
            <v>Subdirección de Formación Artistica</v>
          </cell>
          <cell r="G2544" t="str">
            <v>Subdirección de Formación Artística</v>
          </cell>
          <cell r="H2544" t="str">
            <v>Programa Crea</v>
          </cell>
          <cell r="I2544" t="str">
            <v>Contratación Directa</v>
          </cell>
          <cell r="J2544" t="str">
            <v>Contratación directa.</v>
          </cell>
          <cell r="K2544" t="str">
            <v>Prestación de servicios</v>
          </cell>
          <cell r="N2544" t="str">
            <v>Si</v>
          </cell>
          <cell r="O2544" t="str">
            <v>Contrato Prestación de Servicios Profesionales</v>
          </cell>
          <cell r="P2544">
            <v>45499</v>
          </cell>
          <cell r="Q2544">
            <v>45505</v>
          </cell>
          <cell r="R2544">
            <v>45639</v>
          </cell>
          <cell r="S2544">
            <v>133</v>
          </cell>
          <cell r="T2544" t="str">
            <v>En Ejecución</v>
          </cell>
          <cell r="U2544" t="str">
            <v>ALBA YANETH REYES SUÁREZ</v>
          </cell>
          <cell r="X2544" t="str">
            <v>ALBA YANETH REYES SUAREZ</v>
          </cell>
          <cell r="Z2544" t="str">
            <v>Inversión</v>
          </cell>
          <cell r="AA2544">
            <v>2024110010086</v>
          </cell>
          <cell r="AC2544" t="str">
            <v>O23011733012024008608126</v>
          </cell>
          <cell r="AF2544">
            <v>15955478</v>
          </cell>
          <cell r="AI2544" t="str">
            <v>$ 3.598.980,00</v>
          </cell>
          <cell r="AJ254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44" t="str">
            <v>VLADIMIR ANTONIO PEDRAZA BOHORQUEZ</v>
          </cell>
          <cell r="AL2544">
            <v>80131027</v>
          </cell>
          <cell r="AM2544" t="str">
            <v>2409-2024</v>
          </cell>
          <cell r="AP2544" t="str">
            <v>SECOP II</v>
          </cell>
          <cell r="AS2544" t="str">
            <v>Falso</v>
          </cell>
          <cell r="AU2544" t="str">
            <v>SI</v>
          </cell>
          <cell r="AV2544" t="str">
            <v>Agosto</v>
          </cell>
          <cell r="AW2544" t="e">
            <v>#N/A</v>
          </cell>
          <cell r="AX2544">
            <v>45639</v>
          </cell>
          <cell r="AY2544" t="str">
            <v>#REF!</v>
          </cell>
          <cell r="AZ2544" t="str">
            <v>CO1.PCCNTR.6568379</v>
          </cell>
        </row>
        <row r="2545">
          <cell r="D2545" t="str">
            <v>2410-2024</v>
          </cell>
          <cell r="E2545" t="str">
            <v>ALBA YANETH REYES SUÁREZ</v>
          </cell>
          <cell r="F2545" t="str">
            <v>Subdirección de Formación Artistica</v>
          </cell>
          <cell r="G2545" t="str">
            <v>Subdirección de Formación Artística</v>
          </cell>
          <cell r="H2545" t="str">
            <v>Programa Crea</v>
          </cell>
          <cell r="I2545" t="str">
            <v>Contratación Directa</v>
          </cell>
          <cell r="J2545" t="str">
            <v>Contratación directa.</v>
          </cell>
          <cell r="K2545" t="str">
            <v>Prestación de servicios</v>
          </cell>
          <cell r="N2545" t="str">
            <v>Si</v>
          </cell>
          <cell r="O2545" t="str">
            <v>Contrato Prestación de Servicios Profesionales</v>
          </cell>
          <cell r="P2545">
            <v>45499</v>
          </cell>
          <cell r="Q2545">
            <v>45505</v>
          </cell>
          <cell r="R2545">
            <v>45611</v>
          </cell>
          <cell r="S2545">
            <v>105</v>
          </cell>
          <cell r="T2545" t="str">
            <v>En Ejecución</v>
          </cell>
          <cell r="U2545" t="str">
            <v>ALBA YANETH REYES SUÁREZ</v>
          </cell>
          <cell r="X2545" t="str">
            <v>ALBA YANETH REYES SUAREZ</v>
          </cell>
          <cell r="Z2545" t="str">
            <v>Inversión</v>
          </cell>
          <cell r="AA2545">
            <v>2024110010086</v>
          </cell>
          <cell r="AC2545" t="str">
            <v>O23011733012024008608126</v>
          </cell>
          <cell r="AF2545">
            <v>12596430</v>
          </cell>
          <cell r="AI2545" t="str">
            <v>$ 3.598.980,00</v>
          </cell>
          <cell r="AJ254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45" t="str">
            <v>JHONY ADRIAN ANDRADE DIAZ</v>
          </cell>
          <cell r="AL2545">
            <v>80829891</v>
          </cell>
          <cell r="AM2545" t="str">
            <v>2410-2024</v>
          </cell>
          <cell r="AP2545" t="str">
            <v>SECOP II</v>
          </cell>
          <cell r="AS2545" t="str">
            <v>Falso</v>
          </cell>
          <cell r="AU2545" t="str">
            <v>SI</v>
          </cell>
          <cell r="AV2545" t="str">
            <v>Agosto</v>
          </cell>
          <cell r="AW2545" t="e">
            <v>#N/A</v>
          </cell>
          <cell r="AX2545">
            <v>45611</v>
          </cell>
          <cell r="AY2545" t="str">
            <v>#REF!</v>
          </cell>
          <cell r="AZ2545" t="str">
            <v>CO1.PCCNTR.6568391</v>
          </cell>
        </row>
        <row r="2546">
          <cell r="D2546" t="str">
            <v>2411-2024</v>
          </cell>
          <cell r="E2546" t="str">
            <v>ALBA YANETH REYES SUÁREZ</v>
          </cell>
          <cell r="F2546" t="str">
            <v>Subdirección de Formación Artistica</v>
          </cell>
          <cell r="G2546" t="str">
            <v>Subdirección de Formación Artística</v>
          </cell>
          <cell r="H2546" t="str">
            <v>Programa Crea</v>
          </cell>
          <cell r="I2546" t="str">
            <v>Contratación Directa</v>
          </cell>
          <cell r="J2546" t="str">
            <v>Contratación directa.</v>
          </cell>
          <cell r="K2546" t="str">
            <v>Prestación de servicios</v>
          </cell>
          <cell r="N2546" t="str">
            <v>Si</v>
          </cell>
          <cell r="O2546" t="str">
            <v>Contrato Prestación de Servicios Apoyo a la Gestión</v>
          </cell>
          <cell r="P2546">
            <v>45499</v>
          </cell>
          <cell r="Q2546">
            <v>45505</v>
          </cell>
          <cell r="R2546">
            <v>45611</v>
          </cell>
          <cell r="S2546">
            <v>105</v>
          </cell>
          <cell r="T2546" t="str">
            <v>En Ejecución</v>
          </cell>
          <cell r="U2546" t="str">
            <v>ALBA YANETH REYES SUÁREZ</v>
          </cell>
          <cell r="X2546" t="str">
            <v>ALBA YANETH REYES SUAREZ</v>
          </cell>
          <cell r="Z2546" t="str">
            <v>Inversión</v>
          </cell>
          <cell r="AA2546">
            <v>2024110010086</v>
          </cell>
          <cell r="AC2546" t="str">
            <v>O23011733012024008608051</v>
          </cell>
          <cell r="AF2546">
            <v>12596430</v>
          </cell>
          <cell r="AI2546" t="str">
            <v>$ 3.598.998,00</v>
          </cell>
          <cell r="AJ254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46" t="str">
            <v>Jhon Jairo Nonsoque Salazar</v>
          </cell>
          <cell r="AL2546">
            <v>1023877138</v>
          </cell>
          <cell r="AM2546" t="str">
            <v>2411-2024</v>
          </cell>
          <cell r="AP2546" t="str">
            <v>SECOP II</v>
          </cell>
          <cell r="AS2546" t="str">
            <v>Falso</v>
          </cell>
          <cell r="AU2546" t="str">
            <v>SI</v>
          </cell>
          <cell r="AV2546" t="str">
            <v>Agosto</v>
          </cell>
          <cell r="AW2546" t="e">
            <v>#N/A</v>
          </cell>
          <cell r="AX2546">
            <v>45611</v>
          </cell>
          <cell r="AY2546" t="str">
            <v>#REF!</v>
          </cell>
          <cell r="AZ2546" t="str">
            <v>CO1.PCCNTR.6569718</v>
          </cell>
        </row>
        <row r="2547">
          <cell r="D2547" t="str">
            <v>2413-2024</v>
          </cell>
          <cell r="E2547" t="str">
            <v>ALBA YANETH REYES SUÁREZ</v>
          </cell>
          <cell r="F2547" t="str">
            <v>Subdirección de Formación Artistica</v>
          </cell>
          <cell r="G2547" t="str">
            <v>Subdirección de Formación Artística</v>
          </cell>
          <cell r="H2547" t="str">
            <v>Programa Crea</v>
          </cell>
          <cell r="I2547" t="str">
            <v>Contratación Directa</v>
          </cell>
          <cell r="J2547" t="str">
            <v>Contratación directa.</v>
          </cell>
          <cell r="K2547" t="str">
            <v>Prestación de servicios</v>
          </cell>
          <cell r="N2547" t="str">
            <v>Si</v>
          </cell>
          <cell r="O2547" t="str">
            <v>Contrato Prestación de Servicios Profesionales</v>
          </cell>
          <cell r="P2547">
            <v>45499</v>
          </cell>
          <cell r="Q2547">
            <v>45505</v>
          </cell>
          <cell r="R2547">
            <v>45611</v>
          </cell>
          <cell r="S2547">
            <v>105</v>
          </cell>
          <cell r="T2547" t="str">
            <v>En Ejecución</v>
          </cell>
          <cell r="U2547" t="str">
            <v>ALBA YANETH REYES SUÁREZ</v>
          </cell>
          <cell r="X2547" t="str">
            <v>ALBA YANETH REYES SUAREZ</v>
          </cell>
          <cell r="Z2547" t="str">
            <v>Inversión</v>
          </cell>
          <cell r="AA2547">
            <v>2024110010086</v>
          </cell>
          <cell r="AC2547" t="str">
            <v>O23011733012024008608051</v>
          </cell>
          <cell r="AF2547">
            <v>8415908</v>
          </cell>
          <cell r="AI2547" t="str">
            <v>$ 2.404.545,00</v>
          </cell>
          <cell r="AJ254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47" t="str">
            <v>Hrsikesa Madhava Pulido Mateus</v>
          </cell>
          <cell r="AL2547">
            <v>80112651</v>
          </cell>
          <cell r="AM2547" t="str">
            <v>2413-2024</v>
          </cell>
          <cell r="AP2547" t="str">
            <v>SECOP II</v>
          </cell>
          <cell r="AS2547" t="str">
            <v>Falso</v>
          </cell>
          <cell r="AU2547" t="str">
            <v>SI</v>
          </cell>
          <cell r="AV2547" t="str">
            <v>Agosto</v>
          </cell>
          <cell r="AW2547" t="e">
            <v>#N/A</v>
          </cell>
          <cell r="AX2547">
            <v>45611</v>
          </cell>
          <cell r="AY2547" t="str">
            <v>#REF!</v>
          </cell>
          <cell r="AZ2547" t="str">
            <v>CO1.PCCNTR.6573030</v>
          </cell>
        </row>
        <row r="2548">
          <cell r="D2548" t="str">
            <v>2415-2024</v>
          </cell>
          <cell r="E2548" t="str">
            <v>SILVIA OSPINA HENAO</v>
          </cell>
          <cell r="F2548" t="str">
            <v>Subdirección de Equipamientos Culturales</v>
          </cell>
          <cell r="I2548" t="str">
            <v>Contratación Directa</v>
          </cell>
          <cell r="J2548" t="str">
            <v>Contratación directa.</v>
          </cell>
          <cell r="K2548" t="str">
            <v>Prestación de servicios</v>
          </cell>
          <cell r="N2548" t="str">
            <v>Si</v>
          </cell>
          <cell r="O2548" t="str">
            <v>Contrato Prestación de Servicios Apoyo a la Gestión</v>
          </cell>
          <cell r="P2548">
            <v>45499</v>
          </cell>
          <cell r="Q2548">
            <v>45503</v>
          </cell>
          <cell r="R2548">
            <v>45688</v>
          </cell>
          <cell r="S2548">
            <v>181</v>
          </cell>
          <cell r="T2548" t="str">
            <v>En Ejecución</v>
          </cell>
          <cell r="U2548" t="str">
            <v>SILVIA OSPINA HENAO</v>
          </cell>
          <cell r="X2548" t="str">
            <v>PAULA MARIA SILVA DIAZ</v>
          </cell>
          <cell r="Z2548" t="str">
            <v>Inversión</v>
          </cell>
          <cell r="AA2548">
            <v>2024110010087</v>
          </cell>
          <cell r="AC2548" t="str">
            <v>O23011733012024008705070</v>
          </cell>
          <cell r="AF2548">
            <v>30000000</v>
          </cell>
          <cell r="AI2548" t="str">
            <v>$ 5.000.000,00</v>
          </cell>
          <cell r="AJ2548" t="str">
            <v>Prestar servicios de apoyo a la gestión a la Subdirección de Equipamientos Culturales - IDARTES, en el seguimiento a las actividades de sala, así como a los recursos necesarios para la preproducción, producción y posproducción de las actividades que se realicen en los equipamientos.</v>
          </cell>
          <cell r="AK2548" t="str">
            <v>Guillermo Ríos Salcedo</v>
          </cell>
          <cell r="AL2548">
            <v>79499095</v>
          </cell>
          <cell r="AM2548" t="str">
            <v>2415-2024</v>
          </cell>
          <cell r="AP2548" t="str">
            <v>SECOP II</v>
          </cell>
          <cell r="AS2548" t="str">
            <v>Falso</v>
          </cell>
          <cell r="AU2548" t="str">
            <v>SI</v>
          </cell>
          <cell r="AV2548" t="str">
            <v>Julio</v>
          </cell>
          <cell r="AW2548" t="e">
            <v>#N/A</v>
          </cell>
          <cell r="AX2548">
            <v>45688</v>
          </cell>
          <cell r="AY2548" t="str">
            <v>#REF!</v>
          </cell>
          <cell r="AZ2548" t="str">
            <v>CO1.PCCNTR.6571600</v>
          </cell>
        </row>
        <row r="2549">
          <cell r="D2549" t="str">
            <v>2422-2024</v>
          </cell>
          <cell r="E2549" t="str">
            <v>ANDRES FELIPE ALBARRACIN RODRIGUEZ</v>
          </cell>
          <cell r="F2549" t="str">
            <v>Subdirección Administrativa y Financiera</v>
          </cell>
          <cell r="I2549" t="str">
            <v>Contratación Directa</v>
          </cell>
          <cell r="J2549" t="str">
            <v>Contratación directa.</v>
          </cell>
          <cell r="K2549" t="str">
            <v>Prestación de servicios</v>
          </cell>
          <cell r="N2549" t="str">
            <v>Si</v>
          </cell>
          <cell r="O2549" t="str">
            <v>Contrato Prestación de Servicios Profesionales</v>
          </cell>
          <cell r="P2549">
            <v>45499</v>
          </cell>
          <cell r="Q2549">
            <v>45505</v>
          </cell>
          <cell r="R2549">
            <v>45686</v>
          </cell>
          <cell r="S2549">
            <v>179</v>
          </cell>
          <cell r="T2549" t="str">
            <v>En Ejecución</v>
          </cell>
          <cell r="U2549" t="str">
            <v>ANDRES FELIPE ALBARRACIN RODRIGUEZ</v>
          </cell>
          <cell r="X2549" t="str">
            <v>ANDRES FELIPE ALBARRACIN RODRIGUEZ</v>
          </cell>
          <cell r="Z2549" t="str">
            <v>Inversión</v>
          </cell>
          <cell r="AA2549">
            <v>2024110010085</v>
          </cell>
          <cell r="AC2549" t="str">
            <v>O23011745992024008506023</v>
          </cell>
          <cell r="AF2549">
            <v>35800000</v>
          </cell>
          <cell r="AI2549" t="str">
            <v>$ 6.000.000,00</v>
          </cell>
          <cell r="AJ2549" t="str">
            <v>PRESTAR SERVICIOS PROFESIONALES AL INSTITUTO DISTRITAL DE LAS ARTES, IDARTES - SUBDIRECCIÓN ADMINISTRATIVA Y FINANCIERA, REALIZANDO ACTIVIDADES RELACIONADAS CON LA IMPLEMENTACIÓN DEL MODELO DISTRITAL DE RELACIONAMIENTO INTEGRAL CON LA CIUDADANÍA EN EL SEGUIMIENTO, GESTIÓN, SEGUIMIENTO Y CAPACITACIÓN.</v>
          </cell>
          <cell r="AK2549" t="str">
            <v>YECXY SALAS FLOREZ</v>
          </cell>
          <cell r="AL2549">
            <v>37576957</v>
          </cell>
          <cell r="AM2549" t="str">
            <v>2422-2024</v>
          </cell>
          <cell r="AP2549" t="str">
            <v>SECOP II</v>
          </cell>
          <cell r="AS2549" t="str">
            <v>Falso</v>
          </cell>
          <cell r="AU2549" t="str">
            <v>SI</v>
          </cell>
          <cell r="AV2549" t="str">
            <v>Agosto</v>
          </cell>
          <cell r="AW2549" t="e">
            <v>#N/A</v>
          </cell>
          <cell r="AX2549">
            <v>45686</v>
          </cell>
          <cell r="AY2549" t="str">
            <v>#REF!</v>
          </cell>
          <cell r="AZ2549" t="str">
            <v>CO1.PCCNTR.6573675</v>
          </cell>
        </row>
        <row r="2550">
          <cell r="D2550" t="str">
            <v>2360-2024</v>
          </cell>
          <cell r="E2550" t="str">
            <v>ALBA YANETH REYES SUÁREZ</v>
          </cell>
          <cell r="F2550" t="str">
            <v>Subdirección de Formación Artistica</v>
          </cell>
          <cell r="G2550" t="str">
            <v>Subdirección de Formación Artística</v>
          </cell>
          <cell r="H2550" t="str">
            <v>Programa Crea</v>
          </cell>
          <cell r="I2550" t="str">
            <v>Contratación Directa</v>
          </cell>
          <cell r="J2550" t="str">
            <v>Contratación directa.</v>
          </cell>
          <cell r="K2550" t="str">
            <v>Prestación de servicios</v>
          </cell>
          <cell r="N2550" t="str">
            <v>Si</v>
          </cell>
          <cell r="O2550" t="str">
            <v>Contrato Prestación de Servicios Profesionales</v>
          </cell>
          <cell r="P2550">
            <v>45502</v>
          </cell>
          <cell r="Q2550">
            <v>45505</v>
          </cell>
          <cell r="R2550">
            <v>45611</v>
          </cell>
          <cell r="S2550">
            <v>105</v>
          </cell>
          <cell r="T2550" t="str">
            <v>En Ejecución</v>
          </cell>
          <cell r="U2550" t="str">
            <v>ALBA YANETH REYES SUÁREZ</v>
          </cell>
          <cell r="X2550" t="str">
            <v>ALBA YANETH REYES SUAREZ</v>
          </cell>
          <cell r="Z2550" t="str">
            <v>Inversión</v>
          </cell>
          <cell r="AA2550">
            <v>2024110010086</v>
          </cell>
          <cell r="AC2550" t="str">
            <v>O23011733012024008608051</v>
          </cell>
          <cell r="AF2550">
            <v>12596430</v>
          </cell>
          <cell r="AI2550" t="str">
            <v>$ 3.598.980,00</v>
          </cell>
          <cell r="AJ255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50" t="str">
            <v>Selene Higuera Barajas</v>
          </cell>
          <cell r="AL2550">
            <v>1026284965</v>
          </cell>
          <cell r="AM2550" t="str">
            <v>2360-2024</v>
          </cell>
          <cell r="AP2550" t="str">
            <v>SECOP II</v>
          </cell>
          <cell r="AS2550" t="str">
            <v>Falso</v>
          </cell>
          <cell r="AU2550" t="str">
            <v>SI</v>
          </cell>
          <cell r="AV2550" t="str">
            <v>Agosto</v>
          </cell>
          <cell r="AW2550" t="e">
            <v>#N/A</v>
          </cell>
          <cell r="AX2550">
            <v>45611</v>
          </cell>
          <cell r="AY2550" t="str">
            <v>#REF!</v>
          </cell>
          <cell r="AZ2550" t="str">
            <v>CO1.PCCNTR.6568633</v>
          </cell>
        </row>
        <row r="2551">
          <cell r="D2551" t="str">
            <v>2372-2024</v>
          </cell>
          <cell r="E2551" t="str">
            <v>ALBA YANETH REYES SUÁREZ</v>
          </cell>
          <cell r="F2551" t="str">
            <v>Subdirección de Formación Artistica</v>
          </cell>
          <cell r="G2551" t="str">
            <v>Subdirección de Formación Artística</v>
          </cell>
          <cell r="H2551" t="str">
            <v>Programa Crea</v>
          </cell>
          <cell r="I2551" t="str">
            <v>Contratación Directa</v>
          </cell>
          <cell r="J2551" t="str">
            <v>Contratación directa.</v>
          </cell>
          <cell r="K2551" t="str">
            <v>Prestación de servicios</v>
          </cell>
          <cell r="N2551" t="str">
            <v>Si</v>
          </cell>
          <cell r="O2551" t="str">
            <v>Contrato Prestación de Servicios Apoyo a la Gestión</v>
          </cell>
          <cell r="P2551">
            <v>45502</v>
          </cell>
          <cell r="Q2551">
            <v>45505</v>
          </cell>
          <cell r="R2551">
            <v>45611</v>
          </cell>
          <cell r="S2551">
            <v>105</v>
          </cell>
          <cell r="T2551" t="str">
            <v>En Ejecución</v>
          </cell>
          <cell r="U2551" t="str">
            <v>ALBA YANETH REYES SUÁREZ</v>
          </cell>
          <cell r="X2551" t="str">
            <v>ALBA YANETH REYES SUAREZ</v>
          </cell>
          <cell r="Z2551" t="str">
            <v>Inversión</v>
          </cell>
          <cell r="AA2551">
            <v>2024110010086</v>
          </cell>
          <cell r="AC2551" t="str">
            <v>O23011733012024008608126</v>
          </cell>
          <cell r="AF2551">
            <v>12596430</v>
          </cell>
          <cell r="AI2551" t="str">
            <v>$ 3.598.980,00</v>
          </cell>
          <cell r="AJ255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51" t="str">
            <v>GUSTAVO HUMBERTO DULCEY ORDOÑEZ</v>
          </cell>
          <cell r="AL2551">
            <v>79321989</v>
          </cell>
          <cell r="AM2551" t="str">
            <v>2372-2024</v>
          </cell>
          <cell r="AP2551" t="str">
            <v>SECOP II</v>
          </cell>
          <cell r="AS2551" t="str">
            <v>Falso</v>
          </cell>
          <cell r="AU2551" t="str">
            <v>SI</v>
          </cell>
          <cell r="AV2551" t="str">
            <v>Agosto</v>
          </cell>
          <cell r="AW2551" t="e">
            <v>#N/A</v>
          </cell>
          <cell r="AX2551">
            <v>45611</v>
          </cell>
          <cell r="AY2551" t="str">
            <v>#REF!</v>
          </cell>
          <cell r="AZ2551" t="str">
            <v>CO1.PCCNTR.6574060</v>
          </cell>
        </row>
        <row r="2552">
          <cell r="D2552" t="str">
            <v>2373-2024</v>
          </cell>
          <cell r="E2552" t="str">
            <v>ANDRES FELIPE ALBARRACIN RODRIGUEZ</v>
          </cell>
          <cell r="F2552" t="str">
            <v>Subdirección Administrativa y Financiera</v>
          </cell>
          <cell r="I2552" t="str">
            <v>Contratación Directa</v>
          </cell>
          <cell r="J2552" t="str">
            <v>Contratación directa.</v>
          </cell>
          <cell r="K2552" t="str">
            <v>Prestación de servicios</v>
          </cell>
          <cell r="N2552" t="str">
            <v>Si</v>
          </cell>
          <cell r="O2552" t="str">
            <v>Contrato Prestación de Servicios Profesionales</v>
          </cell>
          <cell r="P2552">
            <v>45502</v>
          </cell>
          <cell r="Q2552">
            <v>45506</v>
          </cell>
          <cell r="R2552">
            <v>45686</v>
          </cell>
          <cell r="S2552">
            <v>178</v>
          </cell>
          <cell r="T2552" t="str">
            <v>En Ejecución</v>
          </cell>
          <cell r="U2552" t="str">
            <v>HEIDY YOBANNA MORENO MORENO</v>
          </cell>
          <cell r="X2552" t="str">
            <v>ANA MILENA GOMEZ CRUZ</v>
          </cell>
          <cell r="Z2552" t="str">
            <v>Inversión</v>
          </cell>
          <cell r="AA2552">
            <v>2024110010085</v>
          </cell>
          <cell r="AC2552" t="str">
            <v>O23011745992024008506031</v>
          </cell>
          <cell r="AF2552">
            <v>41533333</v>
          </cell>
          <cell r="AI2552" t="str">
            <v>$ 7.000.000,00</v>
          </cell>
          <cell r="AJ2552" t="str">
            <v>Prestar servicios profesionales al Instituto Distrital de las Artes - IDARTES - Subdirección Administrativa y Financiera - Talento Humano en las actividades relacionadas con la actualización, desarrollo y ejecución de los documentos que soporten y permitan estructurar el rediseño institucional y/o la creación o prórroga de la Planta de Empleos Temporales de la Entidad acorde con las necesidades definidas por el Idartes.</v>
          </cell>
          <cell r="AK2552" t="str">
            <v>JAVIER BUSTAMANTE CARO</v>
          </cell>
          <cell r="AL2552">
            <v>74181239</v>
          </cell>
          <cell r="AM2552" t="str">
            <v>2373-2024</v>
          </cell>
          <cell r="AP2552" t="str">
            <v>SECOP II</v>
          </cell>
          <cell r="AS2552" t="str">
            <v>Falso</v>
          </cell>
          <cell r="AU2552" t="str">
            <v>SI</v>
          </cell>
          <cell r="AV2552" t="str">
            <v>Agosto</v>
          </cell>
          <cell r="AW2552" t="e">
            <v>#N/A</v>
          </cell>
          <cell r="AX2552">
            <v>45686</v>
          </cell>
          <cell r="AY2552" t="str">
            <v>#REF!</v>
          </cell>
          <cell r="AZ2552" t="str">
            <v>CO1.PCCNTR.6564811</v>
          </cell>
        </row>
        <row r="2553">
          <cell r="D2553" t="str">
            <v>2374-2024</v>
          </cell>
          <cell r="E2553" t="str">
            <v>ALBA YANETH REYES SUÁREZ</v>
          </cell>
          <cell r="F2553" t="str">
            <v>Subdirección de Formación Artistica</v>
          </cell>
          <cell r="G2553" t="str">
            <v>Subdirección de Formación Artística</v>
          </cell>
          <cell r="H2553" t="str">
            <v>Programa Crea</v>
          </cell>
          <cell r="I2553" t="str">
            <v>Contratación Directa</v>
          </cell>
          <cell r="J2553" t="str">
            <v>Contratación directa.</v>
          </cell>
          <cell r="K2553" t="str">
            <v>Prestación de servicios</v>
          </cell>
          <cell r="N2553" t="str">
            <v>Si</v>
          </cell>
          <cell r="O2553" t="str">
            <v>Contrato Prestación de Servicios Profesionales</v>
          </cell>
          <cell r="P2553">
            <v>45502</v>
          </cell>
          <cell r="Q2553">
            <v>45505</v>
          </cell>
          <cell r="R2553">
            <v>45611</v>
          </cell>
          <cell r="S2553">
            <v>105</v>
          </cell>
          <cell r="T2553" t="str">
            <v>En Ejecución</v>
          </cell>
          <cell r="U2553" t="str">
            <v>ALBA YANETH REYES SUÁREZ</v>
          </cell>
          <cell r="X2553" t="str">
            <v>ALBA YANETH REYES SUAREZ</v>
          </cell>
          <cell r="Z2553" t="str">
            <v>Inversión</v>
          </cell>
          <cell r="AA2553">
            <v>2024110010086</v>
          </cell>
          <cell r="AC2553" t="str">
            <v>O23011733012024008608126</v>
          </cell>
          <cell r="AF2553">
            <v>12596430</v>
          </cell>
          <cell r="AI2553" t="str">
            <v>$ 3.598.980,00</v>
          </cell>
          <cell r="AJ25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53" t="str">
            <v>German Dario Mojica Villegas</v>
          </cell>
          <cell r="AL2553">
            <v>79626013</v>
          </cell>
          <cell r="AM2553" t="str">
            <v>2374-2024</v>
          </cell>
          <cell r="AP2553" t="str">
            <v>SECOP II</v>
          </cell>
          <cell r="AS2553" t="str">
            <v>Falso</v>
          </cell>
          <cell r="AU2553" t="str">
            <v>SI</v>
          </cell>
          <cell r="AV2553" t="str">
            <v>Agosto</v>
          </cell>
          <cell r="AW2553" t="e">
            <v>#N/A</v>
          </cell>
          <cell r="AX2553">
            <v>45611</v>
          </cell>
          <cell r="AY2553" t="str">
            <v>#REF!</v>
          </cell>
          <cell r="AZ2553" t="str">
            <v>CO1.PCCNTR.6568920</v>
          </cell>
        </row>
        <row r="2554">
          <cell r="D2554" t="str">
            <v>2400-2024</v>
          </cell>
          <cell r="E2554" t="str">
            <v>ALBA YANETH REYES SUÁREZ</v>
          </cell>
          <cell r="F2554" t="str">
            <v>Subdirección de Formación Artistica</v>
          </cell>
          <cell r="G2554" t="str">
            <v>Subdirección de Formación Artística</v>
          </cell>
          <cell r="H2554" t="str">
            <v>Programa Crea</v>
          </cell>
          <cell r="I2554" t="str">
            <v>Contratación Directa</v>
          </cell>
          <cell r="J2554" t="str">
            <v>Contratación directa.</v>
          </cell>
          <cell r="K2554" t="str">
            <v>Prestación de servicios</v>
          </cell>
          <cell r="N2554" t="str">
            <v>Si</v>
          </cell>
          <cell r="O2554" t="str">
            <v>Contrato Prestación de Servicios Profesionales</v>
          </cell>
          <cell r="P2554">
            <v>45502</v>
          </cell>
          <cell r="Q2554">
            <v>45505</v>
          </cell>
          <cell r="R2554">
            <v>45611</v>
          </cell>
          <cell r="S2554">
            <v>105</v>
          </cell>
          <cell r="T2554" t="str">
            <v>En Ejecución</v>
          </cell>
          <cell r="U2554" t="str">
            <v>ALBA YANETH REYES SUÁREZ</v>
          </cell>
          <cell r="X2554" t="str">
            <v>ALBA YANETH REYES SUAREZ</v>
          </cell>
          <cell r="Z2554" t="str">
            <v>Inversión</v>
          </cell>
          <cell r="AA2554">
            <v>2024110010086</v>
          </cell>
          <cell r="AC2554" t="str">
            <v>O23011733012024008608051</v>
          </cell>
          <cell r="AF2554">
            <v>13676124</v>
          </cell>
          <cell r="AI2554" t="str">
            <v>$ 1.079.694,00</v>
          </cell>
          <cell r="AJ255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54" t="str">
            <v>Julio Cesar Alberto Duarte Sánchez</v>
          </cell>
          <cell r="AL2554">
            <v>80240429</v>
          </cell>
          <cell r="AM2554" t="str">
            <v>2400-2024</v>
          </cell>
          <cell r="AP2554" t="str">
            <v>SECOP II</v>
          </cell>
          <cell r="AS2554" t="str">
            <v>Falso</v>
          </cell>
          <cell r="AU2554" t="str">
            <v>SI</v>
          </cell>
          <cell r="AV2554" t="str">
            <v>Agosto</v>
          </cell>
          <cell r="AW2554" t="e">
            <v>#N/A</v>
          </cell>
          <cell r="AX2554">
            <v>45611</v>
          </cell>
          <cell r="AY2554" t="str">
            <v>#REF!</v>
          </cell>
          <cell r="AZ2554" t="str">
            <v>CO1.PCCNTR.6568353</v>
          </cell>
        </row>
        <row r="2555">
          <cell r="D2555" t="str">
            <v>2405-2024</v>
          </cell>
          <cell r="E2555" t="str">
            <v>ALBA YANETH REYES SUÁREZ</v>
          </cell>
          <cell r="F2555" t="str">
            <v>Subdirección de Formación Artistica</v>
          </cell>
          <cell r="G2555" t="str">
            <v>Subdirección de Formación Artística</v>
          </cell>
          <cell r="H2555" t="str">
            <v>Programa Crea</v>
          </cell>
          <cell r="I2555" t="str">
            <v>Contratación Directa</v>
          </cell>
          <cell r="J2555" t="str">
            <v>Contratación directa.</v>
          </cell>
          <cell r="K2555" t="str">
            <v>Prestación de servicios</v>
          </cell>
          <cell r="N2555" t="str">
            <v>Si</v>
          </cell>
          <cell r="O2555" t="str">
            <v>Contrato Prestación de Servicios Apoyo a la Gestión</v>
          </cell>
          <cell r="P2555">
            <v>45502</v>
          </cell>
          <cell r="Q2555">
            <v>45505</v>
          </cell>
          <cell r="R2555">
            <v>45611</v>
          </cell>
          <cell r="S2555">
            <v>105</v>
          </cell>
          <cell r="T2555" t="str">
            <v>En Ejecución</v>
          </cell>
          <cell r="U2555" t="str">
            <v>ALBA YANETH REYES SUÁREZ</v>
          </cell>
          <cell r="X2555" t="str">
            <v>ALBA YANETH REYES SUAREZ</v>
          </cell>
          <cell r="Z2555" t="str">
            <v>Inversión</v>
          </cell>
          <cell r="AA2555">
            <v>2024110010086</v>
          </cell>
          <cell r="AC2555" t="str">
            <v>O23011733012024008608051</v>
          </cell>
          <cell r="AF2555">
            <v>8375675</v>
          </cell>
          <cell r="AI2555" t="str">
            <v>$ 2.393.050,00</v>
          </cell>
          <cell r="AJ255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55" t="str">
            <v>Eisen Hower López Hernández</v>
          </cell>
          <cell r="AL2555">
            <v>1033703424</v>
          </cell>
          <cell r="AM2555" t="str">
            <v>2405-2024</v>
          </cell>
          <cell r="AP2555" t="str">
            <v>SECOP II</v>
          </cell>
          <cell r="AS2555" t="str">
            <v>Falso</v>
          </cell>
          <cell r="AU2555" t="str">
            <v>SI</v>
          </cell>
          <cell r="AV2555" t="str">
            <v>Agosto</v>
          </cell>
          <cell r="AW2555" t="e">
            <v>#N/A</v>
          </cell>
          <cell r="AX2555">
            <v>45611</v>
          </cell>
          <cell r="AY2555" t="str">
            <v>#REF!</v>
          </cell>
          <cell r="AZ2555" t="str">
            <v>CO1.PCCNTR.6569340</v>
          </cell>
        </row>
        <row r="2556">
          <cell r="D2556" t="str">
            <v>2412-2024</v>
          </cell>
          <cell r="E2556" t="str">
            <v>ALBA YANETH REYES SUÁREZ</v>
          </cell>
          <cell r="F2556" t="str">
            <v>Subdirección de Formación Artistica</v>
          </cell>
          <cell r="G2556" t="str">
            <v>Subdirección de Formación Artística</v>
          </cell>
          <cell r="H2556" t="str">
            <v>Programa Crea</v>
          </cell>
          <cell r="I2556" t="str">
            <v>Contratación Directa</v>
          </cell>
          <cell r="J2556" t="str">
            <v>Contratación directa.</v>
          </cell>
          <cell r="K2556" t="str">
            <v>Prestación de servicios</v>
          </cell>
          <cell r="N2556" t="str">
            <v>Si</v>
          </cell>
          <cell r="O2556" t="str">
            <v>Contrato Prestación de Servicios Apoyo a la Gestión</v>
          </cell>
          <cell r="P2556">
            <v>45502</v>
          </cell>
          <cell r="Q2556">
            <v>45505</v>
          </cell>
          <cell r="R2556">
            <v>45639</v>
          </cell>
          <cell r="S2556">
            <v>133</v>
          </cell>
          <cell r="T2556" t="str">
            <v>En Ejecución</v>
          </cell>
          <cell r="U2556" t="str">
            <v>ALBA YANETH REYES SUÁREZ</v>
          </cell>
          <cell r="X2556" t="str">
            <v>ALBA YANETH REYES SUAREZ</v>
          </cell>
          <cell r="Z2556" t="str">
            <v>Inversión</v>
          </cell>
          <cell r="AA2556">
            <v>2024110010086</v>
          </cell>
          <cell r="AC2556" t="str">
            <v>O23011733012024008608126</v>
          </cell>
          <cell r="AF2556">
            <v>10609188</v>
          </cell>
          <cell r="AI2556" t="str">
            <v>$ 2.393.050,00</v>
          </cell>
          <cell r="AJ255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56" t="str">
            <v>Hugo Armando Castro Romero</v>
          </cell>
          <cell r="AL2556">
            <v>1022334668</v>
          </cell>
          <cell r="AM2556" t="str">
            <v>2412-2024</v>
          </cell>
          <cell r="AP2556" t="str">
            <v>SECOP II</v>
          </cell>
          <cell r="AS2556" t="str">
            <v>Falso</v>
          </cell>
          <cell r="AU2556" t="str">
            <v>SI</v>
          </cell>
          <cell r="AV2556" t="str">
            <v>Agosto</v>
          </cell>
          <cell r="AW2556" t="e">
            <v>#N/A</v>
          </cell>
          <cell r="AX2556">
            <v>45639</v>
          </cell>
          <cell r="AY2556" t="str">
            <v>#REF!</v>
          </cell>
          <cell r="AZ2556" t="str">
            <v>CO1.PCCNTR.6573526</v>
          </cell>
        </row>
        <row r="2557">
          <cell r="D2557" t="str">
            <v>2414-2024</v>
          </cell>
          <cell r="E2557" t="str">
            <v>ALBA YANETH REYES SUÁREZ</v>
          </cell>
          <cell r="F2557" t="str">
            <v>Subdirección de Formación Artistica</v>
          </cell>
          <cell r="G2557" t="str">
            <v>Subdirección de Formación Artística</v>
          </cell>
          <cell r="H2557" t="str">
            <v>Programa Crea</v>
          </cell>
          <cell r="I2557" t="str">
            <v>Contratación Directa</v>
          </cell>
          <cell r="J2557" t="str">
            <v>Contratación directa.</v>
          </cell>
          <cell r="K2557" t="str">
            <v>Prestación de servicios</v>
          </cell>
          <cell r="N2557" t="str">
            <v>Si</v>
          </cell>
          <cell r="O2557" t="str">
            <v>Contrato Prestación de Servicios Apoyo a la Gestión</v>
          </cell>
          <cell r="P2557">
            <v>45502</v>
          </cell>
          <cell r="Q2557">
            <v>45505</v>
          </cell>
          <cell r="R2557">
            <v>45611</v>
          </cell>
          <cell r="S2557">
            <v>105</v>
          </cell>
          <cell r="T2557" t="str">
            <v>En Ejecución</v>
          </cell>
          <cell r="U2557" t="str">
            <v>ALBA YANETH REYES SUÁREZ</v>
          </cell>
          <cell r="X2557" t="str">
            <v>ALBA YANETH REYES SUAREZ</v>
          </cell>
          <cell r="Z2557" t="str">
            <v>Inversión</v>
          </cell>
          <cell r="AA2557">
            <v>2024110010086</v>
          </cell>
          <cell r="AC2557" t="str">
            <v>O23011733012024008608126</v>
          </cell>
          <cell r="AF2557">
            <v>8375675</v>
          </cell>
          <cell r="AI2557" t="str">
            <v>$ 2.393.050,00</v>
          </cell>
          <cell r="AJ255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57" t="str">
            <v>Miguel Fernando Daza Rodriguez</v>
          </cell>
          <cell r="AL2557">
            <v>80150323</v>
          </cell>
          <cell r="AM2557" t="str">
            <v>2414-2024</v>
          </cell>
          <cell r="AP2557" t="str">
            <v>SECOP II</v>
          </cell>
          <cell r="AS2557" t="str">
            <v>Falso</v>
          </cell>
          <cell r="AU2557" t="str">
            <v>SI</v>
          </cell>
          <cell r="AV2557" t="str">
            <v>Agosto</v>
          </cell>
          <cell r="AW2557" t="e">
            <v>#N/A</v>
          </cell>
          <cell r="AX2557">
            <v>45611</v>
          </cell>
          <cell r="AY2557" t="str">
            <v>#REF!</v>
          </cell>
          <cell r="AZ2557" t="str">
            <v>CO1.PCCNTR.6572893</v>
          </cell>
        </row>
        <row r="2558">
          <cell r="D2558" t="str">
            <v>2416-2024</v>
          </cell>
          <cell r="E2558" t="str">
            <v>ALBA YANETH REYES SUÁREZ</v>
          </cell>
          <cell r="F2558" t="str">
            <v>Subdirección de Formación Artistica</v>
          </cell>
          <cell r="G2558" t="str">
            <v>Subdirección de Formación Artística</v>
          </cell>
          <cell r="H2558" t="str">
            <v>Programa Crea</v>
          </cell>
          <cell r="I2558" t="str">
            <v>Contratación Directa</v>
          </cell>
          <cell r="J2558" t="str">
            <v>Contratación directa.</v>
          </cell>
          <cell r="K2558" t="str">
            <v>Prestación de servicios</v>
          </cell>
          <cell r="N2558" t="str">
            <v>Si</v>
          </cell>
          <cell r="O2558" t="str">
            <v>Contrato Prestación de Servicios Apoyo a la Gestión</v>
          </cell>
          <cell r="P2558">
            <v>45502</v>
          </cell>
          <cell r="Q2558">
            <v>45505</v>
          </cell>
          <cell r="R2558">
            <v>45611</v>
          </cell>
          <cell r="S2558">
            <v>105</v>
          </cell>
          <cell r="T2558" t="str">
            <v>En Ejecución</v>
          </cell>
          <cell r="U2558" t="str">
            <v>ALBA YANETH REYES SUÁREZ</v>
          </cell>
          <cell r="X2558" t="str">
            <v>ALBA YANETH REYES SUAREZ</v>
          </cell>
          <cell r="Z2558" t="str">
            <v>Inversión</v>
          </cell>
          <cell r="AA2558">
            <v>2024110010086</v>
          </cell>
          <cell r="AC2558" t="str">
            <v>O23011733012024008608051</v>
          </cell>
          <cell r="AF2558">
            <v>8375675</v>
          </cell>
          <cell r="AI2558" t="str">
            <v>$ 2.393.050,00</v>
          </cell>
          <cell r="AJ255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58" t="str">
            <v>Gonzalo Steven Galindo Reyes</v>
          </cell>
          <cell r="AL2558">
            <v>1010209615</v>
          </cell>
          <cell r="AM2558" t="str">
            <v>2416-2024</v>
          </cell>
          <cell r="AP2558" t="str">
            <v>SECOP II</v>
          </cell>
          <cell r="AS2558" t="str">
            <v>Falso</v>
          </cell>
          <cell r="AU2558" t="str">
            <v>SI</v>
          </cell>
          <cell r="AV2558" t="str">
            <v>Agosto</v>
          </cell>
          <cell r="AW2558" t="e">
            <v>#N/A</v>
          </cell>
          <cell r="AX2558">
            <v>45611</v>
          </cell>
          <cell r="AY2558" t="str">
            <v>#REF!</v>
          </cell>
          <cell r="AZ2558" t="str">
            <v>CO1.PCCNTR.6574003</v>
          </cell>
        </row>
        <row r="2559">
          <cell r="D2559" t="str">
            <v>2417-2024</v>
          </cell>
          <cell r="E2559" t="str">
            <v>ALBA YANETH REYES SUÁREZ</v>
          </cell>
          <cell r="F2559" t="str">
            <v>Subdirección de Formación Artistica</v>
          </cell>
          <cell r="G2559" t="str">
            <v>Subdirección de Formación Artística</v>
          </cell>
          <cell r="H2559" t="str">
            <v>Programa Crea</v>
          </cell>
          <cell r="I2559" t="str">
            <v>Contratación Directa</v>
          </cell>
          <cell r="J2559" t="str">
            <v>Contratación directa.</v>
          </cell>
          <cell r="K2559" t="str">
            <v>Prestación de servicios</v>
          </cell>
          <cell r="N2559" t="str">
            <v>Si</v>
          </cell>
          <cell r="O2559" t="str">
            <v>Contrato Prestación de Servicios Profesionales</v>
          </cell>
          <cell r="P2559">
            <v>45502</v>
          </cell>
          <cell r="Q2559">
            <v>45506</v>
          </cell>
          <cell r="R2559">
            <v>45611</v>
          </cell>
          <cell r="S2559">
            <v>104</v>
          </cell>
          <cell r="T2559" t="str">
            <v>En Ejecución</v>
          </cell>
          <cell r="U2559" t="str">
            <v>ALBA YANETH REYES SUÁREZ</v>
          </cell>
          <cell r="X2559" t="str">
            <v>ALBA YANETH REYES SUAREZ</v>
          </cell>
          <cell r="Z2559" t="str">
            <v>Inversión</v>
          </cell>
          <cell r="AA2559">
            <v>2024110010086</v>
          </cell>
          <cell r="AC2559" t="str">
            <v>O23011733012024008608051</v>
          </cell>
          <cell r="AF2559">
            <v>8415908</v>
          </cell>
          <cell r="AI2559" t="str">
            <v>$ 2.404.545,00</v>
          </cell>
          <cell r="AJ255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59" t="str">
            <v>Gisselle Daniela Sua Mendoza</v>
          </cell>
          <cell r="AL2559">
            <v>1000007079</v>
          </cell>
          <cell r="AM2559" t="str">
            <v>2417-2024</v>
          </cell>
          <cell r="AP2559" t="str">
            <v>SECOP II</v>
          </cell>
          <cell r="AS2559" t="str">
            <v>Falso</v>
          </cell>
          <cell r="AU2559" t="str">
            <v>SI</v>
          </cell>
          <cell r="AV2559" t="str">
            <v>Agosto</v>
          </cell>
          <cell r="AW2559" t="e">
            <v>#N/A</v>
          </cell>
          <cell r="AX2559">
            <v>45611</v>
          </cell>
          <cell r="AY2559" t="str">
            <v>#REF!</v>
          </cell>
          <cell r="AZ2559" t="str">
            <v>CO1.PCCNTR.6574251</v>
          </cell>
        </row>
        <row r="2560">
          <cell r="D2560" t="str">
            <v>2418-2024</v>
          </cell>
          <cell r="E2560" t="str">
            <v>ALBA YANETH REYES SUÁREZ</v>
          </cell>
          <cell r="F2560" t="str">
            <v>Subdirección de Formación Artistica</v>
          </cell>
          <cell r="G2560" t="str">
            <v>Subdirección de Formación Artística</v>
          </cell>
          <cell r="H2560" t="str">
            <v>Programa Crea</v>
          </cell>
          <cell r="I2560" t="str">
            <v>Contratación Directa</v>
          </cell>
          <cell r="J2560" t="str">
            <v>Contratación directa.</v>
          </cell>
          <cell r="K2560" t="str">
            <v>Prestación de servicios</v>
          </cell>
          <cell r="N2560" t="str">
            <v>Si</v>
          </cell>
          <cell r="O2560" t="str">
            <v>Contrato Prestación de Servicios Apoyo a la Gestión</v>
          </cell>
          <cell r="P2560">
            <v>45502</v>
          </cell>
          <cell r="Q2560">
            <v>45505</v>
          </cell>
          <cell r="R2560">
            <v>45611</v>
          </cell>
          <cell r="S2560">
            <v>105</v>
          </cell>
          <cell r="T2560" t="str">
            <v>En Ejecución</v>
          </cell>
          <cell r="U2560" t="str">
            <v>ALBA YANETH REYES SUÁREZ</v>
          </cell>
          <cell r="X2560" t="str">
            <v>ALBA YANETH REYES SUAREZ</v>
          </cell>
          <cell r="Z2560" t="str">
            <v>Inversión</v>
          </cell>
          <cell r="AA2560">
            <v>2024110010086</v>
          </cell>
          <cell r="AC2560" t="str">
            <v>O23011733012024008608122</v>
          </cell>
          <cell r="AF2560">
            <v>8375675</v>
          </cell>
          <cell r="AI2560" t="str">
            <v>$ 2.393.050,00</v>
          </cell>
          <cell r="AJ256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60" t="str">
            <v>licette maria rozo contreras</v>
          </cell>
          <cell r="AL2560">
            <v>1026271158</v>
          </cell>
          <cell r="AM2560" t="str">
            <v>2418-2024</v>
          </cell>
          <cell r="AP2560" t="str">
            <v>SECOP II</v>
          </cell>
          <cell r="AS2560" t="str">
            <v>Falso</v>
          </cell>
          <cell r="AU2560" t="str">
            <v>SI</v>
          </cell>
          <cell r="AV2560" t="str">
            <v>Agosto</v>
          </cell>
          <cell r="AW2560" t="e">
            <v>#N/A</v>
          </cell>
          <cell r="AX2560">
            <v>45611</v>
          </cell>
          <cell r="AY2560" t="str">
            <v>#REF!</v>
          </cell>
          <cell r="AZ2560" t="str">
            <v>CO1.PCCNTR.6574462</v>
          </cell>
        </row>
        <row r="2561">
          <cell r="D2561" t="str">
            <v>2419-2024</v>
          </cell>
          <cell r="E2561" t="str">
            <v>ALBA YANETH REYES SUÁREZ</v>
          </cell>
          <cell r="F2561" t="str">
            <v>Subdirección de Formación Artistica</v>
          </cell>
          <cell r="G2561" t="str">
            <v>Subdirección de Formación Artística</v>
          </cell>
          <cell r="H2561" t="str">
            <v>Programa Nidos</v>
          </cell>
          <cell r="I2561" t="str">
            <v>Contratación Directa</v>
          </cell>
          <cell r="J2561" t="str">
            <v>Contratación directa.</v>
          </cell>
          <cell r="K2561" t="str">
            <v>Prestación de servicios</v>
          </cell>
          <cell r="N2561" t="str">
            <v>Si</v>
          </cell>
          <cell r="O2561" t="str">
            <v>Contrato Prestación de Servicios Profesionales</v>
          </cell>
          <cell r="P2561">
            <v>45502</v>
          </cell>
          <cell r="Q2561">
            <v>45503</v>
          </cell>
          <cell r="R2561">
            <v>45596</v>
          </cell>
          <cell r="S2561">
            <v>91</v>
          </cell>
          <cell r="T2561" t="str">
            <v>En Ejecución</v>
          </cell>
          <cell r="U2561" t="str">
            <v>ALBA YANETH REYES SUÁREZ</v>
          </cell>
          <cell r="X2561" t="str">
            <v>ALBA YANETH REYES SUAREZ</v>
          </cell>
          <cell r="Z2561" t="str">
            <v>Inversión</v>
          </cell>
          <cell r="AA2561">
            <v>2024110010064</v>
          </cell>
          <cell r="AC2561" t="str">
            <v>O23011733012024006408122</v>
          </cell>
          <cell r="AF2561">
            <v>8994000</v>
          </cell>
          <cell r="AJ2561" t="str">
            <v>PRESTAR SERVICIOS PROFESIONALES AL IDARTES- SUBDIRECCIÓN DE FORMACIÓN ARTÍSTICA EN EL PROCESO DE CREACIÓN, IMPLEMENTACIÓN Y DOCUMENTACIÓN DE ACCIONES ARTÍSTICO PEDAGÓGICAS TERRITORIALES DE LOS COMPONENTES DEL PROGRAMA NIDOS.</v>
          </cell>
          <cell r="AK2561" t="str">
            <v>LILIAN DAYANA PEREZ GOMEZ</v>
          </cell>
          <cell r="AL2561">
            <v>1014265347</v>
          </cell>
          <cell r="AM2561" t="str">
            <v>2419-2024</v>
          </cell>
          <cell r="AP2561" t="str">
            <v>SECOP II</v>
          </cell>
          <cell r="AS2561" t="str">
            <v>Falso</v>
          </cell>
          <cell r="AU2561" t="str">
            <v>SI</v>
          </cell>
          <cell r="AV2561" t="str">
            <v>Julio</v>
          </cell>
          <cell r="AW2561" t="e">
            <v>#N/A</v>
          </cell>
          <cell r="AX2561">
            <v>45596</v>
          </cell>
          <cell r="AY2561" t="str">
            <v>#REF!</v>
          </cell>
          <cell r="AZ2561" t="str">
            <v>CO1.PCCNTR.6573650</v>
          </cell>
        </row>
        <row r="2562">
          <cell r="D2562" t="str">
            <v>2420-2024</v>
          </cell>
          <cell r="E2562" t="str">
            <v>ALBA YANETH REYES SUÁREZ</v>
          </cell>
          <cell r="F2562" t="str">
            <v>Subdirección de Formación Artistica</v>
          </cell>
          <cell r="G2562" t="str">
            <v>Subdirección de Formación Artística</v>
          </cell>
          <cell r="H2562" t="str">
            <v>Programa Crea</v>
          </cell>
          <cell r="I2562" t="str">
            <v>Contratación Directa</v>
          </cell>
          <cell r="J2562" t="str">
            <v>Contratación directa.</v>
          </cell>
          <cell r="K2562" t="str">
            <v>Prestación de servicios</v>
          </cell>
          <cell r="N2562" t="str">
            <v>Si</v>
          </cell>
          <cell r="O2562" t="str">
            <v>Contrato Prestación de Servicios Apoyo a la Gestión</v>
          </cell>
          <cell r="P2562">
            <v>45502</v>
          </cell>
          <cell r="Q2562">
            <v>45505</v>
          </cell>
          <cell r="R2562">
            <v>45611</v>
          </cell>
          <cell r="S2562">
            <v>105</v>
          </cell>
          <cell r="T2562" t="str">
            <v>En Ejecución</v>
          </cell>
          <cell r="U2562" t="str">
            <v>ALBA YANETH REYES SUÁREZ</v>
          </cell>
          <cell r="X2562" t="str">
            <v>ALBA YANETH REYES SUAREZ</v>
          </cell>
          <cell r="Z2562" t="str">
            <v>Inversión</v>
          </cell>
          <cell r="AA2562">
            <v>2024110010086</v>
          </cell>
          <cell r="AC2562" t="str">
            <v>O23011733012024008608126</v>
          </cell>
          <cell r="AF2562">
            <v>12596430</v>
          </cell>
          <cell r="AI2562" t="str">
            <v>$ 3.598.980,00</v>
          </cell>
          <cell r="AJ256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62" t="str">
            <v>JUAN GABRIEL MOJICA PARRA</v>
          </cell>
          <cell r="AL2562">
            <v>79772279</v>
          </cell>
          <cell r="AM2562" t="str">
            <v>2420-2024</v>
          </cell>
          <cell r="AP2562" t="str">
            <v>SECOP II</v>
          </cell>
          <cell r="AS2562" t="str">
            <v>Falso</v>
          </cell>
          <cell r="AU2562" t="str">
            <v>SI</v>
          </cell>
          <cell r="AV2562" t="str">
            <v>Agosto</v>
          </cell>
          <cell r="AW2562" t="e">
            <v>#N/A</v>
          </cell>
          <cell r="AX2562">
            <v>45611</v>
          </cell>
          <cell r="AY2562" t="str">
            <v>#REF!</v>
          </cell>
          <cell r="AZ2562" t="str">
            <v>CO1.PCCNTR.6574007</v>
          </cell>
        </row>
        <row r="2563">
          <cell r="D2563" t="str">
            <v>2429-2024</v>
          </cell>
          <cell r="E2563" t="str">
            <v>HEIDY YOBANNA MORENO MORENO</v>
          </cell>
          <cell r="F2563" t="str">
            <v>Subdirección Administrativa y Financiera</v>
          </cell>
          <cell r="I2563" t="str">
            <v>Contratación Directa</v>
          </cell>
          <cell r="J2563" t="str">
            <v>Contratación directa.</v>
          </cell>
          <cell r="K2563" t="str">
            <v>Prestación de servicios</v>
          </cell>
          <cell r="N2563" t="str">
            <v>Si</v>
          </cell>
          <cell r="O2563" t="str">
            <v>Contrato Prestación de Servicios Apoyo a la Gestión</v>
          </cell>
          <cell r="P2563">
            <v>45502</v>
          </cell>
          <cell r="Q2563">
            <v>45503</v>
          </cell>
          <cell r="R2563">
            <v>45686</v>
          </cell>
          <cell r="S2563">
            <v>180</v>
          </cell>
          <cell r="T2563" t="str">
            <v>En Ejecución</v>
          </cell>
          <cell r="U2563" t="str">
            <v>HEIDY YOBANNA MORENO MORENO</v>
          </cell>
          <cell r="X2563" t="str">
            <v>ANA MILENA GOMEZ CRUZ</v>
          </cell>
          <cell r="Z2563" t="str">
            <v>Inversión</v>
          </cell>
          <cell r="AA2563">
            <v>2024110010085</v>
          </cell>
          <cell r="AC2563" t="str">
            <v>O23011745992024008506031</v>
          </cell>
          <cell r="AF2563">
            <v>28800000</v>
          </cell>
          <cell r="AI2563" t="str">
            <v>$ 4.800.000,00</v>
          </cell>
          <cell r="AJ2563" t="str">
            <v>PRESTAR SERVICIOS DE APOYO A LA GESTIÓN AL INSTITUTO DISTRITAL DE LAS ARTES - IDARTES EN LA SUBDIRECCIÓN ADMINISTRATIVA Y FINANCIERA - TALENTO HUMANO EN LA REALIZACIÓN DE ACTIVIDADES RELACIONADAS CON LA CREACIÓN DE PLANTA TEMPORAL, REDISEÑO INSTITUCIONAL Y/O ASUNTOS DE LA PLANTA PERMANENTE, DE ACUERDO CON LAS NECESIDADES DEFINIDAS POR EL IDARTES.</v>
          </cell>
          <cell r="AK2563" t="str">
            <v>ADRIANA PEREIRA SANTOS</v>
          </cell>
          <cell r="AL2563">
            <v>52834038</v>
          </cell>
          <cell r="AM2563" t="str">
            <v>2429-2024</v>
          </cell>
          <cell r="AP2563" t="str">
            <v>SECOP II</v>
          </cell>
          <cell r="AS2563" t="str">
            <v>Falso</v>
          </cell>
          <cell r="AU2563" t="str">
            <v>SI</v>
          </cell>
          <cell r="AV2563" t="str">
            <v>Julio</v>
          </cell>
          <cell r="AW2563" t="e">
            <v>#N/A</v>
          </cell>
          <cell r="AX2563">
            <v>45686</v>
          </cell>
          <cell r="AY2563" t="str">
            <v>#REF!</v>
          </cell>
          <cell r="AZ2563" t="str">
            <v>CO1.PCCNTR.6573684</v>
          </cell>
        </row>
        <row r="2564">
          <cell r="D2564" t="str">
            <v>2431-2024</v>
          </cell>
          <cell r="E2564" t="str">
            <v>LINA MARIA GAVIRIA HURTADO</v>
          </cell>
          <cell r="F2564" t="str">
            <v>Subdirección de las Artes</v>
          </cell>
          <cell r="I2564" t="str">
            <v>Contratación Directa</v>
          </cell>
          <cell r="J2564" t="str">
            <v>Contratación directa.</v>
          </cell>
          <cell r="K2564" t="str">
            <v>Prestación de servicios</v>
          </cell>
          <cell r="N2564" t="str">
            <v>Si</v>
          </cell>
          <cell r="O2564" t="str">
            <v>Contrato Prestación de Servicios Apoyo a la Gestión</v>
          </cell>
          <cell r="P2564">
            <v>45502</v>
          </cell>
          <cell r="Q2564">
            <v>45504</v>
          </cell>
          <cell r="R2564">
            <v>45688</v>
          </cell>
          <cell r="S2564">
            <v>181</v>
          </cell>
          <cell r="T2564" t="str">
            <v>En Ejecución</v>
          </cell>
          <cell r="U2564" t="str">
            <v>LINA MARIA GAVIRIA HURTADO</v>
          </cell>
          <cell r="X2564" t="str">
            <v>LINA MARIA GAVIRIA HURTADO</v>
          </cell>
          <cell r="Z2564" t="str">
            <v>Inversión</v>
          </cell>
          <cell r="AA2564">
            <v>2024110010176</v>
          </cell>
          <cell r="AC2564" t="str">
            <v>O23011733012024014605099</v>
          </cell>
          <cell r="AF2564">
            <v>46750000</v>
          </cell>
          <cell r="AI2564" t="str">
            <v>$ 7.500.000,00</v>
          </cell>
          <cell r="AJ2564" t="str">
            <v>Prestar servicios de apoyo a la gestión al Idartes - Subdirección de las Artes en el desarrollo de actividades administrativas, presupuestales, de seguimiento y de planeación en los diferentes procesos que le sean asignados.</v>
          </cell>
          <cell r="AK2564" t="str">
            <v>Juan Carlos Pechené Pachón</v>
          </cell>
          <cell r="AL2564">
            <v>1012439395</v>
          </cell>
          <cell r="AM2564" t="str">
            <v>2431-2024</v>
          </cell>
          <cell r="AP2564" t="str">
            <v>SECOP II</v>
          </cell>
          <cell r="AS2564" t="str">
            <v>Falso</v>
          </cell>
          <cell r="AU2564" t="str">
            <v>SI</v>
          </cell>
          <cell r="AV2564" t="str">
            <v>Julio</v>
          </cell>
          <cell r="AW2564" t="e">
            <v>#N/A</v>
          </cell>
          <cell r="AX2564">
            <v>45688</v>
          </cell>
          <cell r="AY2564" t="str">
            <v>#REF!</v>
          </cell>
          <cell r="AZ2564" t="str">
            <v>CO1.PCCNTR.6578435</v>
          </cell>
        </row>
        <row r="2565">
          <cell r="D2565" t="str">
            <v>2432-2024</v>
          </cell>
          <cell r="E2565" t="str">
            <v>LINA MARIA GAVIRIA HURTADO</v>
          </cell>
          <cell r="F2565" t="str">
            <v>Subdirección de las Artes</v>
          </cell>
          <cell r="I2565" t="str">
            <v>Contratación Directa</v>
          </cell>
          <cell r="J2565" t="str">
            <v>Contratación directa.</v>
          </cell>
          <cell r="K2565" t="str">
            <v>Prestación de servicios</v>
          </cell>
          <cell r="N2565" t="str">
            <v>Si</v>
          </cell>
          <cell r="O2565" t="str">
            <v>Contrato Prestación de Servicios Profesionales</v>
          </cell>
          <cell r="P2565">
            <v>45502</v>
          </cell>
          <cell r="Q2565">
            <v>45504</v>
          </cell>
          <cell r="R2565">
            <v>45656</v>
          </cell>
          <cell r="S2565">
            <v>151</v>
          </cell>
          <cell r="T2565" t="str">
            <v>En Ejecución</v>
          </cell>
          <cell r="U2565" t="str">
            <v>LINA MARIA GAVIRIA HURTADO</v>
          </cell>
          <cell r="X2565" t="str">
            <v>MARIA PAULA ATUESTA OSPINA</v>
          </cell>
          <cell r="Z2565" t="str">
            <v>Inversión</v>
          </cell>
          <cell r="AA2565">
            <v>2024110010146</v>
          </cell>
          <cell r="AB2565">
            <v>4493</v>
          </cell>
          <cell r="AC2565" t="str">
            <v>O23011733012024014605122</v>
          </cell>
          <cell r="AD2565">
            <v>5064</v>
          </cell>
          <cell r="AF2565">
            <v>22500000</v>
          </cell>
          <cell r="AI2565" t="str">
            <v>$ 4.500.000,00</v>
          </cell>
          <cell r="AJ2565" t="str">
            <v>Prestar servicios profesionales al IDARTES - Subdirección de las Artes - Gerencia de Danza, en las acciones asociadas a la gestión y operación de los espacios y actividades de la Casona de la Danza de conformidad con los lineamientos de la entidad.</v>
          </cell>
          <cell r="AK2565" t="str">
            <v>DIEGO ALEXANDER MONTAÑO GAITÁN</v>
          </cell>
          <cell r="AL2565">
            <v>1070009741</v>
          </cell>
          <cell r="AM2565" t="str">
            <v>2432-2024</v>
          </cell>
          <cell r="AP2565" t="str">
            <v>SECOP II</v>
          </cell>
          <cell r="AS2565" t="str">
            <v>Falso</v>
          </cell>
          <cell r="AU2565" t="str">
            <v>SI</v>
          </cell>
          <cell r="AW2565" t="e">
            <v>#N/A</v>
          </cell>
          <cell r="AX2565">
            <v>45656</v>
          </cell>
          <cell r="AY2565" t="str">
            <v>#REF!</v>
          </cell>
          <cell r="AZ2565" t="str">
            <v>CO1.PCCNTR.6578747</v>
          </cell>
        </row>
        <row r="2566">
          <cell r="D2566" t="str">
            <v>2435-2024</v>
          </cell>
          <cell r="E2566" t="str">
            <v>ALBA YANETH REYES SUÁREZ</v>
          </cell>
          <cell r="F2566" t="str">
            <v>Subdirección de Formación Artistica</v>
          </cell>
          <cell r="G2566" t="str">
            <v>Subdirección de Formación Artística</v>
          </cell>
          <cell r="I2566" t="str">
            <v>Contratación Directa</v>
          </cell>
          <cell r="J2566" t="str">
            <v>Contratación directa.</v>
          </cell>
          <cell r="K2566" t="str">
            <v>Prestación de servicios</v>
          </cell>
          <cell r="N2566" t="str">
            <v>Si</v>
          </cell>
          <cell r="O2566" t="str">
            <v>Contrato Prestación de Servicios Apoyo a la Gestión</v>
          </cell>
          <cell r="P2566">
            <v>45502</v>
          </cell>
          <cell r="Q2566">
            <v>45504</v>
          </cell>
          <cell r="R2566">
            <v>45678</v>
          </cell>
          <cell r="S2566">
            <v>172</v>
          </cell>
          <cell r="T2566" t="str">
            <v>En Ejecución</v>
          </cell>
          <cell r="U2566" t="str">
            <v>ALBA YANETH REYES SUÁREZ</v>
          </cell>
          <cell r="X2566" t="str">
            <v>ALBA YANETH REYES SUAREZ</v>
          </cell>
          <cell r="Z2566" t="str">
            <v>Inversión</v>
          </cell>
          <cell r="AA2566">
            <v>2024110010086</v>
          </cell>
          <cell r="AC2566" t="str">
            <v>O23011733012024008608126</v>
          </cell>
          <cell r="AF2566">
            <v>35511000</v>
          </cell>
          <cell r="AI2566" t="str">
            <v>$ 6.320.000,00</v>
          </cell>
          <cell r="AJ2566" t="str">
            <v>Prestar servicios de apoyo a la gestion al Instituto Distrital de las Artes - IDARTES - Subdirección de Formación Artística, en las actividades asociadas a la consolidacion y seguimiento administrativo, así como apoyo a la supervisión de los contratos y/o convenios asignados, acorde con los procesos y procedimientos definidos en la entidad.</v>
          </cell>
          <cell r="AK2566" t="str">
            <v>NICOLAS SALAMANCA SUAREZ</v>
          </cell>
          <cell r="AL2566">
            <v>80198729</v>
          </cell>
          <cell r="AM2566" t="str">
            <v>2435-2024</v>
          </cell>
          <cell r="AP2566" t="str">
            <v>SECOP II</v>
          </cell>
          <cell r="AS2566" t="str">
            <v>Falso</v>
          </cell>
          <cell r="AU2566" t="str">
            <v>SI</v>
          </cell>
          <cell r="AV2566" t="str">
            <v>Julio</v>
          </cell>
          <cell r="AW2566" t="e">
            <v>#N/A</v>
          </cell>
          <cell r="AX2566">
            <v>45678</v>
          </cell>
          <cell r="AY2566" t="str">
            <v>#REF!</v>
          </cell>
          <cell r="AZ2566" t="str">
            <v>CO1.PCCNTR.6578604</v>
          </cell>
        </row>
        <row r="2567">
          <cell r="D2567" t="str">
            <v>PUFA-212-2024</v>
          </cell>
          <cell r="E2567" t="str">
            <v>LINA MARIA GAVIRIA HURTADO</v>
          </cell>
          <cell r="F2567" t="str">
            <v>Subdirección de las Artes</v>
          </cell>
          <cell r="G2567" t="str">
            <v>Gerencia de Artes Audiovisuales</v>
          </cell>
          <cell r="H2567" t="str">
            <v>GERENTE DE ARTES AUDIOVISUALES</v>
          </cell>
          <cell r="I2567" t="str">
            <v>Contratación Directa</v>
          </cell>
          <cell r="J2567" t="str">
            <v>Contratación directa.</v>
          </cell>
          <cell r="K2567" t="str">
            <v>Prestación de servicios</v>
          </cell>
          <cell r="L2567" t="str">
            <v>17 17. Contrato de Prestación de Servicios</v>
          </cell>
          <cell r="M2567" t="str">
            <v xml:space="preserve">49 49-Otros Servicios </v>
          </cell>
          <cell r="N2567" t="str">
            <v>No</v>
          </cell>
          <cell r="O2567" t="str">
            <v>N/A</v>
          </cell>
          <cell r="P2567">
            <v>45502</v>
          </cell>
          <cell r="Q2567">
            <v>45503</v>
          </cell>
          <cell r="R2567">
            <v>45503</v>
          </cell>
          <cell r="S2567">
            <v>1</v>
          </cell>
          <cell r="T2567" t="str">
            <v>En Ejecución</v>
          </cell>
          <cell r="U2567" t="str">
            <v>LINA MARIA GAVIRIA HURTADO</v>
          </cell>
          <cell r="V2567">
            <v>52247497</v>
          </cell>
          <cell r="X2567" t="str">
            <v>Ricardo Alfonso Cantor Bossa</v>
          </cell>
          <cell r="Y2567">
            <v>80797050</v>
          </cell>
          <cell r="Z2567" t="str">
            <v>N/A</v>
          </cell>
          <cell r="AC2567" t="str">
            <v>N/A - Valor Cero / Coproducción</v>
          </cell>
          <cell r="AE2567">
            <v>0</v>
          </cell>
          <cell r="AF2567">
            <v>0</v>
          </cell>
          <cell r="AI2567" t="str">
            <v>N/A</v>
          </cell>
          <cell r="AJ2567" t="str">
            <v>El IDARTES se compromete a gestionar las solicitudes de Permiso Unificado de Filmaciones Audiovisuales - PUFA y conceder a PATHOS AUDIOVISUAL SAS el uso y aprovechamiento económico de los espacios públicos para filmaciones audiovisuales registrados y aprobados en el Sistema Único para el Manejo y Aprovechamiento del Espacio Público - SUMA y PATHOS AUDIOVISUAL SAS acepta pagar la respectiva retribución económica y cumplir con las condiciones establecidas por el IDARTES y la normatividad (...)</v>
          </cell>
          <cell r="AK2567" t="str">
            <v>PATHOS AUDIOVISUAL S.A.S.</v>
          </cell>
          <cell r="AL2567">
            <v>900516867</v>
          </cell>
          <cell r="AM2567" t="str">
            <v>PUFA-212-2024</v>
          </cell>
          <cell r="AP2567" t="str">
            <v>SECOP II</v>
          </cell>
          <cell r="AS2567" t="str">
            <v>Falso</v>
          </cell>
          <cell r="AU2567" t="str">
            <v>SI</v>
          </cell>
          <cell r="AV2567" t="str">
            <v>Julio</v>
          </cell>
          <cell r="AW2567" t="e">
            <v>#N/A</v>
          </cell>
          <cell r="AX2567">
            <v>45503</v>
          </cell>
          <cell r="AY2567" t="str">
            <v>#REF!</v>
          </cell>
          <cell r="AZ2567" t="str">
            <v>CO1.PCCNTR.6573172</v>
          </cell>
        </row>
        <row r="2568">
          <cell r="D2568" t="str">
            <v>PUFA-213-2024</v>
          </cell>
          <cell r="E2568" t="str">
            <v>LINA MARIA GAVIRIA HURTADO</v>
          </cell>
          <cell r="F2568" t="str">
            <v>Subdirección de las Artes</v>
          </cell>
          <cell r="G2568" t="str">
            <v>Gerencia de Artes Audiovisuales</v>
          </cell>
          <cell r="H2568" t="str">
            <v>GERENTE DE ARTES AUDIOVISUALES</v>
          </cell>
          <cell r="I2568" t="str">
            <v>Contratación Directa</v>
          </cell>
          <cell r="J2568" t="str">
            <v>Contratación directa.</v>
          </cell>
          <cell r="K2568" t="str">
            <v>Prestación de servicios</v>
          </cell>
          <cell r="L2568" t="str">
            <v>17 17. Contrato de Prestación de Servicios</v>
          </cell>
          <cell r="M2568" t="str">
            <v xml:space="preserve">49 49-Otros Servicios </v>
          </cell>
          <cell r="N2568" t="str">
            <v>No</v>
          </cell>
          <cell r="O2568" t="str">
            <v>N/A</v>
          </cell>
          <cell r="P2568">
            <v>45502</v>
          </cell>
          <cell r="Q2568">
            <v>45503</v>
          </cell>
          <cell r="R2568">
            <v>45503</v>
          </cell>
          <cell r="S2568">
            <v>1</v>
          </cell>
          <cell r="T2568" t="str">
            <v>En Ejecución</v>
          </cell>
          <cell r="U2568" t="str">
            <v>LINA MARIA GAVIRIA HURTADO</v>
          </cell>
          <cell r="V2568">
            <v>52247497</v>
          </cell>
          <cell r="X2568" t="str">
            <v>Ricardo Alfonso Cantor Bossa</v>
          </cell>
          <cell r="Y2568">
            <v>80797050</v>
          </cell>
          <cell r="Z2568" t="str">
            <v>N/A</v>
          </cell>
          <cell r="AC2568" t="str">
            <v>N/A - Valor Cero / Coproducción</v>
          </cell>
          <cell r="AE2568">
            <v>0</v>
          </cell>
          <cell r="AF2568">
            <v>0</v>
          </cell>
          <cell r="AI2568" t="str">
            <v>N/A</v>
          </cell>
          <cell r="AJ2568" t="str">
            <v>El IDARTES se compromete a gestionar las solicitudes de Permiso Unificado de Filmaciones Audiovisuales - PUFA y conceder a PATHOS AUDIOVISUAL SAS el uso y aprovechamiento económico de los espacios públicos para filmaciones audiovisuales registrados y aprobados en el Sistema Único para el Manejo y Aprovechamiento del Espacio Público - SUMA y PATHOS AUDIOVISUAL SAS acepta pagar la respectiva retribución económica y cumplir con las condiciones establecidas por el IDARTES y la normatividad (...)</v>
          </cell>
          <cell r="AK2568" t="str">
            <v>PATHOS AUDIOVISUAL S.A.S.</v>
          </cell>
          <cell r="AL2568">
            <v>900516867</v>
          </cell>
          <cell r="AM2568" t="str">
            <v>PUFA-213-2024</v>
          </cell>
          <cell r="AP2568" t="str">
            <v>SECOP II</v>
          </cell>
          <cell r="AS2568" t="str">
            <v>Falso</v>
          </cell>
          <cell r="AU2568" t="str">
            <v>SI</v>
          </cell>
          <cell r="AV2568" t="str">
            <v>Septiembre</v>
          </cell>
          <cell r="AW2568" t="e">
            <v>#N/A</v>
          </cell>
          <cell r="AX2568">
            <v>45503</v>
          </cell>
          <cell r="AY2568" t="str">
            <v>#REF!</v>
          </cell>
          <cell r="AZ2568" t="str">
            <v>CO1.PCCNTR.6578167</v>
          </cell>
        </row>
        <row r="2569">
          <cell r="D2569" t="str">
            <v>2402-2024</v>
          </cell>
          <cell r="E2569" t="str">
            <v>ALBA YANETH REYES SUÁREZ</v>
          </cell>
          <cell r="F2569" t="str">
            <v>Subdirección de Formación Artistica</v>
          </cell>
          <cell r="G2569" t="str">
            <v>Subdirección de Formación Artística</v>
          </cell>
          <cell r="H2569" t="str">
            <v>Programa Crea</v>
          </cell>
          <cell r="I2569" t="str">
            <v>Contratación Directa</v>
          </cell>
          <cell r="J2569" t="str">
            <v>Contratación directa.</v>
          </cell>
          <cell r="K2569" t="str">
            <v>Prestación de servicios</v>
          </cell>
          <cell r="N2569" t="str">
            <v>Si</v>
          </cell>
          <cell r="O2569" t="str">
            <v>Contrato Prestación de Servicios Apoyo a la Gestión</v>
          </cell>
          <cell r="P2569">
            <v>45503</v>
          </cell>
          <cell r="Q2569">
            <v>45505</v>
          </cell>
          <cell r="R2569">
            <v>45611</v>
          </cell>
          <cell r="S2569">
            <v>105</v>
          </cell>
          <cell r="T2569" t="str">
            <v>En Ejecución</v>
          </cell>
          <cell r="U2569" t="str">
            <v>ALBA YANETH REYES SUÁREZ</v>
          </cell>
          <cell r="X2569" t="str">
            <v>ALBA YANETH REYES SUAREZ</v>
          </cell>
          <cell r="Z2569" t="str">
            <v>Inversión</v>
          </cell>
          <cell r="AA2569">
            <v>2024110010086</v>
          </cell>
          <cell r="AC2569" t="str">
            <v>O23011733012024008608122</v>
          </cell>
          <cell r="AF2569">
            <v>12596430</v>
          </cell>
          <cell r="AI2569" t="str">
            <v>$ 3.598.980,00</v>
          </cell>
          <cell r="AJ256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69" t="str">
            <v>Orlando Marquez Ocampo</v>
          </cell>
          <cell r="AL2569">
            <v>79272656</v>
          </cell>
          <cell r="AM2569" t="str">
            <v>2402-2024</v>
          </cell>
          <cell r="AP2569" t="str">
            <v>SECOP II</v>
          </cell>
          <cell r="AS2569" t="str">
            <v>Falso</v>
          </cell>
          <cell r="AU2569" t="str">
            <v>SI</v>
          </cell>
          <cell r="AV2569" t="str">
            <v>Agosto</v>
          </cell>
          <cell r="AW2569" t="e">
            <v>#N/A</v>
          </cell>
          <cell r="AX2569">
            <v>45611</v>
          </cell>
          <cell r="AY2569" t="str">
            <v>#REF!</v>
          </cell>
          <cell r="AZ2569" t="str">
            <v>CO1.PCCNTR.6577508</v>
          </cell>
        </row>
        <row r="2570">
          <cell r="D2570" t="str">
            <v>2403-2024</v>
          </cell>
          <cell r="E2570" t="str">
            <v>ALBA YANETH REYES SUÁREZ</v>
          </cell>
          <cell r="F2570" t="str">
            <v>Subdirección de Formación Artistica</v>
          </cell>
          <cell r="G2570" t="str">
            <v>Subdirección de Formación Artística</v>
          </cell>
          <cell r="H2570" t="str">
            <v>Programa Crea</v>
          </cell>
          <cell r="I2570" t="str">
            <v>Contratación Directa</v>
          </cell>
          <cell r="J2570" t="str">
            <v>Contratación directa.</v>
          </cell>
          <cell r="K2570" t="str">
            <v>Prestación de servicios</v>
          </cell>
          <cell r="N2570" t="str">
            <v>Si</v>
          </cell>
          <cell r="O2570" t="str">
            <v>Contrato Prestación de Servicios Apoyo a la Gestión</v>
          </cell>
          <cell r="P2570">
            <v>45503</v>
          </cell>
          <cell r="Q2570">
            <v>45505</v>
          </cell>
          <cell r="R2570">
            <v>45611</v>
          </cell>
          <cell r="S2570">
            <v>105</v>
          </cell>
          <cell r="T2570" t="str">
            <v>En Ejecución</v>
          </cell>
          <cell r="U2570" t="str">
            <v>ALBA YANETH REYES SUÁREZ</v>
          </cell>
          <cell r="X2570" t="str">
            <v>ALBA YANETH REYES SUAREZ</v>
          </cell>
          <cell r="Z2570" t="str">
            <v>Inversión</v>
          </cell>
          <cell r="AA2570">
            <v>2024110010086</v>
          </cell>
          <cell r="AC2570" t="str">
            <v>O23011733012024008608122</v>
          </cell>
          <cell r="AF2570">
            <v>12596430</v>
          </cell>
          <cell r="AI2570" t="str">
            <v>$ 3.598.980,00</v>
          </cell>
          <cell r="AJ25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70" t="str">
            <v>ALIN MARTINEZ TORRES</v>
          </cell>
          <cell r="AL2570">
            <v>79894717</v>
          </cell>
          <cell r="AM2570" t="str">
            <v>2403-2024</v>
          </cell>
          <cell r="AP2570" t="str">
            <v>SECOP II</v>
          </cell>
          <cell r="AS2570" t="str">
            <v>Falso</v>
          </cell>
          <cell r="AU2570" t="str">
            <v>SI</v>
          </cell>
          <cell r="AV2570" t="str">
            <v>Agosto</v>
          </cell>
          <cell r="AW2570" t="e">
            <v>#N/A</v>
          </cell>
          <cell r="AX2570">
            <v>45611</v>
          </cell>
          <cell r="AY2570" t="str">
            <v>#REF!</v>
          </cell>
          <cell r="AZ2570" t="str">
            <v>CO1.PCCNTR.6575321</v>
          </cell>
        </row>
        <row r="2571">
          <cell r="D2571" t="str">
            <v>2404-2024</v>
          </cell>
          <cell r="E2571" t="str">
            <v>ALBA YANETH REYES SUÁREZ</v>
          </cell>
          <cell r="F2571" t="str">
            <v>Subdirección de Formación Artistica</v>
          </cell>
          <cell r="G2571" t="str">
            <v>Subdirección de Formación Artística</v>
          </cell>
          <cell r="H2571" t="str">
            <v>Programa Crea</v>
          </cell>
          <cell r="I2571" t="str">
            <v>Contratación Directa</v>
          </cell>
          <cell r="J2571" t="str">
            <v>Contratación directa.</v>
          </cell>
          <cell r="K2571" t="str">
            <v>Prestación de servicios</v>
          </cell>
          <cell r="N2571" t="str">
            <v>Si</v>
          </cell>
          <cell r="O2571" t="str">
            <v>Contrato Prestación de Servicios Profesionales</v>
          </cell>
          <cell r="P2571">
            <v>45503</v>
          </cell>
          <cell r="Q2571">
            <v>45505</v>
          </cell>
          <cell r="R2571">
            <v>45611</v>
          </cell>
          <cell r="S2571">
            <v>105</v>
          </cell>
          <cell r="T2571" t="str">
            <v>En Ejecución</v>
          </cell>
          <cell r="U2571" t="str">
            <v>ALBA YANETH REYES SUÁREZ</v>
          </cell>
          <cell r="X2571" t="str">
            <v>ALBA YANETH REYES SUAREZ</v>
          </cell>
          <cell r="Z2571" t="str">
            <v>Inversión</v>
          </cell>
          <cell r="AA2571">
            <v>2024110010086</v>
          </cell>
          <cell r="AC2571" t="str">
            <v>O23011733012024008608051</v>
          </cell>
          <cell r="AF2571">
            <v>8415908</v>
          </cell>
          <cell r="AI2571" t="str">
            <v>$ 2.404.545,00</v>
          </cell>
          <cell r="AJ257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71" t="str">
            <v>JULIAN ANDRES CIFUENTES GARCIA</v>
          </cell>
          <cell r="AL2571">
            <v>1026276905</v>
          </cell>
          <cell r="AM2571" t="str">
            <v>2404-2024</v>
          </cell>
          <cell r="AP2571" t="str">
            <v>SECOP II</v>
          </cell>
          <cell r="AS2571" t="str">
            <v>Falso</v>
          </cell>
          <cell r="AU2571" t="str">
            <v>SI</v>
          </cell>
          <cell r="AV2571" t="str">
            <v>Agosto</v>
          </cell>
          <cell r="AW2571" t="e">
            <v>#N/A</v>
          </cell>
          <cell r="AX2571">
            <v>45611</v>
          </cell>
          <cell r="AY2571" t="str">
            <v>#REF!</v>
          </cell>
          <cell r="AZ2571" t="str">
            <v>CO1.PCCNTR.6575126</v>
          </cell>
        </row>
        <row r="2572">
          <cell r="D2572" t="str">
            <v>2421-2024</v>
          </cell>
          <cell r="E2572" t="str">
            <v>ALBA YANETH REYES SUÁREZ</v>
          </cell>
          <cell r="F2572" t="str">
            <v>Subdirección de Formación Artistica</v>
          </cell>
          <cell r="G2572" t="str">
            <v>Subdirección de Formación Artística</v>
          </cell>
          <cell r="H2572" t="str">
            <v>Programa Crea</v>
          </cell>
          <cell r="I2572" t="str">
            <v>Contratación Directa</v>
          </cell>
          <cell r="J2572" t="str">
            <v>Contratación directa.</v>
          </cell>
          <cell r="K2572" t="str">
            <v>Prestación de servicios</v>
          </cell>
          <cell r="N2572" t="str">
            <v>Si</v>
          </cell>
          <cell r="O2572" t="str">
            <v>Contrato Prestación de Servicios Apoyo a la Gestión</v>
          </cell>
          <cell r="P2572">
            <v>45503</v>
          </cell>
          <cell r="Q2572">
            <v>45505</v>
          </cell>
          <cell r="R2572">
            <v>45611</v>
          </cell>
          <cell r="S2572">
            <v>105</v>
          </cell>
          <cell r="T2572" t="str">
            <v>En Ejecución</v>
          </cell>
          <cell r="U2572" t="str">
            <v>ALBA YANETH REYES SUÁREZ</v>
          </cell>
          <cell r="X2572" t="str">
            <v>ALBA YANETH REYES SUAREZ</v>
          </cell>
          <cell r="Z2572" t="str">
            <v>Inversión</v>
          </cell>
          <cell r="AA2572">
            <v>2024110010086</v>
          </cell>
          <cell r="AC2572" t="str">
            <v>O23011733012024008608126</v>
          </cell>
          <cell r="AF2572">
            <v>12596430</v>
          </cell>
          <cell r="AI2572" t="str">
            <v>$ 3.598.980,00</v>
          </cell>
          <cell r="AJ257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72" t="str">
            <v>WILLIAM ANDRES BELTRAN RIOS</v>
          </cell>
          <cell r="AL2572">
            <v>1024539927</v>
          </cell>
          <cell r="AM2572" t="str">
            <v>2421-2024</v>
          </cell>
          <cell r="AP2572" t="str">
            <v>SECOP II</v>
          </cell>
          <cell r="AS2572" t="str">
            <v>Falso</v>
          </cell>
          <cell r="AU2572" t="str">
            <v>SI</v>
          </cell>
          <cell r="AV2572" t="str">
            <v>Agosto</v>
          </cell>
          <cell r="AW2572" t="e">
            <v>#N/A</v>
          </cell>
          <cell r="AX2572">
            <v>45611</v>
          </cell>
          <cell r="AY2572" t="str">
            <v>#REF!</v>
          </cell>
          <cell r="AZ2572" t="str">
            <v>CO1.PCCNTR.6574109</v>
          </cell>
        </row>
        <row r="2573">
          <cell r="D2573" t="str">
            <v>2425-2024</v>
          </cell>
          <cell r="E2573" t="str">
            <v>ALBA YANETH REYES SUÁREZ</v>
          </cell>
          <cell r="F2573" t="str">
            <v>Subdirección de Formación Artistica</v>
          </cell>
          <cell r="G2573" t="str">
            <v>Subdirección de Formación Artística</v>
          </cell>
          <cell r="H2573" t="str">
            <v>Programa Crea</v>
          </cell>
          <cell r="I2573" t="str">
            <v>Contratación Directa</v>
          </cell>
          <cell r="J2573" t="str">
            <v>Contratación directa.</v>
          </cell>
          <cell r="K2573" t="str">
            <v>Prestación de servicios</v>
          </cell>
          <cell r="N2573" t="str">
            <v>Si</v>
          </cell>
          <cell r="O2573" t="str">
            <v>Contrato Prestación de Servicios Profesionales</v>
          </cell>
          <cell r="P2573">
            <v>45503</v>
          </cell>
          <cell r="Q2573">
            <v>45509</v>
          </cell>
          <cell r="R2573">
            <v>45639</v>
          </cell>
          <cell r="S2573">
            <v>129</v>
          </cell>
          <cell r="T2573" t="str">
            <v>En Ejecución</v>
          </cell>
          <cell r="U2573" t="str">
            <v>ALBA YANETH REYES SUÁREZ</v>
          </cell>
          <cell r="X2573" t="str">
            <v>ALBA YANETH REYES SUAREZ</v>
          </cell>
          <cell r="Z2573" t="str">
            <v>Inversión</v>
          </cell>
          <cell r="AA2573">
            <v>2024110010086</v>
          </cell>
          <cell r="AC2573" t="str">
            <v>O23011733012024008608051</v>
          </cell>
          <cell r="AF2573">
            <v>10660150</v>
          </cell>
          <cell r="AI2573" t="str">
            <v>$ 2.404.545,00</v>
          </cell>
          <cell r="AJ257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73" t="str">
            <v>yury nathalia parada mighuez</v>
          </cell>
          <cell r="AL2573">
            <v>1032494874</v>
          </cell>
          <cell r="AM2573" t="str">
            <v>2425-2024</v>
          </cell>
          <cell r="AP2573" t="str">
            <v>SECOP II</v>
          </cell>
          <cell r="AS2573" t="str">
            <v>Falso</v>
          </cell>
          <cell r="AU2573" t="str">
            <v>SI</v>
          </cell>
          <cell r="AV2573" t="str">
            <v>Agosto</v>
          </cell>
          <cell r="AW2573" t="e">
            <v>#N/A</v>
          </cell>
          <cell r="AX2573">
            <v>45639</v>
          </cell>
          <cell r="AY2573" t="str">
            <v>#REF!</v>
          </cell>
          <cell r="AZ2573" t="str">
            <v>CO1.PCCNTR.6581823</v>
          </cell>
        </row>
        <row r="2574">
          <cell r="D2574" t="str">
            <v>2426-2024</v>
          </cell>
          <cell r="E2574" t="str">
            <v>ALBA YANETH REYES SUÁREZ</v>
          </cell>
          <cell r="F2574" t="str">
            <v>Subdirección de Formación Artistica</v>
          </cell>
          <cell r="G2574" t="str">
            <v>Subdirección de Formación Artística</v>
          </cell>
          <cell r="H2574" t="str">
            <v>Programa Crea</v>
          </cell>
          <cell r="I2574" t="str">
            <v>Contratación Directa</v>
          </cell>
          <cell r="J2574" t="str">
            <v>Contratación directa.</v>
          </cell>
          <cell r="K2574" t="str">
            <v>Prestación de servicios</v>
          </cell>
          <cell r="N2574" t="str">
            <v>Si</v>
          </cell>
          <cell r="O2574" t="str">
            <v>Contrato Prestación de Servicios Profesionales</v>
          </cell>
          <cell r="P2574">
            <v>45503</v>
          </cell>
          <cell r="Q2574">
            <v>45509</v>
          </cell>
          <cell r="R2574">
            <v>45611</v>
          </cell>
          <cell r="S2574">
            <v>101</v>
          </cell>
          <cell r="T2574" t="str">
            <v>En Ejecución</v>
          </cell>
          <cell r="U2574" t="str">
            <v>ALBA YANETH REYES SUÁREZ</v>
          </cell>
          <cell r="X2574" t="str">
            <v>ALBA YANETH REYES SUAREZ</v>
          </cell>
          <cell r="Z2574" t="str">
            <v>Inversión</v>
          </cell>
          <cell r="AA2574">
            <v>2024110010086</v>
          </cell>
          <cell r="AC2574" t="str">
            <v>O23011733012024008608122</v>
          </cell>
          <cell r="AF2574">
            <v>12596430</v>
          </cell>
          <cell r="AI2574" t="str">
            <v>$ 3.598.980,00</v>
          </cell>
          <cell r="AJ257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74" t="str">
            <v>IDARTES</v>
          </cell>
          <cell r="AL2574">
            <v>1014181567</v>
          </cell>
          <cell r="AM2574" t="str">
            <v>2426-2024</v>
          </cell>
          <cell r="AP2574" t="str">
            <v>SECOP II</v>
          </cell>
          <cell r="AS2574" t="str">
            <v>Falso</v>
          </cell>
          <cell r="AU2574" t="str">
            <v>SI</v>
          </cell>
          <cell r="AV2574" t="str">
            <v>Agosto</v>
          </cell>
          <cell r="AW2574" t="e">
            <v>#N/A</v>
          </cell>
          <cell r="AX2574">
            <v>45611</v>
          </cell>
          <cell r="AY2574" t="str">
            <v>#REF!</v>
          </cell>
          <cell r="AZ2574" t="str">
            <v>CO1.PCCNTR.6581558</v>
          </cell>
        </row>
        <row r="2575">
          <cell r="D2575" t="str">
            <v>2430-2024</v>
          </cell>
          <cell r="E2575" t="str">
            <v>LINA MARIA GAVIRIA HURTADO</v>
          </cell>
          <cell r="F2575" t="str">
            <v>Subdirección de las Artes</v>
          </cell>
          <cell r="I2575" t="str">
            <v>Contratación Directa</v>
          </cell>
          <cell r="J2575" t="str">
            <v>Contratación directa.</v>
          </cell>
          <cell r="K2575" t="str">
            <v>Prestación de servicios</v>
          </cell>
          <cell r="N2575" t="str">
            <v>Si</v>
          </cell>
          <cell r="O2575" t="str">
            <v>Contrato Prestación de Servicios Apoyo a la Gestión</v>
          </cell>
          <cell r="P2575">
            <v>45503</v>
          </cell>
          <cell r="Q2575">
            <v>45504</v>
          </cell>
          <cell r="R2575">
            <v>45688</v>
          </cell>
          <cell r="S2575">
            <v>181</v>
          </cell>
          <cell r="T2575" t="str">
            <v>En Ejecución</v>
          </cell>
          <cell r="U2575" t="str">
            <v>LINA MARIA GAVIRIA HURTADO</v>
          </cell>
          <cell r="X2575" t="str">
            <v>LINA MARIA GAVIRIA HURTADO</v>
          </cell>
          <cell r="Z2575" t="str">
            <v>Inversión</v>
          </cell>
          <cell r="AA2575">
            <v>2024110010176</v>
          </cell>
          <cell r="AC2575" t="str">
            <v>O23011733012024014605099</v>
          </cell>
          <cell r="AF2575">
            <v>43166666</v>
          </cell>
          <cell r="AI2575" t="str">
            <v>$ 7.000.000,00</v>
          </cell>
          <cell r="AJ2575" t="str">
            <v>Prestar servicios de apoyo a la gestión al Idartes - Subdirección de las Artes, en la consolidación y reporte de metas de los proyectos de inversión que le sean asignados, y acompañamiento a las acciones de participación relacionada con el Consejo Distrital de las Artes, en el marco del Plan Distrital de Desarrollo: "Bogotá camina segura 2024-2027".</v>
          </cell>
          <cell r="AK2575" t="str">
            <v>Ruth Soraida Celis Dávila</v>
          </cell>
          <cell r="AL2575">
            <v>52581827</v>
          </cell>
          <cell r="AM2575" t="str">
            <v>2430-2024</v>
          </cell>
          <cell r="AP2575" t="str">
            <v>SECOP II</v>
          </cell>
          <cell r="AS2575" t="str">
            <v>Falso</v>
          </cell>
          <cell r="AU2575" t="str">
            <v>SI</v>
          </cell>
          <cell r="AV2575" t="str">
            <v>Julio</v>
          </cell>
          <cell r="AW2575" t="e">
            <v>#N/A</v>
          </cell>
          <cell r="AX2575">
            <v>45688</v>
          </cell>
          <cell r="AY2575" t="str">
            <v>#REF!</v>
          </cell>
          <cell r="AZ2575" t="str">
            <v>CO1.PCCNTR.6578444</v>
          </cell>
        </row>
        <row r="2576">
          <cell r="D2576" t="str">
            <v>2433-2024</v>
          </cell>
          <cell r="E2576" t="str">
            <v>ALBA YANETH REYES SUÁREZ</v>
          </cell>
          <cell r="F2576" t="str">
            <v>Subdirección de Formación Artistica</v>
          </cell>
          <cell r="G2576" t="str">
            <v>Subdirección de Formación Artística</v>
          </cell>
          <cell r="I2576" t="str">
            <v>Contratación Directa</v>
          </cell>
          <cell r="J2576" t="str">
            <v>Contratación directa.</v>
          </cell>
          <cell r="K2576" t="str">
            <v>Prestación de servicios</v>
          </cell>
          <cell r="N2576" t="str">
            <v>Si</v>
          </cell>
          <cell r="O2576" t="str">
            <v>Contrato Prestación de Servicios Profesionales</v>
          </cell>
          <cell r="P2576">
            <v>45503</v>
          </cell>
          <cell r="Q2576">
            <v>45505</v>
          </cell>
          <cell r="R2576">
            <v>45670</v>
          </cell>
          <cell r="S2576">
            <v>163</v>
          </cell>
          <cell r="T2576" t="str">
            <v>En Ejecución</v>
          </cell>
          <cell r="U2576" t="str">
            <v>ALBA YANETH REYES SUÁREZ</v>
          </cell>
          <cell r="X2576" t="str">
            <v>ALBA YANETH REYES SUAREZ</v>
          </cell>
          <cell r="Z2576" t="str">
            <v>Inversión</v>
          </cell>
          <cell r="AA2576">
            <v>2024110010086</v>
          </cell>
          <cell r="AC2576" t="str">
            <v>O23011733012024008605064</v>
          </cell>
          <cell r="AF2576">
            <v>27710000</v>
          </cell>
          <cell r="AI2576" t="str">
            <v>$ 5.100.000,00</v>
          </cell>
          <cell r="AJ2576" t="str">
            <v>Prestar Servicios Profesionales al Instituto Distrital de las Artes - IDARTES, en actividades relacionadas con el monitoreo, seguimiento y administración de la información y bases de datos, de los programas de la Subdirección de Formación Artística, de conformidad con los requerimientos de la Entidad.</v>
          </cell>
          <cell r="AK2576" t="str">
            <v>DIANA MARCELA CASTAÑEDA SAAVEDRA</v>
          </cell>
          <cell r="AL2576">
            <v>52500058</v>
          </cell>
          <cell r="AM2576" t="str">
            <v>2433-2024</v>
          </cell>
          <cell r="AP2576" t="str">
            <v>SECOP II</v>
          </cell>
          <cell r="AS2576" t="str">
            <v>Falso</v>
          </cell>
          <cell r="AU2576" t="str">
            <v>SI</v>
          </cell>
          <cell r="AV2576" t="str">
            <v>Agosto</v>
          </cell>
          <cell r="AW2576" t="e">
            <v>#N/A</v>
          </cell>
          <cell r="AX2576">
            <v>45670</v>
          </cell>
          <cell r="AY2576" t="str">
            <v>#REF!</v>
          </cell>
          <cell r="AZ2576" t="str">
            <v>CO1.PCCNTR.6580122</v>
          </cell>
        </row>
        <row r="2577">
          <cell r="D2577" t="str">
            <v>2434-2024</v>
          </cell>
          <cell r="E2577" t="str">
            <v>ALBA YANETH REYES SUÁREZ</v>
          </cell>
          <cell r="F2577" t="str">
            <v>Subdirección de Formación Artistica</v>
          </cell>
          <cell r="G2577" t="str">
            <v>Subdirección de Formación Artística</v>
          </cell>
          <cell r="I2577" t="str">
            <v>Contratación Directa</v>
          </cell>
          <cell r="J2577" t="str">
            <v>Contratación directa.</v>
          </cell>
          <cell r="K2577" t="str">
            <v>Prestación de servicios</v>
          </cell>
          <cell r="N2577" t="str">
            <v>Si</v>
          </cell>
          <cell r="O2577" t="str">
            <v>Contrato Prestación de Servicios Profesionales</v>
          </cell>
          <cell r="P2577">
            <v>45503</v>
          </cell>
          <cell r="Q2577">
            <v>45505</v>
          </cell>
          <cell r="R2577">
            <v>45657</v>
          </cell>
          <cell r="S2577">
            <v>151</v>
          </cell>
          <cell r="T2577" t="str">
            <v>En Ejecución</v>
          </cell>
          <cell r="U2577" t="str">
            <v>ALBA YANETH REYES SUÁREZ</v>
          </cell>
          <cell r="X2577" t="str">
            <v>DANIEL SANCHEZ ROJAS</v>
          </cell>
          <cell r="Z2577" t="str">
            <v>Inversión</v>
          </cell>
          <cell r="AA2577">
            <v>2024110010086</v>
          </cell>
          <cell r="AC2577" t="str">
            <v>O23011733012024008605064</v>
          </cell>
          <cell r="AF2577">
            <v>25500000</v>
          </cell>
          <cell r="AI2577" t="str">
            <v>$ 5.100.000,00</v>
          </cell>
          <cell r="AJ2577" t="str">
            <v>Prestar Servicios Profesionales al Instituto Distrital de las Artes - IDARTES, en actividades relacionadas con el Seguimiento y Soporte del Sistema Integrado de Formación de la Subdirección de Formación Artística.</v>
          </cell>
          <cell r="AK2577" t="str">
            <v>ANDREA VIVIANA GAITAN GUTIERREZ</v>
          </cell>
          <cell r="AL2577">
            <v>1070953495</v>
          </cell>
          <cell r="AM2577" t="str">
            <v>2434-2024</v>
          </cell>
          <cell r="AP2577" t="str">
            <v>SECOP II</v>
          </cell>
          <cell r="AS2577" t="str">
            <v>Falso</v>
          </cell>
          <cell r="AU2577" t="str">
            <v>SI</v>
          </cell>
          <cell r="AV2577" t="str">
            <v>Agosto</v>
          </cell>
          <cell r="AW2577" t="e">
            <v>#N/A</v>
          </cell>
          <cell r="AX2577">
            <v>45657</v>
          </cell>
          <cell r="AY2577" t="str">
            <v>#REF!</v>
          </cell>
          <cell r="AZ2577" t="str">
            <v>CO1.PCCNTR.6580129</v>
          </cell>
        </row>
        <row r="2578">
          <cell r="D2578" t="str">
            <v>2450-2024</v>
          </cell>
          <cell r="E2578" t="str">
            <v>ALBA YANETH REYES SUÁREZ</v>
          </cell>
          <cell r="F2578" t="str">
            <v>Subdirección de Formación Artistica</v>
          </cell>
          <cell r="G2578" t="str">
            <v>Subdirección de Formación Artística</v>
          </cell>
          <cell r="H2578" t="str">
            <v>Programa Crea</v>
          </cell>
          <cell r="I2578" t="str">
            <v>Contratación Directa</v>
          </cell>
          <cell r="J2578" t="str">
            <v>Contratación directa.</v>
          </cell>
          <cell r="K2578" t="str">
            <v>Prestación de servicios</v>
          </cell>
          <cell r="N2578" t="str">
            <v>Si</v>
          </cell>
          <cell r="O2578" t="str">
            <v>Contrato Prestación de Servicios Profesionales</v>
          </cell>
          <cell r="P2578">
            <v>45503</v>
          </cell>
          <cell r="Q2578">
            <v>45506</v>
          </cell>
          <cell r="R2578">
            <v>45611</v>
          </cell>
          <cell r="S2578">
            <v>104</v>
          </cell>
          <cell r="T2578" t="str">
            <v>En Ejecución</v>
          </cell>
          <cell r="U2578" t="str">
            <v>ALBA YANETH REYES SUÁREZ</v>
          </cell>
          <cell r="X2578" t="str">
            <v>ALBA YANETH REYES SUAREZ</v>
          </cell>
          <cell r="Z2578" t="str">
            <v>Inversión</v>
          </cell>
          <cell r="AA2578">
            <v>2024110010086</v>
          </cell>
          <cell r="AC2578" t="str">
            <v>O23011733012024008608051</v>
          </cell>
          <cell r="AF2578">
            <v>8415908</v>
          </cell>
          <cell r="AI2578" t="str">
            <v>$ 2.404.545,00</v>
          </cell>
          <cell r="AJ257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78" t="str">
            <v>Jhonatan Garzon</v>
          </cell>
          <cell r="AL2578">
            <v>1020794639</v>
          </cell>
          <cell r="AM2578" t="str">
            <v>2450-2024</v>
          </cell>
          <cell r="AP2578" t="str">
            <v>SECOP II</v>
          </cell>
          <cell r="AS2578" t="str">
            <v>Falso</v>
          </cell>
          <cell r="AU2578" t="str">
            <v>SI</v>
          </cell>
          <cell r="AV2578" t="str">
            <v>Agosto</v>
          </cell>
          <cell r="AW2578" t="e">
            <v>#N/A</v>
          </cell>
          <cell r="AX2578">
            <v>45611</v>
          </cell>
          <cell r="AY2578" t="str">
            <v>#REF!</v>
          </cell>
          <cell r="AZ2578" t="str">
            <v>CO1.PCCNTR.6579754</v>
          </cell>
        </row>
        <row r="2579">
          <cell r="D2579" t="str">
            <v>2451-2024</v>
          </cell>
          <cell r="E2579" t="str">
            <v>ALBA YANETH REYES SUÁREZ</v>
          </cell>
          <cell r="F2579" t="str">
            <v>Subdirección de Formación Artistica</v>
          </cell>
          <cell r="G2579" t="str">
            <v>Subdirección de Formación Artística</v>
          </cell>
          <cell r="H2579" t="str">
            <v>Programa Crea</v>
          </cell>
          <cell r="I2579" t="str">
            <v>Contratación Directa</v>
          </cell>
          <cell r="J2579" t="str">
            <v>Contratación directa.</v>
          </cell>
          <cell r="K2579" t="str">
            <v>Prestación de servicios</v>
          </cell>
          <cell r="N2579" t="str">
            <v>Si</v>
          </cell>
          <cell r="O2579" t="str">
            <v>Contrato Prestación de Servicios Profesionales</v>
          </cell>
          <cell r="P2579">
            <v>45503</v>
          </cell>
          <cell r="Q2579">
            <v>45506</v>
          </cell>
          <cell r="R2579">
            <v>45646</v>
          </cell>
          <cell r="S2579">
            <v>139</v>
          </cell>
          <cell r="T2579" t="str">
            <v>En Ejecución</v>
          </cell>
          <cell r="U2579" t="str">
            <v>ALBA YANETH REYES SUÁREZ</v>
          </cell>
          <cell r="X2579" t="str">
            <v>ALBA YANETH REYES SUAREZ</v>
          </cell>
          <cell r="Z2579" t="str">
            <v>Inversión</v>
          </cell>
          <cell r="AA2579">
            <v>2024110010086</v>
          </cell>
          <cell r="AC2579" t="str">
            <v>O23011733012024008608051</v>
          </cell>
          <cell r="AF2579">
            <v>26007333</v>
          </cell>
          <cell r="AI2579" t="str">
            <v>$ 5.573.000,00</v>
          </cell>
          <cell r="AJ2579"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579" t="str">
            <v>OSCAR HERNANDO NOSSA GARCIA</v>
          </cell>
          <cell r="AL2579">
            <v>80244363</v>
          </cell>
          <cell r="AM2579" t="str">
            <v>2451-2024</v>
          </cell>
          <cell r="AP2579" t="str">
            <v>SECOP II</v>
          </cell>
          <cell r="AS2579" t="str">
            <v>Falso</v>
          </cell>
          <cell r="AU2579" t="str">
            <v>SI</v>
          </cell>
          <cell r="AV2579" t="str">
            <v>Agosto</v>
          </cell>
          <cell r="AW2579" t="e">
            <v>#N/A</v>
          </cell>
          <cell r="AX2579">
            <v>45646</v>
          </cell>
          <cell r="AY2579" t="str">
            <v>#REF!</v>
          </cell>
          <cell r="AZ2579" t="str">
            <v>CO1.PCCNTR.6578798</v>
          </cell>
        </row>
        <row r="2580">
          <cell r="D2580" t="str">
            <v>2453-2024</v>
          </cell>
          <cell r="E2580" t="str">
            <v>ALBA YANETH REYES SUÁREZ</v>
          </cell>
          <cell r="F2580" t="str">
            <v>Subdirección de Formación Artistica</v>
          </cell>
          <cell r="G2580" t="str">
            <v>Subdirección de Formación Artística</v>
          </cell>
          <cell r="H2580" t="str">
            <v>Programa Crea</v>
          </cell>
          <cell r="I2580" t="str">
            <v>Contratación Directa</v>
          </cell>
          <cell r="J2580" t="str">
            <v>Contratación directa.</v>
          </cell>
          <cell r="K2580" t="str">
            <v>Prestación de servicios</v>
          </cell>
          <cell r="N2580" t="str">
            <v>Si</v>
          </cell>
          <cell r="O2580" t="str">
            <v>Contrato Prestación de Servicios Profesionales</v>
          </cell>
          <cell r="P2580">
            <v>45503</v>
          </cell>
          <cell r="Q2580">
            <v>45506</v>
          </cell>
          <cell r="R2580">
            <v>45611</v>
          </cell>
          <cell r="S2580">
            <v>104</v>
          </cell>
          <cell r="T2580" t="str">
            <v>En Ejecución</v>
          </cell>
          <cell r="U2580" t="str">
            <v>ALBA YANETH REYES SUÁREZ</v>
          </cell>
          <cell r="X2580" t="str">
            <v>ALBA YANETH REYES SUAREZ</v>
          </cell>
          <cell r="Z2580" t="str">
            <v>Inversión</v>
          </cell>
          <cell r="AA2580">
            <v>2024110010086</v>
          </cell>
          <cell r="AC2580" t="str">
            <v>O23011733012024008608122</v>
          </cell>
          <cell r="AF2580">
            <v>12596430</v>
          </cell>
          <cell r="AI2580" t="str">
            <v>$ 3.598.980,00</v>
          </cell>
          <cell r="AJ258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0" t="str">
            <v>miguel alejandro paloma sanchez</v>
          </cell>
          <cell r="AL2580">
            <v>1015998710</v>
          </cell>
          <cell r="AM2580" t="str">
            <v>2453-2024</v>
          </cell>
          <cell r="AP2580" t="str">
            <v>SECOP II</v>
          </cell>
          <cell r="AS2580" t="str">
            <v>Falso</v>
          </cell>
          <cell r="AU2580" t="str">
            <v>SI</v>
          </cell>
          <cell r="AV2580" t="str">
            <v>Agosto</v>
          </cell>
          <cell r="AW2580" t="e">
            <v>#N/A</v>
          </cell>
          <cell r="AX2580">
            <v>45611</v>
          </cell>
          <cell r="AY2580" t="str">
            <v>#REF!</v>
          </cell>
          <cell r="AZ2580" t="str">
            <v>CO1.PCCNTR.6579745</v>
          </cell>
        </row>
        <row r="2581">
          <cell r="D2581" t="str">
            <v>2454-2024</v>
          </cell>
          <cell r="E2581" t="str">
            <v>ALBA YANETH REYES SUÁREZ</v>
          </cell>
          <cell r="F2581" t="str">
            <v>Subdirección de Formación Artistica</v>
          </cell>
          <cell r="G2581" t="str">
            <v>Subdirección de Formación Artística</v>
          </cell>
          <cell r="H2581" t="str">
            <v>Programa Crea</v>
          </cell>
          <cell r="I2581" t="str">
            <v>Contratación Directa</v>
          </cell>
          <cell r="J2581" t="str">
            <v>Contratación directa.</v>
          </cell>
          <cell r="K2581" t="str">
            <v>Prestación de servicios</v>
          </cell>
          <cell r="N2581" t="str">
            <v>Si</v>
          </cell>
          <cell r="O2581" t="str">
            <v>Contrato Prestación de Servicios Profesionales</v>
          </cell>
          <cell r="P2581">
            <v>45503</v>
          </cell>
          <cell r="Q2581">
            <v>45506</v>
          </cell>
          <cell r="R2581">
            <v>45639</v>
          </cell>
          <cell r="S2581">
            <v>132</v>
          </cell>
          <cell r="T2581" t="str">
            <v>En Ejecución</v>
          </cell>
          <cell r="U2581" t="str">
            <v>ALBA YANETH REYES SUÁREZ</v>
          </cell>
          <cell r="X2581" t="str">
            <v>ALBA YANETH REYES SUAREZ</v>
          </cell>
          <cell r="Z2581" t="str">
            <v>Inversión</v>
          </cell>
          <cell r="AA2581">
            <v>2024110010086</v>
          </cell>
          <cell r="AC2581" t="str">
            <v>O23011733012024008608122</v>
          </cell>
          <cell r="AF2581">
            <v>15955478</v>
          </cell>
          <cell r="AI2581" t="str">
            <v>$ 3.598.980,00</v>
          </cell>
          <cell r="AJ258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1" t="str">
            <v>Juan Camilo Victorino Ramírez</v>
          </cell>
          <cell r="AL2581">
            <v>1010163976</v>
          </cell>
          <cell r="AM2581" t="str">
            <v>2454-2024</v>
          </cell>
          <cell r="AP2581" t="str">
            <v>SECOP II</v>
          </cell>
          <cell r="AS2581" t="str">
            <v>Falso</v>
          </cell>
          <cell r="AU2581" t="str">
            <v>SI</v>
          </cell>
          <cell r="AV2581" t="str">
            <v>Agosto</v>
          </cell>
          <cell r="AW2581" t="e">
            <v>#N/A</v>
          </cell>
          <cell r="AX2581">
            <v>45639</v>
          </cell>
          <cell r="AY2581" t="str">
            <v>#REF!</v>
          </cell>
          <cell r="AZ2581" t="str">
            <v>CO1.PCCNTR.6580390</v>
          </cell>
        </row>
        <row r="2582">
          <cell r="D2582" t="str">
            <v>2456-2024</v>
          </cell>
          <cell r="E2582" t="str">
            <v>ALBA YANETH REYES SUÁREZ</v>
          </cell>
          <cell r="F2582" t="str">
            <v>Subdirección de Formación Artistica</v>
          </cell>
          <cell r="G2582" t="str">
            <v>Subdirección de Formación Artística</v>
          </cell>
          <cell r="H2582" t="str">
            <v>Programa Crea</v>
          </cell>
          <cell r="I2582" t="str">
            <v>Contratación Directa</v>
          </cell>
          <cell r="J2582" t="str">
            <v>Contratación directa.</v>
          </cell>
          <cell r="K2582" t="str">
            <v>Prestación de servicios</v>
          </cell>
          <cell r="N2582" t="str">
            <v>Si</v>
          </cell>
          <cell r="O2582" t="str">
            <v>Contrato Prestación de Servicios Profesionales</v>
          </cell>
          <cell r="P2582">
            <v>45503</v>
          </cell>
          <cell r="Q2582">
            <v>45505</v>
          </cell>
          <cell r="R2582">
            <v>45611</v>
          </cell>
          <cell r="S2582">
            <v>105</v>
          </cell>
          <cell r="T2582" t="str">
            <v>En Ejecución</v>
          </cell>
          <cell r="U2582" t="str">
            <v>ALBA YANETH REYES SUÁREZ</v>
          </cell>
          <cell r="X2582" t="str">
            <v>ALBA YANETH REYES SUAREZ</v>
          </cell>
          <cell r="Z2582" t="str">
            <v>Inversión</v>
          </cell>
          <cell r="AA2582">
            <v>2024110010086</v>
          </cell>
          <cell r="AC2582" t="str">
            <v>O23011733012024008608122</v>
          </cell>
          <cell r="AF2582">
            <v>12596430</v>
          </cell>
          <cell r="AI2582" t="str">
            <v>$ 3.598.980,00</v>
          </cell>
          <cell r="AJ25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2" t="str">
            <v>Sonia Esperanza Archila Rodriguez</v>
          </cell>
          <cell r="AL2582">
            <v>1016001047</v>
          </cell>
          <cell r="AM2582" t="str">
            <v>2456-2024</v>
          </cell>
          <cell r="AP2582" t="str">
            <v>SECOP II</v>
          </cell>
          <cell r="AS2582" t="str">
            <v>Falso</v>
          </cell>
          <cell r="AU2582" t="str">
            <v>SI</v>
          </cell>
          <cell r="AV2582" t="str">
            <v>Agosto</v>
          </cell>
          <cell r="AW2582" t="e">
            <v>#N/A</v>
          </cell>
          <cell r="AX2582">
            <v>45611</v>
          </cell>
          <cell r="AY2582" t="str">
            <v>#REF!</v>
          </cell>
          <cell r="AZ2582" t="str">
            <v>CO1.PCCNTR.6581048</v>
          </cell>
        </row>
        <row r="2583">
          <cell r="D2583" t="str">
            <v>2457-2024</v>
          </cell>
          <cell r="E2583" t="str">
            <v>ALBA YANETH REYES SUÁREZ</v>
          </cell>
          <cell r="F2583" t="str">
            <v>Subdirección de Formación Artistica</v>
          </cell>
          <cell r="G2583" t="str">
            <v>Subdirección de Formación Artística</v>
          </cell>
          <cell r="H2583" t="str">
            <v>Programa Crea</v>
          </cell>
          <cell r="I2583" t="str">
            <v>Contratación Directa</v>
          </cell>
          <cell r="J2583" t="str">
            <v>Contratación directa.</v>
          </cell>
          <cell r="K2583" t="str">
            <v>Prestación de servicios</v>
          </cell>
          <cell r="N2583" t="str">
            <v>Si</v>
          </cell>
          <cell r="O2583" t="str">
            <v>Contrato Prestación de Servicios Profesionales</v>
          </cell>
          <cell r="P2583">
            <v>45503</v>
          </cell>
          <cell r="Q2583">
            <v>45505</v>
          </cell>
          <cell r="R2583">
            <v>45611</v>
          </cell>
          <cell r="S2583">
            <v>105</v>
          </cell>
          <cell r="T2583" t="str">
            <v>En Ejecución</v>
          </cell>
          <cell r="U2583" t="str">
            <v>ALBA YANETH REYES SUÁREZ</v>
          </cell>
          <cell r="X2583" t="str">
            <v>ALBA YANETH REYES SUAREZ</v>
          </cell>
          <cell r="Z2583" t="str">
            <v>Inversión</v>
          </cell>
          <cell r="AA2583">
            <v>2024110010086</v>
          </cell>
          <cell r="AC2583" t="str">
            <v>O23011733012024008608122</v>
          </cell>
          <cell r="AF2583">
            <v>12596430</v>
          </cell>
          <cell r="AI2583" t="str">
            <v>$ 3.598.980,00</v>
          </cell>
          <cell r="AJ258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3" t="str">
            <v>Andrea del Pilar Mayorga González</v>
          </cell>
          <cell r="AL2583">
            <v>52769530</v>
          </cell>
          <cell r="AM2583" t="str">
            <v>2457-2024</v>
          </cell>
          <cell r="AP2583" t="str">
            <v>SECOP II</v>
          </cell>
          <cell r="AS2583" t="str">
            <v>Falso</v>
          </cell>
          <cell r="AU2583" t="str">
            <v>SI</v>
          </cell>
          <cell r="AV2583" t="str">
            <v>Agosto</v>
          </cell>
          <cell r="AW2583" t="e">
            <v>#N/A</v>
          </cell>
          <cell r="AX2583">
            <v>45611</v>
          </cell>
          <cell r="AY2583" t="str">
            <v>#REF!</v>
          </cell>
          <cell r="AZ2583" t="str">
            <v>CO1.PCCNTR.6581051</v>
          </cell>
        </row>
        <row r="2584">
          <cell r="D2584" t="str">
            <v>2458-2024</v>
          </cell>
          <cell r="E2584" t="str">
            <v>ALBA YANETH REYES SUÁREZ</v>
          </cell>
          <cell r="F2584" t="str">
            <v>Subdirección de Formación Artistica</v>
          </cell>
          <cell r="G2584" t="str">
            <v>Subdirección de Formación Artística</v>
          </cell>
          <cell r="H2584" t="str">
            <v>Programa Crea</v>
          </cell>
          <cell r="I2584" t="str">
            <v>Contratación Directa</v>
          </cell>
          <cell r="J2584" t="str">
            <v>Contratación directa.</v>
          </cell>
          <cell r="K2584" t="str">
            <v>Prestación de servicios</v>
          </cell>
          <cell r="N2584" t="str">
            <v>Si</v>
          </cell>
          <cell r="O2584" t="str">
            <v>Contrato Prestación de Servicios Profesionales</v>
          </cell>
          <cell r="P2584">
            <v>45503</v>
          </cell>
          <cell r="Q2584">
            <v>45505</v>
          </cell>
          <cell r="R2584">
            <v>45639</v>
          </cell>
          <cell r="S2584">
            <v>133</v>
          </cell>
          <cell r="T2584" t="str">
            <v>En Ejecución</v>
          </cell>
          <cell r="U2584" t="str">
            <v>ALBA YANETH REYES SUÁREZ</v>
          </cell>
          <cell r="X2584" t="str">
            <v>ALBA YANETH REYES SUAREZ</v>
          </cell>
          <cell r="Z2584" t="str">
            <v>Inversión</v>
          </cell>
          <cell r="AA2584">
            <v>2024110010086</v>
          </cell>
          <cell r="AC2584" t="str">
            <v>O23011733012024008608051</v>
          </cell>
          <cell r="AF2584">
            <v>15955478</v>
          </cell>
          <cell r="AI2584" t="str">
            <v>$ 3.598.980,00</v>
          </cell>
          <cell r="AJ258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4" t="str">
            <v>Juan Diego Estupiñan Diaz</v>
          </cell>
          <cell r="AL2584">
            <v>1014265414</v>
          </cell>
          <cell r="AM2584" t="str">
            <v>2458-2024</v>
          </cell>
          <cell r="AP2584" t="str">
            <v>SECOP II</v>
          </cell>
          <cell r="AS2584" t="str">
            <v>Falso</v>
          </cell>
          <cell r="AU2584" t="str">
            <v>SI</v>
          </cell>
          <cell r="AV2584" t="str">
            <v>Agosto</v>
          </cell>
          <cell r="AW2584" t="e">
            <v>#N/A</v>
          </cell>
          <cell r="AX2584">
            <v>45639</v>
          </cell>
          <cell r="AY2584" t="str">
            <v>#REF!</v>
          </cell>
          <cell r="AZ2584" t="str">
            <v>CO1.PCCNTR.6580960</v>
          </cell>
        </row>
        <row r="2585">
          <cell r="D2585" t="str">
            <v>2459-2024</v>
          </cell>
          <cell r="E2585" t="str">
            <v>ALBA YANETH REYES SUÁREZ</v>
          </cell>
          <cell r="F2585" t="str">
            <v>Subdirección de Formación Artistica</v>
          </cell>
          <cell r="G2585" t="str">
            <v>Subdirección de Formación Artística</v>
          </cell>
          <cell r="H2585" t="str">
            <v>Programa Crea</v>
          </cell>
          <cell r="I2585" t="str">
            <v>Contratación Directa</v>
          </cell>
          <cell r="J2585" t="str">
            <v>Contratación directa.</v>
          </cell>
          <cell r="K2585" t="str">
            <v>Prestación de servicios</v>
          </cell>
          <cell r="N2585" t="str">
            <v>Si</v>
          </cell>
          <cell r="O2585" t="str">
            <v>Contrato Prestación de Servicios Profesionales</v>
          </cell>
          <cell r="P2585">
            <v>45503</v>
          </cell>
          <cell r="Q2585">
            <v>45505</v>
          </cell>
          <cell r="R2585">
            <v>45639</v>
          </cell>
          <cell r="S2585">
            <v>133</v>
          </cell>
          <cell r="T2585" t="str">
            <v>En Ejecución</v>
          </cell>
          <cell r="U2585" t="str">
            <v>ALBA YANETH REYES SUÁREZ</v>
          </cell>
          <cell r="X2585" t="str">
            <v>ALBA YANETH REYES SUAREZ</v>
          </cell>
          <cell r="Z2585" t="str">
            <v>Inversión</v>
          </cell>
          <cell r="AA2585">
            <v>2024110010086</v>
          </cell>
          <cell r="AC2585" t="str">
            <v>O23011733012024008608122</v>
          </cell>
          <cell r="AF2585">
            <v>15955478</v>
          </cell>
          <cell r="AI2585" t="str">
            <v>$ 3.598.980,00</v>
          </cell>
          <cell r="AJ258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5" t="str">
            <v>Walter Miller Ospina Manzanares</v>
          </cell>
          <cell r="AL2585">
            <v>1013620331</v>
          </cell>
          <cell r="AM2585" t="str">
            <v>2459-2024</v>
          </cell>
          <cell r="AP2585" t="str">
            <v>SECOP II</v>
          </cell>
          <cell r="AS2585" t="str">
            <v>Falso</v>
          </cell>
          <cell r="AU2585" t="str">
            <v>SI</v>
          </cell>
          <cell r="AV2585" t="str">
            <v>Agosto</v>
          </cell>
          <cell r="AW2585" t="e">
            <v>#N/A</v>
          </cell>
          <cell r="AX2585">
            <v>45639</v>
          </cell>
          <cell r="AY2585" t="str">
            <v>#REF!</v>
          </cell>
          <cell r="AZ2585" t="str">
            <v>CO1.PCCNTR.6580964</v>
          </cell>
        </row>
        <row r="2586">
          <cell r="D2586" t="str">
            <v>2460-2024</v>
          </cell>
          <cell r="E2586" t="str">
            <v>ALBA YANETH REYES SUÁREZ</v>
          </cell>
          <cell r="F2586" t="str">
            <v>Subdirección de Formación Artistica</v>
          </cell>
          <cell r="G2586" t="str">
            <v>Subdirección de Formación Artística</v>
          </cell>
          <cell r="H2586" t="str">
            <v>Programa Crea</v>
          </cell>
          <cell r="I2586" t="str">
            <v>Contratación Directa</v>
          </cell>
          <cell r="J2586" t="str">
            <v>Contratación directa.</v>
          </cell>
          <cell r="K2586" t="str">
            <v>Prestación de servicios</v>
          </cell>
          <cell r="N2586" t="str">
            <v>Si</v>
          </cell>
          <cell r="O2586" t="str">
            <v>Contrato Prestación de Servicios Profesionales</v>
          </cell>
          <cell r="P2586">
            <v>45503</v>
          </cell>
          <cell r="Q2586">
            <v>45505</v>
          </cell>
          <cell r="R2586">
            <v>45611</v>
          </cell>
          <cell r="S2586">
            <v>105</v>
          </cell>
          <cell r="T2586" t="str">
            <v>En Ejecución</v>
          </cell>
          <cell r="U2586" t="str">
            <v>ALBA YANETH REYES SUÁREZ</v>
          </cell>
          <cell r="X2586" t="str">
            <v>ALBA YANETH REYES SUAREZ</v>
          </cell>
          <cell r="Z2586" t="str">
            <v>Inversión</v>
          </cell>
          <cell r="AA2586">
            <v>2024110010086</v>
          </cell>
          <cell r="AC2586" t="str">
            <v>O23011733012024008608122</v>
          </cell>
          <cell r="AF2586">
            <v>12596430</v>
          </cell>
          <cell r="AI2586" t="str">
            <v>$ 3.589.980,00</v>
          </cell>
          <cell r="AJ258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6" t="str">
            <v>Paula Ximena Miranda Zora</v>
          </cell>
          <cell r="AL2586">
            <v>1014278003</v>
          </cell>
          <cell r="AM2586" t="str">
            <v>2460-2024</v>
          </cell>
          <cell r="AP2586" t="str">
            <v>SECOP II</v>
          </cell>
          <cell r="AS2586" t="str">
            <v>Falso</v>
          </cell>
          <cell r="AU2586" t="str">
            <v>SI</v>
          </cell>
          <cell r="AV2586" t="str">
            <v>Agosto</v>
          </cell>
          <cell r="AW2586" t="e">
            <v>#N/A</v>
          </cell>
          <cell r="AX2586">
            <v>45611</v>
          </cell>
          <cell r="AY2586" t="str">
            <v>#REF!</v>
          </cell>
          <cell r="AZ2586" t="str">
            <v>CO1.PCCNTR.6581337</v>
          </cell>
        </row>
        <row r="2587">
          <cell r="D2587" t="str">
            <v>2469-2024</v>
          </cell>
          <cell r="E2587" t="str">
            <v>ALBA YANETH REYES SUÁREZ</v>
          </cell>
          <cell r="F2587" t="str">
            <v>Subdirección de Formación Artistica</v>
          </cell>
          <cell r="G2587" t="str">
            <v>Subdirección de Formación Artística</v>
          </cell>
          <cell r="H2587" t="str">
            <v>Programa Crea</v>
          </cell>
          <cell r="I2587" t="str">
            <v>Contratación Directa</v>
          </cell>
          <cell r="J2587" t="str">
            <v>Contratación directa.</v>
          </cell>
          <cell r="K2587" t="str">
            <v>Prestación de servicios</v>
          </cell>
          <cell r="N2587" t="str">
            <v>Si</v>
          </cell>
          <cell r="O2587" t="str">
            <v>Contrato Prestación de Servicios Profesionales</v>
          </cell>
          <cell r="P2587">
            <v>45503</v>
          </cell>
          <cell r="Q2587">
            <v>45505</v>
          </cell>
          <cell r="R2587">
            <v>45611</v>
          </cell>
          <cell r="S2587">
            <v>105</v>
          </cell>
          <cell r="T2587" t="str">
            <v>En Ejecución</v>
          </cell>
          <cell r="U2587" t="str">
            <v>ALBA YANETH REYES SUÁREZ</v>
          </cell>
          <cell r="X2587" t="str">
            <v>ALBA YANETH REYES SUAREZ</v>
          </cell>
          <cell r="Z2587" t="str">
            <v>Inversión</v>
          </cell>
          <cell r="AA2587">
            <v>2024110010086</v>
          </cell>
          <cell r="AC2587" t="str">
            <v>O23011733012024008608126</v>
          </cell>
          <cell r="AF2587">
            <v>8415908</v>
          </cell>
          <cell r="AI2587" t="str">
            <v>$ 2.404.545,00</v>
          </cell>
          <cell r="AJ258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587" t="str">
            <v>Jineth Viviana Urbina Benito</v>
          </cell>
          <cell r="AL2587">
            <v>1013635181</v>
          </cell>
          <cell r="AM2587" t="str">
            <v>2469-2024</v>
          </cell>
          <cell r="AP2587" t="str">
            <v>SECOP II</v>
          </cell>
          <cell r="AS2587" t="str">
            <v>Falso</v>
          </cell>
          <cell r="AU2587" t="str">
            <v>SI</v>
          </cell>
          <cell r="AV2587" t="str">
            <v>Agosto</v>
          </cell>
          <cell r="AW2587" t="e">
            <v>#N/A</v>
          </cell>
          <cell r="AX2587">
            <v>45611</v>
          </cell>
          <cell r="AY2587" t="str">
            <v>#REF!</v>
          </cell>
          <cell r="AZ2587" t="str">
            <v>CO1.PCCNTR.6580926</v>
          </cell>
        </row>
        <row r="2588">
          <cell r="D2588" t="str">
            <v>2470-2024</v>
          </cell>
          <cell r="E2588" t="str">
            <v>ALBA YANETH REYES SUÁREZ</v>
          </cell>
          <cell r="F2588" t="str">
            <v>Subdirección de Formación Artistica</v>
          </cell>
          <cell r="G2588" t="str">
            <v>Subdirección de Formación Artística</v>
          </cell>
          <cell r="H2588" t="str">
            <v>Programa Crea</v>
          </cell>
          <cell r="I2588" t="str">
            <v>Contratación Directa</v>
          </cell>
          <cell r="J2588" t="str">
            <v>Contratación directa.</v>
          </cell>
          <cell r="K2588" t="str">
            <v>Prestación de servicios</v>
          </cell>
          <cell r="N2588" t="str">
            <v>Si</v>
          </cell>
          <cell r="O2588" t="str">
            <v>Contrato Prestación de Servicios Profesionales</v>
          </cell>
          <cell r="P2588">
            <v>45503</v>
          </cell>
          <cell r="Q2588">
            <v>45505</v>
          </cell>
          <cell r="R2588">
            <v>45611</v>
          </cell>
          <cell r="S2588">
            <v>105</v>
          </cell>
          <cell r="T2588" t="str">
            <v>Terminado</v>
          </cell>
          <cell r="U2588" t="str">
            <v>ALBA YANETH REYES SUÁREZ</v>
          </cell>
          <cell r="X2588" t="str">
            <v>ALBA YANETH REYES SUAREZ</v>
          </cell>
          <cell r="Z2588" t="str">
            <v>Inversión</v>
          </cell>
          <cell r="AA2588">
            <v>2024110010086</v>
          </cell>
          <cell r="AC2588" t="str">
            <v>O23011733012024008608122</v>
          </cell>
          <cell r="AF2588">
            <v>12596430</v>
          </cell>
          <cell r="AI2588" t="str">
            <v>$ 3.598.980,00</v>
          </cell>
          <cell r="AJ258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8" t="str">
            <v>Liliana Katerin Parra Florez</v>
          </cell>
          <cell r="AL2588">
            <v>1018479866</v>
          </cell>
          <cell r="AM2588" t="str">
            <v>2470-2024</v>
          </cell>
          <cell r="AP2588" t="str">
            <v>SECOP II</v>
          </cell>
          <cell r="AS2588" t="str">
            <v>Falso</v>
          </cell>
          <cell r="AU2588" t="str">
            <v>SI</v>
          </cell>
          <cell r="AV2588" t="str">
            <v>Agosto</v>
          </cell>
          <cell r="AW2588">
            <v>45597</v>
          </cell>
          <cell r="AX2588">
            <v>45597</v>
          </cell>
          <cell r="AY2588" t="str">
            <v>#REF!</v>
          </cell>
          <cell r="AZ2588" t="str">
            <v>CO1.PCCNTR.6581134</v>
          </cell>
        </row>
        <row r="2589">
          <cell r="D2589" t="str">
            <v>2471-2024</v>
          </cell>
          <cell r="E2589" t="str">
            <v>ALBA YANETH REYES SUÁREZ</v>
          </cell>
          <cell r="F2589" t="str">
            <v>Subdirección de Formación Artistica</v>
          </cell>
          <cell r="G2589" t="str">
            <v>Subdirección de Formación Artística</v>
          </cell>
          <cell r="H2589" t="str">
            <v>Programa Crea</v>
          </cell>
          <cell r="I2589" t="str">
            <v>Contratación Directa</v>
          </cell>
          <cell r="J2589" t="str">
            <v>Contratación directa.</v>
          </cell>
          <cell r="K2589" t="str">
            <v>Prestación de servicios</v>
          </cell>
          <cell r="N2589" t="str">
            <v>Si</v>
          </cell>
          <cell r="O2589" t="str">
            <v>Contrato Prestación de Servicios Profesionales</v>
          </cell>
          <cell r="P2589">
            <v>45503</v>
          </cell>
          <cell r="Q2589">
            <v>45505</v>
          </cell>
          <cell r="R2589">
            <v>45611</v>
          </cell>
          <cell r="S2589">
            <v>105</v>
          </cell>
          <cell r="T2589" t="str">
            <v>En Ejecución</v>
          </cell>
          <cell r="U2589" t="str">
            <v>ALBA YANETH REYES SUÁREZ</v>
          </cell>
          <cell r="X2589" t="str">
            <v>ALBA YANETH REYES SUAREZ</v>
          </cell>
          <cell r="Z2589" t="str">
            <v>Inversión</v>
          </cell>
          <cell r="AA2589">
            <v>2024110010086</v>
          </cell>
          <cell r="AC2589" t="str">
            <v>O23011733012024008608126</v>
          </cell>
          <cell r="AF2589">
            <v>12596430</v>
          </cell>
          <cell r="AI2589" t="str">
            <v>$ 3.598.980,00</v>
          </cell>
          <cell r="AJ25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89" t="str">
            <v>Juliana Perez Orjuela</v>
          </cell>
          <cell r="AL2589">
            <v>1015468175</v>
          </cell>
          <cell r="AM2589" t="str">
            <v>2471-2024</v>
          </cell>
          <cell r="AP2589" t="str">
            <v>SECOP II</v>
          </cell>
          <cell r="AS2589" t="str">
            <v>Falso</v>
          </cell>
          <cell r="AU2589" t="str">
            <v>SI</v>
          </cell>
          <cell r="AV2589" t="str">
            <v>Agosto</v>
          </cell>
          <cell r="AW2589" t="e">
            <v>#N/A</v>
          </cell>
          <cell r="AX2589">
            <v>45611</v>
          </cell>
          <cell r="AY2589" t="str">
            <v>#REF!</v>
          </cell>
          <cell r="AZ2589" t="str">
            <v>CO1.PCCNTR.6581035</v>
          </cell>
        </row>
        <row r="2590">
          <cell r="D2590" t="str">
            <v>2472-2024</v>
          </cell>
          <cell r="E2590" t="str">
            <v>ALBA YANETH REYES SUÁREZ</v>
          </cell>
          <cell r="F2590" t="str">
            <v>Subdirección de Formación Artistica</v>
          </cell>
          <cell r="G2590" t="str">
            <v>Subdirección de Formación Artística</v>
          </cell>
          <cell r="H2590" t="str">
            <v>Programa Crea</v>
          </cell>
          <cell r="I2590" t="str">
            <v>Contratación Directa</v>
          </cell>
          <cell r="J2590" t="str">
            <v>Contratación directa.</v>
          </cell>
          <cell r="K2590" t="str">
            <v>Prestación de servicios</v>
          </cell>
          <cell r="N2590" t="str">
            <v>Si</v>
          </cell>
          <cell r="O2590" t="str">
            <v>Contrato Prestación de Servicios Profesionales</v>
          </cell>
          <cell r="P2590">
            <v>45503</v>
          </cell>
          <cell r="Q2590">
            <v>45506</v>
          </cell>
          <cell r="R2590">
            <v>45646</v>
          </cell>
          <cell r="S2590">
            <v>139</v>
          </cell>
          <cell r="T2590" t="str">
            <v>En Ejecución</v>
          </cell>
          <cell r="U2590" t="str">
            <v>ALBA YANETH REYES SUÁREZ</v>
          </cell>
          <cell r="X2590" t="str">
            <v>ALBA YANETH REYES SUAREZ</v>
          </cell>
          <cell r="Z2590" t="str">
            <v>Inversión</v>
          </cell>
          <cell r="AA2590">
            <v>2024110010086</v>
          </cell>
          <cell r="AC2590" t="str">
            <v>O23011733012024008608051</v>
          </cell>
          <cell r="AF2590">
            <v>26007333</v>
          </cell>
          <cell r="AI2590" t="str">
            <v>$ 5.573.000,00</v>
          </cell>
          <cell r="AJ2590"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590" t="str">
            <v>ERIKA MARGARICED GONZALEZ REYES</v>
          </cell>
          <cell r="AL2590">
            <v>52436838</v>
          </cell>
          <cell r="AM2590" t="str">
            <v>2472-2024</v>
          </cell>
          <cell r="AP2590" t="str">
            <v>SECOP II</v>
          </cell>
          <cell r="AS2590" t="str">
            <v>Falso</v>
          </cell>
          <cell r="AU2590" t="str">
            <v>SI</v>
          </cell>
          <cell r="AV2590" t="str">
            <v>Agosto</v>
          </cell>
          <cell r="AW2590" t="e">
            <v>#N/A</v>
          </cell>
          <cell r="AX2590">
            <v>45646</v>
          </cell>
          <cell r="AY2590" t="str">
            <v>#REF!</v>
          </cell>
          <cell r="AZ2590" t="str">
            <v>CO1.PCCNTR.6578922</v>
          </cell>
        </row>
        <row r="2591">
          <cell r="D2591" t="str">
            <v>2473-2024</v>
          </cell>
          <cell r="E2591" t="str">
            <v>ALBA YANETH REYES SUÁREZ</v>
          </cell>
          <cell r="F2591" t="str">
            <v>Subdirección de Formación Artistica</v>
          </cell>
          <cell r="G2591" t="str">
            <v>Subdirección de Formación Artística</v>
          </cell>
          <cell r="H2591" t="str">
            <v>Programa Crea</v>
          </cell>
          <cell r="I2591" t="str">
            <v>Contratación Directa</v>
          </cell>
          <cell r="J2591" t="str">
            <v>Contratación directa.</v>
          </cell>
          <cell r="K2591" t="str">
            <v>Prestación de servicios</v>
          </cell>
          <cell r="N2591" t="str">
            <v>Si</v>
          </cell>
          <cell r="O2591" t="str">
            <v>Contrato Prestación de Servicios Profesionales</v>
          </cell>
          <cell r="P2591">
            <v>45503</v>
          </cell>
          <cell r="Q2591">
            <v>45505</v>
          </cell>
          <cell r="R2591">
            <v>45639</v>
          </cell>
          <cell r="S2591">
            <v>133</v>
          </cell>
          <cell r="T2591" t="str">
            <v>En Ejecución</v>
          </cell>
          <cell r="U2591" t="str">
            <v>ALBA YANETH REYES SUÁREZ</v>
          </cell>
          <cell r="X2591" t="str">
            <v>ALBA YANETH REYES SUAREZ</v>
          </cell>
          <cell r="Z2591" t="str">
            <v>Inversión</v>
          </cell>
          <cell r="AA2591">
            <v>2024110010086</v>
          </cell>
          <cell r="AC2591" t="str">
            <v>O23011733012024008608126</v>
          </cell>
          <cell r="AF2591">
            <v>15955478</v>
          </cell>
          <cell r="AI2591" t="str">
            <v>$ 3.598.980,00</v>
          </cell>
          <cell r="AJ259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1" t="str">
            <v>Arnol Eberardo Sarmiento Cruz</v>
          </cell>
          <cell r="AL2591">
            <v>1026266401</v>
          </cell>
          <cell r="AM2591" t="str">
            <v>2473-2024</v>
          </cell>
          <cell r="AP2591" t="str">
            <v>SECOP II</v>
          </cell>
          <cell r="AS2591" t="str">
            <v>Falso</v>
          </cell>
          <cell r="AU2591" t="str">
            <v>SI</v>
          </cell>
          <cell r="AV2591" t="str">
            <v>Agosto</v>
          </cell>
          <cell r="AW2591" t="e">
            <v>#N/A</v>
          </cell>
          <cell r="AX2591">
            <v>45639</v>
          </cell>
          <cell r="AY2591" t="str">
            <v>#REF!</v>
          </cell>
          <cell r="AZ2591" t="str">
            <v>CO1.PCCNTR.6580223</v>
          </cell>
        </row>
        <row r="2592">
          <cell r="D2592" t="str">
            <v>2474-2024</v>
          </cell>
          <cell r="E2592" t="str">
            <v>ALBA YANETH REYES SUÁREZ</v>
          </cell>
          <cell r="F2592" t="str">
            <v>Subdirección de Formación Artistica</v>
          </cell>
          <cell r="G2592" t="str">
            <v>Subdirección de Formación Artística</v>
          </cell>
          <cell r="H2592" t="str">
            <v>Programa Crea</v>
          </cell>
          <cell r="I2592" t="str">
            <v>Contratación Directa</v>
          </cell>
          <cell r="J2592" t="str">
            <v>Contratación directa.</v>
          </cell>
          <cell r="K2592" t="str">
            <v>Prestación de servicios</v>
          </cell>
          <cell r="N2592" t="str">
            <v>Si</v>
          </cell>
          <cell r="O2592" t="str">
            <v>Contrato Prestación de Servicios Profesionales</v>
          </cell>
          <cell r="P2592">
            <v>45503</v>
          </cell>
          <cell r="Q2592">
            <v>45505</v>
          </cell>
          <cell r="R2592">
            <v>45611</v>
          </cell>
          <cell r="S2592">
            <v>105</v>
          </cell>
          <cell r="T2592" t="str">
            <v>En Ejecución</v>
          </cell>
          <cell r="U2592" t="str">
            <v>ALBA YANETH REYES SUÁREZ</v>
          </cell>
          <cell r="X2592" t="str">
            <v>ALBA YANETH REYES SUAREZ</v>
          </cell>
          <cell r="Z2592" t="str">
            <v>Inversión</v>
          </cell>
          <cell r="AA2592">
            <v>2024110010086</v>
          </cell>
          <cell r="AC2592" t="str">
            <v>O23011733012024008608051</v>
          </cell>
          <cell r="AF2592">
            <v>12596430</v>
          </cell>
          <cell r="AI2592" t="str">
            <v>$ 3.598.980,00</v>
          </cell>
          <cell r="AJ259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2" t="str">
            <v>DERLI MILENA TORRES ALVIRA</v>
          </cell>
          <cell r="AL2592">
            <v>1031153121</v>
          </cell>
          <cell r="AM2592" t="str">
            <v>2474-2024</v>
          </cell>
          <cell r="AP2592" t="str">
            <v>SECOP II</v>
          </cell>
          <cell r="AS2592" t="str">
            <v>Falso</v>
          </cell>
          <cell r="AU2592" t="str">
            <v>SI</v>
          </cell>
          <cell r="AV2592" t="str">
            <v>Agosto</v>
          </cell>
          <cell r="AW2592" t="e">
            <v>#N/A</v>
          </cell>
          <cell r="AX2592">
            <v>45611</v>
          </cell>
          <cell r="AY2592" t="str">
            <v>#REF!</v>
          </cell>
          <cell r="AZ2592" t="str">
            <v>CO1.PCCNTR.6581516</v>
          </cell>
        </row>
        <row r="2593">
          <cell r="D2593" t="str">
            <v>2476-2024</v>
          </cell>
          <cell r="E2593" t="str">
            <v>ALBA YANETH REYES SUÁREZ</v>
          </cell>
          <cell r="F2593" t="str">
            <v>Subdirección de Formación Artistica</v>
          </cell>
          <cell r="G2593" t="str">
            <v>Subdirección de Formación Artística</v>
          </cell>
          <cell r="H2593" t="str">
            <v>Programa Crea</v>
          </cell>
          <cell r="I2593" t="str">
            <v>Contratación Directa</v>
          </cell>
          <cell r="J2593" t="str">
            <v>Contratación directa.</v>
          </cell>
          <cell r="K2593" t="str">
            <v>Prestación de servicios</v>
          </cell>
          <cell r="N2593" t="str">
            <v>Si</v>
          </cell>
          <cell r="O2593" t="str">
            <v>Contrato Prestación de Servicios Profesionales</v>
          </cell>
          <cell r="P2593">
            <v>45503</v>
          </cell>
          <cell r="Q2593">
            <v>45505</v>
          </cell>
          <cell r="R2593">
            <v>45611</v>
          </cell>
          <cell r="S2593">
            <v>105</v>
          </cell>
          <cell r="T2593" t="str">
            <v>En Ejecución</v>
          </cell>
          <cell r="U2593" t="str">
            <v>ALBA YANETH REYES SUÁREZ</v>
          </cell>
          <cell r="X2593" t="str">
            <v>ALBA YANETH REYES SUAREZ</v>
          </cell>
          <cell r="Z2593" t="str">
            <v>Inversión</v>
          </cell>
          <cell r="AA2593">
            <v>2024110010086</v>
          </cell>
          <cell r="AC2593" t="str">
            <v>O23011733012024008608122</v>
          </cell>
          <cell r="AF2593">
            <v>12596430</v>
          </cell>
          <cell r="AI2593" t="str">
            <v>$ 3.598.980,00</v>
          </cell>
          <cell r="AJ259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3" t="str">
            <v>ESTEBAN ADRIANO ZAMORA GUERRA</v>
          </cell>
          <cell r="AL2593">
            <v>1032398229</v>
          </cell>
          <cell r="AM2593" t="str">
            <v>2476-2024</v>
          </cell>
          <cell r="AP2593" t="str">
            <v>SECOP II</v>
          </cell>
          <cell r="AS2593" t="str">
            <v>Falso</v>
          </cell>
          <cell r="AU2593" t="str">
            <v>SI</v>
          </cell>
          <cell r="AV2593" t="str">
            <v>Agosto</v>
          </cell>
          <cell r="AW2593" t="e">
            <v>#N/A</v>
          </cell>
          <cell r="AX2593">
            <v>45611</v>
          </cell>
          <cell r="AY2593" t="str">
            <v>#REF!</v>
          </cell>
          <cell r="AZ2593" t="str">
            <v>CO1.PCCNTR.6581253</v>
          </cell>
        </row>
        <row r="2594">
          <cell r="D2594" t="str">
            <v>2477-2024</v>
          </cell>
          <cell r="E2594" t="str">
            <v>ALBA YANETH REYES SUÁREZ</v>
          </cell>
          <cell r="F2594" t="str">
            <v>Subdirección de Formación Artistica</v>
          </cell>
          <cell r="G2594" t="str">
            <v>Subdirección de Formación Artística</v>
          </cell>
          <cell r="H2594" t="str">
            <v>Programa Crea</v>
          </cell>
          <cell r="I2594" t="str">
            <v>Contratación Directa</v>
          </cell>
          <cell r="J2594" t="str">
            <v>Contratación directa.</v>
          </cell>
          <cell r="K2594" t="str">
            <v>Prestación de servicios</v>
          </cell>
          <cell r="N2594" t="str">
            <v>Si</v>
          </cell>
          <cell r="O2594" t="str">
            <v>Contrato Prestación de Servicios Apoyo a la Gestión</v>
          </cell>
          <cell r="P2594">
            <v>45503</v>
          </cell>
          <cell r="Q2594">
            <v>45506</v>
          </cell>
          <cell r="R2594">
            <v>45611</v>
          </cell>
          <cell r="S2594">
            <v>104</v>
          </cell>
          <cell r="T2594" t="str">
            <v>En Ejecución</v>
          </cell>
          <cell r="U2594" t="str">
            <v>ALBA YANETH REYES SUÁREZ</v>
          </cell>
          <cell r="X2594" t="str">
            <v>ALBA YANETH REYES SUAREZ</v>
          </cell>
          <cell r="Z2594" t="str">
            <v>Inversión</v>
          </cell>
          <cell r="AA2594">
            <v>2024110010086</v>
          </cell>
          <cell r="AC2594" t="str">
            <v>O23011733012024008608122</v>
          </cell>
          <cell r="AF2594">
            <v>12596430</v>
          </cell>
          <cell r="AI2594" t="str">
            <v>$ 3.598.980,00</v>
          </cell>
          <cell r="AJ259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594" t="str">
            <v>Monica Viviana Echeverry Bolívar</v>
          </cell>
          <cell r="AL2594">
            <v>52737158</v>
          </cell>
          <cell r="AM2594" t="str">
            <v>2477-2024</v>
          </cell>
          <cell r="AP2594" t="str">
            <v>SECOP II</v>
          </cell>
          <cell r="AS2594" t="str">
            <v>Falso</v>
          </cell>
          <cell r="AU2594" t="str">
            <v>SI</v>
          </cell>
          <cell r="AV2594" t="str">
            <v>Agosto</v>
          </cell>
          <cell r="AW2594" t="e">
            <v>#N/A</v>
          </cell>
          <cell r="AX2594">
            <v>45611</v>
          </cell>
          <cell r="AY2594" t="str">
            <v>#REF!</v>
          </cell>
          <cell r="AZ2594" t="str">
            <v>CO1.PCCNTR.6581189</v>
          </cell>
        </row>
        <row r="2595">
          <cell r="D2595" t="str">
            <v>2375-2024</v>
          </cell>
          <cell r="E2595" t="str">
            <v>ALBA YANETH REYES SUÁREZ</v>
          </cell>
          <cell r="F2595" t="str">
            <v>Subdirección de Formación Artistica</v>
          </cell>
          <cell r="G2595" t="str">
            <v>Subdirección de Formación Artística</v>
          </cell>
          <cell r="H2595" t="str">
            <v>Programa Crea</v>
          </cell>
          <cell r="I2595" t="str">
            <v>Contratación Directa</v>
          </cell>
          <cell r="J2595" t="str">
            <v>Contratación directa.</v>
          </cell>
          <cell r="K2595" t="str">
            <v>Prestación de servicios</v>
          </cell>
          <cell r="N2595" t="str">
            <v>Si</v>
          </cell>
          <cell r="O2595" t="str">
            <v>Contrato Prestación de Servicios Profesionales</v>
          </cell>
          <cell r="P2595">
            <v>45504</v>
          </cell>
          <cell r="Q2595">
            <v>45506</v>
          </cell>
          <cell r="R2595">
            <v>45611</v>
          </cell>
          <cell r="S2595">
            <v>104</v>
          </cell>
          <cell r="T2595" t="str">
            <v>En Ejecución</v>
          </cell>
          <cell r="U2595" t="str">
            <v>ALBA YANETH REYES SUÁREZ</v>
          </cell>
          <cell r="X2595" t="str">
            <v>ALBA YANETH REYES SUAREZ</v>
          </cell>
          <cell r="Z2595" t="str">
            <v>Inversión</v>
          </cell>
          <cell r="AA2595">
            <v>2024110010086</v>
          </cell>
          <cell r="AC2595" t="str">
            <v>O23011733012024008608126</v>
          </cell>
          <cell r="AF2595">
            <v>12596430</v>
          </cell>
          <cell r="AI2595" t="str">
            <v>$ 3.598.980,00</v>
          </cell>
          <cell r="AJ25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5" t="str">
            <v>Javier Andres Paez Rojas</v>
          </cell>
          <cell r="AL2595">
            <v>80845291</v>
          </cell>
          <cell r="AM2595" t="str">
            <v>2375-2024</v>
          </cell>
          <cell r="AP2595" t="str">
            <v>SECOP II</v>
          </cell>
          <cell r="AS2595" t="str">
            <v>Falso</v>
          </cell>
          <cell r="AU2595" t="str">
            <v>SI</v>
          </cell>
          <cell r="AV2595" t="str">
            <v>Agosto</v>
          </cell>
          <cell r="AW2595" t="e">
            <v>#N/A</v>
          </cell>
          <cell r="AX2595">
            <v>45611</v>
          </cell>
          <cell r="AY2595" t="str">
            <v>#REF!</v>
          </cell>
          <cell r="AZ2595" t="str">
            <v>CO1.PCCNTR.6585120</v>
          </cell>
        </row>
        <row r="2596">
          <cell r="D2596" t="str">
            <v>2423-2024</v>
          </cell>
          <cell r="E2596" t="str">
            <v>ALBA YANETH REYES SUÁREZ</v>
          </cell>
          <cell r="F2596" t="str">
            <v>Subdirección de Formación Artistica</v>
          </cell>
          <cell r="G2596" t="str">
            <v>Subdirección de Formación Artística</v>
          </cell>
          <cell r="H2596" t="str">
            <v>Programa Crea</v>
          </cell>
          <cell r="I2596" t="str">
            <v>Contratación Directa</v>
          </cell>
          <cell r="J2596" t="str">
            <v>Contratación directa.</v>
          </cell>
          <cell r="K2596" t="str">
            <v>Prestación de servicios</v>
          </cell>
          <cell r="N2596" t="str">
            <v>Si</v>
          </cell>
          <cell r="O2596" t="str">
            <v>Contrato Prestación de Servicios Profesionales</v>
          </cell>
          <cell r="P2596">
            <v>45504</v>
          </cell>
          <cell r="Q2596">
            <v>45509</v>
          </cell>
          <cell r="R2596">
            <v>45611</v>
          </cell>
          <cell r="S2596">
            <v>101</v>
          </cell>
          <cell r="T2596" t="str">
            <v>En Ejecución</v>
          </cell>
          <cell r="U2596" t="str">
            <v>ALBA YANETH REYES SUÁREZ</v>
          </cell>
          <cell r="X2596" t="str">
            <v>ALBA YANETH REYES SUAREZ</v>
          </cell>
          <cell r="Z2596" t="str">
            <v>Inversión</v>
          </cell>
          <cell r="AA2596">
            <v>2024110010086</v>
          </cell>
          <cell r="AC2596" t="str">
            <v>O23011733012024008608122</v>
          </cell>
          <cell r="AF2596">
            <v>12596430</v>
          </cell>
          <cell r="AI2596" t="str">
            <v>$ 3.598.980,00</v>
          </cell>
          <cell r="AJ259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6" t="str">
            <v>JUAN CARLOS MILLAN GUTIERREZ</v>
          </cell>
          <cell r="AL2596">
            <v>79875221</v>
          </cell>
          <cell r="AM2596" t="str">
            <v>2423-2024</v>
          </cell>
          <cell r="AP2596" t="str">
            <v>SECOP II</v>
          </cell>
          <cell r="AS2596" t="str">
            <v>Falso</v>
          </cell>
          <cell r="AU2596" t="str">
            <v>SI</v>
          </cell>
          <cell r="AV2596" t="str">
            <v>Agosto</v>
          </cell>
          <cell r="AW2596" t="e">
            <v>#N/A</v>
          </cell>
          <cell r="AX2596">
            <v>45611</v>
          </cell>
          <cell r="AY2596" t="str">
            <v>#REF!</v>
          </cell>
          <cell r="AZ2596" t="str">
            <v>CO1.PCCNTR.6581197</v>
          </cell>
        </row>
        <row r="2597">
          <cell r="D2597" t="str">
            <v>2424-2024</v>
          </cell>
          <cell r="E2597" t="str">
            <v>ALBA YANETH REYES SUÁREZ</v>
          </cell>
          <cell r="F2597" t="str">
            <v>Subdirección de Formación Artistica</v>
          </cell>
          <cell r="G2597" t="str">
            <v>Subdirección de Formación Artística</v>
          </cell>
          <cell r="H2597" t="str">
            <v>Programa Crea</v>
          </cell>
          <cell r="I2597" t="str">
            <v>Contratación Directa</v>
          </cell>
          <cell r="J2597" t="str">
            <v>Contratación directa.</v>
          </cell>
          <cell r="K2597" t="str">
            <v>Prestación de servicios</v>
          </cell>
          <cell r="N2597" t="str">
            <v>Si</v>
          </cell>
          <cell r="O2597" t="str">
            <v>Contrato Prestación de Servicios Profesionales</v>
          </cell>
          <cell r="P2597">
            <v>45504</v>
          </cell>
          <cell r="Q2597">
            <v>45509</v>
          </cell>
          <cell r="R2597">
            <v>45611</v>
          </cell>
          <cell r="S2597">
            <v>101</v>
          </cell>
          <cell r="T2597" t="str">
            <v>En Ejecución</v>
          </cell>
          <cell r="U2597" t="str">
            <v>ALBA YANETH REYES SUÁREZ</v>
          </cell>
          <cell r="X2597" t="str">
            <v>ALBA YANETH REYES SUAREZ</v>
          </cell>
          <cell r="Z2597" t="str">
            <v>Inversión</v>
          </cell>
          <cell r="AA2597">
            <v>2024110010086</v>
          </cell>
          <cell r="AC2597" t="str">
            <v>O23011733012024008608051</v>
          </cell>
          <cell r="AF2597">
            <v>12596430</v>
          </cell>
          <cell r="AI2597" t="str">
            <v>$ 3.598.980,00</v>
          </cell>
          <cell r="AJ259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7" t="str">
            <v>Juan Guillermo Hidago</v>
          </cell>
          <cell r="AL2597">
            <v>80780686</v>
          </cell>
          <cell r="AM2597" t="str">
            <v>2424-2024</v>
          </cell>
          <cell r="AP2597" t="str">
            <v>SECOP II</v>
          </cell>
          <cell r="AS2597" t="str">
            <v>Falso</v>
          </cell>
          <cell r="AU2597" t="str">
            <v>SI</v>
          </cell>
          <cell r="AV2597" t="str">
            <v>Agosto</v>
          </cell>
          <cell r="AW2597" t="e">
            <v>#N/A</v>
          </cell>
          <cell r="AX2597">
            <v>45611</v>
          </cell>
          <cell r="AY2597" t="str">
            <v>#REF!</v>
          </cell>
          <cell r="AZ2597" t="str">
            <v>CO1.PCCNTR.6581520</v>
          </cell>
        </row>
        <row r="2598">
          <cell r="D2598" t="str">
            <v>2427-2024</v>
          </cell>
          <cell r="E2598" t="str">
            <v>ALBA YANETH REYES SUÁREZ</v>
          </cell>
          <cell r="F2598" t="str">
            <v>Subdirección de Formación Artistica</v>
          </cell>
          <cell r="G2598" t="str">
            <v>Subdirección de Formación Artística</v>
          </cell>
          <cell r="H2598" t="str">
            <v>Programa Crea</v>
          </cell>
          <cell r="I2598" t="str">
            <v>Contratación Directa</v>
          </cell>
          <cell r="J2598" t="str">
            <v>Contratación directa.</v>
          </cell>
          <cell r="K2598" t="str">
            <v>Prestación de servicios</v>
          </cell>
          <cell r="N2598" t="str">
            <v>Si</v>
          </cell>
          <cell r="O2598" t="str">
            <v>Contrato Prestación de Servicios Profesionales</v>
          </cell>
          <cell r="P2598">
            <v>45504</v>
          </cell>
          <cell r="Q2598">
            <v>45509</v>
          </cell>
          <cell r="R2598">
            <v>45611</v>
          </cell>
          <cell r="S2598">
            <v>101</v>
          </cell>
          <cell r="T2598" t="str">
            <v>En Ejecución</v>
          </cell>
          <cell r="U2598" t="str">
            <v>ALBA YANETH REYES SUÁREZ</v>
          </cell>
          <cell r="X2598" t="str">
            <v>ALBA YANETH REYES SUAREZ</v>
          </cell>
          <cell r="Z2598" t="str">
            <v>Inversión</v>
          </cell>
          <cell r="AA2598">
            <v>2024110010086</v>
          </cell>
          <cell r="AC2598" t="str">
            <v>O23011733012024008608126</v>
          </cell>
          <cell r="AF2598">
            <v>12596430</v>
          </cell>
          <cell r="AI2598" t="str">
            <v>$ 3.598.980,00</v>
          </cell>
          <cell r="AJ259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8" t="str">
            <v>BLADIMIR BEDOYA BORJA</v>
          </cell>
          <cell r="AL2598">
            <v>79782029</v>
          </cell>
          <cell r="AM2598" t="str">
            <v>2427-2024</v>
          </cell>
          <cell r="AP2598" t="str">
            <v>SECOP II</v>
          </cell>
          <cell r="AS2598" t="str">
            <v>Falso</v>
          </cell>
          <cell r="AU2598" t="str">
            <v>SI</v>
          </cell>
          <cell r="AV2598" t="str">
            <v>Agosto</v>
          </cell>
          <cell r="AW2598" t="e">
            <v>#N/A</v>
          </cell>
          <cell r="AX2598">
            <v>45611</v>
          </cell>
          <cell r="AY2598" t="str">
            <v>#REF!</v>
          </cell>
          <cell r="AZ2598" t="str">
            <v>CO1.PCCNTR.6581839</v>
          </cell>
        </row>
        <row r="2599">
          <cell r="D2599" t="str">
            <v>2428-2024</v>
          </cell>
          <cell r="E2599" t="str">
            <v>ALBA YANETH REYES SUÁREZ</v>
          </cell>
          <cell r="F2599" t="str">
            <v>Subdirección de Formación Artistica</v>
          </cell>
          <cell r="G2599" t="str">
            <v>Subdirección de Formación Artística</v>
          </cell>
          <cell r="H2599" t="str">
            <v>Programa Crea</v>
          </cell>
          <cell r="I2599" t="str">
            <v>Contratación Directa</v>
          </cell>
          <cell r="J2599" t="str">
            <v>Contratación directa.</v>
          </cell>
          <cell r="K2599" t="str">
            <v>Prestación de servicios</v>
          </cell>
          <cell r="N2599" t="str">
            <v>Si</v>
          </cell>
          <cell r="O2599" t="str">
            <v>Contrato Prestación de Servicios Profesionales</v>
          </cell>
          <cell r="P2599">
            <v>45504</v>
          </cell>
          <cell r="Q2599">
            <v>45509</v>
          </cell>
          <cell r="R2599">
            <v>45611</v>
          </cell>
          <cell r="S2599">
            <v>101</v>
          </cell>
          <cell r="T2599" t="str">
            <v>En Ejecución</v>
          </cell>
          <cell r="U2599" t="str">
            <v>ALBA YANETH REYES SUÁREZ</v>
          </cell>
          <cell r="X2599" t="str">
            <v>ALBA YANETH REYES SUAREZ</v>
          </cell>
          <cell r="Z2599" t="str">
            <v>Inversión</v>
          </cell>
          <cell r="AA2599">
            <v>2024110010086</v>
          </cell>
          <cell r="AC2599" t="str">
            <v>O23011733012024008608051</v>
          </cell>
          <cell r="AF2599">
            <v>12596430</v>
          </cell>
          <cell r="AI2599" t="str">
            <v>$ 3.598.980,00</v>
          </cell>
          <cell r="AJ25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599" t="str">
            <v>María Camila Potes Quintanilla</v>
          </cell>
          <cell r="AL2599">
            <v>1032467300</v>
          </cell>
          <cell r="AM2599" t="str">
            <v>2428-2024</v>
          </cell>
          <cell r="AP2599" t="str">
            <v>SECOP II</v>
          </cell>
          <cell r="AS2599" t="str">
            <v>Falso</v>
          </cell>
          <cell r="AU2599" t="str">
            <v>SI</v>
          </cell>
          <cell r="AV2599" t="str">
            <v>Agosto</v>
          </cell>
          <cell r="AW2599" t="e">
            <v>#N/A</v>
          </cell>
          <cell r="AX2599">
            <v>45611</v>
          </cell>
          <cell r="AY2599" t="str">
            <v>#REF!</v>
          </cell>
          <cell r="AZ2599" t="str">
            <v>CO1.PCCNTR.6581670</v>
          </cell>
        </row>
        <row r="2600">
          <cell r="D2600" t="str">
            <v>2436-2024</v>
          </cell>
          <cell r="E2600" t="str">
            <v>ALBA YANETH REYES SUÁREZ</v>
          </cell>
          <cell r="F2600" t="str">
            <v>Subdirección de Formación Artistica</v>
          </cell>
          <cell r="G2600" t="str">
            <v>Subdirección de Formación Artística</v>
          </cell>
          <cell r="H2600" t="str">
            <v>Programa Crea</v>
          </cell>
          <cell r="I2600" t="str">
            <v>Contratación Directa</v>
          </cell>
          <cell r="J2600" t="str">
            <v>Contratación directa.</v>
          </cell>
          <cell r="K2600" t="str">
            <v>Prestación de servicios</v>
          </cell>
          <cell r="N2600" t="str">
            <v>Si</v>
          </cell>
          <cell r="O2600" t="str">
            <v>Contrato Prestación de Servicios Profesionales</v>
          </cell>
          <cell r="P2600">
            <v>45504</v>
          </cell>
          <cell r="Q2600">
            <v>45505</v>
          </cell>
          <cell r="R2600">
            <v>45611</v>
          </cell>
          <cell r="S2600">
            <v>105</v>
          </cell>
          <cell r="T2600" t="str">
            <v>En Ejecución</v>
          </cell>
          <cell r="U2600" t="str">
            <v>ALBA YANETH REYES SUÁREZ</v>
          </cell>
          <cell r="X2600" t="str">
            <v>ALBA YANETH REYES SUAREZ</v>
          </cell>
          <cell r="Z2600" t="str">
            <v>Inversión</v>
          </cell>
          <cell r="AA2600">
            <v>2024110010086</v>
          </cell>
          <cell r="AC2600" t="str">
            <v>O23011733012024008608051</v>
          </cell>
          <cell r="AF2600">
            <v>12596430</v>
          </cell>
          <cell r="AI2600" t="str">
            <v>$ 3.598.980,00</v>
          </cell>
          <cell r="AJ260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0" t="str">
            <v>Cristhian Camilo Rivera Barreto</v>
          </cell>
          <cell r="AL2600">
            <v>1023940399</v>
          </cell>
          <cell r="AM2600" t="str">
            <v>2436-2024</v>
          </cell>
          <cell r="AP2600" t="str">
            <v>SECOP II</v>
          </cell>
          <cell r="AS2600" t="str">
            <v>Falso</v>
          </cell>
          <cell r="AU2600" t="str">
            <v>SI</v>
          </cell>
          <cell r="AV2600" t="str">
            <v>Agosto</v>
          </cell>
          <cell r="AW2600" t="e">
            <v>#N/A</v>
          </cell>
          <cell r="AX2600">
            <v>45611</v>
          </cell>
          <cell r="AY2600" t="str">
            <v>#REF!</v>
          </cell>
          <cell r="AZ2600" t="str">
            <v>CO1.PCCNTR.6581011</v>
          </cell>
        </row>
        <row r="2601">
          <cell r="D2601" t="str">
            <v>2437-2024</v>
          </cell>
          <cell r="E2601" t="str">
            <v>ALBA YANETH REYES SUÁREZ</v>
          </cell>
          <cell r="F2601" t="str">
            <v>Subdirección de Formación Artistica</v>
          </cell>
          <cell r="G2601" t="str">
            <v>Subdirección de Formación Artística</v>
          </cell>
          <cell r="H2601" t="str">
            <v>Programa Crea</v>
          </cell>
          <cell r="I2601" t="str">
            <v>Contratación Directa</v>
          </cell>
          <cell r="J2601" t="str">
            <v>Contratación directa.</v>
          </cell>
          <cell r="K2601" t="str">
            <v>Prestación de servicios</v>
          </cell>
          <cell r="N2601" t="str">
            <v>Si</v>
          </cell>
          <cell r="O2601" t="str">
            <v>Contrato Prestación de Servicios Apoyo a la Gestión</v>
          </cell>
          <cell r="P2601">
            <v>45504</v>
          </cell>
          <cell r="Q2601">
            <v>45505</v>
          </cell>
          <cell r="R2601">
            <v>45611</v>
          </cell>
          <cell r="S2601">
            <v>105</v>
          </cell>
          <cell r="T2601" t="str">
            <v>En Ejecución</v>
          </cell>
          <cell r="U2601" t="str">
            <v>ALBA YANETH REYES SUÁREZ</v>
          </cell>
          <cell r="X2601" t="str">
            <v>ALBA YANETH REYES SUAREZ</v>
          </cell>
          <cell r="Z2601" t="str">
            <v>Inversión</v>
          </cell>
          <cell r="AA2601">
            <v>2024110010086</v>
          </cell>
          <cell r="AC2601" t="str">
            <v>O23011733012024008608051</v>
          </cell>
          <cell r="AF2601">
            <v>12596430</v>
          </cell>
          <cell r="AI2601" t="str">
            <v>$ 3.598.980,00</v>
          </cell>
          <cell r="AJ260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601" t="str">
            <v>ELKIN OSWALDO TORRES ALVAREZ</v>
          </cell>
          <cell r="AL2601">
            <v>80233562</v>
          </cell>
          <cell r="AM2601" t="str">
            <v>2437-2024</v>
          </cell>
          <cell r="AP2601" t="str">
            <v>SECOP II</v>
          </cell>
          <cell r="AS2601" t="str">
            <v>Falso</v>
          </cell>
          <cell r="AU2601" t="str">
            <v>SI</v>
          </cell>
          <cell r="AV2601" t="str">
            <v>Agosto</v>
          </cell>
          <cell r="AW2601" t="e">
            <v>#N/A</v>
          </cell>
          <cell r="AX2601">
            <v>45611</v>
          </cell>
          <cell r="AY2601" t="str">
            <v>#REF!</v>
          </cell>
          <cell r="AZ2601" t="str">
            <v>CO1.PCCNTR.6581372</v>
          </cell>
        </row>
        <row r="2602">
          <cell r="D2602" t="str">
            <v>2438-2024</v>
          </cell>
          <cell r="E2602" t="str">
            <v>ALBA YANETH REYES SUÁREZ</v>
          </cell>
          <cell r="F2602" t="str">
            <v>Subdirección de Formación Artistica</v>
          </cell>
          <cell r="G2602" t="str">
            <v>Subdirección de Formación Artística</v>
          </cell>
          <cell r="H2602" t="str">
            <v>Programa Crea</v>
          </cell>
          <cell r="I2602" t="str">
            <v>Contratación Directa</v>
          </cell>
          <cell r="J2602" t="str">
            <v>Contratación directa.</v>
          </cell>
          <cell r="K2602" t="str">
            <v>Prestación de servicios</v>
          </cell>
          <cell r="N2602" t="str">
            <v>Si</v>
          </cell>
          <cell r="O2602" t="str">
            <v>Contrato Prestación de Servicios Profesionales</v>
          </cell>
          <cell r="P2602">
            <v>45504</v>
          </cell>
          <cell r="Q2602">
            <v>45505</v>
          </cell>
          <cell r="R2602">
            <v>45611</v>
          </cell>
          <cell r="S2602">
            <v>105</v>
          </cell>
          <cell r="T2602" t="str">
            <v>En Ejecución</v>
          </cell>
          <cell r="U2602" t="str">
            <v>ALBA YANETH REYES SUÁREZ</v>
          </cell>
          <cell r="X2602" t="str">
            <v>ALBA YANETH REYES SUAREZ</v>
          </cell>
          <cell r="Z2602" t="str">
            <v>Inversión</v>
          </cell>
          <cell r="AA2602">
            <v>2024110010086</v>
          </cell>
          <cell r="AC2602" t="str">
            <v>O23011733012024008608122</v>
          </cell>
          <cell r="AF2602">
            <v>12596430</v>
          </cell>
          <cell r="AI2602" t="str">
            <v>$ 3.598.980,00</v>
          </cell>
          <cell r="AJ260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2" t="str">
            <v>Byron Lenin Cañar Ceballos</v>
          </cell>
          <cell r="AL2602">
            <v>1085259459</v>
          </cell>
          <cell r="AM2602" t="str">
            <v>2438-2024</v>
          </cell>
          <cell r="AP2602" t="str">
            <v>SECOP II</v>
          </cell>
          <cell r="AS2602" t="str">
            <v>Falso</v>
          </cell>
          <cell r="AU2602" t="str">
            <v>SI</v>
          </cell>
          <cell r="AV2602" t="str">
            <v>Agosto</v>
          </cell>
          <cell r="AW2602" t="e">
            <v>#N/A</v>
          </cell>
          <cell r="AX2602">
            <v>45611</v>
          </cell>
          <cell r="AY2602" t="str">
            <v>#REF!</v>
          </cell>
          <cell r="AZ2602" t="str">
            <v>CO1.PCCNTR.6582448</v>
          </cell>
        </row>
        <row r="2603">
          <cell r="D2603" t="str">
            <v>2439-2024</v>
          </cell>
          <cell r="E2603" t="str">
            <v>ALBA YANETH REYES SUÁREZ</v>
          </cell>
          <cell r="F2603" t="str">
            <v>Subdirección de Formación Artistica</v>
          </cell>
          <cell r="G2603" t="str">
            <v>Subdirección de Formación Artística</v>
          </cell>
          <cell r="H2603" t="str">
            <v>Programa Crea</v>
          </cell>
          <cell r="I2603" t="str">
            <v>Contratación Directa</v>
          </cell>
          <cell r="J2603" t="str">
            <v>Contratación directa.</v>
          </cell>
          <cell r="K2603" t="str">
            <v>Prestación de servicios</v>
          </cell>
          <cell r="N2603" t="str">
            <v>Si</v>
          </cell>
          <cell r="O2603" t="str">
            <v>Contrato Prestación de Servicios Profesionales</v>
          </cell>
          <cell r="P2603">
            <v>45504</v>
          </cell>
          <cell r="Q2603">
            <v>45505</v>
          </cell>
          <cell r="R2603">
            <v>45611</v>
          </cell>
          <cell r="S2603">
            <v>105</v>
          </cell>
          <cell r="T2603" t="str">
            <v>En Ejecución</v>
          </cell>
          <cell r="U2603" t="str">
            <v>ALBA YANETH REYES SUÁREZ</v>
          </cell>
          <cell r="X2603" t="str">
            <v>ALBA YANETH REYES SUAREZ</v>
          </cell>
          <cell r="Z2603" t="str">
            <v>Inversión</v>
          </cell>
          <cell r="AA2603">
            <v>2024110010086</v>
          </cell>
          <cell r="AC2603" t="str">
            <v>O23011733012024008608122</v>
          </cell>
          <cell r="AF2603">
            <v>12596430</v>
          </cell>
          <cell r="AI2603" t="str">
            <v>$ 3.598.980,00</v>
          </cell>
          <cell r="AJ2603"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603" t="str">
            <v>LUIS ALEXANDER MORENO ARIZA</v>
          </cell>
          <cell r="AL2603">
            <v>79761419</v>
          </cell>
          <cell r="AM2603" t="str">
            <v>2439-2024</v>
          </cell>
          <cell r="AP2603" t="str">
            <v>SECOP II</v>
          </cell>
          <cell r="AS2603" t="str">
            <v>Falso</v>
          </cell>
          <cell r="AU2603" t="str">
            <v>SI</v>
          </cell>
          <cell r="AV2603" t="str">
            <v>Agosto</v>
          </cell>
          <cell r="AW2603" t="e">
            <v>#N/A</v>
          </cell>
          <cell r="AX2603">
            <v>45611</v>
          </cell>
          <cell r="AY2603" t="str">
            <v>#REF!</v>
          </cell>
          <cell r="AZ2603" t="str">
            <v>CO1.PCCNTR.6580610</v>
          </cell>
        </row>
        <row r="2604">
          <cell r="D2604" t="str">
            <v>2440-2024</v>
          </cell>
          <cell r="E2604" t="str">
            <v>ALBA YANETH REYES SUÁREZ</v>
          </cell>
          <cell r="F2604" t="str">
            <v>Subdirección de Formación Artistica</v>
          </cell>
          <cell r="G2604" t="str">
            <v>Subdirección de Formación Artística</v>
          </cell>
          <cell r="H2604" t="str">
            <v>Programa Crea</v>
          </cell>
          <cell r="I2604" t="str">
            <v>Contratación Directa</v>
          </cell>
          <cell r="J2604" t="str">
            <v>Contratación directa.</v>
          </cell>
          <cell r="K2604" t="str">
            <v>Prestación de servicios</v>
          </cell>
          <cell r="N2604" t="str">
            <v>Si</v>
          </cell>
          <cell r="O2604" t="str">
            <v>Contrato Prestación de Servicios Profesionales</v>
          </cell>
          <cell r="P2604">
            <v>45504</v>
          </cell>
          <cell r="Q2604">
            <v>45506</v>
          </cell>
          <cell r="R2604">
            <v>45611</v>
          </cell>
          <cell r="S2604">
            <v>104</v>
          </cell>
          <cell r="T2604" t="str">
            <v>En Ejecución</v>
          </cell>
          <cell r="U2604" t="str">
            <v>ALBA YANETH REYES SUÁREZ</v>
          </cell>
          <cell r="X2604" t="str">
            <v>ALBA YANETH REYES SUAREZ</v>
          </cell>
          <cell r="Z2604" t="str">
            <v>Inversión</v>
          </cell>
          <cell r="AA2604">
            <v>2024110010086</v>
          </cell>
          <cell r="AC2604" t="str">
            <v>O23011733012024008608122</v>
          </cell>
          <cell r="AF2604">
            <v>12596430</v>
          </cell>
          <cell r="AI2604" t="str">
            <v>$ 3.598.980,00</v>
          </cell>
          <cell r="AJ2604"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604" t="str">
            <v>Jordan Barbosa</v>
          </cell>
          <cell r="AL2604">
            <v>1023009818</v>
          </cell>
          <cell r="AM2604" t="str">
            <v>2440-2024</v>
          </cell>
          <cell r="AP2604" t="str">
            <v>SECOP II</v>
          </cell>
          <cell r="AS2604" t="str">
            <v>Falso</v>
          </cell>
          <cell r="AU2604" t="str">
            <v>SI</v>
          </cell>
          <cell r="AV2604" t="str">
            <v>Agosto</v>
          </cell>
          <cell r="AW2604" t="e">
            <v>#N/A</v>
          </cell>
          <cell r="AX2604">
            <v>45611</v>
          </cell>
          <cell r="AY2604" t="str">
            <v>#REF!</v>
          </cell>
          <cell r="AZ2604" t="str">
            <v>CO1.PCCNTR.6581681</v>
          </cell>
        </row>
        <row r="2605">
          <cell r="D2605" t="str">
            <v>2441-2024</v>
          </cell>
          <cell r="E2605" t="str">
            <v>ALBA YANETH REYES SUÁREZ</v>
          </cell>
          <cell r="F2605" t="str">
            <v>Subdirección de Formación Artistica</v>
          </cell>
          <cell r="G2605" t="str">
            <v>Subdirección de Formación Artística</v>
          </cell>
          <cell r="H2605" t="str">
            <v>Programa Crea</v>
          </cell>
          <cell r="I2605" t="str">
            <v>Contratación Directa</v>
          </cell>
          <cell r="J2605" t="str">
            <v>Contratación directa.</v>
          </cell>
          <cell r="K2605" t="str">
            <v>Prestación de servicios</v>
          </cell>
          <cell r="N2605" t="str">
            <v>Si</v>
          </cell>
          <cell r="O2605" t="str">
            <v>Contrato Prestación de Servicios Profesionales</v>
          </cell>
          <cell r="P2605">
            <v>45504</v>
          </cell>
          <cell r="Q2605">
            <v>45505</v>
          </cell>
          <cell r="R2605">
            <v>45611</v>
          </cell>
          <cell r="S2605">
            <v>105</v>
          </cell>
          <cell r="T2605" t="str">
            <v>En Ejecución</v>
          </cell>
          <cell r="U2605" t="str">
            <v>ALBA YANETH REYES SUÁREZ</v>
          </cell>
          <cell r="X2605" t="str">
            <v>ALBA YANETH REYES SUAREZ</v>
          </cell>
          <cell r="Z2605" t="str">
            <v>Inversión</v>
          </cell>
          <cell r="AA2605">
            <v>2024110010086</v>
          </cell>
          <cell r="AC2605" t="str">
            <v>O23011733012024008608051</v>
          </cell>
          <cell r="AF2605">
            <v>8415908</v>
          </cell>
          <cell r="AI2605" t="str">
            <v>$ 2.404.545,00</v>
          </cell>
          <cell r="AJ2605"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605" t="str">
            <v>Ricardo Gualteros Sanabria</v>
          </cell>
          <cell r="AL2605">
            <v>1000719321</v>
          </cell>
          <cell r="AM2605" t="str">
            <v>2441-2024</v>
          </cell>
          <cell r="AP2605" t="str">
            <v>SECOP II</v>
          </cell>
          <cell r="AS2605" t="str">
            <v>Falso</v>
          </cell>
          <cell r="AU2605" t="str">
            <v>SI</v>
          </cell>
          <cell r="AV2605" t="str">
            <v>Agosto</v>
          </cell>
          <cell r="AW2605" t="e">
            <v>#N/A</v>
          </cell>
          <cell r="AX2605">
            <v>45611</v>
          </cell>
          <cell r="AY2605" t="str">
            <v>#REF!</v>
          </cell>
          <cell r="AZ2605" t="str">
            <v>CO1.PCCNTR.6579729</v>
          </cell>
        </row>
        <row r="2606">
          <cell r="D2606" t="str">
            <v>2452-2024</v>
          </cell>
          <cell r="E2606" t="str">
            <v>ALBA YANETH REYES SUÁREZ</v>
          </cell>
          <cell r="F2606" t="str">
            <v>Subdirección de Formación Artistica</v>
          </cell>
          <cell r="G2606" t="str">
            <v>Subdirección de Formación Artística</v>
          </cell>
          <cell r="H2606" t="str">
            <v>Programa Crea</v>
          </cell>
          <cell r="I2606" t="str">
            <v>Contratación Directa</v>
          </cell>
          <cell r="J2606" t="str">
            <v>Contratación directa.</v>
          </cell>
          <cell r="K2606" t="str">
            <v>Prestación de servicios</v>
          </cell>
          <cell r="N2606" t="str">
            <v>Si</v>
          </cell>
          <cell r="O2606" t="str">
            <v>Contrato Prestación de Servicios Profesionales</v>
          </cell>
          <cell r="P2606">
            <v>45504</v>
          </cell>
          <cell r="Q2606">
            <v>45506</v>
          </cell>
          <cell r="R2606">
            <v>45611</v>
          </cell>
          <cell r="S2606">
            <v>104</v>
          </cell>
          <cell r="T2606" t="str">
            <v>En Ejecución</v>
          </cell>
          <cell r="U2606" t="str">
            <v>ALBA YANETH REYES SUÁREZ</v>
          </cell>
          <cell r="X2606" t="str">
            <v>ALBA YANETH REYES SUAREZ</v>
          </cell>
          <cell r="Z2606" t="str">
            <v>Inversión</v>
          </cell>
          <cell r="AA2606">
            <v>2024110010086</v>
          </cell>
          <cell r="AC2606" t="str">
            <v>O23011733012024008608122</v>
          </cell>
          <cell r="AF2606">
            <v>12596430</v>
          </cell>
          <cell r="AI2606" t="str">
            <v>$ 3.598.980,00</v>
          </cell>
          <cell r="AJ26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6" t="str">
            <v>ANGIE KATHERINE CARDENAS HERNANDEZ</v>
          </cell>
          <cell r="AL2606">
            <v>1030566584</v>
          </cell>
          <cell r="AM2606" t="str">
            <v>2452-2024</v>
          </cell>
          <cell r="AP2606" t="str">
            <v>SECOP II</v>
          </cell>
          <cell r="AS2606" t="str">
            <v>Falso</v>
          </cell>
          <cell r="AU2606" t="str">
            <v>SI</v>
          </cell>
          <cell r="AV2606" t="str">
            <v>Agosto</v>
          </cell>
          <cell r="AW2606" t="e">
            <v>#N/A</v>
          </cell>
          <cell r="AX2606">
            <v>45611</v>
          </cell>
          <cell r="AY2606" t="str">
            <v>#REF!</v>
          </cell>
          <cell r="AZ2606" t="str">
            <v>CO1.PCCNTR.6580308</v>
          </cell>
        </row>
        <row r="2607">
          <cell r="D2607" t="str">
            <v>2455-2024</v>
          </cell>
          <cell r="E2607" t="str">
            <v>ALBA YANETH REYES SUÁREZ</v>
          </cell>
          <cell r="F2607" t="str">
            <v>Subdirección de Formación Artistica</v>
          </cell>
          <cell r="G2607" t="str">
            <v>Subdirección de Formación Artística</v>
          </cell>
          <cell r="H2607" t="str">
            <v>Programa Crea</v>
          </cell>
          <cell r="I2607" t="str">
            <v>Contratación Directa</v>
          </cell>
          <cell r="J2607" t="str">
            <v>Contratación directa.</v>
          </cell>
          <cell r="K2607" t="str">
            <v>Prestación de servicios</v>
          </cell>
          <cell r="N2607" t="str">
            <v>Si</v>
          </cell>
          <cell r="O2607" t="str">
            <v>Contrato Prestación de Servicios Profesionales</v>
          </cell>
          <cell r="P2607">
            <v>45504</v>
          </cell>
          <cell r="Q2607">
            <v>45509</v>
          </cell>
          <cell r="R2607">
            <v>45611</v>
          </cell>
          <cell r="S2607">
            <v>101</v>
          </cell>
          <cell r="T2607" t="str">
            <v>En Ejecución</v>
          </cell>
          <cell r="U2607" t="str">
            <v>ALBA YANETH REYES SUÁREZ</v>
          </cell>
          <cell r="X2607" t="str">
            <v>ALBA YANETH REYES SUAREZ</v>
          </cell>
          <cell r="Z2607" t="str">
            <v>Inversión</v>
          </cell>
          <cell r="AA2607">
            <v>2024110010086</v>
          </cell>
          <cell r="AC2607" t="str">
            <v>O23011733012024008608126</v>
          </cell>
          <cell r="AF2607">
            <v>12596430</v>
          </cell>
          <cell r="AI2607" t="str">
            <v>$ 3.598.980,00</v>
          </cell>
          <cell r="AJ260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7" t="str">
            <v>Eliana Florez Valero</v>
          </cell>
          <cell r="AL2607">
            <v>1026263117</v>
          </cell>
          <cell r="AM2607" t="str">
            <v>2455-2024</v>
          </cell>
          <cell r="AP2607" t="str">
            <v>SECOP II</v>
          </cell>
          <cell r="AS2607" t="str">
            <v>Falso</v>
          </cell>
          <cell r="AU2607" t="str">
            <v>SI</v>
          </cell>
          <cell r="AV2607" t="str">
            <v>Agosto</v>
          </cell>
          <cell r="AW2607" t="e">
            <v>#N/A</v>
          </cell>
          <cell r="AX2607">
            <v>45611</v>
          </cell>
          <cell r="AY2607" t="str">
            <v>#REF!</v>
          </cell>
          <cell r="AZ2607" t="str">
            <v>CO1.PCCNTR.6581573</v>
          </cell>
        </row>
        <row r="2608">
          <cell r="D2608" t="str">
            <v>2461-2024</v>
          </cell>
          <cell r="E2608" t="str">
            <v>ALBA YANETH REYES SUÁREZ</v>
          </cell>
          <cell r="F2608" t="str">
            <v>Subdirección de Formación Artistica</v>
          </cell>
          <cell r="G2608" t="str">
            <v>Subdirección de Formación Artística</v>
          </cell>
          <cell r="H2608" t="str">
            <v>Programa Crea</v>
          </cell>
          <cell r="I2608" t="str">
            <v>Contratación Directa</v>
          </cell>
          <cell r="J2608" t="str">
            <v>Contratación directa.</v>
          </cell>
          <cell r="K2608" t="str">
            <v>Prestación de servicios</v>
          </cell>
          <cell r="N2608" t="str">
            <v>Si</v>
          </cell>
          <cell r="O2608" t="str">
            <v>Contrato Prestación de Servicios Profesionales</v>
          </cell>
          <cell r="P2608">
            <v>45504</v>
          </cell>
          <cell r="Q2608">
            <v>45505</v>
          </cell>
          <cell r="R2608">
            <v>45611</v>
          </cell>
          <cell r="S2608">
            <v>105</v>
          </cell>
          <cell r="T2608" t="str">
            <v>En Ejecución</v>
          </cell>
          <cell r="U2608" t="str">
            <v>ALBA YANETH REYES SUÁREZ</v>
          </cell>
          <cell r="X2608" t="str">
            <v>ALBA YANETH REYES SUAREZ</v>
          </cell>
          <cell r="Z2608" t="str">
            <v>Inversión</v>
          </cell>
          <cell r="AA2608">
            <v>2024110010086</v>
          </cell>
          <cell r="AC2608" t="str">
            <v>O23011733012024008608051</v>
          </cell>
          <cell r="AF2608">
            <v>12596430</v>
          </cell>
          <cell r="AI2608" t="str">
            <v>$ 3.598.980,00</v>
          </cell>
          <cell r="AJ260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8" t="str">
            <v>Angie Daniela Muñoz Muñoz</v>
          </cell>
          <cell r="AL2608">
            <v>1033763088</v>
          </cell>
          <cell r="AM2608" t="str">
            <v>2461-2024</v>
          </cell>
          <cell r="AP2608" t="str">
            <v>SECOP II</v>
          </cell>
          <cell r="AS2608" t="str">
            <v>Falso</v>
          </cell>
          <cell r="AU2608" t="str">
            <v>SI</v>
          </cell>
          <cell r="AV2608" t="str">
            <v>Agosto</v>
          </cell>
          <cell r="AW2608" t="e">
            <v>#N/A</v>
          </cell>
          <cell r="AX2608">
            <v>45611</v>
          </cell>
          <cell r="AY2608" t="str">
            <v>#REF!</v>
          </cell>
          <cell r="AZ2608" t="str">
            <v>CO1.PCCNTR.6581160</v>
          </cell>
        </row>
        <row r="2609">
          <cell r="D2609" t="str">
            <v>2462-2024</v>
          </cell>
          <cell r="E2609" t="str">
            <v>ALBA YANETH REYES SUÁREZ</v>
          </cell>
          <cell r="F2609" t="str">
            <v>Subdirección de Formación Artistica</v>
          </cell>
          <cell r="G2609" t="str">
            <v>Subdirección de Formación Artística</v>
          </cell>
          <cell r="H2609" t="str">
            <v>Programa Crea</v>
          </cell>
          <cell r="I2609" t="str">
            <v>Contratación Directa</v>
          </cell>
          <cell r="J2609" t="str">
            <v>Contratación directa.</v>
          </cell>
          <cell r="K2609" t="str">
            <v>Prestación de servicios</v>
          </cell>
          <cell r="N2609" t="str">
            <v>Si</v>
          </cell>
          <cell r="O2609" t="str">
            <v>Contrato Prestación de Servicios Profesionales</v>
          </cell>
          <cell r="P2609">
            <v>45504</v>
          </cell>
          <cell r="Q2609">
            <v>45506</v>
          </cell>
          <cell r="R2609">
            <v>45611</v>
          </cell>
          <cell r="S2609">
            <v>104</v>
          </cell>
          <cell r="T2609" t="str">
            <v>En Ejecución</v>
          </cell>
          <cell r="U2609" t="str">
            <v>ALBA YANETH REYES SUÁREZ</v>
          </cell>
          <cell r="X2609" t="str">
            <v>ALBA YANETH REYES SUAREZ</v>
          </cell>
          <cell r="Z2609" t="str">
            <v>Inversión</v>
          </cell>
          <cell r="AA2609">
            <v>2024110010086</v>
          </cell>
          <cell r="AC2609" t="str">
            <v>O23011733012024008608126</v>
          </cell>
          <cell r="AF2609">
            <v>12596430</v>
          </cell>
          <cell r="AI2609" t="str">
            <v>$ 3.598.980,00</v>
          </cell>
          <cell r="AJ260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09" t="str">
            <v>Edwin Rosendo Ossa Cortes</v>
          </cell>
          <cell r="AL2609">
            <v>1026252461</v>
          </cell>
          <cell r="AM2609" t="str">
            <v>2462-2024</v>
          </cell>
          <cell r="AP2609" t="str">
            <v>SECOP II</v>
          </cell>
          <cell r="AS2609" t="str">
            <v>Falso</v>
          </cell>
          <cell r="AU2609" t="str">
            <v>SI</v>
          </cell>
          <cell r="AV2609" t="str">
            <v>Agosto</v>
          </cell>
          <cell r="AW2609" t="e">
            <v>#N/A</v>
          </cell>
          <cell r="AX2609">
            <v>45611</v>
          </cell>
          <cell r="AY2609" t="str">
            <v>#REF!</v>
          </cell>
          <cell r="AZ2609" t="str">
            <v>CO1.PCCNTR.6582370</v>
          </cell>
        </row>
        <row r="2610">
          <cell r="D2610" t="str">
            <v>2463-2024</v>
          </cell>
          <cell r="E2610" t="str">
            <v>ALBA YANETH REYES SUÁREZ</v>
          </cell>
          <cell r="F2610" t="str">
            <v>Subdirección de Formación Artistica</v>
          </cell>
          <cell r="G2610" t="str">
            <v>Subdirección de Formación Artística</v>
          </cell>
          <cell r="H2610" t="str">
            <v>Programa Crea</v>
          </cell>
          <cell r="I2610" t="str">
            <v>Contratación Directa</v>
          </cell>
          <cell r="J2610" t="str">
            <v>Contratación directa.</v>
          </cell>
          <cell r="K2610" t="str">
            <v>Prestación de servicios</v>
          </cell>
          <cell r="N2610" t="str">
            <v>Si</v>
          </cell>
          <cell r="O2610" t="str">
            <v>Contrato Prestación de Servicios Profesionales</v>
          </cell>
          <cell r="P2610">
            <v>45504</v>
          </cell>
          <cell r="Q2610">
            <v>45505</v>
          </cell>
          <cell r="R2610">
            <v>45611</v>
          </cell>
          <cell r="S2610">
            <v>105</v>
          </cell>
          <cell r="T2610" t="str">
            <v>En Ejecución</v>
          </cell>
          <cell r="U2610" t="str">
            <v>ALBA YANETH REYES SUÁREZ</v>
          </cell>
          <cell r="X2610" t="str">
            <v>ALBA YANETH REYES SUAREZ</v>
          </cell>
          <cell r="Z2610" t="str">
            <v>Inversión</v>
          </cell>
          <cell r="AA2610">
            <v>2024110010086</v>
          </cell>
          <cell r="AC2610" t="str">
            <v>O23011733012024008608126</v>
          </cell>
          <cell r="AF2610">
            <v>8415908</v>
          </cell>
          <cell r="AI2610" t="str">
            <v>$ 2.404.545,00</v>
          </cell>
          <cell r="AJ261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10" t="str">
            <v>Estefanía Álvarez Beltrán</v>
          </cell>
          <cell r="AL2610">
            <v>1073713108</v>
          </cell>
          <cell r="AM2610" t="str">
            <v>2463-2024</v>
          </cell>
          <cell r="AP2610" t="str">
            <v>SECOP II</v>
          </cell>
          <cell r="AS2610" t="str">
            <v>Falso</v>
          </cell>
          <cell r="AU2610" t="str">
            <v>SI</v>
          </cell>
          <cell r="AV2610" t="str">
            <v>Agosto</v>
          </cell>
          <cell r="AW2610" t="e">
            <v>#N/A</v>
          </cell>
          <cell r="AX2610">
            <v>45611</v>
          </cell>
          <cell r="AY2610" t="str">
            <v>#REF!</v>
          </cell>
          <cell r="AZ2610" t="str">
            <v>CO1.PCCNTR.6582191</v>
          </cell>
        </row>
        <row r="2611">
          <cell r="D2611" t="str">
            <v>2464-2024</v>
          </cell>
          <cell r="E2611" t="str">
            <v>ALBA YANETH REYES SUÁREZ</v>
          </cell>
          <cell r="F2611" t="str">
            <v>Subdirección de Formación Artistica</v>
          </cell>
          <cell r="G2611" t="str">
            <v>Subdirección de Formación Artística</v>
          </cell>
          <cell r="H2611" t="str">
            <v>Programa Crea</v>
          </cell>
          <cell r="I2611" t="str">
            <v>Contratación Directa</v>
          </cell>
          <cell r="J2611" t="str">
            <v>Contratación directa.</v>
          </cell>
          <cell r="K2611" t="str">
            <v>Prestación de servicios</v>
          </cell>
          <cell r="N2611" t="str">
            <v>Si</v>
          </cell>
          <cell r="O2611" t="str">
            <v>Contrato Prestación de Servicios Profesionales</v>
          </cell>
          <cell r="P2611">
            <v>45504</v>
          </cell>
          <cell r="Q2611">
            <v>45505</v>
          </cell>
          <cell r="R2611">
            <v>45611</v>
          </cell>
          <cell r="S2611">
            <v>105</v>
          </cell>
          <cell r="T2611" t="str">
            <v>En Ejecución</v>
          </cell>
          <cell r="U2611" t="str">
            <v>ALBA YANETH REYES SUÁREZ</v>
          </cell>
          <cell r="X2611" t="str">
            <v>ALBA YANETH REYES SUAREZ</v>
          </cell>
          <cell r="Z2611" t="str">
            <v>Inversión</v>
          </cell>
          <cell r="AA2611">
            <v>2024110010086</v>
          </cell>
          <cell r="AC2611" t="str">
            <v>O23011733012024008608126</v>
          </cell>
          <cell r="AF2611">
            <v>12596430</v>
          </cell>
          <cell r="AI2611" t="str">
            <v>$ 3.598.980,00</v>
          </cell>
          <cell r="AJ261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11" t="str">
            <v>WALTER MAURICIO QUIÑONES GONZALEZ</v>
          </cell>
          <cell r="AL2611">
            <v>79744852</v>
          </cell>
          <cell r="AM2611" t="str">
            <v>2464-2024</v>
          </cell>
          <cell r="AP2611" t="str">
            <v>SECOP II</v>
          </cell>
          <cell r="AS2611" t="str">
            <v>Falso</v>
          </cell>
          <cell r="AU2611" t="str">
            <v>SI</v>
          </cell>
          <cell r="AV2611" t="str">
            <v>Agosto</v>
          </cell>
          <cell r="AW2611" t="e">
            <v>#N/A</v>
          </cell>
          <cell r="AX2611">
            <v>45611</v>
          </cell>
          <cell r="AY2611" t="str">
            <v>#REF!</v>
          </cell>
          <cell r="AZ2611" t="str">
            <v>CO1.PCCNTR.6582661</v>
          </cell>
        </row>
        <row r="2612">
          <cell r="D2612" t="str">
            <v>2465-2024</v>
          </cell>
          <cell r="E2612" t="str">
            <v>ALBA YANETH REYES SUÁREZ</v>
          </cell>
          <cell r="F2612" t="str">
            <v>Subdirección de Formación Artistica</v>
          </cell>
          <cell r="G2612" t="str">
            <v>Subdirección de Formación Artística</v>
          </cell>
          <cell r="H2612" t="str">
            <v>Programa Crea</v>
          </cell>
          <cell r="I2612" t="str">
            <v>Contratación Directa</v>
          </cell>
          <cell r="J2612" t="str">
            <v>Contratación directa.</v>
          </cell>
          <cell r="K2612" t="str">
            <v>Prestación de servicios</v>
          </cell>
          <cell r="N2612" t="str">
            <v>Si</v>
          </cell>
          <cell r="O2612" t="str">
            <v>Contrato Prestación de Servicios Profesionales</v>
          </cell>
          <cell r="P2612">
            <v>45504</v>
          </cell>
          <cell r="Q2612">
            <v>45506</v>
          </cell>
          <cell r="R2612">
            <v>45611</v>
          </cell>
          <cell r="S2612">
            <v>104</v>
          </cell>
          <cell r="T2612" t="str">
            <v>En Ejecución</v>
          </cell>
          <cell r="U2612" t="str">
            <v>ALBA YANETH REYES SUÁREZ</v>
          </cell>
          <cell r="X2612" t="str">
            <v>ALBA YANETH REYES SUAREZ</v>
          </cell>
          <cell r="Z2612" t="str">
            <v>Inversión</v>
          </cell>
          <cell r="AA2612">
            <v>2024110010086</v>
          </cell>
          <cell r="AC2612" t="str">
            <v>O23011733012024008608126</v>
          </cell>
          <cell r="AF2612">
            <v>8415908</v>
          </cell>
          <cell r="AI2612" t="str">
            <v>$ 2.404.545,00</v>
          </cell>
          <cell r="AJ261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12" t="str">
            <v>Stephania Lozano Perez</v>
          </cell>
          <cell r="AL2612">
            <v>1030627226</v>
          </cell>
          <cell r="AM2612" t="str">
            <v>2465-2024</v>
          </cell>
          <cell r="AP2612" t="str">
            <v>SECOP II</v>
          </cell>
          <cell r="AS2612" t="str">
            <v>Falso</v>
          </cell>
          <cell r="AU2612" t="str">
            <v>SI</v>
          </cell>
          <cell r="AV2612" t="str">
            <v>Agosto</v>
          </cell>
          <cell r="AW2612" t="e">
            <v>#N/A</v>
          </cell>
          <cell r="AX2612">
            <v>45611</v>
          </cell>
          <cell r="AY2612" t="str">
            <v>#REF!</v>
          </cell>
          <cell r="AZ2612" t="str">
            <v>CO1.PCCNTR.6582680</v>
          </cell>
        </row>
        <row r="2613">
          <cell r="D2613" t="str">
            <v>2466-2024</v>
          </cell>
          <cell r="E2613" t="str">
            <v>ALBA YANETH REYES SUÁREZ</v>
          </cell>
          <cell r="F2613" t="str">
            <v>Subdirección de Formación Artistica</v>
          </cell>
          <cell r="G2613" t="str">
            <v>Subdirección de Formación Artística</v>
          </cell>
          <cell r="H2613" t="str">
            <v>Programa Crea</v>
          </cell>
          <cell r="I2613" t="str">
            <v>Contratación Directa</v>
          </cell>
          <cell r="J2613" t="str">
            <v>Contratación directa.</v>
          </cell>
          <cell r="K2613" t="str">
            <v>Prestación de servicios</v>
          </cell>
          <cell r="N2613" t="str">
            <v>Si</v>
          </cell>
          <cell r="O2613" t="str">
            <v>Contrato Prestación de Servicios Profesionales</v>
          </cell>
          <cell r="P2613">
            <v>45504</v>
          </cell>
          <cell r="Q2613">
            <v>45505</v>
          </cell>
          <cell r="R2613">
            <v>45611</v>
          </cell>
          <cell r="S2613">
            <v>105</v>
          </cell>
          <cell r="T2613" t="str">
            <v>En Ejecución</v>
          </cell>
          <cell r="U2613" t="str">
            <v>ALBA YANETH REYES SUÁREZ</v>
          </cell>
          <cell r="X2613" t="str">
            <v>ALBA YANETH REYES SUAREZ</v>
          </cell>
          <cell r="Z2613" t="str">
            <v>Inversión</v>
          </cell>
          <cell r="AA2613">
            <v>2024110010086</v>
          </cell>
          <cell r="AC2613" t="str">
            <v>O23011733012024008608051</v>
          </cell>
          <cell r="AF2613">
            <v>8415908</v>
          </cell>
          <cell r="AI2613" t="str">
            <v>$ 2.404.545,00</v>
          </cell>
          <cell r="AJ261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13" t="str">
            <v>Carlos Alberto Arevalo Saavedra</v>
          </cell>
          <cell r="AL2613">
            <v>1014241086</v>
          </cell>
          <cell r="AM2613" t="str">
            <v>2466-2024</v>
          </cell>
          <cell r="AP2613" t="str">
            <v>SECOP II</v>
          </cell>
          <cell r="AS2613" t="str">
            <v>Falso</v>
          </cell>
          <cell r="AU2613" t="str">
            <v>SI</v>
          </cell>
          <cell r="AV2613" t="str">
            <v>Agosto</v>
          </cell>
          <cell r="AW2613" t="e">
            <v>#N/A</v>
          </cell>
          <cell r="AX2613">
            <v>45611</v>
          </cell>
          <cell r="AY2613" t="str">
            <v>#REF!</v>
          </cell>
          <cell r="AZ2613" t="str">
            <v>CO1.PCCNTR.6583423</v>
          </cell>
        </row>
        <row r="2614">
          <cell r="D2614" t="str">
            <v>2467-2024</v>
          </cell>
          <cell r="E2614" t="str">
            <v>ALBA YANETH REYES SUÁREZ</v>
          </cell>
          <cell r="F2614" t="str">
            <v>Subdirección de Formación Artistica</v>
          </cell>
          <cell r="G2614" t="str">
            <v>Subdirección de Formación Artística</v>
          </cell>
          <cell r="H2614" t="str">
            <v>Programa Crea</v>
          </cell>
          <cell r="I2614" t="str">
            <v>Contratación Directa</v>
          </cell>
          <cell r="J2614" t="str">
            <v>Contratación directa.</v>
          </cell>
          <cell r="K2614" t="str">
            <v>Prestación de servicios</v>
          </cell>
          <cell r="N2614" t="str">
            <v>Si</v>
          </cell>
          <cell r="O2614" t="str">
            <v>Contrato Prestación de Servicios Apoyo a la Gestión</v>
          </cell>
          <cell r="P2614">
            <v>45504</v>
          </cell>
          <cell r="Q2614">
            <v>45505</v>
          </cell>
          <cell r="R2614">
            <v>45611</v>
          </cell>
          <cell r="S2614">
            <v>105</v>
          </cell>
          <cell r="T2614" t="str">
            <v>En Ejecución</v>
          </cell>
          <cell r="U2614" t="str">
            <v>ALBA YANETH REYES SUÁREZ</v>
          </cell>
          <cell r="X2614" t="str">
            <v>ALBA YANETH REYES SUAREZ</v>
          </cell>
          <cell r="Z2614" t="str">
            <v>Inversión</v>
          </cell>
          <cell r="AA2614">
            <v>2024110010086</v>
          </cell>
          <cell r="AC2614" t="str">
            <v>O23011733012024008608122</v>
          </cell>
          <cell r="AF2614">
            <v>12596430</v>
          </cell>
          <cell r="AI2614" t="str">
            <v>$ 3.598.980,00</v>
          </cell>
          <cell r="AJ261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614" t="str">
            <v>CESAR DAVID PUENTES VALERO</v>
          </cell>
          <cell r="AL2614">
            <v>1026262800</v>
          </cell>
          <cell r="AM2614" t="str">
            <v>2467-2024</v>
          </cell>
          <cell r="AP2614" t="str">
            <v>SECOP II</v>
          </cell>
          <cell r="AS2614" t="str">
            <v>Falso</v>
          </cell>
          <cell r="AU2614" t="str">
            <v>SI</v>
          </cell>
          <cell r="AV2614" t="str">
            <v>Agosto</v>
          </cell>
          <cell r="AW2614" t="e">
            <v>#N/A</v>
          </cell>
          <cell r="AX2614">
            <v>45611</v>
          </cell>
          <cell r="AY2614" t="str">
            <v>#REF!</v>
          </cell>
          <cell r="AZ2614" t="str">
            <v>CO1.PCCNTR.6584071</v>
          </cell>
        </row>
        <row r="2615">
          <cell r="D2615" t="str">
            <v>2468-2024</v>
          </cell>
          <cell r="E2615" t="str">
            <v>ALBA YANETH REYES SUÁREZ</v>
          </cell>
          <cell r="F2615" t="str">
            <v>Subdirección de Formación Artistica</v>
          </cell>
          <cell r="G2615" t="str">
            <v>Subdirección de Formación Artística</v>
          </cell>
          <cell r="H2615" t="str">
            <v>Programa Crea</v>
          </cell>
          <cell r="I2615" t="str">
            <v>Contratación Directa</v>
          </cell>
          <cell r="J2615" t="str">
            <v>Contratación directa.</v>
          </cell>
          <cell r="K2615" t="str">
            <v>Prestación de servicios</v>
          </cell>
          <cell r="N2615" t="str">
            <v>Si</v>
          </cell>
          <cell r="O2615" t="str">
            <v>Contrato Prestación de Servicios Profesionales</v>
          </cell>
          <cell r="P2615">
            <v>45504</v>
          </cell>
          <cell r="Q2615">
            <v>45505</v>
          </cell>
          <cell r="R2615">
            <v>45611</v>
          </cell>
          <cell r="S2615">
            <v>105</v>
          </cell>
          <cell r="T2615" t="str">
            <v>En Ejecución</v>
          </cell>
          <cell r="U2615" t="str">
            <v>ALBA YANETH REYES SUÁREZ</v>
          </cell>
          <cell r="X2615" t="str">
            <v>ALBA YANETH REYES SUAREZ</v>
          </cell>
          <cell r="Z2615" t="str">
            <v>Inversión</v>
          </cell>
          <cell r="AA2615">
            <v>2024110010086</v>
          </cell>
          <cell r="AC2615" t="str">
            <v>O23011733012024008608122</v>
          </cell>
          <cell r="AF2615">
            <v>12596430</v>
          </cell>
          <cell r="AI2615" t="str">
            <v>$ 3.598.980,00</v>
          </cell>
          <cell r="AJ261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15" t="str">
            <v>SILVIA ALEJANDRA CIFUENTES REYES</v>
          </cell>
          <cell r="AL2615">
            <v>52821669</v>
          </cell>
          <cell r="AM2615" t="str">
            <v>2468-2024</v>
          </cell>
          <cell r="AP2615" t="str">
            <v>SECOP II</v>
          </cell>
          <cell r="AS2615" t="str">
            <v>Falso</v>
          </cell>
          <cell r="AU2615" t="str">
            <v>SI</v>
          </cell>
          <cell r="AV2615" t="str">
            <v>Agosto</v>
          </cell>
          <cell r="AW2615" t="e">
            <v>#N/A</v>
          </cell>
          <cell r="AX2615">
            <v>45611</v>
          </cell>
          <cell r="AY2615" t="str">
            <v>#REF!</v>
          </cell>
          <cell r="AZ2615" t="str">
            <v>CO1.PCCNTR.6583295</v>
          </cell>
        </row>
        <row r="2616">
          <cell r="D2616" t="str">
            <v>2482-2024</v>
          </cell>
          <cell r="E2616" t="str">
            <v>ANDRES FELIPE ALBARRACIN RODRIGUEZ</v>
          </cell>
          <cell r="F2616" t="str">
            <v>Subdirección Administrativa y Financiera</v>
          </cell>
          <cell r="H2616" t="str">
            <v>Oficina Asesora de Planeación y Tecnologias de la Informaciónn</v>
          </cell>
          <cell r="I2616" t="str">
            <v>Contratación Directa</v>
          </cell>
          <cell r="J2616" t="str">
            <v>Contratación directa.</v>
          </cell>
          <cell r="K2616" t="str">
            <v>Prestación de servicios</v>
          </cell>
          <cell r="N2616" t="str">
            <v>Si</v>
          </cell>
          <cell r="O2616" t="str">
            <v>Contrato Prestación de Servicios Profesionales</v>
          </cell>
          <cell r="P2616">
            <v>45504</v>
          </cell>
          <cell r="Q2616">
            <v>45506</v>
          </cell>
          <cell r="R2616">
            <v>45641</v>
          </cell>
          <cell r="S2616">
            <v>134</v>
          </cell>
          <cell r="T2616" t="str">
            <v>Supendido</v>
          </cell>
          <cell r="U2616" t="str">
            <v>ANDRES FELIPE ALBARRACIN RODRIGUEZ</v>
          </cell>
          <cell r="X2616" t="str">
            <v>DANIEL SANCHEZ ROJAS</v>
          </cell>
          <cell r="Z2616" t="str">
            <v>Inversión</v>
          </cell>
          <cell r="AA2616">
            <v>2024110010085</v>
          </cell>
          <cell r="AC2616" t="str">
            <v>O23011745992024008506023</v>
          </cell>
          <cell r="AF2616">
            <v>27000000</v>
          </cell>
          <cell r="AI2616" t="str">
            <v>$ 6.000.000,00</v>
          </cell>
          <cell r="AJ2616" t="str">
            <v>Prestar servicios profesionales al Idartes- Oficina Asesora de Planeación y Tecnologías de la información en el desarrollo de actividades asociadas a la identificación, generación y actualización de documentos, indicadores y riesgos asociados a los procesos a cargo de la Subdirección Administrativa y financiera acorde los lineamientos normativos e institucionales vigentes</v>
          </cell>
          <cell r="AK2616" t="str">
            <v>FABIAN ALEXANDER OCHOA</v>
          </cell>
          <cell r="AL2616">
            <v>79620116</v>
          </cell>
          <cell r="AM2616" t="str">
            <v>2482-2024</v>
          </cell>
          <cell r="AP2616" t="str">
            <v>SECOP II</v>
          </cell>
          <cell r="AS2616" t="str">
            <v>Falso</v>
          </cell>
          <cell r="AU2616" t="str">
            <v>SI</v>
          </cell>
          <cell r="AV2616" t="str">
            <v>Agosto</v>
          </cell>
          <cell r="AW2616" t="e">
            <v>#N/A</v>
          </cell>
          <cell r="AX2616">
            <v>45641</v>
          </cell>
          <cell r="AY2616" t="str">
            <v>#REF!</v>
          </cell>
          <cell r="AZ2616" t="str">
            <v>CO1.PCCNTR.6581848</v>
          </cell>
        </row>
        <row r="2617">
          <cell r="D2617" t="str">
            <v>2483-2024</v>
          </cell>
          <cell r="E2617" t="str">
            <v>ANDRES FELIPE ALBARRACIN RODRIGUEZ</v>
          </cell>
          <cell r="F2617" t="str">
            <v>Subdirección Administrativa y Financiera</v>
          </cell>
          <cell r="I2617" t="str">
            <v>Contratación Directa</v>
          </cell>
          <cell r="J2617" t="str">
            <v>Contratación directa.</v>
          </cell>
          <cell r="K2617" t="str">
            <v>Prestación de servicios</v>
          </cell>
          <cell r="N2617" t="str">
            <v>Si</v>
          </cell>
          <cell r="O2617" t="str">
            <v>Contrato Prestación de Servicios Profesionales</v>
          </cell>
          <cell r="P2617">
            <v>45504</v>
          </cell>
          <cell r="Q2617">
            <v>45510</v>
          </cell>
          <cell r="R2617">
            <v>45596</v>
          </cell>
          <cell r="S2617">
            <v>86</v>
          </cell>
          <cell r="T2617" t="str">
            <v>En Ejecución</v>
          </cell>
          <cell r="U2617" t="str">
            <v>ANDRES FELIPE ALBARRACIN RODRIGUEZ</v>
          </cell>
          <cell r="X2617" t="str">
            <v>JOSE ALEJANDRO LEON CARDENAS</v>
          </cell>
          <cell r="Z2617" t="str">
            <v>Inversión</v>
          </cell>
          <cell r="AA2617">
            <v>2024110010085</v>
          </cell>
          <cell r="AC2617" t="str">
            <v>O23011745992024008506023</v>
          </cell>
          <cell r="AF2617">
            <v>18000000</v>
          </cell>
          <cell r="AJ2617" t="str">
            <v>Prestar servicios profesionales al Idartes en el desarrollo de actividades relacionadas con el proceso de gestión de contable a cargo de la Subdirección Administrativa y Financiera, brindando soporte en el cumplimiento y control de los indicadores de gestión del área, así como revisión y seguimiento y análisis cuentas contables, conciliaciones, informes financieros y gestión tributaria.</v>
          </cell>
          <cell r="AK2617" t="str">
            <v>JOHANA ANDREA DIAZ MOISES</v>
          </cell>
          <cell r="AL2617">
            <v>53116327</v>
          </cell>
          <cell r="AM2617" t="str">
            <v>2483-2024</v>
          </cell>
          <cell r="AP2617" t="str">
            <v>SECOP II</v>
          </cell>
          <cell r="AS2617" t="str">
            <v>Falso</v>
          </cell>
          <cell r="AU2617" t="str">
            <v>SI</v>
          </cell>
          <cell r="AV2617" t="str">
            <v>Agosto</v>
          </cell>
          <cell r="AW2617" t="e">
            <v>#N/A</v>
          </cell>
          <cell r="AX2617">
            <v>45596</v>
          </cell>
          <cell r="AY2617" t="str">
            <v>#REF!</v>
          </cell>
          <cell r="AZ2617" t="str">
            <v>CO1.PCCNTR.6586118</v>
          </cell>
        </row>
        <row r="2618">
          <cell r="D2618" t="str">
            <v>2494-2024</v>
          </cell>
          <cell r="E2618" t="str">
            <v>ALBA YANETH REYES SUÁREZ</v>
          </cell>
          <cell r="F2618" t="str">
            <v>Subdirección de Formación Artistica</v>
          </cell>
          <cell r="G2618" t="str">
            <v>Subdirección de Formación Artística</v>
          </cell>
          <cell r="H2618" t="str">
            <v>Programa Crea</v>
          </cell>
          <cell r="I2618" t="str">
            <v>Contratación Directa</v>
          </cell>
          <cell r="J2618" t="str">
            <v>Contratación directa.</v>
          </cell>
          <cell r="K2618" t="str">
            <v>Prestación de servicios</v>
          </cell>
          <cell r="N2618" t="str">
            <v>Si</v>
          </cell>
          <cell r="O2618" t="str">
            <v>Contrato Prestación de Servicios Profesionales</v>
          </cell>
          <cell r="P2618">
            <v>45504</v>
          </cell>
          <cell r="Q2618">
            <v>45505</v>
          </cell>
          <cell r="R2618">
            <v>45670</v>
          </cell>
          <cell r="S2618">
            <v>163</v>
          </cell>
          <cell r="T2618" t="str">
            <v>En Ejecución</v>
          </cell>
          <cell r="U2618" t="str">
            <v>ALBA YANETH REYES SUÁREZ</v>
          </cell>
          <cell r="X2618" t="str">
            <v>ALBA YANETH REYES SUAREZ</v>
          </cell>
          <cell r="Z2618" t="str">
            <v>Inversión</v>
          </cell>
          <cell r="AA2618">
            <v>2024110010086</v>
          </cell>
          <cell r="AC2618" t="str">
            <v>O23011733012024008608126</v>
          </cell>
          <cell r="AF2618">
            <v>39120000</v>
          </cell>
          <cell r="AI2618" t="str">
            <v>$ 7.200.000,00</v>
          </cell>
          <cell r="AJ2618" t="str">
            <v>Prestar servicios profesionales al IDARTES - Subdirección de Formación Artística, para desarrollar estrategias pedagógicas y artísticas de los procesos de formación en Danza,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2618" t="str">
            <v>JENNY KATHERINE CARABALLO CAMARGO</v>
          </cell>
          <cell r="AL2618">
            <v>1012342386</v>
          </cell>
          <cell r="AM2618" t="str">
            <v>2494-2024</v>
          </cell>
          <cell r="AP2618" t="str">
            <v>SECOP II</v>
          </cell>
          <cell r="AS2618" t="str">
            <v>Falso</v>
          </cell>
          <cell r="AU2618" t="str">
            <v>SI</v>
          </cell>
          <cell r="AV2618" t="str">
            <v>Agosto</v>
          </cell>
          <cell r="AW2618" t="e">
            <v>#N/A</v>
          </cell>
          <cell r="AX2618">
            <v>45670</v>
          </cell>
          <cell r="AY2618" t="str">
            <v>#REF!</v>
          </cell>
          <cell r="AZ2618" t="str">
            <v>CO1.PCCNTR.6588740</v>
          </cell>
        </row>
        <row r="2619">
          <cell r="D2619" t="str">
            <v>2495-2024</v>
          </cell>
          <cell r="E2619" t="str">
            <v>ALBA YANETH REYES SUÁREZ</v>
          </cell>
          <cell r="F2619" t="str">
            <v>Subdirección de Formación Artistica</v>
          </cell>
          <cell r="G2619" t="str">
            <v>Subdirección de Formación Artística</v>
          </cell>
          <cell r="H2619" t="str">
            <v>Programa Crea</v>
          </cell>
          <cell r="I2619" t="str">
            <v>Contratación Directa</v>
          </cell>
          <cell r="J2619" t="str">
            <v>Contratación directa.</v>
          </cell>
          <cell r="K2619" t="str">
            <v>Prestación de servicios</v>
          </cell>
          <cell r="N2619" t="str">
            <v>Si</v>
          </cell>
          <cell r="O2619" t="str">
            <v>Contrato Prestación de Servicios Profesionales</v>
          </cell>
          <cell r="P2619">
            <v>45504</v>
          </cell>
          <cell r="Q2619">
            <v>45509</v>
          </cell>
          <cell r="R2619">
            <v>45639</v>
          </cell>
          <cell r="S2619">
            <v>129</v>
          </cell>
          <cell r="T2619" t="str">
            <v>En Ejecución</v>
          </cell>
          <cell r="U2619" t="str">
            <v>ALBA YANETH REYES SUÁREZ</v>
          </cell>
          <cell r="X2619" t="str">
            <v>ALBA YANETH REYES SUAREZ</v>
          </cell>
          <cell r="Z2619" t="str">
            <v>Inversión</v>
          </cell>
          <cell r="AA2619">
            <v>2024110010086</v>
          </cell>
          <cell r="AC2619" t="str">
            <v>O23011733012024008608051</v>
          </cell>
          <cell r="AF2619">
            <v>15955478</v>
          </cell>
          <cell r="AI2619" t="str">
            <v>$ 3.598.980,00</v>
          </cell>
          <cell r="AJ2619" t="str">
            <v>PRESTAR SERVICIOS PROFESIONALES AL IDARTES - SUBDIRECCIÓN DE FORMACIÓN ARTÍSTICA, PARA EL DESARROLLO Y EJECUCIÓN DE LOS PROCESOS DE FORMACIÓN ARTÍSTICA, EN EL MARCO DEL PROGRAMA CREA,ACORDE CON LAS PERSPECTIVAS PEDAGÓGICAS DEL PROGRAMA Y LOS REQUERIMIENTOS DE LA ENTIDAD.</v>
          </cell>
          <cell r="AK2619" t="str">
            <v>Álvaro José Claro Ríos</v>
          </cell>
          <cell r="AL2619">
            <v>1095915875</v>
          </cell>
          <cell r="AM2619" t="str">
            <v>2495-2024</v>
          </cell>
          <cell r="AP2619" t="str">
            <v>SECOP II</v>
          </cell>
          <cell r="AS2619" t="str">
            <v>Falso</v>
          </cell>
          <cell r="AU2619" t="str">
            <v>SI</v>
          </cell>
          <cell r="AV2619" t="str">
            <v>Agosto</v>
          </cell>
          <cell r="AW2619" t="e">
            <v>#N/A</v>
          </cell>
          <cell r="AX2619">
            <v>45639</v>
          </cell>
          <cell r="AY2619" t="str">
            <v>#REF!</v>
          </cell>
          <cell r="AZ2619" t="str">
            <v>CO1.PCCNTR.6586700</v>
          </cell>
        </row>
        <row r="2620">
          <cell r="D2620" t="str">
            <v>2496-2024</v>
          </cell>
          <cell r="E2620" t="str">
            <v>ALBA YANETH REYES SUÁREZ</v>
          </cell>
          <cell r="F2620" t="str">
            <v>Subdirección de Formación Artistica</v>
          </cell>
          <cell r="G2620" t="str">
            <v>Subdirección de Formación Artística</v>
          </cell>
          <cell r="H2620" t="str">
            <v>Programa Crea</v>
          </cell>
          <cell r="I2620" t="str">
            <v>Contratación Directa</v>
          </cell>
          <cell r="J2620" t="str">
            <v>Contratación directa.</v>
          </cell>
          <cell r="K2620" t="str">
            <v>Prestación de servicios</v>
          </cell>
          <cell r="N2620" t="str">
            <v>Si</v>
          </cell>
          <cell r="O2620" t="str">
            <v>Contrato Prestación de Servicios Profesionales</v>
          </cell>
          <cell r="P2620">
            <v>45504</v>
          </cell>
          <cell r="Q2620">
            <v>45506</v>
          </cell>
          <cell r="R2620">
            <v>45611</v>
          </cell>
          <cell r="S2620">
            <v>104</v>
          </cell>
          <cell r="T2620" t="str">
            <v>En Ejecución</v>
          </cell>
          <cell r="U2620" t="str">
            <v>ALBA YANETH REYES SUÁREZ</v>
          </cell>
          <cell r="X2620" t="str">
            <v>ALBA YANETH REYES SUAREZ</v>
          </cell>
          <cell r="Z2620" t="str">
            <v>Inversión</v>
          </cell>
          <cell r="AA2620">
            <v>2024110010086</v>
          </cell>
          <cell r="AC2620" t="str">
            <v>O23011733012024008608126</v>
          </cell>
          <cell r="AF2620">
            <v>12596430</v>
          </cell>
          <cell r="AI2620" t="str">
            <v>$ 3.598.980,00</v>
          </cell>
          <cell r="AJ262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20" t="str">
            <v>Jefferson Darbey Jimenez Diaz</v>
          </cell>
          <cell r="AL2620">
            <v>1016017027</v>
          </cell>
          <cell r="AM2620" t="str">
            <v>2496-2024</v>
          </cell>
          <cell r="AP2620" t="str">
            <v>SECOP II</v>
          </cell>
          <cell r="AS2620" t="str">
            <v>Falso</v>
          </cell>
          <cell r="AU2620" t="str">
            <v>SI</v>
          </cell>
          <cell r="AV2620" t="str">
            <v>Agosto</v>
          </cell>
          <cell r="AW2620" t="e">
            <v>#N/A</v>
          </cell>
          <cell r="AX2620">
            <v>45611</v>
          </cell>
          <cell r="AY2620" t="str">
            <v>#REF!</v>
          </cell>
          <cell r="AZ2620" t="str">
            <v>CO1.PCCNTR.6586999</v>
          </cell>
        </row>
        <row r="2621">
          <cell r="D2621" t="str">
            <v>2506-2024</v>
          </cell>
          <cell r="E2621" t="str">
            <v>ALBA YANETH REYES SUÁREZ</v>
          </cell>
          <cell r="F2621" t="str">
            <v>Subdirección de Formación Artistica</v>
          </cell>
          <cell r="G2621" t="str">
            <v>Subdirección de Formación Artística</v>
          </cell>
          <cell r="H2621" t="str">
            <v>Programa Crea</v>
          </cell>
          <cell r="I2621" t="str">
            <v>Contratación Directa</v>
          </cell>
          <cell r="J2621" t="str">
            <v>Contratación directa.</v>
          </cell>
          <cell r="K2621" t="str">
            <v>Prestación de servicios</v>
          </cell>
          <cell r="N2621" t="str">
            <v>Si</v>
          </cell>
          <cell r="O2621" t="str">
            <v>Contrato Prestación de Servicios Profesionales</v>
          </cell>
          <cell r="P2621">
            <v>45504</v>
          </cell>
          <cell r="Q2621">
            <v>45505</v>
          </cell>
          <cell r="R2621">
            <v>45611</v>
          </cell>
          <cell r="S2621">
            <v>105</v>
          </cell>
          <cell r="T2621" t="str">
            <v>En Ejecución</v>
          </cell>
          <cell r="U2621" t="str">
            <v>ALBA YANETH REYES SUÁREZ</v>
          </cell>
          <cell r="X2621" t="str">
            <v>ALBA YANETH REYES SUAREZ</v>
          </cell>
          <cell r="Z2621" t="str">
            <v>Inversión</v>
          </cell>
          <cell r="AA2621">
            <v>2024110010086</v>
          </cell>
          <cell r="AC2621" t="str">
            <v>O23011733012024008608122</v>
          </cell>
          <cell r="AF2621">
            <v>8415908</v>
          </cell>
          <cell r="AI2621" t="str">
            <v>$ 2.404.545,00</v>
          </cell>
          <cell r="AJ262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21" t="str">
            <v>brigith helena clavijo ruiz</v>
          </cell>
          <cell r="AL2621">
            <v>1016065775</v>
          </cell>
          <cell r="AM2621" t="str">
            <v>2506-2024</v>
          </cell>
          <cell r="AP2621" t="str">
            <v>SECOP II</v>
          </cell>
          <cell r="AS2621" t="str">
            <v>Falso</v>
          </cell>
          <cell r="AU2621" t="str">
            <v>SI</v>
          </cell>
          <cell r="AV2621" t="str">
            <v>Agosto</v>
          </cell>
          <cell r="AW2621" t="e">
            <v>#N/A</v>
          </cell>
          <cell r="AX2621">
            <v>45611</v>
          </cell>
          <cell r="AY2621" t="str">
            <v>#REF!</v>
          </cell>
          <cell r="AZ2621" t="str">
            <v>CO1.PCCNTR.6589011</v>
          </cell>
        </row>
        <row r="2622">
          <cell r="D2622" t="str">
            <v>2507-2024</v>
          </cell>
          <cell r="E2622" t="str">
            <v>ALBA YANETH REYES SUÁREZ</v>
          </cell>
          <cell r="F2622" t="str">
            <v>Subdirección de Formación Artistica</v>
          </cell>
          <cell r="G2622" t="str">
            <v>Subdirección de Formación Artística</v>
          </cell>
          <cell r="H2622" t="str">
            <v>Programa Crea</v>
          </cell>
          <cell r="I2622" t="str">
            <v>Contratación Directa</v>
          </cell>
          <cell r="J2622" t="str">
            <v>Contratación directa.</v>
          </cell>
          <cell r="K2622" t="str">
            <v>Prestación de servicios</v>
          </cell>
          <cell r="N2622" t="str">
            <v>Si</v>
          </cell>
          <cell r="O2622" t="str">
            <v>Contrato Prestación de Servicios Profesionales</v>
          </cell>
          <cell r="P2622">
            <v>45504</v>
          </cell>
          <cell r="Q2622">
            <v>45505</v>
          </cell>
          <cell r="R2622">
            <v>45611</v>
          </cell>
          <cell r="S2622">
            <v>105</v>
          </cell>
          <cell r="T2622" t="str">
            <v>Terminado</v>
          </cell>
          <cell r="U2622" t="str">
            <v>ALBA YANETH REYES SUÁREZ</v>
          </cell>
          <cell r="X2622" t="str">
            <v>ALBA YANETH REYES SUAREZ</v>
          </cell>
          <cell r="Z2622" t="str">
            <v>Inversión</v>
          </cell>
          <cell r="AA2622">
            <v>2024110010086</v>
          </cell>
          <cell r="AC2622" t="str">
            <v>O23011733012024008608122</v>
          </cell>
          <cell r="AF2622">
            <v>8415908</v>
          </cell>
          <cell r="AJ262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22" t="str">
            <v>ANA CRISTINA</v>
          </cell>
          <cell r="AL2622">
            <v>1075871439</v>
          </cell>
          <cell r="AM2622" t="str">
            <v>2507-2024</v>
          </cell>
          <cell r="AP2622" t="str">
            <v>SECOP II</v>
          </cell>
          <cell r="AS2622" t="str">
            <v>Falso</v>
          </cell>
          <cell r="AU2622" t="str">
            <v>SI</v>
          </cell>
          <cell r="AV2622" t="str">
            <v>Agosto</v>
          </cell>
          <cell r="AW2622">
            <v>45534</v>
          </cell>
          <cell r="AX2622">
            <v>45534</v>
          </cell>
          <cell r="AY2622" t="str">
            <v>#REF!</v>
          </cell>
          <cell r="AZ2622" t="str">
            <v>CO1.PCCNTR.6588829</v>
          </cell>
        </row>
        <row r="2623">
          <cell r="D2623" t="str">
            <v>2510-2024</v>
          </cell>
          <cell r="E2623" t="str">
            <v>ALBA YANETH REYES SUÁREZ</v>
          </cell>
          <cell r="F2623" t="str">
            <v>Subdirección de Formación Artistica</v>
          </cell>
          <cell r="G2623" t="str">
            <v>Subdirección de Formación Artística</v>
          </cell>
          <cell r="H2623" t="str">
            <v>Programa Crea</v>
          </cell>
          <cell r="I2623" t="str">
            <v>Contratación Directa</v>
          </cell>
          <cell r="J2623" t="str">
            <v>Contratación directa.</v>
          </cell>
          <cell r="K2623" t="str">
            <v>Prestación de servicios</v>
          </cell>
          <cell r="N2623" t="str">
            <v>Si</v>
          </cell>
          <cell r="O2623" t="str">
            <v>Contrato Prestación de Servicios Profesionales</v>
          </cell>
          <cell r="P2623">
            <v>45504</v>
          </cell>
          <cell r="Q2623">
            <v>45506</v>
          </cell>
          <cell r="R2623">
            <v>45646</v>
          </cell>
          <cell r="S2623">
            <v>139</v>
          </cell>
          <cell r="T2623" t="str">
            <v>En Ejecución</v>
          </cell>
          <cell r="U2623" t="str">
            <v>ALBA YANETH REYES SUÁREZ</v>
          </cell>
          <cell r="X2623" t="str">
            <v>ALBA YANETH REYES SUAREZ</v>
          </cell>
          <cell r="Z2623" t="str">
            <v>Inversión</v>
          </cell>
          <cell r="AA2623">
            <v>2024110010086</v>
          </cell>
          <cell r="AC2623" t="str">
            <v>O23011733012024008608122</v>
          </cell>
          <cell r="AF2623">
            <v>26007333</v>
          </cell>
          <cell r="AI2623" t="str">
            <v>$ 5.573.000,00</v>
          </cell>
          <cell r="AJ2623" t="str">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23" t="str">
            <v>Idartes</v>
          </cell>
          <cell r="AL2623">
            <v>52448387</v>
          </cell>
          <cell r="AM2623" t="str">
            <v>2510-2024</v>
          </cell>
          <cell r="AP2623" t="str">
            <v>SECOP II</v>
          </cell>
          <cell r="AS2623" t="str">
            <v>Falso</v>
          </cell>
          <cell r="AU2623" t="str">
            <v>SI</v>
          </cell>
          <cell r="AV2623" t="str">
            <v>Agosto</v>
          </cell>
          <cell r="AW2623" t="e">
            <v>#N/A</v>
          </cell>
          <cell r="AX2623">
            <v>45646</v>
          </cell>
          <cell r="AY2623" t="str">
            <v>#REF!</v>
          </cell>
          <cell r="AZ2623" t="str">
            <v>CO1.PCCNTR.6589624</v>
          </cell>
        </row>
        <row r="2624">
          <cell r="D2624" t="str">
            <v>2512-2024</v>
          </cell>
          <cell r="E2624" t="str">
            <v>ALBA YANETH REYES SUÁREZ</v>
          </cell>
          <cell r="F2624" t="str">
            <v>Subdirección de Formación Artistica</v>
          </cell>
          <cell r="G2624" t="str">
            <v>Subdirección de Formación Artística</v>
          </cell>
          <cell r="H2624" t="str">
            <v>Programa Crea</v>
          </cell>
          <cell r="I2624" t="str">
            <v>Contratación Directa</v>
          </cell>
          <cell r="J2624" t="str">
            <v>Contratación directa.</v>
          </cell>
          <cell r="K2624" t="str">
            <v>Prestación de servicios</v>
          </cell>
          <cell r="N2624" t="str">
            <v>Si</v>
          </cell>
          <cell r="O2624" t="str">
            <v>Contrato Prestación de Servicios Profesionales</v>
          </cell>
          <cell r="P2624">
            <v>45504</v>
          </cell>
          <cell r="Q2624">
            <v>45505</v>
          </cell>
          <cell r="R2624">
            <v>45646</v>
          </cell>
          <cell r="S2624">
            <v>140</v>
          </cell>
          <cell r="T2624" t="str">
            <v>En Ejecución</v>
          </cell>
          <cell r="U2624" t="str">
            <v>ALBA YANETH REYES SUÁREZ</v>
          </cell>
          <cell r="X2624" t="str">
            <v>ALBA YANETH REYES SUAREZ</v>
          </cell>
          <cell r="Z2624" t="str">
            <v>Inversión</v>
          </cell>
          <cell r="AA2624">
            <v>2024110010086</v>
          </cell>
          <cell r="AC2624" t="str">
            <v>O23011733012024008608122</v>
          </cell>
          <cell r="AF2624">
            <v>26007333</v>
          </cell>
          <cell r="AI2624" t="str">
            <v>$ 5.573.000,00</v>
          </cell>
          <cell r="AJ2624" t="str">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24" t="str">
            <v>Jhonny Antony Rojas Guerrero</v>
          </cell>
          <cell r="AL2624">
            <v>1014183256</v>
          </cell>
          <cell r="AM2624" t="str">
            <v>2512-2024</v>
          </cell>
          <cell r="AP2624" t="str">
            <v>SECOP II</v>
          </cell>
          <cell r="AS2624" t="str">
            <v>Falso</v>
          </cell>
          <cell r="AU2624" t="str">
            <v>SI</v>
          </cell>
          <cell r="AV2624" t="str">
            <v>Agosto</v>
          </cell>
          <cell r="AW2624" t="e">
            <v>#N/A</v>
          </cell>
          <cell r="AX2624">
            <v>45646</v>
          </cell>
          <cell r="AY2624" t="str">
            <v>#REF!</v>
          </cell>
          <cell r="AZ2624" t="str">
            <v>CO1.PCCNTR.6589854</v>
          </cell>
        </row>
        <row r="2625">
          <cell r="D2625" t="str">
            <v>2513-2024</v>
          </cell>
          <cell r="E2625" t="str">
            <v>ALBA YANETH REYES SUÁREZ</v>
          </cell>
          <cell r="F2625" t="str">
            <v>Subdirección de Formación Artistica</v>
          </cell>
          <cell r="G2625" t="str">
            <v>Subdirección de Formación Artística</v>
          </cell>
          <cell r="H2625" t="str">
            <v>Programa Crea</v>
          </cell>
          <cell r="I2625" t="str">
            <v>Contratación Directa</v>
          </cell>
          <cell r="J2625" t="str">
            <v>Contratación directa.</v>
          </cell>
          <cell r="K2625" t="str">
            <v>Prestación de servicios</v>
          </cell>
          <cell r="N2625" t="str">
            <v>Si</v>
          </cell>
          <cell r="O2625" t="str">
            <v>Contrato Prestación de Servicios Profesionales</v>
          </cell>
          <cell r="P2625">
            <v>45504</v>
          </cell>
          <cell r="Q2625">
            <v>45506</v>
          </cell>
          <cell r="R2625">
            <v>45646</v>
          </cell>
          <cell r="S2625">
            <v>139</v>
          </cell>
          <cell r="T2625" t="str">
            <v>En Ejecución</v>
          </cell>
          <cell r="U2625" t="str">
            <v>ALBA YANETH REYES SUÁREZ</v>
          </cell>
          <cell r="X2625" t="str">
            <v>ALBA YANETH REYES SUAREZ</v>
          </cell>
          <cell r="Z2625" t="str">
            <v>Inversión</v>
          </cell>
          <cell r="AA2625">
            <v>2024110010086</v>
          </cell>
          <cell r="AC2625" t="str">
            <v>O23011733012024008608122</v>
          </cell>
          <cell r="AF2625">
            <v>26007333</v>
          </cell>
          <cell r="AI2625" t="str">
            <v>$ 5.573.000,00</v>
          </cell>
          <cell r="AJ2625" t="str">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25" t="str">
            <v>MATILDE HELENA GUERRERO GUTIERREZ DE PIÑERES</v>
          </cell>
          <cell r="AL2625">
            <v>52992024</v>
          </cell>
          <cell r="AM2625" t="str">
            <v>2513-2024</v>
          </cell>
          <cell r="AP2625" t="str">
            <v>SECOP II</v>
          </cell>
          <cell r="AS2625" t="str">
            <v>Falso</v>
          </cell>
          <cell r="AU2625" t="str">
            <v>SI</v>
          </cell>
          <cell r="AV2625" t="str">
            <v>Agosto</v>
          </cell>
          <cell r="AW2625" t="e">
            <v>#N/A</v>
          </cell>
          <cell r="AX2625">
            <v>45646</v>
          </cell>
          <cell r="AY2625" t="str">
            <v>#REF!</v>
          </cell>
          <cell r="AZ2625" t="str">
            <v>CO1.PCCNTR.6589858</v>
          </cell>
        </row>
        <row r="2626">
          <cell r="D2626" t="str">
            <v>2514-2024</v>
          </cell>
          <cell r="E2626" t="str">
            <v>ALBA YANETH REYES SUÁREZ</v>
          </cell>
          <cell r="F2626" t="str">
            <v>Subdirección de Formación Artistica</v>
          </cell>
          <cell r="G2626" t="str">
            <v>Subdirección de Formación Artística</v>
          </cell>
          <cell r="H2626" t="str">
            <v>Programa Crea</v>
          </cell>
          <cell r="I2626" t="str">
            <v>Contratación Directa</v>
          </cell>
          <cell r="J2626" t="str">
            <v>Contratación directa.</v>
          </cell>
          <cell r="K2626" t="str">
            <v>Prestación de servicios</v>
          </cell>
          <cell r="N2626" t="str">
            <v>Si</v>
          </cell>
          <cell r="O2626" t="str">
            <v>Contrato Prestación de Servicios Profesionales</v>
          </cell>
          <cell r="P2626">
            <v>45504</v>
          </cell>
          <cell r="Q2626">
            <v>45507</v>
          </cell>
          <cell r="R2626">
            <v>45646</v>
          </cell>
          <cell r="S2626">
            <v>138</v>
          </cell>
          <cell r="T2626" t="str">
            <v>En Ejecución</v>
          </cell>
          <cell r="U2626" t="str">
            <v>ALBA YANETH REYES SUÁREZ</v>
          </cell>
          <cell r="X2626" t="str">
            <v>ALBA YANETH REYES SUAREZ</v>
          </cell>
          <cell r="Z2626" t="str">
            <v>Inversión</v>
          </cell>
          <cell r="AA2626">
            <v>2024110010086</v>
          </cell>
          <cell r="AC2626" t="str">
            <v>O23011733012024008608122</v>
          </cell>
          <cell r="AF2626">
            <v>26007333</v>
          </cell>
          <cell r="AI2626" t="str">
            <v>$ 5.573.000,00</v>
          </cell>
          <cell r="AJ2626" t="str">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26" t="str">
            <v>SILVIA PAREDES RESTREPO</v>
          </cell>
          <cell r="AL2626">
            <v>52428451</v>
          </cell>
          <cell r="AM2626" t="str">
            <v>2514-2024</v>
          </cell>
          <cell r="AP2626" t="str">
            <v>SECOP II</v>
          </cell>
          <cell r="AS2626" t="str">
            <v>Falso</v>
          </cell>
          <cell r="AU2626" t="str">
            <v>SI</v>
          </cell>
          <cell r="AV2626" t="str">
            <v>Agosto</v>
          </cell>
          <cell r="AW2626" t="e">
            <v>#N/A</v>
          </cell>
          <cell r="AX2626">
            <v>45646</v>
          </cell>
          <cell r="AY2626" t="str">
            <v>#REF!</v>
          </cell>
          <cell r="AZ2626" t="str">
            <v>CO1.PCCNTR.6589640</v>
          </cell>
        </row>
        <row r="2627">
          <cell r="D2627" t="str">
            <v>2516-2024</v>
          </cell>
          <cell r="E2627" t="str">
            <v>ALBA YANETH REYES SUÁREZ</v>
          </cell>
          <cell r="F2627" t="str">
            <v>Subdirección de Formación Artistica</v>
          </cell>
          <cell r="G2627" t="str">
            <v>Subdirección de Formación Artística</v>
          </cell>
          <cell r="H2627" t="str">
            <v>Programa Crea</v>
          </cell>
          <cell r="I2627" t="str">
            <v>Contratación Directa</v>
          </cell>
          <cell r="J2627" t="str">
            <v>Contratación directa.</v>
          </cell>
          <cell r="K2627" t="str">
            <v>Prestación de servicios</v>
          </cell>
          <cell r="N2627" t="str">
            <v>Si</v>
          </cell>
          <cell r="O2627" t="str">
            <v>Contrato Prestación de Servicios Apoyo a la Gestión</v>
          </cell>
          <cell r="P2627">
            <v>45504</v>
          </cell>
          <cell r="Q2627">
            <v>45505</v>
          </cell>
          <cell r="R2627">
            <v>45678</v>
          </cell>
          <cell r="S2627">
            <v>171</v>
          </cell>
          <cell r="T2627" t="str">
            <v>En Ejecución</v>
          </cell>
          <cell r="U2627" t="str">
            <v>ALBA YANETH REYES SUÁREZ</v>
          </cell>
          <cell r="X2627" t="str">
            <v>ALBA YANETH REYES SUAREZ</v>
          </cell>
          <cell r="Z2627" t="str">
            <v>Inversión</v>
          </cell>
          <cell r="AA2627">
            <v>2024110010086</v>
          </cell>
          <cell r="AC2627" t="str">
            <v>O23011733012024008608126</v>
          </cell>
          <cell r="AF2627">
            <v>29640000</v>
          </cell>
          <cell r="AI2627" t="str">
            <v>$ 5.200.000,00</v>
          </cell>
          <cell r="AJ2627" t="str">
            <v>Prestar servicios de apoyo a la gestión al Instituto Distrital de las Artes -IDARTES, Subdirección de Formación Artística, en actividades asociadas al seguimiento y gestión de los aspectos administrativos del Programa Crea, acorde con los requerimientos de la dependencia.</v>
          </cell>
          <cell r="AK2627" t="str">
            <v>Ana Milena Guio Amaya</v>
          </cell>
          <cell r="AL2627">
            <v>52381644</v>
          </cell>
          <cell r="AM2627" t="str">
            <v>2516-2024</v>
          </cell>
          <cell r="AP2627" t="str">
            <v>SECOP II</v>
          </cell>
          <cell r="AS2627" t="str">
            <v>Falso</v>
          </cell>
          <cell r="AU2627" t="str">
            <v>SI</v>
          </cell>
          <cell r="AV2627" t="str">
            <v>Agosto</v>
          </cell>
          <cell r="AW2627" t="e">
            <v>#N/A</v>
          </cell>
          <cell r="AX2627">
            <v>45678</v>
          </cell>
          <cell r="AY2627" t="str">
            <v>#REF!</v>
          </cell>
          <cell r="AZ2627" t="str">
            <v>CO1.PCCNTR.6586481</v>
          </cell>
        </row>
        <row r="2628">
          <cell r="D2628" t="str">
            <v>2517-2024</v>
          </cell>
          <cell r="E2628" t="str">
            <v>ALBA YANETH REYES SUÁREZ</v>
          </cell>
          <cell r="F2628" t="str">
            <v>Subdirección de Formación Artistica</v>
          </cell>
          <cell r="G2628" t="str">
            <v>Subdirección de Formación Artística</v>
          </cell>
          <cell r="H2628" t="str">
            <v>Programa Crea</v>
          </cell>
          <cell r="I2628" t="str">
            <v>Contratación Directa</v>
          </cell>
          <cell r="J2628" t="str">
            <v>Contratación directa.</v>
          </cell>
          <cell r="K2628" t="str">
            <v>Prestación de servicios</v>
          </cell>
          <cell r="N2628" t="str">
            <v>Si</v>
          </cell>
          <cell r="O2628" t="str">
            <v>Contrato Prestación de Servicios Apoyo a la Gestión</v>
          </cell>
          <cell r="P2628">
            <v>45504</v>
          </cell>
          <cell r="Q2628">
            <v>45505</v>
          </cell>
          <cell r="R2628">
            <v>45678</v>
          </cell>
          <cell r="S2628">
            <v>171</v>
          </cell>
          <cell r="T2628" t="str">
            <v>En Ejecución</v>
          </cell>
          <cell r="U2628" t="str">
            <v>ALBA YANETH REYES SUÁREZ</v>
          </cell>
          <cell r="X2628" t="str">
            <v>ALBA YANETH REYES SUAREZ</v>
          </cell>
          <cell r="Z2628" t="str">
            <v>Inversión</v>
          </cell>
          <cell r="AA2628">
            <v>2024110010086</v>
          </cell>
          <cell r="AC2628" t="str">
            <v>O23011733012024008608126</v>
          </cell>
          <cell r="AF2628">
            <v>29640000</v>
          </cell>
          <cell r="AI2628" t="str">
            <v>$ 5.200.000,00</v>
          </cell>
          <cell r="AJ2628" t="str">
            <v>Prestar servicios de apoyo a la gestión al Instituto Distrital de las Artes -IDARTES, Subdirección de Formación Artística, en actividades asociadas al seguimiento y gestión de los aspectos administrativos del Programa Crea, acorde con los requerimientos de la dependencia.</v>
          </cell>
          <cell r="AK2628" t="str">
            <v>LUZ ADRIANA GALLEGO GARCES</v>
          </cell>
          <cell r="AL2628">
            <v>21114077</v>
          </cell>
          <cell r="AM2628" t="str">
            <v>2517-2024</v>
          </cell>
          <cell r="AP2628" t="str">
            <v>SECOP II</v>
          </cell>
          <cell r="AS2628" t="str">
            <v>Falso</v>
          </cell>
          <cell r="AU2628" t="str">
            <v>SI</v>
          </cell>
          <cell r="AV2628" t="str">
            <v>Agosto</v>
          </cell>
          <cell r="AW2628" t="e">
            <v>#N/A</v>
          </cell>
          <cell r="AX2628">
            <v>45678</v>
          </cell>
          <cell r="AY2628" t="str">
            <v>#REF!</v>
          </cell>
          <cell r="AZ2628" t="str">
            <v>CO1.PCCNTR.6586736</v>
          </cell>
        </row>
        <row r="2629">
          <cell r="D2629" t="str">
            <v>2519-2024</v>
          </cell>
          <cell r="E2629" t="str">
            <v>ALBA YANETH REYES SUÁREZ</v>
          </cell>
          <cell r="F2629" t="str">
            <v>Subdirección de Formación Artistica</v>
          </cell>
          <cell r="G2629" t="str">
            <v>Subdirección de Formación Artística</v>
          </cell>
          <cell r="H2629" t="str">
            <v>Programa Crea</v>
          </cell>
          <cell r="I2629" t="str">
            <v>Contratación Directa</v>
          </cell>
          <cell r="J2629" t="str">
            <v>Contratación directa.</v>
          </cell>
          <cell r="K2629" t="str">
            <v>Prestación de servicios</v>
          </cell>
          <cell r="N2629" t="str">
            <v>Si</v>
          </cell>
          <cell r="O2629" t="str">
            <v>Contrato Prestación de Servicios Profesionales</v>
          </cell>
          <cell r="P2629">
            <v>45504</v>
          </cell>
          <cell r="Q2629">
            <v>45505</v>
          </cell>
          <cell r="R2629">
            <v>45670</v>
          </cell>
          <cell r="S2629">
            <v>163</v>
          </cell>
          <cell r="T2629" t="str">
            <v>En Ejecución</v>
          </cell>
          <cell r="U2629" t="str">
            <v>ALBA YANETH REYES SUÁREZ</v>
          </cell>
          <cell r="X2629" t="str">
            <v>ALBA YANETH REYES SUAREZ</v>
          </cell>
          <cell r="Z2629" t="str">
            <v>Inversión</v>
          </cell>
          <cell r="AA2629">
            <v>2024110010086</v>
          </cell>
          <cell r="AC2629" t="str">
            <v>O23011733012024008608126</v>
          </cell>
          <cell r="AF2629">
            <v>39120000</v>
          </cell>
          <cell r="AI2629" t="str">
            <v>$ 7.200.000,00</v>
          </cell>
          <cell r="AJ2629" t="str">
            <v>Prestar servicios profesionales al IDARTES - Subdirección de Formación Artística, para desarrollar estrategias pedagógicas y artísticas de los procesos de formación en Teatro,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2629" t="str">
            <v>PATRICIA BOLIVAR CONTRERAS</v>
          </cell>
          <cell r="AL2629">
            <v>52300519</v>
          </cell>
          <cell r="AM2629" t="str">
            <v>2519-2024</v>
          </cell>
          <cell r="AP2629" t="str">
            <v>SECOP II</v>
          </cell>
          <cell r="AS2629" t="str">
            <v>Falso</v>
          </cell>
          <cell r="AU2629" t="str">
            <v>SI</v>
          </cell>
          <cell r="AV2629" t="str">
            <v>Agosto</v>
          </cell>
          <cell r="AW2629" t="e">
            <v>#N/A</v>
          </cell>
          <cell r="AX2629">
            <v>45670</v>
          </cell>
          <cell r="AY2629" t="str">
            <v>#REF!</v>
          </cell>
          <cell r="AZ2629" t="str">
            <v>CO1.PCCNTR.6586858</v>
          </cell>
        </row>
        <row r="2630">
          <cell r="D2630" t="str">
            <v>2529-2024</v>
          </cell>
          <cell r="E2630" t="str">
            <v>ALBA YANETH REYES SUÁREZ</v>
          </cell>
          <cell r="F2630" t="str">
            <v>Subdirección de Formación Artistica</v>
          </cell>
          <cell r="G2630" t="str">
            <v>Subdirección de Formación Artística</v>
          </cell>
          <cell r="I2630" t="str">
            <v>Contratación Directa</v>
          </cell>
          <cell r="J2630" t="str">
            <v>Contratación directa.</v>
          </cell>
          <cell r="K2630" t="str">
            <v>Prestación de servicios</v>
          </cell>
          <cell r="N2630" t="str">
            <v>Si</v>
          </cell>
          <cell r="O2630" t="str">
            <v>Contrato Prestación de Servicios Profesionales</v>
          </cell>
          <cell r="P2630">
            <v>45504</v>
          </cell>
          <cell r="Q2630">
            <v>45505</v>
          </cell>
          <cell r="R2630">
            <v>45657</v>
          </cell>
          <cell r="S2630">
            <v>151</v>
          </cell>
          <cell r="T2630" t="str">
            <v>En Ejecución</v>
          </cell>
          <cell r="U2630" t="str">
            <v>ALBA YANETH REYES SUÁREZ</v>
          </cell>
          <cell r="X2630" t="str">
            <v>DANIEL SANCHEZ ROJAS</v>
          </cell>
          <cell r="Z2630" t="str">
            <v>Inversión</v>
          </cell>
          <cell r="AA2630">
            <v>2024110010086</v>
          </cell>
          <cell r="AC2630" t="str">
            <v>O23011733012024008605064</v>
          </cell>
          <cell r="AF2630">
            <v>24000000</v>
          </cell>
          <cell r="AI2630" t="str">
            <v>$ 4.800.000,00</v>
          </cell>
          <cell r="AJ2630" t="str">
            <v>PRESTAR SERVICIOS PROFESIONALES AL INSTITUTO DISTRITAL DE LAS ARTES IDARTES, EN ACTIVIDADES RELACIONADAS CON LA ADMINISTRACIÓN, ACTUALIZACIÓN Y SOPORTE DE LOS SISTEMAS DE INFORMACIÓN Y/O APLICATIVOS WEB DE LA SUBDIRECCIÓN DE FORMACIÓN ARTÍSTICA.</v>
          </cell>
          <cell r="AK2630" t="str">
            <v>william Esnehider Mahecha Hernandez</v>
          </cell>
          <cell r="AL2630">
            <v>1118557622</v>
          </cell>
          <cell r="AM2630" t="str">
            <v>2529-2024</v>
          </cell>
          <cell r="AP2630" t="str">
            <v>SECOP II</v>
          </cell>
          <cell r="AS2630" t="str">
            <v>Falso</v>
          </cell>
          <cell r="AU2630" t="str">
            <v>SI</v>
          </cell>
          <cell r="AV2630" t="str">
            <v>Agosto</v>
          </cell>
          <cell r="AW2630" t="e">
            <v>#N/A</v>
          </cell>
          <cell r="AX2630">
            <v>45657</v>
          </cell>
          <cell r="AY2630" t="str">
            <v>#REF!</v>
          </cell>
          <cell r="AZ2630" t="str">
            <v>CO1.PCCNTR.6587302</v>
          </cell>
        </row>
        <row r="2631">
          <cell r="D2631" t="str">
            <v>2530-2024</v>
          </cell>
          <cell r="E2631" t="str">
            <v>ALBA YANETH REYES SUÁREZ</v>
          </cell>
          <cell r="F2631" t="str">
            <v>Subdirección de Formación Artistica</v>
          </cell>
          <cell r="G2631" t="str">
            <v>Subdirección de Formación Artística</v>
          </cell>
          <cell r="I2631" t="str">
            <v>Contratación Directa</v>
          </cell>
          <cell r="J2631" t="str">
            <v>Contratación directa.</v>
          </cell>
          <cell r="K2631" t="str">
            <v>Prestación de servicios</v>
          </cell>
          <cell r="N2631" t="str">
            <v>Si</v>
          </cell>
          <cell r="O2631" t="str">
            <v>Contrato Prestación de Servicios Profesionales</v>
          </cell>
          <cell r="P2631">
            <v>45504</v>
          </cell>
          <cell r="Q2631">
            <v>45505</v>
          </cell>
          <cell r="R2631">
            <v>45657</v>
          </cell>
          <cell r="S2631">
            <v>151</v>
          </cell>
          <cell r="T2631" t="str">
            <v>En Ejecución</v>
          </cell>
          <cell r="U2631" t="str">
            <v>ALBA YANETH REYES SUÁREZ</v>
          </cell>
          <cell r="X2631" t="str">
            <v>DANIEL SANCHEZ ROJAS</v>
          </cell>
          <cell r="Z2631" t="str">
            <v>Inversión</v>
          </cell>
          <cell r="AA2631">
            <v>2024110010086</v>
          </cell>
          <cell r="AC2631" t="str">
            <v>O23011733012024008605064</v>
          </cell>
          <cell r="AF2631">
            <v>24000000</v>
          </cell>
          <cell r="AI2631" t="str">
            <v>$ 4.800.000,00</v>
          </cell>
          <cell r="AJ2631" t="str">
            <v>PRESTAR SERVICIOS PROFESIONALES AL INSTITUTO DISTRITAL DE LAS ARTES IDARTES, EN ACTIVIDADES RELACIONADAS CON LA ADMINISTRACIÓN, ACTUALIZACIÓN Y SOPORTE DE LOS SISTEMAS DE INFORMACIÓN DE LA SUBDIRECCIÓN DE FORMACIÓN ARTÍSTICA.</v>
          </cell>
          <cell r="AK2631" t="str">
            <v>EDGAR ALEJANDRO SANCHEZ PARRA</v>
          </cell>
          <cell r="AL2631">
            <v>1121853181</v>
          </cell>
          <cell r="AM2631" t="str">
            <v>2530-2024</v>
          </cell>
          <cell r="AP2631" t="str">
            <v>SECOP II</v>
          </cell>
          <cell r="AS2631" t="str">
            <v>Falso</v>
          </cell>
          <cell r="AU2631" t="str">
            <v>SI</v>
          </cell>
          <cell r="AV2631" t="str">
            <v>Agosto</v>
          </cell>
          <cell r="AW2631" t="e">
            <v>#N/A</v>
          </cell>
          <cell r="AX2631">
            <v>45657</v>
          </cell>
          <cell r="AY2631" t="str">
            <v>#REF!</v>
          </cell>
          <cell r="AZ2631" t="str">
            <v>CO1.PCCNTR.6587219</v>
          </cell>
        </row>
        <row r="2632">
          <cell r="D2632" t="str">
            <v>2533-2024</v>
          </cell>
          <cell r="E2632" t="str">
            <v>ALBA YANETH REYES SUÁREZ</v>
          </cell>
          <cell r="F2632" t="str">
            <v>Subdirección de Formación Artistica</v>
          </cell>
          <cell r="G2632" t="str">
            <v>Subdirección de Formación Artística</v>
          </cell>
          <cell r="H2632" t="str">
            <v>Programa Crea</v>
          </cell>
          <cell r="I2632" t="str">
            <v>Contratación Directa</v>
          </cell>
          <cell r="J2632" t="str">
            <v>Contratación directa.</v>
          </cell>
          <cell r="K2632" t="str">
            <v>Prestación de servicios</v>
          </cell>
          <cell r="N2632" t="str">
            <v>Si</v>
          </cell>
          <cell r="O2632" t="str">
            <v>Contrato Prestación de Servicios Profesionales</v>
          </cell>
          <cell r="P2632">
            <v>45504</v>
          </cell>
          <cell r="Q2632">
            <v>45505</v>
          </cell>
          <cell r="R2632">
            <v>45657</v>
          </cell>
          <cell r="S2632">
            <v>151</v>
          </cell>
          <cell r="T2632" t="str">
            <v>En Ejecución</v>
          </cell>
          <cell r="U2632" t="str">
            <v>ALBA YANETH REYES SUÁREZ</v>
          </cell>
          <cell r="X2632" t="str">
            <v>ALBA YANETH REYES SUAREZ</v>
          </cell>
          <cell r="Z2632" t="str">
            <v>Inversión</v>
          </cell>
          <cell r="AA2632">
            <v>2024110010086</v>
          </cell>
          <cell r="AC2632" t="str">
            <v>O23011733012024008605064</v>
          </cell>
          <cell r="AF2632">
            <v>21960000</v>
          </cell>
          <cell r="AI2632" t="str">
            <v>$ 4.392.000,00</v>
          </cell>
          <cell r="AJ2632" t="str">
            <v>PRESTAR SERVICIOS PROFESIONALES AL IDARTES - SUBDIRECCION DE FORMACION ARTISTICA, EN EL ACOMPAÑAMIENTO PSICOSOCIAL TERRITORIAL, MEDIANTE LA IMPLEMENTACION DE ESTRATEGIAS, HERRAMIENTAS Y ESPACIOS DE FORTALECIMIENTO, CON EL FIN DE MEJORAR LA PRESTACION DE LOS SERVICIOS DEL PROGRAMA CREA A LA CIUDADANÍA.</v>
          </cell>
          <cell r="AK2632" t="str">
            <v>LADY VIVIANA MATEUS QUINTERO</v>
          </cell>
          <cell r="AL2632">
            <v>1022362583</v>
          </cell>
          <cell r="AM2632" t="str">
            <v>2533-2024</v>
          </cell>
          <cell r="AP2632" t="str">
            <v>SECOP II</v>
          </cell>
          <cell r="AS2632" t="str">
            <v>Falso</v>
          </cell>
          <cell r="AU2632" t="str">
            <v>SI</v>
          </cell>
          <cell r="AV2632" t="str">
            <v>Agosto</v>
          </cell>
          <cell r="AW2632" t="e">
            <v>#N/A</v>
          </cell>
          <cell r="AX2632">
            <v>45657</v>
          </cell>
          <cell r="AY2632" t="str">
            <v>#REF!</v>
          </cell>
          <cell r="AZ2632" t="str">
            <v>CO1.PCCNTR.6590404</v>
          </cell>
        </row>
        <row r="2633">
          <cell r="D2633" t="str">
            <v>2544-2024</v>
          </cell>
          <cell r="E2633" t="str">
            <v>ALBA YANETH REYES SUÁREZ</v>
          </cell>
          <cell r="F2633" t="str">
            <v>Subdirección de Formación Artistica</v>
          </cell>
          <cell r="G2633" t="str">
            <v>Subdirección de Formación Artística</v>
          </cell>
          <cell r="H2633" t="str">
            <v>Oficina Asesora Jurídica</v>
          </cell>
          <cell r="I2633" t="str">
            <v>Contratación Directa</v>
          </cell>
          <cell r="J2633" t="str">
            <v>Contratación directa.</v>
          </cell>
          <cell r="K2633" t="str">
            <v>Prestación de servicios</v>
          </cell>
          <cell r="N2633" t="str">
            <v>Si</v>
          </cell>
          <cell r="O2633" t="str">
            <v>Contrato Prestación de Servicios Profesionales</v>
          </cell>
          <cell r="P2633">
            <v>45504</v>
          </cell>
          <cell r="Q2633">
            <v>45506</v>
          </cell>
          <cell r="R2633">
            <v>45679</v>
          </cell>
          <cell r="S2633">
            <v>171</v>
          </cell>
          <cell r="T2633" t="str">
            <v>En Ejecución</v>
          </cell>
          <cell r="U2633" t="str">
            <v>ALBA YANETH REYES SUÁREZ</v>
          </cell>
          <cell r="X2633" t="str">
            <v>HEIDY YOBANNA MORENO MORENO</v>
          </cell>
          <cell r="Z2633" t="str">
            <v>Inversión</v>
          </cell>
          <cell r="AA2633">
            <v>2024110010064</v>
          </cell>
          <cell r="AC2633" t="str">
            <v>O23011733012024006408122</v>
          </cell>
          <cell r="AF2633">
            <v>41250000</v>
          </cell>
          <cell r="AI2633" t="str">
            <v>$ 7.500.000,00</v>
          </cell>
          <cell r="AJ2633" t="str">
            <v>Prestar los servicios profesionales al IDARTES - Oficina Asesora Jurídica o dependencia que haga sus veces, para adelantar, orientar y realizar seguimiento al desarrollo de las actividades de gestión contractual, así como apoyar y gestionar las demás actividades jurídicas asociadas a esta dependencia</v>
          </cell>
          <cell r="AK2633" t="str">
            <v>Sergio Andres Hernandez Botia</v>
          </cell>
          <cell r="AL2633">
            <v>1026559364</v>
          </cell>
          <cell r="AM2633" t="str">
            <v>2544-2024</v>
          </cell>
          <cell r="AP2633" t="str">
            <v>SECOP II</v>
          </cell>
          <cell r="AS2633" t="str">
            <v>Falso</v>
          </cell>
          <cell r="AU2633" t="str">
            <v>SI</v>
          </cell>
          <cell r="AV2633" t="str">
            <v>Agosto</v>
          </cell>
          <cell r="AW2633" t="e">
            <v>#N/A</v>
          </cell>
          <cell r="AX2633">
            <v>45679</v>
          </cell>
          <cell r="AY2633" t="str">
            <v>#REF!</v>
          </cell>
          <cell r="AZ2633" t="str">
            <v>CO1.PCCNTR.6589480</v>
          </cell>
        </row>
        <row r="2634">
          <cell r="D2634" t="str">
            <v>PUFA-214-2024</v>
          </cell>
          <cell r="E2634" t="str">
            <v>LINA MARIA GAVIRIA HURTADO</v>
          </cell>
          <cell r="F2634" t="str">
            <v>Subdirección de las Artes</v>
          </cell>
          <cell r="G2634" t="str">
            <v>Gerencia de Artes Audiovisuales</v>
          </cell>
          <cell r="H2634" t="str">
            <v>GERENTE DE ARTES AUDIOVISUALES</v>
          </cell>
          <cell r="I2634" t="str">
            <v>Contratación Directa</v>
          </cell>
          <cell r="J2634" t="str">
            <v>Contratación directa.</v>
          </cell>
          <cell r="K2634" t="str">
            <v>Prestación de servicios</v>
          </cell>
          <cell r="L2634" t="str">
            <v>17 17. Contrato de Prestación de Servicios</v>
          </cell>
          <cell r="M2634" t="str">
            <v xml:space="preserve">49 49-Otros Servicios </v>
          </cell>
          <cell r="N2634" t="str">
            <v>No</v>
          </cell>
          <cell r="O2634" t="str">
            <v>N/A</v>
          </cell>
          <cell r="P2634">
            <v>45504</v>
          </cell>
          <cell r="Q2634">
            <v>45505</v>
          </cell>
          <cell r="R2634">
            <v>45505</v>
          </cell>
          <cell r="S2634">
            <v>1</v>
          </cell>
          <cell r="T2634" t="str">
            <v>En Ejecución</v>
          </cell>
          <cell r="U2634" t="str">
            <v>LINA MARIA GAVIRIA HURTADO</v>
          </cell>
          <cell r="V2634">
            <v>52247497</v>
          </cell>
          <cell r="X2634" t="str">
            <v>Ricardo Alfonso Cantor Bossa</v>
          </cell>
          <cell r="Y2634">
            <v>80797050</v>
          </cell>
          <cell r="Z2634" t="str">
            <v>N/A</v>
          </cell>
          <cell r="AC2634" t="str">
            <v>N/A - Valor Cero / Coproducción</v>
          </cell>
          <cell r="AE2634">
            <v>0</v>
          </cell>
          <cell r="AF2634">
            <v>0</v>
          </cell>
          <cell r="AI2634" t="str">
            <v>N/A</v>
          </cell>
          <cell r="AJ2634" t="str">
            <v>El IDARTES se compromete a gestionar las solicitudes de Permiso Unificado de Filmaciones Audiovisuales - PUFA y conceder a CORDILLERA PRODUCE SAS el uso y aprovechamiento económico de los espacios públicos para filmaciones audiovisuales registrados y aprobados en el Sistema Único para el Manejo y Aprovechamiento del Espacio Público - SUMA y CORDILLERA PRODUCE SAS acepta pagar la respectiva retribución económica y cumplir con las condiciones establecidas por el IDARTES y la normatividad (...)</v>
          </cell>
          <cell r="AK2634" t="str">
            <v>Cordillera Produce SAS</v>
          </cell>
          <cell r="AL2634">
            <v>901788908</v>
          </cell>
          <cell r="AM2634" t="str">
            <v>PUFA-214-2024</v>
          </cell>
          <cell r="AP2634" t="str">
            <v>SECOP II</v>
          </cell>
          <cell r="AS2634" t="str">
            <v>Falso</v>
          </cell>
          <cell r="AU2634" t="str">
            <v>SI</v>
          </cell>
          <cell r="AV2634" t="str">
            <v>Septiembre</v>
          </cell>
          <cell r="AW2634" t="e">
            <v>#N/A</v>
          </cell>
          <cell r="AX2634">
            <v>45505</v>
          </cell>
          <cell r="AY2634" t="str">
            <v>#REF!</v>
          </cell>
          <cell r="AZ2634" t="str">
            <v>CO1.PCCNTR.6582888</v>
          </cell>
        </row>
        <row r="2635">
          <cell r="D2635" t="str">
            <v>2376-2024</v>
          </cell>
          <cell r="E2635" t="str">
            <v>ALBA YANETH REYES SUÁREZ</v>
          </cell>
          <cell r="F2635" t="str">
            <v>Subdirección de Formación Artistica</v>
          </cell>
          <cell r="G2635" t="str">
            <v>Subdirección de Formación Artística</v>
          </cell>
          <cell r="H2635" t="str">
            <v>Programa Crea</v>
          </cell>
          <cell r="I2635" t="str">
            <v>Contratación Directa</v>
          </cell>
          <cell r="J2635" t="str">
            <v>Contratación directa.</v>
          </cell>
          <cell r="K2635" t="str">
            <v>Prestación de servicios</v>
          </cell>
          <cell r="N2635" t="str">
            <v>Si</v>
          </cell>
          <cell r="O2635" t="str">
            <v>Contrato Prestación de Servicios Profesionales</v>
          </cell>
          <cell r="P2635">
            <v>45505</v>
          </cell>
          <cell r="Q2635">
            <v>45506</v>
          </cell>
          <cell r="R2635">
            <v>45611</v>
          </cell>
          <cell r="S2635">
            <v>104</v>
          </cell>
          <cell r="T2635" t="str">
            <v>En Ejecución</v>
          </cell>
          <cell r="U2635" t="str">
            <v>ALBA YANETH REYES SUÁREZ</v>
          </cell>
          <cell r="X2635" t="str">
            <v>ALBA YANETH REYES SUAREZ</v>
          </cell>
          <cell r="Z2635" t="str">
            <v>Inversión</v>
          </cell>
          <cell r="AA2635">
            <v>2024110010086</v>
          </cell>
          <cell r="AC2635" t="str">
            <v>O23011733012024008608051</v>
          </cell>
          <cell r="AF2635">
            <v>12596430</v>
          </cell>
          <cell r="AI2635" t="str">
            <v>$ 3.598.980,00</v>
          </cell>
          <cell r="AJ2635" t="str">
            <v>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35" t="str">
            <v>Andres Camilo Baracaldo Gazón</v>
          </cell>
          <cell r="AL2635">
            <v>1032439185</v>
          </cell>
          <cell r="AM2635" t="str">
            <v>2376-2024</v>
          </cell>
          <cell r="AP2635" t="str">
            <v>SECOP II</v>
          </cell>
          <cell r="AS2635" t="str">
            <v>Falso</v>
          </cell>
          <cell r="AU2635" t="str">
            <v>SI</v>
          </cell>
          <cell r="AV2635" t="str">
            <v>Agosto</v>
          </cell>
          <cell r="AW2635" t="e">
            <v>#N/A</v>
          </cell>
          <cell r="AX2635">
            <v>45611</v>
          </cell>
          <cell r="AY2635" t="str">
            <v>#REF!</v>
          </cell>
          <cell r="AZ2635" t="str">
            <v>CO1.PCCNTR.6584863</v>
          </cell>
        </row>
        <row r="2636">
          <cell r="D2636" t="str">
            <v>2377-2024</v>
          </cell>
          <cell r="E2636" t="str">
            <v>ALBA YANETH REYES SUÁREZ</v>
          </cell>
          <cell r="F2636" t="str">
            <v>Subdirección de Formación Artistica</v>
          </cell>
          <cell r="G2636" t="str">
            <v>Subdirección de Formación Artística</v>
          </cell>
          <cell r="H2636" t="str">
            <v>Programa Crea</v>
          </cell>
          <cell r="I2636" t="str">
            <v>Contratación Directa</v>
          </cell>
          <cell r="J2636" t="str">
            <v>Contratación directa.</v>
          </cell>
          <cell r="K2636" t="str">
            <v>Prestación de servicios</v>
          </cell>
          <cell r="N2636" t="str">
            <v>Si</v>
          </cell>
          <cell r="O2636" t="str">
            <v>Contrato Prestación de Servicios Profesionales</v>
          </cell>
          <cell r="P2636">
            <v>45505</v>
          </cell>
          <cell r="Q2636">
            <v>45506</v>
          </cell>
          <cell r="R2636">
            <v>45611</v>
          </cell>
          <cell r="S2636">
            <v>104</v>
          </cell>
          <cell r="T2636" t="str">
            <v>En Ejecución</v>
          </cell>
          <cell r="U2636" t="str">
            <v>ALBA YANETH REYES SUÁREZ</v>
          </cell>
          <cell r="X2636" t="str">
            <v>ALBA YANETH REYES SUAREZ</v>
          </cell>
          <cell r="Z2636" t="str">
            <v>Inversión</v>
          </cell>
          <cell r="AA2636">
            <v>2024110010086</v>
          </cell>
          <cell r="AC2636" t="str">
            <v>O23011733012024008608051</v>
          </cell>
          <cell r="AF2636">
            <v>12596430</v>
          </cell>
          <cell r="AI2636" t="str">
            <v>$ 3.598.980,00</v>
          </cell>
          <cell r="AJ263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36" t="str">
            <v>Luisa Fernanda Montoya Forero</v>
          </cell>
          <cell r="AL2636">
            <v>1024527637</v>
          </cell>
          <cell r="AM2636" t="str">
            <v>2377-2024</v>
          </cell>
          <cell r="AP2636" t="str">
            <v>SECOP II</v>
          </cell>
          <cell r="AS2636" t="str">
            <v>Falso</v>
          </cell>
          <cell r="AU2636" t="str">
            <v>SI</v>
          </cell>
          <cell r="AV2636" t="str">
            <v>Agosto</v>
          </cell>
          <cell r="AW2636" t="e">
            <v>#N/A</v>
          </cell>
          <cell r="AX2636">
            <v>45611</v>
          </cell>
          <cell r="AY2636" t="str">
            <v>#REF!</v>
          </cell>
          <cell r="AZ2636" t="str">
            <v>CO1.PCCNTR.6584734</v>
          </cell>
        </row>
        <row r="2637">
          <cell r="D2637" t="str">
            <v>2378-2024</v>
          </cell>
          <cell r="E2637" t="str">
            <v>ALBA YANETH REYES SUÁREZ</v>
          </cell>
          <cell r="F2637" t="str">
            <v>Subdirección de Formación Artistica</v>
          </cell>
          <cell r="G2637" t="str">
            <v>Subdirección de Formación Artística</v>
          </cell>
          <cell r="H2637" t="str">
            <v>Programa Crea</v>
          </cell>
          <cell r="I2637" t="str">
            <v>Contratación Directa</v>
          </cell>
          <cell r="J2637" t="str">
            <v>Contratación directa.</v>
          </cell>
          <cell r="K2637" t="str">
            <v>Prestación de servicios</v>
          </cell>
          <cell r="N2637" t="str">
            <v>Si</v>
          </cell>
          <cell r="O2637" t="str">
            <v>Contrato Prestación de Servicios Profesionales</v>
          </cell>
          <cell r="P2637">
            <v>45505</v>
          </cell>
          <cell r="Q2637">
            <v>45506</v>
          </cell>
          <cell r="R2637">
            <v>45611</v>
          </cell>
          <cell r="S2637">
            <v>104</v>
          </cell>
          <cell r="T2637" t="str">
            <v>En Ejecución</v>
          </cell>
          <cell r="U2637" t="str">
            <v>ALBA YANETH REYES SUÁREZ</v>
          </cell>
          <cell r="X2637" t="str">
            <v>ALBA YANETH REYES SUAREZ</v>
          </cell>
          <cell r="Z2637" t="str">
            <v>Inversión</v>
          </cell>
          <cell r="AA2637">
            <v>2024110010086</v>
          </cell>
          <cell r="AC2637" t="str">
            <v>O23011733012024008608051</v>
          </cell>
          <cell r="AF2637">
            <v>12596430</v>
          </cell>
          <cell r="AI2637" t="str">
            <v>$ 3.598.980,00</v>
          </cell>
          <cell r="AJ263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37" t="str">
            <v>MIGUEL ANGEL MEJIA RICO</v>
          </cell>
          <cell r="AL2637">
            <v>1022334537</v>
          </cell>
          <cell r="AM2637" t="str">
            <v>2378-2024</v>
          </cell>
          <cell r="AP2637" t="str">
            <v>SECOP II</v>
          </cell>
          <cell r="AS2637" t="str">
            <v>Falso</v>
          </cell>
          <cell r="AU2637" t="str">
            <v>SI</v>
          </cell>
          <cell r="AV2637" t="str">
            <v>Agosto</v>
          </cell>
          <cell r="AW2637" t="e">
            <v>#N/A</v>
          </cell>
          <cell r="AX2637">
            <v>45611</v>
          </cell>
          <cell r="AY2637" t="str">
            <v>#REF!</v>
          </cell>
          <cell r="AZ2637" t="str">
            <v>CO1.PCCNTR.6585004</v>
          </cell>
        </row>
        <row r="2638">
          <cell r="D2638" t="str">
            <v>2384-2024</v>
          </cell>
          <cell r="E2638" t="str">
            <v>SILVIA OSPINA HENAO</v>
          </cell>
          <cell r="F2638" t="str">
            <v>Subdirección de Equipamientos Culturales</v>
          </cell>
          <cell r="I2638" t="str">
            <v>Contratación Directa</v>
          </cell>
          <cell r="J2638" t="str">
            <v>Contratación directa.</v>
          </cell>
          <cell r="K2638" t="str">
            <v>Prestación de servicios</v>
          </cell>
          <cell r="N2638" t="str">
            <v>Si</v>
          </cell>
          <cell r="O2638" t="str">
            <v>Contrato Prestación de Servicios Profesionales</v>
          </cell>
          <cell r="P2638">
            <v>45505</v>
          </cell>
          <cell r="Q2638">
            <v>45512</v>
          </cell>
          <cell r="R2638">
            <v>45655</v>
          </cell>
          <cell r="S2638">
            <v>142</v>
          </cell>
          <cell r="T2638" t="str">
            <v>En Ejecución</v>
          </cell>
          <cell r="U2638" t="str">
            <v>SILVIA OSPINA HENAO</v>
          </cell>
          <cell r="X2638" t="str">
            <v>SILVIA OSPINA HENAO</v>
          </cell>
          <cell r="Z2638" t="str">
            <v>Inversión</v>
          </cell>
          <cell r="AA2638">
            <v>2024110010087</v>
          </cell>
          <cell r="AC2638" t="str">
            <v>O23011733012024008705070</v>
          </cell>
          <cell r="AF2638">
            <v>25500000</v>
          </cell>
          <cell r="AI2638" t="str">
            <v>$ 5.100.000,00</v>
          </cell>
          <cell r="AJ2638" t="str">
            <v>Prestar servicios profesionales al IDARTES - Subdirección de Equipamientos Culturales, en el desarrollo de actividades orientadas al seguimiento de los procesos de infraestructura, mantenimiento y dotación especializada a cargo de la dependencia.</v>
          </cell>
          <cell r="AK2638" t="str">
            <v>YENIFER ANDREA LAGOS BUENO</v>
          </cell>
          <cell r="AL2638">
            <v>1015434867</v>
          </cell>
          <cell r="AM2638" t="str">
            <v>2384-2024</v>
          </cell>
          <cell r="AP2638" t="str">
            <v>SECOP II</v>
          </cell>
          <cell r="AS2638" t="str">
            <v>Falso</v>
          </cell>
          <cell r="AU2638" t="str">
            <v>SI</v>
          </cell>
          <cell r="AV2638" t="str">
            <v>Agosto</v>
          </cell>
          <cell r="AW2638" t="e">
            <v>#N/A</v>
          </cell>
          <cell r="AX2638">
            <v>45655</v>
          </cell>
          <cell r="AY2638" t="str">
            <v>#REF!</v>
          </cell>
          <cell r="AZ2638" t="str">
            <v>CO1.PCCNTR.6591829</v>
          </cell>
        </row>
        <row r="2639">
          <cell r="D2639" t="str">
            <v>2396-2024</v>
          </cell>
          <cell r="E2639" t="str">
            <v>ALBA YANETH REYES SUÁREZ</v>
          </cell>
          <cell r="F2639" t="str">
            <v>Subdirección de Formación Artistica</v>
          </cell>
          <cell r="G2639" t="str">
            <v>Subdirección de Formación Artística</v>
          </cell>
          <cell r="H2639" t="str">
            <v>Programa Crea</v>
          </cell>
          <cell r="I2639" t="str">
            <v>Contratación Directa</v>
          </cell>
          <cell r="J2639" t="str">
            <v>Contratación directa.</v>
          </cell>
          <cell r="K2639" t="str">
            <v>Prestación de servicios</v>
          </cell>
          <cell r="N2639" t="str">
            <v>Si</v>
          </cell>
          <cell r="O2639" t="str">
            <v>Contrato Prestación de Servicios Profesionales</v>
          </cell>
          <cell r="P2639">
            <v>45505</v>
          </cell>
          <cell r="Q2639">
            <v>45509</v>
          </cell>
          <cell r="R2639">
            <v>45611</v>
          </cell>
          <cell r="S2639">
            <v>101</v>
          </cell>
          <cell r="T2639" t="str">
            <v>En Ejecución</v>
          </cell>
          <cell r="U2639" t="str">
            <v>ALBA YANETH REYES SUÁREZ</v>
          </cell>
          <cell r="X2639" t="str">
            <v>ALBA YANETH REYES SUAREZ</v>
          </cell>
          <cell r="Z2639" t="str">
            <v>Inversión</v>
          </cell>
          <cell r="AA2639">
            <v>2024110010086</v>
          </cell>
          <cell r="AC2639" t="str">
            <v>O23011733012024008608126</v>
          </cell>
          <cell r="AF2639">
            <v>12596430</v>
          </cell>
          <cell r="AI2639" t="str">
            <v>$ 3.598.980,00</v>
          </cell>
          <cell r="AJ263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39" t="str">
            <v>JESUS DAVID RIVEROS SANCHEZ</v>
          </cell>
          <cell r="AL2639">
            <v>1019020603</v>
          </cell>
          <cell r="AM2639" t="str">
            <v>2396-2024</v>
          </cell>
          <cell r="AP2639" t="str">
            <v>SECOP II</v>
          </cell>
          <cell r="AS2639" t="str">
            <v>Falso</v>
          </cell>
          <cell r="AU2639" t="str">
            <v>SI</v>
          </cell>
          <cell r="AV2639" t="str">
            <v>Agosto</v>
          </cell>
          <cell r="AW2639" t="e">
            <v>#N/A</v>
          </cell>
          <cell r="AX2639">
            <v>45611</v>
          </cell>
          <cell r="AY2639" t="str">
            <v>#REF!</v>
          </cell>
          <cell r="AZ2639" t="str">
            <v>CO1.PCCNTR.6593860</v>
          </cell>
        </row>
        <row r="2640">
          <cell r="D2640" t="str">
            <v>2397-2024</v>
          </cell>
          <cell r="E2640" t="str">
            <v>ALBA YANETH REYES SUÁREZ</v>
          </cell>
          <cell r="F2640" t="str">
            <v>Subdirección de Formación Artistica</v>
          </cell>
          <cell r="G2640" t="str">
            <v>Subdirección de Formación Artística</v>
          </cell>
          <cell r="H2640" t="str">
            <v>Programa Crea</v>
          </cell>
          <cell r="I2640" t="str">
            <v>Contratación Directa</v>
          </cell>
          <cell r="J2640" t="str">
            <v>Contratación directa.</v>
          </cell>
          <cell r="K2640" t="str">
            <v>Prestación de servicios</v>
          </cell>
          <cell r="N2640" t="str">
            <v>Si</v>
          </cell>
          <cell r="O2640" t="str">
            <v>Contrato Prestación de Servicios Profesionales</v>
          </cell>
          <cell r="P2640">
            <v>45505</v>
          </cell>
          <cell r="Q2640">
            <v>45509</v>
          </cell>
          <cell r="R2640">
            <v>45611</v>
          </cell>
          <cell r="S2640">
            <v>101</v>
          </cell>
          <cell r="T2640" t="str">
            <v>En Ejecución</v>
          </cell>
          <cell r="U2640" t="str">
            <v>ALBA YANETH REYES SUÁREZ</v>
          </cell>
          <cell r="X2640" t="str">
            <v>ALBA YANETH REYES SUAREZ</v>
          </cell>
          <cell r="Z2640" t="str">
            <v>Inversión</v>
          </cell>
          <cell r="AA2640">
            <v>2024110010086</v>
          </cell>
          <cell r="AC2640" t="str">
            <v>O23011733012024008608126</v>
          </cell>
          <cell r="AF2640">
            <v>12596430</v>
          </cell>
          <cell r="AI2640" t="str">
            <v>$ 3.598.980,00</v>
          </cell>
          <cell r="AJ264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40" t="str">
            <v>Adriana Rocio Arias Huérfano</v>
          </cell>
          <cell r="AL2640">
            <v>52957888</v>
          </cell>
          <cell r="AM2640" t="str">
            <v>2397-2024</v>
          </cell>
          <cell r="AP2640" t="str">
            <v>SECOP II</v>
          </cell>
          <cell r="AS2640" t="str">
            <v>Falso</v>
          </cell>
          <cell r="AU2640" t="str">
            <v>SI</v>
          </cell>
          <cell r="AV2640" t="str">
            <v>Agosto</v>
          </cell>
          <cell r="AW2640" t="e">
            <v>#N/A</v>
          </cell>
          <cell r="AX2640">
            <v>45611</v>
          </cell>
          <cell r="AY2640" t="str">
            <v>#REF!</v>
          </cell>
          <cell r="AZ2640" t="str">
            <v>CO1.PCCNTR.6594253</v>
          </cell>
        </row>
        <row r="2641">
          <cell r="D2641" t="str">
            <v>2398-2024</v>
          </cell>
          <cell r="E2641" t="str">
            <v>ALBA YANETH REYES SUÁREZ</v>
          </cell>
          <cell r="F2641" t="str">
            <v>Subdirección de Formación Artistica</v>
          </cell>
          <cell r="G2641" t="str">
            <v>Subdirección de Formación Artística</v>
          </cell>
          <cell r="H2641" t="str">
            <v>Programa Crea</v>
          </cell>
          <cell r="I2641" t="str">
            <v>Contratación Directa</v>
          </cell>
          <cell r="J2641" t="str">
            <v>Contratación directa.</v>
          </cell>
          <cell r="K2641" t="str">
            <v>Prestación de servicios</v>
          </cell>
          <cell r="N2641" t="str">
            <v>Si</v>
          </cell>
          <cell r="O2641" t="str">
            <v>Contrato Prestación de Servicios Profesionales</v>
          </cell>
          <cell r="P2641">
            <v>45505</v>
          </cell>
          <cell r="Q2641">
            <v>45509</v>
          </cell>
          <cell r="R2641">
            <v>45626</v>
          </cell>
          <cell r="S2641">
            <v>116</v>
          </cell>
          <cell r="T2641" t="str">
            <v>En Ejecución</v>
          </cell>
          <cell r="U2641" t="str">
            <v>ALBA YANETH REYES SUÁREZ</v>
          </cell>
          <cell r="X2641" t="str">
            <v>ALBA YANETH REYES SUAREZ</v>
          </cell>
          <cell r="Z2641" t="str">
            <v>Inversión</v>
          </cell>
          <cell r="AA2641">
            <v>2024110010086</v>
          </cell>
          <cell r="AC2641" t="str">
            <v>O23011733012024008608126</v>
          </cell>
          <cell r="AF2641">
            <v>12596430</v>
          </cell>
          <cell r="AI2641" t="str">
            <v>$ 3.598.980,00</v>
          </cell>
          <cell r="AJ264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41" t="str">
            <v>Brandon Estid Aponte Rodriguez</v>
          </cell>
          <cell r="AL2641">
            <v>1013683733</v>
          </cell>
          <cell r="AM2641" t="str">
            <v>2398-2024</v>
          </cell>
          <cell r="AP2641" t="str">
            <v>SECOP II</v>
          </cell>
          <cell r="AS2641" t="str">
            <v>Falso</v>
          </cell>
          <cell r="AU2641" t="str">
            <v>SI</v>
          </cell>
          <cell r="AV2641" t="str">
            <v>Agosto</v>
          </cell>
          <cell r="AW2641" t="e">
            <v>#N/A</v>
          </cell>
          <cell r="AX2641">
            <v>45626</v>
          </cell>
          <cell r="AY2641" t="str">
            <v>#REF!</v>
          </cell>
          <cell r="AZ2641" t="str">
            <v>CO1.PCCNTR.6596743</v>
          </cell>
        </row>
        <row r="2642">
          <cell r="D2642" t="str">
            <v>2478-2024</v>
          </cell>
          <cell r="E2642" t="str">
            <v>ALBA YANETH REYES SUÁREZ</v>
          </cell>
          <cell r="F2642" t="str">
            <v>Subdirección de Formación Artistica</v>
          </cell>
          <cell r="G2642" t="str">
            <v>Subdirección de Formación Artística</v>
          </cell>
          <cell r="H2642" t="str">
            <v>Programa Crea</v>
          </cell>
          <cell r="I2642" t="str">
            <v>Contratación Directa</v>
          </cell>
          <cell r="J2642" t="str">
            <v>Contratación directa.</v>
          </cell>
          <cell r="K2642" t="str">
            <v>Prestación de servicios</v>
          </cell>
          <cell r="N2642" t="str">
            <v>Si</v>
          </cell>
          <cell r="O2642" t="str">
            <v>Contrato Prestación de Servicios Profesionales</v>
          </cell>
          <cell r="P2642">
            <v>45505</v>
          </cell>
          <cell r="Q2642">
            <v>45505</v>
          </cell>
          <cell r="R2642">
            <v>45611</v>
          </cell>
          <cell r="S2642">
            <v>105</v>
          </cell>
          <cell r="T2642" t="str">
            <v>En Ejecución</v>
          </cell>
          <cell r="U2642" t="str">
            <v>ALBA YANETH REYES SUÁREZ</v>
          </cell>
          <cell r="X2642" t="str">
            <v>ALBA YANETH REYES SUAREZ</v>
          </cell>
          <cell r="Z2642" t="str">
            <v>Inversión</v>
          </cell>
          <cell r="AA2642">
            <v>2024110010086</v>
          </cell>
          <cell r="AC2642" t="str">
            <v>O23011733012024008608126</v>
          </cell>
          <cell r="AF2642">
            <v>12596430</v>
          </cell>
          <cell r="AI2642" t="str">
            <v>$ 3.598.980,00</v>
          </cell>
          <cell r="AJ264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42" t="str">
            <v>ESTEFANIA INES RODRIGUEZ SABOGAL</v>
          </cell>
          <cell r="AL2642">
            <v>1013623847</v>
          </cell>
          <cell r="AM2642" t="str">
            <v>2478-2024</v>
          </cell>
          <cell r="AP2642" t="str">
            <v>SECOP II</v>
          </cell>
          <cell r="AS2642" t="str">
            <v>Falso</v>
          </cell>
          <cell r="AU2642" t="str">
            <v>SI</v>
          </cell>
          <cell r="AV2642" t="str">
            <v>Agosto</v>
          </cell>
          <cell r="AW2642" t="e">
            <v>#N/A</v>
          </cell>
          <cell r="AX2642">
            <v>45611</v>
          </cell>
          <cell r="AY2642" t="str">
            <v>#REF!</v>
          </cell>
          <cell r="AZ2642" t="str">
            <v>CO1.PCCNTR.6588864</v>
          </cell>
        </row>
        <row r="2643">
          <cell r="D2643" t="str">
            <v>2479-2024</v>
          </cell>
          <cell r="E2643" t="str">
            <v>ALBA YANETH REYES SUÁREZ</v>
          </cell>
          <cell r="F2643" t="str">
            <v>Subdirección de Formación Artistica</v>
          </cell>
          <cell r="G2643" t="str">
            <v>Subdirección de Formación Artística</v>
          </cell>
          <cell r="H2643" t="str">
            <v>Programa Crea</v>
          </cell>
          <cell r="I2643" t="str">
            <v>Contratación Directa</v>
          </cell>
          <cell r="J2643" t="str">
            <v>Contratación directa.</v>
          </cell>
          <cell r="K2643" t="str">
            <v>Prestación de servicios</v>
          </cell>
          <cell r="N2643" t="str">
            <v>Si</v>
          </cell>
          <cell r="O2643" t="str">
            <v>Contrato Prestación de Servicios Profesionales</v>
          </cell>
          <cell r="P2643">
            <v>45505</v>
          </cell>
          <cell r="Q2643">
            <v>45505</v>
          </cell>
          <cell r="R2643">
            <v>45611</v>
          </cell>
          <cell r="S2643">
            <v>105</v>
          </cell>
          <cell r="T2643" t="str">
            <v>En Ejecución</v>
          </cell>
          <cell r="U2643" t="str">
            <v>ALBA YANETH REYES SUÁREZ</v>
          </cell>
          <cell r="X2643" t="str">
            <v>ALBA YANETH REYES SUAREZ</v>
          </cell>
          <cell r="Z2643" t="str">
            <v>Inversión</v>
          </cell>
          <cell r="AA2643">
            <v>2024110010086</v>
          </cell>
          <cell r="AC2643" t="str">
            <v>O23011733012024008608126</v>
          </cell>
          <cell r="AF2643">
            <v>8415908</v>
          </cell>
          <cell r="AI2643" t="str">
            <v>$ 2.404.545,00</v>
          </cell>
          <cell r="AJ264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43" t="str">
            <v>Alejandro Mayorga Hernández</v>
          </cell>
          <cell r="AL2643">
            <v>1014270075</v>
          </cell>
          <cell r="AM2643" t="str">
            <v>2479-2024</v>
          </cell>
          <cell r="AP2643" t="str">
            <v>SECOP II</v>
          </cell>
          <cell r="AS2643" t="str">
            <v>Falso</v>
          </cell>
          <cell r="AU2643" t="str">
            <v>SI</v>
          </cell>
          <cell r="AV2643" t="str">
            <v>Agosto</v>
          </cell>
          <cell r="AW2643" t="e">
            <v>#N/A</v>
          </cell>
          <cell r="AX2643">
            <v>45611</v>
          </cell>
          <cell r="AY2643" t="str">
            <v>#REF!</v>
          </cell>
          <cell r="AZ2643" t="str">
            <v>CO1.PCCNTR.6588854</v>
          </cell>
        </row>
        <row r="2644">
          <cell r="D2644" t="str">
            <v>2480-2024</v>
          </cell>
          <cell r="E2644" t="str">
            <v>ALBA YANETH REYES SUÁREZ</v>
          </cell>
          <cell r="F2644" t="str">
            <v>Subdirección de Formación Artistica</v>
          </cell>
          <cell r="G2644" t="str">
            <v>Subdirección de Formación Artística</v>
          </cell>
          <cell r="H2644" t="str">
            <v>Programa Crea</v>
          </cell>
          <cell r="I2644" t="str">
            <v>Contratación Directa</v>
          </cell>
          <cell r="J2644" t="str">
            <v>Contratación directa.</v>
          </cell>
          <cell r="K2644" t="str">
            <v>Prestación de servicios</v>
          </cell>
          <cell r="N2644" t="str">
            <v>Si</v>
          </cell>
          <cell r="O2644" t="str">
            <v>Contrato Prestación de Servicios Profesionales</v>
          </cell>
          <cell r="P2644">
            <v>45505</v>
          </cell>
          <cell r="Q2644">
            <v>45505</v>
          </cell>
          <cell r="R2644">
            <v>45611</v>
          </cell>
          <cell r="S2644">
            <v>105</v>
          </cell>
          <cell r="T2644" t="str">
            <v>En Ejecución</v>
          </cell>
          <cell r="U2644" t="str">
            <v>ALBA YANETH REYES SUÁREZ</v>
          </cell>
          <cell r="X2644" t="str">
            <v>ALBA YANETH REYES SUAREZ</v>
          </cell>
          <cell r="Z2644" t="str">
            <v>Inversión</v>
          </cell>
          <cell r="AA2644">
            <v>2024110010086</v>
          </cell>
          <cell r="AC2644" t="str">
            <v>O23011733012024008608126</v>
          </cell>
          <cell r="AF2644">
            <v>8415908</v>
          </cell>
          <cell r="AI2644" t="str">
            <v>$ 2.404.545,00</v>
          </cell>
          <cell r="AJ264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44" t="str">
            <v>Karen Arizala Padiila</v>
          </cell>
          <cell r="AL2644">
            <v>1031157454</v>
          </cell>
          <cell r="AM2644" t="str">
            <v>2480-2024</v>
          </cell>
          <cell r="AP2644" t="str">
            <v>SECOP II</v>
          </cell>
          <cell r="AS2644" t="str">
            <v>Falso</v>
          </cell>
          <cell r="AU2644" t="str">
            <v>SI</v>
          </cell>
          <cell r="AV2644" t="str">
            <v>Agosto</v>
          </cell>
          <cell r="AW2644" t="e">
            <v>#N/A</v>
          </cell>
          <cell r="AX2644">
            <v>45611</v>
          </cell>
          <cell r="AY2644" t="str">
            <v>#REF!</v>
          </cell>
          <cell r="AZ2644" t="str">
            <v>CO1.PCCNTR.6587112</v>
          </cell>
        </row>
        <row r="2645">
          <cell r="D2645" t="str">
            <v>2481-2024</v>
          </cell>
          <cell r="E2645" t="str">
            <v>ALBA YANETH REYES SUÁREZ</v>
          </cell>
          <cell r="F2645" t="str">
            <v>Subdirección de Formación Artistica</v>
          </cell>
          <cell r="G2645" t="str">
            <v>Subdirección de Formación Artística</v>
          </cell>
          <cell r="H2645" t="str">
            <v>Programa Crea</v>
          </cell>
          <cell r="I2645" t="str">
            <v>Contratación Directa</v>
          </cell>
          <cell r="J2645" t="str">
            <v>Contratación directa.</v>
          </cell>
          <cell r="K2645" t="str">
            <v>Prestación de servicios</v>
          </cell>
          <cell r="N2645" t="str">
            <v>Si</v>
          </cell>
          <cell r="O2645" t="str">
            <v>Contrato Prestación de Servicios Profesionales</v>
          </cell>
          <cell r="P2645">
            <v>45505</v>
          </cell>
          <cell r="Q2645">
            <v>45505</v>
          </cell>
          <cell r="R2645">
            <v>45670</v>
          </cell>
          <cell r="S2645">
            <v>163</v>
          </cell>
          <cell r="T2645" t="str">
            <v>En Ejecución</v>
          </cell>
          <cell r="U2645" t="str">
            <v>ALBA YANETH REYES SUÁREZ</v>
          </cell>
          <cell r="X2645" t="str">
            <v>ALBA YANETH REYES SUAREZ</v>
          </cell>
          <cell r="Z2645" t="str">
            <v>Inversión</v>
          </cell>
          <cell r="AA2645">
            <v>2024110010086</v>
          </cell>
          <cell r="AC2645" t="str">
            <v>O23011733012024008608126</v>
          </cell>
          <cell r="AF2645">
            <v>38266667</v>
          </cell>
          <cell r="AI2645" t="str">
            <v>$ 7.000.000,00</v>
          </cell>
          <cell r="AJ2645" t="str">
            <v>Prestar servicios profesionales al Instituto Distrital de las Artes - IDARTES, en actividades de orden jurídico asociadas a procesos de selección de personas naturales y/o jurídicas, etapa precontractual, contractual y pos contractual de acuerdo con lo requerido por el Programa Crea, de conformidad con los procesos y procedimientos definidos por la entidad.</v>
          </cell>
          <cell r="AK2645" t="str">
            <v>JEIMY VIVIANA PARAMO DUQUE</v>
          </cell>
          <cell r="AL2645">
            <v>1033693578</v>
          </cell>
          <cell r="AM2645" t="str">
            <v>2481-2024</v>
          </cell>
          <cell r="AP2645" t="str">
            <v>SECOP II</v>
          </cell>
          <cell r="AS2645" t="str">
            <v>Falso</v>
          </cell>
          <cell r="AU2645" t="str">
            <v>SI</v>
          </cell>
          <cell r="AV2645" t="str">
            <v>Agosto</v>
          </cell>
          <cell r="AW2645" t="e">
            <v>#N/A</v>
          </cell>
          <cell r="AX2645">
            <v>45670</v>
          </cell>
          <cell r="AY2645" t="str">
            <v>#REF!</v>
          </cell>
          <cell r="AZ2645" t="str">
            <v>CO1.PCCNTR.6590059</v>
          </cell>
        </row>
        <row r="2646">
          <cell r="D2646" t="str">
            <v>2492-2024</v>
          </cell>
          <cell r="E2646" t="str">
            <v>ALBA YANETH REYES SUÁREZ</v>
          </cell>
          <cell r="F2646" t="str">
            <v>Subdirección de Formación Artistica</v>
          </cell>
          <cell r="G2646" t="str">
            <v>Subdirección de Formación Artística</v>
          </cell>
          <cell r="H2646" t="str">
            <v>Programa Crea</v>
          </cell>
          <cell r="I2646" t="str">
            <v>Contratación Directa</v>
          </cell>
          <cell r="J2646" t="str">
            <v>Contratación directa.</v>
          </cell>
          <cell r="K2646" t="str">
            <v>Prestación de servicios</v>
          </cell>
          <cell r="N2646" t="str">
            <v>Si</v>
          </cell>
          <cell r="O2646" t="str">
            <v>Contrato Prestación de Servicios Profesionales</v>
          </cell>
          <cell r="P2646">
            <v>45505</v>
          </cell>
          <cell r="Q2646">
            <v>45505</v>
          </cell>
          <cell r="R2646">
            <v>45611</v>
          </cell>
          <cell r="S2646">
            <v>105</v>
          </cell>
          <cell r="T2646" t="str">
            <v>En Ejecución</v>
          </cell>
          <cell r="U2646" t="str">
            <v>ALBA YANETH REYES SUÁREZ</v>
          </cell>
          <cell r="X2646" t="str">
            <v>ALBA YANETH REYES SUAREZ</v>
          </cell>
          <cell r="Z2646" t="str">
            <v>Inversión</v>
          </cell>
          <cell r="AA2646">
            <v>2024110010086</v>
          </cell>
          <cell r="AC2646" t="str">
            <v>O23011733012024008608051</v>
          </cell>
          <cell r="AF2646">
            <v>12596430</v>
          </cell>
          <cell r="AI2646" t="str">
            <v>$ 3.598.980,00</v>
          </cell>
          <cell r="AJ264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46" t="str">
            <v>CLARA PAOLA CAMACHO PEDRAZA</v>
          </cell>
          <cell r="AL2646">
            <v>53166931</v>
          </cell>
          <cell r="AM2646" t="str">
            <v>2492-2024</v>
          </cell>
          <cell r="AP2646" t="str">
            <v>SECOP II</v>
          </cell>
          <cell r="AS2646" t="str">
            <v>Falso</v>
          </cell>
          <cell r="AU2646" t="str">
            <v>SI</v>
          </cell>
          <cell r="AV2646" t="str">
            <v>Agosto</v>
          </cell>
          <cell r="AW2646" t="e">
            <v>#N/A</v>
          </cell>
          <cell r="AX2646">
            <v>45611</v>
          </cell>
          <cell r="AY2646" t="str">
            <v>#REF!</v>
          </cell>
          <cell r="AZ2646" t="str">
            <v>CO1.PCCNTR.6586183</v>
          </cell>
        </row>
        <row r="2647">
          <cell r="D2647" t="str">
            <v>2493-2024</v>
          </cell>
          <cell r="E2647" t="str">
            <v>ALBA YANETH REYES SUÁREZ</v>
          </cell>
          <cell r="F2647" t="str">
            <v>Subdirección de Formación Artistica</v>
          </cell>
          <cell r="G2647" t="str">
            <v>Subdirección de Formación Artística</v>
          </cell>
          <cell r="H2647" t="str">
            <v>Programa Crea</v>
          </cell>
          <cell r="I2647" t="str">
            <v>Contratación Directa</v>
          </cell>
          <cell r="J2647" t="str">
            <v>Contratación directa.</v>
          </cell>
          <cell r="K2647" t="str">
            <v>Prestación de servicios</v>
          </cell>
          <cell r="N2647" t="str">
            <v>Si</v>
          </cell>
          <cell r="O2647" t="str">
            <v>Contrato Prestación de Servicios Profesionales</v>
          </cell>
          <cell r="P2647">
            <v>45505</v>
          </cell>
          <cell r="Q2647">
            <v>45505</v>
          </cell>
          <cell r="R2647">
            <v>45670</v>
          </cell>
          <cell r="S2647">
            <v>163</v>
          </cell>
          <cell r="T2647" t="str">
            <v>En Ejecución</v>
          </cell>
          <cell r="U2647" t="str">
            <v>ALBA YANETH REYES SUÁREZ</v>
          </cell>
          <cell r="X2647" t="str">
            <v>ALBA YANETH REYES SUAREZ</v>
          </cell>
          <cell r="Z2647" t="str">
            <v>Inversión</v>
          </cell>
          <cell r="AA2647">
            <v>2024110010086</v>
          </cell>
          <cell r="AC2647" t="str">
            <v>O23011733012024008608126</v>
          </cell>
          <cell r="AF2647">
            <v>39120000</v>
          </cell>
          <cell r="AI2647" t="str">
            <v>$ 7.200.000,00</v>
          </cell>
          <cell r="AJ2647" t="str">
            <v>Prestar servicios profesionales al IDARTES - Subdirección de Formación Artística, para desarrollar estrategias pedagógicas y artísticas de los procesos de formación en Literatura,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2647" t="str">
            <v>MELISSA ANDREA GOMEZ CASTAÑEDA</v>
          </cell>
          <cell r="AL2647">
            <v>1015409505</v>
          </cell>
          <cell r="AM2647" t="str">
            <v>2493-2024</v>
          </cell>
          <cell r="AP2647" t="str">
            <v>SECOP II</v>
          </cell>
          <cell r="AS2647" t="str">
            <v>Falso</v>
          </cell>
          <cell r="AU2647" t="str">
            <v>SI</v>
          </cell>
          <cell r="AV2647" t="str">
            <v>Agosto</v>
          </cell>
          <cell r="AW2647" t="e">
            <v>#N/A</v>
          </cell>
          <cell r="AX2647">
            <v>45670</v>
          </cell>
          <cell r="AY2647" t="str">
            <v>#REF!</v>
          </cell>
          <cell r="AZ2647" t="str">
            <v>CO1.PCCNTR.6587224</v>
          </cell>
        </row>
        <row r="2648">
          <cell r="D2648" t="str">
            <v>2497-2024</v>
          </cell>
          <cell r="E2648" t="str">
            <v>ALBA YANETH REYES SUÁREZ</v>
          </cell>
          <cell r="F2648" t="str">
            <v>Subdirección de Formación Artistica</v>
          </cell>
          <cell r="G2648" t="str">
            <v>Subdirección de Formación Artística</v>
          </cell>
          <cell r="H2648" t="str">
            <v>Programa Crea</v>
          </cell>
          <cell r="I2648" t="str">
            <v>Contratación Directa</v>
          </cell>
          <cell r="J2648" t="str">
            <v>Contratación directa.</v>
          </cell>
          <cell r="K2648" t="str">
            <v>Prestación de servicios</v>
          </cell>
          <cell r="N2648" t="str">
            <v>Si</v>
          </cell>
          <cell r="O2648" t="str">
            <v>Contrato Prestación de Servicios Profesionales</v>
          </cell>
          <cell r="P2648">
            <v>45505</v>
          </cell>
          <cell r="Q2648">
            <v>45506</v>
          </cell>
          <cell r="R2648">
            <v>45636</v>
          </cell>
          <cell r="S2648">
            <v>129</v>
          </cell>
          <cell r="T2648" t="str">
            <v>En Ejecución</v>
          </cell>
          <cell r="U2648" t="str">
            <v>ALBA YANETH REYES SUÁREZ</v>
          </cell>
          <cell r="X2648" t="str">
            <v>ALBA YANETH REYES SUAREZ</v>
          </cell>
          <cell r="Z2648" t="str">
            <v>Inversión</v>
          </cell>
          <cell r="AA2648">
            <v>2024110010086</v>
          </cell>
          <cell r="AC2648" t="str">
            <v>O23011733012024008608126</v>
          </cell>
          <cell r="AF2648">
            <v>15505800</v>
          </cell>
          <cell r="AI2648" t="str">
            <v>$ 3.606.000,00</v>
          </cell>
          <cell r="AJ2648" t="str">
            <v>Prestar servicios profesionales al Instituto Distrital de las Artes - IDARTES -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ell>
          <cell r="AK2648" t="str">
            <v>Camila Andrea Luna Lozano</v>
          </cell>
          <cell r="AL2648">
            <v>52805229</v>
          </cell>
          <cell r="AM2648" t="str">
            <v>2497-2024</v>
          </cell>
          <cell r="AP2648" t="str">
            <v>SECOP II</v>
          </cell>
          <cell r="AS2648" t="str">
            <v>Falso</v>
          </cell>
          <cell r="AU2648" t="str">
            <v>SI</v>
          </cell>
          <cell r="AV2648" t="str">
            <v>Agosto</v>
          </cell>
          <cell r="AW2648" t="e">
            <v>#N/A</v>
          </cell>
          <cell r="AX2648">
            <v>45636</v>
          </cell>
          <cell r="AY2648" t="str">
            <v>#REF!</v>
          </cell>
          <cell r="AZ2648" t="str">
            <v>CO1.PCCNTR.6590434</v>
          </cell>
        </row>
        <row r="2649">
          <cell r="D2649" t="str">
            <v>2500-2024</v>
          </cell>
          <cell r="E2649" t="str">
            <v>ALBA YANETH REYES SUÁREZ</v>
          </cell>
          <cell r="F2649" t="str">
            <v>Subdirección de Formación Artistica</v>
          </cell>
          <cell r="G2649" t="str">
            <v>Subdirección de Formación Artística</v>
          </cell>
          <cell r="H2649" t="str">
            <v>Programa Crea</v>
          </cell>
          <cell r="I2649" t="str">
            <v>Contratación Directa</v>
          </cell>
          <cell r="J2649" t="str">
            <v>Contratación directa.</v>
          </cell>
          <cell r="K2649" t="str">
            <v>Prestación de servicios</v>
          </cell>
          <cell r="N2649" t="str">
            <v>Si</v>
          </cell>
          <cell r="O2649" t="str">
            <v>Contrato Prestación de Servicios Apoyo a la Gestión</v>
          </cell>
          <cell r="P2649">
            <v>45505</v>
          </cell>
          <cell r="Q2649">
            <v>45506</v>
          </cell>
          <cell r="R2649">
            <v>45626</v>
          </cell>
          <cell r="S2649">
            <v>119</v>
          </cell>
          <cell r="T2649" t="str">
            <v>En Ejecución</v>
          </cell>
          <cell r="U2649" t="str">
            <v>ALBA YANETH REYES SUÁREZ</v>
          </cell>
          <cell r="X2649" t="str">
            <v>ALBA YANETH REYES SUAREZ</v>
          </cell>
          <cell r="Z2649" t="str">
            <v>Inversión</v>
          </cell>
          <cell r="AA2649">
            <v>2024110010086</v>
          </cell>
          <cell r="AC2649" t="str">
            <v>O23011733012024008605053</v>
          </cell>
          <cell r="AF2649">
            <v>18000000</v>
          </cell>
          <cell r="AI2649" t="str">
            <v>$ 4.500.000,00</v>
          </cell>
          <cell r="AJ2649" t="str">
            <v>Prestar servicios de apoyo a la gestión al IDARTES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v>
          </cell>
          <cell r="AK2649" t="str">
            <v>RAUL FERNANDO CRISTANCHO SOCHE</v>
          </cell>
          <cell r="AL2649">
            <v>1014241492</v>
          </cell>
          <cell r="AM2649" t="str">
            <v>2500-2024</v>
          </cell>
          <cell r="AP2649" t="str">
            <v>SECOP II</v>
          </cell>
          <cell r="AS2649" t="str">
            <v>Falso</v>
          </cell>
          <cell r="AU2649" t="str">
            <v>SI</v>
          </cell>
          <cell r="AV2649" t="str">
            <v>Agosto</v>
          </cell>
          <cell r="AW2649" t="e">
            <v>#N/A</v>
          </cell>
          <cell r="AX2649">
            <v>45626</v>
          </cell>
          <cell r="AY2649" t="str">
            <v>#REF!</v>
          </cell>
          <cell r="AZ2649" t="str">
            <v>CO1.PCCNTR.6594979</v>
          </cell>
        </row>
        <row r="2650">
          <cell r="D2650" t="str">
            <v>2503-2024</v>
          </cell>
          <cell r="E2650" t="str">
            <v>ALBA YANETH REYES SUÁREZ</v>
          </cell>
          <cell r="F2650" t="str">
            <v>Subdirección de Formación Artistica</v>
          </cell>
          <cell r="G2650" t="str">
            <v>Subdirección de Formación Artística</v>
          </cell>
          <cell r="I2650" t="str">
            <v>Contratación Directa</v>
          </cell>
          <cell r="J2650" t="str">
            <v>Contratación directa.</v>
          </cell>
          <cell r="K2650" t="str">
            <v>Prestación de servicios</v>
          </cell>
          <cell r="N2650" t="str">
            <v>Si</v>
          </cell>
          <cell r="O2650" t="str">
            <v>Contrato Prestación de Servicios Profesionales</v>
          </cell>
          <cell r="P2650">
            <v>45505</v>
          </cell>
          <cell r="Q2650">
            <v>45506</v>
          </cell>
          <cell r="R2650">
            <v>45626</v>
          </cell>
          <cell r="S2650">
            <v>119</v>
          </cell>
          <cell r="T2650" t="str">
            <v>En Ejecución</v>
          </cell>
          <cell r="U2650" t="str">
            <v>ALBA YANETH REYES SUÁREZ</v>
          </cell>
          <cell r="X2650" t="str">
            <v>PAOLA ANDREA MENDEZ HERNANDEZ</v>
          </cell>
          <cell r="Z2650" t="str">
            <v>Inversión</v>
          </cell>
          <cell r="AA2650">
            <v>2024110010086</v>
          </cell>
          <cell r="AC2650" t="str">
            <v>O23011733012024008605053</v>
          </cell>
          <cell r="AF2650">
            <v>16000000</v>
          </cell>
          <cell r="AI2650" t="str">
            <v>$ 4.000.000,00</v>
          </cell>
          <cell r="AJ2650" t="str">
            <v>Prestar servicios profesionales al Instituto Distrital de las Artes IDARTES, apoyando el desarrollo de piezas gráficas impresas y digitales que promocionen las diferentes actividades de la entidad, en los diferentes medios, realizando piezas gráficas comunicativas los diferentes lineamientos de cada una de las áreas o dependencias, aplicando conceptualización, bocetación, diagramación, colorización y exportación de piezas siguiendo los diferentes manuales gráficos de la entidad.</v>
          </cell>
          <cell r="AK2650" t="str">
            <v>Angel David Ruiz Gómez</v>
          </cell>
          <cell r="AL2650">
            <v>1014267519</v>
          </cell>
          <cell r="AM2650" t="str">
            <v>2503-2024</v>
          </cell>
          <cell r="AP2650" t="str">
            <v>SECOP II</v>
          </cell>
          <cell r="AS2650" t="str">
            <v>Falso</v>
          </cell>
          <cell r="AU2650" t="str">
            <v>SI</v>
          </cell>
          <cell r="AV2650" t="str">
            <v>Agosto</v>
          </cell>
          <cell r="AW2650" t="e">
            <v>#N/A</v>
          </cell>
          <cell r="AX2650">
            <v>45626</v>
          </cell>
          <cell r="AY2650" t="str">
            <v>#REF!</v>
          </cell>
          <cell r="AZ2650" t="str">
            <v>CO1.PCCNTR.6595229</v>
          </cell>
        </row>
        <row r="2651">
          <cell r="D2651" t="str">
            <v>2504-2024</v>
          </cell>
          <cell r="E2651" t="str">
            <v>ALBA YANETH REYES SUÁREZ</v>
          </cell>
          <cell r="F2651" t="str">
            <v>Subdirección de Formación Artistica</v>
          </cell>
          <cell r="G2651" t="str">
            <v>Subdirección de Formación Artística</v>
          </cell>
          <cell r="H2651" t="str">
            <v>Programa Crea</v>
          </cell>
          <cell r="I2651" t="str">
            <v>Contratación Directa</v>
          </cell>
          <cell r="J2651" t="str">
            <v>Contratación directa.</v>
          </cell>
          <cell r="K2651" t="str">
            <v>Prestación de servicios</v>
          </cell>
          <cell r="N2651" t="str">
            <v>Si</v>
          </cell>
          <cell r="O2651" t="str">
            <v>Contrato Prestación de Servicios Apoyo a la Gestión</v>
          </cell>
          <cell r="P2651">
            <v>45505</v>
          </cell>
          <cell r="Q2651">
            <v>45509</v>
          </cell>
          <cell r="R2651">
            <v>45626</v>
          </cell>
          <cell r="S2651">
            <v>116</v>
          </cell>
          <cell r="T2651" t="str">
            <v>Supendido</v>
          </cell>
          <cell r="U2651" t="str">
            <v>ALBA YANETH REYES SUÁREZ</v>
          </cell>
          <cell r="X2651" t="str">
            <v>ALBA YANETH REYES SUAREZ</v>
          </cell>
          <cell r="Z2651" t="str">
            <v>Inversión</v>
          </cell>
          <cell r="AA2651">
            <v>2024110010086</v>
          </cell>
          <cell r="AC2651" t="str">
            <v>O23011733012024008605064</v>
          </cell>
          <cell r="AF2651">
            <v>28800000</v>
          </cell>
          <cell r="AI2651" t="str">
            <v>$ 7.200.000,00</v>
          </cell>
          <cell r="AJ2651" t="str">
            <v>Prestar servicios de apoyo a la gestión al IDARTES Subdirección de Formación Artística, en el desarrollo de actividades relacionadas con el desarrollo y seguimiento de los procesos de exploración, sistematización, gestión del conocimiento y producción editorial del programa Crea, acorde con los lineamientos de la entidad</v>
          </cell>
          <cell r="AK2651" t="str">
            <v>Nathalie Paola Peña Gama</v>
          </cell>
          <cell r="AL2651">
            <v>1018417671</v>
          </cell>
          <cell r="AM2651" t="str">
            <v>2504-2024</v>
          </cell>
          <cell r="AP2651" t="str">
            <v>SECOP II</v>
          </cell>
          <cell r="AS2651" t="str">
            <v>Falso</v>
          </cell>
          <cell r="AU2651" t="str">
            <v>SI</v>
          </cell>
          <cell r="AV2651" t="str">
            <v>Agosto</v>
          </cell>
          <cell r="AW2651" t="e">
            <v>#N/A</v>
          </cell>
          <cell r="AX2651">
            <v>45626</v>
          </cell>
          <cell r="AY2651" t="str">
            <v>#REF!</v>
          </cell>
          <cell r="AZ2651" t="str">
            <v>CO1.PCCNTR.6595672</v>
          </cell>
        </row>
        <row r="2652">
          <cell r="D2652" t="str">
            <v>2505-2024</v>
          </cell>
          <cell r="E2652" t="str">
            <v>ALBA YANETH REYES SUÁREZ</v>
          </cell>
          <cell r="F2652" t="str">
            <v>Subdirección de Formación Artistica</v>
          </cell>
          <cell r="G2652" t="str">
            <v>Subdirección de Formación Artística</v>
          </cell>
          <cell r="H2652" t="str">
            <v>Programa Crea</v>
          </cell>
          <cell r="I2652" t="str">
            <v>Contratación Directa</v>
          </cell>
          <cell r="J2652" t="str">
            <v>Contratación directa.</v>
          </cell>
          <cell r="K2652" t="str">
            <v>Prestación de servicios</v>
          </cell>
          <cell r="N2652" t="str">
            <v>Si</v>
          </cell>
          <cell r="O2652" t="str">
            <v>Contrato Prestación de Servicios Profesionales</v>
          </cell>
          <cell r="P2652">
            <v>45505</v>
          </cell>
          <cell r="Q2652">
            <v>45505</v>
          </cell>
          <cell r="R2652">
            <v>45639</v>
          </cell>
          <cell r="S2652">
            <v>133</v>
          </cell>
          <cell r="T2652" t="str">
            <v>En Ejecución</v>
          </cell>
          <cell r="U2652" t="str">
            <v>ALBA YANETH REYES SUÁREZ</v>
          </cell>
          <cell r="X2652" t="str">
            <v>ALBA YANETH REYES SUAREZ</v>
          </cell>
          <cell r="Z2652" t="str">
            <v>Inversión</v>
          </cell>
          <cell r="AA2652">
            <v>2024110010086</v>
          </cell>
          <cell r="AC2652" t="str">
            <v>O23011733012024008608051</v>
          </cell>
          <cell r="AF2652">
            <v>10660150</v>
          </cell>
          <cell r="AI2652" t="str">
            <v>$ 2.404.545,00</v>
          </cell>
          <cell r="AJ265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52" t="str">
            <v>Laura Tolosa</v>
          </cell>
          <cell r="AL2652">
            <v>1014216667</v>
          </cell>
          <cell r="AM2652" t="str">
            <v>2505-2024</v>
          </cell>
          <cell r="AP2652" t="str">
            <v>SECOP II</v>
          </cell>
          <cell r="AS2652" t="str">
            <v>Falso</v>
          </cell>
          <cell r="AU2652" t="str">
            <v>SI</v>
          </cell>
          <cell r="AV2652" t="str">
            <v>Agosto</v>
          </cell>
          <cell r="AW2652" t="e">
            <v>#N/A</v>
          </cell>
          <cell r="AX2652">
            <v>45639</v>
          </cell>
          <cell r="AY2652" t="str">
            <v>#REF!</v>
          </cell>
          <cell r="AZ2652" t="str">
            <v>CO1.PCCNTR.6587157</v>
          </cell>
        </row>
        <row r="2653">
          <cell r="D2653" t="str">
            <v>2508-2024</v>
          </cell>
          <cell r="E2653" t="str">
            <v>ALBA YANETH REYES SUÁREZ</v>
          </cell>
          <cell r="F2653" t="str">
            <v>Subdirección de Formación Artistica</v>
          </cell>
          <cell r="G2653" t="str">
            <v>Subdirección de Formación Artística</v>
          </cell>
          <cell r="H2653" t="str">
            <v>Programa Crea</v>
          </cell>
          <cell r="I2653" t="str">
            <v>Contratación Directa</v>
          </cell>
          <cell r="J2653" t="str">
            <v>Contratación directa.</v>
          </cell>
          <cell r="K2653" t="str">
            <v>Prestación de servicios</v>
          </cell>
          <cell r="N2653" t="str">
            <v>Si</v>
          </cell>
          <cell r="O2653" t="str">
            <v>Contrato Prestación de Servicios Profesionales</v>
          </cell>
          <cell r="P2653">
            <v>45505</v>
          </cell>
          <cell r="Q2653">
            <v>45505</v>
          </cell>
          <cell r="R2653">
            <v>45611</v>
          </cell>
          <cell r="S2653">
            <v>105</v>
          </cell>
          <cell r="T2653" t="str">
            <v>En Ejecución</v>
          </cell>
          <cell r="U2653" t="str">
            <v>ALBA YANETH REYES SUÁREZ</v>
          </cell>
          <cell r="X2653" t="str">
            <v>ALBA YANETH REYES SUAREZ</v>
          </cell>
          <cell r="Z2653" t="str">
            <v>Inversión</v>
          </cell>
          <cell r="AA2653">
            <v>2024110010086</v>
          </cell>
          <cell r="AC2653" t="str">
            <v>O23011733012024008608122</v>
          </cell>
          <cell r="AF2653">
            <v>8415908</v>
          </cell>
          <cell r="AI2653" t="str">
            <v>$ 2.404.545,00</v>
          </cell>
          <cell r="AJ265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53" t="str">
            <v>María José Suárez Castro</v>
          </cell>
          <cell r="AL2653">
            <v>1002422093</v>
          </cell>
          <cell r="AM2653" t="str">
            <v>2508-2024</v>
          </cell>
          <cell r="AP2653" t="str">
            <v>SECOP II</v>
          </cell>
          <cell r="AS2653" t="str">
            <v>Falso</v>
          </cell>
          <cell r="AU2653" t="str">
            <v>SI</v>
          </cell>
          <cell r="AV2653" t="str">
            <v>Agosto</v>
          </cell>
          <cell r="AW2653" t="e">
            <v>#N/A</v>
          </cell>
          <cell r="AX2653">
            <v>45611</v>
          </cell>
          <cell r="AY2653" t="str">
            <v>#REF!</v>
          </cell>
          <cell r="AZ2653" t="str">
            <v>CO1.PCCNTR.6588838</v>
          </cell>
        </row>
        <row r="2654">
          <cell r="D2654" t="str">
            <v>2509-2024</v>
          </cell>
          <cell r="E2654" t="str">
            <v>ALBA YANETH REYES SUÁREZ</v>
          </cell>
          <cell r="F2654" t="str">
            <v>Subdirección de Formación Artistica</v>
          </cell>
          <cell r="G2654" t="str">
            <v>Subdirección de Formación Artística</v>
          </cell>
          <cell r="H2654" t="str">
            <v>Programa Crea</v>
          </cell>
          <cell r="I2654" t="str">
            <v>Contratación Directa</v>
          </cell>
          <cell r="J2654" t="str">
            <v>Contratación directa.</v>
          </cell>
          <cell r="K2654" t="str">
            <v>Prestación de servicios</v>
          </cell>
          <cell r="N2654" t="str">
            <v>Si</v>
          </cell>
          <cell r="O2654" t="str">
            <v>Contrato Prestación de Servicios Profesionales</v>
          </cell>
          <cell r="P2654">
            <v>45505</v>
          </cell>
          <cell r="Q2654">
            <v>45509</v>
          </cell>
          <cell r="R2654">
            <v>45611</v>
          </cell>
          <cell r="S2654">
            <v>101</v>
          </cell>
          <cell r="T2654" t="str">
            <v>En Ejecución</v>
          </cell>
          <cell r="U2654" t="str">
            <v>ALBA YANETH REYES SUÁREZ</v>
          </cell>
          <cell r="X2654" t="str">
            <v>ALBA YANETH REYES SUAREZ</v>
          </cell>
          <cell r="Z2654" t="str">
            <v>Inversión</v>
          </cell>
          <cell r="AA2654">
            <v>2024110010086</v>
          </cell>
          <cell r="AC2654" t="str">
            <v>O23011733012024008608051</v>
          </cell>
          <cell r="AF2654">
            <v>12596430</v>
          </cell>
          <cell r="AI2654" t="str">
            <v>$ 3.598.980,00</v>
          </cell>
          <cell r="AJ265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54" t="str">
            <v>JENNIFER PAOLA VEGA BARRAGAN</v>
          </cell>
          <cell r="AL2654">
            <v>1030672041</v>
          </cell>
          <cell r="AM2654" t="str">
            <v>2509-2024</v>
          </cell>
          <cell r="AP2654" t="str">
            <v>SECOP II</v>
          </cell>
          <cell r="AS2654" t="str">
            <v>Falso</v>
          </cell>
          <cell r="AU2654" t="str">
            <v>SI</v>
          </cell>
          <cell r="AV2654" t="str">
            <v>Agosto</v>
          </cell>
          <cell r="AW2654" t="e">
            <v>#N/A</v>
          </cell>
          <cell r="AX2654">
            <v>45611</v>
          </cell>
          <cell r="AY2654" t="str">
            <v>#REF!</v>
          </cell>
          <cell r="AZ2654" t="str">
            <v>CO1.PCCNTR.6589152</v>
          </cell>
        </row>
        <row r="2655">
          <cell r="D2655" t="str">
            <v>2511-2024</v>
          </cell>
          <cell r="E2655" t="str">
            <v>ALBA YANETH REYES SUÁREZ</v>
          </cell>
          <cell r="F2655" t="str">
            <v>Subdirección de Formación Artistica</v>
          </cell>
          <cell r="G2655" t="str">
            <v>Subdirección de Formación Artística</v>
          </cell>
          <cell r="H2655" t="str">
            <v>Programa Crea</v>
          </cell>
          <cell r="I2655" t="str">
            <v>Contratación Directa</v>
          </cell>
          <cell r="J2655" t="str">
            <v>Contratación directa.</v>
          </cell>
          <cell r="K2655" t="str">
            <v>Prestación de servicios</v>
          </cell>
          <cell r="N2655" t="str">
            <v>Si</v>
          </cell>
          <cell r="O2655" t="str">
            <v>Contrato Prestación de Servicios Profesionales</v>
          </cell>
          <cell r="P2655">
            <v>45505</v>
          </cell>
          <cell r="Q2655">
            <v>45505</v>
          </cell>
          <cell r="R2655">
            <v>45646</v>
          </cell>
          <cell r="S2655">
            <v>140</v>
          </cell>
          <cell r="T2655" t="str">
            <v>En Ejecución</v>
          </cell>
          <cell r="U2655" t="str">
            <v>ALBA YANETH REYES SUÁREZ</v>
          </cell>
          <cell r="X2655" t="str">
            <v>ALBA YANETH REYES SUAREZ</v>
          </cell>
          <cell r="Z2655" t="str">
            <v>Inversión</v>
          </cell>
          <cell r="AA2655">
            <v>2024110010086</v>
          </cell>
          <cell r="AC2655" t="str">
            <v>O23011733012024008608122</v>
          </cell>
          <cell r="AF2655">
            <v>26007333</v>
          </cell>
          <cell r="AI2655" t="str">
            <v>$ 5.573.000,00</v>
          </cell>
          <cell r="AJ2655" t="str">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55" t="str">
            <v>PABLO FELIPE GÓMEZ MONTES</v>
          </cell>
          <cell r="AL2655">
            <v>1020719840</v>
          </cell>
          <cell r="AM2655" t="str">
            <v>2511-2024</v>
          </cell>
          <cell r="AP2655" t="str">
            <v>SECOP II</v>
          </cell>
          <cell r="AS2655" t="str">
            <v>Falso</v>
          </cell>
          <cell r="AU2655" t="str">
            <v>SI</v>
          </cell>
          <cell r="AV2655" t="str">
            <v>Agosto</v>
          </cell>
          <cell r="AW2655" t="e">
            <v>#N/A</v>
          </cell>
          <cell r="AX2655">
            <v>45646</v>
          </cell>
          <cell r="AY2655" t="str">
            <v>#REF!</v>
          </cell>
          <cell r="AZ2655" t="str">
            <v>CO1.PCCNTR.6589753</v>
          </cell>
        </row>
        <row r="2656">
          <cell r="D2656" t="str">
            <v>2518-2024</v>
          </cell>
          <cell r="E2656" t="str">
            <v>ALBA YANETH REYES SUÁREZ</v>
          </cell>
          <cell r="F2656" t="str">
            <v>Subdirección de Formación Artistica</v>
          </cell>
          <cell r="G2656" t="str">
            <v>Subdirección de Formación Artística</v>
          </cell>
          <cell r="H2656" t="str">
            <v>Programa Crea</v>
          </cell>
          <cell r="I2656" t="str">
            <v>Contratación Directa</v>
          </cell>
          <cell r="J2656" t="str">
            <v>Contratación directa.</v>
          </cell>
          <cell r="K2656" t="str">
            <v>Prestación de servicios</v>
          </cell>
          <cell r="N2656" t="str">
            <v>Si</v>
          </cell>
          <cell r="O2656" t="str">
            <v>Contrato Prestación de Servicios Profesionales</v>
          </cell>
          <cell r="P2656">
            <v>45505</v>
          </cell>
          <cell r="Q2656">
            <v>45506</v>
          </cell>
          <cell r="R2656">
            <v>45641</v>
          </cell>
          <cell r="S2656">
            <v>134</v>
          </cell>
          <cell r="T2656" t="str">
            <v>En Ejecución</v>
          </cell>
          <cell r="U2656" t="str">
            <v>ALBA YANETH REYES SUÁREZ</v>
          </cell>
          <cell r="X2656" t="str">
            <v>ALBA YANETH REYES SUAREZ</v>
          </cell>
          <cell r="Z2656" t="str">
            <v>Inversión</v>
          </cell>
          <cell r="AA2656">
            <v>2024110010086</v>
          </cell>
          <cell r="AC2656" t="str">
            <v>O23011733012024008605053</v>
          </cell>
          <cell r="AF2656">
            <v>26100000</v>
          </cell>
          <cell r="AI2656" t="str">
            <v>$ 5.800.000,00</v>
          </cell>
          <cell r="AJ2656" t="str">
            <v>Prestar servicios profesionales al Instituto Distrital de Artes - IDARTES-, Programa Crea, en actividades relacionadas con el periodismo y comunicación realizando investigaciones, redacción de contenidos, entrevistas, edición y publicación de las diferentes actividades y estrategias que se desarrollen en el programa Crea, con el fin de posicionar la imagen del programa en los diferentes medios de comunicación.</v>
          </cell>
          <cell r="AK2656" t="str">
            <v>Margareth Tibizay Sánchez Melo</v>
          </cell>
          <cell r="AL2656">
            <v>1018448620</v>
          </cell>
          <cell r="AM2656" t="str">
            <v>2518-2024</v>
          </cell>
          <cell r="AP2656" t="str">
            <v>SECOP II</v>
          </cell>
          <cell r="AS2656" t="str">
            <v>Falso</v>
          </cell>
          <cell r="AU2656" t="str">
            <v>SI</v>
          </cell>
          <cell r="AV2656" t="str">
            <v>Agosto</v>
          </cell>
          <cell r="AW2656" t="e">
            <v>#N/A</v>
          </cell>
          <cell r="AX2656">
            <v>45641</v>
          </cell>
          <cell r="AY2656" t="str">
            <v>#REF!</v>
          </cell>
          <cell r="AZ2656" t="str">
            <v>CO1.PCCNTR.6593829</v>
          </cell>
        </row>
        <row r="2657">
          <cell r="D2657" t="str">
            <v>2524-2024</v>
          </cell>
          <cell r="E2657" t="str">
            <v>ALBA YANETH REYES SUÁREZ</v>
          </cell>
          <cell r="F2657" t="str">
            <v>Subdirección de Formación Artistica</v>
          </cell>
          <cell r="G2657" t="str">
            <v>Subdirección de Formación Artística</v>
          </cell>
          <cell r="H2657" t="str">
            <v>Programa Crea</v>
          </cell>
          <cell r="I2657" t="str">
            <v>Contratación Directa</v>
          </cell>
          <cell r="J2657" t="str">
            <v>Contratación directa.</v>
          </cell>
          <cell r="K2657" t="str">
            <v>Prestación de servicios</v>
          </cell>
          <cell r="N2657" t="str">
            <v>Si</v>
          </cell>
          <cell r="O2657" t="str">
            <v>Contrato Prestación de Servicios Apoyo a la Gestión</v>
          </cell>
          <cell r="P2657">
            <v>45505</v>
          </cell>
          <cell r="Q2657">
            <v>45509</v>
          </cell>
          <cell r="R2657">
            <v>45611</v>
          </cell>
          <cell r="S2657">
            <v>101</v>
          </cell>
          <cell r="T2657" t="str">
            <v>En Ejecución</v>
          </cell>
          <cell r="U2657" t="str">
            <v>ALBA YANETH REYES SUÁREZ</v>
          </cell>
          <cell r="X2657" t="str">
            <v>ALBA YANETH REYES SUAREZ</v>
          </cell>
          <cell r="Z2657" t="str">
            <v>Inversión</v>
          </cell>
          <cell r="AA2657">
            <v>2024110010086</v>
          </cell>
          <cell r="AC2657" t="str">
            <v>O23011733012024008608122</v>
          </cell>
          <cell r="AF2657">
            <v>12596430</v>
          </cell>
          <cell r="AI2657" t="str">
            <v>$ 3.598.980,00</v>
          </cell>
          <cell r="AJ265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657" t="str">
            <v>karen juieth montaño ptieto</v>
          </cell>
          <cell r="AL2657">
            <v>1022398195</v>
          </cell>
          <cell r="AM2657" t="str">
            <v>2524-2024</v>
          </cell>
          <cell r="AP2657" t="str">
            <v>SECOP II</v>
          </cell>
          <cell r="AS2657" t="str">
            <v>Falso</v>
          </cell>
          <cell r="AU2657" t="str">
            <v>SI</v>
          </cell>
          <cell r="AV2657" t="str">
            <v>Agosto</v>
          </cell>
          <cell r="AW2657" t="e">
            <v>#N/A</v>
          </cell>
          <cell r="AX2657">
            <v>45611</v>
          </cell>
          <cell r="AY2657" t="str">
            <v>#REF!</v>
          </cell>
          <cell r="AZ2657" t="str">
            <v>CO1.PCCNTR.6589729</v>
          </cell>
        </row>
        <row r="2658">
          <cell r="D2658" t="str">
            <v>2525-2024</v>
          </cell>
          <cell r="E2658" t="str">
            <v>ALBA YANETH REYES SUÁREZ</v>
          </cell>
          <cell r="F2658" t="str">
            <v>Subdirección de Formación Artistica</v>
          </cell>
          <cell r="G2658" t="str">
            <v>Subdirección de Formación Artística</v>
          </cell>
          <cell r="H2658" t="str">
            <v>Programa Crea</v>
          </cell>
          <cell r="I2658" t="str">
            <v>Contratación Directa</v>
          </cell>
          <cell r="J2658" t="str">
            <v>Contratación directa.</v>
          </cell>
          <cell r="K2658" t="str">
            <v>Prestación de servicios</v>
          </cell>
          <cell r="N2658" t="str">
            <v>Si</v>
          </cell>
          <cell r="O2658" t="str">
            <v>Contrato Prestación de Servicios Apoyo a la Gestión</v>
          </cell>
          <cell r="P2658">
            <v>45505</v>
          </cell>
          <cell r="Q2658">
            <v>45505</v>
          </cell>
          <cell r="R2658">
            <v>45611</v>
          </cell>
          <cell r="S2658">
            <v>105</v>
          </cell>
          <cell r="T2658" t="str">
            <v>En Ejecución</v>
          </cell>
          <cell r="U2658" t="str">
            <v>ALBA YANETH REYES SUÁREZ</v>
          </cell>
          <cell r="X2658" t="str">
            <v>ALBA YANETH REYES SUAREZ</v>
          </cell>
          <cell r="Z2658" t="str">
            <v>Inversión</v>
          </cell>
          <cell r="AA2658">
            <v>2024110010086</v>
          </cell>
          <cell r="AC2658" t="str">
            <v>O23011733012024008608051</v>
          </cell>
          <cell r="AF2658">
            <v>12596430</v>
          </cell>
          <cell r="AI2658" t="str">
            <v>$ 3.598.980,00</v>
          </cell>
          <cell r="AJ265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658" t="str">
            <v>HELLMAN GIOVANNI PARDO LOPEZ</v>
          </cell>
          <cell r="AL2658">
            <v>82393120</v>
          </cell>
          <cell r="AM2658" t="str">
            <v>2525-2024</v>
          </cell>
          <cell r="AP2658" t="str">
            <v>SECOP II</v>
          </cell>
          <cell r="AS2658" t="str">
            <v>Falso</v>
          </cell>
          <cell r="AU2658" t="str">
            <v>SI</v>
          </cell>
          <cell r="AV2658" t="str">
            <v>Agosto</v>
          </cell>
          <cell r="AW2658" t="e">
            <v>#N/A</v>
          </cell>
          <cell r="AX2658">
            <v>45611</v>
          </cell>
          <cell r="AY2658" t="str">
            <v>#REF!</v>
          </cell>
          <cell r="AZ2658" t="str">
            <v>CO1.PCCNTR.6589732</v>
          </cell>
        </row>
        <row r="2659">
          <cell r="D2659" t="str">
            <v>2531-2024</v>
          </cell>
          <cell r="E2659" t="str">
            <v>ALBA YANETH REYES SUÁREZ</v>
          </cell>
          <cell r="F2659" t="str">
            <v>Subdirección de Formación Artistica</v>
          </cell>
          <cell r="G2659" t="str">
            <v>Subdirección de Formación Artística</v>
          </cell>
          <cell r="I2659" t="str">
            <v>Contratación Directa</v>
          </cell>
          <cell r="J2659" t="str">
            <v>Contratación directa.</v>
          </cell>
          <cell r="K2659" t="str">
            <v>Prestación de servicios</v>
          </cell>
          <cell r="N2659" t="str">
            <v>Si</v>
          </cell>
          <cell r="O2659" t="str">
            <v>Contrato Prestación de Servicios Profesionales</v>
          </cell>
          <cell r="P2659">
            <v>45505</v>
          </cell>
          <cell r="Q2659">
            <v>45506</v>
          </cell>
          <cell r="R2659">
            <v>45657</v>
          </cell>
          <cell r="S2659">
            <v>150</v>
          </cell>
          <cell r="T2659" t="str">
            <v>En Ejecución</v>
          </cell>
          <cell r="U2659" t="str">
            <v>ALBA YANETH REYES SUÁREZ</v>
          </cell>
          <cell r="X2659" t="str">
            <v>DANIEL SANCHEZ ROJAS</v>
          </cell>
          <cell r="Z2659" t="str">
            <v>Inversión</v>
          </cell>
          <cell r="AA2659">
            <v>2024110010086</v>
          </cell>
          <cell r="AC2659" t="str">
            <v>O23011733012024008605064</v>
          </cell>
          <cell r="AF2659">
            <v>24000000</v>
          </cell>
          <cell r="AI2659" t="str">
            <v>$ 4.800.000,00</v>
          </cell>
          <cell r="AJ2659" t="str">
            <v>PRESTAR SERVICIOS PROFESIONALES AL INSTITUTO DISTRITAL DE LAS ARTES IDARTES, EN ACTIVIDADES RELACIONADAS CON LA ADMINISTRACIÓN, ACTUALIZACIÓN Y SOPORTE DE LOS SISTEMAS DE INFORMACIÓN DE LA SUBDIRECCIÓN DE FORMACIÓN ARTÍSTICA.</v>
          </cell>
          <cell r="AK2659" t="str">
            <v>JAIR ALEXANDER RIAÑO CASTAÑEDA</v>
          </cell>
          <cell r="AL2659">
            <v>1121827781</v>
          </cell>
          <cell r="AM2659" t="str">
            <v>2531-2024</v>
          </cell>
          <cell r="AP2659" t="str">
            <v>SECOP II</v>
          </cell>
          <cell r="AS2659" t="str">
            <v>Falso</v>
          </cell>
          <cell r="AU2659" t="str">
            <v>SI</v>
          </cell>
          <cell r="AV2659" t="str">
            <v>Agosto</v>
          </cell>
          <cell r="AW2659" t="e">
            <v>#N/A</v>
          </cell>
          <cell r="AX2659">
            <v>45657</v>
          </cell>
          <cell r="AY2659" t="str">
            <v>#REF!</v>
          </cell>
          <cell r="AZ2659" t="str">
            <v>CO1.PCCNTR.6587142</v>
          </cell>
        </row>
        <row r="2660">
          <cell r="D2660" t="str">
            <v>2532-2024</v>
          </cell>
          <cell r="E2660" t="str">
            <v>ALBA YANETH REYES SUÁREZ</v>
          </cell>
          <cell r="F2660" t="str">
            <v>Subdirección de Formación Artistica</v>
          </cell>
          <cell r="G2660" t="str">
            <v>Subdirección de Formación Artística</v>
          </cell>
          <cell r="H2660" t="str">
            <v>Programa Crea</v>
          </cell>
          <cell r="I2660" t="str">
            <v>Contratación Directa</v>
          </cell>
          <cell r="J2660" t="str">
            <v>Contratación directa.</v>
          </cell>
          <cell r="K2660" t="str">
            <v>Prestación de servicios</v>
          </cell>
          <cell r="N2660" t="str">
            <v>Si</v>
          </cell>
          <cell r="O2660" t="str">
            <v>Contrato Prestación de Servicios Profesionales</v>
          </cell>
          <cell r="P2660">
            <v>45505</v>
          </cell>
          <cell r="Q2660">
            <v>45505</v>
          </cell>
          <cell r="R2660">
            <v>45657</v>
          </cell>
          <cell r="S2660">
            <v>151</v>
          </cell>
          <cell r="T2660" t="str">
            <v>En Ejecución</v>
          </cell>
          <cell r="U2660" t="str">
            <v>ALBA YANETH REYES SUÁREZ</v>
          </cell>
          <cell r="X2660" t="str">
            <v>ALBA YANETH REYES SUAREZ</v>
          </cell>
          <cell r="Z2660" t="str">
            <v>Inversión</v>
          </cell>
          <cell r="AA2660">
            <v>2024110010086</v>
          </cell>
          <cell r="AC2660" t="str">
            <v>O23011733012024008605064</v>
          </cell>
          <cell r="AF2660">
            <v>36000000</v>
          </cell>
          <cell r="AI2660" t="str">
            <v>$ 7.200.000,00</v>
          </cell>
          <cell r="AJ2660" t="str">
            <v>PRESTAR SERVICIOS PROFESIONALES DESDE SU ESPECIALIDAD AL IDARTES - SUBDIRECCIÓN DE FORMACIÓN ARTÍSTICA, EN LAS ACTIVIDADES RELACIONADAS CON LA ORIENTACIÓN, PLANEACIÓN Y EJECUCIÓN DE ESTRATEGIAS DE ACOMPAÑAMIENTO Y ATENCIÓN PSICOSOCIAL, ENCAMINADAS AL MEJORAMIENTO EN LA PRESTACIÓN DE LOS SERVICIOS DEL PROGRAMA CREA.</v>
          </cell>
          <cell r="AK2660" t="str">
            <v>María Catalina González Ramírez</v>
          </cell>
          <cell r="AL2660">
            <v>1013588834</v>
          </cell>
          <cell r="AM2660" t="str">
            <v>2532-2024</v>
          </cell>
          <cell r="AP2660" t="str">
            <v>SECOP II</v>
          </cell>
          <cell r="AS2660" t="str">
            <v>Falso</v>
          </cell>
          <cell r="AU2660" t="str">
            <v>SI</v>
          </cell>
          <cell r="AV2660" t="str">
            <v>Agosto</v>
          </cell>
          <cell r="AW2660" t="e">
            <v>#N/A</v>
          </cell>
          <cell r="AX2660">
            <v>45657</v>
          </cell>
          <cell r="AY2660" t="str">
            <v>#REF!</v>
          </cell>
          <cell r="AZ2660" t="str">
            <v>CO1.PCCNTR.6587168</v>
          </cell>
        </row>
        <row r="2661">
          <cell r="D2661" t="str">
            <v>2534-2024</v>
          </cell>
          <cell r="E2661" t="str">
            <v>ALBA YANETH REYES SUÁREZ</v>
          </cell>
          <cell r="F2661" t="str">
            <v>Subdirección de Formación Artistica</v>
          </cell>
          <cell r="G2661" t="str">
            <v>Subdirección de Formación Artística</v>
          </cell>
          <cell r="H2661" t="str">
            <v>Programa Crea</v>
          </cell>
          <cell r="I2661" t="str">
            <v>Contratación Directa</v>
          </cell>
          <cell r="J2661" t="str">
            <v>Contratación directa.</v>
          </cell>
          <cell r="K2661" t="str">
            <v>Prestación de servicios</v>
          </cell>
          <cell r="N2661" t="str">
            <v>Si</v>
          </cell>
          <cell r="O2661" t="str">
            <v>Contrato Prestación de Servicios Profesionales</v>
          </cell>
          <cell r="P2661">
            <v>45505</v>
          </cell>
          <cell r="Q2661">
            <v>45506</v>
          </cell>
          <cell r="R2661">
            <v>45611</v>
          </cell>
          <cell r="S2661">
            <v>104</v>
          </cell>
          <cell r="T2661" t="str">
            <v>En Ejecución</v>
          </cell>
          <cell r="U2661" t="str">
            <v>ALBA YANETH REYES SUÁREZ</v>
          </cell>
          <cell r="X2661" t="str">
            <v>ALBA YANETH REYES SUAREZ</v>
          </cell>
          <cell r="Z2661" t="str">
            <v>Inversión</v>
          </cell>
          <cell r="AA2661">
            <v>2024110010086</v>
          </cell>
          <cell r="AC2661" t="str">
            <v>O23011733012024008608122</v>
          </cell>
          <cell r="AF2661">
            <v>12596430</v>
          </cell>
          <cell r="AI2661" t="str">
            <v>$ 3.598.980,00</v>
          </cell>
          <cell r="AJ2661"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661" t="str">
            <v>LUISA FERNANDA ANGULO BRICEÑO</v>
          </cell>
          <cell r="AL2661">
            <v>1010178520</v>
          </cell>
          <cell r="AM2661" t="str">
            <v>2534-2024</v>
          </cell>
          <cell r="AP2661" t="str">
            <v>SECOP II</v>
          </cell>
          <cell r="AS2661" t="str">
            <v>Falso</v>
          </cell>
          <cell r="AU2661" t="str">
            <v>SI</v>
          </cell>
          <cell r="AV2661" t="str">
            <v>Agosto</v>
          </cell>
          <cell r="AW2661" t="e">
            <v>#N/A</v>
          </cell>
          <cell r="AX2661">
            <v>45611</v>
          </cell>
          <cell r="AY2661" t="str">
            <v>#REF!</v>
          </cell>
          <cell r="AZ2661" t="str">
            <v>CO1.PCCNTR.6590032</v>
          </cell>
        </row>
        <row r="2662">
          <cell r="D2662" t="str">
            <v>2535-2024</v>
          </cell>
          <cell r="E2662" t="str">
            <v>ALBA YANETH REYES SUÁREZ</v>
          </cell>
          <cell r="F2662" t="str">
            <v>Subdirección de Formación Artistica</v>
          </cell>
          <cell r="G2662" t="str">
            <v>Subdirección de Formación Artística</v>
          </cell>
          <cell r="H2662" t="str">
            <v>Programa Crea</v>
          </cell>
          <cell r="I2662" t="str">
            <v>Contratación Directa</v>
          </cell>
          <cell r="J2662" t="str">
            <v>Contratación directa.</v>
          </cell>
          <cell r="K2662" t="str">
            <v>Prestación de servicios</v>
          </cell>
          <cell r="N2662" t="str">
            <v>Si</v>
          </cell>
          <cell r="O2662" t="str">
            <v>Contrato Prestación de Servicios Profesionales</v>
          </cell>
          <cell r="P2662">
            <v>45505</v>
          </cell>
          <cell r="Q2662">
            <v>45506</v>
          </cell>
          <cell r="R2662">
            <v>45611</v>
          </cell>
          <cell r="S2662">
            <v>104</v>
          </cell>
          <cell r="T2662" t="str">
            <v>En Ejecución</v>
          </cell>
          <cell r="U2662" t="str">
            <v>ALBA YANETH REYES SUÁREZ</v>
          </cell>
          <cell r="X2662" t="str">
            <v>ALBA YANETH REYES SUAREZ</v>
          </cell>
          <cell r="Z2662" t="str">
            <v>Inversión</v>
          </cell>
          <cell r="AA2662">
            <v>2024110010086</v>
          </cell>
          <cell r="AC2662" t="str">
            <v>O23011733012024008608126</v>
          </cell>
          <cell r="AF2662">
            <v>12596430</v>
          </cell>
          <cell r="AI2662" t="str">
            <v>$ 3.598.980,00</v>
          </cell>
          <cell r="AJ2662"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662" t="str">
            <v>Diana Milena Castellanos Pinilla</v>
          </cell>
          <cell r="AL2662">
            <v>1022332571</v>
          </cell>
          <cell r="AM2662" t="str">
            <v>2535-2024</v>
          </cell>
          <cell r="AP2662" t="str">
            <v>SECOP II</v>
          </cell>
          <cell r="AS2662" t="str">
            <v>Falso</v>
          </cell>
          <cell r="AU2662" t="str">
            <v>SI</v>
          </cell>
          <cell r="AV2662" t="str">
            <v>Agosto</v>
          </cell>
          <cell r="AW2662" t="e">
            <v>#N/A</v>
          </cell>
          <cell r="AX2662">
            <v>45611</v>
          </cell>
          <cell r="AY2662" t="str">
            <v>#REF!</v>
          </cell>
          <cell r="AZ2662" t="str">
            <v>CO1.PCCNTR.6590175</v>
          </cell>
        </row>
        <row r="2663">
          <cell r="D2663" t="str">
            <v>2536-2024</v>
          </cell>
          <cell r="E2663" t="str">
            <v>ALBA YANETH REYES SUÁREZ</v>
          </cell>
          <cell r="F2663" t="str">
            <v>Subdirección de Formación Artistica</v>
          </cell>
          <cell r="G2663" t="str">
            <v>Subdirección de Formación Artística</v>
          </cell>
          <cell r="H2663" t="str">
            <v>Programa Crea</v>
          </cell>
          <cell r="I2663" t="str">
            <v>Contratación Directa</v>
          </cell>
          <cell r="J2663" t="str">
            <v>Contratación directa.</v>
          </cell>
          <cell r="K2663" t="str">
            <v>Prestación de servicios</v>
          </cell>
          <cell r="N2663" t="str">
            <v>Si</v>
          </cell>
          <cell r="O2663" t="str">
            <v>Contrato Prestación de Servicios Profesionales</v>
          </cell>
          <cell r="P2663">
            <v>45505</v>
          </cell>
          <cell r="Q2663">
            <v>45512</v>
          </cell>
          <cell r="R2663">
            <v>45646</v>
          </cell>
          <cell r="S2663">
            <v>133</v>
          </cell>
          <cell r="T2663" t="str">
            <v>En Ejecución</v>
          </cell>
          <cell r="U2663" t="str">
            <v>ALBA YANETH REYES SUÁREZ</v>
          </cell>
          <cell r="X2663" t="str">
            <v>ALBA YANETH REYES SUAREZ</v>
          </cell>
          <cell r="Z2663" t="str">
            <v>Inversión</v>
          </cell>
          <cell r="AA2663">
            <v>2024110010086</v>
          </cell>
          <cell r="AC2663" t="str">
            <v>O23011733012024008608122</v>
          </cell>
          <cell r="AF2663">
            <v>26007333</v>
          </cell>
          <cell r="AI2663" t="str">
            <v>$ 5.573.000,00</v>
          </cell>
          <cell r="AJ2663" t="str">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63" t="str">
            <v>Arley Buitrago Landázuri</v>
          </cell>
          <cell r="AL2663">
            <v>80843879</v>
          </cell>
          <cell r="AM2663" t="str">
            <v>2536-2024</v>
          </cell>
          <cell r="AP2663" t="str">
            <v>SECOP II</v>
          </cell>
          <cell r="AS2663" t="str">
            <v>Falso</v>
          </cell>
          <cell r="AU2663" t="str">
            <v>SI</v>
          </cell>
          <cell r="AV2663" t="str">
            <v>Agosto</v>
          </cell>
          <cell r="AW2663" t="e">
            <v>#N/A</v>
          </cell>
          <cell r="AX2663">
            <v>45646</v>
          </cell>
          <cell r="AY2663" t="str">
            <v>#REF!</v>
          </cell>
          <cell r="AZ2663" t="str">
            <v>CO1.PCCNTR.6589128</v>
          </cell>
        </row>
        <row r="2664">
          <cell r="D2664" t="str">
            <v>2537-2024</v>
          </cell>
          <cell r="E2664" t="str">
            <v>ALBA YANETH REYES SUÁREZ</v>
          </cell>
          <cell r="F2664" t="str">
            <v>Subdirección de Formación Artistica</v>
          </cell>
          <cell r="G2664" t="str">
            <v>Subdirección de Formación Artística</v>
          </cell>
          <cell r="H2664" t="str">
            <v>Programa Crea</v>
          </cell>
          <cell r="I2664" t="str">
            <v>Contratación Directa</v>
          </cell>
          <cell r="J2664" t="str">
            <v>Contratación directa.</v>
          </cell>
          <cell r="K2664" t="str">
            <v>Prestación de servicios</v>
          </cell>
          <cell r="N2664" t="str">
            <v>Si</v>
          </cell>
          <cell r="O2664" t="str">
            <v>Contrato Prestación de Servicios Profesionales</v>
          </cell>
          <cell r="P2664">
            <v>45505</v>
          </cell>
          <cell r="Q2664">
            <v>45506</v>
          </cell>
          <cell r="R2664">
            <v>45646</v>
          </cell>
          <cell r="S2664">
            <v>139</v>
          </cell>
          <cell r="T2664" t="str">
            <v>En Ejecución</v>
          </cell>
          <cell r="U2664" t="str">
            <v>ALBA YANETH REYES SUÁREZ</v>
          </cell>
          <cell r="X2664" t="str">
            <v>ALBA YANETH REYES SUAREZ</v>
          </cell>
          <cell r="Z2664" t="str">
            <v>Inversión</v>
          </cell>
          <cell r="AA2664">
            <v>2024110010086</v>
          </cell>
          <cell r="AC2664" t="str">
            <v>O23011733012024008608051</v>
          </cell>
          <cell r="AF2664">
            <v>26007333</v>
          </cell>
          <cell r="AI2664" t="str">
            <v>$ 5.573.000,00</v>
          </cell>
          <cell r="AJ2664"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664" t="str">
            <v>Vivian Alejandra Tole Cuervo</v>
          </cell>
          <cell r="AL2664">
            <v>1032419835</v>
          </cell>
          <cell r="AM2664" t="str">
            <v>2537-2024</v>
          </cell>
          <cell r="AP2664" t="str">
            <v>SECOP II</v>
          </cell>
          <cell r="AS2664" t="str">
            <v>Falso</v>
          </cell>
          <cell r="AU2664" t="str">
            <v>SI</v>
          </cell>
          <cell r="AV2664" t="str">
            <v>Agosto</v>
          </cell>
          <cell r="AW2664" t="e">
            <v>#N/A</v>
          </cell>
          <cell r="AX2664">
            <v>45646</v>
          </cell>
          <cell r="AY2664" t="str">
            <v>#REF!</v>
          </cell>
          <cell r="AZ2664" t="str">
            <v>CO1.PCCNTR.6591954</v>
          </cell>
        </row>
        <row r="2665">
          <cell r="D2665" t="str">
            <v>2538-2024</v>
          </cell>
          <cell r="E2665" t="str">
            <v>ALBA YANETH REYES SUÁREZ</v>
          </cell>
          <cell r="F2665" t="str">
            <v>Subdirección de Formación Artistica</v>
          </cell>
          <cell r="G2665" t="str">
            <v>Subdirección de Formación Artística</v>
          </cell>
          <cell r="H2665" t="str">
            <v>Programa Crea</v>
          </cell>
          <cell r="I2665" t="str">
            <v>Contratación Directa</v>
          </cell>
          <cell r="J2665" t="str">
            <v>Contratación directa.</v>
          </cell>
          <cell r="K2665" t="str">
            <v>Prestación de servicios</v>
          </cell>
          <cell r="N2665" t="str">
            <v>Si</v>
          </cell>
          <cell r="O2665" t="str">
            <v>Contrato Prestación de Servicios Profesionales</v>
          </cell>
          <cell r="P2665">
            <v>45505</v>
          </cell>
          <cell r="Q2665">
            <v>45512</v>
          </cell>
          <cell r="R2665">
            <v>45611</v>
          </cell>
          <cell r="S2665">
            <v>98</v>
          </cell>
          <cell r="T2665" t="str">
            <v>En Ejecución</v>
          </cell>
          <cell r="U2665" t="str">
            <v>ALBA YANETH REYES SUÁREZ</v>
          </cell>
          <cell r="X2665" t="str">
            <v>ALBA YANETH REYES SUAREZ</v>
          </cell>
          <cell r="Z2665" t="str">
            <v>Inversión</v>
          </cell>
          <cell r="AA2665">
            <v>2024110010086</v>
          </cell>
          <cell r="AC2665" t="str">
            <v>O23011733012024008608126</v>
          </cell>
          <cell r="AF2665">
            <v>8415908</v>
          </cell>
          <cell r="AI2665" t="str">
            <v>$ 2.404.545,00</v>
          </cell>
          <cell r="AJ266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65" t="str">
            <v>Yeraldin Yoreli Rosero Vallejo</v>
          </cell>
          <cell r="AL2665">
            <v>1085302547</v>
          </cell>
          <cell r="AM2665" t="str">
            <v>2538-2024</v>
          </cell>
          <cell r="AP2665" t="str">
            <v>SECOP II</v>
          </cell>
          <cell r="AS2665" t="str">
            <v>Falso</v>
          </cell>
          <cell r="AU2665" t="str">
            <v>SI</v>
          </cell>
          <cell r="AV2665" t="str">
            <v>Agosto</v>
          </cell>
          <cell r="AW2665" t="e">
            <v>#N/A</v>
          </cell>
          <cell r="AX2665">
            <v>45611</v>
          </cell>
          <cell r="AY2665" t="str">
            <v>#REF!</v>
          </cell>
          <cell r="AZ2665" t="str">
            <v>CO1.PCCNTR.6591859</v>
          </cell>
        </row>
        <row r="2666">
          <cell r="D2666" t="str">
            <v>2539-2024</v>
          </cell>
          <cell r="E2666" t="str">
            <v>ALBA YANETH REYES SUÁREZ</v>
          </cell>
          <cell r="F2666" t="str">
            <v>Subdirección de Formación Artistica</v>
          </cell>
          <cell r="G2666" t="str">
            <v>Subdirección de Formación Artística</v>
          </cell>
          <cell r="H2666" t="str">
            <v>Programa Crea</v>
          </cell>
          <cell r="I2666" t="str">
            <v>Contratación Directa</v>
          </cell>
          <cell r="J2666" t="str">
            <v>Contratación directa.</v>
          </cell>
          <cell r="K2666" t="str">
            <v>Prestación de servicios</v>
          </cell>
          <cell r="N2666" t="str">
            <v>Si</v>
          </cell>
          <cell r="O2666" t="str">
            <v>Contrato Prestación de Servicios Profesionales</v>
          </cell>
          <cell r="P2666">
            <v>45505</v>
          </cell>
          <cell r="Q2666">
            <v>45507</v>
          </cell>
          <cell r="R2666">
            <v>45611</v>
          </cell>
          <cell r="S2666">
            <v>103</v>
          </cell>
          <cell r="T2666" t="str">
            <v>En Ejecución</v>
          </cell>
          <cell r="U2666" t="str">
            <v>ALBA YANETH REYES SUÁREZ</v>
          </cell>
          <cell r="X2666" t="str">
            <v>ALBA YANETH REYES SUAREZ</v>
          </cell>
          <cell r="Z2666" t="str">
            <v>Inversión</v>
          </cell>
          <cell r="AA2666">
            <v>2024110010086</v>
          </cell>
          <cell r="AC2666" t="str">
            <v>O23011733012024008608126</v>
          </cell>
          <cell r="AF2666">
            <v>8415908</v>
          </cell>
          <cell r="AI2666" t="str">
            <v>$ 2.404.545,00</v>
          </cell>
          <cell r="AJ266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66" t="str">
            <v>Jose Enrique Forero</v>
          </cell>
          <cell r="AL2666">
            <v>1026579531</v>
          </cell>
          <cell r="AM2666" t="str">
            <v>2539-2024</v>
          </cell>
          <cell r="AP2666" t="str">
            <v>SECOP II</v>
          </cell>
          <cell r="AS2666" t="str">
            <v>Falso</v>
          </cell>
          <cell r="AU2666" t="str">
            <v>SI</v>
          </cell>
          <cell r="AV2666" t="str">
            <v>Agosto</v>
          </cell>
          <cell r="AW2666" t="e">
            <v>#N/A</v>
          </cell>
          <cell r="AX2666">
            <v>45611</v>
          </cell>
          <cell r="AY2666" t="str">
            <v>#REF!</v>
          </cell>
          <cell r="AZ2666" t="str">
            <v>CO1.PCCNTR.6591863</v>
          </cell>
        </row>
        <row r="2667">
          <cell r="D2667" t="str">
            <v>2540-2024</v>
          </cell>
          <cell r="E2667" t="str">
            <v>ALBA YANETH REYES SUÁREZ</v>
          </cell>
          <cell r="F2667" t="str">
            <v>Subdirección de Formación Artistica</v>
          </cell>
          <cell r="G2667" t="str">
            <v>Subdirección de Formación Artística</v>
          </cell>
          <cell r="H2667" t="str">
            <v>Programa Crea</v>
          </cell>
          <cell r="I2667" t="str">
            <v>Contratación Directa</v>
          </cell>
          <cell r="J2667" t="str">
            <v>Contratación directa.</v>
          </cell>
          <cell r="K2667" t="str">
            <v>Prestación de servicios</v>
          </cell>
          <cell r="N2667" t="str">
            <v>Si</v>
          </cell>
          <cell r="O2667" t="str">
            <v>Contrato Prestación de Servicios Profesionales</v>
          </cell>
          <cell r="P2667">
            <v>45505</v>
          </cell>
          <cell r="Q2667">
            <v>45506</v>
          </cell>
          <cell r="R2667">
            <v>45646</v>
          </cell>
          <cell r="S2667">
            <v>139</v>
          </cell>
          <cell r="T2667" t="str">
            <v>En Ejecución</v>
          </cell>
          <cell r="U2667" t="str">
            <v>ALBA YANETH REYES SUÁREZ</v>
          </cell>
          <cell r="X2667" t="str">
            <v>ALBA YANETH REYES SUAREZ</v>
          </cell>
          <cell r="Z2667" t="str">
            <v>Inversión</v>
          </cell>
          <cell r="AA2667">
            <v>2024110010086</v>
          </cell>
          <cell r="AC2667" t="str">
            <v>O23011733012024008608051</v>
          </cell>
          <cell r="AF2667">
            <v>26007333</v>
          </cell>
          <cell r="AI2667" t="str">
            <v>$ 5.573.000,00</v>
          </cell>
          <cell r="AJ2667"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667" t="str">
            <v>ANDREA MAGALY RUBIANO RAMIREZ</v>
          </cell>
          <cell r="AL2667">
            <v>52852350</v>
          </cell>
          <cell r="AM2667" t="str">
            <v>2540-2024</v>
          </cell>
          <cell r="AP2667" t="str">
            <v>SECOP II</v>
          </cell>
          <cell r="AS2667" t="str">
            <v>Falso</v>
          </cell>
          <cell r="AU2667" t="str">
            <v>SI</v>
          </cell>
          <cell r="AV2667" t="str">
            <v>Agosto</v>
          </cell>
          <cell r="AW2667" t="e">
            <v>#N/A</v>
          </cell>
          <cell r="AX2667">
            <v>45646</v>
          </cell>
          <cell r="AY2667" t="str">
            <v>#REF!</v>
          </cell>
          <cell r="AZ2667" t="str">
            <v>CO1.PCCNTR.6592528</v>
          </cell>
        </row>
        <row r="2668">
          <cell r="D2668" t="str">
            <v>2541-2024</v>
          </cell>
          <cell r="E2668" t="str">
            <v>ALBA YANETH REYES SUÁREZ</v>
          </cell>
          <cell r="F2668" t="str">
            <v>Subdirección de Formación Artistica</v>
          </cell>
          <cell r="G2668" t="str">
            <v>Subdirección de Formación Artística</v>
          </cell>
          <cell r="H2668" t="str">
            <v>Programa Crea</v>
          </cell>
          <cell r="I2668" t="str">
            <v>Contratación Directa</v>
          </cell>
          <cell r="J2668" t="str">
            <v>Contratación directa.</v>
          </cell>
          <cell r="K2668" t="str">
            <v>Prestación de servicios</v>
          </cell>
          <cell r="N2668" t="str">
            <v>Si</v>
          </cell>
          <cell r="O2668" t="str">
            <v>Contrato Prestación de Servicios Profesionales</v>
          </cell>
          <cell r="P2668">
            <v>45505</v>
          </cell>
          <cell r="Q2668">
            <v>45506</v>
          </cell>
          <cell r="R2668">
            <v>45657</v>
          </cell>
          <cell r="S2668">
            <v>150</v>
          </cell>
          <cell r="T2668" t="str">
            <v>En Ejecución</v>
          </cell>
          <cell r="U2668" t="str">
            <v>ALBA YANETH REYES SUÁREZ</v>
          </cell>
          <cell r="X2668" t="str">
            <v>ALBA YANETH REYES SUAREZ</v>
          </cell>
          <cell r="Z2668" t="str">
            <v>Inversión</v>
          </cell>
          <cell r="AA2668">
            <v>2024110010086</v>
          </cell>
          <cell r="AC2668" t="str">
            <v>O23011733012024008608122</v>
          </cell>
          <cell r="AF2668">
            <v>36000000</v>
          </cell>
          <cell r="AI2668" t="str">
            <v>$ 7.200.000,00</v>
          </cell>
          <cell r="AJ2668" t="str">
            <v>Prestar servicios profesionales al IDARTES - Subdirección de Formación Artística, Programa Crea, para la conceptualización y apropiación pedagógica así como la implementación de las actividades relacionadas con el desarrollo de los procesos de formación de la línea Arte y Salud, acorde con los requerimientos de la entidad.</v>
          </cell>
          <cell r="AK2668" t="str">
            <v>Óscar Santiago García Orjuela</v>
          </cell>
          <cell r="AL2668">
            <v>1032421542</v>
          </cell>
          <cell r="AM2668" t="str">
            <v>2541-2024</v>
          </cell>
          <cell r="AP2668" t="str">
            <v>SECOP II</v>
          </cell>
          <cell r="AS2668" t="str">
            <v>Falso</v>
          </cell>
          <cell r="AU2668" t="str">
            <v>SI</v>
          </cell>
          <cell r="AV2668" t="str">
            <v>Agosto</v>
          </cell>
          <cell r="AW2668" t="e">
            <v>#N/A</v>
          </cell>
          <cell r="AX2668">
            <v>45657</v>
          </cell>
          <cell r="AY2668" t="str">
            <v>#REF!</v>
          </cell>
          <cell r="AZ2668" t="str">
            <v>CO1.PCCNTR.6591879</v>
          </cell>
        </row>
        <row r="2669">
          <cell r="D2669" t="str">
            <v>2542-2024</v>
          </cell>
          <cell r="E2669" t="str">
            <v>ALBA YANETH REYES SUÁREZ</v>
          </cell>
          <cell r="F2669" t="str">
            <v>Subdirección de Formación Artistica</v>
          </cell>
          <cell r="G2669" t="str">
            <v>Subdirección de Formación Artística</v>
          </cell>
          <cell r="H2669" t="str">
            <v>Programa Crea</v>
          </cell>
          <cell r="I2669" t="str">
            <v>Contratación Directa</v>
          </cell>
          <cell r="J2669" t="str">
            <v>Contratación directa.</v>
          </cell>
          <cell r="K2669" t="str">
            <v>Prestación de servicios</v>
          </cell>
          <cell r="N2669" t="str">
            <v>Si</v>
          </cell>
          <cell r="O2669" t="str">
            <v>Contrato Prestación de Servicios Apoyo a la Gestión</v>
          </cell>
          <cell r="P2669">
            <v>45505</v>
          </cell>
          <cell r="Q2669">
            <v>45512</v>
          </cell>
          <cell r="R2669">
            <v>45646</v>
          </cell>
          <cell r="S2669">
            <v>133</v>
          </cell>
          <cell r="T2669" t="str">
            <v>En Ejecución</v>
          </cell>
          <cell r="U2669" t="str">
            <v>ALBA YANETH REYES SUÁREZ</v>
          </cell>
          <cell r="X2669" t="str">
            <v>ALBA YANETH REYES SUAREZ</v>
          </cell>
          <cell r="Z2669" t="str">
            <v>Inversión</v>
          </cell>
          <cell r="AA2669">
            <v>2024110010086</v>
          </cell>
          <cell r="AC2669" t="str">
            <v>O23011733012024008608122</v>
          </cell>
          <cell r="AF2669">
            <v>26007333</v>
          </cell>
          <cell r="AI2669" t="str">
            <v>$ 5.573.000,00</v>
          </cell>
          <cell r="AJ2669" t="str">
            <v>Prestar servicios de apoyo a la gestión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ell>
          <cell r="AK2669" t="str">
            <v>Jairo Andrés Vela Tibocha</v>
          </cell>
          <cell r="AL2669">
            <v>1010165156</v>
          </cell>
          <cell r="AM2669" t="str">
            <v>2542-2024</v>
          </cell>
          <cell r="AP2669" t="str">
            <v>SECOP II</v>
          </cell>
          <cell r="AS2669" t="str">
            <v>Falso</v>
          </cell>
          <cell r="AU2669" t="str">
            <v>SI</v>
          </cell>
          <cell r="AV2669" t="str">
            <v>Agosto</v>
          </cell>
          <cell r="AW2669" t="e">
            <v>#N/A</v>
          </cell>
          <cell r="AX2669">
            <v>45646</v>
          </cell>
          <cell r="AY2669" t="str">
            <v>#REF!</v>
          </cell>
          <cell r="AZ2669" t="str">
            <v>CO1.PCCNTR.6591988</v>
          </cell>
        </row>
        <row r="2670">
          <cell r="D2670" t="str">
            <v>2543-2024</v>
          </cell>
          <cell r="E2670" t="str">
            <v>LINA MARIA GAVIRIA HURTADO</v>
          </cell>
          <cell r="F2670" t="str">
            <v>Subdirección de las Artes</v>
          </cell>
          <cell r="I2670" t="str">
            <v>Contratación Directa</v>
          </cell>
          <cell r="J2670" t="str">
            <v>Contratación directa.</v>
          </cell>
          <cell r="K2670" t="str">
            <v>Prestación de servicios</v>
          </cell>
          <cell r="N2670" t="str">
            <v>Si</v>
          </cell>
          <cell r="O2670" t="str">
            <v>Contrato Prestación de Servicios Apoyo a la Gestión</v>
          </cell>
          <cell r="P2670">
            <v>45505</v>
          </cell>
          <cell r="Q2670">
            <v>45510</v>
          </cell>
          <cell r="R2670">
            <v>45687</v>
          </cell>
          <cell r="S2670">
            <v>175</v>
          </cell>
          <cell r="T2670" t="str">
            <v>En Ejecución</v>
          </cell>
          <cell r="U2670" t="str">
            <v>LINA MARIA GAVIRIA HURTADO</v>
          </cell>
          <cell r="X2670" t="str">
            <v>LIZ ALEJANDRA SORIANO WILCHES</v>
          </cell>
          <cell r="Z2670" t="str">
            <v>Inversión</v>
          </cell>
          <cell r="AA2670">
            <v>2024110010176</v>
          </cell>
          <cell r="AC2670" t="str">
            <v>O23011733012024014605099</v>
          </cell>
          <cell r="AF2670">
            <v>33000000</v>
          </cell>
          <cell r="AI2670" t="str">
            <v>$ 5.500.000,00</v>
          </cell>
          <cell r="AJ2670" t="str">
            <v>Prestar servicios de apoyo a la gestión al Idartes - Subdirección de las Artes - Gerencia de Literatura, en actividades de gestión de los procesos de publicaciones, formación y participación para garantizar la oferta de la unidad de gestión según los lineamientos de la entidad.</v>
          </cell>
          <cell r="AK2670" t="str">
            <v>MARIA DEL PILAR PEREZ FORERO</v>
          </cell>
          <cell r="AL2670">
            <v>53106252</v>
          </cell>
          <cell r="AM2670" t="str">
            <v>2543-2024</v>
          </cell>
          <cell r="AP2670" t="str">
            <v>SECOP II</v>
          </cell>
          <cell r="AS2670" t="str">
            <v>Falso</v>
          </cell>
          <cell r="AU2670" t="str">
            <v>SI</v>
          </cell>
          <cell r="AV2670" t="str">
            <v>Agosto</v>
          </cell>
          <cell r="AW2670" t="e">
            <v>#N/A</v>
          </cell>
          <cell r="AX2670">
            <v>45687</v>
          </cell>
          <cell r="AY2670" t="str">
            <v>#REF!</v>
          </cell>
          <cell r="AZ2670" t="str">
            <v>CO1.PCCNTR.6589513</v>
          </cell>
        </row>
        <row r="2671">
          <cell r="D2671" t="str">
            <v>2546-2024</v>
          </cell>
          <cell r="E2671" t="str">
            <v>ANDRES FELIPE ALBARRACIN RODRIGUEZ</v>
          </cell>
          <cell r="F2671" t="str">
            <v>Subdirección Administrativa y Financiera</v>
          </cell>
          <cell r="I2671" t="str">
            <v>Contratación Directa</v>
          </cell>
          <cell r="J2671" t="str">
            <v>Contratación directa.</v>
          </cell>
          <cell r="K2671" t="str">
            <v>Prestación de servicios</v>
          </cell>
          <cell r="N2671" t="str">
            <v>Si</v>
          </cell>
          <cell r="O2671" t="str">
            <v>Contrato Prestación de Servicios Profesionales</v>
          </cell>
          <cell r="P2671">
            <v>45505</v>
          </cell>
          <cell r="Q2671">
            <v>45509</v>
          </cell>
          <cell r="R2671">
            <v>45687</v>
          </cell>
          <cell r="S2671">
            <v>176</v>
          </cell>
          <cell r="T2671" t="str">
            <v>Cedido</v>
          </cell>
          <cell r="U2671" t="str">
            <v>ANDRES FELIPE ALBARRACIN RODRIGUEZ</v>
          </cell>
          <cell r="X2671" t="str">
            <v>PAOLA ANDREA MENDEZ HERNANDEZ</v>
          </cell>
          <cell r="Z2671" t="str">
            <v>Inversión</v>
          </cell>
          <cell r="AA2671">
            <v>2024110010085</v>
          </cell>
          <cell r="AC2671" t="str">
            <v>O23011745992024008505018</v>
          </cell>
          <cell r="AF2671">
            <v>23466667</v>
          </cell>
          <cell r="AI2671" t="str">
            <v>$ 4.000.000,00</v>
          </cell>
          <cell r="AJ2671" t="str">
            <v>Prestar Servicios profesionales como abogado al instituto distrital de las artes - Comunicaciones, para desarrollar las actividades desde el componente jurídico, planeación, seguimiento y control del fortalecimiento en comunicación, difusión y promoción a la ciudadanía en el marco del proyecto de inversión "Bogotá Camina Segura" 2024-2027</v>
          </cell>
          <cell r="AK2671" t="str">
            <v>Amadeo Enrique Tamayo Trillos</v>
          </cell>
          <cell r="AL2671">
            <v>1143372229</v>
          </cell>
          <cell r="AM2671" t="str">
            <v>2546-2024</v>
          </cell>
          <cell r="AP2671" t="str">
            <v>SECOP II</v>
          </cell>
          <cell r="AS2671" t="str">
            <v>Falso</v>
          </cell>
          <cell r="AU2671" t="str">
            <v>SI</v>
          </cell>
          <cell r="AV2671" t="str">
            <v>Agosto</v>
          </cell>
          <cell r="AW2671" t="e">
            <v>#N/A</v>
          </cell>
          <cell r="AX2671">
            <v>45687</v>
          </cell>
          <cell r="AY2671" t="str">
            <v>#REF!</v>
          </cell>
          <cell r="AZ2671" t="str">
            <v>CO1.PCCNTR.6594304</v>
          </cell>
        </row>
        <row r="2672">
          <cell r="D2672" t="str">
            <v>2548-2024</v>
          </cell>
          <cell r="E2672" t="str">
            <v>ALBA YANETH REYES SUÁREZ</v>
          </cell>
          <cell r="F2672" t="str">
            <v>Subdirección de Formación Artistica</v>
          </cell>
          <cell r="G2672" t="str">
            <v>Subdirección de Formación Artística</v>
          </cell>
          <cell r="H2672" t="str">
            <v>Programa Crea</v>
          </cell>
          <cell r="I2672" t="str">
            <v>Contratación Directa</v>
          </cell>
          <cell r="J2672" t="str">
            <v>Contratación directa.</v>
          </cell>
          <cell r="K2672" t="str">
            <v>Prestación de servicios</v>
          </cell>
          <cell r="N2672" t="str">
            <v>Si</v>
          </cell>
          <cell r="O2672" t="str">
            <v>Contrato Prestación de Servicios Profesionales</v>
          </cell>
          <cell r="P2672">
            <v>45505</v>
          </cell>
          <cell r="Q2672">
            <v>45506</v>
          </cell>
          <cell r="R2672">
            <v>45677</v>
          </cell>
          <cell r="S2672">
            <v>169</v>
          </cell>
          <cell r="T2672" t="str">
            <v>En Ejecución</v>
          </cell>
          <cell r="U2672" t="str">
            <v>ALBA YANETH REYES SUÁREZ</v>
          </cell>
          <cell r="X2672" t="str">
            <v>ALBA YANETH REYES SUAREZ</v>
          </cell>
          <cell r="Z2672" t="str">
            <v>Inversión</v>
          </cell>
          <cell r="AA2672">
            <v>2024110010086</v>
          </cell>
          <cell r="AC2672" t="str">
            <v>O23011733012024008608126</v>
          </cell>
          <cell r="AF2672">
            <v>52586667</v>
          </cell>
          <cell r="AI2672" t="str">
            <v>$ 9.280.000,00</v>
          </cell>
          <cell r="AJ2672" t="str">
            <v>Prestar servicios profesionales al Instituto Distrital de las Artes - IDARTES en el acompañamiento a las actividades asociadas a la planeación, seguimiento y articulación de las acciones del componente administrativo y financiero del Programa Crea, en coordinación con los demás componentes del Programa, atendiendo los lineamientos que para ello existan en la entidad.</v>
          </cell>
          <cell r="AK2672" t="str">
            <v>Paola Andrea Álvarez Peralta</v>
          </cell>
          <cell r="AL2672">
            <v>40439005</v>
          </cell>
          <cell r="AM2672" t="str">
            <v>2548-2024</v>
          </cell>
          <cell r="AP2672" t="str">
            <v>SECOP II</v>
          </cell>
          <cell r="AS2672" t="str">
            <v>Falso</v>
          </cell>
          <cell r="AU2672" t="str">
            <v>SI</v>
          </cell>
          <cell r="AV2672" t="str">
            <v>Agosto</v>
          </cell>
          <cell r="AW2672" t="e">
            <v>#N/A</v>
          </cell>
          <cell r="AX2672">
            <v>45677</v>
          </cell>
          <cell r="AY2672" t="str">
            <v>#REF!</v>
          </cell>
          <cell r="AZ2672" t="str">
            <v>CO1.PCCNTR.6596106</v>
          </cell>
        </row>
        <row r="2673">
          <cell r="D2673" t="str">
            <v>2549-2024</v>
          </cell>
          <cell r="E2673" t="str">
            <v>ALBA YANETH REYES SUÁREZ</v>
          </cell>
          <cell r="F2673" t="str">
            <v>Subdirección de Formación Artistica</v>
          </cell>
          <cell r="G2673" t="str">
            <v>Subdirección de Formación Artística</v>
          </cell>
          <cell r="I2673" t="str">
            <v>Contratación Directa</v>
          </cell>
          <cell r="J2673" t="str">
            <v>Contratación directa.</v>
          </cell>
          <cell r="K2673" t="str">
            <v>Prestación de servicios</v>
          </cell>
          <cell r="N2673" t="str">
            <v>Si</v>
          </cell>
          <cell r="O2673" t="str">
            <v>Contrato Prestación de Servicios Apoyo a la Gestión</v>
          </cell>
          <cell r="P2673">
            <v>45505</v>
          </cell>
          <cell r="Q2673">
            <v>45506</v>
          </cell>
          <cell r="R2673">
            <v>45688</v>
          </cell>
          <cell r="S2673">
            <v>180</v>
          </cell>
          <cell r="T2673" t="str">
            <v>En Ejecución</v>
          </cell>
          <cell r="U2673" t="str">
            <v>ALBA YANETH REYES SUÁREZ</v>
          </cell>
          <cell r="X2673" t="str">
            <v>ALBA YANETH REYES SUAREZ</v>
          </cell>
          <cell r="Z2673" t="str">
            <v>Inversión</v>
          </cell>
          <cell r="AA2673">
            <v>2024110010086</v>
          </cell>
          <cell r="AC2673" t="str">
            <v>O23011733012024008608126</v>
          </cell>
          <cell r="AF2673">
            <v>37380000</v>
          </cell>
          <cell r="AI2673" t="str">
            <v>$ 6.230.000,00</v>
          </cell>
          <cell r="AJ2673" t="str">
            <v>Prestar servicios de apoyo a la gestion al Instituto Distrital de las Artes - IDARTES - Subdirección de Formación Artística, en las actividades asociadas a la consolidacion y seguimiento administrativo, así como apoyo a la supervisión de los contratos y/o convenios asignados, acorde con los procesos y procedimientos definidos en la entidad.</v>
          </cell>
          <cell r="AK2673" t="str">
            <v>ANDREA JOHANNA DUARTE LOPEZ</v>
          </cell>
          <cell r="AL2673">
            <v>53015957</v>
          </cell>
          <cell r="AM2673" t="str">
            <v>2549-2024</v>
          </cell>
          <cell r="AP2673" t="str">
            <v>SECOP II</v>
          </cell>
          <cell r="AS2673" t="str">
            <v>Falso</v>
          </cell>
          <cell r="AU2673" t="str">
            <v>SI</v>
          </cell>
          <cell r="AV2673" t="str">
            <v>Agosto</v>
          </cell>
          <cell r="AW2673" t="e">
            <v>#N/A</v>
          </cell>
          <cell r="AX2673">
            <v>45688</v>
          </cell>
          <cell r="AY2673" t="str">
            <v>#REF!</v>
          </cell>
          <cell r="AZ2673" t="str">
            <v>CO1.PCCNTR.6596237</v>
          </cell>
        </row>
        <row r="2674">
          <cell r="D2674" t="str">
            <v>2550-2024</v>
          </cell>
          <cell r="E2674" t="str">
            <v>LINA MARIA GAVIRIA HURTADO</v>
          </cell>
          <cell r="F2674" t="str">
            <v>Subdirección de las Artes</v>
          </cell>
          <cell r="I2674" t="str">
            <v>Contratación Directa</v>
          </cell>
          <cell r="J2674" t="str">
            <v>Contratación directa.</v>
          </cell>
          <cell r="K2674" t="str">
            <v>Prestación de servicios</v>
          </cell>
          <cell r="N2674" t="str">
            <v>Si</v>
          </cell>
          <cell r="O2674" t="str">
            <v>Contrato Prestación de Servicios Apoyo a la Gestión</v>
          </cell>
          <cell r="P2674">
            <v>45505</v>
          </cell>
          <cell r="Q2674">
            <v>45506</v>
          </cell>
          <cell r="R2674">
            <v>45656</v>
          </cell>
          <cell r="S2674">
            <v>149</v>
          </cell>
          <cell r="T2674" t="str">
            <v>En Ejecución</v>
          </cell>
          <cell r="U2674" t="str">
            <v>LINA MARIA GAVIRIA HURTADO</v>
          </cell>
          <cell r="X2674" t="str">
            <v>EDISON RICARDO MORENO QUIROGA</v>
          </cell>
          <cell r="Z2674" t="str">
            <v>Inversión</v>
          </cell>
          <cell r="AA2674">
            <v>2024110010176</v>
          </cell>
          <cell r="AC2674" t="str">
            <v>O23011733012024014605099</v>
          </cell>
          <cell r="AF2674">
            <v>27500000</v>
          </cell>
          <cell r="AI2674" t="str">
            <v>$ 5.500.000,00</v>
          </cell>
          <cell r="AJ2674" t="str">
            <v>Prestar servicios de apoyo a la gestión al Idartes - Subdirección de las Artes - Gerencia de Música en actividades asociadas con la formulación, ejecución, acompañamiento, seguimiento y evaluación de los proyectos de circulación sectorial y estrategias de relacionamiento que adelante la dependencia</v>
          </cell>
          <cell r="AK2674" t="str">
            <v>CESAR RODRIGO DUARTE NOVOA</v>
          </cell>
          <cell r="AL2674">
            <v>79852529</v>
          </cell>
          <cell r="AM2674" t="str">
            <v>2550-2024</v>
          </cell>
          <cell r="AP2674" t="str">
            <v>SECOP II</v>
          </cell>
          <cell r="AS2674" t="str">
            <v>Falso</v>
          </cell>
          <cell r="AU2674" t="str">
            <v>SI</v>
          </cell>
          <cell r="AV2674" t="str">
            <v>Agosto</v>
          </cell>
          <cell r="AW2674" t="e">
            <v>#N/A</v>
          </cell>
          <cell r="AX2674">
            <v>45656</v>
          </cell>
          <cell r="AY2674" t="str">
            <v>#REF!</v>
          </cell>
          <cell r="AZ2674" t="str">
            <v>CO1.PCCNTR.6589193</v>
          </cell>
        </row>
        <row r="2675">
          <cell r="D2675" t="str">
            <v>2552-2024</v>
          </cell>
          <cell r="E2675" t="str">
            <v>LINA MARIA GAVIRIA HURTADO</v>
          </cell>
          <cell r="F2675" t="str">
            <v>Subdirección de las Artes</v>
          </cell>
          <cell r="I2675" t="str">
            <v>Contratación Directa</v>
          </cell>
          <cell r="J2675" t="str">
            <v>Contratación directa.</v>
          </cell>
          <cell r="K2675" t="str">
            <v>Prestación de servicios</v>
          </cell>
          <cell r="N2675" t="str">
            <v>Si</v>
          </cell>
          <cell r="O2675" t="str">
            <v>Contrato Prestación de Servicios Apoyo a la Gestión</v>
          </cell>
          <cell r="P2675">
            <v>45505</v>
          </cell>
          <cell r="Q2675">
            <v>45509</v>
          </cell>
          <cell r="R2675">
            <v>45657</v>
          </cell>
          <cell r="S2675">
            <v>147</v>
          </cell>
          <cell r="T2675" t="str">
            <v>En Ejecución</v>
          </cell>
          <cell r="U2675" t="str">
            <v>LINA MARIA GAVIRIA HURTADO</v>
          </cell>
          <cell r="X2675" t="str">
            <v>LIZ ALEJANDRA SORIANO WILCHES</v>
          </cell>
          <cell r="Z2675" t="str">
            <v>Inversión</v>
          </cell>
          <cell r="AA2675">
            <v>2024110010176</v>
          </cell>
          <cell r="AC2675" t="str">
            <v>O23011733012024014605099</v>
          </cell>
          <cell r="AF2675">
            <v>15000000</v>
          </cell>
          <cell r="AI2675" t="str">
            <v>$ 3.000.000,00</v>
          </cell>
          <cell r="AJ2675" t="str">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ell>
          <cell r="AK2675" t="str">
            <v>Santiago Gómez Castañeda</v>
          </cell>
          <cell r="AL2675">
            <v>1032476160</v>
          </cell>
          <cell r="AM2675" t="str">
            <v>2552-2024</v>
          </cell>
          <cell r="AP2675" t="str">
            <v>SECOP II</v>
          </cell>
          <cell r="AS2675" t="str">
            <v>Falso</v>
          </cell>
          <cell r="AU2675" t="str">
            <v>SI</v>
          </cell>
          <cell r="AV2675" t="str">
            <v>Agosto</v>
          </cell>
          <cell r="AW2675" t="e">
            <v>#N/A</v>
          </cell>
          <cell r="AX2675">
            <v>45657</v>
          </cell>
          <cell r="AY2675" t="str">
            <v>#REF!</v>
          </cell>
          <cell r="AZ2675" t="str">
            <v>CO1.PCCNTR.6589402</v>
          </cell>
        </row>
        <row r="2676">
          <cell r="D2676" t="str">
            <v>2553-2024</v>
          </cell>
          <cell r="E2676" t="str">
            <v>ALBA YANETH REYES SUÁREZ</v>
          </cell>
          <cell r="F2676" t="str">
            <v>Subdirección de Formación Artistica</v>
          </cell>
          <cell r="G2676" t="str">
            <v>Subdirección de Formación Artística</v>
          </cell>
          <cell r="H2676" t="str">
            <v>Programa Crea</v>
          </cell>
          <cell r="I2676" t="str">
            <v>Contratación Directa</v>
          </cell>
          <cell r="J2676" t="str">
            <v>Contratación directa.</v>
          </cell>
          <cell r="K2676" t="str">
            <v>Prestación de servicios</v>
          </cell>
          <cell r="N2676" t="str">
            <v>Si</v>
          </cell>
          <cell r="O2676" t="str">
            <v>Contrato Prestación de Servicios Profesionales</v>
          </cell>
          <cell r="P2676">
            <v>45505</v>
          </cell>
          <cell r="Q2676">
            <v>45506</v>
          </cell>
          <cell r="R2676">
            <v>45611</v>
          </cell>
          <cell r="S2676">
            <v>104</v>
          </cell>
          <cell r="T2676" t="str">
            <v>En Ejecución</v>
          </cell>
          <cell r="U2676" t="str">
            <v>ALBA YANETH REYES SUÁREZ</v>
          </cell>
          <cell r="X2676" t="str">
            <v>ALBA YANETH REYES SUAREZ</v>
          </cell>
          <cell r="Z2676" t="str">
            <v>Inversión</v>
          </cell>
          <cell r="AA2676">
            <v>2024110010086</v>
          </cell>
          <cell r="AC2676" t="str">
            <v>O23011733012024008608122</v>
          </cell>
          <cell r="AF2676">
            <v>8415908</v>
          </cell>
          <cell r="AI2676" t="str">
            <v>$ 2.404.545,00</v>
          </cell>
          <cell r="AJ267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76" t="str">
            <v>ChristianFernando Robles Solano</v>
          </cell>
          <cell r="AL2676">
            <v>1014217692</v>
          </cell>
          <cell r="AM2676" t="str">
            <v>2553-2024</v>
          </cell>
          <cell r="AP2676" t="str">
            <v>SECOP II</v>
          </cell>
          <cell r="AS2676" t="str">
            <v>Falso</v>
          </cell>
          <cell r="AU2676" t="str">
            <v>SI</v>
          </cell>
          <cell r="AV2676" t="str">
            <v>Agosto</v>
          </cell>
          <cell r="AW2676" t="e">
            <v>#N/A</v>
          </cell>
          <cell r="AX2676">
            <v>45611</v>
          </cell>
          <cell r="AY2676" t="str">
            <v>#REF!</v>
          </cell>
          <cell r="AZ2676" t="str">
            <v>CO1.PCCNTR.6589999</v>
          </cell>
        </row>
        <row r="2677">
          <cell r="D2677" t="str">
            <v>2554-2024</v>
          </cell>
          <cell r="E2677" t="str">
            <v>ALBA YANETH REYES SUÁREZ</v>
          </cell>
          <cell r="F2677" t="str">
            <v>Subdirección de Formación Artistica</v>
          </cell>
          <cell r="G2677" t="str">
            <v>Subdirección de Formación Artística</v>
          </cell>
          <cell r="H2677" t="str">
            <v>Programa Crea</v>
          </cell>
          <cell r="I2677" t="str">
            <v>Contratación Directa</v>
          </cell>
          <cell r="J2677" t="str">
            <v>Contratación directa.</v>
          </cell>
          <cell r="K2677" t="str">
            <v>Prestación de servicios</v>
          </cell>
          <cell r="N2677" t="str">
            <v>Si</v>
          </cell>
          <cell r="O2677" t="str">
            <v>Contrato Prestación de Servicios Profesionales</v>
          </cell>
          <cell r="P2677">
            <v>45505</v>
          </cell>
          <cell r="Q2677">
            <v>45512</v>
          </cell>
          <cell r="R2677">
            <v>45611</v>
          </cell>
          <cell r="S2677">
            <v>98</v>
          </cell>
          <cell r="T2677" t="str">
            <v>En Ejecución</v>
          </cell>
          <cell r="U2677" t="str">
            <v>ALBA YANETH REYES SUÁREZ</v>
          </cell>
          <cell r="X2677" t="str">
            <v>ALBA YANETH REYES SUAREZ</v>
          </cell>
          <cell r="Z2677" t="str">
            <v>Inversión</v>
          </cell>
          <cell r="AA2677">
            <v>2024110010086</v>
          </cell>
          <cell r="AC2677" t="str">
            <v>O23011733012024008608122</v>
          </cell>
          <cell r="AF2677">
            <v>8415908</v>
          </cell>
          <cell r="AI2677" t="str">
            <v>$ 2.404.545,00</v>
          </cell>
          <cell r="AJ267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77" t="str">
            <v>oscar julian castillo moreno</v>
          </cell>
          <cell r="AL2677">
            <v>1018500835</v>
          </cell>
          <cell r="AM2677" t="str">
            <v>2554-2024</v>
          </cell>
          <cell r="AP2677" t="str">
            <v>SECOP II</v>
          </cell>
          <cell r="AS2677" t="str">
            <v>Falso</v>
          </cell>
          <cell r="AU2677" t="str">
            <v>SI</v>
          </cell>
          <cell r="AV2677" t="str">
            <v>Agosto</v>
          </cell>
          <cell r="AW2677" t="e">
            <v>#N/A</v>
          </cell>
          <cell r="AX2677">
            <v>45611</v>
          </cell>
          <cell r="AY2677" t="str">
            <v>#REF!</v>
          </cell>
          <cell r="AZ2677" t="str">
            <v>CO1.PCCNTR.6590325</v>
          </cell>
        </row>
        <row r="2678">
          <cell r="D2678" t="str">
            <v>2555-2024</v>
          </cell>
          <cell r="E2678" t="str">
            <v>ALBA YANETH REYES SUÁREZ</v>
          </cell>
          <cell r="F2678" t="str">
            <v>Subdirección de Formación Artistica</v>
          </cell>
          <cell r="G2678" t="str">
            <v>Subdirección de Formación Artística</v>
          </cell>
          <cell r="H2678" t="str">
            <v>Programa Crea</v>
          </cell>
          <cell r="I2678" t="str">
            <v>Contratación Directa</v>
          </cell>
          <cell r="J2678" t="str">
            <v>Contratación directa.</v>
          </cell>
          <cell r="K2678" t="str">
            <v>Prestación de servicios</v>
          </cell>
          <cell r="N2678" t="str">
            <v>Si</v>
          </cell>
          <cell r="O2678" t="str">
            <v>Contrato Prestación de Servicios Profesionales</v>
          </cell>
          <cell r="P2678">
            <v>45505</v>
          </cell>
          <cell r="Q2678">
            <v>45512</v>
          </cell>
          <cell r="R2678">
            <v>45611</v>
          </cell>
          <cell r="S2678">
            <v>98</v>
          </cell>
          <cell r="T2678" t="str">
            <v>En Ejecución</v>
          </cell>
          <cell r="U2678" t="str">
            <v>ALBA YANETH REYES SUÁREZ</v>
          </cell>
          <cell r="X2678" t="str">
            <v>ALBA YANETH REYES SUAREZ</v>
          </cell>
          <cell r="Z2678" t="str">
            <v>Inversión</v>
          </cell>
          <cell r="AA2678">
            <v>2024110010086</v>
          </cell>
          <cell r="AC2678" t="str">
            <v>O23011733012024008608122</v>
          </cell>
          <cell r="AF2678">
            <v>8415908</v>
          </cell>
          <cell r="AI2678" t="str">
            <v>$ 2.404.545,00</v>
          </cell>
          <cell r="AJ267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78" t="str">
            <v>IVONNE CHÁVEZ</v>
          </cell>
          <cell r="AL2678">
            <v>1070925615</v>
          </cell>
          <cell r="AM2678" t="str">
            <v>2555-2024</v>
          </cell>
          <cell r="AP2678" t="str">
            <v>SECOP II</v>
          </cell>
          <cell r="AS2678" t="str">
            <v>Falso</v>
          </cell>
          <cell r="AU2678" t="str">
            <v>SI</v>
          </cell>
          <cell r="AV2678" t="str">
            <v>Agosto</v>
          </cell>
          <cell r="AW2678" t="e">
            <v>#N/A</v>
          </cell>
          <cell r="AX2678">
            <v>45611</v>
          </cell>
          <cell r="AY2678" t="str">
            <v>#REF!</v>
          </cell>
          <cell r="AZ2678" t="str">
            <v>CO1.PCCNTR.6590436</v>
          </cell>
        </row>
        <row r="2679">
          <cell r="D2679" t="str">
            <v>2557-2024</v>
          </cell>
          <cell r="E2679" t="str">
            <v>ALBA YANETH REYES SUÁREZ</v>
          </cell>
          <cell r="F2679" t="str">
            <v>Subdirección de Formación Artistica</v>
          </cell>
          <cell r="G2679" t="str">
            <v>Subdirección de Formación Artística</v>
          </cell>
          <cell r="H2679" t="str">
            <v>Programa Crea</v>
          </cell>
          <cell r="I2679" t="str">
            <v>Contratación Directa</v>
          </cell>
          <cell r="J2679" t="str">
            <v>Contratación directa.</v>
          </cell>
          <cell r="K2679" t="str">
            <v>Prestación de servicios</v>
          </cell>
          <cell r="N2679" t="str">
            <v>Si</v>
          </cell>
          <cell r="O2679" t="str">
            <v>Contrato Prestación de Servicios Apoyo a la Gestión</v>
          </cell>
          <cell r="P2679">
            <v>45505</v>
          </cell>
          <cell r="Q2679">
            <v>45506</v>
          </cell>
          <cell r="R2679">
            <v>45611</v>
          </cell>
          <cell r="S2679">
            <v>104</v>
          </cell>
          <cell r="T2679" t="str">
            <v>En Ejecución</v>
          </cell>
          <cell r="U2679" t="str">
            <v>ALBA YANETH REYES SUÁREZ</v>
          </cell>
          <cell r="X2679" t="str">
            <v>ALBA YANETH REYES SUAREZ</v>
          </cell>
          <cell r="Z2679" t="str">
            <v>Inversión</v>
          </cell>
          <cell r="AA2679">
            <v>2024110010086</v>
          </cell>
          <cell r="AC2679" t="str">
            <v>O23011733012024008608051</v>
          </cell>
          <cell r="AF2679">
            <v>12596430</v>
          </cell>
          <cell r="AI2679" t="str">
            <v>$ 3.598.980,00</v>
          </cell>
          <cell r="AJ267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679" t="str">
            <v>Erik Estrada Neira</v>
          </cell>
          <cell r="AL2679">
            <v>80723970</v>
          </cell>
          <cell r="AM2679" t="str">
            <v>2557-2024</v>
          </cell>
          <cell r="AP2679" t="str">
            <v>SECOP II</v>
          </cell>
          <cell r="AS2679" t="str">
            <v>Falso</v>
          </cell>
          <cell r="AU2679" t="str">
            <v>SI</v>
          </cell>
          <cell r="AV2679" t="str">
            <v>Agosto</v>
          </cell>
          <cell r="AW2679" t="e">
            <v>#N/A</v>
          </cell>
          <cell r="AX2679">
            <v>45611</v>
          </cell>
          <cell r="AY2679" t="str">
            <v>#REF!</v>
          </cell>
          <cell r="AZ2679" t="str">
            <v>CO1.PCCNTR.6590610</v>
          </cell>
        </row>
        <row r="2680">
          <cell r="D2680" t="str">
            <v>2558-2024</v>
          </cell>
          <cell r="E2680" t="str">
            <v>ALBA YANETH REYES SUÁREZ</v>
          </cell>
          <cell r="F2680" t="str">
            <v>Subdirección de Formación Artistica</v>
          </cell>
          <cell r="G2680" t="str">
            <v>Subdirección de Formación Artística</v>
          </cell>
          <cell r="H2680" t="str">
            <v>Programa Crea</v>
          </cell>
          <cell r="I2680" t="str">
            <v>Contratación Directa</v>
          </cell>
          <cell r="J2680" t="str">
            <v>Contratación directa.</v>
          </cell>
          <cell r="K2680" t="str">
            <v>Prestación de servicios</v>
          </cell>
          <cell r="N2680" t="str">
            <v>Si</v>
          </cell>
          <cell r="O2680" t="str">
            <v>Contrato Prestación de Servicios Profesionales</v>
          </cell>
          <cell r="P2680">
            <v>45505</v>
          </cell>
          <cell r="Q2680">
            <v>45509</v>
          </cell>
          <cell r="R2680">
            <v>45611</v>
          </cell>
          <cell r="S2680">
            <v>101</v>
          </cell>
          <cell r="T2680" t="str">
            <v>En Ejecución</v>
          </cell>
          <cell r="U2680" t="str">
            <v>ALBA YANETH REYES SUÁREZ</v>
          </cell>
          <cell r="X2680" t="str">
            <v>ALBA YANETH REYES SUAREZ</v>
          </cell>
          <cell r="Z2680" t="str">
            <v>Inversión</v>
          </cell>
          <cell r="AA2680">
            <v>2024110010086</v>
          </cell>
          <cell r="AC2680" t="str">
            <v>O23011733012024008608126</v>
          </cell>
          <cell r="AF2680">
            <v>8415908</v>
          </cell>
          <cell r="AI2680" t="str">
            <v>$ 2.404.545,00</v>
          </cell>
          <cell r="AJ268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80" t="str">
            <v>Leidy Serrato</v>
          </cell>
          <cell r="AL2680">
            <v>1030667288</v>
          </cell>
          <cell r="AM2680" t="str">
            <v>2558-2024</v>
          </cell>
          <cell r="AP2680" t="str">
            <v>SECOP II</v>
          </cell>
          <cell r="AS2680" t="str">
            <v>Falso</v>
          </cell>
          <cell r="AU2680" t="str">
            <v>SI</v>
          </cell>
          <cell r="AV2680" t="str">
            <v>Agosto</v>
          </cell>
          <cell r="AW2680" t="e">
            <v>#N/A</v>
          </cell>
          <cell r="AX2680">
            <v>45611</v>
          </cell>
          <cell r="AY2680" t="str">
            <v>#REF!</v>
          </cell>
          <cell r="AZ2680" t="str">
            <v>CO1.PCCNTR.6590536</v>
          </cell>
        </row>
        <row r="2681">
          <cell r="D2681" t="str">
            <v>2560-2024</v>
          </cell>
          <cell r="E2681" t="str">
            <v>ALBA YANETH REYES SUÁREZ</v>
          </cell>
          <cell r="F2681" t="str">
            <v>Subdirección de Formación Artistica</v>
          </cell>
          <cell r="G2681" t="str">
            <v>Subdirección de Formación Artística</v>
          </cell>
          <cell r="H2681" t="str">
            <v>Programa Crea</v>
          </cell>
          <cell r="I2681" t="str">
            <v>Contratación Directa</v>
          </cell>
          <cell r="J2681" t="str">
            <v>Contratación directa.</v>
          </cell>
          <cell r="K2681" t="str">
            <v>Prestación de servicios</v>
          </cell>
          <cell r="N2681" t="str">
            <v>Si</v>
          </cell>
          <cell r="O2681" t="str">
            <v>Contrato Prestación de Servicios Profesionales</v>
          </cell>
          <cell r="P2681">
            <v>45505</v>
          </cell>
          <cell r="Q2681">
            <v>45505</v>
          </cell>
          <cell r="R2681">
            <v>45626</v>
          </cell>
          <cell r="S2681">
            <v>120</v>
          </cell>
          <cell r="T2681" t="str">
            <v>En Ejecución</v>
          </cell>
          <cell r="U2681" t="str">
            <v>ALBA YANETH REYES SUÁREZ</v>
          </cell>
          <cell r="X2681" t="str">
            <v>ALBA YANETH REYES SUAREZ</v>
          </cell>
          <cell r="Z2681" t="str">
            <v>Inversión</v>
          </cell>
          <cell r="AA2681">
            <v>2024110010086</v>
          </cell>
          <cell r="AC2681" t="str">
            <v>O23011733012024008605064</v>
          </cell>
          <cell r="AF2681">
            <v>22292000</v>
          </cell>
          <cell r="AI2681" t="str">
            <v>$ 5.573.000,00</v>
          </cell>
          <cell r="AJ2681"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2681" t="str">
            <v>Jorge Luis Orozco Mantilla</v>
          </cell>
          <cell r="AL2681">
            <v>1020789275</v>
          </cell>
          <cell r="AM2681" t="str">
            <v>2560-2024</v>
          </cell>
          <cell r="AP2681" t="str">
            <v>SECOP II</v>
          </cell>
          <cell r="AS2681" t="str">
            <v>Falso</v>
          </cell>
          <cell r="AU2681" t="str">
            <v>SI</v>
          </cell>
          <cell r="AV2681" t="str">
            <v>Agosto</v>
          </cell>
          <cell r="AW2681" t="e">
            <v>#N/A</v>
          </cell>
          <cell r="AX2681">
            <v>45626</v>
          </cell>
          <cell r="AY2681" t="str">
            <v>#REF!</v>
          </cell>
          <cell r="AZ2681" t="str">
            <v>CO1.PCCNTR.6589752</v>
          </cell>
        </row>
        <row r="2682">
          <cell r="D2682" t="str">
            <v>2561-2024</v>
          </cell>
          <cell r="E2682" t="str">
            <v>ALBA YANETH REYES SUÁREZ</v>
          </cell>
          <cell r="F2682" t="str">
            <v>Subdirección de Formación Artistica</v>
          </cell>
          <cell r="G2682" t="str">
            <v>Subdirección de Formación Artística</v>
          </cell>
          <cell r="H2682" t="str">
            <v>Programa Crea</v>
          </cell>
          <cell r="I2682" t="str">
            <v>Contratación Directa</v>
          </cell>
          <cell r="J2682" t="str">
            <v>Contratación directa.</v>
          </cell>
          <cell r="K2682" t="str">
            <v>Prestación de servicios</v>
          </cell>
          <cell r="N2682" t="str">
            <v>Si</v>
          </cell>
          <cell r="O2682" t="str">
            <v>Contrato Prestación de Servicios Profesionales</v>
          </cell>
          <cell r="P2682">
            <v>45505</v>
          </cell>
          <cell r="Q2682">
            <v>45506</v>
          </cell>
          <cell r="R2682">
            <v>45657</v>
          </cell>
          <cell r="S2682">
            <v>150</v>
          </cell>
          <cell r="T2682" t="str">
            <v>En Ejecución</v>
          </cell>
          <cell r="U2682" t="str">
            <v>ALBA YANETH REYES SUÁREZ</v>
          </cell>
          <cell r="X2682" t="str">
            <v>ALBA YANETH REYES SUAREZ</v>
          </cell>
          <cell r="Z2682" t="str">
            <v>Inversión</v>
          </cell>
          <cell r="AA2682">
            <v>2024110010086</v>
          </cell>
          <cell r="AC2682" t="str">
            <v>O23011733012024008605064</v>
          </cell>
          <cell r="AF2682">
            <v>27865000</v>
          </cell>
          <cell r="AI2682" t="str">
            <v>$ 5.573.000,00</v>
          </cell>
          <cell r="AJ2682"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2682" t="str">
            <v>MARIA FERNANDA HENAO BAEZ</v>
          </cell>
          <cell r="AL2682">
            <v>1031139727</v>
          </cell>
          <cell r="AM2682" t="str">
            <v>2561-2024</v>
          </cell>
          <cell r="AP2682" t="str">
            <v>SECOP II</v>
          </cell>
          <cell r="AS2682" t="str">
            <v>Falso</v>
          </cell>
          <cell r="AU2682" t="str">
            <v>SI</v>
          </cell>
          <cell r="AV2682" t="str">
            <v>Agosto</v>
          </cell>
          <cell r="AW2682" t="e">
            <v>#N/A</v>
          </cell>
          <cell r="AX2682">
            <v>45657</v>
          </cell>
          <cell r="AY2682" t="str">
            <v>#REF!</v>
          </cell>
          <cell r="AZ2682" t="str">
            <v>CO1.PCCNTR.6593039</v>
          </cell>
        </row>
        <row r="2683">
          <cell r="D2683" t="str">
            <v>2562-2024</v>
          </cell>
          <cell r="E2683" t="str">
            <v>ALBA YANETH REYES SUÁREZ</v>
          </cell>
          <cell r="F2683" t="str">
            <v>Subdirección de Formación Artistica</v>
          </cell>
          <cell r="G2683" t="str">
            <v>Subdirección de Formación Artística</v>
          </cell>
          <cell r="H2683" t="str">
            <v>Programa Crea</v>
          </cell>
          <cell r="I2683" t="str">
            <v>Contratación Directa</v>
          </cell>
          <cell r="J2683" t="str">
            <v>Contratación directa.</v>
          </cell>
          <cell r="K2683" t="str">
            <v>Prestación de servicios</v>
          </cell>
          <cell r="N2683" t="str">
            <v>Si</v>
          </cell>
          <cell r="O2683" t="str">
            <v>Contrato Prestación de Servicios Profesionales</v>
          </cell>
          <cell r="P2683">
            <v>45505</v>
          </cell>
          <cell r="Q2683">
            <v>45509</v>
          </cell>
          <cell r="R2683">
            <v>45641</v>
          </cell>
          <cell r="S2683">
            <v>131</v>
          </cell>
          <cell r="T2683" t="str">
            <v>En Ejecución</v>
          </cell>
          <cell r="U2683" t="str">
            <v>ALBA YANETH REYES SUÁREZ</v>
          </cell>
          <cell r="X2683" t="str">
            <v>ALBA YANETH REYES SUAREZ</v>
          </cell>
          <cell r="Z2683" t="str">
            <v>Inversión</v>
          </cell>
          <cell r="AA2683">
            <v>2024110010086</v>
          </cell>
          <cell r="AC2683" t="str">
            <v>O23011733012024008605064</v>
          </cell>
          <cell r="AF2683">
            <v>25078500</v>
          </cell>
          <cell r="AI2683" t="str">
            <v>$ 5.573.000,00</v>
          </cell>
          <cell r="AJ2683"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2683" t="str">
            <v>DIANA VERÓNICA CASTRO CARVAJAL</v>
          </cell>
          <cell r="AL2683">
            <v>53047239</v>
          </cell>
          <cell r="AM2683" t="str">
            <v>2562-2024</v>
          </cell>
          <cell r="AP2683" t="str">
            <v>SECOP II</v>
          </cell>
          <cell r="AS2683" t="str">
            <v>Falso</v>
          </cell>
          <cell r="AU2683" t="str">
            <v>SI</v>
          </cell>
          <cell r="AV2683" t="str">
            <v>Agosto</v>
          </cell>
          <cell r="AW2683" t="e">
            <v>#N/A</v>
          </cell>
          <cell r="AX2683">
            <v>45641</v>
          </cell>
          <cell r="AY2683" t="str">
            <v>#REF!</v>
          </cell>
          <cell r="AZ2683" t="str">
            <v>CO1.PCCNTR.6593050</v>
          </cell>
        </row>
        <row r="2684">
          <cell r="D2684" t="str">
            <v>2564-2024</v>
          </cell>
          <cell r="E2684" t="str">
            <v>LINA MARIA GAVIRIA HURTADO</v>
          </cell>
          <cell r="F2684" t="str">
            <v>Subdirección de las Artes</v>
          </cell>
          <cell r="I2684" t="str">
            <v>Contratación Directa</v>
          </cell>
          <cell r="J2684" t="str">
            <v>Contratación directa.</v>
          </cell>
          <cell r="K2684" t="str">
            <v>Prestación de servicios</v>
          </cell>
          <cell r="N2684" t="str">
            <v>Si</v>
          </cell>
          <cell r="O2684" t="str">
            <v>Contrato Prestación de Servicios Profesionales</v>
          </cell>
          <cell r="P2684">
            <v>45505</v>
          </cell>
          <cell r="Q2684">
            <v>45506</v>
          </cell>
          <cell r="R2684">
            <v>45657</v>
          </cell>
          <cell r="S2684">
            <v>150</v>
          </cell>
          <cell r="T2684" t="str">
            <v>En Ejecución</v>
          </cell>
          <cell r="U2684" t="str">
            <v>LINA MARIA GAVIRIA HURTADO</v>
          </cell>
          <cell r="X2684" t="str">
            <v>MARIA CATALINA RODRIGUEZ ARIZA</v>
          </cell>
          <cell r="Z2684" t="str">
            <v>Inversión</v>
          </cell>
          <cell r="AA2684">
            <v>2024110010146</v>
          </cell>
          <cell r="AC2684" t="str">
            <v>O23011733012024014605122</v>
          </cell>
          <cell r="AF2684">
            <v>35500000</v>
          </cell>
          <cell r="AI2684" t="str">
            <v>$ 7.100.000,00</v>
          </cell>
          <cell r="AJ2684" t="str">
            <v>Prestar servicios profesionales al IDARTES - Subdirección de las Artes - Gerencia de Artes Plásticas y Visuales en las actividades de promoción, divulgación y funcionamiento del Centro de Documentación Galería Santa Fe, acorde con los estándares, procesos y procedimientos de la entidad.</v>
          </cell>
          <cell r="AK2684" t="str">
            <v>María Alejandra Parra Hurtado</v>
          </cell>
          <cell r="AL2684">
            <v>1024484042</v>
          </cell>
          <cell r="AM2684" t="str">
            <v>2564-2024</v>
          </cell>
          <cell r="AP2684" t="str">
            <v>SECOP II</v>
          </cell>
          <cell r="AS2684" t="str">
            <v>Falso</v>
          </cell>
          <cell r="AU2684" t="str">
            <v>SI</v>
          </cell>
          <cell r="AV2684" t="str">
            <v>Agosto</v>
          </cell>
          <cell r="AW2684" t="e">
            <v>#N/A</v>
          </cell>
          <cell r="AX2684">
            <v>45657</v>
          </cell>
          <cell r="AY2684" t="str">
            <v>#REF!</v>
          </cell>
          <cell r="AZ2684" t="str">
            <v>CO1.PCCNTR.6590053</v>
          </cell>
        </row>
        <row r="2685">
          <cell r="D2685" t="str">
            <v>2565-2024</v>
          </cell>
          <cell r="E2685" t="str">
            <v>ALBA YANETH REYES SUÁREZ</v>
          </cell>
          <cell r="F2685" t="str">
            <v>Subdirección de Formación Artistica</v>
          </cell>
          <cell r="G2685" t="str">
            <v>Subdirección de Formación Artística</v>
          </cell>
          <cell r="I2685" t="str">
            <v>Contratación Directa</v>
          </cell>
          <cell r="J2685" t="str">
            <v>Contratación directa.</v>
          </cell>
          <cell r="K2685" t="str">
            <v>Prestación de servicios</v>
          </cell>
          <cell r="N2685" t="str">
            <v>Si</v>
          </cell>
          <cell r="O2685" t="str">
            <v>Contrato Prestación de Servicios Profesionales</v>
          </cell>
          <cell r="P2685">
            <v>45505</v>
          </cell>
          <cell r="Q2685">
            <v>45506</v>
          </cell>
          <cell r="R2685">
            <v>45688</v>
          </cell>
          <cell r="S2685">
            <v>180</v>
          </cell>
          <cell r="T2685" t="str">
            <v>En Ejecución</v>
          </cell>
          <cell r="U2685" t="str">
            <v>ALBA YANETH REYES SUÁREZ</v>
          </cell>
          <cell r="X2685" t="str">
            <v>ALBA YANETH REYES SUAREZ</v>
          </cell>
          <cell r="Z2685" t="str">
            <v>Inversión</v>
          </cell>
          <cell r="AA2685">
            <v>2024110010092</v>
          </cell>
          <cell r="AC2685" t="str">
            <v>O23011733012024009208087</v>
          </cell>
          <cell r="AF2685">
            <v>64200000</v>
          </cell>
          <cell r="AI2685" t="str">
            <v>$ 10.700.000,00</v>
          </cell>
          <cell r="AJ2685" t="str">
            <v>Prestar servicios profesionales al Instituto Distrital de las Artes (IDARTES) - Subdirección de Formación Artística, en las actividades de proyección, desarrollo y seguimiento de acciones para la generación de contenidos de formación artística y experiencias a través del uso de herramientas digitales y contenidos multiplataforma, para la apropiación y uso de la cultura digital, la educación, el ejercicio de los derechos y el desarrollo humano, contribuyendo a la ejecución de las metas</v>
          </cell>
          <cell r="AK2685" t="str">
            <v>Carlos Enrique Pérez Jaramillo</v>
          </cell>
          <cell r="AL2685">
            <v>79628299</v>
          </cell>
          <cell r="AM2685" t="str">
            <v>2565-2024</v>
          </cell>
          <cell r="AP2685" t="str">
            <v>SECOP II</v>
          </cell>
          <cell r="AS2685" t="str">
            <v>Falso</v>
          </cell>
          <cell r="AU2685" t="str">
            <v>SI</v>
          </cell>
          <cell r="AV2685" t="str">
            <v>Agosto</v>
          </cell>
          <cell r="AW2685" t="e">
            <v>#N/A</v>
          </cell>
          <cell r="AX2685">
            <v>45688</v>
          </cell>
          <cell r="AY2685" t="str">
            <v>#REF!</v>
          </cell>
          <cell r="AZ2685" t="str">
            <v>CO1.PCCNTR.6594187</v>
          </cell>
        </row>
        <row r="2686">
          <cell r="D2686" t="str">
            <v>2570-2024</v>
          </cell>
          <cell r="E2686" t="str">
            <v>ALBA YANETH REYES SUÁREZ</v>
          </cell>
          <cell r="F2686" t="str">
            <v>Subdirección de Formación Artistica</v>
          </cell>
          <cell r="G2686" t="str">
            <v>Subdirección de Formación Artística</v>
          </cell>
          <cell r="H2686" t="str">
            <v>Oficina Asesora Jurídica</v>
          </cell>
          <cell r="I2686" t="str">
            <v>Contratación Directa</v>
          </cell>
          <cell r="J2686" t="str">
            <v>Contratación directa.</v>
          </cell>
          <cell r="K2686" t="str">
            <v>Prestación de servicios</v>
          </cell>
          <cell r="N2686" t="str">
            <v>Si</v>
          </cell>
          <cell r="O2686" t="str">
            <v>Contrato Prestación de Servicios Profesionales</v>
          </cell>
          <cell r="P2686">
            <v>45505</v>
          </cell>
          <cell r="Q2686">
            <v>45506</v>
          </cell>
          <cell r="R2686">
            <v>45657</v>
          </cell>
          <cell r="S2686">
            <v>150</v>
          </cell>
          <cell r="T2686" t="str">
            <v>En Ejecución</v>
          </cell>
          <cell r="U2686" t="str">
            <v>ALBA YANETH REYES SUÁREZ</v>
          </cell>
          <cell r="X2686" t="str">
            <v>HEIDY YOBANNA MORENO MORENO</v>
          </cell>
          <cell r="Z2686" t="str">
            <v>Inversión</v>
          </cell>
          <cell r="AA2686">
            <v>2024110010086</v>
          </cell>
          <cell r="AC2686" t="str">
            <v>O23011733012024008608126</v>
          </cell>
          <cell r="AF2686">
            <v>42500000</v>
          </cell>
          <cell r="AI2686" t="str">
            <v>$ 8.500.000,00</v>
          </cell>
          <cell r="AJ2686" t="str">
            <v>Prestar servicios profesionales al IDARTES - Oficina Asesora Jurídica o la dependencia que haga sus veces, para apoyar en todos los asuntos jurídicos y contractuales relacionados con sus funciones, especialmente en temas referentes a la gestión administrativa, jurídica y contractual; así como la revisión y seguimiento de los documentos, actuaciones y trámites derivados de las diferentes solicitudes y/o peticiones de competencia de la dependencia.</v>
          </cell>
          <cell r="AK2686" t="str">
            <v>JULIANA VARELA ARBOLEDA</v>
          </cell>
          <cell r="AL2686">
            <v>1094882349</v>
          </cell>
          <cell r="AM2686" t="str">
            <v>2570-2024</v>
          </cell>
          <cell r="AP2686" t="str">
            <v>SECOP II</v>
          </cell>
          <cell r="AS2686" t="str">
            <v>Falso</v>
          </cell>
          <cell r="AU2686" t="str">
            <v>SI</v>
          </cell>
          <cell r="AV2686" t="str">
            <v>Agosto</v>
          </cell>
          <cell r="AW2686" t="e">
            <v>#N/A</v>
          </cell>
          <cell r="AX2686">
            <v>45657</v>
          </cell>
          <cell r="AY2686" t="str">
            <v>#REF!</v>
          </cell>
          <cell r="AZ2686" t="str">
            <v>CO1.PCCNTR.6597060</v>
          </cell>
        </row>
        <row r="2687">
          <cell r="D2687" t="str">
            <v>2573-2024</v>
          </cell>
          <cell r="E2687" t="str">
            <v>ALBA YANETH REYES SUÁREZ</v>
          </cell>
          <cell r="F2687" t="str">
            <v>Subdirección de Formación Artistica</v>
          </cell>
          <cell r="G2687" t="str">
            <v>Subdirección de Formación Artística</v>
          </cell>
          <cell r="H2687" t="str">
            <v>Programa Crea</v>
          </cell>
          <cell r="I2687" t="str">
            <v>Contratación Directa</v>
          </cell>
          <cell r="J2687" t="str">
            <v>Contratación directa.</v>
          </cell>
          <cell r="K2687" t="str">
            <v>Prestación de servicios</v>
          </cell>
          <cell r="N2687" t="str">
            <v>Si</v>
          </cell>
          <cell r="O2687" t="str">
            <v>Contrato Prestación de Servicios Profesionales</v>
          </cell>
          <cell r="P2687">
            <v>45505</v>
          </cell>
          <cell r="Q2687">
            <v>45509</v>
          </cell>
          <cell r="R2687">
            <v>45646</v>
          </cell>
          <cell r="S2687">
            <v>136</v>
          </cell>
          <cell r="T2687" t="str">
            <v>En Ejecución</v>
          </cell>
          <cell r="U2687" t="str">
            <v>ALBA YANETH REYES SUÁREZ</v>
          </cell>
          <cell r="X2687" t="str">
            <v>ALBA YANETH REYES SUAREZ</v>
          </cell>
          <cell r="Z2687" t="str">
            <v>Inversión</v>
          </cell>
          <cell r="AA2687">
            <v>2024110010086</v>
          </cell>
          <cell r="AC2687" t="str">
            <v>O23011733012024008608051</v>
          </cell>
          <cell r="AF2687">
            <v>26007333</v>
          </cell>
          <cell r="AI2687" t="str">
            <v>$ 5.573.000,00</v>
          </cell>
          <cell r="AJ2687"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687" t="str">
            <v>Diana Camila Cifuentes Garcia</v>
          </cell>
          <cell r="AL2687">
            <v>1019031766</v>
          </cell>
          <cell r="AM2687" t="str">
            <v>2573-2024</v>
          </cell>
          <cell r="AP2687" t="str">
            <v>SECOP II</v>
          </cell>
          <cell r="AS2687" t="str">
            <v>Falso</v>
          </cell>
          <cell r="AU2687" t="str">
            <v>SI</v>
          </cell>
          <cell r="AV2687" t="str">
            <v>Agosto</v>
          </cell>
          <cell r="AW2687" t="e">
            <v>#N/A</v>
          </cell>
          <cell r="AX2687">
            <v>45646</v>
          </cell>
          <cell r="AY2687" t="str">
            <v>#REF!</v>
          </cell>
          <cell r="AZ2687" t="str">
            <v>CO1.PCCNTR.6596372</v>
          </cell>
        </row>
        <row r="2688">
          <cell r="D2688" t="str">
            <v>2399-2024</v>
          </cell>
          <cell r="E2688" t="str">
            <v>ALBA YANETH REYES SUÁREZ</v>
          </cell>
          <cell r="F2688" t="str">
            <v>Subdirección de Formación Artistica</v>
          </cell>
          <cell r="G2688" t="str">
            <v>Subdirección de Formación Artística</v>
          </cell>
          <cell r="H2688" t="str">
            <v>Programa Crea</v>
          </cell>
          <cell r="I2688" t="str">
            <v>Contratación Directa</v>
          </cell>
          <cell r="J2688" t="str">
            <v>Contratación directa.</v>
          </cell>
          <cell r="K2688" t="str">
            <v>Prestación de servicios</v>
          </cell>
          <cell r="N2688" t="str">
            <v>Si</v>
          </cell>
          <cell r="O2688" t="str">
            <v>Contrato Prestación de Servicios Profesionales</v>
          </cell>
          <cell r="P2688">
            <v>45506</v>
          </cell>
          <cell r="Q2688">
            <v>45509</v>
          </cell>
          <cell r="R2688">
            <v>45611</v>
          </cell>
          <cell r="S2688">
            <v>101</v>
          </cell>
          <cell r="T2688" t="str">
            <v>En Ejecución</v>
          </cell>
          <cell r="U2688" t="str">
            <v>ALBA YANETH REYES SUÁREZ</v>
          </cell>
          <cell r="X2688" t="str">
            <v>ALBA YANETH REYES SUAREZ</v>
          </cell>
          <cell r="Z2688" t="str">
            <v>Inversión</v>
          </cell>
          <cell r="AA2688">
            <v>2024110010086</v>
          </cell>
          <cell r="AC2688" t="str">
            <v>O23011733012024008608126</v>
          </cell>
          <cell r="AF2688">
            <v>12596430</v>
          </cell>
          <cell r="AI2688" t="str">
            <v>$ 3.598.980,00</v>
          </cell>
          <cell r="AJ268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88" t="str">
            <v>LAURA MILENA ORTEGA BARBOSA</v>
          </cell>
          <cell r="AL2688">
            <v>1010219090</v>
          </cell>
          <cell r="AM2688" t="str">
            <v>2399-2024</v>
          </cell>
          <cell r="AP2688" t="str">
            <v>SECOP II</v>
          </cell>
          <cell r="AS2688" t="str">
            <v>Falso</v>
          </cell>
          <cell r="AU2688" t="str">
            <v>SI</v>
          </cell>
          <cell r="AV2688" t="str">
            <v>Agosto</v>
          </cell>
          <cell r="AW2688" t="e">
            <v>#N/A</v>
          </cell>
          <cell r="AX2688">
            <v>45611</v>
          </cell>
          <cell r="AY2688" t="str">
            <v>#REF!</v>
          </cell>
          <cell r="AZ2688" t="str">
            <v>CO1.PCCNTR.6596775</v>
          </cell>
        </row>
        <row r="2689">
          <cell r="D2689" t="str">
            <v>2401-2024</v>
          </cell>
          <cell r="E2689" t="str">
            <v>ALBA YANETH REYES SUÁREZ</v>
          </cell>
          <cell r="F2689" t="str">
            <v>Subdirección de Formación Artistica</v>
          </cell>
          <cell r="G2689" t="str">
            <v>Subdirección de Formación Artística</v>
          </cell>
          <cell r="H2689" t="str">
            <v>Programa Crea</v>
          </cell>
          <cell r="I2689" t="str">
            <v>Contratación Directa</v>
          </cell>
          <cell r="J2689" t="str">
            <v>Contratación directa.</v>
          </cell>
          <cell r="K2689" t="str">
            <v>Prestación de servicios</v>
          </cell>
          <cell r="N2689" t="str">
            <v>Si</v>
          </cell>
          <cell r="O2689" t="str">
            <v>Contrato Prestación de Servicios Profesionales</v>
          </cell>
          <cell r="P2689">
            <v>45506</v>
          </cell>
          <cell r="Q2689">
            <v>45509</v>
          </cell>
          <cell r="R2689">
            <v>45611</v>
          </cell>
          <cell r="S2689">
            <v>101</v>
          </cell>
          <cell r="T2689" t="str">
            <v>En Ejecución</v>
          </cell>
          <cell r="U2689" t="str">
            <v>ALBA YANETH REYES SUÁREZ</v>
          </cell>
          <cell r="X2689" t="str">
            <v>ALBA YANETH REYES SUAREZ</v>
          </cell>
          <cell r="Z2689" t="str">
            <v>Inversión</v>
          </cell>
          <cell r="AA2689">
            <v>2024110010086</v>
          </cell>
          <cell r="AC2689" t="str">
            <v>O23011733012024008608126</v>
          </cell>
          <cell r="AF2689">
            <v>12596430</v>
          </cell>
          <cell r="AI2689" t="str">
            <v>$ 3.598.980,00</v>
          </cell>
          <cell r="AJ26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89" t="str">
            <v>Jennifer Camargo</v>
          </cell>
          <cell r="AL2689">
            <v>1022948640</v>
          </cell>
          <cell r="AM2689" t="str">
            <v>2401-2024</v>
          </cell>
          <cell r="AP2689" t="str">
            <v>SECOP II</v>
          </cell>
          <cell r="AS2689" t="str">
            <v>Falso</v>
          </cell>
          <cell r="AU2689" t="str">
            <v>SI</v>
          </cell>
          <cell r="AV2689" t="str">
            <v>Agosto</v>
          </cell>
          <cell r="AW2689" t="e">
            <v>#N/A</v>
          </cell>
          <cell r="AX2689">
            <v>45611</v>
          </cell>
          <cell r="AY2689" t="str">
            <v>#REF!</v>
          </cell>
          <cell r="AZ2689" t="str">
            <v>CO1.PCCNTR.6598427</v>
          </cell>
        </row>
        <row r="2690">
          <cell r="D2690" t="str">
            <v>2442-2024</v>
          </cell>
          <cell r="E2690" t="str">
            <v>ALBA YANETH REYES SUÁREZ</v>
          </cell>
          <cell r="F2690" t="str">
            <v>Subdirección de Formación Artistica</v>
          </cell>
          <cell r="G2690" t="str">
            <v>Subdirección de Formación Artística</v>
          </cell>
          <cell r="H2690" t="str">
            <v>Programa Crea</v>
          </cell>
          <cell r="I2690" t="str">
            <v>Contratación Directa</v>
          </cell>
          <cell r="J2690" t="str">
            <v>Contratación directa.</v>
          </cell>
          <cell r="K2690" t="str">
            <v>Prestación de servicios</v>
          </cell>
          <cell r="N2690" t="str">
            <v>Si</v>
          </cell>
          <cell r="O2690" t="str">
            <v>Contrato Prestación de Servicios Apoyo a la Gestión</v>
          </cell>
          <cell r="P2690">
            <v>45506</v>
          </cell>
          <cell r="Q2690">
            <v>45512</v>
          </cell>
          <cell r="R2690">
            <v>45626</v>
          </cell>
          <cell r="S2690">
            <v>113</v>
          </cell>
          <cell r="T2690" t="str">
            <v>En Ejecución</v>
          </cell>
          <cell r="U2690" t="str">
            <v>ALBA YANETH REYES SUÁREZ</v>
          </cell>
          <cell r="X2690" t="str">
            <v>ALBA YANETH REYES SUAREZ</v>
          </cell>
          <cell r="Z2690" t="str">
            <v>Inversión</v>
          </cell>
          <cell r="AA2690">
            <v>2024110010086</v>
          </cell>
          <cell r="AC2690" t="str">
            <v>O23011733012024008605053</v>
          </cell>
          <cell r="AF2690">
            <v>18000000</v>
          </cell>
          <cell r="AJ2690" t="str">
            <v>Prestar servicios de apoyo a la gestión al IDARTES -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v>
          </cell>
          <cell r="AK2690" t="str">
            <v>FRANK BORIS EDUARDO MALDONADO OLIVO</v>
          </cell>
          <cell r="AL2690">
            <v>80050747</v>
          </cell>
          <cell r="AM2690" t="str">
            <v>2442 - 2024</v>
          </cell>
          <cell r="AP2690" t="str">
            <v>SECOP II</v>
          </cell>
          <cell r="AS2690" t="str">
            <v>Falso</v>
          </cell>
          <cell r="AU2690" t="str">
            <v>SI</v>
          </cell>
          <cell r="AV2690" t="str">
            <v>Agosto</v>
          </cell>
          <cell r="AW2690" t="e">
            <v>#N/A</v>
          </cell>
          <cell r="AX2690">
            <v>45626</v>
          </cell>
          <cell r="AY2690" t="str">
            <v>#REF!</v>
          </cell>
          <cell r="AZ2690" t="str">
            <v>CO1.PCCNTR.6580366</v>
          </cell>
        </row>
        <row r="2691">
          <cell r="D2691" t="str">
            <v>2446-2024</v>
          </cell>
          <cell r="E2691" t="str">
            <v>ALBA YANETH REYES SUÁREZ</v>
          </cell>
          <cell r="F2691" t="str">
            <v>Subdirección de Formación Artistica</v>
          </cell>
          <cell r="G2691" t="str">
            <v>Subdirección de Formación Artística</v>
          </cell>
          <cell r="H2691" t="str">
            <v>Programa Crea</v>
          </cell>
          <cell r="I2691" t="str">
            <v>Contratación Directa</v>
          </cell>
          <cell r="J2691" t="str">
            <v>Contratación directa.</v>
          </cell>
          <cell r="K2691" t="str">
            <v>Prestación de servicios</v>
          </cell>
          <cell r="N2691" t="str">
            <v>Si</v>
          </cell>
          <cell r="O2691" t="str">
            <v>Contrato Prestación de Servicios Profesionales</v>
          </cell>
          <cell r="P2691">
            <v>45506</v>
          </cell>
          <cell r="Q2691">
            <v>45513</v>
          </cell>
          <cell r="R2691">
            <v>45611</v>
          </cell>
          <cell r="S2691">
            <v>97</v>
          </cell>
          <cell r="T2691" t="str">
            <v>En Ejecución</v>
          </cell>
          <cell r="U2691" t="str">
            <v>ALBA YANETH REYES SUÁREZ</v>
          </cell>
          <cell r="X2691" t="str">
            <v>ALBA YANETH REYES SUAREZ</v>
          </cell>
          <cell r="Z2691" t="str">
            <v>Inversión</v>
          </cell>
          <cell r="AA2691">
            <v>2024110010086</v>
          </cell>
          <cell r="AC2691" t="str">
            <v>O23011733012024008608126</v>
          </cell>
          <cell r="AF2691">
            <v>8415908</v>
          </cell>
          <cell r="AJ269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691" t="str">
            <v>Jose Guillermo Paiva Murcia</v>
          </cell>
          <cell r="AL2691">
            <v>1033772491</v>
          </cell>
          <cell r="AM2691" t="str">
            <v>2446 - 2024</v>
          </cell>
          <cell r="AP2691" t="str">
            <v>SECOP II</v>
          </cell>
          <cell r="AS2691" t="str">
            <v>Falso</v>
          </cell>
          <cell r="AU2691" t="str">
            <v>SI</v>
          </cell>
          <cell r="AV2691" t="str">
            <v>Agosto</v>
          </cell>
          <cell r="AW2691" t="e">
            <v>#N/A</v>
          </cell>
          <cell r="AX2691">
            <v>45611</v>
          </cell>
          <cell r="AY2691" t="str">
            <v>#REF!</v>
          </cell>
          <cell r="AZ2691" t="str">
            <v>CO1.PCCNTR.6593238</v>
          </cell>
        </row>
        <row r="2692">
          <cell r="D2692" t="str">
            <v>2448-2024</v>
          </cell>
          <cell r="E2692" t="str">
            <v>ALBA YANETH REYES SUÁREZ</v>
          </cell>
          <cell r="F2692" t="str">
            <v>Subdirección de Formación Artistica</v>
          </cell>
          <cell r="G2692" t="str">
            <v>Subdirección de Formación Artística</v>
          </cell>
          <cell r="I2692" t="str">
            <v>Contratación Directa</v>
          </cell>
          <cell r="J2692" t="str">
            <v>Contratación directa.</v>
          </cell>
          <cell r="K2692" t="str">
            <v>Prestación de servicios</v>
          </cell>
          <cell r="N2692" t="str">
            <v>Si</v>
          </cell>
          <cell r="O2692" t="str">
            <v>Contrato Prestación de Servicios Apoyo a la Gestión</v>
          </cell>
          <cell r="P2692">
            <v>45506</v>
          </cell>
          <cell r="Q2692">
            <v>45507</v>
          </cell>
          <cell r="R2692">
            <v>45672</v>
          </cell>
          <cell r="S2692">
            <v>163</v>
          </cell>
          <cell r="T2692" t="str">
            <v>En Ejecución</v>
          </cell>
          <cell r="U2692" t="str">
            <v>ALBA YANETH REYES SUÁREZ</v>
          </cell>
          <cell r="X2692" t="str">
            <v>ALBA YANETH REYES SUAREZ</v>
          </cell>
          <cell r="Z2692" t="str">
            <v>Inversión</v>
          </cell>
          <cell r="AA2692">
            <v>2024110010086</v>
          </cell>
          <cell r="AC2692" t="str">
            <v>O23011733012024008608126</v>
          </cell>
          <cell r="AF2692">
            <v>34265000</v>
          </cell>
          <cell r="AJ2692" t="str">
            <v>Prestar servicios de apoyo a la gestion al Instituto Distrital de las Artes - IDARTES -Subdirección de Formación Artística, en las actividades asociadas a la estructuración y seguimiento administrativo, así como apoyo a la supervisión de los contratos y/o convenios asignados, acorde con los procesos y procedimientos definidos en la entidad.</v>
          </cell>
          <cell r="AK2692" t="str">
            <v>JOHANNA GOMEZ GUTIERREZ</v>
          </cell>
          <cell r="AL2692">
            <v>53108371</v>
          </cell>
          <cell r="AM2692" t="str">
            <v>2448 - 2024</v>
          </cell>
          <cell r="AP2692" t="str">
            <v>SECOP II</v>
          </cell>
          <cell r="AS2692" t="str">
            <v>Falso</v>
          </cell>
          <cell r="AU2692" t="str">
            <v>SI</v>
          </cell>
          <cell r="AV2692" t="str">
            <v>Agosto</v>
          </cell>
          <cell r="AW2692" t="e">
            <v>#N/A</v>
          </cell>
          <cell r="AX2692">
            <v>45672</v>
          </cell>
          <cell r="AY2692" t="str">
            <v>#REF!</v>
          </cell>
          <cell r="AZ2692" t="str">
            <v>CO1.PCCNTR.6598544</v>
          </cell>
        </row>
        <row r="2693">
          <cell r="D2693" t="str">
            <v>2498-2024</v>
          </cell>
          <cell r="E2693" t="str">
            <v>ALBA YANETH REYES SUÁREZ</v>
          </cell>
          <cell r="F2693" t="str">
            <v>Subdirección de Formación Artistica</v>
          </cell>
          <cell r="G2693" t="str">
            <v>Subdirección de Formación Artística</v>
          </cell>
          <cell r="H2693" t="str">
            <v>Programa Crea</v>
          </cell>
          <cell r="I2693" t="str">
            <v>Contratación Directa</v>
          </cell>
          <cell r="J2693" t="str">
            <v>Contratación directa.</v>
          </cell>
          <cell r="K2693" t="str">
            <v>Prestación de servicios</v>
          </cell>
          <cell r="N2693" t="str">
            <v>Si</v>
          </cell>
          <cell r="O2693" t="str">
            <v>Contrato Prestación de Servicios Profesionales</v>
          </cell>
          <cell r="P2693">
            <v>45506</v>
          </cell>
          <cell r="Q2693">
            <v>45509</v>
          </cell>
          <cell r="R2693">
            <v>45646</v>
          </cell>
          <cell r="S2693">
            <v>136</v>
          </cell>
          <cell r="T2693" t="str">
            <v>En Ejecución</v>
          </cell>
          <cell r="U2693" t="str">
            <v>ALBA YANETH REYES SUÁREZ</v>
          </cell>
          <cell r="X2693" t="str">
            <v>ALBA YANETH REYES SUAREZ</v>
          </cell>
          <cell r="Z2693" t="str">
            <v>Inversión</v>
          </cell>
          <cell r="AA2693">
            <v>2024110010086</v>
          </cell>
          <cell r="AC2693" t="str">
            <v>O23011733012024008608051</v>
          </cell>
          <cell r="AF2693">
            <v>18533333</v>
          </cell>
          <cell r="AI2693" t="str">
            <v>$ 4.000.000,00</v>
          </cell>
          <cell r="AJ2693" t="str">
            <v>Prestación de servicios profesionales al Instituto Distrital de las Artes IDARTES -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ell>
          <cell r="AK2693" t="str">
            <v>Nelson Gerardo Soledad Torres</v>
          </cell>
          <cell r="AL2693">
            <v>79973187</v>
          </cell>
          <cell r="AM2693" t="str">
            <v>2498-2024</v>
          </cell>
          <cell r="AP2693" t="str">
            <v>SECOP II</v>
          </cell>
          <cell r="AS2693" t="str">
            <v>Falso</v>
          </cell>
          <cell r="AU2693" t="str">
            <v>SI</v>
          </cell>
          <cell r="AV2693" t="str">
            <v>Agosto</v>
          </cell>
          <cell r="AW2693" t="e">
            <v>#N/A</v>
          </cell>
          <cell r="AX2693">
            <v>45646</v>
          </cell>
          <cell r="AY2693" t="str">
            <v>#REF!</v>
          </cell>
          <cell r="AZ2693" t="str">
            <v>CO1.PCCNTR.6594060</v>
          </cell>
        </row>
        <row r="2694">
          <cell r="D2694" t="str">
            <v>2499-2024</v>
          </cell>
          <cell r="E2694" t="str">
            <v>ALBA YANETH REYES SUÁREZ</v>
          </cell>
          <cell r="F2694" t="str">
            <v>Subdirección de Formación Artistica</v>
          </cell>
          <cell r="G2694" t="str">
            <v>Subdirección de Formación Artística</v>
          </cell>
          <cell r="H2694" t="str">
            <v>Programa Crea</v>
          </cell>
          <cell r="I2694" t="str">
            <v>Contratación Directa</v>
          </cell>
          <cell r="J2694" t="str">
            <v>Contratación directa.</v>
          </cell>
          <cell r="K2694" t="str">
            <v>Prestación de servicios</v>
          </cell>
          <cell r="N2694" t="str">
            <v>Si</v>
          </cell>
          <cell r="O2694" t="str">
            <v>Contrato Prestación de Servicios Profesionales</v>
          </cell>
          <cell r="P2694">
            <v>45506</v>
          </cell>
          <cell r="Q2694">
            <v>45509</v>
          </cell>
          <cell r="R2694">
            <v>45646</v>
          </cell>
          <cell r="S2694">
            <v>136</v>
          </cell>
          <cell r="T2694" t="str">
            <v>En Ejecución</v>
          </cell>
          <cell r="U2694" t="str">
            <v>ALBA YANETH REYES SUÁREZ</v>
          </cell>
          <cell r="X2694" t="str">
            <v>ALBA YANETH REYES SUAREZ</v>
          </cell>
          <cell r="Z2694" t="str">
            <v>Inversión</v>
          </cell>
          <cell r="AA2694">
            <v>2024110010086</v>
          </cell>
          <cell r="AC2694" t="str">
            <v>O23011733012024008608122</v>
          </cell>
          <cell r="AF2694">
            <v>18533333</v>
          </cell>
          <cell r="AI2694" t="str">
            <v>$ 4.000.000,00</v>
          </cell>
          <cell r="AJ2694" t="str">
            <v>Prestación de servicios profesionales al Instituto Distrital de las Artes - IDARTES -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ell>
          <cell r="AK2694" t="str">
            <v>Victoria</v>
          </cell>
          <cell r="AL2694">
            <v>53907216</v>
          </cell>
          <cell r="AM2694" t="str">
            <v>2499-2024</v>
          </cell>
          <cell r="AP2694" t="str">
            <v>SECOP II</v>
          </cell>
          <cell r="AS2694" t="str">
            <v>Falso</v>
          </cell>
          <cell r="AU2694" t="str">
            <v>SI</v>
          </cell>
          <cell r="AV2694" t="str">
            <v>Agosto</v>
          </cell>
          <cell r="AW2694" t="e">
            <v>#N/A</v>
          </cell>
          <cell r="AX2694">
            <v>45646</v>
          </cell>
          <cell r="AY2694" t="str">
            <v>#REF!</v>
          </cell>
          <cell r="AZ2694" t="str">
            <v>CO1.PCCNTR.6594666</v>
          </cell>
        </row>
        <row r="2695">
          <cell r="D2695" t="str">
            <v>2501-2024</v>
          </cell>
          <cell r="E2695" t="str">
            <v>ALBA YANETH REYES SUÁREZ</v>
          </cell>
          <cell r="F2695" t="str">
            <v>Subdirección de Formación Artistica</v>
          </cell>
          <cell r="G2695" t="str">
            <v>Subdirección de Formación Artística</v>
          </cell>
          <cell r="H2695" t="str">
            <v>Programa Crea</v>
          </cell>
          <cell r="I2695" t="str">
            <v>Contratación Directa</v>
          </cell>
          <cell r="J2695" t="str">
            <v>Contratación directa.</v>
          </cell>
          <cell r="K2695" t="str">
            <v>Prestación de servicios</v>
          </cell>
          <cell r="N2695" t="str">
            <v>Si</v>
          </cell>
          <cell r="O2695" t="str">
            <v>Contrato Prestación de Servicios Profesionales</v>
          </cell>
          <cell r="P2695">
            <v>45506</v>
          </cell>
          <cell r="Q2695">
            <v>45509</v>
          </cell>
          <cell r="R2695">
            <v>45641</v>
          </cell>
          <cell r="S2695">
            <v>131</v>
          </cell>
          <cell r="T2695" t="str">
            <v>En Ejecución</v>
          </cell>
          <cell r="U2695" t="str">
            <v>ALBA YANETH REYES SUÁREZ</v>
          </cell>
          <cell r="X2695" t="str">
            <v>ALBA YANETH REYES SUAREZ</v>
          </cell>
          <cell r="Z2695" t="str">
            <v>Inversión</v>
          </cell>
          <cell r="AA2695">
            <v>2024110010086</v>
          </cell>
          <cell r="AC2695" t="str">
            <v>O23011733012024008605053</v>
          </cell>
          <cell r="AF2695">
            <v>23026500</v>
          </cell>
          <cell r="AI2695" t="str">
            <v>$ 5.117.000,00</v>
          </cell>
          <cell r="AJ2695" t="str">
            <v>Prestar servicios profesionales al Instituto Distrital de las Artes -IDARTES- Subdirección de Formación Artística, en actividades relacionadas con la creación y edición de contenidos fotográficos y audiovisuales que se deriven de los eventos y estrategias ejecutadas por el programa Crea, en los diferentes formatos requeridos por la entidad.</v>
          </cell>
          <cell r="AK2695" t="str">
            <v>Jacobo Bravo</v>
          </cell>
          <cell r="AL2695">
            <v>13067668</v>
          </cell>
          <cell r="AM2695" t="str">
            <v>2501-2024</v>
          </cell>
          <cell r="AP2695" t="str">
            <v>SECOP II</v>
          </cell>
          <cell r="AS2695" t="str">
            <v>Falso</v>
          </cell>
          <cell r="AU2695" t="str">
            <v>SI</v>
          </cell>
          <cell r="AV2695" t="str">
            <v>Agosto</v>
          </cell>
          <cell r="AW2695" t="e">
            <v>#N/A</v>
          </cell>
          <cell r="AX2695">
            <v>45641</v>
          </cell>
          <cell r="AY2695" t="str">
            <v>#REF!</v>
          </cell>
          <cell r="AZ2695" t="str">
            <v>CO1.PCCNTR.6595301</v>
          </cell>
        </row>
        <row r="2696">
          <cell r="D2696" t="str">
            <v>2502-2024</v>
          </cell>
          <cell r="E2696" t="str">
            <v>ALBA YANETH REYES SUÁREZ</v>
          </cell>
          <cell r="F2696" t="str">
            <v>Subdirección de Formación Artistica</v>
          </cell>
          <cell r="G2696" t="str">
            <v>Subdirección de Formación Artística</v>
          </cell>
          <cell r="H2696" t="str">
            <v>Programa Crea</v>
          </cell>
          <cell r="I2696" t="str">
            <v>Contratación Directa</v>
          </cell>
          <cell r="J2696" t="str">
            <v>Contratación directa.</v>
          </cell>
          <cell r="K2696" t="str">
            <v>Prestación de servicios</v>
          </cell>
          <cell r="N2696" t="str">
            <v>Si</v>
          </cell>
          <cell r="O2696" t="str">
            <v>Contrato Prestación de Servicios Profesionales</v>
          </cell>
          <cell r="P2696">
            <v>45506</v>
          </cell>
          <cell r="Q2696">
            <v>45509</v>
          </cell>
          <cell r="R2696">
            <v>45641</v>
          </cell>
          <cell r="S2696">
            <v>131</v>
          </cell>
          <cell r="T2696" t="str">
            <v>En Ejecución</v>
          </cell>
          <cell r="U2696" t="str">
            <v>ALBA YANETH REYES SUÁREZ</v>
          </cell>
          <cell r="X2696" t="str">
            <v>ALBA YANETH REYES SUAREZ</v>
          </cell>
          <cell r="Z2696" t="str">
            <v>Inversión</v>
          </cell>
          <cell r="AA2696">
            <v>2024110010086</v>
          </cell>
          <cell r="AC2696" t="str">
            <v>O23011733012024008605053</v>
          </cell>
          <cell r="AF2696">
            <v>26100000</v>
          </cell>
          <cell r="AI2696" t="str">
            <v>$ 5.800.000,00</v>
          </cell>
          <cell r="AJ2696" t="str">
            <v>Prestar servicios profesionales al Instituto Distrital de las Artes IDARTES, programa Crea, en la orientación, gestión, creación y difusión de contenidos digitales e impresos concernientes al fortalecimiento, visibilización y gestión del conocimiento en los diferentes medios, en articulación con los demás componentes del programa, de conformidad con los lineamientos establecidos por la Entidad.</v>
          </cell>
          <cell r="AK2696" t="str">
            <v>Sandra Tatiana Múnera</v>
          </cell>
          <cell r="AL2696">
            <v>1017147014</v>
          </cell>
          <cell r="AM2696" t="str">
            <v>2502-2024</v>
          </cell>
          <cell r="AP2696" t="str">
            <v>SECOP II</v>
          </cell>
          <cell r="AS2696" t="str">
            <v>Falso</v>
          </cell>
          <cell r="AU2696" t="str">
            <v>SI</v>
          </cell>
          <cell r="AV2696" t="str">
            <v>Agosto</v>
          </cell>
          <cell r="AW2696" t="e">
            <v>#N/A</v>
          </cell>
          <cell r="AX2696">
            <v>45641</v>
          </cell>
          <cell r="AY2696" t="str">
            <v>#REF!</v>
          </cell>
          <cell r="AZ2696" t="str">
            <v>CO1.PCCNTR.6593597</v>
          </cell>
        </row>
        <row r="2697">
          <cell r="D2697" t="str">
            <v>2520-2024</v>
          </cell>
          <cell r="E2697" t="str">
            <v>ALBA YANETH REYES SUÁREZ</v>
          </cell>
          <cell r="F2697" t="str">
            <v>Subdirección de Formación Artistica</v>
          </cell>
          <cell r="G2697" t="str">
            <v>Subdirección de Formación Artística</v>
          </cell>
          <cell r="H2697" t="str">
            <v>Programa Crea</v>
          </cell>
          <cell r="I2697" t="str">
            <v>Contratación Directa</v>
          </cell>
          <cell r="J2697" t="str">
            <v>Contratación directa.</v>
          </cell>
          <cell r="K2697" t="str">
            <v>Prestación de servicios</v>
          </cell>
          <cell r="N2697" t="str">
            <v>Si</v>
          </cell>
          <cell r="O2697" t="str">
            <v>Contrato Prestación de Servicios Profesionales</v>
          </cell>
          <cell r="P2697">
            <v>45506</v>
          </cell>
          <cell r="Q2697">
            <v>45512</v>
          </cell>
          <cell r="R2697">
            <v>45611</v>
          </cell>
          <cell r="S2697">
            <v>98</v>
          </cell>
          <cell r="T2697" t="str">
            <v>En Ejecución</v>
          </cell>
          <cell r="U2697" t="str">
            <v>ALBA YANETH REYES SUÁREZ</v>
          </cell>
          <cell r="X2697" t="str">
            <v>ALBA YANETH REYES SUAREZ</v>
          </cell>
          <cell r="Z2697" t="str">
            <v>Inversión</v>
          </cell>
          <cell r="AA2697">
            <v>2024110010086</v>
          </cell>
          <cell r="AC2697" t="str">
            <v>O23011733012024008608051</v>
          </cell>
          <cell r="AF2697">
            <v>12596430</v>
          </cell>
          <cell r="AI2697" t="str">
            <v>$ 3.598.980,00</v>
          </cell>
          <cell r="AJ269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97" t="str">
            <v>ANDRES FERNANDO MAZORRA VALENCIA</v>
          </cell>
          <cell r="AL2697">
            <v>6389006</v>
          </cell>
          <cell r="AM2697" t="str">
            <v>2520-2024</v>
          </cell>
          <cell r="AP2697" t="str">
            <v>SECOP II</v>
          </cell>
          <cell r="AS2697" t="str">
            <v>Falso</v>
          </cell>
          <cell r="AU2697" t="str">
            <v>SI</v>
          </cell>
          <cell r="AV2697" t="str">
            <v>Agosto</v>
          </cell>
          <cell r="AW2697" t="e">
            <v>#N/A</v>
          </cell>
          <cell r="AX2697">
            <v>45611</v>
          </cell>
          <cell r="AY2697" t="str">
            <v>#REF!</v>
          </cell>
          <cell r="AZ2697" t="str">
            <v>CO1.PCCNTR.6586575</v>
          </cell>
        </row>
        <row r="2698">
          <cell r="D2698" t="str">
            <v>2521-2024</v>
          </cell>
          <cell r="E2698" t="str">
            <v>ALBA YANETH REYES SUÁREZ</v>
          </cell>
          <cell r="F2698" t="str">
            <v>Subdirección de Formación Artistica</v>
          </cell>
          <cell r="G2698" t="str">
            <v>Subdirección de Formación Artística</v>
          </cell>
          <cell r="H2698" t="str">
            <v>Programa Crea</v>
          </cell>
          <cell r="I2698" t="str">
            <v>Contratación Directa</v>
          </cell>
          <cell r="J2698" t="str">
            <v>Contratación directa.</v>
          </cell>
          <cell r="K2698" t="str">
            <v>Prestación de servicios</v>
          </cell>
          <cell r="N2698" t="str">
            <v>Si</v>
          </cell>
          <cell r="O2698" t="str">
            <v>Contrato Prestación de Servicios Profesionales</v>
          </cell>
          <cell r="P2698">
            <v>45506</v>
          </cell>
          <cell r="Q2698">
            <v>45512</v>
          </cell>
          <cell r="R2698">
            <v>45639</v>
          </cell>
          <cell r="S2698">
            <v>126</v>
          </cell>
          <cell r="T2698" t="str">
            <v>En Ejecución</v>
          </cell>
          <cell r="U2698" t="str">
            <v>ALBA YANETH REYES SUÁREZ</v>
          </cell>
          <cell r="X2698" t="str">
            <v>ALBA YANETH REYES SUAREZ</v>
          </cell>
          <cell r="Z2698" t="str">
            <v>Inversión</v>
          </cell>
          <cell r="AA2698">
            <v>2024110010086</v>
          </cell>
          <cell r="AC2698" t="str">
            <v>O23011733012024008608126</v>
          </cell>
          <cell r="AF2698">
            <v>15955478</v>
          </cell>
          <cell r="AI2698" t="str">
            <v>$ 3.598.980,00</v>
          </cell>
          <cell r="AJ269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98" t="str">
            <v>Lina Pachón Rivera</v>
          </cell>
          <cell r="AL2698">
            <v>1023897475</v>
          </cell>
          <cell r="AM2698" t="str">
            <v>2521-2024</v>
          </cell>
          <cell r="AP2698" t="str">
            <v>SECOP II</v>
          </cell>
          <cell r="AS2698" t="str">
            <v>Falso</v>
          </cell>
          <cell r="AU2698" t="str">
            <v>SI</v>
          </cell>
          <cell r="AV2698" t="str">
            <v>Agosto</v>
          </cell>
          <cell r="AW2698" t="e">
            <v>#N/A</v>
          </cell>
          <cell r="AX2698">
            <v>45639</v>
          </cell>
          <cell r="AY2698" t="str">
            <v>#REF!</v>
          </cell>
          <cell r="AZ2698" t="str">
            <v>CO1.PCCNTR.6586591</v>
          </cell>
        </row>
        <row r="2699">
          <cell r="D2699" t="str">
            <v>2522-2024</v>
          </cell>
          <cell r="E2699" t="str">
            <v>ALBA YANETH REYES SUÁREZ</v>
          </cell>
          <cell r="F2699" t="str">
            <v>Subdirección de Formación Artistica</v>
          </cell>
          <cell r="G2699" t="str">
            <v>Subdirección de Formación Artística</v>
          </cell>
          <cell r="H2699" t="str">
            <v>Programa Crea</v>
          </cell>
          <cell r="I2699" t="str">
            <v>Contratación Directa</v>
          </cell>
          <cell r="J2699" t="str">
            <v>Contratación directa.</v>
          </cell>
          <cell r="K2699" t="str">
            <v>Prestación de servicios</v>
          </cell>
          <cell r="N2699" t="str">
            <v>Si</v>
          </cell>
          <cell r="O2699" t="str">
            <v>Contrato Prestación de Servicios Profesionales</v>
          </cell>
          <cell r="P2699">
            <v>45506</v>
          </cell>
          <cell r="Q2699">
            <v>45513</v>
          </cell>
          <cell r="R2699">
            <v>45611</v>
          </cell>
          <cell r="S2699">
            <v>97</v>
          </cell>
          <cell r="T2699" t="str">
            <v>En Ejecución</v>
          </cell>
          <cell r="U2699" t="str">
            <v>ALBA YANETH REYES SUÁREZ</v>
          </cell>
          <cell r="X2699" t="str">
            <v>ALBA YANETH REYES SUAREZ</v>
          </cell>
          <cell r="Z2699" t="str">
            <v>Inversión</v>
          </cell>
          <cell r="AA2699">
            <v>2024110010086</v>
          </cell>
          <cell r="AC2699" t="str">
            <v>O23011733012024008608126</v>
          </cell>
          <cell r="AF2699">
            <v>12596430</v>
          </cell>
          <cell r="AI2699" t="str">
            <v>$ 3.598.980,00</v>
          </cell>
          <cell r="AJ269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699" t="str">
            <v>Oscar Mauricio Ojeda</v>
          </cell>
          <cell r="AL2699">
            <v>80162897</v>
          </cell>
          <cell r="AM2699" t="str">
            <v>2522-2024</v>
          </cell>
          <cell r="AP2699" t="str">
            <v>SECOP II</v>
          </cell>
          <cell r="AS2699" t="str">
            <v>Falso</v>
          </cell>
          <cell r="AU2699" t="str">
            <v>SI</v>
          </cell>
          <cell r="AV2699" t="str">
            <v>Agosto</v>
          </cell>
          <cell r="AW2699" t="e">
            <v>#N/A</v>
          </cell>
          <cell r="AX2699">
            <v>45611</v>
          </cell>
          <cell r="AY2699" t="str">
            <v>#REF!</v>
          </cell>
          <cell r="AZ2699" t="str">
            <v>CO1.PCCNTR.6587009</v>
          </cell>
        </row>
        <row r="2700">
          <cell r="D2700" t="str">
            <v>2551-2024</v>
          </cell>
          <cell r="E2700" t="str">
            <v>ALBA YANETH REYES SUÁREZ</v>
          </cell>
          <cell r="F2700" t="str">
            <v>Subdirección de Formación Artistica</v>
          </cell>
          <cell r="G2700" t="str">
            <v>Subdirección de Formación Artística</v>
          </cell>
          <cell r="H2700" t="str">
            <v>Programa Crea</v>
          </cell>
          <cell r="I2700" t="str">
            <v>Contratación Directa</v>
          </cell>
          <cell r="J2700" t="str">
            <v>Contratación directa.</v>
          </cell>
          <cell r="K2700" t="str">
            <v>Prestación de servicios</v>
          </cell>
          <cell r="N2700" t="str">
            <v>Si</v>
          </cell>
          <cell r="O2700" t="str">
            <v>Contrato Prestación de Servicios Profesionales</v>
          </cell>
          <cell r="P2700">
            <v>45506</v>
          </cell>
          <cell r="Q2700">
            <v>45510</v>
          </cell>
          <cell r="R2700">
            <v>45611</v>
          </cell>
          <cell r="S2700">
            <v>100</v>
          </cell>
          <cell r="T2700" t="str">
            <v>En Ejecución</v>
          </cell>
          <cell r="U2700" t="str">
            <v>ALBA YANETH REYES SUÁREZ</v>
          </cell>
          <cell r="X2700" t="str">
            <v>ALBA YANETH REYES SUAREZ</v>
          </cell>
          <cell r="Z2700" t="str">
            <v>Inversión</v>
          </cell>
          <cell r="AA2700">
            <v>2024110010086</v>
          </cell>
          <cell r="AC2700" t="str">
            <v>O23011733012024008608126</v>
          </cell>
          <cell r="AF2700">
            <v>12596430</v>
          </cell>
          <cell r="AI2700" t="str">
            <v>$ 3.598.980,00</v>
          </cell>
          <cell r="AJ270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00" t="str">
            <v>Daniel Gracia</v>
          </cell>
          <cell r="AL2700">
            <v>80772871</v>
          </cell>
          <cell r="AM2700" t="str">
            <v>2551-2024</v>
          </cell>
          <cell r="AP2700" t="str">
            <v>SECOP II</v>
          </cell>
          <cell r="AS2700" t="str">
            <v>Falso</v>
          </cell>
          <cell r="AU2700" t="str">
            <v>SI</v>
          </cell>
          <cell r="AV2700" t="str">
            <v>Agosto</v>
          </cell>
          <cell r="AW2700" t="e">
            <v>#N/A</v>
          </cell>
          <cell r="AX2700">
            <v>45611</v>
          </cell>
          <cell r="AY2700" t="str">
            <v>#REF!</v>
          </cell>
          <cell r="AZ2700" t="str">
            <v>CO1.PCCNTR.6596765</v>
          </cell>
        </row>
        <row r="2701">
          <cell r="D2701" t="str">
            <v>2559-2024</v>
          </cell>
          <cell r="E2701" t="str">
            <v>LINA MARIA GAVIRIA HURTADO</v>
          </cell>
          <cell r="F2701" t="str">
            <v>Subdirección de las Artes</v>
          </cell>
          <cell r="I2701" t="str">
            <v>Contratación Directa</v>
          </cell>
          <cell r="J2701" t="str">
            <v>Contratación directa.</v>
          </cell>
          <cell r="K2701" t="str">
            <v>Prestación de servicios</v>
          </cell>
          <cell r="N2701" t="str">
            <v>Si</v>
          </cell>
          <cell r="O2701" t="str">
            <v>Contrato Prestación de Servicios Profesionales</v>
          </cell>
          <cell r="P2701">
            <v>45506</v>
          </cell>
          <cell r="Q2701">
            <v>45509</v>
          </cell>
          <cell r="R2701">
            <v>45657</v>
          </cell>
          <cell r="S2701">
            <v>147</v>
          </cell>
          <cell r="T2701" t="str">
            <v>En Ejecución</v>
          </cell>
          <cell r="U2701" t="str">
            <v>LINA MARIA GAVIRIA HURTADO</v>
          </cell>
          <cell r="X2701" t="str">
            <v>LINA MARIA GAVIRIA HURTADO</v>
          </cell>
          <cell r="Z2701" t="str">
            <v>Inversión</v>
          </cell>
          <cell r="AA2701">
            <v>2024110010176</v>
          </cell>
          <cell r="AC2701" t="str">
            <v>O23011733012024014605099</v>
          </cell>
          <cell r="AF2701">
            <v>48156365</v>
          </cell>
          <cell r="AI2701" t="str">
            <v>$ 9.631.273,00</v>
          </cell>
          <cell r="AJ2701" t="str">
            <v>P RESTAR SERVICIOS PROFESIONALES AL IDARTES - SUBDIRECCIÓN DE LAS ARTES PARA EL ACOMPAÑAMIENTO EN LA IMPLEMENTACIÓN DE 
 LOS ENFOQUES POBLACIONAL Y DE GÉNERO DE LOS SECTORES SOCIALES Y LAS LOCALIDADES ASIGNADAS EN EL MARCO PLAN DE 
 DESARROLLO DISTRITAL BOGOTÁ CAMINA SEGURA 2024- 2027, ACORDE CON LA MISIONALIDAD DE LA ENTIDAD.</v>
          </cell>
          <cell r="AK2701" t="str">
            <v>Migdalia Tovar Murcia</v>
          </cell>
          <cell r="AL2701">
            <v>51890372</v>
          </cell>
          <cell r="AM2701" t="str">
            <v>2559-2024</v>
          </cell>
          <cell r="AP2701" t="str">
            <v>SECOP II</v>
          </cell>
          <cell r="AS2701" t="str">
            <v>Falso</v>
          </cell>
          <cell r="AU2701" t="str">
            <v>SI</v>
          </cell>
          <cell r="AV2701" t="str">
            <v>Agosto</v>
          </cell>
          <cell r="AW2701" t="e">
            <v>#N/A</v>
          </cell>
          <cell r="AX2701">
            <v>45657</v>
          </cell>
          <cell r="AY2701" t="str">
            <v>#REF!</v>
          </cell>
          <cell r="AZ2701" t="str">
            <v>CO1.PCCNTR.6596231</v>
          </cell>
        </row>
        <row r="2702">
          <cell r="D2702" t="str">
            <v>2563-2024</v>
          </cell>
          <cell r="E2702" t="str">
            <v>LINA MARIA GAVIRIA HURTADO</v>
          </cell>
          <cell r="F2702" t="str">
            <v>Subdirección de las Artes</v>
          </cell>
          <cell r="I2702" t="str">
            <v>Contratación Directa</v>
          </cell>
          <cell r="J2702" t="str">
            <v>Contratación directa.</v>
          </cell>
          <cell r="K2702" t="str">
            <v>Prestación de servicios</v>
          </cell>
          <cell r="N2702" t="str">
            <v>No</v>
          </cell>
          <cell r="O2702" t="str">
            <v>N/A</v>
          </cell>
          <cell r="P2702">
            <v>45506</v>
          </cell>
          <cell r="Q2702">
            <v>45506</v>
          </cell>
          <cell r="R2702">
            <v>45825</v>
          </cell>
          <cell r="S2702">
            <v>316</v>
          </cell>
          <cell r="T2702" t="str">
            <v>En Ejecución</v>
          </cell>
          <cell r="U2702" t="str">
            <v>LINA MARIA GAVIRIA HURTADO</v>
          </cell>
          <cell r="Z2702" t="str">
            <v>N/A</v>
          </cell>
          <cell r="AC2702" t="str">
            <v>N/A - Valor Cero / Coproducción</v>
          </cell>
          <cell r="AF2702">
            <v>0</v>
          </cell>
          <cell r="AJ2702" t="str">
            <v>Prestar servicios de distribución de contenidos audiovisuales al Instituto Distrital de las Artes - Idartes, para exhibición del material que se proyectará en los equipamientos culturales, de acuerdo con la programación definida por la entidad</v>
          </cell>
          <cell r="AK2702" t="str">
            <v>Danta Cine S.A.S.</v>
          </cell>
          <cell r="AL2702">
            <v>901269527</v>
          </cell>
          <cell r="AM2702" t="str">
            <v>2563-2024</v>
          </cell>
          <cell r="AP2702" t="str">
            <v>SECOP II</v>
          </cell>
          <cell r="AS2702" t="str">
            <v>Ok</v>
          </cell>
          <cell r="AU2702" t="str">
            <v>SI</v>
          </cell>
          <cell r="AV2702" t="str">
            <v>Agosto</v>
          </cell>
          <cell r="AW2702" t="e">
            <v>#N/A</v>
          </cell>
          <cell r="AX2702">
            <v>45825</v>
          </cell>
          <cell r="AY2702" t="str">
            <v>#REF!</v>
          </cell>
          <cell r="AZ2702" t="str">
            <v>CO1.PCCNTR.6600760</v>
          </cell>
        </row>
        <row r="2703">
          <cell r="D2703" t="str">
            <v>2566-2024</v>
          </cell>
          <cell r="E2703" t="str">
            <v>ALBA YANETH REYES SUÁREZ</v>
          </cell>
          <cell r="F2703" t="str">
            <v>Subdirección de Formación Artistica</v>
          </cell>
          <cell r="G2703" t="str">
            <v>Subdirección de Formación Artística</v>
          </cell>
          <cell r="H2703" t="str">
            <v>Programa Crea</v>
          </cell>
          <cell r="I2703" t="str">
            <v>Contratación Directa</v>
          </cell>
          <cell r="J2703" t="str">
            <v>Contratación directa.</v>
          </cell>
          <cell r="K2703" t="str">
            <v>Prestación de servicios</v>
          </cell>
          <cell r="N2703" t="str">
            <v>Si</v>
          </cell>
          <cell r="O2703" t="str">
            <v>Contrato Prestación de Servicios Profesionales</v>
          </cell>
          <cell r="P2703">
            <v>45506</v>
          </cell>
          <cell r="Q2703">
            <v>45506</v>
          </cell>
          <cell r="R2703">
            <v>45657</v>
          </cell>
          <cell r="S2703">
            <v>150</v>
          </cell>
          <cell r="T2703" t="str">
            <v>En Ejecución</v>
          </cell>
          <cell r="U2703" t="str">
            <v>ALBA YANETH REYES SUÁREZ</v>
          </cell>
          <cell r="X2703" t="str">
            <v>ALBA YANETH REYES SUAREZ</v>
          </cell>
          <cell r="Z2703" t="str">
            <v>Inversión</v>
          </cell>
          <cell r="AA2703">
            <v>2024110010086</v>
          </cell>
          <cell r="AC2703" t="str">
            <v>O23011733012024008608051</v>
          </cell>
          <cell r="AF2703">
            <v>36000000</v>
          </cell>
          <cell r="AI2703" t="str">
            <v>$ 7.200.000,00</v>
          </cell>
          <cell r="AJ2703" t="str">
            <v>Prestar servicios profesionales al IDARTES - Subdirección de Formación Artística, Programa Crea, para la conceptualización y apropiación pedagógica así como la implementación de las actividades relacionadas con el desarrollo de los procesos de formación de la línea Impulso Colectivo, acorde con los requerimientos de la entidad.</v>
          </cell>
          <cell r="AK2703" t="str">
            <v>MARÍA HELENA PEÑA REYES</v>
          </cell>
          <cell r="AL2703">
            <v>52171698</v>
          </cell>
          <cell r="AM2703" t="str">
            <v>2566-2024</v>
          </cell>
          <cell r="AP2703" t="str">
            <v>SECOP II</v>
          </cell>
          <cell r="AS2703" t="str">
            <v>Falso</v>
          </cell>
          <cell r="AU2703" t="str">
            <v>SI</v>
          </cell>
          <cell r="AV2703" t="str">
            <v>Agosto</v>
          </cell>
          <cell r="AW2703" t="e">
            <v>#N/A</v>
          </cell>
          <cell r="AX2703">
            <v>45657</v>
          </cell>
          <cell r="AY2703" t="str">
            <v>#REF!</v>
          </cell>
          <cell r="AZ2703" t="str">
            <v>CO1.PCCNTR.6594197</v>
          </cell>
        </row>
        <row r="2704">
          <cell r="D2704" t="str">
            <v>2567-2024</v>
          </cell>
          <cell r="E2704" t="str">
            <v>ALBA YANETH REYES SUÁREZ</v>
          </cell>
          <cell r="F2704" t="str">
            <v>Subdirección de Formación Artistica</v>
          </cell>
          <cell r="G2704" t="str">
            <v>Subdirección de Formación Artística</v>
          </cell>
          <cell r="H2704" t="str">
            <v>Programa Crea</v>
          </cell>
          <cell r="I2704" t="str">
            <v>Contratación Directa</v>
          </cell>
          <cell r="J2704" t="str">
            <v>Contratación directa.</v>
          </cell>
          <cell r="K2704" t="str">
            <v>Prestación de servicios</v>
          </cell>
          <cell r="N2704" t="str">
            <v>Si</v>
          </cell>
          <cell r="O2704" t="str">
            <v>Contrato Prestación de Servicios Profesionales</v>
          </cell>
          <cell r="P2704">
            <v>45506</v>
          </cell>
          <cell r="Q2704">
            <v>45512</v>
          </cell>
          <cell r="R2704">
            <v>45611</v>
          </cell>
          <cell r="S2704">
            <v>98</v>
          </cell>
          <cell r="T2704" t="str">
            <v>En Ejecución</v>
          </cell>
          <cell r="U2704" t="str">
            <v>ALBA YANETH REYES SUÁREZ</v>
          </cell>
          <cell r="X2704" t="str">
            <v>ALBA YANETH REYES SUAREZ</v>
          </cell>
          <cell r="Z2704" t="str">
            <v>Inversión</v>
          </cell>
          <cell r="AA2704">
            <v>2024110010086</v>
          </cell>
          <cell r="AC2704" t="str">
            <v>O23011733012024008608126</v>
          </cell>
          <cell r="AF2704">
            <v>8415908</v>
          </cell>
          <cell r="AI2704" t="str">
            <v>$ 2.404.545,00</v>
          </cell>
          <cell r="AJ270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04" t="str">
            <v>Julieth Natalia Castelblanco Montañez</v>
          </cell>
          <cell r="AL2704">
            <v>1023938882</v>
          </cell>
          <cell r="AM2704" t="str">
            <v>2567-2024</v>
          </cell>
          <cell r="AP2704" t="str">
            <v>SECOP II</v>
          </cell>
          <cell r="AS2704" t="str">
            <v>Falso</v>
          </cell>
          <cell r="AU2704" t="str">
            <v>SI</v>
          </cell>
          <cell r="AV2704" t="str">
            <v>Agosto</v>
          </cell>
          <cell r="AW2704" t="e">
            <v>#N/A</v>
          </cell>
          <cell r="AX2704">
            <v>45611</v>
          </cell>
          <cell r="AY2704" t="str">
            <v>#REF!</v>
          </cell>
          <cell r="AZ2704" t="str">
            <v>CO1.PCCNTR.6600401</v>
          </cell>
        </row>
        <row r="2705">
          <cell r="D2705" t="str">
            <v>2568-2024</v>
          </cell>
          <cell r="E2705" t="str">
            <v>ALBA YANETH REYES SUÁREZ</v>
          </cell>
          <cell r="F2705" t="str">
            <v>Subdirección de Formación Artistica</v>
          </cell>
          <cell r="G2705" t="str">
            <v>Subdirección de Formación Artística</v>
          </cell>
          <cell r="H2705" t="str">
            <v>Programa Crea</v>
          </cell>
          <cell r="I2705" t="str">
            <v>Contratación Directa</v>
          </cell>
          <cell r="J2705" t="str">
            <v>Contratación directa.</v>
          </cell>
          <cell r="K2705" t="str">
            <v>Prestación de servicios</v>
          </cell>
          <cell r="N2705" t="str">
            <v>Si</v>
          </cell>
          <cell r="O2705" t="str">
            <v>Contrato Prestación de Servicios Profesionales</v>
          </cell>
          <cell r="P2705">
            <v>45506</v>
          </cell>
          <cell r="Q2705">
            <v>45512</v>
          </cell>
          <cell r="R2705">
            <v>45611</v>
          </cell>
          <cell r="S2705">
            <v>98</v>
          </cell>
          <cell r="T2705" t="str">
            <v>En Ejecución</v>
          </cell>
          <cell r="U2705" t="str">
            <v>ALBA YANETH REYES SUÁREZ</v>
          </cell>
          <cell r="X2705" t="str">
            <v>ALBA YANETH REYES SUAREZ</v>
          </cell>
          <cell r="Z2705" t="str">
            <v>Inversión</v>
          </cell>
          <cell r="AA2705">
            <v>2024110010086</v>
          </cell>
          <cell r="AC2705" t="str">
            <v>O23011733012024008608051</v>
          </cell>
          <cell r="AF2705">
            <v>8415908</v>
          </cell>
          <cell r="AI2705" t="str">
            <v>$ 2.404.545,00</v>
          </cell>
          <cell r="AJ270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05" t="str">
            <v>leovid silva diaz</v>
          </cell>
          <cell r="AL2705">
            <v>1020734955</v>
          </cell>
          <cell r="AM2705" t="str">
            <v>2568-2024</v>
          </cell>
          <cell r="AP2705" t="str">
            <v>SECOP II</v>
          </cell>
          <cell r="AS2705" t="str">
            <v>Falso</v>
          </cell>
          <cell r="AU2705" t="str">
            <v>SI</v>
          </cell>
          <cell r="AV2705" t="str">
            <v>Agosto</v>
          </cell>
          <cell r="AW2705" t="e">
            <v>#N/A</v>
          </cell>
          <cell r="AX2705">
            <v>45611</v>
          </cell>
          <cell r="AY2705" t="str">
            <v>#REF!</v>
          </cell>
          <cell r="AZ2705" t="str">
            <v>CO1.PCCNTR.6599684</v>
          </cell>
        </row>
        <row r="2706">
          <cell r="D2706" t="str">
            <v>2569-2024</v>
          </cell>
          <cell r="E2706" t="str">
            <v>ALBA YANETH REYES SUÁREZ</v>
          </cell>
          <cell r="F2706" t="str">
            <v>Subdirección de Formación Artistica</v>
          </cell>
          <cell r="G2706" t="str">
            <v>Subdirección de Formación Artística</v>
          </cell>
          <cell r="H2706" t="str">
            <v>Programa Crea</v>
          </cell>
          <cell r="I2706" t="str">
            <v>Contratación Directa</v>
          </cell>
          <cell r="J2706" t="str">
            <v>Contratación directa.</v>
          </cell>
          <cell r="K2706" t="str">
            <v>Prestación de servicios</v>
          </cell>
          <cell r="N2706" t="str">
            <v>Si</v>
          </cell>
          <cell r="O2706" t="str">
            <v>Contrato Prestación de Servicios Profesionales</v>
          </cell>
          <cell r="P2706">
            <v>45506</v>
          </cell>
          <cell r="Q2706">
            <v>45512</v>
          </cell>
          <cell r="R2706">
            <v>45611</v>
          </cell>
          <cell r="S2706">
            <v>98</v>
          </cell>
          <cell r="T2706" t="str">
            <v>En Ejecución</v>
          </cell>
          <cell r="U2706" t="str">
            <v>ALBA YANETH REYES SUÁREZ</v>
          </cell>
          <cell r="X2706" t="str">
            <v>ALBA YANETH REYES SUAREZ</v>
          </cell>
          <cell r="Z2706" t="str">
            <v>Inversión</v>
          </cell>
          <cell r="AA2706">
            <v>2024110010086</v>
          </cell>
          <cell r="AC2706" t="str">
            <v>O23011733012024008608051</v>
          </cell>
          <cell r="AF2706">
            <v>12596430</v>
          </cell>
          <cell r="AI2706" t="str">
            <v>$ 3.598.980,00</v>
          </cell>
          <cell r="AJ27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06" t="str">
            <v>Gisel Stefanía González Godoy</v>
          </cell>
          <cell r="AL2706">
            <v>1015458641</v>
          </cell>
          <cell r="AM2706" t="str">
            <v>2569-2024</v>
          </cell>
          <cell r="AP2706" t="str">
            <v>SECOP II</v>
          </cell>
          <cell r="AS2706" t="str">
            <v>Falso</v>
          </cell>
          <cell r="AU2706" t="str">
            <v>SI</v>
          </cell>
          <cell r="AV2706" t="str">
            <v>Agosto</v>
          </cell>
          <cell r="AW2706" t="e">
            <v>#N/A</v>
          </cell>
          <cell r="AX2706">
            <v>45611</v>
          </cell>
          <cell r="AY2706" t="str">
            <v>#REF!</v>
          </cell>
          <cell r="AZ2706" t="str">
            <v>CO1.PCCNTR.6600232</v>
          </cell>
        </row>
        <row r="2707">
          <cell r="D2707" t="str">
            <v>2571-2024</v>
          </cell>
          <cell r="E2707" t="str">
            <v>ALBA YANETH REYES SUÁREZ</v>
          </cell>
          <cell r="F2707" t="str">
            <v>Subdirección de Formación Artistica</v>
          </cell>
          <cell r="G2707" t="str">
            <v>Subdirección de Formación Artística</v>
          </cell>
          <cell r="H2707" t="str">
            <v>Programa Crea</v>
          </cell>
          <cell r="I2707" t="str">
            <v>Contratación Directa</v>
          </cell>
          <cell r="J2707" t="str">
            <v>Contratación directa.</v>
          </cell>
          <cell r="K2707" t="str">
            <v>Prestación de servicios</v>
          </cell>
          <cell r="N2707" t="str">
            <v>Si</v>
          </cell>
          <cell r="O2707" t="str">
            <v>Contrato Prestación de Servicios Profesionales</v>
          </cell>
          <cell r="P2707">
            <v>45506</v>
          </cell>
          <cell r="Q2707">
            <v>45509</v>
          </cell>
          <cell r="R2707">
            <v>45657</v>
          </cell>
          <cell r="S2707">
            <v>147</v>
          </cell>
          <cell r="T2707" t="str">
            <v>En Ejecución</v>
          </cell>
          <cell r="U2707" t="str">
            <v>ALBA YANETH REYES SUÁREZ</v>
          </cell>
          <cell r="X2707" t="str">
            <v>ALBA YANETH REYES SUAREZ</v>
          </cell>
          <cell r="Z2707" t="str">
            <v>Inversión</v>
          </cell>
          <cell r="AA2707">
            <v>2024110010086</v>
          </cell>
          <cell r="AC2707" t="str">
            <v>O23011733012024008608051</v>
          </cell>
          <cell r="AF2707">
            <v>36000000</v>
          </cell>
          <cell r="AI2707" t="str">
            <v>$ 7.200.000,00</v>
          </cell>
          <cell r="AJ2707" t="str">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ell>
          <cell r="AK2707" t="str">
            <v>JOSE RAFAEL RAMIREZ MANTILLA</v>
          </cell>
          <cell r="AL2707">
            <v>79463127</v>
          </cell>
          <cell r="AM2707" t="str">
            <v>2571-2024</v>
          </cell>
          <cell r="AP2707" t="str">
            <v>SECOP II</v>
          </cell>
          <cell r="AS2707" t="str">
            <v>Falso</v>
          </cell>
          <cell r="AU2707" t="str">
            <v>SI</v>
          </cell>
          <cell r="AV2707" t="str">
            <v>Agosto</v>
          </cell>
          <cell r="AW2707" t="e">
            <v>#N/A</v>
          </cell>
          <cell r="AX2707">
            <v>45657</v>
          </cell>
          <cell r="AY2707" t="str">
            <v>#REF!</v>
          </cell>
          <cell r="AZ2707" t="str">
            <v>CO1.PCCNTR.6600316</v>
          </cell>
        </row>
        <row r="2708">
          <cell r="D2708" t="str">
            <v>2572-2024</v>
          </cell>
          <cell r="E2708" t="str">
            <v>LINA MARIA GAVIRIA HURTADO</v>
          </cell>
          <cell r="F2708" t="str">
            <v>Subdirección de las Artes</v>
          </cell>
          <cell r="I2708" t="str">
            <v>Contratación Directa</v>
          </cell>
          <cell r="J2708" t="str">
            <v>Contratación directa.</v>
          </cell>
          <cell r="K2708" t="str">
            <v>Prestación de servicios</v>
          </cell>
          <cell r="N2708" t="str">
            <v>Si</v>
          </cell>
          <cell r="O2708" t="str">
            <v>Contrato Prestación de Servicios Apoyo a la Gestión</v>
          </cell>
          <cell r="P2708">
            <v>45506</v>
          </cell>
          <cell r="Q2708">
            <v>45509</v>
          </cell>
          <cell r="R2708">
            <v>45657</v>
          </cell>
          <cell r="S2708">
            <v>147</v>
          </cell>
          <cell r="T2708" t="str">
            <v>En Ejecución</v>
          </cell>
          <cell r="U2708" t="str">
            <v>LINA MARIA GAVIRIA HURTADO</v>
          </cell>
          <cell r="X2708" t="str">
            <v>LIZ ALEJANDRA SORIANO WILCHES</v>
          </cell>
          <cell r="Z2708" t="str">
            <v>Inversión</v>
          </cell>
          <cell r="AA2708">
            <v>2024110010176</v>
          </cell>
          <cell r="AC2708" t="str">
            <v>O23011733012024014605099</v>
          </cell>
          <cell r="AF2708">
            <v>15000000</v>
          </cell>
          <cell r="AI2708" t="str">
            <v>$ 3.000.000,00</v>
          </cell>
          <cell r="AJ2708" t="str">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ell>
          <cell r="AK2708" t="str">
            <v>Leidy Johanna Diaz Ramos</v>
          </cell>
          <cell r="AL2708">
            <v>1022936360</v>
          </cell>
          <cell r="AM2708" t="str">
            <v>2572-2024</v>
          </cell>
          <cell r="AP2708" t="str">
            <v>SECOP II</v>
          </cell>
          <cell r="AS2708" t="str">
            <v>Falso</v>
          </cell>
          <cell r="AU2708" t="str">
            <v>SI</v>
          </cell>
          <cell r="AV2708" t="str">
            <v>Agosto</v>
          </cell>
          <cell r="AW2708" t="e">
            <v>#N/A</v>
          </cell>
          <cell r="AX2708">
            <v>45657</v>
          </cell>
          <cell r="AY2708" t="str">
            <v>#REF!</v>
          </cell>
          <cell r="AZ2708" t="str">
            <v>CO1.PCCNTR.6596481</v>
          </cell>
        </row>
        <row r="2709">
          <cell r="D2709" t="str">
            <v>2575-2024</v>
          </cell>
          <cell r="E2709" t="str">
            <v>ALBA YANETH REYES SUÁREZ</v>
          </cell>
          <cell r="F2709" t="str">
            <v>Subdirección de Formación Artistica</v>
          </cell>
          <cell r="G2709" t="str">
            <v>Subdirección de Formación Artística</v>
          </cell>
          <cell r="H2709" t="str">
            <v>Programa Crea</v>
          </cell>
          <cell r="I2709" t="str">
            <v>Contratación Directa</v>
          </cell>
          <cell r="J2709" t="str">
            <v>Contratación directa.</v>
          </cell>
          <cell r="K2709" t="str">
            <v>Prestación de servicios</v>
          </cell>
          <cell r="N2709" t="str">
            <v>Si</v>
          </cell>
          <cell r="O2709" t="str">
            <v>Contrato Prestación de Servicios Profesionales</v>
          </cell>
          <cell r="P2709">
            <v>45506</v>
          </cell>
          <cell r="Q2709">
            <v>45506</v>
          </cell>
          <cell r="R2709">
            <v>45611</v>
          </cell>
          <cell r="S2709">
            <v>104</v>
          </cell>
          <cell r="T2709" t="str">
            <v>En Ejecución</v>
          </cell>
          <cell r="U2709" t="str">
            <v>ALBA YANETH REYES SUÁREZ</v>
          </cell>
          <cell r="X2709" t="str">
            <v>ALBA YANETH REYES SUAREZ</v>
          </cell>
          <cell r="Z2709" t="str">
            <v>Inversión</v>
          </cell>
          <cell r="AA2709">
            <v>2024110010086</v>
          </cell>
          <cell r="AC2709" t="str">
            <v>O23011733012024008608051</v>
          </cell>
          <cell r="AF2709">
            <v>12596430</v>
          </cell>
          <cell r="AI2709" t="str">
            <v>$ 3.598.980,00</v>
          </cell>
          <cell r="AJ270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09" t="str">
            <v>Norma Lisset Vera Palacios</v>
          </cell>
          <cell r="AL2709">
            <v>53179169</v>
          </cell>
          <cell r="AM2709" t="str">
            <v>2575-2024</v>
          </cell>
          <cell r="AP2709" t="str">
            <v>SECOP II</v>
          </cell>
          <cell r="AS2709" t="str">
            <v>Falso</v>
          </cell>
          <cell r="AU2709" t="str">
            <v>SI</v>
          </cell>
          <cell r="AV2709" t="str">
            <v>Agosto</v>
          </cell>
          <cell r="AW2709" t="e">
            <v>#N/A</v>
          </cell>
          <cell r="AX2709">
            <v>45611</v>
          </cell>
          <cell r="AY2709" t="str">
            <v>#REF!</v>
          </cell>
          <cell r="AZ2709" t="str">
            <v>CO1.PCCNTR.6600137</v>
          </cell>
        </row>
        <row r="2710">
          <cell r="D2710" t="str">
            <v>2576-2024</v>
          </cell>
          <cell r="E2710" t="str">
            <v>ALBA YANETH REYES SUÁREZ</v>
          </cell>
          <cell r="F2710" t="str">
            <v>Subdirección de Formación Artistica</v>
          </cell>
          <cell r="G2710" t="str">
            <v>Subdirección de Formación Artística</v>
          </cell>
          <cell r="H2710" t="str">
            <v>Programa Crea</v>
          </cell>
          <cell r="I2710" t="str">
            <v>Contratación Directa</v>
          </cell>
          <cell r="J2710" t="str">
            <v>Contratación directa.</v>
          </cell>
          <cell r="K2710" t="str">
            <v>Prestación de servicios</v>
          </cell>
          <cell r="N2710" t="str">
            <v>Si</v>
          </cell>
          <cell r="O2710" t="str">
            <v>Contrato Prestación de Servicios Profesionales</v>
          </cell>
          <cell r="P2710">
            <v>45506</v>
          </cell>
          <cell r="Q2710">
            <v>45510</v>
          </cell>
          <cell r="R2710">
            <v>45657</v>
          </cell>
          <cell r="S2710">
            <v>146</v>
          </cell>
          <cell r="T2710" t="str">
            <v>En Ejecución</v>
          </cell>
          <cell r="U2710" t="str">
            <v>ALBA YANETH REYES SUÁREZ</v>
          </cell>
          <cell r="X2710" t="str">
            <v>ALBA YANETH REYES SUAREZ</v>
          </cell>
          <cell r="Z2710" t="str">
            <v>Inversión</v>
          </cell>
          <cell r="AA2710">
            <v>2024110010086</v>
          </cell>
          <cell r="AC2710" t="str">
            <v>O23011733012024008608051</v>
          </cell>
          <cell r="AF2710">
            <v>36000000</v>
          </cell>
          <cell r="AI2710" t="str">
            <v>$ 7.200.000,00</v>
          </cell>
          <cell r="AJ2710" t="str">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ell>
          <cell r="AK2710" t="str">
            <v>JOSE LUIS RODRIGUEZ FAJARDO</v>
          </cell>
          <cell r="AL2710">
            <v>80150689</v>
          </cell>
          <cell r="AM2710" t="str">
            <v>2576-2024</v>
          </cell>
          <cell r="AP2710" t="str">
            <v>SECOP II</v>
          </cell>
          <cell r="AS2710" t="str">
            <v>Falso</v>
          </cell>
          <cell r="AU2710" t="str">
            <v>SI</v>
          </cell>
          <cell r="AV2710" t="str">
            <v>Agosto</v>
          </cell>
          <cell r="AW2710" t="e">
            <v>#N/A</v>
          </cell>
          <cell r="AX2710">
            <v>45657</v>
          </cell>
          <cell r="AY2710" t="str">
            <v>#REF!</v>
          </cell>
          <cell r="AZ2710" t="str">
            <v>CO1.PCCNTR.6600043</v>
          </cell>
        </row>
        <row r="2711">
          <cell r="D2711" t="str">
            <v>2578-2024</v>
          </cell>
          <cell r="E2711" t="str">
            <v>ALBA YANETH REYES SUÁREZ</v>
          </cell>
          <cell r="F2711" t="str">
            <v>Subdirección de Formación Artistica</v>
          </cell>
          <cell r="G2711" t="str">
            <v>Subdirección de Formación Artística</v>
          </cell>
          <cell r="H2711" t="str">
            <v>Programa Crea</v>
          </cell>
          <cell r="I2711" t="str">
            <v>Contratación Directa</v>
          </cell>
          <cell r="J2711" t="str">
            <v>Contratación directa.</v>
          </cell>
          <cell r="K2711" t="str">
            <v>Prestación de servicios</v>
          </cell>
          <cell r="N2711" t="str">
            <v>Si</v>
          </cell>
          <cell r="O2711" t="str">
            <v>Contrato Prestación de Servicios Profesionales</v>
          </cell>
          <cell r="P2711">
            <v>45506</v>
          </cell>
          <cell r="Q2711">
            <v>45509</v>
          </cell>
          <cell r="R2711">
            <v>45657</v>
          </cell>
          <cell r="S2711">
            <v>147</v>
          </cell>
          <cell r="T2711" t="str">
            <v>Cedido</v>
          </cell>
          <cell r="U2711" t="str">
            <v>ALBA YANETH REYES SUÁREZ</v>
          </cell>
          <cell r="X2711" t="str">
            <v>ALBA YANETH REYES SUAREZ</v>
          </cell>
          <cell r="Z2711" t="str">
            <v>Inversión</v>
          </cell>
          <cell r="AA2711">
            <v>2024110010086</v>
          </cell>
          <cell r="AC2711" t="str">
            <v>O23011733012024008608051</v>
          </cell>
          <cell r="AF2711">
            <v>36000000</v>
          </cell>
          <cell r="AI2711" t="str">
            <v>$ 7.200.000,00</v>
          </cell>
          <cell r="AJ2711" t="str">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ell>
          <cell r="AK2711" t="str">
            <v>ANDRES MAURICIO GUACANEME CARDOZO</v>
          </cell>
          <cell r="AL2711">
            <v>79223054</v>
          </cell>
          <cell r="AM2711" t="str">
            <v>2578-2024</v>
          </cell>
          <cell r="AP2711" t="str">
            <v>SECOP II</v>
          </cell>
          <cell r="AS2711" t="str">
            <v>Falso</v>
          </cell>
          <cell r="AU2711" t="str">
            <v>SI</v>
          </cell>
          <cell r="AV2711" t="str">
            <v>Agosto</v>
          </cell>
          <cell r="AW2711" t="e">
            <v>#N/A</v>
          </cell>
          <cell r="AX2711">
            <v>45657</v>
          </cell>
          <cell r="AY2711" t="str">
            <v>#REF!</v>
          </cell>
          <cell r="AZ2711" t="str">
            <v>CO1.PCCNTR.6601478</v>
          </cell>
        </row>
        <row r="2712">
          <cell r="D2712" t="str">
            <v>2579-2024</v>
          </cell>
          <cell r="E2712" t="str">
            <v>ALBA YANETH REYES SUÁREZ</v>
          </cell>
          <cell r="F2712" t="str">
            <v>Subdirección de Formación Artistica</v>
          </cell>
          <cell r="G2712" t="str">
            <v>Subdirección de Formación Artística</v>
          </cell>
          <cell r="H2712" t="str">
            <v>Programa Crea</v>
          </cell>
          <cell r="I2712" t="str">
            <v>Contratación Directa</v>
          </cell>
          <cell r="J2712" t="str">
            <v>Contratación directa.</v>
          </cell>
          <cell r="K2712" t="str">
            <v>Prestación de servicios</v>
          </cell>
          <cell r="N2712" t="str">
            <v>Si</v>
          </cell>
          <cell r="O2712" t="str">
            <v>Contrato Prestación de Servicios Profesionales</v>
          </cell>
          <cell r="P2712">
            <v>45506</v>
          </cell>
          <cell r="Q2712">
            <v>45509</v>
          </cell>
          <cell r="R2712">
            <v>45646</v>
          </cell>
          <cell r="S2712">
            <v>136</v>
          </cell>
          <cell r="T2712" t="str">
            <v>En Ejecución</v>
          </cell>
          <cell r="U2712" t="str">
            <v>ALBA YANETH REYES SUÁREZ</v>
          </cell>
          <cell r="X2712" t="str">
            <v>ALBA YANETH REYES SUAREZ</v>
          </cell>
          <cell r="Z2712" t="str">
            <v>Inversión</v>
          </cell>
          <cell r="AA2712">
            <v>2024110010086</v>
          </cell>
          <cell r="AC2712" t="str">
            <v>O23011733012024008608051</v>
          </cell>
          <cell r="AF2712">
            <v>26007333</v>
          </cell>
          <cell r="AI2712" t="str">
            <v>$ 5.573.000,00</v>
          </cell>
          <cell r="AJ2712" t="str">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ell>
          <cell r="AK2712" t="str">
            <v>Leonardo Ortiz Franco</v>
          </cell>
          <cell r="AL2712">
            <v>7730600</v>
          </cell>
          <cell r="AM2712" t="str">
            <v>2579-2024</v>
          </cell>
          <cell r="AP2712" t="str">
            <v>SECOP II</v>
          </cell>
          <cell r="AS2712" t="str">
            <v>Falso</v>
          </cell>
          <cell r="AU2712" t="str">
            <v>SI</v>
          </cell>
          <cell r="AV2712" t="str">
            <v>Agosto</v>
          </cell>
          <cell r="AW2712" t="e">
            <v>#N/A</v>
          </cell>
          <cell r="AX2712">
            <v>45646</v>
          </cell>
          <cell r="AY2712" t="str">
            <v>#REF!</v>
          </cell>
          <cell r="AZ2712" t="str">
            <v>CO1.PCCNTR.6601629</v>
          </cell>
        </row>
        <row r="2713">
          <cell r="D2713" t="str">
            <v>2574-2024</v>
          </cell>
          <cell r="E2713" t="str">
            <v>LINA MARIA GAVIRIA HURTADO</v>
          </cell>
          <cell r="F2713" t="str">
            <v>Subdirección de las Artes</v>
          </cell>
          <cell r="I2713" t="str">
            <v>Contratación Directa</v>
          </cell>
          <cell r="J2713" t="str">
            <v>Contratación directa.</v>
          </cell>
          <cell r="K2713" t="str">
            <v>Prestación de servicios</v>
          </cell>
          <cell r="N2713" t="str">
            <v>Si</v>
          </cell>
          <cell r="O2713" t="str">
            <v>Contrato Prestación de Servicios Profesionales</v>
          </cell>
          <cell r="P2713">
            <v>45506</v>
          </cell>
          <cell r="Q2713">
            <v>45509</v>
          </cell>
          <cell r="R2713">
            <v>45688</v>
          </cell>
          <cell r="S2713">
            <v>177</v>
          </cell>
          <cell r="T2713" t="str">
            <v>En Ejecución</v>
          </cell>
          <cell r="U2713" t="str">
            <v>LINA MARIA GAVIRIA HURTADO</v>
          </cell>
          <cell r="V2713">
            <v>52247497</v>
          </cell>
          <cell r="X2713" t="str">
            <v>LINA MARIA GAVIRIA HURTADO</v>
          </cell>
          <cell r="Z2713" t="str">
            <v>Inversión</v>
          </cell>
          <cell r="AA2713">
            <v>2024110010176</v>
          </cell>
          <cell r="AB2713">
            <v>4553</v>
          </cell>
          <cell r="AC2713" t="str">
            <v>O23011733012024014605099</v>
          </cell>
          <cell r="AD2713">
            <v>5292</v>
          </cell>
          <cell r="AF2713">
            <v>40428000</v>
          </cell>
          <cell r="AI2713" t="str">
            <v>$ 6.738.000,00</v>
          </cell>
          <cell r="AJ2713" t="str">
            <v>Prestar servicios profesionales al IDARTES - Subdirección de las Artes, en las actividades de carácter administrativo, contractual y financiero, relacionadas con la estructuración, ejecución y seguimiento a los procesos de Pueblos Étnicos que adelante el Idartes dentro del marco del Plan de Desarrollo "Bogotá Camina Segura" 2024-2027</v>
          </cell>
          <cell r="AK2713" t="str">
            <v>NATSUMI GISELLE SOTO KONDO</v>
          </cell>
          <cell r="AL2713">
            <v>1032447502</v>
          </cell>
          <cell r="AM2713" t="str">
            <v>2574-2024</v>
          </cell>
          <cell r="AP2713" t="str">
            <v>SECOP II</v>
          </cell>
          <cell r="AS2713" t="str">
            <v>Falso</v>
          </cell>
          <cell r="AU2713" t="str">
            <v>SI</v>
          </cell>
          <cell r="AV2713" t="str">
            <v>Agosto</v>
          </cell>
          <cell r="AW2713" t="e">
            <v>#N/A</v>
          </cell>
          <cell r="AX2713">
            <v>45688</v>
          </cell>
          <cell r="AY2713" t="str">
            <v>#REF!</v>
          </cell>
          <cell r="AZ2713" t="str">
            <v>CO1.PCCNTR.6600800</v>
          </cell>
        </row>
        <row r="2714">
          <cell r="D2714" t="str">
            <v>PUFA-215-2024</v>
          </cell>
          <cell r="E2714" t="str">
            <v>LINA MARIA GAVIRIA HURTADO</v>
          </cell>
          <cell r="F2714" t="str">
            <v>Subdirección de las Artes</v>
          </cell>
          <cell r="G2714" t="str">
            <v>Gerencia de Artes Audiovisuales</v>
          </cell>
          <cell r="H2714" t="str">
            <v>GERENTE DE ARTES AUDIOVISUALES</v>
          </cell>
          <cell r="I2714" t="str">
            <v>Contratación Directa</v>
          </cell>
          <cell r="J2714" t="str">
            <v>Contratación directa.</v>
          </cell>
          <cell r="K2714" t="str">
            <v>Prestación de servicios</v>
          </cell>
          <cell r="L2714" t="str">
            <v>17 17. Contrato de Prestación de Servicios</v>
          </cell>
          <cell r="M2714" t="str">
            <v xml:space="preserve">49 49-Otros Servicios </v>
          </cell>
          <cell r="N2714" t="str">
            <v>No</v>
          </cell>
          <cell r="O2714" t="str">
            <v>N/A</v>
          </cell>
          <cell r="P2714">
            <v>45506</v>
          </cell>
          <cell r="Q2714">
            <v>45507</v>
          </cell>
          <cell r="R2714">
            <v>45508</v>
          </cell>
          <cell r="S2714">
            <v>2</v>
          </cell>
          <cell r="T2714" t="str">
            <v>En Ejecución</v>
          </cell>
          <cell r="U2714" t="str">
            <v>LINA MARIA GAVIRIA HURTADO</v>
          </cell>
          <cell r="V2714">
            <v>52247497</v>
          </cell>
          <cell r="X2714" t="str">
            <v>Ricardo Alfonso Cantor Bossa</v>
          </cell>
          <cell r="Y2714">
            <v>80797050</v>
          </cell>
          <cell r="Z2714" t="str">
            <v>N/A</v>
          </cell>
          <cell r="AC2714" t="str">
            <v>N/A - Valor Cero / Coproducción</v>
          </cell>
          <cell r="AE2714">
            <v>0</v>
          </cell>
          <cell r="AF2714">
            <v>0</v>
          </cell>
          <cell r="AI2714" t="str">
            <v>N/A</v>
          </cell>
          <cell r="AJ2714" t="str">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ell>
          <cell r="AK2714" t="str">
            <v>BARBARO PRODUCCIONES S.A.S</v>
          </cell>
          <cell r="AL2714">
            <v>901555355</v>
          </cell>
          <cell r="AM2714" t="str">
            <v>PUFA-215-2024</v>
          </cell>
          <cell r="AP2714" t="str">
            <v>SECOP II</v>
          </cell>
          <cell r="AS2714" t="str">
            <v>Falso</v>
          </cell>
          <cell r="AU2714" t="str">
            <v>SI</v>
          </cell>
          <cell r="AV2714" t="str">
            <v>Agosto</v>
          </cell>
          <cell r="AW2714" t="e">
            <v>#N/A</v>
          </cell>
          <cell r="AX2714">
            <v>45508</v>
          </cell>
          <cell r="AY2714" t="str">
            <v>#REF!</v>
          </cell>
          <cell r="AZ2714" t="str">
            <v>CO1.PCCNTR.6601932</v>
          </cell>
        </row>
        <row r="2715">
          <cell r="D2715" t="str">
            <v>PUFA-216-2024</v>
          </cell>
          <cell r="E2715" t="str">
            <v>LINA MARIA GAVIRIA HURTADO</v>
          </cell>
          <cell r="F2715" t="str">
            <v>Subdirección de las Artes</v>
          </cell>
          <cell r="G2715" t="str">
            <v>Gerencia de Artes Audiovisuales</v>
          </cell>
          <cell r="H2715" t="str">
            <v>GERENTE DE ARTES AUDIOVISUALES</v>
          </cell>
          <cell r="I2715" t="str">
            <v>Contratación Directa</v>
          </cell>
          <cell r="J2715" t="str">
            <v>Contratación directa.</v>
          </cell>
          <cell r="K2715" t="str">
            <v>Prestación de servicios</v>
          </cell>
          <cell r="L2715" t="str">
            <v>17 17. Contrato de Prestación de Servicios</v>
          </cell>
          <cell r="M2715" t="str">
            <v xml:space="preserve">49 49-Otros Servicios </v>
          </cell>
          <cell r="N2715" t="str">
            <v>No</v>
          </cell>
          <cell r="O2715" t="str">
            <v>N/A</v>
          </cell>
          <cell r="P2715">
            <v>45506</v>
          </cell>
          <cell r="Q2715">
            <v>45509</v>
          </cell>
          <cell r="R2715">
            <v>45509</v>
          </cell>
          <cell r="S2715">
            <v>1</v>
          </cell>
          <cell r="T2715" t="str">
            <v>En Ejecución</v>
          </cell>
          <cell r="U2715" t="str">
            <v>LINA MARIA GAVIRIA HURTADO</v>
          </cell>
          <cell r="V2715">
            <v>52247497</v>
          </cell>
          <cell r="X2715" t="str">
            <v>Ricardo Alfonso Cantor Bossa</v>
          </cell>
          <cell r="Y2715">
            <v>80797050</v>
          </cell>
          <cell r="Z2715" t="str">
            <v>N/A</v>
          </cell>
          <cell r="AC2715" t="str">
            <v>N/A - Valor Cero / Coproducción</v>
          </cell>
          <cell r="AE2715">
            <v>0</v>
          </cell>
          <cell r="AF2715">
            <v>0</v>
          </cell>
          <cell r="AI2715" t="str">
            <v>N/A</v>
          </cell>
          <cell r="AJ2715"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2715" t="str">
            <v>PULPO PRODUCCIONES SAS</v>
          </cell>
          <cell r="AL2715">
            <v>901069140</v>
          </cell>
          <cell r="AM2715" t="str">
            <v>PUFA-216-2024</v>
          </cell>
          <cell r="AP2715" t="str">
            <v>SECOP II</v>
          </cell>
          <cell r="AS2715" t="str">
            <v>Falso</v>
          </cell>
          <cell r="AU2715" t="str">
            <v>SI</v>
          </cell>
          <cell r="AV2715" t="str">
            <v>Agosto</v>
          </cell>
          <cell r="AW2715" t="e">
            <v>#N/A</v>
          </cell>
          <cell r="AX2715">
            <v>45509</v>
          </cell>
          <cell r="AY2715" t="str">
            <v>#REF!</v>
          </cell>
          <cell r="AZ2715" t="str">
            <v>CO1.PCCNTR.6602306</v>
          </cell>
        </row>
        <row r="2716">
          <cell r="D2716" t="str">
            <v>PUFA-217-2024</v>
          </cell>
          <cell r="E2716" t="str">
            <v>LINA MARIA GAVIRIA HURTADO</v>
          </cell>
          <cell r="F2716" t="str">
            <v>Subdirección de las Artes</v>
          </cell>
          <cell r="G2716" t="str">
            <v>Gerencia de Artes Audiovisuales</v>
          </cell>
          <cell r="H2716" t="str">
            <v>GERENTE DE ARTES AUDIOVISUALES</v>
          </cell>
          <cell r="I2716" t="str">
            <v>Contratación Directa</v>
          </cell>
          <cell r="J2716" t="str">
            <v>Contratación directa.</v>
          </cell>
          <cell r="K2716" t="str">
            <v>Prestación de servicios</v>
          </cell>
          <cell r="L2716" t="str">
            <v>17 17. Contrato de Prestación de Servicios</v>
          </cell>
          <cell r="M2716" t="str">
            <v xml:space="preserve">49 49-Otros Servicios </v>
          </cell>
          <cell r="N2716" t="str">
            <v>No</v>
          </cell>
          <cell r="O2716" t="str">
            <v>N/A</v>
          </cell>
          <cell r="P2716">
            <v>45506</v>
          </cell>
          <cell r="Q2716">
            <v>45508</v>
          </cell>
          <cell r="R2716">
            <v>45508</v>
          </cell>
          <cell r="S2716">
            <v>1</v>
          </cell>
          <cell r="T2716" t="str">
            <v>En Ejecución</v>
          </cell>
          <cell r="U2716" t="str">
            <v>LINA MARIA GAVIRIA HURTADO</v>
          </cell>
          <cell r="V2716">
            <v>52247497</v>
          </cell>
          <cell r="X2716" t="str">
            <v>Ricardo Alfonso Cantor Bossa</v>
          </cell>
          <cell r="Y2716">
            <v>80797050</v>
          </cell>
          <cell r="Z2716" t="str">
            <v>N/A</v>
          </cell>
          <cell r="AC2716" t="str">
            <v>N/A - Valor Cero / Coproducción</v>
          </cell>
          <cell r="AE2716">
            <v>0</v>
          </cell>
          <cell r="AF2716">
            <v>0</v>
          </cell>
          <cell r="AI2716" t="str">
            <v>N/A</v>
          </cell>
          <cell r="AJ2716" t="str">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ell>
          <cell r="AK2716" t="str">
            <v>BARBARO PRODUCCIONES S.A.S</v>
          </cell>
          <cell r="AL2716">
            <v>901555355</v>
          </cell>
          <cell r="AM2716" t="str">
            <v>PUFA-217-2024</v>
          </cell>
          <cell r="AP2716" t="str">
            <v>SECOP II</v>
          </cell>
          <cell r="AS2716" t="str">
            <v>Falso</v>
          </cell>
          <cell r="AU2716" t="str">
            <v>SI</v>
          </cell>
          <cell r="AV2716" t="str">
            <v>Agosto</v>
          </cell>
          <cell r="AW2716" t="e">
            <v>#N/A</v>
          </cell>
          <cell r="AX2716">
            <v>45508</v>
          </cell>
          <cell r="AY2716" t="str">
            <v>#REF!</v>
          </cell>
          <cell r="AZ2716" t="str">
            <v>CO1.PCCNTR.6603601</v>
          </cell>
        </row>
        <row r="2717">
          <cell r="D2717" t="str">
            <v>PUFA-218-2024</v>
          </cell>
          <cell r="E2717" t="str">
            <v>LINA MARIA GAVIRIA HURTADO</v>
          </cell>
          <cell r="F2717" t="str">
            <v>Subdirección de las Artes</v>
          </cell>
          <cell r="G2717" t="str">
            <v>Gerencia de Artes Audiovisuales</v>
          </cell>
          <cell r="H2717" t="str">
            <v>GERENTE DE ARTES AUDIOVISUALES</v>
          </cell>
          <cell r="I2717" t="str">
            <v>Contratación Directa</v>
          </cell>
          <cell r="J2717" t="str">
            <v>Contratación directa.</v>
          </cell>
          <cell r="K2717" t="str">
            <v>Prestación de servicios</v>
          </cell>
          <cell r="L2717" t="str">
            <v>17 17. Contrato de Prestación de Servicios</v>
          </cell>
          <cell r="M2717" t="str">
            <v xml:space="preserve">49 49-Otros Servicios </v>
          </cell>
          <cell r="N2717" t="str">
            <v>No</v>
          </cell>
          <cell r="O2717" t="str">
            <v>N/A</v>
          </cell>
          <cell r="P2717">
            <v>45506</v>
          </cell>
          <cell r="Q2717">
            <v>45509</v>
          </cell>
          <cell r="R2717">
            <v>45510</v>
          </cell>
          <cell r="S2717">
            <v>2</v>
          </cell>
          <cell r="T2717" t="str">
            <v>En Ejecución</v>
          </cell>
          <cell r="U2717" t="str">
            <v>LINA MARIA GAVIRIA HURTADO</v>
          </cell>
          <cell r="V2717">
            <v>52247497</v>
          </cell>
          <cell r="X2717" t="str">
            <v>Ricardo Alfonso Cantor Bossa</v>
          </cell>
          <cell r="Y2717">
            <v>80797050</v>
          </cell>
          <cell r="Z2717" t="str">
            <v>N/A</v>
          </cell>
          <cell r="AC2717" t="str">
            <v>N/A - Valor Cero / Coproducción</v>
          </cell>
          <cell r="AE2717">
            <v>0</v>
          </cell>
          <cell r="AF2717">
            <v>0</v>
          </cell>
          <cell r="AI2717" t="str">
            <v>N/A</v>
          </cell>
          <cell r="AJ2717"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2717" t="str">
            <v>PULPO PRODUCCIONES SAS</v>
          </cell>
          <cell r="AL2717">
            <v>901069140</v>
          </cell>
          <cell r="AM2717" t="str">
            <v>PUFA-218-2024</v>
          </cell>
          <cell r="AP2717" t="str">
            <v>SECOP II</v>
          </cell>
          <cell r="AS2717" t="str">
            <v>Falso</v>
          </cell>
          <cell r="AU2717" t="str">
            <v>SI</v>
          </cell>
          <cell r="AV2717" t="str">
            <v>Agosto</v>
          </cell>
          <cell r="AW2717" t="e">
            <v>#N/A</v>
          </cell>
          <cell r="AX2717">
            <v>45510</v>
          </cell>
          <cell r="AY2717" t="str">
            <v>#REF!</v>
          </cell>
          <cell r="AZ2717" t="str">
            <v>CO1.PCCNTR.6602639</v>
          </cell>
        </row>
        <row r="2718">
          <cell r="D2718" t="str">
            <v>2445-2024</v>
          </cell>
          <cell r="E2718" t="str">
            <v>ALBA YANETH REYES SUÁREZ</v>
          </cell>
          <cell r="F2718" t="str">
            <v>Subdirección de Formación Artistica</v>
          </cell>
          <cell r="G2718" t="str">
            <v>Subdirección de Formación Artística</v>
          </cell>
          <cell r="H2718" t="str">
            <v>Programa Nidos</v>
          </cell>
          <cell r="I2718" t="str">
            <v>Contratación Directa</v>
          </cell>
          <cell r="J2718" t="str">
            <v>Contratación directa.</v>
          </cell>
          <cell r="K2718" t="str">
            <v>Prestación de servicios</v>
          </cell>
          <cell r="N2718" t="str">
            <v>Si</v>
          </cell>
          <cell r="O2718" t="str">
            <v>Contrato Prestación de Servicios Apoyo a la Gestión</v>
          </cell>
          <cell r="P2718">
            <v>45509</v>
          </cell>
          <cell r="Q2718">
            <v>45509</v>
          </cell>
          <cell r="R2718">
            <v>45596</v>
          </cell>
          <cell r="S2718">
            <v>87</v>
          </cell>
          <cell r="T2718" t="str">
            <v>En Ejecución</v>
          </cell>
          <cell r="U2718" t="str">
            <v>ALBA YANETH REYES SUÁREZ</v>
          </cell>
          <cell r="X2718" t="str">
            <v>ALBA YANETH REYES SUAREZ</v>
          </cell>
          <cell r="Z2718" t="str">
            <v>Inversión</v>
          </cell>
          <cell r="AA2718">
            <v>2024110010064</v>
          </cell>
          <cell r="AC2718" t="str">
            <v>O23011733012024006408122</v>
          </cell>
          <cell r="AF2718">
            <v>8994000</v>
          </cell>
          <cell r="AJ2718" t="str">
            <v>Prestar servicios de apoyo a la gestión al Idartes- Subdirección de Formación Artística en el apoyo al proceso de creación, implementación y documentación de acciones artístico pedagógicas territoriales de los componentes del Programa Nidos.</v>
          </cell>
          <cell r="AK2718" t="str">
            <v>Instituto Distritall de las Artes</v>
          </cell>
          <cell r="AL2718">
            <v>1061772011</v>
          </cell>
          <cell r="AM2718" t="str">
            <v>2445 - 2024</v>
          </cell>
          <cell r="AP2718" t="str">
            <v>SECOP II</v>
          </cell>
          <cell r="AS2718" t="str">
            <v>Falso</v>
          </cell>
          <cell r="AU2718" t="str">
            <v>SI</v>
          </cell>
          <cell r="AV2718" t="str">
            <v>Agosto</v>
          </cell>
          <cell r="AW2718" t="e">
            <v>#N/A</v>
          </cell>
          <cell r="AX2718">
            <v>45596</v>
          </cell>
          <cell r="AY2718" t="str">
            <v>#REF!</v>
          </cell>
          <cell r="AZ2718" t="str">
            <v>CO1.PCCNTR.6590003</v>
          </cell>
        </row>
        <row r="2719">
          <cell r="D2719" t="str">
            <v>2484-2024</v>
          </cell>
          <cell r="E2719" t="str">
            <v>ALBA YANETH REYES SUÁREZ</v>
          </cell>
          <cell r="F2719" t="str">
            <v>Subdirección de Formación Artistica</v>
          </cell>
          <cell r="G2719" t="str">
            <v>Subdirección de Formación Artística</v>
          </cell>
          <cell r="H2719" t="str">
            <v>Programa Crea</v>
          </cell>
          <cell r="I2719" t="str">
            <v>Contratación Directa</v>
          </cell>
          <cell r="J2719" t="str">
            <v>Contratación directa.</v>
          </cell>
          <cell r="K2719" t="str">
            <v>Prestación de servicios</v>
          </cell>
          <cell r="N2719" t="str">
            <v>Si</v>
          </cell>
          <cell r="O2719" t="str">
            <v>Contrato Prestación de Servicios Profesionales</v>
          </cell>
          <cell r="P2719">
            <v>45509</v>
          </cell>
          <cell r="Q2719">
            <v>45516</v>
          </cell>
          <cell r="R2719">
            <v>45622</v>
          </cell>
          <cell r="S2719">
            <v>105</v>
          </cell>
          <cell r="T2719" t="str">
            <v>En Ejecución</v>
          </cell>
          <cell r="U2719" t="str">
            <v>ALBA YANETH REYES SUÁREZ</v>
          </cell>
          <cell r="X2719" t="str">
            <v>ALBA YANETH REYES SUAREZ</v>
          </cell>
          <cell r="Z2719" t="str">
            <v>Inversión</v>
          </cell>
          <cell r="AA2719">
            <v>2024110010086</v>
          </cell>
          <cell r="AC2719" t="str">
            <v>O23011733012024008608126</v>
          </cell>
          <cell r="AF2719">
            <v>12596430</v>
          </cell>
          <cell r="AI2719" t="str">
            <v>$ 3.598.980,00</v>
          </cell>
          <cell r="AJ271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19" t="str">
            <v>ALEXI SERGUEY SOSA ROMERO</v>
          </cell>
          <cell r="AL2719">
            <v>80800047</v>
          </cell>
          <cell r="AM2719" t="str">
            <v>2484-2024</v>
          </cell>
          <cell r="AP2719" t="str">
            <v>SECOP II</v>
          </cell>
          <cell r="AS2719" t="str">
            <v>Falso</v>
          </cell>
          <cell r="AU2719" t="str">
            <v>SI</v>
          </cell>
          <cell r="AV2719" t="str">
            <v>Agosto</v>
          </cell>
          <cell r="AW2719" t="e">
            <v>#N/A</v>
          </cell>
          <cell r="AX2719">
            <v>45622</v>
          </cell>
          <cell r="AY2719" t="str">
            <v>#REF!</v>
          </cell>
          <cell r="AZ2719" t="str">
            <v>CO1.PCCNTR.6601621</v>
          </cell>
        </row>
        <row r="2720">
          <cell r="D2720" t="str">
            <v>2485-2024</v>
          </cell>
          <cell r="E2720" t="str">
            <v>ALBA YANETH REYES SUÁREZ</v>
          </cell>
          <cell r="F2720" t="str">
            <v>Subdirección de Formación Artistica</v>
          </cell>
          <cell r="G2720" t="str">
            <v>Subdirección de Formación Artística</v>
          </cell>
          <cell r="H2720" t="str">
            <v>Programa Crea</v>
          </cell>
          <cell r="I2720" t="str">
            <v>Contratación Directa</v>
          </cell>
          <cell r="J2720" t="str">
            <v>Contratación directa.</v>
          </cell>
          <cell r="K2720" t="str">
            <v>Prestación de servicios</v>
          </cell>
          <cell r="N2720" t="str">
            <v>Si</v>
          </cell>
          <cell r="O2720" t="str">
            <v>Contrato Prestación de Servicios Profesionales</v>
          </cell>
          <cell r="P2720">
            <v>45509</v>
          </cell>
          <cell r="Q2720">
            <v>45512</v>
          </cell>
          <cell r="R2720">
            <v>45611</v>
          </cell>
          <cell r="S2720">
            <v>98</v>
          </cell>
          <cell r="T2720" t="str">
            <v>En Ejecución</v>
          </cell>
          <cell r="U2720" t="str">
            <v>ALBA YANETH REYES SUÁREZ</v>
          </cell>
          <cell r="X2720" t="str">
            <v>ALBA YANETH REYES SUAREZ</v>
          </cell>
          <cell r="Z2720" t="str">
            <v>Inversión</v>
          </cell>
          <cell r="AA2720">
            <v>2024110010086</v>
          </cell>
          <cell r="AC2720" t="str">
            <v>O23011733012024008608051</v>
          </cell>
          <cell r="AF2720">
            <v>12596430</v>
          </cell>
          <cell r="AI2720" t="str">
            <v>$ 3.598.980,00</v>
          </cell>
          <cell r="AJ2720"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720" t="str">
            <v>Laura Fernanda Castellanos Meneses</v>
          </cell>
          <cell r="AL2720">
            <v>1013675458</v>
          </cell>
          <cell r="AM2720" t="str">
            <v>2485-2024</v>
          </cell>
          <cell r="AP2720" t="str">
            <v>SECOP II</v>
          </cell>
          <cell r="AS2720" t="str">
            <v>Falso</v>
          </cell>
          <cell r="AU2720" t="str">
            <v>SI</v>
          </cell>
          <cell r="AV2720" t="str">
            <v>Agosto</v>
          </cell>
          <cell r="AW2720" t="e">
            <v>#N/A</v>
          </cell>
          <cell r="AX2720">
            <v>45611</v>
          </cell>
          <cell r="AY2720" t="str">
            <v>#REF!</v>
          </cell>
          <cell r="AZ2720" t="str">
            <v>CO1.PCCNTR.6601910</v>
          </cell>
        </row>
        <row r="2721">
          <cell r="D2721" t="str">
            <v>2486-2024</v>
          </cell>
          <cell r="E2721" t="str">
            <v>ALBA YANETH REYES SUÁREZ</v>
          </cell>
          <cell r="F2721" t="str">
            <v>Subdirección de Formación Artistica</v>
          </cell>
          <cell r="G2721" t="str">
            <v>Subdirección de Formación Artística</v>
          </cell>
          <cell r="H2721" t="str">
            <v>Programa Crea</v>
          </cell>
          <cell r="I2721" t="str">
            <v>Contratación Directa</v>
          </cell>
          <cell r="J2721" t="str">
            <v>Contratación directa.</v>
          </cell>
          <cell r="K2721" t="str">
            <v>Prestación de servicios</v>
          </cell>
          <cell r="N2721" t="str">
            <v>Si</v>
          </cell>
          <cell r="O2721" t="str">
            <v>Contrato Prestación de Servicios Profesionales</v>
          </cell>
          <cell r="P2721">
            <v>45509</v>
          </cell>
          <cell r="Q2721">
            <v>45516</v>
          </cell>
          <cell r="R2721">
            <v>45622</v>
          </cell>
          <cell r="S2721">
            <v>105</v>
          </cell>
          <cell r="T2721" t="str">
            <v>En Ejecución</v>
          </cell>
          <cell r="U2721" t="str">
            <v>ALBA YANETH REYES SUÁREZ</v>
          </cell>
          <cell r="X2721" t="str">
            <v>ALBA YANETH REYES SUAREZ</v>
          </cell>
          <cell r="Z2721" t="str">
            <v>Inversión</v>
          </cell>
          <cell r="AA2721">
            <v>2024110010086</v>
          </cell>
          <cell r="AC2721" t="str">
            <v>O23011733012024008608126</v>
          </cell>
          <cell r="AF2721">
            <v>12596430</v>
          </cell>
          <cell r="AI2721" t="str">
            <v>$ 3.598.980,00</v>
          </cell>
          <cell r="AJ272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21" t="str">
            <v>Lizeth</v>
          </cell>
          <cell r="AL2721">
            <v>1033729535</v>
          </cell>
          <cell r="AM2721" t="str">
            <v>2486-2024</v>
          </cell>
          <cell r="AP2721" t="str">
            <v>SECOP II</v>
          </cell>
          <cell r="AS2721" t="str">
            <v>Falso</v>
          </cell>
          <cell r="AU2721" t="str">
            <v>SI</v>
          </cell>
          <cell r="AV2721" t="str">
            <v>Agosto</v>
          </cell>
          <cell r="AW2721" t="e">
            <v>#N/A</v>
          </cell>
          <cell r="AX2721">
            <v>45622</v>
          </cell>
          <cell r="AY2721" t="str">
            <v>#REF!</v>
          </cell>
          <cell r="AZ2721" t="str">
            <v>CO1.PCCNTR.6601826</v>
          </cell>
        </row>
        <row r="2722">
          <cell r="D2722" t="str">
            <v>2487-2024</v>
          </cell>
          <cell r="E2722" t="str">
            <v>ALBA YANETH REYES SUÁREZ</v>
          </cell>
          <cell r="F2722" t="str">
            <v>Subdirección de Formación Artistica</v>
          </cell>
          <cell r="G2722" t="str">
            <v>Subdirección de Formación Artística</v>
          </cell>
          <cell r="H2722" t="str">
            <v>Programa Crea</v>
          </cell>
          <cell r="I2722" t="str">
            <v>Contratación Directa</v>
          </cell>
          <cell r="J2722" t="str">
            <v>Contratación directa.</v>
          </cell>
          <cell r="K2722" t="str">
            <v>Prestación de servicios</v>
          </cell>
          <cell r="N2722" t="str">
            <v>Si</v>
          </cell>
          <cell r="O2722" t="str">
            <v>Contrato Prestación de Servicios Profesionales</v>
          </cell>
          <cell r="P2722">
            <v>45509</v>
          </cell>
          <cell r="Q2722">
            <v>45512</v>
          </cell>
          <cell r="R2722">
            <v>45611</v>
          </cell>
          <cell r="S2722">
            <v>98</v>
          </cell>
          <cell r="T2722" t="str">
            <v>En Ejecución</v>
          </cell>
          <cell r="U2722" t="str">
            <v>ALBA YANETH REYES SUÁREZ</v>
          </cell>
          <cell r="X2722" t="str">
            <v>ALBA YANETH REYES SUAREZ</v>
          </cell>
          <cell r="Z2722" t="str">
            <v>Inversión</v>
          </cell>
          <cell r="AA2722">
            <v>2024110010086</v>
          </cell>
          <cell r="AC2722" t="str">
            <v>O23011733012024008608126</v>
          </cell>
          <cell r="AF2722">
            <v>12596430</v>
          </cell>
          <cell r="AI2722" t="str">
            <v>$ 3.598.980,00</v>
          </cell>
          <cell r="AJ2722" t="str">
            <v>Prestar servicios profesionales al IDARTES - Subdirección de Formación Artística, para el desarrollo y ejecución de los procesos de formación artística,en el marco del Programa Crea, acorde con las perspectivas pedagógicas del programa y los requerimientos de la entidad.</v>
          </cell>
          <cell r="AK2722" t="str">
            <v>Juanita Mora Pinzòn</v>
          </cell>
          <cell r="AL2722">
            <v>52351730</v>
          </cell>
          <cell r="AM2722" t="str">
            <v>2487-2024</v>
          </cell>
          <cell r="AP2722" t="str">
            <v>SECOP II</v>
          </cell>
          <cell r="AS2722" t="str">
            <v>Falso</v>
          </cell>
          <cell r="AU2722" t="str">
            <v>SI</v>
          </cell>
          <cell r="AV2722" t="str">
            <v>Agosto</v>
          </cell>
          <cell r="AW2722" t="e">
            <v>#N/A</v>
          </cell>
          <cell r="AX2722">
            <v>45611</v>
          </cell>
          <cell r="AY2722" t="str">
            <v>#REF!</v>
          </cell>
          <cell r="AZ2722" t="str">
            <v>CO1.PCCNTR.6601786</v>
          </cell>
        </row>
        <row r="2723">
          <cell r="D2723" t="str">
            <v>2488-2024</v>
          </cell>
          <cell r="E2723" t="str">
            <v>ALBA YANETH REYES SUÁREZ</v>
          </cell>
          <cell r="F2723" t="str">
            <v>Subdirección de Formación Artistica</v>
          </cell>
          <cell r="G2723" t="str">
            <v>Subdirección de Formación Artística</v>
          </cell>
          <cell r="H2723" t="str">
            <v>Programa Crea</v>
          </cell>
          <cell r="I2723" t="str">
            <v>Contratación Directa</v>
          </cell>
          <cell r="J2723" t="str">
            <v>Contratación directa.</v>
          </cell>
          <cell r="K2723" t="str">
            <v>Prestación de servicios</v>
          </cell>
          <cell r="N2723" t="str">
            <v>Si</v>
          </cell>
          <cell r="O2723" t="str">
            <v>Contrato Prestación de Servicios Profesionales</v>
          </cell>
          <cell r="P2723">
            <v>45509</v>
          </cell>
          <cell r="Q2723">
            <v>45516</v>
          </cell>
          <cell r="R2723">
            <v>45622</v>
          </cell>
          <cell r="S2723">
            <v>105</v>
          </cell>
          <cell r="T2723" t="str">
            <v>En Ejecución</v>
          </cell>
          <cell r="U2723" t="str">
            <v>ALBA YANETH REYES SUÁREZ</v>
          </cell>
          <cell r="X2723" t="str">
            <v>ALBA YANETH REYES SUAREZ</v>
          </cell>
          <cell r="Z2723" t="str">
            <v>Inversión</v>
          </cell>
          <cell r="AA2723">
            <v>2024110010086</v>
          </cell>
          <cell r="AC2723" t="str">
            <v>O23011733012024008608126</v>
          </cell>
          <cell r="AF2723">
            <v>12596430</v>
          </cell>
          <cell r="AI2723" t="str">
            <v>$ 3.598.980,00</v>
          </cell>
          <cell r="AJ272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23" t="str">
            <v>JOSE FRANCISCO CASTRO CAICEDO</v>
          </cell>
          <cell r="AL2723">
            <v>80203599</v>
          </cell>
          <cell r="AM2723" t="str">
            <v>2488-2024</v>
          </cell>
          <cell r="AP2723" t="str">
            <v>SECOP II</v>
          </cell>
          <cell r="AS2723" t="str">
            <v>Falso</v>
          </cell>
          <cell r="AU2723" t="str">
            <v>SI</v>
          </cell>
          <cell r="AV2723" t="str">
            <v>Agosto</v>
          </cell>
          <cell r="AW2723" t="e">
            <v>#N/A</v>
          </cell>
          <cell r="AX2723">
            <v>45622</v>
          </cell>
          <cell r="AY2723" t="str">
            <v>#REF!</v>
          </cell>
          <cell r="AZ2723" t="str">
            <v>CO1.PCCNTR.6602047</v>
          </cell>
        </row>
        <row r="2724">
          <cell r="D2724" t="str">
            <v>2489-2024</v>
          </cell>
          <cell r="E2724" t="str">
            <v>ALBA YANETH REYES SUÁREZ</v>
          </cell>
          <cell r="F2724" t="str">
            <v>Subdirección de Formación Artistica</v>
          </cell>
          <cell r="G2724" t="str">
            <v>Subdirección de Formación Artística</v>
          </cell>
          <cell r="H2724" t="str">
            <v>Programa Crea</v>
          </cell>
          <cell r="I2724" t="str">
            <v>Contratación Directa</v>
          </cell>
          <cell r="J2724" t="str">
            <v>Contratación directa.</v>
          </cell>
          <cell r="K2724" t="str">
            <v>Prestación de servicios</v>
          </cell>
          <cell r="N2724" t="str">
            <v>Si</v>
          </cell>
          <cell r="O2724" t="str">
            <v>Contrato Prestación de Servicios Apoyo a la Gestión</v>
          </cell>
          <cell r="P2724">
            <v>45509</v>
          </cell>
          <cell r="Q2724">
            <v>45512</v>
          </cell>
          <cell r="R2724">
            <v>45611</v>
          </cell>
          <cell r="S2724">
            <v>98</v>
          </cell>
          <cell r="T2724" t="str">
            <v>En Ejecución</v>
          </cell>
          <cell r="U2724" t="str">
            <v>ALBA YANETH REYES SUÁREZ</v>
          </cell>
          <cell r="X2724" t="str">
            <v>ALBA YANETH REYES SUAREZ</v>
          </cell>
          <cell r="Z2724" t="str">
            <v>Inversión</v>
          </cell>
          <cell r="AA2724">
            <v>2024110010086</v>
          </cell>
          <cell r="AC2724" t="str">
            <v>O23011733012024008608122</v>
          </cell>
          <cell r="AF2724">
            <v>12596430</v>
          </cell>
          <cell r="AI2724" t="str">
            <v>$ 3.598.980,00</v>
          </cell>
          <cell r="AJ272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724" t="str">
            <v>LUZ STELLA MALDONADO NAVARRO</v>
          </cell>
          <cell r="AL2724">
            <v>52414797</v>
          </cell>
          <cell r="AM2724" t="str">
            <v>2489-2024</v>
          </cell>
          <cell r="AP2724" t="str">
            <v>SECOP II</v>
          </cell>
          <cell r="AS2724" t="str">
            <v>Falso</v>
          </cell>
          <cell r="AU2724" t="str">
            <v>SI</v>
          </cell>
          <cell r="AV2724" t="str">
            <v>Agosto</v>
          </cell>
          <cell r="AW2724" t="e">
            <v>#N/A</v>
          </cell>
          <cell r="AX2724">
            <v>45611</v>
          </cell>
          <cell r="AY2724" t="str">
            <v>#REF!</v>
          </cell>
          <cell r="AZ2724" t="str">
            <v>CO1.PCCNTR.6602318</v>
          </cell>
        </row>
        <row r="2725">
          <cell r="D2725" t="str">
            <v>2491-2024</v>
          </cell>
          <cell r="E2725" t="str">
            <v>ALBA YANETH REYES SUÁREZ</v>
          </cell>
          <cell r="F2725" t="str">
            <v>Subdirección de Formación Artistica</v>
          </cell>
          <cell r="G2725" t="str">
            <v>Subdirección de Formación Artística</v>
          </cell>
          <cell r="H2725" t="str">
            <v>Programa Crea</v>
          </cell>
          <cell r="I2725" t="str">
            <v>Contratación Directa</v>
          </cell>
          <cell r="J2725" t="str">
            <v>Contratación directa.</v>
          </cell>
          <cell r="K2725" t="str">
            <v>Prestación de servicios</v>
          </cell>
          <cell r="N2725" t="str">
            <v>Si</v>
          </cell>
          <cell r="O2725" t="str">
            <v>Contrato Prestación de Servicios Profesionales</v>
          </cell>
          <cell r="P2725">
            <v>45509</v>
          </cell>
          <cell r="Q2725">
            <v>45513</v>
          </cell>
          <cell r="R2725">
            <v>45611</v>
          </cell>
          <cell r="S2725">
            <v>97</v>
          </cell>
          <cell r="T2725" t="str">
            <v>En Ejecución</v>
          </cell>
          <cell r="U2725" t="str">
            <v>ALBA YANETH REYES SUÁREZ</v>
          </cell>
          <cell r="X2725" t="str">
            <v>ALBA YANETH REYES SUAREZ</v>
          </cell>
          <cell r="Z2725" t="str">
            <v>Inversión</v>
          </cell>
          <cell r="AA2725">
            <v>2024110010086</v>
          </cell>
          <cell r="AC2725" t="str">
            <v>O23011733012024008608122</v>
          </cell>
          <cell r="AF2725">
            <v>8415908</v>
          </cell>
          <cell r="AI2725" t="str">
            <v>$ 2.404.545,00</v>
          </cell>
          <cell r="AJ272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25" t="str">
            <v>MONICA ANDREA SOLER JIMENEZ</v>
          </cell>
          <cell r="AL2725">
            <v>52811071</v>
          </cell>
          <cell r="AM2725" t="str">
            <v>2491-2024</v>
          </cell>
          <cell r="AP2725" t="str">
            <v>SECOP II</v>
          </cell>
          <cell r="AS2725" t="str">
            <v>Falso</v>
          </cell>
          <cell r="AU2725" t="str">
            <v>SI</v>
          </cell>
          <cell r="AV2725" t="str">
            <v>Agosto</v>
          </cell>
          <cell r="AW2725" t="e">
            <v>#N/A</v>
          </cell>
          <cell r="AX2725">
            <v>45611</v>
          </cell>
          <cell r="AY2725" t="str">
            <v>#REF!</v>
          </cell>
          <cell r="AZ2725" t="str">
            <v>CO1.PCCNTR.6602403</v>
          </cell>
        </row>
        <row r="2726">
          <cell r="D2726" t="str">
            <v>2515-2024</v>
          </cell>
          <cell r="E2726" t="str">
            <v>SILVIA OSPINA HENAO</v>
          </cell>
          <cell r="F2726" t="str">
            <v>Subdirección de Equipamientos Culturales</v>
          </cell>
          <cell r="I2726" t="str">
            <v>Contratación Directa</v>
          </cell>
          <cell r="J2726" t="str">
            <v>Contratación directa.</v>
          </cell>
          <cell r="K2726" t="str">
            <v>Arrendamiento de inmuebles</v>
          </cell>
          <cell r="N2726" t="str">
            <v>No</v>
          </cell>
          <cell r="O2726" t="str">
            <v>N/A</v>
          </cell>
          <cell r="P2726">
            <v>45509</v>
          </cell>
          <cell r="Q2726">
            <v>45509</v>
          </cell>
          <cell r="R2726">
            <v>45545</v>
          </cell>
          <cell r="S2726">
            <v>36</v>
          </cell>
          <cell r="T2726" t="str">
            <v>En Ejecución</v>
          </cell>
          <cell r="U2726" t="str">
            <v>SILVIA OSPINA HENAO</v>
          </cell>
          <cell r="Z2726" t="str">
            <v>N/A</v>
          </cell>
          <cell r="AC2726" t="str">
            <v>N/A - Valor Cero / Coproducción</v>
          </cell>
          <cell r="AF2726">
            <v>0</v>
          </cell>
          <cell r="AJ2726" t="str">
            <v>PRESTAR EL SERVICIO DE ARRENDAMIENTO DEL TEATRO JORGE ELIÉCER GAITÁN PROPIEDAD DEL INSTITUTO DISTRITAL DE LAS ARTES IDARTES, A FILM MUSIC ORCHESTRA S.A.S, PARA LLEVAR A CABO EL EVENTO " DE ACUERDO CON LOS LINEAMIENTOS DEL COMITÉ DE PROGRAMACIÓN DE LA SUBDIRECCIÓN DE EQUIPAMIENTOS CULTURALES.</v>
          </cell>
          <cell r="AK2726" t="str">
            <v>Film Music Orchestra</v>
          </cell>
          <cell r="AL2726">
            <v>901669982</v>
          </cell>
          <cell r="AM2726" t="str">
            <v>2515-2024</v>
          </cell>
          <cell r="AP2726" t="str">
            <v>SECOP II</v>
          </cell>
          <cell r="AS2726" t="str">
            <v>Falso</v>
          </cell>
          <cell r="AU2726" t="str">
            <v>SI</v>
          </cell>
          <cell r="AV2726" t="str">
            <v>Agosto</v>
          </cell>
          <cell r="AW2726" t="e">
            <v>#N/A</v>
          </cell>
          <cell r="AX2726">
            <v>45545</v>
          </cell>
          <cell r="AY2726" t="str">
            <v>#REF!</v>
          </cell>
          <cell r="AZ2726" t="str">
            <v>CO1.PCCNTR.6599812</v>
          </cell>
        </row>
        <row r="2727">
          <cell r="D2727" t="str">
            <v>2523-2024</v>
          </cell>
          <cell r="E2727" t="str">
            <v>ALBA YANETH REYES SUÁREZ</v>
          </cell>
          <cell r="F2727" t="str">
            <v>Subdirección de Formación Artistica</v>
          </cell>
          <cell r="G2727" t="str">
            <v>Subdirección de Formación Artística</v>
          </cell>
          <cell r="H2727" t="str">
            <v>Programa Crea</v>
          </cell>
          <cell r="I2727" t="str">
            <v>Contratación Directa</v>
          </cell>
          <cell r="J2727" t="str">
            <v>Contratación directa.</v>
          </cell>
          <cell r="K2727" t="str">
            <v>Prestación de servicios</v>
          </cell>
          <cell r="N2727" t="str">
            <v>Si</v>
          </cell>
          <cell r="O2727" t="str">
            <v>Contrato Prestación de Servicios Profesionales</v>
          </cell>
          <cell r="P2727">
            <v>45509</v>
          </cell>
          <cell r="Q2727">
            <v>45512</v>
          </cell>
          <cell r="R2727">
            <v>45611</v>
          </cell>
          <cell r="S2727">
            <v>98</v>
          </cell>
          <cell r="T2727" t="str">
            <v>En Ejecución</v>
          </cell>
          <cell r="U2727" t="str">
            <v>ALBA YANETH REYES SUÁREZ</v>
          </cell>
          <cell r="X2727" t="str">
            <v>ALBA YANETH REYES SUAREZ</v>
          </cell>
          <cell r="Z2727" t="str">
            <v>Inversión</v>
          </cell>
          <cell r="AA2727">
            <v>2024110010086</v>
          </cell>
          <cell r="AC2727" t="str">
            <v>O23011733012024008608126</v>
          </cell>
          <cell r="AF2727">
            <v>12596430</v>
          </cell>
          <cell r="AI2727" t="str">
            <v>$ 3.598.980,00</v>
          </cell>
          <cell r="AJ2727" t="str">
            <v>PRESTAR SERVICIOS PROFESIONALES AL IDARTES - SUBDIRECCIÓN DE FORMACIÓN ARTÍSTICA, PARA EL DESARROLLO Y EJECUCIÓN DE LOS 
 PROCESOS DE FORMACION FORMACIÓN ARTÍSTICA, EN EL MARCO DEL PROGRAMA CREA, ACORDE CON LAS PERSPECTIVAS PEDAGÓGICAS 
 DEL PROGRAMA Y LOS REQUERIMIENTOS DE LA ENTIDAD</v>
          </cell>
          <cell r="AK2727" t="str">
            <v>Arturo Leonardo Pablovich Moreno Wierzbickaya</v>
          </cell>
          <cell r="AL2727">
            <v>79686843</v>
          </cell>
          <cell r="AM2727" t="str">
            <v>2523-2024</v>
          </cell>
          <cell r="AP2727" t="str">
            <v>SECOP II</v>
          </cell>
          <cell r="AS2727" t="str">
            <v>Falso</v>
          </cell>
          <cell r="AU2727" t="str">
            <v>SI</v>
          </cell>
          <cell r="AV2727" t="str">
            <v>Agosto</v>
          </cell>
          <cell r="AW2727" t="e">
            <v>#N/A</v>
          </cell>
          <cell r="AX2727">
            <v>45611</v>
          </cell>
          <cell r="AY2727" t="str">
            <v>#REF!</v>
          </cell>
          <cell r="AZ2727" t="str">
            <v>CO1.PCCNTR.6607673</v>
          </cell>
        </row>
        <row r="2728">
          <cell r="D2728" t="str">
            <v>2527-2024</v>
          </cell>
          <cell r="E2728" t="str">
            <v>ALBA YANETH REYES SUÁREZ</v>
          </cell>
          <cell r="F2728" t="str">
            <v>Subdirección de Formación Artistica</v>
          </cell>
          <cell r="G2728" t="str">
            <v>Subdirección de Formación Artística</v>
          </cell>
          <cell r="I2728" t="str">
            <v>Contratación Directa</v>
          </cell>
          <cell r="J2728" t="str">
            <v>Contratación directa.</v>
          </cell>
          <cell r="K2728" t="str">
            <v>Prestación de servicios</v>
          </cell>
          <cell r="N2728" t="str">
            <v>Si</v>
          </cell>
          <cell r="O2728" t="str">
            <v>Contrato Prestación de Servicios Profesionales</v>
          </cell>
          <cell r="P2728">
            <v>45509</v>
          </cell>
          <cell r="Q2728">
            <v>45509</v>
          </cell>
          <cell r="R2728">
            <v>45676</v>
          </cell>
          <cell r="S2728">
            <v>165</v>
          </cell>
          <cell r="T2728" t="str">
            <v>En Ejecución</v>
          </cell>
          <cell r="U2728" t="str">
            <v>ALBA YANETH REYES SUÁREZ</v>
          </cell>
          <cell r="X2728" t="str">
            <v>ALBA YANETH REYES SUAREZ</v>
          </cell>
          <cell r="Z2728" t="str">
            <v>Inversión</v>
          </cell>
          <cell r="AA2728">
            <v>2024110010086</v>
          </cell>
          <cell r="AC2728" t="str">
            <v>O23011733012024008608126</v>
          </cell>
          <cell r="AF2728">
            <v>34265000</v>
          </cell>
          <cell r="AI2728" t="str">
            <v>$ 6.230.000,00</v>
          </cell>
          <cell r="AJ2728" t="str">
            <v>Prestar servicios profesionales al Instituto Distrital de las Artes - IDARTES Subdirección de Formación Artística, en las actividades asociadas a la estructuración, consolidación y seguimiento administrativo, así como apoyo a la supervisión de los contratos y/o convenios asignados, acorde con los procesos y procedimientos definidos en la entidad.</v>
          </cell>
          <cell r="AK2728" t="str">
            <v>MONICA LORENA ESTUPIÑAN LINARES</v>
          </cell>
          <cell r="AL2728">
            <v>1026277889</v>
          </cell>
          <cell r="AM2728" t="str">
            <v>2527-2024</v>
          </cell>
          <cell r="AP2728" t="str">
            <v>SECOP II</v>
          </cell>
          <cell r="AS2728" t="str">
            <v>Falso</v>
          </cell>
          <cell r="AU2728" t="str">
            <v>SI</v>
          </cell>
          <cell r="AV2728" t="str">
            <v>Agosto</v>
          </cell>
          <cell r="AW2728" t="e">
            <v>#N/A</v>
          </cell>
          <cell r="AX2728">
            <v>45676</v>
          </cell>
          <cell r="AY2728" t="str">
            <v>#REF!</v>
          </cell>
          <cell r="AZ2728" t="str">
            <v>CO1.PCCNTR.6602053</v>
          </cell>
        </row>
        <row r="2729">
          <cell r="D2729" t="str">
            <v>2528-2024</v>
          </cell>
          <cell r="E2729" t="str">
            <v>ALBA YANETH REYES SUÁREZ</v>
          </cell>
          <cell r="F2729" t="str">
            <v>Subdirección de Formación Artistica</v>
          </cell>
          <cell r="G2729" t="str">
            <v>Subdirección de Formación Artística</v>
          </cell>
          <cell r="I2729" t="str">
            <v>Contratación Directa</v>
          </cell>
          <cell r="J2729" t="str">
            <v>Contratación directa.</v>
          </cell>
          <cell r="K2729" t="str">
            <v>Prestación de servicios</v>
          </cell>
          <cell r="N2729" t="str">
            <v>Si</v>
          </cell>
          <cell r="O2729" t="str">
            <v>Contrato Prestación de Servicios Profesionales</v>
          </cell>
          <cell r="P2729">
            <v>45509</v>
          </cell>
          <cell r="Q2729">
            <v>45509</v>
          </cell>
          <cell r="R2729">
            <v>45688</v>
          </cell>
          <cell r="S2729">
            <v>177</v>
          </cell>
          <cell r="T2729" t="str">
            <v>En Ejecución</v>
          </cell>
          <cell r="U2729" t="str">
            <v>ALBA YANETH REYES SUÁREZ</v>
          </cell>
          <cell r="X2729" t="str">
            <v>ALBA YANETH REYES SUAREZ</v>
          </cell>
          <cell r="Z2729" t="str">
            <v>Inversión</v>
          </cell>
          <cell r="AA2729">
            <v>2024110010086</v>
          </cell>
          <cell r="AC2729" t="str">
            <v>O23011733012024008608126</v>
          </cell>
          <cell r="AF2729">
            <v>35095667</v>
          </cell>
          <cell r="AI2729" t="str">
            <v>$ 6.230.000,00</v>
          </cell>
          <cell r="AJ2729" t="str">
            <v>Prestar servicios profesionales al Instituto Distrital de las Artes - IDARTES Subdirección de Formación Artística, en las actividades asociadas a la estructuración, consolidación y seguimiento administrativo, así como apoyo a la supervisión de los contratos y/o convenios asignados, acorde con los procesos y procedimientos definidos en la entidad.</v>
          </cell>
          <cell r="AK2729" t="str">
            <v>ERIKA MERCEDES NITOLA BARRERO</v>
          </cell>
          <cell r="AL2729">
            <v>53007388</v>
          </cell>
          <cell r="AM2729" t="str">
            <v>2528-2024</v>
          </cell>
          <cell r="AP2729" t="str">
            <v>SECOP II</v>
          </cell>
          <cell r="AS2729" t="str">
            <v>Falso</v>
          </cell>
          <cell r="AU2729" t="str">
            <v>SI</v>
          </cell>
          <cell r="AV2729" t="str">
            <v>Agosto</v>
          </cell>
          <cell r="AW2729" t="e">
            <v>#N/A</v>
          </cell>
          <cell r="AX2729">
            <v>45688</v>
          </cell>
          <cell r="AY2729" t="str">
            <v>#REF!</v>
          </cell>
          <cell r="AZ2729" t="str">
            <v>CO1.PCCNTR.6601854</v>
          </cell>
        </row>
        <row r="2730">
          <cell r="D2730" t="str">
            <v>2547-2024</v>
          </cell>
          <cell r="E2730" t="str">
            <v>ALBA YANETH REYES SUÁREZ</v>
          </cell>
          <cell r="F2730" t="str">
            <v>Subdirección de Formación Artistica</v>
          </cell>
          <cell r="G2730" t="str">
            <v>Subdirección de Formación Artística</v>
          </cell>
          <cell r="H2730" t="str">
            <v>Programa Crea</v>
          </cell>
          <cell r="I2730" t="str">
            <v>Contratación Directa</v>
          </cell>
          <cell r="J2730" t="str">
            <v>Contratación directa.</v>
          </cell>
          <cell r="K2730" t="str">
            <v>Prestación de servicios</v>
          </cell>
          <cell r="N2730" t="str">
            <v>Si</v>
          </cell>
          <cell r="O2730" t="str">
            <v>Contrato Prestación de Servicios Profesionales</v>
          </cell>
          <cell r="P2730">
            <v>45509</v>
          </cell>
          <cell r="Q2730">
            <v>45509</v>
          </cell>
          <cell r="R2730">
            <v>45639</v>
          </cell>
          <cell r="S2730">
            <v>129</v>
          </cell>
          <cell r="T2730" t="str">
            <v>En Ejecución</v>
          </cell>
          <cell r="U2730" t="str">
            <v>ALBA YANETH REYES SUÁREZ</v>
          </cell>
          <cell r="X2730" t="str">
            <v>ALBA YANETH REYES SUAREZ</v>
          </cell>
          <cell r="Z2730" t="str">
            <v>Inversión</v>
          </cell>
          <cell r="AA2730">
            <v>2024110010086</v>
          </cell>
          <cell r="AC2730" t="str">
            <v>O23011733012024008608126</v>
          </cell>
          <cell r="AF2730">
            <v>15955478</v>
          </cell>
          <cell r="AI2730" t="str">
            <v>$ 3.598.980,00</v>
          </cell>
          <cell r="AJ273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30" t="str">
            <v>Edward Andrey Forero Aguirre</v>
          </cell>
          <cell r="AL2730">
            <v>1012413182</v>
          </cell>
          <cell r="AM2730" t="str">
            <v>2547-2024</v>
          </cell>
          <cell r="AP2730" t="str">
            <v>SECOP II</v>
          </cell>
          <cell r="AS2730" t="str">
            <v>Falso</v>
          </cell>
          <cell r="AU2730" t="str">
            <v>SI</v>
          </cell>
          <cell r="AV2730" t="str">
            <v>Agosto</v>
          </cell>
          <cell r="AW2730" t="e">
            <v>#N/A</v>
          </cell>
          <cell r="AX2730">
            <v>45639</v>
          </cell>
          <cell r="AY2730" t="str">
            <v>#REF!</v>
          </cell>
          <cell r="AZ2730" t="str">
            <v>CO1.PCCNTR.6602050</v>
          </cell>
        </row>
        <row r="2731">
          <cell r="D2731" t="str">
            <v>2556-2024</v>
          </cell>
          <cell r="E2731" t="str">
            <v>ALBA YANETH REYES SUÁREZ</v>
          </cell>
          <cell r="F2731" t="str">
            <v>Subdirección de Formación Artistica</v>
          </cell>
          <cell r="G2731" t="str">
            <v>Subdirección de Formación Artística</v>
          </cell>
          <cell r="H2731" t="str">
            <v>Programa Crea</v>
          </cell>
          <cell r="I2731" t="str">
            <v>Contratación Directa</v>
          </cell>
          <cell r="J2731" t="str">
            <v>Contratación directa.</v>
          </cell>
          <cell r="K2731" t="str">
            <v>Prestación de servicios</v>
          </cell>
          <cell r="N2731" t="str">
            <v>Si</v>
          </cell>
          <cell r="O2731" t="str">
            <v>Contrato Prestación de Servicios Profesionales</v>
          </cell>
          <cell r="P2731">
            <v>45509</v>
          </cell>
          <cell r="Q2731">
            <v>45512</v>
          </cell>
          <cell r="R2731">
            <v>45611</v>
          </cell>
          <cell r="S2731">
            <v>98</v>
          </cell>
          <cell r="T2731" t="str">
            <v>En Ejecución</v>
          </cell>
          <cell r="U2731" t="str">
            <v>ALBA YANETH REYES SUÁREZ</v>
          </cell>
          <cell r="X2731" t="str">
            <v>ALBA YANETH REYES SUAREZ</v>
          </cell>
          <cell r="Z2731" t="str">
            <v>Inversión</v>
          </cell>
          <cell r="AA2731">
            <v>2024110010086</v>
          </cell>
          <cell r="AC2731" t="str">
            <v>O23011733012024008608126</v>
          </cell>
          <cell r="AF2731">
            <v>12596430</v>
          </cell>
          <cell r="AI2731" t="str">
            <v>$ 3.598.980,00</v>
          </cell>
          <cell r="AJ273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31" t="str">
            <v>SERGIO ALEJANDRO DEVIA</v>
          </cell>
          <cell r="AL2731">
            <v>1022398928</v>
          </cell>
          <cell r="AM2731" t="str">
            <v>2556-2024</v>
          </cell>
          <cell r="AP2731" t="str">
            <v>SECOP II</v>
          </cell>
          <cell r="AS2731" t="str">
            <v>Falso</v>
          </cell>
          <cell r="AU2731" t="str">
            <v>SI</v>
          </cell>
          <cell r="AV2731" t="str">
            <v>Agosto</v>
          </cell>
          <cell r="AW2731" t="e">
            <v>#N/A</v>
          </cell>
          <cell r="AX2731">
            <v>45611</v>
          </cell>
          <cell r="AY2731" t="str">
            <v>#REF!</v>
          </cell>
          <cell r="AZ2731" t="str">
            <v>CO1.PCCNTR.6590520</v>
          </cell>
        </row>
        <row r="2732">
          <cell r="D2732" t="str">
            <v>2577-2024</v>
          </cell>
          <cell r="E2732" t="str">
            <v>ALBA YANETH REYES SUÁREZ</v>
          </cell>
          <cell r="F2732" t="str">
            <v>Subdirección de Formación Artistica</v>
          </cell>
          <cell r="G2732" t="str">
            <v>Subdirección de Formación Artística</v>
          </cell>
          <cell r="H2732" t="str">
            <v>Programa Crea</v>
          </cell>
          <cell r="I2732" t="str">
            <v>Contratación Directa</v>
          </cell>
          <cell r="J2732" t="str">
            <v>Contratación directa.</v>
          </cell>
          <cell r="K2732" t="str">
            <v>Prestación de servicios</v>
          </cell>
          <cell r="N2732" t="str">
            <v>Si</v>
          </cell>
          <cell r="O2732" t="str">
            <v>Contrato Prestación de Servicios Profesionales</v>
          </cell>
          <cell r="P2732">
            <v>45509</v>
          </cell>
          <cell r="Q2732">
            <v>45509</v>
          </cell>
          <cell r="R2732">
            <v>45657</v>
          </cell>
          <cell r="S2732">
            <v>147</v>
          </cell>
          <cell r="T2732" t="str">
            <v>En Ejecución</v>
          </cell>
          <cell r="U2732" t="str">
            <v>ALBA YANETH REYES SUÁREZ</v>
          </cell>
          <cell r="X2732" t="str">
            <v>ALBA YANETH REYES SUAREZ</v>
          </cell>
          <cell r="Z2732" t="str">
            <v>Inversión</v>
          </cell>
          <cell r="AA2732">
            <v>2024110010086</v>
          </cell>
          <cell r="AC2732" t="str">
            <v>O23011733012024008608051</v>
          </cell>
          <cell r="AF2732">
            <v>36000000</v>
          </cell>
          <cell r="AI2732" t="str">
            <v>$ 7.200.000,00</v>
          </cell>
          <cell r="AJ2732" t="str">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ell>
          <cell r="AK2732" t="str">
            <v>INGRIDT JOHANNA TORRES TORRES</v>
          </cell>
          <cell r="AL2732">
            <v>52965801</v>
          </cell>
          <cell r="AM2732" t="str">
            <v>2577-2024</v>
          </cell>
          <cell r="AP2732" t="str">
            <v>SECOP II</v>
          </cell>
          <cell r="AS2732" t="str">
            <v>Falso</v>
          </cell>
          <cell r="AU2732" t="str">
            <v>SI</v>
          </cell>
          <cell r="AV2732" t="str">
            <v>Agosto</v>
          </cell>
          <cell r="AW2732" t="e">
            <v>#N/A</v>
          </cell>
          <cell r="AX2732">
            <v>45657</v>
          </cell>
          <cell r="AY2732" t="str">
            <v>#REF!</v>
          </cell>
          <cell r="AZ2732" t="str">
            <v>CO1.PCCNTR.6600102</v>
          </cell>
        </row>
        <row r="2733">
          <cell r="D2733" t="str">
            <v>2580-2024</v>
          </cell>
          <cell r="E2733" t="str">
            <v>LINA MARIA GAVIRIA HURTADO</v>
          </cell>
          <cell r="F2733" t="str">
            <v>Subdirección de las Artes</v>
          </cell>
          <cell r="I2733" t="str">
            <v>Contratación Directa</v>
          </cell>
          <cell r="J2733" t="str">
            <v>Contratación directa.</v>
          </cell>
          <cell r="K2733" t="str">
            <v>Prestación de servicios</v>
          </cell>
          <cell r="N2733" t="str">
            <v>Si</v>
          </cell>
          <cell r="O2733" t="str">
            <v>Contrato Prestación de Servicios Apoyo a la Gestión</v>
          </cell>
          <cell r="P2733">
            <v>45509</v>
          </cell>
          <cell r="Q2733">
            <v>45510</v>
          </cell>
          <cell r="R2733">
            <v>45688</v>
          </cell>
          <cell r="S2733">
            <v>176</v>
          </cell>
          <cell r="T2733" t="str">
            <v>En Ejecución</v>
          </cell>
          <cell r="U2733" t="str">
            <v>LINA MARIA GAVIRIA HURTADO</v>
          </cell>
          <cell r="X2733" t="str">
            <v>LINA MARIA GAVIRIA HURTADO</v>
          </cell>
          <cell r="Z2733" t="str">
            <v>Inversión</v>
          </cell>
          <cell r="AA2733">
            <v>2024110010176</v>
          </cell>
          <cell r="AC2733" t="str">
            <v>O23011733012024014605099</v>
          </cell>
          <cell r="AF2733">
            <v>51000000</v>
          </cell>
          <cell r="AI2733" t="str">
            <v>$ 8.500.000,00</v>
          </cell>
          <cell r="AJ2733" t="str">
            <v>Prestar servicios de apoyo a la gestión al Idartes - Subdirección de las Artes en el desarrollo de procesos contractuales en todas sus etapas, en actividades administrativas, presupuestales y de planeación en el marco de los proyectos de inversión asignados.</v>
          </cell>
          <cell r="AK2733" t="str">
            <v>Ingrid Lorena Huertas Moreno</v>
          </cell>
          <cell r="AL2733">
            <v>1014186440</v>
          </cell>
          <cell r="AM2733" t="str">
            <v>2580-2024</v>
          </cell>
          <cell r="AP2733" t="str">
            <v>SECOP II</v>
          </cell>
          <cell r="AS2733" t="str">
            <v>Falso</v>
          </cell>
          <cell r="AU2733" t="str">
            <v>SI</v>
          </cell>
          <cell r="AV2733" t="str">
            <v>Agosto</v>
          </cell>
          <cell r="AW2733" t="e">
            <v>#N/A</v>
          </cell>
          <cell r="AX2733">
            <v>45688</v>
          </cell>
          <cell r="AY2733" t="str">
            <v>#REF!</v>
          </cell>
          <cell r="AZ2733" t="str">
            <v>CO1.PCCNTR.6607660</v>
          </cell>
        </row>
        <row r="2734">
          <cell r="D2734" t="str">
            <v>2581-2024</v>
          </cell>
          <cell r="E2734" t="str">
            <v>ALBA YANETH REYES SUÁREZ</v>
          </cell>
          <cell r="F2734" t="str">
            <v>Subdirección de Formación Artistica</v>
          </cell>
          <cell r="G2734" t="str">
            <v>Subdirección de Formación Artística</v>
          </cell>
          <cell r="H2734" t="str">
            <v>Programa Crea</v>
          </cell>
          <cell r="I2734" t="str">
            <v>Contratación Directa</v>
          </cell>
          <cell r="J2734" t="str">
            <v>Contratación directa.</v>
          </cell>
          <cell r="K2734" t="str">
            <v>Prestación de servicios</v>
          </cell>
          <cell r="N2734" t="str">
            <v>Si</v>
          </cell>
          <cell r="O2734" t="str">
            <v>Contrato Prestación de Servicios Profesionales</v>
          </cell>
          <cell r="P2734">
            <v>45509</v>
          </cell>
          <cell r="Q2734">
            <v>45512</v>
          </cell>
          <cell r="R2734">
            <v>45611</v>
          </cell>
          <cell r="S2734">
            <v>98</v>
          </cell>
          <cell r="T2734" t="str">
            <v>En Ejecución</v>
          </cell>
          <cell r="U2734" t="str">
            <v>ALBA YANETH REYES SUÁREZ</v>
          </cell>
          <cell r="X2734" t="str">
            <v>ALBA YANETH REYES SUAREZ</v>
          </cell>
          <cell r="Z2734" t="str">
            <v>Inversión</v>
          </cell>
          <cell r="AA2734">
            <v>2024110010086</v>
          </cell>
          <cell r="AC2734" t="str">
            <v>O23011733012024008608122</v>
          </cell>
          <cell r="AF2734">
            <v>8415908</v>
          </cell>
          <cell r="AI2734" t="str">
            <v>$ 2.404.545,00</v>
          </cell>
          <cell r="AJ273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34" t="str">
            <v>Virginia Cubides</v>
          </cell>
          <cell r="AL2734">
            <v>1018466813</v>
          </cell>
          <cell r="AM2734" t="str">
            <v>2581-2024</v>
          </cell>
          <cell r="AP2734" t="str">
            <v>SECOP II</v>
          </cell>
          <cell r="AS2734" t="str">
            <v>Falso</v>
          </cell>
          <cell r="AU2734" t="str">
            <v>SI</v>
          </cell>
          <cell r="AV2734" t="str">
            <v>Agosto</v>
          </cell>
          <cell r="AW2734" t="e">
            <v>#N/A</v>
          </cell>
          <cell r="AX2734">
            <v>45611</v>
          </cell>
          <cell r="AY2734" t="str">
            <v>#REF!</v>
          </cell>
          <cell r="AZ2734" t="str">
            <v>CO1.PCCNTR.6606580</v>
          </cell>
        </row>
        <row r="2735">
          <cell r="D2735" t="str">
            <v>2582-2024</v>
          </cell>
          <cell r="E2735" t="str">
            <v>ALBA YANETH REYES SUÁREZ</v>
          </cell>
          <cell r="F2735" t="str">
            <v>Subdirección de Formación Artistica</v>
          </cell>
          <cell r="G2735" t="str">
            <v>Subdirección de Formación Artística</v>
          </cell>
          <cell r="I2735" t="str">
            <v>Contratación Directa</v>
          </cell>
          <cell r="J2735" t="str">
            <v>Contratación directa.</v>
          </cell>
          <cell r="K2735" t="str">
            <v>Prestación de servicios</v>
          </cell>
          <cell r="N2735" t="str">
            <v>Si</v>
          </cell>
          <cell r="O2735" t="str">
            <v>Contrato Prestación de Servicios Apoyo a la Gestión</v>
          </cell>
          <cell r="P2735">
            <v>45509</v>
          </cell>
          <cell r="Q2735">
            <v>45512</v>
          </cell>
          <cell r="R2735">
            <v>45673</v>
          </cell>
          <cell r="S2735">
            <v>159</v>
          </cell>
          <cell r="T2735" t="str">
            <v>En Ejecución</v>
          </cell>
          <cell r="U2735" t="str">
            <v>ALBA YANETH REYES SUÁREZ</v>
          </cell>
          <cell r="X2735" t="str">
            <v>ALBA YANETH REYES SUAREZ</v>
          </cell>
          <cell r="Z2735" t="str">
            <v>Inversión</v>
          </cell>
          <cell r="AA2735">
            <v>2024110010086</v>
          </cell>
          <cell r="AC2735" t="str">
            <v>O23011733012024008608126</v>
          </cell>
          <cell r="AF2735">
            <v>31150000</v>
          </cell>
          <cell r="AI2735" t="str">
            <v>$ 6.230.000,00</v>
          </cell>
          <cell r="AJ2735" t="str">
            <v>PRESTAR SERVICIOS DE APOYO A LA GESTION AL INSTITUTO DISTRITAL DE LAS ARTES - IDARTES - SUBDIRECCIÓN DE FORMACIÓN ARTÍSTICA, 
 EN LAS ACTIVIDADES ASOCIADAS A LA CONSOLIDACION Y SEGUIMIENTO ADMINISTRATIVO, ASÍ COMO APOYO A LA SUPERVISIÓN DE LOS 
 CONTRATOS Y/O CONVENIOS ASIGNADOS, ACORDE CON LOS PROCESOS Y PROCEDIMIENTOS DEFINIDOS EN LA ENTIDAD.</v>
          </cell>
          <cell r="AK2735" t="str">
            <v>JEISSON DAVID LOAIZA BEJARANO</v>
          </cell>
          <cell r="AL2735">
            <v>1010172557</v>
          </cell>
          <cell r="AM2735" t="str">
            <v>2582-2024</v>
          </cell>
          <cell r="AP2735" t="str">
            <v>SECOP II</v>
          </cell>
          <cell r="AS2735" t="str">
            <v>Falso</v>
          </cell>
          <cell r="AU2735" t="str">
            <v>SI</v>
          </cell>
          <cell r="AV2735" t="str">
            <v>Agosto</v>
          </cell>
          <cell r="AW2735" t="e">
            <v>#N/A</v>
          </cell>
          <cell r="AX2735">
            <v>45673</v>
          </cell>
          <cell r="AY2735" t="str">
            <v>#REF!</v>
          </cell>
          <cell r="AZ2735" t="str">
            <v>CO1.PCCNTR.6606706</v>
          </cell>
        </row>
        <row r="2736">
          <cell r="D2736" t="str">
            <v>2583-2024</v>
          </cell>
          <cell r="E2736" t="str">
            <v>ALBA YANETH REYES SUÁREZ</v>
          </cell>
          <cell r="F2736" t="str">
            <v>Subdirección de Formación Artistica</v>
          </cell>
          <cell r="G2736" t="str">
            <v>Subdirección de Formación Artística</v>
          </cell>
          <cell r="H2736" t="str">
            <v>Programa Crea</v>
          </cell>
          <cell r="I2736" t="str">
            <v>Contratación Directa</v>
          </cell>
          <cell r="J2736" t="str">
            <v>Contratación directa.</v>
          </cell>
          <cell r="K2736" t="str">
            <v>Prestación de servicios</v>
          </cell>
          <cell r="N2736" t="str">
            <v>Si</v>
          </cell>
          <cell r="O2736" t="str">
            <v>Contrato Prestación de Servicios Profesionales</v>
          </cell>
          <cell r="P2736">
            <v>45509</v>
          </cell>
          <cell r="Q2736">
            <v>45512</v>
          </cell>
          <cell r="R2736">
            <v>45639</v>
          </cell>
          <cell r="S2736">
            <v>126</v>
          </cell>
          <cell r="T2736" t="str">
            <v>En Ejecución</v>
          </cell>
          <cell r="U2736" t="str">
            <v>ALBA YANETH REYES SUÁREZ</v>
          </cell>
          <cell r="X2736" t="str">
            <v>ALBA YANETH REYES SUAREZ</v>
          </cell>
          <cell r="Z2736" t="str">
            <v>Inversión</v>
          </cell>
          <cell r="AA2736">
            <v>2024110010086</v>
          </cell>
          <cell r="AC2736" t="str">
            <v>O23011733012024008608122</v>
          </cell>
          <cell r="AF2736">
            <v>15955478</v>
          </cell>
          <cell r="AI2736" t="str">
            <v>$ 3.598.980,00</v>
          </cell>
          <cell r="AJ273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36" t="str">
            <v>Robertson Hernando Buitrago Mateus</v>
          </cell>
          <cell r="AL2736">
            <v>80220414</v>
          </cell>
          <cell r="AM2736" t="str">
            <v>2583-2024</v>
          </cell>
          <cell r="AP2736" t="str">
            <v>SECOP II</v>
          </cell>
          <cell r="AS2736" t="str">
            <v>Falso</v>
          </cell>
          <cell r="AU2736" t="str">
            <v>SI</v>
          </cell>
          <cell r="AV2736" t="str">
            <v>Agosto</v>
          </cell>
          <cell r="AW2736" t="e">
            <v>#N/A</v>
          </cell>
          <cell r="AX2736">
            <v>45639</v>
          </cell>
          <cell r="AY2736" t="str">
            <v>#REF!</v>
          </cell>
          <cell r="AZ2736" t="str">
            <v>CO1.PCCNTR.6606411</v>
          </cell>
        </row>
        <row r="2737">
          <cell r="D2737" t="str">
            <v>2584-2024</v>
          </cell>
          <cell r="E2737" t="str">
            <v>ALBA YANETH REYES SUÁREZ</v>
          </cell>
          <cell r="F2737" t="str">
            <v>Subdirección de Formación Artistica</v>
          </cell>
          <cell r="G2737" t="str">
            <v>Subdirección de Formación Artística</v>
          </cell>
          <cell r="H2737" t="str">
            <v>Programa Crea</v>
          </cell>
          <cell r="I2737" t="str">
            <v>Contratación Directa</v>
          </cell>
          <cell r="J2737" t="str">
            <v>Contratación directa.</v>
          </cell>
          <cell r="K2737" t="str">
            <v>Prestación de servicios</v>
          </cell>
          <cell r="N2737" t="str">
            <v>Si</v>
          </cell>
          <cell r="O2737" t="str">
            <v>Contrato Prestación de Servicios Apoyo a la Gestión</v>
          </cell>
          <cell r="P2737">
            <v>45509</v>
          </cell>
          <cell r="Q2737">
            <v>45512</v>
          </cell>
          <cell r="R2737">
            <v>45611</v>
          </cell>
          <cell r="S2737">
            <v>98</v>
          </cell>
          <cell r="T2737" t="str">
            <v>En Ejecución</v>
          </cell>
          <cell r="U2737" t="str">
            <v>ALBA YANETH REYES SUÁREZ</v>
          </cell>
          <cell r="X2737" t="str">
            <v>ALBA YANETH REYES SUAREZ</v>
          </cell>
          <cell r="Z2737" t="str">
            <v>Inversión</v>
          </cell>
          <cell r="AA2737">
            <v>2024110010086</v>
          </cell>
          <cell r="AC2737" t="str">
            <v>O23011733012024008608126</v>
          </cell>
          <cell r="AF2737">
            <v>8375675</v>
          </cell>
          <cell r="AI2737" t="str">
            <v>$ 2.393.050,00</v>
          </cell>
          <cell r="AJ273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737" t="str">
            <v>Sergio Andrés Galindo Pineda</v>
          </cell>
          <cell r="AL2737">
            <v>1121943888</v>
          </cell>
          <cell r="AM2737" t="str">
            <v>2584-2024</v>
          </cell>
          <cell r="AP2737" t="str">
            <v>SECOP II</v>
          </cell>
          <cell r="AS2737" t="str">
            <v>Falso</v>
          </cell>
          <cell r="AU2737" t="str">
            <v>SI</v>
          </cell>
          <cell r="AV2737" t="str">
            <v>Agosto</v>
          </cell>
          <cell r="AW2737" t="e">
            <v>#N/A</v>
          </cell>
          <cell r="AX2737">
            <v>45611</v>
          </cell>
          <cell r="AY2737" t="str">
            <v>#REF!</v>
          </cell>
          <cell r="AZ2737" t="str">
            <v>CO1.PCCNTR.6606711</v>
          </cell>
        </row>
        <row r="2738">
          <cell r="D2738" t="str">
            <v>2587-2024</v>
          </cell>
          <cell r="E2738" t="str">
            <v>ALBA YANETH REYES SUÁREZ</v>
          </cell>
          <cell r="F2738" t="str">
            <v>Subdirección de Formación Artistica</v>
          </cell>
          <cell r="G2738" t="str">
            <v>Subdirección de Formación Artística</v>
          </cell>
          <cell r="H2738" t="str">
            <v>Programa Crea</v>
          </cell>
          <cell r="I2738" t="str">
            <v>Contratación Directa</v>
          </cell>
          <cell r="J2738" t="str">
            <v>Contratación directa.</v>
          </cell>
          <cell r="K2738" t="str">
            <v>Prestación de servicios</v>
          </cell>
          <cell r="N2738" t="str">
            <v>Si</v>
          </cell>
          <cell r="O2738" t="str">
            <v>Contrato Prestación de Servicios Profesionales</v>
          </cell>
          <cell r="P2738">
            <v>45509</v>
          </cell>
          <cell r="Q2738">
            <v>45513</v>
          </cell>
          <cell r="R2738">
            <v>45611</v>
          </cell>
          <cell r="S2738">
            <v>97</v>
          </cell>
          <cell r="T2738" t="str">
            <v>En Ejecución</v>
          </cell>
          <cell r="U2738" t="str">
            <v>ALBA YANETH REYES SUÁREZ</v>
          </cell>
          <cell r="X2738" t="str">
            <v>ALBA YANETH REYES SUAREZ</v>
          </cell>
          <cell r="Z2738" t="str">
            <v>Inversión</v>
          </cell>
          <cell r="AA2738">
            <v>2024110010086</v>
          </cell>
          <cell r="AC2738" t="str">
            <v>O23011733012024008608051</v>
          </cell>
          <cell r="AF2738">
            <v>8415908</v>
          </cell>
          <cell r="AI2738" t="str">
            <v>$ 2.404.545,00</v>
          </cell>
          <cell r="AJ273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38" t="str">
            <v>Luz Helena Sosa Duarte</v>
          </cell>
          <cell r="AL2738">
            <v>52734802</v>
          </cell>
          <cell r="AM2738" t="str">
            <v>2587-2024</v>
          </cell>
          <cell r="AP2738" t="str">
            <v>SECOP II</v>
          </cell>
          <cell r="AS2738" t="str">
            <v>Falso</v>
          </cell>
          <cell r="AU2738" t="str">
            <v>SI</v>
          </cell>
          <cell r="AV2738" t="str">
            <v>Agosto</v>
          </cell>
          <cell r="AW2738" t="e">
            <v>#N/A</v>
          </cell>
          <cell r="AX2738">
            <v>45611</v>
          </cell>
          <cell r="AY2738" t="str">
            <v>#REF!</v>
          </cell>
          <cell r="AZ2738" t="str">
            <v>CO1.PCCNTR.6606621</v>
          </cell>
        </row>
        <row r="2739">
          <cell r="D2739" t="str">
            <v>2590-2024</v>
          </cell>
          <cell r="E2739" t="str">
            <v>ALBA YANETH REYES SUÁREZ</v>
          </cell>
          <cell r="F2739" t="str">
            <v>Subdirección de Formación Artistica</v>
          </cell>
          <cell r="G2739" t="str">
            <v>Subdirección de Formación Artística</v>
          </cell>
          <cell r="H2739" t="str">
            <v>Programa Crea</v>
          </cell>
          <cell r="I2739" t="str">
            <v>Contratación Directa</v>
          </cell>
          <cell r="J2739" t="str">
            <v>Contratación directa.</v>
          </cell>
          <cell r="K2739" t="str">
            <v>Prestación de servicios</v>
          </cell>
          <cell r="N2739" t="str">
            <v>Si</v>
          </cell>
          <cell r="O2739" t="str">
            <v>Contrato Prestación de Servicios Profesionales</v>
          </cell>
          <cell r="P2739">
            <v>45509</v>
          </cell>
          <cell r="Q2739">
            <v>45509</v>
          </cell>
          <cell r="R2739">
            <v>45611</v>
          </cell>
          <cell r="S2739">
            <v>101</v>
          </cell>
          <cell r="T2739" t="str">
            <v>En Ejecución</v>
          </cell>
          <cell r="U2739" t="str">
            <v>ALBA YANETH REYES SUÁREZ</v>
          </cell>
          <cell r="X2739" t="str">
            <v>ALBA YANETH REYES SUAREZ</v>
          </cell>
          <cell r="Z2739" t="str">
            <v>Inversión</v>
          </cell>
          <cell r="AA2739">
            <v>2024110010086</v>
          </cell>
          <cell r="AC2739" t="str">
            <v>O23011733012024008608122</v>
          </cell>
          <cell r="AF2739">
            <v>8415908</v>
          </cell>
          <cell r="AI2739" t="str">
            <v>$ 2.404.545,00</v>
          </cell>
          <cell r="AJ2739" t="str">
            <v>Prestar servicios profesionales al IDARTES - Subdirección de Formación Artística,para el desarrollo y ejecución de los procesos de formación artística, en el marco del Programa Crea, acorde con las perspectivas pedagógicas del programa y de acuerdo con los requerimientos de la entidad.</v>
          </cell>
          <cell r="AK2739" t="str">
            <v>Said Alfonso Bermeo Bahamón</v>
          </cell>
          <cell r="AL2739">
            <v>79836289</v>
          </cell>
          <cell r="AM2739" t="str">
            <v>2590-2024</v>
          </cell>
          <cell r="AP2739" t="str">
            <v>SECOP II</v>
          </cell>
          <cell r="AS2739" t="str">
            <v>Falso</v>
          </cell>
          <cell r="AU2739" t="str">
            <v>SI</v>
          </cell>
          <cell r="AV2739" t="str">
            <v>Agosto</v>
          </cell>
          <cell r="AW2739" t="e">
            <v>#N/A</v>
          </cell>
          <cell r="AX2739">
            <v>45611</v>
          </cell>
          <cell r="AY2739" t="str">
            <v>#REF!</v>
          </cell>
          <cell r="AZ2739" t="str">
            <v>CO1.PCCNTR.6604612</v>
          </cell>
        </row>
        <row r="2740">
          <cell r="D2740" t="str">
            <v>2591-2024</v>
          </cell>
          <cell r="E2740" t="str">
            <v>LINA MARIA GAVIRIA HURTADO</v>
          </cell>
          <cell r="F2740" t="str">
            <v>Subdirección de las Artes</v>
          </cell>
          <cell r="I2740" t="str">
            <v>Contratación Directa</v>
          </cell>
          <cell r="J2740" t="str">
            <v>Contratación directa.</v>
          </cell>
          <cell r="K2740" t="str">
            <v>Prestación de servicios</v>
          </cell>
          <cell r="N2740" t="str">
            <v>Si</v>
          </cell>
          <cell r="O2740" t="str">
            <v>Contrato Prestación de Servicios Profesionales</v>
          </cell>
          <cell r="P2740">
            <v>45509</v>
          </cell>
          <cell r="Q2740">
            <v>45510</v>
          </cell>
          <cell r="R2740">
            <v>45656</v>
          </cell>
          <cell r="S2740">
            <v>145</v>
          </cell>
          <cell r="T2740" t="str">
            <v>En Ejecución</v>
          </cell>
          <cell r="U2740" t="str">
            <v>LINA MARIA GAVIRIA HURTADO</v>
          </cell>
          <cell r="X2740" t="str">
            <v>EDISON RICARDO MORENO QUIROGA</v>
          </cell>
          <cell r="Z2740" t="str">
            <v>Inversión</v>
          </cell>
          <cell r="AA2740">
            <v>2024110010176</v>
          </cell>
          <cell r="AC2740" t="str">
            <v>O23011733012024014605099</v>
          </cell>
          <cell r="AF2740">
            <v>30000000</v>
          </cell>
          <cell r="AI2740" t="str">
            <v>$ 6.000.000,00</v>
          </cell>
          <cell r="AJ2740" t="str">
            <v>Prestar servicios profesionales al Idartes - Subdirección de las Artes - Gerencia de Música, para el acompañamiento y seguimiento a los proyectos y programas misionales dirigidos al sector de la Música de la ciudad.</v>
          </cell>
          <cell r="AK2740" t="str">
            <v>Jorge Eduardo Martínez García</v>
          </cell>
          <cell r="AL2740">
            <v>80850397</v>
          </cell>
          <cell r="AM2740" t="str">
            <v>2591-2024</v>
          </cell>
          <cell r="AP2740" t="str">
            <v>SECOP II</v>
          </cell>
          <cell r="AS2740" t="str">
            <v>Falso</v>
          </cell>
          <cell r="AU2740" t="str">
            <v>SI</v>
          </cell>
          <cell r="AV2740" t="str">
            <v>Agosto</v>
          </cell>
          <cell r="AW2740" t="e">
            <v>#N/A</v>
          </cell>
          <cell r="AX2740">
            <v>45656</v>
          </cell>
          <cell r="AY2740" t="str">
            <v>#REF!</v>
          </cell>
          <cell r="AZ2740" t="str">
            <v>CO1.PCCNTR.6609252</v>
          </cell>
        </row>
        <row r="2741">
          <cell r="D2741" t="str">
            <v>2604-2024</v>
          </cell>
          <cell r="E2741" t="str">
            <v>ANDRES FELIPE ALBARRACIN RODRIGUEZ</v>
          </cell>
          <cell r="F2741" t="str">
            <v>Subdirección Administrativa y Financiera</v>
          </cell>
          <cell r="I2741" t="str">
            <v>Contratación Directa</v>
          </cell>
          <cell r="J2741" t="str">
            <v>Contratación directa.</v>
          </cell>
          <cell r="K2741" t="str">
            <v>Prestación de servicios</v>
          </cell>
          <cell r="N2741" t="str">
            <v>Si</v>
          </cell>
          <cell r="O2741" t="str">
            <v>Contrato Prestación de Servicios Profesionales</v>
          </cell>
          <cell r="P2741">
            <v>45509</v>
          </cell>
          <cell r="Q2741">
            <v>45510</v>
          </cell>
          <cell r="R2741">
            <v>45688</v>
          </cell>
          <cell r="S2741">
            <v>176</v>
          </cell>
          <cell r="T2741" t="str">
            <v>En Ejecución</v>
          </cell>
          <cell r="U2741" t="str">
            <v>ANDRES FELIPE ALBARRACIN RODRIGUEZ</v>
          </cell>
          <cell r="X2741" t="str">
            <v>ALEXANDER LONDONO ESCOBAR</v>
          </cell>
          <cell r="Z2741" t="str">
            <v>Inversión</v>
          </cell>
          <cell r="AA2741">
            <v>2024110010091</v>
          </cell>
          <cell r="AC2741" t="str">
            <v>O23011745992024009106016</v>
          </cell>
          <cell r="AF2741">
            <v>46933333</v>
          </cell>
          <cell r="AI2741" t="str">
            <v>$ 8.000.000,00</v>
          </cell>
          <cell r="AJ2741" t="str">
            <v>Prestar servicios profesionales como arquitecto al Instituto Distrital de las Artes - Idartes y al equipo de Infraestructura y Mantenimiento de la Subdirección Administrativa y Financiera, para apoyar la proyección y seguimiento a la ejecución de las actividades de conservación, intervención, mantenimiento y mejoramiento de la infraestructura cultural a cargo de la Entidad</v>
          </cell>
          <cell r="AK2741" t="str">
            <v>Juan José Bacca Guevara</v>
          </cell>
          <cell r="AL2741">
            <v>1019087667</v>
          </cell>
          <cell r="AM2741" t="str">
            <v>2604-2024</v>
          </cell>
          <cell r="AP2741" t="str">
            <v>SECOP II</v>
          </cell>
          <cell r="AS2741" t="str">
            <v>Falso</v>
          </cell>
          <cell r="AU2741" t="str">
            <v>SI</v>
          </cell>
          <cell r="AV2741" t="str">
            <v>Agosto</v>
          </cell>
          <cell r="AW2741" t="e">
            <v>#N/A</v>
          </cell>
          <cell r="AX2741">
            <v>45688</v>
          </cell>
          <cell r="AY2741" t="str">
            <v>#REF!</v>
          </cell>
          <cell r="AZ2741" t="str">
            <v>CO1.PCCNTR.6608261</v>
          </cell>
        </row>
        <row r="2742">
          <cell r="D2742" t="str">
            <v>2606-2024</v>
          </cell>
          <cell r="E2742" t="str">
            <v>ANDRES FELIPE ALBARRACIN RODRIGUEZ</v>
          </cell>
          <cell r="F2742" t="str">
            <v>Subdirección Administrativa y Financiera</v>
          </cell>
          <cell r="H2742" t="str">
            <v>Oficina Asesora de Planeación y Tecnologias de la Informaciónn</v>
          </cell>
          <cell r="I2742" t="str">
            <v>Contratación Directa</v>
          </cell>
          <cell r="J2742" t="str">
            <v>Contratación directa.</v>
          </cell>
          <cell r="K2742" t="str">
            <v>Prestación de servicios</v>
          </cell>
          <cell r="N2742" t="str">
            <v>Si</v>
          </cell>
          <cell r="O2742" t="str">
            <v>Contrato Prestación de Servicios Profesionales</v>
          </cell>
          <cell r="P2742">
            <v>45509</v>
          </cell>
          <cell r="Q2742">
            <v>45516</v>
          </cell>
          <cell r="R2742">
            <v>45686</v>
          </cell>
          <cell r="S2742">
            <v>168</v>
          </cell>
          <cell r="T2742" t="str">
            <v>Cedido</v>
          </cell>
          <cell r="U2742" t="str">
            <v>ANDRES FELIPE ALBARRACIN RODRIGUEZ</v>
          </cell>
          <cell r="X2742" t="str">
            <v>DANIEL SANCHEZ ROJAS</v>
          </cell>
          <cell r="Z2742" t="str">
            <v>Inversión</v>
          </cell>
          <cell r="AA2742">
            <v>2024110010085</v>
          </cell>
          <cell r="AC2742" t="str">
            <v>O23011745992024008506007</v>
          </cell>
          <cell r="AF2742">
            <v>29680000</v>
          </cell>
          <cell r="AI2742" t="str">
            <v>$ 5.300.000,00</v>
          </cell>
          <cell r="AJ2742" t="str">
            <v>PRESTAR SERVICIOS PROFESIONALES A LA OFICINA ASESORA DE PLANEACIÓN Y TECNOLOGÍAS DE LA INFORMACIÓN DEL IDARTES, GESTIONANDO EL MONITOREO DE SEGURIDAD PERIMETRAL Y LA GESTIÓN DE RIESGOS DE SEGURIDAD DIGITAL, REALIZANDO LAS ACTIVIDADES QUE SE REQUIERAN PARA LA IMPLEMENTACIÓN DEL MODELO INTEGRADO DE PLANEACIÓN Y GESTIÓN, ALINEADO CON LOS PROYECTOS ESTABLECIDOS EN EL MARCO DEL PLAN ESTRATÉGICO DE TECNOLOGÍAS DE LA INFORMACIÓN (PETI), MODELO DE SEGURIDAD Y PRIVACIDAD DE LA INFORMACIÓN (MSPI) DE (...)</v>
          </cell>
          <cell r="AK2742" t="str">
            <v>Martha Patricia Mateus Gonzalez</v>
          </cell>
          <cell r="AL2742">
            <v>52783714</v>
          </cell>
          <cell r="AM2742" t="str">
            <v>2606-2024</v>
          </cell>
          <cell r="AP2742" t="str">
            <v>SECOP II</v>
          </cell>
          <cell r="AS2742" t="str">
            <v>Falso</v>
          </cell>
          <cell r="AU2742" t="str">
            <v>SI</v>
          </cell>
          <cell r="AV2742" t="str">
            <v>Agosto</v>
          </cell>
          <cell r="AW2742" t="e">
            <v>#N/A</v>
          </cell>
          <cell r="AX2742">
            <v>45686</v>
          </cell>
          <cell r="AY2742" t="str">
            <v>#REF!</v>
          </cell>
          <cell r="AZ2742" t="str">
            <v>CO1.PCCNTR.6608249</v>
          </cell>
        </row>
        <row r="2743">
          <cell r="D2743" t="str">
            <v>2611-2024</v>
          </cell>
          <cell r="E2743" t="str">
            <v>LINA MARIA GAVIRIA HURTADO</v>
          </cell>
          <cell r="F2743" t="str">
            <v>Subdirección de las Artes</v>
          </cell>
          <cell r="I2743" t="str">
            <v>Contratación Directa</v>
          </cell>
          <cell r="J2743" t="str">
            <v>Contratación directa.</v>
          </cell>
          <cell r="K2743" t="str">
            <v>Prestación de servicios</v>
          </cell>
          <cell r="N2743" t="str">
            <v>Si</v>
          </cell>
          <cell r="O2743" t="str">
            <v>Contrato Prestación de Servicios Profesionales</v>
          </cell>
          <cell r="P2743">
            <v>45509</v>
          </cell>
          <cell r="Q2743">
            <v>45512</v>
          </cell>
          <cell r="R2743">
            <v>45646</v>
          </cell>
          <cell r="S2743">
            <v>133</v>
          </cell>
          <cell r="T2743" t="str">
            <v>En Ejecución</v>
          </cell>
          <cell r="U2743" t="str">
            <v>LINA MARIA GAVIRIA HURTADO</v>
          </cell>
          <cell r="X2743" t="str">
            <v>MARIA CLAUDIA PARIAS DURAN</v>
          </cell>
          <cell r="Z2743" t="str">
            <v>Inversión</v>
          </cell>
          <cell r="AA2743">
            <v>2024110010089</v>
          </cell>
          <cell r="AC2743" t="str">
            <v>O23011733012024008905053</v>
          </cell>
          <cell r="AF2743">
            <v>58905000</v>
          </cell>
          <cell r="AI2743" t="str">
            <v>$ 2.404.545,00</v>
          </cell>
          <cell r="AJ2743" t="str">
            <v>Prestar servicios profesionales al Instituto Distrital de las Artes -Idartes, en la ideación, formulación e implementación de las estrategias de gestión del conocimiento, línea editorial y memoria e innovación social de los proyectos de la entidad.</v>
          </cell>
          <cell r="AK2743" t="str">
            <v>VICTOR MANUEL RODRIGUEZ SARMIENTO</v>
          </cell>
          <cell r="AL2743">
            <v>19387657</v>
          </cell>
          <cell r="AM2743" t="str">
            <v>2611-2024</v>
          </cell>
          <cell r="AP2743" t="str">
            <v>SECOP II</v>
          </cell>
          <cell r="AS2743" t="str">
            <v>Falso</v>
          </cell>
          <cell r="AU2743" t="str">
            <v>SI</v>
          </cell>
          <cell r="AV2743" t="str">
            <v>Agosto</v>
          </cell>
          <cell r="AW2743" t="e">
            <v>#N/A</v>
          </cell>
          <cell r="AX2743">
            <v>45646</v>
          </cell>
          <cell r="AY2743" t="str">
            <v>#REF!</v>
          </cell>
          <cell r="AZ2743" t="str">
            <v>CO1.PCCNTR.6609317</v>
          </cell>
        </row>
        <row r="2744">
          <cell r="D2744" t="str">
            <v>PUFA-219-2024</v>
          </cell>
          <cell r="E2744" t="str">
            <v>LINA MARIA GAVIRIA HURTADO</v>
          </cell>
          <cell r="F2744" t="str">
            <v>Subdirección de las Artes</v>
          </cell>
          <cell r="G2744" t="str">
            <v>Gerencia de Artes Audiovisuales</v>
          </cell>
          <cell r="H2744" t="str">
            <v>GERENTE DE ARTES AUDIOVISUALES</v>
          </cell>
          <cell r="I2744" t="str">
            <v>Contratación Directa</v>
          </cell>
          <cell r="J2744" t="str">
            <v>Contratación directa.</v>
          </cell>
          <cell r="K2744" t="str">
            <v>Prestación de servicios</v>
          </cell>
          <cell r="L2744" t="str">
            <v>17 17. Contrato de Prestación de Servicios</v>
          </cell>
          <cell r="M2744" t="str">
            <v xml:space="preserve">49 49-Otros Servicios </v>
          </cell>
          <cell r="N2744" t="str">
            <v>No</v>
          </cell>
          <cell r="O2744" t="str">
            <v>N/A</v>
          </cell>
          <cell r="P2744">
            <v>45509</v>
          </cell>
          <cell r="Q2744">
            <v>45511</v>
          </cell>
          <cell r="R2744">
            <v>45511</v>
          </cell>
          <cell r="S2744">
            <v>1</v>
          </cell>
          <cell r="T2744" t="str">
            <v>En Ejecución</v>
          </cell>
          <cell r="U2744" t="str">
            <v>LINA MARIA GAVIRIA HURTADO</v>
          </cell>
          <cell r="V2744">
            <v>52247497</v>
          </cell>
          <cell r="X2744" t="str">
            <v>Ricardo Alfonso Cantor Bossa</v>
          </cell>
          <cell r="Y2744">
            <v>80797050</v>
          </cell>
          <cell r="Z2744" t="str">
            <v>N/A</v>
          </cell>
          <cell r="AC2744" t="str">
            <v>N/A - Valor Cero / Coproducción</v>
          </cell>
          <cell r="AE2744">
            <v>0</v>
          </cell>
          <cell r="AF2744">
            <v>0</v>
          </cell>
          <cell r="AI2744" t="str">
            <v>N/A</v>
          </cell>
          <cell r="AJ2744"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2744" t="str">
            <v>LOVE PRODUCCIONES S.A.S.</v>
          </cell>
          <cell r="AL2744">
            <v>900464950</v>
          </cell>
          <cell r="AM2744" t="str">
            <v>PUFA-219-2024</v>
          </cell>
          <cell r="AP2744" t="str">
            <v>SECOP II</v>
          </cell>
          <cell r="AS2744" t="str">
            <v>Falso</v>
          </cell>
          <cell r="AU2744" t="str">
            <v>SI</v>
          </cell>
          <cell r="AV2744" t="str">
            <v>Agosto</v>
          </cell>
          <cell r="AW2744" t="e">
            <v>#N/A</v>
          </cell>
          <cell r="AX2744">
            <v>45511</v>
          </cell>
          <cell r="AY2744" t="str">
            <v>#REF!</v>
          </cell>
          <cell r="AZ2744" t="str">
            <v>CO1.PCCNTR.6608046</v>
          </cell>
        </row>
        <row r="2745">
          <cell r="D2745" t="str">
            <v>PUFA-220-2024</v>
          </cell>
          <cell r="E2745" t="str">
            <v>LINA MARIA GAVIRIA HURTADO</v>
          </cell>
          <cell r="F2745" t="str">
            <v>Subdirección de las Artes</v>
          </cell>
          <cell r="G2745" t="str">
            <v>Gerencia de Artes Audiovisuales</v>
          </cell>
          <cell r="H2745" t="str">
            <v>GERENTE DE ARTES AUDIOVISUALES</v>
          </cell>
          <cell r="I2745" t="str">
            <v>Contratación Directa</v>
          </cell>
          <cell r="J2745" t="str">
            <v>Contratación directa.</v>
          </cell>
          <cell r="K2745" t="str">
            <v>Prestación de servicios</v>
          </cell>
          <cell r="L2745" t="str">
            <v>17 17. Contrato de Prestación de Servicios</v>
          </cell>
          <cell r="M2745" t="str">
            <v xml:space="preserve">49 49-Otros Servicios </v>
          </cell>
          <cell r="N2745" t="str">
            <v>No</v>
          </cell>
          <cell r="O2745" t="str">
            <v>N/A</v>
          </cell>
          <cell r="P2745">
            <v>45509</v>
          </cell>
          <cell r="Q2745">
            <v>45511</v>
          </cell>
          <cell r="R2745">
            <v>45511</v>
          </cell>
          <cell r="S2745">
            <v>1</v>
          </cell>
          <cell r="T2745" t="str">
            <v>En Ejecución</v>
          </cell>
          <cell r="U2745" t="str">
            <v>LINA MARIA GAVIRIA HURTADO</v>
          </cell>
          <cell r="V2745">
            <v>52247497</v>
          </cell>
          <cell r="X2745" t="str">
            <v>Ricardo Alfonso Cantor Bossa</v>
          </cell>
          <cell r="Y2745">
            <v>80797050</v>
          </cell>
          <cell r="Z2745" t="str">
            <v>N/A</v>
          </cell>
          <cell r="AC2745" t="str">
            <v>N/A - Valor Cero / Coproducción</v>
          </cell>
          <cell r="AE2745">
            <v>0</v>
          </cell>
          <cell r="AF2745">
            <v>0</v>
          </cell>
          <cell r="AI2745" t="str">
            <v>N/A</v>
          </cell>
          <cell r="AJ2745"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2745" t="str">
            <v>LOVE PRODUCCIONES S.A.S.</v>
          </cell>
          <cell r="AL2745">
            <v>900464950</v>
          </cell>
          <cell r="AM2745" t="str">
            <v>PUFA-220-2024</v>
          </cell>
          <cell r="AP2745" t="str">
            <v>SECOP II</v>
          </cell>
          <cell r="AS2745" t="str">
            <v>Falso</v>
          </cell>
          <cell r="AU2745" t="str">
            <v>SI</v>
          </cell>
          <cell r="AV2745" t="str">
            <v>Agosto</v>
          </cell>
          <cell r="AW2745" t="e">
            <v>#N/A</v>
          </cell>
          <cell r="AX2745">
            <v>45511</v>
          </cell>
          <cell r="AY2745" t="str">
            <v>#REF!</v>
          </cell>
          <cell r="AZ2745" t="str">
            <v>CO1.PCCNTR.6611132</v>
          </cell>
        </row>
        <row r="2746">
          <cell r="D2746" t="str">
            <v>PUFA-221-2024</v>
          </cell>
          <cell r="E2746" t="str">
            <v>LINA MARIA GAVIRIA HURTADO</v>
          </cell>
          <cell r="F2746" t="str">
            <v>Subdirección de las Artes</v>
          </cell>
          <cell r="G2746" t="str">
            <v>Gerencia de Artes Audiovisuales</v>
          </cell>
          <cell r="H2746" t="str">
            <v>GERENTE DE ARTES AUDIOVISUALES</v>
          </cell>
          <cell r="I2746" t="str">
            <v>Contratación Directa</v>
          </cell>
          <cell r="J2746" t="str">
            <v>Contratación directa.</v>
          </cell>
          <cell r="K2746" t="str">
            <v>Prestación de servicios</v>
          </cell>
          <cell r="L2746" t="str">
            <v>17 17. Contrato de Prestación de Servicios</v>
          </cell>
          <cell r="M2746" t="str">
            <v xml:space="preserve">49 49-Otros Servicios </v>
          </cell>
          <cell r="N2746" t="str">
            <v>No</v>
          </cell>
          <cell r="O2746" t="str">
            <v>N/A</v>
          </cell>
          <cell r="P2746">
            <v>45510</v>
          </cell>
          <cell r="Q2746">
            <v>45512</v>
          </cell>
          <cell r="R2746">
            <v>45513</v>
          </cell>
          <cell r="S2746">
            <v>2</v>
          </cell>
          <cell r="T2746" t="str">
            <v>En Ejecución</v>
          </cell>
          <cell r="U2746" t="str">
            <v>LINA MARIA GAVIRIA HURTADO</v>
          </cell>
          <cell r="V2746">
            <v>52247497</v>
          </cell>
          <cell r="X2746" t="str">
            <v>Ricardo Alfonso Cantor Bossa</v>
          </cell>
          <cell r="Y2746">
            <v>80797050</v>
          </cell>
          <cell r="Z2746" t="str">
            <v>N/A</v>
          </cell>
          <cell r="AC2746" t="str">
            <v>N/A - Valor Cero / Coproducción</v>
          </cell>
          <cell r="AE2746">
            <v>0</v>
          </cell>
          <cell r="AF2746">
            <v>0</v>
          </cell>
          <cell r="AI2746" t="str">
            <v>N/A</v>
          </cell>
          <cell r="AJ2746" t="str">
            <v>El IDARTES se compromete a gestionar las solicitudes de Permiso Unificado de Filmaciones Audiovisuales - PUFA y conceder a NICOLE MANUELA PRIETO SOTOMONTE el uso y aprovechamiento económico de los espacios públicos para filmaciones audiovisuales registrados y aprobados en el aplicativo SUMA y NICOLE MANUELA PRIETO SOTOMONTE acepta pagar la respectiva retribución económica y cumplir con las condiciones establecidas por el IDARTES y la normatividad vigente para el uso del espacio público (...)</v>
          </cell>
          <cell r="AK2746" t="str">
            <v>Nicole Manuela Prieto Sotomonte</v>
          </cell>
          <cell r="AL2746">
            <v>1014289965</v>
          </cell>
          <cell r="AM2746" t="str">
            <v>PUFA-221-2024</v>
          </cell>
          <cell r="AP2746" t="str">
            <v>SECOP II</v>
          </cell>
          <cell r="AS2746" t="str">
            <v>Falso</v>
          </cell>
          <cell r="AU2746" t="str">
            <v>SI</v>
          </cell>
          <cell r="AV2746" t="str">
            <v>Agosto</v>
          </cell>
          <cell r="AW2746" t="e">
            <v>#N/A</v>
          </cell>
          <cell r="AX2746">
            <v>45513</v>
          </cell>
          <cell r="AY2746" t="str">
            <v>#REF!</v>
          </cell>
          <cell r="AZ2746" t="str">
            <v>CO1.PCCNTR.6611162</v>
          </cell>
        </row>
        <row r="2747">
          <cell r="D2747" t="str">
            <v>2447-2024</v>
          </cell>
          <cell r="E2747" t="str">
            <v>ALBA YANETH REYES SUÁREZ</v>
          </cell>
          <cell r="F2747" t="str">
            <v>Subdirección de Formación Artistica</v>
          </cell>
          <cell r="G2747" t="str">
            <v>Subdirección de Formación Artística</v>
          </cell>
          <cell r="H2747" t="str">
            <v>Programa Crea</v>
          </cell>
          <cell r="I2747" t="str">
            <v>Contratación Directa</v>
          </cell>
          <cell r="J2747" t="str">
            <v>Contratación directa.</v>
          </cell>
          <cell r="K2747" t="str">
            <v>Prestación de servicios</v>
          </cell>
          <cell r="N2747" t="str">
            <v>Si</v>
          </cell>
          <cell r="O2747" t="str">
            <v>Contrato Prestación de Servicios Profesionales</v>
          </cell>
          <cell r="P2747">
            <v>45512</v>
          </cell>
          <cell r="Q2747">
            <v>45512</v>
          </cell>
          <cell r="R2747">
            <v>45636</v>
          </cell>
          <cell r="S2747">
            <v>123</v>
          </cell>
          <cell r="T2747" t="str">
            <v>En Ejecución</v>
          </cell>
          <cell r="U2747" t="str">
            <v>ALBA YANETH REYES SUÁREZ</v>
          </cell>
          <cell r="X2747" t="str">
            <v>ALBA YANETH REYES SUAREZ</v>
          </cell>
          <cell r="Z2747" t="str">
            <v>Inversión</v>
          </cell>
          <cell r="AA2747">
            <v>2024110010086</v>
          </cell>
          <cell r="AC2747" t="str">
            <v>O23011733012024008608126</v>
          </cell>
          <cell r="AF2747">
            <v>15505800</v>
          </cell>
          <cell r="AJ2747" t="str">
            <v>Prestar servicios profesionales al Instituto Distrital de las Artes - IDARTES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ell>
          <cell r="AK2747" t="str">
            <v>Daniel Buitrago</v>
          </cell>
          <cell r="AL2747">
            <v>1016013242</v>
          </cell>
          <cell r="AM2747" t="str">
            <v>2447 - 2024</v>
          </cell>
          <cell r="AP2747" t="str">
            <v>SECOP II</v>
          </cell>
          <cell r="AS2747" t="str">
            <v>Falso</v>
          </cell>
          <cell r="AU2747" t="str">
            <v>SI</v>
          </cell>
          <cell r="AV2747" t="str">
            <v>Agosto</v>
          </cell>
          <cell r="AW2747" t="e">
            <v>#N/A</v>
          </cell>
          <cell r="AX2747">
            <v>45636</v>
          </cell>
          <cell r="AY2747" t="str">
            <v>#REF!</v>
          </cell>
          <cell r="AZ2747" t="str">
            <v>CO1.PCCNTR.6597029</v>
          </cell>
        </row>
        <row r="2748">
          <cell r="D2748" t="str">
            <v>2490-2024</v>
          </cell>
          <cell r="E2748" t="str">
            <v>ALBA YANETH REYES SUÁREZ</v>
          </cell>
          <cell r="F2748" t="str">
            <v>Subdirección de Formación Artistica</v>
          </cell>
          <cell r="G2748" t="str">
            <v>Subdirección de Formación Artística</v>
          </cell>
          <cell r="H2748" t="str">
            <v>Programa Crea</v>
          </cell>
          <cell r="I2748" t="str">
            <v>Contratación Directa</v>
          </cell>
          <cell r="J2748" t="str">
            <v>Contratación directa.</v>
          </cell>
          <cell r="K2748" t="str">
            <v>Prestación de servicios</v>
          </cell>
          <cell r="N2748" t="str">
            <v>Si</v>
          </cell>
          <cell r="O2748" t="str">
            <v>Contrato Prestación de Servicios Profesionales</v>
          </cell>
          <cell r="P2748">
            <v>45512</v>
          </cell>
          <cell r="Q2748">
            <v>45519</v>
          </cell>
          <cell r="R2748">
            <v>45625</v>
          </cell>
          <cell r="S2748">
            <v>105</v>
          </cell>
          <cell r="T2748" t="str">
            <v>En Ejecución</v>
          </cell>
          <cell r="U2748" t="str">
            <v>ALBA YANETH REYES SUÁREZ</v>
          </cell>
          <cell r="X2748" t="str">
            <v>ALBA YANETH REYES SUAREZ</v>
          </cell>
          <cell r="Z2748" t="str">
            <v>Inversión</v>
          </cell>
          <cell r="AA2748">
            <v>2024110010086</v>
          </cell>
          <cell r="AC2748" t="str">
            <v>O23011733012024008608126</v>
          </cell>
          <cell r="AF2748">
            <v>8415908</v>
          </cell>
          <cell r="AI2748" t="str">
            <v>$ 2.404.545,00</v>
          </cell>
          <cell r="AJ2748"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48" t="str">
            <v>Laura Marcela Higuera Amaya</v>
          </cell>
          <cell r="AL2748">
            <v>1192762392</v>
          </cell>
          <cell r="AM2748" t="str">
            <v>2490-2024</v>
          </cell>
          <cell r="AP2748" t="str">
            <v>SECOP II</v>
          </cell>
          <cell r="AS2748" t="str">
            <v>Falso</v>
          </cell>
          <cell r="AU2748" t="str">
            <v>SI</v>
          </cell>
          <cell r="AV2748" t="str">
            <v>Agosto</v>
          </cell>
          <cell r="AW2748" t="e">
            <v>#N/A</v>
          </cell>
          <cell r="AX2748">
            <v>45625</v>
          </cell>
          <cell r="AY2748" t="str">
            <v>#REF!</v>
          </cell>
          <cell r="AZ2748" t="str">
            <v>CO1.PCCNTR.6602339</v>
          </cell>
        </row>
        <row r="2749">
          <cell r="D2749" t="str">
            <v>2526-2024</v>
          </cell>
          <cell r="E2749" t="str">
            <v>ALBA YANETH REYES SUÁREZ</v>
          </cell>
          <cell r="F2749" t="str">
            <v>Subdirección de Formación Artistica</v>
          </cell>
          <cell r="G2749" t="str">
            <v>Subdirección de Formación Artística</v>
          </cell>
          <cell r="H2749" t="str">
            <v>Programa Crea</v>
          </cell>
          <cell r="I2749" t="str">
            <v>Contratación Directa</v>
          </cell>
          <cell r="J2749" t="str">
            <v>Contratación directa.</v>
          </cell>
          <cell r="K2749" t="str">
            <v>Prestación de servicios</v>
          </cell>
          <cell r="N2749" t="str">
            <v>Si</v>
          </cell>
          <cell r="O2749" t="str">
            <v>Contrato Prestación de Servicios Profesionales</v>
          </cell>
          <cell r="P2749">
            <v>45512</v>
          </cell>
          <cell r="Q2749">
            <v>45512</v>
          </cell>
          <cell r="R2749">
            <v>45626</v>
          </cell>
          <cell r="S2749">
            <v>113</v>
          </cell>
          <cell r="T2749" t="str">
            <v>En Ejecución</v>
          </cell>
          <cell r="U2749" t="str">
            <v>ALBA YANETH REYES SUÁREZ</v>
          </cell>
          <cell r="X2749" t="str">
            <v>ALBA YANETH REYES SUAREZ</v>
          </cell>
          <cell r="Z2749" t="str">
            <v>Inversión</v>
          </cell>
          <cell r="AA2749">
            <v>2024110010086</v>
          </cell>
          <cell r="AC2749" t="str">
            <v>O23011733012024008605064</v>
          </cell>
          <cell r="AF2749">
            <v>17568000</v>
          </cell>
          <cell r="AI2749" t="str">
            <v>$ 4.392.000,00</v>
          </cell>
          <cell r="AJ2749" t="str">
            <v>PRESTAR SERVICIOS PROFESIONALES AL IDARTES - SUBDIRECCION DE FORMACION ARTIISTICA, EN EL ACOMPAÑAMIENTO PSICOSOCIAL 
 TERRITORIAL, MEDIANTE LA IMPLEMENTACION DE ESTRATEGIAS, HERRAMIENTAS Y ESPACIOS DE FORTALECIMIENTO, CON EL FIN DE 
 MEJORAR LA PRESTACION DE LOS SERVICIOS DEL PROGRAMA CREA A LA CIUDADANÍA.</v>
          </cell>
          <cell r="AK2749" t="str">
            <v>MARIA ALEJANDRA ESLAVA GARZON</v>
          </cell>
          <cell r="AL2749">
            <v>1026572226</v>
          </cell>
          <cell r="AM2749" t="str">
            <v>2526-2024</v>
          </cell>
          <cell r="AP2749" t="str">
            <v>SECOP II</v>
          </cell>
          <cell r="AS2749" t="str">
            <v>Falso</v>
          </cell>
          <cell r="AU2749" t="str">
            <v>SI</v>
          </cell>
          <cell r="AV2749" t="str">
            <v>Agosto</v>
          </cell>
          <cell r="AW2749" t="e">
            <v>#N/A</v>
          </cell>
          <cell r="AX2749">
            <v>45626</v>
          </cell>
          <cell r="AY2749" t="str">
            <v>#REF!</v>
          </cell>
          <cell r="AZ2749" t="str">
            <v>CO1.PCCNTR.6587077</v>
          </cell>
        </row>
        <row r="2750">
          <cell r="D2750" t="str">
            <v>2585-2024</v>
          </cell>
          <cell r="E2750" t="str">
            <v>ALBA YANETH REYES SUÁREZ</v>
          </cell>
          <cell r="F2750" t="str">
            <v>Subdirección de Formación Artistica</v>
          </cell>
          <cell r="G2750" t="str">
            <v>Subdirección de Formación Artística</v>
          </cell>
          <cell r="H2750" t="str">
            <v>Programa Crea</v>
          </cell>
          <cell r="I2750" t="str">
            <v>Contratación Directa</v>
          </cell>
          <cell r="J2750" t="str">
            <v>Contratación directa.</v>
          </cell>
          <cell r="K2750" t="str">
            <v>Prestación de servicios</v>
          </cell>
          <cell r="N2750" t="str">
            <v>Si</v>
          </cell>
          <cell r="O2750" t="str">
            <v>Contrato Prestación de Servicios Profesionales</v>
          </cell>
          <cell r="P2750">
            <v>45512</v>
          </cell>
          <cell r="Q2750">
            <v>45513</v>
          </cell>
          <cell r="R2750">
            <v>45611</v>
          </cell>
          <cell r="S2750">
            <v>97</v>
          </cell>
          <cell r="T2750" t="str">
            <v>En Ejecución</v>
          </cell>
          <cell r="U2750" t="str">
            <v>ALBA YANETH REYES SUÁREZ</v>
          </cell>
          <cell r="X2750" t="str">
            <v>ALBA YANETH REYES SUAREZ</v>
          </cell>
          <cell r="Z2750" t="str">
            <v>Inversión</v>
          </cell>
          <cell r="AA2750">
            <v>2024110010086</v>
          </cell>
          <cell r="AC2750" t="str">
            <v>O23011733012024008608126</v>
          </cell>
          <cell r="AF2750">
            <v>8415908</v>
          </cell>
          <cell r="AI2750" t="str">
            <v>$ 2.404.545,00</v>
          </cell>
          <cell r="AJ275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50" t="str">
            <v>Diego Alberto Henao Plaza</v>
          </cell>
          <cell r="AL2750">
            <v>1010222770</v>
          </cell>
          <cell r="AM2750" t="str">
            <v>2585-2024</v>
          </cell>
          <cell r="AP2750" t="str">
            <v>SECOP II</v>
          </cell>
          <cell r="AS2750" t="str">
            <v>Falso</v>
          </cell>
          <cell r="AU2750" t="str">
            <v>SI</v>
          </cell>
          <cell r="AV2750" t="str">
            <v>Agosto</v>
          </cell>
          <cell r="AW2750" t="e">
            <v>#N/A</v>
          </cell>
          <cell r="AX2750">
            <v>45611</v>
          </cell>
          <cell r="AY2750" t="str">
            <v>#REF!</v>
          </cell>
          <cell r="AZ2750" t="str">
            <v>CO1.PCCNTR.6608206</v>
          </cell>
        </row>
        <row r="2751">
          <cell r="D2751" t="str">
            <v>2586-2024</v>
          </cell>
          <cell r="E2751" t="str">
            <v>ALBA YANETH REYES SUÁREZ</v>
          </cell>
          <cell r="F2751" t="str">
            <v>Subdirección de Formación Artistica</v>
          </cell>
          <cell r="G2751" t="str">
            <v>Subdirección de Formación Artística</v>
          </cell>
          <cell r="H2751" t="str">
            <v>Programa Crea</v>
          </cell>
          <cell r="I2751" t="str">
            <v>Contratación Directa</v>
          </cell>
          <cell r="J2751" t="str">
            <v>Contratación directa.</v>
          </cell>
          <cell r="K2751" t="str">
            <v>Prestación de servicios</v>
          </cell>
          <cell r="N2751" t="str">
            <v>Si</v>
          </cell>
          <cell r="O2751" t="str">
            <v>Contrato Prestación de Servicios Profesionales</v>
          </cell>
          <cell r="P2751">
            <v>45512</v>
          </cell>
          <cell r="Q2751">
            <v>45513</v>
          </cell>
          <cell r="R2751">
            <v>45611</v>
          </cell>
          <cell r="S2751">
            <v>97</v>
          </cell>
          <cell r="T2751" t="str">
            <v>En Ejecución</v>
          </cell>
          <cell r="U2751" t="str">
            <v>ALBA YANETH REYES SUÁREZ</v>
          </cell>
          <cell r="X2751" t="str">
            <v>ALBA YANETH REYES SUAREZ</v>
          </cell>
          <cell r="Z2751" t="str">
            <v>Inversión</v>
          </cell>
          <cell r="AA2751">
            <v>2024110010086</v>
          </cell>
          <cell r="AC2751" t="str">
            <v>O23011733012024008608126</v>
          </cell>
          <cell r="AF2751">
            <v>12596430</v>
          </cell>
          <cell r="AI2751" t="str">
            <v>$ 3.598.980,00</v>
          </cell>
          <cell r="AJ275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51" t="str">
            <v>Carlos Augusto Ortiz Zamora</v>
          </cell>
          <cell r="AL2751">
            <v>1013629358</v>
          </cell>
          <cell r="AM2751" t="str">
            <v>2586-2024</v>
          </cell>
          <cell r="AP2751" t="str">
            <v>SECOP II</v>
          </cell>
          <cell r="AS2751" t="str">
            <v>Falso</v>
          </cell>
          <cell r="AU2751" t="str">
            <v>SI</v>
          </cell>
          <cell r="AV2751" t="str">
            <v>Agosto</v>
          </cell>
          <cell r="AW2751" t="e">
            <v>#N/A</v>
          </cell>
          <cell r="AX2751">
            <v>45611</v>
          </cell>
          <cell r="AY2751" t="str">
            <v>#REF!</v>
          </cell>
          <cell r="AZ2751" t="str">
            <v>CO1.PCCNTR.6608016</v>
          </cell>
        </row>
        <row r="2752">
          <cell r="D2752" t="str">
            <v>2588-2024</v>
          </cell>
          <cell r="E2752" t="str">
            <v>ALBA YANETH REYES SUÁREZ</v>
          </cell>
          <cell r="F2752" t="str">
            <v>Subdirección de Formación Artistica</v>
          </cell>
          <cell r="G2752" t="str">
            <v>Subdirección de Formación Artística</v>
          </cell>
          <cell r="H2752" t="str">
            <v>Programa Crea</v>
          </cell>
          <cell r="I2752" t="str">
            <v>Contratación Directa</v>
          </cell>
          <cell r="J2752" t="str">
            <v>Contratación directa.</v>
          </cell>
          <cell r="K2752" t="str">
            <v>Prestación de servicios</v>
          </cell>
          <cell r="N2752" t="str">
            <v>Si</v>
          </cell>
          <cell r="O2752" t="str">
            <v>Contrato Prestación de Servicios Profesionales</v>
          </cell>
          <cell r="P2752">
            <v>45512</v>
          </cell>
          <cell r="Q2752">
            <v>45513</v>
          </cell>
          <cell r="R2752">
            <v>45670</v>
          </cell>
          <cell r="S2752">
            <v>155</v>
          </cell>
          <cell r="T2752" t="str">
            <v>En Ejecución</v>
          </cell>
          <cell r="U2752" t="str">
            <v>ALBA YANETH REYES SUÁREZ</v>
          </cell>
          <cell r="X2752" t="str">
            <v>ALBA YANETH REYES SUAREZ</v>
          </cell>
          <cell r="Z2752" t="str">
            <v>Inversión</v>
          </cell>
          <cell r="AA2752">
            <v>2024110010086</v>
          </cell>
          <cell r="AC2752" t="str">
            <v>O23011733012024008608126</v>
          </cell>
          <cell r="AF2752">
            <v>39120000</v>
          </cell>
          <cell r="AI2752" t="str">
            <v>$ 7.200.000,00</v>
          </cell>
          <cell r="AJ2752" t="str">
            <v>Prestar servicios profesionales al IDARTES - Subdirección de Formación Artística, para desarrollar estrategias pedagógicas y artísticas de los procesos de formación en Artes Plásticas,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2752" t="str">
            <v>OLGA LUCIA OLAYA PARRA</v>
          </cell>
          <cell r="AL2752">
            <v>39689918</v>
          </cell>
          <cell r="AM2752" t="str">
            <v>2588-2024</v>
          </cell>
          <cell r="AP2752" t="str">
            <v>SECOP II</v>
          </cell>
          <cell r="AS2752" t="str">
            <v>Falso</v>
          </cell>
          <cell r="AU2752" t="str">
            <v>SI</v>
          </cell>
          <cell r="AV2752" t="str">
            <v>Agosto</v>
          </cell>
          <cell r="AW2752" t="e">
            <v>#N/A</v>
          </cell>
          <cell r="AX2752">
            <v>45670</v>
          </cell>
          <cell r="AY2752" t="str">
            <v>#REF!</v>
          </cell>
          <cell r="AZ2752" t="str">
            <v>CO1.PCCNTR.6608738</v>
          </cell>
        </row>
        <row r="2753">
          <cell r="D2753" t="str">
            <v>2589-2024</v>
          </cell>
          <cell r="E2753" t="str">
            <v>ALBA YANETH REYES SUÁREZ</v>
          </cell>
          <cell r="F2753" t="str">
            <v>Subdirección de Formación Artistica</v>
          </cell>
          <cell r="G2753" t="str">
            <v>Subdirección de Formación Artística</v>
          </cell>
          <cell r="H2753" t="str">
            <v>Programa Crea</v>
          </cell>
          <cell r="I2753" t="str">
            <v>Contratación Directa</v>
          </cell>
          <cell r="J2753" t="str">
            <v>Contratación directa.</v>
          </cell>
          <cell r="K2753" t="str">
            <v>Prestación de servicios</v>
          </cell>
          <cell r="N2753" t="str">
            <v>Si</v>
          </cell>
          <cell r="O2753" t="str">
            <v>Contrato Prestación de Servicios Profesionales</v>
          </cell>
          <cell r="P2753">
            <v>45512</v>
          </cell>
          <cell r="Q2753">
            <v>45513</v>
          </cell>
          <cell r="R2753">
            <v>45677</v>
          </cell>
          <cell r="S2753">
            <v>162</v>
          </cell>
          <cell r="T2753" t="str">
            <v>En Ejecución</v>
          </cell>
          <cell r="U2753" t="str">
            <v>ALBA YANETH REYES SUÁREZ</v>
          </cell>
          <cell r="X2753" t="str">
            <v>ALBA YANETH REYES SUAREZ</v>
          </cell>
          <cell r="Z2753" t="str">
            <v>Inversión</v>
          </cell>
          <cell r="AA2753">
            <v>2024110010086</v>
          </cell>
          <cell r="AC2753" t="str">
            <v>O23011733012024008606068</v>
          </cell>
          <cell r="AF2753">
            <v>52586667</v>
          </cell>
          <cell r="AI2753" t="str">
            <v>$ 9.280.000,00</v>
          </cell>
          <cell r="AJ2753" t="str">
            <v>Prestar los servicios profesionales al IDARTES - Subdirección de Formación Artística - Programa Crea en actividades relacionadas con la orientacion y articulación del componente de infraestructura y dotaciones para el funcionamiento operativo de los centros de formación artística, de acuerdo con los lineamientos de la entidad.</v>
          </cell>
          <cell r="AK2753" t="str">
            <v>JUAN CAMILO BAUTISTA RENDON</v>
          </cell>
          <cell r="AL2753">
            <v>1018409053</v>
          </cell>
          <cell r="AM2753" t="str">
            <v>2589-2024</v>
          </cell>
          <cell r="AP2753" t="str">
            <v>SECOP II</v>
          </cell>
          <cell r="AS2753" t="str">
            <v>Falso</v>
          </cell>
          <cell r="AU2753" t="str">
            <v>SI</v>
          </cell>
          <cell r="AV2753" t="str">
            <v>Agosto</v>
          </cell>
          <cell r="AW2753" t="e">
            <v>#N/A</v>
          </cell>
          <cell r="AX2753">
            <v>45677</v>
          </cell>
          <cell r="AY2753" t="str">
            <v>#REF!</v>
          </cell>
          <cell r="AZ2753" t="str">
            <v>CO1.PCCNTR.6608646</v>
          </cell>
        </row>
        <row r="2754">
          <cell r="D2754" t="str">
            <v>2592-2024</v>
          </cell>
          <cell r="E2754" t="str">
            <v>ALBA YANETH REYES SUÁREZ</v>
          </cell>
          <cell r="F2754" t="str">
            <v>Subdirección de Formación Artistica</v>
          </cell>
          <cell r="G2754" t="str">
            <v>Subdirección de Formación Artística</v>
          </cell>
          <cell r="H2754" t="str">
            <v>Programa Crea</v>
          </cell>
          <cell r="I2754" t="str">
            <v>Contratación Directa</v>
          </cell>
          <cell r="J2754" t="str">
            <v>Contratación directa.</v>
          </cell>
          <cell r="K2754" t="str">
            <v>Prestación de servicios</v>
          </cell>
          <cell r="N2754" t="str">
            <v>Si</v>
          </cell>
          <cell r="O2754" t="str">
            <v>Contrato Prestación de Servicios Profesionales</v>
          </cell>
          <cell r="P2754">
            <v>45512</v>
          </cell>
          <cell r="Q2754">
            <v>45512</v>
          </cell>
          <cell r="R2754">
            <v>45657</v>
          </cell>
          <cell r="S2754">
            <v>144</v>
          </cell>
          <cell r="T2754" t="str">
            <v>En Ejecución</v>
          </cell>
          <cell r="U2754" t="str">
            <v>ALBA YANETH REYES SUÁREZ</v>
          </cell>
          <cell r="X2754" t="str">
            <v>ALBA YANETH REYES SUAREZ</v>
          </cell>
          <cell r="Z2754" t="str">
            <v>Inversión</v>
          </cell>
          <cell r="AA2754">
            <v>2024110010086</v>
          </cell>
          <cell r="AC2754" t="str">
            <v>O23011733012024008608051</v>
          </cell>
          <cell r="AF2754">
            <v>21500000</v>
          </cell>
          <cell r="AI2754" t="str">
            <v>$ 4.300.000,00</v>
          </cell>
          <cell r="AJ2754" t="str">
            <v>Prestar servicios profesionales al IDARTES - Subdirección de Formación Artística, desarrollando actividades administrativas de análisis de datos e información del componente territorial del Programa Crea. ¿</v>
          </cell>
          <cell r="AK2754" t="str">
            <v>SILVIA LORENA ARRIETA VALDERRAMA</v>
          </cell>
          <cell r="AL2754">
            <v>1049630666</v>
          </cell>
          <cell r="AM2754" t="str">
            <v>2592-2024</v>
          </cell>
          <cell r="AP2754" t="str">
            <v>SECOP II</v>
          </cell>
          <cell r="AS2754" t="str">
            <v>Falso</v>
          </cell>
          <cell r="AU2754" t="str">
            <v>SI</v>
          </cell>
          <cell r="AV2754" t="str">
            <v>Agosto</v>
          </cell>
          <cell r="AW2754" t="e">
            <v>#N/A</v>
          </cell>
          <cell r="AX2754">
            <v>45657</v>
          </cell>
          <cell r="AY2754" t="str">
            <v>#REF!</v>
          </cell>
          <cell r="AZ2754" t="str">
            <v>CO1.PCCNTR.6609082</v>
          </cell>
        </row>
        <row r="2755">
          <cell r="D2755" t="str">
            <v>2593-2024</v>
          </cell>
          <cell r="E2755" t="str">
            <v>ALBA YANETH REYES SUÁREZ</v>
          </cell>
          <cell r="F2755" t="str">
            <v>Subdirección de Formación Artistica</v>
          </cell>
          <cell r="G2755" t="str">
            <v>Subdirección de Formación Artística</v>
          </cell>
          <cell r="I2755" t="str">
            <v>Contratación Directa</v>
          </cell>
          <cell r="J2755" t="str">
            <v>Contratación directa.</v>
          </cell>
          <cell r="K2755" t="str">
            <v>Prestación de servicios</v>
          </cell>
          <cell r="N2755" t="str">
            <v>Si</v>
          </cell>
          <cell r="O2755" t="str">
            <v>Contrato Prestación de Servicios Profesionales</v>
          </cell>
          <cell r="P2755">
            <v>45512</v>
          </cell>
          <cell r="Q2755">
            <v>45513</v>
          </cell>
          <cell r="R2755">
            <v>45688</v>
          </cell>
          <cell r="S2755">
            <v>173</v>
          </cell>
          <cell r="T2755" t="str">
            <v>En Ejecución</v>
          </cell>
          <cell r="U2755" t="str">
            <v>ALBA YANETH REYES SUÁREZ</v>
          </cell>
          <cell r="X2755" t="str">
            <v>ALBA YANETH REYES SUAREZ</v>
          </cell>
          <cell r="Z2755" t="str">
            <v>Inversión</v>
          </cell>
          <cell r="AA2755">
            <v>2024110010092</v>
          </cell>
          <cell r="AC2755" t="str">
            <v>O23011733012024009208087</v>
          </cell>
          <cell r="AF2755">
            <v>35640000</v>
          </cell>
          <cell r="AI2755" t="str">
            <v>$ 5.940.000,00</v>
          </cell>
          <cell r="AJ2755" t="str">
            <v>Prestar servicios profesionales al Instituto Distrital de las Artes (IDARTES), Subdirección de Formación Artística, en acciones de organización, ejecución y seguimiento administrativo y financiero del proyecto de inversión 7997, de acuerdo con los lineamientos de la entidad.</v>
          </cell>
          <cell r="AK2755" t="str">
            <v>Angela Paola Castro Villarreal</v>
          </cell>
          <cell r="AL2755">
            <v>1127812334</v>
          </cell>
          <cell r="AM2755" t="str">
            <v>2593-2024</v>
          </cell>
          <cell r="AP2755" t="str">
            <v>SECOP II</v>
          </cell>
          <cell r="AS2755" t="str">
            <v>Falso</v>
          </cell>
          <cell r="AU2755" t="str">
            <v>SI</v>
          </cell>
          <cell r="AV2755" t="str">
            <v>Agosto</v>
          </cell>
          <cell r="AW2755" t="e">
            <v>#N/A</v>
          </cell>
          <cell r="AX2755">
            <v>45688</v>
          </cell>
          <cell r="AY2755" t="str">
            <v>#REF!</v>
          </cell>
          <cell r="AZ2755" t="str">
            <v>CO1.PCCNTR.6606857</v>
          </cell>
        </row>
        <row r="2756">
          <cell r="D2756" t="str">
            <v>2594-2024</v>
          </cell>
          <cell r="E2756" t="str">
            <v>ALBA YANETH REYES SUÁREZ</v>
          </cell>
          <cell r="F2756" t="str">
            <v>Subdirección de Formación Artistica</v>
          </cell>
          <cell r="G2756" t="str">
            <v>Subdirección de Formación Artística</v>
          </cell>
          <cell r="H2756" t="str">
            <v>Programa Crea</v>
          </cell>
          <cell r="I2756" t="str">
            <v>Contratación Directa</v>
          </cell>
          <cell r="J2756" t="str">
            <v>Contratación directa.</v>
          </cell>
          <cell r="K2756" t="str">
            <v>Prestación de servicios</v>
          </cell>
          <cell r="N2756" t="str">
            <v>Si</v>
          </cell>
          <cell r="O2756" t="str">
            <v>Contrato Prestación de Servicios Profesionales</v>
          </cell>
          <cell r="P2756">
            <v>45512</v>
          </cell>
          <cell r="Q2756">
            <v>45512</v>
          </cell>
          <cell r="R2756">
            <v>45626</v>
          </cell>
          <cell r="S2756">
            <v>113</v>
          </cell>
          <cell r="T2756" t="str">
            <v>En Ejecución</v>
          </cell>
          <cell r="U2756" t="str">
            <v>ALBA YANETH REYES SUÁREZ</v>
          </cell>
          <cell r="X2756" t="str">
            <v>ALBA YANETH REYES SUAREZ</v>
          </cell>
          <cell r="Z2756" t="str">
            <v>Inversión</v>
          </cell>
          <cell r="AA2756">
            <v>2024110010086</v>
          </cell>
          <cell r="AC2756" t="str">
            <v>O23011733012024008605064</v>
          </cell>
          <cell r="AF2756">
            <v>22292000</v>
          </cell>
          <cell r="AI2756" t="str">
            <v>$ 5.573.000,00</v>
          </cell>
          <cell r="AJ2756" t="str">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ell>
          <cell r="AK2756" t="str">
            <v>JUAN DAVID RINCON HUERTAS</v>
          </cell>
          <cell r="AL2756">
            <v>1121902885</v>
          </cell>
          <cell r="AM2756" t="str">
            <v>2594-2024</v>
          </cell>
          <cell r="AP2756" t="str">
            <v>SECOP II</v>
          </cell>
          <cell r="AS2756" t="str">
            <v>Falso</v>
          </cell>
          <cell r="AU2756" t="str">
            <v>SI</v>
          </cell>
          <cell r="AV2756" t="str">
            <v>Agosto</v>
          </cell>
          <cell r="AW2756" t="e">
            <v>#N/A</v>
          </cell>
          <cell r="AX2756">
            <v>45626</v>
          </cell>
          <cell r="AY2756" t="str">
            <v>#REF!</v>
          </cell>
          <cell r="AZ2756" t="str">
            <v>CO1.PCCNTR.6609032</v>
          </cell>
        </row>
        <row r="2757">
          <cell r="D2757" t="str">
            <v>2595-2024</v>
          </cell>
          <cell r="E2757" t="str">
            <v>SILVIA OSPINA HENAO</v>
          </cell>
          <cell r="F2757" t="str">
            <v>Subdirección de Equipamientos Culturales</v>
          </cell>
          <cell r="I2757" t="str">
            <v>Contratación Directa</v>
          </cell>
          <cell r="J2757" t="str">
            <v>Contratación directa.</v>
          </cell>
          <cell r="K2757" t="str">
            <v>Prestación de servicios</v>
          </cell>
          <cell r="N2757" t="str">
            <v>Si</v>
          </cell>
          <cell r="O2757" t="str">
            <v>Contrato Prestación de Servicios Apoyo a la Gestión</v>
          </cell>
          <cell r="P2757">
            <v>45512</v>
          </cell>
          <cell r="Q2757">
            <v>45513</v>
          </cell>
          <cell r="R2757">
            <v>45688</v>
          </cell>
          <cell r="S2757">
            <v>173</v>
          </cell>
          <cell r="T2757" t="str">
            <v>En Ejecución</v>
          </cell>
          <cell r="U2757" t="str">
            <v>SILVIA OSPINA HENAO</v>
          </cell>
          <cell r="X2757" t="str">
            <v>SILVIA OSPINA HENAO</v>
          </cell>
          <cell r="Z2757" t="str">
            <v>Inversión</v>
          </cell>
          <cell r="AA2757">
            <v>2024110010087</v>
          </cell>
          <cell r="AC2757" t="str">
            <v>O23011733012024008705070</v>
          </cell>
          <cell r="AF2757">
            <v>30000000</v>
          </cell>
          <cell r="AI2757" t="str">
            <v>$ 5.000.000,00</v>
          </cell>
          <cell r="AJ2757" t="str">
            <v>Prestar servicios de apoyo a la gestión al IDARTES - Subdirección de Equipamientos Culturales, en el desarrollo de actividades relacionadas con el seguimiento y la interlocución con los diferentes actores derivados del proceso de taquilla</v>
          </cell>
          <cell r="AK2757" t="str">
            <v>Sandra Patricia Vega Bautista</v>
          </cell>
          <cell r="AL2757">
            <v>51991502</v>
          </cell>
          <cell r="AM2757" t="str">
            <v>2595-2024</v>
          </cell>
          <cell r="AP2757" t="str">
            <v>SECOP II</v>
          </cell>
          <cell r="AS2757" t="str">
            <v>Falso</v>
          </cell>
          <cell r="AU2757" t="str">
            <v>SI</v>
          </cell>
          <cell r="AV2757" t="str">
            <v>Agosto</v>
          </cell>
          <cell r="AW2757" t="e">
            <v>#N/A</v>
          </cell>
          <cell r="AX2757">
            <v>45688</v>
          </cell>
          <cell r="AY2757" t="str">
            <v>#REF!</v>
          </cell>
          <cell r="AZ2757" t="str">
            <v>CO1.PCCNTR.6616815</v>
          </cell>
        </row>
        <row r="2758">
          <cell r="D2758" t="str">
            <v>2597-2024</v>
          </cell>
          <cell r="E2758" t="str">
            <v>ALBA YANETH REYES SUÁREZ</v>
          </cell>
          <cell r="F2758" t="str">
            <v>Subdirección de Formación Artistica</v>
          </cell>
          <cell r="G2758" t="str">
            <v>Subdirección de Formación Artística</v>
          </cell>
          <cell r="I2758" t="str">
            <v>Contratación Directa</v>
          </cell>
          <cell r="J2758" t="str">
            <v>Contratación directa.</v>
          </cell>
          <cell r="K2758" t="str">
            <v>Prestación de servicios</v>
          </cell>
          <cell r="N2758" t="str">
            <v>Si</v>
          </cell>
          <cell r="O2758" t="str">
            <v>Contrato Prestación de Servicios Profesionales</v>
          </cell>
          <cell r="P2758">
            <v>45512</v>
          </cell>
          <cell r="Q2758">
            <v>45513</v>
          </cell>
          <cell r="R2758">
            <v>45688</v>
          </cell>
          <cell r="S2758">
            <v>173</v>
          </cell>
          <cell r="T2758" t="str">
            <v>En Ejecución</v>
          </cell>
          <cell r="U2758" t="str">
            <v>ALBA YANETH REYES SUÁREZ</v>
          </cell>
          <cell r="X2758" t="str">
            <v>ALBA YANETH REYES SUAREZ</v>
          </cell>
          <cell r="Z2758" t="str">
            <v>Inversión</v>
          </cell>
          <cell r="AA2758">
            <v>2024110010092</v>
          </cell>
          <cell r="AC2758" t="str">
            <v>O23011733012024009208087</v>
          </cell>
          <cell r="AF2758">
            <v>37200000</v>
          </cell>
          <cell r="AI2758" t="str">
            <v>$ 6.200.000,00</v>
          </cell>
          <cell r="AJ2758" t="str">
            <v>Prestar servicios profesionales al Instituto Distrital de las Artes (IDARTES) - Subdirección de Formación Artística, para la generación de contenidos de formación artística y experiencias a través del uso de herramientas digitales y contenidos multiplataforma para la apropiación y uso de la cultura digital, la educación, el ejercicio de los derechos y el desarrollo humano en el marco proyecto de Inversión 7997, de acuerdo con los lineamientos de la entidad.</v>
          </cell>
          <cell r="AK2758" t="str">
            <v>Estefania Barreto Cardoso</v>
          </cell>
          <cell r="AL2758">
            <v>1020734829</v>
          </cell>
          <cell r="AM2758" t="str">
            <v>2597-2024</v>
          </cell>
          <cell r="AP2758" t="str">
            <v>SECOP II</v>
          </cell>
          <cell r="AS2758" t="str">
            <v>Falso</v>
          </cell>
          <cell r="AU2758" t="str">
            <v>SI</v>
          </cell>
          <cell r="AV2758" t="str">
            <v>Agosto</v>
          </cell>
          <cell r="AW2758" t="e">
            <v>#N/A</v>
          </cell>
          <cell r="AX2758">
            <v>45688</v>
          </cell>
          <cell r="AY2758" t="str">
            <v>#REF!</v>
          </cell>
          <cell r="AZ2758" t="str">
            <v>CO1.PCCNTR.6607767</v>
          </cell>
        </row>
        <row r="2759">
          <cell r="D2759" t="str">
            <v>2599-2024</v>
          </cell>
          <cell r="E2759" t="str">
            <v>ALBA YANETH REYES SUÁREZ</v>
          </cell>
          <cell r="F2759" t="str">
            <v>Subdirección de Formación Artistica</v>
          </cell>
          <cell r="G2759" t="str">
            <v>Subdirección de Formación Artística</v>
          </cell>
          <cell r="H2759" t="str">
            <v>Programa Crea</v>
          </cell>
          <cell r="I2759" t="str">
            <v>Contratación Directa</v>
          </cell>
          <cell r="J2759" t="str">
            <v>Contratación directa.</v>
          </cell>
          <cell r="K2759" t="str">
            <v>Prestación de servicios</v>
          </cell>
          <cell r="N2759" t="str">
            <v>Si</v>
          </cell>
          <cell r="O2759" t="str">
            <v>Contrato Prestación de Servicios Profesionales</v>
          </cell>
          <cell r="P2759">
            <v>45512</v>
          </cell>
          <cell r="Q2759">
            <v>45513</v>
          </cell>
          <cell r="R2759">
            <v>45611</v>
          </cell>
          <cell r="S2759">
            <v>97</v>
          </cell>
          <cell r="T2759" t="str">
            <v>En Ejecución</v>
          </cell>
          <cell r="U2759" t="str">
            <v>ALBA YANETH REYES SUÁREZ</v>
          </cell>
          <cell r="X2759" t="str">
            <v>ALBA YANETH REYES SUAREZ</v>
          </cell>
          <cell r="Z2759" t="str">
            <v>Inversión</v>
          </cell>
          <cell r="AA2759">
            <v>2024110010086</v>
          </cell>
          <cell r="AC2759" t="str">
            <v>O23011733012024008608051</v>
          </cell>
          <cell r="AF2759">
            <v>12596430</v>
          </cell>
          <cell r="AI2759" t="str">
            <v>$ 3.598.980,00</v>
          </cell>
          <cell r="AJ275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59" t="str">
            <v>KARINA STELLA TORRES BERNAL</v>
          </cell>
          <cell r="AL2759">
            <v>53119285</v>
          </cell>
          <cell r="AM2759" t="str">
            <v>2599-2024</v>
          </cell>
          <cell r="AP2759" t="str">
            <v>SECOP II</v>
          </cell>
          <cell r="AS2759" t="str">
            <v>Falso</v>
          </cell>
          <cell r="AU2759" t="str">
            <v>SI</v>
          </cell>
          <cell r="AV2759" t="str">
            <v>Agosto</v>
          </cell>
          <cell r="AW2759" t="e">
            <v>#N/A</v>
          </cell>
          <cell r="AX2759">
            <v>45611</v>
          </cell>
          <cell r="AY2759" t="str">
            <v>#REF!</v>
          </cell>
          <cell r="AZ2759" t="str">
            <v>CO1.PCCNTR.6608286</v>
          </cell>
        </row>
        <row r="2760">
          <cell r="D2760" t="str">
            <v>2600-2024</v>
          </cell>
          <cell r="E2760" t="str">
            <v>ALBA YANETH REYES SUÁREZ</v>
          </cell>
          <cell r="F2760" t="str">
            <v>Subdirección de Formación Artistica</v>
          </cell>
          <cell r="G2760" t="str">
            <v>Subdirección de Formación Artística</v>
          </cell>
          <cell r="H2760" t="str">
            <v>Programa Crea</v>
          </cell>
          <cell r="I2760" t="str">
            <v>Contratación Directa</v>
          </cell>
          <cell r="J2760" t="str">
            <v>Contratación directa.</v>
          </cell>
          <cell r="K2760" t="str">
            <v>Prestación de servicios</v>
          </cell>
          <cell r="N2760" t="str">
            <v>Si</v>
          </cell>
          <cell r="O2760" t="str">
            <v>Contrato Prestación de Servicios Profesionales</v>
          </cell>
          <cell r="P2760">
            <v>45512</v>
          </cell>
          <cell r="Q2760">
            <v>45512</v>
          </cell>
          <cell r="R2760">
            <v>45639</v>
          </cell>
          <cell r="S2760">
            <v>126</v>
          </cell>
          <cell r="T2760" t="str">
            <v>En Ejecución</v>
          </cell>
          <cell r="U2760" t="str">
            <v>ALBA YANETH REYES SUÁREZ</v>
          </cell>
          <cell r="X2760" t="str">
            <v>ALBA YANETH REYES SUAREZ</v>
          </cell>
          <cell r="Z2760" t="str">
            <v>Inversión</v>
          </cell>
          <cell r="AA2760">
            <v>2024110010086</v>
          </cell>
          <cell r="AC2760" t="str">
            <v>O23011733012024008608051</v>
          </cell>
          <cell r="AF2760">
            <v>15955478</v>
          </cell>
          <cell r="AI2760" t="str">
            <v>$ 3.598.980,00</v>
          </cell>
          <cell r="AJ276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60" t="str">
            <v>María del Pilar López Cortés</v>
          </cell>
          <cell r="AL2760">
            <v>35475770</v>
          </cell>
          <cell r="AM2760" t="str">
            <v>2600-2024</v>
          </cell>
          <cell r="AP2760" t="str">
            <v>SECOP II</v>
          </cell>
          <cell r="AS2760" t="str">
            <v>Falso</v>
          </cell>
          <cell r="AU2760" t="str">
            <v>SI</v>
          </cell>
          <cell r="AV2760" t="str">
            <v>Agosto</v>
          </cell>
          <cell r="AW2760" t="e">
            <v>#N/A</v>
          </cell>
          <cell r="AX2760">
            <v>45639</v>
          </cell>
          <cell r="AY2760" t="str">
            <v>#REF!</v>
          </cell>
          <cell r="AZ2760" t="str">
            <v>CO1.PCCNTR.6611127</v>
          </cell>
        </row>
        <row r="2761">
          <cell r="D2761" t="str">
            <v>2601-2024</v>
          </cell>
          <cell r="E2761" t="str">
            <v>ALBA YANETH REYES SUÁREZ</v>
          </cell>
          <cell r="F2761" t="str">
            <v>Subdirección de Formación Artistica</v>
          </cell>
          <cell r="G2761" t="str">
            <v>Subdirección de Formación Artística</v>
          </cell>
          <cell r="H2761" t="str">
            <v>Programa Crea</v>
          </cell>
          <cell r="I2761" t="str">
            <v>Contratación Directa</v>
          </cell>
          <cell r="J2761" t="str">
            <v>Contratación directa.</v>
          </cell>
          <cell r="K2761" t="str">
            <v>Prestación de servicios</v>
          </cell>
          <cell r="N2761" t="str">
            <v>Si</v>
          </cell>
          <cell r="O2761" t="str">
            <v>Contrato Prestación de Servicios Profesionales</v>
          </cell>
          <cell r="P2761">
            <v>45512</v>
          </cell>
          <cell r="Q2761">
            <v>45513</v>
          </cell>
          <cell r="R2761">
            <v>45677</v>
          </cell>
          <cell r="S2761">
            <v>162</v>
          </cell>
          <cell r="T2761" t="str">
            <v>En Ejecución</v>
          </cell>
          <cell r="U2761" t="str">
            <v>ALBA YANETH REYES SUÁREZ</v>
          </cell>
          <cell r="X2761" t="str">
            <v>ALBA YANETH REYES SUAREZ</v>
          </cell>
          <cell r="Z2761" t="str">
            <v>Inversión</v>
          </cell>
          <cell r="AA2761">
            <v>2024110010086</v>
          </cell>
          <cell r="AC2761" t="str">
            <v>O23011733012024008608126</v>
          </cell>
          <cell r="AF2761">
            <v>52586667</v>
          </cell>
          <cell r="AI2761" t="str">
            <v>$ 9.280.000,00</v>
          </cell>
          <cell r="AJ2761" t="str">
            <v>Prestar servicios profesionales al IDARTES - Subdirección de Formación Artística, para la orientación del componente pedagógico, en torno a la reflexión, apropiación, construcción, implementación, documentación, sistematización y el análisis de la información, de los proceso de formación artística, así como la socialización y apropiación de las perspectivas pedagógicas del Programa Crea, según los requerimientos de la entidad.</v>
          </cell>
          <cell r="AK2761" t="str">
            <v>MARÍA FERNANDA GÓMEZ SÁNCHEZ</v>
          </cell>
          <cell r="AL2761">
            <v>1013603354</v>
          </cell>
          <cell r="AM2761" t="str">
            <v>2601-2024</v>
          </cell>
          <cell r="AP2761" t="str">
            <v>SECOP II</v>
          </cell>
          <cell r="AS2761" t="str">
            <v>Falso</v>
          </cell>
          <cell r="AU2761" t="str">
            <v>SI</v>
          </cell>
          <cell r="AV2761" t="str">
            <v>Agosto</v>
          </cell>
          <cell r="AW2761" t="e">
            <v>#N/A</v>
          </cell>
          <cell r="AX2761">
            <v>45677</v>
          </cell>
          <cell r="AY2761" t="str">
            <v>#REF!</v>
          </cell>
          <cell r="AZ2761" t="str">
            <v>CO1.PCCNTR.6611066</v>
          </cell>
        </row>
        <row r="2762">
          <cell r="D2762" t="str">
            <v>2602-2024</v>
          </cell>
          <cell r="E2762" t="str">
            <v>SILVIA OSPINA HENAO</v>
          </cell>
          <cell r="F2762" t="str">
            <v>Subdirección de Equipamientos Culturales</v>
          </cell>
          <cell r="I2762" t="str">
            <v>Contratación Directa</v>
          </cell>
          <cell r="J2762" t="str">
            <v>Contratación directa.</v>
          </cell>
          <cell r="K2762" t="str">
            <v>Prestación de servicios</v>
          </cell>
          <cell r="N2762" t="str">
            <v>Si</v>
          </cell>
          <cell r="O2762" t="str">
            <v>Contrato Prestación de Servicios Apoyo a la Gestión</v>
          </cell>
          <cell r="P2762">
            <v>45512</v>
          </cell>
          <cell r="Q2762">
            <v>45524</v>
          </cell>
          <cell r="R2762">
            <v>45657</v>
          </cell>
          <cell r="S2762">
            <v>132</v>
          </cell>
          <cell r="T2762" t="str">
            <v>En Ejecución</v>
          </cell>
          <cell r="U2762" t="str">
            <v>SILVIA OSPINA HENAO</v>
          </cell>
          <cell r="X2762" t="str">
            <v>PAULA MARIA SILVA DIAZ</v>
          </cell>
          <cell r="Z2762" t="str">
            <v>Inversión</v>
          </cell>
          <cell r="AA2762">
            <v>2024110010087</v>
          </cell>
          <cell r="AC2762" t="str">
            <v>O23011733012024008705070</v>
          </cell>
          <cell r="AF2762">
            <v>16500000</v>
          </cell>
          <cell r="AI2762" t="str">
            <v>$ 3.300.000,00</v>
          </cell>
          <cell r="AJ2762" t="str">
            <v>Prestar servicios de apoyo técnico al Idartes- Subdirección de Equipamientos Culturales, en lo referente a los sistemas de tramoya y escenario con el fin de respaldar las actividades y eventos planificados en los equipamientos de la dependencia.</v>
          </cell>
          <cell r="AK2762" t="str">
            <v>MILLER FABIAN TORRES RIVAS</v>
          </cell>
          <cell r="AL2762">
            <v>80208843</v>
          </cell>
          <cell r="AM2762" t="str">
            <v>2602-2024</v>
          </cell>
          <cell r="AP2762" t="str">
            <v>SECOP II</v>
          </cell>
          <cell r="AS2762" t="str">
            <v>Falso</v>
          </cell>
          <cell r="AU2762" t="str">
            <v>SI</v>
          </cell>
          <cell r="AV2762" t="str">
            <v>Agosto</v>
          </cell>
          <cell r="AW2762" t="e">
            <v>#N/A</v>
          </cell>
          <cell r="AX2762">
            <v>45657</v>
          </cell>
          <cell r="AY2762" t="str">
            <v>#REF!</v>
          </cell>
          <cell r="AZ2762" t="str">
            <v>CO1.PCCNTR.6617606</v>
          </cell>
        </row>
        <row r="2763">
          <cell r="D2763" t="str">
            <v>2603-2024</v>
          </cell>
          <cell r="E2763" t="str">
            <v>LINA MARIA GAVIRIA HURTADO</v>
          </cell>
          <cell r="F2763" t="str">
            <v>Subdirección de las Artes</v>
          </cell>
          <cell r="I2763" t="str">
            <v>Contratación Directa</v>
          </cell>
          <cell r="J2763" t="str">
            <v>Contratación directa.</v>
          </cell>
          <cell r="K2763" t="str">
            <v>Prestación de servicios</v>
          </cell>
          <cell r="N2763" t="str">
            <v>Si</v>
          </cell>
          <cell r="O2763" t="str">
            <v>Contrato Prestación de Servicios Apoyo a la Gestión</v>
          </cell>
          <cell r="P2763">
            <v>45512</v>
          </cell>
          <cell r="Q2763">
            <v>45518</v>
          </cell>
          <cell r="R2763">
            <v>45657</v>
          </cell>
          <cell r="S2763">
            <v>138</v>
          </cell>
          <cell r="T2763" t="str">
            <v>Cedido</v>
          </cell>
          <cell r="U2763" t="str">
            <v>LINA MARIA GAVIRIA HURTADO</v>
          </cell>
          <cell r="X2763" t="str">
            <v>LIZ ALEJANDRA SORIANO WILCHES</v>
          </cell>
          <cell r="Z2763" t="str">
            <v>Inversión</v>
          </cell>
          <cell r="AA2763">
            <v>2024110010176</v>
          </cell>
          <cell r="AC2763" t="str">
            <v>O23011733012024014605099</v>
          </cell>
          <cell r="AF2763">
            <v>15000000</v>
          </cell>
          <cell r="AI2763" t="str">
            <v>$ 3.000.000,00</v>
          </cell>
          <cell r="AJ2763" t="str">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ell>
          <cell r="AK2763" t="str">
            <v>Laura Valentina Torres Otálora</v>
          </cell>
          <cell r="AL2763">
            <v>1026304462</v>
          </cell>
          <cell r="AM2763" t="str">
            <v>2603-2024</v>
          </cell>
          <cell r="AP2763" t="str">
            <v>SECOP II</v>
          </cell>
          <cell r="AS2763" t="str">
            <v>Falso</v>
          </cell>
          <cell r="AU2763" t="str">
            <v>SI</v>
          </cell>
          <cell r="AV2763" t="str">
            <v>Agosto</v>
          </cell>
          <cell r="AW2763" t="e">
            <v>#N/A</v>
          </cell>
          <cell r="AX2763">
            <v>45657</v>
          </cell>
          <cell r="AY2763" t="str">
            <v>#REF!</v>
          </cell>
          <cell r="AZ2763" t="str">
            <v>CO1.PCCNTR.6608018</v>
          </cell>
        </row>
        <row r="2764">
          <cell r="D2764" t="str">
            <v>2605-2024</v>
          </cell>
          <cell r="E2764" t="str">
            <v>LINA MARIA GAVIRIA HURTADO</v>
          </cell>
          <cell r="F2764" t="str">
            <v>Subdirección de las Artes</v>
          </cell>
          <cell r="I2764" t="str">
            <v>Contratación Directa</v>
          </cell>
          <cell r="J2764" t="str">
            <v>Contratación directa.</v>
          </cell>
          <cell r="K2764" t="str">
            <v>Prestación de servicios</v>
          </cell>
          <cell r="N2764" t="str">
            <v>Si</v>
          </cell>
          <cell r="O2764" t="str">
            <v>Contrato Prestación de Servicios Apoyo a la Gestión</v>
          </cell>
          <cell r="P2764">
            <v>45512</v>
          </cell>
          <cell r="Q2764">
            <v>45516</v>
          </cell>
          <cell r="R2764">
            <v>45657</v>
          </cell>
          <cell r="S2764">
            <v>140</v>
          </cell>
          <cell r="T2764" t="str">
            <v>En Ejecución</v>
          </cell>
          <cell r="U2764" t="str">
            <v>LINA MARIA GAVIRIA HURTADO</v>
          </cell>
          <cell r="X2764" t="str">
            <v>LIZ ALEJANDRA SORIANO WILCHES</v>
          </cell>
          <cell r="Z2764" t="str">
            <v>Inversión</v>
          </cell>
          <cell r="AA2764">
            <v>2024110010176</v>
          </cell>
          <cell r="AC2764" t="str">
            <v>O23011733012024014605099</v>
          </cell>
          <cell r="AF2764">
            <v>15000000</v>
          </cell>
          <cell r="AI2764" t="str">
            <v>$ 3.000.000,00</v>
          </cell>
          <cell r="AJ2764" t="str">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ell>
          <cell r="AK2764" t="str">
            <v>Paula Valentina Rubiano Herrera</v>
          </cell>
          <cell r="AL2764">
            <v>1000854270</v>
          </cell>
          <cell r="AM2764" t="str">
            <v>2605-2024</v>
          </cell>
          <cell r="AP2764" t="str">
            <v>SECOP II</v>
          </cell>
          <cell r="AS2764" t="str">
            <v>Falso</v>
          </cell>
          <cell r="AU2764" t="str">
            <v>SI</v>
          </cell>
          <cell r="AV2764" t="str">
            <v>Agosto</v>
          </cell>
          <cell r="AW2764" t="e">
            <v>#N/A</v>
          </cell>
          <cell r="AX2764">
            <v>45657</v>
          </cell>
          <cell r="AY2764" t="str">
            <v>#REF!</v>
          </cell>
          <cell r="AZ2764" t="str">
            <v>CO1.PCCNTR.6608148</v>
          </cell>
        </row>
        <row r="2765">
          <cell r="D2765" t="str">
            <v>2607-2024</v>
          </cell>
          <cell r="E2765" t="str">
            <v>ALBA YANETH REYES SUÁREZ</v>
          </cell>
          <cell r="F2765" t="str">
            <v>Subdirección de Formación Artistica</v>
          </cell>
          <cell r="G2765" t="str">
            <v>Subdirección de Formación Artística</v>
          </cell>
          <cell r="H2765" t="str">
            <v>Programa Crea</v>
          </cell>
          <cell r="I2765" t="str">
            <v>Contratación Directa</v>
          </cell>
          <cell r="J2765" t="str">
            <v>Contratación directa.</v>
          </cell>
          <cell r="K2765" t="str">
            <v>Prestación de servicios</v>
          </cell>
          <cell r="N2765" t="str">
            <v>Si</v>
          </cell>
          <cell r="O2765" t="str">
            <v>Contrato Prestación de Servicios Profesionales</v>
          </cell>
          <cell r="P2765">
            <v>45512</v>
          </cell>
          <cell r="Q2765">
            <v>45512</v>
          </cell>
          <cell r="R2765">
            <v>45611</v>
          </cell>
          <cell r="S2765">
            <v>98</v>
          </cell>
          <cell r="T2765" t="str">
            <v>En Ejecución</v>
          </cell>
          <cell r="U2765" t="str">
            <v>ALBA YANETH REYES SUÁREZ</v>
          </cell>
          <cell r="X2765" t="str">
            <v>ALBA YANETH REYES SUAREZ</v>
          </cell>
          <cell r="Z2765" t="str">
            <v>Inversión</v>
          </cell>
          <cell r="AA2765">
            <v>2024110010086</v>
          </cell>
          <cell r="AC2765" t="str">
            <v>O23011733012024008608122</v>
          </cell>
          <cell r="AF2765">
            <v>12596430</v>
          </cell>
          <cell r="AI2765" t="str">
            <v>$ 3.598.980,00</v>
          </cell>
          <cell r="AJ276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65" t="str">
            <v>Hasbleydi Johana Rodríguez Rodríguez</v>
          </cell>
          <cell r="AL2765">
            <v>1000468784</v>
          </cell>
          <cell r="AM2765" t="str">
            <v>2607-2024</v>
          </cell>
          <cell r="AP2765" t="str">
            <v>SECOP II</v>
          </cell>
          <cell r="AS2765" t="str">
            <v>Falso</v>
          </cell>
          <cell r="AU2765" t="str">
            <v>SI</v>
          </cell>
          <cell r="AV2765" t="str">
            <v>Agosto</v>
          </cell>
          <cell r="AW2765" t="e">
            <v>#N/A</v>
          </cell>
          <cell r="AX2765">
            <v>45611</v>
          </cell>
          <cell r="AY2765" t="str">
            <v>#REF!</v>
          </cell>
          <cell r="AZ2765" t="str">
            <v>CO1.PCCNTR.6608064</v>
          </cell>
        </row>
        <row r="2766">
          <cell r="D2766" t="str">
            <v>2609-2024</v>
          </cell>
          <cell r="E2766" t="str">
            <v>ALBA YANETH REYES SUÁREZ</v>
          </cell>
          <cell r="F2766" t="str">
            <v>Subdirección de Formación Artistica</v>
          </cell>
          <cell r="G2766" t="str">
            <v>Subdirección de Formación Artística</v>
          </cell>
          <cell r="H2766" t="str">
            <v>Programa Crea</v>
          </cell>
          <cell r="I2766" t="str">
            <v>Contratación Directa</v>
          </cell>
          <cell r="J2766" t="str">
            <v>Contratación directa.</v>
          </cell>
          <cell r="K2766" t="str">
            <v>Prestación de servicios</v>
          </cell>
          <cell r="N2766" t="str">
            <v>Si</v>
          </cell>
          <cell r="O2766" t="str">
            <v>Contrato Prestación de Servicios Profesionales</v>
          </cell>
          <cell r="P2766">
            <v>45512</v>
          </cell>
          <cell r="Q2766">
            <v>45513</v>
          </cell>
          <cell r="R2766">
            <v>45611</v>
          </cell>
          <cell r="S2766">
            <v>97</v>
          </cell>
          <cell r="T2766" t="str">
            <v>En Ejecución</v>
          </cell>
          <cell r="U2766" t="str">
            <v>ALBA YANETH REYES SUÁREZ</v>
          </cell>
          <cell r="X2766" t="str">
            <v>ALBA YANETH REYES SUAREZ</v>
          </cell>
          <cell r="Z2766" t="str">
            <v>Inversión</v>
          </cell>
          <cell r="AA2766">
            <v>2024110010086</v>
          </cell>
          <cell r="AC2766" t="str">
            <v>O23011733012024008608126</v>
          </cell>
          <cell r="AF2766">
            <v>12596430</v>
          </cell>
          <cell r="AI2766" t="str">
            <v>$ 3.598.980,00</v>
          </cell>
          <cell r="AJ276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66" t="str">
            <v>Jessica Tatiana Mejia Muñoz</v>
          </cell>
          <cell r="AL2766">
            <v>1030583990</v>
          </cell>
          <cell r="AM2766" t="str">
            <v>2609-2024</v>
          </cell>
          <cell r="AP2766" t="str">
            <v>SECOP II</v>
          </cell>
          <cell r="AS2766" t="str">
            <v>Falso</v>
          </cell>
          <cell r="AU2766" t="str">
            <v>SI</v>
          </cell>
          <cell r="AV2766" t="str">
            <v>Agosto</v>
          </cell>
          <cell r="AW2766" t="e">
            <v>#N/A</v>
          </cell>
          <cell r="AX2766">
            <v>45611</v>
          </cell>
          <cell r="AY2766" t="str">
            <v>#REF!</v>
          </cell>
          <cell r="AZ2766" t="str">
            <v>CO1.PCCNTR.6611508</v>
          </cell>
        </row>
        <row r="2767">
          <cell r="D2767" t="str">
            <v>2619-2024</v>
          </cell>
          <cell r="E2767" t="str">
            <v>LINA MARIA GAVIRIA HURTADO</v>
          </cell>
          <cell r="F2767" t="str">
            <v>Subdirección de las Artes</v>
          </cell>
          <cell r="I2767" t="str">
            <v>Contratación Directa</v>
          </cell>
          <cell r="J2767" t="str">
            <v>Contratación directa.</v>
          </cell>
          <cell r="K2767" t="str">
            <v>Prestación de servicios</v>
          </cell>
          <cell r="N2767" t="str">
            <v>Si</v>
          </cell>
          <cell r="O2767" t="str">
            <v>Contrato Prestación de Servicios Apoyo a la Gestión</v>
          </cell>
          <cell r="P2767">
            <v>45512</v>
          </cell>
          <cell r="Q2767">
            <v>45516</v>
          </cell>
          <cell r="R2767">
            <v>45657</v>
          </cell>
          <cell r="S2767">
            <v>140</v>
          </cell>
          <cell r="T2767" t="str">
            <v>En Ejecución</v>
          </cell>
          <cell r="U2767" t="str">
            <v>LINA MARIA GAVIRIA HURTADO</v>
          </cell>
          <cell r="X2767" t="str">
            <v>LIZ ALEJANDRA SORIANO WILCHES</v>
          </cell>
          <cell r="Z2767" t="str">
            <v>Inversión</v>
          </cell>
          <cell r="AA2767">
            <v>2024110010176</v>
          </cell>
          <cell r="AC2767" t="str">
            <v>O23011733012024014605099</v>
          </cell>
          <cell r="AF2767">
            <v>15000000</v>
          </cell>
          <cell r="AI2767" t="str">
            <v>$ 3.000.000,00</v>
          </cell>
          <cell r="AJ2767" t="str">
            <v>Prestar servicios de apoyo a la gestión al Idartes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ell>
          <cell r="AK2767" t="str">
            <v>Diana Carolina Longas Barreto</v>
          </cell>
          <cell r="AL2767">
            <v>1022397676</v>
          </cell>
          <cell r="AM2767" t="str">
            <v>2619-2024</v>
          </cell>
          <cell r="AP2767" t="str">
            <v>SECOP II</v>
          </cell>
          <cell r="AS2767" t="str">
            <v>Falso</v>
          </cell>
          <cell r="AU2767" t="str">
            <v>SI</v>
          </cell>
          <cell r="AV2767" t="str">
            <v>Agosto</v>
          </cell>
          <cell r="AW2767" t="e">
            <v>#N/A</v>
          </cell>
          <cell r="AX2767">
            <v>45657</v>
          </cell>
          <cell r="AY2767" t="str">
            <v>#REF!</v>
          </cell>
          <cell r="AZ2767" t="str">
            <v>CO1.PCCNTR.6618135</v>
          </cell>
        </row>
        <row r="2768">
          <cell r="D2768" t="str">
            <v>2620-2024</v>
          </cell>
          <cell r="E2768" t="str">
            <v>LINA MARIA GAVIRIA HURTADO</v>
          </cell>
          <cell r="F2768" t="str">
            <v>Subdirección de las Artes</v>
          </cell>
          <cell r="I2768" t="str">
            <v>Contratación Directa</v>
          </cell>
          <cell r="J2768" t="str">
            <v>Contratación directa.</v>
          </cell>
          <cell r="K2768" t="str">
            <v>Prestación de servicios</v>
          </cell>
          <cell r="N2768" t="str">
            <v>Si</v>
          </cell>
          <cell r="O2768" t="str">
            <v>Contrato Prestación de Servicios Apoyo a la Gestión</v>
          </cell>
          <cell r="P2768">
            <v>45512</v>
          </cell>
          <cell r="Q2768">
            <v>45513</v>
          </cell>
          <cell r="R2768">
            <v>45688</v>
          </cell>
          <cell r="S2768">
            <v>173</v>
          </cell>
          <cell r="T2768" t="str">
            <v>En Ejecución</v>
          </cell>
          <cell r="U2768" t="str">
            <v>LINA MARIA GAVIRIA HURTADO</v>
          </cell>
          <cell r="X2768" t="str">
            <v>EVA LUCIA DIAZ BURCKHARDT</v>
          </cell>
          <cell r="Z2768" t="str">
            <v>Inversión</v>
          </cell>
          <cell r="AA2768">
            <v>2024110010176</v>
          </cell>
          <cell r="AC2768" t="str">
            <v>O23011733012024014605099</v>
          </cell>
          <cell r="AF2768">
            <v>19606660</v>
          </cell>
          <cell r="AI2768" t="str">
            <v>$ 3.400.000,00</v>
          </cell>
          <cell r="AJ2768" t="str">
            <v>PRESTAR SERVICIOS DE APOYO A LA GESTIÓN AL IDARTES - SUBDIRECCIÓN DE LAS ARTES - GERENCIA DE ARTE DRAMÁTICO EN ACTIVIDADES ASOCIADAS A LA ESTRUCTURACIÓN, PLANEACIÓN, EJECUCIÓN Y SEGUIMIENTO DE LOS ASUNTOS DE CARÁCTER ADMINISTRATIVO Y OPERATIVO DE LOS PROGRAMAS Y PROYECTOS DE LA DEPENDENCIA DE CONFORMIDAD CON LAS DIRECTRICES Y LINEAMIENTOS DE LA ENTIDAD</v>
          </cell>
          <cell r="AK2768" t="str">
            <v>ALVARO JAVIER SIERRA SANTOS</v>
          </cell>
          <cell r="AL2768">
            <v>1015403410</v>
          </cell>
          <cell r="AM2768" t="str">
            <v>2620-2024</v>
          </cell>
          <cell r="AP2768" t="str">
            <v>SECOP II</v>
          </cell>
          <cell r="AS2768" t="str">
            <v>Falso</v>
          </cell>
          <cell r="AU2768" t="str">
            <v>SI</v>
          </cell>
          <cell r="AV2768" t="str">
            <v>Agosto</v>
          </cell>
          <cell r="AW2768" t="e">
            <v>#N/A</v>
          </cell>
          <cell r="AX2768">
            <v>45688</v>
          </cell>
          <cell r="AY2768" t="str">
            <v>#REF!</v>
          </cell>
          <cell r="AZ2768" t="str">
            <v>CO1.PCCNTR.6617225</v>
          </cell>
        </row>
        <row r="2769">
          <cell r="D2769" t="str">
            <v>2621-2024</v>
          </cell>
          <cell r="E2769" t="str">
            <v>ALBA YANETH REYES SUÁREZ</v>
          </cell>
          <cell r="F2769" t="str">
            <v>Subdirección de Formación Artistica</v>
          </cell>
          <cell r="G2769" t="str">
            <v>Subdirección de Formación Artística</v>
          </cell>
          <cell r="H2769" t="str">
            <v>Programa Crea</v>
          </cell>
          <cell r="I2769" t="str">
            <v>Contratación Directa</v>
          </cell>
          <cell r="J2769" t="str">
            <v>Contratación directa.</v>
          </cell>
          <cell r="K2769" t="str">
            <v>Prestación de servicios</v>
          </cell>
          <cell r="N2769" t="str">
            <v>Si</v>
          </cell>
          <cell r="O2769" t="str">
            <v>Contrato Prestación de Servicios Apoyo a la Gestión</v>
          </cell>
          <cell r="P2769">
            <v>45512</v>
          </cell>
          <cell r="Q2769">
            <v>45513</v>
          </cell>
          <cell r="R2769">
            <v>45611</v>
          </cell>
          <cell r="S2769">
            <v>97</v>
          </cell>
          <cell r="T2769" t="str">
            <v>En Ejecución</v>
          </cell>
          <cell r="U2769" t="str">
            <v>ALBA YANETH REYES SUÁREZ</v>
          </cell>
          <cell r="X2769" t="str">
            <v>ALBA YANETH REYES SUAREZ</v>
          </cell>
          <cell r="Z2769" t="str">
            <v>Inversión</v>
          </cell>
          <cell r="AA2769">
            <v>2024110010086</v>
          </cell>
          <cell r="AC2769" t="str">
            <v>O23011733012024008608051</v>
          </cell>
          <cell r="AF2769">
            <v>8375675</v>
          </cell>
          <cell r="AI2769" t="str">
            <v>$ 2.393.050,00</v>
          </cell>
          <cell r="AJ276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769" t="str">
            <v>ANDREA KATERIN MOGOLLON DELGADO</v>
          </cell>
          <cell r="AL2769">
            <v>1024552035</v>
          </cell>
          <cell r="AM2769" t="str">
            <v>2621-2024</v>
          </cell>
          <cell r="AP2769" t="str">
            <v>SECOP II</v>
          </cell>
          <cell r="AS2769" t="str">
            <v>Falso</v>
          </cell>
          <cell r="AU2769" t="str">
            <v>SI</v>
          </cell>
          <cell r="AV2769" t="str">
            <v>Agosto</v>
          </cell>
          <cell r="AW2769" t="e">
            <v>#N/A</v>
          </cell>
          <cell r="AX2769">
            <v>45611</v>
          </cell>
          <cell r="AY2769" t="str">
            <v>#REF!</v>
          </cell>
          <cell r="AZ2769" t="str">
            <v>CO1.PCCNTR.6618124</v>
          </cell>
        </row>
        <row r="2770">
          <cell r="D2770" t="str">
            <v>2625-2024</v>
          </cell>
          <cell r="E2770" t="str">
            <v>LINA MARIA GAVIRIA HURTADO</v>
          </cell>
          <cell r="F2770" t="str">
            <v>Subdirección de las Artes</v>
          </cell>
          <cell r="I2770" t="str">
            <v>Contratación Directa</v>
          </cell>
          <cell r="J2770" t="str">
            <v>Contratación directa.</v>
          </cell>
          <cell r="K2770" t="str">
            <v>Prestación de servicios</v>
          </cell>
          <cell r="N2770" t="str">
            <v>Si</v>
          </cell>
          <cell r="O2770" t="str">
            <v>Contrato Prestación de Servicios Profesionales</v>
          </cell>
          <cell r="P2770">
            <v>45512</v>
          </cell>
          <cell r="Q2770">
            <v>45514</v>
          </cell>
          <cell r="R2770">
            <v>45657</v>
          </cell>
          <cell r="S2770">
            <v>142</v>
          </cell>
          <cell r="T2770" t="str">
            <v>En Ejecución</v>
          </cell>
          <cell r="U2770" t="str">
            <v>LINA MARIA GAVIRIA HURTADO</v>
          </cell>
          <cell r="X2770" t="str">
            <v>LINA MARIA GAVIRIA HURTADO</v>
          </cell>
          <cell r="Z2770" t="str">
            <v>Inversión</v>
          </cell>
          <cell r="AA2770">
            <v>2024110010176</v>
          </cell>
          <cell r="AC2770" t="str">
            <v>O23011733012024014605099</v>
          </cell>
          <cell r="AF2770">
            <v>48156365</v>
          </cell>
          <cell r="AI2770" t="str">
            <v>$ 9.631.273,00</v>
          </cell>
          <cell r="AJ2770" t="str">
            <v>Prestar servicios profesionales al Idartes - Subdirección de las Artes para el acompañamiento en la implementación de los enfoques poblacional y de género de los sectores sociales y las localidades asignadas en el marco Plan de Desarrollo Distrital Bogotá Camina Segura 2024- 2027, acorde con la misionalidad de la entidad</v>
          </cell>
          <cell r="AK2770" t="str">
            <v>Julieta Vera Quiroga</v>
          </cell>
          <cell r="AL2770">
            <v>52255507</v>
          </cell>
          <cell r="AM2770" t="str">
            <v>2625-2024</v>
          </cell>
          <cell r="AP2770" t="str">
            <v>SECOP II</v>
          </cell>
          <cell r="AS2770" t="str">
            <v>Falso</v>
          </cell>
          <cell r="AU2770" t="str">
            <v>SI</v>
          </cell>
          <cell r="AV2770" t="str">
            <v>Agosto</v>
          </cell>
          <cell r="AW2770" t="e">
            <v>#N/A</v>
          </cell>
          <cell r="AX2770">
            <v>45657</v>
          </cell>
          <cell r="AY2770" t="str">
            <v>#REF!</v>
          </cell>
          <cell r="AZ2770" t="str">
            <v>CO1.PCCNTR.6618487</v>
          </cell>
        </row>
        <row r="2771">
          <cell r="D2771" t="str">
            <v>2626-2024</v>
          </cell>
          <cell r="E2771" t="str">
            <v>ALBA YANETH REYES SUÁREZ</v>
          </cell>
          <cell r="F2771" t="str">
            <v>Subdirección de Formación Artistica</v>
          </cell>
          <cell r="G2771" t="str">
            <v>Subdirección de Formación Artística</v>
          </cell>
          <cell r="H2771" t="str">
            <v>Programa Crea</v>
          </cell>
          <cell r="I2771" t="str">
            <v>Contratación Directa</v>
          </cell>
          <cell r="J2771" t="str">
            <v>Contratación directa.</v>
          </cell>
          <cell r="K2771" t="str">
            <v>Prestación de servicios</v>
          </cell>
          <cell r="N2771" t="str">
            <v>Si</v>
          </cell>
          <cell r="O2771" t="str">
            <v>Contrato Prestación de Servicios Profesionales</v>
          </cell>
          <cell r="P2771">
            <v>45512</v>
          </cell>
          <cell r="Q2771">
            <v>45517</v>
          </cell>
          <cell r="R2771">
            <v>45623</v>
          </cell>
          <cell r="S2771">
            <v>105</v>
          </cell>
          <cell r="T2771" t="str">
            <v>En Ejecución</v>
          </cell>
          <cell r="U2771" t="str">
            <v>ALBA YANETH REYES SUÁREZ</v>
          </cell>
          <cell r="X2771" t="str">
            <v>ALBA YANETH REYES SUAREZ</v>
          </cell>
          <cell r="Z2771" t="str">
            <v>Inversión</v>
          </cell>
          <cell r="AA2771">
            <v>2024110010086</v>
          </cell>
          <cell r="AC2771" t="str">
            <v>O23011733012024008608122</v>
          </cell>
          <cell r="AF2771">
            <v>8415908</v>
          </cell>
          <cell r="AI2771" t="str">
            <v>$ 2.404.545,00</v>
          </cell>
          <cell r="AJ277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71" t="str">
            <v>Edwin Yesid Osorio Rivera</v>
          </cell>
          <cell r="AL2771">
            <v>80066378</v>
          </cell>
          <cell r="AM2771" t="str">
            <v>2626-2024</v>
          </cell>
          <cell r="AP2771" t="str">
            <v>SECOP II</v>
          </cell>
          <cell r="AS2771" t="str">
            <v>Falso</v>
          </cell>
          <cell r="AU2771" t="str">
            <v>SI</v>
          </cell>
          <cell r="AV2771" t="str">
            <v>Agosto</v>
          </cell>
          <cell r="AW2771" t="e">
            <v>#N/A</v>
          </cell>
          <cell r="AX2771">
            <v>45623</v>
          </cell>
          <cell r="AY2771" t="str">
            <v>#REF!</v>
          </cell>
          <cell r="AZ2771" t="str">
            <v>CO1.PCCNTR.6618761</v>
          </cell>
        </row>
        <row r="2772">
          <cell r="D2772" t="str">
            <v>2627-2024</v>
          </cell>
          <cell r="E2772" t="str">
            <v>ALBA YANETH REYES SUÁREZ</v>
          </cell>
          <cell r="F2772" t="str">
            <v>Subdirección de Formación Artistica</v>
          </cell>
          <cell r="G2772" t="str">
            <v>Subdirección de Formación Artística</v>
          </cell>
          <cell r="H2772" t="str">
            <v>Oficina Asesora Jurídica</v>
          </cell>
          <cell r="I2772" t="str">
            <v>Contratación Directa</v>
          </cell>
          <cell r="J2772" t="str">
            <v>Contratación directa.</v>
          </cell>
          <cell r="K2772" t="str">
            <v>Prestación de servicios</v>
          </cell>
          <cell r="N2772" t="str">
            <v>Si</v>
          </cell>
          <cell r="O2772" t="str">
            <v>Contrato Prestación de Servicios Profesionales</v>
          </cell>
          <cell r="P2772">
            <v>45512</v>
          </cell>
          <cell r="Q2772">
            <v>45513</v>
          </cell>
          <cell r="R2772">
            <v>45678</v>
          </cell>
          <cell r="S2772">
            <v>163</v>
          </cell>
          <cell r="T2772" t="str">
            <v>En Ejecución</v>
          </cell>
          <cell r="U2772" t="str">
            <v>ALBA YANETH REYES SUÁREZ</v>
          </cell>
          <cell r="X2772" t="str">
            <v>HEIDY YOBANNA MORENO MORENO</v>
          </cell>
          <cell r="Z2772" t="str">
            <v>Inversión</v>
          </cell>
          <cell r="AA2772">
            <v>2024110010064</v>
          </cell>
          <cell r="AC2772" t="str">
            <v>O23011733012024006408122</v>
          </cell>
          <cell r="AF2772">
            <v>27166667</v>
          </cell>
          <cell r="AI2772" t="str">
            <v>$ 5.000.000,00</v>
          </cell>
          <cell r="AJ2772" t="str">
            <v>Prestar Servicios Profesionales al Idartes - Oficina Asesora Jurídica o a la dependencia que haga sus veces, de conformidad con los procesos y procedimientos de gestión jurídica definidos en la entidad, en materia de trámites contractuales en todas las modalidades y etapas.</v>
          </cell>
          <cell r="AK2772" t="str">
            <v>PAOLA ANDREA PADILLA AYARZA</v>
          </cell>
          <cell r="AL2772">
            <v>1032363826</v>
          </cell>
          <cell r="AM2772" t="str">
            <v>2627-2024</v>
          </cell>
          <cell r="AP2772" t="str">
            <v>SECOP II</v>
          </cell>
          <cell r="AS2772" t="str">
            <v>Falso</v>
          </cell>
          <cell r="AU2772" t="str">
            <v>SI</v>
          </cell>
          <cell r="AV2772" t="str">
            <v>Agosto</v>
          </cell>
          <cell r="AW2772" t="e">
            <v>#N/A</v>
          </cell>
          <cell r="AX2772">
            <v>45678</v>
          </cell>
          <cell r="AY2772" t="str">
            <v>#REF!</v>
          </cell>
          <cell r="AZ2772" t="str">
            <v>CO1.PCCNTR.6618828</v>
          </cell>
        </row>
        <row r="2773">
          <cell r="D2773" t="str">
            <v>2629-2024</v>
          </cell>
          <cell r="E2773" t="str">
            <v>ALBA YANETH REYES SUÁREZ</v>
          </cell>
          <cell r="F2773" t="str">
            <v>Subdirección de Formación Artistica</v>
          </cell>
          <cell r="G2773" t="str">
            <v>Subdirección de Formación Artística</v>
          </cell>
          <cell r="H2773" t="str">
            <v>Programa Crea</v>
          </cell>
          <cell r="I2773" t="str">
            <v>Contratación Directa</v>
          </cell>
          <cell r="J2773" t="str">
            <v>Contratación directa.</v>
          </cell>
          <cell r="K2773" t="str">
            <v>Prestación de servicios</v>
          </cell>
          <cell r="N2773" t="str">
            <v>Si</v>
          </cell>
          <cell r="O2773" t="str">
            <v>Contrato Prestación de Servicios Apoyo a la Gestión</v>
          </cell>
          <cell r="P2773">
            <v>45512</v>
          </cell>
          <cell r="Q2773">
            <v>45516</v>
          </cell>
          <cell r="R2773">
            <v>45622</v>
          </cell>
          <cell r="S2773">
            <v>105</v>
          </cell>
          <cell r="T2773" t="str">
            <v>En Ejecución</v>
          </cell>
          <cell r="U2773" t="str">
            <v>ALBA YANETH REYES SUÁREZ</v>
          </cell>
          <cell r="X2773" t="str">
            <v>ALBA YANETH REYES SUAREZ</v>
          </cell>
          <cell r="Z2773" t="str">
            <v>Inversión</v>
          </cell>
          <cell r="AA2773">
            <v>2024110010086</v>
          </cell>
          <cell r="AC2773" t="str">
            <v>O23011733012024008608051</v>
          </cell>
          <cell r="AF2773">
            <v>12596430</v>
          </cell>
          <cell r="AI2773" t="str">
            <v>$ 3.598.980,00</v>
          </cell>
          <cell r="AJ277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773" t="str">
            <v>laura alejandra rodriguez buitrago</v>
          </cell>
          <cell r="AL2773">
            <v>1014305134</v>
          </cell>
          <cell r="AM2773" t="str">
            <v>2629-2024</v>
          </cell>
          <cell r="AP2773" t="str">
            <v>SECOP II</v>
          </cell>
          <cell r="AS2773" t="str">
            <v>Falso</v>
          </cell>
          <cell r="AU2773" t="str">
            <v>SI</v>
          </cell>
          <cell r="AV2773" t="str">
            <v>Agosto</v>
          </cell>
          <cell r="AW2773" t="e">
            <v>#N/A</v>
          </cell>
          <cell r="AX2773">
            <v>45622</v>
          </cell>
          <cell r="AY2773" t="str">
            <v>#REF!</v>
          </cell>
          <cell r="AZ2773" t="str">
            <v>CO1.PCCNTR.6618648</v>
          </cell>
        </row>
        <row r="2774">
          <cell r="D2774" t="str">
            <v>2630-2024</v>
          </cell>
          <cell r="E2774" t="str">
            <v>LINA MARIA GAVIRIA HURTADO</v>
          </cell>
          <cell r="F2774" t="str">
            <v>Subdirección de las Artes</v>
          </cell>
          <cell r="I2774" t="str">
            <v>Contratación Directa</v>
          </cell>
          <cell r="J2774" t="str">
            <v>Contratación directa.</v>
          </cell>
          <cell r="K2774" t="str">
            <v>Prestación de servicios</v>
          </cell>
          <cell r="N2774" t="str">
            <v>No</v>
          </cell>
          <cell r="O2774" t="str">
            <v>N/A</v>
          </cell>
          <cell r="P2774">
            <v>45512</v>
          </cell>
          <cell r="Q2774">
            <v>45512</v>
          </cell>
          <cell r="R2774">
            <v>45546</v>
          </cell>
          <cell r="S2774">
            <v>34</v>
          </cell>
          <cell r="T2774" t="str">
            <v>En Ejecución</v>
          </cell>
          <cell r="U2774" t="str">
            <v>LINA MARIA GAVIRIA HURTADO</v>
          </cell>
          <cell r="Z2774" t="str">
            <v>N/A</v>
          </cell>
          <cell r="AC2774" t="str">
            <v>N/A - Valor Cero / Coproducción</v>
          </cell>
          <cell r="AF2774">
            <v>12081154</v>
          </cell>
          <cell r="AJ2774" t="str">
            <v>Realizar la coproducción para desarrollar el Violeta Film Fest Vff 2024, que se llevará a cabo en la Cinemateca De Bogotá</v>
          </cell>
          <cell r="AK2774" t="str">
            <v>Fundacion Mujeres Violeta</v>
          </cell>
          <cell r="AL2774">
            <v>901686029</v>
          </cell>
          <cell r="AM2774" t="str">
            <v>2630-2024</v>
          </cell>
          <cell r="AP2774" t="str">
            <v>SECOP II</v>
          </cell>
          <cell r="AS2774" t="str">
            <v>Falso</v>
          </cell>
          <cell r="AU2774" t="str">
            <v>SI</v>
          </cell>
          <cell r="AV2774" t="str">
            <v>Agosto</v>
          </cell>
          <cell r="AW2774" t="e">
            <v>#N/A</v>
          </cell>
          <cell r="AX2774">
            <v>45546</v>
          </cell>
          <cell r="AY2774" t="str">
            <v>#REF!</v>
          </cell>
          <cell r="AZ2774" t="str">
            <v>CO1.PCCNTR.6619001</v>
          </cell>
        </row>
        <row r="2775">
          <cell r="D2775" t="str">
            <v>PUFA-222-2024</v>
          </cell>
          <cell r="E2775" t="str">
            <v>LINA MARIA GAVIRIA HURTADO</v>
          </cell>
          <cell r="F2775" t="str">
            <v>Subdirección de las Artes</v>
          </cell>
          <cell r="G2775" t="str">
            <v>Gerencia de Artes Audiovisuales</v>
          </cell>
          <cell r="H2775" t="str">
            <v>GERENTE DE ARTES AUDIOVISUALES</v>
          </cell>
          <cell r="I2775" t="str">
            <v>Contratación Directa</v>
          </cell>
          <cell r="J2775" t="str">
            <v>Contratación directa.</v>
          </cell>
          <cell r="K2775" t="str">
            <v>Prestación de servicios</v>
          </cell>
          <cell r="L2775" t="str">
            <v>17 17. Contrato de Prestación de Servicios</v>
          </cell>
          <cell r="M2775" t="str">
            <v xml:space="preserve">49 49-Otros Servicios </v>
          </cell>
          <cell r="N2775" t="str">
            <v>No</v>
          </cell>
          <cell r="O2775" t="str">
            <v>N/A</v>
          </cell>
          <cell r="P2775">
            <v>45512</v>
          </cell>
          <cell r="Q2775">
            <v>45516</v>
          </cell>
          <cell r="R2775">
            <v>45516</v>
          </cell>
          <cell r="S2775">
            <v>1</v>
          </cell>
          <cell r="T2775" t="str">
            <v>En Ejecución</v>
          </cell>
          <cell r="U2775" t="str">
            <v>LINA MARIA GAVIRIA HURTADO</v>
          </cell>
          <cell r="V2775">
            <v>52247497</v>
          </cell>
          <cell r="X2775" t="str">
            <v>Ricardo Alfonso Cantor Bossa</v>
          </cell>
          <cell r="Y2775">
            <v>80797050</v>
          </cell>
          <cell r="Z2775" t="str">
            <v>N/A</v>
          </cell>
          <cell r="AC2775" t="str">
            <v>N/A - Valor Cero / Coproducción</v>
          </cell>
          <cell r="AE2775">
            <v>0</v>
          </cell>
          <cell r="AF2775">
            <v>0</v>
          </cell>
          <cell r="AI2775" t="str">
            <v>N/A</v>
          </cell>
          <cell r="AJ2775" t="str">
            <v>El IDARTES se compromete a gestionar las solicitudes de Permiso Unificado de Filmaciones Audiovisuales - PUFA y conceder a NICOLE MANUELA PRIETO SOTOMONTE el uso y aprovechamiento económico de los espacios públicos para filmaciones audiovisuales registrados y aprobados en el Sistema Único para el Manejo y Aprovechamiento del Espacio Público - SUMA y NICOLE MANUELA PRIETO SOTOMONTE acepta pagar la respectiva retribución económica y cumplir con las condiciones establecidas por el IDARTES y la (..)</v>
          </cell>
          <cell r="AK2775" t="str">
            <v>Nicole Manuela Prieto Sotomonte</v>
          </cell>
          <cell r="AL2775">
            <v>1014289965</v>
          </cell>
          <cell r="AM2775" t="str">
            <v>PUFA-222-2024</v>
          </cell>
          <cell r="AP2775" t="str">
            <v>SECOP II</v>
          </cell>
          <cell r="AS2775" t="str">
            <v>Falso</v>
          </cell>
          <cell r="AU2775" t="str">
            <v>SI</v>
          </cell>
          <cell r="AV2775" t="str">
            <v>Agosto</v>
          </cell>
          <cell r="AW2775" t="e">
            <v>#N/A</v>
          </cell>
          <cell r="AX2775">
            <v>45516</v>
          </cell>
          <cell r="AY2775" t="str">
            <v>#REF!</v>
          </cell>
          <cell r="AZ2775" t="str">
            <v>CO1.PCCNTR.6621038</v>
          </cell>
        </row>
        <row r="2776">
          <cell r="D2776" t="str">
            <v>2596-2024</v>
          </cell>
          <cell r="E2776" t="str">
            <v>ALBA YANETH REYES SUÁREZ</v>
          </cell>
          <cell r="F2776" t="str">
            <v>Subdirección de Formación Artistica</v>
          </cell>
          <cell r="G2776" t="str">
            <v>Subdirección de Formación Artística</v>
          </cell>
          <cell r="H2776" t="str">
            <v>Programa Crea</v>
          </cell>
          <cell r="I2776" t="str">
            <v>Contratación Directa</v>
          </cell>
          <cell r="J2776" t="str">
            <v>Contratación directa.</v>
          </cell>
          <cell r="K2776" t="str">
            <v>Prestación de servicios</v>
          </cell>
          <cell r="N2776" t="str">
            <v>Si</v>
          </cell>
          <cell r="O2776" t="str">
            <v>Contrato Prestación de Servicios Profesionales</v>
          </cell>
          <cell r="P2776">
            <v>45513</v>
          </cell>
          <cell r="Q2776">
            <v>45516</v>
          </cell>
          <cell r="R2776">
            <v>45622</v>
          </cell>
          <cell r="S2776">
            <v>105</v>
          </cell>
          <cell r="T2776" t="str">
            <v>En Ejecución</v>
          </cell>
          <cell r="U2776" t="str">
            <v>ALBA YANETH REYES SUÁREZ</v>
          </cell>
          <cell r="X2776" t="str">
            <v>ALBA YANETH REYES SUAREZ</v>
          </cell>
          <cell r="Z2776" t="str">
            <v>Inversión</v>
          </cell>
          <cell r="AA2776">
            <v>2024110010086</v>
          </cell>
          <cell r="AC2776" t="str">
            <v>O23011733012024008608122</v>
          </cell>
          <cell r="AF2776">
            <v>8415908</v>
          </cell>
          <cell r="AI2776" t="str">
            <v>$ 2.404.545,00</v>
          </cell>
          <cell r="AJ277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76" t="str">
            <v>Lorenza Antonia Aldana Gómez</v>
          </cell>
          <cell r="AL2776">
            <v>1032495774</v>
          </cell>
          <cell r="AM2776" t="str">
            <v>2596-2024</v>
          </cell>
          <cell r="AP2776" t="str">
            <v>SECOP II</v>
          </cell>
          <cell r="AS2776" t="str">
            <v>Falso</v>
          </cell>
          <cell r="AU2776" t="str">
            <v>SI</v>
          </cell>
          <cell r="AV2776" t="str">
            <v>Agosto</v>
          </cell>
          <cell r="AW2776" t="e">
            <v>#N/A</v>
          </cell>
          <cell r="AX2776">
            <v>45622</v>
          </cell>
          <cell r="AY2776" t="str">
            <v>#REF!</v>
          </cell>
          <cell r="AZ2776" t="str">
            <v>CO1.PCCNTR.6617224</v>
          </cell>
        </row>
        <row r="2777">
          <cell r="D2777" t="str">
            <v>2610-2024</v>
          </cell>
          <cell r="E2777" t="str">
            <v>ALBA YANETH REYES SUÁREZ</v>
          </cell>
          <cell r="F2777" t="str">
            <v>Subdirección de Formación Artistica</v>
          </cell>
          <cell r="G2777" t="str">
            <v>Subdirección de Formación Artística</v>
          </cell>
          <cell r="H2777" t="str">
            <v>Programa Crea</v>
          </cell>
          <cell r="I2777" t="str">
            <v>Contratación Directa</v>
          </cell>
          <cell r="J2777" t="str">
            <v>Contratación directa.</v>
          </cell>
          <cell r="K2777" t="str">
            <v>Prestación de servicios</v>
          </cell>
          <cell r="N2777" t="str">
            <v>Si</v>
          </cell>
          <cell r="O2777" t="str">
            <v>Contrato Prestación de Servicios Profesionales</v>
          </cell>
          <cell r="P2777">
            <v>45513</v>
          </cell>
          <cell r="Q2777">
            <v>45516</v>
          </cell>
          <cell r="R2777">
            <v>45622</v>
          </cell>
          <cell r="S2777">
            <v>105</v>
          </cell>
          <cell r="T2777" t="str">
            <v>En Ejecución</v>
          </cell>
          <cell r="U2777" t="str">
            <v>ALBA YANETH REYES SUÁREZ</v>
          </cell>
          <cell r="X2777" t="str">
            <v>ALBA YANETH REYES SUAREZ</v>
          </cell>
          <cell r="Z2777" t="str">
            <v>Inversión</v>
          </cell>
          <cell r="AA2777">
            <v>2024110010086</v>
          </cell>
          <cell r="AC2777" t="str">
            <v>O23011733012024008608126</v>
          </cell>
          <cell r="AF2777">
            <v>12596430</v>
          </cell>
          <cell r="AI2777" t="str">
            <v>$ 3.598.980,00</v>
          </cell>
          <cell r="AJ277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77" t="str">
            <v>ANGIE LORENA FLOREZ ALAPE</v>
          </cell>
          <cell r="AL2777">
            <v>1010242813</v>
          </cell>
          <cell r="AM2777" t="str">
            <v>2610-2024</v>
          </cell>
          <cell r="AP2777" t="str">
            <v>SECOP II</v>
          </cell>
          <cell r="AS2777" t="str">
            <v>Falso</v>
          </cell>
          <cell r="AU2777" t="str">
            <v>SI</v>
          </cell>
          <cell r="AV2777" t="str">
            <v>Agosto</v>
          </cell>
          <cell r="AW2777" t="e">
            <v>#N/A</v>
          </cell>
          <cell r="AX2777">
            <v>45622</v>
          </cell>
          <cell r="AY2777" t="str">
            <v>#REF!</v>
          </cell>
          <cell r="AZ2777" t="str">
            <v>CO1.PCCNTR.6621751</v>
          </cell>
        </row>
        <row r="2778">
          <cell r="D2778" t="str">
            <v>2612-2024</v>
          </cell>
          <cell r="E2778" t="str">
            <v>ALBA YANETH REYES SUÁREZ</v>
          </cell>
          <cell r="F2778" t="str">
            <v>Subdirección de Formación Artistica</v>
          </cell>
          <cell r="G2778" t="str">
            <v>Subdirección de Formación Artística</v>
          </cell>
          <cell r="H2778" t="str">
            <v>Programa Crea</v>
          </cell>
          <cell r="I2778" t="str">
            <v>Contratación Directa</v>
          </cell>
          <cell r="J2778" t="str">
            <v>Contratación directa.</v>
          </cell>
          <cell r="K2778" t="str">
            <v>Prestación de servicios</v>
          </cell>
          <cell r="N2778" t="str">
            <v>Si</v>
          </cell>
          <cell r="O2778" t="str">
            <v>Contrato Prestación de Servicios Profesionales</v>
          </cell>
          <cell r="P2778">
            <v>45513</v>
          </cell>
          <cell r="Q2778">
            <v>45516</v>
          </cell>
          <cell r="R2778">
            <v>45622</v>
          </cell>
          <cell r="S2778">
            <v>105</v>
          </cell>
          <cell r="T2778" t="str">
            <v>En Ejecución</v>
          </cell>
          <cell r="U2778" t="str">
            <v>ALBA YANETH REYES SUÁREZ</v>
          </cell>
          <cell r="X2778" t="str">
            <v>ALBA YANETH REYES SUAREZ</v>
          </cell>
          <cell r="Z2778" t="str">
            <v>Inversión</v>
          </cell>
          <cell r="AA2778">
            <v>2024110010086</v>
          </cell>
          <cell r="AC2778" t="str">
            <v>O23011733012024008608122</v>
          </cell>
          <cell r="AF2778">
            <v>12596430</v>
          </cell>
          <cell r="AI2778" t="str">
            <v>$ 3.598.980,00</v>
          </cell>
          <cell r="AJ2778" t="str">
            <v>PRESTAR SERVICIOS PROFESIONALES AL IDARTES - SUBDIRECCIÓN DE FORMACIÓN ARTÍSTICA, PARA EL DESARROLLO Y EJECUCIÓN DE LOS PROCESOS DE FORMACIÓN ARTÍSTICA, EN EL MARCO DEL PROGRAMA CREA,ACORDE CON LAS PERSPECTIVAS PEDAGÓGICAS DEL PROGRAMA Y LOS REQUERIMIENTOS DE LA ENTIDAD.</v>
          </cell>
          <cell r="AK2778" t="str">
            <v>Zayda Alejandra Rivera Arévalo</v>
          </cell>
          <cell r="AL2778">
            <v>1020827733</v>
          </cell>
          <cell r="AM2778" t="str">
            <v>2612-2024</v>
          </cell>
          <cell r="AP2778" t="str">
            <v>SECOP II</v>
          </cell>
          <cell r="AS2778" t="str">
            <v>Falso</v>
          </cell>
          <cell r="AU2778" t="str">
            <v>SI</v>
          </cell>
          <cell r="AV2778" t="str">
            <v>Agosto</v>
          </cell>
          <cell r="AW2778" t="e">
            <v>#N/A</v>
          </cell>
          <cell r="AX2778">
            <v>45622</v>
          </cell>
          <cell r="AY2778" t="str">
            <v>#REF!</v>
          </cell>
          <cell r="AZ2778" t="str">
            <v>CO1.PCCNTR.6619273</v>
          </cell>
        </row>
        <row r="2779">
          <cell r="D2779" t="str">
            <v>2613-2024</v>
          </cell>
          <cell r="E2779" t="str">
            <v>ALBA YANETH REYES SUÁREZ</v>
          </cell>
          <cell r="F2779" t="str">
            <v>Subdirección de Formación Artistica</v>
          </cell>
          <cell r="G2779" t="str">
            <v>Subdirección de Formación Artística</v>
          </cell>
          <cell r="H2779" t="str">
            <v>Programa Crea</v>
          </cell>
          <cell r="I2779" t="str">
            <v>Contratación Directa</v>
          </cell>
          <cell r="J2779" t="str">
            <v>Contratación directa.</v>
          </cell>
          <cell r="K2779" t="str">
            <v>Prestación de servicios</v>
          </cell>
          <cell r="N2779" t="str">
            <v>Si</v>
          </cell>
          <cell r="O2779" t="str">
            <v>Contrato Prestación de Servicios Profesionales</v>
          </cell>
          <cell r="P2779">
            <v>45513</v>
          </cell>
          <cell r="Q2779">
            <v>45516</v>
          </cell>
          <cell r="R2779">
            <v>45622</v>
          </cell>
          <cell r="S2779">
            <v>105</v>
          </cell>
          <cell r="T2779" t="str">
            <v>En Ejecución</v>
          </cell>
          <cell r="U2779" t="str">
            <v>ALBA YANETH REYES SUÁREZ</v>
          </cell>
          <cell r="X2779" t="str">
            <v>ALBA YANETH REYES SUAREZ</v>
          </cell>
          <cell r="Z2779" t="str">
            <v>Inversión</v>
          </cell>
          <cell r="AA2779">
            <v>2024110010086</v>
          </cell>
          <cell r="AC2779" t="str">
            <v>O23011733012024008608126</v>
          </cell>
          <cell r="AF2779">
            <v>8415908</v>
          </cell>
          <cell r="AI2779" t="str">
            <v>$ 2.404.545,00</v>
          </cell>
          <cell r="AJ277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79" t="str">
            <v>Debly Eulindane Piñeros Hueso</v>
          </cell>
          <cell r="AL2779">
            <v>1012426009</v>
          </cell>
          <cell r="AM2779" t="str">
            <v>2613-2024</v>
          </cell>
          <cell r="AP2779" t="str">
            <v>SECOP II</v>
          </cell>
          <cell r="AS2779" t="str">
            <v>Falso</v>
          </cell>
          <cell r="AU2779" t="str">
            <v>SI</v>
          </cell>
          <cell r="AV2779" t="str">
            <v>Agosto</v>
          </cell>
          <cell r="AW2779" t="e">
            <v>#N/A</v>
          </cell>
          <cell r="AX2779">
            <v>45622</v>
          </cell>
          <cell r="AY2779" t="str">
            <v>#REF!</v>
          </cell>
          <cell r="AZ2779" t="str">
            <v>CO1.PCCNTR.6619724</v>
          </cell>
        </row>
        <row r="2780">
          <cell r="D2780" t="str">
            <v>2614-2024</v>
          </cell>
          <cell r="E2780" t="str">
            <v>ALBA YANETH REYES SUÁREZ</v>
          </cell>
          <cell r="F2780" t="str">
            <v>Subdirección de Formación Artistica</v>
          </cell>
          <cell r="G2780" t="str">
            <v>Subdirección de Formación Artística</v>
          </cell>
          <cell r="H2780" t="str">
            <v>Programa Crea</v>
          </cell>
          <cell r="I2780" t="str">
            <v>Contratación Directa</v>
          </cell>
          <cell r="J2780" t="str">
            <v>Contratación directa.</v>
          </cell>
          <cell r="K2780" t="str">
            <v>Prestación de servicios</v>
          </cell>
          <cell r="N2780" t="str">
            <v>Si</v>
          </cell>
          <cell r="O2780" t="str">
            <v>Contrato Prestación de Servicios Profesionales</v>
          </cell>
          <cell r="P2780">
            <v>45513</v>
          </cell>
          <cell r="Q2780">
            <v>45516</v>
          </cell>
          <cell r="R2780">
            <v>45622</v>
          </cell>
          <cell r="S2780">
            <v>105</v>
          </cell>
          <cell r="T2780" t="str">
            <v>En Ejecución</v>
          </cell>
          <cell r="U2780" t="str">
            <v>ALBA YANETH REYES SUÁREZ</v>
          </cell>
          <cell r="X2780" t="str">
            <v>ALBA YANETH REYES SUAREZ</v>
          </cell>
          <cell r="Z2780" t="str">
            <v>Inversión</v>
          </cell>
          <cell r="AA2780">
            <v>2024110010086</v>
          </cell>
          <cell r="AC2780" t="str">
            <v>O23011733012024008608051</v>
          </cell>
          <cell r="AF2780">
            <v>8415908</v>
          </cell>
          <cell r="AI2780" t="str">
            <v>$ 2.404.545,00</v>
          </cell>
          <cell r="AJ2780"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80" t="str">
            <v>Laura Camila Avendaño Cabuyo</v>
          </cell>
          <cell r="AL2780">
            <v>1233501142</v>
          </cell>
          <cell r="AM2780" t="str">
            <v>2614-2024</v>
          </cell>
          <cell r="AP2780" t="str">
            <v>SECOP II</v>
          </cell>
          <cell r="AS2780" t="str">
            <v>Falso</v>
          </cell>
          <cell r="AU2780" t="str">
            <v>SI</v>
          </cell>
          <cell r="AV2780" t="str">
            <v>Agosto</v>
          </cell>
          <cell r="AW2780" t="e">
            <v>#N/A</v>
          </cell>
          <cell r="AX2780">
            <v>45622</v>
          </cell>
          <cell r="AY2780" t="str">
            <v>#REF!</v>
          </cell>
          <cell r="AZ2780" t="str">
            <v>CO1.PCCNTR.6619828</v>
          </cell>
        </row>
        <row r="2781">
          <cell r="D2781" t="str">
            <v>2615-2024</v>
          </cell>
          <cell r="E2781" t="str">
            <v>ALBA YANETH REYES SUÁREZ</v>
          </cell>
          <cell r="F2781" t="str">
            <v>Subdirección de Formación Artistica</v>
          </cell>
          <cell r="G2781" t="str">
            <v>Subdirección de Formación Artística</v>
          </cell>
          <cell r="H2781" t="str">
            <v>Programa Crea</v>
          </cell>
          <cell r="I2781" t="str">
            <v>Contratación Directa</v>
          </cell>
          <cell r="J2781" t="str">
            <v>Contratación directa.</v>
          </cell>
          <cell r="K2781" t="str">
            <v>Prestación de servicios</v>
          </cell>
          <cell r="N2781" t="str">
            <v>Si</v>
          </cell>
          <cell r="O2781" t="str">
            <v>Contrato Prestación de Servicios Profesionales</v>
          </cell>
          <cell r="P2781">
            <v>45513</v>
          </cell>
          <cell r="Q2781">
            <v>45516</v>
          </cell>
          <cell r="R2781">
            <v>45622</v>
          </cell>
          <cell r="S2781">
            <v>105</v>
          </cell>
          <cell r="T2781" t="str">
            <v>En Ejecución</v>
          </cell>
          <cell r="U2781" t="str">
            <v>ALBA YANETH REYES SUÁREZ</v>
          </cell>
          <cell r="X2781" t="str">
            <v>ALBA YANETH REYES SUAREZ</v>
          </cell>
          <cell r="Z2781" t="str">
            <v>Inversión</v>
          </cell>
          <cell r="AA2781">
            <v>2024110010086</v>
          </cell>
          <cell r="AC2781" t="str">
            <v>O23011733012024008608051</v>
          </cell>
          <cell r="AF2781">
            <v>8415908</v>
          </cell>
          <cell r="AI2781" t="str">
            <v>$ 2.404.545,00</v>
          </cell>
          <cell r="AJ2781"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781" t="str">
            <v>Sara Valentina Moreno Robayo</v>
          </cell>
          <cell r="AL2781">
            <v>1031170179</v>
          </cell>
          <cell r="AM2781" t="str">
            <v>2615-2024</v>
          </cell>
          <cell r="AP2781" t="str">
            <v>SECOP II</v>
          </cell>
          <cell r="AS2781" t="str">
            <v>Falso</v>
          </cell>
          <cell r="AU2781" t="str">
            <v>SI</v>
          </cell>
          <cell r="AV2781" t="str">
            <v>Agosto</v>
          </cell>
          <cell r="AW2781" t="e">
            <v>#N/A</v>
          </cell>
          <cell r="AX2781">
            <v>45622</v>
          </cell>
          <cell r="AY2781" t="str">
            <v>#REF!</v>
          </cell>
          <cell r="AZ2781" t="str">
            <v>CO1.PCCNTR.6619299</v>
          </cell>
        </row>
        <row r="2782">
          <cell r="D2782" t="str">
            <v>2616-2024</v>
          </cell>
          <cell r="E2782" t="str">
            <v>ALBA YANETH REYES SUÁREZ</v>
          </cell>
          <cell r="F2782" t="str">
            <v>Subdirección de Formación Artistica</v>
          </cell>
          <cell r="G2782" t="str">
            <v>Subdirección de Formación Artística</v>
          </cell>
          <cell r="H2782" t="str">
            <v>Programa Crea</v>
          </cell>
          <cell r="I2782" t="str">
            <v>Contratación Directa</v>
          </cell>
          <cell r="J2782" t="str">
            <v>Contratación directa.</v>
          </cell>
          <cell r="K2782" t="str">
            <v>Prestación de servicios</v>
          </cell>
          <cell r="N2782" t="str">
            <v>Si</v>
          </cell>
          <cell r="O2782" t="str">
            <v>Contrato Prestación de Servicios Profesionales</v>
          </cell>
          <cell r="P2782">
            <v>45513</v>
          </cell>
          <cell r="Q2782">
            <v>45516</v>
          </cell>
          <cell r="R2782">
            <v>45622</v>
          </cell>
          <cell r="S2782">
            <v>105</v>
          </cell>
          <cell r="T2782" t="str">
            <v>En Ejecución</v>
          </cell>
          <cell r="U2782" t="str">
            <v>ALBA YANETH REYES SUÁREZ</v>
          </cell>
          <cell r="X2782" t="str">
            <v>ALBA YANETH REYES SUAREZ</v>
          </cell>
          <cell r="Z2782" t="str">
            <v>Inversión</v>
          </cell>
          <cell r="AA2782">
            <v>2024110010086</v>
          </cell>
          <cell r="AC2782" t="str">
            <v>O23011733012024008608051</v>
          </cell>
          <cell r="AF2782">
            <v>12596430</v>
          </cell>
          <cell r="AI2782" t="str">
            <v>$ 3.598.980,00</v>
          </cell>
          <cell r="AJ27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82" t="str">
            <v>Karen Daniela Pava Escobar</v>
          </cell>
          <cell r="AL2782">
            <v>1007614607</v>
          </cell>
          <cell r="AM2782" t="str">
            <v>2616-2024</v>
          </cell>
          <cell r="AP2782" t="str">
            <v>SECOP II</v>
          </cell>
          <cell r="AS2782" t="str">
            <v>Falso</v>
          </cell>
          <cell r="AU2782" t="str">
            <v>SI</v>
          </cell>
          <cell r="AV2782" t="str">
            <v>Agosto</v>
          </cell>
          <cell r="AW2782" t="e">
            <v>#N/A</v>
          </cell>
          <cell r="AX2782">
            <v>45622</v>
          </cell>
          <cell r="AY2782" t="str">
            <v>#REF!</v>
          </cell>
          <cell r="AZ2782" t="str">
            <v>CO1.PCCNTR.6620471</v>
          </cell>
        </row>
        <row r="2783">
          <cell r="D2783" t="str">
            <v>2617-2024</v>
          </cell>
          <cell r="E2783" t="str">
            <v>ALBA YANETH REYES SUÁREZ</v>
          </cell>
          <cell r="F2783" t="str">
            <v>Subdirección de Formación Artistica</v>
          </cell>
          <cell r="G2783" t="str">
            <v>Subdirección de Formación Artística</v>
          </cell>
          <cell r="H2783" t="str">
            <v>Programa Crea</v>
          </cell>
          <cell r="I2783" t="str">
            <v>Contratación Directa</v>
          </cell>
          <cell r="J2783" t="str">
            <v>Contratación directa.</v>
          </cell>
          <cell r="K2783" t="str">
            <v>Prestación de servicios</v>
          </cell>
          <cell r="N2783" t="str">
            <v>Si</v>
          </cell>
          <cell r="O2783" t="str">
            <v>Contrato Prestación de Servicios Profesionales</v>
          </cell>
          <cell r="P2783">
            <v>45513</v>
          </cell>
          <cell r="Q2783">
            <v>45516</v>
          </cell>
          <cell r="R2783">
            <v>45622</v>
          </cell>
          <cell r="S2783">
            <v>105</v>
          </cell>
          <cell r="T2783" t="str">
            <v>En Ejecución</v>
          </cell>
          <cell r="U2783" t="str">
            <v>ALBA YANETH REYES SUÁREZ</v>
          </cell>
          <cell r="X2783" t="str">
            <v>ALBA YANETH REYES SUAREZ</v>
          </cell>
          <cell r="Z2783" t="str">
            <v>Inversión</v>
          </cell>
          <cell r="AA2783">
            <v>2024110010086</v>
          </cell>
          <cell r="AC2783" t="str">
            <v>O23011733012024008608126</v>
          </cell>
          <cell r="AF2783">
            <v>12596430</v>
          </cell>
          <cell r="AI2783" t="str">
            <v>$ 3.598.980,00</v>
          </cell>
          <cell r="AJ278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83" t="str">
            <v>JINETH JASBLEIDY FRACO PULIDO</v>
          </cell>
          <cell r="AL2783">
            <v>1010215279</v>
          </cell>
          <cell r="AM2783" t="str">
            <v>2617-2024</v>
          </cell>
          <cell r="AP2783" t="str">
            <v>SECOP II</v>
          </cell>
          <cell r="AS2783" t="str">
            <v>Falso</v>
          </cell>
          <cell r="AU2783" t="str">
            <v>SI</v>
          </cell>
          <cell r="AV2783" t="str">
            <v>Agosto</v>
          </cell>
          <cell r="AW2783" t="e">
            <v>#N/A</v>
          </cell>
          <cell r="AX2783">
            <v>45622</v>
          </cell>
          <cell r="AY2783" t="str">
            <v>#REF!</v>
          </cell>
          <cell r="AZ2783" t="str">
            <v>CO1.PCCNTR.6620700</v>
          </cell>
        </row>
        <row r="2784">
          <cell r="D2784" t="str">
            <v>2618-2024</v>
          </cell>
          <cell r="E2784" t="str">
            <v>SILVIA OSPINA HENAO</v>
          </cell>
          <cell r="F2784" t="str">
            <v>Subdirección de Equipamientos Culturales</v>
          </cell>
          <cell r="I2784" t="str">
            <v>Contratación Directa</v>
          </cell>
          <cell r="J2784" t="str">
            <v>Contratación directa.</v>
          </cell>
          <cell r="K2784" t="str">
            <v>Prestación de servicios</v>
          </cell>
          <cell r="N2784" t="str">
            <v>Si</v>
          </cell>
          <cell r="O2784" t="str">
            <v>Contrato Prestación de Servicios Profesionales</v>
          </cell>
          <cell r="P2784">
            <v>45513</v>
          </cell>
          <cell r="Q2784">
            <v>45516</v>
          </cell>
          <cell r="R2784">
            <v>45654</v>
          </cell>
          <cell r="S2784">
            <v>137</v>
          </cell>
          <cell r="T2784" t="str">
            <v>En Ejecución</v>
          </cell>
          <cell r="U2784" t="str">
            <v>SILVIA OSPINA HENAO</v>
          </cell>
          <cell r="X2784" t="str">
            <v>SILVIA OSPINA HENAO</v>
          </cell>
          <cell r="Z2784" t="str">
            <v>Inversión</v>
          </cell>
          <cell r="AA2784">
            <v>2024110010087</v>
          </cell>
          <cell r="AC2784" t="str">
            <v>O23011733012024008705070</v>
          </cell>
          <cell r="AF2784">
            <v>38250000</v>
          </cell>
          <cell r="AI2784" t="str">
            <v>$ 8.500.000,00</v>
          </cell>
          <cell r="AJ2784" t="str">
            <v>Prestar servicios profesionales al IDARTES - Subdirección de Equipamientos Culturales, en el desarrollo de actividades orientadas al seguimiento, control y ejecución de las acciones administrativas en relación con la misionalidad a cargo de la dependencia.</v>
          </cell>
          <cell r="AK2784" t="str">
            <v>Diana María Leguizamón Mendivelso</v>
          </cell>
          <cell r="AL2784">
            <v>52961860</v>
          </cell>
          <cell r="AM2784" t="str">
            <v>2618-2024</v>
          </cell>
          <cell r="AP2784" t="str">
            <v>SECOP II</v>
          </cell>
          <cell r="AS2784" t="str">
            <v>Falso</v>
          </cell>
          <cell r="AU2784" t="str">
            <v>SI</v>
          </cell>
          <cell r="AV2784" t="str">
            <v>Agosto</v>
          </cell>
          <cell r="AW2784" t="e">
            <v>#N/A</v>
          </cell>
          <cell r="AX2784">
            <v>45654</v>
          </cell>
          <cell r="AY2784" t="str">
            <v>#REF!</v>
          </cell>
          <cell r="AZ2784" t="str">
            <v>CO1.PCCNTR.6617311</v>
          </cell>
        </row>
        <row r="2785">
          <cell r="D2785" t="str">
            <v>2631-2024</v>
          </cell>
          <cell r="E2785" t="str">
            <v>ALBA YANETH REYES SUÁREZ</v>
          </cell>
          <cell r="F2785" t="str">
            <v>Subdirección de Formación Artistica</v>
          </cell>
          <cell r="G2785" t="str">
            <v>Subdirección de Formación Artística</v>
          </cell>
          <cell r="H2785" t="str">
            <v>Programa Nidos</v>
          </cell>
          <cell r="I2785" t="str">
            <v>Contratación Directa</v>
          </cell>
          <cell r="J2785" t="str">
            <v>Contratación directa.</v>
          </cell>
          <cell r="K2785" t="str">
            <v>Prestación de servicios</v>
          </cell>
          <cell r="N2785" t="str">
            <v>Si</v>
          </cell>
          <cell r="O2785" t="str">
            <v>Contrato Prestación de Servicios Apoyo a la Gestión</v>
          </cell>
          <cell r="P2785">
            <v>45513</v>
          </cell>
          <cell r="Q2785">
            <v>45517</v>
          </cell>
          <cell r="R2785">
            <v>45596</v>
          </cell>
          <cell r="S2785">
            <v>79</v>
          </cell>
          <cell r="T2785" t="str">
            <v>En Ejecución</v>
          </cell>
          <cell r="U2785" t="str">
            <v>ALBA YANETH REYES SUÁREZ</v>
          </cell>
          <cell r="X2785" t="str">
            <v>ALBA YANETH REYES SUAREZ</v>
          </cell>
          <cell r="Z2785" t="str">
            <v>Inversión</v>
          </cell>
          <cell r="AA2785">
            <v>2024110010064</v>
          </cell>
          <cell r="AC2785" t="str">
            <v>O23011733012024006408122</v>
          </cell>
          <cell r="AF2785">
            <v>7794800</v>
          </cell>
          <cell r="AJ2785" t="str">
            <v>Prestar servicios de apoyo a la gestión al Idartes- Subdirección de Formación Artística en el apoyo al proceso de creación, implementación y documentación de acciones artístico pedagógicas territoriales de los componentes del Programa Nidos.</v>
          </cell>
          <cell r="AK2785" t="str">
            <v>GABRIELA</v>
          </cell>
          <cell r="AL2785">
            <v>528099</v>
          </cell>
          <cell r="AM2785" t="str">
            <v>2631-2024</v>
          </cell>
          <cell r="AP2785" t="str">
            <v>SECOP II</v>
          </cell>
          <cell r="AS2785" t="str">
            <v>Falso</v>
          </cell>
          <cell r="AU2785" t="str">
            <v>SI</v>
          </cell>
          <cell r="AV2785" t="str">
            <v>Agosto</v>
          </cell>
          <cell r="AW2785" t="e">
            <v>#N/A</v>
          </cell>
          <cell r="AX2785">
            <v>45596</v>
          </cell>
          <cell r="AY2785" t="str">
            <v>#REF!</v>
          </cell>
          <cell r="AZ2785" t="str">
            <v>CO1.PCCNTR.6618897</v>
          </cell>
        </row>
        <row r="2786">
          <cell r="D2786" t="str">
            <v>2632-2024</v>
          </cell>
          <cell r="E2786" t="str">
            <v>ALBA YANETH REYES SUÁREZ</v>
          </cell>
          <cell r="F2786" t="str">
            <v>Subdirección de Formación Artistica</v>
          </cell>
          <cell r="G2786" t="str">
            <v>Subdirección de Formación Artística</v>
          </cell>
          <cell r="H2786" t="str">
            <v>Programa Crea</v>
          </cell>
          <cell r="I2786" t="str">
            <v>Contratación Directa</v>
          </cell>
          <cell r="J2786" t="str">
            <v>Contratación directa.</v>
          </cell>
          <cell r="K2786" t="str">
            <v>Prestación de servicios</v>
          </cell>
          <cell r="N2786" t="str">
            <v>Si</v>
          </cell>
          <cell r="O2786" t="str">
            <v>Contrato Prestación de Servicios Apoyo a la Gestión</v>
          </cell>
          <cell r="P2786">
            <v>45513</v>
          </cell>
          <cell r="Q2786">
            <v>45516</v>
          </cell>
          <cell r="R2786">
            <v>45622</v>
          </cell>
          <cell r="S2786">
            <v>105</v>
          </cell>
          <cell r="T2786" t="str">
            <v>En Ejecución</v>
          </cell>
          <cell r="U2786" t="str">
            <v>ALBA YANETH REYES SUÁREZ</v>
          </cell>
          <cell r="X2786" t="str">
            <v>ALBA YANETH REYES SUAREZ</v>
          </cell>
          <cell r="Z2786" t="str">
            <v>Inversión</v>
          </cell>
          <cell r="AA2786">
            <v>2024110010086</v>
          </cell>
          <cell r="AC2786" t="str">
            <v>O23011733012024008608126</v>
          </cell>
          <cell r="AF2786">
            <v>12596430</v>
          </cell>
          <cell r="AI2786" t="str">
            <v>$ 3.598.980,00</v>
          </cell>
          <cell r="AJ278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786" t="str">
            <v>César Augusto Ruiz Bulla</v>
          </cell>
          <cell r="AL2786">
            <v>79939364</v>
          </cell>
          <cell r="AM2786" t="str">
            <v>2632-2024</v>
          </cell>
          <cell r="AP2786" t="str">
            <v>SECOP II</v>
          </cell>
          <cell r="AS2786" t="str">
            <v>Falso</v>
          </cell>
          <cell r="AU2786" t="str">
            <v>SI</v>
          </cell>
          <cell r="AV2786" t="str">
            <v>Agosto</v>
          </cell>
          <cell r="AW2786" t="e">
            <v>#N/A</v>
          </cell>
          <cell r="AX2786">
            <v>45622</v>
          </cell>
          <cell r="AY2786" t="str">
            <v>#REF!</v>
          </cell>
          <cell r="AZ2786" t="str">
            <v>CO1.PCCNTR.6622848</v>
          </cell>
        </row>
        <row r="2787">
          <cell r="D2787" t="str">
            <v>2634-2024</v>
          </cell>
          <cell r="E2787" t="str">
            <v>ALBA YANETH REYES SUÁREZ</v>
          </cell>
          <cell r="F2787" t="str">
            <v>Subdirección de Formación Artistica</v>
          </cell>
          <cell r="G2787" t="str">
            <v>Subdirección de Formación Artística</v>
          </cell>
          <cell r="H2787" t="str">
            <v>Programa Crea</v>
          </cell>
          <cell r="I2787" t="str">
            <v>Contratación Directa</v>
          </cell>
          <cell r="J2787" t="str">
            <v>Contratación directa.</v>
          </cell>
          <cell r="K2787" t="str">
            <v>Prestación de servicios</v>
          </cell>
          <cell r="N2787" t="str">
            <v>Si</v>
          </cell>
          <cell r="O2787" t="str">
            <v>Contrato Prestación de Servicios Profesionales</v>
          </cell>
          <cell r="P2787">
            <v>45513</v>
          </cell>
          <cell r="Q2787">
            <v>45516</v>
          </cell>
          <cell r="R2787">
            <v>45622</v>
          </cell>
          <cell r="S2787">
            <v>105</v>
          </cell>
          <cell r="T2787" t="str">
            <v>En Ejecución</v>
          </cell>
          <cell r="U2787" t="str">
            <v>ALBA YANETH REYES SUÁREZ</v>
          </cell>
          <cell r="X2787" t="str">
            <v>ALBA YANETH REYES SUAREZ</v>
          </cell>
          <cell r="Z2787" t="str">
            <v>Inversión</v>
          </cell>
          <cell r="AA2787">
            <v>2024110010086</v>
          </cell>
          <cell r="AC2787" t="str">
            <v>O23011733012024008608051</v>
          </cell>
          <cell r="AF2787">
            <v>12596430</v>
          </cell>
          <cell r="AI2787" t="str">
            <v>$ 3.598.980,00</v>
          </cell>
          <cell r="AJ278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87" t="str">
            <v>MARIA ANGELICA MOTTA NOVA</v>
          </cell>
          <cell r="AL2787">
            <v>1015398187</v>
          </cell>
          <cell r="AM2787" t="str">
            <v>2634-2024</v>
          </cell>
          <cell r="AP2787" t="str">
            <v>SECOP II</v>
          </cell>
          <cell r="AS2787" t="str">
            <v>Falso</v>
          </cell>
          <cell r="AU2787" t="str">
            <v>SI</v>
          </cell>
          <cell r="AV2787" t="str">
            <v>Agosto</v>
          </cell>
          <cell r="AW2787" t="e">
            <v>#N/A</v>
          </cell>
          <cell r="AX2787">
            <v>45622</v>
          </cell>
          <cell r="AY2787" t="str">
            <v>#REF!</v>
          </cell>
          <cell r="AZ2787" t="str">
            <v>CO1.PCCNTR.6621515</v>
          </cell>
        </row>
        <row r="2788">
          <cell r="D2788" t="str">
            <v>2635-2024</v>
          </cell>
          <cell r="E2788" t="str">
            <v>ALBA YANETH REYES SUÁREZ</v>
          </cell>
          <cell r="F2788" t="str">
            <v>Subdirección de Formación Artistica</v>
          </cell>
          <cell r="G2788" t="str">
            <v>Subdirección de Formación Artística</v>
          </cell>
          <cell r="I2788" t="str">
            <v>Contratación Directa</v>
          </cell>
          <cell r="J2788" t="str">
            <v>Contratación directa.</v>
          </cell>
          <cell r="K2788" t="str">
            <v>Prestación de servicios</v>
          </cell>
          <cell r="N2788" t="str">
            <v>Si</v>
          </cell>
          <cell r="O2788" t="str">
            <v>Contrato Prestación de Servicios Profesionales</v>
          </cell>
          <cell r="P2788">
            <v>45513</v>
          </cell>
          <cell r="Q2788">
            <v>45513</v>
          </cell>
          <cell r="R2788">
            <v>45688</v>
          </cell>
          <cell r="S2788">
            <v>173</v>
          </cell>
          <cell r="T2788" t="str">
            <v>En Ejecución</v>
          </cell>
          <cell r="U2788" t="str">
            <v>ALBA YANETH REYES SUÁREZ</v>
          </cell>
          <cell r="X2788" t="str">
            <v>ALBA YANETH REYES SUAREZ</v>
          </cell>
          <cell r="Z2788" t="str">
            <v>Inversión</v>
          </cell>
          <cell r="AA2788">
            <v>2024110010092</v>
          </cell>
          <cell r="AC2788" t="str">
            <v>O23011733012024009208100</v>
          </cell>
          <cell r="AF2788">
            <v>44400000</v>
          </cell>
          <cell r="AI2788" t="str">
            <v>$ 7.400.000,00</v>
          </cell>
          <cell r="AJ2788" t="str">
            <v>Prestar servicios profesionales al Instituto Distrital de las Artes (IDARTES) - Subdirección de Formación Artística, para el planteamiento de propuestas de diseño de contenidos de formación artística y experiencias mediante el uso de herramientas digitales y contenidos multiplataforma, fomentando la apropiación y uso de la cultura digital, la educación, el ejercicio de los derechos y el desarrollo humano, en el marco del Proyecto de Inversión 7997, de acuerdo con los lineamientos de la entidad.</v>
          </cell>
          <cell r="AK2788" t="str">
            <v>Julian Perez</v>
          </cell>
          <cell r="AL2788">
            <v>1032396129</v>
          </cell>
          <cell r="AM2788" t="str">
            <v>2635-2024</v>
          </cell>
          <cell r="AP2788" t="str">
            <v>SECOP II</v>
          </cell>
          <cell r="AS2788" t="str">
            <v>Falso</v>
          </cell>
          <cell r="AU2788" t="str">
            <v>SI</v>
          </cell>
          <cell r="AV2788" t="str">
            <v>Agosto</v>
          </cell>
          <cell r="AW2788" t="e">
            <v>#N/A</v>
          </cell>
          <cell r="AX2788">
            <v>45688</v>
          </cell>
          <cell r="AY2788" t="str">
            <v>#REF!</v>
          </cell>
          <cell r="AZ2788" t="str">
            <v>CO1.PCCNTR.6623706</v>
          </cell>
        </row>
        <row r="2789">
          <cell r="D2789" t="str">
            <v>2636-2024</v>
          </cell>
          <cell r="E2789" t="str">
            <v>ALBA YANETH REYES SUÁREZ</v>
          </cell>
          <cell r="F2789" t="str">
            <v>Subdirección de Formación Artistica</v>
          </cell>
          <cell r="G2789" t="str">
            <v>Subdirección de Formación Artística</v>
          </cell>
          <cell r="H2789" t="str">
            <v>Programa Crea</v>
          </cell>
          <cell r="I2789" t="str">
            <v>Contratación Directa</v>
          </cell>
          <cell r="J2789" t="str">
            <v>Contratación directa.</v>
          </cell>
          <cell r="K2789" t="str">
            <v>Prestación de servicios</v>
          </cell>
          <cell r="N2789" t="str">
            <v>Si</v>
          </cell>
          <cell r="O2789" t="str">
            <v>Contrato Prestación de Servicios Profesionales</v>
          </cell>
          <cell r="P2789">
            <v>45513</v>
          </cell>
          <cell r="Q2789">
            <v>45516</v>
          </cell>
          <cell r="R2789">
            <v>45639</v>
          </cell>
          <cell r="S2789">
            <v>122</v>
          </cell>
          <cell r="T2789" t="str">
            <v>En Ejecución</v>
          </cell>
          <cell r="U2789" t="str">
            <v>ALBA YANETH REYES SUÁREZ</v>
          </cell>
          <cell r="X2789" t="str">
            <v>ALBA YANETH REYES SUAREZ</v>
          </cell>
          <cell r="Z2789" t="str">
            <v>Inversión</v>
          </cell>
          <cell r="AA2789">
            <v>2024110010086</v>
          </cell>
          <cell r="AC2789" t="str">
            <v>O23011733012024008608051</v>
          </cell>
          <cell r="AF2789">
            <v>14635852</v>
          </cell>
          <cell r="AI2789" t="str">
            <v>$ 3.598.980,00</v>
          </cell>
          <cell r="AJ27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89" t="str">
            <v>MILTON DARIO ARIAS SANABRIA</v>
          </cell>
          <cell r="AL2789">
            <v>80858052</v>
          </cell>
          <cell r="AM2789" t="str">
            <v>2636-2024</v>
          </cell>
          <cell r="AP2789" t="str">
            <v>SECOP II</v>
          </cell>
          <cell r="AS2789" t="str">
            <v>Falso</v>
          </cell>
          <cell r="AU2789" t="str">
            <v>SI</v>
          </cell>
          <cell r="AV2789" t="str">
            <v>Agosto</v>
          </cell>
          <cell r="AW2789" t="e">
            <v>#N/A</v>
          </cell>
          <cell r="AX2789">
            <v>45639</v>
          </cell>
          <cell r="AY2789" t="str">
            <v>#REF!</v>
          </cell>
          <cell r="AZ2789" t="str">
            <v>CO1.PCCNTR.6625093</v>
          </cell>
        </row>
        <row r="2790">
          <cell r="D2790" t="str">
            <v>2637-2024</v>
          </cell>
          <cell r="E2790" t="str">
            <v>ALBA YANETH REYES SUÁREZ</v>
          </cell>
          <cell r="F2790" t="str">
            <v>Subdirección de Formación Artistica</v>
          </cell>
          <cell r="G2790" t="str">
            <v>Subdirección de Formación Artística</v>
          </cell>
          <cell r="H2790" t="str">
            <v>Programa Crea</v>
          </cell>
          <cell r="I2790" t="str">
            <v>Contratación Directa</v>
          </cell>
          <cell r="J2790" t="str">
            <v>Contratación directa.</v>
          </cell>
          <cell r="K2790" t="str">
            <v>Prestación de servicios</v>
          </cell>
          <cell r="N2790" t="str">
            <v>Si</v>
          </cell>
          <cell r="O2790" t="str">
            <v>Contrato Prestación de Servicios Profesionales</v>
          </cell>
          <cell r="P2790">
            <v>45513</v>
          </cell>
          <cell r="Q2790">
            <v>45517</v>
          </cell>
          <cell r="R2790">
            <v>45623</v>
          </cell>
          <cell r="S2790">
            <v>105</v>
          </cell>
          <cell r="T2790" t="str">
            <v>En Ejecución</v>
          </cell>
          <cell r="U2790" t="str">
            <v>ALBA YANETH REYES SUÁREZ</v>
          </cell>
          <cell r="X2790" t="str">
            <v>ALBA YANETH REYES SUAREZ</v>
          </cell>
          <cell r="Z2790" t="str">
            <v>Inversión</v>
          </cell>
          <cell r="AA2790">
            <v>2024110010086</v>
          </cell>
          <cell r="AC2790" t="str">
            <v>O23011733012024008608051</v>
          </cell>
          <cell r="AF2790">
            <v>12596430</v>
          </cell>
          <cell r="AI2790" t="str">
            <v>$ 3.598.980,00</v>
          </cell>
          <cell r="AJ279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790" t="str">
            <v>Paula Andrea Bernal Garcia</v>
          </cell>
          <cell r="AL2790">
            <v>1032481349</v>
          </cell>
          <cell r="AM2790" t="str">
            <v>2637-2024</v>
          </cell>
          <cell r="AP2790" t="str">
            <v>SECOP II</v>
          </cell>
          <cell r="AS2790" t="str">
            <v>Falso</v>
          </cell>
          <cell r="AU2790" t="str">
            <v>SI</v>
          </cell>
          <cell r="AV2790" t="str">
            <v>Agosto</v>
          </cell>
          <cell r="AW2790" t="e">
            <v>#N/A</v>
          </cell>
          <cell r="AX2790">
            <v>45623</v>
          </cell>
          <cell r="AY2790" t="str">
            <v>#REF!</v>
          </cell>
          <cell r="AZ2790" t="str">
            <v>CO1.PCCNTR.6625112</v>
          </cell>
        </row>
        <row r="2791">
          <cell r="D2791" t="str">
            <v>2638-2024</v>
          </cell>
          <cell r="E2791" t="str">
            <v>LINA MARIA GAVIRIA HURTADO</v>
          </cell>
          <cell r="F2791" t="str">
            <v>Subdirección de las Artes</v>
          </cell>
          <cell r="I2791" t="str">
            <v>Contratación Directa</v>
          </cell>
          <cell r="J2791" t="str">
            <v>Contratación directa.</v>
          </cell>
          <cell r="K2791" t="str">
            <v>Prestación de servicios</v>
          </cell>
          <cell r="N2791" t="str">
            <v>Si</v>
          </cell>
          <cell r="O2791" t="str">
            <v>Contrato Prestación de Servicios Apoyo a la Gestión</v>
          </cell>
          <cell r="P2791">
            <v>45513</v>
          </cell>
          <cell r="Q2791">
            <v>45516</v>
          </cell>
          <cell r="R2791">
            <v>45641</v>
          </cell>
          <cell r="S2791">
            <v>124</v>
          </cell>
          <cell r="T2791" t="str">
            <v>Terminado</v>
          </cell>
          <cell r="U2791" t="str">
            <v>LINA MARIA GAVIRIA HURTADO</v>
          </cell>
          <cell r="X2791" t="str">
            <v>LINA MARIA GAVIRIA HURTADO</v>
          </cell>
          <cell r="Z2791" t="str">
            <v>Inversión</v>
          </cell>
          <cell r="AA2791">
            <v>2024110010146</v>
          </cell>
          <cell r="AC2791" t="str">
            <v>O23011733012024014605095</v>
          </cell>
          <cell r="AF2791">
            <v>51750000</v>
          </cell>
          <cell r="AI2791" t="str">
            <v>$ 11.500.000,00</v>
          </cell>
          <cell r="AJ2791" t="str">
            <v>Prestar servicios de apoyo a la gestión a la Subdirección de las Artes - Área de Producción, con los procesos de producción general de la entidad, garantizando las acciones necesarias para el cumplimiento de las metas con relación a la circulación y realización de eventos propios o en los que haga parte, de conformidad con procesos y procedimientos de preproducción, producción y postproducción dispuestos por la entidad y la normatividad vigente.</v>
          </cell>
          <cell r="AK2791" t="str">
            <v>BEHYMAR PATACON RUIZ</v>
          </cell>
          <cell r="AL2791">
            <v>80145955</v>
          </cell>
          <cell r="AM2791" t="str">
            <v>2638-2024</v>
          </cell>
          <cell r="AP2791" t="str">
            <v>SECOP II</v>
          </cell>
          <cell r="AS2791" t="str">
            <v>Falso</v>
          </cell>
          <cell r="AU2791" t="str">
            <v>SI</v>
          </cell>
          <cell r="AV2791" t="str">
            <v>Agosto</v>
          </cell>
          <cell r="AW2791">
            <v>45616</v>
          </cell>
          <cell r="AX2791">
            <v>45616</v>
          </cell>
          <cell r="AY2791" t="str">
            <v>#REF!</v>
          </cell>
          <cell r="AZ2791" t="str">
            <v>CO1.PCCNTR.6623595</v>
          </cell>
        </row>
        <row r="2792">
          <cell r="D2792" t="str">
            <v>2639-2024</v>
          </cell>
          <cell r="E2792" t="str">
            <v>ALBA YANETH REYES SUÁREZ</v>
          </cell>
          <cell r="F2792" t="str">
            <v>Subdirección de Formación Artistica</v>
          </cell>
          <cell r="G2792" t="str">
            <v>Subdirección de Formación Artística</v>
          </cell>
          <cell r="I2792" t="str">
            <v>Contratación Directa</v>
          </cell>
          <cell r="J2792" t="str">
            <v>Contratación directa.</v>
          </cell>
          <cell r="K2792" t="str">
            <v>Prestación de servicios</v>
          </cell>
          <cell r="N2792" t="str">
            <v>Si</v>
          </cell>
          <cell r="O2792" t="str">
            <v>Contrato Prestación de Servicios Profesionales</v>
          </cell>
          <cell r="P2792">
            <v>45513</v>
          </cell>
          <cell r="Q2792">
            <v>45516</v>
          </cell>
          <cell r="R2792">
            <v>45688</v>
          </cell>
          <cell r="S2792">
            <v>170</v>
          </cell>
          <cell r="T2792" t="str">
            <v>En Ejecución</v>
          </cell>
          <cell r="U2792" t="str">
            <v>ALBA YANETH REYES SUÁREZ</v>
          </cell>
          <cell r="X2792" t="str">
            <v>ALBA YANETH REYES SUAREZ</v>
          </cell>
          <cell r="Z2792" t="str">
            <v>Inversión</v>
          </cell>
          <cell r="AA2792">
            <v>2024110010092</v>
          </cell>
          <cell r="AC2792" t="str">
            <v>O23011733012024009208100</v>
          </cell>
          <cell r="AF2792">
            <v>30600000</v>
          </cell>
          <cell r="AI2792" t="str">
            <v>$ 5.100.000,00</v>
          </cell>
          <cell r="AJ2792" t="str">
            <v>Prestar servicios profesionales al Instituto Distrital de las Artes (IDARTES) Subdirección de Formación Artística, en actividades relacionadas con la creación de piezas y contenidos gráficos requeridos por los proyectos y programas vinculados a la Subdirección de Formación Artística, de acuerdo con las directrices de la entidad.</v>
          </cell>
          <cell r="AK2792" t="str">
            <v>Daniel Camilo Vargas Barrios</v>
          </cell>
          <cell r="AL2792">
            <v>1075661260</v>
          </cell>
          <cell r="AM2792" t="str">
            <v>2639-2024</v>
          </cell>
          <cell r="AP2792" t="str">
            <v>SECOP II</v>
          </cell>
          <cell r="AS2792" t="str">
            <v>Falso</v>
          </cell>
          <cell r="AU2792" t="str">
            <v>SI</v>
          </cell>
          <cell r="AV2792" t="str">
            <v>Agosto</v>
          </cell>
          <cell r="AW2792" t="e">
            <v>#N/A</v>
          </cell>
          <cell r="AX2792">
            <v>45688</v>
          </cell>
          <cell r="AY2792" t="str">
            <v>#REF!</v>
          </cell>
          <cell r="AZ2792" t="str">
            <v>CO1.PCCNTR.6623551</v>
          </cell>
        </row>
        <row r="2793">
          <cell r="D2793" t="str">
            <v>2645-2024</v>
          </cell>
          <cell r="E2793" t="str">
            <v>LINA MARIA GAVIRIA HURTADO</v>
          </cell>
          <cell r="F2793" t="str">
            <v>Subdirección de las Artes</v>
          </cell>
          <cell r="I2793" t="str">
            <v>Contratación Directa</v>
          </cell>
          <cell r="J2793" t="str">
            <v>Contratación directa.</v>
          </cell>
          <cell r="K2793" t="str">
            <v>Prestación de servicios</v>
          </cell>
          <cell r="N2793" t="str">
            <v>Si</v>
          </cell>
          <cell r="O2793" t="str">
            <v>Contrato Prestación de Servicios Apoyo a la Gestión</v>
          </cell>
          <cell r="P2793">
            <v>45513</v>
          </cell>
          <cell r="Q2793">
            <v>45516</v>
          </cell>
          <cell r="R2793">
            <v>45656</v>
          </cell>
          <cell r="S2793">
            <v>139</v>
          </cell>
          <cell r="T2793" t="str">
            <v>En Ejecución</v>
          </cell>
          <cell r="U2793" t="str">
            <v>LINA MARIA GAVIRIA HURTADO</v>
          </cell>
          <cell r="X2793" t="str">
            <v>LINA MARIA GAVIRIA HURTADO</v>
          </cell>
          <cell r="Z2793" t="str">
            <v>Inversión</v>
          </cell>
          <cell r="AA2793">
            <v>2024110010146</v>
          </cell>
          <cell r="AC2793" t="str">
            <v>O23011733012024014605095</v>
          </cell>
          <cell r="AF2793">
            <v>42500000</v>
          </cell>
          <cell r="AI2793" t="str">
            <v>$ 8.500.000,00</v>
          </cell>
          <cell r="AJ2793" t="str">
            <v>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v>
          </cell>
          <cell r="AK2793" t="str">
            <v>MIGUEL ANGEL LOPEZ BUITRAGO</v>
          </cell>
          <cell r="AL2793">
            <v>79710599</v>
          </cell>
          <cell r="AM2793" t="str">
            <v>2645-2024</v>
          </cell>
          <cell r="AP2793" t="str">
            <v>SECOP II</v>
          </cell>
          <cell r="AS2793" t="str">
            <v>Falso</v>
          </cell>
          <cell r="AU2793" t="str">
            <v>SI</v>
          </cell>
          <cell r="AV2793" t="str">
            <v>Agosto</v>
          </cell>
          <cell r="AW2793" t="e">
            <v>#N/A</v>
          </cell>
          <cell r="AX2793">
            <v>45656</v>
          </cell>
          <cell r="AY2793" t="str">
            <v>#REF!</v>
          </cell>
          <cell r="AZ2793" t="str">
            <v>CO1.PCCNTR.6622900</v>
          </cell>
        </row>
        <row r="2794">
          <cell r="D2794" t="str">
            <v>2646-2024</v>
          </cell>
          <cell r="E2794" t="str">
            <v>LINA MARIA GAVIRIA HURTADO</v>
          </cell>
          <cell r="F2794" t="str">
            <v>Subdirección de las Artes</v>
          </cell>
          <cell r="I2794" t="str">
            <v>Contratación Directa</v>
          </cell>
          <cell r="J2794" t="str">
            <v>Contratación directa.</v>
          </cell>
          <cell r="K2794" t="str">
            <v>Prestación de servicios</v>
          </cell>
          <cell r="N2794" t="str">
            <v>Si</v>
          </cell>
          <cell r="O2794" t="str">
            <v>Contrato Prestación de Servicios Apoyo a la Gestión</v>
          </cell>
          <cell r="P2794">
            <v>45513</v>
          </cell>
          <cell r="Q2794">
            <v>45518</v>
          </cell>
          <cell r="R2794">
            <v>45611</v>
          </cell>
          <cell r="S2794">
            <v>92</v>
          </cell>
          <cell r="T2794" t="str">
            <v>Cedido</v>
          </cell>
          <cell r="U2794" t="str">
            <v>LINA MARIA GAVIRIA HURTADO</v>
          </cell>
          <cell r="X2794" t="str">
            <v>LIZ ALEJANDRA SORIANO WILCHES</v>
          </cell>
          <cell r="Z2794" t="str">
            <v>Inversión</v>
          </cell>
          <cell r="AA2794">
            <v>2024110010089</v>
          </cell>
          <cell r="AC2794" t="str">
            <v>O23011733012024008905053</v>
          </cell>
          <cell r="AF2794">
            <v>13500000</v>
          </cell>
          <cell r="AI2794" t="str">
            <v>$ 4.500.000,00</v>
          </cell>
          <cell r="AJ2794" t="str">
            <v>Prestar servicios de apoyo a la gestión al Idartes - Subdirección de las Artes - Gerencia de Literatura, en la elaboración y desarrollo de identidad gráfica y paquetes visuales para diferentes productos de la dependencia según los lineamientos de la entidad</v>
          </cell>
          <cell r="AK2794" t="str">
            <v>Fiorella Ferroni Polchlopek</v>
          </cell>
          <cell r="AL2794">
            <v>1020756784</v>
          </cell>
          <cell r="AM2794" t="str">
            <v>2646-2024</v>
          </cell>
          <cell r="AP2794" t="str">
            <v>SECOP II</v>
          </cell>
          <cell r="AS2794" t="str">
            <v>Falso</v>
          </cell>
          <cell r="AU2794" t="str">
            <v>SI</v>
          </cell>
          <cell r="AV2794" t="str">
            <v>Agosto</v>
          </cell>
          <cell r="AW2794" t="e">
            <v>#N/A</v>
          </cell>
          <cell r="AX2794">
            <v>45611</v>
          </cell>
          <cell r="AY2794" t="str">
            <v>#REF!</v>
          </cell>
          <cell r="AZ2794" t="str">
            <v>CO1.PCCNTR.6624093</v>
          </cell>
        </row>
        <row r="2795">
          <cell r="D2795" t="str">
            <v>2647-2024</v>
          </cell>
          <cell r="E2795" t="str">
            <v>ALBA YANETH REYES SUÁREZ</v>
          </cell>
          <cell r="F2795" t="str">
            <v>Subdirección de Formación Artistica</v>
          </cell>
          <cell r="G2795" t="str">
            <v>Subdirección de Formación Artística</v>
          </cell>
          <cell r="I2795" t="str">
            <v>Contratación Directa</v>
          </cell>
          <cell r="J2795" t="str">
            <v>Contratación directa.</v>
          </cell>
          <cell r="K2795" t="str">
            <v>Prestación de servicios</v>
          </cell>
          <cell r="N2795" t="str">
            <v>Si</v>
          </cell>
          <cell r="O2795" t="str">
            <v>Contrato Prestación de Servicios Apoyo a la Gestión</v>
          </cell>
          <cell r="P2795">
            <v>45513</v>
          </cell>
          <cell r="Q2795">
            <v>45513</v>
          </cell>
          <cell r="R2795">
            <v>45688</v>
          </cell>
          <cell r="S2795">
            <v>173</v>
          </cell>
          <cell r="T2795" t="str">
            <v>En Ejecución</v>
          </cell>
          <cell r="U2795" t="str">
            <v>ALBA YANETH REYES SUÁREZ</v>
          </cell>
          <cell r="X2795" t="str">
            <v>ALBA YANETH REYES SUAREZ</v>
          </cell>
          <cell r="Z2795" t="str">
            <v>Inversión</v>
          </cell>
          <cell r="AA2795">
            <v>2024110010092</v>
          </cell>
          <cell r="AC2795" t="str">
            <v>O23011733012024009205073</v>
          </cell>
          <cell r="AF2795">
            <v>37200000</v>
          </cell>
          <cell r="AI2795" t="str">
            <v>$ 6.200.000,00</v>
          </cell>
          <cell r="AJ2795" t="str">
            <v>Prestar servicios de apoyo a la gestión del Instituto Distrital de las Artes (IDARTES) - Subdirección de Formación Artística, para la generación de contenidos de formación artística y experiencias mediante el uso de herramientas digitales y contenidos multiplataforma, para la apropiación y el uso de la cultura digital, la educación, el ejercicio de los derechos y el desarrollo humano, en el marco del proyecto de Inversión 7997, de acuerdo con los lineamientos de la entidad.</v>
          </cell>
          <cell r="AK2795" t="str">
            <v>Francisco</v>
          </cell>
          <cell r="AL2795">
            <v>79504154</v>
          </cell>
          <cell r="AM2795" t="str">
            <v>2647-2024</v>
          </cell>
          <cell r="AP2795" t="str">
            <v>SECOP II</v>
          </cell>
          <cell r="AS2795" t="str">
            <v>Falso</v>
          </cell>
          <cell r="AU2795" t="str">
            <v>SI</v>
          </cell>
          <cell r="AV2795" t="str">
            <v>Agosto</v>
          </cell>
          <cell r="AW2795" t="e">
            <v>#N/A</v>
          </cell>
          <cell r="AX2795">
            <v>45688</v>
          </cell>
          <cell r="AY2795" t="str">
            <v>#REF!</v>
          </cell>
          <cell r="AZ2795" t="str">
            <v>CO1.PCCNTR.6624363</v>
          </cell>
        </row>
        <row r="2796">
          <cell r="D2796" t="str">
            <v>2653-2024</v>
          </cell>
          <cell r="E2796" t="str">
            <v>LINA MARIA GAVIRIA HURTADO</v>
          </cell>
          <cell r="F2796" t="str">
            <v>Subdirección de las Artes</v>
          </cell>
          <cell r="I2796" t="str">
            <v>Contratación Directa</v>
          </cell>
          <cell r="J2796" t="str">
            <v>Contratación directa.</v>
          </cell>
          <cell r="K2796" t="str">
            <v>Prestación de servicios</v>
          </cell>
          <cell r="N2796" t="str">
            <v>Si</v>
          </cell>
          <cell r="O2796" t="str">
            <v>Contrato Prestación de Servicios Apoyo a la Gestión</v>
          </cell>
          <cell r="P2796">
            <v>45513</v>
          </cell>
          <cell r="Q2796">
            <v>45517</v>
          </cell>
          <cell r="R2796">
            <v>45657</v>
          </cell>
          <cell r="S2796">
            <v>139</v>
          </cell>
          <cell r="T2796" t="str">
            <v>En Ejecución</v>
          </cell>
          <cell r="U2796" t="str">
            <v>LINA MARIA GAVIRIA HURTADO</v>
          </cell>
          <cell r="X2796" t="str">
            <v>LINA MARIA GAVIRIA HURTADO</v>
          </cell>
          <cell r="Z2796" t="str">
            <v>Inversión</v>
          </cell>
          <cell r="AA2796">
            <v>2024110010176</v>
          </cell>
          <cell r="AC2796" t="str">
            <v>O23011733012024017607073</v>
          </cell>
          <cell r="AF2796">
            <v>35000000</v>
          </cell>
          <cell r="AI2796" t="str">
            <v>$ 7.000.000,00</v>
          </cell>
          <cell r="AJ2796" t="str">
            <v>Prestar servicios de apoyo a la gestión al Idartes- Subdirección de las Artes - en el proyecto de inversión de Ecosistema Sostenible para las Artes, en el desarrollo de acciones de orden misional en la planeación, implementación y seguimiento para fortalecer a los agentes y emprendedores del sector con estrategias de cualificación y circulación en mercados de las artes y proyectos de innovación de los Festivales como plataformas creativas y espacios de dinamización de las cadenas productivas...</v>
          </cell>
          <cell r="AK2796" t="str">
            <v>Luz Angela Osuna Medina</v>
          </cell>
          <cell r="AL2796">
            <v>1024526854</v>
          </cell>
          <cell r="AM2796" t="str">
            <v>2653-2024</v>
          </cell>
          <cell r="AP2796" t="str">
            <v>SECOP II</v>
          </cell>
          <cell r="AS2796" t="str">
            <v>Falso</v>
          </cell>
          <cell r="AU2796" t="str">
            <v>SI</v>
          </cell>
          <cell r="AV2796" t="str">
            <v>Agosto</v>
          </cell>
          <cell r="AW2796" t="e">
            <v>#N/A</v>
          </cell>
          <cell r="AX2796">
            <v>45657</v>
          </cell>
          <cell r="AY2796" t="str">
            <v>#REF!</v>
          </cell>
          <cell r="AZ2796" t="str">
            <v>CO1.PCCNTR.6624416</v>
          </cell>
        </row>
        <row r="2797">
          <cell r="D2797" t="str">
            <v>2656-2024</v>
          </cell>
          <cell r="E2797" t="str">
            <v>LINA MARIA GAVIRIA HURTADO</v>
          </cell>
          <cell r="F2797" t="str">
            <v>Subdirección de las Artes</v>
          </cell>
          <cell r="I2797" t="str">
            <v>Contratación Directa</v>
          </cell>
          <cell r="J2797" t="str">
            <v>Contratación directa.</v>
          </cell>
          <cell r="K2797" t="str">
            <v>Prestación de servicios</v>
          </cell>
          <cell r="N2797" t="str">
            <v>Si</v>
          </cell>
          <cell r="O2797" t="str">
            <v>Contrato Prestación de Servicios Apoyo a la Gestión</v>
          </cell>
          <cell r="P2797">
            <v>45513</v>
          </cell>
          <cell r="Q2797">
            <v>45517</v>
          </cell>
          <cell r="R2797">
            <v>45657</v>
          </cell>
          <cell r="S2797">
            <v>139</v>
          </cell>
          <cell r="T2797" t="str">
            <v>En Ejecución</v>
          </cell>
          <cell r="U2797" t="str">
            <v>LINA MARIA GAVIRIA HURTADO</v>
          </cell>
          <cell r="X2797" t="str">
            <v>LINA MARIA GAVIRIA HURTADO</v>
          </cell>
          <cell r="Z2797" t="str">
            <v>Inversión</v>
          </cell>
          <cell r="AA2797">
            <v>2024110010176</v>
          </cell>
          <cell r="AC2797" t="str">
            <v>O23011733012024017607073</v>
          </cell>
          <cell r="AF2797">
            <v>30385000</v>
          </cell>
          <cell r="AI2797" t="str">
            <v>$ 6.077.000,00</v>
          </cell>
          <cell r="AJ2797" t="str">
            <v>Prestar servicios de apoyo a la gestión al Idartes- Subdirección de las Artes - en el proyecto de inversión de Ecosistema Sostenible para las Artes, en el desarrollo de procesos y acciones para fortalecer a los agentes y emprendedores del sector desde estrategias de producción y diseño de experiencias artísticas que dinamicen las cadenas productivas de las artes en el marco del Plan de Desarrollo Distrital Bogotá Camina Segura 2024- 2027</v>
          </cell>
          <cell r="AK2797" t="str">
            <v>ALEJANDRA BUITRAGO ORTEGON</v>
          </cell>
          <cell r="AL2797">
            <v>1026286746</v>
          </cell>
          <cell r="AM2797" t="str">
            <v>2656-2024</v>
          </cell>
          <cell r="AP2797" t="str">
            <v>SECOP II</v>
          </cell>
          <cell r="AS2797" t="str">
            <v>Falso</v>
          </cell>
          <cell r="AU2797" t="str">
            <v>SI</v>
          </cell>
          <cell r="AV2797" t="str">
            <v>Agosto</v>
          </cell>
          <cell r="AW2797" t="e">
            <v>#N/A</v>
          </cell>
          <cell r="AX2797">
            <v>45657</v>
          </cell>
          <cell r="AY2797" t="str">
            <v>#REF!</v>
          </cell>
          <cell r="AZ2797" t="str">
            <v>CO1.PCCNTR.6625042</v>
          </cell>
        </row>
        <row r="2798">
          <cell r="D2798" t="str">
            <v>PUFA-223-2024</v>
          </cell>
          <cell r="E2798" t="str">
            <v>LINA MARIA GAVIRIA HURTADO</v>
          </cell>
          <cell r="F2798" t="str">
            <v>Subdirección de las Artes</v>
          </cell>
          <cell r="G2798" t="str">
            <v>Gerencia de Artes Audiovisuales</v>
          </cell>
          <cell r="H2798" t="str">
            <v>GERENTE DE ARTES AUDIOVISUALES</v>
          </cell>
          <cell r="I2798" t="str">
            <v>Contratación Directa</v>
          </cell>
          <cell r="J2798" t="str">
            <v>Contratación directa.</v>
          </cell>
          <cell r="K2798" t="str">
            <v>Prestación de servicios</v>
          </cell>
          <cell r="L2798" t="str">
            <v>17 17. Contrato de Prestación de Servicios</v>
          </cell>
          <cell r="M2798" t="str">
            <v xml:space="preserve">49 49-Otros Servicios </v>
          </cell>
          <cell r="N2798" t="str">
            <v>No</v>
          </cell>
          <cell r="O2798" t="str">
            <v>N/A</v>
          </cell>
          <cell r="P2798">
            <v>45513</v>
          </cell>
          <cell r="Q2798">
            <v>45518</v>
          </cell>
          <cell r="R2798">
            <v>45519</v>
          </cell>
          <cell r="S2798">
            <v>2</v>
          </cell>
          <cell r="T2798" t="str">
            <v>En Ejecución</v>
          </cell>
          <cell r="U2798" t="str">
            <v>LINA MARIA GAVIRIA HURTADO</v>
          </cell>
          <cell r="V2798">
            <v>52247497</v>
          </cell>
          <cell r="X2798" t="str">
            <v>Ricardo Alfonso Cantor Bossa</v>
          </cell>
          <cell r="Y2798">
            <v>80797050</v>
          </cell>
          <cell r="Z2798" t="str">
            <v>N/A</v>
          </cell>
          <cell r="AC2798" t="str">
            <v>N/A - Valor Cero / Coproducción</v>
          </cell>
          <cell r="AE2798">
            <v>0</v>
          </cell>
          <cell r="AF2798">
            <v>0</v>
          </cell>
          <cell r="AI2798" t="str">
            <v>N/A</v>
          </cell>
          <cell r="AJ2798" t="str">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ell>
          <cell r="AK2798" t="str">
            <v>PULPO PRODUCCIONES SAS</v>
          </cell>
          <cell r="AL2798">
            <v>901069140</v>
          </cell>
          <cell r="AM2798" t="str">
            <v>PUFA-223-2024</v>
          </cell>
          <cell r="AP2798" t="str">
            <v>SECOP II</v>
          </cell>
          <cell r="AS2798" t="str">
            <v>Falso</v>
          </cell>
          <cell r="AU2798" t="str">
            <v>SI</v>
          </cell>
          <cell r="AV2798" t="str">
            <v>Agosto</v>
          </cell>
          <cell r="AW2798" t="e">
            <v>#N/A</v>
          </cell>
          <cell r="AX2798">
            <v>45519</v>
          </cell>
          <cell r="AY2798" t="str">
            <v>#REF!</v>
          </cell>
          <cell r="AZ2798" t="str">
            <v>CO1.PCCNTR.6623674</v>
          </cell>
        </row>
        <row r="2799">
          <cell r="D2799" t="str">
            <v>2608-2024</v>
          </cell>
          <cell r="E2799" t="str">
            <v>SILVIA OSPINA HENAO</v>
          </cell>
          <cell r="F2799" t="str">
            <v>Subdirección de Equipamientos Culturales</v>
          </cell>
          <cell r="I2799" t="str">
            <v>Contratación Régimen Especial</v>
          </cell>
          <cell r="J2799" t="str">
            <v>Contratación régimen especial (con ofertas)</v>
          </cell>
          <cell r="K2799" t="str">
            <v>Decreto 092 de 2017</v>
          </cell>
          <cell r="N2799" t="str">
            <v>No</v>
          </cell>
          <cell r="O2799" t="str">
            <v>N/A</v>
          </cell>
          <cell r="P2799">
            <v>45516</v>
          </cell>
          <cell r="Q2799">
            <v>45519</v>
          </cell>
          <cell r="R2799">
            <v>45747</v>
          </cell>
          <cell r="S2799">
            <v>227</v>
          </cell>
          <cell r="T2799" t="str">
            <v>En Ejecución</v>
          </cell>
          <cell r="U2799" t="str">
            <v>SILVIA OSPINA HENAO</v>
          </cell>
          <cell r="Z2799" t="str">
            <v>Inversión</v>
          </cell>
          <cell r="AA2799">
            <v>2024110010087</v>
          </cell>
          <cell r="AC2799" t="str">
            <v>O23011733012024008705073</v>
          </cell>
          <cell r="AF2799">
            <v>1467625000</v>
          </cell>
          <cell r="AJ2799" t="str">
            <v>Celebrar Convenio de Asociación con entidad privada sin ánimo de lucro de reconocida idoneidad, y el Instituto Distrital de las Artes Idartes - Subdirección de Equipamientos Culturales, para el desarrollo del proyecto "Red de Cultura en Escena: Circulación y Posicionamiento en Escenarios Históricos" enfocado en circular producciones culturales y artísticas de reconocimiento internacional, nacional, distrital y local para continuar posicionando a los escenarios históricos a cargo de la Subdirecci</v>
          </cell>
          <cell r="AK2799" t="str">
            <v>CORPORACION TOPOFILIA</v>
          </cell>
          <cell r="AL2799">
            <v>830089648</v>
          </cell>
          <cell r="AM2799" t="str">
            <v>IDARTES-RE-CO-031-2024</v>
          </cell>
          <cell r="AP2799" t="str">
            <v>SECOP II</v>
          </cell>
          <cell r="AS2799" t="str">
            <v>Ok</v>
          </cell>
          <cell r="AU2799" t="str">
            <v>SI</v>
          </cell>
          <cell r="AV2799" t="str">
            <v>Agosto</v>
          </cell>
          <cell r="AW2799" t="e">
            <v>#N/A</v>
          </cell>
          <cell r="AX2799">
            <v>45747</v>
          </cell>
          <cell r="AY2799" t="str">
            <v>#REF!</v>
          </cell>
          <cell r="AZ2799" t="str">
            <v>CO1.PCCNTR.6598904</v>
          </cell>
        </row>
        <row r="2800">
          <cell r="D2800" t="str">
            <v>2622-2024</v>
          </cell>
          <cell r="E2800" t="str">
            <v>SILVIA OSPINA HENAO</v>
          </cell>
          <cell r="F2800" t="str">
            <v>Subdirección de Equipamientos Culturales</v>
          </cell>
          <cell r="I2800" t="str">
            <v>Contratación Directa</v>
          </cell>
          <cell r="J2800" t="str">
            <v>Contratación directa.</v>
          </cell>
          <cell r="K2800" t="str">
            <v>Prestación de servicios</v>
          </cell>
          <cell r="N2800" t="str">
            <v>Si</v>
          </cell>
          <cell r="O2800" t="str">
            <v>Contrato Prestación de Servicios Apoyo a la Gestión</v>
          </cell>
          <cell r="P2800">
            <v>45516</v>
          </cell>
          <cell r="Q2800">
            <v>45519</v>
          </cell>
          <cell r="R2800">
            <v>45657</v>
          </cell>
          <cell r="S2800">
            <v>137</v>
          </cell>
          <cell r="T2800" t="str">
            <v>En Ejecución</v>
          </cell>
          <cell r="U2800" t="str">
            <v>SILVIA OSPINA HENAO</v>
          </cell>
          <cell r="X2800" t="str">
            <v>SILVIA OSPINA HENAO</v>
          </cell>
          <cell r="Z2800" t="str">
            <v>Inversión</v>
          </cell>
          <cell r="AA2800">
            <v>2024110010087</v>
          </cell>
          <cell r="AC2800" t="str">
            <v>O23011733012024008705070</v>
          </cell>
          <cell r="AF2800">
            <v>35000000</v>
          </cell>
          <cell r="AI2800" t="str">
            <v>$ 7.000.000,00</v>
          </cell>
          <cell r="AJ2800" t="str">
            <v>Prestar servicios de apoyo a la Subdirección de Equipamientos Culturales, en la articulación, consolidación y desarrollo de procesos de producción, mantenimiento y dotación especializada en todos los equipamientos administrados por la Subdirección.</v>
          </cell>
          <cell r="AK2800" t="str">
            <v>Lukas</v>
          </cell>
          <cell r="AL2800">
            <v>1026258476</v>
          </cell>
          <cell r="AM2800" t="str">
            <v>2622-2024</v>
          </cell>
          <cell r="AP2800" t="str">
            <v>SECOP II</v>
          </cell>
          <cell r="AS2800" t="str">
            <v>Falso</v>
          </cell>
          <cell r="AU2800" t="str">
            <v>SI</v>
          </cell>
          <cell r="AV2800" t="str">
            <v>Agosto</v>
          </cell>
          <cell r="AW2800" t="e">
            <v>#N/A</v>
          </cell>
          <cell r="AX2800">
            <v>45657</v>
          </cell>
          <cell r="AY2800" t="str">
            <v>#REF!</v>
          </cell>
          <cell r="AZ2800" t="str">
            <v>CO1.PCCNTR.6617506</v>
          </cell>
        </row>
        <row r="2801">
          <cell r="D2801" t="str">
            <v>2628-2024</v>
          </cell>
          <cell r="E2801" t="str">
            <v>ALBA YANETH REYES SUÁREZ</v>
          </cell>
          <cell r="F2801" t="str">
            <v>Subdirección de Formación Artistica</v>
          </cell>
          <cell r="G2801" t="str">
            <v>Subdirección de Formación Artística</v>
          </cell>
          <cell r="H2801" t="str">
            <v>Programa Crea</v>
          </cell>
          <cell r="I2801" t="str">
            <v>Contratación Directa</v>
          </cell>
          <cell r="J2801" t="str">
            <v>Contratación directa.</v>
          </cell>
          <cell r="K2801" t="str">
            <v>Prestación de servicios</v>
          </cell>
          <cell r="N2801" t="str">
            <v>Si</v>
          </cell>
          <cell r="O2801" t="str">
            <v>Contrato Prestación de Servicios Profesionales</v>
          </cell>
          <cell r="P2801">
            <v>45516</v>
          </cell>
          <cell r="Q2801">
            <v>45517</v>
          </cell>
          <cell r="R2801">
            <v>45657</v>
          </cell>
          <cell r="S2801">
            <v>139</v>
          </cell>
          <cell r="T2801" t="str">
            <v>En Ejecución</v>
          </cell>
          <cell r="U2801" t="str">
            <v>ALBA YANETH REYES SUÁREZ</v>
          </cell>
          <cell r="X2801" t="str">
            <v>ALBA YANETH REYES SUAREZ</v>
          </cell>
          <cell r="Z2801" t="str">
            <v>Inversión</v>
          </cell>
          <cell r="AA2801">
            <v>2024110010086</v>
          </cell>
          <cell r="AC2801" t="str">
            <v>O23011733012024008608051</v>
          </cell>
          <cell r="AF2801">
            <v>36000000</v>
          </cell>
          <cell r="AI2801" t="str">
            <v>$ 7.200.000,00</v>
          </cell>
          <cell r="AJ2801" t="str">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ell>
          <cell r="AK2801" t="str">
            <v>DIEGO ALEXANDER CAICEDO RODRÍGUEZ</v>
          </cell>
          <cell r="AL2801">
            <v>79823287</v>
          </cell>
          <cell r="AM2801" t="str">
            <v>2628-2024</v>
          </cell>
          <cell r="AP2801" t="str">
            <v>SECOP II</v>
          </cell>
          <cell r="AS2801" t="str">
            <v>Falso</v>
          </cell>
          <cell r="AU2801" t="str">
            <v>SI</v>
          </cell>
          <cell r="AV2801" t="str">
            <v>Agosto</v>
          </cell>
          <cell r="AW2801" t="e">
            <v>#N/A</v>
          </cell>
          <cell r="AX2801">
            <v>45657</v>
          </cell>
          <cell r="AY2801" t="str">
            <v>#REF!</v>
          </cell>
          <cell r="AZ2801" t="str">
            <v>CO1.PCCNTR.6619310</v>
          </cell>
        </row>
        <row r="2802">
          <cell r="D2802" t="str">
            <v>2633-2024</v>
          </cell>
          <cell r="E2802" t="str">
            <v>ALBA YANETH REYES SUÁREZ</v>
          </cell>
          <cell r="F2802" t="str">
            <v>Subdirección de Formación Artistica</v>
          </cell>
          <cell r="G2802" t="str">
            <v>Subdirección de Formación Artística</v>
          </cell>
          <cell r="H2802" t="str">
            <v>Programa Crea</v>
          </cell>
          <cell r="I2802" t="str">
            <v>Contratación Directa</v>
          </cell>
          <cell r="J2802" t="str">
            <v>Contratación directa.</v>
          </cell>
          <cell r="K2802" t="str">
            <v>Prestación de servicios</v>
          </cell>
          <cell r="N2802" t="str">
            <v>Si</v>
          </cell>
          <cell r="O2802" t="str">
            <v>Contrato Prestación de Servicios Profesionales</v>
          </cell>
          <cell r="P2802">
            <v>45516</v>
          </cell>
          <cell r="Q2802">
            <v>45517</v>
          </cell>
          <cell r="R2802">
            <v>45623</v>
          </cell>
          <cell r="S2802">
            <v>105</v>
          </cell>
          <cell r="T2802" t="str">
            <v>En Ejecución</v>
          </cell>
          <cell r="U2802" t="str">
            <v>ALBA YANETH REYES SUÁREZ</v>
          </cell>
          <cell r="X2802" t="str">
            <v>ALBA YANETH REYES SUAREZ</v>
          </cell>
          <cell r="Z2802" t="str">
            <v>Inversión</v>
          </cell>
          <cell r="AA2802">
            <v>2024110010086</v>
          </cell>
          <cell r="AC2802" t="str">
            <v>O23011733012024008608122</v>
          </cell>
          <cell r="AF2802">
            <v>12596430</v>
          </cell>
          <cell r="AI2802" t="str">
            <v>$ 3.598.980,00</v>
          </cell>
          <cell r="AJ280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02" t="str">
            <v>SOLANY VALDELAMAR CORREA</v>
          </cell>
          <cell r="AL2802">
            <v>52586011</v>
          </cell>
          <cell r="AM2802" t="str">
            <v>2633-2024</v>
          </cell>
          <cell r="AP2802" t="str">
            <v>SECOP II</v>
          </cell>
          <cell r="AS2802" t="str">
            <v>Falso</v>
          </cell>
          <cell r="AU2802" t="str">
            <v>SI</v>
          </cell>
          <cell r="AV2802" t="str">
            <v>Agosto</v>
          </cell>
          <cell r="AW2802" t="e">
            <v>#N/A</v>
          </cell>
          <cell r="AX2802">
            <v>45623</v>
          </cell>
          <cell r="AY2802" t="str">
            <v>#REF!</v>
          </cell>
          <cell r="AZ2802" t="str">
            <v>CO1.PCCNTR.6621601</v>
          </cell>
        </row>
        <row r="2803">
          <cell r="D2803" t="str">
            <v>2648-2024</v>
          </cell>
          <cell r="E2803" t="str">
            <v>ALBA YANETH REYES SUÁREZ</v>
          </cell>
          <cell r="F2803" t="str">
            <v>Subdirección de Formación Artistica</v>
          </cell>
          <cell r="G2803" t="str">
            <v>Subdirección de Formación Artística</v>
          </cell>
          <cell r="H2803" t="str">
            <v>Programa Crea</v>
          </cell>
          <cell r="I2803" t="str">
            <v>Contratación Directa</v>
          </cell>
          <cell r="J2803" t="str">
            <v>Contratación directa.</v>
          </cell>
          <cell r="K2803" t="str">
            <v>Prestación de servicios</v>
          </cell>
          <cell r="N2803" t="str">
            <v>Si</v>
          </cell>
          <cell r="O2803" t="str">
            <v>Contrato Prestación de Servicios Profesionales</v>
          </cell>
          <cell r="P2803">
            <v>45516</v>
          </cell>
          <cell r="Q2803">
            <v>45518</v>
          </cell>
          <cell r="R2803">
            <v>45624</v>
          </cell>
          <cell r="S2803">
            <v>105</v>
          </cell>
          <cell r="T2803" t="str">
            <v>En Ejecución</v>
          </cell>
          <cell r="U2803" t="str">
            <v>ALBA YANETH REYES SUÁREZ</v>
          </cell>
          <cell r="X2803" t="str">
            <v>ALBA YANETH REYES SUAREZ</v>
          </cell>
          <cell r="Z2803" t="str">
            <v>Inversión</v>
          </cell>
          <cell r="AA2803">
            <v>2024110010086</v>
          </cell>
          <cell r="AC2803" t="str">
            <v>O23011733012024008608122</v>
          </cell>
          <cell r="AF2803">
            <v>8415908</v>
          </cell>
          <cell r="AI2803" t="str">
            <v>$ 2.404.545,00</v>
          </cell>
          <cell r="AJ280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03" t="str">
            <v>Melisa Friné Coral Velásquez</v>
          </cell>
          <cell r="AL2803">
            <v>1085265973</v>
          </cell>
          <cell r="AM2803" t="str">
            <v>2648-2024</v>
          </cell>
          <cell r="AP2803" t="str">
            <v>SECOP II</v>
          </cell>
          <cell r="AS2803" t="str">
            <v>Falso</v>
          </cell>
          <cell r="AU2803" t="str">
            <v>SI</v>
          </cell>
          <cell r="AV2803" t="str">
            <v>Agosto</v>
          </cell>
          <cell r="AW2803" t="e">
            <v>#N/A</v>
          </cell>
          <cell r="AX2803">
            <v>45624</v>
          </cell>
          <cell r="AY2803" t="str">
            <v>#REF!</v>
          </cell>
          <cell r="AZ2803" t="str">
            <v>CO1.PCCNTR.6625720</v>
          </cell>
        </row>
        <row r="2804">
          <cell r="D2804" t="str">
            <v>2649-2024</v>
          </cell>
          <cell r="E2804" t="str">
            <v>LINA MARIA GAVIRIA HURTADO</v>
          </cell>
          <cell r="F2804" t="str">
            <v>Subdirección de las Artes</v>
          </cell>
          <cell r="I2804" t="str">
            <v>Contratación Directa</v>
          </cell>
          <cell r="J2804" t="str">
            <v>Contratación directa.</v>
          </cell>
          <cell r="K2804" t="str">
            <v>Prestación de servicios</v>
          </cell>
          <cell r="N2804" t="str">
            <v>Si</v>
          </cell>
          <cell r="O2804" t="str">
            <v>Contrato Prestación de Servicios Apoyo a la Gestión</v>
          </cell>
          <cell r="P2804">
            <v>45516</v>
          </cell>
          <cell r="Q2804">
            <v>45517</v>
          </cell>
          <cell r="R2804">
            <v>45657</v>
          </cell>
          <cell r="S2804">
            <v>139</v>
          </cell>
          <cell r="T2804" t="str">
            <v>En Ejecución</v>
          </cell>
          <cell r="U2804" t="str">
            <v>LINA MARIA GAVIRIA HURTADO</v>
          </cell>
          <cell r="X2804" t="str">
            <v>MARIA CATALINA RODRIGUEZ ARIZA</v>
          </cell>
          <cell r="Z2804" t="str">
            <v>Inversión</v>
          </cell>
          <cell r="AA2804">
            <v>2024110010146</v>
          </cell>
          <cell r="AC2804" t="str">
            <v>O23011733012024014605122</v>
          </cell>
          <cell r="AF2804">
            <v>32500000</v>
          </cell>
          <cell r="AI2804" t="str">
            <v>$ 6.500.000,00</v>
          </cell>
          <cell r="AJ2804" t="str">
            <v>Prestar servicios de apoyo a la gestión al IDARTES - Subdirección de las Artes - Gerencia de Artes Plásticas y Visuales en la planeación, seguimiento y evaluación de las actividades de orden misional y administrativo en el marco de las dimensiones del arte acorde con los lineamientos y procesos de la entidad.</v>
          </cell>
          <cell r="AK2804" t="str">
            <v>DIANA PATRICIA GONZALEZ CALDERON</v>
          </cell>
          <cell r="AL2804">
            <v>52849017</v>
          </cell>
          <cell r="AM2804" t="str">
            <v>2649-2024</v>
          </cell>
          <cell r="AP2804" t="str">
            <v>SECOP II</v>
          </cell>
          <cell r="AS2804" t="str">
            <v>Falso</v>
          </cell>
          <cell r="AU2804" t="str">
            <v>SI</v>
          </cell>
          <cell r="AV2804" t="str">
            <v>Agosto</v>
          </cell>
          <cell r="AW2804" t="e">
            <v>#N/A</v>
          </cell>
          <cell r="AX2804">
            <v>45657</v>
          </cell>
          <cell r="AY2804" t="str">
            <v>#REF!</v>
          </cell>
          <cell r="AZ2804" t="str">
            <v>CO1.PCCNTR.6625148</v>
          </cell>
        </row>
        <row r="2805">
          <cell r="D2805" t="str">
            <v>2650-2024</v>
          </cell>
          <cell r="E2805" t="str">
            <v>ALBA YANETH REYES SUÁREZ</v>
          </cell>
          <cell r="F2805" t="str">
            <v>Subdirección de Formación Artistica</v>
          </cell>
          <cell r="G2805" t="str">
            <v>Subdirección de Formación Artística</v>
          </cell>
          <cell r="H2805" t="str">
            <v>Programa Crea</v>
          </cell>
          <cell r="I2805" t="str">
            <v>Contratación Directa</v>
          </cell>
          <cell r="J2805" t="str">
            <v>Contratación directa.</v>
          </cell>
          <cell r="K2805" t="str">
            <v>Prestación de servicios</v>
          </cell>
          <cell r="N2805" t="str">
            <v>Si</v>
          </cell>
          <cell r="O2805" t="str">
            <v>Contrato Prestación de Servicios Profesionales</v>
          </cell>
          <cell r="P2805">
            <v>45516</v>
          </cell>
          <cell r="Q2805">
            <v>45517</v>
          </cell>
          <cell r="R2805">
            <v>45623</v>
          </cell>
          <cell r="S2805">
            <v>105</v>
          </cell>
          <cell r="T2805" t="str">
            <v>En Ejecución</v>
          </cell>
          <cell r="U2805" t="str">
            <v>ALBA YANETH REYES SUÁREZ</v>
          </cell>
          <cell r="X2805" t="str">
            <v>ALBA YANETH REYES SUAREZ</v>
          </cell>
          <cell r="Z2805" t="str">
            <v>Inversión</v>
          </cell>
          <cell r="AA2805">
            <v>2024110010086</v>
          </cell>
          <cell r="AC2805" t="str">
            <v>O23011733012024008608122</v>
          </cell>
          <cell r="AF2805">
            <v>8415908</v>
          </cell>
          <cell r="AI2805" t="str">
            <v>$ 2.404.545,00</v>
          </cell>
          <cell r="AJ280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05" t="str">
            <v>Nicolle Valentina Cuellar Betancourt</v>
          </cell>
          <cell r="AL2805">
            <v>1073710598</v>
          </cell>
          <cell r="AM2805" t="str">
            <v>2650-2024</v>
          </cell>
          <cell r="AP2805" t="str">
            <v>SECOP II</v>
          </cell>
          <cell r="AS2805" t="str">
            <v>Falso</v>
          </cell>
          <cell r="AU2805" t="str">
            <v>SI</v>
          </cell>
          <cell r="AV2805" t="str">
            <v>Agosto</v>
          </cell>
          <cell r="AW2805" t="e">
            <v>#N/A</v>
          </cell>
          <cell r="AX2805">
            <v>45623</v>
          </cell>
          <cell r="AY2805" t="str">
            <v>#REF!</v>
          </cell>
          <cell r="AZ2805" t="str">
            <v>CO1.PCCNTR.6625898</v>
          </cell>
        </row>
        <row r="2806">
          <cell r="D2806" t="str">
            <v>2651-2024</v>
          </cell>
          <cell r="E2806" t="str">
            <v>ALBA YANETH REYES SUÁREZ</v>
          </cell>
          <cell r="F2806" t="str">
            <v>Subdirección de Formación Artistica</v>
          </cell>
          <cell r="G2806" t="str">
            <v>Subdirección de Formación Artística</v>
          </cell>
          <cell r="H2806" t="str">
            <v>Programa Crea</v>
          </cell>
          <cell r="I2806" t="str">
            <v>Contratación Directa</v>
          </cell>
          <cell r="J2806" t="str">
            <v>Contratación directa.</v>
          </cell>
          <cell r="K2806" t="str">
            <v>Prestación de servicios</v>
          </cell>
          <cell r="N2806" t="str">
            <v>Si</v>
          </cell>
          <cell r="O2806" t="str">
            <v>Contrato Prestación de Servicios Profesionales</v>
          </cell>
          <cell r="P2806">
            <v>45516</v>
          </cell>
          <cell r="Q2806">
            <v>45517</v>
          </cell>
          <cell r="R2806">
            <v>45623</v>
          </cell>
          <cell r="S2806">
            <v>105</v>
          </cell>
          <cell r="T2806" t="str">
            <v>En Ejecución</v>
          </cell>
          <cell r="U2806" t="str">
            <v>ALBA YANETH REYES SUÁREZ</v>
          </cell>
          <cell r="X2806" t="str">
            <v>ALBA YANETH REYES SUAREZ</v>
          </cell>
          <cell r="Z2806" t="str">
            <v>Inversión</v>
          </cell>
          <cell r="AA2806">
            <v>2024110010086</v>
          </cell>
          <cell r="AC2806" t="str">
            <v>O23011733012024008608122</v>
          </cell>
          <cell r="AF2806">
            <v>8415908</v>
          </cell>
          <cell r="AI2806" t="str">
            <v>$ 2.404.545,00</v>
          </cell>
          <cell r="AJ2806"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06">
            <v>1016005932</v>
          </cell>
          <cell r="AL2806">
            <v>1016005932</v>
          </cell>
          <cell r="AM2806" t="str">
            <v>2651-2024</v>
          </cell>
          <cell r="AP2806" t="str">
            <v>SECOP II</v>
          </cell>
          <cell r="AS2806" t="str">
            <v>Falso</v>
          </cell>
          <cell r="AU2806" t="str">
            <v>SI</v>
          </cell>
          <cell r="AV2806" t="str">
            <v>Agosto</v>
          </cell>
          <cell r="AW2806" t="e">
            <v>#N/A</v>
          </cell>
          <cell r="AX2806">
            <v>45623</v>
          </cell>
          <cell r="AY2806" t="str">
            <v>#REF!</v>
          </cell>
          <cell r="AZ2806" t="str">
            <v>CO1.PCCNTR.6625181</v>
          </cell>
        </row>
        <row r="2807">
          <cell r="D2807" t="str">
            <v>2652-2024</v>
          </cell>
          <cell r="E2807" t="str">
            <v>ALBA YANETH REYES SUÁREZ</v>
          </cell>
          <cell r="F2807" t="str">
            <v>Subdirección de Formación Artistica</v>
          </cell>
          <cell r="G2807" t="str">
            <v>Subdirección de Formación Artística</v>
          </cell>
          <cell r="H2807" t="str">
            <v>Programa Crea</v>
          </cell>
          <cell r="I2807" t="str">
            <v>Contratación Directa</v>
          </cell>
          <cell r="J2807" t="str">
            <v>Contratación directa.</v>
          </cell>
          <cell r="K2807" t="str">
            <v>Prestación de servicios</v>
          </cell>
          <cell r="N2807" t="str">
            <v>Si</v>
          </cell>
          <cell r="O2807" t="str">
            <v>Contrato Prestación de Servicios Profesionales</v>
          </cell>
          <cell r="P2807">
            <v>45516</v>
          </cell>
          <cell r="Q2807">
            <v>45517</v>
          </cell>
          <cell r="R2807">
            <v>45623</v>
          </cell>
          <cell r="S2807">
            <v>105</v>
          </cell>
          <cell r="T2807" t="str">
            <v>En Ejecución</v>
          </cell>
          <cell r="U2807" t="str">
            <v>ALBA YANETH REYES SUÁREZ</v>
          </cell>
          <cell r="X2807" t="str">
            <v>ALBA YANETH REYES SUAREZ</v>
          </cell>
          <cell r="Z2807" t="str">
            <v>Inversión</v>
          </cell>
          <cell r="AA2807">
            <v>2024110010086</v>
          </cell>
          <cell r="AC2807" t="str">
            <v>O23011733012024008608126</v>
          </cell>
          <cell r="AF2807">
            <v>8415908</v>
          </cell>
          <cell r="AI2807" t="str">
            <v>$ 2.404.545,00</v>
          </cell>
          <cell r="AJ280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07" t="str">
            <v>Clara Nataly Rocha Salguero</v>
          </cell>
          <cell r="AL2807">
            <v>1016100872</v>
          </cell>
          <cell r="AM2807" t="str">
            <v>2652-2024</v>
          </cell>
          <cell r="AP2807" t="str">
            <v>SECOP II</v>
          </cell>
          <cell r="AS2807" t="str">
            <v>Falso</v>
          </cell>
          <cell r="AU2807" t="str">
            <v>SI</v>
          </cell>
          <cell r="AV2807" t="str">
            <v>Agosto</v>
          </cell>
          <cell r="AW2807" t="e">
            <v>#N/A</v>
          </cell>
          <cell r="AX2807">
            <v>45623</v>
          </cell>
          <cell r="AY2807" t="str">
            <v>#REF!</v>
          </cell>
          <cell r="AZ2807" t="str">
            <v>CO1.PCCNTR.6625260</v>
          </cell>
        </row>
        <row r="2808">
          <cell r="D2808" t="str">
            <v>2658-2024</v>
          </cell>
          <cell r="E2808" t="str">
            <v>LINA MARIA GAVIRIA HURTADO</v>
          </cell>
          <cell r="F2808" t="str">
            <v>Subdirección de las Artes</v>
          </cell>
          <cell r="I2808" t="str">
            <v>Contratación Directa</v>
          </cell>
          <cell r="J2808" t="str">
            <v>Contratación directa.</v>
          </cell>
          <cell r="K2808" t="str">
            <v>Prestación de servicios</v>
          </cell>
          <cell r="N2808" t="str">
            <v>Si</v>
          </cell>
          <cell r="O2808" t="str">
            <v>Contrato Prestación de Servicios Profesionales</v>
          </cell>
          <cell r="P2808">
            <v>45516</v>
          </cell>
          <cell r="Q2808">
            <v>45517</v>
          </cell>
          <cell r="R2808">
            <v>45695</v>
          </cell>
          <cell r="S2808">
            <v>175</v>
          </cell>
          <cell r="T2808" t="str">
            <v>En Ejecución</v>
          </cell>
          <cell r="U2808" t="str">
            <v>LINA MARIA GAVIRIA HURTADO</v>
          </cell>
          <cell r="X2808" t="str">
            <v>RICARDO ALFONSO CANTOR BOSSA</v>
          </cell>
          <cell r="Z2808" t="str">
            <v>Inversión</v>
          </cell>
          <cell r="AA2808">
            <v>2024110010176</v>
          </cell>
          <cell r="AC2808" t="str">
            <v>O23011733012024014605099</v>
          </cell>
          <cell r="AF2808">
            <v>34283333</v>
          </cell>
          <cell r="AI2808" t="str">
            <v>$ 5.500.000,00</v>
          </cell>
          <cell r="AJ2808" t="str">
            <v>Prestar servicios profesionales al Idartes - Subdirección de las Artes - Gerencia de Artes Audiovisuales, en temas relacionados con la contratación y el seguimiento administrativo y financiero, así como en temas relacionados con el Sistema Integrado de Gestión, de conformidad con los procesos, procedimientos y requerimientos de la entidad.</v>
          </cell>
          <cell r="AK2808" t="str">
            <v>ADRIANA PATRICIA QUESADA MATALLANA</v>
          </cell>
          <cell r="AL2808">
            <v>52793694</v>
          </cell>
          <cell r="AM2808" t="str">
            <v>2658-2024</v>
          </cell>
          <cell r="AP2808" t="str">
            <v>SECOP II</v>
          </cell>
          <cell r="AS2808" t="str">
            <v>Falso</v>
          </cell>
          <cell r="AU2808" t="str">
            <v>SI</v>
          </cell>
          <cell r="AV2808" t="str">
            <v>Agosto</v>
          </cell>
          <cell r="AW2808" t="e">
            <v>#N/A</v>
          </cell>
          <cell r="AX2808">
            <v>45695</v>
          </cell>
          <cell r="AY2808" t="str">
            <v>#REF!</v>
          </cell>
          <cell r="AZ2808" t="str">
            <v>CO1.PCCNTR.6631109</v>
          </cell>
        </row>
        <row r="2809">
          <cell r="D2809" t="str">
            <v>PUFA-224-2024</v>
          </cell>
          <cell r="E2809" t="str">
            <v>LINA MARIA GAVIRIA HURTADO</v>
          </cell>
          <cell r="F2809" t="str">
            <v>Subdirección de las Artes</v>
          </cell>
          <cell r="G2809" t="str">
            <v>Gerencia de Artes Audiovisuales</v>
          </cell>
          <cell r="H2809" t="str">
            <v>GERENTE DE ARTES AUDIOVISUALES</v>
          </cell>
          <cell r="I2809" t="str">
            <v>Contratación Directa</v>
          </cell>
          <cell r="J2809" t="str">
            <v>Contratación directa.</v>
          </cell>
          <cell r="K2809" t="str">
            <v>Prestación de servicios</v>
          </cell>
          <cell r="L2809" t="str">
            <v>17 17. Contrato de Prestación de Servicios</v>
          </cell>
          <cell r="M2809" t="str">
            <v xml:space="preserve">49 49-Otros Servicios </v>
          </cell>
          <cell r="N2809" t="str">
            <v>No</v>
          </cell>
          <cell r="O2809" t="str">
            <v>N/A</v>
          </cell>
          <cell r="P2809">
            <v>45516</v>
          </cell>
          <cell r="Q2809">
            <v>45517</v>
          </cell>
          <cell r="R2809">
            <v>45517</v>
          </cell>
          <cell r="S2809">
            <v>1</v>
          </cell>
          <cell r="T2809" t="str">
            <v>En Ejecución</v>
          </cell>
          <cell r="U2809" t="str">
            <v>LINA MARIA GAVIRIA HURTADO</v>
          </cell>
          <cell r="V2809">
            <v>52247497</v>
          </cell>
          <cell r="X2809" t="str">
            <v>Ricardo Alfonso Cantor Bossa</v>
          </cell>
          <cell r="Y2809">
            <v>80797050</v>
          </cell>
          <cell r="Z2809" t="str">
            <v>N/A</v>
          </cell>
          <cell r="AC2809" t="str">
            <v>N/A - Valor Cero / Coproducción</v>
          </cell>
          <cell r="AE2809">
            <v>0</v>
          </cell>
          <cell r="AF2809">
            <v>0</v>
          </cell>
          <cell r="AI2809" t="str">
            <v>N/A</v>
          </cell>
          <cell r="AJ2809" t="str">
            <v>El IDARTES se compromete a gestionar las solicitudes de Permiso Unificado de Filmaciones Audiovisuales - PUFA y conceder a MI PRODUCTORA SAS el uso y aprovechamiento económico de los espacios públicos para filmaciones audiovisuales registrados y aprobados en el Sistema Único para el Manejo y Aprovechamiento del Espacio Público - SUMA y MI PRODUCTORA SAS acepta pagar la respectiva retribución económica y cumplir con las condiciones establecidas por el IDARTES y la normatividad vigente para (...)</v>
          </cell>
          <cell r="AK2809" t="str">
            <v>MI PRODUCTORA S.A.S.</v>
          </cell>
          <cell r="AL2809">
            <v>900734598</v>
          </cell>
          <cell r="AM2809" t="str">
            <v>PUFA-224-2024</v>
          </cell>
          <cell r="AP2809" t="str">
            <v>SECOP II</v>
          </cell>
          <cell r="AS2809" t="str">
            <v>Falso</v>
          </cell>
          <cell r="AU2809" t="str">
            <v>SI</v>
          </cell>
          <cell r="AV2809" t="str">
            <v>Agosto</v>
          </cell>
          <cell r="AW2809" t="e">
            <v>#N/A</v>
          </cell>
          <cell r="AX2809">
            <v>45517</v>
          </cell>
          <cell r="AY2809" t="str">
            <v>#REF!</v>
          </cell>
          <cell r="AZ2809" t="str">
            <v>CO1.PCCNTR.6629966</v>
          </cell>
        </row>
        <row r="2810">
          <cell r="D2810" t="str">
            <v>2443-2024</v>
          </cell>
          <cell r="E2810" t="str">
            <v>ALBA YANETH REYES SUÁREZ</v>
          </cell>
          <cell r="F2810" t="str">
            <v>Subdirección de Formación Artistica</v>
          </cell>
          <cell r="G2810" t="str">
            <v>Subdirección de Formación Artística</v>
          </cell>
          <cell r="H2810" t="str">
            <v>Programa Nidos</v>
          </cell>
          <cell r="I2810" t="str">
            <v>Contratación Directa</v>
          </cell>
          <cell r="J2810" t="str">
            <v>Contratación directa.</v>
          </cell>
          <cell r="K2810" t="str">
            <v>Prestación de servicios</v>
          </cell>
          <cell r="N2810" t="str">
            <v>Si</v>
          </cell>
          <cell r="O2810" t="str">
            <v>Contrato Prestación de Servicios Profesionales</v>
          </cell>
          <cell r="P2810">
            <v>45517</v>
          </cell>
          <cell r="Q2810">
            <v>45520</v>
          </cell>
          <cell r="R2810">
            <v>45641</v>
          </cell>
          <cell r="S2810">
            <v>120</v>
          </cell>
          <cell r="T2810" t="str">
            <v>En Ejecución</v>
          </cell>
          <cell r="U2810" t="str">
            <v>ALBA YANETH REYES SUÁREZ</v>
          </cell>
          <cell r="X2810" t="str">
            <v>ALBA YANETH REYES SUAREZ</v>
          </cell>
          <cell r="Z2810" t="str">
            <v>Inversión</v>
          </cell>
          <cell r="AA2810">
            <v>2024110010064</v>
          </cell>
          <cell r="AC2810" t="str">
            <v>O23011733012024006408069</v>
          </cell>
          <cell r="AF2810">
            <v>21248000</v>
          </cell>
          <cell r="AJ2810" t="str">
            <v>Prestar servicios profesionales al IDARTES - Subdirección de Formación Artística, para generar e implementar procesos cualitativos de evaluación de la cadena de valor del Programa Nidos Arte en Primera Infancia.</v>
          </cell>
          <cell r="AK2810" t="str">
            <v>Nataly Rodríguez Ortiz</v>
          </cell>
          <cell r="AL2810">
            <v>52846123</v>
          </cell>
          <cell r="AM2810" t="str">
            <v>2443 - 2024</v>
          </cell>
          <cell r="AP2810" t="str">
            <v>SECOP II</v>
          </cell>
          <cell r="AS2810" t="str">
            <v>Falso</v>
          </cell>
          <cell r="AU2810" t="str">
            <v>SI</v>
          </cell>
          <cell r="AV2810" t="str">
            <v>Agosto</v>
          </cell>
          <cell r="AW2810" t="e">
            <v>#N/A</v>
          </cell>
          <cell r="AX2810">
            <v>45641</v>
          </cell>
          <cell r="AY2810" t="str">
            <v>#REF!</v>
          </cell>
          <cell r="AZ2810" t="str">
            <v>CO1.PCCNTR.6590591</v>
          </cell>
        </row>
        <row r="2811">
          <cell r="D2811" t="str">
            <v>2598-2024</v>
          </cell>
          <cell r="E2811" t="str">
            <v>ALBA YANETH REYES SUÁREZ</v>
          </cell>
          <cell r="F2811" t="str">
            <v>Subdirección de Formación Artistica</v>
          </cell>
          <cell r="G2811" t="str">
            <v>Subdirección de Formación Artística</v>
          </cell>
          <cell r="H2811" t="str">
            <v>Programa Crea</v>
          </cell>
          <cell r="I2811" t="str">
            <v>Contratación Directa</v>
          </cell>
          <cell r="J2811" t="str">
            <v>Contratación directa.</v>
          </cell>
          <cell r="K2811" t="str">
            <v>Prestación de servicios</v>
          </cell>
          <cell r="N2811" t="str">
            <v>Si</v>
          </cell>
          <cell r="O2811" t="str">
            <v>Contrato Prestación de Servicios Profesionales</v>
          </cell>
          <cell r="P2811">
            <v>45517</v>
          </cell>
          <cell r="Q2811">
            <v>45519</v>
          </cell>
          <cell r="R2811">
            <v>45611</v>
          </cell>
          <cell r="S2811">
            <v>91</v>
          </cell>
          <cell r="T2811" t="str">
            <v>En Ejecución</v>
          </cell>
          <cell r="U2811" t="str">
            <v>ALBA YANETH REYES SUÁREZ</v>
          </cell>
          <cell r="X2811" t="str">
            <v>ALBA YANETH REYES SUAREZ</v>
          </cell>
          <cell r="Z2811" t="str">
            <v>Inversión</v>
          </cell>
          <cell r="AA2811">
            <v>2024110010086</v>
          </cell>
          <cell r="AC2811" t="str">
            <v>O23011733012024008608122</v>
          </cell>
          <cell r="AF2811">
            <v>10796940</v>
          </cell>
          <cell r="AI2811" t="str">
            <v>$ 3.598.980,00</v>
          </cell>
          <cell r="AJ281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11" t="str">
            <v>Laura Natalia</v>
          </cell>
          <cell r="AL2811">
            <v>1014196900</v>
          </cell>
          <cell r="AM2811" t="str">
            <v>2598-2024</v>
          </cell>
          <cell r="AP2811" t="str">
            <v>SECOP II</v>
          </cell>
          <cell r="AS2811" t="str">
            <v>Falso</v>
          </cell>
          <cell r="AU2811" t="str">
            <v>SI</v>
          </cell>
          <cell r="AV2811" t="str">
            <v>Agosto</v>
          </cell>
          <cell r="AW2811" t="e">
            <v>#N/A</v>
          </cell>
          <cell r="AX2811">
            <v>45611</v>
          </cell>
          <cell r="AY2811" t="str">
            <v>#REF!</v>
          </cell>
          <cell r="AZ2811" t="str">
            <v>CO1.PCCNTR.6618773</v>
          </cell>
        </row>
        <row r="2812">
          <cell r="D2812" t="str">
            <v>2654-2024</v>
          </cell>
          <cell r="E2812" t="str">
            <v>SILVIA OSPINA HENAO</v>
          </cell>
          <cell r="F2812" t="str">
            <v>Subdirección de Equipamientos Culturales</v>
          </cell>
          <cell r="I2812" t="str">
            <v>Contratación Régimen Especial</v>
          </cell>
          <cell r="J2812" t="str">
            <v>Contratación régimen especial (con ofertas)</v>
          </cell>
          <cell r="K2812" t="str">
            <v>Decreto 092 de 2017</v>
          </cell>
          <cell r="N2812" t="str">
            <v>No</v>
          </cell>
          <cell r="O2812" t="str">
            <v>N/A</v>
          </cell>
          <cell r="P2812">
            <v>45517</v>
          </cell>
          <cell r="Q2812">
            <v>45520</v>
          </cell>
          <cell r="R2812">
            <v>45747</v>
          </cell>
          <cell r="S2812">
            <v>226</v>
          </cell>
          <cell r="T2812" t="str">
            <v>En Ejecución</v>
          </cell>
          <cell r="U2812" t="str">
            <v>SILVIA OSPINA HENAO</v>
          </cell>
          <cell r="Z2812" t="str">
            <v>Inversión</v>
          </cell>
          <cell r="AA2812">
            <v>2024110010087</v>
          </cell>
          <cell r="AC2812" t="str">
            <v>O23011733012024008705073</v>
          </cell>
          <cell r="AF2812">
            <v>909841365</v>
          </cell>
          <cell r="AJ2812" t="str">
            <v>Celebrar Convenio de Asociación con ESAL de reconocida idoneidad, para el desarrollo conjunto de actividades relacionadas con los cometidos, misión y funciones del IDARTES - Subdirección de Equipamientos Culturales, para el desarrollo del proyecto "Programación en torno a la relación entre arte y cultura científica dinamizando estrategias de innovación para la transformación social y cultural para el Planetario de Bogotá y la Línea de Arte, Ciencia y Tecnología 2024"</v>
          </cell>
          <cell r="AK2812" t="str">
            <v>FUNDACION MISION SOCIAL Y EMPRESARIAL</v>
          </cell>
          <cell r="AL2812">
            <v>900745266</v>
          </cell>
          <cell r="AM2812" t="str">
            <v>IDARTES-RE-CO-030-2024</v>
          </cell>
          <cell r="AP2812" t="str">
            <v>SECOP II</v>
          </cell>
          <cell r="AS2812" t="str">
            <v>Ok</v>
          </cell>
          <cell r="AU2812" t="str">
            <v>SI</v>
          </cell>
          <cell r="AV2812" t="str">
            <v>Agosto</v>
          </cell>
          <cell r="AW2812" t="e">
            <v>#N/A</v>
          </cell>
          <cell r="AX2812">
            <v>45747</v>
          </cell>
          <cell r="AY2812" t="str">
            <v>#REF!</v>
          </cell>
          <cell r="AZ2812" t="str">
            <v>CO1.PCCNTR.6604210</v>
          </cell>
        </row>
        <row r="2813">
          <cell r="D2813" t="str">
            <v>2657-2024</v>
          </cell>
          <cell r="E2813" t="str">
            <v>ALBA YANETH REYES SUÁREZ</v>
          </cell>
          <cell r="F2813" t="str">
            <v>Subdirección de Formación Artistica</v>
          </cell>
          <cell r="G2813" t="str">
            <v>Subdirección de Formación Artística</v>
          </cell>
          <cell r="H2813" t="str">
            <v>Programa Crea</v>
          </cell>
          <cell r="I2813" t="str">
            <v>Contratación Directa</v>
          </cell>
          <cell r="J2813" t="str">
            <v>Contratación directa.</v>
          </cell>
          <cell r="K2813" t="str">
            <v>Prestación de servicios</v>
          </cell>
          <cell r="N2813" t="str">
            <v>Si</v>
          </cell>
          <cell r="O2813" t="str">
            <v>Contrato Prestación de Servicios Profesionales</v>
          </cell>
          <cell r="P2813">
            <v>45517</v>
          </cell>
          <cell r="Q2813">
            <v>45517</v>
          </cell>
          <cell r="R2813">
            <v>45623</v>
          </cell>
          <cell r="S2813">
            <v>105</v>
          </cell>
          <cell r="T2813" t="str">
            <v>En Ejecución</v>
          </cell>
          <cell r="U2813" t="str">
            <v>ALBA YANETH REYES SUÁREZ</v>
          </cell>
          <cell r="X2813" t="str">
            <v>ALBA YANETH REYES SUAREZ</v>
          </cell>
          <cell r="Z2813" t="str">
            <v>Inversión</v>
          </cell>
          <cell r="AA2813">
            <v>2024110010086</v>
          </cell>
          <cell r="AC2813" t="str">
            <v>O23011733012024008608122</v>
          </cell>
          <cell r="AF2813">
            <v>8415908</v>
          </cell>
          <cell r="AI2813" t="str">
            <v>$ 2.404.545,00</v>
          </cell>
          <cell r="AJ281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13" t="str">
            <v>Andres</v>
          </cell>
          <cell r="AL2813">
            <v>1233504538</v>
          </cell>
          <cell r="AM2813" t="str">
            <v>2657-2024</v>
          </cell>
          <cell r="AP2813" t="str">
            <v>SECOP II</v>
          </cell>
          <cell r="AS2813" t="str">
            <v>Falso</v>
          </cell>
          <cell r="AU2813" t="str">
            <v>SI</v>
          </cell>
          <cell r="AV2813" t="str">
            <v>Agosto</v>
          </cell>
          <cell r="AW2813" t="e">
            <v>#N/A</v>
          </cell>
          <cell r="AX2813">
            <v>45623</v>
          </cell>
          <cell r="AY2813" t="str">
            <v>#REF!</v>
          </cell>
          <cell r="AZ2813" t="str">
            <v>CO1.PCCNTR.6631014</v>
          </cell>
        </row>
        <row r="2814">
          <cell r="D2814" t="str">
            <v>2662-2024</v>
          </cell>
          <cell r="E2814" t="str">
            <v>ALBA YANETH REYES SUÁREZ</v>
          </cell>
          <cell r="F2814" t="str">
            <v>Subdirección de Formación Artistica</v>
          </cell>
          <cell r="G2814" t="str">
            <v>Subdirección de Formación Artística</v>
          </cell>
          <cell r="I2814" t="str">
            <v>Contratación Directa</v>
          </cell>
          <cell r="J2814" t="str">
            <v>Contratación directa.</v>
          </cell>
          <cell r="K2814" t="str">
            <v>Prestación de servicios</v>
          </cell>
          <cell r="N2814" t="str">
            <v>Si</v>
          </cell>
          <cell r="O2814" t="str">
            <v>Contrato Prestación de Servicios Profesionales</v>
          </cell>
          <cell r="P2814">
            <v>45517</v>
          </cell>
          <cell r="Q2814">
            <v>45519</v>
          </cell>
          <cell r="R2814">
            <v>45657</v>
          </cell>
          <cell r="S2814">
            <v>137</v>
          </cell>
          <cell r="T2814" t="str">
            <v>En Ejecución</v>
          </cell>
          <cell r="U2814" t="str">
            <v>ALBA YANETH REYES SUÁREZ</v>
          </cell>
          <cell r="X2814" t="str">
            <v>ALBA YANETH REYES SUAREZ</v>
          </cell>
          <cell r="Z2814" t="str">
            <v>Inversión</v>
          </cell>
          <cell r="AA2814">
            <v>2024110010085</v>
          </cell>
          <cell r="AC2814" t="str">
            <v>O23011733012024008606127</v>
          </cell>
          <cell r="AF2814">
            <v>16798500</v>
          </cell>
          <cell r="AI2814" t="str">
            <v>$ 3.733.000,00</v>
          </cell>
          <cell r="AJ2814" t="str">
            <v>Prestar servicios profesionales al IDARTES - Subdirección de Formación Artística, para el control de los inventarios asignados a los centros Crea, así como realizar las actualizaciones que se requieran en el sistema SIF acorde con los lineamientos de la Subdirección de Formación Artística.</v>
          </cell>
          <cell r="AK2814" t="str">
            <v>Anderson Estivens Arevalo Rodriguez</v>
          </cell>
          <cell r="AL2814">
            <v>1016062029</v>
          </cell>
          <cell r="AM2814" t="str">
            <v>2662-2024</v>
          </cell>
          <cell r="AP2814" t="str">
            <v>SECOP II</v>
          </cell>
          <cell r="AS2814" t="str">
            <v>Falso</v>
          </cell>
          <cell r="AU2814" t="str">
            <v>SI</v>
          </cell>
          <cell r="AV2814" t="str">
            <v>Agosto</v>
          </cell>
          <cell r="AW2814" t="e">
            <v>#N/A</v>
          </cell>
          <cell r="AX2814">
            <v>45657</v>
          </cell>
          <cell r="AY2814" t="str">
            <v>#REF!</v>
          </cell>
          <cell r="AZ2814" t="str">
            <v>CO1.PCCNTR.6632087</v>
          </cell>
        </row>
        <row r="2815">
          <cell r="D2815" t="str">
            <v>2663-2024</v>
          </cell>
          <cell r="E2815" t="str">
            <v>ALBA YANETH REYES SUÁREZ</v>
          </cell>
          <cell r="F2815" t="str">
            <v>Subdirección de Formación Artistica</v>
          </cell>
          <cell r="G2815" t="str">
            <v>Subdirección de Formación Artística</v>
          </cell>
          <cell r="H2815" t="str">
            <v>Programa Crea</v>
          </cell>
          <cell r="I2815" t="str">
            <v>Contratación Directa</v>
          </cell>
          <cell r="J2815" t="str">
            <v>Contratación directa.</v>
          </cell>
          <cell r="K2815" t="str">
            <v>Prestación de servicios</v>
          </cell>
          <cell r="N2815" t="str">
            <v>Si</v>
          </cell>
          <cell r="O2815" t="str">
            <v>Contrato Prestación de Servicios Profesionales</v>
          </cell>
          <cell r="P2815">
            <v>45517</v>
          </cell>
          <cell r="Q2815">
            <v>45518</v>
          </cell>
          <cell r="R2815">
            <v>45626</v>
          </cell>
          <cell r="S2815">
            <v>107</v>
          </cell>
          <cell r="T2815" t="str">
            <v>En Ejecución</v>
          </cell>
          <cell r="U2815" t="str">
            <v>ALBA YANETH REYES SUÁREZ</v>
          </cell>
          <cell r="X2815" t="str">
            <v>ALBA YANETH REYES SUAREZ</v>
          </cell>
          <cell r="Z2815" t="str">
            <v>Inversión</v>
          </cell>
          <cell r="AA2815">
            <v>2024110010086</v>
          </cell>
          <cell r="AC2815" t="str">
            <v>O23011733012024008605053</v>
          </cell>
          <cell r="AF2815">
            <v>16104000</v>
          </cell>
          <cell r="AI2815" t="str">
            <v>$ 4.392.000,00</v>
          </cell>
          <cell r="AJ2815" t="str">
            <v>Prestar servicios profesionales al Instituto Distrital de las Artes IDARTES programa Crea, en actividades de creación y edición de contenidos en piezas gráficas impresas y digitales que apoyen la estrategia de visibilización del programa Crea en los diferentes medios, siguiendo los diferentes manuales gráficos y de imagen de la entidad</v>
          </cell>
          <cell r="AK2815" t="str">
            <v>Jenny Viviana castañeda Marquez</v>
          </cell>
          <cell r="AL2815">
            <v>1018426067</v>
          </cell>
          <cell r="AM2815" t="str">
            <v>2663-2024</v>
          </cell>
          <cell r="AP2815" t="str">
            <v>SECOP II</v>
          </cell>
          <cell r="AS2815" t="str">
            <v>Falso</v>
          </cell>
          <cell r="AU2815" t="str">
            <v>SI</v>
          </cell>
          <cell r="AV2815" t="str">
            <v>Agosto</v>
          </cell>
          <cell r="AW2815" t="e">
            <v>#N/A</v>
          </cell>
          <cell r="AX2815">
            <v>45626</v>
          </cell>
          <cell r="AY2815" t="str">
            <v>#REF!</v>
          </cell>
          <cell r="AZ2815" t="str">
            <v>CO1.PCCNTR.6632315</v>
          </cell>
        </row>
        <row r="2816">
          <cell r="D2816" t="str">
            <v>2664-2024</v>
          </cell>
          <cell r="E2816" t="str">
            <v>ALBA YANETH REYES SUÁREZ</v>
          </cell>
          <cell r="F2816" t="str">
            <v>Subdirección de Formación Artistica</v>
          </cell>
          <cell r="G2816" t="str">
            <v>Subdirección de Formación Artística</v>
          </cell>
          <cell r="I2816" t="str">
            <v>Contratación Directa</v>
          </cell>
          <cell r="J2816" t="str">
            <v>Contratación directa.</v>
          </cell>
          <cell r="K2816" t="str">
            <v>Prestación de servicios</v>
          </cell>
          <cell r="N2816" t="str">
            <v>Si</v>
          </cell>
          <cell r="O2816" t="str">
            <v>Contrato Prestación de Servicios Profesionales</v>
          </cell>
          <cell r="P2816">
            <v>45517</v>
          </cell>
          <cell r="Q2816">
            <v>45518</v>
          </cell>
          <cell r="R2816">
            <v>45688</v>
          </cell>
          <cell r="S2816">
            <v>168</v>
          </cell>
          <cell r="T2816" t="str">
            <v>En Ejecución</v>
          </cell>
          <cell r="U2816" t="str">
            <v>ALBA YANETH REYES SUÁREZ</v>
          </cell>
          <cell r="X2816" t="str">
            <v>ALBA YANETH REYES SUAREZ</v>
          </cell>
          <cell r="Z2816" t="str">
            <v>Inversión</v>
          </cell>
          <cell r="AA2816">
            <v>2024110010092</v>
          </cell>
          <cell r="AC2816" t="str">
            <v>O23011733012024009205073</v>
          </cell>
          <cell r="AF2816">
            <v>24000000</v>
          </cell>
          <cell r="AI2816" t="str">
            <v>$ 4.000.000,00</v>
          </cell>
          <cell r="AJ2816" t="str">
            <v>PRESTAR SERVICIOS PROFESIONALES AL INSTITUTO DISTRITAL DE LAS ARTES (IDARTES) SUBDIRECCIÓN DE FORMACIÓN ARTÍSTICA, EN 
 ACTIVIDADES RELACIONADAS CON LA PROGRAMACIÓN DE APLICACIONES Y MEDIACIONES INTERACTIVAS PARA LA APROPIACIÓN Y USO DE LA 
 CULTURA DIGITAL, LA EDUCACIÓN, EL EJERCICIO DE LOS DERECHOS Y EL DESARROLLO HUMANO, EN EL MARCO DEL PROYECTO DE 
 INVERSIÓN 7997, DE ACUERDO CON LOS LINEAMIENTOS DEFINIDOS POR LA ENTIDAD.</v>
          </cell>
          <cell r="AK2816" t="str">
            <v>Katherine Alejandra Romero Martinez</v>
          </cell>
          <cell r="AL2816">
            <v>1015424388</v>
          </cell>
          <cell r="AM2816" t="str">
            <v>2664-2024</v>
          </cell>
          <cell r="AP2816" t="str">
            <v>SECOP II</v>
          </cell>
          <cell r="AS2816" t="str">
            <v>Falso</v>
          </cell>
          <cell r="AU2816" t="str">
            <v>SI</v>
          </cell>
          <cell r="AV2816" t="str">
            <v>Agosto</v>
          </cell>
          <cell r="AW2816" t="e">
            <v>#N/A</v>
          </cell>
          <cell r="AX2816">
            <v>45688</v>
          </cell>
          <cell r="AY2816" t="str">
            <v>#REF!</v>
          </cell>
          <cell r="AZ2816" t="str">
            <v>CO1.PCCNTR.6631035</v>
          </cell>
        </row>
        <row r="2817">
          <cell r="D2817" t="str">
            <v>2665-2024</v>
          </cell>
          <cell r="E2817" t="str">
            <v>LINA MARIA GAVIRIA HURTADO</v>
          </cell>
          <cell r="F2817" t="str">
            <v>Subdirección de las Artes</v>
          </cell>
          <cell r="I2817" t="str">
            <v>Contratación Directa</v>
          </cell>
          <cell r="J2817" t="str">
            <v>Contratación directa.</v>
          </cell>
          <cell r="K2817" t="str">
            <v>Prestación de servicios</v>
          </cell>
          <cell r="N2817" t="str">
            <v>Si</v>
          </cell>
          <cell r="O2817" t="str">
            <v>Contrato Prestación de Servicios Apoyo a la Gestión</v>
          </cell>
          <cell r="P2817">
            <v>45517</v>
          </cell>
          <cell r="Q2817">
            <v>45518</v>
          </cell>
          <cell r="R2817">
            <v>45650</v>
          </cell>
          <cell r="S2817">
            <v>131</v>
          </cell>
          <cell r="T2817" t="str">
            <v>En Ejecución</v>
          </cell>
          <cell r="U2817" t="str">
            <v>LINA MARIA GAVIRIA HURTADO</v>
          </cell>
          <cell r="X2817" t="str">
            <v>LIZ ALEJANDRA SORIANO WILCHES</v>
          </cell>
          <cell r="Z2817" t="str">
            <v>Inversión</v>
          </cell>
          <cell r="AA2817">
            <v>2024110010089</v>
          </cell>
          <cell r="AC2817" t="str">
            <v>O23011733012024008905053</v>
          </cell>
          <cell r="AF2817">
            <v>27000000</v>
          </cell>
          <cell r="AI2817" t="str">
            <v>$ 6.000.000,00</v>
          </cell>
          <cell r="AJ2817" t="str">
            <v>PRESTAR SERVICIOS DE APOYO A LA GESTIÓN IDARTES - SUBDIRECCIÓN DE LAS ARTES - GERENCIA DE LITERATURA, PARA REALIZAR LA CONCEPTUALIZACIÓN Y EL DISEÑO EDITORIAL DE LA EDICIÓN CONMEMORATIVA DE LIBRO AL VIENTO 20 AÑOS Y EL PLAN DISTRITAL DE LECTURA, ESCRITURA Y ORALIDAD.</v>
          </cell>
          <cell r="AK2817" t="str">
            <v>CamilaCardenosa</v>
          </cell>
          <cell r="AL2817">
            <v>53062464</v>
          </cell>
          <cell r="AM2817" t="str">
            <v>2665-2024</v>
          </cell>
          <cell r="AP2817" t="str">
            <v>SECOP II</v>
          </cell>
          <cell r="AS2817" t="str">
            <v>Falso</v>
          </cell>
          <cell r="AU2817" t="str">
            <v>SI</v>
          </cell>
          <cell r="AV2817" t="str">
            <v>Agosto</v>
          </cell>
          <cell r="AW2817" t="e">
            <v>#N/A</v>
          </cell>
          <cell r="AX2817">
            <v>45650</v>
          </cell>
          <cell r="AY2817" t="str">
            <v>#REF!</v>
          </cell>
          <cell r="AZ2817" t="str">
            <v>CO1.PCCNTR.6631231</v>
          </cell>
        </row>
        <row r="2818">
          <cell r="D2818" t="str">
            <v>2666-2024</v>
          </cell>
          <cell r="E2818" t="str">
            <v>ALBA YANETH REYES SUÁREZ</v>
          </cell>
          <cell r="F2818" t="str">
            <v>Subdirección de Formación Artistica</v>
          </cell>
          <cell r="G2818" t="str">
            <v>Subdirección de Formación Artística</v>
          </cell>
          <cell r="H2818" t="str">
            <v>Programa Crea</v>
          </cell>
          <cell r="I2818" t="str">
            <v>Contratación Directa</v>
          </cell>
          <cell r="J2818" t="str">
            <v>Contratación directa.</v>
          </cell>
          <cell r="K2818" t="str">
            <v>Prestación de servicios</v>
          </cell>
          <cell r="N2818" t="str">
            <v>Si</v>
          </cell>
          <cell r="O2818" t="str">
            <v>Contrato Prestación de Servicios Profesionales</v>
          </cell>
          <cell r="P2818">
            <v>45517</v>
          </cell>
          <cell r="Q2818">
            <v>45520</v>
          </cell>
          <cell r="R2818">
            <v>45667</v>
          </cell>
          <cell r="S2818">
            <v>145</v>
          </cell>
          <cell r="T2818" t="str">
            <v>En Ejecución</v>
          </cell>
          <cell r="U2818" t="str">
            <v>ALBA YANETH REYES SUÁREZ</v>
          </cell>
          <cell r="X2818" t="str">
            <v>ALBA YANETH REYES SUAREZ</v>
          </cell>
          <cell r="Z2818" t="str">
            <v>Inversión</v>
          </cell>
          <cell r="AA2818">
            <v>2024110010086</v>
          </cell>
          <cell r="AC2818" t="str">
            <v>O23011733012024008608126</v>
          </cell>
          <cell r="AF2818">
            <v>36000000</v>
          </cell>
          <cell r="AI2818" t="str">
            <v>$ 7.200.000,00</v>
          </cell>
          <cell r="AJ2818" t="str">
            <v>Prestar servicios profesionales al IDARTES - Subdirección de Formación Artística, para desarrollar estrategias pedagógicas y artísticas de los procesos de formación en Audiovisuales,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2818" t="str">
            <v>LEONARDO VILLAMIZAR VILLAMIZAR</v>
          </cell>
          <cell r="AL2818">
            <v>79625533</v>
          </cell>
          <cell r="AM2818" t="str">
            <v>2666-2024</v>
          </cell>
          <cell r="AP2818" t="str">
            <v>SECOP II</v>
          </cell>
          <cell r="AS2818" t="str">
            <v>Falso</v>
          </cell>
          <cell r="AU2818" t="str">
            <v>SI</v>
          </cell>
          <cell r="AV2818" t="str">
            <v>Agosto</v>
          </cell>
          <cell r="AW2818" t="e">
            <v>#N/A</v>
          </cell>
          <cell r="AX2818">
            <v>45667</v>
          </cell>
          <cell r="AY2818" t="str">
            <v>#REF!</v>
          </cell>
          <cell r="AZ2818" t="str">
            <v>CO1.PCCNTR.6633535</v>
          </cell>
        </row>
        <row r="2819">
          <cell r="D2819" t="str">
            <v>2667-2024</v>
          </cell>
          <cell r="E2819" t="str">
            <v>ANDRES FELIPE ALBARRACIN RODRIGUEZ</v>
          </cell>
          <cell r="F2819" t="str">
            <v>Subdirección Administrativa y Financiera</v>
          </cell>
          <cell r="I2819" t="str">
            <v>Mínima Cuantía</v>
          </cell>
          <cell r="J2819" t="str">
            <v>Mínima cuantía</v>
          </cell>
          <cell r="K2819" t="str">
            <v>Prestación de servicios</v>
          </cell>
          <cell r="N2819" t="str">
            <v>No</v>
          </cell>
          <cell r="O2819" t="str">
            <v>N/A</v>
          </cell>
          <cell r="P2819">
            <v>45517</v>
          </cell>
          <cell r="Q2819">
            <v>45518</v>
          </cell>
          <cell r="R2819">
            <v>45657</v>
          </cell>
          <cell r="S2819">
            <v>138</v>
          </cell>
          <cell r="T2819" t="str">
            <v>En Ejecución</v>
          </cell>
          <cell r="U2819" t="str">
            <v>ANDRES FELIPE ALBARRACIN RODRIGUEZ</v>
          </cell>
          <cell r="Z2819" t="str">
            <v>Inversión</v>
          </cell>
          <cell r="AA2819">
            <v>2024110010085</v>
          </cell>
          <cell r="AC2819" t="str">
            <v>O23011745992024008505018</v>
          </cell>
          <cell r="AF2819">
            <v>71449108</v>
          </cell>
          <cell r="AJ2819" t="str">
            <v>Prestar servicios en la producción, impresión, instalación y desinstalación de piezas gráficas en pequeño, mediano y gran formato, para la correspondiente divulgación integral y permanente de las actividades, planes, programas, proyectos y políticas institucionales del Instituto Distrital de las Artes Idartes, acorde con las especificaciones técnicas definidas por la entidad.</v>
          </cell>
          <cell r="AK2819" t="str">
            <v>FENIX MEDIA GROUP SAS</v>
          </cell>
          <cell r="AL2819">
            <v>830081460</v>
          </cell>
          <cell r="AM2819" t="str">
            <v>IDARTES-IP-MIC-014-2024</v>
          </cell>
          <cell r="AP2819" t="str">
            <v>SECOP II</v>
          </cell>
          <cell r="AS2819" t="str">
            <v>Falso</v>
          </cell>
          <cell r="AU2819" t="str">
            <v>SI</v>
          </cell>
          <cell r="AV2819" t="str">
            <v>Agosto</v>
          </cell>
          <cell r="AW2819" t="e">
            <v>#N/A</v>
          </cell>
          <cell r="AX2819">
            <v>45657</v>
          </cell>
          <cell r="AY2819" t="str">
            <v>#REF!</v>
          </cell>
          <cell r="AZ2819" t="str">
            <v>CO1.PCCNTR.6632416</v>
          </cell>
        </row>
        <row r="2820">
          <cell r="D2820" t="str">
            <v>2670-2024</v>
          </cell>
          <cell r="E2820" t="str">
            <v>LINA MARIA GAVIRIA HURTADO</v>
          </cell>
          <cell r="F2820" t="str">
            <v>Subdirección de las Artes</v>
          </cell>
          <cell r="I2820" t="str">
            <v>Contratación Directa</v>
          </cell>
          <cell r="J2820" t="str">
            <v>Contratación directa.</v>
          </cell>
          <cell r="K2820" t="str">
            <v>Prestación de servicios</v>
          </cell>
          <cell r="N2820" t="str">
            <v>Si</v>
          </cell>
          <cell r="O2820" t="str">
            <v>Contrato Prestación de Servicios Profesionales</v>
          </cell>
          <cell r="P2820">
            <v>45517</v>
          </cell>
          <cell r="Q2820">
            <v>45519</v>
          </cell>
          <cell r="R2820">
            <v>45641</v>
          </cell>
          <cell r="S2820">
            <v>121</v>
          </cell>
          <cell r="T2820" t="str">
            <v>En Ejecución</v>
          </cell>
          <cell r="U2820" t="str">
            <v>LINA MARIA GAVIRIA HURTADO</v>
          </cell>
          <cell r="X2820" t="str">
            <v>LINA MARIA GAVIRIA HURTADO</v>
          </cell>
          <cell r="Z2820" t="str">
            <v>Inversión</v>
          </cell>
          <cell r="AA2820">
            <v>2024110010176</v>
          </cell>
          <cell r="AC2820" t="str">
            <v>O23011733012024014605099</v>
          </cell>
          <cell r="AF2820">
            <v>25803306</v>
          </cell>
          <cell r="AI2820" t="str">
            <v>$ 5.734.068,00</v>
          </cell>
          <cell r="AJ2820" t="str">
            <v>Prestar servicios profesionales al Idartes - Subdirección de las Artes - para la articulación de las actividades de la entidad con enfoque poblacional y de género de los sectores sociales que le sean asignados, en el marco de las politicas públicas y del plan de desarrollo distrital "Bogotá Camina Segura 2024-2027", acorde con la misionalidad de la entidad.</v>
          </cell>
          <cell r="AK2820" t="str">
            <v>Jessica Lorena Rojas Castro</v>
          </cell>
          <cell r="AL2820">
            <v>1012426768</v>
          </cell>
          <cell r="AM2820" t="str">
            <v>2670-2024</v>
          </cell>
          <cell r="AP2820" t="str">
            <v>SECOP II</v>
          </cell>
          <cell r="AS2820" t="str">
            <v>Falso</v>
          </cell>
          <cell r="AU2820" t="str">
            <v>SI</v>
          </cell>
          <cell r="AV2820" t="str">
            <v>Septiembre</v>
          </cell>
          <cell r="AW2820" t="e">
            <v>#N/A</v>
          </cell>
          <cell r="AX2820">
            <v>45641</v>
          </cell>
          <cell r="AY2820" t="str">
            <v>#REF!</v>
          </cell>
          <cell r="AZ2820" t="str">
            <v>CO1.PCCNTR.6635897</v>
          </cell>
        </row>
        <row r="2821">
          <cell r="D2821" t="str">
            <v>2672-2024</v>
          </cell>
          <cell r="E2821" t="str">
            <v>ANDRES FELIPE ALBARRACIN RODRIGUEZ</v>
          </cell>
          <cell r="F2821" t="str">
            <v>Subdirección Administrativa y Financiera</v>
          </cell>
          <cell r="I2821" t="str">
            <v>Contratación Directa</v>
          </cell>
          <cell r="J2821" t="str">
            <v>Contratación directa.</v>
          </cell>
          <cell r="K2821" t="str">
            <v>Prestación de servicios</v>
          </cell>
          <cell r="N2821" t="str">
            <v>Si</v>
          </cell>
          <cell r="O2821" t="str">
            <v>Contrato Prestación de Servicios Profesionales</v>
          </cell>
          <cell r="P2821">
            <v>45517</v>
          </cell>
          <cell r="Q2821">
            <v>45518</v>
          </cell>
          <cell r="R2821">
            <v>45686</v>
          </cell>
          <cell r="S2821">
            <v>166</v>
          </cell>
          <cell r="T2821" t="str">
            <v>En Ejecución</v>
          </cell>
          <cell r="U2821" t="str">
            <v>ANDRES FELIPE ALBARRACIN RODRIGUEZ</v>
          </cell>
          <cell r="X2821" t="str">
            <v>DANIEL SANCHEZ ROJAS</v>
          </cell>
          <cell r="Z2821" t="str">
            <v>Inversión</v>
          </cell>
          <cell r="AA2821">
            <v>2024110010085</v>
          </cell>
          <cell r="AC2821" t="str">
            <v>O23011745992024008506023</v>
          </cell>
          <cell r="AF2821">
            <v>17153333</v>
          </cell>
          <cell r="AJ2821" t="str">
            <v>Prestar servicios profesionales al IDARTES - Oficina Asesora de Planeación y
 Tecnologías de la Información, realizando actividades relacionadas con la gestión
 ambiental de la entidad, en especial la correcta implementación del plan de gestión
 ambiental, el desarrollo de campañas para la promoción de temas de sensibilización y
 la actualización de la documentación ambiental en el marco del modelo integrado de
 gestión, así como apoyar la supervisión de contratos en el marco de la competencia de
 la</v>
          </cell>
          <cell r="AK2821" t="str">
            <v>SEBASTIAN OLAYA RODRIGUEZ</v>
          </cell>
          <cell r="AL2821">
            <v>1030627238</v>
          </cell>
          <cell r="AM2821" t="str">
            <v>2672 - 2024</v>
          </cell>
          <cell r="AP2821" t="str">
            <v>SECOP II</v>
          </cell>
          <cell r="AS2821" t="str">
            <v>Falso</v>
          </cell>
          <cell r="AU2821" t="str">
            <v>SI</v>
          </cell>
          <cell r="AV2821" t="str">
            <v>Agosto</v>
          </cell>
          <cell r="AW2821" t="e">
            <v>#N/A</v>
          </cell>
          <cell r="AX2821">
            <v>45686</v>
          </cell>
          <cell r="AY2821" t="str">
            <v>#REF!</v>
          </cell>
          <cell r="AZ2821" t="str">
            <v>CO1.PCCNTR.6637623</v>
          </cell>
        </row>
        <row r="2822">
          <cell r="D2822" t="str">
            <v>PUFA-225-2024</v>
          </cell>
          <cell r="E2822" t="str">
            <v>LINA MARIA GAVIRIA HURTADO</v>
          </cell>
          <cell r="F2822" t="str">
            <v>Subdirección de las Artes</v>
          </cell>
          <cell r="G2822" t="str">
            <v>Gerencia de Artes Audiovisuales</v>
          </cell>
          <cell r="H2822" t="str">
            <v>GERENTE DE ARTES AUDIOVISUALES</v>
          </cell>
          <cell r="I2822" t="str">
            <v>Contratación Directa</v>
          </cell>
          <cell r="J2822" t="str">
            <v>Contratación directa.</v>
          </cell>
          <cell r="K2822" t="str">
            <v>Prestación de servicios</v>
          </cell>
          <cell r="L2822" t="str">
            <v>17 17. Contrato de Prestación de Servicios</v>
          </cell>
          <cell r="M2822" t="str">
            <v xml:space="preserve">49 49-Otros Servicios </v>
          </cell>
          <cell r="N2822" t="str">
            <v>No</v>
          </cell>
          <cell r="O2822" t="str">
            <v>N/A</v>
          </cell>
          <cell r="P2822">
            <v>45517</v>
          </cell>
          <cell r="Q2822">
            <v>45519</v>
          </cell>
          <cell r="R2822">
            <v>45519</v>
          </cell>
          <cell r="S2822">
            <v>1</v>
          </cell>
          <cell r="T2822" t="str">
            <v>En Ejecución</v>
          </cell>
          <cell r="U2822" t="str">
            <v>LINA MARIA GAVIRIA HURTADO</v>
          </cell>
          <cell r="V2822">
            <v>52247497</v>
          </cell>
          <cell r="X2822" t="str">
            <v>Ricardo Alfonso Cantor Bossa</v>
          </cell>
          <cell r="Y2822">
            <v>80797050</v>
          </cell>
          <cell r="Z2822" t="str">
            <v>N/A</v>
          </cell>
          <cell r="AC2822" t="str">
            <v>N/A - Valor Cero / Coproducción</v>
          </cell>
          <cell r="AE2822">
            <v>0</v>
          </cell>
          <cell r="AF2822">
            <v>0</v>
          </cell>
          <cell r="AI2822" t="str">
            <v>N/A</v>
          </cell>
          <cell r="AJ2822" t="str">
            <v>El IDARTES se compromete a gestionar las solicitudes de Permiso Unificado de Filmaciones Audiovisuales - PUFA y conceder a RCN TELEVISIÓN S.A. el uso y aprovechamiento económico de los espacios públicos para filmaciones audiovisuales registrados y aprobados en el Sistema Único para el Manejo y Aprovechamiento del Espacio Público - SUMA y RCN TELEVISIÓN S.A. acepta pagar la respectiva retribución económica y cumplir con las condiciones establecidas por el IDARTES y la normatividad vigente (...)</v>
          </cell>
          <cell r="AK2822" t="str">
            <v>RCNTelevision S.A.</v>
          </cell>
          <cell r="AL2822">
            <v>830029703</v>
          </cell>
          <cell r="AM2822" t="str">
            <v>PUFA-225-2024</v>
          </cell>
          <cell r="AP2822" t="str">
            <v>SECOP II</v>
          </cell>
          <cell r="AS2822" t="str">
            <v>Falso</v>
          </cell>
          <cell r="AU2822" t="str">
            <v>SI</v>
          </cell>
          <cell r="AV2822" t="str">
            <v>Agosto</v>
          </cell>
          <cell r="AW2822" t="e">
            <v>#N/A</v>
          </cell>
          <cell r="AX2822">
            <v>45519</v>
          </cell>
          <cell r="AY2822" t="str">
            <v>#REF!</v>
          </cell>
          <cell r="AZ2822" t="str">
            <v>CO1.PCCNTR.6637374</v>
          </cell>
        </row>
        <row r="2823">
          <cell r="D2823" t="str">
            <v>2623-2024</v>
          </cell>
          <cell r="E2823" t="str">
            <v>ALBA YANETH REYES SUÁREZ</v>
          </cell>
          <cell r="F2823" t="str">
            <v>Subdirección de Formación Artistica</v>
          </cell>
          <cell r="G2823" t="str">
            <v>Subdirección de Formación Artística</v>
          </cell>
          <cell r="H2823" t="str">
            <v>Programa Crea</v>
          </cell>
          <cell r="I2823" t="str">
            <v>Contratación Directa</v>
          </cell>
          <cell r="J2823" t="str">
            <v>Contratación directa.</v>
          </cell>
          <cell r="K2823" t="str">
            <v>Prestación de servicios</v>
          </cell>
          <cell r="N2823" t="str">
            <v>Si</v>
          </cell>
          <cell r="O2823" t="str">
            <v>Contrato Prestación de Servicios Profesionales</v>
          </cell>
          <cell r="P2823">
            <v>45518</v>
          </cell>
          <cell r="Q2823">
            <v>45520</v>
          </cell>
          <cell r="R2823">
            <v>45639</v>
          </cell>
          <cell r="S2823">
            <v>118</v>
          </cell>
          <cell r="T2823" t="str">
            <v>En Ejecución</v>
          </cell>
          <cell r="U2823" t="str">
            <v>ALBA YANETH REYES SUÁREZ</v>
          </cell>
          <cell r="X2823" t="str">
            <v>ALBA YANETH REYES SUAREZ</v>
          </cell>
          <cell r="Z2823" t="str">
            <v>Inversión</v>
          </cell>
          <cell r="AA2823">
            <v>2024110010086</v>
          </cell>
          <cell r="AC2823" t="str">
            <v>O23011733012024008608051</v>
          </cell>
          <cell r="AF2823">
            <v>14155988</v>
          </cell>
          <cell r="AI2823" t="str">
            <v>$ 3.598.980,00</v>
          </cell>
          <cell r="AJ282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23" t="str">
            <v>JIMMY FABIAN QUIMBAYO JARAMILLO</v>
          </cell>
          <cell r="AL2823">
            <v>80828576</v>
          </cell>
          <cell r="AM2823" t="str">
            <v>2623-2024</v>
          </cell>
          <cell r="AP2823" t="str">
            <v>SECOP II</v>
          </cell>
          <cell r="AS2823" t="str">
            <v>Falso</v>
          </cell>
          <cell r="AU2823" t="str">
            <v>SI</v>
          </cell>
          <cell r="AV2823" t="str">
            <v>Agosto</v>
          </cell>
          <cell r="AW2823" t="e">
            <v>#N/A</v>
          </cell>
          <cell r="AX2823">
            <v>45639</v>
          </cell>
          <cell r="AY2823" t="str">
            <v>#REF!</v>
          </cell>
          <cell r="AZ2823" t="str">
            <v>CO1.PCCNTR.6635842</v>
          </cell>
        </row>
        <row r="2824">
          <cell r="D2824" t="str">
            <v>2624-2024</v>
          </cell>
          <cell r="E2824" t="str">
            <v>ALBA YANETH REYES SUÁREZ</v>
          </cell>
          <cell r="F2824" t="str">
            <v>Subdirección de Formación Artistica</v>
          </cell>
          <cell r="G2824" t="str">
            <v>Subdirección de Formación Artística</v>
          </cell>
          <cell r="H2824" t="str">
            <v>Programa Crea</v>
          </cell>
          <cell r="I2824" t="str">
            <v>Contratación Directa</v>
          </cell>
          <cell r="J2824" t="str">
            <v>Contratación directa.</v>
          </cell>
          <cell r="K2824" t="str">
            <v>Prestación de servicios</v>
          </cell>
          <cell r="N2824" t="str">
            <v>Si</v>
          </cell>
          <cell r="O2824" t="str">
            <v>Contrato Prestación de Servicios Profesionales</v>
          </cell>
          <cell r="P2824">
            <v>45518</v>
          </cell>
          <cell r="Q2824">
            <v>45519</v>
          </cell>
          <cell r="R2824">
            <v>45625</v>
          </cell>
          <cell r="S2824">
            <v>105</v>
          </cell>
          <cell r="T2824" t="str">
            <v>En Ejecución</v>
          </cell>
          <cell r="U2824" t="str">
            <v>ALBA YANETH REYES SUÁREZ</v>
          </cell>
          <cell r="X2824" t="str">
            <v>ALBA YANETH REYES SUAREZ</v>
          </cell>
          <cell r="Z2824" t="str">
            <v>Inversión</v>
          </cell>
          <cell r="AA2824">
            <v>2024110010086</v>
          </cell>
          <cell r="AC2824" t="str">
            <v>O23011733012024008608122</v>
          </cell>
          <cell r="AF2824">
            <v>8415908</v>
          </cell>
          <cell r="AI2824" t="str">
            <v>$ 2.404.545,00</v>
          </cell>
          <cell r="AJ282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24" t="str">
            <v>Michelle Ladino</v>
          </cell>
          <cell r="AL2824">
            <v>1016075457</v>
          </cell>
          <cell r="AM2824" t="str">
            <v>2624-2024</v>
          </cell>
          <cell r="AP2824" t="str">
            <v>SECOP II</v>
          </cell>
          <cell r="AS2824" t="str">
            <v>Falso</v>
          </cell>
          <cell r="AU2824" t="str">
            <v>SI</v>
          </cell>
          <cell r="AV2824" t="str">
            <v>Agosto</v>
          </cell>
          <cell r="AW2824" t="e">
            <v>#N/A</v>
          </cell>
          <cell r="AX2824">
            <v>45625</v>
          </cell>
          <cell r="AY2824" t="str">
            <v>#REF!</v>
          </cell>
          <cell r="AZ2824" t="str">
            <v>CO1.PCCNTR.6635770</v>
          </cell>
        </row>
        <row r="2825">
          <cell r="D2825" t="str">
            <v>2655-2024</v>
          </cell>
          <cell r="E2825" t="str">
            <v>ALBA YANETH REYES SUÁREZ</v>
          </cell>
          <cell r="F2825" t="str">
            <v>Subdirección de Formación Artistica</v>
          </cell>
          <cell r="G2825" t="str">
            <v>Subdirección de Formación Artística</v>
          </cell>
          <cell r="H2825" t="str">
            <v>Programa Crea</v>
          </cell>
          <cell r="I2825" t="str">
            <v>Contratación Directa</v>
          </cell>
          <cell r="J2825" t="str">
            <v>Contratación directa.</v>
          </cell>
          <cell r="K2825" t="str">
            <v>Prestación de servicios</v>
          </cell>
          <cell r="N2825" t="str">
            <v>Si</v>
          </cell>
          <cell r="O2825" t="str">
            <v>Contrato Prestación de Servicios Apoyo a la Gestión</v>
          </cell>
          <cell r="P2825">
            <v>45518</v>
          </cell>
          <cell r="Q2825">
            <v>45519</v>
          </cell>
          <cell r="R2825">
            <v>45646</v>
          </cell>
          <cell r="S2825">
            <v>126</v>
          </cell>
          <cell r="T2825" t="str">
            <v>En Ejecución</v>
          </cell>
          <cell r="U2825" t="str">
            <v>ALBA YANETH REYES SUÁREZ</v>
          </cell>
          <cell r="X2825" t="str">
            <v>ALBA YANETH REYES SUAREZ</v>
          </cell>
          <cell r="Z2825" t="str">
            <v>Inversión</v>
          </cell>
          <cell r="AA2825">
            <v>2024110010086</v>
          </cell>
          <cell r="AC2825" t="str">
            <v>O23011733012024008608051</v>
          </cell>
          <cell r="AF2825">
            <v>26007333</v>
          </cell>
          <cell r="AI2825" t="str">
            <v>$ 5.573.000,00</v>
          </cell>
          <cell r="AJ2825" t="str">
            <v>Prestar servicios de apoyo a la gestión al IDARTES - Subdirección de Formación Artística,para el acompañamiento y fortalecimiento de los procesos de formación artística de la línea Impulso colectivo, desde el punto de vista pedagógico, artístico y de visibilización, favoreciendo la apropiación de las perspectivas pedagógicas del Programa Crea</v>
          </cell>
          <cell r="AK2825" t="str">
            <v>SAMUEL PEREZ VILLEGAS</v>
          </cell>
          <cell r="AL2825">
            <v>1113627863</v>
          </cell>
          <cell r="AM2825" t="str">
            <v>2655-2024</v>
          </cell>
          <cell r="AP2825" t="str">
            <v>SECOP II</v>
          </cell>
          <cell r="AS2825" t="str">
            <v>Falso</v>
          </cell>
          <cell r="AU2825" t="str">
            <v>SI</v>
          </cell>
          <cell r="AV2825" t="str">
            <v>Agosto</v>
          </cell>
          <cell r="AW2825" t="e">
            <v>#N/A</v>
          </cell>
          <cell r="AX2825">
            <v>45646</v>
          </cell>
          <cell r="AY2825" t="str">
            <v>#REF!</v>
          </cell>
          <cell r="AZ2825" t="str">
            <v>CO1.PCCNTR.6635743</v>
          </cell>
        </row>
        <row r="2826">
          <cell r="D2826" t="str">
            <v>2668-2024</v>
          </cell>
          <cell r="E2826" t="str">
            <v>SILVIA OSPINA HENAO</v>
          </cell>
          <cell r="F2826" t="str">
            <v>Subdirección de Equipamientos Culturales</v>
          </cell>
          <cell r="I2826" t="str">
            <v>Contratación Directa</v>
          </cell>
          <cell r="J2826" t="str">
            <v>Contratación directa.</v>
          </cell>
          <cell r="K2826" t="str">
            <v>Prestación de servicios</v>
          </cell>
          <cell r="N2826" t="str">
            <v>Si</v>
          </cell>
          <cell r="O2826" t="str">
            <v>Contrato Prestación de Servicios Apoyo a la Gestión</v>
          </cell>
          <cell r="P2826">
            <v>45518</v>
          </cell>
          <cell r="Q2826">
            <v>45520</v>
          </cell>
          <cell r="R2826">
            <v>45657</v>
          </cell>
          <cell r="S2826">
            <v>136</v>
          </cell>
          <cell r="T2826" t="str">
            <v>En Ejecución</v>
          </cell>
          <cell r="U2826" t="str">
            <v>SILVIA OSPINA HENAO</v>
          </cell>
          <cell r="X2826" t="str">
            <v>PAULA MARIA SILVA DIAZ</v>
          </cell>
          <cell r="Z2826" t="str">
            <v>Inversión</v>
          </cell>
          <cell r="AA2826">
            <v>2024110010087</v>
          </cell>
          <cell r="AC2826" t="str">
            <v>O23011733012024008705070</v>
          </cell>
          <cell r="AF2826">
            <v>16500000</v>
          </cell>
          <cell r="AI2826" t="str">
            <v>$ 3.300.000,00</v>
          </cell>
          <cell r="AJ2826" t="str">
            <v>Prestar servicios de apoyo técnico al Idartes- Subdirección de Equipamientos Culturales, en lo referente a los sistemas de video de todos los equipamientos administrados por la dependencia en la programación de eventos y actividades.</v>
          </cell>
          <cell r="AK2826" t="str">
            <v>EDGAR JAVIER PERALTA COMBARIZA</v>
          </cell>
          <cell r="AL2826">
            <v>3196432</v>
          </cell>
          <cell r="AM2826" t="str">
            <v>2668-2024</v>
          </cell>
          <cell r="AP2826" t="str">
            <v>SECOP II</v>
          </cell>
          <cell r="AS2826" t="str">
            <v>Falso</v>
          </cell>
          <cell r="AU2826" t="str">
            <v>SI</v>
          </cell>
          <cell r="AV2826" t="str">
            <v>Agosto</v>
          </cell>
          <cell r="AW2826" t="e">
            <v>#N/A</v>
          </cell>
          <cell r="AX2826">
            <v>45657</v>
          </cell>
          <cell r="AY2826" t="str">
            <v>#REF!</v>
          </cell>
          <cell r="AZ2826" t="str">
            <v>CO1.PCCNTR.6635868</v>
          </cell>
        </row>
        <row r="2827">
          <cell r="D2827" t="str">
            <v>2669-2024</v>
          </cell>
          <cell r="E2827" t="str">
            <v>ALBA YANETH REYES SUÁREZ</v>
          </cell>
          <cell r="F2827" t="str">
            <v>Subdirección de Formación Artistica</v>
          </cell>
          <cell r="G2827" t="str">
            <v>Subdirección de Formación Artística</v>
          </cell>
          <cell r="H2827" t="str">
            <v>Programa Crea</v>
          </cell>
          <cell r="I2827" t="str">
            <v>Contratación Directa</v>
          </cell>
          <cell r="J2827" t="str">
            <v>Contratación directa.</v>
          </cell>
          <cell r="K2827" t="str">
            <v>Prestación de servicios</v>
          </cell>
          <cell r="N2827" t="str">
            <v>Si</v>
          </cell>
          <cell r="O2827" t="str">
            <v>Contrato Prestación de Servicios Profesionales</v>
          </cell>
          <cell r="P2827">
            <v>45518</v>
          </cell>
          <cell r="Q2827">
            <v>45520</v>
          </cell>
          <cell r="R2827">
            <v>45626</v>
          </cell>
          <cell r="S2827">
            <v>105</v>
          </cell>
          <cell r="T2827" t="str">
            <v>En Ejecución</v>
          </cell>
          <cell r="U2827" t="str">
            <v>ALBA YANETH REYES SUÁREZ</v>
          </cell>
          <cell r="X2827" t="str">
            <v>ALBA YANETH REYES SUAREZ</v>
          </cell>
          <cell r="Z2827" t="str">
            <v>Inversión</v>
          </cell>
          <cell r="AA2827">
            <v>2024110010086</v>
          </cell>
          <cell r="AC2827" t="str">
            <v>O23011733012024008608051</v>
          </cell>
          <cell r="AF2827">
            <v>8415908</v>
          </cell>
          <cell r="AI2827" t="str">
            <v>$ 2.404.545,00</v>
          </cell>
          <cell r="AJ282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27" t="str">
            <v>Nidia Leticia Castiblanco Farfan</v>
          </cell>
          <cell r="AL2827">
            <v>39698690</v>
          </cell>
          <cell r="AM2827" t="str">
            <v>2669-2024</v>
          </cell>
          <cell r="AP2827" t="str">
            <v>SECOP II</v>
          </cell>
          <cell r="AS2827" t="str">
            <v>Falso</v>
          </cell>
          <cell r="AU2827" t="str">
            <v>SI</v>
          </cell>
          <cell r="AV2827" t="str">
            <v>Agosto</v>
          </cell>
          <cell r="AW2827" t="e">
            <v>#N/A</v>
          </cell>
          <cell r="AX2827">
            <v>45626</v>
          </cell>
          <cell r="AY2827" t="str">
            <v>#REF!</v>
          </cell>
          <cell r="AZ2827" t="str">
            <v>CO1.PCCNTR.6636098</v>
          </cell>
        </row>
        <row r="2828">
          <cell r="D2828" t="str">
            <v>2671-2024</v>
          </cell>
          <cell r="E2828" t="str">
            <v>ALBA YANETH REYES SUÁREZ</v>
          </cell>
          <cell r="F2828" t="str">
            <v>Subdirección de Formación Artistica</v>
          </cell>
          <cell r="G2828" t="str">
            <v>Subdirección de Formación Artística</v>
          </cell>
          <cell r="H2828" t="str">
            <v>Programa Crea</v>
          </cell>
          <cell r="I2828" t="str">
            <v>Contratación Directa</v>
          </cell>
          <cell r="J2828" t="str">
            <v>Contratación directa.</v>
          </cell>
          <cell r="K2828" t="str">
            <v>Prestación de servicios</v>
          </cell>
          <cell r="N2828" t="str">
            <v>Si</v>
          </cell>
          <cell r="O2828" t="str">
            <v>Contrato Prestación de Servicios Profesionales</v>
          </cell>
          <cell r="P2828">
            <v>45518</v>
          </cell>
          <cell r="Q2828">
            <v>45520</v>
          </cell>
          <cell r="R2828">
            <v>45639</v>
          </cell>
          <cell r="S2828">
            <v>118</v>
          </cell>
          <cell r="T2828" t="str">
            <v>En Ejecución</v>
          </cell>
          <cell r="U2828" t="str">
            <v>ALBA YANETH REYES SUÁREZ</v>
          </cell>
          <cell r="X2828" t="str">
            <v>ALBA YANETH REYES SUAREZ</v>
          </cell>
          <cell r="Z2828" t="str">
            <v>Inversión</v>
          </cell>
          <cell r="AA2828">
            <v>2024110010086</v>
          </cell>
          <cell r="AC2828" t="str">
            <v>O23011733012024008608126</v>
          </cell>
          <cell r="AF2828">
            <v>14155988</v>
          </cell>
          <cell r="AI2828" t="str">
            <v>$ 3.598.980,00</v>
          </cell>
          <cell r="AJ282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28" t="str">
            <v>EDNA ROCIO HERRERA PINILLA</v>
          </cell>
          <cell r="AL2828">
            <v>1136883418</v>
          </cell>
          <cell r="AM2828" t="str">
            <v>2671-2024</v>
          </cell>
          <cell r="AP2828" t="str">
            <v>SECOP II</v>
          </cell>
          <cell r="AS2828" t="str">
            <v>Falso</v>
          </cell>
          <cell r="AU2828" t="str">
            <v>SI</v>
          </cell>
          <cell r="AV2828" t="str">
            <v>Agosto</v>
          </cell>
          <cell r="AW2828" t="e">
            <v>#N/A</v>
          </cell>
          <cell r="AX2828">
            <v>45639</v>
          </cell>
          <cell r="AY2828" t="str">
            <v>#REF!</v>
          </cell>
          <cell r="AZ2828" t="str">
            <v>CO1.PCCNTR.6636311</v>
          </cell>
        </row>
        <row r="2829">
          <cell r="D2829" t="str">
            <v>2675-2024</v>
          </cell>
          <cell r="E2829" t="str">
            <v>LINA MARIA GAVIRIA HURTADO</v>
          </cell>
          <cell r="F2829" t="str">
            <v>Subdirección de las Artes</v>
          </cell>
          <cell r="I2829" t="str">
            <v>Contratación Directa</v>
          </cell>
          <cell r="J2829" t="str">
            <v>Contratación directa.</v>
          </cell>
          <cell r="K2829" t="str">
            <v>Prestación de servicios</v>
          </cell>
          <cell r="N2829" t="str">
            <v>Si</v>
          </cell>
          <cell r="O2829" t="str">
            <v>Contrato Prestación de Servicios Profesionales</v>
          </cell>
          <cell r="P2829">
            <v>45518</v>
          </cell>
          <cell r="Q2829">
            <v>45520</v>
          </cell>
          <cell r="R2829">
            <v>45657</v>
          </cell>
          <cell r="S2829">
            <v>136</v>
          </cell>
          <cell r="T2829" t="str">
            <v>En Ejecución</v>
          </cell>
          <cell r="U2829" t="str">
            <v>LINA MARIA GAVIRIA HURTADO</v>
          </cell>
          <cell r="X2829" t="str">
            <v>LINA MARIA GAVIRIA HURTADO</v>
          </cell>
          <cell r="Z2829" t="str">
            <v>Inversión</v>
          </cell>
          <cell r="AA2829">
            <v>2024110010176</v>
          </cell>
          <cell r="AC2829" t="str">
            <v>O23011733012024017607128</v>
          </cell>
          <cell r="AF2829">
            <v>39600000</v>
          </cell>
          <cell r="AI2829" t="str">
            <v>$ 7.920.000,00</v>
          </cell>
          <cell r="AJ2829" t="str">
            <v>Prestar servicios profesionales al Idartes-Subdirección de las Artes - en el proyecto de inversión de Ecosistema Sostenible para las Artes, en el desarrollo de actividades de orden misional que faciliten la planeación, implementación y seguimiento de estrategias para fomentar la innovación, la circulación y las economías locales desde el arte y la cultura de los agentes del sector, en el marco del Plan de Desarrollo Distrital Bogotá Camina Segura 2024- 2027.</v>
          </cell>
          <cell r="AK2829" t="str">
            <v>CARLOS ANDRES CAMARGO GAVIRIA</v>
          </cell>
          <cell r="AL2829">
            <v>1014180737</v>
          </cell>
          <cell r="AM2829" t="str">
            <v>2675-2024</v>
          </cell>
          <cell r="AP2829" t="str">
            <v>SECOP II</v>
          </cell>
          <cell r="AS2829" t="str">
            <v>Falso</v>
          </cell>
          <cell r="AU2829" t="str">
            <v>SI</v>
          </cell>
          <cell r="AV2829" t="str">
            <v>Agosto</v>
          </cell>
          <cell r="AW2829" t="e">
            <v>#N/A</v>
          </cell>
          <cell r="AX2829">
            <v>45657</v>
          </cell>
          <cell r="AY2829" t="str">
            <v>#REF!</v>
          </cell>
          <cell r="AZ2829" t="str">
            <v>CO1.PCCNTR.6639742</v>
          </cell>
        </row>
        <row r="2830">
          <cell r="D2830" t="str">
            <v>2676-2024</v>
          </cell>
          <cell r="E2830" t="str">
            <v>ANDRES FELIPE ALBARRACIN RODRIGUEZ</v>
          </cell>
          <cell r="F2830" t="str">
            <v>Subdirección Administrativa y Financiera</v>
          </cell>
          <cell r="I2830" t="str">
            <v>Contratación Directa</v>
          </cell>
          <cell r="J2830" t="str">
            <v>Contratación directa.</v>
          </cell>
          <cell r="K2830" t="str">
            <v>Prestación de servicios</v>
          </cell>
          <cell r="N2830" t="str">
            <v>Si</v>
          </cell>
          <cell r="O2830" t="str">
            <v>Contrato Prestación de Servicios Profesionales</v>
          </cell>
          <cell r="P2830">
            <v>45518</v>
          </cell>
          <cell r="Q2830">
            <v>45519</v>
          </cell>
          <cell r="R2830">
            <v>45686</v>
          </cell>
          <cell r="S2830">
            <v>165</v>
          </cell>
          <cell r="T2830" t="str">
            <v>En Ejecución</v>
          </cell>
          <cell r="U2830" t="str">
            <v>ANDRES FELIPE ALBARRACIN RODRIGUEZ</v>
          </cell>
          <cell r="X2830" t="str">
            <v>MARCELA INES RUIZ GARCIA</v>
          </cell>
          <cell r="Z2830" t="str">
            <v>Inversión</v>
          </cell>
          <cell r="AA2830">
            <v>2024110010085</v>
          </cell>
          <cell r="AC2830" t="str">
            <v>O23011745992024008506023</v>
          </cell>
          <cell r="AF2830">
            <v>33000000</v>
          </cell>
          <cell r="AI2830" t="str">
            <v>$ 6.000.000,00</v>
          </cell>
          <cell r="AJ2830" t="str">
            <v>Prestar servicios profesionales la unidad de gestión de Tesorería de la Subdirección Administrativa y Financiera del IDARTES, enfocada en las acciones requeridas para compensación mensual y reprogramaciones trimestrales del PAC, como también lacorrecta gestión de pagos de la nómina tanto de la planta temporal como permanente, pagos de contratistas, proveedores seguridad social y parafiscales, incluidos los riesgos cuatro y cinco, y demás actividades administrativas relacionadas a las necesidades</v>
          </cell>
          <cell r="AK2830" t="str">
            <v>YESICA NATALIA ZAMBRANO ANGULO</v>
          </cell>
          <cell r="AL2830">
            <v>52733101</v>
          </cell>
          <cell r="AM2830" t="str">
            <v>2676-2024</v>
          </cell>
          <cell r="AP2830" t="str">
            <v>SECOP II</v>
          </cell>
          <cell r="AS2830" t="str">
            <v>Falso</v>
          </cell>
          <cell r="AU2830" t="str">
            <v>SI</v>
          </cell>
          <cell r="AV2830" t="str">
            <v>Agosto</v>
          </cell>
          <cell r="AW2830" t="e">
            <v>#N/A</v>
          </cell>
          <cell r="AX2830">
            <v>45686</v>
          </cell>
          <cell r="AY2830" t="str">
            <v>#REF!</v>
          </cell>
          <cell r="AZ2830" t="str">
            <v>CO1.PCCNTR.6641397</v>
          </cell>
        </row>
        <row r="2831">
          <cell r="D2831" t="str">
            <v>PUFA-226-2024</v>
          </cell>
          <cell r="E2831" t="str">
            <v>LINA MARIA GAVIRIA HURTADO</v>
          </cell>
          <cell r="F2831" t="str">
            <v>Subdirección de las Artes</v>
          </cell>
          <cell r="G2831" t="str">
            <v>Gerencia de Artes Audiovisuales</v>
          </cell>
          <cell r="H2831" t="str">
            <v>GERENTE DE ARTES AUDIOVISUALES</v>
          </cell>
          <cell r="I2831" t="str">
            <v>Contratación Directa</v>
          </cell>
          <cell r="J2831" t="str">
            <v>Contratación directa.</v>
          </cell>
          <cell r="K2831" t="str">
            <v>Prestación de servicios</v>
          </cell>
          <cell r="L2831" t="str">
            <v>17 17. Contrato de Prestación de Servicios</v>
          </cell>
          <cell r="M2831" t="str">
            <v xml:space="preserve">49 49-Otros Servicios </v>
          </cell>
          <cell r="N2831" t="str">
            <v>No</v>
          </cell>
          <cell r="O2831" t="str">
            <v>N/A</v>
          </cell>
          <cell r="P2831">
            <v>45518</v>
          </cell>
          <cell r="Q2831">
            <v>45519</v>
          </cell>
          <cell r="R2831">
            <v>45519</v>
          </cell>
          <cell r="S2831">
            <v>1</v>
          </cell>
          <cell r="T2831" t="str">
            <v>En Ejecución</v>
          </cell>
          <cell r="U2831" t="str">
            <v>LINA MARIA GAVIRIA HURTADO</v>
          </cell>
          <cell r="V2831">
            <v>52247497</v>
          </cell>
          <cell r="X2831" t="str">
            <v>Ricardo Alfonso Cantor Bossa</v>
          </cell>
          <cell r="Y2831">
            <v>80797050</v>
          </cell>
          <cell r="Z2831" t="str">
            <v>N/A</v>
          </cell>
          <cell r="AC2831" t="str">
            <v>N/A - Valor Cero / Coproducción</v>
          </cell>
          <cell r="AE2831">
            <v>0</v>
          </cell>
          <cell r="AF2831">
            <v>0</v>
          </cell>
          <cell r="AI2831" t="str">
            <v>N/A</v>
          </cell>
          <cell r="AJ2831" t="str">
            <v>El IDARTES se compromete a gestionar las solicitudes de Permiso Unificado de Filmaciones Audiovisuales - PUFA y conceder a CARACOL TELEVISION S.A. el uso y aprovechamiento económico de los espacios públicos para filmaciones audiovisuales registrados y aprobados en el Sistema Único para el Manejo y Aprovechamiento del Espacio Público - SUMA y CARACOL TELEVISION S.A. acepta pagar la respectiva retribución económica y cumplir con las condiciones establecidas por el IDARTES y la normatividad (...)</v>
          </cell>
          <cell r="AK2831" t="str">
            <v>CARACOL TELEVISION S.A.</v>
          </cell>
          <cell r="AL2831">
            <v>860025674</v>
          </cell>
          <cell r="AM2831" t="str">
            <v>PUFA-226-2024</v>
          </cell>
          <cell r="AP2831" t="str">
            <v>SECOP II</v>
          </cell>
          <cell r="AS2831" t="str">
            <v>Falso</v>
          </cell>
          <cell r="AU2831" t="str">
            <v>SI</v>
          </cell>
          <cell r="AV2831" t="str">
            <v>Septiembre</v>
          </cell>
          <cell r="AW2831" t="e">
            <v>#N/A</v>
          </cell>
          <cell r="AX2831">
            <v>45519</v>
          </cell>
          <cell r="AY2831" t="str">
            <v>#REF!</v>
          </cell>
          <cell r="AZ2831" t="str">
            <v>CO1.PCCNTR.6637712</v>
          </cell>
        </row>
        <row r="2832">
          <cell r="D2832" t="str">
            <v>2444-2024</v>
          </cell>
          <cell r="E2832" t="str">
            <v>ALBA YANETH REYES SUÁREZ</v>
          </cell>
          <cell r="F2832" t="str">
            <v>Subdirección de Formación Artistica</v>
          </cell>
          <cell r="G2832" t="str">
            <v>Subdirección de Formación Artística</v>
          </cell>
          <cell r="H2832" t="str">
            <v>Programa Nidos</v>
          </cell>
          <cell r="I2832" t="str">
            <v>Contratación Directa</v>
          </cell>
          <cell r="J2832" t="str">
            <v>Contratación directa.</v>
          </cell>
          <cell r="K2832" t="str">
            <v>Prestación de servicios</v>
          </cell>
          <cell r="N2832" t="str">
            <v>Si</v>
          </cell>
          <cell r="O2832" t="str">
            <v>Contrato Prestación de Servicios Profesionales</v>
          </cell>
          <cell r="P2832">
            <v>45519</v>
          </cell>
          <cell r="Q2832">
            <v>45527</v>
          </cell>
          <cell r="R2832">
            <v>45641</v>
          </cell>
          <cell r="S2832">
            <v>113</v>
          </cell>
          <cell r="T2832" t="str">
            <v>En Ejecución</v>
          </cell>
          <cell r="U2832" t="str">
            <v>ALBA YANETH REYES SUÁREZ</v>
          </cell>
          <cell r="X2832" t="str">
            <v>ALBA YANETH REYES SUAREZ</v>
          </cell>
          <cell r="Z2832" t="str">
            <v>Inversión</v>
          </cell>
          <cell r="AA2832">
            <v>2024110010064</v>
          </cell>
          <cell r="AC2832" t="str">
            <v>O23011733012024006408069</v>
          </cell>
          <cell r="AF2832">
            <v>21248000</v>
          </cell>
          <cell r="AJ2832" t="str">
            <v>Prestar servicios profesionales al IDARTES - Subdirección de Formación Artística, para generar e implementar procesos de medición y evaluación de la cadena de valor del Programa Nidos Arte en Primera Infancia.</v>
          </cell>
          <cell r="AK2832" t="str">
            <v>Daniel Alejandro Reyes Galvis</v>
          </cell>
          <cell r="AL2832">
            <v>1015423663</v>
          </cell>
          <cell r="AM2832" t="str">
            <v>2444 - 2024</v>
          </cell>
          <cell r="AP2832" t="str">
            <v>SECOP II</v>
          </cell>
          <cell r="AS2832" t="str">
            <v>Falso</v>
          </cell>
          <cell r="AU2832" t="str">
            <v>SI</v>
          </cell>
          <cell r="AV2832" t="str">
            <v>Agosto</v>
          </cell>
          <cell r="AW2832" t="e">
            <v>#N/A</v>
          </cell>
          <cell r="AX2832">
            <v>45641</v>
          </cell>
          <cell r="AY2832" t="str">
            <v>#REF!</v>
          </cell>
          <cell r="AZ2832" t="str">
            <v>CO1.PCCNTR.6593253</v>
          </cell>
        </row>
        <row r="2833">
          <cell r="D2833" t="str">
            <v>2660-2024</v>
          </cell>
          <cell r="E2833" t="str">
            <v>SILVIA OSPINA HENAO</v>
          </cell>
          <cell r="F2833" t="str">
            <v>Subdirección de Equipamientos Culturales</v>
          </cell>
          <cell r="I2833" t="str">
            <v>Contratación Directa</v>
          </cell>
          <cell r="J2833" t="str">
            <v>Contratación directa.</v>
          </cell>
          <cell r="K2833" t="str">
            <v>Arrendamiento de inmuebles</v>
          </cell>
          <cell r="N2833" t="str">
            <v>No</v>
          </cell>
          <cell r="O2833" t="str">
            <v>N/A</v>
          </cell>
          <cell r="P2833">
            <v>45519</v>
          </cell>
          <cell r="Q2833">
            <v>45524</v>
          </cell>
          <cell r="R2833">
            <v>45622</v>
          </cell>
          <cell r="S2833">
            <v>97</v>
          </cell>
          <cell r="T2833" t="str">
            <v>En Ejecución</v>
          </cell>
          <cell r="U2833" t="str">
            <v>SILVIA OSPINA HENAO</v>
          </cell>
          <cell r="Z2833" t="str">
            <v>N/A</v>
          </cell>
          <cell r="AC2833" t="str">
            <v>N/A - Valor Cero / Coproducción</v>
          </cell>
          <cell r="AF2833">
            <v>0</v>
          </cell>
          <cell r="AJ2833" t="str">
            <v>PRESTAR EL SERVICIO DE ARRENDAMIENTO DEL TEATRO JORGE ELIÉCER GAITÁN PROPIEDAD DEL INSTITUTO DISTRITAL DE LAS ARTES IDARTES, A FILM MUSIC ORCHESTRA SAS, PARA LLEVAR A CABO EL EVENTO ANIME DE ACUERDO CON LOS LINEAMIENTOS DEL COMITÉ DE PROGRAMACIÓN DE LA SUBDIRECCIÓN DE EQUIPAMIENTOS CULTURALES.</v>
          </cell>
          <cell r="AK2833" t="str">
            <v>Film Music Orchestra</v>
          </cell>
          <cell r="AL2833">
            <v>901669982</v>
          </cell>
          <cell r="AM2833" t="str">
            <v>2660-2024</v>
          </cell>
          <cell r="AP2833" t="str">
            <v>SECOP II</v>
          </cell>
          <cell r="AS2833" t="str">
            <v>Falso</v>
          </cell>
          <cell r="AU2833" t="str">
            <v>SI</v>
          </cell>
          <cell r="AV2833" t="str">
            <v>Agosto</v>
          </cell>
          <cell r="AW2833" t="e">
            <v>#N/A</v>
          </cell>
          <cell r="AX2833">
            <v>45622</v>
          </cell>
          <cell r="AY2833" t="str">
            <v>#REF!</v>
          </cell>
          <cell r="AZ2833" t="str">
            <v>CO1.PCCNTR.6631278</v>
          </cell>
        </row>
        <row r="2834">
          <cell r="D2834" t="str">
            <v>2677-2024</v>
          </cell>
          <cell r="E2834" t="str">
            <v>ALBA YANETH REYES SUÁREZ</v>
          </cell>
          <cell r="F2834" t="str">
            <v>Subdirección de Formación Artistica</v>
          </cell>
          <cell r="G2834" t="str">
            <v>Subdirección de Formación Artística</v>
          </cell>
          <cell r="H2834" t="str">
            <v>Programa Crea</v>
          </cell>
          <cell r="I2834" t="str">
            <v>Contratación Directa</v>
          </cell>
          <cell r="J2834" t="str">
            <v>Contratación directa.</v>
          </cell>
          <cell r="K2834" t="str">
            <v>Prestación de servicios</v>
          </cell>
          <cell r="N2834" t="str">
            <v>Si</v>
          </cell>
          <cell r="O2834" t="str">
            <v>Contrato Prestación de Servicios Profesionales</v>
          </cell>
          <cell r="P2834">
            <v>45519</v>
          </cell>
          <cell r="Q2834">
            <v>45524</v>
          </cell>
          <cell r="R2834">
            <v>45630</v>
          </cell>
          <cell r="S2834">
            <v>105</v>
          </cell>
          <cell r="T2834" t="str">
            <v>En Ejecución</v>
          </cell>
          <cell r="U2834" t="str">
            <v>ALBA YANETH REYES SUÁREZ</v>
          </cell>
          <cell r="X2834" t="str">
            <v>ALBA YANETH REYES SUAREZ</v>
          </cell>
          <cell r="Z2834" t="str">
            <v>Inversión</v>
          </cell>
          <cell r="AA2834">
            <v>2024110010086</v>
          </cell>
          <cell r="AC2834" t="str">
            <v>O23011733012024008608051</v>
          </cell>
          <cell r="AF2834">
            <v>8415908</v>
          </cell>
          <cell r="AI2834" t="str">
            <v>$ 2.404.545,00</v>
          </cell>
          <cell r="AJ283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34" t="str">
            <v>Nicolas Andres Santamaria Ortiz</v>
          </cell>
          <cell r="AL2834">
            <v>1019050573</v>
          </cell>
          <cell r="AM2834" t="str">
            <v>2677-2024</v>
          </cell>
          <cell r="AP2834" t="str">
            <v>SECOP II</v>
          </cell>
          <cell r="AS2834" t="str">
            <v>Falso</v>
          </cell>
          <cell r="AU2834" t="str">
            <v>SI</v>
          </cell>
          <cell r="AV2834" t="str">
            <v>Agosto</v>
          </cell>
          <cell r="AW2834" t="e">
            <v>#N/A</v>
          </cell>
          <cell r="AX2834">
            <v>45630</v>
          </cell>
          <cell r="AY2834" t="str">
            <v>#REF!</v>
          </cell>
          <cell r="AZ2834" t="str">
            <v>CO1.PCCNTR.6642112</v>
          </cell>
        </row>
        <row r="2835">
          <cell r="D2835" t="str">
            <v>2680-2024</v>
          </cell>
          <cell r="E2835" t="str">
            <v>LINA MARIA GAVIRIA HURTADO</v>
          </cell>
          <cell r="F2835" t="str">
            <v>Subdirección de las Artes</v>
          </cell>
          <cell r="I2835" t="str">
            <v>Contratación Directa</v>
          </cell>
          <cell r="J2835" t="str">
            <v>Contratación directa.</v>
          </cell>
          <cell r="K2835" t="str">
            <v>Prestación de servicios</v>
          </cell>
          <cell r="N2835" t="str">
            <v>No</v>
          </cell>
          <cell r="O2835" t="str">
            <v>N/A</v>
          </cell>
          <cell r="P2835">
            <v>45519</v>
          </cell>
          <cell r="Q2835">
            <v>45520</v>
          </cell>
          <cell r="R2835">
            <v>45558</v>
          </cell>
          <cell r="S2835">
            <v>38</v>
          </cell>
          <cell r="T2835" t="str">
            <v>En Ejecución</v>
          </cell>
          <cell r="U2835" t="str">
            <v>LINA MARIA GAVIRIA HURTADO</v>
          </cell>
          <cell r="Z2835" t="str">
            <v>N/A</v>
          </cell>
          <cell r="AC2835" t="str">
            <v>N/A - Valor Cero / Coproducción</v>
          </cell>
          <cell r="AF2835">
            <v>26613076</v>
          </cell>
          <cell r="AJ2835" t="str">
            <v>REALIZAR LA COPRODUCCIÓN PARA DESARROLLAR EL FESTIVAL DE CINE EXPERIMENTAL DE BOGOTÁ - CINEAUTOPSIA 2024, QUE SE LLEVARÁ A CABO EN LA CINEMATECA DE BOGOTÁ</v>
          </cell>
          <cell r="AK2835" t="str">
            <v>Fundación Cinelibertad Arte Audiovisual</v>
          </cell>
          <cell r="AL2835">
            <v>900270763</v>
          </cell>
          <cell r="AM2835" t="str">
            <v>2680-2024</v>
          </cell>
          <cell r="AP2835" t="str">
            <v>SECOP II</v>
          </cell>
          <cell r="AS2835" t="str">
            <v>Falso</v>
          </cell>
          <cell r="AU2835" t="str">
            <v>SI</v>
          </cell>
          <cell r="AV2835" t="str">
            <v>Agosto</v>
          </cell>
          <cell r="AW2835" t="e">
            <v>#N/A</v>
          </cell>
          <cell r="AX2835">
            <v>45558</v>
          </cell>
          <cell r="AY2835" t="str">
            <v>#REF!</v>
          </cell>
          <cell r="AZ2835" t="str">
            <v>CO1.PCCNTR.6645999</v>
          </cell>
        </row>
        <row r="2836">
          <cell r="D2836" t="str">
            <v>PUFA-227-2024</v>
          </cell>
          <cell r="E2836" t="str">
            <v>LINA MARIA GAVIRIA HURTADO</v>
          </cell>
          <cell r="F2836" t="str">
            <v>Subdirección de las Artes</v>
          </cell>
          <cell r="G2836" t="str">
            <v>Gerencia de Artes Audiovisuales</v>
          </cell>
          <cell r="H2836" t="str">
            <v>GERENTE DE ARTES AUDIOVISUALES</v>
          </cell>
          <cell r="I2836" t="str">
            <v>Contratación Directa</v>
          </cell>
          <cell r="J2836" t="str">
            <v>Contratación directa.</v>
          </cell>
          <cell r="K2836" t="str">
            <v>Prestación de servicios</v>
          </cell>
          <cell r="L2836" t="str">
            <v>17 17. Contrato de Prestación de Servicios</v>
          </cell>
          <cell r="M2836" t="str">
            <v xml:space="preserve">49 49-Otros Servicios </v>
          </cell>
          <cell r="N2836" t="str">
            <v>No</v>
          </cell>
          <cell r="O2836" t="str">
            <v>N/A</v>
          </cell>
          <cell r="P2836">
            <v>45519</v>
          </cell>
          <cell r="Q2836">
            <v>45520</v>
          </cell>
          <cell r="R2836">
            <v>45524</v>
          </cell>
          <cell r="S2836">
            <v>5</v>
          </cell>
          <cell r="T2836" t="str">
            <v>En Ejecución</v>
          </cell>
          <cell r="U2836" t="str">
            <v>LINA MARIA GAVIRIA HURTADO</v>
          </cell>
          <cell r="V2836">
            <v>52247497</v>
          </cell>
          <cell r="X2836" t="str">
            <v>Ricardo Alfonso Cantor Bossa</v>
          </cell>
          <cell r="Y2836">
            <v>80797050</v>
          </cell>
          <cell r="Z2836" t="str">
            <v>N/A</v>
          </cell>
          <cell r="AC2836" t="str">
            <v>N/A - Valor Cero / Coproducción</v>
          </cell>
          <cell r="AE2836">
            <v>0</v>
          </cell>
          <cell r="AF2836">
            <v>0</v>
          </cell>
          <cell r="AI2836" t="str">
            <v>N/A</v>
          </cell>
          <cell r="AJ2836" t="str">
            <v>El IDARTES se compromete a gestionar las solicitudes de Permiso Unificado de Filmaciones Audiovisuales - PUFA y conceder a CARACOL TELEVISION S.A. el uso y aprovechamiento económico de los espacios públicos para filmaciones audiovisuales registrados y aprobados en el Sistema Único para el Manejo y Aprovechamiento del Espacio Público - SUMA y CARACOL TELEVISION S.A. acepta pagar la respectiva retribución económica y cumplir con las condiciones establecidas por el IDARTES y la normatividad (...)</v>
          </cell>
          <cell r="AK2836" t="str">
            <v>CARACOL TELEVISION S.A.</v>
          </cell>
          <cell r="AL2836">
            <v>860025674</v>
          </cell>
          <cell r="AM2836" t="str">
            <v>PUFA-227-2024</v>
          </cell>
          <cell r="AP2836" t="str">
            <v>SECOP II</v>
          </cell>
          <cell r="AS2836" t="str">
            <v>Falso</v>
          </cell>
          <cell r="AU2836" t="str">
            <v>SI</v>
          </cell>
          <cell r="AV2836" t="str">
            <v>Agosto</v>
          </cell>
          <cell r="AW2836" t="e">
            <v>#N/A</v>
          </cell>
          <cell r="AX2836">
            <v>45524</v>
          </cell>
          <cell r="AY2836" t="str">
            <v>#REF!</v>
          </cell>
          <cell r="AZ2836" t="str">
            <v>CO1.PCCNTR.6642950</v>
          </cell>
        </row>
        <row r="2837">
          <cell r="D2837" t="str">
            <v>PUFA-228-2024</v>
          </cell>
          <cell r="E2837" t="str">
            <v>LINA MARIA GAVIRIA HURTADO</v>
          </cell>
          <cell r="F2837" t="str">
            <v>Subdirección de las Artes</v>
          </cell>
          <cell r="G2837" t="str">
            <v>Gerencia de Artes Audiovisuales</v>
          </cell>
          <cell r="H2837" t="str">
            <v>GERENTE DE ARTES AUDIOVISUALES</v>
          </cell>
          <cell r="I2837" t="str">
            <v>Contratación Directa</v>
          </cell>
          <cell r="J2837" t="str">
            <v>Contratación directa.</v>
          </cell>
          <cell r="K2837" t="str">
            <v>Prestación de servicios</v>
          </cell>
          <cell r="L2837" t="str">
            <v>17 17. Contrato de Prestación de Servicios</v>
          </cell>
          <cell r="M2837" t="str">
            <v xml:space="preserve">49 49-Otros Servicios </v>
          </cell>
          <cell r="N2837" t="str">
            <v>No</v>
          </cell>
          <cell r="O2837" t="str">
            <v>N/A</v>
          </cell>
          <cell r="P2837">
            <v>45519</v>
          </cell>
          <cell r="Q2837">
            <v>45528</v>
          </cell>
          <cell r="R2837">
            <v>45711</v>
          </cell>
          <cell r="S2837">
            <v>180</v>
          </cell>
          <cell r="T2837" t="str">
            <v>En Ejecución</v>
          </cell>
          <cell r="U2837" t="str">
            <v>LINA MARIA GAVIRIA HURTADO</v>
          </cell>
          <cell r="V2837">
            <v>52247497</v>
          </cell>
          <cell r="X2837" t="str">
            <v>Ricardo Alfonso Cantor Bossa</v>
          </cell>
          <cell r="Y2837">
            <v>80797050</v>
          </cell>
          <cell r="Z2837" t="str">
            <v>N/A</v>
          </cell>
          <cell r="AC2837" t="str">
            <v>N/A - Valor Cero / Coproducción</v>
          </cell>
          <cell r="AE2837">
            <v>0</v>
          </cell>
          <cell r="AF2837">
            <v>0</v>
          </cell>
          <cell r="AI2837" t="str">
            <v>N/A</v>
          </cell>
          <cell r="AJ2837" t="str">
            <v>El IDARTES se compromete a gestionar las solicitudes de Permiso Unificado de Filmaciones Audiovisuales PUFA y conceder a RCN TELEVISIÓN S.A. el uso y aprovechamiento económico de los espacios públicos para filmaciones audiovisuales registrados y aprobados a través de la plataforma SUMA y RCN TELEVISIÓN S.A. acepta pagar la respectiva retribución económica y cumplir con las condiciones establecidas por EL IDARTES y normatividad vigente para el uso del espacio público para las actividades (...)</v>
          </cell>
          <cell r="AK2837" t="str">
            <v>RCNTelevision S.A.</v>
          </cell>
          <cell r="AL2837">
            <v>830029703</v>
          </cell>
          <cell r="AM2837" t="str">
            <v>PUFA-228-2024</v>
          </cell>
          <cell r="AP2837" t="str">
            <v>SECOP II</v>
          </cell>
          <cell r="AS2837" t="str">
            <v>Falso</v>
          </cell>
          <cell r="AU2837" t="str">
            <v>SI</v>
          </cell>
          <cell r="AV2837" t="str">
            <v>Agosto</v>
          </cell>
          <cell r="AW2837" t="e">
            <v>#N/A</v>
          </cell>
          <cell r="AX2837">
            <v>45711</v>
          </cell>
          <cell r="AY2837" t="str">
            <v>#REF!</v>
          </cell>
          <cell r="AZ2837" t="str">
            <v>CO1.PCCNTR.6645468</v>
          </cell>
        </row>
        <row r="2838">
          <cell r="D2838" t="str">
            <v>2673-2024</v>
          </cell>
          <cell r="E2838" t="str">
            <v>LINA MARIA GAVIRIA HURTADO</v>
          </cell>
          <cell r="F2838" t="str">
            <v>Subdirección de las Artes</v>
          </cell>
          <cell r="I2838" t="str">
            <v>Contratación Directa</v>
          </cell>
          <cell r="J2838" t="str">
            <v>Contratación directa.</v>
          </cell>
          <cell r="K2838" t="str">
            <v>Prestación de servicios</v>
          </cell>
          <cell r="N2838" t="str">
            <v>No</v>
          </cell>
          <cell r="O2838" t="str">
            <v>N/A</v>
          </cell>
          <cell r="P2838">
            <v>45520</v>
          </cell>
          <cell r="Q2838">
            <v>45525</v>
          </cell>
          <cell r="R2838">
            <v>45656</v>
          </cell>
          <cell r="S2838">
            <v>130</v>
          </cell>
          <cell r="T2838" t="str">
            <v>En Ejecución</v>
          </cell>
          <cell r="U2838" t="str">
            <v>LINA MARIA GAVIRIA HURTADO</v>
          </cell>
          <cell r="Z2838" t="str">
            <v>Inversión</v>
          </cell>
          <cell r="AA2838">
            <v>2024110010146</v>
          </cell>
          <cell r="AC2838" t="str">
            <v>O23011733012024014605073</v>
          </cell>
          <cell r="AF2838">
            <v>158354071</v>
          </cell>
          <cell r="AJ2838" t="str">
            <v>Contratar para el Instituto Distrital de las Artes - IDARTES - el servicio especial de aseo con concesionario de área exclusiva, para la limpieza, recolección y disposición final de los residuos generados en el desarrollo de los Festivales al parque 2024, los cuales se realizarán en el Parque Metropolitano Simón Bolívar, Localidad de Teusaquillo y en el Parque metropolitanos el Tunal, Localidad de Tunjuelito</v>
          </cell>
          <cell r="AK2838" t="str">
            <v>LIMPIEZA METROPOLITANA S A ESP</v>
          </cell>
          <cell r="AL2838">
            <v>830123461</v>
          </cell>
          <cell r="AM2838" t="str">
            <v>2673-2024</v>
          </cell>
          <cell r="AP2838" t="str">
            <v>SECOP II</v>
          </cell>
          <cell r="AS2838" t="str">
            <v>Falso</v>
          </cell>
          <cell r="AU2838" t="str">
            <v>SI</v>
          </cell>
          <cell r="AV2838" t="str">
            <v>Agosto</v>
          </cell>
          <cell r="AW2838" t="e">
            <v>#N/A</v>
          </cell>
          <cell r="AX2838">
            <v>45656</v>
          </cell>
          <cell r="AY2838" t="str">
            <v>#REF!</v>
          </cell>
          <cell r="AZ2838" t="str">
            <v>CO1.PCCNTR.6642294</v>
          </cell>
        </row>
        <row r="2839">
          <cell r="D2839" t="str">
            <v>2678-2024</v>
          </cell>
          <cell r="E2839" t="str">
            <v>ALBA YANETH REYES SUÁREZ</v>
          </cell>
          <cell r="F2839" t="str">
            <v>Subdirección de Formación Artistica</v>
          </cell>
          <cell r="G2839" t="str">
            <v>Subdirección de Formación Artística</v>
          </cell>
          <cell r="H2839" t="str">
            <v>Programa Crea</v>
          </cell>
          <cell r="I2839" t="str">
            <v>Contratación Directa</v>
          </cell>
          <cell r="J2839" t="str">
            <v>Contratación directa.</v>
          </cell>
          <cell r="K2839" t="str">
            <v>Prestación de servicios</v>
          </cell>
          <cell r="N2839" t="str">
            <v>Si</v>
          </cell>
          <cell r="O2839" t="str">
            <v>Contrato Prestación de Servicios Profesionales</v>
          </cell>
          <cell r="P2839">
            <v>45520</v>
          </cell>
          <cell r="Q2839">
            <v>45524</v>
          </cell>
          <cell r="R2839">
            <v>45630</v>
          </cell>
          <cell r="S2839">
            <v>105</v>
          </cell>
          <cell r="T2839" t="str">
            <v>En Ejecución</v>
          </cell>
          <cell r="U2839" t="str">
            <v>ALBA YANETH REYES SUÁREZ</v>
          </cell>
          <cell r="X2839" t="str">
            <v>ALBA YANETH REYES SUAREZ</v>
          </cell>
          <cell r="Z2839" t="str">
            <v>Inversión</v>
          </cell>
          <cell r="AA2839">
            <v>2024110010086</v>
          </cell>
          <cell r="AC2839" t="str">
            <v>O23011733012024008608051</v>
          </cell>
          <cell r="AF2839">
            <v>8415908</v>
          </cell>
          <cell r="AI2839" t="str">
            <v>$ 2.404.545,00</v>
          </cell>
          <cell r="AJ283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39" t="str">
            <v>María Alejandra Argel Guerra</v>
          </cell>
          <cell r="AL2839">
            <v>1020789114</v>
          </cell>
          <cell r="AM2839" t="str">
            <v>2678-2024</v>
          </cell>
          <cell r="AP2839" t="str">
            <v>SECOP II</v>
          </cell>
          <cell r="AS2839" t="str">
            <v>Falso</v>
          </cell>
          <cell r="AU2839" t="str">
            <v>SI</v>
          </cell>
          <cell r="AV2839" t="str">
            <v>Agosto</v>
          </cell>
          <cell r="AW2839" t="e">
            <v>#N/A</v>
          </cell>
          <cell r="AX2839">
            <v>45630</v>
          </cell>
          <cell r="AY2839" t="str">
            <v>#REF!</v>
          </cell>
          <cell r="AZ2839" t="str">
            <v>CO1.PCCNTR.6645728</v>
          </cell>
        </row>
        <row r="2840">
          <cell r="D2840" t="str">
            <v>2679-2024</v>
          </cell>
          <cell r="E2840" t="str">
            <v>ALBA YANETH REYES SUÁREZ</v>
          </cell>
          <cell r="F2840" t="str">
            <v>Subdirección de Formación Artistica</v>
          </cell>
          <cell r="G2840" t="str">
            <v>Subdirección de Formación Artística</v>
          </cell>
          <cell r="H2840" t="str">
            <v>Programa Crea</v>
          </cell>
          <cell r="I2840" t="str">
            <v>Contratación Directa</v>
          </cell>
          <cell r="J2840" t="str">
            <v>Contratación directa.</v>
          </cell>
          <cell r="K2840" t="str">
            <v>Prestación de servicios</v>
          </cell>
          <cell r="N2840" t="str">
            <v>Si</v>
          </cell>
          <cell r="O2840" t="str">
            <v>Contrato Prestación de Servicios Profesionales</v>
          </cell>
          <cell r="P2840">
            <v>45520</v>
          </cell>
          <cell r="Q2840">
            <v>45520</v>
          </cell>
          <cell r="R2840">
            <v>45677</v>
          </cell>
          <cell r="S2840">
            <v>155</v>
          </cell>
          <cell r="T2840" t="str">
            <v>En Ejecución</v>
          </cell>
          <cell r="U2840" t="str">
            <v>ALBA YANETH REYES SUÁREZ</v>
          </cell>
          <cell r="X2840" t="str">
            <v>ALBA YANETH REYES SUAREZ</v>
          </cell>
          <cell r="Z2840" t="str">
            <v>Inversión</v>
          </cell>
          <cell r="AA2840">
            <v>2024110010086</v>
          </cell>
          <cell r="AC2840" t="str">
            <v>O23011733012024008608126</v>
          </cell>
          <cell r="AF2840">
            <v>62000000</v>
          </cell>
          <cell r="AI2840" t="str">
            <v>$ 12.000.000,00</v>
          </cell>
          <cell r="AJ2840" t="str">
            <v>Prestar servicios profesionales al IDARTES - Subdirección de Formación Artística, en actividades de Orientación, Acompañamiento, Implementación y Articulación de los lineamientos para el desarrollo de las acciones territoriales, artísticas, pedagógicas y administrativas del programa Crea.</v>
          </cell>
          <cell r="AK2840" t="str">
            <v>EDWIN EDUARDO ACERO ROBAYO</v>
          </cell>
          <cell r="AL2840">
            <v>79845875</v>
          </cell>
          <cell r="AM2840" t="str">
            <v>2679-2024</v>
          </cell>
          <cell r="AP2840" t="str">
            <v>SECOP II</v>
          </cell>
          <cell r="AS2840" t="str">
            <v>Falso</v>
          </cell>
          <cell r="AU2840" t="str">
            <v>SI</v>
          </cell>
          <cell r="AV2840" t="str">
            <v>Agosto</v>
          </cell>
          <cell r="AW2840" t="e">
            <v>#N/A</v>
          </cell>
          <cell r="AX2840">
            <v>45677</v>
          </cell>
          <cell r="AY2840" t="str">
            <v>#REF!</v>
          </cell>
          <cell r="AZ2840" t="str">
            <v>CO1.PCCNTR.6649373</v>
          </cell>
        </row>
        <row r="2841">
          <cell r="D2841" t="str">
            <v>2681-2024</v>
          </cell>
          <cell r="E2841" t="str">
            <v>ALBA YANETH REYES SUÁREZ</v>
          </cell>
          <cell r="F2841" t="str">
            <v>Subdirección de Formación Artistica</v>
          </cell>
          <cell r="G2841" t="str">
            <v>Subdirección de Formación Artística</v>
          </cell>
          <cell r="I2841" t="str">
            <v>Contratación Directa</v>
          </cell>
          <cell r="J2841" t="str">
            <v>Contratación directa.</v>
          </cell>
          <cell r="K2841" t="str">
            <v>Prestación de servicios</v>
          </cell>
          <cell r="N2841" t="str">
            <v>Si</v>
          </cell>
          <cell r="O2841" t="str">
            <v>Contrato Prestación de Servicios Profesionales</v>
          </cell>
          <cell r="P2841">
            <v>45520</v>
          </cell>
          <cell r="Q2841">
            <v>45525</v>
          </cell>
          <cell r="R2841">
            <v>45688</v>
          </cell>
          <cell r="S2841">
            <v>161</v>
          </cell>
          <cell r="T2841" t="str">
            <v>En Ejecución</v>
          </cell>
          <cell r="U2841" t="str">
            <v>ALBA YANETH REYES SUÁREZ</v>
          </cell>
          <cell r="X2841" t="str">
            <v>ALBA YANETH REYES SUAREZ</v>
          </cell>
          <cell r="Z2841" t="str">
            <v>Inversión</v>
          </cell>
          <cell r="AA2841">
            <v>2024110010092</v>
          </cell>
          <cell r="AC2841" t="str">
            <v>O23011733012024009208100</v>
          </cell>
          <cell r="AF2841">
            <v>34100000</v>
          </cell>
          <cell r="AI2841" t="str">
            <v>$ 6.200.000,00</v>
          </cell>
          <cell r="AJ2841" t="str">
            <v>Prestar servicios profesionales al Instituto Distrital de las Artes (IDARTES) - Subdirección de Formación Artística, para la generación de contenidos de formación artística y experiencias a través del uso de herramientas digitales y contenidos multiplataforma, con el fin de promover la apropiación y el uso de la cultura digital, la educación, el ejercicio de los derechos y el desarrollo humano en el marco del proyecto de Inversión 7997, conforme a los lineamientos de la entidad.</v>
          </cell>
          <cell r="AK2841" t="str">
            <v>juan jose lopez lopez</v>
          </cell>
          <cell r="AL2841">
            <v>80197865</v>
          </cell>
          <cell r="AM2841" t="str">
            <v>2681-2024</v>
          </cell>
          <cell r="AP2841" t="str">
            <v>SECOP II</v>
          </cell>
          <cell r="AS2841" t="str">
            <v>Falso</v>
          </cell>
          <cell r="AU2841" t="str">
            <v>SI</v>
          </cell>
          <cell r="AV2841" t="str">
            <v>Agosto</v>
          </cell>
          <cell r="AW2841" t="e">
            <v>#N/A</v>
          </cell>
          <cell r="AX2841">
            <v>45688</v>
          </cell>
          <cell r="AY2841" t="str">
            <v>#REF!</v>
          </cell>
          <cell r="AZ2841" t="str">
            <v>CO1.PCCNTR.6649047</v>
          </cell>
        </row>
        <row r="2842">
          <cell r="D2842" t="str">
            <v>2682-2024</v>
          </cell>
          <cell r="E2842" t="str">
            <v>SILVIA OSPINA HENAO</v>
          </cell>
          <cell r="F2842" t="str">
            <v>Subdirección de Equipamientos Culturales</v>
          </cell>
          <cell r="I2842" t="str">
            <v>Contratación Directa</v>
          </cell>
          <cell r="J2842" t="str">
            <v>Contratación directa.</v>
          </cell>
          <cell r="K2842" t="str">
            <v>Prestación de servicios</v>
          </cell>
          <cell r="N2842" t="str">
            <v>No</v>
          </cell>
          <cell r="O2842" t="str">
            <v>N/A</v>
          </cell>
          <cell r="P2842">
            <v>45520</v>
          </cell>
          <cell r="Q2842">
            <v>45520</v>
          </cell>
          <cell r="R2842">
            <v>45534</v>
          </cell>
          <cell r="S2842">
            <v>15</v>
          </cell>
          <cell r="T2842" t="str">
            <v>En Ejecución</v>
          </cell>
          <cell r="U2842" t="str">
            <v>SILVIA OSPINA HENAO</v>
          </cell>
          <cell r="Z2842" t="str">
            <v>Inversión</v>
          </cell>
          <cell r="AA2842">
            <v>2024110010087</v>
          </cell>
          <cell r="AC2842" t="str">
            <v>O23011733012024008705073</v>
          </cell>
          <cell r="AF2842">
            <v>21276596</v>
          </cell>
          <cell r="AJ2842" t="str">
            <v>Realizar la presentación de la obra de teatro BELLA, de autoría de la Fundación Teatro Estudio Calarca Tecal, acorde con la programación prevista para el Teatro El Ensueño en el marco de las celebraciones del aniversario del teatro.</v>
          </cell>
          <cell r="AK2842" t="str">
            <v>FUNDACION TEATRO ESTUDIO CALARCA TECAL</v>
          </cell>
          <cell r="AL2842">
            <v>800121894</v>
          </cell>
          <cell r="AM2842" t="str">
            <v>2682-2024</v>
          </cell>
          <cell r="AP2842" t="str">
            <v>SECOP II</v>
          </cell>
          <cell r="AS2842" t="str">
            <v>Falso</v>
          </cell>
          <cell r="AU2842" t="str">
            <v>SI</v>
          </cell>
          <cell r="AV2842" t="str">
            <v>Agosto</v>
          </cell>
          <cell r="AW2842" t="e">
            <v>#N/A</v>
          </cell>
          <cell r="AX2842">
            <v>45534</v>
          </cell>
          <cell r="AY2842" t="str">
            <v>#REF!</v>
          </cell>
          <cell r="AZ2842" t="str">
            <v>CO1.PCCNTR.6649106</v>
          </cell>
        </row>
        <row r="2843">
          <cell r="D2843" t="str">
            <v>2683-2024</v>
          </cell>
          <cell r="E2843" t="str">
            <v>SILVIA OSPINA HENAO</v>
          </cell>
          <cell r="F2843" t="str">
            <v>Subdirección de Equipamientos Culturales</v>
          </cell>
          <cell r="I2843" t="str">
            <v>Contratación Directa</v>
          </cell>
          <cell r="J2843" t="str">
            <v>Contratación directa.</v>
          </cell>
          <cell r="K2843" t="str">
            <v>Prestación de servicios</v>
          </cell>
          <cell r="N2843" t="str">
            <v>No</v>
          </cell>
          <cell r="O2843" t="str">
            <v>N/A</v>
          </cell>
          <cell r="P2843">
            <v>45520</v>
          </cell>
          <cell r="Q2843">
            <v>45520</v>
          </cell>
          <cell r="R2843">
            <v>45534</v>
          </cell>
          <cell r="S2843">
            <v>15</v>
          </cell>
          <cell r="T2843" t="str">
            <v>En Ejecución</v>
          </cell>
          <cell r="U2843" t="str">
            <v>SILVIA OSPINA HENAO</v>
          </cell>
          <cell r="Z2843" t="str">
            <v>Inversión</v>
          </cell>
          <cell r="AA2843">
            <v>2024110010087</v>
          </cell>
          <cell r="AC2843" t="str">
            <v>O23011733012024008705073</v>
          </cell>
          <cell r="AF2843">
            <v>42553191</v>
          </cell>
          <cell r="AJ2843" t="str">
            <v>Realizar la presentación de la obra "LA HISTORIA DEL SOLDADO Y EL COMBATIENTE", de autoría de la agrupación Teatro La Candelaria, acorde con la programación prevista para el Teatro El Ensueño, en el marco de las celebraciones del aniversario del teatro.</v>
          </cell>
          <cell r="AK2843" t="str">
            <v>TEATRO LA CANDELARIA</v>
          </cell>
          <cell r="AL2843">
            <v>860021405</v>
          </cell>
          <cell r="AM2843" t="str">
            <v>2683-2024</v>
          </cell>
          <cell r="AP2843" t="str">
            <v>SECOP II</v>
          </cell>
          <cell r="AS2843" t="str">
            <v>Falso</v>
          </cell>
          <cell r="AU2843" t="str">
            <v>SI</v>
          </cell>
          <cell r="AV2843" t="str">
            <v>Septiembre</v>
          </cell>
          <cell r="AW2843" t="e">
            <v>#N/A</v>
          </cell>
          <cell r="AX2843">
            <v>45534</v>
          </cell>
          <cell r="AY2843" t="str">
            <v>#REF!</v>
          </cell>
          <cell r="AZ2843" t="str">
            <v>CO1.PCCNTR.6649217</v>
          </cell>
        </row>
        <row r="2844">
          <cell r="D2844" t="str">
            <v>2684-2024</v>
          </cell>
          <cell r="E2844" t="str">
            <v>ALBA YANETH REYES SUÁREZ</v>
          </cell>
          <cell r="F2844" t="str">
            <v>Subdirección de Formación Artistica</v>
          </cell>
          <cell r="G2844" t="str">
            <v>Subdirección de Formación Artística</v>
          </cell>
          <cell r="H2844" t="str">
            <v>Programa Crea</v>
          </cell>
          <cell r="I2844" t="str">
            <v>Contratación Directa</v>
          </cell>
          <cell r="J2844" t="str">
            <v>Contratación directa.</v>
          </cell>
          <cell r="K2844" t="str">
            <v>Prestación de servicios</v>
          </cell>
          <cell r="N2844" t="str">
            <v>Si</v>
          </cell>
          <cell r="O2844" t="str">
            <v>Contrato Prestación de Servicios Profesionales</v>
          </cell>
          <cell r="P2844">
            <v>45520</v>
          </cell>
          <cell r="Q2844">
            <v>45524</v>
          </cell>
          <cell r="R2844">
            <v>45630</v>
          </cell>
          <cell r="S2844">
            <v>105</v>
          </cell>
          <cell r="T2844" t="str">
            <v>En Ejecución</v>
          </cell>
          <cell r="U2844" t="str">
            <v>ALBA YANETH REYES SUÁREZ</v>
          </cell>
          <cell r="X2844" t="str">
            <v>ALBA YANETH REYES SUAREZ</v>
          </cell>
          <cell r="Z2844" t="str">
            <v>Inversión</v>
          </cell>
          <cell r="AA2844">
            <v>2024110010086</v>
          </cell>
          <cell r="AC2844" t="str">
            <v>O23011733012024008608122</v>
          </cell>
          <cell r="AF2844">
            <v>8415908</v>
          </cell>
          <cell r="AJ284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44" t="str">
            <v>Angie Katherine Castillo Forero</v>
          </cell>
          <cell r="AL2844">
            <v>1018513306</v>
          </cell>
          <cell r="AM2844" t="str">
            <v>2684 - 2024</v>
          </cell>
          <cell r="AP2844" t="str">
            <v>SECOP II</v>
          </cell>
          <cell r="AS2844" t="str">
            <v>Falso</v>
          </cell>
          <cell r="AU2844" t="str">
            <v>SI</v>
          </cell>
          <cell r="AV2844" t="str">
            <v>Agosto</v>
          </cell>
          <cell r="AW2844" t="e">
            <v>#N/A</v>
          </cell>
          <cell r="AX2844">
            <v>45630</v>
          </cell>
          <cell r="AY2844" t="str">
            <v>#REF!</v>
          </cell>
          <cell r="AZ2844" t="str">
            <v>CO1.PCCNTR.6649449</v>
          </cell>
        </row>
        <row r="2845">
          <cell r="D2845" t="str">
            <v>2685-2024</v>
          </cell>
          <cell r="E2845" t="str">
            <v>ALBA YANETH REYES SUÁREZ</v>
          </cell>
          <cell r="F2845" t="str">
            <v>Subdirección de Formación Artistica</v>
          </cell>
          <cell r="G2845" t="str">
            <v>Subdirección de Formación Artística</v>
          </cell>
          <cell r="I2845" t="str">
            <v>Contratación Directa</v>
          </cell>
          <cell r="J2845" t="str">
            <v>Contratación directa.</v>
          </cell>
          <cell r="K2845" t="str">
            <v>Prestación de servicios</v>
          </cell>
          <cell r="N2845" t="str">
            <v>Si</v>
          </cell>
          <cell r="O2845" t="str">
            <v>Contrato Prestación de Servicios Apoyo a la Gestión</v>
          </cell>
          <cell r="P2845">
            <v>45520</v>
          </cell>
          <cell r="Q2845">
            <v>45525</v>
          </cell>
          <cell r="R2845">
            <v>45657</v>
          </cell>
          <cell r="S2845">
            <v>131</v>
          </cell>
          <cell r="T2845" t="str">
            <v>En Ejecución</v>
          </cell>
          <cell r="U2845" t="str">
            <v>ALBA YANETH REYES SUÁREZ</v>
          </cell>
          <cell r="X2845" t="str">
            <v>ALBA YANETH REYES SUAREZ</v>
          </cell>
          <cell r="Z2845" t="str">
            <v>Inversión</v>
          </cell>
          <cell r="AA2845">
            <v>2024110010086</v>
          </cell>
          <cell r="AC2845" t="str">
            <v>O23011733012024008608126</v>
          </cell>
          <cell r="AF2845">
            <v>17208000</v>
          </cell>
          <cell r="AI2845" t="str">
            <v>$ 3.824.000,00</v>
          </cell>
          <cell r="AJ2845" t="str">
            <v>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 (...)</v>
          </cell>
          <cell r="AK2845" t="str">
            <v>Diego Yermain López Triviño</v>
          </cell>
          <cell r="AL2845">
            <v>1022417580</v>
          </cell>
          <cell r="AM2845" t="str">
            <v>2685-2024</v>
          </cell>
          <cell r="AP2845" t="str">
            <v>SECOP II</v>
          </cell>
          <cell r="AS2845" t="str">
            <v>Falso</v>
          </cell>
          <cell r="AU2845" t="str">
            <v>SI</v>
          </cell>
          <cell r="AV2845" t="str">
            <v>Agosto</v>
          </cell>
          <cell r="AW2845" t="e">
            <v>#N/A</v>
          </cell>
          <cell r="AX2845">
            <v>45657</v>
          </cell>
          <cell r="AY2845" t="str">
            <v>#REF!</v>
          </cell>
          <cell r="AZ2845" t="str">
            <v>CO1.PCCNTR.6649775</v>
          </cell>
        </row>
        <row r="2846">
          <cell r="D2846" t="str">
            <v>2687-2024</v>
          </cell>
          <cell r="E2846" t="str">
            <v>ALBA YANETH REYES SUÁREZ</v>
          </cell>
          <cell r="F2846" t="str">
            <v>Subdirección de Formación Artistica</v>
          </cell>
          <cell r="G2846" t="str">
            <v>Subdirección de Formación Artística</v>
          </cell>
          <cell r="H2846" t="str">
            <v>Programa Crea</v>
          </cell>
          <cell r="I2846" t="str">
            <v>Contratación Directa</v>
          </cell>
          <cell r="J2846" t="str">
            <v>Contratación directa.</v>
          </cell>
          <cell r="K2846" t="str">
            <v>Prestación de servicios</v>
          </cell>
          <cell r="N2846" t="str">
            <v>Si</v>
          </cell>
          <cell r="O2846" t="str">
            <v>Contrato Prestación de Servicios Apoyo a la Gestión</v>
          </cell>
          <cell r="P2846">
            <v>45520</v>
          </cell>
          <cell r="Q2846">
            <v>45530</v>
          </cell>
          <cell r="R2846">
            <v>45626</v>
          </cell>
          <cell r="S2846">
            <v>95</v>
          </cell>
          <cell r="T2846" t="str">
            <v>En Ejecución</v>
          </cell>
          <cell r="U2846" t="str">
            <v>ALBA YANETH REYES SUÁREZ</v>
          </cell>
          <cell r="X2846" t="str">
            <v>ALBA YANETH REYES SUAREZ</v>
          </cell>
          <cell r="Z2846" t="str">
            <v>Inversión</v>
          </cell>
          <cell r="AA2846">
            <v>2024110010086</v>
          </cell>
          <cell r="AC2846" t="str">
            <v>O23011733012024008608122</v>
          </cell>
          <cell r="AF2846">
            <v>7657760</v>
          </cell>
          <cell r="AI2846" t="str">
            <v>$ 478.610,00</v>
          </cell>
          <cell r="AJ284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846" t="str">
            <v>ANGELICA LIZETH CUADROS GARZON</v>
          </cell>
          <cell r="AL2846">
            <v>1013641258</v>
          </cell>
          <cell r="AM2846" t="str">
            <v>2687-2024</v>
          </cell>
          <cell r="AP2846" t="str">
            <v>SECOP II</v>
          </cell>
          <cell r="AS2846" t="str">
            <v>Falso</v>
          </cell>
          <cell r="AU2846" t="str">
            <v>SI</v>
          </cell>
          <cell r="AV2846" t="str">
            <v>Agosto</v>
          </cell>
          <cell r="AW2846" t="e">
            <v>#N/A</v>
          </cell>
          <cell r="AX2846">
            <v>45626</v>
          </cell>
          <cell r="AY2846" t="str">
            <v>#REF!</v>
          </cell>
          <cell r="AZ2846" t="str">
            <v>CO1.PCCNTR.6652111</v>
          </cell>
        </row>
        <row r="2847">
          <cell r="D2847" t="str">
            <v>2640-2024</v>
          </cell>
          <cell r="E2847" t="str">
            <v>ALBA YANETH REYES SUÁREZ</v>
          </cell>
          <cell r="F2847" t="str">
            <v>Subdirección de Formación Artistica</v>
          </cell>
          <cell r="G2847" t="str">
            <v>Subdirección de Formación Artística</v>
          </cell>
          <cell r="H2847" t="str">
            <v>Programa Crea</v>
          </cell>
          <cell r="I2847" t="str">
            <v>Contratación Directa</v>
          </cell>
          <cell r="J2847" t="str">
            <v>Contratación directa.</v>
          </cell>
          <cell r="K2847" t="str">
            <v>Prestación de servicios</v>
          </cell>
          <cell r="N2847" t="str">
            <v>Si</v>
          </cell>
          <cell r="O2847" t="str">
            <v>Contrato Prestación de Servicios Profesionales</v>
          </cell>
          <cell r="P2847">
            <v>45524</v>
          </cell>
          <cell r="Q2847">
            <v>45533</v>
          </cell>
          <cell r="R2847">
            <v>45639</v>
          </cell>
          <cell r="S2847">
            <v>105</v>
          </cell>
          <cell r="T2847" t="str">
            <v>En Ejecución</v>
          </cell>
          <cell r="U2847" t="str">
            <v>ALBA YANETH REYES SUÁREZ</v>
          </cell>
          <cell r="X2847" t="str">
            <v>ALBA YANETH REYES SUAREZ</v>
          </cell>
          <cell r="Z2847" t="str">
            <v>Inversión</v>
          </cell>
          <cell r="AA2847">
            <v>2024110010086</v>
          </cell>
          <cell r="AC2847" t="str">
            <v>O23011733012024008608122</v>
          </cell>
          <cell r="AF2847">
            <v>8415908</v>
          </cell>
          <cell r="AI2847" t="str">
            <v>$ 2.404.545,00</v>
          </cell>
          <cell r="AJ2847"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847" t="str">
            <v>Nelson Enrique Moreno Sua</v>
          </cell>
          <cell r="AL2847">
            <v>79830959</v>
          </cell>
          <cell r="AM2847" t="str">
            <v>2640-2024</v>
          </cell>
          <cell r="AP2847" t="str">
            <v>SECOP II</v>
          </cell>
          <cell r="AS2847" t="str">
            <v>Falso</v>
          </cell>
          <cell r="AU2847" t="str">
            <v>SI</v>
          </cell>
          <cell r="AV2847" t="str">
            <v>Septiembre</v>
          </cell>
          <cell r="AW2847" t="e">
            <v>#N/A</v>
          </cell>
          <cell r="AX2847">
            <v>45639</v>
          </cell>
          <cell r="AY2847" t="str">
            <v>#REF!</v>
          </cell>
          <cell r="AZ2847" t="str">
            <v>CO1.PCCNTR.6634014</v>
          </cell>
        </row>
        <row r="2848">
          <cell r="D2848" t="str">
            <v>2643-2024</v>
          </cell>
          <cell r="E2848" t="str">
            <v>ALBA YANETH REYES SUÁREZ</v>
          </cell>
          <cell r="F2848" t="str">
            <v>Subdirección de Formación Artistica</v>
          </cell>
          <cell r="G2848" t="str">
            <v>Subdirección de Formación Artística</v>
          </cell>
          <cell r="H2848" t="str">
            <v>Programa Crea</v>
          </cell>
          <cell r="I2848" t="str">
            <v>Contratación Directa</v>
          </cell>
          <cell r="J2848" t="str">
            <v>Contratación directa.</v>
          </cell>
          <cell r="K2848" t="str">
            <v>Prestación de servicios</v>
          </cell>
          <cell r="N2848" t="str">
            <v>Si</v>
          </cell>
          <cell r="O2848" t="str">
            <v>Contrato Prestación de Servicios Profesionales</v>
          </cell>
          <cell r="P2848">
            <v>45524</v>
          </cell>
          <cell r="Q2848">
            <v>45527</v>
          </cell>
          <cell r="R2848">
            <v>45633</v>
          </cell>
          <cell r="S2848">
            <v>105</v>
          </cell>
          <cell r="T2848" t="str">
            <v>En Ejecución</v>
          </cell>
          <cell r="U2848" t="str">
            <v>ALBA YANETH REYES SUÁREZ</v>
          </cell>
          <cell r="X2848" t="str">
            <v>ALBA YANETH REYES SUAREZ</v>
          </cell>
          <cell r="Z2848" t="str">
            <v>Inversión</v>
          </cell>
          <cell r="AA2848">
            <v>2024110010086</v>
          </cell>
          <cell r="AC2848" t="str">
            <v>O23011733012024008608122</v>
          </cell>
          <cell r="AF2848">
            <v>12596430</v>
          </cell>
          <cell r="AI2848" t="str">
            <v>$ 3.598.980,00</v>
          </cell>
          <cell r="AJ284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48" t="str">
            <v>EMIL PROCARDO MORA MELO</v>
          </cell>
          <cell r="AL2848">
            <v>98340485</v>
          </cell>
          <cell r="AM2848" t="str">
            <v>2643-2024</v>
          </cell>
          <cell r="AP2848" t="str">
            <v>SECOP II</v>
          </cell>
          <cell r="AS2848" t="str">
            <v>Falso</v>
          </cell>
          <cell r="AU2848" t="str">
            <v>SI</v>
          </cell>
          <cell r="AV2848" t="str">
            <v>Septiembre</v>
          </cell>
          <cell r="AW2848" t="e">
            <v>#N/A</v>
          </cell>
          <cell r="AX2848">
            <v>45633</v>
          </cell>
          <cell r="AY2848" t="str">
            <v>#REF!</v>
          </cell>
          <cell r="AZ2848" t="str">
            <v>CO1.PCCNTR.6653293</v>
          </cell>
        </row>
        <row r="2849">
          <cell r="D2849" t="str">
            <v>2644-2024</v>
          </cell>
          <cell r="E2849" t="str">
            <v>ALBA YANETH REYES SUÁREZ</v>
          </cell>
          <cell r="F2849" t="str">
            <v>Subdirección de Formación Artistica</v>
          </cell>
          <cell r="G2849" t="str">
            <v>Subdirección de Formación Artística</v>
          </cell>
          <cell r="H2849" t="str">
            <v>Programa Crea</v>
          </cell>
          <cell r="I2849" t="str">
            <v>Contratación Directa</v>
          </cell>
          <cell r="J2849" t="str">
            <v>Contratación directa.</v>
          </cell>
          <cell r="K2849" t="str">
            <v>Prestación de servicios</v>
          </cell>
          <cell r="N2849" t="str">
            <v>Si</v>
          </cell>
          <cell r="O2849" t="str">
            <v>Contrato Prestación de Servicios Apoyo a la Gestión</v>
          </cell>
          <cell r="P2849">
            <v>45524</v>
          </cell>
          <cell r="Q2849">
            <v>45527</v>
          </cell>
          <cell r="R2849">
            <v>45633</v>
          </cell>
          <cell r="S2849">
            <v>105</v>
          </cell>
          <cell r="T2849" t="str">
            <v>En Ejecución</v>
          </cell>
          <cell r="U2849" t="str">
            <v>ALBA YANETH REYES SUÁREZ</v>
          </cell>
          <cell r="X2849" t="str">
            <v>ALBA YANETH REYES SUAREZ</v>
          </cell>
          <cell r="Z2849" t="str">
            <v>Inversión</v>
          </cell>
          <cell r="AA2849">
            <v>2024110010086</v>
          </cell>
          <cell r="AC2849" t="str">
            <v>O23011733012024008608051</v>
          </cell>
          <cell r="AF2849">
            <v>12596430</v>
          </cell>
          <cell r="AI2849" t="str">
            <v>$ 3.598.980,00</v>
          </cell>
          <cell r="AJ284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849" t="str">
            <v>Gilbert Arevalo Angarita</v>
          </cell>
          <cell r="AL2849">
            <v>79828554</v>
          </cell>
          <cell r="AM2849" t="str">
            <v>2644-2024</v>
          </cell>
          <cell r="AP2849" t="str">
            <v>SECOP II</v>
          </cell>
          <cell r="AS2849" t="str">
            <v>Falso</v>
          </cell>
          <cell r="AU2849" t="str">
            <v>SI</v>
          </cell>
          <cell r="AV2849" t="str">
            <v>Septiembre</v>
          </cell>
          <cell r="AW2849" t="e">
            <v>#N/A</v>
          </cell>
          <cell r="AX2849">
            <v>45633</v>
          </cell>
          <cell r="AY2849" t="str">
            <v>#REF!</v>
          </cell>
          <cell r="AZ2849" t="str">
            <v>CO1.PCCNTR.6653388</v>
          </cell>
        </row>
        <row r="2850">
          <cell r="D2850" t="str">
            <v>2659-2024</v>
          </cell>
          <cell r="E2850" t="str">
            <v>MARIA CLAUDIA PARIAS DURÁN</v>
          </cell>
          <cell r="F2850" t="str">
            <v>Directora General</v>
          </cell>
          <cell r="I2850" t="str">
            <v>Contratación Directa</v>
          </cell>
          <cell r="J2850" t="str">
            <v>Contratación directa.</v>
          </cell>
          <cell r="K2850" t="str">
            <v>Otro</v>
          </cell>
          <cell r="N2850" t="str">
            <v>No</v>
          </cell>
          <cell r="O2850" t="str">
            <v>N/A</v>
          </cell>
          <cell r="P2850">
            <v>45524</v>
          </cell>
          <cell r="Q2850">
            <v>45527</v>
          </cell>
          <cell r="R2850">
            <v>46904</v>
          </cell>
          <cell r="S2850">
            <v>1359</v>
          </cell>
          <cell r="T2850" t="str">
            <v>En Ejecución</v>
          </cell>
          <cell r="U2850" t="str">
            <v>MARIA CLAUDIA PARIAS DURÁN</v>
          </cell>
          <cell r="Z2850" t="str">
            <v>N/A</v>
          </cell>
          <cell r="AC2850" t="str">
            <v>N/A - Valor Cero / Coproducción</v>
          </cell>
          <cell r="AF2850">
            <v>0</v>
          </cell>
          <cell r="AJ2850" t="str">
            <v>Aunar esfuerzos técnicos, tecnológicos y administrativos, para el desarrollo, actualización e implementación del Sistema de Información para la Planeación y Gestión Institucional - PANDORA, entre el INSTITUTO DISTRITAL DE LAS ARTES - IDARTES y la SECRETARÍA DISTRITAL DE LA MUJER.</v>
          </cell>
          <cell r="AK2850" t="str">
            <v>SECRETARIA DISTRITAL DE LA MUJER</v>
          </cell>
          <cell r="AL2850">
            <v>899999061</v>
          </cell>
          <cell r="AM2850" t="str">
            <v>2659-2024</v>
          </cell>
          <cell r="AP2850" t="str">
            <v>SECOP II</v>
          </cell>
          <cell r="AS2850" t="str">
            <v>Ok</v>
          </cell>
          <cell r="AU2850" t="str">
            <v>SI</v>
          </cell>
          <cell r="AV2850" t="str">
            <v>Agosto</v>
          </cell>
          <cell r="AW2850" t="e">
            <v>#N/A</v>
          </cell>
          <cell r="AX2850">
            <v>46904</v>
          </cell>
          <cell r="AY2850" t="str">
            <v>#REF!</v>
          </cell>
          <cell r="AZ2850" t="str">
            <v>CO1.PCCNTR.6651818</v>
          </cell>
        </row>
        <row r="2851">
          <cell r="D2851" t="str">
            <v>2661-2024</v>
          </cell>
          <cell r="E2851" t="str">
            <v>ANDRES FELIPE ALBARRACIN RODRIGUEZ</v>
          </cell>
          <cell r="F2851" t="str">
            <v>Subdirección Administrativa y Financiera</v>
          </cell>
          <cell r="I2851" t="str">
            <v>Contratación Directa</v>
          </cell>
          <cell r="J2851" t="str">
            <v>Contratación directa.</v>
          </cell>
          <cell r="K2851" t="str">
            <v>Prestación de servicios</v>
          </cell>
          <cell r="N2851" t="str">
            <v>Si</v>
          </cell>
          <cell r="O2851" t="str">
            <v>Contrato Prestación de Servicios Apoyo a la Gestión</v>
          </cell>
          <cell r="P2851">
            <v>45524</v>
          </cell>
          <cell r="Q2851">
            <v>45524</v>
          </cell>
          <cell r="R2851">
            <v>45657</v>
          </cell>
          <cell r="S2851">
            <v>132</v>
          </cell>
          <cell r="T2851" t="str">
            <v>En Ejecución</v>
          </cell>
          <cell r="U2851" t="str">
            <v>ANDRES FELIPE ALBARRACIN RODRIGUEZ</v>
          </cell>
          <cell r="X2851" t="str">
            <v>ANDRES FELIPE ALBARRACIN RODRIGUEZ</v>
          </cell>
          <cell r="Z2851" t="str">
            <v>Inversión</v>
          </cell>
          <cell r="AA2851">
            <v>2024110010085</v>
          </cell>
          <cell r="AC2851" t="str">
            <v>O23011745992024008506023</v>
          </cell>
          <cell r="AF2851">
            <v>19804492</v>
          </cell>
          <cell r="AI2851" t="str">
            <v>$ 4.336.750,00</v>
          </cell>
          <cell r="AJ2851" t="str">
            <v>Prestar servicios de apoyo a la gestión al Instituto Distrital de las Artes - IDARTES desarrollando actividades operativas y administrativas asociadas a la Subdirección Administrativa y Financiera.</v>
          </cell>
          <cell r="AK2851" t="str">
            <v>PAOLA ANDREA DIAZ DELGADO</v>
          </cell>
          <cell r="AL2851">
            <v>53029221</v>
          </cell>
          <cell r="AM2851" t="str">
            <v>2661-2024</v>
          </cell>
          <cell r="AP2851" t="str">
            <v>SECOP II</v>
          </cell>
          <cell r="AS2851" t="str">
            <v>Falso</v>
          </cell>
          <cell r="AU2851" t="str">
            <v>SI</v>
          </cell>
          <cell r="AV2851" t="str">
            <v>Agosto</v>
          </cell>
          <cell r="AW2851" t="e">
            <v>#N/A</v>
          </cell>
          <cell r="AX2851">
            <v>45657</v>
          </cell>
          <cell r="AY2851" t="str">
            <v>#REF!</v>
          </cell>
          <cell r="AZ2851" t="str">
            <v>CO1.PCCNTR.6654882</v>
          </cell>
        </row>
        <row r="2852">
          <cell r="D2852" t="str">
            <v>2686-2024</v>
          </cell>
          <cell r="E2852" t="str">
            <v>LINA MARIA GAVIRIA HURTADO</v>
          </cell>
          <cell r="F2852" t="str">
            <v>Subdirección de las Artes</v>
          </cell>
          <cell r="I2852" t="str">
            <v>Selección Abreviada Subasta Inversa</v>
          </cell>
          <cell r="J2852" t="str">
            <v>Selección abreviada subasta inversa</v>
          </cell>
          <cell r="K2852" t="str">
            <v>Prestación de servicios</v>
          </cell>
          <cell r="N2852" t="str">
            <v>No</v>
          </cell>
          <cell r="O2852" t="str">
            <v>N/A</v>
          </cell>
          <cell r="P2852">
            <v>45524</v>
          </cell>
          <cell r="Q2852">
            <v>45532</v>
          </cell>
          <cell r="R2852">
            <v>45747</v>
          </cell>
          <cell r="S2852">
            <v>214</v>
          </cell>
          <cell r="T2852" t="str">
            <v>En Ejecución</v>
          </cell>
          <cell r="U2852" t="str">
            <v>LINA MARIA GAVIRIA HURTADO</v>
          </cell>
          <cell r="Z2852" t="str">
            <v>Inversión</v>
          </cell>
          <cell r="AA2852">
            <v>2020110010063</v>
          </cell>
          <cell r="AC2852" t="str">
            <v>O23011733012024014605073</v>
          </cell>
          <cell r="AF2852">
            <v>380000000</v>
          </cell>
          <cell r="AJ2852" t="str">
            <v>Contratar para el Instituto Distrital de las Artes - IDARTES- la prestación de servicios alquiler de generadores eléctricos, torres de iluminación perimetral y protectores de cable de suelo requeridos para llevar a cabo las actividades, eventos y producciones desarrollados y/o en las que haga parte el instituto, acorde con las especificaciones técnicas definidas por la entidad</v>
          </cell>
          <cell r="AK2852" t="str">
            <v>GN GENERACION DE NEGOCIOS SAS</v>
          </cell>
          <cell r="AL2852">
            <v>901370420</v>
          </cell>
          <cell r="AM2852" t="str">
            <v>IDARTES-SA-SI-003-2024. (Presentación de oferta)</v>
          </cell>
          <cell r="AP2852" t="str">
            <v>SECOP II</v>
          </cell>
          <cell r="AS2852" t="str">
            <v>Ok</v>
          </cell>
          <cell r="AU2852" t="str">
            <v>SI</v>
          </cell>
          <cell r="AV2852" t="str">
            <v>Agosto</v>
          </cell>
          <cell r="AW2852" t="e">
            <v>#N/A</v>
          </cell>
          <cell r="AX2852">
            <v>45747</v>
          </cell>
          <cell r="AY2852" t="str">
            <v>#REF!</v>
          </cell>
          <cell r="AZ2852" t="str">
            <v>CO1.PCCNTR.6649443</v>
          </cell>
        </row>
        <row r="2853">
          <cell r="D2853" t="str">
            <v>2688-2024</v>
          </cell>
          <cell r="E2853" t="str">
            <v>ALBA YANETH REYES SUÁREZ</v>
          </cell>
          <cell r="F2853" t="str">
            <v>Subdirección de Formación Artistica</v>
          </cell>
          <cell r="G2853" t="str">
            <v>Subdirección de Formación Artística</v>
          </cell>
          <cell r="I2853" t="str">
            <v>Contratación Directa</v>
          </cell>
          <cell r="J2853" t="str">
            <v>Contratación directa.</v>
          </cell>
          <cell r="K2853" t="str">
            <v>Prestación de servicios</v>
          </cell>
          <cell r="N2853" t="str">
            <v>Si</v>
          </cell>
          <cell r="O2853" t="str">
            <v>Contrato Prestación de Servicios Apoyo a la Gestión</v>
          </cell>
          <cell r="P2853">
            <v>45524</v>
          </cell>
          <cell r="Q2853">
            <v>45525</v>
          </cell>
          <cell r="R2853">
            <v>45688</v>
          </cell>
          <cell r="S2853">
            <v>161</v>
          </cell>
          <cell r="T2853" t="str">
            <v>En Ejecución</v>
          </cell>
          <cell r="U2853" t="str">
            <v>ALBA YANETH REYES SUÁREZ</v>
          </cell>
          <cell r="X2853" t="str">
            <v>ALBA YANETH REYES SUAREZ</v>
          </cell>
          <cell r="Z2853" t="str">
            <v>Inversión</v>
          </cell>
          <cell r="AA2853">
            <v>2024110010092</v>
          </cell>
          <cell r="AC2853" t="str">
            <v>O23011733012024009208100</v>
          </cell>
          <cell r="AF2853">
            <v>33000000</v>
          </cell>
          <cell r="AI2853" t="str">
            <v>$ 6.000.000,00</v>
          </cell>
          <cell r="AJ2853" t="str">
            <v>Prestar los servicios de apoyo a la gestión al Instituto Distrital de las Artes (IDARTES) y la Subdirección de Formación Artística, en actividades relacionadas con la producción de contenidos virtuales, interactivos y multiplataforma para la apropiación y uso de la cultura digital, la educación, el ejercicio de los derechos y el desarrollo humano en el marco del proyecto de Inversión 7997 de acuerdo a los lineamientos definidos por la entidad.</v>
          </cell>
          <cell r="AK2853" t="str">
            <v>Ana Maria Diaz Castaño</v>
          </cell>
          <cell r="AL2853">
            <v>1019044483</v>
          </cell>
          <cell r="AM2853" t="str">
            <v>2688-2024</v>
          </cell>
          <cell r="AP2853" t="str">
            <v>SECOP II</v>
          </cell>
          <cell r="AS2853" t="str">
            <v>Falso</v>
          </cell>
          <cell r="AU2853" t="str">
            <v>SI</v>
          </cell>
          <cell r="AV2853" t="str">
            <v>Agosto</v>
          </cell>
          <cell r="AW2853" t="e">
            <v>#N/A</v>
          </cell>
          <cell r="AX2853">
            <v>45688</v>
          </cell>
          <cell r="AY2853" t="str">
            <v>#REF!</v>
          </cell>
          <cell r="AZ2853" t="str">
            <v>CO1.PCCNTR.6660765</v>
          </cell>
        </row>
        <row r="2854">
          <cell r="D2854" t="str">
            <v>2689-2024</v>
          </cell>
          <cell r="E2854" t="str">
            <v>ALBA YANETH REYES SUÁREZ</v>
          </cell>
          <cell r="F2854" t="str">
            <v>Subdirección de Formación Artistica</v>
          </cell>
          <cell r="G2854" t="str">
            <v>Subdirección de Formación Artística</v>
          </cell>
          <cell r="I2854" t="str">
            <v>Contratación Directa</v>
          </cell>
          <cell r="J2854" t="str">
            <v>Contratación directa.</v>
          </cell>
          <cell r="K2854" t="str">
            <v>Prestación de servicios</v>
          </cell>
          <cell r="N2854" t="str">
            <v>Si</v>
          </cell>
          <cell r="O2854" t="str">
            <v>Contrato Prestación de Servicios Profesionales</v>
          </cell>
          <cell r="P2854">
            <v>45524</v>
          </cell>
          <cell r="Q2854">
            <v>45525</v>
          </cell>
          <cell r="R2854">
            <v>45688</v>
          </cell>
          <cell r="S2854">
            <v>161</v>
          </cell>
          <cell r="T2854" t="str">
            <v>En Ejecución</v>
          </cell>
          <cell r="U2854" t="str">
            <v>ALBA YANETH REYES SUÁREZ</v>
          </cell>
          <cell r="X2854" t="str">
            <v>ALBA YANETH REYES SUAREZ</v>
          </cell>
          <cell r="Z2854" t="str">
            <v>Inversión</v>
          </cell>
          <cell r="AA2854">
            <v>2024110010092</v>
          </cell>
          <cell r="AC2854" t="str">
            <v>O23011733012024009205073</v>
          </cell>
          <cell r="AF2854">
            <v>27200000</v>
          </cell>
          <cell r="AI2854" t="str">
            <v>$ 5.100.000,00</v>
          </cell>
          <cell r="AJ2854" t="str">
            <v>Prestar servicios profesionales al Instituto Distrital de las Artes (IDARTES) y a la Subdirección de Formación Artística en actividades relacionadas con la generación de contenidos 2D y 3D, en el marco del proyecto de inversión 7997, de acuerdo con los lineamientos definidos por la entidad.</v>
          </cell>
          <cell r="AK2854" t="str">
            <v>Nicolas Gamba Santamaria</v>
          </cell>
          <cell r="AL2854">
            <v>1020815297</v>
          </cell>
          <cell r="AM2854" t="str">
            <v>2689-2024</v>
          </cell>
          <cell r="AP2854" t="str">
            <v>SECOP II</v>
          </cell>
          <cell r="AS2854" t="str">
            <v>Falso</v>
          </cell>
          <cell r="AU2854" t="str">
            <v>SI</v>
          </cell>
          <cell r="AV2854" t="str">
            <v>Agosto</v>
          </cell>
          <cell r="AW2854" t="e">
            <v>#N/A</v>
          </cell>
          <cell r="AX2854">
            <v>45688</v>
          </cell>
          <cell r="AY2854" t="str">
            <v>#REF!</v>
          </cell>
          <cell r="AZ2854" t="str">
            <v>CO1.PCCNTR.6655192</v>
          </cell>
        </row>
        <row r="2855">
          <cell r="D2855" t="str">
            <v>2692-2024</v>
          </cell>
          <cell r="E2855" t="str">
            <v>LINA MARIA GAVIRIA HURTADO</v>
          </cell>
          <cell r="F2855" t="str">
            <v>Subdirección de las Artes</v>
          </cell>
          <cell r="I2855" t="str">
            <v>Contratación Directa</v>
          </cell>
          <cell r="J2855" t="str">
            <v>Contratación directa.</v>
          </cell>
          <cell r="K2855" t="str">
            <v>Prestación de servicios</v>
          </cell>
          <cell r="N2855" t="str">
            <v>Si</v>
          </cell>
          <cell r="O2855" t="str">
            <v>Contrato Prestación de Servicios Apoyo a la Gestión</v>
          </cell>
          <cell r="P2855">
            <v>45524</v>
          </cell>
          <cell r="Q2855">
            <v>45525</v>
          </cell>
          <cell r="R2855">
            <v>45657</v>
          </cell>
          <cell r="S2855">
            <v>131</v>
          </cell>
          <cell r="T2855" t="str">
            <v>En Ejecución</v>
          </cell>
          <cell r="U2855" t="str">
            <v>LINA MARIA GAVIRIA HURTADO</v>
          </cell>
          <cell r="X2855" t="str">
            <v>LINA MARIA GAVIRIA HURTADO</v>
          </cell>
          <cell r="Z2855" t="str">
            <v>Inversión</v>
          </cell>
          <cell r="AA2855">
            <v>2024110010088</v>
          </cell>
          <cell r="AC2855" t="str">
            <v>O23011733012024008807099</v>
          </cell>
          <cell r="AF2855">
            <v>26100000</v>
          </cell>
          <cell r="AI2855" t="str">
            <v>$ 5.800.000,00</v>
          </cell>
          <cell r="AJ2855" t="str">
            <v>Prestar servicios de apoyo a la gestión al Idartes - Subdirección de las Artes - Area de Convocatorias, en el desarrollo de las actividades técnicas, asistenciales y administrativas que se requieran en el marco de la ejecución del Programa Distrital de Estímulos y demás programas de fomento</v>
          </cell>
          <cell r="AK2855" t="str">
            <v>Carlos Mario Saldarriaga Soler</v>
          </cell>
          <cell r="AL2855">
            <v>1010213349</v>
          </cell>
          <cell r="AM2855" t="str">
            <v>2692-2024</v>
          </cell>
          <cell r="AP2855" t="str">
            <v>SECOP II</v>
          </cell>
          <cell r="AS2855" t="str">
            <v>Falso</v>
          </cell>
          <cell r="AU2855" t="str">
            <v>SI</v>
          </cell>
          <cell r="AV2855" t="str">
            <v>Agosto</v>
          </cell>
          <cell r="AW2855" t="e">
            <v>#N/A</v>
          </cell>
          <cell r="AX2855">
            <v>45657</v>
          </cell>
          <cell r="AY2855" t="str">
            <v>#REF!</v>
          </cell>
          <cell r="AZ2855" t="str">
            <v>CO1.PCCNTR.6660619</v>
          </cell>
        </row>
        <row r="2856">
          <cell r="D2856" t="str">
            <v>2693-2024</v>
          </cell>
          <cell r="E2856" t="str">
            <v>LINA MARIA GAVIRIA HURTADO</v>
          </cell>
          <cell r="F2856" t="str">
            <v>Subdirección de las Artes</v>
          </cell>
          <cell r="I2856" t="str">
            <v>Contratación Directa</v>
          </cell>
          <cell r="J2856" t="str">
            <v>Contratación directa.</v>
          </cell>
          <cell r="K2856" t="str">
            <v>Prestación de servicios</v>
          </cell>
          <cell r="N2856" t="str">
            <v>Si</v>
          </cell>
          <cell r="O2856" t="str">
            <v>Contrato Prestación de Servicios Profesionales</v>
          </cell>
          <cell r="P2856">
            <v>45524</v>
          </cell>
          <cell r="Q2856">
            <v>45526</v>
          </cell>
          <cell r="R2856">
            <v>45676</v>
          </cell>
          <cell r="S2856">
            <v>148</v>
          </cell>
          <cell r="T2856" t="str">
            <v>En Ejecución</v>
          </cell>
          <cell r="U2856" t="str">
            <v>LINA MARIA GAVIRIA HURTADO</v>
          </cell>
          <cell r="X2856" t="str">
            <v>LINA MARIA GAVIRIA HURTADO</v>
          </cell>
          <cell r="Z2856" t="str">
            <v>Inversión</v>
          </cell>
          <cell r="AA2856">
            <v>2024110010176</v>
          </cell>
          <cell r="AC2856" t="str">
            <v>O23011733012024017608126</v>
          </cell>
          <cell r="AF2856">
            <v>49793333</v>
          </cell>
          <cell r="AI2856" t="str">
            <v>$ 9.700.000,00</v>
          </cell>
          <cell r="AJ2856" t="str">
            <v>Prestar servicios profesionales al IDARTES-Subdirección de las Artes para los procesos de planeación, gestión, implementación y seguimiento de las estrategias y acciones enfocadas en el fortalecimiento del ecosistema sostenible para las artes, en el marco del Plan de Desarrollo Distrital Bogotá Camina Segura 2024-2027</v>
          </cell>
          <cell r="AK2856" t="str">
            <v>Quena Leonel</v>
          </cell>
          <cell r="AL2856">
            <v>1019003896</v>
          </cell>
          <cell r="AM2856" t="str">
            <v>2693-2024</v>
          </cell>
          <cell r="AP2856" t="str">
            <v>SECOP II</v>
          </cell>
          <cell r="AS2856" t="str">
            <v>Falso</v>
          </cell>
          <cell r="AU2856" t="str">
            <v>SI</v>
          </cell>
          <cell r="AV2856" t="str">
            <v>Agosto</v>
          </cell>
          <cell r="AW2856" t="e">
            <v>#N/A</v>
          </cell>
          <cell r="AX2856">
            <v>45676</v>
          </cell>
          <cell r="AY2856" t="str">
            <v>#REF!</v>
          </cell>
          <cell r="AZ2856" t="str">
            <v>CO1.PCCNTR.6658706</v>
          </cell>
        </row>
        <row r="2857">
          <cell r="D2857" t="str">
            <v>2697-2024</v>
          </cell>
          <cell r="E2857" t="str">
            <v>ALBA YANETH REYES SUÁREZ</v>
          </cell>
          <cell r="F2857" t="str">
            <v>Subdirección de Formación Artistica</v>
          </cell>
          <cell r="G2857" t="str">
            <v>Subdirección de Formación Artística</v>
          </cell>
          <cell r="H2857" t="str">
            <v>Programa Crea</v>
          </cell>
          <cell r="I2857" t="str">
            <v>Contratación Directa</v>
          </cell>
          <cell r="J2857" t="str">
            <v>Contratación directa.</v>
          </cell>
          <cell r="K2857" t="str">
            <v>Prestación de servicios</v>
          </cell>
          <cell r="N2857" t="str">
            <v>Si</v>
          </cell>
          <cell r="O2857" t="str">
            <v>Contrato Prestación de Servicios Profesionales</v>
          </cell>
          <cell r="P2857">
            <v>45524</v>
          </cell>
          <cell r="Q2857">
            <v>45525</v>
          </cell>
          <cell r="R2857">
            <v>45670</v>
          </cell>
          <cell r="S2857">
            <v>143</v>
          </cell>
          <cell r="T2857" t="str">
            <v>En Ejecución</v>
          </cell>
          <cell r="U2857" t="str">
            <v>ALBA YANETH REYES SUÁREZ</v>
          </cell>
          <cell r="X2857" t="str">
            <v>ALBA YANETH REYES SUAREZ</v>
          </cell>
          <cell r="Z2857" t="str">
            <v>Inversión</v>
          </cell>
          <cell r="AA2857">
            <v>2024110010086</v>
          </cell>
          <cell r="AC2857" t="str">
            <v>O23011733012024008608126</v>
          </cell>
          <cell r="AF2857">
            <v>35520000</v>
          </cell>
          <cell r="AI2857" t="str">
            <v>$ 7.200.000,00</v>
          </cell>
          <cell r="AJ2857" t="str">
            <v>PRESTAR SERVICIOS PROFESIONALES AL IDARTES - SUBDIRECCIÓN DE FORMACIÓN ARTÍSTICA, PARA DESARROLLAR ESTRATEGIAS PEDAGÓGICAS Y ARTÍSTICAS DE LOS PROCESOS DE FORMACIÓN EN CREACIÓN DIGITAL,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2857" t="str">
            <v>JULIAN DARIO BEJARANO GOMEZ</v>
          </cell>
          <cell r="AL2857">
            <v>1019028823</v>
          </cell>
          <cell r="AM2857" t="str">
            <v>2697-2024</v>
          </cell>
          <cell r="AP2857" t="str">
            <v>SECOP II</v>
          </cell>
          <cell r="AS2857" t="str">
            <v>Falso</v>
          </cell>
          <cell r="AU2857" t="str">
            <v>SI</v>
          </cell>
          <cell r="AV2857" t="str">
            <v>Agosto</v>
          </cell>
          <cell r="AW2857" t="e">
            <v>#N/A</v>
          </cell>
          <cell r="AX2857">
            <v>45670</v>
          </cell>
          <cell r="AY2857" t="str">
            <v>#REF!</v>
          </cell>
          <cell r="AZ2857" t="str">
            <v>CO1.PCCNTR.6660571</v>
          </cell>
        </row>
        <row r="2858">
          <cell r="D2858" t="str">
            <v>2699-2024</v>
          </cell>
          <cell r="E2858" t="str">
            <v>LINA MARIA GAVIRIA HURTADO</v>
          </cell>
          <cell r="F2858" t="str">
            <v>Subdirección de las Artes</v>
          </cell>
          <cell r="I2858" t="str">
            <v>Contratación Directa</v>
          </cell>
          <cell r="J2858" t="str">
            <v>Contratación directa.</v>
          </cell>
          <cell r="K2858" t="str">
            <v>Prestación de servicios</v>
          </cell>
          <cell r="N2858" t="str">
            <v>Si</v>
          </cell>
          <cell r="O2858" t="str">
            <v>Contrato Prestación de Servicios Profesionales</v>
          </cell>
          <cell r="P2858">
            <v>45524</v>
          </cell>
          <cell r="Q2858">
            <v>45526</v>
          </cell>
          <cell r="R2858">
            <v>45657</v>
          </cell>
          <cell r="S2858">
            <v>130</v>
          </cell>
          <cell r="T2858" t="str">
            <v>En Ejecución</v>
          </cell>
          <cell r="U2858" t="str">
            <v>LINA MARIA GAVIRIA HURTADO</v>
          </cell>
          <cell r="X2858" t="str">
            <v>LINA MARIA GAVIRIA HURTADO</v>
          </cell>
          <cell r="Z2858" t="str">
            <v>Inversión</v>
          </cell>
          <cell r="AA2858">
            <v>2024110010176</v>
          </cell>
          <cell r="AC2858" t="str">
            <v>O23011733012024014605099</v>
          </cell>
          <cell r="AF2858">
            <v>26694000</v>
          </cell>
          <cell r="AI2858" t="str">
            <v>$ 6.160.000,00</v>
          </cell>
          <cell r="AJ2858" t="str">
            <v>PRESTAR SERVICIOS PROFESIONALES AL IDARTES - SUBDIRECCIÓN DE LAS ARTES EN LAS ACCIONES MISIONALES ASOCIADAS A LOS ASPECTOS ADMINISTRATIVOS, EJECUCIÓN Y SEGUIMIENTO DEL PROGRAMA DISTRITAL DE APOYOS CONCERTADOS, ASÍ COMO EN LOS TRÁMITES PRECONTRACTUALES, CONTRACTUALES Y POSTCONTRACTUALES QUE SE REQUIERAN ACORDE CON LOS PROCESOS Y PROCEDIMIENTOS DE LA ENTIDAD.</v>
          </cell>
          <cell r="AK2858" t="str">
            <v>CLAUDIA MILENA OCHOA PEÑA</v>
          </cell>
          <cell r="AL2858">
            <v>53047012</v>
          </cell>
          <cell r="AM2858" t="str">
            <v>2699-2024</v>
          </cell>
          <cell r="AP2858" t="str">
            <v>SECOP II</v>
          </cell>
          <cell r="AS2858" t="str">
            <v>Falso</v>
          </cell>
          <cell r="AU2858" t="str">
            <v>SI</v>
          </cell>
          <cell r="AV2858" t="str">
            <v>Agosto</v>
          </cell>
          <cell r="AW2858" t="e">
            <v>#N/A</v>
          </cell>
          <cell r="AX2858">
            <v>45657</v>
          </cell>
          <cell r="AY2858" t="str">
            <v>#REF!</v>
          </cell>
          <cell r="AZ2858" t="str">
            <v>CO1.PCCNTR.6661973</v>
          </cell>
        </row>
        <row r="2859">
          <cell r="D2859" t="str">
            <v>2449-2024</v>
          </cell>
          <cell r="E2859" t="str">
            <v>ALBA YANETH REYES SUÁREZ</v>
          </cell>
          <cell r="F2859" t="str">
            <v>Subdirección de Formación Artistica</v>
          </cell>
          <cell r="G2859" t="str">
            <v>Subdirección de Formación Artística</v>
          </cell>
          <cell r="H2859" t="str">
            <v>Programa Crea</v>
          </cell>
          <cell r="I2859" t="str">
            <v>Contratación Directa</v>
          </cell>
          <cell r="J2859" t="str">
            <v>Contratación directa.</v>
          </cell>
          <cell r="K2859" t="str">
            <v>Prestación de servicios</v>
          </cell>
          <cell r="N2859" t="str">
            <v>Si</v>
          </cell>
          <cell r="O2859" t="str">
            <v>Contrato Prestación de Servicios Apoyo a la Gestión</v>
          </cell>
          <cell r="P2859">
            <v>45525</v>
          </cell>
          <cell r="Q2859">
            <v>45526</v>
          </cell>
          <cell r="R2859">
            <v>45632</v>
          </cell>
          <cell r="S2859">
            <v>105</v>
          </cell>
          <cell r="T2859" t="str">
            <v>En Ejecución</v>
          </cell>
          <cell r="U2859" t="str">
            <v>ALBA YANETH REYES SUÁREZ</v>
          </cell>
          <cell r="X2859" t="str">
            <v>ALBA YANETH REYES SUAREZ</v>
          </cell>
          <cell r="Z2859" t="str">
            <v>Inversión</v>
          </cell>
          <cell r="AA2859">
            <v>2024110010086</v>
          </cell>
          <cell r="AC2859" t="str">
            <v>O23011733012024008608122</v>
          </cell>
          <cell r="AF2859">
            <v>12596430</v>
          </cell>
          <cell r="AJ2859" t="str">
            <v>Prestar servicios de apoyo a la gestión al IDARTES -Subdirección de Formación Artística, para el desarrollo y ejecución de los procesos de formación artística, en el marco del Programa Crea, acorde con las perspectivas pedagógicas del programa y de acuerdo con los requerimientos de la entidad.</v>
          </cell>
          <cell r="AK2859" t="str">
            <v>Carmen Janneth Rubio Delgado</v>
          </cell>
          <cell r="AL2859">
            <v>1022326839</v>
          </cell>
          <cell r="AM2859" t="str">
            <v>2449 - 2024</v>
          </cell>
          <cell r="AP2859" t="str">
            <v>SECOP II</v>
          </cell>
          <cell r="AS2859" t="str">
            <v>Falso</v>
          </cell>
          <cell r="AU2859" t="str">
            <v>SI</v>
          </cell>
          <cell r="AV2859" t="str">
            <v>Agosto</v>
          </cell>
          <cell r="AW2859" t="e">
            <v>#N/A</v>
          </cell>
          <cell r="AX2859">
            <v>45632</v>
          </cell>
          <cell r="AY2859" t="str">
            <v>#REF!</v>
          </cell>
          <cell r="AZ2859" t="str">
            <v>CO1.PCCNTR.6663970</v>
          </cell>
        </row>
        <row r="2860">
          <cell r="D2860" t="str">
            <v>2690-2024</v>
          </cell>
          <cell r="E2860" t="str">
            <v>LINA MARIA GAVIRIA HURTADO</v>
          </cell>
          <cell r="F2860" t="str">
            <v>Subdirección de las Artes</v>
          </cell>
          <cell r="I2860" t="str">
            <v>Contratación Directa</v>
          </cell>
          <cell r="J2860" t="str">
            <v>Contratación directa.</v>
          </cell>
          <cell r="K2860" t="str">
            <v>Prestación de servicios</v>
          </cell>
          <cell r="N2860" t="str">
            <v>Si</v>
          </cell>
          <cell r="O2860" t="str">
            <v>Contrato Prestación de Servicios Profesionales</v>
          </cell>
          <cell r="P2860">
            <v>45525</v>
          </cell>
          <cell r="Q2860">
            <v>45526</v>
          </cell>
          <cell r="R2860">
            <v>45657</v>
          </cell>
          <cell r="S2860">
            <v>130</v>
          </cell>
          <cell r="T2860" t="str">
            <v>En Ejecución</v>
          </cell>
          <cell r="U2860" t="str">
            <v>LINA MARIA GAVIRIA HURTADO</v>
          </cell>
          <cell r="X2860" t="str">
            <v>LINA MARIA GAVIRIA HURTADO</v>
          </cell>
          <cell r="Z2860" t="str">
            <v>Inversión</v>
          </cell>
          <cell r="AA2860">
            <v>2024110010176</v>
          </cell>
          <cell r="AC2860" t="str">
            <v>O23011733012024014605099</v>
          </cell>
          <cell r="AF2860">
            <v>25803306</v>
          </cell>
          <cell r="AI2860" t="str">
            <v>$ 5.734.068,00</v>
          </cell>
          <cell r="AJ2860" t="str">
            <v>Prestar servicios profesionales al Idartes - Subdirección de las Artes - en las acciones requeridas para la dinamización de procesos artísticos y de participación requeridos en las localidades que le sean asignadas, en el marco del plan de desarrollo distrital "Bogotá Camina Segura 2024-2027", acorde con la misionalidad de la entidad.</v>
          </cell>
          <cell r="AK2860" t="str">
            <v>JAVIER FRANCISCO GONZALEZ DIAZ</v>
          </cell>
          <cell r="AL2860">
            <v>1022355177</v>
          </cell>
          <cell r="AM2860" t="str">
            <v>2690-2024</v>
          </cell>
          <cell r="AP2860" t="str">
            <v>SECOP II</v>
          </cell>
          <cell r="AS2860" t="str">
            <v>Falso</v>
          </cell>
          <cell r="AU2860" t="str">
            <v>SI</v>
          </cell>
          <cell r="AV2860" t="str">
            <v>Agosto</v>
          </cell>
          <cell r="AW2860" t="e">
            <v>#N/A</v>
          </cell>
          <cell r="AX2860">
            <v>45657</v>
          </cell>
          <cell r="AY2860" t="str">
            <v>#REF!</v>
          </cell>
          <cell r="AZ2860" t="str">
            <v>CO1.PCCNTR.6663789</v>
          </cell>
        </row>
        <row r="2861">
          <cell r="D2861" t="str">
            <v>2691-2024</v>
          </cell>
          <cell r="E2861" t="str">
            <v>LINA MARIA GAVIRIA HURTADO</v>
          </cell>
          <cell r="F2861" t="str">
            <v>Subdirección de las Artes</v>
          </cell>
          <cell r="I2861" t="str">
            <v>Contratación Directa</v>
          </cell>
          <cell r="J2861" t="str">
            <v>Contratación directa.</v>
          </cell>
          <cell r="K2861" t="str">
            <v>Prestación de servicios</v>
          </cell>
          <cell r="N2861" t="str">
            <v>Si</v>
          </cell>
          <cell r="O2861" t="str">
            <v>Contrato Prestación de Servicios Profesionales</v>
          </cell>
          <cell r="P2861">
            <v>45525</v>
          </cell>
          <cell r="Q2861">
            <v>45526</v>
          </cell>
          <cell r="R2861">
            <v>45657</v>
          </cell>
          <cell r="S2861">
            <v>130</v>
          </cell>
          <cell r="T2861" t="str">
            <v>En Ejecución</v>
          </cell>
          <cell r="U2861" t="str">
            <v>LINA MARIA GAVIRIA HURTADO</v>
          </cell>
          <cell r="X2861" t="str">
            <v>LINA MARIA GAVIRIA HURTADO</v>
          </cell>
          <cell r="Z2861" t="str">
            <v>Inversión</v>
          </cell>
          <cell r="AA2861">
            <v>2024110010176</v>
          </cell>
          <cell r="AC2861" t="str">
            <v>O23011733012024014605099</v>
          </cell>
          <cell r="AF2861">
            <v>25803306</v>
          </cell>
          <cell r="AI2861" t="str">
            <v>$ 5.734.068,00</v>
          </cell>
          <cell r="AJ2861" t="str">
            <v>Prestar servicios profesionales al Idartes - Subdirección de las Artes - para la articulación de las actividades de la entidad con enfoque poblacional y de género de los sectores sociales que le sean asignados, en el marco de las políticas públicas y del plan de desarrollo distrital "Bogotá Camina Segura 2024-2027", acorde con la misionalidad de la entidad</v>
          </cell>
          <cell r="AK2861" t="str">
            <v>Sharol Miranda Vargas</v>
          </cell>
          <cell r="AL2861">
            <v>1010214560</v>
          </cell>
          <cell r="AM2861" t="str">
            <v>2691-2024</v>
          </cell>
          <cell r="AP2861" t="str">
            <v>SECOP II</v>
          </cell>
          <cell r="AS2861" t="str">
            <v>Falso</v>
          </cell>
          <cell r="AU2861" t="str">
            <v>SI</v>
          </cell>
          <cell r="AV2861" t="str">
            <v>Agosto</v>
          </cell>
          <cell r="AW2861" t="e">
            <v>#N/A</v>
          </cell>
          <cell r="AX2861">
            <v>45657</v>
          </cell>
          <cell r="AY2861" t="str">
            <v>#REF!</v>
          </cell>
          <cell r="AZ2861" t="str">
            <v>CO1.PCCNTR.6664105</v>
          </cell>
        </row>
        <row r="2862">
          <cell r="D2862" t="str">
            <v>2694-2024</v>
          </cell>
          <cell r="E2862" t="str">
            <v>ALBA YANETH REYES SUÁREZ</v>
          </cell>
          <cell r="F2862" t="str">
            <v>Subdirección de Formación Artistica</v>
          </cell>
          <cell r="G2862" t="str">
            <v>Subdirección de Formación Artística</v>
          </cell>
          <cell r="I2862" t="str">
            <v>Contratación Directa</v>
          </cell>
          <cell r="J2862" t="str">
            <v>Contratación directa.</v>
          </cell>
          <cell r="K2862" t="str">
            <v>Arrendamiento de inmuebles</v>
          </cell>
          <cell r="N2862" t="str">
            <v>No</v>
          </cell>
          <cell r="O2862" t="str">
            <v>N/A</v>
          </cell>
          <cell r="P2862">
            <v>45525</v>
          </cell>
          <cell r="Q2862">
            <v>45525</v>
          </cell>
          <cell r="R2862">
            <v>45739</v>
          </cell>
          <cell r="S2862">
            <v>213</v>
          </cell>
          <cell r="T2862" t="str">
            <v>En Ejecución</v>
          </cell>
          <cell r="U2862" t="str">
            <v>ALBA YANETH REYES SUÁREZ</v>
          </cell>
          <cell r="Z2862" t="str">
            <v>Inversión</v>
          </cell>
          <cell r="AA2862">
            <v>2024110010086</v>
          </cell>
          <cell r="AC2862" t="str">
            <v>O23011733012024008606068</v>
          </cell>
          <cell r="AF2862">
            <v>52150000</v>
          </cell>
          <cell r="AJ2862" t="str">
            <v>TOMAR EN CALIDAD DE ARRENDAMIENTO EL BIEN INMUEBLE UBICADO EN LA CALLE 70 A SUR NO. 80 I- 15 DE LA CIUDAD DE BOGOTÁ, CON UN ÁREA DISPONIBLE APROXIMADA DE 353.5 MTS2, ACORDE CON LAS ESPECIFICACIONES DEFINIDAS POR LA ENTIDAD, CON DESTINO AL FUNCIONAMIENTO DE UN CENTRO DE FORMACIÓN ARTÍSTICA - CREA, EN EL MARCO DEL PROYECTO DE INVERSIÓN 8028 "IMPLEMENTACIÓN DE PROCESOS DE FORMACIÓN ARTÍSTICA CON LAS COMUNIDADES EN BOGOTÁ D.C."</v>
          </cell>
          <cell r="AK2862" t="str">
            <v>ANA JOVITA HERREÑO</v>
          </cell>
          <cell r="AL2862">
            <v>28477012</v>
          </cell>
          <cell r="AM2862" t="str">
            <v>2694-2024</v>
          </cell>
          <cell r="AP2862" t="str">
            <v>SECOP II</v>
          </cell>
          <cell r="AS2862" t="str">
            <v>Ok</v>
          </cell>
          <cell r="AU2862" t="str">
            <v>SI</v>
          </cell>
          <cell r="AV2862" t="str">
            <v>Agosto</v>
          </cell>
          <cell r="AW2862" t="e">
            <v>#N/A</v>
          </cell>
          <cell r="AX2862">
            <v>45739</v>
          </cell>
          <cell r="AY2862" t="str">
            <v>#REF!</v>
          </cell>
          <cell r="AZ2862" t="str">
            <v>CO1.PCCNTR.6660480</v>
          </cell>
        </row>
        <row r="2863">
          <cell r="D2863" t="str">
            <v>2695-2024</v>
          </cell>
          <cell r="E2863" t="str">
            <v>LINA MARIA GAVIRIA HURTADO</v>
          </cell>
          <cell r="F2863" t="str">
            <v>Subdirección de las Artes</v>
          </cell>
          <cell r="I2863" t="str">
            <v>Contratación Directa</v>
          </cell>
          <cell r="J2863" t="str">
            <v>Contratación directa.</v>
          </cell>
          <cell r="K2863" t="str">
            <v>Prestación de servicios</v>
          </cell>
          <cell r="N2863" t="str">
            <v>Si</v>
          </cell>
          <cell r="O2863" t="str">
            <v>Contrato Prestación de Servicios Profesionales</v>
          </cell>
          <cell r="P2863">
            <v>45525</v>
          </cell>
          <cell r="Q2863">
            <v>45526</v>
          </cell>
          <cell r="R2863">
            <v>45657</v>
          </cell>
          <cell r="S2863">
            <v>130</v>
          </cell>
          <cell r="T2863" t="str">
            <v>En Ejecución</v>
          </cell>
          <cell r="U2863" t="str">
            <v>LINA MARIA GAVIRIA HURTADO</v>
          </cell>
          <cell r="X2863" t="str">
            <v>LINA MARIA GAVIRIA HURTADO</v>
          </cell>
          <cell r="Z2863" t="str">
            <v>Inversión</v>
          </cell>
          <cell r="AA2863">
            <v>2024110010176</v>
          </cell>
          <cell r="AC2863" t="str">
            <v>O23011733012024014605099</v>
          </cell>
          <cell r="AF2863">
            <v>25803306</v>
          </cell>
          <cell r="AI2863" t="str">
            <v>$ 5.734.068,00</v>
          </cell>
          <cell r="AJ2863" t="str">
            <v>Prestar servicios profesionales al Idartes - Subdirección de las Artes - en las acciones requeridas para la dinamización de procesos artísticos y de participación requeridos en las localidades que le sean asignadas, en el marco del plan de desarrollo distrital Bogotá Camina Segura 2024-2027, acorde con la misionalidad de la entidad.</v>
          </cell>
          <cell r="AK2863" t="str">
            <v>Yuri Alejandra León Mora</v>
          </cell>
          <cell r="AL2863">
            <v>53061729</v>
          </cell>
          <cell r="AM2863" t="str">
            <v>2695-2024</v>
          </cell>
          <cell r="AP2863" t="str">
            <v>SECOP II</v>
          </cell>
          <cell r="AS2863" t="str">
            <v>Falso</v>
          </cell>
          <cell r="AU2863" t="str">
            <v>SI</v>
          </cell>
          <cell r="AV2863" t="str">
            <v>Agosto</v>
          </cell>
          <cell r="AW2863" t="e">
            <v>#N/A</v>
          </cell>
          <cell r="AX2863">
            <v>45657</v>
          </cell>
          <cell r="AY2863" t="str">
            <v>#REF!</v>
          </cell>
          <cell r="AZ2863" t="str">
            <v>CO1.PCCNTR.6664317</v>
          </cell>
        </row>
        <row r="2864">
          <cell r="D2864" t="str">
            <v>2700-2024</v>
          </cell>
          <cell r="E2864" t="str">
            <v>ANDRES FELIPE ALBARRACIN RODRIGUEZ</v>
          </cell>
          <cell r="F2864" t="str">
            <v>Subdirección Administrativa y Financiera</v>
          </cell>
          <cell r="I2864" t="str">
            <v>Contratación Directa</v>
          </cell>
          <cell r="J2864" t="str">
            <v>Contratación directa.</v>
          </cell>
          <cell r="K2864" t="str">
            <v>Prestación de servicios</v>
          </cell>
          <cell r="N2864" t="str">
            <v>Si</v>
          </cell>
          <cell r="O2864" t="str">
            <v>Contrato Prestación de Servicios Profesionales</v>
          </cell>
          <cell r="P2864">
            <v>45525</v>
          </cell>
          <cell r="Q2864">
            <v>45526</v>
          </cell>
          <cell r="R2864">
            <v>45678</v>
          </cell>
          <cell r="S2864">
            <v>150</v>
          </cell>
          <cell r="T2864" t="str">
            <v>En Ejecución</v>
          </cell>
          <cell r="U2864" t="str">
            <v>ANDRES FELIPE ALBARRACIN RODRIGUEZ</v>
          </cell>
          <cell r="X2864" t="str">
            <v>ALEXANDER LONDONO ESCOBAR</v>
          </cell>
          <cell r="Z2864" t="str">
            <v>Inversión</v>
          </cell>
          <cell r="AA2864">
            <v>2024110010091</v>
          </cell>
          <cell r="AC2864" t="str">
            <v>O23011745992024009106016</v>
          </cell>
          <cell r="AF2864">
            <v>36575000</v>
          </cell>
          <cell r="AI2864" t="str">
            <v>$ 7.315.000,00</v>
          </cell>
          <cell r="AJ2864" t="str">
            <v>Prestar servicios profesionales como ingeniero de Sonido para apoyar a la
 Subdirección Administrativa y Financiera, en el seguimiento a la proyección,
 ejecución y seguimiento de las actividades de conservación, intervención,
 mantenimiento y mejoramiento con la infraestructura y/o equipamientos culturales de
 la ciudad a cargo del instituto, acorde con los requerimientos del Idartes.</v>
          </cell>
          <cell r="AK2864" t="str">
            <v>Rafael Alfredo Pinto Lopez</v>
          </cell>
          <cell r="AL2864">
            <v>80125265</v>
          </cell>
          <cell r="AM2864" t="str">
            <v>2700-2024</v>
          </cell>
          <cell r="AP2864" t="str">
            <v>SECOP II</v>
          </cell>
          <cell r="AS2864" t="str">
            <v>Falso</v>
          </cell>
          <cell r="AU2864" t="str">
            <v>SI</v>
          </cell>
          <cell r="AV2864" t="str">
            <v>Agosto</v>
          </cell>
          <cell r="AW2864" t="e">
            <v>#N/A</v>
          </cell>
          <cell r="AX2864">
            <v>45678</v>
          </cell>
          <cell r="AY2864" t="str">
            <v>#REF!</v>
          </cell>
          <cell r="AZ2864" t="str">
            <v>CO1.PCCNTR.6663384</v>
          </cell>
        </row>
        <row r="2865">
          <cell r="D2865" t="str">
            <v>2703-2024</v>
          </cell>
          <cell r="E2865" t="str">
            <v>LINA MARIA GAVIRIA HURTADO</v>
          </cell>
          <cell r="F2865" t="str">
            <v>Subdirección de las Artes</v>
          </cell>
          <cell r="I2865" t="str">
            <v>Contratación Directa</v>
          </cell>
          <cell r="J2865" t="str">
            <v>Contratación directa.</v>
          </cell>
          <cell r="K2865" t="str">
            <v>Prestación de servicios</v>
          </cell>
          <cell r="N2865" t="str">
            <v>Si</v>
          </cell>
          <cell r="O2865" t="str">
            <v>Contrato Prestación de Servicios Profesionales</v>
          </cell>
          <cell r="P2865">
            <v>45525</v>
          </cell>
          <cell r="Q2865">
            <v>45526</v>
          </cell>
          <cell r="R2865">
            <v>45695</v>
          </cell>
          <cell r="S2865">
            <v>166</v>
          </cell>
          <cell r="T2865" t="str">
            <v>En Ejecución</v>
          </cell>
          <cell r="U2865" t="str">
            <v>LINA MARIA GAVIRIA HURTADO</v>
          </cell>
          <cell r="X2865" t="str">
            <v>JUAN CARLOS GONZALEZ NAVARRETE</v>
          </cell>
          <cell r="Z2865" t="str">
            <v>Inversión</v>
          </cell>
          <cell r="AA2865">
            <v>2024110010146</v>
          </cell>
          <cell r="AC2865" t="str">
            <v>O23011733012024014605122</v>
          </cell>
          <cell r="AF2865">
            <v>26477500</v>
          </cell>
          <cell r="AI2865" t="str">
            <v>$ 4.539.000,00</v>
          </cell>
          <cell r="AJ2865" t="str">
            <v>PRESTAR SERVICIOS PROFESIONALES A LA SUBDIRECCIÓN DE LA ARTES - GERENCIA DE ARTES AUDIOVISUALES EN EL DESARROLLO, GESTIÓN, CATALOGACIÓN Y APROPIACIÓN DE LOS DIVERSOS ACERVOS DE LA BIBLIOTECA ESPECIALIZADA EN CINE Y MEDIOS AUDIOVISUALES DE LA CINEMATECA DE BOGOTÁ.</v>
          </cell>
          <cell r="AK2865" t="str">
            <v>Andry Yinnedt Barrios Monroy</v>
          </cell>
          <cell r="AL2865">
            <v>1022409574</v>
          </cell>
          <cell r="AM2865" t="str">
            <v>2703-2024</v>
          </cell>
          <cell r="AP2865" t="str">
            <v>SECOP II</v>
          </cell>
          <cell r="AS2865" t="str">
            <v>Falso</v>
          </cell>
          <cell r="AU2865" t="str">
            <v>SI</v>
          </cell>
          <cell r="AV2865" t="str">
            <v>Agosto</v>
          </cell>
          <cell r="AW2865" t="e">
            <v>#N/A</v>
          </cell>
          <cell r="AX2865">
            <v>45695</v>
          </cell>
          <cell r="AY2865" t="str">
            <v>#REF!</v>
          </cell>
          <cell r="AZ2865" t="str">
            <v>CO1.PCCNTR.6666241</v>
          </cell>
        </row>
        <row r="2866">
          <cell r="D2866" t="str">
            <v>PUFA-229-2024</v>
          </cell>
          <cell r="E2866" t="str">
            <v>LINA MARIA GAVIRIA HURTADO</v>
          </cell>
          <cell r="F2866" t="str">
            <v>Subdirección de las Artes</v>
          </cell>
          <cell r="G2866" t="str">
            <v>Gerencia de Artes Audiovisuales</v>
          </cell>
          <cell r="H2866" t="str">
            <v>GERENTE DE ARTES AUDIOVISUALES</v>
          </cell>
          <cell r="I2866" t="str">
            <v>Contratación Directa</v>
          </cell>
          <cell r="J2866" t="str">
            <v>Contratación directa.</v>
          </cell>
          <cell r="K2866" t="str">
            <v>Prestación de servicios</v>
          </cell>
          <cell r="L2866" t="str">
            <v>17 17. Contrato de Prestación de Servicios</v>
          </cell>
          <cell r="M2866" t="str">
            <v xml:space="preserve">49 49-Otros Servicios </v>
          </cell>
          <cell r="N2866" t="str">
            <v>No</v>
          </cell>
          <cell r="O2866" t="str">
            <v>N/A</v>
          </cell>
          <cell r="P2866">
            <v>45525</v>
          </cell>
          <cell r="Q2866">
            <v>45526</v>
          </cell>
          <cell r="R2866">
            <v>45526</v>
          </cell>
          <cell r="S2866">
            <v>1</v>
          </cell>
          <cell r="T2866" t="str">
            <v>En Ejecución</v>
          </cell>
          <cell r="U2866" t="str">
            <v>LINA MARIA GAVIRIA HURTADO</v>
          </cell>
          <cell r="V2866">
            <v>52247497</v>
          </cell>
          <cell r="X2866" t="str">
            <v>Ricardo Alfonso Cantor Bossa</v>
          </cell>
          <cell r="Y2866">
            <v>80797050</v>
          </cell>
          <cell r="Z2866" t="str">
            <v>N/A</v>
          </cell>
          <cell r="AC2866" t="str">
            <v>N/A - Valor Cero / Coproducción</v>
          </cell>
          <cell r="AE2866">
            <v>0</v>
          </cell>
          <cell r="AF2866">
            <v>0</v>
          </cell>
          <cell r="AI2866" t="str">
            <v>N/A</v>
          </cell>
          <cell r="AJ2866" t="str">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v>
          </cell>
          <cell r="AK2866" t="str">
            <v>benditos tigres films sas</v>
          </cell>
          <cell r="AL2866">
            <v>901291633</v>
          </cell>
          <cell r="AM2866" t="str">
            <v>PUFA-229-2024</v>
          </cell>
          <cell r="AP2866" t="str">
            <v>SECOP II</v>
          </cell>
          <cell r="AS2866" t="str">
            <v>Falso</v>
          </cell>
          <cell r="AU2866" t="str">
            <v>SI</v>
          </cell>
          <cell r="AV2866" t="str">
            <v>Agosto</v>
          </cell>
          <cell r="AW2866" t="e">
            <v>#N/A</v>
          </cell>
          <cell r="AX2866">
            <v>45526</v>
          </cell>
          <cell r="AY2866" t="str">
            <v>#REF!</v>
          </cell>
          <cell r="AZ2866" t="str">
            <v>CO1.PCCNTR.6666079</v>
          </cell>
        </row>
        <row r="2867">
          <cell r="D2867" t="str">
            <v>2701-2024</v>
          </cell>
          <cell r="E2867" t="str">
            <v>ANDRES FELIPE ALBARRACIN RODRIGUEZ</v>
          </cell>
          <cell r="F2867" t="str">
            <v>Subdirección Administrativa y Financiera</v>
          </cell>
          <cell r="I2867" t="str">
            <v>Contratación Directa</v>
          </cell>
          <cell r="J2867" t="str">
            <v>Contratación directa.</v>
          </cell>
          <cell r="K2867" t="str">
            <v>Prestación de servicios</v>
          </cell>
          <cell r="N2867" t="str">
            <v>Si</v>
          </cell>
          <cell r="O2867" t="str">
            <v>Contrato Prestación de Servicios Profesionales</v>
          </cell>
          <cell r="P2867">
            <v>45526</v>
          </cell>
          <cell r="Q2867">
            <v>45532</v>
          </cell>
          <cell r="R2867">
            <v>45688</v>
          </cell>
          <cell r="S2867">
            <v>154</v>
          </cell>
          <cell r="T2867" t="str">
            <v>En Ejecución</v>
          </cell>
          <cell r="U2867" t="str">
            <v>ANDRES FELIPE ALBARRACIN RODRIGUEZ</v>
          </cell>
          <cell r="X2867" t="str">
            <v>ALEXANDER LONDONO ESCOBAR</v>
          </cell>
          <cell r="Z2867" t="str">
            <v>Inversión</v>
          </cell>
          <cell r="AA2867">
            <v>2024110010091</v>
          </cell>
          <cell r="AC2867" t="str">
            <v>O23011745992024009106016</v>
          </cell>
          <cell r="AF2867">
            <v>41066667</v>
          </cell>
          <cell r="AI2867" t="str">
            <v>$ 8.000.000,00</v>
          </cell>
          <cell r="AJ2867" t="str">
            <v>Prestar servicios profesionales como arquitecto para apoyar a la Subdirección Administrativa y Financiera, en el seguimiento a la proyección y ejecución de las actividades de conservación, intervención, mantenimiento y mejoramiento con la infraestructura y o equipamientos culturales de la ciudad a cargo del instituto, acorde con los requerimientos del Idartes.</v>
          </cell>
          <cell r="AK2867" t="str">
            <v>MIGUEL AUGUSTO OROZCO CASTRO</v>
          </cell>
          <cell r="AL2867">
            <v>79741034</v>
          </cell>
          <cell r="AM2867" t="str">
            <v>2701-2024</v>
          </cell>
          <cell r="AP2867" t="str">
            <v>SECOP II</v>
          </cell>
          <cell r="AS2867" t="str">
            <v>Falso</v>
          </cell>
          <cell r="AU2867" t="str">
            <v>SI</v>
          </cell>
          <cell r="AV2867" t="str">
            <v>Agosto</v>
          </cell>
          <cell r="AW2867" t="e">
            <v>#N/A</v>
          </cell>
          <cell r="AX2867">
            <v>45688</v>
          </cell>
          <cell r="AY2867" t="str">
            <v>#REF!</v>
          </cell>
          <cell r="AZ2867" t="str">
            <v>CO1.PCCNTR.6664513</v>
          </cell>
        </row>
        <row r="2868">
          <cell r="D2868" t="str">
            <v>2704-2024</v>
          </cell>
          <cell r="E2868" t="str">
            <v>ALBA YANETH REYES SUÁREZ</v>
          </cell>
          <cell r="F2868" t="str">
            <v>Subdirección de Formación Artistica</v>
          </cell>
          <cell r="G2868" t="str">
            <v>Subdirección de Formación Artística</v>
          </cell>
          <cell r="H2868" t="str">
            <v>Programa Nidos</v>
          </cell>
          <cell r="I2868" t="str">
            <v>Contratación Directa</v>
          </cell>
          <cell r="J2868" t="str">
            <v>Contratación directa.</v>
          </cell>
          <cell r="K2868" t="str">
            <v>Prestación de servicios</v>
          </cell>
          <cell r="N2868" t="str">
            <v>Si</v>
          </cell>
          <cell r="O2868" t="str">
            <v>Contrato Prestación de Servicios Profesionales</v>
          </cell>
          <cell r="P2868">
            <v>45526</v>
          </cell>
          <cell r="Q2868">
            <v>45537</v>
          </cell>
          <cell r="R2868">
            <v>45596</v>
          </cell>
          <cell r="S2868">
            <v>60</v>
          </cell>
          <cell r="T2868" t="str">
            <v>En Ejecución</v>
          </cell>
          <cell r="U2868" t="str">
            <v>ALBA YANETH REYES SUÁREZ</v>
          </cell>
          <cell r="X2868" t="str">
            <v>ALBA YANETH REYES SUAREZ</v>
          </cell>
          <cell r="Z2868" t="str">
            <v>Inversión</v>
          </cell>
          <cell r="AA2868">
            <v>2024110010064</v>
          </cell>
          <cell r="AC2868" t="str">
            <v>O23011733012024006408122</v>
          </cell>
          <cell r="AF2868">
            <v>5996000</v>
          </cell>
          <cell r="AJ2868" t="str">
            <v>Prestar servicios profesionales al Idartes- Subdirección de Formación Artística en el proceso de creación, implementación y documentación de acciones artístico-pedagógicas territoriales de los componentes del Programa Nidos.</v>
          </cell>
          <cell r="AK2868" t="str">
            <v>SHARON ANGELICA SOTELO RODRIGUEZ</v>
          </cell>
          <cell r="AL2868">
            <v>1016075201</v>
          </cell>
          <cell r="AM2868" t="str">
            <v>2704-2024</v>
          </cell>
          <cell r="AP2868" t="str">
            <v>SECOP II</v>
          </cell>
          <cell r="AS2868" t="str">
            <v>Falso</v>
          </cell>
          <cell r="AU2868" t="str">
            <v>SI</v>
          </cell>
          <cell r="AV2868" t="str">
            <v>Septiembre</v>
          </cell>
          <cell r="AW2868" t="e">
            <v>#N/A</v>
          </cell>
          <cell r="AX2868">
            <v>45596</v>
          </cell>
          <cell r="AY2868" t="str">
            <v>#REF!</v>
          </cell>
          <cell r="AZ2868" t="str">
            <v>CO1.PCCNTR.6665790</v>
          </cell>
        </row>
        <row r="2869">
          <cell r="D2869" t="str">
            <v>2713-2024</v>
          </cell>
          <cell r="E2869" t="str">
            <v>ANDRES FELIPE ALBARRACIN RODRIGUEZ</v>
          </cell>
          <cell r="F2869" t="str">
            <v>Subdirección Administrativa y Financiera</v>
          </cell>
          <cell r="I2869" t="str">
            <v>Contratación Directa</v>
          </cell>
          <cell r="J2869" t="str">
            <v>Contratación directa.</v>
          </cell>
          <cell r="K2869" t="str">
            <v>Prestación de servicios</v>
          </cell>
          <cell r="N2869" t="str">
            <v>Si</v>
          </cell>
          <cell r="O2869" t="str">
            <v>Contrato Prestación de Servicios Apoyo a la Gestión</v>
          </cell>
          <cell r="P2869">
            <v>45526</v>
          </cell>
          <cell r="Q2869">
            <v>45526</v>
          </cell>
          <cell r="R2869">
            <v>45688</v>
          </cell>
          <cell r="S2869">
            <v>160</v>
          </cell>
          <cell r="T2869" t="str">
            <v>En Ejecución</v>
          </cell>
          <cell r="U2869" t="str">
            <v>ANDRES FELIPE ALBARRACIN RODRIGUEZ</v>
          </cell>
          <cell r="X2869" t="str">
            <v>ANA MILENA GOMEZ CRUZ</v>
          </cell>
          <cell r="Z2869" t="str">
            <v>Inversión</v>
          </cell>
          <cell r="AA2869">
            <v>2024110010085</v>
          </cell>
          <cell r="AC2869" t="str">
            <v>O23011745992024008506031</v>
          </cell>
          <cell r="AF2869">
            <v>20013333</v>
          </cell>
          <cell r="AI2869" t="str">
            <v>$ 3.800.000,00</v>
          </cell>
          <cell r="AJ2869" t="str">
            <v>Prestar servicios de apoyo a la gestión al Instituto Distrital de las Artes en la Subdirección Administrativa y Financiera- Talento Humano, realizando actividades administrativas que contribuyan al cumplimiento del plan estratégico Entidad</v>
          </cell>
          <cell r="AK2869" t="str">
            <v>Ivan Camilo Cative</v>
          </cell>
          <cell r="AL2869">
            <v>1030682084</v>
          </cell>
          <cell r="AM2869" t="str">
            <v>2713-2024</v>
          </cell>
          <cell r="AP2869" t="str">
            <v>SECOP II</v>
          </cell>
          <cell r="AS2869" t="str">
            <v>Falso</v>
          </cell>
          <cell r="AU2869" t="str">
            <v>SI</v>
          </cell>
          <cell r="AV2869" t="str">
            <v>Agosto</v>
          </cell>
          <cell r="AW2869" t="e">
            <v>#N/A</v>
          </cell>
          <cell r="AX2869">
            <v>45688</v>
          </cell>
          <cell r="AY2869" t="str">
            <v>#REF!</v>
          </cell>
          <cell r="AZ2869" t="str">
            <v>CO1.PCCNTR.6670350</v>
          </cell>
        </row>
        <row r="2870">
          <cell r="D2870" t="str">
            <v>2696-2024</v>
          </cell>
          <cell r="E2870" t="str">
            <v>ALBA YANETH REYES SUÁREZ</v>
          </cell>
          <cell r="F2870" t="str">
            <v>Subdirección de Formación Artistica</v>
          </cell>
          <cell r="G2870" t="str">
            <v>Subdirección de Formación Artística</v>
          </cell>
          <cell r="H2870" t="str">
            <v>Programa Nidos</v>
          </cell>
          <cell r="I2870" t="str">
            <v>Contratación Directa</v>
          </cell>
          <cell r="J2870" t="str">
            <v>Contratación directa.</v>
          </cell>
          <cell r="K2870" t="str">
            <v>Prestación de servicios</v>
          </cell>
          <cell r="N2870" t="str">
            <v>Si</v>
          </cell>
          <cell r="O2870" t="str">
            <v>Contrato Prestación de Servicios Profesionales</v>
          </cell>
          <cell r="P2870">
            <v>45527</v>
          </cell>
          <cell r="Q2870">
            <v>45537</v>
          </cell>
          <cell r="R2870">
            <v>45641</v>
          </cell>
          <cell r="S2870">
            <v>104</v>
          </cell>
          <cell r="T2870" t="str">
            <v>En Ejecución</v>
          </cell>
          <cell r="U2870" t="str">
            <v>ALBA YANETH REYES SUÁREZ</v>
          </cell>
          <cell r="X2870" t="str">
            <v>ALBA YANETH REYES SUAREZ</v>
          </cell>
          <cell r="Z2870" t="str">
            <v>Inversión</v>
          </cell>
          <cell r="AA2870">
            <v>2024110010064</v>
          </cell>
          <cell r="AC2870" t="str">
            <v>O23011733012024006408122</v>
          </cell>
          <cell r="AF2870">
            <v>10493000</v>
          </cell>
          <cell r="AI2870" t="str">
            <v>$ 2.998.000,00</v>
          </cell>
          <cell r="AJ2870" t="str">
            <v>Prestar servicios profesionales al Idartes- Subdirección de Formación Artística en el proceso de creación, implementación y documentación de acciones artístico pedagógicas territoriales de los componentes del Programa Nidos.</v>
          </cell>
          <cell r="AK2870" t="str">
            <v>Leonardo Triviño Oquendo</v>
          </cell>
          <cell r="AL2870">
            <v>1026256559</v>
          </cell>
          <cell r="AM2870" t="str">
            <v>2696-2024</v>
          </cell>
          <cell r="AP2870" t="str">
            <v>SECOP II</v>
          </cell>
          <cell r="AS2870" t="str">
            <v>Falso</v>
          </cell>
          <cell r="AU2870" t="str">
            <v>SI</v>
          </cell>
          <cell r="AV2870" t="str">
            <v>Septiembre</v>
          </cell>
          <cell r="AW2870" t="e">
            <v>#N/A</v>
          </cell>
          <cell r="AX2870">
            <v>45641</v>
          </cell>
          <cell r="AY2870" t="str">
            <v>#REF!</v>
          </cell>
          <cell r="AZ2870" t="str">
            <v>CO1.PCCNTR.6664330</v>
          </cell>
        </row>
        <row r="2871">
          <cell r="D2871" t="str">
            <v>2698-2024</v>
          </cell>
          <cell r="E2871" t="str">
            <v>ALBA YANETH REYES SUÁREZ</v>
          </cell>
          <cell r="F2871" t="str">
            <v>Subdirección de Formación Artistica</v>
          </cell>
          <cell r="G2871" t="str">
            <v>Subdirección de Formación Artística</v>
          </cell>
          <cell r="H2871" t="str">
            <v>Programa Nidos</v>
          </cell>
          <cell r="I2871" t="str">
            <v>Contratación Directa</v>
          </cell>
          <cell r="J2871" t="str">
            <v>Contratación directa.</v>
          </cell>
          <cell r="K2871" t="str">
            <v>Prestación de servicios</v>
          </cell>
          <cell r="N2871" t="str">
            <v>Si</v>
          </cell>
          <cell r="O2871" t="str">
            <v>Contrato Prestación de Servicios Profesionales</v>
          </cell>
          <cell r="P2871">
            <v>45527</v>
          </cell>
          <cell r="Q2871">
            <v>45530</v>
          </cell>
          <cell r="R2871">
            <v>45596</v>
          </cell>
          <cell r="S2871">
            <v>66</v>
          </cell>
          <cell r="T2871" t="str">
            <v>En Ejecución</v>
          </cell>
          <cell r="U2871" t="str">
            <v>ALBA YANETH REYES SUÁREZ</v>
          </cell>
          <cell r="X2871" t="str">
            <v>ALBA YANETH REYES SUAREZ</v>
          </cell>
          <cell r="Z2871" t="str">
            <v>Inversión</v>
          </cell>
          <cell r="AA2871">
            <v>2024110010064</v>
          </cell>
          <cell r="AC2871" t="str">
            <v>O23011733012024006408122</v>
          </cell>
          <cell r="AF2871">
            <v>5996000</v>
          </cell>
          <cell r="AJ2871" t="str">
            <v>Prestar servicios profesionales al Idartes- Subdirección de Formación Artística en el proceso de creación, implementación y documentación de acciones artístico pedagógicas territoriales de los componentes del Programa Nidos.</v>
          </cell>
          <cell r="AK2871" t="str">
            <v>Andrea Catalina Benavides Chaves</v>
          </cell>
          <cell r="AL2871">
            <v>1016090849</v>
          </cell>
          <cell r="AM2871" t="str">
            <v>2698-2024</v>
          </cell>
          <cell r="AP2871" t="str">
            <v>SECOP II</v>
          </cell>
          <cell r="AS2871" t="str">
            <v>Falso</v>
          </cell>
          <cell r="AU2871" t="str">
            <v>SI</v>
          </cell>
          <cell r="AV2871" t="str">
            <v>Agosto</v>
          </cell>
          <cell r="AW2871" t="e">
            <v>#N/A</v>
          </cell>
          <cell r="AX2871">
            <v>45596</v>
          </cell>
          <cell r="AY2871" t="str">
            <v>#REF!</v>
          </cell>
          <cell r="AZ2871" t="str">
            <v>CO1.PCCNTR.6661808</v>
          </cell>
        </row>
        <row r="2872">
          <cell r="D2872" t="str">
            <v>2705-2024</v>
          </cell>
          <cell r="E2872" t="str">
            <v>ALBA YANETH REYES SUÁREZ</v>
          </cell>
          <cell r="F2872" t="str">
            <v>Subdirección de Formación Artistica</v>
          </cell>
          <cell r="G2872" t="str">
            <v>Subdirección de Formación Artística</v>
          </cell>
          <cell r="H2872" t="str">
            <v>Programa Nidos</v>
          </cell>
          <cell r="I2872" t="str">
            <v>Contratación Directa</v>
          </cell>
          <cell r="J2872" t="str">
            <v>Contratación directa.</v>
          </cell>
          <cell r="K2872" t="str">
            <v>Prestación de servicios</v>
          </cell>
          <cell r="N2872" t="str">
            <v>Si</v>
          </cell>
          <cell r="O2872" t="str">
            <v>Contrato Prestación de Servicios Profesionales</v>
          </cell>
          <cell r="P2872">
            <v>45527</v>
          </cell>
          <cell r="Q2872">
            <v>45531</v>
          </cell>
          <cell r="R2872">
            <v>45596</v>
          </cell>
          <cell r="S2872">
            <v>65</v>
          </cell>
          <cell r="T2872" t="str">
            <v>En Ejecución</v>
          </cell>
          <cell r="U2872" t="str">
            <v>ALBA YANETH REYES SUÁREZ</v>
          </cell>
          <cell r="X2872" t="str">
            <v>ALBA YANETH REYES SUAREZ</v>
          </cell>
          <cell r="Z2872" t="str">
            <v>Inversión</v>
          </cell>
          <cell r="AA2872">
            <v>2024110010064</v>
          </cell>
          <cell r="AC2872" t="str">
            <v>O23011733012024006408122</v>
          </cell>
          <cell r="AF2872">
            <v>5996000</v>
          </cell>
          <cell r="AJ2872" t="str">
            <v>Prestar servicios profesionales al Idartes- Subdirección de Formación Artística en el proceso de creación, implementación y documentación de acciones artístico-pedagógicas territoriales de los componentes del Programa Nidos.</v>
          </cell>
          <cell r="AK2872" t="str">
            <v>Sareth Alexandra Quintana Cruz</v>
          </cell>
          <cell r="AL2872">
            <v>1069767284</v>
          </cell>
          <cell r="AM2872" t="str">
            <v>2705-2024</v>
          </cell>
          <cell r="AP2872" t="str">
            <v>SECOP II</v>
          </cell>
          <cell r="AS2872" t="str">
            <v>Falso</v>
          </cell>
          <cell r="AU2872" t="str">
            <v>SI</v>
          </cell>
          <cell r="AV2872" t="str">
            <v>Agosto</v>
          </cell>
          <cell r="AW2872" t="e">
            <v>#N/A</v>
          </cell>
          <cell r="AX2872">
            <v>45596</v>
          </cell>
          <cell r="AY2872" t="str">
            <v>#REF!</v>
          </cell>
          <cell r="AZ2872" t="str">
            <v>CO1.PCCNTR.6665793</v>
          </cell>
        </row>
        <row r="2873">
          <cell r="D2873" t="str">
            <v>2707-2024</v>
          </cell>
          <cell r="E2873" t="str">
            <v>SILVIA OSPINA HENAO</v>
          </cell>
          <cell r="F2873" t="str">
            <v>Subdirección de Equipamientos Culturales</v>
          </cell>
          <cell r="I2873" t="str">
            <v>Contratación Directa</v>
          </cell>
          <cell r="J2873" t="str">
            <v>Contratación directa.</v>
          </cell>
          <cell r="K2873" t="str">
            <v>Prestación de servicios</v>
          </cell>
          <cell r="N2873" t="str">
            <v>Si</v>
          </cell>
          <cell r="O2873" t="str">
            <v>Contrato Prestación de Servicios Apoyo a la Gestión</v>
          </cell>
          <cell r="P2873">
            <v>45527</v>
          </cell>
          <cell r="Q2873">
            <v>45530</v>
          </cell>
          <cell r="R2873">
            <v>45652</v>
          </cell>
          <cell r="S2873">
            <v>121</v>
          </cell>
          <cell r="T2873" t="str">
            <v>En Ejecución</v>
          </cell>
          <cell r="U2873" t="str">
            <v>SILVIA OSPINA HENAO</v>
          </cell>
          <cell r="X2873" t="str">
            <v>PAULA MARIA SILVA DIAZ</v>
          </cell>
          <cell r="Z2873" t="str">
            <v>Inversión</v>
          </cell>
          <cell r="AA2873">
            <v>2024110010087</v>
          </cell>
          <cell r="AC2873" t="str">
            <v>O23011733012024008705070</v>
          </cell>
          <cell r="AF2873">
            <v>23000000</v>
          </cell>
          <cell r="AI2873" t="str">
            <v>$ 5.750.000,00</v>
          </cell>
          <cell r="AJ2873" t="str">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ell>
          <cell r="AK2873" t="str">
            <v>Constantino Salamanca Coronado</v>
          </cell>
          <cell r="AL2873">
            <v>79404984</v>
          </cell>
          <cell r="AM2873" t="str">
            <v>2707-2024</v>
          </cell>
          <cell r="AP2873" t="str">
            <v>SECOP II</v>
          </cell>
          <cell r="AS2873" t="str">
            <v>Falso</v>
          </cell>
          <cell r="AU2873" t="str">
            <v>SI</v>
          </cell>
          <cell r="AV2873" t="str">
            <v>Agosto</v>
          </cell>
          <cell r="AW2873" t="e">
            <v>#N/A</v>
          </cell>
          <cell r="AX2873">
            <v>45652</v>
          </cell>
          <cell r="AY2873" t="str">
            <v>#REF!</v>
          </cell>
          <cell r="AZ2873" t="str">
            <v>CO1.PCCNTR.6671352</v>
          </cell>
        </row>
        <row r="2874">
          <cell r="D2874" t="str">
            <v>2712-2024</v>
          </cell>
          <cell r="E2874" t="str">
            <v>LINA MARIA GAVIRIA HURTADO</v>
          </cell>
          <cell r="F2874" t="str">
            <v>Subdirección de las Artes</v>
          </cell>
          <cell r="I2874" t="str">
            <v>Contratación Directa</v>
          </cell>
          <cell r="J2874" t="str">
            <v>Contratación directa.</v>
          </cell>
          <cell r="K2874" t="str">
            <v>Prestación de servicios</v>
          </cell>
          <cell r="N2874" t="str">
            <v>No</v>
          </cell>
          <cell r="O2874" t="str">
            <v>N/A</v>
          </cell>
          <cell r="P2874">
            <v>45527</v>
          </cell>
          <cell r="Q2874">
            <v>45527</v>
          </cell>
          <cell r="R2874">
            <v>45534</v>
          </cell>
          <cell r="S2874">
            <v>8</v>
          </cell>
          <cell r="T2874" t="str">
            <v>En Ejecución</v>
          </cell>
          <cell r="U2874" t="str">
            <v>LINA MARIA GAVIRIA HURTADO</v>
          </cell>
          <cell r="Z2874" t="str">
            <v>N/A</v>
          </cell>
          <cell r="AC2874" t="str">
            <v>N/A - Valor Cero / Coproducción</v>
          </cell>
          <cell r="AF2874">
            <v>77439738</v>
          </cell>
          <cell r="AJ2874" t="str">
            <v>REALIZAR LA COPRODUCCIÓN PARA DESARROLLAR LAS ACTIVIDADES DE FORMACIÓN DE LA 11ª EDICIÓN DEL FESTIVAL INTERNACIONAL DE CINE POR LOS DERECHOS HUMANOS -COLOMBIA / FICDEH, QUE SE LLEVARÁ A CABO EN LA CINEMATECA DE BOGOTÁ.</v>
          </cell>
          <cell r="AK2874" t="str">
            <v>FUNDACION IMPULSOS</v>
          </cell>
          <cell r="AL2874">
            <v>900912421</v>
          </cell>
          <cell r="AM2874" t="str">
            <v>2712-2024</v>
          </cell>
          <cell r="AP2874" t="str">
            <v>SECOP II</v>
          </cell>
          <cell r="AS2874" t="str">
            <v>Falso</v>
          </cell>
          <cell r="AU2874" t="str">
            <v>SI</v>
          </cell>
          <cell r="AV2874" t="str">
            <v>Agosto</v>
          </cell>
          <cell r="AW2874" t="e">
            <v>#N/A</v>
          </cell>
          <cell r="AX2874">
            <v>45534</v>
          </cell>
          <cell r="AY2874" t="str">
            <v>#REF!</v>
          </cell>
          <cell r="AZ2874" t="str">
            <v>CO1.PCCNTR.6671612</v>
          </cell>
        </row>
        <row r="2875">
          <cell r="D2875" t="str">
            <v>2716-2024</v>
          </cell>
          <cell r="E2875" t="str">
            <v>SILVIA OSPINA HENAO</v>
          </cell>
          <cell r="F2875" t="str">
            <v>Subdirección de Equipamientos Culturales</v>
          </cell>
          <cell r="I2875" t="str">
            <v>Contratación Directa</v>
          </cell>
          <cell r="J2875" t="str">
            <v>Contratación directa.</v>
          </cell>
          <cell r="K2875" t="str">
            <v>Prestación de servicios</v>
          </cell>
          <cell r="N2875" t="str">
            <v>No</v>
          </cell>
          <cell r="O2875" t="str">
            <v>N/A</v>
          </cell>
          <cell r="P2875">
            <v>45527</v>
          </cell>
          <cell r="Q2875">
            <v>45527</v>
          </cell>
          <cell r="R2875">
            <v>45565</v>
          </cell>
          <cell r="S2875">
            <v>38</v>
          </cell>
          <cell r="T2875" t="str">
            <v>En Ejecución</v>
          </cell>
          <cell r="U2875" t="str">
            <v>SILVIA OSPINA HENAO</v>
          </cell>
          <cell r="Z2875" t="str">
            <v>Inversión</v>
          </cell>
          <cell r="AA2875">
            <v>2024110010087</v>
          </cell>
          <cell r="AC2875" t="str">
            <v>O23011733012024008705073</v>
          </cell>
          <cell r="AF2875">
            <v>133239230</v>
          </cell>
          <cell r="AJ2875" t="str">
            <v>REALIZAR LA PRESENTACIÓN DE LA OBRA BARKA DE LA AGRUPACIÓN ARTÍSTICA GIROVAGO Y LA REALIZACIÓN DE TALLERES DIRIGIDOS A LA COMUNIDAD, ACORDE CON LA PROGRAMACIÓN PREVISTA PARA EL TEATRO EL ENSUEÑO EN EL MARCO DE LAS CELEBRACIONES DE SU ANIVERSARIO Y EN EL TEATRO JORGE ELIÉCER GAITÁN SEGÚN PROGRAMACIÓN PREVISTA PARA ESTE TEATRO</v>
          </cell>
          <cell r="AK2875" t="str">
            <v>CORPORACIÓN KORALIA PRODUCCIONES</v>
          </cell>
          <cell r="AL2875">
            <v>900933020</v>
          </cell>
          <cell r="AM2875" t="str">
            <v>2716-2024</v>
          </cell>
          <cell r="AP2875" t="str">
            <v>SECOP II</v>
          </cell>
          <cell r="AS2875" t="str">
            <v>Falso</v>
          </cell>
          <cell r="AU2875" t="str">
            <v>SI</v>
          </cell>
          <cell r="AV2875" t="str">
            <v>Agosto</v>
          </cell>
          <cell r="AW2875" t="e">
            <v>#N/A</v>
          </cell>
          <cell r="AX2875">
            <v>45565</v>
          </cell>
          <cell r="AY2875" t="str">
            <v>#REF!</v>
          </cell>
          <cell r="AZ2875" t="str">
            <v>CO1.PCCNTR.6673594</v>
          </cell>
        </row>
        <row r="2876">
          <cell r="D2876" t="str">
            <v>2719-2024</v>
          </cell>
          <cell r="E2876" t="str">
            <v>SILVIA OSPINA HENAO</v>
          </cell>
          <cell r="F2876" t="str">
            <v>Subdirección de Equipamientos Culturales</v>
          </cell>
          <cell r="I2876" t="str">
            <v>Contratación Directa</v>
          </cell>
          <cell r="J2876" t="str">
            <v>Contratación directa.</v>
          </cell>
          <cell r="K2876" t="str">
            <v>Prestación de servicios</v>
          </cell>
          <cell r="N2876" t="str">
            <v>No</v>
          </cell>
          <cell r="O2876" t="str">
            <v>N/A</v>
          </cell>
          <cell r="P2876">
            <v>45527</v>
          </cell>
          <cell r="Q2876">
            <v>45527</v>
          </cell>
          <cell r="R2876">
            <v>45534</v>
          </cell>
          <cell r="S2876">
            <v>8</v>
          </cell>
          <cell r="T2876" t="str">
            <v>En Ejecución</v>
          </cell>
          <cell r="U2876" t="str">
            <v>SILVIA OSPINA HENAO</v>
          </cell>
          <cell r="Z2876" t="str">
            <v>Inversión</v>
          </cell>
          <cell r="AA2876">
            <v>2024110010087</v>
          </cell>
          <cell r="AC2876" t="str">
            <v>O23011733012024008705073</v>
          </cell>
          <cell r="AF2876">
            <v>29787234</v>
          </cell>
          <cell r="AJ2876" t="str">
            <v>Realizar la presentación de la Orquesta de Lucho Bermúdez en homenaje a la vida y obra del maestro Lucho Bermúdez en conmemoración de sus 30 años de fallecimiento, acorde con la programación prevista para el Teatro El Ensueño, y en el marco de las celebraciones del aniversario del teatro.</v>
          </cell>
          <cell r="AK2876" t="str">
            <v>FUNDACION TIERRA QUERIDA</v>
          </cell>
          <cell r="AL2876">
            <v>830080068</v>
          </cell>
          <cell r="AM2876" t="str">
            <v>2719-2024</v>
          </cell>
          <cell r="AP2876" t="str">
            <v>SECOP II</v>
          </cell>
          <cell r="AS2876" t="str">
            <v>Falso</v>
          </cell>
          <cell r="AU2876" t="str">
            <v>SI</v>
          </cell>
          <cell r="AV2876" t="str">
            <v>Agosto</v>
          </cell>
          <cell r="AW2876" t="e">
            <v>#N/A</v>
          </cell>
          <cell r="AX2876">
            <v>45534</v>
          </cell>
          <cell r="AY2876" t="str">
            <v>#REF!</v>
          </cell>
          <cell r="AZ2876" t="str">
            <v>CO1.PCCNTR.6673713</v>
          </cell>
        </row>
        <row r="2877">
          <cell r="D2877" t="str">
            <v>2728-2024</v>
          </cell>
          <cell r="E2877" t="str">
            <v>ANDRES FELIPE ALBARRACIN RODRIGUEZ</v>
          </cell>
          <cell r="F2877" t="str">
            <v>Subdirección Administrativa y Financiera</v>
          </cell>
          <cell r="I2877" t="str">
            <v>Contratación Directa</v>
          </cell>
          <cell r="J2877" t="str">
            <v>Contratación directa.</v>
          </cell>
          <cell r="K2877" t="str">
            <v>Prestación de servicios</v>
          </cell>
          <cell r="N2877" t="str">
            <v>Si</v>
          </cell>
          <cell r="O2877" t="str">
            <v>Contrato Prestación de Servicios Profesionales</v>
          </cell>
          <cell r="P2877">
            <v>45527</v>
          </cell>
          <cell r="Q2877">
            <v>45532</v>
          </cell>
          <cell r="R2877">
            <v>45653</v>
          </cell>
          <cell r="S2877">
            <v>120</v>
          </cell>
          <cell r="T2877" t="str">
            <v>En Ejecución</v>
          </cell>
          <cell r="U2877" t="str">
            <v>ANDRES FELIPE ALBARRACIN RODRIGUEZ</v>
          </cell>
          <cell r="X2877" t="str">
            <v>ANDRES FELIPE ALBARRACIN RODRIGUEZ</v>
          </cell>
          <cell r="Z2877" t="str">
            <v>Inversión</v>
          </cell>
          <cell r="AA2877">
            <v>2024110010085</v>
          </cell>
          <cell r="AC2877" t="str">
            <v>O23011745992024008506016</v>
          </cell>
          <cell r="AF2877">
            <v>20000000</v>
          </cell>
          <cell r="AJ2877" t="str">
            <v>Prestar servicios profesionales al Instituto Distrital De Las Artes - IDARTES Subdirección Administrativa y Financiera para desarrollar actividades logísticas, administrativas y de apoyo a la supervisión de los contratos asociados a las Unidades de Gestión de Servicios Generales.</v>
          </cell>
          <cell r="AK2877" t="str">
            <v>RONAL MAURICIO PAVA RAMIREZ</v>
          </cell>
          <cell r="AL2877">
            <v>79003704</v>
          </cell>
          <cell r="AM2877" t="str">
            <v>2728-2024</v>
          </cell>
          <cell r="AP2877" t="str">
            <v>SECOP II</v>
          </cell>
          <cell r="AS2877" t="str">
            <v>Falso</v>
          </cell>
          <cell r="AU2877" t="str">
            <v>SI</v>
          </cell>
          <cell r="AV2877" t="str">
            <v>Agosto</v>
          </cell>
          <cell r="AW2877" t="e">
            <v>#N/A</v>
          </cell>
          <cell r="AX2877">
            <v>45653</v>
          </cell>
          <cell r="AY2877" t="str">
            <v>#REF!</v>
          </cell>
          <cell r="AZ2877" t="str">
            <v>CO1.PCCNTR.6677882</v>
          </cell>
        </row>
        <row r="2878">
          <cell r="D2878" t="str">
            <v>PUFA-230-2024</v>
          </cell>
          <cell r="E2878" t="str">
            <v>LINA MARIA GAVIRIA HURTADO</v>
          </cell>
          <cell r="F2878" t="str">
            <v>Subdirección de las Artes</v>
          </cell>
          <cell r="G2878" t="str">
            <v>Gerencia de Artes Audiovisuales</v>
          </cell>
          <cell r="H2878" t="str">
            <v>GERENTE DE ARTES AUDIOVISUALES</v>
          </cell>
          <cell r="I2878" t="str">
            <v>Contratación Directa</v>
          </cell>
          <cell r="J2878" t="str">
            <v>Contratación directa.</v>
          </cell>
          <cell r="K2878" t="str">
            <v>Prestación de servicios</v>
          </cell>
          <cell r="L2878" t="str">
            <v>17 17. Contrato de Prestación de Servicios</v>
          </cell>
          <cell r="M2878" t="str">
            <v xml:space="preserve">49 49-Otros Servicios </v>
          </cell>
          <cell r="N2878" t="str">
            <v>No</v>
          </cell>
          <cell r="O2878" t="str">
            <v>N/A</v>
          </cell>
          <cell r="P2878">
            <v>45527</v>
          </cell>
          <cell r="Q2878">
            <v>45530</v>
          </cell>
          <cell r="R2878">
            <v>45530</v>
          </cell>
          <cell r="S2878">
            <v>1</v>
          </cell>
          <cell r="T2878" t="str">
            <v>En Ejecución</v>
          </cell>
          <cell r="U2878" t="str">
            <v>LINA MARIA GAVIRIA HURTADO</v>
          </cell>
          <cell r="V2878">
            <v>52247497</v>
          </cell>
          <cell r="X2878" t="str">
            <v>Ricardo Alfonso Cantor Bossa</v>
          </cell>
          <cell r="Y2878">
            <v>80797050</v>
          </cell>
          <cell r="Z2878" t="str">
            <v>N/A</v>
          </cell>
          <cell r="AC2878" t="str">
            <v>N/A - Valor Cero / Coproducción</v>
          </cell>
          <cell r="AE2878">
            <v>0</v>
          </cell>
          <cell r="AF2878">
            <v>0</v>
          </cell>
          <cell r="AI2878" t="str">
            <v>N/A</v>
          </cell>
          <cell r="AJ2878" t="str">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ell>
          <cell r="AK2878" t="str">
            <v>LOVE PRODUCCIONES S.A.S.</v>
          </cell>
          <cell r="AL2878">
            <v>900464950</v>
          </cell>
          <cell r="AM2878" t="str">
            <v>PUFA-230-2024</v>
          </cell>
          <cell r="AP2878" t="str">
            <v>SECOP II</v>
          </cell>
          <cell r="AS2878" t="str">
            <v>Falso</v>
          </cell>
          <cell r="AU2878" t="str">
            <v>SI</v>
          </cell>
          <cell r="AV2878" t="str">
            <v>Agosto</v>
          </cell>
          <cell r="AW2878" t="e">
            <v>#N/A</v>
          </cell>
          <cell r="AX2878">
            <v>45530</v>
          </cell>
          <cell r="AY2878" t="str">
            <v>#REF!</v>
          </cell>
          <cell r="AZ2878" t="str">
            <v>CO1.PCCNTR.6677047</v>
          </cell>
        </row>
        <row r="2879">
          <cell r="D2879" t="str">
            <v>PUFA-231-2024</v>
          </cell>
          <cell r="E2879" t="str">
            <v>LINA MARIA GAVIRIA HURTADO</v>
          </cell>
          <cell r="F2879" t="str">
            <v>Subdirección de las Artes</v>
          </cell>
          <cell r="G2879" t="str">
            <v>Gerencia de Artes Audiovisuales</v>
          </cell>
          <cell r="H2879" t="str">
            <v>GERENTE DE ARTES AUDIOVISUALES</v>
          </cell>
          <cell r="I2879" t="str">
            <v>Contratación Directa</v>
          </cell>
          <cell r="J2879" t="str">
            <v>Contratación directa.</v>
          </cell>
          <cell r="K2879" t="str">
            <v>Prestación de servicios</v>
          </cell>
          <cell r="L2879" t="str">
            <v>17 17. Contrato de Prestación de Servicios</v>
          </cell>
          <cell r="M2879" t="str">
            <v xml:space="preserve">49 49-Otros Servicios </v>
          </cell>
          <cell r="N2879" t="str">
            <v>No</v>
          </cell>
          <cell r="O2879" t="str">
            <v>N/A</v>
          </cell>
          <cell r="P2879">
            <v>45527</v>
          </cell>
          <cell r="Q2879">
            <v>45529</v>
          </cell>
          <cell r="R2879">
            <v>45529</v>
          </cell>
          <cell r="S2879">
            <v>1</v>
          </cell>
          <cell r="T2879" t="str">
            <v>En Ejecución</v>
          </cell>
          <cell r="U2879" t="str">
            <v>LINA MARIA GAVIRIA HURTADO</v>
          </cell>
          <cell r="V2879">
            <v>52247497</v>
          </cell>
          <cell r="X2879" t="str">
            <v>Ricardo Alfonso Cantor Bossa</v>
          </cell>
          <cell r="Y2879">
            <v>80797050</v>
          </cell>
          <cell r="Z2879" t="str">
            <v>N/A</v>
          </cell>
          <cell r="AC2879" t="str">
            <v>N/A - Valor Cero / Coproducción</v>
          </cell>
          <cell r="AE2879">
            <v>0</v>
          </cell>
          <cell r="AF2879">
            <v>0</v>
          </cell>
          <cell r="AI2879" t="str">
            <v>N/A</v>
          </cell>
          <cell r="AJ2879" t="str">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ell>
          <cell r="AK2879" t="str">
            <v>EJE PRODUCCIONES FILMS SAS</v>
          </cell>
          <cell r="AL2879">
            <v>901449366</v>
          </cell>
          <cell r="AM2879" t="str">
            <v>PUFA-231-2024</v>
          </cell>
          <cell r="AP2879" t="str">
            <v>SECOP II</v>
          </cell>
          <cell r="AS2879" t="str">
            <v>Falso</v>
          </cell>
          <cell r="AU2879" t="str">
            <v>SI</v>
          </cell>
          <cell r="AV2879" t="str">
            <v>Agosto</v>
          </cell>
          <cell r="AW2879" t="e">
            <v>#N/A</v>
          </cell>
          <cell r="AX2879">
            <v>45529</v>
          </cell>
          <cell r="AY2879" t="str">
            <v>#REF!</v>
          </cell>
          <cell r="AZ2879" t="str">
            <v>CO1.PCCNTR.6677617</v>
          </cell>
        </row>
        <row r="2880">
          <cell r="D2880" t="str">
            <v>PUFA-232-2024</v>
          </cell>
          <cell r="E2880" t="str">
            <v>LINA MARIA GAVIRIA HURTADO</v>
          </cell>
          <cell r="F2880" t="str">
            <v>Subdirección de las Artes</v>
          </cell>
          <cell r="G2880" t="str">
            <v>Gerencia de Artes Audiovisuales</v>
          </cell>
          <cell r="H2880" t="str">
            <v>GERENTE DE ARTES AUDIOVISUALES</v>
          </cell>
          <cell r="I2880" t="str">
            <v>Contratación Directa</v>
          </cell>
          <cell r="J2880" t="str">
            <v>Contratación directa.</v>
          </cell>
          <cell r="K2880" t="str">
            <v>Prestación de servicios</v>
          </cell>
          <cell r="L2880" t="str">
            <v>17 17. Contrato de Prestación de Servicios</v>
          </cell>
          <cell r="M2880" t="str">
            <v xml:space="preserve">49 49-Otros Servicios </v>
          </cell>
          <cell r="N2880" t="str">
            <v>No</v>
          </cell>
          <cell r="O2880" t="str">
            <v>N/A</v>
          </cell>
          <cell r="P2880">
            <v>45527</v>
          </cell>
          <cell r="Q2880">
            <v>45529</v>
          </cell>
          <cell r="R2880">
            <v>45529</v>
          </cell>
          <cell r="S2880">
            <v>1</v>
          </cell>
          <cell r="T2880" t="str">
            <v>En Ejecución</v>
          </cell>
          <cell r="U2880" t="str">
            <v>LINA MARIA GAVIRIA HURTADO</v>
          </cell>
          <cell r="V2880">
            <v>52247497</v>
          </cell>
          <cell r="X2880" t="str">
            <v>Ricardo Alfonso Cantor Bossa</v>
          </cell>
          <cell r="Y2880">
            <v>80797050</v>
          </cell>
          <cell r="Z2880" t="str">
            <v>N/A</v>
          </cell>
          <cell r="AC2880" t="str">
            <v>N/A - Valor Cero / Coproducción</v>
          </cell>
          <cell r="AE2880">
            <v>0</v>
          </cell>
          <cell r="AF2880">
            <v>0</v>
          </cell>
          <cell r="AI2880" t="str">
            <v>N/A</v>
          </cell>
          <cell r="AJ2880" t="str">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ell>
          <cell r="AK2880" t="str">
            <v>EJE PRODUCCIONES FILMS SAS</v>
          </cell>
          <cell r="AL2880">
            <v>901449366</v>
          </cell>
          <cell r="AM2880" t="str">
            <v>PUFA-232-2024</v>
          </cell>
          <cell r="AP2880" t="str">
            <v>SECOP II</v>
          </cell>
          <cell r="AS2880" t="str">
            <v>Falso</v>
          </cell>
          <cell r="AU2880" t="str">
            <v>SI</v>
          </cell>
          <cell r="AV2880" t="str">
            <v>Agosto</v>
          </cell>
          <cell r="AW2880" t="e">
            <v>#N/A</v>
          </cell>
          <cell r="AX2880">
            <v>45529</v>
          </cell>
          <cell r="AY2880" t="str">
            <v>#REF!</v>
          </cell>
          <cell r="AZ2880" t="str">
            <v>CO1.PCCNTR.6677630</v>
          </cell>
        </row>
        <row r="2881">
          <cell r="D2881" t="str">
            <v>PUFA-233-2024</v>
          </cell>
          <cell r="E2881" t="str">
            <v>LINA MARIA GAVIRIA HURTADO</v>
          </cell>
          <cell r="F2881" t="str">
            <v>Subdirección de las Artes</v>
          </cell>
          <cell r="G2881" t="str">
            <v>Gerencia de Artes Audiovisuales</v>
          </cell>
          <cell r="H2881" t="str">
            <v>GERENTE DE ARTES AUDIOVISUALES</v>
          </cell>
          <cell r="I2881" t="str">
            <v>Contratación Directa</v>
          </cell>
          <cell r="J2881" t="str">
            <v>Contratación directa.</v>
          </cell>
          <cell r="K2881" t="str">
            <v>Prestación de servicios</v>
          </cell>
          <cell r="L2881" t="str">
            <v>17 17. Contrato de Prestación de Servicios</v>
          </cell>
          <cell r="M2881" t="str">
            <v xml:space="preserve">49 49-Otros Servicios </v>
          </cell>
          <cell r="N2881" t="str">
            <v>No</v>
          </cell>
          <cell r="O2881" t="str">
            <v>N/A</v>
          </cell>
          <cell r="P2881">
            <v>45527</v>
          </cell>
          <cell r="Q2881">
            <v>45529</v>
          </cell>
          <cell r="R2881">
            <v>45529</v>
          </cell>
          <cell r="S2881">
            <v>1</v>
          </cell>
          <cell r="T2881" t="str">
            <v>En Ejecución</v>
          </cell>
          <cell r="U2881" t="str">
            <v>LINA MARIA GAVIRIA HURTADO</v>
          </cell>
          <cell r="V2881">
            <v>52247497</v>
          </cell>
          <cell r="X2881" t="str">
            <v>Ricardo Alfonso Cantor Bossa</v>
          </cell>
          <cell r="Y2881">
            <v>80797050</v>
          </cell>
          <cell r="Z2881" t="str">
            <v>N/A</v>
          </cell>
          <cell r="AC2881" t="str">
            <v>N/A - Valor Cero / Coproducción</v>
          </cell>
          <cell r="AE2881">
            <v>0</v>
          </cell>
          <cell r="AF2881">
            <v>0</v>
          </cell>
          <cell r="AI2881" t="str">
            <v>N/A</v>
          </cell>
          <cell r="AJ2881" t="str">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ell>
          <cell r="AK2881" t="str">
            <v>EJE PRODUCCIONES FILMS SAS</v>
          </cell>
          <cell r="AL2881">
            <v>901449366</v>
          </cell>
          <cell r="AM2881" t="str">
            <v>PUFA-233-2024</v>
          </cell>
          <cell r="AP2881" t="str">
            <v>SECOP II</v>
          </cell>
          <cell r="AS2881" t="str">
            <v>Falso</v>
          </cell>
          <cell r="AU2881" t="str">
            <v>SI</v>
          </cell>
          <cell r="AV2881" t="str">
            <v>Agosto</v>
          </cell>
          <cell r="AW2881" t="e">
            <v>#N/A</v>
          </cell>
          <cell r="AX2881">
            <v>45529</v>
          </cell>
          <cell r="AY2881" t="str">
            <v>#REF!</v>
          </cell>
          <cell r="AZ2881" t="str">
            <v>CO1.PCCNTR.6677582</v>
          </cell>
        </row>
        <row r="2882">
          <cell r="D2882" t="str">
            <v>PUFA-234-2024</v>
          </cell>
          <cell r="E2882" t="str">
            <v>LINA MARIA GAVIRIA HURTADO</v>
          </cell>
          <cell r="F2882" t="str">
            <v>Subdirección de las Artes</v>
          </cell>
          <cell r="G2882" t="str">
            <v>Gerencia de Artes Audiovisuales</v>
          </cell>
          <cell r="H2882" t="str">
            <v>GERENTE DE ARTES AUDIOVISUALES</v>
          </cell>
          <cell r="I2882" t="str">
            <v>Contratación Directa</v>
          </cell>
          <cell r="J2882" t="str">
            <v>Contratación directa.</v>
          </cell>
          <cell r="K2882" t="str">
            <v>Prestación de servicios</v>
          </cell>
          <cell r="L2882" t="str">
            <v>17 17. Contrato de Prestación de Servicios</v>
          </cell>
          <cell r="M2882" t="str">
            <v xml:space="preserve">49 49-Otros Servicios </v>
          </cell>
          <cell r="N2882" t="str">
            <v>No</v>
          </cell>
          <cell r="O2882" t="str">
            <v>N/A</v>
          </cell>
          <cell r="P2882">
            <v>45527</v>
          </cell>
          <cell r="Q2882">
            <v>45530</v>
          </cell>
          <cell r="R2882">
            <v>45530</v>
          </cell>
          <cell r="S2882">
            <v>1</v>
          </cell>
          <cell r="T2882" t="str">
            <v>En Ejecución</v>
          </cell>
          <cell r="U2882" t="str">
            <v>LINA MARIA GAVIRIA HURTADO</v>
          </cell>
          <cell r="V2882">
            <v>52247497</v>
          </cell>
          <cell r="X2882" t="str">
            <v>Ricardo Alfonso Cantor Bossa</v>
          </cell>
          <cell r="Y2882">
            <v>80797050</v>
          </cell>
          <cell r="Z2882" t="str">
            <v>N/A</v>
          </cell>
          <cell r="AC2882" t="str">
            <v>N/A - Valor Cero / Coproducción</v>
          </cell>
          <cell r="AE2882">
            <v>0</v>
          </cell>
          <cell r="AF2882">
            <v>0</v>
          </cell>
          <cell r="AI2882" t="str">
            <v>N/A</v>
          </cell>
          <cell r="AJ2882" t="str">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ell>
          <cell r="AK2882" t="str">
            <v>EJE PRODUCCIONES FILMS SAS</v>
          </cell>
          <cell r="AL2882">
            <v>901449366</v>
          </cell>
          <cell r="AM2882" t="str">
            <v>PUFA-234-2024</v>
          </cell>
          <cell r="AP2882" t="str">
            <v>SECOP II</v>
          </cell>
          <cell r="AS2882" t="str">
            <v>Falso</v>
          </cell>
          <cell r="AU2882" t="str">
            <v>SI</v>
          </cell>
          <cell r="AV2882" t="str">
            <v>Agosto</v>
          </cell>
          <cell r="AW2882" t="e">
            <v>#N/A</v>
          </cell>
          <cell r="AX2882">
            <v>45530</v>
          </cell>
          <cell r="AY2882" t="str">
            <v>#REF!</v>
          </cell>
          <cell r="AZ2882" t="str">
            <v>CO1.PCCNTR.6677498</v>
          </cell>
        </row>
        <row r="2883">
          <cell r="D2883" t="str">
            <v>2641-2024</v>
          </cell>
          <cell r="E2883" t="str">
            <v>ALBA YANETH REYES SUÁREZ</v>
          </cell>
          <cell r="F2883" t="str">
            <v>Subdirección de Formación Artistica</v>
          </cell>
          <cell r="G2883" t="str">
            <v>Subdirección de Formación Artística</v>
          </cell>
          <cell r="H2883" t="str">
            <v>Programa Crea</v>
          </cell>
          <cell r="I2883" t="str">
            <v>Contratación Directa</v>
          </cell>
          <cell r="J2883" t="str">
            <v>Contratación directa.</v>
          </cell>
          <cell r="K2883" t="str">
            <v>Prestación de servicios</v>
          </cell>
          <cell r="N2883" t="str">
            <v>Si</v>
          </cell>
          <cell r="O2883" t="str">
            <v>Contrato Prestación de Servicios Profesionales</v>
          </cell>
          <cell r="P2883">
            <v>45530</v>
          </cell>
          <cell r="Q2883">
            <v>45531</v>
          </cell>
          <cell r="R2883">
            <v>45637</v>
          </cell>
          <cell r="S2883">
            <v>105</v>
          </cell>
          <cell r="T2883" t="str">
            <v>En Ejecución</v>
          </cell>
          <cell r="U2883" t="str">
            <v>ALBA YANETH REYES SUÁREZ</v>
          </cell>
          <cell r="X2883" t="str">
            <v>ALBA YANETH REYES SUAREZ</v>
          </cell>
          <cell r="Z2883" t="str">
            <v>Inversión</v>
          </cell>
          <cell r="AA2883">
            <v>2024110010086</v>
          </cell>
          <cell r="AC2883" t="str">
            <v>O23011733012024008608122</v>
          </cell>
          <cell r="AF2883">
            <v>12596430</v>
          </cell>
          <cell r="AI2883" t="str">
            <v>$ 3.598.980,00</v>
          </cell>
          <cell r="AJ288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83" t="str">
            <v>Ximena Sarta Guzman</v>
          </cell>
          <cell r="AL2883">
            <v>52384425</v>
          </cell>
          <cell r="AM2883" t="str">
            <v>2641-2024</v>
          </cell>
          <cell r="AP2883" t="str">
            <v>SECOP II</v>
          </cell>
          <cell r="AS2883" t="str">
            <v>Falso</v>
          </cell>
          <cell r="AU2883" t="str">
            <v>SI</v>
          </cell>
          <cell r="AV2883" t="str">
            <v>Septiembre</v>
          </cell>
          <cell r="AW2883" t="e">
            <v>#N/A</v>
          </cell>
          <cell r="AX2883">
            <v>45637</v>
          </cell>
          <cell r="AY2883" t="str">
            <v>#REF!</v>
          </cell>
          <cell r="AZ2883" t="str">
            <v>CO1.PCCNTR.6653174</v>
          </cell>
        </row>
        <row r="2884">
          <cell r="D2884" t="str">
            <v>2721-2024</v>
          </cell>
          <cell r="E2884" t="str">
            <v>ALBA YANETH REYES SUÁREZ</v>
          </cell>
          <cell r="F2884" t="str">
            <v>Subdirección de Formación Artistica</v>
          </cell>
          <cell r="G2884" t="str">
            <v>Subdirección de Formación Artística</v>
          </cell>
          <cell r="H2884" t="str">
            <v>Programa Crea</v>
          </cell>
          <cell r="I2884" t="str">
            <v>Contratación Directa</v>
          </cell>
          <cell r="J2884" t="str">
            <v>Contratación directa.</v>
          </cell>
          <cell r="K2884" t="str">
            <v>Prestación de servicios</v>
          </cell>
          <cell r="N2884" t="str">
            <v>Si</v>
          </cell>
          <cell r="O2884" t="str">
            <v>Contrato Prestación de Servicios Profesionales</v>
          </cell>
          <cell r="P2884">
            <v>45530</v>
          </cell>
          <cell r="Q2884">
            <v>45537</v>
          </cell>
          <cell r="R2884">
            <v>45611</v>
          </cell>
          <cell r="S2884">
            <v>74</v>
          </cell>
          <cell r="T2884" t="str">
            <v>En Ejecución</v>
          </cell>
          <cell r="U2884" t="str">
            <v>ALBA YANETH REYES SUÁREZ</v>
          </cell>
          <cell r="X2884" t="str">
            <v>ALBA YANETH REYES SUAREZ</v>
          </cell>
          <cell r="Z2884" t="str">
            <v>Inversión</v>
          </cell>
          <cell r="AA2884">
            <v>2024110010086</v>
          </cell>
          <cell r="AC2884" t="str">
            <v>O23011733012024008608126</v>
          </cell>
          <cell r="AF2884">
            <v>8997450</v>
          </cell>
          <cell r="AI2884" t="str">
            <v>$ 3.598.980,00</v>
          </cell>
          <cell r="AJ288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84" t="str">
            <v>Luis Enrique Tovar Ramirez</v>
          </cell>
          <cell r="AL2884">
            <v>79761089</v>
          </cell>
          <cell r="AM2884" t="str">
            <v>2721-2024</v>
          </cell>
          <cell r="AP2884" t="str">
            <v>SECOP II</v>
          </cell>
          <cell r="AS2884" t="str">
            <v>Falso</v>
          </cell>
          <cell r="AU2884" t="str">
            <v>SI</v>
          </cell>
          <cell r="AV2884" t="str">
            <v>Septiembre</v>
          </cell>
          <cell r="AW2884" t="e">
            <v>#N/A</v>
          </cell>
          <cell r="AX2884">
            <v>45611</v>
          </cell>
          <cell r="AY2884" t="str">
            <v>#REF!</v>
          </cell>
          <cell r="AZ2884" t="str">
            <v>CO1.PCCNTR.6682492</v>
          </cell>
        </row>
        <row r="2885">
          <cell r="D2885" t="str">
            <v>2722-2024</v>
          </cell>
          <cell r="E2885" t="str">
            <v>ALBA YANETH REYES SUÁREZ</v>
          </cell>
          <cell r="F2885" t="str">
            <v>Subdirección de Formación Artistica</v>
          </cell>
          <cell r="G2885" t="str">
            <v>Subdirección de Formación Artística</v>
          </cell>
          <cell r="H2885" t="str">
            <v>Programa Crea</v>
          </cell>
          <cell r="I2885" t="str">
            <v>Contratación Directa</v>
          </cell>
          <cell r="J2885" t="str">
            <v>Contratación directa.</v>
          </cell>
          <cell r="K2885" t="str">
            <v>Prestación de servicios</v>
          </cell>
          <cell r="N2885" t="str">
            <v>Si</v>
          </cell>
          <cell r="O2885" t="str">
            <v>Contrato Prestación de Servicios Apoyo a la Gestión</v>
          </cell>
          <cell r="P2885">
            <v>45530</v>
          </cell>
          <cell r="Q2885">
            <v>45537</v>
          </cell>
          <cell r="R2885">
            <v>45611</v>
          </cell>
          <cell r="S2885">
            <v>74</v>
          </cell>
          <cell r="T2885" t="str">
            <v>En Ejecución</v>
          </cell>
          <cell r="U2885" t="str">
            <v>ALBA YANETH REYES SUÁREZ</v>
          </cell>
          <cell r="X2885" t="str">
            <v>ALBA YANETH REYES SUAREZ</v>
          </cell>
          <cell r="Z2885" t="str">
            <v>Inversión</v>
          </cell>
          <cell r="AA2885">
            <v>2024110010086</v>
          </cell>
          <cell r="AC2885" t="str">
            <v>O23011733012024008608122</v>
          </cell>
          <cell r="AF2885">
            <v>8997450</v>
          </cell>
          <cell r="AI2885" t="str">
            <v>$ 3.598.980,00</v>
          </cell>
          <cell r="AJ288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885" t="str">
            <v>EDWIN ANDRES OSORIO RUIZ</v>
          </cell>
          <cell r="AL2885">
            <v>80727987</v>
          </cell>
          <cell r="AM2885" t="str">
            <v>2722-2024</v>
          </cell>
          <cell r="AP2885" t="str">
            <v>SECOP II</v>
          </cell>
          <cell r="AS2885" t="str">
            <v>Falso</v>
          </cell>
          <cell r="AU2885" t="str">
            <v>SI</v>
          </cell>
          <cell r="AV2885" t="str">
            <v>Septiembre</v>
          </cell>
          <cell r="AW2885" t="e">
            <v>#N/A</v>
          </cell>
          <cell r="AX2885">
            <v>45611</v>
          </cell>
          <cell r="AY2885" t="str">
            <v>#REF!</v>
          </cell>
          <cell r="AZ2885" t="str">
            <v>CO1.PCCNTR.6682791</v>
          </cell>
        </row>
        <row r="2886">
          <cell r="D2886" t="str">
            <v>2723-2024</v>
          </cell>
          <cell r="E2886" t="str">
            <v>SILVIA OSPINA HENAO</v>
          </cell>
          <cell r="F2886" t="str">
            <v>Subdirección de Equipamientos Culturales</v>
          </cell>
          <cell r="I2886" t="str">
            <v>Contratación Directa</v>
          </cell>
          <cell r="J2886" t="str">
            <v>Contratación directa.</v>
          </cell>
          <cell r="K2886" t="str">
            <v>Prestación de servicios</v>
          </cell>
          <cell r="N2886" t="str">
            <v>No</v>
          </cell>
          <cell r="O2886" t="str">
            <v>N/A</v>
          </cell>
          <cell r="P2886">
            <v>45530</v>
          </cell>
          <cell r="Q2886">
            <v>45534</v>
          </cell>
          <cell r="R2886">
            <v>45579</v>
          </cell>
          <cell r="S2886">
            <v>45</v>
          </cell>
          <cell r="T2886" t="str">
            <v>En Ejecución</v>
          </cell>
          <cell r="U2886" t="str">
            <v>SILVIA OSPINA HENAO</v>
          </cell>
          <cell r="Z2886" t="str">
            <v>Inversión</v>
          </cell>
          <cell r="AA2886">
            <v>2024110010087</v>
          </cell>
          <cell r="AC2886" t="str">
            <v>O23011733012024008705073</v>
          </cell>
          <cell r="AF2886">
            <v>68670000</v>
          </cell>
          <cell r="AJ2886" t="str">
            <v>REALIZAR LA COPRODUCCIÓN PARA EL DESARROLLO DEL EVENTO DENOMINADO "WITCHTRAP, OCULTUS, SEÑORES HEREJÍA", DE ACUERDO CON LOS LINEAMIENTOS DEL COMITÉ DE PROGRAMACIÓN Y CURADURÍA DE LA SUBDIRECCIÓN DE EQUIPAMIENTOS CULTURALES DE LA ENTIDAD.</v>
          </cell>
          <cell r="AK2886" t="str">
            <v>Bioma Agencia de Artistas SAS</v>
          </cell>
          <cell r="AL2886">
            <v>901839618</v>
          </cell>
          <cell r="AM2886" t="str">
            <v>2723-2024</v>
          </cell>
          <cell r="AP2886" t="str">
            <v>SECOP II</v>
          </cell>
          <cell r="AS2886" t="str">
            <v>Falso</v>
          </cell>
          <cell r="AU2886" t="str">
            <v>SI</v>
          </cell>
          <cell r="AV2886" t="str">
            <v>Agosto</v>
          </cell>
          <cell r="AW2886" t="e">
            <v>#N/A</v>
          </cell>
          <cell r="AX2886">
            <v>45579</v>
          </cell>
          <cell r="AY2886" t="str">
            <v>#REF!</v>
          </cell>
          <cell r="AZ2886" t="str">
            <v>CO1.PCCNTR.6676010</v>
          </cell>
        </row>
        <row r="2887">
          <cell r="D2887" t="str">
            <v>2724-2024</v>
          </cell>
          <cell r="E2887" t="str">
            <v>ALBA YANETH REYES SUÁREZ</v>
          </cell>
          <cell r="F2887" t="str">
            <v>Subdirección de Formación Artistica</v>
          </cell>
          <cell r="G2887" t="str">
            <v>Subdirección de Formación Artística</v>
          </cell>
          <cell r="H2887" t="str">
            <v>Programa Nidos</v>
          </cell>
          <cell r="I2887" t="str">
            <v>Contratación Directa</v>
          </cell>
          <cell r="J2887" t="str">
            <v>Contratación directa.</v>
          </cell>
          <cell r="K2887" t="str">
            <v>Prestación de servicios</v>
          </cell>
          <cell r="N2887" t="str">
            <v>Si</v>
          </cell>
          <cell r="O2887" t="str">
            <v>Contrato Prestación de Servicios Apoyo a la Gestión</v>
          </cell>
          <cell r="P2887">
            <v>45530</v>
          </cell>
          <cell r="Q2887">
            <v>45539</v>
          </cell>
          <cell r="R2887">
            <v>45641</v>
          </cell>
          <cell r="S2887">
            <v>102</v>
          </cell>
          <cell r="T2887" t="str">
            <v>En Ejecución</v>
          </cell>
          <cell r="U2887" t="str">
            <v>ALBA YANETH REYES SUÁREZ</v>
          </cell>
          <cell r="X2887" t="str">
            <v>ALBA YANETH REYES SUAREZ</v>
          </cell>
          <cell r="Z2887" t="str">
            <v>Inversión</v>
          </cell>
          <cell r="AA2887">
            <v>2024110010064</v>
          </cell>
          <cell r="AC2887" t="str">
            <v>O23011733012024006408122</v>
          </cell>
          <cell r="AF2887">
            <v>11900000</v>
          </cell>
          <cell r="AI2887" t="str">
            <v>$ 3.400.000,00</v>
          </cell>
          <cell r="AJ2887"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2887" t="str">
            <v>GERARDO CORAL NARVAEZ</v>
          </cell>
          <cell r="AL2887">
            <v>80491335</v>
          </cell>
          <cell r="AM2887" t="str">
            <v>2724-2024</v>
          </cell>
          <cell r="AP2887" t="str">
            <v>SECOP II</v>
          </cell>
          <cell r="AS2887" t="str">
            <v>Falso</v>
          </cell>
          <cell r="AU2887" t="str">
            <v>SI</v>
          </cell>
          <cell r="AV2887" t="str">
            <v>Septiembre</v>
          </cell>
          <cell r="AW2887" t="e">
            <v>#N/A</v>
          </cell>
          <cell r="AX2887">
            <v>45641</v>
          </cell>
          <cell r="AY2887" t="str">
            <v>#REF!</v>
          </cell>
          <cell r="AZ2887" t="str">
            <v>CO1.PCCNTR.6682774</v>
          </cell>
        </row>
        <row r="2888">
          <cell r="D2888" t="str">
            <v>2725-2024</v>
          </cell>
          <cell r="E2888" t="str">
            <v>ALBA YANETH REYES SUÁREZ</v>
          </cell>
          <cell r="F2888" t="str">
            <v>Subdirección de Formación Artistica</v>
          </cell>
          <cell r="G2888" t="str">
            <v>Subdirección de Formación Artística</v>
          </cell>
          <cell r="H2888" t="str">
            <v>Programa Nidos</v>
          </cell>
          <cell r="I2888" t="str">
            <v>Contratación Directa</v>
          </cell>
          <cell r="J2888" t="str">
            <v>Contratación directa.</v>
          </cell>
          <cell r="K2888" t="str">
            <v>Prestación de servicios</v>
          </cell>
          <cell r="N2888" t="str">
            <v>Si</v>
          </cell>
          <cell r="O2888" t="str">
            <v>Contrato Prestación de Servicios Apoyo a la Gestión</v>
          </cell>
          <cell r="P2888">
            <v>45530</v>
          </cell>
          <cell r="Q2888">
            <v>45537</v>
          </cell>
          <cell r="R2888">
            <v>45626</v>
          </cell>
          <cell r="S2888">
            <v>89</v>
          </cell>
          <cell r="T2888" t="str">
            <v>En Ejecución</v>
          </cell>
          <cell r="U2888" t="str">
            <v>ALBA YANETH REYES SUÁREZ</v>
          </cell>
          <cell r="X2888" t="str">
            <v>ALBA YANETH REYES SUAREZ</v>
          </cell>
          <cell r="Z2888" t="str">
            <v>Inversión</v>
          </cell>
          <cell r="AA2888">
            <v>2024110010064</v>
          </cell>
          <cell r="AC2888" t="str">
            <v>O23011733012024006408122</v>
          </cell>
          <cell r="AF2888">
            <v>10200000</v>
          </cell>
          <cell r="AI2888" t="str">
            <v>$ 3.400.000,00</v>
          </cell>
          <cell r="AJ2888"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2888" t="str">
            <v>Linda Janneth Navarro Castellanos</v>
          </cell>
          <cell r="AL2888">
            <v>1032457933</v>
          </cell>
          <cell r="AM2888" t="str">
            <v>2725-2024</v>
          </cell>
          <cell r="AP2888" t="str">
            <v>SECOP II</v>
          </cell>
          <cell r="AS2888" t="str">
            <v>Falso</v>
          </cell>
          <cell r="AU2888" t="str">
            <v>SI</v>
          </cell>
          <cell r="AV2888" t="str">
            <v>Septiembre</v>
          </cell>
          <cell r="AW2888" t="e">
            <v>#N/A</v>
          </cell>
          <cell r="AX2888">
            <v>45626</v>
          </cell>
          <cell r="AY2888" t="str">
            <v>#REF!</v>
          </cell>
          <cell r="AZ2888" t="str">
            <v>CO1.PCCNTR.6682859</v>
          </cell>
        </row>
        <row r="2889">
          <cell r="D2889" t="str">
            <v>2726-2024</v>
          </cell>
          <cell r="E2889" t="str">
            <v>ANDRES FELIPE ALBARRACIN RODRIGUEZ</v>
          </cell>
          <cell r="F2889" t="str">
            <v>Subdirección Administrativa y Financiera</v>
          </cell>
          <cell r="I2889" t="str">
            <v>Contratación Directa</v>
          </cell>
          <cell r="J2889" t="str">
            <v>Contratación directa.</v>
          </cell>
          <cell r="K2889" t="str">
            <v>Prestación de servicios</v>
          </cell>
          <cell r="N2889" t="str">
            <v>Si</v>
          </cell>
          <cell r="O2889" t="str">
            <v>Contrato Prestación de Servicios Profesionales</v>
          </cell>
          <cell r="P2889">
            <v>45530</v>
          </cell>
          <cell r="Q2889">
            <v>45531</v>
          </cell>
          <cell r="R2889">
            <v>45686</v>
          </cell>
          <cell r="S2889">
            <v>153</v>
          </cell>
          <cell r="T2889" t="str">
            <v>En Ejecución</v>
          </cell>
          <cell r="U2889" t="str">
            <v>ANDRES FELIPE ALBARRACIN RODRIGUEZ</v>
          </cell>
          <cell r="X2889" t="str">
            <v>ADRIANA MARIA PATIÑO CARRERA</v>
          </cell>
          <cell r="Z2889" t="str">
            <v>Inversión</v>
          </cell>
          <cell r="AA2889">
            <v>2024110010085</v>
          </cell>
          <cell r="AC2889" t="str">
            <v>O23011745992024008506031</v>
          </cell>
          <cell r="AF2889">
            <v>17850000</v>
          </cell>
          <cell r="AI2889" t="str">
            <v>$ 3.500.000,00</v>
          </cell>
          <cell r="AJ2889" t="str">
            <v>Prestar servicios profesionales a la Subdireccion Administrativa y Financiera -Talento Humano del Instituto Distrital de las Artes - IDARTES, realizando el apoyo en la optimización del proceso de liquidación de la nomina, seguridad social y parafiscales, así como la gestion y control de las Horas extras y compensatorios de acuerdo a la normatividad vigente.</v>
          </cell>
          <cell r="AK2889" t="str">
            <v>Johana Carolina Mancipe Lugo</v>
          </cell>
          <cell r="AL2889">
            <v>53081868</v>
          </cell>
          <cell r="AM2889" t="str">
            <v>2726-2024</v>
          </cell>
          <cell r="AP2889" t="str">
            <v>SECOP II</v>
          </cell>
          <cell r="AS2889" t="str">
            <v>Falso</v>
          </cell>
          <cell r="AU2889" t="str">
            <v>SI</v>
          </cell>
          <cell r="AV2889" t="str">
            <v>Agosto</v>
          </cell>
          <cell r="AW2889" t="e">
            <v>#N/A</v>
          </cell>
          <cell r="AX2889">
            <v>45686</v>
          </cell>
          <cell r="AY2889" t="str">
            <v>#REF!</v>
          </cell>
          <cell r="AZ2889" t="str">
            <v>CO1.PCCNTR.6678936</v>
          </cell>
        </row>
        <row r="2890">
          <cell r="D2890" t="str">
            <v>2731-2024</v>
          </cell>
          <cell r="E2890" t="str">
            <v>ALBA YANETH REYES SUÁREZ</v>
          </cell>
          <cell r="F2890" t="str">
            <v>Subdirección de Formación Artistica</v>
          </cell>
          <cell r="G2890" t="str">
            <v>Subdirección de Formación Artística</v>
          </cell>
          <cell r="I2890" t="str">
            <v>Contratación Directa</v>
          </cell>
          <cell r="J2890" t="str">
            <v>Contratación directa.</v>
          </cell>
          <cell r="K2890" t="str">
            <v>Prestación de servicios</v>
          </cell>
          <cell r="N2890" t="str">
            <v>Si</v>
          </cell>
          <cell r="O2890" t="str">
            <v>Contrato Prestación de Servicios Apoyo a la Gestión</v>
          </cell>
          <cell r="P2890">
            <v>45530</v>
          </cell>
          <cell r="Q2890">
            <v>45537</v>
          </cell>
          <cell r="R2890">
            <v>45657</v>
          </cell>
          <cell r="S2890">
            <v>120</v>
          </cell>
          <cell r="T2890" t="str">
            <v>En Ejecución</v>
          </cell>
          <cell r="U2890" t="str">
            <v>ALBA YANETH REYES SUÁREZ</v>
          </cell>
          <cell r="X2890" t="str">
            <v>ALBA YANETH REYES SUAREZ</v>
          </cell>
          <cell r="Z2890" t="str">
            <v>Inversión</v>
          </cell>
          <cell r="AA2890">
            <v>2024110010086</v>
          </cell>
          <cell r="AC2890" t="str">
            <v>O23011733012024008608126</v>
          </cell>
          <cell r="AF2890">
            <v>15296000</v>
          </cell>
          <cell r="AI2890" t="str">
            <v>$ 3.824.000,00</v>
          </cell>
          <cell r="AJ2890" t="str">
            <v>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Estratégico</v>
          </cell>
          <cell r="AK2890" t="str">
            <v>Andres Felipe Gonzalez Charry</v>
          </cell>
          <cell r="AL2890">
            <v>1110527670</v>
          </cell>
          <cell r="AM2890" t="str">
            <v>2731-2024</v>
          </cell>
          <cell r="AP2890" t="str">
            <v>SECOP II</v>
          </cell>
          <cell r="AS2890" t="str">
            <v>Falso</v>
          </cell>
          <cell r="AU2890" t="str">
            <v>SI</v>
          </cell>
          <cell r="AV2890" t="str">
            <v>Septiembre</v>
          </cell>
          <cell r="AW2890" t="e">
            <v>#N/A</v>
          </cell>
          <cell r="AX2890">
            <v>45657</v>
          </cell>
          <cell r="AY2890" t="str">
            <v>#REF!</v>
          </cell>
          <cell r="AZ2890" t="str">
            <v>CO1.PCCNTR.6683459</v>
          </cell>
        </row>
        <row r="2891">
          <cell r="D2891" t="str">
            <v>2732-2024</v>
          </cell>
          <cell r="E2891" t="str">
            <v>ALBA YANETH REYES SUÁREZ</v>
          </cell>
          <cell r="F2891" t="str">
            <v>Subdirección de Formación Artistica</v>
          </cell>
          <cell r="G2891" t="str">
            <v>Subdirección de Formación Artística</v>
          </cell>
          <cell r="H2891" t="str">
            <v>Programa Crea</v>
          </cell>
          <cell r="I2891" t="str">
            <v>Contratación Directa</v>
          </cell>
          <cell r="J2891" t="str">
            <v>Contratación directa.</v>
          </cell>
          <cell r="K2891" t="str">
            <v>Prestación de servicios</v>
          </cell>
          <cell r="N2891" t="str">
            <v>Si</v>
          </cell>
          <cell r="O2891" t="str">
            <v>Contrato Prestación de Servicios Profesionales</v>
          </cell>
          <cell r="P2891">
            <v>45530</v>
          </cell>
          <cell r="Q2891">
            <v>45537</v>
          </cell>
          <cell r="R2891">
            <v>45611</v>
          </cell>
          <cell r="S2891">
            <v>74</v>
          </cell>
          <cell r="T2891" t="str">
            <v>En Ejecución</v>
          </cell>
          <cell r="U2891" t="str">
            <v>ALBA YANETH REYES SUÁREZ</v>
          </cell>
          <cell r="X2891" t="str">
            <v>ALBA YANETH REYES SUAREZ</v>
          </cell>
          <cell r="Z2891" t="str">
            <v>Inversión</v>
          </cell>
          <cell r="AA2891">
            <v>2024110010086</v>
          </cell>
          <cell r="AC2891" t="str">
            <v>O23011733012024008608126</v>
          </cell>
          <cell r="AF2891">
            <v>8997450</v>
          </cell>
          <cell r="AI2891" t="str">
            <v>$ 3.598.980,00</v>
          </cell>
          <cell r="AJ289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91" t="str">
            <v>NATALIA CATALINA MARTINEZ</v>
          </cell>
          <cell r="AL2891">
            <v>52997276</v>
          </cell>
          <cell r="AM2891" t="str">
            <v>2732-2024</v>
          </cell>
          <cell r="AP2891" t="str">
            <v>SECOP II</v>
          </cell>
          <cell r="AS2891" t="str">
            <v>Falso</v>
          </cell>
          <cell r="AU2891" t="str">
            <v>SI</v>
          </cell>
          <cell r="AV2891" t="str">
            <v>Septiembre</v>
          </cell>
          <cell r="AW2891" t="e">
            <v>#N/A</v>
          </cell>
          <cell r="AX2891">
            <v>45611</v>
          </cell>
          <cell r="AY2891" t="str">
            <v>#REF!</v>
          </cell>
          <cell r="AZ2891" t="str">
            <v>CO1.PCCNTR.6683816</v>
          </cell>
        </row>
        <row r="2892">
          <cell r="D2892" t="str">
            <v>2734-2024</v>
          </cell>
          <cell r="E2892" t="str">
            <v>ANDRES FELIPE ALBARRACIN RODRIGUEZ</v>
          </cell>
          <cell r="F2892" t="str">
            <v>Subdirección Administrativa y Financiera</v>
          </cell>
          <cell r="I2892" t="str">
            <v>Contratación Directa</v>
          </cell>
          <cell r="J2892" t="str">
            <v>Contratación directa.</v>
          </cell>
          <cell r="K2892" t="str">
            <v>Prestación de servicios</v>
          </cell>
          <cell r="N2892" t="str">
            <v>Si</v>
          </cell>
          <cell r="O2892" t="str">
            <v>Contrato Prestación de Servicios Profesionales</v>
          </cell>
          <cell r="P2892">
            <v>45530</v>
          </cell>
          <cell r="Q2892">
            <v>45531</v>
          </cell>
          <cell r="R2892">
            <v>45688</v>
          </cell>
          <cell r="S2892">
            <v>155</v>
          </cell>
          <cell r="T2892" t="str">
            <v>En Ejecución</v>
          </cell>
          <cell r="U2892" t="str">
            <v>ANDRES FELIPE ALBARRACIN RODRIGUEZ</v>
          </cell>
          <cell r="X2892" t="str">
            <v>GERALDHIN VARGAS GUTIERREZ</v>
          </cell>
          <cell r="Z2892" t="str">
            <v>Inversión</v>
          </cell>
          <cell r="AA2892">
            <v>2024110010085</v>
          </cell>
          <cell r="AC2892" t="str">
            <v>O23011745992024008506023</v>
          </cell>
          <cell r="AF2892">
            <v>28325334</v>
          </cell>
          <cell r="AI2892" t="str">
            <v>$ 5.553.987,00</v>
          </cell>
          <cell r="AJ2892" t="str">
            <v>Prestar servicios profesionales al Instituto Distrital de las Artes - Idartes - Subdirección Administrativa y Financiera, en la unidad de gestión de presupuesto, en actividades de seguimiento presupuestal y validación de saldos en la ejecución de giros de la entidad, conforme con la normativa presupuestal que rige la materia.</v>
          </cell>
          <cell r="AK2892" t="str">
            <v>JANNETH ALICIA SANABRIA MANTILLA</v>
          </cell>
          <cell r="AL2892">
            <v>36666361</v>
          </cell>
          <cell r="AM2892" t="str">
            <v>2734-2024</v>
          </cell>
          <cell r="AP2892" t="str">
            <v>SECOP II</v>
          </cell>
          <cell r="AS2892" t="str">
            <v>Falso</v>
          </cell>
          <cell r="AU2892" t="str">
            <v>SI</v>
          </cell>
          <cell r="AV2892" t="str">
            <v>Agosto</v>
          </cell>
          <cell r="AW2892" t="e">
            <v>#N/A</v>
          </cell>
          <cell r="AX2892">
            <v>45688</v>
          </cell>
          <cell r="AY2892" t="str">
            <v>#REF!</v>
          </cell>
          <cell r="AZ2892" t="str">
            <v>CO1.PCCNTR.6682795</v>
          </cell>
        </row>
        <row r="2893">
          <cell r="D2893" t="str">
            <v>2642-2024</v>
          </cell>
          <cell r="E2893" t="str">
            <v>ALBA YANETH REYES SUÁREZ</v>
          </cell>
          <cell r="F2893" t="str">
            <v>Subdirección de Formación Artistica</v>
          </cell>
          <cell r="G2893" t="str">
            <v>Subdirección de Formación Artística</v>
          </cell>
          <cell r="H2893" t="str">
            <v>Programa Crea</v>
          </cell>
          <cell r="I2893" t="str">
            <v>Contratación Directa</v>
          </cell>
          <cell r="J2893" t="str">
            <v>Contratación directa.</v>
          </cell>
          <cell r="K2893" t="str">
            <v>Prestación de servicios</v>
          </cell>
          <cell r="N2893" t="str">
            <v>Si</v>
          </cell>
          <cell r="O2893" t="str">
            <v>Contrato Prestación de Servicios Profesionales</v>
          </cell>
          <cell r="P2893">
            <v>45531</v>
          </cell>
          <cell r="Q2893">
            <v>45531</v>
          </cell>
          <cell r="R2893">
            <v>45637</v>
          </cell>
          <cell r="S2893">
            <v>105</v>
          </cell>
          <cell r="T2893" t="str">
            <v>En Ejecución</v>
          </cell>
          <cell r="U2893" t="str">
            <v>ALBA YANETH REYES SUÁREZ</v>
          </cell>
          <cell r="X2893" t="str">
            <v>ALBA YANETH REYES SUAREZ</v>
          </cell>
          <cell r="Z2893" t="str">
            <v>Inversión</v>
          </cell>
          <cell r="AA2893">
            <v>2024110010086</v>
          </cell>
          <cell r="AC2893" t="str">
            <v>O23011733012024008608122</v>
          </cell>
          <cell r="AF2893">
            <v>12596430</v>
          </cell>
          <cell r="AI2893" t="str">
            <v>$ 3.598.980,00</v>
          </cell>
          <cell r="AJ289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893" t="str">
            <v>JHONNATAN GUTIERREZ HOYOS</v>
          </cell>
          <cell r="AL2893">
            <v>80204461</v>
          </cell>
          <cell r="AM2893" t="str">
            <v>2642-2024</v>
          </cell>
          <cell r="AP2893" t="str">
            <v>SECOP II</v>
          </cell>
          <cell r="AS2893" t="str">
            <v>Falso</v>
          </cell>
          <cell r="AU2893" t="str">
            <v>SI</v>
          </cell>
          <cell r="AV2893" t="str">
            <v>Agosto</v>
          </cell>
          <cell r="AW2893" t="e">
            <v>#N/A</v>
          </cell>
          <cell r="AX2893">
            <v>45637</v>
          </cell>
          <cell r="AY2893" t="str">
            <v>#REF!</v>
          </cell>
          <cell r="AZ2893" t="str">
            <v>CO1.PCCNTR.6653342</v>
          </cell>
        </row>
        <row r="2894">
          <cell r="D2894" t="str">
            <v>2702-2024</v>
          </cell>
          <cell r="E2894" t="str">
            <v>LINA MARIA GAVIRIA HURTADO</v>
          </cell>
          <cell r="F2894" t="str">
            <v>Subdirección de las Artes</v>
          </cell>
          <cell r="I2894" t="str">
            <v>Contratación Directa</v>
          </cell>
          <cell r="J2894" t="str">
            <v>Contratación directa.</v>
          </cell>
          <cell r="K2894" t="str">
            <v>Prestación de servicios</v>
          </cell>
          <cell r="N2894" t="str">
            <v>Si</v>
          </cell>
          <cell r="O2894" t="str">
            <v>Contrato Prestación de Servicios Apoyo a la Gestión</v>
          </cell>
          <cell r="P2894">
            <v>45531</v>
          </cell>
          <cell r="Q2894">
            <v>45532</v>
          </cell>
          <cell r="R2894">
            <v>45688</v>
          </cell>
          <cell r="S2894">
            <v>154</v>
          </cell>
          <cell r="T2894" t="str">
            <v>En Ejecución</v>
          </cell>
          <cell r="U2894" t="str">
            <v>LINA MARIA GAVIRIA HURTADO</v>
          </cell>
          <cell r="X2894" t="str">
            <v>EVA LUCIA DIAZ BURCKHARDT</v>
          </cell>
          <cell r="Z2894" t="str">
            <v>Inversión</v>
          </cell>
          <cell r="AA2894">
            <v>2024110010176</v>
          </cell>
          <cell r="AC2894" t="str">
            <v>O23011733012024014605099</v>
          </cell>
          <cell r="AF2894">
            <v>31800000</v>
          </cell>
          <cell r="AJ2894" t="str">
            <v>PRESTAR SERVICIOS DE APOYO A LA GESTIÓN A LA SUBDIRECCIÓN DE LAS ARTES - GERENCIA DE ARTE DRAMÁTICO, EN ACTIVIDADES ADMINISTRATIVAS Y OPERATIVAS ASOCIADAS A LA GESTIÓN, SEGUIMIENTO Y MANEJO DE INFORMACIÓN DE LA DEPENDENCIA, ASÍ COMO EN EL ACOMPAÑAMIENTO A LOS PROCESOS DE PARTICIPACIÓN, Y DE APOYO A LA SUPERVISIÓN, DE ACUERDO CON LOS PROCESOS Y PROCEDIMIENTOS DEFINIDOS POR LA ENTIDAD.</v>
          </cell>
          <cell r="AK2894" t="str">
            <v>Adrian Fernando Sánchez Salamanca</v>
          </cell>
          <cell r="AL2894">
            <v>79733979</v>
          </cell>
          <cell r="AM2894" t="str">
            <v>2702-2024</v>
          </cell>
          <cell r="AP2894" t="str">
            <v>SECOP II</v>
          </cell>
          <cell r="AS2894" t="str">
            <v>Falso</v>
          </cell>
          <cell r="AU2894" t="str">
            <v>SI</v>
          </cell>
          <cell r="AV2894" t="str">
            <v>Agosto</v>
          </cell>
          <cell r="AW2894" t="e">
            <v>#N/A</v>
          </cell>
          <cell r="AX2894">
            <v>45688</v>
          </cell>
          <cell r="AY2894" t="str">
            <v>#REF!</v>
          </cell>
          <cell r="AZ2894" t="str">
            <v>CO1.PCCNTR.6685799</v>
          </cell>
        </row>
        <row r="2895">
          <cell r="D2895" t="str">
            <v>2706-2024</v>
          </cell>
          <cell r="E2895" t="str">
            <v>ALBA YANETH REYES SUÁREZ</v>
          </cell>
          <cell r="F2895" t="str">
            <v>Subdirección de Formación Artistica</v>
          </cell>
          <cell r="G2895" t="str">
            <v>Subdirección de Formación Artística</v>
          </cell>
          <cell r="I2895" t="str">
            <v>Contratación Directa</v>
          </cell>
          <cell r="J2895" t="str">
            <v>Contratación directa.</v>
          </cell>
          <cell r="K2895" t="str">
            <v>Prestación de servicios</v>
          </cell>
          <cell r="N2895" t="str">
            <v>Si</v>
          </cell>
          <cell r="O2895" t="str">
            <v>Contrato Prestación de Servicios Profesionales</v>
          </cell>
          <cell r="P2895">
            <v>45531</v>
          </cell>
          <cell r="Q2895">
            <v>45531</v>
          </cell>
          <cell r="R2895">
            <v>45656</v>
          </cell>
          <cell r="S2895">
            <v>124</v>
          </cell>
          <cell r="T2895" t="str">
            <v>En Ejecución</v>
          </cell>
          <cell r="U2895" t="str">
            <v>ALBA YANETH REYES SUÁREZ</v>
          </cell>
          <cell r="X2895" t="str">
            <v>ALBA YANETH REYES SUAREZ</v>
          </cell>
          <cell r="Z2895" t="str">
            <v>Inversión</v>
          </cell>
          <cell r="AA2895">
            <v>2024110010086</v>
          </cell>
          <cell r="AC2895" t="str">
            <v>O23011733012024008608126</v>
          </cell>
          <cell r="AF2895">
            <v>24335433</v>
          </cell>
          <cell r="AJ2895" t="str">
            <v>Prestar servicios profesionales a la Subdirección de Formación Artística del IDARTES, realizando acciones de acompañamiento y seguimiento a las actividades transversales requeridas por la Subdirección de Formación Artística</v>
          </cell>
          <cell r="AK2895" t="str">
            <v>KAREN SILVA GUACANEME</v>
          </cell>
          <cell r="AL2895">
            <v>1013613685</v>
          </cell>
          <cell r="AM2895" t="str">
            <v>2706-2024</v>
          </cell>
          <cell r="AP2895" t="str">
            <v>SECOP II</v>
          </cell>
          <cell r="AS2895" t="str">
            <v>Falso</v>
          </cell>
          <cell r="AU2895" t="str">
            <v>SI</v>
          </cell>
          <cell r="AV2895" t="str">
            <v>Agosto</v>
          </cell>
          <cell r="AW2895" t="e">
            <v>#N/A</v>
          </cell>
          <cell r="AX2895">
            <v>45656</v>
          </cell>
          <cell r="AY2895" t="str">
            <v>#REF!</v>
          </cell>
          <cell r="AZ2895" t="str">
            <v>CO1.PCCNTR.6686609</v>
          </cell>
        </row>
        <row r="2896">
          <cell r="D2896" t="str">
            <v>2711-2024</v>
          </cell>
          <cell r="E2896" t="str">
            <v>ANDRES FELIPE ALBARRACIN RODRIGUEZ</v>
          </cell>
          <cell r="F2896" t="str">
            <v>Subdirección Administrativa y Financiera</v>
          </cell>
          <cell r="I2896" t="str">
            <v>Mínima Cuantía</v>
          </cell>
          <cell r="J2896" t="str">
            <v>Mínima cuantía</v>
          </cell>
          <cell r="K2896" t="str">
            <v>Compraventa</v>
          </cell>
          <cell r="N2896" t="str">
            <v>No</v>
          </cell>
          <cell r="O2896" t="str">
            <v>N/A</v>
          </cell>
          <cell r="P2896">
            <v>45531</v>
          </cell>
          <cell r="Q2896">
            <v>45533</v>
          </cell>
          <cell r="R2896">
            <v>45578</v>
          </cell>
          <cell r="S2896">
            <v>45</v>
          </cell>
          <cell r="T2896" t="str">
            <v>En Ejecución</v>
          </cell>
          <cell r="U2896" t="str">
            <v>ANDRES FELIPE ALBARRACIN RODRIGUEZ</v>
          </cell>
          <cell r="Z2896" t="str">
            <v>Funcionamiento</v>
          </cell>
          <cell r="AC2896" t="str">
            <v>O2120201003083812106</v>
          </cell>
          <cell r="AF2896">
            <v>4408440</v>
          </cell>
          <cell r="AJ2896" t="str">
            <v>ADQUISICIÓN E INSTALACIÓN DE MOBILIARIO PARA ALMACENAMIENTO DE DOCUMENTOS DE GRAN FORMATO EN SOPORTE DE PAPEL PARA EL ARCHIVO DE GESTIÓN CENTRALIZADO Y ARCHIVO CENTRAL DEL INSTITUTO DISTRITAL DE LAS ARTES - IDARTES.</v>
          </cell>
          <cell r="AK2896" t="str">
            <v>SOLUCIONES INTEGRALES DE OFICINA S.A.S</v>
          </cell>
          <cell r="AL2896">
            <v>830080652</v>
          </cell>
          <cell r="AM2896" t="str">
            <v>IDARTES-IP-MIC-012-2024</v>
          </cell>
          <cell r="AP2896" t="str">
            <v>SECOP II</v>
          </cell>
          <cell r="AS2896" t="str">
            <v>Falso</v>
          </cell>
          <cell r="AU2896" t="str">
            <v>SI</v>
          </cell>
          <cell r="AV2896" t="str">
            <v>Agosto</v>
          </cell>
          <cell r="AW2896" t="e">
            <v>#N/A</v>
          </cell>
          <cell r="AX2896">
            <v>45578</v>
          </cell>
          <cell r="AY2896" t="str">
            <v>#REF!</v>
          </cell>
          <cell r="AZ2896" t="str">
            <v>CO1.PCCNTR.6672724</v>
          </cell>
        </row>
        <row r="2897">
          <cell r="D2897" t="str">
            <v>2717-2024</v>
          </cell>
          <cell r="E2897" t="str">
            <v>LINA MARIA GAVIRIA HURTADO</v>
          </cell>
          <cell r="F2897" t="str">
            <v>Subdirección de las Artes</v>
          </cell>
          <cell r="I2897" t="str">
            <v>Contratación Directa</v>
          </cell>
          <cell r="J2897" t="str">
            <v>Contratación directa.</v>
          </cell>
          <cell r="K2897" t="str">
            <v>Prestación de servicios</v>
          </cell>
          <cell r="N2897" t="str">
            <v>Si</v>
          </cell>
          <cell r="O2897" t="str">
            <v>Contrato Prestación de Servicios Apoyo a la Gestión</v>
          </cell>
          <cell r="P2897">
            <v>45531</v>
          </cell>
          <cell r="Q2897">
            <v>45538</v>
          </cell>
          <cell r="R2897">
            <v>45652</v>
          </cell>
          <cell r="S2897">
            <v>114</v>
          </cell>
          <cell r="T2897" t="str">
            <v>En Ejecución</v>
          </cell>
          <cell r="U2897" t="str">
            <v>LINA MARIA GAVIRIA HURTADO</v>
          </cell>
          <cell r="X2897" t="str">
            <v>LINA MARIA GAVIRIA HURTADO</v>
          </cell>
          <cell r="Z2897" t="str">
            <v>Inversión</v>
          </cell>
          <cell r="AA2897">
            <v>2024110010088</v>
          </cell>
          <cell r="AC2897" t="str">
            <v>O23011733012024008807099</v>
          </cell>
          <cell r="AF2897">
            <v>24000000</v>
          </cell>
          <cell r="AI2897" t="str">
            <v>$ 6.000.000,00</v>
          </cell>
          <cell r="AJ2897" t="str">
            <v>Prestar servicios de apoyo a la gestión al Instituto Distrital de las Artes - Idartes- Subdirección de las Artes en la ejecución de las acciones técnicas y administrativas planteadas para la implementación de los procesos y procedimientos del componente de fomento en el marco del Programa Es Cultura Local.</v>
          </cell>
          <cell r="AK2897" t="str">
            <v>ANAMARIA SAGANOME CASTILLO</v>
          </cell>
          <cell r="AL2897">
            <v>1018468685</v>
          </cell>
          <cell r="AM2897" t="str">
            <v>2717-2024</v>
          </cell>
          <cell r="AP2897" t="str">
            <v>SECOP II</v>
          </cell>
          <cell r="AS2897" t="str">
            <v>Falso</v>
          </cell>
          <cell r="AU2897" t="str">
            <v>SI</v>
          </cell>
          <cell r="AV2897" t="str">
            <v>Septiembre</v>
          </cell>
          <cell r="AW2897" t="e">
            <v>#N/A</v>
          </cell>
          <cell r="AX2897">
            <v>45652</v>
          </cell>
          <cell r="AY2897" t="str">
            <v>#REF!</v>
          </cell>
          <cell r="AZ2897" t="str">
            <v>CO1.PCCNTR.6673841</v>
          </cell>
        </row>
        <row r="2898">
          <cell r="D2898" t="str">
            <v>2727-2024</v>
          </cell>
          <cell r="E2898" t="str">
            <v>ALBA YANETH REYES SUÁREZ</v>
          </cell>
          <cell r="F2898" t="str">
            <v>Subdirección de Formación Artistica</v>
          </cell>
          <cell r="G2898" t="str">
            <v>Subdirección de Formación Artística</v>
          </cell>
          <cell r="H2898" t="str">
            <v>Programa Nidos</v>
          </cell>
          <cell r="I2898" t="str">
            <v>Contratación Directa</v>
          </cell>
          <cell r="J2898" t="str">
            <v>Contratación directa.</v>
          </cell>
          <cell r="K2898" t="str">
            <v>Prestación de servicios</v>
          </cell>
          <cell r="N2898" t="str">
            <v>Si</v>
          </cell>
          <cell r="O2898" t="str">
            <v>Contrato Prestación de Servicios Profesionales</v>
          </cell>
          <cell r="P2898">
            <v>45531</v>
          </cell>
          <cell r="Q2898">
            <v>45537</v>
          </cell>
          <cell r="R2898">
            <v>45596</v>
          </cell>
          <cell r="S2898">
            <v>60</v>
          </cell>
          <cell r="T2898" t="str">
            <v>En Ejecución</v>
          </cell>
          <cell r="U2898" t="str">
            <v>ALBA YANETH REYES SUÁREZ</v>
          </cell>
          <cell r="X2898" t="str">
            <v>ALBA YANETH REYES SUAREZ</v>
          </cell>
          <cell r="Z2898" t="str">
            <v>Inversión</v>
          </cell>
          <cell r="AA2898">
            <v>2024110010064</v>
          </cell>
          <cell r="AC2898" t="str">
            <v>O23011733012024006408122</v>
          </cell>
          <cell r="AF2898">
            <v>6800000</v>
          </cell>
          <cell r="AJ2898"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898" t="str">
            <v>Leydi Marcela Galindo Cifuentes</v>
          </cell>
          <cell r="AL2898">
            <v>1033704697</v>
          </cell>
          <cell r="AM2898" t="str">
            <v>2727-2024</v>
          </cell>
          <cell r="AP2898" t="str">
            <v>SECOP II</v>
          </cell>
          <cell r="AS2898" t="str">
            <v>Falso</v>
          </cell>
          <cell r="AU2898" t="str">
            <v>SI</v>
          </cell>
          <cell r="AV2898" t="str">
            <v>Septiembre</v>
          </cell>
          <cell r="AW2898" t="e">
            <v>#N/A</v>
          </cell>
          <cell r="AX2898">
            <v>45596</v>
          </cell>
          <cell r="AY2898" t="str">
            <v>#REF!</v>
          </cell>
          <cell r="AZ2898" t="str">
            <v>CO1.PCCNTR.6681913</v>
          </cell>
        </row>
        <row r="2899">
          <cell r="D2899" t="str">
            <v>2756-2024</v>
          </cell>
          <cell r="E2899" t="str">
            <v>ANDRES FELIPE ALBARRACIN RODRIGUEZ</v>
          </cell>
          <cell r="F2899" t="str">
            <v>Subdirección Administrativa y Financiera</v>
          </cell>
          <cell r="I2899" t="str">
            <v>Contratación Directa</v>
          </cell>
          <cell r="J2899" t="str">
            <v>Contratación directa.</v>
          </cell>
          <cell r="K2899" t="str">
            <v>Prestación de servicios</v>
          </cell>
          <cell r="N2899" t="str">
            <v>Si</v>
          </cell>
          <cell r="O2899" t="str">
            <v>Contrato Prestación de Servicios Profesionales</v>
          </cell>
          <cell r="P2899">
            <v>45531</v>
          </cell>
          <cell r="Q2899">
            <v>45532</v>
          </cell>
          <cell r="R2899">
            <v>45641</v>
          </cell>
          <cell r="S2899">
            <v>108</v>
          </cell>
          <cell r="T2899" t="str">
            <v>Terminado</v>
          </cell>
          <cell r="U2899" t="str">
            <v>ANDRES FELIPE ALBARRACIN RODRIGUEZ</v>
          </cell>
          <cell r="X2899" t="str">
            <v>ANA MILENA GOMEZ CRUZ</v>
          </cell>
          <cell r="Z2899" t="str">
            <v>Inversión</v>
          </cell>
          <cell r="AA2899">
            <v>2024110010085</v>
          </cell>
          <cell r="AC2899" t="str">
            <v>O23011745992024008506031</v>
          </cell>
          <cell r="AF2899">
            <v>13933333</v>
          </cell>
          <cell r="AJ2899" t="str">
            <v>Prestar servicios profesionales al Instituto Distrital de las Artes - Idartes - Subdirección Administrativa y Financiera - Talento Humano en el desarrollo de las actividades relacionadas con la proyección y acompañamiento en la elaboración de los documentos que soporten el rediseño institucional y/o la creación o prórroga de la Planta de Empleos Temporales de la Entidad acorde con las necesidades definidas por el Idartes.</v>
          </cell>
          <cell r="AK2899" t="str">
            <v>JAVIER BUSTAMANTE CARO</v>
          </cell>
          <cell r="AL2899">
            <v>74181239</v>
          </cell>
          <cell r="AM2899" t="str">
            <v>2756-2024</v>
          </cell>
          <cell r="AP2899" t="str">
            <v>SECOP II</v>
          </cell>
          <cell r="AS2899" t="str">
            <v>Falso</v>
          </cell>
          <cell r="AU2899" t="str">
            <v>SI</v>
          </cell>
          <cell r="AV2899" t="str">
            <v>Agosto</v>
          </cell>
          <cell r="AW2899">
            <v>45552</v>
          </cell>
          <cell r="AX2899">
            <v>45552</v>
          </cell>
          <cell r="AY2899" t="str">
            <v>#REF!</v>
          </cell>
          <cell r="AZ2899" t="str">
            <v>CO1.PCCNTR.6688811</v>
          </cell>
        </row>
        <row r="2900">
          <cell r="D2900" t="str">
            <v>2759-2024</v>
          </cell>
          <cell r="E2900" t="str">
            <v>LINA MARIA GAVIRIA HURTADO</v>
          </cell>
          <cell r="F2900" t="str">
            <v>Subdirección de las Artes</v>
          </cell>
          <cell r="I2900" t="str">
            <v>Contratación Directa</v>
          </cell>
          <cell r="J2900" t="str">
            <v>Contratación directa.</v>
          </cell>
          <cell r="K2900" t="str">
            <v>Prestación de servicios</v>
          </cell>
          <cell r="N2900" t="str">
            <v>No</v>
          </cell>
          <cell r="O2900" t="str">
            <v>N/A</v>
          </cell>
          <cell r="P2900">
            <v>45531</v>
          </cell>
          <cell r="Q2900">
            <v>45532</v>
          </cell>
          <cell r="R2900">
            <v>45565</v>
          </cell>
          <cell r="S2900">
            <v>33</v>
          </cell>
          <cell r="T2900" t="str">
            <v>En Ejecución</v>
          </cell>
          <cell r="U2900" t="str">
            <v>LINA MARIA GAVIRIA HURTADO</v>
          </cell>
          <cell r="Z2900" t="str">
            <v>N/A</v>
          </cell>
          <cell r="AC2900" t="str">
            <v>N/A - Valor Cero / Coproducción</v>
          </cell>
          <cell r="AF2900">
            <v>28202088</v>
          </cell>
          <cell r="AJ2900" t="str">
            <v>REALIZAR LA COPRODUCCIÓN PARA DESARROLLAR EL 10°FESTIVAL DE CORTOS PSICOACTIVOS ÉCHELE CABEZA, QUE SE LLEVARÁ A CABO EN LA CINEMATECA DE BOGOTÁ.</v>
          </cell>
          <cell r="AK2900" t="str">
            <v>Corporación ATS Acción Técnica Social</v>
          </cell>
          <cell r="AL2900">
            <v>900211738</v>
          </cell>
          <cell r="AM2900" t="str">
            <v>2759-2024</v>
          </cell>
          <cell r="AP2900" t="str">
            <v>SECOP II</v>
          </cell>
          <cell r="AS2900" t="str">
            <v>Falso</v>
          </cell>
          <cell r="AU2900" t="str">
            <v>SI</v>
          </cell>
          <cell r="AV2900" t="str">
            <v>Agosto</v>
          </cell>
          <cell r="AW2900" t="e">
            <v>#N/A</v>
          </cell>
          <cell r="AX2900">
            <v>45565</v>
          </cell>
          <cell r="AY2900" t="str">
            <v>#REF!</v>
          </cell>
          <cell r="AZ2900" t="str">
            <v>CO1.PCCNTR.6690308</v>
          </cell>
        </row>
        <row r="2901">
          <cell r="D2901" t="str">
            <v>2714-2024</v>
          </cell>
          <cell r="E2901" t="str">
            <v>ALBA YANETH REYES SUÁREZ</v>
          </cell>
          <cell r="F2901" t="str">
            <v>Subdirección de Formación Artistica</v>
          </cell>
          <cell r="G2901" t="str">
            <v>Subdirección de Formación Artística</v>
          </cell>
          <cell r="H2901" t="str">
            <v>Programa Nidos</v>
          </cell>
          <cell r="I2901" t="str">
            <v>Contratación Directa</v>
          </cell>
          <cell r="J2901" t="str">
            <v>Contratación directa.</v>
          </cell>
          <cell r="K2901" t="str">
            <v>Prestación de servicios</v>
          </cell>
          <cell r="N2901" t="str">
            <v>Si</v>
          </cell>
          <cell r="O2901" t="str">
            <v>Contrato Prestación de Servicios Profesionales</v>
          </cell>
          <cell r="P2901">
            <v>45532</v>
          </cell>
          <cell r="Q2901">
            <v>45540</v>
          </cell>
          <cell r="R2901">
            <v>45641</v>
          </cell>
          <cell r="S2901">
            <v>101</v>
          </cell>
          <cell r="T2901" t="str">
            <v>En Ejecución</v>
          </cell>
          <cell r="U2901" t="str">
            <v>ALBA YANETH REYES SUÁREZ</v>
          </cell>
          <cell r="X2901" t="str">
            <v>ALBA YANETH REYES SUAREZ</v>
          </cell>
          <cell r="Z2901" t="str">
            <v>Inversión</v>
          </cell>
          <cell r="AA2901">
            <v>2024110010064</v>
          </cell>
          <cell r="AC2901" t="str">
            <v>O23011733012024006408122</v>
          </cell>
          <cell r="AF2901">
            <v>10493000</v>
          </cell>
          <cell r="AI2901" t="str">
            <v>$ 2.998.000,00</v>
          </cell>
          <cell r="AJ2901" t="str">
            <v>Prestar servicios profesionales al Idartes- Subdirección de Formación Artística en el proceso de creación, implementación y documentación de acciones artístico pedagógicas territoriales de los componentes del Programa Nidos.</v>
          </cell>
          <cell r="AK2901" t="str">
            <v>SANDRA VIVIANA DAZA PULIDO</v>
          </cell>
          <cell r="AL2901">
            <v>1115914659</v>
          </cell>
          <cell r="AM2901" t="str">
            <v>2714-2024</v>
          </cell>
          <cell r="AP2901" t="str">
            <v>SECOP II</v>
          </cell>
          <cell r="AS2901" t="str">
            <v>Falso</v>
          </cell>
          <cell r="AU2901" t="str">
            <v>SI</v>
          </cell>
          <cell r="AV2901" t="str">
            <v>Septiembre</v>
          </cell>
          <cell r="AW2901" t="e">
            <v>#N/A</v>
          </cell>
          <cell r="AX2901">
            <v>45641</v>
          </cell>
          <cell r="AY2901" t="str">
            <v>#REF!</v>
          </cell>
          <cell r="AZ2901" t="str">
            <v>CO1.PCCNTR.6674255</v>
          </cell>
        </row>
        <row r="2902">
          <cell r="D2902" t="str">
            <v>2715-2024</v>
          </cell>
          <cell r="E2902" t="str">
            <v>ALBA YANETH REYES SUÁREZ</v>
          </cell>
          <cell r="F2902" t="str">
            <v>Subdirección de Formación Artistica</v>
          </cell>
          <cell r="G2902" t="str">
            <v>Subdirección de Formación Artística</v>
          </cell>
          <cell r="H2902" t="str">
            <v>Programa Nidos</v>
          </cell>
          <cell r="I2902" t="str">
            <v>Contratación Directa</v>
          </cell>
          <cell r="J2902" t="str">
            <v>Contratación directa.</v>
          </cell>
          <cell r="K2902" t="str">
            <v>Prestación de servicios</v>
          </cell>
          <cell r="N2902" t="str">
            <v>Si</v>
          </cell>
          <cell r="O2902" t="str">
            <v>Contrato Prestación de Servicios Profesionales</v>
          </cell>
          <cell r="P2902">
            <v>45532</v>
          </cell>
          <cell r="Q2902">
            <v>45538</v>
          </cell>
          <cell r="R2902">
            <v>45596</v>
          </cell>
          <cell r="S2902">
            <v>59</v>
          </cell>
          <cell r="T2902" t="str">
            <v>En Ejecución</v>
          </cell>
          <cell r="U2902" t="str">
            <v>ALBA YANETH REYES SUÁREZ</v>
          </cell>
          <cell r="X2902" t="str">
            <v>ALBA YANETH REYES SUAREZ</v>
          </cell>
          <cell r="Z2902" t="str">
            <v>Inversión</v>
          </cell>
          <cell r="AA2902">
            <v>2024110010064</v>
          </cell>
          <cell r="AC2902" t="str">
            <v>O23011733012024006408122</v>
          </cell>
          <cell r="AF2902">
            <v>5996000</v>
          </cell>
          <cell r="AJ2902" t="str">
            <v>Prestar servicios profesionales al Idartes- Subdirección de Formación Artística en el proceso de creación, implementación y documentación de acciones artístico pedagógicas territoriales de los componentes del Programa Nidos.</v>
          </cell>
          <cell r="AK2902" t="str">
            <v>DANIEL HERNANDO BUSTOS ORREGO</v>
          </cell>
          <cell r="AL2902">
            <v>1023930911</v>
          </cell>
          <cell r="AM2902" t="str">
            <v>2715-2024</v>
          </cell>
          <cell r="AP2902" t="str">
            <v>SECOP II</v>
          </cell>
          <cell r="AS2902" t="str">
            <v>Falso</v>
          </cell>
          <cell r="AU2902" t="str">
            <v>SI</v>
          </cell>
          <cell r="AV2902" t="str">
            <v>Septiembre</v>
          </cell>
          <cell r="AW2902" t="e">
            <v>#N/A</v>
          </cell>
          <cell r="AX2902">
            <v>45596</v>
          </cell>
          <cell r="AY2902" t="str">
            <v>#REF!</v>
          </cell>
          <cell r="AZ2902" t="str">
            <v>CO1.PCCNTR.6674656</v>
          </cell>
        </row>
        <row r="2903">
          <cell r="D2903" t="str">
            <v>2730-2024</v>
          </cell>
          <cell r="E2903" t="str">
            <v>ALBA YANETH REYES SUÁREZ</v>
          </cell>
          <cell r="F2903" t="str">
            <v>Subdirección de Formación Artistica</v>
          </cell>
          <cell r="G2903" t="str">
            <v>Subdirección de Formación Artística</v>
          </cell>
          <cell r="H2903" t="str">
            <v>Programa Crea</v>
          </cell>
          <cell r="I2903" t="str">
            <v>Contratación Directa</v>
          </cell>
          <cell r="J2903" t="str">
            <v>Contratación directa.</v>
          </cell>
          <cell r="K2903" t="str">
            <v>Prestación de servicios</v>
          </cell>
          <cell r="N2903" t="str">
            <v>Si</v>
          </cell>
          <cell r="O2903" t="str">
            <v>Contrato Prestación de Servicios Profesionales</v>
          </cell>
          <cell r="P2903">
            <v>45532</v>
          </cell>
          <cell r="Q2903">
            <v>45537</v>
          </cell>
          <cell r="R2903">
            <v>45639</v>
          </cell>
          <cell r="S2903">
            <v>102</v>
          </cell>
          <cell r="T2903" t="str">
            <v>En Ejecución</v>
          </cell>
          <cell r="U2903" t="str">
            <v>ALBA YANETH REYES SUÁREZ</v>
          </cell>
          <cell r="X2903" t="str">
            <v>ALBA YANETH REYES SUAREZ</v>
          </cell>
          <cell r="Z2903" t="str">
            <v>Inversión</v>
          </cell>
          <cell r="AA2903">
            <v>2024110010086</v>
          </cell>
          <cell r="AC2903" t="str">
            <v>O23011733012024008608122</v>
          </cell>
          <cell r="AF2903">
            <v>8255605</v>
          </cell>
          <cell r="AI2903" t="str">
            <v>$ 2.404.545,00</v>
          </cell>
          <cell r="AJ290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903" t="str">
            <v>PABLO ANDRES GOMEZ RODRIGUEZ</v>
          </cell>
          <cell r="AL2903">
            <v>1022397962</v>
          </cell>
          <cell r="AM2903" t="str">
            <v>2730-2024</v>
          </cell>
          <cell r="AP2903" t="str">
            <v>SECOP II</v>
          </cell>
          <cell r="AS2903" t="str">
            <v>Falso</v>
          </cell>
          <cell r="AU2903" t="str">
            <v>SI</v>
          </cell>
          <cell r="AV2903" t="str">
            <v>Septiembre</v>
          </cell>
          <cell r="AW2903" t="e">
            <v>#N/A</v>
          </cell>
          <cell r="AX2903">
            <v>45639</v>
          </cell>
          <cell r="AY2903" t="str">
            <v>#REF!</v>
          </cell>
          <cell r="AZ2903" t="str">
            <v>CO1.PCCNTR.6686527</v>
          </cell>
        </row>
        <row r="2904">
          <cell r="D2904" t="str">
            <v>2735-2024</v>
          </cell>
          <cell r="E2904" t="str">
            <v>ALBA YANETH REYES SUÁREZ</v>
          </cell>
          <cell r="F2904" t="str">
            <v>Subdirección de Formación Artistica</v>
          </cell>
          <cell r="G2904" t="str">
            <v>Subdirección de Formación Artística</v>
          </cell>
          <cell r="H2904" t="str">
            <v>Programa Crea</v>
          </cell>
          <cell r="I2904" t="str">
            <v>Contratación Directa</v>
          </cell>
          <cell r="J2904" t="str">
            <v>Contratación directa.</v>
          </cell>
          <cell r="K2904" t="str">
            <v>Prestación de servicios</v>
          </cell>
          <cell r="N2904" t="str">
            <v>Si</v>
          </cell>
          <cell r="O2904" t="str">
            <v>Contrato Prestación de Servicios Profesionales</v>
          </cell>
          <cell r="P2904">
            <v>45532</v>
          </cell>
          <cell r="Q2904">
            <v>45532</v>
          </cell>
          <cell r="R2904">
            <v>45611</v>
          </cell>
          <cell r="S2904">
            <v>78</v>
          </cell>
          <cell r="T2904" t="str">
            <v>En Ejecución</v>
          </cell>
          <cell r="U2904" t="str">
            <v>ALBA YANETH REYES SUÁREZ</v>
          </cell>
          <cell r="X2904" t="str">
            <v>ALBA YANETH REYES SUAREZ</v>
          </cell>
          <cell r="Z2904" t="str">
            <v>Inversión</v>
          </cell>
          <cell r="AA2904">
            <v>2024110010086</v>
          </cell>
          <cell r="AC2904" t="str">
            <v>O23011733012024008608051</v>
          </cell>
          <cell r="AF2904">
            <v>6973181</v>
          </cell>
          <cell r="AI2904" t="str">
            <v>$ 961.818,00</v>
          </cell>
          <cell r="AJ290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904" t="str">
            <v>Juan Esteban Restrepo Monsalve</v>
          </cell>
          <cell r="AL2904">
            <v>1020799810</v>
          </cell>
          <cell r="AM2904" t="str">
            <v>2735-2024</v>
          </cell>
          <cell r="AP2904" t="str">
            <v>SECOP II</v>
          </cell>
          <cell r="AS2904" t="str">
            <v>Falso</v>
          </cell>
          <cell r="AU2904" t="str">
            <v>SI</v>
          </cell>
          <cell r="AV2904" t="str">
            <v>Agosto</v>
          </cell>
          <cell r="AW2904" t="e">
            <v>#N/A</v>
          </cell>
          <cell r="AX2904">
            <v>45611</v>
          </cell>
          <cell r="AY2904" t="str">
            <v>#REF!</v>
          </cell>
          <cell r="AZ2904" t="str">
            <v>CO1.PCCNTR.6687685</v>
          </cell>
        </row>
        <row r="2905">
          <cell r="D2905" t="str">
            <v>2736-2024</v>
          </cell>
          <cell r="E2905" t="str">
            <v>ALBA YANETH REYES SUÁREZ</v>
          </cell>
          <cell r="F2905" t="str">
            <v>Subdirección de Formación Artistica</v>
          </cell>
          <cell r="G2905" t="str">
            <v>Subdirección de Formación Artística</v>
          </cell>
          <cell r="H2905" t="str">
            <v>Programa Nidos</v>
          </cell>
          <cell r="I2905" t="str">
            <v>Contratación Directa</v>
          </cell>
          <cell r="J2905" t="str">
            <v>Contratación directa.</v>
          </cell>
          <cell r="K2905" t="str">
            <v>Prestación de servicios</v>
          </cell>
          <cell r="N2905" t="str">
            <v>Si</v>
          </cell>
          <cell r="O2905" t="str">
            <v>Contrato Prestación de Servicios Profesionales</v>
          </cell>
          <cell r="P2905">
            <v>45532</v>
          </cell>
          <cell r="Q2905">
            <v>45542</v>
          </cell>
          <cell r="R2905">
            <v>45596</v>
          </cell>
          <cell r="S2905">
            <v>55</v>
          </cell>
          <cell r="T2905" t="str">
            <v>En Ejecución</v>
          </cell>
          <cell r="U2905" t="str">
            <v>ALBA YANETH REYES SUÁREZ</v>
          </cell>
          <cell r="X2905" t="str">
            <v>ALBA YANETH REYES SUAREZ</v>
          </cell>
          <cell r="Z2905" t="str">
            <v>Inversión</v>
          </cell>
          <cell r="AA2905">
            <v>2024110010064</v>
          </cell>
          <cell r="AC2905" t="str">
            <v>O23011733012024006408122</v>
          </cell>
          <cell r="AF2905">
            <v>6120000</v>
          </cell>
          <cell r="AJ290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05" t="str">
            <v>GABRIEL EDUARDO GONZALEZ LEYVA</v>
          </cell>
          <cell r="AL2905">
            <v>74283182</v>
          </cell>
          <cell r="AM2905" t="str">
            <v>2736-2024</v>
          </cell>
          <cell r="AP2905" t="str">
            <v>SECOP II</v>
          </cell>
          <cell r="AS2905" t="str">
            <v>Falso</v>
          </cell>
          <cell r="AU2905" t="str">
            <v>SI</v>
          </cell>
          <cell r="AV2905" t="str">
            <v>Septiembre</v>
          </cell>
          <cell r="AW2905" t="e">
            <v>#N/A</v>
          </cell>
          <cell r="AX2905">
            <v>45596</v>
          </cell>
          <cell r="AY2905" t="str">
            <v>#REF!</v>
          </cell>
          <cell r="AZ2905" t="str">
            <v>CO1.PCCNTR.6692451</v>
          </cell>
        </row>
        <row r="2906">
          <cell r="D2906" t="str">
            <v>2749-2024</v>
          </cell>
          <cell r="E2906" t="str">
            <v>ALBA YANETH REYES SUÁREZ</v>
          </cell>
          <cell r="F2906" t="str">
            <v>Subdirección de Formación Artistica</v>
          </cell>
          <cell r="G2906" t="str">
            <v>Subdirección de Formación Artística</v>
          </cell>
          <cell r="H2906" t="str">
            <v>Programa Crea</v>
          </cell>
          <cell r="I2906" t="str">
            <v>Contratación Directa</v>
          </cell>
          <cell r="J2906" t="str">
            <v>Contratación directa.</v>
          </cell>
          <cell r="K2906" t="str">
            <v>Prestación de servicios</v>
          </cell>
          <cell r="N2906" t="str">
            <v>Si</v>
          </cell>
          <cell r="O2906" t="str">
            <v>Contrato Prestación de Servicios Apoyo a la Gestión</v>
          </cell>
          <cell r="P2906">
            <v>45532</v>
          </cell>
          <cell r="Q2906">
            <v>45537</v>
          </cell>
          <cell r="R2906">
            <v>45611</v>
          </cell>
          <cell r="S2906">
            <v>74</v>
          </cell>
          <cell r="T2906" t="str">
            <v>En Ejecución</v>
          </cell>
          <cell r="U2906" t="str">
            <v>ALBA YANETH REYES SUÁREZ</v>
          </cell>
          <cell r="X2906" t="str">
            <v>ALBA YANETH REYES SUAREZ</v>
          </cell>
          <cell r="Z2906" t="str">
            <v>Inversión</v>
          </cell>
          <cell r="AA2906">
            <v>2024110010086</v>
          </cell>
          <cell r="AC2906" t="str">
            <v>O23011733012024008608126</v>
          </cell>
          <cell r="AF2906">
            <v>8997450</v>
          </cell>
          <cell r="AI2906" t="str">
            <v>$ 3.598.980,00</v>
          </cell>
          <cell r="AJ290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906" t="str">
            <v>Eliana Urazan Roncancio</v>
          </cell>
          <cell r="AL2906">
            <v>52055799</v>
          </cell>
          <cell r="AM2906" t="str">
            <v>2749-2024</v>
          </cell>
          <cell r="AP2906" t="str">
            <v>SECOP II</v>
          </cell>
          <cell r="AS2906" t="str">
            <v>Falso</v>
          </cell>
          <cell r="AU2906" t="str">
            <v>SI</v>
          </cell>
          <cell r="AV2906" t="str">
            <v>Septiembre</v>
          </cell>
          <cell r="AW2906" t="e">
            <v>#N/A</v>
          </cell>
          <cell r="AX2906">
            <v>45611</v>
          </cell>
          <cell r="AY2906" t="str">
            <v>#REF!</v>
          </cell>
          <cell r="AZ2906" t="str">
            <v>CO1.PCCNTR.6688921</v>
          </cell>
        </row>
        <row r="2907">
          <cell r="D2907" t="str">
            <v>2750-2024</v>
          </cell>
          <cell r="E2907" t="str">
            <v>ALBA YANETH REYES SUÁREZ</v>
          </cell>
          <cell r="F2907" t="str">
            <v>Subdirección de Formación Artistica</v>
          </cell>
          <cell r="G2907" t="str">
            <v>Subdirección de Formación Artística</v>
          </cell>
          <cell r="H2907" t="str">
            <v>Programa Crea</v>
          </cell>
          <cell r="I2907" t="str">
            <v>Contratación Directa</v>
          </cell>
          <cell r="J2907" t="str">
            <v>Contratación directa.</v>
          </cell>
          <cell r="K2907" t="str">
            <v>Prestación de servicios</v>
          </cell>
          <cell r="N2907" t="str">
            <v>Si</v>
          </cell>
          <cell r="O2907" t="str">
            <v>Contrato Prestación de Servicios Profesionales</v>
          </cell>
          <cell r="P2907">
            <v>45532</v>
          </cell>
          <cell r="Q2907">
            <v>45537</v>
          </cell>
          <cell r="R2907">
            <v>45639</v>
          </cell>
          <cell r="S2907">
            <v>102</v>
          </cell>
          <cell r="T2907" t="str">
            <v>En Ejecución</v>
          </cell>
          <cell r="U2907" t="str">
            <v>ALBA YANETH REYES SUÁREZ</v>
          </cell>
          <cell r="X2907" t="str">
            <v>ALBA YANETH REYES SUAREZ</v>
          </cell>
          <cell r="Z2907" t="str">
            <v>Inversión</v>
          </cell>
          <cell r="AA2907">
            <v>2024110010086</v>
          </cell>
          <cell r="AC2907" t="str">
            <v>O23011733012024008608122</v>
          </cell>
          <cell r="AF2907">
            <v>12356498</v>
          </cell>
          <cell r="AI2907" t="str">
            <v>$ 3.598.980,00</v>
          </cell>
          <cell r="AJ290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07" t="str">
            <v>Haley Alexander Albornoz Diaz</v>
          </cell>
          <cell r="AL2907">
            <v>1022323417</v>
          </cell>
          <cell r="AM2907" t="str">
            <v>2750-2024</v>
          </cell>
          <cell r="AP2907" t="str">
            <v>SECOP II</v>
          </cell>
          <cell r="AS2907" t="str">
            <v>Falso</v>
          </cell>
          <cell r="AU2907" t="str">
            <v>SI</v>
          </cell>
          <cell r="AV2907" t="str">
            <v>Septiembre</v>
          </cell>
          <cell r="AW2907" t="e">
            <v>#N/A</v>
          </cell>
          <cell r="AX2907">
            <v>45639</v>
          </cell>
          <cell r="AY2907" t="str">
            <v>#REF!</v>
          </cell>
          <cell r="AZ2907" t="str">
            <v>CO1.PCCNTR.6689005</v>
          </cell>
        </row>
        <row r="2908">
          <cell r="D2908" t="str">
            <v>2751-2024</v>
          </cell>
          <cell r="E2908" t="str">
            <v>ALBA YANETH REYES SUÁREZ</v>
          </cell>
          <cell r="F2908" t="str">
            <v>Subdirección de Formación Artistica</v>
          </cell>
          <cell r="G2908" t="str">
            <v>Subdirección de Formación Artística</v>
          </cell>
          <cell r="H2908" t="str">
            <v>Programa Crea</v>
          </cell>
          <cell r="I2908" t="str">
            <v>Contratación Directa</v>
          </cell>
          <cell r="J2908" t="str">
            <v>Contratación directa.</v>
          </cell>
          <cell r="K2908" t="str">
            <v>Prestación de servicios</v>
          </cell>
          <cell r="N2908" t="str">
            <v>Si</v>
          </cell>
          <cell r="O2908" t="str">
            <v>Contrato Prestación de Servicios Apoyo a la Gestión</v>
          </cell>
          <cell r="P2908">
            <v>45532</v>
          </cell>
          <cell r="Q2908">
            <v>45537</v>
          </cell>
          <cell r="R2908">
            <v>45611</v>
          </cell>
          <cell r="S2908">
            <v>74</v>
          </cell>
          <cell r="T2908" t="str">
            <v>En Ejecución</v>
          </cell>
          <cell r="U2908" t="str">
            <v>ALBA YANETH REYES SUÁREZ</v>
          </cell>
          <cell r="X2908" t="str">
            <v>ALBA YANETH REYES SUAREZ</v>
          </cell>
          <cell r="Z2908" t="str">
            <v>Inversión</v>
          </cell>
          <cell r="AA2908">
            <v>2024110010086</v>
          </cell>
          <cell r="AC2908" t="str">
            <v>O23011733012024008608122</v>
          </cell>
          <cell r="AF2908">
            <v>8997450</v>
          </cell>
          <cell r="AI2908" t="str">
            <v>$ 3.598.980,00</v>
          </cell>
          <cell r="AJ290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908" t="str">
            <v>Julio Cesar Castro Prada</v>
          </cell>
          <cell r="AL2908">
            <v>1022329885</v>
          </cell>
          <cell r="AM2908" t="str">
            <v>2751-2024</v>
          </cell>
          <cell r="AP2908" t="str">
            <v>SECOP II</v>
          </cell>
          <cell r="AS2908" t="str">
            <v>Falso</v>
          </cell>
          <cell r="AU2908" t="str">
            <v>SI</v>
          </cell>
          <cell r="AV2908" t="str">
            <v>Septiembre</v>
          </cell>
          <cell r="AW2908" t="e">
            <v>#N/A</v>
          </cell>
          <cell r="AX2908">
            <v>45611</v>
          </cell>
          <cell r="AY2908" t="str">
            <v>#REF!</v>
          </cell>
          <cell r="AZ2908" t="str">
            <v>CO1.PCCNTR.6689015</v>
          </cell>
        </row>
        <row r="2909">
          <cell r="D2909" t="str">
            <v>2758-2024</v>
          </cell>
          <cell r="E2909" t="str">
            <v>ALBA YANETH REYES SUÁREZ</v>
          </cell>
          <cell r="F2909" t="str">
            <v>Subdirección de Formación Artistica</v>
          </cell>
          <cell r="G2909" t="str">
            <v>Subdirección de Formación Artística</v>
          </cell>
          <cell r="H2909" t="str">
            <v>Programa Nidos</v>
          </cell>
          <cell r="I2909" t="str">
            <v>Contratación Directa</v>
          </cell>
          <cell r="J2909" t="str">
            <v>Contratación directa.</v>
          </cell>
          <cell r="K2909" t="str">
            <v>Prestación de servicios</v>
          </cell>
          <cell r="N2909" t="str">
            <v>Si</v>
          </cell>
          <cell r="O2909" t="str">
            <v>Contrato Prestación de Servicios Profesionales</v>
          </cell>
          <cell r="P2909">
            <v>45532</v>
          </cell>
          <cell r="Q2909">
            <v>45537</v>
          </cell>
          <cell r="R2909">
            <v>45641</v>
          </cell>
          <cell r="S2909">
            <v>104</v>
          </cell>
          <cell r="T2909" t="str">
            <v>En Ejecución</v>
          </cell>
          <cell r="U2909" t="str">
            <v>ALBA YANETH REYES SUÁREZ</v>
          </cell>
          <cell r="X2909" t="str">
            <v>ALBA YANETH REYES SUAREZ</v>
          </cell>
          <cell r="Z2909" t="str">
            <v>Inversión</v>
          </cell>
          <cell r="AA2909">
            <v>2024110010064</v>
          </cell>
          <cell r="AC2909" t="str">
            <v>O23011733012024006408122</v>
          </cell>
          <cell r="AF2909">
            <v>11900000</v>
          </cell>
          <cell r="AI2909" t="str">
            <v>$ 3.400.000,00</v>
          </cell>
          <cell r="AJ290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09" t="str">
            <v>John Jairo Marin Rocha</v>
          </cell>
          <cell r="AL2909">
            <v>79696786</v>
          </cell>
          <cell r="AM2909" t="str">
            <v>2758-2024</v>
          </cell>
          <cell r="AP2909" t="str">
            <v>SECOP II</v>
          </cell>
          <cell r="AS2909" t="str">
            <v>Falso</v>
          </cell>
          <cell r="AU2909" t="str">
            <v>SI</v>
          </cell>
          <cell r="AV2909" t="str">
            <v>Septiembre</v>
          </cell>
          <cell r="AW2909" t="e">
            <v>#N/A</v>
          </cell>
          <cell r="AX2909">
            <v>45641</v>
          </cell>
          <cell r="AY2909" t="str">
            <v>#REF!</v>
          </cell>
          <cell r="AZ2909" t="str">
            <v>CO1.PCCNTR.6692694</v>
          </cell>
        </row>
        <row r="2910">
          <cell r="D2910" t="str">
            <v>2775-2024</v>
          </cell>
          <cell r="E2910" t="str">
            <v>LINA MARIA GAVIRIA HURTADO</v>
          </cell>
          <cell r="F2910" t="str">
            <v>Subdirección de las Artes</v>
          </cell>
          <cell r="I2910" t="str">
            <v>Contratación Directa</v>
          </cell>
          <cell r="J2910" t="str">
            <v>Contratación directa.</v>
          </cell>
          <cell r="K2910" t="str">
            <v>Prestación de servicios</v>
          </cell>
          <cell r="N2910" t="str">
            <v>Si</v>
          </cell>
          <cell r="O2910" t="str">
            <v>Contrato Prestación de Servicios Profesionales</v>
          </cell>
          <cell r="P2910">
            <v>45532</v>
          </cell>
          <cell r="Q2910">
            <v>45534</v>
          </cell>
          <cell r="R2910">
            <v>45688</v>
          </cell>
          <cell r="S2910">
            <v>151</v>
          </cell>
          <cell r="T2910" t="str">
            <v>En Ejecución</v>
          </cell>
          <cell r="U2910" t="str">
            <v>LINA MARIA GAVIRIA HURTADO</v>
          </cell>
          <cell r="X2910" t="str">
            <v>LINA MARIA GAVIRIA HURTADO</v>
          </cell>
          <cell r="Z2910" t="str">
            <v>Inversión</v>
          </cell>
          <cell r="AA2910">
            <v>2024110010176</v>
          </cell>
          <cell r="AC2910" t="str">
            <v>O23011733012024014605099</v>
          </cell>
          <cell r="AF2910">
            <v>27553701</v>
          </cell>
          <cell r="AI2910" t="str">
            <v>$ 5.166.319,00</v>
          </cell>
          <cell r="AJ2910" t="str">
            <v>PRESTAR SERVICIOS PROFESIONALES AL IDARTES - SUBDIRECCIÓN DE LAS ARTES, EN EL DESARROLLO DE ACTIVIDADES ADMINISTRATIVAS DE EJECUCIÓN Y SEGUIMIENTO A LOS PROCESOS DE LOS SECTORES SOCIALES Y TERRITORIOS, ASÍ COMO EN LOS TRÁMITES PRECONTRACTUALES, CONTRACTUALES Y POSTCONTRACTUALES, EN EL MARCO PLAN DE DESARROLLO DISTRITAL - BOGOTÁ CAMINA SEGURA 2024 - 2027, ACORDE CON LA MISIONALIDAD DE LA ENTIDAD.</v>
          </cell>
          <cell r="AK2910" t="str">
            <v>MIKE GIOVANNI PIRACON GARCIA</v>
          </cell>
          <cell r="AL2910">
            <v>1012383959</v>
          </cell>
          <cell r="AM2910" t="str">
            <v>2775-2024</v>
          </cell>
          <cell r="AP2910" t="str">
            <v>SECOP II</v>
          </cell>
          <cell r="AS2910" t="str">
            <v>Falso</v>
          </cell>
          <cell r="AU2910" t="str">
            <v>SI</v>
          </cell>
          <cell r="AV2910" t="str">
            <v>Agosto</v>
          </cell>
          <cell r="AW2910" t="e">
            <v>#N/A</v>
          </cell>
          <cell r="AX2910">
            <v>45688</v>
          </cell>
          <cell r="AY2910" t="str">
            <v>#REF!</v>
          </cell>
          <cell r="AZ2910" t="str">
            <v>CO1.PCCNTR.6693957</v>
          </cell>
        </row>
        <row r="2911">
          <cell r="D2911" t="str">
            <v>2777-2024</v>
          </cell>
          <cell r="E2911" t="str">
            <v>ALBA YANETH REYES SUÁREZ</v>
          </cell>
          <cell r="F2911" t="str">
            <v>Subdirección de Formación Artistica</v>
          </cell>
          <cell r="G2911" t="str">
            <v>Subdirección de Formación Artística</v>
          </cell>
          <cell r="H2911" t="str">
            <v>Programa Nidos</v>
          </cell>
          <cell r="I2911" t="str">
            <v>Contratación Directa</v>
          </cell>
          <cell r="J2911" t="str">
            <v>Contratación directa.</v>
          </cell>
          <cell r="K2911" t="str">
            <v>Prestación de servicios</v>
          </cell>
          <cell r="N2911" t="str">
            <v>Si</v>
          </cell>
          <cell r="O2911" t="str">
            <v>Contrato Prestación de Servicios Profesionales</v>
          </cell>
          <cell r="P2911">
            <v>45532</v>
          </cell>
          <cell r="Q2911">
            <v>45537</v>
          </cell>
          <cell r="R2911">
            <v>45641</v>
          </cell>
          <cell r="S2911">
            <v>104</v>
          </cell>
          <cell r="T2911" t="str">
            <v>En Ejecución</v>
          </cell>
          <cell r="U2911" t="str">
            <v>ALBA YANETH REYES SUÁREZ</v>
          </cell>
          <cell r="X2911" t="str">
            <v>ALBA YANETH REYES SUAREZ</v>
          </cell>
          <cell r="Z2911" t="str">
            <v>Inversión</v>
          </cell>
          <cell r="AA2911">
            <v>2024110010064</v>
          </cell>
          <cell r="AC2911" t="str">
            <v>O23011733012024006408122</v>
          </cell>
          <cell r="AF2911">
            <v>11900000</v>
          </cell>
          <cell r="AI2911" t="str">
            <v>$ 3.400.000,00</v>
          </cell>
          <cell r="AJ291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11" t="str">
            <v>Vanessa Alejandra García González</v>
          </cell>
          <cell r="AL2911">
            <v>1015456192</v>
          </cell>
          <cell r="AM2911" t="str">
            <v>2777-2024</v>
          </cell>
          <cell r="AP2911" t="str">
            <v>SECOP II</v>
          </cell>
          <cell r="AS2911" t="str">
            <v>Falso</v>
          </cell>
          <cell r="AU2911" t="str">
            <v>SI</v>
          </cell>
          <cell r="AV2911" t="str">
            <v>Septiembre</v>
          </cell>
          <cell r="AW2911" t="e">
            <v>#N/A</v>
          </cell>
          <cell r="AX2911">
            <v>45641</v>
          </cell>
          <cell r="AY2911" t="str">
            <v>#REF!</v>
          </cell>
          <cell r="AZ2911" t="str">
            <v>CO1.PCCNTR.6691461</v>
          </cell>
        </row>
        <row r="2912">
          <cell r="D2912" t="str">
            <v>PUFA-235-2024</v>
          </cell>
          <cell r="E2912" t="str">
            <v>LINA MARIA GAVIRIA HURTADO</v>
          </cell>
          <cell r="F2912" t="str">
            <v>Subdirección de las Artes</v>
          </cell>
          <cell r="G2912" t="str">
            <v>Gerencia de Artes Audiovisuales</v>
          </cell>
          <cell r="H2912" t="str">
            <v>GERENTE DE ARTES AUDIOVISUALES</v>
          </cell>
          <cell r="I2912" t="str">
            <v>Contratación Directa</v>
          </cell>
          <cell r="J2912" t="str">
            <v>Contratación directa.</v>
          </cell>
          <cell r="K2912" t="str">
            <v>Prestación de servicios</v>
          </cell>
          <cell r="L2912" t="str">
            <v>17 17. Contrato de Prestación de Servicios</v>
          </cell>
          <cell r="M2912" t="str">
            <v xml:space="preserve">49 49-Otros Servicios </v>
          </cell>
          <cell r="N2912" t="str">
            <v>No</v>
          </cell>
          <cell r="O2912" t="str">
            <v>N/A</v>
          </cell>
          <cell r="P2912">
            <v>45532</v>
          </cell>
          <cell r="Q2912">
            <v>45533</v>
          </cell>
          <cell r="R2912">
            <v>45533</v>
          </cell>
          <cell r="S2912">
            <v>1</v>
          </cell>
          <cell r="T2912" t="str">
            <v>En Ejecución</v>
          </cell>
          <cell r="U2912" t="str">
            <v>LINA MARIA GAVIRIA HURTADO</v>
          </cell>
          <cell r="V2912">
            <v>52247497</v>
          </cell>
          <cell r="X2912" t="str">
            <v>Ricardo Alfonso Cantor Bossa</v>
          </cell>
          <cell r="Y2912">
            <v>80797050</v>
          </cell>
          <cell r="Z2912" t="str">
            <v>N/A</v>
          </cell>
          <cell r="AC2912" t="str">
            <v>N/A - Valor Cero / Coproducción</v>
          </cell>
          <cell r="AE2912">
            <v>0</v>
          </cell>
          <cell r="AF2912">
            <v>0</v>
          </cell>
          <cell r="AI2912" t="str">
            <v>N/A</v>
          </cell>
          <cell r="AJ2912" t="str">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v>
          </cell>
          <cell r="AK2912" t="str">
            <v>benditos tigres films sas</v>
          </cell>
          <cell r="AL2912">
            <v>901291633</v>
          </cell>
          <cell r="AM2912" t="str">
            <v>PUFA-235-2024</v>
          </cell>
          <cell r="AP2912" t="str">
            <v>SECOP II</v>
          </cell>
          <cell r="AS2912" t="str">
            <v>Falso</v>
          </cell>
          <cell r="AU2912" t="str">
            <v>SI</v>
          </cell>
          <cell r="AV2912" t="str">
            <v>Agosto</v>
          </cell>
          <cell r="AW2912" t="e">
            <v>#N/A</v>
          </cell>
          <cell r="AX2912">
            <v>45533</v>
          </cell>
          <cell r="AY2912" t="str">
            <v>#REF!</v>
          </cell>
          <cell r="AZ2912" t="str">
            <v>CO1.PCCNTR.6695866</v>
          </cell>
        </row>
        <row r="2913">
          <cell r="D2913" t="str">
            <v>2708-2024</v>
          </cell>
          <cell r="E2913" t="str">
            <v>ALBA YANETH REYES SUÁREZ</v>
          </cell>
          <cell r="F2913" t="str">
            <v>Subdirección de Formación Artistica</v>
          </cell>
          <cell r="G2913" t="str">
            <v>Subdirección de Formación Artística</v>
          </cell>
          <cell r="H2913" t="str">
            <v>Programa Nidos</v>
          </cell>
          <cell r="I2913" t="str">
            <v>Contratación Directa</v>
          </cell>
          <cell r="J2913" t="str">
            <v>Contratación directa.</v>
          </cell>
          <cell r="K2913" t="str">
            <v>Prestación de servicios</v>
          </cell>
          <cell r="N2913" t="str">
            <v>Si</v>
          </cell>
          <cell r="O2913" t="str">
            <v>Contrato Prestación de Servicios Profesionales</v>
          </cell>
          <cell r="P2913">
            <v>45533</v>
          </cell>
          <cell r="Q2913">
            <v>45538</v>
          </cell>
          <cell r="R2913">
            <v>45596</v>
          </cell>
          <cell r="S2913">
            <v>59</v>
          </cell>
          <cell r="T2913" t="str">
            <v>En Ejecución</v>
          </cell>
          <cell r="U2913" t="str">
            <v>ALBA YANETH REYES SUÁREZ</v>
          </cell>
          <cell r="X2913" t="str">
            <v>ALBA YANETH REYES SUAREZ</v>
          </cell>
          <cell r="Z2913" t="str">
            <v>Inversión</v>
          </cell>
          <cell r="AA2913">
            <v>2024110010064</v>
          </cell>
          <cell r="AC2913" t="str">
            <v>O23011733012024006408122</v>
          </cell>
          <cell r="AF2913">
            <v>5996000</v>
          </cell>
          <cell r="AJ2913" t="str">
            <v>Prestar servicios profesionales al Idartes- Subdirección de Formación Artística en actividades relacionadas con los procesos de creación y mediación de contenidos digitales en el marco de las articulaciones generadas por el Programa Nidos.</v>
          </cell>
          <cell r="AK2913" t="str">
            <v>LINDA MENDOZA RAMÍREZ</v>
          </cell>
          <cell r="AL2913">
            <v>52460953</v>
          </cell>
          <cell r="AM2913" t="str">
            <v>2708-2024</v>
          </cell>
          <cell r="AP2913" t="str">
            <v>SECOP II</v>
          </cell>
          <cell r="AS2913" t="str">
            <v>Falso</v>
          </cell>
          <cell r="AU2913" t="str">
            <v>SI</v>
          </cell>
          <cell r="AV2913" t="str">
            <v>Septiembre</v>
          </cell>
          <cell r="AW2913" t="e">
            <v>#N/A</v>
          </cell>
          <cell r="AX2913">
            <v>45596</v>
          </cell>
          <cell r="AY2913" t="str">
            <v>#REF!</v>
          </cell>
          <cell r="AZ2913" t="str">
            <v>CO1.PCCNTR.6693828</v>
          </cell>
        </row>
        <row r="2914">
          <cell r="D2914" t="str">
            <v>2709-2024</v>
          </cell>
          <cell r="E2914" t="str">
            <v>ALBA YANETH REYES SUÁREZ</v>
          </cell>
          <cell r="F2914" t="str">
            <v>Subdirección de Formación Artistica</v>
          </cell>
          <cell r="G2914" t="str">
            <v>Subdirección de Formación Artística</v>
          </cell>
          <cell r="H2914" t="str">
            <v>Programa Nidos</v>
          </cell>
          <cell r="I2914" t="str">
            <v>Contratación Directa</v>
          </cell>
          <cell r="J2914" t="str">
            <v>Contratación directa.</v>
          </cell>
          <cell r="K2914" t="str">
            <v>Prestación de servicios</v>
          </cell>
          <cell r="N2914" t="str">
            <v>Si</v>
          </cell>
          <cell r="O2914" t="str">
            <v>Contrato Prestación de Servicios Apoyo a la Gestión</v>
          </cell>
          <cell r="P2914">
            <v>45533</v>
          </cell>
          <cell r="Q2914">
            <v>45537</v>
          </cell>
          <cell r="R2914">
            <v>45596</v>
          </cell>
          <cell r="S2914">
            <v>60</v>
          </cell>
          <cell r="T2914" t="str">
            <v>En Ejecución</v>
          </cell>
          <cell r="U2914" t="str">
            <v>ALBA YANETH REYES SUÁREZ</v>
          </cell>
          <cell r="X2914" t="str">
            <v>ALBA YANETH REYES SUAREZ</v>
          </cell>
          <cell r="Z2914" t="str">
            <v>Inversión</v>
          </cell>
          <cell r="AA2914">
            <v>2024110010064</v>
          </cell>
          <cell r="AC2914" t="str">
            <v>O23011733012024006408122</v>
          </cell>
          <cell r="AF2914">
            <v>5996000</v>
          </cell>
          <cell r="AJ2914" t="str">
            <v>Prestar servicios de apoyo a la gestión al Idartes- Subdirección de Formación Artística en actividades relacionadas con los procesos de creación y mediación de contenidos digitales en el marco de las articulaciones generadas por el Programa Nidos.</v>
          </cell>
          <cell r="AK2914" t="str">
            <v>Juan Camilo Obando Estupiñan</v>
          </cell>
          <cell r="AL2914">
            <v>1023880823</v>
          </cell>
          <cell r="AM2914" t="str">
            <v>2709-2024</v>
          </cell>
          <cell r="AP2914" t="str">
            <v>SECOP II</v>
          </cell>
          <cell r="AS2914" t="str">
            <v>Falso</v>
          </cell>
          <cell r="AU2914" t="str">
            <v>SI</v>
          </cell>
          <cell r="AV2914" t="str">
            <v>Septiembre</v>
          </cell>
          <cell r="AW2914" t="e">
            <v>#N/A</v>
          </cell>
          <cell r="AX2914">
            <v>45596</v>
          </cell>
          <cell r="AY2914" t="str">
            <v>#REF!</v>
          </cell>
          <cell r="AZ2914" t="str">
            <v>CO1.PCCNTR.6693915</v>
          </cell>
        </row>
        <row r="2915">
          <cell r="D2915" t="str">
            <v>2718-2024</v>
          </cell>
          <cell r="E2915" t="str">
            <v>ALBA YANETH REYES SUÁREZ</v>
          </cell>
          <cell r="F2915" t="str">
            <v>Subdirección de Formación Artistica</v>
          </cell>
          <cell r="G2915" t="str">
            <v>Subdirección de Formación Artística</v>
          </cell>
          <cell r="H2915" t="str">
            <v>Programa Crea</v>
          </cell>
          <cell r="I2915" t="str">
            <v>Contratación Directa</v>
          </cell>
          <cell r="J2915" t="str">
            <v>Contratación directa.</v>
          </cell>
          <cell r="K2915" t="str">
            <v>Prestación de servicios</v>
          </cell>
          <cell r="N2915" t="str">
            <v>Si</v>
          </cell>
          <cell r="O2915" t="str">
            <v>Contrato Prestación de Servicios Profesionales</v>
          </cell>
          <cell r="P2915">
            <v>45533</v>
          </cell>
          <cell r="Q2915">
            <v>45533</v>
          </cell>
          <cell r="R2915">
            <v>45639</v>
          </cell>
          <cell r="S2915">
            <v>105</v>
          </cell>
          <cell r="T2915" t="str">
            <v>En Ejecución</v>
          </cell>
          <cell r="U2915" t="str">
            <v>ALBA YANETH REYES SUÁREZ</v>
          </cell>
          <cell r="X2915" t="str">
            <v>ALBA YANETH REYES SUAREZ</v>
          </cell>
          <cell r="Z2915" t="str">
            <v>Inversión</v>
          </cell>
          <cell r="AA2915">
            <v>2024110010086</v>
          </cell>
          <cell r="AC2915" t="str">
            <v>O23011733012024008608126</v>
          </cell>
          <cell r="AF2915">
            <v>12596430</v>
          </cell>
          <cell r="AI2915" t="str">
            <v>$ 3.598.980,00</v>
          </cell>
          <cell r="AJ291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15" t="str">
            <v>Maytee Cecilia Fuentes Alvarez</v>
          </cell>
          <cell r="AL2915">
            <v>1042440012</v>
          </cell>
          <cell r="AM2915" t="str">
            <v>2718-2024</v>
          </cell>
          <cell r="AP2915" t="str">
            <v>SECOP II</v>
          </cell>
          <cell r="AS2915" t="str">
            <v>Falso</v>
          </cell>
          <cell r="AU2915" t="str">
            <v>SI</v>
          </cell>
          <cell r="AV2915" t="str">
            <v>Agosto</v>
          </cell>
          <cell r="AW2915" t="e">
            <v>#N/A</v>
          </cell>
          <cell r="AX2915">
            <v>45639</v>
          </cell>
          <cell r="AY2915" t="str">
            <v>#REF!</v>
          </cell>
          <cell r="AZ2915" t="str">
            <v>CO1.PCCNTR.6692673</v>
          </cell>
        </row>
        <row r="2916">
          <cell r="D2916" t="str">
            <v>2720-2024</v>
          </cell>
          <cell r="E2916" t="str">
            <v>ALBA YANETH REYES SUÁREZ</v>
          </cell>
          <cell r="F2916" t="str">
            <v>Subdirección de Formación Artistica</v>
          </cell>
          <cell r="G2916" t="str">
            <v>Subdirección de Formación Artística</v>
          </cell>
          <cell r="H2916" t="str">
            <v>Programa Nidos</v>
          </cell>
          <cell r="I2916" t="str">
            <v>Contratación Directa</v>
          </cell>
          <cell r="J2916" t="str">
            <v>Contratación directa.</v>
          </cell>
          <cell r="K2916" t="str">
            <v>Prestación de servicios</v>
          </cell>
          <cell r="N2916" t="str">
            <v>Si</v>
          </cell>
          <cell r="O2916" t="str">
            <v>Contrato Prestación de Servicios Profesionales</v>
          </cell>
          <cell r="P2916">
            <v>45533</v>
          </cell>
          <cell r="Q2916">
            <v>45537</v>
          </cell>
          <cell r="R2916">
            <v>45596</v>
          </cell>
          <cell r="S2916">
            <v>60</v>
          </cell>
          <cell r="T2916" t="str">
            <v>En Ejecución</v>
          </cell>
          <cell r="U2916" t="str">
            <v>ALBA YANETH REYES SUÁREZ</v>
          </cell>
          <cell r="X2916" t="str">
            <v>ALBA YANETH REYES SUAREZ</v>
          </cell>
          <cell r="Z2916" t="str">
            <v>Inversión</v>
          </cell>
          <cell r="AA2916">
            <v>2024110010064</v>
          </cell>
          <cell r="AC2916" t="str">
            <v>O23011733012024006408122</v>
          </cell>
          <cell r="AF2916">
            <v>5996000</v>
          </cell>
          <cell r="AJ2916" t="str">
            <v>Prestar servicios profesionales al Idartes- Subdirección de Formación Artística en acciones relacionadas con el proceso de cualificación, ajuste e implementación de módulos de fortalecimiento a través de la Estrategia de Fortalecimiento del Programa NIDOS.</v>
          </cell>
          <cell r="AK2916" t="str">
            <v>Luis Carlos León Páez</v>
          </cell>
          <cell r="AL2916">
            <v>1026252265</v>
          </cell>
          <cell r="AM2916" t="str">
            <v>2720-2024</v>
          </cell>
          <cell r="AP2916" t="str">
            <v>SECOP II</v>
          </cell>
          <cell r="AS2916" t="str">
            <v>Falso</v>
          </cell>
          <cell r="AU2916" t="str">
            <v>SI</v>
          </cell>
          <cell r="AV2916" t="str">
            <v>Septiembre</v>
          </cell>
          <cell r="AW2916" t="e">
            <v>#N/A</v>
          </cell>
          <cell r="AX2916">
            <v>45596</v>
          </cell>
          <cell r="AY2916" t="str">
            <v>#REF!</v>
          </cell>
          <cell r="AZ2916" t="str">
            <v>CO1.PCCNTR.6694417</v>
          </cell>
        </row>
        <row r="2917">
          <cell r="D2917" t="str">
            <v>2733-2024</v>
          </cell>
          <cell r="E2917" t="str">
            <v>ALBA YANETH REYES SUÁREZ</v>
          </cell>
          <cell r="F2917" t="str">
            <v>Subdirección de Formación Artistica</v>
          </cell>
          <cell r="G2917" t="str">
            <v>Subdirección de Formación Artística</v>
          </cell>
          <cell r="H2917" t="str">
            <v>Programa Crea</v>
          </cell>
          <cell r="I2917" t="str">
            <v>Contratación Directa</v>
          </cell>
          <cell r="J2917" t="str">
            <v>Contratación directa.</v>
          </cell>
          <cell r="K2917" t="str">
            <v>Prestación de servicios</v>
          </cell>
          <cell r="N2917" t="str">
            <v>Si</v>
          </cell>
          <cell r="O2917" t="str">
            <v>Contrato Prestación de Servicios Profesionales</v>
          </cell>
          <cell r="P2917">
            <v>45533</v>
          </cell>
          <cell r="Q2917">
            <v>45534</v>
          </cell>
          <cell r="R2917">
            <v>45657</v>
          </cell>
          <cell r="S2917">
            <v>121</v>
          </cell>
          <cell r="T2917" t="str">
            <v>En Ejecución</v>
          </cell>
          <cell r="U2917" t="str">
            <v>ALBA YANETH REYES SUÁREZ</v>
          </cell>
          <cell r="X2917" t="str">
            <v>ALBA YANETH REYES SUAREZ</v>
          </cell>
          <cell r="Z2917" t="str">
            <v>Inversión</v>
          </cell>
          <cell r="AA2917">
            <v>2024110010086</v>
          </cell>
          <cell r="AC2917" t="str">
            <v>O23011733012024008608126</v>
          </cell>
          <cell r="AF2917">
            <v>18920000</v>
          </cell>
          <cell r="AI2917" t="str">
            <v>$ 1.720.000,00</v>
          </cell>
          <cell r="AJ2917" t="str">
            <v>Prestar servicios profesionales al Instituto Distrital de las Artes - IDARTES - Subdirección de Formación Artística, con el propósito de brindar apoyo en temas pedagógicos, administrativos, operativos y de análisis de información del componente pedagógico del Programa Crea.</v>
          </cell>
          <cell r="AK2917" t="str">
            <v>DAVID ANDRES PERALTA NUÑEZ</v>
          </cell>
          <cell r="AL2917">
            <v>80794200</v>
          </cell>
          <cell r="AM2917" t="str">
            <v>2733-2024</v>
          </cell>
          <cell r="AP2917" t="str">
            <v>SECOP II</v>
          </cell>
          <cell r="AS2917" t="str">
            <v>Falso</v>
          </cell>
          <cell r="AU2917" t="str">
            <v>SI</v>
          </cell>
          <cell r="AV2917" t="str">
            <v>Agosto</v>
          </cell>
          <cell r="AW2917" t="e">
            <v>#N/A</v>
          </cell>
          <cell r="AX2917">
            <v>45657</v>
          </cell>
          <cell r="AY2917" t="str">
            <v>#REF!</v>
          </cell>
          <cell r="AZ2917" t="str">
            <v>CO1.PCCNTR.6692017</v>
          </cell>
        </row>
        <row r="2918">
          <cell r="D2918" t="str">
            <v>2737-2024</v>
          </cell>
          <cell r="E2918" t="str">
            <v>ALBA YANETH REYES SUÁREZ</v>
          </cell>
          <cell r="F2918" t="str">
            <v>Subdirección de Formación Artistica</v>
          </cell>
          <cell r="G2918" t="str">
            <v>Subdirección de Formación Artística</v>
          </cell>
          <cell r="H2918" t="str">
            <v>Programa Nidos</v>
          </cell>
          <cell r="I2918" t="str">
            <v>Contratación Directa</v>
          </cell>
          <cell r="J2918" t="str">
            <v>Contratación directa.</v>
          </cell>
          <cell r="K2918" t="str">
            <v>Prestación de servicios</v>
          </cell>
          <cell r="N2918" t="str">
            <v>Si</v>
          </cell>
          <cell r="O2918" t="str">
            <v>Contrato Prestación de Servicios Profesionales</v>
          </cell>
          <cell r="P2918">
            <v>45533</v>
          </cell>
          <cell r="Q2918">
            <v>45538</v>
          </cell>
          <cell r="R2918">
            <v>45596</v>
          </cell>
          <cell r="S2918">
            <v>59</v>
          </cell>
          <cell r="T2918" t="str">
            <v>En Ejecución</v>
          </cell>
          <cell r="U2918" t="str">
            <v>ALBA YANETH REYES SUÁREZ</v>
          </cell>
          <cell r="X2918" t="str">
            <v>ALBA YANETH REYES SUAREZ</v>
          </cell>
          <cell r="Z2918" t="str">
            <v>Inversión</v>
          </cell>
          <cell r="AA2918">
            <v>2024110010064</v>
          </cell>
          <cell r="AC2918" t="str">
            <v>O23011733012024006408122</v>
          </cell>
          <cell r="AF2918">
            <v>6800000</v>
          </cell>
          <cell r="AJ2918"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18" t="str">
            <v>catalina ardila guzmán</v>
          </cell>
          <cell r="AL2918">
            <v>1032426488</v>
          </cell>
          <cell r="AM2918" t="str">
            <v>2737-2024</v>
          </cell>
          <cell r="AP2918" t="str">
            <v>SECOP II</v>
          </cell>
          <cell r="AS2918" t="str">
            <v>Falso</v>
          </cell>
          <cell r="AU2918" t="str">
            <v>SI</v>
          </cell>
          <cell r="AV2918" t="str">
            <v>Septiembre</v>
          </cell>
          <cell r="AW2918" t="e">
            <v>#N/A</v>
          </cell>
          <cell r="AX2918">
            <v>45596</v>
          </cell>
          <cell r="AY2918" t="str">
            <v>#REF!</v>
          </cell>
          <cell r="AZ2918" t="str">
            <v>CO1.PCCNTR.6689542</v>
          </cell>
        </row>
        <row r="2919">
          <cell r="D2919" t="str">
            <v>2745-2024</v>
          </cell>
          <cell r="E2919" t="str">
            <v>ALBA YANETH REYES SUÁREZ</v>
          </cell>
          <cell r="F2919" t="str">
            <v>Subdirección de Formación Artistica</v>
          </cell>
          <cell r="G2919" t="str">
            <v>Subdirección de Formación Artística</v>
          </cell>
          <cell r="H2919" t="str">
            <v>Programa Nidos</v>
          </cell>
          <cell r="I2919" t="str">
            <v>Contratación Directa</v>
          </cell>
          <cell r="J2919" t="str">
            <v>Contratación directa.</v>
          </cell>
          <cell r="K2919" t="str">
            <v>Prestación de servicios</v>
          </cell>
          <cell r="N2919" t="str">
            <v>Si</v>
          </cell>
          <cell r="O2919" t="str">
            <v>Contrato Prestación de Servicios Apoyo a la Gestión</v>
          </cell>
          <cell r="P2919">
            <v>45533</v>
          </cell>
          <cell r="Q2919">
            <v>45539</v>
          </cell>
          <cell r="R2919">
            <v>45596</v>
          </cell>
          <cell r="S2919">
            <v>58</v>
          </cell>
          <cell r="T2919" t="str">
            <v>En Ejecución</v>
          </cell>
          <cell r="U2919" t="str">
            <v>ALBA YANETH REYES SUÁREZ</v>
          </cell>
          <cell r="X2919" t="str">
            <v>ALBA YANETH REYES SUAREZ</v>
          </cell>
          <cell r="Z2919" t="str">
            <v>Inversión</v>
          </cell>
          <cell r="AA2919">
            <v>2024110010064</v>
          </cell>
          <cell r="AC2919" t="str">
            <v>O23011733012024006408122</v>
          </cell>
          <cell r="AF2919">
            <v>5996000</v>
          </cell>
          <cell r="AJ2919" t="str">
            <v>Prestar servicios de apoyo a la gestión al Idartes- Subdirección de Formación Artística en el apoyo al proceso de creación, implementación y documentación de acciones artístico pedagógicas territoriales de los componentes del Programa Nidos.</v>
          </cell>
          <cell r="AK2919" t="str">
            <v>Sandra Carolina Moreno Palacio</v>
          </cell>
          <cell r="AL2919">
            <v>52493023</v>
          </cell>
          <cell r="AM2919" t="str">
            <v>2745-2024</v>
          </cell>
          <cell r="AP2919" t="str">
            <v>SECOP II</v>
          </cell>
          <cell r="AS2919" t="str">
            <v>Falso</v>
          </cell>
          <cell r="AU2919" t="str">
            <v>SI</v>
          </cell>
          <cell r="AV2919" t="str">
            <v>Septiembre</v>
          </cell>
          <cell r="AW2919" t="e">
            <v>#N/A</v>
          </cell>
          <cell r="AX2919">
            <v>45596</v>
          </cell>
          <cell r="AY2919" t="str">
            <v>#REF!</v>
          </cell>
          <cell r="AZ2919" t="str">
            <v>CO1.PCCNTR.6691597</v>
          </cell>
        </row>
        <row r="2920">
          <cell r="D2920" t="str">
            <v>2746-2024</v>
          </cell>
          <cell r="E2920" t="str">
            <v>ALBA YANETH REYES SUÁREZ</v>
          </cell>
          <cell r="F2920" t="str">
            <v>Subdirección de Formación Artistica</v>
          </cell>
          <cell r="G2920" t="str">
            <v>Subdirección de Formación Artística</v>
          </cell>
          <cell r="H2920" t="str">
            <v>Programa Nidos</v>
          </cell>
          <cell r="I2920" t="str">
            <v>Contratación Directa</v>
          </cell>
          <cell r="J2920" t="str">
            <v>Contratación directa.</v>
          </cell>
          <cell r="K2920" t="str">
            <v>Prestación de servicios</v>
          </cell>
          <cell r="N2920" t="str">
            <v>Si</v>
          </cell>
          <cell r="O2920" t="str">
            <v>Contrato Prestación de Servicios Profesionales</v>
          </cell>
          <cell r="P2920">
            <v>45533</v>
          </cell>
          <cell r="Q2920">
            <v>45538</v>
          </cell>
          <cell r="R2920">
            <v>45596</v>
          </cell>
          <cell r="S2920">
            <v>59</v>
          </cell>
          <cell r="T2920" t="str">
            <v>En Ejecución</v>
          </cell>
          <cell r="U2920" t="str">
            <v>ALBA YANETH REYES SUÁREZ</v>
          </cell>
          <cell r="X2920" t="str">
            <v>ALBA YANETH REYES SUAREZ</v>
          </cell>
          <cell r="Z2920" t="str">
            <v>Inversión</v>
          </cell>
          <cell r="AA2920">
            <v>2024110010064</v>
          </cell>
          <cell r="AC2920" t="str">
            <v>O23011733012024006408122</v>
          </cell>
          <cell r="AF2920">
            <v>5996000</v>
          </cell>
          <cell r="AJ2920" t="str">
            <v>Prestar servicios profesionales al Idartes- Subdirección de Formación Artística en el proceso de creación, implementación y documentación de acciones artístico pedagógicas territoriales de los componentes del Programa Nidos.</v>
          </cell>
          <cell r="AK2920" t="str">
            <v>Néstor Raúl González Fonseca</v>
          </cell>
          <cell r="AL2920">
            <v>80242702</v>
          </cell>
          <cell r="AM2920" t="str">
            <v>2746-2024</v>
          </cell>
          <cell r="AP2920" t="str">
            <v>SECOP II</v>
          </cell>
          <cell r="AS2920" t="str">
            <v>Falso</v>
          </cell>
          <cell r="AU2920" t="str">
            <v>SI</v>
          </cell>
          <cell r="AV2920" t="str">
            <v>Septiembre</v>
          </cell>
          <cell r="AW2920" t="e">
            <v>#N/A</v>
          </cell>
          <cell r="AX2920">
            <v>45596</v>
          </cell>
          <cell r="AY2920" t="str">
            <v>#REF!</v>
          </cell>
          <cell r="AZ2920" t="str">
            <v>CO1.PCCNTR.6692401</v>
          </cell>
        </row>
        <row r="2921">
          <cell r="D2921" t="str">
            <v>2747-2024</v>
          </cell>
          <cell r="E2921" t="str">
            <v>ALBA YANETH REYES SUÁREZ</v>
          </cell>
          <cell r="F2921" t="str">
            <v>Subdirección de Formación Artistica</v>
          </cell>
          <cell r="G2921" t="str">
            <v>Subdirección de Formación Artística</v>
          </cell>
          <cell r="H2921" t="str">
            <v>Programa Nidos</v>
          </cell>
          <cell r="I2921" t="str">
            <v>Contratación Directa</v>
          </cell>
          <cell r="J2921" t="str">
            <v>Contratación directa.</v>
          </cell>
          <cell r="K2921" t="str">
            <v>Prestación de servicios</v>
          </cell>
          <cell r="N2921" t="str">
            <v>Si</v>
          </cell>
          <cell r="O2921" t="str">
            <v>Contrato Prestación de Servicios Profesionales</v>
          </cell>
          <cell r="P2921">
            <v>45533</v>
          </cell>
          <cell r="Q2921">
            <v>45537</v>
          </cell>
          <cell r="R2921">
            <v>45596</v>
          </cell>
          <cell r="S2921">
            <v>60</v>
          </cell>
          <cell r="T2921" t="str">
            <v>En Ejecución</v>
          </cell>
          <cell r="U2921" t="str">
            <v>ALBA YANETH REYES SUÁREZ</v>
          </cell>
          <cell r="X2921" t="str">
            <v>ALBA YANETH REYES SUAREZ</v>
          </cell>
          <cell r="Z2921" t="str">
            <v>Inversión</v>
          </cell>
          <cell r="AA2921">
            <v>2024110010064</v>
          </cell>
          <cell r="AC2921" t="str">
            <v>O23011733012024006408122</v>
          </cell>
          <cell r="AF2921">
            <v>5996000</v>
          </cell>
          <cell r="AJ2921" t="str">
            <v>Prestar servicios profesionales al Idartes- Subdirección de Formación Artística en el proceso de creación, implementación y documentación de acciones artístico pedagógicas territoriales de los componentes del Programa Nidos</v>
          </cell>
          <cell r="AK2921" t="str">
            <v>Yuleicy Rozo Gonzalez</v>
          </cell>
          <cell r="AL2921">
            <v>1019090198</v>
          </cell>
          <cell r="AM2921" t="str">
            <v>2747-2024</v>
          </cell>
          <cell r="AP2921" t="str">
            <v>SECOP II</v>
          </cell>
          <cell r="AS2921" t="str">
            <v>Falso</v>
          </cell>
          <cell r="AU2921" t="str">
            <v>SI</v>
          </cell>
          <cell r="AV2921" t="str">
            <v>Septiembre</v>
          </cell>
          <cell r="AW2921" t="e">
            <v>#N/A</v>
          </cell>
          <cell r="AX2921">
            <v>45596</v>
          </cell>
          <cell r="AY2921" t="str">
            <v>#REF!</v>
          </cell>
          <cell r="AZ2921" t="str">
            <v>CO1.PCCNTR.6692303</v>
          </cell>
        </row>
        <row r="2922">
          <cell r="D2922" t="str">
            <v>2748-2024</v>
          </cell>
          <cell r="E2922" t="str">
            <v>ALBA YANETH REYES SUÁREZ</v>
          </cell>
          <cell r="F2922" t="str">
            <v>Subdirección de Formación Artistica</v>
          </cell>
          <cell r="G2922" t="str">
            <v>Subdirección de Formación Artística</v>
          </cell>
          <cell r="H2922" t="str">
            <v>Programa Nidos</v>
          </cell>
          <cell r="I2922" t="str">
            <v>Contratación Directa</v>
          </cell>
          <cell r="J2922" t="str">
            <v>Contratación directa.</v>
          </cell>
          <cell r="K2922" t="str">
            <v>Prestación de servicios</v>
          </cell>
          <cell r="N2922" t="str">
            <v>Si</v>
          </cell>
          <cell r="O2922" t="str">
            <v>Contrato Prestación de Servicios Profesionales</v>
          </cell>
          <cell r="P2922">
            <v>45533</v>
          </cell>
          <cell r="Q2922">
            <v>45538</v>
          </cell>
          <cell r="R2922">
            <v>45596</v>
          </cell>
          <cell r="S2922">
            <v>59</v>
          </cell>
          <cell r="T2922" t="str">
            <v>En Ejecución</v>
          </cell>
          <cell r="U2922" t="str">
            <v>ALBA YANETH REYES SUÁREZ</v>
          </cell>
          <cell r="X2922" t="str">
            <v>ALBA YANETH REYES SUAREZ</v>
          </cell>
          <cell r="Z2922" t="str">
            <v>Inversión</v>
          </cell>
          <cell r="AA2922">
            <v>2024110010064</v>
          </cell>
          <cell r="AC2922" t="str">
            <v>O23011733012024006408122</v>
          </cell>
          <cell r="AF2922">
            <v>5996000</v>
          </cell>
          <cell r="AJ2922" t="str">
            <v>Prestar servicios profesionales al Idartes- Subdirección de Formación Artística en el proceso de creación, implementación y documentación de acciones artístico pedagógicas territoriales de los componentes del Programa Nidos</v>
          </cell>
          <cell r="AK2922" t="str">
            <v>Diana Carolina Rodríguez Aguirre</v>
          </cell>
          <cell r="AL2922">
            <v>1015397807</v>
          </cell>
          <cell r="AM2922" t="str">
            <v>2748-2024</v>
          </cell>
          <cell r="AP2922" t="str">
            <v>SECOP II</v>
          </cell>
          <cell r="AS2922" t="str">
            <v>Falso</v>
          </cell>
          <cell r="AU2922" t="str">
            <v>SI</v>
          </cell>
          <cell r="AV2922" t="str">
            <v>Septiembre</v>
          </cell>
          <cell r="AW2922" t="e">
            <v>#N/A</v>
          </cell>
          <cell r="AX2922">
            <v>45596</v>
          </cell>
          <cell r="AY2922" t="str">
            <v>#REF!</v>
          </cell>
          <cell r="AZ2922" t="str">
            <v>CO1.PCCNTR.6692305</v>
          </cell>
        </row>
        <row r="2923">
          <cell r="D2923" t="str">
            <v>2757-2024</v>
          </cell>
          <cell r="E2923" t="str">
            <v>ALBA YANETH REYES SUÁREZ</v>
          </cell>
          <cell r="F2923" t="str">
            <v>Subdirección de Formación Artistica</v>
          </cell>
          <cell r="G2923" t="str">
            <v>Subdirección de Formación Artística</v>
          </cell>
          <cell r="H2923" t="str">
            <v>Programa Nidos</v>
          </cell>
          <cell r="I2923" t="str">
            <v>Contratación Directa</v>
          </cell>
          <cell r="J2923" t="str">
            <v>Contratación directa.</v>
          </cell>
          <cell r="K2923" t="str">
            <v>Prestación de servicios</v>
          </cell>
          <cell r="N2923" t="str">
            <v>Si</v>
          </cell>
          <cell r="O2923" t="str">
            <v>Contrato Prestación de Servicios Profesionales</v>
          </cell>
          <cell r="P2923">
            <v>45533</v>
          </cell>
          <cell r="Q2923">
            <v>45537</v>
          </cell>
          <cell r="R2923">
            <v>45596</v>
          </cell>
          <cell r="S2923">
            <v>60</v>
          </cell>
          <cell r="T2923" t="str">
            <v>En Ejecución</v>
          </cell>
          <cell r="U2923" t="str">
            <v>ALBA YANETH REYES SUÁREZ</v>
          </cell>
          <cell r="X2923" t="str">
            <v>ALBA YANETH REYES SUAREZ</v>
          </cell>
          <cell r="Z2923" t="str">
            <v>Inversión</v>
          </cell>
          <cell r="AA2923">
            <v>2024110010064</v>
          </cell>
          <cell r="AC2923" t="str">
            <v>O23011733012024006408122</v>
          </cell>
          <cell r="AF2923">
            <v>6800000</v>
          </cell>
          <cell r="AJ2923"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23" t="str">
            <v>VIVIAN LIZETH PEÑA VALENCIA</v>
          </cell>
          <cell r="AL2923">
            <v>52289519</v>
          </cell>
          <cell r="AM2923" t="str">
            <v>2757-2024</v>
          </cell>
          <cell r="AP2923" t="str">
            <v>SECOP II</v>
          </cell>
          <cell r="AS2923" t="str">
            <v>Falso</v>
          </cell>
          <cell r="AU2923" t="str">
            <v>SI</v>
          </cell>
          <cell r="AV2923" t="str">
            <v>Septiembre</v>
          </cell>
          <cell r="AW2923" t="e">
            <v>#N/A</v>
          </cell>
          <cell r="AX2923">
            <v>45596</v>
          </cell>
          <cell r="AY2923" t="str">
            <v>#REF!</v>
          </cell>
          <cell r="AZ2923" t="str">
            <v>CO1.PCCNTR.6692605</v>
          </cell>
        </row>
        <row r="2924">
          <cell r="D2924" t="str">
            <v>2760-2024</v>
          </cell>
          <cell r="E2924" t="str">
            <v>ALBA YANETH REYES SUÁREZ</v>
          </cell>
          <cell r="F2924" t="str">
            <v>Subdirección de Formación Artistica</v>
          </cell>
          <cell r="G2924" t="str">
            <v>Subdirección de Formación Artística</v>
          </cell>
          <cell r="I2924" t="str">
            <v>Contratación Directa</v>
          </cell>
          <cell r="J2924" t="str">
            <v>Contratación directa.</v>
          </cell>
          <cell r="K2924" t="str">
            <v>Prestación de servicios</v>
          </cell>
          <cell r="N2924" t="str">
            <v>Si</v>
          </cell>
          <cell r="O2924" t="str">
            <v>Contrato Prestación de Servicios Profesionales</v>
          </cell>
          <cell r="P2924">
            <v>45533</v>
          </cell>
          <cell r="Q2924">
            <v>45538</v>
          </cell>
          <cell r="R2924">
            <v>45656</v>
          </cell>
          <cell r="S2924">
            <v>118</v>
          </cell>
          <cell r="T2924" t="str">
            <v>En Ejecución</v>
          </cell>
          <cell r="U2924" t="str">
            <v>ALBA YANETH REYES SUÁREZ</v>
          </cell>
          <cell r="X2924" t="str">
            <v>ALBA YANETH REYES SUAREZ</v>
          </cell>
          <cell r="Z2924" t="str">
            <v>Inversión</v>
          </cell>
          <cell r="AA2924">
            <v>2024110010086</v>
          </cell>
          <cell r="AC2924" t="str">
            <v>O23011733012024008608126</v>
          </cell>
          <cell r="AF2924">
            <v>24335433</v>
          </cell>
          <cell r="AI2924" t="str">
            <v>$ 2.229.200,00</v>
          </cell>
          <cell r="AJ2924" t="str">
            <v>Prestar servicios profesionales a la Subdirección de Formación Artística del IDARTES, realizando acciones de acompañamiento y seguimiento a las actividades transversales requeridas por la Subdirección de Formación Artística</v>
          </cell>
          <cell r="AK2924" t="str">
            <v>Lorena Viviana Moreno</v>
          </cell>
          <cell r="AL2924">
            <v>1022374631</v>
          </cell>
          <cell r="AM2924" t="str">
            <v>2760 - 2024</v>
          </cell>
          <cell r="AP2924" t="str">
            <v>SECOP II</v>
          </cell>
          <cell r="AS2924" t="str">
            <v>Falso</v>
          </cell>
          <cell r="AU2924" t="str">
            <v>SI</v>
          </cell>
          <cell r="AV2924" t="str">
            <v>Septiembre</v>
          </cell>
          <cell r="AW2924" t="e">
            <v>#N/A</v>
          </cell>
          <cell r="AX2924">
            <v>45656</v>
          </cell>
          <cell r="AY2924" t="str">
            <v>#REF!</v>
          </cell>
          <cell r="AZ2924" t="str">
            <v>CO1.PCCNTR.6690799</v>
          </cell>
        </row>
        <row r="2925">
          <cell r="D2925" t="str">
            <v>2776-2024</v>
          </cell>
          <cell r="E2925" t="str">
            <v>LINA MARIA GAVIRIA HURTADO</v>
          </cell>
          <cell r="F2925" t="str">
            <v>Subdirección de las Artes</v>
          </cell>
          <cell r="I2925" t="str">
            <v>Contratación Directa</v>
          </cell>
          <cell r="J2925" t="str">
            <v>Contratación directa.</v>
          </cell>
          <cell r="K2925" t="str">
            <v>Prestación de servicios</v>
          </cell>
          <cell r="N2925" t="str">
            <v>Si</v>
          </cell>
          <cell r="O2925" t="str">
            <v>Contrato Prestación de Servicios Apoyo a la Gestión</v>
          </cell>
          <cell r="P2925">
            <v>45533</v>
          </cell>
          <cell r="Q2925">
            <v>45537</v>
          </cell>
          <cell r="R2925">
            <v>45687</v>
          </cell>
          <cell r="S2925">
            <v>149</v>
          </cell>
          <cell r="T2925" t="str">
            <v>En Ejecución</v>
          </cell>
          <cell r="U2925" t="str">
            <v>LINA MARIA GAVIRIA HURTADO</v>
          </cell>
          <cell r="X2925" t="str">
            <v>LINA MARIA GAVIRIA HURTADO</v>
          </cell>
          <cell r="Z2925" t="str">
            <v>Inversión</v>
          </cell>
          <cell r="AA2925">
            <v>2024110010088</v>
          </cell>
          <cell r="AC2925" t="str">
            <v>O23011733012024008807099</v>
          </cell>
          <cell r="AF2925">
            <v>35000000</v>
          </cell>
          <cell r="AI2925" t="str">
            <v>$ 7.000.000,00</v>
          </cell>
          <cell r="AJ2925" t="str">
            <v>PRESTAR SERVICIOS DE APOYO A LA GESTIÓN AL INSTITUTO DISTRITAL DE LAS ARTES - IDARTES, SUBDIRECCIÓN DE LAS ARTES, EN LAS ACTIVIDADES ADMINISTRATIVAS DURANTE LA PLANEACIÓN, DESARROLLO, EJECUCIÓN Y SEGUIMIENTO DEL PROGRAMA ES CULTURA LOCAL.</v>
          </cell>
          <cell r="AK2925" t="str">
            <v>JOHN ALEXANDER RIOS ROMERO</v>
          </cell>
          <cell r="AL2925">
            <v>80203863</v>
          </cell>
          <cell r="AM2925" t="str">
            <v>2776-2024</v>
          </cell>
          <cell r="AP2925" t="str">
            <v>SECOP II</v>
          </cell>
          <cell r="AS2925" t="str">
            <v>Falso</v>
          </cell>
          <cell r="AU2925" t="str">
            <v>SI</v>
          </cell>
          <cell r="AV2925" t="str">
            <v>Septiembre</v>
          </cell>
          <cell r="AW2925" t="e">
            <v>#N/A</v>
          </cell>
          <cell r="AX2925">
            <v>45687</v>
          </cell>
          <cell r="AY2925" t="str">
            <v>#REF!</v>
          </cell>
          <cell r="AZ2925" t="str">
            <v>CO1.PCCNTR.6694813</v>
          </cell>
        </row>
        <row r="2926">
          <cell r="D2926" t="str">
            <v>2778-2024</v>
          </cell>
          <cell r="E2926" t="str">
            <v>ANDRES FELIPE ALBARRACIN RODRIGUEZ</v>
          </cell>
          <cell r="F2926" t="str">
            <v>Subdirección Administrativa y Financiera</v>
          </cell>
          <cell r="I2926" t="str">
            <v>Mínima Cuantía</v>
          </cell>
          <cell r="J2926" t="str">
            <v>Mínima cuantía</v>
          </cell>
          <cell r="K2926" t="str">
            <v>Prestación de servicios</v>
          </cell>
          <cell r="N2926" t="str">
            <v>No</v>
          </cell>
          <cell r="O2926" t="str">
            <v>N/A</v>
          </cell>
          <cell r="P2926">
            <v>45533</v>
          </cell>
          <cell r="Q2926">
            <v>45539</v>
          </cell>
          <cell r="R2926">
            <v>45584</v>
          </cell>
          <cell r="S2926">
            <v>46</v>
          </cell>
          <cell r="T2926" t="str">
            <v>En Ejecución</v>
          </cell>
          <cell r="U2926" t="str">
            <v>ANDRES FELIPE ALBARRACIN RODRIGUEZ</v>
          </cell>
          <cell r="Z2926" t="str">
            <v>Funcionamiento</v>
          </cell>
          <cell r="AC2926" t="str">
            <v>O21202020080585310</v>
          </cell>
          <cell r="AF2926">
            <v>2000000</v>
          </cell>
          <cell r="AJ2926" t="str">
            <v>Prestación del servicio de saneamiento ambiental para el control de bacterias, hongos y ácaros en el archivo central del del Instituto Distrital de las Artes - IDARTES</v>
          </cell>
          <cell r="AK2926" t="str">
            <v>FUMIGACIONES EL TRIUNFO CAR</v>
          </cell>
          <cell r="AL2926">
            <v>900604786</v>
          </cell>
          <cell r="AM2926" t="str">
            <v>IDARTES-IP-MIC-013-2024</v>
          </cell>
          <cell r="AP2926" t="str">
            <v>SECOP II</v>
          </cell>
          <cell r="AS2926" t="str">
            <v>Falso</v>
          </cell>
          <cell r="AU2926" t="str">
            <v>SI</v>
          </cell>
          <cell r="AV2926" t="str">
            <v>Septiembre</v>
          </cell>
          <cell r="AW2926" t="e">
            <v>#N/A</v>
          </cell>
          <cell r="AX2926">
            <v>45584</v>
          </cell>
          <cell r="AY2926" t="str">
            <v>#REF!</v>
          </cell>
          <cell r="AZ2926" t="str">
            <v>CO1.PCCNTR.6678563</v>
          </cell>
        </row>
        <row r="2927">
          <cell r="D2927" t="str">
            <v>2783-2024</v>
          </cell>
          <cell r="E2927" t="str">
            <v>ALBA YANETH REYES SUÁREZ</v>
          </cell>
          <cell r="F2927" t="str">
            <v>Subdirección de Formación Artistica</v>
          </cell>
          <cell r="G2927" t="str">
            <v>Subdirección de Formación Artística</v>
          </cell>
          <cell r="H2927" t="str">
            <v>Programa Nidos</v>
          </cell>
          <cell r="I2927" t="str">
            <v>Contratación Directa</v>
          </cell>
          <cell r="J2927" t="str">
            <v>Contratación directa.</v>
          </cell>
          <cell r="K2927" t="str">
            <v>Prestación de servicios</v>
          </cell>
          <cell r="N2927" t="str">
            <v>Si</v>
          </cell>
          <cell r="O2927" t="str">
            <v>Contrato Prestación de Servicios Profesionales</v>
          </cell>
          <cell r="P2927">
            <v>45533</v>
          </cell>
          <cell r="Q2927">
            <v>45537</v>
          </cell>
          <cell r="R2927">
            <v>45596</v>
          </cell>
          <cell r="S2927">
            <v>60</v>
          </cell>
          <cell r="T2927" t="str">
            <v>En Ejecución</v>
          </cell>
          <cell r="U2927" t="str">
            <v>ALBA YANETH REYES SUÁREZ</v>
          </cell>
          <cell r="X2927" t="str">
            <v>ALBA YANETH REYES SUAREZ</v>
          </cell>
          <cell r="Z2927" t="str">
            <v>Inversión</v>
          </cell>
          <cell r="AA2927">
            <v>2024110010064</v>
          </cell>
          <cell r="AC2927" t="str">
            <v>O23011733012024006408122</v>
          </cell>
          <cell r="AF2927">
            <v>5996000</v>
          </cell>
          <cell r="AJ2927" t="str">
            <v>PRESTAR SERVICIOS PROFESIONALES AL IDARTES- SUBDIRECCIÓN DE FORMACIÓN ARTÍSTICA EN EL PROCESO DE CREACIÓN, IMPLEMENTACIÓN Y DOCUMENTACIÓN DE ACCIONES ARTÍSTICO PEDAGÓGICAS TERRITORIALES DE LOS COMPONENTES DEL PROGRAMA NIDOS.</v>
          </cell>
          <cell r="AK2927" t="str">
            <v>SERGIO ESTEBAN LONDOÑO TALERO</v>
          </cell>
          <cell r="AL2927">
            <v>1023951350</v>
          </cell>
          <cell r="AM2927" t="str">
            <v>2783-2024</v>
          </cell>
          <cell r="AP2927" t="str">
            <v>SECOP II</v>
          </cell>
          <cell r="AS2927" t="str">
            <v>Falso</v>
          </cell>
          <cell r="AU2927" t="str">
            <v>SI</v>
          </cell>
          <cell r="AV2927" t="str">
            <v>Septiembre</v>
          </cell>
          <cell r="AW2927" t="e">
            <v>#N/A</v>
          </cell>
          <cell r="AX2927">
            <v>45596</v>
          </cell>
          <cell r="AY2927" t="str">
            <v>#REF!</v>
          </cell>
          <cell r="AZ2927" t="str">
            <v>CO1.PCCNTR.6695872</v>
          </cell>
        </row>
        <row r="2928">
          <cell r="D2928" t="str">
            <v>2784-2024</v>
          </cell>
          <cell r="E2928" t="str">
            <v>ALBA YANETH REYES SUÁREZ</v>
          </cell>
          <cell r="F2928" t="str">
            <v>Subdirección de Formación Artistica</v>
          </cell>
          <cell r="G2928" t="str">
            <v>Subdirección de Formación Artística</v>
          </cell>
          <cell r="H2928" t="str">
            <v>Programa Crea</v>
          </cell>
          <cell r="I2928" t="str">
            <v>Contratación Directa</v>
          </cell>
          <cell r="J2928" t="str">
            <v>Contratación directa.</v>
          </cell>
          <cell r="K2928" t="str">
            <v>Prestación de servicios</v>
          </cell>
          <cell r="N2928" t="str">
            <v>Si</v>
          </cell>
          <cell r="O2928" t="str">
            <v>Contrato Prestación de Servicios Apoyo a la Gestión</v>
          </cell>
          <cell r="P2928">
            <v>45533</v>
          </cell>
          <cell r="Q2928">
            <v>45537</v>
          </cell>
          <cell r="R2928">
            <v>45611</v>
          </cell>
          <cell r="S2928">
            <v>74</v>
          </cell>
          <cell r="T2928" t="str">
            <v>En Ejecución</v>
          </cell>
          <cell r="U2928" t="str">
            <v>ALBA YANETH REYES SUÁREZ</v>
          </cell>
          <cell r="X2928" t="str">
            <v>ALBA YANETH REYES SUAREZ</v>
          </cell>
          <cell r="Z2928" t="str">
            <v>Inversión</v>
          </cell>
          <cell r="AA2928">
            <v>2024110010086</v>
          </cell>
          <cell r="AC2928" t="str">
            <v>O23011733012024008608126</v>
          </cell>
          <cell r="AF2928">
            <v>8997450</v>
          </cell>
          <cell r="AI2928" t="str">
            <v>$ 3.598.980,00</v>
          </cell>
          <cell r="AJ292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928" t="str">
            <v>Johan Andres Rodriguez Valenzuela</v>
          </cell>
          <cell r="AL2928">
            <v>1032433921</v>
          </cell>
          <cell r="AM2928" t="str">
            <v>2784-2024</v>
          </cell>
          <cell r="AP2928" t="str">
            <v>SECOP II</v>
          </cell>
          <cell r="AS2928" t="str">
            <v>Falso</v>
          </cell>
          <cell r="AU2928" t="str">
            <v>SI</v>
          </cell>
          <cell r="AV2928" t="str">
            <v>Septiembre</v>
          </cell>
          <cell r="AW2928" t="e">
            <v>#N/A</v>
          </cell>
          <cell r="AX2928">
            <v>45611</v>
          </cell>
          <cell r="AY2928" t="str">
            <v>#REF!</v>
          </cell>
          <cell r="AZ2928" t="str">
            <v>CO1.PCCNTR.6700726</v>
          </cell>
        </row>
        <row r="2929">
          <cell r="D2929" t="str">
            <v>2785-2024</v>
          </cell>
          <cell r="E2929" t="str">
            <v>ALBA YANETH REYES SUÁREZ</v>
          </cell>
          <cell r="F2929" t="str">
            <v>Subdirección de Formación Artistica</v>
          </cell>
          <cell r="G2929" t="str">
            <v>Subdirección de Formación Artística</v>
          </cell>
          <cell r="H2929" t="str">
            <v>Programa Crea</v>
          </cell>
          <cell r="I2929" t="str">
            <v>Contratación Directa</v>
          </cell>
          <cell r="J2929" t="str">
            <v>Contratación directa.</v>
          </cell>
          <cell r="K2929" t="str">
            <v>Prestación de servicios</v>
          </cell>
          <cell r="N2929" t="str">
            <v>Si</v>
          </cell>
          <cell r="O2929" t="str">
            <v>Contrato Prestación de Servicios Profesionales</v>
          </cell>
          <cell r="P2929">
            <v>45533</v>
          </cell>
          <cell r="Q2929">
            <v>45537</v>
          </cell>
          <cell r="R2929">
            <v>45611</v>
          </cell>
          <cell r="S2929">
            <v>74</v>
          </cell>
          <cell r="T2929" t="str">
            <v>En Ejecución</v>
          </cell>
          <cell r="U2929" t="str">
            <v>ALBA YANETH REYES SUÁREZ</v>
          </cell>
          <cell r="X2929" t="str">
            <v>ALBA YANETH REYES SUAREZ</v>
          </cell>
          <cell r="Z2929" t="str">
            <v>Inversión</v>
          </cell>
          <cell r="AA2929">
            <v>2024110010086</v>
          </cell>
          <cell r="AC2929" t="str">
            <v>O23011733012024008608122</v>
          </cell>
          <cell r="AF2929">
            <v>8997450</v>
          </cell>
          <cell r="AI2929" t="str">
            <v>$ 3.598.980,00</v>
          </cell>
          <cell r="AJ292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29" t="str">
            <v>LUIS ARIEL FORERO PEÑA</v>
          </cell>
          <cell r="AL2929">
            <v>79807596</v>
          </cell>
          <cell r="AM2929" t="str">
            <v>2785-2024</v>
          </cell>
          <cell r="AP2929" t="str">
            <v>SECOP II</v>
          </cell>
          <cell r="AS2929" t="str">
            <v>Falso</v>
          </cell>
          <cell r="AU2929" t="str">
            <v>SI</v>
          </cell>
          <cell r="AV2929" t="str">
            <v>Septiembre</v>
          </cell>
          <cell r="AW2929" t="e">
            <v>#N/A</v>
          </cell>
          <cell r="AX2929">
            <v>45611</v>
          </cell>
          <cell r="AY2929" t="str">
            <v>#REF!</v>
          </cell>
          <cell r="AZ2929" t="str">
            <v>CO1.PCCNTR.6695851</v>
          </cell>
        </row>
        <row r="2930">
          <cell r="D2930" t="str">
            <v>2792-2024</v>
          </cell>
          <cell r="E2930" t="str">
            <v>ALBA YANETH REYES SUÁREZ</v>
          </cell>
          <cell r="F2930" t="str">
            <v>Subdirección de Formación Artistica</v>
          </cell>
          <cell r="G2930" t="str">
            <v>Subdirección de Formación Artística</v>
          </cell>
          <cell r="H2930" t="str">
            <v>Programa Nidos</v>
          </cell>
          <cell r="I2930" t="str">
            <v>Contratación Directa</v>
          </cell>
          <cell r="J2930" t="str">
            <v>Contratación directa.</v>
          </cell>
          <cell r="K2930" t="str">
            <v>Prestación de servicios</v>
          </cell>
          <cell r="N2930" t="str">
            <v>Si</v>
          </cell>
          <cell r="O2930" t="str">
            <v>Contrato Prestación de Servicios Profesionales</v>
          </cell>
          <cell r="P2930">
            <v>45533</v>
          </cell>
          <cell r="Q2930">
            <v>45537</v>
          </cell>
          <cell r="R2930">
            <v>45596</v>
          </cell>
          <cell r="S2930">
            <v>60</v>
          </cell>
          <cell r="T2930" t="str">
            <v>En Ejecución</v>
          </cell>
          <cell r="U2930" t="str">
            <v>ALBA YANETH REYES SUÁREZ</v>
          </cell>
          <cell r="X2930" t="str">
            <v>ALBA YANETH REYES SUAREZ</v>
          </cell>
          <cell r="Z2930" t="str">
            <v>Inversión</v>
          </cell>
          <cell r="AA2930">
            <v>2024110010064</v>
          </cell>
          <cell r="AC2930" t="str">
            <v>O23011733012024006408122</v>
          </cell>
          <cell r="AF2930">
            <v>5996000</v>
          </cell>
          <cell r="AJ2930" t="str">
            <v>Prestar servicios profesionales al Idartes- Subdirección de Formación Artística en el proceso de creación, implementación y documentación de acciones artístico pedagógicas territoriales de los componentes del Programa Nidos.</v>
          </cell>
          <cell r="AK2930" t="str">
            <v>Harold Barragán Suárez</v>
          </cell>
          <cell r="AL2930">
            <v>1020815577</v>
          </cell>
          <cell r="AM2930" t="str">
            <v>2792-2024</v>
          </cell>
          <cell r="AP2930" t="str">
            <v>SECOP II</v>
          </cell>
          <cell r="AS2930" t="str">
            <v>Falso</v>
          </cell>
          <cell r="AU2930" t="str">
            <v>SI</v>
          </cell>
          <cell r="AV2930" t="str">
            <v>Septiembre</v>
          </cell>
          <cell r="AW2930" t="e">
            <v>#N/A</v>
          </cell>
          <cell r="AX2930">
            <v>45596</v>
          </cell>
          <cell r="AY2930" t="str">
            <v>#REF!</v>
          </cell>
          <cell r="AZ2930" t="str">
            <v>CO1.PCCNTR.6694161</v>
          </cell>
        </row>
        <row r="2931">
          <cell r="D2931" t="str">
            <v>2796-2024</v>
          </cell>
          <cell r="E2931" t="str">
            <v>ALBA YANETH REYES SUÁREZ</v>
          </cell>
          <cell r="F2931" t="str">
            <v>Subdirección de Formación Artistica</v>
          </cell>
          <cell r="G2931" t="str">
            <v>Subdirección de Formación Artística</v>
          </cell>
          <cell r="H2931" t="str">
            <v>Programa Nidos</v>
          </cell>
          <cell r="I2931" t="str">
            <v>Contratación Directa</v>
          </cell>
          <cell r="J2931" t="str">
            <v>Contratación directa.</v>
          </cell>
          <cell r="K2931" t="str">
            <v>Prestación de servicios</v>
          </cell>
          <cell r="N2931" t="str">
            <v>Si</v>
          </cell>
          <cell r="O2931" t="str">
            <v>Contrato Prestación de Servicios Profesionales</v>
          </cell>
          <cell r="P2931">
            <v>45533</v>
          </cell>
          <cell r="Q2931">
            <v>45537</v>
          </cell>
          <cell r="R2931">
            <v>45596</v>
          </cell>
          <cell r="S2931">
            <v>60</v>
          </cell>
          <cell r="T2931" t="str">
            <v>En Ejecución</v>
          </cell>
          <cell r="U2931" t="str">
            <v>ALBA YANETH REYES SUÁREZ</v>
          </cell>
          <cell r="X2931" t="str">
            <v>ALBA YANETH REYES SUAREZ</v>
          </cell>
          <cell r="Z2931" t="str">
            <v>Inversión</v>
          </cell>
          <cell r="AA2931">
            <v>2024110010064</v>
          </cell>
          <cell r="AC2931" t="str">
            <v>O23011733012024006408122</v>
          </cell>
          <cell r="AF2931">
            <v>6800000</v>
          </cell>
          <cell r="AJ293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31" t="str">
            <v>KAREN FANDIÑO PEÑA</v>
          </cell>
          <cell r="AL2931">
            <v>1000007197</v>
          </cell>
          <cell r="AM2931" t="str">
            <v>2796-2024</v>
          </cell>
          <cell r="AP2931" t="str">
            <v>SECOP II</v>
          </cell>
          <cell r="AS2931" t="str">
            <v>Falso</v>
          </cell>
          <cell r="AU2931" t="str">
            <v>SI</v>
          </cell>
          <cell r="AV2931" t="str">
            <v>Septiembre</v>
          </cell>
          <cell r="AW2931" t="e">
            <v>#N/A</v>
          </cell>
          <cell r="AX2931">
            <v>45596</v>
          </cell>
          <cell r="AY2931" t="str">
            <v>#REF!</v>
          </cell>
          <cell r="AZ2931" t="str">
            <v>CO1.PCCNTR.6697705</v>
          </cell>
        </row>
        <row r="2932">
          <cell r="D2932" t="str">
            <v>2797-2024</v>
          </cell>
          <cell r="E2932" t="str">
            <v>ALBA YANETH REYES SUÁREZ</v>
          </cell>
          <cell r="F2932" t="str">
            <v>Subdirección de Formación Artistica</v>
          </cell>
          <cell r="G2932" t="str">
            <v>Subdirección de Formación Artística</v>
          </cell>
          <cell r="H2932" t="str">
            <v>Programa Nidos</v>
          </cell>
          <cell r="I2932" t="str">
            <v>Contratación Directa</v>
          </cell>
          <cell r="J2932" t="str">
            <v>Contratación directa.</v>
          </cell>
          <cell r="K2932" t="str">
            <v>Prestación de servicios</v>
          </cell>
          <cell r="N2932" t="str">
            <v>Si</v>
          </cell>
          <cell r="O2932" t="str">
            <v>Contrato Prestación de Servicios Profesionales</v>
          </cell>
          <cell r="P2932">
            <v>45533</v>
          </cell>
          <cell r="Q2932">
            <v>45537</v>
          </cell>
          <cell r="R2932">
            <v>45596</v>
          </cell>
          <cell r="S2932">
            <v>60</v>
          </cell>
          <cell r="T2932" t="str">
            <v>En Ejecución</v>
          </cell>
          <cell r="U2932" t="str">
            <v>ALBA YANETH REYES SUÁREZ</v>
          </cell>
          <cell r="X2932" t="str">
            <v>ALBA YANETH REYES SUAREZ</v>
          </cell>
          <cell r="Z2932" t="str">
            <v>Inversión</v>
          </cell>
          <cell r="AA2932">
            <v>2024110010064</v>
          </cell>
          <cell r="AC2932" t="str">
            <v>O23011733012024006408122</v>
          </cell>
          <cell r="AF2932">
            <v>5996000</v>
          </cell>
          <cell r="AJ2932" t="str">
            <v>Prestar servicios profesionales al Idartes- Subdirección de Formación Artística en el proceso de creación, implementación y documentación de acciones artístico pedagógicas territoriales de los componentes del Programa Nidos.</v>
          </cell>
          <cell r="AK2932" t="str">
            <v>Juliana Maritza Valderrama Tilagüy</v>
          </cell>
          <cell r="AL2932">
            <v>1031163403</v>
          </cell>
          <cell r="AM2932" t="str">
            <v>2797-2024</v>
          </cell>
          <cell r="AP2932" t="str">
            <v>SECOP II</v>
          </cell>
          <cell r="AS2932" t="str">
            <v>Falso</v>
          </cell>
          <cell r="AU2932" t="str">
            <v>SI</v>
          </cell>
          <cell r="AV2932" t="str">
            <v>Septiembre</v>
          </cell>
          <cell r="AW2932" t="e">
            <v>#N/A</v>
          </cell>
          <cell r="AX2932">
            <v>45596</v>
          </cell>
          <cell r="AY2932" t="str">
            <v>#REF!</v>
          </cell>
          <cell r="AZ2932" t="str">
            <v>CO1.PCCNTR.6697709</v>
          </cell>
        </row>
        <row r="2933">
          <cell r="D2933" t="str">
            <v>2798-2024</v>
          </cell>
          <cell r="E2933" t="str">
            <v>ALBA YANETH REYES SUÁREZ</v>
          </cell>
          <cell r="F2933" t="str">
            <v>Subdirección de Formación Artistica</v>
          </cell>
          <cell r="G2933" t="str">
            <v>Subdirección de Formación Artística</v>
          </cell>
          <cell r="H2933" t="str">
            <v>Programa Nidos</v>
          </cell>
          <cell r="I2933" t="str">
            <v>Contratación Directa</v>
          </cell>
          <cell r="J2933" t="str">
            <v>Contratación directa.</v>
          </cell>
          <cell r="K2933" t="str">
            <v>Prestación de servicios</v>
          </cell>
          <cell r="N2933" t="str">
            <v>Si</v>
          </cell>
          <cell r="O2933" t="str">
            <v>Contrato Prestación de Servicios Profesionales</v>
          </cell>
          <cell r="P2933">
            <v>45533</v>
          </cell>
          <cell r="Q2933">
            <v>45537</v>
          </cell>
          <cell r="R2933">
            <v>45596</v>
          </cell>
          <cell r="S2933">
            <v>60</v>
          </cell>
          <cell r="T2933" t="str">
            <v>En Ejecución</v>
          </cell>
          <cell r="U2933" t="str">
            <v>ALBA YANETH REYES SUÁREZ</v>
          </cell>
          <cell r="X2933" t="str">
            <v>ALBA YANETH REYES SUAREZ</v>
          </cell>
          <cell r="Z2933" t="str">
            <v>Inversión</v>
          </cell>
          <cell r="AA2933">
            <v>2024110010064</v>
          </cell>
          <cell r="AC2933" t="str">
            <v>O23011733012024006408122</v>
          </cell>
          <cell r="AF2933">
            <v>5996000</v>
          </cell>
          <cell r="AJ2933" t="str">
            <v>Prestar servicios profesionales al Idartes- Subdirección de Formación Artística en el proceso de creación, implementación y documentación de acciones artístico pedagógicas territoriales de los componentes del Programa Nidos.</v>
          </cell>
          <cell r="AK2933" t="str">
            <v>Lina Estefanía Mosquera Duarte</v>
          </cell>
          <cell r="AL2933">
            <v>1019061417</v>
          </cell>
          <cell r="AM2933" t="str">
            <v>2798-2024</v>
          </cell>
          <cell r="AP2933" t="str">
            <v>SECOP II</v>
          </cell>
          <cell r="AS2933" t="str">
            <v>Falso</v>
          </cell>
          <cell r="AU2933" t="str">
            <v>SI</v>
          </cell>
          <cell r="AV2933" t="str">
            <v>Septiembre</v>
          </cell>
          <cell r="AW2933" t="e">
            <v>#N/A</v>
          </cell>
          <cell r="AX2933">
            <v>45596</v>
          </cell>
          <cell r="AY2933" t="str">
            <v>#REF!</v>
          </cell>
          <cell r="AZ2933" t="str">
            <v>CO1.PCCNTR.6699768</v>
          </cell>
        </row>
        <row r="2934">
          <cell r="D2934" t="str">
            <v>2800-2024</v>
          </cell>
          <cell r="E2934" t="str">
            <v>ALBA YANETH REYES SUÁREZ</v>
          </cell>
          <cell r="F2934" t="str">
            <v>Subdirección de Formación Artistica</v>
          </cell>
          <cell r="G2934" t="str">
            <v>Subdirección de Formación Artística</v>
          </cell>
          <cell r="H2934" t="str">
            <v>Programa Crea</v>
          </cell>
          <cell r="I2934" t="str">
            <v>Contratación Directa</v>
          </cell>
          <cell r="J2934" t="str">
            <v>Contratación directa.</v>
          </cell>
          <cell r="K2934" t="str">
            <v>Prestación de servicios</v>
          </cell>
          <cell r="N2934" t="str">
            <v>Si</v>
          </cell>
          <cell r="O2934" t="str">
            <v>Contrato Prestación de Servicios Profesionales</v>
          </cell>
          <cell r="P2934">
            <v>45533</v>
          </cell>
          <cell r="Q2934">
            <v>45537</v>
          </cell>
          <cell r="R2934">
            <v>45611</v>
          </cell>
          <cell r="S2934">
            <v>74</v>
          </cell>
          <cell r="T2934" t="str">
            <v>En Ejecución</v>
          </cell>
          <cell r="U2934" t="str">
            <v>ALBA YANETH REYES SUÁREZ</v>
          </cell>
          <cell r="X2934" t="str">
            <v>ALBA YANETH REYES SUAREZ</v>
          </cell>
          <cell r="Z2934" t="str">
            <v>Inversión</v>
          </cell>
          <cell r="AA2934">
            <v>2024110010086</v>
          </cell>
          <cell r="AC2934" t="str">
            <v>O23011733012024008608126</v>
          </cell>
          <cell r="AF2934">
            <v>6011363</v>
          </cell>
          <cell r="AI2934" t="str">
            <v>$ 2.404.545,00</v>
          </cell>
          <cell r="AJ2934"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934" t="str">
            <v>Nicolas Morales Garavito</v>
          </cell>
          <cell r="AL2934">
            <v>1020780962</v>
          </cell>
          <cell r="AM2934" t="str">
            <v>2800-2024</v>
          </cell>
          <cell r="AP2934" t="str">
            <v>SECOP II</v>
          </cell>
          <cell r="AS2934" t="str">
            <v>Falso</v>
          </cell>
          <cell r="AU2934" t="str">
            <v>SI</v>
          </cell>
          <cell r="AV2934" t="str">
            <v>Septiembre</v>
          </cell>
          <cell r="AW2934" t="e">
            <v>#N/A</v>
          </cell>
          <cell r="AX2934">
            <v>45611</v>
          </cell>
          <cell r="AY2934" t="str">
            <v>#REF!</v>
          </cell>
          <cell r="AZ2934" t="str">
            <v>CO1.PCCNTR.6700489</v>
          </cell>
        </row>
        <row r="2935">
          <cell r="D2935" t="str">
            <v>2801-2024</v>
          </cell>
          <cell r="E2935" t="str">
            <v>ALBA YANETH REYES SUÁREZ</v>
          </cell>
          <cell r="F2935" t="str">
            <v>Subdirección de Formación Artistica</v>
          </cell>
          <cell r="G2935" t="str">
            <v>Subdirección de Formación Artística</v>
          </cell>
          <cell r="H2935" t="str">
            <v>Programa Crea</v>
          </cell>
          <cell r="I2935" t="str">
            <v>Contratación Directa</v>
          </cell>
          <cell r="J2935" t="str">
            <v>Contratación directa.</v>
          </cell>
          <cell r="K2935" t="str">
            <v>Prestación de servicios</v>
          </cell>
          <cell r="N2935" t="str">
            <v>Si</v>
          </cell>
          <cell r="O2935" t="str">
            <v>Contrato Prestación de Servicios Profesionales</v>
          </cell>
          <cell r="P2935">
            <v>45533</v>
          </cell>
          <cell r="Q2935">
            <v>45537</v>
          </cell>
          <cell r="R2935">
            <v>45639</v>
          </cell>
          <cell r="S2935">
            <v>102</v>
          </cell>
          <cell r="T2935" t="str">
            <v>En Ejecución</v>
          </cell>
          <cell r="U2935" t="str">
            <v>ALBA YANETH REYES SUÁREZ</v>
          </cell>
          <cell r="X2935" t="str">
            <v>ALBA YANETH REYES SUAREZ</v>
          </cell>
          <cell r="Z2935" t="str">
            <v>Inversión</v>
          </cell>
          <cell r="AA2935">
            <v>2024110010086</v>
          </cell>
          <cell r="AC2935" t="str">
            <v>O23011733012024008608126</v>
          </cell>
          <cell r="AF2935">
            <v>12356498</v>
          </cell>
          <cell r="AI2935" t="str">
            <v>$ 3.598.980,00</v>
          </cell>
          <cell r="AJ293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35" t="str">
            <v>Viviana Andrea Rodríguez</v>
          </cell>
          <cell r="AL2935">
            <v>1022379954</v>
          </cell>
          <cell r="AM2935" t="str">
            <v>2801-2024</v>
          </cell>
          <cell r="AP2935" t="str">
            <v>SECOP II</v>
          </cell>
          <cell r="AS2935" t="str">
            <v>Falso</v>
          </cell>
          <cell r="AU2935" t="str">
            <v>SI</v>
          </cell>
          <cell r="AV2935" t="str">
            <v>Septiembre</v>
          </cell>
          <cell r="AW2935" t="e">
            <v>#N/A</v>
          </cell>
          <cell r="AX2935">
            <v>45639</v>
          </cell>
          <cell r="AY2935" t="str">
            <v>#REF!</v>
          </cell>
          <cell r="AZ2935" t="str">
            <v>CO1.PCCNTR.6700652</v>
          </cell>
        </row>
        <row r="2936">
          <cell r="D2936" t="str">
            <v>2802-2024</v>
          </cell>
          <cell r="E2936" t="str">
            <v>ALBA YANETH REYES SUÁREZ</v>
          </cell>
          <cell r="F2936" t="str">
            <v>Subdirección de Formación Artistica</v>
          </cell>
          <cell r="G2936" t="str">
            <v>Subdirección de Formación Artística</v>
          </cell>
          <cell r="H2936" t="str">
            <v>Programa Nidos</v>
          </cell>
          <cell r="I2936" t="str">
            <v>Contratación Directa</v>
          </cell>
          <cell r="J2936" t="str">
            <v>Contratación directa.</v>
          </cell>
          <cell r="K2936" t="str">
            <v>Prestación de servicios</v>
          </cell>
          <cell r="N2936" t="str">
            <v>Si</v>
          </cell>
          <cell r="O2936" t="str">
            <v>Contrato Prestación de Servicios Profesionales</v>
          </cell>
          <cell r="P2936">
            <v>45533</v>
          </cell>
          <cell r="Q2936">
            <v>45537</v>
          </cell>
          <cell r="R2936">
            <v>45596</v>
          </cell>
          <cell r="S2936">
            <v>60</v>
          </cell>
          <cell r="T2936" t="str">
            <v>En Ejecución</v>
          </cell>
          <cell r="U2936" t="str">
            <v>ALBA YANETH REYES SUÁREZ</v>
          </cell>
          <cell r="X2936" t="str">
            <v>ALBA YANETH REYES SUAREZ</v>
          </cell>
          <cell r="Z2936" t="str">
            <v>Inversión</v>
          </cell>
          <cell r="AA2936">
            <v>2024110010064</v>
          </cell>
          <cell r="AC2936" t="str">
            <v>O23011733012024006408122</v>
          </cell>
          <cell r="AF2936">
            <v>5996000</v>
          </cell>
          <cell r="AJ2936" t="str">
            <v>PRESTAR SERVICIOS PROFESIONALES AL IDARTES- SUBDIRECCIÓN DE FORMACIÓN ARTÍSTICA EN EL PROCESO DE CREACIÓN, IMPLEMENTACIÓN Y DOCUMENTACIÓN DE ACCIONES ARTÍSTICO PEDAGÓGICAS TERRITORIALES DE LOS COMPONENTES DEL PROGRAMA NIDOS.</v>
          </cell>
          <cell r="AK2936" t="str">
            <v>DANIELA DIUSABA RODRIGUEZ</v>
          </cell>
          <cell r="AL2936">
            <v>1013593585</v>
          </cell>
          <cell r="AM2936" t="str">
            <v>2802-2024</v>
          </cell>
          <cell r="AP2936" t="str">
            <v>SECOP II</v>
          </cell>
          <cell r="AS2936" t="str">
            <v>Falso</v>
          </cell>
          <cell r="AU2936" t="str">
            <v>SI</v>
          </cell>
          <cell r="AV2936" t="str">
            <v>Septiembre</v>
          </cell>
          <cell r="AW2936" t="e">
            <v>#N/A</v>
          </cell>
          <cell r="AX2936">
            <v>45596</v>
          </cell>
          <cell r="AY2936" t="str">
            <v>#REF!</v>
          </cell>
          <cell r="AZ2936" t="str">
            <v>CO1.PCCNTR.6695825</v>
          </cell>
        </row>
        <row r="2937">
          <cell r="D2937" t="str">
            <v>2803-2024</v>
          </cell>
          <cell r="E2937" t="str">
            <v>ALBA YANETH REYES SUÁREZ</v>
          </cell>
          <cell r="F2937" t="str">
            <v>Subdirección de Formación Artistica</v>
          </cell>
          <cell r="G2937" t="str">
            <v>Subdirección de Formación Artística</v>
          </cell>
          <cell r="H2937" t="str">
            <v>Programa Nidos</v>
          </cell>
          <cell r="I2937" t="str">
            <v>Contratación Directa</v>
          </cell>
          <cell r="J2937" t="str">
            <v>Contratación directa.</v>
          </cell>
          <cell r="K2937" t="str">
            <v>Prestación de servicios</v>
          </cell>
          <cell r="N2937" t="str">
            <v>Si</v>
          </cell>
          <cell r="O2937" t="str">
            <v>Contrato Prestación de Servicios Profesionales</v>
          </cell>
          <cell r="P2937">
            <v>45533</v>
          </cell>
          <cell r="Q2937">
            <v>45538</v>
          </cell>
          <cell r="R2937">
            <v>45596</v>
          </cell>
          <cell r="S2937">
            <v>59</v>
          </cell>
          <cell r="T2937" t="str">
            <v>En Ejecución</v>
          </cell>
          <cell r="U2937" t="str">
            <v>ALBA YANETH REYES SUÁREZ</v>
          </cell>
          <cell r="X2937" t="str">
            <v>ALBA YANETH REYES SUAREZ</v>
          </cell>
          <cell r="Z2937" t="str">
            <v>Inversión</v>
          </cell>
          <cell r="AA2937">
            <v>2024110010064</v>
          </cell>
          <cell r="AC2937" t="str">
            <v>O23011733012024006408122</v>
          </cell>
          <cell r="AF2937">
            <v>5996000</v>
          </cell>
          <cell r="AJ2937" t="str">
            <v>PRESTAR SERVICIOS PROFESIONALES AL IDARTES- SUBDIRECCIÓN DE FORMACIÓN ARTÍSTICA EN EL PROCESO DE CREACIÓN, IMPLEMENTACIÓN Y DOCUMENTACIÓN DE ACCIONES ARTÍSTICO PEDAGÓGICAS TERRITORIALES DE LOS COMPONENTES DEL PROGRAMA NIDOS.</v>
          </cell>
          <cell r="AK2937" t="str">
            <v>jennifer ayala sanchez</v>
          </cell>
          <cell r="AL2937">
            <v>1016015188</v>
          </cell>
          <cell r="AM2937" t="str">
            <v>2803-2024</v>
          </cell>
          <cell r="AP2937" t="str">
            <v>SECOP II</v>
          </cell>
          <cell r="AS2937" t="str">
            <v>Falso</v>
          </cell>
          <cell r="AU2937" t="str">
            <v>SI</v>
          </cell>
          <cell r="AV2937" t="str">
            <v>Septiembre</v>
          </cell>
          <cell r="AW2937" t="e">
            <v>#N/A</v>
          </cell>
          <cell r="AX2937">
            <v>45596</v>
          </cell>
          <cell r="AY2937" t="str">
            <v>#REF!</v>
          </cell>
          <cell r="AZ2937" t="str">
            <v>CO1.PCCNTR.6695661</v>
          </cell>
        </row>
        <row r="2938">
          <cell r="D2938" t="str">
            <v>2810-2024</v>
          </cell>
          <cell r="E2938" t="str">
            <v>ALBA YANETH REYES SUÁREZ</v>
          </cell>
          <cell r="F2938" t="str">
            <v>Subdirección de Formación Artistica</v>
          </cell>
          <cell r="G2938" t="str">
            <v>Subdirección de Formación Artística</v>
          </cell>
          <cell r="H2938" t="str">
            <v>Programa Nidos</v>
          </cell>
          <cell r="I2938" t="str">
            <v>Contratación Directa</v>
          </cell>
          <cell r="J2938" t="str">
            <v>Contratación directa.</v>
          </cell>
          <cell r="K2938" t="str">
            <v>Prestación de servicios</v>
          </cell>
          <cell r="N2938" t="str">
            <v>Si</v>
          </cell>
          <cell r="O2938" t="str">
            <v>Contrato Prestación de Servicios Profesionales</v>
          </cell>
          <cell r="P2938">
            <v>45533</v>
          </cell>
          <cell r="Q2938">
            <v>45537</v>
          </cell>
          <cell r="R2938">
            <v>45596</v>
          </cell>
          <cell r="S2938">
            <v>60</v>
          </cell>
          <cell r="T2938" t="str">
            <v>En Ejecución</v>
          </cell>
          <cell r="U2938" t="str">
            <v>ALBA YANETH REYES SUÁREZ</v>
          </cell>
          <cell r="X2938" t="str">
            <v>ALBA YANETH REYES SUAREZ</v>
          </cell>
          <cell r="Z2938" t="str">
            <v>Inversión</v>
          </cell>
          <cell r="AA2938">
            <v>2024110010064</v>
          </cell>
          <cell r="AC2938" t="str">
            <v>O23011733012024006408122</v>
          </cell>
          <cell r="AF2938">
            <v>5996000</v>
          </cell>
          <cell r="AJ2938" t="str">
            <v>Prestar servicios profesionales al Idartes- Subdirección de Formación Artística en el proceso de creación, implementación y documentación de acciones artístico pedagógicas territoriales de los componentes del Programa Nidos.</v>
          </cell>
          <cell r="AK2938" t="str">
            <v>Andrés Felipe León Cepeda</v>
          </cell>
          <cell r="AL2938">
            <v>1020782396</v>
          </cell>
          <cell r="AM2938" t="str">
            <v>2810-2024</v>
          </cell>
          <cell r="AP2938" t="str">
            <v>SECOP II</v>
          </cell>
          <cell r="AS2938" t="str">
            <v>Falso</v>
          </cell>
          <cell r="AU2938" t="str">
            <v>SI</v>
          </cell>
          <cell r="AV2938" t="str">
            <v>Septiembre</v>
          </cell>
          <cell r="AW2938" t="e">
            <v>#N/A</v>
          </cell>
          <cell r="AX2938">
            <v>45596</v>
          </cell>
          <cell r="AY2938" t="str">
            <v>#REF!</v>
          </cell>
          <cell r="AZ2938" t="str">
            <v>CO1.PCCNTR.6697070</v>
          </cell>
        </row>
        <row r="2939">
          <cell r="D2939" t="str">
            <v>2812-2024</v>
          </cell>
          <cell r="E2939" t="str">
            <v>ALBA YANETH REYES SUÁREZ</v>
          </cell>
          <cell r="F2939" t="str">
            <v>Subdirección de Formación Artistica</v>
          </cell>
          <cell r="G2939" t="str">
            <v>Subdirección de Formación Artística</v>
          </cell>
          <cell r="H2939" t="str">
            <v>Programa Nidos</v>
          </cell>
          <cell r="I2939" t="str">
            <v>Contratación Directa</v>
          </cell>
          <cell r="J2939" t="str">
            <v>Contratación directa.</v>
          </cell>
          <cell r="K2939" t="str">
            <v>Prestación de servicios</v>
          </cell>
          <cell r="N2939" t="str">
            <v>Si</v>
          </cell>
          <cell r="O2939" t="str">
            <v>Contrato Prestación de Servicios Profesionales</v>
          </cell>
          <cell r="P2939">
            <v>45533</v>
          </cell>
          <cell r="Q2939">
            <v>45537</v>
          </cell>
          <cell r="R2939">
            <v>45596</v>
          </cell>
          <cell r="S2939">
            <v>60</v>
          </cell>
          <cell r="T2939" t="str">
            <v>En Ejecución</v>
          </cell>
          <cell r="U2939" t="str">
            <v>ALBA YANETH REYES SUÁREZ</v>
          </cell>
          <cell r="X2939" t="str">
            <v>ALBA YANETH REYES SUAREZ</v>
          </cell>
          <cell r="Z2939" t="str">
            <v>Inversión</v>
          </cell>
          <cell r="AA2939">
            <v>2024110010064</v>
          </cell>
          <cell r="AC2939" t="str">
            <v>O23011733012024006408122</v>
          </cell>
          <cell r="AF2939">
            <v>6800000</v>
          </cell>
          <cell r="AJ293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39" t="str">
            <v>Herly Jasmin Cubillos Rodríguez</v>
          </cell>
          <cell r="AL2939">
            <v>52936979</v>
          </cell>
          <cell r="AM2939" t="str">
            <v>2812-2024</v>
          </cell>
          <cell r="AP2939" t="str">
            <v>SECOP II</v>
          </cell>
          <cell r="AS2939" t="str">
            <v>Falso</v>
          </cell>
          <cell r="AU2939" t="str">
            <v>SI</v>
          </cell>
          <cell r="AV2939" t="str">
            <v>Septiembre</v>
          </cell>
          <cell r="AW2939" t="e">
            <v>#N/A</v>
          </cell>
          <cell r="AX2939">
            <v>45596</v>
          </cell>
          <cell r="AY2939" t="str">
            <v>#REF!</v>
          </cell>
          <cell r="AZ2939" t="str">
            <v>CO1.PCCNTR.6697151</v>
          </cell>
        </row>
        <row r="2940">
          <cell r="D2940" t="str">
            <v>2813-2024</v>
          </cell>
          <cell r="E2940" t="str">
            <v>ANDRES FELIPE ALBARRACIN RODRIGUEZ</v>
          </cell>
          <cell r="F2940" t="str">
            <v>Subdirección Administrativa y Financiera</v>
          </cell>
          <cell r="H2940" t="str">
            <v>Oficina Asesora Jurídica</v>
          </cell>
          <cell r="I2940" t="str">
            <v>Contratación Directa</v>
          </cell>
          <cell r="J2940" t="str">
            <v>Contratación directa.</v>
          </cell>
          <cell r="K2940" t="str">
            <v>Prestación de servicios</v>
          </cell>
          <cell r="N2940" t="str">
            <v>Si</v>
          </cell>
          <cell r="O2940" t="str">
            <v>Contrato Prestación de Servicios Profesionales</v>
          </cell>
          <cell r="P2940">
            <v>45533</v>
          </cell>
          <cell r="Q2940">
            <v>45537</v>
          </cell>
          <cell r="R2940">
            <v>45677</v>
          </cell>
          <cell r="S2940">
            <v>139</v>
          </cell>
          <cell r="T2940" t="str">
            <v>En Ejecución</v>
          </cell>
          <cell r="U2940" t="str">
            <v>ANDRES FELIPE ALBARRACIN RODRIGUEZ</v>
          </cell>
          <cell r="X2940" t="str">
            <v>HEIDY YOBANNA MORENO MORENO</v>
          </cell>
          <cell r="Z2940" t="str">
            <v>Inversión</v>
          </cell>
          <cell r="AA2940">
            <v>2024110010085</v>
          </cell>
          <cell r="AC2940" t="str">
            <v>O23011745992024008506023</v>
          </cell>
          <cell r="AF2940">
            <v>14933333</v>
          </cell>
          <cell r="AI2940" t="str">
            <v>$ 3.200.000,00</v>
          </cell>
          <cell r="AJ2940" t="str">
            <v>Prestar servicios profesionales a la Oficina Asesora Jurídica - OAJ o dependencias que haga sus veces, del Idartes, en trámites relacionados con el proceso de gestión contractual, de la OAJ, de acuerdo con lo asignado y requerido por el supervisor del contrato.</v>
          </cell>
          <cell r="AK2940" t="str">
            <v>Jose Humberto Lopez Segura</v>
          </cell>
          <cell r="AL2940">
            <v>1000940739</v>
          </cell>
          <cell r="AM2940" t="str">
            <v>2813-2024</v>
          </cell>
          <cell r="AP2940" t="str">
            <v>SECOP II</v>
          </cell>
          <cell r="AS2940" t="str">
            <v>Falso</v>
          </cell>
          <cell r="AU2940" t="str">
            <v>SI</v>
          </cell>
          <cell r="AV2940" t="str">
            <v>Septiembre</v>
          </cell>
          <cell r="AW2940" t="e">
            <v>#N/A</v>
          </cell>
          <cell r="AX2940">
            <v>45677</v>
          </cell>
          <cell r="AY2940" t="str">
            <v>#REF!</v>
          </cell>
          <cell r="AZ2940" t="str">
            <v>CO1.PCCNTR.6696953</v>
          </cell>
        </row>
        <row r="2941">
          <cell r="D2941" t="str">
            <v>2814-2024</v>
          </cell>
          <cell r="E2941" t="str">
            <v>ALBA YANETH REYES SUÁREZ</v>
          </cell>
          <cell r="F2941" t="str">
            <v>Subdirección de Formación Artistica</v>
          </cell>
          <cell r="G2941" t="str">
            <v>Subdirección de Formación Artística</v>
          </cell>
          <cell r="H2941" t="str">
            <v>Programa Nidos</v>
          </cell>
          <cell r="I2941" t="str">
            <v>Contratación Directa</v>
          </cell>
          <cell r="J2941" t="str">
            <v>Contratación directa.</v>
          </cell>
          <cell r="K2941" t="str">
            <v>Prestación de servicios</v>
          </cell>
          <cell r="N2941" t="str">
            <v>Si</v>
          </cell>
          <cell r="O2941" t="str">
            <v>Contrato Prestación de Servicios Profesionales</v>
          </cell>
          <cell r="P2941">
            <v>45533</v>
          </cell>
          <cell r="Q2941">
            <v>45537</v>
          </cell>
          <cell r="R2941">
            <v>45596</v>
          </cell>
          <cell r="S2941">
            <v>60</v>
          </cell>
          <cell r="T2941" t="str">
            <v>En Ejecución</v>
          </cell>
          <cell r="U2941" t="str">
            <v>ALBA YANETH REYES SUÁREZ</v>
          </cell>
          <cell r="X2941" t="str">
            <v>ALBA YANETH REYES SUAREZ</v>
          </cell>
          <cell r="Z2941" t="str">
            <v>Inversión</v>
          </cell>
          <cell r="AA2941">
            <v>2024110010064</v>
          </cell>
          <cell r="AC2941" t="str">
            <v>O23011733012024006408122</v>
          </cell>
          <cell r="AF2941">
            <v>5996000</v>
          </cell>
          <cell r="AJ2941" t="str">
            <v>PRESTAR SERVICIOS PROFESIONALES AL IDARTES- SUBDIRECCIÓN DE FORMACIÓN ARTÍSTICA EN EL PROCESO DE CREACIÓN, IMPLEMENTACIÓN Y DOCUMENTACIÓN DE ACCIONES ARTÍSTICO PEDAGÓGICAS TERRITORIALES DE LOS COMPONENTES DEL PROGRAMA NIDOS.</v>
          </cell>
          <cell r="AK2941" t="str">
            <v>Milena Triana Mendivelso</v>
          </cell>
          <cell r="AL2941">
            <v>1023970647</v>
          </cell>
          <cell r="AM2941" t="str">
            <v>2814-2024</v>
          </cell>
          <cell r="AP2941" t="str">
            <v>SECOP II</v>
          </cell>
          <cell r="AS2941" t="str">
            <v>Falso</v>
          </cell>
          <cell r="AU2941" t="str">
            <v>SI</v>
          </cell>
          <cell r="AV2941" t="str">
            <v>Septiembre</v>
          </cell>
          <cell r="AW2941" t="e">
            <v>#N/A</v>
          </cell>
          <cell r="AX2941">
            <v>45596</v>
          </cell>
          <cell r="AY2941" t="str">
            <v>#REF!</v>
          </cell>
          <cell r="AZ2941" t="str">
            <v>CO1.PCCNTR.6695978</v>
          </cell>
        </row>
        <row r="2942">
          <cell r="D2942" t="str">
            <v>2815-2024</v>
          </cell>
          <cell r="E2942" t="str">
            <v>LINA MARIA GAVIRIA HURTADO</v>
          </cell>
          <cell r="F2942" t="str">
            <v>Subdirección de las Artes</v>
          </cell>
          <cell r="I2942" t="str">
            <v>Contratación Directa</v>
          </cell>
          <cell r="J2942" t="str">
            <v>Contratación directa.</v>
          </cell>
          <cell r="K2942" t="str">
            <v>Prestación de servicios</v>
          </cell>
          <cell r="N2942" t="str">
            <v>Si</v>
          </cell>
          <cell r="O2942" t="str">
            <v>Contrato Prestación de Servicios Profesionales</v>
          </cell>
          <cell r="P2942">
            <v>45533</v>
          </cell>
          <cell r="Q2942">
            <v>45539</v>
          </cell>
          <cell r="R2942">
            <v>45656</v>
          </cell>
          <cell r="S2942">
            <v>117</v>
          </cell>
          <cell r="T2942" t="str">
            <v>En Ejecución</v>
          </cell>
          <cell r="U2942" t="str">
            <v>LINA MARIA GAVIRIA HURTADO</v>
          </cell>
          <cell r="X2942" t="str">
            <v>LINA MARIA GAVIRIA HURTADO</v>
          </cell>
          <cell r="Z2942" t="str">
            <v>Inversión</v>
          </cell>
          <cell r="AA2942">
            <v>2024110010182</v>
          </cell>
          <cell r="AC2942" t="str">
            <v>O23011733012024018205053</v>
          </cell>
          <cell r="AF2942">
            <v>46555000</v>
          </cell>
          <cell r="AI2942" t="str">
            <v>$ 11.638.750,00</v>
          </cell>
          <cell r="AJ2942" t="str">
            <v>PRESTAR SERVICIOS PROFESIONALES A LA SUBDIRECCIÓN DE LAS ARTES EN LA PLANEACIÓN, GESTIÓN E IMPLEMENTACIÓN DE ACCIONES PARA RESPONDER A LOS COMPROMISOS DE LAS POLÍTICAS PÚBLICAS Y LOS LABORATORIOS ARTÍSTICOS DE INNOVACIÓN SOCIAL Y COCREACIÓN, RELACIONADAS CON VÍCTIMAS, PAZ, RECONCILIACIÓN Y RURALIDAD EN EL MARCO DEL PLAN DISTRITAL DE DESARROLLO: "BOGOTÁ CAMINA SEGURA 2024-2027".</v>
          </cell>
          <cell r="AK2942" t="str">
            <v>MARIA CRISTINA TAVERA CASTILLO</v>
          </cell>
          <cell r="AL2942">
            <v>52883672</v>
          </cell>
          <cell r="AM2942" t="str">
            <v>2815-2024</v>
          </cell>
          <cell r="AP2942" t="str">
            <v>SECOP II</v>
          </cell>
          <cell r="AS2942" t="str">
            <v>Falso</v>
          </cell>
          <cell r="AU2942" t="str">
            <v>SI</v>
          </cell>
          <cell r="AV2942" t="str">
            <v>Septiembre</v>
          </cell>
          <cell r="AW2942" t="e">
            <v>#N/A</v>
          </cell>
          <cell r="AX2942">
            <v>45656</v>
          </cell>
          <cell r="AY2942" t="str">
            <v>#REF!</v>
          </cell>
          <cell r="AZ2942" t="str">
            <v>CO1.PCCNTR.6696061</v>
          </cell>
        </row>
        <row r="2943">
          <cell r="D2943" t="str">
            <v>2816-2024</v>
          </cell>
          <cell r="E2943" t="str">
            <v>ALBA YANETH REYES SUÁREZ</v>
          </cell>
          <cell r="F2943" t="str">
            <v>Subdirección de Formación Artistica</v>
          </cell>
          <cell r="G2943" t="str">
            <v>Subdirección de Formación Artística</v>
          </cell>
          <cell r="H2943" t="str">
            <v>Programa Crea</v>
          </cell>
          <cell r="I2943" t="str">
            <v>Contratación Directa</v>
          </cell>
          <cell r="J2943" t="str">
            <v>Contratación directa.</v>
          </cell>
          <cell r="K2943" t="str">
            <v>Prestación de servicios</v>
          </cell>
          <cell r="N2943" t="str">
            <v>Si</v>
          </cell>
          <cell r="O2943" t="str">
            <v>Contrato Prestación de Servicios Profesionales</v>
          </cell>
          <cell r="P2943">
            <v>45533</v>
          </cell>
          <cell r="Q2943">
            <v>45537</v>
          </cell>
          <cell r="R2943">
            <v>45626</v>
          </cell>
          <cell r="S2943">
            <v>89</v>
          </cell>
          <cell r="T2943" t="str">
            <v>En Ejecución</v>
          </cell>
          <cell r="U2943" t="str">
            <v>ALBA YANETH REYES SUÁREZ</v>
          </cell>
          <cell r="X2943" t="str">
            <v>ALBA YANETH REYES SUAREZ</v>
          </cell>
          <cell r="Z2943" t="str">
            <v>Inversión</v>
          </cell>
          <cell r="AA2943">
            <v>2024110010086</v>
          </cell>
          <cell r="AC2943" t="str">
            <v>O23011733012024008608126</v>
          </cell>
          <cell r="AF2943">
            <v>10796940</v>
          </cell>
          <cell r="AI2943" t="str">
            <v>$ 3.598.980,00</v>
          </cell>
          <cell r="AJ294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43" t="str">
            <v>Oscar Mauricio Villamil Rodríguez</v>
          </cell>
          <cell r="AL2943">
            <v>1026275390</v>
          </cell>
          <cell r="AM2943" t="str">
            <v>2816-2024</v>
          </cell>
          <cell r="AP2943" t="str">
            <v>SECOP II</v>
          </cell>
          <cell r="AS2943" t="str">
            <v>Falso</v>
          </cell>
          <cell r="AU2943" t="str">
            <v>SI</v>
          </cell>
          <cell r="AV2943" t="str">
            <v>Septiembre</v>
          </cell>
          <cell r="AW2943" t="e">
            <v>#N/A</v>
          </cell>
          <cell r="AX2943">
            <v>45626</v>
          </cell>
          <cell r="AY2943" t="str">
            <v>#REF!</v>
          </cell>
          <cell r="AZ2943" t="str">
            <v>CO1.PCCNTR.6700787</v>
          </cell>
        </row>
        <row r="2944">
          <cell r="D2944" t="str">
            <v>2817-2024</v>
          </cell>
          <cell r="E2944" t="str">
            <v>ALBA YANETH REYES SUÁREZ</v>
          </cell>
          <cell r="F2944" t="str">
            <v>Subdirección de Formación Artistica</v>
          </cell>
          <cell r="G2944" t="str">
            <v>Subdirección de Formación Artística</v>
          </cell>
          <cell r="H2944" t="str">
            <v>Programa Crea</v>
          </cell>
          <cell r="I2944" t="str">
            <v>Contratación Directa</v>
          </cell>
          <cell r="J2944" t="str">
            <v>Contratación directa.</v>
          </cell>
          <cell r="K2944" t="str">
            <v>Prestación de servicios</v>
          </cell>
          <cell r="N2944" t="str">
            <v>Si</v>
          </cell>
          <cell r="O2944" t="str">
            <v>Contrato Prestación de Servicios Profesionales</v>
          </cell>
          <cell r="P2944">
            <v>45533</v>
          </cell>
          <cell r="Q2944">
            <v>45537</v>
          </cell>
          <cell r="R2944">
            <v>45626</v>
          </cell>
          <cell r="S2944">
            <v>89</v>
          </cell>
          <cell r="T2944" t="str">
            <v>En Ejecución</v>
          </cell>
          <cell r="U2944" t="str">
            <v>ALBA YANETH REYES SUÁREZ</v>
          </cell>
          <cell r="X2944" t="str">
            <v>ALBA YANETH REYES SUAREZ</v>
          </cell>
          <cell r="Z2944" t="str">
            <v>Inversión</v>
          </cell>
          <cell r="AA2944">
            <v>2024110010086</v>
          </cell>
          <cell r="AC2944" t="str">
            <v>O23011733012024008608126</v>
          </cell>
          <cell r="AF2944">
            <v>7213635</v>
          </cell>
          <cell r="AI2944" t="str">
            <v>$ 2.404.545,00</v>
          </cell>
          <cell r="AJ2944"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44" t="str">
            <v>Edgar Alexander Quintero Londoño</v>
          </cell>
          <cell r="AL2944">
            <v>1036392300</v>
          </cell>
          <cell r="AM2944" t="str">
            <v>2817-2024</v>
          </cell>
          <cell r="AP2944" t="str">
            <v>SECOP II</v>
          </cell>
          <cell r="AS2944" t="str">
            <v>Falso</v>
          </cell>
          <cell r="AU2944" t="str">
            <v>SI</v>
          </cell>
          <cell r="AV2944" t="str">
            <v>Septiembre</v>
          </cell>
          <cell r="AW2944" t="e">
            <v>#N/A</v>
          </cell>
          <cell r="AX2944">
            <v>45626</v>
          </cell>
          <cell r="AY2944" t="str">
            <v>#REF!</v>
          </cell>
          <cell r="AZ2944" t="str">
            <v>CO1.PCCNTR.6696891</v>
          </cell>
        </row>
        <row r="2945">
          <cell r="D2945" t="str">
            <v>2818-2024</v>
          </cell>
          <cell r="E2945" t="str">
            <v>ALBA YANETH REYES SUÁREZ</v>
          </cell>
          <cell r="F2945" t="str">
            <v>Subdirección de Formación Artistica</v>
          </cell>
          <cell r="G2945" t="str">
            <v>Subdirección de Formación Artística</v>
          </cell>
          <cell r="H2945" t="str">
            <v>Programa Crea</v>
          </cell>
          <cell r="I2945" t="str">
            <v>Contratación Directa</v>
          </cell>
          <cell r="J2945" t="str">
            <v>Contratación directa.</v>
          </cell>
          <cell r="K2945" t="str">
            <v>Prestación de servicios</v>
          </cell>
          <cell r="N2945" t="str">
            <v>Si</v>
          </cell>
          <cell r="O2945" t="str">
            <v>Contrato Prestación de Servicios Profesionales</v>
          </cell>
          <cell r="P2945">
            <v>45533</v>
          </cell>
          <cell r="Q2945">
            <v>45537</v>
          </cell>
          <cell r="R2945">
            <v>45626</v>
          </cell>
          <cell r="S2945">
            <v>89</v>
          </cell>
          <cell r="T2945" t="str">
            <v>En Ejecución</v>
          </cell>
          <cell r="U2945" t="str">
            <v>ALBA YANETH REYES SUÁREZ</v>
          </cell>
          <cell r="X2945" t="str">
            <v>ALBA YANETH REYES SUAREZ</v>
          </cell>
          <cell r="Z2945" t="str">
            <v>Inversión</v>
          </cell>
          <cell r="AA2945">
            <v>2024110010086</v>
          </cell>
          <cell r="AC2945" t="str">
            <v>O23011733012024008608126</v>
          </cell>
          <cell r="AF2945">
            <v>10796940</v>
          </cell>
          <cell r="AI2945" t="str">
            <v>$ 3.598.980,00</v>
          </cell>
          <cell r="AJ2945"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45" t="str">
            <v>Luis Alberto Castillo Acosta</v>
          </cell>
          <cell r="AL2945">
            <v>80070345</v>
          </cell>
          <cell r="AM2945" t="str">
            <v>2818-2024</v>
          </cell>
          <cell r="AP2945" t="str">
            <v>SECOP II</v>
          </cell>
          <cell r="AS2945" t="str">
            <v>Falso</v>
          </cell>
          <cell r="AU2945" t="str">
            <v>SI</v>
          </cell>
          <cell r="AV2945" t="str">
            <v>Septiembre</v>
          </cell>
          <cell r="AW2945" t="e">
            <v>#N/A</v>
          </cell>
          <cell r="AX2945">
            <v>45626</v>
          </cell>
          <cell r="AY2945" t="str">
            <v>#REF!</v>
          </cell>
          <cell r="AZ2945" t="str">
            <v>CO1.PCCNTR.6697950</v>
          </cell>
        </row>
        <row r="2946">
          <cell r="D2946" t="str">
            <v>2819-2024</v>
          </cell>
          <cell r="E2946" t="str">
            <v>ALBA YANETH REYES SUÁREZ</v>
          </cell>
          <cell r="F2946" t="str">
            <v>Subdirección de Formación Artistica</v>
          </cell>
          <cell r="G2946" t="str">
            <v>Subdirección de Formación Artística</v>
          </cell>
          <cell r="H2946" t="str">
            <v>Programa Crea</v>
          </cell>
          <cell r="I2946" t="str">
            <v>Contratación Directa</v>
          </cell>
          <cell r="J2946" t="str">
            <v>Contratación directa.</v>
          </cell>
          <cell r="K2946" t="str">
            <v>Prestación de servicios</v>
          </cell>
          <cell r="N2946" t="str">
            <v>Si</v>
          </cell>
          <cell r="O2946" t="str">
            <v>Contrato Prestación de Servicios Profesionales</v>
          </cell>
          <cell r="P2946">
            <v>45533</v>
          </cell>
          <cell r="Q2946">
            <v>45537</v>
          </cell>
          <cell r="R2946">
            <v>45626</v>
          </cell>
          <cell r="S2946">
            <v>89</v>
          </cell>
          <cell r="T2946" t="str">
            <v>En Ejecución</v>
          </cell>
          <cell r="U2946" t="str">
            <v>ALBA YANETH REYES SUÁREZ</v>
          </cell>
          <cell r="X2946" t="str">
            <v>ALBA YANETH REYES SUAREZ</v>
          </cell>
          <cell r="Z2946" t="str">
            <v>Inversión</v>
          </cell>
          <cell r="AA2946">
            <v>2024110010086</v>
          </cell>
          <cell r="AC2946" t="str">
            <v>O23011733012024008608126</v>
          </cell>
          <cell r="AF2946">
            <v>10796940</v>
          </cell>
          <cell r="AI2946" t="str">
            <v>$ 3.598.980,00</v>
          </cell>
          <cell r="AJ294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46" t="str">
            <v>JOSE LEONARDO TORRES</v>
          </cell>
          <cell r="AL2946">
            <v>79791030</v>
          </cell>
          <cell r="AM2946" t="str">
            <v>2819-2024</v>
          </cell>
          <cell r="AP2946" t="str">
            <v>SECOP II</v>
          </cell>
          <cell r="AS2946" t="str">
            <v>Falso</v>
          </cell>
          <cell r="AU2946" t="str">
            <v>SI</v>
          </cell>
          <cell r="AV2946" t="str">
            <v>Septiembre</v>
          </cell>
          <cell r="AW2946" t="e">
            <v>#N/A</v>
          </cell>
          <cell r="AX2946">
            <v>45626</v>
          </cell>
          <cell r="AY2946" t="str">
            <v>#REF!</v>
          </cell>
          <cell r="AZ2946" t="str">
            <v>CO1.PCCNTR.6698262</v>
          </cell>
        </row>
        <row r="2947">
          <cell r="D2947" t="str">
            <v>2820-2024</v>
          </cell>
          <cell r="E2947" t="str">
            <v>ALBA YANETH REYES SUÁREZ</v>
          </cell>
          <cell r="F2947" t="str">
            <v>Subdirección de Formación Artistica</v>
          </cell>
          <cell r="G2947" t="str">
            <v>Subdirección de Formación Artística</v>
          </cell>
          <cell r="H2947" t="str">
            <v>Programa Crea</v>
          </cell>
          <cell r="I2947" t="str">
            <v>Contratación Directa</v>
          </cell>
          <cell r="J2947" t="str">
            <v>Contratación directa.</v>
          </cell>
          <cell r="K2947" t="str">
            <v>Prestación de servicios</v>
          </cell>
          <cell r="N2947" t="str">
            <v>Si</v>
          </cell>
          <cell r="O2947" t="str">
            <v>Contrato Prestación de Servicios Apoyo a la Gestión</v>
          </cell>
          <cell r="P2947">
            <v>45533</v>
          </cell>
          <cell r="Q2947">
            <v>45537</v>
          </cell>
          <cell r="R2947">
            <v>45626</v>
          </cell>
          <cell r="S2947">
            <v>89</v>
          </cell>
          <cell r="T2947" t="str">
            <v>En Ejecución</v>
          </cell>
          <cell r="U2947" t="str">
            <v>ALBA YANETH REYES SUÁREZ</v>
          </cell>
          <cell r="X2947" t="str">
            <v>ALBA YANETH REYES SUAREZ</v>
          </cell>
          <cell r="Z2947" t="str">
            <v>Inversión</v>
          </cell>
          <cell r="AA2947">
            <v>2024110010086</v>
          </cell>
          <cell r="AC2947" t="str">
            <v>O23011733012024008608126</v>
          </cell>
          <cell r="AF2947">
            <v>7179150</v>
          </cell>
          <cell r="AI2947" t="str">
            <v>$ 2.393.050,00</v>
          </cell>
          <cell r="AJ2947"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47" t="str">
            <v>CARLOS ALBERTO VILLAMIZAR SUAREZ</v>
          </cell>
          <cell r="AL2947">
            <v>80733326</v>
          </cell>
          <cell r="AM2947" t="str">
            <v>2820-2024</v>
          </cell>
          <cell r="AP2947" t="str">
            <v>SECOP II</v>
          </cell>
          <cell r="AS2947" t="str">
            <v>Falso</v>
          </cell>
          <cell r="AU2947" t="str">
            <v>SI</v>
          </cell>
          <cell r="AV2947" t="str">
            <v>Septiembre</v>
          </cell>
          <cell r="AW2947" t="e">
            <v>#N/A</v>
          </cell>
          <cell r="AX2947">
            <v>45626</v>
          </cell>
          <cell r="AY2947" t="str">
            <v>#REF!</v>
          </cell>
          <cell r="AZ2947" t="str">
            <v>CO1.PCCNTR.6700589</v>
          </cell>
        </row>
        <row r="2948">
          <cell r="D2948" t="str">
            <v>2821-2024</v>
          </cell>
          <cell r="E2948" t="str">
            <v>ALBA YANETH REYES SUÁREZ</v>
          </cell>
          <cell r="F2948" t="str">
            <v>Subdirección de Formación Artistica</v>
          </cell>
          <cell r="G2948" t="str">
            <v>Subdirección de Formación Artística</v>
          </cell>
          <cell r="H2948" t="str">
            <v>Programa Crea</v>
          </cell>
          <cell r="I2948" t="str">
            <v>Contratación Directa</v>
          </cell>
          <cell r="J2948" t="str">
            <v>Contratación directa.</v>
          </cell>
          <cell r="K2948" t="str">
            <v>Prestación de servicios</v>
          </cell>
          <cell r="N2948" t="str">
            <v>Si</v>
          </cell>
          <cell r="O2948" t="str">
            <v>Contrato Prestación de Servicios Apoyo a la Gestión</v>
          </cell>
          <cell r="P2948">
            <v>45533</v>
          </cell>
          <cell r="Q2948">
            <v>45537</v>
          </cell>
          <cell r="R2948">
            <v>45626</v>
          </cell>
          <cell r="S2948">
            <v>89</v>
          </cell>
          <cell r="T2948" t="str">
            <v>En Ejecución</v>
          </cell>
          <cell r="U2948" t="str">
            <v>ALBA YANETH REYES SUÁREZ</v>
          </cell>
          <cell r="X2948" t="str">
            <v>ALBA YANETH REYES SUAREZ</v>
          </cell>
          <cell r="Z2948" t="str">
            <v>Inversión</v>
          </cell>
          <cell r="AA2948">
            <v>2024110010086</v>
          </cell>
          <cell r="AC2948" t="str">
            <v>O23011733012024008608126</v>
          </cell>
          <cell r="AF2948">
            <v>7179150</v>
          </cell>
          <cell r="AI2948" t="str">
            <v>$ 2.393.050,00</v>
          </cell>
          <cell r="AJ2948"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48" t="str">
            <v>carlos arturopeñaloza</v>
          </cell>
          <cell r="AL2948">
            <v>1012425136</v>
          </cell>
          <cell r="AM2948" t="str">
            <v>2821-2024</v>
          </cell>
          <cell r="AP2948" t="str">
            <v>SECOP II</v>
          </cell>
          <cell r="AS2948" t="str">
            <v>Falso</v>
          </cell>
          <cell r="AU2948" t="str">
            <v>SI</v>
          </cell>
          <cell r="AV2948" t="str">
            <v>Septiembre</v>
          </cell>
          <cell r="AW2948" t="e">
            <v>#N/A</v>
          </cell>
          <cell r="AX2948">
            <v>45626</v>
          </cell>
          <cell r="AY2948" t="str">
            <v>#REF!</v>
          </cell>
          <cell r="AZ2948" t="str">
            <v>CO1.PCCNTR.6697521</v>
          </cell>
        </row>
        <row r="2949">
          <cell r="D2949" t="str">
            <v>2822-2024</v>
          </cell>
          <cell r="E2949" t="str">
            <v>ALBA YANETH REYES SUÁREZ</v>
          </cell>
          <cell r="F2949" t="str">
            <v>Subdirección de Formación Artistica</v>
          </cell>
          <cell r="G2949" t="str">
            <v>Subdirección de Formación Artística</v>
          </cell>
          <cell r="H2949" t="str">
            <v>Programa Crea</v>
          </cell>
          <cell r="I2949" t="str">
            <v>Contratación Directa</v>
          </cell>
          <cell r="J2949" t="str">
            <v>Contratación directa.</v>
          </cell>
          <cell r="K2949" t="str">
            <v>Prestación de servicios</v>
          </cell>
          <cell r="N2949" t="str">
            <v>Si</v>
          </cell>
          <cell r="O2949" t="str">
            <v>Contrato Prestación de Servicios Profesionales</v>
          </cell>
          <cell r="P2949">
            <v>45533</v>
          </cell>
          <cell r="Q2949">
            <v>45537</v>
          </cell>
          <cell r="R2949">
            <v>45626</v>
          </cell>
          <cell r="S2949">
            <v>89</v>
          </cell>
          <cell r="T2949" t="str">
            <v>En Ejecución</v>
          </cell>
          <cell r="U2949" t="str">
            <v>ALBA YANETH REYES SUÁREZ</v>
          </cell>
          <cell r="X2949" t="str">
            <v>ALBA YANETH REYES SUAREZ</v>
          </cell>
          <cell r="Z2949" t="str">
            <v>Inversión</v>
          </cell>
          <cell r="AA2949">
            <v>2024110010086</v>
          </cell>
          <cell r="AC2949" t="str">
            <v>O23011733012024008608126</v>
          </cell>
          <cell r="AF2949">
            <v>10796940</v>
          </cell>
          <cell r="AI2949" t="str">
            <v>$ 3.598.980,00</v>
          </cell>
          <cell r="AJ2949"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49" t="str">
            <v>Alejandra Carreño Rivera</v>
          </cell>
          <cell r="AL2949">
            <v>1022410993</v>
          </cell>
          <cell r="AM2949" t="str">
            <v>2822-2024</v>
          </cell>
          <cell r="AP2949" t="str">
            <v>SECOP II</v>
          </cell>
          <cell r="AS2949" t="str">
            <v>Falso</v>
          </cell>
          <cell r="AU2949" t="str">
            <v>SI</v>
          </cell>
          <cell r="AV2949" t="str">
            <v>Septiembre</v>
          </cell>
          <cell r="AW2949" t="e">
            <v>#N/A</v>
          </cell>
          <cell r="AX2949">
            <v>45626</v>
          </cell>
          <cell r="AY2949" t="str">
            <v>#REF!</v>
          </cell>
          <cell r="AZ2949" t="str">
            <v>CO1.PCCNTR.6701460</v>
          </cell>
        </row>
        <row r="2950">
          <cell r="D2950" t="str">
            <v>2823-2024</v>
          </cell>
          <cell r="E2950" t="str">
            <v>ALBA YANETH REYES SUÁREZ</v>
          </cell>
          <cell r="F2950" t="str">
            <v>Subdirección de Formación Artistica</v>
          </cell>
          <cell r="G2950" t="str">
            <v>Subdirección de Formación Artística</v>
          </cell>
          <cell r="H2950" t="str">
            <v>Programa Crea</v>
          </cell>
          <cell r="I2950" t="str">
            <v>Contratación Directa</v>
          </cell>
          <cell r="J2950" t="str">
            <v>Contratación directa.</v>
          </cell>
          <cell r="K2950" t="str">
            <v>Prestación de servicios</v>
          </cell>
          <cell r="N2950" t="str">
            <v>Si</v>
          </cell>
          <cell r="O2950" t="str">
            <v>Contrato Prestación de Servicios Apoyo a la Gestión</v>
          </cell>
          <cell r="P2950">
            <v>45533</v>
          </cell>
          <cell r="Q2950">
            <v>45537</v>
          </cell>
          <cell r="R2950">
            <v>45626</v>
          </cell>
          <cell r="S2950">
            <v>89</v>
          </cell>
          <cell r="T2950" t="str">
            <v>En Ejecución</v>
          </cell>
          <cell r="U2950" t="str">
            <v>ALBA YANETH REYES SUÁREZ</v>
          </cell>
          <cell r="X2950" t="str">
            <v>ALBA YANETH REYES SUAREZ</v>
          </cell>
          <cell r="Z2950" t="str">
            <v>Inversión</v>
          </cell>
          <cell r="AA2950">
            <v>2024110010086</v>
          </cell>
          <cell r="AC2950" t="str">
            <v>O23011733012024008608126</v>
          </cell>
          <cell r="AF2950">
            <v>10796940</v>
          </cell>
          <cell r="AJ2950"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50" t="str">
            <v>ASTRID CAROLINA ALVAREZ TORRES</v>
          </cell>
          <cell r="AL2950">
            <v>1032482140</v>
          </cell>
          <cell r="AM2950" t="str">
            <v>2823 - 2024</v>
          </cell>
          <cell r="AP2950" t="str">
            <v>SECOP II</v>
          </cell>
          <cell r="AS2950" t="str">
            <v>Falso</v>
          </cell>
          <cell r="AU2950" t="str">
            <v>SI</v>
          </cell>
          <cell r="AV2950" t="str">
            <v>Septiembre</v>
          </cell>
          <cell r="AW2950" t="e">
            <v>#N/A</v>
          </cell>
          <cell r="AX2950">
            <v>45626</v>
          </cell>
          <cell r="AY2950" t="str">
            <v>#REF!</v>
          </cell>
          <cell r="AZ2950" t="str">
            <v>CO1.PCCNTR.6700516</v>
          </cell>
        </row>
        <row r="2951">
          <cell r="D2951" t="str">
            <v>2830-2024</v>
          </cell>
          <cell r="E2951" t="str">
            <v>ALBA YANETH REYES SUÁREZ</v>
          </cell>
          <cell r="F2951" t="str">
            <v>Subdirección de Formación Artistica</v>
          </cell>
          <cell r="G2951" t="str">
            <v>Subdirección de Formación Artística</v>
          </cell>
          <cell r="H2951" t="str">
            <v>Programa Crea</v>
          </cell>
          <cell r="I2951" t="str">
            <v>Contratación Directa</v>
          </cell>
          <cell r="J2951" t="str">
            <v>Contratación directa.</v>
          </cell>
          <cell r="K2951" t="str">
            <v>Prestación de servicios</v>
          </cell>
          <cell r="N2951" t="str">
            <v>Si</v>
          </cell>
          <cell r="O2951" t="str">
            <v>Contrato Prestación de Servicios Profesionales</v>
          </cell>
          <cell r="P2951">
            <v>45533</v>
          </cell>
          <cell r="Q2951">
            <v>45537</v>
          </cell>
          <cell r="R2951">
            <v>45626</v>
          </cell>
          <cell r="S2951">
            <v>89</v>
          </cell>
          <cell r="T2951" t="str">
            <v>En Ejecución</v>
          </cell>
          <cell r="U2951" t="str">
            <v>ALBA YANETH REYES SUÁREZ</v>
          </cell>
          <cell r="X2951" t="str">
            <v>ALBA YANETH REYES SUAREZ</v>
          </cell>
          <cell r="Z2951" t="str">
            <v>Inversión</v>
          </cell>
          <cell r="AA2951">
            <v>2024110010086</v>
          </cell>
          <cell r="AC2951" t="str">
            <v>O23011733012024008608126</v>
          </cell>
          <cell r="AF2951">
            <v>10796940</v>
          </cell>
          <cell r="AI2951" t="str">
            <v>$ 3.598.980,00</v>
          </cell>
          <cell r="AJ2951"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51" t="str">
            <v>Eliana Yolima Orjuela Ardila</v>
          </cell>
          <cell r="AL2951">
            <v>1020741832</v>
          </cell>
          <cell r="AM2951" t="str">
            <v>2830-2024</v>
          </cell>
          <cell r="AP2951" t="str">
            <v>SECOP II</v>
          </cell>
          <cell r="AS2951" t="str">
            <v>Falso</v>
          </cell>
          <cell r="AU2951" t="str">
            <v>SI</v>
          </cell>
          <cell r="AV2951" t="str">
            <v>Septiembre</v>
          </cell>
          <cell r="AW2951" t="e">
            <v>#N/A</v>
          </cell>
          <cell r="AX2951">
            <v>45626</v>
          </cell>
          <cell r="AY2951" t="str">
            <v>#REF!</v>
          </cell>
          <cell r="AZ2951" t="str">
            <v>CO1.PCCNTR.6701943</v>
          </cell>
        </row>
        <row r="2952">
          <cell r="D2952" t="str">
            <v>2831-2024</v>
          </cell>
          <cell r="E2952" t="str">
            <v>ALBA YANETH REYES SUÁREZ</v>
          </cell>
          <cell r="F2952" t="str">
            <v>Subdirección de Formación Artistica</v>
          </cell>
          <cell r="G2952" t="str">
            <v>Subdirección de Formación Artística</v>
          </cell>
          <cell r="H2952" t="str">
            <v>Programa Crea</v>
          </cell>
          <cell r="I2952" t="str">
            <v>Contratación Directa</v>
          </cell>
          <cell r="J2952" t="str">
            <v>Contratación directa.</v>
          </cell>
          <cell r="K2952" t="str">
            <v>Prestación de servicios</v>
          </cell>
          <cell r="N2952" t="str">
            <v>Si</v>
          </cell>
          <cell r="O2952" t="str">
            <v>Contrato Prestación de Servicios Apoyo a la Gestión</v>
          </cell>
          <cell r="P2952">
            <v>45533</v>
          </cell>
          <cell r="Q2952">
            <v>45537</v>
          </cell>
          <cell r="R2952">
            <v>45626</v>
          </cell>
          <cell r="S2952">
            <v>89</v>
          </cell>
          <cell r="T2952" t="str">
            <v>En Ejecución</v>
          </cell>
          <cell r="U2952" t="str">
            <v>ALBA YANETH REYES SUÁREZ</v>
          </cell>
          <cell r="X2952" t="str">
            <v>ALBA YANETH REYES SUAREZ</v>
          </cell>
          <cell r="Z2952" t="str">
            <v>Inversión</v>
          </cell>
          <cell r="AA2952">
            <v>2024110010086</v>
          </cell>
          <cell r="AC2952" t="str">
            <v>O23011733012024008608126</v>
          </cell>
          <cell r="AF2952">
            <v>7179150</v>
          </cell>
          <cell r="AI2952" t="str">
            <v>$ 2.393.050,00</v>
          </cell>
          <cell r="AJ295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52" t="str">
            <v>Felipe de Jesús Rodríguez Camargo</v>
          </cell>
          <cell r="AL2952">
            <v>1000149416</v>
          </cell>
          <cell r="AM2952" t="str">
            <v>2831-2024</v>
          </cell>
          <cell r="AP2952" t="str">
            <v>SECOP II</v>
          </cell>
          <cell r="AS2952" t="str">
            <v>Falso</v>
          </cell>
          <cell r="AU2952" t="str">
            <v>SI</v>
          </cell>
          <cell r="AV2952" t="str">
            <v>Septiembre</v>
          </cell>
          <cell r="AW2952" t="e">
            <v>#N/A</v>
          </cell>
          <cell r="AX2952">
            <v>45626</v>
          </cell>
          <cell r="AY2952" t="str">
            <v>#REF!</v>
          </cell>
          <cell r="AZ2952" t="str">
            <v>CO1.PCCNTR.6702110</v>
          </cell>
        </row>
        <row r="2953">
          <cell r="D2953" t="str">
            <v>2832-2024</v>
          </cell>
          <cell r="E2953" t="str">
            <v>ALBA YANETH REYES SUÁREZ</v>
          </cell>
          <cell r="F2953" t="str">
            <v>Subdirección de Formación Artistica</v>
          </cell>
          <cell r="G2953" t="str">
            <v>Subdirección de Formación Artística</v>
          </cell>
          <cell r="H2953" t="str">
            <v>Programa Crea</v>
          </cell>
          <cell r="I2953" t="str">
            <v>Contratación Directa</v>
          </cell>
          <cell r="J2953" t="str">
            <v>Contratación directa.</v>
          </cell>
          <cell r="K2953" t="str">
            <v>Prestación de servicios</v>
          </cell>
          <cell r="N2953" t="str">
            <v>Si</v>
          </cell>
          <cell r="O2953" t="str">
            <v>Contrato Prestación de Servicios Profesionales</v>
          </cell>
          <cell r="P2953">
            <v>45533</v>
          </cell>
          <cell r="Q2953">
            <v>45537</v>
          </cell>
          <cell r="R2953">
            <v>45626</v>
          </cell>
          <cell r="S2953">
            <v>89</v>
          </cell>
          <cell r="T2953" t="str">
            <v>En Ejecución</v>
          </cell>
          <cell r="U2953" t="str">
            <v>ALBA YANETH REYES SUÁREZ</v>
          </cell>
          <cell r="X2953" t="str">
            <v>ALBA YANETH REYES SUAREZ</v>
          </cell>
          <cell r="Z2953" t="str">
            <v>Inversión</v>
          </cell>
          <cell r="AA2953">
            <v>2024110010086</v>
          </cell>
          <cell r="AC2953" t="str">
            <v>O23011733012024008608126</v>
          </cell>
          <cell r="AF2953">
            <v>10796940</v>
          </cell>
          <cell r="AI2953" t="str">
            <v>$ 3.598.980,00</v>
          </cell>
          <cell r="AJ295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53" t="str">
            <v>Derly Rocio Cabrera Rodríguez</v>
          </cell>
          <cell r="AL2953">
            <v>52985160</v>
          </cell>
          <cell r="AM2953" t="str">
            <v>2832-2024</v>
          </cell>
          <cell r="AP2953" t="str">
            <v>SECOP II</v>
          </cell>
          <cell r="AS2953" t="str">
            <v>Falso</v>
          </cell>
          <cell r="AU2953" t="str">
            <v>SI</v>
          </cell>
          <cell r="AV2953" t="str">
            <v>Septiembre</v>
          </cell>
          <cell r="AW2953" t="e">
            <v>#N/A</v>
          </cell>
          <cell r="AX2953">
            <v>45626</v>
          </cell>
          <cell r="AY2953" t="str">
            <v>#REF!</v>
          </cell>
          <cell r="AZ2953" t="str">
            <v>CO1.PCCNTR.6702401</v>
          </cell>
        </row>
        <row r="2954">
          <cell r="D2954" t="str">
            <v>2838-2024</v>
          </cell>
          <cell r="E2954" t="str">
            <v>ALBA YANETH REYES SUÁREZ</v>
          </cell>
          <cell r="F2954" t="str">
            <v>Subdirección de Formación Artistica</v>
          </cell>
          <cell r="G2954" t="str">
            <v>Subdirección de Formación Artística</v>
          </cell>
          <cell r="H2954" t="str">
            <v>Programa Crea</v>
          </cell>
          <cell r="I2954" t="str">
            <v>Contratación Directa</v>
          </cell>
          <cell r="J2954" t="str">
            <v>Contratación directa.</v>
          </cell>
          <cell r="K2954" t="str">
            <v>Prestación de servicios</v>
          </cell>
          <cell r="N2954" t="str">
            <v>Si</v>
          </cell>
          <cell r="O2954" t="str">
            <v>Contrato Prestación de Servicios Profesionales</v>
          </cell>
          <cell r="P2954">
            <v>45533</v>
          </cell>
          <cell r="Q2954">
            <v>45537</v>
          </cell>
          <cell r="R2954">
            <v>45626</v>
          </cell>
          <cell r="S2954">
            <v>89</v>
          </cell>
          <cell r="T2954" t="str">
            <v>En Ejecución</v>
          </cell>
          <cell r="U2954" t="str">
            <v>ALBA YANETH REYES SUÁREZ</v>
          </cell>
          <cell r="X2954" t="str">
            <v>ALBA YANETH REYES SUAREZ</v>
          </cell>
          <cell r="Z2954" t="str">
            <v>Inversión</v>
          </cell>
          <cell r="AA2954">
            <v>2024110010086</v>
          </cell>
          <cell r="AC2954" t="str">
            <v>O23011733012024008608126</v>
          </cell>
          <cell r="AF2954">
            <v>10796940</v>
          </cell>
          <cell r="AI2954" t="str">
            <v>$ 3.598.980,00</v>
          </cell>
          <cell r="AJ2954"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54" t="str">
            <v>Pablo Marín Ramírez</v>
          </cell>
          <cell r="AL2954">
            <v>79628840</v>
          </cell>
          <cell r="AM2954" t="str">
            <v>2838-2024</v>
          </cell>
          <cell r="AP2954" t="str">
            <v>SECOP II</v>
          </cell>
          <cell r="AS2954" t="str">
            <v>Falso</v>
          </cell>
          <cell r="AU2954" t="str">
            <v>SI</v>
          </cell>
          <cell r="AV2954" t="str">
            <v>Septiembre</v>
          </cell>
          <cell r="AW2954" t="e">
            <v>#N/A</v>
          </cell>
          <cell r="AX2954">
            <v>45626</v>
          </cell>
          <cell r="AY2954" t="str">
            <v>#REF!</v>
          </cell>
          <cell r="AZ2954" t="str">
            <v>CO1.PCCNTR.6698774</v>
          </cell>
        </row>
        <row r="2955">
          <cell r="D2955" t="str">
            <v>2842-2024</v>
          </cell>
          <cell r="E2955" t="str">
            <v>ALBA YANETH REYES SUÁREZ</v>
          </cell>
          <cell r="F2955" t="str">
            <v>Subdirección de Formación Artistica</v>
          </cell>
          <cell r="G2955" t="str">
            <v>Subdirección de Formación Artística</v>
          </cell>
          <cell r="H2955" t="str">
            <v>Programa Crea</v>
          </cell>
          <cell r="I2955" t="str">
            <v>Contratación Directa</v>
          </cell>
          <cell r="J2955" t="str">
            <v>Contratación directa.</v>
          </cell>
          <cell r="K2955" t="str">
            <v>Prestación de servicios</v>
          </cell>
          <cell r="N2955" t="str">
            <v>Si</v>
          </cell>
          <cell r="O2955" t="str">
            <v>Contrato Prestación de Servicios Profesionales</v>
          </cell>
          <cell r="P2955">
            <v>45533</v>
          </cell>
          <cell r="Q2955">
            <v>45537</v>
          </cell>
          <cell r="R2955">
            <v>45626</v>
          </cell>
          <cell r="S2955">
            <v>89</v>
          </cell>
          <cell r="T2955" t="str">
            <v>En Ejecución</v>
          </cell>
          <cell r="U2955" t="str">
            <v>ALBA YANETH REYES SUÁREZ</v>
          </cell>
          <cell r="X2955" t="str">
            <v>ALBA YANETH REYES SUAREZ</v>
          </cell>
          <cell r="Z2955" t="str">
            <v>Inversión</v>
          </cell>
          <cell r="AA2955">
            <v>2024110010086</v>
          </cell>
          <cell r="AC2955" t="str">
            <v>O23011733012024008608126</v>
          </cell>
          <cell r="AF2955">
            <v>7213635</v>
          </cell>
          <cell r="AI2955" t="str">
            <v>$ 2.404.545,00</v>
          </cell>
          <cell r="AJ2955"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55" t="str">
            <v>LAURA MARIA BLANCO MARIÑOO</v>
          </cell>
          <cell r="AL2955">
            <v>1016098042</v>
          </cell>
          <cell r="AM2955" t="str">
            <v>2842-2024</v>
          </cell>
          <cell r="AP2955" t="str">
            <v>SECOP II</v>
          </cell>
          <cell r="AS2955" t="str">
            <v>Falso</v>
          </cell>
          <cell r="AU2955" t="str">
            <v>SI</v>
          </cell>
          <cell r="AV2955" t="str">
            <v>Septiembre</v>
          </cell>
          <cell r="AW2955" t="e">
            <v>#N/A</v>
          </cell>
          <cell r="AX2955">
            <v>45626</v>
          </cell>
          <cell r="AY2955" t="str">
            <v>#REF!</v>
          </cell>
          <cell r="AZ2955" t="str">
            <v>CO1.PCCNTR.6700671</v>
          </cell>
        </row>
        <row r="2956">
          <cell r="D2956" t="str">
            <v>2843-2024</v>
          </cell>
          <cell r="E2956" t="str">
            <v>ALBA YANETH REYES SUÁREZ</v>
          </cell>
          <cell r="F2956" t="str">
            <v>Subdirección de Formación Artistica</v>
          </cell>
          <cell r="G2956" t="str">
            <v>Subdirección de Formación Artística</v>
          </cell>
          <cell r="I2956" t="str">
            <v>Contratación Directa</v>
          </cell>
          <cell r="J2956" t="str">
            <v>Contratación directa.</v>
          </cell>
          <cell r="K2956" t="str">
            <v>Prestación de servicios</v>
          </cell>
          <cell r="N2956" t="str">
            <v>Si</v>
          </cell>
          <cell r="O2956" t="str">
            <v>Contrato Prestación de Servicios Profesionales</v>
          </cell>
          <cell r="P2956">
            <v>45533</v>
          </cell>
          <cell r="Q2956">
            <v>45537</v>
          </cell>
          <cell r="R2956">
            <v>45641</v>
          </cell>
          <cell r="S2956">
            <v>104</v>
          </cell>
          <cell r="T2956" t="str">
            <v>En Ejecución</v>
          </cell>
          <cell r="U2956" t="str">
            <v>ALBA YANETH REYES SUÁREZ</v>
          </cell>
          <cell r="X2956" t="str">
            <v>ALBA YANETH REYES SUAREZ</v>
          </cell>
          <cell r="Z2956" t="str">
            <v>Inversión</v>
          </cell>
          <cell r="AA2956">
            <v>2024110010086</v>
          </cell>
          <cell r="AC2956" t="str">
            <v>O23011733012024008608126</v>
          </cell>
          <cell r="AF2956">
            <v>19495000</v>
          </cell>
          <cell r="AI2956" t="str">
            <v>$ 5.570.000,00</v>
          </cell>
          <cell r="AJ2956" t="str">
            <v>Prestar servicios profesionales al Instituto Distrital de las Artes - IDARTES, Subdirección de Formación Artística, en la gestión de trámites administrativos y de apoyo a la supervisión, en el marco del convenio suscrito entre el Instituto Distrital de las Artes - IDARTES y la Secretaría de Educación Distrital - SED, acorde con los requerimientos de la entidad.</v>
          </cell>
          <cell r="AK2956" t="str">
            <v>Viviana Marcela Gonzalez Avila</v>
          </cell>
          <cell r="AL2956">
            <v>1023898257</v>
          </cell>
          <cell r="AM2956" t="str">
            <v>2843-2024</v>
          </cell>
          <cell r="AP2956" t="str">
            <v>SECOP II</v>
          </cell>
          <cell r="AS2956" t="str">
            <v>Falso</v>
          </cell>
          <cell r="AU2956" t="str">
            <v>SI</v>
          </cell>
          <cell r="AV2956" t="str">
            <v>Septiembre</v>
          </cell>
          <cell r="AW2956" t="e">
            <v>#N/A</v>
          </cell>
          <cell r="AX2956">
            <v>45641</v>
          </cell>
          <cell r="AY2956" t="str">
            <v>#REF!</v>
          </cell>
          <cell r="AZ2956" t="str">
            <v>CO1.PCCNTR.6701933</v>
          </cell>
        </row>
        <row r="2957">
          <cell r="D2957" t="str">
            <v>2844-2024</v>
          </cell>
          <cell r="E2957" t="str">
            <v>ALBA YANETH REYES SUÁREZ</v>
          </cell>
          <cell r="F2957" t="str">
            <v>Subdirección de Formación Artistica</v>
          </cell>
          <cell r="G2957" t="str">
            <v>Subdirección de Formación Artística</v>
          </cell>
          <cell r="H2957" t="str">
            <v>Programa Crea</v>
          </cell>
          <cell r="I2957" t="str">
            <v>Contratación Directa</v>
          </cell>
          <cell r="J2957" t="str">
            <v>Contratación directa.</v>
          </cell>
          <cell r="K2957" t="str">
            <v>Prestación de servicios</v>
          </cell>
          <cell r="N2957" t="str">
            <v>Si</v>
          </cell>
          <cell r="O2957" t="str">
            <v>Contrato Prestación de Servicios Profesionales</v>
          </cell>
          <cell r="P2957">
            <v>45533</v>
          </cell>
          <cell r="Q2957">
            <v>45537</v>
          </cell>
          <cell r="R2957">
            <v>45626</v>
          </cell>
          <cell r="S2957">
            <v>89</v>
          </cell>
          <cell r="T2957" t="str">
            <v>En Ejecución</v>
          </cell>
          <cell r="U2957" t="str">
            <v>ALBA YANETH REYES SUÁREZ</v>
          </cell>
          <cell r="X2957" t="str">
            <v>ALBA YANETH REYES SUAREZ</v>
          </cell>
          <cell r="Z2957" t="str">
            <v>Inversión</v>
          </cell>
          <cell r="AA2957">
            <v>2024110010086</v>
          </cell>
          <cell r="AC2957" t="str">
            <v>O23011733012024008608126</v>
          </cell>
          <cell r="AF2957">
            <v>10796940</v>
          </cell>
          <cell r="AI2957" t="str">
            <v>$ 3.598.980,00</v>
          </cell>
          <cell r="AJ2957"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57" t="str">
            <v>IDARTES</v>
          </cell>
          <cell r="AL2957">
            <v>53100844</v>
          </cell>
          <cell r="AM2957" t="str">
            <v>2844-2024</v>
          </cell>
          <cell r="AP2957" t="str">
            <v>SECOP II</v>
          </cell>
          <cell r="AS2957" t="str">
            <v>Falso</v>
          </cell>
          <cell r="AU2957" t="str">
            <v>SI</v>
          </cell>
          <cell r="AV2957" t="str">
            <v>Septiembre</v>
          </cell>
          <cell r="AW2957" t="e">
            <v>#N/A</v>
          </cell>
          <cell r="AX2957">
            <v>45626</v>
          </cell>
          <cell r="AY2957" t="str">
            <v>#REF!</v>
          </cell>
          <cell r="AZ2957" t="str">
            <v>CO1.PCCNTR.6702202</v>
          </cell>
        </row>
        <row r="2958">
          <cell r="D2958" t="str">
            <v>2845-2024</v>
          </cell>
          <cell r="E2958" t="str">
            <v>ALBA YANETH REYES SUÁREZ</v>
          </cell>
          <cell r="F2958" t="str">
            <v>Subdirección de Formación Artistica</v>
          </cell>
          <cell r="G2958" t="str">
            <v>Subdirección de Formación Artística</v>
          </cell>
          <cell r="H2958" t="str">
            <v>Programa Crea</v>
          </cell>
          <cell r="I2958" t="str">
            <v>Contratación Directa</v>
          </cell>
          <cell r="J2958" t="str">
            <v>Contratación directa.</v>
          </cell>
          <cell r="K2958" t="str">
            <v>Prestación de servicios</v>
          </cell>
          <cell r="N2958" t="str">
            <v>Si</v>
          </cell>
          <cell r="O2958" t="str">
            <v>Contrato Prestación de Servicios Profesionales</v>
          </cell>
          <cell r="P2958">
            <v>45533</v>
          </cell>
          <cell r="Q2958">
            <v>45537</v>
          </cell>
          <cell r="R2958">
            <v>45626</v>
          </cell>
          <cell r="S2958">
            <v>89</v>
          </cell>
          <cell r="T2958" t="str">
            <v>En Ejecución</v>
          </cell>
          <cell r="U2958" t="str">
            <v>ALBA YANETH REYES SUÁREZ</v>
          </cell>
          <cell r="X2958" t="str">
            <v>ALBA YANETH REYES SUAREZ</v>
          </cell>
          <cell r="Z2958" t="str">
            <v>Inversión</v>
          </cell>
          <cell r="AA2958">
            <v>2024110010086</v>
          </cell>
          <cell r="AC2958" t="str">
            <v>O23011733012024008608126</v>
          </cell>
          <cell r="AF2958">
            <v>10796940</v>
          </cell>
          <cell r="AI2958" t="str">
            <v>$ 3.598.980,00</v>
          </cell>
          <cell r="AJ295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58" t="str">
            <v>Leidy Lorena Cumbe Amézquita</v>
          </cell>
          <cell r="AL2958">
            <v>1075247233</v>
          </cell>
          <cell r="AM2958" t="str">
            <v>2845-2024</v>
          </cell>
          <cell r="AP2958" t="str">
            <v>SECOP II</v>
          </cell>
          <cell r="AS2958" t="str">
            <v>Falso</v>
          </cell>
          <cell r="AU2958" t="str">
            <v>SI</v>
          </cell>
          <cell r="AV2958" t="str">
            <v>Septiembre</v>
          </cell>
          <cell r="AW2958" t="e">
            <v>#N/A</v>
          </cell>
          <cell r="AX2958">
            <v>45626</v>
          </cell>
          <cell r="AY2958" t="str">
            <v>#REF!</v>
          </cell>
          <cell r="AZ2958" t="str">
            <v>CO1.PCCNTR.6702173</v>
          </cell>
        </row>
        <row r="2959">
          <cell r="D2959" t="str">
            <v>2846-2024</v>
          </cell>
          <cell r="E2959" t="str">
            <v>ALBA YANETH REYES SUÁREZ</v>
          </cell>
          <cell r="F2959" t="str">
            <v>Subdirección de Formación Artistica</v>
          </cell>
          <cell r="G2959" t="str">
            <v>Subdirección de Formación Artística</v>
          </cell>
          <cell r="H2959" t="str">
            <v>Programa Crea</v>
          </cell>
          <cell r="I2959" t="str">
            <v>Contratación Directa</v>
          </cell>
          <cell r="J2959" t="str">
            <v>Contratación directa.</v>
          </cell>
          <cell r="K2959" t="str">
            <v>Prestación de servicios</v>
          </cell>
          <cell r="N2959" t="str">
            <v>Si</v>
          </cell>
          <cell r="O2959" t="str">
            <v>Contrato Prestación de Servicios Profesionales</v>
          </cell>
          <cell r="P2959">
            <v>45533</v>
          </cell>
          <cell r="Q2959">
            <v>45537</v>
          </cell>
          <cell r="R2959">
            <v>45626</v>
          </cell>
          <cell r="S2959">
            <v>89</v>
          </cell>
          <cell r="T2959" t="str">
            <v>En Ejecución</v>
          </cell>
          <cell r="U2959" t="str">
            <v>ALBA YANETH REYES SUÁREZ</v>
          </cell>
          <cell r="X2959" t="str">
            <v>ALBA YANETH REYES SUAREZ</v>
          </cell>
          <cell r="Z2959" t="str">
            <v>Inversión</v>
          </cell>
          <cell r="AA2959">
            <v>2024110010086</v>
          </cell>
          <cell r="AC2959" t="str">
            <v>O23011733012024008608126</v>
          </cell>
          <cell r="AF2959">
            <v>10796940</v>
          </cell>
          <cell r="AI2959" t="str">
            <v>$ 3.598.980,00</v>
          </cell>
          <cell r="AJ2959"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59" t="str">
            <v>Lina María Hueso Cifuentes</v>
          </cell>
          <cell r="AL2959">
            <v>1022412072</v>
          </cell>
          <cell r="AM2959" t="str">
            <v>2846-2024</v>
          </cell>
          <cell r="AP2959" t="str">
            <v>SECOP II</v>
          </cell>
          <cell r="AS2959" t="str">
            <v>Falso</v>
          </cell>
          <cell r="AU2959" t="str">
            <v>SI</v>
          </cell>
          <cell r="AV2959" t="str">
            <v>Septiembre</v>
          </cell>
          <cell r="AW2959" t="e">
            <v>#N/A</v>
          </cell>
          <cell r="AX2959">
            <v>45626</v>
          </cell>
          <cell r="AY2959" t="str">
            <v>#REF!</v>
          </cell>
          <cell r="AZ2959" t="str">
            <v>CO1.PCCNTR.6700724</v>
          </cell>
        </row>
        <row r="2960">
          <cell r="D2960" t="str">
            <v>2847-2024</v>
          </cell>
          <cell r="E2960" t="str">
            <v>ALBA YANETH REYES SUÁREZ</v>
          </cell>
          <cell r="F2960" t="str">
            <v>Subdirección de Formación Artistica</v>
          </cell>
          <cell r="G2960" t="str">
            <v>Subdirección de Formación Artística</v>
          </cell>
          <cell r="H2960" t="str">
            <v>Programa Crea</v>
          </cell>
          <cell r="I2960" t="str">
            <v>Contratación Directa</v>
          </cell>
          <cell r="J2960" t="str">
            <v>Contratación directa.</v>
          </cell>
          <cell r="K2960" t="str">
            <v>Prestación de servicios</v>
          </cell>
          <cell r="N2960" t="str">
            <v>Si</v>
          </cell>
          <cell r="O2960" t="str">
            <v>Contrato Prestación de Servicios Profesionales</v>
          </cell>
          <cell r="P2960">
            <v>45533</v>
          </cell>
          <cell r="Q2960">
            <v>45537</v>
          </cell>
          <cell r="R2960">
            <v>45626</v>
          </cell>
          <cell r="S2960">
            <v>89</v>
          </cell>
          <cell r="T2960" t="str">
            <v>En Ejecución</v>
          </cell>
          <cell r="U2960" t="str">
            <v>ALBA YANETH REYES SUÁREZ</v>
          </cell>
          <cell r="X2960" t="str">
            <v>ALBA YANETH REYES SUAREZ</v>
          </cell>
          <cell r="Z2960" t="str">
            <v>Inversión</v>
          </cell>
          <cell r="AA2960">
            <v>2024110010086</v>
          </cell>
          <cell r="AC2960" t="str">
            <v>O23011733012024008608126</v>
          </cell>
          <cell r="AF2960">
            <v>7213635</v>
          </cell>
          <cell r="AI2960" t="str">
            <v>$ 2.404.545,00</v>
          </cell>
          <cell r="AJ2960"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60" t="str">
            <v>Liseth Catalina Barrera Doncel</v>
          </cell>
          <cell r="AL2960">
            <v>1000943003</v>
          </cell>
          <cell r="AM2960" t="str">
            <v>2847-2024</v>
          </cell>
          <cell r="AP2960" t="str">
            <v>SECOP II</v>
          </cell>
          <cell r="AS2960" t="str">
            <v>Falso</v>
          </cell>
          <cell r="AU2960" t="str">
            <v>SI</v>
          </cell>
          <cell r="AV2960" t="str">
            <v>Septiembre</v>
          </cell>
          <cell r="AW2960" t="e">
            <v>#N/A</v>
          </cell>
          <cell r="AX2960">
            <v>45626</v>
          </cell>
          <cell r="AY2960" t="str">
            <v>#REF!</v>
          </cell>
          <cell r="AZ2960" t="str">
            <v>CO1.PCCNTR.6700034</v>
          </cell>
        </row>
        <row r="2961">
          <cell r="D2961" t="str">
            <v>2855-2024</v>
          </cell>
          <cell r="E2961" t="str">
            <v>ALBA YANETH REYES SUÁREZ</v>
          </cell>
          <cell r="F2961" t="str">
            <v>Subdirección de Formación Artistica</v>
          </cell>
          <cell r="G2961" t="str">
            <v>Subdirección de Formación Artística</v>
          </cell>
          <cell r="H2961" t="str">
            <v>Programa Crea</v>
          </cell>
          <cell r="I2961" t="str">
            <v>Contratación Directa</v>
          </cell>
          <cell r="J2961" t="str">
            <v>Contratación directa.</v>
          </cell>
          <cell r="K2961" t="str">
            <v>Prestación de servicios</v>
          </cell>
          <cell r="N2961" t="str">
            <v>Si</v>
          </cell>
          <cell r="O2961" t="str">
            <v>Contrato Prestación de Servicios Profesionales</v>
          </cell>
          <cell r="P2961">
            <v>45533</v>
          </cell>
          <cell r="Q2961">
            <v>45537</v>
          </cell>
          <cell r="R2961">
            <v>45626</v>
          </cell>
          <cell r="S2961">
            <v>89</v>
          </cell>
          <cell r="T2961" t="str">
            <v>En Ejecución</v>
          </cell>
          <cell r="U2961" t="str">
            <v>ALBA YANETH REYES SUÁREZ</v>
          </cell>
          <cell r="X2961" t="str">
            <v>ALBA YANETH REYES SUAREZ</v>
          </cell>
          <cell r="Z2961" t="str">
            <v>Inversión</v>
          </cell>
          <cell r="AA2961">
            <v>2024110010086</v>
          </cell>
          <cell r="AC2961" t="str">
            <v>O23011733012024008608126</v>
          </cell>
          <cell r="AF2961">
            <v>10796940</v>
          </cell>
          <cell r="AI2961" t="str">
            <v>$ 3.598.980,00</v>
          </cell>
          <cell r="AJ2961"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61" t="str">
            <v>jhoana maricela urquijo ramirez</v>
          </cell>
          <cell r="AL2961">
            <v>1031165998</v>
          </cell>
          <cell r="AM2961" t="str">
            <v>2855-2024</v>
          </cell>
          <cell r="AP2961" t="str">
            <v>SECOP II</v>
          </cell>
          <cell r="AS2961" t="str">
            <v>Falso</v>
          </cell>
          <cell r="AU2961" t="str">
            <v>SI</v>
          </cell>
          <cell r="AV2961" t="str">
            <v>Septiembre</v>
          </cell>
          <cell r="AW2961" t="e">
            <v>#N/A</v>
          </cell>
          <cell r="AX2961">
            <v>45626</v>
          </cell>
          <cell r="AY2961" t="str">
            <v>#REF!</v>
          </cell>
          <cell r="AZ2961" t="str">
            <v>CO1.PCCNTR.6702116</v>
          </cell>
        </row>
        <row r="2962">
          <cell r="D2962" t="str">
            <v>2857-2024</v>
          </cell>
          <cell r="E2962" t="str">
            <v>ALBA YANETH REYES SUÁREZ</v>
          </cell>
          <cell r="F2962" t="str">
            <v>Subdirección de Formación Artistica</v>
          </cell>
          <cell r="G2962" t="str">
            <v>Subdirección de Formación Artística</v>
          </cell>
          <cell r="H2962" t="str">
            <v>Programa Crea</v>
          </cell>
          <cell r="I2962" t="str">
            <v>Contratación Directa</v>
          </cell>
          <cell r="J2962" t="str">
            <v>Contratación directa.</v>
          </cell>
          <cell r="K2962" t="str">
            <v>Prestación de servicios</v>
          </cell>
          <cell r="N2962" t="str">
            <v>Si</v>
          </cell>
          <cell r="O2962" t="str">
            <v>Contrato Prestación de Servicios Profesionales</v>
          </cell>
          <cell r="P2962">
            <v>45533</v>
          </cell>
          <cell r="Q2962">
            <v>45537</v>
          </cell>
          <cell r="R2962">
            <v>45626</v>
          </cell>
          <cell r="S2962">
            <v>89</v>
          </cell>
          <cell r="T2962" t="str">
            <v>En Ejecución</v>
          </cell>
          <cell r="U2962" t="str">
            <v>ALBA YANETH REYES SUÁREZ</v>
          </cell>
          <cell r="X2962" t="str">
            <v>ALBA YANETH REYES SUAREZ</v>
          </cell>
          <cell r="Z2962" t="str">
            <v>Inversión</v>
          </cell>
          <cell r="AA2962">
            <v>2024110010086</v>
          </cell>
          <cell r="AC2962" t="str">
            <v>O23011733012024008608126</v>
          </cell>
          <cell r="AF2962">
            <v>10796940</v>
          </cell>
          <cell r="AI2962" t="str">
            <v>$ 3.598.980,00</v>
          </cell>
          <cell r="AJ2962"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62" t="str">
            <v>Elvis Johan Merchan Julio</v>
          </cell>
          <cell r="AL2962">
            <v>1023872661</v>
          </cell>
          <cell r="AM2962" t="str">
            <v>2857-2024</v>
          </cell>
          <cell r="AP2962" t="str">
            <v>SECOP II</v>
          </cell>
          <cell r="AS2962" t="str">
            <v>Falso</v>
          </cell>
          <cell r="AU2962" t="str">
            <v>SI</v>
          </cell>
          <cell r="AV2962" t="str">
            <v>Septiembre</v>
          </cell>
          <cell r="AW2962" t="e">
            <v>#N/A</v>
          </cell>
          <cell r="AX2962">
            <v>45626</v>
          </cell>
          <cell r="AY2962" t="str">
            <v>#REF!</v>
          </cell>
          <cell r="AZ2962" t="str">
            <v>CO1.PCCNTR.6702281</v>
          </cell>
        </row>
        <row r="2963">
          <cell r="D2963" t="str">
            <v>2859-2024</v>
          </cell>
          <cell r="E2963" t="str">
            <v>ALBA YANETH REYES SUÁREZ</v>
          </cell>
          <cell r="F2963" t="str">
            <v>Subdirección de Formación Artistica</v>
          </cell>
          <cell r="G2963" t="str">
            <v>Subdirección de Formación Artística</v>
          </cell>
          <cell r="H2963" t="str">
            <v>Programa Nidos</v>
          </cell>
          <cell r="I2963" t="str">
            <v>Contratación Directa</v>
          </cell>
          <cell r="J2963" t="str">
            <v>Contratación directa.</v>
          </cell>
          <cell r="K2963" t="str">
            <v>Prestación de servicios</v>
          </cell>
          <cell r="N2963" t="str">
            <v>Si</v>
          </cell>
          <cell r="O2963" t="str">
            <v>Contrato Prestación de Servicios Profesionales</v>
          </cell>
          <cell r="P2963">
            <v>45533</v>
          </cell>
          <cell r="Q2963">
            <v>45539</v>
          </cell>
          <cell r="R2963">
            <v>45596</v>
          </cell>
          <cell r="S2963">
            <v>58</v>
          </cell>
          <cell r="T2963" t="str">
            <v>En Ejecución</v>
          </cell>
          <cell r="U2963" t="str">
            <v>ALBA YANETH REYES SUÁREZ</v>
          </cell>
          <cell r="X2963" t="str">
            <v>ALBA YANETH REYES SUAREZ</v>
          </cell>
          <cell r="Z2963" t="str">
            <v>Inversión</v>
          </cell>
          <cell r="AA2963">
            <v>2024110010064</v>
          </cell>
          <cell r="AC2963" t="str">
            <v>O23011733012024006408122</v>
          </cell>
          <cell r="AF2963">
            <v>6800000</v>
          </cell>
          <cell r="AJ2963"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63" t="str">
            <v>Eugenio Duarte</v>
          </cell>
          <cell r="AL2963">
            <v>1126254856</v>
          </cell>
          <cell r="AM2963" t="str">
            <v>2859-2024</v>
          </cell>
          <cell r="AP2963" t="str">
            <v>SECOP II</v>
          </cell>
          <cell r="AS2963" t="str">
            <v>Falso</v>
          </cell>
          <cell r="AU2963" t="str">
            <v>SI</v>
          </cell>
          <cell r="AV2963" t="str">
            <v>Septiembre</v>
          </cell>
          <cell r="AW2963" t="e">
            <v>#N/A</v>
          </cell>
          <cell r="AX2963">
            <v>45596</v>
          </cell>
          <cell r="AY2963" t="str">
            <v>#REF!</v>
          </cell>
          <cell r="AZ2963" t="str">
            <v>CO1.PCCNTR.6702847</v>
          </cell>
        </row>
        <row r="2964">
          <cell r="D2964" t="str">
            <v>2860-2024</v>
          </cell>
          <cell r="E2964" t="str">
            <v>ALBA YANETH REYES SUÁREZ</v>
          </cell>
          <cell r="F2964" t="str">
            <v>Subdirección de Formación Artistica</v>
          </cell>
          <cell r="G2964" t="str">
            <v>Subdirección de Formación Artística</v>
          </cell>
          <cell r="H2964" t="str">
            <v>Programa Nidos</v>
          </cell>
          <cell r="I2964" t="str">
            <v>Contratación Directa</v>
          </cell>
          <cell r="J2964" t="str">
            <v>Contratación directa.</v>
          </cell>
          <cell r="K2964" t="str">
            <v>Prestación de servicios</v>
          </cell>
          <cell r="N2964" t="str">
            <v>Si</v>
          </cell>
          <cell r="O2964" t="str">
            <v>Contrato Prestación de Servicios Apoyo a la Gestión</v>
          </cell>
          <cell r="P2964">
            <v>45533</v>
          </cell>
          <cell r="Q2964">
            <v>45540</v>
          </cell>
          <cell r="R2964">
            <v>45596</v>
          </cell>
          <cell r="S2964">
            <v>57</v>
          </cell>
          <cell r="T2964" t="str">
            <v>En Ejecución</v>
          </cell>
          <cell r="U2964" t="str">
            <v>ALBA YANETH REYES SUÁREZ</v>
          </cell>
          <cell r="X2964" t="str">
            <v>ALBA YANETH REYES SUAREZ</v>
          </cell>
          <cell r="Z2964" t="str">
            <v>Inversión</v>
          </cell>
          <cell r="AA2964">
            <v>2024110010064</v>
          </cell>
          <cell r="AC2964" t="str">
            <v>O23011733012024006408122</v>
          </cell>
          <cell r="AF2964">
            <v>6800000</v>
          </cell>
          <cell r="AJ2964" t="str">
            <v>Prestar servicios de apoyo a la gestión al Idartes-Subdirección de Formación Artística en acciones relacionadas con el apoyo al proceso de creación, implementación y documentación de experiencias artísticas y posicionamiento de los Laboratorios artísticos del Programa NIDOS en la ciudad.</v>
          </cell>
          <cell r="AK2964" t="str">
            <v>ANGELICA MARIA GARZON RODRIGUEZ</v>
          </cell>
          <cell r="AL2964">
            <v>52880471</v>
          </cell>
          <cell r="AM2964" t="str">
            <v>2860-2024</v>
          </cell>
          <cell r="AP2964" t="str">
            <v>SECOP II</v>
          </cell>
          <cell r="AS2964" t="str">
            <v>Falso</v>
          </cell>
          <cell r="AU2964" t="str">
            <v>SI</v>
          </cell>
          <cell r="AV2964" t="str">
            <v>Septiembre</v>
          </cell>
          <cell r="AW2964" t="e">
            <v>#N/A</v>
          </cell>
          <cell r="AX2964">
            <v>45596</v>
          </cell>
          <cell r="AY2964" t="str">
            <v>#REF!</v>
          </cell>
          <cell r="AZ2964" t="str">
            <v>CO1.PCCNTR.6702844</v>
          </cell>
        </row>
        <row r="2965">
          <cell r="D2965" t="str">
            <v>2861-2024</v>
          </cell>
          <cell r="E2965" t="str">
            <v>ALBA YANETH REYES SUÁREZ</v>
          </cell>
          <cell r="F2965" t="str">
            <v>Subdirección de Formación Artistica</v>
          </cell>
          <cell r="G2965" t="str">
            <v>Subdirección de Formación Artística</v>
          </cell>
          <cell r="H2965" t="str">
            <v>Programa Crea</v>
          </cell>
          <cell r="I2965" t="str">
            <v>Contratación Directa</v>
          </cell>
          <cell r="J2965" t="str">
            <v>Contratación directa.</v>
          </cell>
          <cell r="K2965" t="str">
            <v>Prestación de servicios</v>
          </cell>
          <cell r="N2965" t="str">
            <v>Si</v>
          </cell>
          <cell r="O2965" t="str">
            <v>Contrato Prestación de Servicios Profesionales</v>
          </cell>
          <cell r="P2965">
            <v>45533</v>
          </cell>
          <cell r="Q2965">
            <v>45537</v>
          </cell>
          <cell r="R2965">
            <v>45626</v>
          </cell>
          <cell r="S2965">
            <v>89</v>
          </cell>
          <cell r="T2965" t="str">
            <v>En Ejecución</v>
          </cell>
          <cell r="U2965" t="str">
            <v>ALBA YANETH REYES SUÁREZ</v>
          </cell>
          <cell r="X2965" t="str">
            <v>ALBA YANETH REYES SUAREZ</v>
          </cell>
          <cell r="Z2965" t="str">
            <v>Inversión</v>
          </cell>
          <cell r="AA2965">
            <v>2024110010086</v>
          </cell>
          <cell r="AC2965" t="str">
            <v>O23011733012024008608126</v>
          </cell>
          <cell r="AF2965">
            <v>7213635</v>
          </cell>
          <cell r="AI2965" t="str">
            <v>$ 2.404.545,00</v>
          </cell>
          <cell r="AJ2965"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v>
          </cell>
          <cell r="AK2965" t="str">
            <v>Sergio Roberto Romero Vergara</v>
          </cell>
          <cell r="AL2965">
            <v>1033801691</v>
          </cell>
          <cell r="AM2965" t="str">
            <v>2861-2024</v>
          </cell>
          <cell r="AP2965" t="str">
            <v>SECOP II</v>
          </cell>
          <cell r="AS2965" t="str">
            <v>Falso</v>
          </cell>
          <cell r="AU2965" t="str">
            <v>SI</v>
          </cell>
          <cell r="AV2965" t="str">
            <v>Septiembre</v>
          </cell>
          <cell r="AW2965" t="e">
            <v>#N/A</v>
          </cell>
          <cell r="AX2965">
            <v>45626</v>
          </cell>
          <cell r="AY2965" t="str">
            <v>#REF!</v>
          </cell>
          <cell r="AZ2965" t="str">
            <v>CO1.PCCNTR.6701989</v>
          </cell>
        </row>
        <row r="2966">
          <cell r="D2966" t="str">
            <v>2867-2024</v>
          </cell>
          <cell r="E2966" t="str">
            <v>ALBA YANETH REYES SUÁREZ</v>
          </cell>
          <cell r="F2966" t="str">
            <v>Subdirección de Formación Artistica</v>
          </cell>
          <cell r="G2966" t="str">
            <v>Subdirección de Formación Artística</v>
          </cell>
          <cell r="H2966" t="str">
            <v>Programa Crea</v>
          </cell>
          <cell r="I2966" t="str">
            <v>Contratación Directa</v>
          </cell>
          <cell r="J2966" t="str">
            <v>Contratación directa.</v>
          </cell>
          <cell r="K2966" t="str">
            <v>Prestación de servicios</v>
          </cell>
          <cell r="N2966" t="str">
            <v>Si</v>
          </cell>
          <cell r="O2966" t="str">
            <v>Contrato Prestación de Servicios Apoyo a la Gestión</v>
          </cell>
          <cell r="P2966">
            <v>45533</v>
          </cell>
          <cell r="Q2966">
            <v>45537</v>
          </cell>
          <cell r="R2966">
            <v>45626</v>
          </cell>
          <cell r="S2966">
            <v>89</v>
          </cell>
          <cell r="T2966" t="str">
            <v>En Ejecución</v>
          </cell>
          <cell r="U2966" t="str">
            <v>ALBA YANETH REYES SUÁREZ</v>
          </cell>
          <cell r="X2966" t="str">
            <v>ALBA YANETH REYES SUAREZ</v>
          </cell>
          <cell r="Z2966" t="str">
            <v>Inversión</v>
          </cell>
          <cell r="AA2966">
            <v>2024110010086</v>
          </cell>
          <cell r="AC2966" t="str">
            <v>O23011733012024008608126</v>
          </cell>
          <cell r="AF2966">
            <v>10796940</v>
          </cell>
          <cell r="AI2966" t="str">
            <v>$ 3.598.980,00</v>
          </cell>
          <cell r="AJ2966"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2966" t="str">
            <v>Duván Rodríguez</v>
          </cell>
          <cell r="AL2966">
            <v>80253278</v>
          </cell>
          <cell r="AM2966" t="str">
            <v>2867-2024</v>
          </cell>
          <cell r="AP2966" t="str">
            <v>SECOP II</v>
          </cell>
          <cell r="AS2966" t="str">
            <v>Falso</v>
          </cell>
          <cell r="AU2966" t="str">
            <v>SI</v>
          </cell>
          <cell r="AV2966" t="str">
            <v>Septiembre</v>
          </cell>
          <cell r="AW2966" t="e">
            <v>#N/A</v>
          </cell>
          <cell r="AX2966">
            <v>45626</v>
          </cell>
          <cell r="AY2966" t="str">
            <v>#REF!</v>
          </cell>
          <cell r="AZ2966" t="str">
            <v>CO1.PCCNTR.6701799</v>
          </cell>
        </row>
        <row r="2967">
          <cell r="D2967" t="str">
            <v>2870-2024</v>
          </cell>
          <cell r="E2967" t="str">
            <v>ALBA YANETH REYES SUÁREZ</v>
          </cell>
          <cell r="F2967" t="str">
            <v>Subdirección de Formación Artistica</v>
          </cell>
          <cell r="G2967" t="str">
            <v>Subdirección de Formación Artística</v>
          </cell>
          <cell r="H2967" t="str">
            <v>Programa Crea</v>
          </cell>
          <cell r="I2967" t="str">
            <v>Contratación Directa</v>
          </cell>
          <cell r="J2967" t="str">
            <v>Contratación directa.</v>
          </cell>
          <cell r="K2967" t="str">
            <v>Prestación de servicios</v>
          </cell>
          <cell r="N2967" t="str">
            <v>Si</v>
          </cell>
          <cell r="O2967" t="str">
            <v>Contrato Prestación de Servicios Profesionales</v>
          </cell>
          <cell r="P2967">
            <v>45533</v>
          </cell>
          <cell r="Q2967">
            <v>45537</v>
          </cell>
          <cell r="R2967">
            <v>45626</v>
          </cell>
          <cell r="S2967">
            <v>89</v>
          </cell>
          <cell r="T2967" t="str">
            <v>En Ejecución</v>
          </cell>
          <cell r="U2967" t="str">
            <v>ALBA YANETH REYES SUÁREZ</v>
          </cell>
          <cell r="X2967" t="str">
            <v>ALBA YANETH REYES SUAREZ</v>
          </cell>
          <cell r="Z2967" t="str">
            <v>Inversión</v>
          </cell>
          <cell r="AA2967">
            <v>2024110010086</v>
          </cell>
          <cell r="AC2967" t="str">
            <v>O23011733012024008608126</v>
          </cell>
          <cell r="AF2967">
            <v>7213635</v>
          </cell>
          <cell r="AI2967" t="str">
            <v>$ 2.404.545,00</v>
          </cell>
          <cell r="AJ2967"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67" t="str">
            <v>Ann Santos Sanchez</v>
          </cell>
          <cell r="AL2967">
            <v>1022444478</v>
          </cell>
          <cell r="AM2967" t="str">
            <v>2870-2024</v>
          </cell>
          <cell r="AP2967" t="str">
            <v>SECOP II</v>
          </cell>
          <cell r="AS2967" t="str">
            <v>Falso</v>
          </cell>
          <cell r="AU2967" t="str">
            <v>SI</v>
          </cell>
          <cell r="AV2967" t="str">
            <v>Septiembre</v>
          </cell>
          <cell r="AW2967" t="e">
            <v>#N/A</v>
          </cell>
          <cell r="AX2967">
            <v>45626</v>
          </cell>
          <cell r="AY2967" t="str">
            <v>#REF!</v>
          </cell>
          <cell r="AZ2967" t="str">
            <v>CO1.PCCNTR.6703188</v>
          </cell>
        </row>
        <row r="2968">
          <cell r="D2968" t="str">
            <v>2871-2024</v>
          </cell>
          <cell r="E2968" t="str">
            <v>ALBA YANETH REYES SUÁREZ</v>
          </cell>
          <cell r="F2968" t="str">
            <v>Subdirección de Formación Artistica</v>
          </cell>
          <cell r="G2968" t="str">
            <v>Subdirección de Formación Artística</v>
          </cell>
          <cell r="H2968" t="str">
            <v>Programa Crea</v>
          </cell>
          <cell r="I2968" t="str">
            <v>Contratación Directa</v>
          </cell>
          <cell r="J2968" t="str">
            <v>Contratación directa.</v>
          </cell>
          <cell r="K2968" t="str">
            <v>Prestación de servicios</v>
          </cell>
          <cell r="N2968" t="str">
            <v>Si</v>
          </cell>
          <cell r="O2968" t="str">
            <v>Contrato Prestación de Servicios Profesionales</v>
          </cell>
          <cell r="P2968">
            <v>45533</v>
          </cell>
          <cell r="Q2968">
            <v>45537</v>
          </cell>
          <cell r="R2968">
            <v>45626</v>
          </cell>
          <cell r="S2968">
            <v>89</v>
          </cell>
          <cell r="T2968" t="str">
            <v>En Ejecución</v>
          </cell>
          <cell r="U2968" t="str">
            <v>ALBA YANETH REYES SUÁREZ</v>
          </cell>
          <cell r="X2968" t="str">
            <v>ALBA YANETH REYES SUAREZ</v>
          </cell>
          <cell r="Z2968" t="str">
            <v>Inversión</v>
          </cell>
          <cell r="AA2968">
            <v>2024110010086</v>
          </cell>
          <cell r="AC2968" t="str">
            <v>O23011733012024008608126</v>
          </cell>
          <cell r="AF2968">
            <v>10796940</v>
          </cell>
          <cell r="AI2968" t="str">
            <v>$ 3.598.980,00</v>
          </cell>
          <cell r="AJ296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68" t="str">
            <v>DAISY LORENA BELTRÁN JULIO</v>
          </cell>
          <cell r="AL2968">
            <v>1076650328</v>
          </cell>
          <cell r="AM2968" t="str">
            <v>2871-2024</v>
          </cell>
          <cell r="AP2968" t="str">
            <v>SECOP II</v>
          </cell>
          <cell r="AS2968" t="str">
            <v>Falso</v>
          </cell>
          <cell r="AU2968" t="str">
            <v>SI</v>
          </cell>
          <cell r="AV2968" t="str">
            <v>Septiembre</v>
          </cell>
          <cell r="AW2968" t="e">
            <v>#N/A</v>
          </cell>
          <cell r="AX2968">
            <v>45626</v>
          </cell>
          <cell r="AY2968" t="str">
            <v>#REF!</v>
          </cell>
          <cell r="AZ2968" t="str">
            <v>CO1.PCCNTR.6702129</v>
          </cell>
        </row>
        <row r="2969">
          <cell r="D2969" t="str">
            <v>2880-2024</v>
          </cell>
          <cell r="E2969" t="str">
            <v>ALBA YANETH REYES SUÁREZ</v>
          </cell>
          <cell r="F2969" t="str">
            <v>Subdirección de Formación Artistica</v>
          </cell>
          <cell r="G2969" t="str">
            <v>Subdirección de Formación Artística</v>
          </cell>
          <cell r="H2969" t="str">
            <v>Programa Crea</v>
          </cell>
          <cell r="I2969" t="str">
            <v>Contratación Directa</v>
          </cell>
          <cell r="J2969" t="str">
            <v>Contratación directa.</v>
          </cell>
          <cell r="K2969" t="str">
            <v>Prestación de servicios</v>
          </cell>
          <cell r="N2969" t="str">
            <v>Si</v>
          </cell>
          <cell r="O2969" t="str">
            <v>Contrato Prestación de Servicios Profesionales</v>
          </cell>
          <cell r="P2969">
            <v>45533</v>
          </cell>
          <cell r="Q2969">
            <v>45537</v>
          </cell>
          <cell r="R2969">
            <v>45626</v>
          </cell>
          <cell r="S2969">
            <v>89</v>
          </cell>
          <cell r="T2969" t="str">
            <v>En Ejecución</v>
          </cell>
          <cell r="U2969" t="str">
            <v>ALBA YANETH REYES SUÁREZ</v>
          </cell>
          <cell r="X2969" t="str">
            <v>ALBA YANETH REYES SUAREZ</v>
          </cell>
          <cell r="Z2969" t="str">
            <v>Inversión</v>
          </cell>
          <cell r="AA2969">
            <v>2024110010086</v>
          </cell>
          <cell r="AC2969" t="str">
            <v>O23011733012024008608126</v>
          </cell>
          <cell r="AF2969">
            <v>10796940</v>
          </cell>
          <cell r="AI2969" t="str">
            <v>$ 3.598.980,00</v>
          </cell>
          <cell r="AJ2969"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69" t="str">
            <v>María Margarita Montes Sánchez</v>
          </cell>
          <cell r="AL2969">
            <v>1023938623</v>
          </cell>
          <cell r="AM2969" t="str">
            <v>2880-2024</v>
          </cell>
          <cell r="AP2969" t="str">
            <v>SECOP II</v>
          </cell>
          <cell r="AS2969" t="str">
            <v>Falso</v>
          </cell>
          <cell r="AU2969" t="str">
            <v>SI</v>
          </cell>
          <cell r="AV2969" t="str">
            <v>Septiembre</v>
          </cell>
          <cell r="AW2969" t="e">
            <v>#N/A</v>
          </cell>
          <cell r="AX2969">
            <v>45626</v>
          </cell>
          <cell r="AY2969" t="str">
            <v>#REF!</v>
          </cell>
          <cell r="AZ2969" t="str">
            <v>CO1.PCCNTR.6702253</v>
          </cell>
        </row>
        <row r="2970">
          <cell r="D2970" t="str">
            <v>2881-2024</v>
          </cell>
          <cell r="E2970" t="str">
            <v>SILVIA OSPINA HENAO</v>
          </cell>
          <cell r="F2970" t="str">
            <v>Subdirección de Equipamientos Culturales</v>
          </cell>
          <cell r="I2970" t="str">
            <v>Contratación Directa</v>
          </cell>
          <cell r="J2970" t="str">
            <v>Contratación directa.</v>
          </cell>
          <cell r="K2970" t="str">
            <v>Prestación de servicios</v>
          </cell>
          <cell r="N2970" t="str">
            <v>No</v>
          </cell>
          <cell r="O2970" t="str">
            <v>N/A</v>
          </cell>
          <cell r="P2970">
            <v>45533</v>
          </cell>
          <cell r="Q2970">
            <v>45534</v>
          </cell>
          <cell r="R2970">
            <v>45535</v>
          </cell>
          <cell r="S2970">
            <v>1</v>
          </cell>
          <cell r="T2970" t="str">
            <v>En Ejecución</v>
          </cell>
          <cell r="U2970" t="str">
            <v>SILVIA OSPINA HENAO</v>
          </cell>
          <cell r="Z2970" t="str">
            <v>Inversión</v>
          </cell>
          <cell r="AA2970">
            <v>2024110010087</v>
          </cell>
          <cell r="AC2970" t="str">
            <v>O23011733012024008705073</v>
          </cell>
          <cell r="AF2970">
            <v>17021277</v>
          </cell>
          <cell r="AJ2970" t="str">
            <v>Realizar la presentación del espectáculo circense y de variedad "ANIVERCIRCO DE ENSUEÑO", de autoría de la Corporación Circo WILLSAM, acorde con la programación prevista para el Teatro El Ensueño en el marco de las celebraciones del aniversario del teatro</v>
          </cell>
          <cell r="AK2970" t="str">
            <v>CORPORACIÒN CIRCO WILLSAM</v>
          </cell>
          <cell r="AL2970">
            <v>901755585</v>
          </cell>
          <cell r="AM2970" t="str">
            <v>2881-2024</v>
          </cell>
          <cell r="AP2970" t="str">
            <v>SECOP II</v>
          </cell>
          <cell r="AS2970" t="str">
            <v>Falso</v>
          </cell>
          <cell r="AU2970" t="str">
            <v>SI</v>
          </cell>
          <cell r="AV2970" t="str">
            <v>Agosto</v>
          </cell>
          <cell r="AW2970" t="e">
            <v>#N/A</v>
          </cell>
          <cell r="AX2970">
            <v>45535</v>
          </cell>
          <cell r="AY2970" t="str">
            <v>#REF!</v>
          </cell>
          <cell r="AZ2970" t="str">
            <v>CO1.PCCNTR.6703224</v>
          </cell>
        </row>
        <row r="2971">
          <cell r="D2971" t="str">
            <v>2882-2024</v>
          </cell>
          <cell r="E2971" t="str">
            <v>SILVIA OSPINA HENAO</v>
          </cell>
          <cell r="F2971" t="str">
            <v>Subdirección de Equipamientos Culturales</v>
          </cell>
          <cell r="I2971" t="str">
            <v>Contratación Directa</v>
          </cell>
          <cell r="J2971" t="str">
            <v>Contratación directa.</v>
          </cell>
          <cell r="K2971" t="str">
            <v>Prestación de servicios</v>
          </cell>
          <cell r="N2971" t="str">
            <v>No</v>
          </cell>
          <cell r="O2971" t="str">
            <v>N/A</v>
          </cell>
          <cell r="P2971">
            <v>45533</v>
          </cell>
          <cell r="Q2971">
            <v>45534</v>
          </cell>
          <cell r="R2971">
            <v>45565</v>
          </cell>
          <cell r="S2971">
            <v>31</v>
          </cell>
          <cell r="T2971" t="str">
            <v>En Ejecución</v>
          </cell>
          <cell r="U2971" t="str">
            <v>SILVIA OSPINA HENAO</v>
          </cell>
          <cell r="Z2971" t="str">
            <v>Inversión</v>
          </cell>
          <cell r="AA2971">
            <v>2024110010087</v>
          </cell>
          <cell r="AC2971" t="str">
            <v>O23011733012024008705073</v>
          </cell>
          <cell r="AF2971">
            <v>22340426</v>
          </cell>
          <cell r="AJ2971" t="str">
            <v>Realizar la presentación de cinco grupos artísticos en el marco de los eventos "ZAE USAQUÉN Y ATAQUE METAL", a cargo de POPUP ART SAS, acorde con la programación prevista para el Escenario Móvil María Mercedes Carranza</v>
          </cell>
          <cell r="AK2971" t="str">
            <v>POPUPART SAS</v>
          </cell>
          <cell r="AL2971">
            <v>901359351</v>
          </cell>
          <cell r="AM2971" t="str">
            <v>2882-2024</v>
          </cell>
          <cell r="AP2971" t="str">
            <v>SECOP II</v>
          </cell>
          <cell r="AS2971" t="str">
            <v>Falso</v>
          </cell>
          <cell r="AU2971" t="str">
            <v>SI</v>
          </cell>
          <cell r="AV2971" t="str">
            <v>Agosto</v>
          </cell>
          <cell r="AW2971" t="e">
            <v>#N/A</v>
          </cell>
          <cell r="AX2971">
            <v>45565</v>
          </cell>
          <cell r="AY2971" t="str">
            <v>#REF!</v>
          </cell>
          <cell r="AZ2971" t="str">
            <v>CO1.PCCNTR.6703405</v>
          </cell>
        </row>
        <row r="2972">
          <cell r="D2972" t="str">
            <v>2888-2024</v>
          </cell>
          <cell r="E2972" t="str">
            <v>ALBA YANETH REYES SUÁREZ</v>
          </cell>
          <cell r="F2972" t="str">
            <v>Subdirección de Formación Artistica</v>
          </cell>
          <cell r="G2972" t="str">
            <v>Subdirección de Formación Artística</v>
          </cell>
          <cell r="H2972" t="str">
            <v>Programa Crea</v>
          </cell>
          <cell r="I2972" t="str">
            <v>Contratación Directa</v>
          </cell>
          <cell r="J2972" t="str">
            <v>Contratación directa.</v>
          </cell>
          <cell r="K2972" t="str">
            <v>Prestación de servicios</v>
          </cell>
          <cell r="N2972" t="str">
            <v>Si</v>
          </cell>
          <cell r="O2972" t="str">
            <v>Contrato Prestación de Servicios Apoyo a la Gestión</v>
          </cell>
          <cell r="P2972">
            <v>45533</v>
          </cell>
          <cell r="Q2972">
            <v>45537</v>
          </cell>
          <cell r="R2972">
            <v>45626</v>
          </cell>
          <cell r="S2972">
            <v>89</v>
          </cell>
          <cell r="T2972" t="str">
            <v>En Ejecución</v>
          </cell>
          <cell r="U2972" t="str">
            <v>ALBA YANETH REYES SUÁREZ</v>
          </cell>
          <cell r="X2972" t="str">
            <v>ALBA YANETH REYES SUAREZ</v>
          </cell>
          <cell r="Z2972" t="str">
            <v>Inversión</v>
          </cell>
          <cell r="AA2972">
            <v>2024110010086</v>
          </cell>
          <cell r="AC2972" t="str">
            <v>O23011733012024008608126</v>
          </cell>
          <cell r="AF2972">
            <v>10796940</v>
          </cell>
          <cell r="AI2972" t="str">
            <v>$ 3.598.980,00</v>
          </cell>
          <cell r="AJ297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72" t="str">
            <v>HECTOR HERNANDO RUIZ DUARTE</v>
          </cell>
          <cell r="AL2972">
            <v>80224481</v>
          </cell>
          <cell r="AM2972" t="str">
            <v>2888-2024</v>
          </cell>
          <cell r="AP2972" t="str">
            <v>SECOP II</v>
          </cell>
          <cell r="AS2972" t="str">
            <v>Falso</v>
          </cell>
          <cell r="AU2972" t="str">
            <v>SI</v>
          </cell>
          <cell r="AV2972" t="str">
            <v>Septiembre</v>
          </cell>
          <cell r="AW2972" t="e">
            <v>#N/A</v>
          </cell>
          <cell r="AX2972">
            <v>45626</v>
          </cell>
          <cell r="AY2972" t="str">
            <v>#REF!</v>
          </cell>
          <cell r="AZ2972" t="str">
            <v>CO1.PCCNTR.6703328</v>
          </cell>
        </row>
        <row r="2973">
          <cell r="D2973" t="str">
            <v>PUFA-236-2024</v>
          </cell>
          <cell r="E2973" t="str">
            <v>LINA MARIA GAVIRIA HURTADO</v>
          </cell>
          <cell r="F2973" t="str">
            <v>Subdirección de las Artes</v>
          </cell>
          <cell r="G2973" t="str">
            <v>Gerencia de Artes Audiovisuales</v>
          </cell>
          <cell r="H2973" t="str">
            <v>GERENTE DE ARTES AUDIOVISUALES</v>
          </cell>
          <cell r="I2973" t="str">
            <v>Contratación Directa</v>
          </cell>
          <cell r="J2973" t="str">
            <v>Contratación directa.</v>
          </cell>
          <cell r="K2973" t="str">
            <v>Prestación de servicios</v>
          </cell>
          <cell r="L2973" t="str">
            <v>17 17. Contrato de Prestación de Servicios</v>
          </cell>
          <cell r="M2973" t="str">
            <v xml:space="preserve">49 49-Otros Servicios </v>
          </cell>
          <cell r="N2973" t="str">
            <v>No</v>
          </cell>
          <cell r="O2973" t="str">
            <v>N/A</v>
          </cell>
          <cell r="P2973">
            <v>45533</v>
          </cell>
          <cell r="Q2973">
            <v>45537</v>
          </cell>
          <cell r="R2973">
            <v>45537</v>
          </cell>
          <cell r="S2973">
            <v>1</v>
          </cell>
          <cell r="T2973" t="str">
            <v>En Ejecución</v>
          </cell>
          <cell r="U2973" t="str">
            <v>LINA MARIA GAVIRIA HURTADO</v>
          </cell>
          <cell r="V2973">
            <v>52247497</v>
          </cell>
          <cell r="X2973" t="str">
            <v>Ricardo Alfonso Cantor Bossa</v>
          </cell>
          <cell r="Y2973">
            <v>80797050</v>
          </cell>
          <cell r="Z2973" t="str">
            <v>N/A</v>
          </cell>
          <cell r="AC2973" t="str">
            <v>N/A - Valor Cero / Coproducción</v>
          </cell>
          <cell r="AE2973">
            <v>0</v>
          </cell>
          <cell r="AF2973">
            <v>0</v>
          </cell>
          <cell r="AI2973" t="str">
            <v>N/A</v>
          </cell>
          <cell r="AJ2973" t="str">
            <v>El IDARTES se compromete a gestionar las solicitudes de Permiso Unificado de Filmaciones Audiovisuales - PUFA y conceder a ENCARRETE SAS el uso y aprovechamiento económico de los espacios públicos para filmaciones audiovisuales registrados y aprobados en el Sistema Único para el Manejo y Aprovechamiento del Espacio Público - SUMA y ENCARRETE SAS acepta pagar la respectiva retribución económica y cumplir con las condiciones establecidas por el IDARTES y la normatividad vigente para el uso (...)</v>
          </cell>
          <cell r="AK2973" t="str">
            <v>Encarrete S.A.S</v>
          </cell>
          <cell r="AL2973">
            <v>901175090</v>
          </cell>
          <cell r="AM2973" t="str">
            <v>PUFA-236-2024</v>
          </cell>
          <cell r="AP2973" t="str">
            <v>SECOP II</v>
          </cell>
          <cell r="AS2973" t="str">
            <v>Falso</v>
          </cell>
          <cell r="AU2973" t="str">
            <v>SI</v>
          </cell>
          <cell r="AV2973" t="str">
            <v>Septiembre</v>
          </cell>
          <cell r="AW2973" t="e">
            <v>#N/A</v>
          </cell>
          <cell r="AX2973">
            <v>45537</v>
          </cell>
          <cell r="AY2973" t="str">
            <v>#REF!</v>
          </cell>
          <cell r="AZ2973" t="str">
            <v>CO1.PCCNTR.6701159</v>
          </cell>
        </row>
        <row r="2974">
          <cell r="D2974" t="str">
            <v>2729-2024</v>
          </cell>
          <cell r="E2974" t="str">
            <v>ALBA YANETH REYES SUÁREZ</v>
          </cell>
          <cell r="F2974" t="str">
            <v>Subdirección de Formación Artistica</v>
          </cell>
          <cell r="G2974" t="str">
            <v>Subdirección de Formación Artística</v>
          </cell>
          <cell r="H2974" t="str">
            <v>Programa Nidos</v>
          </cell>
          <cell r="I2974" t="str">
            <v>Contratación Directa</v>
          </cell>
          <cell r="J2974" t="str">
            <v>Contratación directa.</v>
          </cell>
          <cell r="K2974" t="str">
            <v>Prestación de servicios</v>
          </cell>
          <cell r="N2974" t="str">
            <v>Si</v>
          </cell>
          <cell r="O2974" t="str">
            <v>Contrato Prestación de Servicios Apoyo a la Gestión</v>
          </cell>
          <cell r="P2974">
            <v>45534</v>
          </cell>
          <cell r="Q2974">
            <v>45537</v>
          </cell>
          <cell r="R2974">
            <v>45596</v>
          </cell>
          <cell r="S2974">
            <v>60</v>
          </cell>
          <cell r="T2974" t="str">
            <v>En Ejecución</v>
          </cell>
          <cell r="U2974" t="str">
            <v>ALBA YANETH REYES SUÁREZ</v>
          </cell>
          <cell r="X2974" t="str">
            <v>ALBA YANETH REYES SUAREZ</v>
          </cell>
          <cell r="Z2974" t="str">
            <v>Inversión</v>
          </cell>
          <cell r="AA2974">
            <v>2024110010064</v>
          </cell>
          <cell r="AC2974" t="str">
            <v>O23011733012024006408122</v>
          </cell>
          <cell r="AF2974">
            <v>5996000</v>
          </cell>
          <cell r="AJ2974" t="str">
            <v>restar servicios de apoyo a la gestión al Idartes - Subdirección de Formación Artística en el apoyo al proceso de creación, implementación y documentación de acciones artístico pedagógicas territoriales de los componentes del Programa Nidos.</v>
          </cell>
          <cell r="AK2974" t="str">
            <v>HECTOR MARIO BALLESTEROS PUYO</v>
          </cell>
          <cell r="AL2974">
            <v>1022972985</v>
          </cell>
          <cell r="AM2974" t="str">
            <v>2729-2024</v>
          </cell>
          <cell r="AP2974" t="str">
            <v>SECOP II</v>
          </cell>
          <cell r="AS2974" t="str">
            <v>Falso</v>
          </cell>
          <cell r="AU2974" t="str">
            <v>SI</v>
          </cell>
          <cell r="AV2974" t="str">
            <v>Septiembre</v>
          </cell>
          <cell r="AW2974" t="e">
            <v>#N/A</v>
          </cell>
          <cell r="AX2974">
            <v>45596</v>
          </cell>
          <cell r="AY2974" t="str">
            <v>#REF!</v>
          </cell>
          <cell r="AZ2974" t="str">
            <v>CO1.PCCNTR.6702294</v>
          </cell>
        </row>
        <row r="2975">
          <cell r="D2975" t="str">
            <v>2753-2024</v>
          </cell>
          <cell r="E2975" t="str">
            <v>ALBA YANETH REYES SUÁREZ</v>
          </cell>
          <cell r="F2975" t="str">
            <v>Subdirección de Formación Artistica</v>
          </cell>
          <cell r="G2975" t="str">
            <v>Subdirección de Formación Artística</v>
          </cell>
          <cell r="H2975" t="str">
            <v>Programa Crea</v>
          </cell>
          <cell r="I2975" t="str">
            <v>Contratación Directa</v>
          </cell>
          <cell r="J2975" t="str">
            <v>Contratación directa.</v>
          </cell>
          <cell r="K2975" t="str">
            <v>Prestación de servicios</v>
          </cell>
          <cell r="N2975" t="str">
            <v>Si</v>
          </cell>
          <cell r="O2975" t="str">
            <v>Contrato Prestación de Servicios Profesionales</v>
          </cell>
          <cell r="P2975">
            <v>45534</v>
          </cell>
          <cell r="Q2975">
            <v>45539</v>
          </cell>
          <cell r="R2975">
            <v>45623</v>
          </cell>
          <cell r="S2975">
            <v>84</v>
          </cell>
          <cell r="T2975" t="str">
            <v>En Ejecución</v>
          </cell>
          <cell r="U2975" t="str">
            <v>ALBA YANETH REYES SUÁREZ</v>
          </cell>
          <cell r="X2975" t="str">
            <v>ALBA YANETH REYES SUAREZ</v>
          </cell>
          <cell r="Z2975" t="str">
            <v>Inversión</v>
          </cell>
          <cell r="AA2975">
            <v>2024110010086</v>
          </cell>
          <cell r="AC2975" t="str">
            <v>O23011733012024008608122</v>
          </cell>
          <cell r="AF2975">
            <v>6011363</v>
          </cell>
          <cell r="AI2975" t="str">
            <v>$ 2.404.545,00</v>
          </cell>
          <cell r="AJ2975"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2975" t="str">
            <v>Daniela Alonso Castro</v>
          </cell>
          <cell r="AL2975">
            <v>1018487800</v>
          </cell>
          <cell r="AM2975" t="str">
            <v>2753-2024</v>
          </cell>
          <cell r="AP2975" t="str">
            <v>SECOP II</v>
          </cell>
          <cell r="AS2975" t="str">
            <v>Falso</v>
          </cell>
          <cell r="AU2975" t="str">
            <v>SI</v>
          </cell>
          <cell r="AV2975" t="str">
            <v>Septiembre</v>
          </cell>
          <cell r="AW2975" t="e">
            <v>#N/A</v>
          </cell>
          <cell r="AX2975">
            <v>45623</v>
          </cell>
          <cell r="AY2975" t="str">
            <v>#REF!</v>
          </cell>
          <cell r="AZ2975" t="str">
            <v>CO1.PCCNTR.6692492</v>
          </cell>
        </row>
        <row r="2976">
          <cell r="D2976" t="str">
            <v>2754-2024</v>
          </cell>
          <cell r="E2976" t="str">
            <v>ALBA YANETH REYES SUÁREZ</v>
          </cell>
          <cell r="F2976" t="str">
            <v>Subdirección de Formación Artistica</v>
          </cell>
          <cell r="G2976" t="str">
            <v>Subdirección de Formación Artística</v>
          </cell>
          <cell r="H2976" t="str">
            <v>Programa Nidos</v>
          </cell>
          <cell r="I2976" t="str">
            <v>Contratación Directa</v>
          </cell>
          <cell r="J2976" t="str">
            <v>Contratación directa.</v>
          </cell>
          <cell r="K2976" t="str">
            <v>Prestación de servicios</v>
          </cell>
          <cell r="N2976" t="str">
            <v>Si</v>
          </cell>
          <cell r="O2976" t="str">
            <v>Contrato Prestación de Servicios Profesionales</v>
          </cell>
          <cell r="P2976">
            <v>45534</v>
          </cell>
          <cell r="Q2976">
            <v>45545</v>
          </cell>
          <cell r="R2976">
            <v>45621</v>
          </cell>
          <cell r="S2976">
            <v>76</v>
          </cell>
          <cell r="T2976" t="str">
            <v>En Ejecución</v>
          </cell>
          <cell r="U2976" t="str">
            <v>ALBA YANETH REYES SUÁREZ</v>
          </cell>
          <cell r="X2976" t="str">
            <v>ALBA YANETH REYES SUAREZ</v>
          </cell>
          <cell r="Z2976" t="str">
            <v>Inversión</v>
          </cell>
          <cell r="AA2976">
            <v>2024110010064</v>
          </cell>
          <cell r="AC2976" t="str">
            <v>O23011733012024006408122</v>
          </cell>
          <cell r="AF2976">
            <v>7594933</v>
          </cell>
          <cell r="AI2976" t="str">
            <v>$ 2.998.000,00</v>
          </cell>
          <cell r="AJ2976" t="str">
            <v>Prestar servicios profesionales al Idartes- Subdirección de Formación Artística en el proceso de creación, implementación y documentación de acciones artístico pedagógicas territoriales de los componentes del Programa Nidos.</v>
          </cell>
          <cell r="AK2976" t="str">
            <v>Luisa Fernanda Paredes Montañez</v>
          </cell>
          <cell r="AL2976">
            <v>1016095942</v>
          </cell>
          <cell r="AM2976" t="str">
            <v>2754-2024</v>
          </cell>
          <cell r="AP2976" t="str">
            <v>SECOP II</v>
          </cell>
          <cell r="AS2976" t="str">
            <v>Falso</v>
          </cell>
          <cell r="AU2976" t="str">
            <v>SI</v>
          </cell>
          <cell r="AV2976" t="str">
            <v>Septiembre</v>
          </cell>
          <cell r="AW2976" t="e">
            <v>#N/A</v>
          </cell>
          <cell r="AX2976">
            <v>45621</v>
          </cell>
          <cell r="AY2976" t="str">
            <v>#REF!</v>
          </cell>
          <cell r="AZ2976" t="str">
            <v>CO1.PCCNTR.6693017</v>
          </cell>
        </row>
        <row r="2977">
          <cell r="D2977" t="str">
            <v>2755-2024</v>
          </cell>
          <cell r="E2977" t="str">
            <v>ALBA YANETH REYES SUÁREZ</v>
          </cell>
          <cell r="F2977" t="str">
            <v>Subdirección de Formación Artistica</v>
          </cell>
          <cell r="G2977" t="str">
            <v>Subdirección de Formación Artística</v>
          </cell>
          <cell r="H2977" t="str">
            <v>Programa Nidos</v>
          </cell>
          <cell r="I2977" t="str">
            <v>Contratación Directa</v>
          </cell>
          <cell r="J2977" t="str">
            <v>Contratación directa.</v>
          </cell>
          <cell r="K2977" t="str">
            <v>Prestación de servicios</v>
          </cell>
          <cell r="N2977" t="str">
            <v>Si</v>
          </cell>
          <cell r="O2977" t="str">
            <v>Contrato Prestación de Servicios Apoyo a la Gestión</v>
          </cell>
          <cell r="P2977">
            <v>45534</v>
          </cell>
          <cell r="Q2977">
            <v>45539</v>
          </cell>
          <cell r="R2977">
            <v>45596</v>
          </cell>
          <cell r="S2977">
            <v>58</v>
          </cell>
          <cell r="T2977" t="str">
            <v>En Ejecución</v>
          </cell>
          <cell r="U2977" t="str">
            <v>ALBA YANETH REYES SUÁREZ</v>
          </cell>
          <cell r="X2977" t="str">
            <v>ALBA YANETH REYES SUAREZ</v>
          </cell>
          <cell r="Z2977" t="str">
            <v>Inversión</v>
          </cell>
          <cell r="AA2977">
            <v>2024110010064</v>
          </cell>
          <cell r="AC2977" t="str">
            <v>O23011733012024006408122</v>
          </cell>
          <cell r="AF2977">
            <v>5996000</v>
          </cell>
          <cell r="AJ2977" t="str">
            <v>Prestar servicios de apoyo a la gestión al Idartes- Subdirección de Formación Artística en el apoyo al proceso de creación, implementación y documentación de acciones artístico pedagógicas territoriales de los componentes del Programa Nidos.</v>
          </cell>
          <cell r="AK2977" t="str">
            <v>Carlos Andrés Rozo Prada</v>
          </cell>
          <cell r="AL2977">
            <v>80082609</v>
          </cell>
          <cell r="AM2977" t="str">
            <v>2755-2024</v>
          </cell>
          <cell r="AP2977" t="str">
            <v>SECOP II</v>
          </cell>
          <cell r="AS2977" t="str">
            <v>Falso</v>
          </cell>
          <cell r="AU2977" t="str">
            <v>SI</v>
          </cell>
          <cell r="AV2977" t="str">
            <v>Septiembre</v>
          </cell>
          <cell r="AW2977" t="e">
            <v>#N/A</v>
          </cell>
          <cell r="AX2977">
            <v>45596</v>
          </cell>
          <cell r="AY2977" t="str">
            <v>#REF!</v>
          </cell>
          <cell r="AZ2977" t="str">
            <v>CO1.PCCNTR.6692887</v>
          </cell>
        </row>
        <row r="2978">
          <cell r="D2978" t="str">
            <v>2774-2024</v>
          </cell>
          <cell r="E2978" t="str">
            <v>ALBA YANETH REYES SUÁREZ</v>
          </cell>
          <cell r="F2978" t="str">
            <v>Subdirección de Formación Artistica</v>
          </cell>
          <cell r="G2978" t="str">
            <v>Subdirección de Formación Artística</v>
          </cell>
          <cell r="H2978" t="str">
            <v>Programa Nidos</v>
          </cell>
          <cell r="I2978" t="str">
            <v>Contratación Directa</v>
          </cell>
          <cell r="J2978" t="str">
            <v>Contratación directa.</v>
          </cell>
          <cell r="K2978" t="str">
            <v>Prestación de servicios</v>
          </cell>
          <cell r="N2978" t="str">
            <v>Si</v>
          </cell>
          <cell r="O2978" t="str">
            <v>Contrato Prestación de Servicios Apoyo a la Gestión</v>
          </cell>
          <cell r="P2978">
            <v>45534</v>
          </cell>
          <cell r="Q2978">
            <v>45538</v>
          </cell>
          <cell r="R2978">
            <v>45596</v>
          </cell>
          <cell r="S2978">
            <v>59</v>
          </cell>
          <cell r="T2978" t="str">
            <v>En Ejecución</v>
          </cell>
          <cell r="U2978" t="str">
            <v>ALBA YANETH REYES SUÁREZ</v>
          </cell>
          <cell r="X2978" t="str">
            <v>ALBA YANETH REYES SUAREZ</v>
          </cell>
          <cell r="Z2978" t="str">
            <v>Inversión</v>
          </cell>
          <cell r="AA2978">
            <v>2024110010064</v>
          </cell>
          <cell r="AC2978" t="str">
            <v>O23011733012024006408122</v>
          </cell>
          <cell r="AF2978">
            <v>5996000</v>
          </cell>
          <cell r="AJ2978" t="str">
            <v>Prestar servicios de apoyo a la gestión al Idartes- Subdirección de Formación Artística en el apoyo al proceso de creación, implementación y documentación de acciones artístico pedagógicas territoriales de los componentes del Programa Nidos</v>
          </cell>
          <cell r="AK2978" t="str">
            <v>VICTOR EDUARDO CARABALLO SANDOVAL</v>
          </cell>
          <cell r="AL2978">
            <v>1022955985</v>
          </cell>
          <cell r="AM2978" t="str">
            <v>2774-2024</v>
          </cell>
          <cell r="AP2978" t="str">
            <v>SECOP II</v>
          </cell>
          <cell r="AS2978" t="str">
            <v>Falso</v>
          </cell>
          <cell r="AU2978" t="str">
            <v>SI</v>
          </cell>
          <cell r="AV2978" t="str">
            <v>Septiembre</v>
          </cell>
          <cell r="AW2978" t="e">
            <v>#N/A</v>
          </cell>
          <cell r="AX2978">
            <v>45596</v>
          </cell>
          <cell r="AY2978" t="str">
            <v>#REF!</v>
          </cell>
          <cell r="AZ2978" t="str">
            <v>CO1.PCCNTR.6692461</v>
          </cell>
        </row>
        <row r="2979">
          <cell r="D2979" t="str">
            <v>2779-2024</v>
          </cell>
          <cell r="E2979" t="str">
            <v>ALBA YANETH REYES SUÁREZ</v>
          </cell>
          <cell r="F2979" t="str">
            <v>Subdirección de Formación Artistica</v>
          </cell>
          <cell r="G2979" t="str">
            <v>Subdirección de Formación Artística</v>
          </cell>
          <cell r="H2979" t="str">
            <v>Programa Nidos</v>
          </cell>
          <cell r="I2979" t="str">
            <v>Contratación Directa</v>
          </cell>
          <cell r="J2979" t="str">
            <v>Contratación directa.</v>
          </cell>
          <cell r="K2979" t="str">
            <v>Prestación de servicios</v>
          </cell>
          <cell r="N2979" t="str">
            <v>Si</v>
          </cell>
          <cell r="O2979" t="str">
            <v>Contrato Prestación de Servicios Profesionales</v>
          </cell>
          <cell r="P2979">
            <v>45534</v>
          </cell>
          <cell r="Q2979">
            <v>45539</v>
          </cell>
          <cell r="R2979">
            <v>45596</v>
          </cell>
          <cell r="S2979">
            <v>58</v>
          </cell>
          <cell r="T2979" t="str">
            <v>En Ejecución</v>
          </cell>
          <cell r="U2979" t="str">
            <v>ALBA YANETH REYES SUÁREZ</v>
          </cell>
          <cell r="X2979" t="str">
            <v>ALBA YANETH REYES SUAREZ</v>
          </cell>
          <cell r="Z2979" t="str">
            <v>Inversión</v>
          </cell>
          <cell r="AA2979">
            <v>2024110010064</v>
          </cell>
          <cell r="AC2979" t="str">
            <v>O23011733012024006408122</v>
          </cell>
          <cell r="AF2979">
            <v>5996000</v>
          </cell>
          <cell r="AJ2979" t="str">
            <v>Prestar servicios profesionales al Idartes- Subdirección de Formación Artística en el proceso de creación, implementación y documentación de acciones artístico pedagógicas territoriales de los componentes del Programa Nidos</v>
          </cell>
          <cell r="AK2979" t="str">
            <v>Instituto Distrital de las Artes - IDARTES</v>
          </cell>
          <cell r="AL2979">
            <v>1022421368</v>
          </cell>
          <cell r="AM2979" t="str">
            <v>2779-2024</v>
          </cell>
          <cell r="AP2979" t="str">
            <v>SECOP II</v>
          </cell>
          <cell r="AS2979" t="str">
            <v>Falso</v>
          </cell>
          <cell r="AU2979" t="str">
            <v>SI</v>
          </cell>
          <cell r="AV2979" t="str">
            <v>Septiembre</v>
          </cell>
          <cell r="AW2979" t="e">
            <v>#N/A</v>
          </cell>
          <cell r="AX2979">
            <v>45596</v>
          </cell>
          <cell r="AY2979" t="str">
            <v>#REF!</v>
          </cell>
          <cell r="AZ2979" t="str">
            <v>CO1.PCCNTR.6704977</v>
          </cell>
        </row>
        <row r="2980">
          <cell r="D2980" t="str">
            <v>2780-2024</v>
          </cell>
          <cell r="E2980" t="str">
            <v>ALBA YANETH REYES SUÁREZ</v>
          </cell>
          <cell r="F2980" t="str">
            <v>Subdirección de Formación Artistica</v>
          </cell>
          <cell r="G2980" t="str">
            <v>Subdirección de Formación Artística</v>
          </cell>
          <cell r="H2980" t="str">
            <v>Programa Nidos</v>
          </cell>
          <cell r="I2980" t="str">
            <v>Contratación Directa</v>
          </cell>
          <cell r="J2980" t="str">
            <v>Contratación directa.</v>
          </cell>
          <cell r="K2980" t="str">
            <v>Prestación de servicios</v>
          </cell>
          <cell r="N2980" t="str">
            <v>Si</v>
          </cell>
          <cell r="O2980" t="str">
            <v>Contrato Prestación de Servicios Profesionales</v>
          </cell>
          <cell r="P2980">
            <v>45534</v>
          </cell>
          <cell r="Q2980">
            <v>45539</v>
          </cell>
          <cell r="R2980">
            <v>45596</v>
          </cell>
          <cell r="S2980">
            <v>58</v>
          </cell>
          <cell r="T2980" t="str">
            <v>En Ejecución</v>
          </cell>
          <cell r="U2980" t="str">
            <v>ALBA YANETH REYES SUÁREZ</v>
          </cell>
          <cell r="X2980" t="str">
            <v>ALBA YANETH REYES SUAREZ</v>
          </cell>
          <cell r="Z2980" t="str">
            <v>Inversión</v>
          </cell>
          <cell r="AA2980">
            <v>2024110010064</v>
          </cell>
          <cell r="AC2980" t="str">
            <v>O23011733012024006408122</v>
          </cell>
          <cell r="AF2980">
            <v>5996000</v>
          </cell>
          <cell r="AJ2980" t="str">
            <v>Prestar servicios profesionales al Idartes- Subdirección de Formación Artística en el proceso de creación, implementación y documentación de acciones artístico pedagógicas territoriales de los componentes del Programa Nidos.</v>
          </cell>
          <cell r="AK2980" t="str">
            <v>LAURA CAMILA MARTINEZ GALLO</v>
          </cell>
          <cell r="AL2980">
            <v>1016077072</v>
          </cell>
          <cell r="AM2980" t="str">
            <v>2780-2024</v>
          </cell>
          <cell r="AP2980" t="str">
            <v>SECOP II</v>
          </cell>
          <cell r="AS2980" t="str">
            <v>Falso</v>
          </cell>
          <cell r="AU2980" t="str">
            <v>SI</v>
          </cell>
          <cell r="AV2980" t="str">
            <v>Septiembre</v>
          </cell>
          <cell r="AW2980" t="e">
            <v>#N/A</v>
          </cell>
          <cell r="AX2980">
            <v>45596</v>
          </cell>
          <cell r="AY2980" t="str">
            <v>#REF!</v>
          </cell>
          <cell r="AZ2980" t="str">
            <v>CO1.PCCNTR.6705513</v>
          </cell>
        </row>
        <row r="2981">
          <cell r="D2981" t="str">
            <v>2782-2024</v>
          </cell>
          <cell r="E2981" t="str">
            <v>SILVIA OSPINA HENAO</v>
          </cell>
          <cell r="F2981" t="str">
            <v>Subdirección de Equipamientos Culturales</v>
          </cell>
          <cell r="I2981" t="str">
            <v>Contratación Directa</v>
          </cell>
          <cell r="J2981" t="str">
            <v>Contratación directa.</v>
          </cell>
          <cell r="K2981" t="str">
            <v>Prestación de servicios</v>
          </cell>
          <cell r="N2981" t="str">
            <v>Si</v>
          </cell>
          <cell r="O2981" t="str">
            <v>Contrato Prestación de Servicios Profesionales</v>
          </cell>
          <cell r="P2981">
            <v>45534</v>
          </cell>
          <cell r="Q2981">
            <v>45538</v>
          </cell>
          <cell r="R2981">
            <v>45638</v>
          </cell>
          <cell r="S2981">
            <v>100</v>
          </cell>
          <cell r="T2981" t="str">
            <v>En Ejecución</v>
          </cell>
          <cell r="U2981" t="str">
            <v>SILVIA OSPINA HENAO</v>
          </cell>
          <cell r="X2981" t="str">
            <v>SILVIA OSPINA HENAO</v>
          </cell>
          <cell r="Z2981" t="str">
            <v>Inversión</v>
          </cell>
          <cell r="AA2981">
            <v>2024110010087</v>
          </cell>
          <cell r="AC2981" t="str">
            <v>O23011733012024008705073</v>
          </cell>
          <cell r="AF2981">
            <v>15680000</v>
          </cell>
          <cell r="AI2981" t="str">
            <v>$ 4.480.000,00</v>
          </cell>
          <cell r="AJ2981"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2981" t="str">
            <v>Yuly Nataly Nuñez Castro</v>
          </cell>
          <cell r="AL2981">
            <v>1022339265</v>
          </cell>
          <cell r="AM2981" t="str">
            <v>2782-2024</v>
          </cell>
          <cell r="AP2981" t="str">
            <v>SECOP II</v>
          </cell>
          <cell r="AS2981" t="str">
            <v>Falso</v>
          </cell>
          <cell r="AU2981" t="str">
            <v>SI</v>
          </cell>
          <cell r="AV2981" t="str">
            <v>Septiembre</v>
          </cell>
          <cell r="AW2981" t="e">
            <v>#N/A</v>
          </cell>
          <cell r="AX2981">
            <v>45638</v>
          </cell>
          <cell r="AY2981" t="str">
            <v>#REF!</v>
          </cell>
          <cell r="AZ2981" t="str">
            <v>CO1.PCCNTR.6705381</v>
          </cell>
        </row>
        <row r="2982">
          <cell r="D2982" t="str">
            <v>2787-2024</v>
          </cell>
          <cell r="E2982" t="str">
            <v>ALBA YANETH REYES SUÁREZ</v>
          </cell>
          <cell r="F2982" t="str">
            <v>Subdirección de Formación Artistica</v>
          </cell>
          <cell r="G2982" t="str">
            <v>Subdirección de Formación Artística</v>
          </cell>
          <cell r="H2982" t="str">
            <v>Programa Nidos</v>
          </cell>
          <cell r="I2982" t="str">
            <v>Contratación Directa</v>
          </cell>
          <cell r="J2982" t="str">
            <v>Contratación directa.</v>
          </cell>
          <cell r="K2982" t="str">
            <v>Prestación de servicios</v>
          </cell>
          <cell r="N2982" t="str">
            <v>Si</v>
          </cell>
          <cell r="O2982" t="str">
            <v>Contrato Prestación de Servicios Profesionales</v>
          </cell>
          <cell r="P2982">
            <v>45534</v>
          </cell>
          <cell r="Q2982">
            <v>45539</v>
          </cell>
          <cell r="R2982">
            <v>45596</v>
          </cell>
          <cell r="S2982">
            <v>58</v>
          </cell>
          <cell r="T2982" t="str">
            <v>En Ejecución</v>
          </cell>
          <cell r="U2982" t="str">
            <v>ALBA YANETH REYES SUÁREZ</v>
          </cell>
          <cell r="X2982" t="str">
            <v>ALBA YANETH REYES SUAREZ</v>
          </cell>
          <cell r="Z2982" t="str">
            <v>Inversión</v>
          </cell>
          <cell r="AA2982">
            <v>2024110010064</v>
          </cell>
          <cell r="AC2982" t="str">
            <v>O23011733012024006408122</v>
          </cell>
          <cell r="AF2982">
            <v>6800000</v>
          </cell>
          <cell r="AJ2982"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82" t="str">
            <v>Stefanny Solano Morales</v>
          </cell>
          <cell r="AL2982">
            <v>53042273</v>
          </cell>
          <cell r="AM2982" t="str">
            <v>2787-2024</v>
          </cell>
          <cell r="AP2982" t="str">
            <v>SECOP II</v>
          </cell>
          <cell r="AS2982" t="str">
            <v>Falso</v>
          </cell>
          <cell r="AU2982" t="str">
            <v>SI</v>
          </cell>
          <cell r="AV2982" t="str">
            <v>Septiembre</v>
          </cell>
          <cell r="AW2982" t="e">
            <v>#N/A</v>
          </cell>
          <cell r="AX2982">
            <v>45596</v>
          </cell>
          <cell r="AY2982" t="str">
            <v>#REF!</v>
          </cell>
          <cell r="AZ2982" t="str">
            <v>CO1.PCCNTR.6698374</v>
          </cell>
        </row>
        <row r="2983">
          <cell r="D2983" t="str">
            <v>2788-2024</v>
          </cell>
          <cell r="E2983" t="str">
            <v>ALBA YANETH REYES SUÁREZ</v>
          </cell>
          <cell r="F2983" t="str">
            <v>Subdirección de Formación Artistica</v>
          </cell>
          <cell r="G2983" t="str">
            <v>Subdirección de Formación Artística</v>
          </cell>
          <cell r="H2983" t="str">
            <v>Programa Nidos</v>
          </cell>
          <cell r="I2983" t="str">
            <v>Contratación Directa</v>
          </cell>
          <cell r="J2983" t="str">
            <v>Contratación directa.</v>
          </cell>
          <cell r="K2983" t="str">
            <v>Prestación de servicios</v>
          </cell>
          <cell r="N2983" t="str">
            <v>Si</v>
          </cell>
          <cell r="O2983" t="str">
            <v>Contrato Prestación de Servicios Profesionales</v>
          </cell>
          <cell r="P2983">
            <v>45534</v>
          </cell>
          <cell r="Q2983">
            <v>45539</v>
          </cell>
          <cell r="R2983">
            <v>45596</v>
          </cell>
          <cell r="S2983">
            <v>58</v>
          </cell>
          <cell r="T2983" t="str">
            <v>En Ejecución</v>
          </cell>
          <cell r="U2983" t="str">
            <v>ALBA YANETH REYES SUÁREZ</v>
          </cell>
          <cell r="X2983" t="str">
            <v>ALBA YANETH REYES SUAREZ</v>
          </cell>
          <cell r="Z2983" t="str">
            <v>Inversión</v>
          </cell>
          <cell r="AA2983">
            <v>2024110010064</v>
          </cell>
          <cell r="AC2983" t="str">
            <v>O23011733012024006408122</v>
          </cell>
          <cell r="AF2983">
            <v>6800000</v>
          </cell>
          <cell r="AJ2983"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83" t="str">
            <v>Cristian Alejandro Medina Alarcon</v>
          </cell>
          <cell r="AL2983">
            <v>1073514702</v>
          </cell>
          <cell r="AM2983" t="str">
            <v>2788-2024</v>
          </cell>
          <cell r="AP2983" t="str">
            <v>SECOP II</v>
          </cell>
          <cell r="AS2983" t="str">
            <v>Falso</v>
          </cell>
          <cell r="AU2983" t="str">
            <v>SI</v>
          </cell>
          <cell r="AV2983" t="str">
            <v>Septiembre</v>
          </cell>
          <cell r="AW2983" t="e">
            <v>#N/A</v>
          </cell>
          <cell r="AX2983">
            <v>45596</v>
          </cell>
          <cell r="AY2983" t="str">
            <v>#REF!</v>
          </cell>
          <cell r="AZ2983" t="str">
            <v>CO1.PCCNTR.6698708</v>
          </cell>
        </row>
        <row r="2984">
          <cell r="D2984" t="str">
            <v>2789-2024</v>
          </cell>
          <cell r="E2984" t="str">
            <v>ALBA YANETH REYES SUÁREZ</v>
          </cell>
          <cell r="F2984" t="str">
            <v>Subdirección de Formación Artistica</v>
          </cell>
          <cell r="G2984" t="str">
            <v>Subdirección de Formación Artística</v>
          </cell>
          <cell r="H2984" t="str">
            <v>Programa Nidos</v>
          </cell>
          <cell r="I2984" t="str">
            <v>Contratación Directa</v>
          </cell>
          <cell r="J2984" t="str">
            <v>Contratación directa.</v>
          </cell>
          <cell r="K2984" t="str">
            <v>Prestación de servicios</v>
          </cell>
          <cell r="N2984" t="str">
            <v>Si</v>
          </cell>
          <cell r="O2984" t="str">
            <v>Contrato Prestación de Servicios Profesionales</v>
          </cell>
          <cell r="P2984">
            <v>45534</v>
          </cell>
          <cell r="Q2984">
            <v>45539</v>
          </cell>
          <cell r="R2984">
            <v>45596</v>
          </cell>
          <cell r="S2984">
            <v>58</v>
          </cell>
          <cell r="T2984" t="str">
            <v>En Ejecución</v>
          </cell>
          <cell r="U2984" t="str">
            <v>ALBA YANETH REYES SUÁREZ</v>
          </cell>
          <cell r="X2984" t="str">
            <v>ALBA YANETH REYES SUAREZ</v>
          </cell>
          <cell r="Z2984" t="str">
            <v>Inversión</v>
          </cell>
          <cell r="AA2984">
            <v>2024110010064</v>
          </cell>
          <cell r="AC2984" t="str">
            <v>O23011733012024006408122</v>
          </cell>
          <cell r="AF2984">
            <v>6800000</v>
          </cell>
          <cell r="AJ298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84" t="str">
            <v>ALBA PIEDAD AGUIRRE PORRAS</v>
          </cell>
          <cell r="AL2984">
            <v>51772570</v>
          </cell>
          <cell r="AM2984" t="str">
            <v>2789-2024</v>
          </cell>
          <cell r="AP2984" t="str">
            <v>SECOP II</v>
          </cell>
          <cell r="AS2984" t="str">
            <v>Falso</v>
          </cell>
          <cell r="AU2984" t="str">
            <v>SI</v>
          </cell>
          <cell r="AV2984" t="str">
            <v>Septiembre</v>
          </cell>
          <cell r="AW2984" t="e">
            <v>#N/A</v>
          </cell>
          <cell r="AX2984">
            <v>45596</v>
          </cell>
          <cell r="AY2984" t="str">
            <v>#REF!</v>
          </cell>
          <cell r="AZ2984" t="str">
            <v>CO1.PCCNTR.6698937</v>
          </cell>
        </row>
        <row r="2985">
          <cell r="D2985" t="str">
            <v>2790-2024</v>
          </cell>
          <cell r="E2985" t="str">
            <v>ALBA YANETH REYES SUÁREZ</v>
          </cell>
          <cell r="F2985" t="str">
            <v>Subdirección de Formación Artistica</v>
          </cell>
          <cell r="G2985" t="str">
            <v>Subdirección de Formación Artística</v>
          </cell>
          <cell r="H2985" t="str">
            <v>Programa Nidos</v>
          </cell>
          <cell r="I2985" t="str">
            <v>Contratación Directa</v>
          </cell>
          <cell r="J2985" t="str">
            <v>Contratación directa.</v>
          </cell>
          <cell r="K2985" t="str">
            <v>Prestación de servicios</v>
          </cell>
          <cell r="N2985" t="str">
            <v>Si</v>
          </cell>
          <cell r="O2985" t="str">
            <v>Contrato Prestación de Servicios Profesionales</v>
          </cell>
          <cell r="P2985">
            <v>45534</v>
          </cell>
          <cell r="Q2985">
            <v>45539</v>
          </cell>
          <cell r="R2985">
            <v>45596</v>
          </cell>
          <cell r="S2985">
            <v>58</v>
          </cell>
          <cell r="T2985" t="str">
            <v>En Ejecución</v>
          </cell>
          <cell r="U2985" t="str">
            <v>ALBA YANETH REYES SUÁREZ</v>
          </cell>
          <cell r="X2985" t="str">
            <v>ALBA YANETH REYES SUAREZ</v>
          </cell>
          <cell r="Z2985" t="str">
            <v>Inversión</v>
          </cell>
          <cell r="AA2985">
            <v>2024110010064</v>
          </cell>
          <cell r="AC2985" t="str">
            <v>O23011733012024006408122</v>
          </cell>
          <cell r="AF2985">
            <v>6800000</v>
          </cell>
          <cell r="AJ298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85" t="str">
            <v>Héctor Yair Gutiérrez Molano</v>
          </cell>
          <cell r="AL2985">
            <v>80230565</v>
          </cell>
          <cell r="AM2985" t="str">
            <v>2790-2024</v>
          </cell>
          <cell r="AP2985" t="str">
            <v>SECOP II</v>
          </cell>
          <cell r="AS2985" t="str">
            <v>Falso</v>
          </cell>
          <cell r="AU2985" t="str">
            <v>SI</v>
          </cell>
          <cell r="AV2985" t="str">
            <v>Septiembre</v>
          </cell>
          <cell r="AW2985" t="e">
            <v>#N/A</v>
          </cell>
          <cell r="AX2985">
            <v>45596</v>
          </cell>
          <cell r="AY2985" t="str">
            <v>#REF!</v>
          </cell>
          <cell r="AZ2985" t="str">
            <v>CO1.PCCNTR.6699047</v>
          </cell>
        </row>
        <row r="2986">
          <cell r="D2986" t="str">
            <v>2795-2024</v>
          </cell>
          <cell r="E2986" t="str">
            <v>ALBA YANETH REYES SUÁREZ</v>
          </cell>
          <cell r="F2986" t="str">
            <v>Subdirección de Formación Artistica</v>
          </cell>
          <cell r="G2986" t="str">
            <v>Subdirección de Formación Artística</v>
          </cell>
          <cell r="H2986" t="str">
            <v>Programa Nidos</v>
          </cell>
          <cell r="I2986" t="str">
            <v>Contratación Directa</v>
          </cell>
          <cell r="J2986" t="str">
            <v>Contratación directa.</v>
          </cell>
          <cell r="K2986" t="str">
            <v>Prestación de servicios</v>
          </cell>
          <cell r="N2986" t="str">
            <v>Si</v>
          </cell>
          <cell r="O2986" t="str">
            <v>Contrato Prestación de Servicios Apoyo a la Gestión</v>
          </cell>
          <cell r="P2986">
            <v>45534</v>
          </cell>
          <cell r="Q2986">
            <v>45539</v>
          </cell>
          <cell r="R2986">
            <v>45596</v>
          </cell>
          <cell r="S2986">
            <v>58</v>
          </cell>
          <cell r="T2986" t="str">
            <v>En Ejecución</v>
          </cell>
          <cell r="U2986" t="str">
            <v>ALBA YANETH REYES SUÁREZ</v>
          </cell>
          <cell r="X2986" t="str">
            <v>ALBA YANETH REYES SUAREZ</v>
          </cell>
          <cell r="Z2986" t="str">
            <v>Inversión</v>
          </cell>
          <cell r="AA2986">
            <v>2024110010064</v>
          </cell>
          <cell r="AC2986" t="str">
            <v>O23011733012024006408122</v>
          </cell>
          <cell r="AF2986">
            <v>6800000</v>
          </cell>
          <cell r="AJ2986"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2986" t="str">
            <v>John edicson naranjo Ibañez</v>
          </cell>
          <cell r="AL2986">
            <v>1073503353</v>
          </cell>
          <cell r="AM2986" t="str">
            <v>2795-2024</v>
          </cell>
          <cell r="AP2986" t="str">
            <v>SECOP II</v>
          </cell>
          <cell r="AS2986" t="str">
            <v>Falso</v>
          </cell>
          <cell r="AU2986" t="str">
            <v>SI</v>
          </cell>
          <cell r="AV2986" t="str">
            <v>Septiembre</v>
          </cell>
          <cell r="AW2986" t="e">
            <v>#N/A</v>
          </cell>
          <cell r="AX2986">
            <v>45596</v>
          </cell>
          <cell r="AY2986" t="str">
            <v>#REF!</v>
          </cell>
          <cell r="AZ2986" t="str">
            <v>CO1.PCCNTR.6694013</v>
          </cell>
        </row>
        <row r="2987">
          <cell r="D2987" t="str">
            <v>2799-2024</v>
          </cell>
          <cell r="E2987" t="str">
            <v>ALBA YANETH REYES SUÁREZ</v>
          </cell>
          <cell r="F2987" t="str">
            <v>Subdirección de Formación Artistica</v>
          </cell>
          <cell r="G2987" t="str">
            <v>Subdirección de Formación Artística</v>
          </cell>
          <cell r="H2987" t="str">
            <v>Programa Nidos</v>
          </cell>
          <cell r="I2987" t="str">
            <v>Contratación Directa</v>
          </cell>
          <cell r="J2987" t="str">
            <v>Contratación directa.</v>
          </cell>
          <cell r="K2987" t="str">
            <v>Prestación de servicios</v>
          </cell>
          <cell r="N2987" t="str">
            <v>Si</v>
          </cell>
          <cell r="O2987" t="str">
            <v>Contrato Prestación de Servicios Profesionales</v>
          </cell>
          <cell r="P2987">
            <v>45534</v>
          </cell>
          <cell r="Q2987">
            <v>45544</v>
          </cell>
          <cell r="R2987">
            <v>45596</v>
          </cell>
          <cell r="S2987">
            <v>53</v>
          </cell>
          <cell r="T2987" t="str">
            <v>En Ejecución</v>
          </cell>
          <cell r="U2987" t="str">
            <v>ALBA YANETH REYES SUÁREZ</v>
          </cell>
          <cell r="X2987" t="str">
            <v>ALBA YANETH REYES SUAREZ</v>
          </cell>
          <cell r="Z2987" t="str">
            <v>Inversión</v>
          </cell>
          <cell r="AA2987">
            <v>2024110010064</v>
          </cell>
          <cell r="AC2987" t="str">
            <v>O23011733012024006408122</v>
          </cell>
          <cell r="AF2987">
            <v>5996000</v>
          </cell>
          <cell r="AJ2987" t="str">
            <v>Prestar servicios profesionales al Idartes- Subdirección de Formación Artística en el proceso de creación, implementación y documentación de acciones artístico pedagógicas territoriales de los componentes del Programa Nidos.</v>
          </cell>
          <cell r="AK2987" t="str">
            <v>WENDY GERALDINE RINCÓN OLAYA</v>
          </cell>
          <cell r="AL2987">
            <v>1033771091</v>
          </cell>
          <cell r="AM2987" t="str">
            <v>2799-2024</v>
          </cell>
          <cell r="AP2987" t="str">
            <v>SECOP II</v>
          </cell>
          <cell r="AS2987" t="str">
            <v>Falso</v>
          </cell>
          <cell r="AU2987" t="str">
            <v>SI</v>
          </cell>
          <cell r="AV2987" t="str">
            <v>Septiembre</v>
          </cell>
          <cell r="AW2987" t="e">
            <v>#N/A</v>
          </cell>
          <cell r="AX2987">
            <v>45596</v>
          </cell>
          <cell r="AY2987" t="str">
            <v>#REF!</v>
          </cell>
          <cell r="AZ2987" t="str">
            <v>CO1.PCCNTR.6698258</v>
          </cell>
        </row>
        <row r="2988">
          <cell r="D2988" t="str">
            <v>2804-2024</v>
          </cell>
          <cell r="E2988" t="str">
            <v>ALBA YANETH REYES SUÁREZ</v>
          </cell>
          <cell r="F2988" t="str">
            <v>Subdirección de Formación Artistica</v>
          </cell>
          <cell r="G2988" t="str">
            <v>Subdirección de Formación Artística</v>
          </cell>
          <cell r="H2988" t="str">
            <v>Programa Nidos</v>
          </cell>
          <cell r="I2988" t="str">
            <v>Contratación Directa</v>
          </cell>
          <cell r="J2988" t="str">
            <v>Contratación directa.</v>
          </cell>
          <cell r="K2988" t="str">
            <v>Prestación de servicios</v>
          </cell>
          <cell r="N2988" t="str">
            <v>Si</v>
          </cell>
          <cell r="O2988" t="str">
            <v>Contrato Prestación de Servicios Profesionales</v>
          </cell>
          <cell r="P2988">
            <v>45534</v>
          </cell>
          <cell r="Q2988">
            <v>45538</v>
          </cell>
          <cell r="R2988">
            <v>45596</v>
          </cell>
          <cell r="S2988">
            <v>59</v>
          </cell>
          <cell r="T2988" t="str">
            <v>En Ejecución</v>
          </cell>
          <cell r="U2988" t="str">
            <v>ALBA YANETH REYES SUÁREZ</v>
          </cell>
          <cell r="X2988" t="str">
            <v>ALBA YANETH REYES SUAREZ</v>
          </cell>
          <cell r="Z2988" t="str">
            <v>Inversión</v>
          </cell>
          <cell r="AA2988">
            <v>2024110010064</v>
          </cell>
          <cell r="AC2988" t="str">
            <v>O23011733012024006408122</v>
          </cell>
          <cell r="AF2988">
            <v>6800000</v>
          </cell>
          <cell r="AJ2988"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2988" t="str">
            <v>LINA COSTANZA SAAVEDRA CAJAMARCA</v>
          </cell>
          <cell r="AL2988">
            <v>1030573932</v>
          </cell>
          <cell r="AM2988" t="str">
            <v>2804-2024</v>
          </cell>
          <cell r="AP2988" t="str">
            <v>SECOP II</v>
          </cell>
          <cell r="AS2988" t="str">
            <v>Falso</v>
          </cell>
          <cell r="AU2988" t="str">
            <v>SI</v>
          </cell>
          <cell r="AV2988" t="str">
            <v>Septiembre</v>
          </cell>
          <cell r="AW2988" t="e">
            <v>#N/A</v>
          </cell>
          <cell r="AX2988">
            <v>45596</v>
          </cell>
          <cell r="AY2988" t="str">
            <v>#REF!</v>
          </cell>
          <cell r="AZ2988" t="str">
            <v>CO1.PCCNTR.6703659</v>
          </cell>
        </row>
        <row r="2989">
          <cell r="D2989" t="str">
            <v>2805-2024</v>
          </cell>
          <cell r="E2989" t="str">
            <v>ALBA YANETH REYES SUÁREZ</v>
          </cell>
          <cell r="F2989" t="str">
            <v>Subdirección de Formación Artistica</v>
          </cell>
          <cell r="G2989" t="str">
            <v>Subdirección de Formación Artística</v>
          </cell>
          <cell r="H2989" t="str">
            <v>Programa Crea</v>
          </cell>
          <cell r="I2989" t="str">
            <v>Contratación Directa</v>
          </cell>
          <cell r="J2989" t="str">
            <v>Contratación directa.</v>
          </cell>
          <cell r="K2989" t="str">
            <v>Prestación de servicios</v>
          </cell>
          <cell r="N2989" t="str">
            <v>Si</v>
          </cell>
          <cell r="O2989" t="str">
            <v>Contrato Prestación de Servicios Profesionales</v>
          </cell>
          <cell r="P2989">
            <v>45534</v>
          </cell>
          <cell r="Q2989">
            <v>45538</v>
          </cell>
          <cell r="R2989">
            <v>45611</v>
          </cell>
          <cell r="S2989">
            <v>73</v>
          </cell>
          <cell r="T2989" t="str">
            <v>En Ejecución</v>
          </cell>
          <cell r="U2989" t="str">
            <v>ALBA YANETH REYES SUÁREZ</v>
          </cell>
          <cell r="X2989" t="str">
            <v>ALBA YANETH REYES SUAREZ</v>
          </cell>
          <cell r="Z2989" t="str">
            <v>Inversión</v>
          </cell>
          <cell r="AA2989">
            <v>2024110010086</v>
          </cell>
          <cell r="AC2989" t="str">
            <v>O23011733012024008608126</v>
          </cell>
          <cell r="AF2989">
            <v>8997450</v>
          </cell>
          <cell r="AI2989" t="str">
            <v>$ 3.598.980,00</v>
          </cell>
          <cell r="AJ298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89" t="str">
            <v>DANIEL MARINO ORTIZ PINEDA</v>
          </cell>
          <cell r="AL2989">
            <v>1032445764</v>
          </cell>
          <cell r="AM2989" t="str">
            <v>2805-2024</v>
          </cell>
          <cell r="AP2989" t="str">
            <v>SECOP II</v>
          </cell>
          <cell r="AS2989" t="str">
            <v>Falso</v>
          </cell>
          <cell r="AU2989" t="str">
            <v>SI</v>
          </cell>
          <cell r="AV2989" t="str">
            <v>Septiembre</v>
          </cell>
          <cell r="AW2989" t="e">
            <v>#N/A</v>
          </cell>
          <cell r="AX2989">
            <v>45611</v>
          </cell>
          <cell r="AY2989" t="str">
            <v>#REF!</v>
          </cell>
          <cell r="AZ2989" t="str">
            <v>CO1.PCCNTR.6703669</v>
          </cell>
        </row>
        <row r="2990">
          <cell r="D2990" t="str">
            <v>2806-2024</v>
          </cell>
          <cell r="E2990" t="str">
            <v>ALBA YANETH REYES SUÁREZ</v>
          </cell>
          <cell r="F2990" t="str">
            <v>Subdirección de Formación Artistica</v>
          </cell>
          <cell r="G2990" t="str">
            <v>Subdirección de Formación Artística</v>
          </cell>
          <cell r="H2990" t="str">
            <v>Programa Crea</v>
          </cell>
          <cell r="I2990" t="str">
            <v>Contratación Directa</v>
          </cell>
          <cell r="J2990" t="str">
            <v>Contratación directa.</v>
          </cell>
          <cell r="K2990" t="str">
            <v>Prestación de servicios</v>
          </cell>
          <cell r="N2990" t="str">
            <v>Si</v>
          </cell>
          <cell r="O2990" t="str">
            <v>Contrato Prestación de Servicios Profesionales</v>
          </cell>
          <cell r="P2990">
            <v>45534</v>
          </cell>
          <cell r="Q2990">
            <v>45538</v>
          </cell>
          <cell r="R2990">
            <v>45611</v>
          </cell>
          <cell r="S2990">
            <v>73</v>
          </cell>
          <cell r="T2990" t="str">
            <v>En Ejecución</v>
          </cell>
          <cell r="U2990" t="str">
            <v>ALBA YANETH REYES SUÁREZ</v>
          </cell>
          <cell r="X2990" t="str">
            <v>ALBA YANETH REYES SUAREZ</v>
          </cell>
          <cell r="Z2990" t="str">
            <v>Inversión</v>
          </cell>
          <cell r="AA2990">
            <v>2024110010086</v>
          </cell>
          <cell r="AC2990" t="str">
            <v>O23011733012024008608122</v>
          </cell>
          <cell r="AF2990">
            <v>8997450</v>
          </cell>
          <cell r="AI2990" t="str">
            <v>$ 3.598.980,00</v>
          </cell>
          <cell r="AJ299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2990" t="str">
            <v>Raul Montaña Rojas</v>
          </cell>
          <cell r="AL2990">
            <v>80069742</v>
          </cell>
          <cell r="AM2990" t="str">
            <v>2806-2024</v>
          </cell>
          <cell r="AP2990" t="str">
            <v>SECOP II</v>
          </cell>
          <cell r="AS2990" t="str">
            <v>Falso</v>
          </cell>
          <cell r="AU2990" t="str">
            <v>SI</v>
          </cell>
          <cell r="AV2990" t="str">
            <v>Septiembre</v>
          </cell>
          <cell r="AW2990" t="e">
            <v>#N/A</v>
          </cell>
          <cell r="AX2990">
            <v>45611</v>
          </cell>
          <cell r="AY2990" t="str">
            <v>#REF!</v>
          </cell>
          <cell r="AZ2990" t="str">
            <v>CO1.PCCNTR.6703901</v>
          </cell>
        </row>
        <row r="2991">
          <cell r="D2991" t="str">
            <v>2807-2024</v>
          </cell>
          <cell r="E2991" t="str">
            <v>ALBA YANETH REYES SUÁREZ</v>
          </cell>
          <cell r="F2991" t="str">
            <v>Subdirección de Formación Artistica</v>
          </cell>
          <cell r="G2991" t="str">
            <v>Subdirección de Formación Artística</v>
          </cell>
          <cell r="H2991" t="str">
            <v>Programa Crea</v>
          </cell>
          <cell r="I2991" t="str">
            <v>Contratación Directa</v>
          </cell>
          <cell r="J2991" t="str">
            <v>Contratación directa.</v>
          </cell>
          <cell r="K2991" t="str">
            <v>Prestación de servicios</v>
          </cell>
          <cell r="N2991" t="str">
            <v>Si</v>
          </cell>
          <cell r="O2991" t="str">
            <v>Contrato Prestación de Servicios Apoyo a la Gestión</v>
          </cell>
          <cell r="P2991">
            <v>45534</v>
          </cell>
          <cell r="Q2991">
            <v>45538</v>
          </cell>
          <cell r="R2991">
            <v>45639</v>
          </cell>
          <cell r="S2991">
            <v>101</v>
          </cell>
          <cell r="T2991" t="str">
            <v>En Ejecución</v>
          </cell>
          <cell r="U2991" t="str">
            <v>ALBA YANETH REYES SUÁREZ</v>
          </cell>
          <cell r="X2991" t="str">
            <v>ALBA YANETH REYES SUAREZ</v>
          </cell>
          <cell r="Z2991" t="str">
            <v>Inversión</v>
          </cell>
          <cell r="AA2991">
            <v>2024110010086</v>
          </cell>
          <cell r="AC2991" t="str">
            <v>O23011733012024008608126</v>
          </cell>
          <cell r="AF2991">
            <v>12356498</v>
          </cell>
          <cell r="AI2991" t="str">
            <v>$ 3.598.980,00</v>
          </cell>
          <cell r="AJ299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2991" t="str">
            <v>Leonardo Lovera Murcia</v>
          </cell>
          <cell r="AL2991">
            <v>80016897</v>
          </cell>
          <cell r="AM2991" t="str">
            <v>2807-2024</v>
          </cell>
          <cell r="AP2991" t="str">
            <v>SECOP II</v>
          </cell>
          <cell r="AS2991" t="str">
            <v>Falso</v>
          </cell>
          <cell r="AU2991" t="str">
            <v>SI</v>
          </cell>
          <cell r="AV2991" t="str">
            <v>Septiembre</v>
          </cell>
          <cell r="AW2991" t="e">
            <v>#N/A</v>
          </cell>
          <cell r="AX2991">
            <v>45639</v>
          </cell>
          <cell r="AY2991" t="str">
            <v>#REF!</v>
          </cell>
          <cell r="AZ2991" t="str">
            <v>CO1.PCCNTR.6703735</v>
          </cell>
        </row>
        <row r="2992">
          <cell r="D2992" t="str">
            <v>2824-2024</v>
          </cell>
          <cell r="E2992" t="str">
            <v>ALBA YANETH REYES SUÁREZ</v>
          </cell>
          <cell r="F2992" t="str">
            <v>Subdirección de Formación Artistica</v>
          </cell>
          <cell r="G2992" t="str">
            <v>Subdirección de Formación Artística</v>
          </cell>
          <cell r="H2992" t="str">
            <v>Programa Crea</v>
          </cell>
          <cell r="I2992" t="str">
            <v>Contratación Directa</v>
          </cell>
          <cell r="J2992" t="str">
            <v>Contratación directa.</v>
          </cell>
          <cell r="K2992" t="str">
            <v>Prestación de servicios</v>
          </cell>
          <cell r="N2992" t="str">
            <v>Si</v>
          </cell>
          <cell r="O2992" t="str">
            <v>Contrato Prestación de Servicios Apoyo a la Gestión</v>
          </cell>
          <cell r="P2992">
            <v>45534</v>
          </cell>
          <cell r="Q2992">
            <v>45537</v>
          </cell>
          <cell r="R2992">
            <v>45626</v>
          </cell>
          <cell r="S2992">
            <v>89</v>
          </cell>
          <cell r="T2992" t="str">
            <v>En Ejecución</v>
          </cell>
          <cell r="U2992" t="str">
            <v>ALBA YANETH REYES SUÁREZ</v>
          </cell>
          <cell r="X2992" t="str">
            <v>ALBA YANETH REYES SUAREZ</v>
          </cell>
          <cell r="Z2992" t="str">
            <v>Inversión</v>
          </cell>
          <cell r="AA2992">
            <v>2024110010086</v>
          </cell>
          <cell r="AC2992" t="str">
            <v>O23011733012024008608126</v>
          </cell>
          <cell r="AF2992">
            <v>10796940</v>
          </cell>
          <cell r="AI2992" t="str">
            <v>$ 3.598.980,00</v>
          </cell>
          <cell r="AJ299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2992" t="str">
            <v>GILMA ESPERANZA GUZMAN FERNANDEZ</v>
          </cell>
          <cell r="AL2992">
            <v>1073703183</v>
          </cell>
          <cell r="AM2992" t="str">
            <v>2824-2024</v>
          </cell>
          <cell r="AP2992" t="str">
            <v>SECOP II</v>
          </cell>
          <cell r="AS2992" t="str">
            <v>Falso</v>
          </cell>
          <cell r="AU2992" t="str">
            <v>SI</v>
          </cell>
          <cell r="AV2992" t="str">
            <v>Septiembre</v>
          </cell>
          <cell r="AW2992" t="e">
            <v>#N/A</v>
          </cell>
          <cell r="AX2992">
            <v>45626</v>
          </cell>
          <cell r="AY2992" t="str">
            <v>#REF!</v>
          </cell>
          <cell r="AZ2992" t="str">
            <v>CO1.PCCNTR.6702803</v>
          </cell>
        </row>
        <row r="2993">
          <cell r="D2993" t="str">
            <v>2825-2024</v>
          </cell>
          <cell r="E2993" t="str">
            <v>ALBA YANETH REYES SUÁREZ</v>
          </cell>
          <cell r="F2993" t="str">
            <v>Subdirección de Formación Artistica</v>
          </cell>
          <cell r="G2993" t="str">
            <v>Subdirección de Formación Artística</v>
          </cell>
          <cell r="H2993" t="str">
            <v>Programa Crea</v>
          </cell>
          <cell r="I2993" t="str">
            <v>Contratación Directa</v>
          </cell>
          <cell r="J2993" t="str">
            <v>Contratación directa.</v>
          </cell>
          <cell r="K2993" t="str">
            <v>Prestación de servicios</v>
          </cell>
          <cell r="N2993" t="str">
            <v>Si</v>
          </cell>
          <cell r="O2993" t="str">
            <v>Contrato Prestación de Servicios Profesionales</v>
          </cell>
          <cell r="P2993">
            <v>45534</v>
          </cell>
          <cell r="Q2993">
            <v>45537</v>
          </cell>
          <cell r="R2993">
            <v>45626</v>
          </cell>
          <cell r="S2993">
            <v>89</v>
          </cell>
          <cell r="T2993" t="str">
            <v>En Ejecución</v>
          </cell>
          <cell r="U2993" t="str">
            <v>ALBA YANETH REYES SUÁREZ</v>
          </cell>
          <cell r="X2993" t="str">
            <v>ALBA YANETH REYES SUAREZ</v>
          </cell>
          <cell r="Z2993" t="str">
            <v>Inversión</v>
          </cell>
          <cell r="AA2993">
            <v>2024110010086</v>
          </cell>
          <cell r="AC2993" t="str">
            <v>O23011733012024008608126</v>
          </cell>
          <cell r="AF2993">
            <v>10796940</v>
          </cell>
          <cell r="AI2993" t="str">
            <v>$ 3.598.980,00</v>
          </cell>
          <cell r="AJ299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93" t="str">
            <v>JESSICA ALEJANDRA LIZARAZO BOYACA</v>
          </cell>
          <cell r="AL2993">
            <v>1014281302</v>
          </cell>
          <cell r="AM2993" t="str">
            <v>2825-2024</v>
          </cell>
          <cell r="AP2993" t="str">
            <v>SECOP II</v>
          </cell>
          <cell r="AS2993" t="str">
            <v>Falso</v>
          </cell>
          <cell r="AU2993" t="str">
            <v>SI</v>
          </cell>
          <cell r="AV2993" t="str">
            <v>Septiembre</v>
          </cell>
          <cell r="AW2993" t="e">
            <v>#N/A</v>
          </cell>
          <cell r="AX2993">
            <v>45626</v>
          </cell>
          <cell r="AY2993" t="str">
            <v>#REF!</v>
          </cell>
          <cell r="AZ2993" t="str">
            <v>CO1.PCCNTR.6701187</v>
          </cell>
        </row>
        <row r="2994">
          <cell r="D2994" t="str">
            <v>2826-2024</v>
          </cell>
          <cell r="E2994" t="str">
            <v>ALBA YANETH REYES SUÁREZ</v>
          </cell>
          <cell r="F2994" t="str">
            <v>Subdirección de Formación Artistica</v>
          </cell>
          <cell r="G2994" t="str">
            <v>Subdirección de Formación Artística</v>
          </cell>
          <cell r="H2994" t="str">
            <v>Programa Crea</v>
          </cell>
          <cell r="I2994" t="str">
            <v>Contratación Directa</v>
          </cell>
          <cell r="J2994" t="str">
            <v>Contratación directa.</v>
          </cell>
          <cell r="K2994" t="str">
            <v>Prestación de servicios</v>
          </cell>
          <cell r="N2994" t="str">
            <v>Si</v>
          </cell>
          <cell r="O2994" t="str">
            <v>Contrato Prestación de Servicios Apoyo a la Gestión</v>
          </cell>
          <cell r="P2994">
            <v>45534</v>
          </cell>
          <cell r="Q2994">
            <v>45537</v>
          </cell>
          <cell r="R2994">
            <v>45641</v>
          </cell>
          <cell r="S2994">
            <v>104</v>
          </cell>
          <cell r="T2994" t="str">
            <v>En Ejecución</v>
          </cell>
          <cell r="U2994" t="str">
            <v>ALBA YANETH REYES SUÁREZ</v>
          </cell>
          <cell r="X2994" t="str">
            <v>ALBA YANETH REYES SUAREZ</v>
          </cell>
          <cell r="Z2994" t="str">
            <v>Inversión</v>
          </cell>
          <cell r="AA2994">
            <v>2024110010086</v>
          </cell>
          <cell r="AC2994" t="str">
            <v>O23011733012024008608126</v>
          </cell>
          <cell r="AF2994">
            <v>18830000</v>
          </cell>
          <cell r="AI2994" t="str">
            <v>$ 5.380.000,00</v>
          </cell>
          <cell r="AJ2994" t="str">
            <v>Prestar servicios de apoyo a la gestión al IDARTES - Subdirección de Formación Artística, Programa Crea, para la articulación de la gestión territorial y pedagógica, en las localidades donde la entidad haga presencia, en el marco del convenio suscrito entre el Instituto Distrital de las Artes - IDARTES y la Secretaría de Educación Distrital - SED, acorde con los requerimientos de la entidad.</v>
          </cell>
          <cell r="AK2994" t="str">
            <v>DANIEL FELIPE RODRIGUEZ ANGEL</v>
          </cell>
          <cell r="AL2994">
            <v>80902866</v>
          </cell>
          <cell r="AM2994" t="str">
            <v>2826-2024</v>
          </cell>
          <cell r="AP2994" t="str">
            <v>SECOP II</v>
          </cell>
          <cell r="AS2994" t="str">
            <v>Falso</v>
          </cell>
          <cell r="AU2994" t="str">
            <v>SI</v>
          </cell>
          <cell r="AV2994" t="str">
            <v>Septiembre</v>
          </cell>
          <cell r="AW2994" t="e">
            <v>#N/A</v>
          </cell>
          <cell r="AX2994">
            <v>45641</v>
          </cell>
          <cell r="AY2994" t="str">
            <v>#REF!</v>
          </cell>
          <cell r="AZ2994" t="str">
            <v>CO1.PCCNTR.6701059</v>
          </cell>
        </row>
        <row r="2995">
          <cell r="D2995" t="str">
            <v>2836-2024</v>
          </cell>
          <cell r="E2995" t="str">
            <v>ALBA YANETH REYES SUÁREZ</v>
          </cell>
          <cell r="F2995" t="str">
            <v>Subdirección de Formación Artistica</v>
          </cell>
          <cell r="G2995" t="str">
            <v>Subdirección de Formación Artística</v>
          </cell>
          <cell r="H2995" t="str">
            <v>Programa Crea</v>
          </cell>
          <cell r="I2995" t="str">
            <v>Contratación Directa</v>
          </cell>
          <cell r="J2995" t="str">
            <v>Contratación directa.</v>
          </cell>
          <cell r="K2995" t="str">
            <v>Prestación de servicios</v>
          </cell>
          <cell r="N2995" t="str">
            <v>Si</v>
          </cell>
          <cell r="O2995" t="str">
            <v>Contrato Prestación de Servicios Profesionales</v>
          </cell>
          <cell r="P2995">
            <v>45534</v>
          </cell>
          <cell r="Q2995">
            <v>45537</v>
          </cell>
          <cell r="R2995">
            <v>45626</v>
          </cell>
          <cell r="S2995">
            <v>89</v>
          </cell>
          <cell r="T2995" t="str">
            <v>En Ejecución</v>
          </cell>
          <cell r="U2995" t="str">
            <v>ALBA YANETH REYES SUÁREZ</v>
          </cell>
          <cell r="X2995" t="str">
            <v>ALBA YANETH REYES SUAREZ</v>
          </cell>
          <cell r="Z2995" t="str">
            <v>Inversión</v>
          </cell>
          <cell r="AA2995">
            <v>2024110010086</v>
          </cell>
          <cell r="AC2995" t="str">
            <v>O23011733012024008608126</v>
          </cell>
          <cell r="AF2995">
            <v>10796940</v>
          </cell>
          <cell r="AI2995" t="str">
            <v>$ 3.598.980,00</v>
          </cell>
          <cell r="AJ2995"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95" t="str">
            <v>Anyeli Vanesa Rodriguez</v>
          </cell>
          <cell r="AL2995">
            <v>1013642683</v>
          </cell>
          <cell r="AM2995">
            <v>45533</v>
          </cell>
          <cell r="AP2995" t="str">
            <v>SECOP II</v>
          </cell>
          <cell r="AS2995" t="str">
            <v>Falso</v>
          </cell>
          <cell r="AU2995" t="str">
            <v>SI</v>
          </cell>
          <cell r="AV2995" t="str">
            <v>Septiembre</v>
          </cell>
          <cell r="AW2995" t="e">
            <v>#N/A</v>
          </cell>
          <cell r="AX2995">
            <v>45626</v>
          </cell>
          <cell r="AY2995" t="str">
            <v>#REF!</v>
          </cell>
          <cell r="AZ2995" t="str">
            <v>CO1.PCCNTR.6700160</v>
          </cell>
        </row>
        <row r="2996">
          <cell r="D2996" t="str">
            <v>2837-2024</v>
          </cell>
          <cell r="E2996" t="str">
            <v>ALBA YANETH REYES SUÁREZ</v>
          </cell>
          <cell r="F2996" t="str">
            <v>Subdirección de Formación Artistica</v>
          </cell>
          <cell r="G2996" t="str">
            <v>Subdirección de Formación Artística</v>
          </cell>
          <cell r="H2996" t="str">
            <v>Programa Crea</v>
          </cell>
          <cell r="I2996" t="str">
            <v>Contratación Directa</v>
          </cell>
          <cell r="J2996" t="str">
            <v>Contratación directa.</v>
          </cell>
          <cell r="K2996" t="str">
            <v>Prestación de servicios</v>
          </cell>
          <cell r="N2996" t="str">
            <v>Si</v>
          </cell>
          <cell r="O2996" t="str">
            <v>Contrato Prestación de Servicios Apoyo a la Gestión</v>
          </cell>
          <cell r="P2996">
            <v>45534</v>
          </cell>
          <cell r="Q2996">
            <v>45537</v>
          </cell>
          <cell r="R2996">
            <v>45626</v>
          </cell>
          <cell r="S2996">
            <v>89</v>
          </cell>
          <cell r="T2996" t="str">
            <v>En Ejecución</v>
          </cell>
          <cell r="U2996" t="str">
            <v>ALBA YANETH REYES SUÁREZ</v>
          </cell>
          <cell r="X2996" t="str">
            <v>ALBA YANETH REYES SUAREZ</v>
          </cell>
          <cell r="Z2996" t="str">
            <v>Inversión</v>
          </cell>
          <cell r="AA2996">
            <v>2024110010086</v>
          </cell>
          <cell r="AC2996" t="str">
            <v>O23011733012024008608126</v>
          </cell>
          <cell r="AF2996">
            <v>7179150</v>
          </cell>
          <cell r="AI2996" t="str">
            <v>$ 2.393.050,00</v>
          </cell>
          <cell r="AJ2996"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96" t="str">
            <v>PAOLA ALEXANDRA MILAN</v>
          </cell>
          <cell r="AL2996">
            <v>52353692</v>
          </cell>
          <cell r="AM2996" t="str">
            <v>2837-2024</v>
          </cell>
          <cell r="AP2996" t="str">
            <v>SECOP II</v>
          </cell>
          <cell r="AS2996" t="str">
            <v>Falso</v>
          </cell>
          <cell r="AU2996" t="str">
            <v>SI</v>
          </cell>
          <cell r="AV2996" t="str">
            <v>Septiembre</v>
          </cell>
          <cell r="AW2996" t="e">
            <v>#N/A</v>
          </cell>
          <cell r="AX2996">
            <v>45626</v>
          </cell>
          <cell r="AY2996" t="str">
            <v>#REF!</v>
          </cell>
          <cell r="AZ2996" t="str">
            <v>CO1.PCCNTR.6701703</v>
          </cell>
        </row>
        <row r="2997">
          <cell r="D2997" t="str">
            <v>2839-2024</v>
          </cell>
          <cell r="E2997" t="str">
            <v>ALBA YANETH REYES SUÁREZ</v>
          </cell>
          <cell r="F2997" t="str">
            <v>Subdirección de Formación Artistica</v>
          </cell>
          <cell r="G2997" t="str">
            <v>Subdirección de Formación Artística</v>
          </cell>
          <cell r="H2997" t="str">
            <v>Programa Crea</v>
          </cell>
          <cell r="I2997" t="str">
            <v>Contratación Directa</v>
          </cell>
          <cell r="J2997" t="str">
            <v>Contratación directa.</v>
          </cell>
          <cell r="K2997" t="str">
            <v>Prestación de servicios</v>
          </cell>
          <cell r="N2997" t="str">
            <v>Si</v>
          </cell>
          <cell r="O2997" t="str">
            <v>Contrato Prestación de Servicios Apoyo a la Gestión</v>
          </cell>
          <cell r="P2997">
            <v>45534</v>
          </cell>
          <cell r="Q2997">
            <v>45537</v>
          </cell>
          <cell r="R2997">
            <v>45626</v>
          </cell>
          <cell r="S2997">
            <v>89</v>
          </cell>
          <cell r="T2997" t="str">
            <v>En Ejecución</v>
          </cell>
          <cell r="U2997" t="str">
            <v>ALBA YANETH REYES SUÁREZ</v>
          </cell>
          <cell r="X2997" t="str">
            <v>ALBA YANETH REYES SUAREZ</v>
          </cell>
          <cell r="Z2997" t="str">
            <v>Inversión</v>
          </cell>
          <cell r="AA2997">
            <v>2024110010086</v>
          </cell>
          <cell r="AC2997" t="str">
            <v>O23011733012024008608126</v>
          </cell>
          <cell r="AF2997">
            <v>10796940</v>
          </cell>
          <cell r="AI2997" t="str">
            <v>$ 3.598.980,00</v>
          </cell>
          <cell r="AJ2997" t="str">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ell>
          <cell r="AK2997" t="str">
            <v>Oscar Daniel Yate Centeno</v>
          </cell>
          <cell r="AL2997">
            <v>80830580</v>
          </cell>
          <cell r="AM2997" t="str">
            <v>2839-2024</v>
          </cell>
          <cell r="AP2997" t="str">
            <v>SECOP II</v>
          </cell>
          <cell r="AS2997" t="str">
            <v>Falso</v>
          </cell>
          <cell r="AU2997" t="str">
            <v>SI</v>
          </cell>
          <cell r="AV2997" t="str">
            <v>Septiembre</v>
          </cell>
          <cell r="AW2997" t="e">
            <v>#N/A</v>
          </cell>
          <cell r="AX2997">
            <v>45626</v>
          </cell>
          <cell r="AY2997" t="str">
            <v>#REF!</v>
          </cell>
          <cell r="AZ2997" t="str">
            <v>CO1.PCCNTR.6700672</v>
          </cell>
        </row>
        <row r="2998">
          <cell r="D2998" t="str">
            <v>2840-2024</v>
          </cell>
          <cell r="E2998" t="str">
            <v>ALBA YANETH REYES SUÁREZ</v>
          </cell>
          <cell r="F2998" t="str">
            <v>Subdirección de Formación Artistica</v>
          </cell>
          <cell r="G2998" t="str">
            <v>Subdirección de Formación Artística</v>
          </cell>
          <cell r="H2998" t="str">
            <v>Programa Crea</v>
          </cell>
          <cell r="I2998" t="str">
            <v>Contratación Directa</v>
          </cell>
          <cell r="J2998" t="str">
            <v>Contratación directa.</v>
          </cell>
          <cell r="K2998" t="str">
            <v>Prestación de servicios</v>
          </cell>
          <cell r="N2998" t="str">
            <v>Si</v>
          </cell>
          <cell r="O2998" t="str">
            <v>Contrato Prestación de Servicios Apoyo a la Gestión</v>
          </cell>
          <cell r="P2998">
            <v>45534</v>
          </cell>
          <cell r="Q2998">
            <v>45537</v>
          </cell>
          <cell r="R2998">
            <v>45626</v>
          </cell>
          <cell r="S2998">
            <v>89</v>
          </cell>
          <cell r="T2998" t="str">
            <v>En Ejecución</v>
          </cell>
          <cell r="U2998" t="str">
            <v>ALBA YANETH REYES SUÁREZ</v>
          </cell>
          <cell r="X2998" t="str">
            <v>ALBA YANETH REYES SUAREZ</v>
          </cell>
          <cell r="Z2998" t="str">
            <v>Inversión</v>
          </cell>
          <cell r="AA2998">
            <v>2024110010086</v>
          </cell>
          <cell r="AC2998" t="str">
            <v>O23011733012024008608126</v>
          </cell>
          <cell r="AF2998">
            <v>10796940</v>
          </cell>
          <cell r="AI2998" t="str">
            <v>$ 3.598.980,00</v>
          </cell>
          <cell r="AJ2998"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2998" t="str">
            <v>MILTON JAVIER MORENO JIMENEZ</v>
          </cell>
          <cell r="AL2998">
            <v>80771122</v>
          </cell>
          <cell r="AM2998" t="str">
            <v>2840-2024</v>
          </cell>
          <cell r="AP2998" t="str">
            <v>SECOP II</v>
          </cell>
          <cell r="AS2998" t="str">
            <v>Falso</v>
          </cell>
          <cell r="AU2998" t="str">
            <v>SI</v>
          </cell>
          <cell r="AV2998" t="str">
            <v>Septiembre</v>
          </cell>
          <cell r="AW2998" t="e">
            <v>#N/A</v>
          </cell>
          <cell r="AX2998">
            <v>45626</v>
          </cell>
          <cell r="AY2998" t="str">
            <v>#REF!</v>
          </cell>
          <cell r="AZ2998" t="str">
            <v>CO1.PCCNTR.6705230</v>
          </cell>
        </row>
        <row r="2999">
          <cell r="D2999" t="str">
            <v>2841-2024</v>
          </cell>
          <cell r="E2999" t="str">
            <v>ALBA YANETH REYES SUÁREZ</v>
          </cell>
          <cell r="F2999" t="str">
            <v>Subdirección de Formación Artistica</v>
          </cell>
          <cell r="G2999" t="str">
            <v>Subdirección de Formación Artística</v>
          </cell>
          <cell r="H2999" t="str">
            <v>Programa Crea</v>
          </cell>
          <cell r="I2999" t="str">
            <v>Contratación Directa</v>
          </cell>
          <cell r="J2999" t="str">
            <v>Contratación directa.</v>
          </cell>
          <cell r="K2999" t="str">
            <v>Prestación de servicios</v>
          </cell>
          <cell r="N2999" t="str">
            <v>Si</v>
          </cell>
          <cell r="O2999" t="str">
            <v>Contrato Prestación de Servicios Profesionales</v>
          </cell>
          <cell r="P2999">
            <v>45534</v>
          </cell>
          <cell r="Q2999">
            <v>45537</v>
          </cell>
          <cell r="R2999">
            <v>45626</v>
          </cell>
          <cell r="S2999">
            <v>89</v>
          </cell>
          <cell r="T2999" t="str">
            <v>En Ejecución</v>
          </cell>
          <cell r="U2999" t="str">
            <v>ALBA YANETH REYES SUÁREZ</v>
          </cell>
          <cell r="X2999" t="str">
            <v>ALBA YANETH REYES SUAREZ</v>
          </cell>
          <cell r="Z2999" t="str">
            <v>Inversión</v>
          </cell>
          <cell r="AA2999">
            <v>2024110010086</v>
          </cell>
          <cell r="AC2999" t="str">
            <v>O23011733012024008608126</v>
          </cell>
          <cell r="AF2999">
            <v>10796940</v>
          </cell>
          <cell r="AI2999" t="str">
            <v>$ 3.598.980,00</v>
          </cell>
          <cell r="AJ2999"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2999" t="str">
            <v>Karoll Andrea Pedraza Máquez</v>
          </cell>
          <cell r="AL2999">
            <v>1010235448</v>
          </cell>
          <cell r="AM2999" t="str">
            <v>2841-2024</v>
          </cell>
          <cell r="AP2999" t="str">
            <v>SECOP II</v>
          </cell>
          <cell r="AS2999" t="str">
            <v>Falso</v>
          </cell>
          <cell r="AU2999" t="str">
            <v>SI</v>
          </cell>
          <cell r="AV2999" t="str">
            <v>Septiembre</v>
          </cell>
          <cell r="AW2999" t="e">
            <v>#N/A</v>
          </cell>
          <cell r="AX2999">
            <v>45626</v>
          </cell>
          <cell r="AY2999" t="str">
            <v>#REF!</v>
          </cell>
          <cell r="AZ2999" t="str">
            <v>CO1.PCCNTR.6705159</v>
          </cell>
        </row>
        <row r="3000">
          <cell r="D3000" t="str">
            <v>2849-2024</v>
          </cell>
          <cell r="E3000" t="str">
            <v>ALBA YANETH REYES SUÁREZ</v>
          </cell>
          <cell r="F3000" t="str">
            <v>Subdirección de Formación Artistica</v>
          </cell>
          <cell r="G3000" t="str">
            <v>Subdirección de Formación Artística</v>
          </cell>
          <cell r="H3000" t="str">
            <v>Programa Crea</v>
          </cell>
          <cell r="I3000" t="str">
            <v>Contratación Directa</v>
          </cell>
          <cell r="J3000" t="str">
            <v>Contratación directa.</v>
          </cell>
          <cell r="K3000" t="str">
            <v>Prestación de servicios</v>
          </cell>
          <cell r="N3000" t="str">
            <v>Si</v>
          </cell>
          <cell r="O3000" t="str">
            <v>Contrato Prestación de Servicios Profesionales</v>
          </cell>
          <cell r="P3000">
            <v>45534</v>
          </cell>
          <cell r="Q3000">
            <v>45537</v>
          </cell>
          <cell r="R3000">
            <v>45626</v>
          </cell>
          <cell r="S3000">
            <v>89</v>
          </cell>
          <cell r="T3000" t="str">
            <v>En Ejecución</v>
          </cell>
          <cell r="U3000" t="str">
            <v>ALBA YANETH REYES SUÁREZ</v>
          </cell>
          <cell r="X3000" t="str">
            <v>ALBA YANETH REYES SUAREZ</v>
          </cell>
          <cell r="Z3000" t="str">
            <v>Inversión</v>
          </cell>
          <cell r="AA3000">
            <v>2024110010086</v>
          </cell>
          <cell r="AC3000" t="str">
            <v>O23011733012024008608126</v>
          </cell>
          <cell r="AF3000">
            <v>7213635</v>
          </cell>
          <cell r="AI3000" t="str">
            <v>$ 2.404.545,00</v>
          </cell>
          <cell r="AJ3000"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00" t="str">
            <v>Santiago Morantes Guiza</v>
          </cell>
          <cell r="AL3000">
            <v>1233695087</v>
          </cell>
          <cell r="AM3000" t="str">
            <v>2849-2024</v>
          </cell>
          <cell r="AP3000" t="str">
            <v>SECOP II</v>
          </cell>
          <cell r="AS3000" t="str">
            <v>Falso</v>
          </cell>
          <cell r="AU3000" t="str">
            <v>SI</v>
          </cell>
          <cell r="AV3000" t="str">
            <v>Septiembre</v>
          </cell>
          <cell r="AW3000" t="e">
            <v>#N/A</v>
          </cell>
          <cell r="AX3000">
            <v>45626</v>
          </cell>
          <cell r="AY3000" t="str">
            <v>#REF!</v>
          </cell>
          <cell r="AZ3000" t="str">
            <v>CO1.PCCNTR.6700161</v>
          </cell>
        </row>
        <row r="3001">
          <cell r="D3001" t="str">
            <v>2850-2024</v>
          </cell>
          <cell r="E3001" t="str">
            <v>ALBA YANETH REYES SUÁREZ</v>
          </cell>
          <cell r="F3001" t="str">
            <v>Subdirección de Formación Artistica</v>
          </cell>
          <cell r="G3001" t="str">
            <v>Subdirección de Formación Artística</v>
          </cell>
          <cell r="H3001" t="str">
            <v>Programa Crea</v>
          </cell>
          <cell r="I3001" t="str">
            <v>Contratación Directa</v>
          </cell>
          <cell r="J3001" t="str">
            <v>Contratación directa.</v>
          </cell>
          <cell r="K3001" t="str">
            <v>Prestación de servicios</v>
          </cell>
          <cell r="N3001" t="str">
            <v>Si</v>
          </cell>
          <cell r="O3001" t="str">
            <v>Contrato Prestación de Servicios Profesionales</v>
          </cell>
          <cell r="P3001">
            <v>45534</v>
          </cell>
          <cell r="Q3001">
            <v>45537</v>
          </cell>
          <cell r="R3001">
            <v>45626</v>
          </cell>
          <cell r="S3001">
            <v>89</v>
          </cell>
          <cell r="T3001" t="str">
            <v>En Ejecución</v>
          </cell>
          <cell r="U3001" t="str">
            <v>ALBA YANETH REYES SUÁREZ</v>
          </cell>
          <cell r="X3001" t="str">
            <v>ALBA YANETH REYES SUAREZ</v>
          </cell>
          <cell r="Z3001" t="str">
            <v>Inversión</v>
          </cell>
          <cell r="AA3001">
            <v>2024110010086</v>
          </cell>
          <cell r="AC3001" t="str">
            <v>O23011733012024008608126</v>
          </cell>
          <cell r="AF3001">
            <v>10796940</v>
          </cell>
          <cell r="AI3001" t="str">
            <v>$ 3.598.980,00</v>
          </cell>
          <cell r="AJ3001"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01" t="str">
            <v>Paola Andrea Herrera Mejia</v>
          </cell>
          <cell r="AL3001">
            <v>52087185</v>
          </cell>
          <cell r="AM3001" t="str">
            <v>2850-2024</v>
          </cell>
          <cell r="AP3001" t="str">
            <v>SECOP II</v>
          </cell>
          <cell r="AS3001" t="str">
            <v>Falso</v>
          </cell>
          <cell r="AU3001" t="str">
            <v>SI</v>
          </cell>
          <cell r="AV3001" t="str">
            <v>Septiembre</v>
          </cell>
          <cell r="AW3001" t="e">
            <v>#N/A</v>
          </cell>
          <cell r="AX3001">
            <v>45626</v>
          </cell>
          <cell r="AY3001" t="str">
            <v>#REF!</v>
          </cell>
          <cell r="AZ3001" t="str">
            <v>CO1.PCCNTR.6700470</v>
          </cell>
        </row>
        <row r="3002">
          <cell r="D3002" t="str">
            <v>2851-2024</v>
          </cell>
          <cell r="E3002" t="str">
            <v>ALBA YANETH REYES SUÁREZ</v>
          </cell>
          <cell r="F3002" t="str">
            <v>Subdirección de Formación Artistica</v>
          </cell>
          <cell r="G3002" t="str">
            <v>Subdirección de Formación Artística</v>
          </cell>
          <cell r="H3002" t="str">
            <v>Programa Crea</v>
          </cell>
          <cell r="I3002" t="str">
            <v>Contratación Directa</v>
          </cell>
          <cell r="J3002" t="str">
            <v>Contratación directa.</v>
          </cell>
          <cell r="K3002" t="str">
            <v>Prestación de servicios</v>
          </cell>
          <cell r="N3002" t="str">
            <v>Si</v>
          </cell>
          <cell r="O3002" t="str">
            <v>Contrato Prestación de Servicios Apoyo a la Gestión</v>
          </cell>
          <cell r="P3002">
            <v>45534</v>
          </cell>
          <cell r="Q3002">
            <v>45537</v>
          </cell>
          <cell r="R3002">
            <v>45626</v>
          </cell>
          <cell r="S3002">
            <v>89</v>
          </cell>
          <cell r="T3002" t="str">
            <v>En Ejecución</v>
          </cell>
          <cell r="U3002" t="str">
            <v>ALBA YANETH REYES SUÁREZ</v>
          </cell>
          <cell r="X3002" t="str">
            <v>ALBA YANETH REYES SUAREZ</v>
          </cell>
          <cell r="Z3002" t="str">
            <v>Inversión</v>
          </cell>
          <cell r="AA3002">
            <v>2024110010086</v>
          </cell>
          <cell r="AC3002" t="str">
            <v>O23011733012024008608126</v>
          </cell>
          <cell r="AF3002">
            <v>7179150</v>
          </cell>
          <cell r="AI3002" t="str">
            <v>$ 2.393.050,00</v>
          </cell>
          <cell r="AJ3002"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3002" t="str">
            <v>INDIRA LORENA CERPA GRANDA</v>
          </cell>
          <cell r="AL3002">
            <v>1148707103</v>
          </cell>
          <cell r="AM3002" t="str">
            <v>2851-2024</v>
          </cell>
          <cell r="AP3002" t="str">
            <v>SECOP II</v>
          </cell>
          <cell r="AS3002" t="str">
            <v>Falso</v>
          </cell>
          <cell r="AU3002" t="str">
            <v>SI</v>
          </cell>
          <cell r="AV3002" t="str">
            <v>Septiembre</v>
          </cell>
          <cell r="AW3002" t="e">
            <v>#N/A</v>
          </cell>
          <cell r="AX3002">
            <v>45626</v>
          </cell>
          <cell r="AY3002" t="str">
            <v>#REF!</v>
          </cell>
          <cell r="AZ3002" t="str">
            <v>CO1.PCCNTR.6702146</v>
          </cell>
        </row>
        <row r="3003">
          <cell r="D3003" t="str">
            <v>2852-2024</v>
          </cell>
          <cell r="E3003" t="str">
            <v>ALBA YANETH REYES SUÁREZ</v>
          </cell>
          <cell r="F3003" t="str">
            <v>Subdirección de Formación Artistica</v>
          </cell>
          <cell r="G3003" t="str">
            <v>Subdirección de Formación Artística</v>
          </cell>
          <cell r="H3003" t="str">
            <v>Programa Crea</v>
          </cell>
          <cell r="I3003" t="str">
            <v>Contratación Directa</v>
          </cell>
          <cell r="J3003" t="str">
            <v>Contratación directa.</v>
          </cell>
          <cell r="K3003" t="str">
            <v>Prestación de servicios</v>
          </cell>
          <cell r="N3003" t="str">
            <v>Si</v>
          </cell>
          <cell r="O3003" t="str">
            <v>Contrato Prestación de Servicios Profesionales</v>
          </cell>
          <cell r="P3003">
            <v>45534</v>
          </cell>
          <cell r="Q3003">
            <v>45537</v>
          </cell>
          <cell r="R3003">
            <v>45626</v>
          </cell>
          <cell r="S3003">
            <v>89</v>
          </cell>
          <cell r="T3003" t="str">
            <v>En Ejecución</v>
          </cell>
          <cell r="U3003" t="str">
            <v>ALBA YANETH REYES SUÁREZ</v>
          </cell>
          <cell r="X3003" t="str">
            <v>ALBA YANETH REYES SUAREZ</v>
          </cell>
          <cell r="Z3003" t="str">
            <v>Inversión</v>
          </cell>
          <cell r="AA3003">
            <v>2024110010086</v>
          </cell>
          <cell r="AC3003" t="str">
            <v>O23011733012024008608126</v>
          </cell>
          <cell r="AF3003">
            <v>10796940</v>
          </cell>
          <cell r="AI3003" t="str">
            <v>$ 3.598.980,00</v>
          </cell>
          <cell r="AJ300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v>
          </cell>
          <cell r="AK3003" t="str">
            <v>Tania Alejandra Montenegro Poveda</v>
          </cell>
          <cell r="AL3003">
            <v>1010241255</v>
          </cell>
          <cell r="AM3003" t="str">
            <v>2852-2024</v>
          </cell>
          <cell r="AP3003" t="str">
            <v>SECOP II</v>
          </cell>
          <cell r="AS3003" t="str">
            <v>Falso</v>
          </cell>
          <cell r="AU3003" t="str">
            <v>SI</v>
          </cell>
          <cell r="AV3003" t="str">
            <v>Septiembre</v>
          </cell>
          <cell r="AW3003" t="e">
            <v>#N/A</v>
          </cell>
          <cell r="AX3003">
            <v>45626</v>
          </cell>
          <cell r="AY3003" t="str">
            <v>#REF!</v>
          </cell>
          <cell r="AZ3003" t="str">
            <v>CO1.PCCNTR.6702504</v>
          </cell>
        </row>
        <row r="3004">
          <cell r="D3004" t="str">
            <v>2853-2024</v>
          </cell>
          <cell r="E3004" t="str">
            <v>ALBA YANETH REYES SUÁREZ</v>
          </cell>
          <cell r="F3004" t="str">
            <v>Subdirección de Formación Artistica</v>
          </cell>
          <cell r="G3004" t="str">
            <v>Subdirección de Formación Artística</v>
          </cell>
          <cell r="H3004" t="str">
            <v>Programa Crea</v>
          </cell>
          <cell r="I3004" t="str">
            <v>Contratación Directa</v>
          </cell>
          <cell r="J3004" t="str">
            <v>Contratación directa.</v>
          </cell>
          <cell r="K3004" t="str">
            <v>Prestación de servicios</v>
          </cell>
          <cell r="N3004" t="str">
            <v>Si</v>
          </cell>
          <cell r="O3004" t="str">
            <v>Contrato Prestación de Servicios Apoyo a la Gestión</v>
          </cell>
          <cell r="P3004">
            <v>45534</v>
          </cell>
          <cell r="Q3004">
            <v>45537</v>
          </cell>
          <cell r="R3004">
            <v>45626</v>
          </cell>
          <cell r="S3004">
            <v>89</v>
          </cell>
          <cell r="T3004" t="str">
            <v>En Ejecución</v>
          </cell>
          <cell r="U3004" t="str">
            <v>ALBA YANETH REYES SUÁREZ</v>
          </cell>
          <cell r="X3004" t="str">
            <v>ALBA YANETH REYES SUAREZ</v>
          </cell>
          <cell r="Z3004" t="str">
            <v>Inversión</v>
          </cell>
          <cell r="AA3004">
            <v>2024110010086</v>
          </cell>
          <cell r="AC3004" t="str">
            <v>O23011733012024008608126</v>
          </cell>
          <cell r="AF3004">
            <v>7179150</v>
          </cell>
          <cell r="AI3004" t="str">
            <v>$ 2.393.050,00</v>
          </cell>
          <cell r="AJ3004"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3004" t="str">
            <v>Oriana Garzon Martinez</v>
          </cell>
          <cell r="AL3004">
            <v>1076623784</v>
          </cell>
          <cell r="AM3004" t="str">
            <v>2853-2024</v>
          </cell>
          <cell r="AP3004" t="str">
            <v>SECOP II</v>
          </cell>
          <cell r="AS3004" t="str">
            <v>Falso</v>
          </cell>
          <cell r="AU3004" t="str">
            <v>SI</v>
          </cell>
          <cell r="AV3004" t="str">
            <v>Septiembre</v>
          </cell>
          <cell r="AW3004" t="e">
            <v>#N/A</v>
          </cell>
          <cell r="AX3004">
            <v>45626</v>
          </cell>
          <cell r="AY3004" t="str">
            <v>#REF!</v>
          </cell>
          <cell r="AZ3004" t="str">
            <v>CO1.PCCNTR.6701988</v>
          </cell>
        </row>
        <row r="3005">
          <cell r="D3005" t="str">
            <v>2854-2024</v>
          </cell>
          <cell r="E3005" t="str">
            <v>ALBA YANETH REYES SUÁREZ</v>
          </cell>
          <cell r="F3005" t="str">
            <v>Subdirección de Formación Artistica</v>
          </cell>
          <cell r="G3005" t="str">
            <v>Subdirección de Formación Artística</v>
          </cell>
          <cell r="H3005" t="str">
            <v>Programa Crea</v>
          </cell>
          <cell r="I3005" t="str">
            <v>Contratación Directa</v>
          </cell>
          <cell r="J3005" t="str">
            <v>Contratación directa.</v>
          </cell>
          <cell r="K3005" t="str">
            <v>Prestación de servicios</v>
          </cell>
          <cell r="N3005" t="str">
            <v>Si</v>
          </cell>
          <cell r="O3005" t="str">
            <v>Contrato Prestación de Servicios Profesionales</v>
          </cell>
          <cell r="P3005">
            <v>45534</v>
          </cell>
          <cell r="Q3005">
            <v>45537</v>
          </cell>
          <cell r="R3005">
            <v>45626</v>
          </cell>
          <cell r="S3005">
            <v>89</v>
          </cell>
          <cell r="T3005" t="str">
            <v>En Ejecución</v>
          </cell>
          <cell r="U3005" t="str">
            <v>ALBA YANETH REYES SUÁREZ</v>
          </cell>
          <cell r="X3005" t="str">
            <v>ALBA YANETH REYES SUAREZ</v>
          </cell>
          <cell r="Z3005" t="str">
            <v>Inversión</v>
          </cell>
          <cell r="AA3005">
            <v>2024110010086</v>
          </cell>
          <cell r="AC3005" t="str">
            <v>O23011733012024008608126</v>
          </cell>
          <cell r="AF3005">
            <v>7213635</v>
          </cell>
          <cell r="AI3005" t="str">
            <v>$ 2.404.545,00</v>
          </cell>
          <cell r="AJ3005"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05" t="str">
            <v>Karen Viviana Bernal Melo</v>
          </cell>
          <cell r="AL3005">
            <v>1014229208</v>
          </cell>
          <cell r="AM3005" t="str">
            <v>2854-2024</v>
          </cell>
          <cell r="AP3005" t="str">
            <v>SECOP II</v>
          </cell>
          <cell r="AS3005" t="str">
            <v>Falso</v>
          </cell>
          <cell r="AU3005" t="str">
            <v>SI</v>
          </cell>
          <cell r="AV3005" t="str">
            <v>Septiembre</v>
          </cell>
          <cell r="AW3005" t="e">
            <v>#N/A</v>
          </cell>
          <cell r="AX3005">
            <v>45626</v>
          </cell>
          <cell r="AY3005" t="str">
            <v>#REF!</v>
          </cell>
          <cell r="AZ3005" t="str">
            <v>CO1.PCCNTR.6700703</v>
          </cell>
        </row>
        <row r="3006">
          <cell r="D3006" t="str">
            <v>2856-2024</v>
          </cell>
          <cell r="E3006" t="str">
            <v>ALBA YANETH REYES SUÁREZ</v>
          </cell>
          <cell r="F3006" t="str">
            <v>Subdirección de Formación Artistica</v>
          </cell>
          <cell r="G3006" t="str">
            <v>Subdirección de Formación Artística</v>
          </cell>
          <cell r="H3006" t="str">
            <v>Programa Crea</v>
          </cell>
          <cell r="I3006" t="str">
            <v>Contratación Directa</v>
          </cell>
          <cell r="J3006" t="str">
            <v>Contratación directa.</v>
          </cell>
          <cell r="K3006" t="str">
            <v>Prestación de servicios</v>
          </cell>
          <cell r="N3006" t="str">
            <v>Si</v>
          </cell>
          <cell r="O3006" t="str">
            <v>Contrato Prestación de Servicios Apoyo a la Gestión</v>
          </cell>
          <cell r="P3006">
            <v>45534</v>
          </cell>
          <cell r="Q3006">
            <v>45537</v>
          </cell>
          <cell r="R3006">
            <v>45626</v>
          </cell>
          <cell r="S3006">
            <v>89</v>
          </cell>
          <cell r="T3006" t="str">
            <v>En Ejecución</v>
          </cell>
          <cell r="U3006" t="str">
            <v>ALBA YANETH REYES SUÁREZ</v>
          </cell>
          <cell r="X3006" t="str">
            <v>ALBA YANETH REYES SUAREZ</v>
          </cell>
          <cell r="Z3006" t="str">
            <v>Inversión</v>
          </cell>
          <cell r="AA3006">
            <v>2024110010086</v>
          </cell>
          <cell r="AC3006" t="str">
            <v>O23011733012024008608126</v>
          </cell>
          <cell r="AF3006">
            <v>10796940</v>
          </cell>
          <cell r="AI3006" t="str">
            <v>$ 3.598.980,00</v>
          </cell>
          <cell r="AJ3006"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06" t="str">
            <v>Saul Adres Peñaranda Maldonado</v>
          </cell>
          <cell r="AL3006">
            <v>1030620084</v>
          </cell>
          <cell r="AM3006" t="str">
            <v>2856-2024</v>
          </cell>
          <cell r="AP3006" t="str">
            <v>SECOP II</v>
          </cell>
          <cell r="AS3006" t="str">
            <v>Falso</v>
          </cell>
          <cell r="AU3006" t="str">
            <v>SI</v>
          </cell>
          <cell r="AV3006" t="str">
            <v>Septiembre</v>
          </cell>
          <cell r="AW3006" t="e">
            <v>#N/A</v>
          </cell>
          <cell r="AX3006">
            <v>45626</v>
          </cell>
          <cell r="AY3006" t="str">
            <v>#REF!</v>
          </cell>
          <cell r="AZ3006" t="str">
            <v>CO1.PCCNTR.6702168</v>
          </cell>
        </row>
        <row r="3007">
          <cell r="D3007" t="str">
            <v>2858-2024</v>
          </cell>
          <cell r="E3007" t="str">
            <v>LINA MARIA GAVIRIA HURTADO</v>
          </cell>
          <cell r="F3007" t="str">
            <v>Subdirección de las Artes</v>
          </cell>
          <cell r="I3007" t="str">
            <v>Contratación Directa</v>
          </cell>
          <cell r="J3007" t="str">
            <v>Contratación directa.</v>
          </cell>
          <cell r="K3007" t="str">
            <v>Prestación de servicios</v>
          </cell>
          <cell r="N3007" t="str">
            <v>No</v>
          </cell>
          <cell r="O3007" t="str">
            <v>N/A</v>
          </cell>
          <cell r="P3007">
            <v>45534</v>
          </cell>
          <cell r="Q3007">
            <v>45534</v>
          </cell>
          <cell r="R3007">
            <v>46996</v>
          </cell>
          <cell r="S3007">
            <v>1441</v>
          </cell>
          <cell r="T3007" t="str">
            <v>En Ejecución</v>
          </cell>
          <cell r="U3007" t="str">
            <v>LINA MARIA GAVIRIA HURTADO</v>
          </cell>
          <cell r="Z3007" t="str">
            <v>N/A</v>
          </cell>
          <cell r="AC3007" t="str">
            <v>N/A - Valor Cero / Coproducción</v>
          </cell>
          <cell r="AF3007">
            <v>0</v>
          </cell>
          <cell r="AJ3007" t="str">
            <v>Prestar servicios de distribución de contenidos audiovisuales al Instituto Distrital de las Artes - Idartes, para exhibición del material que se proyectará en los equipamientos culturales, de acuerdo con la programación definida por la entidad</v>
          </cell>
          <cell r="AK3007" t="str">
            <v>Trama Asociación Cultural</v>
          </cell>
          <cell r="AL3007">
            <v>901345032</v>
          </cell>
          <cell r="AM3007" t="str">
            <v>2858-2024</v>
          </cell>
          <cell r="AP3007" t="str">
            <v>SECOP II</v>
          </cell>
          <cell r="AS3007" t="str">
            <v>Ok</v>
          </cell>
          <cell r="AU3007" t="str">
            <v>SI</v>
          </cell>
          <cell r="AV3007" t="str">
            <v>Agosto</v>
          </cell>
          <cell r="AW3007" t="e">
            <v>#N/A</v>
          </cell>
          <cell r="AX3007">
            <v>46996</v>
          </cell>
          <cell r="AY3007" t="str">
            <v>#REF!</v>
          </cell>
          <cell r="AZ3007" t="str">
            <v>CO1.PCCNTR.6705153</v>
          </cell>
        </row>
        <row r="3008">
          <cell r="D3008" t="str">
            <v>2863-2024</v>
          </cell>
          <cell r="E3008" t="str">
            <v>ALBA YANETH REYES SUÁREZ</v>
          </cell>
          <cell r="F3008" t="str">
            <v>Subdirección de Formación Artistica</v>
          </cell>
          <cell r="G3008" t="str">
            <v>Subdirección de Formación Artística</v>
          </cell>
          <cell r="H3008" t="str">
            <v>Programa Crea</v>
          </cell>
          <cell r="I3008" t="str">
            <v>Contratación Directa</v>
          </cell>
          <cell r="J3008" t="str">
            <v>Contratación directa.</v>
          </cell>
          <cell r="K3008" t="str">
            <v>Prestación de servicios</v>
          </cell>
          <cell r="N3008" t="str">
            <v>Si</v>
          </cell>
          <cell r="O3008" t="str">
            <v>Contrato Prestación de Servicios Profesionales</v>
          </cell>
          <cell r="P3008">
            <v>45534</v>
          </cell>
          <cell r="Q3008">
            <v>45537</v>
          </cell>
          <cell r="R3008">
            <v>45626</v>
          </cell>
          <cell r="S3008">
            <v>89</v>
          </cell>
          <cell r="T3008" t="str">
            <v>En Ejecución</v>
          </cell>
          <cell r="U3008" t="str">
            <v>ALBA YANETH REYES SUÁREZ</v>
          </cell>
          <cell r="X3008" t="str">
            <v>ALBA YANETH REYES SUAREZ</v>
          </cell>
          <cell r="Z3008" t="str">
            <v>Inversión</v>
          </cell>
          <cell r="AA3008">
            <v>2024110010086</v>
          </cell>
          <cell r="AC3008" t="str">
            <v>O23011733012024008608126</v>
          </cell>
          <cell r="AF3008">
            <v>10796940</v>
          </cell>
          <cell r="AI3008" t="str">
            <v>$ 3.598.980,00</v>
          </cell>
          <cell r="AJ300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08" t="str">
            <v>SARAY CEBALLOS MONTOYA</v>
          </cell>
          <cell r="AL3008">
            <v>1019088584</v>
          </cell>
          <cell r="AM3008" t="str">
            <v>2863-2024</v>
          </cell>
          <cell r="AP3008" t="str">
            <v>SECOP II</v>
          </cell>
          <cell r="AS3008" t="str">
            <v>Falso</v>
          </cell>
          <cell r="AU3008" t="str">
            <v>SI</v>
          </cell>
          <cell r="AV3008" t="str">
            <v>Septiembre</v>
          </cell>
          <cell r="AW3008" t="e">
            <v>#N/A</v>
          </cell>
          <cell r="AX3008">
            <v>45626</v>
          </cell>
          <cell r="AY3008" t="str">
            <v>#REF!</v>
          </cell>
          <cell r="AZ3008" t="str">
            <v>CO1.PCCNTR.6701701</v>
          </cell>
        </row>
        <row r="3009">
          <cell r="D3009" t="str">
            <v>2864-2024</v>
          </cell>
          <cell r="E3009" t="str">
            <v>ALBA YANETH REYES SUÁREZ</v>
          </cell>
          <cell r="F3009" t="str">
            <v>Subdirección de Formación Artistica</v>
          </cell>
          <cell r="G3009" t="str">
            <v>Subdirección de Formación Artística</v>
          </cell>
          <cell r="H3009" t="str">
            <v>Programa Crea</v>
          </cell>
          <cell r="I3009" t="str">
            <v>Contratación Directa</v>
          </cell>
          <cell r="J3009" t="str">
            <v>Contratación directa.</v>
          </cell>
          <cell r="K3009" t="str">
            <v>Prestación de servicios</v>
          </cell>
          <cell r="N3009" t="str">
            <v>Si</v>
          </cell>
          <cell r="O3009" t="str">
            <v>Contrato Prestación de Servicios Apoyo a la Gestión</v>
          </cell>
          <cell r="P3009">
            <v>45534</v>
          </cell>
          <cell r="Q3009">
            <v>45537</v>
          </cell>
          <cell r="R3009">
            <v>45626</v>
          </cell>
          <cell r="S3009">
            <v>89</v>
          </cell>
          <cell r="T3009" t="str">
            <v>En Ejecución</v>
          </cell>
          <cell r="U3009" t="str">
            <v>ALBA YANETH REYES SUÁREZ</v>
          </cell>
          <cell r="X3009" t="str">
            <v>ALBA YANETH REYES SUAREZ</v>
          </cell>
          <cell r="Z3009" t="str">
            <v>Inversión</v>
          </cell>
          <cell r="AA3009">
            <v>2024110010086</v>
          </cell>
          <cell r="AC3009" t="str">
            <v>O23011733012024008608126</v>
          </cell>
          <cell r="AF3009">
            <v>10796940</v>
          </cell>
          <cell r="AI3009" t="str">
            <v>$ 3.598.980,00</v>
          </cell>
          <cell r="AJ3009"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09" t="str">
            <v>María Paula Rubio Valenzuela</v>
          </cell>
          <cell r="AL3009">
            <v>1026299253</v>
          </cell>
          <cell r="AM3009" t="str">
            <v>2864-2024</v>
          </cell>
          <cell r="AP3009" t="str">
            <v>SECOP II</v>
          </cell>
          <cell r="AS3009" t="str">
            <v>Falso</v>
          </cell>
          <cell r="AU3009" t="str">
            <v>SI</v>
          </cell>
          <cell r="AV3009" t="str">
            <v>Septiembre</v>
          </cell>
          <cell r="AW3009" t="e">
            <v>#N/A</v>
          </cell>
          <cell r="AX3009">
            <v>45626</v>
          </cell>
          <cell r="AY3009" t="str">
            <v>#REF!</v>
          </cell>
          <cell r="AZ3009" t="str">
            <v>CO1.PCCNTR.6701730</v>
          </cell>
        </row>
        <row r="3010">
          <cell r="D3010" t="str">
            <v>2865-2024</v>
          </cell>
          <cell r="E3010" t="str">
            <v>ALBA YANETH REYES SUÁREZ</v>
          </cell>
          <cell r="F3010" t="str">
            <v>Subdirección de Formación Artistica</v>
          </cell>
          <cell r="G3010" t="str">
            <v>Subdirección de Formación Artística</v>
          </cell>
          <cell r="H3010" t="str">
            <v>Programa Crea</v>
          </cell>
          <cell r="I3010" t="str">
            <v>Contratación Directa</v>
          </cell>
          <cell r="J3010" t="str">
            <v>Contratación directa.</v>
          </cell>
          <cell r="K3010" t="str">
            <v>Prestación de servicios</v>
          </cell>
          <cell r="N3010" t="str">
            <v>Si</v>
          </cell>
          <cell r="O3010" t="str">
            <v>Contrato Prestación de Servicios Profesionales</v>
          </cell>
          <cell r="P3010">
            <v>45534</v>
          </cell>
          <cell r="Q3010">
            <v>45537</v>
          </cell>
          <cell r="R3010">
            <v>45626</v>
          </cell>
          <cell r="S3010">
            <v>89</v>
          </cell>
          <cell r="T3010" t="str">
            <v>En Ejecución</v>
          </cell>
          <cell r="U3010" t="str">
            <v>ALBA YANETH REYES SUÁREZ</v>
          </cell>
          <cell r="X3010" t="str">
            <v>ALBA YANETH REYES SUAREZ</v>
          </cell>
          <cell r="Z3010" t="str">
            <v>Inversión</v>
          </cell>
          <cell r="AA3010">
            <v>2024110010086</v>
          </cell>
          <cell r="AC3010" t="str">
            <v>O23011733012024008608126</v>
          </cell>
          <cell r="AF3010">
            <v>7213635</v>
          </cell>
          <cell r="AI3010" t="str">
            <v>$ 2.404.545,00</v>
          </cell>
          <cell r="AJ3010"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10" t="str">
            <v>Fernanda Suarez Moreno</v>
          </cell>
          <cell r="AL3010">
            <v>1016083947</v>
          </cell>
          <cell r="AM3010" t="str">
            <v>2865-2024</v>
          </cell>
          <cell r="AP3010" t="str">
            <v>SECOP II</v>
          </cell>
          <cell r="AS3010" t="str">
            <v>Falso</v>
          </cell>
          <cell r="AU3010" t="str">
            <v>SI</v>
          </cell>
          <cell r="AV3010" t="str">
            <v>Septiembre</v>
          </cell>
          <cell r="AW3010" t="e">
            <v>#N/A</v>
          </cell>
          <cell r="AX3010">
            <v>45626</v>
          </cell>
          <cell r="AY3010" t="str">
            <v>#REF!</v>
          </cell>
          <cell r="AZ3010" t="str">
            <v>CO1.PCCNTR.6701629</v>
          </cell>
        </row>
        <row r="3011">
          <cell r="D3011" t="str">
            <v>2866-2024</v>
          </cell>
          <cell r="E3011" t="str">
            <v>ALBA YANETH REYES SUÁREZ</v>
          </cell>
          <cell r="F3011" t="str">
            <v>Subdirección de Formación Artistica</v>
          </cell>
          <cell r="G3011" t="str">
            <v>Subdirección de Formación Artística</v>
          </cell>
          <cell r="I3011" t="str">
            <v>Contratación Directa</v>
          </cell>
          <cell r="J3011" t="str">
            <v>Contratación directa.</v>
          </cell>
          <cell r="K3011" t="str">
            <v>Prestación de servicios</v>
          </cell>
          <cell r="N3011" t="str">
            <v>Si</v>
          </cell>
          <cell r="O3011" t="str">
            <v>Contrato Prestación de Servicios Profesionales</v>
          </cell>
          <cell r="P3011">
            <v>45534</v>
          </cell>
          <cell r="Q3011">
            <v>45537</v>
          </cell>
          <cell r="R3011">
            <v>45641</v>
          </cell>
          <cell r="S3011">
            <v>104</v>
          </cell>
          <cell r="T3011" t="str">
            <v>En Ejecución</v>
          </cell>
          <cell r="U3011" t="str">
            <v>ALBA YANETH REYES SUÁREZ</v>
          </cell>
          <cell r="X3011" t="str">
            <v>ALBA YANETH REYES SUAREZ</v>
          </cell>
          <cell r="Z3011" t="str">
            <v>Inversión</v>
          </cell>
          <cell r="AA3011">
            <v>2024110010086</v>
          </cell>
          <cell r="AC3011" t="str">
            <v>O23011733012024008608126</v>
          </cell>
          <cell r="AF3011">
            <v>19495000</v>
          </cell>
          <cell r="AI3011" t="str">
            <v>$ 5.570.000,00</v>
          </cell>
          <cell r="AJ3011" t="str">
            <v>Prestar servicios profesionales al IDARTES - Subdirección de Formación Artística, para el desarrollo de actividades de acompañamiento y seguimiento a las acciones de orden operativo y administrativo en el marco del convenio suscrito entre el Instituto Distrital de las Artes -IDARTES y la Secretaría de Educación Distrital - SED, acorde con los requerimientos de la entidad.</v>
          </cell>
          <cell r="AK3011" t="str">
            <v>LEYDY LYLYAN ROJAS ALVAREZ</v>
          </cell>
          <cell r="AL3011">
            <v>1130606580</v>
          </cell>
          <cell r="AM3011" t="str">
            <v>2866-2024</v>
          </cell>
          <cell r="AP3011" t="str">
            <v>SECOP II</v>
          </cell>
          <cell r="AS3011" t="str">
            <v>Falso</v>
          </cell>
          <cell r="AU3011" t="str">
            <v>SI</v>
          </cell>
          <cell r="AV3011" t="str">
            <v>Septiembre</v>
          </cell>
          <cell r="AW3011" t="e">
            <v>#N/A</v>
          </cell>
          <cell r="AX3011">
            <v>45641</v>
          </cell>
          <cell r="AY3011" t="str">
            <v>#REF!</v>
          </cell>
          <cell r="AZ3011" t="str">
            <v>CO1.PCCNTR.6701623</v>
          </cell>
        </row>
        <row r="3012">
          <cell r="D3012" t="str">
            <v>2868-2024</v>
          </cell>
          <cell r="E3012" t="str">
            <v>ALBA YANETH REYES SUÁREZ</v>
          </cell>
          <cell r="F3012" t="str">
            <v>Subdirección de Formación Artistica</v>
          </cell>
          <cell r="G3012" t="str">
            <v>Subdirección de Formación Artística</v>
          </cell>
          <cell r="H3012" t="str">
            <v>Programa Crea</v>
          </cell>
          <cell r="I3012" t="str">
            <v>Contratación Directa</v>
          </cell>
          <cell r="J3012" t="str">
            <v>Contratación directa.</v>
          </cell>
          <cell r="K3012" t="str">
            <v>Prestación de servicios</v>
          </cell>
          <cell r="N3012" t="str">
            <v>Si</v>
          </cell>
          <cell r="O3012" t="str">
            <v>Contrato Prestación de Servicios Profesionales</v>
          </cell>
          <cell r="P3012">
            <v>45534</v>
          </cell>
          <cell r="Q3012">
            <v>45537</v>
          </cell>
          <cell r="R3012">
            <v>45657</v>
          </cell>
          <cell r="S3012">
            <v>120</v>
          </cell>
          <cell r="T3012" t="str">
            <v>En Ejecución</v>
          </cell>
          <cell r="U3012" t="str">
            <v>ALBA YANETH REYES SUÁREZ</v>
          </cell>
          <cell r="X3012" t="str">
            <v>ALBA YANETH REYES SUAREZ</v>
          </cell>
          <cell r="Z3012" t="str">
            <v>Inversión</v>
          </cell>
          <cell r="AA3012">
            <v>2024110010086</v>
          </cell>
          <cell r="AC3012" t="str">
            <v>O23011733012024008608051</v>
          </cell>
          <cell r="AF3012">
            <v>28800000</v>
          </cell>
          <cell r="AI3012" t="str">
            <v>$ 7.200.000,00</v>
          </cell>
          <cell r="AJ3012" t="str">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ell>
          <cell r="AK3012" t="str">
            <v>CRISTIAN RAMIRO ARGUELLO RODRÍGUEZ</v>
          </cell>
          <cell r="AL3012">
            <v>1019065331</v>
          </cell>
          <cell r="AM3012" t="str">
            <v>2868-2024</v>
          </cell>
          <cell r="AP3012" t="str">
            <v>SECOP II</v>
          </cell>
          <cell r="AS3012" t="str">
            <v>Falso</v>
          </cell>
          <cell r="AU3012" t="str">
            <v>SI</v>
          </cell>
          <cell r="AV3012" t="str">
            <v>Septiembre</v>
          </cell>
          <cell r="AW3012" t="e">
            <v>#N/A</v>
          </cell>
          <cell r="AX3012">
            <v>45657</v>
          </cell>
          <cell r="AY3012" t="str">
            <v>#REF!</v>
          </cell>
          <cell r="AZ3012" t="str">
            <v>CO1.PCCNTR.6702576</v>
          </cell>
        </row>
        <row r="3013">
          <cell r="D3013" t="str">
            <v>2869-2024</v>
          </cell>
          <cell r="E3013" t="str">
            <v>ALBA YANETH REYES SUÁREZ</v>
          </cell>
          <cell r="F3013" t="str">
            <v>Subdirección de Formación Artistica</v>
          </cell>
          <cell r="G3013" t="str">
            <v>Subdirección de Formación Artística</v>
          </cell>
          <cell r="H3013" t="str">
            <v>Programa Crea</v>
          </cell>
          <cell r="I3013" t="str">
            <v>Contratación Directa</v>
          </cell>
          <cell r="J3013" t="str">
            <v>Contratación directa.</v>
          </cell>
          <cell r="K3013" t="str">
            <v>Prestación de servicios</v>
          </cell>
          <cell r="N3013" t="str">
            <v>Si</v>
          </cell>
          <cell r="O3013" t="str">
            <v>Contrato Prestación de Servicios Profesionales</v>
          </cell>
          <cell r="P3013">
            <v>45534</v>
          </cell>
          <cell r="Q3013">
            <v>45539</v>
          </cell>
          <cell r="R3013">
            <v>45626</v>
          </cell>
          <cell r="S3013">
            <v>87</v>
          </cell>
          <cell r="T3013" t="str">
            <v>En Ejecución</v>
          </cell>
          <cell r="U3013" t="str">
            <v>ALBA YANETH REYES SUÁREZ</v>
          </cell>
          <cell r="X3013" t="str">
            <v>ALBA YANETH REYES SUAREZ</v>
          </cell>
          <cell r="Z3013" t="str">
            <v>Inversión</v>
          </cell>
          <cell r="AA3013">
            <v>2024110010086</v>
          </cell>
          <cell r="AC3013" t="str">
            <v>O23011733012024008608126</v>
          </cell>
          <cell r="AF3013">
            <v>10796940</v>
          </cell>
          <cell r="AI3013" t="str">
            <v>$ 3.598.980,00</v>
          </cell>
          <cell r="AJ301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13" t="str">
            <v>Adriana del Pilar Salazar Arciniegas</v>
          </cell>
          <cell r="AL3013">
            <v>1018435959</v>
          </cell>
          <cell r="AM3013" t="str">
            <v>2869-2024</v>
          </cell>
          <cell r="AP3013" t="str">
            <v>SECOP II</v>
          </cell>
          <cell r="AS3013" t="str">
            <v>Falso</v>
          </cell>
          <cell r="AU3013" t="str">
            <v>SI</v>
          </cell>
          <cell r="AV3013" t="str">
            <v>Septiembre</v>
          </cell>
          <cell r="AW3013" t="e">
            <v>#N/A</v>
          </cell>
          <cell r="AX3013">
            <v>45626</v>
          </cell>
          <cell r="AY3013" t="str">
            <v>#REF!</v>
          </cell>
          <cell r="AZ3013" t="str">
            <v>CO1.PCCNTR.6703702</v>
          </cell>
        </row>
        <row r="3014">
          <cell r="D3014" t="str">
            <v>2872-2024</v>
          </cell>
          <cell r="E3014" t="str">
            <v>ALBA YANETH REYES SUÁREZ</v>
          </cell>
          <cell r="F3014" t="str">
            <v>Subdirección de Formación Artistica</v>
          </cell>
          <cell r="G3014" t="str">
            <v>Subdirección de Formación Artística</v>
          </cell>
          <cell r="H3014" t="str">
            <v>Programa Crea</v>
          </cell>
          <cell r="I3014" t="str">
            <v>Contratación Directa</v>
          </cell>
          <cell r="J3014" t="str">
            <v>Contratación directa.</v>
          </cell>
          <cell r="K3014" t="str">
            <v>Prestación de servicios</v>
          </cell>
          <cell r="N3014" t="str">
            <v>Si</v>
          </cell>
          <cell r="O3014" t="str">
            <v>Contrato Prestación de Servicios Profesionales</v>
          </cell>
          <cell r="P3014">
            <v>45534</v>
          </cell>
          <cell r="Q3014">
            <v>45537</v>
          </cell>
          <cell r="R3014">
            <v>45611</v>
          </cell>
          <cell r="S3014">
            <v>74</v>
          </cell>
          <cell r="T3014" t="str">
            <v>En Ejecución</v>
          </cell>
          <cell r="U3014" t="str">
            <v>ALBA YANETH REYES SUÁREZ</v>
          </cell>
          <cell r="X3014" t="str">
            <v>ALBA YANETH REYES SUAREZ</v>
          </cell>
          <cell r="Z3014" t="str">
            <v>Inversión</v>
          </cell>
          <cell r="AA3014">
            <v>2024110010086</v>
          </cell>
          <cell r="AC3014" t="str">
            <v>O23011733012024008608126</v>
          </cell>
          <cell r="AF3014">
            <v>8997450</v>
          </cell>
          <cell r="AI3014" t="str">
            <v>$ 3.598.980,00</v>
          </cell>
          <cell r="AJ301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14" t="str">
            <v>ADRIANA PATRICIA PACHON ROJAS</v>
          </cell>
          <cell r="AL3014">
            <v>52763103</v>
          </cell>
          <cell r="AM3014" t="str">
            <v>2872-2024</v>
          </cell>
          <cell r="AP3014" t="str">
            <v>SECOP II</v>
          </cell>
          <cell r="AS3014" t="str">
            <v>Falso</v>
          </cell>
          <cell r="AU3014" t="str">
            <v>SI</v>
          </cell>
          <cell r="AV3014" t="str">
            <v>Septiembre</v>
          </cell>
          <cell r="AW3014" t="e">
            <v>#N/A</v>
          </cell>
          <cell r="AX3014">
            <v>45611</v>
          </cell>
          <cell r="AY3014" t="str">
            <v>#REF!</v>
          </cell>
          <cell r="AZ3014" t="str">
            <v>CO1.PCCNTR.6702013</v>
          </cell>
        </row>
        <row r="3015">
          <cell r="D3015" t="str">
            <v>2873-2024</v>
          </cell>
          <cell r="E3015" t="str">
            <v>ALBA YANETH REYES SUÁREZ</v>
          </cell>
          <cell r="F3015" t="str">
            <v>Subdirección de Formación Artistica</v>
          </cell>
          <cell r="G3015" t="str">
            <v>Subdirección de Formación Artística</v>
          </cell>
          <cell r="H3015" t="str">
            <v>Programa Crea</v>
          </cell>
          <cell r="I3015" t="str">
            <v>Contratación Directa</v>
          </cell>
          <cell r="J3015" t="str">
            <v>Contratación directa.</v>
          </cell>
          <cell r="K3015" t="str">
            <v>Prestación de servicios</v>
          </cell>
          <cell r="N3015" t="str">
            <v>Si</v>
          </cell>
          <cell r="O3015" t="str">
            <v>Contrato Prestación de Servicios Profesionales</v>
          </cell>
          <cell r="P3015">
            <v>45534</v>
          </cell>
          <cell r="Q3015">
            <v>45537</v>
          </cell>
          <cell r="R3015">
            <v>45626</v>
          </cell>
          <cell r="S3015">
            <v>89</v>
          </cell>
          <cell r="T3015" t="str">
            <v>En Ejecución</v>
          </cell>
          <cell r="U3015" t="str">
            <v>ALBA YANETH REYES SUÁREZ</v>
          </cell>
          <cell r="X3015" t="str">
            <v>ALBA YANETH REYES SUAREZ</v>
          </cell>
          <cell r="Z3015" t="str">
            <v>Inversión</v>
          </cell>
          <cell r="AA3015">
            <v>2024110010086</v>
          </cell>
          <cell r="AC3015" t="str">
            <v>O23011733012024008608126</v>
          </cell>
          <cell r="AF3015">
            <v>10796940</v>
          </cell>
          <cell r="AI3015" t="str">
            <v>$ 3.598.980,00</v>
          </cell>
          <cell r="AJ3015"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15" t="str">
            <v>Nhora Alexandra Castañeda Niviayo</v>
          </cell>
          <cell r="AL3015">
            <v>1015426775</v>
          </cell>
          <cell r="AM3015" t="str">
            <v>2873-2024</v>
          </cell>
          <cell r="AP3015" t="str">
            <v>SECOP II</v>
          </cell>
          <cell r="AS3015" t="str">
            <v>Falso</v>
          </cell>
          <cell r="AU3015" t="str">
            <v>SI</v>
          </cell>
          <cell r="AV3015" t="str">
            <v>Septiembre</v>
          </cell>
          <cell r="AW3015" t="e">
            <v>#N/A</v>
          </cell>
          <cell r="AX3015">
            <v>45626</v>
          </cell>
          <cell r="AY3015" t="str">
            <v>#REF!</v>
          </cell>
          <cell r="AZ3015" t="str">
            <v>CO1.PCCNTR.6701959</v>
          </cell>
        </row>
        <row r="3016">
          <cell r="D3016" t="str">
            <v>2874-2024</v>
          </cell>
          <cell r="E3016" t="str">
            <v>ALBA YANETH REYES SUÁREZ</v>
          </cell>
          <cell r="F3016" t="str">
            <v>Subdirección de Formación Artistica</v>
          </cell>
          <cell r="G3016" t="str">
            <v>Subdirección de Formación Artística</v>
          </cell>
          <cell r="H3016" t="str">
            <v>Programa Crea</v>
          </cell>
          <cell r="I3016" t="str">
            <v>Contratación Directa</v>
          </cell>
          <cell r="J3016" t="str">
            <v>Contratación directa.</v>
          </cell>
          <cell r="K3016" t="str">
            <v>Prestación de servicios</v>
          </cell>
          <cell r="N3016" t="str">
            <v>Si</v>
          </cell>
          <cell r="O3016" t="str">
            <v>Contrato Prestación de Servicios Apoyo a la Gestión</v>
          </cell>
          <cell r="P3016">
            <v>45534</v>
          </cell>
          <cell r="Q3016">
            <v>45537</v>
          </cell>
          <cell r="R3016">
            <v>45626</v>
          </cell>
          <cell r="S3016">
            <v>89</v>
          </cell>
          <cell r="T3016" t="str">
            <v>En Ejecución</v>
          </cell>
          <cell r="U3016" t="str">
            <v>ALBA YANETH REYES SUÁREZ</v>
          </cell>
          <cell r="X3016" t="str">
            <v>ALBA YANETH REYES SUAREZ</v>
          </cell>
          <cell r="Z3016" t="str">
            <v>Inversión</v>
          </cell>
          <cell r="AA3016">
            <v>2024110010086</v>
          </cell>
          <cell r="AC3016" t="str">
            <v>O23011733012024008608126</v>
          </cell>
          <cell r="AF3016">
            <v>7179150</v>
          </cell>
          <cell r="AI3016" t="str">
            <v>$ 2.393.050,00</v>
          </cell>
          <cell r="AJ3016"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16" t="str">
            <v>ANGIE PAOLA LANCHEROS VERA</v>
          </cell>
          <cell r="AL3016">
            <v>1000134957</v>
          </cell>
          <cell r="AM3016" t="str">
            <v>2874-2024</v>
          </cell>
          <cell r="AP3016" t="str">
            <v>SECOP II</v>
          </cell>
          <cell r="AS3016" t="str">
            <v>Falso</v>
          </cell>
          <cell r="AU3016" t="str">
            <v>SI</v>
          </cell>
          <cell r="AV3016" t="str">
            <v>Septiembre</v>
          </cell>
          <cell r="AW3016" t="e">
            <v>#N/A</v>
          </cell>
          <cell r="AX3016">
            <v>45626</v>
          </cell>
          <cell r="AY3016" t="str">
            <v>#REF!</v>
          </cell>
          <cell r="AZ3016" t="str">
            <v>CO1.PCCNTR.6701967</v>
          </cell>
        </row>
        <row r="3017">
          <cell r="D3017" t="str">
            <v>2875-2024</v>
          </cell>
          <cell r="E3017" t="str">
            <v>ALBA YANETH REYES SUÁREZ</v>
          </cell>
          <cell r="F3017" t="str">
            <v>Subdirección de Formación Artistica</v>
          </cell>
          <cell r="G3017" t="str">
            <v>Subdirección de Formación Artística</v>
          </cell>
          <cell r="H3017" t="str">
            <v>Programa Crea</v>
          </cell>
          <cell r="I3017" t="str">
            <v>Contratación Directa</v>
          </cell>
          <cell r="J3017" t="str">
            <v>Contratación directa.</v>
          </cell>
          <cell r="K3017" t="str">
            <v>Prestación de servicios</v>
          </cell>
          <cell r="N3017" t="str">
            <v>Si</v>
          </cell>
          <cell r="O3017" t="str">
            <v>Contrato Prestación de Servicios Profesionales</v>
          </cell>
          <cell r="P3017">
            <v>45534</v>
          </cell>
          <cell r="Q3017">
            <v>45537</v>
          </cell>
          <cell r="R3017">
            <v>45626</v>
          </cell>
          <cell r="S3017">
            <v>89</v>
          </cell>
          <cell r="T3017" t="str">
            <v>En Ejecución</v>
          </cell>
          <cell r="U3017" t="str">
            <v>ALBA YANETH REYES SUÁREZ</v>
          </cell>
          <cell r="X3017" t="str">
            <v>ALBA YANETH REYES SUAREZ</v>
          </cell>
          <cell r="Z3017" t="str">
            <v>Inversión</v>
          </cell>
          <cell r="AA3017">
            <v>2024110010086</v>
          </cell>
          <cell r="AC3017" t="str">
            <v>O23011733012024008608126</v>
          </cell>
          <cell r="AF3017">
            <v>7213635</v>
          </cell>
          <cell r="AI3017" t="str">
            <v>$ 2.404.545,00</v>
          </cell>
          <cell r="AJ3017"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17" t="str">
            <v>SHARON DANIELA GARZÓN BRICEÑO</v>
          </cell>
          <cell r="AL3017">
            <v>1010110751</v>
          </cell>
          <cell r="AM3017" t="str">
            <v>2875-2024</v>
          </cell>
          <cell r="AP3017" t="str">
            <v>SECOP II</v>
          </cell>
          <cell r="AS3017" t="str">
            <v>Falso</v>
          </cell>
          <cell r="AU3017" t="str">
            <v>SI</v>
          </cell>
          <cell r="AV3017" t="str">
            <v>Septiembre</v>
          </cell>
          <cell r="AW3017" t="e">
            <v>#N/A</v>
          </cell>
          <cell r="AX3017">
            <v>45626</v>
          </cell>
          <cell r="AY3017" t="str">
            <v>#REF!</v>
          </cell>
          <cell r="AZ3017" t="str">
            <v>CO1.PCCNTR.6701898</v>
          </cell>
        </row>
        <row r="3018">
          <cell r="D3018" t="str">
            <v>2877-2024</v>
          </cell>
          <cell r="E3018" t="str">
            <v>ALBA YANETH REYES SUÁREZ</v>
          </cell>
          <cell r="F3018" t="str">
            <v>Subdirección de Formación Artistica</v>
          </cell>
          <cell r="G3018" t="str">
            <v>Subdirección de Formación Artística</v>
          </cell>
          <cell r="H3018" t="str">
            <v>Programa Crea</v>
          </cell>
          <cell r="I3018" t="str">
            <v>Contratación Directa</v>
          </cell>
          <cell r="J3018" t="str">
            <v>Contratación directa.</v>
          </cell>
          <cell r="K3018" t="str">
            <v>Prestación de servicios</v>
          </cell>
          <cell r="N3018" t="str">
            <v>Si</v>
          </cell>
          <cell r="O3018" t="str">
            <v>Contrato Prestación de Servicios Apoyo a la Gestión</v>
          </cell>
          <cell r="P3018">
            <v>45534</v>
          </cell>
          <cell r="Q3018">
            <v>45537</v>
          </cell>
          <cell r="R3018">
            <v>45626</v>
          </cell>
          <cell r="S3018">
            <v>89</v>
          </cell>
          <cell r="T3018" t="str">
            <v>En Ejecución</v>
          </cell>
          <cell r="U3018" t="str">
            <v>ALBA YANETH REYES SUÁREZ</v>
          </cell>
          <cell r="X3018" t="str">
            <v>ALBA YANETH REYES SUAREZ</v>
          </cell>
          <cell r="Z3018" t="str">
            <v>Inversión</v>
          </cell>
          <cell r="AA3018">
            <v>2024110010086</v>
          </cell>
          <cell r="AC3018" t="str">
            <v>O23011733012024008608126</v>
          </cell>
          <cell r="AF3018">
            <v>10796940</v>
          </cell>
          <cell r="AI3018" t="str">
            <v>$ 3.598.980,00</v>
          </cell>
          <cell r="AJ3018" t="str">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ell>
          <cell r="AK3018" t="str">
            <v>Angie Patricia Castañeda Bolivar</v>
          </cell>
          <cell r="AL3018">
            <v>1026570415</v>
          </cell>
          <cell r="AM3018" t="str">
            <v>2877-2024</v>
          </cell>
          <cell r="AP3018" t="str">
            <v>SECOP II</v>
          </cell>
          <cell r="AS3018" t="str">
            <v>Falso</v>
          </cell>
          <cell r="AU3018" t="str">
            <v>SI</v>
          </cell>
          <cell r="AV3018" t="str">
            <v>Septiembre</v>
          </cell>
          <cell r="AW3018" t="e">
            <v>#N/A</v>
          </cell>
          <cell r="AX3018">
            <v>45626</v>
          </cell>
          <cell r="AY3018" t="str">
            <v>#REF!</v>
          </cell>
          <cell r="AZ3018" t="str">
            <v>CO1.PCCNTR.6704408</v>
          </cell>
        </row>
        <row r="3019">
          <cell r="D3019" t="str">
            <v>2878-2024</v>
          </cell>
          <cell r="E3019" t="str">
            <v>LINA MARIA GAVIRIA HURTADO</v>
          </cell>
          <cell r="F3019" t="str">
            <v>Subdirección de las Artes</v>
          </cell>
          <cell r="I3019" t="str">
            <v>Contratación Régimen Especial</v>
          </cell>
          <cell r="J3019" t="str">
            <v>Contratación régimen especial (con ofertas)</v>
          </cell>
          <cell r="K3019" t="str">
            <v>Decreto 092 de 2017</v>
          </cell>
          <cell r="N3019" t="str">
            <v>No</v>
          </cell>
          <cell r="O3019" t="str">
            <v>N/A</v>
          </cell>
          <cell r="P3019">
            <v>45534</v>
          </cell>
          <cell r="Q3019">
            <v>45537</v>
          </cell>
          <cell r="R3019">
            <v>45716</v>
          </cell>
          <cell r="S3019">
            <v>177</v>
          </cell>
          <cell r="T3019" t="str">
            <v>En Ejecución</v>
          </cell>
          <cell r="U3019" t="str">
            <v>LINA MARIA GAVIRIA HURTADO</v>
          </cell>
          <cell r="Z3019" t="str">
            <v>Inversión</v>
          </cell>
          <cell r="AA3019">
            <v>2024110010176</v>
          </cell>
          <cell r="AC3019" t="str">
            <v>O23011733012024014605099</v>
          </cell>
          <cell r="AF3019">
            <v>783952211</v>
          </cell>
          <cell r="AJ3019" t="str">
            <v>Aunar esfuerzos entre el Instituto Distrital de las Artes - IDARTES y una entidad privada sin ánimo de lucro de reconocida idoneidad para la realización del proyecto "Bogotá literaria", mediante actividades que guarden relación con la misión y las funciones de la entidad, a partir de la producción, ejecución y el fortalecimiento de actividades culturales, artísticas y académicas en la ciudad relacionadas con las condiciones de acceso y apropiación de la literatura a través de la lectura, la escr</v>
          </cell>
          <cell r="AK3019" t="str">
            <v>CÁMARA COLOMBIANA DEL LIBRO</v>
          </cell>
          <cell r="AL3019">
            <v>860006601</v>
          </cell>
          <cell r="AM3019" t="str">
            <v>IDARTES-RE-CO-034-2024</v>
          </cell>
          <cell r="AP3019" t="str">
            <v>SECOP II</v>
          </cell>
          <cell r="AS3019" t="str">
            <v>Falso</v>
          </cell>
          <cell r="AU3019" t="str">
            <v>SI</v>
          </cell>
          <cell r="AV3019" t="str">
            <v>Septiembre</v>
          </cell>
          <cell r="AW3019" t="e">
            <v>#N/A</v>
          </cell>
          <cell r="AX3019">
            <v>45716</v>
          </cell>
          <cell r="AY3019" t="str">
            <v>#REF!</v>
          </cell>
          <cell r="AZ3019" t="str">
            <v>CO1.PCCNTR.6698980</v>
          </cell>
        </row>
        <row r="3020">
          <cell r="D3020" t="str">
            <v>2883-2024</v>
          </cell>
          <cell r="E3020" t="str">
            <v>ALBA YANETH REYES SUÁREZ</v>
          </cell>
          <cell r="F3020" t="str">
            <v>Subdirección de Formación Artistica</v>
          </cell>
          <cell r="G3020" t="str">
            <v>Subdirección de Formación Artística</v>
          </cell>
          <cell r="H3020" t="str">
            <v>Programa Crea</v>
          </cell>
          <cell r="I3020" t="str">
            <v>Contratación Directa</v>
          </cell>
          <cell r="J3020" t="str">
            <v>Contratación directa.</v>
          </cell>
          <cell r="K3020" t="str">
            <v>Prestación de servicios</v>
          </cell>
          <cell r="N3020" t="str">
            <v>Si</v>
          </cell>
          <cell r="O3020" t="str">
            <v>Contrato Prestación de Servicios Profesionales</v>
          </cell>
          <cell r="P3020">
            <v>45534</v>
          </cell>
          <cell r="Q3020">
            <v>45537</v>
          </cell>
          <cell r="R3020">
            <v>45626</v>
          </cell>
          <cell r="S3020">
            <v>89</v>
          </cell>
          <cell r="T3020" t="str">
            <v>En Ejecución</v>
          </cell>
          <cell r="U3020" t="str">
            <v>ALBA YANETH REYES SUÁREZ</v>
          </cell>
          <cell r="X3020" t="str">
            <v>ALBA YANETH REYES SUAREZ</v>
          </cell>
          <cell r="Z3020" t="str">
            <v>Inversión</v>
          </cell>
          <cell r="AA3020">
            <v>2024110010086</v>
          </cell>
          <cell r="AC3020" t="str">
            <v>O23011733012024008608126</v>
          </cell>
          <cell r="AF3020">
            <v>10796940</v>
          </cell>
          <cell r="AI3020" t="str">
            <v>$ 3.598.980,00</v>
          </cell>
          <cell r="AJ3020"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20" t="str">
            <v>NATALIA VANESA VELASQUEZ ORDUZ</v>
          </cell>
          <cell r="AL3020">
            <v>1032452756</v>
          </cell>
          <cell r="AM3020" t="str">
            <v>2883-2024</v>
          </cell>
          <cell r="AP3020" t="str">
            <v>SECOP II</v>
          </cell>
          <cell r="AS3020" t="str">
            <v>Falso</v>
          </cell>
          <cell r="AU3020" t="str">
            <v>SI</v>
          </cell>
          <cell r="AV3020" t="str">
            <v>Septiembre</v>
          </cell>
          <cell r="AW3020" t="e">
            <v>#N/A</v>
          </cell>
          <cell r="AX3020">
            <v>45626</v>
          </cell>
          <cell r="AY3020" t="str">
            <v>#REF!</v>
          </cell>
          <cell r="AZ3020" t="str">
            <v>CO1.PCCNTR.6704641</v>
          </cell>
        </row>
        <row r="3021">
          <cell r="D3021" t="str">
            <v>2884-2024</v>
          </cell>
          <cell r="E3021" t="str">
            <v>ALBA YANETH REYES SUÁREZ</v>
          </cell>
          <cell r="F3021" t="str">
            <v>Subdirección de Formación Artistica</v>
          </cell>
          <cell r="G3021" t="str">
            <v>Subdirección de Formación Artística</v>
          </cell>
          <cell r="H3021" t="str">
            <v>Programa Crea</v>
          </cell>
          <cell r="I3021" t="str">
            <v>Contratación Directa</v>
          </cell>
          <cell r="J3021" t="str">
            <v>Contratación directa.</v>
          </cell>
          <cell r="K3021" t="str">
            <v>Prestación de servicios</v>
          </cell>
          <cell r="N3021" t="str">
            <v>Si</v>
          </cell>
          <cell r="O3021" t="str">
            <v>Contrato Prestación de Servicios Apoyo a la Gestión</v>
          </cell>
          <cell r="P3021">
            <v>45534</v>
          </cell>
          <cell r="Q3021">
            <v>45537</v>
          </cell>
          <cell r="R3021">
            <v>45626</v>
          </cell>
          <cell r="S3021">
            <v>89</v>
          </cell>
          <cell r="T3021" t="str">
            <v>En Ejecución</v>
          </cell>
          <cell r="U3021" t="str">
            <v>ALBA YANETH REYES SUÁREZ</v>
          </cell>
          <cell r="X3021" t="str">
            <v>ALBA YANETH REYES SUAREZ</v>
          </cell>
          <cell r="Z3021" t="str">
            <v>Inversión</v>
          </cell>
          <cell r="AA3021">
            <v>2024110010086</v>
          </cell>
          <cell r="AC3021" t="str">
            <v>O23011733012024008608126</v>
          </cell>
          <cell r="AF3021">
            <v>10796940</v>
          </cell>
          <cell r="AI3021" t="str">
            <v>$ 3.598.980,00</v>
          </cell>
          <cell r="AJ3021"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21" t="str">
            <v>Tomas lion</v>
          </cell>
          <cell r="AL3021">
            <v>80232445</v>
          </cell>
          <cell r="AM3021" t="str">
            <v>2884-2024</v>
          </cell>
          <cell r="AP3021" t="str">
            <v>SECOP II</v>
          </cell>
          <cell r="AS3021" t="str">
            <v>Falso</v>
          </cell>
          <cell r="AU3021" t="str">
            <v>SI</v>
          </cell>
          <cell r="AV3021" t="str">
            <v>Septiembre</v>
          </cell>
          <cell r="AW3021" t="e">
            <v>#N/A</v>
          </cell>
          <cell r="AX3021">
            <v>45626</v>
          </cell>
          <cell r="AY3021" t="str">
            <v>#REF!</v>
          </cell>
          <cell r="AZ3021" t="str">
            <v>CO1.PCCNTR.6704320</v>
          </cell>
        </row>
        <row r="3022">
          <cell r="D3022" t="str">
            <v>2885-2024</v>
          </cell>
          <cell r="E3022" t="str">
            <v>ALBA YANETH REYES SUÁREZ</v>
          </cell>
          <cell r="F3022" t="str">
            <v>Subdirección de Formación Artistica</v>
          </cell>
          <cell r="G3022" t="str">
            <v>Subdirección de Formación Artística</v>
          </cell>
          <cell r="H3022" t="str">
            <v>Programa Crea</v>
          </cell>
          <cell r="I3022" t="str">
            <v>Contratación Directa</v>
          </cell>
          <cell r="J3022" t="str">
            <v>Contratación directa.</v>
          </cell>
          <cell r="K3022" t="str">
            <v>Prestación de servicios</v>
          </cell>
          <cell r="N3022" t="str">
            <v>Si</v>
          </cell>
          <cell r="O3022" t="str">
            <v>Contrato Prestación de Servicios Profesionales</v>
          </cell>
          <cell r="P3022">
            <v>45534</v>
          </cell>
          <cell r="Q3022">
            <v>45537</v>
          </cell>
          <cell r="R3022">
            <v>45626</v>
          </cell>
          <cell r="S3022">
            <v>89</v>
          </cell>
          <cell r="T3022" t="str">
            <v>En Ejecución</v>
          </cell>
          <cell r="U3022" t="str">
            <v>ALBA YANETH REYES SUÁREZ</v>
          </cell>
          <cell r="X3022" t="str">
            <v>ALBA YANETH REYES SUAREZ</v>
          </cell>
          <cell r="Z3022" t="str">
            <v>Inversión</v>
          </cell>
          <cell r="AA3022">
            <v>2024110010086</v>
          </cell>
          <cell r="AC3022" t="str">
            <v>O23011733012024008608126</v>
          </cell>
          <cell r="AF3022">
            <v>10796940</v>
          </cell>
          <cell r="AI3022" t="str">
            <v>$ 3.598.980,00</v>
          </cell>
          <cell r="AJ3022"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22" t="str">
            <v>SANDRA PATRICIA JAQUE DELGADO</v>
          </cell>
          <cell r="AL3022">
            <v>51834442</v>
          </cell>
          <cell r="AM3022" t="str">
            <v>2885-2024</v>
          </cell>
          <cell r="AP3022" t="str">
            <v>SECOP II</v>
          </cell>
          <cell r="AS3022" t="str">
            <v>Falso</v>
          </cell>
          <cell r="AU3022" t="str">
            <v>SI</v>
          </cell>
          <cell r="AV3022" t="str">
            <v>Septiembre</v>
          </cell>
          <cell r="AW3022" t="e">
            <v>#N/A</v>
          </cell>
          <cell r="AX3022">
            <v>45626</v>
          </cell>
          <cell r="AY3022" t="str">
            <v>#REF!</v>
          </cell>
          <cell r="AZ3022" t="str">
            <v>CO1.PCCNTR.6703311</v>
          </cell>
        </row>
        <row r="3023">
          <cell r="D3023" t="str">
            <v>2886-2024</v>
          </cell>
          <cell r="E3023" t="str">
            <v>ALBA YANETH REYES SUÁREZ</v>
          </cell>
          <cell r="F3023" t="str">
            <v>Subdirección de Formación Artistica</v>
          </cell>
          <cell r="G3023" t="str">
            <v>Subdirección de Formación Artística</v>
          </cell>
          <cell r="H3023" t="str">
            <v>Programa Crea</v>
          </cell>
          <cell r="I3023" t="str">
            <v>Contratación Directa</v>
          </cell>
          <cell r="J3023" t="str">
            <v>Contratación directa.</v>
          </cell>
          <cell r="K3023" t="str">
            <v>Prestación de servicios</v>
          </cell>
          <cell r="N3023" t="str">
            <v>Si</v>
          </cell>
          <cell r="O3023" t="str">
            <v>Contrato Prestación de Servicios Profesionales</v>
          </cell>
          <cell r="P3023">
            <v>45534</v>
          </cell>
          <cell r="Q3023">
            <v>45537</v>
          </cell>
          <cell r="R3023">
            <v>45611</v>
          </cell>
          <cell r="S3023">
            <v>74</v>
          </cell>
          <cell r="T3023" t="str">
            <v>En Ejecución</v>
          </cell>
          <cell r="U3023" t="str">
            <v>ALBA YANETH REYES SUÁREZ</v>
          </cell>
          <cell r="X3023" t="str">
            <v>ALBA YANETH REYES SUAREZ</v>
          </cell>
          <cell r="Z3023" t="str">
            <v>Inversión</v>
          </cell>
          <cell r="AA3023">
            <v>2024110010086</v>
          </cell>
          <cell r="AC3023" t="str">
            <v>O23011733012024008608122</v>
          </cell>
          <cell r="AF3023">
            <v>8997450</v>
          </cell>
          <cell r="AI3023" t="str">
            <v>$ 3.598.980,00</v>
          </cell>
          <cell r="AJ302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23" t="str">
            <v>IVONNE CAMARGO RODRIGUEZ</v>
          </cell>
          <cell r="AL3023">
            <v>51854577</v>
          </cell>
          <cell r="AM3023" t="str">
            <v>2886-2024</v>
          </cell>
          <cell r="AP3023" t="str">
            <v>SECOP II</v>
          </cell>
          <cell r="AS3023" t="str">
            <v>Falso</v>
          </cell>
          <cell r="AU3023" t="str">
            <v>SI</v>
          </cell>
          <cell r="AV3023" t="str">
            <v>Septiembre</v>
          </cell>
          <cell r="AW3023" t="e">
            <v>#N/A</v>
          </cell>
          <cell r="AX3023">
            <v>45611</v>
          </cell>
          <cell r="AY3023" t="str">
            <v>#REF!</v>
          </cell>
          <cell r="AZ3023" t="str">
            <v>CO1.PCCNTR.6704503</v>
          </cell>
        </row>
        <row r="3024">
          <cell r="D3024" t="str">
            <v>2890-2024</v>
          </cell>
          <cell r="E3024" t="str">
            <v>ALBA YANETH REYES SUÁREZ</v>
          </cell>
          <cell r="F3024" t="str">
            <v>Subdirección de Formación Artistica</v>
          </cell>
          <cell r="G3024" t="str">
            <v>Subdirección de Formación Artística</v>
          </cell>
          <cell r="H3024" t="str">
            <v>Programa Crea</v>
          </cell>
          <cell r="I3024" t="str">
            <v>Contratación Directa</v>
          </cell>
          <cell r="J3024" t="str">
            <v>Contratación directa.</v>
          </cell>
          <cell r="K3024" t="str">
            <v>Prestación de servicios</v>
          </cell>
          <cell r="N3024" t="str">
            <v>Si</v>
          </cell>
          <cell r="O3024" t="str">
            <v>Contrato Prestación de Servicios Profesionales</v>
          </cell>
          <cell r="P3024">
            <v>45534</v>
          </cell>
          <cell r="Q3024">
            <v>45537</v>
          </cell>
          <cell r="R3024">
            <v>45626</v>
          </cell>
          <cell r="S3024">
            <v>89</v>
          </cell>
          <cell r="T3024" t="str">
            <v>En Ejecución</v>
          </cell>
          <cell r="U3024" t="str">
            <v>ALBA YANETH REYES SUÁREZ</v>
          </cell>
          <cell r="X3024" t="str">
            <v>ALBA YANETH REYES SUAREZ</v>
          </cell>
          <cell r="Z3024" t="str">
            <v>Inversión</v>
          </cell>
          <cell r="AA3024">
            <v>2024110010086</v>
          </cell>
          <cell r="AC3024" t="str">
            <v>O23011733012024008608126</v>
          </cell>
          <cell r="AF3024">
            <v>10796940</v>
          </cell>
          <cell r="AI3024" t="str">
            <v>$ 3.598.980,00</v>
          </cell>
          <cell r="AJ3024"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v>
          </cell>
          <cell r="AK3024" t="str">
            <v>cindy</v>
          </cell>
          <cell r="AL3024">
            <v>1012384153</v>
          </cell>
          <cell r="AM3024" t="str">
            <v>2890-2024</v>
          </cell>
          <cell r="AP3024" t="str">
            <v>SECOP II</v>
          </cell>
          <cell r="AS3024" t="str">
            <v>Falso</v>
          </cell>
          <cell r="AU3024" t="str">
            <v>SI</v>
          </cell>
          <cell r="AV3024" t="str">
            <v>Septiembre</v>
          </cell>
          <cell r="AW3024" t="e">
            <v>#N/A</v>
          </cell>
          <cell r="AX3024">
            <v>45626</v>
          </cell>
          <cell r="AY3024" t="str">
            <v>#REF!</v>
          </cell>
          <cell r="AZ3024" t="str">
            <v>CO1.PCCNTR.6703713</v>
          </cell>
        </row>
        <row r="3025">
          <cell r="D3025" t="str">
            <v>2891-2024</v>
          </cell>
          <cell r="E3025" t="str">
            <v>ALBA YANETH REYES SUÁREZ</v>
          </cell>
          <cell r="F3025" t="str">
            <v>Subdirección de Formación Artistica</v>
          </cell>
          <cell r="G3025" t="str">
            <v>Subdirección de Formación Artística</v>
          </cell>
          <cell r="H3025" t="str">
            <v>Programa Crea</v>
          </cell>
          <cell r="I3025" t="str">
            <v>Contratación Directa</v>
          </cell>
          <cell r="J3025" t="str">
            <v>Contratación directa.</v>
          </cell>
          <cell r="K3025" t="str">
            <v>Prestación de servicios</v>
          </cell>
          <cell r="N3025" t="str">
            <v>Si</v>
          </cell>
          <cell r="O3025" t="str">
            <v>Contrato Prestación de Servicios Profesionales</v>
          </cell>
          <cell r="P3025">
            <v>45534</v>
          </cell>
          <cell r="Q3025">
            <v>45537</v>
          </cell>
          <cell r="R3025">
            <v>45641</v>
          </cell>
          <cell r="S3025">
            <v>104</v>
          </cell>
          <cell r="T3025" t="str">
            <v>En Ejecución</v>
          </cell>
          <cell r="U3025" t="str">
            <v>ALBA YANETH REYES SUÁREZ</v>
          </cell>
          <cell r="X3025" t="str">
            <v>ALBA YANETH REYES SUAREZ</v>
          </cell>
          <cell r="Z3025" t="str">
            <v>Inversión</v>
          </cell>
          <cell r="AA3025">
            <v>2024110010086</v>
          </cell>
          <cell r="AC3025" t="str">
            <v>O23011733012024008608126</v>
          </cell>
          <cell r="AF3025">
            <v>18830000</v>
          </cell>
          <cell r="AI3025" t="str">
            <v>$ 5.380.000,00</v>
          </cell>
          <cell r="AJ3025"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3025" t="str">
            <v>Luis Roberto Lopez Galeano</v>
          </cell>
          <cell r="AL3025">
            <v>80177723</v>
          </cell>
          <cell r="AM3025" t="str">
            <v>2891-2024</v>
          </cell>
          <cell r="AP3025" t="str">
            <v>SECOP II</v>
          </cell>
          <cell r="AS3025" t="str">
            <v>Falso</v>
          </cell>
          <cell r="AU3025" t="str">
            <v>SI</v>
          </cell>
          <cell r="AV3025" t="str">
            <v>Septiembre</v>
          </cell>
          <cell r="AW3025" t="e">
            <v>#N/A</v>
          </cell>
          <cell r="AX3025">
            <v>45641</v>
          </cell>
          <cell r="AY3025" t="str">
            <v>#REF!</v>
          </cell>
          <cell r="AZ3025" t="str">
            <v>CO1.PCCNTR.6704755</v>
          </cell>
        </row>
        <row r="3026">
          <cell r="D3026" t="str">
            <v>2896-2024</v>
          </cell>
          <cell r="E3026" t="str">
            <v>ALBA YANETH REYES SUÁREZ</v>
          </cell>
          <cell r="F3026" t="str">
            <v>Subdirección de Formación Artistica</v>
          </cell>
          <cell r="G3026" t="str">
            <v>Subdirección de Formación Artística</v>
          </cell>
          <cell r="H3026" t="str">
            <v>Programa Crea</v>
          </cell>
          <cell r="I3026" t="str">
            <v>Contratación Directa</v>
          </cell>
          <cell r="J3026" t="str">
            <v>Contratación directa.</v>
          </cell>
          <cell r="K3026" t="str">
            <v>Prestación de servicios</v>
          </cell>
          <cell r="N3026" t="str">
            <v>Si</v>
          </cell>
          <cell r="O3026" t="str">
            <v>Contrato Prestación de Servicios Profesionales</v>
          </cell>
          <cell r="P3026">
            <v>45534</v>
          </cell>
          <cell r="Q3026">
            <v>45537</v>
          </cell>
          <cell r="R3026">
            <v>45641</v>
          </cell>
          <cell r="S3026">
            <v>104</v>
          </cell>
          <cell r="T3026" t="str">
            <v>En Ejecución</v>
          </cell>
          <cell r="U3026" t="str">
            <v>ALBA YANETH REYES SUÁREZ</v>
          </cell>
          <cell r="X3026" t="str">
            <v>ALBA YANETH REYES SUAREZ</v>
          </cell>
          <cell r="Z3026" t="str">
            <v>Inversión</v>
          </cell>
          <cell r="AA3026">
            <v>2024110010086</v>
          </cell>
          <cell r="AC3026" t="str">
            <v>O23011733012024008608126</v>
          </cell>
          <cell r="AF3026">
            <v>18830000</v>
          </cell>
          <cell r="AI3026" t="str">
            <v>$ 5.380.000,00</v>
          </cell>
          <cell r="AJ3026"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3026" t="str">
            <v>MARIA ANGELICA CORREAL CORNEJO</v>
          </cell>
          <cell r="AL3026">
            <v>52252945</v>
          </cell>
          <cell r="AM3026" t="str">
            <v>2896-2024</v>
          </cell>
          <cell r="AP3026" t="str">
            <v>SECOP II</v>
          </cell>
          <cell r="AS3026" t="str">
            <v>Falso</v>
          </cell>
          <cell r="AU3026" t="str">
            <v>SI</v>
          </cell>
          <cell r="AV3026" t="str">
            <v>Septiembre</v>
          </cell>
          <cell r="AW3026" t="e">
            <v>#N/A</v>
          </cell>
          <cell r="AX3026">
            <v>45641</v>
          </cell>
          <cell r="AY3026" t="str">
            <v>#REF!</v>
          </cell>
          <cell r="AZ3026" t="str">
            <v>CO1.PCCNTR.6704638</v>
          </cell>
        </row>
        <row r="3027">
          <cell r="D3027" t="str">
            <v>2897-2024</v>
          </cell>
          <cell r="E3027" t="str">
            <v>ALBA YANETH REYES SUÁREZ</v>
          </cell>
          <cell r="F3027" t="str">
            <v>Subdirección de Formación Artistica</v>
          </cell>
          <cell r="G3027" t="str">
            <v>Subdirección de Formación Artística</v>
          </cell>
          <cell r="H3027" t="str">
            <v>Programa Crea</v>
          </cell>
          <cell r="I3027" t="str">
            <v>Contratación Directa</v>
          </cell>
          <cell r="J3027" t="str">
            <v>Contratación directa.</v>
          </cell>
          <cell r="K3027" t="str">
            <v>Prestación de servicios</v>
          </cell>
          <cell r="N3027" t="str">
            <v>Si</v>
          </cell>
          <cell r="O3027" t="str">
            <v>Contrato Prestación de Servicios Apoyo a la Gestión</v>
          </cell>
          <cell r="P3027">
            <v>45534</v>
          </cell>
          <cell r="Q3027">
            <v>45537</v>
          </cell>
          <cell r="R3027">
            <v>45639</v>
          </cell>
          <cell r="S3027">
            <v>102</v>
          </cell>
          <cell r="T3027" t="str">
            <v>En Ejecución</v>
          </cell>
          <cell r="U3027" t="str">
            <v>ALBA YANETH REYES SUÁREZ</v>
          </cell>
          <cell r="X3027" t="str">
            <v>ALBA YANETH REYES SUAREZ</v>
          </cell>
          <cell r="Z3027" t="str">
            <v>Inversión</v>
          </cell>
          <cell r="AA3027">
            <v>2024110010086</v>
          </cell>
          <cell r="AC3027" t="str">
            <v>O23011733012024008608051</v>
          </cell>
          <cell r="AF3027">
            <v>8216138</v>
          </cell>
          <cell r="AI3027" t="str">
            <v>$ 2.393.050,00</v>
          </cell>
          <cell r="AJ3027"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27" t="str">
            <v>Valentina Carranza Silva</v>
          </cell>
          <cell r="AL3027">
            <v>1020824163</v>
          </cell>
          <cell r="AM3027" t="str">
            <v>2897-2024</v>
          </cell>
          <cell r="AP3027" t="str">
            <v>SECOP II</v>
          </cell>
          <cell r="AS3027" t="str">
            <v>Falso</v>
          </cell>
          <cell r="AU3027" t="str">
            <v>SI</v>
          </cell>
          <cell r="AV3027" t="str">
            <v>Septiembre</v>
          </cell>
          <cell r="AW3027" t="e">
            <v>#N/A</v>
          </cell>
          <cell r="AX3027">
            <v>45639</v>
          </cell>
          <cell r="AY3027" t="str">
            <v>#REF!</v>
          </cell>
          <cell r="AZ3027" t="str">
            <v>CO1.PCCNTR.6704649</v>
          </cell>
        </row>
        <row r="3028">
          <cell r="D3028" t="str">
            <v>2899-2024</v>
          </cell>
          <cell r="E3028" t="str">
            <v>ALBA YANETH REYES SUÁREZ</v>
          </cell>
          <cell r="F3028" t="str">
            <v>Subdirección de Formación Artistica</v>
          </cell>
          <cell r="G3028" t="str">
            <v>Subdirección de Formación Artística</v>
          </cell>
          <cell r="H3028" t="str">
            <v>Programa Crea</v>
          </cell>
          <cell r="I3028" t="str">
            <v>Contratación Directa</v>
          </cell>
          <cell r="J3028" t="str">
            <v>Contratación directa.</v>
          </cell>
          <cell r="K3028" t="str">
            <v>Prestación de servicios</v>
          </cell>
          <cell r="N3028" t="str">
            <v>Si</v>
          </cell>
          <cell r="O3028" t="str">
            <v>Contrato Prestación de Servicios Profesionales</v>
          </cell>
          <cell r="P3028">
            <v>45534</v>
          </cell>
          <cell r="Q3028">
            <v>45538</v>
          </cell>
          <cell r="R3028">
            <v>45626</v>
          </cell>
          <cell r="S3028">
            <v>88</v>
          </cell>
          <cell r="T3028" t="str">
            <v>En Ejecución</v>
          </cell>
          <cell r="U3028" t="str">
            <v>ALBA YANETH REYES SUÁREZ</v>
          </cell>
          <cell r="X3028" t="str">
            <v>ALBA YANETH REYES SUAREZ</v>
          </cell>
          <cell r="Z3028" t="str">
            <v>Inversión</v>
          </cell>
          <cell r="AA3028">
            <v>2024110010086</v>
          </cell>
          <cell r="AC3028" t="str">
            <v>O23011733012024008608126</v>
          </cell>
          <cell r="AF3028">
            <v>10796940</v>
          </cell>
          <cell r="AI3028" t="str">
            <v>$ 3.598.980,00</v>
          </cell>
          <cell r="AJ302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28" t="str">
            <v>MARIA ALEJANDRA ARTEAGA GARZON</v>
          </cell>
          <cell r="AL3028">
            <v>1015458761</v>
          </cell>
          <cell r="AM3028" t="str">
            <v>2899-2024</v>
          </cell>
          <cell r="AP3028" t="str">
            <v>SECOP II</v>
          </cell>
          <cell r="AS3028" t="str">
            <v>Falso</v>
          </cell>
          <cell r="AU3028" t="str">
            <v>SI</v>
          </cell>
          <cell r="AV3028" t="str">
            <v>Septiembre</v>
          </cell>
          <cell r="AW3028" t="e">
            <v>#N/A</v>
          </cell>
          <cell r="AX3028">
            <v>45626</v>
          </cell>
          <cell r="AY3028" t="str">
            <v>#REF!</v>
          </cell>
          <cell r="AZ3028" t="str">
            <v>CO1.PCCNTR.6704999</v>
          </cell>
        </row>
        <row r="3029">
          <cell r="D3029" t="str">
            <v>2900-2024</v>
          </cell>
          <cell r="E3029" t="str">
            <v>ALBA YANETH REYES SUÁREZ</v>
          </cell>
          <cell r="F3029" t="str">
            <v>Subdirección de Formación Artistica</v>
          </cell>
          <cell r="G3029" t="str">
            <v>Subdirección de Formación Artística</v>
          </cell>
          <cell r="H3029" t="str">
            <v>Programa Crea</v>
          </cell>
          <cell r="I3029" t="str">
            <v>Contratación Directa</v>
          </cell>
          <cell r="J3029" t="str">
            <v>Contratación directa.</v>
          </cell>
          <cell r="K3029" t="str">
            <v>Prestación de servicios</v>
          </cell>
          <cell r="N3029" t="str">
            <v>Si</v>
          </cell>
          <cell r="O3029" t="str">
            <v>Contrato Prestación de Servicios Profesionales</v>
          </cell>
          <cell r="P3029">
            <v>45534</v>
          </cell>
          <cell r="Q3029">
            <v>45537</v>
          </cell>
          <cell r="R3029">
            <v>45641</v>
          </cell>
          <cell r="S3029">
            <v>104</v>
          </cell>
          <cell r="T3029" t="str">
            <v>En Ejecución</v>
          </cell>
          <cell r="U3029" t="str">
            <v>ALBA YANETH REYES SUÁREZ</v>
          </cell>
          <cell r="X3029" t="str">
            <v>ALBA YANETH REYES SUAREZ</v>
          </cell>
          <cell r="Z3029" t="str">
            <v>Inversión</v>
          </cell>
          <cell r="AA3029">
            <v>2024110010086</v>
          </cell>
          <cell r="AC3029" t="str">
            <v>O23011733012024008608126</v>
          </cell>
          <cell r="AF3029">
            <v>18830000</v>
          </cell>
          <cell r="AI3029" t="str">
            <v>$ 5.380.000,00</v>
          </cell>
          <cell r="AJ3029"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3029" t="str">
            <v>Omar Fabián Vera Cortés</v>
          </cell>
          <cell r="AL3029">
            <v>79470824</v>
          </cell>
          <cell r="AM3029" t="str">
            <v>2900-2024</v>
          </cell>
          <cell r="AP3029" t="str">
            <v>SECOP II</v>
          </cell>
          <cell r="AS3029" t="str">
            <v>Falso</v>
          </cell>
          <cell r="AU3029" t="str">
            <v>SI</v>
          </cell>
          <cell r="AV3029" t="str">
            <v>Septiembre</v>
          </cell>
          <cell r="AW3029" t="e">
            <v>#N/A</v>
          </cell>
          <cell r="AX3029">
            <v>45641</v>
          </cell>
          <cell r="AY3029" t="str">
            <v>#REF!</v>
          </cell>
          <cell r="AZ3029" t="str">
            <v>CO1.PCCNTR.6705339</v>
          </cell>
        </row>
        <row r="3030">
          <cell r="D3030" t="str">
            <v>2901-2024</v>
          </cell>
          <cell r="E3030" t="str">
            <v>ALBA YANETH REYES SUÁREZ</v>
          </cell>
          <cell r="F3030" t="str">
            <v>Subdirección de Formación Artistica</v>
          </cell>
          <cell r="G3030" t="str">
            <v>Subdirección de Formación Artística</v>
          </cell>
          <cell r="H3030" t="str">
            <v>Programa Crea</v>
          </cell>
          <cell r="I3030" t="str">
            <v>Contratación Directa</v>
          </cell>
          <cell r="J3030" t="str">
            <v>Contratación directa.</v>
          </cell>
          <cell r="K3030" t="str">
            <v>Prestación de servicios</v>
          </cell>
          <cell r="N3030" t="str">
            <v>Si</v>
          </cell>
          <cell r="O3030" t="str">
            <v>Contrato Prestación de Servicios Profesionales</v>
          </cell>
          <cell r="P3030">
            <v>45534</v>
          </cell>
          <cell r="Q3030">
            <v>45537</v>
          </cell>
          <cell r="R3030">
            <v>45626</v>
          </cell>
          <cell r="S3030">
            <v>89</v>
          </cell>
          <cell r="T3030" t="str">
            <v>En Ejecución</v>
          </cell>
          <cell r="U3030" t="str">
            <v>ALBA YANETH REYES SUÁREZ</v>
          </cell>
          <cell r="X3030" t="str">
            <v>ALBA YANETH REYES SUAREZ</v>
          </cell>
          <cell r="Z3030" t="str">
            <v>Inversión</v>
          </cell>
          <cell r="AA3030">
            <v>2024110010086</v>
          </cell>
          <cell r="AC3030" t="str">
            <v>O23011733012024008608126</v>
          </cell>
          <cell r="AF3030">
            <v>10796940</v>
          </cell>
          <cell r="AI3030" t="str">
            <v>$ 3.598.980,00</v>
          </cell>
          <cell r="AJ3030"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30" t="str">
            <v>Johanna Alexandra Luna Lozano</v>
          </cell>
          <cell r="AL3030">
            <v>52837215</v>
          </cell>
          <cell r="AM3030" t="str">
            <v>2901-2024</v>
          </cell>
          <cell r="AP3030" t="str">
            <v>SECOP II</v>
          </cell>
          <cell r="AS3030" t="str">
            <v>Falso</v>
          </cell>
          <cell r="AU3030" t="str">
            <v>SI</v>
          </cell>
          <cell r="AV3030" t="str">
            <v>Septiembre</v>
          </cell>
          <cell r="AW3030" t="e">
            <v>#N/A</v>
          </cell>
          <cell r="AX3030">
            <v>45626</v>
          </cell>
          <cell r="AY3030" t="str">
            <v>#REF!</v>
          </cell>
          <cell r="AZ3030" t="str">
            <v>CO1.PCCNTR.6704917</v>
          </cell>
        </row>
        <row r="3031">
          <cell r="D3031" t="str">
            <v>2902-2024</v>
          </cell>
          <cell r="E3031" t="str">
            <v>ALBA YANETH REYES SUÁREZ</v>
          </cell>
          <cell r="F3031" t="str">
            <v>Subdirección de Formación Artistica</v>
          </cell>
          <cell r="G3031" t="str">
            <v>Subdirección de Formación Artística</v>
          </cell>
          <cell r="H3031" t="str">
            <v>Programa Crea</v>
          </cell>
          <cell r="I3031" t="str">
            <v>Contratación Directa</v>
          </cell>
          <cell r="J3031" t="str">
            <v>Contratación directa.</v>
          </cell>
          <cell r="K3031" t="str">
            <v>Prestación de servicios</v>
          </cell>
          <cell r="N3031" t="str">
            <v>Si</v>
          </cell>
          <cell r="O3031" t="str">
            <v>Contrato Prestación de Servicios Apoyo a la Gestión</v>
          </cell>
          <cell r="P3031">
            <v>45534</v>
          </cell>
          <cell r="Q3031">
            <v>45537</v>
          </cell>
          <cell r="R3031">
            <v>45626</v>
          </cell>
          <cell r="S3031">
            <v>89</v>
          </cell>
          <cell r="T3031" t="str">
            <v>En Ejecución</v>
          </cell>
          <cell r="U3031" t="str">
            <v>ALBA YANETH REYES SUÁREZ</v>
          </cell>
          <cell r="X3031" t="str">
            <v>ALBA YANETH REYES SUAREZ</v>
          </cell>
          <cell r="Z3031" t="str">
            <v>Inversión</v>
          </cell>
          <cell r="AA3031">
            <v>2024110010086</v>
          </cell>
          <cell r="AC3031" t="str">
            <v>O23011733012024008608126</v>
          </cell>
          <cell r="AF3031">
            <v>7179150</v>
          </cell>
          <cell r="AI3031" t="str">
            <v>$ 2.393.050,00</v>
          </cell>
          <cell r="AJ3031" t="str">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ell>
          <cell r="AK3031" t="str">
            <v>Silvia Juliana Martinez Peña</v>
          </cell>
          <cell r="AL3031">
            <v>52778266</v>
          </cell>
          <cell r="AM3031" t="str">
            <v>2902-2024</v>
          </cell>
          <cell r="AP3031" t="str">
            <v>SECOP II</v>
          </cell>
          <cell r="AS3031" t="str">
            <v>Falso</v>
          </cell>
          <cell r="AU3031" t="str">
            <v>SI</v>
          </cell>
          <cell r="AV3031" t="str">
            <v>Septiembre</v>
          </cell>
          <cell r="AW3031" t="e">
            <v>#N/A</v>
          </cell>
          <cell r="AX3031">
            <v>45626</v>
          </cell>
          <cell r="AY3031" t="str">
            <v>#REF!</v>
          </cell>
          <cell r="AZ3031" t="str">
            <v>CO1.PCCNTR.6705691</v>
          </cell>
        </row>
        <row r="3032">
          <cell r="D3032" t="str">
            <v>2903-2024</v>
          </cell>
          <cell r="E3032" t="str">
            <v>ALBA YANETH REYES SUÁREZ</v>
          </cell>
          <cell r="F3032" t="str">
            <v>Subdirección de Formación Artistica</v>
          </cell>
          <cell r="G3032" t="str">
            <v>Subdirección de Formación Artística</v>
          </cell>
          <cell r="H3032" t="str">
            <v>Programa Crea</v>
          </cell>
          <cell r="I3032" t="str">
            <v>Contratación Directa</v>
          </cell>
          <cell r="J3032" t="str">
            <v>Contratación directa.</v>
          </cell>
          <cell r="K3032" t="str">
            <v>Prestación de servicios</v>
          </cell>
          <cell r="N3032" t="str">
            <v>Si</v>
          </cell>
          <cell r="O3032" t="str">
            <v>Contrato Prestación de Servicios Profesionales</v>
          </cell>
          <cell r="P3032">
            <v>45534</v>
          </cell>
          <cell r="Q3032">
            <v>45537</v>
          </cell>
          <cell r="R3032">
            <v>45626</v>
          </cell>
          <cell r="S3032">
            <v>89</v>
          </cell>
          <cell r="T3032" t="str">
            <v>En Ejecución</v>
          </cell>
          <cell r="U3032" t="str">
            <v>ALBA YANETH REYES SUÁREZ</v>
          </cell>
          <cell r="X3032" t="str">
            <v>ALBA YANETH REYES SUAREZ</v>
          </cell>
          <cell r="Z3032" t="str">
            <v>Inversión</v>
          </cell>
          <cell r="AA3032">
            <v>2024110010086</v>
          </cell>
          <cell r="AC3032" t="str">
            <v>O23011733012024008608126</v>
          </cell>
          <cell r="AF3032">
            <v>10796940</v>
          </cell>
          <cell r="AI3032" t="str">
            <v>$ 3.598.980,00</v>
          </cell>
          <cell r="AJ3032"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32" t="str">
            <v>Maryory Arlisdey Moreno Serrano</v>
          </cell>
          <cell r="AL3032">
            <v>53047423</v>
          </cell>
          <cell r="AM3032" t="str">
            <v>2903-2024</v>
          </cell>
          <cell r="AP3032" t="str">
            <v>SECOP II</v>
          </cell>
          <cell r="AS3032" t="str">
            <v>Falso</v>
          </cell>
          <cell r="AU3032" t="str">
            <v>SI</v>
          </cell>
          <cell r="AV3032" t="str">
            <v>Septiembre</v>
          </cell>
          <cell r="AW3032" t="e">
            <v>#N/A</v>
          </cell>
          <cell r="AX3032">
            <v>45626</v>
          </cell>
          <cell r="AY3032" t="str">
            <v>#REF!</v>
          </cell>
          <cell r="AZ3032" t="str">
            <v>CO1.PCCNTR.6706113</v>
          </cell>
        </row>
        <row r="3033">
          <cell r="D3033" t="str">
            <v>2905-2024</v>
          </cell>
          <cell r="E3033" t="str">
            <v>ALBA YANETH REYES SUÁREZ</v>
          </cell>
          <cell r="F3033" t="str">
            <v>Subdirección de Formación Artistica</v>
          </cell>
          <cell r="G3033" t="str">
            <v>Subdirección de Formación Artística</v>
          </cell>
          <cell r="H3033" t="str">
            <v>Programa Crea</v>
          </cell>
          <cell r="I3033" t="str">
            <v>Contratación Directa</v>
          </cell>
          <cell r="J3033" t="str">
            <v>Contratación directa.</v>
          </cell>
          <cell r="K3033" t="str">
            <v>Prestación de servicios</v>
          </cell>
          <cell r="N3033" t="str">
            <v>Si</v>
          </cell>
          <cell r="O3033" t="str">
            <v>Contrato Prestación de Servicios Profesionales</v>
          </cell>
          <cell r="P3033">
            <v>45534</v>
          </cell>
          <cell r="Q3033">
            <v>45538</v>
          </cell>
          <cell r="R3033">
            <v>45626</v>
          </cell>
          <cell r="S3033">
            <v>88</v>
          </cell>
          <cell r="T3033" t="str">
            <v>En Ejecución</v>
          </cell>
          <cell r="U3033" t="str">
            <v>ALBA YANETH REYES SUÁREZ</v>
          </cell>
          <cell r="X3033" t="str">
            <v>ALBA YANETH REYES SUAREZ</v>
          </cell>
          <cell r="Z3033" t="str">
            <v>Inversión</v>
          </cell>
          <cell r="AA3033">
            <v>2024110010086</v>
          </cell>
          <cell r="AC3033" t="str">
            <v>O23011733012024008608126</v>
          </cell>
          <cell r="AF3033">
            <v>10796940</v>
          </cell>
          <cell r="AI3033" t="str">
            <v>$ 3.598.980,00</v>
          </cell>
          <cell r="AJ3033"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33" t="str">
            <v>maira yurani fajardo bonilla</v>
          </cell>
          <cell r="AL3033">
            <v>1012375853</v>
          </cell>
          <cell r="AM3033" t="str">
            <v>2905-2024</v>
          </cell>
          <cell r="AP3033" t="str">
            <v>SECOP II</v>
          </cell>
          <cell r="AS3033" t="str">
            <v>Falso</v>
          </cell>
          <cell r="AU3033" t="str">
            <v>SI</v>
          </cell>
          <cell r="AV3033" t="str">
            <v>Septiembre</v>
          </cell>
          <cell r="AW3033" t="e">
            <v>#N/A</v>
          </cell>
          <cell r="AX3033">
            <v>45626</v>
          </cell>
          <cell r="AY3033" t="str">
            <v>#REF!</v>
          </cell>
          <cell r="AZ3033" t="str">
            <v>CO1.PCCNTR.6707624</v>
          </cell>
        </row>
        <row r="3034">
          <cell r="D3034" t="str">
            <v>2906-2024</v>
          </cell>
          <cell r="E3034" t="str">
            <v>ALBA YANETH REYES SUÁREZ</v>
          </cell>
          <cell r="F3034" t="str">
            <v>Subdirección de Formación Artistica</v>
          </cell>
          <cell r="G3034" t="str">
            <v>Subdirección de Formación Artística</v>
          </cell>
          <cell r="H3034" t="str">
            <v>Programa Crea</v>
          </cell>
          <cell r="I3034" t="str">
            <v>Contratación Directa</v>
          </cell>
          <cell r="J3034" t="str">
            <v>Contratación directa.</v>
          </cell>
          <cell r="K3034" t="str">
            <v>Prestación de servicios</v>
          </cell>
          <cell r="N3034" t="str">
            <v>Si</v>
          </cell>
          <cell r="O3034" t="str">
            <v>Contrato Prestación de Servicios Profesionales</v>
          </cell>
          <cell r="P3034">
            <v>45534</v>
          </cell>
          <cell r="Q3034">
            <v>45538</v>
          </cell>
          <cell r="R3034">
            <v>45611</v>
          </cell>
          <cell r="S3034">
            <v>73</v>
          </cell>
          <cell r="T3034" t="str">
            <v>En Ejecución</v>
          </cell>
          <cell r="U3034" t="str">
            <v>ALBA YANETH REYES SUÁREZ</v>
          </cell>
          <cell r="X3034" t="str">
            <v>ALBA YANETH REYES SUAREZ</v>
          </cell>
          <cell r="Z3034" t="str">
            <v>Inversión</v>
          </cell>
          <cell r="AA3034">
            <v>2024110010086</v>
          </cell>
          <cell r="AC3034" t="str">
            <v>O23011733012024008608126</v>
          </cell>
          <cell r="AF3034">
            <v>8997450</v>
          </cell>
          <cell r="AI3034" t="str">
            <v>$ 3.598.980,00</v>
          </cell>
          <cell r="AJ303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34" t="str">
            <v>RAFAEL RICARDO MUÑOZ MARTÍNEZ</v>
          </cell>
          <cell r="AL3034">
            <v>79996039</v>
          </cell>
          <cell r="AM3034" t="str">
            <v>2906-2024</v>
          </cell>
          <cell r="AP3034" t="str">
            <v>SECOP II</v>
          </cell>
          <cell r="AS3034" t="str">
            <v>Falso</v>
          </cell>
          <cell r="AU3034" t="str">
            <v>SI</v>
          </cell>
          <cell r="AV3034" t="str">
            <v>Septiembre</v>
          </cell>
          <cell r="AW3034" t="e">
            <v>#N/A</v>
          </cell>
          <cell r="AX3034">
            <v>45611</v>
          </cell>
          <cell r="AY3034" t="str">
            <v>#REF!</v>
          </cell>
          <cell r="AZ3034" t="str">
            <v>CO1.PCCNTR.6707709</v>
          </cell>
        </row>
        <row r="3035">
          <cell r="D3035" t="str">
            <v>2907-2024</v>
          </cell>
          <cell r="E3035" t="str">
            <v>ALBA YANETH REYES SUÁREZ</v>
          </cell>
          <cell r="F3035" t="str">
            <v>Subdirección de Formación Artistica</v>
          </cell>
          <cell r="G3035" t="str">
            <v>Subdirección de Formación Artística</v>
          </cell>
          <cell r="H3035" t="str">
            <v>Programa Crea</v>
          </cell>
          <cell r="I3035" t="str">
            <v>Contratación Directa</v>
          </cell>
          <cell r="J3035" t="str">
            <v>Contratación directa.</v>
          </cell>
          <cell r="K3035" t="str">
            <v>Prestación de servicios</v>
          </cell>
          <cell r="N3035" t="str">
            <v>Si</v>
          </cell>
          <cell r="O3035" t="str">
            <v>Contrato Prestación de Servicios Profesionales</v>
          </cell>
          <cell r="P3035">
            <v>45534</v>
          </cell>
          <cell r="Q3035">
            <v>45537</v>
          </cell>
          <cell r="R3035">
            <v>45639</v>
          </cell>
          <cell r="S3035">
            <v>102</v>
          </cell>
          <cell r="T3035" t="str">
            <v>En Ejecución</v>
          </cell>
          <cell r="U3035" t="str">
            <v>ALBA YANETH REYES SUÁREZ</v>
          </cell>
          <cell r="X3035" t="str">
            <v>ALBA YANETH REYES SUAREZ</v>
          </cell>
          <cell r="Z3035" t="str">
            <v>Inversión</v>
          </cell>
          <cell r="AA3035">
            <v>2024110010086</v>
          </cell>
          <cell r="AC3035" t="str">
            <v>O23011733012024008608122</v>
          </cell>
          <cell r="AF3035">
            <v>12356498</v>
          </cell>
          <cell r="AI3035" t="str">
            <v>$ 3.598.980,00</v>
          </cell>
          <cell r="AJ303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35" t="str">
            <v>Liz Stefhanie Cubillos Díaz</v>
          </cell>
          <cell r="AL3035">
            <v>1016052409</v>
          </cell>
          <cell r="AM3035" t="str">
            <v>2907-2024</v>
          </cell>
          <cell r="AP3035" t="str">
            <v>SECOP II</v>
          </cell>
          <cell r="AS3035" t="str">
            <v>Falso</v>
          </cell>
          <cell r="AU3035" t="str">
            <v>SI</v>
          </cell>
          <cell r="AV3035" t="str">
            <v>Septiembre</v>
          </cell>
          <cell r="AW3035" t="e">
            <v>#N/A</v>
          </cell>
          <cell r="AX3035">
            <v>45639</v>
          </cell>
          <cell r="AY3035" t="str">
            <v>#REF!</v>
          </cell>
          <cell r="AZ3035" t="str">
            <v>CO1.PCCNTR.6707719</v>
          </cell>
        </row>
        <row r="3036">
          <cell r="D3036" t="str">
            <v>2908-2024</v>
          </cell>
          <cell r="E3036" t="str">
            <v>ALBA YANETH REYES SUÁREZ</v>
          </cell>
          <cell r="F3036" t="str">
            <v>Subdirección de Formación Artistica</v>
          </cell>
          <cell r="G3036" t="str">
            <v>Subdirección de Formación Artística</v>
          </cell>
          <cell r="H3036" t="str">
            <v>Programa Nidos</v>
          </cell>
          <cell r="I3036" t="str">
            <v>Contratación Directa</v>
          </cell>
          <cell r="J3036" t="str">
            <v>Contratación directa.</v>
          </cell>
          <cell r="K3036" t="str">
            <v>Prestación de servicios</v>
          </cell>
          <cell r="N3036" t="str">
            <v>Si</v>
          </cell>
          <cell r="O3036" t="str">
            <v>Contrato Prestación de Servicios Apoyo a la Gestión</v>
          </cell>
          <cell r="P3036">
            <v>45534</v>
          </cell>
          <cell r="Q3036">
            <v>45541</v>
          </cell>
          <cell r="R3036">
            <v>45596</v>
          </cell>
          <cell r="S3036">
            <v>56</v>
          </cell>
          <cell r="T3036" t="str">
            <v>Terminado</v>
          </cell>
          <cell r="U3036" t="str">
            <v>ALBA YANETH REYES SUÁREZ</v>
          </cell>
          <cell r="X3036" t="str">
            <v>ALBA YANETH REYES SUAREZ</v>
          </cell>
          <cell r="Z3036" t="str">
            <v>Inversión</v>
          </cell>
          <cell r="AA3036">
            <v>2024110010064</v>
          </cell>
          <cell r="AC3036" t="str">
            <v>O23011733012024006408122</v>
          </cell>
          <cell r="AF3036">
            <v>5996000</v>
          </cell>
          <cell r="AJ3036" t="str">
            <v>Prestar servicios de apoyo a la gestión al Idartes- Subdirección de Formación Artística en el apoyo al proceso de creación, implementación y documentación de acciones artístico pedagógicas territoriales de los componentes del Programa Nidos.</v>
          </cell>
          <cell r="AK3036" t="str">
            <v>Paula Alejandra Neissa Moreno</v>
          </cell>
          <cell r="AL3036">
            <v>1019043521</v>
          </cell>
          <cell r="AM3036" t="str">
            <v>2908-2024</v>
          </cell>
          <cell r="AP3036" t="str">
            <v>SECOP II</v>
          </cell>
          <cell r="AS3036" t="str">
            <v>Falso</v>
          </cell>
          <cell r="AU3036" t="str">
            <v>SI</v>
          </cell>
          <cell r="AV3036" t="str">
            <v>Septiembre</v>
          </cell>
          <cell r="AW3036">
            <v>45565</v>
          </cell>
          <cell r="AX3036">
            <v>45565</v>
          </cell>
          <cell r="AY3036" t="str">
            <v>#REF!</v>
          </cell>
          <cell r="AZ3036" t="str">
            <v>CO1.PCCNTR.6705769</v>
          </cell>
        </row>
        <row r="3037">
          <cell r="D3037" t="str">
            <v>2909-2024</v>
          </cell>
          <cell r="E3037" t="str">
            <v>ALBA YANETH REYES SUÁREZ</v>
          </cell>
          <cell r="F3037" t="str">
            <v>Subdirección de Formación Artistica</v>
          </cell>
          <cell r="G3037" t="str">
            <v>Subdirección de Formación Artística</v>
          </cell>
          <cell r="H3037" t="str">
            <v>Programa Crea</v>
          </cell>
          <cell r="I3037" t="str">
            <v>Contratación Directa</v>
          </cell>
          <cell r="J3037" t="str">
            <v>Contratación directa.</v>
          </cell>
          <cell r="K3037" t="str">
            <v>Prestación de servicios</v>
          </cell>
          <cell r="N3037" t="str">
            <v>Si</v>
          </cell>
          <cell r="O3037" t="str">
            <v>Contrato Prestación de Servicios Profesionales</v>
          </cell>
          <cell r="P3037">
            <v>45534</v>
          </cell>
          <cell r="Q3037">
            <v>45537</v>
          </cell>
          <cell r="R3037">
            <v>45626</v>
          </cell>
          <cell r="S3037">
            <v>89</v>
          </cell>
          <cell r="T3037" t="str">
            <v>En Ejecución</v>
          </cell>
          <cell r="U3037" t="str">
            <v>ALBA YANETH REYES SUÁREZ</v>
          </cell>
          <cell r="X3037" t="str">
            <v>ALBA YANETH REYES SUAREZ</v>
          </cell>
          <cell r="Z3037" t="str">
            <v>Inversión</v>
          </cell>
          <cell r="AA3037">
            <v>2024110010086</v>
          </cell>
          <cell r="AC3037" t="str">
            <v>O23011733012024008608126</v>
          </cell>
          <cell r="AF3037">
            <v>10796940</v>
          </cell>
          <cell r="AI3037" t="str">
            <v>$ 3.598.980,00</v>
          </cell>
          <cell r="AJ3037"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37" t="str">
            <v>GLORIA STELLA TABARES PAYÁN</v>
          </cell>
          <cell r="AL3037">
            <v>51728436</v>
          </cell>
          <cell r="AM3037" t="str">
            <v>2909-2024</v>
          </cell>
          <cell r="AP3037" t="str">
            <v>SECOP II</v>
          </cell>
          <cell r="AS3037" t="str">
            <v>Falso</v>
          </cell>
          <cell r="AU3037" t="str">
            <v>SI</v>
          </cell>
          <cell r="AV3037" t="str">
            <v>Septiembre</v>
          </cell>
          <cell r="AW3037" t="e">
            <v>#N/A</v>
          </cell>
          <cell r="AX3037">
            <v>45626</v>
          </cell>
          <cell r="AY3037" t="str">
            <v>#REF!</v>
          </cell>
          <cell r="AZ3037" t="str">
            <v>CO1.PCCNTR.6705668</v>
          </cell>
        </row>
        <row r="3038">
          <cell r="D3038" t="str">
            <v>2910-2024</v>
          </cell>
          <cell r="E3038" t="str">
            <v>ALBA YANETH REYES SUÁREZ</v>
          </cell>
          <cell r="F3038" t="str">
            <v>Subdirección de Formación Artistica</v>
          </cell>
          <cell r="G3038" t="str">
            <v>Subdirección de Formación Artística</v>
          </cell>
          <cell r="H3038" t="str">
            <v>Programa Crea</v>
          </cell>
          <cell r="I3038" t="str">
            <v>Contratación Directa</v>
          </cell>
          <cell r="J3038" t="str">
            <v>Contratación directa.</v>
          </cell>
          <cell r="K3038" t="str">
            <v>Prestación de servicios</v>
          </cell>
          <cell r="N3038" t="str">
            <v>Si</v>
          </cell>
          <cell r="O3038" t="str">
            <v>Contrato Prestación de Servicios Profesionales</v>
          </cell>
          <cell r="P3038">
            <v>45534</v>
          </cell>
          <cell r="Q3038">
            <v>45538</v>
          </cell>
          <cell r="R3038">
            <v>45626</v>
          </cell>
          <cell r="S3038">
            <v>88</v>
          </cell>
          <cell r="T3038" t="str">
            <v>En Ejecución</v>
          </cell>
          <cell r="U3038" t="str">
            <v>ALBA YANETH REYES SUÁREZ</v>
          </cell>
          <cell r="X3038" t="str">
            <v>ALBA YANETH REYES SUAREZ</v>
          </cell>
          <cell r="Z3038" t="str">
            <v>Inversión</v>
          </cell>
          <cell r="AA3038">
            <v>2024110010086</v>
          </cell>
          <cell r="AC3038" t="str">
            <v>O23011733012024008608126</v>
          </cell>
          <cell r="AF3038">
            <v>10796940</v>
          </cell>
          <cell r="AI3038" t="str">
            <v>$ 3.598.980,00</v>
          </cell>
          <cell r="AJ3038"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038" t="str">
            <v>Laura Carolina Cárdenas Ruiz</v>
          </cell>
          <cell r="AL3038">
            <v>1032397648</v>
          </cell>
          <cell r="AM3038" t="str">
            <v>2910-2024</v>
          </cell>
          <cell r="AP3038" t="str">
            <v>SECOP II</v>
          </cell>
          <cell r="AS3038" t="str">
            <v>Falso</v>
          </cell>
          <cell r="AU3038" t="str">
            <v>SI</v>
          </cell>
          <cell r="AV3038" t="str">
            <v>Septiembre</v>
          </cell>
          <cell r="AW3038" t="e">
            <v>#N/A</v>
          </cell>
          <cell r="AX3038">
            <v>45626</v>
          </cell>
          <cell r="AY3038" t="str">
            <v>#REF!</v>
          </cell>
          <cell r="AZ3038" t="str">
            <v>CO1.PCCNTR.6706045</v>
          </cell>
        </row>
        <row r="3039">
          <cell r="D3039" t="str">
            <v>2911-2024</v>
          </cell>
          <cell r="E3039" t="str">
            <v>ALBA YANETH REYES SUÁREZ</v>
          </cell>
          <cell r="F3039" t="str">
            <v>Subdirección de Formación Artistica</v>
          </cell>
          <cell r="G3039" t="str">
            <v>Subdirección de Formación Artística</v>
          </cell>
          <cell r="H3039" t="str">
            <v>Programa Crea</v>
          </cell>
          <cell r="I3039" t="str">
            <v>Contratación Directa</v>
          </cell>
          <cell r="J3039" t="str">
            <v>Contratación directa.</v>
          </cell>
          <cell r="K3039" t="str">
            <v>Prestación de servicios</v>
          </cell>
          <cell r="N3039" t="str">
            <v>Si</v>
          </cell>
          <cell r="O3039" t="str">
            <v>Contrato Prestación de Servicios Profesionales</v>
          </cell>
          <cell r="P3039">
            <v>45534</v>
          </cell>
          <cell r="Q3039">
            <v>45537</v>
          </cell>
          <cell r="R3039">
            <v>45641</v>
          </cell>
          <cell r="S3039">
            <v>104</v>
          </cell>
          <cell r="T3039" t="str">
            <v>En Ejecución</v>
          </cell>
          <cell r="U3039" t="str">
            <v>ALBA YANETH REYES SUÁREZ</v>
          </cell>
          <cell r="X3039" t="str">
            <v>ALBA YANETH REYES SUAREZ</v>
          </cell>
          <cell r="Z3039" t="str">
            <v>Inversión</v>
          </cell>
          <cell r="AA3039">
            <v>2024110010086</v>
          </cell>
          <cell r="AC3039" t="str">
            <v>O23011733012024008608126</v>
          </cell>
          <cell r="AF3039">
            <v>18830000</v>
          </cell>
          <cell r="AI3039" t="str">
            <v>$ 5.380.000,00</v>
          </cell>
          <cell r="AJ3039" t="str">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ell>
          <cell r="AK3039" t="str">
            <v>Paula Andrea Romero Sánchez</v>
          </cell>
          <cell r="AL3039">
            <v>52975547</v>
          </cell>
          <cell r="AM3039" t="str">
            <v>2911-2024</v>
          </cell>
          <cell r="AP3039" t="str">
            <v>SECOP II</v>
          </cell>
          <cell r="AS3039" t="str">
            <v>Falso</v>
          </cell>
          <cell r="AU3039" t="str">
            <v>SI</v>
          </cell>
          <cell r="AV3039" t="str">
            <v>Septiembre</v>
          </cell>
          <cell r="AW3039" t="e">
            <v>#N/A</v>
          </cell>
          <cell r="AX3039">
            <v>45641</v>
          </cell>
          <cell r="AY3039" t="str">
            <v>#REF!</v>
          </cell>
          <cell r="AZ3039" t="str">
            <v>CO1.PCCNTR.6707233</v>
          </cell>
        </row>
        <row r="3040">
          <cell r="D3040" t="str">
            <v>2916-2024</v>
          </cell>
          <cell r="E3040" t="str">
            <v>ALBA YANETH REYES SUÁREZ</v>
          </cell>
          <cell r="F3040" t="str">
            <v>Subdirección de Formación Artistica</v>
          </cell>
          <cell r="G3040" t="str">
            <v>Subdirección de Formación Artística</v>
          </cell>
          <cell r="H3040" t="str">
            <v>Programa Crea</v>
          </cell>
          <cell r="I3040" t="str">
            <v>Contratación Directa</v>
          </cell>
          <cell r="J3040" t="str">
            <v>Contratación directa.</v>
          </cell>
          <cell r="K3040" t="str">
            <v>Prestación de servicios</v>
          </cell>
          <cell r="N3040" t="str">
            <v>Si</v>
          </cell>
          <cell r="O3040" t="str">
            <v>Contrato Prestación de Servicios Profesionales</v>
          </cell>
          <cell r="P3040">
            <v>45534</v>
          </cell>
          <cell r="Q3040">
            <v>45538</v>
          </cell>
          <cell r="R3040">
            <v>45670</v>
          </cell>
          <cell r="S3040">
            <v>131</v>
          </cell>
          <cell r="T3040" t="str">
            <v>En Ejecución</v>
          </cell>
          <cell r="U3040" t="str">
            <v>ALBA YANETH REYES SUÁREZ</v>
          </cell>
          <cell r="X3040" t="str">
            <v>ALBA YANETH REYES SUAREZ</v>
          </cell>
          <cell r="Z3040" t="str">
            <v>Inversión</v>
          </cell>
          <cell r="AA3040">
            <v>2024110010086</v>
          </cell>
          <cell r="AC3040" t="str">
            <v>O23011733012024008608126</v>
          </cell>
          <cell r="AF3040">
            <v>33360000</v>
          </cell>
          <cell r="AI3040" t="str">
            <v>$ 1.440.000,00</v>
          </cell>
          <cell r="AJ3040" t="str">
            <v>Prestar servicios profesionales al IDARTES - Subdirección de Formación Artística, para desarrollar estrategias pedagógicas y artísticas de los procesos de formación en Música,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ell>
          <cell r="AK3040" t="str">
            <v>PEDRO FELIPE CORTES CAÑON</v>
          </cell>
          <cell r="AL3040">
            <v>79748036</v>
          </cell>
          <cell r="AM3040" t="str">
            <v>2916-2024</v>
          </cell>
          <cell r="AP3040" t="str">
            <v>SECOP II</v>
          </cell>
          <cell r="AS3040" t="str">
            <v>Falso</v>
          </cell>
          <cell r="AU3040" t="str">
            <v>SI</v>
          </cell>
          <cell r="AV3040" t="str">
            <v>Septiembre</v>
          </cell>
          <cell r="AW3040" t="e">
            <v>#N/A</v>
          </cell>
          <cell r="AX3040">
            <v>45670</v>
          </cell>
          <cell r="AY3040" t="str">
            <v>#REF!</v>
          </cell>
          <cell r="AZ3040" t="str">
            <v>CO1.PCCNTR.6707354</v>
          </cell>
        </row>
        <row r="3041">
          <cell r="D3041" t="str">
            <v>2918-2024</v>
          </cell>
          <cell r="E3041" t="str">
            <v>ALBA YANETH REYES SUÁREZ</v>
          </cell>
          <cell r="F3041" t="str">
            <v>Subdirección de Formación Artistica</v>
          </cell>
          <cell r="G3041" t="str">
            <v>Subdirección de Formación Artística</v>
          </cell>
          <cell r="H3041" t="str">
            <v>Programa Crea</v>
          </cell>
          <cell r="I3041" t="str">
            <v>Contratación Directa</v>
          </cell>
          <cell r="J3041" t="str">
            <v>Contratación directa.</v>
          </cell>
          <cell r="K3041" t="str">
            <v>Prestación de servicios</v>
          </cell>
          <cell r="N3041" t="str">
            <v>Si</v>
          </cell>
          <cell r="O3041" t="str">
            <v>Contrato Prestación de Servicios Apoyo a la Gestión</v>
          </cell>
          <cell r="P3041">
            <v>45534</v>
          </cell>
          <cell r="Q3041">
            <v>45537</v>
          </cell>
          <cell r="R3041">
            <v>45626</v>
          </cell>
          <cell r="S3041">
            <v>89</v>
          </cell>
          <cell r="T3041" t="str">
            <v>En Ejecución</v>
          </cell>
          <cell r="U3041" t="str">
            <v>ALBA YANETH REYES SUÁREZ</v>
          </cell>
          <cell r="X3041" t="str">
            <v>ALBA YANETH REYES SUAREZ</v>
          </cell>
          <cell r="Z3041" t="str">
            <v>Inversión</v>
          </cell>
          <cell r="AA3041">
            <v>2024110010086</v>
          </cell>
          <cell r="AC3041" t="str">
            <v>O23011733012024008608126</v>
          </cell>
          <cell r="AF3041">
            <v>7179150</v>
          </cell>
          <cell r="AI3041" t="str">
            <v>$ 2.393.050,00</v>
          </cell>
          <cell r="AJ3041"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ell>
          <cell r="AK3041" t="str">
            <v>ANGELICA TATIANA HERRERA ORJUELA</v>
          </cell>
          <cell r="AL3041">
            <v>1030670780</v>
          </cell>
          <cell r="AM3041" t="str">
            <v>2918-2024</v>
          </cell>
          <cell r="AP3041" t="str">
            <v>SECOP II</v>
          </cell>
          <cell r="AS3041" t="str">
            <v>Falso</v>
          </cell>
          <cell r="AU3041" t="str">
            <v>SI</v>
          </cell>
          <cell r="AV3041" t="str">
            <v>Septiembre</v>
          </cell>
          <cell r="AW3041" t="e">
            <v>#N/A</v>
          </cell>
          <cell r="AX3041">
            <v>45626</v>
          </cell>
          <cell r="AY3041" t="str">
            <v>#REF!</v>
          </cell>
          <cell r="AZ3041" t="str">
            <v>CO1.PCCNTR.6708815</v>
          </cell>
        </row>
        <row r="3042">
          <cell r="D3042" t="str">
            <v>2925-2024</v>
          </cell>
          <cell r="E3042" t="str">
            <v>LINA MARIA GAVIRIA HURTADO</v>
          </cell>
          <cell r="F3042" t="str">
            <v>Subdirección de las Artes</v>
          </cell>
          <cell r="I3042" t="str">
            <v>Contratación Directa</v>
          </cell>
          <cell r="J3042" t="str">
            <v>Contratación directa.</v>
          </cell>
          <cell r="K3042" t="str">
            <v>Prestación de servicios</v>
          </cell>
          <cell r="N3042" t="str">
            <v>Si</v>
          </cell>
          <cell r="O3042" t="str">
            <v>Contrato Prestación de Servicios Apoyo a la Gestión</v>
          </cell>
          <cell r="P3042">
            <v>45534</v>
          </cell>
          <cell r="Q3042">
            <v>45538</v>
          </cell>
          <cell r="R3042">
            <v>45688</v>
          </cell>
          <cell r="S3042">
            <v>149</v>
          </cell>
          <cell r="T3042" t="str">
            <v>En Ejecución</v>
          </cell>
          <cell r="U3042" t="str">
            <v>LINA MARIA GAVIRIA HURTADO</v>
          </cell>
          <cell r="X3042" t="str">
            <v>LINA MARIA GAVIRIA HURTADO</v>
          </cell>
          <cell r="Z3042" t="str">
            <v>Inversión</v>
          </cell>
          <cell r="AA3042">
            <v>2024110010088</v>
          </cell>
          <cell r="AC3042" t="str">
            <v>O23011733012024008807099</v>
          </cell>
          <cell r="AF3042">
            <v>30000000</v>
          </cell>
          <cell r="AI3042" t="str">
            <v>$ 6.000.000,00</v>
          </cell>
          <cell r="AJ3042" t="str">
            <v>Prestar servicios de apoyo a la gestión al Instituto Distrital de las Artes - IDARTES- Subdirección de las Artes en la ejecución de las acciones técnicas y administrativas planteadas para la implementación de los procesos y procedimientos del componente de fomento en el marco del Programa Es Cultura Local.</v>
          </cell>
          <cell r="AK3042" t="str">
            <v>Lina Maria Penagos Zapata</v>
          </cell>
          <cell r="AL3042">
            <v>1032484486</v>
          </cell>
          <cell r="AM3042" t="str">
            <v>2925-2024</v>
          </cell>
          <cell r="AP3042" t="str">
            <v>SECOP II</v>
          </cell>
          <cell r="AS3042" t="str">
            <v>Falso</v>
          </cell>
          <cell r="AU3042" t="str">
            <v>SI</v>
          </cell>
          <cell r="AV3042" t="str">
            <v>Septiembre</v>
          </cell>
          <cell r="AW3042" t="e">
            <v>#N/A</v>
          </cell>
          <cell r="AX3042">
            <v>45688</v>
          </cell>
          <cell r="AY3042" t="str">
            <v>#REF!</v>
          </cell>
          <cell r="AZ3042" t="str">
            <v>CO1.PCCNTR.6708840</v>
          </cell>
        </row>
        <row r="3043">
          <cell r="D3043" t="str">
            <v>PUFA-237-2024</v>
          </cell>
          <cell r="E3043" t="str">
            <v>LINA MARIA GAVIRIA HURTADO</v>
          </cell>
          <cell r="F3043" t="str">
            <v>Subdirección de las Artes</v>
          </cell>
          <cell r="G3043" t="str">
            <v>Gerencia de Artes Audiovisuales</v>
          </cell>
          <cell r="H3043" t="str">
            <v>GERENTE DE ARTES AUDIOVISUALES</v>
          </cell>
          <cell r="I3043" t="str">
            <v>Contratación Directa</v>
          </cell>
          <cell r="J3043" t="str">
            <v>Contratación directa.</v>
          </cell>
          <cell r="K3043" t="str">
            <v>Prestación de servicios</v>
          </cell>
          <cell r="L3043" t="str">
            <v>17 17. Contrato de Prestación de Servicios</v>
          </cell>
          <cell r="M3043" t="str">
            <v xml:space="preserve">49 49-Otros Servicios </v>
          </cell>
          <cell r="N3043" t="str">
            <v>No</v>
          </cell>
          <cell r="O3043" t="str">
            <v>N/A</v>
          </cell>
          <cell r="P3043">
            <v>45534</v>
          </cell>
          <cell r="Q3043">
            <v>45535</v>
          </cell>
          <cell r="R3043">
            <v>45535</v>
          </cell>
          <cell r="S3043">
            <v>1</v>
          </cell>
          <cell r="T3043" t="str">
            <v>En Ejecución</v>
          </cell>
          <cell r="U3043" t="str">
            <v>LINA MARIA GAVIRIA HURTADO</v>
          </cell>
          <cell r="V3043">
            <v>52247497</v>
          </cell>
          <cell r="X3043" t="str">
            <v>Ricardo Alfonso Cantor Bossa</v>
          </cell>
          <cell r="Y3043">
            <v>80797050</v>
          </cell>
          <cell r="Z3043" t="str">
            <v>N/A</v>
          </cell>
          <cell r="AC3043" t="str">
            <v>N/A - Valor Cero / Coproducción</v>
          </cell>
          <cell r="AE3043">
            <v>0</v>
          </cell>
          <cell r="AF3043">
            <v>0</v>
          </cell>
          <cell r="AI3043" t="str">
            <v>N/A</v>
          </cell>
          <cell r="AJ3043" t="str">
            <v>El IDARTES se compromete a gestionar las solicitudes de Permiso Unificado de Filmaciones Audiovisuales - PUFA y conceder a ERIKA JOHANNA GARCIA NIÑO el uso y aprovechamiento económico de los espacios públicos para filmaciones audiovisuales registrados y aprobados en el Sistema Único para el Manejo y Aprovechamiento del Espacio Público - SUMA y ERIKA JOHANNA GARCIA NIÑO acepta pagar la respectiva retribución económica y cumplir con las condiciones establecidas por el IDARTES y la norma (...)</v>
          </cell>
          <cell r="AK3043" t="str">
            <v>ERIKA JOHANNA GARCIA NIÑO</v>
          </cell>
          <cell r="AL3043">
            <v>1098671632</v>
          </cell>
          <cell r="AM3043" t="str">
            <v>PUFA-237-2024</v>
          </cell>
          <cell r="AP3043" t="str">
            <v>SECOP II</v>
          </cell>
          <cell r="AS3043" t="str">
            <v>Falso</v>
          </cell>
          <cell r="AU3043" t="str">
            <v>SI</v>
          </cell>
          <cell r="AV3043" t="str">
            <v>Agosto</v>
          </cell>
          <cell r="AW3043" t="e">
            <v>#N/A</v>
          </cell>
          <cell r="AX3043">
            <v>45535</v>
          </cell>
          <cell r="AY3043" t="str">
            <v>#REF!</v>
          </cell>
          <cell r="AZ3043" t="str">
            <v>CO1.PCCNTR.6704791</v>
          </cell>
        </row>
        <row r="3044">
          <cell r="D3044" t="str">
            <v>PUFA-239-2024</v>
          </cell>
          <cell r="E3044" t="str">
            <v>LINA MARIA GAVIRIA HURTADO</v>
          </cell>
          <cell r="F3044" t="str">
            <v>Subdirección de las Artes</v>
          </cell>
          <cell r="G3044" t="str">
            <v>Gerencia de Artes Audiovisuales</v>
          </cell>
          <cell r="H3044" t="str">
            <v>GERENTE DE ARTES AUDIOVISUALES</v>
          </cell>
          <cell r="I3044" t="str">
            <v>Contratación Directa</v>
          </cell>
          <cell r="J3044" t="str">
            <v>Contratación directa.</v>
          </cell>
          <cell r="K3044" t="str">
            <v>Prestación de servicios</v>
          </cell>
          <cell r="L3044" t="str">
            <v>17 17. Contrato de Prestación de Servicios</v>
          </cell>
          <cell r="M3044" t="str">
            <v xml:space="preserve">49 49-Otros Servicios </v>
          </cell>
          <cell r="N3044" t="str">
            <v>No</v>
          </cell>
          <cell r="O3044" t="str">
            <v>N/A</v>
          </cell>
          <cell r="P3044">
            <v>45534</v>
          </cell>
          <cell r="Q3044">
            <v>45536</v>
          </cell>
          <cell r="R3044">
            <v>45537</v>
          </cell>
          <cell r="S3044">
            <v>2</v>
          </cell>
          <cell r="T3044" t="str">
            <v>En Ejecución</v>
          </cell>
          <cell r="U3044" t="str">
            <v>LINA MARIA GAVIRIA HURTADO</v>
          </cell>
          <cell r="V3044">
            <v>52247497</v>
          </cell>
          <cell r="X3044" t="str">
            <v>Ricardo Alfonso Cantor Bossa</v>
          </cell>
          <cell r="Y3044">
            <v>80797050</v>
          </cell>
          <cell r="Z3044" t="str">
            <v>N/A</v>
          </cell>
          <cell r="AC3044" t="str">
            <v>N/A - Valor Cero / Coproducción</v>
          </cell>
          <cell r="AE3044">
            <v>0</v>
          </cell>
          <cell r="AF3044">
            <v>0</v>
          </cell>
          <cell r="AI3044" t="str">
            <v>N/A</v>
          </cell>
          <cell r="AJ3044" t="str">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ell>
          <cell r="AK3044" t="str">
            <v>BARBARO PRODUCCIONES S.A.S</v>
          </cell>
          <cell r="AL3044">
            <v>901555355</v>
          </cell>
          <cell r="AM3044" t="str">
            <v>PUFA-239-2024</v>
          </cell>
          <cell r="AP3044" t="str">
            <v>SECOP II</v>
          </cell>
          <cell r="AS3044" t="str">
            <v>Falso</v>
          </cell>
          <cell r="AU3044" t="str">
            <v>SI</v>
          </cell>
          <cell r="AV3044" t="str">
            <v>Septiembre</v>
          </cell>
          <cell r="AW3044" t="e">
            <v>#N/A</v>
          </cell>
          <cell r="AX3044">
            <v>45537</v>
          </cell>
          <cell r="AY3044" t="str">
            <v>#REF!</v>
          </cell>
          <cell r="AZ3044" t="str">
            <v>CO1.PCCNTR.6707085</v>
          </cell>
        </row>
        <row r="3045">
          <cell r="D3045" t="str">
            <v>PUFA-241-2024</v>
          </cell>
          <cell r="E3045" t="str">
            <v>LINA MARIA GAVIRIA HURTADO</v>
          </cell>
          <cell r="F3045" t="str">
            <v>Subdirección de las Artes</v>
          </cell>
          <cell r="G3045" t="str">
            <v>Gerencia de Artes Audiovisuales</v>
          </cell>
          <cell r="H3045" t="str">
            <v>GERENTE DE ARTES AUDIOVISUALES</v>
          </cell>
          <cell r="I3045" t="str">
            <v>Contratación Directa</v>
          </cell>
          <cell r="J3045" t="str">
            <v>Contratación directa.</v>
          </cell>
          <cell r="K3045" t="str">
            <v>Prestación de servicios</v>
          </cell>
          <cell r="L3045" t="str">
            <v>17 17. Contrato de Prestación de Servicios</v>
          </cell>
          <cell r="M3045" t="str">
            <v xml:space="preserve">49 49-Otros Servicios </v>
          </cell>
          <cell r="N3045" t="str">
            <v>No</v>
          </cell>
          <cell r="O3045" t="str">
            <v>N/A</v>
          </cell>
          <cell r="P3045">
            <v>45534</v>
          </cell>
          <cell r="Q3045">
            <v>45536</v>
          </cell>
          <cell r="R3045">
            <v>45537</v>
          </cell>
          <cell r="S3045">
            <v>2</v>
          </cell>
          <cell r="T3045" t="str">
            <v>En Ejecución</v>
          </cell>
          <cell r="U3045" t="str">
            <v>LINA MARIA GAVIRIA HURTADO</v>
          </cell>
          <cell r="V3045">
            <v>52247497</v>
          </cell>
          <cell r="X3045" t="str">
            <v>Ricardo Alfonso Cantor Bossa</v>
          </cell>
          <cell r="Y3045">
            <v>80797050</v>
          </cell>
          <cell r="Z3045" t="str">
            <v>N/A</v>
          </cell>
          <cell r="AC3045" t="str">
            <v>N/A - Valor Cero / Coproducción</v>
          </cell>
          <cell r="AE3045">
            <v>0</v>
          </cell>
          <cell r="AF3045">
            <v>0</v>
          </cell>
          <cell r="AI3045" t="str">
            <v>N/A</v>
          </cell>
          <cell r="AJ3045" t="str">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ell>
          <cell r="AK3045" t="str">
            <v>BARBARO PRODUCCIONES S.A.S</v>
          </cell>
          <cell r="AL3045">
            <v>901555355</v>
          </cell>
          <cell r="AM3045" t="str">
            <v>PUFA-241-2024</v>
          </cell>
          <cell r="AP3045" t="str">
            <v>SECOP II</v>
          </cell>
          <cell r="AS3045" t="str">
            <v>Falso</v>
          </cell>
          <cell r="AU3045" t="str">
            <v>SI</v>
          </cell>
          <cell r="AV3045" t="str">
            <v>Septiembre</v>
          </cell>
          <cell r="AW3045" t="e">
            <v>#N/A</v>
          </cell>
          <cell r="AX3045">
            <v>45537</v>
          </cell>
          <cell r="AY3045" t="str">
            <v>#REF!</v>
          </cell>
          <cell r="AZ3045" t="str">
            <v>CO1.PCCNTR.6707489</v>
          </cell>
        </row>
        <row r="3046">
          <cell r="D3046" t="str">
            <v>PUFA-242-2024</v>
          </cell>
          <cell r="E3046" t="str">
            <v>LINA MARIA GAVIRIA HURTADO</v>
          </cell>
          <cell r="F3046" t="str">
            <v>Subdirección de las Artes</v>
          </cell>
          <cell r="G3046" t="str">
            <v>Gerencia de Artes Audiovisuales</v>
          </cell>
          <cell r="H3046" t="str">
            <v>GERENTE DE ARTES AUDIOVISUALES</v>
          </cell>
          <cell r="I3046" t="str">
            <v>Contratación Directa</v>
          </cell>
          <cell r="J3046" t="str">
            <v>Contratación directa.</v>
          </cell>
          <cell r="K3046" t="str">
            <v>Prestación de servicios</v>
          </cell>
          <cell r="L3046" t="str">
            <v>17 17. Contrato de Prestación de Servicios</v>
          </cell>
          <cell r="M3046" t="str">
            <v xml:space="preserve">49 49-Otros Servicios </v>
          </cell>
          <cell r="N3046" t="str">
            <v>No</v>
          </cell>
          <cell r="O3046" t="str">
            <v>N/A</v>
          </cell>
          <cell r="P3046">
            <v>45534</v>
          </cell>
          <cell r="Q3046">
            <v>45536</v>
          </cell>
          <cell r="R3046">
            <v>45537</v>
          </cell>
          <cell r="S3046">
            <v>2</v>
          </cell>
          <cell r="T3046" t="str">
            <v>En Ejecución</v>
          </cell>
          <cell r="U3046" t="str">
            <v>LINA MARIA GAVIRIA HURTADO</v>
          </cell>
          <cell r="V3046">
            <v>52247497</v>
          </cell>
          <cell r="X3046" t="str">
            <v>Ricardo Alfonso Cantor Bossa</v>
          </cell>
          <cell r="Y3046">
            <v>80797050</v>
          </cell>
          <cell r="Z3046" t="str">
            <v>N/A</v>
          </cell>
          <cell r="AC3046" t="str">
            <v>N/A - Valor Cero / Coproducción</v>
          </cell>
          <cell r="AE3046">
            <v>0</v>
          </cell>
          <cell r="AF3046">
            <v>0</v>
          </cell>
          <cell r="AI3046" t="str">
            <v>N/A</v>
          </cell>
          <cell r="AJ3046" t="str">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ell>
          <cell r="AK3046" t="str">
            <v>BARBARO PRODUCCIONES S.A.S</v>
          </cell>
          <cell r="AL3046">
            <v>901555355</v>
          </cell>
          <cell r="AM3046" t="str">
            <v>PUFA-242-2024</v>
          </cell>
          <cell r="AP3046" t="str">
            <v>SECOP II</v>
          </cell>
          <cell r="AS3046" t="str">
            <v>Falso</v>
          </cell>
          <cell r="AU3046" t="str">
            <v>SI</v>
          </cell>
          <cell r="AV3046" t="str">
            <v>Septiembre</v>
          </cell>
          <cell r="AW3046" t="e">
            <v>#N/A</v>
          </cell>
          <cell r="AX3046">
            <v>45537</v>
          </cell>
          <cell r="AY3046" t="str">
            <v>#REF!</v>
          </cell>
          <cell r="AZ3046" t="str">
            <v>CO1.PCCNTR.6707683</v>
          </cell>
        </row>
        <row r="3047">
          <cell r="D3047" t="str">
            <v>2793-2024</v>
          </cell>
          <cell r="E3047" t="str">
            <v>ALBA YANETH REYES SUÁREZ</v>
          </cell>
          <cell r="F3047" t="str">
            <v>Subdirección de Formación Artistica</v>
          </cell>
          <cell r="G3047" t="str">
            <v>Subdirección de Formación Artística</v>
          </cell>
          <cell r="H3047" t="str">
            <v>Programa Nidos</v>
          </cell>
          <cell r="I3047" t="str">
            <v>Contratación Directa</v>
          </cell>
          <cell r="J3047" t="str">
            <v>Contratación directa.</v>
          </cell>
          <cell r="K3047" t="str">
            <v>Prestación de servicios</v>
          </cell>
          <cell r="N3047" t="str">
            <v>Si</v>
          </cell>
          <cell r="O3047" t="str">
            <v>Contrato Prestación de Servicios Profesionales</v>
          </cell>
          <cell r="P3047">
            <v>45535</v>
          </cell>
          <cell r="Q3047">
            <v>45538</v>
          </cell>
          <cell r="R3047">
            <v>45596</v>
          </cell>
          <cell r="S3047">
            <v>59</v>
          </cell>
          <cell r="T3047" t="str">
            <v>Terminado</v>
          </cell>
          <cell r="U3047" t="str">
            <v>ALBA YANETH REYES SUÁREZ</v>
          </cell>
          <cell r="X3047" t="str">
            <v>ALBA YANETH REYES SUAREZ</v>
          </cell>
          <cell r="Z3047" t="str">
            <v>Inversión</v>
          </cell>
          <cell r="AA3047">
            <v>2024110010064</v>
          </cell>
          <cell r="AC3047" t="str">
            <v>O23011733012024006408122</v>
          </cell>
          <cell r="AF3047">
            <v>6800000</v>
          </cell>
          <cell r="AJ3047"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047" t="str">
            <v>julian mauricio silva torres</v>
          </cell>
          <cell r="AL3047">
            <v>80875606</v>
          </cell>
          <cell r="AM3047" t="str">
            <v>2793-2024</v>
          </cell>
          <cell r="AP3047" t="str">
            <v>SECOP II</v>
          </cell>
          <cell r="AS3047" t="str">
            <v>Falso</v>
          </cell>
          <cell r="AU3047" t="str">
            <v>SI</v>
          </cell>
          <cell r="AV3047" t="str">
            <v>Septiembre</v>
          </cell>
          <cell r="AW3047">
            <v>45582</v>
          </cell>
          <cell r="AX3047">
            <v>45582</v>
          </cell>
          <cell r="AY3047" t="str">
            <v>#REF!</v>
          </cell>
          <cell r="AZ3047" t="str">
            <v>CO1.PCCNTR.6709112</v>
          </cell>
        </row>
        <row r="3048">
          <cell r="D3048" t="str">
            <v>PUFA-238-2024</v>
          </cell>
          <cell r="E3048" t="str">
            <v>LINA MARIA GAVIRIA HURTADO</v>
          </cell>
          <cell r="F3048" t="str">
            <v>Subdirección de las Artes</v>
          </cell>
          <cell r="G3048" t="str">
            <v>Gerencia de Artes Audiovisuales</v>
          </cell>
          <cell r="H3048" t="str">
            <v>GERENTE DE ARTES AUDIOVISUALES</v>
          </cell>
          <cell r="I3048" t="str">
            <v>Contratación Directa</v>
          </cell>
          <cell r="J3048" t="str">
            <v>Contratación directa.</v>
          </cell>
          <cell r="K3048" t="str">
            <v>Prestación de servicios</v>
          </cell>
          <cell r="L3048" t="str">
            <v>17 17. Contrato de Prestación de Servicios</v>
          </cell>
          <cell r="M3048" t="str">
            <v xml:space="preserve">49 49-Otros Servicios </v>
          </cell>
          <cell r="N3048" t="str">
            <v>No</v>
          </cell>
          <cell r="O3048" t="str">
            <v>N/A</v>
          </cell>
          <cell r="P3048">
            <v>45535</v>
          </cell>
          <cell r="Q3048">
            <v>45540</v>
          </cell>
          <cell r="R3048">
            <v>45540</v>
          </cell>
          <cell r="S3048">
            <v>1</v>
          </cell>
          <cell r="T3048" t="str">
            <v>En Ejecución</v>
          </cell>
          <cell r="U3048" t="str">
            <v>LINA MARIA GAVIRIA HURTADO</v>
          </cell>
          <cell r="V3048">
            <v>52247497</v>
          </cell>
          <cell r="X3048" t="str">
            <v>Ricardo Alfonso Cantor Bossa</v>
          </cell>
          <cell r="Y3048">
            <v>80797050</v>
          </cell>
          <cell r="Z3048" t="str">
            <v>N/A</v>
          </cell>
          <cell r="AC3048" t="str">
            <v>N/A - Valor Cero / Coproducción</v>
          </cell>
          <cell r="AE3048">
            <v>0</v>
          </cell>
          <cell r="AF3048">
            <v>0</v>
          </cell>
          <cell r="AI3048" t="str">
            <v>N/A</v>
          </cell>
          <cell r="AJ3048" t="str">
            <v>El IDARTES se compromete a gestionar las solicitudes de Permiso Unificado de Filmaciones Audiovisuales - PUFA y conceder a PERROS ROMANTICOS SAS el uso y aprovechamiento económico de los espacios públicos para filmaciones audiovisuales registrados y aprobados en el Sistema Único para el Manejo y Aprovechamiento del Espacio Público - SUMA y PERROS ROMANTICOS SAS acepta pagar la respectiva retribución económica y cumplir con las condiciones establecidas por el IDARTES y la normatividad vigente(..)</v>
          </cell>
          <cell r="AK3048" t="str">
            <v>Perros Románticos SAS</v>
          </cell>
          <cell r="AL3048">
            <v>901098030</v>
          </cell>
          <cell r="AM3048" t="str">
            <v>PUFA-238-2024</v>
          </cell>
          <cell r="AP3048" t="str">
            <v>SECOP II</v>
          </cell>
          <cell r="AS3048" t="str">
            <v>Falso</v>
          </cell>
          <cell r="AU3048" t="str">
            <v>SI</v>
          </cell>
          <cell r="AV3048" t="str">
            <v>Septiembre</v>
          </cell>
          <cell r="AW3048" t="e">
            <v>#N/A</v>
          </cell>
          <cell r="AX3048">
            <v>45540</v>
          </cell>
          <cell r="AY3048" t="str">
            <v>#REF!</v>
          </cell>
          <cell r="AZ3048" t="str">
            <v>CO1.PCCNTR.6705281</v>
          </cell>
        </row>
        <row r="3049">
          <cell r="D3049" t="str">
            <v>2738-2024</v>
          </cell>
          <cell r="E3049" t="str">
            <v>ALBA YANETH REYES SUÁREZ</v>
          </cell>
          <cell r="F3049" t="str">
            <v>Subdirección de Formación Artistica</v>
          </cell>
          <cell r="G3049" t="str">
            <v>Subdirección de Formación Artística</v>
          </cell>
          <cell r="H3049" t="str">
            <v>Programa Nidos</v>
          </cell>
          <cell r="I3049" t="str">
            <v>Contratación Directa</v>
          </cell>
          <cell r="J3049" t="str">
            <v>Contratación directa.</v>
          </cell>
          <cell r="K3049" t="str">
            <v>Prestación de servicios</v>
          </cell>
          <cell r="N3049" t="str">
            <v>Si</v>
          </cell>
          <cell r="O3049" t="str">
            <v>Contrato Prestación de Servicios Profesionales</v>
          </cell>
          <cell r="P3049">
            <v>45537</v>
          </cell>
          <cell r="Q3049">
            <v>45539</v>
          </cell>
          <cell r="R3049">
            <v>45596</v>
          </cell>
          <cell r="S3049">
            <v>58</v>
          </cell>
          <cell r="T3049" t="str">
            <v>En Ejecución</v>
          </cell>
          <cell r="U3049" t="str">
            <v>ALBA YANETH REYES SUÁREZ</v>
          </cell>
          <cell r="X3049" t="str">
            <v>ALBA YANETH REYES SUAREZ</v>
          </cell>
          <cell r="Z3049" t="str">
            <v>Inversión</v>
          </cell>
          <cell r="AA3049">
            <v>2024110010064</v>
          </cell>
          <cell r="AC3049" t="str">
            <v>O23011733012024006408122</v>
          </cell>
          <cell r="AF3049">
            <v>6800000</v>
          </cell>
          <cell r="AJ304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049" t="str">
            <v>ANDREA VARGAS GARZÓN</v>
          </cell>
          <cell r="AL3049">
            <v>52906936</v>
          </cell>
          <cell r="AM3049" t="str">
            <v>2738-2024</v>
          </cell>
          <cell r="AP3049" t="str">
            <v>SECOP II</v>
          </cell>
          <cell r="AS3049" t="str">
            <v>Falso</v>
          </cell>
          <cell r="AU3049" t="str">
            <v>SI</v>
          </cell>
          <cell r="AV3049" t="str">
            <v>Septiembre</v>
          </cell>
          <cell r="AW3049" t="e">
            <v>#N/A</v>
          </cell>
          <cell r="AX3049">
            <v>45596</v>
          </cell>
          <cell r="AY3049" t="str">
            <v>#REF!</v>
          </cell>
          <cell r="AZ3049" t="str">
            <v>CO1.PCCNTR.6709640</v>
          </cell>
        </row>
        <row r="3050">
          <cell r="D3050" t="str">
            <v>2739-2024</v>
          </cell>
          <cell r="E3050" t="str">
            <v>ALBA YANETH REYES SUÁREZ</v>
          </cell>
          <cell r="F3050" t="str">
            <v>Subdirección de Formación Artistica</v>
          </cell>
          <cell r="G3050" t="str">
            <v>Subdirección de Formación Artística</v>
          </cell>
          <cell r="H3050" t="str">
            <v>Programa Nidos</v>
          </cell>
          <cell r="I3050" t="str">
            <v>Contratación Directa</v>
          </cell>
          <cell r="J3050" t="str">
            <v>Contratación directa.</v>
          </cell>
          <cell r="K3050" t="str">
            <v>Prestación de servicios</v>
          </cell>
          <cell r="N3050" t="str">
            <v>Si</v>
          </cell>
          <cell r="O3050" t="str">
            <v>Contrato Prestación de Servicios Profesionales</v>
          </cell>
          <cell r="P3050">
            <v>45537</v>
          </cell>
          <cell r="Q3050">
            <v>45540</v>
          </cell>
          <cell r="R3050">
            <v>45596</v>
          </cell>
          <cell r="S3050">
            <v>57</v>
          </cell>
          <cell r="T3050" t="str">
            <v>En Ejecución</v>
          </cell>
          <cell r="U3050" t="str">
            <v>ALBA YANETH REYES SUÁREZ</v>
          </cell>
          <cell r="X3050" t="str">
            <v>ALBA YANETH REYES SUAREZ</v>
          </cell>
          <cell r="Z3050" t="str">
            <v>Inversión</v>
          </cell>
          <cell r="AA3050">
            <v>2024110010064</v>
          </cell>
          <cell r="AC3050" t="str">
            <v>O23011733012024006408122</v>
          </cell>
          <cell r="AF3050">
            <v>5996000</v>
          </cell>
          <cell r="AJ3050" t="str">
            <v>Prestar servicios profesionales al Idartes- Subdirección de Formación Artística en el proceso de creación, implementación y documentación de acciones artístico pedagógicas territoriales de los componentes del Programa Nidos.</v>
          </cell>
          <cell r="AK3050" t="str">
            <v>PAULA SAMANTHA DIAZ MONTERO</v>
          </cell>
          <cell r="AL3050">
            <v>1013623818</v>
          </cell>
          <cell r="AM3050" t="str">
            <v>2739-2024</v>
          </cell>
          <cell r="AP3050" t="str">
            <v>SECOP II</v>
          </cell>
          <cell r="AS3050" t="str">
            <v>Falso</v>
          </cell>
          <cell r="AU3050" t="str">
            <v>SI</v>
          </cell>
          <cell r="AV3050" t="str">
            <v>Septiembre</v>
          </cell>
          <cell r="AW3050" t="e">
            <v>#N/A</v>
          </cell>
          <cell r="AX3050">
            <v>45596</v>
          </cell>
          <cell r="AY3050" t="str">
            <v>#REF!</v>
          </cell>
          <cell r="AZ3050" t="str">
            <v>CO1.PCCNTR.6712014</v>
          </cell>
        </row>
        <row r="3051">
          <cell r="D3051" t="str">
            <v>2740-2024</v>
          </cell>
          <cell r="E3051" t="str">
            <v>ALBA YANETH REYES SUÁREZ</v>
          </cell>
          <cell r="F3051" t="str">
            <v>Subdirección de Formación Artistica</v>
          </cell>
          <cell r="G3051" t="str">
            <v>Subdirección de Formación Artística</v>
          </cell>
          <cell r="H3051" t="str">
            <v>Programa Crea</v>
          </cell>
          <cell r="I3051" t="str">
            <v>Contratación Directa</v>
          </cell>
          <cell r="J3051" t="str">
            <v>Contratación directa.</v>
          </cell>
          <cell r="K3051" t="str">
            <v>Prestación de servicios</v>
          </cell>
          <cell r="N3051" t="str">
            <v>Si</v>
          </cell>
          <cell r="O3051" t="str">
            <v>Contrato Prestación de Servicios Profesionales</v>
          </cell>
          <cell r="P3051">
            <v>45537</v>
          </cell>
          <cell r="Q3051">
            <v>45540</v>
          </cell>
          <cell r="R3051">
            <v>45611</v>
          </cell>
          <cell r="S3051">
            <v>71</v>
          </cell>
          <cell r="T3051" t="str">
            <v>En Ejecución</v>
          </cell>
          <cell r="U3051" t="str">
            <v>ALBA YANETH REYES SUÁREZ</v>
          </cell>
          <cell r="X3051" t="str">
            <v>ALBA YANETH REYES SUAREZ</v>
          </cell>
          <cell r="Z3051" t="str">
            <v>Inversión</v>
          </cell>
          <cell r="AA3051">
            <v>2024110010086</v>
          </cell>
          <cell r="AC3051" t="str">
            <v>O23011733012024008608126</v>
          </cell>
          <cell r="AF3051">
            <v>8997450</v>
          </cell>
          <cell r="AI3051" t="str">
            <v>$ 3.598.980,00</v>
          </cell>
          <cell r="AJ305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51" t="str">
            <v>Sandy Lorena</v>
          </cell>
          <cell r="AL3051">
            <v>1016050324</v>
          </cell>
          <cell r="AM3051" t="str">
            <v>2740-2024</v>
          </cell>
          <cell r="AP3051" t="str">
            <v>SECOP II</v>
          </cell>
          <cell r="AS3051" t="str">
            <v>Falso</v>
          </cell>
          <cell r="AU3051" t="str">
            <v>SI</v>
          </cell>
          <cell r="AV3051" t="str">
            <v>Septiembre</v>
          </cell>
          <cell r="AW3051" t="e">
            <v>#N/A</v>
          </cell>
          <cell r="AX3051">
            <v>45611</v>
          </cell>
          <cell r="AY3051" t="str">
            <v>#REF!</v>
          </cell>
          <cell r="AZ3051" t="str">
            <v>CO1.PCCNTR.6712016</v>
          </cell>
        </row>
        <row r="3052">
          <cell r="D3052" t="str">
            <v>2741-2024</v>
          </cell>
          <cell r="E3052" t="str">
            <v>ALBA YANETH REYES SUÁREZ</v>
          </cell>
          <cell r="F3052" t="str">
            <v>Subdirección de Formación Artistica</v>
          </cell>
          <cell r="G3052" t="str">
            <v>Subdirección de Formación Artística</v>
          </cell>
          <cell r="H3052" t="str">
            <v>Programa Nidos</v>
          </cell>
          <cell r="I3052" t="str">
            <v>Contratación Directa</v>
          </cell>
          <cell r="J3052" t="str">
            <v>Contratación directa.</v>
          </cell>
          <cell r="K3052" t="str">
            <v>Prestación de servicios</v>
          </cell>
          <cell r="N3052" t="str">
            <v>Si</v>
          </cell>
          <cell r="O3052" t="str">
            <v>Contrato Prestación de Servicios Apoyo a la Gestión</v>
          </cell>
          <cell r="P3052">
            <v>45537</v>
          </cell>
          <cell r="Q3052">
            <v>45539</v>
          </cell>
          <cell r="R3052">
            <v>45596</v>
          </cell>
          <cell r="S3052">
            <v>58</v>
          </cell>
          <cell r="T3052" t="str">
            <v>En Ejecución</v>
          </cell>
          <cell r="U3052" t="str">
            <v>ALBA YANETH REYES SUÁREZ</v>
          </cell>
          <cell r="X3052" t="str">
            <v>ALBA YANETH REYES SUAREZ</v>
          </cell>
          <cell r="Z3052" t="str">
            <v>Inversión</v>
          </cell>
          <cell r="AA3052">
            <v>2024110010064</v>
          </cell>
          <cell r="AC3052" t="str">
            <v>O23011733012024006408122</v>
          </cell>
          <cell r="AF3052">
            <v>5996000</v>
          </cell>
          <cell r="AJ3052" t="str">
            <v>Prestar servicios de apoyo a la gestión al Idartes- Subdirección de Formación Artística en el apoyo al proceso de creación, implementación y documentación de acciones artístico pedagógicas territoriales de los componentes del Programa Nidos.</v>
          </cell>
          <cell r="AK3052" t="str">
            <v>Ingrid Camila Fonseca Mancera</v>
          </cell>
          <cell r="AL3052">
            <v>1022411434</v>
          </cell>
          <cell r="AM3052" t="str">
            <v>2741-2024</v>
          </cell>
          <cell r="AP3052" t="str">
            <v>SECOP II</v>
          </cell>
          <cell r="AS3052" t="str">
            <v>Falso</v>
          </cell>
          <cell r="AU3052" t="str">
            <v>SI</v>
          </cell>
          <cell r="AV3052" t="str">
            <v>Septiembre</v>
          </cell>
          <cell r="AW3052" t="e">
            <v>#N/A</v>
          </cell>
          <cell r="AX3052">
            <v>45596</v>
          </cell>
          <cell r="AY3052" t="str">
            <v>#REF!</v>
          </cell>
          <cell r="AZ3052" t="str">
            <v>CO1.PCCNTR.6713777</v>
          </cell>
        </row>
        <row r="3053">
          <cell r="D3053" t="str">
            <v>2752-2024</v>
          </cell>
          <cell r="E3053" t="str">
            <v>ALBA YANETH REYES SUÁREZ</v>
          </cell>
          <cell r="F3053" t="str">
            <v>Subdirección de Formación Artistica</v>
          </cell>
          <cell r="G3053" t="str">
            <v>Subdirección de Formación Artística</v>
          </cell>
          <cell r="H3053" t="str">
            <v>Programa Crea</v>
          </cell>
          <cell r="I3053" t="str">
            <v>Contratación Directa</v>
          </cell>
          <cell r="J3053" t="str">
            <v>Contratación directa.</v>
          </cell>
          <cell r="K3053" t="str">
            <v>Prestación de servicios</v>
          </cell>
          <cell r="N3053" t="str">
            <v>Si</v>
          </cell>
          <cell r="O3053" t="str">
            <v>Contrato Prestación de Servicios Profesionales</v>
          </cell>
          <cell r="P3053">
            <v>45537</v>
          </cell>
          <cell r="Q3053">
            <v>45539</v>
          </cell>
          <cell r="R3053">
            <v>45611</v>
          </cell>
          <cell r="S3053">
            <v>72</v>
          </cell>
          <cell r="T3053" t="str">
            <v>En Ejecución</v>
          </cell>
          <cell r="U3053" t="str">
            <v>ALBA YANETH REYES SUÁREZ</v>
          </cell>
          <cell r="X3053" t="str">
            <v>ALBA YANETH REYES SUAREZ</v>
          </cell>
          <cell r="Z3053" t="str">
            <v>Inversión</v>
          </cell>
          <cell r="AA3053">
            <v>2024110010086</v>
          </cell>
          <cell r="AC3053" t="str">
            <v>O23011733012024008608126</v>
          </cell>
          <cell r="AF3053">
            <v>8997450</v>
          </cell>
          <cell r="AI3053" t="str">
            <v>$ 3.598.980,00</v>
          </cell>
          <cell r="AJ30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53" t="str">
            <v>LADY MILENA ALVAREZ TORRES</v>
          </cell>
          <cell r="AL3053">
            <v>52736749</v>
          </cell>
          <cell r="AM3053" t="str">
            <v>2752-2024</v>
          </cell>
          <cell r="AP3053" t="str">
            <v>SECOP II</v>
          </cell>
          <cell r="AS3053" t="str">
            <v>Falso</v>
          </cell>
          <cell r="AU3053" t="str">
            <v>SI</v>
          </cell>
          <cell r="AV3053" t="str">
            <v>Septiembre</v>
          </cell>
          <cell r="AW3053" t="e">
            <v>#N/A</v>
          </cell>
          <cell r="AX3053">
            <v>45611</v>
          </cell>
          <cell r="AY3053" t="str">
            <v>#REF!</v>
          </cell>
          <cell r="AZ3053" t="str">
            <v>CO1.PCCNTR.6692573</v>
          </cell>
        </row>
        <row r="3054">
          <cell r="D3054" t="str">
            <v>2766-2024</v>
          </cell>
          <cell r="E3054" t="str">
            <v>ALBA YANETH REYES SUÁREZ</v>
          </cell>
          <cell r="F3054" t="str">
            <v>Subdirección de Formación Artistica</v>
          </cell>
          <cell r="G3054" t="str">
            <v>Subdirección de Formación Artística</v>
          </cell>
          <cell r="H3054" t="str">
            <v>Programa Crea</v>
          </cell>
          <cell r="I3054" t="str">
            <v>Contratación Directa</v>
          </cell>
          <cell r="J3054" t="str">
            <v>Contratación directa.</v>
          </cell>
          <cell r="K3054" t="str">
            <v>Prestación de servicios</v>
          </cell>
          <cell r="N3054" t="str">
            <v>Si</v>
          </cell>
          <cell r="O3054" t="str">
            <v>Contrato Prestación de Servicios Apoyo a la Gestión</v>
          </cell>
          <cell r="P3054">
            <v>45537</v>
          </cell>
          <cell r="Q3054">
            <v>45538</v>
          </cell>
          <cell r="R3054">
            <v>45639</v>
          </cell>
          <cell r="S3054">
            <v>101</v>
          </cell>
          <cell r="T3054" t="str">
            <v>En Ejecución</v>
          </cell>
          <cell r="U3054" t="str">
            <v>ALBA YANETH REYES SUÁREZ</v>
          </cell>
          <cell r="X3054" t="str">
            <v>ALBA YANETH REYES SUAREZ</v>
          </cell>
          <cell r="Z3054" t="str">
            <v>Inversión</v>
          </cell>
          <cell r="AA3054">
            <v>2024110010086</v>
          </cell>
          <cell r="AC3054" t="str">
            <v>O23011733012024008608126</v>
          </cell>
          <cell r="AF3054">
            <v>12356498</v>
          </cell>
          <cell r="AI3054" t="str">
            <v>$ 3.598.980,00</v>
          </cell>
          <cell r="AJ305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54" t="str">
            <v>Alexander Melgarejo Martínez</v>
          </cell>
          <cell r="AL3054">
            <v>79737120</v>
          </cell>
          <cell r="AM3054" t="str">
            <v>2766-2024</v>
          </cell>
          <cell r="AP3054" t="str">
            <v>SECOP II</v>
          </cell>
          <cell r="AS3054" t="str">
            <v>Falso</v>
          </cell>
          <cell r="AU3054" t="str">
            <v>SI</v>
          </cell>
          <cell r="AV3054" t="str">
            <v>Septiembre</v>
          </cell>
          <cell r="AW3054" t="e">
            <v>#N/A</v>
          </cell>
          <cell r="AX3054">
            <v>45639</v>
          </cell>
          <cell r="AY3054" t="str">
            <v>#REF!</v>
          </cell>
          <cell r="AZ3054" t="str">
            <v>CO1.PCCNTR.6709022</v>
          </cell>
        </row>
        <row r="3055">
          <cell r="D3055" t="str">
            <v>2767-2024</v>
          </cell>
          <cell r="E3055" t="str">
            <v>ALBA YANETH REYES SUÁREZ</v>
          </cell>
          <cell r="F3055" t="str">
            <v>Subdirección de Formación Artistica</v>
          </cell>
          <cell r="G3055" t="str">
            <v>Subdirección de Formación Artística</v>
          </cell>
          <cell r="H3055" t="str">
            <v>Programa Nidos</v>
          </cell>
          <cell r="I3055" t="str">
            <v>Contratación Directa</v>
          </cell>
          <cell r="J3055" t="str">
            <v>Contratación directa.</v>
          </cell>
          <cell r="K3055" t="str">
            <v>Prestación de servicios</v>
          </cell>
          <cell r="N3055" t="str">
            <v>Si</v>
          </cell>
          <cell r="O3055" t="str">
            <v>Contrato Prestación de Servicios Apoyo a la Gestión</v>
          </cell>
          <cell r="P3055">
            <v>45537</v>
          </cell>
          <cell r="Q3055">
            <v>45538</v>
          </cell>
          <cell r="R3055">
            <v>45596</v>
          </cell>
          <cell r="S3055">
            <v>59</v>
          </cell>
          <cell r="T3055" t="str">
            <v>En Ejecución</v>
          </cell>
          <cell r="U3055" t="str">
            <v>ALBA YANETH REYES SUÁREZ</v>
          </cell>
          <cell r="X3055" t="str">
            <v>ALBA YANETH REYES SUAREZ</v>
          </cell>
          <cell r="Z3055" t="str">
            <v>Inversión</v>
          </cell>
          <cell r="AA3055">
            <v>2024110010064</v>
          </cell>
          <cell r="AC3055" t="str">
            <v>O23011733012024006408122</v>
          </cell>
          <cell r="AF3055">
            <v>6800000</v>
          </cell>
          <cell r="AJ3055"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055" t="str">
            <v>CRISTHIAN BUITRAGO</v>
          </cell>
          <cell r="AL3055">
            <v>1032406648</v>
          </cell>
          <cell r="AM3055" t="str">
            <v>2767-2024</v>
          </cell>
          <cell r="AP3055" t="str">
            <v>SECOP II</v>
          </cell>
          <cell r="AS3055" t="str">
            <v>Falso</v>
          </cell>
          <cell r="AU3055" t="str">
            <v>SI</v>
          </cell>
          <cell r="AV3055" t="str">
            <v>Septiembre</v>
          </cell>
          <cell r="AW3055" t="e">
            <v>#N/A</v>
          </cell>
          <cell r="AX3055">
            <v>45596</v>
          </cell>
          <cell r="AY3055" t="str">
            <v>#REF!</v>
          </cell>
          <cell r="AZ3055" t="str">
            <v>CO1.PCCNTR.6707824</v>
          </cell>
        </row>
        <row r="3056">
          <cell r="D3056" t="str">
            <v>2768-2024</v>
          </cell>
          <cell r="E3056" t="str">
            <v>ALBA YANETH REYES SUÁREZ</v>
          </cell>
          <cell r="F3056" t="str">
            <v>Subdirección de Formación Artistica</v>
          </cell>
          <cell r="G3056" t="str">
            <v>Subdirección de Formación Artística</v>
          </cell>
          <cell r="H3056" t="str">
            <v>Programa Nidos</v>
          </cell>
          <cell r="I3056" t="str">
            <v>Contratación Directa</v>
          </cell>
          <cell r="J3056" t="str">
            <v>Contratación directa.</v>
          </cell>
          <cell r="K3056" t="str">
            <v>Prestación de servicios</v>
          </cell>
          <cell r="N3056" t="str">
            <v>Si</v>
          </cell>
          <cell r="O3056" t="str">
            <v>Contrato Prestación de Servicios Profesionales</v>
          </cell>
          <cell r="P3056">
            <v>45537</v>
          </cell>
          <cell r="Q3056">
            <v>45538</v>
          </cell>
          <cell r="R3056">
            <v>45596</v>
          </cell>
          <cell r="S3056">
            <v>59</v>
          </cell>
          <cell r="T3056" t="str">
            <v>En Ejecución</v>
          </cell>
          <cell r="U3056" t="str">
            <v>ALBA YANETH REYES SUÁREZ</v>
          </cell>
          <cell r="X3056" t="str">
            <v>ALBA YANETH REYES SUAREZ</v>
          </cell>
          <cell r="Z3056" t="str">
            <v>Inversión</v>
          </cell>
          <cell r="AA3056">
            <v>2024110010064</v>
          </cell>
          <cell r="AC3056" t="str">
            <v>O23011733012024006408122</v>
          </cell>
          <cell r="AF3056">
            <v>5996000</v>
          </cell>
          <cell r="AJ3056" t="str">
            <v>Prestar servicios profesionales al Idartes- Subdirección de Formación Artística en el proceso de creación, implementación y documentación de acciones artístico pedagógicas territoriales de los componentes del Programa Nidos.</v>
          </cell>
          <cell r="AK3056" t="str">
            <v>DIEGO FARID OLAYA GARCIA</v>
          </cell>
          <cell r="AL3056">
            <v>1013616846</v>
          </cell>
          <cell r="AM3056" t="str">
            <v>2768-2024</v>
          </cell>
          <cell r="AP3056" t="str">
            <v>SECOP II</v>
          </cell>
          <cell r="AS3056" t="str">
            <v>Falso</v>
          </cell>
          <cell r="AU3056" t="str">
            <v>SI</v>
          </cell>
          <cell r="AV3056" t="str">
            <v>Septiembre</v>
          </cell>
          <cell r="AW3056" t="e">
            <v>#N/A</v>
          </cell>
          <cell r="AX3056">
            <v>45596</v>
          </cell>
          <cell r="AY3056" t="str">
            <v>#REF!</v>
          </cell>
          <cell r="AZ3056" t="str">
            <v>CO1.PCCNTR.6707399</v>
          </cell>
        </row>
        <row r="3057">
          <cell r="D3057" t="str">
            <v>2769-2024</v>
          </cell>
          <cell r="E3057" t="str">
            <v>ALBA YANETH REYES SUÁREZ</v>
          </cell>
          <cell r="F3057" t="str">
            <v>Subdirección de Formación Artistica</v>
          </cell>
          <cell r="G3057" t="str">
            <v>Subdirección de Formación Artística</v>
          </cell>
          <cell r="H3057" t="str">
            <v>Programa Nidos</v>
          </cell>
          <cell r="I3057" t="str">
            <v>Contratación Directa</v>
          </cell>
          <cell r="J3057" t="str">
            <v>Contratación directa.</v>
          </cell>
          <cell r="K3057" t="str">
            <v>Prestación de servicios</v>
          </cell>
          <cell r="N3057" t="str">
            <v>Si</v>
          </cell>
          <cell r="O3057" t="str">
            <v>Contrato Prestación de Servicios Apoyo a la Gestión</v>
          </cell>
          <cell r="P3057">
            <v>45537</v>
          </cell>
          <cell r="Q3057">
            <v>45538</v>
          </cell>
          <cell r="R3057">
            <v>45596</v>
          </cell>
          <cell r="S3057">
            <v>59</v>
          </cell>
          <cell r="T3057" t="str">
            <v>En Ejecución</v>
          </cell>
          <cell r="U3057" t="str">
            <v>ALBA YANETH REYES SUÁREZ</v>
          </cell>
          <cell r="X3057" t="str">
            <v>ALBA YANETH REYES SUAREZ</v>
          </cell>
          <cell r="Z3057" t="str">
            <v>Inversión</v>
          </cell>
          <cell r="AA3057">
            <v>2024110010064</v>
          </cell>
          <cell r="AC3057" t="str">
            <v>O23011733012024006408122</v>
          </cell>
          <cell r="AF3057">
            <v>5996000</v>
          </cell>
          <cell r="AJ3057" t="str">
            <v>Prestar servicios de apoyo a la gestión al Idartes- Subdirección de Formación Artística en el apoyo al proceso de creación, implementación y documentación de acciones artístico pedagógicas territoriales de los componentes del Programa Nidos.</v>
          </cell>
          <cell r="AK3057" t="str">
            <v>Fabian Humberto martinez Diaz</v>
          </cell>
          <cell r="AL3057">
            <v>1014216895</v>
          </cell>
          <cell r="AM3057" t="str">
            <v>2769-2024</v>
          </cell>
          <cell r="AP3057" t="str">
            <v>SECOP II</v>
          </cell>
          <cell r="AS3057" t="str">
            <v>Falso</v>
          </cell>
          <cell r="AU3057" t="str">
            <v>SI</v>
          </cell>
          <cell r="AV3057" t="str">
            <v>Septiembre</v>
          </cell>
          <cell r="AW3057" t="e">
            <v>#N/A</v>
          </cell>
          <cell r="AX3057">
            <v>45596</v>
          </cell>
          <cell r="AY3057" t="str">
            <v>#REF!</v>
          </cell>
          <cell r="AZ3057" t="str">
            <v>CO1.PCCNTR.6707444</v>
          </cell>
        </row>
        <row r="3058">
          <cell r="D3058" t="str">
            <v>2771-2024</v>
          </cell>
          <cell r="E3058" t="str">
            <v>ALBA YANETH REYES SUÁREZ</v>
          </cell>
          <cell r="F3058" t="str">
            <v>Subdirección de Formación Artistica</v>
          </cell>
          <cell r="G3058" t="str">
            <v>Subdirección de Formación Artística</v>
          </cell>
          <cell r="H3058" t="str">
            <v>Programa Crea</v>
          </cell>
          <cell r="I3058" t="str">
            <v>Contratación Directa</v>
          </cell>
          <cell r="J3058" t="str">
            <v>Contratación directa.</v>
          </cell>
          <cell r="K3058" t="str">
            <v>Prestación de servicios</v>
          </cell>
          <cell r="N3058" t="str">
            <v>Si</v>
          </cell>
          <cell r="O3058" t="str">
            <v>Contrato Prestación de Servicios Apoyo a la Gestión</v>
          </cell>
          <cell r="P3058">
            <v>45537</v>
          </cell>
          <cell r="Q3058">
            <v>45538</v>
          </cell>
          <cell r="R3058">
            <v>45611</v>
          </cell>
          <cell r="S3058">
            <v>73</v>
          </cell>
          <cell r="T3058" t="str">
            <v>En Ejecución</v>
          </cell>
          <cell r="U3058" t="str">
            <v>ALBA YANETH REYES SUÁREZ</v>
          </cell>
          <cell r="X3058" t="str">
            <v>ALBA YANETH REYES SUAREZ</v>
          </cell>
          <cell r="Z3058" t="str">
            <v>Inversión</v>
          </cell>
          <cell r="AA3058">
            <v>2024110010086</v>
          </cell>
          <cell r="AC3058" t="str">
            <v>O23011733012024008608126</v>
          </cell>
          <cell r="AF3058">
            <v>8997450</v>
          </cell>
          <cell r="AI3058" t="str">
            <v>$ 3.598.980,00</v>
          </cell>
          <cell r="AJ305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58" t="str">
            <v>JOSE EDWIN RIAÑO TIQUE</v>
          </cell>
          <cell r="AL3058">
            <v>80064839</v>
          </cell>
          <cell r="AM3058" t="str">
            <v>2771-2024</v>
          </cell>
          <cell r="AP3058" t="str">
            <v>SECOP II</v>
          </cell>
          <cell r="AS3058" t="str">
            <v>Falso</v>
          </cell>
          <cell r="AU3058" t="str">
            <v>SI</v>
          </cell>
          <cell r="AV3058" t="str">
            <v>Septiembre</v>
          </cell>
          <cell r="AW3058" t="e">
            <v>#N/A</v>
          </cell>
          <cell r="AX3058">
            <v>45611</v>
          </cell>
          <cell r="AY3058" t="str">
            <v>#REF!</v>
          </cell>
          <cell r="AZ3058" t="str">
            <v>CO1.PCCNTR.6708402</v>
          </cell>
        </row>
        <row r="3059">
          <cell r="D3059" t="str">
            <v>2772-2024</v>
          </cell>
          <cell r="E3059" t="str">
            <v>ALBA YANETH REYES SUÁREZ</v>
          </cell>
          <cell r="F3059" t="str">
            <v>Subdirección de Formación Artistica</v>
          </cell>
          <cell r="G3059" t="str">
            <v>Subdirección de Formación Artística</v>
          </cell>
          <cell r="H3059" t="str">
            <v>Programa Nidos</v>
          </cell>
          <cell r="I3059" t="str">
            <v>Contratación Directa</v>
          </cell>
          <cell r="J3059" t="str">
            <v>Contratación directa.</v>
          </cell>
          <cell r="K3059" t="str">
            <v>Prestación de servicios</v>
          </cell>
          <cell r="N3059" t="str">
            <v>Si</v>
          </cell>
          <cell r="O3059" t="str">
            <v>Contrato Prestación de Servicios Profesionales</v>
          </cell>
          <cell r="P3059">
            <v>45537</v>
          </cell>
          <cell r="Q3059">
            <v>45541</v>
          </cell>
          <cell r="R3059">
            <v>45596</v>
          </cell>
          <cell r="S3059">
            <v>56</v>
          </cell>
          <cell r="T3059" t="str">
            <v>En Ejecución</v>
          </cell>
          <cell r="U3059" t="str">
            <v>ALBA YANETH REYES SUÁREZ</v>
          </cell>
          <cell r="X3059" t="str">
            <v>ALBA YANETH REYES SUAREZ</v>
          </cell>
          <cell r="Z3059" t="str">
            <v>Inversión</v>
          </cell>
          <cell r="AA3059">
            <v>2024110010064</v>
          </cell>
          <cell r="AC3059" t="str">
            <v>O23011733012024006408122</v>
          </cell>
          <cell r="AF3059">
            <v>5996000</v>
          </cell>
          <cell r="AJ3059" t="str">
            <v>Prestar servicios profesionales al Idartes- Subdirección de Formación Artística en el proceso de creación, implementación y documentación de acciones artístico pedagógicas territoriales de los componentes del Programa Nidos.</v>
          </cell>
          <cell r="AK3059" t="str">
            <v>Laura Isabel Reyes Castro</v>
          </cell>
          <cell r="AL3059">
            <v>1020826154</v>
          </cell>
          <cell r="AM3059" t="str">
            <v>2772-2024</v>
          </cell>
          <cell r="AP3059" t="str">
            <v>SECOP II</v>
          </cell>
          <cell r="AS3059" t="str">
            <v>Falso</v>
          </cell>
          <cell r="AU3059" t="str">
            <v>SI</v>
          </cell>
          <cell r="AV3059" t="str">
            <v>Septiembre</v>
          </cell>
          <cell r="AW3059" t="e">
            <v>#N/A</v>
          </cell>
          <cell r="AX3059">
            <v>45596</v>
          </cell>
          <cell r="AY3059" t="str">
            <v>#REF!</v>
          </cell>
          <cell r="AZ3059" t="str">
            <v>CO1.PCCNTR.6709222</v>
          </cell>
        </row>
        <row r="3060">
          <cell r="D3060" t="str">
            <v>2773-2024</v>
          </cell>
          <cell r="E3060" t="str">
            <v>ALBA YANETH REYES SUÁREZ</v>
          </cell>
          <cell r="F3060" t="str">
            <v>Subdirección de Formación Artistica</v>
          </cell>
          <cell r="G3060" t="str">
            <v>Subdirección de Formación Artística</v>
          </cell>
          <cell r="H3060" t="str">
            <v>Programa Nidos</v>
          </cell>
          <cell r="I3060" t="str">
            <v>Contratación Directa</v>
          </cell>
          <cell r="J3060" t="str">
            <v>Contratación directa.</v>
          </cell>
          <cell r="K3060" t="str">
            <v>Prestación de servicios</v>
          </cell>
          <cell r="N3060" t="str">
            <v>Si</v>
          </cell>
          <cell r="O3060" t="str">
            <v>Contrato Prestación de Servicios Profesionales</v>
          </cell>
          <cell r="P3060">
            <v>45537</v>
          </cell>
          <cell r="Q3060">
            <v>45544</v>
          </cell>
          <cell r="R3060">
            <v>45596</v>
          </cell>
          <cell r="S3060">
            <v>53</v>
          </cell>
          <cell r="T3060" t="str">
            <v>En Ejecución</v>
          </cell>
          <cell r="U3060" t="str">
            <v>ALBA YANETH REYES SUÁREZ</v>
          </cell>
          <cell r="X3060" t="str">
            <v>ALBA YANETH REYES SUAREZ</v>
          </cell>
          <cell r="Z3060" t="str">
            <v>Inversión</v>
          </cell>
          <cell r="AA3060">
            <v>2024110010064</v>
          </cell>
          <cell r="AC3060" t="str">
            <v>O23011733012024006408122</v>
          </cell>
          <cell r="AF3060">
            <v>6800000</v>
          </cell>
          <cell r="AJ3060"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060" t="str">
            <v>SARA FERNANDA AMAYA RODRÍGUEZ</v>
          </cell>
          <cell r="AL3060">
            <v>1033767565</v>
          </cell>
          <cell r="AM3060" t="str">
            <v>2773-2024</v>
          </cell>
          <cell r="AP3060" t="str">
            <v>SECOP II</v>
          </cell>
          <cell r="AS3060" t="str">
            <v>Falso</v>
          </cell>
          <cell r="AU3060" t="str">
            <v>SI</v>
          </cell>
          <cell r="AV3060" t="str">
            <v>Septiembre</v>
          </cell>
          <cell r="AW3060" t="e">
            <v>#N/A</v>
          </cell>
          <cell r="AX3060">
            <v>45596</v>
          </cell>
          <cell r="AY3060" t="str">
            <v>#REF!</v>
          </cell>
          <cell r="AZ3060" t="str">
            <v>CO1.PCCNTR.6707253</v>
          </cell>
        </row>
        <row r="3061">
          <cell r="D3061" t="str">
            <v>2781-2024</v>
          </cell>
          <cell r="E3061" t="str">
            <v>ALBA YANETH REYES SUÁREZ</v>
          </cell>
          <cell r="F3061" t="str">
            <v>Subdirección de Formación Artistica</v>
          </cell>
          <cell r="G3061" t="str">
            <v>Subdirección de Formación Artística</v>
          </cell>
          <cell r="H3061" t="str">
            <v>Programa Nidos</v>
          </cell>
          <cell r="I3061" t="str">
            <v>Contratación Directa</v>
          </cell>
          <cell r="J3061" t="str">
            <v>Contratación directa.</v>
          </cell>
          <cell r="K3061" t="str">
            <v>Prestación de servicios</v>
          </cell>
          <cell r="N3061" t="str">
            <v>Si</v>
          </cell>
          <cell r="O3061" t="str">
            <v>Contrato Prestación de Servicios Profesionales</v>
          </cell>
          <cell r="P3061">
            <v>45537</v>
          </cell>
          <cell r="Q3061">
            <v>45538</v>
          </cell>
          <cell r="R3061">
            <v>45596</v>
          </cell>
          <cell r="S3061">
            <v>59</v>
          </cell>
          <cell r="T3061" t="str">
            <v>En Ejecución</v>
          </cell>
          <cell r="U3061" t="str">
            <v>ALBA YANETH REYES SUÁREZ</v>
          </cell>
          <cell r="X3061" t="str">
            <v>ALBA YANETH REYES SUAREZ</v>
          </cell>
          <cell r="Z3061" t="str">
            <v>Inversión</v>
          </cell>
          <cell r="AA3061">
            <v>2024110010064</v>
          </cell>
          <cell r="AC3061" t="str">
            <v>O23011733012024006408122</v>
          </cell>
          <cell r="AF3061">
            <v>5996000</v>
          </cell>
          <cell r="AJ3061" t="str">
            <v>Prestar servicios profesionales al Idartes- Subdirección de Formación Artística en el proceso de creación, implementación y documentación de acciones artístico pedagógicas territoriales de los componentes del Programa Nidos</v>
          </cell>
          <cell r="AK3061" t="str">
            <v>LUZ ADRIANA REYES TOLEDO</v>
          </cell>
          <cell r="AL3061">
            <v>46453473</v>
          </cell>
          <cell r="AM3061" t="str">
            <v>2781-2024</v>
          </cell>
          <cell r="AP3061" t="str">
            <v>SECOP II</v>
          </cell>
          <cell r="AS3061" t="str">
            <v>Falso</v>
          </cell>
          <cell r="AU3061" t="str">
            <v>SI</v>
          </cell>
          <cell r="AV3061" t="str">
            <v>Septiembre</v>
          </cell>
          <cell r="AW3061" t="e">
            <v>#N/A</v>
          </cell>
          <cell r="AX3061">
            <v>45596</v>
          </cell>
          <cell r="AY3061" t="str">
            <v>#REF!</v>
          </cell>
          <cell r="AZ3061" t="str">
            <v>CO1.PCCNTR.6705351</v>
          </cell>
        </row>
        <row r="3062">
          <cell r="D3062" t="str">
            <v>2791-2024</v>
          </cell>
          <cell r="E3062" t="str">
            <v>ALBA YANETH REYES SUÁREZ</v>
          </cell>
          <cell r="F3062" t="str">
            <v>Subdirección de Formación Artistica</v>
          </cell>
          <cell r="G3062" t="str">
            <v>Subdirección de Formación Artística</v>
          </cell>
          <cell r="H3062" t="str">
            <v>Programa Crea</v>
          </cell>
          <cell r="I3062" t="str">
            <v>Contratación Directa</v>
          </cell>
          <cell r="J3062" t="str">
            <v>Contratación directa.</v>
          </cell>
          <cell r="K3062" t="str">
            <v>Prestación de servicios</v>
          </cell>
          <cell r="N3062" t="str">
            <v>Si</v>
          </cell>
          <cell r="O3062" t="str">
            <v>Contrato Prestación de Servicios Apoyo a la Gestión</v>
          </cell>
          <cell r="P3062">
            <v>45537</v>
          </cell>
          <cell r="Q3062">
            <v>45539</v>
          </cell>
          <cell r="R3062">
            <v>45611</v>
          </cell>
          <cell r="S3062">
            <v>72</v>
          </cell>
          <cell r="T3062" t="str">
            <v>En Ejecución</v>
          </cell>
          <cell r="U3062" t="str">
            <v>ALBA YANETH REYES SUÁREZ</v>
          </cell>
          <cell r="X3062" t="str">
            <v>ALBA YANETH REYES SUAREZ</v>
          </cell>
          <cell r="Z3062" t="str">
            <v>Inversión</v>
          </cell>
          <cell r="AA3062">
            <v>2024110010086</v>
          </cell>
          <cell r="AC3062" t="str">
            <v>O23011733012024008608051</v>
          </cell>
          <cell r="AF3062">
            <v>8997450</v>
          </cell>
          <cell r="AI3062" t="str">
            <v>$ 3.598.980,00</v>
          </cell>
          <cell r="AJ306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62" t="str">
            <v>William Nuñez Meneses</v>
          </cell>
          <cell r="AL3062">
            <v>19331914</v>
          </cell>
          <cell r="AM3062" t="str">
            <v>2791-2024</v>
          </cell>
          <cell r="AP3062" t="str">
            <v>SECOP II</v>
          </cell>
          <cell r="AS3062" t="str">
            <v>Falso</v>
          </cell>
          <cell r="AU3062" t="str">
            <v>SI</v>
          </cell>
          <cell r="AV3062" t="str">
            <v>Septiembre</v>
          </cell>
          <cell r="AW3062" t="e">
            <v>#N/A</v>
          </cell>
          <cell r="AX3062">
            <v>45611</v>
          </cell>
          <cell r="AY3062" t="str">
            <v>#REF!</v>
          </cell>
          <cell r="AZ3062" t="str">
            <v>CO1.PCCNTR.6699050</v>
          </cell>
        </row>
        <row r="3063">
          <cell r="D3063" t="str">
            <v>2794-2024</v>
          </cell>
          <cell r="E3063" t="str">
            <v>ALBA YANETH REYES SUÁREZ</v>
          </cell>
          <cell r="F3063" t="str">
            <v>Subdirección de Formación Artistica</v>
          </cell>
          <cell r="G3063" t="str">
            <v>Subdirección de Formación Artística</v>
          </cell>
          <cell r="H3063" t="str">
            <v>Programa Nidos</v>
          </cell>
          <cell r="I3063" t="str">
            <v>Contratación Directa</v>
          </cell>
          <cell r="J3063" t="str">
            <v>Contratación directa.</v>
          </cell>
          <cell r="K3063" t="str">
            <v>Prestación de servicios</v>
          </cell>
          <cell r="N3063" t="str">
            <v>Si</v>
          </cell>
          <cell r="O3063" t="str">
            <v>Contrato Prestación de Servicios Profesionales</v>
          </cell>
          <cell r="P3063">
            <v>45537</v>
          </cell>
          <cell r="Q3063">
            <v>45539</v>
          </cell>
          <cell r="R3063">
            <v>45596</v>
          </cell>
          <cell r="S3063">
            <v>58</v>
          </cell>
          <cell r="T3063" t="str">
            <v>En Ejecución</v>
          </cell>
          <cell r="U3063" t="str">
            <v>ALBA YANETH REYES SUÁREZ</v>
          </cell>
          <cell r="X3063" t="str">
            <v>ALBA YANETH REYES SUAREZ</v>
          </cell>
          <cell r="Z3063" t="str">
            <v>Inversión</v>
          </cell>
          <cell r="AA3063">
            <v>2024110010064</v>
          </cell>
          <cell r="AC3063" t="str">
            <v>O23011733012024006408122</v>
          </cell>
          <cell r="AF3063">
            <v>5996000</v>
          </cell>
          <cell r="AJ3063" t="str">
            <v>Prestar servicios profesionales al Idartes- Subdirección de Formación Artística en el proceso de creación, implementación y documentación de acciones artístico pedagógicas territoriales de los componentes del Programa Nidos.</v>
          </cell>
          <cell r="AK3063" t="str">
            <v>MAITE VANNESSA GÓMEZ CAÑÓN</v>
          </cell>
          <cell r="AL3063">
            <v>1032456093</v>
          </cell>
          <cell r="AM3063" t="str">
            <v>2794-2024</v>
          </cell>
          <cell r="AP3063" t="str">
            <v>SECOP II</v>
          </cell>
          <cell r="AS3063" t="str">
            <v>Falso</v>
          </cell>
          <cell r="AU3063" t="str">
            <v>SI</v>
          </cell>
          <cell r="AV3063" t="str">
            <v>Septiembre</v>
          </cell>
          <cell r="AW3063" t="e">
            <v>#N/A</v>
          </cell>
          <cell r="AX3063">
            <v>45596</v>
          </cell>
          <cell r="AY3063" t="str">
            <v>#REF!</v>
          </cell>
          <cell r="AZ3063" t="str">
            <v>CO1.PCCNTR.6709457</v>
          </cell>
        </row>
        <row r="3064">
          <cell r="D3064" t="str">
            <v>2808-2024</v>
          </cell>
          <cell r="E3064" t="str">
            <v>ALBA YANETH REYES SUÁREZ</v>
          </cell>
          <cell r="F3064" t="str">
            <v>Subdirección de Formación Artistica</v>
          </cell>
          <cell r="G3064" t="str">
            <v>Subdirección de Formación Artística</v>
          </cell>
          <cell r="H3064" t="str">
            <v>Programa Nidos</v>
          </cell>
          <cell r="I3064" t="str">
            <v>Contratación Directa</v>
          </cell>
          <cell r="J3064" t="str">
            <v>Contratación directa.</v>
          </cell>
          <cell r="K3064" t="str">
            <v>Prestación de servicios</v>
          </cell>
          <cell r="N3064" t="str">
            <v>Si</v>
          </cell>
          <cell r="O3064" t="str">
            <v>Contrato Prestación de Servicios Apoyo a la Gestión</v>
          </cell>
          <cell r="P3064">
            <v>45537</v>
          </cell>
          <cell r="Q3064">
            <v>45540</v>
          </cell>
          <cell r="R3064">
            <v>45641</v>
          </cell>
          <cell r="S3064">
            <v>101</v>
          </cell>
          <cell r="T3064" t="str">
            <v>En Ejecución</v>
          </cell>
          <cell r="U3064" t="str">
            <v>ALBA YANETH REYES SUÁREZ</v>
          </cell>
          <cell r="X3064" t="str">
            <v>ALBA YANETH REYES SUAREZ</v>
          </cell>
          <cell r="Z3064" t="str">
            <v>Inversión</v>
          </cell>
          <cell r="AA3064">
            <v>2024110010064</v>
          </cell>
          <cell r="AC3064" t="str">
            <v>O23011733012024006408122</v>
          </cell>
          <cell r="AF3064">
            <v>11900000</v>
          </cell>
          <cell r="AI3064" t="str">
            <v>$ 3.400.000,00</v>
          </cell>
          <cell r="AJ3064"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064" t="str">
            <v>NATALIA SANCHEZ LUIS</v>
          </cell>
          <cell r="AL3064">
            <v>1015395923</v>
          </cell>
          <cell r="AM3064" t="str">
            <v>2808-2024</v>
          </cell>
          <cell r="AP3064" t="str">
            <v>SECOP II</v>
          </cell>
          <cell r="AS3064" t="str">
            <v>Falso</v>
          </cell>
          <cell r="AU3064" t="str">
            <v>SI</v>
          </cell>
          <cell r="AV3064" t="str">
            <v>Septiembre</v>
          </cell>
          <cell r="AW3064" t="e">
            <v>#N/A</v>
          </cell>
          <cell r="AX3064">
            <v>45641</v>
          </cell>
          <cell r="AY3064" t="str">
            <v>#REF!</v>
          </cell>
          <cell r="AZ3064" t="str">
            <v>CO1.PCCNTR.6709459</v>
          </cell>
        </row>
        <row r="3065">
          <cell r="D3065" t="str">
            <v>2809-2024</v>
          </cell>
          <cell r="E3065" t="str">
            <v>ALBA YANETH REYES SUÁREZ</v>
          </cell>
          <cell r="F3065" t="str">
            <v>Subdirección de Formación Artistica</v>
          </cell>
          <cell r="G3065" t="str">
            <v>Subdirección de Formación Artística</v>
          </cell>
          <cell r="H3065" t="str">
            <v>Programa Nidos</v>
          </cell>
          <cell r="I3065" t="str">
            <v>Contratación Directa</v>
          </cell>
          <cell r="J3065" t="str">
            <v>Contratación directa.</v>
          </cell>
          <cell r="K3065" t="str">
            <v>Prestación de servicios</v>
          </cell>
          <cell r="N3065" t="str">
            <v>Si</v>
          </cell>
          <cell r="O3065" t="str">
            <v>Contrato Prestación de Servicios Profesionales</v>
          </cell>
          <cell r="P3065">
            <v>45537</v>
          </cell>
          <cell r="Q3065">
            <v>45538</v>
          </cell>
          <cell r="R3065">
            <v>45596</v>
          </cell>
          <cell r="S3065">
            <v>59</v>
          </cell>
          <cell r="T3065" t="str">
            <v>En Ejecución</v>
          </cell>
          <cell r="U3065" t="str">
            <v>ALBA YANETH REYES SUÁREZ</v>
          </cell>
          <cell r="X3065" t="str">
            <v>ALBA YANETH REYES SUAREZ</v>
          </cell>
          <cell r="Z3065" t="str">
            <v>Inversión</v>
          </cell>
          <cell r="AA3065">
            <v>2024110010064</v>
          </cell>
          <cell r="AC3065" t="str">
            <v>O23011733012024006408122</v>
          </cell>
          <cell r="AF3065">
            <v>5996000</v>
          </cell>
          <cell r="AJ3065" t="str">
            <v>Prestar servicios profesionales al Idartes- Subdirección de Formación Artística en el proceso de creación, implementación y documentación de acciones artístico pedagógicas territoriales de los componentes del Programa Nidos.</v>
          </cell>
          <cell r="AK3065" t="str">
            <v>FABIO ANDRES VASQUEZ GONZALEZ</v>
          </cell>
          <cell r="AL3065">
            <v>1030550059</v>
          </cell>
          <cell r="AM3065" t="str">
            <v>2809-2024</v>
          </cell>
          <cell r="AP3065" t="str">
            <v>SECOP II</v>
          </cell>
          <cell r="AS3065" t="str">
            <v>Falso</v>
          </cell>
          <cell r="AU3065" t="str">
            <v>SI</v>
          </cell>
          <cell r="AV3065" t="str">
            <v>Septiembre</v>
          </cell>
          <cell r="AW3065" t="e">
            <v>#N/A</v>
          </cell>
          <cell r="AX3065">
            <v>45596</v>
          </cell>
          <cell r="AY3065" t="str">
            <v>#REF!</v>
          </cell>
          <cell r="AZ3065" t="str">
            <v>CO1.PCCNTR.6710323</v>
          </cell>
        </row>
        <row r="3066">
          <cell r="D3066" t="str">
            <v>2811-2024</v>
          </cell>
          <cell r="E3066" t="str">
            <v>ALBA YANETH REYES SUÁREZ</v>
          </cell>
          <cell r="F3066" t="str">
            <v>Subdirección de Formación Artistica</v>
          </cell>
          <cell r="G3066" t="str">
            <v>Subdirección de Formación Artística</v>
          </cell>
          <cell r="H3066" t="str">
            <v>Programa Nidos</v>
          </cell>
          <cell r="I3066" t="str">
            <v>Contratación Directa</v>
          </cell>
          <cell r="J3066" t="str">
            <v>Contratación directa.</v>
          </cell>
          <cell r="K3066" t="str">
            <v>Prestación de servicios</v>
          </cell>
          <cell r="N3066" t="str">
            <v>Si</v>
          </cell>
          <cell r="O3066" t="str">
            <v>Contrato Prestación de Servicios Profesionales</v>
          </cell>
          <cell r="P3066">
            <v>45537</v>
          </cell>
          <cell r="Q3066">
            <v>45538</v>
          </cell>
          <cell r="R3066">
            <v>45596</v>
          </cell>
          <cell r="S3066">
            <v>59</v>
          </cell>
          <cell r="T3066" t="str">
            <v>En Ejecución</v>
          </cell>
          <cell r="U3066" t="str">
            <v>ALBA YANETH REYES SUÁREZ</v>
          </cell>
          <cell r="X3066" t="str">
            <v>ALBA YANETH REYES SUAREZ</v>
          </cell>
          <cell r="Z3066" t="str">
            <v>Inversión</v>
          </cell>
          <cell r="AA3066">
            <v>2024110010064</v>
          </cell>
          <cell r="AC3066" t="str">
            <v>O23011733012024006408122</v>
          </cell>
          <cell r="AF3066">
            <v>5996000</v>
          </cell>
          <cell r="AJ3066" t="str">
            <v>Prestar servicios profesionales al Idartes- Subdirección de Formación Artística en el proceso de creación, implementación y documentación de acciones artístico pedagógicas territoriales de los componentes del Programa Nidos.</v>
          </cell>
          <cell r="AK3066" t="str">
            <v>LILIANA CAROLINA VALENCIA MONTANA</v>
          </cell>
          <cell r="AL3066">
            <v>1033713301</v>
          </cell>
          <cell r="AM3066" t="str">
            <v>2811-2024</v>
          </cell>
          <cell r="AP3066" t="str">
            <v>SECOP II</v>
          </cell>
          <cell r="AS3066" t="str">
            <v>Falso</v>
          </cell>
          <cell r="AU3066" t="str">
            <v>SI</v>
          </cell>
          <cell r="AV3066" t="str">
            <v>Septiembre</v>
          </cell>
          <cell r="AW3066" t="e">
            <v>#N/A</v>
          </cell>
          <cell r="AX3066">
            <v>45596</v>
          </cell>
          <cell r="AY3066" t="str">
            <v>#REF!</v>
          </cell>
          <cell r="AZ3066" t="str">
            <v>CO1.PCCNTR.6697077</v>
          </cell>
        </row>
        <row r="3067">
          <cell r="D3067" t="str">
            <v>2827-2024</v>
          </cell>
          <cell r="E3067" t="str">
            <v>ALBA YANETH REYES SUÁREZ</v>
          </cell>
          <cell r="F3067" t="str">
            <v>Subdirección de Formación Artistica</v>
          </cell>
          <cell r="G3067" t="str">
            <v>Subdirección de Formación Artística</v>
          </cell>
          <cell r="H3067" t="str">
            <v>Programa Nidos</v>
          </cell>
          <cell r="I3067" t="str">
            <v>Contratación Directa</v>
          </cell>
          <cell r="J3067" t="str">
            <v>Contratación directa.</v>
          </cell>
          <cell r="K3067" t="str">
            <v>Prestación de servicios</v>
          </cell>
          <cell r="N3067" t="str">
            <v>Si</v>
          </cell>
          <cell r="O3067" t="str">
            <v>Contrato Prestación de Servicios Apoyo a la Gestión</v>
          </cell>
          <cell r="P3067">
            <v>45537</v>
          </cell>
          <cell r="Q3067">
            <v>45538</v>
          </cell>
          <cell r="R3067">
            <v>45596</v>
          </cell>
          <cell r="S3067">
            <v>59</v>
          </cell>
          <cell r="T3067" t="str">
            <v>En Ejecución</v>
          </cell>
          <cell r="U3067" t="str">
            <v>ALBA YANETH REYES SUÁREZ</v>
          </cell>
          <cell r="X3067" t="str">
            <v>ALBA YANETH REYES SUAREZ</v>
          </cell>
          <cell r="Z3067" t="str">
            <v>Inversión</v>
          </cell>
          <cell r="AA3067">
            <v>2024110010064</v>
          </cell>
          <cell r="AC3067" t="str">
            <v>O23011733012024006408122</v>
          </cell>
          <cell r="AF3067">
            <v>5996000</v>
          </cell>
          <cell r="AJ3067" t="str">
            <v>Prestar servicios de apoyo a la gestión al IDARTES - Subdirección de Formación Artística en el apoyo al proceso de creación, implementación y documentación de acciones artístico pedagógicas territoriales de los componentes del Programa Nidos</v>
          </cell>
          <cell r="AK3067" t="str">
            <v>Laura Natalia Gonzalez Valero</v>
          </cell>
          <cell r="AL3067">
            <v>1031154791</v>
          </cell>
          <cell r="AM3067" t="str">
            <v>2827-2024</v>
          </cell>
          <cell r="AP3067" t="str">
            <v>SECOP II</v>
          </cell>
          <cell r="AS3067" t="str">
            <v>Falso</v>
          </cell>
          <cell r="AU3067" t="str">
            <v>SI</v>
          </cell>
          <cell r="AV3067" t="str">
            <v>Septiembre</v>
          </cell>
          <cell r="AW3067" t="e">
            <v>#N/A</v>
          </cell>
          <cell r="AX3067">
            <v>45596</v>
          </cell>
          <cell r="AY3067" t="str">
            <v>#REF!</v>
          </cell>
          <cell r="AZ3067" t="str">
            <v>CO1.PCCNTR.6709284</v>
          </cell>
        </row>
        <row r="3068">
          <cell r="D3068" t="str">
            <v>2828-2024</v>
          </cell>
          <cell r="E3068" t="str">
            <v>ALBA YANETH REYES SUÁREZ</v>
          </cell>
          <cell r="F3068" t="str">
            <v>Subdirección de Formación Artistica</v>
          </cell>
          <cell r="G3068" t="str">
            <v>Subdirección de Formación Artística</v>
          </cell>
          <cell r="H3068" t="str">
            <v>Programa Nidos</v>
          </cell>
          <cell r="I3068" t="str">
            <v>Contratación Directa</v>
          </cell>
          <cell r="J3068" t="str">
            <v>Contratación directa.</v>
          </cell>
          <cell r="K3068" t="str">
            <v>Prestación de servicios</v>
          </cell>
          <cell r="N3068" t="str">
            <v>Si</v>
          </cell>
          <cell r="O3068" t="str">
            <v>Contrato Prestación de Servicios Apoyo a la Gestión</v>
          </cell>
          <cell r="P3068">
            <v>45537</v>
          </cell>
          <cell r="Q3068">
            <v>45538</v>
          </cell>
          <cell r="R3068">
            <v>45596</v>
          </cell>
          <cell r="S3068">
            <v>59</v>
          </cell>
          <cell r="T3068" t="str">
            <v>En Ejecución</v>
          </cell>
          <cell r="U3068" t="str">
            <v>ALBA YANETH REYES SUÁREZ</v>
          </cell>
          <cell r="X3068" t="str">
            <v>ALBA YANETH REYES SUAREZ</v>
          </cell>
          <cell r="Z3068" t="str">
            <v>Inversión</v>
          </cell>
          <cell r="AA3068">
            <v>2024110010064</v>
          </cell>
          <cell r="AC3068" t="str">
            <v>O23011733012024006408122</v>
          </cell>
          <cell r="AF3068">
            <v>5996000</v>
          </cell>
          <cell r="AJ3068" t="str">
            <v>Prestar servicios de apoyo a la gestión al IDARTES - Subdirección de Formación Artística en el apoyo al proceso de creación, implementación y documentación de acciones artístico pedagógicas territoriales de los componentes del Programa Nidos</v>
          </cell>
          <cell r="AK3068" t="str">
            <v>Maria Eugenia Acevedo Jimenez</v>
          </cell>
          <cell r="AL3068">
            <v>52446954</v>
          </cell>
          <cell r="AM3068" t="str">
            <v>2828-2024</v>
          </cell>
          <cell r="AP3068" t="str">
            <v>SECOP II</v>
          </cell>
          <cell r="AS3068" t="str">
            <v>Falso</v>
          </cell>
          <cell r="AU3068" t="str">
            <v>SI</v>
          </cell>
          <cell r="AV3068" t="str">
            <v>Septiembre</v>
          </cell>
          <cell r="AW3068" t="e">
            <v>#N/A</v>
          </cell>
          <cell r="AX3068">
            <v>45596</v>
          </cell>
          <cell r="AY3068" t="str">
            <v>#REF!</v>
          </cell>
          <cell r="AZ3068" t="str">
            <v>CO1.PCCNTR.6709444</v>
          </cell>
        </row>
        <row r="3069">
          <cell r="D3069" t="str">
            <v>2829-2024</v>
          </cell>
          <cell r="E3069" t="str">
            <v>ALBA YANETH REYES SUÁREZ</v>
          </cell>
          <cell r="F3069" t="str">
            <v>Subdirección de Formación Artistica</v>
          </cell>
          <cell r="G3069" t="str">
            <v>Subdirección de Formación Artística</v>
          </cell>
          <cell r="H3069" t="str">
            <v>Programa Crea</v>
          </cell>
          <cell r="I3069" t="str">
            <v>Contratación Directa</v>
          </cell>
          <cell r="J3069" t="str">
            <v>Contratación directa.</v>
          </cell>
          <cell r="K3069" t="str">
            <v>Prestación de servicios</v>
          </cell>
          <cell r="N3069" t="str">
            <v>Si</v>
          </cell>
          <cell r="O3069" t="str">
            <v>Contrato Prestación de Servicios Profesionales</v>
          </cell>
          <cell r="P3069">
            <v>45537</v>
          </cell>
          <cell r="Q3069">
            <v>45538</v>
          </cell>
          <cell r="R3069">
            <v>45611</v>
          </cell>
          <cell r="S3069">
            <v>73</v>
          </cell>
          <cell r="T3069" t="str">
            <v>En Ejecución</v>
          </cell>
          <cell r="U3069" t="str">
            <v>ALBA YANETH REYES SUÁREZ</v>
          </cell>
          <cell r="X3069" t="str">
            <v>ALBA YANETH REYES SUAREZ</v>
          </cell>
          <cell r="Z3069" t="str">
            <v>Inversión</v>
          </cell>
          <cell r="AA3069">
            <v>2024110010086</v>
          </cell>
          <cell r="AC3069" t="str">
            <v>O23011733012024008608126</v>
          </cell>
          <cell r="AF3069">
            <v>8997450</v>
          </cell>
          <cell r="AI3069" t="str">
            <v>$ 3.598.980,00</v>
          </cell>
          <cell r="AJ306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69" t="str">
            <v>Darwin Eduardo Niño Duran</v>
          </cell>
          <cell r="AL3069">
            <v>1100952898</v>
          </cell>
          <cell r="AM3069" t="str">
            <v>2829-2024</v>
          </cell>
          <cell r="AP3069" t="str">
            <v>SECOP II</v>
          </cell>
          <cell r="AS3069" t="str">
            <v>Falso</v>
          </cell>
          <cell r="AU3069" t="str">
            <v>SI</v>
          </cell>
          <cell r="AV3069" t="str">
            <v>Septiembre</v>
          </cell>
          <cell r="AW3069" t="e">
            <v>#N/A</v>
          </cell>
          <cell r="AX3069">
            <v>45611</v>
          </cell>
          <cell r="AY3069" t="str">
            <v>#REF!</v>
          </cell>
          <cell r="AZ3069" t="str">
            <v>CO1.PCCNTR.6709601</v>
          </cell>
        </row>
        <row r="3070">
          <cell r="D3070" t="str">
            <v>2833-2024</v>
          </cell>
          <cell r="E3070" t="str">
            <v>ALBA YANETH REYES SUÁREZ</v>
          </cell>
          <cell r="F3070" t="str">
            <v>Subdirección de Formación Artistica</v>
          </cell>
          <cell r="G3070" t="str">
            <v>Subdirección de Formación Artística</v>
          </cell>
          <cell r="H3070" t="str">
            <v>Programa Crea</v>
          </cell>
          <cell r="I3070" t="str">
            <v>Contratación Directa</v>
          </cell>
          <cell r="J3070" t="str">
            <v>Contratación directa.</v>
          </cell>
          <cell r="K3070" t="str">
            <v>Prestación de servicios</v>
          </cell>
          <cell r="N3070" t="str">
            <v>Si</v>
          </cell>
          <cell r="O3070" t="str">
            <v>Contrato Prestación de Servicios Apoyo a la Gestión</v>
          </cell>
          <cell r="P3070">
            <v>45537</v>
          </cell>
          <cell r="Q3070">
            <v>45545</v>
          </cell>
          <cell r="R3070">
            <v>45611</v>
          </cell>
          <cell r="S3070">
            <v>66</v>
          </cell>
          <cell r="T3070" t="str">
            <v>En Ejecución</v>
          </cell>
          <cell r="U3070" t="str">
            <v>ALBA YANETH REYES SUÁREZ</v>
          </cell>
          <cell r="X3070" t="str">
            <v>ALBA YANETH REYES SUAREZ</v>
          </cell>
          <cell r="Z3070" t="str">
            <v>Inversión</v>
          </cell>
          <cell r="AA3070">
            <v>2024110010086</v>
          </cell>
          <cell r="AC3070" t="str">
            <v>O23011733012024008608051</v>
          </cell>
          <cell r="AF3070">
            <v>8997450</v>
          </cell>
          <cell r="AI3070" t="str">
            <v>$ 3.598.980,00</v>
          </cell>
          <cell r="AJ307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70" t="str">
            <v>WILLIAM DARÍO SIERRA</v>
          </cell>
          <cell r="AL3070">
            <v>79249249</v>
          </cell>
          <cell r="AM3070" t="str">
            <v>2833-2024</v>
          </cell>
          <cell r="AP3070" t="str">
            <v>SECOP II</v>
          </cell>
          <cell r="AS3070" t="str">
            <v>Falso</v>
          </cell>
          <cell r="AU3070" t="str">
            <v>SI</v>
          </cell>
          <cell r="AV3070" t="str">
            <v>Septiembre</v>
          </cell>
          <cell r="AW3070" t="e">
            <v>#N/A</v>
          </cell>
          <cell r="AX3070">
            <v>45611</v>
          </cell>
          <cell r="AY3070" t="str">
            <v>#REF!</v>
          </cell>
          <cell r="AZ3070" t="str">
            <v>CO1.PCCNTR.6709064</v>
          </cell>
        </row>
        <row r="3071">
          <cell r="D3071" t="str">
            <v>2835-2024</v>
          </cell>
          <cell r="E3071" t="str">
            <v>ALBA YANETH REYES SUÁREZ</v>
          </cell>
          <cell r="F3071" t="str">
            <v>Subdirección de Formación Artistica</v>
          </cell>
          <cell r="G3071" t="str">
            <v>Subdirección de Formación Artística</v>
          </cell>
          <cell r="H3071" t="str">
            <v>Programa Crea</v>
          </cell>
          <cell r="I3071" t="str">
            <v>Contratación Directa</v>
          </cell>
          <cell r="J3071" t="str">
            <v>Contratación directa.</v>
          </cell>
          <cell r="K3071" t="str">
            <v>Prestación de servicios</v>
          </cell>
          <cell r="N3071" t="str">
            <v>Si</v>
          </cell>
          <cell r="O3071" t="str">
            <v>Contrato Prestación de Servicios Apoyo a la Gestión</v>
          </cell>
          <cell r="P3071">
            <v>45537</v>
          </cell>
          <cell r="Q3071">
            <v>45538</v>
          </cell>
          <cell r="R3071">
            <v>45611</v>
          </cell>
          <cell r="S3071">
            <v>73</v>
          </cell>
          <cell r="T3071" t="str">
            <v>En Ejecución</v>
          </cell>
          <cell r="U3071" t="str">
            <v>ALBA YANETH REYES SUÁREZ</v>
          </cell>
          <cell r="X3071" t="str">
            <v>ALBA YANETH REYES SUAREZ</v>
          </cell>
          <cell r="Z3071" t="str">
            <v>Inversión</v>
          </cell>
          <cell r="AA3071">
            <v>2024110010086</v>
          </cell>
          <cell r="AC3071" t="str">
            <v>O23011733012024008608126</v>
          </cell>
          <cell r="AF3071">
            <v>8997450</v>
          </cell>
          <cell r="AI3071" t="str">
            <v>$ 3.598.980,00</v>
          </cell>
          <cell r="AJ307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71" t="str">
            <v>Javier Yesid Corrales Mora</v>
          </cell>
          <cell r="AL3071">
            <v>80229875</v>
          </cell>
          <cell r="AM3071" t="str">
            <v>2835-2024</v>
          </cell>
          <cell r="AP3071" t="str">
            <v>SECOP II</v>
          </cell>
          <cell r="AS3071" t="str">
            <v>Falso</v>
          </cell>
          <cell r="AU3071" t="str">
            <v>SI</v>
          </cell>
          <cell r="AV3071" t="str">
            <v>Septiembre</v>
          </cell>
          <cell r="AW3071" t="e">
            <v>#N/A</v>
          </cell>
          <cell r="AX3071">
            <v>45611</v>
          </cell>
          <cell r="AY3071" t="str">
            <v>#REF!</v>
          </cell>
          <cell r="AZ3071" t="str">
            <v>CO1.PCCNTR.6709084</v>
          </cell>
        </row>
        <row r="3072">
          <cell r="D3072" t="str">
            <v>2848-2024</v>
          </cell>
          <cell r="E3072" t="str">
            <v>ALBA YANETH REYES SUÁREZ</v>
          </cell>
          <cell r="F3072" t="str">
            <v>Subdirección de Formación Artistica</v>
          </cell>
          <cell r="G3072" t="str">
            <v>Subdirección de Formación Artística</v>
          </cell>
          <cell r="H3072" t="str">
            <v>Programa Crea</v>
          </cell>
          <cell r="I3072" t="str">
            <v>Contratación Directa</v>
          </cell>
          <cell r="J3072" t="str">
            <v>Contratación directa.</v>
          </cell>
          <cell r="K3072" t="str">
            <v>Prestación de servicios</v>
          </cell>
          <cell r="N3072" t="str">
            <v>Si</v>
          </cell>
          <cell r="O3072" t="str">
            <v>Contrato Prestación de Servicios Apoyo a la Gestión</v>
          </cell>
          <cell r="P3072">
            <v>45537</v>
          </cell>
          <cell r="Q3072">
            <v>45539</v>
          </cell>
          <cell r="R3072">
            <v>45639</v>
          </cell>
          <cell r="S3072">
            <v>100</v>
          </cell>
          <cell r="T3072" t="str">
            <v>En Ejecución</v>
          </cell>
          <cell r="U3072" t="str">
            <v>ALBA YANETH REYES SUÁREZ</v>
          </cell>
          <cell r="X3072" t="str">
            <v>ALBA YANETH REYES SUAREZ</v>
          </cell>
          <cell r="Z3072" t="str">
            <v>Inversión</v>
          </cell>
          <cell r="AA3072">
            <v>2024110010086</v>
          </cell>
          <cell r="AC3072" t="str">
            <v>O23011733012024008608122</v>
          </cell>
          <cell r="AF3072">
            <v>12356498</v>
          </cell>
          <cell r="AI3072" t="str">
            <v>$ 3.598.980,00</v>
          </cell>
          <cell r="AJ307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72" t="str">
            <v>JACKELINE ROJAS BARRETO</v>
          </cell>
          <cell r="AL3072">
            <v>52888226</v>
          </cell>
          <cell r="AM3072" t="str">
            <v>2848-2024</v>
          </cell>
          <cell r="AP3072" t="str">
            <v>SECOP II</v>
          </cell>
          <cell r="AS3072" t="str">
            <v>Falso</v>
          </cell>
          <cell r="AU3072" t="str">
            <v>SI</v>
          </cell>
          <cell r="AV3072" t="str">
            <v>Septiembre</v>
          </cell>
          <cell r="AW3072" t="e">
            <v>#N/A</v>
          </cell>
          <cell r="AX3072">
            <v>45639</v>
          </cell>
          <cell r="AY3072" t="str">
            <v>#REF!</v>
          </cell>
          <cell r="AZ3072" t="str">
            <v>CO1.PCCNTR.6712844</v>
          </cell>
        </row>
        <row r="3073">
          <cell r="D3073" t="str">
            <v>2887-2024</v>
          </cell>
          <cell r="E3073" t="str">
            <v>ALBA YANETH REYES SUÁREZ</v>
          </cell>
          <cell r="F3073" t="str">
            <v>Subdirección de Formación Artistica</v>
          </cell>
          <cell r="G3073" t="str">
            <v>Subdirección de Formación Artística</v>
          </cell>
          <cell r="H3073" t="str">
            <v>Programa Crea</v>
          </cell>
          <cell r="I3073" t="str">
            <v>Contratación Directa</v>
          </cell>
          <cell r="J3073" t="str">
            <v>Contratación directa.</v>
          </cell>
          <cell r="K3073" t="str">
            <v>Prestación de servicios</v>
          </cell>
          <cell r="N3073" t="str">
            <v>Si</v>
          </cell>
          <cell r="O3073" t="str">
            <v>Contrato Prestación de Servicios Apoyo a la Gestión</v>
          </cell>
          <cell r="P3073">
            <v>45537</v>
          </cell>
          <cell r="Q3073">
            <v>45538</v>
          </cell>
          <cell r="R3073">
            <v>45611</v>
          </cell>
          <cell r="S3073">
            <v>73</v>
          </cell>
          <cell r="T3073" t="str">
            <v>En Ejecución</v>
          </cell>
          <cell r="U3073" t="str">
            <v>ALBA YANETH REYES SUÁREZ</v>
          </cell>
          <cell r="X3073" t="str">
            <v>ALBA YANETH REYES SUAREZ</v>
          </cell>
          <cell r="Z3073" t="str">
            <v>Inversión</v>
          </cell>
          <cell r="AA3073">
            <v>2024110010086</v>
          </cell>
          <cell r="AC3073" t="str">
            <v>O23011733012024008608122</v>
          </cell>
          <cell r="AF3073">
            <v>8997450</v>
          </cell>
          <cell r="AI3073" t="str">
            <v>$ 3.598.980,00</v>
          </cell>
          <cell r="AJ307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73" t="str">
            <v>Wilson Javier JIménez Anzola</v>
          </cell>
          <cell r="AL3073">
            <v>1033767903</v>
          </cell>
          <cell r="AM3073" t="str">
            <v>2887-2024</v>
          </cell>
          <cell r="AP3073" t="str">
            <v>SECOP II</v>
          </cell>
          <cell r="AS3073" t="str">
            <v>Falso</v>
          </cell>
          <cell r="AU3073" t="str">
            <v>SI</v>
          </cell>
          <cell r="AV3073" t="str">
            <v>Septiembre</v>
          </cell>
          <cell r="AW3073" t="e">
            <v>#N/A</v>
          </cell>
          <cell r="AX3073">
            <v>45611</v>
          </cell>
          <cell r="AY3073" t="str">
            <v>#REF!</v>
          </cell>
          <cell r="AZ3073" t="str">
            <v>CO1.PCCNTR.6704504</v>
          </cell>
        </row>
        <row r="3074">
          <cell r="D3074" t="str">
            <v>2889-2024</v>
          </cell>
          <cell r="E3074" t="str">
            <v>ANDRES FELIPE ALBARRACIN RODRIGUEZ</v>
          </cell>
          <cell r="F3074" t="str">
            <v>Subdirección Administrativa y Financiera</v>
          </cell>
          <cell r="H3074" t="str">
            <v>Dirección General</v>
          </cell>
          <cell r="I3074" t="str">
            <v>Contratación Directa</v>
          </cell>
          <cell r="J3074" t="str">
            <v>Contratación directa.</v>
          </cell>
          <cell r="K3074" t="str">
            <v>Prestación de servicios</v>
          </cell>
          <cell r="N3074" t="str">
            <v>Si</v>
          </cell>
          <cell r="O3074" t="str">
            <v>Contrato Prestación de Servicios Apoyo a la Gestión</v>
          </cell>
          <cell r="P3074">
            <v>45537</v>
          </cell>
          <cell r="Q3074">
            <v>45539</v>
          </cell>
          <cell r="R3074">
            <v>45660</v>
          </cell>
          <cell r="S3074">
            <v>120</v>
          </cell>
          <cell r="T3074" t="str">
            <v>En Ejecución</v>
          </cell>
          <cell r="U3074" t="str">
            <v>ANDRES FELIPE ALBARRACIN RODRIGUEZ</v>
          </cell>
          <cell r="X3074" t="str">
            <v>PAOLA ANDREA MENDEZ HERNANDEZ</v>
          </cell>
          <cell r="Z3074" t="str">
            <v>Inversión</v>
          </cell>
          <cell r="AA3074">
            <v>2024110010085</v>
          </cell>
          <cell r="AC3074" t="str">
            <v>O23011745992024008505018</v>
          </cell>
          <cell r="AF3074">
            <v>10000000</v>
          </cell>
          <cell r="AI3074" t="str">
            <v>$ 2.500.000,00</v>
          </cell>
          <cell r="AJ3074" t="str">
            <v>Prestar servicios de apoyo a la gestión al Instituto Distrital de las Artes- IDARTES Dirección General - Comunicaciones para el cubrimiento de las actividades y eventos institucionales que se programen, enfocado en la creación de contenido fotográfico y audiovisual, de conformidad con los lineamientos de la Entidad</v>
          </cell>
          <cell r="AK3074" t="str">
            <v>cristian rodrigo martinez castellanos</v>
          </cell>
          <cell r="AL3074">
            <v>80098584</v>
          </cell>
          <cell r="AM3074" t="str">
            <v>2889-2024</v>
          </cell>
          <cell r="AP3074" t="str">
            <v>SECOP II</v>
          </cell>
          <cell r="AS3074" t="str">
            <v>Falso</v>
          </cell>
          <cell r="AU3074" t="str">
            <v>SI</v>
          </cell>
          <cell r="AV3074" t="str">
            <v>Septiembre</v>
          </cell>
          <cell r="AW3074" t="e">
            <v>#N/A</v>
          </cell>
          <cell r="AX3074">
            <v>45660</v>
          </cell>
          <cell r="AY3074" t="str">
            <v>#REF!</v>
          </cell>
          <cell r="AZ3074" t="str">
            <v>CO1.PCCNTR.6709373</v>
          </cell>
        </row>
        <row r="3075">
          <cell r="D3075" t="str">
            <v>2894-2024</v>
          </cell>
          <cell r="E3075" t="str">
            <v>ALBA YANETH REYES SUÁREZ</v>
          </cell>
          <cell r="F3075" t="str">
            <v>Subdirección de Formación Artistica</v>
          </cell>
          <cell r="G3075" t="str">
            <v>Subdirección de Formación Artística</v>
          </cell>
          <cell r="H3075" t="str">
            <v>Programa Crea</v>
          </cell>
          <cell r="I3075" t="str">
            <v>Contratación Directa</v>
          </cell>
          <cell r="J3075" t="str">
            <v>Contratación directa.</v>
          </cell>
          <cell r="K3075" t="str">
            <v>Prestación de servicios</v>
          </cell>
          <cell r="N3075" t="str">
            <v>Si</v>
          </cell>
          <cell r="O3075" t="str">
            <v>Contrato Prestación de Servicios Profesionales</v>
          </cell>
          <cell r="P3075">
            <v>45537</v>
          </cell>
          <cell r="Q3075">
            <v>45537</v>
          </cell>
          <cell r="R3075">
            <v>45611</v>
          </cell>
          <cell r="S3075">
            <v>74</v>
          </cell>
          <cell r="T3075" t="str">
            <v>En Ejecución</v>
          </cell>
          <cell r="U3075" t="str">
            <v>ALBA YANETH REYES SUÁREZ</v>
          </cell>
          <cell r="X3075" t="str">
            <v>ALBA YANETH REYES SUAREZ</v>
          </cell>
          <cell r="Z3075" t="str">
            <v>Inversión</v>
          </cell>
          <cell r="AA3075">
            <v>2024110010086</v>
          </cell>
          <cell r="AC3075" t="str">
            <v>O23011733012024008608126</v>
          </cell>
          <cell r="AF3075">
            <v>8997450</v>
          </cell>
          <cell r="AI3075" t="str">
            <v>$ 3.598.980,00</v>
          </cell>
          <cell r="AJ307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75" t="str">
            <v>Yuri Andrea Barón Gamba</v>
          </cell>
          <cell r="AL3075">
            <v>1023012706</v>
          </cell>
          <cell r="AM3075" t="str">
            <v>2894-2024</v>
          </cell>
          <cell r="AP3075" t="str">
            <v>SECOP II</v>
          </cell>
          <cell r="AS3075" t="str">
            <v>Falso</v>
          </cell>
          <cell r="AU3075" t="str">
            <v>SI</v>
          </cell>
          <cell r="AV3075" t="str">
            <v>Septiembre</v>
          </cell>
          <cell r="AW3075" t="e">
            <v>#N/A</v>
          </cell>
          <cell r="AX3075">
            <v>45611</v>
          </cell>
          <cell r="AY3075" t="str">
            <v>#REF!</v>
          </cell>
          <cell r="AZ3075" t="str">
            <v>CO1.PCCNTR.6704645</v>
          </cell>
        </row>
        <row r="3076">
          <cell r="D3076" t="str">
            <v>2895-2024</v>
          </cell>
          <cell r="E3076" t="str">
            <v>ALBA YANETH REYES SUÁREZ</v>
          </cell>
          <cell r="F3076" t="str">
            <v>Subdirección de Formación Artistica</v>
          </cell>
          <cell r="G3076" t="str">
            <v>Subdirección de Formación Artística</v>
          </cell>
          <cell r="H3076" t="str">
            <v>Programa Crea</v>
          </cell>
          <cell r="I3076" t="str">
            <v>Contratación Directa</v>
          </cell>
          <cell r="J3076" t="str">
            <v>Contratación directa.</v>
          </cell>
          <cell r="K3076" t="str">
            <v>Prestación de servicios</v>
          </cell>
          <cell r="N3076" t="str">
            <v>Si</v>
          </cell>
          <cell r="O3076" t="str">
            <v>Contrato Prestación de Servicios Profesionales</v>
          </cell>
          <cell r="P3076">
            <v>45537</v>
          </cell>
          <cell r="Q3076">
            <v>45539</v>
          </cell>
          <cell r="R3076">
            <v>45611</v>
          </cell>
          <cell r="S3076">
            <v>72</v>
          </cell>
          <cell r="T3076" t="str">
            <v>En Ejecución</v>
          </cell>
          <cell r="U3076" t="str">
            <v>ALBA YANETH REYES SUÁREZ</v>
          </cell>
          <cell r="X3076" t="str">
            <v>ALBA YANETH REYES SUAREZ</v>
          </cell>
          <cell r="Z3076" t="str">
            <v>Inversión</v>
          </cell>
          <cell r="AA3076">
            <v>2024110010086</v>
          </cell>
          <cell r="AC3076" t="str">
            <v>O23011733012024008608126</v>
          </cell>
          <cell r="AF3076">
            <v>8997450</v>
          </cell>
          <cell r="AI3076" t="str">
            <v>$ 3.598.980,00</v>
          </cell>
          <cell r="AJ307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76" t="str">
            <v>ANDRES IGNACIO RAMIREZ MEJIA</v>
          </cell>
          <cell r="AL3076">
            <v>79786739</v>
          </cell>
          <cell r="AM3076" t="str">
            <v>2895-2024</v>
          </cell>
          <cell r="AP3076" t="str">
            <v>SECOP II</v>
          </cell>
          <cell r="AS3076" t="str">
            <v>Falso</v>
          </cell>
          <cell r="AU3076" t="str">
            <v>SI</v>
          </cell>
          <cell r="AV3076" t="str">
            <v>Septiembre</v>
          </cell>
          <cell r="AW3076" t="e">
            <v>#N/A</v>
          </cell>
          <cell r="AX3076">
            <v>45611</v>
          </cell>
          <cell r="AY3076" t="str">
            <v>#REF!</v>
          </cell>
          <cell r="AZ3076" t="str">
            <v>CO1.PCCNTR.6704658</v>
          </cell>
        </row>
        <row r="3077">
          <cell r="D3077" t="str">
            <v>2898-2024</v>
          </cell>
          <cell r="E3077" t="str">
            <v>ALBA YANETH REYES SUÁREZ</v>
          </cell>
          <cell r="F3077" t="str">
            <v>Subdirección de Formación Artistica</v>
          </cell>
          <cell r="G3077" t="str">
            <v>Subdirección de Formación Artística</v>
          </cell>
          <cell r="H3077" t="str">
            <v>Programa Crea</v>
          </cell>
          <cell r="I3077" t="str">
            <v>Contratación Directa</v>
          </cell>
          <cell r="J3077" t="str">
            <v>Contratación directa.</v>
          </cell>
          <cell r="K3077" t="str">
            <v>Prestación de servicios</v>
          </cell>
          <cell r="N3077" t="str">
            <v>Si</v>
          </cell>
          <cell r="O3077" t="str">
            <v>Contrato Prestación de Servicios Profesionales</v>
          </cell>
          <cell r="P3077">
            <v>45537</v>
          </cell>
          <cell r="Q3077">
            <v>45538</v>
          </cell>
          <cell r="R3077">
            <v>45611</v>
          </cell>
          <cell r="S3077">
            <v>73</v>
          </cell>
          <cell r="T3077" t="str">
            <v>En Ejecución</v>
          </cell>
          <cell r="U3077" t="str">
            <v>ALBA YANETH REYES SUÁREZ</v>
          </cell>
          <cell r="X3077" t="str">
            <v>ALBA YANETH REYES SUAREZ</v>
          </cell>
          <cell r="Z3077" t="str">
            <v>Inversión</v>
          </cell>
          <cell r="AA3077">
            <v>2024110010086</v>
          </cell>
          <cell r="AC3077" t="str">
            <v>O23011733012024008608122</v>
          </cell>
          <cell r="AF3077">
            <v>8997450</v>
          </cell>
          <cell r="AI3077" t="str">
            <v>$ 3.598.980,00</v>
          </cell>
          <cell r="AJ307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77" t="str">
            <v>Diana</v>
          </cell>
          <cell r="AL3077">
            <v>1031152753</v>
          </cell>
          <cell r="AM3077" t="str">
            <v>2898-2024</v>
          </cell>
          <cell r="AP3077" t="str">
            <v>SECOP II</v>
          </cell>
          <cell r="AS3077" t="str">
            <v>Falso</v>
          </cell>
          <cell r="AU3077" t="str">
            <v>SI</v>
          </cell>
          <cell r="AV3077" t="str">
            <v>Septiembre</v>
          </cell>
          <cell r="AW3077" t="e">
            <v>#N/A</v>
          </cell>
          <cell r="AX3077">
            <v>45611</v>
          </cell>
          <cell r="AY3077" t="str">
            <v>#REF!</v>
          </cell>
          <cell r="AZ3077" t="str">
            <v>CO1.PCCNTR.6712062</v>
          </cell>
        </row>
        <row r="3078">
          <cell r="D3078" t="str">
            <v>2904-2024</v>
          </cell>
          <cell r="E3078" t="str">
            <v>ALBA YANETH REYES SUÁREZ</v>
          </cell>
          <cell r="F3078" t="str">
            <v>Subdirección de Formación Artistica</v>
          </cell>
          <cell r="G3078" t="str">
            <v>Subdirección de Formación Artística</v>
          </cell>
          <cell r="H3078" t="str">
            <v>Programa Crea</v>
          </cell>
          <cell r="I3078" t="str">
            <v>Contratación Directa</v>
          </cell>
          <cell r="J3078" t="str">
            <v>Contratación directa.</v>
          </cell>
          <cell r="K3078" t="str">
            <v>Prestación de servicios</v>
          </cell>
          <cell r="N3078" t="str">
            <v>Si</v>
          </cell>
          <cell r="O3078" t="str">
            <v>Contrato Prestación de Servicios Apoyo a la Gestión</v>
          </cell>
          <cell r="P3078">
            <v>45537</v>
          </cell>
          <cell r="Q3078">
            <v>45537</v>
          </cell>
          <cell r="R3078">
            <v>45626</v>
          </cell>
          <cell r="S3078">
            <v>89</v>
          </cell>
          <cell r="T3078" t="str">
            <v>En Ejecución</v>
          </cell>
          <cell r="U3078" t="str">
            <v>ALBA YANETH REYES SUÁREZ</v>
          </cell>
          <cell r="X3078" t="str">
            <v>ALBA YANETH REYES SUAREZ</v>
          </cell>
          <cell r="Z3078" t="str">
            <v>Inversión</v>
          </cell>
          <cell r="AA3078">
            <v>2024110010086</v>
          </cell>
          <cell r="AC3078" t="str">
            <v>O23011733012024008608126</v>
          </cell>
          <cell r="AF3078">
            <v>7179150</v>
          </cell>
          <cell r="AI3078" t="str">
            <v>$ 2.393.050,00</v>
          </cell>
          <cell r="AJ3078" t="str">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78" t="str">
            <v>JEISON ANDRÉS AGUIRRE SÁNCHEZ</v>
          </cell>
          <cell r="AL3078">
            <v>1022952728</v>
          </cell>
          <cell r="AM3078" t="str">
            <v>2904-2024</v>
          </cell>
          <cell r="AP3078" t="str">
            <v>SECOP II</v>
          </cell>
          <cell r="AS3078" t="str">
            <v>Falso</v>
          </cell>
          <cell r="AU3078" t="str">
            <v>SI</v>
          </cell>
          <cell r="AV3078" t="str">
            <v>Septiembre</v>
          </cell>
          <cell r="AW3078" t="e">
            <v>#N/A</v>
          </cell>
          <cell r="AX3078">
            <v>45626</v>
          </cell>
          <cell r="AY3078" t="str">
            <v>#REF!</v>
          </cell>
          <cell r="AZ3078" t="str">
            <v>CO1.PCCNTR.6706017</v>
          </cell>
        </row>
        <row r="3079">
          <cell r="D3079" t="str">
            <v>2914-2024</v>
          </cell>
          <cell r="E3079" t="str">
            <v>ALBA YANETH REYES SUÁREZ</v>
          </cell>
          <cell r="F3079" t="str">
            <v>Subdirección de Formación Artistica</v>
          </cell>
          <cell r="G3079" t="str">
            <v>Subdirección de Formación Artística</v>
          </cell>
          <cell r="H3079" t="str">
            <v>Programa Crea</v>
          </cell>
          <cell r="I3079" t="str">
            <v>Contratación Directa</v>
          </cell>
          <cell r="J3079" t="str">
            <v>Contratación directa.</v>
          </cell>
          <cell r="K3079" t="str">
            <v>Prestación de servicios</v>
          </cell>
          <cell r="N3079" t="str">
            <v>Si</v>
          </cell>
          <cell r="O3079" t="str">
            <v>Contrato Prestación de Servicios Profesionales</v>
          </cell>
          <cell r="P3079">
            <v>45537</v>
          </cell>
          <cell r="Q3079">
            <v>45540</v>
          </cell>
          <cell r="R3079">
            <v>45611</v>
          </cell>
          <cell r="S3079">
            <v>71</v>
          </cell>
          <cell r="T3079" t="str">
            <v>En Ejecución</v>
          </cell>
          <cell r="U3079" t="str">
            <v>ALBA YANETH REYES SUÁREZ</v>
          </cell>
          <cell r="X3079" t="str">
            <v>ALBA YANETH REYES SUAREZ</v>
          </cell>
          <cell r="Z3079" t="str">
            <v>Inversión</v>
          </cell>
          <cell r="AA3079">
            <v>2024110010086</v>
          </cell>
          <cell r="AC3079" t="str">
            <v>O23011733012024008608122</v>
          </cell>
          <cell r="AF3079">
            <v>8997450</v>
          </cell>
          <cell r="AI3079" t="str">
            <v>$ 3.598.980,00</v>
          </cell>
          <cell r="AJ307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79" t="str">
            <v>Juan Sebastian Gomez Aldana</v>
          </cell>
          <cell r="AL3079">
            <v>1020817616</v>
          </cell>
          <cell r="AM3079" t="str">
            <v>2914-2024</v>
          </cell>
          <cell r="AP3079" t="str">
            <v>SECOP II</v>
          </cell>
          <cell r="AS3079" t="str">
            <v>Falso</v>
          </cell>
          <cell r="AU3079" t="str">
            <v>SI</v>
          </cell>
          <cell r="AV3079" t="str">
            <v>Septiembre</v>
          </cell>
          <cell r="AW3079" t="e">
            <v>#N/A</v>
          </cell>
          <cell r="AX3079">
            <v>45611</v>
          </cell>
          <cell r="AY3079" t="str">
            <v>#REF!</v>
          </cell>
          <cell r="AZ3079" t="str">
            <v>CO1.PCCNTR.6713004</v>
          </cell>
        </row>
        <row r="3080">
          <cell r="D3080" t="str">
            <v>2915-2024</v>
          </cell>
          <cell r="E3080" t="str">
            <v>ALBA YANETH REYES SUÁREZ</v>
          </cell>
          <cell r="F3080" t="str">
            <v>Subdirección de Formación Artistica</v>
          </cell>
          <cell r="G3080" t="str">
            <v>Subdirección de Formación Artística</v>
          </cell>
          <cell r="H3080" t="str">
            <v>Programa Crea</v>
          </cell>
          <cell r="I3080" t="str">
            <v>Contratación Directa</v>
          </cell>
          <cell r="J3080" t="str">
            <v>Contratación directa.</v>
          </cell>
          <cell r="K3080" t="str">
            <v>Prestación de servicios</v>
          </cell>
          <cell r="N3080" t="str">
            <v>Si</v>
          </cell>
          <cell r="O3080" t="str">
            <v>Contrato Prestación de Servicios Profesionales</v>
          </cell>
          <cell r="P3080">
            <v>45537</v>
          </cell>
          <cell r="Q3080">
            <v>45538</v>
          </cell>
          <cell r="R3080">
            <v>45611</v>
          </cell>
          <cell r="S3080">
            <v>73</v>
          </cell>
          <cell r="T3080" t="str">
            <v>En Ejecución</v>
          </cell>
          <cell r="U3080" t="str">
            <v>ALBA YANETH REYES SUÁREZ</v>
          </cell>
          <cell r="X3080" t="str">
            <v>ALBA YANETH REYES SUAREZ</v>
          </cell>
          <cell r="Z3080" t="str">
            <v>Inversión</v>
          </cell>
          <cell r="AA3080">
            <v>2024110010086</v>
          </cell>
          <cell r="AC3080" t="str">
            <v>O23011733012024008608122</v>
          </cell>
          <cell r="AF3080">
            <v>8997450</v>
          </cell>
          <cell r="AI3080" t="str">
            <v>$ 3.598.980,00</v>
          </cell>
          <cell r="AJ308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80" t="str">
            <v>Federico Rey Quiñones</v>
          </cell>
          <cell r="AL3080">
            <v>80473281</v>
          </cell>
          <cell r="AM3080" t="str">
            <v>2915-2024</v>
          </cell>
          <cell r="AP3080" t="str">
            <v>SECOP II</v>
          </cell>
          <cell r="AS3080" t="str">
            <v>Falso</v>
          </cell>
          <cell r="AU3080" t="str">
            <v>SI</v>
          </cell>
          <cell r="AV3080" t="str">
            <v>Septiembre</v>
          </cell>
          <cell r="AW3080" t="e">
            <v>#N/A</v>
          </cell>
          <cell r="AX3080">
            <v>45611</v>
          </cell>
          <cell r="AY3080" t="str">
            <v>#REF!</v>
          </cell>
          <cell r="AZ3080" t="str">
            <v>CO1.PCCNTR.6707731</v>
          </cell>
        </row>
        <row r="3081">
          <cell r="D3081" t="str">
            <v>2919-2024</v>
          </cell>
          <cell r="E3081" t="str">
            <v>ALBA YANETH REYES SUÁREZ</v>
          </cell>
          <cell r="F3081" t="str">
            <v>Subdirección de Formación Artistica</v>
          </cell>
          <cell r="G3081" t="str">
            <v>Subdirección de Formación Artística</v>
          </cell>
          <cell r="H3081" t="str">
            <v>Programa Nidos</v>
          </cell>
          <cell r="I3081" t="str">
            <v>Contratación Directa</v>
          </cell>
          <cell r="J3081" t="str">
            <v>Contratación directa.</v>
          </cell>
          <cell r="K3081" t="str">
            <v>Prestación de servicios</v>
          </cell>
          <cell r="N3081" t="str">
            <v>Si</v>
          </cell>
          <cell r="O3081" t="str">
            <v>Contrato Prestación de Servicios Apoyo a la Gestión</v>
          </cell>
          <cell r="P3081">
            <v>45537</v>
          </cell>
          <cell r="Q3081">
            <v>45539</v>
          </cell>
          <cell r="R3081">
            <v>45641</v>
          </cell>
          <cell r="S3081">
            <v>102</v>
          </cell>
          <cell r="T3081" t="str">
            <v>En Ejecución</v>
          </cell>
          <cell r="U3081" t="str">
            <v>ALBA YANETH REYES SUÁREZ</v>
          </cell>
          <cell r="X3081" t="str">
            <v>ALBA YANETH REYES SUAREZ</v>
          </cell>
          <cell r="Z3081" t="str">
            <v>Inversión</v>
          </cell>
          <cell r="AA3081">
            <v>2024110010064</v>
          </cell>
          <cell r="AC3081" t="str">
            <v>O23011733012024006408122</v>
          </cell>
          <cell r="AF3081">
            <v>11900000</v>
          </cell>
          <cell r="AI3081" t="str">
            <v>$ 3.400.000,00</v>
          </cell>
          <cell r="AJ3081"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081" t="str">
            <v>Yeisson Martinez Paez</v>
          </cell>
          <cell r="AL3081">
            <v>80013169</v>
          </cell>
          <cell r="AM3081" t="str">
            <v>2919-2024</v>
          </cell>
          <cell r="AP3081" t="str">
            <v>SECOP II</v>
          </cell>
          <cell r="AS3081" t="str">
            <v>Falso</v>
          </cell>
          <cell r="AU3081" t="str">
            <v>SI</v>
          </cell>
          <cell r="AV3081" t="str">
            <v>Septiembre</v>
          </cell>
          <cell r="AW3081" t="e">
            <v>#N/A</v>
          </cell>
          <cell r="AX3081">
            <v>45641</v>
          </cell>
          <cell r="AY3081" t="str">
            <v>#REF!</v>
          </cell>
          <cell r="AZ3081" t="str">
            <v>CO1.PCCNTR.6712919</v>
          </cell>
        </row>
        <row r="3082">
          <cell r="D3082" t="str">
            <v>2920-2024</v>
          </cell>
          <cell r="E3082" t="str">
            <v>ALBA YANETH REYES SUÁREZ</v>
          </cell>
          <cell r="F3082" t="str">
            <v>Subdirección de Formación Artistica</v>
          </cell>
          <cell r="G3082" t="str">
            <v>Subdirección de Formación Artística</v>
          </cell>
          <cell r="H3082" t="str">
            <v>Programa Nidos</v>
          </cell>
          <cell r="I3082" t="str">
            <v>Contratación Directa</v>
          </cell>
          <cell r="J3082" t="str">
            <v>Contratación directa.</v>
          </cell>
          <cell r="K3082" t="str">
            <v>Prestación de servicios</v>
          </cell>
          <cell r="N3082" t="str">
            <v>Si</v>
          </cell>
          <cell r="O3082" t="str">
            <v>Contrato Prestación de Servicios Profesionales</v>
          </cell>
          <cell r="P3082">
            <v>45537</v>
          </cell>
          <cell r="Q3082">
            <v>45538</v>
          </cell>
          <cell r="R3082">
            <v>45596</v>
          </cell>
          <cell r="S3082">
            <v>59</v>
          </cell>
          <cell r="T3082" t="str">
            <v>En Ejecución</v>
          </cell>
          <cell r="U3082" t="str">
            <v>ALBA YANETH REYES SUÁREZ</v>
          </cell>
          <cell r="X3082" t="str">
            <v>ALBA YANETH REYES SUAREZ</v>
          </cell>
          <cell r="Z3082" t="str">
            <v>Inversión</v>
          </cell>
          <cell r="AA3082">
            <v>2024110010064</v>
          </cell>
          <cell r="AC3082" t="str">
            <v>O23011733012024006408122</v>
          </cell>
          <cell r="AF3082">
            <v>5996000</v>
          </cell>
          <cell r="AJ3082" t="str">
            <v>Prestar servicios profesionales al Idartes- Subdirección de Formación Artística en el proceso de creación, implementación y documentación de acciones artístico pedagógicas territoriales de los componentes del Programa Nidos.</v>
          </cell>
          <cell r="AK3082" t="str">
            <v>Leidy Yasmid Patiño Rincón</v>
          </cell>
          <cell r="AL3082">
            <v>52732641</v>
          </cell>
          <cell r="AM3082" t="str">
            <v>2920-2024</v>
          </cell>
          <cell r="AP3082" t="str">
            <v>SECOP II</v>
          </cell>
          <cell r="AS3082" t="str">
            <v>Falso</v>
          </cell>
          <cell r="AU3082" t="str">
            <v>SI</v>
          </cell>
          <cell r="AV3082" t="str">
            <v>Septiembre</v>
          </cell>
          <cell r="AW3082" t="e">
            <v>#N/A</v>
          </cell>
          <cell r="AX3082">
            <v>45596</v>
          </cell>
          <cell r="AY3082" t="str">
            <v>#REF!</v>
          </cell>
          <cell r="AZ3082" t="str">
            <v>CO1.PCCNTR.6713149</v>
          </cell>
        </row>
        <row r="3083">
          <cell r="D3083" t="str">
            <v>2921-2024</v>
          </cell>
          <cell r="E3083" t="str">
            <v>ALBA YANETH REYES SUÁREZ</v>
          </cell>
          <cell r="F3083" t="str">
            <v>Subdirección de Formación Artistica</v>
          </cell>
          <cell r="G3083" t="str">
            <v>Subdirección de Formación Artística</v>
          </cell>
          <cell r="H3083" t="str">
            <v>Programa Nidos</v>
          </cell>
          <cell r="I3083" t="str">
            <v>Contratación Directa</v>
          </cell>
          <cell r="J3083" t="str">
            <v>Contratación directa.</v>
          </cell>
          <cell r="K3083" t="str">
            <v>Prestación de servicios</v>
          </cell>
          <cell r="N3083" t="str">
            <v>Si</v>
          </cell>
          <cell r="O3083" t="str">
            <v>Contrato Prestación de Servicios Profesionales</v>
          </cell>
          <cell r="P3083">
            <v>45537</v>
          </cell>
          <cell r="Q3083">
            <v>45538</v>
          </cell>
          <cell r="R3083">
            <v>45596</v>
          </cell>
          <cell r="S3083">
            <v>59</v>
          </cell>
          <cell r="T3083" t="str">
            <v>En Ejecución</v>
          </cell>
          <cell r="U3083" t="str">
            <v>ALBA YANETH REYES SUÁREZ</v>
          </cell>
          <cell r="X3083" t="str">
            <v>ALBA YANETH REYES SUAREZ</v>
          </cell>
          <cell r="Z3083" t="str">
            <v>Inversión</v>
          </cell>
          <cell r="AA3083">
            <v>2024110010064</v>
          </cell>
          <cell r="AC3083" t="str">
            <v>O23011733012024006408122</v>
          </cell>
          <cell r="AF3083">
            <v>5996000</v>
          </cell>
          <cell r="AJ3083" t="str">
            <v>Prestar servicios profesionales al Idartes- Subdirección de Formación Artística en el proceso de creación, implementación y documentación de acciones artístico pedagógicas territoriales de los componentes del Programa Nidos.</v>
          </cell>
          <cell r="AK3083" t="str">
            <v>Ruth Jenny Díaz Tovar</v>
          </cell>
          <cell r="AL3083">
            <v>1014202679</v>
          </cell>
          <cell r="AM3083" t="str">
            <v>2921-2024</v>
          </cell>
          <cell r="AP3083" t="str">
            <v>SECOP II</v>
          </cell>
          <cell r="AS3083" t="str">
            <v>Falso</v>
          </cell>
          <cell r="AU3083" t="str">
            <v>SI</v>
          </cell>
          <cell r="AV3083" t="str">
            <v>Septiembre</v>
          </cell>
          <cell r="AW3083" t="e">
            <v>#N/A</v>
          </cell>
          <cell r="AX3083">
            <v>45596</v>
          </cell>
          <cell r="AY3083" t="str">
            <v>#REF!</v>
          </cell>
          <cell r="AZ3083" t="str">
            <v>CO1.PCCNTR.6712940</v>
          </cell>
        </row>
        <row r="3084">
          <cell r="D3084" t="str">
            <v>2922-2024</v>
          </cell>
          <cell r="E3084" t="str">
            <v>ALBA YANETH REYES SUÁREZ</v>
          </cell>
          <cell r="F3084" t="str">
            <v>Subdirección de Formación Artistica</v>
          </cell>
          <cell r="G3084" t="str">
            <v>Subdirección de Formación Artística</v>
          </cell>
          <cell r="H3084" t="str">
            <v>Programa Crea</v>
          </cell>
          <cell r="I3084" t="str">
            <v>Contratación Directa</v>
          </cell>
          <cell r="J3084" t="str">
            <v>Contratación directa.</v>
          </cell>
          <cell r="K3084" t="str">
            <v>Prestación de servicios</v>
          </cell>
          <cell r="N3084" t="str">
            <v>Si</v>
          </cell>
          <cell r="O3084" t="str">
            <v>Contrato Prestación de Servicios Profesionales</v>
          </cell>
          <cell r="P3084">
            <v>45537</v>
          </cell>
          <cell r="Q3084">
            <v>45540</v>
          </cell>
          <cell r="R3084">
            <v>45626</v>
          </cell>
          <cell r="S3084">
            <v>86</v>
          </cell>
          <cell r="T3084" t="str">
            <v>En Ejecución</v>
          </cell>
          <cell r="U3084" t="str">
            <v>ALBA YANETH REYES SUÁREZ</v>
          </cell>
          <cell r="X3084" t="str">
            <v>ALBA YANETH REYES SUAREZ</v>
          </cell>
          <cell r="Z3084" t="str">
            <v>Inversión</v>
          </cell>
          <cell r="AA3084">
            <v>2024110010086</v>
          </cell>
          <cell r="AC3084" t="str">
            <v>O23011733012024008608126</v>
          </cell>
          <cell r="AF3084">
            <v>7213635</v>
          </cell>
          <cell r="AI3084" t="str">
            <v>$ 2.404.545,00</v>
          </cell>
          <cell r="AJ3084" t="str">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ell>
          <cell r="AK3084" t="str">
            <v>Angelica Torres Niño</v>
          </cell>
          <cell r="AL3084">
            <v>1072196463</v>
          </cell>
          <cell r="AM3084" t="str">
            <v>2922-2024</v>
          </cell>
          <cell r="AP3084" t="str">
            <v>SECOP II</v>
          </cell>
          <cell r="AS3084" t="str">
            <v>Falso</v>
          </cell>
          <cell r="AU3084" t="str">
            <v>SI</v>
          </cell>
          <cell r="AV3084" t="str">
            <v>Septiembre</v>
          </cell>
          <cell r="AW3084" t="e">
            <v>#N/A</v>
          </cell>
          <cell r="AX3084">
            <v>45626</v>
          </cell>
          <cell r="AY3084" t="str">
            <v>#REF!</v>
          </cell>
          <cell r="AZ3084" t="str">
            <v>CO1.PCCNTR.6708945</v>
          </cell>
        </row>
        <row r="3085">
          <cell r="D3085" t="str">
            <v>2928-2024</v>
          </cell>
          <cell r="E3085" t="str">
            <v>ANDRES FELIPE ALBARRACIN RODRIGUEZ</v>
          </cell>
          <cell r="F3085" t="str">
            <v>Subdirección Administrativa y Financiera</v>
          </cell>
          <cell r="H3085" t="str">
            <v>Oficina Asesora de Planeación y Tecnologias de la Informaciónn</v>
          </cell>
          <cell r="I3085" t="str">
            <v>Contratación Directa</v>
          </cell>
          <cell r="J3085" t="str">
            <v>Contratación directa.</v>
          </cell>
          <cell r="K3085" t="str">
            <v>Prestación de servicios</v>
          </cell>
          <cell r="N3085" t="str">
            <v>Si</v>
          </cell>
          <cell r="O3085" t="str">
            <v>Contrato Prestación de Servicios Profesionales</v>
          </cell>
          <cell r="P3085">
            <v>45537</v>
          </cell>
          <cell r="Q3085">
            <v>45537</v>
          </cell>
          <cell r="R3085">
            <v>45685</v>
          </cell>
          <cell r="S3085">
            <v>147</v>
          </cell>
          <cell r="T3085" t="str">
            <v>En Ejecución</v>
          </cell>
          <cell r="U3085" t="str">
            <v>ANDRES FELIPE ALBARRACIN RODRIGUEZ</v>
          </cell>
          <cell r="X3085" t="str">
            <v>DANIEL SANCHEZ ROJAS</v>
          </cell>
          <cell r="Z3085" t="str">
            <v>Inversión</v>
          </cell>
          <cell r="AA3085">
            <v>2024110010085</v>
          </cell>
          <cell r="AC3085" t="str">
            <v>O23011745992024008506007</v>
          </cell>
          <cell r="AF3085">
            <v>29200000</v>
          </cell>
          <cell r="AI3085" t="str">
            <v>$ 6.000.000,00</v>
          </cell>
          <cell r="AJ3085" t="str">
            <v>Prestar servicios profesionales al IDARTES - Oficina Asesora de Planeación y Tecnologías de la Información, en actividades de soporte y mantenimiento del sistema de personal y nomina PERNO en los procesos de nómina implementado en el IDARTES.</v>
          </cell>
          <cell r="AK3085" t="str">
            <v>ESTHER LIGIA VILLARRAGA CIFUENTES</v>
          </cell>
          <cell r="AL3085">
            <v>41607402</v>
          </cell>
          <cell r="AM3085" t="str">
            <v>2928-2024</v>
          </cell>
          <cell r="AP3085" t="str">
            <v>SECOP II</v>
          </cell>
          <cell r="AS3085" t="str">
            <v>Falso</v>
          </cell>
          <cell r="AU3085" t="str">
            <v>SI</v>
          </cell>
          <cell r="AV3085" t="str">
            <v>Septiembre</v>
          </cell>
          <cell r="AW3085" t="e">
            <v>#N/A</v>
          </cell>
          <cell r="AX3085">
            <v>45685</v>
          </cell>
          <cell r="AY3085" t="str">
            <v>#REF!</v>
          </cell>
          <cell r="AZ3085" t="str">
            <v>CO1.PCCNTR.6712407</v>
          </cell>
        </row>
        <row r="3086">
          <cell r="D3086" t="str">
            <v>2931-2024</v>
          </cell>
          <cell r="E3086" t="str">
            <v>ALBA YANETH REYES SUÁREZ</v>
          </cell>
          <cell r="F3086" t="str">
            <v>Subdirección de Formación Artistica</v>
          </cell>
          <cell r="G3086" t="str">
            <v>Subdirección de Formación Artística</v>
          </cell>
          <cell r="H3086" t="str">
            <v>Programa Crea</v>
          </cell>
          <cell r="I3086" t="str">
            <v>Contratación Directa</v>
          </cell>
          <cell r="J3086" t="str">
            <v>Contratación directa.</v>
          </cell>
          <cell r="K3086" t="str">
            <v>Prestación de servicios</v>
          </cell>
          <cell r="N3086" t="str">
            <v>Si</v>
          </cell>
          <cell r="O3086" t="str">
            <v>Contrato Prestación de Servicios Profesionales</v>
          </cell>
          <cell r="P3086">
            <v>45537</v>
          </cell>
          <cell r="Q3086">
            <v>45538</v>
          </cell>
          <cell r="R3086">
            <v>45611</v>
          </cell>
          <cell r="S3086">
            <v>73</v>
          </cell>
          <cell r="T3086" t="str">
            <v>En Ejecución</v>
          </cell>
          <cell r="U3086" t="str">
            <v>ALBA YANETH REYES SUÁREZ</v>
          </cell>
          <cell r="X3086" t="str">
            <v>ALBA YANETH REYES SUAREZ</v>
          </cell>
          <cell r="Z3086" t="str">
            <v>Inversión</v>
          </cell>
          <cell r="AA3086">
            <v>2024110010086</v>
          </cell>
          <cell r="AC3086" t="str">
            <v>O23011733012024008608126</v>
          </cell>
          <cell r="AF3086">
            <v>8997450</v>
          </cell>
          <cell r="AI3086" t="str">
            <v>$ 3.598.980,00</v>
          </cell>
          <cell r="AJ308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86" t="str">
            <v>Diego Fernando Prieto Rubiano</v>
          </cell>
          <cell r="AL3086">
            <v>80101928</v>
          </cell>
          <cell r="AM3086" t="str">
            <v>2931-2024</v>
          </cell>
          <cell r="AP3086" t="str">
            <v>SECOP II</v>
          </cell>
          <cell r="AS3086" t="str">
            <v>Falso</v>
          </cell>
          <cell r="AU3086" t="str">
            <v>SI</v>
          </cell>
          <cell r="AV3086" t="str">
            <v>Septiembre</v>
          </cell>
          <cell r="AW3086" t="e">
            <v>#N/A</v>
          </cell>
          <cell r="AX3086">
            <v>45611</v>
          </cell>
          <cell r="AY3086" t="str">
            <v>#REF!</v>
          </cell>
          <cell r="AZ3086" t="str">
            <v>CO1.PCCNTR.6713583</v>
          </cell>
        </row>
        <row r="3087">
          <cell r="D3087" t="str">
            <v>2932-2024</v>
          </cell>
          <cell r="E3087" t="str">
            <v>ALBA YANETH REYES SUÁREZ</v>
          </cell>
          <cell r="F3087" t="str">
            <v>Subdirección de Formación Artistica</v>
          </cell>
          <cell r="G3087" t="str">
            <v>Subdirección de Formación Artística</v>
          </cell>
          <cell r="H3087" t="str">
            <v>Programa Nidos</v>
          </cell>
          <cell r="I3087" t="str">
            <v>Contratación Directa</v>
          </cell>
          <cell r="J3087" t="str">
            <v>Contratación directa.</v>
          </cell>
          <cell r="K3087" t="str">
            <v>Prestación de servicios</v>
          </cell>
          <cell r="N3087" t="str">
            <v>Si</v>
          </cell>
          <cell r="O3087" t="str">
            <v>Contrato Prestación de Servicios Profesionales</v>
          </cell>
          <cell r="P3087">
            <v>45537</v>
          </cell>
          <cell r="Q3087">
            <v>45538</v>
          </cell>
          <cell r="R3087">
            <v>45596</v>
          </cell>
          <cell r="S3087">
            <v>59</v>
          </cell>
          <cell r="T3087" t="str">
            <v>En Ejecución</v>
          </cell>
          <cell r="U3087" t="str">
            <v>ALBA YANETH REYES SUÁREZ</v>
          </cell>
          <cell r="X3087" t="str">
            <v>ALBA YANETH REYES SUAREZ</v>
          </cell>
          <cell r="Z3087" t="str">
            <v>Inversión</v>
          </cell>
          <cell r="AA3087">
            <v>2024110010064</v>
          </cell>
          <cell r="AC3087" t="str">
            <v>O23011733012024006408122</v>
          </cell>
          <cell r="AF3087">
            <v>5996000</v>
          </cell>
          <cell r="AJ3087" t="str">
            <v>Prestar servicios profesionales al Idartes- Subdirección de Formación Artística en el proceso de creación, implementación y documentación de acciones artístico pedagógicas territoriales de los componentes del Programa Nidos.</v>
          </cell>
          <cell r="AK3087" t="str">
            <v>DEICY TATIANA CARRILLO GARCIA</v>
          </cell>
          <cell r="AL3087">
            <v>1022381515</v>
          </cell>
          <cell r="AM3087" t="str">
            <v>2932-2024</v>
          </cell>
          <cell r="AP3087" t="str">
            <v>SECOP II</v>
          </cell>
          <cell r="AS3087" t="str">
            <v>Falso</v>
          </cell>
          <cell r="AU3087" t="str">
            <v>SI</v>
          </cell>
          <cell r="AV3087" t="str">
            <v>Septiembre</v>
          </cell>
          <cell r="AW3087" t="e">
            <v>#N/A</v>
          </cell>
          <cell r="AX3087">
            <v>45596</v>
          </cell>
          <cell r="AY3087" t="str">
            <v>#REF!</v>
          </cell>
          <cell r="AZ3087" t="str">
            <v>CO1.PCCNTR.6712896</v>
          </cell>
        </row>
        <row r="3088">
          <cell r="D3088" t="str">
            <v>2933-2024</v>
          </cell>
          <cell r="E3088" t="str">
            <v>ALBA YANETH REYES SUÁREZ</v>
          </cell>
          <cell r="F3088" t="str">
            <v>Subdirección de Formación Artistica</v>
          </cell>
          <cell r="G3088" t="str">
            <v>Subdirección de Formación Artística</v>
          </cell>
          <cell r="H3088" t="str">
            <v>Programa Crea</v>
          </cell>
          <cell r="I3088" t="str">
            <v>Contratación Directa</v>
          </cell>
          <cell r="J3088" t="str">
            <v>Contratación directa.</v>
          </cell>
          <cell r="K3088" t="str">
            <v>Prestación de servicios</v>
          </cell>
          <cell r="N3088" t="str">
            <v>Si</v>
          </cell>
          <cell r="O3088" t="str">
            <v>Contrato Prestación de Servicios Profesionales</v>
          </cell>
          <cell r="P3088">
            <v>45537</v>
          </cell>
          <cell r="Q3088">
            <v>45539</v>
          </cell>
          <cell r="R3088">
            <v>45611</v>
          </cell>
          <cell r="S3088">
            <v>72</v>
          </cell>
          <cell r="T3088" t="str">
            <v>En Ejecución</v>
          </cell>
          <cell r="U3088" t="str">
            <v>ALBA YANETH REYES SUÁREZ</v>
          </cell>
          <cell r="X3088" t="str">
            <v>ALBA YANETH REYES SUAREZ</v>
          </cell>
          <cell r="Z3088" t="str">
            <v>Inversión</v>
          </cell>
          <cell r="AA3088">
            <v>2024110010086</v>
          </cell>
          <cell r="AC3088" t="str">
            <v>O23011733012024008608122</v>
          </cell>
          <cell r="AF3088">
            <v>8997450</v>
          </cell>
          <cell r="AI3088" t="str">
            <v>$ 3.598.980,00</v>
          </cell>
          <cell r="AJ308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88" t="str">
            <v>Luis Eduardo Rodriguez Barahona</v>
          </cell>
          <cell r="AL3088">
            <v>1024533255</v>
          </cell>
          <cell r="AM3088" t="str">
            <v>2933-2024</v>
          </cell>
          <cell r="AP3088" t="str">
            <v>SECOP II</v>
          </cell>
          <cell r="AS3088" t="str">
            <v>Falso</v>
          </cell>
          <cell r="AU3088" t="str">
            <v>SI</v>
          </cell>
          <cell r="AV3088" t="str">
            <v>Septiembre</v>
          </cell>
          <cell r="AW3088" t="e">
            <v>#N/A</v>
          </cell>
          <cell r="AX3088">
            <v>45611</v>
          </cell>
          <cell r="AY3088" t="str">
            <v>#REF!</v>
          </cell>
          <cell r="AZ3088" t="str">
            <v>CO1.PCCNTR.6713469</v>
          </cell>
        </row>
        <row r="3089">
          <cell r="D3089" t="str">
            <v>2939-2024</v>
          </cell>
          <cell r="E3089" t="str">
            <v>ALBA YANETH REYES SUÁREZ</v>
          </cell>
          <cell r="F3089" t="str">
            <v>Subdirección de Formación Artistica</v>
          </cell>
          <cell r="G3089" t="str">
            <v>Subdirección de Formación Artística</v>
          </cell>
          <cell r="H3089" t="str">
            <v>Programa Crea</v>
          </cell>
          <cell r="I3089" t="str">
            <v>Contratación Directa</v>
          </cell>
          <cell r="J3089" t="str">
            <v>Contratación directa.</v>
          </cell>
          <cell r="K3089" t="str">
            <v>Prestación de servicios</v>
          </cell>
          <cell r="N3089" t="str">
            <v>Si</v>
          </cell>
          <cell r="O3089" t="str">
            <v>Contrato Prestación de Servicios Apoyo a la Gestión</v>
          </cell>
          <cell r="P3089">
            <v>45537</v>
          </cell>
          <cell r="Q3089">
            <v>45540</v>
          </cell>
          <cell r="R3089">
            <v>45639</v>
          </cell>
          <cell r="S3089">
            <v>99</v>
          </cell>
          <cell r="T3089" t="str">
            <v>En Ejecución</v>
          </cell>
          <cell r="U3089" t="str">
            <v>ALBA YANETH REYES SUÁREZ</v>
          </cell>
          <cell r="X3089" t="str">
            <v>ALBA YANETH REYES SUAREZ</v>
          </cell>
          <cell r="Z3089" t="str">
            <v>Inversión</v>
          </cell>
          <cell r="AA3089">
            <v>2024110010086</v>
          </cell>
          <cell r="AC3089" t="str">
            <v>O23011733012024008608126</v>
          </cell>
          <cell r="AF3089">
            <v>12356498</v>
          </cell>
          <cell r="AI3089" t="str">
            <v>$ 3.598.980,00</v>
          </cell>
          <cell r="AJ308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89" t="str">
            <v>Instituto Distrital de las Artes</v>
          </cell>
          <cell r="AL3089">
            <v>1061689233</v>
          </cell>
          <cell r="AM3089" t="str">
            <v>2939-2024</v>
          </cell>
          <cell r="AP3089" t="str">
            <v>SECOP II</v>
          </cell>
          <cell r="AS3089" t="str">
            <v>Falso</v>
          </cell>
          <cell r="AU3089" t="str">
            <v>SI</v>
          </cell>
          <cell r="AV3089" t="str">
            <v>Septiembre</v>
          </cell>
          <cell r="AW3089" t="e">
            <v>#N/A</v>
          </cell>
          <cell r="AX3089">
            <v>45639</v>
          </cell>
          <cell r="AY3089" t="str">
            <v>#REF!</v>
          </cell>
          <cell r="AZ3089" t="str">
            <v>CO1.PCCNTR.6714923</v>
          </cell>
        </row>
        <row r="3090">
          <cell r="D3090" t="str">
            <v>2941-2024</v>
          </cell>
          <cell r="E3090" t="str">
            <v>ALBA YANETH REYES SUÁREZ</v>
          </cell>
          <cell r="F3090" t="str">
            <v>Subdirección de Formación Artistica</v>
          </cell>
          <cell r="G3090" t="str">
            <v>Subdirección de Formación Artística</v>
          </cell>
          <cell r="H3090" t="str">
            <v>Programa Nidos</v>
          </cell>
          <cell r="I3090" t="str">
            <v>Contratación Directa</v>
          </cell>
          <cell r="J3090" t="str">
            <v>Contratación directa.</v>
          </cell>
          <cell r="K3090" t="str">
            <v>Prestación de servicios</v>
          </cell>
          <cell r="N3090" t="str">
            <v>Si</v>
          </cell>
          <cell r="O3090" t="str">
            <v>Contrato Prestación de Servicios Apoyo a la Gestión</v>
          </cell>
          <cell r="P3090">
            <v>45537</v>
          </cell>
          <cell r="Q3090">
            <v>45538</v>
          </cell>
          <cell r="R3090">
            <v>45641</v>
          </cell>
          <cell r="S3090">
            <v>103</v>
          </cell>
          <cell r="T3090" t="str">
            <v>En Ejecución</v>
          </cell>
          <cell r="U3090" t="str">
            <v>ALBA YANETH REYES SUÁREZ</v>
          </cell>
          <cell r="X3090" t="str">
            <v>ALBA YANETH REYES SUAREZ</v>
          </cell>
          <cell r="Z3090" t="str">
            <v>Inversión</v>
          </cell>
          <cell r="AA3090">
            <v>2024110010064</v>
          </cell>
          <cell r="AC3090" t="str">
            <v>O23011733012024006408122</v>
          </cell>
          <cell r="AF3090">
            <v>10493000</v>
          </cell>
          <cell r="AI3090" t="str">
            <v>$ 2.998.000,00</v>
          </cell>
          <cell r="AJ3090" t="str">
            <v>Prestar servicios de apoyo a la gestión al Idartes- Subdirección de Formación Artística en el apoyo al proceso de creación, implementación y documentación de acciones artístico pedagógicas territoriales de los componentes del Programa Nidos.</v>
          </cell>
          <cell r="AK3090" t="str">
            <v>Gengler Manuel Castillo Ferreira</v>
          </cell>
          <cell r="AL3090">
            <v>1023872834</v>
          </cell>
          <cell r="AM3090" t="str">
            <v>2941-2024</v>
          </cell>
          <cell r="AP3090" t="str">
            <v>SECOP II</v>
          </cell>
          <cell r="AS3090" t="str">
            <v>Falso</v>
          </cell>
          <cell r="AU3090" t="str">
            <v>SI</v>
          </cell>
          <cell r="AV3090" t="str">
            <v>Septiembre</v>
          </cell>
          <cell r="AW3090" t="e">
            <v>#N/A</v>
          </cell>
          <cell r="AX3090">
            <v>45641</v>
          </cell>
          <cell r="AY3090" t="str">
            <v>#REF!</v>
          </cell>
          <cell r="AZ3090" t="str">
            <v>CO1.PCCNTR.6715121</v>
          </cell>
        </row>
        <row r="3091">
          <cell r="D3091" t="str">
            <v>2944-2024</v>
          </cell>
          <cell r="E3091" t="str">
            <v>ALBA YANETH REYES SUÁREZ</v>
          </cell>
          <cell r="F3091" t="str">
            <v>Subdirección de Formación Artistica</v>
          </cell>
          <cell r="G3091" t="str">
            <v>Subdirección de Formación Artística</v>
          </cell>
          <cell r="H3091" t="str">
            <v>Programa Nidos</v>
          </cell>
          <cell r="I3091" t="str">
            <v>Contratación Directa</v>
          </cell>
          <cell r="J3091" t="str">
            <v>Contratación directa.</v>
          </cell>
          <cell r="K3091" t="str">
            <v>Prestación de servicios</v>
          </cell>
          <cell r="N3091" t="str">
            <v>Si</v>
          </cell>
          <cell r="O3091" t="str">
            <v>Contrato Prestación de Servicios Profesionales</v>
          </cell>
          <cell r="P3091">
            <v>45537</v>
          </cell>
          <cell r="Q3091">
            <v>45538</v>
          </cell>
          <cell r="R3091">
            <v>45596</v>
          </cell>
          <cell r="S3091">
            <v>59</v>
          </cell>
          <cell r="T3091" t="str">
            <v>En Ejecución</v>
          </cell>
          <cell r="U3091" t="str">
            <v>ALBA YANETH REYES SUÁREZ</v>
          </cell>
          <cell r="X3091" t="str">
            <v>ALBA YANETH REYES SUAREZ</v>
          </cell>
          <cell r="Z3091" t="str">
            <v>Inversión</v>
          </cell>
          <cell r="AA3091">
            <v>2024110010064</v>
          </cell>
          <cell r="AC3091" t="str">
            <v>O23011733012024006408122</v>
          </cell>
          <cell r="AF3091">
            <v>6800000</v>
          </cell>
          <cell r="AJ309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091" t="str">
            <v>David Franco Colorado</v>
          </cell>
          <cell r="AL3091">
            <v>1030552747</v>
          </cell>
          <cell r="AM3091" t="str">
            <v>2944-2024</v>
          </cell>
          <cell r="AP3091" t="str">
            <v>SECOP II</v>
          </cell>
          <cell r="AS3091" t="str">
            <v>Falso</v>
          </cell>
          <cell r="AU3091" t="str">
            <v>SI</v>
          </cell>
          <cell r="AV3091" t="str">
            <v>Septiembre</v>
          </cell>
          <cell r="AW3091" t="e">
            <v>#N/A</v>
          </cell>
          <cell r="AX3091">
            <v>45596</v>
          </cell>
          <cell r="AY3091" t="str">
            <v>#REF!</v>
          </cell>
          <cell r="AZ3091" t="str">
            <v>CO1.PCCNTR.6714012</v>
          </cell>
        </row>
        <row r="3092">
          <cell r="D3092" t="str">
            <v>2947-2024</v>
          </cell>
          <cell r="E3092" t="str">
            <v>ALBA YANETH REYES SUÁREZ</v>
          </cell>
          <cell r="F3092" t="str">
            <v>Subdirección de Formación Artistica</v>
          </cell>
          <cell r="G3092" t="str">
            <v>Subdirección de Formación Artística</v>
          </cell>
          <cell r="H3092" t="str">
            <v>Programa Nidos</v>
          </cell>
          <cell r="I3092" t="str">
            <v>Contratación Directa</v>
          </cell>
          <cell r="J3092" t="str">
            <v>Contratación directa.</v>
          </cell>
          <cell r="K3092" t="str">
            <v>Prestación de servicios</v>
          </cell>
          <cell r="N3092" t="str">
            <v>Si</v>
          </cell>
          <cell r="O3092" t="str">
            <v>Contrato Prestación de Servicios Profesionales</v>
          </cell>
          <cell r="P3092">
            <v>45537</v>
          </cell>
          <cell r="Q3092">
            <v>45539</v>
          </cell>
          <cell r="R3092">
            <v>45596</v>
          </cell>
          <cell r="S3092">
            <v>58</v>
          </cell>
          <cell r="T3092" t="str">
            <v>En Ejecución</v>
          </cell>
          <cell r="U3092" t="str">
            <v>ALBA YANETH REYES SUÁREZ</v>
          </cell>
          <cell r="X3092" t="str">
            <v>ALBA YANETH REYES SUAREZ</v>
          </cell>
          <cell r="Z3092" t="str">
            <v>Inversión</v>
          </cell>
          <cell r="AA3092">
            <v>2024110010064</v>
          </cell>
          <cell r="AC3092" t="str">
            <v>O23011733012024006408122</v>
          </cell>
          <cell r="AF3092">
            <v>6800000</v>
          </cell>
          <cell r="AJ3092"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092" t="str">
            <v>Ana María Usaquén Rodríguez</v>
          </cell>
          <cell r="AL3092">
            <v>1026277702</v>
          </cell>
          <cell r="AM3092" t="str">
            <v>2947-2024</v>
          </cell>
          <cell r="AP3092" t="str">
            <v>SECOP II</v>
          </cell>
          <cell r="AS3092" t="str">
            <v>Falso</v>
          </cell>
          <cell r="AU3092" t="str">
            <v>SI</v>
          </cell>
          <cell r="AV3092" t="str">
            <v>Septiembre</v>
          </cell>
          <cell r="AW3092" t="e">
            <v>#N/A</v>
          </cell>
          <cell r="AX3092">
            <v>45596</v>
          </cell>
          <cell r="AY3092" t="str">
            <v>#REF!</v>
          </cell>
          <cell r="AZ3092" t="str">
            <v>CO1.PCCNTR.6715798</v>
          </cell>
        </row>
        <row r="3093">
          <cell r="D3093" t="str">
            <v>PUFA-240-2024</v>
          </cell>
          <cell r="E3093" t="str">
            <v>LINA MARIA GAVIRIA HURTADO</v>
          </cell>
          <cell r="F3093" t="str">
            <v>Subdirección de las Artes</v>
          </cell>
          <cell r="G3093" t="str">
            <v>Gerencia de Artes Audiovisuales</v>
          </cell>
          <cell r="H3093" t="str">
            <v>GERENTE DE ARTES AUDIOVISUALES</v>
          </cell>
          <cell r="I3093" t="str">
            <v>Contratación Directa</v>
          </cell>
          <cell r="J3093" t="str">
            <v>Contratación directa.</v>
          </cell>
          <cell r="K3093" t="str">
            <v>Prestación de servicios</v>
          </cell>
          <cell r="L3093" t="str">
            <v>17 17. Contrato de Prestación de Servicios</v>
          </cell>
          <cell r="M3093" t="str">
            <v xml:space="preserve">49 49-Otros Servicios </v>
          </cell>
          <cell r="N3093" t="str">
            <v>No</v>
          </cell>
          <cell r="O3093" t="str">
            <v>N/A</v>
          </cell>
          <cell r="P3093">
            <v>45537</v>
          </cell>
          <cell r="Q3093">
            <v>45558</v>
          </cell>
          <cell r="R3093">
            <v>45738</v>
          </cell>
          <cell r="S3093">
            <v>180</v>
          </cell>
          <cell r="T3093" t="str">
            <v>En Ejecución</v>
          </cell>
          <cell r="U3093" t="str">
            <v>LINA MARIA GAVIRIA HURTADO</v>
          </cell>
          <cell r="V3093">
            <v>52247497</v>
          </cell>
          <cell r="X3093" t="str">
            <v>Ricardo Alfonso Cantor Bossa</v>
          </cell>
          <cell r="Y3093">
            <v>80797050</v>
          </cell>
          <cell r="Z3093" t="str">
            <v>N/A</v>
          </cell>
          <cell r="AC3093" t="str">
            <v>N/A - Valor Cero / Coproducción</v>
          </cell>
          <cell r="AE3093">
            <v>0</v>
          </cell>
          <cell r="AF3093">
            <v>0</v>
          </cell>
          <cell r="AI3093" t="str">
            <v>N/A</v>
          </cell>
          <cell r="AJ3093" t="str">
            <v>El IDARTES se compromete a gestionar las solicitudes de Permiso Unificado de Filmaciones Audiovisuales PUFA y conceder a CARACOL TELEVISION S.A. el uso y aprovechamiento económico de los espacios públicos para filmaciones audiovisuales registrados y aprobados a través de la plataforma SUMA, y CARACOL TELEVISION S.A. acepta pagar la respectiva retribución económica y cumplir con las condiciones establecidas por EL IDARTES y normatividad vigente para el uso del espacio público para las act (...)</v>
          </cell>
          <cell r="AK3093" t="str">
            <v>CARACOL TELEVISION S.A.</v>
          </cell>
          <cell r="AL3093">
            <v>860025674</v>
          </cell>
          <cell r="AM3093" t="str">
            <v>PUFA-240-2024</v>
          </cell>
          <cell r="AP3093" t="str">
            <v>SECOP II</v>
          </cell>
          <cell r="AS3093" t="str">
            <v>Ok</v>
          </cell>
          <cell r="AU3093" t="str">
            <v>SI</v>
          </cell>
          <cell r="AV3093" t="str">
            <v>Septiembre</v>
          </cell>
          <cell r="AW3093" t="e">
            <v>#N/A</v>
          </cell>
          <cell r="AX3093">
            <v>45738</v>
          </cell>
          <cell r="AY3093" t="str">
            <v>#REF!</v>
          </cell>
          <cell r="AZ3093" t="str">
            <v>CO1.PCCNTR.6713591</v>
          </cell>
        </row>
        <row r="3094">
          <cell r="D3094" t="str">
            <v>2742-2024</v>
          </cell>
          <cell r="E3094" t="str">
            <v>ALBA YANETH REYES SUÁREZ</v>
          </cell>
          <cell r="F3094" t="str">
            <v>Subdirección de Formación Artistica</v>
          </cell>
          <cell r="G3094" t="str">
            <v>Subdirección de Formación Artística</v>
          </cell>
          <cell r="H3094" t="str">
            <v>Programa Nidos</v>
          </cell>
          <cell r="I3094" t="str">
            <v>Contratación Directa</v>
          </cell>
          <cell r="J3094" t="str">
            <v>Contratación directa.</v>
          </cell>
          <cell r="K3094" t="str">
            <v>Prestación de servicios</v>
          </cell>
          <cell r="N3094" t="str">
            <v>Si</v>
          </cell>
          <cell r="O3094" t="str">
            <v>Contrato Prestación de Servicios Apoyo a la Gestión</v>
          </cell>
          <cell r="P3094">
            <v>45538</v>
          </cell>
          <cell r="Q3094">
            <v>45541</v>
          </cell>
          <cell r="R3094">
            <v>45596</v>
          </cell>
          <cell r="S3094">
            <v>56</v>
          </cell>
          <cell r="T3094" t="str">
            <v>En Ejecución</v>
          </cell>
          <cell r="U3094" t="str">
            <v>ALBA YANETH REYES SUÁREZ</v>
          </cell>
          <cell r="X3094" t="str">
            <v>ALBA YANETH REYES SUAREZ</v>
          </cell>
          <cell r="Z3094" t="str">
            <v>Inversión</v>
          </cell>
          <cell r="AA3094">
            <v>2024110010064</v>
          </cell>
          <cell r="AC3094" t="str">
            <v>O23011733012024006408122</v>
          </cell>
          <cell r="AF3094">
            <v>5996000</v>
          </cell>
          <cell r="AJ3094" t="str">
            <v>Prestar servicios de apoyo a la gestión al Idartes- Subdirección de Formación Artística en el apoyo al proceso de creación, implementación y documentación de acciones artístico pedagógicas territoriales de los componentes del Programa Nidos.</v>
          </cell>
          <cell r="AK3094" t="str">
            <v>MARIA PAULA RIVERA DIAZ</v>
          </cell>
          <cell r="AL3094">
            <v>1072651129</v>
          </cell>
          <cell r="AM3094" t="str">
            <v>2742-2024</v>
          </cell>
          <cell r="AP3094" t="str">
            <v>SECOP II</v>
          </cell>
          <cell r="AS3094" t="str">
            <v>Falso</v>
          </cell>
          <cell r="AU3094" t="str">
            <v>SI</v>
          </cell>
          <cell r="AV3094" t="str">
            <v>Septiembre</v>
          </cell>
          <cell r="AW3094" t="e">
            <v>#N/A</v>
          </cell>
          <cell r="AX3094">
            <v>45596</v>
          </cell>
          <cell r="AY3094" t="str">
            <v>#REF!</v>
          </cell>
          <cell r="AZ3094" t="str">
            <v>CO1.PCCNTR.6719255</v>
          </cell>
        </row>
        <row r="3095">
          <cell r="D3095" t="str">
            <v>2770-2024</v>
          </cell>
          <cell r="E3095" t="str">
            <v>ALBA YANETH REYES SUÁREZ</v>
          </cell>
          <cell r="F3095" t="str">
            <v>Subdirección de Formación Artistica</v>
          </cell>
          <cell r="G3095" t="str">
            <v>Subdirección de Formación Artística</v>
          </cell>
          <cell r="H3095" t="str">
            <v>Programa Crea</v>
          </cell>
          <cell r="I3095" t="str">
            <v>Contratación Directa</v>
          </cell>
          <cell r="J3095" t="str">
            <v>Contratación directa.</v>
          </cell>
          <cell r="K3095" t="str">
            <v>Prestación de servicios</v>
          </cell>
          <cell r="N3095" t="str">
            <v>Si</v>
          </cell>
          <cell r="O3095" t="str">
            <v>Contrato Prestación de Servicios Profesionales</v>
          </cell>
          <cell r="P3095">
            <v>45538</v>
          </cell>
          <cell r="Q3095">
            <v>45539</v>
          </cell>
          <cell r="R3095">
            <v>45639</v>
          </cell>
          <cell r="S3095">
            <v>100</v>
          </cell>
          <cell r="T3095" t="str">
            <v>En Ejecución</v>
          </cell>
          <cell r="U3095" t="str">
            <v>ALBA YANETH REYES SUÁREZ</v>
          </cell>
          <cell r="X3095" t="str">
            <v>ALBA YANETH REYES SUAREZ</v>
          </cell>
          <cell r="Z3095" t="str">
            <v>Inversión</v>
          </cell>
          <cell r="AA3095">
            <v>2024110010086</v>
          </cell>
          <cell r="AC3095" t="str">
            <v>O23011733012024008608051</v>
          </cell>
          <cell r="AF3095">
            <v>12356498</v>
          </cell>
          <cell r="AI3095" t="str">
            <v>$ 3.598.980,00</v>
          </cell>
          <cell r="AJ30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95" t="str">
            <v>INDIRA RODRIGUEZ ROJAS</v>
          </cell>
          <cell r="AL3095">
            <v>52114508</v>
          </cell>
          <cell r="AM3095" t="str">
            <v>2770-2024</v>
          </cell>
          <cell r="AP3095" t="str">
            <v>SECOP II</v>
          </cell>
          <cell r="AS3095" t="str">
            <v>Falso</v>
          </cell>
          <cell r="AU3095" t="str">
            <v>SI</v>
          </cell>
          <cell r="AV3095" t="str">
            <v>Septiembre</v>
          </cell>
          <cell r="AW3095" t="e">
            <v>#N/A</v>
          </cell>
          <cell r="AX3095">
            <v>45639</v>
          </cell>
          <cell r="AY3095" t="str">
            <v>#REF!</v>
          </cell>
          <cell r="AZ3095" t="str">
            <v>CO1.PCCNTR.6708004</v>
          </cell>
        </row>
        <row r="3096">
          <cell r="D3096" t="str">
            <v>2834-2024</v>
          </cell>
          <cell r="E3096" t="str">
            <v>ALBA YANETH REYES SUÁREZ</v>
          </cell>
          <cell r="F3096" t="str">
            <v>Subdirección de Formación Artistica</v>
          </cell>
          <cell r="G3096" t="str">
            <v>Subdirección de Formación Artística</v>
          </cell>
          <cell r="H3096" t="str">
            <v>Programa Crea</v>
          </cell>
          <cell r="I3096" t="str">
            <v>Contratación Directa</v>
          </cell>
          <cell r="J3096" t="str">
            <v>Contratación directa.</v>
          </cell>
          <cell r="K3096" t="str">
            <v>Prestación de servicios</v>
          </cell>
          <cell r="N3096" t="str">
            <v>Si</v>
          </cell>
          <cell r="O3096" t="str">
            <v>Contrato Prestación de Servicios Profesionales</v>
          </cell>
          <cell r="P3096">
            <v>45538</v>
          </cell>
          <cell r="Q3096">
            <v>45541</v>
          </cell>
          <cell r="R3096">
            <v>45639</v>
          </cell>
          <cell r="S3096">
            <v>98</v>
          </cell>
          <cell r="T3096" t="str">
            <v>En Ejecución</v>
          </cell>
          <cell r="U3096" t="str">
            <v>ALBA YANETH REYES SUÁREZ</v>
          </cell>
          <cell r="X3096" t="str">
            <v>ALBA YANETH REYES SUAREZ</v>
          </cell>
          <cell r="Z3096" t="str">
            <v>Inversión</v>
          </cell>
          <cell r="AA3096">
            <v>2024110010086</v>
          </cell>
          <cell r="AC3096" t="str">
            <v>O23011733012024008608126</v>
          </cell>
          <cell r="AF3096">
            <v>12356498</v>
          </cell>
          <cell r="AI3096" t="str">
            <v>$ 3.598.980,00</v>
          </cell>
          <cell r="AJ309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096" t="str">
            <v>DAISSY GISELL GORDILLO MONTEALEGRE</v>
          </cell>
          <cell r="AL3096">
            <v>1024497048</v>
          </cell>
          <cell r="AM3096" t="str">
            <v>2834-2024</v>
          </cell>
          <cell r="AP3096" t="str">
            <v>SECOP II</v>
          </cell>
          <cell r="AS3096" t="str">
            <v>Falso</v>
          </cell>
          <cell r="AU3096" t="str">
            <v>SI</v>
          </cell>
          <cell r="AV3096" t="str">
            <v>Septiembre</v>
          </cell>
          <cell r="AW3096" t="e">
            <v>#N/A</v>
          </cell>
          <cell r="AX3096">
            <v>45639</v>
          </cell>
          <cell r="AY3096" t="str">
            <v>#REF!</v>
          </cell>
          <cell r="AZ3096" t="str">
            <v>CO1.PCCNTR.6709079</v>
          </cell>
        </row>
        <row r="3097">
          <cell r="D3097" t="str">
            <v>2879-2024</v>
          </cell>
          <cell r="E3097" t="str">
            <v>LINA MARIA GAVIRIA HURTADO</v>
          </cell>
          <cell r="F3097" t="str">
            <v>Subdirección de las Artes</v>
          </cell>
          <cell r="I3097" t="str">
            <v>Contratación Directa</v>
          </cell>
          <cell r="J3097" t="str">
            <v>Contratación directa.</v>
          </cell>
          <cell r="K3097" t="str">
            <v>Prestación de servicios</v>
          </cell>
          <cell r="N3097" t="str">
            <v>Si</v>
          </cell>
          <cell r="O3097" t="str">
            <v>Contrato Prestación de Servicios Apoyo a la Gestión</v>
          </cell>
          <cell r="P3097">
            <v>45538</v>
          </cell>
          <cell r="Q3097">
            <v>45539</v>
          </cell>
          <cell r="R3097">
            <v>45657</v>
          </cell>
          <cell r="S3097">
            <v>118</v>
          </cell>
          <cell r="T3097" t="str">
            <v>En Ejecución</v>
          </cell>
          <cell r="U3097" t="str">
            <v>LINA MARIA GAVIRIA HURTADO</v>
          </cell>
          <cell r="X3097" t="str">
            <v>LINA MARIA GAVIRIA HURTADO</v>
          </cell>
          <cell r="Z3097" t="str">
            <v>Inversión</v>
          </cell>
          <cell r="AA3097">
            <v>2024110010182</v>
          </cell>
          <cell r="AC3097" t="str">
            <v>O23011733012024018205099</v>
          </cell>
          <cell r="AF3097">
            <v>34000000</v>
          </cell>
          <cell r="AI3097" t="str">
            <v>$ 8.500.000,00</v>
          </cell>
          <cell r="AJ3097" t="str">
            <v>Prestar servicios de apoyo a la gestión al Instituto Distrital de las Artes -IDARTES, en la ideación, implementación y seguimiento a los laboratorios de innovación social en el marco del Plan Distrital de Desarrollo: "Bogotá camina segura 2024-2027"</v>
          </cell>
          <cell r="AK3097" t="str">
            <v>Jorge Armando Palacios Osorio</v>
          </cell>
          <cell r="AL3097">
            <v>80547912</v>
          </cell>
          <cell r="AM3097" t="str">
            <v>2879-2024</v>
          </cell>
          <cell r="AN3097" t="str">
            <v>Cristina Ruiz</v>
          </cell>
          <cell r="AP3097" t="str">
            <v>SECOP II</v>
          </cell>
          <cell r="AS3097" t="str">
            <v>Falso</v>
          </cell>
          <cell r="AU3097" t="str">
            <v>SI</v>
          </cell>
          <cell r="AV3097" t="str">
            <v>Septiembre</v>
          </cell>
          <cell r="AW3097" t="e">
            <v>#N/A</v>
          </cell>
          <cell r="AX3097">
            <v>45657</v>
          </cell>
          <cell r="AY3097" t="str">
            <v>#REF!</v>
          </cell>
          <cell r="AZ3097" t="str">
            <v>CO1.PCCNTR.6709159</v>
          </cell>
        </row>
        <row r="3098">
          <cell r="D3098" t="str">
            <v>2892-2024</v>
          </cell>
          <cell r="E3098" t="str">
            <v>ALBA YANETH REYES SUÁREZ</v>
          </cell>
          <cell r="F3098" t="str">
            <v>Subdirección de Formación Artistica</v>
          </cell>
          <cell r="G3098" t="str">
            <v>Subdirección de Formación Artística</v>
          </cell>
          <cell r="H3098" t="str">
            <v>Programa Crea</v>
          </cell>
          <cell r="I3098" t="str">
            <v>Contratación Directa</v>
          </cell>
          <cell r="J3098" t="str">
            <v>Contratación directa.</v>
          </cell>
          <cell r="K3098" t="str">
            <v>Prestación de servicios</v>
          </cell>
          <cell r="N3098" t="str">
            <v>Si</v>
          </cell>
          <cell r="O3098" t="str">
            <v>Contrato Prestación de Servicios Apoyo a la Gestión</v>
          </cell>
          <cell r="P3098">
            <v>45538</v>
          </cell>
          <cell r="Q3098">
            <v>45540</v>
          </cell>
          <cell r="R3098">
            <v>45611</v>
          </cell>
          <cell r="S3098">
            <v>71</v>
          </cell>
          <cell r="T3098" t="str">
            <v>En Ejecución</v>
          </cell>
          <cell r="U3098" t="str">
            <v>ALBA YANETH REYES SUÁREZ</v>
          </cell>
          <cell r="X3098" t="str">
            <v>ALBA YANETH REYES SUAREZ</v>
          </cell>
          <cell r="Z3098" t="str">
            <v>Inversión</v>
          </cell>
          <cell r="AA3098">
            <v>2024110010086</v>
          </cell>
          <cell r="AC3098" t="str">
            <v>O23011733012024008608126</v>
          </cell>
          <cell r="AF3098">
            <v>8997450</v>
          </cell>
          <cell r="AI3098" t="str">
            <v>$ 3.598.980,00</v>
          </cell>
          <cell r="AJ309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098" t="str">
            <v>JIMMY CALDERON</v>
          </cell>
          <cell r="AL3098">
            <v>1070926444</v>
          </cell>
          <cell r="AM3098" t="str">
            <v>2892-2024</v>
          </cell>
          <cell r="AP3098" t="str">
            <v>SECOP II</v>
          </cell>
          <cell r="AS3098" t="str">
            <v>Falso</v>
          </cell>
          <cell r="AU3098" t="str">
            <v>SI</v>
          </cell>
          <cell r="AV3098" t="str">
            <v>Septiembre</v>
          </cell>
          <cell r="AW3098" t="e">
            <v>#N/A</v>
          </cell>
          <cell r="AX3098">
            <v>45611</v>
          </cell>
          <cell r="AY3098" t="str">
            <v>#REF!</v>
          </cell>
          <cell r="AZ3098" t="str">
            <v>CO1.PCCNTR.6713238</v>
          </cell>
        </row>
        <row r="3099">
          <cell r="D3099" t="str">
            <v>2893-2024</v>
          </cell>
          <cell r="E3099" t="str">
            <v>ALBA YANETH REYES SUÁREZ</v>
          </cell>
          <cell r="F3099" t="str">
            <v>Subdirección de Formación Artistica</v>
          </cell>
          <cell r="G3099" t="str">
            <v>Subdirección de Formación Artística</v>
          </cell>
          <cell r="H3099" t="str">
            <v>Programa Crea</v>
          </cell>
          <cell r="I3099" t="str">
            <v>Contratación Directa</v>
          </cell>
          <cell r="J3099" t="str">
            <v>Contratación directa.</v>
          </cell>
          <cell r="K3099" t="str">
            <v>Prestación de servicios</v>
          </cell>
          <cell r="N3099" t="str">
            <v>Si</v>
          </cell>
          <cell r="O3099" t="str">
            <v>Contrato Prestación de Servicios Profesionales</v>
          </cell>
          <cell r="P3099">
            <v>45538</v>
          </cell>
          <cell r="Q3099">
            <v>45538</v>
          </cell>
          <cell r="R3099">
            <v>45611</v>
          </cell>
          <cell r="S3099">
            <v>73</v>
          </cell>
          <cell r="T3099" t="str">
            <v>En Ejecución</v>
          </cell>
          <cell r="U3099" t="str">
            <v>ALBA YANETH REYES SUÁREZ</v>
          </cell>
          <cell r="X3099" t="str">
            <v>ALBA YANETH REYES SUAREZ</v>
          </cell>
          <cell r="Z3099" t="str">
            <v>Inversión</v>
          </cell>
          <cell r="AA3099">
            <v>2024110010086</v>
          </cell>
          <cell r="AC3099" t="str">
            <v>O23011733012024008608126</v>
          </cell>
          <cell r="AF3099">
            <v>6011363</v>
          </cell>
          <cell r="AI3099" t="str">
            <v>$ 2.404.545,00</v>
          </cell>
          <cell r="AJ3099"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3099" t="str">
            <v>Adriana María Miranda Cuene</v>
          </cell>
          <cell r="AL3099">
            <v>1030627574</v>
          </cell>
          <cell r="AM3099" t="str">
            <v>2893-2024</v>
          </cell>
          <cell r="AP3099" t="str">
            <v>SECOP II</v>
          </cell>
          <cell r="AS3099" t="str">
            <v>Falso</v>
          </cell>
          <cell r="AU3099" t="str">
            <v>SI</v>
          </cell>
          <cell r="AV3099" t="str">
            <v>Septiembre</v>
          </cell>
          <cell r="AW3099" t="e">
            <v>#N/A</v>
          </cell>
          <cell r="AX3099">
            <v>45611</v>
          </cell>
          <cell r="AY3099" t="str">
            <v>#REF!</v>
          </cell>
          <cell r="AZ3099" t="str">
            <v>CO1.PCCNTR.6713242</v>
          </cell>
        </row>
        <row r="3100">
          <cell r="D3100" t="str">
            <v>2912-2024</v>
          </cell>
          <cell r="E3100" t="str">
            <v>ALBA YANETH REYES SUÁREZ</v>
          </cell>
          <cell r="F3100" t="str">
            <v>Subdirección de Formación Artistica</v>
          </cell>
          <cell r="G3100" t="str">
            <v>Subdirección de Formación Artística</v>
          </cell>
          <cell r="H3100" t="str">
            <v>Programa Nidos</v>
          </cell>
          <cell r="I3100" t="str">
            <v>Contratación Directa</v>
          </cell>
          <cell r="J3100" t="str">
            <v>Contratación directa.</v>
          </cell>
          <cell r="K3100" t="str">
            <v>Prestación de servicios</v>
          </cell>
          <cell r="N3100" t="str">
            <v>Si</v>
          </cell>
          <cell r="O3100" t="str">
            <v>Contrato Prestación de Servicios Profesionales</v>
          </cell>
          <cell r="P3100">
            <v>45538</v>
          </cell>
          <cell r="Q3100">
            <v>45540</v>
          </cell>
          <cell r="R3100">
            <v>45596</v>
          </cell>
          <cell r="S3100">
            <v>57</v>
          </cell>
          <cell r="T3100" t="str">
            <v>En Ejecución</v>
          </cell>
          <cell r="U3100" t="str">
            <v>ALBA YANETH REYES SUÁREZ</v>
          </cell>
          <cell r="X3100" t="str">
            <v>ALBA YANETH REYES SUAREZ</v>
          </cell>
          <cell r="Z3100" t="str">
            <v>Inversión</v>
          </cell>
          <cell r="AA3100">
            <v>2024110010064</v>
          </cell>
          <cell r="AC3100" t="str">
            <v>O23011733012024006408122</v>
          </cell>
          <cell r="AF3100">
            <v>5996000</v>
          </cell>
          <cell r="AJ3100" t="str">
            <v>PRESTAR SERVICIOS PROFESIONALES AL IDARTES- SUBDIRECCIÓN DE FORMACIÓN ARTÍSTICA EN ACCIONES RELACIONADAS CON EL PROCESO DE CUALIFICACIÓN, AJUSTE E IMPLEMENTACIÓN DE MÓDULOS DE FORTALECIMIENTO A TRAVÉS DE LA ESTRATEGIA DE FORTALECIMIENTO DEL PROGRAMA NIDOS.</v>
          </cell>
          <cell r="AK3100" t="str">
            <v>Brayan Esteban Aguilar Cruz</v>
          </cell>
          <cell r="AL3100">
            <v>1016045499</v>
          </cell>
          <cell r="AM3100" t="str">
            <v>2912-2024</v>
          </cell>
          <cell r="AP3100" t="str">
            <v>SECOP II</v>
          </cell>
          <cell r="AS3100" t="str">
            <v>Falso</v>
          </cell>
          <cell r="AU3100" t="str">
            <v>SI</v>
          </cell>
          <cell r="AV3100" t="str">
            <v>Septiembre</v>
          </cell>
          <cell r="AW3100" t="e">
            <v>#N/A</v>
          </cell>
          <cell r="AX3100">
            <v>45596</v>
          </cell>
          <cell r="AY3100" t="str">
            <v>#REF!</v>
          </cell>
          <cell r="AZ3100" t="str">
            <v>CO1.PCCNTR.6714678</v>
          </cell>
        </row>
        <row r="3101">
          <cell r="D3101" t="str">
            <v>2913-2024</v>
          </cell>
          <cell r="E3101" t="str">
            <v>ALBA YANETH REYES SUÁREZ</v>
          </cell>
          <cell r="F3101" t="str">
            <v>Subdirección de Formación Artistica</v>
          </cell>
          <cell r="G3101" t="str">
            <v>Subdirección de Formación Artística</v>
          </cell>
          <cell r="H3101" t="str">
            <v>Programa Nidos</v>
          </cell>
          <cell r="I3101" t="str">
            <v>Contratación Directa</v>
          </cell>
          <cell r="J3101" t="str">
            <v>Contratación directa.</v>
          </cell>
          <cell r="K3101" t="str">
            <v>Prestación de servicios</v>
          </cell>
          <cell r="N3101" t="str">
            <v>Si</v>
          </cell>
          <cell r="O3101" t="str">
            <v>Contrato Prestación de Servicios Apoyo a la Gestión</v>
          </cell>
          <cell r="P3101">
            <v>45538</v>
          </cell>
          <cell r="Q3101">
            <v>45551</v>
          </cell>
          <cell r="R3101">
            <v>45641</v>
          </cell>
          <cell r="S3101">
            <v>90</v>
          </cell>
          <cell r="T3101" t="str">
            <v>En Ejecución</v>
          </cell>
          <cell r="U3101" t="str">
            <v>ALBA YANETH REYES SUÁREZ</v>
          </cell>
          <cell r="X3101" t="str">
            <v>ALBA YANETH REYES SUAREZ</v>
          </cell>
          <cell r="Z3101" t="str">
            <v>Inversión</v>
          </cell>
          <cell r="AA3101">
            <v>2024110010064</v>
          </cell>
          <cell r="AC3101" t="str">
            <v>O23011733012024006408122</v>
          </cell>
          <cell r="AF3101">
            <v>10200000</v>
          </cell>
          <cell r="AI3101" t="str">
            <v>$ 3.400.000,00</v>
          </cell>
          <cell r="AJ3101"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101" t="str">
            <v>NATALIA DEL PILAR PEÑA PINCHAO</v>
          </cell>
          <cell r="AL3101">
            <v>52783500</v>
          </cell>
          <cell r="AM3101" t="str">
            <v>2913-2024</v>
          </cell>
          <cell r="AP3101" t="str">
            <v>SECOP II</v>
          </cell>
          <cell r="AS3101" t="str">
            <v>Falso</v>
          </cell>
          <cell r="AU3101" t="str">
            <v>SI</v>
          </cell>
          <cell r="AV3101" t="str">
            <v>Septiembre</v>
          </cell>
          <cell r="AW3101" t="e">
            <v>#N/A</v>
          </cell>
          <cell r="AX3101">
            <v>45641</v>
          </cell>
          <cell r="AY3101" t="str">
            <v>#REF!</v>
          </cell>
          <cell r="AZ3101" t="str">
            <v>CO1.PCCNTR.6714888</v>
          </cell>
        </row>
        <row r="3102">
          <cell r="D3102" t="str">
            <v>2923-2024</v>
          </cell>
          <cell r="E3102" t="str">
            <v>ALBA YANETH REYES SUÁREZ</v>
          </cell>
          <cell r="F3102" t="str">
            <v>Subdirección de Formación Artistica</v>
          </cell>
          <cell r="G3102" t="str">
            <v>Subdirección de Formación Artística</v>
          </cell>
          <cell r="H3102" t="str">
            <v>Programa Nidos</v>
          </cell>
          <cell r="I3102" t="str">
            <v>Contratación Directa</v>
          </cell>
          <cell r="J3102" t="str">
            <v>Contratación directa.</v>
          </cell>
          <cell r="K3102" t="str">
            <v>Prestación de servicios</v>
          </cell>
          <cell r="N3102" t="str">
            <v>Si</v>
          </cell>
          <cell r="O3102" t="str">
            <v>Contrato Prestación de Servicios Apoyo a la Gestión</v>
          </cell>
          <cell r="P3102">
            <v>45538</v>
          </cell>
          <cell r="Q3102">
            <v>45541</v>
          </cell>
          <cell r="R3102">
            <v>45596</v>
          </cell>
          <cell r="S3102">
            <v>56</v>
          </cell>
          <cell r="T3102" t="str">
            <v>En Ejecución</v>
          </cell>
          <cell r="U3102" t="str">
            <v>ALBA YANETH REYES SUÁREZ</v>
          </cell>
          <cell r="X3102" t="str">
            <v>ALBA YANETH REYES SUAREZ</v>
          </cell>
          <cell r="Z3102" t="str">
            <v>Inversión</v>
          </cell>
          <cell r="AA3102">
            <v>2024110010064</v>
          </cell>
          <cell r="AC3102" t="str">
            <v>O23011733012024006408122</v>
          </cell>
          <cell r="AF3102">
            <v>6800000</v>
          </cell>
          <cell r="AJ3102" t="str">
            <v>Prestar servicios de apoyo a la gestión al IDARTES - Subdirección de Formación Artística en acciones relacionadas con el apoyo al proceso de creación, implementación y documentación de experiencias artísticas y posicionamiento de los Laboratorios artísticos del Programa NIDOS en la ciudad.</v>
          </cell>
          <cell r="AK3102" t="str">
            <v>Oliverio Castelblanco Castelblanco</v>
          </cell>
          <cell r="AL3102">
            <v>79322246</v>
          </cell>
          <cell r="AM3102" t="str">
            <v>2923-2024</v>
          </cell>
          <cell r="AP3102" t="str">
            <v>SECOP II</v>
          </cell>
          <cell r="AS3102" t="str">
            <v>Falso</v>
          </cell>
          <cell r="AU3102" t="str">
            <v>SI</v>
          </cell>
          <cell r="AV3102" t="str">
            <v>Septiembre</v>
          </cell>
          <cell r="AW3102" t="e">
            <v>#N/A</v>
          </cell>
          <cell r="AX3102">
            <v>45596</v>
          </cell>
          <cell r="AY3102" t="str">
            <v>#REF!</v>
          </cell>
          <cell r="AZ3102" t="str">
            <v>CO1.PCCNTR.6717124</v>
          </cell>
        </row>
        <row r="3103">
          <cell r="D3103" t="str">
            <v>2924-2024</v>
          </cell>
          <cell r="E3103" t="str">
            <v>ALBA YANETH REYES SUÁREZ</v>
          </cell>
          <cell r="F3103" t="str">
            <v>Subdirección de Formación Artistica</v>
          </cell>
          <cell r="G3103" t="str">
            <v>Subdirección de Formación Artística</v>
          </cell>
          <cell r="H3103" t="str">
            <v>Programa Nidos</v>
          </cell>
          <cell r="I3103" t="str">
            <v>Contratación Directa</v>
          </cell>
          <cell r="J3103" t="str">
            <v>Contratación directa.</v>
          </cell>
          <cell r="K3103" t="str">
            <v>Prestación de servicios</v>
          </cell>
          <cell r="N3103" t="str">
            <v>Si</v>
          </cell>
          <cell r="O3103" t="str">
            <v>Contrato Prestación de Servicios Apoyo a la Gestión</v>
          </cell>
          <cell r="P3103">
            <v>45538</v>
          </cell>
          <cell r="Q3103">
            <v>45541</v>
          </cell>
          <cell r="R3103">
            <v>45641</v>
          </cell>
          <cell r="S3103">
            <v>100</v>
          </cell>
          <cell r="T3103" t="str">
            <v>En Ejecución</v>
          </cell>
          <cell r="U3103" t="str">
            <v>ALBA YANETH REYES SUÁREZ</v>
          </cell>
          <cell r="X3103" t="str">
            <v>ALBA YANETH REYES SUAREZ</v>
          </cell>
          <cell r="Z3103" t="str">
            <v>Inversión</v>
          </cell>
          <cell r="AA3103">
            <v>2024110010064</v>
          </cell>
          <cell r="AC3103" t="str">
            <v>O23011733012024006408122</v>
          </cell>
          <cell r="AF3103">
            <v>10493000</v>
          </cell>
          <cell r="AI3103" t="str">
            <v>$ 2.998.000,00</v>
          </cell>
          <cell r="AJ3103" t="str">
            <v>Prestar servicios de apoyo a la gestión al IDARTES- Subdirección de Formación Artística en el apoyo al proceso de creación, implementación y documentación de acciones artístico pedagógicas territoriales de los componentes del Programa Nidos.</v>
          </cell>
          <cell r="AK3103" t="str">
            <v>Edison Alejandro Gómez Castiblanco</v>
          </cell>
          <cell r="AL3103">
            <v>1012397855</v>
          </cell>
          <cell r="AM3103" t="str">
            <v>2924-2024</v>
          </cell>
          <cell r="AP3103" t="str">
            <v>SECOP II</v>
          </cell>
          <cell r="AS3103" t="str">
            <v>Falso</v>
          </cell>
          <cell r="AU3103" t="str">
            <v>SI</v>
          </cell>
          <cell r="AV3103" t="str">
            <v>Septiembre</v>
          </cell>
          <cell r="AW3103" t="e">
            <v>#N/A</v>
          </cell>
          <cell r="AX3103">
            <v>45641</v>
          </cell>
          <cell r="AY3103" t="str">
            <v>#REF!</v>
          </cell>
          <cell r="AZ3103" t="str">
            <v>CO1.PCCNTR.6717090</v>
          </cell>
        </row>
        <row r="3104">
          <cell r="D3104" t="str">
            <v>2926-2024</v>
          </cell>
          <cell r="E3104" t="str">
            <v>ANDRES FELIPE ALBARRACIN RODRIGUEZ</v>
          </cell>
          <cell r="F3104" t="str">
            <v>Subdirección Administrativa y Financiera</v>
          </cell>
          <cell r="H3104" t="str">
            <v>Oficina Asesora Jurídica</v>
          </cell>
          <cell r="I3104" t="str">
            <v>Contratación Directa</v>
          </cell>
          <cell r="J3104" t="str">
            <v>Contratación directa.</v>
          </cell>
          <cell r="K3104" t="str">
            <v>Prestación de servicios</v>
          </cell>
          <cell r="N3104" t="str">
            <v>Si</v>
          </cell>
          <cell r="O3104" t="str">
            <v>Contrato Prestación de Servicios Profesionales</v>
          </cell>
          <cell r="P3104">
            <v>45538</v>
          </cell>
          <cell r="Q3104">
            <v>45541</v>
          </cell>
          <cell r="R3104">
            <v>45656</v>
          </cell>
          <cell r="S3104">
            <v>115</v>
          </cell>
          <cell r="T3104" t="str">
            <v>En Ejecución</v>
          </cell>
          <cell r="U3104" t="str">
            <v>ANDRES FELIPE ALBARRACIN RODRIGUEZ</v>
          </cell>
          <cell r="X3104" t="str">
            <v>HEIDY YOBANNA MORENO MORENO</v>
          </cell>
          <cell r="Z3104" t="str">
            <v>Inversión</v>
          </cell>
          <cell r="AA3104">
            <v>2024110010085</v>
          </cell>
          <cell r="AC3104" t="str">
            <v>O23011745992024008506023</v>
          </cell>
          <cell r="AF3104">
            <v>30000000</v>
          </cell>
          <cell r="AI3104" t="str">
            <v>$ 7.500.000,00</v>
          </cell>
          <cell r="AJ3104" t="str">
            <v>Prestar servicios profesionales a la Oficina Asesora Jurídica - OAJ o dependencias que haga sus veces, del IDARTES, en asuntos de carácter judicial, extrajudicial y administrativo; así como en trámites relacionados con el proceso de gestión jurídica y contractual, de la OAJ, que sean requeridos por el supervisor del contrato</v>
          </cell>
          <cell r="AK3104" t="str">
            <v>MARIA FERNANDA MADIEDO SANCHEZ</v>
          </cell>
          <cell r="AL3104">
            <v>1098649096</v>
          </cell>
          <cell r="AM3104" t="str">
            <v>2926-2024</v>
          </cell>
          <cell r="AP3104" t="str">
            <v>SECOP II</v>
          </cell>
          <cell r="AS3104" t="str">
            <v>Falso</v>
          </cell>
          <cell r="AU3104" t="str">
            <v>SI</v>
          </cell>
          <cell r="AV3104" t="str">
            <v>Septiembre</v>
          </cell>
          <cell r="AW3104" t="e">
            <v>#N/A</v>
          </cell>
          <cell r="AX3104">
            <v>45656</v>
          </cell>
          <cell r="AY3104" t="str">
            <v>#REF!</v>
          </cell>
          <cell r="AZ3104" t="str">
            <v>CO1.PCCNTR.6717635</v>
          </cell>
        </row>
        <row r="3105">
          <cell r="D3105" t="str">
            <v>2929-2024</v>
          </cell>
          <cell r="E3105" t="str">
            <v>SILVIA OSPINA HENAO</v>
          </cell>
          <cell r="F3105" t="str">
            <v>Subdirección de Equipamientos Culturales</v>
          </cell>
          <cell r="I3105" t="str">
            <v>Contratación Directa</v>
          </cell>
          <cell r="J3105" t="str">
            <v>Contratación directa.</v>
          </cell>
          <cell r="K3105" t="str">
            <v>Prestación de servicios</v>
          </cell>
          <cell r="N3105" t="str">
            <v>Si</v>
          </cell>
          <cell r="O3105" t="str">
            <v>Contrato Prestación de Servicios Apoyo a la Gestión</v>
          </cell>
          <cell r="P3105">
            <v>45538</v>
          </cell>
          <cell r="Q3105">
            <v>45541</v>
          </cell>
          <cell r="R3105">
            <v>45657</v>
          </cell>
          <cell r="S3105">
            <v>116</v>
          </cell>
          <cell r="T3105" t="str">
            <v>En Ejecución</v>
          </cell>
          <cell r="U3105" t="str">
            <v>SILVIA OSPINA HENAO</v>
          </cell>
          <cell r="X3105" t="str">
            <v>PAULA MARIA SILVA DIAZ</v>
          </cell>
          <cell r="Z3105" t="str">
            <v>Inversión</v>
          </cell>
          <cell r="AA3105">
            <v>2024110010087</v>
          </cell>
          <cell r="AC3105" t="str">
            <v>O23011733012024008705070</v>
          </cell>
          <cell r="AF3105">
            <v>14800000</v>
          </cell>
          <cell r="AI3105" t="str">
            <v>$ 3.700.000,00</v>
          </cell>
          <cell r="AJ3105" t="str">
            <v>Prestar servicios de apoyo a la gestión al IDARTES - Subdirección de Equipamientos Culturales, en el acompañamiento a los artistas que conforman la programación de los equipamientos, garantizando la información, materiales y agendas de planes de producción, promoción y comunicaciones en las actividades y eventos que se adelanten por la dependencia</v>
          </cell>
          <cell r="AK3105" t="str">
            <v>deisy tatiana diaz goyeneche</v>
          </cell>
          <cell r="AL3105">
            <v>1018465158</v>
          </cell>
          <cell r="AM3105" t="str">
            <v>2929-2024</v>
          </cell>
          <cell r="AP3105" t="str">
            <v>SECOP II</v>
          </cell>
          <cell r="AS3105" t="str">
            <v>Falso</v>
          </cell>
          <cell r="AU3105" t="str">
            <v>SI</v>
          </cell>
          <cell r="AV3105" t="str">
            <v>Septiembre</v>
          </cell>
          <cell r="AW3105" t="e">
            <v>#N/A</v>
          </cell>
          <cell r="AX3105">
            <v>45657</v>
          </cell>
          <cell r="AY3105" t="str">
            <v>#REF!</v>
          </cell>
          <cell r="AZ3105" t="str">
            <v>CO1.PCCNTR.6713091</v>
          </cell>
        </row>
        <row r="3106">
          <cell r="D3106" t="str">
            <v>2935-2024</v>
          </cell>
          <cell r="E3106" t="str">
            <v>ALBA YANETH REYES SUÁREZ</v>
          </cell>
          <cell r="F3106" t="str">
            <v>Subdirección de Formación Artistica</v>
          </cell>
          <cell r="G3106" t="str">
            <v>Subdirección de Formación Artística</v>
          </cell>
          <cell r="H3106" t="str">
            <v>Programa Crea</v>
          </cell>
          <cell r="I3106" t="str">
            <v>Contratación Directa</v>
          </cell>
          <cell r="J3106" t="str">
            <v>Contratación directa.</v>
          </cell>
          <cell r="K3106" t="str">
            <v>Prestación de servicios</v>
          </cell>
          <cell r="N3106" t="str">
            <v>Si</v>
          </cell>
          <cell r="O3106" t="str">
            <v>Contrato Prestación de Servicios Profesionales</v>
          </cell>
          <cell r="P3106">
            <v>45538</v>
          </cell>
          <cell r="Q3106">
            <v>45539</v>
          </cell>
          <cell r="R3106">
            <v>45611</v>
          </cell>
          <cell r="S3106">
            <v>72</v>
          </cell>
          <cell r="T3106" t="str">
            <v>En Ejecución</v>
          </cell>
          <cell r="U3106" t="str">
            <v>ALBA YANETH REYES SUÁREZ</v>
          </cell>
          <cell r="X3106" t="str">
            <v>ALBA YANETH REYES SUAREZ</v>
          </cell>
          <cell r="Z3106" t="str">
            <v>Inversión</v>
          </cell>
          <cell r="AA3106">
            <v>2024110010086</v>
          </cell>
          <cell r="AC3106" t="str">
            <v>O23011733012024008608126</v>
          </cell>
          <cell r="AF3106">
            <v>8997450</v>
          </cell>
          <cell r="AI3106" t="str">
            <v>$ 3.598.980,00</v>
          </cell>
          <cell r="AJ31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06" t="str">
            <v>jonathan casallas mendez</v>
          </cell>
          <cell r="AL3106">
            <v>1019040029</v>
          </cell>
          <cell r="AM3106" t="str">
            <v>2935-2024</v>
          </cell>
          <cell r="AP3106" t="str">
            <v>SECOP II</v>
          </cell>
          <cell r="AS3106" t="str">
            <v>Falso</v>
          </cell>
          <cell r="AU3106" t="str">
            <v>SI</v>
          </cell>
          <cell r="AV3106" t="str">
            <v>Septiembre</v>
          </cell>
          <cell r="AW3106" t="e">
            <v>#N/A</v>
          </cell>
          <cell r="AX3106">
            <v>45611</v>
          </cell>
          <cell r="AY3106" t="str">
            <v>#REF!</v>
          </cell>
          <cell r="AZ3106" t="str">
            <v>CO1.PCCNTR.6719272</v>
          </cell>
        </row>
        <row r="3107">
          <cell r="D3107" t="str">
            <v>2940-2024</v>
          </cell>
          <cell r="E3107" t="str">
            <v>ALBA YANETH REYES SUÁREZ</v>
          </cell>
          <cell r="F3107" t="str">
            <v>Subdirección de Formación Artistica</v>
          </cell>
          <cell r="G3107" t="str">
            <v>Subdirección de Formación Artística</v>
          </cell>
          <cell r="H3107" t="str">
            <v>Programa Crea</v>
          </cell>
          <cell r="I3107" t="str">
            <v>Contratación Directa</v>
          </cell>
          <cell r="J3107" t="str">
            <v>Contratación directa.</v>
          </cell>
          <cell r="K3107" t="str">
            <v>Prestación de servicios</v>
          </cell>
          <cell r="N3107" t="str">
            <v>Si</v>
          </cell>
          <cell r="O3107" t="str">
            <v>Contrato Prestación de Servicios Profesionales</v>
          </cell>
          <cell r="P3107">
            <v>45538</v>
          </cell>
          <cell r="Q3107">
            <v>45539</v>
          </cell>
          <cell r="R3107">
            <v>45639</v>
          </cell>
          <cell r="S3107">
            <v>100</v>
          </cell>
          <cell r="T3107" t="str">
            <v>En Ejecución</v>
          </cell>
          <cell r="U3107" t="str">
            <v>ALBA YANETH REYES SUÁREZ</v>
          </cell>
          <cell r="X3107" t="str">
            <v>ALBA YANETH REYES SUAREZ</v>
          </cell>
          <cell r="Z3107" t="str">
            <v>Inversión</v>
          </cell>
          <cell r="AA3107">
            <v>2024110010086</v>
          </cell>
          <cell r="AC3107" t="str">
            <v>O23011733012024008608126</v>
          </cell>
          <cell r="AF3107">
            <v>12356498</v>
          </cell>
          <cell r="AI3107" t="str">
            <v>$ 3.598.980,00</v>
          </cell>
          <cell r="AJ310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07" t="str">
            <v>Oscar Javier Castañeda Parra</v>
          </cell>
          <cell r="AL3107">
            <v>80098626</v>
          </cell>
          <cell r="AM3107" t="str">
            <v>2940-2024</v>
          </cell>
          <cell r="AP3107" t="str">
            <v>SECOP II</v>
          </cell>
          <cell r="AS3107" t="str">
            <v>Falso</v>
          </cell>
          <cell r="AU3107" t="str">
            <v>SI</v>
          </cell>
          <cell r="AV3107" t="str">
            <v>Septiembre</v>
          </cell>
          <cell r="AW3107" t="e">
            <v>#N/A</v>
          </cell>
          <cell r="AX3107">
            <v>45639</v>
          </cell>
          <cell r="AY3107" t="str">
            <v>#REF!</v>
          </cell>
          <cell r="AZ3107" t="str">
            <v>CO1.PCCNTR.6714900</v>
          </cell>
        </row>
        <row r="3108">
          <cell r="D3108" t="str">
            <v>2942-2024</v>
          </cell>
          <cell r="E3108" t="str">
            <v>ALBA YANETH REYES SUÁREZ</v>
          </cell>
          <cell r="F3108" t="str">
            <v>Subdirección de Formación Artistica</v>
          </cell>
          <cell r="G3108" t="str">
            <v>Subdirección de Formación Artística</v>
          </cell>
          <cell r="H3108" t="str">
            <v>Programa Nidos</v>
          </cell>
          <cell r="I3108" t="str">
            <v>Contratación Directa</v>
          </cell>
          <cell r="J3108" t="str">
            <v>Contratación directa.</v>
          </cell>
          <cell r="K3108" t="str">
            <v>Prestación de servicios</v>
          </cell>
          <cell r="N3108" t="str">
            <v>Si</v>
          </cell>
          <cell r="O3108" t="str">
            <v>Contrato Prestación de Servicios Profesionales</v>
          </cell>
          <cell r="P3108">
            <v>45538</v>
          </cell>
          <cell r="Q3108">
            <v>45540</v>
          </cell>
          <cell r="R3108">
            <v>45596</v>
          </cell>
          <cell r="S3108">
            <v>57</v>
          </cell>
          <cell r="T3108" t="str">
            <v>Supendido</v>
          </cell>
          <cell r="U3108" t="str">
            <v>ALBA YANETH REYES SUÁREZ</v>
          </cell>
          <cell r="X3108" t="str">
            <v>ALBA YANETH REYES SUAREZ</v>
          </cell>
          <cell r="Z3108" t="str">
            <v>Inversión</v>
          </cell>
          <cell r="AA3108">
            <v>2024110010064</v>
          </cell>
          <cell r="AC3108" t="str">
            <v>O23011733012024006408122</v>
          </cell>
          <cell r="AF3108">
            <v>5996000</v>
          </cell>
          <cell r="AJ3108" t="str">
            <v>Prestar servicios profesionales al Idartes- Subdirección de Formación Artística en el proceso de creación, implementación y documentación de acciones artístico pedagógicas territoriales de los componentes del Programa Nidos.</v>
          </cell>
          <cell r="AK3108" t="str">
            <v>ANGELICA MARIA GACHA MELO</v>
          </cell>
          <cell r="AL3108">
            <v>52917750</v>
          </cell>
          <cell r="AM3108" t="str">
            <v>2942-2024</v>
          </cell>
          <cell r="AP3108" t="str">
            <v>SECOP II</v>
          </cell>
          <cell r="AS3108" t="str">
            <v>Falso</v>
          </cell>
          <cell r="AU3108" t="str">
            <v>SI</v>
          </cell>
          <cell r="AV3108" t="str">
            <v>Septiembre</v>
          </cell>
          <cell r="AW3108" t="e">
            <v>#N/A</v>
          </cell>
          <cell r="AX3108">
            <v>45596</v>
          </cell>
          <cell r="AY3108" t="str">
            <v>#REF!</v>
          </cell>
          <cell r="AZ3108" t="str">
            <v>CO1.PCCNTR.6715318</v>
          </cell>
        </row>
        <row r="3109">
          <cell r="D3109" t="str">
            <v>2943-2024</v>
          </cell>
          <cell r="E3109" t="str">
            <v>ANDRES FELIPE ALBARRACIN RODRIGUEZ</v>
          </cell>
          <cell r="F3109" t="str">
            <v>Subdirección Administrativa y Financiera</v>
          </cell>
          <cell r="H3109" t="str">
            <v>Área de Control Interno</v>
          </cell>
          <cell r="I3109" t="str">
            <v>Contratación Directa</v>
          </cell>
          <cell r="J3109" t="str">
            <v>Contratación directa.</v>
          </cell>
          <cell r="K3109" t="str">
            <v>Prestación de servicios</v>
          </cell>
          <cell r="N3109" t="str">
            <v>Si</v>
          </cell>
          <cell r="O3109" t="str">
            <v>Contrato Prestación de Servicios Profesionales</v>
          </cell>
          <cell r="P3109">
            <v>45538</v>
          </cell>
          <cell r="Q3109">
            <v>45546</v>
          </cell>
          <cell r="R3109">
            <v>45646</v>
          </cell>
          <cell r="S3109">
            <v>100</v>
          </cell>
          <cell r="T3109" t="str">
            <v>En Ejecución</v>
          </cell>
          <cell r="U3109" t="str">
            <v>ANDRES FELIPE ALBARRACIN RODRIGUEZ</v>
          </cell>
          <cell r="X3109" t="str">
            <v>NESTOR FERNANDO AVELLA AVELLA</v>
          </cell>
          <cell r="Z3109" t="str">
            <v>Inversión</v>
          </cell>
          <cell r="AA3109">
            <v>2024110010085</v>
          </cell>
          <cell r="AC3109" t="str">
            <v>O23011745992024008506023</v>
          </cell>
          <cell r="AF3109">
            <v>24000000</v>
          </cell>
          <cell r="AI3109" t="str">
            <v>$ 8.000.000,00</v>
          </cell>
          <cell r="AJ3109" t="str">
            <v>Prestar servicios profesionales al Instituto Distrital de las Artes - Área de Control Interno, para apoyar la auditoría al Modelo de Seguridad y Privacidad de la Información - MSPI de la entidad, en cumplimiento del Plan Anual de Auditoría 2024.</v>
          </cell>
          <cell r="AK3109" t="str">
            <v>Clara Patricia Muñoz Jiménez</v>
          </cell>
          <cell r="AL3109">
            <v>51605327</v>
          </cell>
          <cell r="AM3109" t="str">
            <v>2943-2024</v>
          </cell>
          <cell r="AP3109" t="str">
            <v>SECOP II</v>
          </cell>
          <cell r="AS3109" t="str">
            <v>Falso</v>
          </cell>
          <cell r="AU3109" t="str">
            <v>SI</v>
          </cell>
          <cell r="AV3109" t="str">
            <v>Septiembre</v>
          </cell>
          <cell r="AW3109" t="e">
            <v>#N/A</v>
          </cell>
          <cell r="AX3109">
            <v>45646</v>
          </cell>
          <cell r="AY3109" t="str">
            <v>#REF!</v>
          </cell>
          <cell r="AZ3109" t="str">
            <v>CO1.PCCNTR.6715140</v>
          </cell>
        </row>
        <row r="3110">
          <cell r="D3110" t="str">
            <v>2945-2024</v>
          </cell>
          <cell r="E3110" t="str">
            <v>ALBA YANETH REYES SUÁREZ</v>
          </cell>
          <cell r="F3110" t="str">
            <v>Subdirección de Formación Artistica</v>
          </cell>
          <cell r="G3110" t="str">
            <v>Subdirección de Formación Artística</v>
          </cell>
          <cell r="H3110" t="str">
            <v>Programa Nidos</v>
          </cell>
          <cell r="I3110" t="str">
            <v>Contratación Directa</v>
          </cell>
          <cell r="J3110" t="str">
            <v>Contratación directa.</v>
          </cell>
          <cell r="K3110" t="str">
            <v>Prestación de servicios</v>
          </cell>
          <cell r="N3110" t="str">
            <v>Si</v>
          </cell>
          <cell r="O3110" t="str">
            <v>Contrato Prestación de Servicios Profesionales</v>
          </cell>
          <cell r="P3110">
            <v>45538</v>
          </cell>
          <cell r="Q3110">
            <v>45539</v>
          </cell>
          <cell r="R3110">
            <v>45641</v>
          </cell>
          <cell r="S3110">
            <v>102</v>
          </cell>
          <cell r="T3110" t="str">
            <v>En Ejecución</v>
          </cell>
          <cell r="U3110" t="str">
            <v>ALBA YANETH REYES SUÁREZ</v>
          </cell>
          <cell r="X3110" t="str">
            <v>ALBA YANETH REYES SUAREZ</v>
          </cell>
          <cell r="Z3110" t="str">
            <v>Inversión</v>
          </cell>
          <cell r="AA3110">
            <v>2024110010064</v>
          </cell>
          <cell r="AC3110" t="str">
            <v>O23011733012024006408122</v>
          </cell>
          <cell r="AF3110">
            <v>11900000</v>
          </cell>
          <cell r="AI3110" t="str">
            <v>$ 3.400.000,00</v>
          </cell>
          <cell r="AJ3110"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10" t="str">
            <v>MARIA PAULA HURTADO AMADO</v>
          </cell>
          <cell r="AL3110">
            <v>1020781167</v>
          </cell>
          <cell r="AM3110" t="str">
            <v>2945-2024</v>
          </cell>
          <cell r="AP3110" t="str">
            <v>SECOP II</v>
          </cell>
          <cell r="AS3110" t="str">
            <v>Falso</v>
          </cell>
          <cell r="AU3110" t="str">
            <v>SI</v>
          </cell>
          <cell r="AV3110" t="str">
            <v>Septiembre</v>
          </cell>
          <cell r="AW3110" t="e">
            <v>#N/A</v>
          </cell>
          <cell r="AX3110">
            <v>45641</v>
          </cell>
          <cell r="AY3110" t="str">
            <v>#REF!</v>
          </cell>
          <cell r="AZ3110" t="str">
            <v>CO1.PCCNTR.6714143</v>
          </cell>
        </row>
        <row r="3111">
          <cell r="D3111" t="str">
            <v>2948-2024</v>
          </cell>
          <cell r="E3111" t="str">
            <v>ALBA YANETH REYES SUÁREZ</v>
          </cell>
          <cell r="F3111" t="str">
            <v>Subdirección de Formación Artistica</v>
          </cell>
          <cell r="G3111" t="str">
            <v>Subdirección de Formación Artística</v>
          </cell>
          <cell r="H3111" t="str">
            <v>Programa Nidos</v>
          </cell>
          <cell r="I3111" t="str">
            <v>Contratación Directa</v>
          </cell>
          <cell r="J3111" t="str">
            <v>Contratación directa.</v>
          </cell>
          <cell r="K3111" t="str">
            <v>Prestación de servicios</v>
          </cell>
          <cell r="N3111" t="str">
            <v>Si</v>
          </cell>
          <cell r="O3111" t="str">
            <v>Contrato Prestación de Servicios Profesionales</v>
          </cell>
          <cell r="P3111">
            <v>45538</v>
          </cell>
          <cell r="Q3111">
            <v>45539</v>
          </cell>
          <cell r="R3111">
            <v>45596</v>
          </cell>
          <cell r="S3111">
            <v>58</v>
          </cell>
          <cell r="T3111" t="str">
            <v>En Ejecución</v>
          </cell>
          <cell r="U3111" t="str">
            <v>ALBA YANETH REYES SUÁREZ</v>
          </cell>
          <cell r="X3111" t="str">
            <v>ALBA YANETH REYES SUAREZ</v>
          </cell>
          <cell r="Z3111" t="str">
            <v>Inversión</v>
          </cell>
          <cell r="AA3111">
            <v>2024110010064</v>
          </cell>
          <cell r="AC3111" t="str">
            <v>O23011733012024006408122</v>
          </cell>
          <cell r="AF3111">
            <v>6800000</v>
          </cell>
          <cell r="AJ311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11" t="str">
            <v>MANUEL FERNANDO PATIÑO GONZALEZ</v>
          </cell>
          <cell r="AL3111">
            <v>1020721255</v>
          </cell>
          <cell r="AM3111" t="str">
            <v>2948-2024</v>
          </cell>
          <cell r="AP3111" t="str">
            <v>SECOP II</v>
          </cell>
          <cell r="AS3111" t="str">
            <v>Falso</v>
          </cell>
          <cell r="AU3111" t="str">
            <v>SI</v>
          </cell>
          <cell r="AV3111" t="str">
            <v>Septiembre</v>
          </cell>
          <cell r="AW3111" t="e">
            <v>#N/A</v>
          </cell>
          <cell r="AX3111">
            <v>45596</v>
          </cell>
          <cell r="AY3111" t="str">
            <v>#REF!</v>
          </cell>
          <cell r="AZ3111" t="str">
            <v>CO1.PCCNTR.6716415</v>
          </cell>
        </row>
        <row r="3112">
          <cell r="D3112" t="str">
            <v>2960-2024</v>
          </cell>
          <cell r="E3112" t="str">
            <v>LINA MARIA GAVIRIA HURTADO</v>
          </cell>
          <cell r="F3112" t="str">
            <v>Subdirección de las Artes</v>
          </cell>
          <cell r="I3112" t="str">
            <v>Contratación Directa</v>
          </cell>
          <cell r="J3112" t="str">
            <v>Contratación directa.</v>
          </cell>
          <cell r="K3112" t="str">
            <v>Prestación de servicios</v>
          </cell>
          <cell r="N3112" t="str">
            <v>No</v>
          </cell>
          <cell r="O3112" t="str">
            <v>N/A</v>
          </cell>
          <cell r="P3112">
            <v>45538</v>
          </cell>
          <cell r="Q3112">
            <v>45538</v>
          </cell>
          <cell r="R3112">
            <v>45572</v>
          </cell>
          <cell r="S3112">
            <v>35</v>
          </cell>
          <cell r="T3112" t="str">
            <v>En Ejecución</v>
          </cell>
          <cell r="U3112" t="str">
            <v>LINA MARIA GAVIRIA HURTADO</v>
          </cell>
          <cell r="Z3112" t="str">
            <v>N/A</v>
          </cell>
          <cell r="AC3112" t="str">
            <v>N/A - Valor Cero / Coproducción</v>
          </cell>
          <cell r="AF3112">
            <v>7013704</v>
          </cell>
          <cell r="AJ3112" t="str">
            <v>Realizar la coproducción para desarrollar el Festival Internacional de Cine Cristiano de Bogotá 2024, que se llevará a cabo en la Cinemateca De Bogotá</v>
          </cell>
          <cell r="AK3112" t="str">
            <v>Festival Internacional de Cine Cristiano de Bogotá</v>
          </cell>
          <cell r="AL3112">
            <v>901122977</v>
          </cell>
          <cell r="AM3112" t="str">
            <v>2960-2024</v>
          </cell>
          <cell r="AP3112" t="str">
            <v>SECOP II</v>
          </cell>
          <cell r="AS3112" t="str">
            <v>Falso</v>
          </cell>
          <cell r="AU3112" t="str">
            <v>SI</v>
          </cell>
          <cell r="AV3112" t="str">
            <v>Septiembre</v>
          </cell>
          <cell r="AW3112" t="e">
            <v>#N/A</v>
          </cell>
          <cell r="AX3112">
            <v>45572</v>
          </cell>
          <cell r="AY3112" t="str">
            <v>#REF!</v>
          </cell>
          <cell r="AZ3112" t="str">
            <v>CO1.PCCNTR.6716592</v>
          </cell>
        </row>
        <row r="3113">
          <cell r="D3113" t="str">
            <v>2961-2024</v>
          </cell>
          <cell r="E3113" t="str">
            <v>ALBA YANETH REYES SUÁREZ</v>
          </cell>
          <cell r="F3113" t="str">
            <v>Subdirección de Formación Artistica</v>
          </cell>
          <cell r="G3113" t="str">
            <v>Subdirección de Formación Artística</v>
          </cell>
          <cell r="H3113" t="str">
            <v>Programa Crea</v>
          </cell>
          <cell r="I3113" t="str">
            <v>Contratación Directa</v>
          </cell>
          <cell r="J3113" t="str">
            <v>Contratación directa.</v>
          </cell>
          <cell r="K3113" t="str">
            <v>Prestación de servicios</v>
          </cell>
          <cell r="N3113" t="str">
            <v>Si</v>
          </cell>
          <cell r="O3113" t="str">
            <v>Contrato Prestación de Servicios Profesionales</v>
          </cell>
          <cell r="P3113">
            <v>45538</v>
          </cell>
          <cell r="Q3113">
            <v>45539</v>
          </cell>
          <cell r="R3113">
            <v>45677</v>
          </cell>
          <cell r="S3113">
            <v>137</v>
          </cell>
          <cell r="T3113" t="str">
            <v>En Ejecución</v>
          </cell>
          <cell r="U3113" t="str">
            <v>ALBA YANETH REYES SUÁREZ</v>
          </cell>
          <cell r="X3113" t="str">
            <v>ALBA YANETH REYES SUAREZ</v>
          </cell>
          <cell r="Z3113" t="str">
            <v>Inversión</v>
          </cell>
          <cell r="AA3113">
            <v>2024110010086</v>
          </cell>
          <cell r="AC3113" t="str">
            <v>O23011733012024008608051</v>
          </cell>
          <cell r="AF3113">
            <v>43306667</v>
          </cell>
          <cell r="AI3113" t="str">
            <v>$ 9.280.000,00</v>
          </cell>
          <cell r="AJ3113" t="str">
            <v>Prestar los servicios profesionales al Instituto Distrital de las Artes - IDARTESSubdirección de Formación Artística, en la realización y seguimiento de las actividades que desarrolla el componente de Gestión Territorial del Programa Crea de acuerdo a los líneamientos de la entidad.</v>
          </cell>
          <cell r="AK3113" t="str">
            <v>ANGIE NATALY GARCIA FORERO</v>
          </cell>
          <cell r="AL3113">
            <v>1022355109</v>
          </cell>
          <cell r="AM3113" t="str">
            <v>2961-2024</v>
          </cell>
          <cell r="AP3113" t="str">
            <v>SECOP II</v>
          </cell>
          <cell r="AS3113" t="str">
            <v>Falso</v>
          </cell>
          <cell r="AU3113" t="str">
            <v>SI</v>
          </cell>
          <cell r="AV3113" t="str">
            <v>Septiembre</v>
          </cell>
          <cell r="AW3113" t="e">
            <v>#N/A</v>
          </cell>
          <cell r="AX3113">
            <v>45677</v>
          </cell>
          <cell r="AY3113" t="str">
            <v>#REF!</v>
          </cell>
          <cell r="AZ3113" t="str">
            <v>CO1.PCCNTR.6719229</v>
          </cell>
        </row>
        <row r="3114">
          <cell r="D3114" t="str">
            <v>2962-2024</v>
          </cell>
          <cell r="E3114" t="str">
            <v>ALBA YANETH REYES SUÁREZ</v>
          </cell>
          <cell r="F3114" t="str">
            <v>Subdirección de Formación Artistica</v>
          </cell>
          <cell r="G3114" t="str">
            <v>Subdirección de Formación Artística</v>
          </cell>
          <cell r="H3114" t="str">
            <v>Programa Nidos</v>
          </cell>
          <cell r="I3114" t="str">
            <v>Contratación Directa</v>
          </cell>
          <cell r="J3114" t="str">
            <v>Contratación directa.</v>
          </cell>
          <cell r="K3114" t="str">
            <v>Prestación de servicios</v>
          </cell>
          <cell r="N3114" t="str">
            <v>Si</v>
          </cell>
          <cell r="O3114" t="str">
            <v>Contrato Prestación de Servicios Profesionales</v>
          </cell>
          <cell r="P3114">
            <v>45538</v>
          </cell>
          <cell r="Q3114">
            <v>45539</v>
          </cell>
          <cell r="R3114">
            <v>45596</v>
          </cell>
          <cell r="S3114">
            <v>58</v>
          </cell>
          <cell r="T3114" t="str">
            <v>En Ejecución</v>
          </cell>
          <cell r="U3114" t="str">
            <v>ALBA YANETH REYES SUÁREZ</v>
          </cell>
          <cell r="X3114" t="str">
            <v>ALBA YANETH REYES SUAREZ</v>
          </cell>
          <cell r="Z3114" t="str">
            <v>Inversión</v>
          </cell>
          <cell r="AA3114">
            <v>2024110010064</v>
          </cell>
          <cell r="AC3114" t="str">
            <v>O23011733012024006408122</v>
          </cell>
          <cell r="AF3114">
            <v>5996000</v>
          </cell>
          <cell r="AJ3114" t="str">
            <v>Prestar servicios profesionales al Idartes- Subdirección de Formación Artística en el proceso de creación, implementación y documentación de acciones artístico pedagógicas territoriales de los componentes del Programa Nidos.</v>
          </cell>
          <cell r="AK3114" t="str">
            <v>Yurian Brigitte Barrera Bolívar</v>
          </cell>
          <cell r="AL3114">
            <v>1001044444</v>
          </cell>
          <cell r="AM3114" t="str">
            <v>2962-2024</v>
          </cell>
          <cell r="AP3114" t="str">
            <v>SECOP II</v>
          </cell>
          <cell r="AS3114" t="str">
            <v>Falso</v>
          </cell>
          <cell r="AU3114" t="str">
            <v>SI</v>
          </cell>
          <cell r="AV3114" t="str">
            <v>Septiembre</v>
          </cell>
          <cell r="AW3114" t="e">
            <v>#N/A</v>
          </cell>
          <cell r="AX3114">
            <v>45596</v>
          </cell>
          <cell r="AY3114" t="str">
            <v>#REF!</v>
          </cell>
          <cell r="AZ3114" t="str">
            <v>CO1.PCCNTR.6719623</v>
          </cell>
        </row>
        <row r="3115">
          <cell r="D3115" t="str">
            <v>2963-2024</v>
          </cell>
          <cell r="E3115" t="str">
            <v>LINA MARIA GAVIRIA HURTADO</v>
          </cell>
          <cell r="F3115" t="str">
            <v>Subdirección de las Artes</v>
          </cell>
          <cell r="I3115" t="str">
            <v>Contratación Directa</v>
          </cell>
          <cell r="J3115" t="str">
            <v>Contratación directa.</v>
          </cell>
          <cell r="K3115" t="str">
            <v>Prestación de servicios</v>
          </cell>
          <cell r="N3115" t="str">
            <v>Si</v>
          </cell>
          <cell r="O3115" t="str">
            <v>Contrato Prestación de Servicios Apoyo a la Gestión</v>
          </cell>
          <cell r="P3115">
            <v>45538</v>
          </cell>
          <cell r="Q3115">
            <v>45545</v>
          </cell>
          <cell r="R3115">
            <v>45656</v>
          </cell>
          <cell r="S3115">
            <v>111</v>
          </cell>
          <cell r="T3115" t="str">
            <v>En Ejecución</v>
          </cell>
          <cell r="U3115" t="str">
            <v>LINA MARIA GAVIRIA HURTADO</v>
          </cell>
          <cell r="X3115" t="str">
            <v>LINA MARIA GAVIRIA HURTADO</v>
          </cell>
          <cell r="Z3115" t="str">
            <v>Inversión</v>
          </cell>
          <cell r="AA3115">
            <v>2024110010182</v>
          </cell>
          <cell r="AC3115" t="str">
            <v>O23011733012024018205053</v>
          </cell>
          <cell r="AF3115">
            <v>24725528</v>
          </cell>
          <cell r="AI3115" t="str">
            <v>$ 6.339.879,00</v>
          </cell>
          <cell r="AJ3115" t="str">
            <v>Prestar servicios de apoyo a la gestión a la Subdirección de las Artes en el diseño,
 implementación y evaluación de las acciones y/o estrategias necesarias para el
 fortalecimiento, visibilización y reconocimiento de las practicas artísticas del
 campesinado de Bogotá, en el marco del Plan Distrital de Desarrollo: "Bogotá camina
 segura 2024-2027"</v>
          </cell>
          <cell r="AK3115" t="str">
            <v>Diana Elizabeth Viancha</v>
          </cell>
          <cell r="AL3115">
            <v>52540363</v>
          </cell>
          <cell r="AM3115" t="str">
            <v>2963-2024</v>
          </cell>
          <cell r="AP3115" t="str">
            <v>SECOP II</v>
          </cell>
          <cell r="AS3115" t="str">
            <v>Falso</v>
          </cell>
          <cell r="AU3115" t="str">
            <v>SI</v>
          </cell>
          <cell r="AV3115" t="str">
            <v>Septiembre</v>
          </cell>
          <cell r="AW3115" t="e">
            <v>#N/A</v>
          </cell>
          <cell r="AX3115">
            <v>45656</v>
          </cell>
          <cell r="AY3115" t="str">
            <v>#REF!</v>
          </cell>
          <cell r="AZ3115" t="str">
            <v>CO1.PCCNTR.6719028</v>
          </cell>
        </row>
        <row r="3116">
          <cell r="D3116" t="str">
            <v>2964-2024</v>
          </cell>
          <cell r="E3116" t="str">
            <v>ALBA YANETH REYES SUÁREZ</v>
          </cell>
          <cell r="F3116" t="str">
            <v>Subdirección de Formación Artistica</v>
          </cell>
          <cell r="G3116" t="str">
            <v>Subdirección de Formación Artística</v>
          </cell>
          <cell r="H3116" t="str">
            <v>Programa Crea</v>
          </cell>
          <cell r="I3116" t="str">
            <v>Contratación Directa</v>
          </cell>
          <cell r="J3116" t="str">
            <v>Contratación directa.</v>
          </cell>
          <cell r="K3116" t="str">
            <v>Prestación de servicios</v>
          </cell>
          <cell r="N3116" t="str">
            <v>Si</v>
          </cell>
          <cell r="O3116" t="str">
            <v>Contrato Prestación de Servicios Profesionales</v>
          </cell>
          <cell r="P3116">
            <v>45538</v>
          </cell>
          <cell r="Q3116">
            <v>45539</v>
          </cell>
          <cell r="R3116">
            <v>45626</v>
          </cell>
          <cell r="S3116">
            <v>87</v>
          </cell>
          <cell r="T3116" t="str">
            <v>En Ejecución</v>
          </cell>
          <cell r="U3116" t="str">
            <v>ALBA YANETH REYES SUÁREZ</v>
          </cell>
          <cell r="X3116" t="str">
            <v>ALBA YANETH REYES SUAREZ</v>
          </cell>
          <cell r="Z3116" t="str">
            <v>Inversión</v>
          </cell>
          <cell r="AA3116">
            <v>2024110010086</v>
          </cell>
          <cell r="AC3116" t="str">
            <v>O23011733012024008608126</v>
          </cell>
          <cell r="AF3116">
            <v>10796940</v>
          </cell>
          <cell r="AI3116" t="str">
            <v>$ 3.598.980,00</v>
          </cell>
          <cell r="AJ311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116" t="str">
            <v>Julieth Natlia Rodríguez Tovar</v>
          </cell>
          <cell r="AL3116">
            <v>1018482231</v>
          </cell>
          <cell r="AM3116" t="str">
            <v>2964-2024</v>
          </cell>
          <cell r="AP3116" t="str">
            <v>SECOP II</v>
          </cell>
          <cell r="AS3116" t="str">
            <v>Falso</v>
          </cell>
          <cell r="AU3116" t="str">
            <v>SI</v>
          </cell>
          <cell r="AV3116" t="str">
            <v>Septiembre</v>
          </cell>
          <cell r="AW3116" t="e">
            <v>#N/A</v>
          </cell>
          <cell r="AX3116">
            <v>45626</v>
          </cell>
          <cell r="AY3116" t="str">
            <v>#REF!</v>
          </cell>
          <cell r="AZ3116" t="str">
            <v>CO1.PCCNTR.6717170</v>
          </cell>
        </row>
        <row r="3117">
          <cell r="D3117" t="str">
            <v>2965-2024</v>
          </cell>
          <cell r="E3117" t="str">
            <v>LINA MARIA GAVIRIA HURTADO</v>
          </cell>
          <cell r="F3117" t="str">
            <v>Subdirección de las Artes</v>
          </cell>
          <cell r="I3117" t="str">
            <v>Contratación Directa</v>
          </cell>
          <cell r="J3117" t="str">
            <v>Contratación directa.</v>
          </cell>
          <cell r="K3117" t="str">
            <v>Prestación de servicios</v>
          </cell>
          <cell r="N3117" t="str">
            <v>Si</v>
          </cell>
          <cell r="O3117" t="str">
            <v>Contrato Prestación de Servicios Profesionales</v>
          </cell>
          <cell r="P3117">
            <v>45538</v>
          </cell>
          <cell r="Q3117">
            <v>45545</v>
          </cell>
          <cell r="R3117">
            <v>45657</v>
          </cell>
          <cell r="S3117">
            <v>112</v>
          </cell>
          <cell r="T3117" t="str">
            <v>En Ejecución</v>
          </cell>
          <cell r="U3117" t="str">
            <v>LINA MARIA GAVIRIA HURTADO</v>
          </cell>
          <cell r="X3117" t="str">
            <v>LINA MARIA GAVIRIA HURTADO</v>
          </cell>
          <cell r="Z3117" t="str">
            <v>Inversión</v>
          </cell>
          <cell r="AA3117">
            <v>2024110010182</v>
          </cell>
          <cell r="AC3117" t="str">
            <v>O23011733012024018205053</v>
          </cell>
          <cell r="AF3117">
            <v>22400000</v>
          </cell>
          <cell r="AI3117" t="str">
            <v>$ 6.236.559,00</v>
          </cell>
          <cell r="AJ3117" t="str">
            <v>Prestar servicios profesionales al Idartes - Subdirección de las Artes, en el
 acompañamiento y seguimiento administrativo y misional de los procesos a
 desarrollarse con población víctima, y niños y niñas así como en el trabajo territorial e
 interinstitucional necesario para la implementación del Plan Distrital de Desarrollo:
 "Bogotá camina segura 2024-2027"</v>
          </cell>
          <cell r="AK3117" t="str">
            <v>Ana Catalina Naranjo Arcila</v>
          </cell>
          <cell r="AL3117">
            <v>52897837</v>
          </cell>
          <cell r="AM3117" t="str">
            <v>2965-2024</v>
          </cell>
          <cell r="AP3117" t="str">
            <v>SECOP II</v>
          </cell>
          <cell r="AS3117" t="str">
            <v>Falso</v>
          </cell>
          <cell r="AU3117" t="str">
            <v>SI</v>
          </cell>
          <cell r="AV3117" t="str">
            <v>Septiembre</v>
          </cell>
          <cell r="AW3117" t="e">
            <v>#N/A</v>
          </cell>
          <cell r="AX3117">
            <v>45657</v>
          </cell>
          <cell r="AY3117" t="str">
            <v>#REF!</v>
          </cell>
          <cell r="AZ3117" t="str">
            <v>CO1.PCCNTR.6719247</v>
          </cell>
        </row>
        <row r="3118">
          <cell r="D3118" t="str">
            <v>2968-2024</v>
          </cell>
          <cell r="E3118" t="str">
            <v>ALBA YANETH REYES SUÁREZ</v>
          </cell>
          <cell r="F3118" t="str">
            <v>Subdirección de Formación Artistica</v>
          </cell>
          <cell r="G3118" t="str">
            <v>Subdirección de Formación Artística</v>
          </cell>
          <cell r="H3118" t="str">
            <v>Programa Crea</v>
          </cell>
          <cell r="I3118" t="str">
            <v>Contratación Directa</v>
          </cell>
          <cell r="J3118" t="str">
            <v>Contratación directa.</v>
          </cell>
          <cell r="K3118" t="str">
            <v>Prestación de servicios</v>
          </cell>
          <cell r="N3118" t="str">
            <v>Si</v>
          </cell>
          <cell r="O3118" t="str">
            <v>Contrato Prestación de Servicios Apoyo a la Gestión</v>
          </cell>
          <cell r="P3118">
            <v>45538</v>
          </cell>
          <cell r="Q3118">
            <v>45540</v>
          </cell>
          <cell r="R3118">
            <v>45611</v>
          </cell>
          <cell r="S3118">
            <v>71</v>
          </cell>
          <cell r="T3118" t="str">
            <v>En Ejecución</v>
          </cell>
          <cell r="U3118" t="str">
            <v>ALBA YANETH REYES SUÁREZ</v>
          </cell>
          <cell r="X3118" t="str">
            <v>ALBA YANETH REYES SUAREZ</v>
          </cell>
          <cell r="Z3118" t="str">
            <v>Inversión</v>
          </cell>
          <cell r="AA3118">
            <v>2024110010086</v>
          </cell>
          <cell r="AC3118" t="str">
            <v>O23011733012024008608122</v>
          </cell>
          <cell r="AF3118">
            <v>8997450</v>
          </cell>
          <cell r="AI3118" t="str">
            <v>$ 3.598.980,00</v>
          </cell>
          <cell r="AJ3118"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18" t="str">
            <v>Mario Alberto Parra Correa</v>
          </cell>
          <cell r="AL3118">
            <v>79243507</v>
          </cell>
          <cell r="AM3118" t="str">
            <v>2968-2024</v>
          </cell>
          <cell r="AP3118" t="str">
            <v>SECOP II</v>
          </cell>
          <cell r="AS3118" t="str">
            <v>Falso</v>
          </cell>
          <cell r="AU3118" t="str">
            <v>SI</v>
          </cell>
          <cell r="AV3118" t="str">
            <v>Septiembre</v>
          </cell>
          <cell r="AW3118" t="e">
            <v>#N/A</v>
          </cell>
          <cell r="AX3118">
            <v>45611</v>
          </cell>
          <cell r="AY3118" t="str">
            <v>#REF!</v>
          </cell>
          <cell r="AZ3118" t="str">
            <v>CO1.PCCNTR.6720518</v>
          </cell>
        </row>
        <row r="3119">
          <cell r="D3119" t="str">
            <v>2969-2024</v>
          </cell>
          <cell r="E3119" t="str">
            <v>ALBA YANETH REYES SUÁREZ</v>
          </cell>
          <cell r="F3119" t="str">
            <v>Subdirección de Formación Artistica</v>
          </cell>
          <cell r="G3119" t="str">
            <v>Subdirección de Formación Artística</v>
          </cell>
          <cell r="H3119" t="str">
            <v>Programa Crea</v>
          </cell>
          <cell r="I3119" t="str">
            <v>Contratación Directa</v>
          </cell>
          <cell r="J3119" t="str">
            <v>Contratación directa.</v>
          </cell>
          <cell r="K3119" t="str">
            <v>Prestación de servicios</v>
          </cell>
          <cell r="N3119" t="str">
            <v>Si</v>
          </cell>
          <cell r="O3119" t="str">
            <v>Contrato Prestación de Servicios Apoyo a la Gestión</v>
          </cell>
          <cell r="P3119">
            <v>45538</v>
          </cell>
          <cell r="Q3119">
            <v>45544</v>
          </cell>
          <cell r="R3119">
            <v>45611</v>
          </cell>
          <cell r="S3119">
            <v>67</v>
          </cell>
          <cell r="T3119" t="str">
            <v>En Ejecución</v>
          </cell>
          <cell r="U3119" t="str">
            <v>ALBA YANETH REYES SUÁREZ</v>
          </cell>
          <cell r="X3119" t="str">
            <v>ALBA YANETH REYES SUAREZ</v>
          </cell>
          <cell r="Z3119" t="str">
            <v>Inversión</v>
          </cell>
          <cell r="AA3119">
            <v>2024110010086</v>
          </cell>
          <cell r="AC3119" t="str">
            <v>O23011733012024008608051</v>
          </cell>
          <cell r="AF3119">
            <v>8997450</v>
          </cell>
          <cell r="AI3119" t="str">
            <v>$ 3.598.980,00</v>
          </cell>
          <cell r="AJ311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19" t="str">
            <v>JUAN CARLOS ROCHA CONDE</v>
          </cell>
          <cell r="AL3119">
            <v>79638536</v>
          </cell>
          <cell r="AM3119" t="str">
            <v>2969-2024</v>
          </cell>
          <cell r="AP3119" t="str">
            <v>SECOP II</v>
          </cell>
          <cell r="AS3119" t="str">
            <v>Falso</v>
          </cell>
          <cell r="AU3119" t="str">
            <v>SI</v>
          </cell>
          <cell r="AV3119" t="str">
            <v>Septiembre</v>
          </cell>
          <cell r="AW3119" t="e">
            <v>#N/A</v>
          </cell>
          <cell r="AX3119">
            <v>45611</v>
          </cell>
          <cell r="AY3119" t="str">
            <v>#REF!</v>
          </cell>
          <cell r="AZ3119" t="str">
            <v>CO1.PCCNTR.6720365</v>
          </cell>
        </row>
        <row r="3120">
          <cell r="D3120" t="str">
            <v>2973-2024</v>
          </cell>
          <cell r="E3120" t="str">
            <v>ALBA YANETH REYES SUÁREZ</v>
          </cell>
          <cell r="F3120" t="str">
            <v>Subdirección de Formación Artistica</v>
          </cell>
          <cell r="G3120" t="str">
            <v>Subdirección de Formación Artística</v>
          </cell>
          <cell r="H3120" t="str">
            <v>Programa Nidos</v>
          </cell>
          <cell r="I3120" t="str">
            <v>Contratación Directa</v>
          </cell>
          <cell r="J3120" t="str">
            <v>Contratación directa.</v>
          </cell>
          <cell r="K3120" t="str">
            <v>Prestación de servicios</v>
          </cell>
          <cell r="N3120" t="str">
            <v>Si</v>
          </cell>
          <cell r="O3120" t="str">
            <v>Contrato Prestación de Servicios Profesionales</v>
          </cell>
          <cell r="P3120">
            <v>45538</v>
          </cell>
          <cell r="Q3120">
            <v>45540</v>
          </cell>
          <cell r="R3120">
            <v>45596</v>
          </cell>
          <cell r="S3120">
            <v>57</v>
          </cell>
          <cell r="T3120" t="str">
            <v>En Ejecución</v>
          </cell>
          <cell r="U3120" t="str">
            <v>ALBA YANETH REYES SUÁREZ</v>
          </cell>
          <cell r="X3120" t="str">
            <v>ALBA YANETH REYES SUAREZ</v>
          </cell>
          <cell r="Z3120" t="str">
            <v>Inversión</v>
          </cell>
          <cell r="AA3120">
            <v>2024110010064</v>
          </cell>
          <cell r="AC3120" t="str">
            <v>O23011733012024006408122</v>
          </cell>
          <cell r="AF3120">
            <v>6800000</v>
          </cell>
          <cell r="AJ3120"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20" t="str">
            <v>Ana Maria Abril Vera</v>
          </cell>
          <cell r="AL3120">
            <v>1015419976</v>
          </cell>
          <cell r="AM3120" t="str">
            <v>2973-2024</v>
          </cell>
          <cell r="AP3120" t="str">
            <v>SECOP II</v>
          </cell>
          <cell r="AS3120" t="str">
            <v>Falso</v>
          </cell>
          <cell r="AU3120" t="str">
            <v>SI</v>
          </cell>
          <cell r="AV3120" t="str">
            <v>Septiembre</v>
          </cell>
          <cell r="AW3120" t="e">
            <v>#N/A</v>
          </cell>
          <cell r="AX3120">
            <v>45596</v>
          </cell>
          <cell r="AY3120" t="str">
            <v>#REF!</v>
          </cell>
          <cell r="AZ3120" t="str">
            <v>CO1.PCCNTR.6721236</v>
          </cell>
        </row>
        <row r="3121">
          <cell r="D3121" t="str">
            <v>2974-2024</v>
          </cell>
          <cell r="E3121" t="str">
            <v>ANDRES FELIPE ALBARRACIN RODRIGUEZ</v>
          </cell>
          <cell r="F3121" t="str">
            <v>Subdirección Administrativa y Financiera</v>
          </cell>
          <cell r="I3121" t="str">
            <v>Contratación Directa</v>
          </cell>
          <cell r="J3121" t="str">
            <v>Contratación directa.</v>
          </cell>
          <cell r="K3121" t="str">
            <v>Prestación de servicios</v>
          </cell>
          <cell r="N3121" t="str">
            <v>Si</v>
          </cell>
          <cell r="O3121" t="str">
            <v>Contrato Prestación de Servicios Profesionales</v>
          </cell>
          <cell r="P3121">
            <v>45538</v>
          </cell>
          <cell r="Q3121">
            <v>45539</v>
          </cell>
          <cell r="R3121">
            <v>45641</v>
          </cell>
          <cell r="S3121">
            <v>102</v>
          </cell>
          <cell r="T3121" t="str">
            <v>Terminado</v>
          </cell>
          <cell r="U3121" t="str">
            <v>ANDRES FELIPE ALBARRACIN RODRIGUEZ</v>
          </cell>
          <cell r="X3121" t="str">
            <v>GERALDHIN VARGAS GUTIERREZ</v>
          </cell>
          <cell r="Z3121" t="str">
            <v>Inversión</v>
          </cell>
          <cell r="AA3121">
            <v>2024110010085</v>
          </cell>
          <cell r="AC3121" t="str">
            <v>O23011745992024008506023</v>
          </cell>
          <cell r="AF3121">
            <v>29066666</v>
          </cell>
          <cell r="AJ3121" t="str">
            <v>PRESTAR SERVICIOS PROFESIONALES AL INSTITUTO DISTRITAL DE LAS ARTES- SUBDIRECCIÓN ADMINISTRATIVA Y FINANCIERA, DESARROLLANDO DE LOS PROCESOS ACTIVIDADES DE PLANEACIÓN Y EVALUACIÓN DE PROCESOS CONTRACTUALES; ASÍ COMO EL SEGUIMIENTO Y CONTROL FINANCIERO CONFORME A LOS REQUERIMIENTOS DE LA SUBDIRECCIÓN.</v>
          </cell>
          <cell r="AK3121" t="str">
            <v>Aminta Maria Peñaranda Martinez</v>
          </cell>
          <cell r="AL3121">
            <v>1032446805</v>
          </cell>
          <cell r="AM3121" t="str">
            <v>2974-2024</v>
          </cell>
          <cell r="AP3121" t="str">
            <v>SECOP II</v>
          </cell>
          <cell r="AS3121" t="str">
            <v>Falso</v>
          </cell>
          <cell r="AU3121" t="str">
            <v>SI</v>
          </cell>
          <cell r="AV3121" t="str">
            <v>Septiembre</v>
          </cell>
          <cell r="AW3121">
            <v>45590</v>
          </cell>
          <cell r="AX3121">
            <v>45590</v>
          </cell>
          <cell r="AY3121" t="str">
            <v>#REF!</v>
          </cell>
          <cell r="AZ3121" t="str">
            <v>CO1.PCCNTR.6721282</v>
          </cell>
        </row>
        <row r="3122">
          <cell r="D3122" t="str">
            <v>PUFA-243-2024</v>
          </cell>
          <cell r="E3122" t="str">
            <v>LINA MARIA GAVIRIA HURTADO</v>
          </cell>
          <cell r="F3122" t="str">
            <v>Subdirección de las Artes</v>
          </cell>
          <cell r="G3122" t="str">
            <v>Gerencia de Artes Audiovisuales</v>
          </cell>
          <cell r="H3122" t="str">
            <v>GERENTE DE ARTES AUDIOVISUALES</v>
          </cell>
          <cell r="I3122" t="str">
            <v>Contratación Directa</v>
          </cell>
          <cell r="J3122" t="str">
            <v>Contratación directa.</v>
          </cell>
          <cell r="K3122" t="str">
            <v>Prestación de servicios</v>
          </cell>
          <cell r="L3122" t="str">
            <v>17 17. Contrato de Prestación de Servicios</v>
          </cell>
          <cell r="M3122" t="str">
            <v xml:space="preserve">49 49-Otros Servicios </v>
          </cell>
          <cell r="N3122" t="str">
            <v>No</v>
          </cell>
          <cell r="O3122" t="str">
            <v>N/A</v>
          </cell>
          <cell r="P3122">
            <v>45538</v>
          </cell>
          <cell r="Q3122">
            <v>45540</v>
          </cell>
          <cell r="R3122">
            <v>45540</v>
          </cell>
          <cell r="S3122">
            <v>1</v>
          </cell>
          <cell r="T3122" t="str">
            <v>En Ejecución</v>
          </cell>
          <cell r="U3122" t="str">
            <v>LINA MARIA GAVIRIA HURTADO</v>
          </cell>
          <cell r="V3122">
            <v>52247497</v>
          </cell>
          <cell r="X3122" t="str">
            <v>Ricardo Alfonso Cantor Bossa</v>
          </cell>
          <cell r="Y3122">
            <v>80797050</v>
          </cell>
          <cell r="Z3122" t="str">
            <v>N/A</v>
          </cell>
          <cell r="AC3122" t="str">
            <v>N/A - Valor Cero / Coproducción</v>
          </cell>
          <cell r="AE3122">
            <v>0</v>
          </cell>
          <cell r="AF3122">
            <v>0</v>
          </cell>
          <cell r="AI3122" t="str">
            <v>N/A</v>
          </cell>
          <cell r="AJ3122" t="str">
            <v>El IDARTES se compromete a gestionar las solicitudes de Permiso Unificado de Filmaciones Audiovisuales - PUFA y conceder a ENCARRETE SAS el uso y aprovechamiento económico de los espacios públicos para filmaciones audiovisuales registrados y aprobados en el Sistema Único para el Manejo y Aprovechamiento del Espacio Público - SUMA y ENCARRETE SAS acepta pagar la respectiva retribución económica y cumplir con las condiciones establecidas por el IDARTES y la normatividad vigente para el uso (...)</v>
          </cell>
          <cell r="AK3122" t="str">
            <v>Encarrete S.A.S</v>
          </cell>
          <cell r="AL3122">
            <v>901175090</v>
          </cell>
          <cell r="AM3122" t="str">
            <v>PUFA-243-2024</v>
          </cell>
          <cell r="AP3122" t="str">
            <v>SECOP II</v>
          </cell>
          <cell r="AS3122" t="str">
            <v>Falso</v>
          </cell>
          <cell r="AU3122" t="str">
            <v>SI</v>
          </cell>
          <cell r="AV3122" t="str">
            <v>Septiembre</v>
          </cell>
          <cell r="AW3122" t="e">
            <v>#N/A</v>
          </cell>
          <cell r="AX3122">
            <v>45540</v>
          </cell>
          <cell r="AY3122" t="str">
            <v>#REF!</v>
          </cell>
          <cell r="AZ3122" t="str">
            <v>CO1.PCCNTR.6719464</v>
          </cell>
        </row>
        <row r="3123">
          <cell r="D3123" t="str">
            <v>PUFA-244-2024</v>
          </cell>
          <cell r="E3123" t="str">
            <v>LINA MARIA GAVIRIA HURTADO</v>
          </cell>
          <cell r="F3123" t="str">
            <v>Subdirección de las Artes</v>
          </cell>
          <cell r="G3123" t="str">
            <v>Gerencia de Artes Audiovisuales</v>
          </cell>
          <cell r="H3123" t="str">
            <v>GERENTE DE ARTES AUDIOVISUALES</v>
          </cell>
          <cell r="I3123" t="str">
            <v>Contratación Directa</v>
          </cell>
          <cell r="J3123" t="str">
            <v>Contratación directa.</v>
          </cell>
          <cell r="K3123" t="str">
            <v>Prestación de servicios</v>
          </cell>
          <cell r="L3123" t="str">
            <v>17 17. Contrato de Prestación de Servicios</v>
          </cell>
          <cell r="M3123" t="str">
            <v xml:space="preserve">49 49-Otros Servicios </v>
          </cell>
          <cell r="N3123" t="str">
            <v>No</v>
          </cell>
          <cell r="O3123" t="str">
            <v>N/A</v>
          </cell>
          <cell r="P3123">
            <v>45538</v>
          </cell>
          <cell r="Q3123">
            <v>45544</v>
          </cell>
          <cell r="R3123">
            <v>45724</v>
          </cell>
          <cell r="S3123">
            <v>180</v>
          </cell>
          <cell r="T3123" t="str">
            <v>En Ejecución</v>
          </cell>
          <cell r="U3123" t="str">
            <v>LINA MARIA GAVIRIA HURTADO</v>
          </cell>
          <cell r="V3123">
            <v>52247497</v>
          </cell>
          <cell r="X3123" t="str">
            <v>Ricardo Alfonso Cantor Bossa</v>
          </cell>
          <cell r="Y3123">
            <v>80797050</v>
          </cell>
          <cell r="Z3123" t="str">
            <v>N/A</v>
          </cell>
          <cell r="AC3123" t="str">
            <v>N/A - Valor Cero / Coproducción</v>
          </cell>
          <cell r="AE3123">
            <v>0</v>
          </cell>
          <cell r="AF3123">
            <v>0</v>
          </cell>
          <cell r="AI3123" t="str">
            <v>N/A</v>
          </cell>
          <cell r="AJ3123" t="str">
            <v>El IDARTES se compromete a gestionar las solicitudes de Permiso Unificado de Filmaciones Audiovisuales PUFA y conceder a NIQUEL FILMS SAS el uso y aprovechamiento económico de los espacios públicos para filmaciones audiovisuales registrados y aprobados a través de la plataforma SUMA, y NIQUEL FILMS SAS acepta pagar la respectiva retribución económica y cumplir con las condiciones establecidas por EL IDARTES y normatividad vigente para el uso del espacio público para las actividades de (...)</v>
          </cell>
          <cell r="AK3123" t="str">
            <v>Niquel Films SAS</v>
          </cell>
          <cell r="AL3123">
            <v>900819701</v>
          </cell>
          <cell r="AM3123" t="str">
            <v>PUFA-244-2024</v>
          </cell>
          <cell r="AP3123" t="str">
            <v>SECOP II</v>
          </cell>
          <cell r="AS3123" t="str">
            <v>Ok</v>
          </cell>
          <cell r="AU3123" t="str">
            <v>SI</v>
          </cell>
          <cell r="AV3123" t="str">
            <v>Septiembre</v>
          </cell>
          <cell r="AW3123" t="e">
            <v>#N/A</v>
          </cell>
          <cell r="AX3123">
            <v>45724</v>
          </cell>
          <cell r="AY3123" t="str">
            <v>#REF!</v>
          </cell>
          <cell r="AZ3123" t="str">
            <v>CO1.PCCNTR.6720458</v>
          </cell>
        </row>
        <row r="3124">
          <cell r="D3124" t="str">
            <v>2862-2024</v>
          </cell>
          <cell r="E3124" t="str">
            <v>LINA MARIA GAVIRIA HURTADO</v>
          </cell>
          <cell r="F3124" t="str">
            <v>Subdirección de las Artes</v>
          </cell>
          <cell r="I3124" t="str">
            <v>Contratación Directa</v>
          </cell>
          <cell r="J3124" t="str">
            <v>Contratación directa.</v>
          </cell>
          <cell r="K3124" t="str">
            <v>Prestación de servicios</v>
          </cell>
          <cell r="N3124" t="str">
            <v>Si</v>
          </cell>
          <cell r="O3124" t="str">
            <v>Contrato Prestación de Servicios Apoyo a la Gestión</v>
          </cell>
          <cell r="P3124">
            <v>45539</v>
          </cell>
          <cell r="Q3124">
            <v>45545</v>
          </cell>
          <cell r="R3124">
            <v>45688</v>
          </cell>
          <cell r="S3124">
            <v>142</v>
          </cell>
          <cell r="T3124" t="str">
            <v>En Ejecución</v>
          </cell>
          <cell r="U3124" t="str">
            <v>LINA MARIA GAVIRIA HURTADO</v>
          </cell>
          <cell r="X3124" t="str">
            <v>LINA MARIA GAVIRIA HURTADO</v>
          </cell>
          <cell r="Z3124" t="str">
            <v>Inversión</v>
          </cell>
          <cell r="AA3124">
            <v>2024110010182</v>
          </cell>
          <cell r="AC3124" t="str">
            <v>O23011733012024018205053</v>
          </cell>
          <cell r="AF3124">
            <v>30800000</v>
          </cell>
          <cell r="AI3124" t="str">
            <v>$ 6.160.000,00</v>
          </cell>
          <cell r="AJ3124" t="str">
            <v>Prestar servicios de apoyo a la gestión al Idartes-Subdirección de las Artes, en el acompañamiento a las actividades relacionadas con la planeación, estructuración, articulación y seguimiento a la ejecución los compromisos de las políticas públicas relacionadas con víctimas, paz, reconciliación y ruralidad, y el Castillo de las Artes, en el marco del Plan Distrital de Desarrollo: "Bogotá camina segura 2024-2027"</v>
          </cell>
          <cell r="AK3124" t="str">
            <v>Denis carolina Rodriguez Gomez</v>
          </cell>
          <cell r="AL3124">
            <v>52884990</v>
          </cell>
          <cell r="AM3124" t="str">
            <v>2862-2024</v>
          </cell>
          <cell r="AP3124" t="str">
            <v>SECOP II</v>
          </cell>
          <cell r="AS3124" t="str">
            <v>Falso</v>
          </cell>
          <cell r="AU3124" t="str">
            <v>SI</v>
          </cell>
          <cell r="AV3124" t="str">
            <v>Septiembre</v>
          </cell>
          <cell r="AW3124" t="e">
            <v>#N/A</v>
          </cell>
          <cell r="AX3124">
            <v>45688</v>
          </cell>
          <cell r="AY3124" t="str">
            <v>#REF!</v>
          </cell>
          <cell r="AZ3124" t="str">
            <v>CO1.PCCNTR.6725826</v>
          </cell>
        </row>
        <row r="3125">
          <cell r="D3125" t="str">
            <v>2930-2024</v>
          </cell>
          <cell r="E3125" t="str">
            <v>ALBA YANETH REYES SUÁREZ</v>
          </cell>
          <cell r="F3125" t="str">
            <v>Subdirección de Formación Artistica</v>
          </cell>
          <cell r="G3125" t="str">
            <v>Subdirección de Formación Artística</v>
          </cell>
          <cell r="H3125" t="str">
            <v>Programa Crea</v>
          </cell>
          <cell r="I3125" t="str">
            <v>Contratación Directa</v>
          </cell>
          <cell r="J3125" t="str">
            <v>Contratación directa.</v>
          </cell>
          <cell r="K3125" t="str">
            <v>Prestación de servicios</v>
          </cell>
          <cell r="N3125" t="str">
            <v>Si</v>
          </cell>
          <cell r="O3125" t="str">
            <v>Contrato Prestación de Servicios Profesionales</v>
          </cell>
          <cell r="P3125">
            <v>45539</v>
          </cell>
          <cell r="Q3125">
            <v>45540</v>
          </cell>
          <cell r="R3125">
            <v>45639</v>
          </cell>
          <cell r="S3125">
            <v>99</v>
          </cell>
          <cell r="T3125" t="str">
            <v>En Ejecución</v>
          </cell>
          <cell r="U3125" t="str">
            <v>ALBA YANETH REYES SUÁREZ</v>
          </cell>
          <cell r="X3125" t="str">
            <v>ALBA YANETH REYES SUAREZ</v>
          </cell>
          <cell r="Z3125" t="str">
            <v>Inversión</v>
          </cell>
          <cell r="AA3125">
            <v>2024110010086</v>
          </cell>
          <cell r="AC3125" t="str">
            <v>O23011733012024008608126</v>
          </cell>
          <cell r="AF3125">
            <v>12356498</v>
          </cell>
          <cell r="AI3125" t="str">
            <v>$ 3.598.980,00</v>
          </cell>
          <cell r="AJ312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25" t="str">
            <v>BEATRIZ ELENA ESPINOZA GUZMÁN</v>
          </cell>
          <cell r="AL3125">
            <v>43205247</v>
          </cell>
          <cell r="AM3125" t="str">
            <v>2930-2024</v>
          </cell>
          <cell r="AP3125" t="str">
            <v>SECOP II</v>
          </cell>
          <cell r="AS3125" t="str">
            <v>Falso</v>
          </cell>
          <cell r="AU3125" t="str">
            <v>SI</v>
          </cell>
          <cell r="AV3125" t="str">
            <v>Septiembre</v>
          </cell>
          <cell r="AW3125" t="e">
            <v>#N/A</v>
          </cell>
          <cell r="AX3125">
            <v>45639</v>
          </cell>
          <cell r="AY3125" t="str">
            <v>#REF!</v>
          </cell>
          <cell r="AZ3125" t="str">
            <v>CO1.PCCNTR.6725150</v>
          </cell>
        </row>
        <row r="3126">
          <cell r="D3126" t="str">
            <v>2934-2024</v>
          </cell>
          <cell r="E3126" t="str">
            <v>ALBA YANETH REYES SUÁREZ</v>
          </cell>
          <cell r="F3126" t="str">
            <v>Subdirección de Formación Artistica</v>
          </cell>
          <cell r="G3126" t="str">
            <v>Subdirección de Formación Artística</v>
          </cell>
          <cell r="H3126" t="str">
            <v>Programa Crea</v>
          </cell>
          <cell r="I3126" t="str">
            <v>Contratación Directa</v>
          </cell>
          <cell r="J3126" t="str">
            <v>Contratación directa.</v>
          </cell>
          <cell r="K3126" t="str">
            <v>Prestación de servicios</v>
          </cell>
          <cell r="N3126" t="str">
            <v>Si</v>
          </cell>
          <cell r="O3126" t="str">
            <v>Contrato Prestación de Servicios Apoyo a la Gestión</v>
          </cell>
          <cell r="P3126">
            <v>45539</v>
          </cell>
          <cell r="Q3126">
            <v>45540</v>
          </cell>
          <cell r="R3126">
            <v>45639</v>
          </cell>
          <cell r="S3126">
            <v>99</v>
          </cell>
          <cell r="T3126" t="str">
            <v>En Ejecución</v>
          </cell>
          <cell r="U3126" t="str">
            <v>ALBA YANETH REYES SUÁREZ</v>
          </cell>
          <cell r="X3126" t="str">
            <v>ALBA YANETH REYES SUAREZ</v>
          </cell>
          <cell r="Z3126" t="str">
            <v>Inversión</v>
          </cell>
          <cell r="AA3126">
            <v>2024110010086</v>
          </cell>
          <cell r="AC3126" t="str">
            <v>O23011733012024008608126</v>
          </cell>
          <cell r="AF3126">
            <v>12356498</v>
          </cell>
          <cell r="AI3126" t="str">
            <v>$ 3.598.980,00</v>
          </cell>
          <cell r="AJ312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26" t="str">
            <v>GIOVANNI ANDRES NIETO FAUTOQUE</v>
          </cell>
          <cell r="AL3126">
            <v>1014179021</v>
          </cell>
          <cell r="AM3126" t="str">
            <v>2934-2024</v>
          </cell>
          <cell r="AP3126" t="str">
            <v>SECOP II</v>
          </cell>
          <cell r="AS3126" t="str">
            <v>Falso</v>
          </cell>
          <cell r="AU3126" t="str">
            <v>SI</v>
          </cell>
          <cell r="AV3126" t="str">
            <v>Septiembre</v>
          </cell>
          <cell r="AW3126" t="e">
            <v>#N/A</v>
          </cell>
          <cell r="AX3126">
            <v>45639</v>
          </cell>
          <cell r="AY3126" t="str">
            <v>#REF!</v>
          </cell>
          <cell r="AZ3126" t="str">
            <v>CO1.PCCNTR.6719139</v>
          </cell>
        </row>
        <row r="3127">
          <cell r="D3127" t="str">
            <v>2936-2024</v>
          </cell>
          <cell r="E3127" t="str">
            <v>ALBA YANETH REYES SUÁREZ</v>
          </cell>
          <cell r="F3127" t="str">
            <v>Subdirección de Formación Artistica</v>
          </cell>
          <cell r="G3127" t="str">
            <v>Subdirección de Formación Artística</v>
          </cell>
          <cell r="H3127" t="str">
            <v>Programa Crea</v>
          </cell>
          <cell r="I3127" t="str">
            <v>Contratación Directa</v>
          </cell>
          <cell r="J3127" t="str">
            <v>Contratación directa.</v>
          </cell>
          <cell r="K3127" t="str">
            <v>Prestación de servicios</v>
          </cell>
          <cell r="N3127" t="str">
            <v>Si</v>
          </cell>
          <cell r="O3127" t="str">
            <v>Contrato Prestación de Servicios Profesionales</v>
          </cell>
          <cell r="P3127">
            <v>45539</v>
          </cell>
          <cell r="Q3127">
            <v>45540</v>
          </cell>
          <cell r="R3127">
            <v>45639</v>
          </cell>
          <cell r="S3127">
            <v>99</v>
          </cell>
          <cell r="T3127" t="str">
            <v>En Ejecución</v>
          </cell>
          <cell r="U3127" t="str">
            <v>ALBA YANETH REYES SUÁREZ</v>
          </cell>
          <cell r="X3127" t="str">
            <v>ALBA YANETH REYES SUAREZ</v>
          </cell>
          <cell r="Z3127" t="str">
            <v>Inversión</v>
          </cell>
          <cell r="AA3127">
            <v>2024110010086</v>
          </cell>
          <cell r="AC3127" t="str">
            <v>O23011733012024008608126</v>
          </cell>
          <cell r="AF3127">
            <v>11241692</v>
          </cell>
          <cell r="AI3127" t="str">
            <v>$ 3.598.980,00</v>
          </cell>
          <cell r="AJ312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27" t="str">
            <v>RICARDO MARTINEZ PUERTO</v>
          </cell>
          <cell r="AL3127">
            <v>1020714233</v>
          </cell>
          <cell r="AM3127" t="str">
            <v>2936-2024</v>
          </cell>
          <cell r="AP3127" t="str">
            <v>SECOP II</v>
          </cell>
          <cell r="AS3127" t="str">
            <v>Falso</v>
          </cell>
          <cell r="AU3127" t="str">
            <v>SI</v>
          </cell>
          <cell r="AV3127" t="str">
            <v>Septiembre</v>
          </cell>
          <cell r="AW3127" t="e">
            <v>#N/A</v>
          </cell>
          <cell r="AX3127">
            <v>45639</v>
          </cell>
          <cell r="AY3127" t="str">
            <v>#REF!</v>
          </cell>
          <cell r="AZ3127" t="str">
            <v>CO1.PCCNTR.6718960</v>
          </cell>
        </row>
        <row r="3128">
          <cell r="D3128" t="str">
            <v>2946-2024</v>
          </cell>
          <cell r="E3128" t="str">
            <v>ALBA YANETH REYES SUÁREZ</v>
          </cell>
          <cell r="F3128" t="str">
            <v>Subdirección de Formación Artistica</v>
          </cell>
          <cell r="G3128" t="str">
            <v>Subdirección de Formación Artística</v>
          </cell>
          <cell r="H3128" t="str">
            <v>Programa Nidos</v>
          </cell>
          <cell r="I3128" t="str">
            <v>Contratación Directa</v>
          </cell>
          <cell r="J3128" t="str">
            <v>Contratación directa.</v>
          </cell>
          <cell r="K3128" t="str">
            <v>Prestación de servicios</v>
          </cell>
          <cell r="N3128" t="str">
            <v>Si</v>
          </cell>
          <cell r="O3128" t="str">
            <v>Contrato Prestación de Servicios Apoyo a la Gestión</v>
          </cell>
          <cell r="P3128">
            <v>45539</v>
          </cell>
          <cell r="Q3128">
            <v>45540</v>
          </cell>
          <cell r="R3128">
            <v>45596</v>
          </cell>
          <cell r="S3128">
            <v>57</v>
          </cell>
          <cell r="T3128" t="str">
            <v>Terminado</v>
          </cell>
          <cell r="U3128" t="str">
            <v>ALBA YANETH REYES SUÁREZ</v>
          </cell>
          <cell r="X3128" t="str">
            <v>ALBA YANETH REYES SUAREZ</v>
          </cell>
          <cell r="Z3128" t="str">
            <v>Inversión</v>
          </cell>
          <cell r="AA3128">
            <v>2024110010064</v>
          </cell>
          <cell r="AC3128" t="str">
            <v>O23011733012024006408122</v>
          </cell>
          <cell r="AF3128">
            <v>5996000</v>
          </cell>
          <cell r="AJ3128" t="str">
            <v>Prestar servicios de apoyo a la gestión al Idartes- Subdirección de Formación Artística en el apoyo al proceso de creación, implementación y documentación de acciones artístico pedagógicas territoriales de los componentes del Programa Nidos.</v>
          </cell>
          <cell r="AK3128" t="str">
            <v>Ginna Alejandra Rojas Galeano</v>
          </cell>
          <cell r="AL3128">
            <v>1024594789</v>
          </cell>
          <cell r="AM3128" t="str">
            <v>2946-2024</v>
          </cell>
          <cell r="AP3128" t="str">
            <v>SECOP II</v>
          </cell>
          <cell r="AS3128" t="str">
            <v>Falso</v>
          </cell>
          <cell r="AU3128" t="str">
            <v>SI</v>
          </cell>
          <cell r="AV3128" t="str">
            <v>Septiembre</v>
          </cell>
          <cell r="AW3128">
            <v>45590</v>
          </cell>
          <cell r="AX3128">
            <v>45590</v>
          </cell>
          <cell r="AY3128" t="str">
            <v>#REF!</v>
          </cell>
          <cell r="AZ3128" t="str">
            <v>CO1.PCCNTR.6715873</v>
          </cell>
        </row>
        <row r="3129">
          <cell r="D3129" t="str">
            <v>2949-2024</v>
          </cell>
          <cell r="E3129" t="str">
            <v>ALBA YANETH REYES SUÁREZ</v>
          </cell>
          <cell r="F3129" t="str">
            <v>Subdirección de Formación Artistica</v>
          </cell>
          <cell r="G3129" t="str">
            <v>Subdirección de Formación Artística</v>
          </cell>
          <cell r="H3129" t="str">
            <v>Programa Nidos</v>
          </cell>
          <cell r="I3129" t="str">
            <v>Contratación Directa</v>
          </cell>
          <cell r="J3129" t="str">
            <v>Contratación directa.</v>
          </cell>
          <cell r="K3129" t="str">
            <v>Prestación de servicios</v>
          </cell>
          <cell r="N3129" t="str">
            <v>Si</v>
          </cell>
          <cell r="O3129" t="str">
            <v>Contrato Prestación de Servicios Profesionales</v>
          </cell>
          <cell r="P3129">
            <v>45539</v>
          </cell>
          <cell r="Q3129">
            <v>45540</v>
          </cell>
          <cell r="R3129">
            <v>45641</v>
          </cell>
          <cell r="S3129">
            <v>101</v>
          </cell>
          <cell r="T3129" t="str">
            <v>En Ejecución</v>
          </cell>
          <cell r="U3129" t="str">
            <v>ALBA YANETH REYES SUÁREZ</v>
          </cell>
          <cell r="X3129" t="str">
            <v>ALBA YANETH REYES SUAREZ</v>
          </cell>
          <cell r="Z3129" t="str">
            <v>Inversión</v>
          </cell>
          <cell r="AA3129">
            <v>2024110010064</v>
          </cell>
          <cell r="AC3129" t="str">
            <v>O23011733012024006408122</v>
          </cell>
          <cell r="AF3129">
            <v>11900000</v>
          </cell>
          <cell r="AI3129" t="str">
            <v>$ 3.400.000,00</v>
          </cell>
          <cell r="AJ312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29" t="str">
            <v>Vilma Ximena Sánchez Llerena</v>
          </cell>
          <cell r="AL3129">
            <v>1018444622</v>
          </cell>
          <cell r="AM3129" t="str">
            <v>2949-2024</v>
          </cell>
          <cell r="AP3129" t="str">
            <v>SECOP II</v>
          </cell>
          <cell r="AS3129" t="str">
            <v>Falso</v>
          </cell>
          <cell r="AU3129" t="str">
            <v>SI</v>
          </cell>
          <cell r="AV3129" t="str">
            <v>Septiembre</v>
          </cell>
          <cell r="AW3129" t="e">
            <v>#N/A</v>
          </cell>
          <cell r="AX3129">
            <v>45641</v>
          </cell>
          <cell r="AY3129" t="str">
            <v>#REF!</v>
          </cell>
          <cell r="AZ3129" t="str">
            <v>CO1.PCCNTR.6724702</v>
          </cell>
        </row>
        <row r="3130">
          <cell r="D3130" t="str">
            <v>2950-2024</v>
          </cell>
          <cell r="E3130" t="str">
            <v>ALBA YANETH REYES SUÁREZ</v>
          </cell>
          <cell r="F3130" t="str">
            <v>Subdirección de Formación Artistica</v>
          </cell>
          <cell r="G3130" t="str">
            <v>Subdirección de Formación Artística</v>
          </cell>
          <cell r="H3130" t="str">
            <v>Programa Crea</v>
          </cell>
          <cell r="I3130" t="str">
            <v>Contratación Directa</v>
          </cell>
          <cell r="J3130" t="str">
            <v>Contratación directa.</v>
          </cell>
          <cell r="K3130" t="str">
            <v>Prestación de servicios</v>
          </cell>
          <cell r="N3130" t="str">
            <v>Si</v>
          </cell>
          <cell r="O3130" t="str">
            <v>Contrato Prestación de Servicios Profesionales</v>
          </cell>
          <cell r="P3130">
            <v>45539</v>
          </cell>
          <cell r="Q3130">
            <v>45540</v>
          </cell>
          <cell r="R3130">
            <v>45611</v>
          </cell>
          <cell r="S3130">
            <v>71</v>
          </cell>
          <cell r="T3130" t="str">
            <v>En Ejecución</v>
          </cell>
          <cell r="U3130" t="str">
            <v>ALBA YANETH REYES SUÁREZ</v>
          </cell>
          <cell r="X3130" t="str">
            <v>ALBA YANETH REYES SUAREZ</v>
          </cell>
          <cell r="Z3130" t="str">
            <v>Inversión</v>
          </cell>
          <cell r="AA3130">
            <v>2024110010086</v>
          </cell>
          <cell r="AC3130" t="str">
            <v>O23011733012024008608126</v>
          </cell>
          <cell r="AF3130">
            <v>8997450</v>
          </cell>
          <cell r="AI3130" t="str">
            <v>$ 3.598.980,00</v>
          </cell>
          <cell r="AJ3130"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30" t="str">
            <v>CLAUDIA LILIANA ACEVEDO MUÑOZ</v>
          </cell>
          <cell r="AL3130">
            <v>52197143</v>
          </cell>
          <cell r="AM3130" t="str">
            <v>2950-2024</v>
          </cell>
          <cell r="AP3130" t="str">
            <v>SECOP II</v>
          </cell>
          <cell r="AS3130" t="str">
            <v>Falso</v>
          </cell>
          <cell r="AU3130" t="str">
            <v>SI</v>
          </cell>
          <cell r="AV3130" t="str">
            <v>Septiembre</v>
          </cell>
          <cell r="AW3130" t="e">
            <v>#N/A</v>
          </cell>
          <cell r="AX3130">
            <v>45611</v>
          </cell>
          <cell r="AY3130" t="str">
            <v>#REF!</v>
          </cell>
          <cell r="AZ3130" t="str">
            <v>CO1.PCCNTR.6724703</v>
          </cell>
        </row>
        <row r="3131">
          <cell r="D3131" t="str">
            <v>2951-2024</v>
          </cell>
          <cell r="E3131" t="str">
            <v>ALBA YANETH REYES SUÁREZ</v>
          </cell>
          <cell r="F3131" t="str">
            <v>Subdirección de Formación Artistica</v>
          </cell>
          <cell r="G3131" t="str">
            <v>Subdirección de Formación Artística</v>
          </cell>
          <cell r="H3131" t="str">
            <v>Programa Nidos</v>
          </cell>
          <cell r="I3131" t="str">
            <v>Contratación Directa</v>
          </cell>
          <cell r="J3131" t="str">
            <v>Contratación directa.</v>
          </cell>
          <cell r="K3131" t="str">
            <v>Prestación de servicios</v>
          </cell>
          <cell r="N3131" t="str">
            <v>Si</v>
          </cell>
          <cell r="O3131" t="str">
            <v>Contrato Prestación de Servicios Profesionales</v>
          </cell>
          <cell r="P3131">
            <v>45539</v>
          </cell>
          <cell r="Q3131">
            <v>45541</v>
          </cell>
          <cell r="R3131">
            <v>45596</v>
          </cell>
          <cell r="S3131">
            <v>56</v>
          </cell>
          <cell r="T3131" t="str">
            <v>En Ejecución</v>
          </cell>
          <cell r="U3131" t="str">
            <v>ALBA YANETH REYES SUÁREZ</v>
          </cell>
          <cell r="X3131" t="str">
            <v>ALBA YANETH REYES SUAREZ</v>
          </cell>
          <cell r="Z3131" t="str">
            <v>Inversión</v>
          </cell>
          <cell r="AA3131">
            <v>2024110010064</v>
          </cell>
          <cell r="AC3131" t="str">
            <v>O23011733012024006408122</v>
          </cell>
          <cell r="AF3131">
            <v>6800000</v>
          </cell>
          <cell r="AJ313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31" t="str">
            <v>DIANA ANDREA ALGARRA ROMERO</v>
          </cell>
          <cell r="AL3131">
            <v>52937898</v>
          </cell>
          <cell r="AM3131" t="str">
            <v>2951-2024</v>
          </cell>
          <cell r="AP3131" t="str">
            <v>SECOP II</v>
          </cell>
          <cell r="AS3131" t="str">
            <v>Falso</v>
          </cell>
          <cell r="AU3131" t="str">
            <v>SI</v>
          </cell>
          <cell r="AV3131" t="str">
            <v>Septiembre</v>
          </cell>
          <cell r="AW3131" t="e">
            <v>#N/A</v>
          </cell>
          <cell r="AX3131">
            <v>45596</v>
          </cell>
          <cell r="AY3131" t="str">
            <v>#REF!</v>
          </cell>
          <cell r="AZ3131" t="str">
            <v>CO1.PCCNTR.6724802</v>
          </cell>
        </row>
        <row r="3132">
          <cell r="D3132" t="str">
            <v>2953-2024</v>
          </cell>
          <cell r="E3132" t="str">
            <v>ALBA YANETH REYES SUÁREZ</v>
          </cell>
          <cell r="F3132" t="str">
            <v>Subdirección de Formación Artistica</v>
          </cell>
          <cell r="G3132" t="str">
            <v>Subdirección de Formación Artística</v>
          </cell>
          <cell r="H3132" t="str">
            <v>Programa Crea</v>
          </cell>
          <cell r="I3132" t="str">
            <v>Contratación Directa</v>
          </cell>
          <cell r="J3132" t="str">
            <v>Contratación directa.</v>
          </cell>
          <cell r="K3132" t="str">
            <v>Prestación de servicios</v>
          </cell>
          <cell r="N3132" t="str">
            <v>Si</v>
          </cell>
          <cell r="O3132" t="str">
            <v>Contrato Prestación de Servicios Profesionales</v>
          </cell>
          <cell r="P3132">
            <v>45539</v>
          </cell>
          <cell r="Q3132">
            <v>45544</v>
          </cell>
          <cell r="R3132">
            <v>45611</v>
          </cell>
          <cell r="S3132">
            <v>67</v>
          </cell>
          <cell r="T3132" t="str">
            <v>En Ejecución</v>
          </cell>
          <cell r="U3132" t="str">
            <v>ALBA YANETH REYES SUÁREZ</v>
          </cell>
          <cell r="X3132" t="str">
            <v>ALBA YANETH REYES SUAREZ</v>
          </cell>
          <cell r="Z3132" t="str">
            <v>Inversión</v>
          </cell>
          <cell r="AA3132">
            <v>2024110010086</v>
          </cell>
          <cell r="AC3132" t="str">
            <v>O23011733012024008608051</v>
          </cell>
          <cell r="AF3132">
            <v>8997450</v>
          </cell>
          <cell r="AI3132" t="str">
            <v>$ 3.598.980,00</v>
          </cell>
          <cell r="AJ313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32" t="str">
            <v>Laurentino José López Prieto</v>
          </cell>
          <cell r="AL3132">
            <v>13540148</v>
          </cell>
          <cell r="AM3132" t="str">
            <v>2953-2024</v>
          </cell>
          <cell r="AP3132" t="str">
            <v>SECOP II</v>
          </cell>
          <cell r="AS3132" t="str">
            <v>Falso</v>
          </cell>
          <cell r="AU3132" t="str">
            <v>SI</v>
          </cell>
          <cell r="AV3132" t="str">
            <v>Septiembre</v>
          </cell>
          <cell r="AW3132" t="e">
            <v>#N/A</v>
          </cell>
          <cell r="AX3132">
            <v>45611</v>
          </cell>
          <cell r="AY3132" t="str">
            <v>#REF!</v>
          </cell>
          <cell r="AZ3132" t="str">
            <v>CO1.PCCNTR.6724808</v>
          </cell>
        </row>
        <row r="3133">
          <cell r="D3133" t="str">
            <v>2954-2024</v>
          </cell>
          <cell r="E3133" t="str">
            <v>ALBA YANETH REYES SUÁREZ</v>
          </cell>
          <cell r="F3133" t="str">
            <v>Subdirección de Formación Artistica</v>
          </cell>
          <cell r="G3133" t="str">
            <v>Subdirección de Formación Artística</v>
          </cell>
          <cell r="H3133" t="str">
            <v>Programa Nidos</v>
          </cell>
          <cell r="I3133" t="str">
            <v>Contratación Directa</v>
          </cell>
          <cell r="J3133" t="str">
            <v>Contratación directa.</v>
          </cell>
          <cell r="K3133" t="str">
            <v>Prestación de servicios</v>
          </cell>
          <cell r="N3133" t="str">
            <v>Si</v>
          </cell>
          <cell r="O3133" t="str">
            <v>Contrato Prestación de Servicios Profesionales</v>
          </cell>
          <cell r="P3133">
            <v>45539</v>
          </cell>
          <cell r="Q3133">
            <v>45540</v>
          </cell>
          <cell r="R3133">
            <v>45596</v>
          </cell>
          <cell r="S3133">
            <v>57</v>
          </cell>
          <cell r="T3133" t="str">
            <v>En Ejecución</v>
          </cell>
          <cell r="U3133" t="str">
            <v>ALBA YANETH REYES SUÁREZ</v>
          </cell>
          <cell r="X3133" t="str">
            <v>ALBA YANETH REYES SUAREZ</v>
          </cell>
          <cell r="Z3133" t="str">
            <v>Inversión</v>
          </cell>
          <cell r="AA3133">
            <v>2024110010064</v>
          </cell>
          <cell r="AC3133" t="str">
            <v>O23011733012024006408122</v>
          </cell>
          <cell r="AF3133">
            <v>6800000</v>
          </cell>
          <cell r="AJ3133"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33" t="str">
            <v>fabian santiago manchego morales</v>
          </cell>
          <cell r="AL3133">
            <v>1033727283</v>
          </cell>
          <cell r="AM3133" t="str">
            <v>2954-2024</v>
          </cell>
          <cell r="AP3133" t="str">
            <v>SECOP II</v>
          </cell>
          <cell r="AS3133" t="str">
            <v>Falso</v>
          </cell>
          <cell r="AU3133" t="str">
            <v>SI</v>
          </cell>
          <cell r="AV3133" t="str">
            <v>Septiembre</v>
          </cell>
          <cell r="AW3133" t="e">
            <v>#N/A</v>
          </cell>
          <cell r="AX3133">
            <v>45596</v>
          </cell>
          <cell r="AY3133" t="str">
            <v>#REF!</v>
          </cell>
          <cell r="AZ3133" t="str">
            <v>CO1.PCCNTR.6724810</v>
          </cell>
        </row>
        <row r="3134">
          <cell r="D3134" t="str">
            <v>2955-2024</v>
          </cell>
          <cell r="E3134" t="str">
            <v>ALBA YANETH REYES SUÁREZ</v>
          </cell>
          <cell r="F3134" t="str">
            <v>Subdirección de Formación Artistica</v>
          </cell>
          <cell r="G3134" t="str">
            <v>Subdirección de Formación Artística</v>
          </cell>
          <cell r="H3134" t="str">
            <v>Programa Crea</v>
          </cell>
          <cell r="I3134" t="str">
            <v>Contratación Directa</v>
          </cell>
          <cell r="J3134" t="str">
            <v>Contratación directa.</v>
          </cell>
          <cell r="K3134" t="str">
            <v>Prestación de servicios</v>
          </cell>
          <cell r="N3134" t="str">
            <v>Si</v>
          </cell>
          <cell r="O3134" t="str">
            <v>Contrato Prestación de Servicios Apoyo a la Gestión</v>
          </cell>
          <cell r="P3134">
            <v>45539</v>
          </cell>
          <cell r="Q3134">
            <v>45541</v>
          </cell>
          <cell r="R3134">
            <v>45611</v>
          </cell>
          <cell r="S3134">
            <v>70</v>
          </cell>
          <cell r="T3134" t="str">
            <v>En Ejecución</v>
          </cell>
          <cell r="U3134" t="str">
            <v>ALBA YANETH REYES SUÁREZ</v>
          </cell>
          <cell r="X3134" t="str">
            <v>ALBA YANETH REYES SUAREZ</v>
          </cell>
          <cell r="Z3134" t="str">
            <v>Inversión</v>
          </cell>
          <cell r="AA3134">
            <v>2024110010086</v>
          </cell>
          <cell r="AC3134" t="str">
            <v>O23011733012024008608122</v>
          </cell>
          <cell r="AF3134">
            <v>8997450</v>
          </cell>
          <cell r="AI3134" t="str">
            <v>$ 3.598.980,00</v>
          </cell>
          <cell r="AJ313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34" t="str">
            <v>Daniela Janeth Martinez Londoño</v>
          </cell>
          <cell r="AL3134">
            <v>1023003900</v>
          </cell>
          <cell r="AM3134" t="str">
            <v>2955-2024</v>
          </cell>
          <cell r="AP3134" t="str">
            <v>SECOP II</v>
          </cell>
          <cell r="AS3134" t="str">
            <v>Falso</v>
          </cell>
          <cell r="AU3134" t="str">
            <v>SI</v>
          </cell>
          <cell r="AV3134" t="str">
            <v>Septiembre</v>
          </cell>
          <cell r="AW3134" t="e">
            <v>#N/A</v>
          </cell>
          <cell r="AX3134">
            <v>45611</v>
          </cell>
          <cell r="AY3134" t="str">
            <v>#REF!</v>
          </cell>
          <cell r="AZ3134" t="str">
            <v>CO1.PCCNTR.6724812</v>
          </cell>
        </row>
        <row r="3135">
          <cell r="D3135" t="str">
            <v>2957-2024</v>
          </cell>
          <cell r="E3135" t="str">
            <v>ALBA YANETH REYES SUÁREZ</v>
          </cell>
          <cell r="F3135" t="str">
            <v>Subdirección de Formación Artistica</v>
          </cell>
          <cell r="G3135" t="str">
            <v>Subdirección de Formación Artística</v>
          </cell>
          <cell r="H3135" t="str">
            <v>Programa Nidos</v>
          </cell>
          <cell r="I3135" t="str">
            <v>Contratación Directa</v>
          </cell>
          <cell r="J3135" t="str">
            <v>Contratación directa.</v>
          </cell>
          <cell r="K3135" t="str">
            <v>Prestación de servicios</v>
          </cell>
          <cell r="N3135" t="str">
            <v>Si</v>
          </cell>
          <cell r="O3135" t="str">
            <v>Contrato Prestación de Servicios Profesionales</v>
          </cell>
          <cell r="P3135">
            <v>45539</v>
          </cell>
          <cell r="Q3135">
            <v>45541</v>
          </cell>
          <cell r="R3135">
            <v>45596</v>
          </cell>
          <cell r="S3135">
            <v>56</v>
          </cell>
          <cell r="T3135" t="str">
            <v>En Ejecución</v>
          </cell>
          <cell r="U3135" t="str">
            <v>ALBA YANETH REYES SUÁREZ</v>
          </cell>
          <cell r="X3135" t="str">
            <v>ALBA YANETH REYES SUAREZ</v>
          </cell>
          <cell r="Z3135" t="str">
            <v>Inversión</v>
          </cell>
          <cell r="AA3135">
            <v>2024110010064</v>
          </cell>
          <cell r="AC3135" t="str">
            <v>O23011733012024006408122</v>
          </cell>
          <cell r="AF3135">
            <v>6800000</v>
          </cell>
          <cell r="AJ3135"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35" t="str">
            <v>DELSY CORDOBA CORTES</v>
          </cell>
          <cell r="AL3135">
            <v>52823542</v>
          </cell>
          <cell r="AM3135" t="str">
            <v>2957-2024</v>
          </cell>
          <cell r="AP3135" t="str">
            <v>SECOP II</v>
          </cell>
          <cell r="AS3135" t="str">
            <v>Falso</v>
          </cell>
          <cell r="AU3135" t="str">
            <v>SI</v>
          </cell>
          <cell r="AV3135" t="str">
            <v>Septiembre</v>
          </cell>
          <cell r="AW3135" t="e">
            <v>#N/A</v>
          </cell>
          <cell r="AX3135">
            <v>45596</v>
          </cell>
          <cell r="AY3135" t="str">
            <v>#REF!</v>
          </cell>
          <cell r="AZ3135" t="str">
            <v>CO1.PCCNTR.6725865</v>
          </cell>
        </row>
        <row r="3136">
          <cell r="D3136" t="str">
            <v>2958-2024</v>
          </cell>
          <cell r="E3136" t="str">
            <v>ALBA YANETH REYES SUÁREZ</v>
          </cell>
          <cell r="F3136" t="str">
            <v>Subdirección de Formación Artistica</v>
          </cell>
          <cell r="G3136" t="str">
            <v>Subdirección de Formación Artística</v>
          </cell>
          <cell r="H3136" t="str">
            <v>Programa Crea</v>
          </cell>
          <cell r="I3136" t="str">
            <v>Contratación Directa</v>
          </cell>
          <cell r="J3136" t="str">
            <v>Contratación directa.</v>
          </cell>
          <cell r="K3136" t="str">
            <v>Prestación de servicios</v>
          </cell>
          <cell r="N3136" t="str">
            <v>Si</v>
          </cell>
          <cell r="O3136" t="str">
            <v>Contrato Prestación de Servicios Profesionales</v>
          </cell>
          <cell r="P3136">
            <v>45539</v>
          </cell>
          <cell r="Q3136">
            <v>45541</v>
          </cell>
          <cell r="R3136">
            <v>45611</v>
          </cell>
          <cell r="S3136">
            <v>70</v>
          </cell>
          <cell r="T3136" t="str">
            <v>En Ejecución</v>
          </cell>
          <cell r="U3136" t="str">
            <v>ALBA YANETH REYES SUÁREZ</v>
          </cell>
          <cell r="X3136" t="str">
            <v>ALBA YANETH REYES SUAREZ</v>
          </cell>
          <cell r="Z3136" t="str">
            <v>Inversión</v>
          </cell>
          <cell r="AA3136">
            <v>2024110010086</v>
          </cell>
          <cell r="AC3136" t="str">
            <v>O23011733012024008608126</v>
          </cell>
          <cell r="AF3136">
            <v>8997450</v>
          </cell>
          <cell r="AI3136" t="str">
            <v>$ 3.598.980,00</v>
          </cell>
          <cell r="AJ313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36" t="str">
            <v>JOSE MANUEL VALERO MENDIETA</v>
          </cell>
          <cell r="AL3136">
            <v>1019048418</v>
          </cell>
          <cell r="AM3136" t="str">
            <v>2958-2024</v>
          </cell>
          <cell r="AP3136" t="str">
            <v>SECOP II</v>
          </cell>
          <cell r="AS3136" t="str">
            <v>Falso</v>
          </cell>
          <cell r="AU3136" t="str">
            <v>SI</v>
          </cell>
          <cell r="AV3136" t="str">
            <v>Septiembre</v>
          </cell>
          <cell r="AW3136" t="e">
            <v>#N/A</v>
          </cell>
          <cell r="AX3136">
            <v>45611</v>
          </cell>
          <cell r="AY3136" t="str">
            <v>#REF!</v>
          </cell>
          <cell r="AZ3136" t="str">
            <v>CO1.PCCNTR.6720643</v>
          </cell>
        </row>
        <row r="3137">
          <cell r="D3137" t="str">
            <v>2959-2024</v>
          </cell>
          <cell r="E3137" t="str">
            <v>ALBA YANETH REYES SUÁREZ</v>
          </cell>
          <cell r="F3137" t="str">
            <v>Subdirección de Formación Artistica</v>
          </cell>
          <cell r="G3137" t="str">
            <v>Subdirección de Formación Artística</v>
          </cell>
          <cell r="H3137" t="str">
            <v>Programa Nidos</v>
          </cell>
          <cell r="I3137" t="str">
            <v>Contratación Directa</v>
          </cell>
          <cell r="J3137" t="str">
            <v>Contratación directa.</v>
          </cell>
          <cell r="K3137" t="str">
            <v>Prestación de servicios</v>
          </cell>
          <cell r="N3137" t="str">
            <v>Si</v>
          </cell>
          <cell r="O3137" t="str">
            <v>Contrato Prestación de Servicios Profesionales</v>
          </cell>
          <cell r="P3137">
            <v>45539</v>
          </cell>
          <cell r="Q3137">
            <v>45541</v>
          </cell>
          <cell r="R3137">
            <v>45596</v>
          </cell>
          <cell r="S3137">
            <v>56</v>
          </cell>
          <cell r="T3137" t="str">
            <v>En Ejecución</v>
          </cell>
          <cell r="U3137" t="str">
            <v>ALBA YANETH REYES SUÁREZ</v>
          </cell>
          <cell r="X3137" t="str">
            <v>ALBA YANETH REYES SUAREZ</v>
          </cell>
          <cell r="Z3137" t="str">
            <v>Inversión</v>
          </cell>
          <cell r="AA3137">
            <v>2024110010064</v>
          </cell>
          <cell r="AC3137" t="str">
            <v>O23011733012024006408122</v>
          </cell>
          <cell r="AF3137">
            <v>5996000</v>
          </cell>
          <cell r="AJ3137" t="str">
            <v>Prestar servicios profesionales al Idartes- Subdirección de Formación Artística en el proceso de creación, implementación y documentación de acciones artístico pedagógicas territoriales de los componentes del Programa Nidos.</v>
          </cell>
          <cell r="AK3137" t="str">
            <v>FABIAN ERNESTO CLAVIJO RAMOS</v>
          </cell>
          <cell r="AL3137">
            <v>80257197</v>
          </cell>
          <cell r="AM3137" t="str">
            <v>2959-2024</v>
          </cell>
          <cell r="AP3137" t="str">
            <v>SECOP II</v>
          </cell>
          <cell r="AS3137" t="str">
            <v>Falso</v>
          </cell>
          <cell r="AU3137" t="str">
            <v>SI</v>
          </cell>
          <cell r="AV3137" t="str">
            <v>Septiembre</v>
          </cell>
          <cell r="AW3137" t="e">
            <v>#N/A</v>
          </cell>
          <cell r="AX3137">
            <v>45596</v>
          </cell>
          <cell r="AY3137" t="str">
            <v>#REF!</v>
          </cell>
          <cell r="AZ3137" t="str">
            <v>CO1.PCCNTR.6721320</v>
          </cell>
        </row>
        <row r="3138">
          <cell r="D3138" t="str">
            <v>2966-2024</v>
          </cell>
          <cell r="E3138" t="str">
            <v>ALBA YANETH REYES SUÁREZ</v>
          </cell>
          <cell r="F3138" t="str">
            <v>Subdirección de Formación Artistica</v>
          </cell>
          <cell r="G3138" t="str">
            <v>Subdirección de Formación Artística</v>
          </cell>
          <cell r="H3138" t="str">
            <v>Programa Crea</v>
          </cell>
          <cell r="I3138" t="str">
            <v>Contratación Directa</v>
          </cell>
          <cell r="J3138" t="str">
            <v>Contratación directa.</v>
          </cell>
          <cell r="K3138" t="str">
            <v>Prestación de servicios</v>
          </cell>
          <cell r="N3138" t="str">
            <v>Si</v>
          </cell>
          <cell r="O3138" t="str">
            <v>Contrato Prestación de Servicios Profesionales</v>
          </cell>
          <cell r="P3138">
            <v>45539</v>
          </cell>
          <cell r="Q3138">
            <v>45544</v>
          </cell>
          <cell r="R3138">
            <v>45611</v>
          </cell>
          <cell r="S3138">
            <v>67</v>
          </cell>
          <cell r="T3138" t="str">
            <v>En Ejecución</v>
          </cell>
          <cell r="U3138" t="str">
            <v>ALBA YANETH REYES SUÁREZ</v>
          </cell>
          <cell r="X3138" t="str">
            <v>ALBA YANETH REYES SUAREZ</v>
          </cell>
          <cell r="Z3138" t="str">
            <v>Inversión</v>
          </cell>
          <cell r="AA3138">
            <v>2024110010086</v>
          </cell>
          <cell r="AC3138" t="str">
            <v>O23011733012024008608126</v>
          </cell>
          <cell r="AF3138">
            <v>8997450</v>
          </cell>
          <cell r="AI3138" t="str">
            <v>$ 3.598.980,00</v>
          </cell>
          <cell r="AJ313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38" t="str">
            <v>Catalina Pérez Calderón</v>
          </cell>
          <cell r="AL3138">
            <v>1032398123</v>
          </cell>
          <cell r="AM3138" t="str">
            <v>2966-2024</v>
          </cell>
          <cell r="AP3138" t="str">
            <v>SECOP II</v>
          </cell>
          <cell r="AS3138" t="str">
            <v>Falso</v>
          </cell>
          <cell r="AU3138" t="str">
            <v>SI</v>
          </cell>
          <cell r="AV3138" t="str">
            <v>Septiembre</v>
          </cell>
          <cell r="AW3138" t="e">
            <v>#N/A</v>
          </cell>
          <cell r="AX3138">
            <v>45611</v>
          </cell>
          <cell r="AY3138" t="str">
            <v>#REF!</v>
          </cell>
          <cell r="AZ3138" t="str">
            <v>CO1.PCCNTR.6723346</v>
          </cell>
        </row>
        <row r="3139">
          <cell r="D3139" t="str">
            <v>2967-2024</v>
          </cell>
          <cell r="E3139" t="str">
            <v>ALBA YANETH REYES SUÁREZ</v>
          </cell>
          <cell r="F3139" t="str">
            <v>Subdirección de Formación Artistica</v>
          </cell>
          <cell r="G3139" t="str">
            <v>Subdirección de Formación Artística</v>
          </cell>
          <cell r="H3139" t="str">
            <v>Programa Crea</v>
          </cell>
          <cell r="I3139" t="str">
            <v>Contratación Directa</v>
          </cell>
          <cell r="J3139" t="str">
            <v>Contratación directa.</v>
          </cell>
          <cell r="K3139" t="str">
            <v>Prestación de servicios</v>
          </cell>
          <cell r="N3139" t="str">
            <v>Si</v>
          </cell>
          <cell r="O3139" t="str">
            <v>Contrato Prestación de Servicios Apoyo a la Gestión</v>
          </cell>
          <cell r="P3139">
            <v>45539</v>
          </cell>
          <cell r="Q3139">
            <v>45544</v>
          </cell>
          <cell r="R3139">
            <v>45639</v>
          </cell>
          <cell r="S3139">
            <v>95</v>
          </cell>
          <cell r="T3139" t="str">
            <v>En Ejecución</v>
          </cell>
          <cell r="U3139" t="str">
            <v>ALBA YANETH REYES SUÁREZ</v>
          </cell>
          <cell r="X3139" t="str">
            <v>ALBA YANETH REYES SUAREZ</v>
          </cell>
          <cell r="Z3139" t="str">
            <v>Inversión</v>
          </cell>
          <cell r="AA3139">
            <v>2024110010086</v>
          </cell>
          <cell r="AC3139" t="str">
            <v>O23011733012024008608051</v>
          </cell>
          <cell r="AF3139">
            <v>12356498</v>
          </cell>
          <cell r="AI3139" t="str">
            <v>$ 3.598.980,00</v>
          </cell>
          <cell r="AJ313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39" t="str">
            <v>DUYERLYS TORRES VASQUEZ</v>
          </cell>
          <cell r="AL3139">
            <v>24584196</v>
          </cell>
          <cell r="AM3139" t="str">
            <v>2967-2024</v>
          </cell>
          <cell r="AP3139" t="str">
            <v>SECOP II</v>
          </cell>
          <cell r="AS3139" t="str">
            <v>Falso</v>
          </cell>
          <cell r="AU3139" t="str">
            <v>SI</v>
          </cell>
          <cell r="AV3139" t="str">
            <v>Septiembre</v>
          </cell>
          <cell r="AW3139" t="e">
            <v>#N/A</v>
          </cell>
          <cell r="AX3139">
            <v>45639</v>
          </cell>
          <cell r="AY3139" t="str">
            <v>#REF!</v>
          </cell>
          <cell r="AZ3139" t="str">
            <v>CO1.PCCNTR.6723444</v>
          </cell>
        </row>
        <row r="3140">
          <cell r="D3140" t="str">
            <v>2970-2024</v>
          </cell>
          <cell r="E3140" t="str">
            <v>ALBA YANETH REYES SUÁREZ</v>
          </cell>
          <cell r="F3140" t="str">
            <v>Subdirección de Formación Artistica</v>
          </cell>
          <cell r="G3140" t="str">
            <v>Subdirección de Formación Artística</v>
          </cell>
          <cell r="H3140" t="str">
            <v>Programa Crea</v>
          </cell>
          <cell r="I3140" t="str">
            <v>Contratación Directa</v>
          </cell>
          <cell r="J3140" t="str">
            <v>Contratación directa.</v>
          </cell>
          <cell r="K3140" t="str">
            <v>Prestación de servicios</v>
          </cell>
          <cell r="N3140" t="str">
            <v>Si</v>
          </cell>
          <cell r="O3140" t="str">
            <v>Contrato Prestación de Servicios Apoyo a la Gestión</v>
          </cell>
          <cell r="P3140">
            <v>45539</v>
          </cell>
          <cell r="Q3140">
            <v>45540</v>
          </cell>
          <cell r="R3140">
            <v>45626</v>
          </cell>
          <cell r="S3140">
            <v>86</v>
          </cell>
          <cell r="T3140" t="str">
            <v>En Ejecución</v>
          </cell>
          <cell r="U3140" t="str">
            <v>ALBA YANETH REYES SUÁREZ</v>
          </cell>
          <cell r="X3140" t="str">
            <v>ALBA YANETH REYES SUAREZ</v>
          </cell>
          <cell r="Z3140" t="str">
            <v>Inversión</v>
          </cell>
          <cell r="AA3140">
            <v>2024110010086</v>
          </cell>
          <cell r="AC3140" t="str">
            <v>O23011733012024008608126</v>
          </cell>
          <cell r="AF3140">
            <v>10796940</v>
          </cell>
          <cell r="AI3140" t="str">
            <v>$ 3.598.980,00</v>
          </cell>
          <cell r="AJ3140" t="str">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ell>
          <cell r="AK3140" t="str">
            <v>Francy Yanneth Valencia Gómez</v>
          </cell>
          <cell r="AL3140">
            <v>52305557</v>
          </cell>
          <cell r="AM3140" t="str">
            <v>2970-2024</v>
          </cell>
          <cell r="AP3140" t="str">
            <v>SECOP II</v>
          </cell>
          <cell r="AS3140" t="str">
            <v>Falso</v>
          </cell>
          <cell r="AU3140" t="str">
            <v>SI</v>
          </cell>
          <cell r="AV3140" t="str">
            <v>Septiembre</v>
          </cell>
          <cell r="AW3140" t="e">
            <v>#N/A</v>
          </cell>
          <cell r="AX3140">
            <v>45626</v>
          </cell>
          <cell r="AY3140" t="str">
            <v>#REF!</v>
          </cell>
          <cell r="AZ3140" t="str">
            <v>CO1.PCCNTR.6724046</v>
          </cell>
        </row>
        <row r="3141">
          <cell r="D3141" t="str">
            <v>2971-2024</v>
          </cell>
          <cell r="E3141" t="str">
            <v>ALBA YANETH REYES SUÁREZ</v>
          </cell>
          <cell r="F3141" t="str">
            <v>Subdirección de Formación Artistica</v>
          </cell>
          <cell r="G3141" t="str">
            <v>Subdirección de Formación Artística</v>
          </cell>
          <cell r="H3141" t="str">
            <v>Programa Crea</v>
          </cell>
          <cell r="I3141" t="str">
            <v>Contratación Directa</v>
          </cell>
          <cell r="J3141" t="str">
            <v>Contratación directa.</v>
          </cell>
          <cell r="K3141" t="str">
            <v>Prestación de servicios</v>
          </cell>
          <cell r="N3141" t="str">
            <v>Si</v>
          </cell>
          <cell r="O3141" t="str">
            <v>Contrato Prestación de Servicios Profesionales</v>
          </cell>
          <cell r="P3141">
            <v>45539</v>
          </cell>
          <cell r="Q3141">
            <v>45540</v>
          </cell>
          <cell r="R3141">
            <v>45611</v>
          </cell>
          <cell r="S3141">
            <v>71</v>
          </cell>
          <cell r="T3141" t="str">
            <v>En Ejecución</v>
          </cell>
          <cell r="U3141" t="str">
            <v>ALBA YANETH REYES SUÁREZ</v>
          </cell>
          <cell r="X3141" t="str">
            <v>ALBA YANETH REYES SUAREZ</v>
          </cell>
          <cell r="Z3141" t="str">
            <v>Inversión</v>
          </cell>
          <cell r="AA3141">
            <v>2024110010086</v>
          </cell>
          <cell r="AC3141" t="str">
            <v>O23011733012024008608122</v>
          </cell>
          <cell r="AF3141">
            <v>8997450</v>
          </cell>
          <cell r="AI3141" t="str">
            <v>$ 3.598.980,00</v>
          </cell>
          <cell r="AJ314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41" t="str">
            <v>Lorena Michel Infante Repizo</v>
          </cell>
          <cell r="AL3141">
            <v>1023955368</v>
          </cell>
          <cell r="AM3141" t="str">
            <v>2971-2024</v>
          </cell>
          <cell r="AP3141" t="str">
            <v>SECOP II</v>
          </cell>
          <cell r="AS3141" t="str">
            <v>Falso</v>
          </cell>
          <cell r="AU3141" t="str">
            <v>SI</v>
          </cell>
          <cell r="AV3141" t="str">
            <v>Septiembre</v>
          </cell>
          <cell r="AW3141" t="e">
            <v>#N/A</v>
          </cell>
          <cell r="AX3141">
            <v>45611</v>
          </cell>
          <cell r="AY3141" t="str">
            <v>#REF!</v>
          </cell>
          <cell r="AZ3141" t="str">
            <v>CO1.PCCNTR.6724111</v>
          </cell>
        </row>
        <row r="3142">
          <cell r="D3142" t="str">
            <v>2972-2024</v>
          </cell>
          <cell r="E3142" t="str">
            <v>ALBA YANETH REYES SUÁREZ</v>
          </cell>
          <cell r="F3142" t="str">
            <v>Subdirección de Formación Artistica</v>
          </cell>
          <cell r="G3142" t="str">
            <v>Subdirección de Formación Artística</v>
          </cell>
          <cell r="H3142" t="str">
            <v>Programa Crea</v>
          </cell>
          <cell r="I3142" t="str">
            <v>Contratación Directa</v>
          </cell>
          <cell r="J3142" t="str">
            <v>Contratación directa.</v>
          </cell>
          <cell r="K3142" t="str">
            <v>Prestación de servicios</v>
          </cell>
          <cell r="N3142" t="str">
            <v>Si</v>
          </cell>
          <cell r="O3142" t="str">
            <v>Contrato Prestación de Servicios Profesionales</v>
          </cell>
          <cell r="P3142">
            <v>45539</v>
          </cell>
          <cell r="Q3142">
            <v>45541</v>
          </cell>
          <cell r="R3142">
            <v>45611</v>
          </cell>
          <cell r="S3142">
            <v>70</v>
          </cell>
          <cell r="T3142" t="str">
            <v>En Ejecución</v>
          </cell>
          <cell r="U3142" t="str">
            <v>ALBA YANETH REYES SUÁREZ</v>
          </cell>
          <cell r="X3142" t="str">
            <v>ALBA YANETH REYES SUAREZ</v>
          </cell>
          <cell r="Z3142" t="str">
            <v>Inversión</v>
          </cell>
          <cell r="AA3142">
            <v>2024110010086</v>
          </cell>
          <cell r="AC3142" t="str">
            <v>O23011733012024008608122</v>
          </cell>
          <cell r="AF3142">
            <v>8997450</v>
          </cell>
          <cell r="AI3142" t="str">
            <v>$ 3.598.980,00</v>
          </cell>
          <cell r="AJ314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42" t="str">
            <v>Edna Milena Paredes Espitia</v>
          </cell>
          <cell r="AL3142">
            <v>1030566272</v>
          </cell>
          <cell r="AM3142" t="str">
            <v>2972-2024</v>
          </cell>
          <cell r="AP3142" t="str">
            <v>SECOP II</v>
          </cell>
          <cell r="AS3142" t="str">
            <v>Falso</v>
          </cell>
          <cell r="AU3142" t="str">
            <v>SI</v>
          </cell>
          <cell r="AV3142" t="str">
            <v>Septiembre</v>
          </cell>
          <cell r="AW3142" t="e">
            <v>#N/A</v>
          </cell>
          <cell r="AX3142">
            <v>45611</v>
          </cell>
          <cell r="AY3142" t="str">
            <v>#REF!</v>
          </cell>
          <cell r="AZ3142" t="str">
            <v>CO1.PCCNTR.6724055</v>
          </cell>
        </row>
        <row r="3143">
          <cell r="D3143" t="str">
            <v>2975-2024</v>
          </cell>
          <cell r="E3143" t="str">
            <v>ALBA YANETH REYES SUÁREZ</v>
          </cell>
          <cell r="F3143" t="str">
            <v>Subdirección de Formación Artistica</v>
          </cell>
          <cell r="G3143" t="str">
            <v>Subdirección de Formación Artística</v>
          </cell>
          <cell r="H3143" t="str">
            <v>Programa Crea</v>
          </cell>
          <cell r="I3143" t="str">
            <v>Contratación Directa</v>
          </cell>
          <cell r="J3143" t="str">
            <v>Contratación directa.</v>
          </cell>
          <cell r="K3143" t="str">
            <v>Prestación de servicios</v>
          </cell>
          <cell r="N3143" t="str">
            <v>Si</v>
          </cell>
          <cell r="O3143" t="str">
            <v>Contrato Prestación de Servicios Apoyo a la Gestión</v>
          </cell>
          <cell r="P3143">
            <v>45539</v>
          </cell>
          <cell r="Q3143">
            <v>45540</v>
          </cell>
          <cell r="R3143">
            <v>45611</v>
          </cell>
          <cell r="S3143">
            <v>71</v>
          </cell>
          <cell r="T3143" t="str">
            <v>En Ejecución</v>
          </cell>
          <cell r="U3143" t="str">
            <v>ALBA YANETH REYES SUÁREZ</v>
          </cell>
          <cell r="X3143" t="str">
            <v>ALBA YANETH REYES SUAREZ</v>
          </cell>
          <cell r="Z3143" t="str">
            <v>Inversión</v>
          </cell>
          <cell r="AA3143">
            <v>2024110010086</v>
          </cell>
          <cell r="AC3143" t="str">
            <v>O23011733012024008608126</v>
          </cell>
          <cell r="AF3143">
            <v>8997450</v>
          </cell>
          <cell r="AI3143" t="str">
            <v>$ 3.598.980,00</v>
          </cell>
          <cell r="AJ314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43" t="str">
            <v>SHIRLEY NATALIA MONROY CASTAÑEDA</v>
          </cell>
          <cell r="AL3143">
            <v>1026265190</v>
          </cell>
          <cell r="AM3143" t="str">
            <v>2975-2024</v>
          </cell>
          <cell r="AP3143" t="str">
            <v>SECOP II</v>
          </cell>
          <cell r="AS3143" t="str">
            <v>Falso</v>
          </cell>
          <cell r="AU3143" t="str">
            <v>SI</v>
          </cell>
          <cell r="AV3143" t="str">
            <v>Septiembre</v>
          </cell>
          <cell r="AW3143" t="e">
            <v>#N/A</v>
          </cell>
          <cell r="AX3143">
            <v>45611</v>
          </cell>
          <cell r="AY3143" t="str">
            <v>#REF!</v>
          </cell>
          <cell r="AZ3143" t="str">
            <v>CO1.PCCNTR.6724949</v>
          </cell>
        </row>
        <row r="3144">
          <cell r="D3144" t="str">
            <v>2980-2024</v>
          </cell>
          <cell r="E3144" t="str">
            <v>LINA MARIA GAVIRIA HURTADO</v>
          </cell>
          <cell r="F3144" t="str">
            <v>Subdirección de las Artes</v>
          </cell>
          <cell r="I3144" t="str">
            <v>Contratación Directa</v>
          </cell>
          <cell r="J3144" t="str">
            <v>Contratación directa.</v>
          </cell>
          <cell r="K3144" t="str">
            <v>Prestación de servicios</v>
          </cell>
          <cell r="N3144" t="str">
            <v>Si</v>
          </cell>
          <cell r="O3144" t="str">
            <v>Contrato Prestación de Servicios Profesionales</v>
          </cell>
          <cell r="P3144">
            <v>45539</v>
          </cell>
          <cell r="Q3144">
            <v>45540</v>
          </cell>
          <cell r="R3144">
            <v>45657</v>
          </cell>
          <cell r="S3144">
            <v>117</v>
          </cell>
          <cell r="T3144" t="str">
            <v>En Ejecución</v>
          </cell>
          <cell r="U3144" t="str">
            <v>LINA MARIA GAVIRIA HURTADO</v>
          </cell>
          <cell r="X3144" t="str">
            <v>LINA MARIA GAVIRIA HURTADO</v>
          </cell>
          <cell r="Z3144" t="str">
            <v>Inversión</v>
          </cell>
          <cell r="AA3144">
            <v>2024110010182</v>
          </cell>
          <cell r="AC3144" t="str">
            <v>O23011733012024018205053</v>
          </cell>
          <cell r="AF3144">
            <v>28000000</v>
          </cell>
          <cell r="AI3144" t="str">
            <v>$ 7.000.000,00</v>
          </cell>
          <cell r="AJ3144" t="str">
            <v>Prestar servicios profesionales al Instituto Distrital de las Artes - Idartes, en la orientación metodológica y estructuración de los laboratorios de cocreación de la Gerencia de Artes Audiovisuales, en el marco del Plan Distrital de Desarrollo: Bogotá camina segura 2024-2027</v>
          </cell>
          <cell r="AK3144" t="str">
            <v>Diana Pérez Mejia</v>
          </cell>
          <cell r="AL3144">
            <v>1032417429</v>
          </cell>
          <cell r="AM3144" t="str">
            <v>2980-2024</v>
          </cell>
          <cell r="AP3144" t="str">
            <v>SECOP II</v>
          </cell>
          <cell r="AS3144" t="str">
            <v>Falso</v>
          </cell>
          <cell r="AU3144" t="str">
            <v>SI</v>
          </cell>
          <cell r="AV3144" t="str">
            <v>Septiembre</v>
          </cell>
          <cell r="AW3144" t="e">
            <v>#N/A</v>
          </cell>
          <cell r="AX3144">
            <v>45657</v>
          </cell>
          <cell r="AY3144" t="str">
            <v>#REF!</v>
          </cell>
          <cell r="AZ3144" t="str">
            <v>CO1.PCCNTR.6726178</v>
          </cell>
        </row>
        <row r="3145">
          <cell r="D3145" t="str">
            <v>2984-2024</v>
          </cell>
          <cell r="E3145" t="str">
            <v>ALBA YANETH REYES SUÁREZ</v>
          </cell>
          <cell r="F3145" t="str">
            <v>Subdirección de Formación Artistica</v>
          </cell>
          <cell r="G3145" t="str">
            <v>Subdirección de Formación Artística</v>
          </cell>
          <cell r="H3145" t="str">
            <v>Programa Nidos</v>
          </cell>
          <cell r="I3145" t="str">
            <v>Contratación Directa</v>
          </cell>
          <cell r="J3145" t="str">
            <v>Contratación directa.</v>
          </cell>
          <cell r="K3145" t="str">
            <v>Prestación de servicios</v>
          </cell>
          <cell r="N3145" t="str">
            <v>Si</v>
          </cell>
          <cell r="O3145" t="str">
            <v>Contrato Prestación de Servicios Apoyo a la Gestión</v>
          </cell>
          <cell r="P3145">
            <v>45539</v>
          </cell>
          <cell r="Q3145">
            <v>45540</v>
          </cell>
          <cell r="R3145">
            <v>45596</v>
          </cell>
          <cell r="S3145">
            <v>57</v>
          </cell>
          <cell r="T3145" t="str">
            <v>En Ejecución</v>
          </cell>
          <cell r="U3145" t="str">
            <v>ALBA YANETH REYES SUÁREZ</v>
          </cell>
          <cell r="X3145" t="str">
            <v>ALBA YANETH REYES SUAREZ</v>
          </cell>
          <cell r="Z3145" t="str">
            <v>Inversión</v>
          </cell>
          <cell r="AA3145">
            <v>2024110010064</v>
          </cell>
          <cell r="AC3145" t="str">
            <v>O23011733012024006408122</v>
          </cell>
          <cell r="AF3145">
            <v>5996000</v>
          </cell>
          <cell r="AJ3145" t="str">
            <v>Prestar servicios de apoyo a la gestión al Idartes Subdirección de Formación Artística en el apoyo al proceso de creación, implementación y documentación de acciones artístico pedagógicas territoriales de los componentes del Programa Nidos.</v>
          </cell>
          <cell r="AK3145" t="str">
            <v>NML</v>
          </cell>
          <cell r="AL3145">
            <v>1032491677</v>
          </cell>
          <cell r="AM3145" t="str">
            <v>2984-2024</v>
          </cell>
          <cell r="AP3145" t="str">
            <v>SECOP II</v>
          </cell>
          <cell r="AS3145" t="str">
            <v>Falso</v>
          </cell>
          <cell r="AU3145" t="str">
            <v>SI</v>
          </cell>
          <cell r="AV3145" t="str">
            <v>Septiembre</v>
          </cell>
          <cell r="AW3145" t="e">
            <v>#N/A</v>
          </cell>
          <cell r="AX3145">
            <v>45596</v>
          </cell>
          <cell r="AY3145" t="str">
            <v>#REF!</v>
          </cell>
          <cell r="AZ3145" t="str">
            <v>CO1.PCCNTR.6725478</v>
          </cell>
        </row>
        <row r="3146">
          <cell r="D3146" t="str">
            <v>2987-2024</v>
          </cell>
          <cell r="E3146" t="str">
            <v>ANDRES FELIPE ALBARRACIN RODRIGUEZ</v>
          </cell>
          <cell r="F3146" t="str">
            <v>Subdirección Administrativa y Financiera</v>
          </cell>
          <cell r="I3146" t="str">
            <v>Mínima Cuantía</v>
          </cell>
          <cell r="J3146" t="str">
            <v>Mínima cuantía</v>
          </cell>
          <cell r="K3146" t="str">
            <v>Prestación de servicios</v>
          </cell>
          <cell r="N3146" t="str">
            <v>No</v>
          </cell>
          <cell r="O3146" t="str">
            <v>N/A</v>
          </cell>
          <cell r="P3146">
            <v>45539</v>
          </cell>
          <cell r="Q3146">
            <v>45559</v>
          </cell>
          <cell r="R3146">
            <v>45716</v>
          </cell>
          <cell r="S3146">
            <v>155</v>
          </cell>
          <cell r="T3146" t="str">
            <v>En Ejecución</v>
          </cell>
          <cell r="U3146" t="str">
            <v>ANDRES FELIPE ALBARRACIN RODRIGUEZ</v>
          </cell>
          <cell r="Z3146" t="str">
            <v>Funcionamiento</v>
          </cell>
          <cell r="AC3146" t="str">
            <v>O2120202008078714199</v>
          </cell>
          <cell r="AF3146">
            <v>35000000</v>
          </cell>
          <cell r="AJ3146" t="str">
            <v>CONTRATAR EL SERVICIO DE MANTENIMIENTO PREVENTIVO Y/O CORRECTIVO DE LOS 
 VEHÍCULOS EN PROPIEDAD DEL IDARTES, DE ACUERDO A LAS CARACTERÍSTICAS DE LOS 
 MISMOS Y LAS ESPECIFICACIONES TÉCNICAS ADOPTADAS POR LA ENTIDAD.</v>
          </cell>
          <cell r="AK3146" t="str">
            <v>CENTRO CAR 19 LIMITADA</v>
          </cell>
          <cell r="AL3146">
            <v>800250589</v>
          </cell>
          <cell r="AM3146" t="str">
            <v>IDARTES-IP-MIC-016-2024</v>
          </cell>
          <cell r="AP3146" t="str">
            <v>SECOP II</v>
          </cell>
          <cell r="AS3146" t="str">
            <v>Falso</v>
          </cell>
          <cell r="AU3146" t="str">
            <v>SI</v>
          </cell>
          <cell r="AV3146" t="str">
            <v>Septiembre</v>
          </cell>
          <cell r="AW3146" t="e">
            <v>#N/A</v>
          </cell>
          <cell r="AX3146">
            <v>45716</v>
          </cell>
          <cell r="AY3146" t="str">
            <v>#REF!</v>
          </cell>
          <cell r="AZ3146" t="str">
            <v>CO1.PCCNTR.6721335</v>
          </cell>
        </row>
        <row r="3147">
          <cell r="D3147" t="str">
            <v>2988-2024</v>
          </cell>
          <cell r="E3147" t="str">
            <v>ALBA YANETH REYES SUÁREZ</v>
          </cell>
          <cell r="F3147" t="str">
            <v>Subdirección de Formación Artistica</v>
          </cell>
          <cell r="G3147" t="str">
            <v>Subdirección de Formación Artística</v>
          </cell>
          <cell r="H3147" t="str">
            <v>Programa Crea</v>
          </cell>
          <cell r="I3147" t="str">
            <v>Contratación Directa</v>
          </cell>
          <cell r="J3147" t="str">
            <v>Contratación directa.</v>
          </cell>
          <cell r="K3147" t="str">
            <v>Prestación de servicios</v>
          </cell>
          <cell r="N3147" t="str">
            <v>Si</v>
          </cell>
          <cell r="O3147" t="str">
            <v>Contrato Prestación de Servicios Profesionales</v>
          </cell>
          <cell r="P3147">
            <v>45539</v>
          </cell>
          <cell r="Q3147">
            <v>45541</v>
          </cell>
          <cell r="R3147">
            <v>45611</v>
          </cell>
          <cell r="S3147">
            <v>70</v>
          </cell>
          <cell r="T3147" t="str">
            <v>En Ejecución</v>
          </cell>
          <cell r="U3147" t="str">
            <v>ALBA YANETH REYES SUÁREZ</v>
          </cell>
          <cell r="X3147" t="str">
            <v>ALBA YANETH REYES SUAREZ</v>
          </cell>
          <cell r="Z3147" t="str">
            <v>Inversión</v>
          </cell>
          <cell r="AA3147">
            <v>2024110010086</v>
          </cell>
          <cell r="AC3147" t="str">
            <v>O23011733012024008608051</v>
          </cell>
          <cell r="AF3147">
            <v>8997450</v>
          </cell>
          <cell r="AI3147" t="str">
            <v>$ 3.598.980,00</v>
          </cell>
          <cell r="AJ314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47" t="str">
            <v>Yolanda Nathalie Hernández Sánchez</v>
          </cell>
          <cell r="AL3147">
            <v>52969390</v>
          </cell>
          <cell r="AM3147" t="str">
            <v>2988-2024</v>
          </cell>
          <cell r="AP3147" t="str">
            <v>SECOP II</v>
          </cell>
          <cell r="AS3147" t="str">
            <v>Falso</v>
          </cell>
          <cell r="AU3147" t="str">
            <v>SI</v>
          </cell>
          <cell r="AV3147" t="str">
            <v>Septiembre</v>
          </cell>
          <cell r="AW3147" t="e">
            <v>#N/A</v>
          </cell>
          <cell r="AX3147">
            <v>45611</v>
          </cell>
          <cell r="AY3147" t="str">
            <v>#REF!</v>
          </cell>
          <cell r="AZ3147" t="str">
            <v>CO1.PCCNTR.6725951</v>
          </cell>
        </row>
        <row r="3148">
          <cell r="D3148" t="str">
            <v>2989-2024</v>
          </cell>
          <cell r="E3148" t="str">
            <v>ALBA YANETH REYES SUÁREZ</v>
          </cell>
          <cell r="F3148" t="str">
            <v>Subdirección de Formación Artistica</v>
          </cell>
          <cell r="G3148" t="str">
            <v>Subdirección de Formación Artística</v>
          </cell>
          <cell r="H3148" t="str">
            <v>Programa Nidos</v>
          </cell>
          <cell r="I3148" t="str">
            <v>Contratación Directa</v>
          </cell>
          <cell r="J3148" t="str">
            <v>Contratación directa.</v>
          </cell>
          <cell r="K3148" t="str">
            <v>Prestación de servicios</v>
          </cell>
          <cell r="N3148" t="str">
            <v>Si</v>
          </cell>
          <cell r="O3148" t="str">
            <v>Contrato Prestación de Servicios Apoyo a la Gestión</v>
          </cell>
          <cell r="P3148">
            <v>45539</v>
          </cell>
          <cell r="Q3148">
            <v>45541</v>
          </cell>
          <cell r="R3148">
            <v>45596</v>
          </cell>
          <cell r="S3148">
            <v>56</v>
          </cell>
          <cell r="T3148" t="str">
            <v>En Ejecución</v>
          </cell>
          <cell r="U3148" t="str">
            <v>ALBA YANETH REYES SUÁREZ</v>
          </cell>
          <cell r="X3148" t="str">
            <v>ALBA YANETH REYES SUAREZ</v>
          </cell>
          <cell r="Z3148" t="str">
            <v>Inversión</v>
          </cell>
          <cell r="AA3148">
            <v>2024110010064</v>
          </cell>
          <cell r="AC3148" t="str">
            <v>O23011733012024006408122</v>
          </cell>
          <cell r="AF3148">
            <v>6800000</v>
          </cell>
          <cell r="AJ3148" t="str">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ell>
          <cell r="AK3148" t="str">
            <v>OSWAR BLADIMIR PATIÑO RINCON</v>
          </cell>
          <cell r="AL3148">
            <v>80912261</v>
          </cell>
          <cell r="AM3148" t="str">
            <v>2989-2024</v>
          </cell>
          <cell r="AP3148" t="str">
            <v>SECOP II</v>
          </cell>
          <cell r="AS3148" t="str">
            <v>Falso</v>
          </cell>
          <cell r="AU3148" t="str">
            <v>SI</v>
          </cell>
          <cell r="AV3148" t="str">
            <v>Septiembre</v>
          </cell>
          <cell r="AW3148" t="e">
            <v>#N/A</v>
          </cell>
          <cell r="AX3148">
            <v>45596</v>
          </cell>
          <cell r="AY3148" t="str">
            <v>#REF!</v>
          </cell>
          <cell r="AZ3148" t="str">
            <v>CO1.PCCNTR.6728723</v>
          </cell>
        </row>
        <row r="3149">
          <cell r="D3149" t="str">
            <v>2991-2024</v>
          </cell>
          <cell r="E3149" t="str">
            <v>ALBA YANETH REYES SUÁREZ</v>
          </cell>
          <cell r="F3149" t="str">
            <v>Subdirección de Formación Artistica</v>
          </cell>
          <cell r="G3149" t="str">
            <v>Subdirección de Formación Artística</v>
          </cell>
          <cell r="H3149" t="str">
            <v>Programa Crea</v>
          </cell>
          <cell r="I3149" t="str">
            <v>Contratación Directa</v>
          </cell>
          <cell r="J3149" t="str">
            <v>Contratación directa.</v>
          </cell>
          <cell r="K3149" t="str">
            <v>Prestación de servicios</v>
          </cell>
          <cell r="N3149" t="str">
            <v>Si</v>
          </cell>
          <cell r="O3149" t="str">
            <v>Contrato Prestación de Servicios Profesionales</v>
          </cell>
          <cell r="P3149">
            <v>45539</v>
          </cell>
          <cell r="Q3149">
            <v>45541</v>
          </cell>
          <cell r="R3149">
            <v>45611</v>
          </cell>
          <cell r="S3149">
            <v>70</v>
          </cell>
          <cell r="T3149" t="str">
            <v>En Ejecución</v>
          </cell>
          <cell r="U3149" t="str">
            <v>ALBA YANETH REYES SUÁREZ</v>
          </cell>
          <cell r="X3149" t="str">
            <v>ALBA YANETH REYES SUAREZ</v>
          </cell>
          <cell r="Z3149" t="str">
            <v>Inversión</v>
          </cell>
          <cell r="AA3149">
            <v>2024110010086</v>
          </cell>
          <cell r="AC3149" t="str">
            <v>O23011733012024008608122</v>
          </cell>
          <cell r="AF3149">
            <v>8997450</v>
          </cell>
          <cell r="AI3149" t="str">
            <v>$ 3.598.980,00</v>
          </cell>
          <cell r="AJ31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49" t="str">
            <v>Mario Alberto Rodriguez Gracia</v>
          </cell>
          <cell r="AL3149">
            <v>79921253</v>
          </cell>
          <cell r="AM3149" t="str">
            <v>2991-2024</v>
          </cell>
          <cell r="AP3149" t="str">
            <v>SECOP II</v>
          </cell>
          <cell r="AS3149" t="str">
            <v>Falso</v>
          </cell>
          <cell r="AU3149" t="str">
            <v>SI</v>
          </cell>
          <cell r="AV3149" t="str">
            <v>Septiembre</v>
          </cell>
          <cell r="AW3149" t="e">
            <v>#N/A</v>
          </cell>
          <cell r="AX3149">
            <v>45611</v>
          </cell>
          <cell r="AY3149" t="str">
            <v>#REF!</v>
          </cell>
          <cell r="AZ3149" t="str">
            <v>CO1.PCCNTR.6725500</v>
          </cell>
        </row>
        <row r="3150">
          <cell r="D3150" t="str">
            <v>2992-2024</v>
          </cell>
          <cell r="E3150" t="str">
            <v>ALBA YANETH REYES SUÁREZ</v>
          </cell>
          <cell r="F3150" t="str">
            <v>Subdirección de Formación Artistica</v>
          </cell>
          <cell r="G3150" t="str">
            <v>Subdirección de Formación Artística</v>
          </cell>
          <cell r="H3150" t="str">
            <v>Programa Nidos</v>
          </cell>
          <cell r="I3150" t="str">
            <v>Contratación Directa</v>
          </cell>
          <cell r="J3150" t="str">
            <v>Contratación directa.</v>
          </cell>
          <cell r="K3150" t="str">
            <v>Prestación de servicios</v>
          </cell>
          <cell r="N3150" t="str">
            <v>Si</v>
          </cell>
          <cell r="O3150" t="str">
            <v>Contrato Prestación de Servicios Profesionales</v>
          </cell>
          <cell r="P3150">
            <v>45539</v>
          </cell>
          <cell r="Q3150">
            <v>45541</v>
          </cell>
          <cell r="R3150">
            <v>45641</v>
          </cell>
          <cell r="S3150">
            <v>100</v>
          </cell>
          <cell r="T3150" t="str">
            <v>En Ejecución</v>
          </cell>
          <cell r="U3150" t="str">
            <v>ALBA YANETH REYES SUÁREZ</v>
          </cell>
          <cell r="X3150" t="str">
            <v>ALBA YANETH REYES SUAREZ</v>
          </cell>
          <cell r="Z3150" t="str">
            <v>Inversión</v>
          </cell>
          <cell r="AA3150">
            <v>2024110010064</v>
          </cell>
          <cell r="AC3150" t="str">
            <v>O23011733012024006408122</v>
          </cell>
          <cell r="AF3150">
            <v>10493000</v>
          </cell>
          <cell r="AI3150" t="str">
            <v>$ 2.998.000,00</v>
          </cell>
          <cell r="AJ3150" t="str">
            <v>Prestar servicios profesionales al Idartes- Subdirección de Formación Artística en el proceso de creación, implementación y documentación de acciones artístico pedagógicas territoriales de los componentes del Programa Nidos.</v>
          </cell>
          <cell r="AK3150" t="str">
            <v>Marisol Garay Solórzano</v>
          </cell>
          <cell r="AL3150">
            <v>1018484721</v>
          </cell>
          <cell r="AM3150" t="str">
            <v>2992-2024</v>
          </cell>
          <cell r="AP3150" t="str">
            <v>SECOP II</v>
          </cell>
          <cell r="AS3150" t="str">
            <v>Falso</v>
          </cell>
          <cell r="AU3150" t="str">
            <v>SI</v>
          </cell>
          <cell r="AV3150" t="str">
            <v>Septiembre</v>
          </cell>
          <cell r="AW3150" t="e">
            <v>#N/A</v>
          </cell>
          <cell r="AX3150">
            <v>45641</v>
          </cell>
          <cell r="AY3150" t="str">
            <v>#REF!</v>
          </cell>
          <cell r="AZ3150" t="str">
            <v>CO1.PCCNTR.6728731</v>
          </cell>
        </row>
        <row r="3151">
          <cell r="D3151" t="str">
            <v>2993-2024</v>
          </cell>
          <cell r="E3151" t="str">
            <v>ALBA YANETH REYES SUÁREZ</v>
          </cell>
          <cell r="F3151" t="str">
            <v>Subdirección de Formación Artistica</v>
          </cell>
          <cell r="G3151" t="str">
            <v>Subdirección de Formación Artística</v>
          </cell>
          <cell r="H3151" t="str">
            <v>Programa Nidos</v>
          </cell>
          <cell r="I3151" t="str">
            <v>Contratación Directa</v>
          </cell>
          <cell r="J3151" t="str">
            <v>Contratación directa.</v>
          </cell>
          <cell r="K3151" t="str">
            <v>Prestación de servicios</v>
          </cell>
          <cell r="N3151" t="str">
            <v>Si</v>
          </cell>
          <cell r="O3151" t="str">
            <v>Contrato Prestación de Servicios Profesionales</v>
          </cell>
          <cell r="P3151">
            <v>45539</v>
          </cell>
          <cell r="Q3151">
            <v>45541</v>
          </cell>
          <cell r="R3151">
            <v>45596</v>
          </cell>
          <cell r="S3151">
            <v>56</v>
          </cell>
          <cell r="T3151" t="str">
            <v>En Ejecución</v>
          </cell>
          <cell r="U3151" t="str">
            <v>ALBA YANETH REYES SUÁREZ</v>
          </cell>
          <cell r="X3151" t="str">
            <v>ALBA YANETH REYES SUAREZ</v>
          </cell>
          <cell r="Z3151" t="str">
            <v>Inversión</v>
          </cell>
          <cell r="AA3151">
            <v>2024110010064</v>
          </cell>
          <cell r="AC3151" t="str">
            <v>O23011733012024006408122</v>
          </cell>
          <cell r="AF3151">
            <v>5996000</v>
          </cell>
          <cell r="AJ3151" t="str">
            <v>Prestar servicios profesionales al Idartes- Subdirección de Formación Artística en el proceso de creación, implementación y documentación de acciones artístico pedagógicas territoriales de los componentes del Programa Nidos.</v>
          </cell>
          <cell r="AK3151" t="str">
            <v>DANNA VALENTINA RINCON PALACIOS</v>
          </cell>
          <cell r="AL3151">
            <v>1000251330</v>
          </cell>
          <cell r="AM3151" t="str">
            <v>2993-2024</v>
          </cell>
          <cell r="AP3151" t="str">
            <v>SECOP II</v>
          </cell>
          <cell r="AS3151" t="str">
            <v>Falso</v>
          </cell>
          <cell r="AU3151" t="str">
            <v>SI</v>
          </cell>
          <cell r="AV3151" t="str">
            <v>Septiembre</v>
          </cell>
          <cell r="AW3151" t="e">
            <v>#N/A</v>
          </cell>
          <cell r="AX3151">
            <v>45596</v>
          </cell>
          <cell r="AY3151" t="str">
            <v>#REF!</v>
          </cell>
          <cell r="AZ3151" t="str">
            <v>CO1.PCCNTR.6728849</v>
          </cell>
        </row>
        <row r="3152">
          <cell r="D3152" t="str">
            <v>2994-2024</v>
          </cell>
          <cell r="E3152" t="str">
            <v>ALBA YANETH REYES SUÁREZ</v>
          </cell>
          <cell r="F3152" t="str">
            <v>Subdirección de Formación Artistica</v>
          </cell>
          <cell r="G3152" t="str">
            <v>Subdirección de Formación Artística</v>
          </cell>
          <cell r="H3152" t="str">
            <v>Programa Nidos</v>
          </cell>
          <cell r="I3152" t="str">
            <v>Contratación Directa</v>
          </cell>
          <cell r="J3152" t="str">
            <v>Contratación directa.</v>
          </cell>
          <cell r="K3152" t="str">
            <v>Prestación de servicios</v>
          </cell>
          <cell r="N3152" t="str">
            <v>Si</v>
          </cell>
          <cell r="O3152" t="str">
            <v>Contrato Prestación de Servicios Profesionales</v>
          </cell>
          <cell r="P3152">
            <v>45539</v>
          </cell>
          <cell r="Q3152">
            <v>45541</v>
          </cell>
          <cell r="R3152">
            <v>45596</v>
          </cell>
          <cell r="S3152">
            <v>56</v>
          </cell>
          <cell r="T3152" t="str">
            <v>En Ejecución</v>
          </cell>
          <cell r="U3152" t="str">
            <v>ALBA YANETH REYES SUÁREZ</v>
          </cell>
          <cell r="X3152" t="str">
            <v>ALBA YANETH REYES SUAREZ</v>
          </cell>
          <cell r="Z3152" t="str">
            <v>Inversión</v>
          </cell>
          <cell r="AA3152">
            <v>2024110010064</v>
          </cell>
          <cell r="AC3152" t="str">
            <v>O23011733012024006408122</v>
          </cell>
          <cell r="AF3152">
            <v>5996000</v>
          </cell>
          <cell r="AJ3152" t="str">
            <v>Prestar servicios profesionales al Idartes- Subdirección de Formación Artística en el proceso de creación, implementación y documentación de acciones artístico pedagógicas territoriales de los componentes del Programa Nidos.</v>
          </cell>
          <cell r="AK3152" t="str">
            <v>YEIMI LORENA FULA MONTAÑO</v>
          </cell>
          <cell r="AL3152">
            <v>53090456</v>
          </cell>
          <cell r="AM3152" t="str">
            <v>2994-2024</v>
          </cell>
          <cell r="AP3152" t="str">
            <v>SECOP II</v>
          </cell>
          <cell r="AS3152" t="str">
            <v>Falso</v>
          </cell>
          <cell r="AU3152" t="str">
            <v>SI</v>
          </cell>
          <cell r="AV3152" t="str">
            <v>Septiembre</v>
          </cell>
          <cell r="AW3152" t="e">
            <v>#N/A</v>
          </cell>
          <cell r="AX3152">
            <v>45596</v>
          </cell>
          <cell r="AY3152" t="str">
            <v>#REF!</v>
          </cell>
          <cell r="AZ3152" t="str">
            <v>CO1.PCCNTR.6728748</v>
          </cell>
        </row>
        <row r="3153">
          <cell r="D3153" t="str">
            <v>2995-2024</v>
          </cell>
          <cell r="E3153" t="str">
            <v>ALBA YANETH REYES SUÁREZ</v>
          </cell>
          <cell r="F3153" t="str">
            <v>Subdirección de Formación Artistica</v>
          </cell>
          <cell r="G3153" t="str">
            <v>Subdirección de Formación Artística</v>
          </cell>
          <cell r="H3153" t="str">
            <v>Programa Crea</v>
          </cell>
          <cell r="I3153" t="str">
            <v>Contratación Directa</v>
          </cell>
          <cell r="J3153" t="str">
            <v>Contratación directa.</v>
          </cell>
          <cell r="K3153" t="str">
            <v>Prestación de servicios</v>
          </cell>
          <cell r="N3153" t="str">
            <v>Si</v>
          </cell>
          <cell r="O3153" t="str">
            <v>Contrato Prestación de Servicios Profesionales</v>
          </cell>
          <cell r="P3153">
            <v>45539</v>
          </cell>
          <cell r="Q3153">
            <v>45540</v>
          </cell>
          <cell r="R3153">
            <v>45611</v>
          </cell>
          <cell r="S3153">
            <v>71</v>
          </cell>
          <cell r="T3153" t="str">
            <v>En Ejecución</v>
          </cell>
          <cell r="U3153" t="str">
            <v>ALBA YANETH REYES SUÁREZ</v>
          </cell>
          <cell r="X3153" t="str">
            <v>ALBA YANETH REYES SUAREZ</v>
          </cell>
          <cell r="Z3153" t="str">
            <v>Inversión</v>
          </cell>
          <cell r="AA3153">
            <v>2024110010086</v>
          </cell>
          <cell r="AC3153" t="str">
            <v>O23011733012024008608051</v>
          </cell>
          <cell r="AF3153">
            <v>8997450</v>
          </cell>
          <cell r="AI3153" t="str">
            <v>$ 3.598.980,00</v>
          </cell>
          <cell r="AJ315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53" t="str">
            <v>Jeferson Sneider Romero Ruiz</v>
          </cell>
          <cell r="AL3153">
            <v>1024558206</v>
          </cell>
          <cell r="AM3153" t="str">
            <v>2995-2024</v>
          </cell>
          <cell r="AP3153" t="str">
            <v>SECOP II</v>
          </cell>
          <cell r="AS3153" t="str">
            <v>Falso</v>
          </cell>
          <cell r="AU3153" t="str">
            <v>SI</v>
          </cell>
          <cell r="AV3153" t="str">
            <v>Septiembre</v>
          </cell>
          <cell r="AW3153" t="e">
            <v>#N/A</v>
          </cell>
          <cell r="AX3153">
            <v>45611</v>
          </cell>
          <cell r="AY3153" t="str">
            <v>#REF!</v>
          </cell>
          <cell r="AZ3153" t="str">
            <v>CO1.PCCNTR.6726756</v>
          </cell>
        </row>
        <row r="3154">
          <cell r="D3154" t="str">
            <v>2996-2024</v>
          </cell>
          <cell r="E3154" t="str">
            <v>ALBA YANETH REYES SUÁREZ</v>
          </cell>
          <cell r="F3154" t="str">
            <v>Subdirección de Formación Artistica</v>
          </cell>
          <cell r="G3154" t="str">
            <v>Subdirección de Formación Artística</v>
          </cell>
          <cell r="H3154" t="str">
            <v>Programa Crea</v>
          </cell>
          <cell r="I3154" t="str">
            <v>Contratación Directa</v>
          </cell>
          <cell r="J3154" t="str">
            <v>Contratación directa.</v>
          </cell>
          <cell r="K3154" t="str">
            <v>Prestación de servicios</v>
          </cell>
          <cell r="N3154" t="str">
            <v>Si</v>
          </cell>
          <cell r="O3154" t="str">
            <v>Contrato Prestación de Servicios Profesionales</v>
          </cell>
          <cell r="P3154">
            <v>45539</v>
          </cell>
          <cell r="Q3154">
            <v>45540</v>
          </cell>
          <cell r="R3154">
            <v>45611</v>
          </cell>
          <cell r="S3154">
            <v>71</v>
          </cell>
          <cell r="T3154" t="str">
            <v>En Ejecución</v>
          </cell>
          <cell r="U3154" t="str">
            <v>ALBA YANETH REYES SUÁREZ</v>
          </cell>
          <cell r="X3154" t="str">
            <v>ALBA YANETH REYES SUAREZ</v>
          </cell>
          <cell r="Z3154" t="str">
            <v>Inversión</v>
          </cell>
          <cell r="AA3154">
            <v>2024110010086</v>
          </cell>
          <cell r="AC3154" t="str">
            <v>O23011733012024008608126</v>
          </cell>
          <cell r="AF3154">
            <v>8997450</v>
          </cell>
          <cell r="AI3154" t="str">
            <v>$ 3.598.980,00</v>
          </cell>
          <cell r="AJ315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54" t="str">
            <v>SARA GISSELLE SARMIENTO ZULOAGA</v>
          </cell>
          <cell r="AL3154">
            <v>1023875958</v>
          </cell>
          <cell r="AM3154" t="str">
            <v>2996-2024</v>
          </cell>
          <cell r="AP3154" t="str">
            <v>SECOP II</v>
          </cell>
          <cell r="AS3154" t="str">
            <v>Falso</v>
          </cell>
          <cell r="AU3154" t="str">
            <v>SI</v>
          </cell>
          <cell r="AV3154" t="str">
            <v>Septiembre</v>
          </cell>
          <cell r="AW3154" t="e">
            <v>#N/A</v>
          </cell>
          <cell r="AX3154">
            <v>45611</v>
          </cell>
          <cell r="AY3154" t="str">
            <v>#REF!</v>
          </cell>
          <cell r="AZ3154" t="str">
            <v>CO1.PCCNTR.6726715</v>
          </cell>
        </row>
        <row r="3155">
          <cell r="D3155" t="str">
            <v>2997-2024</v>
          </cell>
          <cell r="E3155" t="str">
            <v>LINA MARIA GAVIRIA HURTADO</v>
          </cell>
          <cell r="F3155" t="str">
            <v>Subdirección de las Artes</v>
          </cell>
          <cell r="I3155" t="str">
            <v>Contratación Directa</v>
          </cell>
          <cell r="J3155" t="str">
            <v>Contratación directa.</v>
          </cell>
          <cell r="K3155" t="str">
            <v>Prestación de servicios</v>
          </cell>
          <cell r="N3155" t="str">
            <v>Si</v>
          </cell>
          <cell r="O3155" t="str">
            <v>Contrato Prestación de Servicios Profesionales</v>
          </cell>
          <cell r="P3155">
            <v>45539</v>
          </cell>
          <cell r="Q3155">
            <v>45544</v>
          </cell>
          <cell r="R3155">
            <v>45657</v>
          </cell>
          <cell r="S3155">
            <v>113</v>
          </cell>
          <cell r="T3155" t="str">
            <v>Terminado</v>
          </cell>
          <cell r="U3155" t="str">
            <v>LINA MARIA GAVIRIA HURTADO</v>
          </cell>
          <cell r="X3155" t="str">
            <v>LINA MARIA GAVIRIA HURTADO</v>
          </cell>
          <cell r="Z3155" t="str">
            <v>Inversión</v>
          </cell>
          <cell r="AA3155">
            <v>2024110010176</v>
          </cell>
          <cell r="AC3155" t="str">
            <v>O23011733012024017608126</v>
          </cell>
          <cell r="AF3155">
            <v>22484900</v>
          </cell>
          <cell r="AJ3155" t="str">
            <v>Prestar servicios profesionales al IDARTES-Subdirección de las Artes en el
 acompañamiento a las actividades relacionadas con la planeación,
 estructuración, articulación y seguimiento a la ejecución del componente
 administrativo y financiero en el fortalecimiento del ecosistema sostenible para
 las artes, en el marco del Plan de Desarrollo Distrital "Bogotá Camina Segura
 2024 - 2027</v>
          </cell>
          <cell r="AK3155" t="str">
            <v>PARELLY ALEJANDRA VELASCO MORENO</v>
          </cell>
          <cell r="AL3155">
            <v>1023003795</v>
          </cell>
          <cell r="AM3155" t="str">
            <v>2997-2024</v>
          </cell>
          <cell r="AP3155" t="str">
            <v>SECOP II</v>
          </cell>
          <cell r="AS3155" t="str">
            <v>Falso</v>
          </cell>
          <cell r="AU3155" t="str">
            <v>SI</v>
          </cell>
          <cell r="AV3155" t="str">
            <v>Septiembre</v>
          </cell>
          <cell r="AW3155">
            <v>45587</v>
          </cell>
          <cell r="AX3155">
            <v>45587</v>
          </cell>
          <cell r="AY3155" t="str">
            <v>#REF!</v>
          </cell>
          <cell r="AZ3155" t="str">
            <v>CO1.PCCNTR.6727711</v>
          </cell>
        </row>
        <row r="3156">
          <cell r="D3156" t="str">
            <v>2998-2024</v>
          </cell>
          <cell r="E3156" t="str">
            <v>ALBA YANETH REYES SUÁREZ</v>
          </cell>
          <cell r="F3156" t="str">
            <v>Subdirección de Formación Artistica</v>
          </cell>
          <cell r="G3156" t="str">
            <v>Subdirección de Formación Artística</v>
          </cell>
          <cell r="H3156" t="str">
            <v>Programa Nidos</v>
          </cell>
          <cell r="I3156" t="str">
            <v>Contratación Directa</v>
          </cell>
          <cell r="J3156" t="str">
            <v>Contratación directa.</v>
          </cell>
          <cell r="K3156" t="str">
            <v>Prestación de servicios</v>
          </cell>
          <cell r="N3156" t="str">
            <v>Si</v>
          </cell>
          <cell r="O3156" t="str">
            <v>Contrato Prestación de Servicios Apoyo a la Gestión</v>
          </cell>
          <cell r="P3156">
            <v>45539</v>
          </cell>
          <cell r="Q3156">
            <v>45541</v>
          </cell>
          <cell r="R3156">
            <v>45596</v>
          </cell>
          <cell r="S3156">
            <v>56</v>
          </cell>
          <cell r="T3156" t="str">
            <v>En Ejecución</v>
          </cell>
          <cell r="U3156" t="str">
            <v>ALBA YANETH REYES SUÁREZ</v>
          </cell>
          <cell r="X3156" t="str">
            <v>ALBA YANETH REYES SUAREZ</v>
          </cell>
          <cell r="Z3156" t="str">
            <v>Inversión</v>
          </cell>
          <cell r="AA3156">
            <v>2024110010064</v>
          </cell>
          <cell r="AC3156" t="str">
            <v>O23011733012024006408122</v>
          </cell>
          <cell r="AF3156">
            <v>6800000</v>
          </cell>
          <cell r="AJ3156" t="str">
            <v>Prestar servicios de apoyo a la gestión al Idartes-Subdirección de Formación Artística en acciones relacionadas con el apoyo al proceso de creación, implementación y documentación de experiencias artísticas y posicionamiento de los Laboratorios
 artísticos del Programa NIDOS en la ciudad.</v>
          </cell>
          <cell r="AK3156" t="str">
            <v>Camilo Alberto Vallejo Sánchez</v>
          </cell>
          <cell r="AL3156">
            <v>1013628478</v>
          </cell>
          <cell r="AM3156" t="str">
            <v>2998-2024</v>
          </cell>
          <cell r="AP3156" t="str">
            <v>SECOP II</v>
          </cell>
          <cell r="AS3156" t="str">
            <v>Falso</v>
          </cell>
          <cell r="AU3156" t="str">
            <v>SI</v>
          </cell>
          <cell r="AV3156" t="str">
            <v>Septiembre</v>
          </cell>
          <cell r="AW3156" t="e">
            <v>#N/A</v>
          </cell>
          <cell r="AX3156">
            <v>45596</v>
          </cell>
          <cell r="AY3156" t="str">
            <v>#REF!</v>
          </cell>
          <cell r="AZ3156" t="str">
            <v>CO1.PCCNTR.6727597</v>
          </cell>
        </row>
        <row r="3157">
          <cell r="D3157" t="str">
            <v>2999-2024</v>
          </cell>
          <cell r="E3157" t="str">
            <v>ALBA YANETH REYES SUÁREZ</v>
          </cell>
          <cell r="F3157" t="str">
            <v>Subdirección de Formación Artistica</v>
          </cell>
          <cell r="G3157" t="str">
            <v>Subdirección de Formación Artística</v>
          </cell>
          <cell r="H3157" t="str">
            <v>Programa Nidos</v>
          </cell>
          <cell r="I3157" t="str">
            <v>Contratación Directa</v>
          </cell>
          <cell r="J3157" t="str">
            <v>Contratación directa.</v>
          </cell>
          <cell r="K3157" t="str">
            <v>Prestación de servicios</v>
          </cell>
          <cell r="N3157" t="str">
            <v>Si</v>
          </cell>
          <cell r="O3157" t="str">
            <v>Contrato Prestación de Servicios Profesionales</v>
          </cell>
          <cell r="P3157">
            <v>45539</v>
          </cell>
          <cell r="Q3157">
            <v>45541</v>
          </cell>
          <cell r="R3157">
            <v>45596</v>
          </cell>
          <cell r="S3157">
            <v>56</v>
          </cell>
          <cell r="T3157" t="str">
            <v>En Ejecución</v>
          </cell>
          <cell r="U3157" t="str">
            <v>ALBA YANETH REYES SUÁREZ</v>
          </cell>
          <cell r="X3157" t="str">
            <v>ALBA YANETH REYES SUAREZ</v>
          </cell>
          <cell r="Z3157" t="str">
            <v>Inversión</v>
          </cell>
          <cell r="AA3157">
            <v>2024110010064</v>
          </cell>
          <cell r="AC3157" t="str">
            <v>O23011733012024006408122</v>
          </cell>
          <cell r="AF3157">
            <v>6800000</v>
          </cell>
          <cell r="AJ3157"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57" t="str">
            <v>JUANA CAROLINA PINZÓN FONSECA</v>
          </cell>
          <cell r="AL3157">
            <v>1014242049</v>
          </cell>
          <cell r="AM3157" t="str">
            <v>2999-2024</v>
          </cell>
          <cell r="AP3157" t="str">
            <v>SECOP II</v>
          </cell>
          <cell r="AS3157" t="str">
            <v>Falso</v>
          </cell>
          <cell r="AU3157" t="str">
            <v>SI</v>
          </cell>
          <cell r="AV3157" t="str">
            <v>Septiembre</v>
          </cell>
          <cell r="AW3157" t="e">
            <v>#N/A</v>
          </cell>
          <cell r="AX3157">
            <v>45596</v>
          </cell>
          <cell r="AY3157" t="str">
            <v>#REF!</v>
          </cell>
          <cell r="AZ3157" t="str">
            <v>CO1.PCCNTR.6728015</v>
          </cell>
        </row>
        <row r="3158">
          <cell r="D3158" t="str">
            <v>3000-2024</v>
          </cell>
          <cell r="E3158" t="str">
            <v>ALBA YANETH REYES SUÁREZ</v>
          </cell>
          <cell r="F3158" t="str">
            <v>Subdirección de Formación Artistica</v>
          </cell>
          <cell r="G3158" t="str">
            <v>Subdirección de Formación Artística</v>
          </cell>
          <cell r="H3158" t="str">
            <v>Programa Crea</v>
          </cell>
          <cell r="I3158" t="str">
            <v>Contratación Directa</v>
          </cell>
          <cell r="J3158" t="str">
            <v>Contratación directa.</v>
          </cell>
          <cell r="K3158" t="str">
            <v>Prestación de servicios</v>
          </cell>
          <cell r="N3158" t="str">
            <v>Si</v>
          </cell>
          <cell r="O3158" t="str">
            <v>Contrato Prestación de Servicios Profesionales</v>
          </cell>
          <cell r="P3158">
            <v>45539</v>
          </cell>
          <cell r="Q3158">
            <v>45541</v>
          </cell>
          <cell r="R3158">
            <v>45639</v>
          </cell>
          <cell r="S3158">
            <v>98</v>
          </cell>
          <cell r="T3158" t="str">
            <v>En Ejecución</v>
          </cell>
          <cell r="U3158" t="str">
            <v>ALBA YANETH REYES SUÁREZ</v>
          </cell>
          <cell r="X3158" t="str">
            <v>ALBA YANETH REYES SUAREZ</v>
          </cell>
          <cell r="Z3158" t="str">
            <v>Inversión</v>
          </cell>
          <cell r="AA3158">
            <v>2024110010086</v>
          </cell>
          <cell r="AC3158" t="str">
            <v>O23011733012024008608126</v>
          </cell>
          <cell r="AF3158">
            <v>12356498</v>
          </cell>
          <cell r="AI3158" t="str">
            <v>$ 3.598.980,00</v>
          </cell>
          <cell r="AJ315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58" t="str">
            <v>Daniel Nicolas Chacon Bernal</v>
          </cell>
          <cell r="AL3158">
            <v>1072710280</v>
          </cell>
          <cell r="AM3158" t="str">
            <v>3000-2024</v>
          </cell>
          <cell r="AP3158" t="str">
            <v>SECOP II</v>
          </cell>
          <cell r="AS3158" t="str">
            <v>Falso</v>
          </cell>
          <cell r="AU3158" t="str">
            <v>SI</v>
          </cell>
          <cell r="AV3158" t="str">
            <v>Septiembre</v>
          </cell>
          <cell r="AW3158" t="e">
            <v>#N/A</v>
          </cell>
          <cell r="AX3158">
            <v>45639</v>
          </cell>
          <cell r="AY3158" t="str">
            <v>#REF!</v>
          </cell>
          <cell r="AZ3158" t="str">
            <v>CO1.PCCNTR.6727834</v>
          </cell>
        </row>
        <row r="3159">
          <cell r="D3159" t="str">
            <v>PUFA-245-2024</v>
          </cell>
          <cell r="E3159" t="str">
            <v>LINA MARIA GAVIRIA HURTADO</v>
          </cell>
          <cell r="F3159" t="str">
            <v>Subdirección de las Artes</v>
          </cell>
          <cell r="G3159" t="str">
            <v>Gerencia de Artes Audiovisuales</v>
          </cell>
          <cell r="H3159" t="str">
            <v>GERENTE DE ARTES AUDIOVISUALES</v>
          </cell>
          <cell r="I3159" t="str">
            <v>Contratación Directa</v>
          </cell>
          <cell r="J3159" t="str">
            <v>Contratación directa.</v>
          </cell>
          <cell r="K3159" t="str">
            <v>Prestación de servicios</v>
          </cell>
          <cell r="L3159" t="str">
            <v>17 17. Contrato de Prestación de Servicios</v>
          </cell>
          <cell r="M3159" t="str">
            <v xml:space="preserve">49 49-Otros Servicios </v>
          </cell>
          <cell r="N3159" t="str">
            <v>No</v>
          </cell>
          <cell r="O3159" t="str">
            <v>N/A</v>
          </cell>
          <cell r="P3159">
            <v>45539</v>
          </cell>
          <cell r="Q3159">
            <v>45540</v>
          </cell>
          <cell r="R3159">
            <v>45540</v>
          </cell>
          <cell r="S3159">
            <v>1</v>
          </cell>
          <cell r="T3159" t="str">
            <v>En Ejecución</v>
          </cell>
          <cell r="U3159" t="str">
            <v>LINA MARIA GAVIRIA HURTADO</v>
          </cell>
          <cell r="V3159">
            <v>52247497</v>
          </cell>
          <cell r="X3159" t="str">
            <v>Ricardo Alfonso Cantor Bossa</v>
          </cell>
          <cell r="Y3159">
            <v>80797050</v>
          </cell>
          <cell r="Z3159" t="str">
            <v>N/A</v>
          </cell>
          <cell r="AC3159" t="str">
            <v>N/A - Valor Cero / Coproducción</v>
          </cell>
          <cell r="AE3159">
            <v>0</v>
          </cell>
          <cell r="AF3159">
            <v>0</v>
          </cell>
          <cell r="AI3159" t="str">
            <v>N/A</v>
          </cell>
          <cell r="AJ3159" t="str">
            <v>El IDARTES se compromete a gestionar las solicitudes de Permiso Unificado de Filmaciones Audiovisuales - PUFA y conceder a ENCARRETE SAS el uso y aprovechamiento económico de los espacios públicos para filmaciones audiovisuales registrados y aprobados en el Sistema Único para el Manejo y Aprovechamiento del Espacio Público - SUMA y ENCARRETE SAS acepta pagar la respectiva retribución económica y cumplir con las condiciones establecidas por el IDARTES y la normatividad vigente para el uso (...)</v>
          </cell>
          <cell r="AK3159" t="str">
            <v>Encarrete S.A.S</v>
          </cell>
          <cell r="AL3159">
            <v>901175090</v>
          </cell>
          <cell r="AM3159" t="str">
            <v>PUFA-245-2024</v>
          </cell>
          <cell r="AP3159" t="str">
            <v>SECOP II</v>
          </cell>
          <cell r="AS3159" t="str">
            <v>Falso</v>
          </cell>
          <cell r="AU3159" t="str">
            <v>SI</v>
          </cell>
          <cell r="AV3159" t="str">
            <v>Septiembre</v>
          </cell>
          <cell r="AW3159" t="e">
            <v>#N/A</v>
          </cell>
          <cell r="AX3159">
            <v>45540</v>
          </cell>
          <cell r="AY3159" t="str">
            <v>#REF!</v>
          </cell>
          <cell r="AZ3159" t="str">
            <v>CO1.PCCNTR.6725472</v>
          </cell>
        </row>
        <row r="3160">
          <cell r="D3160" t="str">
            <v>PUFA-246-2024</v>
          </cell>
          <cell r="E3160" t="str">
            <v>LINA MARIA GAVIRIA HURTADO</v>
          </cell>
          <cell r="F3160" t="str">
            <v>Subdirección de las Artes</v>
          </cell>
          <cell r="G3160" t="str">
            <v>Gerencia de Artes Audiovisuales</v>
          </cell>
          <cell r="H3160" t="str">
            <v>GERENTE DE ARTES AUDIOVISUALES</v>
          </cell>
          <cell r="I3160" t="str">
            <v>Contratación Directa</v>
          </cell>
          <cell r="J3160" t="str">
            <v>Contratación directa.</v>
          </cell>
          <cell r="K3160" t="str">
            <v>Prestación de servicios</v>
          </cell>
          <cell r="L3160" t="str">
            <v>17 17. Contrato de Prestación de Servicios</v>
          </cell>
          <cell r="M3160" t="str">
            <v xml:space="preserve">49 49-Otros Servicios </v>
          </cell>
          <cell r="N3160" t="str">
            <v>No</v>
          </cell>
          <cell r="O3160" t="str">
            <v>N/A</v>
          </cell>
          <cell r="P3160">
            <v>45539</v>
          </cell>
          <cell r="Q3160">
            <v>45540</v>
          </cell>
          <cell r="R3160">
            <v>45540</v>
          </cell>
          <cell r="S3160">
            <v>1</v>
          </cell>
          <cell r="T3160" t="str">
            <v>En Ejecución</v>
          </cell>
          <cell r="U3160" t="str">
            <v>LINA MARIA GAVIRIA HURTADO</v>
          </cell>
          <cell r="V3160">
            <v>52247497</v>
          </cell>
          <cell r="X3160" t="str">
            <v>Ricardo Alfonso Cantor Bossa</v>
          </cell>
          <cell r="Y3160">
            <v>80797050</v>
          </cell>
          <cell r="Z3160" t="str">
            <v>N/A</v>
          </cell>
          <cell r="AC3160" t="str">
            <v>N/A - Valor Cero / Coproducción</v>
          </cell>
          <cell r="AE3160">
            <v>0</v>
          </cell>
          <cell r="AF3160">
            <v>0</v>
          </cell>
          <cell r="AI3160" t="str">
            <v>N/A</v>
          </cell>
          <cell r="AJ3160"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160" t="str">
            <v>OTRO LEVEL PRODUCCIONES SAS</v>
          </cell>
          <cell r="AL3160">
            <v>901074835</v>
          </cell>
          <cell r="AM3160" t="str">
            <v>PUFA-246-2024</v>
          </cell>
          <cell r="AP3160" t="str">
            <v>SECOP II</v>
          </cell>
          <cell r="AS3160" t="str">
            <v>Falso</v>
          </cell>
          <cell r="AU3160" t="str">
            <v>SI</v>
          </cell>
          <cell r="AV3160" t="str">
            <v>Septiembre</v>
          </cell>
          <cell r="AW3160" t="e">
            <v>#N/A</v>
          </cell>
          <cell r="AX3160">
            <v>45540</v>
          </cell>
          <cell r="AY3160" t="str">
            <v>#REF!</v>
          </cell>
          <cell r="AZ3160" t="str">
            <v>CO1.PCCNTR.6727472</v>
          </cell>
        </row>
        <row r="3161">
          <cell r="D3161" t="str">
            <v>2710-2024</v>
          </cell>
          <cell r="E3161" t="str">
            <v>MARIA CLAUDIA PARIAS DURÁN</v>
          </cell>
          <cell r="F3161" t="str">
            <v>Directora General</v>
          </cell>
          <cell r="I3161" t="str">
            <v>Contratación Directa</v>
          </cell>
          <cell r="J3161" t="str">
            <v>Contratación directa.</v>
          </cell>
          <cell r="K3161" t="str">
            <v>Otro</v>
          </cell>
          <cell r="N3161" t="str">
            <v>No</v>
          </cell>
          <cell r="O3161" t="str">
            <v>N/A</v>
          </cell>
          <cell r="P3161">
            <v>45540</v>
          </cell>
          <cell r="Q3161">
            <v>45544</v>
          </cell>
          <cell r="R3161">
            <v>46996</v>
          </cell>
          <cell r="S3161">
            <v>1433</v>
          </cell>
          <cell r="T3161" t="str">
            <v>En Ejecución</v>
          </cell>
          <cell r="U3161" t="str">
            <v>MARIA CLAUDIA PARIAS DURÁN</v>
          </cell>
          <cell r="Z3161" t="str">
            <v>N/A</v>
          </cell>
          <cell r="AC3161" t="str">
            <v>N/A - Valor Cero / Coproducción</v>
          </cell>
          <cell r="AF3161">
            <v>0</v>
          </cell>
          <cell r="AJ3161" t="str">
            <v>AUNAR RECURSOS TÉCNICOS, ADMINISTRATIVOS Y HUMANOS ENTRE EL INSTITUTO DISTRITAL DE LAS ARTES IDARTES Y LA SECRETARÍA DE CULTURA RECREACIÓN Y DEPORTE SCRD CON EL PROPÓSITO DE ARTICULAR ESTRATEGIAS QUE PERMITAN LA ESTRUCTURACIÓN, FORTALECIMIENTO Y CIRCULACIÓN DE EXPERIENCIAS Y OBRAS ARTÍSTICAS PARA LA PRIMERA INFANCIA EN LA RED DISTRITAL DE BIBLIOTECAS PÚBLICAS (BIBLORED) Y FACILITAR EL CONTACTO CON LA LECTURA, EL ARTE, LA CIENCIA Y LA CULTURA, ASÍ COMO LA VINCULACIÓN A DICHA RED DE LA BIBLIOTEC</v>
          </cell>
          <cell r="AK3161" t="str">
            <v>SECRETARÍA DISTRITAL DE CULTURA, RECREACIÓN Y DEPORTE</v>
          </cell>
          <cell r="AL3161">
            <v>899999061</v>
          </cell>
          <cell r="AM3161" t="str">
            <v>2710-2024</v>
          </cell>
          <cell r="AP3161" t="str">
            <v>SECOP II</v>
          </cell>
          <cell r="AS3161" t="str">
            <v>Ok</v>
          </cell>
          <cell r="AU3161" t="str">
            <v>SI</v>
          </cell>
          <cell r="AV3161" t="str">
            <v>Septiembre</v>
          </cell>
          <cell r="AW3161" t="e">
            <v>#N/A</v>
          </cell>
          <cell r="AX3161">
            <v>46996</v>
          </cell>
          <cell r="AY3161" t="str">
            <v>#REF!</v>
          </cell>
          <cell r="AZ3161" t="str">
            <v>CO1.PCCNTR.6674446</v>
          </cell>
        </row>
        <row r="3162">
          <cell r="D3162" t="str">
            <v>2744-2024</v>
          </cell>
          <cell r="E3162" t="str">
            <v>ALBA YANETH REYES SUÁREZ</v>
          </cell>
          <cell r="F3162" t="str">
            <v>Subdirección de Formación Artistica</v>
          </cell>
          <cell r="G3162" t="str">
            <v>Subdirección de Formación Artística</v>
          </cell>
          <cell r="H3162" t="str">
            <v>Programa Crea</v>
          </cell>
          <cell r="I3162" t="str">
            <v>Contratación Directa</v>
          </cell>
          <cell r="J3162" t="str">
            <v>Contratación directa.</v>
          </cell>
          <cell r="K3162" t="str">
            <v>Prestación de servicios</v>
          </cell>
          <cell r="N3162" t="str">
            <v>Si</v>
          </cell>
          <cell r="O3162" t="str">
            <v>Contrato Prestación de Servicios Profesionales</v>
          </cell>
          <cell r="P3162">
            <v>45540</v>
          </cell>
          <cell r="Q3162">
            <v>45545</v>
          </cell>
          <cell r="R3162">
            <v>45611</v>
          </cell>
          <cell r="S3162">
            <v>66</v>
          </cell>
          <cell r="T3162" t="str">
            <v>En Ejecución</v>
          </cell>
          <cell r="U3162" t="str">
            <v>ALBA YANETH REYES SUÁREZ</v>
          </cell>
          <cell r="X3162" t="str">
            <v>ALBA YANETH REYES SUAREZ</v>
          </cell>
          <cell r="Z3162" t="str">
            <v>Inversión</v>
          </cell>
          <cell r="AA3162">
            <v>2024110010086</v>
          </cell>
          <cell r="AC3162" t="str">
            <v>O23011733012024008608126</v>
          </cell>
          <cell r="AF3162">
            <v>8997450</v>
          </cell>
          <cell r="AI3162" t="str">
            <v>$ 3.598.980,00</v>
          </cell>
          <cell r="AJ316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62" t="str">
            <v>Brayan Andres Alvira Lozano</v>
          </cell>
          <cell r="AL3162">
            <v>1022382892</v>
          </cell>
          <cell r="AM3162" t="str">
            <v>2744-2024</v>
          </cell>
          <cell r="AP3162" t="str">
            <v>SECOP II</v>
          </cell>
          <cell r="AS3162" t="str">
            <v>Falso</v>
          </cell>
          <cell r="AU3162" t="str">
            <v>SI</v>
          </cell>
          <cell r="AV3162" t="str">
            <v>Septiembre</v>
          </cell>
          <cell r="AW3162" t="e">
            <v>#N/A</v>
          </cell>
          <cell r="AX3162">
            <v>45611</v>
          </cell>
          <cell r="AY3162" t="str">
            <v>#REF!</v>
          </cell>
          <cell r="AZ3162" t="str">
            <v>CO1.PCCNTR.6717998</v>
          </cell>
        </row>
        <row r="3163">
          <cell r="D3163" t="str">
            <v>2952-2024</v>
          </cell>
          <cell r="E3163" t="str">
            <v>ALBA YANETH REYES SUÁREZ</v>
          </cell>
          <cell r="F3163" t="str">
            <v>Subdirección de Formación Artistica</v>
          </cell>
          <cell r="G3163" t="str">
            <v>Subdirección de Formación Artística</v>
          </cell>
          <cell r="H3163" t="str">
            <v>Programa Crea</v>
          </cell>
          <cell r="I3163" t="str">
            <v>Contratación Directa</v>
          </cell>
          <cell r="J3163" t="str">
            <v>Contratación directa.</v>
          </cell>
          <cell r="K3163" t="str">
            <v>Prestación de servicios</v>
          </cell>
          <cell r="N3163" t="str">
            <v>Si</v>
          </cell>
          <cell r="O3163" t="str">
            <v>Contrato Prestación de Servicios Profesionales</v>
          </cell>
          <cell r="P3163">
            <v>45540</v>
          </cell>
          <cell r="Q3163">
            <v>45544</v>
          </cell>
          <cell r="R3163">
            <v>45611</v>
          </cell>
          <cell r="S3163">
            <v>67</v>
          </cell>
          <cell r="T3163" t="str">
            <v>En Ejecución</v>
          </cell>
          <cell r="U3163" t="str">
            <v>ALBA YANETH REYES SUÁREZ</v>
          </cell>
          <cell r="X3163" t="str">
            <v>ALBA YANETH REYES SUAREZ</v>
          </cell>
          <cell r="Z3163" t="str">
            <v>Inversión</v>
          </cell>
          <cell r="AA3163">
            <v>2024110010086</v>
          </cell>
          <cell r="AC3163" t="str">
            <v>O23011733012024008608051</v>
          </cell>
          <cell r="AF3163">
            <v>8997450</v>
          </cell>
          <cell r="AI3163" t="str">
            <v>$ 3.598.980,00</v>
          </cell>
          <cell r="AJ316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63" t="str">
            <v>Laura Patricia Gerena Castro</v>
          </cell>
          <cell r="AL3163">
            <v>1032459338</v>
          </cell>
          <cell r="AM3163" t="str">
            <v>2952-2024</v>
          </cell>
          <cell r="AP3163" t="str">
            <v>SECOP II</v>
          </cell>
          <cell r="AS3163" t="str">
            <v>Falso</v>
          </cell>
          <cell r="AU3163" t="str">
            <v>SI</v>
          </cell>
          <cell r="AV3163" t="str">
            <v>Septiembre</v>
          </cell>
          <cell r="AW3163" t="e">
            <v>#N/A</v>
          </cell>
          <cell r="AX3163">
            <v>45611</v>
          </cell>
          <cell r="AY3163" t="str">
            <v>#REF!</v>
          </cell>
          <cell r="AZ3163" t="str">
            <v>CO1.PCCNTR.6724806</v>
          </cell>
        </row>
        <row r="3164">
          <cell r="D3164" t="str">
            <v>2976-2024</v>
          </cell>
          <cell r="E3164" t="str">
            <v>ALBA YANETH REYES SUÁREZ</v>
          </cell>
          <cell r="F3164" t="str">
            <v>Subdirección de Formación Artistica</v>
          </cell>
          <cell r="G3164" t="str">
            <v>Subdirección de Formación Artística</v>
          </cell>
          <cell r="H3164" t="str">
            <v>Programa Crea</v>
          </cell>
          <cell r="I3164" t="str">
            <v>Contratación Directa</v>
          </cell>
          <cell r="J3164" t="str">
            <v>Contratación directa.</v>
          </cell>
          <cell r="K3164" t="str">
            <v>Prestación de servicios</v>
          </cell>
          <cell r="N3164" t="str">
            <v>Si</v>
          </cell>
          <cell r="O3164" t="str">
            <v>Contrato Prestación de Servicios Profesionales</v>
          </cell>
          <cell r="P3164">
            <v>45540</v>
          </cell>
          <cell r="Q3164">
            <v>45541</v>
          </cell>
          <cell r="R3164">
            <v>45611</v>
          </cell>
          <cell r="S3164">
            <v>70</v>
          </cell>
          <cell r="T3164" t="str">
            <v>En Ejecución</v>
          </cell>
          <cell r="U3164" t="str">
            <v>ALBA YANETH REYES SUÁREZ</v>
          </cell>
          <cell r="X3164" t="str">
            <v>ALBA YANETH REYES SUAREZ</v>
          </cell>
          <cell r="Z3164" t="str">
            <v>Inversión</v>
          </cell>
          <cell r="AA3164">
            <v>2024110010086</v>
          </cell>
          <cell r="AC3164" t="str">
            <v>O23011733012024008608122</v>
          </cell>
          <cell r="AF3164">
            <v>8997450</v>
          </cell>
          <cell r="AI3164" t="str">
            <v>$ 3.598.980,00</v>
          </cell>
          <cell r="AJ316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64" t="str">
            <v>William Leonardo Simarra Nieto</v>
          </cell>
          <cell r="AL3164">
            <v>1014215278</v>
          </cell>
          <cell r="AM3164" t="str">
            <v>2976-2024</v>
          </cell>
          <cell r="AP3164" t="str">
            <v>SECOP II</v>
          </cell>
          <cell r="AS3164" t="str">
            <v>Falso</v>
          </cell>
          <cell r="AU3164" t="str">
            <v>SI</v>
          </cell>
          <cell r="AV3164" t="str">
            <v>Septiembre</v>
          </cell>
          <cell r="AW3164" t="e">
            <v>#N/A</v>
          </cell>
          <cell r="AX3164">
            <v>45611</v>
          </cell>
          <cell r="AY3164" t="str">
            <v>#REF!</v>
          </cell>
          <cell r="AZ3164" t="str">
            <v>CO1.PCCNTR.6729383</v>
          </cell>
        </row>
        <row r="3165">
          <cell r="D3165" t="str">
            <v>2977-2024</v>
          </cell>
          <cell r="E3165" t="str">
            <v>ALBA YANETH REYES SUÁREZ</v>
          </cell>
          <cell r="F3165" t="str">
            <v>Subdirección de Formación Artistica</v>
          </cell>
          <cell r="G3165" t="str">
            <v>Subdirección de Formación Artística</v>
          </cell>
          <cell r="H3165" t="str">
            <v>Programa Crea</v>
          </cell>
          <cell r="I3165" t="str">
            <v>Contratación Directa</v>
          </cell>
          <cell r="J3165" t="str">
            <v>Contratación directa.</v>
          </cell>
          <cell r="K3165" t="str">
            <v>Prestación de servicios</v>
          </cell>
          <cell r="N3165" t="str">
            <v>Si</v>
          </cell>
          <cell r="O3165" t="str">
            <v>Contrato Prestación de Servicios Apoyo a la Gestión</v>
          </cell>
          <cell r="P3165">
            <v>45540</v>
          </cell>
          <cell r="Q3165">
            <v>45546</v>
          </cell>
          <cell r="R3165">
            <v>45611</v>
          </cell>
          <cell r="S3165">
            <v>65</v>
          </cell>
          <cell r="T3165" t="str">
            <v>En Ejecución</v>
          </cell>
          <cell r="U3165" t="str">
            <v>ALBA YANETH REYES SUÁREZ</v>
          </cell>
          <cell r="X3165" t="str">
            <v>ALBA YANETH REYES SUAREZ</v>
          </cell>
          <cell r="Z3165" t="str">
            <v>Inversión</v>
          </cell>
          <cell r="AA3165">
            <v>2024110010086</v>
          </cell>
          <cell r="AC3165" t="str">
            <v>O23011733012024008608126</v>
          </cell>
          <cell r="AF3165">
            <v>8997450</v>
          </cell>
          <cell r="AI3165" t="str">
            <v>$ 3.598.980,00</v>
          </cell>
          <cell r="AJ3165"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65" t="str">
            <v>MIGUEL ALEXANDER CASTIBLANCO ROPERO</v>
          </cell>
          <cell r="AL3165">
            <v>79954299</v>
          </cell>
          <cell r="AM3165" t="str">
            <v>2977-2024</v>
          </cell>
          <cell r="AP3165" t="str">
            <v>SECOP II</v>
          </cell>
          <cell r="AS3165" t="str">
            <v>Falso</v>
          </cell>
          <cell r="AU3165" t="str">
            <v>SI</v>
          </cell>
          <cell r="AV3165" t="str">
            <v>Septiembre</v>
          </cell>
          <cell r="AW3165" t="e">
            <v>#N/A</v>
          </cell>
          <cell r="AX3165">
            <v>45611</v>
          </cell>
          <cell r="AY3165" t="str">
            <v>#REF!</v>
          </cell>
          <cell r="AZ3165" t="str">
            <v>CO1.PCCNTR.6729747</v>
          </cell>
        </row>
        <row r="3166">
          <cell r="D3166" t="str">
            <v>2978-2024</v>
          </cell>
          <cell r="E3166" t="str">
            <v>ALBA YANETH REYES SUÁREZ</v>
          </cell>
          <cell r="F3166" t="str">
            <v>Subdirección de Formación Artistica</v>
          </cell>
          <cell r="G3166" t="str">
            <v>Subdirección de Formación Artística</v>
          </cell>
          <cell r="H3166" t="str">
            <v>Programa Crea</v>
          </cell>
          <cell r="I3166" t="str">
            <v>Contratación Directa</v>
          </cell>
          <cell r="J3166" t="str">
            <v>Contratación directa.</v>
          </cell>
          <cell r="K3166" t="str">
            <v>Prestación de servicios</v>
          </cell>
          <cell r="N3166" t="str">
            <v>Si</v>
          </cell>
          <cell r="O3166" t="str">
            <v>Contrato Prestación de Servicios Profesionales</v>
          </cell>
          <cell r="P3166">
            <v>45540</v>
          </cell>
          <cell r="Q3166">
            <v>45541</v>
          </cell>
          <cell r="R3166">
            <v>45611</v>
          </cell>
          <cell r="S3166">
            <v>70</v>
          </cell>
          <cell r="T3166" t="str">
            <v>En Ejecución</v>
          </cell>
          <cell r="U3166" t="str">
            <v>ALBA YANETH REYES SUÁREZ</v>
          </cell>
          <cell r="X3166" t="str">
            <v>ALBA YANETH REYES SUAREZ</v>
          </cell>
          <cell r="Z3166" t="str">
            <v>Inversión</v>
          </cell>
          <cell r="AA3166">
            <v>2024110010086</v>
          </cell>
          <cell r="AC3166" t="str">
            <v>O23011733012024008608122</v>
          </cell>
          <cell r="AF3166">
            <v>8997450</v>
          </cell>
          <cell r="AI3166" t="str">
            <v>$ 3.598.980,00</v>
          </cell>
          <cell r="AJ316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66" t="str">
            <v>JAIRO ENRIQUE COBOS CASTAÑEDA</v>
          </cell>
          <cell r="AL3166">
            <v>11348927</v>
          </cell>
          <cell r="AM3166" t="str">
            <v>2978-2024</v>
          </cell>
          <cell r="AP3166" t="str">
            <v>SECOP II</v>
          </cell>
          <cell r="AS3166" t="str">
            <v>Falso</v>
          </cell>
          <cell r="AU3166" t="str">
            <v>SI</v>
          </cell>
          <cell r="AV3166" t="str">
            <v>Septiembre</v>
          </cell>
          <cell r="AW3166" t="e">
            <v>#N/A</v>
          </cell>
          <cell r="AX3166">
            <v>45611</v>
          </cell>
          <cell r="AY3166" t="str">
            <v>#REF!</v>
          </cell>
          <cell r="AZ3166" t="str">
            <v>CO1.PCCNTR.6729400</v>
          </cell>
        </row>
        <row r="3167">
          <cell r="D3167" t="str">
            <v>2979-2024</v>
          </cell>
          <cell r="E3167" t="str">
            <v>LINA MARIA GAVIRIA HURTADO</v>
          </cell>
          <cell r="F3167" t="str">
            <v>Subdirección de las Artes</v>
          </cell>
          <cell r="I3167" t="str">
            <v>Contratación Directa</v>
          </cell>
          <cell r="J3167" t="str">
            <v>Contratación directa.</v>
          </cell>
          <cell r="K3167" t="str">
            <v>Prestación de servicios</v>
          </cell>
          <cell r="N3167" t="str">
            <v>No</v>
          </cell>
          <cell r="O3167" t="str">
            <v>N/A</v>
          </cell>
          <cell r="P3167">
            <v>45540</v>
          </cell>
          <cell r="Q3167">
            <v>45549</v>
          </cell>
          <cell r="R3167">
            <v>45556</v>
          </cell>
          <cell r="S3167">
            <v>8</v>
          </cell>
          <cell r="T3167" t="str">
            <v>En Ejecución</v>
          </cell>
          <cell r="U3167" t="str">
            <v>LINA MARIA GAVIRIA HURTADO</v>
          </cell>
          <cell r="Z3167" t="str">
            <v>N/A</v>
          </cell>
          <cell r="AC3167" t="str">
            <v>N/A - Valor Cero / Coproducción</v>
          </cell>
          <cell r="AF3167">
            <v>15221678</v>
          </cell>
          <cell r="AJ3167" t="str">
            <v>REALIZAR LA COPRODUCCIÓN PARA DESARROLLAR EL FESTIVAL INTERNACIONAL DE CINE SOCIAL Y COMUNITARIO - SALVAJE 2024, QUE SE LLEVARÁ A CABO EN LA CINEMATECA DE BOGOTÁ.</v>
          </cell>
          <cell r="AK3167" t="str">
            <v>Fundación Cultural La Pecera</v>
          </cell>
          <cell r="AL3167">
            <v>900990442</v>
          </cell>
          <cell r="AM3167" t="str">
            <v>2979-2024</v>
          </cell>
          <cell r="AP3167" t="str">
            <v>SECOP II</v>
          </cell>
          <cell r="AS3167" t="str">
            <v>Falso</v>
          </cell>
          <cell r="AU3167" t="str">
            <v>SI</v>
          </cell>
          <cell r="AV3167" t="str">
            <v>Septiembre</v>
          </cell>
          <cell r="AW3167" t="e">
            <v>#N/A</v>
          </cell>
          <cell r="AX3167">
            <v>45556</v>
          </cell>
          <cell r="AY3167" t="str">
            <v>#REF!</v>
          </cell>
          <cell r="AZ3167" t="str">
            <v>CO1.PCCNTR.6727504</v>
          </cell>
        </row>
        <row r="3168">
          <cell r="D3168" t="str">
            <v>2981-2024</v>
          </cell>
          <cell r="E3168" t="str">
            <v>ALBA YANETH REYES SUÁREZ</v>
          </cell>
          <cell r="F3168" t="str">
            <v>Subdirección de Formación Artistica</v>
          </cell>
          <cell r="G3168" t="str">
            <v>Subdirección de Formación Artística</v>
          </cell>
          <cell r="H3168" t="str">
            <v>Programa Nidos</v>
          </cell>
          <cell r="I3168" t="str">
            <v>Contratación Directa</v>
          </cell>
          <cell r="J3168" t="str">
            <v>Contratación directa.</v>
          </cell>
          <cell r="K3168" t="str">
            <v>Prestación de servicios</v>
          </cell>
          <cell r="N3168" t="str">
            <v>Si</v>
          </cell>
          <cell r="O3168" t="str">
            <v>Contrato Prestación de Servicios Profesionales</v>
          </cell>
          <cell r="P3168">
            <v>45540</v>
          </cell>
          <cell r="Q3168">
            <v>45541</v>
          </cell>
          <cell r="R3168">
            <v>45596</v>
          </cell>
          <cell r="S3168">
            <v>56</v>
          </cell>
          <cell r="T3168" t="str">
            <v>En Ejecución</v>
          </cell>
          <cell r="U3168" t="str">
            <v>ALBA YANETH REYES SUÁREZ</v>
          </cell>
          <cell r="X3168" t="str">
            <v>ALBA YANETH REYES SUAREZ</v>
          </cell>
          <cell r="Z3168" t="str">
            <v>Inversión</v>
          </cell>
          <cell r="AA3168">
            <v>2024110010064</v>
          </cell>
          <cell r="AC3168" t="str">
            <v>O23011733012024006408122</v>
          </cell>
          <cell r="AF3168">
            <v>5996000</v>
          </cell>
          <cell r="AJ3168" t="str">
            <v>Prestar servicios profesionales al Idartes- Subdirección de Formación Artística en el
  proceso de creación, implementación y documentación de acciones artístico
  pedagógicas territoriales de los componentes del Programa Nidos</v>
          </cell>
          <cell r="AK3168" t="str">
            <v>Cindy Esperanza Lozada Camargo</v>
          </cell>
          <cell r="AL3168">
            <v>1016039230</v>
          </cell>
          <cell r="AM3168" t="str">
            <v>2981-2024</v>
          </cell>
          <cell r="AP3168" t="str">
            <v>SECOP II</v>
          </cell>
          <cell r="AS3168" t="str">
            <v>Falso</v>
          </cell>
          <cell r="AU3168" t="str">
            <v>SI</v>
          </cell>
          <cell r="AV3168" t="str">
            <v>Septiembre</v>
          </cell>
          <cell r="AW3168" t="e">
            <v>#N/A</v>
          </cell>
          <cell r="AX3168">
            <v>45596</v>
          </cell>
          <cell r="AY3168" t="str">
            <v>#REF!</v>
          </cell>
          <cell r="AZ3168" t="str">
            <v>CO1.PCCNTR.6726675</v>
          </cell>
        </row>
        <row r="3169">
          <cell r="D3169" t="str">
            <v>2982-2024</v>
          </cell>
          <cell r="E3169" t="str">
            <v>ALBA YANETH REYES SUÁREZ</v>
          </cell>
          <cell r="F3169" t="str">
            <v>Subdirección de Formación Artistica</v>
          </cell>
          <cell r="G3169" t="str">
            <v>Subdirección de Formación Artística</v>
          </cell>
          <cell r="H3169" t="str">
            <v>Programa Nidos</v>
          </cell>
          <cell r="I3169" t="str">
            <v>Contratación Directa</v>
          </cell>
          <cell r="J3169" t="str">
            <v>Contratación directa.</v>
          </cell>
          <cell r="K3169" t="str">
            <v>Prestación de servicios</v>
          </cell>
          <cell r="N3169" t="str">
            <v>Si</v>
          </cell>
          <cell r="O3169" t="str">
            <v>Contrato Prestación de Servicios Profesionales</v>
          </cell>
          <cell r="P3169">
            <v>45540</v>
          </cell>
          <cell r="Q3169">
            <v>45541</v>
          </cell>
          <cell r="R3169">
            <v>45596</v>
          </cell>
          <cell r="S3169">
            <v>56</v>
          </cell>
          <cell r="T3169" t="str">
            <v>En Ejecución</v>
          </cell>
          <cell r="U3169" t="str">
            <v>ALBA YANETH REYES SUÁREZ</v>
          </cell>
          <cell r="X3169" t="str">
            <v>ALBA YANETH REYES SUAREZ</v>
          </cell>
          <cell r="Z3169" t="str">
            <v>Inversión</v>
          </cell>
          <cell r="AA3169">
            <v>2024110010064</v>
          </cell>
          <cell r="AC3169" t="str">
            <v>O23011733012024006408122</v>
          </cell>
          <cell r="AF3169">
            <v>5996000</v>
          </cell>
          <cell r="AJ3169" t="str">
            <v>Prestar servicios profesionales al Idartes- Subdirección de Formación Artística en
  actividades relacionadas con los procesos de creación y mediación de contenidos
  digitales en el marco de las articulaciones generadas por el Programa Nidos.</v>
          </cell>
          <cell r="AK3169" t="str">
            <v>María José Tafur Serrano</v>
          </cell>
          <cell r="AL3169">
            <v>1020778072</v>
          </cell>
          <cell r="AM3169" t="str">
            <v>2982-2024</v>
          </cell>
          <cell r="AP3169" t="str">
            <v>SECOP II</v>
          </cell>
          <cell r="AS3169" t="str">
            <v>Falso</v>
          </cell>
          <cell r="AU3169" t="str">
            <v>SI</v>
          </cell>
          <cell r="AV3169" t="str">
            <v>Septiembre</v>
          </cell>
          <cell r="AW3169" t="e">
            <v>#N/A</v>
          </cell>
          <cell r="AX3169">
            <v>45596</v>
          </cell>
          <cell r="AY3169" t="str">
            <v>#REF!</v>
          </cell>
          <cell r="AZ3169" t="str">
            <v>CO1.PCCNTR.6726860</v>
          </cell>
        </row>
        <row r="3170">
          <cell r="D3170" t="str">
            <v>2983-2024</v>
          </cell>
          <cell r="E3170" t="str">
            <v>ALBA YANETH REYES SUÁREZ</v>
          </cell>
          <cell r="F3170" t="str">
            <v>Subdirección de Formación Artistica</v>
          </cell>
          <cell r="G3170" t="str">
            <v>Subdirección de Formación Artística</v>
          </cell>
          <cell r="H3170" t="str">
            <v>Programa Nidos</v>
          </cell>
          <cell r="I3170" t="str">
            <v>Contratación Directa</v>
          </cell>
          <cell r="J3170" t="str">
            <v>Contratación directa.</v>
          </cell>
          <cell r="K3170" t="str">
            <v>Prestación de servicios</v>
          </cell>
          <cell r="N3170" t="str">
            <v>Si</v>
          </cell>
          <cell r="O3170" t="str">
            <v>Contrato Prestación de Servicios Profesionales</v>
          </cell>
          <cell r="P3170">
            <v>45540</v>
          </cell>
          <cell r="Q3170">
            <v>45542</v>
          </cell>
          <cell r="R3170">
            <v>45596</v>
          </cell>
          <cell r="S3170">
            <v>55</v>
          </cell>
          <cell r="T3170" t="str">
            <v>Cedido</v>
          </cell>
          <cell r="U3170" t="str">
            <v>ALBA YANETH REYES SUÁREZ</v>
          </cell>
          <cell r="X3170" t="str">
            <v>ALBA YANETH REYES SUAREZ</v>
          </cell>
          <cell r="Z3170" t="str">
            <v>Inversión</v>
          </cell>
          <cell r="AA3170">
            <v>2024110010064</v>
          </cell>
          <cell r="AC3170" t="str">
            <v>O23011733012024006408122</v>
          </cell>
          <cell r="AF3170">
            <v>6800000</v>
          </cell>
          <cell r="AJ3170"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70" t="str">
            <v>ALBA LUCIA GALLO RODRIGUEZ</v>
          </cell>
          <cell r="AL3170">
            <v>1013595601</v>
          </cell>
          <cell r="AM3170" t="str">
            <v>2983-2024</v>
          </cell>
          <cell r="AP3170" t="str">
            <v>SECOP II</v>
          </cell>
          <cell r="AS3170" t="str">
            <v>Falso</v>
          </cell>
          <cell r="AU3170" t="str">
            <v>SI</v>
          </cell>
          <cell r="AV3170" t="str">
            <v>Septiembre</v>
          </cell>
          <cell r="AW3170" t="e">
            <v>#N/A</v>
          </cell>
          <cell r="AX3170">
            <v>45596</v>
          </cell>
          <cell r="AY3170" t="str">
            <v>#REF!</v>
          </cell>
          <cell r="AZ3170" t="str">
            <v>CO1.PCCNTR.6727088</v>
          </cell>
        </row>
        <row r="3171">
          <cell r="D3171" t="str">
            <v>2985-2024</v>
          </cell>
          <cell r="E3171" t="str">
            <v>ALBA YANETH REYES SUÁREZ</v>
          </cell>
          <cell r="F3171" t="str">
            <v>Subdirección de Formación Artistica</v>
          </cell>
          <cell r="G3171" t="str">
            <v>Subdirección de Formación Artística</v>
          </cell>
          <cell r="H3171" t="str">
            <v>Programa Nidos</v>
          </cell>
          <cell r="I3171" t="str">
            <v>Contratación Directa</v>
          </cell>
          <cell r="J3171" t="str">
            <v>Contratación directa.</v>
          </cell>
          <cell r="K3171" t="str">
            <v>Prestación de servicios</v>
          </cell>
          <cell r="N3171" t="str">
            <v>Si</v>
          </cell>
          <cell r="O3171" t="str">
            <v>Contrato Prestación de Servicios Profesionales</v>
          </cell>
          <cell r="P3171">
            <v>45540</v>
          </cell>
          <cell r="Q3171">
            <v>45542</v>
          </cell>
          <cell r="R3171">
            <v>45596</v>
          </cell>
          <cell r="S3171">
            <v>55</v>
          </cell>
          <cell r="T3171" t="str">
            <v>En Ejecución</v>
          </cell>
          <cell r="U3171" t="str">
            <v>ALBA YANETH REYES SUÁREZ</v>
          </cell>
          <cell r="X3171" t="str">
            <v>ALBA YANETH REYES SUAREZ</v>
          </cell>
          <cell r="Z3171" t="str">
            <v>Inversión</v>
          </cell>
          <cell r="AA3171">
            <v>2024110010064</v>
          </cell>
          <cell r="AC3171" t="str">
            <v>O23011733012024006408122</v>
          </cell>
          <cell r="AF3171">
            <v>5996000</v>
          </cell>
          <cell r="AJ3171" t="str">
            <v>Prestar servicios profesionales al Idartes- Subdirección de Formación Artística en el proceso de creación, implementación y documentación de acciones artístico pedagógicas territoriales de los componentes del Programa Nidos.</v>
          </cell>
          <cell r="AK3171" t="str">
            <v>EDWIN ANDRES GALAN AREVALO</v>
          </cell>
          <cell r="AL3171">
            <v>80053789</v>
          </cell>
          <cell r="AM3171" t="str">
            <v>2985-2024</v>
          </cell>
          <cell r="AP3171" t="str">
            <v>SECOP II</v>
          </cell>
          <cell r="AS3171" t="str">
            <v>Falso</v>
          </cell>
          <cell r="AU3171" t="str">
            <v>SI</v>
          </cell>
          <cell r="AV3171" t="str">
            <v>Septiembre</v>
          </cell>
          <cell r="AW3171" t="e">
            <v>#N/A</v>
          </cell>
          <cell r="AX3171">
            <v>45596</v>
          </cell>
          <cell r="AY3171" t="str">
            <v>#REF!</v>
          </cell>
          <cell r="AZ3171" t="str">
            <v>CO1.PCCNTR.6725912</v>
          </cell>
        </row>
        <row r="3172">
          <cell r="D3172" t="str">
            <v>2986-2024</v>
          </cell>
          <cell r="E3172" t="str">
            <v>ALBA YANETH REYES SUÁREZ</v>
          </cell>
          <cell r="F3172" t="str">
            <v>Subdirección de Formación Artistica</v>
          </cell>
          <cell r="G3172" t="str">
            <v>Subdirección de Formación Artística</v>
          </cell>
          <cell r="H3172" t="str">
            <v>Programa Nidos</v>
          </cell>
          <cell r="I3172" t="str">
            <v>Contratación Directa</v>
          </cell>
          <cell r="J3172" t="str">
            <v>Contratación directa.</v>
          </cell>
          <cell r="K3172" t="str">
            <v>Prestación de servicios</v>
          </cell>
          <cell r="N3172" t="str">
            <v>Si</v>
          </cell>
          <cell r="O3172" t="str">
            <v>Contrato Prestación de Servicios Profesionales</v>
          </cell>
          <cell r="P3172">
            <v>45540</v>
          </cell>
          <cell r="Q3172">
            <v>45541</v>
          </cell>
          <cell r="R3172">
            <v>45596</v>
          </cell>
          <cell r="S3172">
            <v>56</v>
          </cell>
          <cell r="T3172" t="str">
            <v>En Ejecución</v>
          </cell>
          <cell r="U3172" t="str">
            <v>ALBA YANETH REYES SUÁREZ</v>
          </cell>
          <cell r="X3172" t="str">
            <v>ALBA YANETH REYES SUAREZ</v>
          </cell>
          <cell r="Z3172" t="str">
            <v>Inversión</v>
          </cell>
          <cell r="AA3172">
            <v>2024110010064</v>
          </cell>
          <cell r="AC3172" t="str">
            <v>O23011733012024006408122</v>
          </cell>
          <cell r="AF3172">
            <v>5996000</v>
          </cell>
          <cell r="AJ3172" t="str">
            <v>Prestar servicios profesionales al Idartes- Subdirección de Formación Artística en el proceso de
  creación, implementación y documentación de acciones artístico pedagógicas territoriales de los
  componentes del Programa Nidos</v>
          </cell>
          <cell r="AK3172" t="str">
            <v>Dennys Angelica Murcia Prada</v>
          </cell>
          <cell r="AL3172">
            <v>1024585984</v>
          </cell>
          <cell r="AM3172" t="str">
            <v>2986-2024</v>
          </cell>
          <cell r="AP3172" t="str">
            <v>SECOP II</v>
          </cell>
          <cell r="AS3172" t="str">
            <v>Falso</v>
          </cell>
          <cell r="AU3172" t="str">
            <v>SI</v>
          </cell>
          <cell r="AV3172" t="str">
            <v>Septiembre</v>
          </cell>
          <cell r="AW3172" t="e">
            <v>#N/A</v>
          </cell>
          <cell r="AX3172">
            <v>45596</v>
          </cell>
          <cell r="AY3172" t="str">
            <v>#REF!</v>
          </cell>
          <cell r="AZ3172" t="str">
            <v>CO1.PCCNTR.6727866</v>
          </cell>
        </row>
        <row r="3173">
          <cell r="D3173" t="str">
            <v>2990-2024</v>
          </cell>
          <cell r="E3173" t="str">
            <v>ALBA YANETH REYES SUÁREZ</v>
          </cell>
          <cell r="F3173" t="str">
            <v>Subdirección de Formación Artistica</v>
          </cell>
          <cell r="G3173" t="str">
            <v>Subdirección de Formación Artística</v>
          </cell>
          <cell r="H3173" t="str">
            <v>Programa Crea</v>
          </cell>
          <cell r="I3173" t="str">
            <v>Contratación Directa</v>
          </cell>
          <cell r="J3173" t="str">
            <v>Contratación directa.</v>
          </cell>
          <cell r="K3173" t="str">
            <v>Prestación de servicios</v>
          </cell>
          <cell r="N3173" t="str">
            <v>Si</v>
          </cell>
          <cell r="O3173" t="str">
            <v>Contrato Prestación de Servicios Profesionales</v>
          </cell>
          <cell r="P3173">
            <v>45540</v>
          </cell>
          <cell r="Q3173">
            <v>45541</v>
          </cell>
          <cell r="R3173">
            <v>45611</v>
          </cell>
          <cell r="S3173">
            <v>70</v>
          </cell>
          <cell r="T3173" t="str">
            <v>En Ejecución</v>
          </cell>
          <cell r="U3173" t="str">
            <v>ALBA YANETH REYES SUÁREZ</v>
          </cell>
          <cell r="X3173" t="str">
            <v>ALBA YANETH REYES SUAREZ</v>
          </cell>
          <cell r="Z3173" t="str">
            <v>Inversión</v>
          </cell>
          <cell r="AA3173">
            <v>2024110010086</v>
          </cell>
          <cell r="AC3173" t="str">
            <v>O23011733012024008608126</v>
          </cell>
          <cell r="AF3173">
            <v>8997450</v>
          </cell>
          <cell r="AI3173" t="str">
            <v>$ 3.598.980,00</v>
          </cell>
          <cell r="AJ317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73" t="str">
            <v>JEISON DAVID VARGAS BASTO</v>
          </cell>
          <cell r="AL3173">
            <v>1073682635</v>
          </cell>
          <cell r="AM3173" t="str">
            <v>2990-2024</v>
          </cell>
          <cell r="AP3173" t="str">
            <v>SECOP II</v>
          </cell>
          <cell r="AS3173" t="str">
            <v>Falso</v>
          </cell>
          <cell r="AU3173" t="str">
            <v>SI</v>
          </cell>
          <cell r="AV3173" t="str">
            <v>Septiembre</v>
          </cell>
          <cell r="AW3173" t="e">
            <v>#N/A</v>
          </cell>
          <cell r="AX3173">
            <v>45611</v>
          </cell>
          <cell r="AY3173" t="str">
            <v>#REF!</v>
          </cell>
          <cell r="AZ3173" t="str">
            <v>CO1.PCCNTR.6728726</v>
          </cell>
        </row>
        <row r="3174">
          <cell r="D3174" t="str">
            <v>3001-2024</v>
          </cell>
          <cell r="E3174" t="str">
            <v>ALBA YANETH REYES SUÁREZ</v>
          </cell>
          <cell r="F3174" t="str">
            <v>Subdirección de Formación Artistica</v>
          </cell>
          <cell r="G3174" t="str">
            <v>Subdirección de Formación Artística</v>
          </cell>
          <cell r="H3174" t="str">
            <v>Programa Nidos</v>
          </cell>
          <cell r="I3174" t="str">
            <v>Contratación Directa</v>
          </cell>
          <cell r="J3174" t="str">
            <v>Contratación directa.</v>
          </cell>
          <cell r="K3174" t="str">
            <v>Prestación de servicios</v>
          </cell>
          <cell r="N3174" t="str">
            <v>Si</v>
          </cell>
          <cell r="O3174" t="str">
            <v>Contrato Prestación de Servicios Profesionales</v>
          </cell>
          <cell r="P3174">
            <v>45540</v>
          </cell>
          <cell r="Q3174">
            <v>45541</v>
          </cell>
          <cell r="R3174">
            <v>45641</v>
          </cell>
          <cell r="S3174">
            <v>100</v>
          </cell>
          <cell r="T3174" t="str">
            <v>En Ejecución</v>
          </cell>
          <cell r="U3174" t="str">
            <v>ALBA YANETH REYES SUÁREZ</v>
          </cell>
          <cell r="X3174" t="str">
            <v>ALBA YANETH REYES SUAREZ</v>
          </cell>
          <cell r="Z3174" t="str">
            <v>Inversión</v>
          </cell>
          <cell r="AA3174">
            <v>2024110010064</v>
          </cell>
          <cell r="AC3174" t="str">
            <v>O23011733012024006408122</v>
          </cell>
          <cell r="AF3174">
            <v>10493000</v>
          </cell>
          <cell r="AI3174" t="str">
            <v>$ 2.998.000,00</v>
          </cell>
          <cell r="AJ3174" t="str">
            <v>Prestar servicios profesionales al Idartes- Subdirección de Formación Artística en el proceso de creación, implementación y documentación de acciones artístico pedagógicas territoriales de los componentes del Programa Nidos.</v>
          </cell>
          <cell r="AK3174" t="str">
            <v>Cristian David Lesmes Espinel</v>
          </cell>
          <cell r="AL3174">
            <v>1013602874</v>
          </cell>
          <cell r="AM3174" t="str">
            <v>3001-2024</v>
          </cell>
          <cell r="AP3174" t="str">
            <v>SECOP II</v>
          </cell>
          <cell r="AS3174" t="str">
            <v>Falso</v>
          </cell>
          <cell r="AU3174" t="str">
            <v>SI</v>
          </cell>
          <cell r="AV3174" t="str">
            <v>Septiembre</v>
          </cell>
          <cell r="AW3174" t="e">
            <v>#N/A</v>
          </cell>
          <cell r="AX3174">
            <v>45641</v>
          </cell>
          <cell r="AY3174" t="str">
            <v>#REF!</v>
          </cell>
          <cell r="AZ3174" t="str">
            <v>CO1.PCCNTR.6729103</v>
          </cell>
        </row>
        <row r="3175">
          <cell r="D3175" t="str">
            <v>3002-2024</v>
          </cell>
          <cell r="E3175" t="str">
            <v>ALBA YANETH REYES SUÁREZ</v>
          </cell>
          <cell r="F3175" t="str">
            <v>Subdirección de Formación Artistica</v>
          </cell>
          <cell r="G3175" t="str">
            <v>Subdirección de Formación Artística</v>
          </cell>
          <cell r="H3175" t="str">
            <v>Programa Crea</v>
          </cell>
          <cell r="I3175" t="str">
            <v>Contratación Directa</v>
          </cell>
          <cell r="J3175" t="str">
            <v>Contratación directa.</v>
          </cell>
          <cell r="K3175" t="str">
            <v>Prestación de servicios</v>
          </cell>
          <cell r="N3175" t="str">
            <v>Si</v>
          </cell>
          <cell r="O3175" t="str">
            <v>Contrato Prestación de Servicios Apoyo a la Gestión</v>
          </cell>
          <cell r="P3175">
            <v>45540</v>
          </cell>
          <cell r="Q3175">
            <v>45541</v>
          </cell>
          <cell r="R3175">
            <v>45611</v>
          </cell>
          <cell r="S3175">
            <v>70</v>
          </cell>
          <cell r="T3175" t="str">
            <v>En Ejecución</v>
          </cell>
          <cell r="U3175" t="str">
            <v>ALBA YANETH REYES SUÁREZ</v>
          </cell>
          <cell r="X3175" t="str">
            <v>ALBA YANETH REYES SUAREZ</v>
          </cell>
          <cell r="Z3175" t="str">
            <v>Inversión</v>
          </cell>
          <cell r="AA3175">
            <v>2024110010086</v>
          </cell>
          <cell r="AC3175" t="str">
            <v>O23011733012024008608126</v>
          </cell>
          <cell r="AF3175">
            <v>8997450</v>
          </cell>
          <cell r="AI3175" t="str">
            <v>$ 3.598.980,00</v>
          </cell>
          <cell r="AJ3175" t="str">
            <v>Prestar servicios de apoyo a la gestión al IDARTES -Subdirección de Formación Artística, para el desarrollo y ejecución de los procesos de formación artística, en el marco del Programa Crea, acorde con las perspectivas pedagógicas del programa y de acuerdo con los requerimientos de la entidad.</v>
          </cell>
          <cell r="AK3175" t="str">
            <v>vanner vallecilla gomez</v>
          </cell>
          <cell r="AL3175">
            <v>80230251</v>
          </cell>
          <cell r="AM3175" t="str">
            <v>3002-2024</v>
          </cell>
          <cell r="AP3175" t="str">
            <v>SECOP II</v>
          </cell>
          <cell r="AS3175" t="str">
            <v>Falso</v>
          </cell>
          <cell r="AU3175" t="str">
            <v>SI</v>
          </cell>
          <cell r="AV3175" t="str">
            <v>Septiembre</v>
          </cell>
          <cell r="AW3175" t="e">
            <v>#N/A</v>
          </cell>
          <cell r="AX3175">
            <v>45611</v>
          </cell>
          <cell r="AY3175" t="str">
            <v>#REF!</v>
          </cell>
          <cell r="AZ3175" t="str">
            <v>CO1.PCCNTR.6729817</v>
          </cell>
        </row>
        <row r="3176">
          <cell r="D3176" t="str">
            <v>3003-2024</v>
          </cell>
          <cell r="E3176" t="str">
            <v>ALBA YANETH REYES SUÁREZ</v>
          </cell>
          <cell r="F3176" t="str">
            <v>Subdirección de Formación Artistica</v>
          </cell>
          <cell r="G3176" t="str">
            <v>Subdirección de Formación Artística</v>
          </cell>
          <cell r="H3176" t="str">
            <v>Programa Crea</v>
          </cell>
          <cell r="I3176" t="str">
            <v>Contratación Directa</v>
          </cell>
          <cell r="J3176" t="str">
            <v>Contratación directa.</v>
          </cell>
          <cell r="K3176" t="str">
            <v>Prestación de servicios</v>
          </cell>
          <cell r="N3176" t="str">
            <v>Si</v>
          </cell>
          <cell r="O3176" t="str">
            <v>Contrato Prestación de Servicios Profesionales</v>
          </cell>
          <cell r="P3176">
            <v>45540</v>
          </cell>
          <cell r="Q3176">
            <v>45544</v>
          </cell>
          <cell r="R3176">
            <v>45639</v>
          </cell>
          <cell r="S3176">
            <v>95</v>
          </cell>
          <cell r="T3176" t="str">
            <v>En Ejecución</v>
          </cell>
          <cell r="U3176" t="str">
            <v>ALBA YANETH REYES SUÁREZ</v>
          </cell>
          <cell r="X3176" t="str">
            <v>ALBA YANETH REYES SUAREZ</v>
          </cell>
          <cell r="Z3176" t="str">
            <v>Inversión</v>
          </cell>
          <cell r="AA3176">
            <v>2024110010086</v>
          </cell>
          <cell r="AC3176" t="str">
            <v>O23011733012024008608126</v>
          </cell>
          <cell r="AF3176">
            <v>12356498</v>
          </cell>
          <cell r="AI3176" t="str">
            <v>$ 3.598.980,00</v>
          </cell>
          <cell r="AJ317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76" t="str">
            <v>OSCAR STEVEN ROJAS GONZALEZ</v>
          </cell>
          <cell r="AL3176">
            <v>1014241932</v>
          </cell>
          <cell r="AM3176" t="str">
            <v>3003-2024</v>
          </cell>
          <cell r="AP3176" t="str">
            <v>SECOP II</v>
          </cell>
          <cell r="AS3176" t="str">
            <v>Falso</v>
          </cell>
          <cell r="AU3176" t="str">
            <v>SI</v>
          </cell>
          <cell r="AV3176" t="str">
            <v>Septiembre</v>
          </cell>
          <cell r="AW3176" t="e">
            <v>#N/A</v>
          </cell>
          <cell r="AX3176">
            <v>45639</v>
          </cell>
          <cell r="AY3176" t="str">
            <v>#REF!</v>
          </cell>
          <cell r="AZ3176" t="str">
            <v>CO1.PCCNTR.6729005</v>
          </cell>
        </row>
        <row r="3177">
          <cell r="D3177" t="str">
            <v>3005-2024</v>
          </cell>
          <cell r="E3177" t="str">
            <v>ALBA YANETH REYES SUÁREZ</v>
          </cell>
          <cell r="F3177" t="str">
            <v>Subdirección de Formación Artistica</v>
          </cell>
          <cell r="G3177" t="str">
            <v>Subdirección de Formación Artística</v>
          </cell>
          <cell r="H3177" t="str">
            <v>Programa Crea</v>
          </cell>
          <cell r="I3177" t="str">
            <v>Contratación Directa</v>
          </cell>
          <cell r="J3177" t="str">
            <v>Contratación directa.</v>
          </cell>
          <cell r="K3177" t="str">
            <v>Prestación de servicios</v>
          </cell>
          <cell r="N3177" t="str">
            <v>Si</v>
          </cell>
          <cell r="O3177" t="str">
            <v>Contrato Prestación de Servicios Profesionales</v>
          </cell>
          <cell r="P3177">
            <v>45540</v>
          </cell>
          <cell r="Q3177">
            <v>45545</v>
          </cell>
          <cell r="R3177">
            <v>45611</v>
          </cell>
          <cell r="S3177">
            <v>66</v>
          </cell>
          <cell r="T3177" t="str">
            <v>En Ejecución</v>
          </cell>
          <cell r="U3177" t="str">
            <v>ALBA YANETH REYES SUÁREZ</v>
          </cell>
          <cell r="X3177" t="str">
            <v>ALBA YANETH REYES SUAREZ</v>
          </cell>
          <cell r="Z3177" t="str">
            <v>Inversión</v>
          </cell>
          <cell r="AA3177">
            <v>2024110010086</v>
          </cell>
          <cell r="AC3177" t="str">
            <v>O23011733012024008608051</v>
          </cell>
          <cell r="AF3177">
            <v>8997450</v>
          </cell>
          <cell r="AI3177" t="str">
            <v>$ 3.598.980,00</v>
          </cell>
          <cell r="AJ317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77" t="str">
            <v>GERMAN EDUARDO CASTAÑO VILLATE</v>
          </cell>
          <cell r="AL3177">
            <v>1032396267</v>
          </cell>
          <cell r="AM3177" t="str">
            <v>3005-2024</v>
          </cell>
          <cell r="AP3177" t="str">
            <v>SECOP II</v>
          </cell>
          <cell r="AS3177" t="str">
            <v>Falso</v>
          </cell>
          <cell r="AU3177" t="str">
            <v>SI</v>
          </cell>
          <cell r="AV3177" t="str">
            <v>Septiembre</v>
          </cell>
          <cell r="AW3177" t="e">
            <v>#N/A</v>
          </cell>
          <cell r="AX3177">
            <v>45611</v>
          </cell>
          <cell r="AY3177" t="str">
            <v>#REF!</v>
          </cell>
          <cell r="AZ3177" t="str">
            <v>CO1.PCCNTR.6731612</v>
          </cell>
        </row>
        <row r="3178">
          <cell r="D3178" t="str">
            <v>3006-2024</v>
          </cell>
          <cell r="E3178" t="str">
            <v>ALBA YANETH REYES SUÁREZ</v>
          </cell>
          <cell r="F3178" t="str">
            <v>Subdirección de Formación Artistica</v>
          </cell>
          <cell r="G3178" t="str">
            <v>Subdirección de Formación Artística</v>
          </cell>
          <cell r="H3178" t="str">
            <v>Programa Crea</v>
          </cell>
          <cell r="I3178" t="str">
            <v>Contratación Directa</v>
          </cell>
          <cell r="J3178" t="str">
            <v>Contratación directa.</v>
          </cell>
          <cell r="K3178" t="str">
            <v>Prestación de servicios</v>
          </cell>
          <cell r="N3178" t="str">
            <v>Si</v>
          </cell>
          <cell r="O3178" t="str">
            <v>Contrato Prestación de Servicios Profesionales</v>
          </cell>
          <cell r="P3178">
            <v>45540</v>
          </cell>
          <cell r="Q3178">
            <v>45545</v>
          </cell>
          <cell r="R3178">
            <v>45611</v>
          </cell>
          <cell r="S3178">
            <v>66</v>
          </cell>
          <cell r="T3178" t="str">
            <v>En Ejecución</v>
          </cell>
          <cell r="U3178" t="str">
            <v>ALBA YANETH REYES SUÁREZ</v>
          </cell>
          <cell r="X3178" t="str">
            <v>ALBA YANETH REYES SUAREZ</v>
          </cell>
          <cell r="Z3178" t="str">
            <v>Inversión</v>
          </cell>
          <cell r="AA3178">
            <v>2024110010086</v>
          </cell>
          <cell r="AC3178" t="str">
            <v>O23011733012024008608051</v>
          </cell>
          <cell r="AF3178">
            <v>8997450</v>
          </cell>
          <cell r="AI3178" t="str">
            <v>$ 3.598.980,00</v>
          </cell>
          <cell r="AJ317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78" t="str">
            <v>JEFFERSON DANIEL GONZALEZ RODRIGUEZ</v>
          </cell>
          <cell r="AL3178">
            <v>1022989476</v>
          </cell>
          <cell r="AM3178" t="str">
            <v>3006-2024</v>
          </cell>
          <cell r="AP3178" t="str">
            <v>SECOP II</v>
          </cell>
          <cell r="AS3178" t="str">
            <v>Falso</v>
          </cell>
          <cell r="AU3178" t="str">
            <v>SI</v>
          </cell>
          <cell r="AV3178" t="str">
            <v>Septiembre</v>
          </cell>
          <cell r="AW3178" t="e">
            <v>#N/A</v>
          </cell>
          <cell r="AX3178">
            <v>45611</v>
          </cell>
          <cell r="AY3178" t="str">
            <v>#REF!</v>
          </cell>
          <cell r="AZ3178" t="str">
            <v>CO1.PCCNTR.6731623</v>
          </cell>
        </row>
        <row r="3179">
          <cell r="D3179" t="str">
            <v>3007-2024</v>
          </cell>
          <cell r="E3179" t="str">
            <v>ALBA YANETH REYES SUÁREZ</v>
          </cell>
          <cell r="F3179" t="str">
            <v>Subdirección de Formación Artistica</v>
          </cell>
          <cell r="G3179" t="str">
            <v>Subdirección de Formación Artística</v>
          </cell>
          <cell r="H3179" t="str">
            <v>Programa Nidos</v>
          </cell>
          <cell r="I3179" t="str">
            <v>Contratación Directa</v>
          </cell>
          <cell r="J3179" t="str">
            <v>Contratación directa.</v>
          </cell>
          <cell r="K3179" t="str">
            <v>Prestación de servicios</v>
          </cell>
          <cell r="N3179" t="str">
            <v>Si</v>
          </cell>
          <cell r="O3179" t="str">
            <v>Contrato Prestación de Servicios Profesionales</v>
          </cell>
          <cell r="P3179">
            <v>45540</v>
          </cell>
          <cell r="Q3179">
            <v>45545</v>
          </cell>
          <cell r="R3179">
            <v>45626</v>
          </cell>
          <cell r="S3179">
            <v>81</v>
          </cell>
          <cell r="T3179" t="str">
            <v>En Ejecución</v>
          </cell>
          <cell r="U3179" t="str">
            <v>ALBA YANETH REYES SUÁREZ</v>
          </cell>
          <cell r="X3179" t="str">
            <v>ALBA YANETH REYES SUAREZ</v>
          </cell>
          <cell r="Z3179" t="str">
            <v>Inversión</v>
          </cell>
          <cell r="AA3179">
            <v>2024110010064</v>
          </cell>
          <cell r="AC3179" t="str">
            <v>O23011733012024006408122</v>
          </cell>
          <cell r="AF3179">
            <v>10200000</v>
          </cell>
          <cell r="AI3179" t="str">
            <v>$ 3.400.000,00</v>
          </cell>
          <cell r="AJ317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79" t="str">
            <v>JENNIFER VANNESA MEDINA JIMENEZ</v>
          </cell>
          <cell r="AL3179">
            <v>1019132248</v>
          </cell>
          <cell r="AM3179" t="str">
            <v>3007-2024</v>
          </cell>
          <cell r="AP3179" t="str">
            <v>SECOP II</v>
          </cell>
          <cell r="AS3179" t="str">
            <v>Falso</v>
          </cell>
          <cell r="AU3179" t="str">
            <v>SI</v>
          </cell>
          <cell r="AV3179" t="str">
            <v>Septiembre</v>
          </cell>
          <cell r="AW3179" t="e">
            <v>#N/A</v>
          </cell>
          <cell r="AX3179">
            <v>45626</v>
          </cell>
          <cell r="AY3179" t="str">
            <v>#REF!</v>
          </cell>
          <cell r="AZ3179" t="str">
            <v>CO1.PCCNTR.6731725</v>
          </cell>
        </row>
        <row r="3180">
          <cell r="D3180" t="str">
            <v>3008-2024</v>
          </cell>
          <cell r="E3180" t="str">
            <v>ALBA YANETH REYES SUÁREZ</v>
          </cell>
          <cell r="F3180" t="str">
            <v>Subdirección de Formación Artistica</v>
          </cell>
          <cell r="G3180" t="str">
            <v>Subdirección de Formación Artística</v>
          </cell>
          <cell r="H3180" t="str">
            <v>Programa Crea</v>
          </cell>
          <cell r="I3180" t="str">
            <v>Contratación Directa</v>
          </cell>
          <cell r="J3180" t="str">
            <v>Contratación directa.</v>
          </cell>
          <cell r="K3180" t="str">
            <v>Prestación de servicios</v>
          </cell>
          <cell r="N3180" t="str">
            <v>Si</v>
          </cell>
          <cell r="O3180" t="str">
            <v>Contrato Prestación de Servicios Apoyo a la Gestión</v>
          </cell>
          <cell r="P3180">
            <v>45540</v>
          </cell>
          <cell r="Q3180">
            <v>45545</v>
          </cell>
          <cell r="R3180">
            <v>45639</v>
          </cell>
          <cell r="S3180">
            <v>94</v>
          </cell>
          <cell r="T3180" t="str">
            <v>En Ejecución</v>
          </cell>
          <cell r="U3180" t="str">
            <v>ALBA YANETH REYES SUÁREZ</v>
          </cell>
          <cell r="X3180" t="str">
            <v>ALBA YANETH REYES SUAREZ</v>
          </cell>
          <cell r="Z3180" t="str">
            <v>Inversión</v>
          </cell>
          <cell r="AA3180">
            <v>2024110010086</v>
          </cell>
          <cell r="AC3180" t="str">
            <v>O23011733012024008608051</v>
          </cell>
          <cell r="AF3180">
            <v>12356498</v>
          </cell>
          <cell r="AI3180" t="str">
            <v>$ 3.598.980,00</v>
          </cell>
          <cell r="AJ3180"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80" t="str">
            <v>John Alejandro Prieto</v>
          </cell>
          <cell r="AL3180">
            <v>80089646</v>
          </cell>
          <cell r="AM3180" t="str">
            <v>3008-2024</v>
          </cell>
          <cell r="AP3180" t="str">
            <v>SECOP II</v>
          </cell>
          <cell r="AS3180" t="str">
            <v>Falso</v>
          </cell>
          <cell r="AU3180" t="str">
            <v>SI</v>
          </cell>
          <cell r="AV3180" t="str">
            <v>Septiembre</v>
          </cell>
          <cell r="AW3180" t="e">
            <v>#N/A</v>
          </cell>
          <cell r="AX3180">
            <v>45639</v>
          </cell>
          <cell r="AY3180" t="str">
            <v>#REF!</v>
          </cell>
          <cell r="AZ3180" t="str">
            <v>CO1.PCCNTR.6731740</v>
          </cell>
        </row>
        <row r="3181">
          <cell r="D3181" t="str">
            <v>3009-2024</v>
          </cell>
          <cell r="E3181" t="str">
            <v>ALBA YANETH REYES SUÁREZ</v>
          </cell>
          <cell r="F3181" t="str">
            <v>Subdirección de Formación Artistica</v>
          </cell>
          <cell r="G3181" t="str">
            <v>Subdirección de Formación Artística</v>
          </cell>
          <cell r="H3181" t="str">
            <v>Programa Nidos</v>
          </cell>
          <cell r="I3181" t="str">
            <v>Contratación Directa</v>
          </cell>
          <cell r="J3181" t="str">
            <v>Contratación directa.</v>
          </cell>
          <cell r="K3181" t="str">
            <v>Prestación de servicios</v>
          </cell>
          <cell r="N3181" t="str">
            <v>Si</v>
          </cell>
          <cell r="O3181" t="str">
            <v>Contrato Prestación de Servicios Profesionales</v>
          </cell>
          <cell r="P3181">
            <v>45540</v>
          </cell>
          <cell r="Q3181">
            <v>45541</v>
          </cell>
          <cell r="R3181">
            <v>45596</v>
          </cell>
          <cell r="S3181">
            <v>56</v>
          </cell>
          <cell r="T3181" t="str">
            <v>En Ejecución</v>
          </cell>
          <cell r="U3181" t="str">
            <v>ALBA YANETH REYES SUÁREZ</v>
          </cell>
          <cell r="X3181" t="str">
            <v>ALBA YANETH REYES SUAREZ</v>
          </cell>
          <cell r="Z3181" t="str">
            <v>Inversión</v>
          </cell>
          <cell r="AA3181">
            <v>2024110010064</v>
          </cell>
          <cell r="AC3181" t="str">
            <v>O23011733012024006408122</v>
          </cell>
          <cell r="AF3181">
            <v>6800000</v>
          </cell>
          <cell r="AJ3181"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181" t="str">
            <v>Juliet Sarmiento</v>
          </cell>
          <cell r="AL3181">
            <v>1026283262</v>
          </cell>
          <cell r="AM3181" t="str">
            <v>3009-2024</v>
          </cell>
          <cell r="AP3181" t="str">
            <v>SECOP II</v>
          </cell>
          <cell r="AS3181" t="str">
            <v>Falso</v>
          </cell>
          <cell r="AU3181" t="str">
            <v>SI</v>
          </cell>
          <cell r="AV3181" t="str">
            <v>Septiembre</v>
          </cell>
          <cell r="AW3181" t="e">
            <v>#N/A</v>
          </cell>
          <cell r="AX3181">
            <v>45596</v>
          </cell>
          <cell r="AY3181" t="str">
            <v>#REF!</v>
          </cell>
          <cell r="AZ3181" t="str">
            <v>CO1.PCCNTR.6731137</v>
          </cell>
        </row>
        <row r="3182">
          <cell r="D3182" t="str">
            <v>3011-2024</v>
          </cell>
          <cell r="E3182" t="str">
            <v>ALBA YANETH REYES SUÁREZ</v>
          </cell>
          <cell r="F3182" t="str">
            <v>Subdirección de Formación Artistica</v>
          </cell>
          <cell r="G3182" t="str">
            <v>Subdirección de Formación Artística</v>
          </cell>
          <cell r="H3182" t="str">
            <v>Programa Crea</v>
          </cell>
          <cell r="I3182" t="str">
            <v>Contratación Directa</v>
          </cell>
          <cell r="J3182" t="str">
            <v>Contratación directa.</v>
          </cell>
          <cell r="K3182" t="str">
            <v>Prestación de servicios</v>
          </cell>
          <cell r="N3182" t="str">
            <v>Si</v>
          </cell>
          <cell r="O3182" t="str">
            <v>Contrato Prestación de Servicios Profesionales</v>
          </cell>
          <cell r="P3182">
            <v>45540</v>
          </cell>
          <cell r="Q3182">
            <v>45546</v>
          </cell>
          <cell r="R3182">
            <v>45611</v>
          </cell>
          <cell r="S3182">
            <v>65</v>
          </cell>
          <cell r="T3182" t="str">
            <v>En Ejecución</v>
          </cell>
          <cell r="U3182" t="str">
            <v>ALBA YANETH REYES SUÁREZ</v>
          </cell>
          <cell r="X3182" t="str">
            <v>ALBA YANETH REYES SUAREZ</v>
          </cell>
          <cell r="Z3182" t="str">
            <v>Inversión</v>
          </cell>
          <cell r="AA3182">
            <v>2024110010086</v>
          </cell>
          <cell r="AC3182" t="str">
            <v>O23011733012024008608126</v>
          </cell>
          <cell r="AF3182">
            <v>8997450</v>
          </cell>
          <cell r="AI3182" t="str">
            <v>$ 3.598.980,00</v>
          </cell>
          <cell r="AJ3182"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82" t="str">
            <v>YEISON ADRIAN GIL GIRALDO</v>
          </cell>
          <cell r="AL3182">
            <v>80740750</v>
          </cell>
          <cell r="AM3182" t="str">
            <v>3011-2024</v>
          </cell>
          <cell r="AP3182" t="str">
            <v>SECOP II</v>
          </cell>
          <cell r="AS3182" t="str">
            <v>Falso</v>
          </cell>
          <cell r="AU3182" t="str">
            <v>SI</v>
          </cell>
          <cell r="AV3182" t="str">
            <v>Septiembre</v>
          </cell>
          <cell r="AW3182" t="e">
            <v>#N/A</v>
          </cell>
          <cell r="AX3182">
            <v>45611</v>
          </cell>
          <cell r="AY3182" t="str">
            <v>#REF!</v>
          </cell>
          <cell r="AZ3182" t="str">
            <v>CO1.PCCNTR.6731651</v>
          </cell>
        </row>
        <row r="3183">
          <cell r="D3183" t="str">
            <v>3014-2024</v>
          </cell>
          <cell r="E3183" t="str">
            <v>ALBA YANETH REYES SUÁREZ</v>
          </cell>
          <cell r="F3183" t="str">
            <v>Subdirección de Formación Artistica</v>
          </cell>
          <cell r="G3183" t="str">
            <v>Subdirección de Formación Artística</v>
          </cell>
          <cell r="H3183" t="str">
            <v>Programa Crea</v>
          </cell>
          <cell r="I3183" t="str">
            <v>Contratación Directa</v>
          </cell>
          <cell r="J3183" t="str">
            <v>Contratación directa.</v>
          </cell>
          <cell r="K3183" t="str">
            <v>Prestación de servicios</v>
          </cell>
          <cell r="N3183" t="str">
            <v>Si</v>
          </cell>
          <cell r="O3183" t="str">
            <v>Contrato Prestación de Servicios Apoyo a la Gestión</v>
          </cell>
          <cell r="P3183">
            <v>45540</v>
          </cell>
          <cell r="Q3183">
            <v>45541</v>
          </cell>
          <cell r="R3183">
            <v>45611</v>
          </cell>
          <cell r="S3183">
            <v>70</v>
          </cell>
          <cell r="T3183" t="str">
            <v>En Ejecución</v>
          </cell>
          <cell r="U3183" t="str">
            <v>ALBA YANETH REYES SUÁREZ</v>
          </cell>
          <cell r="X3183" t="str">
            <v>ALBA YANETH REYES SUAREZ</v>
          </cell>
          <cell r="Z3183" t="str">
            <v>Inversión</v>
          </cell>
          <cell r="AA3183">
            <v>2024110010086</v>
          </cell>
          <cell r="AC3183" t="str">
            <v>O23011733012024008608051</v>
          </cell>
          <cell r="AF3183">
            <v>8997450</v>
          </cell>
          <cell r="AI3183" t="str">
            <v>$ 3.598.980,00</v>
          </cell>
          <cell r="AJ318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83" t="str">
            <v>Elkin David Rojas Osorio</v>
          </cell>
          <cell r="AL3183">
            <v>1024481140</v>
          </cell>
          <cell r="AM3183" t="str">
            <v>3014-2024</v>
          </cell>
          <cell r="AP3183" t="str">
            <v>SECOP II</v>
          </cell>
          <cell r="AS3183" t="str">
            <v>Falso</v>
          </cell>
          <cell r="AU3183" t="str">
            <v>SI</v>
          </cell>
          <cell r="AV3183" t="str">
            <v>Septiembre</v>
          </cell>
          <cell r="AW3183" t="e">
            <v>#N/A</v>
          </cell>
          <cell r="AX3183">
            <v>45611</v>
          </cell>
          <cell r="AY3183" t="str">
            <v>#REF!</v>
          </cell>
          <cell r="AZ3183" t="str">
            <v>CO1.PCCNTR.6732633</v>
          </cell>
        </row>
        <row r="3184">
          <cell r="D3184" t="str">
            <v>3015-2024</v>
          </cell>
          <cell r="E3184" t="str">
            <v>ALBA YANETH REYES SUÁREZ</v>
          </cell>
          <cell r="F3184" t="str">
            <v>Subdirección de Formación Artistica</v>
          </cell>
          <cell r="G3184" t="str">
            <v>Subdirección de Formación Artística</v>
          </cell>
          <cell r="I3184" t="str">
            <v>Contratación Directa</v>
          </cell>
          <cell r="J3184" t="str">
            <v>Contratación directa.</v>
          </cell>
          <cell r="K3184" t="str">
            <v>Prestación de servicios</v>
          </cell>
          <cell r="N3184" t="str">
            <v>Si</v>
          </cell>
          <cell r="O3184" t="str">
            <v>Contrato Prestación de Servicios Profesionales</v>
          </cell>
          <cell r="P3184">
            <v>45540</v>
          </cell>
          <cell r="Q3184">
            <v>45541</v>
          </cell>
          <cell r="R3184">
            <v>45688</v>
          </cell>
          <cell r="S3184">
            <v>146</v>
          </cell>
          <cell r="T3184" t="str">
            <v>En Ejecución</v>
          </cell>
          <cell r="U3184" t="str">
            <v>ALBA YANETH REYES SUÁREZ</v>
          </cell>
          <cell r="X3184" t="str">
            <v>ALBA YANETH REYES SUAREZ</v>
          </cell>
          <cell r="Z3184" t="str">
            <v>Inversión</v>
          </cell>
          <cell r="AA3184">
            <v>2024110010092</v>
          </cell>
          <cell r="AC3184" t="str">
            <v>O23011733012024009205073</v>
          </cell>
          <cell r="AF3184">
            <v>32562500</v>
          </cell>
          <cell r="AI3184" t="str">
            <v>$ 6.512.500,00</v>
          </cell>
          <cell r="AJ3184" t="str">
            <v>Prestar servicios profesionales al Instituto Distrital de las Artes (IDARTES) - Subdirección de Formación Artística, en las actividades relacionadas con el seguimiento misional y la gestión en el marco del cumplimiento de las metas y objetivos establecidos en el proyecto de inversión 7997, de acuerdo con las directrices de la entidad</v>
          </cell>
          <cell r="AK3184" t="str">
            <v>Lorena Guadalupe Rico Martinez</v>
          </cell>
          <cell r="AL3184">
            <v>1014222729</v>
          </cell>
          <cell r="AM3184" t="str">
            <v>3015-2024</v>
          </cell>
          <cell r="AP3184" t="str">
            <v>SECOP II</v>
          </cell>
          <cell r="AS3184" t="str">
            <v>Falso</v>
          </cell>
          <cell r="AU3184" t="str">
            <v>SI</v>
          </cell>
          <cell r="AV3184" t="str">
            <v>Septiembre</v>
          </cell>
          <cell r="AW3184" t="e">
            <v>#N/A</v>
          </cell>
          <cell r="AX3184">
            <v>45688</v>
          </cell>
          <cell r="AY3184" t="str">
            <v>#REF!</v>
          </cell>
          <cell r="AZ3184" t="str">
            <v>CO1.PCCNTR.6732453</v>
          </cell>
        </row>
        <row r="3185">
          <cell r="D3185" t="str">
            <v>3021-2024</v>
          </cell>
          <cell r="E3185" t="str">
            <v>ALBA YANETH REYES SUÁREZ</v>
          </cell>
          <cell r="F3185" t="str">
            <v>Subdirección de Formación Artistica</v>
          </cell>
          <cell r="G3185" t="str">
            <v>Subdirección de Formación Artística</v>
          </cell>
          <cell r="H3185" t="str">
            <v>Programa Crea</v>
          </cell>
          <cell r="I3185" t="str">
            <v>Contratación Directa</v>
          </cell>
          <cell r="J3185" t="str">
            <v>Contratación directa.</v>
          </cell>
          <cell r="K3185" t="str">
            <v>Prestación de servicios</v>
          </cell>
          <cell r="N3185" t="str">
            <v>Si</v>
          </cell>
          <cell r="O3185" t="str">
            <v>Contrato Prestación de Servicios Profesionales</v>
          </cell>
          <cell r="P3185">
            <v>45540</v>
          </cell>
          <cell r="Q3185">
            <v>45541</v>
          </cell>
          <cell r="R3185">
            <v>45611</v>
          </cell>
          <cell r="S3185">
            <v>70</v>
          </cell>
          <cell r="T3185" t="str">
            <v>En Ejecución</v>
          </cell>
          <cell r="U3185" t="str">
            <v>ALBA YANETH REYES SUÁREZ</v>
          </cell>
          <cell r="X3185" t="str">
            <v>ALBA YANETH REYES SUAREZ</v>
          </cell>
          <cell r="Z3185" t="str">
            <v>Inversión</v>
          </cell>
          <cell r="AA3185">
            <v>2024110010086</v>
          </cell>
          <cell r="AC3185" t="str">
            <v>O23011733012024008608126</v>
          </cell>
          <cell r="AF3185">
            <v>8997450</v>
          </cell>
          <cell r="AI3185" t="str">
            <v>$ 3.598.980,00</v>
          </cell>
          <cell r="AJ318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85" t="str">
            <v>John Alexander Sanchez Infante</v>
          </cell>
          <cell r="AL3185">
            <v>79828494</v>
          </cell>
          <cell r="AM3185" t="str">
            <v>3021-2024</v>
          </cell>
          <cell r="AP3185" t="str">
            <v>SECOP II</v>
          </cell>
          <cell r="AS3185" t="str">
            <v>Falso</v>
          </cell>
          <cell r="AU3185" t="str">
            <v>SI</v>
          </cell>
          <cell r="AV3185" t="str">
            <v>Septiembre</v>
          </cell>
          <cell r="AW3185" t="e">
            <v>#N/A</v>
          </cell>
          <cell r="AX3185">
            <v>45611</v>
          </cell>
          <cell r="AY3185" t="str">
            <v>#REF!</v>
          </cell>
          <cell r="AZ3185" t="str">
            <v>CO1.PCCNTR.6733574</v>
          </cell>
        </row>
        <row r="3186">
          <cell r="D3186" t="str">
            <v>3031-2024</v>
          </cell>
          <cell r="E3186" t="str">
            <v>LINA MARIA GAVIRIA HURTADO</v>
          </cell>
          <cell r="F3186" t="str">
            <v>Subdirección de las Artes</v>
          </cell>
          <cell r="I3186" t="str">
            <v>Contratación Directa</v>
          </cell>
          <cell r="J3186" t="str">
            <v>Contratación directa.</v>
          </cell>
          <cell r="K3186" t="str">
            <v>Prestación de servicios</v>
          </cell>
          <cell r="N3186" t="str">
            <v>Si</v>
          </cell>
          <cell r="O3186" t="str">
            <v>Contrato Prestación de Servicios Profesionales</v>
          </cell>
          <cell r="P3186">
            <v>45540</v>
          </cell>
          <cell r="Q3186">
            <v>45545</v>
          </cell>
          <cell r="R3186">
            <v>45697</v>
          </cell>
          <cell r="S3186">
            <v>150</v>
          </cell>
          <cell r="T3186" t="str">
            <v>En Ejecución</v>
          </cell>
          <cell r="U3186" t="str">
            <v>LINA MARIA GAVIRIA HURTADO</v>
          </cell>
          <cell r="X3186" t="str">
            <v>LINA MARIA GAVIRIA HURTADO</v>
          </cell>
          <cell r="Z3186" t="str">
            <v>Inversión</v>
          </cell>
          <cell r="AA3186">
            <v>2024110010176</v>
          </cell>
          <cell r="AC3186" t="str">
            <v>O23011733012024014605099</v>
          </cell>
          <cell r="AF3186">
            <v>47793182</v>
          </cell>
          <cell r="AI3186" t="str">
            <v>$ 4.599.026,00</v>
          </cell>
          <cell r="AJ3186" t="str">
            <v>Prestar servicios profesionales al IDARTES - Subdirección de las Artes, relacionadas con la promoción y gestión cultural en el ámbito artístico, específicamente dirigidas a las comunidades étnicas residentes en la ciudad dentro del marco del Plan Distrital de Desarrollo "Bogotá Camina Segura" 2024-2027</v>
          </cell>
          <cell r="AK3186" t="str">
            <v>Carmensusana</v>
          </cell>
          <cell r="AL3186">
            <v>52155748</v>
          </cell>
          <cell r="AM3186" t="str">
            <v>3031-2024</v>
          </cell>
          <cell r="AP3186" t="str">
            <v>SECOP II</v>
          </cell>
          <cell r="AS3186" t="str">
            <v>Falso</v>
          </cell>
          <cell r="AU3186" t="str">
            <v>SI</v>
          </cell>
          <cell r="AV3186" t="str">
            <v>Septiembre</v>
          </cell>
          <cell r="AW3186" t="e">
            <v>#N/A</v>
          </cell>
          <cell r="AX3186">
            <v>45697</v>
          </cell>
          <cell r="AY3186" t="str">
            <v>#REF!</v>
          </cell>
          <cell r="AZ3186" t="str">
            <v>CO1.PCCNTR.6734961</v>
          </cell>
        </row>
        <row r="3187">
          <cell r="D3187" t="str">
            <v>PUFA-247-2024</v>
          </cell>
          <cell r="E3187" t="str">
            <v>LINA MARIA GAVIRIA HURTADO</v>
          </cell>
          <cell r="F3187" t="str">
            <v>Subdirección de las Artes</v>
          </cell>
          <cell r="G3187" t="str">
            <v>Gerencia de Artes Audiovisuales</v>
          </cell>
          <cell r="H3187" t="str">
            <v>GERENTE DE ARTES AUDIOVISUALES</v>
          </cell>
          <cell r="I3187" t="str">
            <v>Contratación Directa</v>
          </cell>
          <cell r="J3187" t="str">
            <v>Contratación directa.</v>
          </cell>
          <cell r="K3187" t="str">
            <v>Prestación de servicios</v>
          </cell>
          <cell r="L3187" t="str">
            <v>17 17. Contrato de Prestación de Servicios</v>
          </cell>
          <cell r="M3187" t="str">
            <v xml:space="preserve">49 49-Otros Servicios </v>
          </cell>
          <cell r="N3187" t="str">
            <v>No</v>
          </cell>
          <cell r="O3187" t="str">
            <v>N/A</v>
          </cell>
          <cell r="P3187">
            <v>45540</v>
          </cell>
          <cell r="Q3187">
            <v>45541</v>
          </cell>
          <cell r="R3187">
            <v>45541</v>
          </cell>
          <cell r="S3187">
            <v>1</v>
          </cell>
          <cell r="T3187" t="str">
            <v>En Ejecución</v>
          </cell>
          <cell r="U3187" t="str">
            <v>LINA MARIA GAVIRIA HURTADO</v>
          </cell>
          <cell r="V3187">
            <v>52247497</v>
          </cell>
          <cell r="X3187" t="str">
            <v>Ricardo Alfonso Cantor Bossa</v>
          </cell>
          <cell r="Y3187">
            <v>80797050</v>
          </cell>
          <cell r="Z3187" t="str">
            <v>N/A</v>
          </cell>
          <cell r="AC3187" t="str">
            <v>N/A - Valor Cero / Coproducción</v>
          </cell>
          <cell r="AE3187">
            <v>0</v>
          </cell>
          <cell r="AF3187">
            <v>0</v>
          </cell>
          <cell r="AI3187" t="str">
            <v>N/A</v>
          </cell>
          <cell r="AJ3187" t="str">
            <v>El IDARTES se compromete a gestionar las solicitudes de Permiso Unificado de Filmaciones Audiovisuales - PUFA y conceder a BENDITOS TIGRES FILMS SAS el uso y aprovechamiento económico de los espacios públicos para filmaciones audiovisuales registrados y aprobados en la plataforma SUMA y BENDITOS TIGRES FILMS SAS acepta pagar la respectiva retribución económica y cumplir con las condiciones establecidas por el IDARTES y la normatividad vigente para el uso del espacio público para las activid (..)</v>
          </cell>
          <cell r="AK3187" t="str">
            <v>benditos tigres films sas</v>
          </cell>
          <cell r="AL3187">
            <v>901291633</v>
          </cell>
          <cell r="AM3187" t="str">
            <v>PUFA-247-2024</v>
          </cell>
          <cell r="AP3187" t="str">
            <v>SECOP II</v>
          </cell>
          <cell r="AS3187" t="str">
            <v>Falso</v>
          </cell>
          <cell r="AU3187" t="str">
            <v>SI</v>
          </cell>
          <cell r="AV3187" t="str">
            <v>Septiembre</v>
          </cell>
          <cell r="AW3187" t="e">
            <v>#N/A</v>
          </cell>
          <cell r="AX3187">
            <v>45541</v>
          </cell>
          <cell r="AY3187" t="str">
            <v>#REF!</v>
          </cell>
          <cell r="AZ3187" t="str">
            <v>CO1.PCCNTR.6731650</v>
          </cell>
        </row>
        <row r="3188">
          <cell r="D3188" t="str">
            <v>PUFA-248-2024</v>
          </cell>
          <cell r="E3188" t="str">
            <v>LINA MARIA GAVIRIA HURTADO</v>
          </cell>
          <cell r="F3188" t="str">
            <v>Subdirección de las Artes</v>
          </cell>
          <cell r="G3188" t="str">
            <v>Gerencia de Artes Audiovisuales</v>
          </cell>
          <cell r="H3188" t="str">
            <v>GERENTE DE ARTES AUDIOVISUALES</v>
          </cell>
          <cell r="I3188" t="str">
            <v>Contratación Directa</v>
          </cell>
          <cell r="J3188" t="str">
            <v>Contratación directa.</v>
          </cell>
          <cell r="K3188" t="str">
            <v>Prestación de servicios</v>
          </cell>
          <cell r="L3188" t="str">
            <v>17 17. Contrato de Prestación de Servicios</v>
          </cell>
          <cell r="M3188" t="str">
            <v xml:space="preserve">49 49-Otros Servicios </v>
          </cell>
          <cell r="N3188" t="str">
            <v>No</v>
          </cell>
          <cell r="O3188" t="str">
            <v>N/A</v>
          </cell>
          <cell r="P3188">
            <v>45540</v>
          </cell>
          <cell r="Q3188">
            <v>45547</v>
          </cell>
          <cell r="R3188">
            <v>45547</v>
          </cell>
          <cell r="S3188">
            <v>1</v>
          </cell>
          <cell r="T3188" t="str">
            <v>En Ejecución</v>
          </cell>
          <cell r="U3188" t="str">
            <v>LINA MARIA GAVIRIA HURTADO</v>
          </cell>
          <cell r="V3188">
            <v>52247497</v>
          </cell>
          <cell r="X3188" t="str">
            <v>Ricardo Alfonso Cantor Bossa</v>
          </cell>
          <cell r="Y3188">
            <v>80797050</v>
          </cell>
          <cell r="Z3188" t="str">
            <v>N/A</v>
          </cell>
          <cell r="AC3188" t="str">
            <v>N/A - Valor Cero / Coproducción</v>
          </cell>
          <cell r="AE3188">
            <v>0</v>
          </cell>
          <cell r="AF3188">
            <v>0</v>
          </cell>
          <cell r="AI3188" t="str">
            <v>N/A</v>
          </cell>
          <cell r="AJ3188" t="str">
            <v>El IDARTES se compromete a gestionar las solicitudes de Permiso Unificado de Filmaciones Audiovisuales - PUFA y conceder a PATO MOJADO PRODUCCIONES SAS el uso y aprovechamiento económico de los espacios públicos para filmaciones audiovisuales registrados y aprobados en la plataforma SUMA y PATO MOJADO PRODUCCIONES SAS acepta pagar la respectiva retribución económica y cumplir con las condiciones establecidas por el IDARTES y la normatividad vigente para el uso del espacio público para las (...)</v>
          </cell>
          <cell r="AK3188" t="str">
            <v>PATO MOJADO PRODUCCIONES SAS</v>
          </cell>
          <cell r="AL3188">
            <v>901565471</v>
          </cell>
          <cell r="AM3188" t="str">
            <v>PUFA-248-2024</v>
          </cell>
          <cell r="AP3188" t="str">
            <v>SECOP II</v>
          </cell>
          <cell r="AS3188" t="str">
            <v>Falso</v>
          </cell>
          <cell r="AU3188" t="str">
            <v>SI</v>
          </cell>
          <cell r="AV3188" t="str">
            <v>Septiembre</v>
          </cell>
          <cell r="AW3188" t="e">
            <v>#N/A</v>
          </cell>
          <cell r="AX3188">
            <v>45547</v>
          </cell>
          <cell r="AY3188" t="str">
            <v>#REF!</v>
          </cell>
          <cell r="AZ3188" t="str">
            <v>CO1.PCCNTR.6733012</v>
          </cell>
        </row>
        <row r="3189">
          <cell r="D3189" t="str">
            <v>2743-2024</v>
          </cell>
          <cell r="E3189" t="str">
            <v>ALBA YANETH REYES SUÁREZ</v>
          </cell>
          <cell r="F3189" t="str">
            <v>Subdirección de Formación Artistica</v>
          </cell>
          <cell r="G3189" t="str">
            <v>Subdirección de Formación Artística</v>
          </cell>
          <cell r="H3189" t="str">
            <v>Programa Nidos</v>
          </cell>
          <cell r="I3189" t="str">
            <v>Contratación Directa</v>
          </cell>
          <cell r="J3189" t="str">
            <v>Contratación directa.</v>
          </cell>
          <cell r="K3189" t="str">
            <v>Prestación de servicios</v>
          </cell>
          <cell r="N3189" t="str">
            <v>Si</v>
          </cell>
          <cell r="O3189" t="str">
            <v>Contrato Prestación de Servicios Apoyo a la Gestión</v>
          </cell>
          <cell r="P3189">
            <v>45541</v>
          </cell>
          <cell r="Q3189">
            <v>45544</v>
          </cell>
          <cell r="R3189">
            <v>45596</v>
          </cell>
          <cell r="S3189">
            <v>53</v>
          </cell>
          <cell r="T3189" t="str">
            <v>En Ejecución</v>
          </cell>
          <cell r="U3189" t="str">
            <v>ALBA YANETH REYES SUÁREZ</v>
          </cell>
          <cell r="X3189" t="str">
            <v>ALBA YANETH REYES SUAREZ</v>
          </cell>
          <cell r="Z3189" t="str">
            <v>Inversión</v>
          </cell>
          <cell r="AA3189">
            <v>2024110010064</v>
          </cell>
          <cell r="AC3189" t="str">
            <v>O23011733012024006408122</v>
          </cell>
          <cell r="AF3189">
            <v>6800000</v>
          </cell>
          <cell r="AJ3189" t="str">
            <v>Prestar servicios de apoyo a la gestión al Idartes - Subdirección de Formación Artística en acciones relacionadas con el apoyo al proceso de creación, implementación y documentación de experiencias artísticas y posicionamiento de los Laboratorios artísticos del Programa NIDOS en la ciudad.</v>
          </cell>
          <cell r="AK3189" t="str">
            <v>JIMMY CALDERON ALZATE</v>
          </cell>
          <cell r="AL3189">
            <v>79846275</v>
          </cell>
          <cell r="AM3189" t="str">
            <v>2743-2024</v>
          </cell>
          <cell r="AP3189" t="str">
            <v>SECOP II</v>
          </cell>
          <cell r="AS3189" t="str">
            <v>Falso</v>
          </cell>
          <cell r="AU3189" t="str">
            <v>SI</v>
          </cell>
          <cell r="AV3189" t="str">
            <v>Septiembre</v>
          </cell>
          <cell r="AW3189" t="e">
            <v>#N/A</v>
          </cell>
          <cell r="AX3189">
            <v>45596</v>
          </cell>
          <cell r="AY3189" t="str">
            <v>#REF!</v>
          </cell>
          <cell r="AZ3189" t="str">
            <v>CO1.PCCNTR.6737157</v>
          </cell>
        </row>
        <row r="3190">
          <cell r="D3190" t="str">
            <v>2761-2024</v>
          </cell>
          <cell r="E3190" t="str">
            <v>ALBA YANETH REYES SUÁREZ</v>
          </cell>
          <cell r="F3190" t="str">
            <v>Subdirección de Formación Artistica</v>
          </cell>
          <cell r="G3190" t="str">
            <v>Subdirección de Formación Artística</v>
          </cell>
          <cell r="H3190" t="str">
            <v>Programa Nidos</v>
          </cell>
          <cell r="I3190" t="str">
            <v>Contratación Directa</v>
          </cell>
          <cell r="J3190" t="str">
            <v>Contratación directa.</v>
          </cell>
          <cell r="K3190" t="str">
            <v>Prestación de servicios</v>
          </cell>
          <cell r="N3190" t="str">
            <v>Si</v>
          </cell>
          <cell r="O3190" t="str">
            <v>Contrato Prestación de Servicios Profesionales</v>
          </cell>
          <cell r="P3190">
            <v>45541</v>
          </cell>
          <cell r="Q3190">
            <v>45546</v>
          </cell>
          <cell r="R3190">
            <v>45641</v>
          </cell>
          <cell r="S3190">
            <v>95</v>
          </cell>
          <cell r="T3190" t="str">
            <v>En Ejecución</v>
          </cell>
          <cell r="U3190" t="str">
            <v>ALBA YANETH REYES SUÁREZ</v>
          </cell>
          <cell r="X3190" t="str">
            <v>ALBA YANETH REYES SUAREZ</v>
          </cell>
          <cell r="Z3190" t="str">
            <v>Inversión</v>
          </cell>
          <cell r="AA3190">
            <v>2024110010064</v>
          </cell>
          <cell r="AC3190" t="str">
            <v>O23011733012024006408122</v>
          </cell>
          <cell r="AF3190">
            <v>10493000</v>
          </cell>
          <cell r="AI3190" t="str">
            <v>$ 2.998.000,00</v>
          </cell>
          <cell r="AJ3190" t="str">
            <v>Prestar servicios profesionales al Idartes- Subdirección de Formación Artística en el proceso de creación, implementación y documentación de acciones artístico pedagógicas territoriales de los componentes del Programa Nidos.</v>
          </cell>
          <cell r="AK3190" t="str">
            <v>Leidy Rocio Trujillo Roa</v>
          </cell>
          <cell r="AL3190">
            <v>1010177172</v>
          </cell>
          <cell r="AM3190" t="str">
            <v>2761 - 2024</v>
          </cell>
          <cell r="AP3190" t="str">
            <v>SECOP II</v>
          </cell>
          <cell r="AS3190" t="str">
            <v>Falso</v>
          </cell>
          <cell r="AU3190" t="str">
            <v>SI</v>
          </cell>
          <cell r="AV3190" t="str">
            <v>Septiembre</v>
          </cell>
          <cell r="AW3190" t="e">
            <v>#N/A</v>
          </cell>
          <cell r="AX3190">
            <v>45641</v>
          </cell>
          <cell r="AY3190" t="str">
            <v>#REF!</v>
          </cell>
          <cell r="AZ3190" t="str">
            <v>CO1.PCCNTR.6693633</v>
          </cell>
        </row>
        <row r="3191">
          <cell r="D3191" t="str">
            <v>2917-2024</v>
          </cell>
          <cell r="E3191" t="str">
            <v>ALBA YANETH REYES SUÁREZ</v>
          </cell>
          <cell r="F3191" t="str">
            <v>Subdirección de Formación Artistica</v>
          </cell>
          <cell r="G3191" t="str">
            <v>Subdirección de Formación Artística</v>
          </cell>
          <cell r="H3191" t="str">
            <v>Programa Crea</v>
          </cell>
          <cell r="I3191" t="str">
            <v>Contratación Directa</v>
          </cell>
          <cell r="J3191" t="str">
            <v>Contratación directa.</v>
          </cell>
          <cell r="K3191" t="str">
            <v>Prestación de servicios</v>
          </cell>
          <cell r="N3191" t="str">
            <v>Si</v>
          </cell>
          <cell r="O3191" t="str">
            <v>Contrato Prestación de Servicios Apoyo a la Gestión</v>
          </cell>
          <cell r="P3191">
            <v>45541</v>
          </cell>
          <cell r="Q3191">
            <v>45546</v>
          </cell>
          <cell r="R3191">
            <v>45611</v>
          </cell>
          <cell r="S3191">
            <v>65</v>
          </cell>
          <cell r="T3191" t="str">
            <v>En Ejecución</v>
          </cell>
          <cell r="U3191" t="str">
            <v>ALBA YANETH REYES SUÁREZ</v>
          </cell>
          <cell r="X3191" t="str">
            <v>ALBA YANETH REYES SUAREZ</v>
          </cell>
          <cell r="Z3191" t="str">
            <v>Inversión</v>
          </cell>
          <cell r="AA3191">
            <v>2024110010086</v>
          </cell>
          <cell r="AC3191" t="str">
            <v>O23011733012024008608126</v>
          </cell>
          <cell r="AF3191">
            <v>8997450</v>
          </cell>
          <cell r="AI3191" t="str">
            <v>$ 3.598.980,00</v>
          </cell>
          <cell r="AJ3191"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191" t="str">
            <v>SANDRA YISETH LOPEZ ESPINDOLA</v>
          </cell>
          <cell r="AL3191">
            <v>1024469843</v>
          </cell>
          <cell r="AM3191" t="str">
            <v>2917-2024</v>
          </cell>
          <cell r="AP3191" t="str">
            <v>SECOP II</v>
          </cell>
          <cell r="AS3191" t="str">
            <v>Falso</v>
          </cell>
          <cell r="AU3191" t="str">
            <v>SI</v>
          </cell>
          <cell r="AV3191" t="str">
            <v>Septiembre</v>
          </cell>
          <cell r="AW3191" t="e">
            <v>#N/A</v>
          </cell>
          <cell r="AX3191">
            <v>45611</v>
          </cell>
          <cell r="AY3191" t="str">
            <v>#REF!</v>
          </cell>
          <cell r="AZ3191" t="str">
            <v>CO1.PCCNTR.6729537</v>
          </cell>
        </row>
        <row r="3192">
          <cell r="D3192" t="str">
            <v>2938-2024</v>
          </cell>
          <cell r="E3192" t="str">
            <v>SILVIA OSPINA HENAO</v>
          </cell>
          <cell r="F3192" t="str">
            <v>Subdirección de Equipamientos Culturales</v>
          </cell>
          <cell r="I3192" t="str">
            <v>Contratación Directa</v>
          </cell>
          <cell r="J3192" t="str">
            <v>Contratación directa.</v>
          </cell>
          <cell r="K3192" t="str">
            <v>Prestación de servicios</v>
          </cell>
          <cell r="N3192" t="str">
            <v>Si</v>
          </cell>
          <cell r="O3192" t="str">
            <v>Contrato Prestación de Servicios Profesionales</v>
          </cell>
          <cell r="P3192">
            <v>45541</v>
          </cell>
          <cell r="Q3192">
            <v>45545</v>
          </cell>
          <cell r="R3192">
            <v>45657</v>
          </cell>
          <cell r="S3192">
            <v>112</v>
          </cell>
          <cell r="T3192" t="str">
            <v>En Ejecución</v>
          </cell>
          <cell r="U3192" t="str">
            <v>SILVIA OSPINA HENAO</v>
          </cell>
          <cell r="X3192" t="str">
            <v>PAOLA ANDREA MENDEZ HERNANDEZ</v>
          </cell>
          <cell r="Z3192" t="str">
            <v>Inversión</v>
          </cell>
          <cell r="AA3192">
            <v>2024110010087</v>
          </cell>
          <cell r="AC3192" t="str">
            <v>O23011733012024008705070</v>
          </cell>
          <cell r="AF3192">
            <v>16000000</v>
          </cell>
          <cell r="AI3192" t="str">
            <v>$ 4.000.000,00</v>
          </cell>
          <cell r="AJ3192" t="str">
            <v>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v>
          </cell>
          <cell r="AK3192" t="str">
            <v>RODRIGO SANCHEZ</v>
          </cell>
          <cell r="AL3192">
            <v>79656599</v>
          </cell>
          <cell r="AM3192" t="str">
            <v>2938-2024</v>
          </cell>
          <cell r="AP3192" t="str">
            <v>SECOP II</v>
          </cell>
          <cell r="AS3192" t="str">
            <v>Falso</v>
          </cell>
          <cell r="AU3192" t="str">
            <v>SI</v>
          </cell>
          <cell r="AV3192" t="str">
            <v>Septiembre</v>
          </cell>
          <cell r="AW3192" t="e">
            <v>#N/A</v>
          </cell>
          <cell r="AX3192">
            <v>45657</v>
          </cell>
          <cell r="AY3192" t="str">
            <v>#REF!</v>
          </cell>
          <cell r="AZ3192" t="str">
            <v>CO1.PCCNTR.6726962</v>
          </cell>
        </row>
        <row r="3193">
          <cell r="D3193" t="str">
            <v>3010-2024</v>
          </cell>
          <cell r="E3193" t="str">
            <v>ALBA YANETH REYES SUÁREZ</v>
          </cell>
          <cell r="F3193" t="str">
            <v>Subdirección de Formación Artistica</v>
          </cell>
          <cell r="G3193" t="str">
            <v>Subdirección de Formación Artística</v>
          </cell>
          <cell r="H3193" t="str">
            <v>Programa Nidos</v>
          </cell>
          <cell r="I3193" t="str">
            <v>Contratación Directa</v>
          </cell>
          <cell r="J3193" t="str">
            <v>Contratación directa.</v>
          </cell>
          <cell r="K3193" t="str">
            <v>Prestación de servicios</v>
          </cell>
          <cell r="N3193" t="str">
            <v>Si</v>
          </cell>
          <cell r="O3193" t="str">
            <v>Contrato Prestación de Servicios Profesionales</v>
          </cell>
          <cell r="P3193">
            <v>45541</v>
          </cell>
          <cell r="Q3193">
            <v>45545</v>
          </cell>
          <cell r="R3193">
            <v>45596</v>
          </cell>
          <cell r="S3193">
            <v>52</v>
          </cell>
          <cell r="T3193" t="str">
            <v>En Ejecución</v>
          </cell>
          <cell r="U3193" t="str">
            <v>ALBA YANETH REYES SUÁREZ</v>
          </cell>
          <cell r="X3193" t="str">
            <v>ALBA YANETH REYES SUAREZ</v>
          </cell>
          <cell r="Z3193" t="str">
            <v>Inversión</v>
          </cell>
          <cell r="AA3193">
            <v>2024110010064</v>
          </cell>
          <cell r="AC3193" t="str">
            <v>O23011733012024006408122</v>
          </cell>
          <cell r="AF3193">
            <v>5996000</v>
          </cell>
          <cell r="AJ3193" t="str">
            <v>Prestar servicios profesionales al Idartes- Subdirección de Formación Artística en el proceso de creación, implementación y documentación de acciones artístico pedagógicas territoriales de los componentes del Programa Nidos.</v>
          </cell>
          <cell r="AK3193" t="str">
            <v>KATHERINE ACEVEDO SOTO</v>
          </cell>
          <cell r="AL3193">
            <v>1233493154</v>
          </cell>
          <cell r="AM3193" t="str">
            <v>3010-2024</v>
          </cell>
          <cell r="AP3193" t="str">
            <v>SECOP II</v>
          </cell>
          <cell r="AS3193" t="str">
            <v>Falso</v>
          </cell>
          <cell r="AU3193" t="str">
            <v>SI</v>
          </cell>
          <cell r="AV3193" t="str">
            <v>Septiembre</v>
          </cell>
          <cell r="AW3193" t="e">
            <v>#N/A</v>
          </cell>
          <cell r="AX3193">
            <v>45596</v>
          </cell>
          <cell r="AY3193" t="str">
            <v>#REF!</v>
          </cell>
          <cell r="AZ3193" t="str">
            <v>CO1.PCCNTR.6732271</v>
          </cell>
        </row>
        <row r="3194">
          <cell r="D3194" t="str">
            <v>3012-2024</v>
          </cell>
          <cell r="E3194" t="str">
            <v>ALBA YANETH REYES SUÁREZ</v>
          </cell>
          <cell r="F3194" t="str">
            <v>Subdirección de Formación Artistica</v>
          </cell>
          <cell r="G3194" t="str">
            <v>Subdirección de Formación Artística</v>
          </cell>
          <cell r="H3194" t="str">
            <v>Programa Crea</v>
          </cell>
          <cell r="I3194" t="str">
            <v>Contratación Directa</v>
          </cell>
          <cell r="J3194" t="str">
            <v>Contratación directa.</v>
          </cell>
          <cell r="K3194" t="str">
            <v>Prestación de servicios</v>
          </cell>
          <cell r="N3194" t="str">
            <v>Si</v>
          </cell>
          <cell r="O3194" t="str">
            <v>Contrato Prestación de Servicios Profesionales</v>
          </cell>
          <cell r="P3194">
            <v>45541</v>
          </cell>
          <cell r="Q3194">
            <v>45546</v>
          </cell>
          <cell r="R3194">
            <v>45639</v>
          </cell>
          <cell r="S3194">
            <v>93</v>
          </cell>
          <cell r="T3194" t="str">
            <v>En Ejecución</v>
          </cell>
          <cell r="U3194" t="str">
            <v>ALBA YANETH REYES SUÁREZ</v>
          </cell>
          <cell r="X3194" t="str">
            <v>ALBA YANETH REYES SUAREZ</v>
          </cell>
          <cell r="Z3194" t="str">
            <v>Inversión</v>
          </cell>
          <cell r="AA3194">
            <v>2024110010086</v>
          </cell>
          <cell r="AC3194" t="str">
            <v>O23011733012024008608126</v>
          </cell>
          <cell r="AF3194">
            <v>12356498</v>
          </cell>
          <cell r="AI3194" t="str">
            <v>$ 3.598.980,00</v>
          </cell>
          <cell r="AJ319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94" t="str">
            <v>SILVIA HELENA PINTO MORENO</v>
          </cell>
          <cell r="AL3194">
            <v>52333617</v>
          </cell>
          <cell r="AM3194" t="str">
            <v>3012-2024</v>
          </cell>
          <cell r="AP3194" t="str">
            <v>SECOP II</v>
          </cell>
          <cell r="AS3194" t="str">
            <v>Falso</v>
          </cell>
          <cell r="AU3194" t="str">
            <v>SI</v>
          </cell>
          <cell r="AV3194" t="str">
            <v>Septiembre</v>
          </cell>
          <cell r="AW3194" t="e">
            <v>#N/A</v>
          </cell>
          <cell r="AX3194">
            <v>45639</v>
          </cell>
          <cell r="AY3194" t="str">
            <v>#REF!</v>
          </cell>
          <cell r="AZ3194" t="str">
            <v>CO1.PCCNTR.6734565</v>
          </cell>
        </row>
        <row r="3195">
          <cell r="D3195" t="str">
            <v>3013-2024</v>
          </cell>
          <cell r="E3195" t="str">
            <v>ALBA YANETH REYES SUÁREZ</v>
          </cell>
          <cell r="F3195" t="str">
            <v>Subdirección de Formación Artistica</v>
          </cell>
          <cell r="G3195" t="str">
            <v>Subdirección de Formación Artística</v>
          </cell>
          <cell r="H3195" t="str">
            <v>Programa Crea</v>
          </cell>
          <cell r="I3195" t="str">
            <v>Contratación Directa</v>
          </cell>
          <cell r="J3195" t="str">
            <v>Contratación directa.</v>
          </cell>
          <cell r="K3195" t="str">
            <v>Prestación de servicios</v>
          </cell>
          <cell r="N3195" t="str">
            <v>Si</v>
          </cell>
          <cell r="O3195" t="str">
            <v>Contrato Prestación de Servicios Profesionales</v>
          </cell>
          <cell r="P3195">
            <v>45541</v>
          </cell>
          <cell r="Q3195">
            <v>45541</v>
          </cell>
          <cell r="R3195">
            <v>45611</v>
          </cell>
          <cell r="S3195">
            <v>70</v>
          </cell>
          <cell r="T3195" t="str">
            <v>En Ejecución</v>
          </cell>
          <cell r="U3195" t="str">
            <v>ALBA YANETH REYES SUÁREZ</v>
          </cell>
          <cell r="X3195" t="str">
            <v>ALBA YANETH REYES SUAREZ</v>
          </cell>
          <cell r="Z3195" t="str">
            <v>Inversión</v>
          </cell>
          <cell r="AA3195">
            <v>2024110010086</v>
          </cell>
          <cell r="AC3195" t="str">
            <v>O23011733012024008608126</v>
          </cell>
          <cell r="AF3195">
            <v>8997450</v>
          </cell>
          <cell r="AI3195" t="str">
            <v>$ 3.598.980,00</v>
          </cell>
          <cell r="AJ319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195" t="str">
            <v>Jessica Herrera Garces</v>
          </cell>
          <cell r="AL3195">
            <v>1144049639</v>
          </cell>
          <cell r="AM3195" t="str">
            <v>3013-2024</v>
          </cell>
          <cell r="AP3195" t="str">
            <v>SECOP II</v>
          </cell>
          <cell r="AS3195" t="str">
            <v>Falso</v>
          </cell>
          <cell r="AU3195" t="str">
            <v>SI</v>
          </cell>
          <cell r="AV3195" t="str">
            <v>Septiembre</v>
          </cell>
          <cell r="AW3195" t="e">
            <v>#N/A</v>
          </cell>
          <cell r="AX3195">
            <v>45611</v>
          </cell>
          <cell r="AY3195" t="str">
            <v>#REF!</v>
          </cell>
          <cell r="AZ3195" t="str">
            <v>CO1.PCCNTR.6732629</v>
          </cell>
        </row>
        <row r="3196">
          <cell r="D3196" t="str">
            <v>3020-2024</v>
          </cell>
          <cell r="E3196" t="str">
            <v>ALBA YANETH REYES SUÁREZ</v>
          </cell>
          <cell r="F3196" t="str">
            <v>Subdirección de Formación Artistica</v>
          </cell>
          <cell r="G3196" t="str">
            <v>Subdirección de Formación Artística</v>
          </cell>
          <cell r="H3196" t="str">
            <v>Programa Nidos</v>
          </cell>
          <cell r="I3196" t="str">
            <v>Contratación Directa</v>
          </cell>
          <cell r="J3196" t="str">
            <v>Contratación directa.</v>
          </cell>
          <cell r="K3196" t="str">
            <v>Prestación de servicios</v>
          </cell>
          <cell r="N3196" t="str">
            <v>Si</v>
          </cell>
          <cell r="O3196" t="str">
            <v>Contrato Prestación de Servicios Apoyo a la Gestión</v>
          </cell>
          <cell r="P3196">
            <v>45541</v>
          </cell>
          <cell r="Q3196">
            <v>45544</v>
          </cell>
          <cell r="R3196">
            <v>45596</v>
          </cell>
          <cell r="S3196">
            <v>53</v>
          </cell>
          <cell r="T3196" t="str">
            <v>En Ejecución</v>
          </cell>
          <cell r="U3196" t="str">
            <v>ALBA YANETH REYES SUÁREZ</v>
          </cell>
          <cell r="X3196" t="str">
            <v>ALBA YANETH REYES SUAREZ</v>
          </cell>
          <cell r="Z3196" t="str">
            <v>Inversión</v>
          </cell>
          <cell r="AA3196">
            <v>2024110010064</v>
          </cell>
          <cell r="AC3196" t="str">
            <v>O23011733012024006408122</v>
          </cell>
          <cell r="AF3196">
            <v>5996000</v>
          </cell>
          <cell r="AJ3196" t="str">
            <v>Prestar servicios de apoyo a la gestión al Idartes- Subdirección de Formación Artística en el apoyo al proceso de creación, implementación y documentación de acciones artístico pedagógicas territoriales de los componentes del Programa Nidos</v>
          </cell>
          <cell r="AK3196" t="str">
            <v>Braulio Andres Zorro Velasquez</v>
          </cell>
          <cell r="AL3196">
            <v>1019118891</v>
          </cell>
          <cell r="AM3196" t="str">
            <v>3020-2024</v>
          </cell>
          <cell r="AP3196" t="str">
            <v>SECOP II</v>
          </cell>
          <cell r="AS3196" t="str">
            <v>Falso</v>
          </cell>
          <cell r="AU3196" t="str">
            <v>SI</v>
          </cell>
          <cell r="AV3196" t="str">
            <v>Septiembre</v>
          </cell>
          <cell r="AW3196" t="e">
            <v>#N/A</v>
          </cell>
          <cell r="AX3196">
            <v>45596</v>
          </cell>
          <cell r="AY3196" t="str">
            <v>#REF!</v>
          </cell>
          <cell r="AZ3196" t="str">
            <v>CO1.PCCNTR.6738277</v>
          </cell>
        </row>
        <row r="3197">
          <cell r="D3197" t="str">
            <v>3024-2024</v>
          </cell>
          <cell r="E3197" t="str">
            <v>ALBA YANETH REYES SUÁREZ</v>
          </cell>
          <cell r="F3197" t="str">
            <v>Subdirección de Formación Artistica</v>
          </cell>
          <cell r="G3197" t="str">
            <v>Subdirección de Formación Artística</v>
          </cell>
          <cell r="I3197" t="str">
            <v>Contratación Directa</v>
          </cell>
          <cell r="J3197" t="str">
            <v>Contratación directa.</v>
          </cell>
          <cell r="K3197" t="str">
            <v>Prestación de servicios</v>
          </cell>
          <cell r="N3197" t="str">
            <v>Si</v>
          </cell>
          <cell r="O3197" t="str">
            <v>Contrato Prestación de Servicios Profesionales</v>
          </cell>
          <cell r="P3197">
            <v>45541</v>
          </cell>
          <cell r="Q3197">
            <v>45544</v>
          </cell>
          <cell r="R3197">
            <v>45657</v>
          </cell>
          <cell r="S3197">
            <v>113</v>
          </cell>
          <cell r="T3197" t="str">
            <v>En Ejecución</v>
          </cell>
          <cell r="U3197" t="str">
            <v>ALBA YANETH REYES SUÁREZ</v>
          </cell>
          <cell r="X3197" t="str">
            <v>PAOLA ANDREA MENDEZ HERNANDEZ</v>
          </cell>
          <cell r="Z3197" t="str">
            <v>Inversión</v>
          </cell>
          <cell r="AA3197">
            <v>2024110010086</v>
          </cell>
          <cell r="AC3197" t="str">
            <v>O23011733012024008605053</v>
          </cell>
          <cell r="AF3197">
            <v>17568000</v>
          </cell>
          <cell r="AI3197" t="str">
            <v>$ 4.392.000,00</v>
          </cell>
          <cell r="AJ3197" t="str">
            <v>Prestar servicios profesionales al Instituto Distrital de las Artes- Idartes para el desarrollo de actividades relacionadas con la revisión, edición y corrección de estilo de los contenidos o documentos institucionales, de conformidad con los lineamientos de la Entidad.</v>
          </cell>
          <cell r="AK3197" t="str">
            <v>Jaime Alberto Barrientos Varela</v>
          </cell>
          <cell r="AL3197">
            <v>79557408</v>
          </cell>
          <cell r="AM3197" t="str">
            <v>3024-2024</v>
          </cell>
          <cell r="AP3197" t="str">
            <v>SECOP II</v>
          </cell>
          <cell r="AS3197" t="str">
            <v>Falso</v>
          </cell>
          <cell r="AU3197" t="str">
            <v>SI</v>
          </cell>
          <cell r="AV3197" t="str">
            <v>Septiembre</v>
          </cell>
          <cell r="AW3197" t="e">
            <v>#N/A</v>
          </cell>
          <cell r="AX3197">
            <v>45657</v>
          </cell>
          <cell r="AY3197" t="str">
            <v>#REF!</v>
          </cell>
          <cell r="AZ3197" t="str">
            <v>CO1.PCCNTR.6737136</v>
          </cell>
        </row>
        <row r="3198">
          <cell r="D3198" t="str">
            <v>3027-2024</v>
          </cell>
          <cell r="E3198" t="str">
            <v>ALBA YANETH REYES SUÁREZ</v>
          </cell>
          <cell r="F3198" t="str">
            <v>Subdirección de Formación Artistica</v>
          </cell>
          <cell r="G3198" t="str">
            <v>Subdirección de Formación Artística</v>
          </cell>
          <cell r="H3198" t="str">
            <v>Programa Nidos</v>
          </cell>
          <cell r="I3198" t="str">
            <v>Contratación Directa</v>
          </cell>
          <cell r="J3198" t="str">
            <v>Contratación directa.</v>
          </cell>
          <cell r="K3198" t="str">
            <v>Prestación de servicios</v>
          </cell>
          <cell r="N3198" t="str">
            <v>Si</v>
          </cell>
          <cell r="O3198" t="str">
            <v>Contrato Prestación de Servicios Profesionales</v>
          </cell>
          <cell r="P3198">
            <v>45541</v>
          </cell>
          <cell r="Q3198">
            <v>45542</v>
          </cell>
          <cell r="R3198">
            <v>45596</v>
          </cell>
          <cell r="S3198">
            <v>55</v>
          </cell>
          <cell r="T3198" t="str">
            <v>En Ejecución</v>
          </cell>
          <cell r="U3198" t="str">
            <v>ALBA YANETH REYES SUÁREZ</v>
          </cell>
          <cell r="X3198" t="str">
            <v>ALBA YANETH REYES SUAREZ</v>
          </cell>
          <cell r="Z3198" t="str">
            <v>Inversión</v>
          </cell>
          <cell r="AA3198">
            <v>2024110010064</v>
          </cell>
          <cell r="AC3198" t="str">
            <v>O23011733012024006408122</v>
          </cell>
          <cell r="AF3198">
            <v>5996000</v>
          </cell>
          <cell r="AJ3198" t="str">
            <v>PRESTAR SERVICIOS PROFESIONALES AL IDARTES- SUBDIRECCIÓN DE FORMACIÓN ARTÍSTICA EN EL PROCESO DE CREACIÓN, IMPLEMENTACIÓN Y DOCUMENTACIÓN DE ACCIONES ARTÍSTICO PEDAGÓGICAS TERRITORIALES DE LOS COMPONENTES DEL PROGRAMA NIDOS.</v>
          </cell>
          <cell r="AK3198" t="str">
            <v>Ruth Alexandra Barón Agudelo</v>
          </cell>
          <cell r="AL3198">
            <v>1023896593</v>
          </cell>
          <cell r="AM3198" t="str">
            <v>3027-2024</v>
          </cell>
          <cell r="AP3198" t="str">
            <v>SECOP II</v>
          </cell>
          <cell r="AS3198" t="str">
            <v>Falso</v>
          </cell>
          <cell r="AU3198" t="str">
            <v>SI</v>
          </cell>
          <cell r="AV3198" t="str">
            <v>Septiembre</v>
          </cell>
          <cell r="AW3198" t="e">
            <v>#N/A</v>
          </cell>
          <cell r="AX3198">
            <v>45596</v>
          </cell>
          <cell r="AY3198" t="str">
            <v>#REF!</v>
          </cell>
          <cell r="AZ3198" t="str">
            <v>CO1.PCCNTR.6733453</v>
          </cell>
        </row>
        <row r="3199">
          <cell r="D3199" t="str">
            <v>3028-2024</v>
          </cell>
          <cell r="E3199" t="str">
            <v>ANDRES FELIPE ALBARRACIN RODRIGUEZ</v>
          </cell>
          <cell r="F3199" t="str">
            <v>Subdirección Administrativa y Financiera</v>
          </cell>
          <cell r="I3199" t="str">
            <v>Selección Abreviada Subasta Inversa</v>
          </cell>
          <cell r="J3199" t="str">
            <v>Selección abreviada subasta inversa</v>
          </cell>
          <cell r="K3199" t="str">
            <v>Compraventa</v>
          </cell>
          <cell r="N3199" t="str">
            <v>No</v>
          </cell>
          <cell r="O3199" t="str">
            <v>N/A</v>
          </cell>
          <cell r="P3199">
            <v>45541</v>
          </cell>
          <cell r="Q3199">
            <v>45545</v>
          </cell>
          <cell r="R3199">
            <v>45657</v>
          </cell>
          <cell r="S3199">
            <v>112</v>
          </cell>
          <cell r="T3199" t="str">
            <v>En Ejecución</v>
          </cell>
          <cell r="U3199" t="str">
            <v>ANDRES FELIPE ALBARRACIN RODRIGUEZ</v>
          </cell>
          <cell r="Z3199" t="str">
            <v>Funcionamiento</v>
          </cell>
          <cell r="AC3199" t="str">
            <v>O21202020080383143</v>
          </cell>
          <cell r="AF3199">
            <v>220827181</v>
          </cell>
          <cell r="AJ3199" t="str">
            <v>Renovar el licenciamiento para el diseño y edición de planos, creación de contenido y software profesional para grabar y realizar en vivo transmisiones a cargo del instituto distrital de la artes - IDARTES en pro de dar cumplimento a los diferentes proyectos adelantadas según su misionalidad.</v>
          </cell>
          <cell r="AK3199" t="str">
            <v>INDEXA SYSTEMS SAS</v>
          </cell>
          <cell r="AL3199">
            <v>901246775</v>
          </cell>
          <cell r="AM3199" t="str">
            <v>IDARTES-SA-SI-006-2024 (Presentación de oferta)</v>
          </cell>
          <cell r="AP3199" t="str">
            <v>SECOP II</v>
          </cell>
          <cell r="AS3199" t="str">
            <v>Falso</v>
          </cell>
          <cell r="AU3199" t="str">
            <v>SI</v>
          </cell>
          <cell r="AV3199" t="str">
            <v>Septiembre</v>
          </cell>
          <cell r="AW3199" t="e">
            <v>#N/A</v>
          </cell>
          <cell r="AX3199">
            <v>45657</v>
          </cell>
          <cell r="AY3199" t="str">
            <v>#REF!</v>
          </cell>
          <cell r="AZ3199" t="str">
            <v>CO1.PCCNTR.6723269</v>
          </cell>
        </row>
        <row r="3200">
          <cell r="D3200" t="str">
            <v>3040-2024</v>
          </cell>
          <cell r="E3200" t="str">
            <v>ANDRES FELIPE ALBARRACIN RODRIGUEZ</v>
          </cell>
          <cell r="F3200" t="str">
            <v>Subdirección Administrativa y Financiera</v>
          </cell>
          <cell r="H3200" t="str">
            <v>Oficina Asesora Jurídica</v>
          </cell>
          <cell r="I3200" t="str">
            <v>Contratación Directa</v>
          </cell>
          <cell r="J3200" t="str">
            <v>Contratación directa.</v>
          </cell>
          <cell r="K3200" t="str">
            <v>Prestación de servicios</v>
          </cell>
          <cell r="N3200" t="str">
            <v>Si</v>
          </cell>
          <cell r="O3200" t="str">
            <v>Contrato Prestación de Servicios Apoyo a la Gestión</v>
          </cell>
          <cell r="P3200">
            <v>45541</v>
          </cell>
          <cell r="Q3200">
            <v>45541</v>
          </cell>
          <cell r="R3200">
            <v>45680</v>
          </cell>
          <cell r="S3200">
            <v>138</v>
          </cell>
          <cell r="T3200" t="str">
            <v>En Ejecución</v>
          </cell>
          <cell r="U3200" t="str">
            <v>ANDRES FELIPE ALBARRACIN RODRIGUEZ</v>
          </cell>
          <cell r="X3200" t="str">
            <v>HEIDY YOBANNA MORENO MORENO</v>
          </cell>
          <cell r="Z3200" t="str">
            <v>Inversión</v>
          </cell>
          <cell r="AA3200">
            <v>2024110010085</v>
          </cell>
          <cell r="AC3200" t="str">
            <v>O23011745992024008506023</v>
          </cell>
          <cell r="AF3200">
            <v>26216667</v>
          </cell>
          <cell r="AI3200" t="str">
            <v>$ 5.500.000,00</v>
          </cell>
          <cell r="AJ3200" t="str">
            <v>Prestar los servicios de apoyo a la gestión en la Oficina Asesora Jurídica del IDARTES en la consolidación, presentación, gestión y seguimiento a las actividades de los planes y programas del MIPG asociados al Proceso de Gestión Jurídica y Contractual, incluyendo el reporte de indicadores e informes; así como en el acompañamiento y la gestión en el fortalecimiento de los sistemas de información y, en auditorias y requerimientos relacionados con la gestión jurídica-contractual.</v>
          </cell>
          <cell r="AK3200" t="str">
            <v>Jared Jafet Forero Alvarez</v>
          </cell>
          <cell r="AL3200">
            <v>1032449438</v>
          </cell>
          <cell r="AM3200" t="str">
            <v>3040-2024</v>
          </cell>
          <cell r="AP3200" t="str">
            <v>SECOP II</v>
          </cell>
          <cell r="AS3200" t="str">
            <v>Falso</v>
          </cell>
          <cell r="AU3200" t="str">
            <v>SI</v>
          </cell>
          <cell r="AV3200" t="str">
            <v>Septiembre</v>
          </cell>
          <cell r="AW3200" t="e">
            <v>#N/A</v>
          </cell>
          <cell r="AX3200">
            <v>45680</v>
          </cell>
          <cell r="AY3200" t="str">
            <v>#REF!</v>
          </cell>
          <cell r="AZ3200" t="str">
            <v>CO1.PCCNTR.6739092</v>
          </cell>
        </row>
        <row r="3201">
          <cell r="D3201" t="str">
            <v>3046-2024</v>
          </cell>
          <cell r="E3201" t="str">
            <v>ANDRES FELIPE ALBARRACIN RODRIGUEZ</v>
          </cell>
          <cell r="F3201" t="str">
            <v>Subdirección Administrativa y Financiera</v>
          </cell>
          <cell r="H3201" t="str">
            <v>Oficina Asesora Jurídica</v>
          </cell>
          <cell r="I3201" t="str">
            <v>Contratación Directa</v>
          </cell>
          <cell r="J3201" t="str">
            <v>Contratación directa.</v>
          </cell>
          <cell r="K3201" t="str">
            <v>Prestación de servicios</v>
          </cell>
          <cell r="N3201" t="str">
            <v>Si</v>
          </cell>
          <cell r="O3201" t="str">
            <v>Contrato Prestación de Servicios Profesionales</v>
          </cell>
          <cell r="P3201">
            <v>45541</v>
          </cell>
          <cell r="Q3201">
            <v>45544</v>
          </cell>
          <cell r="R3201">
            <v>45685</v>
          </cell>
          <cell r="S3201">
            <v>140</v>
          </cell>
          <cell r="T3201" t="str">
            <v>En Ejecución</v>
          </cell>
          <cell r="U3201" t="str">
            <v>ANDRES FELIPE ALBARRACIN RODRIGUEZ</v>
          </cell>
          <cell r="X3201" t="str">
            <v>HEIDY YOBANNA MORENO MORENO</v>
          </cell>
          <cell r="Z3201" t="str">
            <v>Inversión</v>
          </cell>
          <cell r="AA3201">
            <v>2024110010085</v>
          </cell>
          <cell r="AC3201" t="str">
            <v>O23011745992024008506023</v>
          </cell>
          <cell r="AF3201">
            <v>39666667</v>
          </cell>
          <cell r="AI3201" t="str">
            <v>$ 8.500.000,00</v>
          </cell>
          <cell r="AJ3201" t="str">
            <v>Prestar Servicios Profesionales al IDARTES OFICINA ASESORA JURÍDICA o la dependencia que haga sus veces, en materia de trámites contractuales en todas las modalidades y etapas, así como la revisión de procesos, contratos y convenios en la plataforma de contratación estatal, y en los asuntos que requiera la dependencia en materia de conceptos jurídicos y actos administrativos.</v>
          </cell>
          <cell r="AK3201" t="str">
            <v>YULY ALEXANDRA PEREZ PERDOMO</v>
          </cell>
          <cell r="AL3201">
            <v>1075213427</v>
          </cell>
          <cell r="AM3201" t="str">
            <v>3046-2024</v>
          </cell>
          <cell r="AP3201" t="str">
            <v>SECOP II</v>
          </cell>
          <cell r="AS3201" t="str">
            <v>Falso</v>
          </cell>
          <cell r="AU3201" t="str">
            <v>SI</v>
          </cell>
          <cell r="AV3201" t="str">
            <v>Septiembre</v>
          </cell>
          <cell r="AW3201" t="e">
            <v>#N/A</v>
          </cell>
          <cell r="AX3201">
            <v>45685</v>
          </cell>
          <cell r="AY3201" t="str">
            <v>#REF!</v>
          </cell>
          <cell r="AZ3201" t="str">
            <v>CO1.PCCNTR.6741301</v>
          </cell>
        </row>
        <row r="3202">
          <cell r="D3202" t="str">
            <v>PUFA-249-2024</v>
          </cell>
          <cell r="E3202" t="str">
            <v>LINA MARIA GAVIRIA HURTADO</v>
          </cell>
          <cell r="F3202" t="str">
            <v>Subdirección de las Artes</v>
          </cell>
          <cell r="G3202" t="str">
            <v>Gerencia de Artes Audiovisuales</v>
          </cell>
          <cell r="H3202" t="str">
            <v>GERENTE DE ARTES AUDIOVISUALES</v>
          </cell>
          <cell r="I3202" t="str">
            <v>Contratación Directa</v>
          </cell>
          <cell r="J3202" t="str">
            <v>Contratación directa.</v>
          </cell>
          <cell r="K3202" t="str">
            <v>Prestación de servicios</v>
          </cell>
          <cell r="L3202" t="str">
            <v>17 17. Contrato de Prestación de Servicios</v>
          </cell>
          <cell r="M3202" t="str">
            <v xml:space="preserve">49 49-Otros Servicios </v>
          </cell>
          <cell r="N3202" t="str">
            <v>No</v>
          </cell>
          <cell r="O3202" t="str">
            <v>N/A</v>
          </cell>
          <cell r="P3202">
            <v>45541</v>
          </cell>
          <cell r="Q3202">
            <v>45546</v>
          </cell>
          <cell r="R3202">
            <v>45546</v>
          </cell>
          <cell r="S3202">
            <v>1</v>
          </cell>
          <cell r="T3202" t="str">
            <v>En Ejecución</v>
          </cell>
          <cell r="U3202" t="str">
            <v>LINA MARIA GAVIRIA HURTADO</v>
          </cell>
          <cell r="V3202">
            <v>52247497</v>
          </cell>
          <cell r="X3202" t="str">
            <v>Ricardo Alfonso Cantor Bossa</v>
          </cell>
          <cell r="Y3202">
            <v>80797050</v>
          </cell>
          <cell r="Z3202" t="str">
            <v>N/A</v>
          </cell>
          <cell r="AC3202" t="str">
            <v>N/A - Valor Cero / Coproducción</v>
          </cell>
          <cell r="AE3202">
            <v>0</v>
          </cell>
          <cell r="AF3202">
            <v>0</v>
          </cell>
          <cell r="AI3202" t="str">
            <v>N/A</v>
          </cell>
          <cell r="AJ3202" t="str">
            <v>El IDARTES se compromete a gestionar las solicitudes de Permiso Unificado de Filmaciones Audiovisuales - PUFA y conceder a CABEZA RODANTE PRODUCCIONES SAS el uso y aprovechamiento económico de los espacios públicos para filmaciones audiovisuales registrados y aprobados en la plataforma SUMA y CABEZA RODANTE PRODUCCIONES SAS acepta pagar la respectiva retribución económica y cumplir con las condiciones establecidas por el IDARTES y la normatividad vigente para el uso del espacio público (...)</v>
          </cell>
          <cell r="AK3202" t="str">
            <v>CABEZA RODANTE PRODUCCIONES SAS</v>
          </cell>
          <cell r="AL3202">
            <v>901016927</v>
          </cell>
          <cell r="AM3202" t="str">
            <v>PUFA-249-2024</v>
          </cell>
          <cell r="AP3202" t="str">
            <v>SECOP II</v>
          </cell>
          <cell r="AS3202" t="str">
            <v>Falso</v>
          </cell>
          <cell r="AU3202" t="str">
            <v>SI</v>
          </cell>
          <cell r="AV3202" t="str">
            <v>Septiembre</v>
          </cell>
          <cell r="AW3202" t="e">
            <v>#N/A</v>
          </cell>
          <cell r="AX3202">
            <v>45546</v>
          </cell>
          <cell r="AY3202" t="str">
            <v>#REF!</v>
          </cell>
          <cell r="AZ3202" t="str">
            <v>CO1.PCCNTR.6736916</v>
          </cell>
        </row>
        <row r="3203">
          <cell r="D3203" t="str">
            <v>PUFA-250-2024</v>
          </cell>
          <cell r="E3203" t="str">
            <v>LINA MARIA GAVIRIA HURTADO</v>
          </cell>
          <cell r="F3203" t="str">
            <v>Subdirección de las Artes</v>
          </cell>
          <cell r="G3203" t="str">
            <v>Gerencia de Artes Audiovisuales</v>
          </cell>
          <cell r="H3203" t="str">
            <v>GERENTE DE ARTES AUDIOVISUALES</v>
          </cell>
          <cell r="I3203" t="str">
            <v>Contratación Directa</v>
          </cell>
          <cell r="J3203" t="str">
            <v>Contratación directa.</v>
          </cell>
          <cell r="K3203" t="str">
            <v>Prestación de servicios</v>
          </cell>
          <cell r="L3203" t="str">
            <v>17 17. Contrato de Prestación de Servicios</v>
          </cell>
          <cell r="M3203" t="str">
            <v xml:space="preserve">49 49-Otros Servicios </v>
          </cell>
          <cell r="N3203" t="str">
            <v>No</v>
          </cell>
          <cell r="O3203" t="str">
            <v>N/A</v>
          </cell>
          <cell r="P3203">
            <v>45541</v>
          </cell>
          <cell r="Q3203">
            <v>45565</v>
          </cell>
          <cell r="R3203">
            <v>45745</v>
          </cell>
          <cell r="S3203">
            <v>180</v>
          </cell>
          <cell r="T3203" t="str">
            <v>En Ejecución</v>
          </cell>
          <cell r="U3203" t="str">
            <v>LINA MARIA GAVIRIA HURTADO</v>
          </cell>
          <cell r="V3203">
            <v>52247497</v>
          </cell>
          <cell r="X3203" t="str">
            <v>Ricardo Alfonso Cantor Bossa</v>
          </cell>
          <cell r="Y3203">
            <v>80797050</v>
          </cell>
          <cell r="Z3203" t="str">
            <v>N/A</v>
          </cell>
          <cell r="AC3203" t="str">
            <v>N/A - Valor Cero / Coproducción</v>
          </cell>
          <cell r="AE3203">
            <v>0</v>
          </cell>
          <cell r="AF3203">
            <v>0</v>
          </cell>
          <cell r="AI3203" t="str">
            <v>N/A</v>
          </cell>
          <cell r="AJ3203" t="str">
            <v>El IDARTES se compromete a gestionar las solicitudes de Permiso Unificado de Filmaciones Audiovisuales PUFA y conceder a DAGO GARCIA PRODUCCIONES SAS el uso y aprovechamiento económico de los espacios públicos para filmaciones audiovisuales registrados y aprobados a través de la plataforma SUMA, y DAGO GARCIA PRODUCCIONES SAS acepta pagar la respectiva retribución económica y cumplir con las condiciones establecidas por EL IDARTES y normatividad vigente para el uso del espacio público (...)</v>
          </cell>
          <cell r="AK3203" t="str">
            <v>DAGO GARCIA PRODUCCIONES</v>
          </cell>
          <cell r="AL3203">
            <v>8300983609</v>
          </cell>
          <cell r="AM3203" t="str">
            <v>PUFA-250-2024</v>
          </cell>
          <cell r="AP3203" t="str">
            <v>SECOP II</v>
          </cell>
          <cell r="AS3203" t="str">
            <v>Ok</v>
          </cell>
          <cell r="AU3203" t="str">
            <v>SI</v>
          </cell>
          <cell r="AV3203" t="str">
            <v>Septiembre</v>
          </cell>
          <cell r="AW3203" t="e">
            <v>#N/A</v>
          </cell>
          <cell r="AX3203">
            <v>45745</v>
          </cell>
          <cell r="AY3203" t="str">
            <v>#REF!</v>
          </cell>
          <cell r="AZ3203" t="str">
            <v>CO1.PCCNTR.6736674</v>
          </cell>
        </row>
        <row r="3204">
          <cell r="D3204" t="str">
            <v>PUFA-251-2024</v>
          </cell>
          <cell r="E3204" t="str">
            <v>LINA MARIA GAVIRIA HURTADO</v>
          </cell>
          <cell r="F3204" t="str">
            <v>Subdirección de las Artes</v>
          </cell>
          <cell r="G3204" t="str">
            <v>Gerencia de Artes Audiovisuales</v>
          </cell>
          <cell r="H3204" t="str">
            <v>GERENTE DE ARTES AUDIOVISUALES</v>
          </cell>
          <cell r="I3204" t="str">
            <v>Contratación Directa</v>
          </cell>
          <cell r="J3204" t="str">
            <v>Contratación directa.</v>
          </cell>
          <cell r="K3204" t="str">
            <v>Prestación de servicios</v>
          </cell>
          <cell r="L3204" t="str">
            <v>17 17. Contrato de Prestación de Servicios</v>
          </cell>
          <cell r="M3204" t="str">
            <v xml:space="preserve">49 49-Otros Servicios </v>
          </cell>
          <cell r="N3204" t="str">
            <v>No</v>
          </cell>
          <cell r="O3204" t="str">
            <v>N/A</v>
          </cell>
          <cell r="P3204">
            <v>45541</v>
          </cell>
          <cell r="Q3204">
            <v>45545</v>
          </cell>
          <cell r="R3204">
            <v>45545</v>
          </cell>
          <cell r="S3204">
            <v>1</v>
          </cell>
          <cell r="T3204" t="str">
            <v>En Ejecución</v>
          </cell>
          <cell r="U3204" t="str">
            <v>LINA MARIA GAVIRIA HURTADO</v>
          </cell>
          <cell r="V3204">
            <v>52247497</v>
          </cell>
          <cell r="X3204" t="str">
            <v>Ricardo Alfonso Cantor Bossa</v>
          </cell>
          <cell r="Y3204">
            <v>80797050</v>
          </cell>
          <cell r="Z3204" t="str">
            <v>N/A</v>
          </cell>
          <cell r="AC3204" t="str">
            <v>N/A - Valor Cero / Coproducción</v>
          </cell>
          <cell r="AE3204">
            <v>0</v>
          </cell>
          <cell r="AF3204">
            <v>0</v>
          </cell>
          <cell r="AI3204" t="str">
            <v>N/A</v>
          </cell>
          <cell r="AJ3204"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204" t="str">
            <v>OTRO LEVEL PRODUCCIONES SAS</v>
          </cell>
          <cell r="AL3204">
            <v>901074835</v>
          </cell>
          <cell r="AM3204" t="str">
            <v>PUFA-251-2024</v>
          </cell>
          <cell r="AP3204" t="str">
            <v>SECOP II</v>
          </cell>
          <cell r="AS3204" t="str">
            <v>Falso</v>
          </cell>
          <cell r="AU3204" t="str">
            <v>SI</v>
          </cell>
          <cell r="AV3204" t="str">
            <v>Septiembre</v>
          </cell>
          <cell r="AW3204" t="e">
            <v>#N/A</v>
          </cell>
          <cell r="AX3204">
            <v>45545</v>
          </cell>
          <cell r="AY3204" t="str">
            <v>#REF!</v>
          </cell>
          <cell r="AZ3204" t="str">
            <v>CO1.PCCNTR.6739863</v>
          </cell>
        </row>
        <row r="3205">
          <cell r="D3205" t="str">
            <v>PUFA-252-2024</v>
          </cell>
          <cell r="E3205" t="str">
            <v>LINA MARIA GAVIRIA HURTADO</v>
          </cell>
          <cell r="F3205" t="str">
            <v>Subdirección de las Artes</v>
          </cell>
          <cell r="G3205" t="str">
            <v>Gerencia de Artes Audiovisuales</v>
          </cell>
          <cell r="H3205" t="str">
            <v>GERENTE DE ARTES AUDIOVISUALES</v>
          </cell>
          <cell r="I3205" t="str">
            <v>Contratación Directa</v>
          </cell>
          <cell r="J3205" t="str">
            <v>Contratación directa.</v>
          </cell>
          <cell r="K3205" t="str">
            <v>Prestación de servicios</v>
          </cell>
          <cell r="L3205" t="str">
            <v>17 17. Contrato de Prestación de Servicios</v>
          </cell>
          <cell r="M3205" t="str">
            <v xml:space="preserve">49 49-Otros Servicios </v>
          </cell>
          <cell r="N3205" t="str">
            <v>No</v>
          </cell>
          <cell r="O3205" t="str">
            <v>N/A</v>
          </cell>
          <cell r="P3205">
            <v>45541</v>
          </cell>
          <cell r="Q3205">
            <v>45544</v>
          </cell>
          <cell r="R3205">
            <v>45544</v>
          </cell>
          <cell r="S3205">
            <v>1</v>
          </cell>
          <cell r="T3205" t="str">
            <v>En Ejecución</v>
          </cell>
          <cell r="U3205" t="str">
            <v>LINA MARIA GAVIRIA HURTADO</v>
          </cell>
          <cell r="V3205">
            <v>52247497</v>
          </cell>
          <cell r="X3205" t="str">
            <v>Ricardo Alfonso Cantor Bossa</v>
          </cell>
          <cell r="Y3205">
            <v>80797050</v>
          </cell>
          <cell r="Z3205" t="str">
            <v>N/A</v>
          </cell>
          <cell r="AC3205" t="str">
            <v>N/A - Valor Cero / Coproducción</v>
          </cell>
          <cell r="AE3205">
            <v>0</v>
          </cell>
          <cell r="AF3205">
            <v>0</v>
          </cell>
          <cell r="AI3205" t="str">
            <v>N/A</v>
          </cell>
          <cell r="AJ3205" t="str">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ell>
          <cell r="AK3205" t="str">
            <v>OTRO LEVEL PRODUCCIONES SAS</v>
          </cell>
          <cell r="AL3205">
            <v>901074835</v>
          </cell>
          <cell r="AM3205" t="str">
            <v>PUFA-252-2024</v>
          </cell>
          <cell r="AP3205" t="str">
            <v>SECOP II</v>
          </cell>
          <cell r="AS3205" t="str">
            <v>Falso</v>
          </cell>
          <cell r="AU3205" t="str">
            <v>SI</v>
          </cell>
          <cell r="AV3205" t="str">
            <v>Septiembre</v>
          </cell>
          <cell r="AW3205" t="e">
            <v>#N/A</v>
          </cell>
          <cell r="AX3205">
            <v>45544</v>
          </cell>
          <cell r="AY3205" t="str">
            <v>#REF!</v>
          </cell>
          <cell r="AZ3205" t="str">
            <v>CO1.PCCNTR.6739562</v>
          </cell>
        </row>
        <row r="3206">
          <cell r="D3206" t="str">
            <v>2956-2024</v>
          </cell>
          <cell r="E3206" t="str">
            <v>ALBA YANETH REYES SUÁREZ</v>
          </cell>
          <cell r="F3206" t="str">
            <v>Subdirección de Formación Artistica</v>
          </cell>
          <cell r="G3206" t="str">
            <v>Subdirección de Formación Artística</v>
          </cell>
          <cell r="H3206" t="str">
            <v>Programa Crea</v>
          </cell>
          <cell r="I3206" t="str">
            <v>Contratación Directa</v>
          </cell>
          <cell r="J3206" t="str">
            <v>Contratación directa.</v>
          </cell>
          <cell r="K3206" t="str">
            <v>Prestación de servicios</v>
          </cell>
          <cell r="N3206" t="str">
            <v>Si</v>
          </cell>
          <cell r="O3206" t="str">
            <v>Contrato Prestación de Servicios Profesionales</v>
          </cell>
          <cell r="P3206">
            <v>45544</v>
          </cell>
          <cell r="Q3206">
            <v>45551</v>
          </cell>
          <cell r="R3206">
            <v>45611</v>
          </cell>
          <cell r="S3206">
            <v>60</v>
          </cell>
          <cell r="T3206" t="str">
            <v>En Ejecución</v>
          </cell>
          <cell r="U3206" t="str">
            <v>ALBA YANETH REYES SUÁREZ</v>
          </cell>
          <cell r="X3206" t="str">
            <v>ALBA YANETH REYES SUAREZ</v>
          </cell>
          <cell r="Z3206" t="str">
            <v>Inversión</v>
          </cell>
          <cell r="AA3206">
            <v>2024110010086</v>
          </cell>
          <cell r="AC3206" t="str">
            <v>O23011733012024008608051</v>
          </cell>
          <cell r="AF3206">
            <v>7197960</v>
          </cell>
          <cell r="AI3206" t="str">
            <v>$ 1.799.490,00</v>
          </cell>
          <cell r="AJ3206"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06" t="str">
            <v>Juan Sebastián Zarate Chaparro</v>
          </cell>
          <cell r="AL3206">
            <v>1136886448</v>
          </cell>
          <cell r="AM3206" t="str">
            <v>2956-2024</v>
          </cell>
          <cell r="AP3206" t="str">
            <v>SECOP II</v>
          </cell>
          <cell r="AS3206" t="str">
            <v>Falso</v>
          </cell>
          <cell r="AU3206" t="str">
            <v>SI</v>
          </cell>
          <cell r="AV3206" t="str">
            <v>Septiembre</v>
          </cell>
          <cell r="AW3206" t="e">
            <v>#N/A</v>
          </cell>
          <cell r="AX3206">
            <v>45611</v>
          </cell>
          <cell r="AY3206" t="str">
            <v>#REF!</v>
          </cell>
          <cell r="AZ3206" t="str">
            <v>CO1.PCCNTR.6725069</v>
          </cell>
        </row>
        <row r="3207">
          <cell r="D3207" t="str">
            <v>3004-2024</v>
          </cell>
          <cell r="E3207" t="str">
            <v>ALBA YANETH REYES SUÁREZ</v>
          </cell>
          <cell r="F3207" t="str">
            <v>Subdirección de Formación Artistica</v>
          </cell>
          <cell r="G3207" t="str">
            <v>Subdirección de Formación Artística</v>
          </cell>
          <cell r="H3207" t="str">
            <v>Programa Crea</v>
          </cell>
          <cell r="I3207" t="str">
            <v>Contratación Directa</v>
          </cell>
          <cell r="J3207" t="str">
            <v>Contratación directa.</v>
          </cell>
          <cell r="K3207" t="str">
            <v>Prestación de servicios</v>
          </cell>
          <cell r="N3207" t="str">
            <v>Si</v>
          </cell>
          <cell r="O3207" t="str">
            <v>Contrato Prestación de Servicios Profesionales</v>
          </cell>
          <cell r="P3207">
            <v>45544</v>
          </cell>
          <cell r="Q3207">
            <v>45547</v>
          </cell>
          <cell r="R3207">
            <v>45611</v>
          </cell>
          <cell r="S3207">
            <v>64</v>
          </cell>
          <cell r="T3207" t="str">
            <v>En Ejecución</v>
          </cell>
          <cell r="U3207" t="str">
            <v>ALBA YANETH REYES SUÁREZ</v>
          </cell>
          <cell r="X3207" t="str">
            <v>ALBA YANETH REYES SUAREZ</v>
          </cell>
          <cell r="Z3207" t="str">
            <v>Inversión</v>
          </cell>
          <cell r="AA3207">
            <v>2024110010086</v>
          </cell>
          <cell r="AC3207" t="str">
            <v>O23011733012024008608126</v>
          </cell>
          <cell r="AF3207">
            <v>8997450</v>
          </cell>
          <cell r="AI3207" t="str">
            <v>$ 3.598.980,00</v>
          </cell>
          <cell r="AJ320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07" t="str">
            <v>FRANCIA MILENA CARDENAS MARTINEZ</v>
          </cell>
          <cell r="AL3207">
            <v>52457572</v>
          </cell>
          <cell r="AM3207" t="str">
            <v>3004-2024</v>
          </cell>
          <cell r="AP3207" t="str">
            <v>SECOP II</v>
          </cell>
          <cell r="AS3207" t="str">
            <v>Falso</v>
          </cell>
          <cell r="AU3207" t="str">
            <v>SI</v>
          </cell>
          <cell r="AV3207" t="str">
            <v>Septiembre</v>
          </cell>
          <cell r="AW3207" t="e">
            <v>#N/A</v>
          </cell>
          <cell r="AX3207">
            <v>45611</v>
          </cell>
          <cell r="AY3207" t="str">
            <v>#REF!</v>
          </cell>
          <cell r="AZ3207" t="str">
            <v>CO1.PCCNTR.6743605</v>
          </cell>
        </row>
        <row r="3208">
          <cell r="D3208" t="str">
            <v>3017-2024</v>
          </cell>
          <cell r="E3208" t="str">
            <v>ALBA YANETH REYES SUÁREZ</v>
          </cell>
          <cell r="F3208" t="str">
            <v>Subdirección de Formación Artistica</v>
          </cell>
          <cell r="G3208" t="str">
            <v>Subdirección de Formación Artística</v>
          </cell>
          <cell r="H3208" t="str">
            <v>Programa Nidos</v>
          </cell>
          <cell r="I3208" t="str">
            <v>Contratación Directa</v>
          </cell>
          <cell r="J3208" t="str">
            <v>Contratación directa.</v>
          </cell>
          <cell r="K3208" t="str">
            <v>Prestación de servicios</v>
          </cell>
          <cell r="N3208" t="str">
            <v>Si</v>
          </cell>
          <cell r="O3208" t="str">
            <v>Contrato Prestación de Servicios Profesionales</v>
          </cell>
          <cell r="P3208">
            <v>45544</v>
          </cell>
          <cell r="Q3208">
            <v>45546</v>
          </cell>
          <cell r="R3208">
            <v>45596</v>
          </cell>
          <cell r="S3208">
            <v>51</v>
          </cell>
          <cell r="T3208" t="str">
            <v>En Ejecución</v>
          </cell>
          <cell r="U3208" t="str">
            <v>ALBA YANETH REYES SUÁREZ</v>
          </cell>
          <cell r="X3208" t="str">
            <v>ALBA YANETH REYES SUAREZ</v>
          </cell>
          <cell r="Z3208" t="str">
            <v>Inversión</v>
          </cell>
          <cell r="AA3208">
            <v>2024110010064</v>
          </cell>
          <cell r="AC3208" t="str">
            <v>O23011733012024006408122</v>
          </cell>
          <cell r="AF3208">
            <v>5996000</v>
          </cell>
          <cell r="AJ3208" t="str">
            <v>Prestar servicios profesionales al Idartes- Subdirección de Formación Artística en el proceso de creación, implementación y documentación de acciones artístico pedagógicas territoriales de los componentes del Programa Nidos.</v>
          </cell>
          <cell r="AK3208" t="str">
            <v>TATIANA VANESSA NIÑO GUTIERREZ</v>
          </cell>
          <cell r="AL3208">
            <v>1023943671</v>
          </cell>
          <cell r="AM3208" t="str">
            <v>3017-2024</v>
          </cell>
          <cell r="AP3208" t="str">
            <v>SECOP II</v>
          </cell>
          <cell r="AS3208" t="str">
            <v>Falso</v>
          </cell>
          <cell r="AU3208" t="str">
            <v>SI</v>
          </cell>
          <cell r="AV3208" t="str">
            <v>Septiembre</v>
          </cell>
          <cell r="AW3208" t="e">
            <v>#N/A</v>
          </cell>
          <cell r="AX3208">
            <v>45596</v>
          </cell>
          <cell r="AY3208" t="str">
            <v>#REF!</v>
          </cell>
          <cell r="AZ3208" t="str">
            <v>CO1.PCCNTR.6737975</v>
          </cell>
        </row>
        <row r="3209">
          <cell r="D3209" t="str">
            <v>3018-2024</v>
          </cell>
          <cell r="E3209" t="str">
            <v>ALBA YANETH REYES SUÁREZ</v>
          </cell>
          <cell r="F3209" t="str">
            <v>Subdirección de Formación Artistica</v>
          </cell>
          <cell r="G3209" t="str">
            <v>Subdirección de Formación Artística</v>
          </cell>
          <cell r="H3209" t="str">
            <v>Programa Nidos</v>
          </cell>
          <cell r="I3209" t="str">
            <v>Contratación Directa</v>
          </cell>
          <cell r="J3209" t="str">
            <v>Contratación directa.</v>
          </cell>
          <cell r="K3209" t="str">
            <v>Prestación de servicios</v>
          </cell>
          <cell r="N3209" t="str">
            <v>Si</v>
          </cell>
          <cell r="O3209" t="str">
            <v>Contrato Prestación de Servicios Profesionales</v>
          </cell>
          <cell r="P3209">
            <v>45544</v>
          </cell>
          <cell r="Q3209">
            <v>45546</v>
          </cell>
          <cell r="R3209">
            <v>45596</v>
          </cell>
          <cell r="S3209">
            <v>51</v>
          </cell>
          <cell r="T3209" t="str">
            <v>En Ejecución</v>
          </cell>
          <cell r="U3209" t="str">
            <v>ALBA YANETH REYES SUÁREZ</v>
          </cell>
          <cell r="X3209" t="str">
            <v>ALBA YANETH REYES SUAREZ</v>
          </cell>
          <cell r="Z3209" t="str">
            <v>Inversión</v>
          </cell>
          <cell r="AA3209">
            <v>2024110010064</v>
          </cell>
          <cell r="AC3209" t="str">
            <v>O23011733012024006408122</v>
          </cell>
          <cell r="AF3209">
            <v>6800000</v>
          </cell>
          <cell r="AJ3209"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209" t="str">
            <v>cristian camilo montaño panqueva</v>
          </cell>
          <cell r="AL3209">
            <v>1023876830</v>
          </cell>
          <cell r="AM3209" t="str">
            <v>3018-2024</v>
          </cell>
          <cell r="AP3209" t="str">
            <v>SECOP II</v>
          </cell>
          <cell r="AS3209" t="str">
            <v>Falso</v>
          </cell>
          <cell r="AU3209" t="str">
            <v>SI</v>
          </cell>
          <cell r="AV3209" t="str">
            <v>Septiembre</v>
          </cell>
          <cell r="AW3209" t="e">
            <v>#N/A</v>
          </cell>
          <cell r="AX3209">
            <v>45596</v>
          </cell>
          <cell r="AY3209" t="str">
            <v>#REF!</v>
          </cell>
          <cell r="AZ3209" t="str">
            <v>CO1.PCCNTR.6744698</v>
          </cell>
        </row>
        <row r="3210">
          <cell r="D3210" t="str">
            <v>3025-2024</v>
          </cell>
          <cell r="E3210" t="str">
            <v>LINA MARIA GAVIRIA HURTADO</v>
          </cell>
          <cell r="F3210" t="str">
            <v>Subdirección de las Artes</v>
          </cell>
          <cell r="I3210" t="str">
            <v>Contratación Directa</v>
          </cell>
          <cell r="J3210" t="str">
            <v>Contratación directa.</v>
          </cell>
          <cell r="K3210" t="str">
            <v>Prestación de servicios</v>
          </cell>
          <cell r="N3210" t="str">
            <v>Si</v>
          </cell>
          <cell r="O3210" t="str">
            <v>Contrato Prestación de Servicios Profesionales</v>
          </cell>
          <cell r="P3210">
            <v>45544</v>
          </cell>
          <cell r="Q3210">
            <v>45548</v>
          </cell>
          <cell r="R3210">
            <v>45657</v>
          </cell>
          <cell r="S3210">
            <v>109</v>
          </cell>
          <cell r="T3210" t="str">
            <v>Cedido</v>
          </cell>
          <cell r="U3210" t="str">
            <v>LINA MARIA GAVIRIA HURTADO</v>
          </cell>
          <cell r="X3210" t="str">
            <v>LINA MARIA GAVIRIA HURTADO</v>
          </cell>
          <cell r="Z3210" t="str">
            <v>Inversión</v>
          </cell>
          <cell r="AA3210">
            <v>2024110010086</v>
          </cell>
          <cell r="AC3210" t="str">
            <v>O23011733012024018205053</v>
          </cell>
          <cell r="AF3210">
            <v>23491038</v>
          </cell>
          <cell r="AI3210" t="str">
            <v>$ 6.236.559,00</v>
          </cell>
          <cell r="AJ3210" t="str">
            <v>Prestar servicios profesionales al Idartes -Subdirección de las Artes, en el acompañamiento y seguimiento administrativo y misional al Portafolio Distrital de Estímulos, así como en la generación de conocimiento que se requiera para la planeación e implementación del laboratorio artístico de Innovación social de víctimas, paz y reconciliación en el marco del Plan Distrital de Desarrollo: "Bogotá camina segura 2024-2027"</v>
          </cell>
          <cell r="AK3210" t="str">
            <v>Pía Castiblanco Ávila</v>
          </cell>
          <cell r="AL3210">
            <v>80795505</v>
          </cell>
          <cell r="AM3210" t="str">
            <v>3025-2024</v>
          </cell>
          <cell r="AP3210" t="str">
            <v>SECOP II</v>
          </cell>
          <cell r="AS3210" t="str">
            <v>Falso</v>
          </cell>
          <cell r="AU3210" t="str">
            <v>SI</v>
          </cell>
          <cell r="AV3210" t="str">
            <v>Septiembre</v>
          </cell>
          <cell r="AW3210" t="e">
            <v>#N/A</v>
          </cell>
          <cell r="AX3210">
            <v>45657</v>
          </cell>
          <cell r="AY3210" t="str">
            <v>#REF!</v>
          </cell>
          <cell r="AZ3210" t="str">
            <v>CO1.PCCNTR.6739231</v>
          </cell>
        </row>
        <row r="3211">
          <cell r="D3211" t="str">
            <v>3026-2024</v>
          </cell>
          <cell r="E3211" t="str">
            <v>LINA MARIA GAVIRIA HURTADO</v>
          </cell>
          <cell r="F3211" t="str">
            <v>Subdirección de las Artes</v>
          </cell>
          <cell r="I3211" t="str">
            <v>Contratación Directa</v>
          </cell>
          <cell r="J3211" t="str">
            <v>Contratación directa.</v>
          </cell>
          <cell r="K3211" t="str">
            <v>Prestación de servicios</v>
          </cell>
          <cell r="N3211" t="str">
            <v>Si</v>
          </cell>
          <cell r="O3211" t="str">
            <v>Contrato Prestación de Servicios Apoyo a la Gestión</v>
          </cell>
          <cell r="P3211">
            <v>45544</v>
          </cell>
          <cell r="Q3211">
            <v>45548</v>
          </cell>
          <cell r="R3211">
            <v>45657</v>
          </cell>
          <cell r="S3211">
            <v>109</v>
          </cell>
          <cell r="T3211" t="str">
            <v>En Ejecución</v>
          </cell>
          <cell r="U3211" t="str">
            <v>LINA MARIA GAVIRIA HURTADO</v>
          </cell>
          <cell r="X3211" t="str">
            <v>LINA MARIA GAVIRIA HURTADO</v>
          </cell>
          <cell r="Z3211" t="str">
            <v>Inversión</v>
          </cell>
          <cell r="AA3211">
            <v>2024110010182</v>
          </cell>
          <cell r="AC3211" t="str">
            <v>O23011733012024018205099</v>
          </cell>
          <cell r="AF3211">
            <v>27500000</v>
          </cell>
          <cell r="AI3211" t="str">
            <v>$ 7.500.000,00</v>
          </cell>
          <cell r="AJ3211" t="str">
            <v>Prestar servicios de apoyo a la gestión al Instituto Distrital de las Artes -Idartes, en las actividades requeridas para la estrategia de comunicaciones de los laboratorios de cocreación y laboratorios de innovación social en el marco del Plan Distrital de Desarrollo: "Bogotá camina segura 2024-2027"</v>
          </cell>
          <cell r="AK3211" t="str">
            <v>DANIEL MENDEL SCHWARTZ MENDEZ</v>
          </cell>
          <cell r="AL3211">
            <v>1026296819</v>
          </cell>
          <cell r="AM3211" t="str">
            <v>3026-2024</v>
          </cell>
          <cell r="AP3211" t="str">
            <v>SECOP II</v>
          </cell>
          <cell r="AS3211" t="str">
            <v>Falso</v>
          </cell>
          <cell r="AU3211" t="str">
            <v>SI</v>
          </cell>
          <cell r="AV3211" t="str">
            <v>Septiembre</v>
          </cell>
          <cell r="AW3211" t="e">
            <v>#N/A</v>
          </cell>
          <cell r="AX3211">
            <v>45657</v>
          </cell>
          <cell r="AY3211" t="str">
            <v>#REF!</v>
          </cell>
          <cell r="AZ3211" t="str">
            <v>CO1.PCCNTR.6744204</v>
          </cell>
        </row>
        <row r="3212">
          <cell r="D3212" t="str">
            <v>3029-2024</v>
          </cell>
          <cell r="E3212" t="str">
            <v>ALBA YANETH REYES SUÁREZ</v>
          </cell>
          <cell r="F3212" t="str">
            <v>Subdirección de Formación Artistica</v>
          </cell>
          <cell r="G3212" t="str">
            <v>Subdirección de Formación Artística</v>
          </cell>
          <cell r="H3212" t="str">
            <v>Programa Crea</v>
          </cell>
          <cell r="I3212" t="str">
            <v>Contratación Directa</v>
          </cell>
          <cell r="J3212" t="str">
            <v>Contratación directa.</v>
          </cell>
          <cell r="K3212" t="str">
            <v>Prestación de servicios</v>
          </cell>
          <cell r="N3212" t="str">
            <v>Si</v>
          </cell>
          <cell r="O3212" t="str">
            <v>Contrato Prestación de Servicios Apoyo a la Gestión</v>
          </cell>
          <cell r="P3212">
            <v>45544</v>
          </cell>
          <cell r="Q3212">
            <v>45559</v>
          </cell>
          <cell r="R3212">
            <v>45633</v>
          </cell>
          <cell r="S3212">
            <v>74</v>
          </cell>
          <cell r="T3212" t="str">
            <v>En Ejecución</v>
          </cell>
          <cell r="U3212" t="str">
            <v>ALBA YANETH REYES SUÁREZ</v>
          </cell>
          <cell r="X3212" t="str">
            <v>ALBA YANETH REYES SUAREZ</v>
          </cell>
          <cell r="Z3212" t="str">
            <v>Inversión</v>
          </cell>
          <cell r="AA3212">
            <v>2024110010086</v>
          </cell>
          <cell r="AC3212" t="str">
            <v>O23011733012024008608051</v>
          </cell>
          <cell r="AF3212">
            <v>8997450</v>
          </cell>
          <cell r="AI3212" t="str">
            <v>$ 3.598.980,00</v>
          </cell>
          <cell r="AJ3212"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212" t="str">
            <v>David Alfonso Peña Rodriguez</v>
          </cell>
          <cell r="AL3212">
            <v>1023880568</v>
          </cell>
          <cell r="AM3212" t="str">
            <v>3029-2024</v>
          </cell>
          <cell r="AP3212" t="str">
            <v>SECOP II</v>
          </cell>
          <cell r="AS3212" t="str">
            <v>Falso</v>
          </cell>
          <cell r="AU3212" t="str">
            <v>SI</v>
          </cell>
          <cell r="AV3212" t="str">
            <v>Septiembre</v>
          </cell>
          <cell r="AW3212" t="e">
            <v>#N/A</v>
          </cell>
          <cell r="AX3212">
            <v>45633</v>
          </cell>
          <cell r="AY3212" t="str">
            <v>#REF!</v>
          </cell>
          <cell r="AZ3212" t="str">
            <v>CO1.PCCNTR.6744690</v>
          </cell>
        </row>
        <row r="3213">
          <cell r="D3213" t="str">
            <v>3032-2024</v>
          </cell>
          <cell r="E3213" t="str">
            <v>ALBA YANETH REYES SUÁREZ</v>
          </cell>
          <cell r="F3213" t="str">
            <v>Subdirección de Formación Artistica</v>
          </cell>
          <cell r="G3213" t="str">
            <v>Subdirección de Formación Artística</v>
          </cell>
          <cell r="H3213" t="str">
            <v>Programa Crea</v>
          </cell>
          <cell r="I3213" t="str">
            <v>Contratación Directa</v>
          </cell>
          <cell r="J3213" t="str">
            <v>Contratación directa.</v>
          </cell>
          <cell r="K3213" t="str">
            <v>Prestación de servicios</v>
          </cell>
          <cell r="N3213" t="str">
            <v>Si</v>
          </cell>
          <cell r="O3213" t="str">
            <v>Contrato Prestación de Servicios Profesionales</v>
          </cell>
          <cell r="P3213">
            <v>45544</v>
          </cell>
          <cell r="Q3213">
            <v>45545</v>
          </cell>
          <cell r="R3213">
            <v>45639</v>
          </cell>
          <cell r="S3213">
            <v>94</v>
          </cell>
          <cell r="T3213" t="str">
            <v>En Ejecución</v>
          </cell>
          <cell r="U3213" t="str">
            <v>ALBA YANETH REYES SUÁREZ</v>
          </cell>
          <cell r="X3213" t="str">
            <v>ALBA YANETH REYES SUAREZ</v>
          </cell>
          <cell r="Z3213" t="str">
            <v>Inversión</v>
          </cell>
          <cell r="AA3213">
            <v>2024110010086</v>
          </cell>
          <cell r="AC3213" t="str">
            <v>O23011733012024008608126</v>
          </cell>
          <cell r="AF3213">
            <v>12356498</v>
          </cell>
          <cell r="AI3213" t="str">
            <v>$ 3.598.980,00</v>
          </cell>
          <cell r="AJ321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13" t="str">
            <v>Edison Andrey Rojas Olaya</v>
          </cell>
          <cell r="AL3213">
            <v>1016060588</v>
          </cell>
          <cell r="AM3213" t="str">
            <v>3032-2024</v>
          </cell>
          <cell r="AP3213" t="str">
            <v>SECOP II</v>
          </cell>
          <cell r="AS3213" t="str">
            <v>Falso</v>
          </cell>
          <cell r="AU3213" t="str">
            <v>SI</v>
          </cell>
          <cell r="AV3213" t="str">
            <v>Septiembre</v>
          </cell>
          <cell r="AW3213" t="e">
            <v>#N/A</v>
          </cell>
          <cell r="AX3213">
            <v>45639</v>
          </cell>
          <cell r="AY3213" t="str">
            <v>#REF!</v>
          </cell>
          <cell r="AZ3213" t="str">
            <v>CO1.PCCNTR.6741729</v>
          </cell>
        </row>
        <row r="3214">
          <cell r="D3214" t="str">
            <v>3033-2024</v>
          </cell>
          <cell r="E3214" t="str">
            <v>ALBA YANETH REYES SUÁREZ</v>
          </cell>
          <cell r="F3214" t="str">
            <v>Subdirección de Formación Artistica</v>
          </cell>
          <cell r="G3214" t="str">
            <v>Subdirección de Formación Artística</v>
          </cell>
          <cell r="H3214" t="str">
            <v>Programa Crea</v>
          </cell>
          <cell r="I3214" t="str">
            <v>Contratación Directa</v>
          </cell>
          <cell r="J3214" t="str">
            <v>Contratación directa.</v>
          </cell>
          <cell r="K3214" t="str">
            <v>Prestación de servicios</v>
          </cell>
          <cell r="N3214" t="str">
            <v>Si</v>
          </cell>
          <cell r="O3214" t="str">
            <v>Contrato Prestación de Servicios Profesionales</v>
          </cell>
          <cell r="P3214">
            <v>45544</v>
          </cell>
          <cell r="Q3214">
            <v>45546</v>
          </cell>
          <cell r="R3214">
            <v>45611</v>
          </cell>
          <cell r="S3214">
            <v>65</v>
          </cell>
          <cell r="T3214" t="str">
            <v>En Ejecución</v>
          </cell>
          <cell r="U3214" t="str">
            <v>ALBA YANETH REYES SUÁREZ</v>
          </cell>
          <cell r="X3214" t="str">
            <v>ALBA YANETH REYES SUAREZ</v>
          </cell>
          <cell r="Z3214" t="str">
            <v>Inversión</v>
          </cell>
          <cell r="AA3214">
            <v>2024110010086</v>
          </cell>
          <cell r="AC3214" t="str">
            <v>O23011733012024008608126</v>
          </cell>
          <cell r="AF3214">
            <v>8997450</v>
          </cell>
          <cell r="AI3214" t="str">
            <v>$ 3.598.980,00</v>
          </cell>
          <cell r="AJ3214"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14" t="str">
            <v>REINALDO CASTRO ROJAS</v>
          </cell>
          <cell r="AL3214">
            <v>11222355</v>
          </cell>
          <cell r="AM3214" t="str">
            <v>3033-2024</v>
          </cell>
          <cell r="AP3214" t="str">
            <v>SECOP II</v>
          </cell>
          <cell r="AS3214" t="str">
            <v>Falso</v>
          </cell>
          <cell r="AU3214" t="str">
            <v>SI</v>
          </cell>
          <cell r="AV3214" t="str">
            <v>Septiembre</v>
          </cell>
          <cell r="AW3214" t="e">
            <v>#N/A</v>
          </cell>
          <cell r="AX3214">
            <v>45611</v>
          </cell>
          <cell r="AY3214" t="str">
            <v>#REF!</v>
          </cell>
          <cell r="AZ3214" t="str">
            <v>CO1.PCCNTR.6744611</v>
          </cell>
        </row>
        <row r="3215">
          <cell r="D3215" t="str">
            <v>3034-2024</v>
          </cell>
          <cell r="E3215" t="str">
            <v>ALBA YANETH REYES SUÁREZ</v>
          </cell>
          <cell r="F3215" t="str">
            <v>Subdirección de Formación Artistica</v>
          </cell>
          <cell r="G3215" t="str">
            <v>Subdirección de Formación Artística</v>
          </cell>
          <cell r="H3215" t="str">
            <v>Programa Crea</v>
          </cell>
          <cell r="I3215" t="str">
            <v>Contratación Directa</v>
          </cell>
          <cell r="J3215" t="str">
            <v>Contratación directa.</v>
          </cell>
          <cell r="K3215" t="str">
            <v>Prestación de servicios</v>
          </cell>
          <cell r="N3215" t="str">
            <v>Si</v>
          </cell>
          <cell r="O3215" t="str">
            <v>Contrato Prestación de Servicios Profesionales</v>
          </cell>
          <cell r="P3215">
            <v>45544</v>
          </cell>
          <cell r="Q3215">
            <v>45546</v>
          </cell>
          <cell r="R3215">
            <v>45611</v>
          </cell>
          <cell r="S3215">
            <v>65</v>
          </cell>
          <cell r="T3215" t="str">
            <v>Terminado</v>
          </cell>
          <cell r="U3215" t="str">
            <v>ALBA YANETH REYES SUÁREZ</v>
          </cell>
          <cell r="X3215" t="str">
            <v>ALBA YANETH REYES SUAREZ</v>
          </cell>
          <cell r="Z3215" t="str">
            <v>Inversión</v>
          </cell>
          <cell r="AA3215">
            <v>2024110010086</v>
          </cell>
          <cell r="AC3215" t="str">
            <v>O23011733012024008608126</v>
          </cell>
          <cell r="AF3215">
            <v>8997450</v>
          </cell>
          <cell r="AI3215" t="str">
            <v>$ 3.598.980,00</v>
          </cell>
          <cell r="AJ3215" t="str">
            <v>Prestar servicios profesionales al IDARTES - Subdirección de Formación Artística, para el desarrollo y ejecución de los procesos de formación artística, en el marco del Programa Crea, acorde con las perspectivas pedagógicas delprograma y los requerimientos de la entidad.</v>
          </cell>
          <cell r="AK3215" t="str">
            <v>LINA PAOLA PRIETO MUÑOZ</v>
          </cell>
          <cell r="AL3215">
            <v>53179333</v>
          </cell>
          <cell r="AM3215" t="str">
            <v>3034-2024</v>
          </cell>
          <cell r="AP3215" t="str">
            <v>SECOP II</v>
          </cell>
          <cell r="AS3215" t="str">
            <v>Falso</v>
          </cell>
          <cell r="AU3215" t="str">
            <v>SI</v>
          </cell>
          <cell r="AV3215" t="str">
            <v>Septiembre</v>
          </cell>
          <cell r="AW3215">
            <v>45597</v>
          </cell>
          <cell r="AX3215">
            <v>45597</v>
          </cell>
          <cell r="AY3215" t="str">
            <v>#REF!</v>
          </cell>
          <cell r="AZ3215" t="str">
            <v>CO1.PCCNTR.6744619</v>
          </cell>
        </row>
        <row r="3216">
          <cell r="D3216" t="str">
            <v>3035-2024</v>
          </cell>
          <cell r="E3216" t="str">
            <v>ALBA YANETH REYES SUÁREZ</v>
          </cell>
          <cell r="F3216" t="str">
            <v>Subdirección de Formación Artistica</v>
          </cell>
          <cell r="G3216" t="str">
            <v>Subdirección de Formación Artística</v>
          </cell>
          <cell r="H3216" t="str">
            <v>Programa Crea</v>
          </cell>
          <cell r="I3216" t="str">
            <v>Contratación Directa</v>
          </cell>
          <cell r="J3216" t="str">
            <v>Contratación directa.</v>
          </cell>
          <cell r="K3216" t="str">
            <v>Prestación de servicios</v>
          </cell>
          <cell r="N3216" t="str">
            <v>Si</v>
          </cell>
          <cell r="O3216" t="str">
            <v>Contrato Prestación de Servicios Apoyo a la Gestión</v>
          </cell>
          <cell r="P3216">
            <v>45544</v>
          </cell>
          <cell r="Q3216">
            <v>45546</v>
          </cell>
          <cell r="R3216">
            <v>45611</v>
          </cell>
          <cell r="S3216">
            <v>65</v>
          </cell>
          <cell r="T3216" t="str">
            <v>En Ejecución</v>
          </cell>
          <cell r="U3216" t="str">
            <v>ALBA YANETH REYES SUÁREZ</v>
          </cell>
          <cell r="X3216" t="str">
            <v>ALBA YANETH REYES SUAREZ</v>
          </cell>
          <cell r="Z3216" t="str">
            <v>Inversión</v>
          </cell>
          <cell r="AA3216">
            <v>2024110010086</v>
          </cell>
          <cell r="AC3216" t="str">
            <v>O23011733012024008608126</v>
          </cell>
          <cell r="AF3216">
            <v>8997450</v>
          </cell>
          <cell r="AI3216" t="str">
            <v>$ 3.598.980,00</v>
          </cell>
          <cell r="AJ3216" t="str">
            <v>Prestar servicios de apoyo a la gestión al IDARTES -Subdirección de Formación Artística, para el desarrollo y ejecución de los procesos de formación artística, en el marco del Programa Crea, acorde con las perspectivas pedagógicas del programa y de acuerdo con los requerimientos de la entidad.</v>
          </cell>
          <cell r="AK3216" t="str">
            <v>YOBANETH ALEXIS PIÑEROS CADENA</v>
          </cell>
          <cell r="AL3216">
            <v>1031132951</v>
          </cell>
          <cell r="AM3216" t="str">
            <v>3035-2024</v>
          </cell>
          <cell r="AP3216" t="str">
            <v>SECOP II</v>
          </cell>
          <cell r="AS3216" t="str">
            <v>Falso</v>
          </cell>
          <cell r="AU3216" t="str">
            <v>SI</v>
          </cell>
          <cell r="AV3216" t="str">
            <v>Septiembre</v>
          </cell>
          <cell r="AW3216" t="e">
            <v>#N/A</v>
          </cell>
          <cell r="AX3216">
            <v>45611</v>
          </cell>
          <cell r="AY3216" t="str">
            <v>#REF!</v>
          </cell>
          <cell r="AZ3216" t="str">
            <v>CO1.PCCNTR.6744580</v>
          </cell>
        </row>
        <row r="3217">
          <cell r="D3217" t="str">
            <v>3036-2024</v>
          </cell>
          <cell r="E3217" t="str">
            <v>ALBA YANETH REYES SUÁREZ</v>
          </cell>
          <cell r="F3217" t="str">
            <v>Subdirección de Formación Artistica</v>
          </cell>
          <cell r="G3217" t="str">
            <v>Subdirección de Formación Artística</v>
          </cell>
          <cell r="H3217" t="str">
            <v>Programa Crea</v>
          </cell>
          <cell r="I3217" t="str">
            <v>Contratación Directa</v>
          </cell>
          <cell r="J3217" t="str">
            <v>Contratación directa.</v>
          </cell>
          <cell r="K3217" t="str">
            <v>Prestación de servicios</v>
          </cell>
          <cell r="N3217" t="str">
            <v>Si</v>
          </cell>
          <cell r="O3217" t="str">
            <v>Contrato Prestación de Servicios Profesionales</v>
          </cell>
          <cell r="P3217">
            <v>45544</v>
          </cell>
          <cell r="Q3217">
            <v>45546</v>
          </cell>
          <cell r="R3217">
            <v>45639</v>
          </cell>
          <cell r="S3217">
            <v>93</v>
          </cell>
          <cell r="T3217" t="str">
            <v>En Ejecución</v>
          </cell>
          <cell r="U3217" t="str">
            <v>ALBA YANETH REYES SUÁREZ</v>
          </cell>
          <cell r="X3217" t="str">
            <v>ALBA YANETH REYES SUAREZ</v>
          </cell>
          <cell r="Z3217" t="str">
            <v>Inversión</v>
          </cell>
          <cell r="AA3217">
            <v>2024110010086</v>
          </cell>
          <cell r="AC3217" t="str">
            <v>O23011733012024008608126</v>
          </cell>
          <cell r="AF3217">
            <v>12356498</v>
          </cell>
          <cell r="AI3217" t="str">
            <v>$ 3.598.980,00</v>
          </cell>
          <cell r="AJ321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17" t="str">
            <v>JAVIER ROBERTO VERGARA CASTILLO</v>
          </cell>
          <cell r="AL3217">
            <v>80246442</v>
          </cell>
          <cell r="AM3217" t="str">
            <v>3036-2024</v>
          </cell>
          <cell r="AP3217" t="str">
            <v>SECOP II</v>
          </cell>
          <cell r="AS3217" t="str">
            <v>Falso</v>
          </cell>
          <cell r="AU3217" t="str">
            <v>SI</v>
          </cell>
          <cell r="AV3217" t="str">
            <v>Septiembre</v>
          </cell>
          <cell r="AW3217" t="e">
            <v>#N/A</v>
          </cell>
          <cell r="AX3217">
            <v>45639</v>
          </cell>
          <cell r="AY3217" t="str">
            <v>#REF!</v>
          </cell>
          <cell r="AZ3217" t="str">
            <v>CO1.PCCNTR.6745325</v>
          </cell>
        </row>
        <row r="3218">
          <cell r="D3218" t="str">
            <v>3037-2024</v>
          </cell>
          <cell r="E3218" t="str">
            <v>ALBA YANETH REYES SUÁREZ</v>
          </cell>
          <cell r="F3218" t="str">
            <v>Subdirección de Formación Artistica</v>
          </cell>
          <cell r="G3218" t="str">
            <v>Subdirección de Formación Artística</v>
          </cell>
          <cell r="H3218" t="str">
            <v>Programa Crea</v>
          </cell>
          <cell r="I3218" t="str">
            <v>Contratación Directa</v>
          </cell>
          <cell r="J3218" t="str">
            <v>Contratación directa.</v>
          </cell>
          <cell r="K3218" t="str">
            <v>Prestación de servicios</v>
          </cell>
          <cell r="N3218" t="str">
            <v>Si</v>
          </cell>
          <cell r="O3218" t="str">
            <v>Contrato Prestación de Servicios Profesionales</v>
          </cell>
          <cell r="P3218">
            <v>45544</v>
          </cell>
          <cell r="Q3218">
            <v>45545</v>
          </cell>
          <cell r="R3218">
            <v>45639</v>
          </cell>
          <cell r="S3218">
            <v>94</v>
          </cell>
          <cell r="T3218" t="str">
            <v>En Ejecución</v>
          </cell>
          <cell r="U3218" t="str">
            <v>ALBA YANETH REYES SUÁREZ</v>
          </cell>
          <cell r="X3218" t="str">
            <v>ALBA YANETH REYES SUAREZ</v>
          </cell>
          <cell r="Z3218" t="str">
            <v>Inversión</v>
          </cell>
          <cell r="AA3218">
            <v>2024110010086</v>
          </cell>
          <cell r="AC3218" t="str">
            <v>O23011733012024008608126</v>
          </cell>
          <cell r="AF3218">
            <v>12356498</v>
          </cell>
          <cell r="AI3218" t="str">
            <v>$ 3.598.980,00</v>
          </cell>
          <cell r="AJ321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18" t="str">
            <v>Leidy Alejandra Achury Sanchez</v>
          </cell>
          <cell r="AL3218">
            <v>1016099254</v>
          </cell>
          <cell r="AM3218" t="str">
            <v>3037-2024</v>
          </cell>
          <cell r="AP3218" t="str">
            <v>SECOP II</v>
          </cell>
          <cell r="AS3218" t="str">
            <v>Falso</v>
          </cell>
          <cell r="AU3218" t="str">
            <v>SI</v>
          </cell>
          <cell r="AV3218" t="str">
            <v>Septiembre</v>
          </cell>
          <cell r="AW3218" t="e">
            <v>#N/A</v>
          </cell>
          <cell r="AX3218">
            <v>45639</v>
          </cell>
          <cell r="AY3218" t="str">
            <v>#REF!</v>
          </cell>
          <cell r="AZ3218" t="str">
            <v>CO1.PCCNTR.6737529</v>
          </cell>
        </row>
        <row r="3219">
          <cell r="D3219" t="str">
            <v>3038-2024</v>
          </cell>
          <cell r="E3219" t="str">
            <v>ALBA YANETH REYES SUÁREZ</v>
          </cell>
          <cell r="F3219" t="str">
            <v>Subdirección de Formación Artistica</v>
          </cell>
          <cell r="G3219" t="str">
            <v>Subdirección de Formación Artística</v>
          </cell>
          <cell r="H3219" t="str">
            <v>Programa Crea</v>
          </cell>
          <cell r="I3219" t="str">
            <v>Contratación Directa</v>
          </cell>
          <cell r="J3219" t="str">
            <v>Contratación directa.</v>
          </cell>
          <cell r="K3219" t="str">
            <v>Prestación de servicios</v>
          </cell>
          <cell r="N3219" t="str">
            <v>Si</v>
          </cell>
          <cell r="O3219" t="str">
            <v>Contrato Prestación de Servicios Apoyo a la Gestión</v>
          </cell>
          <cell r="P3219">
            <v>45544</v>
          </cell>
          <cell r="Q3219">
            <v>45545</v>
          </cell>
          <cell r="R3219">
            <v>45611</v>
          </cell>
          <cell r="S3219">
            <v>66</v>
          </cell>
          <cell r="T3219" t="str">
            <v>En Ejecución</v>
          </cell>
          <cell r="U3219" t="str">
            <v>ALBA YANETH REYES SUÁREZ</v>
          </cell>
          <cell r="X3219" t="str">
            <v>ALBA YANETH REYES SUAREZ</v>
          </cell>
          <cell r="Z3219" t="str">
            <v>Inversión</v>
          </cell>
          <cell r="AA3219">
            <v>2024110010086</v>
          </cell>
          <cell r="AC3219" t="str">
            <v>O23011733012024008608051</v>
          </cell>
          <cell r="AF3219">
            <v>8997450</v>
          </cell>
          <cell r="AI3219" t="str">
            <v>$ 3.598.980,00</v>
          </cell>
          <cell r="AJ3219"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219" t="str">
            <v>FRANCISCO ALBERTO VELANDIA</v>
          </cell>
          <cell r="AL3219">
            <v>80256822</v>
          </cell>
          <cell r="AM3219" t="str">
            <v>3038-2024</v>
          </cell>
          <cell r="AP3219" t="str">
            <v>SECOP II</v>
          </cell>
          <cell r="AS3219" t="str">
            <v>Falso</v>
          </cell>
          <cell r="AU3219" t="str">
            <v>SI</v>
          </cell>
          <cell r="AV3219" t="str">
            <v>Septiembre</v>
          </cell>
          <cell r="AW3219" t="e">
            <v>#N/A</v>
          </cell>
          <cell r="AX3219">
            <v>45611</v>
          </cell>
          <cell r="AY3219" t="str">
            <v>#REF!</v>
          </cell>
          <cell r="AZ3219" t="str">
            <v>CO1.PCCNTR.6737476</v>
          </cell>
        </row>
        <row r="3220">
          <cell r="D3220" t="str">
            <v>3039-2024</v>
          </cell>
          <cell r="E3220" t="str">
            <v>ALBA YANETH REYES SUÁREZ</v>
          </cell>
          <cell r="F3220" t="str">
            <v>Subdirección de Formación Artistica</v>
          </cell>
          <cell r="G3220" t="str">
            <v>Subdirección de Formación Artística</v>
          </cell>
          <cell r="H3220" t="str">
            <v>Programa Nidos</v>
          </cell>
          <cell r="I3220" t="str">
            <v>Contratación Directa</v>
          </cell>
          <cell r="J3220" t="str">
            <v>Contratación directa.</v>
          </cell>
          <cell r="K3220" t="str">
            <v>Prestación de servicios</v>
          </cell>
          <cell r="N3220" t="str">
            <v>Si</v>
          </cell>
          <cell r="O3220" t="str">
            <v>Contrato Prestación de Servicios Profesionales</v>
          </cell>
          <cell r="P3220">
            <v>45544</v>
          </cell>
          <cell r="Q3220">
            <v>45546</v>
          </cell>
          <cell r="R3220">
            <v>45596</v>
          </cell>
          <cell r="S3220">
            <v>51</v>
          </cell>
          <cell r="T3220" t="str">
            <v>Terminado</v>
          </cell>
          <cell r="U3220" t="str">
            <v>ALBA YANETH REYES SUÁREZ</v>
          </cell>
          <cell r="X3220" t="str">
            <v>ALBA YANETH REYES SUAREZ</v>
          </cell>
          <cell r="Z3220" t="str">
            <v>Inversión</v>
          </cell>
          <cell r="AA3220">
            <v>2024110010064</v>
          </cell>
          <cell r="AC3220" t="str">
            <v>O23011733012024006408122</v>
          </cell>
          <cell r="AF3220">
            <v>5096600</v>
          </cell>
          <cell r="AJ3220" t="str">
            <v>Prestar servicios profesionales al Idartes- Subdirección de Formación Artística en el proceso de creación, implementación y documentación de acciones artístico pedagógicas territoriales de los componentes del Programa Nidos.</v>
          </cell>
          <cell r="AK3220" t="str">
            <v>Cindy Viviana Ramírez Jiménez</v>
          </cell>
          <cell r="AL3220">
            <v>1023886112</v>
          </cell>
          <cell r="AM3220" t="str">
            <v>3039-2024</v>
          </cell>
          <cell r="AP3220" t="str">
            <v>SECOP II</v>
          </cell>
          <cell r="AS3220" t="str">
            <v>Falso</v>
          </cell>
          <cell r="AU3220" t="str">
            <v>SI</v>
          </cell>
          <cell r="AV3220" t="str">
            <v>Septiembre</v>
          </cell>
          <cell r="AW3220">
            <v>45583</v>
          </cell>
          <cell r="AX3220">
            <v>45583</v>
          </cell>
          <cell r="AY3220" t="str">
            <v>#REF!</v>
          </cell>
          <cell r="AZ3220" t="str">
            <v>CO1.PCCNTR.6745561</v>
          </cell>
        </row>
        <row r="3221">
          <cell r="D3221" t="str">
            <v>3041-2024</v>
          </cell>
          <cell r="E3221" t="str">
            <v>ALBA YANETH REYES SUÁREZ</v>
          </cell>
          <cell r="F3221" t="str">
            <v>Subdirección de Formación Artistica</v>
          </cell>
          <cell r="G3221" t="str">
            <v>Subdirección de Formación Artística</v>
          </cell>
          <cell r="H3221" t="str">
            <v>Programa Crea</v>
          </cell>
          <cell r="I3221" t="str">
            <v>Contratación Directa</v>
          </cell>
          <cell r="J3221" t="str">
            <v>Contratación directa.</v>
          </cell>
          <cell r="K3221" t="str">
            <v>Prestación de servicios</v>
          </cell>
          <cell r="N3221" t="str">
            <v>Si</v>
          </cell>
          <cell r="O3221" t="str">
            <v>Contrato Prestación de Servicios Profesionales</v>
          </cell>
          <cell r="P3221">
            <v>45544</v>
          </cell>
          <cell r="Q3221">
            <v>45544</v>
          </cell>
          <cell r="R3221">
            <v>45611</v>
          </cell>
          <cell r="S3221">
            <v>67</v>
          </cell>
          <cell r="T3221" t="str">
            <v>En Ejecución</v>
          </cell>
          <cell r="U3221" t="str">
            <v>ALBA YANETH REYES SUÁREZ</v>
          </cell>
          <cell r="X3221" t="str">
            <v>ALBA YANETH REYES SUAREZ</v>
          </cell>
          <cell r="Z3221" t="str">
            <v>Inversión</v>
          </cell>
          <cell r="AA3221">
            <v>2024110010086</v>
          </cell>
          <cell r="AC3221" t="str">
            <v>O23011733012024008608126</v>
          </cell>
          <cell r="AF3221">
            <v>8997450</v>
          </cell>
          <cell r="AI3221" t="str">
            <v>$ 3.598.980,00</v>
          </cell>
          <cell r="AJ3221" t="str">
            <v>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21" t="str">
            <v>FREDY ALBERTO OROZCO ARDILA</v>
          </cell>
          <cell r="AL3221">
            <v>8853423</v>
          </cell>
          <cell r="AM3221" t="str">
            <v>3041-2024</v>
          </cell>
          <cell r="AP3221" t="str">
            <v>SECOP II</v>
          </cell>
          <cell r="AS3221" t="str">
            <v>Falso</v>
          </cell>
          <cell r="AU3221" t="str">
            <v>SI</v>
          </cell>
          <cell r="AV3221" t="str">
            <v>Septiembre</v>
          </cell>
          <cell r="AW3221" t="e">
            <v>#N/A</v>
          </cell>
          <cell r="AX3221">
            <v>45611</v>
          </cell>
          <cell r="AY3221" t="str">
            <v>#REF!</v>
          </cell>
          <cell r="AZ3221" t="str">
            <v>CO1.PCCNTR.6741287</v>
          </cell>
        </row>
        <row r="3222">
          <cell r="D3222" t="str">
            <v>3042-2024</v>
          </cell>
          <cell r="E3222" t="str">
            <v>SILVIA OSPINA HENAO</v>
          </cell>
          <cell r="F3222" t="str">
            <v>Subdirección de Equipamientos Culturales</v>
          </cell>
          <cell r="I3222" t="str">
            <v>Contratación Directa</v>
          </cell>
          <cell r="J3222" t="str">
            <v>Contratación directa.</v>
          </cell>
          <cell r="K3222" t="str">
            <v>Comodato</v>
          </cell>
          <cell r="N3222" t="str">
            <v>No</v>
          </cell>
          <cell r="O3222" t="str">
            <v>N/A</v>
          </cell>
          <cell r="P3222">
            <v>45544</v>
          </cell>
          <cell r="Q3222">
            <v>45555</v>
          </cell>
          <cell r="R3222">
            <v>45566</v>
          </cell>
          <cell r="S3222">
            <v>12</v>
          </cell>
          <cell r="T3222" t="str">
            <v>En Ejecución</v>
          </cell>
          <cell r="U3222" t="str">
            <v>SILVIA OSPINA HENAO</v>
          </cell>
          <cell r="Z3222" t="str">
            <v>N/A</v>
          </cell>
          <cell r="AC3222" t="str">
            <v>N/A - Valor Cero / Coproducción</v>
          </cell>
          <cell r="AF3222">
            <v>0</v>
          </cell>
          <cell r="AJ3222" t="str">
            <v>ENTREGAR EN COMODATO EL TEATRO JORGE ELIÉCER GAITÁN, LA SALA GAITÁN, EL SALÓN DE LOS ESPEJOS Y EL LOBBY TEATRO JORGE ELIECER GAITÁN, A LA ASOCIACION COLOMBIANA DE ACTORES - ACÁ, PARA REALIZAR EL EVENTO "PREMIOS BRAVO", DE ACUERDO CON LOS LINEAMIENTOS DEL COMITÉ DE PROGRAMACIÓN DE LA SUBDIRECCIÓN DE EQUIPAMIENTOS CULTURALES.</v>
          </cell>
          <cell r="AK3222" t="str">
            <v>ASOCIACION COLOMBIANA DE ACTORES</v>
          </cell>
          <cell r="AL3222">
            <v>900742087</v>
          </cell>
          <cell r="AM3222" t="str">
            <v>3042-2024</v>
          </cell>
          <cell r="AP3222" t="str">
            <v>SECOP II</v>
          </cell>
          <cell r="AS3222" t="str">
            <v>Falso</v>
          </cell>
          <cell r="AU3222" t="str">
            <v>SI</v>
          </cell>
          <cell r="AV3222" t="str">
            <v>Septiembre</v>
          </cell>
          <cell r="AW3222" t="e">
            <v>#N/A</v>
          </cell>
          <cell r="AX3222">
            <v>45566</v>
          </cell>
          <cell r="AY3222" t="str">
            <v>#REF!</v>
          </cell>
          <cell r="AZ3222" t="str">
            <v>CO1.PCCNTR.6740802</v>
          </cell>
        </row>
        <row r="3223">
          <cell r="D3223" t="str">
            <v>3043-2024</v>
          </cell>
          <cell r="E3223" t="str">
            <v>ALBA YANETH REYES SUÁREZ</v>
          </cell>
          <cell r="F3223" t="str">
            <v>Subdirección de Formación Artistica</v>
          </cell>
          <cell r="G3223" t="str">
            <v>Subdirección de Formación Artística</v>
          </cell>
          <cell r="H3223" t="str">
            <v>Programa Crea</v>
          </cell>
          <cell r="I3223" t="str">
            <v>Contratación Directa</v>
          </cell>
          <cell r="J3223" t="str">
            <v>Contratación directa.</v>
          </cell>
          <cell r="K3223" t="str">
            <v>Prestación de servicios</v>
          </cell>
          <cell r="N3223" t="str">
            <v>Si</v>
          </cell>
          <cell r="O3223" t="str">
            <v>Contrato Prestación de Servicios Profesionales</v>
          </cell>
          <cell r="P3223">
            <v>45544</v>
          </cell>
          <cell r="Q3223">
            <v>45546</v>
          </cell>
          <cell r="R3223">
            <v>45611</v>
          </cell>
          <cell r="S3223">
            <v>65</v>
          </cell>
          <cell r="T3223" t="str">
            <v>En Ejecución</v>
          </cell>
          <cell r="U3223" t="str">
            <v>ALBA YANETH REYES SUÁREZ</v>
          </cell>
          <cell r="X3223" t="str">
            <v>ALBA YANETH REYES SUAREZ</v>
          </cell>
          <cell r="Z3223" t="str">
            <v>Inversión</v>
          </cell>
          <cell r="AA3223">
            <v>2024110010086</v>
          </cell>
          <cell r="AC3223" t="str">
            <v>O23011733012024008608126</v>
          </cell>
          <cell r="AF3223">
            <v>8997450</v>
          </cell>
          <cell r="AI3223" t="str">
            <v>$ 3.598.980,00</v>
          </cell>
          <cell r="AJ322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23" t="str">
            <v>Nelly Johanna Galindo Rojas</v>
          </cell>
          <cell r="AL3223">
            <v>53001050</v>
          </cell>
          <cell r="AM3223" t="str">
            <v>3043-2024</v>
          </cell>
          <cell r="AP3223" t="str">
            <v>SECOP II</v>
          </cell>
          <cell r="AS3223" t="str">
            <v>Falso</v>
          </cell>
          <cell r="AU3223" t="str">
            <v>SI</v>
          </cell>
          <cell r="AV3223" t="str">
            <v>Septiembre</v>
          </cell>
          <cell r="AW3223" t="e">
            <v>#N/A</v>
          </cell>
          <cell r="AX3223">
            <v>45611</v>
          </cell>
          <cell r="AY3223" t="str">
            <v>#REF!</v>
          </cell>
          <cell r="AZ3223" t="str">
            <v>CO1.PCCNTR.6741401</v>
          </cell>
        </row>
        <row r="3224">
          <cell r="D3224" t="str">
            <v>3045-2024</v>
          </cell>
          <cell r="E3224" t="str">
            <v>LINA MARIA GAVIRIA HURTADO</v>
          </cell>
          <cell r="F3224" t="str">
            <v>Subdirección de las Artes</v>
          </cell>
          <cell r="I3224" t="str">
            <v>Contratación Directa</v>
          </cell>
          <cell r="J3224" t="str">
            <v>Contratación directa.</v>
          </cell>
          <cell r="K3224" t="str">
            <v>Prestación de servicios</v>
          </cell>
          <cell r="N3224" t="str">
            <v>Si</v>
          </cell>
          <cell r="O3224" t="str">
            <v>Contrato Prestación de Servicios Apoyo a la Gestión</v>
          </cell>
          <cell r="P3224">
            <v>45544</v>
          </cell>
          <cell r="Q3224">
            <v>45545</v>
          </cell>
          <cell r="R3224">
            <v>45656</v>
          </cell>
          <cell r="S3224">
            <v>111</v>
          </cell>
          <cell r="T3224" t="str">
            <v>En Ejecución</v>
          </cell>
          <cell r="U3224" t="str">
            <v>LINA MARIA GAVIRIA HURTADO</v>
          </cell>
          <cell r="X3224" t="str">
            <v>LINA MARIA GAVIRIA HURTADO</v>
          </cell>
          <cell r="Z3224" t="str">
            <v>Inversión</v>
          </cell>
          <cell r="AA3224">
            <v>2024110010146</v>
          </cell>
          <cell r="AC3224" t="str">
            <v>O23011733012024014605095</v>
          </cell>
          <cell r="AF3224">
            <v>34000000</v>
          </cell>
          <cell r="AI3224" t="str">
            <v>$ 8.500.000,00</v>
          </cell>
          <cell r="AJ3224" t="str">
            <v>Prestar servicios de apoyo a la gestión de la Subdirección de las Artes en los procesos de preproducción, producción y posproducción, así como en la evaluación y seguimiento de los eventos y actividades programadas por la entidad y/o de las que haga parte.</v>
          </cell>
          <cell r="AK3224" t="str">
            <v>nilson fabian zamora moreno</v>
          </cell>
          <cell r="AL3224">
            <v>79900487</v>
          </cell>
          <cell r="AM3224" t="str">
            <v>3045-2024</v>
          </cell>
          <cell r="AP3224" t="str">
            <v>SECOP II</v>
          </cell>
          <cell r="AS3224" t="str">
            <v>Falso</v>
          </cell>
          <cell r="AU3224" t="str">
            <v>SI</v>
          </cell>
          <cell r="AV3224" t="str">
            <v>Septiembre</v>
          </cell>
          <cell r="AW3224" t="e">
            <v>#N/A</v>
          </cell>
          <cell r="AX3224">
            <v>45656</v>
          </cell>
          <cell r="AY3224" t="str">
            <v>#REF!</v>
          </cell>
          <cell r="AZ3224" t="str">
            <v>CO1.PCCNTR.6741274</v>
          </cell>
        </row>
        <row r="3225">
          <cell r="D3225" t="str">
            <v>3049-2024</v>
          </cell>
          <cell r="E3225" t="str">
            <v>LINA MARIA GAVIRIA HURTADO</v>
          </cell>
          <cell r="F3225" t="str">
            <v>Subdirección de las Artes</v>
          </cell>
          <cell r="I3225" t="str">
            <v>Contratación Directa</v>
          </cell>
          <cell r="J3225" t="str">
            <v>Contratación directa.</v>
          </cell>
          <cell r="K3225" t="str">
            <v>Prestación de servicios</v>
          </cell>
          <cell r="N3225" t="str">
            <v>No</v>
          </cell>
          <cell r="O3225" t="str">
            <v>N/A</v>
          </cell>
          <cell r="P3225">
            <v>45544</v>
          </cell>
          <cell r="Q3225">
            <v>45545</v>
          </cell>
          <cell r="R3225">
            <v>45580</v>
          </cell>
          <cell r="S3225">
            <v>36</v>
          </cell>
          <cell r="T3225" t="str">
            <v>En Ejecución</v>
          </cell>
          <cell r="U3225" t="str">
            <v>LINA MARIA GAVIRIA HURTADO</v>
          </cell>
          <cell r="Z3225" t="str">
            <v>N/A</v>
          </cell>
          <cell r="AC3225" t="str">
            <v>N/A - Valor Cero / Coproducción</v>
          </cell>
          <cell r="AF3225">
            <v>33277530</v>
          </cell>
          <cell r="AJ3225" t="str">
            <v>Realizar la coproducción para desarrollar el evento denominado #NarrarElFuturo: Festival de Cine y Nuevos medios 2024 que se llevará a cabo en la Cinemateca De Bogotá.</v>
          </cell>
          <cell r="AK3225" t="str">
            <v>#NARRARELFUTURO</v>
          </cell>
          <cell r="AL3225">
            <v>901150493</v>
          </cell>
          <cell r="AM3225" t="str">
            <v>3049-2024</v>
          </cell>
          <cell r="AP3225" t="str">
            <v>SECOP II</v>
          </cell>
          <cell r="AS3225" t="str">
            <v>Falso</v>
          </cell>
          <cell r="AU3225" t="str">
            <v>SI</v>
          </cell>
          <cell r="AV3225" t="str">
            <v>Septiembre</v>
          </cell>
          <cell r="AW3225" t="e">
            <v>#N/A</v>
          </cell>
          <cell r="AX3225">
            <v>45580</v>
          </cell>
          <cell r="AY3225" t="str">
            <v>#REF!</v>
          </cell>
          <cell r="AZ3225" t="str">
            <v>CO1.PCCNTR.6748518</v>
          </cell>
        </row>
        <row r="3226">
          <cell r="D3226" t="str">
            <v>PUFA-253-2024</v>
          </cell>
          <cell r="E3226" t="str">
            <v>LINA MARIA GAVIRIA HURTADO</v>
          </cell>
          <cell r="F3226" t="str">
            <v>Subdirección de las Artes</v>
          </cell>
          <cell r="G3226" t="str">
            <v>Gerencia de Artes Audiovisuales</v>
          </cell>
          <cell r="H3226" t="str">
            <v>GERENTE DE ARTES AUDIOVISUALES</v>
          </cell>
          <cell r="I3226" t="str">
            <v>Contratación Directa</v>
          </cell>
          <cell r="J3226" t="str">
            <v>Contratación directa.</v>
          </cell>
          <cell r="K3226" t="str">
            <v>Prestación de servicios</v>
          </cell>
          <cell r="L3226" t="str">
            <v>17 17. Contrato de Prestación de Servicios</v>
          </cell>
          <cell r="M3226" t="str">
            <v xml:space="preserve">49 49-Otros Servicios </v>
          </cell>
          <cell r="N3226" t="str">
            <v>No</v>
          </cell>
          <cell r="O3226" t="str">
            <v>N/A</v>
          </cell>
          <cell r="P3226">
            <v>45544</v>
          </cell>
          <cell r="Q3226">
            <v>45556</v>
          </cell>
          <cell r="R3226">
            <v>45556</v>
          </cell>
          <cell r="S3226">
            <v>1</v>
          </cell>
          <cell r="T3226" t="str">
            <v>En Ejecución</v>
          </cell>
          <cell r="U3226" t="str">
            <v>LINA MARIA GAVIRIA HURTADO</v>
          </cell>
          <cell r="V3226">
            <v>52247497</v>
          </cell>
          <cell r="X3226" t="str">
            <v>Ricardo Alfonso Cantor Bossa</v>
          </cell>
          <cell r="Y3226">
            <v>80797050</v>
          </cell>
          <cell r="Z3226" t="str">
            <v>N/A</v>
          </cell>
          <cell r="AC3226" t="str">
            <v>N/A - Valor Cero / Coproducción</v>
          </cell>
          <cell r="AE3226">
            <v>0</v>
          </cell>
          <cell r="AF3226">
            <v>0</v>
          </cell>
          <cell r="AI3226" t="str">
            <v>N/A</v>
          </cell>
          <cell r="AJ3226" t="str">
            <v>El IDARTES se compromete a gestionar las solicitudes de Permiso Unificado de Filmaciones Audiovisuales - PUFA y conceder a PERROS ROMANTICOS SAS el uso y aprovechamiento económico de los espacios públicos para filmaciones audiovisuales registrados y aprobados en la plataforma SUMA y PERROS ROMANTICOS SAS acepta pagar la respectiva retribución económica y cumplir con las condiciones establecidas por el IDARTES y la normatividad vigente para el uso del espacio público para las actividades de (...)</v>
          </cell>
          <cell r="AK3226" t="str">
            <v>Perros Románticos SAS</v>
          </cell>
          <cell r="AL3226">
            <v>901098030</v>
          </cell>
          <cell r="AM3226" t="str">
            <v>PUFA-253-2024</v>
          </cell>
          <cell r="AP3226" t="str">
            <v>SECOP II</v>
          </cell>
          <cell r="AS3226" t="str">
            <v>Falso</v>
          </cell>
          <cell r="AU3226" t="str">
            <v>SI</v>
          </cell>
          <cell r="AV3226" t="str">
            <v>Septiembre</v>
          </cell>
          <cell r="AW3226" t="e">
            <v>#N/A</v>
          </cell>
          <cell r="AX3226">
            <v>45556</v>
          </cell>
          <cell r="AY3226" t="str">
            <v>#REF!</v>
          </cell>
          <cell r="AZ3226" t="str">
            <v>CO1.PCCNTR.6745878</v>
          </cell>
        </row>
        <row r="3227">
          <cell r="D3227" t="str">
            <v>PUFA-254-2024</v>
          </cell>
          <cell r="E3227" t="str">
            <v>LINA MARIA GAVIRIA HURTADO</v>
          </cell>
          <cell r="F3227" t="str">
            <v>Subdirección de las Artes</v>
          </cell>
          <cell r="G3227" t="str">
            <v>Gerencia de Artes Audiovisuales</v>
          </cell>
          <cell r="H3227" t="str">
            <v>GERENTE DE ARTES AUDIOVISUALES</v>
          </cell>
          <cell r="I3227" t="str">
            <v>Contratación Directa</v>
          </cell>
          <cell r="J3227" t="str">
            <v>Contratación directa.</v>
          </cell>
          <cell r="K3227" t="str">
            <v>Prestación de servicios</v>
          </cell>
          <cell r="L3227" t="str">
            <v>17 17. Contrato de Prestación de Servicios</v>
          </cell>
          <cell r="M3227" t="str">
            <v xml:space="preserve">49 49-Otros Servicios </v>
          </cell>
          <cell r="N3227" t="str">
            <v>No</v>
          </cell>
          <cell r="O3227" t="str">
            <v>N/A</v>
          </cell>
          <cell r="P3227">
            <v>45544</v>
          </cell>
          <cell r="Q3227">
            <v>45545</v>
          </cell>
          <cell r="R3227">
            <v>45545</v>
          </cell>
          <cell r="S3227">
            <v>1</v>
          </cell>
          <cell r="T3227" t="str">
            <v>En Ejecución</v>
          </cell>
          <cell r="U3227" t="str">
            <v>LINA MARIA GAVIRIA HURTADO</v>
          </cell>
          <cell r="V3227">
            <v>52247497</v>
          </cell>
          <cell r="X3227" t="str">
            <v>Ricardo Alfonso Cantor Bossa</v>
          </cell>
          <cell r="Y3227">
            <v>80797050</v>
          </cell>
          <cell r="Z3227" t="str">
            <v>N/A</v>
          </cell>
          <cell r="AC3227" t="str">
            <v>N/A - Valor Cero / Coproducción</v>
          </cell>
          <cell r="AE3227">
            <v>0</v>
          </cell>
          <cell r="AF3227">
            <v>0</v>
          </cell>
          <cell r="AI3227" t="str">
            <v>N/A</v>
          </cell>
          <cell r="AJ3227" t="str">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para las actividades de (...)</v>
          </cell>
          <cell r="AK3227" t="str">
            <v>LOVE PRODUCCIONES S.A.S.</v>
          </cell>
          <cell r="AL3227">
            <v>900464950</v>
          </cell>
          <cell r="AM3227" t="str">
            <v>PUFA-254-2024</v>
          </cell>
          <cell r="AP3227" t="str">
            <v>SECOP II</v>
          </cell>
          <cell r="AS3227" t="str">
            <v>Falso</v>
          </cell>
          <cell r="AU3227" t="str">
            <v>SI</v>
          </cell>
          <cell r="AV3227" t="str">
            <v>Septiembre</v>
          </cell>
          <cell r="AW3227" t="e">
            <v>#N/A</v>
          </cell>
          <cell r="AX3227">
            <v>45545</v>
          </cell>
          <cell r="AY3227" t="str">
            <v>#REF!</v>
          </cell>
          <cell r="AZ3227" t="str">
            <v>CO1.PCCNTR.6746173</v>
          </cell>
        </row>
        <row r="3228">
          <cell r="D3228" t="str">
            <v>2762-2024</v>
          </cell>
          <cell r="E3228" t="str">
            <v>ALBA YANETH REYES SUÁREZ</v>
          </cell>
          <cell r="F3228" t="str">
            <v>Subdirección de Formación Artistica</v>
          </cell>
          <cell r="G3228" t="str">
            <v>Subdirección de Formación Artística</v>
          </cell>
          <cell r="H3228" t="str">
            <v>Programa Nidos</v>
          </cell>
          <cell r="I3228" t="str">
            <v>Contratación Directa</v>
          </cell>
          <cell r="J3228" t="str">
            <v>Contratación directa.</v>
          </cell>
          <cell r="K3228" t="str">
            <v>Prestación de servicios</v>
          </cell>
          <cell r="N3228" t="str">
            <v>Si</v>
          </cell>
          <cell r="O3228" t="str">
            <v>Contrato Prestación de Servicios Profesionales</v>
          </cell>
          <cell r="P3228">
            <v>45545</v>
          </cell>
          <cell r="Q3228">
            <v>45546</v>
          </cell>
          <cell r="R3228">
            <v>45596</v>
          </cell>
          <cell r="S3228">
            <v>51</v>
          </cell>
          <cell r="T3228" t="str">
            <v>En Ejecución</v>
          </cell>
          <cell r="U3228" t="str">
            <v>ALBA YANETH REYES SUÁREZ</v>
          </cell>
          <cell r="X3228" t="str">
            <v>ALBA YANETH REYES SUAREZ</v>
          </cell>
          <cell r="Z3228" t="str">
            <v>Inversión</v>
          </cell>
          <cell r="AA3228">
            <v>2024110010064</v>
          </cell>
          <cell r="AC3228" t="str">
            <v>O23011733012024006408122</v>
          </cell>
          <cell r="AF3228">
            <v>5996000</v>
          </cell>
          <cell r="AJ3228" t="str">
            <v>Prestar servicios profesionales al Idartes- Subdirección de Formación Artística en el proceso de creación, implementación y documentación de acciones artístico pedagógicas territoriales de los componentes del Programa Nidos.</v>
          </cell>
          <cell r="AK3228" t="str">
            <v>Mónica Andrea Fernández Vera</v>
          </cell>
          <cell r="AL3228">
            <v>1012326661</v>
          </cell>
          <cell r="AM3228" t="str">
            <v>2762-2024</v>
          </cell>
          <cell r="AP3228" t="str">
            <v>SECOP II</v>
          </cell>
          <cell r="AS3228" t="str">
            <v>Falso</v>
          </cell>
          <cell r="AU3228" t="str">
            <v>SI</v>
          </cell>
          <cell r="AV3228" t="str">
            <v>Septiembre</v>
          </cell>
          <cell r="AW3228" t="e">
            <v>#N/A</v>
          </cell>
          <cell r="AX3228">
            <v>45596</v>
          </cell>
          <cell r="AY3228" t="str">
            <v>#REF!</v>
          </cell>
          <cell r="AZ3228" t="str">
            <v>CO1.PCCNTR.6749426</v>
          </cell>
        </row>
        <row r="3229">
          <cell r="D3229" t="str">
            <v>2763-2024</v>
          </cell>
          <cell r="E3229" t="str">
            <v>ALBA YANETH REYES SUÁREZ</v>
          </cell>
          <cell r="F3229" t="str">
            <v>Subdirección de Formación Artistica</v>
          </cell>
          <cell r="G3229" t="str">
            <v>Subdirección de Formación Artística</v>
          </cell>
          <cell r="H3229" t="str">
            <v>Programa Nidos</v>
          </cell>
          <cell r="I3229" t="str">
            <v>Contratación Directa</v>
          </cell>
          <cell r="J3229" t="str">
            <v>Contratación directa.</v>
          </cell>
          <cell r="K3229" t="str">
            <v>Prestación de servicios</v>
          </cell>
          <cell r="N3229" t="str">
            <v>Si</v>
          </cell>
          <cell r="O3229" t="str">
            <v>Contrato Prestación de Servicios Apoyo a la Gestión</v>
          </cell>
          <cell r="P3229">
            <v>45545</v>
          </cell>
          <cell r="Q3229">
            <v>45546</v>
          </cell>
          <cell r="R3229">
            <v>45596</v>
          </cell>
          <cell r="S3229">
            <v>51</v>
          </cell>
          <cell r="T3229" t="str">
            <v>En Ejecución</v>
          </cell>
          <cell r="U3229" t="str">
            <v>ALBA YANETH REYES SUÁREZ</v>
          </cell>
          <cell r="X3229" t="str">
            <v>ALBA YANETH REYES SUAREZ</v>
          </cell>
          <cell r="Z3229" t="str">
            <v>Inversión</v>
          </cell>
          <cell r="AA3229">
            <v>2024110010064</v>
          </cell>
          <cell r="AC3229" t="str">
            <v>O23011733012024006408122</v>
          </cell>
          <cell r="AF3229">
            <v>5996000</v>
          </cell>
          <cell r="AJ3229" t="str">
            <v>Prestar servicios de apoyo a la gestión al IdartesSubdirección de Formación Artística en el apoyo al proceso de creación, implementación y documentación de acciones artístico pedagógicas territoriales de los componentes del Programa Nidos.</v>
          </cell>
          <cell r="AK3229" t="str">
            <v>KAREN ANDREA ROJAS VALLEJO</v>
          </cell>
          <cell r="AL3229">
            <v>52887332</v>
          </cell>
          <cell r="AM3229" t="str">
            <v>2763-2024</v>
          </cell>
          <cell r="AP3229" t="str">
            <v>SECOP II</v>
          </cell>
          <cell r="AS3229" t="str">
            <v>Falso</v>
          </cell>
          <cell r="AU3229" t="str">
            <v>SI</v>
          </cell>
          <cell r="AV3229" t="str">
            <v>Septiembre</v>
          </cell>
          <cell r="AW3229" t="e">
            <v>#N/A</v>
          </cell>
          <cell r="AX3229">
            <v>45596</v>
          </cell>
          <cell r="AY3229" t="str">
            <v>#REF!</v>
          </cell>
          <cell r="AZ3229" t="str">
            <v>CO1.PCCNTR.6748798</v>
          </cell>
        </row>
        <row r="3230">
          <cell r="D3230" t="str">
            <v>3016-2024</v>
          </cell>
          <cell r="E3230" t="str">
            <v>LINA MARIA GAVIRIA HURTADO</v>
          </cell>
          <cell r="F3230" t="str">
            <v>Subdirección de las Artes</v>
          </cell>
          <cell r="I3230" t="str">
            <v>Contratación Directa</v>
          </cell>
          <cell r="J3230" t="str">
            <v>Contratación directa.</v>
          </cell>
          <cell r="K3230" t="str">
            <v>Prestación de servicios</v>
          </cell>
          <cell r="N3230" t="str">
            <v>Si</v>
          </cell>
          <cell r="O3230" t="str">
            <v>Contrato Prestación de Servicios Apoyo a la Gestión</v>
          </cell>
          <cell r="P3230">
            <v>45545</v>
          </cell>
          <cell r="Q3230">
            <v>45546</v>
          </cell>
          <cell r="R3230">
            <v>45657</v>
          </cell>
          <cell r="S3230">
            <v>111</v>
          </cell>
          <cell r="T3230" t="str">
            <v>En Ejecución</v>
          </cell>
          <cell r="U3230" t="str">
            <v>LINA MARIA GAVIRIA HURTADO</v>
          </cell>
          <cell r="X3230" t="str">
            <v>LINA MARIA GAVIRIA HURTADO</v>
          </cell>
          <cell r="Z3230" t="str">
            <v>Inversión</v>
          </cell>
          <cell r="AA3230">
            <v>2024110010182</v>
          </cell>
          <cell r="AC3230" t="str">
            <v>O23011733012024018205073</v>
          </cell>
          <cell r="AF3230">
            <v>23613000</v>
          </cell>
          <cell r="AI3230" t="str">
            <v>$ 6.160.000,00</v>
          </cell>
          <cell r="AJ3230" t="str">
            <v>Prestar servicios de apoyo a la gestión al Idartes- Subdirección de las Artes, en el acompañamiento a las actividades relacionadas con la planeación, estructuración, articulación y seguimiento a la ejecución del componente administrativo y financiero de los programas y proyectos desarrollados relacionados con Arte, Ciencia y Tecnología, en el marco del Plan Distrital de Desarrollo: "Bogotá camina segura 2024-2027"</v>
          </cell>
          <cell r="AK3230" t="str">
            <v>JUAN SEBASTIAN LOZANO CORTES</v>
          </cell>
          <cell r="AL3230">
            <v>1030659149</v>
          </cell>
          <cell r="AM3230" t="str">
            <v>3016-2024</v>
          </cell>
          <cell r="AP3230" t="str">
            <v>SECOP II</v>
          </cell>
          <cell r="AS3230" t="str">
            <v>Falso</v>
          </cell>
          <cell r="AU3230" t="str">
            <v>SI</v>
          </cell>
          <cell r="AV3230" t="str">
            <v>Septiembre</v>
          </cell>
          <cell r="AW3230" t="e">
            <v>#N/A</v>
          </cell>
          <cell r="AX3230">
            <v>45657</v>
          </cell>
          <cell r="AY3230" t="str">
            <v>#REF!</v>
          </cell>
          <cell r="AZ3230" t="str">
            <v>CO1.PCCNTR.6744302</v>
          </cell>
        </row>
        <row r="3231">
          <cell r="D3231" t="str">
            <v>3022-2024</v>
          </cell>
          <cell r="E3231" t="str">
            <v>SILVIA OSPINA HENAO</v>
          </cell>
          <cell r="F3231" t="str">
            <v>Subdirección de Equipamientos Culturales</v>
          </cell>
          <cell r="I3231" t="str">
            <v>Contratación Directa</v>
          </cell>
          <cell r="J3231" t="str">
            <v>Contratación directa.</v>
          </cell>
          <cell r="K3231" t="str">
            <v>Prestación de servicios</v>
          </cell>
          <cell r="N3231" t="str">
            <v>Si</v>
          </cell>
          <cell r="O3231" t="str">
            <v>Contrato Prestación de Servicios Profesionales</v>
          </cell>
          <cell r="P3231">
            <v>45545</v>
          </cell>
          <cell r="Q3231">
            <v>45546</v>
          </cell>
          <cell r="R3231">
            <v>45638</v>
          </cell>
          <cell r="S3231">
            <v>92</v>
          </cell>
          <cell r="T3231" t="str">
            <v>En Ejecución</v>
          </cell>
          <cell r="U3231" t="str">
            <v>SILVIA OSPINA HENAO</v>
          </cell>
          <cell r="X3231" t="str">
            <v>SILVIA OSPINA HENAO</v>
          </cell>
          <cell r="Z3231" t="str">
            <v>Inversión</v>
          </cell>
          <cell r="AA3231">
            <v>2024110010087</v>
          </cell>
          <cell r="AC3231" t="str">
            <v>O23011733012024008705073</v>
          </cell>
          <cell r="AF3231">
            <v>13440000</v>
          </cell>
          <cell r="AI3231" t="str">
            <v>$ 4.480.000,00</v>
          </cell>
          <cell r="AJ3231" t="str">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ell>
          <cell r="AK3231" t="str">
            <v>Esteban Escobar Londoño</v>
          </cell>
          <cell r="AL3231">
            <v>1030648347</v>
          </cell>
          <cell r="AM3231" t="str">
            <v>3022-2024</v>
          </cell>
          <cell r="AP3231" t="str">
            <v>SECOP II</v>
          </cell>
          <cell r="AS3231" t="str">
            <v>Falso</v>
          </cell>
          <cell r="AU3231" t="str">
            <v>SI</v>
          </cell>
          <cell r="AV3231" t="str">
            <v>Septiembre</v>
          </cell>
          <cell r="AW3231" t="e">
            <v>#N/A</v>
          </cell>
          <cell r="AX3231">
            <v>45638</v>
          </cell>
          <cell r="AY3231" t="str">
            <v>#REF!</v>
          </cell>
          <cell r="AZ3231" t="str">
            <v>CO1.PCCNTR.6733381</v>
          </cell>
        </row>
        <row r="3232">
          <cell r="D3232" t="str">
            <v>3023-2024</v>
          </cell>
          <cell r="E3232" t="str">
            <v>ALBA YANETH REYES SUÁREZ</v>
          </cell>
          <cell r="F3232" t="str">
            <v>Subdirección de Formación Artistica</v>
          </cell>
          <cell r="G3232" t="str">
            <v>Subdirección de Formación Artística</v>
          </cell>
          <cell r="H3232" t="str">
            <v>Programa Nidos</v>
          </cell>
          <cell r="I3232" t="str">
            <v>Contratación Directa</v>
          </cell>
          <cell r="J3232" t="str">
            <v>Contratación directa.</v>
          </cell>
          <cell r="K3232" t="str">
            <v>Prestación de servicios</v>
          </cell>
          <cell r="N3232" t="str">
            <v>Si</v>
          </cell>
          <cell r="O3232" t="str">
            <v>Contrato Prestación de Servicios Profesionales</v>
          </cell>
          <cell r="P3232">
            <v>45545</v>
          </cell>
          <cell r="Q3232">
            <v>45549</v>
          </cell>
          <cell r="R3232">
            <v>45596</v>
          </cell>
          <cell r="S3232">
            <v>48</v>
          </cell>
          <cell r="T3232" t="str">
            <v>En Ejecución</v>
          </cell>
          <cell r="U3232" t="str">
            <v>ALBA YANETH REYES SUÁREZ</v>
          </cell>
          <cell r="X3232" t="str">
            <v>ALBA YANETH REYES SUAREZ</v>
          </cell>
          <cell r="Z3232" t="str">
            <v>Inversión</v>
          </cell>
          <cell r="AA3232">
            <v>2024110010064</v>
          </cell>
          <cell r="AC3232" t="str">
            <v>O23011733012024006408122</v>
          </cell>
          <cell r="AF3232">
            <v>4796800</v>
          </cell>
          <cell r="AJ3232" t="str">
            <v>Prestar servicios profesionales al Idartes- Subdirección de Formación Artística en el proceso de creación, implementación y documentación de acciones artístico pedagógicas territoriales de los componentes del Programa Nidos</v>
          </cell>
          <cell r="AK3232" t="str">
            <v>Laura Juliana Ángel Escalante</v>
          </cell>
          <cell r="AL3232">
            <v>1014282105</v>
          </cell>
          <cell r="AM3232" t="str">
            <v>3023-2024</v>
          </cell>
          <cell r="AP3232" t="str">
            <v>SECOP II</v>
          </cell>
          <cell r="AS3232" t="str">
            <v>Falso</v>
          </cell>
          <cell r="AU3232" t="str">
            <v>SI</v>
          </cell>
          <cell r="AV3232" t="str">
            <v>Septiembre</v>
          </cell>
          <cell r="AW3232" t="e">
            <v>#N/A</v>
          </cell>
          <cell r="AX3232">
            <v>45596</v>
          </cell>
          <cell r="AY3232" t="str">
            <v>#REF!</v>
          </cell>
          <cell r="AZ3232" t="str">
            <v>CO1.PCCNTR.6734536</v>
          </cell>
        </row>
        <row r="3233">
          <cell r="D3233" t="str">
            <v>3030-2024</v>
          </cell>
          <cell r="E3233" t="str">
            <v>ALBA YANETH REYES SUÁREZ</v>
          </cell>
          <cell r="F3233" t="str">
            <v>Subdirección de Formación Artistica</v>
          </cell>
          <cell r="G3233" t="str">
            <v>Subdirección de Formación Artística</v>
          </cell>
          <cell r="H3233" t="str">
            <v>Programa Crea</v>
          </cell>
          <cell r="I3233" t="str">
            <v>Contratación Directa</v>
          </cell>
          <cell r="J3233" t="str">
            <v>Contratación directa.</v>
          </cell>
          <cell r="K3233" t="str">
            <v>Prestación de servicios</v>
          </cell>
          <cell r="N3233" t="str">
            <v>Si</v>
          </cell>
          <cell r="O3233" t="str">
            <v>Contrato Prestación de Servicios Apoyo a la Gestión</v>
          </cell>
          <cell r="P3233">
            <v>45545</v>
          </cell>
          <cell r="Q3233">
            <v>45551</v>
          </cell>
          <cell r="R3233">
            <v>45625</v>
          </cell>
          <cell r="S3233">
            <v>74</v>
          </cell>
          <cell r="T3233" t="str">
            <v>En Ejecución</v>
          </cell>
          <cell r="U3233" t="str">
            <v>ALBA YANETH REYES SUÁREZ</v>
          </cell>
          <cell r="X3233" t="str">
            <v>ALBA YANETH REYES SUAREZ</v>
          </cell>
          <cell r="Z3233" t="str">
            <v>Inversión</v>
          </cell>
          <cell r="AA3233">
            <v>2024110010086</v>
          </cell>
          <cell r="AC3233" t="str">
            <v>O23011733012024008608122</v>
          </cell>
          <cell r="AF3233">
            <v>5982625</v>
          </cell>
          <cell r="AI3233" t="str">
            <v>$ 5.982.625,00</v>
          </cell>
          <cell r="AJ3233"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233" t="str">
            <v>María Alejandra Salgado García</v>
          </cell>
          <cell r="AL3233">
            <v>1000506693</v>
          </cell>
          <cell r="AM3233" t="str">
            <v>3030-2024</v>
          </cell>
          <cell r="AP3233" t="str">
            <v>SECOP II</v>
          </cell>
          <cell r="AS3233" t="str">
            <v>Falso</v>
          </cell>
          <cell r="AU3233" t="str">
            <v>SI</v>
          </cell>
          <cell r="AV3233" t="str">
            <v>Septiembre</v>
          </cell>
          <cell r="AW3233" t="e">
            <v>#N/A</v>
          </cell>
          <cell r="AX3233">
            <v>45625</v>
          </cell>
          <cell r="AY3233" t="str">
            <v>#REF!</v>
          </cell>
          <cell r="AZ3233" t="str">
            <v>CO1.PCCNTR.6747289</v>
          </cell>
        </row>
        <row r="3234">
          <cell r="D3234" t="str">
            <v>3044-2024</v>
          </cell>
          <cell r="E3234" t="str">
            <v>ALBA YANETH REYES SUÁREZ</v>
          </cell>
          <cell r="F3234" t="str">
            <v>Subdirección de Formación Artistica</v>
          </cell>
          <cell r="G3234" t="str">
            <v>Subdirección de Formación Artística</v>
          </cell>
          <cell r="H3234" t="str">
            <v>Programa Nidos</v>
          </cell>
          <cell r="I3234" t="str">
            <v>Contratación Directa</v>
          </cell>
          <cell r="J3234" t="str">
            <v>Contratación directa.</v>
          </cell>
          <cell r="K3234" t="str">
            <v>Prestación de servicios</v>
          </cell>
          <cell r="N3234" t="str">
            <v>Si</v>
          </cell>
          <cell r="O3234" t="str">
            <v>Contrato Prestación de Servicios Profesionales</v>
          </cell>
          <cell r="P3234">
            <v>45545</v>
          </cell>
          <cell r="Q3234">
            <v>45547</v>
          </cell>
          <cell r="R3234">
            <v>45596</v>
          </cell>
          <cell r="S3234">
            <v>50</v>
          </cell>
          <cell r="T3234" t="str">
            <v>En Ejecución</v>
          </cell>
          <cell r="U3234" t="str">
            <v>ALBA YANETH REYES SUÁREZ</v>
          </cell>
          <cell r="X3234" t="str">
            <v>ALBA YANETH REYES SUAREZ</v>
          </cell>
          <cell r="Z3234" t="str">
            <v>Inversión</v>
          </cell>
          <cell r="AA3234">
            <v>2024110010064</v>
          </cell>
          <cell r="AC3234" t="str">
            <v>O23011733012024006408122</v>
          </cell>
          <cell r="AF3234">
            <v>6800000</v>
          </cell>
          <cell r="AJ3234" t="str">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ell>
          <cell r="AK3234" t="str">
            <v>Luisa Fernanda Guzmán Daza</v>
          </cell>
          <cell r="AL3234">
            <v>1018417484</v>
          </cell>
          <cell r="AM3234" t="str">
            <v>3044-2024</v>
          </cell>
          <cell r="AP3234" t="str">
            <v>SECOP II</v>
          </cell>
          <cell r="AS3234" t="str">
            <v>Falso</v>
          </cell>
          <cell r="AU3234" t="str">
            <v>SI</v>
          </cell>
          <cell r="AV3234" t="str">
            <v>Septiembre</v>
          </cell>
          <cell r="AW3234" t="e">
            <v>#N/A</v>
          </cell>
          <cell r="AX3234">
            <v>45596</v>
          </cell>
          <cell r="AY3234" t="str">
            <v>#REF!</v>
          </cell>
          <cell r="AZ3234" t="str">
            <v>CO1.PCCNTR.6751536</v>
          </cell>
        </row>
        <row r="3235">
          <cell r="D3235" t="str">
            <v>3047-2024</v>
          </cell>
          <cell r="E3235" t="str">
            <v>ALBA YANETH REYES SUÁREZ</v>
          </cell>
          <cell r="F3235" t="str">
            <v>Subdirección de Formación Artistica</v>
          </cell>
          <cell r="G3235" t="str">
            <v>Subdirección de Formación Artística</v>
          </cell>
          <cell r="H3235" t="str">
            <v>Programa Crea</v>
          </cell>
          <cell r="I3235" t="str">
            <v>Contratación Directa</v>
          </cell>
          <cell r="J3235" t="str">
            <v>Contratación directa.</v>
          </cell>
          <cell r="K3235" t="str">
            <v>Prestación de servicios</v>
          </cell>
          <cell r="N3235" t="str">
            <v>Si</v>
          </cell>
          <cell r="O3235" t="str">
            <v>Contrato Prestación de Servicios Profesionales</v>
          </cell>
          <cell r="P3235">
            <v>45545</v>
          </cell>
          <cell r="Q3235">
            <v>45548</v>
          </cell>
          <cell r="R3235">
            <v>45622</v>
          </cell>
          <cell r="S3235">
            <v>74</v>
          </cell>
          <cell r="T3235" t="str">
            <v>En Ejecución</v>
          </cell>
          <cell r="U3235" t="str">
            <v>ALBA YANETH REYES SUÁREZ</v>
          </cell>
          <cell r="X3235" t="str">
            <v>ALBA YANETH REYES SUAREZ</v>
          </cell>
          <cell r="Z3235" t="str">
            <v>Inversión</v>
          </cell>
          <cell r="AA3235">
            <v>2024110010086</v>
          </cell>
          <cell r="AC3235" t="str">
            <v>O23011733012024008608122</v>
          </cell>
          <cell r="AF3235">
            <v>8997450</v>
          </cell>
          <cell r="AI3235" t="str">
            <v>$ 3.598.980,00</v>
          </cell>
          <cell r="AJ3235"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35" t="str">
            <v>Yohana Andrea Reyes Forero</v>
          </cell>
          <cell r="AL3235">
            <v>35354095</v>
          </cell>
          <cell r="AM3235" t="str">
            <v>3047-2024</v>
          </cell>
          <cell r="AP3235" t="str">
            <v>SECOP II</v>
          </cell>
          <cell r="AS3235" t="str">
            <v>Falso</v>
          </cell>
          <cell r="AU3235" t="str">
            <v>SI</v>
          </cell>
          <cell r="AV3235" t="str">
            <v>Septiembre</v>
          </cell>
          <cell r="AW3235" t="e">
            <v>#N/A</v>
          </cell>
          <cell r="AX3235">
            <v>45622</v>
          </cell>
          <cell r="AY3235" t="str">
            <v>#REF!</v>
          </cell>
          <cell r="AZ3235" t="str">
            <v>CO1.PCCNTR.6747321</v>
          </cell>
        </row>
        <row r="3236">
          <cell r="D3236" t="str">
            <v>PUFA-256-2024</v>
          </cell>
          <cell r="E3236" t="str">
            <v>LINA MARIA GAVIRIA HURTADO</v>
          </cell>
          <cell r="F3236" t="str">
            <v>Subdirección de las Artes</v>
          </cell>
          <cell r="G3236" t="str">
            <v>Gerencia de Artes Audiovisuales</v>
          </cell>
          <cell r="H3236" t="str">
            <v>GERENTE DE ARTES AUDIOVISUALES</v>
          </cell>
          <cell r="I3236" t="str">
            <v>Contratación Directa</v>
          </cell>
          <cell r="J3236" t="str">
            <v>Contratación directa.</v>
          </cell>
          <cell r="K3236" t="str">
            <v>Prestación de servicios</v>
          </cell>
          <cell r="L3236" t="str">
            <v>17 17. Contrato de Prestación de Servicios</v>
          </cell>
          <cell r="M3236" t="str">
            <v xml:space="preserve">49 49-Otros Servicios </v>
          </cell>
          <cell r="N3236" t="str">
            <v>No</v>
          </cell>
          <cell r="O3236" t="str">
            <v>N/A</v>
          </cell>
          <cell r="P3236">
            <v>45545</v>
          </cell>
          <cell r="Q3236">
            <v>45549</v>
          </cell>
          <cell r="R3236">
            <v>45549</v>
          </cell>
          <cell r="S3236">
            <v>1</v>
          </cell>
          <cell r="T3236" t="str">
            <v>En Ejecución</v>
          </cell>
          <cell r="U3236" t="str">
            <v>LINA MARIA GAVIRIA HURTADO</v>
          </cell>
          <cell r="V3236">
            <v>52247497</v>
          </cell>
          <cell r="X3236" t="str">
            <v>Ricardo Alfonso Cantor Bossa</v>
          </cell>
          <cell r="Y3236">
            <v>80797050</v>
          </cell>
          <cell r="Z3236" t="str">
            <v>N/A</v>
          </cell>
          <cell r="AC3236" t="str">
            <v>N/A - Valor Cero / Coproducción</v>
          </cell>
          <cell r="AE3236">
            <v>0</v>
          </cell>
          <cell r="AF3236">
            <v>0</v>
          </cell>
          <cell r="AI3236" t="str">
            <v>N/A</v>
          </cell>
          <cell r="AJ3236" t="str">
            <v>El IDARTES se compromete a gestionar las solicitudes de Permiso Unificado de Filmaciones Audiovisuales - PUFA y conceder a CABEZA RODANTE PRODUCCIONES SAS el uso y aprovechamiento económico de los espacios públicos para filmaciones audiovisuales registrados y aprobados en la plataforma SUMA y CABEZA RODANTE PRODUCCIONES SAS acepta pagar la respectiva retribución económica y cumplir con las condiciones establecidas por el IDARTES y la normatividad vigente para el uso del espacio público para (..)</v>
          </cell>
          <cell r="AK3236" t="str">
            <v>CABEZA RODANTE PRODUCCIONES SAS</v>
          </cell>
          <cell r="AL3236">
            <v>901016927</v>
          </cell>
          <cell r="AM3236" t="str">
            <v>PUFA-256-2024</v>
          </cell>
          <cell r="AP3236" t="str">
            <v>SECOP II</v>
          </cell>
          <cell r="AS3236" t="str">
            <v>Falso</v>
          </cell>
          <cell r="AU3236" t="str">
            <v>SI</v>
          </cell>
          <cell r="AV3236" t="str">
            <v>Septiembre</v>
          </cell>
          <cell r="AW3236" t="e">
            <v>#N/A</v>
          </cell>
          <cell r="AX3236">
            <v>45549</v>
          </cell>
          <cell r="AY3236" t="str">
            <v>#REF!</v>
          </cell>
          <cell r="AZ3236" t="str">
            <v>CO1.PCCNTR.6751541</v>
          </cell>
        </row>
        <row r="3237">
          <cell r="D3237" t="str">
            <v>PUFA-255-2024</v>
          </cell>
          <cell r="E3237" t="str">
            <v>LINA MARIA GAVIRIA HURTADO</v>
          </cell>
          <cell r="F3237" t="str">
            <v>Subdirección de las Artes</v>
          </cell>
          <cell r="G3237" t="str">
            <v>Gerencia de Artes Audiovisuales</v>
          </cell>
          <cell r="H3237" t="str">
            <v>GERENTE DE ARTES AUDIOVISUALES</v>
          </cell>
          <cell r="I3237" t="str">
            <v>Contratación Directa</v>
          </cell>
          <cell r="J3237" t="str">
            <v>Contratación directa.</v>
          </cell>
          <cell r="K3237" t="str">
            <v>Prestación de servicios</v>
          </cell>
          <cell r="L3237" t="str">
            <v>17 17. Contrato de Prestación de Servicios</v>
          </cell>
          <cell r="M3237" t="str">
            <v xml:space="preserve">49 49-Otros Servicios </v>
          </cell>
          <cell r="N3237" t="str">
            <v>No</v>
          </cell>
          <cell r="O3237" t="str">
            <v>N/A</v>
          </cell>
          <cell r="P3237">
            <v>45546</v>
          </cell>
          <cell r="Q3237">
            <v>45600</v>
          </cell>
          <cell r="R3237">
            <v>45780</v>
          </cell>
          <cell r="S3237">
            <v>180</v>
          </cell>
          <cell r="T3237" t="str">
            <v>En Ejecución</v>
          </cell>
          <cell r="U3237" t="str">
            <v>LINA MARIA GAVIRIA HURTADO</v>
          </cell>
          <cell r="V3237">
            <v>52247497</v>
          </cell>
          <cell r="X3237" t="str">
            <v>Ricardo Alfonso Cantor Bossa</v>
          </cell>
          <cell r="Y3237">
            <v>80797050</v>
          </cell>
          <cell r="Z3237" t="str">
            <v>N/A</v>
          </cell>
          <cell r="AC3237" t="str">
            <v>N/A - Valor Cero / Coproducción</v>
          </cell>
          <cell r="AE3237">
            <v>0</v>
          </cell>
          <cell r="AF3237">
            <v>0</v>
          </cell>
          <cell r="AI3237" t="str">
            <v>N/A</v>
          </cell>
          <cell r="AJ3237" t="str">
            <v>El IDARTES se compromete a gestionar las solicitudes de Permiso Unificado de Filmaciones Audiovisuales PUFA y conceder a TELESET SAS el uso y aprovechamiento económico de los espacios públicos para filmaciones audiovisuales registrados y aprobados a través de la plataforma SUMA, y TELESET SAS acepta pagar la respectiva retribución económica y cumplir con las condiciones establecidas por EL IDARTES y la normatividad vigente para el uso del espacio público para las actividades de filmación (...)</v>
          </cell>
          <cell r="AK3237" t="str">
            <v>TELESET S.A.S</v>
          </cell>
          <cell r="AL3237">
            <v>830000324</v>
          </cell>
          <cell r="AM3237" t="str">
            <v>PUFA-255-2024</v>
          </cell>
          <cell r="AN3237" t="str">
            <v>Johan</v>
          </cell>
          <cell r="AO3237" t="str">
            <v xml:space="preserve">https://community.secop.gov.co/Public/Tendering/OpportunityDetail/Index?noticeUID=CO1.NTC.6695991&amp;isFromPublicArea=True&amp;isModal=False
</v>
          </cell>
          <cell r="AP3237" t="str">
            <v>SECOP II</v>
          </cell>
          <cell r="AS3237" t="str">
            <v>Ok</v>
          </cell>
          <cell r="AU3237" t="str">
            <v>SI</v>
          </cell>
          <cell r="AV3237" t="str">
            <v>Noviembre</v>
          </cell>
          <cell r="AW3237" t="e">
            <v>#N/A</v>
          </cell>
          <cell r="AX3237">
            <v>45780</v>
          </cell>
          <cell r="AY3237" t="str">
            <v>#REF!</v>
          </cell>
          <cell r="AZ3237" t="str">
            <v>CO1.PCCNTR.6750970</v>
          </cell>
        </row>
        <row r="3238">
          <cell r="D3238" t="str">
            <v>PUFA-257-2024</v>
          </cell>
          <cell r="E3238" t="str">
            <v>LINA MARIA GAVIRIA HURTADO</v>
          </cell>
          <cell r="F3238" t="str">
            <v>Subdirección de las Artes</v>
          </cell>
          <cell r="G3238" t="str">
            <v>Gerencia de Artes Audiovisuales</v>
          </cell>
          <cell r="H3238" t="str">
            <v>GERENTE DE ARTES AUDIOVISUALES</v>
          </cell>
          <cell r="I3238" t="str">
            <v>Contratación Directa</v>
          </cell>
          <cell r="J3238" t="str">
            <v>Contratación directa.</v>
          </cell>
          <cell r="K3238" t="str">
            <v>Prestación de servicios</v>
          </cell>
          <cell r="L3238" t="str">
            <v>17 17. Contrato de Prestación de Servicios</v>
          </cell>
          <cell r="M3238" t="str">
            <v xml:space="preserve">49 49-Otros Servicios </v>
          </cell>
          <cell r="N3238" t="str">
            <v>No</v>
          </cell>
          <cell r="O3238" t="str">
            <v>N/A</v>
          </cell>
          <cell r="P3238">
            <v>45546</v>
          </cell>
          <cell r="Q3238">
            <v>45547</v>
          </cell>
          <cell r="R3238">
            <v>45547</v>
          </cell>
          <cell r="S3238">
            <v>1</v>
          </cell>
          <cell r="T3238" t="str">
            <v>En Ejecución</v>
          </cell>
          <cell r="U3238" t="str">
            <v>LINA MARIA GAVIRIA HURTADO</v>
          </cell>
          <cell r="V3238">
            <v>52247497</v>
          </cell>
          <cell r="X3238" t="str">
            <v>Ricardo Alfonso Cantor Bossa</v>
          </cell>
          <cell r="Y3238">
            <v>80797050</v>
          </cell>
          <cell r="Z3238" t="str">
            <v>N/A</v>
          </cell>
          <cell r="AC3238" t="str">
            <v>N/A - Valor Cero / Coproducción</v>
          </cell>
          <cell r="AE3238">
            <v>0</v>
          </cell>
          <cell r="AF3238">
            <v>0</v>
          </cell>
          <cell r="AI3238" t="str">
            <v>N/A</v>
          </cell>
          <cell r="AJ3238"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plataforma SUMA y EL CICLON FILMS SAS acepta pagar la respectiva retribución económica y cumplir con las condiciones establecidas por el IDARTES y la normatividad vigente para el uso del espacio público para las actividad (...)</v>
          </cell>
          <cell r="AK3238" t="str">
            <v>EL CICLON FILMS S.A.S</v>
          </cell>
          <cell r="AL3238">
            <v>901294731</v>
          </cell>
          <cell r="AM3238" t="str">
            <v>PUFA-257-2024</v>
          </cell>
          <cell r="AP3238" t="str">
            <v>SECOP II</v>
          </cell>
          <cell r="AS3238" t="str">
            <v>Falso</v>
          </cell>
          <cell r="AU3238" t="str">
            <v>SI</v>
          </cell>
          <cell r="AV3238" t="str">
            <v>Septiembre</v>
          </cell>
          <cell r="AW3238" t="e">
            <v>#N/A</v>
          </cell>
          <cell r="AX3238">
            <v>45547</v>
          </cell>
          <cell r="AY3238" t="str">
            <v>#REF!</v>
          </cell>
          <cell r="AZ3238" t="str">
            <v>CO1.PCCNTR.6757914</v>
          </cell>
        </row>
        <row r="3239">
          <cell r="D3239" t="str">
            <v>PUFA-258-2024</v>
          </cell>
          <cell r="E3239" t="str">
            <v>LINA MARIA GAVIRIA HURTADO</v>
          </cell>
          <cell r="F3239" t="str">
            <v>Subdirección de las Artes</v>
          </cell>
          <cell r="G3239" t="str">
            <v>Gerencia de Artes Audiovisuales</v>
          </cell>
          <cell r="H3239" t="str">
            <v>GERENTE DE ARTES AUDIOVISUALES</v>
          </cell>
          <cell r="I3239" t="str">
            <v>Contratación Directa</v>
          </cell>
          <cell r="J3239" t="str">
            <v>Contratación directa.</v>
          </cell>
          <cell r="K3239" t="str">
            <v>Prestación de servicios</v>
          </cell>
          <cell r="L3239" t="str">
            <v>17 17. Contrato de Prestación de Servicios</v>
          </cell>
          <cell r="M3239" t="str">
            <v xml:space="preserve">49 49-Otros Servicios </v>
          </cell>
          <cell r="N3239" t="str">
            <v>No</v>
          </cell>
          <cell r="O3239" t="str">
            <v>N/A</v>
          </cell>
          <cell r="P3239">
            <v>45546</v>
          </cell>
          <cell r="Q3239">
            <v>45549</v>
          </cell>
          <cell r="R3239">
            <v>45549</v>
          </cell>
          <cell r="S3239">
            <v>1</v>
          </cell>
          <cell r="T3239" t="str">
            <v>En Ejecución</v>
          </cell>
          <cell r="U3239" t="str">
            <v>LINA MARIA GAVIRIA HURTADO</v>
          </cell>
          <cell r="V3239">
            <v>52247497</v>
          </cell>
          <cell r="X3239" t="str">
            <v>Ricardo Alfonso Cantor Bossa</v>
          </cell>
          <cell r="Y3239">
            <v>80797050</v>
          </cell>
          <cell r="Z3239" t="str">
            <v>N/A</v>
          </cell>
          <cell r="AC3239" t="str">
            <v>N/A - Valor Cero / Coproducción</v>
          </cell>
          <cell r="AE3239">
            <v>0</v>
          </cell>
          <cell r="AF3239">
            <v>0</v>
          </cell>
          <cell r="AI3239" t="str">
            <v>N/A</v>
          </cell>
          <cell r="AJ3239" t="str">
            <v>El IDARTES se compromete a gestionar las solicitudes de Permiso Unificado de Filmaciones Audiovisuales - PUFA y conceder a PERROS ROMANTICOS SAS el uso y aprovechamiento económico de los espacios públicos para filmaciones audiovisuales registrados y aprobados en la plataforma SUMA y PERROS ROMANTICOS SAS acepta pagar la respectiva retribución económica y cumplir con las condiciones establecidas por el IDARTES y la normatividad vigente para el uso del espacio público para las actividades de (...)</v>
          </cell>
          <cell r="AK3239" t="str">
            <v>Perros Románticos SAS</v>
          </cell>
          <cell r="AL3239">
            <v>901098030</v>
          </cell>
          <cell r="AM3239" t="str">
            <v>PUFA-258-2024</v>
          </cell>
          <cell r="AP3239" t="str">
            <v>SECOP II</v>
          </cell>
          <cell r="AS3239" t="str">
            <v>Falso</v>
          </cell>
          <cell r="AU3239" t="str">
            <v>SI</v>
          </cell>
          <cell r="AV3239" t="str">
            <v>Septiembre</v>
          </cell>
          <cell r="AW3239" t="e">
            <v>#N/A</v>
          </cell>
          <cell r="AX3239">
            <v>45549</v>
          </cell>
          <cell r="AY3239" t="str">
            <v>#REF!</v>
          </cell>
          <cell r="AZ3239" t="str">
            <v>CO1.PCCNTR.6757841</v>
          </cell>
        </row>
        <row r="3240">
          <cell r="D3240" t="str">
            <v>2765-2024</v>
          </cell>
          <cell r="E3240" t="str">
            <v>ALBA YANETH REYES SUÁREZ</v>
          </cell>
          <cell r="F3240" t="str">
            <v>Subdirección de Formación Artistica</v>
          </cell>
          <cell r="G3240" t="str">
            <v>Subdirección de Formación Artística</v>
          </cell>
          <cell r="H3240" t="str">
            <v>Programa Nidos</v>
          </cell>
          <cell r="I3240" t="str">
            <v>Contratación Directa</v>
          </cell>
          <cell r="J3240" t="str">
            <v>Contratación directa.</v>
          </cell>
          <cell r="K3240" t="str">
            <v>Prestación de servicios</v>
          </cell>
          <cell r="N3240" t="str">
            <v>Si</v>
          </cell>
          <cell r="O3240" t="str">
            <v>Contrato Prestación de Servicios Profesionales</v>
          </cell>
          <cell r="P3240">
            <v>45547</v>
          </cell>
          <cell r="Q3240">
            <v>45548</v>
          </cell>
          <cell r="R3240">
            <v>45580</v>
          </cell>
          <cell r="S3240">
            <v>33</v>
          </cell>
          <cell r="T3240" t="str">
            <v>En Ejecución</v>
          </cell>
          <cell r="U3240" t="str">
            <v>ALBA YANETH REYES SUÁREZ</v>
          </cell>
          <cell r="X3240" t="str">
            <v>ALBA YANETH REYES SUAREZ</v>
          </cell>
          <cell r="Z3240" t="str">
            <v>Inversión</v>
          </cell>
          <cell r="AA3240">
            <v>2024110010064</v>
          </cell>
          <cell r="AC3240" t="str">
            <v>O23011733012024006408122</v>
          </cell>
          <cell r="AF3240">
            <v>3597600</v>
          </cell>
          <cell r="AJ3240" t="str">
            <v>Prestar servicios profesionales al Idartes- Subdirección de Formación Artística en el proceso de creación, implementación y documentación de acciones artístico pedagógicas territoriales de los componentes del Programa Nidos.</v>
          </cell>
          <cell r="AK3240" t="str">
            <v>Angel Eduardo Bohorquez Vera</v>
          </cell>
          <cell r="AL3240">
            <v>1019056004</v>
          </cell>
          <cell r="AM3240" t="str">
            <v>2765-2024</v>
          </cell>
          <cell r="AP3240" t="str">
            <v>SECOP II</v>
          </cell>
          <cell r="AS3240" t="str">
            <v>Falso</v>
          </cell>
          <cell r="AU3240" t="str">
            <v>SI</v>
          </cell>
          <cell r="AV3240" t="str">
            <v>Septiembre</v>
          </cell>
          <cell r="AW3240" t="e">
            <v>#N/A</v>
          </cell>
          <cell r="AX3240">
            <v>45580</v>
          </cell>
          <cell r="AY3240" t="str">
            <v>#REF!</v>
          </cell>
          <cell r="AZ3240" t="str">
            <v>CO1.PCCNTR.6756744</v>
          </cell>
        </row>
        <row r="3241">
          <cell r="D3241" t="str">
            <v>3048-2024</v>
          </cell>
          <cell r="E3241" t="str">
            <v>ALBA YANETH REYES SUÁREZ</v>
          </cell>
          <cell r="F3241" t="str">
            <v>Subdirección de Formación Artistica</v>
          </cell>
          <cell r="G3241" t="str">
            <v>Subdirección de Formación Artística</v>
          </cell>
          <cell r="H3241" t="str">
            <v>Programa Crea</v>
          </cell>
          <cell r="I3241" t="str">
            <v>Contratación Directa</v>
          </cell>
          <cell r="J3241" t="str">
            <v>Contratación directa.</v>
          </cell>
          <cell r="K3241" t="str">
            <v>Prestación de servicios</v>
          </cell>
          <cell r="N3241" t="str">
            <v>Si</v>
          </cell>
          <cell r="O3241" t="str">
            <v>Contrato Prestación de Servicios Profesionales</v>
          </cell>
          <cell r="P3241">
            <v>45547</v>
          </cell>
          <cell r="Q3241">
            <v>45551</v>
          </cell>
          <cell r="R3241">
            <v>45639</v>
          </cell>
          <cell r="S3241">
            <v>88</v>
          </cell>
          <cell r="T3241" t="str">
            <v>En Ejecución</v>
          </cell>
          <cell r="U3241" t="str">
            <v>ALBA YANETH REYES SUÁREZ</v>
          </cell>
          <cell r="X3241" t="str">
            <v>ALBA YANETH REYES SUAREZ</v>
          </cell>
          <cell r="Z3241" t="str">
            <v>Inversión</v>
          </cell>
          <cell r="AA3241">
            <v>2024110010086</v>
          </cell>
          <cell r="AC3241" t="str">
            <v>O23011733012024008608126</v>
          </cell>
          <cell r="AF3241">
            <v>10676974</v>
          </cell>
          <cell r="AI3241" t="str">
            <v>$ 3.598.980,00</v>
          </cell>
          <cell r="AJ3241"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41" t="str">
            <v>Gilbert Hurtado</v>
          </cell>
          <cell r="AL3241">
            <v>1013677847</v>
          </cell>
          <cell r="AM3241" t="str">
            <v>3048-2024</v>
          </cell>
          <cell r="AP3241" t="str">
            <v>SECOP II</v>
          </cell>
          <cell r="AS3241" t="str">
            <v>Falso</v>
          </cell>
          <cell r="AU3241" t="str">
            <v>SI</v>
          </cell>
          <cell r="AV3241" t="str">
            <v>Septiembre</v>
          </cell>
          <cell r="AW3241" t="e">
            <v>#N/A</v>
          </cell>
          <cell r="AX3241">
            <v>45639</v>
          </cell>
          <cell r="AY3241" t="str">
            <v>#REF!</v>
          </cell>
          <cell r="AZ3241" t="str">
            <v>CO1.PCCNTR.6759178</v>
          </cell>
        </row>
        <row r="3242">
          <cell r="D3242" t="str">
            <v>3050-2024</v>
          </cell>
          <cell r="E3242" t="str">
            <v>ALBA YANETH REYES SUÁREZ</v>
          </cell>
          <cell r="F3242" t="str">
            <v>Subdirección de Formación Artistica</v>
          </cell>
          <cell r="G3242" t="str">
            <v>Subdirección de Formación Artística</v>
          </cell>
          <cell r="H3242" t="str">
            <v>Programa Crea</v>
          </cell>
          <cell r="I3242" t="str">
            <v>Contratación Directa</v>
          </cell>
          <cell r="J3242" t="str">
            <v>Contratación directa.</v>
          </cell>
          <cell r="K3242" t="str">
            <v>Prestación de servicios</v>
          </cell>
          <cell r="N3242" t="str">
            <v>Si</v>
          </cell>
          <cell r="O3242" t="str">
            <v>Contrato Prestación de Servicios Profesionales</v>
          </cell>
          <cell r="P3242">
            <v>45547</v>
          </cell>
          <cell r="Q3242">
            <v>45551</v>
          </cell>
          <cell r="R3242">
            <v>45625</v>
          </cell>
          <cell r="S3242">
            <v>74</v>
          </cell>
          <cell r="T3242" t="str">
            <v>En Ejecución</v>
          </cell>
          <cell r="U3242" t="str">
            <v>ALBA YANETH REYES SUÁREZ</v>
          </cell>
          <cell r="X3242" t="str">
            <v>ALBA YANETH REYES SUAREZ</v>
          </cell>
          <cell r="Z3242" t="str">
            <v>Inversión</v>
          </cell>
          <cell r="AA3242">
            <v>2024110010086</v>
          </cell>
          <cell r="AC3242" t="str">
            <v>O23011733012024008608126</v>
          </cell>
          <cell r="AF3242">
            <v>6011363</v>
          </cell>
          <cell r="AI3242" t="str">
            <v>$ 2.404.545,00</v>
          </cell>
          <cell r="AJ3242"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3242" t="str">
            <v>Fernando Arturo Zapata Garzon</v>
          </cell>
          <cell r="AL3242">
            <v>1015420140</v>
          </cell>
          <cell r="AM3242" t="str">
            <v>3050-2024</v>
          </cell>
          <cell r="AP3242" t="str">
            <v>SECOP II</v>
          </cell>
          <cell r="AS3242" t="str">
            <v>Falso</v>
          </cell>
          <cell r="AU3242" t="str">
            <v>SI</v>
          </cell>
          <cell r="AV3242" t="str">
            <v>Septiembre</v>
          </cell>
          <cell r="AW3242" t="e">
            <v>#N/A</v>
          </cell>
          <cell r="AX3242">
            <v>45625</v>
          </cell>
          <cell r="AY3242" t="str">
            <v>#REF!</v>
          </cell>
          <cell r="AZ3242" t="str">
            <v>CO1.PCCNTR.6752325</v>
          </cell>
        </row>
        <row r="3243">
          <cell r="D3243" t="str">
            <v>3051-2024</v>
          </cell>
          <cell r="E3243" t="str">
            <v>SILVIA OSPINA HENAO</v>
          </cell>
          <cell r="F3243" t="str">
            <v>Subdirección de Equipamientos Culturales</v>
          </cell>
          <cell r="I3243" t="str">
            <v>Contratación Directa</v>
          </cell>
          <cell r="J3243" t="str">
            <v>Contratación directa.</v>
          </cell>
          <cell r="K3243" t="str">
            <v>Arrendamiento de inmuebles</v>
          </cell>
          <cell r="N3243" t="str">
            <v>No</v>
          </cell>
          <cell r="O3243" t="str">
            <v>N/A</v>
          </cell>
          <cell r="P3243">
            <v>45547</v>
          </cell>
          <cell r="Q3243">
            <v>45551</v>
          </cell>
          <cell r="R3243">
            <v>45671</v>
          </cell>
          <cell r="S3243">
            <v>119</v>
          </cell>
          <cell r="T3243" t="str">
            <v>En Ejecución</v>
          </cell>
          <cell r="U3243" t="str">
            <v>SILVIA OSPINA HENAO</v>
          </cell>
          <cell r="V3243">
            <v>43749034</v>
          </cell>
          <cell r="Z3243" t="str">
            <v>N/A</v>
          </cell>
          <cell r="AC3243" t="str">
            <v>N/A - Valor Cero / Coproducción</v>
          </cell>
          <cell r="AF3243">
            <v>0</v>
          </cell>
          <cell r="AJ3243" t="str">
            <v>PRESTAR EL SERVICIO DE ARRENDAMIENTO DEL TEATRO JORGE ELIÉCER GAITÁN PROPIEDAD DEL INSTITUTO DISTRITAL DE LAS ARTES IDARTES, A FILM MUSIC ORCHESTRA SAS, PARA LLEVAR A CABO EL EVENTO EPIC DE ACUERDO CON LOS LINEAMIENTOS DEL COMITÉ DE PROGRAMACIÓN DE LA SUBDIRECCIÓN DE EQUIPAMIENTOS CULTURALES.</v>
          </cell>
          <cell r="AK3243" t="str">
            <v>Film Music Orchestra</v>
          </cell>
          <cell r="AL3243">
            <v>901669982</v>
          </cell>
          <cell r="AM3243" t="str">
            <v>3051-2024</v>
          </cell>
          <cell r="AP3243" t="str">
            <v>SECOP II</v>
          </cell>
          <cell r="AS3243" t="str">
            <v>Falso</v>
          </cell>
          <cell r="AU3243" t="str">
            <v>SI</v>
          </cell>
          <cell r="AV3243" t="str">
            <v>Septiembre</v>
          </cell>
          <cell r="AW3243" t="e">
            <v>#N/A</v>
          </cell>
          <cell r="AX3243">
            <v>45671</v>
          </cell>
          <cell r="AY3243" t="str">
            <v>#REF!</v>
          </cell>
          <cell r="AZ3243" t="str">
            <v>CO1.PCCNTR.6755784</v>
          </cell>
        </row>
        <row r="3244">
          <cell r="D3244" t="str">
            <v>3054-2024</v>
          </cell>
          <cell r="E3244" t="str">
            <v>ALBA YANETH REYES SUÁREZ</v>
          </cell>
          <cell r="F3244" t="str">
            <v>Subdirección de Formación Artistica</v>
          </cell>
          <cell r="G3244" t="str">
            <v>Subdirección de Formación Artística</v>
          </cell>
          <cell r="H3244" t="str">
            <v>Programa Crea</v>
          </cell>
          <cell r="I3244" t="str">
            <v>Contratación Directa</v>
          </cell>
          <cell r="J3244" t="str">
            <v>Contratación directa.</v>
          </cell>
          <cell r="K3244" t="str">
            <v>Prestación de servicios</v>
          </cell>
          <cell r="N3244" t="str">
            <v>Si</v>
          </cell>
          <cell r="O3244" t="str">
            <v>Contrato Prestación de Servicios Apoyo a la Gestión</v>
          </cell>
          <cell r="P3244">
            <v>45547</v>
          </cell>
          <cell r="Q3244">
            <v>45551</v>
          </cell>
          <cell r="R3244">
            <v>45625</v>
          </cell>
          <cell r="S3244">
            <v>74</v>
          </cell>
          <cell r="T3244" t="str">
            <v>En Ejecución</v>
          </cell>
          <cell r="U3244" t="str">
            <v>ALBA YANETH REYES SUÁREZ</v>
          </cell>
          <cell r="X3244" t="str">
            <v>ALBA YANETH REYES SUAREZ</v>
          </cell>
          <cell r="Z3244" t="str">
            <v>Inversión</v>
          </cell>
          <cell r="AA3244">
            <v>2024110010086</v>
          </cell>
          <cell r="AC3244" t="str">
            <v>O23011733012024008608051</v>
          </cell>
          <cell r="AF3244">
            <v>5982625</v>
          </cell>
          <cell r="AI3244" t="str">
            <v>$ 2.393.050,00</v>
          </cell>
          <cell r="AJ3244"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244" t="str">
            <v>MATEO CARRILLO HERRERA</v>
          </cell>
          <cell r="AL3244">
            <v>1015467988</v>
          </cell>
          <cell r="AM3244" t="str">
            <v>3054-2024</v>
          </cell>
          <cell r="AP3244" t="str">
            <v>SECOP II</v>
          </cell>
          <cell r="AS3244" t="str">
            <v>Falso</v>
          </cell>
          <cell r="AU3244" t="str">
            <v>SI</v>
          </cell>
          <cell r="AV3244" t="str">
            <v>Septiembre</v>
          </cell>
          <cell r="AW3244" t="e">
            <v>#N/A</v>
          </cell>
          <cell r="AX3244">
            <v>45625</v>
          </cell>
          <cell r="AY3244" t="str">
            <v>#REF!</v>
          </cell>
          <cell r="AZ3244" t="str">
            <v>CO1.PCCNTR.6752209</v>
          </cell>
        </row>
        <row r="3245">
          <cell r="D3245" t="str">
            <v>3055-2024</v>
          </cell>
          <cell r="E3245" t="str">
            <v>LINA MARIA GAVIRIA HURTADO</v>
          </cell>
          <cell r="F3245" t="str">
            <v>Subdirección de las Artes</v>
          </cell>
          <cell r="I3245" t="str">
            <v>Contratación Directa</v>
          </cell>
          <cell r="J3245" t="str">
            <v>Contratación directa.</v>
          </cell>
          <cell r="K3245" t="str">
            <v>Prestación de servicios</v>
          </cell>
          <cell r="N3245" t="str">
            <v>Si</v>
          </cell>
          <cell r="O3245" t="str">
            <v>Contrato Prestación de Servicios Profesionales</v>
          </cell>
          <cell r="P3245">
            <v>45547</v>
          </cell>
          <cell r="Q3245">
            <v>45552</v>
          </cell>
          <cell r="R3245">
            <v>45657</v>
          </cell>
          <cell r="S3245">
            <v>105</v>
          </cell>
          <cell r="T3245" t="str">
            <v>En Ejecución</v>
          </cell>
          <cell r="U3245" t="str">
            <v>LINA MARIA GAVIRIA HURTADO</v>
          </cell>
          <cell r="X3245" t="str">
            <v>LINA MARIA GAVIRIA HURTADO</v>
          </cell>
          <cell r="Z3245" t="str">
            <v>Inversión</v>
          </cell>
          <cell r="AA3245">
            <v>2024110010146</v>
          </cell>
          <cell r="AC3245" t="str">
            <v>O23011733012024014605095</v>
          </cell>
          <cell r="AF3245">
            <v>18333333</v>
          </cell>
          <cell r="AI3245" t="str">
            <v>$ 5.000.000,00</v>
          </cell>
          <cell r="AJ3245" t="str">
            <v>Prestar los servicios profesionales al IDARTES en la Subdirección de las Artes, para el fortalecimiento del Proyecto Especial denominado Arte a la KY y la Regulación de Artistas en Espacio Público; en lo referente al desarrollo de las acciones misionales requeridas en la implementación del marco regulatorio y las acciones de fomento que deriven de las actividades de planeación y ejecución de las estrategias implementadas en la línea, según las directrices de la entidad.</v>
          </cell>
          <cell r="AK3245" t="str">
            <v>Jeisson David Hurtado Scarpetta</v>
          </cell>
          <cell r="AL3245">
            <v>1010232044</v>
          </cell>
          <cell r="AM3245" t="str">
            <v>3055-2024</v>
          </cell>
          <cell r="AP3245" t="str">
            <v>SECOP II</v>
          </cell>
          <cell r="AS3245" t="str">
            <v>Falso</v>
          </cell>
          <cell r="AU3245" t="str">
            <v>SI</v>
          </cell>
          <cell r="AV3245" t="str">
            <v>Septiembre</v>
          </cell>
          <cell r="AW3245" t="e">
            <v>#N/A</v>
          </cell>
          <cell r="AX3245">
            <v>45657</v>
          </cell>
          <cell r="AY3245" t="str">
            <v>#REF!</v>
          </cell>
          <cell r="AZ3245" t="str">
            <v>CO1.PCCNTR.6759828</v>
          </cell>
        </row>
        <row r="3246">
          <cell r="D3246" t="str">
            <v>3056-2024</v>
          </cell>
          <cell r="E3246" t="str">
            <v>ANDRES FELIPE ALBARRACIN RODRIGUEZ</v>
          </cell>
          <cell r="F3246" t="str">
            <v>Subdirección Administrativa y Financiera</v>
          </cell>
          <cell r="I3246" t="str">
            <v>Contratación Directa</v>
          </cell>
          <cell r="J3246" t="str">
            <v>Contratación directa.</v>
          </cell>
          <cell r="K3246" t="str">
            <v>Prestación de servicios</v>
          </cell>
          <cell r="N3246" t="str">
            <v>Si</v>
          </cell>
          <cell r="O3246" t="str">
            <v>Contrato Prestación de Servicios Profesionales</v>
          </cell>
          <cell r="P3246">
            <v>45547</v>
          </cell>
          <cell r="Q3246">
            <v>45554</v>
          </cell>
          <cell r="R3246">
            <v>45657</v>
          </cell>
          <cell r="S3246">
            <v>103</v>
          </cell>
          <cell r="T3246" t="str">
            <v>En Ejecución</v>
          </cell>
          <cell r="U3246" t="str">
            <v>ANDRES FELIPE ALBARRACIN RODRIGUEZ</v>
          </cell>
          <cell r="X3246" t="str">
            <v>LIZ ALEJANDRA SORIANO WILCHES</v>
          </cell>
          <cell r="Z3246" t="str">
            <v>Inversión</v>
          </cell>
          <cell r="AA3246">
            <v>2024110010085</v>
          </cell>
          <cell r="AC3246" t="str">
            <v>O23011745992024008505018</v>
          </cell>
          <cell r="AF3246">
            <v>9618180</v>
          </cell>
          <cell r="AI3246" t="str">
            <v>$ 2.404.545,00</v>
          </cell>
          <cell r="AJ3246" t="str">
            <v>Prestar servicios profesionales de fotografía al Instituto Distrital de las Artes - Idartes para apoyar la implementación de estrategias de comunicación visual de eventos, actividades y programas, en alineación con los lineamientos establecidos por la Entidad.</v>
          </cell>
          <cell r="AK3246" t="str">
            <v>LAZARO JOSE RIVERA MORALES</v>
          </cell>
          <cell r="AL3246">
            <v>79797699</v>
          </cell>
          <cell r="AM3246" t="str">
            <v>3056-2024</v>
          </cell>
          <cell r="AP3246" t="str">
            <v>SECOP II</v>
          </cell>
          <cell r="AS3246" t="str">
            <v>Falso</v>
          </cell>
          <cell r="AU3246" t="str">
            <v>SI</v>
          </cell>
          <cell r="AV3246" t="str">
            <v>Septiembre</v>
          </cell>
          <cell r="AW3246" t="e">
            <v>#N/A</v>
          </cell>
          <cell r="AX3246">
            <v>45657</v>
          </cell>
          <cell r="AY3246" t="str">
            <v>#REF!</v>
          </cell>
          <cell r="AZ3246" t="str">
            <v>CO1.PCCNTR.6755697</v>
          </cell>
        </row>
        <row r="3247">
          <cell r="D3247" t="str">
            <v>3059-2024</v>
          </cell>
          <cell r="E3247" t="str">
            <v>SILVIA OSPINA HENAO</v>
          </cell>
          <cell r="F3247" t="str">
            <v>Subdirección de Equipamientos Culturales</v>
          </cell>
          <cell r="G3247" t="str">
            <v>Gerencia de Escenarios</v>
          </cell>
          <cell r="H3247" t="str">
            <v>Gerencia de Escenarios</v>
          </cell>
          <cell r="I3247" t="str">
            <v>Contratación Directa</v>
          </cell>
          <cell r="J3247" t="str">
            <v>Contratación directa.</v>
          </cell>
          <cell r="K3247" t="str">
            <v>COPRODUCCIÓN</v>
          </cell>
          <cell r="L3247" t="str">
            <v>17 17. Contrato de Prestación de Servicios</v>
          </cell>
          <cell r="M3247" t="str">
            <v xml:space="preserve">49 49-Otros Servicios </v>
          </cell>
          <cell r="N3247" t="str">
            <v>No</v>
          </cell>
          <cell r="O3247" t="str">
            <v>N/A</v>
          </cell>
          <cell r="P3247">
            <v>45547</v>
          </cell>
          <cell r="Q3247">
            <v>45575</v>
          </cell>
          <cell r="R3247">
            <v>45613</v>
          </cell>
          <cell r="S3247">
            <v>38</v>
          </cell>
          <cell r="T3247" t="str">
            <v>En Ejecución</v>
          </cell>
          <cell r="U3247" t="str">
            <v>SILVIA OSPINA HENAO</v>
          </cell>
          <cell r="V3247">
            <v>43749034</v>
          </cell>
          <cell r="X3247" t="str">
            <v xml:space="preserve">PAULA SILVA DIAZ	</v>
          </cell>
          <cell r="Y3247">
            <v>52695889</v>
          </cell>
          <cell r="Z3247" t="str">
            <v>Inversión</v>
          </cell>
          <cell r="AB3247">
            <v>5017</v>
          </cell>
          <cell r="AC3247" t="str">
            <v>O23011733012024008705073</v>
          </cell>
          <cell r="AD3247">
            <v>6379</v>
          </cell>
          <cell r="AE3247">
            <v>73550000</v>
          </cell>
          <cell r="AF3247">
            <v>73550000</v>
          </cell>
          <cell r="AG3247">
            <v>18700000</v>
          </cell>
          <cell r="AH3247">
            <v>13000000</v>
          </cell>
          <cell r="AI3247" t="str">
            <v>N/A</v>
          </cell>
          <cell r="AJ3247" t="str">
            <v>REALIZAR LA COPRODUCCIÓN PARA EL DESARROLLO DEL EVENTO DENOMINADO "FESTIVAL METAL POR LA INFANCIA 2024", DE ACUERDO CON LOS LINEAMIENTOS DEL COMITÉ DE PROGRAMACIÓN Y CURADURÍA DE LA SUBDIRECCIÓN DE EQUIPAMIENTOS CULTURALES DE LA ENTIDAD.</v>
          </cell>
          <cell r="AK3247" t="str">
            <v>Frank Castro Angel</v>
          </cell>
          <cell r="AL3247">
            <v>1026299165</v>
          </cell>
          <cell r="AM3247" t="str">
            <v>3059-2024</v>
          </cell>
          <cell r="AN3247" t="str">
            <v>Johan</v>
          </cell>
          <cell r="AO3247" t="str">
            <v xml:space="preserve">https://community.secop.gov.co/Public/Tendering/OpportunityDetail/Index?noticeUID=CO1.NTC.6703002&amp;isFromPublicArea=True&amp;isModal=False
</v>
          </cell>
          <cell r="AP3247" t="str">
            <v>SECOP II</v>
          </cell>
          <cell r="AS3247" t="str">
            <v>Falso</v>
          </cell>
          <cell r="AU3247" t="str">
            <v>SI</v>
          </cell>
          <cell r="AV3247" t="str">
            <v>Octubre</v>
          </cell>
          <cell r="AW3247" t="e">
            <v>#N/A</v>
          </cell>
          <cell r="AX3247">
            <v>45613</v>
          </cell>
          <cell r="AY3247" t="str">
            <v>#REF!</v>
          </cell>
          <cell r="AZ3247" t="str">
            <v>CO1.PCCNTR.6756127</v>
          </cell>
        </row>
        <row r="3248">
          <cell r="D3248" t="str">
            <v>3062-2024</v>
          </cell>
          <cell r="E3248" t="str">
            <v>SILVIA OSPINA HENAO</v>
          </cell>
          <cell r="F3248" t="str">
            <v>Subdirección de Equipamientos Culturales</v>
          </cell>
          <cell r="G3248" t="str">
            <v>Gerencia de Escenarios</v>
          </cell>
          <cell r="H3248" t="str">
            <v>Gerencia de Escenarios</v>
          </cell>
          <cell r="I3248" t="str">
            <v>Contratación Directa</v>
          </cell>
          <cell r="J3248" t="str">
            <v>Contratación directa.</v>
          </cell>
          <cell r="K3248" t="str">
            <v>Arrendamiento de inmuebles</v>
          </cell>
          <cell r="L3248" t="str">
            <v>10 9. Atípicos</v>
          </cell>
          <cell r="M3248" t="str">
            <v xml:space="preserve">131 131-Arrendamiento de bienes muebles </v>
          </cell>
          <cell r="N3248" t="str">
            <v>No</v>
          </cell>
          <cell r="O3248" t="str">
            <v>N/A</v>
          </cell>
          <cell r="P3248">
            <v>45547</v>
          </cell>
          <cell r="Q3248">
            <v>45568</v>
          </cell>
          <cell r="R3248">
            <v>45568</v>
          </cell>
          <cell r="S3248">
            <v>1</v>
          </cell>
          <cell r="T3248" t="str">
            <v>En Ejecución</v>
          </cell>
          <cell r="U3248" t="str">
            <v>SILVIA OSPINA HENAO</v>
          </cell>
          <cell r="V3248">
            <v>43749034</v>
          </cell>
          <cell r="Z3248" t="str">
            <v>N/A</v>
          </cell>
          <cell r="AB3248" t="str">
            <v>N/A</v>
          </cell>
          <cell r="AC3248" t="str">
            <v>N/A - Valor Cero / Coproducción</v>
          </cell>
          <cell r="AD3248" t="str">
            <v>N/A</v>
          </cell>
          <cell r="AE3248">
            <v>0</v>
          </cell>
          <cell r="AF3248">
            <v>0</v>
          </cell>
          <cell r="AG3248">
            <v>22100000</v>
          </cell>
          <cell r="AH3248">
            <v>0</v>
          </cell>
          <cell r="AI3248" t="str">
            <v>N/A</v>
          </cell>
          <cell r="AJ3248" t="str">
            <v>PRESTAR EL SERVICIO DE ARRENDAMIENTO DEL TEATRO JORGE ELIÉCER GAITÁN PROPIEDAD DEL INSTITUTO DISTRITAL DE LAS ARTES - IDARTES, A BIZARRO COLOMBIA S.A.S., PARA LLEVAR A CABO EL EVENTO "MATTEO BOCELLI", DE ACUERDO CON LOS LINEAMIENTOS DEL COMITÉ DE PROGRAMACIÓN DE LA SUBDIRECCIÓN DE EQUIPAMIENTOS CULTURALES.</v>
          </cell>
          <cell r="AK3248" t="str">
            <v>BIZARRO COLOMBIA SAS</v>
          </cell>
          <cell r="AL3248" t="str">
            <v>F28457148</v>
          </cell>
          <cell r="AM3248" t="str">
            <v>3062-2024</v>
          </cell>
          <cell r="AN3248" t="str">
            <v>Cristina</v>
          </cell>
          <cell r="AO3248" t="str">
            <v xml:space="preserve">https://community.secop.gov.co/Public/Tendering/OpportunityDetail/Index?noticeUID=CO1.NTC.6705356&amp;isFromPublicArea=True&amp;isModal=False
</v>
          </cell>
          <cell r="AP3248" t="str">
            <v>SECOP II</v>
          </cell>
          <cell r="AS3248" t="str">
            <v>Falso</v>
          </cell>
          <cell r="AU3248" t="str">
            <v>SI</v>
          </cell>
          <cell r="AV3248" t="str">
            <v>Octubre</v>
          </cell>
          <cell r="AW3248" t="e">
            <v>#N/A</v>
          </cell>
          <cell r="AX3248">
            <v>45568</v>
          </cell>
          <cell r="AY3248" t="str">
            <v>#REF!</v>
          </cell>
          <cell r="AZ3248" t="str">
            <v>CO1.PCCNTR.6757273</v>
          </cell>
        </row>
        <row r="3249">
          <cell r="D3249" t="str">
            <v>3064-2024.</v>
          </cell>
          <cell r="E3249" t="str">
            <v>ALBA YANETH REYES SUÁREZ</v>
          </cell>
          <cell r="F3249" t="str">
            <v>Subdirección de Formación Artistica</v>
          </cell>
          <cell r="G3249" t="str">
            <v>Subdirección de Formación Artística</v>
          </cell>
          <cell r="H3249" t="str">
            <v>Programa Crea</v>
          </cell>
          <cell r="I3249" t="str">
            <v>Contratación Directa</v>
          </cell>
          <cell r="J3249" t="str">
            <v>Contratación directa.</v>
          </cell>
          <cell r="K3249" t="str">
            <v>Prestación de servicios</v>
          </cell>
          <cell r="N3249" t="str">
            <v>Si</v>
          </cell>
          <cell r="O3249" t="str">
            <v>Contrato Prestación de Servicios Profesionales</v>
          </cell>
          <cell r="P3249">
            <v>45547</v>
          </cell>
          <cell r="Q3249">
            <v>45548</v>
          </cell>
          <cell r="R3249">
            <v>45622</v>
          </cell>
          <cell r="S3249">
            <v>74</v>
          </cell>
          <cell r="T3249" t="str">
            <v>En Ejecución</v>
          </cell>
          <cell r="U3249" t="str">
            <v>ALBA YANETH REYES SUÁREZ</v>
          </cell>
          <cell r="X3249" t="str">
            <v>ALBA YANETH REYES SUAREZ</v>
          </cell>
          <cell r="Z3249" t="str">
            <v>Inversión</v>
          </cell>
          <cell r="AA3249">
            <v>2024110010086</v>
          </cell>
          <cell r="AC3249" t="str">
            <v>O23011733012024008608126</v>
          </cell>
          <cell r="AF3249">
            <v>8997450</v>
          </cell>
          <cell r="AI3249" t="str">
            <v>$ 3.598.980,00</v>
          </cell>
          <cell r="AJ324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49" t="str">
            <v>Daniel Alejandro Ariza Ladino</v>
          </cell>
          <cell r="AL3249">
            <v>1032468565</v>
          </cell>
          <cell r="AM3249" t="str">
            <v>3064-2024.</v>
          </cell>
          <cell r="AP3249" t="str">
            <v>SECOP II</v>
          </cell>
          <cell r="AS3249" t="str">
            <v>Falso</v>
          </cell>
          <cell r="AU3249" t="str">
            <v>SI</v>
          </cell>
          <cell r="AV3249" t="str">
            <v>Septiembre</v>
          </cell>
          <cell r="AW3249" t="e">
            <v>#N/A</v>
          </cell>
          <cell r="AX3249">
            <v>45622</v>
          </cell>
          <cell r="AY3249" t="str">
            <v>#REF!</v>
          </cell>
          <cell r="AZ3249" t="str">
            <v>CO1.PCCNTR.6762986</v>
          </cell>
        </row>
        <row r="3250">
          <cell r="D3250" t="str">
            <v>3052-2024</v>
          </cell>
          <cell r="E3250" t="str">
            <v>SILVIA OSPINA HENAO</v>
          </cell>
          <cell r="F3250" t="str">
            <v>Subdirección de Equipamientos Culturales</v>
          </cell>
          <cell r="I3250" t="str">
            <v>Contratación Directa</v>
          </cell>
          <cell r="J3250" t="str">
            <v>Contratación directa.</v>
          </cell>
          <cell r="K3250" t="str">
            <v>Arrendamiento de inmuebles</v>
          </cell>
          <cell r="N3250" t="str">
            <v>No</v>
          </cell>
          <cell r="O3250" t="str">
            <v>N/A</v>
          </cell>
          <cell r="P3250">
            <v>45548</v>
          </cell>
          <cell r="Q3250">
            <v>45554</v>
          </cell>
          <cell r="R3250">
            <v>45628</v>
          </cell>
          <cell r="S3250">
            <v>74</v>
          </cell>
          <cell r="T3250" t="str">
            <v>En Ejecución</v>
          </cell>
          <cell r="U3250" t="str">
            <v>SILVIA OSPINA HENAO</v>
          </cell>
          <cell r="V3250">
            <v>43749034</v>
          </cell>
          <cell r="Z3250" t="str">
            <v>N/A</v>
          </cell>
          <cell r="AC3250" t="str">
            <v>N/A - Valor Cero / Coproducción</v>
          </cell>
          <cell r="AF3250">
            <v>0</v>
          </cell>
          <cell r="AJ3250" t="str">
            <v>PRESTAR EL SERVICIO DE ARRENDAMIENTO DEL TEATRO JORGE ELIÉCER GAITÁN PROPIEDAD DEL INSTITUTO DISTRITAL DE LAS ARTES IDARTES, A ROKA EVENTS S.A.S, PARA LLEVAR A CABO EL EVENTO "SKETCH YO TENGO EL CONTROL", DE ACUERDO CON LOS LINEAMIENTOS DEL COMITÉ DE PROGRAMACIÓN DE LA SUBDIRECCIÓN DE EQUIPAMIENTOS CULTURALES.</v>
          </cell>
          <cell r="AK3250" t="str">
            <v>ROKA EVENTS SAS</v>
          </cell>
          <cell r="AL3250">
            <v>901568247</v>
          </cell>
          <cell r="AM3250" t="str">
            <v>3052-2024</v>
          </cell>
          <cell r="AP3250" t="str">
            <v>SECOP II</v>
          </cell>
          <cell r="AS3250" t="str">
            <v>Falso</v>
          </cell>
          <cell r="AU3250" t="str">
            <v>SI</v>
          </cell>
          <cell r="AV3250" t="str">
            <v>Septiembre</v>
          </cell>
          <cell r="AW3250" t="e">
            <v>#N/A</v>
          </cell>
          <cell r="AX3250">
            <v>45628</v>
          </cell>
          <cell r="AY3250" t="str">
            <v>#REF!</v>
          </cell>
          <cell r="AZ3250" t="str">
            <v>CO1.PCCNTR.6756969</v>
          </cell>
        </row>
        <row r="3251">
          <cell r="D3251" t="str">
            <v>3057-2024</v>
          </cell>
          <cell r="E3251" t="str">
            <v>SILVIA OSPINA HENAO</v>
          </cell>
          <cell r="F3251" t="str">
            <v>Subdirección de Equipamientos Culturales</v>
          </cell>
          <cell r="I3251" t="str">
            <v>Contratación Directa</v>
          </cell>
          <cell r="J3251" t="str">
            <v>Contratación directa.</v>
          </cell>
          <cell r="K3251" t="str">
            <v>Prestación de servicios</v>
          </cell>
          <cell r="N3251" t="str">
            <v>Si</v>
          </cell>
          <cell r="O3251" t="str">
            <v>Contrato Prestación de Servicios Profesionales</v>
          </cell>
          <cell r="P3251">
            <v>45548</v>
          </cell>
          <cell r="Q3251">
            <v>45553</v>
          </cell>
          <cell r="R3251">
            <v>45657</v>
          </cell>
          <cell r="S3251">
            <v>104</v>
          </cell>
          <cell r="T3251" t="str">
            <v>En Ejecución</v>
          </cell>
          <cell r="U3251" t="str">
            <v>SILVIA OSPINA HENAO</v>
          </cell>
          <cell r="V3251">
            <v>43749034</v>
          </cell>
          <cell r="X3251" t="str">
            <v>SILVIA OSPINA HENAO</v>
          </cell>
          <cell r="Z3251" t="str">
            <v>Inversión</v>
          </cell>
          <cell r="AA3251">
            <v>2024110010087</v>
          </cell>
          <cell r="AC3251" t="str">
            <v>O23011733012024008705070</v>
          </cell>
          <cell r="AF3251">
            <v>16000000</v>
          </cell>
          <cell r="AI3251" t="str">
            <v>$ 4.000.000,00</v>
          </cell>
          <cell r="AJ3251" t="str">
            <v>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v>
          </cell>
          <cell r="AK3251" t="str">
            <v>ANDRES MAURICIO PRIETO SANCHEZ</v>
          </cell>
          <cell r="AL3251">
            <v>1022357319</v>
          </cell>
          <cell r="AM3251" t="str">
            <v>3057-2024</v>
          </cell>
          <cell r="AP3251" t="str">
            <v>SECOP II</v>
          </cell>
          <cell r="AS3251" t="str">
            <v>Falso</v>
          </cell>
          <cell r="AU3251" t="str">
            <v>SI</v>
          </cell>
          <cell r="AV3251" t="str">
            <v>Septiembre</v>
          </cell>
          <cell r="AW3251" t="e">
            <v>#N/A</v>
          </cell>
          <cell r="AX3251">
            <v>45657</v>
          </cell>
          <cell r="AY3251" t="str">
            <v>#REF!</v>
          </cell>
          <cell r="AZ3251" t="str">
            <v>CO1.PCCNTR.6755664</v>
          </cell>
        </row>
        <row r="3252">
          <cell r="D3252" t="str">
            <v>3060-2024</v>
          </cell>
          <cell r="E3252" t="str">
            <v>LINA MARIA GAVIRIA HURTADO</v>
          </cell>
          <cell r="F3252" t="str">
            <v>Subdirección de las Artes</v>
          </cell>
          <cell r="I3252" t="str">
            <v>Contratación Directa</v>
          </cell>
          <cell r="J3252" t="str">
            <v>Contratación directa.</v>
          </cell>
          <cell r="K3252" t="str">
            <v>Prestación de servicios</v>
          </cell>
          <cell r="N3252" t="str">
            <v>Si</v>
          </cell>
          <cell r="O3252" t="str">
            <v>Contrato Prestación de Servicios Profesionales</v>
          </cell>
          <cell r="P3252">
            <v>45548</v>
          </cell>
          <cell r="Q3252">
            <v>45551</v>
          </cell>
          <cell r="R3252">
            <v>45657</v>
          </cell>
          <cell r="S3252">
            <v>106</v>
          </cell>
          <cell r="T3252" t="str">
            <v>En Ejecución</v>
          </cell>
          <cell r="U3252" t="str">
            <v>LINA MARIA GAVIRIA HURTADO</v>
          </cell>
          <cell r="X3252" t="str">
            <v>LINA MARIA GAVIRIA HURTADO</v>
          </cell>
          <cell r="Z3252" t="str">
            <v>Inversión</v>
          </cell>
          <cell r="AA3252">
            <v>2024110010182</v>
          </cell>
          <cell r="AC3252" t="str">
            <v>O23011733012024018205053</v>
          </cell>
          <cell r="AF3252">
            <v>24001556</v>
          </cell>
          <cell r="AI3252" t="str">
            <v>$ 6.545.879,00</v>
          </cell>
          <cell r="AJ3252" t="str">
            <v>Prestar servicios profesionales al Idartes - Subdirección de las Artes, en el acompañamiento y seguimiento administrativo y misional al Portafolio Distrital de Estímulos, así como en la planeación e implementación de los laboratorios artísticos de cocreación en la ruralidad, en el marco del Plan Distrital de Desarrollo: "Bogotá camina segura 2024-2027</v>
          </cell>
          <cell r="AK3252" t="str">
            <v>Carolina Uribe Arcila</v>
          </cell>
          <cell r="AL3252">
            <v>52252505</v>
          </cell>
          <cell r="AM3252" t="str">
            <v>3060-2024</v>
          </cell>
          <cell r="AP3252" t="str">
            <v>SECOP II</v>
          </cell>
          <cell r="AS3252" t="str">
            <v>Falso</v>
          </cell>
          <cell r="AU3252" t="str">
            <v>SI</v>
          </cell>
          <cell r="AV3252" t="str">
            <v>Septiembre</v>
          </cell>
          <cell r="AW3252" t="e">
            <v>#N/A</v>
          </cell>
          <cell r="AX3252">
            <v>45657</v>
          </cell>
          <cell r="AY3252" t="str">
            <v>#REF!</v>
          </cell>
          <cell r="AZ3252" t="str">
            <v>CO1.PCCNTR.6767717</v>
          </cell>
        </row>
        <row r="3253">
          <cell r="D3253" t="str">
            <v>3061-2024</v>
          </cell>
          <cell r="E3253" t="str">
            <v>ANDRES FELIPE ALBARRACIN RODRIGUEZ</v>
          </cell>
          <cell r="F3253" t="str">
            <v>Subdirección Administrativa y Financiera</v>
          </cell>
          <cell r="I3253" t="str">
            <v>Contratación Directa</v>
          </cell>
          <cell r="J3253" t="str">
            <v>Contratación directa.</v>
          </cell>
          <cell r="K3253" t="str">
            <v>Prestación de servicios</v>
          </cell>
          <cell r="N3253" t="str">
            <v>Si</v>
          </cell>
          <cell r="O3253" t="str">
            <v>Contrato Prestación de Servicios Profesionales</v>
          </cell>
          <cell r="P3253">
            <v>45548</v>
          </cell>
          <cell r="Q3253">
            <v>45552</v>
          </cell>
          <cell r="R3253">
            <v>45646</v>
          </cell>
          <cell r="S3253">
            <v>94</v>
          </cell>
          <cell r="T3253" t="str">
            <v>En Ejecución</v>
          </cell>
          <cell r="U3253" t="str">
            <v>ANDRES FELIPE ALBARRACIN RODRIGUEZ</v>
          </cell>
          <cell r="X3253" t="str">
            <v>GERALDHIN VARGAS GUTIERREZ</v>
          </cell>
          <cell r="Z3253" t="str">
            <v>Inversión</v>
          </cell>
          <cell r="AA3253">
            <v>2024110010085</v>
          </cell>
          <cell r="AC3253" t="str">
            <v>O23011745992024008506023</v>
          </cell>
          <cell r="AF3253">
            <v>9500000</v>
          </cell>
          <cell r="AI3253" t="str">
            <v>$ 3.000.000,00</v>
          </cell>
          <cell r="AJ3253" t="str">
            <v>Prestar servicios profesionales al instituto distrital de las artes - Idartes, para adelantar actividades correspondientes a la operación del Área de Presupuesto.</v>
          </cell>
          <cell r="AK3253" t="str">
            <v>ana constanza reyes</v>
          </cell>
          <cell r="AL3253">
            <v>51656413</v>
          </cell>
          <cell r="AM3253" t="str">
            <v>3061-2024</v>
          </cell>
          <cell r="AP3253" t="str">
            <v>SECOP II</v>
          </cell>
          <cell r="AS3253" t="str">
            <v>Falso</v>
          </cell>
          <cell r="AU3253" t="str">
            <v>SI</v>
          </cell>
          <cell r="AV3253" t="str">
            <v>Septiembre</v>
          </cell>
          <cell r="AW3253" t="e">
            <v>#N/A</v>
          </cell>
          <cell r="AX3253">
            <v>45646</v>
          </cell>
          <cell r="AY3253" t="str">
            <v>#REF!</v>
          </cell>
          <cell r="AZ3253" t="str">
            <v>CO1.PCCNTR.6767934</v>
          </cell>
        </row>
        <row r="3254">
          <cell r="D3254" t="str">
            <v>3063-2024</v>
          </cell>
          <cell r="E3254" t="str">
            <v>ANDRES FELIPE ALBARRACIN RODRIGUEZ</v>
          </cell>
          <cell r="F3254" t="str">
            <v>Subdirección Administrativa y Financiera</v>
          </cell>
          <cell r="I3254" t="str">
            <v>Contratación Directa</v>
          </cell>
          <cell r="J3254" t="str">
            <v>Contratación directa.</v>
          </cell>
          <cell r="K3254" t="str">
            <v>Prestación de servicios</v>
          </cell>
          <cell r="N3254" t="str">
            <v>Si</v>
          </cell>
          <cell r="O3254" t="str">
            <v>Contrato Prestación de Servicios Profesionales</v>
          </cell>
          <cell r="P3254">
            <v>45548</v>
          </cell>
          <cell r="Q3254">
            <v>45554</v>
          </cell>
          <cell r="R3254">
            <v>45657</v>
          </cell>
          <cell r="S3254">
            <v>103</v>
          </cell>
          <cell r="T3254" t="str">
            <v>En Ejecución</v>
          </cell>
          <cell r="U3254" t="str">
            <v>ANDRES FELIPE ALBARRACIN RODRIGUEZ</v>
          </cell>
          <cell r="X3254" t="str">
            <v>LIZ ALEJANDRA SORIANO WILCHES</v>
          </cell>
          <cell r="Z3254" t="str">
            <v>Inversión</v>
          </cell>
          <cell r="AA3254">
            <v>2024110010085</v>
          </cell>
          <cell r="AC3254" t="str">
            <v>O23011745992024008505018</v>
          </cell>
          <cell r="AF3254">
            <v>12857680</v>
          </cell>
          <cell r="AI3254" t="str">
            <v>$ 3.214.420,00</v>
          </cell>
          <cell r="AJ3254" t="str">
            <v>Prestar servicios profesionales de creación y producción audiovisual al Instituto
  Distrital de las Artes - Idartes para desarrollar contenido multimedia que promueva y
  difunda las actividades, eventos y programas institucionales, cumpliendo con los
  lineamientos y estándares establecidos por la Entidad</v>
          </cell>
          <cell r="AK3254" t="str">
            <v>Luis Fernando Barrera Delgado</v>
          </cell>
          <cell r="AL3254">
            <v>1032504117</v>
          </cell>
          <cell r="AM3254" t="str">
            <v>3063-2024</v>
          </cell>
          <cell r="AP3254" t="str">
            <v>SECOP II</v>
          </cell>
          <cell r="AS3254" t="str">
            <v>Falso</v>
          </cell>
          <cell r="AU3254" t="str">
            <v>SI</v>
          </cell>
          <cell r="AV3254" t="str">
            <v>Septiembre</v>
          </cell>
          <cell r="AW3254" t="e">
            <v>#N/A</v>
          </cell>
          <cell r="AX3254">
            <v>45657</v>
          </cell>
          <cell r="AY3254" t="str">
            <v>#REF!</v>
          </cell>
          <cell r="AZ3254" t="str">
            <v>CO1.PCCNTR.6767651</v>
          </cell>
        </row>
        <row r="3255">
          <cell r="D3255" t="str">
            <v>3066-2024</v>
          </cell>
          <cell r="E3255" t="str">
            <v>ANDRES FELIPE ALBARRACIN RODRIGUEZ</v>
          </cell>
          <cell r="F3255" t="str">
            <v>Subdirección Administrativa y Financiera</v>
          </cell>
          <cell r="I3255" t="str">
            <v>Contratación Directa</v>
          </cell>
          <cell r="J3255" t="str">
            <v>Contratación directa.</v>
          </cell>
          <cell r="K3255" t="str">
            <v>Prestación de servicios</v>
          </cell>
          <cell r="N3255" t="str">
            <v>Si</v>
          </cell>
          <cell r="O3255" t="str">
            <v>Contrato Prestación de Servicios Profesionales</v>
          </cell>
          <cell r="P3255">
            <v>45548</v>
          </cell>
          <cell r="Q3255">
            <v>45554</v>
          </cell>
          <cell r="R3255">
            <v>45657</v>
          </cell>
          <cell r="S3255">
            <v>103</v>
          </cell>
          <cell r="T3255" t="str">
            <v>En Ejecución</v>
          </cell>
          <cell r="U3255" t="str">
            <v>ANDRES FELIPE ALBARRACIN RODRIGUEZ</v>
          </cell>
          <cell r="X3255" t="str">
            <v>LIZ ALEJANDRA SORIANO WILCHES</v>
          </cell>
          <cell r="Z3255" t="str">
            <v>Inversión</v>
          </cell>
          <cell r="AA3255">
            <v>2024110010085</v>
          </cell>
          <cell r="AC3255" t="str">
            <v>O23011745992024008505018</v>
          </cell>
          <cell r="AF3255">
            <v>23060000</v>
          </cell>
          <cell r="AI3255" t="str">
            <v>$ 5.765.000,00</v>
          </cell>
          <cell r="AJ3255" t="str">
            <v>Prestar servicios servicios profesionales de diseño gráfico al Instituto Distrital de las Artes - Idartes para la creación y modificación de materiales visuales, orientados a la promoción de eventos, actividades y programas institucionales, siguiendo las directrices y estándares establecidos por la Entidad.</v>
          </cell>
          <cell r="AK3255" t="str">
            <v>Cristhian Camilo Contreras Ramos</v>
          </cell>
          <cell r="AL3255">
            <v>1013602683</v>
          </cell>
          <cell r="AM3255" t="str">
            <v>3066-2024</v>
          </cell>
          <cell r="AP3255" t="str">
            <v>SECOP II</v>
          </cell>
          <cell r="AS3255" t="str">
            <v>Falso</v>
          </cell>
          <cell r="AU3255" t="str">
            <v>SI</v>
          </cell>
          <cell r="AV3255" t="str">
            <v>Septiembre</v>
          </cell>
          <cell r="AW3255" t="e">
            <v>#N/A</v>
          </cell>
          <cell r="AX3255">
            <v>45657</v>
          </cell>
          <cell r="AY3255" t="str">
            <v>#REF!</v>
          </cell>
          <cell r="AZ3255" t="str">
            <v>CO1.PCCNTR.6767868</v>
          </cell>
        </row>
        <row r="3256">
          <cell r="D3256" t="str">
            <v>3067-2024</v>
          </cell>
          <cell r="E3256" t="str">
            <v>LINA MARIA GAVIRIA HURTADO</v>
          </cell>
          <cell r="F3256" t="str">
            <v>Subdirección de las Artes</v>
          </cell>
          <cell r="I3256" t="str">
            <v>Contratación Directa</v>
          </cell>
          <cell r="J3256" t="str">
            <v>Contratación directa.</v>
          </cell>
          <cell r="K3256" t="str">
            <v>Prestación de servicios</v>
          </cell>
          <cell r="N3256" t="str">
            <v>Si</v>
          </cell>
          <cell r="O3256" t="str">
            <v>Contrato Prestación de Servicios Profesionales</v>
          </cell>
          <cell r="P3256">
            <v>45548</v>
          </cell>
          <cell r="Q3256">
            <v>45553</v>
          </cell>
          <cell r="R3256">
            <v>45688</v>
          </cell>
          <cell r="S3256">
            <v>134</v>
          </cell>
          <cell r="T3256" t="str">
            <v>En Ejecución</v>
          </cell>
          <cell r="U3256" t="str">
            <v>LINA MARIA GAVIRIA HURTADO</v>
          </cell>
          <cell r="X3256" t="str">
            <v>LINA MARIA GAVIRIA HURTADO</v>
          </cell>
          <cell r="Z3256" t="str">
            <v>Inversión</v>
          </cell>
          <cell r="AA3256">
            <v>2024110010176</v>
          </cell>
          <cell r="AC3256" t="str">
            <v>O23011733012024014605099</v>
          </cell>
          <cell r="AF3256">
            <v>38250000</v>
          </cell>
          <cell r="AI3256" t="str">
            <v>$ 8.500.000,00</v>
          </cell>
          <cell r="AJ3256" t="str">
            <v>Prestar servicios profesionales al Instituto Distrital de las Artes - IDARTES en la proyección, revisión y acompañamiento de los procesos, documentos y trámites de contenido financiero y económico de los procesos precontractuales de la entidad.</v>
          </cell>
          <cell r="AK3256" t="str">
            <v>Gloria Carolina Cardenas Navas</v>
          </cell>
          <cell r="AL3256">
            <v>63546850</v>
          </cell>
          <cell r="AM3256" t="str">
            <v>3067-2024</v>
          </cell>
          <cell r="AP3256" t="str">
            <v>SECOP II</v>
          </cell>
          <cell r="AS3256" t="str">
            <v>Falso</v>
          </cell>
          <cell r="AU3256" t="str">
            <v>SI</v>
          </cell>
          <cell r="AV3256" t="str">
            <v>Septiembre</v>
          </cell>
          <cell r="AW3256" t="e">
            <v>#N/A</v>
          </cell>
          <cell r="AX3256">
            <v>45688</v>
          </cell>
          <cell r="AY3256" t="str">
            <v>#REF!</v>
          </cell>
          <cell r="AZ3256" t="str">
            <v>CO1.PCCNTR.6766985</v>
          </cell>
        </row>
        <row r="3257">
          <cell r="D3257" t="str">
            <v>3068-2024</v>
          </cell>
          <cell r="E3257" t="str">
            <v>ANDRES FELIPE ALBARRACIN RODRIGUEZ</v>
          </cell>
          <cell r="F3257" t="str">
            <v>Subdirección Administrativa y Financiera</v>
          </cell>
          <cell r="I3257" t="str">
            <v>Contratación Directa</v>
          </cell>
          <cell r="J3257" t="str">
            <v>Contratación directa.</v>
          </cell>
          <cell r="K3257" t="str">
            <v>Prestación de servicios</v>
          </cell>
          <cell r="N3257" t="str">
            <v>Si</v>
          </cell>
          <cell r="O3257" t="str">
            <v>Contrato Prestación de Servicios Profesionales</v>
          </cell>
          <cell r="P3257">
            <v>45548</v>
          </cell>
          <cell r="Q3257">
            <v>45552</v>
          </cell>
          <cell r="R3257">
            <v>45641</v>
          </cell>
          <cell r="S3257">
            <v>89</v>
          </cell>
          <cell r="T3257" t="str">
            <v>En Ejecución</v>
          </cell>
          <cell r="U3257" t="str">
            <v>ANDRES FELIPE ALBARRACIN RODRIGUEZ</v>
          </cell>
          <cell r="X3257" t="str">
            <v>JOSE ALEJANDRO LEON CARDENAS</v>
          </cell>
          <cell r="Z3257" t="str">
            <v>Inversión</v>
          </cell>
          <cell r="AA3257">
            <v>2024110010085</v>
          </cell>
          <cell r="AC3257" t="str">
            <v>O23011745992024008506023</v>
          </cell>
          <cell r="AF3257">
            <v>21000000</v>
          </cell>
          <cell r="AI3257" t="str">
            <v>$ 7.000.000,00</v>
          </cell>
          <cell r="AJ3257" t="str">
            <v>Prestar servicios profesionales al Instituto Distrital de las Artes - IDARTES, Unidad de Gestión - Contabilidad, para desarrollar actividades relacionadas con la gestión contable de la entidad</v>
          </cell>
          <cell r="AK3257" t="str">
            <v>DIANA MIREYA NUÑEZ RODRIGUEZ</v>
          </cell>
          <cell r="AL3257">
            <v>52544044</v>
          </cell>
          <cell r="AM3257" t="str">
            <v>3068-2024</v>
          </cell>
          <cell r="AP3257" t="str">
            <v>SECOP II</v>
          </cell>
          <cell r="AS3257" t="str">
            <v>Falso</v>
          </cell>
          <cell r="AU3257" t="str">
            <v>SI</v>
          </cell>
          <cell r="AV3257" t="str">
            <v>Septiembre</v>
          </cell>
          <cell r="AW3257" t="e">
            <v>#N/A</v>
          </cell>
          <cell r="AX3257">
            <v>45641</v>
          </cell>
          <cell r="AY3257" t="str">
            <v>#REF!</v>
          </cell>
          <cell r="AZ3257" t="str">
            <v>CO1.PCCNTR.6764050</v>
          </cell>
        </row>
        <row r="3258">
          <cell r="D3258" t="str">
            <v>3069-2024</v>
          </cell>
          <cell r="E3258" t="str">
            <v>LINA MARIA GAVIRIA HURTADO</v>
          </cell>
          <cell r="F3258" t="str">
            <v>Subdirección de las Artes</v>
          </cell>
          <cell r="I3258" t="str">
            <v>Contratación Directa</v>
          </cell>
          <cell r="J3258" t="str">
            <v>Contratación directa.</v>
          </cell>
          <cell r="K3258" t="str">
            <v>Prestación de servicios</v>
          </cell>
          <cell r="N3258" t="str">
            <v>No</v>
          </cell>
          <cell r="O3258" t="str">
            <v>N/A</v>
          </cell>
          <cell r="P3258">
            <v>45548</v>
          </cell>
          <cell r="Q3258">
            <v>45562</v>
          </cell>
          <cell r="R3258">
            <v>45585</v>
          </cell>
          <cell r="S3258">
            <v>24</v>
          </cell>
          <cell r="T3258" t="str">
            <v>En Ejecución</v>
          </cell>
          <cell r="U3258" t="str">
            <v>LINA MARIA GAVIRIA HURTADO</v>
          </cell>
          <cell r="Z3258" t="str">
            <v>N/A</v>
          </cell>
          <cell r="AC3258" t="str">
            <v>N/A - Valor Cero / Coproducción</v>
          </cell>
          <cell r="AF3258">
            <v>181269403</v>
          </cell>
          <cell r="AJ3258" t="str">
            <v>Realizar la coproducción para desarrollar la exposición denominada Caja mágica, que se llevará a cabo en la Cinemateca De Bogotá.</v>
          </cell>
          <cell r="AK3258" t="str">
            <v>CARACOL TELEVISION S.A.</v>
          </cell>
          <cell r="AL3258">
            <v>860025674</v>
          </cell>
          <cell r="AM3258" t="str">
            <v>3069-2024</v>
          </cell>
          <cell r="AP3258" t="str">
            <v>SECOP II</v>
          </cell>
          <cell r="AS3258" t="str">
            <v>Falso</v>
          </cell>
          <cell r="AU3258" t="str">
            <v>SI</v>
          </cell>
          <cell r="AV3258" t="str">
            <v>Septiembre</v>
          </cell>
          <cell r="AW3258" t="e">
            <v>#N/A</v>
          </cell>
          <cell r="AX3258">
            <v>45585</v>
          </cell>
          <cell r="AY3258" t="str">
            <v>#REF!</v>
          </cell>
          <cell r="AZ3258" t="str">
            <v>CO1.PCCNTR.6764587</v>
          </cell>
        </row>
        <row r="3259">
          <cell r="D3259" t="str">
            <v>3070-2024</v>
          </cell>
          <cell r="E3259" t="str">
            <v>ALBA YANETH REYES SUÁREZ</v>
          </cell>
          <cell r="F3259" t="str">
            <v>Subdirección de Formación Artistica</v>
          </cell>
          <cell r="G3259" t="str">
            <v>Subdirección de Formación Artística</v>
          </cell>
          <cell r="H3259" t="str">
            <v>Programa Crea</v>
          </cell>
          <cell r="I3259" t="str">
            <v>Contratación Directa</v>
          </cell>
          <cell r="J3259" t="str">
            <v>Contratación directa.</v>
          </cell>
          <cell r="K3259" t="str">
            <v>Prestación de servicios</v>
          </cell>
          <cell r="N3259" t="str">
            <v>Si</v>
          </cell>
          <cell r="O3259" t="str">
            <v>Contrato Prestación de Servicios Profesionales</v>
          </cell>
          <cell r="P3259">
            <v>45548</v>
          </cell>
          <cell r="Q3259">
            <v>45551</v>
          </cell>
          <cell r="R3259">
            <v>45611</v>
          </cell>
          <cell r="S3259">
            <v>60</v>
          </cell>
          <cell r="T3259" t="str">
            <v>En Ejecución</v>
          </cell>
          <cell r="U3259" t="str">
            <v>ALBA YANETH REYES SUÁREZ</v>
          </cell>
          <cell r="X3259" t="str">
            <v>ALBA YANETH REYES SUAREZ</v>
          </cell>
          <cell r="Z3259" t="str">
            <v>Inversión</v>
          </cell>
          <cell r="AA3259">
            <v>2024110010086</v>
          </cell>
          <cell r="AC3259" t="str">
            <v>O23011733012024008608126</v>
          </cell>
          <cell r="AF3259">
            <v>7917756</v>
          </cell>
          <cell r="AI3259" t="str">
            <v>$ 3.598.980,00</v>
          </cell>
          <cell r="AJ3259"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59" t="str">
            <v>JONATÁN VERGARA PALOMINO</v>
          </cell>
          <cell r="AL3259">
            <v>1033684700</v>
          </cell>
          <cell r="AM3259" t="str">
            <v>3070-2024</v>
          </cell>
          <cell r="AP3259" t="str">
            <v>SECOP II</v>
          </cell>
          <cell r="AS3259" t="str">
            <v>Falso</v>
          </cell>
          <cell r="AU3259" t="str">
            <v>SI</v>
          </cell>
          <cell r="AV3259" t="str">
            <v>Septiembre</v>
          </cell>
          <cell r="AW3259" t="e">
            <v>#N/A</v>
          </cell>
          <cell r="AX3259">
            <v>45611</v>
          </cell>
          <cell r="AY3259" t="str">
            <v>#REF!</v>
          </cell>
          <cell r="AZ3259" t="str">
            <v>CO1.PCCNTR.6767017</v>
          </cell>
        </row>
        <row r="3260">
          <cell r="D3260" t="str">
            <v>3071-2024</v>
          </cell>
          <cell r="E3260" t="str">
            <v>ANDRES FELIPE ALBARRACIN RODRIGUEZ</v>
          </cell>
          <cell r="F3260" t="str">
            <v>Subdirección Administrativa y Financiera</v>
          </cell>
          <cell r="I3260" t="str">
            <v>Mínima Cuantía</v>
          </cell>
          <cell r="J3260" t="str">
            <v>Mínima cuantía</v>
          </cell>
          <cell r="K3260" t="str">
            <v>Prestación de servicios</v>
          </cell>
          <cell r="N3260" t="str">
            <v>No</v>
          </cell>
          <cell r="O3260" t="str">
            <v>N/A</v>
          </cell>
          <cell r="P3260">
            <v>45548</v>
          </cell>
          <cell r="Q3260">
            <v>45553</v>
          </cell>
          <cell r="R3260">
            <v>45716</v>
          </cell>
          <cell r="S3260">
            <v>161</v>
          </cell>
          <cell r="T3260" t="str">
            <v>En Ejecución</v>
          </cell>
          <cell r="U3260" t="str">
            <v>ANDRES FELIPE ALBARRACIN RODRIGUEZ</v>
          </cell>
          <cell r="Z3260" t="str">
            <v>Inversión</v>
          </cell>
          <cell r="AA3260">
            <v>2024110010085</v>
          </cell>
          <cell r="AC3260" t="str">
            <v>O23011745992024008506007</v>
          </cell>
          <cell r="AF3260">
            <v>15000000</v>
          </cell>
          <cell r="AJ3260" t="str">
            <v>CONTRATAR LA ACTUALIZACIÓN Y BRINDAR SOPORTE TÉCNICO DE LA PLATAFORMA KOHA, SISTEMA INTEGRADO DEL SISTEMA DE GESTIÓN DE BIBLIOTECAS, INSTALADO SEGÚN LO DEFINIDO POR EL INSTITUTO DISTRITAL DE LAS ARTES - IDARTES Y DESCRITO CON LAS ESPECIFICACIONES REQUERIDAS Y ESTABLECIDAS POR LA ENTIDAD</v>
          </cell>
          <cell r="AK3260" t="str">
            <v>DOSSIER SOLUCIONES SAS</v>
          </cell>
          <cell r="AL3260">
            <v>901159454</v>
          </cell>
          <cell r="AM3260" t="str">
            <v>IDARTES-IP-MIC-019-2024</v>
          </cell>
          <cell r="AP3260" t="str">
            <v>SECOP II</v>
          </cell>
          <cell r="AS3260" t="str">
            <v>Falso</v>
          </cell>
          <cell r="AU3260" t="str">
            <v>SI</v>
          </cell>
          <cell r="AV3260" t="str">
            <v>Septiembre</v>
          </cell>
          <cell r="AW3260" t="e">
            <v>#N/A</v>
          </cell>
          <cell r="AX3260">
            <v>45716</v>
          </cell>
          <cell r="AY3260" t="str">
            <v>#REF!</v>
          </cell>
          <cell r="AZ3260" t="str">
            <v>CO1.PCCNTR.6763247</v>
          </cell>
        </row>
        <row r="3261">
          <cell r="D3261" t="str">
            <v>3072-2024</v>
          </cell>
          <cell r="E3261" t="str">
            <v>LINA MARIA GAVIRIA HURTADO</v>
          </cell>
          <cell r="F3261" t="str">
            <v>Subdirección de las Artes</v>
          </cell>
          <cell r="I3261" t="str">
            <v>Contratación Directa</v>
          </cell>
          <cell r="J3261" t="str">
            <v>Contratación directa.</v>
          </cell>
          <cell r="K3261" t="str">
            <v>Prestación de servicios</v>
          </cell>
          <cell r="N3261" t="str">
            <v>Si</v>
          </cell>
          <cell r="O3261" t="str">
            <v>Contrato Prestación de Servicios Apoyo a la Gestión</v>
          </cell>
          <cell r="P3261">
            <v>45548</v>
          </cell>
          <cell r="Q3261">
            <v>45549</v>
          </cell>
          <cell r="R3261">
            <v>45657</v>
          </cell>
          <cell r="S3261">
            <v>108</v>
          </cell>
          <cell r="T3261" t="str">
            <v>En Ejecución</v>
          </cell>
          <cell r="U3261" t="str">
            <v>LINA MARIA GAVIRIA HURTADO</v>
          </cell>
          <cell r="X3261" t="str">
            <v>LINA MARIA GAVIRIA HURTADO</v>
          </cell>
          <cell r="Z3261" t="str">
            <v>Inversión</v>
          </cell>
          <cell r="AA3261">
            <v>2024110010182</v>
          </cell>
          <cell r="AC3261" t="str">
            <v>O23011733012024018205073</v>
          </cell>
          <cell r="AF3261">
            <v>9716667</v>
          </cell>
          <cell r="AI3261" t="str">
            <v>$ 2.650.000,00</v>
          </cell>
          <cell r="AJ3261" t="str">
            <v>PRESTAR SERVICIOS DE APOYO A LA GESTIÓN AL IDARTES, PARA LA EJECUCIÓN Y APOYO EN LA IMPLEMENTACIÓN DE LAS ACTIVIDADES PEDAGÓGICAS Y LA GESTIÓN DE PÚBLICOS DE ARTE, CIENCIA Y TECNOLOGÍA, EN EL MARCO PLAN DE DESARROLLO DISTRITAL BOGOTÁ CAMINA SEGURA 2024-2027.</v>
          </cell>
          <cell r="AK3261" t="str">
            <v>David Andres Vega Monsalve</v>
          </cell>
          <cell r="AL3261">
            <v>1019151567</v>
          </cell>
          <cell r="AM3261" t="str">
            <v>3072-2024</v>
          </cell>
          <cell r="AP3261" t="str">
            <v>SECOP II</v>
          </cell>
          <cell r="AS3261" t="str">
            <v>Falso</v>
          </cell>
          <cell r="AU3261" t="str">
            <v>SI</v>
          </cell>
          <cell r="AV3261" t="str">
            <v>Septiembre</v>
          </cell>
          <cell r="AW3261" t="e">
            <v>#N/A</v>
          </cell>
          <cell r="AX3261">
            <v>45657</v>
          </cell>
          <cell r="AY3261" t="str">
            <v>#REF!</v>
          </cell>
          <cell r="AZ3261" t="str">
            <v>CO1.PCCNTR.6766950</v>
          </cell>
        </row>
        <row r="3262">
          <cell r="D3262" t="str">
            <v>3073-2024</v>
          </cell>
          <cell r="E3262" t="str">
            <v>LINA MARIA GAVIRIA HURTADO</v>
          </cell>
          <cell r="F3262" t="str">
            <v>Subdirección de las Artes</v>
          </cell>
          <cell r="I3262" t="str">
            <v>Contratación Directa</v>
          </cell>
          <cell r="J3262" t="str">
            <v>Contratación directa.</v>
          </cell>
          <cell r="K3262" t="str">
            <v>Prestación de servicios</v>
          </cell>
          <cell r="N3262" t="str">
            <v>Si</v>
          </cell>
          <cell r="O3262" t="str">
            <v>Contrato Prestación de Servicios Profesionales</v>
          </cell>
          <cell r="P3262">
            <v>45548</v>
          </cell>
          <cell r="Q3262">
            <v>45553</v>
          </cell>
          <cell r="R3262">
            <v>45688</v>
          </cell>
          <cell r="S3262">
            <v>134</v>
          </cell>
          <cell r="T3262" t="str">
            <v>En Ejecución</v>
          </cell>
          <cell r="U3262" t="str">
            <v>LINA MARIA GAVIRIA HURTADO</v>
          </cell>
          <cell r="X3262" t="str">
            <v>LINA MARIA GAVIRIA HURTADO</v>
          </cell>
          <cell r="Z3262" t="str">
            <v>Inversión</v>
          </cell>
          <cell r="AA3262">
            <v>2024110010176</v>
          </cell>
          <cell r="AC3262" t="str">
            <v>O23011733012024014605099</v>
          </cell>
          <cell r="AF3262">
            <v>38250000</v>
          </cell>
          <cell r="AI3262" t="str">
            <v>$ 8.500.000,00</v>
          </cell>
          <cell r="AJ3262" t="str">
            <v>Prestar servicios profesionales al Idartes - Subdirección de las Artes, en las acciones asociadas a la revisión de documentos precontractuales, contractuales y post contractuales, así como en la proyección de comunicaciones, respuestas y/o documentos internos según se requiera, acorde con los procesos, procedimientos y formatos adoptados por la entidad</v>
          </cell>
          <cell r="AK3262" t="str">
            <v>ENMANUEL SANTIAGO GARZON CORDOBA</v>
          </cell>
          <cell r="AL3262">
            <v>1075289581</v>
          </cell>
          <cell r="AM3262" t="str">
            <v>3073-2024</v>
          </cell>
          <cell r="AP3262" t="str">
            <v>SECOP II</v>
          </cell>
          <cell r="AS3262" t="str">
            <v>Falso</v>
          </cell>
          <cell r="AU3262" t="str">
            <v>SI</v>
          </cell>
          <cell r="AV3262" t="str">
            <v>Septiembre</v>
          </cell>
          <cell r="AW3262" t="e">
            <v>#N/A</v>
          </cell>
          <cell r="AX3262">
            <v>45688</v>
          </cell>
          <cell r="AY3262" t="str">
            <v>#REF!</v>
          </cell>
          <cell r="AZ3262" t="str">
            <v>CO1.PCCNTR.6765648</v>
          </cell>
        </row>
        <row r="3263">
          <cell r="D3263" t="str">
            <v>3074-2024</v>
          </cell>
          <cell r="E3263" t="str">
            <v>ALBA YANETH REYES SUÁREZ</v>
          </cell>
          <cell r="F3263" t="str">
            <v>Subdirección de Formación Artistica</v>
          </cell>
          <cell r="G3263" t="str">
            <v>Subdirección de Formación Artística</v>
          </cell>
          <cell r="H3263" t="str">
            <v>Programa Crea</v>
          </cell>
          <cell r="I3263" t="str">
            <v>Contratación Directa</v>
          </cell>
          <cell r="J3263" t="str">
            <v>Contratación directa.</v>
          </cell>
          <cell r="K3263" t="str">
            <v>Prestación de servicios</v>
          </cell>
          <cell r="N3263" t="str">
            <v>Si</v>
          </cell>
          <cell r="O3263" t="str">
            <v>Contrato Prestación de Servicios Profesionales</v>
          </cell>
          <cell r="P3263">
            <v>45548</v>
          </cell>
          <cell r="Q3263">
            <v>45560</v>
          </cell>
          <cell r="R3263">
            <v>45621</v>
          </cell>
          <cell r="S3263">
            <v>61</v>
          </cell>
          <cell r="T3263" t="str">
            <v>En Ejecución</v>
          </cell>
          <cell r="U3263" t="str">
            <v>ALBA YANETH REYES SUÁREZ</v>
          </cell>
          <cell r="X3263" t="str">
            <v>ALBA YANETH REYES SUAREZ</v>
          </cell>
          <cell r="Z3263" t="str">
            <v>Inversión</v>
          </cell>
          <cell r="AA3263">
            <v>2024110010086</v>
          </cell>
          <cell r="AC3263" t="str">
            <v>O23011733012024008608126</v>
          </cell>
          <cell r="AF3263">
            <v>7197960</v>
          </cell>
          <cell r="AI3263" t="str">
            <v>$ 3.598.980,00</v>
          </cell>
          <cell r="AJ3263"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63" t="str">
            <v>Giovanny José Marsiglia Vinasco</v>
          </cell>
          <cell r="AL3263">
            <v>11448408</v>
          </cell>
          <cell r="AM3263" t="str">
            <v>3074-2024</v>
          </cell>
          <cell r="AP3263" t="str">
            <v>SECOP II</v>
          </cell>
          <cell r="AS3263" t="str">
            <v>Falso</v>
          </cell>
          <cell r="AU3263" t="str">
            <v>SI</v>
          </cell>
          <cell r="AV3263" t="str">
            <v>Septiembre</v>
          </cell>
          <cell r="AW3263" t="e">
            <v>#N/A</v>
          </cell>
          <cell r="AX3263">
            <v>45621</v>
          </cell>
          <cell r="AY3263" t="str">
            <v>#REF!</v>
          </cell>
          <cell r="AZ3263" t="str">
            <v>CO1.PCCNTR.6767379</v>
          </cell>
        </row>
        <row r="3264">
          <cell r="D3264" t="str">
            <v>3078-2024</v>
          </cell>
          <cell r="E3264" t="str">
            <v>LINA MARIA GAVIRIA HURTADO</v>
          </cell>
          <cell r="F3264" t="str">
            <v>Subdirección de las Artes</v>
          </cell>
          <cell r="I3264" t="str">
            <v>Contratación Directa</v>
          </cell>
          <cell r="J3264" t="str">
            <v>Contratación directa.</v>
          </cell>
          <cell r="K3264" t="str">
            <v>Prestación de servicios</v>
          </cell>
          <cell r="N3264" t="str">
            <v>No</v>
          </cell>
          <cell r="O3264" t="str">
            <v>N/A</v>
          </cell>
          <cell r="P3264">
            <v>45548</v>
          </cell>
          <cell r="Q3264">
            <v>45549</v>
          </cell>
          <cell r="R3264">
            <v>45585</v>
          </cell>
          <cell r="S3264">
            <v>37</v>
          </cell>
          <cell r="T3264" t="str">
            <v>En Ejecución</v>
          </cell>
          <cell r="U3264" t="str">
            <v>LINA MARIA GAVIRIA HURTADO</v>
          </cell>
          <cell r="Z3264" t="str">
            <v>N/A</v>
          </cell>
          <cell r="AC3264" t="str">
            <v>N/A - Valor Cero / Coproducción</v>
          </cell>
          <cell r="AF3264">
            <v>31462920</v>
          </cell>
          <cell r="AJ3264" t="str">
            <v>Realizar la coproducción para desarrollar el Festival Universitario de Cine y Audiovisuales Equinoxio 2024, que se llevará a cabo en la Cinemateca De Bogotá.</v>
          </cell>
          <cell r="AK3264" t="str">
            <v>INTERNATIONAL PRODUCTIONS FILMS FACHARO S A S</v>
          </cell>
          <cell r="AL3264">
            <v>900647494</v>
          </cell>
          <cell r="AM3264" t="str">
            <v>3078-2024</v>
          </cell>
          <cell r="AP3264" t="str">
            <v>SECOP II</v>
          </cell>
          <cell r="AS3264" t="str">
            <v>Falso</v>
          </cell>
          <cell r="AU3264" t="str">
            <v>SI</v>
          </cell>
          <cell r="AV3264" t="str">
            <v>Septiembre</v>
          </cell>
          <cell r="AW3264" t="e">
            <v>#N/A</v>
          </cell>
          <cell r="AX3264">
            <v>45585</v>
          </cell>
          <cell r="AY3264" t="str">
            <v>#REF!</v>
          </cell>
          <cell r="AZ3264" t="str">
            <v>CO1.PCCNTR.6767505</v>
          </cell>
        </row>
        <row r="3265">
          <cell r="D3265" t="str">
            <v>3076-2024</v>
          </cell>
          <cell r="E3265" t="str">
            <v>ALBA YANETH REYES SUÁREZ</v>
          </cell>
          <cell r="F3265" t="str">
            <v>Subdirección de Formación Artistica</v>
          </cell>
          <cell r="G3265" t="str">
            <v>Subdirección de Formación Artística</v>
          </cell>
          <cell r="H3265" t="str">
            <v>Programa Crea</v>
          </cell>
          <cell r="I3265" t="str">
            <v>Contratación Directa</v>
          </cell>
          <cell r="J3265" t="str">
            <v>Contratación directa.</v>
          </cell>
          <cell r="K3265" t="str">
            <v>Prestación de servicios</v>
          </cell>
          <cell r="N3265" t="str">
            <v>Si</v>
          </cell>
          <cell r="O3265" t="str">
            <v>Contrato Prestación de Servicios Profesionales</v>
          </cell>
          <cell r="P3265">
            <v>45551</v>
          </cell>
          <cell r="Q3265">
            <v>45553</v>
          </cell>
          <cell r="R3265">
            <v>45639</v>
          </cell>
          <cell r="S3265">
            <v>86</v>
          </cell>
          <cell r="T3265" t="str">
            <v>En Ejecución</v>
          </cell>
          <cell r="U3265" t="str">
            <v>ALBA YANETH REYES SUÁREZ</v>
          </cell>
          <cell r="X3265" t="str">
            <v>ALBA YANETH REYES SUAREZ</v>
          </cell>
          <cell r="Z3265" t="str">
            <v>Inversión</v>
          </cell>
          <cell r="AA3265">
            <v>2024110010086</v>
          </cell>
          <cell r="AC3265" t="str">
            <v>O23011733012024008608051</v>
          </cell>
          <cell r="AF3265">
            <v>10557008</v>
          </cell>
          <cell r="AI3265" t="str">
            <v>$ 3.598.980,00</v>
          </cell>
          <cell r="AJ3265" t="str">
            <v>Prestar servicios profesionales al IDARTES- Subdirección de Formación Artística, para
  el desarrollo y ejecución de los procesos de
  formación artística, en el marco del
  Programa Crea, acorde con las perspectivas
  pedagógicas del programa y los
  requerimientos de la entidad.</v>
          </cell>
          <cell r="AK3265" t="str">
            <v>XIMENA LÓPEZ GONZÁLEZ</v>
          </cell>
          <cell r="AL3265">
            <v>52516748</v>
          </cell>
          <cell r="AM3265" t="str">
            <v>3076-2024</v>
          </cell>
          <cell r="AP3265" t="str">
            <v>SECOP II</v>
          </cell>
          <cell r="AS3265" t="str">
            <v>Falso</v>
          </cell>
          <cell r="AU3265" t="str">
            <v>SI</v>
          </cell>
          <cell r="AV3265" t="str">
            <v>Septiembre</v>
          </cell>
          <cell r="AW3265" t="e">
            <v>#N/A</v>
          </cell>
          <cell r="AX3265">
            <v>45639</v>
          </cell>
          <cell r="AY3265" t="str">
            <v>#REF!</v>
          </cell>
          <cell r="AZ3265" t="str">
            <v>CO1.PCCNTR.6778102</v>
          </cell>
        </row>
        <row r="3266">
          <cell r="D3266" t="str">
            <v>3079-2024</v>
          </cell>
          <cell r="E3266" t="str">
            <v>LINA MARIA GAVIRIA HURTADO</v>
          </cell>
          <cell r="F3266" t="str">
            <v>Subdirección de las Artes</v>
          </cell>
          <cell r="I3266" t="str">
            <v>Mínima Cuantía</v>
          </cell>
          <cell r="J3266" t="str">
            <v>Mínima cuantía</v>
          </cell>
          <cell r="K3266" t="str">
            <v>Prestación de servicios</v>
          </cell>
          <cell r="N3266" t="str">
            <v>No</v>
          </cell>
          <cell r="O3266" t="str">
            <v>N/A</v>
          </cell>
          <cell r="P3266">
            <v>45551</v>
          </cell>
          <cell r="Q3266">
            <v>45559</v>
          </cell>
          <cell r="R3266">
            <v>45616</v>
          </cell>
          <cell r="S3266">
            <v>57</v>
          </cell>
          <cell r="T3266" t="str">
            <v>En Ejecución</v>
          </cell>
          <cell r="U3266" t="str">
            <v>LINA MARIA GAVIRIA HURTADO</v>
          </cell>
          <cell r="Z3266" t="str">
            <v>Inversión</v>
          </cell>
          <cell r="AA3266">
            <v>2024110010146</v>
          </cell>
          <cell r="AC3266" t="str">
            <v>O23011733012024014605122</v>
          </cell>
          <cell r="AF3266">
            <v>13154000</v>
          </cell>
          <cell r="AJ3266" t="str">
            <v>Contratar el servicio de soporte técnico especializado, mantenimiento preventivo y correctivo y suministro de lámparas de repuesto para el sistema de proyección de la Galería Santa Fe - Gerencia de Artes Plásticas y Visuales del Instituto Distrital de las Artes.</v>
          </cell>
          <cell r="AK3266" t="str">
            <v>D.A.M AUTOMATIC S.A.S.</v>
          </cell>
          <cell r="AL3266">
            <v>901326536</v>
          </cell>
          <cell r="AM3266" t="str">
            <v>IDARTES-IP-MIC-018-2024</v>
          </cell>
          <cell r="AN3266" t="str">
            <v>Johan</v>
          </cell>
          <cell r="AP3266" t="str">
            <v>SECOP II</v>
          </cell>
          <cell r="AS3266" t="str">
            <v>Falso</v>
          </cell>
          <cell r="AU3266" t="str">
            <v>SI</v>
          </cell>
          <cell r="AV3266" t="str">
            <v>Septiembre</v>
          </cell>
          <cell r="AW3266" t="e">
            <v>#N/A</v>
          </cell>
          <cell r="AX3266">
            <v>45616</v>
          </cell>
          <cell r="AY3266" t="str">
            <v>#REF!</v>
          </cell>
          <cell r="AZ3266" t="str">
            <v>CO1.PCCNTR.6768982</v>
          </cell>
        </row>
        <row r="3267">
          <cell r="D3267" t="str">
            <v>3080-2024</v>
          </cell>
          <cell r="E3267" t="str">
            <v>LINA MARIA GAVIRIA HURTADO</v>
          </cell>
          <cell r="F3267" t="str">
            <v>Subdirección de las Artes</v>
          </cell>
          <cell r="I3267" t="str">
            <v>Contratación Directa</v>
          </cell>
          <cell r="J3267" t="str">
            <v>Contratación directa.</v>
          </cell>
          <cell r="K3267" t="str">
            <v>Prestación de servicios</v>
          </cell>
          <cell r="N3267" t="str">
            <v>Si</v>
          </cell>
          <cell r="O3267" t="str">
            <v>Contrato Prestación de Servicios Profesionales</v>
          </cell>
          <cell r="P3267">
            <v>45551</v>
          </cell>
          <cell r="Q3267">
            <v>45558</v>
          </cell>
          <cell r="R3267">
            <v>45657</v>
          </cell>
          <cell r="S3267">
            <v>99</v>
          </cell>
          <cell r="T3267" t="str">
            <v>En Ejecución</v>
          </cell>
          <cell r="U3267" t="str">
            <v>LINA MARIA GAVIRIA HURTADO</v>
          </cell>
          <cell r="X3267" t="str">
            <v>LINA MARIA GAVIRIA HURTADO</v>
          </cell>
          <cell r="Z3267" t="str">
            <v>Inversión</v>
          </cell>
          <cell r="AA3267">
            <v>2024110010182</v>
          </cell>
          <cell r="AC3267" t="str">
            <v>O23011733012024018205073</v>
          </cell>
          <cell r="AF3267">
            <v>25666667</v>
          </cell>
          <cell r="AI3267" t="str">
            <v>$ 7.000.000,00</v>
          </cell>
          <cell r="AJ3267" t="str">
            <v>PRESTAR SERVICIOS PROFESIONALES AL IDARTES, ASOCIADOS A LA GESTIÓN Y REALIZACIÓN DE CONTENIDOS Y ACTIVIDADES DE ARTE, CIENCIA Y TECNOLOGÍA, EN EL MARCO DEL PLAN DE DESARROLLO DISTRITAL BOGOTÁ CAMINA SEGURA 2024-2027.</v>
          </cell>
          <cell r="AK3267" t="str">
            <v>JUAN CARLOS OROZCO VELASQUEZ</v>
          </cell>
          <cell r="AL3267">
            <v>79671311</v>
          </cell>
          <cell r="AM3267" t="str">
            <v>3080-2024</v>
          </cell>
          <cell r="AP3267" t="str">
            <v>SECOP II</v>
          </cell>
          <cell r="AS3267" t="str">
            <v>Falso</v>
          </cell>
          <cell r="AU3267" t="str">
            <v>SI</v>
          </cell>
          <cell r="AV3267" t="str">
            <v>Septiembre</v>
          </cell>
          <cell r="AW3267" t="e">
            <v>#N/A</v>
          </cell>
          <cell r="AX3267">
            <v>45657</v>
          </cell>
          <cell r="AY3267" t="str">
            <v>#REF!</v>
          </cell>
          <cell r="AZ3267" t="str">
            <v>CO1.PCCNTR.6769625</v>
          </cell>
        </row>
        <row r="3268">
          <cell r="D3268" t="str">
            <v>3083-2024</v>
          </cell>
          <cell r="E3268" t="str">
            <v>LINA MARIA GAVIRIA HURTADO</v>
          </cell>
          <cell r="F3268" t="str">
            <v>Subdirección de las Artes</v>
          </cell>
          <cell r="I3268" t="str">
            <v>Licitación Publica</v>
          </cell>
          <cell r="J3268" t="str">
            <v>Licitación pública</v>
          </cell>
          <cell r="K3268" t="str">
            <v>Prestación de servicios</v>
          </cell>
          <cell r="N3268" t="str">
            <v>No</v>
          </cell>
          <cell r="O3268" t="str">
            <v>N/A</v>
          </cell>
          <cell r="P3268">
            <v>45551</v>
          </cell>
          <cell r="Q3268">
            <v>45553</v>
          </cell>
          <cell r="R3268">
            <v>45641</v>
          </cell>
          <cell r="S3268">
            <v>88</v>
          </cell>
          <cell r="T3268" t="str">
            <v>En Ejecución</v>
          </cell>
          <cell r="U3268" t="str">
            <v>LINA MARIA GAVIRIA HURTADO</v>
          </cell>
          <cell r="Z3268" t="str">
            <v>Inversión</v>
          </cell>
          <cell r="AA3268">
            <v>2024110010176</v>
          </cell>
          <cell r="AC3268" t="str">
            <v>O23011733012024014605099</v>
          </cell>
          <cell r="AF3268">
            <v>3637445822</v>
          </cell>
          <cell r="AJ3268" t="str">
            <v>"Contratar para el Instituto Distrital de las Artes - IDARTES- el servicio de alquiler de equipos e insumos de audio, video, iluminación, techo, tarima, sobretarimas, estructuras, generadores eléctricos y FOH, requeridos para la realización de los Festivales al Parque, acorde con las especificaciones técnicas definidas por la entidad".</v>
          </cell>
          <cell r="AK3268" t="str">
            <v>UNION TEMPORAL DUSSAN-AUDIOTHUNDER 2024</v>
          </cell>
          <cell r="AM3268" t="str">
            <v>IDARTES-LP-003-2024 (Presentación de oferta)</v>
          </cell>
          <cell r="AP3268" t="str">
            <v>SECOP II</v>
          </cell>
          <cell r="AS3268" t="str">
            <v>Falso</v>
          </cell>
          <cell r="AU3268" t="str">
            <v>SI</v>
          </cell>
          <cell r="AV3268" t="str">
            <v>Septiembre</v>
          </cell>
          <cell r="AW3268" t="e">
            <v>#N/A</v>
          </cell>
          <cell r="AX3268">
            <v>45641</v>
          </cell>
          <cell r="AY3268" t="str">
            <v>#REF!</v>
          </cell>
          <cell r="AZ3268" t="str">
            <v>CO1.PCCNTR.6723932</v>
          </cell>
        </row>
        <row r="3269">
          <cell r="D3269" t="str">
            <v>3084-2024</v>
          </cell>
          <cell r="E3269" t="str">
            <v>SILVIA OSPINA HENAO</v>
          </cell>
          <cell r="F3269" t="str">
            <v>Subdirección de Equipamientos Culturales</v>
          </cell>
          <cell r="I3269" t="str">
            <v>Contratación Directa</v>
          </cell>
          <cell r="J3269" t="str">
            <v>Contratación directa.</v>
          </cell>
          <cell r="K3269" t="str">
            <v>Prestación de servicios</v>
          </cell>
          <cell r="N3269" t="str">
            <v>Si</v>
          </cell>
          <cell r="O3269" t="str">
            <v>Contrato Prestación de Servicios Profesionales</v>
          </cell>
          <cell r="P3269">
            <v>45551</v>
          </cell>
          <cell r="Q3269">
            <v>45553</v>
          </cell>
          <cell r="R3269">
            <v>45657</v>
          </cell>
          <cell r="S3269">
            <v>104</v>
          </cell>
          <cell r="T3269" t="str">
            <v>En Ejecución</v>
          </cell>
          <cell r="U3269" t="str">
            <v>SILVIA OSPINA HENAO</v>
          </cell>
          <cell r="X3269" t="str">
            <v>SILVIA OSPINA HENAO</v>
          </cell>
          <cell r="Z3269" t="str">
            <v>Inversión</v>
          </cell>
          <cell r="AA3269">
            <v>2024110010087</v>
          </cell>
          <cell r="AC3269" t="str">
            <v>O23011733012024008705070</v>
          </cell>
          <cell r="AF3269">
            <v>31500000</v>
          </cell>
          <cell r="AI3269" t="str">
            <v>$ 9.000.000,00</v>
          </cell>
          <cell r="AJ3269" t="str">
            <v>Prestar servicios profesionales al IDARTES - Subdirección de Equipamientos
  Culturales, en actividades necesarias para el acompañamiento jurídico de los trámites
  requeridos en la dependencia, de conformidad con los procesos y procedimientos
  definidos por la Entidad</v>
          </cell>
          <cell r="AK3269" t="str">
            <v>Diana Isabel Ban Estupiñán</v>
          </cell>
          <cell r="AL3269">
            <v>39778517</v>
          </cell>
          <cell r="AM3269" t="str">
            <v>3084-2024</v>
          </cell>
          <cell r="AP3269" t="str">
            <v>SECOP II</v>
          </cell>
          <cell r="AS3269" t="str">
            <v>Falso</v>
          </cell>
          <cell r="AU3269" t="str">
            <v>SI</v>
          </cell>
          <cell r="AV3269" t="str">
            <v>Septiembre</v>
          </cell>
          <cell r="AW3269" t="e">
            <v>#N/A</v>
          </cell>
          <cell r="AX3269">
            <v>45657</v>
          </cell>
          <cell r="AY3269" t="str">
            <v>#REF!</v>
          </cell>
          <cell r="AZ3269" t="str">
            <v>CO1.PCCNTR.6778457</v>
          </cell>
        </row>
        <row r="3270">
          <cell r="D3270" t="str">
            <v>3085-2024</v>
          </cell>
          <cell r="E3270" t="str">
            <v>ANDRES FELIPE ALBARRACIN RODRIGUEZ</v>
          </cell>
          <cell r="F3270" t="str">
            <v>Subdirección Administrativa y Financiera</v>
          </cell>
          <cell r="I3270" t="str">
            <v>Contratación Directa</v>
          </cell>
          <cell r="J3270" t="str">
            <v>Contratación directa.</v>
          </cell>
          <cell r="K3270" t="str">
            <v>Prestación de servicios</v>
          </cell>
          <cell r="N3270" t="str">
            <v>Si</v>
          </cell>
          <cell r="O3270" t="str">
            <v>Contrato Prestación de Servicios Apoyo a la Gestión</v>
          </cell>
          <cell r="P3270">
            <v>45551</v>
          </cell>
          <cell r="Q3270">
            <v>45554</v>
          </cell>
          <cell r="R3270">
            <v>45657</v>
          </cell>
          <cell r="S3270">
            <v>103</v>
          </cell>
          <cell r="T3270" t="str">
            <v>En Ejecución</v>
          </cell>
          <cell r="U3270" t="str">
            <v>ANDRES FELIPE ALBARRACIN RODRIGUEZ</v>
          </cell>
          <cell r="X3270" t="str">
            <v>PAOLA ANDREA MENDEZ HERNANDEZ</v>
          </cell>
          <cell r="Z3270" t="str">
            <v>Inversión</v>
          </cell>
          <cell r="AA3270">
            <v>2024110010085</v>
          </cell>
          <cell r="AC3270" t="str">
            <v>O23011745992024008505018</v>
          </cell>
          <cell r="AF3270">
            <v>10700000</v>
          </cell>
          <cell r="AI3270" t="str">
            <v>$ 3.000.000,00</v>
          </cell>
          <cell r="AJ3270" t="str">
            <v>PRESTAR SERVICIOS DE APOYO A LA GESTIÓN AL INSTITUTO DISTRITAL DE LAS ARTES - IDARTES PARA LA CREACIÓN Y OPTIMIZACIÓN DE SITIOS WEB INSTITUCIONALES, ASEGURANDO EL CUMPLIMIENTO DE ESTÁNDARES DE DISEÑO Y EXPERIENCIA DE USUARIO, DE ACUERDO CON LOS LINEAMIENTOS ESTABLECIDOS POR LA ENTIDAD.</v>
          </cell>
          <cell r="AK3270" t="str">
            <v>Gabriela Vence</v>
          </cell>
          <cell r="AL3270">
            <v>1020834616</v>
          </cell>
          <cell r="AM3270" t="str">
            <v>3085-2024</v>
          </cell>
          <cell r="AP3270" t="str">
            <v>SECOP II</v>
          </cell>
          <cell r="AS3270" t="str">
            <v>Falso</v>
          </cell>
          <cell r="AU3270" t="str">
            <v>SI</v>
          </cell>
          <cell r="AV3270" t="str">
            <v>Septiembre</v>
          </cell>
          <cell r="AW3270" t="e">
            <v>#N/A</v>
          </cell>
          <cell r="AX3270">
            <v>45657</v>
          </cell>
          <cell r="AY3270" t="str">
            <v>#REF!</v>
          </cell>
          <cell r="AZ3270" t="str">
            <v>CO1.PCCNTR.6777219</v>
          </cell>
        </row>
        <row r="3271">
          <cell r="D3271" t="str">
            <v>PUFA-259-2024</v>
          </cell>
          <cell r="E3271" t="str">
            <v>LINA MARIA GAVIRIA HURTADO</v>
          </cell>
          <cell r="F3271" t="str">
            <v>Subdirección de las Artes</v>
          </cell>
          <cell r="G3271" t="str">
            <v>Gerencia de Artes Audiovisuales</v>
          </cell>
          <cell r="H3271" t="str">
            <v>GERENTE DE ARTES AUDIOVISUALES</v>
          </cell>
          <cell r="I3271" t="str">
            <v>Contratación Directa</v>
          </cell>
          <cell r="J3271" t="str">
            <v>Contratación directa.</v>
          </cell>
          <cell r="K3271" t="str">
            <v>Prestación de servicios</v>
          </cell>
          <cell r="L3271" t="str">
            <v>17 17. Contrato de Prestación de Servicios</v>
          </cell>
          <cell r="M3271" t="str">
            <v xml:space="preserve">49 49-Otros Servicios </v>
          </cell>
          <cell r="N3271" t="str">
            <v>No</v>
          </cell>
          <cell r="O3271" t="str">
            <v>N/A</v>
          </cell>
          <cell r="P3271">
            <v>45551</v>
          </cell>
          <cell r="Q3271">
            <v>45552</v>
          </cell>
          <cell r="R3271">
            <v>45552</v>
          </cell>
          <cell r="S3271">
            <v>1</v>
          </cell>
          <cell r="T3271" t="str">
            <v>En Ejecución</v>
          </cell>
          <cell r="U3271" t="str">
            <v>LINA MARIA GAVIRIA HURTADO</v>
          </cell>
          <cell r="V3271">
            <v>52247497</v>
          </cell>
          <cell r="X3271" t="str">
            <v>Ricardo Alfonso Cantor Bossa</v>
          </cell>
          <cell r="Y3271">
            <v>80797050</v>
          </cell>
          <cell r="Z3271" t="str">
            <v>N/A</v>
          </cell>
          <cell r="AC3271" t="str">
            <v>N/A - Valor Cero / Coproducción</v>
          </cell>
          <cell r="AE3271">
            <v>0</v>
          </cell>
          <cell r="AF3271">
            <v>0</v>
          </cell>
          <cell r="AI3271" t="str">
            <v>N/A</v>
          </cell>
          <cell r="AJ3271"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 (...)</v>
          </cell>
          <cell r="AK3271" t="str">
            <v>PULPO PRODUCCIONES SAS</v>
          </cell>
          <cell r="AL3271">
            <v>901069140</v>
          </cell>
          <cell r="AM3271" t="str">
            <v>PUFA-259-2024</v>
          </cell>
          <cell r="AP3271" t="str">
            <v>SECOP II</v>
          </cell>
          <cell r="AS3271" t="str">
            <v>Falso</v>
          </cell>
          <cell r="AU3271" t="str">
            <v>SI</v>
          </cell>
          <cell r="AV3271" t="str">
            <v>Septiembre</v>
          </cell>
          <cell r="AW3271" t="e">
            <v>#N/A</v>
          </cell>
          <cell r="AX3271">
            <v>45552</v>
          </cell>
          <cell r="AY3271" t="str">
            <v>#REF!</v>
          </cell>
          <cell r="AZ3271" t="str">
            <v>CO1.PCCNTR.6775482</v>
          </cell>
        </row>
        <row r="3272">
          <cell r="D3272" t="str">
            <v>PUFA-260-2024</v>
          </cell>
          <cell r="E3272" t="str">
            <v>LINA MARIA GAVIRIA HURTADO</v>
          </cell>
          <cell r="F3272" t="str">
            <v>Subdirección de las Artes</v>
          </cell>
          <cell r="G3272" t="str">
            <v>Gerencia de Artes Audiovisuales</v>
          </cell>
          <cell r="H3272" t="str">
            <v>GERENTE DE ARTES AUDIOVISUALES</v>
          </cell>
          <cell r="I3272" t="str">
            <v>Contratación Directa</v>
          </cell>
          <cell r="J3272" t="str">
            <v>Contratación directa.</v>
          </cell>
          <cell r="K3272" t="str">
            <v>Prestación de servicios</v>
          </cell>
          <cell r="L3272" t="str">
            <v>17 17. Contrato de Prestación de Servicios</v>
          </cell>
          <cell r="M3272" t="str">
            <v xml:space="preserve">49 49-Otros Servicios </v>
          </cell>
          <cell r="N3272" t="str">
            <v>No</v>
          </cell>
          <cell r="O3272" t="str">
            <v>N/A</v>
          </cell>
          <cell r="P3272">
            <v>45551</v>
          </cell>
          <cell r="Q3272">
            <v>45552</v>
          </cell>
          <cell r="R3272">
            <v>45552</v>
          </cell>
          <cell r="S3272">
            <v>1</v>
          </cell>
          <cell r="T3272" t="str">
            <v>En Ejecución</v>
          </cell>
          <cell r="U3272" t="str">
            <v>LINA MARIA GAVIRIA HURTADO</v>
          </cell>
          <cell r="V3272">
            <v>52247497</v>
          </cell>
          <cell r="X3272" t="str">
            <v>Ricardo Alfonso Cantor Bossa</v>
          </cell>
          <cell r="Y3272">
            <v>80797050</v>
          </cell>
          <cell r="Z3272" t="str">
            <v>N/A</v>
          </cell>
          <cell r="AC3272" t="str">
            <v>N/A - Valor Cero / Coproducción</v>
          </cell>
          <cell r="AE3272">
            <v>0</v>
          </cell>
          <cell r="AF3272">
            <v>0</v>
          </cell>
          <cell r="AI3272" t="str">
            <v>N/A</v>
          </cell>
          <cell r="AJ3272"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 (...)</v>
          </cell>
          <cell r="AK3272" t="str">
            <v>PULPO PRODUCCIONES SAS</v>
          </cell>
          <cell r="AL3272">
            <v>901069140</v>
          </cell>
          <cell r="AM3272" t="str">
            <v>PUFA-260-2024</v>
          </cell>
          <cell r="AP3272" t="str">
            <v>SECOP II</v>
          </cell>
          <cell r="AS3272" t="str">
            <v>Falso</v>
          </cell>
          <cell r="AU3272" t="str">
            <v>SI</v>
          </cell>
          <cell r="AV3272" t="str">
            <v>Septiembre</v>
          </cell>
          <cell r="AW3272" t="e">
            <v>#N/A</v>
          </cell>
          <cell r="AX3272">
            <v>45552</v>
          </cell>
          <cell r="AY3272" t="str">
            <v>#REF!</v>
          </cell>
          <cell r="AZ3272" t="str">
            <v>CO1.PCCNTR.6775804</v>
          </cell>
        </row>
        <row r="3273">
          <cell r="D3273" t="str">
            <v>PUFA-261-2024</v>
          </cell>
          <cell r="E3273" t="str">
            <v>LINA MARIA GAVIRIA HURTADO</v>
          </cell>
          <cell r="F3273" t="str">
            <v>Subdirección de las Artes</v>
          </cell>
          <cell r="G3273" t="str">
            <v>Gerencia de Artes Audiovisuales</v>
          </cell>
          <cell r="H3273" t="str">
            <v>GERENTE DE ARTES AUDIOVISUALES</v>
          </cell>
          <cell r="I3273" t="str">
            <v>Contratación Directa</v>
          </cell>
          <cell r="J3273" t="str">
            <v>Contratación directa.</v>
          </cell>
          <cell r="K3273" t="str">
            <v>Prestación de servicios</v>
          </cell>
          <cell r="L3273" t="str">
            <v>17 17. Contrato de Prestación de Servicios</v>
          </cell>
          <cell r="M3273" t="str">
            <v xml:space="preserve">49 49-Otros Servicios </v>
          </cell>
          <cell r="N3273" t="str">
            <v>No</v>
          </cell>
          <cell r="O3273" t="str">
            <v>N/A</v>
          </cell>
          <cell r="P3273">
            <v>45551</v>
          </cell>
          <cell r="Q3273">
            <v>45553</v>
          </cell>
          <cell r="R3273">
            <v>45554</v>
          </cell>
          <cell r="S3273">
            <v>2</v>
          </cell>
          <cell r="T3273" t="str">
            <v>En Ejecución</v>
          </cell>
          <cell r="U3273" t="str">
            <v>LINA MARIA GAVIRIA HURTADO</v>
          </cell>
          <cell r="V3273">
            <v>52247497</v>
          </cell>
          <cell r="X3273" t="str">
            <v>Ricardo Alfonso Cantor Bossa</v>
          </cell>
          <cell r="Y3273">
            <v>80797050</v>
          </cell>
          <cell r="Z3273" t="str">
            <v>N/A</v>
          </cell>
          <cell r="AC3273" t="str">
            <v>N/A - Valor Cero / Coproducción</v>
          </cell>
          <cell r="AE3273">
            <v>0</v>
          </cell>
          <cell r="AF3273">
            <v>0</v>
          </cell>
          <cell r="AI3273" t="str">
            <v>N/A</v>
          </cell>
          <cell r="AJ3273" t="str">
            <v>El IDARTES se compromete a gestionar las solicitudes de Permiso Unificado de Filmaciones Audiovisuales - PUFA y conceder a EL CAPITAN PRODUCTIONS SAS el uso y aprovechamiento económico de los espacios públicos para filmaciones audiovisuales registrados y aprobados en la plataforma SUMA y EL CAPITAN PRODUCTIONS SAS acepta pagar la respectiva retribución económica y cumplir con las condiciones establecidas por el IDARTES y la normatividad vigente para el uso del espacio público para las activ (..)</v>
          </cell>
          <cell r="AK3273" t="str">
            <v>EL CAPITAN PRODUCTIONS SAS</v>
          </cell>
          <cell r="AL3273">
            <v>901066076</v>
          </cell>
          <cell r="AM3273" t="str">
            <v>PUFA-261-2024</v>
          </cell>
          <cell r="AP3273" t="str">
            <v>SECOP II</v>
          </cell>
          <cell r="AS3273" t="str">
            <v>Falso</v>
          </cell>
          <cell r="AU3273" t="str">
            <v>SI</v>
          </cell>
          <cell r="AV3273" t="str">
            <v>Septiembre</v>
          </cell>
          <cell r="AW3273" t="e">
            <v>#N/A</v>
          </cell>
          <cell r="AX3273">
            <v>45554</v>
          </cell>
          <cell r="AY3273" t="str">
            <v>#REF!</v>
          </cell>
          <cell r="AZ3273" t="str">
            <v>CO1.PCCNTR.6776888</v>
          </cell>
        </row>
        <row r="3274">
          <cell r="D3274" t="str">
            <v>PUFA-262-2024</v>
          </cell>
          <cell r="E3274" t="str">
            <v>LINA MARIA GAVIRIA HURTADO</v>
          </cell>
          <cell r="F3274" t="str">
            <v>Subdirección de las Artes</v>
          </cell>
          <cell r="G3274" t="str">
            <v>Gerencia de Artes Audiovisuales</v>
          </cell>
          <cell r="H3274" t="str">
            <v>GERENTE DE ARTES AUDIOVISUALES</v>
          </cell>
          <cell r="I3274" t="str">
            <v>Contratación Directa</v>
          </cell>
          <cell r="J3274" t="str">
            <v>Contratación directa.</v>
          </cell>
          <cell r="K3274" t="str">
            <v>Prestación de servicios</v>
          </cell>
          <cell r="L3274" t="str">
            <v>17 17. Contrato de Prestación de Servicios</v>
          </cell>
          <cell r="M3274" t="str">
            <v xml:space="preserve">49 49-Otros Servicios </v>
          </cell>
          <cell r="N3274" t="str">
            <v>No</v>
          </cell>
          <cell r="O3274" t="str">
            <v>N/A</v>
          </cell>
          <cell r="P3274">
            <v>45551</v>
          </cell>
          <cell r="Q3274">
            <v>45553</v>
          </cell>
          <cell r="R3274">
            <v>45553</v>
          </cell>
          <cell r="S3274">
            <v>1</v>
          </cell>
          <cell r="T3274" t="str">
            <v>En Ejecución</v>
          </cell>
          <cell r="U3274" t="str">
            <v>LINA MARIA GAVIRIA HURTADO</v>
          </cell>
          <cell r="V3274">
            <v>52247497</v>
          </cell>
          <cell r="X3274" t="str">
            <v>Ricardo Alfonso Cantor Bossa</v>
          </cell>
          <cell r="Y3274">
            <v>80797050</v>
          </cell>
          <cell r="Z3274" t="str">
            <v>N/A</v>
          </cell>
          <cell r="AC3274" t="str">
            <v>N/A - Valor Cero / Coproducción</v>
          </cell>
          <cell r="AE3274">
            <v>0</v>
          </cell>
          <cell r="AF3274">
            <v>0</v>
          </cell>
          <cell r="AI3274" t="str">
            <v>N/A</v>
          </cell>
          <cell r="AJ3274" t="str">
            <v>El IDARTES se compromete a gestionar las solicitudes de Permiso Unificado de Filmaciones Audiovisuales - PUFA y conceder a QUINTO COLOR SAS el uso y aprovechamiento económico de los espacios públicos para filmaciones audiovisuales registrados y aprobados en la plataforma SUMA y QUINTO COLOR SAS acepta pagar la respectiva retribución económica y cumplir con las condiciones establecidas por el IDARTES y la normatividad vigente para el uso del espacio público para las actividades de filmación (...)</v>
          </cell>
          <cell r="AK3274" t="str">
            <v>QUINTO COLOR S.A.S.</v>
          </cell>
          <cell r="AL3274">
            <v>900205364</v>
          </cell>
          <cell r="AM3274" t="str">
            <v>PUFA-262-2024</v>
          </cell>
          <cell r="AP3274" t="str">
            <v>SECOP II</v>
          </cell>
          <cell r="AS3274" t="str">
            <v>Falso</v>
          </cell>
          <cell r="AU3274" t="str">
            <v>SI</v>
          </cell>
          <cell r="AV3274" t="str">
            <v>Septiembre</v>
          </cell>
          <cell r="AW3274" t="e">
            <v>#N/A</v>
          </cell>
          <cell r="AX3274">
            <v>45553</v>
          </cell>
          <cell r="AY3274" t="str">
            <v>#REF!</v>
          </cell>
          <cell r="AZ3274" t="str">
            <v>CO1.PCCNTR.6777201</v>
          </cell>
        </row>
        <row r="3275">
          <cell r="D3275" t="str">
            <v>PUFA-263-2024</v>
          </cell>
          <cell r="E3275" t="str">
            <v>LINA MARIA GAVIRIA HURTADO</v>
          </cell>
          <cell r="F3275" t="str">
            <v>Subdirección de las Artes</v>
          </cell>
          <cell r="G3275" t="str">
            <v>Gerencia de Artes Audiovisuales</v>
          </cell>
          <cell r="H3275" t="str">
            <v>GERENTE DE ARTES AUDIOVISUALES</v>
          </cell>
          <cell r="I3275" t="str">
            <v>Contratación Directa</v>
          </cell>
          <cell r="J3275" t="str">
            <v>Contratación directa.</v>
          </cell>
          <cell r="K3275" t="str">
            <v>Prestación de servicios</v>
          </cell>
          <cell r="L3275" t="str">
            <v>17 17. Contrato de Prestación de Servicios</v>
          </cell>
          <cell r="M3275" t="str">
            <v xml:space="preserve">49 49-Otros Servicios </v>
          </cell>
          <cell r="N3275" t="str">
            <v>No</v>
          </cell>
          <cell r="O3275" t="str">
            <v>N/A</v>
          </cell>
          <cell r="P3275">
            <v>45551</v>
          </cell>
          <cell r="R3275">
            <v>45552</v>
          </cell>
          <cell r="S3275">
            <v>44898</v>
          </cell>
          <cell r="T3275" t="str">
            <v>Firmado</v>
          </cell>
          <cell r="U3275" t="str">
            <v>LINA MARIA GAVIRIA HURTADO</v>
          </cell>
          <cell r="V3275">
            <v>52247497</v>
          </cell>
          <cell r="X3275" t="str">
            <v>Ricardo Alfonso Cantor Bossa</v>
          </cell>
          <cell r="Y3275">
            <v>80797050</v>
          </cell>
          <cell r="Z3275" t="str">
            <v>N/A</v>
          </cell>
          <cell r="AC3275" t="str">
            <v>N/A - Valor Cero / Coproducción</v>
          </cell>
          <cell r="AE3275">
            <v>0</v>
          </cell>
          <cell r="AF3275">
            <v>0</v>
          </cell>
          <cell r="AI3275" t="str">
            <v>N/A</v>
          </cell>
          <cell r="AJ3275" t="str">
            <v>El IDARTES se compromete a gestionar las solicitudes de Permiso Unificado de Filmaciones Audiovisuales - PUFA y conceder a EL CAPITAN PRODUCTIONS SAS el uso y aprovechamiento económico de los espacios públicos para filmaciones audiovisuales registrados y aprobados en la plataforma SUMA y EL CAPITAN PRODUCTIONS SAS acepta pagar la respectiva retribución económica y cumplir con las condiciones establecidas por el IDARTES y la normatividad vigente para el uso del espacio público para las activ (..)</v>
          </cell>
          <cell r="AK3275" t="str">
            <v>EL CAPITAN PRODUCTIONS SAS</v>
          </cell>
          <cell r="AL3275">
            <v>901066076</v>
          </cell>
          <cell r="AM3275" t="str">
            <v>PUFA-263-2024</v>
          </cell>
          <cell r="AN3275" t="str">
            <v>Johan Bermeo</v>
          </cell>
          <cell r="AO3275" t="str">
            <v xml:space="preserve">https://community.secop.gov.co/Public/Tendering/OpportunityDetail/Index?noticeUID=CO1.NTC.6730331&amp;isFromPublicArea=True&amp;isModal=False
</v>
          </cell>
          <cell r="AP3275" t="str">
            <v>SECOP II</v>
          </cell>
          <cell r="AS3275" t="str">
            <v>Falso</v>
          </cell>
          <cell r="AU3275" t="str">
            <v>No aplica, porque nunca inicio ejecución por falta de polizas</v>
          </cell>
          <cell r="AV3275" t="str">
            <v>No aplica, porque nunca inicio ejecución por falta de polizas</v>
          </cell>
          <cell r="AW3275" t="e">
            <v>#N/A</v>
          </cell>
          <cell r="AX3275">
            <v>45552</v>
          </cell>
          <cell r="AY3275" t="str">
            <v>#REF!</v>
          </cell>
          <cell r="AZ3275" t="str">
            <v>CO1.PCCNTR.6777071</v>
          </cell>
        </row>
        <row r="3276">
          <cell r="D3276" t="str">
            <v>3065-2024</v>
          </cell>
          <cell r="E3276" t="str">
            <v>ALBA YANETH REYES SUÁREZ</v>
          </cell>
          <cell r="F3276" t="str">
            <v>Subdirección de Formación Artistica</v>
          </cell>
          <cell r="G3276" t="str">
            <v>Subdirección de Formación Artística</v>
          </cell>
          <cell r="H3276" t="str">
            <v>Programa Crea</v>
          </cell>
          <cell r="I3276" t="str">
            <v>Contratación Directa</v>
          </cell>
          <cell r="J3276" t="str">
            <v>Contratación directa.</v>
          </cell>
          <cell r="K3276" t="str">
            <v>Prestación de servicios</v>
          </cell>
          <cell r="N3276" t="str">
            <v>Si</v>
          </cell>
          <cell r="O3276" t="str">
            <v>Contrato Prestación de Servicios Apoyo a la Gestión</v>
          </cell>
          <cell r="P3276">
            <v>45552</v>
          </cell>
          <cell r="Q3276">
            <v>45554</v>
          </cell>
          <cell r="R3276">
            <v>45639</v>
          </cell>
          <cell r="S3276">
            <v>85</v>
          </cell>
          <cell r="T3276" t="str">
            <v>En Ejecución</v>
          </cell>
          <cell r="U3276" t="str">
            <v>ALBA YANETH REYES SUÁREZ</v>
          </cell>
          <cell r="X3276" t="str">
            <v>ALBA YANETH REYES SUAREZ</v>
          </cell>
          <cell r="Z3276" t="str">
            <v>Inversión</v>
          </cell>
          <cell r="AA3276">
            <v>2024110010086</v>
          </cell>
          <cell r="AC3276" t="str">
            <v>O23011733012024008608122</v>
          </cell>
          <cell r="AF3276">
            <v>10557008</v>
          </cell>
          <cell r="AI3276" t="str">
            <v>$ 1.799.490,00</v>
          </cell>
          <cell r="AJ3276" t="str">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ell>
          <cell r="AK3276" t="str">
            <v>Angela Catalina Abril García</v>
          </cell>
          <cell r="AL3276">
            <v>1018404700</v>
          </cell>
          <cell r="AM3276" t="str">
            <v>3065-2024</v>
          </cell>
          <cell r="AP3276" t="str">
            <v>SECOP II</v>
          </cell>
          <cell r="AS3276" t="str">
            <v>Falso</v>
          </cell>
          <cell r="AU3276" t="str">
            <v>SI</v>
          </cell>
          <cell r="AV3276" t="str">
            <v>Septiembre</v>
          </cell>
          <cell r="AW3276" t="e">
            <v>#N/A</v>
          </cell>
          <cell r="AX3276">
            <v>45639</v>
          </cell>
          <cell r="AY3276" t="str">
            <v>#REF!</v>
          </cell>
          <cell r="AZ3276" t="str">
            <v>CO1.PCCNTR.6764725</v>
          </cell>
        </row>
        <row r="3277">
          <cell r="D3277" t="str">
            <v>3081-2024</v>
          </cell>
          <cell r="E3277" t="str">
            <v>ALBA YANETH REYES SUÁREZ</v>
          </cell>
          <cell r="F3277" t="str">
            <v>Subdirección de Formación Artistica</v>
          </cell>
          <cell r="G3277" t="str">
            <v>Subdirección de Formación Artística</v>
          </cell>
          <cell r="H3277" t="str">
            <v>Programa Crea</v>
          </cell>
          <cell r="I3277" t="str">
            <v>Contratación Directa</v>
          </cell>
          <cell r="J3277" t="str">
            <v>Contratación directa.</v>
          </cell>
          <cell r="K3277" t="str">
            <v>Prestación de servicios</v>
          </cell>
          <cell r="N3277" t="str">
            <v>Si</v>
          </cell>
          <cell r="O3277" t="str">
            <v>Contrato Prestación de Servicios Apoyo a la Gestión</v>
          </cell>
          <cell r="P3277">
            <v>45552</v>
          </cell>
          <cell r="Q3277">
            <v>45554</v>
          </cell>
          <cell r="R3277">
            <v>45641</v>
          </cell>
          <cell r="S3277">
            <v>87</v>
          </cell>
          <cell r="T3277" t="str">
            <v>En Ejecución</v>
          </cell>
          <cell r="U3277" t="str">
            <v>ALBA YANETH REYES SUÁREZ</v>
          </cell>
          <cell r="X3277" t="str">
            <v>ALBA YANETH REYES SUAREZ</v>
          </cell>
          <cell r="Z3277" t="str">
            <v>Inversión</v>
          </cell>
          <cell r="AA3277">
            <v>2024110010086</v>
          </cell>
          <cell r="AC3277" t="str">
            <v>O23011733012024008605053</v>
          </cell>
          <cell r="AF3277">
            <v>19502000</v>
          </cell>
          <cell r="AI3277" t="str">
            <v>$ 5.572.000,00</v>
          </cell>
          <cell r="AJ3277" t="str">
            <v>Prestar servicios de apoyo a la gestión, al IDARTES - Programa CREA de la Subdirección de Formación Artística, en actividades relacionadas con la proyección, preproducción y desarrollo de las acciones de visibilización, presenciales y/o virtuales del programa Crea, así como la programación conjunta con los equipos CREA de encuentros y muestras artísticas acordes con la agenda de visibilización, de conformidad con los lineamientos definidos por la Entidad.</v>
          </cell>
          <cell r="AK3277" t="str">
            <v>Pablo Cesar Restrepo Vejarano</v>
          </cell>
          <cell r="AL3277">
            <v>76320093</v>
          </cell>
          <cell r="AM3277" t="str">
            <v>3081-2024</v>
          </cell>
          <cell r="AP3277" t="str">
            <v>SECOP II</v>
          </cell>
          <cell r="AS3277" t="str">
            <v>Falso</v>
          </cell>
          <cell r="AU3277" t="str">
            <v>SI</v>
          </cell>
          <cell r="AV3277" t="str">
            <v>Septiembre</v>
          </cell>
          <cell r="AW3277" t="e">
            <v>#N/A</v>
          </cell>
          <cell r="AX3277">
            <v>45641</v>
          </cell>
          <cell r="AY3277" t="str">
            <v>#REF!</v>
          </cell>
          <cell r="AZ3277" t="str">
            <v>CO1.PCCNTR.6779950</v>
          </cell>
        </row>
        <row r="3278">
          <cell r="D3278" t="str">
            <v>3086-2024</v>
          </cell>
          <cell r="E3278" t="str">
            <v>SILVIA OSPINA HENAO</v>
          </cell>
          <cell r="F3278" t="str">
            <v>Subdirección de Equipamientos Culturales</v>
          </cell>
          <cell r="I3278" t="str">
            <v>Contratación Directa</v>
          </cell>
          <cell r="J3278" t="str">
            <v>Contratación directa.</v>
          </cell>
          <cell r="K3278" t="str">
            <v>Prestación de servicios</v>
          </cell>
          <cell r="N3278" t="str">
            <v>Si</v>
          </cell>
          <cell r="O3278" t="str">
            <v>Contrato Prestación de Servicios Apoyo a la Gestión</v>
          </cell>
          <cell r="P3278">
            <v>45552</v>
          </cell>
          <cell r="Q3278">
            <v>45554</v>
          </cell>
          <cell r="R3278">
            <v>45657</v>
          </cell>
          <cell r="S3278">
            <v>103</v>
          </cell>
          <cell r="T3278" t="str">
            <v>En Ejecución</v>
          </cell>
          <cell r="U3278" t="str">
            <v>SILVIA OSPINA HENAO</v>
          </cell>
          <cell r="X3278" t="str">
            <v>PAOLA ANDREA MENDEZ HERNANDEZ</v>
          </cell>
          <cell r="Z3278" t="str">
            <v>Inversión</v>
          </cell>
          <cell r="AA3278">
            <v>2024110010087</v>
          </cell>
          <cell r="AC3278" t="str">
            <v>O23011733012024008705070</v>
          </cell>
          <cell r="AF3278">
            <v>16000000</v>
          </cell>
          <cell r="AI3278" t="str">
            <v>$ 4.000.000,00</v>
          </cell>
          <cell r="AJ3278" t="str">
            <v>Prestar servicios de apoyo a la gestión al Instituto Distrital de las Artes- Idartes para el desarrollo de actividades relacionadas con la creación y adaptación de piezas gráficas de los eventos, actividades y programas institucionales, de conformidad con los lineamientos de la Entidad.</v>
          </cell>
          <cell r="AK3278" t="str">
            <v>JEFFERSON ORLANDO CRUZ MORALES</v>
          </cell>
          <cell r="AL3278">
            <v>1018465387</v>
          </cell>
          <cell r="AM3278" t="str">
            <v>3086-2024</v>
          </cell>
          <cell r="AP3278" t="str">
            <v>SECOP II</v>
          </cell>
          <cell r="AS3278" t="str">
            <v>Falso</v>
          </cell>
          <cell r="AU3278" t="str">
            <v>SI</v>
          </cell>
          <cell r="AV3278" t="str">
            <v>Septiembre</v>
          </cell>
          <cell r="AW3278" t="e">
            <v>#N/A</v>
          </cell>
          <cell r="AX3278">
            <v>45657</v>
          </cell>
          <cell r="AY3278" t="str">
            <v>#REF!</v>
          </cell>
          <cell r="AZ3278" t="str">
            <v>CO1.PCCNTR.6778303</v>
          </cell>
        </row>
        <row r="3279">
          <cell r="D3279" t="str">
            <v>3087-2024</v>
          </cell>
          <cell r="E3279" t="str">
            <v>LINA MARIA GAVIRIA HURTADO</v>
          </cell>
          <cell r="F3279" t="str">
            <v>Subdirección de las Artes</v>
          </cell>
          <cell r="H3279" t="str">
            <v>Dirección General</v>
          </cell>
          <cell r="I3279" t="str">
            <v>Contratación Directa</v>
          </cell>
          <cell r="J3279" t="str">
            <v>Contratación directa.</v>
          </cell>
          <cell r="K3279" t="str">
            <v>Prestación de servicios</v>
          </cell>
          <cell r="N3279" t="str">
            <v>Si</v>
          </cell>
          <cell r="O3279" t="str">
            <v>Contrato Prestación de Servicios Apoyo a la Gestión</v>
          </cell>
          <cell r="P3279">
            <v>45552</v>
          </cell>
          <cell r="Q3279">
            <v>45562</v>
          </cell>
          <cell r="R3279">
            <v>45657</v>
          </cell>
          <cell r="S3279">
            <v>95</v>
          </cell>
          <cell r="T3279" t="str">
            <v>En Ejecución</v>
          </cell>
          <cell r="U3279" t="str">
            <v>LINA MARIA GAVIRIA HURTADO</v>
          </cell>
          <cell r="X3279" t="str">
            <v>LINA MARIA GAVIRIA HURTADO</v>
          </cell>
          <cell r="Z3279" t="str">
            <v>Inversión</v>
          </cell>
          <cell r="AA3279">
            <v>2024110010088</v>
          </cell>
          <cell r="AC3279" t="str">
            <v>O23011733012024008807099</v>
          </cell>
          <cell r="AF3279">
            <v>22500000</v>
          </cell>
          <cell r="AI3279" t="str">
            <v>$ 7.500.000,00</v>
          </cell>
          <cell r="AJ3279" t="str">
            <v>PRESTAR SERVICIOS DE APOYO A LA GESTIÓN AL INSTITUTO DISTRITAL DE LAS ARTES - IDARTES EN LA SUBDIRECCIÓN DE LAS ARTES, DIRECCIÓN GENERAL Y LA OFICINA ASESORA DE COMUNICACIONES PARA EL DESARROLLO DE ACTIVIDADES RELACIONADAS CON LA ELABORACIÓN Y EJECUCIÓN DE LAS ESTRATEGIAS DE COMUNICACIÓN DE LOS PROGRAMAS INSTITUCIONALES, DE CONFORMIDAD CON LOS LINEAMIENTOS DE LA ENTIDAD</v>
          </cell>
          <cell r="AK3279" t="str">
            <v>VANESSA ALEXANDRA CONTRERAS LARGO</v>
          </cell>
          <cell r="AL3279">
            <v>1018417193</v>
          </cell>
          <cell r="AM3279" t="str">
            <v>3087-2024</v>
          </cell>
          <cell r="AP3279" t="str">
            <v>SECOP II</v>
          </cell>
          <cell r="AS3279" t="str">
            <v>Falso</v>
          </cell>
          <cell r="AU3279" t="str">
            <v>SI</v>
          </cell>
          <cell r="AV3279" t="str">
            <v>Septiembre</v>
          </cell>
          <cell r="AW3279" t="e">
            <v>#N/A</v>
          </cell>
          <cell r="AX3279">
            <v>45657</v>
          </cell>
          <cell r="AY3279" t="str">
            <v>#REF!</v>
          </cell>
          <cell r="AZ3279" t="str">
            <v>CO1.PCCNTR.6778818</v>
          </cell>
        </row>
        <row r="3280">
          <cell r="D3280" t="str">
            <v>PUFA-264-2024</v>
          </cell>
          <cell r="E3280" t="str">
            <v>LINA MARIA GAVIRIA HURTADO</v>
          </cell>
          <cell r="F3280" t="str">
            <v>Subdirección de las Artes</v>
          </cell>
          <cell r="G3280" t="str">
            <v>Gerencia de Artes Audiovisuales</v>
          </cell>
          <cell r="H3280" t="str">
            <v>GERENTE DE ARTES AUDIOVISUALES</v>
          </cell>
          <cell r="I3280" t="str">
            <v>Contratación Directa</v>
          </cell>
          <cell r="J3280" t="str">
            <v>Contratación directa.</v>
          </cell>
          <cell r="K3280" t="str">
            <v>Prestación de servicios</v>
          </cell>
          <cell r="L3280" t="str">
            <v>17 17. Contrato de Prestación de Servicios</v>
          </cell>
          <cell r="M3280" t="str">
            <v xml:space="preserve">49 49-Otros Servicios </v>
          </cell>
          <cell r="N3280" t="str">
            <v>No</v>
          </cell>
          <cell r="O3280" t="str">
            <v>N/A</v>
          </cell>
          <cell r="P3280">
            <v>45552</v>
          </cell>
          <cell r="Q3280">
            <v>45554</v>
          </cell>
          <cell r="R3280">
            <v>45554</v>
          </cell>
          <cell r="S3280">
            <v>1</v>
          </cell>
          <cell r="T3280" t="str">
            <v>En Ejecución</v>
          </cell>
          <cell r="U3280" t="str">
            <v>LINA MARIA GAVIRIA HURTADO</v>
          </cell>
          <cell r="V3280">
            <v>52247497</v>
          </cell>
          <cell r="X3280" t="str">
            <v>Ricardo Alfonso Cantor Bossa</v>
          </cell>
          <cell r="Y3280">
            <v>80797050</v>
          </cell>
          <cell r="Z3280" t="str">
            <v>N/A</v>
          </cell>
          <cell r="AC3280" t="str">
            <v>N/A - Valor Cero / Coproducción</v>
          </cell>
          <cell r="AE3280">
            <v>0</v>
          </cell>
          <cell r="AF3280">
            <v>0</v>
          </cell>
          <cell r="AI3280" t="str">
            <v>N/A</v>
          </cell>
          <cell r="AJ3280" t="str">
            <v>El IDARTES se compromete a gestionar las solicitudes de Permiso Unificado de Filmaciones Audiovisuales - PUFA y conceder a MUSALAB SAS el uso y aprovechamiento económico de los espacios públicos para filmaciones audiovisuales registrados y aprobados en la plataforma SUMA y MUSALAB SAS acepta pagar la respectiva retribución económica y cumplir con las condiciones establecidas por el IDARTES y la normatividad vigente para el uso del espacio público en las actividades de filmación audiovisual.</v>
          </cell>
          <cell r="AK3280" t="str">
            <v>MUSALAB SAS</v>
          </cell>
          <cell r="AL3280">
            <v>901445015</v>
          </cell>
          <cell r="AM3280" t="str">
            <v>PUFA-264-2024</v>
          </cell>
          <cell r="AP3280" t="str">
            <v>SECOP II</v>
          </cell>
          <cell r="AS3280" t="str">
            <v>Falso</v>
          </cell>
          <cell r="AU3280" t="str">
            <v>SI</v>
          </cell>
          <cell r="AV3280" t="str">
            <v>Septiembre</v>
          </cell>
          <cell r="AW3280" t="e">
            <v>#N/A</v>
          </cell>
          <cell r="AX3280">
            <v>45554</v>
          </cell>
          <cell r="AY3280" t="str">
            <v>#REF!</v>
          </cell>
          <cell r="AZ3280" t="str">
            <v>CO1.PCCNTR.6782408</v>
          </cell>
        </row>
        <row r="3281">
          <cell r="D3281" t="str">
            <v>PUFA-265-2024</v>
          </cell>
          <cell r="E3281" t="str">
            <v>LINA MARIA GAVIRIA HURTADO</v>
          </cell>
          <cell r="F3281" t="str">
            <v>Subdirección de las Artes</v>
          </cell>
          <cell r="G3281" t="str">
            <v>Gerencia de Artes Audiovisuales</v>
          </cell>
          <cell r="H3281" t="str">
            <v>GERENTE DE ARTES AUDIOVISUALES</v>
          </cell>
          <cell r="I3281" t="str">
            <v>Contratación Directa</v>
          </cell>
          <cell r="J3281" t="str">
            <v>Contratación directa.</v>
          </cell>
          <cell r="K3281" t="str">
            <v>Prestación de servicios</v>
          </cell>
          <cell r="L3281" t="str">
            <v>17 17. Contrato de Prestación de Servicios</v>
          </cell>
          <cell r="M3281" t="str">
            <v xml:space="preserve">49 49-Otros Servicios </v>
          </cell>
          <cell r="N3281" t="str">
            <v>No</v>
          </cell>
          <cell r="O3281" t="str">
            <v>N/A</v>
          </cell>
          <cell r="P3281">
            <v>45552</v>
          </cell>
          <cell r="Q3281">
            <v>45558</v>
          </cell>
          <cell r="R3281">
            <v>45734</v>
          </cell>
          <cell r="S3281">
            <v>176</v>
          </cell>
          <cell r="T3281" t="str">
            <v>En Ejecución</v>
          </cell>
          <cell r="U3281" t="str">
            <v>LINA MARIA GAVIRIA HURTADO</v>
          </cell>
          <cell r="V3281">
            <v>52247497</v>
          </cell>
          <cell r="X3281" t="str">
            <v>Ricardo Alfonso Cantor Bossa</v>
          </cell>
          <cell r="Y3281">
            <v>80797050</v>
          </cell>
          <cell r="Z3281" t="str">
            <v>N/A</v>
          </cell>
          <cell r="AC3281" t="str">
            <v>N/A - Valor Cero / Coproducción</v>
          </cell>
          <cell r="AE3281">
            <v>0</v>
          </cell>
          <cell r="AF3281">
            <v>0</v>
          </cell>
          <cell r="AI3281" t="str">
            <v>N/A</v>
          </cell>
          <cell r="AJ3281" t="str">
            <v>El IDARTES se compromete a gestionar las solicitudes de Permiso Unificado de Filmaciones Audiovisuales PUFA y conceder a CMO STUDIOS SAS el uso y aprovechamiento económico de los espacios públicos para filmaciones audiovisuales registrados y aprobados en la plataforma SUMA y CMO STUDIOS SAS acepta pagar la respectiva retribución económica y cumplir con las condiciones establecidas por EL IDARTES y normatividad vigente para el uso del espacio público en actividades de filmación audiovisual.</v>
          </cell>
          <cell r="AK3281" t="str">
            <v>CMO STUDIOS SAS</v>
          </cell>
          <cell r="AL3281">
            <v>901717539</v>
          </cell>
          <cell r="AM3281" t="str">
            <v>PUFA-265-2024</v>
          </cell>
          <cell r="AP3281" t="str">
            <v>SECOP II</v>
          </cell>
          <cell r="AS3281" t="str">
            <v>Ok</v>
          </cell>
          <cell r="AU3281" t="str">
            <v>SI</v>
          </cell>
          <cell r="AV3281" t="str">
            <v>Septiembre</v>
          </cell>
          <cell r="AW3281" t="e">
            <v>#N/A</v>
          </cell>
          <cell r="AX3281">
            <v>45734</v>
          </cell>
          <cell r="AY3281" t="str">
            <v>#REF!</v>
          </cell>
          <cell r="AZ3281" t="str">
            <v>CO1.PCCNTR.6779100</v>
          </cell>
        </row>
        <row r="3282">
          <cell r="D3282" t="str">
            <v>PUFA-266-2024</v>
          </cell>
          <cell r="E3282" t="str">
            <v>LINA MARIA GAVIRIA HURTADO</v>
          </cell>
          <cell r="F3282" t="str">
            <v>Subdirección de las Artes</v>
          </cell>
          <cell r="G3282" t="str">
            <v>Gerencia de Artes Audiovisuales</v>
          </cell>
          <cell r="H3282" t="str">
            <v>GERENTE DE ARTES AUDIOVISUALES</v>
          </cell>
          <cell r="I3282" t="str">
            <v>Contratación Directa</v>
          </cell>
          <cell r="J3282" t="str">
            <v>Contratación directa.</v>
          </cell>
          <cell r="K3282" t="str">
            <v>Prestación de servicios</v>
          </cell>
          <cell r="L3282" t="str">
            <v>17 17. Contrato de Prestación de Servicios</v>
          </cell>
          <cell r="M3282" t="str">
            <v xml:space="preserve">49 49-Otros Servicios </v>
          </cell>
          <cell r="N3282" t="str">
            <v>No</v>
          </cell>
          <cell r="O3282" t="str">
            <v>N/A</v>
          </cell>
          <cell r="P3282">
            <v>45552</v>
          </cell>
          <cell r="Q3282">
            <v>45553</v>
          </cell>
          <cell r="R3282">
            <v>45553</v>
          </cell>
          <cell r="S3282">
            <v>1</v>
          </cell>
          <cell r="T3282" t="str">
            <v>En Ejecución</v>
          </cell>
          <cell r="U3282" t="str">
            <v>LINA MARIA GAVIRIA HURTADO</v>
          </cell>
          <cell r="V3282">
            <v>52247497</v>
          </cell>
          <cell r="X3282" t="str">
            <v>Ricardo Alfonso Cantor Bossa</v>
          </cell>
          <cell r="Y3282">
            <v>80797050</v>
          </cell>
          <cell r="Z3282" t="str">
            <v>N/A</v>
          </cell>
          <cell r="AC3282" t="str">
            <v>N/A - Valor Cero / Coproducción</v>
          </cell>
          <cell r="AE3282">
            <v>0</v>
          </cell>
          <cell r="AF3282">
            <v>0</v>
          </cell>
          <cell r="AI3282" t="str">
            <v>N/A</v>
          </cell>
          <cell r="AJ3282"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plataforma SUMA y EL CICLON FILMS SAS acepta pagar la respectiva retribución económica y cumplir con las condiciones establecidas por el IDARTES y la normatividad vigente para el uso del espacio público para las actividades(..)</v>
          </cell>
          <cell r="AK3282" t="str">
            <v>EL CICLON FILMS S.A.S</v>
          </cell>
          <cell r="AL3282">
            <v>901294731</v>
          </cell>
          <cell r="AM3282" t="str">
            <v>PUFA-266-2024</v>
          </cell>
          <cell r="AP3282" t="str">
            <v>SECOP II</v>
          </cell>
          <cell r="AS3282" t="str">
            <v>Falso</v>
          </cell>
          <cell r="AU3282" t="str">
            <v>SI</v>
          </cell>
          <cell r="AV3282" t="str">
            <v>Septiembre</v>
          </cell>
          <cell r="AW3282" t="e">
            <v>#N/A</v>
          </cell>
          <cell r="AX3282">
            <v>45553</v>
          </cell>
          <cell r="AY3282" t="str">
            <v>#REF!</v>
          </cell>
          <cell r="AZ3282" t="str">
            <v>CO1.PCCNTR.6783757</v>
          </cell>
        </row>
        <row r="3283">
          <cell r="D3283" t="str">
            <v>PUFA-267-2024</v>
          </cell>
          <cell r="E3283" t="str">
            <v>LINA MARIA GAVIRIA HURTADO</v>
          </cell>
          <cell r="F3283" t="str">
            <v>Subdirección de las Artes</v>
          </cell>
          <cell r="G3283" t="str">
            <v>Gerencia de Artes Audiovisuales</v>
          </cell>
          <cell r="H3283" t="str">
            <v>GERENTE DE ARTES AUDIOVISUALES</v>
          </cell>
          <cell r="I3283" t="str">
            <v>Contratación Directa</v>
          </cell>
          <cell r="J3283" t="str">
            <v>Contratación directa.</v>
          </cell>
          <cell r="K3283" t="str">
            <v>Prestación de servicios</v>
          </cell>
          <cell r="L3283" t="str">
            <v>17 17. Contrato de Prestación de Servicios</v>
          </cell>
          <cell r="M3283" t="str">
            <v xml:space="preserve">49 49-Otros Servicios </v>
          </cell>
          <cell r="N3283" t="str">
            <v>No</v>
          </cell>
          <cell r="O3283" t="str">
            <v>N/A</v>
          </cell>
          <cell r="P3283">
            <v>45552</v>
          </cell>
          <cell r="Q3283">
            <v>45553</v>
          </cell>
          <cell r="R3283">
            <v>45553</v>
          </cell>
          <cell r="S3283">
            <v>1</v>
          </cell>
          <cell r="T3283" t="str">
            <v>En Ejecución</v>
          </cell>
          <cell r="U3283" t="str">
            <v>LINA MARIA GAVIRIA HURTADO</v>
          </cell>
          <cell r="V3283">
            <v>52247497</v>
          </cell>
          <cell r="X3283" t="str">
            <v>Ricardo Alfonso Cantor Bossa</v>
          </cell>
          <cell r="Y3283">
            <v>80797050</v>
          </cell>
          <cell r="Z3283" t="str">
            <v>N/A</v>
          </cell>
          <cell r="AC3283" t="str">
            <v>N/A - Valor Cero / Coproducción</v>
          </cell>
          <cell r="AE3283">
            <v>0</v>
          </cell>
          <cell r="AF3283">
            <v>0</v>
          </cell>
          <cell r="AI3283" t="str">
            <v>N/A</v>
          </cell>
          <cell r="AJ3283" t="str">
            <v>El IDARTES se compromete a gestionar las solicitudes de Permiso Unificado de Filmaciones Audiovisuales - PUFA y conceder a PUNTA MULATA PRODUCCIONES SAS el uso y aprovechamiento económico de los espacios públicos para filmaciones audiovisuales registrados y aprobados en la plataforma SUMA y PUNTA MULATA PRODUCCIONES SAS acepta pagar la respectiva retribución económica y cumplir con las condiciones establecidas por el IDARTES y la normatividad vigente para el uso del espacio público para las(...)</v>
          </cell>
          <cell r="AK3283" t="str">
            <v>Punta Mulata Producciones SAS</v>
          </cell>
          <cell r="AL3283">
            <v>900525897</v>
          </cell>
          <cell r="AM3283" t="str">
            <v>PUFA-267-2024</v>
          </cell>
          <cell r="AP3283" t="str">
            <v>SECOP II</v>
          </cell>
          <cell r="AS3283" t="str">
            <v>Falso</v>
          </cell>
          <cell r="AU3283" t="str">
            <v>SI</v>
          </cell>
          <cell r="AV3283" t="str">
            <v>Septiembre</v>
          </cell>
          <cell r="AW3283" t="e">
            <v>#N/A</v>
          </cell>
          <cell r="AX3283">
            <v>45553</v>
          </cell>
          <cell r="AY3283" t="str">
            <v>#REF!</v>
          </cell>
          <cell r="AZ3283" t="str">
            <v>CO1.PCCNTR.6783739</v>
          </cell>
        </row>
        <row r="3284">
          <cell r="D3284" t="str">
            <v>2764-2024</v>
          </cell>
          <cell r="E3284" t="str">
            <v>ALBA YANETH REYES SUÁREZ</v>
          </cell>
          <cell r="F3284" t="str">
            <v>Subdirección de Formación Artistica</v>
          </cell>
          <cell r="G3284" t="str">
            <v>Subdirección de Formación Artística</v>
          </cell>
          <cell r="H3284" t="str">
            <v>Programa Nidos</v>
          </cell>
          <cell r="I3284" t="str">
            <v>Contratación Directa</v>
          </cell>
          <cell r="J3284" t="str">
            <v>Contratación directa.</v>
          </cell>
          <cell r="K3284" t="str">
            <v>Prestación de servicios</v>
          </cell>
          <cell r="N3284" t="str">
            <v>Si</v>
          </cell>
          <cell r="O3284" t="str">
            <v>Contrato Prestación de Servicios Profesionales</v>
          </cell>
          <cell r="P3284">
            <v>45553</v>
          </cell>
          <cell r="Q3284">
            <v>45554</v>
          </cell>
          <cell r="R3284">
            <v>45596</v>
          </cell>
          <cell r="S3284">
            <v>43</v>
          </cell>
          <cell r="T3284" t="str">
            <v>En Ejecución</v>
          </cell>
          <cell r="U3284" t="str">
            <v>ALBA YANETH REYES SUÁREZ</v>
          </cell>
          <cell r="X3284" t="str">
            <v>ALBA YANETH REYES SUAREZ</v>
          </cell>
          <cell r="Z3284" t="str">
            <v>Inversión</v>
          </cell>
          <cell r="AA3284">
            <v>2024110010064</v>
          </cell>
          <cell r="AC3284" t="str">
            <v>O23011733012024006408122</v>
          </cell>
          <cell r="AF3284">
            <v>4197200</v>
          </cell>
          <cell r="AJ3284" t="str">
            <v>Prestar servicios profesionales al Idartes- Subdirección de Formación Artística en el proceso de creación, implementación y documentación de acciones artístico pedagógicas territoriales de los componentes del Programa Nidos.</v>
          </cell>
          <cell r="AK3284" t="str">
            <v>BANACH NOREÑA ZAMBRANO</v>
          </cell>
          <cell r="AL3284">
            <v>1010222490</v>
          </cell>
          <cell r="AM3284" t="str">
            <v>2764-2024</v>
          </cell>
          <cell r="AP3284" t="str">
            <v>SECOP II</v>
          </cell>
          <cell r="AS3284" t="str">
            <v>Falso</v>
          </cell>
          <cell r="AU3284" t="str">
            <v>SI</v>
          </cell>
          <cell r="AV3284" t="str">
            <v>Septiembre</v>
          </cell>
          <cell r="AW3284" t="e">
            <v>#N/A</v>
          </cell>
          <cell r="AX3284">
            <v>45596</v>
          </cell>
          <cell r="AY3284" t="str">
            <v>#REF!</v>
          </cell>
          <cell r="AZ3284" t="str">
            <v>CO1.PCCNTR.6781276</v>
          </cell>
        </row>
        <row r="3285">
          <cell r="D3285" t="str">
            <v>3075-2024</v>
          </cell>
          <cell r="E3285" t="str">
            <v>LINA MARIA GAVIRIA HURTADO</v>
          </cell>
          <cell r="F3285" t="str">
            <v>Subdirección de las Artes</v>
          </cell>
          <cell r="I3285" t="str">
            <v>Contratación Directa</v>
          </cell>
          <cell r="J3285" t="str">
            <v>Contratación directa.</v>
          </cell>
          <cell r="K3285" t="str">
            <v>Prestación de servicios</v>
          </cell>
          <cell r="N3285" t="str">
            <v>Si</v>
          </cell>
          <cell r="O3285" t="str">
            <v>Contrato Prestación de Servicios Apoyo a la Gestión</v>
          </cell>
          <cell r="P3285">
            <v>45553</v>
          </cell>
          <cell r="Q3285">
            <v>45554</v>
          </cell>
          <cell r="R3285">
            <v>45641</v>
          </cell>
          <cell r="S3285">
            <v>87</v>
          </cell>
          <cell r="T3285" t="str">
            <v>En Ejecución</v>
          </cell>
          <cell r="U3285" t="str">
            <v>LINA MARIA GAVIRIA HURTADO</v>
          </cell>
          <cell r="X3285" t="str">
            <v>LINA MARIA GAVIRIA HURTADO</v>
          </cell>
          <cell r="Z3285" t="str">
            <v>Inversión</v>
          </cell>
          <cell r="AA3285">
            <v>2024110010088</v>
          </cell>
          <cell r="AC3285" t="str">
            <v>O23011733012024008807099</v>
          </cell>
          <cell r="AF3285">
            <v>22500000</v>
          </cell>
          <cell r="AI3285" t="str">
            <v>$ 7.500.000,00</v>
          </cell>
          <cell r="AJ3285" t="str">
            <v>Prestar servicios de apoyo a la gestión al Instituto Distrital de las Artes - Idartes / Subdirección de las Artes, en las actividades relacionadas al componente de fomento desde la planeación, análisis, implementación, ejecución, desarrollo, seguimiento y evaluación del Programa Es Cultura Local.</v>
          </cell>
          <cell r="AK3285" t="str">
            <v>ESTEBAN ALEJANDRO REINA ESQUIVEL</v>
          </cell>
          <cell r="AL3285">
            <v>1014252852</v>
          </cell>
          <cell r="AM3285" t="str">
            <v>3075-2024</v>
          </cell>
          <cell r="AP3285" t="str">
            <v>SECOP II</v>
          </cell>
          <cell r="AS3285" t="str">
            <v>Falso</v>
          </cell>
          <cell r="AU3285" t="str">
            <v>SI</v>
          </cell>
          <cell r="AV3285" t="str">
            <v>Septiembre</v>
          </cell>
          <cell r="AW3285" t="e">
            <v>#N/A</v>
          </cell>
          <cell r="AX3285">
            <v>45641</v>
          </cell>
          <cell r="AY3285" t="str">
            <v>#REF!</v>
          </cell>
          <cell r="AZ3285" t="str">
            <v>CO1.PCCNTR.6787087</v>
          </cell>
        </row>
        <row r="3286">
          <cell r="D3286" t="str">
            <v>3082-2024</v>
          </cell>
          <cell r="E3286" t="str">
            <v>ALBA YANETH REYES SUÁREZ</v>
          </cell>
          <cell r="F3286" t="str">
            <v>Subdirección de Formación Artistica</v>
          </cell>
          <cell r="G3286" t="str">
            <v>Subdirección de Formación Artística</v>
          </cell>
          <cell r="H3286" t="str">
            <v>Programa Crea</v>
          </cell>
          <cell r="I3286" t="str">
            <v>Contratación Directa</v>
          </cell>
          <cell r="J3286" t="str">
            <v>Contratación directa.</v>
          </cell>
          <cell r="K3286" t="str">
            <v>Prestación de servicios</v>
          </cell>
          <cell r="N3286" t="str">
            <v>Si</v>
          </cell>
          <cell r="O3286" t="str">
            <v>Contrato Prestación de Servicios Profesionales</v>
          </cell>
          <cell r="P3286">
            <v>45553</v>
          </cell>
          <cell r="Q3286">
            <v>45554</v>
          </cell>
          <cell r="R3286">
            <v>45632</v>
          </cell>
          <cell r="S3286">
            <v>78</v>
          </cell>
          <cell r="T3286" t="str">
            <v>En Ejecución</v>
          </cell>
          <cell r="U3286" t="str">
            <v>ALBA YANETH REYES SUÁREZ</v>
          </cell>
          <cell r="X3286" t="str">
            <v>ALBA YANETH REYES SUAREZ</v>
          </cell>
          <cell r="Z3286" t="str">
            <v>Inversión</v>
          </cell>
          <cell r="AA3286">
            <v>2024110010086</v>
          </cell>
          <cell r="AC3286" t="str">
            <v>O23011733012024008608126</v>
          </cell>
          <cell r="AF3286">
            <v>9717246</v>
          </cell>
          <cell r="AI3286" t="str">
            <v>$ 3.598.980,00</v>
          </cell>
          <cell r="AJ3286" t="str">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ell>
          <cell r="AK3286" t="str">
            <v>ANGELA MIREYA MARCIALES DAZA</v>
          </cell>
          <cell r="AL3286">
            <v>1022345631</v>
          </cell>
          <cell r="AM3286" t="str">
            <v>3082-2024</v>
          </cell>
          <cell r="AP3286" t="str">
            <v>SECOP II</v>
          </cell>
          <cell r="AS3286" t="str">
            <v>Falso</v>
          </cell>
          <cell r="AU3286" t="str">
            <v>SI</v>
          </cell>
          <cell r="AV3286" t="str">
            <v>Septiembre</v>
          </cell>
          <cell r="AW3286" t="e">
            <v>#N/A</v>
          </cell>
          <cell r="AX3286">
            <v>45632</v>
          </cell>
          <cell r="AY3286" t="str">
            <v>#REF!</v>
          </cell>
          <cell r="AZ3286" t="str">
            <v>CO1.PCCNTR.6786797</v>
          </cell>
        </row>
        <row r="3287">
          <cell r="D3287" t="str">
            <v>3088-2024</v>
          </cell>
          <cell r="E3287" t="str">
            <v>ALBA YANETH REYES SUÁREZ</v>
          </cell>
          <cell r="F3287" t="str">
            <v>Subdirección de Formación Artistica</v>
          </cell>
          <cell r="G3287" t="str">
            <v>Subdirección de Formación Artística</v>
          </cell>
          <cell r="H3287" t="str">
            <v>Programa Crea</v>
          </cell>
          <cell r="I3287" t="str">
            <v>Contratación Directa</v>
          </cell>
          <cell r="J3287" t="str">
            <v>Contratación directa.</v>
          </cell>
          <cell r="K3287" t="str">
            <v>Prestación de servicios</v>
          </cell>
          <cell r="N3287" t="str">
            <v>Si</v>
          </cell>
          <cell r="O3287" t="str">
            <v>Contrato Prestación de Servicios Profesionales</v>
          </cell>
          <cell r="P3287">
            <v>45553</v>
          </cell>
          <cell r="Q3287">
            <v>45555</v>
          </cell>
          <cell r="R3287">
            <v>45639</v>
          </cell>
          <cell r="S3287">
            <v>84</v>
          </cell>
          <cell r="T3287" t="str">
            <v>En Ejecución</v>
          </cell>
          <cell r="U3287" t="str">
            <v>ALBA YANETH REYES SUÁREZ</v>
          </cell>
          <cell r="X3287" t="str">
            <v>ALBA YANETH REYES SUAREZ</v>
          </cell>
          <cell r="Z3287" t="str">
            <v>Inversión</v>
          </cell>
          <cell r="AA3287">
            <v>2024110010086</v>
          </cell>
          <cell r="AC3287" t="str">
            <v>O23011733012024008608126</v>
          </cell>
          <cell r="AF3287">
            <v>10557008</v>
          </cell>
          <cell r="AI3287" t="str">
            <v>$ 3.598.980,00</v>
          </cell>
          <cell r="AJ328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287" t="str">
            <v>KAREN VIVIAN GIL SANTANA</v>
          </cell>
          <cell r="AL3287">
            <v>53017261</v>
          </cell>
          <cell r="AM3287" t="str">
            <v>3088-2024</v>
          </cell>
          <cell r="AP3287" t="str">
            <v>SECOP II</v>
          </cell>
          <cell r="AS3287" t="str">
            <v>Falso</v>
          </cell>
          <cell r="AU3287" t="str">
            <v>SI</v>
          </cell>
          <cell r="AV3287" t="str">
            <v>Septiembre</v>
          </cell>
          <cell r="AW3287" t="e">
            <v>#N/A</v>
          </cell>
          <cell r="AX3287">
            <v>45639</v>
          </cell>
          <cell r="AY3287" t="str">
            <v>#REF!</v>
          </cell>
          <cell r="AZ3287" t="str">
            <v>CO1.PCCNTR.6783165</v>
          </cell>
        </row>
        <row r="3288">
          <cell r="D3288" t="str">
            <v>PUFA-268-2024</v>
          </cell>
          <cell r="E3288" t="str">
            <v>LINA MARIA GAVIRIA HURTADO</v>
          </cell>
          <cell r="F3288" t="str">
            <v>Subdirección de las Artes</v>
          </cell>
          <cell r="G3288" t="str">
            <v>Gerencia de Artes Audiovisuales</v>
          </cell>
          <cell r="H3288" t="str">
            <v>GERENTE DE ARTES AUDIOVISUALES</v>
          </cell>
          <cell r="I3288" t="str">
            <v>Contratación Directa</v>
          </cell>
          <cell r="J3288" t="str">
            <v>Contratación directa.</v>
          </cell>
          <cell r="K3288" t="str">
            <v>Prestación de servicios</v>
          </cell>
          <cell r="L3288" t="str">
            <v>17 17. Contrato de Prestación de Servicios</v>
          </cell>
          <cell r="M3288" t="str">
            <v xml:space="preserve">49 49-Otros Servicios </v>
          </cell>
          <cell r="N3288" t="str">
            <v>No</v>
          </cell>
          <cell r="O3288" t="str">
            <v>N/A</v>
          </cell>
          <cell r="P3288">
            <v>45553</v>
          </cell>
          <cell r="Q3288">
            <v>45562</v>
          </cell>
          <cell r="R3288">
            <v>45567</v>
          </cell>
          <cell r="S3288">
            <v>6</v>
          </cell>
          <cell r="T3288" t="str">
            <v>En Ejecución</v>
          </cell>
          <cell r="U3288" t="str">
            <v>LINA MARIA GAVIRIA HURTADO</v>
          </cell>
          <cell r="V3288">
            <v>52247497</v>
          </cell>
          <cell r="X3288" t="str">
            <v>Ricardo Alfonso Cantor Bossa</v>
          </cell>
          <cell r="Y3288">
            <v>80797050</v>
          </cell>
          <cell r="Z3288" t="str">
            <v>N/A</v>
          </cell>
          <cell r="AC3288" t="str">
            <v>N/A - Valor Cero / Coproducción</v>
          </cell>
          <cell r="AE3288">
            <v>0</v>
          </cell>
          <cell r="AF3288">
            <v>0</v>
          </cell>
          <cell r="AI3288" t="str">
            <v>N/A</v>
          </cell>
          <cell r="AJ3288"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v>
          </cell>
          <cell r="AK3288" t="str">
            <v>11:11 Films y Tv SAS</v>
          </cell>
          <cell r="AL3288">
            <v>901108889</v>
          </cell>
          <cell r="AM3288" t="str">
            <v>PUFA-268-2024</v>
          </cell>
          <cell r="AP3288" t="str">
            <v>SECOP II</v>
          </cell>
          <cell r="AS3288" t="str">
            <v>Falso</v>
          </cell>
          <cell r="AU3288" t="str">
            <v>SI</v>
          </cell>
          <cell r="AV3288" t="str">
            <v>Septiembre</v>
          </cell>
          <cell r="AW3288" t="e">
            <v>#N/A</v>
          </cell>
          <cell r="AX3288">
            <v>45567</v>
          </cell>
          <cell r="AY3288" t="str">
            <v>#REF!</v>
          </cell>
          <cell r="AZ3288" t="str">
            <v>CO1.PCCNTR.6787054</v>
          </cell>
        </row>
        <row r="3289">
          <cell r="D3289" t="str">
            <v>PUFA-269-2024</v>
          </cell>
          <cell r="E3289" t="str">
            <v>LINA MARIA GAVIRIA HURTADO</v>
          </cell>
          <cell r="F3289" t="str">
            <v>Subdirección de las Artes</v>
          </cell>
          <cell r="G3289" t="str">
            <v>Gerencia de Artes Audiovisuales</v>
          </cell>
          <cell r="H3289" t="str">
            <v>GERENTE DE ARTES AUDIOVISUALES</v>
          </cell>
          <cell r="I3289" t="str">
            <v>Contratación Directa</v>
          </cell>
          <cell r="J3289" t="str">
            <v>Contratación directa.</v>
          </cell>
          <cell r="K3289" t="str">
            <v>Prestación de servicios</v>
          </cell>
          <cell r="L3289" t="str">
            <v>17 17. Contrato de Prestación de Servicios</v>
          </cell>
          <cell r="M3289" t="str">
            <v xml:space="preserve">49 49-Otros Servicios </v>
          </cell>
          <cell r="N3289" t="str">
            <v>No</v>
          </cell>
          <cell r="O3289" t="str">
            <v>N/A</v>
          </cell>
          <cell r="P3289">
            <v>45553</v>
          </cell>
          <cell r="Q3289">
            <v>45554</v>
          </cell>
          <cell r="R3289">
            <v>45554</v>
          </cell>
          <cell r="S3289">
            <v>1</v>
          </cell>
          <cell r="T3289" t="str">
            <v>En Ejecución</v>
          </cell>
          <cell r="U3289" t="str">
            <v>LINA MARIA GAVIRIA HURTADO</v>
          </cell>
          <cell r="V3289">
            <v>52247497</v>
          </cell>
          <cell r="X3289" t="str">
            <v>Ricardo Alfonso Cantor Bossa</v>
          </cell>
          <cell r="Y3289">
            <v>80797050</v>
          </cell>
          <cell r="Z3289" t="str">
            <v>N/A</v>
          </cell>
          <cell r="AC3289" t="str">
            <v>N/A - Valor Cero / Coproducción</v>
          </cell>
          <cell r="AE3289">
            <v>0</v>
          </cell>
          <cell r="AF3289">
            <v>0</v>
          </cell>
          <cell r="AI3289" t="str">
            <v>N/A</v>
          </cell>
          <cell r="AJ3289" t="str">
            <v>El IDARTES se compromete a gestionar las solicitudes de Permiso Unificado de Filmaciones Audiovisuales - PUFA y conceder a EL CICLON FILMS SAS el uso y aprovechamiento económico de los espacios públicos para filmaciones audiovisuales registrados y aprobados a través de la plataforma SUMA y EL CICLON FILMS SAS acepta pagar la respectiva retribución económica y cumplir con las condiciones establecidas por el IDARTES y la normatividad vigente para el uso del espacio público para las actividad (...)</v>
          </cell>
          <cell r="AK3289" t="str">
            <v>EL CICLON FILMS S.A.S</v>
          </cell>
          <cell r="AL3289">
            <v>901294731</v>
          </cell>
          <cell r="AM3289" t="str">
            <v>PUFA-269-2024</v>
          </cell>
          <cell r="AP3289" t="str">
            <v>SECOP II</v>
          </cell>
          <cell r="AS3289" t="str">
            <v>Falso</v>
          </cell>
          <cell r="AU3289" t="str">
            <v>SI</v>
          </cell>
          <cell r="AV3289" t="str">
            <v>Septiembre</v>
          </cell>
          <cell r="AW3289" t="e">
            <v>#N/A</v>
          </cell>
          <cell r="AX3289">
            <v>45554</v>
          </cell>
          <cell r="AY3289" t="str">
            <v>#REF!</v>
          </cell>
          <cell r="AZ3289" t="str">
            <v>CO1.PCCNTR.6788766</v>
          </cell>
        </row>
        <row r="3290">
          <cell r="D3290" t="str">
            <v>3058-2024</v>
          </cell>
          <cell r="E3290" t="str">
            <v>SILVIA OSPINA HENAO</v>
          </cell>
          <cell r="F3290" t="str">
            <v>Subdirección de Equipamientos Culturales</v>
          </cell>
          <cell r="I3290" t="str">
            <v>Contratación Directa</v>
          </cell>
          <cell r="J3290" t="str">
            <v>Contratación directa.</v>
          </cell>
          <cell r="K3290" t="str">
            <v>Arrendamiento de inmuebles</v>
          </cell>
          <cell r="N3290" t="str">
            <v>No</v>
          </cell>
          <cell r="O3290" t="str">
            <v>N/A</v>
          </cell>
          <cell r="P3290">
            <v>45554</v>
          </cell>
          <cell r="Q3290">
            <v>45587</v>
          </cell>
          <cell r="R3290">
            <v>45641</v>
          </cell>
          <cell r="S3290">
            <v>54</v>
          </cell>
          <cell r="T3290" t="str">
            <v>En Ejecución</v>
          </cell>
          <cell r="U3290" t="str">
            <v>SILVIA OSPINA HENAO</v>
          </cell>
          <cell r="Z3290" t="str">
            <v>N/A</v>
          </cell>
          <cell r="AC3290" t="str">
            <v>N/A - Valor Cero / Coproducción</v>
          </cell>
          <cell r="AF3290">
            <v>0</v>
          </cell>
          <cell r="AJ3290" t="str">
            <v>PRESTAR EL SERVICIO DE ARRENDAMIENTO DEL TEATRO JORGE ELIÉCER GAITÁN PROPIEDAD DEL INSTITUTO DISTRITAL DE LAS ARTES IDARTES, A PROMOTORA COLOMBIA S.A.S., PARA LLEVAR A CABO EL EVENTO SUSANA CALA EN CONCIERTO DE ACUERDO CON LOS LINEAMIENTOS DEL COMITÉ DE PROGRAMACIÓN DE LA SUBDIRECCIÓN DE EQUIPAMIENTOS CULTURALES.</v>
          </cell>
          <cell r="AK3290" t="str">
            <v>Promotora Colombia SAS</v>
          </cell>
          <cell r="AL3290">
            <v>901164545</v>
          </cell>
          <cell r="AM3290" t="str">
            <v>3058-2024</v>
          </cell>
          <cell r="AP3290" t="str">
            <v>SECOP II</v>
          </cell>
          <cell r="AS3290" t="str">
            <v>Falso</v>
          </cell>
          <cell r="AU3290" t="str">
            <v>SI</v>
          </cell>
          <cell r="AV3290" t="str">
            <v>Octubre</v>
          </cell>
          <cell r="AW3290" t="e">
            <v>#N/A</v>
          </cell>
          <cell r="AX3290">
            <v>45641</v>
          </cell>
          <cell r="AY3290" t="str">
            <v>#REF!</v>
          </cell>
          <cell r="AZ3290" t="str">
            <v>CO1.PCCNTR.6755671</v>
          </cell>
        </row>
        <row r="3291">
          <cell r="D3291" t="str">
            <v>3090-2024</v>
          </cell>
          <cell r="E3291" t="str">
            <v>SILVIA OSPINA HENAO</v>
          </cell>
          <cell r="F3291" t="str">
            <v>Subdirección de Equipamientos Culturales</v>
          </cell>
          <cell r="I3291" t="str">
            <v>Contratación Directa</v>
          </cell>
          <cell r="J3291" t="str">
            <v>Contratación directa.</v>
          </cell>
          <cell r="K3291" t="str">
            <v>Prestación de servicios</v>
          </cell>
          <cell r="N3291" t="str">
            <v>Si</v>
          </cell>
          <cell r="O3291" t="str">
            <v>Contrato Prestación de Servicios Profesionales</v>
          </cell>
          <cell r="P3291">
            <v>45554</v>
          </cell>
          <cell r="Q3291">
            <v>45555</v>
          </cell>
          <cell r="R3291">
            <v>45657</v>
          </cell>
          <cell r="S3291">
            <v>102</v>
          </cell>
          <cell r="T3291" t="str">
            <v>En Ejecución</v>
          </cell>
          <cell r="U3291" t="str">
            <v>SILVIA OSPINA HENAO</v>
          </cell>
          <cell r="X3291" t="str">
            <v>SILVIA OSPINA HENAO</v>
          </cell>
          <cell r="Z3291" t="str">
            <v>Inversión</v>
          </cell>
          <cell r="AA3291">
            <v>2024110010087</v>
          </cell>
          <cell r="AC3291" t="str">
            <v>O23011733012024008705070</v>
          </cell>
          <cell r="AF3291">
            <v>13300000</v>
          </cell>
          <cell r="AI3291" t="str">
            <v>$ 3.800.000,00</v>
          </cell>
          <cell r="AJ3291" t="str">
            <v>Prestar servicios profesionales al IDARTES- Subdirección de Equipamientos Culturales, en el desarrollo de actividades administrativas y operativas derivadas del seguimiento y control de los inventarios asignados en la dependencia</v>
          </cell>
          <cell r="AK3291" t="str">
            <v>Jhohhan Andres Maldonado Diaz</v>
          </cell>
          <cell r="AL3291">
            <v>1007296376</v>
          </cell>
          <cell r="AM3291" t="str">
            <v>3090-2024</v>
          </cell>
          <cell r="AP3291" t="str">
            <v>SECOP II</v>
          </cell>
          <cell r="AS3291" t="str">
            <v>Falso</v>
          </cell>
          <cell r="AU3291" t="str">
            <v>SI</v>
          </cell>
          <cell r="AV3291" t="str">
            <v>Septiembre</v>
          </cell>
          <cell r="AW3291" t="e">
            <v>#N/A</v>
          </cell>
          <cell r="AX3291">
            <v>45657</v>
          </cell>
          <cell r="AY3291" t="str">
            <v>#REF!</v>
          </cell>
          <cell r="AZ3291" t="str">
            <v>CO1.PCCNTR.6790209</v>
          </cell>
        </row>
        <row r="3292">
          <cell r="D3292" t="str">
            <v>3091-2024</v>
          </cell>
          <cell r="E3292" t="str">
            <v>ANDRES FELIPE ALBARRACIN RODRIGUEZ</v>
          </cell>
          <cell r="F3292" t="str">
            <v>Subdirección Administrativa y Financiera</v>
          </cell>
          <cell r="H3292" t="str">
            <v>Oficina Asesora de Planeación y Tecnologias de la Informaciónn</v>
          </cell>
          <cell r="I3292" t="str">
            <v>Contratación Directa</v>
          </cell>
          <cell r="J3292" t="str">
            <v>Contratación directa.</v>
          </cell>
          <cell r="K3292" t="str">
            <v>Prestación de servicios</v>
          </cell>
          <cell r="N3292" t="str">
            <v>Si</v>
          </cell>
          <cell r="O3292" t="str">
            <v>Contrato Prestación de Servicios Apoyo a la Gestión</v>
          </cell>
          <cell r="P3292">
            <v>45554</v>
          </cell>
          <cell r="Q3292">
            <v>45555</v>
          </cell>
          <cell r="R3292">
            <v>45687</v>
          </cell>
          <cell r="S3292">
            <v>131</v>
          </cell>
          <cell r="T3292" t="str">
            <v>En Ejecución</v>
          </cell>
          <cell r="U3292" t="str">
            <v>ANDRES FELIPE ALBARRACIN RODRIGUEZ</v>
          </cell>
          <cell r="X3292" t="str">
            <v>DANIEL SANCHEZ ROJAS</v>
          </cell>
          <cell r="Z3292" t="str">
            <v>Inversión</v>
          </cell>
          <cell r="AA3292">
            <v>2024110010085</v>
          </cell>
          <cell r="AC3292" t="str">
            <v>O23011745992024008506007</v>
          </cell>
          <cell r="AF3292">
            <v>17030000</v>
          </cell>
          <cell r="AI3292" t="str">
            <v>$ 3.900.000,00</v>
          </cell>
          <cell r="AJ3292" t="str">
            <v>Prestar servicios de apoyo a la gestión al IDARTES - Oficina Asesora de Planeación y Tecnologías de la información en actividades encaminadas a garantizar el cumplimiento de los Acuerdos de Nivel de Servicio ANS tales como soporte técnico de primer nivel asignado a través de la mesa de servicios gestión de cuentas de usuario en las plataformas de controladores de dominio y correo electrónico de la entidad entre otras conforme a los estándares establecidos y alineándose con los proyectos del PETI</v>
          </cell>
          <cell r="AK3292" t="str">
            <v>Estefany Dayana Torres Blanco</v>
          </cell>
          <cell r="AL3292">
            <v>1010161626</v>
          </cell>
          <cell r="AM3292" t="str">
            <v>3091-2024</v>
          </cell>
          <cell r="AP3292" t="str">
            <v>SECOP II</v>
          </cell>
          <cell r="AS3292" t="str">
            <v>Falso</v>
          </cell>
          <cell r="AU3292" t="str">
            <v>SI</v>
          </cell>
          <cell r="AV3292" t="str">
            <v>Septiembre</v>
          </cell>
          <cell r="AW3292" t="e">
            <v>#N/A</v>
          </cell>
          <cell r="AX3292">
            <v>45687</v>
          </cell>
          <cell r="AY3292" t="str">
            <v>#REF!</v>
          </cell>
          <cell r="AZ3292" t="str">
            <v>CO1.PCCNTR.6790594</v>
          </cell>
        </row>
        <row r="3293">
          <cell r="D3293" t="str">
            <v>3095-2024</v>
          </cell>
          <cell r="E3293" t="str">
            <v>ANDRES FELIPE ALBARRACIN RODRIGUEZ</v>
          </cell>
          <cell r="F3293" t="str">
            <v>Subdirección Administrativa y Financiera</v>
          </cell>
          <cell r="I3293" t="str">
            <v>Contratación Directa</v>
          </cell>
          <cell r="J3293" t="str">
            <v>Contratación directa.</v>
          </cell>
          <cell r="K3293" t="str">
            <v>Prestación de servicios</v>
          </cell>
          <cell r="N3293" t="str">
            <v>Si</v>
          </cell>
          <cell r="O3293" t="str">
            <v>Contrato Prestación de Servicios Profesionales</v>
          </cell>
          <cell r="P3293">
            <v>45554</v>
          </cell>
          <cell r="Q3293">
            <v>45555</v>
          </cell>
          <cell r="R3293">
            <v>45686</v>
          </cell>
          <cell r="S3293">
            <v>130</v>
          </cell>
          <cell r="T3293" t="str">
            <v>En Ejecución</v>
          </cell>
          <cell r="U3293" t="str">
            <v>ANDRES FELIPE ALBARRACIN RODRIGUEZ</v>
          </cell>
          <cell r="X3293" t="str">
            <v>PAOLA ANDREA MENDEZ HERNANDEZ</v>
          </cell>
          <cell r="Z3293" t="str">
            <v>Inversión</v>
          </cell>
          <cell r="AA3293">
            <v>2024110010085</v>
          </cell>
          <cell r="AC3293" t="str">
            <v>O23011745992024008506023</v>
          </cell>
          <cell r="AF3293">
            <v>52555837</v>
          </cell>
          <cell r="AI3293" t="str">
            <v>$ 12.128.270,00</v>
          </cell>
          <cell r="AJ3293" t="str">
            <v>PRESTAR SERVICIOS PROFESIONALES AL INSTITUTO DISTRITAL DE LAS ARTES - IDARTES PARA LA ESTRUCTURACIÓN, GESTIÓN Y EJECUCIÓN DE CONTENIDOS DE COMUNICACIÓN, ESTRATEGIAS Y PROYECTOS CONFORME CON LOS LINEAMIENTOS ESTABLECIDOS POR LA ENTIDAD.</v>
          </cell>
          <cell r="AK3293" t="str">
            <v>Viviana Pineda Hincapie</v>
          </cell>
          <cell r="AL3293">
            <v>43976694</v>
          </cell>
          <cell r="AM3293" t="str">
            <v>3095-2024</v>
          </cell>
          <cell r="AP3293" t="str">
            <v>SECOP II</v>
          </cell>
          <cell r="AS3293" t="str">
            <v>Falso</v>
          </cell>
          <cell r="AU3293" t="str">
            <v>SI</v>
          </cell>
          <cell r="AV3293" t="str">
            <v>Septiembre</v>
          </cell>
          <cell r="AW3293" t="e">
            <v>#N/A</v>
          </cell>
          <cell r="AX3293">
            <v>45686</v>
          </cell>
          <cell r="AY3293" t="str">
            <v>#REF!</v>
          </cell>
          <cell r="AZ3293" t="str">
            <v>CO1.PCCNTR.6793539</v>
          </cell>
        </row>
        <row r="3294">
          <cell r="D3294" t="str">
            <v>PUFA-270-2024</v>
          </cell>
          <cell r="E3294" t="str">
            <v>LINA MARIA GAVIRIA HURTADO</v>
          </cell>
          <cell r="F3294" t="str">
            <v>Subdirección de las Artes</v>
          </cell>
          <cell r="G3294" t="str">
            <v>Gerencia de Artes Audiovisuales</v>
          </cell>
          <cell r="H3294" t="str">
            <v>GERENTE DE ARTES AUDIOVISUALES</v>
          </cell>
          <cell r="I3294" t="str">
            <v>Contratación Directa</v>
          </cell>
          <cell r="J3294" t="str">
            <v>Contratación directa.</v>
          </cell>
          <cell r="K3294" t="str">
            <v>Prestación de servicios</v>
          </cell>
          <cell r="L3294" t="str">
            <v>17 17. Contrato de Prestación de Servicios</v>
          </cell>
          <cell r="M3294" t="str">
            <v xml:space="preserve">49 49-Otros Servicios </v>
          </cell>
          <cell r="N3294" t="str">
            <v>No</v>
          </cell>
          <cell r="O3294" t="str">
            <v>N/A</v>
          </cell>
          <cell r="P3294">
            <v>45554</v>
          </cell>
          <cell r="Q3294">
            <v>45556</v>
          </cell>
          <cell r="R3294">
            <v>45556</v>
          </cell>
          <cell r="S3294">
            <v>1</v>
          </cell>
          <cell r="T3294" t="str">
            <v>En Ejecución</v>
          </cell>
          <cell r="U3294" t="str">
            <v>LINA MARIA GAVIRIA HURTADO</v>
          </cell>
          <cell r="V3294">
            <v>52247497</v>
          </cell>
          <cell r="X3294" t="str">
            <v>Ricardo Alfonso Cantor Bossa</v>
          </cell>
          <cell r="Y3294">
            <v>80797050</v>
          </cell>
          <cell r="Z3294" t="str">
            <v>N/A</v>
          </cell>
          <cell r="AC3294" t="str">
            <v>N/A - Valor Cero / Coproducción</v>
          </cell>
          <cell r="AE3294">
            <v>0</v>
          </cell>
          <cell r="AF3294">
            <v>0</v>
          </cell>
          <cell r="AI3294" t="str">
            <v>N/A</v>
          </cell>
          <cell r="AJ3294"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294" t="str">
            <v>MI PRODUCTORA S.A.S.</v>
          </cell>
          <cell r="AL3294">
            <v>900734598</v>
          </cell>
          <cell r="AM3294" t="str">
            <v>PUFA-270-2024</v>
          </cell>
          <cell r="AP3294" t="str">
            <v>SECOP II</v>
          </cell>
          <cell r="AS3294" t="str">
            <v>Falso</v>
          </cell>
          <cell r="AU3294" t="str">
            <v>SI</v>
          </cell>
          <cell r="AV3294" t="str">
            <v>Septiembre</v>
          </cell>
          <cell r="AW3294" t="e">
            <v>#N/A</v>
          </cell>
          <cell r="AX3294">
            <v>45556</v>
          </cell>
          <cell r="AY3294" t="str">
            <v>#REF!</v>
          </cell>
          <cell r="AZ3294" t="str">
            <v>CO1.PCCNTR.6793514</v>
          </cell>
        </row>
        <row r="3295">
          <cell r="D3295" t="str">
            <v>2927-2024</v>
          </cell>
          <cell r="E3295" t="str">
            <v>ANDRES FELIPE ALBARRACIN RODRIGUEZ</v>
          </cell>
          <cell r="F3295" t="str">
            <v>Subdirección Administrativa y Financiera</v>
          </cell>
          <cell r="I3295" t="str">
            <v>Contratación Directa</v>
          </cell>
          <cell r="J3295" t="str">
            <v>Contratación directa (con ofertas)</v>
          </cell>
          <cell r="K3295" t="str">
            <v>Otro</v>
          </cell>
          <cell r="N3295" t="str">
            <v>No</v>
          </cell>
          <cell r="O3295" t="str">
            <v>N/A</v>
          </cell>
          <cell r="P3295">
            <v>45555</v>
          </cell>
          <cell r="Q3295">
            <v>45558</v>
          </cell>
          <cell r="R3295">
            <v>45746</v>
          </cell>
          <cell r="S3295">
            <v>188</v>
          </cell>
          <cell r="T3295" t="str">
            <v>En Ejecución</v>
          </cell>
          <cell r="U3295" t="str">
            <v>ANDRES FELIPE ALBARRACIN RODRIGUEZ</v>
          </cell>
          <cell r="Z3295" t="str">
            <v>Inversión</v>
          </cell>
          <cell r="AA3295">
            <v>2024110010085</v>
          </cell>
          <cell r="AC3295" t="str">
            <v>O23011745992024008506007</v>
          </cell>
          <cell r="AF3295">
            <v>5000000</v>
          </cell>
          <cell r="AJ3295" t="str">
            <v>ADQUIRIR UNA SUSCRIPCIÓN PARA EL SERVICIO DE ENVÍO DE CORREO ELECTRÓNICO CERTIFICADO A FIN DE CONTAR CON UNA VALIDEZ JURÍDICA Y PROBATORIA PARA LAS NOTIFICACIONES DE INFORMACIÓN REMITIDAS POR EL INSTITUTO DISTRITAL DE LAS ARTES - IDARTES</v>
          </cell>
          <cell r="AK3295" t="str">
            <v>SERVICIOS POSTALES NACIONALES S.A.S</v>
          </cell>
          <cell r="AL3295">
            <v>900062917</v>
          </cell>
          <cell r="AM3295" t="str">
            <v>2927-2024</v>
          </cell>
          <cell r="AP3295" t="str">
            <v>SECOP II</v>
          </cell>
          <cell r="AS3295" t="str">
            <v>Ok</v>
          </cell>
          <cell r="AU3295" t="str">
            <v>SI</v>
          </cell>
          <cell r="AV3295" t="str">
            <v>Septiembre</v>
          </cell>
          <cell r="AW3295" t="e">
            <v>#N/A</v>
          </cell>
          <cell r="AX3295">
            <v>45746</v>
          </cell>
          <cell r="AY3295" t="str">
            <v>#REF!</v>
          </cell>
          <cell r="AZ3295" t="str">
            <v>CO1.PCCNTR.6734973</v>
          </cell>
        </row>
        <row r="3296">
          <cell r="D3296" t="str">
            <v>3053-2024</v>
          </cell>
          <cell r="E3296" t="str">
            <v>SILVIA OSPINA HENAO</v>
          </cell>
          <cell r="F3296" t="str">
            <v>Subdirección de Equipamientos Culturales</v>
          </cell>
          <cell r="I3296" t="str">
            <v>Contratación Directa</v>
          </cell>
          <cell r="J3296" t="str">
            <v>Contratación directa.</v>
          </cell>
          <cell r="K3296" t="str">
            <v>Prestación de servicios</v>
          </cell>
          <cell r="N3296" t="str">
            <v>No</v>
          </cell>
          <cell r="O3296" t="str">
            <v>N/A</v>
          </cell>
          <cell r="P3296">
            <v>45555</v>
          </cell>
          <cell r="Q3296">
            <v>45556</v>
          </cell>
          <cell r="R3296">
            <v>45587</v>
          </cell>
          <cell r="S3296">
            <v>32</v>
          </cell>
          <cell r="T3296" t="str">
            <v>En Ejecución</v>
          </cell>
          <cell r="U3296" t="str">
            <v>SILVIA OSPINA HENAO</v>
          </cell>
          <cell r="Z3296" t="str">
            <v>Inversión</v>
          </cell>
          <cell r="AA3296">
            <v>2024110010087</v>
          </cell>
          <cell r="AC3296" t="str">
            <v>O23011733012024008705073</v>
          </cell>
          <cell r="AF3296">
            <v>72702700</v>
          </cell>
          <cell r="AJ3296" t="str">
            <v>REALIZAR LA COPRODUCCION PARA EL DESARROLLO DEL EVENTO DENOMINADO XIII FESTIVAL INTERNACIONAL DE MUSICA SACRA DE BOGOTÁ, DE ACUERDO 
 CON LOS LINEAMIENTOS DEL COMITE DE PROGRAMACION Y CURADURIA DE LA SUBDIRECCION DE EQUIPAMIENTOS CULTURALES DE LA ENTIDAD.</v>
          </cell>
          <cell r="AK3296" t="str">
            <v>Corporación Cultural InterColombia</v>
          </cell>
          <cell r="AL3296">
            <v>830146711</v>
          </cell>
          <cell r="AM3296" t="str">
            <v>3053-2024</v>
          </cell>
          <cell r="AP3296" t="str">
            <v>SECOP II</v>
          </cell>
          <cell r="AS3296" t="str">
            <v>Falso</v>
          </cell>
          <cell r="AU3296" t="str">
            <v>SI</v>
          </cell>
          <cell r="AV3296" t="str">
            <v>Septiembre</v>
          </cell>
          <cell r="AW3296" t="e">
            <v>#N/A</v>
          </cell>
          <cell r="AX3296">
            <v>45587</v>
          </cell>
          <cell r="AY3296" t="str">
            <v>#REF!</v>
          </cell>
          <cell r="AZ3296" t="str">
            <v>CO1.PCCNTR.6798386</v>
          </cell>
        </row>
        <row r="3297">
          <cell r="D3297" t="str">
            <v>3089-2024.</v>
          </cell>
          <cell r="E3297" t="str">
            <v>ANDRES FELIPE ALBARRACIN RODRIGUEZ</v>
          </cell>
          <cell r="F3297" t="str">
            <v>Subdirección Administrativa y Financiera</v>
          </cell>
          <cell r="I3297" t="str">
            <v>Mínima Cuantía</v>
          </cell>
          <cell r="J3297" t="str">
            <v>Mínima cuantía</v>
          </cell>
          <cell r="K3297" t="str">
            <v>Suministros</v>
          </cell>
          <cell r="N3297" t="str">
            <v>No</v>
          </cell>
          <cell r="O3297" t="str">
            <v>N/A</v>
          </cell>
          <cell r="P3297">
            <v>45555</v>
          </cell>
          <cell r="Q3297">
            <v>45555</v>
          </cell>
          <cell r="R3297">
            <v>45595</v>
          </cell>
          <cell r="S3297">
            <v>41</v>
          </cell>
          <cell r="T3297" t="str">
            <v>En Ejecución</v>
          </cell>
          <cell r="U3297" t="str">
            <v>ANDRES FELIPE ALBARRACIN RODRIGUEZ</v>
          </cell>
          <cell r="Z3297" t="str">
            <v>Funcionamiento</v>
          </cell>
          <cell r="AC3297" t="str">
            <v>O2120201003053529901</v>
          </cell>
          <cell r="AF3297">
            <v>34095424</v>
          </cell>
          <cell r="AJ3297" t="str">
            <v>CONTRATAR EL SUMINISTRO DE INSUMOS PARA BOTIQUINES Y ELEMENTOS DE EMERGENCIA PARA LAS DIFERENTES SEDES, EQUIPAMIENTOS Y CENTROS DE FORMACIÓN, DE CONFORMIDAD CON LAS ESPECIFICACIONES TÉCNICAS DEFINIDAS POR EL INSTITUTO DISTRITAL DE LAS ARTES - IDARTES.</v>
          </cell>
          <cell r="AK3297" t="str">
            <v>S&amp;S SUMINISTROS EMPRESARIALES S.A.S</v>
          </cell>
          <cell r="AL3297">
            <v>900585357</v>
          </cell>
          <cell r="AM3297" t="str">
            <v>IDARTES-IP-MIC-020-2024</v>
          </cell>
          <cell r="AP3297" t="str">
            <v>SECOP II</v>
          </cell>
          <cell r="AS3297" t="str">
            <v>Falso</v>
          </cell>
          <cell r="AU3297" t="str">
            <v>SI</v>
          </cell>
          <cell r="AV3297" t="str">
            <v>Septiembre</v>
          </cell>
          <cell r="AW3297" t="e">
            <v>#N/A</v>
          </cell>
          <cell r="AX3297">
            <v>45595</v>
          </cell>
          <cell r="AY3297" t="str">
            <v>#REF!</v>
          </cell>
          <cell r="AZ3297" t="str">
            <v>CO1.PCCNTR.6795726</v>
          </cell>
        </row>
        <row r="3298">
          <cell r="D3298" t="str">
            <v>3092-2024</v>
          </cell>
          <cell r="E3298" t="str">
            <v>LINA MARIA GAVIRIA HURTADO</v>
          </cell>
          <cell r="F3298" t="str">
            <v>Subdirección de las Artes</v>
          </cell>
          <cell r="I3298" t="str">
            <v>Contratación Directa</v>
          </cell>
          <cell r="J3298" t="str">
            <v>Contratación directa.</v>
          </cell>
          <cell r="K3298" t="str">
            <v>Prestación de servicios</v>
          </cell>
          <cell r="N3298" t="str">
            <v>Si</v>
          </cell>
          <cell r="O3298" t="str">
            <v>Contrato Prestación de Servicios Apoyo a la Gestión</v>
          </cell>
          <cell r="P3298">
            <v>45555</v>
          </cell>
          <cell r="Q3298">
            <v>45558</v>
          </cell>
          <cell r="R3298">
            <v>45657</v>
          </cell>
          <cell r="S3298">
            <v>99</v>
          </cell>
          <cell r="T3298" t="str">
            <v>Terminado</v>
          </cell>
          <cell r="U3298" t="str">
            <v>LINA MARIA GAVIRIA HURTADO</v>
          </cell>
          <cell r="X3298" t="str">
            <v>LINA MARIA GAVIRIA HURTADO</v>
          </cell>
          <cell r="Z3298" t="str">
            <v>Inversión</v>
          </cell>
          <cell r="AA3298">
            <v>2024110010176</v>
          </cell>
          <cell r="AC3298" t="str">
            <v>O23011733012024014605099</v>
          </cell>
          <cell r="AF3298">
            <v>29183333</v>
          </cell>
          <cell r="AI3298" t="str">
            <v>$ 8.583.333,00</v>
          </cell>
          <cell r="AJ3298" t="str">
            <v>Prestar servicios de apoyo a la gestión al Idartes - Subdirección de las Artes en actividades administrativas, de seguimiento, control y consolidación de información, así como en los trámites pre contractuales, contractuales y poscontractuales, acorde con los procesos y procedimientos establecidos por la entidad</v>
          </cell>
          <cell r="AK3298" t="str">
            <v>Brayan Michel Roman Martinez</v>
          </cell>
          <cell r="AL3298">
            <v>1144178617</v>
          </cell>
          <cell r="AM3298" t="str">
            <v>3092-2024</v>
          </cell>
          <cell r="AP3298" t="str">
            <v>SECOP II</v>
          </cell>
          <cell r="AS3298" t="str">
            <v>Falso</v>
          </cell>
          <cell r="AU3298" t="str">
            <v>SI</v>
          </cell>
          <cell r="AV3298" t="str">
            <v>Septiembre</v>
          </cell>
          <cell r="AW3298">
            <v>45597</v>
          </cell>
          <cell r="AX3298">
            <v>45597</v>
          </cell>
          <cell r="AY3298" t="str">
            <v>#REF!</v>
          </cell>
          <cell r="AZ3298" t="str">
            <v>CO1.PCCNTR.6794879</v>
          </cell>
        </row>
        <row r="3299">
          <cell r="D3299" t="str">
            <v>3093-2024</v>
          </cell>
          <cell r="E3299" t="str">
            <v>LINA MARIA GAVIRIA HURTADO</v>
          </cell>
          <cell r="F3299" t="str">
            <v>Subdirección de las Artes</v>
          </cell>
          <cell r="I3299" t="str">
            <v>Contratación Directa</v>
          </cell>
          <cell r="J3299" t="str">
            <v>Contratación directa.</v>
          </cell>
          <cell r="K3299" t="str">
            <v>Prestación de servicios</v>
          </cell>
          <cell r="N3299" t="str">
            <v>Si</v>
          </cell>
          <cell r="O3299" t="str">
            <v>Contrato Prestación de Servicios Apoyo a la Gestión</v>
          </cell>
          <cell r="P3299">
            <v>45555</v>
          </cell>
          <cell r="Q3299">
            <v>45558</v>
          </cell>
          <cell r="R3299">
            <v>45688</v>
          </cell>
          <cell r="S3299">
            <v>129</v>
          </cell>
          <cell r="T3299" t="str">
            <v>En Ejecución</v>
          </cell>
          <cell r="U3299" t="str">
            <v>LINA MARIA GAVIRIA HURTADO</v>
          </cell>
          <cell r="X3299" t="str">
            <v>LINA MARIA GAVIRIA HURTADO</v>
          </cell>
          <cell r="Z3299" t="str">
            <v>Inversión</v>
          </cell>
          <cell r="AA3299">
            <v>2024110010176</v>
          </cell>
          <cell r="AC3299" t="str">
            <v>O23011733012024014605099</v>
          </cell>
          <cell r="AF3299">
            <v>35466667</v>
          </cell>
          <cell r="AI3299" t="str">
            <v>$ 8.000.000,00</v>
          </cell>
          <cell r="AJ3299" t="str">
            <v>Prestar servicios de apoyo a la gestión al Idartes - Subdirección de las Artes en el desarrollo de actividades administrativas y operativas requeridas para la gestión y manejo de los procesos y procedimientos de las dependencias, así como en los trámites pre contractuales y contractuales requeridos por la entidad.</v>
          </cell>
          <cell r="AK3299" t="str">
            <v>Luisa Fernanda Saldarriaga Soler</v>
          </cell>
          <cell r="AL3299">
            <v>1022421439</v>
          </cell>
          <cell r="AM3299" t="str">
            <v>3093-2024</v>
          </cell>
          <cell r="AP3299" t="str">
            <v>SECOP II</v>
          </cell>
          <cell r="AS3299" t="str">
            <v>Falso</v>
          </cell>
          <cell r="AU3299" t="str">
            <v>SI</v>
          </cell>
          <cell r="AV3299" t="str">
            <v>Septiembre</v>
          </cell>
          <cell r="AW3299" t="e">
            <v>#N/A</v>
          </cell>
          <cell r="AX3299">
            <v>45688</v>
          </cell>
          <cell r="AY3299" t="str">
            <v>#REF!</v>
          </cell>
          <cell r="AZ3299" t="str">
            <v>CO1.PCCNTR.6795144</v>
          </cell>
        </row>
        <row r="3300">
          <cell r="D3300" t="str">
            <v>3094-2024</v>
          </cell>
          <cell r="E3300" t="str">
            <v>LINA MARIA GAVIRIA HURTADO</v>
          </cell>
          <cell r="F3300" t="str">
            <v>Subdirección de las Artes</v>
          </cell>
          <cell r="I3300" t="str">
            <v>Contratación Directa</v>
          </cell>
          <cell r="J3300" t="str">
            <v>Contratación directa.</v>
          </cell>
          <cell r="K3300" t="str">
            <v>Prestación de servicios</v>
          </cell>
          <cell r="N3300" t="str">
            <v>Si</v>
          </cell>
          <cell r="O3300" t="str">
            <v>Contrato Prestación de Servicios Profesionales</v>
          </cell>
          <cell r="P3300">
            <v>45555</v>
          </cell>
          <cell r="Q3300">
            <v>45559</v>
          </cell>
          <cell r="R3300">
            <v>45657</v>
          </cell>
          <cell r="S3300">
            <v>98</v>
          </cell>
          <cell r="T3300" t="str">
            <v>En Ejecución</v>
          </cell>
          <cell r="U3300" t="str">
            <v>LINA MARIA GAVIRIA HURTADO</v>
          </cell>
          <cell r="X3300" t="str">
            <v>LINA MARIA GAVIRIA HURTADO</v>
          </cell>
          <cell r="Z3300" t="str">
            <v>Inversión</v>
          </cell>
          <cell r="AA3300">
            <v>2024110010089</v>
          </cell>
          <cell r="AC3300" t="str">
            <v>O23011733012024008905053</v>
          </cell>
          <cell r="AF3300">
            <v>24500000</v>
          </cell>
          <cell r="AI3300" t="str">
            <v>$ 7.000.000,00</v>
          </cell>
          <cell r="AJ3300" t="str">
            <v>Prestar servicios profesionales a la Subdirección de las Artes para la diagramación editorial de acuerdo con los lineamientos, procesos y procedimientos establecidos en la entidad.</v>
          </cell>
          <cell r="AK3300" t="str">
            <v>Monica Loaiza Reina</v>
          </cell>
          <cell r="AL3300">
            <v>1020725034</v>
          </cell>
          <cell r="AM3300" t="str">
            <v>3094-2024</v>
          </cell>
          <cell r="AP3300" t="str">
            <v>SECOP II</v>
          </cell>
          <cell r="AS3300" t="str">
            <v>Falso</v>
          </cell>
          <cell r="AU3300" t="str">
            <v>SI</v>
          </cell>
          <cell r="AV3300" t="str">
            <v>Septiembre</v>
          </cell>
          <cell r="AW3300" t="e">
            <v>#N/A</v>
          </cell>
          <cell r="AX3300">
            <v>45657</v>
          </cell>
          <cell r="AY3300" t="str">
            <v>#REF!</v>
          </cell>
          <cell r="AZ3300" t="str">
            <v>CO1.PCCNTR.6796820</v>
          </cell>
        </row>
        <row r="3301">
          <cell r="D3301" t="str">
            <v>3098-2024</v>
          </cell>
          <cell r="E3301" t="str">
            <v>LINA MARIA GAVIRIA HURTADO</v>
          </cell>
          <cell r="F3301" t="str">
            <v>Subdirección de las Artes</v>
          </cell>
          <cell r="I3301" t="str">
            <v>Contratación Directa</v>
          </cell>
          <cell r="J3301" t="str">
            <v>Contratación directa.</v>
          </cell>
          <cell r="K3301" t="str">
            <v>Prestación de servicios</v>
          </cell>
          <cell r="N3301" t="str">
            <v>Si</v>
          </cell>
          <cell r="O3301" t="str">
            <v>Contrato Prestación de Servicios Profesionales</v>
          </cell>
          <cell r="P3301">
            <v>45555</v>
          </cell>
          <cell r="Q3301">
            <v>45560</v>
          </cell>
          <cell r="R3301">
            <v>45636</v>
          </cell>
          <cell r="S3301">
            <v>76</v>
          </cell>
          <cell r="T3301" t="str">
            <v>En Ejecución</v>
          </cell>
          <cell r="U3301" t="str">
            <v>LINA MARIA GAVIRIA HURTADO</v>
          </cell>
          <cell r="X3301" t="str">
            <v>MARIA PAULA ATUESTA OSPINA</v>
          </cell>
          <cell r="Z3301" t="str">
            <v>Inversión</v>
          </cell>
          <cell r="AA3301">
            <v>2024110010182</v>
          </cell>
          <cell r="AC3301" t="str">
            <v>O23011733012024018205074</v>
          </cell>
          <cell r="AF3301">
            <v>6250000</v>
          </cell>
          <cell r="AI3301" t="str">
            <v>$ 2.500.000,00</v>
          </cell>
          <cell r="AJ3301" t="str">
            <v>PRESTAR SERVICIOS PROFESIONALES AL IDARTES - SUBDIRECCIÓN DE LAS ARTES - GERENCIA DE DANZA EN LAS ACCIONES ARTÍSTICO PEDAGÓGICAS TERRITORIALES RELACIONADAS CON LA ACTIVACIÓN EN DANZA PARA EL DISFRUTE DE LA CIUDADANÍA EN GENERAL, EN GENERAL, EN EL MARCO DE LAS ACCIONES DEL PLAN DE DESARROLLO "BOGOTÁ CAMINA SEGURA".</v>
          </cell>
          <cell r="AK3301" t="str">
            <v>DANIEL MAURICIO TOVAR OSSA</v>
          </cell>
          <cell r="AL3301">
            <v>1020737209</v>
          </cell>
          <cell r="AM3301" t="str">
            <v>3098-2024</v>
          </cell>
          <cell r="AP3301" t="str">
            <v>SECOP II</v>
          </cell>
          <cell r="AS3301" t="str">
            <v>Falso</v>
          </cell>
          <cell r="AU3301" t="str">
            <v>SI</v>
          </cell>
          <cell r="AV3301" t="str">
            <v>Septiembre</v>
          </cell>
          <cell r="AW3301" t="e">
            <v>#N/A</v>
          </cell>
          <cell r="AX3301">
            <v>45636</v>
          </cell>
          <cell r="AY3301" t="str">
            <v>#REF!</v>
          </cell>
          <cell r="AZ3301" t="str">
            <v>CO1.PCCNTR.6794565</v>
          </cell>
        </row>
        <row r="3302">
          <cell r="D3302" t="str">
            <v>3100-2024</v>
          </cell>
          <cell r="E3302" t="str">
            <v>LINA MARIA GAVIRIA HURTADO</v>
          </cell>
          <cell r="F3302" t="str">
            <v>Subdirección de las Artes</v>
          </cell>
          <cell r="I3302" t="str">
            <v>Contratación Directa</v>
          </cell>
          <cell r="J3302" t="str">
            <v>Contratación directa.</v>
          </cell>
          <cell r="K3302" t="str">
            <v>Prestación de servicios</v>
          </cell>
          <cell r="N3302" t="str">
            <v>Si</v>
          </cell>
          <cell r="O3302" t="str">
            <v>Contrato Prestación de Servicios Profesionales</v>
          </cell>
          <cell r="P3302">
            <v>45555</v>
          </cell>
          <cell r="Q3302">
            <v>45560</v>
          </cell>
          <cell r="R3302">
            <v>45657</v>
          </cell>
          <cell r="S3302">
            <v>97</v>
          </cell>
          <cell r="T3302" t="str">
            <v>En Ejecución</v>
          </cell>
          <cell r="U3302" t="str">
            <v>LINA MARIA GAVIRIA HURTADO</v>
          </cell>
          <cell r="X3302" t="str">
            <v>EDISON RICARDO MORENO QUIROGA</v>
          </cell>
          <cell r="Z3302" t="str">
            <v>Inversión</v>
          </cell>
          <cell r="AA3302">
            <v>2024110010182</v>
          </cell>
          <cell r="AC3302" t="str">
            <v>O23011733012024018205067</v>
          </cell>
          <cell r="AF3302">
            <v>20000000</v>
          </cell>
          <cell r="AI3302" t="str">
            <v>$ 6.000.000,00</v>
          </cell>
          <cell r="AJ3302" t="str">
            <v>Prestar servicios profesionales al Idartes - Subdirección de las Artes - Gerencia de Música, para el acompañamiento y seguimiento al componente de investigación del proyecto Archivo Musical y Sonoro de Bogotá.</v>
          </cell>
          <cell r="AK3302" t="str">
            <v>CARLOS MARIO BENITEZ HOYOS</v>
          </cell>
          <cell r="AL3302">
            <v>80074297</v>
          </cell>
          <cell r="AM3302" t="str">
            <v>3100-2024</v>
          </cell>
          <cell r="AP3302" t="str">
            <v>SECOP II</v>
          </cell>
          <cell r="AS3302" t="str">
            <v>Falso</v>
          </cell>
          <cell r="AU3302" t="str">
            <v>SI</v>
          </cell>
          <cell r="AV3302" t="str">
            <v>Septiembre</v>
          </cell>
          <cell r="AW3302" t="e">
            <v>#N/A</v>
          </cell>
          <cell r="AX3302">
            <v>45657</v>
          </cell>
          <cell r="AY3302" t="str">
            <v>#REF!</v>
          </cell>
          <cell r="AZ3302" t="str">
            <v>CO1.PCCNTR.6795665</v>
          </cell>
        </row>
        <row r="3303">
          <cell r="D3303" t="str">
            <v>3101-2024</v>
          </cell>
          <cell r="E3303" t="str">
            <v>SILVIA OSPINA HENAO</v>
          </cell>
          <cell r="F3303" t="str">
            <v>Subdirección de Equipamientos Culturales</v>
          </cell>
          <cell r="G3303" t="str">
            <v>Gerencia de Escenarios</v>
          </cell>
          <cell r="H3303" t="str">
            <v>Gerencia de Escenarios</v>
          </cell>
          <cell r="I3303" t="str">
            <v>Contratación Directa</v>
          </cell>
          <cell r="J3303" t="str">
            <v>Contratación directa.</v>
          </cell>
          <cell r="K3303" t="str">
            <v>COPRODUCCIÓN</v>
          </cell>
          <cell r="L3303" t="str">
            <v>17 17. Contrato de Prestación de Servicios</v>
          </cell>
          <cell r="M3303" t="str">
            <v xml:space="preserve">49 49-Otros Servicios </v>
          </cell>
          <cell r="N3303" t="str">
            <v>No</v>
          </cell>
          <cell r="O3303" t="str">
            <v>N/A</v>
          </cell>
          <cell r="P3303">
            <v>45555</v>
          </cell>
          <cell r="Q3303">
            <v>45588</v>
          </cell>
          <cell r="R3303">
            <v>45606</v>
          </cell>
          <cell r="S3303">
            <v>18</v>
          </cell>
          <cell r="T3303" t="str">
            <v>En Ejecución</v>
          </cell>
          <cell r="U3303" t="str">
            <v>SILVIA OSPINA HENAO</v>
          </cell>
          <cell r="V3303">
            <v>43749034</v>
          </cell>
          <cell r="X3303" t="str">
            <v xml:space="preserve">PAULA SILVA DIAZ	</v>
          </cell>
          <cell r="Y3303">
            <v>52695889</v>
          </cell>
          <cell r="Z3303" t="str">
            <v>N/A</v>
          </cell>
          <cell r="AC3303" t="str">
            <v>N/A - Valor Cero / Coproducción</v>
          </cell>
          <cell r="AE3303">
            <v>53545000</v>
          </cell>
          <cell r="AF3303">
            <v>53545000</v>
          </cell>
          <cell r="AG3303">
            <v>23870000</v>
          </cell>
          <cell r="AH3303">
            <v>29675000</v>
          </cell>
          <cell r="AI3303">
            <v>0</v>
          </cell>
          <cell r="AJ3303" t="str">
            <v>REALIZAR LA COPRODUCCIÓN PARA EL DESARROLLO DEL EVENTO DENOMINADO "FESTIVAL RAÍCES BOGOTÁ ANDINA", DE ACUERDO CON LOS LINEAMIENTOS DEL COMITÉ DE PROGRAMACIÓN Y CURADURÍA DE LA SUBDIRECCIÓN DE EQUIPAMIENTOS CULTURALES DE LA ENTIDAD.</v>
          </cell>
          <cell r="AK3303" t="str">
            <v>Fundación Social Sembrando Camino</v>
          </cell>
          <cell r="AL3303">
            <v>900412490</v>
          </cell>
          <cell r="AM3303" t="str">
            <v>3101-2024</v>
          </cell>
          <cell r="AN3303" t="str">
            <v>Johan Bermeo</v>
          </cell>
          <cell r="AO3303" t="str">
            <v xml:space="preserve">https://community.secop.gov.co/Public/Tendering/OpportunityDetail/Index?noticeUID=CO1.NTC.6756389&amp;isFromPublicArea=True&amp;isModal=False
</v>
          </cell>
          <cell r="AP3303" t="str">
            <v>SECOP II</v>
          </cell>
          <cell r="AS3303" t="str">
            <v>Falso</v>
          </cell>
          <cell r="AU3303" t="str">
            <v>SI</v>
          </cell>
          <cell r="AV3303" t="str">
            <v>Octubre</v>
          </cell>
          <cell r="AW3303" t="e">
            <v>#N/A</v>
          </cell>
          <cell r="AX3303">
            <v>45606</v>
          </cell>
          <cell r="AY3303" t="str">
            <v>#REF!</v>
          </cell>
          <cell r="AZ3303" t="str">
            <v>CO1.PCCNTR.6797488</v>
          </cell>
        </row>
        <row r="3304">
          <cell r="D3304" t="str">
            <v>3102-2024</v>
          </cell>
          <cell r="E3304" t="str">
            <v>ANDRES FELIPE ALBARRACIN RODRIGUEZ</v>
          </cell>
          <cell r="F3304" t="str">
            <v>Subdirección Administrativa y Financiera</v>
          </cell>
          <cell r="I3304" t="str">
            <v>Contratación Directa</v>
          </cell>
          <cell r="J3304" t="str">
            <v>Contratación directa.</v>
          </cell>
          <cell r="K3304" t="str">
            <v>Prestación de servicios</v>
          </cell>
          <cell r="N3304" t="str">
            <v>Si</v>
          </cell>
          <cell r="O3304" t="str">
            <v>Contrato Prestación de Servicios Apoyo a la Gestión</v>
          </cell>
          <cell r="P3304">
            <v>45555</v>
          </cell>
          <cell r="Q3304">
            <v>45559</v>
          </cell>
          <cell r="R3304">
            <v>45657</v>
          </cell>
          <cell r="S3304">
            <v>98</v>
          </cell>
          <cell r="T3304" t="str">
            <v>En Ejecución</v>
          </cell>
          <cell r="U3304" t="str">
            <v>ANDRES FELIPE ALBARRACIN RODRIGUEZ</v>
          </cell>
          <cell r="X3304" t="str">
            <v>ANDRES FELIPE ALBARRACIN RODRIGUEZ</v>
          </cell>
          <cell r="Z3304" t="str">
            <v>Inversión</v>
          </cell>
          <cell r="AA3304">
            <v>2024110010085</v>
          </cell>
          <cell r="AC3304" t="str">
            <v>O23011745992024008506023</v>
          </cell>
          <cell r="AF3304">
            <v>7647500</v>
          </cell>
          <cell r="AI3304" t="str">
            <v>$ 2.185.000,00</v>
          </cell>
          <cell r="AJ3304" t="str">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ell>
          <cell r="AK3304" t="str">
            <v>Jessica Paola Quitian Ariza</v>
          </cell>
          <cell r="AL3304">
            <v>1030646441</v>
          </cell>
          <cell r="AM3304" t="str">
            <v>3102-2024</v>
          </cell>
          <cell r="AN3304" t="str">
            <v>Cristina Ruiz</v>
          </cell>
          <cell r="AP3304" t="str">
            <v>SECOP II</v>
          </cell>
          <cell r="AS3304" t="str">
            <v>Falso</v>
          </cell>
          <cell r="AU3304" t="str">
            <v>SI</v>
          </cell>
          <cell r="AV3304" t="str">
            <v>Septiembre</v>
          </cell>
          <cell r="AW3304" t="e">
            <v>#N/A</v>
          </cell>
          <cell r="AX3304">
            <v>45657</v>
          </cell>
          <cell r="AY3304" t="str">
            <v>#REF!</v>
          </cell>
          <cell r="AZ3304" t="str">
            <v>CO1.PCCNTR.6800833</v>
          </cell>
        </row>
        <row r="3305">
          <cell r="D3305" t="str">
            <v>3107-2024</v>
          </cell>
          <cell r="E3305" t="str">
            <v>LINA MARIA GAVIRIA HURTADO</v>
          </cell>
          <cell r="F3305" t="str">
            <v>Subdirección de las Artes</v>
          </cell>
          <cell r="I3305" t="str">
            <v>Contratación Directa</v>
          </cell>
          <cell r="J3305" t="str">
            <v>Contratación directa.</v>
          </cell>
          <cell r="K3305" t="str">
            <v>Prestación de servicios</v>
          </cell>
          <cell r="N3305" t="str">
            <v>Si</v>
          </cell>
          <cell r="O3305" t="str">
            <v>Contrato Prestación de Servicios Profesionales</v>
          </cell>
          <cell r="P3305">
            <v>45555</v>
          </cell>
          <cell r="Q3305">
            <v>45556</v>
          </cell>
          <cell r="R3305">
            <v>45688</v>
          </cell>
          <cell r="S3305">
            <v>131</v>
          </cell>
          <cell r="T3305" t="str">
            <v>En Ejecución</v>
          </cell>
          <cell r="U3305" t="str">
            <v>LINA MARIA GAVIRIA HURTADO</v>
          </cell>
          <cell r="X3305" t="str">
            <v>LINA MARIA GAVIRIA HURTADO</v>
          </cell>
          <cell r="Z3305" t="str">
            <v>Inversión</v>
          </cell>
          <cell r="AA3305">
            <v>2024110010176</v>
          </cell>
          <cell r="AC3305" t="str">
            <v>O23011733012024014605099</v>
          </cell>
          <cell r="AF3305">
            <v>58500000</v>
          </cell>
          <cell r="AI3305" t="str">
            <v>$ 13.500.000,00</v>
          </cell>
          <cell r="AJ3305" t="str">
            <v>Prestar servicios profesionales al Idartes - Subdirección de las Artes en la formulación e implementación estratégica del componente misional y administrativo de los proyectos de inversión a cargo de la dependencia en el marco del Plan Distrital de Desarrollo "Bogotá camina segura 2024-2027".</v>
          </cell>
          <cell r="AK3305" t="str">
            <v>Maira Alejandra Meneses Romero</v>
          </cell>
          <cell r="AL3305">
            <v>1022380400</v>
          </cell>
          <cell r="AM3305" t="str">
            <v>3107-2024</v>
          </cell>
          <cell r="AP3305" t="str">
            <v>SECOP II</v>
          </cell>
          <cell r="AS3305" t="str">
            <v>Falso</v>
          </cell>
          <cell r="AU3305" t="str">
            <v>SI</v>
          </cell>
          <cell r="AV3305" t="str">
            <v>Septiembre</v>
          </cell>
          <cell r="AW3305" t="e">
            <v>#N/A</v>
          </cell>
          <cell r="AX3305">
            <v>45688</v>
          </cell>
          <cell r="AY3305" t="str">
            <v>#REF!</v>
          </cell>
          <cell r="AZ3305" t="str">
            <v>CO1.PCCNTR.6797793</v>
          </cell>
        </row>
        <row r="3306">
          <cell r="D3306" t="str">
            <v>3108-2024</v>
          </cell>
          <cell r="E3306" t="str">
            <v>SILVIA OSPINA HENAO</v>
          </cell>
          <cell r="F3306" t="str">
            <v>Subdirección de Equipamientos Culturales</v>
          </cell>
          <cell r="I3306" t="str">
            <v>Contratación Directa</v>
          </cell>
          <cell r="J3306" t="str">
            <v>Contratación directa.</v>
          </cell>
          <cell r="K3306" t="str">
            <v>Prestación de servicios</v>
          </cell>
          <cell r="N3306" t="str">
            <v>No</v>
          </cell>
          <cell r="O3306" t="str">
            <v>N/A</v>
          </cell>
          <cell r="P3306">
            <v>45555</v>
          </cell>
          <cell r="Q3306">
            <v>45555</v>
          </cell>
          <cell r="R3306">
            <v>45565</v>
          </cell>
          <cell r="S3306">
            <v>11</v>
          </cell>
          <cell r="T3306" t="str">
            <v>En Ejecución</v>
          </cell>
          <cell r="U3306" t="str">
            <v>SILVIA OSPINA HENAO</v>
          </cell>
          <cell r="V3306">
            <v>43749034</v>
          </cell>
          <cell r="X3306" t="str">
            <v>SILVIA OSPINA HENAO</v>
          </cell>
          <cell r="Z3306" t="str">
            <v>Inversión</v>
          </cell>
          <cell r="AA3306">
            <v>2024110010087</v>
          </cell>
          <cell r="AC3306" t="str">
            <v>O23011733012024008705073</v>
          </cell>
          <cell r="AF3306">
            <v>15000000</v>
          </cell>
          <cell r="AJ3306" t="str">
            <v>Realizar la presentación de la obra "LA TRISTE VIDA DE JOAQUÍN FLORIDO" de autoría de Regia Colectivo para el fortalecimiento de la programación prevista en el Teatro El Ensueño</v>
          </cell>
          <cell r="AK3306" t="str">
            <v>Manuela Valdiri Pombo</v>
          </cell>
          <cell r="AL3306">
            <v>1018403423</v>
          </cell>
          <cell r="AM3306" t="str">
            <v>3108-2024</v>
          </cell>
          <cell r="AP3306" t="str">
            <v>SECOP II</v>
          </cell>
          <cell r="AS3306" t="str">
            <v>Falso</v>
          </cell>
          <cell r="AU3306" t="str">
            <v>SI</v>
          </cell>
          <cell r="AV3306" t="str">
            <v>Septiembre</v>
          </cell>
          <cell r="AW3306" t="e">
            <v>#N/A</v>
          </cell>
          <cell r="AX3306">
            <v>45565</v>
          </cell>
          <cell r="AY3306" t="str">
            <v>#REF!</v>
          </cell>
          <cell r="AZ3306" t="str">
            <v>CO1.PCCNTR.6799171</v>
          </cell>
        </row>
        <row r="3307">
          <cell r="D3307" t="str">
            <v>PUFA-271-2024</v>
          </cell>
          <cell r="E3307" t="str">
            <v>LINA MARIA GAVIRIA HURTADO</v>
          </cell>
          <cell r="F3307" t="str">
            <v>Subdirección de las Artes</v>
          </cell>
          <cell r="G3307" t="str">
            <v>Gerencia de Artes Audiovisuales</v>
          </cell>
          <cell r="H3307" t="str">
            <v>GERENTE DE ARTES AUDIOVISUALES</v>
          </cell>
          <cell r="I3307" t="str">
            <v>Contratación Directa</v>
          </cell>
          <cell r="J3307" t="str">
            <v>Contratación directa.</v>
          </cell>
          <cell r="K3307" t="str">
            <v>Prestación de servicios</v>
          </cell>
          <cell r="L3307" t="str">
            <v>17 17. Contrato de Prestación de Servicios</v>
          </cell>
          <cell r="M3307" t="str">
            <v xml:space="preserve">49 49-Otros Servicios </v>
          </cell>
          <cell r="N3307" t="str">
            <v>No</v>
          </cell>
          <cell r="O3307" t="str">
            <v>N/A</v>
          </cell>
          <cell r="P3307">
            <v>45555</v>
          </cell>
          <cell r="Q3307">
            <v>45557</v>
          </cell>
          <cell r="R3307">
            <v>45557</v>
          </cell>
          <cell r="S3307">
            <v>1</v>
          </cell>
          <cell r="T3307" t="str">
            <v>En Ejecución</v>
          </cell>
          <cell r="U3307" t="str">
            <v>LINA MARIA GAVIRIA HURTADO</v>
          </cell>
          <cell r="V3307">
            <v>52247497</v>
          </cell>
          <cell r="X3307" t="str">
            <v>Ricardo Alfonso Cantor Bossa</v>
          </cell>
          <cell r="Y3307">
            <v>80797050</v>
          </cell>
          <cell r="Z3307" t="str">
            <v>N/A</v>
          </cell>
          <cell r="AC3307" t="str">
            <v>N/A - Valor Cero / Coproducción</v>
          </cell>
          <cell r="AE3307">
            <v>0</v>
          </cell>
          <cell r="AF3307">
            <v>0</v>
          </cell>
          <cell r="AI3307" t="str">
            <v>N/A</v>
          </cell>
          <cell r="AJ3307" t="str">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ell>
          <cell r="AK3307" t="str">
            <v>MNESIA FILMS SAS</v>
          </cell>
          <cell r="AL3307">
            <v>901019325</v>
          </cell>
          <cell r="AM3307" t="str">
            <v>PUFA-271-2024</v>
          </cell>
          <cell r="AP3307" t="str">
            <v>SECOP II</v>
          </cell>
          <cell r="AS3307" t="str">
            <v>Falso</v>
          </cell>
          <cell r="AU3307" t="str">
            <v>SI</v>
          </cell>
          <cell r="AV3307" t="str">
            <v>Septiembre</v>
          </cell>
          <cell r="AW3307" t="e">
            <v>#N/A</v>
          </cell>
          <cell r="AX3307">
            <v>45557</v>
          </cell>
          <cell r="AY3307" t="str">
            <v>#REF!</v>
          </cell>
          <cell r="AZ3307" t="str">
            <v>CO1.PCCNTR.6797668</v>
          </cell>
        </row>
        <row r="3308">
          <cell r="D3308" t="str">
            <v>PUFA-272-2024</v>
          </cell>
          <cell r="E3308" t="str">
            <v>LINA MARIA GAVIRIA HURTADO</v>
          </cell>
          <cell r="F3308" t="str">
            <v>Subdirección de las Artes</v>
          </cell>
          <cell r="G3308" t="str">
            <v>Gerencia de Artes Audiovisuales</v>
          </cell>
          <cell r="H3308" t="str">
            <v>GERENTE DE ARTES AUDIOVISUALES</v>
          </cell>
          <cell r="I3308" t="str">
            <v>Contratación Directa</v>
          </cell>
          <cell r="J3308" t="str">
            <v>Contratación directa.</v>
          </cell>
          <cell r="K3308" t="str">
            <v>Prestación de servicios</v>
          </cell>
          <cell r="L3308" t="str">
            <v>17 17. Contrato de Prestación de Servicios</v>
          </cell>
          <cell r="M3308" t="str">
            <v xml:space="preserve">49 49-Otros Servicios </v>
          </cell>
          <cell r="N3308" t="str">
            <v>No</v>
          </cell>
          <cell r="O3308" t="str">
            <v>N/A</v>
          </cell>
          <cell r="P3308">
            <v>45555</v>
          </cell>
          <cell r="Q3308">
            <v>45557</v>
          </cell>
          <cell r="R3308">
            <v>45557</v>
          </cell>
          <cell r="S3308">
            <v>1</v>
          </cell>
          <cell r="T3308" t="str">
            <v>En Ejecución</v>
          </cell>
          <cell r="U3308" t="str">
            <v>LINA MARIA GAVIRIA HURTADO</v>
          </cell>
          <cell r="V3308">
            <v>52247497</v>
          </cell>
          <cell r="X3308" t="str">
            <v>Ricardo Alfonso Cantor Bossa</v>
          </cell>
          <cell r="Y3308">
            <v>80797050</v>
          </cell>
          <cell r="Z3308" t="str">
            <v>N/A</v>
          </cell>
          <cell r="AC3308" t="str">
            <v>N/A - Valor Cero / Coproducción</v>
          </cell>
          <cell r="AE3308">
            <v>0</v>
          </cell>
          <cell r="AF3308">
            <v>0</v>
          </cell>
          <cell r="AI3308" t="str">
            <v>N/A</v>
          </cell>
          <cell r="AJ3308" t="str">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ell>
          <cell r="AK3308" t="str">
            <v>MNESIA FILMS SAS</v>
          </cell>
          <cell r="AL3308">
            <v>901019325</v>
          </cell>
          <cell r="AM3308" t="str">
            <v>PUFA-272-2024</v>
          </cell>
          <cell r="AP3308" t="str">
            <v>SECOP II</v>
          </cell>
          <cell r="AS3308" t="str">
            <v>Falso</v>
          </cell>
          <cell r="AU3308" t="str">
            <v>SI</v>
          </cell>
          <cell r="AV3308" t="str">
            <v>Septiembre</v>
          </cell>
          <cell r="AW3308" t="e">
            <v>#N/A</v>
          </cell>
          <cell r="AX3308">
            <v>45557</v>
          </cell>
          <cell r="AY3308" t="str">
            <v>#REF!</v>
          </cell>
          <cell r="AZ3308" t="str">
            <v>CO1.PCCNTR.6797774</v>
          </cell>
        </row>
        <row r="3309">
          <cell r="D3309" t="str">
            <v>PUFA-273-2024</v>
          </cell>
          <cell r="E3309" t="str">
            <v>LINA MARIA GAVIRIA HURTADO</v>
          </cell>
          <cell r="F3309" t="str">
            <v>Subdirección de las Artes</v>
          </cell>
          <cell r="G3309" t="str">
            <v>Gerencia de Artes Audiovisuales</v>
          </cell>
          <cell r="H3309" t="str">
            <v>GERENTE DE ARTES AUDIOVISUALES</v>
          </cell>
          <cell r="I3309" t="str">
            <v>Contratación Directa</v>
          </cell>
          <cell r="J3309" t="str">
            <v>Contratación directa.</v>
          </cell>
          <cell r="K3309" t="str">
            <v>Prestación de servicios</v>
          </cell>
          <cell r="L3309" t="str">
            <v>17 17. Contrato de Prestación de Servicios</v>
          </cell>
          <cell r="M3309" t="str">
            <v xml:space="preserve">49 49-Otros Servicios </v>
          </cell>
          <cell r="N3309" t="str">
            <v>No</v>
          </cell>
          <cell r="O3309" t="str">
            <v>N/A</v>
          </cell>
          <cell r="P3309">
            <v>45555</v>
          </cell>
          <cell r="Q3309">
            <v>45556</v>
          </cell>
          <cell r="R3309">
            <v>45556</v>
          </cell>
          <cell r="S3309">
            <v>1</v>
          </cell>
          <cell r="T3309" t="str">
            <v>En Ejecución</v>
          </cell>
          <cell r="U3309" t="str">
            <v>LINA MARIA GAVIRIA HURTADO</v>
          </cell>
          <cell r="V3309">
            <v>52247497</v>
          </cell>
          <cell r="X3309" t="str">
            <v>Ricardo Alfonso Cantor Bossa</v>
          </cell>
          <cell r="Y3309">
            <v>80797050</v>
          </cell>
          <cell r="Z3309" t="str">
            <v>N/A</v>
          </cell>
          <cell r="AC3309" t="str">
            <v>N/A - Valor Cero / Coproducción</v>
          </cell>
          <cell r="AE3309">
            <v>0</v>
          </cell>
          <cell r="AF3309">
            <v>0</v>
          </cell>
          <cell r="AI3309" t="str">
            <v>N/A</v>
          </cell>
          <cell r="AJ3309" t="str">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ell>
          <cell r="AK3309" t="str">
            <v>MOCCA FILMS SAS</v>
          </cell>
          <cell r="AL3309">
            <v>900971135</v>
          </cell>
          <cell r="AM3309" t="str">
            <v>PUFA-273-2024</v>
          </cell>
          <cell r="AP3309" t="str">
            <v>SECOP II</v>
          </cell>
          <cell r="AS3309" t="str">
            <v>Falso</v>
          </cell>
          <cell r="AU3309" t="str">
            <v>SI</v>
          </cell>
          <cell r="AV3309" t="str">
            <v>Septiembre</v>
          </cell>
          <cell r="AW3309" t="e">
            <v>#N/A</v>
          </cell>
          <cell r="AX3309">
            <v>45556</v>
          </cell>
          <cell r="AY3309" t="str">
            <v>#REF!</v>
          </cell>
          <cell r="AZ3309" t="str">
            <v>CO1.PCCNTR.6799738</v>
          </cell>
        </row>
        <row r="3310">
          <cell r="D3310" t="str">
            <v>PUFA-274-2024</v>
          </cell>
          <cell r="E3310" t="str">
            <v>LINA MARIA GAVIRIA HURTADO</v>
          </cell>
          <cell r="F3310" t="str">
            <v>Subdirección de las Artes</v>
          </cell>
          <cell r="G3310" t="str">
            <v>Gerencia de Artes Audiovisuales</v>
          </cell>
          <cell r="H3310" t="str">
            <v>GERENTE DE ARTES AUDIOVISUALES</v>
          </cell>
          <cell r="I3310" t="str">
            <v>Contratación Directa</v>
          </cell>
          <cell r="J3310" t="str">
            <v>Contratación directa.</v>
          </cell>
          <cell r="K3310" t="str">
            <v>Prestación de servicios</v>
          </cell>
          <cell r="L3310" t="str">
            <v>17 17. Contrato de Prestación de Servicios</v>
          </cell>
          <cell r="M3310" t="str">
            <v xml:space="preserve">49 49-Otros Servicios </v>
          </cell>
          <cell r="N3310" t="str">
            <v>No</v>
          </cell>
          <cell r="O3310" t="str">
            <v>N/A</v>
          </cell>
          <cell r="P3310">
            <v>45555</v>
          </cell>
          <cell r="Q3310">
            <v>45558</v>
          </cell>
          <cell r="R3310">
            <v>45558</v>
          </cell>
          <cell r="S3310">
            <v>1</v>
          </cell>
          <cell r="T3310" t="str">
            <v>En Ejecución</v>
          </cell>
          <cell r="U3310" t="str">
            <v>LINA MARIA GAVIRIA HURTADO</v>
          </cell>
          <cell r="V3310">
            <v>52247497</v>
          </cell>
          <cell r="X3310" t="str">
            <v>Ricardo Alfonso Cantor Bossa</v>
          </cell>
          <cell r="Y3310">
            <v>80797050</v>
          </cell>
          <cell r="Z3310" t="str">
            <v>N/A</v>
          </cell>
          <cell r="AC3310" t="str">
            <v>N/A - Valor Cero / Coproducción</v>
          </cell>
          <cell r="AE3310">
            <v>0</v>
          </cell>
          <cell r="AF3310">
            <v>0</v>
          </cell>
          <cell r="AI3310" t="str">
            <v>N/A</v>
          </cell>
          <cell r="AJ3310"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310" t="str">
            <v>MI PRODUCTORA S.A.S.</v>
          </cell>
          <cell r="AL3310">
            <v>900734598</v>
          </cell>
          <cell r="AM3310" t="str">
            <v>PUFA-274-2024</v>
          </cell>
          <cell r="AP3310" t="str">
            <v>SECOP II</v>
          </cell>
          <cell r="AS3310" t="str">
            <v>Falso</v>
          </cell>
          <cell r="AU3310" t="str">
            <v>SI</v>
          </cell>
          <cell r="AV3310" t="str">
            <v>Septiembre</v>
          </cell>
          <cell r="AW3310" t="e">
            <v>#N/A</v>
          </cell>
          <cell r="AX3310">
            <v>45558</v>
          </cell>
          <cell r="AY3310" t="str">
            <v>#REF!</v>
          </cell>
          <cell r="AZ3310" t="str">
            <v>CO1.PCCNTR.6800040</v>
          </cell>
        </row>
        <row r="3311">
          <cell r="D3311" t="str">
            <v>PUFA-275-2024</v>
          </cell>
          <cell r="E3311" t="str">
            <v>LINA MARIA GAVIRIA HURTADO</v>
          </cell>
          <cell r="F3311" t="str">
            <v>Subdirección de las Artes</v>
          </cell>
          <cell r="G3311" t="str">
            <v>Gerencia de Artes Audiovisuales</v>
          </cell>
          <cell r="H3311" t="str">
            <v>GERENTE DE ARTES AUDIOVISUALES</v>
          </cell>
          <cell r="I3311" t="str">
            <v>Contratación Directa</v>
          </cell>
          <cell r="J3311" t="str">
            <v>Contratación directa.</v>
          </cell>
          <cell r="K3311" t="str">
            <v>Prestación de servicios</v>
          </cell>
          <cell r="L3311" t="str">
            <v>17 17. Contrato de Prestación de Servicios</v>
          </cell>
          <cell r="M3311" t="str">
            <v xml:space="preserve">49 49-Otros Servicios </v>
          </cell>
          <cell r="N3311" t="str">
            <v>No</v>
          </cell>
          <cell r="O3311" t="str">
            <v>N/A</v>
          </cell>
          <cell r="P3311">
            <v>45555</v>
          </cell>
          <cell r="Q3311">
            <v>45557</v>
          </cell>
          <cell r="R3311">
            <v>45559</v>
          </cell>
          <cell r="S3311">
            <v>3</v>
          </cell>
          <cell r="T3311" t="str">
            <v>En Ejecución</v>
          </cell>
          <cell r="U3311" t="str">
            <v>LINA MARIA GAVIRIA HURTADO</v>
          </cell>
          <cell r="V3311">
            <v>52247497</v>
          </cell>
          <cell r="X3311" t="str">
            <v>Ricardo Alfonso Cantor Bossa</v>
          </cell>
          <cell r="Y3311">
            <v>80797050</v>
          </cell>
          <cell r="Z3311" t="str">
            <v>N/A</v>
          </cell>
          <cell r="AC3311" t="str">
            <v>N/A - Valor Cero / Coproducción</v>
          </cell>
          <cell r="AE3311">
            <v>0</v>
          </cell>
          <cell r="AF3311">
            <v>0</v>
          </cell>
          <cell r="AI3311" t="str">
            <v>N/A</v>
          </cell>
          <cell r="AJ3311" t="str">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la normatividad vigente para el uso del espacio público en actividades de filmación (...)</v>
          </cell>
          <cell r="AK3311" t="str">
            <v>RCNTelevision S.A.</v>
          </cell>
          <cell r="AL3311">
            <v>830029703</v>
          </cell>
          <cell r="AM3311" t="str">
            <v>PUFA-275-2024</v>
          </cell>
          <cell r="AP3311" t="str">
            <v>SECOP II</v>
          </cell>
          <cell r="AS3311" t="str">
            <v>Falso</v>
          </cell>
          <cell r="AU3311" t="str">
            <v>SI</v>
          </cell>
          <cell r="AV3311" t="str">
            <v>Septiembre</v>
          </cell>
          <cell r="AW3311" t="e">
            <v>#N/A</v>
          </cell>
          <cell r="AX3311">
            <v>45559</v>
          </cell>
          <cell r="AY3311" t="str">
            <v>#REF!</v>
          </cell>
          <cell r="AZ3311" t="str">
            <v>CO1.PCCNTR.6800149</v>
          </cell>
        </row>
        <row r="3312">
          <cell r="D3312" t="str">
            <v>PUFA-276-2024</v>
          </cell>
          <cell r="E3312" t="str">
            <v>LINA MARIA GAVIRIA HURTADO</v>
          </cell>
          <cell r="F3312" t="str">
            <v>Subdirección de las Artes</v>
          </cell>
          <cell r="G3312" t="str">
            <v>Gerencia de Artes Audiovisuales</v>
          </cell>
          <cell r="H3312" t="str">
            <v>GERENTE DE ARTES AUDIOVISUALES</v>
          </cell>
          <cell r="I3312" t="str">
            <v>Contratación Directa</v>
          </cell>
          <cell r="J3312" t="str">
            <v>Contratación directa.</v>
          </cell>
          <cell r="K3312" t="str">
            <v>Prestación de servicios</v>
          </cell>
          <cell r="L3312" t="str">
            <v>17 17. Contrato de Prestación de Servicios</v>
          </cell>
          <cell r="M3312" t="str">
            <v xml:space="preserve">49 49-Otros Servicios </v>
          </cell>
          <cell r="N3312" t="str">
            <v>No</v>
          </cell>
          <cell r="O3312" t="str">
            <v>N/A</v>
          </cell>
          <cell r="P3312">
            <v>45555</v>
          </cell>
          <cell r="Q3312">
            <v>45558</v>
          </cell>
          <cell r="R3312">
            <v>45558</v>
          </cell>
          <cell r="S3312">
            <v>1</v>
          </cell>
          <cell r="T3312" t="str">
            <v>En Ejecución</v>
          </cell>
          <cell r="U3312" t="str">
            <v>LINA MARIA GAVIRIA HURTADO</v>
          </cell>
          <cell r="V3312">
            <v>52247497</v>
          </cell>
          <cell r="X3312" t="str">
            <v>Ricardo Alfonso Cantor Bossa</v>
          </cell>
          <cell r="Y3312">
            <v>80797050</v>
          </cell>
          <cell r="Z3312" t="str">
            <v>N/A</v>
          </cell>
          <cell r="AC3312" t="str">
            <v>N/A - Valor Cero / Coproducción</v>
          </cell>
          <cell r="AE3312">
            <v>0</v>
          </cell>
          <cell r="AF3312">
            <v>0</v>
          </cell>
          <cell r="AI3312" t="str">
            <v>N/A</v>
          </cell>
          <cell r="AJ3312" t="str">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la normatividad vigente para el uso del espacio público en actividades de filmación (...)</v>
          </cell>
          <cell r="AK3312" t="str">
            <v>RCNTelevision S.A.</v>
          </cell>
          <cell r="AL3312">
            <v>830029703</v>
          </cell>
          <cell r="AM3312" t="str">
            <v>PUFA-276-2024</v>
          </cell>
          <cell r="AP3312" t="str">
            <v>SECOP II</v>
          </cell>
          <cell r="AS3312" t="str">
            <v>Falso</v>
          </cell>
          <cell r="AU3312" t="str">
            <v>SI</v>
          </cell>
          <cell r="AV3312" t="str">
            <v>Septiembre</v>
          </cell>
          <cell r="AW3312" t="e">
            <v>#N/A</v>
          </cell>
          <cell r="AX3312">
            <v>45558</v>
          </cell>
          <cell r="AY3312" t="str">
            <v>#REF!</v>
          </cell>
          <cell r="AZ3312" t="str">
            <v>CO1.PCCNTR.6800089</v>
          </cell>
        </row>
        <row r="3313">
          <cell r="D3313" t="str">
            <v>PUFA-277-2024</v>
          </cell>
          <cell r="E3313" t="str">
            <v>LINA MARIA GAVIRIA HURTADO</v>
          </cell>
          <cell r="F3313" t="str">
            <v>Subdirección de las Artes</v>
          </cell>
          <cell r="G3313" t="str">
            <v>Gerencia de Artes Audiovisuales</v>
          </cell>
          <cell r="H3313" t="str">
            <v>GERENTE DE ARTES AUDIOVISUALES</v>
          </cell>
          <cell r="I3313" t="str">
            <v>Contratación Directa</v>
          </cell>
          <cell r="J3313" t="str">
            <v>Contratación directa.</v>
          </cell>
          <cell r="K3313" t="str">
            <v>Prestación de servicios</v>
          </cell>
          <cell r="L3313" t="str">
            <v>17 17. Contrato de Prestación de Servicios</v>
          </cell>
          <cell r="M3313" t="str">
            <v xml:space="preserve">49 49-Otros Servicios </v>
          </cell>
          <cell r="N3313" t="str">
            <v>No</v>
          </cell>
          <cell r="O3313" t="str">
            <v>N/A</v>
          </cell>
          <cell r="P3313">
            <v>45555</v>
          </cell>
          <cell r="Q3313">
            <v>45557</v>
          </cell>
          <cell r="R3313">
            <v>45557</v>
          </cell>
          <cell r="S3313">
            <v>1</v>
          </cell>
          <cell r="T3313" t="str">
            <v>En Ejecución</v>
          </cell>
          <cell r="U3313" t="str">
            <v>LINA MARIA GAVIRIA HURTADO</v>
          </cell>
          <cell r="V3313">
            <v>52247497</v>
          </cell>
          <cell r="X3313" t="str">
            <v>Ricardo Alfonso Cantor Bossa</v>
          </cell>
          <cell r="Y3313">
            <v>80797050</v>
          </cell>
          <cell r="Z3313" t="str">
            <v>N/A</v>
          </cell>
          <cell r="AC3313" t="str">
            <v>N/A - Valor Cero / Coproducción</v>
          </cell>
          <cell r="AE3313">
            <v>0</v>
          </cell>
          <cell r="AF3313">
            <v>0</v>
          </cell>
          <cell r="AI3313" t="str">
            <v>N/A</v>
          </cell>
          <cell r="AJ3313" t="str">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ell>
          <cell r="AK3313" t="str">
            <v>MNESIA FILMS SAS</v>
          </cell>
          <cell r="AL3313">
            <v>901019325</v>
          </cell>
          <cell r="AM3313" t="str">
            <v>PUFA-277-2024</v>
          </cell>
          <cell r="AP3313" t="str">
            <v>SECOP II</v>
          </cell>
          <cell r="AS3313" t="str">
            <v>Falso</v>
          </cell>
          <cell r="AU3313" t="str">
            <v>SI</v>
          </cell>
          <cell r="AV3313" t="str">
            <v>Septiembre</v>
          </cell>
          <cell r="AW3313" t="e">
            <v>#N/A</v>
          </cell>
          <cell r="AX3313">
            <v>45557</v>
          </cell>
          <cell r="AY3313" t="str">
            <v>#REF!</v>
          </cell>
          <cell r="AZ3313" t="str">
            <v>CO1.PCCNTR.6800419</v>
          </cell>
        </row>
        <row r="3314">
          <cell r="D3314" t="str">
            <v>3096-2024</v>
          </cell>
          <cell r="E3314" t="str">
            <v>SILVIA OSPINA HENAO</v>
          </cell>
          <cell r="F3314" t="str">
            <v>Subdirección de Equipamientos Culturales</v>
          </cell>
          <cell r="I3314" t="str">
            <v>Contratación Directa</v>
          </cell>
          <cell r="J3314" t="str">
            <v>Contratación directa.</v>
          </cell>
          <cell r="K3314" t="str">
            <v>Prestación de servicios</v>
          </cell>
          <cell r="N3314" t="str">
            <v>Si</v>
          </cell>
          <cell r="O3314" t="str">
            <v>Contrato Prestación de Servicios Apoyo a la Gestión</v>
          </cell>
          <cell r="P3314">
            <v>45558</v>
          </cell>
          <cell r="Q3314">
            <v>45559</v>
          </cell>
          <cell r="R3314">
            <v>45657</v>
          </cell>
          <cell r="S3314">
            <v>98</v>
          </cell>
          <cell r="T3314" t="str">
            <v>En Ejecución</v>
          </cell>
          <cell r="U3314" t="str">
            <v>SILVIA OSPINA HENAO</v>
          </cell>
          <cell r="V3314">
            <v>43749034</v>
          </cell>
          <cell r="X3314" t="str">
            <v>PAULA MARIA SILVA DIAZ</v>
          </cell>
          <cell r="Z3314" t="str">
            <v>Inversión</v>
          </cell>
          <cell r="AA3314">
            <v>2024110010087</v>
          </cell>
          <cell r="AC3314" t="str">
            <v>O23011733012024008705070</v>
          </cell>
          <cell r="AF3314">
            <v>9360000</v>
          </cell>
          <cell r="AI3314" t="str">
            <v>$ 2.340.000,00</v>
          </cell>
          <cell r="AJ3314"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3314" t="str">
            <v>Nicolas Gaviria Serrano</v>
          </cell>
          <cell r="AL3314">
            <v>1019125987</v>
          </cell>
          <cell r="AM3314" t="str">
            <v>3096-2024</v>
          </cell>
          <cell r="AP3314" t="str">
            <v>SECOP II</v>
          </cell>
          <cell r="AS3314" t="str">
            <v>Falso</v>
          </cell>
          <cell r="AU3314" t="str">
            <v>SI</v>
          </cell>
          <cell r="AV3314" t="str">
            <v>Septiembre</v>
          </cell>
          <cell r="AW3314" t="e">
            <v>#N/A</v>
          </cell>
          <cell r="AX3314">
            <v>45657</v>
          </cell>
          <cell r="AY3314" t="str">
            <v>#REF!</v>
          </cell>
          <cell r="AZ3314" t="str">
            <v>CO1.PCCNTR.6794851</v>
          </cell>
        </row>
        <row r="3315">
          <cell r="D3315" t="str">
            <v>3099-2024</v>
          </cell>
          <cell r="E3315" t="str">
            <v>LINA MARIA GAVIRIA HURTADO</v>
          </cell>
          <cell r="F3315" t="str">
            <v>Subdirección de las Artes</v>
          </cell>
          <cell r="I3315" t="str">
            <v>Contratación Directa</v>
          </cell>
          <cell r="J3315" t="str">
            <v>Contratación directa.</v>
          </cell>
          <cell r="K3315" t="str">
            <v>Prestación de servicios</v>
          </cell>
          <cell r="N3315" t="str">
            <v>Si</v>
          </cell>
          <cell r="O3315" t="str">
            <v>Contrato Prestación de Servicios Profesionales</v>
          </cell>
          <cell r="P3315">
            <v>45558</v>
          </cell>
          <cell r="Q3315">
            <v>45559</v>
          </cell>
          <cell r="R3315">
            <v>45635</v>
          </cell>
          <cell r="S3315">
            <v>76</v>
          </cell>
          <cell r="T3315" t="str">
            <v>En Ejecución</v>
          </cell>
          <cell r="U3315" t="str">
            <v>LINA MARIA GAVIRIA HURTADO</v>
          </cell>
          <cell r="X3315" t="str">
            <v>MARIA PAULA ATUESTA OSPINA</v>
          </cell>
          <cell r="Z3315" t="str">
            <v>Inversión</v>
          </cell>
          <cell r="AA3315">
            <v>2024110010182</v>
          </cell>
          <cell r="AC3315" t="str">
            <v>O23011733012024018205074</v>
          </cell>
          <cell r="AF3315">
            <v>10500000</v>
          </cell>
          <cell r="AI3315" t="str">
            <v>$ 4.200.000,00</v>
          </cell>
          <cell r="AJ3315" t="str">
            <v>Prestar servicios profesionales al Idartes - Subdirección de las Artes - Gerencia de
  Danza en las acciones relacionadas con la planeación, seguimiento y gestión de la
  activación de los salones de baile para el disfrute de la ciudadanía en general, en las
  diferentes localidades de Bogotá, en el marco de las acciones del Plan de Desarrollo
  "Bogotá Camina Segura"</v>
          </cell>
          <cell r="AK3315" t="str">
            <v>Jonathan alexander rojas</v>
          </cell>
          <cell r="AL3315">
            <v>1024533534</v>
          </cell>
          <cell r="AM3315" t="str">
            <v>3099-2024</v>
          </cell>
          <cell r="AP3315" t="str">
            <v>SECOP II</v>
          </cell>
          <cell r="AS3315" t="str">
            <v>Falso</v>
          </cell>
          <cell r="AU3315" t="str">
            <v>SI</v>
          </cell>
          <cell r="AV3315" t="str">
            <v>Septiembre</v>
          </cell>
          <cell r="AW3315" t="e">
            <v>#N/A</v>
          </cell>
          <cell r="AX3315">
            <v>45635</v>
          </cell>
          <cell r="AY3315" t="str">
            <v>#REF!</v>
          </cell>
          <cell r="AZ3315" t="str">
            <v>CO1.PCCNTR.6801565</v>
          </cell>
        </row>
        <row r="3316">
          <cell r="D3316" t="str">
            <v>3103-2024</v>
          </cell>
          <cell r="E3316" t="str">
            <v>LINA MARIA GAVIRIA HURTADO</v>
          </cell>
          <cell r="F3316" t="str">
            <v>Subdirección de las Artes</v>
          </cell>
          <cell r="I3316" t="str">
            <v>Contratación Directa</v>
          </cell>
          <cell r="J3316" t="str">
            <v>Contratación directa.</v>
          </cell>
          <cell r="K3316" t="str">
            <v>Prestación de servicios</v>
          </cell>
          <cell r="N3316" t="str">
            <v>Si</v>
          </cell>
          <cell r="O3316" t="str">
            <v>Contrato Prestación de Servicios Profesionales</v>
          </cell>
          <cell r="P3316">
            <v>45558</v>
          </cell>
          <cell r="Q3316">
            <v>45559</v>
          </cell>
          <cell r="R3316">
            <v>45687</v>
          </cell>
          <cell r="S3316">
            <v>127</v>
          </cell>
          <cell r="T3316" t="str">
            <v>En Ejecución</v>
          </cell>
          <cell r="U3316" t="str">
            <v>LINA MARIA GAVIRIA HURTADO</v>
          </cell>
          <cell r="X3316" t="str">
            <v>LINA MARIA GAVIRIA HURTADO</v>
          </cell>
          <cell r="Z3316" t="str">
            <v>Inversión</v>
          </cell>
          <cell r="AA3316">
            <v>2024110010182</v>
          </cell>
          <cell r="AC3316" t="str">
            <v>O23011733012024018205099</v>
          </cell>
          <cell r="AF3316">
            <v>27450000</v>
          </cell>
          <cell r="AJ3316" t="str">
            <v>Prestar servicios profesionales al Instituto Distrital de las Artes- Idartes, en el acompañamiento a las actividades relacionadas con la planeación, estructuración, articulación y seguimiento a la ejecución del componente administrativo y financiero de conformidad con los procesos, procedimientos y requerimientos de la entidad en los laboratorios de Cocreación e Innovación social.</v>
          </cell>
          <cell r="AK3316" t="str">
            <v>JUAN PABLO CHAVES RODRIGUEZ</v>
          </cell>
          <cell r="AL3316">
            <v>80283908</v>
          </cell>
          <cell r="AM3316" t="str">
            <v>3103-2024</v>
          </cell>
          <cell r="AP3316" t="str">
            <v>SECOP II</v>
          </cell>
          <cell r="AS3316" t="str">
            <v>Falso</v>
          </cell>
          <cell r="AU3316" t="str">
            <v>SI</v>
          </cell>
          <cell r="AV3316" t="str">
            <v>Septiembre</v>
          </cell>
          <cell r="AW3316" t="e">
            <v>#N/A</v>
          </cell>
          <cell r="AX3316">
            <v>45687</v>
          </cell>
          <cell r="AY3316" t="str">
            <v>#REF!</v>
          </cell>
          <cell r="AZ3316" t="str">
            <v>CO1.PCCNTR.6799521</v>
          </cell>
        </row>
        <row r="3317">
          <cell r="D3317" t="str">
            <v>3104-2024</v>
          </cell>
          <cell r="E3317" t="str">
            <v>LINA MARIA GAVIRIA HURTADO</v>
          </cell>
          <cell r="F3317" t="str">
            <v>Subdirección de las Artes</v>
          </cell>
          <cell r="I3317" t="str">
            <v>Contratación Directa</v>
          </cell>
          <cell r="J3317" t="str">
            <v>Contratación directa.</v>
          </cell>
          <cell r="K3317" t="str">
            <v>Prestación de servicios</v>
          </cell>
          <cell r="N3317" t="str">
            <v>Si</v>
          </cell>
          <cell r="O3317" t="str">
            <v>Contrato Prestación de Servicios Profesionales</v>
          </cell>
          <cell r="P3317">
            <v>45558</v>
          </cell>
          <cell r="Q3317">
            <v>45560</v>
          </cell>
          <cell r="R3317">
            <v>45636</v>
          </cell>
          <cell r="S3317">
            <v>76</v>
          </cell>
          <cell r="T3317" t="str">
            <v>En Ejecución</v>
          </cell>
          <cell r="U3317" t="str">
            <v>LINA MARIA GAVIRIA HURTADO</v>
          </cell>
          <cell r="X3317" t="str">
            <v>MARIA PAULA ATUESTA OSPINA</v>
          </cell>
          <cell r="Z3317" t="str">
            <v>Inversión</v>
          </cell>
          <cell r="AA3317">
            <v>2024110010182</v>
          </cell>
          <cell r="AC3317" t="str">
            <v>O23011733012024018205074</v>
          </cell>
          <cell r="AF3317">
            <v>6250000</v>
          </cell>
          <cell r="AI3317" t="str">
            <v>$ 2.500.000,00</v>
          </cell>
          <cell r="AJ3317" t="str">
            <v>Prestar servicios profesionales al Idartes - Subdirección de las Artes - Gerencia de Danza en las acciones artístico-pedagógicas territoriales relacionadas con la activación en danza para el disfrute de la ciudadanía en general, en el marco de las acciones del Plan de Desarrollo "Bogotá Camina Segura"</v>
          </cell>
          <cell r="AK3317" t="str">
            <v>Daniela Lozada Bulla</v>
          </cell>
          <cell r="AL3317">
            <v>1053612198</v>
          </cell>
          <cell r="AM3317" t="str">
            <v>3104-2024</v>
          </cell>
          <cell r="AP3317" t="str">
            <v>SECOP II</v>
          </cell>
          <cell r="AS3317" t="str">
            <v>Falso</v>
          </cell>
          <cell r="AU3317" t="str">
            <v>SI</v>
          </cell>
          <cell r="AV3317" t="str">
            <v>Septiembre</v>
          </cell>
          <cell r="AW3317" t="e">
            <v>#N/A</v>
          </cell>
          <cell r="AX3317">
            <v>45636</v>
          </cell>
          <cell r="AY3317" t="str">
            <v>#REF!</v>
          </cell>
          <cell r="AZ3317" t="str">
            <v>CO1.PCCNTR.6805004</v>
          </cell>
        </row>
        <row r="3318">
          <cell r="D3318" t="str">
            <v>3105-2024</v>
          </cell>
          <cell r="E3318" t="str">
            <v>SILVIA OSPINA HENAO</v>
          </cell>
          <cell r="F3318" t="str">
            <v>Subdirección de Equipamientos Culturales</v>
          </cell>
          <cell r="I3318" t="str">
            <v>Contratación Directa</v>
          </cell>
          <cell r="J3318" t="str">
            <v>Contratación directa.</v>
          </cell>
          <cell r="K3318" t="str">
            <v>Prestación de servicios</v>
          </cell>
          <cell r="N3318" t="str">
            <v>Si</v>
          </cell>
          <cell r="O3318" t="str">
            <v>Contrato Prestación de Servicios Profesionales</v>
          </cell>
          <cell r="P3318">
            <v>45558</v>
          </cell>
          <cell r="Q3318">
            <v>45560</v>
          </cell>
          <cell r="R3318">
            <v>45681</v>
          </cell>
          <cell r="S3318">
            <v>120</v>
          </cell>
          <cell r="T3318" t="str">
            <v>En Ejecución</v>
          </cell>
          <cell r="U3318" t="str">
            <v>SILVIA OSPINA HENAO</v>
          </cell>
          <cell r="V3318">
            <v>43749034</v>
          </cell>
          <cell r="X3318" t="str">
            <v>PAULA MARIA SILVA DIAZ</v>
          </cell>
          <cell r="Z3318" t="str">
            <v>Inversión</v>
          </cell>
          <cell r="AA3318">
            <v>2024110010087</v>
          </cell>
          <cell r="AC3318" t="str">
            <v>O23011733012024008705070</v>
          </cell>
          <cell r="AF3318">
            <v>18400000</v>
          </cell>
          <cell r="AI3318" t="str">
            <v>$ 4.600.000,00</v>
          </cell>
          <cell r="AJ3318" t="str">
            <v>PRESTAR SERVICIOS PROFESIONALES AL IDARTES - SUBDIRECCIÓN DE EQUIPAMIENTOS CULTURALES, EN LO RELACIONADO CON LA PLANEACIÓN OPERATIVA Y LOGÍSTICA DE ACCIONES DE MEDIACIÓN DEFINIDAS PARA LOS PROCESOS DE DIVULGACIÓN Y APROPIACIÓN SOCIAL DE LOS CONOCIMIENTOS DEL PLANETARIO DE BOGOTÁ.</v>
          </cell>
          <cell r="AK3318" t="str">
            <v>Pablo Andres Martínez Guarnizo</v>
          </cell>
          <cell r="AL3318">
            <v>80738096</v>
          </cell>
          <cell r="AM3318" t="str">
            <v>3105-2024</v>
          </cell>
          <cell r="AP3318" t="str">
            <v>SECOP II</v>
          </cell>
          <cell r="AS3318" t="str">
            <v>Falso</v>
          </cell>
          <cell r="AU3318" t="str">
            <v>SI</v>
          </cell>
          <cell r="AV3318" t="str">
            <v>Septiembre</v>
          </cell>
          <cell r="AW3318" t="e">
            <v>#N/A</v>
          </cell>
          <cell r="AX3318">
            <v>45681</v>
          </cell>
          <cell r="AY3318" t="str">
            <v>#REF!</v>
          </cell>
          <cell r="AZ3318" t="str">
            <v>CO1.PCCNTR.6798793</v>
          </cell>
        </row>
        <row r="3319">
          <cell r="D3319" t="str">
            <v>3106-2024</v>
          </cell>
          <cell r="E3319" t="str">
            <v>ANDRES FELIPE ALBARRACIN RODRIGUEZ</v>
          </cell>
          <cell r="F3319" t="str">
            <v>Subdirección Administrativa y Financiera</v>
          </cell>
          <cell r="I3319" t="str">
            <v>Mínima Cuantía</v>
          </cell>
          <cell r="J3319" t="str">
            <v>Mínima cuantía</v>
          </cell>
          <cell r="K3319" t="str">
            <v>Prestación de servicios</v>
          </cell>
          <cell r="N3319" t="str">
            <v>No</v>
          </cell>
          <cell r="O3319" t="str">
            <v>N/A</v>
          </cell>
          <cell r="P3319">
            <v>45558</v>
          </cell>
          <cell r="Q3319">
            <v>45559</v>
          </cell>
          <cell r="R3319">
            <v>45641</v>
          </cell>
          <cell r="S3319">
            <v>82</v>
          </cell>
          <cell r="T3319" t="str">
            <v>En Ejecución</v>
          </cell>
          <cell r="U3319" t="str">
            <v>ANDRES FELIPE ALBARRACIN RODRIGUEZ</v>
          </cell>
          <cell r="Z3319" t="str">
            <v>Inversión</v>
          </cell>
          <cell r="AA3319">
            <v>2024110010091</v>
          </cell>
          <cell r="AC3319" t="str">
            <v>O23011745992024009106016</v>
          </cell>
          <cell r="AF3319">
            <v>8526000</v>
          </cell>
          <cell r="AJ3319" t="str">
            <v>CONTRATAR EL SERVICIO DE INSPECCION, LAVADO INTEGRAL, DESINFECCION Y CERTIFICACION DE LOS TANQUES DE ALMACENAMIENTO DE AGUA PARA LAS EDIFICACIONES A CARGO DEL IDARTES, CONFORME CON LA NORMATIVIDAD VIGENTE QUE RIGE LA MATERIA</v>
          </cell>
          <cell r="AK3319" t="str">
            <v>FUMIGACIONES EL TRIUNFO CAR</v>
          </cell>
          <cell r="AL3319">
            <v>900604786</v>
          </cell>
          <cell r="AM3319" t="str">
            <v>IDARTES-IP-MIC-021-2024</v>
          </cell>
          <cell r="AP3319" t="str">
            <v>SECOP II</v>
          </cell>
          <cell r="AS3319" t="str">
            <v>Falso</v>
          </cell>
          <cell r="AU3319" t="str">
            <v>SI</v>
          </cell>
          <cell r="AV3319" t="str">
            <v>Septiembre</v>
          </cell>
          <cell r="AW3319" t="e">
            <v>#N/A</v>
          </cell>
          <cell r="AX3319">
            <v>45641</v>
          </cell>
          <cell r="AY3319" t="str">
            <v>#REF!</v>
          </cell>
          <cell r="AZ3319" t="str">
            <v>CO1.PCCNTR.6794318</v>
          </cell>
        </row>
        <row r="3320">
          <cell r="D3320" t="str">
            <v>3109-2024</v>
          </cell>
          <cell r="E3320" t="str">
            <v>LINA MARIA GAVIRIA HURTADO</v>
          </cell>
          <cell r="F3320" t="str">
            <v>Subdirección de las Artes</v>
          </cell>
          <cell r="I3320" t="str">
            <v>Contratación Directa</v>
          </cell>
          <cell r="J3320" t="str">
            <v>Contratación directa.</v>
          </cell>
          <cell r="K3320" t="str">
            <v>Prestación de servicios</v>
          </cell>
          <cell r="N3320" t="str">
            <v>Si</v>
          </cell>
          <cell r="O3320" t="str">
            <v>Contrato Prestación de Servicios Apoyo a la Gestión</v>
          </cell>
          <cell r="P3320">
            <v>45558</v>
          </cell>
          <cell r="Q3320">
            <v>45561</v>
          </cell>
          <cell r="R3320">
            <v>45637</v>
          </cell>
          <cell r="S3320">
            <v>76</v>
          </cell>
          <cell r="T3320" t="str">
            <v>En Ejecución</v>
          </cell>
          <cell r="U3320" t="str">
            <v>LINA MARIA GAVIRIA HURTADO</v>
          </cell>
          <cell r="X3320" t="str">
            <v>MARIA PAULA ATUESTA OSPINA</v>
          </cell>
          <cell r="Z3320" t="str">
            <v>Inversión</v>
          </cell>
          <cell r="AA3320">
            <v>2024110010182</v>
          </cell>
          <cell r="AC3320" t="str">
            <v>O23011733012024018205074</v>
          </cell>
          <cell r="AF3320">
            <v>6250000</v>
          </cell>
          <cell r="AI3320" t="str">
            <v>$ 2.500.000,00</v>
          </cell>
          <cell r="AJ3320" t="str">
            <v>Prestar servicios de apoyo a la gestión al Idartes - Subdirección de las Artes - Gerencia de Danza en las actividades territoriales concernientes a las activaciones de los salones de baile en las diferentes localidades, en el marco de las acciones del Plan de Desarrollo Bogotá Camina Segura.</v>
          </cell>
          <cell r="AK3320" t="str">
            <v>NIDIA MILENA MORENO BRICEÑO</v>
          </cell>
          <cell r="AL3320">
            <v>53053592</v>
          </cell>
          <cell r="AM3320" t="str">
            <v>3109-2024</v>
          </cell>
          <cell r="AP3320" t="str">
            <v>SECOP II</v>
          </cell>
          <cell r="AS3320" t="str">
            <v>Falso</v>
          </cell>
          <cell r="AU3320" t="str">
            <v>SI</v>
          </cell>
          <cell r="AV3320" t="str">
            <v>Septiembre</v>
          </cell>
          <cell r="AW3320" t="e">
            <v>#N/A</v>
          </cell>
          <cell r="AX3320">
            <v>45637</v>
          </cell>
          <cell r="AY3320" t="str">
            <v>#REF!</v>
          </cell>
          <cell r="AZ3320" t="str">
            <v>CO1.PCCNTR.6799247</v>
          </cell>
        </row>
        <row r="3321">
          <cell r="D3321" t="str">
            <v>3110-2024</v>
          </cell>
          <cell r="E3321" t="str">
            <v>ANDRES FELIPE ALBARRACIN RODRIGUEZ</v>
          </cell>
          <cell r="F3321" t="str">
            <v>Subdirección Administrativa y Financiera</v>
          </cell>
          <cell r="I3321" t="str">
            <v>Contratación Directa</v>
          </cell>
          <cell r="J3321" t="str">
            <v>Contratación directa.</v>
          </cell>
          <cell r="K3321" t="str">
            <v>Prestación de servicios</v>
          </cell>
          <cell r="N3321" t="str">
            <v>Si</v>
          </cell>
          <cell r="O3321" t="str">
            <v>Contrato Prestación de Servicios Apoyo a la Gestión</v>
          </cell>
          <cell r="P3321">
            <v>45558</v>
          </cell>
          <cell r="Q3321">
            <v>45559</v>
          </cell>
          <cell r="R3321">
            <v>45657</v>
          </cell>
          <cell r="S3321">
            <v>98</v>
          </cell>
          <cell r="T3321" t="str">
            <v>En Ejecución</v>
          </cell>
          <cell r="U3321" t="str">
            <v>ANDRES FELIPE ALBARRACIN RODRIGUEZ</v>
          </cell>
          <cell r="X3321" t="str">
            <v>ANDRES FELIPE ALBARRACIN RODRIGUEZ</v>
          </cell>
          <cell r="Z3321" t="str">
            <v>Inversión</v>
          </cell>
          <cell r="AA3321">
            <v>2024110010085</v>
          </cell>
          <cell r="AC3321" t="str">
            <v>O23011745992024008506023</v>
          </cell>
          <cell r="AF3321">
            <v>7064834</v>
          </cell>
          <cell r="AI3321" t="str">
            <v>$ 2.185.000,00</v>
          </cell>
          <cell r="AJ3321" t="str">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ell>
          <cell r="AK3321" t="str">
            <v>ZULMA BEATRIZ DIAZ MONTENEGRO</v>
          </cell>
          <cell r="AL3321">
            <v>52164510</v>
          </cell>
          <cell r="AM3321" t="str">
            <v>3110-2024</v>
          </cell>
          <cell r="AP3321" t="str">
            <v>SECOP II</v>
          </cell>
          <cell r="AS3321" t="str">
            <v>Falso</v>
          </cell>
          <cell r="AU3321" t="str">
            <v>SI</v>
          </cell>
          <cell r="AV3321" t="str">
            <v>Septiembre</v>
          </cell>
          <cell r="AW3321" t="e">
            <v>#N/A</v>
          </cell>
          <cell r="AX3321">
            <v>45657</v>
          </cell>
          <cell r="AY3321" t="str">
            <v>#REF!</v>
          </cell>
          <cell r="AZ3321" t="str">
            <v>CO1.PCCNTR.6805005</v>
          </cell>
        </row>
        <row r="3322">
          <cell r="D3322" t="str">
            <v>3112-2024</v>
          </cell>
          <cell r="E3322" t="str">
            <v>ANDRES FELIPE ALBARRACIN RODRIGUEZ</v>
          </cell>
          <cell r="F3322" t="str">
            <v>Subdirección Administrativa y Financiera</v>
          </cell>
          <cell r="I3322" t="str">
            <v>Contratación Directa</v>
          </cell>
          <cell r="J3322" t="str">
            <v>Contratación directa.</v>
          </cell>
          <cell r="K3322" t="str">
            <v>Prestación de servicios</v>
          </cell>
          <cell r="N3322" t="str">
            <v>Si</v>
          </cell>
          <cell r="O3322" t="str">
            <v>Contrato Prestación de Servicios Apoyo a la Gestión</v>
          </cell>
          <cell r="P3322">
            <v>45558</v>
          </cell>
          <cell r="Q3322">
            <v>45561</v>
          </cell>
          <cell r="R3322">
            <v>45657</v>
          </cell>
          <cell r="S3322">
            <v>96</v>
          </cell>
          <cell r="T3322" t="str">
            <v>Terminado</v>
          </cell>
          <cell r="U3322" t="str">
            <v>ANDRES FELIPE ALBARRACIN RODRIGUEZ</v>
          </cell>
          <cell r="X3322" t="str">
            <v>ANDRES FELIPE ALBARRACIN RODRIGUEZ</v>
          </cell>
          <cell r="Z3322" t="str">
            <v>Inversión</v>
          </cell>
          <cell r="AA3322">
            <v>2024110010085</v>
          </cell>
          <cell r="AC3322" t="str">
            <v>O23011745992024008506023</v>
          </cell>
          <cell r="AF3322">
            <v>7647500</v>
          </cell>
          <cell r="AJ3322" t="str">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ell>
          <cell r="AK3322" t="str">
            <v>DAVID SANTIAGO YEPES PULIDO</v>
          </cell>
          <cell r="AL3322">
            <v>1013645841</v>
          </cell>
          <cell r="AM3322" t="str">
            <v>3112-2024</v>
          </cell>
          <cell r="AP3322" t="str">
            <v>SECOP II</v>
          </cell>
          <cell r="AS3322" t="str">
            <v>Falso</v>
          </cell>
          <cell r="AU3322" t="str">
            <v>SI</v>
          </cell>
          <cell r="AV3322" t="str">
            <v>Septiembre</v>
          </cell>
          <cell r="AW3322">
            <v>45589</v>
          </cell>
          <cell r="AX3322">
            <v>45589</v>
          </cell>
          <cell r="AY3322" t="str">
            <v>#REF!</v>
          </cell>
          <cell r="AZ3322" t="str">
            <v>CO1.PCCNTR.6802630</v>
          </cell>
        </row>
        <row r="3323">
          <cell r="D3323" t="str">
            <v>3115-2024</v>
          </cell>
          <cell r="E3323" t="str">
            <v>ALBA YANETH REYES SUÁREZ</v>
          </cell>
          <cell r="F3323" t="str">
            <v>Subdirección de Formación Artistica</v>
          </cell>
          <cell r="G3323" t="str">
            <v>Subdirección de Formación Artística</v>
          </cell>
          <cell r="H3323" t="str">
            <v>Programa Crea</v>
          </cell>
          <cell r="I3323" t="str">
            <v>Contratación Directa</v>
          </cell>
          <cell r="J3323" t="str">
            <v>Contratación directa.</v>
          </cell>
          <cell r="K3323" t="str">
            <v>Prestación de servicios</v>
          </cell>
          <cell r="N3323" t="str">
            <v>Si</v>
          </cell>
          <cell r="O3323" t="str">
            <v>Contrato Prestación de Servicios Profesionales</v>
          </cell>
          <cell r="P3323">
            <v>45558</v>
          </cell>
          <cell r="Q3323">
            <v>45559</v>
          </cell>
          <cell r="R3323">
            <v>45626</v>
          </cell>
          <cell r="S3323">
            <v>67</v>
          </cell>
          <cell r="T3323" t="str">
            <v>En Ejecución</v>
          </cell>
          <cell r="U3323" t="str">
            <v>ALBA YANETH REYES SUÁREZ</v>
          </cell>
          <cell r="X3323" t="str">
            <v>ALBA YANETH REYES SUAREZ</v>
          </cell>
          <cell r="Z3323" t="str">
            <v>Inversión</v>
          </cell>
          <cell r="AA3323">
            <v>2024110010086</v>
          </cell>
          <cell r="AC3323" t="str">
            <v>O23011733012024008608126</v>
          </cell>
          <cell r="AF3323">
            <v>7917756</v>
          </cell>
          <cell r="AI3323" t="str">
            <v>$ 3.598.980,00</v>
          </cell>
          <cell r="AJ3323" t="str">
            <v>PRESTAR SERVICIOS PROFESIONALES AL IDARTES - SUBDIRECCIÓN DE FORMACIÓN ARTÍSTICA, PARA EL DESARROLLO Y EJECUCIÓN DE LOS PROCESOS DE FORMACIÓN ARTÍSTICA, ACORDE CON LAS PERSPECTIVAS PEDAGÓGICAS DEL PROGRAMA CREA Y LOS REQUERIMIENTOS DE LA ENTIDAD, EN ELMARCO DEL CONVENIO DERIVADO SUSCRITO ENTRE EL INSTITUTO DISTRITAL DE LAS ARTES - IDARTES Y LA SECRETARÍA DE EDUCACIÓN DISTRITAL - SED.</v>
          </cell>
          <cell r="AK3323" t="str">
            <v>David Leonardo Mayorga Rincón</v>
          </cell>
          <cell r="AL3323">
            <v>80726774</v>
          </cell>
          <cell r="AM3323" t="str">
            <v>3115-2024</v>
          </cell>
          <cell r="AP3323" t="str">
            <v>SECOP II</v>
          </cell>
          <cell r="AS3323" t="str">
            <v>Falso</v>
          </cell>
          <cell r="AU3323" t="str">
            <v>SI</v>
          </cell>
          <cell r="AV3323" t="str">
            <v>Septiembre</v>
          </cell>
          <cell r="AW3323" t="e">
            <v>#N/A</v>
          </cell>
          <cell r="AX3323">
            <v>45626</v>
          </cell>
          <cell r="AY3323" t="str">
            <v>#REF!</v>
          </cell>
          <cell r="AZ3323" t="str">
            <v>CO1.PCCNTR.6806355</v>
          </cell>
        </row>
        <row r="3324">
          <cell r="D3324" t="str">
            <v>3097-2024</v>
          </cell>
          <cell r="E3324" t="str">
            <v>ANDRES FELIPE ALBARRACIN RODRIGUEZ</v>
          </cell>
          <cell r="F3324" t="str">
            <v>Subdirección Administrativa y Financiera</v>
          </cell>
          <cell r="I3324" t="str">
            <v>Contratación Directa</v>
          </cell>
          <cell r="J3324" t="str">
            <v>Contratación directa.</v>
          </cell>
          <cell r="K3324" t="str">
            <v>Prestación de servicios</v>
          </cell>
          <cell r="N3324" t="str">
            <v>Si</v>
          </cell>
          <cell r="O3324" t="str">
            <v>Contrato Prestación de Servicios Profesionales</v>
          </cell>
          <cell r="P3324">
            <v>45559</v>
          </cell>
          <cell r="Q3324">
            <v>45560</v>
          </cell>
          <cell r="R3324">
            <v>45687</v>
          </cell>
          <cell r="S3324">
            <v>126</v>
          </cell>
          <cell r="T3324" t="str">
            <v>En Ejecución</v>
          </cell>
          <cell r="U3324" t="str">
            <v>ANDRES FELIPE ALBARRACIN RODRIGUEZ</v>
          </cell>
          <cell r="X3324" t="str">
            <v>ANA MILENA GOMEZ CRUZ</v>
          </cell>
          <cell r="Z3324" t="str">
            <v>Inversión</v>
          </cell>
          <cell r="AA3324">
            <v>2024110010085</v>
          </cell>
          <cell r="AC3324" t="str">
            <v>O23011745992024008506031</v>
          </cell>
          <cell r="AF3324">
            <v>37500000</v>
          </cell>
          <cell r="AI3324" t="str">
            <v>$ 9.000.000,00</v>
          </cell>
          <cell r="AJ3324" t="str">
            <v>Prestar servicios profesionales al Instituto Distrital de las Artes - Idartes -Subdireccion Administrativa y Financiera - Talento Humano para la creacion y/o prorroga de la Planta de Empleos con caracter temporal, la creación, modificación o
 transformaciOn de empleos, dependencias, oficinas, gerencias o unidades de gestion que impliquen un rediseño institucional de la Entidad, así como, todo lo relacionado con el analisis de requisitos, convocatorias internas y externas y la elaboración de los</v>
          </cell>
          <cell r="AK3324" t="str">
            <v>Marco Aurelio Villate Poveda</v>
          </cell>
          <cell r="AL3324">
            <v>80816918</v>
          </cell>
          <cell r="AM3324" t="str">
            <v>3097-2024</v>
          </cell>
          <cell r="AP3324" t="str">
            <v>SECOP II</v>
          </cell>
          <cell r="AS3324" t="str">
            <v>Falso</v>
          </cell>
          <cell r="AU3324" t="str">
            <v>SI</v>
          </cell>
          <cell r="AV3324" t="str">
            <v>Septiembre</v>
          </cell>
          <cell r="AW3324" t="e">
            <v>#N/A</v>
          </cell>
          <cell r="AX3324">
            <v>45687</v>
          </cell>
          <cell r="AY3324" t="str">
            <v>#REF!</v>
          </cell>
          <cell r="AZ3324" t="str">
            <v>CO1.PCCNTR.6813729</v>
          </cell>
        </row>
        <row r="3325">
          <cell r="D3325" t="str">
            <v>3111-2024</v>
          </cell>
          <cell r="E3325" t="str">
            <v>LINA MARIA GAVIRIA HURTADO</v>
          </cell>
          <cell r="F3325" t="str">
            <v>Subdirección de las Artes</v>
          </cell>
          <cell r="I3325" t="str">
            <v>Contratación Directa</v>
          </cell>
          <cell r="J3325" t="str">
            <v>Contratación directa.</v>
          </cell>
          <cell r="K3325" t="str">
            <v>Prestación de servicios</v>
          </cell>
          <cell r="N3325" t="str">
            <v>Si</v>
          </cell>
          <cell r="O3325" t="str">
            <v>Contrato Prestación de Servicios Apoyo a la Gestión</v>
          </cell>
          <cell r="P3325">
            <v>45559</v>
          </cell>
          <cell r="Q3325">
            <v>45560</v>
          </cell>
          <cell r="R3325">
            <v>45636</v>
          </cell>
          <cell r="S3325">
            <v>76</v>
          </cell>
          <cell r="T3325" t="str">
            <v>En Ejecución</v>
          </cell>
          <cell r="U3325" t="str">
            <v>LINA MARIA GAVIRIA HURTADO</v>
          </cell>
          <cell r="X3325" t="str">
            <v>MARIA PAULA ATUESTA OSPINA</v>
          </cell>
          <cell r="Z3325" t="str">
            <v>Inversión</v>
          </cell>
          <cell r="AA3325">
            <v>2024110010182</v>
          </cell>
          <cell r="AC3325" t="str">
            <v>O23011733012024018205074</v>
          </cell>
          <cell r="AF3325">
            <v>10000000</v>
          </cell>
          <cell r="AI3325" t="str">
            <v>$ 4.000.000,00</v>
          </cell>
          <cell r="AJ3325" t="str">
            <v>Prestar servicios de apoyo a la gestión al Idartes - Subdirección de las Artes -Gerencia de Danza en las acciones de gestión territorial y articulación de los salones de baile intergeneracionales en el marco de las acciones del Plan de Desarrollo "Bogotá Camina Segura</v>
          </cell>
          <cell r="AK3325" t="str">
            <v>Mauricio Duque</v>
          </cell>
          <cell r="AL3325">
            <v>1071164352</v>
          </cell>
          <cell r="AM3325" t="str">
            <v>3111-2024</v>
          </cell>
          <cell r="AP3325" t="str">
            <v>SECOP II</v>
          </cell>
          <cell r="AS3325" t="str">
            <v>Falso</v>
          </cell>
          <cell r="AU3325" t="str">
            <v>SI</v>
          </cell>
          <cell r="AV3325" t="str">
            <v>Septiembre</v>
          </cell>
          <cell r="AW3325" t="e">
            <v>#N/A</v>
          </cell>
          <cell r="AX3325">
            <v>45636</v>
          </cell>
          <cell r="AY3325" t="str">
            <v>#REF!</v>
          </cell>
          <cell r="AZ3325" t="str">
            <v>CO1.PCCNTR.6805423</v>
          </cell>
        </row>
        <row r="3326">
          <cell r="D3326" t="str">
            <v>3113-2024</v>
          </cell>
          <cell r="E3326" t="str">
            <v>LINA MARIA GAVIRIA HURTADO</v>
          </cell>
          <cell r="F3326" t="str">
            <v>Subdirección de las Artes</v>
          </cell>
          <cell r="I3326" t="str">
            <v>Contratación Directa</v>
          </cell>
          <cell r="J3326" t="str">
            <v>Contratación directa.</v>
          </cell>
          <cell r="K3326" t="str">
            <v>Prestación de servicios</v>
          </cell>
          <cell r="N3326" t="str">
            <v>No</v>
          </cell>
          <cell r="O3326" t="str">
            <v>N/A</v>
          </cell>
          <cell r="P3326">
            <v>45559</v>
          </cell>
          <cell r="Q3326">
            <v>45559</v>
          </cell>
          <cell r="R3326">
            <v>47001</v>
          </cell>
          <cell r="S3326">
            <v>1422</v>
          </cell>
          <cell r="T3326" t="str">
            <v>En Ejecución</v>
          </cell>
          <cell r="U3326" t="str">
            <v>LINA MARIA GAVIRIA HURTADO</v>
          </cell>
          <cell r="Z3326" t="str">
            <v>N/A</v>
          </cell>
          <cell r="AC3326" t="str">
            <v>N/A - Valor Cero / Coproducción</v>
          </cell>
          <cell r="AF3326">
            <v>0</v>
          </cell>
          <cell r="AJ3326" t="str">
            <v>Prestar servicios de distribución de contenidos audiovisuales al Instituto Distrital de las Artes - Idartes, para exhibición del material que se proyectará en los equipamientos culturales, de acuerdo con la programación definida por la entidad</v>
          </cell>
          <cell r="AK3326" t="str">
            <v>CAMARA DE COMERCIO E INDUSTRIA FRANCE COLOMBIA</v>
          </cell>
          <cell r="AL3326">
            <v>860006599</v>
          </cell>
          <cell r="AM3326" t="str">
            <v>3113-2024</v>
          </cell>
          <cell r="AP3326" t="str">
            <v>SECOP II</v>
          </cell>
          <cell r="AS3326" t="str">
            <v>Ok</v>
          </cell>
          <cell r="AU3326" t="str">
            <v>SI</v>
          </cell>
          <cell r="AV3326" t="str">
            <v>Octubre</v>
          </cell>
          <cell r="AW3326" t="e">
            <v>#N/A</v>
          </cell>
          <cell r="AX3326">
            <v>47001</v>
          </cell>
          <cell r="AY3326" t="str">
            <v>#REF!</v>
          </cell>
          <cell r="AZ3326" t="str">
            <v>CO1.PCCNTR.6805316</v>
          </cell>
        </row>
        <row r="3327">
          <cell r="D3327" t="str">
            <v>3114-2024</v>
          </cell>
          <cell r="E3327" t="str">
            <v>LINA MARIA GAVIRIA HURTADO</v>
          </cell>
          <cell r="F3327" t="str">
            <v>Subdirección de las Artes</v>
          </cell>
          <cell r="H3327" t="str">
            <v>Dirección General</v>
          </cell>
          <cell r="I3327" t="str">
            <v>Contratación Directa</v>
          </cell>
          <cell r="J3327" t="str">
            <v>Contratación directa.</v>
          </cell>
          <cell r="K3327" t="str">
            <v>Prestación de servicios</v>
          </cell>
          <cell r="N3327" t="str">
            <v>Si</v>
          </cell>
          <cell r="O3327" t="str">
            <v>Contrato Prestación de Servicios Apoyo a la Gestión</v>
          </cell>
          <cell r="P3327">
            <v>45559</v>
          </cell>
          <cell r="Q3327">
            <v>45560</v>
          </cell>
          <cell r="R3327">
            <v>45604</v>
          </cell>
          <cell r="S3327">
            <v>44</v>
          </cell>
          <cell r="T3327" t="str">
            <v>En Ejecución</v>
          </cell>
          <cell r="U3327" t="str">
            <v>LINA MARIA GAVIRIA HURTADO</v>
          </cell>
          <cell r="X3327" t="str">
            <v>LINA MARIA GAVIRIA HURTADO</v>
          </cell>
          <cell r="Z3327" t="str">
            <v>Inversión</v>
          </cell>
          <cell r="AA3327">
            <v>2024110010088</v>
          </cell>
          <cell r="AC3327" t="str">
            <v>O23011733012024008807099</v>
          </cell>
          <cell r="AF3327">
            <v>9000000</v>
          </cell>
          <cell r="AI3327" t="str">
            <v>$ 6.000.000,00</v>
          </cell>
          <cell r="AJ3327" t="str">
            <v>Prestar servicios de apoyo a la gestión al Instituto Distrital de las Artes - Idartes en la Subdirección de las Artes, Dirección general y la Oficina Asesora de Comunicaciones para el desarrollo de actividades relacionadas con la elaboración y ejecución de las estrategias de comunicación, así como de la creación de contenido de los programas institucionales, de conformidad con los lineamientos de la entidad</v>
          </cell>
          <cell r="AK3327" t="str">
            <v>Mónica Marcela Gonzalez Buitrago</v>
          </cell>
          <cell r="AL3327">
            <v>1085182635</v>
          </cell>
          <cell r="AM3327" t="str">
            <v>3114-2024</v>
          </cell>
          <cell r="AP3327" t="str">
            <v>SECOP II</v>
          </cell>
          <cell r="AS3327" t="str">
            <v>Falso</v>
          </cell>
          <cell r="AU3327" t="str">
            <v>SI</v>
          </cell>
          <cell r="AV3327" t="str">
            <v>Septiembre</v>
          </cell>
          <cell r="AW3327" t="e">
            <v>#N/A</v>
          </cell>
          <cell r="AX3327">
            <v>45604</v>
          </cell>
          <cell r="AY3327" t="str">
            <v>#REF!</v>
          </cell>
          <cell r="AZ3327" t="str">
            <v>CO1.PCCNTR.6810061</v>
          </cell>
        </row>
        <row r="3328">
          <cell r="D3328" t="str">
            <v>3116-2024</v>
          </cell>
          <cell r="E3328" t="str">
            <v>ALBA YANETH REYES SUÁREZ</v>
          </cell>
          <cell r="F3328" t="str">
            <v>Subdirección de Formación Artistica</v>
          </cell>
          <cell r="G3328" t="str">
            <v>Subdirección de Formación Artística</v>
          </cell>
          <cell r="H3328" t="str">
            <v>Programa Crea</v>
          </cell>
          <cell r="I3328" t="str">
            <v>Contratación Directa</v>
          </cell>
          <cell r="J3328" t="str">
            <v>Contratación directa.</v>
          </cell>
          <cell r="K3328" t="str">
            <v>Prestación de servicios</v>
          </cell>
          <cell r="N3328" t="str">
            <v>Si</v>
          </cell>
          <cell r="O3328" t="str">
            <v>Contrato Prestación de Servicios Profesionales</v>
          </cell>
          <cell r="P3328">
            <v>45559</v>
          </cell>
          <cell r="Q3328">
            <v>45560</v>
          </cell>
          <cell r="R3328">
            <v>45639</v>
          </cell>
          <cell r="S3328">
            <v>79</v>
          </cell>
          <cell r="T3328" t="str">
            <v>En Ejecución</v>
          </cell>
          <cell r="U3328" t="str">
            <v>ALBA YANETH REYES SUÁREZ</v>
          </cell>
          <cell r="X3328" t="str">
            <v>ALBA YANETH REYES SUAREZ</v>
          </cell>
          <cell r="Z3328" t="str">
            <v>Inversión</v>
          </cell>
          <cell r="AA3328">
            <v>2024110010086</v>
          </cell>
          <cell r="AC3328" t="str">
            <v>O23011733012024008608122</v>
          </cell>
          <cell r="AF3328">
            <v>9357348</v>
          </cell>
          <cell r="AJ3328"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328" t="str">
            <v>Heidy Lorena Sandoval Orjuela</v>
          </cell>
          <cell r="AL3328">
            <v>1026564703</v>
          </cell>
          <cell r="AM3328" t="str">
            <v>3116-2024</v>
          </cell>
          <cell r="AP3328" t="str">
            <v>SECOP II</v>
          </cell>
          <cell r="AS3328" t="str">
            <v>Falso</v>
          </cell>
          <cell r="AU3328" t="str">
            <v>SI</v>
          </cell>
          <cell r="AV3328" t="str">
            <v>Septiembre</v>
          </cell>
          <cell r="AW3328" t="e">
            <v>#N/A</v>
          </cell>
          <cell r="AX3328">
            <v>45639</v>
          </cell>
          <cell r="AY3328" t="str">
            <v>#REF!</v>
          </cell>
          <cell r="AZ3328" t="str">
            <v>CO1.PCCNTR.6808214</v>
          </cell>
        </row>
        <row r="3329">
          <cell r="D3329" t="str">
            <v>3117-2024</v>
          </cell>
          <cell r="E3329" t="str">
            <v>LINA MARIA GAVIRIA HURTADO</v>
          </cell>
          <cell r="F3329" t="str">
            <v>Subdirección de las Artes</v>
          </cell>
          <cell r="I3329" t="str">
            <v>Contratación Directa</v>
          </cell>
          <cell r="J3329" t="str">
            <v>Contratación directa.</v>
          </cell>
          <cell r="K3329" t="str">
            <v>Prestación de servicios</v>
          </cell>
          <cell r="N3329" t="str">
            <v>Si</v>
          </cell>
          <cell r="O3329" t="str">
            <v>Contrato Prestación de Servicios Profesionales</v>
          </cell>
          <cell r="P3329">
            <v>45559</v>
          </cell>
          <cell r="Q3329">
            <v>45559</v>
          </cell>
          <cell r="R3329">
            <v>45656</v>
          </cell>
          <cell r="S3329">
            <v>97</v>
          </cell>
          <cell r="T3329" t="str">
            <v>En Ejecución</v>
          </cell>
          <cell r="U3329" t="str">
            <v>LINA MARIA GAVIRIA HURTADO</v>
          </cell>
          <cell r="X3329" t="str">
            <v>EDISON RICARDO MORENO QUIROGA</v>
          </cell>
          <cell r="Z3329" t="str">
            <v>Inversión</v>
          </cell>
          <cell r="AA3329">
            <v>2024110010176</v>
          </cell>
          <cell r="AC3329" t="str">
            <v>O23011733012024014605099</v>
          </cell>
          <cell r="AF3329">
            <v>14250000</v>
          </cell>
          <cell r="AI3329" t="str">
            <v>$ 4.500.000,00</v>
          </cell>
          <cell r="AJ3329" t="str">
            <v>PRESTAR SERVICIOS PROFESIONALES AL IDARTES,
 SUBDIRECCIÓN DE LAS ARTES - GERENCIA DE
 MÚSICA, EN EL ACOMPAÑAMIENTO Y
 SEGUIMIENTO DE LAS ALIANZAS Y PATROCINIOS
 GESTIONADOS EN EL MARCO DE LOS FESTIVALES AL
 PARQUE</v>
          </cell>
          <cell r="AK3329" t="str">
            <v>Lorena Mildreth Osorio Barreto</v>
          </cell>
          <cell r="AL3329">
            <v>1013611309</v>
          </cell>
          <cell r="AM3329" t="str">
            <v>3117-2024</v>
          </cell>
          <cell r="AP3329" t="str">
            <v>SECOP II</v>
          </cell>
          <cell r="AS3329" t="str">
            <v>Falso</v>
          </cell>
          <cell r="AU3329" t="str">
            <v>SI</v>
          </cell>
          <cell r="AV3329" t="str">
            <v>Septiembre</v>
          </cell>
          <cell r="AW3329" t="e">
            <v>#N/A</v>
          </cell>
          <cell r="AX3329">
            <v>45656</v>
          </cell>
          <cell r="AY3329" t="str">
            <v>#REF!</v>
          </cell>
          <cell r="AZ3329" t="str">
            <v>CO1.PCCNTR.6808879</v>
          </cell>
        </row>
        <row r="3330">
          <cell r="D3330" t="str">
            <v>3118-2024</v>
          </cell>
          <cell r="E3330" t="str">
            <v>SILVIA OSPINA HENAO</v>
          </cell>
          <cell r="F3330" t="str">
            <v>Subdirección de Equipamientos Culturales</v>
          </cell>
          <cell r="G3330" t="str">
            <v>Gerencia de Escenarios</v>
          </cell>
          <cell r="H3330" t="str">
            <v>Gerencia de Escenarios</v>
          </cell>
          <cell r="I3330" t="str">
            <v>Contratación Directa</v>
          </cell>
          <cell r="J3330" t="str">
            <v>Contratación directa.</v>
          </cell>
          <cell r="K3330" t="str">
            <v>Arrendamiento de inmuebles</v>
          </cell>
          <cell r="L3330" t="str">
            <v>11 10. Típicos</v>
          </cell>
          <cell r="M3330" t="str">
            <v xml:space="preserve">131 131-Arrendamiento de bienes muebles </v>
          </cell>
          <cell r="N3330" t="str">
            <v>No</v>
          </cell>
          <cell r="O3330" t="str">
            <v>N/A</v>
          </cell>
          <cell r="P3330">
            <v>45559</v>
          </cell>
          <cell r="Q3330">
            <v>45573</v>
          </cell>
          <cell r="R3330">
            <v>45634</v>
          </cell>
          <cell r="S3330">
            <v>61</v>
          </cell>
          <cell r="T3330" t="str">
            <v>En Ejecución</v>
          </cell>
          <cell r="U3330" t="str">
            <v>SILVIA OSPINA HENAO</v>
          </cell>
          <cell r="V3330">
            <v>43749034</v>
          </cell>
          <cell r="X3330" t="str">
            <v xml:space="preserve">PAULA SILVA DIAZ	</v>
          </cell>
          <cell r="Y3330">
            <v>52695889</v>
          </cell>
          <cell r="Z3330" t="str">
            <v>N/A</v>
          </cell>
          <cell r="AC3330" t="str">
            <v>N/A - Valor Cero / Coproducción</v>
          </cell>
          <cell r="AF3330">
            <v>0</v>
          </cell>
          <cell r="AI3330">
            <v>0</v>
          </cell>
          <cell r="AJ3330" t="str">
            <v>PRESTAR EL SERVICIO DE ARRENDAMIENTO DEL TEATRO JORGE ELIÉCER GAITÁN PROPIEDAD DEL INSTITUTO DISTRITAL DE LAS ARTES IDARTES, A GCQ ENTERPRISES S A S, PARA LLEVAR A CABO EL EVENTO "TOUR DE DESPEDIDA PALOMA SAN BASILIO", DE ACUERDO CON LOS LINEAMIENTOS DEL COMITÉ DE PROGRAMACIÓN DE LA SUBDIRECCIÓN DE EQUIPAMIENTOS CULTURALES.</v>
          </cell>
          <cell r="AK3330" t="str">
            <v>GCQ ENTERPRISES SAS</v>
          </cell>
          <cell r="AL3330">
            <v>900735203</v>
          </cell>
          <cell r="AM3330" t="str">
            <v>3118-2024</v>
          </cell>
          <cell r="AN3330" t="str">
            <v>Johan Bermeo</v>
          </cell>
          <cell r="AO3330" t="str">
            <v xml:space="preserve">https://community.secop.gov.co/Public/Tendering/OpportunityDetail/Index?noticeUID=CO1.NTC.6766878&amp;isFromPublicArea=True&amp;isModal=False
</v>
          </cell>
          <cell r="AP3330" t="str">
            <v>SECOP II</v>
          </cell>
          <cell r="AS3330" t="str">
            <v>Falso</v>
          </cell>
          <cell r="AU3330" t="str">
            <v>SI</v>
          </cell>
          <cell r="AV3330" t="str">
            <v>Octubre</v>
          </cell>
          <cell r="AW3330" t="e">
            <v>#N/A</v>
          </cell>
          <cell r="AX3330">
            <v>45634</v>
          </cell>
          <cell r="AY3330" t="str">
            <v>#REF!</v>
          </cell>
          <cell r="AZ3330" t="str">
            <v>CO1.PCCNTR.6806339</v>
          </cell>
        </row>
        <row r="3331">
          <cell r="D3331" t="str">
            <v>3121-2024</v>
          </cell>
          <cell r="E3331" t="str">
            <v>LINA MARIA GAVIRIA HURTADO</v>
          </cell>
          <cell r="F3331" t="str">
            <v>Subdirección de las Artes</v>
          </cell>
          <cell r="I3331" t="str">
            <v>Contratación Directa</v>
          </cell>
          <cell r="J3331" t="str">
            <v>Contratación directa.</v>
          </cell>
          <cell r="K3331" t="str">
            <v>Prestación de servicios</v>
          </cell>
          <cell r="N3331" t="str">
            <v>Si</v>
          </cell>
          <cell r="O3331" t="str">
            <v>Contrato Prestación de Servicios Profesionales</v>
          </cell>
          <cell r="P3331">
            <v>45559</v>
          </cell>
          <cell r="Q3331">
            <v>45560</v>
          </cell>
          <cell r="R3331">
            <v>45636</v>
          </cell>
          <cell r="S3331">
            <v>76</v>
          </cell>
          <cell r="T3331" t="str">
            <v>En Ejecución</v>
          </cell>
          <cell r="U3331" t="str">
            <v>LINA MARIA GAVIRIA HURTADO</v>
          </cell>
          <cell r="V3331">
            <v>52247497</v>
          </cell>
          <cell r="X3331" t="str">
            <v>MARIA PAULA ATUESTA OSPINA</v>
          </cell>
          <cell r="Z3331" t="str">
            <v>Inversión</v>
          </cell>
          <cell r="AA3331">
            <v>2024110010182</v>
          </cell>
          <cell r="AC3331" t="str">
            <v>O23011733012024018205074</v>
          </cell>
          <cell r="AF3331">
            <v>10000000</v>
          </cell>
          <cell r="AI3331" t="str">
            <v>$ 4.000.000,00</v>
          </cell>
          <cell r="AJ3331" t="str">
            <v>PRESTAR SERVICIOS PROFESIONALES AL IDARTES - SUBDIRECCIÓN DE LAS ARTES - GERENCIA DE DANZA EN LAS EN LAS ACCIONES DE IMPLEMENTACIÓN, ARTICULACIÓN Y FORTALECIMIENTO TERRITORIAL EN LAS LOCALIDADES ASIGNADAS EN EL MARCO DE LAS ACTIVIDADES DE LOS SALONES INTERGENERACIONALES DE BAILE, EN GENERAL, EN GENERAL, EN EL MARCO DE LAS ACCIONES DEL PLAN DE DESARROLLO "BOGOTÁ CAMINA SEGURA".</v>
          </cell>
          <cell r="AK3331" t="str">
            <v>ANDREA CATALINA GOMEZ ROJAS</v>
          </cell>
          <cell r="AL3331">
            <v>52733979</v>
          </cell>
          <cell r="AM3331" t="str">
            <v>3121-2024</v>
          </cell>
          <cell r="AP3331" t="str">
            <v>SECOP II</v>
          </cell>
          <cell r="AS3331" t="str">
            <v>Falso</v>
          </cell>
          <cell r="AU3331" t="str">
            <v>SI</v>
          </cell>
          <cell r="AV3331" t="str">
            <v>Septiembre</v>
          </cell>
          <cell r="AW3331" t="e">
            <v>#N/A</v>
          </cell>
          <cell r="AX3331">
            <v>45636</v>
          </cell>
          <cell r="AY3331" t="str">
            <v>#REF!</v>
          </cell>
          <cell r="AZ3331" t="str">
            <v>CO1.PCCNTR.6811651</v>
          </cell>
        </row>
        <row r="3332">
          <cell r="D3332" t="str">
            <v>3124-2024</v>
          </cell>
          <cell r="E3332" t="str">
            <v>LINA MARIA GAVIRIA HURTADO</v>
          </cell>
          <cell r="F3332" t="str">
            <v>Subdirección de las Artes</v>
          </cell>
          <cell r="I3332" t="str">
            <v>Contratación Directa</v>
          </cell>
          <cell r="J3332" t="str">
            <v>Contratación directa.</v>
          </cell>
          <cell r="K3332" t="str">
            <v>Prestación de servicios</v>
          </cell>
          <cell r="N3332" t="str">
            <v>Si</v>
          </cell>
          <cell r="O3332" t="str">
            <v>Contrato Prestación de Servicios Apoyo a la Gestión</v>
          </cell>
          <cell r="P3332">
            <v>45559</v>
          </cell>
          <cell r="Q3332">
            <v>45560</v>
          </cell>
          <cell r="R3332">
            <v>45657</v>
          </cell>
          <cell r="S3332">
            <v>97</v>
          </cell>
          <cell r="T3332" t="str">
            <v>En Ejecución</v>
          </cell>
          <cell r="U3332" t="str">
            <v>LINA MARIA GAVIRIA HURTADO</v>
          </cell>
          <cell r="V3332">
            <v>52247497</v>
          </cell>
          <cell r="X3332" t="str">
            <v>LINA MARIA GAVIRIA HURTADO</v>
          </cell>
          <cell r="Z3332" t="str">
            <v>Inversión</v>
          </cell>
          <cell r="AA3332">
            <v>2024110010182</v>
          </cell>
          <cell r="AC3332" t="str">
            <v>O23011733012024018205074</v>
          </cell>
          <cell r="AF3332">
            <v>22400000</v>
          </cell>
          <cell r="AI3332" t="str">
            <v>$ 7.000.000,00</v>
          </cell>
          <cell r="AJ3332" t="str">
            <v>Prestar servicios de apoyo a la gestión al Instituto Distrital de las Artes -Idartes, en la orientación metodológica y estructuración de los laboratorios artísticos de innovación social del Castillo de las Artes en el marco del Plan Distrital de Desarrollo: "Bogotá camina segura 2024-2027".</v>
          </cell>
          <cell r="AK3332" t="str">
            <v>Wilson Alberto Martinez Ramirez</v>
          </cell>
          <cell r="AL3332">
            <v>1032423727</v>
          </cell>
          <cell r="AM3332" t="str">
            <v>3124-2024</v>
          </cell>
          <cell r="AP3332" t="str">
            <v>SECOP II</v>
          </cell>
          <cell r="AS3332" t="str">
            <v>Falso</v>
          </cell>
          <cell r="AU3332" t="str">
            <v>SI</v>
          </cell>
          <cell r="AV3332" t="str">
            <v>Septiembre</v>
          </cell>
          <cell r="AW3332" t="e">
            <v>#N/A</v>
          </cell>
          <cell r="AX3332">
            <v>45657</v>
          </cell>
          <cell r="AY3332" t="str">
            <v>#REF!</v>
          </cell>
          <cell r="AZ3332" t="str">
            <v>CO1.PCCNTR.6810800</v>
          </cell>
        </row>
        <row r="3333">
          <cell r="D3333" t="str">
            <v>PUFA-278-2024</v>
          </cell>
          <cell r="E3333" t="str">
            <v>LINA MARIA GAVIRIA HURTADO</v>
          </cell>
          <cell r="F3333" t="str">
            <v>Subdirección de las Artes</v>
          </cell>
          <cell r="G3333" t="str">
            <v>Gerencia de Artes Audiovisuales</v>
          </cell>
          <cell r="H3333" t="str">
            <v>GERENTE DE ARTES AUDIOVISUALES</v>
          </cell>
          <cell r="I3333" t="str">
            <v>Contratación Directa</v>
          </cell>
          <cell r="J3333" t="str">
            <v>Contratación directa.</v>
          </cell>
          <cell r="K3333" t="str">
            <v>Prestación de servicios</v>
          </cell>
          <cell r="L3333" t="str">
            <v>17 17. Contrato de Prestación de Servicios</v>
          </cell>
          <cell r="M3333" t="str">
            <v xml:space="preserve">49 49-Otros Servicios </v>
          </cell>
          <cell r="N3333" t="str">
            <v>No</v>
          </cell>
          <cell r="O3333" t="str">
            <v>N/A</v>
          </cell>
          <cell r="P3333">
            <v>45559</v>
          </cell>
          <cell r="Q3333">
            <v>45560</v>
          </cell>
          <cell r="R3333">
            <v>45560</v>
          </cell>
          <cell r="S3333">
            <v>1</v>
          </cell>
          <cell r="T3333" t="str">
            <v>En Ejecución</v>
          </cell>
          <cell r="U3333" t="str">
            <v>LINA MARIA GAVIRIA HURTADO</v>
          </cell>
          <cell r="V3333">
            <v>52247497</v>
          </cell>
          <cell r="X3333" t="str">
            <v>Ricardo Alfonso Cantor Bossa</v>
          </cell>
          <cell r="Y3333">
            <v>80797050</v>
          </cell>
          <cell r="Z3333" t="str">
            <v>N/A</v>
          </cell>
          <cell r="AC3333" t="str">
            <v>N/A - Valor Cero / Coproducción</v>
          </cell>
          <cell r="AE3333">
            <v>0</v>
          </cell>
          <cell r="AF3333">
            <v>0</v>
          </cell>
          <cell r="AI3333" t="str">
            <v>N/A</v>
          </cell>
          <cell r="AJ3333" t="str">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ell>
          <cell r="AK3333" t="str">
            <v>MOCCA FILMS SAS</v>
          </cell>
          <cell r="AL3333">
            <v>900971135</v>
          </cell>
          <cell r="AM3333" t="str">
            <v>PUFA-278-2024</v>
          </cell>
          <cell r="AP3333" t="str">
            <v>SECOP II</v>
          </cell>
          <cell r="AS3333" t="str">
            <v>Falso</v>
          </cell>
          <cell r="AU3333" t="str">
            <v>SI</v>
          </cell>
          <cell r="AV3333" t="str">
            <v>Septiembre</v>
          </cell>
          <cell r="AW3333" t="e">
            <v>#N/A</v>
          </cell>
          <cell r="AX3333">
            <v>45560</v>
          </cell>
          <cell r="AY3333" t="str">
            <v>#REF!</v>
          </cell>
          <cell r="AZ3333" t="str">
            <v>CO1.PCCNTR.6813619</v>
          </cell>
        </row>
        <row r="3334">
          <cell r="D3334" t="str">
            <v>PUFA-279-2024</v>
          </cell>
          <cell r="E3334" t="str">
            <v>LINA MARIA GAVIRIA HURTADO</v>
          </cell>
          <cell r="F3334" t="str">
            <v>Subdirección de las Artes</v>
          </cell>
          <cell r="G3334" t="str">
            <v>Gerencia de Artes Audiovisuales</v>
          </cell>
          <cell r="H3334" t="str">
            <v>GERENTE DE ARTES AUDIOVISUALES</v>
          </cell>
          <cell r="I3334" t="str">
            <v>Contratación Directa</v>
          </cell>
          <cell r="J3334" t="str">
            <v>Contratación directa.</v>
          </cell>
          <cell r="K3334" t="str">
            <v>Prestación de servicios</v>
          </cell>
          <cell r="L3334" t="str">
            <v>17 17. Contrato de Prestación de Servicios</v>
          </cell>
          <cell r="M3334" t="str">
            <v xml:space="preserve">49 49-Otros Servicios </v>
          </cell>
          <cell r="N3334" t="str">
            <v>No</v>
          </cell>
          <cell r="O3334" t="str">
            <v>N/A</v>
          </cell>
          <cell r="P3334">
            <v>45559</v>
          </cell>
          <cell r="Q3334">
            <v>45560</v>
          </cell>
          <cell r="R3334">
            <v>45560</v>
          </cell>
          <cell r="S3334">
            <v>1</v>
          </cell>
          <cell r="T3334" t="str">
            <v>En Ejecución</v>
          </cell>
          <cell r="U3334" t="str">
            <v>LINA MARIA GAVIRIA HURTADO</v>
          </cell>
          <cell r="V3334">
            <v>52247497</v>
          </cell>
          <cell r="X3334" t="str">
            <v>Ricardo Alfonso Cantor Bossa</v>
          </cell>
          <cell r="Y3334">
            <v>80797050</v>
          </cell>
          <cell r="Z3334" t="str">
            <v>N/A</v>
          </cell>
          <cell r="AC3334" t="str">
            <v>N/A - Valor Cero / Coproducción</v>
          </cell>
          <cell r="AE3334">
            <v>0</v>
          </cell>
          <cell r="AF3334">
            <v>0</v>
          </cell>
          <cell r="AI3334" t="str">
            <v>N/A</v>
          </cell>
          <cell r="AJ3334" t="str">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ell>
          <cell r="AK3334" t="str">
            <v>MOCCA FILMS SAS</v>
          </cell>
          <cell r="AL3334">
            <v>900971135</v>
          </cell>
          <cell r="AM3334" t="str">
            <v>PUFA-279-2024</v>
          </cell>
          <cell r="AP3334" t="str">
            <v>SECOP II</v>
          </cell>
          <cell r="AS3334" t="str">
            <v>Falso</v>
          </cell>
          <cell r="AU3334" t="str">
            <v>SI</v>
          </cell>
          <cell r="AV3334" t="str">
            <v>Septiembre</v>
          </cell>
          <cell r="AW3334" t="e">
            <v>#N/A</v>
          </cell>
          <cell r="AX3334">
            <v>45560</v>
          </cell>
          <cell r="AY3334" t="str">
            <v>#REF!</v>
          </cell>
          <cell r="AZ3334" t="str">
            <v>CO1.PCCNTR.6814002</v>
          </cell>
        </row>
        <row r="3335">
          <cell r="D3335" t="str">
            <v>3120-2024</v>
          </cell>
          <cell r="E3335" t="str">
            <v>SILVIA OSPINA HENAO</v>
          </cell>
          <cell r="F3335" t="str">
            <v>Subdirección de Equipamientos Culturales</v>
          </cell>
          <cell r="G3335" t="str">
            <v>Gerencia de Escenarios</v>
          </cell>
          <cell r="H3335" t="str">
            <v>Gerencia de Escenarios</v>
          </cell>
          <cell r="I3335" t="str">
            <v>Contratación Directa</v>
          </cell>
          <cell r="J3335" t="str">
            <v>Contratación directa.</v>
          </cell>
          <cell r="K3335" t="str">
            <v>COPRODUCCIÓN</v>
          </cell>
          <cell r="L3335" t="str">
            <v>17 17. Contrato de Prestación de Servicios</v>
          </cell>
          <cell r="M3335" t="str">
            <v xml:space="preserve">49 49-Otros Servicios </v>
          </cell>
          <cell r="N3335" t="str">
            <v>No</v>
          </cell>
          <cell r="O3335" t="str">
            <v>N/A</v>
          </cell>
          <cell r="P3335">
            <v>45560</v>
          </cell>
          <cell r="Q3335">
            <v>45573</v>
          </cell>
          <cell r="R3335">
            <v>45619</v>
          </cell>
          <cell r="S3335">
            <v>46</v>
          </cell>
          <cell r="T3335" t="str">
            <v>En Ejecución</v>
          </cell>
          <cell r="U3335" t="str">
            <v>SILVIA OSPINA HENAO</v>
          </cell>
          <cell r="V3335">
            <v>43749034</v>
          </cell>
          <cell r="X3335" t="str">
            <v xml:space="preserve">PAULA SILVA DIAZ	</v>
          </cell>
          <cell r="Y3335">
            <v>52695889</v>
          </cell>
          <cell r="Z3335" t="str">
            <v>N/A</v>
          </cell>
          <cell r="AC3335" t="str">
            <v>N/A - Valor Cero / Coproducción</v>
          </cell>
          <cell r="AF3335">
            <v>274310000</v>
          </cell>
          <cell r="AI3335">
            <v>0</v>
          </cell>
          <cell r="AJ3335" t="str">
            <v>REALIZAR LA COPRODUCCIÓN PARA EL DESARROLLO DE LOS EVENTOS DENOMINADOS "PINK FLOYD FILARMÓNICO - FANIA FILARMÓNICO", DE ACUERDO CON LOS LINEAMIENTOS DEL COMITÉ DE PROGRAMACIÓN Y CURADURÍA DE LA SUBDIRECCIÓN DE EQUIPAMIENTOS CULTURALES DE LA ENTIDAD.</v>
          </cell>
          <cell r="AK3335" t="str">
            <v>CORPORACION CULTURAL PASION Y CORAZON</v>
          </cell>
          <cell r="AL3335">
            <v>900988430</v>
          </cell>
          <cell r="AM3335" t="str">
            <v>3120-2024</v>
          </cell>
          <cell r="AN3335" t="str">
            <v>Johan Bermeo</v>
          </cell>
          <cell r="AO3335" t="str">
            <v xml:space="preserve">https://community.secop.gov.co/Public/Tendering/OpportunityDetail/Index?noticeUID=CO1.NTC.6773729&amp;isFromPublicArea=True&amp;isModal=False
</v>
          </cell>
          <cell r="AP3335" t="str">
            <v>SECOP II</v>
          </cell>
          <cell r="AS3335" t="str">
            <v>Falso</v>
          </cell>
          <cell r="AU3335" t="str">
            <v>SI</v>
          </cell>
          <cell r="AV3335" t="str">
            <v>Octubre</v>
          </cell>
          <cell r="AW3335" t="e">
            <v>#N/A</v>
          </cell>
          <cell r="AX3335">
            <v>45619</v>
          </cell>
          <cell r="AY3335" t="str">
            <v>#REF!</v>
          </cell>
          <cell r="AZ3335" t="str">
            <v>CO1.PCCNTR.6811906</v>
          </cell>
        </row>
        <row r="3336">
          <cell r="D3336" t="str">
            <v>3122-2024</v>
          </cell>
          <cell r="E3336" t="str">
            <v>LINA MARIA GAVIRIA HURTADO</v>
          </cell>
          <cell r="F3336" t="str">
            <v>Subdirección de las Artes</v>
          </cell>
          <cell r="G3336" t="str">
            <v>Sub Artes</v>
          </cell>
          <cell r="H3336" t="str">
            <v>Sub Artes</v>
          </cell>
          <cell r="I3336" t="str">
            <v>Contratación Directa</v>
          </cell>
          <cell r="J3336" t="str">
            <v>Contratación directa.</v>
          </cell>
          <cell r="K3336" t="str">
            <v>Prestación de servicios</v>
          </cell>
          <cell r="L3336" t="str">
            <v>17 17. Contrato de Prestación de Servicios</v>
          </cell>
          <cell r="M3336" t="str">
            <v xml:space="preserve">33 33-Servicios Apoyo a la Gestion de la Entidad (servicios administrativos) </v>
          </cell>
          <cell r="N3336" t="str">
            <v>Si</v>
          </cell>
          <cell r="O3336" t="str">
            <v>Contrato Prestación de Servicios Apoyo a la Gestión</v>
          </cell>
          <cell r="P3336">
            <v>45560</v>
          </cell>
          <cell r="Q3336">
            <v>45569</v>
          </cell>
          <cell r="R3336">
            <v>45671</v>
          </cell>
          <cell r="S3336">
            <v>101</v>
          </cell>
          <cell r="T3336" t="str">
            <v>En Ejecución</v>
          </cell>
          <cell r="U3336" t="str">
            <v>LINA MARIA GAVIRIA HURTADO</v>
          </cell>
          <cell r="V3336">
            <v>52247497</v>
          </cell>
          <cell r="X3336" t="str">
            <v>LINA MARIA GAVIRIA HURTADO</v>
          </cell>
          <cell r="Y3336">
            <v>52247497</v>
          </cell>
          <cell r="Z3336" t="str">
            <v>Inversión</v>
          </cell>
          <cell r="AA3336">
            <v>2024110010182</v>
          </cell>
          <cell r="AB3336">
            <v>5263</v>
          </cell>
          <cell r="AC3336" t="str">
            <v>O23011733012024018205074</v>
          </cell>
          <cell r="AD3336">
            <v>6563</v>
          </cell>
          <cell r="AE3336">
            <v>20000000</v>
          </cell>
          <cell r="AF3336">
            <v>20000000</v>
          </cell>
          <cell r="AI3336" t="str">
            <v>$ 6.000.000,00</v>
          </cell>
          <cell r="AJ3336" t="str">
            <v>Prestar los servicios de apoyo a la gestión a la subdirección de las artes, para realizar la corrección de estilo y ortotipográfica, así como el cotejo y revisión de armadas de las publicaciones del Instituto Distrital de las Artes de acuerdo con los lineamientos, procesos y procedimientos de la entidad.</v>
          </cell>
          <cell r="AK3336" t="str">
            <v>Edgar Hernán Ordóñez Nates</v>
          </cell>
          <cell r="AL3336">
            <v>12973707</v>
          </cell>
          <cell r="AM3336" t="str">
            <v>3122-2024</v>
          </cell>
          <cell r="AN3336" t="str">
            <v>Johan Bermeo</v>
          </cell>
          <cell r="AO3336" t="str">
            <v xml:space="preserve">https://community.secop.gov.co/Public/Tendering/OpportunityDetail/Index?noticeUID=CO1.NTC.6777976&amp;isFromPublicArea=True&amp;isModal=False
</v>
          </cell>
          <cell r="AP3336" t="str">
            <v>SECOP II</v>
          </cell>
          <cell r="AS3336" t="str">
            <v>Falso</v>
          </cell>
          <cell r="AU3336" t="str">
            <v>SI</v>
          </cell>
          <cell r="AV3336" t="str">
            <v>Octubre</v>
          </cell>
          <cell r="AW3336" t="e">
            <v>#N/A</v>
          </cell>
          <cell r="AX3336">
            <v>45671</v>
          </cell>
          <cell r="AY3336" t="str">
            <v>#REF!</v>
          </cell>
          <cell r="AZ3336" t="str">
            <v>CO1.PCCNTR.6815149</v>
          </cell>
        </row>
        <row r="3337">
          <cell r="D3337" t="str">
            <v>3125-2024</v>
          </cell>
          <cell r="E3337" t="str">
            <v>ALBA YANETH REYES SUÁREZ</v>
          </cell>
          <cell r="F3337" t="str">
            <v>Subdirección de Formación Artistica</v>
          </cell>
          <cell r="G3337" t="str">
            <v>Subdirección de Formación Artística</v>
          </cell>
          <cell r="H3337" t="str">
            <v>Programa Crea</v>
          </cell>
          <cell r="I3337" t="str">
            <v>Contratación Directa</v>
          </cell>
          <cell r="J3337" t="str">
            <v>Contratación directa.</v>
          </cell>
          <cell r="K3337" t="str">
            <v>Prestación de servicios</v>
          </cell>
          <cell r="N3337" t="str">
            <v>Si</v>
          </cell>
          <cell r="O3337" t="str">
            <v>Contrato Prestación de Servicios Profesionales</v>
          </cell>
          <cell r="P3337">
            <v>45560</v>
          </cell>
          <cell r="Q3337">
            <v>45562</v>
          </cell>
          <cell r="R3337">
            <v>45622</v>
          </cell>
          <cell r="S3337">
            <v>60</v>
          </cell>
          <cell r="T3337" t="str">
            <v>En Ejecución</v>
          </cell>
          <cell r="U3337" t="str">
            <v>ALBA YANETH REYES SUÁREZ</v>
          </cell>
          <cell r="X3337" t="str">
            <v>ALBA YANETH REYES SUAREZ</v>
          </cell>
          <cell r="Z3337" t="str">
            <v>Inversión</v>
          </cell>
          <cell r="AA3337">
            <v>2024110010086</v>
          </cell>
          <cell r="AC3337" t="str">
            <v>O23011733012024008608051</v>
          </cell>
          <cell r="AF3337">
            <v>7197960</v>
          </cell>
          <cell r="AI3337" t="str">
            <v>$ 3.598.980,00</v>
          </cell>
          <cell r="AJ3337" t="str">
            <v>Prestar servicios profesionales al IDARTES- Subdirección de Formación Artística, para el desarrollo y ejecución de los procesos de formación artística, en el marco del Programa Crea, acorde con las perspectivas pedagógicas del programa y los requerimientos de la entidad.</v>
          </cell>
          <cell r="AK3337" t="str">
            <v>RAFAEL ANDRES DIAZ VARGAS</v>
          </cell>
          <cell r="AL3337">
            <v>1010172105</v>
          </cell>
          <cell r="AM3337" t="str">
            <v>3125-2024</v>
          </cell>
          <cell r="AP3337" t="str">
            <v>SECOP II</v>
          </cell>
          <cell r="AS3337" t="str">
            <v>Falso</v>
          </cell>
          <cell r="AU3337" t="str">
            <v>SI</v>
          </cell>
          <cell r="AV3337" t="str">
            <v>Septiembre</v>
          </cell>
          <cell r="AW3337" t="e">
            <v>#N/A</v>
          </cell>
          <cell r="AX3337">
            <v>45622</v>
          </cell>
          <cell r="AY3337" t="str">
            <v>#REF!</v>
          </cell>
          <cell r="AZ3337" t="str">
            <v>CO1.PCCNTR.6812476</v>
          </cell>
        </row>
        <row r="3338">
          <cell r="D3338" t="str">
            <v>3128-2024</v>
          </cell>
          <cell r="E3338" t="str">
            <v>LINA MARIA GAVIRIA HURTADO</v>
          </cell>
          <cell r="F3338" t="str">
            <v>Subdirección de las Artes</v>
          </cell>
          <cell r="I3338" t="str">
            <v>Contratación Directa</v>
          </cell>
          <cell r="J3338" t="str">
            <v>Contratación directa.</v>
          </cell>
          <cell r="K3338" t="str">
            <v>Prestación de servicios</v>
          </cell>
          <cell r="N3338" t="str">
            <v>Si</v>
          </cell>
          <cell r="O3338" t="str">
            <v>Contrato Prestación de Servicios Apoyo a la Gestión</v>
          </cell>
          <cell r="P3338">
            <v>45560</v>
          </cell>
          <cell r="Q3338">
            <v>45561</v>
          </cell>
          <cell r="R3338">
            <v>45637</v>
          </cell>
          <cell r="S3338">
            <v>76</v>
          </cell>
          <cell r="T3338" t="str">
            <v>En Ejecución</v>
          </cell>
          <cell r="U3338" t="str">
            <v>LINA MARIA GAVIRIA HURTADO</v>
          </cell>
          <cell r="V3338">
            <v>52247497</v>
          </cell>
          <cell r="X3338" t="str">
            <v>MARIA PAULA ATUESTA OSPINA</v>
          </cell>
          <cell r="Z3338" t="str">
            <v>Inversión</v>
          </cell>
          <cell r="AA3338">
            <v>2024110010182</v>
          </cell>
          <cell r="AC3338" t="str">
            <v>O23011733012024018205074</v>
          </cell>
          <cell r="AF3338">
            <v>10000000</v>
          </cell>
          <cell r="AI3338" t="str">
            <v>$ 4.000.000,00</v>
          </cell>
          <cell r="AJ3338" t="str">
            <v>Prestar servicios de apoyo a la gestión al Idartes - Subdirección de las Artes - Gerencia de Danza en las acciones de gestión territorial y articulación de los salones de baile intergeneracionales en el marco de las acciones del Plan de Desarrollo Bogotá Camina Segura.</v>
          </cell>
          <cell r="AK3338" t="str">
            <v>Jasmin Garcia Hernandez</v>
          </cell>
          <cell r="AL3338">
            <v>1013603026</v>
          </cell>
          <cell r="AM3338" t="str">
            <v>3128-2024</v>
          </cell>
          <cell r="AP3338" t="str">
            <v>SECOP II</v>
          </cell>
          <cell r="AS3338" t="str">
            <v>Falso</v>
          </cell>
          <cell r="AU3338" t="str">
            <v>SI</v>
          </cell>
          <cell r="AV3338" t="str">
            <v>Septiembre</v>
          </cell>
          <cell r="AW3338" t="e">
            <v>#N/A</v>
          </cell>
          <cell r="AX3338">
            <v>45637</v>
          </cell>
          <cell r="AY3338" t="str">
            <v>#REF!</v>
          </cell>
          <cell r="AZ3338" t="str">
            <v>CO1.PCCNTR.6813519</v>
          </cell>
        </row>
        <row r="3339">
          <cell r="D3339" t="str">
            <v>3129-2024</v>
          </cell>
          <cell r="E3339" t="str">
            <v>LINA MARIA GAVIRIA HURTADO</v>
          </cell>
          <cell r="F3339" t="str">
            <v>Subdirección de las Artes</v>
          </cell>
          <cell r="I3339" t="str">
            <v>Contratación Directa</v>
          </cell>
          <cell r="J3339" t="str">
            <v>Contratación directa.</v>
          </cell>
          <cell r="K3339" t="str">
            <v>Prestación de servicios</v>
          </cell>
          <cell r="N3339" t="str">
            <v>Si</v>
          </cell>
          <cell r="O3339" t="str">
            <v>Contrato Prestación de Servicios Profesionales</v>
          </cell>
          <cell r="P3339">
            <v>45560</v>
          </cell>
          <cell r="Q3339">
            <v>45561</v>
          </cell>
          <cell r="R3339">
            <v>45657</v>
          </cell>
          <cell r="S3339">
            <v>96</v>
          </cell>
          <cell r="T3339" t="str">
            <v>En Ejecución</v>
          </cell>
          <cell r="U3339" t="str">
            <v>LINA MARIA GAVIRIA HURTADO</v>
          </cell>
          <cell r="V3339">
            <v>52247497</v>
          </cell>
          <cell r="X3339" t="str">
            <v>EDISON RICARDO MORENO QUIROGA</v>
          </cell>
          <cell r="Z3339" t="str">
            <v>Inversión</v>
          </cell>
          <cell r="AA3339">
            <v>2024110010176</v>
          </cell>
          <cell r="AC3339" t="str">
            <v>O23011733012024014605099</v>
          </cell>
          <cell r="AF3339">
            <v>15833334</v>
          </cell>
          <cell r="AI3339" t="str">
            <v>$ 5.000.000,00</v>
          </cell>
          <cell r="AJ3339" t="str">
            <v>PRESTAR SERVICIOS PROFESIONALES AL IDARTES -
 SUBDIRECCIÓN DE LAS ARTES, GERENCIA DE
 MÚSICA, PARA LA MEMORIA DE LAS ACTIVIDADES
 DE LOS PROGRAMAS Y PROYECTOS QUE ADELANTA LA
 GERENCIA.</v>
          </cell>
          <cell r="AK3339" t="str">
            <v>JOSÉ FERNANDO PERILLA</v>
          </cell>
          <cell r="AL3339">
            <v>79881430</v>
          </cell>
          <cell r="AM3339" t="str">
            <v>3129-2024</v>
          </cell>
          <cell r="AP3339" t="str">
            <v>SECOP II</v>
          </cell>
          <cell r="AS3339" t="str">
            <v>Falso</v>
          </cell>
          <cell r="AU3339" t="str">
            <v>SI</v>
          </cell>
          <cell r="AV3339" t="str">
            <v>Septiembre</v>
          </cell>
          <cell r="AW3339" t="e">
            <v>#N/A</v>
          </cell>
          <cell r="AX3339">
            <v>45657</v>
          </cell>
          <cell r="AY3339" t="str">
            <v>#REF!</v>
          </cell>
          <cell r="AZ3339" t="str">
            <v>CO1.PCCNTR.6816830</v>
          </cell>
        </row>
        <row r="3340">
          <cell r="D3340" t="str">
            <v>3132-2024</v>
          </cell>
          <cell r="E3340" t="str">
            <v>SILVIA OSPINA HENAO</v>
          </cell>
          <cell r="F3340" t="str">
            <v>Subdirección de Equipamientos Culturales</v>
          </cell>
          <cell r="I3340" t="str">
            <v>Contratación Régimen Especial</v>
          </cell>
          <cell r="J3340" t="str">
            <v>Contratación régimen especial (con ofertas)</v>
          </cell>
          <cell r="K3340" t="str">
            <v>Decreto 092 de 2017</v>
          </cell>
          <cell r="N3340" t="str">
            <v>No</v>
          </cell>
          <cell r="O3340" t="str">
            <v>N/A</v>
          </cell>
          <cell r="P3340">
            <v>45560</v>
          </cell>
          <cell r="Q3340">
            <v>45562</v>
          </cell>
          <cell r="R3340">
            <v>45747</v>
          </cell>
          <cell r="S3340">
            <v>185</v>
          </cell>
          <cell r="T3340" t="str">
            <v>En Ejecución</v>
          </cell>
          <cell r="U3340" t="str">
            <v>SILVIA OSPINA HENAO</v>
          </cell>
          <cell r="V3340">
            <v>43749034</v>
          </cell>
          <cell r="Z3340" t="str">
            <v>Inversión</v>
          </cell>
          <cell r="AA3340">
            <v>2024110010087</v>
          </cell>
          <cell r="AC3340" t="str">
            <v>O23011733012024008705073</v>
          </cell>
          <cell r="AF3340">
            <v>989833847</v>
          </cell>
          <cell r="AJ3340" t="str">
            <v>"Aunar esfuerzos entre el Instituto Distrital de las Artes Idartes- Subdirección de Equipamientos y una entidad privada sin ánimo de lucro de reconocida idoneidad, para la ejecución de la programación del proyecto: "Escenarios del Nodo Territorial (Teatro El Ensueño, los Escenarios Móviles y Pilona 10 - Centro Cultural Compartir en Sumapaz) para circular diversas producciones de trayectoria y artistas emergentes", permitiendo acercar dicha oferta cultural a los territorios garantizando el ejerci</v>
          </cell>
          <cell r="AK3340" t="str">
            <v>Fundación Arteria</v>
          </cell>
          <cell r="AL3340">
            <v>900086964</v>
          </cell>
          <cell r="AM3340" t="str">
            <v>IDARTES-RE-CO-035-2024</v>
          </cell>
          <cell r="AP3340" t="str">
            <v>SECOP II</v>
          </cell>
          <cell r="AS3340" t="str">
            <v>Ok</v>
          </cell>
          <cell r="AU3340" t="str">
            <v>SI</v>
          </cell>
          <cell r="AV3340" t="str">
            <v>Septiembre</v>
          </cell>
          <cell r="AW3340" t="e">
            <v>#N/A</v>
          </cell>
          <cell r="AX3340">
            <v>45747</v>
          </cell>
          <cell r="AY3340" t="str">
            <v>#REF!</v>
          </cell>
          <cell r="AZ3340" t="str">
            <v>CO1.PCCNTR.6802578</v>
          </cell>
        </row>
        <row r="3341">
          <cell r="D3341" t="str">
            <v>3133-2024</v>
          </cell>
          <cell r="E3341" t="str">
            <v>ANDRES FELIPE ALBARRACIN RODRIGUEZ</v>
          </cell>
          <cell r="F3341" t="str">
            <v>Subdirección Administrativa y Financiera</v>
          </cell>
          <cell r="I3341" t="str">
            <v>Contratación Directa</v>
          </cell>
          <cell r="J3341" t="str">
            <v>Contratación directa.</v>
          </cell>
          <cell r="K3341" t="str">
            <v>Prestación de servicios</v>
          </cell>
          <cell r="N3341" t="str">
            <v>Si</v>
          </cell>
          <cell r="O3341" t="str">
            <v>Contrato Prestación de Servicios Profesionales</v>
          </cell>
          <cell r="P3341">
            <v>45560</v>
          </cell>
          <cell r="Q3341">
            <v>45560</v>
          </cell>
          <cell r="R3341">
            <v>45686</v>
          </cell>
          <cell r="S3341">
            <v>125</v>
          </cell>
          <cell r="T3341" t="str">
            <v>En Ejecución</v>
          </cell>
          <cell r="U3341" t="str">
            <v>ANDRES FELIPE ALBARRACIN RODRIGUEZ</v>
          </cell>
          <cell r="X3341" t="str">
            <v>ANA MILENA GOMEZ CRUZ</v>
          </cell>
          <cell r="Z3341" t="str">
            <v>Inversión</v>
          </cell>
          <cell r="AA3341">
            <v>2024110010085</v>
          </cell>
          <cell r="AC3341" t="str">
            <v>O23011745992024008506031</v>
          </cell>
          <cell r="AF3341">
            <v>25000000</v>
          </cell>
          <cell r="AI3341" t="str">
            <v>$ 6.000.000,00</v>
          </cell>
          <cell r="AJ3341" t="str">
            <v>PRESTAR SERVICIOS PROFESIONALES AL INSTITUTO DISTRITAL DE LAS ARTES - IDARTES - SUBDIRECCIÓN ADMINISTRATIVA Y FINANCIERA - TALENTO HUMANO EN RELACIÓN CON LAS ACTIVIDADES ENCAMINADAS A LOGRAR EL REDISEÑO INSTITUCIONAL Y LA CREACIÓN Y/O PRÓRROGA DE LA PLANTA TEMPORAL, ASÍ COMO, LA ELABORACIÓN DE LOS DOCUMENTOS TÉCNICOS Y ADMINISTRATIVOS QUE SOPORTEN EL REDISEÑO INSTITUCIONAL Y/O LA CREACIÓN O PRÓRROGA DE LA PLANTA DE EMPLEOS TEMPORALES DE LA ENTIDAD ACORDE CON LAS NECESIDADES DEFINIDAS (...)</v>
          </cell>
          <cell r="AK3341" t="str">
            <v>JUAN DIEGO CHAMORRO SEPULVEDA</v>
          </cell>
          <cell r="AL3341">
            <v>71335116</v>
          </cell>
          <cell r="AM3341" t="str">
            <v>3133-2024</v>
          </cell>
          <cell r="AP3341" t="str">
            <v>SECOP II</v>
          </cell>
          <cell r="AS3341" t="str">
            <v>Falso</v>
          </cell>
          <cell r="AU3341" t="str">
            <v>SI</v>
          </cell>
          <cell r="AV3341" t="str">
            <v>Septiembre</v>
          </cell>
          <cell r="AW3341" t="e">
            <v>#N/A</v>
          </cell>
          <cell r="AX3341">
            <v>45686</v>
          </cell>
          <cell r="AY3341" t="str">
            <v>#REF!</v>
          </cell>
          <cell r="AZ3341" t="str">
            <v>CO1.PCCNTR.6815310</v>
          </cell>
        </row>
        <row r="3342">
          <cell r="D3342" t="str">
            <v>3134-2024</v>
          </cell>
          <cell r="E3342" t="str">
            <v>LINA MARIA GAVIRIA HURTADO</v>
          </cell>
          <cell r="F3342" t="str">
            <v>Subdirección de las Artes</v>
          </cell>
          <cell r="I3342" t="str">
            <v>Contratación Directa</v>
          </cell>
          <cell r="J3342" t="str">
            <v>Contratación directa.</v>
          </cell>
          <cell r="K3342" t="str">
            <v>Prestación de servicios</v>
          </cell>
          <cell r="N3342" t="str">
            <v>Si</v>
          </cell>
          <cell r="O3342" t="str">
            <v>Contrato Prestación de Servicios Profesionales</v>
          </cell>
          <cell r="P3342">
            <v>45560</v>
          </cell>
          <cell r="Q3342">
            <v>45562</v>
          </cell>
          <cell r="R3342">
            <v>45657</v>
          </cell>
          <cell r="S3342">
            <v>95</v>
          </cell>
          <cell r="T3342" t="str">
            <v>En Ejecución</v>
          </cell>
          <cell r="U3342" t="str">
            <v>LINA MARIA GAVIRIA HURTADO</v>
          </cell>
          <cell r="V3342">
            <v>52247497</v>
          </cell>
          <cell r="X3342" t="str">
            <v>EDISON RICARDO MORENO QUIROGA</v>
          </cell>
          <cell r="Z3342" t="str">
            <v>Inversión</v>
          </cell>
          <cell r="AA3342">
            <v>2024110010176</v>
          </cell>
          <cell r="AC3342" t="str">
            <v>O23011733012024014605099</v>
          </cell>
          <cell r="AF3342">
            <v>25866667</v>
          </cell>
          <cell r="AI3342" t="str">
            <v>$ 8.000.000,00</v>
          </cell>
          <cell r="AJ3342" t="str">
            <v>Prestar servicios profesionales al Idartes - Subdirección de las Artes, Gerencia de Música, en actividades asociadas a la ejecución, acompañamiento y seguimiento de los Festivales al Parque</v>
          </cell>
          <cell r="AK3342" t="str">
            <v>ELIANA GISED JIMENEZ HASTAMORIR</v>
          </cell>
          <cell r="AL3342">
            <v>1016009716</v>
          </cell>
          <cell r="AM3342" t="str">
            <v>3134-2024</v>
          </cell>
          <cell r="AN3342" t="str">
            <v>Cristina Ruiz</v>
          </cell>
          <cell r="AP3342" t="str">
            <v>SECOP II</v>
          </cell>
          <cell r="AS3342" t="str">
            <v>Falso</v>
          </cell>
          <cell r="AU3342" t="str">
            <v>SI</v>
          </cell>
          <cell r="AV3342" t="str">
            <v>Septiembre</v>
          </cell>
          <cell r="AW3342" t="e">
            <v>#N/A</v>
          </cell>
          <cell r="AX3342">
            <v>45657</v>
          </cell>
          <cell r="AY3342" t="str">
            <v>#REF!</v>
          </cell>
          <cell r="AZ3342" t="str">
            <v>CO1.PCCNTR.6819104</v>
          </cell>
        </row>
        <row r="3343">
          <cell r="D3343" t="str">
            <v>PUFA-280-2024</v>
          </cell>
          <cell r="E3343" t="str">
            <v>LINA MARIA GAVIRIA HURTADO</v>
          </cell>
          <cell r="F3343" t="str">
            <v>Subdirección de las Artes</v>
          </cell>
          <cell r="G3343" t="str">
            <v>Gerencia de Artes Audiovisuales</v>
          </cell>
          <cell r="H3343" t="str">
            <v>GERENTE DE ARTES AUDIOVISUALES</v>
          </cell>
          <cell r="I3343" t="str">
            <v>Contratación Directa</v>
          </cell>
          <cell r="J3343" t="str">
            <v>Contratación directa.</v>
          </cell>
          <cell r="K3343" t="str">
            <v>Prestación de servicios</v>
          </cell>
          <cell r="L3343" t="str">
            <v>17 17. Contrato de Prestación de Servicios</v>
          </cell>
          <cell r="M3343" t="str">
            <v xml:space="preserve">49 49-Otros Servicios </v>
          </cell>
          <cell r="N3343" t="str">
            <v>No</v>
          </cell>
          <cell r="O3343" t="str">
            <v>N/A</v>
          </cell>
          <cell r="P3343">
            <v>45560</v>
          </cell>
          <cell r="Q3343">
            <v>45561</v>
          </cell>
          <cell r="R3343">
            <v>45561</v>
          </cell>
          <cell r="S3343">
            <v>1</v>
          </cell>
          <cell r="T3343" t="str">
            <v>En Ejecución</v>
          </cell>
          <cell r="U3343" t="str">
            <v>LINA MARIA GAVIRIA HURTADO</v>
          </cell>
          <cell r="V3343">
            <v>52247497</v>
          </cell>
          <cell r="X3343" t="str">
            <v>Ricardo Alfonso Cantor Bossa</v>
          </cell>
          <cell r="Y3343">
            <v>80797050</v>
          </cell>
          <cell r="Z3343" t="str">
            <v>N/A</v>
          </cell>
          <cell r="AC3343" t="str">
            <v>N/A - Valor Cero / Coproducción</v>
          </cell>
          <cell r="AE3343">
            <v>0</v>
          </cell>
          <cell r="AF3343">
            <v>0</v>
          </cell>
          <cell r="AI3343" t="str">
            <v>N/A</v>
          </cell>
          <cell r="AJ3343"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v>
          </cell>
          <cell r="AK3343" t="str">
            <v>11:11 Films y Tv SAS</v>
          </cell>
          <cell r="AL3343">
            <v>901108889</v>
          </cell>
          <cell r="AM3343" t="str">
            <v>PUFA-280-2024</v>
          </cell>
          <cell r="AP3343" t="str">
            <v>SECOP II</v>
          </cell>
          <cell r="AS3343" t="str">
            <v>Falso</v>
          </cell>
          <cell r="AU3343" t="str">
            <v>SI</v>
          </cell>
          <cell r="AV3343" t="str">
            <v>Septiembre</v>
          </cell>
          <cell r="AW3343" t="e">
            <v>#N/A</v>
          </cell>
          <cell r="AX3343">
            <v>45561</v>
          </cell>
          <cell r="AY3343" t="str">
            <v>#REF!</v>
          </cell>
          <cell r="AZ3343" t="str">
            <v>CO1.PCCNTR.6816847</v>
          </cell>
        </row>
        <row r="3344">
          <cell r="D3344" t="str">
            <v>PUFA-281-2024</v>
          </cell>
          <cell r="E3344" t="str">
            <v>LINA MARIA GAVIRIA HURTADO</v>
          </cell>
          <cell r="F3344" t="str">
            <v>Subdirección de las Artes</v>
          </cell>
          <cell r="G3344" t="str">
            <v>Gerencia de Artes Audiovisuales</v>
          </cell>
          <cell r="H3344" t="str">
            <v>GERENTE DE ARTES AUDIOVISUALES</v>
          </cell>
          <cell r="I3344" t="str">
            <v>Contratación Directa</v>
          </cell>
          <cell r="J3344" t="str">
            <v>Contratación directa.</v>
          </cell>
          <cell r="K3344" t="str">
            <v>Prestación de servicios</v>
          </cell>
          <cell r="L3344" t="str">
            <v>17 17. Contrato de Prestación de Servicios</v>
          </cell>
          <cell r="M3344" t="str">
            <v xml:space="preserve">49 49-Otros Servicios </v>
          </cell>
          <cell r="N3344" t="str">
            <v>No</v>
          </cell>
          <cell r="O3344" t="str">
            <v>N/A</v>
          </cell>
          <cell r="P3344">
            <v>45560</v>
          </cell>
          <cell r="Q3344">
            <v>45561</v>
          </cell>
          <cell r="R3344">
            <v>45570</v>
          </cell>
          <cell r="S3344">
            <v>10</v>
          </cell>
          <cell r="T3344" t="str">
            <v>En Ejecución</v>
          </cell>
          <cell r="U3344" t="str">
            <v>LINA MARIA GAVIRIA HURTADO</v>
          </cell>
          <cell r="V3344">
            <v>52247497</v>
          </cell>
          <cell r="X3344" t="str">
            <v>Ricardo Alfonso Cantor Bossa</v>
          </cell>
          <cell r="Y3344">
            <v>80797050</v>
          </cell>
          <cell r="Z3344" t="str">
            <v>N/A</v>
          </cell>
          <cell r="AC3344" t="str">
            <v>N/A - Valor Cero / Coproducción</v>
          </cell>
          <cell r="AE3344">
            <v>0</v>
          </cell>
          <cell r="AF3344">
            <v>0</v>
          </cell>
          <cell r="AI3344" t="str">
            <v>N/A</v>
          </cell>
          <cell r="AJ3344" t="str">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ell>
          <cell r="AK3344" t="str">
            <v>MOCCA FILMS SAS</v>
          </cell>
          <cell r="AL3344">
            <v>900971135</v>
          </cell>
          <cell r="AM3344" t="str">
            <v>PUFA-281-2024</v>
          </cell>
          <cell r="AP3344" t="str">
            <v>SECOP II</v>
          </cell>
          <cell r="AS3344" t="str">
            <v>Falso</v>
          </cell>
          <cell r="AU3344" t="str">
            <v>SI</v>
          </cell>
          <cell r="AV3344" t="str">
            <v>Septiembre</v>
          </cell>
          <cell r="AW3344" t="e">
            <v>#N/A</v>
          </cell>
          <cell r="AX3344">
            <v>45570</v>
          </cell>
          <cell r="AY3344" t="str">
            <v>#REF!</v>
          </cell>
          <cell r="AZ3344" t="str">
            <v>CO1.PCCNTR.6817978</v>
          </cell>
        </row>
        <row r="3345">
          <cell r="D3345" t="str">
            <v>3077-2024</v>
          </cell>
          <cell r="E3345" t="str">
            <v>ANDRES FELIPE ALBARRACIN RODRIGUEZ</v>
          </cell>
          <cell r="F3345" t="str">
            <v>Subdirección Administrativa y Financiera</v>
          </cell>
          <cell r="G3345" t="str">
            <v>Oficina Asesora Planeación y Tecnologias de la Información</v>
          </cell>
          <cell r="H3345" t="str">
            <v>Jefe de la Oficina Asesora de Planeación y Tecnologías de la información</v>
          </cell>
          <cell r="I3345" t="str">
            <v>Contratación Directa</v>
          </cell>
          <cell r="J3345" t="str">
            <v>Contratación directa.</v>
          </cell>
          <cell r="K3345" t="str">
            <v>Prestación de servicios</v>
          </cell>
          <cell r="L3345" t="str">
            <v>8 8. Compraventa</v>
          </cell>
          <cell r="M3345" t="str">
            <v xml:space="preserve">121 121-Compraventa (Bienes Muebles) </v>
          </cell>
          <cell r="N3345" t="str">
            <v>No</v>
          </cell>
          <cell r="O3345" t="str">
            <v>N/A</v>
          </cell>
          <cell r="P3345">
            <v>45561</v>
          </cell>
          <cell r="Q3345">
            <v>45568</v>
          </cell>
          <cell r="R3345">
            <v>45652</v>
          </cell>
          <cell r="S3345">
            <v>84</v>
          </cell>
          <cell r="T3345" t="str">
            <v>En Ejecución</v>
          </cell>
          <cell r="U3345" t="str">
            <v>ANDRES FELIPE ALBARRACIN RODRIGUEZ</v>
          </cell>
          <cell r="V3345">
            <v>10207149872</v>
          </cell>
          <cell r="X3345" t="str">
            <v xml:space="preserve">Daniel Sanchez Rojas	</v>
          </cell>
          <cell r="Y3345">
            <v>1026284659</v>
          </cell>
          <cell r="Z3345" t="str">
            <v>Inversión</v>
          </cell>
          <cell r="AA3345">
            <v>2024110010085</v>
          </cell>
          <cell r="AB3345">
            <v>4681</v>
          </cell>
          <cell r="AC3345" t="str">
            <v>O230117459920240085060
 07</v>
          </cell>
          <cell r="AD3345">
            <v>6553</v>
          </cell>
          <cell r="AE3345">
            <v>14572169</v>
          </cell>
          <cell r="AF3345">
            <v>14572169</v>
          </cell>
          <cell r="AI3345" t="str">
            <v>N/A</v>
          </cell>
          <cell r="AJ3345" t="str">
            <v>RENOVAR LOS SERVICIOS Y LICENCIAS DE ARCGIS PARA DAR CONTINUIDAD A LOS PROYECTOS RELACIONADOS CON LOS SISTEMAS GEOREFERENCIACIÓN, PERMITIENDO RECOPILAR, ORGANIZAR, ADMINISTRAR Y DISTRIBUIR INFORMACIÓN GEOGRÁFICA SEGÚN LOS REQUERIMIENTOS DEL IDARTES.</v>
          </cell>
          <cell r="AK3345" t="str">
            <v>Esri Colombia SAS</v>
          </cell>
          <cell r="AL3345">
            <v>830122983</v>
          </cell>
          <cell r="AM3345" t="str">
            <v>3077-2024</v>
          </cell>
          <cell r="AN3345" t="str">
            <v>Johan Bermeo</v>
          </cell>
          <cell r="AO3345" t="str">
            <v xml:space="preserve">https://community.secop.gov.co/Public/Tendering/OpportunityDetail/Index?noticeUID=CO1.NTC.6779843&amp;isFromPublicArea=True&amp;isModal=False
</v>
          </cell>
          <cell r="AP3345" t="str">
            <v>SECOP II</v>
          </cell>
          <cell r="AS3345" t="str">
            <v>Falso</v>
          </cell>
          <cell r="AU3345" t="str">
            <v>SI</v>
          </cell>
          <cell r="AV3345" t="str">
            <v>Octubre</v>
          </cell>
          <cell r="AW3345" t="e">
            <v>#N/A</v>
          </cell>
          <cell r="AX3345">
            <v>45652</v>
          </cell>
          <cell r="AY3345" t="str">
            <v>#REF!</v>
          </cell>
          <cell r="AZ3345" t="str">
            <v>CO1.PCCNTR.6816622</v>
          </cell>
        </row>
        <row r="3346">
          <cell r="D3346" t="str">
            <v>3119-2024</v>
          </cell>
          <cell r="E3346" t="str">
            <v>SILVIA OSPINA HENAO</v>
          </cell>
          <cell r="F3346" t="str">
            <v>Subdirección de Equipamientos Culturales</v>
          </cell>
          <cell r="I3346" t="str">
            <v>Contratación Directa</v>
          </cell>
          <cell r="J3346" t="str">
            <v>Contratación directa.</v>
          </cell>
          <cell r="K3346" t="str">
            <v>Prestación de servicios</v>
          </cell>
          <cell r="N3346" t="str">
            <v>Si</v>
          </cell>
          <cell r="O3346" t="str">
            <v>Contrato Prestación de Servicios Profesionales</v>
          </cell>
          <cell r="P3346">
            <v>45561</v>
          </cell>
          <cell r="Q3346">
            <v>45565</v>
          </cell>
          <cell r="R3346">
            <v>45670</v>
          </cell>
          <cell r="S3346">
            <v>104</v>
          </cell>
          <cell r="T3346" t="str">
            <v>En Ejecución</v>
          </cell>
          <cell r="U3346" t="str">
            <v>SILVIA OSPINA HENAO</v>
          </cell>
          <cell r="V3346">
            <v>43749034</v>
          </cell>
          <cell r="X3346" t="str">
            <v>PAULA MARIA SILVA DIAZ</v>
          </cell>
          <cell r="Z3346" t="str">
            <v>Inversión</v>
          </cell>
          <cell r="AA3346">
            <v>2024110010087</v>
          </cell>
          <cell r="AC3346" t="str">
            <v>O23011733012024008705070</v>
          </cell>
          <cell r="AF3346">
            <v>14000000</v>
          </cell>
          <cell r="AI3346" t="str">
            <v>$ 4.000.000,00</v>
          </cell>
          <cell r="AJ3346" t="str">
            <v>Prestar servicios profesionales al Idartes - Subdirección de las Artes - Gerencia de Música, para el acompañamiento y seguimiento al componente de investigación del proyecto Archivo Musical y Sonoro de Bogotá.</v>
          </cell>
          <cell r="AK3346" t="str">
            <v>JULIAN ORLANDO CRISTANCHO SOCHE</v>
          </cell>
          <cell r="AL3346">
            <v>80027747</v>
          </cell>
          <cell r="AM3346" t="str">
            <v>3119-2024</v>
          </cell>
          <cell r="AP3346" t="str">
            <v>SECOP II</v>
          </cell>
          <cell r="AS3346" t="str">
            <v>Falso</v>
          </cell>
          <cell r="AU3346" t="str">
            <v>SI</v>
          </cell>
          <cell r="AV3346" t="str">
            <v>Septiembre</v>
          </cell>
          <cell r="AW3346" t="e">
            <v>#N/A</v>
          </cell>
          <cell r="AX3346">
            <v>45670</v>
          </cell>
          <cell r="AY3346" t="str">
            <v>#REF!</v>
          </cell>
          <cell r="AZ3346" t="str">
            <v>CO1.PCCNTR.6808532</v>
          </cell>
        </row>
        <row r="3347">
          <cell r="D3347" t="str">
            <v>3126-2024</v>
          </cell>
          <cell r="E3347" t="str">
            <v>LINA MARIA GAVIRIA HURTADO</v>
          </cell>
          <cell r="F3347" t="str">
            <v>Subdirección de las Artes</v>
          </cell>
          <cell r="G3347" t="str">
            <v>Gerencia de Danza</v>
          </cell>
          <cell r="H3347" t="str">
            <v>Gerencia de Danza</v>
          </cell>
          <cell r="I3347" t="str">
            <v>Contratación Directa</v>
          </cell>
          <cell r="J3347" t="str">
            <v>Contratación directa.</v>
          </cell>
          <cell r="K3347" t="str">
            <v>Prestación de servicios</v>
          </cell>
          <cell r="L3347" t="str">
            <v>17 17. Contrato de Prestación de Servicios</v>
          </cell>
          <cell r="M3347" t="str">
            <v xml:space="preserve">33 33-Servicios Apoyo a la Gestion de la Entidad (servicios administrativos) </v>
          </cell>
          <cell r="N3347" t="str">
            <v>Si</v>
          </cell>
          <cell r="O3347" t="str">
            <v>Contrato Prestación de Servicios Apoyo a la Gestión</v>
          </cell>
          <cell r="P3347">
            <v>45561</v>
          </cell>
          <cell r="Q3347">
            <v>45566</v>
          </cell>
          <cell r="R3347">
            <v>45642</v>
          </cell>
          <cell r="S3347">
            <v>76</v>
          </cell>
          <cell r="T3347" t="str">
            <v>En Ejecución</v>
          </cell>
          <cell r="U3347" t="str">
            <v>LINA MARIA GAVIRIA HURTADO</v>
          </cell>
          <cell r="V3347">
            <v>52247497</v>
          </cell>
          <cell r="X3347" t="str">
            <v>MARIA PAULA ATUESTA OSPINA</v>
          </cell>
          <cell r="Y3347">
            <v>52412070</v>
          </cell>
          <cell r="Z3347" t="str">
            <v>Inversión</v>
          </cell>
          <cell r="AA3347">
            <v>2024110010182</v>
          </cell>
          <cell r="AB3347">
            <v>5270</v>
          </cell>
          <cell r="AC3347" t="str">
            <v>O23011733012024018205074</v>
          </cell>
          <cell r="AD3347">
            <v>6562</v>
          </cell>
          <cell r="AE3347">
            <v>10000000</v>
          </cell>
          <cell r="AF3347">
            <v>10000000</v>
          </cell>
          <cell r="AI3347" t="str">
            <v>$ 4.000.000,00</v>
          </cell>
          <cell r="AJ3347" t="str">
            <v>Prestar servicios de apoyo a la gestión al Idartes - Subdirección de las Artes - Gerencia de Danza en las acciones de gestión territorial y articulación de los salones de baile intergeneracionales en el marco de las acciones del Plan de Desarrollo Bogotá Camina Segura.</v>
          </cell>
          <cell r="AK3347" t="str">
            <v>Paula Andrea Avendaño Zambrano</v>
          </cell>
          <cell r="AL3347">
            <v>1233891028</v>
          </cell>
          <cell r="AM3347" t="str">
            <v>3126-2024</v>
          </cell>
          <cell r="AN3347" t="str">
            <v>Johan Bermeo</v>
          </cell>
          <cell r="AO3347" t="str">
            <v xml:space="preserve">https://community.secop.gov.co/Public/Tendering/OpportunityDetail/Index?noticeUID=CO1.NTC.6776231&amp;isFromPublicArea=True&amp;isModal=False
</v>
          </cell>
          <cell r="AP3347" t="str">
            <v>SECOP II</v>
          </cell>
          <cell r="AS3347" t="str">
            <v>Falso</v>
          </cell>
          <cell r="AU3347" t="str">
            <v>SI</v>
          </cell>
          <cell r="AV3347" t="str">
            <v>Octubre</v>
          </cell>
          <cell r="AW3347" t="e">
            <v>#N/A</v>
          </cell>
          <cell r="AX3347">
            <v>45642</v>
          </cell>
          <cell r="AY3347" t="str">
            <v>#REF!</v>
          </cell>
          <cell r="AZ3347" t="str">
            <v>CO1.PCCNTR.6813733</v>
          </cell>
        </row>
        <row r="3348">
          <cell r="D3348" t="str">
            <v>3135-2024</v>
          </cell>
          <cell r="E3348" t="str">
            <v>SILVIA OSPINA HENAO</v>
          </cell>
          <cell r="F3348" t="str">
            <v>Subdirección de Equipamientos Culturales</v>
          </cell>
          <cell r="I3348" t="str">
            <v>Contratación Directa</v>
          </cell>
          <cell r="J3348" t="str">
            <v>Contratación directa.</v>
          </cell>
          <cell r="K3348" t="str">
            <v>Prestación de servicios</v>
          </cell>
          <cell r="N3348" t="str">
            <v>No</v>
          </cell>
          <cell r="O3348" t="str">
            <v>N/A</v>
          </cell>
          <cell r="P3348">
            <v>45561</v>
          </cell>
          <cell r="Q3348">
            <v>45562</v>
          </cell>
          <cell r="R3348">
            <v>45647</v>
          </cell>
          <cell r="S3348">
            <v>85</v>
          </cell>
          <cell r="T3348" t="str">
            <v>Terminado</v>
          </cell>
          <cell r="U3348" t="str">
            <v>SILVIA OSPINA HENAO</v>
          </cell>
          <cell r="V3348">
            <v>43749034</v>
          </cell>
          <cell r="Z3348" t="str">
            <v>N/A</v>
          </cell>
          <cell r="AC3348" t="str">
            <v>N/A - Valor Cero / Coproducción</v>
          </cell>
          <cell r="AF3348">
            <v>48952400</v>
          </cell>
          <cell r="AJ3348" t="str">
            <v>REALIZAR LA COPRODUCCIÓN PARA EL DESARROLLO DEL EVENTO DENOMINADO "VÓRTICES EXPERIENCIA MULTISENSORIAL EN PAISAJES DE LA VORAGINE", DE ACUERDO CON LOS LINEAMIENTOS DEL COMITÉ DE PROGRAMACIÓN Y CURADURÍA DE LA SUBDIRECCIÓN DE EQUIPAMIENTOS CULTURALES DE LA ENTIDAD.</v>
          </cell>
          <cell r="AK3348" t="str">
            <v>INDEPENDENT PRODUCCIONES</v>
          </cell>
          <cell r="AL3348">
            <v>901469192</v>
          </cell>
          <cell r="AM3348" t="str">
            <v>3135-2024</v>
          </cell>
          <cell r="AP3348" t="str">
            <v>SECOP II</v>
          </cell>
          <cell r="AS3348" t="str">
            <v>Falso</v>
          </cell>
          <cell r="AU3348" t="str">
            <v>SI</v>
          </cell>
          <cell r="AV3348" t="str">
            <v>Septiembre</v>
          </cell>
          <cell r="AW3348">
            <v>45616</v>
          </cell>
          <cell r="AX3348">
            <v>45616</v>
          </cell>
          <cell r="AY3348" t="str">
            <v>#REF!</v>
          </cell>
          <cell r="AZ3348" t="str">
            <v>CO1.PCCNTR.6819188</v>
          </cell>
        </row>
        <row r="3349">
          <cell r="D3349" t="str">
            <v>3136-2024</v>
          </cell>
          <cell r="E3349" t="str">
            <v>LINA MARIA GAVIRIA HURTADO</v>
          </cell>
          <cell r="F3349" t="str">
            <v>Subdirección de las Artes</v>
          </cell>
          <cell r="G3349" t="str">
            <v>Gerencia de Danza</v>
          </cell>
          <cell r="H3349" t="str">
            <v>Gerencia de Danza</v>
          </cell>
          <cell r="I3349" t="str">
            <v>Contratación Directa</v>
          </cell>
          <cell r="J3349" t="str">
            <v>Contratación directa.</v>
          </cell>
          <cell r="K3349" t="str">
            <v>Prestación de servicios</v>
          </cell>
          <cell r="L3349" t="str">
            <v>17 17. Contrato de Prestación de Servicios</v>
          </cell>
          <cell r="M3349" t="str">
            <v xml:space="preserve">33 33-Servicios Apoyo a la Gestion de la Entidad (servicios administrativos) </v>
          </cell>
          <cell r="N3349" t="str">
            <v>Si</v>
          </cell>
          <cell r="O3349" t="str">
            <v>Contrato Prestación de Servicios Apoyo a la Gestión</v>
          </cell>
          <cell r="P3349">
            <v>45561</v>
          </cell>
          <cell r="Q3349">
            <v>45567</v>
          </cell>
          <cell r="R3349">
            <v>45643</v>
          </cell>
          <cell r="S3349">
            <v>76</v>
          </cell>
          <cell r="T3349" t="str">
            <v>En Ejecución</v>
          </cell>
          <cell r="U3349" t="str">
            <v>LINA MARIA GAVIRIA HURTADO</v>
          </cell>
          <cell r="V3349">
            <v>52247497</v>
          </cell>
          <cell r="X3349" t="str">
            <v>MARIA PAULA ATUESTA OSPINA</v>
          </cell>
          <cell r="Y3349">
            <v>52412070</v>
          </cell>
          <cell r="Z3349" t="str">
            <v>Inversión</v>
          </cell>
          <cell r="AA3349">
            <v>2024110010182</v>
          </cell>
          <cell r="AB3349">
            <v>5320</v>
          </cell>
          <cell r="AC3349" t="str">
            <v>O23011733012024018205074</v>
          </cell>
          <cell r="AD3349">
            <v>6564</v>
          </cell>
          <cell r="AE3349">
            <v>10000000</v>
          </cell>
          <cell r="AF3349">
            <v>10000000</v>
          </cell>
          <cell r="AI3349">
            <v>4000000</v>
          </cell>
          <cell r="AJ3349" t="str">
            <v>Prestar servicios de apoyo a la gestión al Idartes - Subdirección de las Artes - Gerencia de Danza en las acciones de gestión territorial y articulación de los salones de baile intergeneracionales en el marco de las acciones del Plan de Desarrollo "Bogotá Camina Segura"</v>
          </cell>
          <cell r="AK3349" t="str">
            <v>Johanna Paola Vargas Núñez</v>
          </cell>
          <cell r="AL3349">
            <v>52515649</v>
          </cell>
          <cell r="AM3349" t="str">
            <v>3136-2024</v>
          </cell>
          <cell r="AN3349" t="str">
            <v>Johan Bermeo</v>
          </cell>
          <cell r="AO3349" t="str">
            <v xml:space="preserve">https://community.secop.gov.co/Public/Tendering/OpportunityDetail/Index?noticeUID=CO1.NTC.6790273&amp;isFromPublicArea=True&amp;isModal=False
</v>
          </cell>
          <cell r="AP3349" t="str">
            <v>SECOP II</v>
          </cell>
          <cell r="AS3349" t="str">
            <v>Falso</v>
          </cell>
          <cell r="AU3349" t="str">
            <v>SI</v>
          </cell>
          <cell r="AV3349" t="str">
            <v>Octubre</v>
          </cell>
          <cell r="AW3349" t="e">
            <v>#N/A</v>
          </cell>
          <cell r="AX3349">
            <v>45643</v>
          </cell>
          <cell r="AY3349" t="str">
            <v>#REF!</v>
          </cell>
          <cell r="AZ3349" t="str">
            <v>CO1.PCCNTR.6823788</v>
          </cell>
        </row>
        <row r="3350">
          <cell r="D3350" t="str">
            <v>PUFA-282-2024</v>
          </cell>
          <cell r="E3350" t="str">
            <v>LINA MARIA GAVIRIA HURTADO</v>
          </cell>
          <cell r="F3350" t="str">
            <v>Subdirección de las Artes</v>
          </cell>
          <cell r="G3350" t="str">
            <v>Gerencia de Artes Audiovisuales</v>
          </cell>
          <cell r="H3350" t="str">
            <v>GERENTE DE ARTES AUDIOVISUALES</v>
          </cell>
          <cell r="I3350" t="str">
            <v>Contratación Directa</v>
          </cell>
          <cell r="J3350" t="str">
            <v>Contratación directa.</v>
          </cell>
          <cell r="K3350" t="str">
            <v>Prestación de servicios</v>
          </cell>
          <cell r="L3350" t="str">
            <v>17 17. Contrato de Prestación de Servicios</v>
          </cell>
          <cell r="M3350" t="str">
            <v xml:space="preserve">49 49-Otros Servicios </v>
          </cell>
          <cell r="N3350" t="str">
            <v>No</v>
          </cell>
          <cell r="O3350" t="str">
            <v>N/A</v>
          </cell>
          <cell r="P3350">
            <v>45561</v>
          </cell>
          <cell r="Q3350">
            <v>45562</v>
          </cell>
          <cell r="R3350">
            <v>45565</v>
          </cell>
          <cell r="S3350">
            <v>4</v>
          </cell>
          <cell r="T3350" t="str">
            <v>En Ejecución</v>
          </cell>
          <cell r="U3350" t="str">
            <v>LINA MARIA GAVIRIA HURTADO</v>
          </cell>
          <cell r="V3350">
            <v>52247497</v>
          </cell>
          <cell r="X3350" t="str">
            <v>Ricardo Alfonso Cantor Bossa</v>
          </cell>
          <cell r="Y3350">
            <v>80797050</v>
          </cell>
          <cell r="Z3350" t="str">
            <v>N/A</v>
          </cell>
          <cell r="AC3350" t="str">
            <v>N/A - Valor Cero / Coproducción</v>
          </cell>
          <cell r="AE3350">
            <v>0</v>
          </cell>
          <cell r="AF3350">
            <v>0</v>
          </cell>
          <cell r="AI3350" t="str">
            <v>N/A</v>
          </cell>
          <cell r="AJ3350" t="str">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ell>
          <cell r="AK3350" t="str">
            <v>MOCCA FILMS SAS</v>
          </cell>
          <cell r="AL3350">
            <v>900971135</v>
          </cell>
          <cell r="AM3350" t="str">
            <v>PUFA-282-2024</v>
          </cell>
          <cell r="AP3350" t="str">
            <v>SECOP II</v>
          </cell>
          <cell r="AS3350" t="str">
            <v>Falso</v>
          </cell>
          <cell r="AU3350" t="str">
            <v>SI</v>
          </cell>
          <cell r="AV3350" t="str">
            <v>Septiembre</v>
          </cell>
          <cell r="AW3350" t="e">
            <v>#N/A</v>
          </cell>
          <cell r="AX3350">
            <v>45565</v>
          </cell>
          <cell r="AY3350" t="str">
            <v>#REF!</v>
          </cell>
          <cell r="AZ3350" t="str">
            <v>CO1.PCCNTR.6819736</v>
          </cell>
        </row>
        <row r="3351">
          <cell r="D3351" t="str">
            <v>PUFA-283-2024</v>
          </cell>
          <cell r="E3351" t="str">
            <v>LINA MARIA GAVIRIA HURTADO</v>
          </cell>
          <cell r="F3351" t="str">
            <v>Subdirección de las Artes</v>
          </cell>
          <cell r="G3351" t="str">
            <v>Gerencia de Artes Audiovisuales</v>
          </cell>
          <cell r="H3351" t="str">
            <v>GERENTE DE ARTES AUDIOVISUALES</v>
          </cell>
          <cell r="I3351" t="str">
            <v>Contratación Directa</v>
          </cell>
          <cell r="J3351" t="str">
            <v>Contratación directa.</v>
          </cell>
          <cell r="K3351" t="str">
            <v>Prestación de servicios</v>
          </cell>
          <cell r="L3351" t="str">
            <v>17 17. Contrato de Prestación de Servicios</v>
          </cell>
          <cell r="M3351" t="str">
            <v xml:space="preserve">49 49-Otros Servicios </v>
          </cell>
          <cell r="N3351" t="str">
            <v>No</v>
          </cell>
          <cell r="O3351" t="str">
            <v>N/A</v>
          </cell>
          <cell r="P3351">
            <v>45561</v>
          </cell>
          <cell r="Q3351">
            <v>45562</v>
          </cell>
          <cell r="R3351">
            <v>45562</v>
          </cell>
          <cell r="S3351">
            <v>1</v>
          </cell>
          <cell r="T3351" t="str">
            <v>En Ejecución</v>
          </cell>
          <cell r="U3351" t="str">
            <v>LINA MARIA GAVIRIA HURTADO</v>
          </cell>
          <cell r="V3351">
            <v>52247497</v>
          </cell>
          <cell r="X3351" t="str">
            <v>Ricardo Alfonso Cantor Bossa</v>
          </cell>
          <cell r="Y3351">
            <v>80797050</v>
          </cell>
          <cell r="Z3351" t="str">
            <v>N/A</v>
          </cell>
          <cell r="AC3351" t="str">
            <v>N/A - Valor Cero / Coproducción</v>
          </cell>
          <cell r="AE3351">
            <v>0</v>
          </cell>
          <cell r="AF3351">
            <v>0</v>
          </cell>
          <cell r="AI3351" t="str">
            <v>N/A</v>
          </cell>
          <cell r="AJ3351" t="str">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en actividades de filmac....</v>
          </cell>
          <cell r="AK3351" t="str">
            <v>LOVE PRODUCCIONES S.A.S.</v>
          </cell>
          <cell r="AL3351">
            <v>900464950</v>
          </cell>
          <cell r="AM3351" t="str">
            <v>PUFA-283-2024</v>
          </cell>
          <cell r="AP3351" t="str">
            <v>SECOP II</v>
          </cell>
          <cell r="AS3351" t="str">
            <v>Falso</v>
          </cell>
          <cell r="AU3351" t="str">
            <v>SI</v>
          </cell>
          <cell r="AV3351" t="str">
            <v>Septiembre</v>
          </cell>
          <cell r="AW3351" t="e">
            <v>#N/A</v>
          </cell>
          <cell r="AX3351">
            <v>45562</v>
          </cell>
          <cell r="AY3351" t="str">
            <v>#REF!</v>
          </cell>
          <cell r="AZ3351" t="str">
            <v>CO1.PCCNTR.6823172</v>
          </cell>
        </row>
        <row r="3352">
          <cell r="D3352" t="str">
            <v>3127-2024</v>
          </cell>
          <cell r="E3352" t="str">
            <v>ANDRES FELIPE ALBARRACIN RODRIGUEZ</v>
          </cell>
          <cell r="F3352" t="str">
            <v>Subdirección Administrativa y Financiera</v>
          </cell>
          <cell r="G3352" t="str">
            <v>Subdireccion Administrativa y Financiera</v>
          </cell>
          <cell r="H3352" t="str">
            <v>Subdireccion Administrativa y Financiera</v>
          </cell>
          <cell r="I3352" t="str">
            <v>Contratación Directa</v>
          </cell>
          <cell r="J3352" t="str">
            <v>Contratación directa.</v>
          </cell>
          <cell r="K3352" t="str">
            <v>Prestación de servicios</v>
          </cell>
          <cell r="L3352" t="str">
            <v>17 17. Contrato de Prestación de Servicios</v>
          </cell>
          <cell r="M3352" t="str">
            <v xml:space="preserve">31 31-Servicios Profesionales </v>
          </cell>
          <cell r="N3352" t="str">
            <v>Si</v>
          </cell>
          <cell r="O3352" t="str">
            <v>Contrato Prestación de Servicios Profesionales</v>
          </cell>
          <cell r="P3352">
            <v>45562</v>
          </cell>
          <cell r="Q3352">
            <v>45566</v>
          </cell>
          <cell r="R3352">
            <v>45688</v>
          </cell>
          <cell r="S3352">
            <v>121</v>
          </cell>
          <cell r="T3352" t="str">
            <v>En Ejecución</v>
          </cell>
          <cell r="U3352" t="str">
            <v>ANDRES FELIPE ALBARRACIN RODRIGUEZ</v>
          </cell>
          <cell r="V3352">
            <v>10207149872</v>
          </cell>
          <cell r="X3352" t="str">
            <v>ALEXANDER LONDONO ESCOBAR</v>
          </cell>
          <cell r="Y3352">
            <v>94285889</v>
          </cell>
          <cell r="Z3352" t="str">
            <v>Inversión</v>
          </cell>
          <cell r="AA3352">
            <v>2024110010091</v>
          </cell>
          <cell r="AB3352">
            <v>5198</v>
          </cell>
          <cell r="AC3352" t="str">
            <v>O23011745992024009106016</v>
          </cell>
          <cell r="AD3352">
            <v>6565</v>
          </cell>
          <cell r="AE3352">
            <v>25029000</v>
          </cell>
          <cell r="AF3352">
            <v>33372000</v>
          </cell>
          <cell r="AI3352">
            <v>8343000</v>
          </cell>
          <cell r="AJ3352" t="str">
            <v>Prestar servicios profesionales como Arquitecta al Instituto Distrital de las Artes - IDARTES, para realizar la formulación y seguimiento a la ejecución de las acciones de mantenimiento preventivo y correctivo de los equipamientos culturales y sedes de la ciudad a cargo del Instituto</v>
          </cell>
          <cell r="AK3352" t="str">
            <v>MARIA MYRIAM LANCHEROS UBATE</v>
          </cell>
          <cell r="AL3352">
            <v>51867341</v>
          </cell>
          <cell r="AM3352" t="str">
            <v>3127-2024</v>
          </cell>
          <cell r="AN3352" t="str">
            <v>Johan Bermeo</v>
          </cell>
          <cell r="AO3352" t="str">
            <v xml:space="preserve">https://community.secop.gov.co/Public/Tendering/OpportunityDetail/Index?noticeUID=CO1.NTC.6782698&amp;isFromPublicArea=True&amp;isModal=False
</v>
          </cell>
          <cell r="AP3352" t="str">
            <v>SECOP II</v>
          </cell>
          <cell r="AS3352" t="str">
            <v>Falso</v>
          </cell>
          <cell r="AU3352" t="str">
            <v>SI</v>
          </cell>
          <cell r="AV3352" t="str">
            <v>Octubre</v>
          </cell>
          <cell r="AW3352" t="e">
            <v>#N/A</v>
          </cell>
          <cell r="AX3352">
            <v>45688</v>
          </cell>
          <cell r="AY3352" t="str">
            <v>#REF!</v>
          </cell>
          <cell r="AZ3352" t="str">
            <v>CO1.PCCNTR.6818935</v>
          </cell>
        </row>
        <row r="3353">
          <cell r="D3353" t="str">
            <v>3130-2024</v>
          </cell>
          <cell r="E3353" t="str">
            <v>ALBA YANETH REYES SUÁREZ</v>
          </cell>
          <cell r="F3353" t="str">
            <v>Subdirección de Formación Artistica</v>
          </cell>
          <cell r="G3353" t="str">
            <v>Subdirección de Formación Artística</v>
          </cell>
          <cell r="H3353" t="str">
            <v>Programa Crea</v>
          </cell>
          <cell r="I3353" t="str">
            <v>Contratación Directa</v>
          </cell>
          <cell r="J3353" t="str">
            <v>Contratación directa.</v>
          </cell>
          <cell r="K3353" t="str">
            <v>Prestación de servicios</v>
          </cell>
          <cell r="L3353" t="str">
            <v>17 17. Contrato de Prestación de Servicios</v>
          </cell>
          <cell r="M3353" t="str">
            <v xml:space="preserve">31 31-Servicios Profesionales </v>
          </cell>
          <cell r="N3353" t="str">
            <v>Si</v>
          </cell>
          <cell r="O3353" t="str">
            <v>Contrato Prestación de Servicios Profesionales</v>
          </cell>
          <cell r="P3353">
            <v>45562</v>
          </cell>
          <cell r="Q3353">
            <v>45566</v>
          </cell>
          <cell r="R3353">
            <v>45629</v>
          </cell>
          <cell r="S3353">
            <v>63</v>
          </cell>
          <cell r="T3353" t="str">
            <v>En Ejecución</v>
          </cell>
          <cell r="U3353" t="str">
            <v>ALBA YANETH REYES SUÁREZ</v>
          </cell>
          <cell r="V3353">
            <v>51694880</v>
          </cell>
          <cell r="X3353" t="str">
            <v>ALBA YANETH REYES SUAREZ</v>
          </cell>
          <cell r="Y3353">
            <v>51694880</v>
          </cell>
          <cell r="Z3353" t="str">
            <v>Inversión</v>
          </cell>
          <cell r="AA3353">
            <v>2024110010086</v>
          </cell>
          <cell r="AB3353">
            <v>4972</v>
          </cell>
          <cell r="AC3353" t="str">
            <v>O23011733012024008608126</v>
          </cell>
          <cell r="AD3353">
            <v>6572</v>
          </cell>
          <cell r="AE3353">
            <v>5049545</v>
          </cell>
          <cell r="AF3353">
            <v>5049545</v>
          </cell>
          <cell r="AI3353">
            <v>2404545</v>
          </cell>
          <cell r="AJ3353" t="str">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ell>
          <cell r="AK3353" t="str">
            <v>IVAN DARIO RICO VENEGAS</v>
          </cell>
          <cell r="AL3353">
            <v>11233877</v>
          </cell>
          <cell r="AM3353" t="str">
            <v>3130-2024</v>
          </cell>
          <cell r="AN3353" t="str">
            <v>Johan Bermeo</v>
          </cell>
          <cell r="AO3353" t="str">
            <v xml:space="preserve">https://community.secop.gov.co/Public/Tendering/OpportunityDetail/Index?noticeUID=CO1.NTC.6787414&amp;isFromPublicArea=True&amp;isModal=False
</v>
          </cell>
          <cell r="AP3353" t="str">
            <v>SECOP II</v>
          </cell>
          <cell r="AS3353" t="str">
            <v>Falso</v>
          </cell>
          <cell r="AU3353" t="str">
            <v>SI</v>
          </cell>
          <cell r="AV3353" t="str">
            <v>Octubre</v>
          </cell>
          <cell r="AW3353" t="e">
            <v>#N/A</v>
          </cell>
          <cell r="AX3353">
            <v>45629</v>
          </cell>
          <cell r="AY3353" t="str">
            <v>#REF!</v>
          </cell>
          <cell r="AZ3353" t="str">
            <v>CO1.PCCNTR.6821906</v>
          </cell>
        </row>
        <row r="3354">
          <cell r="D3354" t="str">
            <v>3137-2024</v>
          </cell>
          <cell r="E3354" t="str">
            <v>LINA MARIA GAVIRIA HURTADO</v>
          </cell>
          <cell r="F3354" t="str">
            <v>Subdirección de las Artes</v>
          </cell>
          <cell r="G3354" t="str">
            <v>Gerencia de Música</v>
          </cell>
          <cell r="H3354" t="str">
            <v>Gerencia de Música</v>
          </cell>
          <cell r="I3354" t="str">
            <v>Contratación Directa</v>
          </cell>
          <cell r="J3354" t="str">
            <v>Contratación directa.</v>
          </cell>
          <cell r="K3354" t="str">
            <v>Prestación de servicios</v>
          </cell>
          <cell r="L3354" t="str">
            <v>17 17. Contrato de Prestación de Servicios</v>
          </cell>
          <cell r="M3354" t="str">
            <v xml:space="preserve">31 31-Servicios Profesionales </v>
          </cell>
          <cell r="N3354" t="str">
            <v>Si</v>
          </cell>
          <cell r="O3354" t="str">
            <v>Contrato Prestación de Servicios Profesionales</v>
          </cell>
          <cell r="P3354">
            <v>45562</v>
          </cell>
          <cell r="Q3354">
            <v>45566</v>
          </cell>
          <cell r="R3354">
            <v>45657</v>
          </cell>
          <cell r="S3354">
            <v>91</v>
          </cell>
          <cell r="T3354" t="str">
            <v>En Ejecución</v>
          </cell>
          <cell r="U3354" t="str">
            <v>LINA MARIA GAVIRIA HURTADO</v>
          </cell>
          <cell r="V3354">
            <v>52247497</v>
          </cell>
          <cell r="X3354" t="str">
            <v>EDISON RICARDO MORENO QUIROGA</v>
          </cell>
          <cell r="Y3354">
            <v>80205239</v>
          </cell>
          <cell r="Z3354" t="str">
            <v>Inversión</v>
          </cell>
          <cell r="AA3354">
            <v>2024110010182</v>
          </cell>
          <cell r="AB3354">
            <v>5274</v>
          </cell>
          <cell r="AC3354" t="str">
            <v>O23011733012024018205067</v>
          </cell>
          <cell r="AD3354">
            <v>6570</v>
          </cell>
          <cell r="AE3354">
            <v>18000000</v>
          </cell>
          <cell r="AF3354">
            <v>18000000</v>
          </cell>
          <cell r="AI3354">
            <v>6000000</v>
          </cell>
          <cell r="AJ3354" t="str">
            <v>Prestar servicios profesionales al Idartes - Subdirección de las Artes - Gerencia de Música, para el desarrollo del componente de documentación del proyecto "Archivo Musical y Sonoro de Bogotá".</v>
          </cell>
          <cell r="AK3354" t="str">
            <v>Juan Felipe Santos Lamus</v>
          </cell>
          <cell r="AL3354">
            <v>79989089</v>
          </cell>
          <cell r="AM3354" t="str">
            <v>3137-2024</v>
          </cell>
          <cell r="AN3354" t="str">
            <v>Johan Bermeo</v>
          </cell>
          <cell r="AO3354" t="str">
            <v xml:space="preserve">https://community.secop.gov.co/Public/Tendering/OpportunityDetail/Index?noticeUID=CO1.NTC.6791336&amp;isFromPublicArea=True&amp;isModal=False
</v>
          </cell>
          <cell r="AP3354" t="str">
            <v>SECOP II</v>
          </cell>
          <cell r="AS3354" t="str">
            <v>Falso</v>
          </cell>
          <cell r="AU3354" t="str">
            <v>SI</v>
          </cell>
          <cell r="AV3354" t="str">
            <v>Octubre</v>
          </cell>
          <cell r="AW3354" t="e">
            <v>#N/A</v>
          </cell>
          <cell r="AX3354">
            <v>45657</v>
          </cell>
          <cell r="AY3354" t="str">
            <v>#REF!</v>
          </cell>
          <cell r="AZ3354" t="str">
            <v>CO1.PCCNTR.6824711</v>
          </cell>
        </row>
        <row r="3355">
          <cell r="D3355" t="str">
            <v>3138-2024</v>
          </cell>
          <cell r="E3355" t="str">
            <v>SILVIA OSPINA HENAO</v>
          </cell>
          <cell r="F3355" t="str">
            <v>Subdirección de Equipamientos Culturales</v>
          </cell>
          <cell r="I3355" t="str">
            <v>Contratación Directa</v>
          </cell>
          <cell r="J3355" t="str">
            <v>Contratación directa.</v>
          </cell>
          <cell r="K3355" t="str">
            <v>Prestación de servicios</v>
          </cell>
          <cell r="N3355" t="str">
            <v>Si</v>
          </cell>
          <cell r="O3355" t="str">
            <v>Contrato Prestación de Servicios Apoyo a la Gestión</v>
          </cell>
          <cell r="P3355">
            <v>45562</v>
          </cell>
          <cell r="Q3355">
            <v>45565</v>
          </cell>
          <cell r="R3355">
            <v>45688</v>
          </cell>
          <cell r="S3355">
            <v>121</v>
          </cell>
          <cell r="T3355" t="str">
            <v>En Ejecución</v>
          </cell>
          <cell r="U3355" t="str">
            <v>SILVIA OSPINA HENAO</v>
          </cell>
          <cell r="V3355">
            <v>43749034</v>
          </cell>
          <cell r="X3355" t="str">
            <v>PAULA MARIA SILVA DIAZ</v>
          </cell>
          <cell r="Z3355" t="str">
            <v>Inversión</v>
          </cell>
          <cell r="AA3355">
            <v>2024110010087</v>
          </cell>
          <cell r="AC3355" t="str">
            <v>O23011733012024008705070</v>
          </cell>
          <cell r="AF3355">
            <v>9360000</v>
          </cell>
          <cell r="AI3355" t="str">
            <v>$ 6.000.000,00</v>
          </cell>
          <cell r="AJ3355" t="str">
            <v>Prestar servicios de apoyo a la gestion al IDARTES - Subdireccion de Equipamientos Culturales, en la adecuacion de todos los espacios en los que se realizan actividades culturales, de apropiacion social del arte, la ciencia y la tecnologia, brindando informacion y acompañamiento a los visitantes del Planetario de Bogota.</v>
          </cell>
          <cell r="AK3355" t="str">
            <v>Daniela rueda martinez</v>
          </cell>
          <cell r="AL3355">
            <v>1014297431</v>
          </cell>
          <cell r="AM3355" t="str">
            <v>3138-2024</v>
          </cell>
          <cell r="AP3355" t="str">
            <v>SECOP II</v>
          </cell>
          <cell r="AS3355" t="str">
            <v>Falso</v>
          </cell>
          <cell r="AU3355" t="str">
            <v>SI</v>
          </cell>
          <cell r="AV3355" t="str">
            <v>Septiembre</v>
          </cell>
          <cell r="AW3355" t="e">
            <v>#N/A</v>
          </cell>
          <cell r="AX3355">
            <v>45688</v>
          </cell>
          <cell r="AY3355" t="str">
            <v>#REF!</v>
          </cell>
          <cell r="AZ3355" t="str">
            <v>CO1.PCCNTR.6828214</v>
          </cell>
        </row>
        <row r="3356">
          <cell r="D3356" t="str">
            <v>3139-2024</v>
          </cell>
          <cell r="E3356" t="str">
            <v>LINA MARIA GAVIRIA HURTADO</v>
          </cell>
          <cell r="F3356" t="str">
            <v>Subdirección de las Artes</v>
          </cell>
          <cell r="I3356" t="str">
            <v>Contratación Directa</v>
          </cell>
          <cell r="J3356" t="str">
            <v>Contratación directa.</v>
          </cell>
          <cell r="K3356" t="str">
            <v>Prestación de servicios</v>
          </cell>
          <cell r="N3356" t="str">
            <v>Si</v>
          </cell>
          <cell r="O3356" t="str">
            <v>Contrato Prestación de Servicios Profesionales</v>
          </cell>
          <cell r="P3356">
            <v>45562</v>
          </cell>
          <cell r="Q3356">
            <v>45565</v>
          </cell>
          <cell r="R3356">
            <v>45657</v>
          </cell>
          <cell r="S3356">
            <v>91</v>
          </cell>
          <cell r="T3356" t="str">
            <v>En Ejecución</v>
          </cell>
          <cell r="U3356" t="str">
            <v>LINA MARIA GAVIRIA HURTADO</v>
          </cell>
          <cell r="V3356">
            <v>52247497</v>
          </cell>
          <cell r="X3356" t="str">
            <v>LINA MARIA GAVIRIA HURTADO</v>
          </cell>
          <cell r="Z3356" t="str">
            <v>Inversión</v>
          </cell>
          <cell r="AA3356">
            <v>2024110010182</v>
          </cell>
          <cell r="AC3356" t="str">
            <v>O23011733012024018205074</v>
          </cell>
          <cell r="AF3356">
            <v>26100000</v>
          </cell>
          <cell r="AI3356" t="str">
            <v>$ 8.700.000,00</v>
          </cell>
          <cell r="AJ3356" t="str">
            <v>Prestar servicios profesionales a la Subdirección de las Artes en los aspectos asociados a la gestión editorial y la edición de las publicaciones impresas y virtuales, de acuerdo con los lineamientos y procedimientos de la entidad.</v>
          </cell>
          <cell r="AK3356" t="str">
            <v>María Barbarita Gómez Rincón</v>
          </cell>
          <cell r="AL3356">
            <v>51718636</v>
          </cell>
          <cell r="AM3356" t="str">
            <v>3139-2024</v>
          </cell>
          <cell r="AP3356" t="str">
            <v>SECOP II</v>
          </cell>
          <cell r="AS3356" t="str">
            <v>Falso</v>
          </cell>
          <cell r="AU3356" t="str">
            <v>SI</v>
          </cell>
          <cell r="AV3356" t="str">
            <v>Septiembre</v>
          </cell>
          <cell r="AW3356" t="e">
            <v>#N/A</v>
          </cell>
          <cell r="AX3356">
            <v>45657</v>
          </cell>
          <cell r="AY3356" t="str">
            <v>#REF!</v>
          </cell>
          <cell r="AZ3356" t="str">
            <v>CO1.PCCNTR.6825396</v>
          </cell>
        </row>
        <row r="3357">
          <cell r="D3357" t="str">
            <v>3140-2024</v>
          </cell>
          <cell r="E3357" t="str">
            <v>ALBA YANETH REYES SUÁREZ</v>
          </cell>
          <cell r="F3357" t="str">
            <v>Subdirección de Formación Artistica</v>
          </cell>
          <cell r="G3357" t="str">
            <v>Subdirección de Formación Artística</v>
          </cell>
          <cell r="H3357" t="str">
            <v>Programa Crea</v>
          </cell>
          <cell r="I3357" t="str">
            <v>Contratación Directa</v>
          </cell>
          <cell r="J3357" t="str">
            <v>Contratación directa.</v>
          </cell>
          <cell r="K3357" t="str">
            <v>Prestación de servicios</v>
          </cell>
          <cell r="L3357" t="str">
            <v>17 17. Contrato de Prestación de Servicios</v>
          </cell>
          <cell r="M3357" t="str">
            <v xml:space="preserve">31 31-Servicios Profesionales </v>
          </cell>
          <cell r="N3357" t="str">
            <v>Si</v>
          </cell>
          <cell r="O3357" t="str">
            <v>Contrato Prestación de Servicios Profesionales</v>
          </cell>
          <cell r="P3357">
            <v>45562</v>
          </cell>
          <cell r="Q3357">
            <v>45566</v>
          </cell>
          <cell r="R3357">
            <v>45627</v>
          </cell>
          <cell r="S3357">
            <v>61</v>
          </cell>
          <cell r="T3357" t="str">
            <v>En Ejecución</v>
          </cell>
          <cell r="U3357" t="str">
            <v>ALBA YANETH REYES SUÁREZ</v>
          </cell>
          <cell r="V3357">
            <v>51694880</v>
          </cell>
          <cell r="X3357" t="str">
            <v>ALBA YANETH REYES SUAREZ</v>
          </cell>
          <cell r="Y3357">
            <v>51694880</v>
          </cell>
          <cell r="Z3357" t="str">
            <v>Inversión</v>
          </cell>
          <cell r="AA3357">
            <v>2024110010086</v>
          </cell>
          <cell r="AB3357">
            <v>5443</v>
          </cell>
          <cell r="AC3357" t="str">
            <v>O23011733012024008608126</v>
          </cell>
          <cell r="AD3357">
            <v>6603</v>
          </cell>
          <cell r="AE3357">
            <v>4809091</v>
          </cell>
          <cell r="AF3357">
            <v>4809091</v>
          </cell>
          <cell r="AI3357">
            <v>2404545</v>
          </cell>
          <cell r="AJ3357" t="str">
            <v>PRESTAR SERVICIOS PROFESIONALES AL IDARTES - SUBDIRECCIÓN DE FORMACIÓN ARTÍSTICA, PARA EL DESARROLLO Y EJECUCIÓN DE LOS PROCESOS DE FORMACIÓN ARTÍSTICA, EN EL MARCO DEL PROGRAMA CREA, ACORDE CON LAS PERSPECTIVAS PEDAGÓGICAS DEL PROGRAMA Y LOS REQUERIMIENTOS DE LA ENTIDAD.</v>
          </cell>
          <cell r="AK3357" t="str">
            <v>CRISTIAN CAMILO GUATAQUIRA GUATAQUIRA</v>
          </cell>
          <cell r="AL3357">
            <v>1012328493</v>
          </cell>
          <cell r="AM3357" t="str">
            <v>3140-2024</v>
          </cell>
          <cell r="AN3357" t="str">
            <v>Johan Bermeo</v>
          </cell>
          <cell r="AO3357" t="str">
            <v xml:space="preserve">https://community.secop.gov.co/Public/Tendering/OpportunityDetail/Index?noticeUID=CO1.NTC.6794655&amp;isFromPublicArea=True&amp;isModal=False
</v>
          </cell>
          <cell r="AP3357" t="str">
            <v>SECOP II</v>
          </cell>
          <cell r="AS3357" t="str">
            <v>Falso</v>
          </cell>
          <cell r="AU3357" t="str">
            <v>SI</v>
          </cell>
          <cell r="AV3357" t="str">
            <v>Octubre</v>
          </cell>
          <cell r="AW3357" t="e">
            <v>#N/A</v>
          </cell>
          <cell r="AX3357">
            <v>45627</v>
          </cell>
          <cell r="AY3357" t="str">
            <v>#REF!</v>
          </cell>
          <cell r="AZ3357" t="str">
            <v>CO1.PCCNTR.6827673</v>
          </cell>
        </row>
        <row r="3358">
          <cell r="D3358" t="str">
            <v>3141-2024</v>
          </cell>
          <cell r="E3358" t="str">
            <v>ANDRES FELIPE ALBARRACIN RODRIGUEZ</v>
          </cell>
          <cell r="F3358" t="str">
            <v>Subdirección Administrativa y Financiera</v>
          </cell>
          <cell r="G3358" t="str">
            <v>Talento Humano</v>
          </cell>
          <cell r="H3358" t="str">
            <v>Talento Humano</v>
          </cell>
          <cell r="I3358" t="str">
            <v>Mínima Cuantía</v>
          </cell>
          <cell r="J3358" t="str">
            <v>Mínima cuantía</v>
          </cell>
          <cell r="K3358" t="str">
            <v>Prestación de servicios</v>
          </cell>
          <cell r="L3358" t="str">
            <v>11 10. Típicos</v>
          </cell>
          <cell r="M3358" t="str">
            <v xml:space="preserve">49 49-Otros Servicios </v>
          </cell>
          <cell r="N3358" t="str">
            <v>No</v>
          </cell>
          <cell r="O3358" t="str">
            <v>N/A</v>
          </cell>
          <cell r="P3358">
            <v>45562</v>
          </cell>
          <cell r="Q3358">
            <v>45566</v>
          </cell>
          <cell r="R3358">
            <v>45616</v>
          </cell>
          <cell r="S3358">
            <v>50</v>
          </cell>
          <cell r="T3358" t="str">
            <v>En Ejecución</v>
          </cell>
          <cell r="U3358" t="str">
            <v>ANDRES FELIPE ALBARRACIN RODRIGUEZ</v>
          </cell>
          <cell r="V3358">
            <v>10207149872</v>
          </cell>
          <cell r="X3358" t="str">
            <v>IVONNE ALEJANDRA MALAVER CASTIBLANCO</v>
          </cell>
          <cell r="Y3358">
            <v>1024510898</v>
          </cell>
          <cell r="Z3358" t="str">
            <v>Funcionamiento</v>
          </cell>
          <cell r="AB3358">
            <v>4608</v>
          </cell>
          <cell r="AC3358" t="str">
            <v>O2120201004024299942</v>
          </cell>
          <cell r="AD3358">
            <v>6605</v>
          </cell>
          <cell r="AE3358">
            <v>8476782</v>
          </cell>
          <cell r="AF3358">
            <v>8476782</v>
          </cell>
          <cell r="AI3358">
            <v>8476782</v>
          </cell>
          <cell r="AJ3358" t="str">
            <v>Contratar la prestación de servicios para la inspección y certificación de los elementos de protección contra caídas de conformidad a lo establecido en la normatividad vigente y con base a las especificaciones técnicas definidas por el IDARTES</v>
          </cell>
          <cell r="AK3358" t="str">
            <v>kayros corporation sas</v>
          </cell>
          <cell r="AL3358">
            <v>900934968</v>
          </cell>
          <cell r="AM3358" t="str">
            <v>IDARTES-IP-MIC-025-2024</v>
          </cell>
          <cell r="AN3358" t="str">
            <v>Johan Bermeo</v>
          </cell>
          <cell r="AO3358" t="str">
            <v xml:space="preserve">https://community.secop.gov.co/Public/Tendering/OpportunityDetail/Index?noticeUID=CO1.NTC.6708115&amp;isFromPublicArea=True&amp;isModal=False
</v>
          </cell>
          <cell r="AP3358" t="str">
            <v>SECOP II</v>
          </cell>
          <cell r="AS3358" t="str">
            <v>Falso</v>
          </cell>
          <cell r="AU3358" t="str">
            <v>SI</v>
          </cell>
          <cell r="AV3358" t="str">
            <v>Octubre</v>
          </cell>
          <cell r="AW3358" t="e">
            <v>#N/A</v>
          </cell>
          <cell r="AX3358">
            <v>45616</v>
          </cell>
          <cell r="AY3358" t="str">
            <v>#REF!</v>
          </cell>
          <cell r="AZ3358" t="str">
            <v>CO1.PCCNTR.6823130</v>
          </cell>
        </row>
        <row r="3359">
          <cell r="D3359" t="str">
            <v>3142-2024</v>
          </cell>
          <cell r="E3359" t="str">
            <v>LINA MARIA GAVIRIA HURTADO</v>
          </cell>
          <cell r="F3359" t="str">
            <v>Subdirección de las Artes</v>
          </cell>
          <cell r="G3359" t="str">
            <v>Gerencia de Danza</v>
          </cell>
          <cell r="H3359" t="str">
            <v>Gerencia de Danza</v>
          </cell>
          <cell r="I3359" t="str">
            <v>Contratación Directa</v>
          </cell>
          <cell r="J3359" t="str">
            <v>Contratación directa.</v>
          </cell>
          <cell r="K3359" t="str">
            <v>Prestación de servicios</v>
          </cell>
          <cell r="L3359" t="str">
            <v>17 17. Contrato de Prestación de Servicios</v>
          </cell>
          <cell r="M3359" t="str">
            <v xml:space="preserve">33 33-Servicios Apoyo a la Gestion de la Entidad (servicios administrativos) </v>
          </cell>
          <cell r="N3359" t="str">
            <v>Si</v>
          </cell>
          <cell r="O3359" t="str">
            <v>Contrato Prestación de Servicios Apoyo a la Gestión</v>
          </cell>
          <cell r="P3359">
            <v>45562</v>
          </cell>
          <cell r="Q3359">
            <v>45567</v>
          </cell>
          <cell r="R3359">
            <v>45643</v>
          </cell>
          <cell r="S3359">
            <v>76</v>
          </cell>
          <cell r="T3359" t="str">
            <v>En Ejecución</v>
          </cell>
          <cell r="U3359" t="str">
            <v>LINA MARIA GAVIRIA HURTADO</v>
          </cell>
          <cell r="V3359">
            <v>52247497</v>
          </cell>
          <cell r="X3359" t="str">
            <v>MARIA PAULA ATUESTA OSPINA</v>
          </cell>
          <cell r="Y3359">
            <v>52412070</v>
          </cell>
          <cell r="Z3359" t="str">
            <v>Inversión</v>
          </cell>
          <cell r="AA3359">
            <v>2024110010182</v>
          </cell>
          <cell r="AB3359">
            <v>5439</v>
          </cell>
          <cell r="AC3359" t="str">
            <v>O23011733012024018205074</v>
          </cell>
          <cell r="AD3359">
            <v>6601</v>
          </cell>
          <cell r="AE3359">
            <v>6250000</v>
          </cell>
          <cell r="AF3359">
            <v>6250000</v>
          </cell>
          <cell r="AI3359">
            <v>2500000</v>
          </cell>
          <cell r="AJ3359" t="str">
            <v>Prestar servicios de apoyo a la gestión al Idartes - Subdirección de las Artes - Gerencia de Danza en las actividades territoriales concernientes a las activaciones de los salones de baile en las diferentes localidades, en el marco de las acciones del Plan de Desarrollo "Bogotá Camina Segura"</v>
          </cell>
          <cell r="AK3359" t="str">
            <v>Jorge Alejandro Hernandez Mateus</v>
          </cell>
          <cell r="AL3359">
            <v>1023868436</v>
          </cell>
          <cell r="AM3359" t="str">
            <v>3142-2024</v>
          </cell>
          <cell r="AN3359" t="str">
            <v>Johan Bermeo</v>
          </cell>
          <cell r="AO3359" t="str">
            <v xml:space="preserve">https://community.secop.gov.co/Public/Tendering/OpportunityDetail/Index?noticeUID=CO1.NTC.6794731&amp;isFromPublicArea=True&amp;isModal=False
</v>
          </cell>
          <cell r="AP3359" t="str">
            <v>SECOP II</v>
          </cell>
          <cell r="AS3359" t="str">
            <v>Falso</v>
          </cell>
          <cell r="AU3359" t="str">
            <v>SI</v>
          </cell>
          <cell r="AV3359" t="str">
            <v>Octubre</v>
          </cell>
          <cell r="AW3359" t="e">
            <v>#N/A</v>
          </cell>
          <cell r="AX3359">
            <v>45643</v>
          </cell>
          <cell r="AY3359" t="str">
            <v>#REF!</v>
          </cell>
          <cell r="AZ3359" t="str">
            <v>CO1.PCCNTR.6827628</v>
          </cell>
        </row>
        <row r="3360">
          <cell r="D3360" t="str">
            <v>3145-2024</v>
          </cell>
          <cell r="E3360" t="str">
            <v>LINA MARIA GAVIRIA HURTADO</v>
          </cell>
          <cell r="F3360" t="str">
            <v>Subdirección de las Artes</v>
          </cell>
          <cell r="G3360" t="str">
            <v>Sub Artes</v>
          </cell>
          <cell r="H3360" t="str">
            <v>Subdirectora de las Artes</v>
          </cell>
          <cell r="I3360" t="str">
            <v>Contratación Directa</v>
          </cell>
          <cell r="J3360" t="str">
            <v>Contratación directa.</v>
          </cell>
          <cell r="K3360" t="str">
            <v>Prestación de servicios</v>
          </cell>
          <cell r="L3360" t="str">
            <v>17 17. Contrato de Prestación de Servicios</v>
          </cell>
          <cell r="M3360" t="str">
            <v xml:space="preserve">31 31-Servicios Profesionales </v>
          </cell>
          <cell r="N3360" t="str">
            <v>Si</v>
          </cell>
          <cell r="O3360" t="str">
            <v>Contrato Prestación de Servicios Profesionales</v>
          </cell>
          <cell r="P3360">
            <v>45562</v>
          </cell>
          <cell r="Q3360">
            <v>45567</v>
          </cell>
          <cell r="R3360">
            <v>45657</v>
          </cell>
          <cell r="S3360">
            <v>90</v>
          </cell>
          <cell r="T3360" t="str">
            <v>En Ejecución</v>
          </cell>
          <cell r="U3360" t="str">
            <v>LINA MARIA GAVIRIA HURTADO</v>
          </cell>
          <cell r="V3360">
            <v>52247497</v>
          </cell>
          <cell r="X3360" t="str">
            <v>LINA MARIA GAVIRIA HURTADO</v>
          </cell>
          <cell r="Y3360">
            <v>52247497</v>
          </cell>
          <cell r="Z3360" t="str">
            <v>Inversión</v>
          </cell>
          <cell r="AA3360">
            <v>2024110010182</v>
          </cell>
          <cell r="AB3360">
            <v>5353</v>
          </cell>
          <cell r="AC3360" t="str">
            <v>O23011733012024018205053</v>
          </cell>
          <cell r="AD3360">
            <v>6569</v>
          </cell>
          <cell r="AE3360">
            <v>15000000</v>
          </cell>
          <cell r="AF3360">
            <v>15000000</v>
          </cell>
          <cell r="AI3360" t="str">
            <v>$ 5.000.000,00</v>
          </cell>
          <cell r="AJ3360" t="str">
            <v>Prestar servicios profesionales al Instituto Distrital de las Artes -Idartes para apoyar en la formulación e implementación de la línea de gestión del conocimiento y memoria social de los proyectos de la entidad.</v>
          </cell>
          <cell r="AK3360" t="str">
            <v>Robinson Andrés Rodríguez Estupiñan</v>
          </cell>
          <cell r="AL3360">
            <v>1019056418</v>
          </cell>
          <cell r="AM3360" t="str">
            <v>3145-2024</v>
          </cell>
          <cell r="AN3360" t="str">
            <v>Johan Bermeo</v>
          </cell>
          <cell r="AO3360" t="str">
            <v xml:space="preserve">https://community.secop.gov.co/Public/Tendering/OpportunityDetail/Index?noticeUID=CO1.NTC.6792772&amp;isFromPublicArea=True&amp;isModal=False
</v>
          </cell>
          <cell r="AP3360" t="str">
            <v>SECOP II</v>
          </cell>
          <cell r="AS3360" t="str">
            <v>Falso</v>
          </cell>
          <cell r="AU3360" t="str">
            <v>SI</v>
          </cell>
          <cell r="AV3360" t="str">
            <v>Octubre</v>
          </cell>
          <cell r="AW3360" t="e">
            <v>#N/A</v>
          </cell>
          <cell r="AX3360">
            <v>45657</v>
          </cell>
          <cell r="AY3360" t="str">
            <v>#REF!</v>
          </cell>
          <cell r="AZ3360" t="str">
            <v>CO1.PCCNTR.6825394</v>
          </cell>
        </row>
        <row r="3361">
          <cell r="D3361" t="str">
            <v>3146-2024</v>
          </cell>
          <cell r="E3361" t="str">
            <v>LINA MARIA GAVIRIA HURTADO</v>
          </cell>
          <cell r="F3361" t="str">
            <v>Subdirección de las Artes</v>
          </cell>
          <cell r="I3361" t="str">
            <v>Contratación Directa</v>
          </cell>
          <cell r="J3361" t="str">
            <v>Contratación directa.</v>
          </cell>
          <cell r="K3361" t="str">
            <v>Otro</v>
          </cell>
          <cell r="N3361" t="str">
            <v>No</v>
          </cell>
          <cell r="O3361" t="str">
            <v>N/A</v>
          </cell>
          <cell r="P3361">
            <v>45562</v>
          </cell>
          <cell r="Q3361">
            <v>45562</v>
          </cell>
          <cell r="R3361">
            <v>45747</v>
          </cell>
          <cell r="S3361">
            <v>185</v>
          </cell>
          <cell r="T3361" t="str">
            <v>En Ejecución</v>
          </cell>
          <cell r="U3361" t="str">
            <v>LINA MARIA GAVIRIA HURTADO</v>
          </cell>
          <cell r="V3361">
            <v>52247497</v>
          </cell>
          <cell r="Z3361" t="str">
            <v>Inversión</v>
          </cell>
          <cell r="AA3361">
            <v>2024110010087</v>
          </cell>
          <cell r="AC3361" t="str">
            <v>O23011733012024008705073</v>
          </cell>
          <cell r="AF3361">
            <v>799120006</v>
          </cell>
          <cell r="AJ3361" t="str">
            <v>Contratar para el Instituto Distrital de las Artes - IDARTES- el servicio de alojamiento y alimentación para los artistas y/o personas que sean convocados para la participación y/o realización de eventos, actividades, festivales y producciones programadas, desarrolladas y/o en las que este haga parte el Idartes, acorde con las especificaciones técnicas definidas por la entidad y de conformidad con la normatividad que rige la materia</v>
          </cell>
          <cell r="AK3361" t="str">
            <v>SOCIEDAD TEQUENDAMA S.A.</v>
          </cell>
          <cell r="AL3361">
            <v>860006543</v>
          </cell>
          <cell r="AM3361" t="str">
            <v>3146-2024</v>
          </cell>
          <cell r="AP3361" t="str">
            <v>SECOP II</v>
          </cell>
          <cell r="AS3361" t="str">
            <v>Ok</v>
          </cell>
          <cell r="AU3361" t="str">
            <v>SI</v>
          </cell>
          <cell r="AV3361" t="str">
            <v>Septiembre</v>
          </cell>
          <cell r="AW3361" t="e">
            <v>#N/A</v>
          </cell>
          <cell r="AX3361">
            <v>45747</v>
          </cell>
          <cell r="AY3361" t="str">
            <v>#REF!</v>
          </cell>
          <cell r="AZ3361" t="str">
            <v>CO1.PCCNTR.6826414</v>
          </cell>
        </row>
        <row r="3362">
          <cell r="D3362" t="str">
            <v>3147-2024</v>
          </cell>
          <cell r="E3362" t="str">
            <v>ANDRES FELIPE ALBARRACIN RODRIGUEZ</v>
          </cell>
          <cell r="F3362" t="str">
            <v>Subdirección Administrativa y Financiera</v>
          </cell>
          <cell r="G3362" t="str">
            <v>Comunicaciones</v>
          </cell>
          <cell r="H3362" t="str">
            <v>Comunicaciones</v>
          </cell>
          <cell r="I3362" t="str">
            <v>Contratación Directa</v>
          </cell>
          <cell r="J3362" t="str">
            <v>Contratación directa.</v>
          </cell>
          <cell r="K3362" t="str">
            <v>Prestación de servicios</v>
          </cell>
          <cell r="L3362" t="str">
            <v>17 17. Contrato de Prestación de Servicios</v>
          </cell>
          <cell r="M3362" t="str">
            <v xml:space="preserve">33 33-Servicios Apoyo a la Gestion de la Entidad (servicios administrativos) </v>
          </cell>
          <cell r="N3362" t="str">
            <v>Si</v>
          </cell>
          <cell r="O3362" t="str">
            <v>Contrato Prestación de Servicios Apoyo a la Gestión</v>
          </cell>
          <cell r="P3362">
            <v>45562</v>
          </cell>
          <cell r="Q3362">
            <v>45566</v>
          </cell>
          <cell r="R3362">
            <v>45657</v>
          </cell>
          <cell r="S3362">
            <v>91</v>
          </cell>
          <cell r="T3362" t="str">
            <v>En Ejecución</v>
          </cell>
          <cell r="U3362" t="str">
            <v>ANDRES FELIPE ALBARRACIN RODRIGUEZ</v>
          </cell>
          <cell r="V3362">
            <v>10207149872</v>
          </cell>
          <cell r="X3362" t="str">
            <v>PAOLA ANDREA MENDEZ HERNANDEZ</v>
          </cell>
          <cell r="Y3362">
            <v>31486336</v>
          </cell>
          <cell r="Z3362" t="str">
            <v>Inversión</v>
          </cell>
          <cell r="AA3362">
            <v>2024110010085</v>
          </cell>
          <cell r="AB3362">
            <v>5214</v>
          </cell>
          <cell r="AC3362" t="str">
            <v>O23011745992024008505018</v>
          </cell>
          <cell r="AD3362">
            <v>6574</v>
          </cell>
          <cell r="AE3362">
            <v>4263600</v>
          </cell>
          <cell r="AF3362">
            <v>4263600</v>
          </cell>
          <cell r="AI3362">
            <v>1421200</v>
          </cell>
          <cell r="AJ3362" t="str">
            <v>Prestar servicios de apoyo a la gestión al Instituto Distrital de las Artes - Idartes para la generación de contenido audiovisual y fotográfico, orientado a documentar y promocionar las actividades, eventos y programas institucionales, de acuerdo con los lineamientos establecidos por la Entidad.</v>
          </cell>
          <cell r="AK3362" t="str">
            <v>CRISTHIAN CAMILO PEREZ</v>
          </cell>
          <cell r="AL3362">
            <v>1014215165</v>
          </cell>
          <cell r="AM3362" t="str">
            <v>3147-2024</v>
          </cell>
          <cell r="AN3362" t="str">
            <v>Johan Bermeo</v>
          </cell>
          <cell r="AO3362" t="str">
            <v xml:space="preserve">https://community.secop.gov.co/Public/Tendering/OpportunityDetail/Index?noticeUID=CO1.NTC.6795649&amp;isFromPublicArea=True&amp;isModal=False
</v>
          </cell>
          <cell r="AP3362" t="str">
            <v>SECOP II</v>
          </cell>
          <cell r="AS3362" t="str">
            <v>Falso</v>
          </cell>
          <cell r="AU3362" t="str">
            <v>SI</v>
          </cell>
          <cell r="AV3362" t="str">
            <v>Octubre</v>
          </cell>
          <cell r="AW3362" t="e">
            <v>#N/A</v>
          </cell>
          <cell r="AX3362">
            <v>45657</v>
          </cell>
          <cell r="AY3362" t="str">
            <v>#REF!</v>
          </cell>
          <cell r="AZ3362" t="str">
            <v>CO1.PCCNTR.6827938</v>
          </cell>
        </row>
        <row r="3363">
          <cell r="D3363" t="str">
            <v>3149-2024</v>
          </cell>
          <cell r="E3363" t="str">
            <v>LINA MARIA GAVIRIA HURTADO</v>
          </cell>
          <cell r="F3363" t="str">
            <v>Subdirección de las Artes</v>
          </cell>
          <cell r="I3363" t="str">
            <v>Contratación Directa</v>
          </cell>
          <cell r="J3363" t="str">
            <v>Contratación directa.</v>
          </cell>
          <cell r="K3363" t="str">
            <v>Prestación de servicios</v>
          </cell>
          <cell r="N3363" t="str">
            <v>Si</v>
          </cell>
          <cell r="O3363" t="str">
            <v>Contrato Prestación de Servicios Apoyo a la Gestión</v>
          </cell>
          <cell r="P3363">
            <v>45562</v>
          </cell>
          <cell r="Q3363">
            <v>45565</v>
          </cell>
          <cell r="R3363">
            <v>45657</v>
          </cell>
          <cell r="S3363">
            <v>91</v>
          </cell>
          <cell r="T3363" t="str">
            <v>En Ejecución</v>
          </cell>
          <cell r="U3363" t="str">
            <v>LINA MARIA GAVIRIA HURTADO</v>
          </cell>
          <cell r="V3363">
            <v>52247497</v>
          </cell>
          <cell r="X3363" t="str">
            <v>EVA LUCIA DIAZ BURCKHARDT</v>
          </cell>
          <cell r="Z3363" t="str">
            <v>Inversión</v>
          </cell>
          <cell r="AA3363">
            <v>2024110010176</v>
          </cell>
          <cell r="AC3363" t="str">
            <v>O23011733012024014605099</v>
          </cell>
          <cell r="AF3363">
            <v>18000000</v>
          </cell>
          <cell r="AI3363" t="str">
            <v>$ 6.000.000,00</v>
          </cell>
          <cell r="AJ3363" t="str">
            <v>Prestar servicios de apoyo a la gestión a la Subdirección de las Artes - Gerencia de Arte Dramático, en las acciones de articulación, acompañamiento, planeación, organización y realización de la producción general, técnica, logística y de campo en el marco del Plan Bogotá Teatral y Circense, en coherencia con los lineamientos de la entidad</v>
          </cell>
          <cell r="AK3363" t="str">
            <v>greysson augusto linares castaño</v>
          </cell>
          <cell r="AL3363">
            <v>79704686</v>
          </cell>
          <cell r="AM3363" t="str">
            <v>3149-2024</v>
          </cell>
          <cell r="AP3363" t="str">
            <v>SECOP II</v>
          </cell>
          <cell r="AS3363" t="str">
            <v>Falso</v>
          </cell>
          <cell r="AU3363" t="str">
            <v>SI</v>
          </cell>
          <cell r="AV3363" t="str">
            <v>Septiembre</v>
          </cell>
          <cell r="AW3363" t="e">
            <v>#N/A</v>
          </cell>
          <cell r="AX3363">
            <v>45657</v>
          </cell>
          <cell r="AY3363" t="str">
            <v>#REF!</v>
          </cell>
          <cell r="AZ3363" t="str">
            <v>CO1.PCCNTR.6830715</v>
          </cell>
        </row>
        <row r="3364">
          <cell r="D3364" t="str">
            <v>3150-2024</v>
          </cell>
          <cell r="E3364" t="str">
            <v>LINA MARIA GAVIRIA HURTADO</v>
          </cell>
          <cell r="F3364" t="str">
            <v>Subdirección de las Artes</v>
          </cell>
          <cell r="G3364" t="str">
            <v>Sub Artes</v>
          </cell>
          <cell r="H3364" t="str">
            <v>Bogotá camina segura 2024-2027</v>
          </cell>
          <cell r="I3364" t="str">
            <v>Contratación Directa</v>
          </cell>
          <cell r="J3364" t="str">
            <v>Contratación directa.</v>
          </cell>
          <cell r="K3364" t="str">
            <v>Prestación de servicios</v>
          </cell>
          <cell r="L3364" t="str">
            <v>17 17. Contrato de Prestación de Servicios</v>
          </cell>
          <cell r="M3364" t="str">
            <v xml:space="preserve">33 33-Servicios Apoyo a la Gestion de la Entidad (servicios administrativos) </v>
          </cell>
          <cell r="N3364" t="str">
            <v>Si</v>
          </cell>
          <cell r="O3364" t="str">
            <v>Contrato Prestación de Servicios Apoyo a la Gestión</v>
          </cell>
          <cell r="P3364">
            <v>45562</v>
          </cell>
          <cell r="Q3364">
            <v>45567</v>
          </cell>
          <cell r="R3364">
            <v>45657</v>
          </cell>
          <cell r="S3364">
            <v>90</v>
          </cell>
          <cell r="T3364" t="str">
            <v>En Ejecución</v>
          </cell>
          <cell r="U3364" t="str">
            <v>LINA MARIA GAVIRIA HURTADO</v>
          </cell>
          <cell r="V3364">
            <v>52247497</v>
          </cell>
          <cell r="X3364" t="str">
            <v>LINA MARIA GAVIRIA HURTADO</v>
          </cell>
          <cell r="Y3364">
            <v>52247497</v>
          </cell>
          <cell r="Z3364" t="str">
            <v>Inversión</v>
          </cell>
          <cell r="AA3364">
            <v>2024110010182</v>
          </cell>
          <cell r="AB3364">
            <v>5441</v>
          </cell>
          <cell r="AC3364" t="str">
            <v>O23011733012024018205074</v>
          </cell>
          <cell r="AD3364">
            <v>6600</v>
          </cell>
          <cell r="AE3364">
            <v>22166667</v>
          </cell>
          <cell r="AF3364">
            <v>22166667</v>
          </cell>
          <cell r="AI3364">
            <v>7000000</v>
          </cell>
          <cell r="AJ3364" t="str">
            <v>Prestar servicios de apoyo a la gestion al Instituto Distrital de las Artes -Idartes, en la orientacion metodologica y estructuracion de los laboratorios artisticos de innovacion social del Planetario de Bogota en el marco del Plan Distrital de Desarrollo: "Bogota camina segura 2024-2027".</v>
          </cell>
          <cell r="AK3364" t="str">
            <v>Beatriz Eugenia Orrego Cortes</v>
          </cell>
          <cell r="AL3364">
            <v>52980793</v>
          </cell>
          <cell r="AM3364" t="str">
            <v>3150-2024</v>
          </cell>
          <cell r="AN3364" t="str">
            <v>Johan Bermeo</v>
          </cell>
          <cell r="AO3364" t="str">
            <v xml:space="preserve">https://community.secop.gov.co/Public/Tendering/OpportunityDetail/Index?noticeUID=CO1.NTC.6798705&amp;isFromPublicArea=True&amp;isModal=False
</v>
          </cell>
          <cell r="AP3364" t="str">
            <v>SECOP II</v>
          </cell>
          <cell r="AS3364" t="str">
            <v>Falso</v>
          </cell>
          <cell r="AU3364" t="str">
            <v>SI</v>
          </cell>
          <cell r="AV3364" t="str">
            <v>Octubre</v>
          </cell>
          <cell r="AW3364" t="e">
            <v>#N/A</v>
          </cell>
          <cell r="AX3364">
            <v>45657</v>
          </cell>
          <cell r="AY3364" t="str">
            <v>#REF!</v>
          </cell>
          <cell r="AZ3364" t="str">
            <v>CO1.PCCNTR.6829863</v>
          </cell>
        </row>
        <row r="3365">
          <cell r="D3365" t="str">
            <v>PUFA-284-2024</v>
          </cell>
          <cell r="E3365" t="str">
            <v>LINA MARIA GAVIRIA HURTADO</v>
          </cell>
          <cell r="F3365" t="str">
            <v>Subdirección de las Artes</v>
          </cell>
          <cell r="G3365" t="str">
            <v>Gerencia de Artes Audiovisuales</v>
          </cell>
          <cell r="H3365" t="str">
            <v>GERENTE DE ARTES AUDIOVISUALES</v>
          </cell>
          <cell r="I3365" t="str">
            <v>Contratación Directa</v>
          </cell>
          <cell r="J3365" t="str">
            <v>Contratación directa.</v>
          </cell>
          <cell r="K3365" t="str">
            <v>Prestación de servicios</v>
          </cell>
          <cell r="L3365" t="str">
            <v>17 17. Contrato de Prestación de Servicios</v>
          </cell>
          <cell r="M3365" t="str">
            <v xml:space="preserve">49 49-Otros Servicios </v>
          </cell>
          <cell r="N3365" t="str">
            <v>No</v>
          </cell>
          <cell r="O3365" t="str">
            <v>N/A</v>
          </cell>
          <cell r="P3365">
            <v>45562</v>
          </cell>
          <cell r="Q3365">
            <v>45563</v>
          </cell>
          <cell r="R3365">
            <v>45563</v>
          </cell>
          <cell r="S3365">
            <v>1</v>
          </cell>
          <cell r="T3365" t="str">
            <v>En Ejecución</v>
          </cell>
          <cell r="U3365" t="str">
            <v>LINA MARIA GAVIRIA HURTADO</v>
          </cell>
          <cell r="V3365">
            <v>52247497</v>
          </cell>
          <cell r="X3365" t="str">
            <v>Ricardo Alfonso Cantor Bossa</v>
          </cell>
          <cell r="Y3365">
            <v>80797050</v>
          </cell>
          <cell r="Z3365" t="str">
            <v>N/A</v>
          </cell>
          <cell r="AC3365" t="str">
            <v>N/A - Valor Cero / Coproducción</v>
          </cell>
          <cell r="AE3365">
            <v>0</v>
          </cell>
          <cell r="AF3365">
            <v>0</v>
          </cell>
          <cell r="AI3365" t="str">
            <v>N/A</v>
          </cell>
          <cell r="AJ3365" t="str">
            <v>El IDARTES se compromete a gestionar las solicitudes de Permiso Unificado de Filmaciones Audiovisuales - PUFA y conceder a LA PRE SAS el uso y aprovechamiento económico de los espacios públicos para filmaciones audiovisuales registrados y aprobados en la plataforma SUMA y LA PRE SAS acepta pagar la respectiva retribución económica y cumplir con las condiciones establecidas por el IDARTES y la normatividad vigente para el uso del espacio público en actividades de filmación audiovisual.</v>
          </cell>
          <cell r="AK3365" t="str">
            <v>LA PRE SAS</v>
          </cell>
          <cell r="AL3365">
            <v>900981255</v>
          </cell>
          <cell r="AM3365" t="str">
            <v>PUFA-284-2024</v>
          </cell>
          <cell r="AP3365" t="str">
            <v>SECOP II</v>
          </cell>
          <cell r="AS3365" t="str">
            <v>Falso</v>
          </cell>
          <cell r="AU3365" t="str">
            <v>SI</v>
          </cell>
          <cell r="AV3365" t="str">
            <v>Septiembre</v>
          </cell>
          <cell r="AW3365" t="e">
            <v>#N/A</v>
          </cell>
          <cell r="AX3365">
            <v>45563</v>
          </cell>
          <cell r="AY3365" t="str">
            <v>#REF!</v>
          </cell>
          <cell r="AZ3365" t="str">
            <v>CO1.PCCNTR.6827454</v>
          </cell>
        </row>
        <row r="3366">
          <cell r="D3366" t="str">
            <v>PUFA-285-2024</v>
          </cell>
          <cell r="E3366" t="str">
            <v>LINA MARIA GAVIRIA HURTADO</v>
          </cell>
          <cell r="F3366" t="str">
            <v>Subdirección de las Artes</v>
          </cell>
          <cell r="G3366" t="str">
            <v>Gerencia de Artes Audiovisuales</v>
          </cell>
          <cell r="H3366" t="str">
            <v>GERENTE DE ARTES AUDIOVISUALES</v>
          </cell>
          <cell r="I3366" t="str">
            <v>Contratación Directa</v>
          </cell>
          <cell r="J3366" t="str">
            <v>Contratación directa.</v>
          </cell>
          <cell r="K3366" t="str">
            <v>Prestación de servicios</v>
          </cell>
          <cell r="L3366" t="str">
            <v>17 17. Contrato de Prestación de Servicios</v>
          </cell>
          <cell r="M3366" t="str">
            <v xml:space="preserve">49 49-Otros Servicios </v>
          </cell>
          <cell r="N3366" t="str">
            <v>No</v>
          </cell>
          <cell r="O3366" t="str">
            <v>N/A</v>
          </cell>
          <cell r="P3366">
            <v>45562</v>
          </cell>
          <cell r="Q3366">
            <v>45563</v>
          </cell>
          <cell r="R3366">
            <v>45563</v>
          </cell>
          <cell r="S3366">
            <v>1</v>
          </cell>
          <cell r="T3366" t="str">
            <v>En Ejecución</v>
          </cell>
          <cell r="U3366" t="str">
            <v>LINA MARIA GAVIRIA HURTADO</v>
          </cell>
          <cell r="V3366">
            <v>52247497</v>
          </cell>
          <cell r="X3366" t="str">
            <v>Ricardo Alfonso Cantor Bossa</v>
          </cell>
          <cell r="Y3366">
            <v>80797050</v>
          </cell>
          <cell r="Z3366" t="str">
            <v>N/A</v>
          </cell>
          <cell r="AC3366" t="str">
            <v>N/A - Valor Cero / Coproducción</v>
          </cell>
          <cell r="AE3366">
            <v>0</v>
          </cell>
          <cell r="AF3366">
            <v>0</v>
          </cell>
          <cell r="AI3366" t="str">
            <v>N/A</v>
          </cell>
          <cell r="AJ3366" t="str">
            <v>El IDARTES se compromete a gestionar las solicitudes de Permiso Unificado de Filmaciones Audiovisuales - PUFA y conceder a LA PRE SAS el uso y aprovechamiento económico de los espacios públicos para filmaciones audiovisuales registrados y aprobados en la plataforma SUMA y LA PRE SAS acepta pagar la respectiva retribución económica y cumplir con las condiciones establecidas por el IDARTES y la normatividad vigente para el uso del espacio público en actividades de filmación audiovisual.</v>
          </cell>
          <cell r="AK3366" t="str">
            <v>LA PRE SAS</v>
          </cell>
          <cell r="AL3366">
            <v>900981255</v>
          </cell>
          <cell r="AM3366" t="str">
            <v>PUFA-285-2024</v>
          </cell>
          <cell r="AP3366" t="str">
            <v>SECOP II</v>
          </cell>
          <cell r="AS3366" t="str">
            <v>Falso</v>
          </cell>
          <cell r="AU3366" t="str">
            <v>SI</v>
          </cell>
          <cell r="AV3366" t="str">
            <v>Septiembre</v>
          </cell>
          <cell r="AW3366" t="e">
            <v>#N/A</v>
          </cell>
          <cell r="AX3366">
            <v>45563</v>
          </cell>
          <cell r="AY3366" t="str">
            <v>#REF!</v>
          </cell>
          <cell r="AZ3366" t="str">
            <v>CO1.PCCNTR.6828094</v>
          </cell>
        </row>
        <row r="3367">
          <cell r="D3367" t="str">
            <v>PUFA-286-2024</v>
          </cell>
          <cell r="E3367" t="str">
            <v>LINA MARIA GAVIRIA HURTADO</v>
          </cell>
          <cell r="F3367" t="str">
            <v>Subdirección de las Artes</v>
          </cell>
          <cell r="G3367" t="str">
            <v>Gerencia de Artes Audiovisuales</v>
          </cell>
          <cell r="H3367" t="str">
            <v>GERENTE DE ARTES AUDIOVISUALES</v>
          </cell>
          <cell r="I3367" t="str">
            <v>Contratación Directa</v>
          </cell>
          <cell r="J3367" t="str">
            <v>Contratación directa.</v>
          </cell>
          <cell r="K3367" t="str">
            <v>Prestación de servicios</v>
          </cell>
          <cell r="L3367" t="str">
            <v>17 17. Contrato de Prestación de Servicios</v>
          </cell>
          <cell r="M3367" t="str">
            <v xml:space="preserve">49 49-Otros Servicios </v>
          </cell>
          <cell r="N3367" t="str">
            <v>No</v>
          </cell>
          <cell r="O3367" t="str">
            <v>N/A</v>
          </cell>
          <cell r="P3367">
            <v>45562</v>
          </cell>
          <cell r="Q3367">
            <v>45563</v>
          </cell>
          <cell r="R3367">
            <v>45563</v>
          </cell>
          <cell r="S3367">
            <v>1</v>
          </cell>
          <cell r="T3367" t="str">
            <v>En Ejecución</v>
          </cell>
          <cell r="U3367" t="str">
            <v>LINA MARIA GAVIRIA HURTADO</v>
          </cell>
          <cell r="V3367">
            <v>52247497</v>
          </cell>
          <cell r="X3367" t="str">
            <v>Ricardo Alfonso Cantor Bossa</v>
          </cell>
          <cell r="Y3367">
            <v>80797050</v>
          </cell>
          <cell r="Z3367" t="str">
            <v>N/A</v>
          </cell>
          <cell r="AC3367" t="str">
            <v>N/A - Valor Cero / Coproducción</v>
          </cell>
          <cell r="AE3367">
            <v>0</v>
          </cell>
          <cell r="AF3367">
            <v>0</v>
          </cell>
          <cell r="AI3367" t="str">
            <v>N/A</v>
          </cell>
          <cell r="AJ3367" t="str">
            <v>El IDARTES se compromete a gestionar las solicitudes de Permiso Unificado de Filmaciones Audiovisuales - PUFA y conceder a LA PRE SAS el uso y aprovechamiento económico de los espacios públicos para filmaciones audiovisuales registrados y aprobados en la plataforma SUMA y LA PRE SAS acepta pagar la respectiva retribución económica y cumplir con las condiciones establecidas por el IDARTES y la normatividad vigente para el uso del espacio público en actividades de filmación audiovisual.</v>
          </cell>
          <cell r="AK3367" t="str">
            <v>LA PRE SAS</v>
          </cell>
          <cell r="AL3367">
            <v>900981255</v>
          </cell>
          <cell r="AM3367" t="str">
            <v>PUFA-286-2024</v>
          </cell>
          <cell r="AP3367" t="str">
            <v>SECOP II</v>
          </cell>
          <cell r="AS3367" t="str">
            <v>Falso</v>
          </cell>
          <cell r="AU3367" t="str">
            <v>SI</v>
          </cell>
          <cell r="AV3367" t="str">
            <v>Septiembre</v>
          </cell>
          <cell r="AW3367" t="e">
            <v>#N/A</v>
          </cell>
          <cell r="AX3367">
            <v>45563</v>
          </cell>
          <cell r="AY3367" t="str">
            <v>#REF!</v>
          </cell>
          <cell r="AZ3367" t="str">
            <v>CO1.PCCNTR.6828801</v>
          </cell>
        </row>
        <row r="3368">
          <cell r="D3368" t="str">
            <v>PUFA-287-2024</v>
          </cell>
          <cell r="E3368" t="str">
            <v>LINA MARIA GAVIRIA HURTADO</v>
          </cell>
          <cell r="F3368" t="str">
            <v>Subdirección de las Artes</v>
          </cell>
          <cell r="G3368" t="str">
            <v>Gerencia de Artes Audiovisuales</v>
          </cell>
          <cell r="H3368" t="str">
            <v>GERENTE DE ARTES AUDIOVISUALES</v>
          </cell>
          <cell r="I3368" t="str">
            <v>Contratación Directa</v>
          </cell>
          <cell r="J3368" t="str">
            <v>Contratación directa.</v>
          </cell>
          <cell r="K3368" t="str">
            <v>Prestación de servicios</v>
          </cell>
          <cell r="L3368" t="str">
            <v>17 17. Contrato de Prestación de Servicios</v>
          </cell>
          <cell r="M3368" t="str">
            <v xml:space="preserve">49 49-Otros Servicios </v>
          </cell>
          <cell r="N3368" t="str">
            <v>No</v>
          </cell>
          <cell r="O3368" t="str">
            <v>N/A</v>
          </cell>
          <cell r="P3368">
            <v>45562</v>
          </cell>
          <cell r="Q3368">
            <v>45565</v>
          </cell>
          <cell r="R3368">
            <v>45565</v>
          </cell>
          <cell r="S3368">
            <v>1</v>
          </cell>
          <cell r="T3368" t="str">
            <v>En Ejecución</v>
          </cell>
          <cell r="U3368" t="str">
            <v>LINA MARIA GAVIRIA HURTADO</v>
          </cell>
          <cell r="V3368">
            <v>52247497</v>
          </cell>
          <cell r="X3368" t="str">
            <v>Ricardo Alfonso Cantor Bossa</v>
          </cell>
          <cell r="Y3368">
            <v>80797050</v>
          </cell>
          <cell r="Z3368" t="str">
            <v>N/A</v>
          </cell>
          <cell r="AC3368" t="str">
            <v>N/A - Valor Cero / Coproducción</v>
          </cell>
          <cell r="AE3368">
            <v>0</v>
          </cell>
          <cell r="AF3368">
            <v>0</v>
          </cell>
          <cell r="AI3368" t="str">
            <v>N/A</v>
          </cell>
          <cell r="AJ3368"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film...</v>
          </cell>
          <cell r="AK3368" t="str">
            <v>11:11 Films y Tv SAS</v>
          </cell>
          <cell r="AL3368">
            <v>901108889</v>
          </cell>
          <cell r="AM3368" t="str">
            <v>PUFA-287-2024</v>
          </cell>
          <cell r="AP3368" t="str">
            <v>SECOP II</v>
          </cell>
          <cell r="AS3368" t="str">
            <v>Falso</v>
          </cell>
          <cell r="AU3368" t="str">
            <v>SI</v>
          </cell>
          <cell r="AV3368" t="str">
            <v>Septiembre</v>
          </cell>
          <cell r="AW3368" t="e">
            <v>#N/A</v>
          </cell>
          <cell r="AX3368">
            <v>45565</v>
          </cell>
          <cell r="AY3368" t="str">
            <v>#REF!</v>
          </cell>
          <cell r="AZ3368" t="str">
            <v>CO1.PCCNTR.6828966</v>
          </cell>
        </row>
        <row r="3369">
          <cell r="D3369" t="str">
            <v>PUFA-288-2024</v>
          </cell>
          <cell r="E3369" t="str">
            <v>LINA MARIA GAVIRIA HURTADO</v>
          </cell>
          <cell r="F3369" t="str">
            <v>Subdirección de las Artes</v>
          </cell>
          <cell r="G3369" t="str">
            <v>Gerencia de Artes Audiovisuales</v>
          </cell>
          <cell r="H3369" t="str">
            <v>GERENTE DE ARTES AUDIOVISUALES</v>
          </cell>
          <cell r="I3369" t="str">
            <v>Contratación Directa</v>
          </cell>
          <cell r="J3369" t="str">
            <v>Contratación directa.</v>
          </cell>
          <cell r="K3369" t="str">
            <v>Prestación de servicios</v>
          </cell>
          <cell r="L3369" t="str">
            <v>17 17. Contrato de Prestación de Servicios</v>
          </cell>
          <cell r="M3369" t="str">
            <v xml:space="preserve">49 49-Otros Servicios </v>
          </cell>
          <cell r="N3369" t="str">
            <v>No</v>
          </cell>
          <cell r="O3369" t="str">
            <v>N/A</v>
          </cell>
          <cell r="P3369">
            <v>45562</v>
          </cell>
          <cell r="Q3369">
            <v>45570</v>
          </cell>
          <cell r="R3369">
            <v>45570</v>
          </cell>
          <cell r="S3369">
            <v>1</v>
          </cell>
          <cell r="T3369" t="str">
            <v>En Ejecución</v>
          </cell>
          <cell r="U3369" t="str">
            <v>LINA MARIA GAVIRIA HURTADO</v>
          </cell>
          <cell r="V3369">
            <v>52247497</v>
          </cell>
          <cell r="X3369" t="str">
            <v>Ricardo Alfonso Cantor Bossa</v>
          </cell>
          <cell r="Y3369">
            <v>80797050</v>
          </cell>
          <cell r="Z3369" t="str">
            <v>N/A</v>
          </cell>
          <cell r="AC3369" t="str">
            <v>N/A - Valor Cero / Coproducción</v>
          </cell>
          <cell r="AE3369">
            <v>0</v>
          </cell>
          <cell r="AF3369">
            <v>0</v>
          </cell>
          <cell r="AI3369" t="str">
            <v>N/A</v>
          </cell>
          <cell r="AJ3369" t="str">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ell>
          <cell r="AK3369" t="str">
            <v>MNESIA FILMS SAS</v>
          </cell>
          <cell r="AL3369">
            <v>901019325</v>
          </cell>
          <cell r="AM3369" t="str">
            <v>PUFA-288-2024</v>
          </cell>
          <cell r="AN3369" t="str">
            <v>Johan Bermeo</v>
          </cell>
          <cell r="AO3369" t="str">
            <v xml:space="preserve">https://community.secop.gov.co/Public/Tendering/OpportunityDetail/Index?noticeUID=CO1.NTC.6798100&amp;isFromPublicArea=True&amp;isModal=False
</v>
          </cell>
          <cell r="AP3369" t="str">
            <v>SECOP II</v>
          </cell>
          <cell r="AS3369" t="str">
            <v>Falso</v>
          </cell>
          <cell r="AU3369" t="str">
            <v>SI</v>
          </cell>
          <cell r="AV3369" t="str">
            <v>Octubre</v>
          </cell>
          <cell r="AW3369" t="e">
            <v>#N/A</v>
          </cell>
          <cell r="AX3369">
            <v>45570</v>
          </cell>
          <cell r="AY3369" t="str">
            <v>#REF!</v>
          </cell>
          <cell r="AZ3369" t="str">
            <v>CO1.PCCNTR.6830123</v>
          </cell>
        </row>
        <row r="3370">
          <cell r="D3370" t="str">
            <v>PUFA-289-2024</v>
          </cell>
          <cell r="E3370" t="str">
            <v>LINA MARIA GAVIRIA HURTADO</v>
          </cell>
          <cell r="F3370" t="str">
            <v>Subdirección de las Artes</v>
          </cell>
          <cell r="G3370" t="str">
            <v>Gerencia de Artes Audiovisuales</v>
          </cell>
          <cell r="H3370" t="str">
            <v>GERENTE DE ARTES AUDIOVISUALES</v>
          </cell>
          <cell r="I3370" t="str">
            <v>Contratación Directa</v>
          </cell>
          <cell r="J3370" t="str">
            <v>Contratación directa.</v>
          </cell>
          <cell r="K3370" t="str">
            <v>Prestación de servicios</v>
          </cell>
          <cell r="L3370" t="str">
            <v>17 17. Contrato de Prestación de Servicios</v>
          </cell>
          <cell r="M3370" t="str">
            <v xml:space="preserve">49 49-Otros Servicios </v>
          </cell>
          <cell r="N3370" t="str">
            <v>No</v>
          </cell>
          <cell r="O3370" t="str">
            <v>N/A</v>
          </cell>
          <cell r="P3370">
            <v>45562</v>
          </cell>
          <cell r="Q3370">
            <v>45571</v>
          </cell>
          <cell r="R3370">
            <v>45571</v>
          </cell>
          <cell r="S3370">
            <v>1</v>
          </cell>
          <cell r="T3370" t="str">
            <v>En Ejecución</v>
          </cell>
          <cell r="U3370" t="str">
            <v>LINA MARIA GAVIRIA HURTADO</v>
          </cell>
          <cell r="V3370">
            <v>52247497</v>
          </cell>
          <cell r="X3370" t="str">
            <v>Ricardo Alfonso Cantor Bossa</v>
          </cell>
          <cell r="Y3370">
            <v>80797050</v>
          </cell>
          <cell r="Z3370" t="str">
            <v>N/A</v>
          </cell>
          <cell r="AC3370" t="str">
            <v>N/A - Valor Cero / Coproducción</v>
          </cell>
          <cell r="AE3370">
            <v>0</v>
          </cell>
          <cell r="AF3370">
            <v>0</v>
          </cell>
          <cell r="AI3370" t="str">
            <v>N/A</v>
          </cell>
          <cell r="AJ3370" t="str">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ell>
          <cell r="AK3370" t="str">
            <v>MNESIA FILMS SAS</v>
          </cell>
          <cell r="AL3370">
            <v>901019325</v>
          </cell>
          <cell r="AM3370" t="str">
            <v>PUFA-289-2024</v>
          </cell>
          <cell r="AN3370" t="str">
            <v>Johan Bermeo</v>
          </cell>
          <cell r="AO3370" t="str">
            <v xml:space="preserve">https://community.secop.gov.co/Public/Tendering/OpportunityDetail/Index?noticeUID=CO1.NTC.6798518&amp;isFromPublicArea=True&amp;isModal=False
</v>
          </cell>
          <cell r="AP3370" t="str">
            <v>SECOP II</v>
          </cell>
          <cell r="AS3370" t="str">
            <v>Falso</v>
          </cell>
          <cell r="AU3370" t="str">
            <v>SI</v>
          </cell>
          <cell r="AV3370" t="str">
            <v>Octubre</v>
          </cell>
          <cell r="AW3370" t="e">
            <v>#N/A</v>
          </cell>
          <cell r="AX3370">
            <v>45571</v>
          </cell>
          <cell r="AY3370" t="str">
            <v>#REF!</v>
          </cell>
          <cell r="AZ3370" t="str">
            <v>CO1.PCCNTR.6830139</v>
          </cell>
        </row>
        <row r="3371">
          <cell r="D3371" t="str">
            <v>3152-2024</v>
          </cell>
          <cell r="E3371" t="str">
            <v>LINA MARIA GAVIRIA HURTADO</v>
          </cell>
          <cell r="F3371" t="str">
            <v>Subdirección de las Artes</v>
          </cell>
          <cell r="G3371" t="str">
            <v>Gerencia de Danza</v>
          </cell>
          <cell r="H3371" t="str">
            <v>Gerencia de Danza</v>
          </cell>
          <cell r="I3371" t="str">
            <v>Contratación Directa</v>
          </cell>
          <cell r="J3371" t="str">
            <v>Contratación directa.</v>
          </cell>
          <cell r="K3371" t="str">
            <v>Prestación de servicios</v>
          </cell>
          <cell r="L3371" t="str">
            <v>17 17. Contrato de Prestación de Servicios</v>
          </cell>
          <cell r="M3371" t="str">
            <v xml:space="preserve">33 33-Servicios Apoyo a la Gestion de la Entidad (servicios administrativos) </v>
          </cell>
          <cell r="N3371" t="str">
            <v>Si</v>
          </cell>
          <cell r="O3371" t="str">
            <v>Contrato Prestación de Servicios Apoyo a la Gestión</v>
          </cell>
          <cell r="P3371">
            <v>45565</v>
          </cell>
          <cell r="Q3371">
            <v>45567</v>
          </cell>
          <cell r="R3371">
            <v>45628</v>
          </cell>
          <cell r="S3371">
            <v>61</v>
          </cell>
          <cell r="T3371" t="str">
            <v>En Ejecución</v>
          </cell>
          <cell r="U3371" t="str">
            <v>LINA MARIA GAVIRIA HURTADO</v>
          </cell>
          <cell r="V3371">
            <v>52247497</v>
          </cell>
          <cell r="X3371" t="str">
            <v>MARIA PAULA ATUESTA OSPINA</v>
          </cell>
          <cell r="Y3371">
            <v>52247497</v>
          </cell>
          <cell r="Z3371" t="str">
            <v>Inversión</v>
          </cell>
          <cell r="AA3371">
            <v>2024110010182</v>
          </cell>
          <cell r="AB3371">
            <v>5458</v>
          </cell>
          <cell r="AC3371" t="str">
            <v>O23011733012024018205074</v>
          </cell>
          <cell r="AD3371">
            <v>6602</v>
          </cell>
          <cell r="AE3371">
            <v>6000000</v>
          </cell>
          <cell r="AF3371">
            <v>6000000</v>
          </cell>
          <cell r="AI3371">
            <v>3000000</v>
          </cell>
          <cell r="AJ3371" t="str">
            <v>Prestar servicios de apoyo a la gestión al Idartes - Subdirección de las Artes Gerencia
 de Danza para el apoyo en la realización audiovisual de las actividades, realizadas
 en el marco de los salones de baile intergeneracionales, de conformidad con
 los lineamientos de la entidad, en el marco de las acciones del Plan de Desarrollo
 Bogotá Camina Segura.</v>
          </cell>
          <cell r="AK3371" t="str">
            <v>Camilo Andres Chong Otero</v>
          </cell>
          <cell r="AL3371">
            <v>1031134250</v>
          </cell>
          <cell r="AM3371" t="str">
            <v>3152-2024</v>
          </cell>
          <cell r="AN3371" t="str">
            <v>Johan Bermeo</v>
          </cell>
          <cell r="AO3371" t="str">
            <v xml:space="preserve">https://community.secop.gov.co/Public/Tendering/OpportunityDetail/Index?noticeUID=CO1.NTC.6799406&amp;isFromPublicArea=True&amp;isModal=False
</v>
          </cell>
          <cell r="AP3371" t="str">
            <v>SECOP II</v>
          </cell>
          <cell r="AS3371" t="str">
            <v>Falso</v>
          </cell>
          <cell r="AU3371" t="str">
            <v>SI</v>
          </cell>
          <cell r="AV3371" t="str">
            <v>Octubre</v>
          </cell>
          <cell r="AW3371" t="e">
            <v>#N/A</v>
          </cell>
          <cell r="AX3371">
            <v>45628</v>
          </cell>
          <cell r="AY3371" t="str">
            <v>#REF!</v>
          </cell>
          <cell r="AZ3371" t="str">
            <v>CO1.PCCNTR.6830536</v>
          </cell>
        </row>
        <row r="3372">
          <cell r="D3372" t="str">
            <v>PUFA-290-2024</v>
          </cell>
          <cell r="E3372" t="str">
            <v>LINA MARIA GAVIRIA HURTADO</v>
          </cell>
          <cell r="F3372" t="str">
            <v>Subdirección de las Artes</v>
          </cell>
          <cell r="G3372" t="str">
            <v>Gerencia de Artes Audiovisuales</v>
          </cell>
          <cell r="H3372" t="str">
            <v>GERENTE DE ARTES AUDIOVISUALES</v>
          </cell>
          <cell r="I3372" t="str">
            <v>Contratación Directa</v>
          </cell>
          <cell r="J3372" t="str">
            <v>Contratación directa.</v>
          </cell>
          <cell r="K3372" t="str">
            <v>Prestación de servicios</v>
          </cell>
          <cell r="L3372" t="str">
            <v>17 17. Contrato de Prestación de Servicios</v>
          </cell>
          <cell r="M3372" t="str">
            <v xml:space="preserve">49 49-Otros Servicios </v>
          </cell>
          <cell r="N3372" t="str">
            <v>No</v>
          </cell>
          <cell r="O3372" t="str">
            <v>N/A</v>
          </cell>
          <cell r="P3372">
            <v>45565</v>
          </cell>
          <cell r="Q3372">
            <v>45568</v>
          </cell>
          <cell r="R3372">
            <v>45568</v>
          </cell>
          <cell r="S3372">
            <v>1</v>
          </cell>
          <cell r="T3372" t="str">
            <v>En Ejecución</v>
          </cell>
          <cell r="U3372" t="str">
            <v>LINA MARIA GAVIRIA HURTADO</v>
          </cell>
          <cell r="V3372">
            <v>52247497</v>
          </cell>
          <cell r="X3372" t="str">
            <v>Ricardo Alfonso Cantor Bossa</v>
          </cell>
          <cell r="Y3372">
            <v>80797050</v>
          </cell>
          <cell r="Z3372" t="str">
            <v>N/A</v>
          </cell>
          <cell r="AC3372" t="str">
            <v>N/A - Valor Cero / Coproducción</v>
          </cell>
          <cell r="AE3372">
            <v>0</v>
          </cell>
          <cell r="AF3372">
            <v>0</v>
          </cell>
          <cell r="AI3372" t="str">
            <v>N/A</v>
          </cell>
          <cell r="AJ3372" t="str">
            <v>El IDARTES se compromete a gestionar las solicitudes de Permiso Unificado de Filmaciones Audiovisuales - PUFA y conceder a UN PAR DE GATOS SAS el uso y aprovechamiento económico de los espacios públicos para filmaciones audiovisuales registrados y aprobados en la plataforma SUMA y UN PAR DE GATOS SAS acepta pagar la respectiva retribución económica y cumplir con las condiciones establecidas por el IDARTES y la normatividad vigente para el uso del espacio público en actividades de filmación (...)</v>
          </cell>
          <cell r="AK3372" t="str">
            <v>Un Par de Gatos S.A.S.</v>
          </cell>
          <cell r="AL3372">
            <v>900557022</v>
          </cell>
          <cell r="AM3372" t="str">
            <v>PUFA-290-2024</v>
          </cell>
          <cell r="AN3372" t="str">
            <v>Johan Bermeo</v>
          </cell>
          <cell r="AO3372" t="str">
            <v xml:space="preserve">https://community.secop.gov.co/Public/Tendering/OpportunityDetail/Index?noticeUID=CO1.NTC.6807216&amp;isFromPublicArea=True&amp;isModal=False
</v>
          </cell>
          <cell r="AP3372" t="str">
            <v>SECOP II</v>
          </cell>
          <cell r="AS3372" t="str">
            <v>Falso</v>
          </cell>
          <cell r="AU3372" t="str">
            <v>SI</v>
          </cell>
          <cell r="AV3372" t="str">
            <v>Octubre</v>
          </cell>
          <cell r="AW3372" t="e">
            <v>#N/A</v>
          </cell>
          <cell r="AX3372">
            <v>45568</v>
          </cell>
          <cell r="AY3372" t="str">
            <v>#REF!</v>
          </cell>
          <cell r="AZ3372" t="str">
            <v>CO1.PCCNTR.6836310</v>
          </cell>
        </row>
        <row r="3373">
          <cell r="D3373" t="str">
            <v>3143-2024</v>
          </cell>
          <cell r="E3373" t="str">
            <v>ALBA YANETH REYES SUÁREZ</v>
          </cell>
          <cell r="F3373" t="str">
            <v>Subdirección de Formación Artistica</v>
          </cell>
          <cell r="G3373" t="str">
            <v>Subdirección de Formación Artística</v>
          </cell>
          <cell r="H3373" t="str">
            <v>Programa Nidos</v>
          </cell>
          <cell r="I3373" t="str">
            <v>Contratación Directa</v>
          </cell>
          <cell r="J3373" t="str">
            <v>Contratación directa.</v>
          </cell>
          <cell r="K3373" t="str">
            <v>Prestación de servicios</v>
          </cell>
          <cell r="L3373" t="str">
            <v>17 17. Contrato de Prestación de Servicios</v>
          </cell>
          <cell r="M3373" t="str">
            <v xml:space="preserve">33 33-Servicios Apoyo a la Gestion de la Entidad (servicios administrativos) </v>
          </cell>
          <cell r="N3373" t="str">
            <v>Si</v>
          </cell>
          <cell r="O3373" t="str">
            <v>Contrato Prestación de Servicios Apoyo a la Gestión</v>
          </cell>
          <cell r="P3373">
            <v>45566</v>
          </cell>
          <cell r="Q3373">
            <v>45569</v>
          </cell>
          <cell r="R3373">
            <v>45600</v>
          </cell>
          <cell r="S3373">
            <v>31</v>
          </cell>
          <cell r="T3373" t="str">
            <v>En Ejecución</v>
          </cell>
          <cell r="U3373" t="str">
            <v>ALBA YANETH REYES SUÁREZ</v>
          </cell>
          <cell r="V3373">
            <v>51694880</v>
          </cell>
          <cell r="X3373" t="str">
            <v>ALBA YANETH REYES SUAREZ</v>
          </cell>
          <cell r="Z3373" t="str">
            <v>Inversión</v>
          </cell>
          <cell r="AA3373">
            <v>2024110010064</v>
          </cell>
          <cell r="AB3373">
            <v>5448</v>
          </cell>
          <cell r="AC3373" t="str">
            <v>O23011733012024006408122</v>
          </cell>
          <cell r="AD3373">
            <v>6624</v>
          </cell>
          <cell r="AE3373">
            <v>2998000</v>
          </cell>
          <cell r="AF3373">
            <v>2998000</v>
          </cell>
          <cell r="AI3373">
            <v>2998000</v>
          </cell>
          <cell r="AJ3373" t="str">
            <v>Prestar servicios de apoyo a la gestión al Idartes- Subdirección de Formación Artística en el apoyo al proceso de creación, implementación y documentación de acciones artístico pedagógicas territoriales de los componentes del Programa Nidos.</v>
          </cell>
          <cell r="AK3373" t="str">
            <v>Dahian Lorena Núñez Buitrago</v>
          </cell>
          <cell r="AL3373">
            <v>1022413933</v>
          </cell>
          <cell r="AM3373" t="str">
            <v>3143-2024</v>
          </cell>
          <cell r="AN3373" t="str">
            <v>Johan Bermeo</v>
          </cell>
          <cell r="AO3373" t="str">
            <v xml:space="preserve">https://community.secop.gov.co/Public/Tendering/OpportunityDetail/Index?noticeUID=CO1.NTC.6813638&amp;isFromPublicArea=True&amp;isModal=False
</v>
          </cell>
          <cell r="AP3373" t="str">
            <v>SECOP II</v>
          </cell>
          <cell r="AS3373" t="str">
            <v>Falso</v>
          </cell>
          <cell r="AU3373" t="str">
            <v>SI</v>
          </cell>
          <cell r="AV3373" t="str">
            <v>Octubre</v>
          </cell>
          <cell r="AW3373" t="e">
            <v>#N/A</v>
          </cell>
          <cell r="AX3373">
            <v>45600</v>
          </cell>
          <cell r="AY3373" t="str">
            <v>#REF!</v>
          </cell>
          <cell r="AZ3373" t="str">
            <v>CO1.PCCNTR.6842473</v>
          </cell>
        </row>
        <row r="3374">
          <cell r="D3374" t="str">
            <v>3148-2024</v>
          </cell>
          <cell r="E3374" t="str">
            <v>SILVIA OSPINA HENAO</v>
          </cell>
          <cell r="F3374" t="str">
            <v>Subdirección de Equipamientos Culturales</v>
          </cell>
          <cell r="G3374" t="str">
            <v>Planetario de Bogota</v>
          </cell>
          <cell r="H3374" t="str">
            <v>Planetario de Bogotá</v>
          </cell>
          <cell r="I3374" t="str">
            <v>Contratación Directa</v>
          </cell>
          <cell r="J3374" t="str">
            <v>Contratación directa.</v>
          </cell>
          <cell r="K3374" t="str">
            <v>Prestación de servicios</v>
          </cell>
          <cell r="M3374" t="str">
            <v xml:space="preserve">33 33-Servicios Apoyo a la Gestion de la Entidad (servicios administrativos) </v>
          </cell>
          <cell r="N3374" t="str">
            <v>Si</v>
          </cell>
          <cell r="O3374" t="str">
            <v>Contrato Prestación de Servicios Apoyo a la Gestión</v>
          </cell>
          <cell r="P3374">
            <v>45566</v>
          </cell>
          <cell r="Q3374">
            <v>45568</v>
          </cell>
          <cell r="R3374">
            <v>45688</v>
          </cell>
          <cell r="S3374">
            <v>119</v>
          </cell>
          <cell r="T3374" t="str">
            <v>En Ejecución</v>
          </cell>
          <cell r="U3374" t="str">
            <v>SILVIA OSPINA HENAO</v>
          </cell>
          <cell r="V3374">
            <v>43749034</v>
          </cell>
          <cell r="X3374" t="str">
            <v>PAULA MARIA SILVA DIAZ</v>
          </cell>
          <cell r="Y3374">
            <v>43749034</v>
          </cell>
          <cell r="Z3374" t="str">
            <v>Inversión</v>
          </cell>
          <cell r="AA3374">
            <v>2024110010087</v>
          </cell>
          <cell r="AB3374">
            <v>5158</v>
          </cell>
          <cell r="AC3374" t="str">
            <v>O23011733012024008705070</v>
          </cell>
          <cell r="AD3374">
            <v>6625</v>
          </cell>
          <cell r="AE3374">
            <v>7020000</v>
          </cell>
          <cell r="AF3374">
            <v>9204000</v>
          </cell>
          <cell r="AI3374">
            <v>2340000</v>
          </cell>
          <cell r="AJ3374"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3374" t="str">
            <v>Camilo Eduardo Ruiz Gomez</v>
          </cell>
          <cell r="AL3374">
            <v>1024593846</v>
          </cell>
          <cell r="AM3374" t="str">
            <v>3148-2024</v>
          </cell>
          <cell r="AN3374" t="str">
            <v>Johan Bermeo</v>
          </cell>
          <cell r="AO3374" t="str">
            <v xml:space="preserve">https://community.secop.gov.co/Public/Tendering/OpportunityDetail/Index?noticeUID=CO1.NTC.6797625&amp;isFromPublicArea=True&amp;isModal=False
</v>
          </cell>
          <cell r="AP3374" t="str">
            <v>SECOP II</v>
          </cell>
          <cell r="AS3374" t="str">
            <v>Falso</v>
          </cell>
          <cell r="AU3374" t="str">
            <v>SI</v>
          </cell>
          <cell r="AV3374" t="str">
            <v>Octubre</v>
          </cell>
          <cell r="AW3374" t="e">
            <v>#N/A</v>
          </cell>
          <cell r="AX3374">
            <v>45688</v>
          </cell>
          <cell r="AY3374" t="str">
            <v>#REF!</v>
          </cell>
          <cell r="AZ3374" t="str">
            <v>CO1.PCCNTR.6829612</v>
          </cell>
        </row>
        <row r="3375">
          <cell r="D3375" t="str">
            <v>3151-2024</v>
          </cell>
          <cell r="E3375" t="str">
            <v>LINA MARIA GAVIRIA HURTADO</v>
          </cell>
          <cell r="F3375" t="str">
            <v>Subdirección de las Artes</v>
          </cell>
          <cell r="G3375" t="str">
            <v>Sub Artes</v>
          </cell>
          <cell r="H3375" t="str">
            <v>Sub Artes</v>
          </cell>
          <cell r="I3375" t="str">
            <v>Contratación Directa</v>
          </cell>
          <cell r="J3375" t="str">
            <v>Contratación directa.</v>
          </cell>
          <cell r="K3375" t="str">
            <v>Prestación de servicios</v>
          </cell>
          <cell r="L3375" t="str">
            <v>17 17. Contrato de Prestación de Servicios</v>
          </cell>
          <cell r="M3375" t="str">
            <v xml:space="preserve">33 33-Servicios Apoyo a la Gestion de la Entidad (servicios administrativos) </v>
          </cell>
          <cell r="N3375" t="str">
            <v>Si</v>
          </cell>
          <cell r="O3375" t="str">
            <v>Contrato Prestación de Servicios Apoyo a la Gestión</v>
          </cell>
          <cell r="P3375">
            <v>45566</v>
          </cell>
          <cell r="Q3375">
            <v>45567</v>
          </cell>
          <cell r="R3375">
            <v>45657</v>
          </cell>
          <cell r="S3375">
            <v>90</v>
          </cell>
          <cell r="T3375" t="str">
            <v>En Ejecución</v>
          </cell>
          <cell r="U3375" t="str">
            <v>LINA MARIA GAVIRIA HURTADO</v>
          </cell>
          <cell r="V3375">
            <v>52247497</v>
          </cell>
          <cell r="X3375" t="str">
            <v>LINA MARIA GAVIRIA HURTADO</v>
          </cell>
          <cell r="Y3375">
            <v>52247497</v>
          </cell>
          <cell r="Z3375" t="str">
            <v>Inversión</v>
          </cell>
          <cell r="AA3375">
            <v>2024110010182</v>
          </cell>
          <cell r="AB3375" t="str">
            <v>5530 - 5266 - 5262</v>
          </cell>
          <cell r="AC3375" t="str">
            <v>O23011733012024008905053 - O23011733012024018205074</v>
          </cell>
          <cell r="AD3375" t="str">
            <v>6609 - 6608 - 6607</v>
          </cell>
          <cell r="AE3375">
            <v>18000000</v>
          </cell>
          <cell r="AF3375">
            <v>18000000</v>
          </cell>
          <cell r="AI3375">
            <v>6000000</v>
          </cell>
          <cell r="AJ3375" t="str">
            <v>Prestar los servicios de apoyo a la gestión a Idartes en actividades asociadas con la diagramación de las publicaciones impresas y o digitales del Instituto Distrital de las Artes-ldartes acorde con los requerimientos de la entidad</v>
          </cell>
          <cell r="AK3375" t="str">
            <v>Diego Estefan Villate González</v>
          </cell>
          <cell r="AL3375">
            <v>80876540</v>
          </cell>
          <cell r="AM3375" t="str">
            <v>3151-2024</v>
          </cell>
          <cell r="AN3375" t="str">
            <v>Johan Bermeo</v>
          </cell>
          <cell r="AO3375" t="str">
            <v xml:space="preserve">https://community.secop.gov.co/Public/Tendering/OpportunityDetail/Index?noticeUID=CO1.NTC.6813064&amp;isFromPublicArea=True&amp;isModal=False
</v>
          </cell>
          <cell r="AP3375" t="str">
            <v>SECOP II</v>
          </cell>
          <cell r="AS3375" t="str">
            <v>Falso</v>
          </cell>
          <cell r="AU3375" t="str">
            <v>SI</v>
          </cell>
          <cell r="AV3375" t="str">
            <v>Octubre</v>
          </cell>
          <cell r="AW3375" t="e">
            <v>#N/A</v>
          </cell>
          <cell r="AX3375">
            <v>45657</v>
          </cell>
          <cell r="AY3375" t="str">
            <v>#REF!</v>
          </cell>
          <cell r="AZ3375" t="str">
            <v>CO1.PCCNTR.6841696</v>
          </cell>
        </row>
        <row r="3376">
          <cell r="D3376" t="str">
            <v>3153-2024</v>
          </cell>
          <cell r="E3376" t="str">
            <v>LINA MARIA GAVIRIA HURTADO</v>
          </cell>
          <cell r="F3376" t="str">
            <v>Subdirección de las Artes</v>
          </cell>
          <cell r="G3376" t="str">
            <v>Sub Artes</v>
          </cell>
          <cell r="H3376" t="str">
            <v>Sub Artes</v>
          </cell>
          <cell r="I3376" t="str">
            <v>Contratación Directa</v>
          </cell>
          <cell r="J3376" t="str">
            <v>Contratación directa.</v>
          </cell>
          <cell r="K3376" t="str">
            <v>Prestación de servicios</v>
          </cell>
          <cell r="L3376" t="str">
            <v>17 17. Contrato de Prestación de Servicios</v>
          </cell>
          <cell r="M3376" t="str">
            <v xml:space="preserve">33 33-Servicios Apoyo a la Gestion de la Entidad (servicios administrativos) </v>
          </cell>
          <cell r="N3376" t="str">
            <v>Si</v>
          </cell>
          <cell r="O3376" t="str">
            <v>Contrato Prestación de Servicios Apoyo a la Gestión</v>
          </cell>
          <cell r="P3376">
            <v>45566</v>
          </cell>
          <cell r="Q3376">
            <v>45567</v>
          </cell>
          <cell r="R3376">
            <v>45657</v>
          </cell>
          <cell r="S3376">
            <v>90</v>
          </cell>
          <cell r="T3376" t="str">
            <v>En Ejecución</v>
          </cell>
          <cell r="U3376" t="str">
            <v>LINA MARIA GAVIRIA HURTADO</v>
          </cell>
          <cell r="V3376">
            <v>52247497</v>
          </cell>
          <cell r="X3376" t="str">
            <v>ALBA YANETH REYES SUAREZ</v>
          </cell>
          <cell r="Y3376">
            <v>52247497</v>
          </cell>
          <cell r="Z3376" t="str">
            <v>Inversión</v>
          </cell>
          <cell r="AA3376">
            <v>2024110010146</v>
          </cell>
          <cell r="AB3376">
            <v>5516</v>
          </cell>
          <cell r="AC3376" t="str">
            <v>O23011733012024014605095</v>
          </cell>
          <cell r="AD3376">
            <v>6606</v>
          </cell>
          <cell r="AE3376">
            <v>20100000</v>
          </cell>
          <cell r="AF3376">
            <v>20100000</v>
          </cell>
          <cell r="AI3376">
            <v>6700000</v>
          </cell>
          <cell r="AJ3376" t="str">
            <v>Prestar servicios de apoyo a la gestión a la Subdirección de las Artes - Área de Producción, en las actividades administrativas y contractuales, requeridos por el área de producción acorde con los procesos y procedimientos definidos en la entidad.</v>
          </cell>
          <cell r="AK3376" t="str">
            <v>LEYDI MARCELA GOMEZ CONTRERAS</v>
          </cell>
          <cell r="AL3376">
            <v>53168146</v>
          </cell>
          <cell r="AM3376" t="str">
            <v>3153-2024</v>
          </cell>
          <cell r="AN3376" t="str">
            <v>Johan Bermeo</v>
          </cell>
          <cell r="AO3376" t="str">
            <v xml:space="preserve">https://community.secop.gov.co/Public/Tendering/OpportunityDetail/Index?noticeUID=CO1.NTC.6799729&amp;isFromPublicArea=True&amp;isModal=False
</v>
          </cell>
          <cell r="AP3376" t="str">
            <v>SECOP II</v>
          </cell>
          <cell r="AS3376" t="str">
            <v>Falso</v>
          </cell>
          <cell r="AU3376" t="str">
            <v>SI</v>
          </cell>
          <cell r="AV3376" t="str">
            <v>Octubre</v>
          </cell>
          <cell r="AW3376" t="e">
            <v>#N/A</v>
          </cell>
          <cell r="AX3376">
            <v>45657</v>
          </cell>
          <cell r="AY3376" t="str">
            <v>#REF!</v>
          </cell>
          <cell r="AZ3376" t="str">
            <v>CO1.PCCNTR.6830923</v>
          </cell>
        </row>
        <row r="3377">
          <cell r="D3377" t="str">
            <v>3155-2024</v>
          </cell>
          <cell r="E3377" t="str">
            <v>LINA MARIA GAVIRIA HURTADO</v>
          </cell>
          <cell r="F3377" t="str">
            <v>Subdirección de las Artes</v>
          </cell>
          <cell r="G3377" t="str">
            <v>Sub Artes</v>
          </cell>
          <cell r="H3377" t="str">
            <v>Bogotá camina segura 2024-2027</v>
          </cell>
          <cell r="I3377" t="str">
            <v>Contratación Directa</v>
          </cell>
          <cell r="J3377" t="str">
            <v>Contratación directa.</v>
          </cell>
          <cell r="K3377" t="str">
            <v>Prestación de servicios</v>
          </cell>
          <cell r="L3377" t="str">
            <v>17 17. Contrato de Prestación de Servicios</v>
          </cell>
          <cell r="M3377" t="str">
            <v xml:space="preserve">33 33-Servicios Apoyo a la Gestion de la Entidad (servicios administrativos) </v>
          </cell>
          <cell r="N3377" t="str">
            <v>Si</v>
          </cell>
          <cell r="O3377" t="str">
            <v>Contrato Prestación de Servicios Apoyo a la Gestión</v>
          </cell>
          <cell r="P3377">
            <v>45566</v>
          </cell>
          <cell r="Q3377">
            <v>45568</v>
          </cell>
          <cell r="R3377">
            <v>45657</v>
          </cell>
          <cell r="S3377">
            <v>89</v>
          </cell>
          <cell r="T3377" t="str">
            <v>En Ejecución</v>
          </cell>
          <cell r="U3377" t="str">
            <v>LINA MARIA GAVIRIA HURTADO</v>
          </cell>
          <cell r="V3377">
            <v>52247497</v>
          </cell>
          <cell r="X3377" t="str">
            <v>LINA MARIA GAVIRIA HURTADO</v>
          </cell>
          <cell r="Y3377">
            <v>52247497</v>
          </cell>
          <cell r="Z3377" t="str">
            <v>Inversión</v>
          </cell>
          <cell r="AA3377">
            <v>2024110010182</v>
          </cell>
          <cell r="AB3377">
            <v>5457</v>
          </cell>
          <cell r="AC3377" t="str">
            <v>O23011733012024018205053</v>
          </cell>
          <cell r="AD3377">
            <v>6623</v>
          </cell>
          <cell r="AE3377">
            <v>21933334</v>
          </cell>
          <cell r="AF3377">
            <v>21933334</v>
          </cell>
          <cell r="AI3377">
            <v>7000000</v>
          </cell>
          <cell r="AJ3377" t="str">
            <v>Prestar servicios de apoyo a la gestión al Instituto Distrital de las Artes -Idartes, en la orientación metodológica y estructuración de los laboratorios artísticos de innovación social en Cantarrana en el marco del Plan Distrital de Desarrollo: Bogotá camina segura 2024-2027.</v>
          </cell>
          <cell r="AK3377" t="str">
            <v>Paola Andrea Lucumi Romero</v>
          </cell>
          <cell r="AL3377">
            <v>1110453766</v>
          </cell>
          <cell r="AM3377" t="str">
            <v>3155-2024</v>
          </cell>
          <cell r="AN3377" t="str">
            <v>Johan Bermeo</v>
          </cell>
          <cell r="AO3377" t="str">
            <v xml:space="preserve">https://community.secop.gov.co/Public/Tendering/OpportunityDetail/Index?noticeUID=CO1.NTC.6810558&amp;isFromPublicArea=True&amp;isModal=False
</v>
          </cell>
          <cell r="AP3377" t="str">
            <v>SECOP II</v>
          </cell>
          <cell r="AS3377" t="str">
            <v>Falso</v>
          </cell>
          <cell r="AU3377" t="str">
            <v>SI</v>
          </cell>
          <cell r="AV3377" t="str">
            <v>Octubre</v>
          </cell>
          <cell r="AW3377" t="e">
            <v>#N/A</v>
          </cell>
          <cell r="AX3377">
            <v>45657</v>
          </cell>
          <cell r="AY3377" t="str">
            <v>#REF!</v>
          </cell>
          <cell r="AZ3377" t="str">
            <v>CO1.PCCNTR.6839758</v>
          </cell>
        </row>
        <row r="3378">
          <cell r="D3378" t="str">
            <v>3156-2024</v>
          </cell>
          <cell r="E3378" t="str">
            <v>LINA MARIA GAVIRIA HURTADO</v>
          </cell>
          <cell r="F3378" t="str">
            <v>Subdirección de las Artes</v>
          </cell>
          <cell r="G3378" t="str">
            <v>Gerencia de Artes Audiovisuales</v>
          </cell>
          <cell r="H3378" t="str">
            <v>Gerente de Artes Audiovisuales</v>
          </cell>
          <cell r="I3378" t="str">
            <v>Contratación Directa</v>
          </cell>
          <cell r="J3378" t="str">
            <v>Contratación directa.</v>
          </cell>
          <cell r="K3378" t="str">
            <v>Prestación de servicios</v>
          </cell>
          <cell r="L3378" t="str">
            <v>17 17. Contrato de Prestación de Servicios</v>
          </cell>
          <cell r="M3378" t="str">
            <v xml:space="preserve">49 49-Otros Servicios </v>
          </cell>
          <cell r="N3378" t="str">
            <v>No</v>
          </cell>
          <cell r="O3378" t="str">
            <v>N/A</v>
          </cell>
          <cell r="P3378">
            <v>45566</v>
          </cell>
          <cell r="Q3378">
            <v>45566</v>
          </cell>
          <cell r="R3378">
            <v>45935</v>
          </cell>
          <cell r="S3378">
            <v>365</v>
          </cell>
          <cell r="T3378" t="str">
            <v>En Ejecución</v>
          </cell>
          <cell r="U3378" t="str">
            <v>LINA MARIA GAVIRIA HURTADO</v>
          </cell>
          <cell r="V3378">
            <v>52247497</v>
          </cell>
          <cell r="X3378" t="str">
            <v>Ricardo Alfonso Cantor Bossa</v>
          </cell>
          <cell r="Y3378">
            <v>80797050</v>
          </cell>
          <cell r="Z3378" t="str">
            <v>N/A</v>
          </cell>
          <cell r="AC3378" t="str">
            <v>N/A - Valor Cero / Coproducción</v>
          </cell>
          <cell r="AE3378">
            <v>0</v>
          </cell>
          <cell r="AF3378">
            <v>0</v>
          </cell>
          <cell r="AJ3378" t="str">
            <v>Prestar servicios de distribución de contenidos audiovisuales al Instituto Distrital de las Artes - Idartes, para exhibición del material que se proyectará en los equipamientos culturales, de acuerdo con la programación definida por la entidad</v>
          </cell>
          <cell r="AK3378" t="str">
            <v>CORPORACION COLOMBIANA DE DOCUMENTALISTAS ALADOS COLOMBIA</v>
          </cell>
          <cell r="AL3378">
            <v>830074223</v>
          </cell>
          <cell r="AM3378" t="str">
            <v>3156-2024</v>
          </cell>
          <cell r="AN3378" t="str">
            <v>Johan Bermeo</v>
          </cell>
          <cell r="AO3378" t="str">
            <v xml:space="preserve">https://community.secop.gov.co/Public/Tendering/OpportunityDetail/Index?noticeUID=CO1.NTC.6810242&amp;isFromPublicArea=True&amp;isModal=False
</v>
          </cell>
          <cell r="AP3378" t="str">
            <v>SECOP II</v>
          </cell>
          <cell r="AS3378" t="str">
            <v>Ok</v>
          </cell>
          <cell r="AU3378" t="str">
            <v>SI</v>
          </cell>
          <cell r="AV3378" t="str">
            <v>Octubre</v>
          </cell>
          <cell r="AW3378" t="e">
            <v>#N/A</v>
          </cell>
          <cell r="AX3378">
            <v>45935</v>
          </cell>
          <cell r="AY3378" t="str">
            <v>#REF!</v>
          </cell>
          <cell r="AZ3378" t="str">
            <v>CO1.PCCNTR.6839348</v>
          </cell>
        </row>
        <row r="3379">
          <cell r="D3379" t="str">
            <v>3159-2024</v>
          </cell>
          <cell r="E3379" t="str">
            <v>LINA MARIA GAVIRIA HURTADO</v>
          </cell>
          <cell r="F3379" t="str">
            <v>Subdirección de las Artes</v>
          </cell>
          <cell r="G3379" t="str">
            <v>Gerencia de Artes Audiovisuales</v>
          </cell>
          <cell r="H3379" t="str">
            <v>Gerente de Artes Audiovisuales</v>
          </cell>
          <cell r="I3379" t="str">
            <v>Contratación Directa</v>
          </cell>
          <cell r="J3379" t="str">
            <v>Contratación directa.</v>
          </cell>
          <cell r="K3379" t="str">
            <v>COPRODUCCIÓN</v>
          </cell>
          <cell r="L3379" t="str">
            <v>17 17. Contrato de Prestación de Servicios</v>
          </cell>
          <cell r="M3379" t="str">
            <v xml:space="preserve">49 49-Otros Servicios </v>
          </cell>
          <cell r="N3379" t="str">
            <v>No</v>
          </cell>
          <cell r="O3379" t="str">
            <v>N/A</v>
          </cell>
          <cell r="P3379">
            <v>45566</v>
          </cell>
          <cell r="Q3379">
            <v>45567</v>
          </cell>
          <cell r="R3379">
            <v>45648</v>
          </cell>
          <cell r="S3379">
            <v>81</v>
          </cell>
          <cell r="T3379" t="str">
            <v>En Ejecución</v>
          </cell>
          <cell r="U3379" t="str">
            <v>LINA MARIA GAVIRIA HURTADO</v>
          </cell>
          <cell r="V3379">
            <v>52247497</v>
          </cell>
          <cell r="X3379" t="str">
            <v>Ricardo Alfonso Cantor Bossa</v>
          </cell>
          <cell r="Y3379">
            <v>80797050</v>
          </cell>
          <cell r="Z3379" t="str">
            <v>N/A</v>
          </cell>
          <cell r="AC3379" t="str">
            <v>N/A - Valor Cero / Coproducción</v>
          </cell>
          <cell r="AE3379">
            <v>106996302</v>
          </cell>
          <cell r="AF3379">
            <v>106996302</v>
          </cell>
          <cell r="AG3379">
            <v>50000000</v>
          </cell>
          <cell r="AH3379">
            <v>56996302</v>
          </cell>
          <cell r="AI3379" t="str">
            <v>N/A</v>
          </cell>
          <cell r="AJ3379" t="str">
            <v>Realizar la coproducción para desarrollar las actividades académicas y la sección de expandido de la muestra internacional documental de Bogotá - 26 MIDBO, que se llevará a cabo en la Cinemateca De Bogotá.</v>
          </cell>
          <cell r="AK3379" t="str">
            <v>CORPORACION COLOMBIANA DE DOCUMENTALISTAS ALADOS COLOMBIA</v>
          </cell>
          <cell r="AL3379">
            <v>830074223</v>
          </cell>
          <cell r="AM3379" t="str">
            <v>3159-2024</v>
          </cell>
          <cell r="AN3379" t="str">
            <v>Johan Bermeo</v>
          </cell>
          <cell r="AO3379" t="str">
            <v xml:space="preserve">https://community.secop.gov.co/Public/Tendering/OpportunityDetail/Index?noticeUID=CO1.NTC.6815620&amp;isFromPublicArea=True&amp;isModal=False
</v>
          </cell>
          <cell r="AP3379" t="str">
            <v>SECOP II</v>
          </cell>
          <cell r="AS3379" t="str">
            <v>Falso</v>
          </cell>
          <cell r="AU3379" t="str">
            <v>SI</v>
          </cell>
          <cell r="AV3379" t="str">
            <v>Octubre</v>
          </cell>
          <cell r="AW3379" t="e">
            <v>#N/A</v>
          </cell>
          <cell r="AX3379">
            <v>45648</v>
          </cell>
          <cell r="AY3379" t="str">
            <v>#REF!</v>
          </cell>
          <cell r="AZ3379" t="str">
            <v>CO1.PCCNTR.6843590</v>
          </cell>
        </row>
        <row r="3380">
          <cell r="D3380" t="str">
            <v>3154-2024</v>
          </cell>
          <cell r="E3380" t="str">
            <v>SILVIA OSPINA HENAO</v>
          </cell>
          <cell r="F3380" t="str">
            <v>Subdirección de Equipamientos Culturales</v>
          </cell>
          <cell r="G3380" t="str">
            <v>Subdireccion de Equipamientos Culturales</v>
          </cell>
          <cell r="H3380" t="str">
            <v>Culturas en Común</v>
          </cell>
          <cell r="I3380" t="str">
            <v>Contratación Directa</v>
          </cell>
          <cell r="J3380" t="str">
            <v>Contratación directa.</v>
          </cell>
          <cell r="K3380" t="str">
            <v>Prestación de servicios</v>
          </cell>
          <cell r="L3380" t="str">
            <v>17 17. Contrato de Prestación de Servicios</v>
          </cell>
          <cell r="M3380" t="str">
            <v xml:space="preserve">33 33-Servicios Apoyo a la Gestion de la Entidad (servicios administrativos) </v>
          </cell>
          <cell r="N3380" t="str">
            <v>Si</v>
          </cell>
          <cell r="O3380" t="str">
            <v>Contrato Prestación de Servicios Apoyo a la Gestión</v>
          </cell>
          <cell r="P3380">
            <v>45567</v>
          </cell>
          <cell r="Q3380">
            <v>45568</v>
          </cell>
          <cell r="R3380">
            <v>45688</v>
          </cell>
          <cell r="S3380">
            <v>119</v>
          </cell>
          <cell r="T3380" t="str">
            <v>En Ejecución</v>
          </cell>
          <cell r="U3380" t="str">
            <v>SILVIA OSPINA HENAO</v>
          </cell>
          <cell r="V3380">
            <v>43749034</v>
          </cell>
          <cell r="X3380" t="str">
            <v>SILVIA OSPINA HENAO</v>
          </cell>
          <cell r="Z3380" t="str">
            <v>Inversión</v>
          </cell>
          <cell r="AA3380">
            <v>2024110010087</v>
          </cell>
          <cell r="AB3380">
            <v>5464</v>
          </cell>
          <cell r="AC3380" t="str">
            <v>O23011733012024008705070</v>
          </cell>
          <cell r="AD3380">
            <v>6654</v>
          </cell>
          <cell r="AE3380">
            <v>22500000</v>
          </cell>
          <cell r="AF3380">
            <v>29175000</v>
          </cell>
          <cell r="AI3380" t="str">
            <v>$ 7.500.000,00</v>
          </cell>
          <cell r="AJ3380" t="str">
            <v>Prestar servicios de apoyo a la gestión al IDARTES - Subdirección de Equipamientos Culturales, mediante la colaboración y acompañamiento en actividades asociadas a la planeación, ejecución, seguimiento a la programación artística y circulación que se desarrollará dentro del marco del Programa "Culturas en Común"</v>
          </cell>
          <cell r="AK3380" t="str">
            <v>LINA AIXA GARCIA CARRANZA</v>
          </cell>
          <cell r="AL3380">
            <v>1014200489</v>
          </cell>
          <cell r="AM3380" t="str">
            <v>3154-2024</v>
          </cell>
          <cell r="AN3380" t="str">
            <v>Johan Bermeo</v>
          </cell>
          <cell r="AO3380" t="str">
            <v xml:space="preserve">https://community.secop.gov.co/Public/Tendering/OpportunityDetail/Index?noticeUID=CO1.NTC.6799451&amp;isFromPublicArea=True&amp;isModal=False
</v>
          </cell>
          <cell r="AP3380" t="str">
            <v>SECOP II</v>
          </cell>
          <cell r="AS3380" t="str">
            <v>Falso</v>
          </cell>
          <cell r="AU3380" t="str">
            <v>SI</v>
          </cell>
          <cell r="AV3380" t="str">
            <v>Octubre</v>
          </cell>
          <cell r="AW3380" t="e">
            <v>#N/A</v>
          </cell>
          <cell r="AX3380">
            <v>45688</v>
          </cell>
          <cell r="AY3380" t="str">
            <v>#REF!</v>
          </cell>
          <cell r="AZ3380" t="str">
            <v>CO1.PCCNTR.6830828</v>
          </cell>
        </row>
        <row r="3381">
          <cell r="D3381" t="str">
            <v>3158-2024</v>
          </cell>
          <cell r="E3381" t="str">
            <v>LINA MARIA GAVIRIA HURTADO</v>
          </cell>
          <cell r="F3381" t="str">
            <v>Subdirección de las Artes</v>
          </cell>
          <cell r="G3381" t="str">
            <v>Sub Artes</v>
          </cell>
          <cell r="H3381" t="str">
            <v>Bogotá camina segura 2024-2027</v>
          </cell>
          <cell r="I3381" t="str">
            <v>Contratación Directa</v>
          </cell>
          <cell r="J3381" t="str">
            <v>Contratación directa.</v>
          </cell>
          <cell r="K3381" t="str">
            <v>Prestación de servicios</v>
          </cell>
          <cell r="L3381" t="str">
            <v>17 17. Contrato de Prestación de Servicios</v>
          </cell>
          <cell r="M3381" t="str">
            <v xml:space="preserve">33 33-Servicios Apoyo a la Gestion de la Entidad (servicios administrativos) </v>
          </cell>
          <cell r="N3381" t="str">
            <v>Si</v>
          </cell>
          <cell r="O3381" t="str">
            <v>Contrato Prestación de Servicios Apoyo a la Gestión</v>
          </cell>
          <cell r="P3381">
            <v>45567</v>
          </cell>
          <cell r="Q3381">
            <v>45568</v>
          </cell>
          <cell r="R3381">
            <v>45657</v>
          </cell>
          <cell r="S3381">
            <v>89</v>
          </cell>
          <cell r="T3381" t="str">
            <v>En Ejecución</v>
          </cell>
          <cell r="U3381" t="str">
            <v>LINA MARIA GAVIRIA HURTADO</v>
          </cell>
          <cell r="V3381">
            <v>52247497</v>
          </cell>
          <cell r="X3381" t="str">
            <v>SILVIA OSPINA HENAO</v>
          </cell>
          <cell r="Z3381" t="str">
            <v>Inversión</v>
          </cell>
          <cell r="AA3381">
            <v>2024110010182</v>
          </cell>
          <cell r="AB3381">
            <v>5557</v>
          </cell>
          <cell r="AC3381" t="str">
            <v>O23011733012024018205053</v>
          </cell>
          <cell r="AD3381">
            <v>6655</v>
          </cell>
          <cell r="AE3381">
            <v>21000000</v>
          </cell>
          <cell r="AF3381">
            <v>21000000</v>
          </cell>
          <cell r="AI3381">
            <v>7000000</v>
          </cell>
          <cell r="AJ3381" t="str">
            <v>PRESTAR SERVICIOS DE APOYO A LA GESTIÓN AL INSTITUTO DISTRITAL DE LAS ARTES -IDARTES, EN LA ORIENTACIÓN METODOLÓGICA Y ESTRUCTURACIÓN DE LOS LABORATORIOS ARTÍSTICOS DE INNOVACIÓN SOCIAL EN EL CENTRO COMPARTIR SUMAPAZ EN EL MARCO DEL PLAN DISTRITAL DE DESARROLLO: "BOGOTÁ CAMINA SEGURA 2024-2027".</v>
          </cell>
          <cell r="AK3381" t="str">
            <v>KALIA MARIA RONDEROS JIMENEZ</v>
          </cell>
          <cell r="AL3381">
            <v>52438994</v>
          </cell>
          <cell r="AM3381" t="str">
            <v>3158-2024</v>
          </cell>
          <cell r="AN3381" t="str">
            <v>Johan Bermeo</v>
          </cell>
          <cell r="AO3381" t="str">
            <v xml:space="preserve">https://community.secop.gov.co/Public/Tendering/OpportunityDetail/Index?noticeUID=CO1.NTC.6815407&amp;isFromPublicArea=True&amp;isModal=False
</v>
          </cell>
          <cell r="AP3381" t="str">
            <v>SECOP II</v>
          </cell>
          <cell r="AS3381" t="str">
            <v>Falso</v>
          </cell>
          <cell r="AU3381" t="str">
            <v>SI</v>
          </cell>
          <cell r="AV3381" t="str">
            <v>Octubre</v>
          </cell>
          <cell r="AW3381" t="e">
            <v>#N/A</v>
          </cell>
          <cell r="AX3381">
            <v>45657</v>
          </cell>
          <cell r="AY3381" t="str">
            <v>#REF!</v>
          </cell>
          <cell r="AZ3381" t="str">
            <v>CO1.PCCNTR.6843747</v>
          </cell>
        </row>
        <row r="3382">
          <cell r="D3382" t="str">
            <v>PUFA-291-2024</v>
          </cell>
          <cell r="E3382" t="str">
            <v>LINA MARIA GAVIRIA HURTADO</v>
          </cell>
          <cell r="F3382" t="str">
            <v>Subdirección de las Artes</v>
          </cell>
          <cell r="G3382" t="str">
            <v>Gerencia de Artes Audiovisuales</v>
          </cell>
          <cell r="H3382" t="str">
            <v>GERENTE DE ARTES AUDIOVISUALES</v>
          </cell>
          <cell r="I3382" t="str">
            <v>Contratación Directa</v>
          </cell>
          <cell r="J3382" t="str">
            <v>Contratación directa.</v>
          </cell>
          <cell r="K3382" t="str">
            <v>Prestación de servicios</v>
          </cell>
          <cell r="L3382" t="str">
            <v>17 17. Contrato de Prestación de Servicios</v>
          </cell>
          <cell r="M3382" t="str">
            <v xml:space="preserve">49 49-Otros Servicios </v>
          </cell>
          <cell r="N3382" t="str">
            <v>No</v>
          </cell>
          <cell r="O3382" t="str">
            <v>N/A</v>
          </cell>
          <cell r="P3382">
            <v>45567</v>
          </cell>
          <cell r="Q3382">
            <v>45568</v>
          </cell>
          <cell r="R3382">
            <v>45569</v>
          </cell>
          <cell r="S3382">
            <v>2</v>
          </cell>
          <cell r="T3382" t="str">
            <v>En Ejecución</v>
          </cell>
          <cell r="U3382" t="str">
            <v>LINA MARIA GAVIRIA HURTADO</v>
          </cell>
          <cell r="V3382">
            <v>52247497</v>
          </cell>
          <cell r="X3382" t="str">
            <v>Ricardo Alfonso Cantor Bossa</v>
          </cell>
          <cell r="Y3382">
            <v>80797050</v>
          </cell>
          <cell r="Z3382" t="str">
            <v>N/A</v>
          </cell>
          <cell r="AC3382" t="str">
            <v>N/A - Valor Cero / Coproducción</v>
          </cell>
          <cell r="AE3382">
            <v>0</v>
          </cell>
          <cell r="AF3382">
            <v>0</v>
          </cell>
          <cell r="AI3382" t="str">
            <v>N/A</v>
          </cell>
          <cell r="AJ3382" t="str">
            <v>El IDARTES se compromete a gestionar las solicitudes de Permiso Unificado de Filmaciones Audiovisuales - PUFA y conceder a HIPER NEXT MEDIA SAS el uso y aprovechamiento económico de los espacios públicos para filmaciones audiovisuales registrados y aprobados en la plataforma SUMA y HIPER NEXT MEDIA SAS acepta pagar la respectiva retribución económica y cumplir con las condiciones establecidas por el IDARTES y la normatividad vigente para el uso del espacio público en actividades de filmación(..)</v>
          </cell>
          <cell r="AK3382" t="str">
            <v>HIPER NEXT MEDIAS SAS</v>
          </cell>
          <cell r="AL3382">
            <v>900420636</v>
          </cell>
          <cell r="AM3382" t="str">
            <v>PUFA-291-2024</v>
          </cell>
          <cell r="AN3382" t="str">
            <v>Johan Bermeo</v>
          </cell>
          <cell r="AO3382" t="str">
            <v xml:space="preserve">https://community.secop.gov.co/Public/Tendering/OpportunityDetail/Index?noticeUID=CO1.NTC.6820086&amp;isFromPublicArea=True&amp;isModal=False
</v>
          </cell>
          <cell r="AP3382" t="str">
            <v>SECOP II</v>
          </cell>
          <cell r="AS3382" t="str">
            <v>Falso</v>
          </cell>
          <cell r="AU3382" t="str">
            <v>SI</v>
          </cell>
          <cell r="AV3382" t="str">
            <v>Octubre</v>
          </cell>
          <cell r="AW3382" t="e">
            <v>#N/A</v>
          </cell>
          <cell r="AX3382">
            <v>45569</v>
          </cell>
          <cell r="AY3382" t="str">
            <v>#REF!</v>
          </cell>
          <cell r="AZ3382" t="str">
            <v>CO1.PCCNTR.6847587</v>
          </cell>
        </row>
        <row r="3383">
          <cell r="D3383" t="str">
            <v>3157-2024</v>
          </cell>
          <cell r="E3383" t="str">
            <v>SILVIA OSPINA HENAO</v>
          </cell>
          <cell r="F3383" t="str">
            <v>Subdirección de Equipamientos Culturales</v>
          </cell>
          <cell r="G3383" t="str">
            <v>Subdireccion de Equipamientos Culturales</v>
          </cell>
          <cell r="H3383" t="str">
            <v>Culturas en Común</v>
          </cell>
          <cell r="I3383" t="str">
            <v>Contratación Directa</v>
          </cell>
          <cell r="J3383" t="str">
            <v>Contratación directa.</v>
          </cell>
          <cell r="K3383" t="str">
            <v>Prestación de servicios</v>
          </cell>
          <cell r="L3383" t="str">
            <v>17 17. Contrato de Prestación de Servicios</v>
          </cell>
          <cell r="M3383" t="str">
            <v xml:space="preserve">33 33-Servicios Apoyo a la Gestion de la Entidad (servicios administrativos) </v>
          </cell>
          <cell r="N3383" t="str">
            <v>Si</v>
          </cell>
          <cell r="O3383" t="str">
            <v>Contrato Prestación de Servicios Apoyo a la Gestión</v>
          </cell>
          <cell r="P3383">
            <v>45568</v>
          </cell>
          <cell r="Q3383">
            <v>45569</v>
          </cell>
          <cell r="R3383">
            <v>45657</v>
          </cell>
          <cell r="S3383">
            <v>88</v>
          </cell>
          <cell r="T3383" t="str">
            <v>En Ejecución</v>
          </cell>
          <cell r="U3383" t="str">
            <v>SILVIA OSPINA HENAO</v>
          </cell>
          <cell r="V3383">
            <v>43749034</v>
          </cell>
          <cell r="X3383" t="str">
            <v>SILVIA OSPINA HENAO</v>
          </cell>
          <cell r="Z3383" t="str">
            <v>Inversión</v>
          </cell>
          <cell r="AA3383">
            <v>2024110010087</v>
          </cell>
          <cell r="AB3383">
            <v>5465</v>
          </cell>
          <cell r="AC3383" t="str">
            <v>O23011733012024008705070</v>
          </cell>
          <cell r="AD3383">
            <v>6680</v>
          </cell>
          <cell r="AE3383">
            <v>11700000</v>
          </cell>
          <cell r="AF3383">
            <v>11700000</v>
          </cell>
          <cell r="AI3383" t="str">
            <v>$ 3.900.000,00</v>
          </cell>
          <cell r="AJ3383" t="str">
            <v>Prestar servicios de apoyo a la gestión al IDARTES- Subdirección de Equipamientos Culturales en actividades relacionadas a estrategias de difusión, información, gestión de alianzas y actividades de producción que se requiera para el desarrollo del Programa "Culturas en Común" en las diferentes localidades de la ciudad, acorde con los lineamientos de la Entidad.</v>
          </cell>
          <cell r="AK3383" t="str">
            <v>Cindy Lorena Flechas Herrera</v>
          </cell>
          <cell r="AL3383">
            <v>1032426286</v>
          </cell>
          <cell r="AM3383" t="str">
            <v>3157-2024</v>
          </cell>
          <cell r="AN3383" t="str">
            <v>Johan Bermeo</v>
          </cell>
          <cell r="AO3383" t="str">
            <v xml:space="preserve">https://community.secop.gov.co/Public/Tendering/OpportunityDetail/Index?noticeUID=CO1.NTC.6824711&amp;isFromPublicArea=True&amp;isModal=False
</v>
          </cell>
          <cell r="AP3383" t="str">
            <v>SECOP II</v>
          </cell>
          <cell r="AS3383" t="str">
            <v>Falso</v>
          </cell>
          <cell r="AU3383" t="str">
            <v>SI</v>
          </cell>
          <cell r="AV3383" t="str">
            <v>Octubre</v>
          </cell>
          <cell r="AW3383" t="e">
            <v>#N/A</v>
          </cell>
          <cell r="AX3383">
            <v>45657</v>
          </cell>
          <cell r="AY3383" t="str">
            <v>#REF!</v>
          </cell>
          <cell r="AZ3383" t="str">
            <v>CO1.PCCNTR.6851064</v>
          </cell>
        </row>
        <row r="3384">
          <cell r="D3384" t="str">
            <v>PUFA-292-2024</v>
          </cell>
          <cell r="E3384" t="str">
            <v>LINA MARIA GAVIRIA HURTADO</v>
          </cell>
          <cell r="F3384" t="str">
            <v>Subdirección de las Artes</v>
          </cell>
          <cell r="G3384" t="str">
            <v>Gerencia de Artes Audiovisuales</v>
          </cell>
          <cell r="H3384" t="str">
            <v>GERENTE DE ARTES AUDIOVISUALES</v>
          </cell>
          <cell r="I3384" t="str">
            <v>Contratación Directa</v>
          </cell>
          <cell r="J3384" t="str">
            <v>Contratación directa.</v>
          </cell>
          <cell r="K3384" t="str">
            <v>Prestación de servicios</v>
          </cell>
          <cell r="L3384" t="str">
            <v>17 17. Contrato de Prestación de Servicios</v>
          </cell>
          <cell r="M3384" t="str">
            <v xml:space="preserve">49 49-Otros Servicios </v>
          </cell>
          <cell r="N3384" t="str">
            <v>No</v>
          </cell>
          <cell r="O3384" t="str">
            <v>N/A</v>
          </cell>
          <cell r="P3384">
            <v>45568</v>
          </cell>
          <cell r="Q3384">
            <v>45569</v>
          </cell>
          <cell r="R3384">
            <v>45570</v>
          </cell>
          <cell r="S3384">
            <v>2</v>
          </cell>
          <cell r="T3384" t="str">
            <v>En Ejecución</v>
          </cell>
          <cell r="U3384" t="str">
            <v>LINA MARIA GAVIRIA HURTADO</v>
          </cell>
          <cell r="V3384">
            <v>52247497</v>
          </cell>
          <cell r="X3384" t="str">
            <v>Ricardo Alfonso Cantor Bossa</v>
          </cell>
          <cell r="Y3384">
            <v>80797050</v>
          </cell>
          <cell r="Z3384" t="str">
            <v>N/A</v>
          </cell>
          <cell r="AC3384" t="str">
            <v>N/A - Valor Cero / Coproducción</v>
          </cell>
          <cell r="AE3384">
            <v>0</v>
          </cell>
          <cell r="AF3384">
            <v>0</v>
          </cell>
          <cell r="AI3384" t="str">
            <v>N/A</v>
          </cell>
          <cell r="AJ3384" t="str">
            <v>El IDARTES se compromete a gestionar las solicitudes de Permiso Unificado de Filmaciones Audiovisuales - PUFA y conceder a 8K FILMS SAS el uso y aprovechamiento económico de los espacios públicos para filmaciones audiovisuales registrados y aprobados en la plataforma SUMA y 8K FILMS SAS acepta pagar la respectiva retribución económica y cumplir con las condiciones establecidas por el IDARTES y la normatividad vigente para el uso del espacio público en actividades de filmación audiovisual.</v>
          </cell>
          <cell r="AK3384" t="str">
            <v>8KFILMS</v>
          </cell>
          <cell r="AL3384">
            <v>901077188</v>
          </cell>
          <cell r="AM3384" t="str">
            <v>PUFA-292-2024</v>
          </cell>
          <cell r="AN3384" t="str">
            <v>Johan Bermeo</v>
          </cell>
          <cell r="AO3384" t="str">
            <v xml:space="preserve">https://community.secop.gov.co/Public/Tendering/OpportunityDetail/Index?noticeUID=CO1.NTC.6830125&amp;isFromPublicArea=True&amp;isModal=False
</v>
          </cell>
          <cell r="AP3384" t="str">
            <v>SECOP II</v>
          </cell>
          <cell r="AS3384" t="str">
            <v>Falso</v>
          </cell>
          <cell r="AU3384" t="str">
            <v>SI</v>
          </cell>
          <cell r="AV3384" t="str">
            <v>Octubre</v>
          </cell>
          <cell r="AW3384" t="e">
            <v>#N/A</v>
          </cell>
          <cell r="AX3384">
            <v>45570</v>
          </cell>
          <cell r="AY3384" t="str">
            <v>#REF!</v>
          </cell>
          <cell r="AZ3384" t="str">
            <v>CO1.PCCNTR.6854887</v>
          </cell>
        </row>
        <row r="3385">
          <cell r="D3385" t="str">
            <v>3144-2024</v>
          </cell>
          <cell r="E3385" t="str">
            <v>ANDRES FELIPE ALBARRACIN RODRIGUEZ</v>
          </cell>
          <cell r="F3385" t="str">
            <v>Subdirección Administrativa y Financiera</v>
          </cell>
          <cell r="G3385" t="str">
            <v>Oficina Asesora Planeación y Tecnologias de la Información</v>
          </cell>
          <cell r="H3385" t="str">
            <v>Oficina Asesora de Planeación y Tecnologías</v>
          </cell>
          <cell r="I3385" t="str">
            <v>Mínima Cuantía</v>
          </cell>
          <cell r="J3385" t="str">
            <v>Mínima cuantía</v>
          </cell>
          <cell r="K3385" t="str">
            <v>Compraventa</v>
          </cell>
          <cell r="L3385" t="str">
            <v>8 8. Compraventa</v>
          </cell>
          <cell r="M3385" t="str">
            <v xml:space="preserve">121 121-Compraventa (Bienes Muebles) </v>
          </cell>
          <cell r="N3385" t="str">
            <v>No</v>
          </cell>
          <cell r="O3385" t="str">
            <v>N/A</v>
          </cell>
          <cell r="P3385">
            <v>45569</v>
          </cell>
          <cell r="Q3385">
            <v>45575</v>
          </cell>
          <cell r="R3385">
            <v>45657</v>
          </cell>
          <cell r="S3385">
            <v>82</v>
          </cell>
          <cell r="T3385" t="str">
            <v>En Ejecución</v>
          </cell>
          <cell r="U3385" t="str">
            <v>ANDRES FELIPE ALBARRACIN RODRIGUEZ</v>
          </cell>
          <cell r="V3385">
            <v>10207149872</v>
          </cell>
          <cell r="X3385" t="str">
            <v>Daniel Sanchez Rojas</v>
          </cell>
          <cell r="Y3385">
            <v>1026284659</v>
          </cell>
          <cell r="Z3385" t="str">
            <v>Inversión</v>
          </cell>
          <cell r="AA3385">
            <v>2024110010085</v>
          </cell>
          <cell r="AB3385">
            <v>4676</v>
          </cell>
          <cell r="AC3385" t="str">
            <v>O23011745992024008506007</v>
          </cell>
          <cell r="AD3385">
            <v>6750</v>
          </cell>
          <cell r="AE3385">
            <v>39765580</v>
          </cell>
          <cell r="AF3385">
            <v>39765580</v>
          </cell>
          <cell r="AJ3385" t="str">
            <v>ADQUIRIR PARA EL INSTITUTO DISTRITAL DE LAS ARTES - IDARTES - SOFTWARE DE MONITOREO SOLARWINDS ORION PARA SEGUIMIENTO DE EQUIPOS DE COMUNICACIONES, SERVIDORES Y SISTEMAS DE ALMACENAMIENTO ACORDE CON LAS ESPECIFICACIONES TÉCNICAS DEFINIDAS POR LA ENTIDAD.</v>
          </cell>
          <cell r="AK3385" t="str">
            <v>E-DEA NETWORKS SAS</v>
          </cell>
          <cell r="AL3385">
            <v>900265026</v>
          </cell>
          <cell r="AM3385" t="str">
            <v>IDARTES-IP-MIC-024-2024</v>
          </cell>
          <cell r="AN3385" t="str">
            <v>Johan Bermeo</v>
          </cell>
          <cell r="AO3385" t="str">
            <v xml:space="preserve">https://community.secop.gov.co/Public/Tendering/OpportunityDetail/Index?noticeUID=CO1.NTC.6716506&amp;isFromPublicArea=True&amp;isModal=False
</v>
          </cell>
          <cell r="AP3385" t="str">
            <v>SECOP II</v>
          </cell>
          <cell r="AS3385" t="str">
            <v>Falso</v>
          </cell>
          <cell r="AU3385" t="str">
            <v>SI</v>
          </cell>
          <cell r="AV3385" t="str">
            <v>Octubre</v>
          </cell>
          <cell r="AW3385" t="e">
            <v>#N/A</v>
          </cell>
          <cell r="AX3385">
            <v>45657</v>
          </cell>
          <cell r="AY3385" t="str">
            <v>#REF!</v>
          </cell>
          <cell r="AZ3385" t="str">
            <v>CO1.PCCNTR.6824138</v>
          </cell>
        </row>
        <row r="3386">
          <cell r="D3386" t="str">
            <v>3160-2024</v>
          </cell>
          <cell r="E3386" t="str">
            <v>LINA MARIA GAVIRIA HURTADO</v>
          </cell>
          <cell r="F3386" t="str">
            <v>Subdirección de las Artes</v>
          </cell>
          <cell r="G3386" t="str">
            <v>Sub Artes</v>
          </cell>
          <cell r="H3386" t="str">
            <v>Bogotá camina segura 2024-2027</v>
          </cell>
          <cell r="I3386" t="str">
            <v>Contratación Directa</v>
          </cell>
          <cell r="J3386" t="str">
            <v>Contratación directa.</v>
          </cell>
          <cell r="K3386" t="str">
            <v>Prestación de servicios</v>
          </cell>
          <cell r="L3386" t="str">
            <v>17 17. Contrato de Prestación de Servicios</v>
          </cell>
          <cell r="M3386" t="str">
            <v xml:space="preserve">31 31-Servicios Profesionales </v>
          </cell>
          <cell r="N3386" t="str">
            <v>Si</v>
          </cell>
          <cell r="O3386" t="str">
            <v>Contrato Prestación de Servicios Profesionales</v>
          </cell>
          <cell r="P3386">
            <v>45569</v>
          </cell>
          <cell r="Q3386">
            <v>45571</v>
          </cell>
          <cell r="R3386">
            <v>45657</v>
          </cell>
          <cell r="S3386">
            <v>86</v>
          </cell>
          <cell r="T3386" t="str">
            <v>En Ejecución</v>
          </cell>
          <cell r="U3386" t="str">
            <v>LINA MARIA GAVIRIA HURTADO</v>
          </cell>
          <cell r="V3386">
            <v>52247497</v>
          </cell>
          <cell r="X3386" t="str">
            <v>LINA MARIA GAVIRIA HURTADO</v>
          </cell>
          <cell r="Y3386">
            <v>52247497</v>
          </cell>
          <cell r="Z3386" t="str">
            <v>Inversión</v>
          </cell>
          <cell r="AA3386">
            <v>2024110010182</v>
          </cell>
          <cell r="AB3386">
            <v>5351</v>
          </cell>
          <cell r="AC3386" t="str">
            <v>O23011733012024018205053</v>
          </cell>
          <cell r="AD3386">
            <v>6681</v>
          </cell>
          <cell r="AE3386">
            <v>39000000</v>
          </cell>
          <cell r="AF3386">
            <v>39000000</v>
          </cell>
          <cell r="AI3386">
            <v>13000000</v>
          </cell>
          <cell r="AJ3386" t="str">
            <v>Prestar servicios profesionales al Instituto Distrital de las Artes -Idartes, en la ideación, implementación y seguimiento a los laboratorios de cocreación y laboratorios de innovación social en el marco del Plan Distrital de Desarrollo "Bogotá camina segura 2024-2027."</v>
          </cell>
          <cell r="AK3386" t="str">
            <v>JUAN DAVID REINA ROZO</v>
          </cell>
          <cell r="AL3386">
            <v>1020744477</v>
          </cell>
          <cell r="AM3386" t="str">
            <v>3160-2024</v>
          </cell>
          <cell r="AN3386" t="str">
            <v>Johan Bermeo</v>
          </cell>
          <cell r="AO3386" t="str">
            <v xml:space="preserve">https://community.secop.gov.co/Public/Tendering/OpportunityDetail/Index?noticeUID=CO1.NTC.6827364&amp;isFromPublicArea=True&amp;isModal=False
</v>
          </cell>
          <cell r="AP3386" t="str">
            <v>SECOP II</v>
          </cell>
          <cell r="AS3386" t="str">
            <v>Falso</v>
          </cell>
          <cell r="AU3386" t="str">
            <v>SI</v>
          </cell>
          <cell r="AV3386" t="str">
            <v>Octubre</v>
          </cell>
          <cell r="AW3386" t="e">
            <v>#N/A</v>
          </cell>
          <cell r="AX3386">
            <v>45657</v>
          </cell>
          <cell r="AY3386" t="str">
            <v>#REF!</v>
          </cell>
          <cell r="AZ3386" t="str">
            <v>CO1.PCCNTR.6853030</v>
          </cell>
        </row>
        <row r="3387">
          <cell r="D3387" t="str">
            <v>3161-2024</v>
          </cell>
          <cell r="E3387" t="str">
            <v>LINA MARIA GAVIRIA HURTADO</v>
          </cell>
          <cell r="F3387" t="str">
            <v>Subdirección de las Artes</v>
          </cell>
          <cell r="G3387" t="str">
            <v>Sub Artes</v>
          </cell>
          <cell r="H3387" t="str">
            <v>Bogotá camina segura 2024-2027</v>
          </cell>
          <cell r="I3387" t="str">
            <v>Contratación Directa</v>
          </cell>
          <cell r="J3387" t="str">
            <v>Contratación directa.</v>
          </cell>
          <cell r="K3387" t="str">
            <v>Prestación de servicios</v>
          </cell>
          <cell r="L3387" t="str">
            <v>17 17. Contrato de Prestación de Servicios</v>
          </cell>
          <cell r="M3387" t="str">
            <v xml:space="preserve">31 31-Servicios Profesionales </v>
          </cell>
          <cell r="N3387" t="str">
            <v>Si</v>
          </cell>
          <cell r="O3387" t="str">
            <v>Contrato Prestación de Servicios Profesionales</v>
          </cell>
          <cell r="P3387">
            <v>45569</v>
          </cell>
          <cell r="Q3387">
            <v>45574</v>
          </cell>
          <cell r="R3387">
            <v>45657</v>
          </cell>
          <cell r="S3387">
            <v>83</v>
          </cell>
          <cell r="T3387" t="str">
            <v>En Ejecución</v>
          </cell>
          <cell r="U3387" t="str">
            <v>LINA MARIA GAVIRIA HURTADO</v>
          </cell>
          <cell r="V3387">
            <v>52247497</v>
          </cell>
          <cell r="X3387" t="str">
            <v>LINA MARIA GAVIRIA HURTADO</v>
          </cell>
          <cell r="Z3387" t="str">
            <v>Inversión</v>
          </cell>
          <cell r="AA3387">
            <v>2024110010182</v>
          </cell>
          <cell r="AB3387">
            <v>5562</v>
          </cell>
          <cell r="AC3387" t="str">
            <v>O23011733012024018205053</v>
          </cell>
          <cell r="AD3387">
            <v>6693</v>
          </cell>
          <cell r="AE3387">
            <v>14000000</v>
          </cell>
          <cell r="AF3387">
            <v>19133334</v>
          </cell>
          <cell r="AI3387" t="str">
            <v>$ 7.000.000,00</v>
          </cell>
          <cell r="AJ3387" t="str">
            <v>Prestar servicios profesionales al Instituto Distrital de las Artes -Idartes, en la orientación metodológica y estructuración de los laboratorios artísticos de cocreación en danza en el marco del Plan Distrital de Desarrollo: Bogotá camina segura 2024-2027.</v>
          </cell>
          <cell r="AK3387" t="str">
            <v>Katherine Guevara Velásquez</v>
          </cell>
          <cell r="AL3387">
            <v>1010181961</v>
          </cell>
          <cell r="AM3387" t="str">
            <v>3161-2024</v>
          </cell>
          <cell r="AN3387" t="str">
            <v>Johan Bermeo</v>
          </cell>
          <cell r="AO3387" t="str">
            <v xml:space="preserve">https://community.secop.gov.co/Public/Tendering/OpportunityDetail/Index?noticeUID=CO1.NTC.6833483&amp;isFromPublicArea=True&amp;isModal=False
</v>
          </cell>
          <cell r="AP3387" t="str">
            <v>SECOP II</v>
          </cell>
          <cell r="AS3387" t="str">
            <v>Falso</v>
          </cell>
          <cell r="AU3387" t="str">
            <v>SI</v>
          </cell>
          <cell r="AV3387" t="str">
            <v>Octubre</v>
          </cell>
          <cell r="AW3387" t="e">
            <v>#N/A</v>
          </cell>
          <cell r="AX3387">
            <v>45657</v>
          </cell>
          <cell r="AY3387" t="str">
            <v>#REF!</v>
          </cell>
          <cell r="AZ3387" t="str">
            <v>CO1.PCCNTR.6857768</v>
          </cell>
        </row>
        <row r="3388">
          <cell r="D3388" t="str">
            <v>3162-2024</v>
          </cell>
          <cell r="E3388" t="str">
            <v>SILVIA OSPINA HENAO</v>
          </cell>
          <cell r="F3388" t="str">
            <v>Subdirección de Equipamientos Culturales</v>
          </cell>
          <cell r="G3388" t="str">
            <v>Subdireccion de Equipamientos Culturales</v>
          </cell>
          <cell r="H3388" t="str">
            <v>Culturas en común</v>
          </cell>
          <cell r="I3388" t="str">
            <v>Contratación Directa</v>
          </cell>
          <cell r="J3388" t="str">
            <v>Contratación directa.</v>
          </cell>
          <cell r="K3388" t="str">
            <v>Prestación de servicios</v>
          </cell>
          <cell r="L3388" t="str">
            <v>17 17. Contrato de Prestación de Servicios</v>
          </cell>
          <cell r="M3388" t="str">
            <v xml:space="preserve">33 33-Servicios Apoyo a la Gestion de la Entidad (servicios administrativos) </v>
          </cell>
          <cell r="N3388" t="str">
            <v>Si</v>
          </cell>
          <cell r="O3388" t="str">
            <v>Contrato Prestación de Servicios Apoyo a la Gestión</v>
          </cell>
          <cell r="P3388">
            <v>45569</v>
          </cell>
          <cell r="Q3388">
            <v>45572</v>
          </cell>
          <cell r="R3388">
            <v>45688</v>
          </cell>
          <cell r="S3388">
            <v>115</v>
          </cell>
          <cell r="T3388" t="str">
            <v>En Ejecución</v>
          </cell>
          <cell r="U3388" t="str">
            <v>SILVIA OSPINA HENAO</v>
          </cell>
          <cell r="V3388">
            <v>43749034</v>
          </cell>
          <cell r="X3388" t="str">
            <v>SILVIA OSPINA HENAO</v>
          </cell>
          <cell r="Y3388">
            <v>43749034</v>
          </cell>
          <cell r="Z3388" t="str">
            <v>Inversión</v>
          </cell>
          <cell r="AA3388">
            <v>2024110010087</v>
          </cell>
          <cell r="AB3388">
            <v>5517</v>
          </cell>
          <cell r="AC3388" t="str">
            <v>O23011733012024008705070</v>
          </cell>
          <cell r="AD3388">
            <v>6679</v>
          </cell>
          <cell r="AE3388">
            <v>11700000</v>
          </cell>
          <cell r="AF3388">
            <v>14820000</v>
          </cell>
          <cell r="AI3388">
            <v>3900000</v>
          </cell>
          <cell r="AJ3388" t="str">
            <v>Prestar servicios de apoyo a la gestión al
  IDARTES - Subdirección de Equipamientos
  Culturales, en actividades de planeación,
  ejecución y seguimiento que se requieran
  para la producción de los eventos que se
  desarrollen en el marco del Programa
  "Culturas en común"</v>
          </cell>
          <cell r="AK3388" t="str">
            <v>MARIO ALEXANDER VELOZA ZEA</v>
          </cell>
          <cell r="AL3388">
            <v>79854975</v>
          </cell>
          <cell r="AM3388" t="str">
            <v>3162-2024</v>
          </cell>
          <cell r="AN3388" t="str">
            <v>Johan Bermeo</v>
          </cell>
          <cell r="AO3388" t="str">
            <v xml:space="preserve">https://community.secop.gov.co/Public/Tendering/OpportunityDetail/Index?noticeUID=CO1.NTC.6831421&amp;isFromPublicArea=True&amp;isModal=False
</v>
          </cell>
          <cell r="AP3388" t="str">
            <v>SECOP II</v>
          </cell>
          <cell r="AS3388" t="str">
            <v>Falso</v>
          </cell>
          <cell r="AU3388" t="str">
            <v>SI</v>
          </cell>
          <cell r="AV3388" t="str">
            <v>Octubre</v>
          </cell>
          <cell r="AW3388" t="e">
            <v>#N/A</v>
          </cell>
          <cell r="AX3388">
            <v>45688</v>
          </cell>
          <cell r="AY3388" t="str">
            <v>#REF!</v>
          </cell>
          <cell r="AZ3388" t="str">
            <v>CO1.PCCNTR.6856311</v>
          </cell>
        </row>
        <row r="3389">
          <cell r="D3389" t="str">
            <v>3163-2024</v>
          </cell>
          <cell r="E3389" t="str">
            <v>ALBA YANETH REYES SUÁREZ</v>
          </cell>
          <cell r="F3389" t="str">
            <v>Subdirección de Formación Artistica</v>
          </cell>
          <cell r="G3389" t="str">
            <v>Subdirección de Formación Artística</v>
          </cell>
          <cell r="H3389" t="str">
            <v>proyecto de Inversión 7997</v>
          </cell>
          <cell r="I3389" t="str">
            <v>Contratación Directa</v>
          </cell>
          <cell r="J3389" t="str">
            <v>Contratación directa.</v>
          </cell>
          <cell r="K3389" t="str">
            <v>Prestación de servicios</v>
          </cell>
          <cell r="L3389" t="str">
            <v>17 17. Contrato de Prestación de Servicios</v>
          </cell>
          <cell r="M3389" t="str">
            <v xml:space="preserve">31 31-Servicios Profesionales </v>
          </cell>
          <cell r="N3389" t="str">
            <v>Si</v>
          </cell>
          <cell r="O3389" t="str">
            <v>Contrato Prestación de Servicios Profesionales</v>
          </cell>
          <cell r="P3389">
            <v>45569</v>
          </cell>
          <cell r="Q3389">
            <v>45572</v>
          </cell>
          <cell r="R3389">
            <v>45672</v>
          </cell>
          <cell r="S3389">
            <v>99</v>
          </cell>
          <cell r="T3389" t="str">
            <v>En Ejecución</v>
          </cell>
          <cell r="U3389" t="str">
            <v>ALBA YANETH REYES SUÁREZ</v>
          </cell>
          <cell r="V3389">
            <v>51694880</v>
          </cell>
          <cell r="X3389" t="str">
            <v>DANIEL SANCHEZ ROJAS</v>
          </cell>
          <cell r="Z3389" t="str">
            <v>Inversión</v>
          </cell>
          <cell r="AA3389">
            <v>2024110010092</v>
          </cell>
          <cell r="AB3389">
            <v>5546</v>
          </cell>
          <cell r="AC3389" t="str">
            <v>O23011733012024009208100</v>
          </cell>
          <cell r="AD3389">
            <v>6710</v>
          </cell>
          <cell r="AE3389">
            <v>22888640</v>
          </cell>
          <cell r="AF3389">
            <v>26703413</v>
          </cell>
          <cell r="AI3389" t="str">
            <v>$ 7.629.546,00</v>
          </cell>
          <cell r="AJ3389" t="str">
            <v>Prestar servicios profesionales al Instituto Distrital de las Artes IDARTES Subdirección de Formación Artística, en actividades relacionadas con la programación de espacios virtuales, interactivos y multiplataforma para la apropiación y uso de la cultura digital, la educación, el ejercicio de los derechos y el desarrollo humano en el marco del proyecto de Inversión 7997 de acuerdo a los lineamientos definidos por la Entidad.</v>
          </cell>
          <cell r="AK3389" t="str">
            <v>Diego Alejandro Forero Posada</v>
          </cell>
          <cell r="AL3389">
            <v>1070964383</v>
          </cell>
          <cell r="AM3389" t="str">
            <v>3163-2024</v>
          </cell>
          <cell r="AN3389" t="str">
            <v>Johan Bermeo</v>
          </cell>
          <cell r="AO3389" t="str">
            <v xml:space="preserve">https://community.secop.gov.co/Public/Tendering/OpportunityDetail/Index?noticeUID=CO1.NTC.6837331&amp;isFromPublicArea=True&amp;isModal=False
</v>
          </cell>
          <cell r="AP3389" t="str">
            <v>SECOP II</v>
          </cell>
          <cell r="AS3389" t="str">
            <v>Falso</v>
          </cell>
          <cell r="AU3389" t="str">
            <v>SI</v>
          </cell>
          <cell r="AV3389" t="str">
            <v>Octubre</v>
          </cell>
          <cell r="AW3389" t="e">
            <v>#N/A</v>
          </cell>
          <cell r="AX3389">
            <v>45672</v>
          </cell>
          <cell r="AY3389" t="str">
            <v>#REF!</v>
          </cell>
          <cell r="AZ3389" t="str">
            <v>CO1.PCCNTR.6859956</v>
          </cell>
        </row>
        <row r="3390">
          <cell r="D3390" t="str">
            <v>3165-2024</v>
          </cell>
          <cell r="E3390" t="str">
            <v>SILVIA OSPINA HENAO</v>
          </cell>
          <cell r="F3390" t="str">
            <v>Subdirección de Equipamientos Culturales</v>
          </cell>
          <cell r="G3390" t="str">
            <v>Planetario de Bogota</v>
          </cell>
          <cell r="H3390" t="str">
            <v>Planetario de Boogta</v>
          </cell>
          <cell r="I3390" t="str">
            <v>Contratación Directa</v>
          </cell>
          <cell r="J3390" t="str">
            <v>Contratación directa.</v>
          </cell>
          <cell r="K3390" t="str">
            <v>Prestación de servicios</v>
          </cell>
          <cell r="L3390" t="str">
            <v>17 17. Contrato de Prestación de Servicios</v>
          </cell>
          <cell r="M3390" t="str">
            <v xml:space="preserve">33 33-Servicios Apoyo a la Gestion de la Entidad (servicios administrativos) </v>
          </cell>
          <cell r="N3390" t="str">
            <v>Si</v>
          </cell>
          <cell r="O3390" t="str">
            <v>Contrato Prestación de Servicios Apoyo a la Gestión</v>
          </cell>
          <cell r="P3390">
            <v>45569</v>
          </cell>
          <cell r="Q3390">
            <v>45574</v>
          </cell>
          <cell r="R3390">
            <v>45649</v>
          </cell>
          <cell r="S3390">
            <v>75</v>
          </cell>
          <cell r="T3390" t="str">
            <v>En Ejecución</v>
          </cell>
          <cell r="U3390" t="str">
            <v>SILVIA OSPINA HENAO</v>
          </cell>
          <cell r="V3390">
            <v>43749034</v>
          </cell>
          <cell r="X3390" t="str">
            <v>PAULA MARIA SILVA DIAZ</v>
          </cell>
          <cell r="Z3390" t="str">
            <v>Inversión</v>
          </cell>
          <cell r="AA3390">
            <v>2024110010087</v>
          </cell>
          <cell r="AB3390">
            <v>5152</v>
          </cell>
          <cell r="AC3390" t="str">
            <v>O23011733012024008705070</v>
          </cell>
          <cell r="AD3390">
            <v>6695</v>
          </cell>
          <cell r="AE3390">
            <v>5850000</v>
          </cell>
          <cell r="AF3390">
            <v>5850000</v>
          </cell>
          <cell r="AI3390" t="str">
            <v>$ 2.340.000,00</v>
          </cell>
          <cell r="AJ3390" t="str">
            <v>Prestar servicios de apoyo a la gestión al IDARTES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3390" t="str">
            <v>Daniela Alejandra Castillo Avellaneda</v>
          </cell>
          <cell r="AL3390">
            <v>1016593883</v>
          </cell>
          <cell r="AM3390" t="str">
            <v>3165-2024</v>
          </cell>
          <cell r="AN3390" t="str">
            <v>Johan Bermeo</v>
          </cell>
          <cell r="AO3390" t="str">
            <v xml:space="preserve">https://community.secop.gov.co/Public/Tendering/OpportunityDetail/Index?noticeUID=CO1.NTC.6831510&amp;isFromPublicArea=True&amp;isModal=False
</v>
          </cell>
          <cell r="AP3390" t="str">
            <v>SECOP II</v>
          </cell>
          <cell r="AS3390" t="str">
            <v>Falso</v>
          </cell>
          <cell r="AU3390" t="str">
            <v>SI</v>
          </cell>
          <cell r="AV3390" t="str">
            <v>Octubre</v>
          </cell>
          <cell r="AW3390" t="e">
            <v>#N/A</v>
          </cell>
          <cell r="AX3390">
            <v>45649</v>
          </cell>
          <cell r="AY3390" t="str">
            <v>#REF!</v>
          </cell>
          <cell r="AZ3390" t="str">
            <v>CO1.PCCNTR.6856306</v>
          </cell>
        </row>
        <row r="3391">
          <cell r="D3391" t="str">
            <v>3167-2024</v>
          </cell>
          <cell r="E3391" t="str">
            <v>ALBA YANETH REYES SUÁREZ</v>
          </cell>
          <cell r="F3391" t="str">
            <v>Subdirección de Formación Artistica</v>
          </cell>
          <cell r="G3391" t="str">
            <v>Subdirección de Formación Artística</v>
          </cell>
          <cell r="H3391" t="str">
            <v>Programa Nidos</v>
          </cell>
          <cell r="I3391" t="str">
            <v>Contratación Directa</v>
          </cell>
          <cell r="J3391" t="str">
            <v>Contratación directa.</v>
          </cell>
          <cell r="K3391" t="str">
            <v>Prestación de servicios</v>
          </cell>
          <cell r="L3391" t="str">
            <v>17 17. Contrato de Prestación de Servicios</v>
          </cell>
          <cell r="M3391" t="str">
            <v xml:space="preserve">31 31-Servicios Profesionales </v>
          </cell>
          <cell r="N3391" t="str">
            <v>Si</v>
          </cell>
          <cell r="O3391" t="str">
            <v>Contrato Prestación de Servicios Profesionales</v>
          </cell>
          <cell r="P3391">
            <v>45569</v>
          </cell>
          <cell r="Q3391">
            <v>45574</v>
          </cell>
          <cell r="R3391">
            <v>45649</v>
          </cell>
          <cell r="S3391">
            <v>75</v>
          </cell>
          <cell r="T3391" t="str">
            <v>En Ejecución</v>
          </cell>
          <cell r="U3391" t="str">
            <v>ALBA YANETH REYES SUÁREZ</v>
          </cell>
          <cell r="V3391">
            <v>51694880</v>
          </cell>
          <cell r="X3391" t="str">
            <v>ALBA YANETH REYES SUAREZ</v>
          </cell>
          <cell r="Z3391" t="str">
            <v>Inversión</v>
          </cell>
          <cell r="AA3391">
            <v>2024110010064</v>
          </cell>
          <cell r="AB3391">
            <v>5474</v>
          </cell>
          <cell r="AC3391" t="str">
            <v>O23011733012024006408069</v>
          </cell>
          <cell r="AD3391">
            <v>6694</v>
          </cell>
          <cell r="AE3391">
            <v>16185000</v>
          </cell>
          <cell r="AF3391">
            <v>16185000</v>
          </cell>
          <cell r="AI3391" t="str">
            <v>$ 6.474.000,00</v>
          </cell>
          <cell r="AJ3391" t="str">
            <v>Prestar servicios profesionales al IDARTES - Subdirección de Formación Artística, para orientar las acciones relacionadas con la consolidación de la propuesta de evaluación del Programa NIDOS, en el marco de la incidencia del sector artístico y cultural en la atención integral a la Primera Infancia de Bogotá.</v>
          </cell>
          <cell r="AK3391" t="str">
            <v>Vivianne Andrea Gutiérrez Rincón</v>
          </cell>
          <cell r="AL3391">
            <v>52850170</v>
          </cell>
          <cell r="AM3391" t="str">
            <v>3167-2024</v>
          </cell>
          <cell r="AN3391" t="str">
            <v>Johan Bermeo</v>
          </cell>
          <cell r="AO3391" t="str">
            <v xml:space="preserve">https://community.secop.gov.co/Public/Tendering/OpportunityDetail/Index?noticeUID=CO1.NTC.6830676&amp;isFromPublicArea=True&amp;isModal=False
</v>
          </cell>
          <cell r="AP3391" t="str">
            <v>SECOP II</v>
          </cell>
          <cell r="AS3391" t="str">
            <v>Falso</v>
          </cell>
          <cell r="AU3391" t="str">
            <v>SI</v>
          </cell>
          <cell r="AV3391" t="str">
            <v>Octubre</v>
          </cell>
          <cell r="AW3391" t="e">
            <v>#N/A</v>
          </cell>
          <cell r="AX3391">
            <v>45649</v>
          </cell>
          <cell r="AY3391" t="str">
            <v>#REF!</v>
          </cell>
          <cell r="AZ3391" t="str">
            <v>CO1.PCCNTR.6855515</v>
          </cell>
        </row>
        <row r="3392">
          <cell r="D3392" t="str">
            <v>3170-2024</v>
          </cell>
          <cell r="E3392" t="str">
            <v>LINA MARIA GAVIRIA HURTADO</v>
          </cell>
          <cell r="F3392" t="str">
            <v>Subdirección de las Artes</v>
          </cell>
          <cell r="G3392" t="str">
            <v>N/A</v>
          </cell>
          <cell r="H3392" t="str">
            <v>BIENAL INTERNACIONAL DE ARTE PARA LA INFANCIA DE BOGOTÁ"</v>
          </cell>
          <cell r="I3392" t="str">
            <v>Contratación Régimen Especial</v>
          </cell>
          <cell r="J3392" t="str">
            <v>Contratación régimen especial (con ofertas)</v>
          </cell>
          <cell r="K3392" t="str">
            <v>Decreto 092 de 2017</v>
          </cell>
          <cell r="L3392" t="str">
            <v>Contratación régimen especial (con ofertas)</v>
          </cell>
          <cell r="M3392" t="str">
            <v>Contratación régimen especial (con ofertas)</v>
          </cell>
          <cell r="N3392" t="str">
            <v>No</v>
          </cell>
          <cell r="O3392" t="str">
            <v>N/A</v>
          </cell>
          <cell r="P3392">
            <v>45569</v>
          </cell>
          <cell r="Q3392">
            <v>45572</v>
          </cell>
          <cell r="R3392">
            <v>45626</v>
          </cell>
          <cell r="S3392">
            <v>54</v>
          </cell>
          <cell r="T3392" t="str">
            <v>En Ejecución</v>
          </cell>
          <cell r="U3392" t="str">
            <v>LINA MARIA GAVIRIA HURTADO</v>
          </cell>
          <cell r="V3392">
            <v>52247497</v>
          </cell>
          <cell r="Z3392" t="str">
            <v>Inversión</v>
          </cell>
          <cell r="AA3392">
            <v>2024110010089</v>
          </cell>
          <cell r="AB3392">
            <v>5377</v>
          </cell>
          <cell r="AC3392" t="str">
            <v>O23011733012024008905070</v>
          </cell>
          <cell r="AD3392">
            <v>6720</v>
          </cell>
          <cell r="AE3392">
            <v>426719780</v>
          </cell>
          <cell r="AF3392">
            <v>479642857</v>
          </cell>
          <cell r="AG3392">
            <v>46219780</v>
          </cell>
          <cell r="AH3392">
            <v>380500000</v>
          </cell>
          <cell r="AI3392">
            <v>171225000</v>
          </cell>
          <cell r="AJ3392" t="str">
            <v>"Aunar esfuerzos entre el Instituto Distrital de las Artes - IDARTES y una entidad sin ánimo de lucro para el desarrollo conjunto de actividades relacionadas con los cometidos y funciones del Instituto, particularmente para la realización de la "BIENAL INTERNACIONAL DE ARTE PARA LA INFANCIA DE BOGOTÁ", que propone el reconocimiento e intercambio de experiencias y conocimientos significativos, que involucra la participación activa tanto de agentes de los sectores artísticos y académicos como de l</v>
          </cell>
          <cell r="AK3392" t="str">
            <v>FUNDACION MISION SOCIAL Y EMPRESARIAL</v>
          </cell>
          <cell r="AL3392">
            <v>900745266</v>
          </cell>
          <cell r="AM3392" t="str">
            <v>IDARTES-RE-CO-037-2024</v>
          </cell>
          <cell r="AN3392" t="str">
            <v>Cristina</v>
          </cell>
          <cell r="AO3392" t="str">
            <v xml:space="preserve">https://community.secop.gov.co/Public/Tendering/OpportunityDetail/Index?noticeUID=CO1.NTC.6771732&amp;isFromPublicArea=True&amp;isModal=False
</v>
          </cell>
          <cell r="AP3392" t="str">
            <v>SECOP II</v>
          </cell>
          <cell r="AS3392" t="str">
            <v>Falso</v>
          </cell>
          <cell r="AU3392" t="str">
            <v>SI</v>
          </cell>
          <cell r="AV3392" t="str">
            <v>Octubre</v>
          </cell>
          <cell r="AW3392" t="e">
            <v>#N/A</v>
          </cell>
          <cell r="AX3392">
            <v>45626</v>
          </cell>
          <cell r="AY3392" t="str">
            <v>#REF!</v>
          </cell>
          <cell r="AZ3392" t="str">
            <v>CO1.PCCNTR.6850971</v>
          </cell>
        </row>
        <row r="3393">
          <cell r="D3393" t="str">
            <v>PUFA-293-2024</v>
          </cell>
          <cell r="E3393" t="str">
            <v>LINA MARIA GAVIRIA HURTADO</v>
          </cell>
          <cell r="F3393" t="str">
            <v>Subdirección de las Artes</v>
          </cell>
          <cell r="G3393" t="str">
            <v>Gerencia de Artes Audiovisuales</v>
          </cell>
          <cell r="H3393" t="str">
            <v>GERENTE DE ARTES AUDIOVISUALES</v>
          </cell>
          <cell r="I3393" t="str">
            <v>Contratación Directa</v>
          </cell>
          <cell r="J3393" t="str">
            <v>Contratación directa.</v>
          </cell>
          <cell r="K3393" t="str">
            <v>Prestación de servicios</v>
          </cell>
          <cell r="L3393" t="str">
            <v>17 17. Contrato de Prestación de Servicios</v>
          </cell>
          <cell r="M3393" t="str">
            <v xml:space="preserve">49 49-Otros Servicios </v>
          </cell>
          <cell r="N3393" t="str">
            <v>No</v>
          </cell>
          <cell r="O3393" t="str">
            <v>N/A</v>
          </cell>
          <cell r="P3393">
            <v>45569</v>
          </cell>
          <cell r="Q3393">
            <v>45572</v>
          </cell>
          <cell r="R3393">
            <v>45572</v>
          </cell>
          <cell r="S3393">
            <v>1</v>
          </cell>
          <cell r="T3393" t="str">
            <v>En Ejecución</v>
          </cell>
          <cell r="U3393" t="str">
            <v>LINA MARIA GAVIRIA HURTADO</v>
          </cell>
          <cell r="V3393">
            <v>52247497</v>
          </cell>
          <cell r="X3393" t="str">
            <v>Ricardo Alfonso Cantor Bossa</v>
          </cell>
          <cell r="Y3393">
            <v>80797050</v>
          </cell>
          <cell r="Z3393" t="str">
            <v>N/A</v>
          </cell>
          <cell r="AC3393" t="str">
            <v>N/A - Valor Cero / Coproducción</v>
          </cell>
          <cell r="AE3393">
            <v>0</v>
          </cell>
          <cell r="AF3393">
            <v>0</v>
          </cell>
          <cell r="AI3393" t="str">
            <v>N/A</v>
          </cell>
          <cell r="AJ3393" t="str">
            <v>El IDARTES se compromete a gestionar las solicitudes de Permiso Unificado de Filmaciones Audiovisuales - PUFA y conceder a 8K FILMS SAS el uso y aprovechamiento económico de los espacios públicos para filmaciones audiovisuales registrados y aprobados en la plataforma SUMA y 8K FILMS SAS acepta pagar la respectiva retribución económica y cumplir con las condiciones establecidas por el IDARTES y la normatividad vigente para el uso del espacio público en actividades de filmación audiovisual.</v>
          </cell>
          <cell r="AK3393" t="str">
            <v>8KFILMS</v>
          </cell>
          <cell r="AL3393">
            <v>901077188</v>
          </cell>
          <cell r="AM3393" t="str">
            <v>PUFA-293-2024</v>
          </cell>
          <cell r="AN3393" t="str">
            <v>Johan Bermeo</v>
          </cell>
          <cell r="AO3393" t="str">
            <v xml:space="preserve">https://community.secop.gov.co/Public/Tendering/OpportunityDetail/Index?noticeUID=CO1.NTC.6835610&amp;isFromPublicArea=True&amp;isModal=False
</v>
          </cell>
          <cell r="AP3393" t="str">
            <v>SECOP II</v>
          </cell>
          <cell r="AS3393" t="str">
            <v>Falso</v>
          </cell>
          <cell r="AU3393" t="str">
            <v>SI</v>
          </cell>
          <cell r="AV3393" t="str">
            <v>Octubre</v>
          </cell>
          <cell r="AW3393" t="e">
            <v>#N/A</v>
          </cell>
          <cell r="AX3393">
            <v>45572</v>
          </cell>
          <cell r="AY3393" t="str">
            <v>#REF!</v>
          </cell>
          <cell r="AZ3393" t="str">
            <v>CO1.PCCNTR.6858578</v>
          </cell>
        </row>
        <row r="3394">
          <cell r="D3394" t="str">
            <v>PUFA-294-2024</v>
          </cell>
          <cell r="E3394" t="str">
            <v>LINA MARIA GAVIRIA HURTADO</v>
          </cell>
          <cell r="F3394" t="str">
            <v>Subdirección de las Artes</v>
          </cell>
          <cell r="G3394" t="str">
            <v>Gerencia de Artes Audiovisuales</v>
          </cell>
          <cell r="H3394" t="str">
            <v>GERENTE DE ARTES AUDIOVISUALES</v>
          </cell>
          <cell r="I3394" t="str">
            <v>Contratación Directa</v>
          </cell>
          <cell r="J3394" t="str">
            <v>Contratación directa.</v>
          </cell>
          <cell r="K3394" t="str">
            <v>Prestación de servicios</v>
          </cell>
          <cell r="L3394" t="str">
            <v>17 17. Contrato de Prestación de Servicios</v>
          </cell>
          <cell r="M3394" t="str">
            <v xml:space="preserve">49 49-Otros Servicios </v>
          </cell>
          <cell r="N3394" t="str">
            <v>No</v>
          </cell>
          <cell r="O3394" t="str">
            <v>N/A</v>
          </cell>
          <cell r="P3394">
            <v>45569</v>
          </cell>
          <cell r="Q3394">
            <v>45572</v>
          </cell>
          <cell r="R3394">
            <v>45573</v>
          </cell>
          <cell r="S3394">
            <v>2</v>
          </cell>
          <cell r="T3394" t="str">
            <v>En Ejecución</v>
          </cell>
          <cell r="U3394" t="str">
            <v>LINA MARIA GAVIRIA HURTADO</v>
          </cell>
          <cell r="V3394">
            <v>52247497</v>
          </cell>
          <cell r="X3394" t="str">
            <v>Ricardo Alfonso Cantor Bossa</v>
          </cell>
          <cell r="Y3394">
            <v>80797050</v>
          </cell>
          <cell r="Z3394" t="str">
            <v>N/A</v>
          </cell>
          <cell r="AC3394" t="str">
            <v>N/A - Valor Cero / Coproducción</v>
          </cell>
          <cell r="AE3394">
            <v>0</v>
          </cell>
          <cell r="AF3394">
            <v>0</v>
          </cell>
          <cell r="AI3394" t="str">
            <v>N/A</v>
          </cell>
          <cell r="AJ3394"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394" t="str">
            <v>MI PRODUCTORA S.A.S.</v>
          </cell>
          <cell r="AL3394">
            <v>900734598</v>
          </cell>
          <cell r="AM3394" t="str">
            <v>PUFA-294-2024</v>
          </cell>
          <cell r="AN3394" t="str">
            <v>Johan Bermeo</v>
          </cell>
          <cell r="AO3394" t="str">
            <v xml:space="preserve">https://community.secop.gov.co/Public/Tendering/OpportunityDetail/Index?noticeUID=CO1.NTC.6838819&amp;isFromPublicArea=True&amp;isModal=False
</v>
          </cell>
          <cell r="AP3394" t="str">
            <v>SECOP II</v>
          </cell>
          <cell r="AS3394" t="str">
            <v>Falso</v>
          </cell>
          <cell r="AU3394" t="str">
            <v>SI</v>
          </cell>
          <cell r="AV3394" t="str">
            <v>Octubre</v>
          </cell>
          <cell r="AW3394" t="e">
            <v>#N/A</v>
          </cell>
          <cell r="AX3394">
            <v>45573</v>
          </cell>
          <cell r="AY3394" t="str">
            <v>#REF!</v>
          </cell>
          <cell r="AZ3394" t="str">
            <v>CO1.PCCNTR.6860798</v>
          </cell>
        </row>
        <row r="3395">
          <cell r="D3395" t="str">
            <v>PUFA-295-2024</v>
          </cell>
          <cell r="E3395" t="str">
            <v>LINA MARIA GAVIRIA HURTADO</v>
          </cell>
          <cell r="F3395" t="str">
            <v>Subdirección de las Artes</v>
          </cell>
          <cell r="G3395" t="str">
            <v>Gerencia de Artes Audiovisuales</v>
          </cell>
          <cell r="H3395" t="str">
            <v>GERENTE DE ARTES AUDIOVISUALES</v>
          </cell>
          <cell r="I3395" t="str">
            <v>Contratación Directa</v>
          </cell>
          <cell r="J3395" t="str">
            <v>Contratación directa.</v>
          </cell>
          <cell r="K3395" t="str">
            <v>Prestación de servicios</v>
          </cell>
          <cell r="L3395" t="str">
            <v>17 17. Contrato de Prestación de Servicios</v>
          </cell>
          <cell r="M3395" t="str">
            <v xml:space="preserve">49 49-Otros Servicios </v>
          </cell>
          <cell r="N3395" t="str">
            <v>No</v>
          </cell>
          <cell r="O3395" t="str">
            <v>N/A</v>
          </cell>
          <cell r="P3395">
            <v>45569</v>
          </cell>
          <cell r="Q3395">
            <v>45572</v>
          </cell>
          <cell r="R3395">
            <v>45572</v>
          </cell>
          <cell r="S3395">
            <v>1</v>
          </cell>
          <cell r="T3395" t="str">
            <v>En Ejecución</v>
          </cell>
          <cell r="U3395" t="str">
            <v>LINA MARIA GAVIRIA HURTADO</v>
          </cell>
          <cell r="V3395">
            <v>52247497</v>
          </cell>
          <cell r="X3395" t="str">
            <v>Ricardo Alfonso Cantor Bossa</v>
          </cell>
          <cell r="Y3395">
            <v>80797050</v>
          </cell>
          <cell r="Z3395" t="str">
            <v>N/A</v>
          </cell>
          <cell r="AC3395" t="str">
            <v>N/A - Valor Cero / Coproducción</v>
          </cell>
          <cell r="AE3395">
            <v>0</v>
          </cell>
          <cell r="AF3395">
            <v>0</v>
          </cell>
          <cell r="AI3395" t="str">
            <v>N/A</v>
          </cell>
          <cell r="AJ3395" t="str">
            <v>El IDARTES se compromete a gestionar las solicitudes de Permiso Unificado de Filmaciones Audiovisuales - PUFA y conceder a BUSINESS PARTNERS AND COMPANY SAS el uso y aprovechamiento económico de los espacios públicos para filmaciones audiovisuales registrados y aprobados en la plataforma SUMA y BUSINESS PARTNERS AND COMPANY SAS acepta pagar la respectiva retribución económica y cumplir con las condiciones establecidas por el IDARTES y la normatividad vigente para el uso del espacio público (...)</v>
          </cell>
          <cell r="AK3395" t="str">
            <v>BUSINESS PARTNERS AND COMPANY S.A.S</v>
          </cell>
          <cell r="AL3395">
            <v>900783618</v>
          </cell>
          <cell r="AM3395" t="str">
            <v>PUFA-295-2024</v>
          </cell>
          <cell r="AN3395" t="str">
            <v>Johan Bermeo</v>
          </cell>
          <cell r="AO3395" t="str">
            <v xml:space="preserve">https://community.secop.gov.co/Public/Tendering/OpportunityDetail/Index?noticeUID=CO1.NTC.6838572&amp;isFromPublicArea=True&amp;isModal=False
</v>
          </cell>
          <cell r="AP3395" t="str">
            <v>SECOP II</v>
          </cell>
          <cell r="AS3395" t="str">
            <v>Falso</v>
          </cell>
          <cell r="AU3395" t="str">
            <v>SI</v>
          </cell>
          <cell r="AV3395" t="str">
            <v>Octubre</v>
          </cell>
          <cell r="AW3395" t="e">
            <v>#N/A</v>
          </cell>
          <cell r="AX3395">
            <v>45572</v>
          </cell>
          <cell r="AY3395" t="str">
            <v>#REF!</v>
          </cell>
          <cell r="AZ3395" t="str">
            <v>CO1.PCCNTR.6861412</v>
          </cell>
        </row>
        <row r="3396">
          <cell r="D3396" t="str">
            <v>3166-2024</v>
          </cell>
          <cell r="E3396" t="str">
            <v>SILVIA OSPINA HENAO</v>
          </cell>
          <cell r="F3396" t="str">
            <v>Subdirección de Equipamientos Culturales</v>
          </cell>
          <cell r="G3396" t="str">
            <v>Planetario de Bogota</v>
          </cell>
          <cell r="H3396" t="str">
            <v>Planetario de Boogta</v>
          </cell>
          <cell r="I3396" t="str">
            <v>Contratación Directa</v>
          </cell>
          <cell r="J3396" t="str">
            <v>Contratación directa.</v>
          </cell>
          <cell r="K3396" t="str">
            <v>Prestación de servicios</v>
          </cell>
          <cell r="L3396" t="str">
            <v>17 17. Contrato de Prestación de Servicios</v>
          </cell>
          <cell r="M3396" t="str">
            <v xml:space="preserve">33 33-Servicios Apoyo a la Gestion de la Entidad (servicios administrativos) </v>
          </cell>
          <cell r="N3396" t="str">
            <v>Si</v>
          </cell>
          <cell r="O3396" t="str">
            <v>Contrato Prestación de Servicios Apoyo a la Gestión</v>
          </cell>
          <cell r="P3396">
            <v>45572</v>
          </cell>
          <cell r="Q3396">
            <v>45576</v>
          </cell>
          <cell r="R3396">
            <v>45675</v>
          </cell>
          <cell r="S3396">
            <v>98</v>
          </cell>
          <cell r="T3396" t="str">
            <v>En Ejecución</v>
          </cell>
          <cell r="U3396" t="str">
            <v>SILVIA OSPINA HENAO</v>
          </cell>
          <cell r="V3396">
            <v>43749034</v>
          </cell>
          <cell r="X3396" t="str">
            <v>PAULA MARIA SILVA DIAZ</v>
          </cell>
          <cell r="Z3396" t="str">
            <v>Inversión</v>
          </cell>
          <cell r="AA3396">
            <v>2024110010087</v>
          </cell>
          <cell r="AB3396">
            <v>5153</v>
          </cell>
          <cell r="AC3396" t="str">
            <v>O23011733012024008705070</v>
          </cell>
          <cell r="AD3396">
            <v>6723</v>
          </cell>
          <cell r="AE3396">
            <v>7020000</v>
          </cell>
          <cell r="AF3396">
            <v>7020000</v>
          </cell>
          <cell r="AI3396" t="str">
            <v>$ 2.340.000,00</v>
          </cell>
          <cell r="AJ3396" t="str">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3396" t="str">
            <v>Valentina González Guzmán</v>
          </cell>
          <cell r="AL3396">
            <v>1010115212</v>
          </cell>
          <cell r="AM3396" t="str">
            <v>3166-2024</v>
          </cell>
          <cell r="AN3396" t="str">
            <v>Johan Bermeo</v>
          </cell>
          <cell r="AO3396" t="str">
            <v xml:space="preserve">https://community.secop.gov.co/Public/Tendering/OpportunityDetail/Index?noticeUID=CO1.NTC.6838117&amp;isFromPublicArea=True&amp;isModal=False
</v>
          </cell>
          <cell r="AP3396" t="str">
            <v>SECOP II</v>
          </cell>
          <cell r="AS3396" t="str">
            <v>Falso</v>
          </cell>
          <cell r="AU3396" t="str">
            <v>SI</v>
          </cell>
          <cell r="AV3396" t="str">
            <v>Octubre</v>
          </cell>
          <cell r="AW3396" t="e">
            <v>#N/A</v>
          </cell>
          <cell r="AX3396">
            <v>45675</v>
          </cell>
          <cell r="AY3396" t="str">
            <v>#REF!</v>
          </cell>
          <cell r="AZ3396" t="str">
            <v>CO1.PCCNTR.6860532</v>
          </cell>
        </row>
        <row r="3397">
          <cell r="D3397" t="str">
            <v>3176-2024</v>
          </cell>
          <cell r="E3397" t="str">
            <v>LINA MARIA GAVIRIA HURTADO</v>
          </cell>
          <cell r="F3397" t="str">
            <v>Subdirección de las Artes</v>
          </cell>
          <cell r="G3397" t="str">
            <v>Sub Artes</v>
          </cell>
          <cell r="H3397" t="str">
            <v>Bogotá camina segura 2024-2027</v>
          </cell>
          <cell r="I3397" t="str">
            <v>Contratación Directa</v>
          </cell>
          <cell r="J3397" t="str">
            <v>Contratación directa.</v>
          </cell>
          <cell r="K3397" t="str">
            <v>Prestación de servicios</v>
          </cell>
          <cell r="L3397" t="str">
            <v>17 17. Contrato de Prestación de Servicios</v>
          </cell>
          <cell r="M3397" t="str">
            <v xml:space="preserve">31 31-Servicios Profesionales </v>
          </cell>
          <cell r="N3397" t="str">
            <v>Si</v>
          </cell>
          <cell r="O3397" t="str">
            <v>Contrato Prestación de Servicios Profesionales</v>
          </cell>
          <cell r="P3397">
            <v>45572</v>
          </cell>
          <cell r="Q3397">
            <v>45574</v>
          </cell>
          <cell r="R3397">
            <v>45657</v>
          </cell>
          <cell r="S3397">
            <v>83</v>
          </cell>
          <cell r="T3397" t="str">
            <v>En Ejecución</v>
          </cell>
          <cell r="U3397" t="str">
            <v>LINA MARIA GAVIRIA HURTADO</v>
          </cell>
          <cell r="V3397">
            <v>52247497</v>
          </cell>
          <cell r="X3397" t="str">
            <v>LINA MARIA GAVIRIA HURTADO</v>
          </cell>
          <cell r="Z3397" t="str">
            <v>Inversión</v>
          </cell>
          <cell r="AA3397">
            <v>2024110010182</v>
          </cell>
          <cell r="AB3397">
            <v>5580</v>
          </cell>
          <cell r="AC3397" t="str">
            <v>O230117330120240182</v>
          </cell>
          <cell r="AD3397">
            <v>6722</v>
          </cell>
          <cell r="AE3397">
            <v>20533334</v>
          </cell>
          <cell r="AF3397">
            <v>20533334</v>
          </cell>
          <cell r="AI3397" t="str">
            <v>$ 7.000.000,00</v>
          </cell>
          <cell r="AJ3397" t="str">
            <v>PRESTAR SERVICIOS PROFESIONALES AL INSTITUTO DISTRITAL DE LAS ARTES -IDARTES, EN LA ORIENTACIÓN METODOLÓGICA Y ESTRUCTURACIÓN DE LOS LABORATORIOS ARTÍSTICOS DE COCREACIÓN EN ARTE DRAMÁTICO EN EL MARCO DEL PLAN DISTRITAL DE DESARROLLO: "BOGOTÁ CAMINA SEGURA 2024-2027".</v>
          </cell>
          <cell r="AK3397" t="str">
            <v>Paola Correa</v>
          </cell>
          <cell r="AL3397">
            <v>52716311</v>
          </cell>
          <cell r="AM3397" t="str">
            <v>3176-2024</v>
          </cell>
          <cell r="AN3397" t="str">
            <v>Johan Bermeo</v>
          </cell>
          <cell r="AO3397" t="str">
            <v xml:space="preserve">https://community.secop.gov.co/Public/Tendering/OpportunityDetail/Index?noticeUID=CO1.NTC.6838531&amp;isFromPublicArea=True&amp;isModal=False
</v>
          </cell>
          <cell r="AP3397" t="str">
            <v>SECOP II</v>
          </cell>
          <cell r="AS3397" t="str">
            <v>Falso</v>
          </cell>
          <cell r="AU3397" t="str">
            <v>SI</v>
          </cell>
          <cell r="AV3397" t="str">
            <v>Octubre</v>
          </cell>
          <cell r="AW3397" t="e">
            <v>#N/A</v>
          </cell>
          <cell r="AX3397">
            <v>45657</v>
          </cell>
          <cell r="AY3397" t="str">
            <v>#REF!</v>
          </cell>
          <cell r="AZ3397" t="str">
            <v>CO1.PCCNTR.6861217</v>
          </cell>
        </row>
        <row r="3398">
          <cell r="D3398" t="str">
            <v>PUFA-296-2024</v>
          </cell>
          <cell r="E3398" t="str">
            <v>LINA MARIA GAVIRIA HURTADO</v>
          </cell>
          <cell r="F3398" t="str">
            <v>Subdirección de las Artes</v>
          </cell>
          <cell r="G3398" t="str">
            <v>Gerencia de Artes Audiovisuales</v>
          </cell>
          <cell r="H3398" t="str">
            <v>GERENTE DE ARTES AUDIOVISUALES</v>
          </cell>
          <cell r="I3398" t="str">
            <v>Contratación Directa</v>
          </cell>
          <cell r="J3398" t="str">
            <v>Contratación directa.</v>
          </cell>
          <cell r="K3398" t="str">
            <v>Prestación de servicios</v>
          </cell>
          <cell r="L3398" t="str">
            <v>17 17. Contrato de Prestación de Servicios</v>
          </cell>
          <cell r="M3398" t="str">
            <v xml:space="preserve">49 49-Otros Servicios </v>
          </cell>
          <cell r="N3398" t="str">
            <v>No</v>
          </cell>
          <cell r="O3398" t="str">
            <v>N/A</v>
          </cell>
          <cell r="P3398">
            <v>45572</v>
          </cell>
          <cell r="Q3398">
            <v>45573</v>
          </cell>
          <cell r="R3398">
            <v>45574</v>
          </cell>
          <cell r="S3398">
            <v>2</v>
          </cell>
          <cell r="T3398" t="str">
            <v>En Ejecución</v>
          </cell>
          <cell r="U3398" t="str">
            <v>LINA MARIA GAVIRIA HURTADO</v>
          </cell>
          <cell r="V3398">
            <v>52247497</v>
          </cell>
          <cell r="X3398" t="str">
            <v>Ricardo Alfonso Cantor Bossa</v>
          </cell>
          <cell r="Y3398">
            <v>80797050</v>
          </cell>
          <cell r="Z3398" t="str">
            <v>N/A</v>
          </cell>
          <cell r="AC3398" t="str">
            <v>N/A - Valor Cero / Coproducción</v>
          </cell>
          <cell r="AE3398">
            <v>0</v>
          </cell>
          <cell r="AF3398">
            <v>0</v>
          </cell>
          <cell r="AI3398" t="str">
            <v>N/A</v>
          </cell>
          <cell r="AJ3398" t="str">
            <v>El IDARTES se compromete a gestionar las solicitudes de Permiso Unificado de Filmaciones Audiovisuales - PUFA y conceder a BUSINESS PARTNERS AND COMPANY SAS el uso y aprovechamiento económico de los espacios públicos para filmaciones audiovisuales registrados y aprobados en la plataforma SUMA y BUSINESS PARTNERS AND COMPANY SAS acepta pagar la respectiva retribución económica y cumplir con las condiciones establecidas por el IDARTES y la normatividad vigente para el uso del espacio público(...)</v>
          </cell>
          <cell r="AK3398" t="str">
            <v>BUSINESS PARTNERS AND COMPANY S.A.S</v>
          </cell>
          <cell r="AL3398">
            <v>900783618</v>
          </cell>
          <cell r="AM3398" t="str">
            <v>PUFA-296-2024</v>
          </cell>
          <cell r="AN3398" t="str">
            <v>Johan Bermeo</v>
          </cell>
          <cell r="AO3398" t="str">
            <v xml:space="preserve">https://community.secop.gov.co/Public/Tendering/OpportunityDetail/Index?noticeUID=CO1.NTC.6849538&amp;isFromPublicArea=True&amp;isModal=False
</v>
          </cell>
          <cell r="AP3398" t="str">
            <v>SECOP II</v>
          </cell>
          <cell r="AS3398" t="str">
            <v>Falso</v>
          </cell>
          <cell r="AU3398" t="str">
            <v>SI</v>
          </cell>
          <cell r="AV3398" t="str">
            <v>Octubre</v>
          </cell>
          <cell r="AW3398" t="e">
            <v>#N/A</v>
          </cell>
          <cell r="AX3398">
            <v>45574</v>
          </cell>
          <cell r="AY3398" t="str">
            <v>#REF!</v>
          </cell>
          <cell r="AZ3398" t="str">
            <v>CO1.PCCNTR.6868745</v>
          </cell>
        </row>
        <row r="3399">
          <cell r="D3399" t="str">
            <v>3168-2024</v>
          </cell>
          <cell r="E3399" t="str">
            <v>SILVIA OSPINA HENAO</v>
          </cell>
          <cell r="F3399" t="str">
            <v>Subdirección de Equipamientos Culturales</v>
          </cell>
          <cell r="G3399" t="str">
            <v>Subdireccion de Equipamientos Culturales</v>
          </cell>
          <cell r="H3399" t="str">
            <v>SUBDIRECCIÓN DE EQUIPAMIENTOS CULTURALES</v>
          </cell>
          <cell r="I3399" t="str">
            <v>Contratación Directa</v>
          </cell>
          <cell r="J3399" t="str">
            <v>Contratación directa.</v>
          </cell>
          <cell r="K3399" t="str">
            <v>Prestación de servicios</v>
          </cell>
          <cell r="L3399" t="str">
            <v>17 17. Contrato de Prestación de Servicios</v>
          </cell>
          <cell r="M3399" t="str">
            <v xml:space="preserve">33 33-Servicios Apoyo a la Gestion de la Entidad (servicios administrativos) </v>
          </cell>
          <cell r="N3399" t="str">
            <v>Si</v>
          </cell>
          <cell r="O3399" t="str">
            <v>Contrato Prestación de Servicios Apoyo a la Gestión</v>
          </cell>
          <cell r="P3399">
            <v>45573</v>
          </cell>
          <cell r="Q3399">
            <v>45575</v>
          </cell>
          <cell r="R3399">
            <v>45650</v>
          </cell>
          <cell r="S3399">
            <v>75</v>
          </cell>
          <cell r="T3399" t="str">
            <v>En Ejecución</v>
          </cell>
          <cell r="U3399" t="str">
            <v>SILVIA OSPINA HENAO</v>
          </cell>
          <cell r="V3399">
            <v>43749034</v>
          </cell>
          <cell r="X3399" t="str">
            <v>PAULA MARIA SILVA DIAZ</v>
          </cell>
          <cell r="Z3399" t="str">
            <v>Inversión</v>
          </cell>
          <cell r="AA3399">
            <v>2024110010087</v>
          </cell>
          <cell r="AB3399">
            <v>5340</v>
          </cell>
          <cell r="AC3399" t="str">
            <v>O23011733012024008705070</v>
          </cell>
          <cell r="AD3399">
            <v>6729</v>
          </cell>
          <cell r="AE3399">
            <v>7000000</v>
          </cell>
          <cell r="AF3399">
            <v>7000000</v>
          </cell>
          <cell r="AI3399" t="str">
            <v>$ 2.800.000,00</v>
          </cell>
          <cell r="AJ3399" t="str">
            <v>Prestar servicios de apoyo a la gestión al IDARTES - Subdirección de Equipamientos
 Culturales, en las actividades administrativas requeridas para la atención presencial,
 virtual y telefónica dirigida al público interesado en las actividades y/o servicios de
 la Subdirección de Equipamientos Culturales.</v>
          </cell>
          <cell r="AK3399" t="str">
            <v>paula andrea cabrales ceballos</v>
          </cell>
          <cell r="AL3399">
            <v>1020796790</v>
          </cell>
          <cell r="AM3399" t="str">
            <v>3168-2024</v>
          </cell>
          <cell r="AN3399" t="str">
            <v>Johan Bermeo</v>
          </cell>
          <cell r="AO3399" t="str">
            <v xml:space="preserve">https://community.secop.gov.co/Public/Tendering/OpportunityDetail/Index?noticeUID=CO1.NTC.6832857&amp;isFromPublicArea=True&amp;isModal=False
</v>
          </cell>
          <cell r="AP3399" t="str">
            <v>SECOP II</v>
          </cell>
          <cell r="AS3399" t="str">
            <v>Falso</v>
          </cell>
          <cell r="AU3399" t="str">
            <v>SI</v>
          </cell>
          <cell r="AV3399" t="str">
            <v>Octubre</v>
          </cell>
          <cell r="AW3399" t="e">
            <v>#N/A</v>
          </cell>
          <cell r="AX3399">
            <v>45650</v>
          </cell>
          <cell r="AY3399" t="str">
            <v>#REF!</v>
          </cell>
          <cell r="AZ3399" t="str">
            <v>CO1.PCCNTR.6857242</v>
          </cell>
        </row>
        <row r="3400">
          <cell r="D3400" t="str">
            <v>3169-2024</v>
          </cell>
          <cell r="E3400" t="str">
            <v>SILVIA OSPINA HENAO</v>
          </cell>
          <cell r="F3400" t="str">
            <v>Subdirección de Equipamientos Culturales</v>
          </cell>
          <cell r="G3400" t="str">
            <v>Subdireccion de Equipamientos Culturales</v>
          </cell>
          <cell r="H3400" t="str">
            <v>Subdirección de Equipamientos Culturales</v>
          </cell>
          <cell r="I3400" t="str">
            <v>Contratación Directa</v>
          </cell>
          <cell r="J3400" t="str">
            <v>Contratación directa.</v>
          </cell>
          <cell r="K3400" t="str">
            <v>Prestación de servicios</v>
          </cell>
          <cell r="L3400" t="str">
            <v>17 17. Contrato de Prestación de Servicios</v>
          </cell>
          <cell r="M3400" t="str">
            <v xml:space="preserve">33 33-Servicios Apoyo a la Gestion de la Entidad (servicios administrativos) </v>
          </cell>
          <cell r="N3400" t="str">
            <v>Si</v>
          </cell>
          <cell r="O3400" t="str">
            <v>Contrato Prestación de Servicios Apoyo a la Gestión</v>
          </cell>
          <cell r="P3400">
            <v>45573</v>
          </cell>
          <cell r="Q3400">
            <v>45574</v>
          </cell>
          <cell r="R3400">
            <v>45649</v>
          </cell>
          <cell r="S3400">
            <v>75</v>
          </cell>
          <cell r="T3400" t="str">
            <v>En Ejecución</v>
          </cell>
          <cell r="U3400" t="str">
            <v>SILVIA OSPINA HENAO</v>
          </cell>
          <cell r="V3400">
            <v>43749034</v>
          </cell>
          <cell r="X3400" t="str">
            <v>SILVIA OSPINA HENAO</v>
          </cell>
          <cell r="Y3400">
            <v>43749034</v>
          </cell>
          <cell r="Z3400" t="str">
            <v>Inversión</v>
          </cell>
          <cell r="AA3400">
            <v>2024110010087</v>
          </cell>
          <cell r="AB3400">
            <v>5563</v>
          </cell>
          <cell r="AC3400" t="str">
            <v>O23011733012024008705070</v>
          </cell>
          <cell r="AD3400">
            <v>6730</v>
          </cell>
          <cell r="AE3400">
            <v>15000000</v>
          </cell>
          <cell r="AF3400">
            <v>15000000</v>
          </cell>
          <cell r="AI3400">
            <v>6000000</v>
          </cell>
          <cell r="AJ3400" t="str">
            <v>Prestar servicios de apoyo a la gestión al IDARTES - Subdirección de Equipamientos Culturales, para la producción de piezas audiovisuales asociadas a las actividades de los componentes de la dependencia.</v>
          </cell>
          <cell r="AK3400" t="str">
            <v>Sandro Alberto Acevedo Arredondo</v>
          </cell>
          <cell r="AL3400">
            <v>80010064</v>
          </cell>
          <cell r="AM3400" t="str">
            <v>3169-2024</v>
          </cell>
          <cell r="AN3400" t="str">
            <v>Johan Bermeo</v>
          </cell>
          <cell r="AO3400" t="str">
            <v xml:space="preserve">https://community.secop.gov.co/Public/Tendering/OpportunityDetail/Index?noticeUID=CO1.NTC.6850794&amp;isFromPublicArea=True&amp;isModal=False
</v>
          </cell>
          <cell r="AP3400" t="str">
            <v>SECOP II</v>
          </cell>
          <cell r="AS3400" t="str">
            <v>Falso</v>
          </cell>
          <cell r="AU3400" t="str">
            <v>SI</v>
          </cell>
          <cell r="AV3400" t="str">
            <v>Octubre</v>
          </cell>
          <cell r="AW3400" t="e">
            <v>#N/A</v>
          </cell>
          <cell r="AX3400">
            <v>45649</v>
          </cell>
          <cell r="AY3400" t="str">
            <v>#REF!</v>
          </cell>
          <cell r="AZ3400" t="str">
            <v>CO1.PCCNTR.6869632</v>
          </cell>
        </row>
        <row r="3401">
          <cell r="D3401" t="str">
            <v>3171-2024</v>
          </cell>
          <cell r="E3401" t="str">
            <v>SILVIA OSPINA HENAO</v>
          </cell>
          <cell r="F3401" t="str">
            <v>Subdirección de Equipamientos Culturales</v>
          </cell>
          <cell r="G3401" t="str">
            <v>Planetario de Bogota</v>
          </cell>
          <cell r="H3401" t="str">
            <v>Planetario de Boogta</v>
          </cell>
          <cell r="I3401" t="str">
            <v>Contratación Directa</v>
          </cell>
          <cell r="J3401" t="str">
            <v>Contratación directa.</v>
          </cell>
          <cell r="K3401" t="str">
            <v>Prestación de servicios</v>
          </cell>
          <cell r="L3401" t="str">
            <v>17 17. Contrato de Prestación de Servicios</v>
          </cell>
          <cell r="M3401" t="str">
            <v xml:space="preserve">33 33-Servicios Apoyo a la Gestion de la Entidad (servicios administrativos) </v>
          </cell>
          <cell r="N3401" t="str">
            <v>Si</v>
          </cell>
          <cell r="O3401" t="str">
            <v>Contrato Prestación de Servicios Apoyo a la Gestión</v>
          </cell>
          <cell r="P3401">
            <v>45573</v>
          </cell>
          <cell r="Q3401">
            <v>45576</v>
          </cell>
          <cell r="R3401">
            <v>45688</v>
          </cell>
          <cell r="S3401">
            <v>111</v>
          </cell>
          <cell r="T3401" t="str">
            <v>En Ejecución</v>
          </cell>
          <cell r="U3401" t="str">
            <v>SILVIA OSPINA HENAO</v>
          </cell>
          <cell r="V3401">
            <v>43749034</v>
          </cell>
          <cell r="X3401" t="str">
            <v>PAULA MARIA SILVA DIAZ</v>
          </cell>
          <cell r="Z3401" t="str">
            <v>Inversión</v>
          </cell>
          <cell r="AA3401">
            <v>2024110010087</v>
          </cell>
          <cell r="AB3401">
            <v>5157</v>
          </cell>
          <cell r="AC3401" t="str">
            <v>O23011733012024008705070</v>
          </cell>
          <cell r="AD3401">
            <v>6742</v>
          </cell>
          <cell r="AE3401">
            <v>7020000</v>
          </cell>
          <cell r="AF3401">
            <v>8580000</v>
          </cell>
          <cell r="AI3401" t="str">
            <v>$ 2.340.000,00</v>
          </cell>
          <cell r="AJ3401" t="str">
            <v>Prestar servicios de apoyo a la gestión al IDARTES Subdirección de Equipamientos Culturales, en la adecuación de todos los espacios en los que se realizan actividades culturales, de apropiación social del arte, la ciencia y la tecnología, brindando información y acompañamiento a los visitantes del Planetario de Bogotá</v>
          </cell>
          <cell r="AK3401" t="str">
            <v>laura sofia gomez reyes</v>
          </cell>
          <cell r="AL3401">
            <v>1031645036</v>
          </cell>
          <cell r="AM3401" t="str">
            <v>3171-2024</v>
          </cell>
          <cell r="AN3401" t="str">
            <v>Johan Bermeo</v>
          </cell>
          <cell r="AO3401" t="str">
            <v xml:space="preserve">https://community.secop.gov.co/Public/Tendering/OpportunityDetail/Index?noticeUID=CO1.NTC.6846464&amp;isFromPublicArea=True&amp;isModal=False
</v>
          </cell>
          <cell r="AP3401" t="str">
            <v>SECOP II</v>
          </cell>
          <cell r="AS3401" t="str">
            <v>Falso</v>
          </cell>
          <cell r="AU3401" t="str">
            <v>SI</v>
          </cell>
          <cell r="AV3401" t="str">
            <v>Octubre</v>
          </cell>
          <cell r="AW3401" t="e">
            <v>#N/A</v>
          </cell>
          <cell r="AX3401">
            <v>45688</v>
          </cell>
          <cell r="AY3401" t="str">
            <v>#REF!</v>
          </cell>
          <cell r="AZ3401" t="str">
            <v>CO1.PCCNTR.6866506</v>
          </cell>
        </row>
        <row r="3402">
          <cell r="D3402" t="str">
            <v>3175-2024</v>
          </cell>
          <cell r="E3402" t="str">
            <v>LINA MARIA GAVIRIA HURTADO</v>
          </cell>
          <cell r="F3402" t="str">
            <v>Subdirección de las Artes</v>
          </cell>
          <cell r="G3402" t="str">
            <v>Gerencia de Escenarios</v>
          </cell>
          <cell r="H3402" t="str">
            <v>Gerencia de Escenarios</v>
          </cell>
          <cell r="I3402" t="str">
            <v>Contratación Directa</v>
          </cell>
          <cell r="J3402" t="str">
            <v>Contratación directa.</v>
          </cell>
          <cell r="K3402" t="str">
            <v>Prestación de servicios</v>
          </cell>
          <cell r="L3402" t="str">
            <v>17 17. Contrato de Prestación de Servicios</v>
          </cell>
          <cell r="M3402" t="str">
            <v xml:space="preserve">49 49-Otros Servicios </v>
          </cell>
          <cell r="N3402" t="str">
            <v>No</v>
          </cell>
          <cell r="O3402" t="str">
            <v>N/A</v>
          </cell>
          <cell r="P3402">
            <v>45573</v>
          </cell>
          <cell r="Q3402">
            <v>45575</v>
          </cell>
          <cell r="R3402">
            <v>45585</v>
          </cell>
          <cell r="S3402">
            <v>11</v>
          </cell>
          <cell r="T3402" t="str">
            <v>Terminado</v>
          </cell>
          <cell r="U3402" t="str">
            <v>LINA MARIA GAVIRIA HURTADO</v>
          </cell>
          <cell r="V3402">
            <v>52247497</v>
          </cell>
          <cell r="X3402" t="str">
            <v xml:space="preserve">PAULA SILVA DIAZ	</v>
          </cell>
          <cell r="Y3402">
            <v>52695889</v>
          </cell>
          <cell r="Z3402" t="str">
            <v>Inversión</v>
          </cell>
          <cell r="AA3402">
            <v>2024110010176</v>
          </cell>
          <cell r="AB3402" t="str">
            <v>5551 - 5553 - 5555</v>
          </cell>
          <cell r="AC3402" t="str">
            <v>O23011733012024017607073 - O23011733012024014605099 - O23011733012024014605095</v>
          </cell>
          <cell r="AD3402" t="str">
            <v>6758 - 6757 - 6756</v>
          </cell>
          <cell r="AE3402">
            <v>80157920</v>
          </cell>
          <cell r="AF3402">
            <v>80157920</v>
          </cell>
          <cell r="AI3402" t="str">
            <v>N/A</v>
          </cell>
          <cell r="AJ3402" t="str">
            <v>CONTRATAR EN CALIDAD DE PROVEEDOR EXCLUSIVO A CORFERIAS, PARA EL DESARROLLO DE UN ESPACIO COMERCIAL Y DE CIRCULACIÓN DENTRO DE LA FERIA SALÓN DEL OCIO Y LA FANTASÍA SOFA 2024 QUE PERMITA LA PARTICIPACIÓN DE ARTISTAS Y LOS EMPRENDIMIENTOS ARTÍSTICOS SELECCIONADOS POR EL INSTITUTO DISTRITAL DE LAS ARTES - SUBDIRECCIÓN DE LAS ARTES EN EL MARCO DEL PLAN DE DESARROLLO DISTRITAL "BOGOTÁ CAMINA SEGURA 2024-202" ACORDE CON LA MISIONALIDAD DE LA ENTIDAD</v>
          </cell>
          <cell r="AK3402" t="str">
            <v>Corporación de Ferias y Exposiciones S.A Usuario Operador Zona Franca</v>
          </cell>
          <cell r="AL3402">
            <v>860002464</v>
          </cell>
          <cell r="AM3402" t="str">
            <v>3175-2024</v>
          </cell>
          <cell r="AN3402" t="str">
            <v>Johan Bermeo</v>
          </cell>
          <cell r="AO3402" t="str">
            <v xml:space="preserve">https://community.secop.gov.co/Public/Tendering/OpportunityDetail/Index?noticeUID=CO1.NTC.6838875&amp;isFromPublicArea=True&amp;isModal=False
</v>
          </cell>
          <cell r="AP3402" t="str">
            <v>SECOP II</v>
          </cell>
          <cell r="AS3402" t="str">
            <v>Falso</v>
          </cell>
          <cell r="AU3402" t="str">
            <v>SI</v>
          </cell>
          <cell r="AV3402" t="str">
            <v>Octubre</v>
          </cell>
          <cell r="AW3402">
            <v>45585</v>
          </cell>
          <cell r="AX3402">
            <v>45585</v>
          </cell>
          <cell r="AY3402" t="str">
            <v>#REF!</v>
          </cell>
          <cell r="AZ3402" t="str">
            <v>CO1.PCCNTR.6861153</v>
          </cell>
        </row>
        <row r="3403">
          <cell r="D3403" t="str">
            <v>3178-2024</v>
          </cell>
          <cell r="E3403" t="str">
            <v>SILVIA OSPINA HENAO</v>
          </cell>
          <cell r="F3403" t="str">
            <v>Subdirección de Equipamientos Culturales</v>
          </cell>
          <cell r="G3403" t="str">
            <v>Subdireccion de Equipamientos Culturales</v>
          </cell>
          <cell r="H3403" t="str">
            <v>SUBDIRECCIÓN DE EQUIPAMIENTOS CULTURALES</v>
          </cell>
          <cell r="I3403" t="str">
            <v>Contratación Directa</v>
          </cell>
          <cell r="J3403" t="str">
            <v>Contratación directa.</v>
          </cell>
          <cell r="K3403" t="str">
            <v>Prestación de servicios</v>
          </cell>
          <cell r="L3403" t="str">
            <v>17 17. Contrato de Prestación de Servicios</v>
          </cell>
          <cell r="M3403" t="str">
            <v xml:space="preserve">33 33-Servicios Apoyo a la Gestion de la Entidad (servicios administrativos) </v>
          </cell>
          <cell r="N3403" t="str">
            <v>Si</v>
          </cell>
          <cell r="O3403" t="str">
            <v>Contrato Prestación de Servicios Apoyo a la Gestión</v>
          </cell>
          <cell r="P3403">
            <v>45573</v>
          </cell>
          <cell r="Q3403">
            <v>45574</v>
          </cell>
          <cell r="R3403">
            <v>45654</v>
          </cell>
          <cell r="S3403">
            <v>80</v>
          </cell>
          <cell r="T3403" t="str">
            <v>En Ejecución</v>
          </cell>
          <cell r="U3403" t="str">
            <v>SILVIA OSPINA HENAO</v>
          </cell>
          <cell r="V3403">
            <v>43749034</v>
          </cell>
          <cell r="X3403" t="str">
            <v>SILVIA OSPINA HENAO</v>
          </cell>
          <cell r="Z3403" t="str">
            <v>Inversión</v>
          </cell>
          <cell r="AA3403">
            <v>2024110010087</v>
          </cell>
          <cell r="AB3403">
            <v>5564</v>
          </cell>
          <cell r="AC3403" t="str">
            <v>O23011733012024008705070</v>
          </cell>
          <cell r="AD3403">
            <v>6728</v>
          </cell>
          <cell r="AE3403">
            <v>7200000</v>
          </cell>
          <cell r="AF3403">
            <v>7200000</v>
          </cell>
          <cell r="AG3403">
            <v>0</v>
          </cell>
          <cell r="AH3403">
            <v>7200000</v>
          </cell>
          <cell r="AI3403">
            <v>2700000</v>
          </cell>
          <cell r="AJ3403" t="str">
            <v>PRESTAR SERVICIOS DE APOYO A LA GESTIÓN AL IDARTES - SUBDIRECCIÓN DE EQUIPAMIENTOS CULTURALES, EN LAS ACTIVIDADES OPERATIVAS Y ADMINISTRATIVAS REQUERIDAS PARA LA GESTIÓN DE RECURSOS Y PÚBLICOS.</v>
          </cell>
          <cell r="AK3403" t="str">
            <v>MALINALLY ROMERO PIÑA</v>
          </cell>
          <cell r="AL3403">
            <v>1013644187</v>
          </cell>
          <cell r="AM3403" t="str">
            <v>3178-2024</v>
          </cell>
          <cell r="AN3403" t="str">
            <v>Johan Bermeo</v>
          </cell>
          <cell r="AO3403" t="str">
            <v xml:space="preserve">https://community.secop.gov.co/Public/Tendering/OpportunityDetail/Index?noticeUID=CO1.NTC.6852516&amp;isFromPublicArea=True&amp;isModal=False
</v>
          </cell>
          <cell r="AP3403" t="str">
            <v>SECOP II</v>
          </cell>
          <cell r="AS3403" t="str">
            <v>Falso</v>
          </cell>
          <cell r="AU3403" t="str">
            <v>SI</v>
          </cell>
          <cell r="AV3403" t="str">
            <v>Octubre</v>
          </cell>
          <cell r="AW3403" t="e">
            <v>#N/A</v>
          </cell>
          <cell r="AX3403">
            <v>45654</v>
          </cell>
          <cell r="AY3403" t="str">
            <v>#REF!</v>
          </cell>
          <cell r="AZ3403" t="str">
            <v>CO1.PCCNTR.6871148</v>
          </cell>
        </row>
        <row r="3404">
          <cell r="D3404" t="str">
            <v>3179-2024</v>
          </cell>
          <cell r="E3404" t="str">
            <v>LINA MARIA GAVIRIA HURTADO</v>
          </cell>
          <cell r="F3404" t="str">
            <v>Subdirección de las Artes</v>
          </cell>
          <cell r="G3404" t="str">
            <v>Oficina Asesora Jurídica</v>
          </cell>
          <cell r="H3404" t="str">
            <v>Oficina Asesora Jurídica</v>
          </cell>
          <cell r="I3404" t="str">
            <v>Contratación Directa</v>
          </cell>
          <cell r="J3404" t="str">
            <v>Contratación directa.</v>
          </cell>
          <cell r="K3404" t="str">
            <v>Prestación de servicios</v>
          </cell>
          <cell r="L3404" t="str">
            <v>17 17. Contrato de Prestación de Servicios</v>
          </cell>
          <cell r="M3404" t="str">
            <v xml:space="preserve">33 33-Servicios Apoyo a la Gestion de la Entidad (servicios administrativos) </v>
          </cell>
          <cell r="N3404" t="str">
            <v>Si</v>
          </cell>
          <cell r="O3404" t="str">
            <v>Contrato Prestación de Servicios Apoyo a la Gestión</v>
          </cell>
          <cell r="P3404">
            <v>45573</v>
          </cell>
          <cell r="Q3404">
            <v>45580</v>
          </cell>
          <cell r="R3404">
            <v>45688</v>
          </cell>
          <cell r="S3404">
            <v>107</v>
          </cell>
          <cell r="T3404" t="str">
            <v>En Ejecución</v>
          </cell>
          <cell r="U3404" t="str">
            <v>LINA MARIA GAVIRIA HURTADO</v>
          </cell>
          <cell r="V3404">
            <v>52247497</v>
          </cell>
          <cell r="X3404" t="str">
            <v>HEIDY YOBANNA MORENO MORENO</v>
          </cell>
          <cell r="Z3404" t="str">
            <v>Inversión</v>
          </cell>
          <cell r="AA3404">
            <v>2024110010088</v>
          </cell>
          <cell r="AB3404">
            <v>5598</v>
          </cell>
          <cell r="AC3404" t="str">
            <v>O230117330120240088</v>
          </cell>
          <cell r="AD3404">
            <v>6760</v>
          </cell>
          <cell r="AE3404">
            <v>6666667</v>
          </cell>
          <cell r="AF3404">
            <v>8833333</v>
          </cell>
          <cell r="AI3404" t="str">
            <v>$ 2.500.000,00</v>
          </cell>
          <cell r="AJ3404" t="str">
            <v>Prestar los servicios de apoyo a la gestión en la Oficina Asesora Jurídica del IDARTES
 en la consolidación, verificación y cargue de información y documentación relacionada
 con la gestión jurídica-contractual en los diferentes sistemas de información y bases de datos de la Entidad, en especial los contratos PUFA de la Subdirección de las Artes.</v>
          </cell>
          <cell r="AK3404" t="str">
            <v>FRANK ALEXANDER YARA GUEVARA</v>
          </cell>
          <cell r="AL3404">
            <v>1026557047</v>
          </cell>
          <cell r="AM3404" t="str">
            <v>3179-2024</v>
          </cell>
          <cell r="AN3404" t="str">
            <v>Johan Bermeo</v>
          </cell>
          <cell r="AO3404" t="str">
            <v xml:space="preserve">https://community.secop.gov.co/Public/Tendering/OpportunityDetail/Index?noticeUID=CO1.NTC.6852175&amp;isFromPublicArea=True&amp;isModal=False
</v>
          </cell>
          <cell r="AP3404" t="str">
            <v>SECOP II</v>
          </cell>
          <cell r="AS3404" t="str">
            <v>Falso</v>
          </cell>
          <cell r="AU3404" t="str">
            <v>SI</v>
          </cell>
          <cell r="AV3404" t="str">
            <v>Octubre</v>
          </cell>
          <cell r="AW3404" t="e">
            <v>#N/A</v>
          </cell>
          <cell r="AX3404">
            <v>45688</v>
          </cell>
          <cell r="AY3404" t="str">
            <v>#REF!</v>
          </cell>
          <cell r="AZ3404" t="str">
            <v>CO1.PCCNTR.6871027</v>
          </cell>
        </row>
        <row r="3405">
          <cell r="D3405" t="str">
            <v>3180-2024</v>
          </cell>
          <cell r="E3405" t="str">
            <v>SILVIA OSPINA HENAO</v>
          </cell>
          <cell r="F3405" t="str">
            <v>Subdirección de Equipamientos Culturales</v>
          </cell>
          <cell r="G3405" t="str">
            <v>Gerencia de Escenarios</v>
          </cell>
          <cell r="H3405" t="str">
            <v>Gerencia de Escenarios</v>
          </cell>
          <cell r="I3405" t="str">
            <v>Contratación Directa</v>
          </cell>
          <cell r="J3405" t="str">
            <v>Contratación directa.</v>
          </cell>
          <cell r="K3405" t="str">
            <v>Arrendamiento de inmuebles</v>
          </cell>
          <cell r="L3405" t="str">
            <v>11 10. Típicos</v>
          </cell>
          <cell r="M3405" t="str">
            <v xml:space="preserve">131 131-Arrendamiento de bienes muebles </v>
          </cell>
          <cell r="N3405" t="str">
            <v>No</v>
          </cell>
          <cell r="O3405" t="str">
            <v>N/A</v>
          </cell>
          <cell r="P3405">
            <v>45573</v>
          </cell>
          <cell r="Q3405">
            <v>45573</v>
          </cell>
          <cell r="R3405">
            <v>45605</v>
          </cell>
          <cell r="S3405">
            <v>32</v>
          </cell>
          <cell r="T3405" t="str">
            <v>En Ejecución</v>
          </cell>
          <cell r="U3405" t="str">
            <v>SILVIA OSPINA HENAO</v>
          </cell>
          <cell r="V3405">
            <v>43749034</v>
          </cell>
          <cell r="X3405" t="str">
            <v xml:space="preserve">PAULA SILVA DIAZ	</v>
          </cell>
          <cell r="Y3405">
            <v>52695889</v>
          </cell>
          <cell r="Z3405" t="str">
            <v>N/A</v>
          </cell>
          <cell r="AC3405" t="str">
            <v>N/A - Valor Cero / Coproducción</v>
          </cell>
          <cell r="AF3405">
            <v>0</v>
          </cell>
          <cell r="AI3405">
            <v>0</v>
          </cell>
          <cell r="AJ3405" t="str">
            <v>PRESTAR EL SERVICIO DE ARRENDAMIENTO DEL DOMO Y LOBBY PRIMER PISO DEL PLANETARIO DE BOGOTÁ, PROPIEDAD DEL INSTITUTO DISTRITAL DE LAS ARTES - IDARTES, A CORFERIAS INVERSIONES S.A.S., PARA LLEVAR A CABO EL EVENTO "LANZAMIENTO COL 4.0", DE ACUERDO CON LOS LINEAMIENTOS DEL COMITÉ DE PROGRAMACIÓN DE LA SUBDIRECCIÓN DE EQUIPAMIENTOS CULTURALES.</v>
          </cell>
          <cell r="AK3405" t="str">
            <v>CORFERIAS INVERSIONES SAS</v>
          </cell>
          <cell r="AL3405">
            <v>900525906</v>
          </cell>
          <cell r="AM3405" t="str">
            <v>3180-2024</v>
          </cell>
          <cell r="AN3405" t="str">
            <v>Johan Bermeo</v>
          </cell>
          <cell r="AO3405" t="str">
            <v xml:space="preserve">https://community.secop.gov.co/Public/Tendering/OpportunityDetail/Index?noticeUID=CO1.NTC.6858454&amp;isFromPublicArea=True&amp;isModal=False
</v>
          </cell>
          <cell r="AP3405" t="str">
            <v>SECOP II</v>
          </cell>
          <cell r="AS3405" t="str">
            <v>Falso</v>
          </cell>
          <cell r="AU3405" t="str">
            <v>SI</v>
          </cell>
          <cell r="AV3405" t="str">
            <v>Octubre</v>
          </cell>
          <cell r="AW3405" t="e">
            <v>#N/A</v>
          </cell>
          <cell r="AX3405">
            <v>45605</v>
          </cell>
          <cell r="AY3405" t="str">
            <v>#REF!</v>
          </cell>
          <cell r="AZ3405" t="str">
            <v>CO1.PCCNTR.6875903</v>
          </cell>
        </row>
        <row r="3406">
          <cell r="D3406" t="str">
            <v>PUFA-297-2024</v>
          </cell>
          <cell r="E3406" t="str">
            <v>LINA MARIA GAVIRIA HURTADO</v>
          </cell>
          <cell r="F3406" t="str">
            <v>Subdirección de las Artes</v>
          </cell>
          <cell r="G3406" t="str">
            <v>Gerencia de Artes Audiovisuales</v>
          </cell>
          <cell r="H3406" t="str">
            <v>GERENTE DE ARTES AUDIOVISUALES</v>
          </cell>
          <cell r="I3406" t="str">
            <v>Contratación Directa</v>
          </cell>
          <cell r="J3406" t="str">
            <v>Contratación directa.</v>
          </cell>
          <cell r="K3406" t="str">
            <v>Prestación de servicios</v>
          </cell>
          <cell r="L3406" t="str">
            <v>17 17. Contrato de Prestación de Servicios</v>
          </cell>
          <cell r="M3406" t="str">
            <v xml:space="preserve">49 49-Otros Servicios </v>
          </cell>
          <cell r="N3406" t="str">
            <v>No</v>
          </cell>
          <cell r="O3406" t="str">
            <v>N/A</v>
          </cell>
          <cell r="P3406">
            <v>45573</v>
          </cell>
          <cell r="Q3406">
            <v>45574</v>
          </cell>
          <cell r="R3406">
            <v>45574</v>
          </cell>
          <cell r="S3406">
            <v>1</v>
          </cell>
          <cell r="T3406" t="str">
            <v>En Ejecución</v>
          </cell>
          <cell r="U3406" t="str">
            <v>LINA MARIA GAVIRIA HURTADO</v>
          </cell>
          <cell r="V3406">
            <v>52247497</v>
          </cell>
          <cell r="X3406" t="str">
            <v>Ricardo Alfonso Cantor Bossa</v>
          </cell>
          <cell r="Y3406">
            <v>80797050</v>
          </cell>
          <cell r="Z3406" t="str">
            <v>N/A</v>
          </cell>
          <cell r="AC3406" t="str">
            <v>N/A - Valor Cero / Coproducción</v>
          </cell>
          <cell r="AE3406">
            <v>0</v>
          </cell>
          <cell r="AF3406">
            <v>0</v>
          </cell>
          <cell r="AI3406" t="str">
            <v>N/A</v>
          </cell>
          <cell r="AJ3406" t="str">
            <v>El IDARTES se compromete a gestionar las solicitudes de Permiso Unificado de Filmaciones Audiovisuales - PUFA y conceder a DOS KE TRES FILMS SAS el uso y aprovechamiento económico de los espacios públicos para filmaciones audiovisuales registrados y aprobados en la plataforma SUMA y DOS KE TRES FILMS SAS acepta pagar la respectiva retribución económica y cumplir con las condiciones establecidas por el IDARTES y la normatividad vigente para el uso del espacio público en actividades de filmac (..)</v>
          </cell>
          <cell r="AK3406" t="str">
            <v>DOS KE TRES FILMS SAS</v>
          </cell>
          <cell r="AL3406">
            <v>900716236</v>
          </cell>
          <cell r="AM3406" t="str">
            <v>PUFA-297-2024</v>
          </cell>
          <cell r="AN3406" t="str">
            <v>Johan Bermeo</v>
          </cell>
          <cell r="AO3406" t="str">
            <v xml:space="preserve">https://community.secop.gov.co/Public/Tendering/OpportunityDetail/Index?noticeUID=CO1.NTC.6857802&amp;isFromPublicArea=True&amp;isModal=False
</v>
          </cell>
          <cell r="AP3406" t="str">
            <v>SECOP II</v>
          </cell>
          <cell r="AS3406" t="str">
            <v>Falso</v>
          </cell>
          <cell r="AU3406" t="str">
            <v>SI</v>
          </cell>
          <cell r="AV3406" t="str">
            <v>Octubre</v>
          </cell>
          <cell r="AW3406" t="e">
            <v>#N/A</v>
          </cell>
          <cell r="AX3406">
            <v>45574</v>
          </cell>
          <cell r="AY3406" t="str">
            <v>#REF!</v>
          </cell>
          <cell r="AZ3406" t="str">
            <v>CO1.PCCNTR.6875009</v>
          </cell>
        </row>
        <row r="3407">
          <cell r="D3407" t="str">
            <v>3172-2024</v>
          </cell>
          <cell r="E3407" t="str">
            <v>SILVIA OSPINA HENAO</v>
          </cell>
          <cell r="F3407" t="str">
            <v>Subdirección de Equipamientos Culturales</v>
          </cell>
          <cell r="G3407" t="str">
            <v>Gerencia de Escenarios</v>
          </cell>
          <cell r="H3407" t="str">
            <v>Gerencia de Escenarios</v>
          </cell>
          <cell r="I3407" t="str">
            <v>Contratación Directa</v>
          </cell>
          <cell r="J3407" t="str">
            <v>Contratación directa.</v>
          </cell>
          <cell r="K3407" t="str">
            <v>Arrendamiento de inmuebles</v>
          </cell>
          <cell r="L3407" t="str">
            <v>11 10. Típicos</v>
          </cell>
          <cell r="M3407" t="str">
            <v xml:space="preserve">131 131-Arrendamiento de bienes muebles </v>
          </cell>
          <cell r="N3407" t="str">
            <v>No</v>
          </cell>
          <cell r="O3407" t="str">
            <v>N/A</v>
          </cell>
          <cell r="P3407">
            <v>45574</v>
          </cell>
          <cell r="Q3407">
            <v>45581</v>
          </cell>
          <cell r="R3407">
            <v>45755</v>
          </cell>
          <cell r="S3407">
            <v>173</v>
          </cell>
          <cell r="T3407" t="str">
            <v>En Ejecución</v>
          </cell>
          <cell r="U3407" t="str">
            <v>SILVIA OSPINA HENAO</v>
          </cell>
          <cell r="V3407">
            <v>43749034</v>
          </cell>
          <cell r="X3407" t="str">
            <v xml:space="preserve">PAULA SILVA DIAZ	</v>
          </cell>
          <cell r="Y3407">
            <v>52695889</v>
          </cell>
          <cell r="Z3407" t="str">
            <v>N/A</v>
          </cell>
          <cell r="AC3407" t="str">
            <v>N/A - Valor Cero / Coproducción</v>
          </cell>
          <cell r="AE3407">
            <v>0</v>
          </cell>
          <cell r="AF3407">
            <v>22100000</v>
          </cell>
          <cell r="AG3407">
            <v>22100000</v>
          </cell>
          <cell r="AI3407" t="str">
            <v>N/A</v>
          </cell>
          <cell r="AJ3407" t="str">
            <v>PRESTAR EL SERVICIO DE ARRENDAMIENTO DEL TEATRO JORGE ELIÉCER GAITÁN PROPIEDAD DEL INSTITUTO DISTRITAL DE LAS ARTES IDARTES, A L SEÑOR ORLANDO RICAURTE PACHÓN EN CALIDAD DE PERSONA NATURAL, PARA LLEVAR A CABO EL EVENTO "ORQUESTA FILARMÓNICA DE COSTA RICA EN CONCIERTO" CONCIERTO", DE ACUERDO CON LOS LINEAMIENTOS DEL COMITÉ DE PROGRAMACIÓN DE LA SUBDIRECCIÓN DE EQUIPAMIENTOS CULTURALES.</v>
          </cell>
          <cell r="AK3407" t="str">
            <v>Orlando Ricaurte Pachon</v>
          </cell>
          <cell r="AL3407">
            <v>19374671</v>
          </cell>
          <cell r="AM3407" t="str">
            <v>3172-2024</v>
          </cell>
          <cell r="AN3407" t="str">
            <v>Johan Bermeo</v>
          </cell>
          <cell r="AO3407" t="str">
            <v xml:space="preserve">https://community.secop.gov.co/Public/Tendering/OpportunityDetail/Index?noticeUID=CO1.NTC.6836775&amp;isFromPublicArea=True&amp;isModal=False
</v>
          </cell>
          <cell r="AP3407" t="str">
            <v>SECOP II</v>
          </cell>
          <cell r="AS3407" t="str">
            <v>Ok</v>
          </cell>
          <cell r="AU3407" t="str">
            <v>SI</v>
          </cell>
          <cell r="AV3407" t="str">
            <v>Octubre</v>
          </cell>
          <cell r="AW3407" t="e">
            <v>#N/A</v>
          </cell>
          <cell r="AX3407">
            <v>45755</v>
          </cell>
          <cell r="AY3407" t="str">
            <v>#REF!</v>
          </cell>
          <cell r="AZ3407" t="str">
            <v>CO1.PCCNTR.6859921</v>
          </cell>
        </row>
        <row r="3408">
          <cell r="D3408" t="str">
            <v>3181-2024</v>
          </cell>
          <cell r="E3408" t="str">
            <v>SILVIA OSPINA HENAO</v>
          </cell>
          <cell r="F3408" t="str">
            <v>Subdirección de Equipamientos Culturales</v>
          </cell>
          <cell r="G3408" t="str">
            <v>Gerencia de Escenarios</v>
          </cell>
          <cell r="H3408" t="str">
            <v>Gerencia de Escenarios</v>
          </cell>
          <cell r="I3408" t="str">
            <v>Contratación Directa</v>
          </cell>
          <cell r="J3408" t="str">
            <v>Contratación directa.</v>
          </cell>
          <cell r="K3408" t="str">
            <v>COPRODUCCIÓN</v>
          </cell>
          <cell r="L3408" t="str">
            <v>17 17. Contrato de Prestación de Servicios</v>
          </cell>
          <cell r="M3408" t="str">
            <v xml:space="preserve">49 49-Otros Servicios </v>
          </cell>
          <cell r="N3408" t="str">
            <v>No</v>
          </cell>
          <cell r="O3408" t="str">
            <v>N/A</v>
          </cell>
          <cell r="P3408">
            <v>45574</v>
          </cell>
          <cell r="Q3408">
            <v>45575</v>
          </cell>
          <cell r="R3408">
            <v>45611</v>
          </cell>
          <cell r="S3408">
            <v>36</v>
          </cell>
          <cell r="T3408" t="str">
            <v>En Ejecución</v>
          </cell>
          <cell r="U3408" t="str">
            <v>SILVIA OSPINA HENAO</v>
          </cell>
          <cell r="V3408">
            <v>43749034</v>
          </cell>
          <cell r="X3408" t="str">
            <v xml:space="preserve">PAULA SILVA DIAZ	</v>
          </cell>
          <cell r="Y3408">
            <v>52695889</v>
          </cell>
          <cell r="Z3408" t="str">
            <v>N/A</v>
          </cell>
          <cell r="AB3408">
            <v>5522</v>
          </cell>
          <cell r="AC3408" t="str">
            <v>O23011733012024008705073</v>
          </cell>
          <cell r="AD3408">
            <v>6749</v>
          </cell>
          <cell r="AE3408">
            <v>56641200</v>
          </cell>
          <cell r="AF3408">
            <v>56641200</v>
          </cell>
          <cell r="AH3408">
            <v>18942000</v>
          </cell>
          <cell r="AI3408" t="str">
            <v>N/A</v>
          </cell>
          <cell r="AJ3408" t="str">
            <v>REALIZAR LA COPRODUCCIÓN PARA EL DESARROLLO DEL EVENTO DENOMINADO "FESTIVAL NO CONVENCIONAL", DE ACUERDO CON LOS LINEAMIENTOS DEL COMITÉ DE PROGRAMACIÓN Y CURADURÍA DE LA SUBDIRECCIÓN DE EQUIPAMIENTOS CULTURALES DE LA ENTIDAD</v>
          </cell>
          <cell r="AK3408" t="str">
            <v>NOVA ET VETERA MUSICA SAS</v>
          </cell>
          <cell r="AL3408">
            <v>900768089</v>
          </cell>
          <cell r="AM3408" t="str">
            <v>3181-2024</v>
          </cell>
          <cell r="AN3408" t="str">
            <v>Johan Bermeo</v>
          </cell>
          <cell r="AO3408" t="str">
            <v xml:space="preserve">https://community.secop.gov.co/Public/Tendering/OpportunityDetail/Index?noticeUID=CO1.NTC.6864778&amp;isFromPublicArea=True&amp;isModal=False
</v>
          </cell>
          <cell r="AP3408" t="str">
            <v>SECOP II</v>
          </cell>
          <cell r="AS3408" t="str">
            <v>Falso</v>
          </cell>
          <cell r="AU3408" t="str">
            <v>SI</v>
          </cell>
          <cell r="AV3408" t="str">
            <v>Octubre</v>
          </cell>
          <cell r="AW3408" t="e">
            <v>#N/A</v>
          </cell>
          <cell r="AX3408">
            <v>45611</v>
          </cell>
          <cell r="AY3408" t="str">
            <v>#REF!</v>
          </cell>
          <cell r="AZ3408" t="str">
            <v>CO1.PCCNTR.6880536</v>
          </cell>
        </row>
        <row r="3409">
          <cell r="D3409" t="str">
            <v>3182-2024</v>
          </cell>
          <cell r="E3409" t="str">
            <v>LINA MARIA GAVIRIA HURTADO</v>
          </cell>
          <cell r="F3409" t="str">
            <v>Subdirección de las Artes</v>
          </cell>
          <cell r="G3409" t="str">
            <v>Gerencia de Artes Audiovisuales</v>
          </cell>
          <cell r="H3409" t="str">
            <v>Gerente de Artes Audiovisuales</v>
          </cell>
          <cell r="I3409" t="str">
            <v>Contratación Directa</v>
          </cell>
          <cell r="J3409" t="str">
            <v>Contratación directa.</v>
          </cell>
          <cell r="K3409" t="str">
            <v>COPRODUCCIÓN</v>
          </cell>
          <cell r="L3409" t="str">
            <v>17 17. Contrato de Prestación de Servicios</v>
          </cell>
          <cell r="M3409" t="str">
            <v xml:space="preserve">49 49-Otros Servicios </v>
          </cell>
          <cell r="N3409" t="str">
            <v>No</v>
          </cell>
          <cell r="O3409" t="str">
            <v>N/A</v>
          </cell>
          <cell r="P3409">
            <v>45574</v>
          </cell>
          <cell r="Q3409">
            <v>45575</v>
          </cell>
          <cell r="R3409">
            <v>45581</v>
          </cell>
          <cell r="S3409">
            <v>7</v>
          </cell>
          <cell r="T3409" t="str">
            <v>En Ejecución</v>
          </cell>
          <cell r="U3409" t="str">
            <v>LINA MARIA GAVIRIA HURTADO</v>
          </cell>
          <cell r="V3409">
            <v>52247497</v>
          </cell>
          <cell r="X3409" t="str">
            <v>Ricardo Alfonso Cantor Bossa</v>
          </cell>
          <cell r="Y3409">
            <v>80797050</v>
          </cell>
          <cell r="Z3409" t="str">
            <v>N/A</v>
          </cell>
          <cell r="AC3409" t="str">
            <v>N/A - Valor Cero / Coproducción</v>
          </cell>
          <cell r="AE3409">
            <v>83906892</v>
          </cell>
          <cell r="AF3409">
            <v>83906892</v>
          </cell>
          <cell r="AG3409">
            <v>57070000</v>
          </cell>
          <cell r="AH3409">
            <v>26836892</v>
          </cell>
          <cell r="AI3409" t="str">
            <v>N/A</v>
          </cell>
          <cell r="AJ3409" t="str">
            <v>Realizar la coproducción para desarrollar las actividades académicas del Biff - Bogotá International Film Festival en su décima edición, que se llevará a cabo en la Cinemateca De Bogotá.</v>
          </cell>
          <cell r="AK3409" t="str">
            <v>TRANSIT ENTERTAINMENT SAS</v>
          </cell>
          <cell r="AL3409">
            <v>900789040</v>
          </cell>
          <cell r="AM3409" t="str">
            <v>3182-2024</v>
          </cell>
          <cell r="AN3409" t="str">
            <v>Johan Bermeo</v>
          </cell>
          <cell r="AO3409" t="str">
            <v xml:space="preserve">https://community.secop.gov.co/Public/Tendering/OpportunityDetail/Index?noticeUID=CO1.NTC.6860737&amp;isFromPublicArea=True&amp;isModal=False
</v>
          </cell>
          <cell r="AP3409" t="str">
            <v>SECOP II</v>
          </cell>
          <cell r="AS3409" t="str">
            <v>Falso</v>
          </cell>
          <cell r="AU3409" t="str">
            <v>SI</v>
          </cell>
          <cell r="AV3409" t="str">
            <v>Octubre</v>
          </cell>
          <cell r="AW3409" t="e">
            <v>#N/A</v>
          </cell>
          <cell r="AX3409">
            <v>45581</v>
          </cell>
          <cell r="AY3409" t="str">
            <v>#REF!</v>
          </cell>
          <cell r="AZ3409" t="str">
            <v>CO1.PCCNTR.6877250</v>
          </cell>
        </row>
        <row r="3410">
          <cell r="D3410" t="str">
            <v>PUFA-298-2024</v>
          </cell>
          <cell r="E3410" t="str">
            <v>LINA MARIA GAVIRIA HURTADO</v>
          </cell>
          <cell r="F3410" t="str">
            <v>Subdirección de las Artes</v>
          </cell>
          <cell r="G3410" t="str">
            <v>Gerencia de Artes Audiovisuales</v>
          </cell>
          <cell r="H3410" t="str">
            <v>GERENTE DE ARTES AUDIOVISUALES</v>
          </cell>
          <cell r="I3410" t="str">
            <v>Contratación Directa</v>
          </cell>
          <cell r="J3410" t="str">
            <v>Contratación directa.</v>
          </cell>
          <cell r="K3410" t="str">
            <v>Prestación de servicios</v>
          </cell>
          <cell r="L3410" t="str">
            <v>17 17. Contrato de Prestación de Servicios</v>
          </cell>
          <cell r="M3410" t="str">
            <v xml:space="preserve">49 49-Otros Servicios </v>
          </cell>
          <cell r="N3410" t="str">
            <v>No</v>
          </cell>
          <cell r="O3410" t="str">
            <v>N/A</v>
          </cell>
          <cell r="P3410">
            <v>45574</v>
          </cell>
          <cell r="Q3410">
            <v>45575</v>
          </cell>
          <cell r="R3410">
            <v>45575</v>
          </cell>
          <cell r="S3410">
            <v>1</v>
          </cell>
          <cell r="T3410" t="str">
            <v>En Ejecución</v>
          </cell>
          <cell r="U3410" t="str">
            <v>LINA MARIA GAVIRIA HURTADO</v>
          </cell>
          <cell r="V3410">
            <v>52247497</v>
          </cell>
          <cell r="X3410" t="str">
            <v>Ricardo Alfonso Cantor Bossa</v>
          </cell>
          <cell r="Y3410">
            <v>80797050</v>
          </cell>
          <cell r="Z3410" t="str">
            <v>N/A</v>
          </cell>
          <cell r="AC3410" t="str">
            <v>N/A - Valor Cero / Coproducción</v>
          </cell>
          <cell r="AE3410">
            <v>0</v>
          </cell>
          <cell r="AF3410">
            <v>0</v>
          </cell>
          <cell r="AI3410" t="str">
            <v>N/A</v>
          </cell>
          <cell r="AJ3410" t="str">
            <v>El IDARTES se compromete a gestionar las solicitudes de Permiso Unificado de Filmaciones Audiovisuales - PUFA y conceder a DOS KE TRES FILMS SAS el uso y aprovechamiento económico de los espacios públicos para filmaciones audiovisuales registrados y aprobados en la plataforma SUMA y DOS KE TRES FILMS SAS acepta pagar la respectiva retribución económica y cumplir con las condiciones establecidas por el IDARTES y la normatividad vigente para el uso del espacio público en actividades de filmac (..)</v>
          </cell>
          <cell r="AK3410" t="str">
            <v>DOS KE TRES FILMS SAS</v>
          </cell>
          <cell r="AL3410">
            <v>900716236</v>
          </cell>
          <cell r="AM3410" t="str">
            <v>PUFA-298-2024</v>
          </cell>
          <cell r="AN3410" t="str">
            <v>Johan Bermeo</v>
          </cell>
          <cell r="AO3410" t="str">
            <v xml:space="preserve">https://community.secop.gov.co/Public/Tendering/OpportunityDetail/Index?noticeUID=CO1.NTC.6864774&amp;isFromPublicArea=True&amp;isModal=False
</v>
          </cell>
          <cell r="AP3410" t="str">
            <v>SECOP II</v>
          </cell>
          <cell r="AS3410" t="str">
            <v>Falso</v>
          </cell>
          <cell r="AU3410" t="str">
            <v>SI</v>
          </cell>
          <cell r="AV3410" t="str">
            <v>Octubre</v>
          </cell>
          <cell r="AW3410" t="e">
            <v>#N/A</v>
          </cell>
          <cell r="AX3410">
            <v>45575</v>
          </cell>
          <cell r="AY3410" t="str">
            <v>#REF!</v>
          </cell>
          <cell r="AZ3410" t="str">
            <v>CO1.PCCNTR.6881012</v>
          </cell>
        </row>
        <row r="3411">
          <cell r="D3411" t="str">
            <v>3123-2024</v>
          </cell>
          <cell r="E3411" t="str">
            <v>LINA MARIA GAVIRIA HURTADO</v>
          </cell>
          <cell r="F3411" t="str">
            <v>Subdirección de las Artes</v>
          </cell>
          <cell r="G3411" t="str">
            <v>Gerencia de Artes Audiovisuales</v>
          </cell>
          <cell r="H3411" t="str">
            <v>Gerente de Artes Audiovisuales</v>
          </cell>
          <cell r="I3411" t="str">
            <v>Contratación Régimen Especial</v>
          </cell>
          <cell r="J3411" t="str">
            <v>Contratación régimen especial</v>
          </cell>
          <cell r="K3411" t="str">
            <v>Decreto 092 de 2017</v>
          </cell>
          <cell r="L3411" t="str">
            <v>11 10. Típicos</v>
          </cell>
          <cell r="M3411" t="str">
            <v xml:space="preserve">49 49-Otros Servicios </v>
          </cell>
          <cell r="N3411" t="str">
            <v>No</v>
          </cell>
          <cell r="O3411" t="str">
            <v>N/A</v>
          </cell>
          <cell r="P3411">
            <v>45575</v>
          </cell>
          <cell r="Q3411">
            <v>45575</v>
          </cell>
          <cell r="R3411">
            <v>45641</v>
          </cell>
          <cell r="S3411">
            <v>66</v>
          </cell>
          <cell r="T3411" t="str">
            <v>En Ejecución</v>
          </cell>
          <cell r="U3411" t="str">
            <v>LINA MARIA GAVIRIA HURTADO</v>
          </cell>
          <cell r="V3411">
            <v>52247497</v>
          </cell>
          <cell r="X3411" t="str">
            <v>Ricardo Alfonso Cantor Bossa</v>
          </cell>
          <cell r="Y3411">
            <v>80797050</v>
          </cell>
          <cell r="Z3411" t="str">
            <v>Inversión</v>
          </cell>
          <cell r="AA3411">
            <v>2024110010088</v>
          </cell>
          <cell r="AB3411">
            <v>3897</v>
          </cell>
          <cell r="AC3411" t="str">
            <v>O23011733012024008807122</v>
          </cell>
          <cell r="AD3411">
            <v>6759</v>
          </cell>
          <cell r="AE3411">
            <v>145695431</v>
          </cell>
          <cell r="AF3411">
            <v>145695431</v>
          </cell>
          <cell r="AI3411">
            <v>65562944</v>
          </cell>
          <cell r="AJ3411" t="str">
            <v>Celebrar contrato de interés público con la CORPORACION IN VITRO VISUAL entidad sin ánimo de lucro, la cual llevará a cabo la realización de actividades artísticas en la ciudad de Bogotá, en desarrollo del proyecto ("22 Bogotá Short Film Festival / Festival de Cortos de Bogotá - BOGOSHORTS "), concertado según contenidos de lo presentado y acorde con el cronograma del proceso de convocatoria Proyectos Metropolitanos del Programa Distrital de Apoyos Concertados 2024</v>
          </cell>
          <cell r="AK3411" t="str">
            <v>CORPORACIÓN IN VITRO VISUAL</v>
          </cell>
          <cell r="AL3411">
            <v>900226661</v>
          </cell>
          <cell r="AM3411" t="str">
            <v>3123-2024</v>
          </cell>
          <cell r="AN3411" t="str">
            <v>Johan Bermeo</v>
          </cell>
          <cell r="AO3411" t="str">
            <v xml:space="preserve">https://community.secop.gov.co/Public/Tendering/OpportunityDetail/Index?noticeUID=CO1.NTC.6870875&amp;isFromPublicArea=True&amp;isModal=False
</v>
          </cell>
          <cell r="AP3411" t="str">
            <v>SECOP II</v>
          </cell>
          <cell r="AS3411" t="str">
            <v>Falso</v>
          </cell>
          <cell r="AU3411" t="str">
            <v>SI</v>
          </cell>
          <cell r="AV3411" t="str">
            <v>Octubre</v>
          </cell>
          <cell r="AW3411" t="e">
            <v>#N/A</v>
          </cell>
          <cell r="AX3411">
            <v>45641</v>
          </cell>
          <cell r="AY3411" t="str">
            <v>#REF!</v>
          </cell>
          <cell r="AZ3411" t="str">
            <v>CO1.PCCNTR.6885324</v>
          </cell>
        </row>
        <row r="3412">
          <cell r="D3412" t="str">
            <v>3173-2024</v>
          </cell>
          <cell r="E3412" t="str">
            <v>LINA MARIA GAVIRIA HURTADO</v>
          </cell>
          <cell r="F3412" t="str">
            <v>Subdirección de las Artes</v>
          </cell>
          <cell r="G3412" t="str">
            <v>Gerencia de Artes Audiovisuales</v>
          </cell>
          <cell r="H3412" t="str">
            <v>Gerente de Artes Audiovisuales</v>
          </cell>
          <cell r="I3412" t="str">
            <v>Contratación Directa</v>
          </cell>
          <cell r="J3412" t="str">
            <v>Contratación directa.</v>
          </cell>
          <cell r="K3412" t="str">
            <v>Prestación de servicios</v>
          </cell>
          <cell r="L3412" t="str">
            <v>17 17. Contrato de Prestación de Servicios</v>
          </cell>
          <cell r="M3412" t="str">
            <v xml:space="preserve">49 49-Otros Servicios </v>
          </cell>
          <cell r="N3412" t="str">
            <v>No</v>
          </cell>
          <cell r="O3412" t="str">
            <v>N/A</v>
          </cell>
          <cell r="P3412">
            <v>45575</v>
          </cell>
          <cell r="R3412">
            <v>46972</v>
          </cell>
          <cell r="S3412">
            <v>46298</v>
          </cell>
          <cell r="T3412" t="str">
            <v>Firmado</v>
          </cell>
          <cell r="U3412" t="str">
            <v>LINA MARIA GAVIRIA HURTADO</v>
          </cell>
          <cell r="V3412">
            <v>52247497</v>
          </cell>
          <cell r="X3412" t="str">
            <v>Ricardo Alfonso Cantor Bossa</v>
          </cell>
          <cell r="Y3412">
            <v>80797050</v>
          </cell>
          <cell r="Z3412" t="str">
            <v>N/A</v>
          </cell>
          <cell r="AC3412" t="str">
            <v>N/A - Valor Cero / Coproducción</v>
          </cell>
          <cell r="AE3412">
            <v>0</v>
          </cell>
          <cell r="AF3412">
            <v>0</v>
          </cell>
          <cell r="AI3412" t="str">
            <v>N/A</v>
          </cell>
          <cell r="AJ3412" t="str">
            <v>Prestar servicios de distribución de contenidos audiovisuales al Instituto Distrital de las Artes - Idartes, para exhibición 
 del material que se proyectará en los equipamientos culturales, de acuerdo con la programación definida por la entidad</v>
          </cell>
          <cell r="AK3412" t="str">
            <v>E-MOTION SAS</v>
          </cell>
          <cell r="AL3412">
            <v>900702573</v>
          </cell>
          <cell r="AM3412" t="str">
            <v>3173-2024</v>
          </cell>
          <cell r="AN3412" t="str">
            <v>Johan Bermeo</v>
          </cell>
          <cell r="AO3412" t="str">
            <v xml:space="preserve">https://community.secop.gov.co/Public/Tendering/OpportunityDetail/Index?noticeUID=CO1.NTC.6867341&amp;isFromPublicArea=True&amp;isModal=False
</v>
          </cell>
          <cell r="AP3412" t="str">
            <v>SECOP II</v>
          </cell>
          <cell r="AS3412" t="str">
            <v>Ok</v>
          </cell>
          <cell r="AU3412" t="e">
            <v>#N/A</v>
          </cell>
          <cell r="AW3412" t="e">
            <v>#N/A</v>
          </cell>
          <cell r="AX3412">
            <v>46972</v>
          </cell>
          <cell r="AY3412" t="str">
            <v>#REF!</v>
          </cell>
          <cell r="AZ3412" t="str">
            <v>CO1.PCCNTR.6883702</v>
          </cell>
        </row>
        <row r="3413">
          <cell r="D3413" t="str">
            <v>3184-2024</v>
          </cell>
          <cell r="E3413" t="str">
            <v>SILVIA OSPINA HENAO</v>
          </cell>
          <cell r="F3413" t="str">
            <v>Subdirección de Equipamientos Culturales</v>
          </cell>
          <cell r="G3413" t="str">
            <v>Gerencia de Escenarios</v>
          </cell>
          <cell r="H3413" t="str">
            <v>Gerencia de Escenarios</v>
          </cell>
          <cell r="I3413" t="str">
            <v>Contratación Directa</v>
          </cell>
          <cell r="J3413" t="str">
            <v>Contratación directa.</v>
          </cell>
          <cell r="K3413" t="str">
            <v>Prestación de servicios</v>
          </cell>
          <cell r="L3413" t="str">
            <v>17 17. Contrato de Prestación de Servicios</v>
          </cell>
          <cell r="M3413" t="str">
            <v xml:space="preserve">131 131-Arrendamiento de bienes muebles </v>
          </cell>
          <cell r="N3413" t="str">
            <v>No</v>
          </cell>
          <cell r="O3413" t="str">
            <v>N/A</v>
          </cell>
          <cell r="P3413">
            <v>45575</v>
          </cell>
          <cell r="Q3413">
            <v>45589</v>
          </cell>
          <cell r="R3413">
            <v>45741</v>
          </cell>
          <cell r="S3413">
            <v>152</v>
          </cell>
          <cell r="T3413" t="str">
            <v>En Ejecución</v>
          </cell>
          <cell r="U3413" t="str">
            <v>SILVIA OSPINA HENAO</v>
          </cell>
          <cell r="V3413">
            <v>43749034</v>
          </cell>
          <cell r="X3413" t="str">
            <v xml:space="preserve">PAULA SILVA DIAZ	</v>
          </cell>
          <cell r="Y3413">
            <v>52695889</v>
          </cell>
          <cell r="Z3413" t="str">
            <v>N/A</v>
          </cell>
          <cell r="AC3413" t="str">
            <v>N/A - Valor Cero / Coproducción</v>
          </cell>
          <cell r="AE3413">
            <v>0</v>
          </cell>
          <cell r="AF3413">
            <v>0</v>
          </cell>
          <cell r="AI3413">
            <v>0</v>
          </cell>
          <cell r="AJ3413" t="str">
            <v>PRESTAR EL SERVICIO DE ARRENDAMIENTO DEL TEATRO JORGE ELIÉCER GAITÁN PROPIEDAD DEL INSTITUTO DISTRITAL DE LAS ARTES IDARTES, A AVE FENIX ENTRETENIMIENTO S.A. PARA LLEVAR A CABO EL EVENTO MIGUEL MATEOS SINFONICO DE ACUERDO CON LOS LINEAMIENTOS DEL COMITÉ DE PROGRAMACIÓN DE LA SUBDIRECCIÓN DE EQUIPAMIENTOS CULTURALES.</v>
          </cell>
          <cell r="AK3413" t="str">
            <v>Ave Fenix Entretenimiento S.A.S</v>
          </cell>
          <cell r="AL3413">
            <v>901314597</v>
          </cell>
          <cell r="AM3413" t="str">
            <v>3184-2024</v>
          </cell>
          <cell r="AN3413" t="str">
            <v>Johan Bermeo</v>
          </cell>
          <cell r="AO3413" t="str">
            <v xml:space="preserve">https://community.secop.gov.co/Public/Tendering/OpportunityDetail/Index?noticeUID=CO1.NTC.6867854&amp;isFromPublicArea=True&amp;isModal=False
</v>
          </cell>
          <cell r="AP3413" t="str">
            <v>SECOP II</v>
          </cell>
          <cell r="AS3413" t="str">
            <v>Ok</v>
          </cell>
          <cell r="AU3413" t="str">
            <v>SI</v>
          </cell>
          <cell r="AV3413" t="str">
            <v>Octubre</v>
          </cell>
          <cell r="AW3413" t="e">
            <v>#N/A</v>
          </cell>
          <cell r="AX3413">
            <v>45741</v>
          </cell>
          <cell r="AY3413" t="str">
            <v>#REF!</v>
          </cell>
          <cell r="AZ3413" t="str">
            <v>CO1.PCCNTR.6883216</v>
          </cell>
        </row>
        <row r="3414">
          <cell r="D3414" t="str">
            <v>3187-2024</v>
          </cell>
          <cell r="E3414" t="str">
            <v>LINA MARIA GAVIRIA HURTADO</v>
          </cell>
          <cell r="F3414" t="str">
            <v>Subdirección de las Artes</v>
          </cell>
          <cell r="G3414" t="str">
            <v>Sub Artes</v>
          </cell>
          <cell r="H3414" t="str">
            <v>Subdireccion  de las Artes</v>
          </cell>
          <cell r="I3414" t="str">
            <v>Mínima Cuantía</v>
          </cell>
          <cell r="J3414" t="str">
            <v>Mínima cuantía</v>
          </cell>
          <cell r="K3414" t="str">
            <v>Prestación de servicios</v>
          </cell>
          <cell r="L3414" t="str">
            <v>17 17. Contrato de Prestación de Servicios</v>
          </cell>
          <cell r="M3414" t="str">
            <v xml:space="preserve">49 49-Otros Servicios </v>
          </cell>
          <cell r="N3414" t="str">
            <v>No</v>
          </cell>
          <cell r="O3414" t="str">
            <v>N/A</v>
          </cell>
          <cell r="P3414">
            <v>45575</v>
          </cell>
          <cell r="Q3414">
            <v>45575</v>
          </cell>
          <cell r="R3414">
            <v>45688</v>
          </cell>
          <cell r="S3414">
            <v>112</v>
          </cell>
          <cell r="T3414" t="str">
            <v>En Ejecución</v>
          </cell>
          <cell r="U3414" t="str">
            <v>LINA MARIA GAVIRIA HURTADO</v>
          </cell>
          <cell r="V3414">
            <v>52247497</v>
          </cell>
          <cell r="X3414" t="str">
            <v>LINA MARIA GAVIRIA HURTADO</v>
          </cell>
          <cell r="Y3414">
            <v>52247497</v>
          </cell>
          <cell r="Z3414" t="str">
            <v>Inversión</v>
          </cell>
          <cell r="AA3414">
            <v>2024110010089</v>
          </cell>
          <cell r="AB3414" t="str">
            <v>5588 - 5586 - 5587</v>
          </cell>
          <cell r="AC3414" t="str">
            <v>O230117330120240089 - O230117330120240182</v>
          </cell>
          <cell r="AD3414" t="str">
            <v>6753 - 6752 - 6751</v>
          </cell>
          <cell r="AE3414">
            <v>30000000</v>
          </cell>
          <cell r="AF3414">
            <v>41281916</v>
          </cell>
          <cell r="AI3414" t="str">
            <v>N/A</v>
          </cell>
          <cell r="AJ3414" t="str">
            <v>PRESTAR LOS SERVICIOS DE INTERPRETACIÓN, TRADUCCIÓN TÉCNICA Y ESPECIALIZADA AL IDARTES, PARA LOS EVENTOS, DOCUMENTOS IMPRESOS Y DIGITALES, QUE SEAN REQUERIDOS, ACORDE CON LOS REQUERIMIENTOS DE LA ENTIDAD, EN EL MARCO DEL PLAN DE DESARROLLO BOGOTÁ CAMINA SEGURA 2024-2027</v>
          </cell>
          <cell r="AK3414" t="str">
            <v>Pantoglot Ltda.</v>
          </cell>
          <cell r="AL3414">
            <v>900192835</v>
          </cell>
          <cell r="AM3414" t="str">
            <v>IDARTES-IP-MIC-028-2024</v>
          </cell>
          <cell r="AN3414" t="str">
            <v>Johan Bermeo</v>
          </cell>
          <cell r="AO3414" t="str">
            <v xml:space="preserve">https://community.secop.gov.co/Public/Tendering/OpportunityDetail/Index?noticeUID=CO1.NTC.6833574&amp;isFromPublicArea=True&amp;isModal=False
</v>
          </cell>
          <cell r="AP3414" t="str">
            <v>SECOP II</v>
          </cell>
          <cell r="AS3414" t="str">
            <v>Falso</v>
          </cell>
          <cell r="AU3414" t="str">
            <v>SI</v>
          </cell>
          <cell r="AV3414" t="str">
            <v>Octubre</v>
          </cell>
          <cell r="AW3414" t="e">
            <v>#N/A</v>
          </cell>
          <cell r="AX3414">
            <v>45688</v>
          </cell>
          <cell r="AY3414" t="str">
            <v>#REF!</v>
          </cell>
          <cell r="AZ3414" t="str">
            <v>CO1.PCCNTR.6882619</v>
          </cell>
        </row>
        <row r="3415">
          <cell r="D3415" t="str">
            <v>3189-2024</v>
          </cell>
          <cell r="E3415" t="str">
            <v>SILVIA OSPINA HENAO</v>
          </cell>
          <cell r="F3415" t="str">
            <v>Subdirección de Equipamientos Culturales</v>
          </cell>
          <cell r="G3415" t="str">
            <v>Gerencia de Escenarios</v>
          </cell>
          <cell r="H3415" t="str">
            <v>Gerencia de Escenarios</v>
          </cell>
          <cell r="I3415" t="str">
            <v>Contratación Directa</v>
          </cell>
          <cell r="J3415" t="str">
            <v>Contratación directa.</v>
          </cell>
          <cell r="K3415" t="str">
            <v>Arrendamiento de inmuebles</v>
          </cell>
          <cell r="L3415" t="str">
            <v>11 10. Típicos</v>
          </cell>
          <cell r="M3415" t="str">
            <v xml:space="preserve">131 131-Arrendamiento de bienes muebles </v>
          </cell>
          <cell r="N3415" t="str">
            <v>No</v>
          </cell>
          <cell r="O3415" t="str">
            <v>N/A</v>
          </cell>
          <cell r="P3415">
            <v>45575</v>
          </cell>
          <cell r="Q3415">
            <v>45594</v>
          </cell>
          <cell r="R3415">
            <v>45657</v>
          </cell>
          <cell r="S3415">
            <v>63</v>
          </cell>
          <cell r="T3415" t="str">
            <v>En Ejecución</v>
          </cell>
          <cell r="U3415" t="str">
            <v>SILVIA OSPINA HENAO</v>
          </cell>
          <cell r="V3415">
            <v>43749034</v>
          </cell>
          <cell r="X3415" t="str">
            <v xml:space="preserve">PAULA SILVA DIAZ	</v>
          </cell>
          <cell r="Y3415">
            <v>52695889</v>
          </cell>
          <cell r="Z3415" t="str">
            <v>N/A</v>
          </cell>
          <cell r="AC3415" t="str">
            <v>N/A - Valor Cero / Coproducción</v>
          </cell>
          <cell r="AF3415">
            <v>0</v>
          </cell>
          <cell r="AG3415">
            <v>41600000</v>
          </cell>
          <cell r="AI3415" t="str">
            <v>N/A</v>
          </cell>
          <cell r="AJ3415" t="str">
            <v>Prestar el servicio de arrendamiento del Teatro Jorge Eliécer Gaitán propiedad del Instituto Distrital de las Artes - IDARTES, a ALIVEPRO PRODUCCIONES SAS., para llevar a cabo el evento "Venga que Si Es Pa´ Eso", de acuerdo con los lineamientos del comité de programación de la Subdirección de Equipamientos Culturales.</v>
          </cell>
          <cell r="AK3415" t="str">
            <v>ALIVEPRO PRODUCCIONES S.A.S.</v>
          </cell>
          <cell r="AL3415">
            <v>901546527</v>
          </cell>
          <cell r="AM3415" t="str">
            <v>3189-2024</v>
          </cell>
          <cell r="AN3415" t="str">
            <v>Johan Bermeo</v>
          </cell>
          <cell r="AO3415" t="str">
            <v xml:space="preserve">https://community.secop.gov.co/Public/Tendering/OpportunityDetail/Index?noticeUID=CO1.NTC.6871734&amp;isFromPublicArea=True&amp;isModal=False
</v>
          </cell>
          <cell r="AP3415" t="str">
            <v>SECOP II</v>
          </cell>
          <cell r="AS3415" t="str">
            <v>Falso</v>
          </cell>
          <cell r="AU3415" t="str">
            <v>SI</v>
          </cell>
          <cell r="AW3415" t="e">
            <v>#N/A</v>
          </cell>
          <cell r="AX3415">
            <v>45657</v>
          </cell>
          <cell r="AY3415" t="str">
            <v>#REF!</v>
          </cell>
          <cell r="AZ3415" t="str">
            <v>CO1.PCCNTR.6885825</v>
          </cell>
        </row>
        <row r="3416">
          <cell r="D3416" t="str">
            <v>3188-2024</v>
          </cell>
          <cell r="E3416" t="str">
            <v>ANDRES FELIPE ALBARRACIN RODRIGUEZ</v>
          </cell>
          <cell r="F3416" t="str">
            <v>Subdirección Administrativa y Financiera</v>
          </cell>
          <cell r="G3416" t="str">
            <v>Subdireccion Administrativa y Financiera</v>
          </cell>
          <cell r="H3416" t="str">
            <v>Subdirección Administrativa y Financiera</v>
          </cell>
          <cell r="I3416" t="str">
            <v>Mínima Cuantía</v>
          </cell>
          <cell r="J3416" t="str">
            <v>Mínima cuantía</v>
          </cell>
          <cell r="K3416" t="str">
            <v>Prestación de servicios</v>
          </cell>
          <cell r="L3416" t="str">
            <v>17 17. Contrato de Prestación de Servicios</v>
          </cell>
          <cell r="M3416" t="str">
            <v>50 50-Servicios de Transporte</v>
          </cell>
          <cell r="N3416" t="str">
            <v>No</v>
          </cell>
          <cell r="O3416" t="str">
            <v>N/A</v>
          </cell>
          <cell r="P3416">
            <v>45575</v>
          </cell>
          <cell r="Q3416">
            <v>45594</v>
          </cell>
          <cell r="R3416">
            <v>45823</v>
          </cell>
          <cell r="S3416">
            <v>227</v>
          </cell>
          <cell r="T3416" t="str">
            <v>En Ejecución</v>
          </cell>
          <cell r="U3416" t="str">
            <v>ANDRES FELIPE ALBARRACIN RODRIGUEZ</v>
          </cell>
          <cell r="V3416">
            <v>10207149872</v>
          </cell>
          <cell r="X3416" t="str">
            <v>ANDRES FELIPE ALBARRACIN RODRIGUEZ</v>
          </cell>
          <cell r="Y3416">
            <v>10207149872</v>
          </cell>
          <cell r="Z3416" t="str">
            <v>Inversión</v>
          </cell>
          <cell r="AA3416">
            <v>2024110010091</v>
          </cell>
          <cell r="AB3416">
            <v>5326</v>
          </cell>
          <cell r="AC3416" t="str">
            <v>O23011745992024009106016</v>
          </cell>
          <cell r="AD3416">
            <v>6762</v>
          </cell>
          <cell r="AE3416">
            <v>7140000</v>
          </cell>
          <cell r="AF3416">
            <v>7140000</v>
          </cell>
          <cell r="AI3416">
            <v>3570000</v>
          </cell>
          <cell r="AJ3416" t="str">
            <v>CONTRATAR LA PRESTACIÓN DEL SERVICIO DE CERTIFICACIÓN DE CALIDAD DE ACUERDO CON LA NORMATIVA VIGENTE DE LOS EQUIPOS DE TRANSPORTE VERTICAL DE LAS SEDES, ESCENARIOS Y EQUIPAMIENTOS CULTURALES A CARGO DEL INSTITUTO DISTRITAL DE LAS ARTES - IDARTES.</v>
          </cell>
          <cell r="AK3416" t="str">
            <v>SERVIMETERS S.A.S</v>
          </cell>
          <cell r="AL3416">
            <v>830117370</v>
          </cell>
          <cell r="AM3416" t="str">
            <v>IDARTES-IP-MIC-022-2024</v>
          </cell>
          <cell r="AN3416" t="str">
            <v>Johan Bermeo</v>
          </cell>
          <cell r="AO3416" t="str">
            <v xml:space="preserve">https://community.secop.gov.co/Public/Tendering/OpportunityDetail/Index?noticeUID=CO1.NTC.6732769&amp;isFromPublicArea=True&amp;isModal=False
</v>
          </cell>
          <cell r="AP3416" t="str">
            <v>SECOP II</v>
          </cell>
          <cell r="AS3416" t="str">
            <v>Ok</v>
          </cell>
          <cell r="AU3416" t="str">
            <v>SI</v>
          </cell>
          <cell r="AV3416" t="str">
            <v>Octubre</v>
          </cell>
          <cell r="AW3416" t="e">
            <v>#N/A</v>
          </cell>
          <cell r="AX3416">
            <v>45823</v>
          </cell>
          <cell r="AY3416" t="str">
            <v>#REF!</v>
          </cell>
          <cell r="AZ3416" t="str">
            <v>CO1.PCCNTR.6884367</v>
          </cell>
        </row>
        <row r="3417">
          <cell r="D3417" t="str">
            <v>3186-2024</v>
          </cell>
          <cell r="E3417" t="str">
            <v>LINA MARIA GAVIRIA HURTADO</v>
          </cell>
          <cell r="F3417" t="str">
            <v>Subdirección de las Artes</v>
          </cell>
          <cell r="G3417" t="str">
            <v>Sub Artes</v>
          </cell>
          <cell r="H3417" t="str">
            <v>Plan Distrital de Desarrollo: "Bogotá camina segura 2024-2027"</v>
          </cell>
          <cell r="I3417" t="str">
            <v>Contratación Directa</v>
          </cell>
          <cell r="J3417" t="str">
            <v>Contratación directa.</v>
          </cell>
          <cell r="K3417" t="str">
            <v>Prestación de servicios</v>
          </cell>
          <cell r="L3417" t="str">
            <v>17 17. Contrato de Prestación de Servicios</v>
          </cell>
          <cell r="M3417" t="str">
            <v xml:space="preserve">31 31-Servicios Profesionales </v>
          </cell>
          <cell r="N3417" t="str">
            <v>Si</v>
          </cell>
          <cell r="O3417" t="str">
            <v>Contrato Prestación de Servicios Profesionales</v>
          </cell>
          <cell r="P3417">
            <v>45575</v>
          </cell>
          <cell r="Q3417">
            <v>45580</v>
          </cell>
          <cell r="R3417">
            <v>45657</v>
          </cell>
          <cell r="S3417">
            <v>77</v>
          </cell>
          <cell r="T3417" t="str">
            <v>En Ejecución</v>
          </cell>
          <cell r="U3417" t="str">
            <v>LINA MARIA GAVIRIA HURTADO</v>
          </cell>
          <cell r="V3417">
            <v>52247497</v>
          </cell>
          <cell r="X3417" t="str">
            <v>LINA MARIA GAVIRIA HURTADO</v>
          </cell>
          <cell r="Y3417">
            <v>52247497</v>
          </cell>
          <cell r="Z3417" t="str">
            <v>Inversión</v>
          </cell>
          <cell r="AB3417">
            <v>5605</v>
          </cell>
          <cell r="AC3417" t="str">
            <v>O230117330120240182</v>
          </cell>
          <cell r="AD3417">
            <v>6768</v>
          </cell>
          <cell r="AE3417">
            <v>19366667</v>
          </cell>
          <cell r="AF3417">
            <v>19366667</v>
          </cell>
          <cell r="AI3417">
            <v>7000000</v>
          </cell>
          <cell r="AJ3417" t="str">
            <v>Prestar servicios profesionales al Instituto Distrital de las Artes -Idartes, en la orientación metodológica y estructuración de los laboratorios artísticos de cocreación en Literatura en el marco del Plan Distrital de Desarrollo: "Bogotá camina segura 2024-2027"</v>
          </cell>
          <cell r="AK3417" t="str">
            <v>DIANA MARCELA CARDONA VARGAS</v>
          </cell>
          <cell r="AL3417">
            <v>1018440599</v>
          </cell>
          <cell r="AM3417" t="str">
            <v>3186-2024</v>
          </cell>
          <cell r="AN3417" t="str">
            <v>Johan Bermeo</v>
          </cell>
          <cell r="AO3417" t="str">
            <v xml:space="preserve">https://community.secop.gov.co/Public/Tendering/OpportunityDetail/Index?noticeUID=CO1.NTC.6870826&amp;isFromPublicArea=True&amp;isModal=False
</v>
          </cell>
          <cell r="AP3417" t="str">
            <v>SECOP II</v>
          </cell>
          <cell r="AS3417" t="str">
            <v>Falso</v>
          </cell>
          <cell r="AU3417" t="str">
            <v>SI</v>
          </cell>
          <cell r="AV3417" t="str">
            <v>Octubre</v>
          </cell>
          <cell r="AW3417" t="e">
            <v>#N/A</v>
          </cell>
          <cell r="AX3417">
            <v>45657</v>
          </cell>
          <cell r="AY3417" t="str">
            <v>#REF!</v>
          </cell>
          <cell r="AZ3417" t="str">
            <v>CO1.PCCNTR.6885217</v>
          </cell>
        </row>
        <row r="3418">
          <cell r="D3418" t="str">
            <v>PUFA-301-2024</v>
          </cell>
          <cell r="E3418" t="str">
            <v>LINA MARIA GAVIRIA HURTADO</v>
          </cell>
          <cell r="F3418" t="str">
            <v>Subdirección de las Artes</v>
          </cell>
          <cell r="G3418" t="str">
            <v>Gerencia de Artes Audiovisuales</v>
          </cell>
          <cell r="H3418" t="str">
            <v>GERENTE DE ARTES AUDIOVISUALES</v>
          </cell>
          <cell r="I3418" t="str">
            <v>Contratación Directa</v>
          </cell>
          <cell r="J3418" t="str">
            <v>Contratación directa.</v>
          </cell>
          <cell r="K3418" t="str">
            <v>Prestación de servicios</v>
          </cell>
          <cell r="L3418" t="str">
            <v>17 17. Contrato de Prestación de Servicios</v>
          </cell>
          <cell r="M3418" t="str">
            <v xml:space="preserve">49 49-Otros Servicios </v>
          </cell>
          <cell r="N3418" t="str">
            <v>No</v>
          </cell>
          <cell r="O3418" t="str">
            <v>N/A</v>
          </cell>
          <cell r="P3418">
            <v>45576</v>
          </cell>
          <cell r="Q3418">
            <v>45579</v>
          </cell>
          <cell r="R3418">
            <v>45579</v>
          </cell>
          <cell r="S3418">
            <v>1</v>
          </cell>
          <cell r="T3418" t="str">
            <v>En Ejecución</v>
          </cell>
          <cell r="U3418" t="str">
            <v>LINA MARIA GAVIRIA HURTADO</v>
          </cell>
          <cell r="V3418">
            <v>52247497</v>
          </cell>
          <cell r="X3418" t="str">
            <v>Ricardo Alfonso Cantor Bossa</v>
          </cell>
          <cell r="Y3418">
            <v>80797050</v>
          </cell>
          <cell r="Z3418" t="str">
            <v>N/A</v>
          </cell>
          <cell r="AC3418" t="str">
            <v>N/A - Valor Cero / Coproducción</v>
          </cell>
          <cell r="AE3418">
            <v>0</v>
          </cell>
          <cell r="AF3418">
            <v>0</v>
          </cell>
          <cell r="AI3418" t="str">
            <v>N/A</v>
          </cell>
          <cell r="AJ3418" t="str">
            <v>El IDARTES se compromete a gestionar las solicitudes de Permiso Unificado de Filmaciones Audiovisuales - PUFA y conceder a CCM FILMS SAS el uso y aprovechamiento económico de los espacios públicos para filmaciones audiovisuales registrados y aprobados en la plataforma SUMA y CCM FILMS SAS acepta pagar la respectiva retribución económica y cumplir con las condiciones establecidas por el IDARTES y la normatividad vigente para el uso del espacio público para las actividades de filmación audiovisual</v>
          </cell>
          <cell r="AK3418" t="str">
            <v>CCM FILMS SAS</v>
          </cell>
          <cell r="AL3418">
            <v>901486589</v>
          </cell>
          <cell r="AM3418" t="str">
            <v>PUFA-301-2024</v>
          </cell>
          <cell r="AN3418" t="str">
            <v>Johan Bermeo</v>
          </cell>
          <cell r="AO3418" t="str">
            <v xml:space="preserve">https://community.secop.gov.co/Public/Tendering/OpportunityDetail/Index?noticeUID=CO1.NTC.6883111&amp;isFromPublicArea=True&amp;isModal=False
</v>
          </cell>
          <cell r="AP3418" t="str">
            <v>SECOP II</v>
          </cell>
          <cell r="AS3418" t="str">
            <v>Falso</v>
          </cell>
          <cell r="AU3418" t="str">
            <v>SI</v>
          </cell>
          <cell r="AV3418" t="str">
            <v>Octubre</v>
          </cell>
          <cell r="AW3418" t="e">
            <v>#N/A</v>
          </cell>
          <cell r="AX3418">
            <v>45579</v>
          </cell>
          <cell r="AY3418" t="str">
            <v>#REF!</v>
          </cell>
          <cell r="AZ3418" t="str">
            <v>CO1.PCCNTR.6894781</v>
          </cell>
        </row>
        <row r="3419">
          <cell r="D3419" t="str">
            <v>PUFA-300-2024</v>
          </cell>
          <cell r="E3419" t="str">
            <v>LINA MARIA GAVIRIA HURTADO</v>
          </cell>
          <cell r="F3419" t="str">
            <v>Subdirección de las Artes</v>
          </cell>
          <cell r="G3419" t="str">
            <v>Gerencia de Artes Audiovisuales</v>
          </cell>
          <cell r="H3419" t="str">
            <v>GERENTE DE ARTES AUDIOVISUALES</v>
          </cell>
          <cell r="I3419" t="str">
            <v>Contratación Directa</v>
          </cell>
          <cell r="J3419" t="str">
            <v>Contratación directa.</v>
          </cell>
          <cell r="K3419" t="str">
            <v>Prestación de servicios</v>
          </cell>
          <cell r="L3419" t="str">
            <v>17 17. Contrato de Prestación de Servicios</v>
          </cell>
          <cell r="M3419" t="str">
            <v xml:space="preserve">49 49-Otros Servicios </v>
          </cell>
          <cell r="N3419" t="str">
            <v>No</v>
          </cell>
          <cell r="O3419" t="str">
            <v>N/A</v>
          </cell>
          <cell r="P3419">
            <v>45576</v>
          </cell>
          <cell r="Q3419">
            <v>45580</v>
          </cell>
          <cell r="R3419">
            <v>45583</v>
          </cell>
          <cell r="S3419">
            <v>4</v>
          </cell>
          <cell r="T3419" t="str">
            <v>En Ejecución</v>
          </cell>
          <cell r="U3419" t="str">
            <v>LINA MARIA GAVIRIA HURTADO</v>
          </cell>
          <cell r="V3419">
            <v>52247497</v>
          </cell>
          <cell r="X3419" t="str">
            <v>Ricardo Alfonso Cantor Bossa</v>
          </cell>
          <cell r="Y3419">
            <v>80797050</v>
          </cell>
          <cell r="Z3419" t="str">
            <v>N/A</v>
          </cell>
          <cell r="AC3419" t="str">
            <v>N/A - Valor Cero / Coproducción</v>
          </cell>
          <cell r="AE3419">
            <v>0</v>
          </cell>
          <cell r="AF3419">
            <v>0</v>
          </cell>
          <cell r="AI3419" t="str">
            <v>N/A</v>
          </cell>
          <cell r="AJ3419"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film...</v>
          </cell>
          <cell r="AK3419" t="str">
            <v>11:11 FILMS Y TV SAS</v>
          </cell>
          <cell r="AL3419">
            <v>901108889</v>
          </cell>
          <cell r="AM3419" t="str">
            <v>PUFA-300-2024</v>
          </cell>
          <cell r="AN3419" t="str">
            <v>Johan Bermeo</v>
          </cell>
          <cell r="AO3419" t="str">
            <v xml:space="preserve">https://community.secop.gov.co/Public/Tendering/OpportunityDetail/Index?noticeUID=CO1.NTC.6882826&amp;isFromPublicArea=True&amp;isModal=False
</v>
          </cell>
          <cell r="AP3419" t="str">
            <v>SECOP II</v>
          </cell>
          <cell r="AS3419" t="str">
            <v>Falso</v>
          </cell>
          <cell r="AU3419" t="str">
            <v>SI</v>
          </cell>
          <cell r="AV3419" t="str">
            <v>Octubre</v>
          </cell>
          <cell r="AW3419" t="e">
            <v>#N/A</v>
          </cell>
          <cell r="AX3419">
            <v>45583</v>
          </cell>
          <cell r="AY3419" t="str">
            <v>#REF!</v>
          </cell>
          <cell r="AZ3419" t="str">
            <v>CO1.PCCNTR.6894593</v>
          </cell>
        </row>
        <row r="3420">
          <cell r="D3420" t="str">
            <v>PUFA-299-2024</v>
          </cell>
          <cell r="E3420" t="str">
            <v>LINA MARIA GAVIRIA HURTADO</v>
          </cell>
          <cell r="F3420" t="str">
            <v>Subdirección de las Artes</v>
          </cell>
          <cell r="G3420" t="str">
            <v>Gerencia de Artes Audiovisuales</v>
          </cell>
          <cell r="H3420" t="str">
            <v>GERENTE DE ARTES AUDIOVISUALES</v>
          </cell>
          <cell r="I3420" t="str">
            <v>Contratación Directa</v>
          </cell>
          <cell r="J3420" t="str">
            <v>Contratación directa.</v>
          </cell>
          <cell r="K3420" t="str">
            <v>Prestación de servicios</v>
          </cell>
          <cell r="L3420" t="str">
            <v>17 17. Contrato de Prestación de Servicios</v>
          </cell>
          <cell r="M3420" t="str">
            <v xml:space="preserve">49 49-Otros Servicios </v>
          </cell>
          <cell r="N3420" t="str">
            <v>No</v>
          </cell>
          <cell r="O3420" t="str">
            <v>N/A</v>
          </cell>
          <cell r="P3420">
            <v>45576</v>
          </cell>
          <cell r="Q3420">
            <v>45579</v>
          </cell>
          <cell r="R3420">
            <v>45579</v>
          </cell>
          <cell r="S3420">
            <v>1</v>
          </cell>
          <cell r="T3420" t="str">
            <v>En Ejecución</v>
          </cell>
          <cell r="U3420" t="str">
            <v>LINA MARIA GAVIRIA HURTADO</v>
          </cell>
          <cell r="V3420">
            <v>52247497</v>
          </cell>
          <cell r="X3420" t="str">
            <v>Ricardo Alfonso Cantor Bossa</v>
          </cell>
          <cell r="Y3420">
            <v>80797050</v>
          </cell>
          <cell r="Z3420" t="str">
            <v>N/A</v>
          </cell>
          <cell r="AC3420" t="str">
            <v>N/A - Valor Cero / Coproducción</v>
          </cell>
          <cell r="AE3420">
            <v>0</v>
          </cell>
          <cell r="AF3420">
            <v>0</v>
          </cell>
          <cell r="AI3420" t="str">
            <v>N/A</v>
          </cell>
          <cell r="AJ3420" t="str">
            <v>El IDARTES se compromete a gestionar las solicitudes de Permiso Unificado de Filmaciones Audiovisuales - PUFA y conceder a SUMERCE CASA PRODUCTORA SAS el uso y aprovechamiento económico de los espacios públicos para filmaciones audiovisuales registrados y aprobados en la plataforma SUMA y SUMERCE CASA PRODUCTORA SAS acepta pagar la respectiva retribución económica y cumplir con las condiciones establecidas por el IDARTES y la normatividad vigente para el uso del espacio público en actividad (..)</v>
          </cell>
          <cell r="AK3420" t="str">
            <v>SUMERCE CASA PRODUCTORA SAS</v>
          </cell>
          <cell r="AL3420">
            <v>901835376</v>
          </cell>
          <cell r="AM3420" t="str">
            <v>PUFA-299-2024</v>
          </cell>
          <cell r="AN3420" t="str">
            <v>Johan Bermeo</v>
          </cell>
          <cell r="AO3420" t="str">
            <v xml:space="preserve">https://community.secop.gov.co/Public/Tendering/OpportunityDetail/Index?noticeUID=CO1.NTC.6875871&amp;isFromPublicArea=True&amp;isModal=False
</v>
          </cell>
          <cell r="AP3420" t="str">
            <v>SECOP II</v>
          </cell>
          <cell r="AS3420" t="str">
            <v>Falso</v>
          </cell>
          <cell r="AU3420" t="str">
            <v>SI</v>
          </cell>
          <cell r="AV3420" t="str">
            <v>Octubre</v>
          </cell>
          <cell r="AW3420" t="e">
            <v>#N/A</v>
          </cell>
          <cell r="AX3420">
            <v>45579</v>
          </cell>
          <cell r="AY3420" t="str">
            <v>#REF!</v>
          </cell>
          <cell r="AZ3420" t="str">
            <v>CO1.PCCNTR.6889439</v>
          </cell>
        </row>
        <row r="3421">
          <cell r="D3421" t="str">
            <v>3183-2024</v>
          </cell>
          <cell r="E3421" t="str">
            <v>SILVIA OSPINA HENAO</v>
          </cell>
          <cell r="F3421" t="str">
            <v>Subdirección de Equipamientos Culturales</v>
          </cell>
          <cell r="G3421" t="str">
            <v>Gerencia de Escenarios</v>
          </cell>
          <cell r="H3421" t="str">
            <v>Gerencia de Escenarios</v>
          </cell>
          <cell r="I3421" t="str">
            <v>Contratación Directa</v>
          </cell>
          <cell r="J3421" t="str">
            <v>Contratación directa.</v>
          </cell>
          <cell r="K3421" t="str">
            <v>Prestación de servicios</v>
          </cell>
          <cell r="L3421" t="str">
            <v>17 17. Contrato de Prestación de Servicios</v>
          </cell>
          <cell r="M3421" t="str">
            <v xml:space="preserve">131 131-Arrendamiento de bienes muebles </v>
          </cell>
          <cell r="N3421" t="str">
            <v>No</v>
          </cell>
          <cell r="O3421" t="str">
            <v>N/A</v>
          </cell>
          <cell r="P3421">
            <v>45576</v>
          </cell>
          <cell r="Q3421">
            <v>45596</v>
          </cell>
          <cell r="R3421">
            <v>45657</v>
          </cell>
          <cell r="S3421">
            <v>61</v>
          </cell>
          <cell r="T3421" t="str">
            <v>En Ejecución</v>
          </cell>
          <cell r="U3421" t="str">
            <v>SILVIA OSPINA HENAO</v>
          </cell>
          <cell r="V3421">
            <v>43749034</v>
          </cell>
          <cell r="X3421" t="str">
            <v xml:space="preserve">PAULA SILVA DIAZ	</v>
          </cell>
          <cell r="Y3421">
            <v>52695889</v>
          </cell>
          <cell r="Z3421" t="str">
            <v>N/A</v>
          </cell>
          <cell r="AC3421" t="str">
            <v>N/A - Valor Cero / Coproducción</v>
          </cell>
          <cell r="AE3421">
            <v>0</v>
          </cell>
          <cell r="AF3421">
            <v>0</v>
          </cell>
          <cell r="AI3421">
            <v>0</v>
          </cell>
          <cell r="AJ3421" t="str">
            <v>PRESTAR EL SERVICIO DE ARRENDAMIENTO DEL TEATRO JORGE ELIÉCER GAITÁN 
 PROPIEDAD DEL INSTITUTO DISTRITAL DE LAS ARTES - IDARTES, A MATRIX ENTERTAINMENT 
 COLOMBIA SAS., PARA LLEVAR A CABO EL EVENTO "STUDIO GHIBLI SINFONICO", DE ACUERDO CON 
 LOS LINEAMIENTOS DEL COMITÉ DE PROGRAMACIÓN DE LA SUBDIRECCIÓN DE EQUIPAMIENTOS 
 CULTURALES</v>
          </cell>
          <cell r="AK3421" t="str">
            <v>MATRIX ENTERTAINMENT COLOMBIA SAS</v>
          </cell>
          <cell r="AL3421">
            <v>900599115</v>
          </cell>
          <cell r="AM3421" t="str">
            <v>3183-2024</v>
          </cell>
          <cell r="AN3421" t="str">
            <v>Johan Bermeo</v>
          </cell>
          <cell r="AO3421" t="str">
            <v xml:space="preserve">https://community.secop.gov.co/Public/Tendering/OpportunityDetail/Index?noticeUID=CO1.NTC.6865451&amp;isFromPublicArea=True&amp;isModal=False
</v>
          </cell>
          <cell r="AP3421" t="str">
            <v>SECOP II</v>
          </cell>
          <cell r="AS3421" t="str">
            <v>Falso</v>
          </cell>
          <cell r="AU3421" t="str">
            <v>SI</v>
          </cell>
          <cell r="AV3421" t="str">
            <v>Octubre</v>
          </cell>
          <cell r="AW3421" t="e">
            <v>#N/A</v>
          </cell>
          <cell r="AX3421">
            <v>45657</v>
          </cell>
          <cell r="AY3421" t="str">
            <v>#REF!</v>
          </cell>
          <cell r="AZ3421" t="str">
            <v>CO1.PCCNTR.6883809</v>
          </cell>
        </row>
        <row r="3422">
          <cell r="D3422" t="str">
            <v>3200-2024</v>
          </cell>
          <cell r="E3422" t="str">
            <v>LINA MARIA GAVIRIA HURTADO</v>
          </cell>
          <cell r="F3422" t="str">
            <v>Subdirección de las Artes</v>
          </cell>
          <cell r="G3422" t="str">
            <v>Sub Artes</v>
          </cell>
          <cell r="H3422" t="str">
            <v>Plan Distrital de Desarrollo: "Bogotá camina segura 2024-2027"</v>
          </cell>
          <cell r="I3422" t="str">
            <v>Contratación Directa</v>
          </cell>
          <cell r="J3422" t="str">
            <v>Contratación directa.</v>
          </cell>
          <cell r="K3422" t="str">
            <v>Prestación de servicios</v>
          </cell>
          <cell r="L3422" t="str">
            <v>17 17. Contrato de Prestación de Servicios</v>
          </cell>
          <cell r="M3422" t="str">
            <v xml:space="preserve">33 33-Servicios Apoyo a la Gestion de la Entidad (servicios administrativos) </v>
          </cell>
          <cell r="N3422" t="str">
            <v>Si</v>
          </cell>
          <cell r="O3422" t="str">
            <v>Contrato Prestación de Servicios Apoyo a la Gestión</v>
          </cell>
          <cell r="P3422">
            <v>45576</v>
          </cell>
          <cell r="Q3422">
            <v>45590</v>
          </cell>
          <cell r="R3422">
            <v>45657</v>
          </cell>
          <cell r="S3422">
            <v>67</v>
          </cell>
          <cell r="T3422" t="str">
            <v>En Ejecución</v>
          </cell>
          <cell r="U3422" t="str">
            <v>LINA MARIA GAVIRIA HURTADO</v>
          </cell>
          <cell r="V3422">
            <v>52247497</v>
          </cell>
          <cell r="X3422" t="str">
            <v>LINA MARIA GAVIRIA HURTADO</v>
          </cell>
          <cell r="Y3422">
            <v>52247497</v>
          </cell>
          <cell r="Z3422" t="str">
            <v>Inversión</v>
          </cell>
          <cell r="AB3422">
            <v>5603</v>
          </cell>
          <cell r="AC3422" t="str">
            <v>O230117330120240182</v>
          </cell>
          <cell r="AD3422">
            <v>6782</v>
          </cell>
          <cell r="AE3422">
            <v>17500000</v>
          </cell>
          <cell r="AF3422">
            <v>17500000</v>
          </cell>
          <cell r="AI3422">
            <v>7000000</v>
          </cell>
          <cell r="AJ3422" t="str">
            <v>Prestar servicios de apoyo a la gestión al Instituto Distrital de las Artes Idartes, en la orientación metodológica y estructuración de los laboratorios artísticos de innovación social en el CEFE Fontanar del Río en el marco del Plan Distrital de Desarrollo Bogotá camina segura 2024-2027</v>
          </cell>
          <cell r="AK3422" t="str">
            <v>PATRICIA RAMOS PARDO</v>
          </cell>
          <cell r="AL3422">
            <v>51733080</v>
          </cell>
          <cell r="AM3422" t="str">
            <v>3200-2024</v>
          </cell>
          <cell r="AN3422" t="str">
            <v>Johan Bermeo</v>
          </cell>
          <cell r="AO3422" t="str">
            <v xml:space="preserve">https://community.secop.gov.co/Public/Tendering/OpportunityDetail/Index?noticeUID=CO1.NTC.6881757&amp;isFromPublicArea=True&amp;isModal=False
</v>
          </cell>
          <cell r="AP3422" t="str">
            <v>SECOP II</v>
          </cell>
          <cell r="AS3422" t="str">
            <v>Falso</v>
          </cell>
          <cell r="AU3422" t="str">
            <v>SI</v>
          </cell>
          <cell r="AV3422" t="str">
            <v>Octubre</v>
          </cell>
          <cell r="AW3422" t="e">
            <v>#N/A</v>
          </cell>
          <cell r="AX3422">
            <v>45657</v>
          </cell>
          <cell r="AY3422" t="str">
            <v>#REF!</v>
          </cell>
          <cell r="AZ3422" t="str">
            <v>CO1.PCCNTR.6893944</v>
          </cell>
        </row>
        <row r="3423">
          <cell r="D3423" t="str">
            <v>3198-2024</v>
          </cell>
          <cell r="E3423" t="str">
            <v>LINA MARIA GAVIRIA HURTADO</v>
          </cell>
          <cell r="F3423" t="str">
            <v>Subdirección de las Artes</v>
          </cell>
          <cell r="G3423" t="str">
            <v>Gerencia de Artes Plásticas</v>
          </cell>
          <cell r="H3423" t="str">
            <v>Gerencia de Artes Plásticas</v>
          </cell>
          <cell r="I3423" t="str">
            <v>Contratación Directa</v>
          </cell>
          <cell r="J3423" t="str">
            <v>Contratación directa.</v>
          </cell>
          <cell r="K3423" t="str">
            <v>Prestación de servicios</v>
          </cell>
          <cell r="L3423" t="str">
            <v>17 17. Contrato de Prestación de Servicios</v>
          </cell>
          <cell r="M3423" t="str">
            <v xml:space="preserve">31 31-Servicios Profesionales </v>
          </cell>
          <cell r="N3423" t="str">
            <v>Si</v>
          </cell>
          <cell r="O3423" t="str">
            <v>Contrato Prestación de Servicios Profesionales</v>
          </cell>
          <cell r="P3423">
            <v>45576</v>
          </cell>
          <cell r="Q3423">
            <v>45581</v>
          </cell>
          <cell r="R3423">
            <v>45626</v>
          </cell>
          <cell r="S3423">
            <v>45</v>
          </cell>
          <cell r="T3423" t="str">
            <v>En Ejecución</v>
          </cell>
          <cell r="U3423" t="str">
            <v>LINA MARIA GAVIRIA HURTADO</v>
          </cell>
          <cell r="V3423">
            <v>52247497</v>
          </cell>
          <cell r="X3423" t="str">
            <v>RUBIELA PILAR LUENGAS CONTRERAS</v>
          </cell>
          <cell r="Y3423">
            <v>52045057</v>
          </cell>
          <cell r="Z3423" t="str">
            <v>Inversión</v>
          </cell>
          <cell r="AB3423">
            <v>5607</v>
          </cell>
          <cell r="AC3423" t="str">
            <v>O230117330120240146</v>
          </cell>
          <cell r="AD3423">
            <v>6780</v>
          </cell>
          <cell r="AE3423">
            <v>13602000</v>
          </cell>
          <cell r="AF3423">
            <v>13602000</v>
          </cell>
          <cell r="AI3423">
            <v>9068000</v>
          </cell>
          <cell r="AJ3423" t="str">
            <v>PRESTAR SERVICIOS PROFESIONALES AL IDARTES - SUBDIRECCIÓN DE LAS ARTES -GERENCIA DE ARTES PLÁSTICAS Y VISUALES EN LA PLANEACIÓN, ORGANIZACIÓN, SEGUIMIENTO, IMPLEMENTACIÓN Y CONTROL DE LAS ACCIONES RELACIONADAS CON EL PLAN DE MANEJO DE TRÁFICO PARA LA CORRECTA EJECUCIÓN DE LA INTERVENCIÓN ARTÍSTICA QUE SE REALICE EN EL MARCO DE LA BECA MUSEO ABIERTO DE BOGOTÁ 2024 - INTERCAMBIO CON RIO DE JANEIRO, (BRASIL) SIGUIENDO LOS PROCESOS Y PROCEDIMIENTOS DE LA ENTIDAD.</v>
          </cell>
          <cell r="AK3423" t="str">
            <v>DAVID ANTONIO HUERTAS CUDRIZ</v>
          </cell>
          <cell r="AL3423">
            <v>1016027046</v>
          </cell>
          <cell r="AM3423" t="str">
            <v>3198-2024</v>
          </cell>
          <cell r="AN3423" t="str">
            <v>Johan Bermeo</v>
          </cell>
          <cell r="AO3423" t="str">
            <v xml:space="preserve">https://community.secop.gov.co/Public/Tendering/OpportunityDetail/Index?noticeUID=CO1.NTC.6880839&amp;isFromPublicArea=True&amp;isModal=False
</v>
          </cell>
          <cell r="AP3423" t="str">
            <v>SECOP II</v>
          </cell>
          <cell r="AS3423" t="str">
            <v>Falso</v>
          </cell>
          <cell r="AU3423" t="str">
            <v>SI</v>
          </cell>
          <cell r="AV3423" t="str">
            <v>Octubre</v>
          </cell>
          <cell r="AW3423" t="e">
            <v>#N/A</v>
          </cell>
          <cell r="AX3423">
            <v>45626</v>
          </cell>
          <cell r="AY3423" t="str">
            <v>#REF!</v>
          </cell>
          <cell r="AZ3423" t="str">
            <v>CO1.PCCNTR.6893329</v>
          </cell>
        </row>
        <row r="3424">
          <cell r="D3424" t="str">
            <v>3197-2024</v>
          </cell>
          <cell r="E3424" t="str">
            <v>LINA MARIA GAVIRIA HURTADO</v>
          </cell>
          <cell r="F3424" t="str">
            <v>Subdirección de las Artes</v>
          </cell>
          <cell r="G3424" t="str">
            <v>Oficina Asesora Jurídica</v>
          </cell>
          <cell r="H3424" t="str">
            <v>Oficina Asesora Juridica</v>
          </cell>
          <cell r="I3424" t="str">
            <v>Contratación Directa</v>
          </cell>
          <cell r="J3424" t="str">
            <v>Contratación directa.</v>
          </cell>
          <cell r="K3424" t="str">
            <v>Prestación de servicios</v>
          </cell>
          <cell r="L3424" t="str">
            <v>17 17. Contrato de Prestación de Servicios</v>
          </cell>
          <cell r="M3424" t="str">
            <v xml:space="preserve">31 31-Servicios Profesionales </v>
          </cell>
          <cell r="N3424" t="str">
            <v>Si</v>
          </cell>
          <cell r="O3424" t="str">
            <v>Contrato Prestación de Servicios Profesionales</v>
          </cell>
          <cell r="P3424">
            <v>45576</v>
          </cell>
          <cell r="Q3424">
            <v>45581</v>
          </cell>
          <cell r="R3424">
            <v>45688</v>
          </cell>
          <cell r="S3424">
            <v>106</v>
          </cell>
          <cell r="T3424" t="str">
            <v>En Ejecución</v>
          </cell>
          <cell r="U3424" t="str">
            <v>LINA MARIA GAVIRIA HURTADO</v>
          </cell>
          <cell r="V3424">
            <v>52247497</v>
          </cell>
          <cell r="X3424" t="str">
            <v>HEIDY YOBANNA MORENO MORENO</v>
          </cell>
          <cell r="Y3424">
            <v>33366580</v>
          </cell>
          <cell r="Z3424" t="str">
            <v>Inversión</v>
          </cell>
          <cell r="AB3424">
            <v>5600</v>
          </cell>
          <cell r="AC3424" t="str">
            <v>O230117330120240146</v>
          </cell>
          <cell r="AD3424">
            <v>6777</v>
          </cell>
          <cell r="AE3424">
            <v>14666667</v>
          </cell>
          <cell r="AF3424">
            <v>19066667</v>
          </cell>
          <cell r="AI3424">
            <v>5500000</v>
          </cell>
          <cell r="AJ3424" t="str">
            <v>PRESTAR LOS SERVICIOS PROFESIONALES EN LA OFICINA ASESORA JURÍDICA DEL IDARTES EN EL MARCO Y DESARROLLO DE LAS ACTUACIONES CONTRACTUALES DESDE EL COMPONENTE FINANCIERO, DE PLANEACIÓN ESTRATÉGICA Y ADMINISTRATIVA, ASÍ COMO EL APOYO A LA SUPERVISIÓN DESIGNADA POR LA JEFE DE LA DEPENDENCIA</v>
          </cell>
          <cell r="AK3424" t="str">
            <v>KARLA VILLEGAS TRUJILLO</v>
          </cell>
          <cell r="AL3424">
            <v>37292699</v>
          </cell>
          <cell r="AM3424" t="str">
            <v>3197-2024</v>
          </cell>
          <cell r="AN3424" t="str">
            <v>Johan Bermeo</v>
          </cell>
          <cell r="AO3424" t="str">
            <v xml:space="preserve">https://community.secop.gov.co/Public/Tendering/OpportunityDetail/Index?noticeUID=CO1.NTC.6880122&amp;isFromPublicArea=True&amp;isModal=False
</v>
          </cell>
          <cell r="AP3424" t="str">
            <v>SECOP II</v>
          </cell>
          <cell r="AS3424" t="str">
            <v>Falso</v>
          </cell>
          <cell r="AU3424" t="str">
            <v>SI</v>
          </cell>
          <cell r="AV3424" t="str">
            <v>Octubre</v>
          </cell>
          <cell r="AW3424" t="e">
            <v>#N/A</v>
          </cell>
          <cell r="AX3424">
            <v>45688</v>
          </cell>
          <cell r="AY3424" t="str">
            <v>#REF!</v>
          </cell>
          <cell r="AZ3424" t="str">
            <v>CO1.PCCNTR.6892958</v>
          </cell>
        </row>
        <row r="3425">
          <cell r="D3425" t="str">
            <v>3194-2024</v>
          </cell>
          <cell r="E3425" t="str">
            <v>LINA MARIA GAVIRIA HURTADO</v>
          </cell>
          <cell r="F3425" t="str">
            <v>Subdirección de las Artes</v>
          </cell>
          <cell r="G3425" t="str">
            <v>Sub Artes</v>
          </cell>
          <cell r="H3425" t="str">
            <v>área de Ecosistema Sostenible</v>
          </cell>
          <cell r="I3425" t="str">
            <v>Contratación Directa</v>
          </cell>
          <cell r="J3425" t="str">
            <v>Contratación directa.</v>
          </cell>
          <cell r="K3425" t="str">
            <v>Prestación de servicios</v>
          </cell>
          <cell r="L3425" t="str">
            <v>17 17. Contrato de Prestación de Servicios</v>
          </cell>
          <cell r="M3425" t="str">
            <v xml:space="preserve">31 31-Servicios Profesionales </v>
          </cell>
          <cell r="N3425" t="str">
            <v>Si</v>
          </cell>
          <cell r="O3425" t="str">
            <v>Contrato Prestación de Servicios Profesionales</v>
          </cell>
          <cell r="P3425">
            <v>45576</v>
          </cell>
          <cell r="Q3425">
            <v>45587</v>
          </cell>
          <cell r="R3425">
            <v>45657</v>
          </cell>
          <cell r="S3425">
            <v>70</v>
          </cell>
          <cell r="T3425" t="str">
            <v>En Ejecución</v>
          </cell>
          <cell r="U3425" t="str">
            <v>LINA MARIA GAVIRIA HURTADO</v>
          </cell>
          <cell r="V3425">
            <v>52247497</v>
          </cell>
          <cell r="X3425" t="str">
            <v>LINA MARIA GAVIRIA HURTADO</v>
          </cell>
          <cell r="Y3425">
            <v>52247497</v>
          </cell>
          <cell r="Z3425" t="str">
            <v>Inversión</v>
          </cell>
          <cell r="AB3425">
            <v>5648</v>
          </cell>
          <cell r="AC3425" t="str">
            <v>O230117330120240176</v>
          </cell>
          <cell r="AD3425">
            <v>6784</v>
          </cell>
          <cell r="AE3425">
            <v>18332500</v>
          </cell>
          <cell r="AF3425">
            <v>18332500</v>
          </cell>
          <cell r="AI3425">
            <v>7333000</v>
          </cell>
          <cell r="AJ3425" t="str">
            <v>Prestar servicios profesionales a la Subdirección de las Artes - área de Ecosistema
  Sostenible para las Artes, en el marco de la planeación y seguimiento de la estrategia
  para la creación de una plataforma creativa en los Festivales al Parque y la dimensión
  ambiental de la sostenibilidad de las artes específicamente la implementación de la
  estrategia de Ecofestivales desde el "Plan de Desarrollo Distrital Bogotá Camina
  Segura 2024 - 2027</v>
          </cell>
          <cell r="AK3425" t="str">
            <v>DANIEL GUILLERMO RODRIGUEZ PAREDES</v>
          </cell>
          <cell r="AL3425">
            <v>1020732151</v>
          </cell>
          <cell r="AM3425" t="str">
            <v>3194-2024</v>
          </cell>
          <cell r="AN3425" t="str">
            <v>Johan Bermeo</v>
          </cell>
          <cell r="AO3425" t="str">
            <v xml:space="preserve">https://community.secop.gov.co/Public/Tendering/OpportunityDetail/Index?noticeUID=CO1.NTC.6880720&amp;isFromPublicArea=True&amp;isModal=False
</v>
          </cell>
          <cell r="AP3425" t="str">
            <v>SECOP II</v>
          </cell>
          <cell r="AS3425" t="str">
            <v>Falso</v>
          </cell>
          <cell r="AU3425" t="str">
            <v>SI</v>
          </cell>
          <cell r="AV3425" t="str">
            <v>Octubre</v>
          </cell>
          <cell r="AW3425" t="e">
            <v>#N/A</v>
          </cell>
          <cell r="AX3425">
            <v>45657</v>
          </cell>
          <cell r="AY3425" t="str">
            <v>#REF!</v>
          </cell>
          <cell r="AZ3425" t="str">
            <v>CO1.PCCNTR.6893505</v>
          </cell>
        </row>
        <row r="3426">
          <cell r="D3426" t="str">
            <v>3193-2024</v>
          </cell>
          <cell r="E3426" t="str">
            <v>ALBA YANETH REYES SUÁREZ</v>
          </cell>
          <cell r="F3426" t="str">
            <v>Subdirección de Formación Artistica</v>
          </cell>
          <cell r="G3426" t="str">
            <v>Subdirección de Formación Artística</v>
          </cell>
          <cell r="H3426" t="str">
            <v>Subdirección de Formación Artística</v>
          </cell>
          <cell r="I3426" t="str">
            <v>Contratación Directa</v>
          </cell>
          <cell r="J3426" t="str">
            <v>Contratación directa.</v>
          </cell>
          <cell r="K3426" t="str">
            <v>Prestación de servicios</v>
          </cell>
          <cell r="L3426" t="str">
            <v>17 17. Contrato de Prestación de Servicios</v>
          </cell>
          <cell r="M3426" t="str">
            <v xml:space="preserve">31 31-Servicios Profesionales </v>
          </cell>
          <cell r="N3426" t="str">
            <v>Si</v>
          </cell>
          <cell r="O3426" t="str">
            <v>Contrato Prestación de Servicios Profesionales</v>
          </cell>
          <cell r="P3426">
            <v>45576</v>
          </cell>
          <cell r="Q3426">
            <v>45580</v>
          </cell>
          <cell r="R3426">
            <v>45688</v>
          </cell>
          <cell r="S3426">
            <v>107</v>
          </cell>
          <cell r="T3426" t="str">
            <v>En Ejecución</v>
          </cell>
          <cell r="U3426" t="str">
            <v>ALBA YANETH REYES SUÁREZ</v>
          </cell>
          <cell r="V3426">
            <v>51694880</v>
          </cell>
          <cell r="X3426" t="str">
            <v>ALBA YANETH REYES SUAREZ</v>
          </cell>
          <cell r="Y3426">
            <v>51694880</v>
          </cell>
          <cell r="Z3426" t="str">
            <v>Inversión</v>
          </cell>
          <cell r="AB3426">
            <v>5558</v>
          </cell>
          <cell r="AC3426" t="str">
            <v>O23011733012024009208087</v>
          </cell>
          <cell r="AD3426">
            <v>6783</v>
          </cell>
          <cell r="AE3426">
            <v>18895333</v>
          </cell>
          <cell r="AF3426">
            <v>26453466</v>
          </cell>
          <cell r="AI3426">
            <v>7558133</v>
          </cell>
          <cell r="AJ3426" t="str">
            <v>Prestar servicios profesionales al Instituto Distrital de las Artes (IDARTES) 
  Subdirección de Formación Artística, en actividades relacionadas con la creación de
  una propuesta sonora, así como piezas y contenidos sonoros requeridos por el proyecto
  de inversión 7997, de acuerdo con los lineamientos definidos por la entidad</v>
          </cell>
          <cell r="AK3426" t="str">
            <v>JUANITA MERCEDES DELGADO JARAMILLO</v>
          </cell>
          <cell r="AL3426">
            <v>52702284</v>
          </cell>
          <cell r="AM3426" t="str">
            <v>3193-2024</v>
          </cell>
          <cell r="AN3426" t="str">
            <v>Johan Bermeo</v>
          </cell>
          <cell r="AO3426" t="str">
            <v xml:space="preserve">https://community.secop.gov.co/Public/Tendering/OpportunityDetail/Index?noticeUID=CO1.NTC.6880106&amp;isFromPublicArea=True&amp;isModal=False
</v>
          </cell>
          <cell r="AP3426" t="str">
            <v>SECOP II</v>
          </cell>
          <cell r="AS3426" t="str">
            <v>Falso</v>
          </cell>
          <cell r="AU3426" t="str">
            <v>SI</v>
          </cell>
          <cell r="AV3426" t="str">
            <v>Octubre</v>
          </cell>
          <cell r="AW3426" t="e">
            <v>#N/A</v>
          </cell>
          <cell r="AX3426">
            <v>45688</v>
          </cell>
          <cell r="AY3426" t="str">
            <v>#REF!</v>
          </cell>
          <cell r="AZ3426" t="str">
            <v>CO1.PCCNTR.6892754</v>
          </cell>
        </row>
        <row r="3427">
          <cell r="D3427" t="str">
            <v>3191-2024</v>
          </cell>
          <cell r="E3427" t="str">
            <v>LINA MARIA GAVIRIA HURTADO</v>
          </cell>
          <cell r="F3427" t="str">
            <v>Subdirección de las Artes</v>
          </cell>
          <cell r="G3427" t="str">
            <v>Oficina Asesora Jurídica</v>
          </cell>
          <cell r="H3427" t="str">
            <v>Oficina Asesora Juridica</v>
          </cell>
          <cell r="I3427" t="str">
            <v>Contratación Directa</v>
          </cell>
          <cell r="J3427" t="str">
            <v>Contratación directa.</v>
          </cell>
          <cell r="K3427" t="str">
            <v>Prestación de servicios</v>
          </cell>
          <cell r="L3427" t="str">
            <v>17 17. Contrato de Prestación de Servicios</v>
          </cell>
          <cell r="M3427" t="str">
            <v xml:space="preserve">33 33-Servicios Apoyo a la Gestion de la Entidad (servicios administrativos) </v>
          </cell>
          <cell r="N3427" t="str">
            <v>Si</v>
          </cell>
          <cell r="O3427" t="str">
            <v>Contrato Prestación de Servicios Apoyo a la Gestión</v>
          </cell>
          <cell r="P3427">
            <v>45576</v>
          </cell>
          <cell r="Q3427">
            <v>45581</v>
          </cell>
          <cell r="R3427">
            <v>45686</v>
          </cell>
          <cell r="S3427">
            <v>104</v>
          </cell>
          <cell r="T3427" t="str">
            <v>En Ejecución</v>
          </cell>
          <cell r="U3427" t="str">
            <v>LINA MARIA GAVIRIA HURTADO</v>
          </cell>
          <cell r="V3427">
            <v>52247497</v>
          </cell>
          <cell r="X3427" t="str">
            <v>HEIDY YOBANNA MORENO MORENO</v>
          </cell>
          <cell r="Y3427">
            <v>33366580</v>
          </cell>
          <cell r="Z3427" t="str">
            <v>Inversión</v>
          </cell>
          <cell r="AB3427">
            <v>5599</v>
          </cell>
          <cell r="AC3427" t="str">
            <v>O230117330120240182</v>
          </cell>
          <cell r="AD3427">
            <v>6776</v>
          </cell>
          <cell r="AE3427">
            <v>6666667</v>
          </cell>
          <cell r="AF3427">
            <v>8666667</v>
          </cell>
          <cell r="AI3427">
            <v>2500000</v>
          </cell>
          <cell r="AJ3427" t="str">
            <v>Prestar los servicios de apoyo a la gestión en la Oficina Asesora Jurídica del IDARTES en la consolidación, verificación y cargue de información y documentación relacionada con la gestión jurídica-contractual en los diferentes sistemas de información y bases de datos de la Entidad, en especial los contratos PUFA de la Subdirección de las Artes</v>
          </cell>
          <cell r="AK3427" t="str">
            <v>LUZTRIANO CHOCHO WACORIZO</v>
          </cell>
          <cell r="AL3427">
            <v>1075094726</v>
          </cell>
          <cell r="AM3427" t="str">
            <v>3191-2024</v>
          </cell>
          <cell r="AN3427" t="str">
            <v>Johan Bermeo</v>
          </cell>
          <cell r="AO3427" t="str">
            <v xml:space="preserve">https://community.secop.gov.co/Public/Tendering/OpportunityDetail/Index?noticeUID=CO1.NTC.6876076&amp;isFromPublicArea=True&amp;isModal=False
</v>
          </cell>
          <cell r="AP3427" t="str">
            <v>SECOP II</v>
          </cell>
          <cell r="AS3427" t="str">
            <v>Falso</v>
          </cell>
          <cell r="AU3427" t="str">
            <v>SI</v>
          </cell>
          <cell r="AV3427" t="str">
            <v>Octubre</v>
          </cell>
          <cell r="AW3427" t="e">
            <v>#N/A</v>
          </cell>
          <cell r="AX3427">
            <v>45686</v>
          </cell>
          <cell r="AY3427" t="str">
            <v>#REF!</v>
          </cell>
          <cell r="AZ3427" t="str">
            <v>CO1.PCCNTR.6889291</v>
          </cell>
        </row>
        <row r="3428">
          <cell r="D3428" t="str">
            <v>3190-2024</v>
          </cell>
          <cell r="E3428" t="str">
            <v>ALBA YANETH REYES SUÁREZ</v>
          </cell>
          <cell r="F3428" t="str">
            <v>Subdirección de Formación Artistica</v>
          </cell>
          <cell r="G3428" t="str">
            <v>Subdirección de Formación Artística</v>
          </cell>
          <cell r="H3428" t="str">
            <v>proyecto de inversión 7997</v>
          </cell>
          <cell r="I3428" t="str">
            <v>Contratación Directa</v>
          </cell>
          <cell r="J3428" t="str">
            <v>Contratación directa.</v>
          </cell>
          <cell r="K3428" t="str">
            <v>Prestación de servicios</v>
          </cell>
          <cell r="L3428" t="str">
            <v>17 17. Contrato de Prestación de Servicios</v>
          </cell>
          <cell r="M3428" t="str">
            <v xml:space="preserve">33 33-Servicios Apoyo a la Gestion de la Entidad (servicios administrativos) </v>
          </cell>
          <cell r="N3428" t="str">
            <v>Si</v>
          </cell>
          <cell r="O3428" t="str">
            <v>Contrato Prestación de Servicios Apoyo a la Gestión</v>
          </cell>
          <cell r="P3428">
            <v>45576</v>
          </cell>
          <cell r="Q3428">
            <v>45581</v>
          </cell>
          <cell r="R3428">
            <v>45688</v>
          </cell>
          <cell r="S3428">
            <v>106</v>
          </cell>
          <cell r="T3428" t="str">
            <v>En Ejecución</v>
          </cell>
          <cell r="U3428" t="str">
            <v>ALBA YANETH REYES SUÁREZ</v>
          </cell>
          <cell r="V3428">
            <v>51694880</v>
          </cell>
          <cell r="X3428" t="str">
            <v>ALBA YANETH REYES SUAREZ</v>
          </cell>
          <cell r="Y3428">
            <v>51694880</v>
          </cell>
          <cell r="Z3428" t="str">
            <v>Inversión</v>
          </cell>
          <cell r="AB3428">
            <v>5550</v>
          </cell>
          <cell r="AC3428" t="str">
            <v>O23011733012024009208100</v>
          </cell>
          <cell r="AD3428">
            <v>6781</v>
          </cell>
          <cell r="AE3428">
            <v>6011360</v>
          </cell>
          <cell r="AF3428">
            <v>8415904</v>
          </cell>
          <cell r="AI3428">
            <v>2404544</v>
          </cell>
          <cell r="AJ3428" t="str">
            <v>Prestar servicios de apoyo a la gestión en el Instituto Distrital de las Artes (IDARTES) Subdirección de Formación Artística, en actividades relacionadas con la generación de conceptualizaciones y contenidos 2D y 3D, en el marco del proyecto de inversión 7997, de acuerdo con los lineamientos
 definidos por la Entidad.</v>
          </cell>
          <cell r="AK3428" t="str">
            <v>SOFIA FERNANDEZ CUBILLOS</v>
          </cell>
          <cell r="AL3428">
            <v>1019153514</v>
          </cell>
          <cell r="AM3428" t="str">
            <v>3190-2024</v>
          </cell>
          <cell r="AN3428" t="str">
            <v>Johan Bermeo</v>
          </cell>
          <cell r="AO3428" t="str">
            <v xml:space="preserve">https://community.secop.gov.co/Public/Tendering/OpportunityDetail/Index?noticeUID=CO1.NTC.6876036&amp;isFromPublicArea=True&amp;isModal=False
</v>
          </cell>
          <cell r="AP3428" t="str">
            <v>SECOP II</v>
          </cell>
          <cell r="AS3428" t="str">
            <v>Falso</v>
          </cell>
          <cell r="AU3428" t="str">
            <v>SI</v>
          </cell>
          <cell r="AV3428" t="str">
            <v>Octubre</v>
          </cell>
          <cell r="AW3428" t="e">
            <v>#N/A</v>
          </cell>
          <cell r="AX3428">
            <v>45688</v>
          </cell>
          <cell r="AY3428" t="str">
            <v>#REF!</v>
          </cell>
          <cell r="AZ3428" t="str">
            <v>CO1.PCCNTR.6889436</v>
          </cell>
        </row>
        <row r="3429">
          <cell r="D3429" t="str">
            <v>PUFA-303-2024</v>
          </cell>
          <cell r="E3429" t="str">
            <v>LINA MARIA GAVIRIA HURTADO</v>
          </cell>
          <cell r="F3429" t="str">
            <v>Subdirección de las Artes</v>
          </cell>
          <cell r="G3429" t="str">
            <v>Gerencia de Artes Audiovisuales</v>
          </cell>
          <cell r="H3429" t="str">
            <v>GERENTE DE ARTES AUDIOVISUALES</v>
          </cell>
          <cell r="I3429" t="str">
            <v>Contratación Directa</v>
          </cell>
          <cell r="J3429" t="str">
            <v>Contratación directa.</v>
          </cell>
          <cell r="K3429" t="str">
            <v>Prestación de servicios</v>
          </cell>
          <cell r="L3429" t="str">
            <v>17 17. Contrato de Prestación de Servicios</v>
          </cell>
          <cell r="M3429" t="str">
            <v xml:space="preserve">49 49-Otros Servicios </v>
          </cell>
          <cell r="N3429" t="str">
            <v>No</v>
          </cell>
          <cell r="O3429" t="str">
            <v>N/A</v>
          </cell>
          <cell r="P3429">
            <v>45580</v>
          </cell>
          <cell r="Q3429">
            <v>45582</v>
          </cell>
          <cell r="R3429">
            <v>45582</v>
          </cell>
          <cell r="S3429">
            <v>1</v>
          </cell>
          <cell r="T3429" t="str">
            <v>En Ejecución</v>
          </cell>
          <cell r="U3429" t="str">
            <v>LINA MARIA GAVIRIA HURTADO</v>
          </cell>
          <cell r="V3429">
            <v>52247497</v>
          </cell>
          <cell r="X3429" t="str">
            <v>Ricardo Alfonso Cantor Bossa</v>
          </cell>
          <cell r="Y3429">
            <v>80797050</v>
          </cell>
          <cell r="Z3429" t="str">
            <v>N/A</v>
          </cell>
          <cell r="AC3429" t="str">
            <v>N/A - Valor Cero / Coproducción</v>
          </cell>
          <cell r="AE3429">
            <v>0</v>
          </cell>
          <cell r="AF3429">
            <v>0</v>
          </cell>
          <cell r="AI3429" t="str">
            <v>N/A</v>
          </cell>
          <cell r="AJ3429"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 (...)</v>
          </cell>
          <cell r="AK3429" t="str">
            <v>PULPO PRODUCCIONES SAS</v>
          </cell>
          <cell r="AL3429">
            <v>901069140</v>
          </cell>
          <cell r="AM3429" t="str">
            <v>PUFA-303-2024</v>
          </cell>
          <cell r="AN3429" t="str">
            <v>Johan Bermeo</v>
          </cell>
          <cell r="AO3429" t="str">
            <v xml:space="preserve">https://community.secop.gov.co/Public/Tendering/OpportunityDetail/Index?noticeUID=CO1.NTC.6892518&amp;isFromPublicArea=True&amp;isModal=False
</v>
          </cell>
          <cell r="AP3429" t="str">
            <v>SECOP II</v>
          </cell>
          <cell r="AS3429" t="str">
            <v>Falso</v>
          </cell>
          <cell r="AU3429" t="str">
            <v>SI</v>
          </cell>
          <cell r="AV3429" t="str">
            <v>Octubre</v>
          </cell>
          <cell r="AW3429" t="e">
            <v>#N/A</v>
          </cell>
          <cell r="AX3429">
            <v>45582</v>
          </cell>
          <cell r="AY3429" t="str">
            <v>#REF!</v>
          </cell>
          <cell r="AZ3429" t="str">
            <v>CO1.PCCNTR.6902995</v>
          </cell>
        </row>
        <row r="3430">
          <cell r="D3430" t="str">
            <v>PUFA-302-2024</v>
          </cell>
          <cell r="E3430" t="str">
            <v>LINA MARIA GAVIRIA HURTADO</v>
          </cell>
          <cell r="F3430" t="str">
            <v>Subdirección de las Artes</v>
          </cell>
          <cell r="G3430" t="str">
            <v>Gerencia de Artes Audiovisuales</v>
          </cell>
          <cell r="H3430" t="str">
            <v>GERENTE DE ARTES AUDIOVISUALES</v>
          </cell>
          <cell r="I3430" t="str">
            <v>Contratación Directa</v>
          </cell>
          <cell r="J3430" t="str">
            <v>Contratación directa.</v>
          </cell>
          <cell r="K3430" t="str">
            <v>Prestación de servicios</v>
          </cell>
          <cell r="L3430" t="str">
            <v>17 17. Contrato de Prestación de Servicios</v>
          </cell>
          <cell r="M3430" t="str">
            <v xml:space="preserve">49 49-Otros Servicios </v>
          </cell>
          <cell r="N3430" t="str">
            <v>No</v>
          </cell>
          <cell r="O3430" t="str">
            <v>N/A</v>
          </cell>
          <cell r="P3430">
            <v>45580</v>
          </cell>
          <cell r="Q3430">
            <v>45581</v>
          </cell>
          <cell r="R3430">
            <v>45582</v>
          </cell>
          <cell r="S3430">
            <v>2</v>
          </cell>
          <cell r="T3430" t="str">
            <v>En Ejecución</v>
          </cell>
          <cell r="U3430" t="str">
            <v>LINA MARIA GAVIRIA HURTADO</v>
          </cell>
          <cell r="V3430">
            <v>52247497</v>
          </cell>
          <cell r="X3430" t="str">
            <v>Ricardo Alfonso Cantor Bossa</v>
          </cell>
          <cell r="Y3430">
            <v>80797050</v>
          </cell>
          <cell r="Z3430" t="str">
            <v>N/A</v>
          </cell>
          <cell r="AC3430" t="str">
            <v>N/A - Valor Cero / Coproducción</v>
          </cell>
          <cell r="AE3430">
            <v>0</v>
          </cell>
          <cell r="AF3430">
            <v>0</v>
          </cell>
          <cell r="AI3430" t="str">
            <v>N/A</v>
          </cell>
          <cell r="AJ3430"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v>
          </cell>
          <cell r="AK3430" t="str">
            <v>11:11 FILMS Y TV SAS</v>
          </cell>
          <cell r="AL3430">
            <v>901108889</v>
          </cell>
          <cell r="AM3430" t="str">
            <v>PUFA-302-2024</v>
          </cell>
          <cell r="AN3430" t="str">
            <v>Johan Bermeo</v>
          </cell>
          <cell r="AO3430" t="str">
            <v xml:space="preserve">https://community.secop.gov.co/Public/Tendering/OpportunityDetail/Index?noticeUID=CO1.NTC.6892412&amp;isFromPublicArea=True&amp;isModal=False
</v>
          </cell>
          <cell r="AP3430" t="str">
            <v>SECOP II</v>
          </cell>
          <cell r="AS3430" t="str">
            <v>Falso</v>
          </cell>
          <cell r="AU3430" t="str">
            <v>SI</v>
          </cell>
          <cell r="AV3430" t="str">
            <v>Octubre</v>
          </cell>
          <cell r="AW3430" t="e">
            <v>#N/A</v>
          </cell>
          <cell r="AX3430">
            <v>45582</v>
          </cell>
          <cell r="AY3430" t="str">
            <v>#REF!</v>
          </cell>
          <cell r="AZ3430" t="str">
            <v>CO1.PCCNTR.6902977</v>
          </cell>
        </row>
        <row r="3431">
          <cell r="D3431" t="str">
            <v>3199-2024</v>
          </cell>
          <cell r="E3431" t="str">
            <v>LINA MARIA GAVIRIA HURTADO</v>
          </cell>
          <cell r="F3431" t="str">
            <v>Subdirección de las Artes</v>
          </cell>
          <cell r="G3431" t="str">
            <v>Dirección General</v>
          </cell>
          <cell r="H3431" t="str">
            <v>Dirección Genera</v>
          </cell>
          <cell r="I3431" t="str">
            <v>Contratación Directa</v>
          </cell>
          <cell r="J3431" t="str">
            <v>Contratación directa.</v>
          </cell>
          <cell r="K3431" t="str">
            <v>Prestación de servicios</v>
          </cell>
          <cell r="L3431" t="str">
            <v>17 17. Contrato de Prestación de Servicios</v>
          </cell>
          <cell r="M3431" t="str">
            <v xml:space="preserve">31 31-Servicios Profesionales </v>
          </cell>
          <cell r="N3431" t="str">
            <v>Si</v>
          </cell>
          <cell r="O3431" t="str">
            <v>Contrato Prestación de Servicios Profesionales</v>
          </cell>
          <cell r="P3431">
            <v>45580</v>
          </cell>
          <cell r="Q3431">
            <v>45581</v>
          </cell>
          <cell r="R3431">
            <v>45657</v>
          </cell>
          <cell r="S3431">
            <v>76</v>
          </cell>
          <cell r="T3431" t="str">
            <v>En Ejecución</v>
          </cell>
          <cell r="U3431" t="str">
            <v>LINA MARIA GAVIRIA HURTADO</v>
          </cell>
          <cell r="V3431">
            <v>52247497</v>
          </cell>
          <cell r="X3431" t="str">
            <v>LINA MARIA GAVIRIA HURTADO</v>
          </cell>
          <cell r="Y3431">
            <v>52247497</v>
          </cell>
          <cell r="Z3431" t="str">
            <v>Inversión</v>
          </cell>
          <cell r="AA3431">
            <v>2024110010089</v>
          </cell>
          <cell r="AB3431">
            <v>5658</v>
          </cell>
          <cell r="AC3431" t="str">
            <v>O230117330120240089</v>
          </cell>
          <cell r="AD3431">
            <v>6794</v>
          </cell>
          <cell r="AE3431">
            <v>36300000</v>
          </cell>
          <cell r="AF3431">
            <v>36300000</v>
          </cell>
          <cell r="AI3431">
            <v>12100000</v>
          </cell>
          <cell r="AJ3431" t="str">
            <v>Prestar los servicios profesionales a la Dirección General y Subdirección de las Artes, de orientación y guía al proyecto del Banco de Buenas Prácticas en la gestión pública de las Artes de Iberoamérica del Instituto Distrital de las Artes de Bogotá para fortalecer la identificación y divulgación de proyectos exitosos y replicables capaces de fomentar aprendizajes y sistematización de conocimiento.</v>
          </cell>
          <cell r="AK3431" t="str">
            <v>ALFONSO MARTINELL SAMPERE</v>
          </cell>
          <cell r="AL3431" t="str">
            <v>PAM010555</v>
          </cell>
          <cell r="AM3431" t="str">
            <v>3199-2024</v>
          </cell>
          <cell r="AN3431" t="str">
            <v>Johan Bermeo</v>
          </cell>
          <cell r="AO3431" t="str">
            <v xml:space="preserve">https://community.secop.gov.co/Public/Tendering/OpportunityDetail/Index?noticeUID=CO1.NTC.6881877&amp;isFromPublicArea=True&amp;isModal=False
</v>
          </cell>
          <cell r="AP3431" t="str">
            <v>SECOP II</v>
          </cell>
          <cell r="AS3431" t="str">
            <v>Falso</v>
          </cell>
          <cell r="AU3431" t="str">
            <v>Contratista Extranjero sin RUT, por eso no se carga en sivicof</v>
          </cell>
          <cell r="AW3431" t="e">
            <v>#N/A</v>
          </cell>
          <cell r="AX3431">
            <v>45657</v>
          </cell>
          <cell r="AY3431" t="str">
            <v>#REF!</v>
          </cell>
          <cell r="AZ3431" t="str">
            <v>CO1.PCCNTR.6894252</v>
          </cell>
        </row>
        <row r="3432">
          <cell r="D3432" t="str">
            <v>3204-2024</v>
          </cell>
          <cell r="E3432" t="str">
            <v>ANDRES FELIPE ALBARRACIN RODRIGUEZ</v>
          </cell>
          <cell r="F3432" t="str">
            <v>Subdirección Administrativa y Financiera</v>
          </cell>
          <cell r="G3432" t="str">
            <v>Oficina Asesora Planeación y Tecnologias de la Información</v>
          </cell>
          <cell r="H3432" t="str">
            <v>Oficina Asesora de Planeación y Tecnologías de la Información</v>
          </cell>
          <cell r="I3432" t="str">
            <v>Selección Abreviada Subasta Inversa</v>
          </cell>
          <cell r="J3432" t="str">
            <v>Selección abreviada subasta inversa</v>
          </cell>
          <cell r="K3432" t="str">
            <v>Compraventa</v>
          </cell>
          <cell r="L3432" t="str">
            <v>8 8. Compraventa</v>
          </cell>
          <cell r="M3432" t="str">
            <v xml:space="preserve">121 121-Compraventa (Bienes Muebles) </v>
          </cell>
          <cell r="N3432" t="str">
            <v>No</v>
          </cell>
          <cell r="O3432" t="str">
            <v>N/A</v>
          </cell>
          <cell r="P3432">
            <v>45580</v>
          </cell>
          <cell r="Q3432">
            <v>45581</v>
          </cell>
          <cell r="R3432">
            <v>45945</v>
          </cell>
          <cell r="S3432">
            <v>360</v>
          </cell>
          <cell r="T3432" t="str">
            <v>En Ejecución</v>
          </cell>
          <cell r="U3432" t="str">
            <v>ANDRES FELIPE ALBARRACIN RODRIGUEZ</v>
          </cell>
          <cell r="V3432">
            <v>10207149872</v>
          </cell>
          <cell r="X3432" t="str">
            <v>Daniel Sanchez Rojas</v>
          </cell>
          <cell r="Y3432">
            <v>1026284659</v>
          </cell>
          <cell r="Z3432" t="str">
            <v>Inversión</v>
          </cell>
          <cell r="AA3432">
            <v>2024110010085</v>
          </cell>
          <cell r="AB3432" t="str">
            <v>4675 - 4646</v>
          </cell>
          <cell r="AC3432" t="str">
            <v>O23011745992024008506007 - O23011733012024008606127</v>
          </cell>
          <cell r="AD3432" t="str">
            <v>6818 - 6817</v>
          </cell>
          <cell r="AE3432" t="str">
            <v>73.325.750.00</v>
          </cell>
          <cell r="AF3432">
            <v>73325750</v>
          </cell>
          <cell r="AI3432" t="str">
            <v>N/A</v>
          </cell>
          <cell r="AJ3432" t="str">
            <v>ADQUISICIÓN DEL LICENCIAMIENTO, ACTUALIZACIÓN, CONFIGURACIÓN Y PUESTA EN CORRECTO FUNCIONAMIENTO DE LA PLATAFORMA DE ANTIVIRUS INSTALADA Y ADMINISTRADA ON-PREMISE PARA LOS SERVIDORES Y COMPUTADORES DE LA INFRAESTRUCTURA TECNOLÓGICA DEL INSTITUTO DISTRITAL DE LAS ARTES - IDARTES.</v>
          </cell>
          <cell r="AK3432" t="str">
            <v>ITSEC SAS</v>
          </cell>
          <cell r="AL3432">
            <v>900260048</v>
          </cell>
          <cell r="AM3432" t="str">
            <v>IDARTES-SA-SI-007-2024</v>
          </cell>
          <cell r="AN3432" t="str">
            <v>Johan Bermeo</v>
          </cell>
          <cell r="AO3432" t="str">
            <v xml:space="preserve">https://community.secop.gov.co/Public/Tendering/OpportunityDetail/Index?noticeUID=CO1.NTC.6778332&amp;isFromPublicArea=True&amp;isModal=False
</v>
          </cell>
          <cell r="AP3432" t="str">
            <v>SECOP II</v>
          </cell>
          <cell r="AS3432" t="str">
            <v>Ok</v>
          </cell>
          <cell r="AU3432" t="str">
            <v>SI</v>
          </cell>
          <cell r="AV3432" t="str">
            <v>Octubre</v>
          </cell>
          <cell r="AW3432" t="e">
            <v>#N/A</v>
          </cell>
          <cell r="AX3432">
            <v>45945</v>
          </cell>
          <cell r="AY3432" t="str">
            <v>#REF!</v>
          </cell>
          <cell r="AZ3432" t="str">
            <v>CO1.PCCNTR.6890629</v>
          </cell>
        </row>
        <row r="3433">
          <cell r="D3433" t="str">
            <v>3131-2024</v>
          </cell>
          <cell r="E3433" t="str">
            <v>ANDRES FELIPE ALBARRACIN RODRIGUEZ</v>
          </cell>
          <cell r="F3433" t="str">
            <v>Subdirección Administrativa y Financiera</v>
          </cell>
          <cell r="G3433" t="str">
            <v>Subdireccion Administrativa y Financiera</v>
          </cell>
          <cell r="H3433" t="str">
            <v>Subdirección Administrativa y Financiera</v>
          </cell>
          <cell r="I3433" t="str">
            <v>Contratación Directa</v>
          </cell>
          <cell r="J3433" t="str">
            <v>Contratación directa (con ofertas)</v>
          </cell>
          <cell r="K3433" t="str">
            <v>Compraventa</v>
          </cell>
          <cell r="L3433" t="str">
            <v>8 8. Compraventa</v>
          </cell>
          <cell r="M3433" t="str">
            <v xml:space="preserve">121 121-Compraventa (Bienes Muebles) </v>
          </cell>
          <cell r="N3433" t="str">
            <v>No</v>
          </cell>
          <cell r="O3433" t="str">
            <v>N/A</v>
          </cell>
          <cell r="P3433">
            <v>45580</v>
          </cell>
          <cell r="Q3433">
            <v>45581</v>
          </cell>
          <cell r="R3433">
            <v>45931</v>
          </cell>
          <cell r="S3433">
            <v>346</v>
          </cell>
          <cell r="T3433" t="str">
            <v>En Ejecución</v>
          </cell>
          <cell r="U3433" t="str">
            <v>ANDRES FELIPE ALBARRACIN RODRIGUEZ</v>
          </cell>
          <cell r="V3433">
            <v>10207149872</v>
          </cell>
          <cell r="X3433" t="str">
            <v>ANDRES FELIPE ALBARRACIN RODRIGUEZ</v>
          </cell>
          <cell r="Y3433">
            <v>10207149872</v>
          </cell>
          <cell r="Z3433" t="str">
            <v>Inversión</v>
          </cell>
          <cell r="AA3433">
            <v>2024110010091</v>
          </cell>
          <cell r="AB3433">
            <v>4693</v>
          </cell>
          <cell r="AC3433" t="str">
            <v>O23011745992024009106016</v>
          </cell>
          <cell r="AD3433">
            <v>6812</v>
          </cell>
          <cell r="AE3433">
            <v>5771500</v>
          </cell>
          <cell r="AF3433">
            <v>5771500</v>
          </cell>
          <cell r="AI3433" t="str">
            <v>N/A</v>
          </cell>
          <cell r="AJ3433" t="str">
            <v>REALIZAR LA ADQUISICIÓN DE UNA (1) LICENCIA DEL SOFTWARE CONSTRUPLAN DE CONSTRUDATA PARA LA ELABORACIÓN DE PRESUPUESTOS, CON EL FIN DE ESTRUCTURAR PROYECTOS Y PROCESOS EN EL MARCO DE LAS ACCIONES DE PLANEACIÓN ESTRATÉGICA ORIENTADAS AL FORTALECIMIENTO DE LA INFRAESTRUCTURA Y MANTENIMIENTO DE LA ENTIDAD</v>
          </cell>
          <cell r="AK3433" t="str">
            <v>PROSPERTECH S.A.</v>
          </cell>
          <cell r="AL3433">
            <v>900850150</v>
          </cell>
          <cell r="AM3433" t="str">
            <v>3131-2024</v>
          </cell>
          <cell r="AN3433" t="str">
            <v>Johan Bermeo</v>
          </cell>
          <cell r="AO3433" t="str">
            <v xml:space="preserve">https://community.secop.gov.co/Public/Tendering/OpportunityDetail/Index?noticeUID=CO1.NTC.6795786&amp;isFromPublicArea=True&amp;isModal=False
</v>
          </cell>
          <cell r="AP3433" t="str">
            <v>SECOP II</v>
          </cell>
          <cell r="AS3433" t="str">
            <v>Ok</v>
          </cell>
          <cell r="AU3433" t="str">
            <v>SI</v>
          </cell>
          <cell r="AV3433" t="str">
            <v>Octubre</v>
          </cell>
          <cell r="AW3433" t="e">
            <v>#N/A</v>
          </cell>
          <cell r="AX3433">
            <v>45931</v>
          </cell>
          <cell r="AY3433" t="str">
            <v>#REF!</v>
          </cell>
          <cell r="AZ3433" t="str">
            <v>CO1.PCCNTR.6845369</v>
          </cell>
        </row>
        <row r="3434">
          <cell r="D3434" t="str">
            <v>3202-2024</v>
          </cell>
          <cell r="E3434" t="str">
            <v>SILVIA OSPINA HENAO</v>
          </cell>
          <cell r="F3434" t="str">
            <v>Subdirección de Equipamientos Culturales</v>
          </cell>
          <cell r="G3434" t="str">
            <v>Planetario de Bogota</v>
          </cell>
          <cell r="H3434" t="str">
            <v>Planetario de Bogota</v>
          </cell>
          <cell r="I3434" t="str">
            <v>Contratación Directa</v>
          </cell>
          <cell r="J3434" t="str">
            <v>Contratación directa.</v>
          </cell>
          <cell r="K3434" t="str">
            <v>Prestación de servicios</v>
          </cell>
          <cell r="L3434" t="str">
            <v>17 17. Contrato de Prestación de Servicios</v>
          </cell>
          <cell r="M3434" t="str">
            <v xml:space="preserve">31 31-Servicios Profesionales </v>
          </cell>
          <cell r="N3434" t="str">
            <v>Si</v>
          </cell>
          <cell r="O3434" t="str">
            <v>Contrato Prestación de Servicios Profesionales</v>
          </cell>
          <cell r="P3434">
            <v>45580</v>
          </cell>
          <cell r="Q3434">
            <v>45582</v>
          </cell>
          <cell r="R3434">
            <v>45656</v>
          </cell>
          <cell r="S3434">
            <v>74</v>
          </cell>
          <cell r="T3434" t="str">
            <v>En Ejecución</v>
          </cell>
          <cell r="U3434" t="str">
            <v>SILVIA OSPINA HENAO</v>
          </cell>
          <cell r="V3434">
            <v>43749034</v>
          </cell>
          <cell r="X3434" t="str">
            <v>PAULA MARIA SILVA DIAZ</v>
          </cell>
          <cell r="Y3434">
            <v>43749034</v>
          </cell>
          <cell r="Z3434" t="str">
            <v>Inversión</v>
          </cell>
          <cell r="AB3434">
            <v>5450</v>
          </cell>
          <cell r="AC3434" t="str">
            <v>O23011733012024008705070</v>
          </cell>
          <cell r="AD3434">
            <v>6814</v>
          </cell>
          <cell r="AE3434">
            <v>15000000</v>
          </cell>
          <cell r="AF3434">
            <v>15000000</v>
          </cell>
          <cell r="AI3434">
            <v>6000000</v>
          </cell>
          <cell r="AJ3434" t="str">
            <v>Prestar servicios profesionales al IDARTES - Subdirección de Equipamientos Culturales, en la realización de contenidos digitales para las experiencias inmersivas, necesarias para el desarrollo de las acciones divulgativas y culturales programadas por el Planetario de Bogotá y la Red de escenarios de Bogota</v>
          </cell>
          <cell r="AK3434" t="str">
            <v>JULIANA CASTRO DUPERLY</v>
          </cell>
          <cell r="AL3434">
            <v>1136881110</v>
          </cell>
          <cell r="AM3434" t="str">
            <v>3202-2024</v>
          </cell>
          <cell r="AN3434" t="str">
            <v>Johan Bermeo</v>
          </cell>
          <cell r="AO3434" t="str">
            <v xml:space="preserve">https://community.secop.gov.co/Public/Tendering/OpportunityDetail/Index?noticeUID=CO1.NTC.6891212&amp;isFromPublicArea=True&amp;isModal=False
</v>
          </cell>
          <cell r="AP3434" t="str">
            <v>SECOP II</v>
          </cell>
          <cell r="AS3434" t="str">
            <v>Falso</v>
          </cell>
          <cell r="AU3434" t="str">
            <v>SI</v>
          </cell>
          <cell r="AV3434" t="str">
            <v>Octubre</v>
          </cell>
          <cell r="AW3434" t="e">
            <v>#N/A</v>
          </cell>
          <cell r="AX3434">
            <v>45656</v>
          </cell>
          <cell r="AY3434" t="str">
            <v>#REF!</v>
          </cell>
          <cell r="AZ3434" t="str">
            <v>CO1.PCCNTR.6902604</v>
          </cell>
        </row>
        <row r="3435">
          <cell r="D3435" t="str">
            <v>3205-2024</v>
          </cell>
          <cell r="E3435" t="str">
            <v>LINA MARIA GAVIRIA HURTADO</v>
          </cell>
          <cell r="F3435" t="str">
            <v>Subdirección de las Artes</v>
          </cell>
          <cell r="G3435" t="str">
            <v>Oficina Asesora Jurídica</v>
          </cell>
          <cell r="H3435" t="str">
            <v>Oficina Asesora Juridica</v>
          </cell>
          <cell r="I3435" t="str">
            <v>Contratación Directa</v>
          </cell>
          <cell r="J3435" t="str">
            <v>Contratación directa.</v>
          </cell>
          <cell r="K3435" t="str">
            <v>Prestación de servicios</v>
          </cell>
          <cell r="L3435" t="str">
            <v>17 17. Contrato de Prestación de Servicios</v>
          </cell>
          <cell r="M3435" t="str">
            <v xml:space="preserve">31 31-Servicios Profesionales </v>
          </cell>
          <cell r="N3435" t="str">
            <v>Si</v>
          </cell>
          <cell r="O3435" t="str">
            <v>Contrato Prestación de Servicios Profesionales</v>
          </cell>
          <cell r="P3435">
            <v>45580</v>
          </cell>
          <cell r="Q3435">
            <v>45580</v>
          </cell>
          <cell r="R3435">
            <v>45688</v>
          </cell>
          <cell r="S3435">
            <v>107</v>
          </cell>
          <cell r="T3435" t="str">
            <v>En Ejecución</v>
          </cell>
          <cell r="U3435" t="str">
            <v>LINA MARIA GAVIRIA HURTADO</v>
          </cell>
          <cell r="V3435">
            <v>52247497</v>
          </cell>
          <cell r="X3435" t="str">
            <v>HEIDY YOBANNA MORENO MORENO</v>
          </cell>
          <cell r="Y3435">
            <v>33366580</v>
          </cell>
          <cell r="Z3435" t="str">
            <v>Inversión</v>
          </cell>
          <cell r="AB3435">
            <v>5597</v>
          </cell>
          <cell r="AC3435" t="str">
            <v xml:space="preserve">O230117330120240146
</v>
          </cell>
          <cell r="AD3435">
            <v>6792</v>
          </cell>
          <cell r="AE3435">
            <v>13776851</v>
          </cell>
          <cell r="AF3435">
            <v>18082117</v>
          </cell>
          <cell r="AI3435">
            <v>5166319</v>
          </cell>
          <cell r="AJ3435" t="str">
            <v>Prestar los servicios profesionales en la Oficina Asesora Jurídica del IDARTES en materia de trámites poscontractuales, así
 como en los asuntos que requiera la dependencia en materia contractual de acuerdo con el proceso de gestión jurídica-contractual establecido por la entidad.</v>
          </cell>
          <cell r="AK3435" t="str">
            <v>JUAN GABRIEL RAMIREZ CASTRO</v>
          </cell>
          <cell r="AL3435">
            <v>1010175867</v>
          </cell>
          <cell r="AM3435" t="str">
            <v>3205-2024</v>
          </cell>
          <cell r="AN3435" t="str">
            <v>Johan Bermeo</v>
          </cell>
          <cell r="AO3435" t="str">
            <v xml:space="preserve">https://community.secop.gov.co/Public/Tendering/OpportunityDetail/Index?noticeUID=CO1.NTC.6882796&amp;isFromPublicArea=True&amp;isModal=False
</v>
          </cell>
          <cell r="AP3435" t="str">
            <v>SECOP II</v>
          </cell>
          <cell r="AS3435" t="str">
            <v>Falso</v>
          </cell>
          <cell r="AU3435" t="str">
            <v>SI</v>
          </cell>
          <cell r="AV3435" t="str">
            <v>Octubre</v>
          </cell>
          <cell r="AW3435" t="e">
            <v>#N/A</v>
          </cell>
          <cell r="AX3435">
            <v>45688</v>
          </cell>
          <cell r="AY3435" t="str">
            <v>#REF!</v>
          </cell>
          <cell r="AZ3435" t="str">
            <v>CO1.PCCNTR.6894862</v>
          </cell>
        </row>
        <row r="3436">
          <cell r="D3436" t="str">
            <v>3192-2024</v>
          </cell>
          <cell r="E3436" t="str">
            <v>LINA MARIA GAVIRIA HURTADO</v>
          </cell>
          <cell r="F3436" t="str">
            <v>Subdirección de las Artes</v>
          </cell>
          <cell r="G3436" t="str">
            <v>Sub Artes</v>
          </cell>
          <cell r="H3436" t="str">
            <v>Plan Distrital de Desarrollo: "Bogotá camina segura 2024-2027"</v>
          </cell>
          <cell r="I3436" t="str">
            <v>Contratación Directa</v>
          </cell>
          <cell r="J3436" t="str">
            <v>Contratación directa.</v>
          </cell>
          <cell r="K3436" t="str">
            <v>Prestación de servicios</v>
          </cell>
          <cell r="L3436" t="str">
            <v>17 17. Contrato de Prestación de Servicios</v>
          </cell>
          <cell r="M3436" t="str">
            <v xml:space="preserve">31 31-Servicios Profesionales </v>
          </cell>
          <cell r="N3436" t="str">
            <v>Si</v>
          </cell>
          <cell r="O3436" t="str">
            <v>Contrato Prestación de Servicios Profesionales</v>
          </cell>
          <cell r="P3436">
            <v>45580</v>
          </cell>
          <cell r="Q3436">
            <v>45583</v>
          </cell>
          <cell r="R3436">
            <v>45652</v>
          </cell>
          <cell r="S3436">
            <v>69</v>
          </cell>
          <cell r="T3436" t="str">
            <v>En Ejecución</v>
          </cell>
          <cell r="U3436" t="str">
            <v>LINA MARIA GAVIRIA HURTADO</v>
          </cell>
          <cell r="V3436">
            <v>52247497</v>
          </cell>
          <cell r="X3436" t="str">
            <v>LINA MARIA GAVIRIA HURTADO</v>
          </cell>
          <cell r="Y3436">
            <v>52247497</v>
          </cell>
          <cell r="Z3436" t="str">
            <v>Inversión</v>
          </cell>
          <cell r="AB3436">
            <v>5556</v>
          </cell>
          <cell r="AC3436" t="str">
            <v>O23011733012024018205074</v>
          </cell>
          <cell r="AD3436">
            <v>6793</v>
          </cell>
          <cell r="AE3436">
            <v>17733334</v>
          </cell>
          <cell r="AF3436">
            <v>17733334</v>
          </cell>
          <cell r="AI3436">
            <v>7000000</v>
          </cell>
          <cell r="AJ3436" t="str">
            <v>Prestar servicios profesionales al Instituto Distrital de las Artes -Idartes, en la orientación metodológica y estructuración de los laboratorios artísticos de cocreación en Música en el marco del Plan Distrital de Desarrollo: "Bogotá camina segura 2024-2027".</v>
          </cell>
          <cell r="AK3436" t="str">
            <v>ANDRES DAVID ROJAS MORA</v>
          </cell>
          <cell r="AL3436">
            <v>79756394</v>
          </cell>
          <cell r="AM3436" t="str">
            <v>3192-2024</v>
          </cell>
          <cell r="AN3436" t="str">
            <v>Johan Bermeo</v>
          </cell>
          <cell r="AO3436" t="str">
            <v xml:space="preserve">https://community.secop.gov.co/Public/Tendering/OpportunityDetail/Index?noticeUID=CO1.NTC.6880973&amp;isFromPublicArea=True&amp;isModal=False
</v>
          </cell>
          <cell r="AP3436" t="str">
            <v>SECOP II</v>
          </cell>
          <cell r="AS3436" t="str">
            <v>Falso</v>
          </cell>
          <cell r="AU3436" t="str">
            <v>SI</v>
          </cell>
          <cell r="AV3436" t="str">
            <v>Octubre</v>
          </cell>
          <cell r="AW3436" t="e">
            <v>#N/A</v>
          </cell>
          <cell r="AX3436">
            <v>45652</v>
          </cell>
          <cell r="AY3436" t="str">
            <v>#REF!</v>
          </cell>
          <cell r="AZ3436" t="str">
            <v>CO1.PCCNTR.6893625</v>
          </cell>
        </row>
        <row r="3437">
          <cell r="D3437" t="str">
            <v>3195-2024</v>
          </cell>
          <cell r="E3437" t="str">
            <v>ANDRES FELIPE ALBARRACIN RODRIGUEZ</v>
          </cell>
          <cell r="F3437" t="str">
            <v>Subdirección Administrativa y Financiera</v>
          </cell>
          <cell r="G3437" t="str">
            <v>Subdireccion Administrativa y Financiera</v>
          </cell>
          <cell r="H3437" t="str">
            <v>Subdirección Administrativa y Financiera</v>
          </cell>
          <cell r="I3437" t="str">
            <v>Contratación Directa</v>
          </cell>
          <cell r="J3437" t="str">
            <v>Contratación directa.</v>
          </cell>
          <cell r="K3437" t="str">
            <v>Prestación de servicios</v>
          </cell>
          <cell r="L3437" t="str">
            <v>17 17. Contrato de Prestación de Servicios</v>
          </cell>
          <cell r="M3437" t="str">
            <v xml:space="preserve">31 31-Servicios Profesionales </v>
          </cell>
          <cell r="N3437" t="str">
            <v>Si</v>
          </cell>
          <cell r="O3437" t="str">
            <v>Contrato Prestación de Servicios Profesionales</v>
          </cell>
          <cell r="P3437">
            <v>45580</v>
          </cell>
          <cell r="Q3437">
            <v>45581</v>
          </cell>
          <cell r="R3437">
            <v>45672</v>
          </cell>
          <cell r="S3437">
            <v>90</v>
          </cell>
          <cell r="T3437" t="str">
            <v>En Ejecución</v>
          </cell>
          <cell r="U3437" t="str">
            <v>ANDRES FELIPE ALBARRACIN RODRIGUEZ</v>
          </cell>
          <cell r="V3437">
            <v>10207149872</v>
          </cell>
          <cell r="X3437" t="str">
            <v>ANDRES FELIPE ALBARRACIN RODRIGUEZ</v>
          </cell>
          <cell r="Y3437">
            <v>10207149872</v>
          </cell>
          <cell r="Z3437" t="str">
            <v>Inversión</v>
          </cell>
          <cell r="AB3437">
            <v>5596</v>
          </cell>
          <cell r="AC3437" t="str">
            <v>O230117459920240091</v>
          </cell>
          <cell r="AD3437">
            <v>6785</v>
          </cell>
          <cell r="AE3437">
            <v>22500000</v>
          </cell>
          <cell r="AF3437">
            <v>22500000</v>
          </cell>
          <cell r="AI3437">
            <v>7500000</v>
          </cell>
          <cell r="AJ3437" t="str">
            <v>Prestar servicios profesionales en la elaboración de Avalúos inmuebles, así como para prestar acompañamiento para la toma de decisiones relacionadas con negocios jurídicos normativos sobre bienes inmuebles del Instituto Distrital de las Artes - IDARTES.</v>
          </cell>
          <cell r="AK3437" t="str">
            <v>CARLOS MAURICIO GOMEZ MACIAS</v>
          </cell>
          <cell r="AL3437">
            <v>79469711</v>
          </cell>
          <cell r="AM3437" t="str">
            <v>3195-2024</v>
          </cell>
          <cell r="AN3437" t="str">
            <v>Johan Bermeo</v>
          </cell>
          <cell r="AO3437" t="str">
            <v xml:space="preserve">https://community.secop.gov.co/Public/Tendering/OpportunityDetail/Index?noticeUID=CO1.NTC.6879319&amp;isFromPublicArea=True&amp;isModal=False
</v>
          </cell>
          <cell r="AP3437" t="str">
            <v>SECOP II</v>
          </cell>
          <cell r="AS3437" t="str">
            <v>Falso</v>
          </cell>
          <cell r="AU3437" t="str">
            <v>SI</v>
          </cell>
          <cell r="AV3437" t="str">
            <v>Octubre</v>
          </cell>
          <cell r="AW3437" t="e">
            <v>#N/A</v>
          </cell>
          <cell r="AX3437">
            <v>45672</v>
          </cell>
          <cell r="AY3437" t="str">
            <v>#REF!</v>
          </cell>
          <cell r="AZ3437" t="str">
            <v>CO1.PCCNTR.6891716</v>
          </cell>
        </row>
        <row r="3438">
          <cell r="D3438" t="str">
            <v>3209-2024</v>
          </cell>
          <cell r="E3438" t="str">
            <v>SILVIA OSPINA HENAO</v>
          </cell>
          <cell r="F3438" t="str">
            <v>Subdirección de Equipamientos Culturales</v>
          </cell>
          <cell r="G3438" t="str">
            <v>Gerencia de Escenarios</v>
          </cell>
          <cell r="H3438" t="str">
            <v>Gerencia de Escenarios</v>
          </cell>
          <cell r="I3438" t="str">
            <v>Contratación Directa</v>
          </cell>
          <cell r="J3438" t="str">
            <v>Contratación directa.</v>
          </cell>
          <cell r="K3438" t="str">
            <v>COPRODUCCIÓN</v>
          </cell>
          <cell r="L3438" t="str">
            <v>17 17. Contrato de Prestación de Servicios</v>
          </cell>
          <cell r="M3438" t="str">
            <v xml:space="preserve">49 49-Otros Servicios </v>
          </cell>
          <cell r="N3438" t="str">
            <v>No</v>
          </cell>
          <cell r="O3438" t="str">
            <v>N/A</v>
          </cell>
          <cell r="P3438">
            <v>45581</v>
          </cell>
          <cell r="Q3438">
            <v>45582</v>
          </cell>
          <cell r="R3438">
            <v>45596</v>
          </cell>
          <cell r="S3438">
            <v>15</v>
          </cell>
          <cell r="T3438" t="str">
            <v>En Ejecución</v>
          </cell>
          <cell r="U3438" t="str">
            <v>SILVIA OSPINA HENAO</v>
          </cell>
          <cell r="V3438">
            <v>43749034</v>
          </cell>
          <cell r="X3438" t="str">
            <v xml:space="preserve">PAULA SILVA DIAZ	</v>
          </cell>
          <cell r="Y3438">
            <v>52695889</v>
          </cell>
          <cell r="Z3438" t="str">
            <v>N/A</v>
          </cell>
          <cell r="AC3438" t="str">
            <v>N/A - Valor Cero / Coproducción</v>
          </cell>
          <cell r="AE3438" t="str">
            <v>N/A</v>
          </cell>
          <cell r="AF3438">
            <v>32086950</v>
          </cell>
          <cell r="AI3438" t="str">
            <v>N/A</v>
          </cell>
          <cell r="AJ3438" t="str">
            <v>REALIZAR LA COPRODUCCIÓN PARA EL DESARROLLO DEL EVENTO DENOMINADO "CONCIERTO MARÓ", DE ACUERDO CON LOS LINEAMIENTOS DEL COMITÉ DE PROGRAMACIÓN Y CURADURÍA DE LA SUBDIRECCIÓN DE EQUIPAMIENTOS CULTURALES DE LA ENTIDAD</v>
          </cell>
          <cell r="AK3438" t="str">
            <v>GOTOK MUSIC S.A.S.</v>
          </cell>
          <cell r="AL3438">
            <v>901348290</v>
          </cell>
          <cell r="AM3438" t="str">
            <v>3209-2024</v>
          </cell>
          <cell r="AN3438" t="str">
            <v>Johan Bermeo</v>
          </cell>
          <cell r="AO3438" t="str">
            <v xml:space="preserve">https://community.secop.gov.co/Public/Tendering/OpportunityDetail/Index?noticeUID=CO1.NTC.6900818&amp;isFromPublicArea=True&amp;isModal=False
</v>
          </cell>
          <cell r="AP3438" t="str">
            <v>SECOP II</v>
          </cell>
          <cell r="AS3438" t="str">
            <v>Falso</v>
          </cell>
          <cell r="AU3438" t="str">
            <v>SI</v>
          </cell>
          <cell r="AV3438" t="str">
            <v>Octubre</v>
          </cell>
          <cell r="AW3438" t="e">
            <v>#N/A</v>
          </cell>
          <cell r="AX3438">
            <v>45596</v>
          </cell>
          <cell r="AY3438" t="str">
            <v>#REF!</v>
          </cell>
          <cell r="AZ3438" t="str">
            <v>CO1.PCCNTR.6909100</v>
          </cell>
        </row>
        <row r="3439">
          <cell r="D3439" t="str">
            <v>3185-2024</v>
          </cell>
          <cell r="E3439" t="str">
            <v>SILVIA OSPINA HENAO</v>
          </cell>
          <cell r="F3439" t="str">
            <v>Subdirección de Equipamientos Culturales</v>
          </cell>
          <cell r="G3439" t="str">
            <v>Gerencia de Escenarios</v>
          </cell>
          <cell r="H3439" t="str">
            <v>Gerencia de Escenarios</v>
          </cell>
          <cell r="I3439" t="str">
            <v>Contratación Directa</v>
          </cell>
          <cell r="J3439" t="str">
            <v>Contratación directa.</v>
          </cell>
          <cell r="K3439" t="str">
            <v>Prestación de servicios</v>
          </cell>
          <cell r="L3439" t="str">
            <v>17 17. Contrato de Prestación de Servicios</v>
          </cell>
          <cell r="M3439" t="str">
            <v xml:space="preserve">49 49-Otros Servicios </v>
          </cell>
          <cell r="N3439" t="str">
            <v>No</v>
          </cell>
          <cell r="O3439" t="str">
            <v>N/A</v>
          </cell>
          <cell r="P3439">
            <v>45581</v>
          </cell>
          <cell r="Q3439">
            <v>45584</v>
          </cell>
          <cell r="R3439">
            <v>45595</v>
          </cell>
          <cell r="S3439">
            <v>12</v>
          </cell>
          <cell r="T3439" t="str">
            <v>En Ejecución</v>
          </cell>
          <cell r="U3439" t="str">
            <v>SILVIA OSPINA HENAO</v>
          </cell>
          <cell r="V3439">
            <v>43749034</v>
          </cell>
          <cell r="X3439" t="str">
            <v xml:space="preserve">PAULA SILVA DIAZ	</v>
          </cell>
          <cell r="Y3439">
            <v>52695889</v>
          </cell>
          <cell r="Z3439" t="str">
            <v>Inversión</v>
          </cell>
          <cell r="AA3439">
            <v>2024110010087</v>
          </cell>
          <cell r="AB3439">
            <v>5521</v>
          </cell>
          <cell r="AC3439" t="str">
            <v>O23011733012024008705073</v>
          </cell>
          <cell r="AD3439">
            <v>6835</v>
          </cell>
          <cell r="AE3439">
            <v>189289800</v>
          </cell>
          <cell r="AF3439">
            <v>189289800</v>
          </cell>
          <cell r="AI3439" t="str">
            <v>N/A</v>
          </cell>
          <cell r="AJ3439" t="str">
            <v>Realizar la presentación del festival "ÁFRICA EN BOGOTÁ", acorde con la programación prevista para el Teatro Jorge Eliecer Gaitán y Teatro al Aire Libre la Media Torta</v>
          </cell>
          <cell r="AK3439" t="str">
            <v>HIGH HILL PRODUCTIONS S.A.S</v>
          </cell>
          <cell r="AL3439">
            <v>901307934</v>
          </cell>
          <cell r="AM3439" t="str">
            <v>3185-2024</v>
          </cell>
          <cell r="AN3439" t="str">
            <v>Johan Bermeo</v>
          </cell>
          <cell r="AO3439" t="str">
            <v xml:space="preserve">https://community.secop.gov.co/Public/Tendering/OpportunityDetail/Index?noticeUID=CO1.NTC.6866752&amp;isFromPublicArea=True&amp;isModal=False
</v>
          </cell>
          <cell r="AP3439" t="str">
            <v>SECOP II</v>
          </cell>
          <cell r="AS3439" t="str">
            <v>Falso</v>
          </cell>
          <cell r="AU3439" t="str">
            <v>SI</v>
          </cell>
          <cell r="AV3439" t="str">
            <v>Octubre</v>
          </cell>
          <cell r="AW3439" t="e">
            <v>#N/A</v>
          </cell>
          <cell r="AX3439">
            <v>45595</v>
          </cell>
          <cell r="AY3439" t="str">
            <v>#REF!</v>
          </cell>
          <cell r="AZ3439" t="str">
            <v>CO1.PCCNTR.6882310</v>
          </cell>
        </row>
        <row r="3440">
          <cell r="D3440" t="str">
            <v>3177-2024</v>
          </cell>
          <cell r="E3440" t="str">
            <v>SILVIA OSPINA HENAO</v>
          </cell>
          <cell r="F3440" t="str">
            <v>Subdirección de Equipamientos Culturales</v>
          </cell>
          <cell r="G3440" t="str">
            <v>Gerencia de Escenarios</v>
          </cell>
          <cell r="H3440" t="str">
            <v>Gerencia de Escenarios</v>
          </cell>
          <cell r="I3440" t="str">
            <v>Contratación Directa</v>
          </cell>
          <cell r="J3440" t="str">
            <v>Contratación directa.</v>
          </cell>
          <cell r="K3440" t="str">
            <v>Arrendamiento de inmuebles</v>
          </cell>
          <cell r="L3440" t="str">
            <v>11 10. Típicos</v>
          </cell>
          <cell r="M3440" t="str">
            <v xml:space="preserve">131 131-Arrendamiento de bienes muebles </v>
          </cell>
          <cell r="N3440" t="str">
            <v>No</v>
          </cell>
          <cell r="O3440" t="str">
            <v>N/A</v>
          </cell>
          <cell r="P3440">
            <v>45581</v>
          </cell>
          <cell r="Q3440">
            <v>45590</v>
          </cell>
          <cell r="R3440">
            <v>45631</v>
          </cell>
          <cell r="S3440">
            <v>41</v>
          </cell>
          <cell r="T3440" t="str">
            <v>En Ejecución</v>
          </cell>
          <cell r="U3440" t="str">
            <v>SILVIA OSPINA HENAO</v>
          </cell>
          <cell r="V3440">
            <v>43749034</v>
          </cell>
          <cell r="X3440" t="str">
            <v xml:space="preserve">PAULA SILVA DIAZ	</v>
          </cell>
          <cell r="Y3440">
            <v>52695889</v>
          </cell>
          <cell r="Z3440" t="str">
            <v>N/A</v>
          </cell>
          <cell r="AC3440" t="str">
            <v>N/A - Valor Cero / Coproducción</v>
          </cell>
          <cell r="AE3440">
            <v>0</v>
          </cell>
          <cell r="AF3440">
            <v>0</v>
          </cell>
          <cell r="AI3440">
            <v>0</v>
          </cell>
          <cell r="AJ3440" t="str">
            <v>PRESTAR EL SERVICIO DE ARRENDAMIENTO DEL TEATRO JORGE ELIÉCER GAITÁN 
 PROPIEDAD DEL INSTITUTO DISTRITAL DE LAS ARTES - IDARTES, A LA PROMOTORA COLOMBIA 
 S.A.S., PARA LLEVAR A CABO EL EVENTO "HUMBE", DE ACUERDO CON LOS LINEAMIENTOS DEL 
 COMITÉ DE PROGRAMACIÓN DE LA SUBDIRECCIÓN DE EQUIPAMIENTOS CULTURALES.</v>
          </cell>
          <cell r="AK3440" t="str">
            <v>PROMOTORA COLOMBIA SAS</v>
          </cell>
          <cell r="AL3440">
            <v>901146545</v>
          </cell>
          <cell r="AM3440" t="str">
            <v>3177-2024</v>
          </cell>
          <cell r="AN3440" t="str">
            <v>Johan Bermeo</v>
          </cell>
          <cell r="AO3440" t="str">
            <v xml:space="preserve">https://community.secop.gov.co/Public/Tendering/OpportunityDetail/Index?noticeUID=CO1.NTC.6849473&amp;isFromPublicArea=True&amp;isModal=False
</v>
          </cell>
          <cell r="AP3440" t="str">
            <v>SECOP II</v>
          </cell>
          <cell r="AS3440" t="str">
            <v>Falso</v>
          </cell>
          <cell r="AU3440" t="str">
            <v>SI</v>
          </cell>
          <cell r="AV3440" t="str">
            <v>Octubre</v>
          </cell>
          <cell r="AW3440" t="e">
            <v>#N/A</v>
          </cell>
          <cell r="AX3440">
            <v>45631</v>
          </cell>
          <cell r="AY3440" t="str">
            <v>#REF!</v>
          </cell>
          <cell r="AZ3440" t="str">
            <v>CO1.PCCNTR.6868655</v>
          </cell>
        </row>
        <row r="3441">
          <cell r="D3441" t="str">
            <v>3174-2024</v>
          </cell>
          <cell r="E3441" t="str">
            <v>SILVIA OSPINA HENAO</v>
          </cell>
          <cell r="F3441" t="str">
            <v>Subdirección de Equipamientos Culturales</v>
          </cell>
          <cell r="G3441" t="str">
            <v>Gerencia de Escenarios</v>
          </cell>
          <cell r="H3441" t="str">
            <v>Gerencia de Escenarios</v>
          </cell>
          <cell r="I3441" t="str">
            <v>Contratación Directa</v>
          </cell>
          <cell r="J3441" t="str">
            <v>Contratación directa.</v>
          </cell>
          <cell r="K3441" t="str">
            <v>Arrendamiento de inmuebles</v>
          </cell>
          <cell r="L3441" t="str">
            <v>11 10. Típicos</v>
          </cell>
          <cell r="M3441" t="str">
            <v xml:space="preserve">131 131-Arrendamiento de bienes muebles </v>
          </cell>
          <cell r="N3441" t="str">
            <v>No</v>
          </cell>
          <cell r="O3441" t="str">
            <v>N/A</v>
          </cell>
          <cell r="P3441">
            <v>45581</v>
          </cell>
          <cell r="Q3441">
            <v>45589</v>
          </cell>
          <cell r="R3441">
            <v>45641</v>
          </cell>
          <cell r="S3441">
            <v>52</v>
          </cell>
          <cell r="T3441" t="str">
            <v>En Ejecución</v>
          </cell>
          <cell r="U3441" t="str">
            <v>SILVIA OSPINA HENAO</v>
          </cell>
          <cell r="V3441">
            <v>43749034</v>
          </cell>
          <cell r="X3441" t="str">
            <v xml:space="preserve">PAULA SILVA DIAZ	</v>
          </cell>
          <cell r="Y3441">
            <v>52695889</v>
          </cell>
          <cell r="Z3441" t="str">
            <v>N/A</v>
          </cell>
          <cell r="AC3441" t="str">
            <v>N/A - Valor Cero / Coproducción</v>
          </cell>
          <cell r="AE3441">
            <v>0</v>
          </cell>
          <cell r="AF3441">
            <v>0</v>
          </cell>
          <cell r="AI3441">
            <v>0</v>
          </cell>
          <cell r="AJ3441" t="str">
            <v>PRESTAR EL SERVICIO DE ARRENDAMIENTO DEL TEATRO JORGE ELIÉCER GAITÁN 
 PROPIEDAD DEL INSTITUTO DISTRITAL DE LAS ARTES - IDARTES, A DIRECCION COMERCIAL S.A.S., PARA LLEVAR A CABO EL 
 EVENTO "AFAZ NATURAL", DE ACUERDO CON LOS LINEAMIENTOS DEL COMITÉ DE PROGRAMACIÓN DE LA SUBDIRECCIÓN DE 
 EQUIPAMIENTOS CULTURALES</v>
          </cell>
          <cell r="AK3441" t="str">
            <v>DIRECCIÓN COMERCIAL SAS</v>
          </cell>
          <cell r="AL3441">
            <v>901461815</v>
          </cell>
          <cell r="AM3441" t="str">
            <v>3174-2024</v>
          </cell>
          <cell r="AN3441" t="str">
            <v>Johan Bermeo</v>
          </cell>
          <cell r="AO3441" t="str">
            <v xml:space="preserve">https://community.secop.gov.co/Public/Tendering/OpportunityDetail/Index?noticeUID=CO1.NTC.6838436&amp;isFromPublicArea=True&amp;isModal=False
</v>
          </cell>
          <cell r="AP3441" t="str">
            <v>SECOP II</v>
          </cell>
          <cell r="AS3441" t="str">
            <v>Falso</v>
          </cell>
          <cell r="AU3441" t="str">
            <v>SI</v>
          </cell>
          <cell r="AV3441" t="str">
            <v>Octubre</v>
          </cell>
          <cell r="AW3441" t="e">
            <v>#N/A</v>
          </cell>
          <cell r="AX3441">
            <v>45641</v>
          </cell>
          <cell r="AY3441" t="str">
            <v>#REF!</v>
          </cell>
          <cell r="AZ3441" t="str">
            <v>CO1.PCCNTR.6860697</v>
          </cell>
        </row>
        <row r="3442">
          <cell r="D3442" t="str">
            <v>3207-2024</v>
          </cell>
          <cell r="E3442" t="str">
            <v>LINA MARIA GAVIRIA HURTADO</v>
          </cell>
          <cell r="F3442" t="str">
            <v>Subdirección de las Artes</v>
          </cell>
          <cell r="G3442" t="str">
            <v>Sub Artes</v>
          </cell>
          <cell r="H3442" t="str">
            <v>Plan Distrital de Desarrollo: "Bogotá camina segura 2024-2027"</v>
          </cell>
          <cell r="I3442" t="str">
            <v>Contratación Directa</v>
          </cell>
          <cell r="J3442" t="str">
            <v>Contratación directa.</v>
          </cell>
          <cell r="K3442" t="str">
            <v>Prestación de servicios</v>
          </cell>
          <cell r="L3442" t="str">
            <v>17 17. Contrato de Prestación de Servicios</v>
          </cell>
          <cell r="M3442" t="str">
            <v xml:space="preserve">31 31-Servicios Profesionales </v>
          </cell>
          <cell r="N3442" t="str">
            <v>Si</v>
          </cell>
          <cell r="O3442" t="str">
            <v>Contrato Prestación de Servicios Profesionales</v>
          </cell>
          <cell r="P3442">
            <v>45581</v>
          </cell>
          <cell r="Q3442">
            <v>45582</v>
          </cell>
          <cell r="R3442">
            <v>45657</v>
          </cell>
          <cell r="S3442">
            <v>75</v>
          </cell>
          <cell r="T3442" t="str">
            <v>En Ejecución</v>
          </cell>
          <cell r="U3442" t="str">
            <v>LINA MARIA GAVIRIA HURTADO</v>
          </cell>
          <cell r="V3442">
            <v>52247497</v>
          </cell>
          <cell r="X3442" t="str">
            <v>LINA MARIA GAVIRIA HURTADO</v>
          </cell>
          <cell r="Y3442">
            <v>52247497</v>
          </cell>
          <cell r="Z3442" t="str">
            <v>Inversión</v>
          </cell>
          <cell r="AB3442">
            <v>5576</v>
          </cell>
          <cell r="AC3442" t="str">
            <v>O230117330120240182</v>
          </cell>
          <cell r="AD3442">
            <v>6806</v>
          </cell>
          <cell r="AE3442">
            <v>26283334</v>
          </cell>
          <cell r="AF3442">
            <v>26283334</v>
          </cell>
          <cell r="AI3442">
            <v>9500000</v>
          </cell>
          <cell r="AJ3442" t="str">
            <v>Prestar servicios profesionales al Instituto Distrital de las Artes -Idartes, en la ideacion, implementacion y seguimiento a los laboratorios de cocreacion en el marco del Plan Distrital de Desarrollo: Bogota camina segura 2024-2027</v>
          </cell>
          <cell r="AK3442" t="str">
            <v>EDUWIN DARIO RODRIGUEZ OLIVEROS</v>
          </cell>
          <cell r="AL3442">
            <v>1020724567</v>
          </cell>
          <cell r="AM3442" t="str">
            <v>3207-2024</v>
          </cell>
          <cell r="AN3442" t="str">
            <v>Johan Bermeo</v>
          </cell>
          <cell r="AO3442" t="str">
            <v xml:space="preserve">https://community.secop.gov.co/Public/Tendering/OpportunityDetail/Index?noticeUID=CO1.NTC.6899934&amp;isFromPublicArea=True&amp;isModal=False
</v>
          </cell>
          <cell r="AP3442" t="str">
            <v>SECOP II</v>
          </cell>
          <cell r="AS3442" t="str">
            <v>Falso</v>
          </cell>
          <cell r="AU3442" t="str">
            <v>SI</v>
          </cell>
          <cell r="AV3442" t="str">
            <v>Octubre</v>
          </cell>
          <cell r="AW3442" t="e">
            <v>#N/A</v>
          </cell>
          <cell r="AX3442">
            <v>45657</v>
          </cell>
          <cell r="AY3442" t="str">
            <v>#REF!</v>
          </cell>
          <cell r="AZ3442" t="str">
            <v>CO1.PCCNTR.6909125</v>
          </cell>
        </row>
        <row r="3443">
          <cell r="D3443" t="str">
            <v>3206-2024</v>
          </cell>
          <cell r="E3443" t="str">
            <v>LINA MARIA GAVIRIA HURTADO</v>
          </cell>
          <cell r="F3443" t="str">
            <v>Subdirección de las Artes</v>
          </cell>
          <cell r="G3443" t="str">
            <v>Sub Artes</v>
          </cell>
          <cell r="H3443" t="str">
            <v>Plan Distrital de Desarrollo: "Bogotá camina segura 2024-2027"</v>
          </cell>
          <cell r="I3443" t="str">
            <v>Contratación Directa</v>
          </cell>
          <cell r="J3443" t="str">
            <v>Contratación directa.</v>
          </cell>
          <cell r="K3443" t="str">
            <v>Prestación de servicios</v>
          </cell>
          <cell r="L3443" t="str">
            <v>17 17. Contrato de Prestación de Servicios</v>
          </cell>
          <cell r="M3443" t="str">
            <v xml:space="preserve">31 31-Servicios Profesionales </v>
          </cell>
          <cell r="N3443" t="str">
            <v>Si</v>
          </cell>
          <cell r="O3443" t="str">
            <v>Contrato Prestación de Servicios Profesionales</v>
          </cell>
          <cell r="P3443">
            <v>45581</v>
          </cell>
          <cell r="Q3443">
            <v>45589</v>
          </cell>
          <cell r="R3443">
            <v>45657</v>
          </cell>
          <cell r="S3443">
            <v>68</v>
          </cell>
          <cell r="T3443" t="str">
            <v>En Ejecución</v>
          </cell>
          <cell r="U3443" t="str">
            <v>LINA MARIA GAVIRIA HURTADO</v>
          </cell>
          <cell r="V3443">
            <v>52247497</v>
          </cell>
          <cell r="X3443" t="str">
            <v>LINA MARIA GAVIRIA HURTADO</v>
          </cell>
          <cell r="Y3443">
            <v>52247497</v>
          </cell>
          <cell r="Z3443" t="str">
            <v>Inversión</v>
          </cell>
          <cell r="AB3443">
            <v>5604</v>
          </cell>
          <cell r="AC3443" t="str">
            <v>O230117330120240182</v>
          </cell>
          <cell r="AD3443">
            <v>6804</v>
          </cell>
          <cell r="AE3443">
            <v>17500000</v>
          </cell>
          <cell r="AF3443">
            <v>17500000</v>
          </cell>
          <cell r="AI3443">
            <v>7000000</v>
          </cell>
          <cell r="AJ3443" t="str">
            <v>Prestar servicios profesionales al Instituto Distrital de las Artes - Idartes, en la orientación metodológica, estructuración e implementación de laboratorios artísticos de cocreación dentro del Plan Distrital de Desarrollo: Bogotá camina segura 2024-2027, siguiendo los acuerdos con el cabildo Muisca del Bosa establecidos en el plan decenal de cultura Muisca de Bosa</v>
          </cell>
          <cell r="AK3443" t="str">
            <v>MARTHA IVONNE CAICEDO RAMOS</v>
          </cell>
          <cell r="AL3443">
            <v>41776683</v>
          </cell>
          <cell r="AM3443" t="str">
            <v>3206-2024</v>
          </cell>
          <cell r="AN3443" t="str">
            <v>Johan Bermeo</v>
          </cell>
          <cell r="AO3443" t="str">
            <v xml:space="preserve">https://community.secop.gov.co/Public/Tendering/OpportunityDetail/Index?noticeUID=CO1.NTC.6893567&amp;isFromPublicArea=True&amp;isModal=False
</v>
          </cell>
          <cell r="AP3443" t="str">
            <v>SECOP II</v>
          </cell>
          <cell r="AS3443" t="str">
            <v>Falso</v>
          </cell>
          <cell r="AU3443" t="str">
            <v>SI</v>
          </cell>
          <cell r="AV3443" t="str">
            <v>Octubre</v>
          </cell>
          <cell r="AW3443" t="e">
            <v>#N/A</v>
          </cell>
          <cell r="AX3443">
            <v>45657</v>
          </cell>
          <cell r="AY3443" t="str">
            <v>#REF!</v>
          </cell>
          <cell r="AZ3443" t="str">
            <v>CO1.PCCNTR.6904042</v>
          </cell>
        </row>
        <row r="3444">
          <cell r="D3444" t="str">
            <v>3203-2024</v>
          </cell>
          <cell r="E3444" t="str">
            <v>LINA MARIA GAVIRIA HURTADO</v>
          </cell>
          <cell r="F3444" t="str">
            <v>Subdirección de las Artes</v>
          </cell>
          <cell r="G3444" t="str">
            <v>Sub Artes</v>
          </cell>
          <cell r="H3444" t="str">
            <v>Plan Distrital de Desarrollo: "Bogotá camina segura 2024-2027"</v>
          </cell>
          <cell r="I3444" t="str">
            <v>Contratación Directa</v>
          </cell>
          <cell r="J3444" t="str">
            <v>Contratación directa.</v>
          </cell>
          <cell r="K3444" t="str">
            <v>Prestación de servicios</v>
          </cell>
          <cell r="L3444" t="str">
            <v>17 17. Contrato de Prestación de Servicios</v>
          </cell>
          <cell r="M3444" t="str">
            <v xml:space="preserve">31 31-Servicios Profesionales </v>
          </cell>
          <cell r="N3444" t="str">
            <v>Si</v>
          </cell>
          <cell r="O3444" t="str">
            <v>Contrato Prestación de Servicios Profesionales</v>
          </cell>
          <cell r="P3444">
            <v>45581</v>
          </cell>
          <cell r="Q3444">
            <v>45582</v>
          </cell>
          <cell r="R3444">
            <v>45657</v>
          </cell>
          <cell r="S3444">
            <v>75</v>
          </cell>
          <cell r="T3444" t="str">
            <v>En Ejecución</v>
          </cell>
          <cell r="U3444" t="str">
            <v>LINA MARIA GAVIRIA HURTADO</v>
          </cell>
          <cell r="V3444">
            <v>52247497</v>
          </cell>
          <cell r="X3444" t="str">
            <v>LINA MARIA GAVIRIA HURTADO</v>
          </cell>
          <cell r="Y3444">
            <v>52247497</v>
          </cell>
          <cell r="Z3444" t="str">
            <v>Inversión</v>
          </cell>
          <cell r="AB3444">
            <v>5581</v>
          </cell>
          <cell r="AC3444" t="str">
            <v>O230117330120240182</v>
          </cell>
          <cell r="AD3444">
            <v>6836</v>
          </cell>
          <cell r="AE3444">
            <v>19366667</v>
          </cell>
          <cell r="AF3444">
            <v>19366667</v>
          </cell>
          <cell r="AI3444">
            <v>7000000</v>
          </cell>
          <cell r="AJ3444" t="str">
            <v>Prestar servicios profesionales al Instituto Distrital de las Artes Idartes, en la orientación metodológica y estructuración de los laboratorios artísticos de cocreación en artes plásticas en el marco del Plan Distrital de Desarrollo: Bogotá camina segura 2024-2027</v>
          </cell>
          <cell r="AK3444" t="str">
            <v>LAURA ALEJANDRA RUBIO LEON</v>
          </cell>
          <cell r="AL3444">
            <v>1022332710</v>
          </cell>
          <cell r="AM3444" t="str">
            <v>3203-2024</v>
          </cell>
          <cell r="AN3444" t="str">
            <v>Johan Bermeo</v>
          </cell>
          <cell r="AO3444" t="str">
            <v xml:space="preserve">https://community.secop.gov.co/Public/Tendering/OpportunityDetail/Index?noticeUID=CO1.NTC.6898211&amp;isFromPublicArea=True&amp;isModal=False
</v>
          </cell>
          <cell r="AP3444" t="str">
            <v>SECOP II</v>
          </cell>
          <cell r="AS3444" t="str">
            <v>Falso</v>
          </cell>
          <cell r="AU3444" t="str">
            <v>SI</v>
          </cell>
          <cell r="AV3444" t="str">
            <v>Octubre</v>
          </cell>
          <cell r="AW3444" t="e">
            <v>#N/A</v>
          </cell>
          <cell r="AX3444">
            <v>45657</v>
          </cell>
          <cell r="AY3444" t="str">
            <v>#REF!</v>
          </cell>
          <cell r="AZ3444" t="str">
            <v>CO1.PCCNTR.6907713</v>
          </cell>
        </row>
        <row r="3445">
          <cell r="D3445" t="str">
            <v>3196-2024</v>
          </cell>
          <cell r="E3445" t="str">
            <v>LINA MARIA GAVIRIA HURTADO</v>
          </cell>
          <cell r="F3445" t="str">
            <v>Subdirección de las Artes</v>
          </cell>
          <cell r="G3445" t="str">
            <v>Gerencia de Danza</v>
          </cell>
          <cell r="H3445" t="str">
            <v>Gerencia de Danza</v>
          </cell>
          <cell r="I3445" t="str">
            <v>Contratación Directa</v>
          </cell>
          <cell r="J3445" t="str">
            <v>Contratación directa.</v>
          </cell>
          <cell r="K3445" t="str">
            <v>Prestación de servicios</v>
          </cell>
          <cell r="L3445" t="str">
            <v>17 17. Contrato de Prestación de Servicios</v>
          </cell>
          <cell r="M3445" t="str">
            <v xml:space="preserve">33 33-Servicios Apoyo a la Gestion de la Entidad (servicios administrativos) </v>
          </cell>
          <cell r="N3445" t="str">
            <v>Si</v>
          </cell>
          <cell r="O3445" t="str">
            <v>Contrato Prestación de Servicios Apoyo a la Gestión</v>
          </cell>
          <cell r="P3445">
            <v>45581</v>
          </cell>
          <cell r="Q3445">
            <v>45582</v>
          </cell>
          <cell r="R3445">
            <v>45657</v>
          </cell>
          <cell r="S3445">
            <v>75</v>
          </cell>
          <cell r="T3445" t="str">
            <v>En Ejecución</v>
          </cell>
          <cell r="U3445" t="str">
            <v>LINA MARIA GAVIRIA HURTADO</v>
          </cell>
          <cell r="V3445">
            <v>52247497</v>
          </cell>
          <cell r="X3445" t="str">
            <v>MARIA PAULA ATUESTA OSPINA</v>
          </cell>
          <cell r="Y3445">
            <v>52247497</v>
          </cell>
          <cell r="Z3445" t="str">
            <v>Inversión</v>
          </cell>
          <cell r="AB3445">
            <v>5572</v>
          </cell>
          <cell r="AC3445" t="str">
            <v>O230117330120240182</v>
          </cell>
          <cell r="AD3445">
            <v>6805</v>
          </cell>
          <cell r="AE3445">
            <v>6250000</v>
          </cell>
          <cell r="AF3445">
            <v>6250000</v>
          </cell>
          <cell r="AI3445">
            <v>2500000</v>
          </cell>
          <cell r="AJ3445" t="str">
            <v>Prestar servicios de apoyo a la gestión al Idartes - Subdirección de las Artes Gerencia
 de Danza en las actividades territoriales concernientes a las activaciones de los salones 
 de baile en las diferentes localidades, en el marco de las acciones del Plan de Desarrollo 
 Bogotá Camina Segura.</v>
          </cell>
          <cell r="AK3445" t="str">
            <v>BAYRON IVAN HERNANDEZ ACEVEDO</v>
          </cell>
          <cell r="AL3445">
            <v>1033781613</v>
          </cell>
          <cell r="AM3445" t="str">
            <v>3196-2024</v>
          </cell>
          <cell r="AN3445" t="str">
            <v>Johan Bermeo</v>
          </cell>
          <cell r="AO3445" t="str">
            <v xml:space="preserve">https://community.secop.gov.co/Public/Tendering/OpportunityDetail/Index?noticeUID=CO1.NTC.6880348&amp;isFromPublicArea=True&amp;isModal=False
</v>
          </cell>
          <cell r="AP3445" t="str">
            <v>SECOP II</v>
          </cell>
          <cell r="AS3445" t="str">
            <v>Falso</v>
          </cell>
          <cell r="AU3445" t="str">
            <v>SI</v>
          </cell>
          <cell r="AV3445" t="str">
            <v>Octubre</v>
          </cell>
          <cell r="AW3445" t="e">
            <v>#N/A</v>
          </cell>
          <cell r="AX3445">
            <v>45657</v>
          </cell>
          <cell r="AY3445" t="str">
            <v>#REF!</v>
          </cell>
          <cell r="AZ3445" t="str">
            <v>CO1.PCCNTR.6892689</v>
          </cell>
        </row>
        <row r="3446">
          <cell r="D3446" t="str">
            <v>3213-2024</v>
          </cell>
          <cell r="E3446" t="str">
            <v>LINA MARIA GAVIRIA HURTADO</v>
          </cell>
          <cell r="F3446" t="str">
            <v>Subdirección de las Artes</v>
          </cell>
          <cell r="G3446" t="str">
            <v>Gerencia de Artes Audiovisuales</v>
          </cell>
          <cell r="H3446" t="str">
            <v>GERENTE DE ARTES AUDIOVISUALES</v>
          </cell>
          <cell r="I3446" t="str">
            <v>Contratación Directa</v>
          </cell>
          <cell r="J3446" t="str">
            <v>Contratación directa.</v>
          </cell>
          <cell r="K3446" t="str">
            <v>COPRODUCCIÓN</v>
          </cell>
          <cell r="L3446" t="str">
            <v>17 17. Contrato de Prestación de Servicios</v>
          </cell>
          <cell r="M3446" t="str">
            <v xml:space="preserve">49 49-Otros Servicios </v>
          </cell>
          <cell r="N3446" t="str">
            <v>No</v>
          </cell>
          <cell r="O3446" t="str">
            <v>N/A</v>
          </cell>
          <cell r="P3446">
            <v>45582</v>
          </cell>
          <cell r="Q3446">
            <v>45587</v>
          </cell>
          <cell r="R3446">
            <v>45626</v>
          </cell>
          <cell r="S3446">
            <v>39</v>
          </cell>
          <cell r="T3446" t="str">
            <v>En Ejecución</v>
          </cell>
          <cell r="U3446" t="str">
            <v>LINA MARIA GAVIRIA HURTADO</v>
          </cell>
          <cell r="V3446">
            <v>52247497</v>
          </cell>
          <cell r="X3446" t="str">
            <v xml:space="preserve">Ricardo Alfonso Cantor Bossa	</v>
          </cell>
          <cell r="Y3446">
            <v>80797050</v>
          </cell>
          <cell r="Z3446" t="str">
            <v>N/A</v>
          </cell>
          <cell r="AC3446" t="str">
            <v>N/A - Valor Cero / Coproducción</v>
          </cell>
          <cell r="AE3446" t="str">
            <v>N/A</v>
          </cell>
          <cell r="AF3446">
            <v>30412012</v>
          </cell>
          <cell r="AI3446" t="str">
            <v>N/A</v>
          </cell>
          <cell r="AJ3446" t="str">
            <v>REALIZAR LA COPRODUCCIÓN PARA DESARROLLAR EL BOGOTÁ HORROR FILM FESTIVAL 2024, QUE SE LLEVARÁ A CABO EN LA CINEMATECA DE BOGOTÁ.</v>
          </cell>
          <cell r="AK3446" t="str">
            <v>BOCA DE DRAGÓN S.A.S</v>
          </cell>
          <cell r="AL3446">
            <v>901840379</v>
          </cell>
          <cell r="AM3446" t="str">
            <v>3213-2024</v>
          </cell>
          <cell r="AN3446" t="str">
            <v>Johan Bermeo</v>
          </cell>
          <cell r="AO3446" t="str">
            <v xml:space="preserve">https://community.secop.gov.co/Public/Tendering/OpportunityDetail/Index?noticeUID=CO1.NTC.6907756&amp;isFromPublicArea=True&amp;isModal=False
</v>
          </cell>
          <cell r="AP3446" t="str">
            <v>SECOP II</v>
          </cell>
          <cell r="AS3446" t="str">
            <v>Falso</v>
          </cell>
          <cell r="AU3446" t="str">
            <v>SI</v>
          </cell>
          <cell r="AV3446" t="str">
            <v>Octubre</v>
          </cell>
          <cell r="AW3446" t="e">
            <v>#N/A</v>
          </cell>
          <cell r="AX3446">
            <v>45626</v>
          </cell>
          <cell r="AY3446" t="str">
            <v>#REF!</v>
          </cell>
          <cell r="AZ3446" t="str">
            <v>CO1.PCCNTR.6914682</v>
          </cell>
        </row>
        <row r="3447">
          <cell r="D3447" t="str">
            <v>3208-2024</v>
          </cell>
          <cell r="E3447" t="str">
            <v>LINA MARIA GAVIRIA HURTADO</v>
          </cell>
          <cell r="F3447" t="str">
            <v>Subdirección de las Artes</v>
          </cell>
          <cell r="G3447" t="str">
            <v>Gerencia de Artes Audiovisuales</v>
          </cell>
          <cell r="H3447" t="str">
            <v>GERENTE DE ARTES AUDIOVISUALES</v>
          </cell>
          <cell r="I3447" t="str">
            <v>Contratación Directa</v>
          </cell>
          <cell r="J3447" t="str">
            <v>Contratación directa.</v>
          </cell>
          <cell r="K3447" t="str">
            <v>COPRODUCCIÓN</v>
          </cell>
          <cell r="L3447" t="str">
            <v>17 17. Contrato de Prestación de Servicios</v>
          </cell>
          <cell r="M3447" t="str">
            <v xml:space="preserve">49 49-Otros Servicios </v>
          </cell>
          <cell r="N3447" t="str">
            <v>No</v>
          </cell>
          <cell r="O3447" t="str">
            <v>N/A</v>
          </cell>
          <cell r="P3447">
            <v>45582</v>
          </cell>
          <cell r="Q3447">
            <v>45582</v>
          </cell>
          <cell r="R3447">
            <v>45616</v>
          </cell>
          <cell r="S3447">
            <v>34</v>
          </cell>
          <cell r="T3447" t="str">
            <v>En Ejecución</v>
          </cell>
          <cell r="U3447" t="str">
            <v>LINA MARIA GAVIRIA HURTADO</v>
          </cell>
          <cell r="V3447">
            <v>52247497</v>
          </cell>
          <cell r="X3447" t="str">
            <v xml:space="preserve">Ricardo Alfonso Cantor Bossa	</v>
          </cell>
          <cell r="Y3447">
            <v>80797050</v>
          </cell>
          <cell r="Z3447" t="str">
            <v>N/A</v>
          </cell>
          <cell r="AC3447" t="str">
            <v>N/A - Valor Cero / Coproducción</v>
          </cell>
          <cell r="AE3447" t="str">
            <v>N/A</v>
          </cell>
          <cell r="AF3447">
            <v>14326642</v>
          </cell>
          <cell r="AI3447" t="str">
            <v>N/A</v>
          </cell>
          <cell r="AJ3447" t="str">
            <v>Realizar la coproducción para desarrollar la versión XV de Daupará - Muestra de Cine y Video Indígena en Colombia: Territorios y visiones de memoria, que se llevará a cabo en la Cinemateca De Bogotá.</v>
          </cell>
          <cell r="AK3447" t="str">
            <v>FUNDACIÓN DAUPARÁ AUDIOVISUAL</v>
          </cell>
          <cell r="AL3447">
            <v>901619235</v>
          </cell>
          <cell r="AM3447" t="str">
            <v>3208-2024</v>
          </cell>
          <cell r="AN3447" t="str">
            <v>Johan Bermeo</v>
          </cell>
          <cell r="AO3447" t="str">
            <v xml:space="preserve">https://community.secop.gov.co/Public/Tendering/OpportunityDetail/Index?noticeUID=CO1.NTC.6901227&amp;isFromPublicArea=True&amp;isModal=False
</v>
          </cell>
          <cell r="AP3447" t="str">
            <v>SECOP II</v>
          </cell>
          <cell r="AS3447" t="str">
            <v>Falso</v>
          </cell>
          <cell r="AU3447" t="str">
            <v>SI</v>
          </cell>
          <cell r="AV3447" t="str">
            <v>Octubre</v>
          </cell>
          <cell r="AW3447" t="e">
            <v>#N/A</v>
          </cell>
          <cell r="AX3447">
            <v>45616</v>
          </cell>
          <cell r="AY3447" t="str">
            <v>#REF!</v>
          </cell>
          <cell r="AZ3447" t="str">
            <v>CO1.PCCNTR.6910204</v>
          </cell>
        </row>
        <row r="3448">
          <cell r="D3448" t="str">
            <v>PUFA-306-2024</v>
          </cell>
          <cell r="E3448" t="str">
            <v>LINA MARIA GAVIRIA HURTADO</v>
          </cell>
          <cell r="F3448" t="str">
            <v>Subdirección de las Artes</v>
          </cell>
          <cell r="G3448" t="str">
            <v>Gerencia de Artes Audiovisuales</v>
          </cell>
          <cell r="H3448" t="str">
            <v>GERENTE DE ARTES AUDIOVISUALES</v>
          </cell>
          <cell r="I3448" t="str">
            <v>Contratación Directa</v>
          </cell>
          <cell r="J3448" t="str">
            <v>Contratación directa.</v>
          </cell>
          <cell r="K3448" t="str">
            <v>Prestación de servicios</v>
          </cell>
          <cell r="L3448" t="str">
            <v>17 17. Contrato de Prestación de Servicios</v>
          </cell>
          <cell r="M3448" t="str">
            <v xml:space="preserve">49 49-Otros Servicios </v>
          </cell>
          <cell r="N3448" t="str">
            <v>No</v>
          </cell>
          <cell r="O3448" t="str">
            <v>N/A</v>
          </cell>
          <cell r="P3448">
            <v>45583</v>
          </cell>
          <cell r="Q3448">
            <v>45586</v>
          </cell>
          <cell r="R3448">
            <v>45586</v>
          </cell>
          <cell r="S3448">
            <v>1</v>
          </cell>
          <cell r="T3448" t="str">
            <v>En Ejecución</v>
          </cell>
          <cell r="U3448" t="str">
            <v>LINA MARIA GAVIRIA HURTADO</v>
          </cell>
          <cell r="V3448">
            <v>52247497</v>
          </cell>
          <cell r="X3448" t="str">
            <v>Ricardo Alfonso Cantor Bossa</v>
          </cell>
          <cell r="Y3448">
            <v>80797050</v>
          </cell>
          <cell r="Z3448" t="str">
            <v>N/A</v>
          </cell>
          <cell r="AC3448" t="str">
            <v>N/A - Valor Cero / Coproducción</v>
          </cell>
          <cell r="AE3448">
            <v>0</v>
          </cell>
          <cell r="AF3448">
            <v>0</v>
          </cell>
          <cell r="AI3448" t="str">
            <v>N/A</v>
          </cell>
          <cell r="AJ3448" t="str">
            <v>El IDARTES se compromete a gestionar las solicitudes de Permiso Unificado de Filmaciones Audiovisuales - PUFA y conceder a JAGUAR BITE SAS el uso y aprovechamiento económico de los espacios públicos para filmaciones audiovisuales registrados y aprobados en la plataforma SUMA y JAGUAR BITE SAS acepta pagar la respectiva retribución económica y cumplir con las condiciones establecidas por el IDARTES y la normatividad vigente para el uso del espacio público en actividades de filmación audiovisual.</v>
          </cell>
          <cell r="AK3448" t="str">
            <v>JAGUAR BITE SAS</v>
          </cell>
          <cell r="AL3448">
            <v>901153261</v>
          </cell>
          <cell r="AM3448" t="str">
            <v>PUFA-306-2024</v>
          </cell>
          <cell r="AN3448" t="str">
            <v>Johan Bermeo</v>
          </cell>
          <cell r="AO3448" t="str">
            <v xml:space="preserve">https://community.secop.gov.co/Public/Tendering/OpportunityDetail/Index?noticeUID=CO1.NTC.6915202&amp;isFromPublicArea=True&amp;isModal=False
</v>
          </cell>
          <cell r="AP3448" t="str">
            <v>SECOP II</v>
          </cell>
          <cell r="AS3448" t="str">
            <v>Falso</v>
          </cell>
          <cell r="AU3448" t="str">
            <v>SI</v>
          </cell>
          <cell r="AV3448" t="str">
            <v>Octubre</v>
          </cell>
          <cell r="AW3448" t="e">
            <v>#N/A</v>
          </cell>
          <cell r="AX3448">
            <v>45586</v>
          </cell>
          <cell r="AY3448" t="str">
            <v>#REF!</v>
          </cell>
          <cell r="AZ3448" t="str">
            <v>CO1.PCCNTR.6921133</v>
          </cell>
        </row>
        <row r="3449">
          <cell r="D3449" t="str">
            <v>PUFA-305-2024</v>
          </cell>
          <cell r="E3449" t="str">
            <v>LINA MARIA GAVIRIA HURTADO</v>
          </cell>
          <cell r="F3449" t="str">
            <v>Subdirección de las Artes</v>
          </cell>
          <cell r="G3449" t="str">
            <v>Gerencia de Artes Audiovisuales</v>
          </cell>
          <cell r="H3449" t="str">
            <v>GERENTE DE ARTES AUDIOVISUALES</v>
          </cell>
          <cell r="I3449" t="str">
            <v>Contratación Directa</v>
          </cell>
          <cell r="J3449" t="str">
            <v>Contratación directa.</v>
          </cell>
          <cell r="K3449" t="str">
            <v>Prestación de servicios</v>
          </cell>
          <cell r="L3449" t="str">
            <v>17 17. Contrato de Prestación de Servicios</v>
          </cell>
          <cell r="M3449" t="str">
            <v xml:space="preserve">49 49-Otros Servicios </v>
          </cell>
          <cell r="N3449" t="str">
            <v>No</v>
          </cell>
          <cell r="O3449" t="str">
            <v>N/A</v>
          </cell>
          <cell r="P3449">
            <v>45583</v>
          </cell>
          <cell r="Q3449">
            <v>45585</v>
          </cell>
          <cell r="R3449">
            <v>45585</v>
          </cell>
          <cell r="S3449">
            <v>1</v>
          </cell>
          <cell r="T3449" t="str">
            <v>En Ejecución</v>
          </cell>
          <cell r="U3449" t="str">
            <v>LINA MARIA GAVIRIA HURTADO</v>
          </cell>
          <cell r="V3449">
            <v>52247497</v>
          </cell>
          <cell r="X3449" t="str">
            <v>Ricardo Alfonso Cantor Bossa</v>
          </cell>
          <cell r="Y3449">
            <v>80797050</v>
          </cell>
          <cell r="Z3449" t="str">
            <v>N/A</v>
          </cell>
          <cell r="AC3449" t="str">
            <v>N/A - Valor Cero / Coproducción</v>
          </cell>
          <cell r="AE3449">
            <v>0</v>
          </cell>
          <cell r="AF3449">
            <v>0</v>
          </cell>
          <cell r="AI3449" t="str">
            <v>N/A</v>
          </cell>
          <cell r="AJ3449" t="str">
            <v>El IDARTES se compromete a gestionar las solicitudes de Permiso Unificado de Filmaciones Audiovisuales - PUFA y conceder a CENTRAL PRODUCCIONES SAS el uso y aprovechamiento económico de los espacios públicos para filmaciones audiovisuales registrados y aprobados en la plataforma SUMA y CENTRAL PRODUCCIONES SAS acepta pagar la respectiva retribución económica y cumplir con las condiciones establecidas por el IDARTES y la normatividad vigente para el uso del espacio público en actividades de (...)</v>
          </cell>
          <cell r="AK3449" t="str">
            <v>CENTRAL PRODUCCIONES SAS</v>
          </cell>
          <cell r="AL3449">
            <v>901146537</v>
          </cell>
          <cell r="AM3449" t="str">
            <v>PUFA-305-2024</v>
          </cell>
          <cell r="AN3449" t="str">
            <v>Johan Bermeo</v>
          </cell>
          <cell r="AO3449" t="str">
            <v xml:space="preserve">https://community.secop.gov.co/Public/Tendering/OpportunityDetail/Index?noticeUID=CO1.NTC.6914545&amp;isFromPublicArea=True&amp;isModal=False
</v>
          </cell>
          <cell r="AP3449" t="str">
            <v>SECOP II</v>
          </cell>
          <cell r="AS3449" t="str">
            <v>Falso</v>
          </cell>
          <cell r="AU3449" t="str">
            <v>SI</v>
          </cell>
          <cell r="AV3449" t="str">
            <v>Octubre</v>
          </cell>
          <cell r="AW3449" t="e">
            <v>#N/A</v>
          </cell>
          <cell r="AX3449">
            <v>45585</v>
          </cell>
          <cell r="AY3449" t="str">
            <v>#REF!</v>
          </cell>
          <cell r="AZ3449" t="str">
            <v>CO1.PCCNTR.6920859</v>
          </cell>
        </row>
        <row r="3450">
          <cell r="D3450" t="str">
            <v>PUFA-304-2024</v>
          </cell>
          <cell r="E3450" t="str">
            <v>LINA MARIA GAVIRIA HURTADO</v>
          </cell>
          <cell r="F3450" t="str">
            <v>Subdirección de las Artes</v>
          </cell>
          <cell r="G3450" t="str">
            <v>Gerencia de Artes Audiovisuales</v>
          </cell>
          <cell r="H3450" t="str">
            <v>GERENTE DE ARTES AUDIOVISUALES</v>
          </cell>
          <cell r="I3450" t="str">
            <v>Contratación Directa</v>
          </cell>
          <cell r="J3450" t="str">
            <v>Contratación directa.</v>
          </cell>
          <cell r="K3450" t="str">
            <v>Prestación de servicios</v>
          </cell>
          <cell r="L3450" t="str">
            <v>17 17. Contrato de Prestación de Servicios</v>
          </cell>
          <cell r="M3450" t="str">
            <v xml:space="preserve">49 49-Otros Servicios </v>
          </cell>
          <cell r="N3450" t="str">
            <v>No</v>
          </cell>
          <cell r="O3450" t="str">
            <v>N/A</v>
          </cell>
          <cell r="P3450">
            <v>45583</v>
          </cell>
          <cell r="Q3450">
            <v>45585</v>
          </cell>
          <cell r="R3450">
            <v>45585</v>
          </cell>
          <cell r="S3450">
            <v>1</v>
          </cell>
          <cell r="T3450" t="str">
            <v>En Ejecución</v>
          </cell>
          <cell r="U3450" t="str">
            <v>LINA MARIA GAVIRIA HURTADO</v>
          </cell>
          <cell r="V3450">
            <v>52247497</v>
          </cell>
          <cell r="X3450" t="str">
            <v>Ricardo Alfonso Cantor Bossa</v>
          </cell>
          <cell r="Y3450">
            <v>80797050</v>
          </cell>
          <cell r="Z3450" t="str">
            <v>N/A</v>
          </cell>
          <cell r="AC3450" t="str">
            <v>N/A - Valor Cero / Coproducción</v>
          </cell>
          <cell r="AE3450">
            <v>0</v>
          </cell>
          <cell r="AF3450">
            <v>0</v>
          </cell>
          <cell r="AI3450" t="str">
            <v>N/A</v>
          </cell>
          <cell r="AJ3450" t="str">
            <v>El IDARTES se compromete a gestionar las solicitudes de Permiso Unificado de Filmaciones Audiovisuales - PUFA y conceder a CENTRAL PRODUCCIONES SAS el uso y aprovechamiento económico de los espacios públicos para filmaciones audiovisuales registrados y aprobados en la plataforma SUMA y CENTRAL PRODUCCIONES SAS acepta pagar la respectiva retribución económica y cumplir con las condiciones establecidas por el IDARTES y la normatividad vigente para el uso del espacio público en actividades de (...)</v>
          </cell>
          <cell r="AK3450" t="str">
            <v>CENTRAL PRODUCCIONES SAS</v>
          </cell>
          <cell r="AL3450">
            <v>901146537</v>
          </cell>
          <cell r="AM3450" t="str">
            <v>PUFA-304-2024</v>
          </cell>
          <cell r="AN3450" t="str">
            <v>Johan Bermeo</v>
          </cell>
          <cell r="AO3450" t="str">
            <v xml:space="preserve">https://community.secop.gov.co/Public/Tendering/OpportunityDetail/Index?noticeUID=CO1.NTC.6914631&amp;isFromPublicArea=True&amp;isModal=False
</v>
          </cell>
          <cell r="AP3450" t="str">
            <v>SECOP II</v>
          </cell>
          <cell r="AS3450" t="str">
            <v>Falso</v>
          </cell>
          <cell r="AU3450" t="str">
            <v>SI</v>
          </cell>
          <cell r="AV3450" t="str">
            <v>Octubre</v>
          </cell>
          <cell r="AW3450" t="e">
            <v>#N/A</v>
          </cell>
          <cell r="AX3450">
            <v>45585</v>
          </cell>
          <cell r="AY3450" t="str">
            <v>#REF!</v>
          </cell>
          <cell r="AZ3450" t="str">
            <v>CO1.PCCNTR.6920851</v>
          </cell>
        </row>
        <row r="3451">
          <cell r="D3451" t="str">
            <v>3214-2024</v>
          </cell>
          <cell r="E3451" t="str">
            <v>SILVIA OSPINA HENAO</v>
          </cell>
          <cell r="F3451" t="str">
            <v>Subdirección de Equipamientos Culturales</v>
          </cell>
          <cell r="G3451" t="str">
            <v>Gerencia de Escenarios</v>
          </cell>
          <cell r="H3451" t="str">
            <v>Gerencia de Escenarios</v>
          </cell>
          <cell r="I3451" t="str">
            <v>Contratación Directa</v>
          </cell>
          <cell r="J3451" t="str">
            <v>Contratación directa.</v>
          </cell>
          <cell r="K3451" t="str">
            <v>COPRODUCCIÓN</v>
          </cell>
          <cell r="L3451" t="str">
            <v>17 17. Contrato de Prestación de Servicios</v>
          </cell>
          <cell r="M3451" t="str">
            <v xml:space="preserve">49 49-Otros Servicios </v>
          </cell>
          <cell r="N3451" t="str">
            <v>No</v>
          </cell>
          <cell r="O3451" t="str">
            <v>N/A</v>
          </cell>
          <cell r="P3451">
            <v>45583</v>
          </cell>
          <cell r="Q3451">
            <v>45583</v>
          </cell>
          <cell r="R3451">
            <v>45632</v>
          </cell>
          <cell r="S3451">
            <v>49</v>
          </cell>
          <cell r="T3451" t="str">
            <v>En Ejecución</v>
          </cell>
          <cell r="U3451" t="str">
            <v>SILVIA OSPINA HENAO</v>
          </cell>
          <cell r="V3451">
            <v>43749034</v>
          </cell>
          <cell r="X3451" t="str">
            <v xml:space="preserve">PAULA SILVA DIAZ	</v>
          </cell>
          <cell r="Y3451">
            <v>52695889</v>
          </cell>
          <cell r="Z3451" t="str">
            <v>N/A</v>
          </cell>
          <cell r="AC3451" t="str">
            <v>N/A - Valor Cero / Coproducción</v>
          </cell>
          <cell r="AE3451" t="str">
            <v>N/A</v>
          </cell>
          <cell r="AF3451">
            <v>97276825</v>
          </cell>
          <cell r="AI3451" t="str">
            <v>N/A</v>
          </cell>
          <cell r="AJ3451" t="str">
            <v>REALIZAR LA COPRODUCCIÓN PARA EL DESARROLLO DEL EVENTO DENOMINADO "CELEBRACIÓN DEL ROCK COLOMBIANO", DE ACUERDO CON LOS LINEAMIENTOS DEL COMITÉ DE PROGRAMACIÓN Y CURADURÍA DE LA SUBDIRECCIÓN DE EQUIPAMIENTOS CULTURALES DE LA ENTIDAD.</v>
          </cell>
          <cell r="AK3451" t="str">
            <v>AIDA HODSON GÓMEZ</v>
          </cell>
          <cell r="AL3451">
            <v>52010169</v>
          </cell>
          <cell r="AM3451" t="str">
            <v>3214-2024</v>
          </cell>
          <cell r="AN3451" t="str">
            <v>Johan Bermeo</v>
          </cell>
          <cell r="AO3451" t="str">
            <v xml:space="preserve">https://community.secop.gov.co/Public/Tendering/OpportunityDetail/Index?noticeUID=CO1.NTC.6908003&amp;isFromPublicArea=True&amp;isModal=False
</v>
          </cell>
          <cell r="AP3451" t="str">
            <v>SECOP II</v>
          </cell>
          <cell r="AS3451" t="str">
            <v>Falso</v>
          </cell>
          <cell r="AU3451" t="str">
            <v>SI</v>
          </cell>
          <cell r="AV3451" t="str">
            <v>Octubre</v>
          </cell>
          <cell r="AW3451" t="e">
            <v>#N/A</v>
          </cell>
          <cell r="AX3451">
            <v>45632</v>
          </cell>
          <cell r="AY3451" t="str">
            <v>#REF!</v>
          </cell>
          <cell r="AZ3451" t="str">
            <v>CO1.PCCNTR.6915123</v>
          </cell>
        </row>
        <row r="3452">
          <cell r="D3452" t="str">
            <v>3212-2024</v>
          </cell>
          <cell r="E3452" t="str">
            <v>SILVIA OSPINA HENAO</v>
          </cell>
          <cell r="F3452" t="str">
            <v>Subdirección de Equipamientos Culturales</v>
          </cell>
          <cell r="G3452" t="str">
            <v>Subdireccion de Equipamientos Culturales</v>
          </cell>
          <cell r="H3452" t="str">
            <v>Subdirección de Equipamientos Culturales</v>
          </cell>
          <cell r="I3452" t="str">
            <v>Selección Abreviada Menor Cuantia</v>
          </cell>
          <cell r="J3452" t="str">
            <v>Selección abreviada menor cuantía</v>
          </cell>
          <cell r="K3452" t="str">
            <v>Compraventa</v>
          </cell>
          <cell r="L3452" t="str">
            <v>8 8. Compraventa</v>
          </cell>
          <cell r="M3452" t="str">
            <v xml:space="preserve">121 121-Compraventa (Bienes Muebles) </v>
          </cell>
          <cell r="N3452" t="str">
            <v>No</v>
          </cell>
          <cell r="O3452" t="str">
            <v>N/A</v>
          </cell>
          <cell r="P3452">
            <v>45583</v>
          </cell>
          <cell r="Q3452">
            <v>45588</v>
          </cell>
          <cell r="R3452">
            <v>45687</v>
          </cell>
          <cell r="S3452">
            <v>98</v>
          </cell>
          <cell r="T3452" t="str">
            <v>En Ejecución</v>
          </cell>
          <cell r="U3452" t="str">
            <v>SILVIA OSPINA HENAO</v>
          </cell>
          <cell r="V3452">
            <v>43749034</v>
          </cell>
          <cell r="X3452" t="str">
            <v>SILVIA OSPINA HENAO</v>
          </cell>
          <cell r="Y3452">
            <v>43749034</v>
          </cell>
          <cell r="Z3452" t="str">
            <v>Inversión</v>
          </cell>
          <cell r="AA3452">
            <v>2024110010087</v>
          </cell>
          <cell r="AB3452" t="str">
            <v>4689 - 4687</v>
          </cell>
          <cell r="AC3452" t="str">
            <v>O23011733012024008706068</v>
          </cell>
          <cell r="AD3452" t="str">
            <v>6859 - 6858</v>
          </cell>
          <cell r="AE3452" t="str">
            <v>250.737.483.00</v>
          </cell>
          <cell r="AF3452">
            <v>250737483</v>
          </cell>
          <cell r="AI3452" t="str">
            <v>N/A</v>
          </cell>
          <cell r="AJ3452" t="str">
            <v>LA ADQUISICIÓN E INSTALACIÓN DE LA ALFOMBRA PARA EL TEATRO JORGE ELIECER GAITÁN Y ESPACIOS ALTERNOS, SEGÚN ESPECIFICACIONES TÉCNICAS DEFINIDAS POR EL IDARTES EN FORMATO ANEXO.</v>
          </cell>
          <cell r="AK3452" t="str">
            <v>COMERCIALIZADORA DA VINCI SAS</v>
          </cell>
          <cell r="AL3452">
            <v>900151140</v>
          </cell>
          <cell r="AM3452" t="str">
            <v>IDARTES-SA-PMC-005-2024</v>
          </cell>
          <cell r="AN3452" t="str">
            <v>Johan Bermeo</v>
          </cell>
          <cell r="AO3452" t="str">
            <v xml:space="preserve">https://community.secop.gov.co/Public/Tendering/OpportunityDetail/Index?noticeUID=CO1.NTC.6800476&amp;isFromPublicArea=True&amp;isModal=False
</v>
          </cell>
          <cell r="AP3452" t="str">
            <v>SECOP II</v>
          </cell>
          <cell r="AS3452" t="str">
            <v>Falso</v>
          </cell>
          <cell r="AU3452" t="str">
            <v>SI</v>
          </cell>
          <cell r="AV3452" t="str">
            <v>Octubre</v>
          </cell>
          <cell r="AW3452" t="e">
            <v>#N/A</v>
          </cell>
          <cell r="AX3452">
            <v>45687</v>
          </cell>
          <cell r="AY3452" t="str">
            <v>#REF!</v>
          </cell>
          <cell r="AZ3452" t="str">
            <v>CO1.PCCNTR.6910128</v>
          </cell>
        </row>
        <row r="3453">
          <cell r="D3453" t="str">
            <v>3218-2024</v>
          </cell>
          <cell r="E3453" t="str">
            <v>SILVIA OSPINA HENAO</v>
          </cell>
          <cell r="F3453" t="str">
            <v>Subdirección de las Artes</v>
          </cell>
          <cell r="G3453" t="str">
            <v>Subdireccion de Equipamientos Culturales</v>
          </cell>
          <cell r="H3453" t="str">
            <v>Sub Artes - Misional</v>
          </cell>
          <cell r="I3453" t="str">
            <v>Contratación Directa</v>
          </cell>
          <cell r="J3453" t="str">
            <v>Contratación directa.</v>
          </cell>
          <cell r="K3453" t="str">
            <v>Prestación de servicios</v>
          </cell>
          <cell r="L3453" t="str">
            <v>17 17. Contrato de Prestación de Servicios</v>
          </cell>
          <cell r="M3453" t="str">
            <v xml:space="preserve">31 31-Servicios Profesionales </v>
          </cell>
          <cell r="N3453" t="str">
            <v>Si</v>
          </cell>
          <cell r="O3453" t="str">
            <v>Contrato Prestación de Servicios Profesionales</v>
          </cell>
          <cell r="P3453">
            <v>45583</v>
          </cell>
          <cell r="Q3453">
            <v>45586</v>
          </cell>
          <cell r="R3453">
            <v>45657</v>
          </cell>
          <cell r="S3453">
            <v>71</v>
          </cell>
          <cell r="T3453" t="str">
            <v>En Ejecución</v>
          </cell>
          <cell r="U3453" t="str">
            <v>SILVIA OSPINA HENAO</v>
          </cell>
          <cell r="V3453">
            <v>43749034</v>
          </cell>
          <cell r="X3453" t="str">
            <v>SILVIA OSPINA HENAO</v>
          </cell>
          <cell r="Y3453">
            <v>52247497</v>
          </cell>
          <cell r="Z3453" t="str">
            <v>Inversión</v>
          </cell>
          <cell r="AB3453">
            <v>5611</v>
          </cell>
          <cell r="AC3453" t="str">
            <v>O230117330120240182</v>
          </cell>
          <cell r="AD3453">
            <v>6945</v>
          </cell>
          <cell r="AE3453">
            <v>17500000</v>
          </cell>
          <cell r="AF3453">
            <v>17500000</v>
          </cell>
          <cell r="AI3453">
            <v>7000000</v>
          </cell>
          <cell r="AJ3453" t="str">
            <v>"Prestar servicios profesionales al Idartes - Subdirección de las Artes, como apoyo misional transversal en la gestión e implementación de las acciones administrativas y misionales necesarias para el cumplimiento de las políticas públicas relacionadas con paz, reconciliación, víctimas y ruralidad, en el marco del Plan Distrital de Desarrollo: "Bogotá camina segura 2024-2027.</v>
          </cell>
          <cell r="AK3453" t="str">
            <v>JHOAN KATHERIN BAQUERO PORRAS</v>
          </cell>
          <cell r="AL3453">
            <v>1010184125</v>
          </cell>
          <cell r="AM3453" t="str">
            <v>3218-2024</v>
          </cell>
          <cell r="AN3453" t="str">
            <v>Johan Bermeo</v>
          </cell>
          <cell r="AO3453" t="str">
            <v xml:space="preserve">https://community.secop.gov.co/Public/Tendering/OpportunityDetail/Index?noticeUID=CO1.NTC.6912990&amp;isFromPublicArea=True&amp;isModal=False
</v>
          </cell>
          <cell r="AP3453" t="str">
            <v>SECOP II</v>
          </cell>
          <cell r="AS3453" t="str">
            <v>Falso</v>
          </cell>
          <cell r="AU3453" t="str">
            <v>SI</v>
          </cell>
          <cell r="AV3453" t="str">
            <v>Octubre</v>
          </cell>
          <cell r="AW3453" t="e">
            <v>#N/A</v>
          </cell>
          <cell r="AX3453">
            <v>45657</v>
          </cell>
          <cell r="AY3453" t="str">
            <v>#REF!</v>
          </cell>
          <cell r="AZ3453" t="str">
            <v>CO1.PCCNTR.6919488</v>
          </cell>
        </row>
        <row r="3454">
          <cell r="D3454" t="str">
            <v>3211-2024</v>
          </cell>
          <cell r="E3454" t="str">
            <v>ALBA YANETH REYES SUÁREZ</v>
          </cell>
          <cell r="F3454" t="str">
            <v>Subdirección de Formación Artistica</v>
          </cell>
          <cell r="G3454" t="str">
            <v>Subdirección de Formación Artística</v>
          </cell>
          <cell r="H3454" t="str">
            <v>Subdirección de Formación Artística</v>
          </cell>
          <cell r="I3454" t="str">
            <v>Contratación Directa</v>
          </cell>
          <cell r="J3454" t="str">
            <v>Contratación directa.</v>
          </cell>
          <cell r="K3454" t="str">
            <v>Prestación de servicios</v>
          </cell>
          <cell r="L3454" t="str">
            <v>17 17. Contrato de Prestación de Servicios</v>
          </cell>
          <cell r="M3454" t="str">
            <v xml:space="preserve">31 31-Servicios Profesionales </v>
          </cell>
          <cell r="N3454" t="str">
            <v>Si</v>
          </cell>
          <cell r="O3454" t="str">
            <v>Contrato Prestación de Servicios Profesionales</v>
          </cell>
          <cell r="P3454">
            <v>45583</v>
          </cell>
          <cell r="Q3454">
            <v>45586</v>
          </cell>
          <cell r="R3454">
            <v>45688</v>
          </cell>
          <cell r="S3454">
            <v>101</v>
          </cell>
          <cell r="T3454" t="str">
            <v>En Ejecución</v>
          </cell>
          <cell r="U3454" t="str">
            <v>ALBA YANETH REYES SUÁREZ</v>
          </cell>
          <cell r="V3454">
            <v>51694880</v>
          </cell>
          <cell r="X3454" t="str">
            <v>ALBA YANETH REYES SUAREZ</v>
          </cell>
          <cell r="Y3454">
            <v>51694880</v>
          </cell>
          <cell r="Z3454" t="str">
            <v>Inversión</v>
          </cell>
          <cell r="AB3454">
            <v>5660</v>
          </cell>
          <cell r="AC3454" t="str">
            <v>O230117330120240092</v>
          </cell>
          <cell r="AD3454">
            <v>6860</v>
          </cell>
          <cell r="AE3454">
            <v>8880000</v>
          </cell>
          <cell r="AF3454">
            <v>12685714</v>
          </cell>
          <cell r="AI3454">
            <v>3805714</v>
          </cell>
          <cell r="AJ3454" t="str">
            <v>Prestar servicios profesionales al Instituto Distrital de las Artes (IDARTES) 
 Subdirección de Formación Artística, en actividades relacionadas con la programación
 de la estructura de interactividad y el desarrollo del frontend para la apropiación y uso
 de la cultura digital, la educación, el ejercicio de los derechos y el desarrollo humano,
 en el marco del proyecto de inversión 7997, de acuerdo con los lineamientos
 establecidos por la entidad.</v>
          </cell>
          <cell r="AK3454" t="str">
            <v>LUISA FERNANDA DIAZ SANDOVAL</v>
          </cell>
          <cell r="AL3454">
            <v>1030680214</v>
          </cell>
          <cell r="AM3454" t="str">
            <v>3211-2024</v>
          </cell>
          <cell r="AN3454" t="str">
            <v>Johan Bermeo</v>
          </cell>
          <cell r="AO3454" t="str">
            <v xml:space="preserve">https://community.secop.gov.co/Public/Tendering/OpportunityDetail/Index?noticeUID=CO1.NTC.6907744&amp;isFromPublicArea=True&amp;isModal=False
</v>
          </cell>
          <cell r="AP3454" t="str">
            <v>SECOP II</v>
          </cell>
          <cell r="AS3454" t="str">
            <v>Falso</v>
          </cell>
          <cell r="AU3454" t="str">
            <v>SI</v>
          </cell>
          <cell r="AV3454" t="str">
            <v>Octubre</v>
          </cell>
          <cell r="AW3454" t="e">
            <v>#N/A</v>
          </cell>
          <cell r="AX3454">
            <v>45688</v>
          </cell>
          <cell r="AY3454" t="str">
            <v>#REF!</v>
          </cell>
          <cell r="AZ3454" t="str">
            <v>CO1.PCCNTR.6914586</v>
          </cell>
        </row>
        <row r="3455">
          <cell r="D3455" t="str">
            <v>3210-2024</v>
          </cell>
          <cell r="E3455" t="str">
            <v>SILVIA OSPINA HENAO</v>
          </cell>
          <cell r="F3455" t="str">
            <v>Subdirección de las Artes</v>
          </cell>
          <cell r="G3455" t="str">
            <v>Sub Artes</v>
          </cell>
          <cell r="H3455" t="str">
            <v>área de Ecosistema Sostenible</v>
          </cell>
          <cell r="I3455" t="str">
            <v>Contratación Directa</v>
          </cell>
          <cell r="J3455" t="str">
            <v>Contratación directa.</v>
          </cell>
          <cell r="K3455" t="str">
            <v>Prestación de servicios</v>
          </cell>
          <cell r="L3455" t="str">
            <v>17 17. Contrato de Prestación de Servicios</v>
          </cell>
          <cell r="M3455" t="str">
            <v xml:space="preserve">31 31-Servicios Profesionales </v>
          </cell>
          <cell r="N3455" t="str">
            <v>Si</v>
          </cell>
          <cell r="O3455" t="str">
            <v>Contrato Prestación de Servicios Profesionales</v>
          </cell>
          <cell r="P3455">
            <v>45583</v>
          </cell>
          <cell r="Q3455">
            <v>45586</v>
          </cell>
          <cell r="R3455">
            <v>45672</v>
          </cell>
          <cell r="S3455">
            <v>85</v>
          </cell>
          <cell r="T3455" t="str">
            <v>En Ejecución</v>
          </cell>
          <cell r="U3455" t="str">
            <v>SILVIA OSPINA HENAO</v>
          </cell>
          <cell r="V3455">
            <v>43749034</v>
          </cell>
          <cell r="X3455" t="str">
            <v>LINA MARIA GAVIRIA HURTADO</v>
          </cell>
          <cell r="Y3455">
            <v>52247497</v>
          </cell>
          <cell r="Z3455" t="str">
            <v>Inversión</v>
          </cell>
          <cell r="AB3455">
            <v>5644</v>
          </cell>
          <cell r="AC3455" t="str">
            <v>O230117330120240176</v>
          </cell>
          <cell r="AD3455">
            <v>6962</v>
          </cell>
          <cell r="AE3455">
            <v>17500000</v>
          </cell>
          <cell r="AF3455">
            <v>21000000</v>
          </cell>
          <cell r="AI3455">
            <v>7000000</v>
          </cell>
          <cell r="AJ3455" t="str">
            <v>Prestar servicios profesionales al Idartes-Subdirección de las Artes - área del Ecosistema Sostenible para las Artes, en el desarrollo de actividades de orden misional que faciliten la planeación, implementación y seguimiento de estrategias para la cualificación de los agentes artísticos y la articulación de los productos y servicios locales a los ciclos productivos de las prácticas artísticas, en el marco del Plan de Desarrollo Distrital "Bogotá Camina Segura 2024- 2027.</v>
          </cell>
          <cell r="AK3455" t="str">
            <v>GUILLERMO ADRIAN GUEVARA MARFOY</v>
          </cell>
          <cell r="AL3455">
            <v>80228453</v>
          </cell>
          <cell r="AM3455" t="str">
            <v>3210-2024</v>
          </cell>
          <cell r="AN3455" t="str">
            <v>Johan Bermeo</v>
          </cell>
          <cell r="AO3455" t="str">
            <v xml:space="preserve">https://community.secop.gov.co/Public/Tendering/OpportunityDetail/Index?noticeUID=CO1.NTC.6903168&amp;isFromPublicArea=True&amp;isModal=False
</v>
          </cell>
          <cell r="AP3455" t="str">
            <v>SECOP II</v>
          </cell>
          <cell r="AS3455" t="str">
            <v>Falso</v>
          </cell>
          <cell r="AU3455" t="str">
            <v>SI</v>
          </cell>
          <cell r="AV3455" t="str">
            <v>Octubre</v>
          </cell>
          <cell r="AW3455" t="e">
            <v>#N/A</v>
          </cell>
          <cell r="AX3455">
            <v>45672</v>
          </cell>
          <cell r="AY3455" t="str">
            <v>#REF!</v>
          </cell>
          <cell r="AZ3455" t="str">
            <v>CO1.PCCNTR.6911069</v>
          </cell>
        </row>
        <row r="3456">
          <cell r="D3456" t="str">
            <v>3215-2024</v>
          </cell>
          <cell r="E3456" t="str">
            <v>LINA MARIA GAVIRIA HURTADO</v>
          </cell>
          <cell r="F3456" t="str">
            <v>Subdirección de las Artes</v>
          </cell>
          <cell r="G3456" t="str">
            <v>Gerencia de Danza</v>
          </cell>
          <cell r="H3456" t="str">
            <v>Gerencia de Danza</v>
          </cell>
          <cell r="I3456" t="str">
            <v>Contratación Directa</v>
          </cell>
          <cell r="J3456" t="str">
            <v>Contratación directa.</v>
          </cell>
          <cell r="K3456" t="str">
            <v>Prestación de servicios</v>
          </cell>
          <cell r="L3456" t="str">
            <v>17 17. Contrato de Prestación de Servicios</v>
          </cell>
          <cell r="M3456" t="str">
            <v xml:space="preserve">33 33-Servicios Apoyo a la Gestion de la Entidad (servicios administrativos) </v>
          </cell>
          <cell r="N3456" t="str">
            <v>Si</v>
          </cell>
          <cell r="O3456" t="str">
            <v>Contrato Prestación de Servicios Apoyo a la Gestión</v>
          </cell>
          <cell r="P3456">
            <v>45586</v>
          </cell>
          <cell r="Q3456">
            <v>45589</v>
          </cell>
          <cell r="R3456">
            <v>45657</v>
          </cell>
          <cell r="S3456">
            <v>68</v>
          </cell>
          <cell r="T3456" t="str">
            <v>En Ejecución</v>
          </cell>
          <cell r="U3456" t="str">
            <v>LINA MARIA GAVIRIA HURTADO</v>
          </cell>
          <cell r="V3456">
            <v>52247497</v>
          </cell>
          <cell r="X3456" t="str">
            <v>MARIA PAULA ATUESTA OSPINA</v>
          </cell>
          <cell r="Z3456" t="str">
            <v>Inversión</v>
          </cell>
          <cell r="AA3456">
            <v>2024110010182</v>
          </cell>
          <cell r="AB3456">
            <v>5440</v>
          </cell>
          <cell r="AC3456" t="str">
            <v>O23011733012024018205074</v>
          </cell>
          <cell r="AD3456">
            <v>6967</v>
          </cell>
          <cell r="AE3456">
            <v>6250000</v>
          </cell>
          <cell r="AF3456">
            <v>5583333</v>
          </cell>
          <cell r="AI3456" t="str">
            <v>$ 2.500.000,00</v>
          </cell>
          <cell r="AJ3456" t="str">
            <v>Prestar servicios de apoyo a la gestión al Idartes - Subdirección de las Artes -Gerencia de Danza en las actividades territoriales concernientes a las activaciones de los salones de baile en las diferentes localidades, en el marco de las acciones del Plan de Desarrollo "Bogotá Camina Segura".</v>
          </cell>
          <cell r="AK3456" t="str">
            <v>David Steven Garzon Guerrero</v>
          </cell>
          <cell r="AL3456">
            <v>1233694032</v>
          </cell>
          <cell r="AM3456" t="str">
            <v>3215-2024</v>
          </cell>
          <cell r="AN3456" t="str">
            <v>Johan Bermeo</v>
          </cell>
          <cell r="AO3456" t="str">
            <v xml:space="preserve">https://community.secop.gov.co/Public/Tendering/OpportunityDetail/Index?noticeUID=CO1.NTC.6924354&amp;isFromPublicArea=True&amp;isModal=False
</v>
          </cell>
          <cell r="AP3456" t="str">
            <v>SECOP II</v>
          </cell>
          <cell r="AS3456" t="str">
            <v>Falso</v>
          </cell>
          <cell r="AU3456" t="str">
            <v>SI</v>
          </cell>
          <cell r="AV3456" t="str">
            <v>Octubre</v>
          </cell>
          <cell r="AW3456" t="e">
            <v>#N/A</v>
          </cell>
          <cell r="AX3456">
            <v>45657</v>
          </cell>
          <cell r="AY3456" t="str">
            <v>#REF!</v>
          </cell>
          <cell r="AZ3456" t="str">
            <v>CO1.PCCNTR.6929348</v>
          </cell>
        </row>
        <row r="3457">
          <cell r="D3457" t="str">
            <v>PUFA-307-2024</v>
          </cell>
          <cell r="E3457" t="str">
            <v>LINA MARIA GAVIRIA HURTADO</v>
          </cell>
          <cell r="F3457" t="str">
            <v>Subdirección de las Artes</v>
          </cell>
          <cell r="G3457" t="str">
            <v>Gerencia de Artes Audiovisuales</v>
          </cell>
          <cell r="H3457" t="str">
            <v>GERENTE DE ARTES AUDIOVISUALES</v>
          </cell>
          <cell r="I3457" t="str">
            <v>Contratación Directa</v>
          </cell>
          <cell r="J3457" t="str">
            <v>Contratación directa.</v>
          </cell>
          <cell r="K3457" t="str">
            <v>Prestación de servicios</v>
          </cell>
          <cell r="L3457" t="str">
            <v>17 17. Contrato de Prestación de Servicios</v>
          </cell>
          <cell r="M3457" t="str">
            <v xml:space="preserve">49 49-Otros Servicios </v>
          </cell>
          <cell r="N3457" t="str">
            <v>No</v>
          </cell>
          <cell r="O3457" t="str">
            <v>N/A</v>
          </cell>
          <cell r="P3457">
            <v>45586</v>
          </cell>
          <cell r="Q3457">
            <v>45587</v>
          </cell>
          <cell r="R3457">
            <v>45587</v>
          </cell>
          <cell r="S3457">
            <v>1</v>
          </cell>
          <cell r="T3457" t="str">
            <v>En Ejecución</v>
          </cell>
          <cell r="U3457" t="str">
            <v>LINA MARIA GAVIRIA HURTADO</v>
          </cell>
          <cell r="V3457">
            <v>52247497</v>
          </cell>
          <cell r="X3457" t="str">
            <v>Ricardo Alfonso Cantor Bossa</v>
          </cell>
          <cell r="Y3457">
            <v>80797050</v>
          </cell>
          <cell r="Z3457" t="str">
            <v>N/A</v>
          </cell>
          <cell r="AC3457" t="str">
            <v>N/A - Valor Cero / Coproducción</v>
          </cell>
          <cell r="AE3457">
            <v>0</v>
          </cell>
          <cell r="AF3457">
            <v>0</v>
          </cell>
          <cell r="AI3457" t="str">
            <v>N/A</v>
          </cell>
          <cell r="AJ3457"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v>
          </cell>
          <cell r="AK3457" t="str">
            <v>OTRO LEVEL PRODUCCIONES SAS</v>
          </cell>
          <cell r="AL3457">
            <v>901074835</v>
          </cell>
          <cell r="AM3457" t="str">
            <v>PUFA-307-2024</v>
          </cell>
          <cell r="AN3457" t="str">
            <v>Johan Bermeo</v>
          </cell>
          <cell r="AO3457" t="str">
            <v xml:space="preserve">https://community.secop.gov.co/Public/Tendering/OpportunityDetail/Index?noticeUID=CO1.NTC.6924297&amp;isFromPublicArea=True&amp;isModal=False
</v>
          </cell>
          <cell r="AP3457" t="str">
            <v>SECOP II</v>
          </cell>
          <cell r="AS3457" t="str">
            <v>Falso</v>
          </cell>
          <cell r="AU3457" t="str">
            <v>SI</v>
          </cell>
          <cell r="AV3457" t="str">
            <v>Octubre</v>
          </cell>
          <cell r="AW3457" t="e">
            <v>#N/A</v>
          </cell>
          <cell r="AX3457">
            <v>45587</v>
          </cell>
          <cell r="AY3457" t="str">
            <v>#REF!</v>
          </cell>
          <cell r="AZ3457" t="str">
            <v>CO1.PCCNTR.6929388</v>
          </cell>
        </row>
        <row r="3458">
          <cell r="D3458" t="str">
            <v>3216-2024</v>
          </cell>
          <cell r="E3458" t="str">
            <v>LINA MARIA GAVIRIA HURTADO</v>
          </cell>
          <cell r="F3458" t="str">
            <v>Subdirección de las Artes</v>
          </cell>
          <cell r="G3458" t="str">
            <v>Oficina Asesora Jurídica</v>
          </cell>
          <cell r="H3458" t="str">
            <v>Oficina Asesora Juridica</v>
          </cell>
          <cell r="I3458" t="str">
            <v>Contratación Directa</v>
          </cell>
          <cell r="J3458" t="str">
            <v>Contratación directa.</v>
          </cell>
          <cell r="K3458" t="str">
            <v>Prestación de servicios</v>
          </cell>
          <cell r="L3458" t="str">
            <v>17 17. Contrato de Prestación de Servicios</v>
          </cell>
          <cell r="M3458" t="str">
            <v xml:space="preserve">33 33-Servicios Apoyo a la Gestion de la Entidad (servicios administrativos) </v>
          </cell>
          <cell r="N3458" t="str">
            <v>Si</v>
          </cell>
          <cell r="O3458" t="str">
            <v>Contrato Prestación de Servicios Apoyo a la Gestión</v>
          </cell>
          <cell r="P3458">
            <v>45586</v>
          </cell>
          <cell r="Q3458">
            <v>45588</v>
          </cell>
          <cell r="R3458">
            <v>45688</v>
          </cell>
          <cell r="S3458">
            <v>99</v>
          </cell>
          <cell r="T3458" t="str">
            <v>En Ejecución</v>
          </cell>
          <cell r="U3458" t="str">
            <v>LINA MARIA GAVIRIA HURTADO</v>
          </cell>
          <cell r="V3458">
            <v>52247497</v>
          </cell>
          <cell r="X3458" t="str">
            <v>HEIDY YOBANNA MORENO MORENO</v>
          </cell>
          <cell r="Y3458">
            <v>33366580</v>
          </cell>
          <cell r="Z3458" t="str">
            <v>Inversión</v>
          </cell>
          <cell r="AB3458" t="str">
            <v>5655 - 5656 - 5657 - 5659</v>
          </cell>
          <cell r="AC3458" t="str">
            <v>O230117330120240146 - O230117330120240088 - O230117330120240182</v>
          </cell>
          <cell r="AD3458" t="str">
            <v>6971 - 6972 - 6973 - 6974</v>
          </cell>
          <cell r="AE3458">
            <v>5000000</v>
          </cell>
          <cell r="AF3458">
            <v>6533333</v>
          </cell>
          <cell r="AI3458">
            <v>2000000</v>
          </cell>
          <cell r="AJ3458" t="str">
            <v>Prestar los servicios operativos y asistenciales en la Oficina Asesora Jurídica del IDARTES en el cargue de información y documentación relacionada con la gestión jurídica-contractual en los diferentes sistemas de información y bases de datos de la Entidad.</v>
          </cell>
          <cell r="AK3458" t="str">
            <v>YIRI TATIANA RIVERA TORRES</v>
          </cell>
          <cell r="AL3458">
            <v>1016078085</v>
          </cell>
          <cell r="AM3458" t="str">
            <v>3216-2024</v>
          </cell>
          <cell r="AN3458" t="str">
            <v>Johan Bermeo</v>
          </cell>
          <cell r="AO3458" t="str">
            <v xml:space="preserve">https://community.secop.gov.co/Public/Tendering/OpportunityDetail/Index?noticeUID=CO1.NTC.6914443&amp;isFromPublicArea=True&amp;isModal=False
</v>
          </cell>
          <cell r="AP3458" t="str">
            <v>SECOP II</v>
          </cell>
          <cell r="AS3458" t="str">
            <v>Falso</v>
          </cell>
          <cell r="AU3458" t="str">
            <v>SI</v>
          </cell>
          <cell r="AV3458" t="str">
            <v>Octubre</v>
          </cell>
          <cell r="AW3458" t="e">
            <v>#N/A</v>
          </cell>
          <cell r="AX3458">
            <v>45688</v>
          </cell>
          <cell r="AY3458" t="str">
            <v>#REF!</v>
          </cell>
          <cell r="AZ3458" t="str">
            <v>CO1.PCCNTR.6920671</v>
          </cell>
        </row>
        <row r="3459">
          <cell r="D3459" t="str">
            <v>3217-2024</v>
          </cell>
          <cell r="E3459" t="str">
            <v>LINA MARIA GAVIRIA HURTADO</v>
          </cell>
          <cell r="F3459" t="str">
            <v>Subdirección de las Artes</v>
          </cell>
          <cell r="G3459" t="str">
            <v>Sub Artes</v>
          </cell>
          <cell r="H3459" t="str">
            <v>área de Ecosistema Sostenible</v>
          </cell>
          <cell r="I3459" t="str">
            <v>Contratación Directa</v>
          </cell>
          <cell r="J3459" t="str">
            <v>Contratación directa.</v>
          </cell>
          <cell r="K3459" t="str">
            <v>Prestación de servicios</v>
          </cell>
          <cell r="L3459" t="str">
            <v>17 17. Contrato de Prestación de Servicios</v>
          </cell>
          <cell r="M3459" t="str">
            <v xml:space="preserve">31 31-Servicios Profesionales </v>
          </cell>
          <cell r="N3459" t="str">
            <v>Si</v>
          </cell>
          <cell r="O3459" t="str">
            <v>Contrato Prestación de Servicios Profesionales</v>
          </cell>
          <cell r="P3459">
            <v>45586</v>
          </cell>
          <cell r="Q3459">
            <v>45588</v>
          </cell>
          <cell r="R3459">
            <v>45657</v>
          </cell>
          <cell r="S3459">
            <v>69</v>
          </cell>
          <cell r="T3459" t="str">
            <v>En Ejecución</v>
          </cell>
          <cell r="U3459" t="str">
            <v>LINA MARIA GAVIRIA HURTADO</v>
          </cell>
          <cell r="V3459">
            <v>52247497</v>
          </cell>
          <cell r="X3459" t="str">
            <v>LINA MARIA GAVIRIA HURTADO</v>
          </cell>
          <cell r="Y3459">
            <v>52247497</v>
          </cell>
          <cell r="Z3459" t="str">
            <v>Inversión</v>
          </cell>
          <cell r="AB3459">
            <v>5650</v>
          </cell>
          <cell r="AC3459" t="str">
            <v>O230117330120240176</v>
          </cell>
          <cell r="AD3459">
            <v>6966</v>
          </cell>
          <cell r="AE3459">
            <v>12338646</v>
          </cell>
          <cell r="AF3459">
            <v>12338646</v>
          </cell>
          <cell r="AI3459">
            <v>6169323</v>
          </cell>
          <cell r="AJ3459" t="str">
            <v>Prestar servicios profesionales a la Subdirección de las Artes - área de Ecosistema
 Sostenible para las Artes en las acciones de sostenibilidad ambiental de las artes
 específicamente en la estrategia de Ecofestivales para el fortalecimiento e implementación de la calculadora de la Huella de Carbono para eventos artísticos del Idartes en el marco del "Plan de Desarrollo Distrital Bogotá Camina Segura 2024 - 2027</v>
          </cell>
          <cell r="AK3459" t="str">
            <v>CATALINA ARIAS AGUDELO</v>
          </cell>
          <cell r="AL3459">
            <v>52352617</v>
          </cell>
          <cell r="AM3459" t="str">
            <v>3217-2024</v>
          </cell>
          <cell r="AN3459" t="str">
            <v>Johan Bermeo</v>
          </cell>
          <cell r="AO3459" t="str">
            <v xml:space="preserve">https://community.secop.gov.co/Public/Tendering/OpportunityDetail/Index?noticeUID=CO1.NTC.6913179&amp;isFromPublicArea=True&amp;isModal=False
</v>
          </cell>
          <cell r="AP3459" t="str">
            <v>SECOP II</v>
          </cell>
          <cell r="AS3459" t="str">
            <v>Falso</v>
          </cell>
          <cell r="AU3459" t="str">
            <v>SI</v>
          </cell>
          <cell r="AV3459" t="str">
            <v>Octubre</v>
          </cell>
          <cell r="AW3459" t="e">
            <v>#N/A</v>
          </cell>
          <cell r="AX3459">
            <v>45657</v>
          </cell>
          <cell r="AY3459" t="str">
            <v>#REF!</v>
          </cell>
          <cell r="AZ3459" t="str">
            <v>CO1.PCCNTR.6919575</v>
          </cell>
        </row>
        <row r="3460">
          <cell r="D3460" t="str">
            <v>3220-2024</v>
          </cell>
          <cell r="E3460" t="str">
            <v>LINA MARIA GAVIRIA HURTADO</v>
          </cell>
          <cell r="F3460" t="str">
            <v>Subdirección de las Artes</v>
          </cell>
          <cell r="G3460" t="str">
            <v>Sub Artes</v>
          </cell>
          <cell r="H3460" t="str">
            <v>coproducción</v>
          </cell>
          <cell r="I3460" t="str">
            <v>Contratación Directa</v>
          </cell>
          <cell r="J3460" t="str">
            <v>Contratación directa.</v>
          </cell>
          <cell r="K3460" t="str">
            <v>Prestación de servicios</v>
          </cell>
          <cell r="L3460" t="str">
            <v>11 10. Típicos</v>
          </cell>
          <cell r="M3460" t="str">
            <v xml:space="preserve">49 49-Otros Servicios </v>
          </cell>
          <cell r="N3460" t="str">
            <v>No</v>
          </cell>
          <cell r="O3460" t="str">
            <v>N/A</v>
          </cell>
          <cell r="P3460">
            <v>45587</v>
          </cell>
          <cell r="Q3460">
            <v>45588</v>
          </cell>
          <cell r="R3460">
            <v>45629</v>
          </cell>
          <cell r="S3460">
            <v>41</v>
          </cell>
          <cell r="T3460" t="str">
            <v>En Ejecución</v>
          </cell>
          <cell r="U3460" t="str">
            <v>LINA MARIA GAVIRIA HURTADO</v>
          </cell>
          <cell r="V3460">
            <v>52247497</v>
          </cell>
          <cell r="X3460" t="str">
            <v>LINA MARIA GAVIRIA HURTADO</v>
          </cell>
          <cell r="Y3460">
            <v>52247497</v>
          </cell>
          <cell r="Z3460" t="str">
            <v>N/A</v>
          </cell>
          <cell r="AC3460" t="str">
            <v>N/A - Valor Cero / Coproducción</v>
          </cell>
          <cell r="AE3460">
            <v>0</v>
          </cell>
          <cell r="AF3460">
            <v>35432850</v>
          </cell>
          <cell r="AI3460">
            <v>0</v>
          </cell>
          <cell r="AJ3460" t="str">
            <v>Realizar la coproducción para desarrollar la muestra Anibia 2024, que se llevará a cabo en la Cinemateca De Bogotá</v>
          </cell>
          <cell r="AK3460" t="str">
            <v>Tulpa Films SAS</v>
          </cell>
          <cell r="AL3460">
            <v>901362535</v>
          </cell>
          <cell r="AM3460" t="str">
            <v>3220-2024</v>
          </cell>
          <cell r="AN3460" t="str">
            <v>Johan Bermeo</v>
          </cell>
          <cell r="AO3460" t="str">
            <v xml:space="preserve">https://community.secop.gov.co/Public/Tendering/OpportunityDetail/Index?noticeUID=CO1.NTC.6927891&amp;isFromPublicArea=True&amp;isModal=False
</v>
          </cell>
          <cell r="AP3460" t="str">
            <v>SECOP II</v>
          </cell>
          <cell r="AS3460" t="str">
            <v>Falso</v>
          </cell>
          <cell r="AU3460" t="str">
            <v>SI</v>
          </cell>
          <cell r="AV3460" t="str">
            <v>Octubre</v>
          </cell>
          <cell r="AW3460" t="e">
            <v>#N/A</v>
          </cell>
          <cell r="AX3460">
            <v>45629</v>
          </cell>
          <cell r="AY3460" t="str">
            <v>#REF!</v>
          </cell>
          <cell r="AZ3460" t="str">
            <v>CO1.PCCNTR.6932293</v>
          </cell>
        </row>
        <row r="3461">
          <cell r="D3461" t="str">
            <v>3223-2024</v>
          </cell>
          <cell r="E3461" t="str">
            <v>SILVIA OSPINA HENAO</v>
          </cell>
          <cell r="F3461" t="str">
            <v>Subdirección de Equipamientos Culturales</v>
          </cell>
          <cell r="G3461" t="str">
            <v>Planetario de Bogota</v>
          </cell>
          <cell r="H3461" t="str">
            <v>Planetario de Bogota</v>
          </cell>
          <cell r="I3461" t="str">
            <v>Contratación Directa</v>
          </cell>
          <cell r="J3461" t="str">
            <v>Contratación directa.</v>
          </cell>
          <cell r="K3461" t="str">
            <v>Prestación de servicios</v>
          </cell>
          <cell r="L3461" t="str">
            <v>17 17. Contrato de Prestación de Servicios</v>
          </cell>
          <cell r="M3461" t="str">
            <v xml:space="preserve">33 33-Servicios Apoyo a la Gestion de la Entidad (servicios administrativos) </v>
          </cell>
          <cell r="N3461" t="str">
            <v>Si</v>
          </cell>
          <cell r="O3461" t="str">
            <v>Contrato Prestación de Servicios Apoyo a la Gestión</v>
          </cell>
          <cell r="P3461">
            <v>45587</v>
          </cell>
          <cell r="Q3461">
            <v>45590</v>
          </cell>
          <cell r="R3461">
            <v>45657</v>
          </cell>
          <cell r="S3461">
            <v>67</v>
          </cell>
          <cell r="T3461" t="str">
            <v>En Ejecución</v>
          </cell>
          <cell r="U3461" t="str">
            <v>SILVIA OSPINA HENAO</v>
          </cell>
          <cell r="V3461">
            <v>43749034</v>
          </cell>
          <cell r="X3461" t="str">
            <v>PAULA MARIA SILVA DIAZ</v>
          </cell>
          <cell r="Z3461" t="str">
            <v>Inversión</v>
          </cell>
          <cell r="AA3461">
            <v>2024110010087</v>
          </cell>
          <cell r="AB3461">
            <v>5155</v>
          </cell>
          <cell r="AC3461" t="str">
            <v>O23011733012024008705070</v>
          </cell>
          <cell r="AD3461">
            <v>6970</v>
          </cell>
          <cell r="AE3461">
            <v>5460000</v>
          </cell>
          <cell r="AF3461">
            <v>5460000</v>
          </cell>
          <cell r="AI3461" t="str">
            <v>$ 2.340.000,00</v>
          </cell>
          <cell r="AJ3461" t="str">
            <v>Prestar servicios de apoyo a la gestión al IDARTES - Subdireccion de Equipamientos Culturales, en la adecuación de todos los espacios en los que se realizan actividades
 culturales, de apropiacion social del arte, la ciencia y la tecnologia, brindando informacion y acompañamiento a los visitantes del Planetario de Bogotá</v>
          </cell>
          <cell r="AK3461" t="str">
            <v>JAIR ERNEY LOPEZ</v>
          </cell>
          <cell r="AL3461">
            <v>1033804338</v>
          </cell>
          <cell r="AM3461" t="str">
            <v>3223-2024</v>
          </cell>
          <cell r="AN3461" t="str">
            <v>Johan Bermeo</v>
          </cell>
          <cell r="AO3461" t="str">
            <v xml:space="preserve">https://community.secop.gov.co/Public/Tendering/OpportunityDetail/Index?noticeUID=CO1.NTC.6927746&amp;isFromPublicArea=True&amp;isModal=False
</v>
          </cell>
          <cell r="AP3461" t="str">
            <v>SECOP II</v>
          </cell>
          <cell r="AS3461" t="str">
            <v>Falso</v>
          </cell>
          <cell r="AU3461" t="str">
            <v>SI</v>
          </cell>
          <cell r="AV3461" t="str">
            <v>Octubre</v>
          </cell>
          <cell r="AW3461" t="e">
            <v>#N/A</v>
          </cell>
          <cell r="AX3461">
            <v>45657</v>
          </cell>
          <cell r="AY3461" t="str">
            <v>#REF!</v>
          </cell>
          <cell r="AZ3461" t="str">
            <v>CO1.PCCNTR.6931976</v>
          </cell>
        </row>
        <row r="3462">
          <cell r="D3462" t="str">
            <v>PUFA-310-2024</v>
          </cell>
          <cell r="E3462" t="str">
            <v>LINA MARIA GAVIRIA HURTADO</v>
          </cell>
          <cell r="F3462" t="str">
            <v>Subdirección de las Artes</v>
          </cell>
          <cell r="G3462" t="str">
            <v>Gerencia de Artes Audiovisuales</v>
          </cell>
          <cell r="H3462" t="str">
            <v>GERENTE DE ARTES AUDIOVISUALES</v>
          </cell>
          <cell r="I3462" t="str">
            <v>Contratación Directa</v>
          </cell>
          <cell r="J3462" t="str">
            <v>Contratación directa.</v>
          </cell>
          <cell r="K3462" t="str">
            <v>Prestación de servicios</v>
          </cell>
          <cell r="L3462" t="str">
            <v>17 17. Contrato de Prestación de Servicios</v>
          </cell>
          <cell r="M3462" t="str">
            <v xml:space="preserve">49 49-Otros Servicios </v>
          </cell>
          <cell r="N3462" t="str">
            <v>No</v>
          </cell>
          <cell r="O3462" t="str">
            <v>N/A</v>
          </cell>
          <cell r="P3462">
            <v>45587</v>
          </cell>
          <cell r="Q3462">
            <v>45588</v>
          </cell>
          <cell r="R3462">
            <v>45588</v>
          </cell>
          <cell r="S3462">
            <v>1</v>
          </cell>
          <cell r="T3462" t="str">
            <v>En Ejecución</v>
          </cell>
          <cell r="U3462" t="str">
            <v>LINA MARIA GAVIRIA HURTADO</v>
          </cell>
          <cell r="V3462">
            <v>52247497</v>
          </cell>
          <cell r="X3462" t="str">
            <v>Ricardo Alfonso Cantor Bossa</v>
          </cell>
          <cell r="Y3462">
            <v>80797050</v>
          </cell>
          <cell r="Z3462" t="str">
            <v>N/A</v>
          </cell>
          <cell r="AC3462" t="str">
            <v>N/A - Valor Cero / Coproducción</v>
          </cell>
          <cell r="AE3462">
            <v>0</v>
          </cell>
          <cell r="AF3462">
            <v>0</v>
          </cell>
          <cell r="AI3462" t="str">
            <v>N/A</v>
          </cell>
          <cell r="AJ3462"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462" t="str">
            <v>OTRO LEVEL PRODUCCIONES SAS</v>
          </cell>
          <cell r="AL3462">
            <v>901074835</v>
          </cell>
          <cell r="AM3462" t="str">
            <v>PUFA-310-2024</v>
          </cell>
          <cell r="AN3462" t="str">
            <v>Johan Bermeo</v>
          </cell>
          <cell r="AO3462" t="str">
            <v xml:space="preserve">https://community.secop.gov.co/Public/Tendering/OpportunityDetail/Index?noticeUID=CO1.NTC.6930788&amp;isFromPublicArea=True&amp;isModal=False
</v>
          </cell>
          <cell r="AP3462" t="str">
            <v>SECOP II</v>
          </cell>
          <cell r="AS3462" t="str">
            <v>Falso</v>
          </cell>
          <cell r="AU3462" t="str">
            <v>SI</v>
          </cell>
          <cell r="AV3462" t="str">
            <v>Octubre</v>
          </cell>
          <cell r="AW3462" t="e">
            <v>#N/A</v>
          </cell>
          <cell r="AX3462">
            <v>45588</v>
          </cell>
          <cell r="AY3462" t="str">
            <v>#REF!</v>
          </cell>
          <cell r="AZ3462" t="str">
            <v>CO1.PCCNTR.6934920</v>
          </cell>
        </row>
        <row r="3463">
          <cell r="D3463" t="str">
            <v>PUFA-309-2024</v>
          </cell>
          <cell r="E3463" t="str">
            <v>LINA MARIA GAVIRIA HURTADO</v>
          </cell>
          <cell r="F3463" t="str">
            <v>Subdirección de las Artes</v>
          </cell>
          <cell r="G3463" t="str">
            <v>Gerencia de Artes Audiovisuales</v>
          </cell>
          <cell r="H3463" t="str">
            <v>GERENTE DE ARTES AUDIOVISUALES</v>
          </cell>
          <cell r="I3463" t="str">
            <v>Contratación Directa</v>
          </cell>
          <cell r="J3463" t="str">
            <v>Contratación directa.</v>
          </cell>
          <cell r="K3463" t="str">
            <v>Prestación de servicios</v>
          </cell>
          <cell r="L3463" t="str">
            <v>17 17. Contrato de Prestación de Servicios</v>
          </cell>
          <cell r="M3463" t="str">
            <v xml:space="preserve">49 49-Otros Servicios </v>
          </cell>
          <cell r="N3463" t="str">
            <v>No</v>
          </cell>
          <cell r="O3463" t="str">
            <v>N/A</v>
          </cell>
          <cell r="P3463">
            <v>45587</v>
          </cell>
          <cell r="Q3463">
            <v>45588</v>
          </cell>
          <cell r="R3463">
            <v>45589</v>
          </cell>
          <cell r="S3463">
            <v>2</v>
          </cell>
          <cell r="T3463" t="str">
            <v>En Ejecución</v>
          </cell>
          <cell r="U3463" t="str">
            <v>LINA MARIA GAVIRIA HURTADO</v>
          </cell>
          <cell r="V3463">
            <v>52247497</v>
          </cell>
          <cell r="X3463" t="str">
            <v>Ricardo Alfonso Cantor Bossa</v>
          </cell>
          <cell r="Y3463">
            <v>80797050</v>
          </cell>
          <cell r="Z3463" t="str">
            <v>N/A</v>
          </cell>
          <cell r="AC3463" t="str">
            <v>N/A - Valor Cero / Coproducción</v>
          </cell>
          <cell r="AE3463">
            <v>0</v>
          </cell>
          <cell r="AF3463">
            <v>0</v>
          </cell>
          <cell r="AI3463" t="str">
            <v>N/A</v>
          </cell>
          <cell r="AJ3463"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463" t="str">
            <v>OTRO LEVEL PRODUCCIONES SAS</v>
          </cell>
          <cell r="AL3463">
            <v>901074835</v>
          </cell>
          <cell r="AM3463" t="str">
            <v>PUFA-309-2024</v>
          </cell>
          <cell r="AN3463" t="str">
            <v>Johan Bermeo</v>
          </cell>
          <cell r="AO3463" t="str">
            <v xml:space="preserve">https://community.secop.gov.co/Public/Tendering/OpportunityDetail/Index?noticeUID=CO1.NTC.6930232&amp;isFromPublicArea=True&amp;isModal=False
</v>
          </cell>
          <cell r="AP3463" t="str">
            <v>SECOP II</v>
          </cell>
          <cell r="AS3463" t="str">
            <v>Falso</v>
          </cell>
          <cell r="AU3463" t="str">
            <v>SI</v>
          </cell>
          <cell r="AV3463" t="str">
            <v>Octubre</v>
          </cell>
          <cell r="AW3463" t="e">
            <v>#N/A</v>
          </cell>
          <cell r="AX3463">
            <v>45589</v>
          </cell>
          <cell r="AY3463" t="str">
            <v>#REF!</v>
          </cell>
          <cell r="AZ3463" t="str">
            <v>CO1.PCCNTR.6934457</v>
          </cell>
        </row>
        <row r="3464">
          <cell r="D3464" t="str">
            <v>PUFA-308-2024</v>
          </cell>
          <cell r="E3464" t="str">
            <v>LINA MARIA GAVIRIA HURTADO</v>
          </cell>
          <cell r="F3464" t="str">
            <v>Subdirección de las Artes</v>
          </cell>
          <cell r="G3464" t="str">
            <v>Gerencia de Artes Audiovisuales</v>
          </cell>
          <cell r="H3464" t="str">
            <v>GERENTE DE ARTES AUDIOVISUALES</v>
          </cell>
          <cell r="I3464" t="str">
            <v>Contratación Directa</v>
          </cell>
          <cell r="J3464" t="str">
            <v>Contratación directa.</v>
          </cell>
          <cell r="K3464" t="str">
            <v>Prestación de servicios</v>
          </cell>
          <cell r="L3464" t="str">
            <v>17 17. Contrato de Prestación de Servicios</v>
          </cell>
          <cell r="M3464" t="str">
            <v xml:space="preserve">49 49-Otros Servicios </v>
          </cell>
          <cell r="N3464" t="str">
            <v>No</v>
          </cell>
          <cell r="O3464" t="str">
            <v>N/A</v>
          </cell>
          <cell r="P3464">
            <v>45587</v>
          </cell>
          <cell r="Q3464">
            <v>45588</v>
          </cell>
          <cell r="R3464">
            <v>45588</v>
          </cell>
          <cell r="S3464">
            <v>1</v>
          </cell>
          <cell r="T3464" t="str">
            <v>En Ejecución</v>
          </cell>
          <cell r="U3464" t="str">
            <v>LINA MARIA GAVIRIA HURTADO</v>
          </cell>
          <cell r="V3464">
            <v>52247497</v>
          </cell>
          <cell r="X3464" t="str">
            <v>Ricardo Alfonso Cantor Bossa</v>
          </cell>
          <cell r="Y3464">
            <v>80797050</v>
          </cell>
          <cell r="Z3464" t="str">
            <v>N/A</v>
          </cell>
          <cell r="AC3464" t="str">
            <v>N/A - Valor Cero / Coproducción</v>
          </cell>
          <cell r="AE3464">
            <v>0</v>
          </cell>
          <cell r="AF3464">
            <v>0</v>
          </cell>
          <cell r="AI3464" t="str">
            <v>N/A</v>
          </cell>
          <cell r="AJ3464"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 (..)</v>
          </cell>
          <cell r="AK3464" t="str">
            <v>OTRO LEVEL PRODUCCIONES SAS</v>
          </cell>
          <cell r="AL3464">
            <v>901074835</v>
          </cell>
          <cell r="AM3464" t="str">
            <v>PUFA-308-2024</v>
          </cell>
          <cell r="AN3464" t="str">
            <v>Johan Bermeo</v>
          </cell>
          <cell r="AO3464" t="str">
            <v xml:space="preserve">https://community.secop.gov.co/Public/Tendering/OpportunityDetail/Index?noticeUID=CO1.NTC.6930437&amp;isFromPublicArea=True&amp;isModal=False
</v>
          </cell>
          <cell r="AP3464" t="str">
            <v>SECOP II</v>
          </cell>
          <cell r="AS3464" t="str">
            <v>Falso</v>
          </cell>
          <cell r="AU3464" t="str">
            <v>SI</v>
          </cell>
          <cell r="AV3464" t="str">
            <v>Octubre</v>
          </cell>
          <cell r="AW3464" t="e">
            <v>#N/A</v>
          </cell>
          <cell r="AX3464">
            <v>45588</v>
          </cell>
          <cell r="AY3464" t="str">
            <v>#REF!</v>
          </cell>
          <cell r="AZ3464" t="str">
            <v>CO1.PCCNTR.6934268</v>
          </cell>
        </row>
        <row r="3465">
          <cell r="D3465" t="str">
            <v>3221-2024</v>
          </cell>
          <cell r="E3465" t="str">
            <v>SILVIA OSPINA HENAO</v>
          </cell>
          <cell r="F3465" t="str">
            <v>Subdirección de Equipamientos Culturales</v>
          </cell>
          <cell r="G3465" t="str">
            <v>Planetario de Bogota</v>
          </cell>
          <cell r="H3465" t="str">
            <v>Planetario de Bogota</v>
          </cell>
          <cell r="I3465" t="str">
            <v>Contratación Directa</v>
          </cell>
          <cell r="J3465" t="str">
            <v>Contratación directa.</v>
          </cell>
          <cell r="K3465" t="str">
            <v>Prestación de servicios</v>
          </cell>
          <cell r="L3465" t="str">
            <v>17 17. Contrato de Prestación de Servicios</v>
          </cell>
          <cell r="M3465" t="str">
            <v xml:space="preserve">33 33-Servicios Apoyo a la Gestion de la Entidad (servicios administrativos) </v>
          </cell>
          <cell r="N3465" t="str">
            <v>Si</v>
          </cell>
          <cell r="O3465" t="str">
            <v>Contrato Prestación de Servicios Apoyo a la Gestión</v>
          </cell>
          <cell r="P3465">
            <v>45587</v>
          </cell>
          <cell r="Q3465">
            <v>45593</v>
          </cell>
          <cell r="R3465">
            <v>45688</v>
          </cell>
          <cell r="S3465">
            <v>94</v>
          </cell>
          <cell r="T3465" t="str">
            <v>En Ejecución</v>
          </cell>
          <cell r="U3465" t="str">
            <v>SILVIA OSPINA HENAO</v>
          </cell>
          <cell r="V3465">
            <v>43749034</v>
          </cell>
          <cell r="X3465" t="str">
            <v>PAULA MARIA SILVA DIAZ</v>
          </cell>
          <cell r="Y3465">
            <v>43749034</v>
          </cell>
          <cell r="Z3465" t="str">
            <v>Inversión</v>
          </cell>
          <cell r="AB3465">
            <v>5149</v>
          </cell>
          <cell r="AC3465" t="str">
            <v>O23011733012024008705070</v>
          </cell>
          <cell r="AD3465">
            <v>6969</v>
          </cell>
          <cell r="AE3465">
            <v>9120000</v>
          </cell>
          <cell r="AF3465">
            <v>11780000</v>
          </cell>
          <cell r="AI3465">
            <v>3800000</v>
          </cell>
          <cell r="AJ3465" t="str">
            <v>PRESTAR SERVICIOS DE APOYO A LA GESTIÓN DEL IDARTES - SUBDIRECCIÓN DE EQUIPAMIENTOS CULTURALES, EN LA REALIZACIÓN DE ACCIONES DE DIVULGACIÓN DE LA CIENCIA EN LA EJECUCIÓN DE ACTIVIDADES DE CREACIÓN, PRESENTACIÓN Y CIRCULACIÓN DE EXPERIENCIAS INMERSIVAS EN LAS DIFERENTES ACTIVIDADES PROGRAMADAS POR EL PLANETARIO DE BOGOTÁ.</v>
          </cell>
          <cell r="AK3465" t="str">
            <v>JOHN MEYER QUINTERO URIAN</v>
          </cell>
          <cell r="AL3465">
            <v>79981347</v>
          </cell>
          <cell r="AM3465" t="str">
            <v>3221-2024</v>
          </cell>
          <cell r="AN3465" t="str">
            <v>Johan Bermeo</v>
          </cell>
          <cell r="AO3465" t="str">
            <v xml:space="preserve">https://community.secop.gov.co/Public/Tendering/OpportunityDetail/Index?noticeUID=CO1.NTC.6925987&amp;isFromPublicArea=True&amp;isModal=False
</v>
          </cell>
          <cell r="AP3465" t="str">
            <v>SECOP II</v>
          </cell>
          <cell r="AS3465" t="str">
            <v>Falso</v>
          </cell>
          <cell r="AU3465" t="str">
            <v>SI</v>
          </cell>
          <cell r="AV3465" t="str">
            <v>Octubre</v>
          </cell>
          <cell r="AW3465" t="e">
            <v>#N/A</v>
          </cell>
          <cell r="AX3465">
            <v>45688</v>
          </cell>
          <cell r="AY3465" t="str">
            <v>#REF!</v>
          </cell>
          <cell r="AZ3465" t="str">
            <v>CO1.PCCNTR.6931306</v>
          </cell>
        </row>
        <row r="3466">
          <cell r="D3466" t="str">
            <v>3219-2024</v>
          </cell>
          <cell r="E3466" t="str">
            <v>SILVIA OSPINA HENAO</v>
          </cell>
          <cell r="F3466" t="str">
            <v>Subdirección de Equipamientos Culturales</v>
          </cell>
          <cell r="G3466" t="str">
            <v>Subdireccion de Equipamientos Culturales</v>
          </cell>
          <cell r="H3466" t="str">
            <v>Equipamientos</v>
          </cell>
          <cell r="I3466" t="str">
            <v>Contratación Directa</v>
          </cell>
          <cell r="J3466" t="e">
            <v>#N/A</v>
          </cell>
          <cell r="K3466" t="str">
            <v>Prestación de servicios</v>
          </cell>
          <cell r="L3466" t="str">
            <v>17 17. Contrato de Prestación de Servicios</v>
          </cell>
          <cell r="M3466" t="str">
            <v xml:space="preserve">33 33-Servicios Apoyo a la Gestion de la Entidad (servicios administrativos) </v>
          </cell>
          <cell r="N3466" t="str">
            <v>Si</v>
          </cell>
          <cell r="O3466" t="str">
            <v>Contrato Prestación de Servicios Apoyo a la Gestión</v>
          </cell>
          <cell r="P3466">
            <v>45587</v>
          </cell>
          <cell r="Q3466">
            <v>45595</v>
          </cell>
          <cell r="R3466">
            <v>45657</v>
          </cell>
          <cell r="S3466">
            <v>61</v>
          </cell>
          <cell r="T3466" t="str">
            <v>En Ejecución</v>
          </cell>
          <cell r="U3466" t="str">
            <v>SILVIA OSPINA HENAO</v>
          </cell>
          <cell r="V3466">
            <v>43749034</v>
          </cell>
          <cell r="X3466" t="str">
            <v>SILVIA OSPINA HENAO</v>
          </cell>
          <cell r="Y3466">
            <v>43749034</v>
          </cell>
          <cell r="Z3466" t="str">
            <v>Inversión</v>
          </cell>
          <cell r="AB3466">
            <v>5641</v>
          </cell>
          <cell r="AC3466" t="str">
            <v>O230117330120240087</v>
          </cell>
          <cell r="AD3466">
            <v>6964</v>
          </cell>
          <cell r="AE3466">
            <v>5720000</v>
          </cell>
          <cell r="AF3466" t="e">
            <v>#N/A</v>
          </cell>
          <cell r="AI3466">
            <v>2200000</v>
          </cell>
          <cell r="AJ3466" t="str">
            <v xml:space="preserve">Prestar servicios de apoyo a la gestion a la Subdireccion de Equipamientos Culturales - IDARTES, en el seguimiento a las actividades de sala, asi como a los recursos necesarios para la preproduccion, produccion y posproducción de las actividades que se realicen en los equipamientos.	</v>
          </cell>
          <cell r="AK3466" t="str">
            <v>MARIA PAULA SIERRA MAYORGA</v>
          </cell>
          <cell r="AL3466">
            <v>1032500068</v>
          </cell>
          <cell r="AM3466" t="str">
            <v>3219-2024</v>
          </cell>
          <cell r="AN3466" t="str">
            <v>Johan Bermeo</v>
          </cell>
          <cell r="AO3466" t="str">
            <v xml:space="preserve">https://community.secop.gov.co/Public/Tendering/OpportunityDetail/Index?noticeUID=CO1.NTC.6924011&amp;isFromPublicArea=True&amp;isModal=False
</v>
          </cell>
          <cell r="AP3466" t="str">
            <v>SECOP II</v>
          </cell>
          <cell r="AS3466" t="str">
            <v>Falso</v>
          </cell>
          <cell r="AU3466" t="str">
            <v>SI</v>
          </cell>
          <cell r="AV3466" t="str">
            <v>Octubre</v>
          </cell>
          <cell r="AW3466" t="e">
            <v>#N/A</v>
          </cell>
          <cell r="AX3466">
            <v>45657</v>
          </cell>
          <cell r="AY3466" t="str">
            <v>#REF!</v>
          </cell>
          <cell r="AZ3466" t="str">
            <v xml:space="preserve">CO1.PCCNTR.6929068 </v>
          </cell>
        </row>
        <row r="3467">
          <cell r="D3467" t="str">
            <v>PUFA-311-2024</v>
          </cell>
          <cell r="E3467" t="str">
            <v>LINA MARIA GAVIRIA HURTADO</v>
          </cell>
          <cell r="F3467" t="str">
            <v>Subdirección de las Artes</v>
          </cell>
          <cell r="G3467" t="str">
            <v>Gerencia de Artes Audiovisuales</v>
          </cell>
          <cell r="H3467" t="str">
            <v>GERENTE DE ARTES AUDIOVISUALES</v>
          </cell>
          <cell r="I3467" t="str">
            <v>Contratación Directa</v>
          </cell>
          <cell r="J3467" t="str">
            <v>Contratación directa.</v>
          </cell>
          <cell r="K3467" t="str">
            <v>Prestación de servicios</v>
          </cell>
          <cell r="L3467" t="str">
            <v>17 17. Contrato de Prestación de Servicios</v>
          </cell>
          <cell r="M3467" t="str">
            <v xml:space="preserve">49 49-Otros Servicios </v>
          </cell>
          <cell r="N3467" t="str">
            <v>No</v>
          </cell>
          <cell r="O3467" t="str">
            <v>N/A</v>
          </cell>
          <cell r="P3467">
            <v>45588</v>
          </cell>
          <cell r="Q3467">
            <v>45589</v>
          </cell>
          <cell r="R3467">
            <v>45591</v>
          </cell>
          <cell r="S3467">
            <v>3</v>
          </cell>
          <cell r="T3467" t="str">
            <v>En Ejecución</v>
          </cell>
          <cell r="U3467" t="str">
            <v>LINA MARIA GAVIRIA HURTADO</v>
          </cell>
          <cell r="V3467">
            <v>52247497</v>
          </cell>
          <cell r="X3467" t="str">
            <v>Ricardo Alfonso Cantor Bossa</v>
          </cell>
          <cell r="Y3467">
            <v>80797050</v>
          </cell>
          <cell r="Z3467" t="str">
            <v>N/A</v>
          </cell>
          <cell r="AC3467" t="str">
            <v>N/A - Valor Cero / Coproducción</v>
          </cell>
          <cell r="AE3467">
            <v>0</v>
          </cell>
          <cell r="AF3467">
            <v>0</v>
          </cell>
          <cell r="AI3467" t="str">
            <v>N/A</v>
          </cell>
          <cell r="AJ3467" t="str">
            <v>El IDARTES se compromete a gestionar las solicitudes de Permiso Unificado de Filmaciones Audiovisuales - PUFA y conceder a JAGUAR BITE SAS el uso y aprovechamiento económico de los espacios públicos para filmaciones audiovisuales registrados y aprobados en la plataforma SUMA y JAGUAR BITE SAS acepta pagar la respectiva retribución económica y cumplir con las condiciones establecidas por el IDARTES y la normatividad vigente para el uso del espacio público en actividades de filmación audiovisual.</v>
          </cell>
          <cell r="AK3467" t="str">
            <v>JAGUAR BITE SAS</v>
          </cell>
          <cell r="AL3467">
            <v>901153261</v>
          </cell>
          <cell r="AM3467" t="str">
            <v>PUFA-311-2024</v>
          </cell>
          <cell r="AN3467" t="str">
            <v>Johan Bermeo</v>
          </cell>
          <cell r="AO3467" t="str">
            <v xml:space="preserve">https://community.secop.gov.co/Public/Tendering/OpportunityDetail/Index?noticeUID=CO1.NTC.6936425&amp;isFromPublicArea=True&amp;isModal=False
</v>
          </cell>
          <cell r="AP3467" t="str">
            <v>SECOP II</v>
          </cell>
          <cell r="AS3467" t="str">
            <v>Falso</v>
          </cell>
          <cell r="AU3467" t="str">
            <v>SI</v>
          </cell>
          <cell r="AV3467" t="str">
            <v>Octubre</v>
          </cell>
          <cell r="AW3467" t="e">
            <v>#N/A</v>
          </cell>
          <cell r="AX3467">
            <v>45591</v>
          </cell>
          <cell r="AY3467" t="str">
            <v>#REF!</v>
          </cell>
          <cell r="AZ3467" t="str">
            <v>CO1.PCCNTR.6938791</v>
          </cell>
        </row>
        <row r="3468">
          <cell r="D3468" t="str">
            <v>3229-2024</v>
          </cell>
          <cell r="E3468" t="str">
            <v>LINA MARIA GAVIRIA HURTADO</v>
          </cell>
          <cell r="F3468" t="str">
            <v>Subdirección de las Artes</v>
          </cell>
          <cell r="G3468" t="str">
            <v>Sub Artes</v>
          </cell>
          <cell r="H3468" t="str">
            <v>Ecosistema Sostenible para las Artes</v>
          </cell>
          <cell r="I3468" t="str">
            <v>Contratación Directa</v>
          </cell>
          <cell r="J3468" t="str">
            <v>Contratación directa.</v>
          </cell>
          <cell r="K3468" t="str">
            <v>Prestación de servicios</v>
          </cell>
          <cell r="L3468" t="str">
            <v>17 17. Contrato de Prestación de Servicios</v>
          </cell>
          <cell r="M3468" t="str">
            <v xml:space="preserve">31 31-Servicios Profesionales </v>
          </cell>
          <cell r="N3468" t="str">
            <v>Si</v>
          </cell>
          <cell r="O3468" t="str">
            <v>Contrato Prestación de Servicios Profesionales</v>
          </cell>
          <cell r="P3468">
            <v>45589</v>
          </cell>
          <cell r="Q3468">
            <v>45590</v>
          </cell>
          <cell r="R3468">
            <v>45688</v>
          </cell>
          <cell r="S3468">
            <v>97</v>
          </cell>
          <cell r="T3468" t="str">
            <v>En Ejecución</v>
          </cell>
          <cell r="U3468" t="str">
            <v>LINA MARIA GAVIRIA HURTADO</v>
          </cell>
          <cell r="V3468">
            <v>52247497</v>
          </cell>
          <cell r="X3468" t="str">
            <v>SILVIA OSPINA HENAO</v>
          </cell>
          <cell r="Z3468" t="str">
            <v>Inversión</v>
          </cell>
          <cell r="AA3468">
            <v>2024110010176</v>
          </cell>
          <cell r="AB3468">
            <v>5654</v>
          </cell>
          <cell r="AC3468" t="str">
            <v>O230117330120240176</v>
          </cell>
          <cell r="AD3468">
            <v>7009</v>
          </cell>
          <cell r="AE3468">
            <v>14950000</v>
          </cell>
          <cell r="AF3468">
            <v>21450000</v>
          </cell>
          <cell r="AI3468" t="str">
            <v>$ 6.500.000,00</v>
          </cell>
          <cell r="AJ3468" t="str">
            <v>Prestar servicios profesionales a la Subdirección de las Artes - Ecosistema Sostenible para las Artes, en la asistencia a actividades vinculadas a la planificación, organización, integración y supervisión de la implementación en los aspectos administrativos y financieros, de acuerdo con los procesos y procedimientos establecidos por la entidad.</v>
          </cell>
          <cell r="AK3468" t="str">
            <v>JENNIFER ANDREA ROCHA AMAYA</v>
          </cell>
          <cell r="AL3468">
            <v>1015470972</v>
          </cell>
          <cell r="AM3468" t="str">
            <v>3229-2024</v>
          </cell>
          <cell r="AN3468" t="str">
            <v>Johan Bermeo</v>
          </cell>
          <cell r="AO3468" t="str">
            <v xml:space="preserve">https://community.secop.gov.co/Public/Tendering/OpportunityDetail/Index?noticeUID=CO1.NTC.6944514&amp;isFromPublicArea=True&amp;isModal=False
</v>
          </cell>
          <cell r="AP3468" t="str">
            <v>SECOP II</v>
          </cell>
          <cell r="AS3468" t="str">
            <v>Falso</v>
          </cell>
          <cell r="AU3468" t="str">
            <v>SI</v>
          </cell>
          <cell r="AV3468" t="str">
            <v>Octubre</v>
          </cell>
          <cell r="AW3468" t="e">
            <v>#N/A</v>
          </cell>
          <cell r="AX3468">
            <v>45688</v>
          </cell>
          <cell r="AY3468" t="str">
            <v>#REF!</v>
          </cell>
          <cell r="AZ3468" t="str">
            <v>CO1.PCCNTR.6946513</v>
          </cell>
        </row>
        <row r="3469">
          <cell r="D3469" t="str">
            <v>3226-2024</v>
          </cell>
          <cell r="E3469" t="str">
            <v>LINA MARIA GAVIRIA HURTADO</v>
          </cell>
          <cell r="F3469" t="str">
            <v>Subdirección de las Artes</v>
          </cell>
          <cell r="G3469" t="str">
            <v>N/A</v>
          </cell>
          <cell r="H3469" t="str">
            <v>Plan de Desarrollo Distrital Bogotá Camina Segura 2024-2027</v>
          </cell>
          <cell r="I3469" t="str">
            <v>Contratación Directa</v>
          </cell>
          <cell r="J3469" t="str">
            <v>Contratación directa.</v>
          </cell>
          <cell r="K3469" t="str">
            <v>Prestación de servicios</v>
          </cell>
          <cell r="L3469" t="str">
            <v>17 17. Contrato de Prestación de Servicios</v>
          </cell>
          <cell r="M3469" t="str">
            <v xml:space="preserve">31 31-Servicios Profesionales </v>
          </cell>
          <cell r="N3469" t="str">
            <v>Si</v>
          </cell>
          <cell r="O3469" t="str">
            <v>Contrato Prestación de Servicios Profesionales</v>
          </cell>
          <cell r="P3469">
            <v>45589</v>
          </cell>
          <cell r="Q3469">
            <v>45591</v>
          </cell>
          <cell r="R3469">
            <v>45657</v>
          </cell>
          <cell r="S3469">
            <v>66</v>
          </cell>
          <cell r="T3469" t="str">
            <v>En Ejecución</v>
          </cell>
          <cell r="U3469" t="str">
            <v>LINA MARIA GAVIRIA HURTADO</v>
          </cell>
          <cell r="V3469">
            <v>52247497</v>
          </cell>
          <cell r="X3469" t="str">
            <v>LINA MARIA GAVIRIA HURTADO</v>
          </cell>
          <cell r="Z3469" t="str">
            <v>Inversión</v>
          </cell>
          <cell r="AA3469">
            <v>2024110010182</v>
          </cell>
          <cell r="AB3469">
            <v>5647</v>
          </cell>
          <cell r="AC3469" t="str">
            <v>O230117330120240182</v>
          </cell>
          <cell r="AD3469">
            <v>7015</v>
          </cell>
          <cell r="AE3469">
            <v>8166667</v>
          </cell>
          <cell r="AF3469">
            <v>8166667</v>
          </cell>
          <cell r="AI3469" t="str">
            <v>$ 3.500.000,00</v>
          </cell>
          <cell r="AJ3469" t="str">
            <v>Prestar servicios profesionales al Idartes, asociados al acompañamiento y desarrollo de las actividades, contenidos experienciales, académicos y de formación en Arte, Ciencia y Tecnología, en el marco Plan de Desarrollo Distrital Bogotá Camina Segura 2024-2027.</v>
          </cell>
          <cell r="AK3469" t="str">
            <v>Deisy Dayana Gomez Velandia</v>
          </cell>
          <cell r="AL3469">
            <v>1033778996</v>
          </cell>
          <cell r="AM3469" t="str">
            <v>3226-2024</v>
          </cell>
          <cell r="AN3469" t="str">
            <v>Johan Bermeo</v>
          </cell>
          <cell r="AO3469" t="str">
            <v xml:space="preserve">https://community.secop.gov.co/Public/Tendering/OpportunityDetail/Index?noticeUID=CO1.NTC.6943703&amp;isFromPublicArea=True&amp;isModal=False
</v>
          </cell>
          <cell r="AP3469" t="str">
            <v>SECOP II</v>
          </cell>
          <cell r="AS3469" t="str">
            <v>Falso</v>
          </cell>
          <cell r="AU3469" t="str">
            <v>SI</v>
          </cell>
          <cell r="AV3469" t="str">
            <v>Octubre</v>
          </cell>
          <cell r="AW3469" t="e">
            <v>#N/A</v>
          </cell>
          <cell r="AX3469">
            <v>45657</v>
          </cell>
          <cell r="AY3469" t="str">
            <v>#REF!</v>
          </cell>
          <cell r="AZ3469" t="str">
            <v>CO1.PCCNTR.6945368</v>
          </cell>
        </row>
        <row r="3470">
          <cell r="D3470" t="str">
            <v>3225-2024</v>
          </cell>
          <cell r="E3470" t="str">
            <v>SILVIA OSPINA HENAO</v>
          </cell>
          <cell r="F3470" t="str">
            <v>Subdirección de Equipamientos Culturales</v>
          </cell>
          <cell r="G3470" t="str">
            <v>Subdireccion de Equipamientos Culturales</v>
          </cell>
          <cell r="H3470" t="str">
            <v>Subdirección de Equipamientos Culturales</v>
          </cell>
          <cell r="I3470" t="str">
            <v>Mínima Cuantía</v>
          </cell>
          <cell r="J3470" t="str">
            <v>Mínima cuantía</v>
          </cell>
          <cell r="K3470" t="str">
            <v>Prestación de servicios</v>
          </cell>
          <cell r="L3470" t="str">
            <v>17 17. Contrato de Prestación de Servicios</v>
          </cell>
          <cell r="M3470" t="str">
            <v>30 30-Servicios de Mantenimiento y/o Reparación</v>
          </cell>
          <cell r="N3470" t="str">
            <v>No</v>
          </cell>
          <cell r="O3470" t="str">
            <v>N/A</v>
          </cell>
          <cell r="P3470">
            <v>45589</v>
          </cell>
          <cell r="Q3470">
            <v>45590</v>
          </cell>
          <cell r="R3470">
            <v>45955</v>
          </cell>
          <cell r="S3470">
            <v>361</v>
          </cell>
          <cell r="T3470" t="str">
            <v>En Ejecución</v>
          </cell>
          <cell r="U3470" t="str">
            <v>SILVIA OSPINA HENAO</v>
          </cell>
          <cell r="V3470">
            <v>43749034</v>
          </cell>
          <cell r="X3470" t="str">
            <v>SILVIA OSPINA HENAO</v>
          </cell>
          <cell r="Y3470">
            <v>43749034</v>
          </cell>
          <cell r="Z3470" t="str">
            <v>Inversión</v>
          </cell>
          <cell r="AA3470">
            <v>2024110010087</v>
          </cell>
          <cell r="AB3470" t="str">
            <v>5011 - 5016</v>
          </cell>
          <cell r="AC3470" t="str">
            <v>O23011733012024008706068</v>
          </cell>
          <cell r="AD3470" t="str">
            <v>7007 - 7008</v>
          </cell>
          <cell r="AE3470">
            <v>52500000</v>
          </cell>
          <cell r="AF3470">
            <v>52500000</v>
          </cell>
          <cell r="AI3470" t="str">
            <v>N/A</v>
          </cell>
          <cell r="AJ3470" t="str">
            <v>Contratar el servicio de soporte técnico en mantenimientos preventivos y correctivos, en actualizaciones y capacitaciones del sistema de proyección digital en tecnología láser con todos sus componentes para el Domo del Planetario de Bogotá, de conformidad con las especificaciones técnicas definidas por el Instituto Distrital de las Artes-Idartes.</v>
          </cell>
          <cell r="AK3470" t="str">
            <v>MERGE S.A.S.</v>
          </cell>
          <cell r="AL3470">
            <v>901362177</v>
          </cell>
          <cell r="AM3470" t="str">
            <v>IDARTES-IP-MIC-030-2024</v>
          </cell>
          <cell r="AN3470" t="str">
            <v>Johan Bermeo</v>
          </cell>
          <cell r="AO3470" t="str">
            <v xml:space="preserve">https://community.secop.gov.co/Public/Tendering/OpportunityDetail/Index?noticeUID=CO1.NTC.6867945&amp;isFromPublicArea=True&amp;isModal=False
</v>
          </cell>
          <cell r="AP3470" t="str">
            <v>SECOP II</v>
          </cell>
          <cell r="AS3470" t="str">
            <v>Ok</v>
          </cell>
          <cell r="AU3470" t="str">
            <v>SI</v>
          </cell>
          <cell r="AV3470" t="str">
            <v>Octubre</v>
          </cell>
          <cell r="AW3470" t="e">
            <v>#N/A</v>
          </cell>
          <cell r="AX3470">
            <v>45955</v>
          </cell>
          <cell r="AY3470" t="str">
            <v>#REF!</v>
          </cell>
          <cell r="AZ3470" t="str">
            <v>CO1.PCCNTR.6937280</v>
          </cell>
        </row>
        <row r="3471">
          <cell r="D3471" t="str">
            <v>3222-2024</v>
          </cell>
          <cell r="E3471" t="str">
            <v>LINA MARIA GAVIRIA HURTADO</v>
          </cell>
          <cell r="F3471" t="str">
            <v>Subdirección de las Artes</v>
          </cell>
          <cell r="G3471" t="str">
            <v>Gerencia de Artes Audiovisuales</v>
          </cell>
          <cell r="H3471" t="str">
            <v>GERENTE DE ARTES AUDIOVISUALES</v>
          </cell>
          <cell r="I3471" t="str">
            <v>Contratación Directa</v>
          </cell>
          <cell r="J3471" t="str">
            <v>Contratación directa.</v>
          </cell>
          <cell r="K3471" t="str">
            <v>Prestación de servicios</v>
          </cell>
          <cell r="L3471" t="str">
            <v>17 17. Contrato de Prestación de Servicios</v>
          </cell>
          <cell r="M3471" t="str">
            <v xml:space="preserve">49 49-Otros Servicios </v>
          </cell>
          <cell r="N3471" t="str">
            <v>No</v>
          </cell>
          <cell r="O3471" t="str">
            <v>N/A</v>
          </cell>
          <cell r="P3471">
            <v>45589</v>
          </cell>
          <cell r="Q3471">
            <v>45589</v>
          </cell>
          <cell r="R3471">
            <v>47024</v>
          </cell>
          <cell r="S3471">
            <v>1415</v>
          </cell>
          <cell r="T3471" t="str">
            <v>En Ejecución</v>
          </cell>
          <cell r="U3471" t="str">
            <v>LINA MARIA GAVIRIA HURTADO</v>
          </cell>
          <cell r="V3471">
            <v>52247497</v>
          </cell>
          <cell r="X3471" t="str">
            <v>Ricardo Alfonso Cantor Bossa</v>
          </cell>
          <cell r="Y3471">
            <v>80797050</v>
          </cell>
          <cell r="Z3471" t="str">
            <v>N/A</v>
          </cell>
          <cell r="AC3471" t="str">
            <v>N/A - Valor Cero / Coproducción</v>
          </cell>
          <cell r="AE3471" t="str">
            <v>N/A</v>
          </cell>
          <cell r="AF3471">
            <v>0</v>
          </cell>
          <cell r="AI3471" t="str">
            <v>N/A</v>
          </cell>
          <cell r="AJ3471" t="str">
            <v>PRESTAR SERVICIOS DE DISTRIBUCIÓN DE CONTENIDOS AUDIOVISUALES AL INSTITUTO DISTRITAL DE LAS ARTES - IDARTES, PARA EXHIBICIÓN DEL MATERIAL QUE SE PROYECTARÁ EN LOS EQUIPAMIENTOS CULTURALES, DE ACUERDO CON LA PROGRAMACIÓN DEFINIDA POR LA ENTIDAD</v>
          </cell>
          <cell r="AK3471" t="str">
            <v>PRODUCTORA LAP SAS</v>
          </cell>
          <cell r="AL3471">
            <v>900026291</v>
          </cell>
          <cell r="AM3471" t="str">
            <v>3222-2024</v>
          </cell>
          <cell r="AN3471" t="str">
            <v>Johan Bermeo</v>
          </cell>
          <cell r="AO3471" t="str">
            <v xml:space="preserve">https://community.secop.gov.co/Public/Tendering/OpportunityDetail/Index?noticeUID=CO1.NTC.6928539&amp;isFromPublicArea=True&amp;isModal=False
</v>
          </cell>
          <cell r="AP3471" t="str">
            <v>SECOP II</v>
          </cell>
          <cell r="AS3471" t="str">
            <v>Ok</v>
          </cell>
          <cell r="AU3471" t="str">
            <v>SI</v>
          </cell>
          <cell r="AV3471" t="str">
            <v>Octubre</v>
          </cell>
          <cell r="AW3471" t="e">
            <v>#N/A</v>
          </cell>
          <cell r="AX3471">
            <v>47024</v>
          </cell>
          <cell r="AY3471" t="str">
            <v>#REF!</v>
          </cell>
          <cell r="AZ3471" t="str">
            <v>CO1.PCCNTR.6932727</v>
          </cell>
        </row>
        <row r="3472">
          <cell r="D3472" t="str">
            <v>3201-2024</v>
          </cell>
          <cell r="E3472" t="str">
            <v>SILVIA OSPINA HENAO</v>
          </cell>
          <cell r="F3472" t="str">
            <v>Subdirección de Equipamientos Culturales</v>
          </cell>
          <cell r="G3472" t="str">
            <v>Gerencia de Escenarios</v>
          </cell>
          <cell r="H3472" t="str">
            <v>Gerencia de Escenarios</v>
          </cell>
          <cell r="I3472" t="str">
            <v>Contratación Directa</v>
          </cell>
          <cell r="J3472" t="str">
            <v>Contratación directa.</v>
          </cell>
          <cell r="K3472" t="str">
            <v>Arrendamiento de inmuebles</v>
          </cell>
          <cell r="L3472" t="str">
            <v>11 10. Típicos</v>
          </cell>
          <cell r="M3472" t="str">
            <v xml:space="preserve">131 131-Arrendamiento de bienes muebles </v>
          </cell>
          <cell r="N3472" t="str">
            <v>No</v>
          </cell>
          <cell r="O3472" t="str">
            <v>N/A</v>
          </cell>
          <cell r="P3472">
            <v>45589</v>
          </cell>
          <cell r="Q3472">
            <v>45631</v>
          </cell>
          <cell r="R3472">
            <v>45656</v>
          </cell>
          <cell r="S3472">
            <v>26</v>
          </cell>
          <cell r="T3472" t="str">
            <v>En Ejecución</v>
          </cell>
          <cell r="U3472" t="str">
            <v>SILVIA OSPINA HENAO</v>
          </cell>
          <cell r="V3472">
            <v>43749034</v>
          </cell>
          <cell r="X3472" t="str">
            <v xml:space="preserve">PAULA SILVA DIAZ	</v>
          </cell>
          <cell r="Y3472">
            <v>52695889</v>
          </cell>
          <cell r="Z3472" t="str">
            <v>N/A</v>
          </cell>
          <cell r="AC3472" t="str">
            <v>N/A - Valor Cero / Coproducción</v>
          </cell>
          <cell r="AE3472">
            <v>0</v>
          </cell>
          <cell r="AF3472">
            <v>0</v>
          </cell>
          <cell r="AG3472">
            <v>10140000</v>
          </cell>
          <cell r="AI3472" t="str">
            <v>N/A</v>
          </cell>
          <cell r="AJ3472" t="str">
            <v>PRESTAR EL SERVICIO DE ARRENDAMIENTO DEL TEATRO JORGE ELIÉCER GAITÁN PROPIEDAD DEL INSTITUTO DISTRITAL DE LAS ARTES IDARTES, A LA FUNDACION PARA EL FOMENTO DEL TRABAJO EL DESARROLLO HUMANO Y LA EDUCACION SUPERIOR FUNDESUPERIOR , PARA LLEVAR A CABO EL EVENTO "OBRA DE FIN DE AÑO 10 AÑO GRAND BALLET", DE ACUERDO CON LOS LINEAMIENTOS DEL COMITÉ DE PROGRAMACIÓN DE LA SUBDIRECCIÓN DE EQUIPAMIENTOS CULTURALES.</v>
          </cell>
          <cell r="AK3472" t="str">
            <v>FUNDACION PARA EL FOMENTO DEL TRABAJO EL DESARROLLO HUMANO Y LA EDUCACION SUPERIOR FUNDESUPERIOR</v>
          </cell>
          <cell r="AL3472">
            <v>900208806</v>
          </cell>
          <cell r="AM3472" t="str">
            <v>3201-2024</v>
          </cell>
          <cell r="AN3472" t="str">
            <v>Johan Bermeo</v>
          </cell>
          <cell r="AO3472" t="str">
            <v xml:space="preserve">https://community.secop.gov.co/Public/Tendering/OpportunityDetail/Index?noticeUID=CO1.NTC.6895839&amp;isFromPublicArea=True&amp;isModal=False
</v>
          </cell>
          <cell r="AP3472" t="str">
            <v>SECOP II</v>
          </cell>
          <cell r="AS3472" t="str">
            <v>Falso</v>
          </cell>
          <cell r="AU3472" t="str">
            <v>SI</v>
          </cell>
          <cell r="AW3472" t="e">
            <v>#N/A</v>
          </cell>
          <cell r="AX3472">
            <v>45656</v>
          </cell>
          <cell r="AY3472" t="str">
            <v>#REF!</v>
          </cell>
          <cell r="AZ3472" t="str">
            <v>CO1.PCCNTR.6905933</v>
          </cell>
        </row>
        <row r="3473">
          <cell r="D3473" t="str">
            <v>3231-2024</v>
          </cell>
          <cell r="E3473" t="str">
            <v>ANDRES FELIPE ALBARRACIN RODRIGUEZ</v>
          </cell>
          <cell r="F3473" t="str">
            <v>Subdirección Administrativa y Financiera</v>
          </cell>
          <cell r="G3473" t="str">
            <v>Subdireccion Administrativa y Financiera</v>
          </cell>
          <cell r="H3473" t="str">
            <v>Mantenimiento e infraestructura</v>
          </cell>
          <cell r="I3473" t="str">
            <v>Contratación Directa</v>
          </cell>
          <cell r="J3473" t="str">
            <v>Contratación directa.</v>
          </cell>
          <cell r="K3473" t="str">
            <v>Prestación de servicios</v>
          </cell>
          <cell r="L3473" t="str">
            <v>17 17. Contrato de Prestación de Servicios</v>
          </cell>
          <cell r="M3473" t="str">
            <v xml:space="preserve">31 31-Servicios Profesionales </v>
          </cell>
          <cell r="N3473" t="str">
            <v>Si</v>
          </cell>
          <cell r="O3473" t="str">
            <v>Contrato Prestación de Servicios Profesionales</v>
          </cell>
          <cell r="P3473">
            <v>45590</v>
          </cell>
          <cell r="Q3473">
            <v>45590</v>
          </cell>
          <cell r="R3473">
            <v>45665</v>
          </cell>
          <cell r="S3473">
            <v>74</v>
          </cell>
          <cell r="T3473" t="str">
            <v>En Ejecución</v>
          </cell>
          <cell r="U3473" t="str">
            <v>ANDRES FELIPE ALBARRACIN RODRIGUEZ</v>
          </cell>
          <cell r="V3473">
            <v>10207149872</v>
          </cell>
          <cell r="X3473" t="str">
            <v>ALEXANDER LONDOÑO ESCOBAR</v>
          </cell>
          <cell r="Z3473" t="str">
            <v>Inversión</v>
          </cell>
          <cell r="AA3473">
            <v>2024110010091</v>
          </cell>
          <cell r="AB3473">
            <v>5574</v>
          </cell>
          <cell r="AC3473" t="str">
            <v>O230117459920240091</v>
          </cell>
          <cell r="AD3473">
            <v>7014</v>
          </cell>
          <cell r="AE3473">
            <v>23750000</v>
          </cell>
          <cell r="AF3473">
            <v>23750000</v>
          </cell>
          <cell r="AI3473" t="str">
            <v>$ 9.500.000,00</v>
          </cell>
          <cell r="AJ3473" t="str">
            <v>Prestar servicios profesionales como ingeniero para apoyar a la Subdirección Administrativa y Financiera, en el seguimiento a la proyección y ejecución de las actividades de intervención, mantenimiento y mejoramiento con la infraestructura y/o equipamientos culturales de la ciudad a cargo del instituto, acorde con los requerimientos del Idartes</v>
          </cell>
          <cell r="AK3473" t="str">
            <v>CAMILO RIAÑO</v>
          </cell>
          <cell r="AL3473">
            <v>1049611949</v>
          </cell>
          <cell r="AM3473" t="str">
            <v>3231-2024</v>
          </cell>
          <cell r="AN3473" t="str">
            <v>Johan Bermeo</v>
          </cell>
          <cell r="AO3473" t="str">
            <v xml:space="preserve">https://community.secop.gov.co/Public/Tendering/OpportunityDetail/Index?noticeUID=CO1.NTC.6949658&amp;isFromPublicArea=True&amp;isModal=False
</v>
          </cell>
          <cell r="AP3473" t="str">
            <v>SECOP II</v>
          </cell>
          <cell r="AS3473" t="str">
            <v>Falso</v>
          </cell>
          <cell r="AU3473" t="str">
            <v>SI</v>
          </cell>
          <cell r="AV3473" t="str">
            <v>Octubre</v>
          </cell>
          <cell r="AW3473" t="e">
            <v>#N/A</v>
          </cell>
          <cell r="AX3473">
            <v>45665</v>
          </cell>
          <cell r="AY3473" t="str">
            <v>#REF!</v>
          </cell>
          <cell r="AZ3473" t="str">
            <v>CO1.PCCNTR.6951035</v>
          </cell>
        </row>
        <row r="3474">
          <cell r="D3474" t="str">
            <v>3227-2024</v>
          </cell>
          <cell r="E3474" t="str">
            <v>LINA MARIA GAVIRIA HURTADO</v>
          </cell>
          <cell r="F3474" t="str">
            <v>Subdirección de las Artes</v>
          </cell>
          <cell r="G3474" t="str">
            <v>Sub Artes</v>
          </cell>
          <cell r="H3474" t="str">
            <v>Proyecto Especial Arte a la KY</v>
          </cell>
          <cell r="I3474" t="str">
            <v>Contratación Directa</v>
          </cell>
          <cell r="J3474" t="str">
            <v>Contratación directa.</v>
          </cell>
          <cell r="K3474" t="str">
            <v>Prestación de servicios</v>
          </cell>
          <cell r="L3474" t="str">
            <v>17 17. Contrato de Prestación de Servicios</v>
          </cell>
          <cell r="M3474" t="str">
            <v xml:space="preserve">33 33-Servicios Apoyo a la Gestion de la Entidad (servicios administrativos) </v>
          </cell>
          <cell r="N3474" t="str">
            <v>Si</v>
          </cell>
          <cell r="O3474" t="str">
            <v>Contrato Prestación de Servicios Apoyo a la Gestión</v>
          </cell>
          <cell r="P3474">
            <v>45590</v>
          </cell>
          <cell r="Q3474">
            <v>45591</v>
          </cell>
          <cell r="R3474">
            <v>45657</v>
          </cell>
          <cell r="S3474">
            <v>66</v>
          </cell>
          <cell r="T3474" t="str">
            <v>En Ejecución</v>
          </cell>
          <cell r="U3474" t="str">
            <v>LINA MARIA GAVIRIA HURTADO</v>
          </cell>
          <cell r="V3474">
            <v>52247497</v>
          </cell>
          <cell r="X3474" t="str">
            <v>LINA MARIA GAVIRIA HURTADO</v>
          </cell>
          <cell r="Z3474" t="str">
            <v>Inversión</v>
          </cell>
          <cell r="AA3474">
            <v>2024110010146</v>
          </cell>
          <cell r="AB3474">
            <v>5676</v>
          </cell>
          <cell r="AC3474" t="str">
            <v>O230117330120240146</v>
          </cell>
          <cell r="AD3474">
            <v>7016</v>
          </cell>
          <cell r="AE3474">
            <v>12000000</v>
          </cell>
          <cell r="AF3474">
            <v>12000000</v>
          </cell>
          <cell r="AI3474" t="str">
            <v>$ 6.000.000,00</v>
          </cell>
          <cell r="AJ3474" t="str">
            <v>PRESTAR SERVICIOS DE APOYO A LA GESTIÓN AL INSTITUTO DISTRITAL DE LAS ARTES- IDARTES - SUBDIRECCIÓN DE LAS ARTES - PARA EL DESARROLLO DE LA ESTRATEGIA DE COMUNICACIONES DEL PROYECTO ESPECIAL ARTE A LA KY, PARTICULARMENTE EN LA EJECUCIÓN DE ACTIVIDADES RELACIONADAS CON LA CREACIÓN DE CONTENIDO AUDIOVISUAL Y FOTOGRÁFICO DE LAS ACTIVIDADES, EVENTOS Y PROGRAMAS DE CONFORMIDAD CON LOS LINEAMIENTOS DE LA ENTIDAD.</v>
          </cell>
          <cell r="AK3474" t="str">
            <v>CARLOS ALFONSO ROMERO POSADA</v>
          </cell>
          <cell r="AL3474">
            <v>1014197748</v>
          </cell>
          <cell r="AM3474" t="str">
            <v>3227-2024</v>
          </cell>
          <cell r="AN3474" t="str">
            <v>Johan Bermeo</v>
          </cell>
          <cell r="AO3474" t="str">
            <v xml:space="preserve">https://community.secop.gov.co/Public/Tendering/OpportunityDetail/Index?noticeUID=CO1.NTC.6942820&amp;isFromPublicArea=True&amp;isModal=False
</v>
          </cell>
          <cell r="AP3474" t="str">
            <v>SECOP II</v>
          </cell>
          <cell r="AS3474" t="str">
            <v>Falso</v>
          </cell>
          <cell r="AU3474" t="str">
            <v>SI</v>
          </cell>
          <cell r="AV3474" t="str">
            <v>Octubre</v>
          </cell>
          <cell r="AW3474" t="e">
            <v>#N/A</v>
          </cell>
          <cell r="AX3474">
            <v>45657</v>
          </cell>
          <cell r="AY3474" t="str">
            <v>#REF!</v>
          </cell>
          <cell r="AZ3474" t="str">
            <v>CO1.PCCNTR.6944650</v>
          </cell>
        </row>
        <row r="3475">
          <cell r="D3475" t="str">
            <v>3232-2024</v>
          </cell>
          <cell r="E3475" t="str">
            <v>ALBA YANETH REYES SUÁREZ</v>
          </cell>
          <cell r="F3475" t="str">
            <v>Subdirección de Formación Artistica</v>
          </cell>
          <cell r="G3475" t="str">
            <v>N/A</v>
          </cell>
          <cell r="H3475" t="str">
            <v>Subdireccion de Formacion Artisitica</v>
          </cell>
          <cell r="I3475" t="str">
            <v>Selección Abreviada Subasta Inversa</v>
          </cell>
          <cell r="J3475" t="str">
            <v>Selección abreviada subasta inversa</v>
          </cell>
          <cell r="K3475" t="str">
            <v>Suministro</v>
          </cell>
          <cell r="L3475" t="str">
            <v>7 7. Suministro</v>
          </cell>
          <cell r="M3475" t="str">
            <v xml:space="preserve">48 48-Otros Suministros </v>
          </cell>
          <cell r="N3475" t="str">
            <v>No</v>
          </cell>
          <cell r="O3475" t="str">
            <v>N/A</v>
          </cell>
          <cell r="P3475">
            <v>45590</v>
          </cell>
          <cell r="Q3475">
            <v>45594</v>
          </cell>
          <cell r="R3475">
            <v>45657</v>
          </cell>
          <cell r="S3475">
            <v>63</v>
          </cell>
          <cell r="T3475" t="str">
            <v>Supendido</v>
          </cell>
          <cell r="U3475" t="str">
            <v>ALBA YANETH REYES SUÁREZ</v>
          </cell>
          <cell r="V3475">
            <v>51694880</v>
          </cell>
          <cell r="Z3475" t="str">
            <v>Inversión</v>
          </cell>
          <cell r="AA3475">
            <v>2024110010085</v>
          </cell>
          <cell r="AB3475" t="str">
            <v>5398 -5395 - 5401 - 5403 - 5399</v>
          </cell>
          <cell r="AC3475" t="str">
            <v>O23011733012024008606127</v>
          </cell>
          <cell r="AD3475" t="str">
            <v>7054 - 7053 - 7052 - 7051 - 7050</v>
          </cell>
          <cell r="AE3475">
            <v>339912720</v>
          </cell>
          <cell r="AF3475">
            <v>339912720</v>
          </cell>
          <cell r="AJ3475" t="str">
            <v>Adquirir a título de compra, los elementos audiovisuales y tecnológicos necesarios para el desarrollo de las actividades misionales y/o transversales desarrolladas por el Instituto Distrital de las Artes -IDARTES o en los que éste haga parte, según las especificaciones técnicas definidas por la Entidad.</v>
          </cell>
          <cell r="AK3475" t="str">
            <v>Talento Comercializadora S.A</v>
          </cell>
          <cell r="AL3475">
            <v>830048811</v>
          </cell>
          <cell r="AM3475" t="str">
            <v>IDARTES-SA-SI-008-2024</v>
          </cell>
          <cell r="AN3475" t="str">
            <v>Johan Bermeo</v>
          </cell>
          <cell r="AO3475" t="str">
            <v xml:space="preserve">https://community.secop.gov.co/Public/Tendering/OpportunityDetail/Index?noticeUID=CO1.NTC.6816332&amp;isFromPublicArea=True&amp;isModal=False
</v>
          </cell>
          <cell r="AP3475" t="str">
            <v>SECOP II</v>
          </cell>
          <cell r="AS3475" t="str">
            <v>Falso</v>
          </cell>
          <cell r="AU3475" t="str">
            <v>SI</v>
          </cell>
          <cell r="AV3475" t="str">
            <v>Octubre</v>
          </cell>
          <cell r="AW3475" t="e">
            <v>#N/A</v>
          </cell>
          <cell r="AX3475">
            <v>45657</v>
          </cell>
          <cell r="AY3475" t="str">
            <v>#REF!</v>
          </cell>
          <cell r="AZ3475" t="str">
            <v>CO1.PCCNTR.6940443</v>
          </cell>
        </row>
        <row r="3476">
          <cell r="D3476" t="str">
            <v>PUFA-313-2024</v>
          </cell>
          <cell r="E3476" t="str">
            <v>LINA MARIA GAVIRIA HURTADO</v>
          </cell>
          <cell r="F3476" t="str">
            <v>Subdirección de las Artes</v>
          </cell>
          <cell r="G3476" t="str">
            <v>Gerencia de Artes Audiovisuales</v>
          </cell>
          <cell r="H3476" t="str">
            <v>GERENTE DE ARTES AUDIOVISUALES</v>
          </cell>
          <cell r="I3476" t="str">
            <v>Contratación Directa</v>
          </cell>
          <cell r="J3476" t="str">
            <v>Contratación directa.</v>
          </cell>
          <cell r="K3476" t="str">
            <v>Prestación de servicios</v>
          </cell>
          <cell r="L3476" t="str">
            <v>17 17. Contrato de Prestación de Servicios</v>
          </cell>
          <cell r="M3476" t="str">
            <v xml:space="preserve">49 49-Otros Servicios </v>
          </cell>
          <cell r="N3476" t="str">
            <v>No</v>
          </cell>
          <cell r="O3476" t="str">
            <v>N/A</v>
          </cell>
          <cell r="P3476">
            <v>45590</v>
          </cell>
          <cell r="Q3476">
            <v>45593</v>
          </cell>
          <cell r="R3476">
            <v>45593</v>
          </cell>
          <cell r="S3476">
            <v>1</v>
          </cell>
          <cell r="T3476" t="str">
            <v>En Ejecución</v>
          </cell>
          <cell r="U3476" t="str">
            <v>LINA MARIA GAVIRIA HURTADO</v>
          </cell>
          <cell r="V3476">
            <v>52247497</v>
          </cell>
          <cell r="X3476" t="str">
            <v>Ricardo Alfonso Cantor Bossa</v>
          </cell>
          <cell r="Y3476">
            <v>80797050</v>
          </cell>
          <cell r="Z3476" t="str">
            <v>N/A</v>
          </cell>
          <cell r="AC3476" t="str">
            <v>N/A - Valor Cero / Coproducción</v>
          </cell>
          <cell r="AE3476">
            <v>0</v>
          </cell>
          <cell r="AF3476">
            <v>0</v>
          </cell>
          <cell r="AI3476" t="str">
            <v>N/A</v>
          </cell>
          <cell r="AJ3476" t="str">
            <v>El IDARTES se compromete a gestionar las solicitudes de Permiso Unificado de Filmaciones Audiovisuales - PUFA y conceder a JAGUAR BITE SAS el uso y aprovechamiento económico de los espacios públicos para filmaciones audiovisuales registrados y aprobados en la plataforma SUMA y JAGUAR BITE SAS acepta pagar la respectiva retribución económica y cumplir con las condiciones establecidas por el IDARTES y la normatividad vigente para el uso del espacio público en actividades de filmación audiovisual.</v>
          </cell>
          <cell r="AK3476" t="str">
            <v>JAGUAR BITE SAS</v>
          </cell>
          <cell r="AL3476">
            <v>901153261</v>
          </cell>
          <cell r="AM3476" t="str">
            <v>PUFA-313-2024</v>
          </cell>
          <cell r="AN3476" t="str">
            <v>Johan Bermeo</v>
          </cell>
          <cell r="AO3476" t="str">
            <v xml:space="preserve">https://community.secop.gov.co/Public/Tendering/OpportunityDetail/Index?noticeUID=CO1.NTC.6952316&amp;isFromPublicArea=True&amp;isModal=False
</v>
          </cell>
          <cell r="AP3476" t="str">
            <v>SECOP II</v>
          </cell>
          <cell r="AS3476" t="str">
            <v>Falso</v>
          </cell>
          <cell r="AU3476" t="str">
            <v>SI</v>
          </cell>
          <cell r="AV3476" t="str">
            <v>Octubre</v>
          </cell>
          <cell r="AW3476" t="e">
            <v>#N/A</v>
          </cell>
          <cell r="AX3476">
            <v>45593</v>
          </cell>
          <cell r="AY3476" t="str">
            <v>#REF!</v>
          </cell>
          <cell r="AZ3476" t="str">
            <v>CO1.PCCNTR.6953238</v>
          </cell>
        </row>
        <row r="3477">
          <cell r="D3477" t="str">
            <v>PUFA-312-2024</v>
          </cell>
          <cell r="E3477" t="str">
            <v>LINA MARIA GAVIRIA HURTADO</v>
          </cell>
          <cell r="F3477" t="str">
            <v>Subdirección de las Artes</v>
          </cell>
          <cell r="G3477" t="str">
            <v>Gerencia de Artes Audiovisuales</v>
          </cell>
          <cell r="H3477" t="str">
            <v>GERENTE DE ARTES AUDIOVISUALES</v>
          </cell>
          <cell r="I3477" t="str">
            <v>Contratación Directa</v>
          </cell>
          <cell r="J3477" t="str">
            <v>Contratación directa.</v>
          </cell>
          <cell r="K3477" t="str">
            <v>Prestación de servicios</v>
          </cell>
          <cell r="L3477" t="str">
            <v>17 17. Contrato de Prestación de Servicios</v>
          </cell>
          <cell r="M3477" t="str">
            <v xml:space="preserve">49 49-Otros Servicios </v>
          </cell>
          <cell r="N3477" t="str">
            <v>No</v>
          </cell>
          <cell r="O3477" t="str">
            <v>N/A</v>
          </cell>
          <cell r="P3477">
            <v>45590</v>
          </cell>
          <cell r="Q3477">
            <v>45593</v>
          </cell>
          <cell r="R3477">
            <v>45593</v>
          </cell>
          <cell r="S3477">
            <v>1</v>
          </cell>
          <cell r="T3477" t="str">
            <v>En Ejecución</v>
          </cell>
          <cell r="U3477" t="str">
            <v>LINA MARIA GAVIRIA HURTADO</v>
          </cell>
          <cell r="V3477">
            <v>52247497</v>
          </cell>
          <cell r="X3477" t="str">
            <v>Ricardo Alfonso Cantor Bossa</v>
          </cell>
          <cell r="Y3477">
            <v>80797050</v>
          </cell>
          <cell r="Z3477" t="str">
            <v>N/A</v>
          </cell>
          <cell r="AC3477" t="str">
            <v>N/A - Valor Cero / Coproducción</v>
          </cell>
          <cell r="AE3477">
            <v>0</v>
          </cell>
          <cell r="AF3477">
            <v>0</v>
          </cell>
          <cell r="AI3477" t="str">
            <v>N/A</v>
          </cell>
          <cell r="AJ3477"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477" t="str">
            <v>OTRO LEVEL PRODUCCIONES SAS</v>
          </cell>
          <cell r="AL3477">
            <v>901074835</v>
          </cell>
          <cell r="AM3477" t="str">
            <v>PUFA-312-2024</v>
          </cell>
          <cell r="AN3477" t="str">
            <v>Johan Bermeo</v>
          </cell>
          <cell r="AO3477" t="str">
            <v xml:space="preserve">https://community.secop.gov.co/Public/Tendering/OpportunityDetail/Index?noticeUID=CO1.NTC.6951070&amp;isFromPublicArea=True&amp;isModal=False
</v>
          </cell>
          <cell r="AP3477" t="str">
            <v>SECOP II</v>
          </cell>
          <cell r="AS3477" t="str">
            <v>Falso</v>
          </cell>
          <cell r="AU3477" t="str">
            <v>SI</v>
          </cell>
          <cell r="AV3477" t="str">
            <v>Octubre</v>
          </cell>
          <cell r="AW3477" t="e">
            <v>#N/A</v>
          </cell>
          <cell r="AX3477">
            <v>45593</v>
          </cell>
          <cell r="AY3477" t="str">
            <v>#REF!</v>
          </cell>
          <cell r="AZ3477" t="str">
            <v>CO1.PCCNTR.6951799</v>
          </cell>
        </row>
        <row r="3478">
          <cell r="D3478" t="str">
            <v>3228-2024</v>
          </cell>
          <cell r="E3478" t="str">
            <v>ANDRES FELIPE ALBARRACIN RODRIGUEZ</v>
          </cell>
          <cell r="F3478" t="str">
            <v>Subdirección Administrativa y Financiera</v>
          </cell>
          <cell r="G3478" t="str">
            <v>Subdireccion Administrativa y Financiera</v>
          </cell>
          <cell r="H3478" t="str">
            <v>Subdirección Administrativa y Financiera</v>
          </cell>
          <cell r="I3478" t="str">
            <v>Mínima Cuantía</v>
          </cell>
          <cell r="J3478" t="str">
            <v>Mínima cuantía</v>
          </cell>
          <cell r="K3478" t="str">
            <v>Prestación de servicios</v>
          </cell>
          <cell r="L3478" t="str">
            <v>17 17. Contrato de Prestación de Servicios</v>
          </cell>
          <cell r="M3478" t="str">
            <v>30 30-Servicios de Mantenimiento y/o Reparación</v>
          </cell>
          <cell r="N3478" t="str">
            <v>No</v>
          </cell>
          <cell r="O3478" t="str">
            <v>N/A</v>
          </cell>
          <cell r="P3478">
            <v>45590</v>
          </cell>
          <cell r="Q3478">
            <v>45593</v>
          </cell>
          <cell r="R3478">
            <v>45623</v>
          </cell>
          <cell r="S3478">
            <v>30</v>
          </cell>
          <cell r="T3478" t="str">
            <v>En Ejecución</v>
          </cell>
          <cell r="U3478" t="str">
            <v>ANDRES FELIPE ALBARRACIN RODRIGUEZ</v>
          </cell>
          <cell r="V3478">
            <v>10207149872</v>
          </cell>
          <cell r="X3478" t="str">
            <v>ANDRES FELIPE ALBARRACIN RODRIGUEZ</v>
          </cell>
          <cell r="Y3478">
            <v>10207149872</v>
          </cell>
          <cell r="Z3478" t="str">
            <v>Funcionamiento</v>
          </cell>
          <cell r="AB3478">
            <v>4330</v>
          </cell>
          <cell r="AC3478" t="str">
            <v>O2120202008078712001</v>
          </cell>
          <cell r="AD3478">
            <v>7017</v>
          </cell>
          <cell r="AE3478">
            <v>1360170</v>
          </cell>
          <cell r="AF3478">
            <v>1360170</v>
          </cell>
          <cell r="AI3478">
            <v>1360170</v>
          </cell>
          <cell r="AJ3478" t="str">
            <v>Prestación del servicio del mantenimiento y calibración de los equipos especializados para la medición de temperatura y humedad del Archivo Centralizado.</v>
          </cell>
          <cell r="AK3478" t="str">
            <v>BIOMETROMED S.A.S.</v>
          </cell>
          <cell r="AL3478">
            <v>900311764</v>
          </cell>
          <cell r="AM3478" t="str">
            <v>IDARTES-IP-MIC-029-2024</v>
          </cell>
          <cell r="AN3478" t="str">
            <v>Johan Bermeo</v>
          </cell>
          <cell r="AO3478" t="str">
            <v xml:space="preserve">https://community.secop.gov.co/Public/Tendering/OpportunityDetail/Index?noticeUID=CO1.NTC.6841617&amp;isFromPublicArea=True&amp;isModal=False
</v>
          </cell>
          <cell r="AP3478" t="str">
            <v>SECOP II</v>
          </cell>
          <cell r="AS3478" t="str">
            <v>Falso</v>
          </cell>
          <cell r="AU3478" t="str">
            <v>SI</v>
          </cell>
          <cell r="AV3478" t="str">
            <v>Octubre</v>
          </cell>
          <cell r="AW3478" t="e">
            <v>#N/A</v>
          </cell>
          <cell r="AX3478">
            <v>45623</v>
          </cell>
          <cell r="AY3478" t="str">
            <v>#REF!</v>
          </cell>
          <cell r="AZ3478" t="str">
            <v>CO1.PCCNTR.6943147</v>
          </cell>
        </row>
        <row r="3479">
          <cell r="D3479" t="str">
            <v>3239-2024</v>
          </cell>
          <cell r="E3479" t="str">
            <v>ANDRES FELIPE ALBARRACIN RODRIGUEZ</v>
          </cell>
          <cell r="F3479" t="str">
            <v>Subdirección Administrativa y Financiera</v>
          </cell>
          <cell r="G3479" t="str">
            <v>Dirección General</v>
          </cell>
          <cell r="H3479" t="str">
            <v>Dirección General</v>
          </cell>
          <cell r="I3479" t="str">
            <v>Contratación Directa</v>
          </cell>
          <cell r="J3479" t="str">
            <v>Contratación directa.</v>
          </cell>
          <cell r="K3479" t="str">
            <v>Prestación de servicios</v>
          </cell>
          <cell r="L3479" t="str">
            <v>17 17. Contrato de Prestación de Servicios</v>
          </cell>
          <cell r="M3479" t="str">
            <v xml:space="preserve">31 31-Servicios Profesionales </v>
          </cell>
          <cell r="N3479" t="str">
            <v>Si</v>
          </cell>
          <cell r="O3479" t="str">
            <v>Contrato Prestación de Servicios Profesionales</v>
          </cell>
          <cell r="P3479">
            <v>45593</v>
          </cell>
          <cell r="Q3479">
            <v>45593</v>
          </cell>
          <cell r="R3479">
            <v>45688</v>
          </cell>
          <cell r="S3479">
            <v>94</v>
          </cell>
          <cell r="T3479" t="str">
            <v>En Ejecución</v>
          </cell>
          <cell r="U3479" t="str">
            <v>ANDRES FELIPE ALBARRACIN RODRIGUEZ</v>
          </cell>
          <cell r="V3479">
            <v>10207149872</v>
          </cell>
          <cell r="X3479" t="str">
            <v>ALEXANDER LONDOÑO ESCOBAR</v>
          </cell>
          <cell r="Y3479">
            <v>10207149872</v>
          </cell>
          <cell r="Z3479" t="str">
            <v>Inversión</v>
          </cell>
          <cell r="AA3479">
            <v>2024110010091</v>
          </cell>
          <cell r="AB3479">
            <v>5570</v>
          </cell>
          <cell r="AC3479" t="str">
            <v>O230117459920240091</v>
          </cell>
          <cell r="AD3479">
            <v>7043</v>
          </cell>
          <cell r="AE3479">
            <v>32500000</v>
          </cell>
          <cell r="AF3479">
            <v>41166667</v>
          </cell>
          <cell r="AI3479">
            <v>13000000</v>
          </cell>
          <cell r="AJ3479" t="str">
            <v>Prestar servicios profesionales como arquitecto para apoyar a la Dirección General, en el seguimiento a la proyección y ejecución de las actividades de conservación, intervención, mantenimiento y mejoramiento de la infraestructura y/o equipamientos culturales de la ciudad a cargo del instituto, acorde con los requerimientos del Idartes</v>
          </cell>
          <cell r="AK3479" t="str">
            <v>DAVID ERNESTO GUEVARA RINCON</v>
          </cell>
          <cell r="AL3479">
            <v>1018409541</v>
          </cell>
          <cell r="AM3479" t="str">
            <v>3239-2024</v>
          </cell>
          <cell r="AN3479" t="str">
            <v>Johan Bermeo</v>
          </cell>
          <cell r="AO3479" t="str">
            <v xml:space="preserve">https://community.secop.gov.co/Public/Tendering/OpportunityDetail/Index?noticeUID=CO1.NTC.6961619&amp;isFromPublicArea=True&amp;isModal=False
</v>
          </cell>
          <cell r="AP3479" t="str">
            <v>SECOP II</v>
          </cell>
          <cell r="AS3479" t="str">
            <v>Falso</v>
          </cell>
          <cell r="AU3479" t="str">
            <v>SI</v>
          </cell>
          <cell r="AV3479" t="str">
            <v>Octubre</v>
          </cell>
          <cell r="AW3479" t="e">
            <v>#N/A</v>
          </cell>
          <cell r="AX3479">
            <v>45688</v>
          </cell>
          <cell r="AY3479" t="str">
            <v>#REF!</v>
          </cell>
          <cell r="AZ3479" t="str">
            <v>CO1.PCCNTR.6960238</v>
          </cell>
        </row>
        <row r="3480">
          <cell r="D3480" t="str">
            <v>PUFA-314-2024</v>
          </cell>
          <cell r="E3480" t="str">
            <v>LINA MARIA GAVIRIA HURTADO</v>
          </cell>
          <cell r="F3480" t="str">
            <v>Subdirección de las Artes</v>
          </cell>
          <cell r="G3480" t="str">
            <v>Gerencia de Artes Audiovisuales</v>
          </cell>
          <cell r="H3480" t="str">
            <v>GERENTE DE ARTES AUDIOVISUALES</v>
          </cell>
          <cell r="I3480" t="str">
            <v>Contratación Directa</v>
          </cell>
          <cell r="J3480" t="str">
            <v>Contratación directa.</v>
          </cell>
          <cell r="K3480" t="str">
            <v>Prestación de servicios</v>
          </cell>
          <cell r="L3480" t="str">
            <v>17 17. Contrato de Prestación de Servicios</v>
          </cell>
          <cell r="M3480" t="str">
            <v xml:space="preserve">49 49-Otros Servicios </v>
          </cell>
          <cell r="N3480" t="str">
            <v>No</v>
          </cell>
          <cell r="O3480" t="str">
            <v>N/A</v>
          </cell>
          <cell r="P3480">
            <v>45593</v>
          </cell>
          <cell r="Q3480">
            <v>45596</v>
          </cell>
          <cell r="R3480">
            <v>45596</v>
          </cell>
          <cell r="S3480">
            <v>1</v>
          </cell>
          <cell r="T3480" t="str">
            <v>En Ejecución</v>
          </cell>
          <cell r="U3480" t="str">
            <v>LINA MARIA GAVIRIA HURTADO</v>
          </cell>
          <cell r="V3480">
            <v>52247497</v>
          </cell>
          <cell r="X3480" t="str">
            <v>Ricardo Alfonso Cantor Bossa</v>
          </cell>
          <cell r="Y3480">
            <v>80797050</v>
          </cell>
          <cell r="Z3480" t="str">
            <v>N/A</v>
          </cell>
          <cell r="AC3480" t="str">
            <v>N/A - Valor Cero / Coproducción</v>
          </cell>
          <cell r="AE3480">
            <v>0</v>
          </cell>
          <cell r="AF3480">
            <v>0</v>
          </cell>
          <cell r="AI3480" t="str">
            <v>N/A</v>
          </cell>
          <cell r="AJ3480" t="str">
            <v>El IDARTES se compromete a gestionar las solicitudes de Permiso Unificado de Filmaciones Audiovisuales - PUFA y conceder a JAGUAR BITE SAS el uso y aprovechamiento económico de los espacios públicos para filmaciones audiovisuales registrados y aprobados en la plataforma SUMA y JAGUAR BITE SAS acepta pagar la respectiva retribución económica y cumplir con las condiciones establecidas por el IDARTES y la normatividad vigente para el uso del espacio público en actividades de filmación audiovisual.</v>
          </cell>
          <cell r="AK3480" t="str">
            <v>JAGUAR BITE SAS</v>
          </cell>
          <cell r="AL3480">
            <v>901153261</v>
          </cell>
          <cell r="AM3480" t="str">
            <v>PUFA-314-2024</v>
          </cell>
          <cell r="AN3480" t="str">
            <v>Johan Bermeo</v>
          </cell>
          <cell r="AO3480" t="str">
            <v xml:space="preserve">https://community.secop.gov.co/Public/Tendering/OpportunityDetail/Index?noticeUID=CO1.NTC.6959024&amp;isFromPublicArea=True&amp;isModal=False
</v>
          </cell>
          <cell r="AP3480" t="str">
            <v>SECOP II</v>
          </cell>
          <cell r="AS3480" t="str">
            <v>Falso</v>
          </cell>
          <cell r="AU3480" t="str">
            <v>SI</v>
          </cell>
          <cell r="AV3480" t="str">
            <v>Octubre</v>
          </cell>
          <cell r="AW3480" t="e">
            <v>#N/A</v>
          </cell>
          <cell r="AX3480">
            <v>45596</v>
          </cell>
          <cell r="AY3480" t="str">
            <v>#REF!</v>
          </cell>
          <cell r="AZ3480" t="str">
            <v>CO1.PCCNTR.6958067</v>
          </cell>
        </row>
        <row r="3481">
          <cell r="D3481" t="str">
            <v>3236-2024</v>
          </cell>
          <cell r="E3481" t="str">
            <v>ANDRES FELIPE ALBARRACIN RODRIGUEZ</v>
          </cell>
          <cell r="F3481" t="str">
            <v>Subdirección Administrativa y Financiera</v>
          </cell>
          <cell r="G3481" t="str">
            <v>Subdireccion Administrativa y Financiera</v>
          </cell>
          <cell r="H3481" t="str">
            <v>Subdirección Administrativa y Financiera</v>
          </cell>
          <cell r="I3481" t="str">
            <v>Mínima Cuantía</v>
          </cell>
          <cell r="J3481" t="str">
            <v>Mínima cuantía</v>
          </cell>
          <cell r="K3481" t="str">
            <v>Compraventa</v>
          </cell>
          <cell r="L3481" t="str">
            <v>8 8. Compraventa</v>
          </cell>
          <cell r="M3481" t="str">
            <v xml:space="preserve">121 121-Compraventa (Bienes Muebles) </v>
          </cell>
          <cell r="N3481" t="str">
            <v>No</v>
          </cell>
          <cell r="O3481" t="str">
            <v>N/A</v>
          </cell>
          <cell r="P3481">
            <v>45593</v>
          </cell>
          <cell r="Q3481">
            <v>45596</v>
          </cell>
          <cell r="R3481">
            <v>45626</v>
          </cell>
          <cell r="S3481">
            <v>31</v>
          </cell>
          <cell r="T3481" t="str">
            <v>En Ejecución</v>
          </cell>
          <cell r="U3481" t="str">
            <v>ANDRES FELIPE ALBARRACIN RODRIGUEZ</v>
          </cell>
          <cell r="V3481">
            <v>10207149872</v>
          </cell>
          <cell r="X3481" t="str">
            <v>IVONNE ALEJANDRA MALAVER CASTIBLANCO</v>
          </cell>
          <cell r="Y3481">
            <v>1024510898</v>
          </cell>
          <cell r="Z3481" t="str">
            <v>Funcionamiento</v>
          </cell>
          <cell r="AB3481">
            <v>5455</v>
          </cell>
          <cell r="AC3481" t="str">
            <v>O2120201003063699046</v>
          </cell>
          <cell r="AD3481">
            <v>7157</v>
          </cell>
          <cell r="AE3481">
            <v>1648755</v>
          </cell>
          <cell r="AF3481">
            <v>1648755</v>
          </cell>
          <cell r="AI3481">
            <v>1648755</v>
          </cell>
          <cell r="AJ3481" t="str">
            <v>ADQUISICIÓN DE SEÑALÉTICA Y/O SEÑALIZACIÓN DE INFORMACIÓN DE EMERGENCIA Y SEGURIDAD, PARA EL INSTITUTO DISTRITAL DE LAS ARTES- IDARTES, DE ACUERDO A LAS ESPECIFICACIONES TÉCNICAS ESTABLECIDAS POR LA ENTIDAD</v>
          </cell>
          <cell r="AK3481" t="str">
            <v>MANPOWER COMPAÑIA INTEGRAL DE SERVICIOS S A S</v>
          </cell>
          <cell r="AL3481">
            <v>900529261</v>
          </cell>
          <cell r="AM3481" t="str">
            <v>IDARTES-IP-MIC-032-2024</v>
          </cell>
          <cell r="AN3481" t="str">
            <v>Johan Bermeo</v>
          </cell>
          <cell r="AO3481" t="str">
            <v xml:space="preserve">https://community.secop.gov.co/Public/Tendering/OpportunityDetail/Index?noticeUID=CO1.NTC.6882769&amp;isFromPublicArea=True&amp;isModal=False
</v>
          </cell>
          <cell r="AP3481" t="str">
            <v>SECOP II</v>
          </cell>
          <cell r="AS3481" t="str">
            <v>Falso</v>
          </cell>
          <cell r="AU3481" t="str">
            <v>SI</v>
          </cell>
          <cell r="AV3481" t="str">
            <v>Octubre</v>
          </cell>
          <cell r="AW3481" t="e">
            <v>#N/A</v>
          </cell>
          <cell r="AX3481">
            <v>45626</v>
          </cell>
          <cell r="AY3481" t="str">
            <v>#REF!</v>
          </cell>
          <cell r="AZ3481" t="str">
            <v>CO1.PCCNTR.6954095</v>
          </cell>
        </row>
        <row r="3482">
          <cell r="D3482" t="str">
            <v>3235-2024</v>
          </cell>
          <cell r="E3482" t="str">
            <v>ALBA YANETH REYES SUÁREZ</v>
          </cell>
          <cell r="F3482" t="str">
            <v>Subdirección de Formación Artistica</v>
          </cell>
          <cell r="G3482" t="str">
            <v>Subdirección de Formación Artística</v>
          </cell>
          <cell r="H3482" t="str">
            <v>Subdireccion de Formacion Artisitica</v>
          </cell>
          <cell r="I3482" t="str">
            <v>Selección Abreviada Subasta Inversa</v>
          </cell>
          <cell r="J3482" t="str">
            <v>Selección abreviada subasta inversa</v>
          </cell>
          <cell r="K3482" t="str">
            <v>Suministro</v>
          </cell>
          <cell r="L3482" t="str">
            <v>7 7. Suministro</v>
          </cell>
          <cell r="M3482" t="str">
            <v xml:space="preserve">48 48-Otros Suministros </v>
          </cell>
          <cell r="N3482" t="str">
            <v>No</v>
          </cell>
          <cell r="O3482" t="str">
            <v>N/A</v>
          </cell>
          <cell r="P3482">
            <v>45593</v>
          </cell>
          <cell r="Q3482">
            <v>45594</v>
          </cell>
          <cell r="R3482">
            <v>45657</v>
          </cell>
          <cell r="S3482">
            <v>63</v>
          </cell>
          <cell r="T3482" t="str">
            <v>Supendido</v>
          </cell>
          <cell r="U3482" t="str">
            <v>ALBA YANETH REYES SUÁREZ</v>
          </cell>
          <cell r="V3482">
            <v>51694880</v>
          </cell>
          <cell r="X3482" t="str">
            <v>ALBA YANETH REYES SUÁREZ</v>
          </cell>
          <cell r="Y3482">
            <v>51694880</v>
          </cell>
          <cell r="Z3482" t="str">
            <v>Inversión</v>
          </cell>
          <cell r="AA3482">
            <v>2024110010086</v>
          </cell>
          <cell r="AB3482" t="str">
            <v>5397 - 5520 - 5519</v>
          </cell>
          <cell r="AC3482" t="str">
            <v>O23011733012024008606127 - O23011733012024008706068</v>
          </cell>
          <cell r="AD3482" t="str">
            <v>7046 - 7048 - 7047</v>
          </cell>
          <cell r="AE3482">
            <v>292871107</v>
          </cell>
          <cell r="AF3482">
            <v>292871107</v>
          </cell>
          <cell r="AI3482" t="str">
            <v>N/A</v>
          </cell>
          <cell r="AJ3482" t="str">
            <v>ADQUIRIR A TÍTULO DE COMPRA, LOS INSTRUMENTOS Y ACCESORIOS MUSICALES REQUERIDOS PARA EL DESARROLLO DE LAS ACTIVIDADES MISIONALES Y/O TRANSVERSALES DESARROLLADAS POR EL INSTITUTO DISTRITAL DE LAS ARTES -IDARTES O EN LOS QUE ÉSTE HAGA PARTE, SEGÚN LAS ESPECIFICACIONES TÉCNICAS DEFINIDAS POR LA ENTIDAD</v>
          </cell>
          <cell r="AK3482" t="str">
            <v>CONMUSICA S.A.S</v>
          </cell>
          <cell r="AL3482">
            <v>811024285</v>
          </cell>
          <cell r="AM3482" t="str">
            <v>IDARTES-SA-SI-009-2024</v>
          </cell>
          <cell r="AN3482" t="str">
            <v>Johan Bermeo</v>
          </cell>
          <cell r="AO3482" t="str">
            <v xml:space="preserve">https://community.secop.gov.co/Public/Tendering/OpportunityDetail/Index?noticeUID=CO1.NTC.6816225&amp;isFromPublicArea=True&amp;isModal=False
</v>
          </cell>
          <cell r="AP3482" t="str">
            <v>SECOP II</v>
          </cell>
          <cell r="AS3482" t="str">
            <v>Falso</v>
          </cell>
          <cell r="AU3482" t="str">
            <v>SI</v>
          </cell>
          <cell r="AV3482" t="str">
            <v>Octubre</v>
          </cell>
          <cell r="AW3482" t="e">
            <v>#N/A</v>
          </cell>
          <cell r="AX3482">
            <v>45657</v>
          </cell>
          <cell r="AY3482" t="str">
            <v>#REF!</v>
          </cell>
          <cell r="AZ3482" t="str">
            <v>CO1.PCCNTR.6950764</v>
          </cell>
        </row>
        <row r="3483">
          <cell r="D3483" t="str">
            <v>3233-2024</v>
          </cell>
          <cell r="E3483" t="str">
            <v>ANDRES FELIPE ALBARRACIN RODRIGUEZ</v>
          </cell>
          <cell r="F3483" t="str">
            <v>Subdirección Administrativa y Financiera</v>
          </cell>
          <cell r="G3483" t="str">
            <v>Oficina Asesora Planeación y Tecnologias de la Información</v>
          </cell>
          <cell r="H3483" t="str">
            <v>Oficina Asesora de Planeación y Tecnologías de la Información</v>
          </cell>
          <cell r="I3483" t="str">
            <v>Mínima Cuantía</v>
          </cell>
          <cell r="J3483" t="str">
            <v>Mínima cuantía</v>
          </cell>
          <cell r="K3483" t="str">
            <v>Compraventa</v>
          </cell>
          <cell r="L3483" t="str">
            <v>8 8. Compraventa</v>
          </cell>
          <cell r="M3483" t="str">
            <v xml:space="preserve">121 121-Compraventa (Bienes Muebles) </v>
          </cell>
          <cell r="N3483" t="str">
            <v>No</v>
          </cell>
          <cell r="O3483" t="str">
            <v>N/A</v>
          </cell>
          <cell r="P3483">
            <v>45593</v>
          </cell>
          <cell r="Q3483">
            <v>45595</v>
          </cell>
          <cell r="R3483">
            <v>45684</v>
          </cell>
          <cell r="S3483">
            <v>88</v>
          </cell>
          <cell r="T3483" t="str">
            <v>En Ejecución</v>
          </cell>
          <cell r="U3483" t="str">
            <v>ANDRES FELIPE ALBARRACIN RODRIGUEZ</v>
          </cell>
          <cell r="V3483">
            <v>10207149872</v>
          </cell>
          <cell r="X3483" t="str">
            <v>Daniel Sanchez Rojas</v>
          </cell>
          <cell r="Y3483">
            <v>1026284659</v>
          </cell>
          <cell r="Z3483" t="str">
            <v>Inversión</v>
          </cell>
          <cell r="AA3483">
            <v>2024110010085</v>
          </cell>
          <cell r="AB3483" t="str">
            <v>5159 - 4942</v>
          </cell>
          <cell r="AC3483" t="str">
            <v>O23011733012024008606127 - O23011745992024008506007</v>
          </cell>
          <cell r="AD3483" t="str">
            <v>7140 - 7141</v>
          </cell>
          <cell r="AE3483">
            <v>55440000</v>
          </cell>
          <cell r="AF3483">
            <v>55440000</v>
          </cell>
          <cell r="AI3483" t="str">
            <v>N/A</v>
          </cell>
          <cell r="AJ3483" t="str">
            <v>RENOVACIÓN DEL LICENCIAMIENTO PARA EL DESARROLLO DE SOFTWARE Y GESTIÓN DE PROYECTOS, CONTROL DE VERSIONES Y REPOSITORIOS DE CÓDIGOS FUENTES, ELABORACIÓN, DISEÑO, EDICIÓN DE PLANOS Y APLICACIONES WEB REQUERIDAS POR LA ENTIDAD GARANTIZANDO EL DESARROLLO Y SEGUIMIENTO DE LAS ACTIVIDADES EN CUMPLIMIENTO DE LA MISIONALIDAD DEL INSTITUTO DISTRITAL DE LA ARTES - IDARTES.</v>
          </cell>
          <cell r="AK3483" t="str">
            <v>JCAD S.A.S.</v>
          </cell>
          <cell r="AL3483">
            <v>900430020</v>
          </cell>
          <cell r="AM3483" t="str">
            <v>IDARTES-IP-MIC-033-2024</v>
          </cell>
          <cell r="AN3483" t="str">
            <v>Johan Bermeo</v>
          </cell>
          <cell r="AO3483" t="str">
            <v xml:space="preserve">https://community.secop.gov.co/Public/Tendering/OpportunityDetail/Index?noticeUID=CO1.NTC.6869984&amp;isFromPublicArea=True&amp;isModal=False
</v>
          </cell>
          <cell r="AP3483" t="str">
            <v>SECOP II</v>
          </cell>
          <cell r="AS3483" t="str">
            <v>Falso</v>
          </cell>
          <cell r="AU3483" t="str">
            <v>SI</v>
          </cell>
          <cell r="AV3483" t="str">
            <v>Octubre</v>
          </cell>
          <cell r="AW3483" t="e">
            <v>#N/A</v>
          </cell>
          <cell r="AX3483">
            <v>45684</v>
          </cell>
          <cell r="AY3483" t="str">
            <v>#REF!</v>
          </cell>
          <cell r="AZ3483" t="str">
            <v>CO1.PCCNTR.6943448</v>
          </cell>
        </row>
        <row r="3484">
          <cell r="D3484" t="str">
            <v>3234-2024</v>
          </cell>
          <cell r="E3484" t="str">
            <v>SILVIA OSPINA HENAO</v>
          </cell>
          <cell r="F3484" t="str">
            <v>Subdirección de Equipamientos Culturales</v>
          </cell>
          <cell r="G3484" t="str">
            <v>Subdireccion de Equipamientos Culturales</v>
          </cell>
          <cell r="H3484" t="str">
            <v>Subdirección de Equipamientos Culturales</v>
          </cell>
          <cell r="I3484" t="str">
            <v>Selección Abreviada Menor Cuantia</v>
          </cell>
          <cell r="J3484" t="str">
            <v>Selección abreviada menor cuantía</v>
          </cell>
          <cell r="K3484" t="str">
            <v>Compraventa</v>
          </cell>
          <cell r="L3484" t="str">
            <v>8 8. Compraventa</v>
          </cell>
          <cell r="M3484" t="str">
            <v xml:space="preserve">121 121-Compraventa (Bienes Muebles) </v>
          </cell>
          <cell r="N3484" t="str">
            <v>No</v>
          </cell>
          <cell r="O3484" t="str">
            <v>N/A</v>
          </cell>
          <cell r="P3484">
            <v>45593</v>
          </cell>
          <cell r="Q3484">
            <v>45595</v>
          </cell>
          <cell r="R3484">
            <v>45686</v>
          </cell>
          <cell r="S3484">
            <v>90</v>
          </cell>
          <cell r="T3484" t="str">
            <v>En Ejecución</v>
          </cell>
          <cell r="U3484" t="str">
            <v>SILVIA OSPINA HENAO</v>
          </cell>
          <cell r="V3484">
            <v>43749034</v>
          </cell>
          <cell r="X3484" t="str">
            <v>SILVIA OSPINA HENAO</v>
          </cell>
          <cell r="Y3484">
            <v>43749034</v>
          </cell>
          <cell r="Z3484" t="str">
            <v>Inversión</v>
          </cell>
          <cell r="AA3484">
            <v>2024110010087</v>
          </cell>
          <cell r="AB3484">
            <v>4732</v>
          </cell>
          <cell r="AC3484" t="str">
            <v>O23011733012024008706068</v>
          </cell>
          <cell r="AD3484">
            <v>7056</v>
          </cell>
          <cell r="AE3484">
            <v>249930727</v>
          </cell>
          <cell r="AF3484">
            <v>249930727</v>
          </cell>
          <cell r="AI3484" t="str">
            <v>N/A</v>
          </cell>
          <cell r="AJ3484" t="str">
            <v>SUMINISTRAR LOS ELEMENTOS DE FERRETERÍA ESPECIALIZADA REQUERIDOS PARA LAS ACTIVIDADES DE PRODUCCIÓN DE LOS EVENTOS REALIZADOS EN LOS DIFERENTES ESCENARIOS A CARGO DE LA SUBDIRECCIÓN DE EQUIPAMIENTOS CULTURALES DEL INSTITUTO DISTRITAL DE LAS ARTES - IDARTES.</v>
          </cell>
          <cell r="AK3484" t="str">
            <v>FERRETERIA FORERO S.A. – FF SOLUCIONES S.A.</v>
          </cell>
          <cell r="AL3484">
            <v>860030360</v>
          </cell>
          <cell r="AM3484" t="str">
            <v xml:space="preserve">IDARTES-SA-PMC-004-2024	</v>
          </cell>
          <cell r="AN3484" t="str">
            <v>Johan Bermeo</v>
          </cell>
          <cell r="AO3484" t="str">
            <v xml:space="preserve">https://community.secop.gov.co/Public/Tendering/OpportunityDetail/Index?noticeUID=CO1.NTC.6840586&amp;isFromPublicArea=True&amp;isModal=False
</v>
          </cell>
          <cell r="AP3484" t="str">
            <v>SECOP II</v>
          </cell>
          <cell r="AS3484" t="str">
            <v>Falso</v>
          </cell>
          <cell r="AU3484" t="str">
            <v>SI</v>
          </cell>
          <cell r="AV3484" t="str">
            <v>Octubre</v>
          </cell>
          <cell r="AW3484" t="e">
            <v>#N/A</v>
          </cell>
          <cell r="AX3484">
            <v>45686</v>
          </cell>
          <cell r="AY3484" t="str">
            <v>#REF!</v>
          </cell>
          <cell r="AZ3484" t="str">
            <v>CO1.PCCNTR.6940502</v>
          </cell>
        </row>
        <row r="3485">
          <cell r="D3485" t="str">
            <v>3224-2024</v>
          </cell>
          <cell r="E3485" t="str">
            <v>ALBA YANETH REYES SUÁREZ</v>
          </cell>
          <cell r="F3485" t="str">
            <v>Subdirección de Formación Artistica</v>
          </cell>
          <cell r="G3485" t="str">
            <v>Subdirección de Formación Artística</v>
          </cell>
          <cell r="H3485" t="str">
            <v>CREA</v>
          </cell>
          <cell r="I3485" t="str">
            <v>Contratación Directa</v>
          </cell>
          <cell r="J3485" t="str">
            <v>Contratación directa.</v>
          </cell>
          <cell r="K3485" t="str">
            <v>Prestación de servicios</v>
          </cell>
          <cell r="L3485" t="str">
            <v>17 17. Contrato de Prestación de Servicios</v>
          </cell>
          <cell r="M3485" t="str">
            <v xml:space="preserve">31 31-Servicios Profesionales </v>
          </cell>
          <cell r="N3485" t="str">
            <v>Si</v>
          </cell>
          <cell r="O3485" t="str">
            <v>Contrato Prestación de Servicios Profesionales</v>
          </cell>
          <cell r="P3485">
            <v>45593</v>
          </cell>
          <cell r="Q3485">
            <v>45594</v>
          </cell>
          <cell r="R3485">
            <v>45654</v>
          </cell>
          <cell r="S3485">
            <v>60</v>
          </cell>
          <cell r="T3485" t="str">
            <v>En Ejecución</v>
          </cell>
          <cell r="U3485" t="str">
            <v>ALBA YANETH REYES SUÁREZ</v>
          </cell>
          <cell r="V3485">
            <v>51694880</v>
          </cell>
          <cell r="X3485" t="str">
            <v>ALBA YANETH REYES SUAREZ</v>
          </cell>
          <cell r="Y3485">
            <v>51694880</v>
          </cell>
          <cell r="Z3485" t="str">
            <v>Inversión</v>
          </cell>
          <cell r="AB3485">
            <v>5724</v>
          </cell>
          <cell r="AC3485" t="str">
            <v>O230117330120240086</v>
          </cell>
          <cell r="AD3485">
            <v>7055</v>
          </cell>
          <cell r="AE3485">
            <v>14400000</v>
          </cell>
          <cell r="AF3485">
            <v>14400000</v>
          </cell>
          <cell r="AI3485">
            <v>7200000</v>
          </cell>
          <cell r="AJ3485" t="str">
            <v>Prestar servicios profesionales al Instituto
 Distrital de las Artes IDARTES, en
 actividades relacionadas con la
 estructuración, seguimiento y análisis de
 información de los diferentes componentes
 del Programa Crea en articulación con el
 Sistema Integrado de Formación de la
 Subdirección de Formación Artística</v>
          </cell>
          <cell r="AK3485" t="str">
            <v>MELIDA GRACIELA TAITTE BARROS</v>
          </cell>
          <cell r="AL3485">
            <v>63527923</v>
          </cell>
          <cell r="AM3485" t="str">
            <v>3224-2024</v>
          </cell>
          <cell r="AN3485" t="str">
            <v>Johan Bermeo</v>
          </cell>
          <cell r="AO3485" t="str">
            <v xml:space="preserve">https://community.secop.gov.co/Public/Tendering/OpportunityDetail/Index?noticeUID=CO1.NTC.6959717&amp;isFromPublicArea=True&amp;isModal=False
</v>
          </cell>
          <cell r="AP3485" t="str">
            <v>SECOP II</v>
          </cell>
          <cell r="AS3485" t="str">
            <v>Falso</v>
          </cell>
          <cell r="AU3485" t="str">
            <v>SI</v>
          </cell>
          <cell r="AV3485" t="str">
            <v>Octubre</v>
          </cell>
          <cell r="AW3485" t="e">
            <v>#N/A</v>
          </cell>
          <cell r="AX3485">
            <v>45654</v>
          </cell>
          <cell r="AY3485" t="str">
            <v>#REF!</v>
          </cell>
          <cell r="AZ3485" t="str">
            <v>CO1.PCCNTR.6958623</v>
          </cell>
        </row>
        <row r="3486">
          <cell r="D3486" t="str">
            <v>3238-2024.</v>
          </cell>
          <cell r="E3486" t="str">
            <v>SILVIA OSPINA HENAO</v>
          </cell>
          <cell r="F3486" t="str">
            <v>Subdirección de Equipamientos Culturales</v>
          </cell>
          <cell r="G3486" t="str">
            <v>Planetario de Bogota</v>
          </cell>
          <cell r="H3486" t="str">
            <v>Planetario de Bogotá</v>
          </cell>
          <cell r="I3486" t="str">
            <v>Contratación Directa</v>
          </cell>
          <cell r="J3486" t="str">
            <v>Contratación directa.</v>
          </cell>
          <cell r="K3486" t="str">
            <v>Prestación de servicios</v>
          </cell>
          <cell r="L3486" t="str">
            <v>17 17. Contrato de Prestación de Servicios</v>
          </cell>
          <cell r="M3486" t="str">
            <v xml:space="preserve">33 33-Servicios Apoyo a la Gestion de la Entidad (servicios administrativos) </v>
          </cell>
          <cell r="N3486" t="str">
            <v>Si</v>
          </cell>
          <cell r="O3486" t="str">
            <v>Contrato Prestación de Servicios Apoyo a la Gestión</v>
          </cell>
          <cell r="P3486">
            <v>45594</v>
          </cell>
          <cell r="Q3486">
            <v>45595</v>
          </cell>
          <cell r="R3486">
            <v>45688</v>
          </cell>
          <cell r="S3486">
            <v>91</v>
          </cell>
          <cell r="T3486" t="str">
            <v>En Ejecución</v>
          </cell>
          <cell r="U3486" t="str">
            <v>SILVIA OSPINA HENAO</v>
          </cell>
          <cell r="V3486">
            <v>43749034</v>
          </cell>
          <cell r="X3486" t="str">
            <v>PAULA MARIA SILVA DIAZ</v>
          </cell>
          <cell r="Y3486">
            <v>43749034</v>
          </cell>
          <cell r="Z3486" t="str">
            <v>Inversión</v>
          </cell>
          <cell r="AA3486">
            <v>2024110010087</v>
          </cell>
          <cell r="AB3486">
            <v>5342</v>
          </cell>
          <cell r="AC3486" t="str">
            <v>O23011733012024008705070</v>
          </cell>
          <cell r="AD3486">
            <v>7117</v>
          </cell>
          <cell r="AE3486">
            <v>5040000</v>
          </cell>
          <cell r="AF3486">
            <v>7280000</v>
          </cell>
          <cell r="AI3486">
            <v>2400000</v>
          </cell>
          <cell r="AJ3486" t="str">
            <v>Prestar servicios de apoyo a la gestión del Idartes - Subdirección de Equipamientos Culturales, para la operación de los sistemas audiovisuales digitales para la programación del Planetario de Bogotá.</v>
          </cell>
          <cell r="AK3486" t="str">
            <v>CAMILO ANDRES CARVAJAL CASTAÑO</v>
          </cell>
          <cell r="AL3486">
            <v>1014268052</v>
          </cell>
          <cell r="AM3486" t="str">
            <v>3238-2024</v>
          </cell>
          <cell r="AN3486" t="str">
            <v>Johan Bermeo</v>
          </cell>
          <cell r="AO3486" t="str">
            <v xml:space="preserve">https://community.secop.gov.co/Public/Tendering/OpportunityDetail/Index?noticeUID=CO1.NTC.6966902&amp;isFromPublicArea=True&amp;isModal=False
</v>
          </cell>
          <cell r="AP3486" t="str">
            <v>SECOP II</v>
          </cell>
          <cell r="AS3486" t="str">
            <v>Falso</v>
          </cell>
          <cell r="AU3486" t="str">
            <v>SI</v>
          </cell>
          <cell r="AV3486" t="str">
            <v>Noviembre</v>
          </cell>
          <cell r="AW3486" t="e">
            <v>#N/A</v>
          </cell>
          <cell r="AX3486">
            <v>45688</v>
          </cell>
          <cell r="AY3486" t="str">
            <v>#REF!</v>
          </cell>
          <cell r="AZ3486" t="str">
            <v>CO1.PCCNTR.6963886</v>
          </cell>
        </row>
        <row r="3487">
          <cell r="D3487" t="str">
            <v>3244-2024</v>
          </cell>
          <cell r="E3487" t="str">
            <v>LINA MARIA GAVIRIA HURTADO</v>
          </cell>
          <cell r="F3487" t="str">
            <v>Subdirección de las Artes</v>
          </cell>
          <cell r="G3487" t="str">
            <v>Gerencia de Danza</v>
          </cell>
          <cell r="H3487" t="str">
            <v>Gerencia de Danza</v>
          </cell>
          <cell r="I3487" t="str">
            <v>Contratación Directa</v>
          </cell>
          <cell r="J3487" t="str">
            <v>Contratación directa.</v>
          </cell>
          <cell r="K3487" t="str">
            <v>Prestación de servicios</v>
          </cell>
          <cell r="L3487" t="str">
            <v>17 17. Contrato de Prestación de Servicios</v>
          </cell>
          <cell r="M3487" t="str">
            <v xml:space="preserve">31 31-Servicios Profesionales </v>
          </cell>
          <cell r="N3487" t="str">
            <v>Si</v>
          </cell>
          <cell r="O3487" t="str">
            <v>Contrato Prestación de Servicios Profesionales</v>
          </cell>
          <cell r="P3487">
            <v>45594</v>
          </cell>
          <cell r="Q3487">
            <v>45595</v>
          </cell>
          <cell r="R3487">
            <v>45656</v>
          </cell>
          <cell r="S3487">
            <v>61</v>
          </cell>
          <cell r="T3487" t="str">
            <v>En Ejecución</v>
          </cell>
          <cell r="U3487" t="str">
            <v>LINA MARIA GAVIRIA HURTADO</v>
          </cell>
          <cell r="V3487">
            <v>52247497</v>
          </cell>
          <cell r="X3487" t="str">
            <v>MARIA PAULA ATUESTA</v>
          </cell>
          <cell r="Y3487">
            <v>52412070</v>
          </cell>
          <cell r="Z3487" t="str">
            <v>Inversión</v>
          </cell>
          <cell r="AA3487">
            <v>2024110010182</v>
          </cell>
          <cell r="AB3487">
            <v>5606</v>
          </cell>
          <cell r="AC3487" t="str">
            <v>O230117330120240182</v>
          </cell>
          <cell r="AD3487">
            <v>7122</v>
          </cell>
          <cell r="AE3487">
            <v>7500000</v>
          </cell>
          <cell r="AF3487">
            <v>7500000</v>
          </cell>
          <cell r="AI3487">
            <v>3750000</v>
          </cell>
          <cell r="AJ3487" t="str">
            <v>Prestar servicios profesionales al Idartes - Subdirección de las Artes - Gerencia de Danza en el proceso de sistematización de los salones intergeneracionales de baile en general, en general, en el marco de las acciones del Plan de Desarrollo "Bogotá Camina Segura</v>
          </cell>
          <cell r="AK3487" t="str">
            <v>CORINA DEL PILAR ESTRADA BARRIOS</v>
          </cell>
          <cell r="AL3487">
            <v>1022407074</v>
          </cell>
          <cell r="AM3487" t="str">
            <v>3244-2024</v>
          </cell>
          <cell r="AN3487" t="str">
            <v>Johan Bermeo</v>
          </cell>
          <cell r="AO3487" t="str">
            <v xml:space="preserve">https://community.secop.gov.co/Public/Tendering/OpportunityDetail/Index?noticeUID=CO1.NTC.6966579&amp;isFromPublicArea=True&amp;isModal=False
</v>
          </cell>
          <cell r="AP3487" t="str">
            <v>SECOP II</v>
          </cell>
          <cell r="AS3487" t="str">
            <v>Falso</v>
          </cell>
          <cell r="AU3487" t="str">
            <v>SI</v>
          </cell>
          <cell r="AV3487" t="str">
            <v>Octubre</v>
          </cell>
          <cell r="AW3487" t="e">
            <v>#N/A</v>
          </cell>
          <cell r="AX3487">
            <v>45656</v>
          </cell>
          <cell r="AY3487" t="str">
            <v>#REF!</v>
          </cell>
          <cell r="AZ3487" t="str">
            <v>CO1.PCCNTR.6964214</v>
          </cell>
        </row>
        <row r="3488">
          <cell r="D3488" t="str">
            <v>PUFA-316-2024</v>
          </cell>
          <cell r="E3488" t="str">
            <v>LINA MARIA GAVIRIA HURTADO</v>
          </cell>
          <cell r="F3488" t="str">
            <v>Subdirección de las Artes</v>
          </cell>
          <cell r="G3488" t="str">
            <v>Gerencia de Artes Audiovisuales</v>
          </cell>
          <cell r="H3488" t="str">
            <v>GERENTE DE ARTES AUDIOVISUALES</v>
          </cell>
          <cell r="I3488" t="str">
            <v>Contratación Directa</v>
          </cell>
          <cell r="J3488" t="str">
            <v>Contratación directa.</v>
          </cell>
          <cell r="K3488" t="str">
            <v>Prestación de servicios</v>
          </cell>
          <cell r="L3488" t="str">
            <v>17 17. Contrato de Prestación de Servicios</v>
          </cell>
          <cell r="M3488" t="str">
            <v xml:space="preserve">49 49-Otros Servicios </v>
          </cell>
          <cell r="N3488" t="str">
            <v>No</v>
          </cell>
          <cell r="O3488" t="str">
            <v>N/A</v>
          </cell>
          <cell r="P3488">
            <v>45594</v>
          </cell>
          <cell r="Q3488">
            <v>45595</v>
          </cell>
          <cell r="R3488">
            <v>45596</v>
          </cell>
          <cell r="S3488">
            <v>1</v>
          </cell>
          <cell r="T3488" t="str">
            <v>En Ejecución</v>
          </cell>
          <cell r="U3488" t="str">
            <v>LINA MARIA GAVIRIA HURTADO</v>
          </cell>
          <cell r="V3488">
            <v>52247497</v>
          </cell>
          <cell r="X3488" t="str">
            <v>Ricardo Alfonso Cantor Bossa</v>
          </cell>
          <cell r="Y3488">
            <v>80797050</v>
          </cell>
          <cell r="Z3488" t="str">
            <v>N/A</v>
          </cell>
          <cell r="AC3488" t="str">
            <v>N/A - Valor Cero / Coproducción</v>
          </cell>
          <cell r="AE3488">
            <v>0</v>
          </cell>
          <cell r="AF3488">
            <v>0</v>
          </cell>
          <cell r="AI3488" t="str">
            <v>N/A</v>
          </cell>
          <cell r="AJ3488" t="str">
            <v>El IDARTES se compromete a gestionar las solicitudes de Permiso Unificado de Filmaciones Audiovisuales - PUFA y conceder a CENTRAL PRODUCCIONES SAS el uso y aprovechamiento económico de los espacios públicos para filmaciones audiovisuales registrados y aprobados en la plataforma SUMA y CENTRAL PRODUCCIONES SAS acepta pagar la respectiva retribución económica y cumplir con las condiciones establecidas por el IDARTES y la normatividad vigente para el uso del espacio público en actividades de......</v>
          </cell>
          <cell r="AK3488" t="str">
            <v>CENTRAL PRODUCCIONES SAS</v>
          </cell>
          <cell r="AL3488">
            <v>901146537</v>
          </cell>
          <cell r="AM3488" t="str">
            <v>PUFA-316-2024</v>
          </cell>
          <cell r="AN3488" t="str">
            <v>Johan Bermeo</v>
          </cell>
          <cell r="AO3488" t="str">
            <v xml:space="preserve">https://community.secop.gov.co/Public/Tendering/OpportunityDetail/Index?noticeUID=CO1.NTC.6966087&amp;isFromPublicArea=True&amp;isModal=False
</v>
          </cell>
          <cell r="AP3488" t="str">
            <v>SECOP II</v>
          </cell>
          <cell r="AS3488" t="str">
            <v>Falso</v>
          </cell>
          <cell r="AU3488" t="str">
            <v>SI</v>
          </cell>
          <cell r="AV3488" t="str">
            <v>Octubre</v>
          </cell>
          <cell r="AW3488" t="e">
            <v>#N/A</v>
          </cell>
          <cell r="AX3488">
            <v>45596</v>
          </cell>
          <cell r="AY3488" t="str">
            <v>#REF!</v>
          </cell>
          <cell r="AZ3488" t="str">
            <v>CO1.PCCNTR.6963911</v>
          </cell>
        </row>
        <row r="3489">
          <cell r="D3489" t="str">
            <v>PUFA-315-2024</v>
          </cell>
          <cell r="E3489" t="str">
            <v>LINA MARIA GAVIRIA HURTADO</v>
          </cell>
          <cell r="F3489" t="str">
            <v>Subdirección de las Artes</v>
          </cell>
          <cell r="G3489" t="str">
            <v>Gerencia de Artes Audiovisuales</v>
          </cell>
          <cell r="H3489" t="str">
            <v>GERENTE DE ARTES AUDIOVISUALES</v>
          </cell>
          <cell r="I3489" t="str">
            <v>Contratación Directa</v>
          </cell>
          <cell r="J3489" t="str">
            <v>Contratación directa.</v>
          </cell>
          <cell r="K3489" t="str">
            <v>Prestación de servicios</v>
          </cell>
          <cell r="L3489" t="str">
            <v>17 17. Contrato de Prestación de Servicios</v>
          </cell>
          <cell r="M3489" t="str">
            <v xml:space="preserve">49 49-Otros Servicios </v>
          </cell>
          <cell r="N3489" t="str">
            <v>No</v>
          </cell>
          <cell r="O3489" t="str">
            <v>N/A</v>
          </cell>
          <cell r="P3489">
            <v>45594</v>
          </cell>
          <cell r="Q3489">
            <v>45595</v>
          </cell>
          <cell r="R3489">
            <v>45596</v>
          </cell>
          <cell r="S3489">
            <v>1</v>
          </cell>
          <cell r="T3489" t="str">
            <v>En Ejecución</v>
          </cell>
          <cell r="U3489" t="str">
            <v>LINA MARIA GAVIRIA HURTADO</v>
          </cell>
          <cell r="V3489">
            <v>52247497</v>
          </cell>
          <cell r="X3489" t="str">
            <v>Ricardo Alfonso Cantor Bossa</v>
          </cell>
          <cell r="Y3489">
            <v>80797050</v>
          </cell>
          <cell r="Z3489" t="str">
            <v>N/A</v>
          </cell>
          <cell r="AC3489" t="str">
            <v>N/A - Valor Cero / Coproducción</v>
          </cell>
          <cell r="AE3489">
            <v>0</v>
          </cell>
          <cell r="AF3489">
            <v>0</v>
          </cell>
          <cell r="AI3489" t="str">
            <v>N/A</v>
          </cell>
          <cell r="AJ3489" t="str">
            <v>El IDARTES se compromete a gestionar las solicitudes de Permiso Unificado de Filmaciones Audiovisuales - PUFA y conceder a CENTRAL PRODUCCIONES SAS el uso y aprovechamiento económico de los espacios públicos para filmaciones audiovisuales registrados y aprobados en la plataforma SUMA y CENTRAL PRODUCCIONES SAS acepta pagar la respectiva retribución económica y cumplir con las condiciones establecidas por el IDARTES y la normatividad vigente para el uso del espacio público en actividades de....</v>
          </cell>
          <cell r="AK3489" t="str">
            <v>CENTRAL PRODUCCIONES SAS</v>
          </cell>
          <cell r="AL3489">
            <v>901146537</v>
          </cell>
          <cell r="AM3489" t="str">
            <v>PUFA-315-2024</v>
          </cell>
          <cell r="AN3489" t="str">
            <v>Johan Bermeo</v>
          </cell>
          <cell r="AO3489" t="str">
            <v xml:space="preserve">https://community.secop.gov.co/Public/Tendering/OpportunityDetail/Index?noticeUID=CO1.NTC.6966073&amp;isFromPublicArea=True&amp;isModal=False
</v>
          </cell>
          <cell r="AP3489" t="str">
            <v>SECOP II</v>
          </cell>
          <cell r="AS3489" t="str">
            <v>Falso</v>
          </cell>
          <cell r="AU3489" t="str">
            <v>SI</v>
          </cell>
          <cell r="AV3489" t="str">
            <v>Octubre</v>
          </cell>
          <cell r="AW3489" t="e">
            <v>#N/A</v>
          </cell>
          <cell r="AX3489">
            <v>45596</v>
          </cell>
          <cell r="AY3489" t="str">
            <v>#REF!</v>
          </cell>
          <cell r="AZ3489" t="str">
            <v>CO1.PCCNTR.6963575</v>
          </cell>
        </row>
        <row r="3490">
          <cell r="D3490" t="str">
            <v>3246-2024</v>
          </cell>
          <cell r="E3490" t="str">
            <v>LINA MARIA GAVIRIA HURTADO</v>
          </cell>
          <cell r="F3490" t="str">
            <v>Subdirección de las Artes</v>
          </cell>
          <cell r="G3490" t="str">
            <v>Sub Artes</v>
          </cell>
          <cell r="H3490" t="str">
            <v>Sub Artes</v>
          </cell>
          <cell r="I3490" t="str">
            <v>Contratación Directa</v>
          </cell>
          <cell r="J3490" t="str">
            <v>Contratación directa.</v>
          </cell>
          <cell r="K3490" t="str">
            <v>Prestación de servicios</v>
          </cell>
          <cell r="L3490" t="str">
            <v>17 17. Contrato de Prestación de Servicios</v>
          </cell>
          <cell r="M3490" t="str">
            <v xml:space="preserve">31 31-Servicios Profesionales </v>
          </cell>
          <cell r="N3490" t="str">
            <v>Si</v>
          </cell>
          <cell r="O3490" t="str">
            <v>Contrato Prestación de Servicios Profesionales</v>
          </cell>
          <cell r="P3490">
            <v>45595</v>
          </cell>
          <cell r="Q3490">
            <v>45596</v>
          </cell>
          <cell r="R3490">
            <v>45657</v>
          </cell>
          <cell r="S3490">
            <v>61</v>
          </cell>
          <cell r="T3490" t="str">
            <v>En Ejecución</v>
          </cell>
          <cell r="U3490" t="str">
            <v>LINA MARIA GAVIRIA HURTADO</v>
          </cell>
          <cell r="V3490">
            <v>52247497</v>
          </cell>
          <cell r="X3490" t="str">
            <v>LINA MARIA GAVIRIA HURTADO</v>
          </cell>
          <cell r="Y3490">
            <v>52247497</v>
          </cell>
          <cell r="Z3490" t="str">
            <v>Inversión</v>
          </cell>
          <cell r="AA3490">
            <v>2024110010146</v>
          </cell>
          <cell r="AB3490">
            <v>5759</v>
          </cell>
          <cell r="AC3490" t="str">
            <v>O230117330120240146</v>
          </cell>
          <cell r="AD3490">
            <v>7151</v>
          </cell>
          <cell r="AE3490">
            <v>11733334</v>
          </cell>
          <cell r="AF3490">
            <v>11733334</v>
          </cell>
          <cell r="AI3490">
            <v>5500000</v>
          </cell>
          <cell r="AJ3490" t="str">
            <v>Prestar servicios profesionales al Idartes - Subdirección de las Artes en el desarrollo y seguimiento de actividades de producción, administrativas y la consolidación de información, así como en los trámites pre contractuales, contractuales y poscontractuales, acorde con los procesos y procedimientos establecidos por la entidad</v>
          </cell>
          <cell r="AK3490" t="str">
            <v>CARLOS HUMBERTO RIVERA GAITAN</v>
          </cell>
          <cell r="AL3490">
            <v>1070922400</v>
          </cell>
          <cell r="AM3490" t="str">
            <v>3246-2024</v>
          </cell>
          <cell r="AN3490" t="str">
            <v>Johan Bermeo</v>
          </cell>
          <cell r="AO3490" t="str">
            <v xml:space="preserve">https://community.secop.gov.co/Public/Tendering/OpportunityDetail/Index?noticeUID=CO1.NTC.6974602&amp;isFromPublicArea=True&amp;isModal=False
</v>
          </cell>
          <cell r="AP3490" t="str">
            <v>SECOP II</v>
          </cell>
          <cell r="AS3490" t="str">
            <v>Falso</v>
          </cell>
          <cell r="AU3490" t="str">
            <v>SI</v>
          </cell>
          <cell r="AV3490" t="str">
            <v>Octubre</v>
          </cell>
          <cell r="AW3490" t="e">
            <v>#N/A</v>
          </cell>
          <cell r="AX3490">
            <v>45657</v>
          </cell>
          <cell r="AY3490" t="str">
            <v>#REF!</v>
          </cell>
          <cell r="AZ3490" t="str">
            <v>CO1.PCCNTR.6970214</v>
          </cell>
        </row>
        <row r="3491">
          <cell r="D3491" t="str">
            <v>PUFA-317-2024</v>
          </cell>
          <cell r="E3491" t="str">
            <v>LINA MARIA GAVIRIA HURTADO</v>
          </cell>
          <cell r="F3491" t="str">
            <v>Subdirección de las Artes</v>
          </cell>
          <cell r="G3491" t="str">
            <v>Gerencia de Artes Audiovisuales</v>
          </cell>
          <cell r="H3491" t="str">
            <v>GERENTE DE ARTES AUDIOVISUALES</v>
          </cell>
          <cell r="I3491" t="str">
            <v>Contratación Directa</v>
          </cell>
          <cell r="J3491" t="str">
            <v>Contratación directa.</v>
          </cell>
          <cell r="K3491" t="str">
            <v>Prestación de servicios</v>
          </cell>
          <cell r="L3491" t="str">
            <v>17 17. Contrato de Prestación de Servicios</v>
          </cell>
          <cell r="M3491" t="str">
            <v xml:space="preserve">49 49-Otros Servicios </v>
          </cell>
          <cell r="N3491" t="str">
            <v>No</v>
          </cell>
          <cell r="O3491" t="str">
            <v>N/A</v>
          </cell>
          <cell r="P3491">
            <v>45595</v>
          </cell>
          <cell r="Q3491">
            <v>45599</v>
          </cell>
          <cell r="R3491">
            <v>45606</v>
          </cell>
          <cell r="S3491">
            <v>8</v>
          </cell>
          <cell r="T3491" t="str">
            <v>En Ejecución</v>
          </cell>
          <cell r="U3491" t="str">
            <v>LINA MARIA GAVIRIA HURTADO</v>
          </cell>
          <cell r="V3491">
            <v>52247497</v>
          </cell>
          <cell r="X3491" t="str">
            <v>Ricardo Alfonso Cantor Bossa</v>
          </cell>
          <cell r="Y3491">
            <v>80797050</v>
          </cell>
          <cell r="Z3491" t="str">
            <v>N/A</v>
          </cell>
          <cell r="AC3491" t="str">
            <v>N/A - Valor Cero / Coproducción</v>
          </cell>
          <cell r="AE3491">
            <v>0</v>
          </cell>
          <cell r="AF3491">
            <v>0</v>
          </cell>
          <cell r="AI3491" t="str">
            <v>N/A</v>
          </cell>
          <cell r="AJ3491"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 (...)</v>
          </cell>
          <cell r="AK3491" t="str">
            <v>RED COLLISION STUDIOS SAS</v>
          </cell>
          <cell r="AL3491">
            <v>901126625</v>
          </cell>
          <cell r="AM3491" t="str">
            <v>PUFA-317-2024</v>
          </cell>
          <cell r="AN3491" t="str">
            <v>Johan Bermeo</v>
          </cell>
          <cell r="AO3491" t="str">
            <v xml:space="preserve">https://community.secop.gov.co/Public/Tendering/OpportunityDetail/Index?noticeUID=CO1.NTC.6973658&amp;isFromPublicArea=True&amp;isModal=False
</v>
          </cell>
          <cell r="AP3491" t="str">
            <v>SECOP II</v>
          </cell>
          <cell r="AS3491" t="str">
            <v>Falso</v>
          </cell>
          <cell r="AU3491" t="str">
            <v>SI</v>
          </cell>
          <cell r="AV3491" t="str">
            <v>Noviembre</v>
          </cell>
          <cell r="AW3491" t="e">
            <v>#N/A</v>
          </cell>
          <cell r="AX3491">
            <v>45606</v>
          </cell>
          <cell r="AY3491" t="str">
            <v>#REF!</v>
          </cell>
          <cell r="AZ3491" t="str">
            <v>CO1.PCCNTR.6970009</v>
          </cell>
        </row>
        <row r="3492">
          <cell r="D3492" t="str">
            <v>3241-2024</v>
          </cell>
          <cell r="E3492" t="str">
            <v>LINA MARIA GAVIRIA HURTADO</v>
          </cell>
          <cell r="F3492" t="str">
            <v>Subdirección de las Artes</v>
          </cell>
          <cell r="G3492" t="str">
            <v>Subdireccion de Equipamientos Culturales</v>
          </cell>
          <cell r="H3492" t="str">
            <v>Subdirección de Equipamientos Culturales</v>
          </cell>
          <cell r="I3492" t="str">
            <v>Selección Abreviada Menor Cuantia</v>
          </cell>
          <cell r="J3492" t="str">
            <v>Selección Abreviada de Menor Cuantia sin Manifestacion de Interés</v>
          </cell>
          <cell r="K3492" t="str">
            <v>Prestación de servicios</v>
          </cell>
          <cell r="L3492" t="str">
            <v>17 17. Contrato de Prestación de Servicios</v>
          </cell>
          <cell r="M3492" t="str">
            <v xml:space="preserve">49 49-Otros Servicios </v>
          </cell>
          <cell r="N3492" t="str">
            <v>No</v>
          </cell>
          <cell r="O3492" t="str">
            <v>N/A</v>
          </cell>
          <cell r="P3492">
            <v>45595</v>
          </cell>
          <cell r="Q3492">
            <v>45596</v>
          </cell>
          <cell r="R3492">
            <v>45747</v>
          </cell>
          <cell r="S3492">
            <v>151</v>
          </cell>
          <cell r="T3492" t="str">
            <v>En Ejecución</v>
          </cell>
          <cell r="U3492" t="str">
            <v>LINA MARIA GAVIRIA HURTADO</v>
          </cell>
          <cell r="V3492">
            <v>52247497</v>
          </cell>
          <cell r="X3492" t="str">
            <v>LINA MARIA GAVIRIA HURTADO</v>
          </cell>
          <cell r="Y3492">
            <v>52247497</v>
          </cell>
          <cell r="Z3492" t="str">
            <v>Inversión</v>
          </cell>
          <cell r="AA3492">
            <v>2024110010087</v>
          </cell>
          <cell r="AB3492" t="str">
            <v>5374 - 5430</v>
          </cell>
          <cell r="AC3492" t="str">
            <v>O23011733012024008705073</v>
          </cell>
          <cell r="AD3492" t="str">
            <v>7148 - 7149</v>
          </cell>
          <cell r="AE3492">
            <v>850000000</v>
          </cell>
          <cell r="AF3492">
            <v>1090000000</v>
          </cell>
          <cell r="AI3492" t="str">
            <v>N/A</v>
          </cell>
          <cell r="AJ3492" t="str">
            <v>CONTRATAR LA PRESTACIÓN DE SERVICIOS DE COORDINADORES GENERALES DE LOGÍSTICA, COORDINADORES LOGÍSTICOS, JEFES DE EMERGENCIA, OPERADORES LOGÍSTICOS, BRIGADAS CONTRAINCENDIOS, VIGILANTES SIN ARMA, SUPERVISORES DE VIGILANCIA SIN ARMA, CABINAS DE SONIDO AUTO POTENCIADAS Y KIT DE APROXIMACIÓN VIAL REQUERIDOS PARA EL LLEVAR A CABO LAS ACTIVIDADES, EVENTOS Y PRODUCCIONES DESARROLLADOS Y/O EN LAS QUE HAGA PARTE EL INSTITUTO DISTRITAL DE LAS ARTES - IDARTES-, ACORDE CON LAS ESPECIFICACIONES TÉCNICAS DEFI</v>
          </cell>
          <cell r="AK3492" t="str">
            <v>OPEN GROUP BTL SAS</v>
          </cell>
          <cell r="AL3492">
            <v>900194353</v>
          </cell>
          <cell r="AM3492" t="str">
            <v>IDARTES-SA-PMC-006-2024</v>
          </cell>
          <cell r="AN3492" t="str">
            <v>Johan Bermeo</v>
          </cell>
          <cell r="AO3492" t="str">
            <v xml:space="preserve">https://community.secop.gov.co/Public/Tendering/OpportunityDetail/Index?noticeUID=CO1.NTC.6824034&amp;isFromPublicArea=True&amp;isModal=False
</v>
          </cell>
          <cell r="AP3492" t="str">
            <v>SECOP II</v>
          </cell>
          <cell r="AS3492" t="str">
            <v>Ok</v>
          </cell>
          <cell r="AU3492" t="str">
            <v>SI</v>
          </cell>
          <cell r="AV3492" t="str">
            <v>Octubre</v>
          </cell>
          <cell r="AW3492" t="e">
            <v>#N/A</v>
          </cell>
          <cell r="AX3492">
            <v>45747</v>
          </cell>
          <cell r="AY3492" t="str">
            <v>#REF!</v>
          </cell>
          <cell r="AZ3492" t="str">
            <v>CO1.PCCNTR.6966280</v>
          </cell>
        </row>
        <row r="3493">
          <cell r="D3493" t="str">
            <v>3242-2024</v>
          </cell>
          <cell r="E3493" t="str">
            <v>SILVIA OSPINA HENAO</v>
          </cell>
          <cell r="F3493" t="str">
            <v>Subdirección de Equipamientos Culturales</v>
          </cell>
          <cell r="G3493" t="str">
            <v>Subdireccion de Equipamientos Culturales</v>
          </cell>
          <cell r="H3493" t="str">
            <v>Subdirección de Equipamientos Culturales</v>
          </cell>
          <cell r="I3493" t="str">
            <v>Contratación Directa</v>
          </cell>
          <cell r="J3493" t="str">
            <v>Contratación directa.</v>
          </cell>
          <cell r="K3493" t="str">
            <v>Prestación de servicios</v>
          </cell>
          <cell r="L3493" t="str">
            <v>17 17. Contrato de Prestación de Servicios</v>
          </cell>
          <cell r="M3493" t="str">
            <v xml:space="preserve">33 33-Servicios Apoyo a la Gestion de la Entidad (servicios administrativos) </v>
          </cell>
          <cell r="N3493" t="str">
            <v>Si</v>
          </cell>
          <cell r="O3493" t="str">
            <v>Contrato Prestación de Servicios Apoyo a la Gestión</v>
          </cell>
          <cell r="P3493">
            <v>45595</v>
          </cell>
          <cell r="Q3493">
            <v>45601</v>
          </cell>
          <cell r="R3493">
            <v>45688</v>
          </cell>
          <cell r="S3493">
            <v>87</v>
          </cell>
          <cell r="T3493" t="str">
            <v>En Ejecución</v>
          </cell>
          <cell r="U3493" t="str">
            <v>SILVIA OSPINA HENAO</v>
          </cell>
          <cell r="V3493">
            <v>43749034</v>
          </cell>
          <cell r="X3493" t="str">
            <v>SILVIA OSPINA HENAO</v>
          </cell>
          <cell r="Y3493">
            <v>43749034</v>
          </cell>
          <cell r="Z3493" t="str">
            <v>Inversión</v>
          </cell>
          <cell r="AA3493">
            <v>2024110010087</v>
          </cell>
          <cell r="AB3493">
            <v>4459</v>
          </cell>
          <cell r="AC3493" t="str">
            <v>O23011733012024008705070</v>
          </cell>
          <cell r="AD3493">
            <v>7154</v>
          </cell>
          <cell r="AE3493">
            <v>6600000</v>
          </cell>
          <cell r="AF3493">
            <v>9460000</v>
          </cell>
          <cell r="AI3493">
            <v>3300000</v>
          </cell>
          <cell r="AJ3493" t="str">
            <v>PRESTAR SERVICIOS DE APOYO TÉCNICO AL IDARTES- SUBDIRECCIÓN DE EQUIPAMIENTOS CULTURALES, EN LO REFERENTE A LA PUESTA ESCÉNICA DE LA LA PROGRAMACIÓN DE EVENTOS Y ACTIVIDADES DE TODOS LOS EQUIPAMIENTOS ADMINISTRADOS POR LA DEPENDENCIA.</v>
          </cell>
          <cell r="AK3493" t="str">
            <v>ALFONSO ELIAS ROJAS GUTIERREZ</v>
          </cell>
          <cell r="AL3493">
            <v>80865074</v>
          </cell>
          <cell r="AM3493" t="str">
            <v>3242-2024</v>
          </cell>
          <cell r="AN3493" t="str">
            <v>Johan Bermeo</v>
          </cell>
          <cell r="AO3493" t="str">
            <v xml:space="preserve">https://community.secop.gov.co/Public/Tendering/OpportunityDetail/Index?noticeUID=CO1.NTC.6967224&amp;isFromPublicArea=True&amp;isModal=False
</v>
          </cell>
          <cell r="AP3493" t="str">
            <v>SECOP II</v>
          </cell>
          <cell r="AS3493" t="str">
            <v>Falso</v>
          </cell>
          <cell r="AU3493" t="str">
            <v>SI</v>
          </cell>
          <cell r="AV3493" t="str">
            <v>Noviembre</v>
          </cell>
          <cell r="AW3493" t="e">
            <v>#N/A</v>
          </cell>
          <cell r="AX3493">
            <v>45688</v>
          </cell>
          <cell r="AY3493" t="str">
            <v>#REF!</v>
          </cell>
          <cell r="AZ3493" t="str">
            <v>CO1.PCCNTR.6964086</v>
          </cell>
        </row>
        <row r="3494">
          <cell r="D3494" t="str">
            <v>3245-2024</v>
          </cell>
          <cell r="E3494" t="str">
            <v>LINA MARIA GAVIRIA HURTADO</v>
          </cell>
          <cell r="F3494" t="str">
            <v>Subdirección de las Artes</v>
          </cell>
          <cell r="G3494" t="str">
            <v>Gerencia de Literatura</v>
          </cell>
          <cell r="H3494" t="str">
            <v>Gerente de Literatura</v>
          </cell>
          <cell r="I3494" t="str">
            <v>Selección Abreviada Menor Cuantia</v>
          </cell>
          <cell r="J3494" t="str">
            <v>Selección abreviada menor cuantía</v>
          </cell>
          <cell r="K3494" t="str">
            <v>Prestación de servicios</v>
          </cell>
          <cell r="L3494" t="str">
            <v>17 17. Contrato de Prestación de Servicios</v>
          </cell>
          <cell r="M3494" t="str">
            <v xml:space="preserve">37 37-Servicios de Impresión </v>
          </cell>
          <cell r="N3494" t="str">
            <v>No</v>
          </cell>
          <cell r="O3494" t="str">
            <v>N/A</v>
          </cell>
          <cell r="P3494">
            <v>45595</v>
          </cell>
          <cell r="Q3494">
            <v>45597</v>
          </cell>
          <cell r="R3494">
            <v>45716</v>
          </cell>
          <cell r="S3494">
            <v>118</v>
          </cell>
          <cell r="T3494" t="str">
            <v>En Ejecución</v>
          </cell>
          <cell r="U3494" t="str">
            <v>LINA MARIA GAVIRIA HURTADO</v>
          </cell>
          <cell r="V3494">
            <v>52247497</v>
          </cell>
          <cell r="X3494" t="str">
            <v xml:space="preserve">LIZ ALEJANDRA SORIANO WILCHES	</v>
          </cell>
          <cell r="Y3494">
            <v>1022372436</v>
          </cell>
          <cell r="Z3494" t="str">
            <v>Inversión</v>
          </cell>
          <cell r="AA3494">
            <v>2024110010089</v>
          </cell>
          <cell r="AB3494" t="str">
            <v>5068 - 5391 - 5140 - 5141 - 5142</v>
          </cell>
          <cell r="AC3494" t="str">
            <v>O23011733012024008905053 - O23011733012024018205073</v>
          </cell>
          <cell r="AD3494" t="str">
            <v>7222 - 7223 - 7224 - 7225 - 7226</v>
          </cell>
          <cell r="AE3494">
            <v>344017870</v>
          </cell>
          <cell r="AF3494">
            <v>344017870</v>
          </cell>
          <cell r="AI3494" t="str">
            <v>N/A</v>
          </cell>
          <cell r="AJ3494" t="str">
            <v>PRESTAR LOS SERVICIOS DE IMPRESIÓN Y ENCUADERNACIÓN DE LAS PUBLICACIONES QUE, EN DESARROLLO DE SU ACTIVIDAD MISIONAL, REQUIERA EL INSTITUTO DISTRITAL DE LAS ARTES - IDARTES PARA EL FOMENTO A LA CREACIÓN, INVESTIGACIÓN, FORMACIÓN, CIRCULACIÓN Y APROPIACIÓN DE LAS ARTES Y LAS PRÁCTICAS ARTÍSTICAS EN EL DISTRITO CAPITAL.</v>
          </cell>
          <cell r="AK3494" t="str">
            <v>MULTI IMPRESOS SAS</v>
          </cell>
          <cell r="AL3494">
            <v>800226417</v>
          </cell>
          <cell r="AM3494" t="str">
            <v>IDARTES-SA-PMC-007-2024 (Manifestación de interés (Menor Cuantía)) (Presentación de oferta)</v>
          </cell>
          <cell r="AN3494" t="str">
            <v>Johan Bermeo</v>
          </cell>
          <cell r="AO3494" t="str">
            <v xml:space="preserve">https://community.secop.gov.co/Public/Tendering/OpportunityDetail/Index?noticeUID=CO1.NTC.6882920&amp;isFromPublicArea=True&amp;isModal=False
</v>
          </cell>
          <cell r="AP3494" t="str">
            <v>SECOP II</v>
          </cell>
          <cell r="AS3494" t="str">
            <v>Falso</v>
          </cell>
          <cell r="AU3494" t="str">
            <v>SI</v>
          </cell>
          <cell r="AV3494" t="str">
            <v>Noviembre</v>
          </cell>
          <cell r="AW3494" t="e">
            <v>#N/A</v>
          </cell>
          <cell r="AX3494">
            <v>45716</v>
          </cell>
          <cell r="AY3494" t="str">
            <v>#REF!</v>
          </cell>
          <cell r="AZ3494" t="str">
            <v>CO1.PCCNTR.6961144</v>
          </cell>
        </row>
        <row r="3495">
          <cell r="D3495" t="str">
            <v>3243-2024</v>
          </cell>
          <cell r="E3495" t="str">
            <v>ALBA YANETH REYES SUÁREZ</v>
          </cell>
          <cell r="F3495" t="str">
            <v>Subdirección de Formación Artistica</v>
          </cell>
          <cell r="G3495" t="str">
            <v>Subdirección de Formación Artística</v>
          </cell>
          <cell r="H3495" t="str">
            <v>Subdireccion de Formacion Artisitica</v>
          </cell>
          <cell r="I3495" t="str">
            <v>Selección Abreviada Subasta Inversa</v>
          </cell>
          <cell r="J3495" t="str">
            <v>Selección abreviada subasta inversa</v>
          </cell>
          <cell r="K3495" t="str">
            <v>Suministro</v>
          </cell>
          <cell r="L3495" t="str">
            <v>7 7. Suministro</v>
          </cell>
          <cell r="M3495" t="str">
            <v xml:space="preserve">48 48-Otros Suministros </v>
          </cell>
          <cell r="N3495" t="str">
            <v>No</v>
          </cell>
          <cell r="O3495" t="str">
            <v>N/A</v>
          </cell>
          <cell r="P3495">
            <v>45595</v>
          </cell>
          <cell r="Q3495">
            <v>45597</v>
          </cell>
          <cell r="R3495">
            <v>45656</v>
          </cell>
          <cell r="S3495">
            <v>60</v>
          </cell>
          <cell r="T3495" t="str">
            <v>Supendido</v>
          </cell>
          <cell r="U3495" t="str">
            <v>ALBA YANETH REYES SUÁREZ</v>
          </cell>
          <cell r="V3495">
            <v>51694880</v>
          </cell>
          <cell r="X3495" t="str">
            <v>ALBA YANETH REYES SUÁREZ</v>
          </cell>
          <cell r="Y3495">
            <v>51694880</v>
          </cell>
          <cell r="Z3495" t="str">
            <v>Inversión</v>
          </cell>
          <cell r="AA3495">
            <v>2024110010087</v>
          </cell>
          <cell r="AB3495" t="str">
            <v>5402-5404-5405-5406-5408-5407-5409-5410-5412-5414-5413-5415-5416-5417-5426-5428-5427-5419-5423-5422-5424-5418-5425-5470-5471-5473-5475-5476-5477-5478-5479-5480-5481-5482-5483-5485-5486-5488-5490-5491-5492-5493-5494-5495-5496-5497-5498-5499-5500-5501-5502-5503-5504-5505-5506-5507-5509-5511-5512-5513-5514-5515-5518-5484</v>
          </cell>
          <cell r="AC3495" t="str">
            <v>O23011733012024008705070</v>
          </cell>
          <cell r="AD3495" t="str">
            <v>7163-7164-7165-7166-7167-7168-7169-7170-7171-7172-7173-7174-7176-7177-7179-7180-7181-7183-7184-7185-7187-7192-7193-7194-7195-7196-7197-7198-7199-7200-7201-7202-7203-7204-7205-7206-7207-7208-7209-7210-7211-7213-7214-7215-7216-7217-7212-7239-7238-7237-7236-7235-7234-7233-7232-7231-7230-7221-7220-7218-7191-7190-7189-7188</v>
          </cell>
          <cell r="AE3495">
            <v>339500000</v>
          </cell>
          <cell r="AF3495">
            <v>339500000</v>
          </cell>
          <cell r="AI3495" t="str">
            <v>N/A</v>
          </cell>
          <cell r="AJ3495" t="str">
            <v>SUMINISTRAR MATERIAL PEDAGÓGICO, ELEMENTOS LÚDICO-CIENTÍFICOS E INSUMOS REQUERIDOS EN VIRTUD DE LAS ACTIVIDADES MISIONALES DE LA SUBDIRECCIÓN DE FORMACIÓN ARTÍSTICA, TRANSVERSALES DEL INSTITUTO DISTRITAL DE LAS ARTES Y LAS DESARROLLADAS EN EL MARCO DEL CONVENIO ENTRE SECRETARÍA DE EDUCACIÓN DEL DISTRITO Y EL IDARTES - SUBDIRECCIÓN DE EQUIPAMIENTOS CULTURALES, SEGÚN LAS ESPECIFICACIONES TÉCNICAS DEFINIDAS POR LA ENTIDAD</v>
          </cell>
          <cell r="AK3495" t="str">
            <v>S&amp;S SERVICIOS Y SUMINISTROS STELAR S.A.S.</v>
          </cell>
          <cell r="AL3495">
            <v>901151389</v>
          </cell>
          <cell r="AM3495" t="str">
            <v>IDARTES-SA-SI-010-2024</v>
          </cell>
          <cell r="AN3495" t="str">
            <v>Johan Bermeo</v>
          </cell>
          <cell r="AO3495" t="str">
            <v xml:space="preserve">https://community.secop.gov.co/Public/Tendering/OpportunityDetail/Index?noticeUID=CO1.NTC.6825952&amp;isFromPublicArea=True&amp;isModal=False
</v>
          </cell>
          <cell r="AP3495" t="str">
            <v>SECOP II</v>
          </cell>
          <cell r="AS3495" t="str">
            <v>Falso</v>
          </cell>
          <cell r="AU3495" t="str">
            <v>SI</v>
          </cell>
          <cell r="AV3495" t="str">
            <v>Noviembre</v>
          </cell>
          <cell r="AW3495" t="e">
            <v>#N/A</v>
          </cell>
          <cell r="AX3495">
            <v>45656</v>
          </cell>
          <cell r="AY3495" t="str">
            <v>#REF!</v>
          </cell>
          <cell r="AZ3495" t="str">
            <v>CO1.PCCNTR.6961114</v>
          </cell>
        </row>
        <row r="3496">
          <cell r="D3496" t="str">
            <v>PUFA-319-2024</v>
          </cell>
          <cell r="E3496" t="str">
            <v>LINA MARIA GAVIRIA HURTADO</v>
          </cell>
          <cell r="F3496" t="str">
            <v>Subdirección de las Artes</v>
          </cell>
          <cell r="G3496" t="str">
            <v>Gerencia de Artes Audiovisuales</v>
          </cell>
          <cell r="H3496" t="str">
            <v>GERENTE DE ARTES AUDIOVISUALES</v>
          </cell>
          <cell r="I3496" t="str">
            <v>Contratación Directa</v>
          </cell>
          <cell r="J3496" t="str">
            <v>Contratación directa.</v>
          </cell>
          <cell r="K3496" t="str">
            <v>Prestación de servicios</v>
          </cell>
          <cell r="L3496" t="str">
            <v>17 17. Contrato de Prestación de Servicios</v>
          </cell>
          <cell r="M3496" t="str">
            <v xml:space="preserve">49 49-Otros Servicios </v>
          </cell>
          <cell r="N3496" t="str">
            <v>No</v>
          </cell>
          <cell r="O3496" t="str">
            <v>N/A</v>
          </cell>
          <cell r="P3496">
            <v>45596</v>
          </cell>
          <cell r="Q3496">
            <v>45611</v>
          </cell>
          <cell r="R3496">
            <v>45611</v>
          </cell>
          <cell r="S3496">
            <v>1</v>
          </cell>
          <cell r="T3496" t="str">
            <v>En Ejecución</v>
          </cell>
          <cell r="U3496" t="str">
            <v>LINA MARIA GAVIRIA HURTADO</v>
          </cell>
          <cell r="V3496">
            <v>52247497</v>
          </cell>
          <cell r="X3496" t="str">
            <v>Ricardo Alfonso Cantor Bossa</v>
          </cell>
          <cell r="Y3496">
            <v>80797050</v>
          </cell>
          <cell r="Z3496" t="str">
            <v>N/A</v>
          </cell>
          <cell r="AC3496" t="str">
            <v>N/A - Valor Cero / Coproducción</v>
          </cell>
          <cell r="AE3496">
            <v>0</v>
          </cell>
          <cell r="AF3496">
            <v>0</v>
          </cell>
          <cell r="AI3496" t="str">
            <v>N/A</v>
          </cell>
          <cell r="AJ3496"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v>
          </cell>
          <cell r="AK3496" t="str">
            <v>11:11 FILMS Y TV SAS</v>
          </cell>
          <cell r="AL3496">
            <v>901108889</v>
          </cell>
          <cell r="AM3496" t="str">
            <v>PUFA-319-2024</v>
          </cell>
          <cell r="AN3496" t="str">
            <v>Johan Bermeo</v>
          </cell>
          <cell r="AO3496" t="str">
            <v xml:space="preserve">https://community.secop.gov.co/Public/Tendering/OpportunityDetail/Index?noticeUID=CO1.NTC.6978981&amp;isFromPublicArea=True&amp;isModal=False
</v>
          </cell>
          <cell r="AP3496" t="str">
            <v>SECOP II</v>
          </cell>
          <cell r="AS3496" t="str">
            <v>Falso</v>
          </cell>
          <cell r="AU3496" t="str">
            <v>SI</v>
          </cell>
          <cell r="AV3496" t="str">
            <v>Noviembre</v>
          </cell>
          <cell r="AW3496" t="e">
            <v>#N/A</v>
          </cell>
          <cell r="AX3496">
            <v>45611</v>
          </cell>
          <cell r="AY3496" t="str">
            <v>#REF!</v>
          </cell>
          <cell r="AZ3496" t="str">
            <v>CO1.PCCNTR.6974020</v>
          </cell>
        </row>
        <row r="3497">
          <cell r="D3497" t="str">
            <v>3247-2024</v>
          </cell>
          <cell r="E3497" t="str">
            <v>LINA MARIA GAVIRIA HURTADO</v>
          </cell>
          <cell r="F3497" t="str">
            <v>Subdirección de las Artes</v>
          </cell>
          <cell r="G3497" t="str">
            <v>Gerencia de Música</v>
          </cell>
          <cell r="H3497" t="str">
            <v>Gerencia de Música</v>
          </cell>
          <cell r="I3497" t="str">
            <v>Contratación Directa</v>
          </cell>
          <cell r="J3497" t="str">
            <v>Contratación directa.</v>
          </cell>
          <cell r="K3497" t="str">
            <v>Prestación de servicios</v>
          </cell>
          <cell r="L3497" t="str">
            <v>17 17. Contrato de Prestación de Servicios</v>
          </cell>
          <cell r="M3497" t="str">
            <v xml:space="preserve">33 33-Servicios Apoyo a la Gestion de la Entidad (servicios administrativos) </v>
          </cell>
          <cell r="N3497" t="str">
            <v>Si</v>
          </cell>
          <cell r="O3497" t="str">
            <v>Contrato Prestación de Servicios Apoyo a la Gestión</v>
          </cell>
          <cell r="P3497">
            <v>45596</v>
          </cell>
          <cell r="Q3497">
            <v>45597</v>
          </cell>
          <cell r="R3497">
            <v>45657</v>
          </cell>
          <cell r="S3497">
            <v>61</v>
          </cell>
          <cell r="T3497" t="str">
            <v>En Ejecución</v>
          </cell>
          <cell r="U3497" t="str">
            <v>LINA MARIA GAVIRIA HURTADO</v>
          </cell>
          <cell r="V3497">
            <v>52247497</v>
          </cell>
          <cell r="X3497" t="str">
            <v>EDISON RICARDO MORENO QUIROGA</v>
          </cell>
          <cell r="Y3497">
            <v>80205239</v>
          </cell>
          <cell r="Z3497" t="str">
            <v>Inversión</v>
          </cell>
          <cell r="AA3497">
            <v>2024110010182</v>
          </cell>
          <cell r="AB3497" t="str">
            <v>5568 - 5702</v>
          </cell>
          <cell r="AC3497" t="str">
            <v>O230117330120240182</v>
          </cell>
          <cell r="AD3497" t="str">
            <v>7241 - 7240</v>
          </cell>
          <cell r="AE3497">
            <v>12800000</v>
          </cell>
          <cell r="AF3497">
            <v>12800000</v>
          </cell>
          <cell r="AI3497">
            <v>6000000</v>
          </cell>
          <cell r="AJ3497" t="str">
            <v>"Prestar servicios de apoyo a la gestión al Idartes -Subdirección de las Artes - Gerencia de Música, para el acompañamiento y seguimiento al componente de Divulgación del proyecto "Archivo Musical y Sonoro de Bogotá"</v>
          </cell>
          <cell r="AK3497" t="str">
            <v>DANIEL CORREA ULLOA</v>
          </cell>
          <cell r="AL3497">
            <v>79958564</v>
          </cell>
          <cell r="AM3497" t="str">
            <v>3247-2024</v>
          </cell>
          <cell r="AN3497" t="str">
            <v>Johan Bermeo</v>
          </cell>
          <cell r="AO3497" t="str">
            <v xml:space="preserve">https://community.secop.gov.co/Public/Tendering/OpportunityDetail/Index?noticeUID=CO1.NTC.6974545&amp;isFromPublicArea=True&amp;isModal=False
</v>
          </cell>
          <cell r="AP3497" t="str">
            <v>SECOP II</v>
          </cell>
          <cell r="AS3497" t="str">
            <v>Falso</v>
          </cell>
          <cell r="AU3497" t="str">
            <v>SI</v>
          </cell>
          <cell r="AV3497" t="str">
            <v>Noviembre</v>
          </cell>
          <cell r="AW3497" t="e">
            <v>#N/A</v>
          </cell>
          <cell r="AX3497">
            <v>45657</v>
          </cell>
          <cell r="AY3497" t="str">
            <v>#REF!</v>
          </cell>
          <cell r="AZ3497" t="str">
            <v>CO1.PCCNTR.6970306</v>
          </cell>
        </row>
        <row r="3498">
          <cell r="D3498" t="str">
            <v>PUFA-318-2024</v>
          </cell>
          <cell r="E3498" t="str">
            <v>LINA MARIA GAVIRIA HURTADO</v>
          </cell>
          <cell r="F3498" t="str">
            <v>Subdirección de las Artes</v>
          </cell>
          <cell r="G3498" t="str">
            <v>Gerencia de Artes Audiovisuales</v>
          </cell>
          <cell r="H3498" t="str">
            <v>GERENTE DE ARTES AUDIOVISUALES</v>
          </cell>
          <cell r="I3498" t="str">
            <v>Contratación Directa</v>
          </cell>
          <cell r="J3498" t="str">
            <v>Contratación directa.</v>
          </cell>
          <cell r="K3498" t="str">
            <v>Prestación de servicios</v>
          </cell>
          <cell r="L3498" t="str">
            <v>17 17. Contrato de Prestación de Servicios</v>
          </cell>
          <cell r="M3498" t="str">
            <v xml:space="preserve">49 49-Otros Servicios </v>
          </cell>
          <cell r="N3498" t="str">
            <v>No</v>
          </cell>
          <cell r="O3498" t="str">
            <v>N/A</v>
          </cell>
          <cell r="P3498">
            <v>45596</v>
          </cell>
          <cell r="Q3498">
            <v>45601</v>
          </cell>
          <cell r="R3498">
            <v>45601</v>
          </cell>
          <cell r="S3498">
            <v>1</v>
          </cell>
          <cell r="T3498" t="str">
            <v>En Ejecución</v>
          </cell>
          <cell r="U3498" t="str">
            <v>LINA MARIA GAVIRIA HURTADO</v>
          </cell>
          <cell r="V3498">
            <v>52247497</v>
          </cell>
          <cell r="X3498" t="str">
            <v>Ricardo Alfonso Cantor Bossa</v>
          </cell>
          <cell r="Y3498">
            <v>80797050</v>
          </cell>
          <cell r="Z3498" t="str">
            <v>N/A</v>
          </cell>
          <cell r="AC3498" t="str">
            <v>N/A - Valor Cero / Coproducción</v>
          </cell>
          <cell r="AE3498">
            <v>0</v>
          </cell>
          <cell r="AF3498">
            <v>0</v>
          </cell>
          <cell r="AI3498" t="str">
            <v>N/A</v>
          </cell>
          <cell r="AJ3498"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 (...)</v>
          </cell>
          <cell r="AK3498" t="str">
            <v>RED COLLISION STUDIOS SAS</v>
          </cell>
          <cell r="AL3498">
            <v>901126625</v>
          </cell>
          <cell r="AM3498" t="str">
            <v>PUFA-318-2024</v>
          </cell>
          <cell r="AN3498" t="str">
            <v>Johan Bermeo</v>
          </cell>
          <cell r="AO3498" t="str">
            <v xml:space="preserve">https://community.secop.gov.co/Public/Tendering/OpportunityDetail/Index?noticeUID=CO1.NTC.6972587&amp;isFromPublicArea=True&amp;isModal=False
</v>
          </cell>
          <cell r="AP3498" t="str">
            <v>SECOP II</v>
          </cell>
          <cell r="AS3498" t="str">
            <v>Falso</v>
          </cell>
          <cell r="AU3498" t="str">
            <v>SI</v>
          </cell>
          <cell r="AV3498" t="str">
            <v>Noviembre</v>
          </cell>
          <cell r="AW3498" t="e">
            <v>#N/A</v>
          </cell>
          <cell r="AX3498">
            <v>45601</v>
          </cell>
          <cell r="AY3498" t="str">
            <v>#REF!</v>
          </cell>
          <cell r="AZ3498" t="str">
            <v>CO1.PCCNTR.6969103</v>
          </cell>
        </row>
        <row r="3499">
          <cell r="D3499" t="str">
            <v>3237-2024</v>
          </cell>
          <cell r="E3499" t="str">
            <v>SILVIA OSPINA HENAO</v>
          </cell>
          <cell r="F3499" t="str">
            <v>Subdirección de Equipamientos Culturales</v>
          </cell>
          <cell r="G3499" t="str">
            <v>Subdireccion de Equipamientos Culturales</v>
          </cell>
          <cell r="H3499" t="str">
            <v>Subdirección de Equipamientos Culturales</v>
          </cell>
          <cell r="I3499" t="str">
            <v>Mínima Cuantía</v>
          </cell>
          <cell r="J3499" t="str">
            <v>Mínima cuantía</v>
          </cell>
          <cell r="K3499" t="str">
            <v>Compraventa</v>
          </cell>
          <cell r="L3499" t="str">
            <v>8 8. Compraventa</v>
          </cell>
          <cell r="M3499" t="str">
            <v xml:space="preserve">121 121-Compraventa (Bienes Muebles) </v>
          </cell>
          <cell r="N3499" t="str">
            <v>No</v>
          </cell>
          <cell r="O3499" t="str">
            <v>N/A</v>
          </cell>
          <cell r="P3499">
            <v>45596</v>
          </cell>
          <cell r="Q3499">
            <v>45596</v>
          </cell>
          <cell r="R3499">
            <v>45687</v>
          </cell>
          <cell r="S3499">
            <v>91</v>
          </cell>
          <cell r="T3499" t="str">
            <v>En Ejecución</v>
          </cell>
          <cell r="U3499" t="str">
            <v>SILVIA OSPINA HENAO</v>
          </cell>
          <cell r="V3499">
            <v>43749034</v>
          </cell>
          <cell r="X3499" t="str">
            <v>SILVIA OSPINA HENAO</v>
          </cell>
          <cell r="Y3499">
            <v>43749034</v>
          </cell>
          <cell r="Z3499" t="str">
            <v>Inversión</v>
          </cell>
          <cell r="AA3499">
            <v>2024110010087</v>
          </cell>
          <cell r="AB3499" t="str">
            <v>5577 - 5579 - 5578</v>
          </cell>
          <cell r="AC3499" t="str">
            <v>O230117330120240087</v>
          </cell>
          <cell r="AD3499">
            <v>7160</v>
          </cell>
          <cell r="AE3499">
            <v>29990980</v>
          </cell>
          <cell r="AF3499">
            <v>29990980</v>
          </cell>
          <cell r="AI3499" t="str">
            <v>N/A</v>
          </cell>
          <cell r="AJ3499" t="str">
            <v>Adquisición y puesta en funcionamiento de máquinas de humo de niebla para el Teatro Municipal Jorge Eliécer Gaitán propiedad de la Entidad y el Teatro El Ensueño, administrados por el Instituto Distrital de las Artes, según especificaciones técnicas definidas por la Entidad.</v>
          </cell>
          <cell r="AK3499" t="str">
            <v>MERGE S.A.S.</v>
          </cell>
          <cell r="AL3499">
            <v>901362177</v>
          </cell>
          <cell r="AM3499" t="str">
            <v>IDARTES-IP-MIC-034-2024</v>
          </cell>
          <cell r="AN3499" t="str">
            <v>Johan Bermeo</v>
          </cell>
          <cell r="AO3499" t="str">
            <v xml:space="preserve">https://community.secop.gov.co/Public/Tendering/OpportunityDetail/Index?noticeUID=CO1.NTC.6883509&amp;isFromPublicArea=True&amp;isModal=False
</v>
          </cell>
          <cell r="AP3499" t="str">
            <v>SECOP II</v>
          </cell>
          <cell r="AS3499" t="str">
            <v>Falso</v>
          </cell>
          <cell r="AU3499" t="str">
            <v>SI</v>
          </cell>
          <cell r="AV3499" t="str">
            <v>Octubre</v>
          </cell>
          <cell r="AW3499" t="e">
            <v>#N/A</v>
          </cell>
          <cell r="AX3499">
            <v>45687</v>
          </cell>
          <cell r="AY3499" t="str">
            <v>#REF!</v>
          </cell>
          <cell r="AZ3499" t="str">
            <v>CO1.PCCNTR.6953300</v>
          </cell>
        </row>
        <row r="3500">
          <cell r="D3500" t="str">
            <v>3250-2024</v>
          </cell>
          <cell r="E3500" t="str">
            <v>LINA MARIA GAVIRIA HURTADO</v>
          </cell>
          <cell r="F3500" t="str">
            <v>Subdirección de las Artes</v>
          </cell>
          <cell r="G3500" t="str">
            <v>Oficina Asesora Jurídica</v>
          </cell>
          <cell r="H3500" t="str">
            <v>Oficina Asesora Juridica</v>
          </cell>
          <cell r="I3500" t="str">
            <v>Contratación Directa</v>
          </cell>
          <cell r="J3500" t="str">
            <v>Contratación directa.</v>
          </cell>
          <cell r="K3500" t="str">
            <v>Prestación de servicios</v>
          </cell>
          <cell r="L3500" t="str">
            <v>17 17. Contrato de Prestación de Servicios</v>
          </cell>
          <cell r="M3500" t="str">
            <v xml:space="preserve">31 31-Servicios Profesionales </v>
          </cell>
          <cell r="N3500" t="str">
            <v>Si</v>
          </cell>
          <cell r="O3500" t="str">
            <v>Contrato Prestación de Servicios Profesionales</v>
          </cell>
          <cell r="P3500">
            <v>45597</v>
          </cell>
          <cell r="Q3500">
            <v>45602</v>
          </cell>
          <cell r="R3500">
            <v>45684</v>
          </cell>
          <cell r="S3500">
            <v>82</v>
          </cell>
          <cell r="T3500" t="str">
            <v>En Ejecución</v>
          </cell>
          <cell r="U3500" t="str">
            <v>LINA MARIA GAVIRIA HURTADO</v>
          </cell>
          <cell r="V3500">
            <v>52247497</v>
          </cell>
          <cell r="X3500" t="str">
            <v>HEIDY YOBANNA MORENO MORENO</v>
          </cell>
          <cell r="Y3500">
            <v>33366580</v>
          </cell>
          <cell r="Z3500" t="str">
            <v>Inversión</v>
          </cell>
          <cell r="AB3500">
            <v>5815</v>
          </cell>
          <cell r="AC3500" t="str">
            <v>O230117330120240088</v>
          </cell>
          <cell r="AD3500">
            <v>7828</v>
          </cell>
          <cell r="AE3500">
            <v>11000000</v>
          </cell>
          <cell r="AF3500">
            <v>15033333</v>
          </cell>
          <cell r="AI3500">
            <v>5500000</v>
          </cell>
          <cell r="AJ3500" t="str">
            <v>Prestar los servicios profesionales en la Oficina Asesora Jurídica del IDARTES en materia de trámites propios de la etapa poscontractual de los contratos, convenios y ordenes de compra, así como en los asuntos que requiera la dependencia frente a la revisión y actualización de la documentación de la misma etapa asociados al proceso de gestión jurídica-contractual establecido por la entidad.</v>
          </cell>
          <cell r="AK3500" t="str">
            <v>ADRIANA CAROLINA BARACALDO LOZANO</v>
          </cell>
          <cell r="AL3500">
            <v>1026266938</v>
          </cell>
          <cell r="AM3500" t="str">
            <v>3250-2024</v>
          </cell>
          <cell r="AN3500" t="str">
            <v>Johan Bermeo</v>
          </cell>
          <cell r="AO3500" t="str">
            <v xml:space="preserve">https://community.secop.gov.co/Public/Tendering/OpportunityDetail/Index?noticeUID=CO1.NTC.6984696&amp;isFromPublicArea=True&amp;isModal=False
</v>
          </cell>
          <cell r="AP3500" t="str">
            <v>SECOP II</v>
          </cell>
          <cell r="AS3500" t="str">
            <v>Falso</v>
          </cell>
          <cell r="AU3500" t="str">
            <v>SI</v>
          </cell>
          <cell r="AV3500" t="str">
            <v>Noviembre</v>
          </cell>
          <cell r="AW3500" t="e">
            <v>#N/A</v>
          </cell>
          <cell r="AX3500">
            <v>45684</v>
          </cell>
          <cell r="AY3500" t="str">
            <v>#REF!</v>
          </cell>
          <cell r="AZ3500" t="str">
            <v>CO1.PCCNTR.6978462</v>
          </cell>
        </row>
        <row r="3501">
          <cell r="D3501" t="str">
            <v>PUFA-324-2024</v>
          </cell>
          <cell r="E3501" t="str">
            <v>LINA MARIA GAVIRIA HURTADO</v>
          </cell>
          <cell r="F3501" t="str">
            <v>Subdirección de las Artes</v>
          </cell>
          <cell r="G3501" t="str">
            <v>Gerencia de Artes Audiovisuales</v>
          </cell>
          <cell r="H3501" t="str">
            <v>GERENTE DE ARTES AUDIOVISUALES</v>
          </cell>
          <cell r="I3501" t="str">
            <v>Contratación Directa</v>
          </cell>
          <cell r="J3501" t="str">
            <v>Contratación directa.</v>
          </cell>
          <cell r="K3501" t="str">
            <v>Prestación de servicios</v>
          </cell>
          <cell r="L3501" t="str">
            <v>17 17. Contrato de Prestación de Servicios</v>
          </cell>
          <cell r="M3501" t="str">
            <v xml:space="preserve">49 49-Otros Servicios </v>
          </cell>
          <cell r="N3501" t="str">
            <v>No</v>
          </cell>
          <cell r="O3501" t="str">
            <v>N/A</v>
          </cell>
          <cell r="P3501">
            <v>45597</v>
          </cell>
          <cell r="Q3501">
            <v>45599</v>
          </cell>
          <cell r="R3501">
            <v>45599</v>
          </cell>
          <cell r="S3501">
            <v>1</v>
          </cell>
          <cell r="T3501" t="str">
            <v>En Ejecución</v>
          </cell>
          <cell r="U3501" t="str">
            <v>LINA MARIA GAVIRIA HURTADO</v>
          </cell>
          <cell r="V3501">
            <v>52247497</v>
          </cell>
          <cell r="X3501" t="str">
            <v>Ricardo Alfonso Cantor Bossa</v>
          </cell>
          <cell r="Y3501">
            <v>80797050</v>
          </cell>
          <cell r="Z3501" t="str">
            <v>N/A</v>
          </cell>
          <cell r="AC3501" t="str">
            <v>N/A - Valor Cero / Coproducción</v>
          </cell>
          <cell r="AE3501">
            <v>0</v>
          </cell>
          <cell r="AF3501">
            <v>0</v>
          </cell>
          <cell r="AI3501" t="str">
            <v>N/A</v>
          </cell>
          <cell r="AJ3501"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 de....</v>
          </cell>
          <cell r="AK3501" t="str">
            <v>PULPO PRODUCCIONES SAS</v>
          </cell>
          <cell r="AL3501">
            <v>901069140</v>
          </cell>
          <cell r="AM3501" t="str">
            <v>PUFA-324-2024</v>
          </cell>
          <cell r="AN3501" t="str">
            <v>Johan Bermeo</v>
          </cell>
          <cell r="AO3501" t="str">
            <v xml:space="preserve">https://community.secop.gov.co/Public/Tendering/OpportunityDetail/Index?noticeUID=CO1.NTC.6990057&amp;isFromPublicArea=True&amp;isModal=False
</v>
          </cell>
          <cell r="AP3501" t="str">
            <v>SECOP II</v>
          </cell>
          <cell r="AS3501" t="str">
            <v>Falso</v>
          </cell>
          <cell r="AU3501" t="str">
            <v>SI</v>
          </cell>
          <cell r="AV3501" t="str">
            <v>Noviembre</v>
          </cell>
          <cell r="AW3501" t="e">
            <v>#N/A</v>
          </cell>
          <cell r="AX3501">
            <v>45599</v>
          </cell>
          <cell r="AY3501" t="str">
            <v>#REF!</v>
          </cell>
          <cell r="AZ3501" t="str">
            <v>CO1.PCCNTR.6983127</v>
          </cell>
        </row>
        <row r="3502">
          <cell r="D3502" t="str">
            <v>PUFA-323-2024</v>
          </cell>
          <cell r="E3502" t="str">
            <v>LINA MARIA GAVIRIA HURTADO</v>
          </cell>
          <cell r="F3502" t="str">
            <v>Subdirección de las Artes</v>
          </cell>
          <cell r="G3502" t="str">
            <v>Gerencia de Artes Audiovisuales</v>
          </cell>
          <cell r="H3502" t="str">
            <v>GERENTE DE ARTES AUDIOVISUALES</v>
          </cell>
          <cell r="I3502" t="str">
            <v>Contratación Directa</v>
          </cell>
          <cell r="J3502" t="str">
            <v>Contratación directa.</v>
          </cell>
          <cell r="K3502" t="str">
            <v>Prestación de servicios</v>
          </cell>
          <cell r="L3502" t="str">
            <v>17 17. Contrato de Prestación de Servicios</v>
          </cell>
          <cell r="M3502" t="str">
            <v xml:space="preserve">49 49-Otros Servicios </v>
          </cell>
          <cell r="N3502" t="str">
            <v>No</v>
          </cell>
          <cell r="O3502" t="str">
            <v>N/A</v>
          </cell>
          <cell r="P3502">
            <v>45597</v>
          </cell>
          <cell r="Q3502">
            <v>45599</v>
          </cell>
          <cell r="R3502">
            <v>45599</v>
          </cell>
          <cell r="S3502">
            <v>1</v>
          </cell>
          <cell r="T3502" t="str">
            <v>En Ejecución</v>
          </cell>
          <cell r="U3502" t="str">
            <v>LINA MARIA GAVIRIA HURTADO</v>
          </cell>
          <cell r="V3502">
            <v>52247497</v>
          </cell>
          <cell r="X3502" t="str">
            <v>Ricardo Alfonso Cantor Bossa</v>
          </cell>
          <cell r="Y3502">
            <v>80797050</v>
          </cell>
          <cell r="Z3502" t="str">
            <v>N/A</v>
          </cell>
          <cell r="AC3502" t="str">
            <v>N/A - Valor Cero / Coproducción</v>
          </cell>
          <cell r="AE3502">
            <v>0</v>
          </cell>
          <cell r="AF3502">
            <v>0</v>
          </cell>
          <cell r="AI3502" t="str">
            <v>N/A</v>
          </cell>
          <cell r="AJ3502"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 de....</v>
          </cell>
          <cell r="AK3502" t="str">
            <v>PULPO PRODUCCIONES SAS</v>
          </cell>
          <cell r="AL3502">
            <v>901069140</v>
          </cell>
          <cell r="AM3502" t="str">
            <v>PUFA-323-2024</v>
          </cell>
          <cell r="AN3502" t="str">
            <v>Johan Bermeo</v>
          </cell>
          <cell r="AO3502" t="str">
            <v xml:space="preserve">https://community.secop.gov.co/Public/Tendering/OpportunityDetail/Index?noticeUID=CO1.NTC.6990022&amp;isFromPublicArea=True&amp;isModal=False
</v>
          </cell>
          <cell r="AP3502" t="str">
            <v>SECOP II</v>
          </cell>
          <cell r="AS3502" t="str">
            <v>Falso</v>
          </cell>
          <cell r="AU3502" t="str">
            <v>SI</v>
          </cell>
          <cell r="AV3502" t="str">
            <v>Noviembre</v>
          </cell>
          <cell r="AW3502" t="e">
            <v>#N/A</v>
          </cell>
          <cell r="AX3502">
            <v>45599</v>
          </cell>
          <cell r="AY3502" t="str">
            <v>#REF!</v>
          </cell>
          <cell r="AZ3502" t="str">
            <v>CO1.PCCNTR.6983025</v>
          </cell>
        </row>
        <row r="3503">
          <cell r="D3503" t="str">
            <v>3248-2024</v>
          </cell>
          <cell r="E3503" t="str">
            <v>LINA MARIA GAVIRIA HURTADO</v>
          </cell>
          <cell r="F3503" t="str">
            <v>Subdirección de las Artes</v>
          </cell>
          <cell r="G3503" t="str">
            <v>Sub Artes</v>
          </cell>
          <cell r="H3503" t="str">
            <v xml:space="preserve">Subdirección de las Artes </v>
          </cell>
          <cell r="I3503" t="str">
            <v>Contratación Directa</v>
          </cell>
          <cell r="J3503" t="str">
            <v>Contratación directa.</v>
          </cell>
          <cell r="K3503" t="str">
            <v>Prestación de servicios</v>
          </cell>
          <cell r="L3503" t="str">
            <v>17 17. Contrato de Prestación de Servicios</v>
          </cell>
          <cell r="M3503" t="str">
            <v xml:space="preserve">31 31-Servicios Profesionales </v>
          </cell>
          <cell r="N3503" t="str">
            <v>Si</v>
          </cell>
          <cell r="O3503" t="str">
            <v>Contrato Prestación de Servicios Profesionales</v>
          </cell>
          <cell r="P3503">
            <v>45597</v>
          </cell>
          <cell r="Q3503">
            <v>45603</v>
          </cell>
          <cell r="R3503">
            <v>45657</v>
          </cell>
          <cell r="S3503">
            <v>55</v>
          </cell>
          <cell r="T3503" t="str">
            <v>En Ejecución</v>
          </cell>
          <cell r="U3503" t="str">
            <v>LINA MARIA GAVIRIA HURTADO</v>
          </cell>
          <cell r="V3503">
            <v>52247497</v>
          </cell>
          <cell r="X3503" t="str">
            <v>LINA MARIA GAVIRIA HURTADO</v>
          </cell>
          <cell r="Y3503">
            <v>52247497</v>
          </cell>
          <cell r="Z3503" t="str">
            <v>Inversión</v>
          </cell>
          <cell r="AB3503" t="str">
            <v>5783 - 5784 - 5785</v>
          </cell>
          <cell r="AC3503" t="str">
            <v>O230117330120240146 - O230117330120240088</v>
          </cell>
          <cell r="AD3503" t="str">
            <v>7250 - 7251 - 7252</v>
          </cell>
          <cell r="AE3503">
            <v>12000000</v>
          </cell>
          <cell r="AF3503">
            <v>12000000</v>
          </cell>
          <cell r="AI3503">
            <v>6000000</v>
          </cell>
          <cell r="AJ3503" t="str">
            <v>Prestar servicios profesionales al Idartes - Subdirección de las Artes en el desarrollo y seguimiento de actividades administrativas, presupuestales y la consolidación de información, así como en los trámites contractuales en todas sus etapas, acorde con los procesos y procedimientos establecidos por la entidad.</v>
          </cell>
          <cell r="AK3503" t="str">
            <v>LUISA FERNANDA URREA CAMELO</v>
          </cell>
          <cell r="AL3503">
            <v>1032489999</v>
          </cell>
          <cell r="AM3503" t="str">
            <v>3248-2024</v>
          </cell>
          <cell r="AN3503" t="str">
            <v>Johan Bermeo</v>
          </cell>
          <cell r="AO3503" t="str">
            <v xml:space="preserve">https://community.secop.gov.co/Public/Tendering/OpportunityDetail/Index?noticeUID=CO1.NTC.6990108&amp;isFromPublicArea=True&amp;isModal=False
</v>
          </cell>
          <cell r="AP3503" t="str">
            <v>SECOP II</v>
          </cell>
          <cell r="AS3503" t="str">
            <v>Falso</v>
          </cell>
          <cell r="AU3503" t="str">
            <v>SI</v>
          </cell>
          <cell r="AV3503" t="str">
            <v>Noviembre</v>
          </cell>
          <cell r="AW3503" t="e">
            <v>#N/A</v>
          </cell>
          <cell r="AX3503">
            <v>45657</v>
          </cell>
          <cell r="AY3503" t="str">
            <v>#REF!</v>
          </cell>
          <cell r="AZ3503" t="str">
            <v>CO1.PCCNTR.6982762</v>
          </cell>
        </row>
        <row r="3504">
          <cell r="D3504" t="str">
            <v>PUFA-322-2024</v>
          </cell>
          <cell r="E3504" t="str">
            <v>LINA MARIA GAVIRIA HURTADO</v>
          </cell>
          <cell r="F3504" t="str">
            <v>Subdirección de las Artes</v>
          </cell>
          <cell r="G3504" t="str">
            <v>Gerencia de Artes Audiovisuales</v>
          </cell>
          <cell r="H3504" t="str">
            <v>GERENTE DE ARTES AUDIOVISUALES</v>
          </cell>
          <cell r="I3504" t="str">
            <v>Contratación Directa</v>
          </cell>
          <cell r="J3504" t="str">
            <v>Contratación directa.</v>
          </cell>
          <cell r="K3504" t="str">
            <v>Prestación de servicios</v>
          </cell>
          <cell r="L3504" t="str">
            <v>17 17. Contrato de Prestación de Servicios</v>
          </cell>
          <cell r="M3504" t="str">
            <v xml:space="preserve">49 49-Otros Servicios </v>
          </cell>
          <cell r="N3504" t="str">
            <v>No</v>
          </cell>
          <cell r="O3504" t="str">
            <v>N/A</v>
          </cell>
          <cell r="P3504">
            <v>45597</v>
          </cell>
          <cell r="Q3504">
            <v>45599</v>
          </cell>
          <cell r="R3504">
            <v>45599</v>
          </cell>
          <cell r="S3504">
            <v>1</v>
          </cell>
          <cell r="T3504" t="str">
            <v>En Ejecución</v>
          </cell>
          <cell r="U3504" t="str">
            <v>LINA MARIA GAVIRIA HURTADO</v>
          </cell>
          <cell r="V3504">
            <v>52247497</v>
          </cell>
          <cell r="X3504" t="str">
            <v>Ricardo Alfonso Cantor Bossa</v>
          </cell>
          <cell r="Y3504">
            <v>80797050</v>
          </cell>
          <cell r="Z3504" t="str">
            <v>N/A</v>
          </cell>
          <cell r="AC3504" t="str">
            <v>N/A - Valor Cero / Coproducción</v>
          </cell>
          <cell r="AE3504">
            <v>0</v>
          </cell>
          <cell r="AF3504">
            <v>0</v>
          </cell>
          <cell r="AI3504" t="str">
            <v>N/A</v>
          </cell>
          <cell r="AJ3504"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v>
          </cell>
          <cell r="AK3504" t="str">
            <v>PULPO PRODUCCIONES SAS</v>
          </cell>
          <cell r="AL3504">
            <v>901069140</v>
          </cell>
          <cell r="AM3504" t="str">
            <v>PUFA-322-2024</v>
          </cell>
          <cell r="AN3504" t="str">
            <v>Johan Bermeo</v>
          </cell>
          <cell r="AO3504" t="str">
            <v xml:space="preserve">https://community.secop.gov.co/Public/Tendering/OpportunityDetail/Index?noticeUID=CO1.NTC.6989599&amp;isFromPublicArea=True&amp;isModal=False
</v>
          </cell>
          <cell r="AP3504" t="str">
            <v>SECOP II</v>
          </cell>
          <cell r="AS3504" t="str">
            <v>Falso</v>
          </cell>
          <cell r="AU3504" t="str">
            <v>SI</v>
          </cell>
          <cell r="AV3504" t="str">
            <v>Noviembre</v>
          </cell>
          <cell r="AW3504" t="e">
            <v>#N/A</v>
          </cell>
          <cell r="AX3504">
            <v>45599</v>
          </cell>
          <cell r="AY3504" t="str">
            <v>#REF!</v>
          </cell>
          <cell r="AZ3504" t="str">
            <v>CO1.PCCNTR.6982754</v>
          </cell>
        </row>
        <row r="3505">
          <cell r="D3505" t="str">
            <v>PUFA-321-2024</v>
          </cell>
          <cell r="E3505" t="str">
            <v>LINA MARIA GAVIRIA HURTADO</v>
          </cell>
          <cell r="F3505" t="str">
            <v>Subdirección de las Artes</v>
          </cell>
          <cell r="G3505" t="str">
            <v>Gerencia de Artes Audiovisuales</v>
          </cell>
          <cell r="H3505" t="str">
            <v>GERENTE DE ARTES AUDIOVISUALES</v>
          </cell>
          <cell r="I3505" t="str">
            <v>Contratación Directa</v>
          </cell>
          <cell r="J3505" t="str">
            <v>Contratación directa.</v>
          </cell>
          <cell r="K3505" t="str">
            <v>Prestación de servicios</v>
          </cell>
          <cell r="L3505" t="str">
            <v>17 17. Contrato de Prestación de Servicios</v>
          </cell>
          <cell r="M3505" t="str">
            <v xml:space="preserve">49 49-Otros Servicios </v>
          </cell>
          <cell r="N3505" t="str">
            <v>No</v>
          </cell>
          <cell r="O3505" t="str">
            <v>N/A</v>
          </cell>
          <cell r="P3505">
            <v>45597</v>
          </cell>
          <cell r="Q3505">
            <v>45599</v>
          </cell>
          <cell r="R3505">
            <v>45599</v>
          </cell>
          <cell r="S3505">
            <v>1</v>
          </cell>
          <cell r="T3505" t="str">
            <v>En Ejecución</v>
          </cell>
          <cell r="U3505" t="str">
            <v>LINA MARIA GAVIRIA HURTADO</v>
          </cell>
          <cell r="V3505">
            <v>52247497</v>
          </cell>
          <cell r="X3505" t="str">
            <v>Ricardo Alfonso Cantor Bossa</v>
          </cell>
          <cell r="Y3505">
            <v>80797050</v>
          </cell>
          <cell r="Z3505" t="str">
            <v>N/A</v>
          </cell>
          <cell r="AC3505" t="str">
            <v>N/A - Valor Cero / Coproducción</v>
          </cell>
          <cell r="AE3505">
            <v>0</v>
          </cell>
          <cell r="AF3505">
            <v>0</v>
          </cell>
          <cell r="AI3505" t="str">
            <v>N/A</v>
          </cell>
          <cell r="AJ3505"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v>
          </cell>
          <cell r="AK3505" t="str">
            <v>PULPO PRODUCCIONES SAS</v>
          </cell>
          <cell r="AL3505">
            <v>901069140</v>
          </cell>
          <cell r="AM3505" t="str">
            <v>PUFA-321-2024</v>
          </cell>
          <cell r="AN3505" t="str">
            <v>Johan Bermeo</v>
          </cell>
          <cell r="AO3505" t="str">
            <v xml:space="preserve">https://community.secop.gov.co/Public/Tendering/OpportunityDetail/Index?noticeUID=CO1.NTC.6988767&amp;isFromPublicArea=True&amp;isModal=False
</v>
          </cell>
          <cell r="AP3505" t="str">
            <v>SECOP II</v>
          </cell>
          <cell r="AS3505" t="str">
            <v>Falso</v>
          </cell>
          <cell r="AU3505" t="str">
            <v>SI</v>
          </cell>
          <cell r="AV3505" t="str">
            <v>Noviembre</v>
          </cell>
          <cell r="AW3505" t="e">
            <v>#N/A</v>
          </cell>
          <cell r="AX3505">
            <v>45599</v>
          </cell>
          <cell r="AY3505" t="str">
            <v>#REF!</v>
          </cell>
          <cell r="AZ3505" t="str">
            <v>CO1.PCCNTR.6981696</v>
          </cell>
        </row>
        <row r="3506">
          <cell r="D3506" t="str">
            <v>3251-2024</v>
          </cell>
          <cell r="E3506" t="str">
            <v>LINA MARIA GAVIRIA HURTADO</v>
          </cell>
          <cell r="F3506" t="str">
            <v>Subdirección de las Artes</v>
          </cell>
          <cell r="G3506" t="str">
            <v>Gerencia de Música</v>
          </cell>
          <cell r="H3506" t="str">
            <v>Gerente Música</v>
          </cell>
          <cell r="I3506" t="str">
            <v>Contratación Régimen Especial</v>
          </cell>
          <cell r="J3506" t="str">
            <v>Contratación régimen especial (con ofertas)</v>
          </cell>
          <cell r="K3506" t="str">
            <v>CONVENIO DE ASOCIACIÓN</v>
          </cell>
          <cell r="L3506" t="str">
            <v>1.1 Convenio</v>
          </cell>
          <cell r="M3506" t="str">
            <v xml:space="preserve">219 219-Otros tipo de convenios </v>
          </cell>
          <cell r="N3506" t="str">
            <v>No</v>
          </cell>
          <cell r="O3506" t="str">
            <v>N/A</v>
          </cell>
          <cell r="P3506">
            <v>45597</v>
          </cell>
          <cell r="Q3506">
            <v>45602</v>
          </cell>
          <cell r="R3506">
            <v>45656</v>
          </cell>
          <cell r="S3506">
            <v>55</v>
          </cell>
          <cell r="T3506" t="str">
            <v>En Ejecución</v>
          </cell>
          <cell r="U3506" t="str">
            <v>LINA MARIA GAVIRIA HURTADO</v>
          </cell>
          <cell r="V3506">
            <v>52247497</v>
          </cell>
          <cell r="X3506" t="str">
            <v>EDISON RICARDO MORENO QUIROGA</v>
          </cell>
          <cell r="Y3506">
            <v>80205239</v>
          </cell>
          <cell r="Z3506" t="str">
            <v>Inversión</v>
          </cell>
          <cell r="AB3506" t="str">
            <v>5651 - 5643</v>
          </cell>
          <cell r="AC3506" t="str">
            <v>O230117330120240176</v>
          </cell>
          <cell r="AD3506" t="str">
            <v>7265 - 7298</v>
          </cell>
          <cell r="AE3506">
            <v>1534791667</v>
          </cell>
          <cell r="AF3506">
            <v>1534791667</v>
          </cell>
          <cell r="AG3506">
            <v>135000000</v>
          </cell>
          <cell r="AH3506">
            <v>1399791667</v>
          </cell>
          <cell r="AI3506" t="str">
            <v>N/A</v>
          </cell>
          <cell r="AJ3506" t="str">
            <v>Aunar esfuerzos entre el Instituto Distrital De Las Artes - Idartes y una entidad sin ánimo de lucro para el desarrollo conjunto de acciones relacionadas con los cometidos y funciones del instituto, particularmente para la realización del proyecto fortalecimiento música y ciudad proyectos circulación y apropiación de las artes, así como el desarrollo de estrategias, y actividades de fortalecimiento para iniciativas enfocadas en la circulación, apropiación y promoción de la música.</v>
          </cell>
          <cell r="AK3506" t="str">
            <v>CORPORACION TOPOFILIA</v>
          </cell>
          <cell r="AL3506">
            <v>830089648</v>
          </cell>
          <cell r="AM3506" t="str">
            <v>IDARTES-RE-CO-040-2024</v>
          </cell>
          <cell r="AN3506" t="str">
            <v>Johan Bermeo</v>
          </cell>
          <cell r="AO3506" t="str">
            <v xml:space="preserve">https://community.secop.gov.co/Public/Tendering/OpportunityDetail/Index?noticeUID=CO1.NTC.6925669&amp;isFromPublicArea=True&amp;isModal=False
</v>
          </cell>
          <cell r="AP3506" t="str">
            <v>SECOP II</v>
          </cell>
          <cell r="AS3506" t="str">
            <v>Falso</v>
          </cell>
          <cell r="AU3506" t="str">
            <v>SI</v>
          </cell>
          <cell r="AV3506" t="str">
            <v>Noviembre</v>
          </cell>
          <cell r="AW3506" t="e">
            <v>#N/A</v>
          </cell>
          <cell r="AX3506">
            <v>45656</v>
          </cell>
          <cell r="AY3506" t="str">
            <v>#REF!</v>
          </cell>
          <cell r="AZ3506" t="str">
            <v>CO1.PCCNTR.6980554</v>
          </cell>
        </row>
        <row r="3507">
          <cell r="D3507" t="str">
            <v>PUFA-320-2024</v>
          </cell>
          <cell r="E3507" t="str">
            <v>LINA MARIA GAVIRIA HURTADO</v>
          </cell>
          <cell r="F3507" t="str">
            <v>Subdirección de las Artes</v>
          </cell>
          <cell r="G3507" t="str">
            <v>Gerencia de Artes Audiovisuales</v>
          </cell>
          <cell r="H3507" t="str">
            <v>GERENTE DE ARTES AUDIOVISUALES</v>
          </cell>
          <cell r="I3507" t="str">
            <v>Contratación Directa</v>
          </cell>
          <cell r="J3507" t="str">
            <v>Contratación directa.</v>
          </cell>
          <cell r="K3507" t="str">
            <v>Prestación de servicios</v>
          </cell>
          <cell r="L3507" t="str">
            <v>17 17. Contrato de Prestación de Servicios</v>
          </cell>
          <cell r="M3507" t="str">
            <v xml:space="preserve">49 49-Otros Servicios </v>
          </cell>
          <cell r="N3507" t="str">
            <v>No</v>
          </cell>
          <cell r="O3507" t="str">
            <v>N/A</v>
          </cell>
          <cell r="P3507">
            <v>45597</v>
          </cell>
          <cell r="Q3507">
            <v>45601</v>
          </cell>
          <cell r="R3507">
            <v>45601</v>
          </cell>
          <cell r="S3507">
            <v>1</v>
          </cell>
          <cell r="T3507" t="str">
            <v>En Ejecución</v>
          </cell>
          <cell r="U3507" t="str">
            <v>LINA MARIA GAVIRIA HURTADO</v>
          </cell>
          <cell r="V3507">
            <v>52247497</v>
          </cell>
          <cell r="X3507" t="str">
            <v>Ricardo Alfonso Cantor Bossa</v>
          </cell>
          <cell r="Y3507">
            <v>80797050</v>
          </cell>
          <cell r="Z3507" t="str">
            <v>N/A</v>
          </cell>
          <cell r="AC3507" t="str">
            <v>N/A - Valor Cero / Coproducción</v>
          </cell>
          <cell r="AE3507">
            <v>0</v>
          </cell>
          <cell r="AF3507">
            <v>0</v>
          </cell>
          <cell r="AI3507" t="str">
            <v>N/A</v>
          </cell>
          <cell r="AJ3507" t="str">
            <v>El IDARTES se compromete a gestionar las solicitudes de Permiso Unificado de Filmaciones Audiovisuales - PUFA y conceder a EL CAPITAN PRODUCTIONS SAS el uso y aprovechamiento económico de los espacios públicos para filmaciones audiovisuales registrados y aprobados en la plataforma SUMA y EL CAPITAN PRODUCTIONS SAS acepta pagar la respectiva retribución económica y cumplir con las condiciones establecidas por el IDARTES y la normatividad vigente para el uso del espacio público para las activid...</v>
          </cell>
          <cell r="AK3507" t="str">
            <v>EL CAPITAN PRODUCTIONS SAS</v>
          </cell>
          <cell r="AL3507">
            <v>901066076</v>
          </cell>
          <cell r="AM3507" t="str">
            <v>PUFA-320-2024</v>
          </cell>
          <cell r="AN3507" t="str">
            <v>Johan Bermeo</v>
          </cell>
          <cell r="AO3507" t="str">
            <v xml:space="preserve">https://community.secop.gov.co/Public/Tendering/OpportunityDetail/Index?noticeUID=CO1.NTC.6983071&amp;isFromPublicArea=True&amp;isModal=False
</v>
          </cell>
          <cell r="AP3507" t="str">
            <v>SECOP II</v>
          </cell>
          <cell r="AS3507" t="str">
            <v>Falso</v>
          </cell>
          <cell r="AU3507" t="str">
            <v>SI</v>
          </cell>
          <cell r="AV3507" t="str">
            <v>Noviembre</v>
          </cell>
          <cell r="AW3507" t="e">
            <v>#N/A</v>
          </cell>
          <cell r="AX3507">
            <v>45601</v>
          </cell>
          <cell r="AY3507" t="str">
            <v>#REF!</v>
          </cell>
          <cell r="AZ3507" t="str">
            <v>CO1.PCCNTR.6977012</v>
          </cell>
        </row>
        <row r="3508">
          <cell r="D3508" t="str">
            <v>3249-2024</v>
          </cell>
          <cell r="E3508" t="str">
            <v>ANDRES FELIPE ALBARRACIN RODRIGUEZ</v>
          </cell>
          <cell r="F3508" t="str">
            <v>Subdirección Administrativa y Financiera</v>
          </cell>
          <cell r="G3508" t="str">
            <v>Subdireccion Administrativa y Financiera</v>
          </cell>
          <cell r="H3508" t="str">
            <v>Gestión Documental</v>
          </cell>
          <cell r="I3508" t="str">
            <v>Contratación Directa</v>
          </cell>
          <cell r="J3508" t="str">
            <v>Contratación directa.</v>
          </cell>
          <cell r="K3508" t="str">
            <v>Prestación de servicios</v>
          </cell>
          <cell r="L3508" t="str">
            <v>17 17. Contrato de Prestación de Servicios</v>
          </cell>
          <cell r="M3508" t="str">
            <v xml:space="preserve">33 33-Servicios Apoyo a la Gestion de la Entidad (servicios administrativos) </v>
          </cell>
          <cell r="N3508" t="str">
            <v>Si</v>
          </cell>
          <cell r="O3508" t="str">
            <v>Contrato Prestación de Servicios Apoyo a la Gestión</v>
          </cell>
          <cell r="P3508">
            <v>45597</v>
          </cell>
          <cell r="Q3508">
            <v>45602</v>
          </cell>
          <cell r="R3508">
            <v>45688</v>
          </cell>
          <cell r="S3508">
            <v>86</v>
          </cell>
          <cell r="T3508" t="str">
            <v>En Ejecución</v>
          </cell>
          <cell r="U3508" t="str">
            <v>ANDRES FELIPE ALBARRACIN RODRIGUEZ</v>
          </cell>
          <cell r="V3508">
            <v>10207149872</v>
          </cell>
          <cell r="X3508" t="str">
            <v>ANDRES FELIPE ALBARRACIN RODRIGUEZ</v>
          </cell>
          <cell r="Y3508">
            <v>10207149872</v>
          </cell>
          <cell r="Z3508" t="str">
            <v>Inversión</v>
          </cell>
          <cell r="AB3508">
            <v>5213</v>
          </cell>
          <cell r="AC3508" t="str">
            <v>O23011745992024008506023</v>
          </cell>
          <cell r="AD3508">
            <v>7247</v>
          </cell>
          <cell r="AE3508">
            <v>6555000</v>
          </cell>
          <cell r="AF3508">
            <v>6555000</v>
          </cell>
          <cell r="AI3508">
            <v>2185000</v>
          </cell>
          <cell r="AJ3508" t="str">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ell>
          <cell r="AK3508" t="str">
            <v>KEVIN SANTIAGO JIMENEZ PEREZ</v>
          </cell>
          <cell r="AL3508">
            <v>1023033623</v>
          </cell>
          <cell r="AM3508" t="str">
            <v>3249-2024</v>
          </cell>
          <cell r="AN3508" t="str">
            <v>Johan Bermeo</v>
          </cell>
          <cell r="AO3508" t="str">
            <v xml:space="preserve">https://community.secop.gov.co/Public/Tendering/OpportunityDetail/Index?noticeUID=CO1.NTC.6981097&amp;isFromPublicArea=True&amp;isModal=False
</v>
          </cell>
          <cell r="AP3508" t="str">
            <v>SECOP II</v>
          </cell>
          <cell r="AS3508" t="str">
            <v>Falso</v>
          </cell>
          <cell r="AU3508" t="str">
            <v>SI</v>
          </cell>
          <cell r="AV3508" t="str">
            <v>Noviembre</v>
          </cell>
          <cell r="AW3508" t="e">
            <v>#N/A</v>
          </cell>
          <cell r="AX3508">
            <v>45688</v>
          </cell>
          <cell r="AY3508" t="str">
            <v>#REF!</v>
          </cell>
          <cell r="AZ3508" t="str">
            <v>CO1.PCCNTR.6974965</v>
          </cell>
        </row>
        <row r="3509">
          <cell r="D3509" t="str">
            <v>PUFA-329-2024</v>
          </cell>
          <cell r="E3509" t="str">
            <v>LINA MARIA GAVIRIA HURTADO</v>
          </cell>
          <cell r="F3509" t="str">
            <v>Subdirección de las Artes</v>
          </cell>
          <cell r="G3509" t="str">
            <v>Gerencia de Artes Audiovisuales</v>
          </cell>
          <cell r="H3509" t="str">
            <v>GERENTE DE ARTES AUDIOVISUALES</v>
          </cell>
          <cell r="I3509" t="str">
            <v>Contratación Directa</v>
          </cell>
          <cell r="J3509" t="str">
            <v>Contratación directa.</v>
          </cell>
          <cell r="K3509" t="str">
            <v>Prestación de servicios</v>
          </cell>
          <cell r="L3509" t="str">
            <v>17 17. Contrato de Prestación de Servicios</v>
          </cell>
          <cell r="M3509" t="str">
            <v xml:space="preserve">49 49-Otros Servicios </v>
          </cell>
          <cell r="N3509" t="str">
            <v>No</v>
          </cell>
          <cell r="O3509" t="str">
            <v>N/A</v>
          </cell>
          <cell r="P3509">
            <v>45601</v>
          </cell>
          <cell r="Q3509">
            <v>45602</v>
          </cell>
          <cell r="R3509">
            <v>45603</v>
          </cell>
          <cell r="S3509">
            <v>2</v>
          </cell>
          <cell r="T3509" t="str">
            <v>En Ejecución</v>
          </cell>
          <cell r="U3509" t="str">
            <v>LINA MARIA GAVIRIA HURTADO</v>
          </cell>
          <cell r="V3509">
            <v>52247497</v>
          </cell>
          <cell r="X3509" t="str">
            <v>Ricardo Alfonso Cantor Bossa</v>
          </cell>
          <cell r="Y3509">
            <v>80797050</v>
          </cell>
          <cell r="Z3509" t="str">
            <v>N/A</v>
          </cell>
          <cell r="AC3509" t="str">
            <v>N/A - Valor Cero / Coproducción</v>
          </cell>
          <cell r="AE3509">
            <v>0</v>
          </cell>
          <cell r="AF3509">
            <v>0</v>
          </cell>
          <cell r="AI3509" t="str">
            <v>N/A</v>
          </cell>
          <cell r="AJ3509"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09" t="str">
            <v>OTRO LEVEL PRODUCCIONES SAS</v>
          </cell>
          <cell r="AL3509">
            <v>901074835</v>
          </cell>
          <cell r="AM3509" t="str">
            <v>PUFA-329-2024</v>
          </cell>
          <cell r="AN3509" t="str">
            <v>Johan Bermeo</v>
          </cell>
          <cell r="AO3509" t="str">
            <v xml:space="preserve">https://community.secop.gov.co/Public/Tendering/OpportunityDetail/Index?noticeUID=CO1.NTC.7002719&amp;isFromPublicArea=True&amp;isModal=False
</v>
          </cell>
          <cell r="AP3509" t="str">
            <v>SECOP II</v>
          </cell>
          <cell r="AS3509" t="str">
            <v>Falso</v>
          </cell>
          <cell r="AU3509" t="str">
            <v>SI</v>
          </cell>
          <cell r="AV3509" t="str">
            <v>Noviembre</v>
          </cell>
          <cell r="AW3509" t="e">
            <v>#N/A</v>
          </cell>
          <cell r="AX3509">
            <v>45603</v>
          </cell>
          <cell r="AY3509" t="str">
            <v>#REF!</v>
          </cell>
          <cell r="AZ3509" t="str">
            <v>CO1.PCCNTR.6992180</v>
          </cell>
        </row>
        <row r="3510">
          <cell r="D3510" t="str">
            <v>PUFA-328-2024</v>
          </cell>
          <cell r="E3510" t="str">
            <v>LINA MARIA GAVIRIA HURTADO</v>
          </cell>
          <cell r="F3510" t="str">
            <v>Subdirección de las Artes</v>
          </cell>
          <cell r="G3510" t="str">
            <v>Gerencia de Artes Audiovisuales</v>
          </cell>
          <cell r="H3510" t="str">
            <v>GERENTE DE ARTES AUDIOVISUALES</v>
          </cell>
          <cell r="I3510" t="str">
            <v>Contratación Directa</v>
          </cell>
          <cell r="J3510" t="str">
            <v>Contratación directa.</v>
          </cell>
          <cell r="K3510" t="str">
            <v>Prestación de servicios</v>
          </cell>
          <cell r="L3510" t="str">
            <v>17 17. Contrato de Prestación de Servicios</v>
          </cell>
          <cell r="M3510" t="str">
            <v xml:space="preserve">49 49-Otros Servicios </v>
          </cell>
          <cell r="N3510" t="str">
            <v>No</v>
          </cell>
          <cell r="O3510" t="str">
            <v>N/A</v>
          </cell>
          <cell r="P3510">
            <v>45601</v>
          </cell>
          <cell r="Q3510">
            <v>45602</v>
          </cell>
          <cell r="R3510">
            <v>45605</v>
          </cell>
          <cell r="S3510">
            <v>4</v>
          </cell>
          <cell r="T3510" t="str">
            <v>En Ejecución</v>
          </cell>
          <cell r="U3510" t="str">
            <v>LINA MARIA GAVIRIA HURTADO</v>
          </cell>
          <cell r="V3510">
            <v>52247497</v>
          </cell>
          <cell r="X3510" t="str">
            <v>Ricardo Alfonso Cantor Bossa</v>
          </cell>
          <cell r="Y3510">
            <v>80797050</v>
          </cell>
          <cell r="Z3510" t="str">
            <v>N/A</v>
          </cell>
          <cell r="AC3510" t="str">
            <v>N/A - Valor Cero / Coproducción</v>
          </cell>
          <cell r="AE3510">
            <v>0</v>
          </cell>
          <cell r="AF3510">
            <v>0</v>
          </cell>
          <cell r="AI3510" t="str">
            <v>N/A</v>
          </cell>
          <cell r="AJ3510" t="str">
            <v>El IDARTES se compromete a gestionar las solicitudes de Permiso Unificado de Filmaciones Audiovisuales - PUFA y conceder a OSO BRAVO FILMS SAS el uso y aprovechamiento económico de los espacios públicos para filmaciones audiovisuales registrados y aprobados en la plataforma SUMA y OSO BRAVO FILMS SAS acepta pagar la respectiva retribución económica y cumplir con las condiciones establecidas por el IDARTES y la normatividad vigente para el uso del espacio público en actividades de filmación....</v>
          </cell>
          <cell r="AK3510" t="str">
            <v>OSO BRAVO FILMS SAS</v>
          </cell>
          <cell r="AL3510">
            <v>901569979</v>
          </cell>
          <cell r="AM3510" t="str">
            <v>PUFA-328-2024</v>
          </cell>
          <cell r="AN3510" t="str">
            <v>Johan Bermeo</v>
          </cell>
          <cell r="AO3510" t="str">
            <v xml:space="preserve">https://community.secop.gov.co/Public/Tendering/OpportunityDetail/Index?noticeUID=CO1.NTC.7002711&amp;isFromPublicArea=True&amp;isModal=False
</v>
          </cell>
          <cell r="AP3510" t="str">
            <v>SECOP II</v>
          </cell>
          <cell r="AS3510" t="str">
            <v>Falso</v>
          </cell>
          <cell r="AU3510" t="str">
            <v>SI</v>
          </cell>
          <cell r="AV3510" t="str">
            <v>Noviembre</v>
          </cell>
          <cell r="AW3510" t="e">
            <v>#N/A</v>
          </cell>
          <cell r="AX3510">
            <v>45605</v>
          </cell>
          <cell r="AY3510" t="str">
            <v>#REF!</v>
          </cell>
          <cell r="AZ3510" t="str">
            <v>CO1.PCCNTR.6992632</v>
          </cell>
        </row>
        <row r="3511">
          <cell r="D3511" t="str">
            <v>PUFA-327-2024</v>
          </cell>
          <cell r="E3511" t="str">
            <v>LINA MARIA GAVIRIA HURTADO</v>
          </cell>
          <cell r="F3511" t="str">
            <v>Subdirección de las Artes</v>
          </cell>
          <cell r="G3511" t="str">
            <v>Gerencia de Artes Audiovisuales</v>
          </cell>
          <cell r="H3511" t="str">
            <v>GERENTE DE ARTES AUDIOVISUALES</v>
          </cell>
          <cell r="I3511" t="str">
            <v>Contratación Directa</v>
          </cell>
          <cell r="J3511" t="str">
            <v>Contratación directa.</v>
          </cell>
          <cell r="K3511" t="str">
            <v>Prestación de servicios</v>
          </cell>
          <cell r="L3511" t="str">
            <v>17 17. Contrato de Prestación de Servicios</v>
          </cell>
          <cell r="M3511" t="str">
            <v xml:space="preserve">49 49-Otros Servicios </v>
          </cell>
          <cell r="N3511" t="str">
            <v>No</v>
          </cell>
          <cell r="O3511" t="str">
            <v>N/A</v>
          </cell>
          <cell r="P3511">
            <v>45601</v>
          </cell>
          <cell r="Q3511">
            <v>45602</v>
          </cell>
          <cell r="R3511">
            <v>45602</v>
          </cell>
          <cell r="S3511">
            <v>1</v>
          </cell>
          <cell r="T3511" t="str">
            <v>En Ejecución</v>
          </cell>
          <cell r="U3511" t="str">
            <v>LINA MARIA GAVIRIA HURTADO</v>
          </cell>
          <cell r="V3511">
            <v>52247497</v>
          </cell>
          <cell r="X3511" t="str">
            <v>Ricardo Alfonso Cantor Bossa</v>
          </cell>
          <cell r="Y3511">
            <v>80797050</v>
          </cell>
          <cell r="Z3511" t="str">
            <v>N/A</v>
          </cell>
          <cell r="AC3511" t="str">
            <v>N/A - Valor Cero / Coproducción</v>
          </cell>
          <cell r="AE3511">
            <v>0</v>
          </cell>
          <cell r="AF3511">
            <v>0</v>
          </cell>
          <cell r="AI3511" t="str">
            <v>N/A</v>
          </cell>
          <cell r="AJ3511" t="str">
            <v>El IDARTES se compromete a gestionar las solicitudes de Permiso Unificado de Filmaciones Audiovisuales - PUFA y conceder a JORGE MARIO VERA SANCHEZ el uso y aprovechamiento económico de los espacios públicos para filmaciones audiovisuales registrados y aprobados en la plataforma SUMA y JORGE MARIO VERA SANCHEZ acepta pagar la respectiva retribución económica y cumplir con las condiciones establecidas por el IDARTES y la normatividad vigente para el uso del espacio público en actividades de....</v>
          </cell>
          <cell r="AK3511" t="str">
            <v>JORGE MARIO VERA SANCHEZ</v>
          </cell>
          <cell r="AL3511">
            <v>10138698</v>
          </cell>
          <cell r="AM3511" t="str">
            <v>PUFA-327-2024</v>
          </cell>
          <cell r="AN3511" t="str">
            <v>Johan Bermeo</v>
          </cell>
          <cell r="AO3511" t="str">
            <v xml:space="preserve">https://community.secop.gov.co/Public/Tendering/OpportunityDetail/Index?noticeUID=CO1.NTC.7002506&amp;isFromPublicArea=True&amp;isModal=False
</v>
          </cell>
          <cell r="AP3511" t="str">
            <v>SECOP II</v>
          </cell>
          <cell r="AS3511" t="str">
            <v>Falso</v>
          </cell>
          <cell r="AU3511" t="str">
            <v>SI</v>
          </cell>
          <cell r="AV3511" t="str">
            <v>Noviembre</v>
          </cell>
          <cell r="AW3511" t="e">
            <v>#N/A</v>
          </cell>
          <cell r="AX3511">
            <v>45602</v>
          </cell>
          <cell r="AY3511" t="str">
            <v>#REF!</v>
          </cell>
          <cell r="AZ3511" t="str">
            <v>CO1.PCCNTR.6992726</v>
          </cell>
        </row>
        <row r="3512">
          <cell r="D3512" t="str">
            <v>PUFA-326-2024</v>
          </cell>
          <cell r="E3512" t="str">
            <v>LINA MARIA GAVIRIA HURTADO</v>
          </cell>
          <cell r="F3512" t="str">
            <v>Subdirección de las Artes</v>
          </cell>
          <cell r="G3512" t="str">
            <v>Gerencia de Artes Audiovisuales</v>
          </cell>
          <cell r="H3512" t="str">
            <v>GERENTE DE ARTES AUDIOVISUALES</v>
          </cell>
          <cell r="I3512" t="str">
            <v>Contratación Directa</v>
          </cell>
          <cell r="J3512" t="str">
            <v>Contratación directa.</v>
          </cell>
          <cell r="K3512" t="str">
            <v>Prestación de servicios</v>
          </cell>
          <cell r="L3512" t="str">
            <v>17 17. Contrato de Prestación de Servicios</v>
          </cell>
          <cell r="M3512" t="str">
            <v xml:space="preserve">49 49-Otros Servicios </v>
          </cell>
          <cell r="N3512" t="str">
            <v>No</v>
          </cell>
          <cell r="O3512" t="str">
            <v>N/A</v>
          </cell>
          <cell r="P3512">
            <v>45601</v>
          </cell>
          <cell r="Q3512">
            <v>45602</v>
          </cell>
          <cell r="R3512">
            <v>45602</v>
          </cell>
          <cell r="S3512">
            <v>1</v>
          </cell>
          <cell r="T3512" t="str">
            <v>En Ejecución</v>
          </cell>
          <cell r="U3512" t="str">
            <v>LINA MARIA GAVIRIA HURTADO</v>
          </cell>
          <cell r="V3512">
            <v>52247497</v>
          </cell>
          <cell r="X3512" t="str">
            <v>Ricardo Alfonso Cantor Bossa</v>
          </cell>
          <cell r="Y3512">
            <v>80797050</v>
          </cell>
          <cell r="Z3512" t="str">
            <v>N/A</v>
          </cell>
          <cell r="AC3512" t="str">
            <v>N/A - Valor Cero / Coproducción</v>
          </cell>
          <cell r="AE3512">
            <v>0</v>
          </cell>
          <cell r="AF3512">
            <v>0</v>
          </cell>
          <cell r="AI3512" t="str">
            <v>N/A</v>
          </cell>
          <cell r="AJ3512" t="str">
            <v>El IDARTES se compromete a gestionar las solicitudes de Permiso Unificado de Filmaciones Audiovisuales - PUFA y conceder a JORGE MARIO VERA SANCHEZ el uso y aprovechamiento económico de los espacios públicos para filmaciones audiovisuales registrados y aprobados en la plataforma SUMA y JORGE MARIO VERA SANCHEZ acepta pagar la respectiva retribución económica y cumplir con las condiciones establecidas por el IDARTES y la normatividad vigente para el uso del espacio público en actividades de....</v>
          </cell>
          <cell r="AK3512" t="str">
            <v>JORGE MARIO VERA SANCHEZ</v>
          </cell>
          <cell r="AL3512">
            <v>10138698</v>
          </cell>
          <cell r="AM3512" t="str">
            <v>PUFA-326-2024</v>
          </cell>
          <cell r="AN3512" t="str">
            <v>Johan Bermeo</v>
          </cell>
          <cell r="AO3512" t="str">
            <v xml:space="preserve">https://community.secop.gov.co/Public/Tendering/OpportunityDetail/Index?noticeUID=CO1.NTC.7002346&amp;isFromPublicArea=True&amp;isModal=False
</v>
          </cell>
          <cell r="AP3512" t="str">
            <v>SECOP II</v>
          </cell>
          <cell r="AS3512" t="str">
            <v>Falso</v>
          </cell>
          <cell r="AU3512" t="str">
            <v>SI</v>
          </cell>
          <cell r="AV3512" t="str">
            <v>Noviembre</v>
          </cell>
          <cell r="AW3512" t="e">
            <v>#N/A</v>
          </cell>
          <cell r="AX3512">
            <v>45602</v>
          </cell>
          <cell r="AY3512" t="str">
            <v>#REF!</v>
          </cell>
          <cell r="AZ3512" t="str">
            <v>CO1.PCCNTR.6991880</v>
          </cell>
        </row>
        <row r="3513">
          <cell r="D3513" t="str">
            <v>PUFA-325-2024</v>
          </cell>
          <cell r="E3513" t="str">
            <v>LINA MARIA GAVIRIA HURTADO</v>
          </cell>
          <cell r="F3513" t="str">
            <v>Subdirección de las Artes</v>
          </cell>
          <cell r="G3513" t="str">
            <v>Gerencia de Artes Audiovisuales</v>
          </cell>
          <cell r="H3513" t="str">
            <v>GERENTE DE ARTES AUDIOVISUALES</v>
          </cell>
          <cell r="I3513" t="str">
            <v>Contratación Directa</v>
          </cell>
          <cell r="J3513" t="str">
            <v>Contratación directa.</v>
          </cell>
          <cell r="K3513" t="str">
            <v>Prestación de servicios</v>
          </cell>
          <cell r="L3513" t="str">
            <v>17 17. Contrato de Prestación de Servicios</v>
          </cell>
          <cell r="M3513" t="str">
            <v xml:space="preserve">49 49-Otros Servicios </v>
          </cell>
          <cell r="N3513" t="str">
            <v>No</v>
          </cell>
          <cell r="O3513" t="str">
            <v>N/A</v>
          </cell>
          <cell r="P3513">
            <v>45601</v>
          </cell>
          <cell r="Q3513">
            <v>45602</v>
          </cell>
          <cell r="R3513">
            <v>45602</v>
          </cell>
          <cell r="S3513">
            <v>1</v>
          </cell>
          <cell r="T3513" t="str">
            <v>En Ejecución</v>
          </cell>
          <cell r="U3513" t="str">
            <v>LINA MARIA GAVIRIA HURTADO</v>
          </cell>
          <cell r="V3513">
            <v>52247497</v>
          </cell>
          <cell r="X3513" t="str">
            <v>Ricardo Alfonso Cantor Bossa</v>
          </cell>
          <cell r="Y3513">
            <v>80797050</v>
          </cell>
          <cell r="Z3513" t="str">
            <v>N/A</v>
          </cell>
          <cell r="AC3513" t="str">
            <v>N/A - Valor Cero / Coproducción</v>
          </cell>
          <cell r="AE3513">
            <v>0</v>
          </cell>
          <cell r="AF3513">
            <v>0</v>
          </cell>
          <cell r="AI3513" t="str">
            <v>N/A</v>
          </cell>
          <cell r="AJ3513" t="str">
            <v>El IDARTES se compromete a gestionar las solicitudes de Permiso Unificado de Filmaciones Audiovisuales - PUFA y conceder a OSO BRAVO FILMS SAS el uso y aprovechamiento económico de los espacios públicos para filmaciones audiovisuales registrados y aprobados en la plataforma SUMA y OSO BRAVO FILMS SAS acepta pagar la respectiva retribución económica y cumplir con las condiciones establecidas por el IDARTES y la normatividad vigente para el uso del espacio público en actividades de filmación....</v>
          </cell>
          <cell r="AK3513" t="str">
            <v>OSO BRAVO FILMS SAS</v>
          </cell>
          <cell r="AL3513">
            <v>901569979</v>
          </cell>
          <cell r="AM3513" t="str">
            <v>PUFA-325-2024</v>
          </cell>
          <cell r="AN3513" t="str">
            <v>Johan Bermeo</v>
          </cell>
          <cell r="AO3513" t="str">
            <v xml:space="preserve">https://community.secop.gov.co/Public/Tendering/OpportunityDetail/Index?noticeUID=CO1.NTC.7002138&amp;isFromPublicArea=True&amp;isModal=False
</v>
          </cell>
          <cell r="AP3513" t="str">
            <v>SECOP II</v>
          </cell>
          <cell r="AS3513" t="str">
            <v>Falso</v>
          </cell>
          <cell r="AU3513" t="str">
            <v>SI</v>
          </cell>
          <cell r="AV3513" t="str">
            <v>Noviembre</v>
          </cell>
          <cell r="AW3513" t="e">
            <v>#N/A</v>
          </cell>
          <cell r="AX3513">
            <v>45602</v>
          </cell>
          <cell r="AY3513" t="str">
            <v>#REF!</v>
          </cell>
          <cell r="AZ3513" t="str">
            <v>CO1.PCCNTR.6991869</v>
          </cell>
        </row>
        <row r="3514">
          <cell r="D3514" t="str">
            <v>3253-2024</v>
          </cell>
          <cell r="E3514" t="str">
            <v>LINA MARIA GAVIRIA HURTADO</v>
          </cell>
          <cell r="F3514" t="str">
            <v>Subdirección de las Artes</v>
          </cell>
          <cell r="G3514" t="str">
            <v>Sub Artes</v>
          </cell>
          <cell r="H3514" t="str">
            <v>Subdirector de las Artes</v>
          </cell>
          <cell r="I3514" t="str">
            <v>Selección Abreviada Subasta Inversa</v>
          </cell>
          <cell r="J3514" t="str">
            <v>Selección abreviada subasta inversa</v>
          </cell>
          <cell r="K3514" t="str">
            <v>Prestación de servicios</v>
          </cell>
          <cell r="L3514" t="str">
            <v>17 17. Contrato de Prestación de Servicios</v>
          </cell>
          <cell r="M3514" t="str">
            <v xml:space="preserve">49 49-Otros Servicios </v>
          </cell>
          <cell r="N3514" t="str">
            <v>No</v>
          </cell>
          <cell r="O3514" t="str">
            <v>N/A</v>
          </cell>
          <cell r="P3514">
            <v>45601</v>
          </cell>
          <cell r="Q3514">
            <v>45602</v>
          </cell>
          <cell r="R3514">
            <v>45747</v>
          </cell>
          <cell r="S3514">
            <v>146</v>
          </cell>
          <cell r="T3514" t="str">
            <v>En Ejecución</v>
          </cell>
          <cell r="U3514" t="str">
            <v>LINA MARIA GAVIRIA HURTADO</v>
          </cell>
          <cell r="V3514">
            <v>52247497</v>
          </cell>
          <cell r="X3514" t="str">
            <v>LINA MARIA GAVIRIA HURTADO</v>
          </cell>
          <cell r="Y3514">
            <v>52247497</v>
          </cell>
          <cell r="Z3514" t="str">
            <v>Inversión</v>
          </cell>
          <cell r="AB3514" t="str">
            <v>5548 - 5528</v>
          </cell>
          <cell r="AC3514" t="str">
            <v>O23011733012024014605099 - O23011733012024014605073</v>
          </cell>
          <cell r="AD3514" t="str">
            <v>7299 - 7300</v>
          </cell>
          <cell r="AE3514">
            <v>304000000</v>
          </cell>
          <cell r="AF3514">
            <v>407874957</v>
          </cell>
          <cell r="AI3514" t="str">
            <v>N/A</v>
          </cell>
          <cell r="AJ3514" t="str">
            <v>Contratar para el Instituto Distrital de las Artes- IDARTES- el servicio de alquiler de pabellones, carpas, pisos, tapete de tráfico pesado, sillas, mesas y plataformas para personas en situación de discapacidad, para ser utilizados en la realización de eventos, actividades, festivales y producciones desarrollados y/o en las que haga parte el Instituto, acorde con las especificaciones técnicas definidas por la entidad</v>
          </cell>
          <cell r="AK3514" t="str">
            <v>AUDIO DAZ P.A SYSTEM S.A.S</v>
          </cell>
          <cell r="AL3514">
            <v>830017043</v>
          </cell>
          <cell r="AM3514" t="str">
            <v>IDARTES-SA-SI-013-2024</v>
          </cell>
          <cell r="AN3514" t="str">
            <v>Johan Bermeo</v>
          </cell>
          <cell r="AO3514" t="str">
            <v xml:space="preserve">https://community.secop.gov.co/Public/Tendering/OpportunityDetail/Index?noticeUID=CO1.NTC.6909932&amp;isFromPublicArea=True&amp;isModal=False
</v>
          </cell>
          <cell r="AP3514" t="str">
            <v>SECOP II</v>
          </cell>
          <cell r="AS3514" t="str">
            <v>Ok</v>
          </cell>
          <cell r="AU3514" t="str">
            <v>SI</v>
          </cell>
          <cell r="AV3514" t="str">
            <v>Noviembre</v>
          </cell>
          <cell r="AW3514" t="e">
            <v>#N/A</v>
          </cell>
          <cell r="AX3514">
            <v>45747</v>
          </cell>
          <cell r="AY3514" t="str">
            <v>#REF!</v>
          </cell>
          <cell r="AZ3514" t="str">
            <v>CO1.PCCNTR.6982861</v>
          </cell>
        </row>
        <row r="3515">
          <cell r="D3515" t="str">
            <v>3240-2024</v>
          </cell>
          <cell r="E3515" t="str">
            <v>ANDRES FELIPE ALBARRACIN RODRIGUEZ</v>
          </cell>
          <cell r="F3515" t="str">
            <v>Subdirección Administrativa y Financiera</v>
          </cell>
          <cell r="G3515" t="str">
            <v>Oficina Asesora Planeación y Tecnologias de la Información</v>
          </cell>
          <cell r="H3515" t="str">
            <v>OFICINA ASESORA DE PLANEACIÓN Y TECNOLOGÍAS DE LA INFORMACIÓN</v>
          </cell>
          <cell r="I3515" t="str">
            <v>Selección Abreviada Subasta Inversa</v>
          </cell>
          <cell r="J3515" t="str">
            <v>Selección abreviada subasta inversa</v>
          </cell>
          <cell r="K3515" t="str">
            <v>Compraventa</v>
          </cell>
          <cell r="L3515" t="str">
            <v>8 8. Compraventa</v>
          </cell>
          <cell r="M3515" t="str">
            <v xml:space="preserve">121 121-Compraventa (Bienes Muebles) </v>
          </cell>
          <cell r="N3515" t="str">
            <v>No</v>
          </cell>
          <cell r="O3515" t="str">
            <v>N/A</v>
          </cell>
          <cell r="P3515">
            <v>45601</v>
          </cell>
          <cell r="Q3515">
            <v>45602</v>
          </cell>
          <cell r="R3515">
            <v>45716</v>
          </cell>
          <cell r="S3515">
            <v>113</v>
          </cell>
          <cell r="T3515" t="str">
            <v>En Ejecución</v>
          </cell>
          <cell r="U3515" t="str">
            <v>ANDRES FELIPE ALBARRACIN RODRIGUEZ</v>
          </cell>
          <cell r="V3515">
            <v>10207149872</v>
          </cell>
          <cell r="X3515" t="str">
            <v>Daniel Sanchez Rojas</v>
          </cell>
          <cell r="Y3515">
            <v>1026284659</v>
          </cell>
          <cell r="Z3515" t="str">
            <v>Inversión</v>
          </cell>
          <cell r="AB3515">
            <v>5453</v>
          </cell>
          <cell r="AC3515" t="str">
            <v>O23011745992024008506007</v>
          </cell>
          <cell r="AD3515">
            <v>7255</v>
          </cell>
          <cell r="AE3515">
            <v>158728215</v>
          </cell>
          <cell r="AF3515">
            <v>158728215</v>
          </cell>
          <cell r="AI3515" t="str">
            <v>N/A</v>
          </cell>
          <cell r="AJ3515" t="str">
            <v>ADQUIRIR EL LICENCIAMIENTO Y SERVICIOS DE SOPORTE PARA LAS PLATAFORMAS DE VIRTUALIZACIÓN VM-WARE Y DEMÁS COMPONENTES ASOCIADOS, COPIAS DE SEGURIDAD PARA EQUIPOS DE COMPUTO Y SERVIDORES, IMPLEMENTADOS EN LA INFRAESTRUCTURA TECNOLÓGICA DEL INSTITUTO DISTRITAL DE LAS ARTES - IDARTES</v>
          </cell>
          <cell r="AK3515" t="str">
            <v xml:space="preserve">SOLUCIONES, TECNOLOGIA Y SERVICIOS SAS "STS SAS"
</v>
          </cell>
          <cell r="AL3515">
            <v>830505521</v>
          </cell>
          <cell r="AM3515" t="str">
            <v>IDARTES-SA-SI-011-2024 (Presentación de oferta)</v>
          </cell>
          <cell r="AN3515" t="str">
            <v>Johan Bermeo</v>
          </cell>
          <cell r="AO3515" t="str">
            <v xml:space="preserve">https://community.secop.gov.co/Public/Tendering/OpportunityDetail/Index?noticeUID=CO1.NTC.6841085&amp;isFromPublicArea=True&amp;isModal=False
</v>
          </cell>
          <cell r="AP3515" t="str">
            <v>SECOP II</v>
          </cell>
          <cell r="AS3515" t="str">
            <v>Falso</v>
          </cell>
          <cell r="AU3515" t="str">
            <v>SI</v>
          </cell>
          <cell r="AV3515" t="str">
            <v>Noviembre</v>
          </cell>
          <cell r="AW3515" t="e">
            <v>#N/A</v>
          </cell>
          <cell r="AX3515">
            <v>45716</v>
          </cell>
          <cell r="AY3515" t="str">
            <v>#REF!</v>
          </cell>
          <cell r="AZ3515" t="str">
            <v>CO1.PCCNTR.6959015</v>
          </cell>
        </row>
        <row r="3516">
          <cell r="D3516" t="str">
            <v>PUFA-334-2024</v>
          </cell>
          <cell r="E3516" t="str">
            <v>LINA MARIA GAVIRIA HURTADO</v>
          </cell>
          <cell r="F3516" t="str">
            <v>Subdirección de las Artes</v>
          </cell>
          <cell r="G3516" t="str">
            <v>Gerencia de Artes Audiovisuales</v>
          </cell>
          <cell r="H3516" t="str">
            <v>GERENTE DE ARTES AUDIOVISUALES</v>
          </cell>
          <cell r="I3516" t="str">
            <v>Contratación Directa</v>
          </cell>
          <cell r="J3516" t="str">
            <v>Contratación directa.</v>
          </cell>
          <cell r="K3516" t="str">
            <v>Prestación de servicios</v>
          </cell>
          <cell r="L3516" t="str">
            <v>17 17. Contrato de Prestación de Servicios</v>
          </cell>
          <cell r="M3516" t="str">
            <v xml:space="preserve">49 49-Otros Servicios </v>
          </cell>
          <cell r="N3516" t="str">
            <v>No</v>
          </cell>
          <cell r="O3516" t="str">
            <v>N/A</v>
          </cell>
          <cell r="P3516">
            <v>45602</v>
          </cell>
          <cell r="Q3516">
            <v>45603</v>
          </cell>
          <cell r="R3516">
            <v>45604</v>
          </cell>
          <cell r="S3516">
            <v>2</v>
          </cell>
          <cell r="T3516" t="str">
            <v>En Ejecución</v>
          </cell>
          <cell r="U3516" t="str">
            <v>LINA MARIA GAVIRIA HURTADO</v>
          </cell>
          <cell r="V3516">
            <v>52247497</v>
          </cell>
          <cell r="X3516" t="str">
            <v>Ricardo Alfonso Cantor Bossa</v>
          </cell>
          <cell r="Y3516">
            <v>80797050</v>
          </cell>
          <cell r="Z3516" t="str">
            <v>N/A</v>
          </cell>
          <cell r="AC3516" t="str">
            <v>N/A - Valor Cero / Coproducción</v>
          </cell>
          <cell r="AE3516">
            <v>0</v>
          </cell>
          <cell r="AF3516">
            <v>0</v>
          </cell>
          <cell r="AI3516" t="str">
            <v>N/A</v>
          </cell>
          <cell r="AJ3516" t="str">
            <v>El IDARTES se compromete a gestionar las solicitudes de Permiso Unificado de Filmaciones Audiovisuales - PUFA y conceder a ALIBI FILMS SAS el uso y aprovechamiento económico de los espacios públicos para filmaciones audiovisuales registrados y aprobados en la plataforma SUMA y ALIBI FILMS SAS acepta pagar la respectiva retribución económica y cumplir con las condiciones establecidas por el IDARTES y la normatividad vigente para el uso del espacio público en actividades de filmación audiovisual.</v>
          </cell>
          <cell r="AK3516" t="str">
            <v>ALIBI FILMS SAS</v>
          </cell>
          <cell r="AL3516">
            <v>901073420</v>
          </cell>
          <cell r="AM3516" t="str">
            <v>PUFA-334-2024</v>
          </cell>
          <cell r="AN3516" t="str">
            <v>Johan Bermeo</v>
          </cell>
          <cell r="AO3516" t="str">
            <v xml:space="preserve">https://community.secop.gov.co/Public/Tendering/OpportunityDetail/Index?noticeUID=CO1.NTC.7010030&amp;isFromPublicArea=True&amp;isModal=False
</v>
          </cell>
          <cell r="AP3516" t="str">
            <v>SECOP II</v>
          </cell>
          <cell r="AS3516" t="str">
            <v>Falso</v>
          </cell>
          <cell r="AU3516" t="str">
            <v>SI</v>
          </cell>
          <cell r="AV3516" t="str">
            <v>Noviembre</v>
          </cell>
          <cell r="AW3516" t="e">
            <v>#N/A</v>
          </cell>
          <cell r="AX3516">
            <v>45604</v>
          </cell>
          <cell r="AY3516" t="str">
            <v>#REF!</v>
          </cell>
          <cell r="AZ3516" t="str">
            <v>CO1.PCCNTR.6997511</v>
          </cell>
        </row>
        <row r="3517">
          <cell r="D3517" t="str">
            <v>3255-2024</v>
          </cell>
          <cell r="E3517" t="str">
            <v>SILVIA OSPINA HENAO</v>
          </cell>
          <cell r="F3517" t="str">
            <v>Subdirección de Equipamientos Culturales</v>
          </cell>
          <cell r="G3517" t="str">
            <v>Gerencia de Escenarios</v>
          </cell>
          <cell r="H3517" t="str">
            <v>Gerencia de Escenarios</v>
          </cell>
          <cell r="I3517" t="str">
            <v>Contratación Directa</v>
          </cell>
          <cell r="J3517" t="str">
            <v>Contratación directa.</v>
          </cell>
          <cell r="K3517" t="str">
            <v>Arrendamiento de inmuebles</v>
          </cell>
          <cell r="L3517" t="str">
            <v>11 10. Típicos</v>
          </cell>
          <cell r="M3517" t="str">
            <v xml:space="preserve">131 131-Arrendamiento de bienes muebles </v>
          </cell>
          <cell r="N3517" t="str">
            <v>No</v>
          </cell>
          <cell r="O3517" t="str">
            <v>N/A</v>
          </cell>
          <cell r="P3517">
            <v>45602</v>
          </cell>
          <cell r="Q3517">
            <v>45603</v>
          </cell>
          <cell r="R3517">
            <v>45632</v>
          </cell>
          <cell r="S3517">
            <v>30</v>
          </cell>
          <cell r="T3517" t="str">
            <v>En Ejecución</v>
          </cell>
          <cell r="U3517" t="str">
            <v>SILVIA OSPINA HENAO</v>
          </cell>
          <cell r="V3517">
            <v>43749034</v>
          </cell>
          <cell r="X3517" t="str">
            <v>PAULA MARIA SILVA DIAZ</v>
          </cell>
          <cell r="Y3517">
            <v>43749034</v>
          </cell>
          <cell r="Z3517" t="str">
            <v>N/A</v>
          </cell>
          <cell r="AC3517" t="str">
            <v>N/A - Valor Cero / Coproducción</v>
          </cell>
          <cell r="AE3517">
            <v>0</v>
          </cell>
          <cell r="AF3517">
            <v>0</v>
          </cell>
          <cell r="AI3517" t="str">
            <v>N/A</v>
          </cell>
          <cell r="AJ3517" t="str">
            <v>PRESTAR EL SERVICIO DE ARRENDAMIENTO DEL TEATRO EL ENSUEÑO PROPIEDAD DEL
 INSTITUTO DISTRITAL DE LAS ARTES IDARTES AL INSTITUTO SANTA MARÍA DE LA CRUZ SAS, PARA LLEVAR A CABO EL EVENTO NOCHE DE LAS LUCES DE ACUERDO CON LOS LINEAMIENTOS DEL COMITÉ DE PROGRAMACIÓN DE LA SUBDIRECCIÓN DE EQUIPAMIENTOS CULTURALES</v>
          </cell>
          <cell r="AK3517" t="str">
            <v>INSTITUTO SANTA MARÍA DE LA CRUZ S.A.S.</v>
          </cell>
          <cell r="AL3517">
            <v>900136468</v>
          </cell>
          <cell r="AM3517" t="str">
            <v>3255-2024</v>
          </cell>
          <cell r="AN3517" t="str">
            <v>Johan Bermeo</v>
          </cell>
          <cell r="AO3517" t="str">
            <v xml:space="preserve">https://community.secop.gov.co/Public/Tendering/OpportunityDetail/Index?noticeUID=CO1.NTC.7009302&amp;isFromPublicArea=True&amp;isModal=False
</v>
          </cell>
          <cell r="AP3517" t="str">
            <v>SECOP II</v>
          </cell>
          <cell r="AS3517" t="str">
            <v>Falso</v>
          </cell>
          <cell r="AU3517" t="str">
            <v>SI</v>
          </cell>
          <cell r="AV3517" t="str">
            <v>Noviembre</v>
          </cell>
          <cell r="AW3517" t="e">
            <v>#N/A</v>
          </cell>
          <cell r="AX3517">
            <v>45632</v>
          </cell>
          <cell r="AY3517" t="str">
            <v>#REF!</v>
          </cell>
          <cell r="AZ3517" t="str">
            <v>CO1.PCCNTR.6996960</v>
          </cell>
        </row>
        <row r="3518">
          <cell r="D3518" t="str">
            <v>PUFA-333-2024</v>
          </cell>
          <cell r="E3518" t="str">
            <v>LINA MARIA GAVIRIA HURTADO</v>
          </cell>
          <cell r="F3518" t="str">
            <v>Subdirección de las Artes</v>
          </cell>
          <cell r="G3518" t="str">
            <v>Gerencia de Artes Audiovisuales</v>
          </cell>
          <cell r="H3518" t="str">
            <v>GERENTE DE ARTES AUDIOVISUALES</v>
          </cell>
          <cell r="I3518" t="str">
            <v>Contratación Directa</v>
          </cell>
          <cell r="J3518" t="str">
            <v>Contratación directa.</v>
          </cell>
          <cell r="K3518" t="str">
            <v>Prestación de servicios</v>
          </cell>
          <cell r="L3518" t="str">
            <v>17 17. Contrato de Prestación de Servicios</v>
          </cell>
          <cell r="M3518" t="str">
            <v xml:space="preserve">49 49-Otros Servicios </v>
          </cell>
          <cell r="N3518" t="str">
            <v>No</v>
          </cell>
          <cell r="O3518" t="str">
            <v>N/A</v>
          </cell>
          <cell r="P3518">
            <v>45602</v>
          </cell>
          <cell r="Q3518">
            <v>45603</v>
          </cell>
          <cell r="R3518">
            <v>45603</v>
          </cell>
          <cell r="S3518">
            <v>1</v>
          </cell>
          <cell r="T3518" t="str">
            <v>En Ejecución</v>
          </cell>
          <cell r="U3518" t="str">
            <v>LINA MARIA GAVIRIA HURTADO</v>
          </cell>
          <cell r="V3518">
            <v>52247497</v>
          </cell>
          <cell r="X3518" t="str">
            <v>Ricardo Alfonso Cantor Bossa</v>
          </cell>
          <cell r="Y3518">
            <v>80797050</v>
          </cell>
          <cell r="Z3518" t="str">
            <v>N/A</v>
          </cell>
          <cell r="AC3518" t="str">
            <v>N/A - Valor Cero / Coproducción</v>
          </cell>
          <cell r="AE3518">
            <v>0</v>
          </cell>
          <cell r="AF3518">
            <v>0</v>
          </cell>
          <cell r="AI3518" t="str">
            <v>N/A</v>
          </cell>
          <cell r="AJ3518" t="str">
            <v>El IDARTES se compromete a gestionar las solicitudes de Permiso Unificado de Filmaciones Audiovisuales - PUFA y conceder a JORGE MARIO VERA SANCHEZ el uso y aprovechamiento económico de los espacios públicos para filmaciones audiovisuales registrados y aprobados en la plataforma SUMA y JORGE MARIO VERA SANCHEZ acepta pagar la respectiva retribución económica y cumplir con las condiciones establecidas por el IDARTES y la normatividad vigente para el uso del espacio público en actividades de.....</v>
          </cell>
          <cell r="AK3518" t="str">
            <v>JORGE MARIO VERA SANCHEZ</v>
          </cell>
          <cell r="AL3518">
            <v>10138698</v>
          </cell>
          <cell r="AM3518" t="str">
            <v>PUFA-333-2024</v>
          </cell>
          <cell r="AN3518" t="str">
            <v>Johan Bermeo</v>
          </cell>
          <cell r="AO3518" t="str">
            <v xml:space="preserve">https://community.secop.gov.co/Public/Tendering/OpportunityDetail/Index?noticeUID=CO1.NTC.7005182&amp;isFromPublicArea=True&amp;isModal=False
</v>
          </cell>
          <cell r="AP3518" t="str">
            <v>SECOP II</v>
          </cell>
          <cell r="AS3518" t="str">
            <v>Falso</v>
          </cell>
          <cell r="AU3518" t="str">
            <v>SI</v>
          </cell>
          <cell r="AV3518" t="str">
            <v>Noviembre</v>
          </cell>
          <cell r="AW3518" t="e">
            <v>#N/A</v>
          </cell>
          <cell r="AX3518">
            <v>45603</v>
          </cell>
          <cell r="AY3518" t="str">
            <v>#REF!</v>
          </cell>
          <cell r="AZ3518" t="str">
            <v>CO1.PCCNTR.6994423</v>
          </cell>
        </row>
        <row r="3519">
          <cell r="D3519" t="str">
            <v>PUFA-332-2024</v>
          </cell>
          <cell r="E3519" t="str">
            <v>LINA MARIA GAVIRIA HURTADO</v>
          </cell>
          <cell r="F3519" t="str">
            <v>Subdirección de las Artes</v>
          </cell>
          <cell r="G3519" t="str">
            <v>Gerencia de Artes Audiovisuales</v>
          </cell>
          <cell r="H3519" t="str">
            <v>GERENTE DE ARTES AUDIOVISUALES</v>
          </cell>
          <cell r="I3519" t="str">
            <v>Contratación Directa</v>
          </cell>
          <cell r="J3519" t="str">
            <v>Contratación directa.</v>
          </cell>
          <cell r="K3519" t="str">
            <v>Prestación de servicios</v>
          </cell>
          <cell r="L3519" t="str">
            <v>17 17. Contrato de Prestación de Servicios</v>
          </cell>
          <cell r="M3519" t="str">
            <v xml:space="preserve">49 49-Otros Servicios </v>
          </cell>
          <cell r="N3519" t="str">
            <v>No</v>
          </cell>
          <cell r="O3519" t="str">
            <v>N/A</v>
          </cell>
          <cell r="P3519">
            <v>45602</v>
          </cell>
          <cell r="Q3519">
            <v>45603</v>
          </cell>
          <cell r="R3519">
            <v>45603</v>
          </cell>
          <cell r="S3519">
            <v>1</v>
          </cell>
          <cell r="T3519" t="str">
            <v>En Ejecución</v>
          </cell>
          <cell r="U3519" t="str">
            <v>LINA MARIA GAVIRIA HURTADO</v>
          </cell>
          <cell r="V3519">
            <v>52247497</v>
          </cell>
          <cell r="X3519" t="str">
            <v>Ricardo Alfonso Cantor Bossa</v>
          </cell>
          <cell r="Y3519">
            <v>80797050</v>
          </cell>
          <cell r="Z3519" t="str">
            <v>N/A</v>
          </cell>
          <cell r="AC3519" t="str">
            <v>N/A - Valor Cero / Coproducción</v>
          </cell>
          <cell r="AE3519">
            <v>0</v>
          </cell>
          <cell r="AF3519">
            <v>0</v>
          </cell>
          <cell r="AI3519" t="str">
            <v>N/A</v>
          </cell>
          <cell r="AJ3519" t="str">
            <v>El IDARTES se compromete a gestionar las solicitudes de Permiso Unificado de Filmaciones Audiovisuales - PUFA y conceder a JORGE MARIO VERA SANCHEZ el uso y aprovechamiento económico de los espacios públicos para filmaciones audiovisuales registrados y aprobados en la plataforma SUMA y JORGE MARIO VERA SANCHEZ acepta pagar la respectiva retribución económica y cumplir con las condiciones establecidas por el IDARTES y la normatividad vigente para el uso del espacio público en actividades de....</v>
          </cell>
          <cell r="AK3519" t="str">
            <v>JORGE MARIO VERA SANCHEZ</v>
          </cell>
          <cell r="AL3519">
            <v>10138698</v>
          </cell>
          <cell r="AM3519" t="str">
            <v>PUFA-332-2024</v>
          </cell>
          <cell r="AN3519" t="str">
            <v>Johan Bermeo</v>
          </cell>
          <cell r="AO3519" t="str">
            <v xml:space="preserve">https://community.secop.gov.co/Public/Tendering/OpportunityDetail/Index?noticeUID=CO1.NTC.7005162&amp;isFromPublicArea=True&amp;isModal=False
</v>
          </cell>
          <cell r="AP3519" t="str">
            <v>SECOP II</v>
          </cell>
          <cell r="AS3519" t="str">
            <v>Falso</v>
          </cell>
          <cell r="AU3519" t="str">
            <v>SI</v>
          </cell>
          <cell r="AV3519" t="str">
            <v>Noviembre</v>
          </cell>
          <cell r="AW3519" t="e">
            <v>#N/A</v>
          </cell>
          <cell r="AX3519">
            <v>45603</v>
          </cell>
          <cell r="AY3519" t="str">
            <v>#REF!</v>
          </cell>
          <cell r="AZ3519" t="str">
            <v>CO1.PCCNTR.6994533</v>
          </cell>
        </row>
        <row r="3520">
          <cell r="D3520" t="str">
            <v>PUFA-331-2024</v>
          </cell>
          <cell r="E3520" t="str">
            <v>LINA MARIA GAVIRIA HURTADO</v>
          </cell>
          <cell r="F3520" t="str">
            <v>Subdirección de las Artes</v>
          </cell>
          <cell r="G3520" t="str">
            <v>Gerencia de Artes Audiovisuales</v>
          </cell>
          <cell r="H3520" t="str">
            <v>GERENTE DE ARTES AUDIOVISUALES</v>
          </cell>
          <cell r="I3520" t="str">
            <v>Contratación Directa</v>
          </cell>
          <cell r="J3520" t="str">
            <v>Contratación directa.</v>
          </cell>
          <cell r="K3520" t="str">
            <v>Prestación de servicios</v>
          </cell>
          <cell r="L3520" t="str">
            <v>17 17. Contrato de Prestación de Servicios</v>
          </cell>
          <cell r="M3520" t="str">
            <v xml:space="preserve">49 49-Otros Servicios </v>
          </cell>
          <cell r="N3520" t="str">
            <v>No</v>
          </cell>
          <cell r="O3520" t="str">
            <v>N/A</v>
          </cell>
          <cell r="P3520">
            <v>45602</v>
          </cell>
          <cell r="Q3520">
            <v>45604</v>
          </cell>
          <cell r="R3520">
            <v>45604</v>
          </cell>
          <cell r="S3520">
            <v>1</v>
          </cell>
          <cell r="T3520" t="str">
            <v>En Ejecución</v>
          </cell>
          <cell r="U3520" t="str">
            <v>LINA MARIA GAVIRIA HURTADO</v>
          </cell>
          <cell r="V3520">
            <v>52247497</v>
          </cell>
          <cell r="X3520" t="str">
            <v>Ricardo Alfonso Cantor Bossa</v>
          </cell>
          <cell r="Y3520">
            <v>80797050</v>
          </cell>
          <cell r="Z3520" t="str">
            <v>N/A</v>
          </cell>
          <cell r="AC3520" t="str">
            <v>N/A - Valor Cero / Coproducción</v>
          </cell>
          <cell r="AE3520">
            <v>0</v>
          </cell>
          <cell r="AF3520">
            <v>0</v>
          </cell>
          <cell r="AI3520" t="str">
            <v>N/A</v>
          </cell>
          <cell r="AJ3520"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 de....</v>
          </cell>
          <cell r="AK3520" t="str">
            <v>RED COLLISION STUDIOS SAS</v>
          </cell>
          <cell r="AL3520">
            <v>901126625</v>
          </cell>
          <cell r="AM3520" t="str">
            <v>PUFA-331-2024</v>
          </cell>
          <cell r="AN3520" t="str">
            <v>Johan Bermeo</v>
          </cell>
          <cell r="AO3520" t="str">
            <v xml:space="preserve">https://community.secop.gov.co/Public/Tendering/OpportunityDetail/Index?noticeUID=CO1.NTC.7005041&amp;isFromPublicArea=True&amp;isModal=False
</v>
          </cell>
          <cell r="AP3520" t="str">
            <v>SECOP II</v>
          </cell>
          <cell r="AS3520" t="str">
            <v>Falso</v>
          </cell>
          <cell r="AU3520" t="str">
            <v>SI</v>
          </cell>
          <cell r="AV3520" t="str">
            <v>Noviembre</v>
          </cell>
          <cell r="AW3520" t="e">
            <v>#N/A</v>
          </cell>
          <cell r="AX3520">
            <v>45604</v>
          </cell>
          <cell r="AY3520" t="str">
            <v>#REF!</v>
          </cell>
          <cell r="AZ3520" t="str">
            <v>CO1.PCCNTR.6994321</v>
          </cell>
        </row>
        <row r="3521">
          <cell r="D3521" t="str">
            <v>PUFA-330-2024</v>
          </cell>
          <cell r="E3521" t="str">
            <v>LINA MARIA GAVIRIA HURTADO</v>
          </cell>
          <cell r="F3521" t="str">
            <v>Subdirección de las Artes</v>
          </cell>
          <cell r="G3521" t="str">
            <v>Gerencia de Artes Audiovisuales</v>
          </cell>
          <cell r="H3521" t="str">
            <v>GERENTE DE ARTES AUDIOVISUALES</v>
          </cell>
          <cell r="I3521" t="str">
            <v>Contratación Directa</v>
          </cell>
          <cell r="J3521" t="str">
            <v>Contratación directa.</v>
          </cell>
          <cell r="K3521" t="str">
            <v>Prestación de servicios</v>
          </cell>
          <cell r="L3521" t="str">
            <v>17 17. Contrato de Prestación de Servicios</v>
          </cell>
          <cell r="M3521" t="str">
            <v xml:space="preserve">49 49-Otros Servicios </v>
          </cell>
          <cell r="N3521" t="str">
            <v>No</v>
          </cell>
          <cell r="O3521" t="str">
            <v>N/A</v>
          </cell>
          <cell r="P3521">
            <v>45602</v>
          </cell>
          <cell r="Q3521">
            <v>45603</v>
          </cell>
          <cell r="R3521">
            <v>45603</v>
          </cell>
          <cell r="S3521">
            <v>1</v>
          </cell>
          <cell r="T3521" t="str">
            <v>En Ejecución</v>
          </cell>
          <cell r="U3521" t="str">
            <v>LINA MARIA GAVIRIA HURTADO</v>
          </cell>
          <cell r="V3521">
            <v>52247497</v>
          </cell>
          <cell r="X3521" t="str">
            <v>Ricardo Alfonso Cantor Bossa</v>
          </cell>
          <cell r="Y3521">
            <v>80797050</v>
          </cell>
          <cell r="Z3521" t="str">
            <v>N/A</v>
          </cell>
          <cell r="AC3521" t="str">
            <v>N/A - Valor Cero / Coproducción</v>
          </cell>
          <cell r="AE3521">
            <v>0</v>
          </cell>
          <cell r="AF3521">
            <v>0</v>
          </cell>
          <cell r="AI3521" t="str">
            <v>N/A</v>
          </cell>
          <cell r="AJ3521"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21" t="str">
            <v>OTRO LEVEL PRODUCCIONES SAS</v>
          </cell>
          <cell r="AL3521">
            <v>901074835</v>
          </cell>
          <cell r="AM3521" t="str">
            <v>PUFA-330-2024</v>
          </cell>
          <cell r="AN3521" t="str">
            <v>Johan Bermeo</v>
          </cell>
          <cell r="AO3521" t="str">
            <v xml:space="preserve">https://community.secop.gov.co/Public/Tendering/OpportunityDetail/Index?noticeUID=CO1.NTC.7004495&amp;isFromPublicArea=True&amp;isModal=False
</v>
          </cell>
          <cell r="AP3521" t="str">
            <v>SECOP II</v>
          </cell>
          <cell r="AS3521" t="str">
            <v>Falso</v>
          </cell>
          <cell r="AU3521" t="str">
            <v>SI</v>
          </cell>
          <cell r="AV3521" t="str">
            <v>Noviembre</v>
          </cell>
          <cell r="AW3521" t="e">
            <v>#N/A</v>
          </cell>
          <cell r="AX3521">
            <v>45603</v>
          </cell>
          <cell r="AY3521" t="str">
            <v>#REF!</v>
          </cell>
          <cell r="AZ3521" t="str">
            <v>CO1.PCCNTR.6993892</v>
          </cell>
        </row>
        <row r="3522">
          <cell r="D3522" t="str">
            <v>3252-2024</v>
          </cell>
          <cell r="E3522" t="str">
            <v>LINA MARIA GAVIRIA HURTADO</v>
          </cell>
          <cell r="F3522" t="str">
            <v>Subdirección de las Artes</v>
          </cell>
          <cell r="G3522" t="str">
            <v>Sub Artes</v>
          </cell>
          <cell r="H3522" t="str">
            <v>Subdirector de las Artes</v>
          </cell>
          <cell r="I3522" t="str">
            <v>Selección Abreviada Menor Cuantia</v>
          </cell>
          <cell r="J3522" t="str">
            <v>Selección abreviada menor cuantía</v>
          </cell>
          <cell r="K3522" t="str">
            <v>Prestación de servicios</v>
          </cell>
          <cell r="L3522" t="str">
            <v>17 17. Contrato de Prestación de Servicios</v>
          </cell>
          <cell r="M3522" t="str">
            <v xml:space="preserve">49 49-Otros Servicios </v>
          </cell>
          <cell r="N3522" t="str">
            <v>No</v>
          </cell>
          <cell r="O3522" t="str">
            <v>N/A</v>
          </cell>
          <cell r="P3522">
            <v>45602</v>
          </cell>
          <cell r="Q3522">
            <v>45603</v>
          </cell>
          <cell r="R3522">
            <v>45747</v>
          </cell>
          <cell r="S3522">
            <v>145</v>
          </cell>
          <cell r="T3522" t="str">
            <v>En Ejecución</v>
          </cell>
          <cell r="U3522" t="str">
            <v>LINA MARIA GAVIRIA HURTADO</v>
          </cell>
          <cell r="V3522">
            <v>52247497</v>
          </cell>
          <cell r="X3522" t="str">
            <v>LINA MARIA GAVIRIA HURTADO</v>
          </cell>
          <cell r="Y3522">
            <v>52247497</v>
          </cell>
          <cell r="Z3522" t="str">
            <v>Inversión</v>
          </cell>
          <cell r="AB3522" t="str">
            <v>3541 - 5362</v>
          </cell>
          <cell r="AC3522" t="str">
            <v>O23011601210000007585 - O23011733012024008905070</v>
          </cell>
          <cell r="AD3522" t="str">
            <v>7314 - 7315</v>
          </cell>
          <cell r="AE3522">
            <v>209104030</v>
          </cell>
          <cell r="AF3522">
            <v>313656045</v>
          </cell>
          <cell r="AI3522" t="str">
            <v>N/A</v>
          </cell>
          <cell r="AJ3522" t="str">
            <v>Contratar el servicio de alquiler los elementos de Backline para ser utilizados en la realización de 
 actividades, eventos y producciones desarrollados y/o en las que haga parte el Instituto Distrital de las 
 Artes-IDARTES, acorde con las especificaciones técnicas definidas por la entidad</v>
          </cell>
          <cell r="AK3522" t="str">
            <v>STAGE ENTERTAINMENT SAS</v>
          </cell>
          <cell r="AL3522">
            <v>901601098</v>
          </cell>
          <cell r="AM3522" t="str">
            <v>IDARTES-SA-PMC-008-2024</v>
          </cell>
          <cell r="AN3522" t="str">
            <v>Johan Bermeo</v>
          </cell>
          <cell r="AO3522" t="str">
            <v xml:space="preserve">https://community.secop.gov.co/Public/Tendering/OpportunityDetail/Index?noticeUID=CO1.NTC.6906003&amp;isFromPublicArea=True&amp;isModal=False
</v>
          </cell>
          <cell r="AP3522" t="str">
            <v>SECOP II</v>
          </cell>
          <cell r="AS3522" t="str">
            <v>Ok</v>
          </cell>
          <cell r="AU3522" t="str">
            <v>SI</v>
          </cell>
          <cell r="AV3522" t="str">
            <v>Noviembre</v>
          </cell>
          <cell r="AW3522" t="e">
            <v>#N/A</v>
          </cell>
          <cell r="AX3522">
            <v>45747</v>
          </cell>
          <cell r="AY3522" t="str">
            <v>#REF!</v>
          </cell>
          <cell r="AZ3522" t="str">
            <v>CO1.PCCNTR.6984477</v>
          </cell>
        </row>
        <row r="3523">
          <cell r="D3523" t="str">
            <v>3256-2024</v>
          </cell>
          <cell r="E3523" t="str">
            <v>ANDRES FELIPE ALBARRACIN RODRIGUEZ</v>
          </cell>
          <cell r="F3523" t="str">
            <v>Subdirección Administrativa y Financiera</v>
          </cell>
          <cell r="G3523" t="str">
            <v>Subdireccion Administrativa y Financiera</v>
          </cell>
          <cell r="H3523" t="str">
            <v>Subdirección Administrativa y Financiera</v>
          </cell>
          <cell r="I3523" t="str">
            <v>Contratación Directa</v>
          </cell>
          <cell r="J3523" t="str">
            <v>Contratación directa.</v>
          </cell>
          <cell r="K3523" t="str">
            <v>Prestación de servicios</v>
          </cell>
          <cell r="L3523" t="str">
            <v>17 17. Contrato de Prestación de Servicios</v>
          </cell>
          <cell r="M3523" t="str">
            <v xml:space="preserve">31 31-Servicios Profesionales </v>
          </cell>
          <cell r="N3523" t="str">
            <v>Si</v>
          </cell>
          <cell r="O3523" t="str">
            <v>Contrato Prestación de Servicios Profesionales</v>
          </cell>
          <cell r="P3523">
            <v>45603</v>
          </cell>
          <cell r="Q3523">
            <v>45608</v>
          </cell>
          <cell r="R3523">
            <v>45699</v>
          </cell>
          <cell r="S3523">
            <v>90</v>
          </cell>
          <cell r="T3523" t="str">
            <v>En Ejecución</v>
          </cell>
          <cell r="U3523" t="str">
            <v>ANDRES FELIPE ALBARRACIN RODRIGUEZ</v>
          </cell>
          <cell r="V3523">
            <v>10207149872</v>
          </cell>
          <cell r="X3523" t="str">
            <v>ANDRES FELIPE ALBARRACIN RODRIGUEZ</v>
          </cell>
          <cell r="Y3523">
            <v>10207149872</v>
          </cell>
          <cell r="Z3523" t="str">
            <v>Inversión</v>
          </cell>
          <cell r="AB3523">
            <v>5775</v>
          </cell>
          <cell r="AC3523" t="str">
            <v>O230117459920240085</v>
          </cell>
          <cell r="AD3523">
            <v>7353</v>
          </cell>
          <cell r="AE3523">
            <v>19637637</v>
          </cell>
          <cell r="AF3523">
            <v>19637637</v>
          </cell>
          <cell r="AI3523">
            <v>6545879</v>
          </cell>
          <cell r="AJ3523" t="str">
            <v>Prestar servicios profesionales a la Subdirección Administrativa y Financiera, en trámites de seguimiento presupuestal y contractual, temas administrativos y estratégicos, y de estructuración de procedimientos</v>
          </cell>
          <cell r="AK3523" t="str">
            <v>JOSHUA FABIAN SERRANO TOVAR</v>
          </cell>
          <cell r="AL3523">
            <v>1233495398</v>
          </cell>
          <cell r="AM3523" t="str">
            <v>3256-2024</v>
          </cell>
          <cell r="AN3523" t="str">
            <v>Johan Bermeo</v>
          </cell>
          <cell r="AO3523" t="str">
            <v xml:space="preserve">https://community.secop.gov.co/Public/Tendering/OpportunityDetail/Index?noticeUID=CO1.NTC.7014797&amp;isFromPublicArea=True&amp;isModal=False
</v>
          </cell>
          <cell r="AP3523" t="str">
            <v>SECOP II</v>
          </cell>
          <cell r="AS3523" t="str">
            <v>Falso</v>
          </cell>
          <cell r="AU3523" t="str">
            <v>SI</v>
          </cell>
          <cell r="AV3523" t="str">
            <v>Noviembre</v>
          </cell>
          <cell r="AW3523" t="e">
            <v>#N/A</v>
          </cell>
          <cell r="AX3523">
            <v>45699</v>
          </cell>
          <cell r="AY3523" t="str">
            <v>#REF!</v>
          </cell>
          <cell r="AZ3523" t="str">
            <v>CO1.PCCNTR.7000385</v>
          </cell>
        </row>
        <row r="3524">
          <cell r="D3524" t="str">
            <v>PUFA-335-2024</v>
          </cell>
          <cell r="E3524" t="str">
            <v>LINA MARIA GAVIRIA HURTADO</v>
          </cell>
          <cell r="F3524" t="str">
            <v>Subdirección de las Artes</v>
          </cell>
          <cell r="G3524" t="str">
            <v>Gerencia de Artes Audiovisuales</v>
          </cell>
          <cell r="H3524" t="str">
            <v>GERENTE DE ARTES AUDIOVISUALES</v>
          </cell>
          <cell r="I3524" t="str">
            <v>Contratación Directa</v>
          </cell>
          <cell r="J3524" t="str">
            <v>Contratación directa.</v>
          </cell>
          <cell r="K3524" t="str">
            <v>Prestación de servicios</v>
          </cell>
          <cell r="L3524" t="str">
            <v>17 17. Contrato de Prestación de Servicios</v>
          </cell>
          <cell r="M3524" t="str">
            <v xml:space="preserve">49 49-Otros Servicios </v>
          </cell>
          <cell r="N3524" t="str">
            <v>No</v>
          </cell>
          <cell r="O3524" t="str">
            <v>N/A</v>
          </cell>
          <cell r="P3524">
            <v>45603</v>
          </cell>
          <cell r="Q3524">
            <v>45604</v>
          </cell>
          <cell r="R3524">
            <v>45604</v>
          </cell>
          <cell r="S3524">
            <v>1</v>
          </cell>
          <cell r="T3524" t="str">
            <v>En Ejecución</v>
          </cell>
          <cell r="U3524" t="str">
            <v>LINA MARIA GAVIRIA HURTADO</v>
          </cell>
          <cell r="V3524">
            <v>52247497</v>
          </cell>
          <cell r="X3524" t="str">
            <v>Ricardo Alfonso Cantor Bossa</v>
          </cell>
          <cell r="Y3524">
            <v>80797050</v>
          </cell>
          <cell r="Z3524" t="str">
            <v>N/A</v>
          </cell>
          <cell r="AC3524" t="str">
            <v>N/A - Valor Cero / Coproducción</v>
          </cell>
          <cell r="AE3524">
            <v>0</v>
          </cell>
          <cell r="AF3524">
            <v>0</v>
          </cell>
          <cell r="AI3524" t="str">
            <v>N/A</v>
          </cell>
          <cell r="AJ3524" t="str">
            <v>El IDARTES se compromete a gestionar las solicitudes de Permiso Unificado de Filmaciones Audiovisuales - PUFA y conceder a ALIBI FILMS SAS el uso y aprovechamiento económico de los espacios públicos para filmaciones audiovisuales registrados y aprobados en la plataforma SUMA y ALIBI FILMS SAS acepta pagar la respectiva retribución económica y cumplir con las condiciones establecidas por el IDARTES y la normatividad vigente para el uso del espacio público en actividades de filmación audiovisual.</v>
          </cell>
          <cell r="AK3524" t="str">
            <v>ALIBI FILMS SAS</v>
          </cell>
          <cell r="AL3524">
            <v>901073420</v>
          </cell>
          <cell r="AM3524" t="str">
            <v>PUFA-335-2024</v>
          </cell>
          <cell r="AN3524" t="str">
            <v>Johan Bermeo</v>
          </cell>
          <cell r="AO3524" t="str">
            <v xml:space="preserve">https://community.secop.gov.co/Public/Tendering/OpportunityDetail/Index?noticeUID=CO1.NTC.7014632&amp;isFromPublicArea=True&amp;isModal=False
</v>
          </cell>
          <cell r="AP3524" t="str">
            <v>SECOP II</v>
          </cell>
          <cell r="AS3524" t="str">
            <v>Falso</v>
          </cell>
          <cell r="AU3524" t="str">
            <v>SI</v>
          </cell>
          <cell r="AV3524" t="str">
            <v>Noviembre</v>
          </cell>
          <cell r="AW3524" t="e">
            <v>#N/A</v>
          </cell>
          <cell r="AX3524">
            <v>45604</v>
          </cell>
          <cell r="AY3524" t="str">
            <v>#REF!</v>
          </cell>
          <cell r="AZ3524" t="str">
            <v>CO1.PCCNTR.7000335</v>
          </cell>
        </row>
        <row r="3525">
          <cell r="D3525" t="str">
            <v>3257-2024</v>
          </cell>
          <cell r="E3525" t="str">
            <v>SILVIA OSPINA HENAO</v>
          </cell>
          <cell r="F3525" t="str">
            <v>Subdirección de Equipamientos Culturales</v>
          </cell>
          <cell r="G3525" t="str">
            <v>Subdireccion de Equipamientos Culturales</v>
          </cell>
          <cell r="H3525" t="str">
            <v>Subdirector de Equipamientos</v>
          </cell>
          <cell r="I3525" t="str">
            <v>Mínima Cuantía</v>
          </cell>
          <cell r="J3525" t="str">
            <v>Mínima cuantía</v>
          </cell>
          <cell r="K3525" t="str">
            <v>Prestación de servicios</v>
          </cell>
          <cell r="L3525" t="str">
            <v>11 10. Típicos</v>
          </cell>
          <cell r="M3525" t="str">
            <v xml:space="preserve">49 49-Otros Servicios </v>
          </cell>
          <cell r="N3525" t="str">
            <v>No</v>
          </cell>
          <cell r="O3525" t="str">
            <v>N/A</v>
          </cell>
          <cell r="P3525">
            <v>45603</v>
          </cell>
          <cell r="Q3525">
            <v>45608</v>
          </cell>
          <cell r="R3525">
            <v>45626</v>
          </cell>
          <cell r="S3525">
            <v>19</v>
          </cell>
          <cell r="T3525" t="str">
            <v>En Ejecución</v>
          </cell>
          <cell r="U3525" t="str">
            <v>SILVIA OSPINA HENAO</v>
          </cell>
          <cell r="V3525">
            <v>43749034</v>
          </cell>
          <cell r="X3525" t="str">
            <v>SILVIA OSPINA HENAO</v>
          </cell>
          <cell r="Y3525">
            <v>43749034</v>
          </cell>
          <cell r="Z3525" t="str">
            <v>Inversión</v>
          </cell>
          <cell r="AB3525">
            <v>4901</v>
          </cell>
          <cell r="AC3525" t="str">
            <v>O23011733012024008706068</v>
          </cell>
          <cell r="AD3525">
            <v>7352</v>
          </cell>
          <cell r="AE3525">
            <v>13050000</v>
          </cell>
          <cell r="AF3525">
            <v>13050000</v>
          </cell>
          <cell r="AI3525">
            <v>13050000</v>
          </cell>
          <cell r="AJ3525" t="str">
            <v>Prestar el servicio de mantenimiento preventivo y correctivo de la plataforma elevadora unipersonal (Genie IWP- 
 30S - Serie IWPP-13028) para enfoque y direccionamiento de luminarias y tramoya, ubicada en el Teatro El Ensueño, 
 administrado por el Instituto Distrital de las Artes, según especificaciones tecnicas definidas por la Entidad.</v>
          </cell>
          <cell r="AK3525" t="str">
            <v>SYNERGY B&amp;O SAS</v>
          </cell>
          <cell r="AL3525">
            <v>901661195</v>
          </cell>
          <cell r="AM3525" t="str">
            <v>IDARTES-IP-MIC-036-2024</v>
          </cell>
          <cell r="AN3525" t="str">
            <v>Johan Bermeo</v>
          </cell>
          <cell r="AO3525" t="str">
            <v xml:space="preserve">https://community.secop.gov.co/Public/Tendering/OpportunityDetail/Index?noticeUID=CO1.NTC.6936486&amp;isFromPublicArea=True&amp;isModal=False
</v>
          </cell>
          <cell r="AP3525" t="str">
            <v>SECOP II</v>
          </cell>
          <cell r="AS3525" t="str">
            <v>Falso</v>
          </cell>
          <cell r="AU3525" t="str">
            <v>SI</v>
          </cell>
          <cell r="AV3525" t="str">
            <v>Noviembre</v>
          </cell>
          <cell r="AW3525" t="e">
            <v>#N/A</v>
          </cell>
          <cell r="AX3525">
            <v>45626</v>
          </cell>
          <cell r="AY3525" t="str">
            <v>#REF!</v>
          </cell>
          <cell r="AZ3525" t="str">
            <v>CO1.PCCNTR.6997968</v>
          </cell>
        </row>
        <row r="3526">
          <cell r="D3526" t="str">
            <v>3254-2024</v>
          </cell>
          <cell r="E3526" t="str">
            <v>SILVIA OSPINA HENAO</v>
          </cell>
          <cell r="F3526" t="str">
            <v>Subdirección de Equipamientos Culturales</v>
          </cell>
          <cell r="G3526" t="str">
            <v>Gerencia de Escenarios</v>
          </cell>
          <cell r="H3526" t="str">
            <v>Gerencia de Escenarios</v>
          </cell>
          <cell r="I3526" t="str">
            <v>Contratación Directa</v>
          </cell>
          <cell r="J3526" t="str">
            <v>Contratación directa.</v>
          </cell>
          <cell r="K3526" t="str">
            <v>COPRODUCCIÓN</v>
          </cell>
          <cell r="L3526" t="str">
            <v>17 17. Contrato de Prestación de Servicios</v>
          </cell>
          <cell r="M3526" t="str">
            <v xml:space="preserve">49 49-Otros Servicios </v>
          </cell>
          <cell r="N3526" t="str">
            <v>No</v>
          </cell>
          <cell r="O3526" t="str">
            <v>N/A</v>
          </cell>
          <cell r="P3526">
            <v>45603</v>
          </cell>
          <cell r="Q3526">
            <v>45605</v>
          </cell>
          <cell r="R3526">
            <v>45656</v>
          </cell>
          <cell r="S3526">
            <v>52</v>
          </cell>
          <cell r="T3526" t="str">
            <v>En Ejecución</v>
          </cell>
          <cell r="U3526" t="str">
            <v>SILVIA OSPINA HENAO</v>
          </cell>
          <cell r="V3526">
            <v>43749034</v>
          </cell>
          <cell r="X3526" t="str">
            <v>PAULA MARIA SILVA DIAZ</v>
          </cell>
          <cell r="Y3526">
            <v>43749034</v>
          </cell>
          <cell r="Z3526" t="str">
            <v>Inversión</v>
          </cell>
          <cell r="AB3526">
            <v>5722</v>
          </cell>
          <cell r="AC3526" t="str">
            <v>O230117330120240087</v>
          </cell>
          <cell r="AD3526">
            <v>77345</v>
          </cell>
          <cell r="AE3526">
            <v>260480000</v>
          </cell>
          <cell r="AF3526">
            <v>260480000</v>
          </cell>
          <cell r="AG3526">
            <v>33500000</v>
          </cell>
          <cell r="AH3526">
            <v>77400000</v>
          </cell>
          <cell r="AI3526" t="str">
            <v>N/A</v>
          </cell>
          <cell r="AJ3526" t="str">
            <v>REALIZAR LA COPRODUCCIÓN PARA EL DESARROLLO DE LOS EVENTOS DENOMINADOS "LANZAMIENTO XXXVI FAICP", "CARNAVAL DE LA ALEGRÍA AL CENTRO DE LA CIUDAD GALA DE CIRCO", "CULTURA URBANA Y JUVENIL REGGAE, DANCEHALL", "FUNCIÓN ESPECIAL XXXVI FAICP", DE ACUERDO CON LOS LINEAMIENTOS DEL COMITÉ DE PROGRAMACIÓN DE LA SUBDIRECCIÓN DE EQUIPAMIENTOS CULTURALES DEL INSTITUTO DISTRITAL DE LAS ARTES.</v>
          </cell>
          <cell r="AK3526" t="str">
            <v>FUNDACION TCHYMINIGAGUA</v>
          </cell>
          <cell r="AL3526">
            <v>900406434</v>
          </cell>
          <cell r="AM3526" t="str">
            <v>3254-2024</v>
          </cell>
          <cell r="AN3526" t="str">
            <v>Johan Bermeo</v>
          </cell>
          <cell r="AO3526" t="str">
            <v xml:space="preserve">https://community.secop.gov.co/Public/Tendering/OpportunityDetail/Index?noticeUID=CO1.NTC.7001946&amp;isFromPublicArea=True&amp;isModal=False
</v>
          </cell>
          <cell r="AP3526" t="str">
            <v>SECOP II</v>
          </cell>
          <cell r="AS3526" t="str">
            <v>Falso</v>
          </cell>
          <cell r="AU3526" t="str">
            <v>SI</v>
          </cell>
          <cell r="AV3526" t="str">
            <v>Noviembre</v>
          </cell>
          <cell r="AW3526" t="e">
            <v>#N/A</v>
          </cell>
          <cell r="AX3526">
            <v>45656</v>
          </cell>
          <cell r="AY3526" t="str">
            <v>#REF!</v>
          </cell>
          <cell r="AZ3526" t="str">
            <v>CO1.PCCNTR.6991848</v>
          </cell>
        </row>
        <row r="3527">
          <cell r="D3527" t="str">
            <v>PUFA-341-2024</v>
          </cell>
          <cell r="E3527" t="str">
            <v>LINA MARIA GAVIRIA HURTADO</v>
          </cell>
          <cell r="F3527" t="str">
            <v>Subdirección de las Artes</v>
          </cell>
          <cell r="G3527" t="str">
            <v>Gerencia de Artes Audiovisuales</v>
          </cell>
          <cell r="H3527" t="str">
            <v>GERENTE DE ARTES AUDIOVISUALES</v>
          </cell>
          <cell r="I3527" t="str">
            <v>Contratación Directa</v>
          </cell>
          <cell r="J3527" t="str">
            <v>Contratación directa.</v>
          </cell>
          <cell r="K3527" t="str">
            <v>Prestación de servicios</v>
          </cell>
          <cell r="L3527" t="str">
            <v>17 17. Contrato de Prestación de Servicios</v>
          </cell>
          <cell r="M3527" t="str">
            <v xml:space="preserve">49 49-Otros Servicios </v>
          </cell>
          <cell r="N3527" t="str">
            <v>No</v>
          </cell>
          <cell r="O3527" t="str">
            <v>N/A</v>
          </cell>
          <cell r="P3527">
            <v>45604</v>
          </cell>
          <cell r="Q3527">
            <v>45608</v>
          </cell>
          <cell r="R3527">
            <v>45608</v>
          </cell>
          <cell r="S3527">
            <v>1</v>
          </cell>
          <cell r="T3527" t="str">
            <v>En Ejecución</v>
          </cell>
          <cell r="U3527" t="str">
            <v>LINA MARIA GAVIRIA HURTADO</v>
          </cell>
          <cell r="V3527">
            <v>52247497</v>
          </cell>
          <cell r="X3527" t="str">
            <v>Ricardo Alfonso Cantor Bossa</v>
          </cell>
          <cell r="Y3527">
            <v>80797050</v>
          </cell>
          <cell r="Z3527" t="str">
            <v>N/A</v>
          </cell>
          <cell r="AC3527" t="str">
            <v>N/A - Valor Cero / Coproducción</v>
          </cell>
          <cell r="AE3527">
            <v>0</v>
          </cell>
          <cell r="AF3527">
            <v>0</v>
          </cell>
          <cell r="AI3527" t="str">
            <v>N/A</v>
          </cell>
          <cell r="AJ3527"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27" t="str">
            <v>OTRO LEVEL PRODUCCIONES SAS</v>
          </cell>
          <cell r="AL3527">
            <v>901074835</v>
          </cell>
          <cell r="AM3527" t="str">
            <v>PUFA-341-2024</v>
          </cell>
          <cell r="AN3527" t="str">
            <v>Johan Bermeo</v>
          </cell>
          <cell r="AO3527" t="str">
            <v xml:space="preserve">https://community.secop.gov.co/Public/Tendering/OpportunityDetail/Index?noticeUID=CO1.NTC.7025059&amp;isFromPublicArea=True&amp;isModal=False
</v>
          </cell>
          <cell r="AP3527" t="str">
            <v>SECOP II</v>
          </cell>
          <cell r="AS3527" t="str">
            <v>Falso</v>
          </cell>
          <cell r="AU3527" t="str">
            <v>SI</v>
          </cell>
          <cell r="AV3527" t="str">
            <v>Noviembre</v>
          </cell>
          <cell r="AW3527" t="e">
            <v>#N/A</v>
          </cell>
          <cell r="AX3527">
            <v>45608</v>
          </cell>
          <cell r="AY3527" t="str">
            <v>#REF!</v>
          </cell>
          <cell r="AZ3527" t="str">
            <v>CO1.PCCNTR.7007798</v>
          </cell>
        </row>
        <row r="3528">
          <cell r="D3528" t="str">
            <v>PUFA-340-2024</v>
          </cell>
          <cell r="E3528" t="str">
            <v>LINA MARIA GAVIRIA HURTADO</v>
          </cell>
          <cell r="F3528" t="str">
            <v>Subdirección de las Artes</v>
          </cell>
          <cell r="G3528" t="str">
            <v>Gerencia de Artes Audiovisuales</v>
          </cell>
          <cell r="H3528" t="str">
            <v>GERENTE DE ARTES AUDIOVISUALES</v>
          </cell>
          <cell r="I3528" t="str">
            <v>Contratación Directa</v>
          </cell>
          <cell r="J3528" t="str">
            <v>Contratación directa.</v>
          </cell>
          <cell r="K3528" t="str">
            <v>Prestación de servicios</v>
          </cell>
          <cell r="L3528" t="str">
            <v>17 17. Contrato de Prestación de Servicios</v>
          </cell>
          <cell r="M3528" t="str">
            <v xml:space="preserve">49 49-Otros Servicios </v>
          </cell>
          <cell r="N3528" t="str">
            <v>No</v>
          </cell>
          <cell r="O3528" t="str">
            <v>N/A</v>
          </cell>
          <cell r="P3528">
            <v>45604</v>
          </cell>
          <cell r="Q3528">
            <v>45607</v>
          </cell>
          <cell r="R3528">
            <v>45607</v>
          </cell>
          <cell r="S3528">
            <v>1</v>
          </cell>
          <cell r="T3528" t="str">
            <v>En Ejecución</v>
          </cell>
          <cell r="U3528" t="str">
            <v>LINA MARIA GAVIRIA HURTADO</v>
          </cell>
          <cell r="V3528">
            <v>52247497</v>
          </cell>
          <cell r="X3528" t="str">
            <v>Ricardo Alfonso Cantor Bossa</v>
          </cell>
          <cell r="Y3528">
            <v>80797050</v>
          </cell>
          <cell r="Z3528" t="str">
            <v>N/A</v>
          </cell>
          <cell r="AC3528" t="str">
            <v>N/A - Valor Cero / Coproducción</v>
          </cell>
          <cell r="AE3528">
            <v>0</v>
          </cell>
          <cell r="AF3528">
            <v>0</v>
          </cell>
          <cell r="AI3528" t="str">
            <v>N/A</v>
          </cell>
          <cell r="AJ3528"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28" t="str">
            <v>OTRO LEVEL PRODUCCIONES SAS</v>
          </cell>
          <cell r="AL3528">
            <v>901074835</v>
          </cell>
          <cell r="AM3528" t="str">
            <v>PUFA-340-2024</v>
          </cell>
          <cell r="AN3528" t="str">
            <v>Johan Bermeo</v>
          </cell>
          <cell r="AO3528" t="str">
            <v xml:space="preserve">https://community.secop.gov.co/Public/Tendering/OpportunityDetail/Index?noticeUID=CO1.NTC.7024965&amp;isFromPublicArea=True&amp;isModal=False
</v>
          </cell>
          <cell r="AP3528" t="str">
            <v>SECOP II</v>
          </cell>
          <cell r="AS3528" t="str">
            <v>Falso</v>
          </cell>
          <cell r="AU3528" t="str">
            <v>SI</v>
          </cell>
          <cell r="AV3528" t="str">
            <v>Noviembre</v>
          </cell>
          <cell r="AW3528" t="e">
            <v>#N/A</v>
          </cell>
          <cell r="AX3528">
            <v>45607</v>
          </cell>
          <cell r="AY3528" t="str">
            <v>#REF!</v>
          </cell>
          <cell r="AZ3528" t="str">
            <v>CO1.PCCNTR.7007940</v>
          </cell>
        </row>
        <row r="3529">
          <cell r="D3529" t="str">
            <v>PUFA-339-2024</v>
          </cell>
          <cell r="E3529" t="str">
            <v>LINA MARIA GAVIRIA HURTADO</v>
          </cell>
          <cell r="F3529" t="str">
            <v>Subdirección de las Artes</v>
          </cell>
          <cell r="G3529" t="str">
            <v>Gerencia de Artes Audiovisuales</v>
          </cell>
          <cell r="H3529" t="str">
            <v>GERENTE DE ARTES AUDIOVISUALES</v>
          </cell>
          <cell r="I3529" t="str">
            <v>Contratación Directa</v>
          </cell>
          <cell r="J3529" t="str">
            <v>Contratación directa.</v>
          </cell>
          <cell r="K3529" t="str">
            <v>Prestación de servicios</v>
          </cell>
          <cell r="L3529" t="str">
            <v>17 17. Contrato de Prestación de Servicios</v>
          </cell>
          <cell r="M3529" t="str">
            <v xml:space="preserve">49 49-Otros Servicios </v>
          </cell>
          <cell r="N3529" t="str">
            <v>No</v>
          </cell>
          <cell r="O3529" t="str">
            <v>N/A</v>
          </cell>
          <cell r="P3529">
            <v>45604</v>
          </cell>
          <cell r="Q3529">
            <v>45608</v>
          </cell>
          <cell r="R3529">
            <v>45608</v>
          </cell>
          <cell r="S3529">
            <v>1</v>
          </cell>
          <cell r="T3529" t="str">
            <v>En Ejecución</v>
          </cell>
          <cell r="U3529" t="str">
            <v>LINA MARIA GAVIRIA HURTADO</v>
          </cell>
          <cell r="V3529">
            <v>52247497</v>
          </cell>
          <cell r="X3529" t="str">
            <v>Ricardo Alfonso Cantor Bossa</v>
          </cell>
          <cell r="Y3529">
            <v>80797050</v>
          </cell>
          <cell r="Z3529" t="str">
            <v>N/A</v>
          </cell>
          <cell r="AC3529" t="str">
            <v>N/A - Valor Cero / Coproducción</v>
          </cell>
          <cell r="AE3529">
            <v>0</v>
          </cell>
          <cell r="AF3529">
            <v>0</v>
          </cell>
          <cell r="AI3529" t="str">
            <v>N/A</v>
          </cell>
          <cell r="AJ3529"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 de...</v>
          </cell>
          <cell r="AK3529" t="str">
            <v>RED COLLISION STUDIOS SAS</v>
          </cell>
          <cell r="AL3529">
            <v>901126625</v>
          </cell>
          <cell r="AM3529" t="str">
            <v>PUFA-339-2024</v>
          </cell>
          <cell r="AN3529" t="str">
            <v>Johan Bermeo</v>
          </cell>
          <cell r="AO3529" t="str">
            <v xml:space="preserve">https://community.secop.gov.co/Public/Tendering/OpportunityDetail/Index?noticeUID=CO1.NTC.7025024&amp;isFromPublicArea=True&amp;isModal=False
</v>
          </cell>
          <cell r="AP3529" t="str">
            <v>SECOP II</v>
          </cell>
          <cell r="AS3529" t="str">
            <v>Falso</v>
          </cell>
          <cell r="AU3529" t="str">
            <v>SI</v>
          </cell>
          <cell r="AV3529" t="str">
            <v>Noviembre</v>
          </cell>
          <cell r="AW3529" t="e">
            <v>#N/A</v>
          </cell>
          <cell r="AX3529">
            <v>45608</v>
          </cell>
          <cell r="AY3529" t="str">
            <v>#REF!</v>
          </cell>
          <cell r="AZ3529" t="str">
            <v>CO1.PCCNTR.7007851</v>
          </cell>
        </row>
        <row r="3530">
          <cell r="D3530" t="str">
            <v>3262-2024</v>
          </cell>
          <cell r="E3530" t="str">
            <v>LINA MARIA GAVIRIA HURTADO</v>
          </cell>
          <cell r="F3530" t="str">
            <v>Subdirección de las Artes</v>
          </cell>
          <cell r="G3530" t="str">
            <v>Sub Artes</v>
          </cell>
          <cell r="H3530" t="str">
            <v>Subdireccion de las Artes</v>
          </cell>
          <cell r="I3530" t="str">
            <v>Contratación Directa</v>
          </cell>
          <cell r="J3530" t="str">
            <v>Contratación directa.</v>
          </cell>
          <cell r="K3530" t="str">
            <v>Prestación de servicios</v>
          </cell>
          <cell r="L3530" t="str">
            <v>17 17. Contrato de Prestación de Servicios</v>
          </cell>
          <cell r="M3530" t="str">
            <v xml:space="preserve">32 32-Servicios Artísticos </v>
          </cell>
          <cell r="N3530" t="str">
            <v>No</v>
          </cell>
          <cell r="O3530" t="str">
            <v>N/A</v>
          </cell>
          <cell r="P3530">
            <v>45604</v>
          </cell>
          <cell r="Q3530">
            <v>45604</v>
          </cell>
          <cell r="R3530">
            <v>45626</v>
          </cell>
          <cell r="S3530">
            <v>23</v>
          </cell>
          <cell r="T3530" t="str">
            <v>En Ejecución</v>
          </cell>
          <cell r="U3530" t="str">
            <v>LINA MARIA GAVIRIA HURTADO</v>
          </cell>
          <cell r="V3530">
            <v>52247497</v>
          </cell>
          <cell r="X3530" t="str">
            <v>LINA MARIA GAVIRIA HURTADO</v>
          </cell>
          <cell r="Y3530">
            <v>52247497</v>
          </cell>
          <cell r="Z3530" t="str">
            <v>Inversión</v>
          </cell>
          <cell r="AB3530" t="str">
            <v>6080 - 6076 - 6075 - 6055</v>
          </cell>
          <cell r="AC3530" t="str">
            <v>O230117330120240176</v>
          </cell>
          <cell r="AD3530" t="str">
            <v>7365 - 7366 - 7367 - 7368</v>
          </cell>
          <cell r="AE3530">
            <v>215423278</v>
          </cell>
          <cell r="AF3530">
            <v>215423278</v>
          </cell>
          <cell r="AI3530" t="str">
            <v>N/A</v>
          </cell>
          <cell r="AJ3530" t="str">
            <v>Prestación de servicios artísticos al Instituto Distrital de las Artes -IDARTES - Gerencia de Música, en la realización de presentaciones musicales en vivo en el marco del Festival Rock al Parque.</v>
          </cell>
          <cell r="AK3530" t="str">
            <v>MATRIX ENTERTAINMENT COLOMBIA S.A.S</v>
          </cell>
          <cell r="AL3530">
            <v>900599115</v>
          </cell>
          <cell r="AM3530" t="str">
            <v>3262-2024</v>
          </cell>
          <cell r="AN3530" t="str">
            <v>Johan Bermeo</v>
          </cell>
          <cell r="AO3530" t="str">
            <v xml:space="preserve">https://community.secop.gov.co/Public/Tendering/OpportunityDetail/Index?noticeUID=CO1.NTC.7024548&amp;isFromPublicArea=True&amp;isModal=False
</v>
          </cell>
          <cell r="AP3530" t="str">
            <v>SECOP II</v>
          </cell>
          <cell r="AS3530" t="str">
            <v>Falso</v>
          </cell>
          <cell r="AU3530" t="str">
            <v>SI</v>
          </cell>
          <cell r="AV3530" t="str">
            <v>Noviembre</v>
          </cell>
          <cell r="AW3530" t="e">
            <v>#N/A</v>
          </cell>
          <cell r="AX3530">
            <v>45626</v>
          </cell>
          <cell r="AY3530" t="str">
            <v>#REF!</v>
          </cell>
          <cell r="AZ3530" t="str">
            <v>CO1.PCCNTR.7007571</v>
          </cell>
        </row>
        <row r="3531">
          <cell r="D3531" t="str">
            <v>PUFA-338-2024</v>
          </cell>
          <cell r="E3531" t="str">
            <v>LINA MARIA GAVIRIA HURTADO</v>
          </cell>
          <cell r="F3531" t="str">
            <v>Subdirección de las Artes</v>
          </cell>
          <cell r="G3531" t="str">
            <v>Gerencia de Artes Audiovisuales</v>
          </cell>
          <cell r="H3531" t="str">
            <v>GERENTE DE ARTES AUDIOVISUALES</v>
          </cell>
          <cell r="I3531" t="str">
            <v>Contratación Directa</v>
          </cell>
          <cell r="J3531" t="str">
            <v>Contratación directa.</v>
          </cell>
          <cell r="K3531" t="str">
            <v>Prestación de servicios</v>
          </cell>
          <cell r="L3531" t="str">
            <v>17 17. Contrato de Prestación de Servicios</v>
          </cell>
          <cell r="M3531" t="str">
            <v xml:space="preserve">49 49-Otros Servicios </v>
          </cell>
          <cell r="N3531" t="str">
            <v>No</v>
          </cell>
          <cell r="O3531" t="str">
            <v>N/A</v>
          </cell>
          <cell r="P3531">
            <v>45604</v>
          </cell>
          <cell r="Q3531">
            <v>45607</v>
          </cell>
          <cell r="R3531">
            <v>45607</v>
          </cell>
          <cell r="S3531">
            <v>1</v>
          </cell>
          <cell r="T3531" t="str">
            <v>En Ejecución</v>
          </cell>
          <cell r="U3531" t="str">
            <v>LINA MARIA GAVIRIA HURTADO</v>
          </cell>
          <cell r="V3531">
            <v>52247497</v>
          </cell>
          <cell r="X3531" t="str">
            <v>Ricardo Alfonso Cantor Bossa</v>
          </cell>
          <cell r="Y3531">
            <v>80797050</v>
          </cell>
          <cell r="Z3531" t="str">
            <v>N/A</v>
          </cell>
          <cell r="AC3531" t="str">
            <v>N/A - Valor Cero / Coproducción</v>
          </cell>
          <cell r="AE3531">
            <v>0</v>
          </cell>
          <cell r="AF3531">
            <v>0</v>
          </cell>
          <cell r="AI3531" t="str">
            <v>N/A</v>
          </cell>
          <cell r="AJ3531"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en la plataforma SUMA y ALMA PRODUCCIONES AUDIOVISUALES SAS acepta pagar la respectiva retribución económica y cumplir con las condiciones establecidas por el IDARTES y la normatividad vigente para el uso del espacio....</v>
          </cell>
          <cell r="AK3531" t="str">
            <v>ALMA PRODUCCIONES AUDIOVISUALES SAS</v>
          </cell>
          <cell r="AL3531">
            <v>901640014</v>
          </cell>
          <cell r="AM3531" t="str">
            <v>PUFA-338-2024</v>
          </cell>
          <cell r="AN3531" t="str">
            <v>Johan Bermeo</v>
          </cell>
          <cell r="AO3531" t="str">
            <v xml:space="preserve">https://community.secop.gov.co/Public/Tendering/OpportunityDetail/Index?noticeUID=CO1.NTC.7023220&amp;isFromPublicArea=True&amp;isModal=False
</v>
          </cell>
          <cell r="AP3531" t="str">
            <v>SECOP II</v>
          </cell>
          <cell r="AS3531" t="str">
            <v>Falso</v>
          </cell>
          <cell r="AU3531" t="str">
            <v>SI</v>
          </cell>
          <cell r="AV3531" t="str">
            <v>Noviembre</v>
          </cell>
          <cell r="AW3531" t="e">
            <v>#N/A</v>
          </cell>
          <cell r="AX3531">
            <v>45607</v>
          </cell>
          <cell r="AY3531" t="str">
            <v>#REF!</v>
          </cell>
          <cell r="AZ3531" t="str">
            <v>CO1.PCCNTR.7006909</v>
          </cell>
        </row>
        <row r="3532">
          <cell r="D3532" t="str">
            <v>3261-2024</v>
          </cell>
          <cell r="E3532" t="str">
            <v>LINA MARIA GAVIRIA HURTADO</v>
          </cell>
          <cell r="F3532" t="str">
            <v>Subdirección de las Artes</v>
          </cell>
          <cell r="G3532" t="str">
            <v>Gerencia de Artes Audiovisuales</v>
          </cell>
          <cell r="H3532" t="str">
            <v>GERENTE DE ARTES AUDIOVISUALES</v>
          </cell>
          <cell r="I3532" t="str">
            <v>Contratación Directa</v>
          </cell>
          <cell r="J3532" t="str">
            <v>Contratación directa.</v>
          </cell>
          <cell r="K3532" t="str">
            <v>Arrendamiento de inmuebles</v>
          </cell>
          <cell r="L3532" t="str">
            <v>11 10. Típicos</v>
          </cell>
          <cell r="M3532" t="str">
            <v xml:space="preserve">131 131-Arrendamiento de bienes muebles </v>
          </cell>
          <cell r="N3532" t="str">
            <v>No</v>
          </cell>
          <cell r="O3532" t="str">
            <v>N/A</v>
          </cell>
          <cell r="P3532">
            <v>45604</v>
          </cell>
          <cell r="Q3532">
            <v>45607</v>
          </cell>
          <cell r="R3532">
            <v>45608</v>
          </cell>
          <cell r="S3532">
            <v>2</v>
          </cell>
          <cell r="T3532" t="str">
            <v>En Ejecución</v>
          </cell>
          <cell r="U3532" t="str">
            <v>LINA MARIA GAVIRIA HURTADO</v>
          </cell>
          <cell r="V3532">
            <v>52247497</v>
          </cell>
          <cell r="X3532" t="str">
            <v>Ricardo Alfonso Cantor Bossa</v>
          </cell>
          <cell r="Y3532">
            <v>80797050</v>
          </cell>
          <cell r="Z3532" t="str">
            <v>N/A</v>
          </cell>
          <cell r="AC3532" t="str">
            <v>N/A - Valor Cero / Coproducción</v>
          </cell>
          <cell r="AE3532">
            <v>0</v>
          </cell>
          <cell r="AF3532">
            <v>0</v>
          </cell>
          <cell r="AI3532" t="str">
            <v>N/A</v>
          </cell>
          <cell r="AJ3532" t="str">
            <v>Prestar el servicio de alquiler de la Sala Capital, Hall Capital, Terraza, Sala 1, Lab 1 y Lab 2, de la Cinemateca de Bogotá, para el lanzamiento del documental "Los niños perdidos".</v>
          </cell>
          <cell r="AK3532" t="str">
            <v>FEEL MARKETING SENSORIAL SAS</v>
          </cell>
          <cell r="AL3532">
            <v>900173165</v>
          </cell>
          <cell r="AM3532" t="str">
            <v>3261-2024</v>
          </cell>
          <cell r="AN3532" t="str">
            <v>Johan Bermeo</v>
          </cell>
          <cell r="AO3532" t="str">
            <v xml:space="preserve">https://community.secop.gov.co/Public/Tendering/OpportunityDetail/Index?noticeUID=CO1.NTC.7023211&amp;isFromPublicArea=True&amp;isModal=False
</v>
          </cell>
          <cell r="AP3532" t="str">
            <v>SECOP II</v>
          </cell>
          <cell r="AS3532" t="str">
            <v>Falso</v>
          </cell>
          <cell r="AU3532" t="str">
            <v>SI</v>
          </cell>
          <cell r="AV3532" t="str">
            <v>Noviembre</v>
          </cell>
          <cell r="AW3532" t="e">
            <v>#N/A</v>
          </cell>
          <cell r="AX3532">
            <v>45608</v>
          </cell>
          <cell r="AY3532" t="str">
            <v>#REF!</v>
          </cell>
          <cell r="AZ3532" t="str">
            <v>CO1.PCCNTR.7006066</v>
          </cell>
        </row>
        <row r="3533">
          <cell r="D3533" t="str">
            <v>PUFA-336-2024</v>
          </cell>
          <cell r="E3533" t="str">
            <v>LINA MARIA GAVIRIA HURTADO</v>
          </cell>
          <cell r="F3533" t="str">
            <v>Subdirección de las Artes</v>
          </cell>
          <cell r="G3533" t="str">
            <v>Gerencia de Artes Audiovisuales</v>
          </cell>
          <cell r="H3533" t="str">
            <v>GERENTE DE ARTES AUDIOVISUALES</v>
          </cell>
          <cell r="I3533" t="str">
            <v>Contratación Directa</v>
          </cell>
          <cell r="J3533" t="str">
            <v>Contratación directa.</v>
          </cell>
          <cell r="K3533" t="str">
            <v>Prestación de servicios</v>
          </cell>
          <cell r="L3533" t="str">
            <v>17 17. Contrato de Prestación de Servicios</v>
          </cell>
          <cell r="M3533" t="str">
            <v xml:space="preserve">49 49-Otros Servicios </v>
          </cell>
          <cell r="N3533" t="str">
            <v>No</v>
          </cell>
          <cell r="O3533" t="str">
            <v>N/A</v>
          </cell>
          <cell r="P3533">
            <v>45604</v>
          </cell>
          <cell r="Q3533">
            <v>45606</v>
          </cell>
          <cell r="R3533">
            <v>45606</v>
          </cell>
          <cell r="S3533">
            <v>1</v>
          </cell>
          <cell r="T3533" t="str">
            <v>En Ejecución</v>
          </cell>
          <cell r="U3533" t="str">
            <v>LINA MARIA GAVIRIA HURTADO</v>
          </cell>
          <cell r="V3533">
            <v>52247497</v>
          </cell>
          <cell r="X3533" t="str">
            <v>Ricardo Alfonso Cantor Bossa</v>
          </cell>
          <cell r="Y3533">
            <v>80797050</v>
          </cell>
          <cell r="Z3533" t="str">
            <v>N/A</v>
          </cell>
          <cell r="AC3533" t="str">
            <v>N/A - Valor Cero / Coproducción</v>
          </cell>
          <cell r="AE3533">
            <v>0</v>
          </cell>
          <cell r="AF3533">
            <v>0</v>
          </cell>
          <cell r="AI3533" t="str">
            <v>N/A</v>
          </cell>
          <cell r="AJ3533"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533" t="str">
            <v>MI PRODUCTORA SAS</v>
          </cell>
          <cell r="AL3533">
            <v>900734598</v>
          </cell>
          <cell r="AM3533" t="str">
            <v>PUFA-336-2024</v>
          </cell>
          <cell r="AN3533" t="str">
            <v>Johan Bermeo</v>
          </cell>
          <cell r="AO3533" t="str">
            <v xml:space="preserve">https://community.secop.gov.co/Public/Tendering/OpportunityDetail/Index?noticeUID=CO1.NTC.7022963&amp;isFromPublicArea=True&amp;isModal=False
</v>
          </cell>
          <cell r="AP3533" t="str">
            <v>SECOP II</v>
          </cell>
          <cell r="AS3533" t="str">
            <v>Falso</v>
          </cell>
          <cell r="AU3533" t="str">
            <v>SI</v>
          </cell>
          <cell r="AV3533" t="str">
            <v>Noviembre</v>
          </cell>
          <cell r="AW3533" t="e">
            <v>#N/A</v>
          </cell>
          <cell r="AX3533">
            <v>45606</v>
          </cell>
          <cell r="AY3533" t="str">
            <v>#REF!</v>
          </cell>
          <cell r="AZ3533" t="str">
            <v>CO1.PCCNTR.7006356</v>
          </cell>
        </row>
        <row r="3534">
          <cell r="D3534" t="str">
            <v>3258-2024</v>
          </cell>
          <cell r="E3534" t="str">
            <v>LINA MARIA GAVIRIA HURTADO</v>
          </cell>
          <cell r="F3534" t="str">
            <v>Subdirección de las Artes</v>
          </cell>
          <cell r="G3534" t="str">
            <v>Sub Artes</v>
          </cell>
          <cell r="H3534" t="str">
            <v>Subdireccion de las Artes</v>
          </cell>
          <cell r="I3534" t="str">
            <v>Contratación Régimen Especial</v>
          </cell>
          <cell r="J3534" t="str">
            <v>Contratación régimen especial (con ofertas)</v>
          </cell>
          <cell r="K3534" t="str">
            <v>CONVENIO DE ASOCIACIÓN</v>
          </cell>
          <cell r="L3534" t="str">
            <v>1.1 Convenio</v>
          </cell>
          <cell r="M3534" t="str">
            <v xml:space="preserve">219 219-Otros tipo de convenios </v>
          </cell>
          <cell r="N3534" t="str">
            <v>No</v>
          </cell>
          <cell r="O3534" t="str">
            <v>N/A</v>
          </cell>
          <cell r="P3534">
            <v>45604</v>
          </cell>
          <cell r="Q3534">
            <v>45604</v>
          </cell>
          <cell r="R3534">
            <v>45747</v>
          </cell>
          <cell r="S3534">
            <v>144</v>
          </cell>
          <cell r="T3534" t="str">
            <v>En Ejecución</v>
          </cell>
          <cell r="U3534" t="str">
            <v>LINA MARIA GAVIRIA HURTADO</v>
          </cell>
          <cell r="V3534">
            <v>52247497</v>
          </cell>
          <cell r="X3534" t="str">
            <v>LINA MARIA GAVIRIA HURTADO</v>
          </cell>
          <cell r="Y3534">
            <v>52247497</v>
          </cell>
          <cell r="Z3534" t="str">
            <v>Inversión</v>
          </cell>
          <cell r="AB3534" t="str">
            <v>5661-5662-6170-6171-6172-6174-6175-6176-6177-6173</v>
          </cell>
          <cell r="AC3534" t="str">
            <v>O230117330120240146</v>
          </cell>
          <cell r="AD3534" t="str">
            <v>7340-7341-7534-7535-7536-7537-7538-7539-7540-7541</v>
          </cell>
          <cell r="AE3534">
            <v>1482610454</v>
          </cell>
          <cell r="AF3534">
            <v>1652298934</v>
          </cell>
          <cell r="AG3534">
            <v>161456252</v>
          </cell>
          <cell r="AH3534">
            <v>1321154202</v>
          </cell>
          <cell r="AI3534" t="str">
            <v>N/A</v>
          </cell>
          <cell r="AJ3534" t="str">
            <v>Aunar esfuerzos entre el Instituto Distrital de las Artes - Idartes y una entidad sin ánimo de lucro para el desarrollo conjunto de acciones relacionadas con los cometidos y funciones del instituto, particularmente para la realización del proyecto arte en espacio público, con estrategias de circulación, formación, participación y apropiación de las artes, con el objetivo de crear espacios que fomenten las prácticas artísticas y culturales de la ciudad, a través de las dimensiones del arte.</v>
          </cell>
          <cell r="AK3534" t="str">
            <v>CORPORACION TOPOFILIA</v>
          </cell>
          <cell r="AL3534">
            <v>830089648</v>
          </cell>
          <cell r="AM3534" t="str">
            <v>IDARTES-RE-CO-041-2024</v>
          </cell>
          <cell r="AN3534" t="str">
            <v>Johan Bermeo</v>
          </cell>
          <cell r="AO3534" t="str">
            <v xml:space="preserve">https://community.secop.gov.co/Public/Tendering/OpportunityDetail/Index?noticeUID=CO1.NTC.6963373&amp;isFromPublicArea=True&amp;isModal=False
</v>
          </cell>
          <cell r="AP3534" t="str">
            <v>SECOP II</v>
          </cell>
          <cell r="AS3534" t="str">
            <v>Ok</v>
          </cell>
          <cell r="AU3534" t="str">
            <v>SI</v>
          </cell>
          <cell r="AV3534" t="str">
            <v>Noviembre</v>
          </cell>
          <cell r="AW3534" t="e">
            <v>#N/A</v>
          </cell>
          <cell r="AX3534">
            <v>45747</v>
          </cell>
          <cell r="AY3534" t="str">
            <v>#REF!</v>
          </cell>
          <cell r="AZ3534" t="str">
            <v>CO1.PCCNTR.7003229</v>
          </cell>
        </row>
        <row r="3535">
          <cell r="D3535" t="str">
            <v>3259-2024</v>
          </cell>
          <cell r="E3535" t="str">
            <v>ANDRES FELIPE ALBARRACIN RODRIGUEZ</v>
          </cell>
          <cell r="F3535" t="str">
            <v>Subdirección Administrativa y Financiera</v>
          </cell>
          <cell r="G3535" t="str">
            <v>Oficina Asesora Planeación y Tecnologias de la Información</v>
          </cell>
          <cell r="H3535" t="str">
            <v>Oficina Asesora de Planeación y Tecnologías de la Información</v>
          </cell>
          <cell r="I3535" t="str">
            <v>Selección Abreviada Subasta Inversa</v>
          </cell>
          <cell r="J3535" t="str">
            <v>Selección abreviada subasta inversa</v>
          </cell>
          <cell r="K3535" t="str">
            <v>Prestación de servicios</v>
          </cell>
          <cell r="L3535" t="str">
            <v>17 17. Contrato de Prestación de Servicios</v>
          </cell>
          <cell r="M3535" t="str">
            <v xml:space="preserve">49 49-Otros Servicios </v>
          </cell>
          <cell r="N3535" t="str">
            <v>No</v>
          </cell>
          <cell r="O3535" t="str">
            <v>N/A</v>
          </cell>
          <cell r="P3535">
            <v>45604</v>
          </cell>
          <cell r="Q3535">
            <v>45609</v>
          </cell>
          <cell r="R3535">
            <v>45669</v>
          </cell>
          <cell r="S3535">
            <v>60</v>
          </cell>
          <cell r="T3535" t="str">
            <v>En Ejecución</v>
          </cell>
          <cell r="U3535" t="str">
            <v>ANDRES FELIPE ALBARRACIN RODRIGUEZ</v>
          </cell>
          <cell r="V3535">
            <v>10207149872</v>
          </cell>
          <cell r="X3535" t="str">
            <v>Daniel Sanchez Rojas</v>
          </cell>
          <cell r="Y3535">
            <v>1026284659</v>
          </cell>
          <cell r="Z3535" t="str">
            <v>Inversión</v>
          </cell>
          <cell r="AB3535">
            <v>5584</v>
          </cell>
          <cell r="AC3535" t="str">
            <v>O230117459920240085</v>
          </cell>
          <cell r="AD3535">
            <v>7360</v>
          </cell>
          <cell r="AE3535">
            <v>70000000</v>
          </cell>
          <cell r="AF3535">
            <v>70000000</v>
          </cell>
          <cell r="AI3535" t="str">
            <v>N/A</v>
          </cell>
          <cell r="AJ3535" t="str">
            <v>CONTRATAR LOS SERVICIOS DE MANTENIMIENTO, DIAGNÓSTICO Y SUMINISTRO DE PARTES PARA EQUIPOS ESPECIALIZADOS TIPO SERVIDOR Y EQUIPOS DE ALMACENAMIENTO DEL INSTITUTO DISTRITAL DE LAS ARTES - IDARTES, DE CONFORMIDAD CON LAS ESPECIFICACIONES TÉCNICAS DEFINIDAS POR LA ENTIDAD</v>
          </cell>
          <cell r="AK3535" t="str">
            <v>SOLUCIONES &amp; SUMINISTROS CR SAS</v>
          </cell>
          <cell r="AL3535">
            <v>901000498</v>
          </cell>
          <cell r="AM3535" t="str">
            <v>IDARTES-SA-SI-014-2024 (Presentación de oferta)</v>
          </cell>
          <cell r="AN3535" t="str">
            <v>Johan Bermeo</v>
          </cell>
          <cell r="AO3535" t="str">
            <v xml:space="preserve">https://community.secop.gov.co/Public/Tendering/OpportunityDetail/Index?noticeUID=CO1.NTC.6903454&amp;isFromPublicArea=True&amp;isModal=False
</v>
          </cell>
          <cell r="AP3535" t="str">
            <v>SECOP II</v>
          </cell>
          <cell r="AS3535" t="str">
            <v>Falso</v>
          </cell>
          <cell r="AU3535" t="str">
            <v>SI</v>
          </cell>
          <cell r="AV3535" t="str">
            <v>Noviembre</v>
          </cell>
          <cell r="AW3535" t="e">
            <v>#N/A</v>
          </cell>
          <cell r="AX3535">
            <v>45669</v>
          </cell>
          <cell r="AY3535" t="str">
            <v>#REF!</v>
          </cell>
          <cell r="AZ3535" t="str">
            <v>CO1.PCCNTR.7000882</v>
          </cell>
        </row>
        <row r="3536">
          <cell r="D3536" t="str">
            <v>PUFA-342-2024</v>
          </cell>
          <cell r="E3536" t="str">
            <v>LINA MARIA GAVIRIA HURTADO</v>
          </cell>
          <cell r="F3536" t="str">
            <v>Subdirección de las Artes</v>
          </cell>
          <cell r="G3536" t="str">
            <v>Gerencia de Artes Audiovisuales</v>
          </cell>
          <cell r="H3536" t="str">
            <v>GERENTE DE ARTES AUDIOVISUALES</v>
          </cell>
          <cell r="I3536" t="str">
            <v>Contratación Directa</v>
          </cell>
          <cell r="J3536" t="str">
            <v>Contratación directa.</v>
          </cell>
          <cell r="K3536" t="str">
            <v>Prestación de servicios</v>
          </cell>
          <cell r="L3536" t="str">
            <v>17 17. Contrato de Prestación de Servicios</v>
          </cell>
          <cell r="M3536" t="str">
            <v xml:space="preserve">49 49-Otros Servicios </v>
          </cell>
          <cell r="N3536" t="str">
            <v>No</v>
          </cell>
          <cell r="O3536" t="str">
            <v>N/A</v>
          </cell>
          <cell r="P3536">
            <v>45608</v>
          </cell>
          <cell r="Q3536">
            <v>45609</v>
          </cell>
          <cell r="R3536">
            <v>45609</v>
          </cell>
          <cell r="S3536">
            <v>1</v>
          </cell>
          <cell r="T3536" t="str">
            <v>En Ejecución</v>
          </cell>
          <cell r="U3536" t="str">
            <v>LINA MARIA GAVIRIA HURTADO</v>
          </cell>
          <cell r="V3536">
            <v>52247497</v>
          </cell>
          <cell r="X3536" t="str">
            <v>Ricardo Alfonso Cantor Bossa</v>
          </cell>
          <cell r="Y3536">
            <v>80797050</v>
          </cell>
          <cell r="Z3536" t="str">
            <v>N/A</v>
          </cell>
          <cell r="AC3536" t="str">
            <v>N/A - Valor Cero / Coproducción</v>
          </cell>
          <cell r="AE3536">
            <v>0</v>
          </cell>
          <cell r="AF3536">
            <v>0</v>
          </cell>
          <cell r="AI3536" t="str">
            <v>N/A</v>
          </cell>
          <cell r="AJ3536"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 de....</v>
          </cell>
          <cell r="AK3536" t="str">
            <v>PULPO PRODUCCIONES SAS</v>
          </cell>
          <cell r="AL3536">
            <v>901069140</v>
          </cell>
          <cell r="AM3536" t="str">
            <v>PUFA-342-2024</v>
          </cell>
          <cell r="AN3536" t="str">
            <v>Johan Bermeo</v>
          </cell>
          <cell r="AO3536" t="str">
            <v xml:space="preserve">https://community.secop.gov.co/Public/Tendering/OpportunityDetail/Index?noticeUID=CO1.NTC.7032989&amp;isFromPublicArea=True&amp;isModal=False
</v>
          </cell>
          <cell r="AP3536" t="str">
            <v>SECOP II</v>
          </cell>
          <cell r="AS3536" t="str">
            <v>Falso</v>
          </cell>
          <cell r="AU3536" t="str">
            <v>SI</v>
          </cell>
          <cell r="AV3536" t="str">
            <v>Noviembre</v>
          </cell>
          <cell r="AW3536" t="e">
            <v>#N/A</v>
          </cell>
          <cell r="AX3536">
            <v>45609</v>
          </cell>
          <cell r="AY3536" t="str">
            <v>#REF!</v>
          </cell>
          <cell r="AZ3536" t="str">
            <v>CO1.PCCNTR.7014146</v>
          </cell>
        </row>
        <row r="3537">
          <cell r="D3537" t="str">
            <v>PUFA-343-2024</v>
          </cell>
          <cell r="E3537" t="str">
            <v>LINA MARIA GAVIRIA HURTADO</v>
          </cell>
          <cell r="F3537" t="str">
            <v>Subdirección de las Artes</v>
          </cell>
          <cell r="G3537" t="str">
            <v>Gerencia de Artes Audiovisuales</v>
          </cell>
          <cell r="H3537" t="str">
            <v>GERENTE DE ARTES AUDIOVISUALES</v>
          </cell>
          <cell r="I3537" t="str">
            <v>Contratación Directa</v>
          </cell>
          <cell r="J3537" t="str">
            <v>Contratación directa.</v>
          </cell>
          <cell r="K3537" t="str">
            <v>Prestación de servicios</v>
          </cell>
          <cell r="L3537" t="str">
            <v>17 17. Contrato de Prestación de Servicios</v>
          </cell>
          <cell r="M3537" t="str">
            <v xml:space="preserve">49 49-Otros Servicios </v>
          </cell>
          <cell r="N3537" t="str">
            <v>No</v>
          </cell>
          <cell r="O3537" t="str">
            <v>N/A</v>
          </cell>
          <cell r="P3537">
            <v>45608</v>
          </cell>
          <cell r="Q3537">
            <v>45609</v>
          </cell>
          <cell r="R3537">
            <v>45609</v>
          </cell>
          <cell r="S3537">
            <v>1</v>
          </cell>
          <cell r="T3537" t="str">
            <v>En Ejecución</v>
          </cell>
          <cell r="U3537" t="str">
            <v>LINA MARIA GAVIRIA HURTADO</v>
          </cell>
          <cell r="V3537">
            <v>52247497</v>
          </cell>
          <cell r="X3537" t="str">
            <v>Ricardo Alfonso Cantor Bossa</v>
          </cell>
          <cell r="Y3537">
            <v>80797050</v>
          </cell>
          <cell r="Z3537" t="str">
            <v>N/A</v>
          </cell>
          <cell r="AC3537" t="str">
            <v>N/A - Valor Cero / Coproducción</v>
          </cell>
          <cell r="AE3537">
            <v>0</v>
          </cell>
          <cell r="AF3537">
            <v>0</v>
          </cell>
          <cell r="AI3537" t="str">
            <v>N/A</v>
          </cell>
          <cell r="AJ3537" t="str">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v>
          </cell>
          <cell r="AK3537" t="str">
            <v>PULPO PRODUCCIONES SAS</v>
          </cell>
          <cell r="AL3537">
            <v>901069140</v>
          </cell>
          <cell r="AM3537" t="str">
            <v>PUFA-343-2024</v>
          </cell>
          <cell r="AN3537" t="str">
            <v>Johan Bermeo</v>
          </cell>
          <cell r="AO3537" t="str">
            <v xml:space="preserve">https://community.secop.gov.co/Public/Tendering/OpportunityDetail/Index?noticeUID=CO1.NTC.7033215&amp;isFromPublicArea=True&amp;isModal=False
</v>
          </cell>
          <cell r="AP3537" t="str">
            <v>SECOP II</v>
          </cell>
          <cell r="AS3537" t="str">
            <v>Falso</v>
          </cell>
          <cell r="AU3537" t="str">
            <v>SI</v>
          </cell>
          <cell r="AV3537" t="str">
            <v>Noviembre</v>
          </cell>
          <cell r="AW3537" t="e">
            <v>#N/A</v>
          </cell>
          <cell r="AX3537">
            <v>45609</v>
          </cell>
          <cell r="AY3537" t="str">
            <v>#REF!</v>
          </cell>
          <cell r="AZ3537" t="str">
            <v>CO1.PCCNTR.7014142</v>
          </cell>
        </row>
        <row r="3538">
          <cell r="D3538" t="str">
            <v>PUFA-337-2024</v>
          </cell>
          <cell r="E3538" t="str">
            <v>LINA MARIA GAVIRIA HURTADO</v>
          </cell>
          <cell r="F3538" t="str">
            <v>Subdirección de las Artes</v>
          </cell>
          <cell r="G3538" t="str">
            <v>Gerencia de Artes Audiovisuales</v>
          </cell>
          <cell r="H3538" t="str">
            <v>GERENTE DE ARTES AUDIOVISUALES</v>
          </cell>
          <cell r="I3538" t="str">
            <v>Contratación Directa</v>
          </cell>
          <cell r="J3538" t="str">
            <v>Contratación directa.</v>
          </cell>
          <cell r="K3538" t="str">
            <v>Prestación de servicios</v>
          </cell>
          <cell r="L3538" t="str">
            <v>17 17. Contrato de Prestación de Servicios</v>
          </cell>
          <cell r="M3538" t="str">
            <v xml:space="preserve">49 49-Otros Servicios </v>
          </cell>
          <cell r="N3538" t="str">
            <v>No</v>
          </cell>
          <cell r="O3538" t="str">
            <v>N/A</v>
          </cell>
          <cell r="P3538">
            <v>45608</v>
          </cell>
          <cell r="Q3538">
            <v>45611</v>
          </cell>
          <cell r="R3538">
            <v>45611</v>
          </cell>
          <cell r="S3538">
            <v>1</v>
          </cell>
          <cell r="T3538" t="str">
            <v>En Ejecución</v>
          </cell>
          <cell r="U3538" t="str">
            <v>LINA MARIA GAVIRIA HURTADO</v>
          </cell>
          <cell r="V3538">
            <v>52247497</v>
          </cell>
          <cell r="X3538" t="str">
            <v>Ricardo Alfonso Cantor Bossa</v>
          </cell>
          <cell r="Y3538">
            <v>80797050</v>
          </cell>
          <cell r="Z3538" t="str">
            <v>N/A</v>
          </cell>
          <cell r="AC3538" t="str">
            <v>N/A - Valor Cero / Coproducción</v>
          </cell>
          <cell r="AE3538">
            <v>0</v>
          </cell>
          <cell r="AF3538">
            <v>0</v>
          </cell>
          <cell r="AI3538" t="str">
            <v>N/A</v>
          </cell>
          <cell r="AJ3538" t="str">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v>
          </cell>
          <cell r="AK3538" t="str">
            <v>11:11 FILMS Y TV SAS</v>
          </cell>
          <cell r="AL3538">
            <v>901108889</v>
          </cell>
          <cell r="AM3538" t="str">
            <v>PUFA-337-2024</v>
          </cell>
          <cell r="AN3538" t="str">
            <v>Johan Bermeo</v>
          </cell>
          <cell r="AO3538" t="str">
            <v xml:space="preserve">https://community.secop.gov.co/Public/Tendering/OpportunityDetail/Index?noticeUID=CO1.NTC.7028152&amp;isFromPublicArea=True&amp;isModal=False
</v>
          </cell>
          <cell r="AP3538" t="str">
            <v>SECOP II</v>
          </cell>
          <cell r="AS3538" t="str">
            <v>Falso</v>
          </cell>
          <cell r="AU3538" t="str">
            <v>SI</v>
          </cell>
          <cell r="AV3538" t="str">
            <v>Noviembre</v>
          </cell>
          <cell r="AW3538" t="e">
            <v>#N/A</v>
          </cell>
          <cell r="AX3538">
            <v>45611</v>
          </cell>
          <cell r="AY3538" t="str">
            <v>#REF!</v>
          </cell>
          <cell r="AZ3538" t="str">
            <v>CO1.PCCNTR.7010567</v>
          </cell>
        </row>
        <row r="3539">
          <cell r="D3539" t="str">
            <v>3263-2024</v>
          </cell>
          <cell r="E3539" t="str">
            <v>LINA MARIA GAVIRIA HURTADO</v>
          </cell>
          <cell r="F3539" t="str">
            <v>Subdirección de las Artes</v>
          </cell>
          <cell r="G3539" t="str">
            <v>Sub Artes</v>
          </cell>
          <cell r="H3539" t="str">
            <v>Subdirector de las Artes</v>
          </cell>
          <cell r="I3539" t="str">
            <v>Selección Abreviada Menor Cuantia</v>
          </cell>
          <cell r="J3539" t="str">
            <v>Selección abreviada menor cuantía</v>
          </cell>
          <cell r="K3539" t="str">
            <v>Prestación de servicios</v>
          </cell>
          <cell r="L3539" t="str">
            <v>17 17. Contrato de Prestación de Servicios</v>
          </cell>
          <cell r="M3539" t="str">
            <v xml:space="preserve">49 49-Otros Servicios </v>
          </cell>
          <cell r="N3539" t="str">
            <v>No</v>
          </cell>
          <cell r="O3539" t="str">
            <v>N/A</v>
          </cell>
          <cell r="P3539">
            <v>45608</v>
          </cell>
          <cell r="Q3539">
            <v>45610</v>
          </cell>
          <cell r="R3539">
            <v>45747</v>
          </cell>
          <cell r="S3539">
            <v>138</v>
          </cell>
          <cell r="T3539" t="str">
            <v>En Ejecución</v>
          </cell>
          <cell r="U3539" t="str">
            <v>LINA MARIA GAVIRIA HURTADO</v>
          </cell>
          <cell r="V3539">
            <v>52247497</v>
          </cell>
          <cell r="X3539" t="str">
            <v>LINA MARIA GAVIRIA HURTADO</v>
          </cell>
          <cell r="Y3539">
            <v>52247497</v>
          </cell>
          <cell r="Z3539" t="str">
            <v>Inversión</v>
          </cell>
          <cell r="AB3539" t="str">
            <v>5246 - 4512</v>
          </cell>
          <cell r="AC3539" t="str">
            <v>O23011733012024014605073</v>
          </cell>
          <cell r="AD3539" t="str">
            <v>7416 - 7417</v>
          </cell>
          <cell r="AE3539">
            <v>560000000</v>
          </cell>
          <cell r="AF3539">
            <v>603429994</v>
          </cell>
          <cell r="AI3539" t="str">
            <v>N/A</v>
          </cell>
          <cell r="AJ3539" t="str">
            <v>Contratar para el Instituto Distrital de las Artes - IDARTES- el servicio de alquiler de equipos e insumos de producción técnica de pequeño formato, requeridos para la realización de actividades y eventos desarrollados y/o en las que haga parte el IDARTES durante las fases de montaje, ejecución y desmontaje, de acuerdo con lo establecido en las especificaciones técnicas definidas por la entidad.</v>
          </cell>
          <cell r="AK3539" t="str">
            <v>UNIÓN TEMPORAL STAGE.D.</v>
          </cell>
          <cell r="AL3539">
            <v>901887919</v>
          </cell>
          <cell r="AM3539" t="str">
            <v>IDARTES-SA-PMC-009-2024</v>
          </cell>
          <cell r="AN3539" t="str">
            <v>Johan Bermeo</v>
          </cell>
          <cell r="AO3539" t="str">
            <v xml:space="preserve">https://community.secop.gov.co/Public/Tendering/OpportunityDetail/Index?noticeUID=CO1.NTC.6921276&amp;isFromPublicArea=True&amp;isModal=False
</v>
          </cell>
          <cell r="AP3539" t="str">
            <v>SECOP II</v>
          </cell>
          <cell r="AS3539" t="str">
            <v>Ok</v>
          </cell>
          <cell r="AU3539" t="str">
            <v>SI</v>
          </cell>
          <cell r="AV3539" t="str">
            <v>Noviembre</v>
          </cell>
          <cell r="AW3539" t="e">
            <v>#N/A</v>
          </cell>
          <cell r="AX3539">
            <v>45747</v>
          </cell>
          <cell r="AY3539" t="str">
            <v>#REF!</v>
          </cell>
          <cell r="AZ3539" t="str">
            <v>CO1.PCCNTR.6984635</v>
          </cell>
        </row>
        <row r="3540">
          <cell r="D3540" t="str">
            <v>3267-2024</v>
          </cell>
          <cell r="E3540" t="str">
            <v>LINA MARIA GAVIRIA HURTADO</v>
          </cell>
          <cell r="F3540" t="str">
            <v>Subdirección de las Artes</v>
          </cell>
          <cell r="G3540" t="str">
            <v>Sub Artes</v>
          </cell>
          <cell r="H3540" t="str">
            <v>Subdireccion de las Artes</v>
          </cell>
          <cell r="I3540" t="str">
            <v>Contratación Directa</v>
          </cell>
          <cell r="J3540" t="str">
            <v>Contratación directa.</v>
          </cell>
          <cell r="K3540" t="str">
            <v>COPRODUCCIÓN</v>
          </cell>
          <cell r="L3540" t="str">
            <v>17 17. Contrato de Prestación de Servicios</v>
          </cell>
          <cell r="M3540" t="str">
            <v xml:space="preserve">49 49-Otros Servicios </v>
          </cell>
          <cell r="N3540" t="str">
            <v>No</v>
          </cell>
          <cell r="O3540" t="str">
            <v>N/A</v>
          </cell>
          <cell r="P3540">
            <v>45609</v>
          </cell>
          <cell r="Q3540">
            <v>45610</v>
          </cell>
          <cell r="R3540">
            <v>45646</v>
          </cell>
          <cell r="S3540">
            <v>37</v>
          </cell>
          <cell r="T3540" t="str">
            <v>En Ejecución</v>
          </cell>
          <cell r="U3540" t="str">
            <v>LINA MARIA GAVIRIA HURTADO</v>
          </cell>
          <cell r="V3540">
            <v>52247497</v>
          </cell>
          <cell r="X3540" t="str">
            <v>Ricardo Alfonso Cantor Bossa</v>
          </cell>
          <cell r="Y3540">
            <v>80797050</v>
          </cell>
          <cell r="Z3540" t="str">
            <v>N/A</v>
          </cell>
          <cell r="AC3540" t="str">
            <v>N/A - Valor Cero / Coproducción</v>
          </cell>
          <cell r="AE3540">
            <v>24116106</v>
          </cell>
          <cell r="AF3540">
            <v>24116106</v>
          </cell>
          <cell r="AG3540">
            <v>12058053</v>
          </cell>
          <cell r="AH3540">
            <v>12058053</v>
          </cell>
          <cell r="AI3540" t="str">
            <v>N/A</v>
          </cell>
          <cell r="AJ3540" t="str">
            <v>Realizar la coproducción para desarrollar el Festival de Cine de Bogotá / Bogocine 41, que se llevará a cabo en la Cinemateca De Bogotá.</v>
          </cell>
          <cell r="AK3540" t="str">
            <v>CORPORACION INTERNACIONAL DE CINE</v>
          </cell>
          <cell r="AL3540">
            <v>800193095</v>
          </cell>
          <cell r="AM3540" t="str">
            <v>3267-2024</v>
          </cell>
          <cell r="AN3540" t="str">
            <v>Johan Bermeo</v>
          </cell>
          <cell r="AO3540" t="str">
            <v xml:space="preserve">https://community.secop.gov.co/Public/Tendering/OpportunityDetail/Index?noticeUID=CO1.NTC.7040025&amp;isFromPublicArea=True&amp;isModal=False
</v>
          </cell>
          <cell r="AP3540" t="str">
            <v>SECOP II</v>
          </cell>
          <cell r="AS3540" t="str">
            <v>Falso</v>
          </cell>
          <cell r="AU3540" t="str">
            <v>SI</v>
          </cell>
          <cell r="AV3540" t="str">
            <v>Noviembre</v>
          </cell>
          <cell r="AW3540" t="e">
            <v>#N/A</v>
          </cell>
          <cell r="AX3540">
            <v>45646</v>
          </cell>
          <cell r="AY3540" t="str">
            <v>#REF!</v>
          </cell>
          <cell r="AZ3540" t="str">
            <v>CO1.PCCNTR.7019057</v>
          </cell>
        </row>
        <row r="3541">
          <cell r="D3541" t="str">
            <v>PUFA-344-2024</v>
          </cell>
          <cell r="E3541" t="str">
            <v>LINA MARIA GAVIRIA HURTADO</v>
          </cell>
          <cell r="F3541" t="str">
            <v>Subdirección de las Artes</v>
          </cell>
          <cell r="G3541" t="str">
            <v>Gerencia de Artes Audiovisuales</v>
          </cell>
          <cell r="H3541" t="str">
            <v>GERENTE DE ARTES AUDIOVISUALES</v>
          </cell>
          <cell r="I3541" t="str">
            <v>Contratación Directa</v>
          </cell>
          <cell r="J3541" t="str">
            <v>Contratación directa.</v>
          </cell>
          <cell r="K3541" t="str">
            <v>Prestación de servicios</v>
          </cell>
          <cell r="L3541" t="str">
            <v>17 17. Contrato de Prestación de Servicios</v>
          </cell>
          <cell r="M3541" t="str">
            <v xml:space="preserve">49 49-Otros Servicios </v>
          </cell>
          <cell r="N3541" t="str">
            <v>No</v>
          </cell>
          <cell r="O3541" t="str">
            <v>N/A</v>
          </cell>
          <cell r="P3541">
            <v>45609</v>
          </cell>
          <cell r="Q3541">
            <v>45610</v>
          </cell>
          <cell r="R3541">
            <v>45610</v>
          </cell>
          <cell r="S3541">
            <v>1</v>
          </cell>
          <cell r="T3541" t="str">
            <v>En Ejecución</v>
          </cell>
          <cell r="U3541" t="str">
            <v>LINA MARIA GAVIRIA HURTADO</v>
          </cell>
          <cell r="V3541">
            <v>52247497</v>
          </cell>
          <cell r="X3541" t="str">
            <v>Ricardo Alfonso Cantor Bossa</v>
          </cell>
          <cell r="Y3541">
            <v>80797050</v>
          </cell>
          <cell r="Z3541" t="str">
            <v>N/A</v>
          </cell>
          <cell r="AC3541" t="str">
            <v>N/A - Valor Cero / Coproducción</v>
          </cell>
          <cell r="AE3541">
            <v>0</v>
          </cell>
          <cell r="AF3541">
            <v>0</v>
          </cell>
          <cell r="AI3541" t="str">
            <v>N/A</v>
          </cell>
          <cell r="AJ3541"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en la plataforma SUMA y ALMA PRODUCCIONES AUDIOVISUALES SAS acepta pagar la respectiva retribución económica y cumplir con las condiciones establecidas por el IDARTES y la normatividad vigente para el uso del espacio púb.....</v>
          </cell>
          <cell r="AK3541" t="str">
            <v>ALMA PRODUCCIONES AUDIOVISUALES SAS</v>
          </cell>
          <cell r="AL3541">
            <v>901640014</v>
          </cell>
          <cell r="AM3541" t="str">
            <v>PUFA-344-2024</v>
          </cell>
          <cell r="AN3541" t="str">
            <v>Johan Bermeo</v>
          </cell>
          <cell r="AO3541" t="str">
            <v xml:space="preserve">https://community.secop.gov.co/Public/Tendering/OpportunityDetail/Index?noticeUID=CO1.NTC.7039587&amp;isFromPublicArea=True&amp;isModal=False
</v>
          </cell>
          <cell r="AP3541" t="str">
            <v>SECOP II</v>
          </cell>
          <cell r="AS3541" t="str">
            <v>Falso</v>
          </cell>
          <cell r="AU3541" t="str">
            <v>SI</v>
          </cell>
          <cell r="AV3541" t="str">
            <v>Noviembre</v>
          </cell>
          <cell r="AW3541" t="e">
            <v>#N/A</v>
          </cell>
          <cell r="AX3541">
            <v>45610</v>
          </cell>
          <cell r="AY3541" t="str">
            <v>#REF!</v>
          </cell>
          <cell r="AZ3541" t="str">
            <v>CO1.PCCNTR.7019032</v>
          </cell>
        </row>
        <row r="3542">
          <cell r="D3542" t="str">
            <v>3264-2024</v>
          </cell>
          <cell r="E3542" t="str">
            <v>ANDRES FELIPE ALBARRACIN RODRIGUEZ</v>
          </cell>
          <cell r="F3542" t="str">
            <v>Subdirección Administrativa y Financiera</v>
          </cell>
          <cell r="G3542" t="str">
            <v>Talento Humano</v>
          </cell>
          <cell r="H3542" t="str">
            <v>Talento Humano</v>
          </cell>
          <cell r="I3542" t="str">
            <v>Mínima Cuantía</v>
          </cell>
          <cell r="J3542" t="str">
            <v>Mínima cuantía</v>
          </cell>
          <cell r="K3542" t="str">
            <v>Prestación de servicios</v>
          </cell>
          <cell r="L3542" t="str">
            <v>17 17. Contrato de Prestación de Servicios</v>
          </cell>
          <cell r="M3542" t="str">
            <v xml:space="preserve">49 49-Otros Servicios </v>
          </cell>
          <cell r="N3542" t="str">
            <v>No</v>
          </cell>
          <cell r="O3542" t="str">
            <v>N/A</v>
          </cell>
          <cell r="P3542">
            <v>45609</v>
          </cell>
          <cell r="Q3542">
            <v>45611</v>
          </cell>
          <cell r="R3542">
            <v>45687</v>
          </cell>
          <cell r="S3542">
            <v>76</v>
          </cell>
          <cell r="T3542" t="str">
            <v>En Ejecución</v>
          </cell>
          <cell r="U3542" t="str">
            <v>ANDRES FELIPE ALBARRACIN RODRIGUEZ</v>
          </cell>
          <cell r="V3542">
            <v>10207149872</v>
          </cell>
          <cell r="X3542" t="str">
            <v>IVONNE ALEJANDRA MALAVER CASTIBLANCO</v>
          </cell>
          <cell r="Y3542">
            <v>1024510898</v>
          </cell>
          <cell r="Z3542" t="str">
            <v>Inversión</v>
          </cell>
          <cell r="AB3542" t="str">
            <v>5456 - 5451</v>
          </cell>
          <cell r="AC3542" t="str">
            <v>O23011733012024008606127 - O2120201003053544203</v>
          </cell>
          <cell r="AD3542">
            <v>7441</v>
          </cell>
          <cell r="AE3542">
            <v>19107644</v>
          </cell>
          <cell r="AF3542">
            <v>19107644</v>
          </cell>
          <cell r="AI3542" t="str">
            <v>N/A</v>
          </cell>
          <cell r="AJ3542" t="str">
            <v>PRESTAR EL SERVICIO DE SUMINISTRO, MANTENIMIENTO Y RECARGA DE LOS EXTINTORES PORTÁTILES DE TODAS LAS SEDES, CREA Y EQUIPAMIENTOS, A CARGO DEL INSTITUTO DISTRITAL DE LAS ARTES, BAJO LAS ESPECIFICACIONES TÉCNICAS REQUERIDAS POR LA ENTIDAD</v>
          </cell>
          <cell r="AK3542" t="str">
            <v>PROCOLDEXT SAS</v>
          </cell>
          <cell r="AL3542">
            <v>800105847</v>
          </cell>
          <cell r="AM3542" t="str">
            <v>IDARTES-IP-MIC-035-2024</v>
          </cell>
          <cell r="AN3542" t="str">
            <v>Johan Bermeo</v>
          </cell>
          <cell r="AO3542" t="str">
            <v xml:space="preserve">https://community.secop.gov.co/Public/Tendering/OpportunityDetail/Index?noticeUID=CO1.NTC.6928820&amp;isFromPublicArea=True&amp;isModal=False
</v>
          </cell>
          <cell r="AP3542" t="str">
            <v>SECOP II</v>
          </cell>
          <cell r="AS3542" t="str">
            <v>Falso</v>
          </cell>
          <cell r="AU3542" t="str">
            <v>SI</v>
          </cell>
          <cell r="AV3542" t="str">
            <v>Noviembre</v>
          </cell>
          <cell r="AW3542" t="e">
            <v>#N/A</v>
          </cell>
          <cell r="AX3542">
            <v>45687</v>
          </cell>
          <cell r="AY3542" t="str">
            <v>#REF!</v>
          </cell>
          <cell r="AZ3542" t="str">
            <v>CO1.PCCNTR.7014268</v>
          </cell>
        </row>
        <row r="3543">
          <cell r="D3543" t="str">
            <v>3260-2024</v>
          </cell>
          <cell r="E3543" t="str">
            <v>SILVIA OSPINA HENAO</v>
          </cell>
          <cell r="F3543" t="str">
            <v>Subdirección de Equipamientos Culturales</v>
          </cell>
          <cell r="G3543" t="str">
            <v>Gerencia de Escenarios</v>
          </cell>
          <cell r="H3543" t="str">
            <v>Gerencia de Escenarios</v>
          </cell>
          <cell r="I3543" t="str">
            <v>Contratación Directa</v>
          </cell>
          <cell r="J3543" t="str">
            <v>Contratación directa.</v>
          </cell>
          <cell r="K3543" t="str">
            <v>Arrendamiento de inmuebles</v>
          </cell>
          <cell r="L3543" t="str">
            <v>11 10. Típicos</v>
          </cell>
          <cell r="M3543" t="str">
            <v xml:space="preserve">131 131-Arrendamiento de bienes muebles </v>
          </cell>
          <cell r="N3543" t="str">
            <v>No</v>
          </cell>
          <cell r="O3543" t="str">
            <v>N/A</v>
          </cell>
          <cell r="P3543">
            <v>45609</v>
          </cell>
          <cell r="Q3543">
            <v>45615</v>
          </cell>
          <cell r="R3543">
            <v>45629</v>
          </cell>
          <cell r="S3543">
            <v>15</v>
          </cell>
          <cell r="T3543" t="str">
            <v>En Ejecución</v>
          </cell>
          <cell r="U3543" t="str">
            <v>SILVIA OSPINA HENAO</v>
          </cell>
          <cell r="V3543">
            <v>43749034</v>
          </cell>
          <cell r="X3543" t="str">
            <v>PAULA MARIA SILVA DIAZ</v>
          </cell>
          <cell r="Y3543">
            <v>43749034</v>
          </cell>
          <cell r="Z3543" t="str">
            <v>N/A</v>
          </cell>
          <cell r="AC3543" t="str">
            <v>N/A - Valor Cero / Coproducción</v>
          </cell>
          <cell r="AE3543">
            <v>0</v>
          </cell>
          <cell r="AF3543">
            <v>0</v>
          </cell>
          <cell r="AG3543">
            <v>1560000</v>
          </cell>
          <cell r="AI3543" t="str">
            <v>N/A</v>
          </cell>
          <cell r="AJ3543" t="str">
            <v>PRESTAR EL SERVICIO DE ARRENDAMIENTO DE LA SALA GAITÁN PROPIEDAD DEL INSTITUTO DISTRITAL DE LAS ARTES - IDARTES, A ERIKA TATIANA SIERRA ALDANA EN CALIDAD DE PERSONA NATURAL, PARA LLEVAR A CABO EL EVENTO "CLAUSURA Y CEREMONIA DE GRADUACIÓN", DE ACUERDO CON LOS LINEAMIENTOS DEL COMITÉ DE PROGRAMACIÓN DE LA SUBDIRECCIÓN DE EQUIPAMIENTOS CULTURALES.</v>
          </cell>
          <cell r="AK3543" t="str">
            <v>ERIKA TATIANA SIERRA ALDANA</v>
          </cell>
          <cell r="AL3543">
            <v>1030617193</v>
          </cell>
          <cell r="AM3543" t="str">
            <v>3260-2024</v>
          </cell>
          <cell r="AN3543" t="str">
            <v>Johan Bermeo</v>
          </cell>
          <cell r="AO3543" t="str">
            <v xml:space="preserve">https://community.secop.gov.co/Public/Tendering/OpportunityDetail/Index?noticeUID=CO1.NTC.7022579&amp;isFromPublicArea=True&amp;isModal=False
</v>
          </cell>
          <cell r="AP3543" t="str">
            <v>SECOP II</v>
          </cell>
          <cell r="AS3543" t="str">
            <v>Falso</v>
          </cell>
          <cell r="AU3543" t="str">
            <v>SI</v>
          </cell>
          <cell r="AV3543" t="str">
            <v>Noviembre</v>
          </cell>
          <cell r="AW3543" t="e">
            <v>#N/A</v>
          </cell>
          <cell r="AX3543">
            <v>45629</v>
          </cell>
          <cell r="AY3543" t="str">
            <v>#REF!</v>
          </cell>
          <cell r="AZ3543" t="str">
            <v>CO1.PCCNTR.7005699</v>
          </cell>
        </row>
        <row r="3544">
          <cell r="D3544" t="str">
            <v>3265-2024</v>
          </cell>
          <cell r="E3544" t="str">
            <v>ANDRES FELIPE ALBARRACIN RODRIGUEZ</v>
          </cell>
          <cell r="F3544" t="str">
            <v>Subdirección Administrativa y Financiera</v>
          </cell>
          <cell r="G3544" t="str">
            <v>Oficina Asesora Planeación y Tecnologias de la Información</v>
          </cell>
          <cell r="H3544" t="str">
            <v>Oficina Asesora de Planeación y Tecnologías de la Información</v>
          </cell>
          <cell r="I3544" t="str">
            <v>Contratación Directa</v>
          </cell>
          <cell r="J3544" t="str">
            <v>Contratación directa.</v>
          </cell>
          <cell r="K3544" t="str">
            <v>Prestación de servicios</v>
          </cell>
          <cell r="L3544" t="str">
            <v>17 17. Contrato de Prestación de Servicios</v>
          </cell>
          <cell r="M3544" t="str">
            <v xml:space="preserve">31 31-Servicios Profesionales </v>
          </cell>
          <cell r="N3544" t="str">
            <v>Si</v>
          </cell>
          <cell r="O3544" t="str">
            <v>Contrato Prestación de Servicios Profesionales</v>
          </cell>
          <cell r="P3544">
            <v>45610</v>
          </cell>
          <cell r="Q3544">
            <v>45611</v>
          </cell>
          <cell r="R3544">
            <v>45671</v>
          </cell>
          <cell r="S3544">
            <v>60</v>
          </cell>
          <cell r="T3544" t="str">
            <v>En Ejecución</v>
          </cell>
          <cell r="U3544" t="str">
            <v>ANDRES FELIPE ALBARRACIN RODRIGUEZ</v>
          </cell>
          <cell r="V3544">
            <v>10207149872</v>
          </cell>
          <cell r="X3544" t="str">
            <v>ANDRES FELIPE ALBARRACIN RODRIGUEZ</v>
          </cell>
          <cell r="Y3544">
            <v>1026284659</v>
          </cell>
          <cell r="Z3544" t="str">
            <v>Inversión</v>
          </cell>
          <cell r="AB3544">
            <v>5942</v>
          </cell>
          <cell r="AC3544" t="str">
            <v>O230117459920240085</v>
          </cell>
          <cell r="AD3544">
            <v>7471</v>
          </cell>
          <cell r="AE3544">
            <v>13000000</v>
          </cell>
          <cell r="AF3544">
            <v>13000000</v>
          </cell>
          <cell r="AI3544">
            <v>6500000</v>
          </cell>
          <cell r="AJ3544" t="str">
            <v>Prestar servicios profesionales a la Oficina Asesora de Planeación y Tecnologías de la Información del Idartes, para realizar la migración del sistema de gestión documental ORFEO a una versión superior de lenguaje de programación. Así mismo atender los requerimientos de desarrollo de software que le sean asignados.</v>
          </cell>
          <cell r="AK3544" t="str">
            <v>LUIS JAVIER GARCIA CERTUCHE</v>
          </cell>
          <cell r="AL3544">
            <v>80101124</v>
          </cell>
          <cell r="AM3544" t="str">
            <v>3265-2024</v>
          </cell>
          <cell r="AN3544" t="str">
            <v>Johan Bermeo</v>
          </cell>
          <cell r="AO3544" t="str">
            <v xml:space="preserve">https://community.secop.gov.co/Public/Tendering/OpportunityDetail/Index?noticeUID=CO1.NTC.7045246&amp;isFromPublicArea=True&amp;isModal=False
</v>
          </cell>
          <cell r="AP3544" t="str">
            <v>SECOP II</v>
          </cell>
          <cell r="AS3544" t="str">
            <v>Falso</v>
          </cell>
          <cell r="AU3544" t="str">
            <v>SI</v>
          </cell>
          <cell r="AV3544" t="str">
            <v>Noviembre</v>
          </cell>
          <cell r="AW3544" t="e">
            <v>#N/A</v>
          </cell>
          <cell r="AX3544">
            <v>45671</v>
          </cell>
          <cell r="AY3544" t="str">
            <v>#REF!</v>
          </cell>
          <cell r="AZ3544" t="str">
            <v>CO1.PCCNTR.7022830</v>
          </cell>
        </row>
        <row r="3545">
          <cell r="D3545" t="str">
            <v>3269-2024</v>
          </cell>
          <cell r="E3545" t="str">
            <v>LINA MARIA GAVIRIA HURTADO</v>
          </cell>
          <cell r="F3545" t="str">
            <v>Subdirección de las Artes</v>
          </cell>
          <cell r="G3545" t="str">
            <v>Sub Artes</v>
          </cell>
          <cell r="H3545" t="str">
            <v>Subdireccion de las Artes</v>
          </cell>
          <cell r="I3545" t="str">
            <v>Contratación Directa</v>
          </cell>
          <cell r="J3545" t="str">
            <v>Contratación directa.</v>
          </cell>
          <cell r="K3545" t="str">
            <v>COPRODUCCIÓN</v>
          </cell>
          <cell r="L3545" t="str">
            <v>17 17. Contrato de Prestación de Servicios</v>
          </cell>
          <cell r="M3545" t="str">
            <v xml:space="preserve">49 49-Otros Servicios </v>
          </cell>
          <cell r="N3545" t="str">
            <v>No</v>
          </cell>
          <cell r="O3545" t="str">
            <v>N/A</v>
          </cell>
          <cell r="P3545">
            <v>45610</v>
          </cell>
          <cell r="Q3545">
            <v>45611</v>
          </cell>
          <cell r="R3545">
            <v>45643</v>
          </cell>
          <cell r="S3545">
            <v>33</v>
          </cell>
          <cell r="T3545" t="str">
            <v>En Ejecución</v>
          </cell>
          <cell r="U3545" t="str">
            <v>LINA MARIA GAVIRIA HURTADO</v>
          </cell>
          <cell r="V3545">
            <v>52247497</v>
          </cell>
          <cell r="X3545" t="str">
            <v>LINA MARIA GAVIRIA HURTADO</v>
          </cell>
          <cell r="Y3545">
            <v>52247497</v>
          </cell>
          <cell r="Z3545" t="str">
            <v>N/A</v>
          </cell>
          <cell r="AC3545" t="str">
            <v>N/A - Valor Cero / Coproducción</v>
          </cell>
          <cell r="AE3545">
            <v>22876308</v>
          </cell>
          <cell r="AF3545">
            <v>22876308</v>
          </cell>
          <cell r="AG3545">
            <v>11438154</v>
          </cell>
          <cell r="AH3545">
            <v>11438154</v>
          </cell>
          <cell r="AI3545" t="str">
            <v>N/A</v>
          </cell>
          <cell r="AJ3545" t="str">
            <v>Realizar la coproducción para desarrollar el Festival Internacional de Cine Ambiental Planeton 2024, que se llevará a cabo en la Cinemateca De Bogotá.</v>
          </cell>
          <cell r="AK3545" t="str">
            <v>DIAKU SAS</v>
          </cell>
          <cell r="AL3545">
            <v>900614265</v>
          </cell>
          <cell r="AM3545" t="str">
            <v>3269-2024</v>
          </cell>
          <cell r="AN3545" t="str">
            <v>Johan Bermeo</v>
          </cell>
          <cell r="AO3545" t="str">
            <v xml:space="preserve">https://community.secop.gov.co/Public/Tendering/OpportunityDetail/Index?noticeUID=CO1.NTC.7046990&amp;isFromPublicArea=True&amp;isModal=False
</v>
          </cell>
          <cell r="AP3545" t="str">
            <v>SECOP II</v>
          </cell>
          <cell r="AS3545" t="str">
            <v>Falso</v>
          </cell>
          <cell r="AU3545" t="str">
            <v>SI</v>
          </cell>
          <cell r="AV3545" t="str">
            <v>Noviembre</v>
          </cell>
          <cell r="AW3545" t="e">
            <v>#N/A</v>
          </cell>
          <cell r="AX3545">
            <v>45643</v>
          </cell>
          <cell r="AY3545" t="str">
            <v>#REF!</v>
          </cell>
          <cell r="AZ3545" t="str">
            <v>CO1.PCCNTR.7023591</v>
          </cell>
        </row>
        <row r="3546">
          <cell r="D3546" t="str">
            <v>3268-2024</v>
          </cell>
          <cell r="E3546" t="str">
            <v>LINA MARIA GAVIRIA HURTADO</v>
          </cell>
          <cell r="F3546" t="str">
            <v>Subdirección de las Artes</v>
          </cell>
          <cell r="G3546" t="str">
            <v>Oficina Asesora Jurídica</v>
          </cell>
          <cell r="H3546" t="str">
            <v>Oficina Asesora Juridica</v>
          </cell>
          <cell r="I3546" t="str">
            <v>Contratación Directa</v>
          </cell>
          <cell r="J3546" t="str">
            <v>Contratación directa.</v>
          </cell>
          <cell r="K3546" t="str">
            <v>Prestación de servicios</v>
          </cell>
          <cell r="L3546" t="str">
            <v>17 17. Contrato de Prestación de Servicios</v>
          </cell>
          <cell r="M3546" t="str">
            <v xml:space="preserve">33 33-Servicios Apoyo a la Gestion de la Entidad (servicios administrativos) </v>
          </cell>
          <cell r="N3546" t="str">
            <v>Si</v>
          </cell>
          <cell r="O3546" t="str">
            <v>Contrato Prestación de Servicios Apoyo a la Gestión</v>
          </cell>
          <cell r="P3546">
            <v>45610</v>
          </cell>
          <cell r="Q3546">
            <v>45611</v>
          </cell>
          <cell r="R3546">
            <v>45676</v>
          </cell>
          <cell r="S3546">
            <v>65</v>
          </cell>
          <cell r="T3546" t="str">
            <v>En Ejecución</v>
          </cell>
          <cell r="U3546" t="str">
            <v>LINA MARIA GAVIRIA HURTADO</v>
          </cell>
          <cell r="V3546">
            <v>52247497</v>
          </cell>
          <cell r="X3546" t="str">
            <v>HEIDY YOBANNA MORENO MORENO</v>
          </cell>
          <cell r="Y3546">
            <v>33366580</v>
          </cell>
          <cell r="Z3546" t="str">
            <v>Inversión</v>
          </cell>
          <cell r="AB3546">
            <v>5963</v>
          </cell>
          <cell r="AC3546" t="str">
            <v>O230117330120240088</v>
          </cell>
          <cell r="AD3546">
            <v>7500</v>
          </cell>
          <cell r="AE3546">
            <v>3333334</v>
          </cell>
          <cell r="AF3546">
            <v>4600000</v>
          </cell>
          <cell r="AI3546">
            <v>2000000</v>
          </cell>
          <cell r="AJ3546" t="str">
            <v>Prestar los servicios operativos y asistenciales en la Oficina Asesora Jurídica del IDARTES en el cargue de información y documentación relacionada con la gestión jurídica-contractual en los diferentes sistemas de información y bases de datos de la Entidad.</v>
          </cell>
          <cell r="AK3546" t="str">
            <v>OSCAR DAMIAN RODRIGUEZ CAMARGO</v>
          </cell>
          <cell r="AL3546">
            <v>1010171668</v>
          </cell>
          <cell r="AM3546" t="str">
            <v>3268-2024.</v>
          </cell>
          <cell r="AN3546" t="str">
            <v>Johan Bermeo</v>
          </cell>
          <cell r="AO3546" t="str">
            <v xml:space="preserve">https://community.secop.gov.co/Public/Tendering/OpportunityDetail/Index?noticeUID=CO1.NTC.7044640&amp;isFromPublicArea=True&amp;isModal=False
</v>
          </cell>
          <cell r="AP3546" t="str">
            <v>SECOP II</v>
          </cell>
          <cell r="AS3546" t="str">
            <v>Falso</v>
          </cell>
          <cell r="AU3546" t="str">
            <v>SI</v>
          </cell>
          <cell r="AV3546" t="str">
            <v>Noviembre</v>
          </cell>
          <cell r="AW3546" t="e">
            <v>#N/A</v>
          </cell>
          <cell r="AX3546">
            <v>45676</v>
          </cell>
          <cell r="AY3546" t="str">
            <v>#REF!</v>
          </cell>
          <cell r="AZ3546" t="str">
            <v>CO1.PCCNTR.7022254</v>
          </cell>
        </row>
        <row r="3547">
          <cell r="D3547" t="str">
            <v>PUFA-346-2024</v>
          </cell>
          <cell r="E3547" t="str">
            <v>LINA MARIA GAVIRIA HURTADO</v>
          </cell>
          <cell r="F3547" t="str">
            <v>Subdirección de las Artes</v>
          </cell>
          <cell r="G3547" t="str">
            <v>Gerencia de Artes Audiovisuales</v>
          </cell>
          <cell r="H3547" t="str">
            <v>GERENTE DE ARTES AUDIOVISUALES</v>
          </cell>
          <cell r="I3547" t="str">
            <v>Contratación Directa</v>
          </cell>
          <cell r="J3547" t="str">
            <v>Contratación directa.</v>
          </cell>
          <cell r="K3547" t="str">
            <v>Prestación de servicios</v>
          </cell>
          <cell r="L3547" t="str">
            <v>17 17. Contrato de Prestación de Servicios</v>
          </cell>
          <cell r="M3547" t="str">
            <v xml:space="preserve">49 49-Otros Servicios </v>
          </cell>
          <cell r="N3547" t="str">
            <v>No</v>
          </cell>
          <cell r="O3547" t="str">
            <v>N/A</v>
          </cell>
          <cell r="P3547">
            <v>45611</v>
          </cell>
          <cell r="Q3547">
            <v>45614</v>
          </cell>
          <cell r="R3547">
            <v>45615</v>
          </cell>
          <cell r="S3547">
            <v>2</v>
          </cell>
          <cell r="T3547" t="str">
            <v>En Ejecución</v>
          </cell>
          <cell r="U3547" t="str">
            <v>LINA MARIA GAVIRIA HURTADO</v>
          </cell>
          <cell r="V3547">
            <v>52247497</v>
          </cell>
          <cell r="X3547" t="str">
            <v>Ricardo Alfonso Cantor Bossa</v>
          </cell>
          <cell r="Y3547">
            <v>80797050</v>
          </cell>
          <cell r="Z3547" t="str">
            <v>N/A</v>
          </cell>
          <cell r="AC3547" t="str">
            <v>N/A - Valor Cero / Coproducción</v>
          </cell>
          <cell r="AE3547">
            <v>0</v>
          </cell>
          <cell r="AF3547">
            <v>0</v>
          </cell>
          <cell r="AI3547" t="str">
            <v>N/A</v>
          </cell>
          <cell r="AJ3547"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v>
          </cell>
          <cell r="AK3547" t="str">
            <v>RED COLLISION STUDIOS SAS</v>
          </cell>
          <cell r="AL3547">
            <v>901126625</v>
          </cell>
          <cell r="AM3547" t="str">
            <v>PUFA-346-2024</v>
          </cell>
          <cell r="AN3547" t="str">
            <v>Johan Bermeo</v>
          </cell>
          <cell r="AO3547" t="str">
            <v xml:space="preserve">https://community.secop.gov.co/Public/Tendering/OpportunityDetail/Index?noticeUID=CO1.NTC.7057982&amp;isFromPublicArea=True&amp;isModal=False
</v>
          </cell>
          <cell r="AP3547" t="str">
            <v>SECOP II</v>
          </cell>
          <cell r="AS3547" t="str">
            <v>Falso</v>
          </cell>
          <cell r="AU3547" t="str">
            <v>SI</v>
          </cell>
          <cell r="AV3547" t="str">
            <v>Noviembre</v>
          </cell>
          <cell r="AW3547" t="e">
            <v>#N/A</v>
          </cell>
          <cell r="AX3547">
            <v>45615</v>
          </cell>
          <cell r="AY3547" t="str">
            <v>#REF!</v>
          </cell>
          <cell r="AZ3547" t="str">
            <v>CO1.PCCNTR.7032511</v>
          </cell>
        </row>
        <row r="3548">
          <cell r="D3548" t="str">
            <v>3271-2024</v>
          </cell>
          <cell r="E3548" t="str">
            <v>LINA MARIA GAVIRIA HURTADO</v>
          </cell>
          <cell r="F3548" t="str">
            <v>Subdirección de las Artes</v>
          </cell>
          <cell r="G3548" t="str">
            <v>Gerencia de Artes Audiovisuales</v>
          </cell>
          <cell r="H3548" t="str">
            <v>GERENTE DE ARTES AUDIOVISUALES</v>
          </cell>
          <cell r="I3548" t="str">
            <v>Contratación Directa</v>
          </cell>
          <cell r="J3548" t="str">
            <v>Contratación directa.</v>
          </cell>
          <cell r="K3548" t="str">
            <v>COPRODUCCIÓN</v>
          </cell>
          <cell r="L3548" t="str">
            <v>17 17. Contrato de Prestación de Servicios</v>
          </cell>
          <cell r="M3548" t="str">
            <v xml:space="preserve">49 49-Otros Servicios </v>
          </cell>
          <cell r="N3548" t="str">
            <v>No</v>
          </cell>
          <cell r="O3548" t="str">
            <v>N/A</v>
          </cell>
          <cell r="P3548">
            <v>45611</v>
          </cell>
          <cell r="Q3548">
            <v>45611</v>
          </cell>
          <cell r="R3548">
            <v>45647</v>
          </cell>
          <cell r="S3548">
            <v>37</v>
          </cell>
          <cell r="T3548" t="str">
            <v>En Ejecución</v>
          </cell>
          <cell r="U3548" t="str">
            <v>LINA MARIA GAVIRIA HURTADO</v>
          </cell>
          <cell r="V3548">
            <v>52247497</v>
          </cell>
          <cell r="X3548" t="str">
            <v>Ricardo Alfonso Cantor Bossa</v>
          </cell>
          <cell r="Y3548">
            <v>80797050</v>
          </cell>
          <cell r="Z3548" t="str">
            <v>N/A</v>
          </cell>
          <cell r="AC3548" t="str">
            <v>N/A - Valor Cero / Coproducción</v>
          </cell>
          <cell r="AE3548">
            <v>10890862</v>
          </cell>
          <cell r="AF3548">
            <v>10890862</v>
          </cell>
          <cell r="AG3548">
            <v>5445431</v>
          </cell>
          <cell r="AH3548">
            <v>5445431</v>
          </cell>
          <cell r="AI3548" t="str">
            <v>N/A</v>
          </cell>
          <cell r="AJ3548" t="str">
            <v>REALIZAR LA COPRODUCCIÓN PARA EL DESARROLLO DEL BOGOTÁ MUSIC VIDEO FESTIVAL 2024, QUE SE LLEVARÁ A CABO EN LA CINEMATECA DE BOGOTÁ.</v>
          </cell>
          <cell r="AK3548" t="str">
            <v>GABRIEL FELIPE MUELLE ZAMBRANO</v>
          </cell>
          <cell r="AL3548">
            <v>1018414245</v>
          </cell>
          <cell r="AM3548" t="str">
            <v>3271-2024</v>
          </cell>
          <cell r="AN3548" t="str">
            <v>Johan Bermeo</v>
          </cell>
          <cell r="AO3548" t="str">
            <v xml:space="preserve">https://community.secop.gov.co/Public/Tendering/OpportunityDetail/Index?noticeUID=CO1.NTC.7053570&amp;isFromPublicArea=True&amp;isModal=False
</v>
          </cell>
          <cell r="AP3548" t="str">
            <v>SECOP II</v>
          </cell>
          <cell r="AS3548" t="str">
            <v>Falso</v>
          </cell>
          <cell r="AU3548" t="str">
            <v>SI</v>
          </cell>
          <cell r="AV3548" t="str">
            <v>Noviembre</v>
          </cell>
          <cell r="AW3548" t="e">
            <v>#N/A</v>
          </cell>
          <cell r="AX3548">
            <v>45647</v>
          </cell>
          <cell r="AY3548" t="str">
            <v>#REF!</v>
          </cell>
          <cell r="AZ3548" t="str">
            <v>CO1.PCCNTR.7028581</v>
          </cell>
        </row>
        <row r="3549">
          <cell r="D3549" t="str">
            <v>3266-2024</v>
          </cell>
          <cell r="E3549" t="str">
            <v>LINA MARIA GAVIRIA HURTADO</v>
          </cell>
          <cell r="F3549" t="str">
            <v>Subdirección de las Artes</v>
          </cell>
          <cell r="G3549" t="str">
            <v>Gerencia de Música</v>
          </cell>
          <cell r="H3549" t="str">
            <v>Gerencia de
Música</v>
          </cell>
          <cell r="I3549" t="str">
            <v>Contratación Directa</v>
          </cell>
          <cell r="J3549" t="str">
            <v>Contratación directa.</v>
          </cell>
          <cell r="K3549" t="str">
            <v>Prestación de servicios</v>
          </cell>
          <cell r="L3549" t="str">
            <v>17 17. Contrato de Prestación de Servicios</v>
          </cell>
          <cell r="M3549" t="str">
            <v xml:space="preserve">31 31-Servicios Profesionales </v>
          </cell>
          <cell r="N3549" t="str">
            <v>Si</v>
          </cell>
          <cell r="O3549" t="str">
            <v>Contrato Prestación de Servicios Profesionales</v>
          </cell>
          <cell r="P3549">
            <v>45611</v>
          </cell>
          <cell r="Q3549">
            <v>45623</v>
          </cell>
          <cell r="R3549">
            <v>45653</v>
          </cell>
          <cell r="S3549">
            <v>31</v>
          </cell>
          <cell r="T3549" t="str">
            <v>En Ejecución</v>
          </cell>
          <cell r="U3549" t="str">
            <v>LINA MARIA GAVIRIA HURTADO</v>
          </cell>
          <cell r="V3549">
            <v>52247497</v>
          </cell>
          <cell r="X3549" t="str">
            <v xml:space="preserve">EDISON RICARDO MORENO QUIROGA	</v>
          </cell>
          <cell r="Y3549">
            <v>80205239</v>
          </cell>
          <cell r="Z3549" t="str">
            <v>Inversión</v>
          </cell>
          <cell r="AB3549">
            <v>5857</v>
          </cell>
          <cell r="AC3549" t="str">
            <v>O230117330120240182</v>
          </cell>
          <cell r="AD3549">
            <v>7519</v>
          </cell>
          <cell r="AE3549">
            <v>6000000</v>
          </cell>
          <cell r="AF3549">
            <v>6000000</v>
          </cell>
          <cell r="AI3549">
            <v>6000000</v>
          </cell>
          <cell r="AJ3549" t="str">
            <v>Prestar servicios profesionales al Idartes - Subdirección de las Artes - Gerencia de Música, para el acompañamiento y seguimiento de los aspectos relacionados con la propiedad intelectual en el componente de Gestión del proyecto Archivo Musical y Sonoro de Bogotá.</v>
          </cell>
          <cell r="AK3549" t="str">
            <v>ISABELLA MORENO TINOCO</v>
          </cell>
          <cell r="AL3549">
            <v>1020807708</v>
          </cell>
          <cell r="AM3549" t="str">
            <v>3266-2024</v>
          </cell>
          <cell r="AN3549" t="str">
            <v>Johan Bermeo</v>
          </cell>
          <cell r="AO3549" t="str">
            <v xml:space="preserve">https://community.secop.gov.co/Public/Tendering/OpportunityDetail/Index?noticeUID=CO1.NTC.7043195&amp;isFromPublicArea=True&amp;isModal=False
</v>
          </cell>
          <cell r="AP3549" t="str">
            <v>SECOP II</v>
          </cell>
          <cell r="AS3549" t="str">
            <v>Falso</v>
          </cell>
          <cell r="AU3549" t="str">
            <v>SI</v>
          </cell>
          <cell r="AV3549" t="str">
            <v>Noviembre</v>
          </cell>
          <cell r="AW3549" t="e">
            <v>#N/A</v>
          </cell>
          <cell r="AX3549">
            <v>45653</v>
          </cell>
          <cell r="AY3549" t="str">
            <v>#REF!</v>
          </cell>
          <cell r="AZ3549" t="str">
            <v>CO1.PCCNTR.7021576</v>
          </cell>
        </row>
        <row r="3550">
          <cell r="D3550" t="str">
            <v>PUFA-347-2024</v>
          </cell>
          <cell r="E3550" t="str">
            <v>SILVIA OSPINA HENAO</v>
          </cell>
          <cell r="F3550" t="str">
            <v>Subdirección de las Artes</v>
          </cell>
          <cell r="G3550" t="str">
            <v>Gerencia de Artes Audiovisuales</v>
          </cell>
          <cell r="H3550" t="str">
            <v>GERENTE DE ARTES AUDIOVISUALES</v>
          </cell>
          <cell r="I3550" t="str">
            <v>Contratación Directa</v>
          </cell>
          <cell r="J3550" t="str">
            <v>Contratación directa.</v>
          </cell>
          <cell r="K3550" t="str">
            <v>Prestación de servicios</v>
          </cell>
          <cell r="L3550" t="str">
            <v>17 17. Contrato de Prestación de Servicios</v>
          </cell>
          <cell r="M3550" t="str">
            <v xml:space="preserve">49 49-Otros Servicios </v>
          </cell>
          <cell r="N3550" t="str">
            <v>No</v>
          </cell>
          <cell r="O3550" t="str">
            <v>N/A</v>
          </cell>
          <cell r="P3550">
            <v>45614</v>
          </cell>
          <cell r="Q3550">
            <v>45615</v>
          </cell>
          <cell r="R3550">
            <v>45615</v>
          </cell>
          <cell r="S3550">
            <v>1</v>
          </cell>
          <cell r="T3550" t="str">
            <v>En Ejecución</v>
          </cell>
          <cell r="U3550" t="str">
            <v>SILVIA OSPINA HENAO</v>
          </cell>
          <cell r="V3550">
            <v>43749034</v>
          </cell>
          <cell r="X3550" t="str">
            <v>Ricardo Alfonso Cantor Bossa</v>
          </cell>
          <cell r="Y3550">
            <v>80797050</v>
          </cell>
          <cell r="Z3550" t="str">
            <v>N/A</v>
          </cell>
          <cell r="AC3550" t="str">
            <v>N/A - Valor Cero / Coproducción</v>
          </cell>
          <cell r="AE3550">
            <v>0</v>
          </cell>
          <cell r="AF3550">
            <v>0</v>
          </cell>
          <cell r="AI3550" t="str">
            <v>N/A</v>
          </cell>
          <cell r="AJ3550" t="str">
            <v>El IDARTES se compromete a gestionar las solicitudes de Permiso Unificado de Filmaciones Audiovisuales - PUFA y conceder a EL CAPITAN PRODUCTIONS SAS el uso y aprovechamiento económico de los espacios públicos para filmaciones audiovisuales registrados y aprobados en la plataforma SUMA y EL CAPITAN PRODUCTIONS SAS acepta pagar la respectiva retribución económica y cumplir con las condiciones establecidas por el IDARTES y la normatividad vigente para el uso del espacio público para las activid...</v>
          </cell>
          <cell r="AK3550" t="str">
            <v>EL CAPITAN PRODUCTIONS SAS</v>
          </cell>
          <cell r="AL3550">
            <v>901066076</v>
          </cell>
          <cell r="AM3550" t="str">
            <v>PUFA-347-2024</v>
          </cell>
          <cell r="AN3550" t="str">
            <v>Johan Bermeo</v>
          </cell>
          <cell r="AO3550" t="str">
            <v xml:space="preserve">https://community.secop.gov.co/Public/Tendering/OpportunityDetail/Index?noticeUID=CO1.NTC.7066571&amp;isFromPublicArea=True&amp;isModal=False
</v>
          </cell>
          <cell r="AP3550" t="str">
            <v>SECOP II</v>
          </cell>
          <cell r="AS3550" t="str">
            <v>Falso</v>
          </cell>
          <cell r="AU3550" t="str">
            <v>SI</v>
          </cell>
          <cell r="AV3550" t="str">
            <v>Noviembre</v>
          </cell>
          <cell r="AW3550" t="e">
            <v>#N/A</v>
          </cell>
          <cell r="AX3550">
            <v>45615</v>
          </cell>
          <cell r="AY3550" t="str">
            <v>#REF!</v>
          </cell>
          <cell r="AZ3550" t="str">
            <v>CO1.PCCNTR.7038092</v>
          </cell>
        </row>
        <row r="3551">
          <cell r="D3551" t="str">
            <v>3272-2024</v>
          </cell>
          <cell r="E3551" t="str">
            <v>SILVIA OSPINA HENAO</v>
          </cell>
          <cell r="F3551" t="str">
            <v>Subdirección de Equipamientos Culturales</v>
          </cell>
          <cell r="G3551" t="str">
            <v>Gerencia de Escenarios</v>
          </cell>
          <cell r="H3551" t="str">
            <v>Gerencia de Escenarios</v>
          </cell>
          <cell r="I3551" t="str">
            <v>Contratación Directa</v>
          </cell>
          <cell r="J3551" t="str">
            <v>Contratación directa.</v>
          </cell>
          <cell r="K3551" t="str">
            <v>COPRODUCCIÓN</v>
          </cell>
          <cell r="L3551" t="str">
            <v>17 17. Contrato de Prestación de Servicios</v>
          </cell>
          <cell r="M3551" t="str">
            <v xml:space="preserve">49 49-Otros Servicios </v>
          </cell>
          <cell r="N3551" t="str">
            <v>No</v>
          </cell>
          <cell r="O3551" t="str">
            <v>N/A</v>
          </cell>
          <cell r="P3551">
            <v>45614</v>
          </cell>
          <cell r="Q3551">
            <v>45622</v>
          </cell>
          <cell r="R3551">
            <v>45664</v>
          </cell>
          <cell r="S3551">
            <v>42</v>
          </cell>
          <cell r="T3551" t="str">
            <v>En Ejecución</v>
          </cell>
          <cell r="U3551" t="str">
            <v>SILVIA OSPINA HENAO</v>
          </cell>
          <cell r="V3551">
            <v>43749034</v>
          </cell>
          <cell r="X3551" t="str">
            <v>PAULA MARIA SILVA DIAZ</v>
          </cell>
          <cell r="Y3551">
            <v>43749034</v>
          </cell>
          <cell r="Z3551" t="str">
            <v>N/A</v>
          </cell>
          <cell r="AC3551" t="str">
            <v>N/A - Valor Cero / Coproducción</v>
          </cell>
          <cell r="AE3551">
            <v>177123900</v>
          </cell>
          <cell r="AF3551">
            <v>177123900</v>
          </cell>
          <cell r="AG3551">
            <v>82300000</v>
          </cell>
          <cell r="AH3551">
            <v>94823900</v>
          </cell>
          <cell r="AI3551" t="str">
            <v>N/A</v>
          </cell>
          <cell r="AJ3551" t="str">
            <v>REALIZAR LA COPRODUCCIÓN PARA EL DESARROLLO DE LOS EVENTOS DENOMINADOS "INAUGURACIÓN 22 BOGOSHORTS - FESTIVAL DE CORTOS DE BOGOTÁ ", " NOCHE FRANKENSTEIN VOL. 8 - BOGOSHORTS", "22 BOGOSHORTS - FESTIVAL DE CORTOS DE BOGOTÁ", DE ACUERDO CON LOS LINEAMIENTOS DEL COMITÉ DE PROGRAMACIÓN DE LA SUBDIRECCIÓN DE EQUIPAMIENTOS CULTURALES DEL INSTITUTO DISTRITAL DE LAS ARTES.</v>
          </cell>
          <cell r="AK3551" t="str">
            <v>CORPORACIÓN IN VITRO VISUAL</v>
          </cell>
          <cell r="AL3551">
            <v>900226661</v>
          </cell>
          <cell r="AM3551" t="str">
            <v>3272-2024</v>
          </cell>
          <cell r="AN3551" t="str">
            <v>Johan Bermeo</v>
          </cell>
          <cell r="AO3551" t="str">
            <v xml:space="preserve">https://community.secop.gov.co/Public/Tendering/OpportunityDetail/Index?noticeUID=CO1.NTC.7053744&amp;isFromPublicArea=True&amp;isModal=False
</v>
          </cell>
          <cell r="AP3551" t="str">
            <v>SECOP II</v>
          </cell>
          <cell r="AS3551" t="str">
            <v>Falso</v>
          </cell>
          <cell r="AU3551" t="str">
            <v>SI</v>
          </cell>
          <cell r="AV3551" t="str">
            <v>Noviembre</v>
          </cell>
          <cell r="AW3551" t="e">
            <v>#N/A</v>
          </cell>
          <cell r="AX3551">
            <v>45664</v>
          </cell>
          <cell r="AY3551" t="str">
            <v>#REF!</v>
          </cell>
          <cell r="AZ3551" t="str">
            <v>CO1.PCCNTR.7028592</v>
          </cell>
        </row>
        <row r="3552">
          <cell r="D3552" t="str">
            <v>3273-2024</v>
          </cell>
          <cell r="E3552" t="str">
            <v>LINA MARIA GAVIRIA HURTADO</v>
          </cell>
          <cell r="F3552" t="str">
            <v>Subdirección de las Artes</v>
          </cell>
          <cell r="G3552" t="str">
            <v>Sub Artes</v>
          </cell>
          <cell r="H3552" t="str">
            <v>Sub Artes - Misional</v>
          </cell>
          <cell r="I3552" t="str">
            <v>Selección Abreviada Subasta Inversa</v>
          </cell>
          <cell r="J3552" t="str">
            <v>Selección abreviada subasta inversa</v>
          </cell>
          <cell r="K3552" t="str">
            <v>Suministros</v>
          </cell>
          <cell r="L3552" t="str">
            <v>7 7. Suministro</v>
          </cell>
          <cell r="M3552" t="str">
            <v xml:space="preserve">48 48-Otros Suministros </v>
          </cell>
          <cell r="N3552" t="str">
            <v>No</v>
          </cell>
          <cell r="O3552" t="str">
            <v>N/A</v>
          </cell>
          <cell r="P3552">
            <v>45615</v>
          </cell>
          <cell r="Q3552">
            <v>45622</v>
          </cell>
          <cell r="R3552">
            <v>45747</v>
          </cell>
          <cell r="S3552">
            <v>126</v>
          </cell>
          <cell r="T3552" t="str">
            <v>En Ejecución</v>
          </cell>
          <cell r="U3552" t="str">
            <v>LINA MARIA GAVIRIA HURTADO</v>
          </cell>
          <cell r="V3552">
            <v>52247497</v>
          </cell>
          <cell r="X3552" t="str">
            <v>LINA MARIA GAVIRIA HURTADO</v>
          </cell>
          <cell r="Y3552">
            <v>52247497</v>
          </cell>
          <cell r="Z3552" t="str">
            <v>Inversión</v>
          </cell>
          <cell r="AB3552" t="str">
            <v>4583 - 4582 - 4556</v>
          </cell>
          <cell r="AC3552" t="str">
            <v>O23011733012024014605073</v>
          </cell>
          <cell r="AD3552" t="str">
            <v>7662 - 7663 - 7664</v>
          </cell>
          <cell r="AE3552">
            <v>101000000</v>
          </cell>
          <cell r="AF3552">
            <v>101000000</v>
          </cell>
          <cell r="AI3552" t="str">
            <v>N/A</v>
          </cell>
          <cell r="AJ3552" t="str">
            <v>Suministro de tiquetes aéreos en vuelos nacionales e internacionales, requeridos para el desplazamiento del personal en el desarrollo de las actividades, eventos y producciones programadas y/o desarrolladas y/o en las que haga parte el IDARTES, acorde con las especificaciones técnicas definidas por la entidad y demás disposiciones vigentes que rigen la materia</v>
          </cell>
          <cell r="AK3552" t="str">
            <v>DORYS LOPEZ COMPANIA S. EN C.</v>
          </cell>
          <cell r="AL3552">
            <v>802006617</v>
          </cell>
          <cell r="AM3552" t="str">
            <v>IDARTES-SA-SI-015-2024 (Presentación de oferta)</v>
          </cell>
          <cell r="AN3552" t="str">
            <v>Johan Bermeo</v>
          </cell>
          <cell r="AO3552" t="str">
            <v xml:space="preserve">https://community.secop.gov.co/Public/Tendering/OpportunityDetail/Index?noticeUID=CO1.NTC.6938136&amp;isFromPublicArea=True&amp;isModal=False
</v>
          </cell>
          <cell r="AP3552" t="str">
            <v>SECOP II</v>
          </cell>
          <cell r="AS3552" t="str">
            <v>Ok</v>
          </cell>
          <cell r="AU3552" t="str">
            <v>SI</v>
          </cell>
          <cell r="AV3552" t="str">
            <v>Noviembre</v>
          </cell>
          <cell r="AW3552" t="e">
            <v>#N/A</v>
          </cell>
          <cell r="AX3552">
            <v>45747</v>
          </cell>
          <cell r="AY3552" t="str">
            <v>#REF!</v>
          </cell>
          <cell r="AZ3552" t="str">
            <v>CO1.PCCNTR.7033227</v>
          </cell>
        </row>
        <row r="3553">
          <cell r="D3553" t="str">
            <v>PUFA-345-2024</v>
          </cell>
          <cell r="E3553" t="str">
            <v>SILVIA OSPINA HENAO</v>
          </cell>
          <cell r="F3553" t="str">
            <v>Subdirección de las Artes</v>
          </cell>
          <cell r="G3553" t="str">
            <v>Gerencia de Artes Audiovisuales</v>
          </cell>
          <cell r="H3553" t="str">
            <v>GERENTE DE ARTES AUDIOVISUALES</v>
          </cell>
          <cell r="I3553" t="str">
            <v>Contratación Directa</v>
          </cell>
          <cell r="J3553" t="str">
            <v>Contratación directa.</v>
          </cell>
          <cell r="K3553" t="str">
            <v>Prestación de servicios</v>
          </cell>
          <cell r="L3553" t="str">
            <v>17 17. Contrato de Prestación de Servicios</v>
          </cell>
          <cell r="M3553" t="str">
            <v xml:space="preserve">49 49-Otros Servicios </v>
          </cell>
          <cell r="N3553" t="str">
            <v>No</v>
          </cell>
          <cell r="O3553" t="str">
            <v>N/A</v>
          </cell>
          <cell r="P3553">
            <v>45615</v>
          </cell>
          <cell r="Q3553">
            <v>45628</v>
          </cell>
          <cell r="R3553">
            <v>45808</v>
          </cell>
          <cell r="S3553">
            <v>180</v>
          </cell>
          <cell r="T3553" t="str">
            <v>En Ejecución</v>
          </cell>
          <cell r="U3553" t="str">
            <v>LINA MARIA GAVIRIA HURTADO</v>
          </cell>
          <cell r="V3553">
            <v>52247497</v>
          </cell>
          <cell r="X3553" t="str">
            <v>Ricardo Alfonso Cantor Bossa</v>
          </cell>
          <cell r="Y3553">
            <v>80797050</v>
          </cell>
          <cell r="Z3553" t="str">
            <v>N/A</v>
          </cell>
          <cell r="AC3553" t="str">
            <v>N/A - Valor Cero / Coproducción</v>
          </cell>
          <cell r="AE3553">
            <v>0</v>
          </cell>
          <cell r="AF3553">
            <v>0</v>
          </cell>
          <cell r="AI3553" t="str">
            <v>N/A</v>
          </cell>
          <cell r="AJ3553" t="str">
            <v>El IDARTES se compromete a gestionar las solicitudes de Permiso Unificado de Filmaciones Audiovisuales - PUFA y conceder a TIS PRODUCTIONS COLOMBIA SAS el uso y aprovechamiento económico de los espacios públicos para filmaciones audiovisuales registrados y aprobados en la plataforma SUMA y TIS PRODUCTIONS COLOMBIA SAS acepta pagar la respectiva retribución económica y cumplir con las condiciones establecidas por EL IDARTES y normatividad vigente para el uso del espacio público para las (...)</v>
          </cell>
          <cell r="AK3553" t="str">
            <v>TIS PRODUCTIONS COLOMBIA SAS</v>
          </cell>
          <cell r="AL3553">
            <v>860063869</v>
          </cell>
          <cell r="AM3553" t="str">
            <v>PUFA-345-2024</v>
          </cell>
          <cell r="AN3553" t="str">
            <v>Johan Bermeo</v>
          </cell>
          <cell r="AO3553" t="str">
            <v xml:space="preserve">https://community.secop.gov.co/Public/Tendering/OpportunityDetail/Index?noticeUID=CO1.NTC.7046391&amp;isFromPublicArea=True&amp;isModal=False
</v>
          </cell>
          <cell r="AP3553" t="str">
            <v>SECOP II</v>
          </cell>
          <cell r="AS3553" t="str">
            <v>Ok</v>
          </cell>
          <cell r="AU3553" t="str">
            <v>SI</v>
          </cell>
          <cell r="AW3553" t="e">
            <v>#N/A</v>
          </cell>
          <cell r="AX3553">
            <v>45808</v>
          </cell>
          <cell r="AY3553" t="str">
            <v>#REF!</v>
          </cell>
          <cell r="AZ3553" t="str">
            <v>CO1.PCCNTR.7023531</v>
          </cell>
        </row>
        <row r="3554">
          <cell r="D3554" t="str">
            <v>3270-2024</v>
          </cell>
          <cell r="E3554" t="str">
            <v>ANDRES FELIPE ALBARRACIN RODRIGUEZ</v>
          </cell>
          <cell r="F3554" t="str">
            <v>Subdirección Administrativa y Financiera</v>
          </cell>
          <cell r="G3554" t="str">
            <v>Oficina Asesora Planeación y Tecnologias de la Información</v>
          </cell>
          <cell r="H3554" t="str">
            <v>Jefe de la Oficina Asesora de Planeación y Tecnologías de la
Información</v>
          </cell>
          <cell r="I3554" t="str">
            <v>Selección Abreviada Menor Cuantia</v>
          </cell>
          <cell r="J3554" t="str">
            <v>Selección abreviada menor cuantía</v>
          </cell>
          <cell r="K3554" t="str">
            <v>Compraventa</v>
          </cell>
          <cell r="L3554" t="str">
            <v>8 8. Compraventa</v>
          </cell>
          <cell r="M3554" t="str">
            <v xml:space="preserve">121 121-Compraventa (Bienes Muebles) </v>
          </cell>
          <cell r="N3554" t="str">
            <v>No</v>
          </cell>
          <cell r="O3554" t="str">
            <v>N/A</v>
          </cell>
          <cell r="P3554">
            <v>45615</v>
          </cell>
          <cell r="Q3554">
            <v>45616</v>
          </cell>
          <cell r="R3554">
            <v>45707</v>
          </cell>
          <cell r="S3554">
            <v>90</v>
          </cell>
          <cell r="T3554" t="str">
            <v>En Ejecución</v>
          </cell>
          <cell r="U3554" t="str">
            <v>ANDRES FELIPE ALBARRACIN RODRIGUEZ</v>
          </cell>
          <cell r="V3554">
            <v>10207149872</v>
          </cell>
          <cell r="X3554" t="str">
            <v>Daniel Sanchez Rojas</v>
          </cell>
          <cell r="Y3554">
            <v>1026284659</v>
          </cell>
          <cell r="Z3554" t="str">
            <v>Inversión</v>
          </cell>
          <cell r="AB3554">
            <v>5462</v>
          </cell>
          <cell r="AC3554" t="str">
            <v>O230117459920240085060
07</v>
          </cell>
          <cell r="AD3554">
            <v>7577</v>
          </cell>
          <cell r="AE3554">
            <v>479748500</v>
          </cell>
          <cell r="AF3554">
            <v>479748500</v>
          </cell>
          <cell r="AI3554" t="str">
            <v>N/A</v>
          </cell>
          <cell r="AJ3554" t="str">
            <v>ADQUIRIR EQUIPOS CON SERVICIO DE PUESTA EN MARCHA PARA EL FORTALECIMIENTO DE LOS SERVICIOS DE SEGURIDAD PERIMETRAL Y MEJORA DE LOS SERVICIOS DE CONECTIVIDAD EN LAS SEDES DEL IDARTES CON EQUIPOS SD WAN</v>
          </cell>
          <cell r="AK3554" t="str">
            <v>GLOBAL TECHNOLOGY SERVICES GTS S.A.</v>
          </cell>
          <cell r="AL3554">
            <v>830060020</v>
          </cell>
          <cell r="AM3554" t="str">
            <v>IDARTES-SA-PMC-011-2024</v>
          </cell>
          <cell r="AN3554" t="str">
            <v>Johan Bermeo</v>
          </cell>
          <cell r="AO3554" t="str">
            <v xml:space="preserve">https://community.secop.gov.co/Public/Tendering/OpportunityDetail/Index?noticeUID=CO1.NTC.6948638&amp;isFromPublicArea=True&amp;isModal=False
</v>
          </cell>
          <cell r="AP3554" t="str">
            <v>SECOP II</v>
          </cell>
          <cell r="AS3554" t="str">
            <v>Falso</v>
          </cell>
          <cell r="AU3554" t="str">
            <v>SI</v>
          </cell>
          <cell r="AV3554" t="str">
            <v>Noviembre</v>
          </cell>
          <cell r="AW3554" t="e">
            <v>#N/A</v>
          </cell>
          <cell r="AX3554">
            <v>45707</v>
          </cell>
          <cell r="AY3554" t="str">
            <v>#REF!</v>
          </cell>
          <cell r="AZ3554" t="str">
            <v>CO1.PCCNTR.7020522</v>
          </cell>
        </row>
        <row r="3555">
          <cell r="D3555" t="str">
            <v>3230-2024</v>
          </cell>
          <cell r="E3555" t="str">
            <v>ANDRES FELIPE ALBARRACIN RODRIGUEZ</v>
          </cell>
          <cell r="F3555" t="str">
            <v>Subdirección Administrativa y Financiera</v>
          </cell>
          <cell r="G3555" t="str">
            <v>Subdireccion Administrativa y Financiera</v>
          </cell>
          <cell r="H3555" t="str">
            <v>Subdireccion Administrativa y Financiera</v>
          </cell>
          <cell r="I3555" t="str">
            <v>Contratación Directa</v>
          </cell>
          <cell r="J3555" t="str">
            <v>Contratación directa (con ofertas)</v>
          </cell>
          <cell r="K3555" t="str">
            <v>Otro</v>
          </cell>
          <cell r="L3555" t="str">
            <v>11 10. Típicos</v>
          </cell>
          <cell r="M3555" t="str">
            <v>911 911-Contrato Interadministrativo</v>
          </cell>
          <cell r="N3555" t="str">
            <v>No</v>
          </cell>
          <cell r="O3555" t="str">
            <v>N/A</v>
          </cell>
          <cell r="P3555">
            <v>45615</v>
          </cell>
          <cell r="Q3555">
            <v>45630</v>
          </cell>
          <cell r="R3555">
            <v>45964</v>
          </cell>
          <cell r="S3555">
            <v>330</v>
          </cell>
          <cell r="T3555" t="str">
            <v>En Ejecución</v>
          </cell>
          <cell r="U3555" t="str">
            <v>ANDRES FELIPE ALBARRACIN RODRIGUEZ</v>
          </cell>
          <cell r="V3555">
            <v>10207149872</v>
          </cell>
          <cell r="X3555" t="str">
            <v>ANDRES FELIPE ALBARRACIN RODRIGUEZ</v>
          </cell>
          <cell r="Y3555">
            <v>10207149872</v>
          </cell>
          <cell r="Z3555" t="str">
            <v>Funcionamiento</v>
          </cell>
          <cell r="AB3555" t="str">
            <v>5682-5683</v>
          </cell>
          <cell r="AC3555" t="str">
            <v>O21202020060868021</v>
          </cell>
          <cell r="AD3555" t="str">
            <v>7656-7657</v>
          </cell>
          <cell r="AE3555">
            <v>20000000</v>
          </cell>
          <cell r="AF3555">
            <v>20000000</v>
          </cell>
          <cell r="AI3555" t="str">
            <v>N/A</v>
          </cell>
          <cell r="AJ3555" t="str">
            <v>PRESTAR EL SERVICIO DE CORREO CON EL OPERADOR POSTAL OFICIAL, PARA LA RECOLECCIÓN, RECEPCIÓN, ADMISIÓN, CURSO, DISTRIBUCIÓN, ENTREGA Y TRAZABILIDAD DE LA CORRESPONDENCIA Y DEMÁS ENVÍOS POSTALES QUE REQUIERA LA ENTIDAD, TANTO A NIVEL URBANO, NACIONAL E INTERNACIONAL.</v>
          </cell>
          <cell r="AK3555" t="str">
            <v>SERVICIOS POSTALES NACIONALES S.A.S</v>
          </cell>
          <cell r="AL3555">
            <v>900062917</v>
          </cell>
          <cell r="AM3555" t="str">
            <v>3230-2024</v>
          </cell>
          <cell r="AN3555" t="str">
            <v>Johan Bermeo</v>
          </cell>
          <cell r="AO3555" t="str">
            <v xml:space="preserve">https://community.secop.gov.co/Public/Tendering/OpportunityDetail/Index?noticeUID=CO1.NTC.6963582&amp;isFromPublicArea=True&amp;isModal=False
</v>
          </cell>
          <cell r="AP3555" t="str">
            <v>SECOP II</v>
          </cell>
          <cell r="AS3555" t="str">
            <v>Ok</v>
          </cell>
          <cell r="AU3555" t="str">
            <v>SI</v>
          </cell>
          <cell r="AW3555" t="e">
            <v>#N/A</v>
          </cell>
          <cell r="AX3555">
            <v>45964</v>
          </cell>
          <cell r="AY3555" t="str">
            <v>#REF!</v>
          </cell>
          <cell r="AZ3555" t="str">
            <v>CO1.PCCNTR.6996359</v>
          </cell>
        </row>
        <row r="3556">
          <cell r="D3556" t="str">
            <v>PUFA-351-2024</v>
          </cell>
          <cell r="E3556" t="str">
            <v>SILVIA OSPINA HENAO</v>
          </cell>
          <cell r="F3556" t="str">
            <v>Subdirección de las Artes</v>
          </cell>
          <cell r="G3556" t="str">
            <v>Gerencia de Artes Audiovisuales</v>
          </cell>
          <cell r="H3556" t="str">
            <v>GERENTE DE ARTES AUDIOVISUALES</v>
          </cell>
          <cell r="I3556" t="str">
            <v>Contratación Directa</v>
          </cell>
          <cell r="J3556" t="str">
            <v>Contratación directa.</v>
          </cell>
          <cell r="K3556" t="str">
            <v>Prestación de servicios</v>
          </cell>
          <cell r="L3556" t="str">
            <v>17 17. Contrato de Prestación de Servicios</v>
          </cell>
          <cell r="M3556" t="str">
            <v xml:space="preserve">49 49-Otros Servicios </v>
          </cell>
          <cell r="N3556" t="str">
            <v>No</v>
          </cell>
          <cell r="O3556" t="str">
            <v>N/A</v>
          </cell>
          <cell r="P3556">
            <v>45616</v>
          </cell>
          <cell r="Q3556">
            <v>45617</v>
          </cell>
          <cell r="R3556">
            <v>45617</v>
          </cell>
          <cell r="S3556">
            <v>1</v>
          </cell>
          <cell r="T3556" t="str">
            <v>En Ejecución</v>
          </cell>
          <cell r="U3556" t="str">
            <v>LINA MARIA GAVIRIA HURTADO</v>
          </cell>
          <cell r="V3556">
            <v>52247497</v>
          </cell>
          <cell r="X3556" t="str">
            <v>Ricardo Alfonso Cantor Bossa</v>
          </cell>
          <cell r="Y3556">
            <v>80797050</v>
          </cell>
          <cell r="Z3556" t="str">
            <v>N/A</v>
          </cell>
          <cell r="AC3556" t="str">
            <v>N/A - Valor Cero / Coproducción</v>
          </cell>
          <cell r="AE3556">
            <v>0</v>
          </cell>
          <cell r="AF3556">
            <v>0</v>
          </cell>
          <cell r="AI3556" t="str">
            <v>N/A</v>
          </cell>
          <cell r="AJ3556" t="str">
            <v>El IDARTES se compromete a gestionar las solicitudes de Permiso Unificado de Filmaciones Audiovisuales - PUFA y conceder a OSO BRAVO FILMS SAS el uso y aprovechamiento económico de los espacios públicos para filmaciones audiovisuales registrados y aprobados en la plataforma SUMA y OSO BRAVO FILMS SAS acepta pagar la respectiva retribución económica y cumplir con las condiciones establecidas por el IDARTES y la normatividad vigente para el uso del espacio público en actividades de filmación....</v>
          </cell>
          <cell r="AK3556" t="str">
            <v>OSO BRAVO FILMS SAS</v>
          </cell>
          <cell r="AL3556">
            <v>901569979</v>
          </cell>
          <cell r="AM3556" t="str">
            <v>PUFA-351-2024</v>
          </cell>
          <cell r="AN3556" t="str">
            <v>Johan Bermeo</v>
          </cell>
          <cell r="AO3556" t="str">
            <v xml:space="preserve">https://community.secop.gov.co/Public/Tendering/OpportunityDetail/Index?noticeUID=CO1.NTC.7081318&amp;isFromPublicArea=True&amp;isModal=False
</v>
          </cell>
          <cell r="AP3556" t="str">
            <v>SECOP II</v>
          </cell>
          <cell r="AS3556" t="str">
            <v>Falso</v>
          </cell>
          <cell r="AU3556" t="str">
            <v>SI</v>
          </cell>
          <cell r="AV3556" t="str">
            <v>Noviembre</v>
          </cell>
          <cell r="AW3556" t="e">
            <v>#N/A</v>
          </cell>
          <cell r="AX3556">
            <v>45617</v>
          </cell>
          <cell r="AY3556" t="str">
            <v>#REF!</v>
          </cell>
          <cell r="AZ3556" t="str">
            <v>CO1.PCCNTR.7049723</v>
          </cell>
        </row>
        <row r="3557">
          <cell r="D3557" t="str">
            <v>PUFA-350-2024</v>
          </cell>
          <cell r="E3557" t="str">
            <v>SILVIA OSPINA HENAO</v>
          </cell>
          <cell r="F3557" t="str">
            <v>Subdirección de las Artes</v>
          </cell>
          <cell r="G3557" t="str">
            <v>Gerencia de Artes Audiovisuales</v>
          </cell>
          <cell r="H3557" t="str">
            <v>GERENTE DE ARTES AUDIOVISUALES</v>
          </cell>
          <cell r="I3557" t="str">
            <v>Contratación Directa</v>
          </cell>
          <cell r="J3557" t="str">
            <v>Contratación directa.</v>
          </cell>
          <cell r="K3557" t="str">
            <v>Prestación de servicios</v>
          </cell>
          <cell r="L3557" t="str">
            <v>17 17. Contrato de Prestación de Servicios</v>
          </cell>
          <cell r="M3557" t="str">
            <v xml:space="preserve">49 49-Otros Servicios </v>
          </cell>
          <cell r="N3557" t="str">
            <v>No</v>
          </cell>
          <cell r="O3557" t="str">
            <v>N/A</v>
          </cell>
          <cell r="P3557">
            <v>45616</v>
          </cell>
          <cell r="Q3557">
            <v>45617</v>
          </cell>
          <cell r="R3557">
            <v>45617</v>
          </cell>
          <cell r="S3557">
            <v>1</v>
          </cell>
          <cell r="T3557" t="str">
            <v>En Ejecución</v>
          </cell>
          <cell r="U3557" t="str">
            <v>LINA MARIA GAVIRIA HURTADO</v>
          </cell>
          <cell r="V3557">
            <v>52247497</v>
          </cell>
          <cell r="X3557" t="str">
            <v>Ricardo Alfonso Cantor Bossa</v>
          </cell>
          <cell r="Y3557">
            <v>80797050</v>
          </cell>
          <cell r="Z3557" t="str">
            <v>N/A</v>
          </cell>
          <cell r="AC3557" t="str">
            <v>N/A - Valor Cero / Coproducción</v>
          </cell>
          <cell r="AE3557">
            <v>0</v>
          </cell>
          <cell r="AF3557">
            <v>0</v>
          </cell>
          <cell r="AI3557" t="str">
            <v>N/A</v>
          </cell>
          <cell r="AJ3557" t="str">
            <v>El IDARTES se compromete a gestionar las solicitudes de Permiso Unificado de Filmaciones Audiovisuales - PUFA y conceder a OSO BRAVO FILMS SAS el uso y aprovechamiento económico de los espacios públicos para filmaciones audiovisuales registrados y aprobados en la plataforma SUMA y OSO BRAVO FILMS SAS acepta pagar la respectiva retribución económica y cumplir con las condiciones establecidas por el IDARTES y la normatividad vigente para el uso del espacio público en actividades de filmación....</v>
          </cell>
          <cell r="AK3557" t="str">
            <v>OSO BRAVO FILMS SAS</v>
          </cell>
          <cell r="AL3557">
            <v>901569979</v>
          </cell>
          <cell r="AM3557" t="str">
            <v>PUFA-350-2024</v>
          </cell>
          <cell r="AN3557" t="str">
            <v>Johan Bermeo</v>
          </cell>
          <cell r="AO3557" t="str">
            <v xml:space="preserve">https://community.secop.gov.co/Public/Tendering/OpportunityDetail/Index?noticeUID=CO1.NTC.7080168&amp;isFromPublicArea=True&amp;isModal=False
</v>
          </cell>
          <cell r="AP3557" t="str">
            <v>SECOP II</v>
          </cell>
          <cell r="AS3557" t="str">
            <v>Falso</v>
          </cell>
          <cell r="AU3557" t="str">
            <v>SI</v>
          </cell>
          <cell r="AV3557" t="str">
            <v>Noviembre</v>
          </cell>
          <cell r="AW3557" t="e">
            <v>#N/A</v>
          </cell>
          <cell r="AX3557">
            <v>45617</v>
          </cell>
          <cell r="AY3557" t="str">
            <v>#REF!</v>
          </cell>
          <cell r="AZ3557" t="str">
            <v>CO1.PCCNTR.7049116</v>
          </cell>
        </row>
        <row r="3558">
          <cell r="D3558" t="str">
            <v>PUFA-349-2024</v>
          </cell>
          <cell r="E3558" t="str">
            <v>SILVIA OSPINA HENAO</v>
          </cell>
          <cell r="F3558" t="str">
            <v>Subdirección de las Artes</v>
          </cell>
          <cell r="G3558" t="str">
            <v>Gerencia de Artes Audiovisuales</v>
          </cell>
          <cell r="H3558" t="str">
            <v>GERENTE DE ARTES AUDIOVISUALES</v>
          </cell>
          <cell r="I3558" t="str">
            <v>Contratación Directa</v>
          </cell>
          <cell r="J3558" t="str">
            <v>Contratación directa.</v>
          </cell>
          <cell r="K3558" t="str">
            <v>Prestación de servicios</v>
          </cell>
          <cell r="L3558" t="str">
            <v>17 17. Contrato de Prestación de Servicios</v>
          </cell>
          <cell r="M3558" t="str">
            <v xml:space="preserve">49 49-Otros Servicios </v>
          </cell>
          <cell r="N3558" t="str">
            <v>No</v>
          </cell>
          <cell r="O3558" t="str">
            <v>N/A</v>
          </cell>
          <cell r="P3558">
            <v>45616</v>
          </cell>
          <cell r="Q3558">
            <v>45617</v>
          </cell>
          <cell r="R3558">
            <v>45617</v>
          </cell>
          <cell r="S3558">
            <v>1</v>
          </cell>
          <cell r="T3558" t="str">
            <v>En Ejecución</v>
          </cell>
          <cell r="U3558" t="str">
            <v>LINA MARIA GAVIRIA HURTADO</v>
          </cell>
          <cell r="V3558">
            <v>52247497</v>
          </cell>
          <cell r="X3558" t="str">
            <v>Ricardo Alfonso Cantor Bossa</v>
          </cell>
          <cell r="Y3558">
            <v>80797050</v>
          </cell>
          <cell r="Z3558" t="str">
            <v>N/A</v>
          </cell>
          <cell r="AC3558" t="str">
            <v>N/A - Valor Cero / Coproducción</v>
          </cell>
          <cell r="AE3558">
            <v>0</v>
          </cell>
          <cell r="AF3558">
            <v>0</v>
          </cell>
          <cell r="AI3558" t="str">
            <v>N/A</v>
          </cell>
          <cell r="AJ3558" t="str">
            <v>El IDARTES se compromete a gestionar las solicitudes de Permiso Unificado de Filmaciones Audiovisuales - PUFA y conceder a OSO BRAVO FILMS SAS el uso y aprovechamiento económico de los espacios públicos para filmaciones audiovisuales registrados y aprobados en la plataforma SUMA y OSO BRAVO FILMS SAS acepta pagar la respectiva retribución económica y cumplir con las condiciones establecidas por el IDARTES y la normatividad vigente para el uso del espacio público en actividades de filmación....</v>
          </cell>
          <cell r="AK3558" t="str">
            <v>OSO BRAVO FILMS SAS</v>
          </cell>
          <cell r="AL3558">
            <v>901569979</v>
          </cell>
          <cell r="AM3558" t="str">
            <v>PUFA-349-2024</v>
          </cell>
          <cell r="AN3558" t="str">
            <v>Johan Bermeo</v>
          </cell>
          <cell r="AO3558" t="str">
            <v xml:space="preserve">https://community.secop.gov.co/Public/Tendering/OpportunityDetail/Index?noticeUID=CO1.NTC.7080148&amp;isFromPublicArea=True&amp;isModal=False
</v>
          </cell>
          <cell r="AP3558" t="str">
            <v>SECOP II</v>
          </cell>
          <cell r="AS3558" t="str">
            <v>Falso</v>
          </cell>
          <cell r="AU3558" t="str">
            <v>SI</v>
          </cell>
          <cell r="AV3558" t="str">
            <v>Noviembre</v>
          </cell>
          <cell r="AW3558" t="e">
            <v>#N/A</v>
          </cell>
          <cell r="AX3558">
            <v>45617</v>
          </cell>
          <cell r="AY3558" t="str">
            <v>#REF!</v>
          </cell>
          <cell r="AZ3558" t="str">
            <v>CO1.PCCNTR.7048750</v>
          </cell>
        </row>
        <row r="3559">
          <cell r="D3559" t="str">
            <v>PUFA-348-2024</v>
          </cell>
          <cell r="E3559" t="str">
            <v>SILVIA OSPINA HENAO</v>
          </cell>
          <cell r="F3559" t="str">
            <v>Subdirección de las Artes</v>
          </cell>
          <cell r="G3559" t="str">
            <v>Gerencia de Artes Audiovisuales</v>
          </cell>
          <cell r="H3559" t="str">
            <v>GERENTE DE ARTES AUDIOVISUALES</v>
          </cell>
          <cell r="I3559" t="str">
            <v>Contratación Directa</v>
          </cell>
          <cell r="J3559" t="str">
            <v>Contratación directa.</v>
          </cell>
          <cell r="K3559" t="str">
            <v>Prestación de servicios</v>
          </cell>
          <cell r="L3559" t="str">
            <v>17 17. Contrato de Prestación de Servicios</v>
          </cell>
          <cell r="M3559" t="str">
            <v xml:space="preserve">49 49-Otros Servicios </v>
          </cell>
          <cell r="N3559" t="str">
            <v>No</v>
          </cell>
          <cell r="O3559" t="str">
            <v>N/A</v>
          </cell>
          <cell r="P3559">
            <v>45616</v>
          </cell>
          <cell r="Q3559">
            <v>45617</v>
          </cell>
          <cell r="R3559">
            <v>45617</v>
          </cell>
          <cell r="S3559">
            <v>1</v>
          </cell>
          <cell r="T3559" t="str">
            <v>En Ejecución</v>
          </cell>
          <cell r="U3559" t="str">
            <v>LINA MARIA GAVIRIA HURTADO</v>
          </cell>
          <cell r="V3559">
            <v>52247497</v>
          </cell>
          <cell r="X3559" t="str">
            <v>Ricardo Alfonso Cantor Bossa</v>
          </cell>
          <cell r="Y3559">
            <v>80797050</v>
          </cell>
          <cell r="Z3559" t="str">
            <v>N/A</v>
          </cell>
          <cell r="AC3559" t="str">
            <v>N/A - Valor Cero / Coproducción</v>
          </cell>
          <cell r="AE3559">
            <v>0</v>
          </cell>
          <cell r="AF3559">
            <v>0</v>
          </cell>
          <cell r="AI3559" t="str">
            <v>N/A</v>
          </cell>
          <cell r="AJ3559"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v>
          </cell>
          <cell r="AK3559" t="str">
            <v>RED COLLISION STUDIOS SAS</v>
          </cell>
          <cell r="AL3559">
            <v>901126625</v>
          </cell>
          <cell r="AM3559" t="str">
            <v>PUFA-348-2024</v>
          </cell>
          <cell r="AN3559" t="str">
            <v>Johan Bermeo</v>
          </cell>
          <cell r="AO3559" t="str">
            <v xml:space="preserve">https://community.secop.gov.co/Public/Tendering/OpportunityDetail/Index?noticeUID=CO1.NTC.7073015&amp;isFromPublicArea=True&amp;isModal=False
</v>
          </cell>
          <cell r="AP3559" t="str">
            <v>SECOP II</v>
          </cell>
          <cell r="AS3559" t="str">
            <v>Falso</v>
          </cell>
          <cell r="AU3559" t="str">
            <v>SI</v>
          </cell>
          <cell r="AV3559" t="str">
            <v>Noviembre</v>
          </cell>
          <cell r="AW3559" t="e">
            <v>#N/A</v>
          </cell>
          <cell r="AX3559">
            <v>45617</v>
          </cell>
          <cell r="AY3559" t="str">
            <v>#REF!</v>
          </cell>
          <cell r="AZ3559" t="str">
            <v>CO1.PCCNTR.7045059</v>
          </cell>
        </row>
        <row r="3560">
          <cell r="D3560" t="str">
            <v>3274-2024</v>
          </cell>
          <cell r="E3560" t="str">
            <v>SILVIA OSPINA HENAO</v>
          </cell>
          <cell r="F3560" t="str">
            <v>Subdirección de Equipamientos Culturales</v>
          </cell>
          <cell r="G3560" t="str">
            <v>Subdireccion de Equipamientos Culturales</v>
          </cell>
          <cell r="H3560" t="str">
            <v>Subdirección de Equipamientos Culturales</v>
          </cell>
          <cell r="I3560" t="str">
            <v>Selección Abreviada Menor Cuantia</v>
          </cell>
          <cell r="J3560" t="str">
            <v>Selección abreviada menor cuantía</v>
          </cell>
          <cell r="K3560" t="str">
            <v>Compraventa</v>
          </cell>
          <cell r="L3560" t="str">
            <v>8 8. Compraventa</v>
          </cell>
          <cell r="M3560" t="str">
            <v xml:space="preserve">121 121-Compraventa (Bienes Muebles) </v>
          </cell>
          <cell r="N3560" t="str">
            <v>No</v>
          </cell>
          <cell r="O3560" t="str">
            <v>N/A</v>
          </cell>
          <cell r="P3560">
            <v>45616</v>
          </cell>
          <cell r="Q3560">
            <v>45618</v>
          </cell>
          <cell r="R3560">
            <v>45676</v>
          </cell>
          <cell r="S3560">
            <v>58</v>
          </cell>
          <cell r="T3560" t="str">
            <v>En Ejecución</v>
          </cell>
          <cell r="U3560" t="str">
            <v>SILVIA OSPINA HENAO</v>
          </cell>
          <cell r="V3560">
            <v>43749034</v>
          </cell>
          <cell r="X3560" t="str">
            <v>SILVIA OSPINA HENAO</v>
          </cell>
          <cell r="Y3560">
            <v>43749034</v>
          </cell>
          <cell r="Z3560" t="str">
            <v>Inversión</v>
          </cell>
          <cell r="AB3560" t="str">
            <v>5368 - 5369</v>
          </cell>
          <cell r="AC3560" t="str">
            <v>O23011733012024008706068</v>
          </cell>
          <cell r="AD3560" t="str">
            <v>7653 - 7654</v>
          </cell>
          <cell r="AE3560">
            <v>375999000</v>
          </cell>
          <cell r="AF3560">
            <v>375999000</v>
          </cell>
          <cell r="AI3560" t="str">
            <v>N/A</v>
          </cell>
          <cell r="AJ3560" t="str">
            <v>Adquisición y puesta en funcionamiento de un Sistema de Amplificación de Sonido PA con sus componentes y accesorios, y una consola de mezcla para el Escenario Móvil Armando de la Torre, propiedad del Instituto Distrital de las Artes - IDARTES, de conformidad con las especificaciones técnicas definidas por la Entidad.</v>
          </cell>
          <cell r="AK3560" t="str">
            <v>MERGE S.A.S.</v>
          </cell>
          <cell r="AL3560">
            <v>901362177</v>
          </cell>
          <cell r="AM3560" t="str">
            <v>IDARTES-SA-PMC-010-2024 (Manifestación de interés (Menor Cuantía)) (Presentación de oferta)</v>
          </cell>
          <cell r="AN3560" t="str">
            <v>Johan Bermeo</v>
          </cell>
          <cell r="AO3560" t="str">
            <v xml:space="preserve">https://community.secop.gov.co/Public/Tendering/OpportunityDetail/Index?noticeUID=CO1.NTC.6953476&amp;isFromPublicArea=True&amp;isModal=False
</v>
          </cell>
          <cell r="AP3560" t="str">
            <v>SECOP II</v>
          </cell>
          <cell r="AS3560" t="str">
            <v>Falso</v>
          </cell>
          <cell r="AU3560" t="str">
            <v>SI</v>
          </cell>
          <cell r="AV3560" t="str">
            <v>Noviembre</v>
          </cell>
          <cell r="AW3560" t="e">
            <v>#N/A</v>
          </cell>
          <cell r="AX3560">
            <v>45676</v>
          </cell>
          <cell r="AY3560" t="str">
            <v>#REF!</v>
          </cell>
          <cell r="AZ3560" t="str">
            <v>CO1.PCCNTR.7032702</v>
          </cell>
        </row>
        <row r="3561">
          <cell r="D3561" t="str">
            <v>PUFA-357-2024</v>
          </cell>
          <cell r="E3561" t="str">
            <v>SILVIA OSPINA HENAO</v>
          </cell>
          <cell r="F3561" t="str">
            <v>Subdirección de las Artes</v>
          </cell>
          <cell r="G3561" t="str">
            <v>Gerencia de Artes Audiovisuales</v>
          </cell>
          <cell r="H3561" t="str">
            <v>GERENTE DE ARTES AUDIOVISUALES</v>
          </cell>
          <cell r="I3561" t="str">
            <v>Contratación Directa</v>
          </cell>
          <cell r="J3561" t="str">
            <v>Contratación directa.</v>
          </cell>
          <cell r="K3561" t="str">
            <v>Prestación de servicios</v>
          </cell>
          <cell r="L3561" t="str">
            <v>17 17. Contrato de Prestación de Servicios</v>
          </cell>
          <cell r="M3561" t="str">
            <v xml:space="preserve">49 49-Otros Servicios </v>
          </cell>
          <cell r="N3561" t="str">
            <v>No</v>
          </cell>
          <cell r="O3561" t="str">
            <v>N/A</v>
          </cell>
          <cell r="P3561">
            <v>45617</v>
          </cell>
          <cell r="Q3561">
            <v>45618</v>
          </cell>
          <cell r="R3561">
            <v>45619</v>
          </cell>
          <cell r="S3561">
            <v>2</v>
          </cell>
          <cell r="T3561" t="str">
            <v>En Ejecución</v>
          </cell>
          <cell r="U3561" t="str">
            <v>LINA MARIA GAVIRIA HURTADO</v>
          </cell>
          <cell r="V3561">
            <v>52247497</v>
          </cell>
          <cell r="X3561" t="str">
            <v>Ricardo Alfonso Cantor Bossa</v>
          </cell>
          <cell r="Y3561">
            <v>80797050</v>
          </cell>
          <cell r="Z3561" t="str">
            <v>N/A</v>
          </cell>
          <cell r="AC3561" t="str">
            <v>N/A - Valor Cero / Coproducción</v>
          </cell>
          <cell r="AE3561">
            <v>0</v>
          </cell>
          <cell r="AF3561">
            <v>0</v>
          </cell>
          <cell r="AI3561" t="str">
            <v>N/A</v>
          </cell>
          <cell r="AJ3561"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61" t="str">
            <v>OTRO LEVEL PRODUCCIONES SAS</v>
          </cell>
          <cell r="AL3561">
            <v>901074835</v>
          </cell>
          <cell r="AM3561" t="str">
            <v>PUFA-357-2024</v>
          </cell>
          <cell r="AN3561" t="str">
            <v>Johan Bermeo</v>
          </cell>
          <cell r="AO3561" t="str">
            <v xml:space="preserve">https://community.secop.gov.co/Public/Tendering/OpportunityDetail/Index?noticeUID=CO1.NTC.7089335&amp;isFromPublicArea=True&amp;isModal=False
</v>
          </cell>
          <cell r="AP3561" t="str">
            <v>SECOP II</v>
          </cell>
          <cell r="AS3561" t="str">
            <v>Falso</v>
          </cell>
          <cell r="AU3561" t="str">
            <v>SI</v>
          </cell>
          <cell r="AV3561" t="str">
            <v>Noviembre</v>
          </cell>
          <cell r="AW3561" t="e">
            <v>#N/A</v>
          </cell>
          <cell r="AX3561">
            <v>45619</v>
          </cell>
          <cell r="AY3561" t="str">
            <v>#REF!</v>
          </cell>
          <cell r="AZ3561" t="str">
            <v>CO1.PCCNTR.7056103</v>
          </cell>
        </row>
        <row r="3562">
          <cell r="D3562" t="str">
            <v>PUFA-356-2024</v>
          </cell>
          <cell r="E3562" t="str">
            <v>SILVIA OSPINA HENAO</v>
          </cell>
          <cell r="F3562" t="str">
            <v>Subdirección de las Artes</v>
          </cell>
          <cell r="G3562" t="str">
            <v>Gerencia de Artes Audiovisuales</v>
          </cell>
          <cell r="H3562" t="str">
            <v>GERENTE DE ARTES AUDIOVISUALES</v>
          </cell>
          <cell r="I3562" t="str">
            <v>Contratación Directa</v>
          </cell>
          <cell r="J3562" t="str">
            <v>Contratación directa.</v>
          </cell>
          <cell r="K3562" t="str">
            <v>Prestación de servicios</v>
          </cell>
          <cell r="L3562" t="str">
            <v>17 17. Contrato de Prestación de Servicios</v>
          </cell>
          <cell r="M3562" t="str">
            <v xml:space="preserve">49 49-Otros Servicios </v>
          </cell>
          <cell r="N3562" t="str">
            <v>No</v>
          </cell>
          <cell r="O3562" t="str">
            <v>N/A</v>
          </cell>
          <cell r="P3562">
            <v>45617</v>
          </cell>
          <cell r="Q3562">
            <v>45618</v>
          </cell>
          <cell r="R3562">
            <v>45618</v>
          </cell>
          <cell r="S3562">
            <v>1</v>
          </cell>
          <cell r="T3562" t="str">
            <v>En Ejecución</v>
          </cell>
          <cell r="U3562" t="str">
            <v>LINA MARIA GAVIRIA HURTADO</v>
          </cell>
          <cell r="V3562">
            <v>52247497</v>
          </cell>
          <cell r="X3562" t="str">
            <v>Ricardo Alfonso Cantor Bossa</v>
          </cell>
          <cell r="Y3562">
            <v>80797050</v>
          </cell>
          <cell r="Z3562" t="str">
            <v>N/A</v>
          </cell>
          <cell r="AC3562" t="str">
            <v>N/A - Valor Cero / Coproducción</v>
          </cell>
          <cell r="AE3562">
            <v>0</v>
          </cell>
          <cell r="AF3562">
            <v>0</v>
          </cell>
          <cell r="AI3562" t="str">
            <v>N/A</v>
          </cell>
          <cell r="AJ3562"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62" t="str">
            <v>OTRO LEVEL PRODUCCIONES SAS</v>
          </cell>
          <cell r="AL3562">
            <v>901074835</v>
          </cell>
          <cell r="AM3562" t="str">
            <v>PUFA-356-2024</v>
          </cell>
          <cell r="AN3562" t="str">
            <v>Johan Bermeo</v>
          </cell>
          <cell r="AO3562" t="str">
            <v xml:space="preserve">https://community.secop.gov.co/Public/Tendering/OpportunityDetail/Index?noticeUID=CO1.NTC.7089318&amp;isFromPublicArea=True&amp;isModal=False
</v>
          </cell>
          <cell r="AP3562" t="str">
            <v>SECOP II</v>
          </cell>
          <cell r="AS3562" t="str">
            <v>Falso</v>
          </cell>
          <cell r="AU3562" t="str">
            <v>SI</v>
          </cell>
          <cell r="AV3562" t="str">
            <v>Noviembre</v>
          </cell>
          <cell r="AW3562" t="e">
            <v>#N/A</v>
          </cell>
          <cell r="AX3562">
            <v>45618</v>
          </cell>
          <cell r="AY3562" t="str">
            <v>#REF!</v>
          </cell>
          <cell r="AZ3562" t="str">
            <v>CO1.PCCNTR.7055678</v>
          </cell>
        </row>
        <row r="3563">
          <cell r="D3563" t="str">
            <v>PUFA-355-2024</v>
          </cell>
          <cell r="E3563" t="str">
            <v>SILVIA OSPINA HENAO</v>
          </cell>
          <cell r="F3563" t="str">
            <v>Subdirección de las Artes</v>
          </cell>
          <cell r="G3563" t="str">
            <v>Gerencia de Artes Audiovisuales</v>
          </cell>
          <cell r="H3563" t="str">
            <v>GERENTE DE ARTES AUDIOVISUALES</v>
          </cell>
          <cell r="I3563" t="str">
            <v>Contratación Directa</v>
          </cell>
          <cell r="J3563" t="str">
            <v>Contratación directa.</v>
          </cell>
          <cell r="K3563" t="str">
            <v>Prestación de servicios</v>
          </cell>
          <cell r="L3563" t="str">
            <v>17 17. Contrato de Prestación de Servicios</v>
          </cell>
          <cell r="M3563" t="str">
            <v xml:space="preserve">49 49-Otros Servicios </v>
          </cell>
          <cell r="N3563" t="str">
            <v>No</v>
          </cell>
          <cell r="O3563" t="str">
            <v>N/A</v>
          </cell>
          <cell r="P3563">
            <v>45617</v>
          </cell>
          <cell r="Q3563">
            <v>45618</v>
          </cell>
          <cell r="R3563">
            <v>45619</v>
          </cell>
          <cell r="S3563">
            <v>2</v>
          </cell>
          <cell r="T3563" t="str">
            <v>En Ejecución</v>
          </cell>
          <cell r="U3563" t="str">
            <v>LINA MARIA GAVIRIA HURTADO</v>
          </cell>
          <cell r="V3563">
            <v>52247497</v>
          </cell>
          <cell r="X3563" t="str">
            <v>Ricardo Alfonso Cantor Bossa</v>
          </cell>
          <cell r="Y3563">
            <v>80797050</v>
          </cell>
          <cell r="Z3563" t="str">
            <v>N/A</v>
          </cell>
          <cell r="AC3563" t="str">
            <v>N/A - Valor Cero / Coproducción</v>
          </cell>
          <cell r="AE3563">
            <v>0</v>
          </cell>
          <cell r="AF3563">
            <v>0</v>
          </cell>
          <cell r="AI3563" t="str">
            <v>N/A</v>
          </cell>
          <cell r="AJ3563" t="str">
            <v>El IDARTES se compromete a gestionar las solicitudes de Permiso Unificado de Filmaciones Audiovisuales - PUFA y conceder a OTRO LEVEL PRODUCCIONES SAS el uso y aprovechamiento económico de los espacios públicos para filmaciones audiovisuales registrados y aprobados en la plataforma SUMA y OTRO LEVEL PRODUCCIONES SAS acepta pagar la respectiva retribución económica y cumplir con las condiciones establecidas por el IDARTES y la normatividad vigente para el uso del espacio público en actividades...</v>
          </cell>
          <cell r="AK3563" t="str">
            <v>OTRO LEVEL PRODUCCIONES SAS</v>
          </cell>
          <cell r="AL3563">
            <v>901074835</v>
          </cell>
          <cell r="AM3563" t="str">
            <v>PUFA-355-2024</v>
          </cell>
          <cell r="AN3563" t="str">
            <v>Johan Bermeo</v>
          </cell>
          <cell r="AO3563" t="str">
            <v xml:space="preserve">https://community.secop.gov.co/Public/Tendering/OpportunityDetail/Index?noticeUID=CO1.NTC.7088967&amp;isFromPublicArea=True&amp;isModal=False
</v>
          </cell>
          <cell r="AP3563" t="str">
            <v>SECOP II</v>
          </cell>
          <cell r="AS3563" t="str">
            <v>Falso</v>
          </cell>
          <cell r="AU3563" t="str">
            <v>SI</v>
          </cell>
          <cell r="AV3563" t="str">
            <v>Noviembre</v>
          </cell>
          <cell r="AW3563" t="e">
            <v>#N/A</v>
          </cell>
          <cell r="AX3563">
            <v>45619</v>
          </cell>
          <cell r="AY3563" t="str">
            <v>#REF!</v>
          </cell>
          <cell r="AZ3563" t="str">
            <v>CO1.PCCNTR.7055662</v>
          </cell>
        </row>
        <row r="3564">
          <cell r="D3564" t="str">
            <v>PUFA-354-2024</v>
          </cell>
          <cell r="E3564" t="str">
            <v>SILVIA OSPINA HENAO</v>
          </cell>
          <cell r="F3564" t="str">
            <v>Subdirección de las Artes</v>
          </cell>
          <cell r="G3564" t="str">
            <v>Gerencia de Artes Audiovisuales</v>
          </cell>
          <cell r="H3564" t="str">
            <v>GERENTE DE ARTES AUDIOVISUALES</v>
          </cell>
          <cell r="I3564" t="str">
            <v>Contratación Directa</v>
          </cell>
          <cell r="J3564" t="str">
            <v>Contratación directa.</v>
          </cell>
          <cell r="K3564" t="str">
            <v>Prestación de servicios</v>
          </cell>
          <cell r="L3564" t="str">
            <v>17 17. Contrato de Prestación de Servicios</v>
          </cell>
          <cell r="M3564" t="str">
            <v xml:space="preserve">49 49-Otros Servicios </v>
          </cell>
          <cell r="N3564" t="str">
            <v>No</v>
          </cell>
          <cell r="O3564" t="str">
            <v>N/A</v>
          </cell>
          <cell r="P3564">
            <v>45617</v>
          </cell>
          <cell r="Q3564">
            <v>45618</v>
          </cell>
          <cell r="R3564">
            <v>45618</v>
          </cell>
          <cell r="S3564">
            <v>1</v>
          </cell>
          <cell r="T3564" t="str">
            <v>En Ejecución</v>
          </cell>
          <cell r="U3564" t="str">
            <v>LINA MARIA GAVIRIA HURTADO</v>
          </cell>
          <cell r="V3564">
            <v>52247497</v>
          </cell>
          <cell r="X3564" t="str">
            <v>Ricardo Alfonso Cantor Bossa</v>
          </cell>
          <cell r="Y3564">
            <v>80797050</v>
          </cell>
          <cell r="Z3564" t="str">
            <v>N/A</v>
          </cell>
          <cell r="AC3564" t="str">
            <v>N/A - Valor Cero / Coproducción</v>
          </cell>
          <cell r="AE3564">
            <v>0</v>
          </cell>
          <cell r="AF3564">
            <v>0</v>
          </cell>
          <cell r="AI3564" t="str">
            <v>N/A</v>
          </cell>
          <cell r="AJ3564" t="str">
            <v>El IDARTES se compromete a gestionar las solicitudes de Permiso Unificado de Filmaciones Audiovisuales - PUFA y conceder a FABIAN ANDRES MORALES BOTERO el uso y aprovechamiento económico de los espacios públicos para filmaciones audiovisuales registrados y aprobados en la plataforma SUMA y FABIAN ANDRES MORALES BOTERO acepta pagar la respectiva retribución económica y cumplir con las condiciones establecidas por el IDARTES y la normatividad vigente para el uso del espacio público en actividad...</v>
          </cell>
          <cell r="AK3564" t="str">
            <v>FABIAN ANDRES MORALES BOTERO</v>
          </cell>
          <cell r="AL3564">
            <v>71762955</v>
          </cell>
          <cell r="AM3564" t="str">
            <v>PUFA-354-2024</v>
          </cell>
          <cell r="AN3564" t="str">
            <v>Johan Bermeo</v>
          </cell>
          <cell r="AO3564" t="str">
            <v xml:space="preserve">https://community.secop.gov.co/Public/Tendering/OpportunityDetail/Index?noticeUID=CO1.NTC.7088488&amp;isFromPublicArea=True&amp;isModal=False
</v>
          </cell>
          <cell r="AP3564" t="str">
            <v>SECOP II</v>
          </cell>
          <cell r="AS3564" t="str">
            <v>Falso</v>
          </cell>
          <cell r="AU3564" t="str">
            <v>SI</v>
          </cell>
          <cell r="AV3564" t="str">
            <v>Noviembre</v>
          </cell>
          <cell r="AW3564" t="e">
            <v>#N/A</v>
          </cell>
          <cell r="AX3564">
            <v>45618</v>
          </cell>
          <cell r="AY3564" t="str">
            <v>#REF!</v>
          </cell>
          <cell r="AZ3564" t="str">
            <v>CO1.PCCNTR.7055171</v>
          </cell>
        </row>
        <row r="3565">
          <cell r="D3565" t="str">
            <v>PUFA-353-2024</v>
          </cell>
          <cell r="E3565" t="str">
            <v>SILVIA OSPINA HENAO</v>
          </cell>
          <cell r="F3565" t="str">
            <v>Subdirección de las Artes</v>
          </cell>
          <cell r="G3565" t="str">
            <v>Gerencia de Artes Audiovisuales</v>
          </cell>
          <cell r="H3565" t="str">
            <v>GERENTE DE ARTES AUDIOVISUALES</v>
          </cell>
          <cell r="I3565" t="str">
            <v>Contratación Directa</v>
          </cell>
          <cell r="J3565" t="str">
            <v>Contratación directa.</v>
          </cell>
          <cell r="K3565" t="str">
            <v>Prestación de servicios</v>
          </cell>
          <cell r="L3565" t="str">
            <v>17 17. Contrato de Prestación de Servicios</v>
          </cell>
          <cell r="M3565" t="str">
            <v xml:space="preserve">49 49-Otros Servicios </v>
          </cell>
          <cell r="N3565" t="str">
            <v>No</v>
          </cell>
          <cell r="O3565" t="str">
            <v>N/A</v>
          </cell>
          <cell r="P3565">
            <v>45617</v>
          </cell>
          <cell r="Q3565">
            <v>45621</v>
          </cell>
          <cell r="R3565">
            <v>45622</v>
          </cell>
          <cell r="S3565">
            <v>2</v>
          </cell>
          <cell r="T3565" t="str">
            <v>En Ejecución</v>
          </cell>
          <cell r="U3565" t="str">
            <v>LINA MARIA GAVIRIA HURTADO</v>
          </cell>
          <cell r="V3565">
            <v>52247497</v>
          </cell>
          <cell r="X3565" t="str">
            <v>Ricardo Alfonso Cantor Bossa</v>
          </cell>
          <cell r="Y3565">
            <v>80797050</v>
          </cell>
          <cell r="Z3565" t="str">
            <v>N/A</v>
          </cell>
          <cell r="AC3565" t="str">
            <v>N/A - Valor Cero / Coproducción</v>
          </cell>
          <cell r="AE3565">
            <v>0</v>
          </cell>
          <cell r="AF3565">
            <v>0</v>
          </cell>
          <cell r="AI3565" t="str">
            <v>N/A</v>
          </cell>
          <cell r="AJ3565"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v>
          </cell>
          <cell r="AK3565" t="str">
            <v>RED COLLISION STUDIOS SAS</v>
          </cell>
          <cell r="AL3565">
            <v>901126625</v>
          </cell>
          <cell r="AM3565" t="str">
            <v>PUFA-353-2024</v>
          </cell>
          <cell r="AN3565" t="str">
            <v>Johan Bermeo</v>
          </cell>
          <cell r="AO3565" t="str">
            <v xml:space="preserve">https://community.secop.gov.co/Public/Tendering/OpportunityDetail/Index?noticeUID=CO1.NTC.7085246&amp;isFromPublicArea=True&amp;isModal=False
</v>
          </cell>
          <cell r="AP3565" t="str">
            <v>SECOP II</v>
          </cell>
          <cell r="AS3565" t="str">
            <v>Falso</v>
          </cell>
          <cell r="AU3565" t="str">
            <v>SI</v>
          </cell>
          <cell r="AV3565" t="str">
            <v>Noviembre</v>
          </cell>
          <cell r="AW3565" t="e">
            <v>#N/A</v>
          </cell>
          <cell r="AX3565">
            <v>45622</v>
          </cell>
          <cell r="AY3565" t="str">
            <v>#REF!</v>
          </cell>
          <cell r="AZ3565" t="str">
            <v>CO1.PCCNTR.7052773</v>
          </cell>
        </row>
        <row r="3566">
          <cell r="D3566" t="str">
            <v>PUFA-352-2024</v>
          </cell>
          <cell r="E3566" t="str">
            <v>SILVIA OSPINA HENAO</v>
          </cell>
          <cell r="F3566" t="str">
            <v>Subdirección de las Artes</v>
          </cell>
          <cell r="G3566" t="str">
            <v>Gerencia de Artes Audiovisuales</v>
          </cell>
          <cell r="H3566" t="str">
            <v>GERENTE DE ARTES AUDIOVISUALES</v>
          </cell>
          <cell r="I3566" t="str">
            <v>Contratación Directa</v>
          </cell>
          <cell r="J3566" t="str">
            <v>Contratación directa.</v>
          </cell>
          <cell r="K3566" t="str">
            <v>Prestación de servicios</v>
          </cell>
          <cell r="L3566" t="str">
            <v>17 17. Contrato de Prestación de Servicios</v>
          </cell>
          <cell r="M3566" t="str">
            <v xml:space="preserve">49 49-Otros Servicios </v>
          </cell>
          <cell r="N3566" t="str">
            <v>No</v>
          </cell>
          <cell r="O3566" t="str">
            <v>N/A</v>
          </cell>
          <cell r="P3566">
            <v>45617</v>
          </cell>
          <cell r="Q3566">
            <v>45622</v>
          </cell>
          <cell r="R3566">
            <v>45623</v>
          </cell>
          <cell r="S3566">
            <v>2</v>
          </cell>
          <cell r="T3566" t="str">
            <v>En Ejecución</v>
          </cell>
          <cell r="U3566" t="str">
            <v>LINA MARIA GAVIRIA HURTADO</v>
          </cell>
          <cell r="V3566">
            <v>52247497</v>
          </cell>
          <cell r="X3566" t="str">
            <v>Ricardo Alfonso Cantor Bossa</v>
          </cell>
          <cell r="Y3566">
            <v>80797050</v>
          </cell>
          <cell r="Z3566" t="str">
            <v>N/A</v>
          </cell>
          <cell r="AC3566" t="str">
            <v>N/A - Valor Cero / Coproducción</v>
          </cell>
          <cell r="AE3566">
            <v>0</v>
          </cell>
          <cell r="AF3566">
            <v>0</v>
          </cell>
          <cell r="AI3566" t="str">
            <v>N/A</v>
          </cell>
          <cell r="AJ3566"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v>
          </cell>
          <cell r="AK3566" t="str">
            <v>RED COLLISION STUDIOS SAS</v>
          </cell>
          <cell r="AL3566">
            <v>901126625</v>
          </cell>
          <cell r="AM3566" t="str">
            <v>PUFA-352-2024</v>
          </cell>
          <cell r="AN3566" t="str">
            <v>Johan Bermeo</v>
          </cell>
          <cell r="AO3566" t="str">
            <v xml:space="preserve">https://community.secop.gov.co/Public/Tendering/OpportunityDetail/Index?noticeUID=CO1.NTC.7085125&amp;isFromPublicArea=True&amp;isModal=False
</v>
          </cell>
          <cell r="AP3566" t="str">
            <v>SECOP II</v>
          </cell>
          <cell r="AS3566" t="str">
            <v>Falso</v>
          </cell>
          <cell r="AU3566" t="str">
            <v>SI</v>
          </cell>
          <cell r="AV3566" t="str">
            <v>Noviembre</v>
          </cell>
          <cell r="AW3566" t="e">
            <v>#N/A</v>
          </cell>
          <cell r="AX3566">
            <v>45623</v>
          </cell>
          <cell r="AY3566" t="str">
            <v>#REF!</v>
          </cell>
          <cell r="AZ3566" t="str">
            <v>CO1.PCCNTR.7052766</v>
          </cell>
        </row>
        <row r="3567">
          <cell r="D3567" t="str">
            <v>3276-2024</v>
          </cell>
          <cell r="E3567" t="str">
            <v>ANDRES FELIPE ALBARRACIN RODRIGUEZ</v>
          </cell>
          <cell r="F3567" t="str">
            <v>Subdirección Administrativa y Financiera</v>
          </cell>
          <cell r="G3567" t="str">
            <v>Talento Humano</v>
          </cell>
          <cell r="H3567" t="str">
            <v>Talento Humano</v>
          </cell>
          <cell r="I3567" t="str">
            <v>Contratación Directa</v>
          </cell>
          <cell r="J3567" t="str">
            <v>Contratación directa.</v>
          </cell>
          <cell r="K3567" t="str">
            <v>Prestación de servicios</v>
          </cell>
          <cell r="L3567" t="str">
            <v>17 17. Contrato de Prestación de Servicios</v>
          </cell>
          <cell r="M3567" t="str">
            <v xml:space="preserve">33 33-Servicios Apoyo a la Gestion de la Entidad (servicios administrativos) </v>
          </cell>
          <cell r="N3567" t="str">
            <v>Si</v>
          </cell>
          <cell r="O3567" t="str">
            <v>Contrato Prestación de Servicios Apoyo a la Gestión</v>
          </cell>
          <cell r="P3567">
            <v>45617</v>
          </cell>
          <cell r="Q3567">
            <v>45617</v>
          </cell>
          <cell r="R3567">
            <v>45688</v>
          </cell>
          <cell r="S3567">
            <v>71</v>
          </cell>
          <cell r="T3567" t="str">
            <v>En Ejecución</v>
          </cell>
          <cell r="U3567" t="str">
            <v>ANDRES FELIPE ALBARRACIN RODRIGUEZ</v>
          </cell>
          <cell r="V3567">
            <v>10207149872</v>
          </cell>
          <cell r="X3567" t="str">
            <v xml:space="preserve">IVONNE ALEJANDRA MALAVER CASTIBLANCO	</v>
          </cell>
          <cell r="Y3567">
            <v>1024510898</v>
          </cell>
          <cell r="Z3567" t="str">
            <v>Inversión</v>
          </cell>
          <cell r="AB3567">
            <v>6101</v>
          </cell>
          <cell r="AC3567" t="str">
            <v>O230117459920240085</v>
          </cell>
          <cell r="AD3567">
            <v>7651</v>
          </cell>
          <cell r="AE3567">
            <v>7000000</v>
          </cell>
          <cell r="AF3567">
            <v>7000000</v>
          </cell>
          <cell r="AI3567">
            <v>3000000</v>
          </cell>
          <cell r="AJ3567" t="str">
            <v>Prestar servicios de apoyo a la gestión al Instituto Distrital de las Artes- Subdirección Administrativa y Financiera - Talento humano para desarrollar actividades administrativas relacionadas con la gestión del SG-SST y teletrabajo.</v>
          </cell>
          <cell r="AK3567" t="str">
            <v>LAURA XIMENA LOAIZA PEREZ</v>
          </cell>
          <cell r="AL3567">
            <v>1030591159</v>
          </cell>
          <cell r="AM3567" t="str">
            <v>3276-2024</v>
          </cell>
          <cell r="AN3567" t="str">
            <v>Johan Bermeo</v>
          </cell>
          <cell r="AO3567" t="str">
            <v xml:space="preserve">https://community.secop.gov.co/Public/Tendering/OpportunityDetail/Index?noticeUID=CO1.NTC.7083159&amp;isFromPublicArea=True&amp;isModal=False
</v>
          </cell>
          <cell r="AP3567" t="str">
            <v>SECOP II</v>
          </cell>
          <cell r="AS3567" t="str">
            <v>Falso</v>
          </cell>
          <cell r="AU3567" t="str">
            <v>SI</v>
          </cell>
          <cell r="AV3567" t="str">
            <v>Noviembre</v>
          </cell>
          <cell r="AW3567" t="e">
            <v>#N/A</v>
          </cell>
          <cell r="AX3567">
            <v>45688</v>
          </cell>
          <cell r="AY3567" t="str">
            <v>#REF!</v>
          </cell>
          <cell r="AZ3567" t="str">
            <v>CO1.PCCNTR.7051219</v>
          </cell>
        </row>
        <row r="3568">
          <cell r="D3568" t="str">
            <v>3275-2024</v>
          </cell>
          <cell r="E3568" t="str">
            <v>SILVIA OSPINA HENAO</v>
          </cell>
          <cell r="F3568" t="str">
            <v>Subdirección de Equipamientos Culturales</v>
          </cell>
          <cell r="G3568" t="str">
            <v>Gerencia de Escenarios</v>
          </cell>
          <cell r="H3568" t="str">
            <v>Gerencia de Escenarios</v>
          </cell>
          <cell r="I3568" t="str">
            <v>Contratación Directa</v>
          </cell>
          <cell r="J3568" t="str">
            <v>Contratación directa.</v>
          </cell>
          <cell r="K3568" t="str">
            <v>Arrendamiento de inmuebles</v>
          </cell>
          <cell r="L3568" t="str">
            <v>11 10. Típicos</v>
          </cell>
          <cell r="M3568" t="str">
            <v xml:space="preserve">131 131-Arrendamiento de bienes muebles </v>
          </cell>
          <cell r="N3568" t="str">
            <v>No</v>
          </cell>
          <cell r="O3568" t="str">
            <v>N/A</v>
          </cell>
          <cell r="P3568">
            <v>45617</v>
          </cell>
          <cell r="Q3568">
            <v>45618</v>
          </cell>
          <cell r="R3568">
            <v>45652</v>
          </cell>
          <cell r="S3568">
            <v>35</v>
          </cell>
          <cell r="T3568" t="str">
            <v>En Ejecución</v>
          </cell>
          <cell r="U3568" t="str">
            <v>SILVIA OSPINA HENAO</v>
          </cell>
          <cell r="V3568">
            <v>43749034</v>
          </cell>
          <cell r="X3568" t="str">
            <v>PAULA MARIA SILVA DIAZ</v>
          </cell>
          <cell r="Y3568">
            <v>43749034</v>
          </cell>
          <cell r="Z3568" t="str">
            <v>N/A</v>
          </cell>
          <cell r="AC3568" t="str">
            <v>N/A - Valor Cero / Coproducción</v>
          </cell>
          <cell r="AF3568">
            <v>0</v>
          </cell>
          <cell r="AG3568">
            <v>5200000</v>
          </cell>
          <cell r="AI3568" t="str">
            <v>N/A</v>
          </cell>
          <cell r="AJ3568" t="str">
            <v>PRESTAR EL SERVICIO DE ARRENDAMIENTO DEL TEATRO EL ENSUEÑO PROPIEDAD DEL INSTITUTO DIS TRITAL DE LAS ARTES IDARTES, A LUZ MARY ORTIZ ORTIZ , PARA LLEVAR A CABO EL EVENTO GRADOS Y CLAUSURA JARDIN INFANTIL DEL REY LEON 2024 DE ACUERDO CON LOS LINEAMIENTOS DEL COMITÉ DE PROGRAMACIÓN DE LA SUBDIRECCIÓN DE EQUIPAMIENTOS CULTURALES</v>
          </cell>
          <cell r="AK3568" t="str">
            <v>LUZ MARY ORTIZ ORTIZ</v>
          </cell>
          <cell r="AL3568">
            <v>52846545</v>
          </cell>
          <cell r="AM3568" t="str">
            <v>3275-2024</v>
          </cell>
          <cell r="AN3568" t="str">
            <v>Johan Bermeo</v>
          </cell>
          <cell r="AO3568" t="str">
            <v xml:space="preserve">https://community.secop.gov.co/Public/Tendering/OpportunityDetail/Index?noticeUID=CO1.NTC.7080223&amp;isFromPublicArea=True&amp;isModal=False
</v>
          </cell>
          <cell r="AP3568" t="str">
            <v>SECOP II</v>
          </cell>
          <cell r="AS3568" t="str">
            <v>Falso</v>
          </cell>
          <cell r="AU3568" t="str">
            <v>SI</v>
          </cell>
          <cell r="AV3568" t="str">
            <v>Noviembre</v>
          </cell>
          <cell r="AW3568" t="e">
            <v>#N/A</v>
          </cell>
          <cell r="AX3568">
            <v>45652</v>
          </cell>
          <cell r="AY3568" t="str">
            <v>#REF!</v>
          </cell>
          <cell r="AZ3568" t="str">
            <v>CO1.PCCNTR.7048744</v>
          </cell>
        </row>
        <row r="3569">
          <cell r="D3569" t="str">
            <v>3277-2024</v>
          </cell>
          <cell r="E3569" t="str">
            <v>ALBA YANETH REYES SUÁREZ</v>
          </cell>
          <cell r="F3569" t="str">
            <v>Subdirección de Formación Artistica</v>
          </cell>
          <cell r="G3569" t="str">
            <v>Subdirección de Formación Artística</v>
          </cell>
          <cell r="H3569" t="str">
            <v>Subdireccion de Formacion Artisitica</v>
          </cell>
          <cell r="I3569" t="str">
            <v>Selección Abreviada Subasta Inversa</v>
          </cell>
          <cell r="J3569" t="str">
            <v>Selección abreviada subasta inversa</v>
          </cell>
          <cell r="K3569" t="str">
            <v>Suministro</v>
          </cell>
          <cell r="L3569" t="str">
            <v>7 7. Suministro</v>
          </cell>
          <cell r="M3569" t="str">
            <v xml:space="preserve">48 48-Otros Suministros </v>
          </cell>
          <cell r="N3569" t="str">
            <v>No</v>
          </cell>
          <cell r="O3569" t="str">
            <v>N/A</v>
          </cell>
          <cell r="P3569">
            <v>45617</v>
          </cell>
          <cell r="Q3569">
            <v>45621</v>
          </cell>
          <cell r="R3569">
            <v>45657</v>
          </cell>
          <cell r="S3569">
            <v>37</v>
          </cell>
          <cell r="T3569" t="str">
            <v>Supendido</v>
          </cell>
          <cell r="U3569" t="str">
            <v>ALBA YANETH REYES SUÁREZ</v>
          </cell>
          <cell r="V3569">
            <v>51694880</v>
          </cell>
          <cell r="X3569" t="str">
            <v>ALBA YANETH REYES SUÁREZ</v>
          </cell>
          <cell r="Y3569">
            <v>51694880</v>
          </cell>
          <cell r="Z3569" t="str">
            <v>Inversión</v>
          </cell>
          <cell r="AB3569" t="str">
            <v>4784-4785-4786-4787-4788-4789-4790-4791-4792-4793-4795-4887-4889-4890-5164-5165-5166-5167-5168-5169-5171-5172-5173-5174-5175-5176-5177-5178-5179-5180-5181-5182-5183-5184-5185-5186-5187-5188-5227-5228-5229-5230-5231-5232-5233-5234-5235-5236-5237-5238-5239-5240-5241-5242-5243-5244-5245</v>
          </cell>
          <cell r="AC3569" t="str">
            <v>O23011733012024008705070</v>
          </cell>
          <cell r="AD3569" t="str">
            <v>7686-7687-7688-7689-7690-7691-7692-7693-7694-7695-7696-7697-7698-7699-7700-7701-7702-7703-7704-7705-7706-7707-7708-7709-7710-7711-7712-7713-7714-7715-7716-7717-7718-7719-7720-7721-7722-7723-7725-7726-7727-7729-7730-7731-7732-7733-7734-7735-7736-7737-7738-7739-7740-7741-7742-7743-7744</v>
          </cell>
          <cell r="AE3569">
            <v>129400000</v>
          </cell>
          <cell r="AF3569">
            <v>129400000</v>
          </cell>
          <cell r="AI3569" t="str">
            <v>N/A</v>
          </cell>
          <cell r="AJ3569" t="str">
            <v>SUMINISTRAR A MONTO AGOTABLE LOS ELEMENTOS DE PAPELERÍA, OFICINA Y ÚTILES DE ESCRITORIO REQUERIDOS PARA EL DESARROLLO DE LAS ACTIVIDADES ADMINISTRATIVAS, MISIONALES Y DE APOYO QUE REALICE EL INSTITUTO DISTRITAL DE LAS ARTES - IDARTES.</v>
          </cell>
          <cell r="AK3569" t="str">
            <v>S&amp;S SERVICIOS Y SUMINISTROS STELAR S.A.S.</v>
          </cell>
          <cell r="AL3569">
            <v>901151389</v>
          </cell>
          <cell r="AM3569" t="str">
            <v>IDARTES-SA-SI-012-2024 (Presentación de oferta)</v>
          </cell>
          <cell r="AN3569" t="str">
            <v>Johan Bermeo</v>
          </cell>
          <cell r="AO3569" t="str">
            <v xml:space="preserve">https://community.secop.gov.co/Public/Tendering/OpportunityDetail/Index?noticeUID=CO1.NTC.6952949&amp;isFromPublicArea=True&amp;isModal=False
</v>
          </cell>
          <cell r="AP3569" t="str">
            <v>SECOP II</v>
          </cell>
          <cell r="AS3569" t="str">
            <v>Falso</v>
          </cell>
          <cell r="AU3569" t="str">
            <v>SI</v>
          </cell>
          <cell r="AV3569" t="str">
            <v>Noviembre</v>
          </cell>
          <cell r="AW3569" t="e">
            <v>#N/A</v>
          </cell>
          <cell r="AX3569">
            <v>45657</v>
          </cell>
          <cell r="AY3569" t="str">
            <v>#REF!</v>
          </cell>
          <cell r="AZ3569" t="str">
            <v>CO1.PCCNTR.7043807</v>
          </cell>
        </row>
        <row r="3570">
          <cell r="D3570" t="str">
            <v>PUFA-360-2024</v>
          </cell>
          <cell r="E3570" t="str">
            <v>SILVIA OSPINA HENAO</v>
          </cell>
          <cell r="F3570" t="str">
            <v>Subdirección de las Artes</v>
          </cell>
          <cell r="G3570" t="str">
            <v>Gerencia de Artes Audiovisuales</v>
          </cell>
          <cell r="H3570" t="str">
            <v>GERENTE DE ARTES AUDIOVISUALES</v>
          </cell>
          <cell r="I3570" t="str">
            <v>Contratación Directa</v>
          </cell>
          <cell r="J3570" t="str">
            <v>Contratación directa.</v>
          </cell>
          <cell r="K3570" t="str">
            <v>Prestación de servicios</v>
          </cell>
          <cell r="L3570" t="str">
            <v>17 17. Contrato de Prestación de Servicios</v>
          </cell>
          <cell r="M3570" t="str">
            <v xml:space="preserve">49 49-Otros Servicios </v>
          </cell>
          <cell r="N3570" t="str">
            <v>No</v>
          </cell>
          <cell r="O3570" t="str">
            <v>N/A</v>
          </cell>
          <cell r="P3570">
            <v>45618</v>
          </cell>
          <cell r="Q3570">
            <v>45619</v>
          </cell>
          <cell r="R3570">
            <v>45619</v>
          </cell>
          <cell r="S3570">
            <v>1</v>
          </cell>
          <cell r="T3570" t="str">
            <v>En Ejecución</v>
          </cell>
          <cell r="U3570" t="str">
            <v>SILVIA OSPINA HENAO</v>
          </cell>
          <cell r="V3570">
            <v>43749034</v>
          </cell>
          <cell r="X3570" t="str">
            <v>Ricardo Alfonso Cantor Bossa</v>
          </cell>
          <cell r="Y3570">
            <v>80797050</v>
          </cell>
          <cell r="Z3570" t="str">
            <v>N/A</v>
          </cell>
          <cell r="AC3570" t="str">
            <v>N/A - Valor Cero / Coproducción</v>
          </cell>
          <cell r="AE3570">
            <v>0</v>
          </cell>
          <cell r="AF3570">
            <v>0</v>
          </cell>
          <cell r="AI3570" t="str">
            <v>N/A</v>
          </cell>
          <cell r="AJ3570" t="str">
            <v>El IDARTES se compromete a gestionar las solicitudes de Permiso Unificado de Filmaciones
Audiovisuales - PUFA y conceder a FABIAN ANDRES MORALES BOTERO el uso y
aprovechamiento económico de los espacios públicos para filmaciones audiovisuales registrados y
aprobados en la plataforma SUMA y FABIAN ANDRES MORALES BOTERO acepta pagar la
respectiva retribución económica y cumplir con las condiciones establecidas por el IDARTES y la
normatividad vigente para el uso del espacio público en actividades de filmación audiovisual.</v>
          </cell>
          <cell r="AK3570" t="str">
            <v>FABIAN ANDRES MORALES BOTERO</v>
          </cell>
          <cell r="AL3570">
            <v>71762955</v>
          </cell>
          <cell r="AM3570" t="str">
            <v>PUFA-360-2024</v>
          </cell>
          <cell r="AN3570" t="str">
            <v>Johan Bermeo</v>
          </cell>
          <cell r="AO3570" t="str">
            <v xml:space="preserve">https://community.secop.gov.co/Public/Tendering/OpportunityDetail/Index?noticeUID=CO1.NTC.7095499&amp;isFromPublicArea=True&amp;isModal=False
</v>
          </cell>
          <cell r="AP3570" t="str">
            <v>SECOP II</v>
          </cell>
          <cell r="AS3570" t="str">
            <v>Falso</v>
          </cell>
          <cell r="AU3570" t="str">
            <v>SI</v>
          </cell>
          <cell r="AV3570" t="str">
            <v>Noviembre</v>
          </cell>
          <cell r="AW3570" t="e">
            <v>#N/A</v>
          </cell>
          <cell r="AX3570">
            <v>45619</v>
          </cell>
          <cell r="AY3570" t="str">
            <v>#REF!</v>
          </cell>
          <cell r="AZ3570" t="str">
            <v>CO1.PCCNTR.7060641</v>
          </cell>
        </row>
        <row r="3571">
          <cell r="D3571" t="str">
            <v>PUFA-361-2024</v>
          </cell>
          <cell r="E3571" t="str">
            <v>SILVIA OSPINA HENAO</v>
          </cell>
          <cell r="F3571" t="str">
            <v>Subdirección de las Artes</v>
          </cell>
          <cell r="G3571" t="str">
            <v>Gerencia de Artes Audiovisuales</v>
          </cell>
          <cell r="H3571" t="str">
            <v>GERENTE DE ARTES AUDIOVISUALES</v>
          </cell>
          <cell r="I3571" t="str">
            <v>Contratación Directa</v>
          </cell>
          <cell r="J3571" t="str">
            <v>Contratación directa.</v>
          </cell>
          <cell r="K3571" t="str">
            <v>Prestación de servicios</v>
          </cell>
          <cell r="L3571" t="str">
            <v>17 17. Contrato de Prestación de Servicios</v>
          </cell>
          <cell r="M3571" t="str">
            <v xml:space="preserve">49 49-Otros Servicios </v>
          </cell>
          <cell r="N3571" t="str">
            <v>No</v>
          </cell>
          <cell r="O3571" t="str">
            <v>N/A</v>
          </cell>
          <cell r="P3571">
            <v>45618</v>
          </cell>
          <cell r="Q3571">
            <v>45619</v>
          </cell>
          <cell r="R3571">
            <v>45619</v>
          </cell>
          <cell r="S3571">
            <v>1</v>
          </cell>
          <cell r="T3571" t="str">
            <v>En Ejecución</v>
          </cell>
          <cell r="U3571" t="str">
            <v>SILVIA OSPINA HENAO</v>
          </cell>
          <cell r="V3571">
            <v>43749034</v>
          </cell>
          <cell r="X3571" t="str">
            <v>Ricardo Alfonso Cantor Bossa</v>
          </cell>
          <cell r="Y3571">
            <v>80797050</v>
          </cell>
          <cell r="Z3571" t="str">
            <v>N/A</v>
          </cell>
          <cell r="AC3571" t="str">
            <v>N/A - Valor Cero / Coproducción</v>
          </cell>
          <cell r="AE3571">
            <v>0</v>
          </cell>
          <cell r="AF3571">
            <v>0</v>
          </cell>
          <cell r="AI3571" t="str">
            <v>N/A</v>
          </cell>
          <cell r="AJ3571" t="str">
            <v>El IDARTES se compromete a gestionar las solicitudes de Permiso Unificado de Filmaciones Audiovisuales - PUFA y conceder a FABIAN ANDRES MORALES BOTERO el uso y aprovechamiento económico de los espacios públicos para filmaciones audiovisuales registrados y aprobados en la plataforma SUMA y FABIAN ANDRES MORALES BOTERO acepta pagar la respectiva retribución económica y cumplir con las condiciones establecidas por el IDARTES y la normatividad vigente para el uso del espacio público en activid....</v>
          </cell>
          <cell r="AK3571" t="str">
            <v>FABIAN ANDRES MORALES BOTERO</v>
          </cell>
          <cell r="AL3571">
            <v>71762955</v>
          </cell>
          <cell r="AM3571" t="str">
            <v>PUFA-361-2024</v>
          </cell>
          <cell r="AN3571" t="str">
            <v>Johan Bermeo</v>
          </cell>
          <cell r="AO3571" t="str">
            <v xml:space="preserve">https://community.secop.gov.co/Public/Tendering/OpportunityDetail/Index?noticeUID=CO1.NTC.7095653&amp;isFromPublicArea=True&amp;isModal=False
</v>
          </cell>
          <cell r="AP3571" t="str">
            <v>SECOP II</v>
          </cell>
          <cell r="AS3571" t="str">
            <v>Falso</v>
          </cell>
          <cell r="AU3571" t="str">
            <v>SI</v>
          </cell>
          <cell r="AV3571" t="str">
            <v>Noviembre</v>
          </cell>
          <cell r="AW3571" t="e">
            <v>#N/A</v>
          </cell>
          <cell r="AX3571">
            <v>45619</v>
          </cell>
          <cell r="AY3571" t="str">
            <v>#REF!</v>
          </cell>
          <cell r="AZ3571" t="str">
            <v>CO1.PCCNTR.7060460</v>
          </cell>
        </row>
        <row r="3572">
          <cell r="D3572" t="str">
            <v>PUFA-358-2024</v>
          </cell>
          <cell r="E3572" t="str">
            <v>SILVIA OSPINA HENAO</v>
          </cell>
          <cell r="F3572" t="str">
            <v>Subdirección de las Artes</v>
          </cell>
          <cell r="G3572" t="str">
            <v>Gerencia de Artes Audiovisuales</v>
          </cell>
          <cell r="H3572" t="str">
            <v>GERENTE DE ARTES AUDIOVISUALES</v>
          </cell>
          <cell r="I3572" t="str">
            <v>Contratación Directa</v>
          </cell>
          <cell r="J3572" t="str">
            <v>Contratación directa.</v>
          </cell>
          <cell r="K3572" t="str">
            <v>Prestación de servicios</v>
          </cell>
          <cell r="L3572" t="str">
            <v>17 17. Contrato de Prestación de Servicios</v>
          </cell>
          <cell r="M3572" t="str">
            <v xml:space="preserve">49 49-Otros Servicios </v>
          </cell>
          <cell r="N3572" t="str">
            <v>No</v>
          </cell>
          <cell r="O3572" t="str">
            <v>N/A</v>
          </cell>
          <cell r="P3572">
            <v>45618</v>
          </cell>
          <cell r="Q3572">
            <v>45620</v>
          </cell>
          <cell r="R3572">
            <v>45620</v>
          </cell>
          <cell r="S3572">
            <v>1</v>
          </cell>
          <cell r="T3572" t="str">
            <v>En Ejecución</v>
          </cell>
          <cell r="U3572" t="str">
            <v>SILVIA OSPINA HENAO</v>
          </cell>
          <cell r="V3572">
            <v>43749034</v>
          </cell>
          <cell r="X3572" t="str">
            <v>Ricardo Alfonso Cantor Bossa</v>
          </cell>
          <cell r="Y3572">
            <v>80797050</v>
          </cell>
          <cell r="Z3572" t="str">
            <v>N/A</v>
          </cell>
          <cell r="AC3572" t="str">
            <v>N/A - Valor Cero / Coproducción</v>
          </cell>
          <cell r="AE3572">
            <v>0</v>
          </cell>
          <cell r="AF3572">
            <v>0</v>
          </cell>
          <cell r="AI3572" t="str">
            <v>N/A</v>
          </cell>
          <cell r="AJ3572" t="str">
            <v>El IDARTES se compromete a gestionar las solicitudes de Permiso Unificado de Filmaciones Audiovisuales - PUFA y conceder a ALMA PRODUCCIONES AUDIOVISUALES SAS el uso y aprovechamiento económico de los espacios públicos para filmaciones audiovisuales registrados y aprobados en la plataforma SUMA y ALMA PRODUCCIONES AUDIOVISUALES SAS acepta pagar la respectiva retribución económica y cumplir con las condiciones establecidas por el IDARTES y la normatividad vigente para el uso del espacio....</v>
          </cell>
          <cell r="AK3572" t="str">
            <v>ALMA PRODUCCIONES AUDIOVISUALES SAS</v>
          </cell>
          <cell r="AL3572">
            <v>901640014</v>
          </cell>
          <cell r="AM3572" t="str">
            <v>PUFA-358-2024</v>
          </cell>
          <cell r="AN3572" t="str">
            <v>Johan Bermeo</v>
          </cell>
          <cell r="AO3572" t="str">
            <v xml:space="preserve">https://community.secop.gov.co/Public/Tendering/OpportunityDetail/Index?noticeUID=CO1.NTC.7093777&amp;isFromPublicArea=True&amp;isModal=False
</v>
          </cell>
          <cell r="AP3572" t="str">
            <v>SECOP II</v>
          </cell>
          <cell r="AS3572" t="str">
            <v>Falso</v>
          </cell>
          <cell r="AU3572" t="str">
            <v>SI</v>
          </cell>
          <cell r="AV3572" t="str">
            <v>Noviembre</v>
          </cell>
          <cell r="AW3572" t="e">
            <v>#N/A</v>
          </cell>
          <cell r="AX3572">
            <v>45620</v>
          </cell>
          <cell r="AY3572" t="str">
            <v>#REF!</v>
          </cell>
          <cell r="AZ3572" t="str">
            <v>CO1.PCCNTR.7059650</v>
          </cell>
        </row>
        <row r="3573">
          <cell r="D3573" t="str">
            <v>3279-2024</v>
          </cell>
          <cell r="E3573" t="str">
            <v>ANDRES FELIPE ALBARRACIN RODRIGUEZ</v>
          </cell>
          <cell r="F3573" t="str">
            <v>Subdirección Administrativa y Financiera</v>
          </cell>
          <cell r="G3573" t="str">
            <v>Comunicaciones</v>
          </cell>
          <cell r="H3573" t="str">
            <v>Asesor de Comunicaciones</v>
          </cell>
          <cell r="I3573" t="str">
            <v>Contratación Directa</v>
          </cell>
          <cell r="J3573" t="str">
            <v>Contratación directa.</v>
          </cell>
          <cell r="K3573" t="str">
            <v>Prestación de servicios</v>
          </cell>
          <cell r="L3573" t="str">
            <v>17 17. Contrato de Prestación de Servicios</v>
          </cell>
          <cell r="M3573" t="str">
            <v xml:space="preserve">33 33-Servicios Apoyo a la Gestion de la Entidad (servicios administrativos) </v>
          </cell>
          <cell r="N3573" t="str">
            <v>Si</v>
          </cell>
          <cell r="O3573" t="str">
            <v>Contrato Prestación de Servicios Apoyo a la Gestión</v>
          </cell>
          <cell r="P3573">
            <v>45621</v>
          </cell>
          <cell r="Q3573">
            <v>45621</v>
          </cell>
          <cell r="R3573">
            <v>45657</v>
          </cell>
          <cell r="S3573">
            <v>37</v>
          </cell>
          <cell r="T3573" t="str">
            <v>En Ejecución</v>
          </cell>
          <cell r="U3573" t="str">
            <v>ANDRES FELIPE ALBARRACIN RODRIGUEZ</v>
          </cell>
          <cell r="V3573">
            <v>10207149872</v>
          </cell>
          <cell r="X3573" t="str">
            <v>PAOLA ANDREA MENDEZ HERNANDEZ</v>
          </cell>
          <cell r="Y3573">
            <v>31486336</v>
          </cell>
          <cell r="Z3573" t="str">
            <v>Inversión</v>
          </cell>
          <cell r="AB3573">
            <v>5348</v>
          </cell>
          <cell r="AC3573" t="str">
            <v>O23011745992024008505018</v>
          </cell>
          <cell r="AD3573">
            <v>7796</v>
          </cell>
          <cell r="AE3573">
            <v>8750000</v>
          </cell>
          <cell r="AF3573">
            <v>8750000</v>
          </cell>
          <cell r="AI3573">
            <v>5833333</v>
          </cell>
          <cell r="AJ3573" t="str">
            <v>Prestar servicios de apoyo a la gestión a la Oficina Asesora de Comunicaciones, para el desarrollo de actividades relacionadas con la elaboración y ejecución de estrategias de comunicación de los eventos, actividades y programas institucionales así como para prestar apoyo administrativo en la creación de contenido de conformidad con los lineamientos de la Entidad.</v>
          </cell>
          <cell r="AK3573" t="str">
            <v>CLAUDIA LILIANA ORDOÑEZ VILLALOBOS</v>
          </cell>
          <cell r="AL3573">
            <v>52200084</v>
          </cell>
          <cell r="AM3573" t="str">
            <v>3279-2024</v>
          </cell>
          <cell r="AN3573" t="str">
            <v>Johan Bermeo</v>
          </cell>
          <cell r="AO3573" t="str">
            <v xml:space="preserve">https://community.secop.gov.co/Public/Tendering/OpportunityDetail/Index?noticeUID=CO1.NTC.7093873&amp;isFromPublicArea=True&amp;isModal=False
</v>
          </cell>
          <cell r="AP3573" t="str">
            <v>SECOP II</v>
          </cell>
          <cell r="AS3573" t="str">
            <v>Falso</v>
          </cell>
          <cell r="AU3573" t="str">
            <v>SI</v>
          </cell>
          <cell r="AV3573" t="str">
            <v>Noviembre</v>
          </cell>
          <cell r="AW3573" t="e">
            <v>#N/A</v>
          </cell>
          <cell r="AX3573">
            <v>45657</v>
          </cell>
          <cell r="AY3573" t="str">
            <v>#REF!</v>
          </cell>
          <cell r="AZ3573" t="str">
            <v>CO1.PCCNTR.7059647</v>
          </cell>
        </row>
        <row r="3574">
          <cell r="D3574" t="str">
            <v>PUFA-362-2024</v>
          </cell>
          <cell r="E3574" t="str">
            <v>LINA MARIA GAVIRIA HURTADO</v>
          </cell>
          <cell r="F3574" t="str">
            <v>Subdirección de las Artes</v>
          </cell>
          <cell r="G3574" t="str">
            <v>Gerencia de Artes Audiovisuales</v>
          </cell>
          <cell r="H3574" t="str">
            <v>GERENTE DE ARTES AUDIOVISUALES</v>
          </cell>
          <cell r="I3574" t="str">
            <v>Contratación Directa</v>
          </cell>
          <cell r="J3574" t="str">
            <v>Contratación directa.</v>
          </cell>
          <cell r="K3574" t="str">
            <v>Prestación de servicios</v>
          </cell>
          <cell r="L3574" t="str">
            <v>17 17. Contrato de Prestación de Servicios</v>
          </cell>
          <cell r="M3574" t="str">
            <v xml:space="preserve">49 49-Otros Servicios </v>
          </cell>
          <cell r="N3574" t="str">
            <v>No</v>
          </cell>
          <cell r="O3574" t="str">
            <v>N/A</v>
          </cell>
          <cell r="P3574">
            <v>45622</v>
          </cell>
          <cell r="Q3574">
            <v>45623</v>
          </cell>
          <cell r="R3574">
            <v>45624</v>
          </cell>
          <cell r="S3574">
            <v>2</v>
          </cell>
          <cell r="T3574" t="str">
            <v>En Ejecución</v>
          </cell>
          <cell r="U3574" t="str">
            <v>LINA MARIA GAVIRIA HURTADO</v>
          </cell>
          <cell r="V3574">
            <v>52247497</v>
          </cell>
          <cell r="X3574" t="str">
            <v>Ricardo Alfonso Cantor Bossa</v>
          </cell>
          <cell r="Y3574">
            <v>80797050</v>
          </cell>
          <cell r="Z3574" t="str">
            <v>N/A</v>
          </cell>
          <cell r="AC3574" t="str">
            <v>N/A - Valor Cero / Coproducción</v>
          </cell>
          <cell r="AE3574">
            <v>0</v>
          </cell>
          <cell r="AF3574">
            <v>0</v>
          </cell>
          <cell r="AI3574" t="str">
            <v>N/A</v>
          </cell>
          <cell r="AJ3574" t="str">
            <v>El IDARTES se compromete a gestionar las solicitudes de Permiso Unificado de Filmaciones Audiovisuales - PUFA y conceder a RED COLLISION STUDIOS SAS el uso y aprovechamiento económico de los espacios públicos para filmaciones audiovisuales registrados y aprobados en la plataforma SUMA y RED COLLISION STUDIOS SAS acepta pagar la respectiva retribución económica y cumplir con las condiciones establecidas por el IDARTES y la normatividad vigente para el uso del espacio público en actividades....</v>
          </cell>
          <cell r="AK3574" t="str">
            <v>RED COLLISION STUDIOS SAS</v>
          </cell>
          <cell r="AL3574">
            <v>901126625</v>
          </cell>
          <cell r="AM3574" t="str">
            <v>PUFA-362-2024</v>
          </cell>
          <cell r="AN3574" t="str">
            <v>Johan Bermeo</v>
          </cell>
          <cell r="AO3574" t="str">
            <v xml:space="preserve">https://community.secop.gov.co/Public/Tendering/OpportunityDetail/Index?noticeUID=CO1.NTC.7110823&amp;isFromPublicArea=True&amp;isModal=False
</v>
          </cell>
          <cell r="AP3574" t="str">
            <v>SECOP II</v>
          </cell>
          <cell r="AS3574" t="str">
            <v>Falso</v>
          </cell>
          <cell r="AU3574" t="str">
            <v>SI</v>
          </cell>
          <cell r="AV3574" t="str">
            <v>Noviembre</v>
          </cell>
          <cell r="AW3574" t="e">
            <v>#N/A</v>
          </cell>
          <cell r="AX3574">
            <v>45624</v>
          </cell>
          <cell r="AY3574" t="str">
            <v>#REF!</v>
          </cell>
          <cell r="AZ3574" t="str">
            <v>CO1.PCCNTR.7072801</v>
          </cell>
        </row>
        <row r="3575">
          <cell r="D3575" t="str">
            <v>3283-2024</v>
          </cell>
          <cell r="E3575" t="str">
            <v>ANDRES FELIPE ALBARRACIN RODRIGUEZ</v>
          </cell>
          <cell r="F3575" t="str">
            <v>Subdirección Administrativa y Financiera</v>
          </cell>
          <cell r="G3575" t="str">
            <v>Subdireccion Administrativa y Financiera</v>
          </cell>
          <cell r="H3575" t="str">
            <v>Subdirección Administrativa y Financiera</v>
          </cell>
          <cell r="I3575" t="str">
            <v>Contratación Directa</v>
          </cell>
          <cell r="J3575" t="str">
            <v>Contratación directa.</v>
          </cell>
          <cell r="K3575" t="str">
            <v>Prestación de servicios</v>
          </cell>
          <cell r="L3575" t="str">
            <v>17 17. Contrato de Prestación de Servicios</v>
          </cell>
          <cell r="M3575" t="str">
            <v xml:space="preserve">31 31-Servicios Profesionales </v>
          </cell>
          <cell r="N3575" t="str">
            <v>Si</v>
          </cell>
          <cell r="O3575" t="str">
            <v>Contrato Prestación de Servicios Profesionales</v>
          </cell>
          <cell r="P3575">
            <v>45622</v>
          </cell>
          <cell r="Q3575">
            <v>45636</v>
          </cell>
          <cell r="R3575">
            <v>45683</v>
          </cell>
          <cell r="S3575">
            <v>47</v>
          </cell>
          <cell r="T3575" t="str">
            <v>En Ejecución</v>
          </cell>
          <cell r="U3575" t="str">
            <v>ANDRES FELIPE ALBARRACIN RODRIGUEZ</v>
          </cell>
          <cell r="V3575">
            <v>10207149872</v>
          </cell>
          <cell r="X3575" t="str">
            <v>ANDRES FELIPE ALBARRACIN RODRIGUEZ</v>
          </cell>
          <cell r="Y3575">
            <v>10207149872</v>
          </cell>
          <cell r="Z3575" t="str">
            <v>Inversión</v>
          </cell>
          <cell r="AB3575">
            <v>5922</v>
          </cell>
          <cell r="AC3575" t="str">
            <v>O230117459920240085</v>
          </cell>
          <cell r="AD3575">
            <v>7875</v>
          </cell>
          <cell r="AE3575">
            <v>6270000</v>
          </cell>
          <cell r="AF3575">
            <v>6270000</v>
          </cell>
          <cell r="AI3575">
            <v>3135000</v>
          </cell>
          <cell r="AJ3575" t="str">
            <v>Prestar servicios profesionales al Instituto Distrital de las Artes-Idartes Subdirección
  Administrativa y Financiera - contabilidad en el desarrollo de los temas asociados al
  registro, conciliación de nómina, sistema general de seguridad social y cuentas por
  pagar a empleados; revisión y registro de las cajas menores de la entidad, Realizar
  seguimiento al plan de sostenibilidad contable ante el área de gestión talento humano</v>
          </cell>
          <cell r="AK3575" t="str">
            <v>SIOMARA YENIFER SANTAMARIA ALVAREZ</v>
          </cell>
          <cell r="AL3575">
            <v>30390537</v>
          </cell>
          <cell r="AM3575" t="str">
            <v>3283-2024</v>
          </cell>
          <cell r="AN3575" t="str">
            <v>Johan Bermeo</v>
          </cell>
          <cell r="AO3575" t="str">
            <v xml:space="preserve">https://community.secop.gov.co/Public/Tendering/OpportunityDetail/Index?noticeUID=CO1.NTC.7110922&amp;isFromPublicArea=True&amp;isModal=False
</v>
          </cell>
          <cell r="AP3575" t="str">
            <v>SECOP II</v>
          </cell>
          <cell r="AS3575" t="str">
            <v>Falso</v>
          </cell>
          <cell r="AU3575" t="str">
            <v>SI</v>
          </cell>
          <cell r="AW3575" t="e">
            <v>#N/A</v>
          </cell>
          <cell r="AX3575">
            <v>45683</v>
          </cell>
          <cell r="AY3575" t="str">
            <v>#REF!</v>
          </cell>
          <cell r="AZ3575" t="str">
            <v>CO1.PCCNTR.7071988</v>
          </cell>
        </row>
        <row r="3576">
          <cell r="D3576" t="str">
            <v>3282-2024</v>
          </cell>
          <cell r="E3576" t="str">
            <v>ALBA YANETH REYES SUÁREZ</v>
          </cell>
          <cell r="F3576" t="str">
            <v>Subdirección de Formación Artistica</v>
          </cell>
          <cell r="G3576" t="str">
            <v>Subdirección de Formación Artística</v>
          </cell>
          <cell r="H3576" t="str">
            <v>Programa Nidos</v>
          </cell>
          <cell r="I3576" t="str">
            <v>Contratación Directa</v>
          </cell>
          <cell r="J3576" t="str">
            <v>Contratación directa.</v>
          </cell>
          <cell r="K3576" t="str">
            <v>Prestación de servicios</v>
          </cell>
          <cell r="L3576" t="str">
            <v>17 17. Contrato de Prestación de Servicios</v>
          </cell>
          <cell r="M3576" t="str">
            <v xml:space="preserve">31 31-Servicios Profesionales </v>
          </cell>
          <cell r="N3576" t="str">
            <v>Si</v>
          </cell>
          <cell r="O3576" t="str">
            <v>Contrato Prestación de Servicios Profesionales</v>
          </cell>
          <cell r="P3576">
            <v>45622</v>
          </cell>
          <cell r="Q3576">
            <v>45623</v>
          </cell>
          <cell r="R3576">
            <v>45687</v>
          </cell>
          <cell r="S3576">
            <v>64</v>
          </cell>
          <cell r="T3576" t="str">
            <v>En Ejecución</v>
          </cell>
          <cell r="U3576" t="str">
            <v>ALBA YANETH REYES SUÁREZ</v>
          </cell>
          <cell r="V3576">
            <v>51694880</v>
          </cell>
          <cell r="X3576" t="str">
            <v>ALBA YANETH REYES SUÁREZ</v>
          </cell>
          <cell r="Y3576">
            <v>51694880</v>
          </cell>
          <cell r="Z3576" t="str">
            <v>Inversión</v>
          </cell>
          <cell r="AB3576" t="str">
            <v>6209 6208 - 6210</v>
          </cell>
          <cell r="AC3576" t="str">
            <v>O230117330120240064</v>
          </cell>
          <cell r="AD3576" t="str">
            <v>7836 - 7838 - 7837</v>
          </cell>
          <cell r="AE3576">
            <v>6495667</v>
          </cell>
          <cell r="AF3576">
            <v>6495667</v>
          </cell>
          <cell r="AI3576">
            <v>2998000</v>
          </cell>
          <cell r="AJ3576" t="str">
            <v>Prestar servicios profesionales al Idartes- Subdirección de Formación Artística en el proceso de creación, implementación y documentación de acciones artístico pedagógicas territoriales de los componentes del Programa Nidos</v>
          </cell>
          <cell r="AK3576" t="str">
            <v>LUISA FERNANDA PAREDES MONTAÑEZ</v>
          </cell>
          <cell r="AL3576">
            <v>1016095942</v>
          </cell>
          <cell r="AM3576" t="str">
            <v>3282-2024</v>
          </cell>
          <cell r="AN3576" t="str">
            <v>Johan Bermeo</v>
          </cell>
          <cell r="AO3576" t="str">
            <v xml:space="preserve">https://community.secop.gov.co/Public/Tendering/OpportunityDetail/Index?noticeUID=CO1.NTC.7107499&amp;isFromPublicArea=True&amp;isModal=False
</v>
          </cell>
          <cell r="AP3576" t="str">
            <v>SECOP II</v>
          </cell>
          <cell r="AS3576" t="str">
            <v>Falso</v>
          </cell>
          <cell r="AU3576" t="str">
            <v>SI</v>
          </cell>
          <cell r="AV3576" t="str">
            <v>Noviembre</v>
          </cell>
          <cell r="AW3576" t="e">
            <v>#N/A</v>
          </cell>
          <cell r="AX3576">
            <v>45687</v>
          </cell>
          <cell r="AY3576" t="str">
            <v>#REF!</v>
          </cell>
          <cell r="AZ3576" t="str">
            <v>CO1.PCCNTR.7070097</v>
          </cell>
        </row>
        <row r="3577">
          <cell r="D3577" t="str">
            <v>3281-2024</v>
          </cell>
          <cell r="E3577" t="str">
            <v>SILVIA OSPINA HENAO</v>
          </cell>
          <cell r="F3577" t="str">
            <v>Subdirección de Equipamientos Culturales</v>
          </cell>
          <cell r="G3577" t="str">
            <v>Gerencia de Escenarios</v>
          </cell>
          <cell r="H3577" t="str">
            <v>Gerencia de Escenarios</v>
          </cell>
          <cell r="I3577" t="str">
            <v>Contratación Directa</v>
          </cell>
          <cell r="J3577" t="str">
            <v>Contratación directa.</v>
          </cell>
          <cell r="K3577" t="str">
            <v>Arrendamiento de inmuebles</v>
          </cell>
          <cell r="L3577" t="str">
            <v>11 10. Típicos</v>
          </cell>
          <cell r="M3577" t="str">
            <v xml:space="preserve">131 131-Arrendamiento de bienes muebles </v>
          </cell>
          <cell r="N3577" t="str">
            <v>No</v>
          </cell>
          <cell r="O3577" t="str">
            <v>N/A</v>
          </cell>
          <cell r="P3577">
            <v>45622</v>
          </cell>
          <cell r="Q3577">
            <v>45623</v>
          </cell>
          <cell r="R3577">
            <v>45637</v>
          </cell>
          <cell r="S3577">
            <v>15</v>
          </cell>
          <cell r="T3577" t="str">
            <v>En Ejecución</v>
          </cell>
          <cell r="U3577" t="str">
            <v>SILVIA OSPINA HENAO</v>
          </cell>
          <cell r="V3577">
            <v>43749034</v>
          </cell>
          <cell r="X3577" t="str">
            <v>PAULA MARIA SILVA DIAZ</v>
          </cell>
          <cell r="Y3577">
            <v>43749034</v>
          </cell>
          <cell r="Z3577" t="str">
            <v>N/A</v>
          </cell>
          <cell r="AC3577" t="str">
            <v>N/A - Valor Cero / Coproducción</v>
          </cell>
          <cell r="AE3577">
            <v>0</v>
          </cell>
          <cell r="AF3577">
            <v>0</v>
          </cell>
          <cell r="AG3577">
            <v>10400000</v>
          </cell>
          <cell r="AI3577" t="str">
            <v>N/A</v>
          </cell>
          <cell r="AJ3577" t="str">
            <v>PRESTAR EL SERVICIO DE ARRENDAMIENTO DE L TEATRO EL ENSUEÑO ADMINISTRADO POR E L INSTITUTO DISTRITAL DE LAS ARTES IDARTES, A ELSA MARINA ROZO VILLALOBOS EN CALIDAD DE PERSONA NATURAL , PARA LLEVAR A CABO EL EVENTO CLAUSURA 2024 ", DE ACUERDO CON LOS LINEAMIENTOS DEL COMITÉ DE PROGRAMACIÓN DE LA SUBDIRECCIÓN DE EQUIPAMIENTOS CULTURALES.</v>
          </cell>
          <cell r="AK3577" t="str">
            <v>ELSA MARINA ROZO VILLALOBOS</v>
          </cell>
          <cell r="AL3577">
            <v>41706159</v>
          </cell>
          <cell r="AM3577" t="str">
            <v>3281-2024</v>
          </cell>
          <cell r="AN3577" t="str">
            <v>Johan Bermeo</v>
          </cell>
          <cell r="AO3577" t="str">
            <v xml:space="preserve">https://community.secop.gov.co/Public/Tendering/OpportunityDetail/Index?noticeUID=CO1.NTC.7105346&amp;isFromPublicArea=True&amp;isModal=False
</v>
          </cell>
          <cell r="AP3577" t="str">
            <v>SECOP II</v>
          </cell>
          <cell r="AS3577" t="str">
            <v>Falso</v>
          </cell>
          <cell r="AU3577" t="str">
            <v>SI</v>
          </cell>
          <cell r="AV3577" t="str">
            <v>Noviembre</v>
          </cell>
          <cell r="AW3577" t="e">
            <v>#N/A</v>
          </cell>
          <cell r="AX3577">
            <v>45637</v>
          </cell>
          <cell r="AY3577" t="str">
            <v>#REF!</v>
          </cell>
          <cell r="AZ3577" t="str">
            <v>CO1.PCCNTR.7068311</v>
          </cell>
        </row>
        <row r="3578">
          <cell r="D3578" t="str">
            <v>3278-2024</v>
          </cell>
          <cell r="E3578" t="str">
            <v>SILVIA OSPINA HENAO</v>
          </cell>
          <cell r="F3578" t="str">
            <v>Subdirección de Equipamientos Culturales</v>
          </cell>
          <cell r="G3578" t="str">
            <v>Gerencia de Escenarios</v>
          </cell>
          <cell r="H3578" t="str">
            <v>Gerencia de Escenarios</v>
          </cell>
          <cell r="I3578" t="str">
            <v>Contratación Directa</v>
          </cell>
          <cell r="J3578" t="str">
            <v>Contratación directa.</v>
          </cell>
          <cell r="K3578" t="str">
            <v>Prestación de servicios</v>
          </cell>
          <cell r="L3578" t="str">
            <v>17 17. Contrato de Prestación de Servicios</v>
          </cell>
          <cell r="M3578" t="str">
            <v xml:space="preserve">49 49-Otros Servicios </v>
          </cell>
          <cell r="N3578" t="str">
            <v>No</v>
          </cell>
          <cell r="O3578" t="str">
            <v>N/A</v>
          </cell>
          <cell r="P3578">
            <v>45622</v>
          </cell>
          <cell r="Q3578">
            <v>45624</v>
          </cell>
          <cell r="R3578">
            <v>45743</v>
          </cell>
          <cell r="S3578">
            <v>120</v>
          </cell>
          <cell r="T3578" t="str">
            <v>En Ejecución</v>
          </cell>
          <cell r="U3578" t="str">
            <v>SILVIA OSPINA HENAO</v>
          </cell>
          <cell r="V3578">
            <v>43749034</v>
          </cell>
          <cell r="X3578" t="str">
            <v>PAULA MARIA SILVA DIAZ</v>
          </cell>
          <cell r="Y3578">
            <v>43749034</v>
          </cell>
          <cell r="Z3578" t="str">
            <v>Inversión</v>
          </cell>
          <cell r="AB3578">
            <v>5781</v>
          </cell>
          <cell r="AC3578" t="str">
            <v>O230117330120240087</v>
          </cell>
          <cell r="AD3578">
            <v>7848</v>
          </cell>
          <cell r="AE3578">
            <v>1046350696</v>
          </cell>
          <cell r="AF3578">
            <v>1046350696</v>
          </cell>
          <cell r="AI3578" t="str">
            <v>N/A</v>
          </cell>
          <cell r="AJ3578" t="str">
            <v>ADQUISICION, ACTUALIZACION Y PUESTA EN FUNCIONAMIENTO DEL SISTEMA DE ILUMINACION ARQUITECTONICA DE TECNOLOGIA LED Y LUMINARIAS ARTISTICA LED TIPO ELIPSOIDAL, QUE SEAN COMPATIBLES CON LOS COMPONENTES E INFRAESTRUCTURA INSTALADOS EN LA SALA DE TEATRO, DEL TEATRO MAYOR JULIO MARIO SANTO DOMINGO, DE CONFORMIDAD CON LAS ESPECIFICACIONES TECNICAS ESTABLECIDAS POR EL INSTITUTO DISTRITAL DE LAS ARTES - IDARTES</v>
          </cell>
          <cell r="AK3578" t="str">
            <v>SEEL S A</v>
          </cell>
          <cell r="AL3578">
            <v>830034128</v>
          </cell>
          <cell r="AM3578" t="str">
            <v>3278-2024</v>
          </cell>
          <cell r="AN3578" t="str">
            <v>Johan Bermeo</v>
          </cell>
          <cell r="AO3578" t="str">
            <v xml:space="preserve">https://community.secop.gov.co/Public/Tendering/OpportunityDetail/Index?noticeUID=CO1.NTC.7096647&amp;isFromPublicArea=True&amp;isModal=False
</v>
          </cell>
          <cell r="AP3578" t="str">
            <v>SECOP II</v>
          </cell>
          <cell r="AS3578" t="str">
            <v>Ok</v>
          </cell>
          <cell r="AU3578" t="str">
            <v>SI</v>
          </cell>
          <cell r="AV3578" t="str">
            <v>Noviembre</v>
          </cell>
          <cell r="AW3578" t="e">
            <v>#N/A</v>
          </cell>
          <cell r="AX3578">
            <v>45743</v>
          </cell>
          <cell r="AY3578" t="str">
            <v>#REF!</v>
          </cell>
          <cell r="AZ3578" t="str">
            <v>CO1.PCCNTR.7061161</v>
          </cell>
        </row>
        <row r="3579">
          <cell r="D3579" t="str">
            <v>PUFA-359-2024</v>
          </cell>
          <cell r="E3579" t="str">
            <v>LINA MARIA GAVIRIA HURTADO</v>
          </cell>
          <cell r="F3579" t="str">
            <v>Subdirección de las Artes</v>
          </cell>
          <cell r="G3579" t="str">
            <v>Gerencia de Artes Audiovisuales</v>
          </cell>
          <cell r="H3579" t="str">
            <v>GERENTE DE ARTES AUDIOVISUALES</v>
          </cell>
          <cell r="I3579" t="str">
            <v>Contratación Directa</v>
          </cell>
          <cell r="J3579" t="str">
            <v>Contratación directa.</v>
          </cell>
          <cell r="K3579" t="str">
            <v>Prestación de servicios</v>
          </cell>
          <cell r="L3579" t="str">
            <v>17 17. Contrato de Prestación de Servicios</v>
          </cell>
          <cell r="M3579" t="str">
            <v xml:space="preserve">49 49-Otros Servicios </v>
          </cell>
          <cell r="N3579" t="str">
            <v>No</v>
          </cell>
          <cell r="O3579" t="str">
            <v>N/A</v>
          </cell>
          <cell r="P3579">
            <v>45622</v>
          </cell>
          <cell r="Q3579">
            <v>45623</v>
          </cell>
          <cell r="R3579">
            <v>45624</v>
          </cell>
          <cell r="S3579">
            <v>2</v>
          </cell>
          <cell r="T3579" t="str">
            <v>En Ejecución</v>
          </cell>
          <cell r="U3579" t="str">
            <v>LINA MARIA GAVIRIA HURTADO</v>
          </cell>
          <cell r="V3579">
            <v>52247497</v>
          </cell>
          <cell r="X3579" t="str">
            <v>Ricardo Alfonso Cantor Bossa</v>
          </cell>
          <cell r="Y3579">
            <v>80797050</v>
          </cell>
          <cell r="Z3579" t="str">
            <v>N/A</v>
          </cell>
          <cell r="AC3579" t="str">
            <v>N/A - Valor Cero / Coproducción</v>
          </cell>
          <cell r="AE3579">
            <v>0</v>
          </cell>
          <cell r="AF3579">
            <v>0</v>
          </cell>
          <cell r="AI3579" t="str">
            <v>N/A</v>
          </cell>
          <cell r="AJ3579" t="str">
            <v>El IDARTES se compromete a gestionar las solicitudes de Permiso Unificado de Filmaciones Audiovisuales - PUFA y conceder a ALIBI FILMS SAS el uso y aprovechamiento económico de los espacios públicos para filmaciones audiovisuales registrados y aprobados en la plataforma SUMA y ALIBI FILMS SAS acepta pagar la respectiva retribución económica y cumplir con las condiciones establecidas por el IDARTES y la normatividad vigente para el uso del espacio.....</v>
          </cell>
          <cell r="AK3579" t="str">
            <v>ALIBI FILMS SAS</v>
          </cell>
          <cell r="AL3579">
            <v>901073420</v>
          </cell>
          <cell r="AM3579" t="str">
            <v>PUFA-359-2024</v>
          </cell>
          <cell r="AN3579" t="str">
            <v>Johan Bermeo</v>
          </cell>
          <cell r="AO3579" t="str">
            <v xml:space="preserve">https://community.secop.gov.co/Public/Tendering/OpportunityDetail/Index?noticeUID=CO1.NTC.7094649&amp;isFromPublicArea=True&amp;isModal=False
</v>
          </cell>
          <cell r="AP3579" t="str">
            <v>SECOP II</v>
          </cell>
          <cell r="AS3579" t="str">
            <v>Falso</v>
          </cell>
          <cell r="AU3579" t="str">
            <v>SI</v>
          </cell>
          <cell r="AV3579" t="str">
            <v>Noviembre</v>
          </cell>
          <cell r="AW3579" t="e">
            <v>#N/A</v>
          </cell>
          <cell r="AX3579">
            <v>45624</v>
          </cell>
          <cell r="AY3579" t="str">
            <v>#REF!</v>
          </cell>
          <cell r="AZ3579" t="str">
            <v>CO1.PCCNTR.7059780</v>
          </cell>
        </row>
        <row r="3580">
          <cell r="D3580" t="str">
            <v>3280-2024</v>
          </cell>
          <cell r="E3580" t="str">
            <v>ANDRES FELIPE ALBARRACIN RODRIGUEZ</v>
          </cell>
          <cell r="F3580" t="str">
            <v>Subdirección Administrativa y Financiera</v>
          </cell>
          <cell r="G3580" t="str">
            <v>Subdireccion Administrativa y Financiera</v>
          </cell>
          <cell r="H3580" t="str">
            <v>Subdirección Administrativa y Financiera</v>
          </cell>
          <cell r="I3580" t="str">
            <v>Contratación Directa</v>
          </cell>
          <cell r="J3580" t="str">
            <v>Contratación directa.</v>
          </cell>
          <cell r="K3580" t="str">
            <v>Prestación de servicios</v>
          </cell>
          <cell r="L3580" t="str">
            <v>17 17. Contrato de Prestación de Servicios</v>
          </cell>
          <cell r="M3580" t="str">
            <v xml:space="preserve">31 31-Servicios Profesionales </v>
          </cell>
          <cell r="N3580" t="str">
            <v>Si</v>
          </cell>
          <cell r="O3580" t="str">
            <v>Contrato Prestación de Servicios Profesionales</v>
          </cell>
          <cell r="P3580">
            <v>45622</v>
          </cell>
          <cell r="Q3580">
            <v>45623</v>
          </cell>
          <cell r="R3580">
            <v>45682</v>
          </cell>
          <cell r="S3580">
            <v>59</v>
          </cell>
          <cell r="T3580" t="str">
            <v>En Ejecución</v>
          </cell>
          <cell r="U3580" t="str">
            <v>ANDRES FELIPE ALBARRACIN RODRIGUEZ</v>
          </cell>
          <cell r="V3580">
            <v>10207149872</v>
          </cell>
          <cell r="X3580" t="str">
            <v>ANDRES FELIPE ALBARRACIN RODRIGUEZ</v>
          </cell>
          <cell r="Y3580">
            <v>10207149872</v>
          </cell>
          <cell r="Z3580" t="str">
            <v>Inversión</v>
          </cell>
          <cell r="AB3580">
            <v>6104</v>
          </cell>
          <cell r="AC3580" t="str">
            <v>O230117459920240085</v>
          </cell>
          <cell r="AD3580">
            <v>7825</v>
          </cell>
          <cell r="AE3580">
            <v>10070000</v>
          </cell>
          <cell r="AF3580">
            <v>10070000</v>
          </cell>
          <cell r="AI3580">
            <v>5035000</v>
          </cell>
          <cell r="AJ3580" t="str">
            <v>Prestar Servicios Profesionales Al Instituto Distrital De Las Artes- Idartes Subdirección Administrativa Y Financiera- Contabilidad, Para Desarrollar Temas Asociados En El Registro, Conciliación Y Seguimiento A Las Cuentas Contables De: Los Ingresos Del Idartes Reportados Por La Subdirección De Equipamientos Culturales, Subdirección De Las Artes Y Tesorería, Liquidación De La Contribución De Estampillas Distritales, Contribución De Obra, De Retención De Industria Y Comercio Y Realizar.</v>
          </cell>
          <cell r="AK3580" t="str">
            <v>BERTHA LUCIA GOMEZ MORENO</v>
          </cell>
          <cell r="AL3580">
            <v>51713000</v>
          </cell>
          <cell r="AM3580" t="str">
            <v>3280-2024</v>
          </cell>
          <cell r="AN3580" t="str">
            <v>Johan Bermeo</v>
          </cell>
          <cell r="AO3580" t="str">
            <v xml:space="preserve">https://community.secop.gov.co/Public/Tendering/OpportunityDetail/Index?noticeUID=CO1.NTC.7093880&amp;isFromPublicArea=True&amp;isModal=False
</v>
          </cell>
          <cell r="AP3580" t="str">
            <v>SECOP II</v>
          </cell>
          <cell r="AS3580" t="str">
            <v>Falso</v>
          </cell>
          <cell r="AU3580" t="str">
            <v>SI</v>
          </cell>
          <cell r="AV3580" t="str">
            <v>Noviembre</v>
          </cell>
          <cell r="AW3580" t="e">
            <v>#N/A</v>
          </cell>
          <cell r="AX3580">
            <v>45682</v>
          </cell>
          <cell r="AY3580" t="str">
            <v>#REF!</v>
          </cell>
          <cell r="AZ3580" t="str">
            <v>CO1.PCCNTR.7059656</v>
          </cell>
        </row>
        <row r="3581">
          <cell r="D3581" t="str">
            <v>3286-2024</v>
          </cell>
          <cell r="E3581" t="str">
            <v>ANDRES FELIPE ALBARRACIN RODRIGUEZ</v>
          </cell>
          <cell r="F3581" t="str">
            <v>Subdirección Administrativa y Financiera</v>
          </cell>
          <cell r="G3581" t="str">
            <v>Subdireccion Administrativa y Financiera</v>
          </cell>
          <cell r="H3581" t="str">
            <v>Subdirección Administrativa y Financiera</v>
          </cell>
          <cell r="I3581" t="str">
            <v>Contratación Directa</v>
          </cell>
          <cell r="J3581" t="str">
            <v>Contratación directa.</v>
          </cell>
          <cell r="K3581" t="str">
            <v>Prestación de servicios</v>
          </cell>
          <cell r="L3581" t="str">
            <v>17 17. Contrato de Prestación de Servicios</v>
          </cell>
          <cell r="M3581" t="str">
            <v xml:space="preserve">31 31-Servicios Profesionales </v>
          </cell>
          <cell r="N3581" t="str">
            <v>Si</v>
          </cell>
          <cell r="O3581" t="str">
            <v>Contrato Prestación de Servicios Profesionales</v>
          </cell>
          <cell r="P3581">
            <v>45623</v>
          </cell>
          <cell r="Q3581">
            <v>45626</v>
          </cell>
          <cell r="R3581">
            <v>45688</v>
          </cell>
          <cell r="S3581">
            <v>61</v>
          </cell>
          <cell r="T3581" t="str">
            <v>En Ejecución</v>
          </cell>
          <cell r="U3581" t="str">
            <v>ANDRES FELIPE ALBARRACIN RODRIGUEZ</v>
          </cell>
          <cell r="V3581">
            <v>10207149872</v>
          </cell>
          <cell r="X3581" t="str">
            <v>ANDRES FELIPE ALBARRACIN RODRIGUEZ</v>
          </cell>
          <cell r="Y3581">
            <v>10207149872</v>
          </cell>
          <cell r="Z3581" t="str">
            <v>Inversión</v>
          </cell>
          <cell r="AB3581">
            <v>5924</v>
          </cell>
          <cell r="AC3581" t="str">
            <v>O230117459920240085</v>
          </cell>
          <cell r="AD3581">
            <v>7884</v>
          </cell>
          <cell r="AE3581">
            <v>8266667</v>
          </cell>
          <cell r="AF3581">
            <v>8266667</v>
          </cell>
          <cell r="AI3581">
            <v>4000000</v>
          </cell>
          <cell r="AJ3581" t="str">
            <v>Prestar servicios profesionales al Instituto Distrital de las Artes-IDARTES -Subdirección Administrativa y Financiera para el desarrollo de actividades administrativas y financieras y demás actividades que sean inherentes a la unidad de unidad de gestión de Servicios Generales.</v>
          </cell>
          <cell r="AK3581" t="str">
            <v>CAMILA ANDREA CASANOVA BERMÚDEZ</v>
          </cell>
          <cell r="AL3581">
            <v>1023879500</v>
          </cell>
          <cell r="AM3581" t="str">
            <v>3286-2024</v>
          </cell>
          <cell r="AN3581" t="str">
            <v>Johan Bermeo</v>
          </cell>
          <cell r="AO3581" t="str">
            <v xml:space="preserve">https://community.secop.gov.co/Public/Tendering/OpportunityDetail/Index?noticeUID=CO1.NTC.7119116&amp;isFromPublicArea=True&amp;isModal=False
</v>
          </cell>
          <cell r="AP3581" t="str">
            <v>SECOP II</v>
          </cell>
          <cell r="AS3581" t="str">
            <v>Falso</v>
          </cell>
          <cell r="AU3581" t="str">
            <v>SI</v>
          </cell>
          <cell r="AW3581" t="e">
            <v>#N/A</v>
          </cell>
          <cell r="AX3581">
            <v>45688</v>
          </cell>
          <cell r="AY3581" t="str">
            <v>#REF!</v>
          </cell>
          <cell r="AZ3581" t="str">
            <v>CO1.PCCNTR.7079111</v>
          </cell>
        </row>
        <row r="3582">
          <cell r="D3582" t="str">
            <v>3288-2024</v>
          </cell>
          <cell r="E3582" t="str">
            <v>ANDRES FELIPE ALBARRACIN RODRIGUEZ</v>
          </cell>
          <cell r="F3582" t="str">
            <v>Subdirección Administrativa y Financiera</v>
          </cell>
          <cell r="G3582" t="str">
            <v>Subdireccion Administrativa y Financiera</v>
          </cell>
          <cell r="H3582" t="str">
            <v>Subdirección Administrativa y Financiera</v>
          </cell>
          <cell r="I3582" t="str">
            <v>Contratación Directa</v>
          </cell>
          <cell r="J3582" t="str">
            <v>Contratación directa.</v>
          </cell>
          <cell r="K3582" t="str">
            <v>Prestación de servicios</v>
          </cell>
          <cell r="L3582" t="str">
            <v>17 17. Contrato de Prestación de Servicios</v>
          </cell>
          <cell r="M3582" t="str">
            <v xml:space="preserve">31 31-Servicios Profesionales </v>
          </cell>
          <cell r="N3582" t="str">
            <v>Si</v>
          </cell>
          <cell r="O3582" t="str">
            <v>Contrato Prestación de Servicios Profesionales</v>
          </cell>
          <cell r="P3582">
            <v>45624</v>
          </cell>
          <cell r="Q3582">
            <v>45625</v>
          </cell>
          <cell r="R3582">
            <v>45687</v>
          </cell>
          <cell r="S3582">
            <v>62</v>
          </cell>
          <cell r="T3582" t="str">
            <v>En Ejecución</v>
          </cell>
          <cell r="U3582" t="str">
            <v>ANDRES FELIPE ALBARRACIN RODRIGUEZ</v>
          </cell>
          <cell r="V3582">
            <v>10207149872</v>
          </cell>
          <cell r="X3582" t="str">
            <v>ANDRES FELIPE ALBARRACIN RODRIGUEZ</v>
          </cell>
          <cell r="Y3582">
            <v>10207149872</v>
          </cell>
          <cell r="Z3582" t="str">
            <v>Inversión</v>
          </cell>
          <cell r="AB3582">
            <v>5798</v>
          </cell>
          <cell r="AC3582" t="str">
            <v>O230117459920240085</v>
          </cell>
          <cell r="AD3582">
            <v>7900</v>
          </cell>
          <cell r="AE3582">
            <v>12000000</v>
          </cell>
          <cell r="AF3582">
            <v>12000000</v>
          </cell>
          <cell r="AI3582">
            <v>6000000</v>
          </cell>
          <cell r="AJ3582" t="str">
            <v>Prestar servicios profesionales al Idartes en el desarrollo de actividades relacionadas con el proceso de gestión de contable a cargo de la Subdirección Administrativa y Financiera, brindando soporte en el cumplimiento y control de los indicadores de gestión del área, así como revisión y seguimiento y análisis cuentas contables, conciliaciones, informes financieros y gestión tributaria.</v>
          </cell>
          <cell r="AK3582" t="str">
            <v>JOHANA ANDREA DIAZ MOISES</v>
          </cell>
          <cell r="AL3582">
            <v>53116327</v>
          </cell>
          <cell r="AM3582" t="str">
            <v>3288-2024</v>
          </cell>
          <cell r="AN3582" t="str">
            <v>Johan Bermeo</v>
          </cell>
          <cell r="AO3582" t="str">
            <v xml:space="preserve">https://community.secop.gov.co/Public/Tendering/OpportunityDetail/Index?noticeUID=CO1.NTC.7123576&amp;isFromPublicArea=True&amp;isModal=False
</v>
          </cell>
          <cell r="AP3582" t="str">
            <v>SECOP II</v>
          </cell>
          <cell r="AS3582" t="str">
            <v>Falso</v>
          </cell>
          <cell r="AU3582" t="str">
            <v>SI</v>
          </cell>
          <cell r="AV3582" t="str">
            <v>Noviembre</v>
          </cell>
          <cell r="AW3582" t="e">
            <v>#N/A</v>
          </cell>
          <cell r="AX3582">
            <v>45687</v>
          </cell>
          <cell r="AY3582" t="str">
            <v>#REF!</v>
          </cell>
          <cell r="AZ3582" t="str">
            <v>CO1.PCCNTR.7081295</v>
          </cell>
        </row>
        <row r="3583">
          <cell r="D3583" t="str">
            <v>3287-2024</v>
          </cell>
          <cell r="E3583" t="str">
            <v>LINA MARIA GAVIRIA HURTADO</v>
          </cell>
          <cell r="F3583" t="str">
            <v>Subdirección de las Artes</v>
          </cell>
          <cell r="G3583" t="str">
            <v>Gerencia de Artes Audiovisuales</v>
          </cell>
          <cell r="H3583" t="str">
            <v>GERENTE DE ARTES AUDIOVISUALES</v>
          </cell>
          <cell r="I3583" t="str">
            <v>Contratación Directa</v>
          </cell>
          <cell r="J3583" t="str">
            <v>Contratación directa.</v>
          </cell>
          <cell r="K3583" t="str">
            <v>COPRODUCCIÓN</v>
          </cell>
          <cell r="L3583" t="str">
            <v>17 17. Contrato de Prestación de Servicios</v>
          </cell>
          <cell r="M3583" t="str">
            <v xml:space="preserve">49 49-Otros Servicios </v>
          </cell>
          <cell r="N3583" t="str">
            <v>No</v>
          </cell>
          <cell r="O3583" t="str">
            <v>N/A</v>
          </cell>
          <cell r="P3583">
            <v>45624</v>
          </cell>
          <cell r="Q3583">
            <v>45630</v>
          </cell>
          <cell r="R3583">
            <v>45636</v>
          </cell>
          <cell r="S3583">
            <v>7</v>
          </cell>
          <cell r="T3583" t="str">
            <v>En Ejecución</v>
          </cell>
          <cell r="U3583" t="str">
            <v>LINA MARIA GAVIRIA HURTADO</v>
          </cell>
          <cell r="V3583">
            <v>52247497</v>
          </cell>
          <cell r="X3583" t="str">
            <v>JUAN CARLOS GONZALEZ NAVARRETE</v>
          </cell>
          <cell r="Y3583">
            <v>79747991</v>
          </cell>
          <cell r="Z3583" t="str">
            <v>N/A</v>
          </cell>
          <cell r="AC3583" t="str">
            <v>N/A - Valor Cero / Coproducción</v>
          </cell>
          <cell r="AE3583">
            <v>38714612</v>
          </cell>
          <cell r="AF3583">
            <v>38714612</v>
          </cell>
          <cell r="AG3583">
            <v>16000000</v>
          </cell>
          <cell r="AH3583">
            <v>22714612</v>
          </cell>
          <cell r="AI3583" t="str">
            <v>N/A</v>
          </cell>
          <cell r="AJ3583" t="str">
            <v>Realizar la coproducción para desarrollar el 22 Bogotá Short Film Festival/ Festival de Cortos de Bogotá - BOGOSHORTS, que se llevará a cabo en la Cinemateca De Bogotá.</v>
          </cell>
          <cell r="AK3583" t="str">
            <v>CORPORACION IN VITRO VISUAL</v>
          </cell>
          <cell r="AL3583">
            <v>900226661</v>
          </cell>
          <cell r="AM3583" t="str">
            <v>3287-2024</v>
          </cell>
          <cell r="AN3583" t="str">
            <v>Johan Bermeo</v>
          </cell>
          <cell r="AO3583" t="str">
            <v xml:space="preserve">https://community.secop.gov.co/Public/Tendering/OpportunityDetail/Index?noticeUID=CO1.NTC.7117621&amp;isFromPublicArea=True&amp;isModal=False
</v>
          </cell>
          <cell r="AP3583" t="str">
            <v>SECOP II</v>
          </cell>
          <cell r="AS3583" t="str">
            <v>Falso</v>
          </cell>
          <cell r="AU3583" t="str">
            <v>SI</v>
          </cell>
          <cell r="AW3583" t="e">
            <v>#N/A</v>
          </cell>
          <cell r="AX3583">
            <v>45636</v>
          </cell>
          <cell r="AY3583" t="str">
            <v>#REF!</v>
          </cell>
          <cell r="AZ3583" t="str">
            <v>CO1.PCCNTR.7077314</v>
          </cell>
        </row>
        <row r="3584">
          <cell r="D3584" t="str">
            <v>3335-2024</v>
          </cell>
          <cell r="E3584" t="str">
            <v>LINA MARIA GAVIRIA HURTADO</v>
          </cell>
          <cell r="F3584" t="str">
            <v>Subdirección de las Artes</v>
          </cell>
          <cell r="G3584" t="str">
            <v>Sub Artes</v>
          </cell>
          <cell r="H3584" t="str">
            <v>subdireccion de las Artes</v>
          </cell>
          <cell r="I3584" t="str">
            <v>Contratación Directa</v>
          </cell>
          <cell r="J3584" t="str">
            <v>Contratación directa.</v>
          </cell>
          <cell r="K3584" t="str">
            <v>Prestación de servicios</v>
          </cell>
          <cell r="L3584" t="str">
            <v>17 17. Contrato de Prestación de Servicios</v>
          </cell>
          <cell r="M3584" t="str">
            <v xml:space="preserve">49 49-Otros Servicios </v>
          </cell>
          <cell r="N3584" t="str">
            <v>No</v>
          </cell>
          <cell r="O3584" t="str">
            <v>N/A</v>
          </cell>
          <cell r="P3584">
            <v>45656</v>
          </cell>
          <cell r="Q3584">
            <v>45656</v>
          </cell>
          <cell r="R3584">
            <v>45777</v>
          </cell>
          <cell r="T3584" t="str">
            <v>En Ejecución</v>
          </cell>
          <cell r="U3584" t="str">
            <v>LINA MARIA GAVIRIA HURTADO</v>
          </cell>
          <cell r="V3584">
            <v>52247497</v>
          </cell>
          <cell r="X3584" t="str">
            <v>LINA MARIA GAVIRIA HURTADO</v>
          </cell>
          <cell r="Y3584">
            <v>52247497</v>
          </cell>
          <cell r="Z3584" t="str">
            <v>Inversión</v>
          </cell>
          <cell r="AB3584">
            <v>6539</v>
          </cell>
          <cell r="AC3584" t="str">
            <v>O230117330120240146</v>
          </cell>
          <cell r="AD3584">
            <v>8887</v>
          </cell>
          <cell r="AE3584">
            <v>178132233</v>
          </cell>
          <cell r="AF3584">
            <v>178132233</v>
          </cell>
          <cell r="AG3584" t="str">
            <v>N/A</v>
          </cell>
          <cell r="AH3584" t="str">
            <v>N/A</v>
          </cell>
          <cell r="AI3584" t="str">
            <v>N/A</v>
          </cell>
          <cell r="AJ3584" t="str">
            <v>Garantizar al IDARTES la autorización, ejecución, comunicación pública y utilización de las obras musicales, literarias, teatrales, audiovisuales y de la danza de autores y compositores asociados, en virtud de los derechos patrimoniales de autor de sus afiliados en Colombia y a través de los contratos de representación recíproca en las utilizaciones de los repertorios que el Instituto represente los eventos festivales y actividades desarrolladas y/o de las que haga parte, virtual o presencial</v>
          </cell>
          <cell r="AK3584" t="str">
            <v>SOCIEDAD DE AUTORES Y COMPOSITORES DE COLOMBIA - SAYCO</v>
          </cell>
          <cell r="AL3584">
            <v>860006810</v>
          </cell>
          <cell r="AM3584" t="str">
            <v>3335-2024</v>
          </cell>
          <cell r="AN3584" t="str">
            <v>Johan Bermeo</v>
          </cell>
          <cell r="AO3584" t="str">
            <v xml:space="preserve">https://community.secop.gov.co/Public/Tendering/OpportunityDetail/Index?noticeUID=CO1.NTC.7256354&amp;isFromPublicArea=True&amp;isModal=False
</v>
          </cell>
          <cell r="AP3584" t="str">
            <v>SECOP II</v>
          </cell>
          <cell r="AS3584" t="str">
            <v>Ok</v>
          </cell>
          <cell r="AU3584" t="str">
            <v>SI</v>
          </cell>
          <cell r="AW3584" t="e">
            <v>#N/A</v>
          </cell>
          <cell r="AX3584">
            <v>45777</v>
          </cell>
          <cell r="AY3584" t="str">
            <v>#REF!</v>
          </cell>
          <cell r="AZ3584" t="str">
            <v>CO1.PCCNTR.7184050</v>
          </cell>
        </row>
        <row r="3585">
          <cell r="D3585" t="str">
            <v>3329-2024</v>
          </cell>
          <cell r="E3585" t="str">
            <v>SILVIA OSPINA HENAO</v>
          </cell>
          <cell r="F3585" t="str">
            <v>Subdirección de las Artes</v>
          </cell>
          <cell r="G3585" t="str">
            <v>Sub Artes</v>
          </cell>
          <cell r="H3585" t="str">
            <v>subdireccion de las Artes</v>
          </cell>
          <cell r="I3585" t="str">
            <v>Contratación Directa</v>
          </cell>
          <cell r="J3585" t="str">
            <v>Contratación directa.</v>
          </cell>
          <cell r="K3585" t="str">
            <v>Prestación de servicios</v>
          </cell>
          <cell r="L3585" t="str">
            <v>17 17. Contrato de Prestación de Servicios</v>
          </cell>
          <cell r="M3585" t="str">
            <v xml:space="preserve">33 33-Servicios Apoyo a la Gestion de la Entidad (servicios administrativos) </v>
          </cell>
          <cell r="N3585" t="str">
            <v>Si</v>
          </cell>
          <cell r="O3585" t="str">
            <v>Contrato Prestación de Servicios Apoyo a la Gestión</v>
          </cell>
          <cell r="P3585">
            <v>45653</v>
          </cell>
          <cell r="Q3585">
            <v>45654</v>
          </cell>
          <cell r="R3585">
            <v>45846</v>
          </cell>
          <cell r="T3585" t="str">
            <v>En Ejecución</v>
          </cell>
          <cell r="U3585" t="str">
            <v>LINA MARIA GAVIRIA HURTADO</v>
          </cell>
          <cell r="V3585">
            <v>52247497</v>
          </cell>
          <cell r="X3585" t="str">
            <v>LINA MARIA GAVIRIA HURTADO</v>
          </cell>
          <cell r="Y3585">
            <v>52247497</v>
          </cell>
          <cell r="Z3585" t="str">
            <v>Inversión</v>
          </cell>
          <cell r="AB3585" t="str">
            <v>6602 - 6603 - 6604 - 6605 - 6606 - 6607 - 6609 - 6610 - 6611 - 6612 - 6614 - 6613 - 6615 - 6616 - 6637 - 6640</v>
          </cell>
          <cell r="AC3585" t="str">
            <v>O230117330120240088</v>
          </cell>
          <cell r="AD3585" t="str">
            <v>8826 - 8827 - 8828 - 8829 - 8830 - 8831 - 8832 - 8834 - 8835 - 8837 - 8838 - 8839 - 8840 - 8841 - 8842 - 8843</v>
          </cell>
          <cell r="AE3585">
            <v>38200000</v>
          </cell>
          <cell r="AF3585">
            <v>38200000</v>
          </cell>
          <cell r="AI3585">
            <v>6000000</v>
          </cell>
          <cell r="AJ3585" t="str">
            <v>Prestar servicios de apoyo a la gestión al Instituto Distrital de las Artes - Idartes, Subdirección de las Artes, en la consolidación de información, el seguimiento de propuestas y análisis de los reportes relacionados a las metas e indicadores y misionalidad en el desarrollo del programa Más Cultura Local.</v>
          </cell>
          <cell r="AK3585" t="str">
            <v>MANUEL FERNANDO CASTILLA GUZMAN</v>
          </cell>
          <cell r="AL3585">
            <v>1016042292</v>
          </cell>
          <cell r="AM3585" t="str">
            <v>3329-2024</v>
          </cell>
          <cell r="AN3585" t="str">
            <v>Johan Bermeo</v>
          </cell>
          <cell r="AO3585" t="str">
            <v xml:space="preserve">https://community.secop.gov.co/Public/Tendering/OpportunityDetail/Index?noticeUID=CO1.NTC.7246372&amp;isFromPublicArea=True&amp;isModal=False
</v>
          </cell>
          <cell r="AP3585" t="str">
            <v>SECOP II</v>
          </cell>
          <cell r="AS3585" t="str">
            <v>Ok</v>
          </cell>
          <cell r="AU3585" t="str">
            <v>SI</v>
          </cell>
          <cell r="AW3585" t="e">
            <v>#N/A</v>
          </cell>
          <cell r="AX3585">
            <v>45846</v>
          </cell>
          <cell r="AY3585" t="str">
            <v>#REF!</v>
          </cell>
          <cell r="AZ3585" t="str">
            <v>CO1.PCCNTR.7177909</v>
          </cell>
        </row>
        <row r="3586">
          <cell r="D3586" t="str">
            <v>3334-2024</v>
          </cell>
          <cell r="E3586" t="str">
            <v>SILVIA OSPINA HENAO</v>
          </cell>
          <cell r="F3586" t="str">
            <v>Subdirección de las Artes</v>
          </cell>
          <cell r="G3586" t="str">
            <v>Sub Artes</v>
          </cell>
          <cell r="H3586" t="str">
            <v>subdireccion de las Artes</v>
          </cell>
          <cell r="I3586" t="str">
            <v>Contratación Directa</v>
          </cell>
          <cell r="J3586" t="str">
            <v>Contratación directa.</v>
          </cell>
          <cell r="K3586" t="str">
            <v>Prestación de servicios</v>
          </cell>
          <cell r="L3586" t="str">
            <v>17 17. Contrato de Prestación de Servicios</v>
          </cell>
          <cell r="M3586" t="str">
            <v xml:space="preserve">33 33-Servicios Apoyo a la Gestion de la Entidad (servicios administrativos) </v>
          </cell>
          <cell r="N3586" t="str">
            <v>Si</v>
          </cell>
          <cell r="O3586" t="str">
            <v>Contrato Prestación de Servicios Apoyo a la Gestión</v>
          </cell>
          <cell r="P3586">
            <v>45653</v>
          </cell>
          <cell r="Q3586">
            <v>45656</v>
          </cell>
          <cell r="R3586">
            <v>45848</v>
          </cell>
          <cell r="T3586" t="str">
            <v>En Ejecución</v>
          </cell>
          <cell r="U3586" t="str">
            <v>LINA MARIA GAVIRIA HURTADO</v>
          </cell>
          <cell r="V3586">
            <v>52247497</v>
          </cell>
          <cell r="X3586" t="str">
            <v>LINA MARIA GAVIRIA HURTADO</v>
          </cell>
          <cell r="Y3586">
            <v>52247497</v>
          </cell>
          <cell r="Z3586" t="str">
            <v>Inversión</v>
          </cell>
          <cell r="AB3586" t="str">
            <v>6652-6653-6654-6655-6656-6657-6658-6659-6660-6661-6662-6663-6664-6665-6666-6708</v>
          </cell>
          <cell r="AC3586" t="str">
            <v>O230117330120240088</v>
          </cell>
          <cell r="AD3586" t="str">
            <v>8844-8845-8846-8847-8848-8849-8850-8851-8852-8853-8854-8855-8856-8857-8858-8859</v>
          </cell>
          <cell r="AE3586">
            <v>38281366</v>
          </cell>
          <cell r="AF3586">
            <v>38281366</v>
          </cell>
          <cell r="AI3586">
            <v>6012780</v>
          </cell>
          <cell r="AJ3586" t="str">
            <v>Prestar servicios de apoyo a la gestión al Instituto Distrital de las Artes - Idartes en la Subdirección de las Artes para el desarrollo de actividades relacionadas con la elaboración, ejecución de las estrategias de comunicación y creación de contenido del Programa Más Cultura Local, de conformidad con los lineamientos establecidos dentro de la entidad</v>
          </cell>
          <cell r="AK3586" t="str">
            <v>MONICA MARCELA GONZALEZ BUITRAGO</v>
          </cell>
          <cell r="AL3586">
            <v>1085182635</v>
          </cell>
          <cell r="AM3586" t="str">
            <v>3334-2024</v>
          </cell>
          <cell r="AN3586" t="str">
            <v>Johan Bermeo</v>
          </cell>
          <cell r="AO3586" t="str">
            <v xml:space="preserve">https://community.secop.gov.co/Public/Tendering/OpportunityDetail/Index?noticeUID=CO1.NTC.7246960&amp;isFromPublicArea=True&amp;isModal=False
</v>
          </cell>
          <cell r="AP3586" t="str">
            <v>SECOP II</v>
          </cell>
          <cell r="AS3586" t="str">
            <v>Ok</v>
          </cell>
          <cell r="AU3586" t="str">
            <v>SI</v>
          </cell>
          <cell r="AW3586" t="e">
            <v>#N/A</v>
          </cell>
          <cell r="AX3586">
            <v>45848</v>
          </cell>
          <cell r="AY3586" t="str">
            <v>#REF!</v>
          </cell>
          <cell r="AZ3586" t="str">
            <v>CO1.PCCNTR.7177394</v>
          </cell>
        </row>
        <row r="3587">
          <cell r="D3587" t="str">
            <v>3333-2024</v>
          </cell>
          <cell r="E3587" t="str">
            <v>SILVIA OSPINA HENAO</v>
          </cell>
          <cell r="F3587" t="str">
            <v>Subdirección de las Artes</v>
          </cell>
          <cell r="G3587" t="str">
            <v>Sub Artes</v>
          </cell>
          <cell r="H3587" t="str">
            <v>subdireccion de las Artes</v>
          </cell>
          <cell r="I3587" t="str">
            <v>Contratación Directa</v>
          </cell>
          <cell r="J3587" t="str">
            <v>Contratación directa.</v>
          </cell>
          <cell r="K3587" t="str">
            <v>Prestación de servicios</v>
          </cell>
          <cell r="L3587" t="str">
            <v>17 17. Contrato de Prestación de Servicios</v>
          </cell>
          <cell r="M3587" t="str">
            <v xml:space="preserve">33 33-Servicios Apoyo a la Gestion de la Entidad (servicios administrativos) </v>
          </cell>
          <cell r="N3587" t="str">
            <v>Si</v>
          </cell>
          <cell r="O3587" t="str">
            <v>Contrato Prestación de Servicios Apoyo a la Gestión</v>
          </cell>
          <cell r="P3587">
            <v>45653</v>
          </cell>
          <cell r="Q3587">
            <v>45656</v>
          </cell>
          <cell r="R3587">
            <v>45848</v>
          </cell>
          <cell r="T3587" t="str">
            <v>En Ejecución</v>
          </cell>
          <cell r="U3587" t="str">
            <v>LINA MARIA GAVIRIA HURTADO</v>
          </cell>
          <cell r="V3587">
            <v>52247497</v>
          </cell>
          <cell r="X3587" t="str">
            <v>LINA MARIA GAVIRIA HURTADO</v>
          </cell>
          <cell r="Y3587">
            <v>52247497</v>
          </cell>
          <cell r="Z3587" t="str">
            <v>Inversión</v>
          </cell>
          <cell r="AB3587" t="str">
            <v>6693 - 6698 - 6697</v>
          </cell>
          <cell r="AC3587" t="str">
            <v>O230117330120240088</v>
          </cell>
          <cell r="AD3587" t="str">
            <v>8825 - 8860 - 8861</v>
          </cell>
          <cell r="AE3587">
            <v>31917246</v>
          </cell>
          <cell r="AF3587">
            <v>31917246</v>
          </cell>
          <cell r="AI3587">
            <v>5013180</v>
          </cell>
          <cell r="AJ3587"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587" t="str">
            <v>PAOLA ANDREA CORTES BAREÑO</v>
          </cell>
          <cell r="AL3587">
            <v>52979999</v>
          </cell>
          <cell r="AM3587" t="str">
            <v>3333-2024</v>
          </cell>
          <cell r="AN3587" t="str">
            <v>Johan Bermeo</v>
          </cell>
          <cell r="AO3587" t="str">
            <v xml:space="preserve">https://community.secop.gov.co/Public/Tendering/OpportunityDetail/Index?noticeUID=CO1.NTC.7246083&amp;isFromPublicArea=True&amp;isModal=False
</v>
          </cell>
          <cell r="AP3587" t="str">
            <v>SECOP II</v>
          </cell>
          <cell r="AS3587" t="str">
            <v>Ok</v>
          </cell>
          <cell r="AU3587" t="str">
            <v>SI</v>
          </cell>
          <cell r="AW3587" t="e">
            <v>#N/A</v>
          </cell>
          <cell r="AX3587">
            <v>45848</v>
          </cell>
          <cell r="AY3587" t="str">
            <v>#REF!</v>
          </cell>
          <cell r="AZ3587" t="str">
            <v>CO1.PCCNTR.7176583</v>
          </cell>
        </row>
        <row r="3588">
          <cell r="D3588" t="str">
            <v>3332-2024</v>
          </cell>
          <cell r="E3588" t="str">
            <v>SILVIA OSPINA HENAO</v>
          </cell>
          <cell r="F3588" t="str">
            <v>Subdirección de las Artes</v>
          </cell>
          <cell r="G3588" t="str">
            <v>Sub Artes</v>
          </cell>
          <cell r="H3588" t="str">
            <v>subdireccion de las Artes</v>
          </cell>
          <cell r="I3588" t="str">
            <v>Contratación Directa</v>
          </cell>
          <cell r="J3588" t="str">
            <v>Contratación directa.</v>
          </cell>
          <cell r="K3588" t="str">
            <v>Prestación de servicios</v>
          </cell>
          <cell r="L3588" t="str">
            <v>17 17. Contrato de Prestación de Servicios</v>
          </cell>
          <cell r="M3588" t="str">
            <v xml:space="preserve">33 33-Servicios Apoyo a la Gestion de la Entidad (servicios administrativos) </v>
          </cell>
          <cell r="N3588" t="str">
            <v>Si</v>
          </cell>
          <cell r="O3588" t="str">
            <v>Contrato Prestación de Servicios Apoyo a la Gestión</v>
          </cell>
          <cell r="P3588">
            <v>45653</v>
          </cell>
          <cell r="Q3588">
            <v>45654</v>
          </cell>
          <cell r="R3588">
            <v>45846</v>
          </cell>
          <cell r="T3588" t="str">
            <v>En Ejecución</v>
          </cell>
          <cell r="U3588" t="str">
            <v>LINA MARIA GAVIRIA HURTADO</v>
          </cell>
          <cell r="V3588">
            <v>52247497</v>
          </cell>
          <cell r="X3588" t="str">
            <v>LINA MARIA GAVIRIA HURTADO</v>
          </cell>
          <cell r="Y3588">
            <v>52247497</v>
          </cell>
          <cell r="Z3588" t="str">
            <v>Inversión</v>
          </cell>
          <cell r="AB3588" t="str">
            <v>6554-6555-6556</v>
          </cell>
          <cell r="AC3588" t="str">
            <v>O230117330120240088</v>
          </cell>
          <cell r="AD3588" t="str">
            <v>8814-8815-8816</v>
          </cell>
          <cell r="AE3588">
            <v>31917246</v>
          </cell>
          <cell r="AF3588">
            <v>31917246</v>
          </cell>
          <cell r="AI3588">
            <v>5013180</v>
          </cell>
          <cell r="AJ3588"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588" t="str">
            <v>NELSON JAVIER SALAMANCA SUAREZ</v>
          </cell>
          <cell r="AL3588">
            <v>79889086</v>
          </cell>
          <cell r="AM3588" t="str">
            <v>3332-2024</v>
          </cell>
          <cell r="AN3588" t="str">
            <v>Johan Bermeo</v>
          </cell>
          <cell r="AO3588" t="str">
            <v xml:space="preserve">https://community.secop.gov.co/Public/Tendering/OpportunityDetail/Index?noticeUID=CO1.NTC.7246143&amp;isFromPublicArea=True&amp;isModal=False
</v>
          </cell>
          <cell r="AP3588" t="str">
            <v>SECOP II</v>
          </cell>
          <cell r="AS3588" t="str">
            <v>Ok</v>
          </cell>
          <cell r="AU3588" t="str">
            <v>SI</v>
          </cell>
          <cell r="AW3588" t="e">
            <v>#N/A</v>
          </cell>
          <cell r="AX3588">
            <v>45846</v>
          </cell>
          <cell r="AY3588" t="str">
            <v>#REF!</v>
          </cell>
          <cell r="AZ3588" t="str">
            <v>CO1.PCCNTR.7176678</v>
          </cell>
        </row>
        <row r="3589">
          <cell r="D3589" t="str">
            <v>3328-2024</v>
          </cell>
          <cell r="E3589" t="str">
            <v>SILVIA OSPINA HENAO</v>
          </cell>
          <cell r="F3589" t="str">
            <v>Subdirección de las Artes</v>
          </cell>
          <cell r="G3589" t="str">
            <v>Sub Artes</v>
          </cell>
          <cell r="H3589" t="str">
            <v>subdireccion de las Artes</v>
          </cell>
          <cell r="I3589" t="str">
            <v>Contratación Directa</v>
          </cell>
          <cell r="J3589" t="str">
            <v>Contratación directa.</v>
          </cell>
          <cell r="K3589" t="str">
            <v>Prestación de servicios</v>
          </cell>
          <cell r="L3589" t="str">
            <v>17 17. Contrato de Prestación de Servicios</v>
          </cell>
          <cell r="M3589" t="str">
            <v xml:space="preserve">33 33-Servicios Apoyo a la Gestion de la Entidad (servicios administrativos) </v>
          </cell>
          <cell r="N3589" t="str">
            <v>Si</v>
          </cell>
          <cell r="O3589" t="str">
            <v>Contrato Prestación de Servicios Apoyo a la Gestión</v>
          </cell>
          <cell r="P3589">
            <v>45653</v>
          </cell>
          <cell r="Q3589">
            <v>45654</v>
          </cell>
          <cell r="R3589">
            <v>45846</v>
          </cell>
          <cell r="T3589" t="str">
            <v>En Ejecución</v>
          </cell>
          <cell r="U3589" t="str">
            <v>LINA MARIA GAVIRIA HURTADO</v>
          </cell>
          <cell r="V3589">
            <v>52247497</v>
          </cell>
          <cell r="X3589" t="str">
            <v>LINA MARIA GAVIRIA HURTADO</v>
          </cell>
          <cell r="Y3589">
            <v>52247497</v>
          </cell>
          <cell r="Z3589" t="str">
            <v>Inversión</v>
          </cell>
          <cell r="AB3589" t="str">
            <v>6541-6586</v>
          </cell>
          <cell r="AC3589" t="str">
            <v>O230117330120240088</v>
          </cell>
          <cell r="AD3589" t="str">
            <v>8747-8748</v>
          </cell>
          <cell r="AE3589">
            <v>38422706</v>
          </cell>
          <cell r="AF3589">
            <v>38422706</v>
          </cell>
          <cell r="AI3589">
            <v>6034980</v>
          </cell>
          <cell r="AJ3589"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589" t="str">
            <v>CARMEN YADIRA VALENCIA MENA</v>
          </cell>
          <cell r="AL3589">
            <v>1012388602</v>
          </cell>
          <cell r="AM3589" t="str">
            <v>3328-2024</v>
          </cell>
          <cell r="AN3589" t="str">
            <v>Johan Bermeo</v>
          </cell>
          <cell r="AO3589" t="str">
            <v xml:space="preserve">https://community.secop.gov.co/Public/Tendering/OpportunityDetail/Index?noticeUID=CO1.NTC.7244870&amp;isFromPublicArea=True&amp;isModal=False
</v>
          </cell>
          <cell r="AP3589" t="str">
            <v>SECOP II</v>
          </cell>
          <cell r="AS3589" t="str">
            <v>Ok</v>
          </cell>
          <cell r="AU3589" t="str">
            <v>SI</v>
          </cell>
          <cell r="AW3589" t="e">
            <v>#N/A</v>
          </cell>
          <cell r="AX3589">
            <v>45846</v>
          </cell>
          <cell r="AY3589" t="str">
            <v>#REF!</v>
          </cell>
          <cell r="AZ3589" t="str">
            <v>CO1.PCCNTR.7176026</v>
          </cell>
        </row>
        <row r="3590">
          <cell r="D3590" t="str">
            <v>3324-2024</v>
          </cell>
          <cell r="E3590" t="str">
            <v>SILVIA OSPINA HENAO</v>
          </cell>
          <cell r="F3590" t="str">
            <v>Subdirección de las Artes</v>
          </cell>
          <cell r="G3590" t="str">
            <v>Sub Artes</v>
          </cell>
          <cell r="H3590" t="str">
            <v>subdireccion de las Artes</v>
          </cell>
          <cell r="I3590" t="str">
            <v>Contratación Directa</v>
          </cell>
          <cell r="J3590" t="str">
            <v>Contratación directa.</v>
          </cell>
          <cell r="K3590" t="str">
            <v>Prestación de servicios</v>
          </cell>
          <cell r="L3590" t="str">
            <v>17 17. Contrato de Prestación de Servicios</v>
          </cell>
          <cell r="M3590" t="str">
            <v xml:space="preserve">33 33-Servicios Apoyo a la Gestion de la Entidad (servicios administrativos) </v>
          </cell>
          <cell r="N3590" t="str">
            <v>Si</v>
          </cell>
          <cell r="O3590" t="str">
            <v>Contrato Prestación de Servicios Apoyo a la Gestión</v>
          </cell>
          <cell r="P3590">
            <v>45653</v>
          </cell>
          <cell r="Q3590">
            <v>45654</v>
          </cell>
          <cell r="R3590">
            <v>45846</v>
          </cell>
          <cell r="T3590" t="str">
            <v>En Ejecución</v>
          </cell>
          <cell r="U3590" t="str">
            <v>LINA MARIA GAVIRIA HURTADO</v>
          </cell>
          <cell r="V3590">
            <v>52247497</v>
          </cell>
          <cell r="X3590" t="str">
            <v>LINA MARIA GAVIRIA HURTADO</v>
          </cell>
          <cell r="Y3590">
            <v>52247497</v>
          </cell>
          <cell r="Z3590" t="str">
            <v>Inversión</v>
          </cell>
          <cell r="AB3590" t="str">
            <v>6622-6623-6624-6625-6626-6627-6628-6629-6630-6631-6632-6633-6634-6635-6636-6639</v>
          </cell>
          <cell r="AC3590" t="str">
            <v>O230117330120240088</v>
          </cell>
          <cell r="AD3590" t="str">
            <v>8756-8759-8761-8763-8766-8767-8768-8769-8771-8772-8773-8774-8775-8776-8777-8778</v>
          </cell>
          <cell r="AE3590">
            <v>38456322</v>
          </cell>
          <cell r="AF3590">
            <v>38456322</v>
          </cell>
          <cell r="AI3590">
            <v>6040260</v>
          </cell>
          <cell r="AJ3590" t="str">
            <v>Prestar servicios de apoyo a la gestión al Instituto Distrital de las Artes - Idartes, Subdirección de las Artes, en las actividades administrativas durante la planeación, desarrollo, ejecución y seguimiento del Programa Más Cultura Local.</v>
          </cell>
          <cell r="AK3590" t="str">
            <v>SANDY LORENA ROJAS MORA</v>
          </cell>
          <cell r="AL3590">
            <v>1022364701</v>
          </cell>
          <cell r="AM3590" t="str">
            <v>3324-2024</v>
          </cell>
          <cell r="AN3590" t="str">
            <v>Johan Bermeo</v>
          </cell>
          <cell r="AO3590" t="str">
            <v xml:space="preserve">https://community.secop.gov.co/Public/Tendering/OpportunityDetail/Index?noticeUID=CO1.NTC.7244691&amp;isFromPublicArea=True&amp;isModal=False
</v>
          </cell>
          <cell r="AP3590" t="str">
            <v>SECOP II</v>
          </cell>
          <cell r="AS3590" t="str">
            <v>Ok</v>
          </cell>
          <cell r="AU3590" t="str">
            <v>SI</v>
          </cell>
          <cell r="AW3590" t="e">
            <v>#N/A</v>
          </cell>
          <cell r="AX3590">
            <v>45846</v>
          </cell>
          <cell r="AY3590" t="str">
            <v>#REF!</v>
          </cell>
          <cell r="AZ3590" t="str">
            <v>CO1.PCCNTR.7175376</v>
          </cell>
        </row>
        <row r="3591">
          <cell r="D3591" t="str">
            <v>3323-2024</v>
          </cell>
          <cell r="E3591" t="str">
            <v>SILVIA OSPINA HENAO</v>
          </cell>
          <cell r="F3591" t="str">
            <v>Subdirección de las Artes</v>
          </cell>
          <cell r="G3591" t="str">
            <v>Sub Artes</v>
          </cell>
          <cell r="H3591" t="str">
            <v>subdireccion de las Artes</v>
          </cell>
          <cell r="I3591" t="str">
            <v>Contratación Directa</v>
          </cell>
          <cell r="J3591" t="str">
            <v>Contratación directa.</v>
          </cell>
          <cell r="K3591" t="str">
            <v>Prestación de servicios</v>
          </cell>
          <cell r="L3591" t="str">
            <v>17 17. Contrato de Prestación de Servicios</v>
          </cell>
          <cell r="M3591" t="str">
            <v xml:space="preserve">33 33-Servicios Apoyo a la Gestion de la Entidad (servicios administrativos) </v>
          </cell>
          <cell r="N3591" t="str">
            <v>Si</v>
          </cell>
          <cell r="O3591" t="str">
            <v>Contrato Prestación de Servicios Apoyo a la Gestión</v>
          </cell>
          <cell r="P3591">
            <v>45653</v>
          </cell>
          <cell r="Q3591">
            <v>45657</v>
          </cell>
          <cell r="R3591">
            <v>45849</v>
          </cell>
          <cell r="T3591" t="str">
            <v>En Ejecución</v>
          </cell>
          <cell r="U3591" t="str">
            <v>LINA MARIA GAVIRIA HURTADO</v>
          </cell>
          <cell r="V3591">
            <v>52247497</v>
          </cell>
          <cell r="X3591" t="str">
            <v>LINA MARIA GAVIRIA HURTADO</v>
          </cell>
          <cell r="Y3591">
            <v>52247497</v>
          </cell>
          <cell r="Z3591" t="str">
            <v>Inversión</v>
          </cell>
          <cell r="AB3591" t="str">
            <v>6559-6560</v>
          </cell>
          <cell r="AC3591" t="str">
            <v>O230117330120240088</v>
          </cell>
          <cell r="AD3591" t="str">
            <v>8753-8811</v>
          </cell>
          <cell r="AE3591">
            <v>31917246</v>
          </cell>
          <cell r="AF3591">
            <v>31917246</v>
          </cell>
          <cell r="AI3591">
            <v>5013180</v>
          </cell>
          <cell r="AJ3591"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591" t="str">
            <v>SANDRA MILENA GONZALEZ GARCIA</v>
          </cell>
          <cell r="AL3591">
            <v>1233691792</v>
          </cell>
          <cell r="AM3591" t="str">
            <v>3323-2024</v>
          </cell>
          <cell r="AN3591" t="str">
            <v>Johan Bermeo</v>
          </cell>
          <cell r="AO3591" t="str">
            <v xml:space="preserve">https://community.secop.gov.co/Public/Tendering/OpportunityDetail/Index?noticeUID=CO1.NTC.7244679&amp;isFromPublicArea=True&amp;isModal=False
</v>
          </cell>
          <cell r="AP3591" t="str">
            <v>SECOP II</v>
          </cell>
          <cell r="AS3591" t="str">
            <v>Ok</v>
          </cell>
          <cell r="AU3591" t="str">
            <v>SI</v>
          </cell>
          <cell r="AW3591" t="e">
            <v>#N/A</v>
          </cell>
          <cell r="AX3591">
            <v>45849</v>
          </cell>
          <cell r="AY3591" t="str">
            <v>#REF!</v>
          </cell>
          <cell r="AZ3591" t="str">
            <v>CO1.PCCNTR.7175372</v>
          </cell>
        </row>
        <row r="3592">
          <cell r="D3592" t="str">
            <v>3317-2024</v>
          </cell>
          <cell r="E3592" t="str">
            <v>SILVIA OSPINA HENAO</v>
          </cell>
          <cell r="F3592" t="str">
            <v>Subdirección de las Artes</v>
          </cell>
          <cell r="G3592" t="str">
            <v>Sub Artes</v>
          </cell>
          <cell r="H3592" t="str">
            <v>subdireccion de las Artes</v>
          </cell>
          <cell r="I3592" t="str">
            <v>Contratación Directa</v>
          </cell>
          <cell r="J3592" t="str">
            <v>Contratación directa.</v>
          </cell>
          <cell r="K3592" t="str">
            <v>Prestación de servicios</v>
          </cell>
          <cell r="L3592" t="str">
            <v>17 17. Contrato de Prestación de Servicios</v>
          </cell>
          <cell r="M3592" t="str">
            <v xml:space="preserve">33 33-Servicios Apoyo a la Gestion de la Entidad (servicios administrativos) </v>
          </cell>
          <cell r="N3592" t="str">
            <v>Si</v>
          </cell>
          <cell r="O3592" t="str">
            <v>Contrato Prestación de Servicios Apoyo a la Gestión</v>
          </cell>
          <cell r="P3592">
            <v>45653</v>
          </cell>
          <cell r="Q3592">
            <v>45657</v>
          </cell>
          <cell r="R3592">
            <v>45849</v>
          </cell>
          <cell r="T3592" t="str">
            <v>En Ejecución</v>
          </cell>
          <cell r="U3592" t="str">
            <v>LINA MARIA GAVIRIA HURTADO</v>
          </cell>
          <cell r="V3592">
            <v>52247497</v>
          </cell>
          <cell r="X3592" t="str">
            <v>LINA MARIA GAVIRIA HURTADO</v>
          </cell>
          <cell r="Y3592">
            <v>52247497</v>
          </cell>
          <cell r="Z3592" t="str">
            <v>Inversión</v>
          </cell>
          <cell r="AB3592" t="str">
            <v>6569-6570-6571-6572</v>
          </cell>
          <cell r="AC3592" t="str">
            <v>O230117330120240088</v>
          </cell>
          <cell r="AD3592" t="str">
            <v>8818-8819-8820-8821</v>
          </cell>
          <cell r="AE3592">
            <v>41714400</v>
          </cell>
          <cell r="AF3592">
            <v>41714400</v>
          </cell>
          <cell r="AI3592">
            <v>6552000</v>
          </cell>
          <cell r="AJ3592" t="str">
            <v>Prestar servicios de apoyo a la gestión al Instituto Distrital de las Artes - Idartes, en la Subdirección de las Artes, con relación a las actividades requeridas para el relacionamiento interinstitucional y acompañamiento a los agentes del sector cultural en el marco del programa Más Cultura Local.</v>
          </cell>
          <cell r="AK3592" t="str">
            <v>ANGELICA MARIA FONSECA ALFONSO</v>
          </cell>
          <cell r="AL3592">
            <v>1032398495</v>
          </cell>
          <cell r="AM3592" t="str">
            <v>3317-2024</v>
          </cell>
          <cell r="AN3592" t="str">
            <v>Johan Bermeo</v>
          </cell>
          <cell r="AO3592" t="str">
            <v xml:space="preserve">https://community.secop.gov.co/Public/Tendering/OpportunityDetail/Index?noticeUID=CO1.NTC.7244653&amp;isFromPublicArea=True&amp;isModal=False
</v>
          </cell>
          <cell r="AP3592" t="str">
            <v>SECOP II</v>
          </cell>
          <cell r="AS3592" t="str">
            <v>Ok</v>
          </cell>
          <cell r="AU3592" t="str">
            <v>SI</v>
          </cell>
          <cell r="AW3592" t="e">
            <v>#N/A</v>
          </cell>
          <cell r="AX3592">
            <v>45849</v>
          </cell>
          <cell r="AY3592" t="str">
            <v>#REF!</v>
          </cell>
          <cell r="AZ3592" t="str">
            <v>CO1.PCCNTR.7175363</v>
          </cell>
        </row>
        <row r="3593">
          <cell r="D3593" t="str">
            <v>3330-2024</v>
          </cell>
          <cell r="E3593" t="str">
            <v>SILVIA OSPINA HENAO</v>
          </cell>
          <cell r="F3593" t="str">
            <v>Subdirección de las Artes</v>
          </cell>
          <cell r="G3593" t="str">
            <v>Sub Artes</v>
          </cell>
          <cell r="H3593" t="str">
            <v>subdireccion de las Artes</v>
          </cell>
          <cell r="I3593" t="str">
            <v>Contratación Directa</v>
          </cell>
          <cell r="J3593" t="str">
            <v>Contratación directa.</v>
          </cell>
          <cell r="K3593" t="str">
            <v>Prestación de servicios</v>
          </cell>
          <cell r="L3593" t="str">
            <v>17 17. Contrato de Prestación de Servicios</v>
          </cell>
          <cell r="M3593" t="str">
            <v xml:space="preserve">33 33-Servicios Apoyo a la Gestion de la Entidad (servicios administrativos) </v>
          </cell>
          <cell r="N3593" t="str">
            <v>Si</v>
          </cell>
          <cell r="O3593" t="str">
            <v>Contrato Prestación de Servicios Apoyo a la Gestión</v>
          </cell>
          <cell r="P3593">
            <v>45653</v>
          </cell>
          <cell r="Q3593">
            <v>45657</v>
          </cell>
          <cell r="R3593">
            <v>45849</v>
          </cell>
          <cell r="T3593" t="str">
            <v>En Ejecución</v>
          </cell>
          <cell r="U3593" t="str">
            <v>LINA MARIA GAVIRIA HURTADO</v>
          </cell>
          <cell r="V3593">
            <v>52247497</v>
          </cell>
          <cell r="X3593" t="str">
            <v>LINA MARIA GAVIRIA HURTADO</v>
          </cell>
          <cell r="Y3593">
            <v>52247497</v>
          </cell>
          <cell r="Z3593" t="str">
            <v>Inversión</v>
          </cell>
          <cell r="AB3593" t="str">
            <v>6545 - 6548</v>
          </cell>
          <cell r="AC3593" t="str">
            <v>O230117330120240088</v>
          </cell>
          <cell r="AD3593" t="str">
            <v>8812 - 8894</v>
          </cell>
          <cell r="AE3593">
            <v>38422706</v>
          </cell>
          <cell r="AF3593">
            <v>38422706</v>
          </cell>
          <cell r="AI3593">
            <v>6034980</v>
          </cell>
          <cell r="AJ3593"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593" t="str">
            <v>ANDRES MAURICIO AROS ALVARADO</v>
          </cell>
          <cell r="AL3593">
            <v>80170868</v>
          </cell>
          <cell r="AM3593" t="str">
            <v>3330-2024</v>
          </cell>
          <cell r="AN3593" t="str">
            <v>Johan Bermeo</v>
          </cell>
          <cell r="AO3593" t="str">
            <v xml:space="preserve">https://community.secop.gov.co/Public/Tendering/OpportunityDetail/Index?noticeUID=CO1.NTC.7244741&amp;isFromPublicArea=True&amp;isModal=False
</v>
          </cell>
          <cell r="AP3593" t="str">
            <v>SECOP II</v>
          </cell>
          <cell r="AS3593" t="str">
            <v>Ok</v>
          </cell>
          <cell r="AU3593" t="str">
            <v>SI</v>
          </cell>
          <cell r="AW3593" t="e">
            <v>#N/A</v>
          </cell>
          <cell r="AX3593">
            <v>45849</v>
          </cell>
          <cell r="AY3593" t="str">
            <v>#REF!</v>
          </cell>
          <cell r="AZ3593" t="str">
            <v>CO1.PCCNTR.7175189</v>
          </cell>
        </row>
        <row r="3594">
          <cell r="D3594" t="str">
            <v>3327-2024</v>
          </cell>
          <cell r="E3594" t="str">
            <v>SILVIA OSPINA HENAO</v>
          </cell>
          <cell r="F3594" t="str">
            <v>Subdirección de las Artes</v>
          </cell>
          <cell r="G3594" t="str">
            <v>Sub Artes</v>
          </cell>
          <cell r="H3594" t="str">
            <v>subdireccion de las Artes</v>
          </cell>
          <cell r="I3594" t="str">
            <v>Contratación Directa</v>
          </cell>
          <cell r="J3594" t="str">
            <v>Contratación directa.</v>
          </cell>
          <cell r="K3594" t="str">
            <v>Prestación de servicios</v>
          </cell>
          <cell r="L3594" t="str">
            <v>17 17. Contrato de Prestación de Servicios</v>
          </cell>
          <cell r="M3594" t="str">
            <v xml:space="preserve">33 33-Servicios Apoyo a la Gestion de la Entidad (servicios administrativos) </v>
          </cell>
          <cell r="N3594" t="str">
            <v>Si</v>
          </cell>
          <cell r="O3594" t="str">
            <v>Contrato Prestación de Servicios Apoyo a la Gestión</v>
          </cell>
          <cell r="P3594">
            <v>45653</v>
          </cell>
          <cell r="Q3594">
            <v>45654</v>
          </cell>
          <cell r="R3594">
            <v>45846</v>
          </cell>
          <cell r="T3594" t="str">
            <v>En Ejecución</v>
          </cell>
          <cell r="U3594" t="str">
            <v>LINA MARIA GAVIRIA HURTADO</v>
          </cell>
          <cell r="V3594">
            <v>52247497</v>
          </cell>
          <cell r="X3594" t="str">
            <v>LINA MARIA GAVIRIA HURTADO</v>
          </cell>
          <cell r="Y3594">
            <v>52247497</v>
          </cell>
          <cell r="Z3594" t="str">
            <v>Inversión</v>
          </cell>
          <cell r="AB3594">
            <v>6544</v>
          </cell>
          <cell r="AC3594" t="str">
            <v>O230117330120240088</v>
          </cell>
          <cell r="AD3594">
            <v>8720</v>
          </cell>
          <cell r="AE3594">
            <v>38422706</v>
          </cell>
          <cell r="AF3594">
            <v>38422706</v>
          </cell>
          <cell r="AI3594">
            <v>6034980</v>
          </cell>
          <cell r="AJ3594"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594" t="str">
            <v>MARIAPAZ CARDENAS PEDRAZA</v>
          </cell>
          <cell r="AL3594">
            <v>1070020268</v>
          </cell>
          <cell r="AM3594" t="str">
            <v>3327-2024</v>
          </cell>
          <cell r="AN3594" t="str">
            <v>Johan Bermeo</v>
          </cell>
          <cell r="AO3594" t="str">
            <v xml:space="preserve">https://community.secop.gov.co/Public/Tendering/OpportunityDetail/Index?noticeUID=CO1.NTC.7245009&amp;isFromPublicArea=True&amp;isModal=False
</v>
          </cell>
          <cell r="AP3594" t="str">
            <v>SECOP II</v>
          </cell>
          <cell r="AS3594" t="str">
            <v>Ok</v>
          </cell>
          <cell r="AU3594" t="str">
            <v>SI</v>
          </cell>
          <cell r="AW3594" t="e">
            <v>#N/A</v>
          </cell>
          <cell r="AX3594">
            <v>45846</v>
          </cell>
          <cell r="AY3594" t="str">
            <v>#REF!</v>
          </cell>
          <cell r="AZ3594" t="str">
            <v>CO1.PCCNTR.7175659</v>
          </cell>
        </row>
        <row r="3595">
          <cell r="D3595" t="str">
            <v>3322-2024</v>
          </cell>
          <cell r="E3595" t="str">
            <v>SILVIA OSPINA HENAO</v>
          </cell>
          <cell r="F3595" t="str">
            <v>Subdirección de las Artes</v>
          </cell>
          <cell r="G3595" t="str">
            <v>Sub Artes</v>
          </cell>
          <cell r="H3595" t="str">
            <v>subdireccion de las Artes</v>
          </cell>
          <cell r="I3595" t="str">
            <v>Contratación Directa</v>
          </cell>
          <cell r="J3595" t="str">
            <v>Contratación directa.</v>
          </cell>
          <cell r="K3595" t="str">
            <v>Prestación de servicios</v>
          </cell>
          <cell r="L3595" t="str">
            <v>17 17. Contrato de Prestación de Servicios</v>
          </cell>
          <cell r="M3595" t="str">
            <v xml:space="preserve">33 33-Servicios Apoyo a la Gestion de la Entidad (servicios administrativos) </v>
          </cell>
          <cell r="N3595" t="str">
            <v>Si</v>
          </cell>
          <cell r="O3595" t="str">
            <v>Contrato Prestación de Servicios Apoyo a la Gestión</v>
          </cell>
          <cell r="P3595">
            <v>45653</v>
          </cell>
          <cell r="Q3595">
            <v>45654</v>
          </cell>
          <cell r="R3595">
            <v>45846</v>
          </cell>
          <cell r="T3595" t="str">
            <v>En Ejecución</v>
          </cell>
          <cell r="U3595" t="str">
            <v>LINA MARIA GAVIRIA HURTADO</v>
          </cell>
          <cell r="V3595">
            <v>52247497</v>
          </cell>
          <cell r="X3595" t="str">
            <v>LINA MARIA GAVIRIA HURTADO</v>
          </cell>
          <cell r="Y3595">
            <v>52247497</v>
          </cell>
          <cell r="Z3595" t="str">
            <v>Inversión</v>
          </cell>
          <cell r="AB3595" t="str">
            <v>6713-6714-6715-6716-6717-6720-6719-6724-6721-6722-6723-6728-6725-6727-6729-6718</v>
          </cell>
          <cell r="AC3595" t="str">
            <v>O230117330120240088</v>
          </cell>
          <cell r="AD3595" t="str">
            <v>8752-8796-8797-8798-8799-8800-8801-8802-8803-8804-8805-8806-8807-8808-8809-8810</v>
          </cell>
          <cell r="AE3595">
            <v>38281366</v>
          </cell>
          <cell r="AF3595">
            <v>38281366</v>
          </cell>
          <cell r="AI3595">
            <v>6012780</v>
          </cell>
          <cell r="AJ3595" t="str">
            <v>Prestar servicios de apoyo a la gestión al Instituto Distrital de las Artes - IdartesSubdirección de las Artes en la realización de registros fotográficos especializados, registros de video y registros de audio editados de las actividades y eventos en el marco del Programa Más Cultura Local.</v>
          </cell>
          <cell r="AK3595" t="str">
            <v>JUAN SEBASTIAN OCHOA ROJAS</v>
          </cell>
          <cell r="AL3595">
            <v>1020730447</v>
          </cell>
          <cell r="AM3595" t="str">
            <v>3322-2024</v>
          </cell>
          <cell r="AN3595" t="str">
            <v>Johan Bermeo</v>
          </cell>
          <cell r="AO3595" t="str">
            <v xml:space="preserve">https://community.secop.gov.co/Public/Tendering/OpportunityDetail/Index?noticeUID=CO1.NTC.7244923&amp;isFromPublicArea=True&amp;isModal=False
</v>
          </cell>
          <cell r="AP3595" t="str">
            <v>SECOP II</v>
          </cell>
          <cell r="AS3595" t="str">
            <v>Ok</v>
          </cell>
          <cell r="AU3595" t="str">
            <v>SI</v>
          </cell>
          <cell r="AW3595" t="e">
            <v>#N/A</v>
          </cell>
          <cell r="AX3595">
            <v>45846</v>
          </cell>
          <cell r="AY3595" t="str">
            <v>#REF!</v>
          </cell>
          <cell r="AZ3595" t="str">
            <v>CO1.PCCNTR.7175903</v>
          </cell>
        </row>
        <row r="3596">
          <cell r="D3596" t="str">
            <v>3331-2024</v>
          </cell>
          <cell r="E3596" t="str">
            <v>SILVIA OSPINA HENAO</v>
          </cell>
          <cell r="F3596" t="str">
            <v>Subdirección de las Artes</v>
          </cell>
          <cell r="G3596" t="str">
            <v>Sub Artes</v>
          </cell>
          <cell r="H3596" t="str">
            <v>subdireccion de las Artes</v>
          </cell>
          <cell r="I3596" t="str">
            <v>Contratación Directa</v>
          </cell>
          <cell r="J3596" t="str">
            <v>Contratación directa.</v>
          </cell>
          <cell r="K3596" t="str">
            <v>Prestación de servicios</v>
          </cell>
          <cell r="L3596" t="str">
            <v>17 17. Contrato de Prestación de Servicios</v>
          </cell>
          <cell r="M3596" t="str">
            <v xml:space="preserve">33 33-Servicios Apoyo a la Gestion de la Entidad (servicios administrativos) </v>
          </cell>
          <cell r="N3596" t="str">
            <v>Si</v>
          </cell>
          <cell r="O3596" t="str">
            <v>Contrato Prestación de Servicios Apoyo a la Gestión</v>
          </cell>
          <cell r="P3596">
            <v>45653</v>
          </cell>
          <cell r="Q3596">
            <v>45654</v>
          </cell>
          <cell r="R3596">
            <v>45846</v>
          </cell>
          <cell r="T3596" t="str">
            <v>En Ejecución</v>
          </cell>
          <cell r="U3596" t="str">
            <v>LINA MARIA GAVIRIA HURTADO</v>
          </cell>
          <cell r="V3596">
            <v>52247497</v>
          </cell>
          <cell r="X3596" t="str">
            <v>LINA MARIA GAVIRIA HURTADO</v>
          </cell>
          <cell r="Y3596">
            <v>52247497</v>
          </cell>
          <cell r="Z3596" t="str">
            <v>Inversión</v>
          </cell>
          <cell r="AB3596">
            <v>6711</v>
          </cell>
          <cell r="AC3596" t="str">
            <v>O230117330120240088</v>
          </cell>
          <cell r="AD3596">
            <v>8862</v>
          </cell>
          <cell r="AE3596">
            <v>38422706</v>
          </cell>
          <cell r="AF3596">
            <v>38422706</v>
          </cell>
          <cell r="AI3596">
            <v>6034980</v>
          </cell>
          <cell r="AJ3596"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596" t="str">
            <v>SONIA CAROLINA RICO JIMENEZ</v>
          </cell>
          <cell r="AL3596">
            <v>1016028687</v>
          </cell>
          <cell r="AM3596" t="str">
            <v>3331-2024</v>
          </cell>
          <cell r="AN3596" t="str">
            <v>Johan Bermeo</v>
          </cell>
          <cell r="AO3596" t="str">
            <v xml:space="preserve">https://community.secop.gov.co/Public/Tendering/OpportunityDetail/Index?noticeUID=CO1.NTC.7244702&amp;isFromPublicArea=True&amp;isModal=False
</v>
          </cell>
          <cell r="AP3596" t="str">
            <v>SECOP II</v>
          </cell>
          <cell r="AS3596" t="str">
            <v>Ok</v>
          </cell>
          <cell r="AU3596" t="str">
            <v>SI</v>
          </cell>
          <cell r="AW3596" t="e">
            <v>#N/A</v>
          </cell>
          <cell r="AX3596">
            <v>45846</v>
          </cell>
          <cell r="AY3596" t="str">
            <v>#REF!</v>
          </cell>
          <cell r="AZ3596" t="str">
            <v>CO1.PCCNTR.7175166</v>
          </cell>
        </row>
        <row r="3597">
          <cell r="D3597" t="str">
            <v>3315-2024</v>
          </cell>
          <cell r="E3597" t="str">
            <v>SILVIA OSPINA HENAO</v>
          </cell>
          <cell r="F3597" t="str">
            <v>Subdirección de las Artes</v>
          </cell>
          <cell r="G3597" t="str">
            <v>Sub Artes</v>
          </cell>
          <cell r="H3597" t="str">
            <v>subdireccion de las Artes</v>
          </cell>
          <cell r="I3597" t="str">
            <v>Contratación Directa</v>
          </cell>
          <cell r="J3597" t="str">
            <v>Contratación directa.</v>
          </cell>
          <cell r="K3597" t="str">
            <v>Prestación de servicios</v>
          </cell>
          <cell r="L3597" t="str">
            <v>17 17. Contrato de Prestación de Servicios</v>
          </cell>
          <cell r="M3597" t="str">
            <v xml:space="preserve">33 33-Servicios Apoyo a la Gestion de la Entidad (servicios administrativos) </v>
          </cell>
          <cell r="N3597" t="str">
            <v>Si</v>
          </cell>
          <cell r="O3597" t="str">
            <v>Contrato Prestación de Servicios Apoyo a la Gestión</v>
          </cell>
          <cell r="P3597">
            <v>45653</v>
          </cell>
          <cell r="Q3597">
            <v>45654</v>
          </cell>
          <cell r="R3597">
            <v>45846</v>
          </cell>
          <cell r="T3597" t="str">
            <v>En Ejecución</v>
          </cell>
          <cell r="U3597" t="str">
            <v>LINA MARIA GAVIRIA HURTADO</v>
          </cell>
          <cell r="V3597">
            <v>52247497</v>
          </cell>
          <cell r="X3597" t="str">
            <v>LINA MARIA GAVIRIA HURTADO</v>
          </cell>
          <cell r="Y3597">
            <v>52247497</v>
          </cell>
          <cell r="Z3597" t="str">
            <v>Inversión</v>
          </cell>
          <cell r="AB3597" t="str">
            <v>6552 - 6553</v>
          </cell>
          <cell r="AC3597" t="str">
            <v>O230117330120240088</v>
          </cell>
          <cell r="AD3597" t="str">
            <v>8822 - 8824</v>
          </cell>
          <cell r="AE3597">
            <v>31917246</v>
          </cell>
          <cell r="AF3597">
            <v>31917246</v>
          </cell>
          <cell r="AI3597">
            <v>5013180</v>
          </cell>
          <cell r="AJ3597"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597" t="str">
            <v>GISEL CAROLINA ARGUELLO RUEDA</v>
          </cell>
          <cell r="AL3597">
            <v>1019010631</v>
          </cell>
          <cell r="AM3597" t="str">
            <v>3315-2024</v>
          </cell>
          <cell r="AN3597" t="str">
            <v>Johan Bermeo</v>
          </cell>
          <cell r="AO3597" t="str">
            <v xml:space="preserve">https://community.secop.gov.co/Public/Tendering/OpportunityDetail/Index?noticeUID=CO1.NTC.7244281&amp;isFromPublicArea=True&amp;isModal=False
</v>
          </cell>
          <cell r="AP3597" t="str">
            <v>SECOP II</v>
          </cell>
          <cell r="AS3597" t="str">
            <v>Ok</v>
          </cell>
          <cell r="AU3597" t="str">
            <v>SI</v>
          </cell>
          <cell r="AW3597" t="e">
            <v>#N/A</v>
          </cell>
          <cell r="AX3597">
            <v>45846</v>
          </cell>
          <cell r="AY3597" t="str">
            <v>#REF!</v>
          </cell>
          <cell r="AZ3597" t="str">
            <v>CO1.PCCNTR.7174685</v>
          </cell>
        </row>
        <row r="3598">
          <cell r="D3598" t="str">
            <v>3326-2024</v>
          </cell>
          <cell r="E3598" t="str">
            <v>SILVIA OSPINA HENAO</v>
          </cell>
          <cell r="F3598" t="str">
            <v>Subdirección de las Artes</v>
          </cell>
          <cell r="G3598" t="str">
            <v>Sub Artes</v>
          </cell>
          <cell r="H3598" t="str">
            <v>subdireccion de las Artes</v>
          </cell>
          <cell r="I3598" t="str">
            <v>Contratación Directa</v>
          </cell>
          <cell r="J3598" t="str">
            <v>Contratación directa.</v>
          </cell>
          <cell r="K3598" t="str">
            <v>Prestación de servicios</v>
          </cell>
          <cell r="L3598" t="str">
            <v>17 17. Contrato de Prestación de Servicios</v>
          </cell>
          <cell r="M3598" t="str">
            <v xml:space="preserve">33 33-Servicios Apoyo a la Gestion de la Entidad (servicios administrativos) </v>
          </cell>
          <cell r="N3598" t="str">
            <v>Si</v>
          </cell>
          <cell r="O3598" t="str">
            <v>Contrato Prestación de Servicios Apoyo a la Gestión</v>
          </cell>
          <cell r="P3598">
            <v>45652</v>
          </cell>
          <cell r="Q3598">
            <v>45653</v>
          </cell>
          <cell r="R3598">
            <v>45845</v>
          </cell>
          <cell r="T3598" t="str">
            <v>En Ejecución</v>
          </cell>
          <cell r="U3598" t="str">
            <v>LINA MARIA GAVIRIA HURTADO</v>
          </cell>
          <cell r="V3598">
            <v>52247497</v>
          </cell>
          <cell r="X3598" t="str">
            <v>LINA MARIA GAVIRIA HURTADO</v>
          </cell>
          <cell r="Y3598">
            <v>52247497</v>
          </cell>
          <cell r="Z3598" t="str">
            <v>Inversión</v>
          </cell>
          <cell r="AB3598" t="str">
            <v>6641-6642-6645-6644-6643-6646-6617-6647-6648-6649-6650-6618-6651-6621-6620-6619</v>
          </cell>
          <cell r="AC3598" t="str">
            <v>O230117330120240088</v>
          </cell>
          <cell r="AD3598" t="str">
            <v>8726-8727-8730-8732-8734-8736-8737-8738-8739-8740-8741-8742-8743-8744-8745-8746</v>
          </cell>
          <cell r="AE3598">
            <v>38281366</v>
          </cell>
          <cell r="AF3598">
            <v>38281366</v>
          </cell>
          <cell r="AI3598">
            <v>6012780</v>
          </cell>
          <cell r="AJ3598" t="str">
            <v>Prestar servicios de apoyo a la gestión al Instituto Distrital de las Artes - Idartes en la Subdirección de las Artes, en las actividades asociadas a la producción del contenido gráfico requerido en el marco de la ejecución del Programa Más Cultura Local.</v>
          </cell>
          <cell r="AK3598" t="str">
            <v>JUAN DANIEL BURBANO TORRES</v>
          </cell>
          <cell r="AL3598">
            <v>1013676319</v>
          </cell>
          <cell r="AM3598" t="str">
            <v>3326-2024</v>
          </cell>
          <cell r="AN3598" t="str">
            <v>Johan Bermeo</v>
          </cell>
          <cell r="AO3598" t="str">
            <v xml:space="preserve">https://community.secop.gov.co/Public/Tendering/OpportunityDetail/Index?noticeUID=CO1.NTC.7243064&amp;isFromPublicArea=True&amp;isModal=False
</v>
          </cell>
          <cell r="AP3598" t="str">
            <v>SECOP II</v>
          </cell>
          <cell r="AS3598" t="str">
            <v>Ok</v>
          </cell>
          <cell r="AU3598" t="str">
            <v>SI</v>
          </cell>
          <cell r="AW3598" t="e">
            <v>#N/A</v>
          </cell>
          <cell r="AX3598">
            <v>45845</v>
          </cell>
          <cell r="AY3598" t="str">
            <v>#REF!</v>
          </cell>
          <cell r="AZ3598" t="str">
            <v>CO1.PCCNTR.7173672</v>
          </cell>
        </row>
        <row r="3599">
          <cell r="D3599" t="str">
            <v>3325-2024</v>
          </cell>
          <cell r="E3599" t="str">
            <v>SILVIA OSPINA HENAO</v>
          </cell>
          <cell r="F3599" t="str">
            <v>Subdirección de las Artes</v>
          </cell>
          <cell r="G3599" t="str">
            <v>Sub Artes</v>
          </cell>
          <cell r="H3599" t="str">
            <v>subdireccion de las Artes</v>
          </cell>
          <cell r="I3599" t="str">
            <v>Contratación Directa</v>
          </cell>
          <cell r="J3599" t="str">
            <v>Contratación directa.</v>
          </cell>
          <cell r="K3599" t="str">
            <v>Prestación de servicios</v>
          </cell>
          <cell r="L3599" t="str">
            <v>17 17. Contrato de Prestación de Servicios</v>
          </cell>
          <cell r="M3599" t="str">
            <v xml:space="preserve">33 33-Servicios Apoyo a la Gestion de la Entidad (servicios administrativos) </v>
          </cell>
          <cell r="N3599" t="str">
            <v>Si</v>
          </cell>
          <cell r="O3599" t="str">
            <v>Contrato Prestación de Servicios Apoyo a la Gestión</v>
          </cell>
          <cell r="P3599">
            <v>45653</v>
          </cell>
          <cell r="Q3599">
            <v>45657</v>
          </cell>
          <cell r="R3599">
            <v>45849</v>
          </cell>
          <cell r="T3599" t="str">
            <v>En Ejecución</v>
          </cell>
          <cell r="U3599" t="str">
            <v>LINA MARIA GAVIRIA HURTADO</v>
          </cell>
          <cell r="V3599">
            <v>52247497</v>
          </cell>
          <cell r="X3599" t="str">
            <v>LINA MARIA GAVIRIA HURTADO</v>
          </cell>
          <cell r="Y3599">
            <v>52247497</v>
          </cell>
          <cell r="Z3599" t="str">
            <v>Inversión</v>
          </cell>
          <cell r="AB3599" t="str">
            <v>6667-6668-6669-6671-6673-6675-6677-6681-6684-6683-6690-6686-6688-6694-6691-6679</v>
          </cell>
          <cell r="AC3599" t="str">
            <v>O230117330120240088</v>
          </cell>
          <cell r="AD3599" t="str">
            <v>8751-8779-8780-8781-8782-8783-8784-8785-8786-8787-8789-8790-8791-8792-8793-8794</v>
          </cell>
          <cell r="AE3599">
            <v>31857654</v>
          </cell>
          <cell r="AF3599">
            <v>31857654</v>
          </cell>
          <cell r="AI3599">
            <v>5003820</v>
          </cell>
          <cell r="AJ3599" t="str">
            <v>Prestar servicios de apoyo a la gestión al Instituto Distrital de las Artes - Idartes- Subdirección de las Artes Programa en las actividades relacionadas con planeación, articulación y seguimiento para la preproducción, producción y post producción de actividades y/o eventos a desarrollar en el marco del Programa Más Cultura Local.</v>
          </cell>
          <cell r="AK3599" t="str">
            <v>CONSTANZA MEDINA DIAZ</v>
          </cell>
          <cell r="AL3599">
            <v>53166489</v>
          </cell>
          <cell r="AM3599" t="str">
            <v>3325-2024</v>
          </cell>
          <cell r="AN3599" t="str">
            <v>Johan Bermeo</v>
          </cell>
          <cell r="AO3599" t="str">
            <v xml:space="preserve">https://community.secop.gov.co/Public/Tendering/OpportunityDetail/Index?noticeUID=CO1.NTC.7242723&amp;isFromPublicArea=True&amp;isModal=False
</v>
          </cell>
          <cell r="AP3599" t="str">
            <v>SECOP II</v>
          </cell>
          <cell r="AS3599" t="str">
            <v>Ok</v>
          </cell>
          <cell r="AU3599" t="str">
            <v>SI</v>
          </cell>
          <cell r="AW3599" t="e">
            <v>#N/A</v>
          </cell>
          <cell r="AX3599">
            <v>45849</v>
          </cell>
          <cell r="AY3599" t="str">
            <v>#REF!</v>
          </cell>
          <cell r="AZ3599" t="str">
            <v>CO1.PCCNTR.7174014</v>
          </cell>
        </row>
        <row r="3600">
          <cell r="D3600" t="str">
            <v>3316-2024</v>
          </cell>
          <cell r="E3600" t="str">
            <v>SILVIA OSPINA HENAO</v>
          </cell>
          <cell r="F3600" t="str">
            <v>Subdirección de las Artes</v>
          </cell>
          <cell r="G3600" t="str">
            <v>Sub Artes</v>
          </cell>
          <cell r="H3600" t="str">
            <v>subdireccion de las Artes</v>
          </cell>
          <cell r="I3600" t="str">
            <v>Contratación Directa</v>
          </cell>
          <cell r="J3600" t="str">
            <v>Contratación directa.</v>
          </cell>
          <cell r="K3600" t="str">
            <v>Prestación de servicios</v>
          </cell>
          <cell r="L3600" t="str">
            <v>17 17. Contrato de Prestación de Servicios</v>
          </cell>
          <cell r="M3600" t="str">
            <v xml:space="preserve">33 33-Servicios Apoyo a la Gestion de la Entidad (servicios administrativos) </v>
          </cell>
          <cell r="N3600" t="str">
            <v>Si</v>
          </cell>
          <cell r="O3600" t="str">
            <v>Contrato Prestación de Servicios Apoyo a la Gestión</v>
          </cell>
          <cell r="P3600">
            <v>45652</v>
          </cell>
          <cell r="Q3600">
            <v>45653</v>
          </cell>
          <cell r="R3600">
            <v>45845</v>
          </cell>
          <cell r="T3600" t="str">
            <v>En Ejecución</v>
          </cell>
          <cell r="U3600" t="str">
            <v>LINA MARIA GAVIRIA HURTADO</v>
          </cell>
          <cell r="V3600">
            <v>52247497</v>
          </cell>
          <cell r="X3600" t="str">
            <v>LINA MARIA GAVIRIA HURTADO</v>
          </cell>
          <cell r="Y3600">
            <v>52247497</v>
          </cell>
          <cell r="Z3600" t="str">
            <v>Inversión</v>
          </cell>
          <cell r="AB3600" t="str">
            <v>6707-6712</v>
          </cell>
          <cell r="AC3600" t="str">
            <v>O230117330120240088</v>
          </cell>
          <cell r="AD3600" t="str">
            <v>8706-8707</v>
          </cell>
          <cell r="AE3600">
            <v>38422706</v>
          </cell>
          <cell r="AF3600">
            <v>38422706</v>
          </cell>
          <cell r="AI3600">
            <v>6034980</v>
          </cell>
          <cell r="AJ3600"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00" t="str">
            <v>JAIRO ANDRES LUGO BATECA</v>
          </cell>
          <cell r="AL3600">
            <v>1019055993</v>
          </cell>
          <cell r="AM3600" t="str">
            <v>3316-2024</v>
          </cell>
          <cell r="AN3600" t="str">
            <v>Johan Bermeo</v>
          </cell>
          <cell r="AO3600" t="str">
            <v xml:space="preserve">https://community.secop.gov.co/Public/Tendering/OpportunityDetail/Index?noticeUID=CO1.NTC.7241330&amp;isFromPublicArea=True&amp;isModal=False
</v>
          </cell>
          <cell r="AP3600" t="str">
            <v>SECOP II</v>
          </cell>
          <cell r="AS3600" t="str">
            <v>Ok</v>
          </cell>
          <cell r="AU3600" t="str">
            <v>SI</v>
          </cell>
          <cell r="AW3600" t="e">
            <v>#N/A</v>
          </cell>
          <cell r="AX3600">
            <v>45845</v>
          </cell>
          <cell r="AY3600" t="str">
            <v>#REF!</v>
          </cell>
          <cell r="AZ3600" t="str">
            <v>CO1.PCCNTR.7172805</v>
          </cell>
        </row>
        <row r="3601">
          <cell r="D3601" t="str">
            <v>3318-2024</v>
          </cell>
          <cell r="E3601" t="str">
            <v>SILVIA OSPINA HENAO</v>
          </cell>
          <cell r="F3601" t="str">
            <v>Subdirección de las Artes</v>
          </cell>
          <cell r="G3601" t="str">
            <v>Sub Artes</v>
          </cell>
          <cell r="H3601" t="str">
            <v>subdireccion de las Artes</v>
          </cell>
          <cell r="I3601" t="str">
            <v>Contratación Directa</v>
          </cell>
          <cell r="J3601" t="str">
            <v>Contratación directa.</v>
          </cell>
          <cell r="K3601" t="str">
            <v>Prestación de servicios</v>
          </cell>
          <cell r="L3601" t="str">
            <v>17 17. Contrato de Prestación de Servicios</v>
          </cell>
          <cell r="M3601" t="str">
            <v xml:space="preserve">33 33-Servicios Apoyo a la Gestion de la Entidad (servicios administrativos) </v>
          </cell>
          <cell r="N3601" t="str">
            <v>Si</v>
          </cell>
          <cell r="O3601" t="str">
            <v>Contrato Prestación de Servicios Apoyo a la Gestión</v>
          </cell>
          <cell r="P3601">
            <v>45652</v>
          </cell>
          <cell r="Q3601">
            <v>45654</v>
          </cell>
          <cell r="R3601">
            <v>45846</v>
          </cell>
          <cell r="T3601" t="str">
            <v>En Ejecución</v>
          </cell>
          <cell r="U3601" t="str">
            <v>LINA MARIA GAVIRIA HURTADO</v>
          </cell>
          <cell r="V3601">
            <v>52247497</v>
          </cell>
          <cell r="X3601" t="str">
            <v>LINA MARIA GAVIRIA HURTADO</v>
          </cell>
          <cell r="Y3601">
            <v>52247497</v>
          </cell>
          <cell r="Z3601" t="str">
            <v>Inversión</v>
          </cell>
          <cell r="AB3601" t="str">
            <v>6680-6685-6689-6692-6695-6696-6699-6702-6703-6704-6682-6676-6674-6678-6672-6670</v>
          </cell>
          <cell r="AC3601" t="str">
            <v>O230117330120240088</v>
          </cell>
          <cell r="AD3601" t="str">
            <v>8680-8681-8682-8683-8684-8685-8687-8688-8689-8690-8691-8692-8693-8686-8694-8695</v>
          </cell>
          <cell r="AE3601">
            <v>31857654</v>
          </cell>
          <cell r="AF3601">
            <v>31857654</v>
          </cell>
          <cell r="AI3601">
            <v>5003820</v>
          </cell>
          <cell r="AJ3601" t="str">
            <v>Prestar servicios de apoyo a la gestión al Instituto Distrital de las Artes - Idartes
 Subdirección de las Artes Programa en las actividades relacionadas con planeación,
  articulación y seguimiento para la preproducción, producción y post producción de
  actividades y/o eventos a desarrollar en el marco del Programa Más Cultura Local</v>
          </cell>
          <cell r="AK3601" t="str">
            <v>LINA MARIA CHAPARRO PALACIOS</v>
          </cell>
          <cell r="AL3601">
            <v>1032440286</v>
          </cell>
          <cell r="AM3601" t="str">
            <v>3318-2024</v>
          </cell>
          <cell r="AN3601" t="str">
            <v>Johan Bermeo</v>
          </cell>
          <cell r="AO3601" t="str">
            <v xml:space="preserve">https://community.secop.gov.co/Public/Tendering/OpportunityDetail/Index?noticeUID=CO1.NTC.7239855&amp;isFromPublicArea=True&amp;isModal=False
</v>
          </cell>
          <cell r="AP3601" t="str">
            <v>SECOP II</v>
          </cell>
          <cell r="AS3601" t="str">
            <v>Ok</v>
          </cell>
          <cell r="AU3601" t="str">
            <v>SI</v>
          </cell>
          <cell r="AW3601" t="e">
            <v>#N/A</v>
          </cell>
          <cell r="AX3601">
            <v>45846</v>
          </cell>
          <cell r="AY3601" t="str">
            <v>#REF!</v>
          </cell>
          <cell r="AZ3601" t="str">
            <v>CO1.PCCNTR.7170590</v>
          </cell>
        </row>
        <row r="3602">
          <cell r="D3602" t="str">
            <v>3321-2024</v>
          </cell>
          <cell r="E3602" t="str">
            <v>SILVIA OSPINA HENAO</v>
          </cell>
          <cell r="F3602" t="str">
            <v>Subdirección de las Artes</v>
          </cell>
          <cell r="G3602" t="str">
            <v>Sub Artes</v>
          </cell>
          <cell r="H3602" t="str">
            <v>subdireccion de las Artes</v>
          </cell>
          <cell r="I3602" t="str">
            <v>Contratación Directa</v>
          </cell>
          <cell r="J3602" t="str">
            <v>Contratación directa.</v>
          </cell>
          <cell r="K3602" t="str">
            <v>Prestación de servicios</v>
          </cell>
          <cell r="L3602" t="str">
            <v>17 17. Contrato de Prestación de Servicios</v>
          </cell>
          <cell r="M3602" t="str">
            <v xml:space="preserve">33 33-Servicios Apoyo a la Gestion de la Entidad (servicios administrativos) </v>
          </cell>
          <cell r="N3602" t="str">
            <v>Si</v>
          </cell>
          <cell r="O3602" t="str">
            <v>Contrato Prestación de Servicios Apoyo a la Gestión</v>
          </cell>
          <cell r="P3602">
            <v>45652</v>
          </cell>
          <cell r="Q3602">
            <v>45653</v>
          </cell>
          <cell r="R3602">
            <v>45845</v>
          </cell>
          <cell r="T3602" t="str">
            <v>En Ejecución</v>
          </cell>
          <cell r="U3602" t="str">
            <v>LINA MARIA GAVIRIA HURTADO</v>
          </cell>
          <cell r="V3602">
            <v>52247497</v>
          </cell>
          <cell r="X3602" t="str">
            <v>LINA MARIA GAVIRIA HURTADO</v>
          </cell>
          <cell r="Y3602">
            <v>52247497</v>
          </cell>
          <cell r="Z3602" t="str">
            <v>Inversión</v>
          </cell>
          <cell r="AB3602" t="str">
            <v>6701-6700</v>
          </cell>
          <cell r="AC3602" t="str">
            <v>O230117330120240088</v>
          </cell>
          <cell r="AD3602" t="str">
            <v>8749-8750</v>
          </cell>
          <cell r="AE3602">
            <v>31917246</v>
          </cell>
          <cell r="AF3602">
            <v>31917246</v>
          </cell>
          <cell r="AI3602">
            <v>5013180</v>
          </cell>
          <cell r="AJ3602"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602" t="str">
            <v>ANGELICA YINETH CARRIZOSA HERNANDEZ</v>
          </cell>
          <cell r="AL3602">
            <v>1073230245</v>
          </cell>
          <cell r="AM3602" t="str">
            <v>3321-2024</v>
          </cell>
          <cell r="AN3602" t="str">
            <v>Johan Bermeo</v>
          </cell>
          <cell r="AO3602" t="str">
            <v xml:space="preserve">https://community.secop.gov.co/Public/Tendering/OpportunityDetail/Index?noticeUID=CO1.NTC.7239586&amp;isFromPublicArea=True&amp;isModal=False
</v>
          </cell>
          <cell r="AP3602" t="str">
            <v>SECOP II</v>
          </cell>
          <cell r="AS3602" t="str">
            <v>Ok</v>
          </cell>
          <cell r="AU3602" t="str">
            <v>SI</v>
          </cell>
          <cell r="AW3602" t="e">
            <v>#N/A</v>
          </cell>
          <cell r="AX3602">
            <v>45845</v>
          </cell>
          <cell r="AY3602" t="str">
            <v>#REF!</v>
          </cell>
          <cell r="AZ3602" t="str">
            <v>CO1.PCCNTR.7170918</v>
          </cell>
        </row>
        <row r="3603">
          <cell r="D3603" t="str">
            <v>3314-2024</v>
          </cell>
          <cell r="E3603" t="str">
            <v>SILVIA OSPINA HENAO</v>
          </cell>
          <cell r="F3603" t="str">
            <v>Subdirección de las Artes</v>
          </cell>
          <cell r="G3603" t="str">
            <v>Sub Artes</v>
          </cell>
          <cell r="H3603" t="str">
            <v>subdireccion de las Artes</v>
          </cell>
          <cell r="I3603" t="str">
            <v>Contratación Directa</v>
          </cell>
          <cell r="J3603" t="str">
            <v>Contratación directa.</v>
          </cell>
          <cell r="K3603" t="str">
            <v>Prestación de servicios</v>
          </cell>
          <cell r="L3603" t="str">
            <v>17 17. Contrato de Prestación de Servicios</v>
          </cell>
          <cell r="M3603" t="str">
            <v xml:space="preserve">33 33-Servicios Apoyo a la Gestion de la Entidad (servicios administrativos) </v>
          </cell>
          <cell r="N3603" t="str">
            <v>Si</v>
          </cell>
          <cell r="O3603" t="str">
            <v>Contrato Prestación de Servicios Apoyo a la Gestión</v>
          </cell>
          <cell r="P3603">
            <v>45652</v>
          </cell>
          <cell r="Q3603">
            <v>45653</v>
          </cell>
          <cell r="R3603">
            <v>45845</v>
          </cell>
          <cell r="T3603" t="str">
            <v>En Ejecución</v>
          </cell>
          <cell r="U3603" t="str">
            <v>LINA MARIA GAVIRIA HURTADO</v>
          </cell>
          <cell r="V3603">
            <v>52247497</v>
          </cell>
          <cell r="X3603" t="str">
            <v>LINA MARIA GAVIRIA HURTADO</v>
          </cell>
          <cell r="Y3603">
            <v>52247497</v>
          </cell>
          <cell r="Z3603" t="str">
            <v>Inversión</v>
          </cell>
          <cell r="AB3603">
            <v>6549</v>
          </cell>
          <cell r="AC3603" t="str">
            <v>O230117330120240088</v>
          </cell>
          <cell r="AD3603">
            <v>8770</v>
          </cell>
          <cell r="AE3603">
            <v>38422706</v>
          </cell>
          <cell r="AF3603">
            <v>38422706</v>
          </cell>
          <cell r="AI3603">
            <v>6034980</v>
          </cell>
          <cell r="AJ3603"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03" t="str">
            <v>NATALIA DEL PILAR GOMEZ MACHADO</v>
          </cell>
          <cell r="AL3603">
            <v>1018493186</v>
          </cell>
          <cell r="AM3603" t="str">
            <v>3314-2024</v>
          </cell>
          <cell r="AN3603" t="str">
            <v>Johan Bermeo</v>
          </cell>
          <cell r="AO3603" t="str">
            <v xml:space="preserve">https://community.secop.gov.co/Public/Tendering/OpportunityDetail/Index?noticeUID=CO1.NTC.7239927&amp;isFromPublicArea=True&amp;isModal=False
</v>
          </cell>
          <cell r="AP3603" t="str">
            <v>SECOP II</v>
          </cell>
          <cell r="AS3603" t="str">
            <v>Ok</v>
          </cell>
          <cell r="AU3603" t="str">
            <v>SI</v>
          </cell>
          <cell r="AW3603" t="e">
            <v>#N/A</v>
          </cell>
          <cell r="AX3603">
            <v>45845</v>
          </cell>
          <cell r="AY3603" t="str">
            <v>#REF!</v>
          </cell>
          <cell r="AZ3603" t="str">
            <v>CO1.PCCNTR.7170727</v>
          </cell>
        </row>
        <row r="3604">
          <cell r="D3604" t="str">
            <v>3319-2024</v>
          </cell>
          <cell r="E3604" t="str">
            <v>SILVIA OSPINA HENAO</v>
          </cell>
          <cell r="F3604" t="str">
            <v>Subdirección de las Artes</v>
          </cell>
          <cell r="G3604" t="str">
            <v>Sub Artes</v>
          </cell>
          <cell r="H3604" t="str">
            <v>subdireccion de las Artes</v>
          </cell>
          <cell r="I3604" t="str">
            <v>Contratación Directa</v>
          </cell>
          <cell r="J3604" t="str">
            <v>Contratación directa.</v>
          </cell>
          <cell r="K3604" t="str">
            <v>Prestación de servicios</v>
          </cell>
          <cell r="L3604" t="str">
            <v>17 17. Contrato de Prestación de Servicios</v>
          </cell>
          <cell r="M3604" t="str">
            <v xml:space="preserve">33 33-Servicios Apoyo a la Gestion de la Entidad (servicios administrativos) </v>
          </cell>
          <cell r="N3604" t="str">
            <v>Si</v>
          </cell>
          <cell r="O3604" t="str">
            <v>Contrato Prestación de Servicios Apoyo a la Gestión</v>
          </cell>
          <cell r="P3604">
            <v>45652</v>
          </cell>
          <cell r="Q3604">
            <v>45657</v>
          </cell>
          <cell r="R3604">
            <v>45849</v>
          </cell>
          <cell r="T3604" t="str">
            <v>En Ejecución</v>
          </cell>
          <cell r="U3604" t="str">
            <v>LINA MARIA GAVIRIA HURTADO</v>
          </cell>
          <cell r="V3604">
            <v>52247497</v>
          </cell>
          <cell r="X3604" t="str">
            <v>LINA MARIA GAVIRIA HURTADO</v>
          </cell>
          <cell r="Y3604">
            <v>52247497</v>
          </cell>
          <cell r="Z3604" t="str">
            <v>Inversión</v>
          </cell>
          <cell r="AB3604" t="str">
            <v>6550-6566-6568-6567</v>
          </cell>
          <cell r="AC3604" t="str">
            <v>O230117330120240088</v>
          </cell>
          <cell r="AD3604" t="str">
            <v>8758-8760-8762-8764</v>
          </cell>
          <cell r="AE3604">
            <v>41714400</v>
          </cell>
          <cell r="AF3604">
            <v>41714400</v>
          </cell>
          <cell r="AI3604">
            <v>6552000</v>
          </cell>
          <cell r="AJ3604"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04" t="str">
            <v>MONICA PATRICIA RODRIGUEZ MARTINEZ</v>
          </cell>
          <cell r="AL3604">
            <v>1010193270</v>
          </cell>
          <cell r="AM3604" t="str">
            <v>3319-2024</v>
          </cell>
          <cell r="AN3604" t="str">
            <v>Johan Bermeo</v>
          </cell>
          <cell r="AO3604" t="str">
            <v xml:space="preserve">https://community.secop.gov.co/Public/Tendering/OpportunityDetail/Index?noticeUID=CO1.NTC.7239574&amp;isFromPublicArea=True&amp;isModal=False
</v>
          </cell>
          <cell r="AP3604" t="str">
            <v>SECOP II</v>
          </cell>
          <cell r="AS3604" t="str">
            <v>Ok</v>
          </cell>
          <cell r="AU3604" t="str">
            <v>SI</v>
          </cell>
          <cell r="AW3604" t="e">
            <v>#N/A</v>
          </cell>
          <cell r="AX3604">
            <v>45849</v>
          </cell>
          <cell r="AY3604" t="str">
            <v>#REF!</v>
          </cell>
          <cell r="AZ3604" t="str">
            <v>CO1.PCCNTR.7170909</v>
          </cell>
        </row>
        <row r="3605">
          <cell r="D3605" t="str">
            <v>3320-2024</v>
          </cell>
          <cell r="E3605" t="str">
            <v>SILVIA OSPINA HENAO</v>
          </cell>
          <cell r="F3605" t="str">
            <v>Subdirección de las Artes</v>
          </cell>
          <cell r="G3605" t="str">
            <v>Sub Artes</v>
          </cell>
          <cell r="H3605" t="str">
            <v>subdireccion de las Artes</v>
          </cell>
          <cell r="I3605" t="str">
            <v>Contratación Directa</v>
          </cell>
          <cell r="J3605" t="str">
            <v>Contratación directa.</v>
          </cell>
          <cell r="K3605" t="str">
            <v>Prestación de servicios</v>
          </cell>
          <cell r="L3605" t="str">
            <v>17 17. Contrato de Prestación de Servicios</v>
          </cell>
          <cell r="M3605" t="str">
            <v xml:space="preserve">33 33-Servicios Apoyo a la Gestion de la Entidad (servicios administrativos) </v>
          </cell>
          <cell r="N3605" t="str">
            <v>Si</v>
          </cell>
          <cell r="O3605" t="str">
            <v>Contrato Prestación de Servicios Apoyo a la Gestión</v>
          </cell>
          <cell r="P3605">
            <v>45650</v>
          </cell>
          <cell r="Q3605">
            <v>45657</v>
          </cell>
          <cell r="R3605">
            <v>45849</v>
          </cell>
          <cell r="T3605" t="str">
            <v>En Ejecución</v>
          </cell>
          <cell r="U3605" t="str">
            <v>LINA MARIA GAVIRIA HURTADO</v>
          </cell>
          <cell r="V3605">
            <v>52247497</v>
          </cell>
          <cell r="X3605" t="str">
            <v>LINA MARIA GAVIRIA HURTADO</v>
          </cell>
          <cell r="Y3605">
            <v>52247497</v>
          </cell>
          <cell r="Z3605" t="str">
            <v>Inversión</v>
          </cell>
          <cell r="AB3605" t="str">
            <v>6561-6562-6563</v>
          </cell>
          <cell r="AC3605" t="str">
            <v>O230117330120240088</v>
          </cell>
          <cell r="AD3605" t="str">
            <v>8673-8674-8675</v>
          </cell>
          <cell r="AE3605">
            <v>31917246</v>
          </cell>
          <cell r="AF3605">
            <v>31917246</v>
          </cell>
          <cell r="AI3605">
            <v>5013180</v>
          </cell>
          <cell r="AJ3605"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605" t="str">
            <v>FRANCY BIVIANA OSPINA MORA</v>
          </cell>
          <cell r="AL3605">
            <v>1013636998</v>
          </cell>
          <cell r="AM3605" t="str">
            <v>3320-2024</v>
          </cell>
          <cell r="AN3605" t="str">
            <v>Johan Bermeo</v>
          </cell>
          <cell r="AO3605" t="str">
            <v xml:space="preserve">https://community.secop.gov.co/Public/Tendering/OpportunityDetail/Index?noticeUID=CO1.NTC.7239196&amp;isFromPublicArea=True&amp;isModal=False
</v>
          </cell>
          <cell r="AP3605" t="str">
            <v>SECOP II</v>
          </cell>
          <cell r="AS3605" t="str">
            <v>Ok</v>
          </cell>
          <cell r="AU3605" t="str">
            <v>SI</v>
          </cell>
          <cell r="AW3605" t="e">
            <v>#N/A</v>
          </cell>
          <cell r="AX3605">
            <v>45849</v>
          </cell>
          <cell r="AY3605" t="str">
            <v>#REF!</v>
          </cell>
          <cell r="AZ3605" t="str">
            <v>CO1.PCCNTR.7170562</v>
          </cell>
        </row>
        <row r="3606">
          <cell r="D3606" t="str">
            <v>3310-2024</v>
          </cell>
          <cell r="E3606" t="str">
            <v>SILVIA OSPINA HENAO</v>
          </cell>
          <cell r="F3606" t="str">
            <v>Subdirección de las Artes</v>
          </cell>
          <cell r="G3606" t="str">
            <v>Sub Artes</v>
          </cell>
          <cell r="H3606" t="str">
            <v>subdireccion de las Artes</v>
          </cell>
          <cell r="I3606" t="str">
            <v>Contratación Directa</v>
          </cell>
          <cell r="J3606" t="str">
            <v>Contratación directa.</v>
          </cell>
          <cell r="K3606" t="str">
            <v>Prestación de servicios</v>
          </cell>
          <cell r="L3606" t="str">
            <v>17 17. Contrato de Prestación de Servicios</v>
          </cell>
          <cell r="M3606" t="str">
            <v xml:space="preserve">33 33-Servicios Apoyo a la Gestion de la Entidad (servicios administrativos) </v>
          </cell>
          <cell r="N3606" t="str">
            <v>Si</v>
          </cell>
          <cell r="O3606" t="str">
            <v>Contrato Prestación de Servicios Apoyo a la Gestión</v>
          </cell>
          <cell r="P3606">
            <v>45650</v>
          </cell>
          <cell r="Q3606">
            <v>45650</v>
          </cell>
          <cell r="R3606">
            <v>45838</v>
          </cell>
          <cell r="T3606" t="str">
            <v>En Ejecución</v>
          </cell>
          <cell r="U3606" t="str">
            <v>LINA MARIA GAVIRIA HURTADO</v>
          </cell>
          <cell r="V3606">
            <v>52247497</v>
          </cell>
          <cell r="X3606" t="str">
            <v>LINA MARIA GAVIRIA HURTADO</v>
          </cell>
          <cell r="Y3606">
            <v>52247497</v>
          </cell>
          <cell r="Z3606" t="str">
            <v>Inversión</v>
          </cell>
          <cell r="AB3606" t="str">
            <v>6687-6705-6706-6709</v>
          </cell>
          <cell r="AC3606" t="str">
            <v>O230117330120240088</v>
          </cell>
          <cell r="AD3606" t="str">
            <v>8664-8665-8666-8667</v>
          </cell>
          <cell r="AE3606">
            <v>41714400</v>
          </cell>
          <cell r="AF3606">
            <v>41714400</v>
          </cell>
          <cell r="AI3606">
            <v>6552000</v>
          </cell>
          <cell r="AJ3606" t="str">
            <v>Prestar servicios de apoyo a la gestión al Instituto Distrital de las Artes - Idartes, en la Subdirección de las Artes, con relación a las actividades requeridas para el relacionamiento interinstitucional y acompañamiento a los agentes del sector cultural en el marco del programa Más Cultura Local.</v>
          </cell>
          <cell r="AK3606" t="str">
            <v>ELIANA DEL CARMEN ZUMAQUE GOMEZ</v>
          </cell>
          <cell r="AL3606">
            <v>51999792</v>
          </cell>
          <cell r="AM3606" t="str">
            <v>3310-2024</v>
          </cell>
          <cell r="AN3606" t="str">
            <v>Johan Bermeo</v>
          </cell>
          <cell r="AO3606" t="str">
            <v xml:space="preserve">https://community.secop.gov.co/Public/Tendering/OpportunityDetail/Index?noticeUID=CO1.NTC.7236703&amp;isFromPublicArea=True&amp;isModal=False
</v>
          </cell>
          <cell r="AP3606" t="str">
            <v>SECOP II</v>
          </cell>
          <cell r="AS3606" t="str">
            <v>Ok</v>
          </cell>
          <cell r="AU3606" t="str">
            <v>SI</v>
          </cell>
          <cell r="AW3606" t="e">
            <v>#N/A</v>
          </cell>
          <cell r="AX3606">
            <v>45838</v>
          </cell>
          <cell r="AY3606" t="str">
            <v>#REF!</v>
          </cell>
          <cell r="AZ3606" t="str">
            <v>CO1.PCCNTR.7167545</v>
          </cell>
        </row>
        <row r="3607">
          <cell r="D3607" t="str">
            <v>3313-2024</v>
          </cell>
          <cell r="E3607" t="str">
            <v>SILVIA OSPINA HENAO</v>
          </cell>
          <cell r="F3607" t="str">
            <v>Subdirección de Equipamientos Culturales</v>
          </cell>
          <cell r="G3607" t="str">
            <v>Oficina Asesora Jurídica</v>
          </cell>
          <cell r="H3607" t="str">
            <v>Oficina Asesora Juririca</v>
          </cell>
          <cell r="I3607" t="str">
            <v>Contratación Directa</v>
          </cell>
          <cell r="J3607" t="str">
            <v>Contratación directa.</v>
          </cell>
          <cell r="K3607" t="str">
            <v>Prestación de servicios</v>
          </cell>
          <cell r="L3607" t="str">
            <v>17 17. Contrato de Prestación de Servicios</v>
          </cell>
          <cell r="M3607" t="str">
            <v xml:space="preserve">31 31-Servicios Profesionales </v>
          </cell>
          <cell r="N3607" t="str">
            <v>Si</v>
          </cell>
          <cell r="O3607" t="str">
            <v>Contrato Prestación de Servicios Profesionales</v>
          </cell>
          <cell r="P3607">
            <v>45649</v>
          </cell>
          <cell r="Q3607">
            <v>45652</v>
          </cell>
          <cell r="R3607">
            <v>45697</v>
          </cell>
          <cell r="T3607" t="str">
            <v>En Ejecución</v>
          </cell>
          <cell r="U3607" t="str">
            <v>SILVIA OSPINA HENAO</v>
          </cell>
          <cell r="V3607">
            <v>43749034</v>
          </cell>
          <cell r="X3607" t="str">
            <v>HEIDY YOBANNA MORENO MORENO</v>
          </cell>
          <cell r="Y3607">
            <v>33366580</v>
          </cell>
          <cell r="Z3607" t="str">
            <v>Inversión</v>
          </cell>
          <cell r="AB3607" t="str">
            <v>6525-6524-6523</v>
          </cell>
          <cell r="AC3607" t="str">
            <v>O230117330120240146</v>
          </cell>
          <cell r="AD3607" t="str">
            <v>8677-8678-8679</v>
          </cell>
          <cell r="AE3607">
            <v>11250000</v>
          </cell>
          <cell r="AF3607">
            <v>11250000</v>
          </cell>
          <cell r="AI3607">
            <v>7500000</v>
          </cell>
          <cell r="AJ3607" t="str">
            <v>Prestar Servicios Profesionales al IDARTES- OFICINA ASESORA JURÍDICA o la dependencia que haga sus veces, en los trámites contractuales asignados por la supervisión del contrato</v>
          </cell>
          <cell r="AK3607" t="str">
            <v>CLAUDIA MILENA MELO GUEVARA</v>
          </cell>
          <cell r="AL3607">
            <v>52532443</v>
          </cell>
          <cell r="AM3607" t="str">
            <v>3313-2024</v>
          </cell>
          <cell r="AN3607" t="str">
            <v>Johan Bermeo</v>
          </cell>
          <cell r="AO3607" t="str">
            <v xml:space="preserve">https://community.secop.gov.co/Public/Tendering/OpportunityDetail/Index?noticeUID=CO1.NTC.7236533&amp;isFromPublicArea=True&amp;isModal=False
</v>
          </cell>
          <cell r="AP3607" t="str">
            <v>SECOP II</v>
          </cell>
          <cell r="AS3607" t="str">
            <v>Falso</v>
          </cell>
          <cell r="AU3607" t="str">
            <v>SI</v>
          </cell>
          <cell r="AW3607" t="e">
            <v>#N/A</v>
          </cell>
          <cell r="AX3607">
            <v>45697</v>
          </cell>
          <cell r="AY3607" t="str">
            <v>#REF!</v>
          </cell>
          <cell r="AZ3607" t="str">
            <v>CO1.PCCNTR.7166858</v>
          </cell>
        </row>
        <row r="3608">
          <cell r="D3608" t="str">
            <v>3311-2024</v>
          </cell>
          <cell r="E3608" t="str">
            <v>SILVIA OSPINA HENAO</v>
          </cell>
          <cell r="F3608" t="str">
            <v>Subdirección de las Artes</v>
          </cell>
          <cell r="G3608" t="str">
            <v>Sub Artes</v>
          </cell>
          <cell r="H3608" t="str">
            <v>subdireccion de las Artes</v>
          </cell>
          <cell r="I3608" t="str">
            <v>Contratación Directa</v>
          </cell>
          <cell r="J3608" t="str">
            <v>Contratación directa.</v>
          </cell>
          <cell r="K3608" t="str">
            <v>Prestación de servicios</v>
          </cell>
          <cell r="L3608" t="str">
            <v>17 17. Contrato de Prestación de Servicios</v>
          </cell>
          <cell r="M3608" t="str">
            <v xml:space="preserve">33 33-Servicios Apoyo a la Gestion de la Entidad (servicios administrativos) </v>
          </cell>
          <cell r="N3608" t="str">
            <v>Si</v>
          </cell>
          <cell r="O3608" t="str">
            <v>Contrato Prestación de Servicios Apoyo a la Gestión</v>
          </cell>
          <cell r="P3608">
            <v>45652</v>
          </cell>
          <cell r="Q3608">
            <v>45656</v>
          </cell>
          <cell r="R3608">
            <v>45848</v>
          </cell>
          <cell r="T3608" t="str">
            <v>En Ejecución</v>
          </cell>
          <cell r="U3608" t="str">
            <v>LINA MARIA GAVIRIA HURTADO</v>
          </cell>
          <cell r="V3608">
            <v>52247497</v>
          </cell>
          <cell r="X3608" t="str">
            <v>LINA MARIA GAVIRIA HURTADO</v>
          </cell>
          <cell r="Y3608">
            <v>52247497</v>
          </cell>
          <cell r="Z3608" t="str">
            <v>Inversión</v>
          </cell>
          <cell r="AB3608" t="str">
            <v>6585-6584</v>
          </cell>
          <cell r="AC3608" t="str">
            <v>O230117330120240088</v>
          </cell>
          <cell r="AD3608" t="str">
            <v>8757-8863</v>
          </cell>
          <cell r="AE3608">
            <v>38422706</v>
          </cell>
          <cell r="AF3608">
            <v>38422706</v>
          </cell>
          <cell r="AI3608">
            <v>6034980</v>
          </cell>
          <cell r="AJ3608"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08" t="str">
            <v>NATALIA HINCAPIE OSORIO</v>
          </cell>
          <cell r="AL3608">
            <v>1010219071</v>
          </cell>
          <cell r="AM3608" t="str">
            <v>3311-2024</v>
          </cell>
          <cell r="AN3608" t="str">
            <v>Johan Bermeo</v>
          </cell>
          <cell r="AO3608" t="str">
            <v xml:space="preserve">https://community.secop.gov.co/Public/Tendering/OpportunityDetail/Index?noticeUID=CO1.NTC.7236722&amp;isFromPublicArea=True&amp;isModal=False
</v>
          </cell>
          <cell r="AP3608" t="str">
            <v>SECOP II</v>
          </cell>
          <cell r="AS3608" t="str">
            <v>Ok</v>
          </cell>
          <cell r="AU3608" t="str">
            <v>SI</v>
          </cell>
          <cell r="AW3608" t="e">
            <v>#N/A</v>
          </cell>
          <cell r="AX3608">
            <v>45848</v>
          </cell>
          <cell r="AY3608" t="str">
            <v>#REF!</v>
          </cell>
          <cell r="AZ3608" t="str">
            <v>CO1.PCCNTR.7167511</v>
          </cell>
        </row>
        <row r="3609">
          <cell r="D3609" t="str">
            <v>3312-2024</v>
          </cell>
          <cell r="E3609" t="str">
            <v>SILVIA OSPINA HENAO</v>
          </cell>
          <cell r="F3609" t="str">
            <v>Subdirección de Equipamientos Culturales</v>
          </cell>
          <cell r="G3609" t="str">
            <v>Oficina Asesora Jurídica</v>
          </cell>
          <cell r="H3609" t="str">
            <v>Oficina Asesora Juririca</v>
          </cell>
          <cell r="I3609" t="str">
            <v>Contratación Directa</v>
          </cell>
          <cell r="J3609" t="str">
            <v>Contratación directa.</v>
          </cell>
          <cell r="K3609" t="str">
            <v>Prestación de servicios</v>
          </cell>
          <cell r="L3609" t="str">
            <v>17 17. Contrato de Prestación de Servicios</v>
          </cell>
          <cell r="M3609" t="str">
            <v xml:space="preserve">33 33-Servicios Apoyo a la Gestion de la Entidad (servicios administrativos) </v>
          </cell>
          <cell r="N3609" t="str">
            <v>Si</v>
          </cell>
          <cell r="O3609" t="str">
            <v>Contrato Prestación de Servicios Apoyo a la Gestión</v>
          </cell>
          <cell r="P3609">
            <v>45650</v>
          </cell>
          <cell r="Q3609">
            <v>45650</v>
          </cell>
          <cell r="R3609">
            <v>45703</v>
          </cell>
          <cell r="T3609" t="str">
            <v>En Ejecución</v>
          </cell>
          <cell r="U3609" t="str">
            <v>SILVIA OSPINA HENAO</v>
          </cell>
          <cell r="V3609">
            <v>43749034</v>
          </cell>
          <cell r="X3609" t="str">
            <v>HEIDY YOBANNA MORENO MORENO</v>
          </cell>
          <cell r="Y3609">
            <v>33366580</v>
          </cell>
          <cell r="Z3609" t="str">
            <v>Inversión</v>
          </cell>
          <cell r="AB3609">
            <v>6526</v>
          </cell>
          <cell r="AC3609" t="str">
            <v>O230117330120240146</v>
          </cell>
          <cell r="AD3609">
            <v>8668</v>
          </cell>
          <cell r="AE3609">
            <v>5250000</v>
          </cell>
          <cell r="AF3609">
            <v>5250000</v>
          </cell>
          <cell r="AI3609">
            <v>3500000</v>
          </cell>
          <cell r="AJ3609" t="str">
            <v>Prestar servicios de apoyo a la gestión en la Oficina Asesora Jurídica o la dependencia que haga sus veces del IDARTES, para la consolidación de bases de datos con la finalidad de atender requerimientos internos y externos, así como apoyar el soporte de plataformas de contratación al interior de la Entidad.</v>
          </cell>
          <cell r="AK3609" t="str">
            <v>ALIX DAVID SERRANO GRISALES</v>
          </cell>
          <cell r="AL3609">
            <v>79825598</v>
          </cell>
          <cell r="AM3609" t="str">
            <v>3312-2024</v>
          </cell>
          <cell r="AN3609" t="str">
            <v>Johan Bermeo</v>
          </cell>
          <cell r="AO3609" t="str">
            <v xml:space="preserve">https://community.secop.gov.co/Public/Tendering/OpportunityDetail/Index?noticeUID=CO1.NTC.7236099&amp;isFromPublicArea=True&amp;isModal=False
</v>
          </cell>
          <cell r="AP3609" t="str">
            <v>SECOP II</v>
          </cell>
          <cell r="AS3609" t="str">
            <v>Falso</v>
          </cell>
          <cell r="AU3609" t="str">
            <v>SI</v>
          </cell>
          <cell r="AW3609" t="e">
            <v>#N/A</v>
          </cell>
          <cell r="AX3609">
            <v>45703</v>
          </cell>
          <cell r="AY3609" t="str">
            <v>#REF!</v>
          </cell>
          <cell r="AZ3609" t="str">
            <v>CO1.PCCNTR.7166669</v>
          </cell>
        </row>
        <row r="3610">
          <cell r="D3610" t="str">
            <v>3309-2024</v>
          </cell>
          <cell r="E3610" t="str">
            <v>SILVIA OSPINA HENAO</v>
          </cell>
          <cell r="F3610" t="str">
            <v>Subdirección de las Artes</v>
          </cell>
          <cell r="G3610" t="str">
            <v>Sub Artes</v>
          </cell>
          <cell r="H3610" t="str">
            <v>subdireccion de las Artes</v>
          </cell>
          <cell r="I3610" t="str">
            <v>Contratación Directa</v>
          </cell>
          <cell r="J3610" t="str">
            <v>Contratación directa.</v>
          </cell>
          <cell r="K3610" t="str">
            <v>Prestación de servicios</v>
          </cell>
          <cell r="L3610" t="str">
            <v>17 17. Contrato de Prestación de Servicios</v>
          </cell>
          <cell r="M3610" t="str">
            <v xml:space="preserve">33 33-Servicios Apoyo a la Gestion de la Entidad (servicios administrativos) </v>
          </cell>
          <cell r="N3610" t="str">
            <v>Si</v>
          </cell>
          <cell r="O3610" t="str">
            <v>Contrato Prestación de Servicios Apoyo a la Gestión</v>
          </cell>
          <cell r="P3610">
            <v>45652</v>
          </cell>
          <cell r="Q3610">
            <v>45653</v>
          </cell>
          <cell r="R3610">
            <v>45845</v>
          </cell>
          <cell r="T3610" t="str">
            <v>En Ejecución</v>
          </cell>
          <cell r="U3610" t="str">
            <v>LINA MARIA GAVIRIA HURTADO</v>
          </cell>
          <cell r="V3610">
            <v>52247497</v>
          </cell>
          <cell r="X3610" t="str">
            <v>LINA MARIA GAVIRIA HURTADO</v>
          </cell>
          <cell r="Y3610">
            <v>52247497</v>
          </cell>
          <cell r="Z3610" t="str">
            <v>Inversión</v>
          </cell>
          <cell r="AB3610">
            <v>6551</v>
          </cell>
          <cell r="AC3610" t="str">
            <v>O230117330120240088</v>
          </cell>
          <cell r="AD3610">
            <v>8755</v>
          </cell>
          <cell r="AE3610">
            <v>38422706</v>
          </cell>
          <cell r="AF3610">
            <v>38422706</v>
          </cell>
          <cell r="AI3610">
            <v>6034980</v>
          </cell>
          <cell r="AJ3610"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10" t="str">
            <v>LAURA MARCELA PEREZ AGUILAR</v>
          </cell>
          <cell r="AL3610">
            <v>1016039941</v>
          </cell>
          <cell r="AM3610" t="str">
            <v>3309-2024</v>
          </cell>
          <cell r="AN3610" t="str">
            <v>Johan Bermeo</v>
          </cell>
          <cell r="AO3610" t="str">
            <v xml:space="preserve">https://community.secop.gov.co/Public/Tendering/OpportunityDetail/Index?noticeUID=CO1.NTC.7236271&amp;isFromPublicArea=True&amp;isModal=False
</v>
          </cell>
          <cell r="AP3610" t="str">
            <v>SECOP II</v>
          </cell>
          <cell r="AS3610" t="str">
            <v>Ok</v>
          </cell>
          <cell r="AU3610" t="str">
            <v>SI</v>
          </cell>
          <cell r="AW3610" t="e">
            <v>#N/A</v>
          </cell>
          <cell r="AX3610">
            <v>45845</v>
          </cell>
          <cell r="AY3610" t="str">
            <v>#REF!</v>
          </cell>
          <cell r="AZ3610" t="str">
            <v>CO1.PCCNTR.7166652</v>
          </cell>
        </row>
        <row r="3611">
          <cell r="D3611" t="str">
            <v>3308-2024</v>
          </cell>
          <cell r="E3611" t="str">
            <v>SILVIA OSPINA HENAO</v>
          </cell>
          <cell r="F3611" t="str">
            <v>Subdirección de las Artes</v>
          </cell>
          <cell r="G3611" t="str">
            <v>Sub Artes</v>
          </cell>
          <cell r="H3611" t="str">
            <v>subdireccion de las Artes</v>
          </cell>
          <cell r="I3611" t="str">
            <v>Contratación Directa</v>
          </cell>
          <cell r="J3611" t="str">
            <v>Contratación directa.</v>
          </cell>
          <cell r="K3611" t="str">
            <v>Prestación de servicios</v>
          </cell>
          <cell r="L3611" t="str">
            <v>17 17. Contrato de Prestación de Servicios</v>
          </cell>
          <cell r="M3611" t="str">
            <v xml:space="preserve">33 33-Servicios Apoyo a la Gestion de la Entidad (servicios administrativos) </v>
          </cell>
          <cell r="N3611" t="str">
            <v>Si</v>
          </cell>
          <cell r="O3611" t="str">
            <v>Contrato Prestación de Servicios Apoyo a la Gestión</v>
          </cell>
          <cell r="P3611">
            <v>45650</v>
          </cell>
          <cell r="Q3611">
            <v>45657</v>
          </cell>
          <cell r="R3611">
            <v>45849</v>
          </cell>
          <cell r="T3611" t="str">
            <v>En Ejecución</v>
          </cell>
          <cell r="U3611" t="str">
            <v>LINA MARIA GAVIRIA HURTADO</v>
          </cell>
          <cell r="V3611">
            <v>52247497</v>
          </cell>
          <cell r="X3611" t="str">
            <v>LINA MARIA GAVIRIA HURTADO</v>
          </cell>
          <cell r="Y3611">
            <v>52247497</v>
          </cell>
          <cell r="Z3611" t="str">
            <v>Inversión</v>
          </cell>
          <cell r="AB3611" t="str">
            <v>6558-6557</v>
          </cell>
          <cell r="AC3611" t="str">
            <v>O230117330120240088</v>
          </cell>
          <cell r="AD3611" t="str">
            <v>8658-8660</v>
          </cell>
          <cell r="AE3611">
            <v>31917246</v>
          </cell>
          <cell r="AF3611">
            <v>31917246</v>
          </cell>
          <cell r="AI3611">
            <v>5013180</v>
          </cell>
          <cell r="AJ3611"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611" t="str">
            <v>Juan David Valderrama Oliveros</v>
          </cell>
          <cell r="AL3611">
            <v>1018413883</v>
          </cell>
          <cell r="AM3611" t="str">
            <v>3308-2024</v>
          </cell>
          <cell r="AN3611" t="str">
            <v>Johan Bermeo</v>
          </cell>
          <cell r="AO3611" t="str">
            <v xml:space="preserve">https://community.secop.gov.co/Public/Tendering/OpportunityDetail/Index?noticeUID=CO1.NTC.7231574&amp;isFromPublicArea=True&amp;isModal=False
</v>
          </cell>
          <cell r="AP3611" t="str">
            <v>SECOP II</v>
          </cell>
          <cell r="AS3611" t="str">
            <v>Ok</v>
          </cell>
          <cell r="AU3611" t="str">
            <v>SI</v>
          </cell>
          <cell r="AW3611" t="e">
            <v>#N/A</v>
          </cell>
          <cell r="AX3611">
            <v>45849</v>
          </cell>
          <cell r="AY3611" t="str">
            <v>#REF!</v>
          </cell>
          <cell r="AZ3611" t="str">
            <v>CO1.PCCNTR.7163441</v>
          </cell>
        </row>
        <row r="3612">
          <cell r="D3612" t="str">
            <v>3299-2024</v>
          </cell>
          <cell r="E3612" t="str">
            <v>SILVIA OSPINA HENAO</v>
          </cell>
          <cell r="F3612" t="str">
            <v>Subdirección de Equipamientos Culturales</v>
          </cell>
          <cell r="G3612" t="str">
            <v>Subdireccion de Equipamientos Culturales</v>
          </cell>
          <cell r="H3612" t="str">
            <v>Subdireccion de Equipamientos</v>
          </cell>
          <cell r="I3612" t="str">
            <v>Contratación Directa</v>
          </cell>
          <cell r="J3612" t="str">
            <v>Contratación directa.</v>
          </cell>
          <cell r="K3612" t="str">
            <v>Prestación de servicios</v>
          </cell>
          <cell r="L3612" t="str">
            <v>17 17. Contrato de Prestación de Servicios</v>
          </cell>
          <cell r="M3612" t="str">
            <v>30 30-Servicios de Mantenimiento y/o Reparación</v>
          </cell>
          <cell r="N3612" t="str">
            <v>No</v>
          </cell>
          <cell r="O3612" t="str">
            <v>N/A</v>
          </cell>
          <cell r="P3612">
            <v>45646</v>
          </cell>
          <cell r="Q3612">
            <v>45650</v>
          </cell>
          <cell r="R3612">
            <v>45772</v>
          </cell>
          <cell r="T3612" t="str">
            <v>En Ejecución</v>
          </cell>
          <cell r="U3612" t="str">
            <v>SILVIA OSPINA HENAO</v>
          </cell>
          <cell r="V3612">
            <v>43749034</v>
          </cell>
          <cell r="X3612" t="str">
            <v>SILVIA OSPINA HENAO</v>
          </cell>
          <cell r="Y3612">
            <v>43749034</v>
          </cell>
          <cell r="Z3612" t="str">
            <v>Inversión</v>
          </cell>
          <cell r="AB3612" t="str">
            <v>6207-6206</v>
          </cell>
          <cell r="AC3612" t="str">
            <v>0230117330120240087</v>
          </cell>
          <cell r="AD3612" t="str">
            <v>8647-8648</v>
          </cell>
          <cell r="AE3612">
            <v>419999838</v>
          </cell>
          <cell r="AF3612">
            <v>419999838</v>
          </cell>
          <cell r="AI3612" t="str">
            <v>N/A</v>
          </cell>
          <cell r="AJ3612" t="str">
            <v>Adquisición, instalación y puesta en funcionamiento de repuestos, componentes, y accesorios para el mantenimiento preventivo y correctivo del sistema de amplificación de sonido PA del Teatro al Aire Libre La Media Torta, así como para la integración del sistema de amplificación de sonido PA recibido en donación del Teatro Mayor Julio Mario Santo Domingo con el sistema existente en el Teatro al Aire Libre La Media Torta, conforme a las especificaciones técnicas establecidas por el IDARTES</v>
          </cell>
          <cell r="AK3612" t="str">
            <v>CESAR VILAR AMPLIFICACION PROFESIONAL SAS - C VILAR SAS</v>
          </cell>
          <cell r="AL3612">
            <v>800187990</v>
          </cell>
          <cell r="AM3612" t="str">
            <v>3299-2024</v>
          </cell>
          <cell r="AN3612" t="str">
            <v>Johan Bermeo</v>
          </cell>
          <cell r="AO3612" t="str">
            <v xml:space="preserve">https://community.secop.gov.co/Public/Tendering/OpportunityDetail/Index?noticeUID=CO1.NTC.7230863&amp;isFromPublicArea=True&amp;isModal=False
</v>
          </cell>
          <cell r="AP3612" t="str">
            <v>SECOP II</v>
          </cell>
          <cell r="AS3612" t="str">
            <v>Ok</v>
          </cell>
          <cell r="AU3612" t="str">
            <v>SI</v>
          </cell>
          <cell r="AW3612" t="e">
            <v>#N/A</v>
          </cell>
          <cell r="AX3612">
            <v>45772</v>
          </cell>
          <cell r="AY3612" t="str">
            <v>#REF!</v>
          </cell>
          <cell r="AZ3612" t="str">
            <v>CO1.PCCNTR.7162398</v>
          </cell>
        </row>
        <row r="3613">
          <cell r="D3613" t="str">
            <v>3307-2024</v>
          </cell>
          <cell r="E3613" t="str">
            <v>LINA MARIA GAVIRIA HURTADO</v>
          </cell>
          <cell r="F3613" t="str">
            <v>Subdirección de las Artes</v>
          </cell>
          <cell r="G3613" t="str">
            <v>Sub Artes</v>
          </cell>
          <cell r="H3613" t="str">
            <v>subdireccion de las Artes</v>
          </cell>
          <cell r="I3613" t="str">
            <v>Contratación Directa</v>
          </cell>
          <cell r="J3613" t="str">
            <v>Contratación directa.</v>
          </cell>
          <cell r="K3613" t="str">
            <v>Prestación de servicios</v>
          </cell>
          <cell r="L3613" t="str">
            <v>17 17. Contrato de Prestación de Servicios</v>
          </cell>
          <cell r="M3613" t="str">
            <v xml:space="preserve">33 33-Servicios Apoyo a la Gestion de la Entidad (servicios administrativos) </v>
          </cell>
          <cell r="N3613" t="str">
            <v>Si</v>
          </cell>
          <cell r="O3613" t="str">
            <v>Contrato Prestación de Servicios Apoyo a la Gestión</v>
          </cell>
          <cell r="P3613">
            <v>45646</v>
          </cell>
          <cell r="Q3613">
            <v>45650</v>
          </cell>
          <cell r="R3613">
            <v>45838</v>
          </cell>
          <cell r="T3613" t="str">
            <v>En Ejecución</v>
          </cell>
          <cell r="U3613" t="str">
            <v>LINA MARIA GAVIRIA HURTADO</v>
          </cell>
          <cell r="V3613">
            <v>52247497</v>
          </cell>
          <cell r="X3613" t="str">
            <v>LINA MARIA GAVIRIA HURTADO</v>
          </cell>
          <cell r="Y3613">
            <v>52247497</v>
          </cell>
          <cell r="Z3613" t="str">
            <v>Inversión</v>
          </cell>
          <cell r="AB3613" t="str">
            <v>6564-6565</v>
          </cell>
          <cell r="AC3613" t="str">
            <v>O230117330120240088</v>
          </cell>
          <cell r="AD3613" t="str">
            <v>8640-8641</v>
          </cell>
          <cell r="AE3613">
            <v>31917246</v>
          </cell>
          <cell r="AF3613">
            <v>31917246</v>
          </cell>
          <cell r="AI3613">
            <v>5013180</v>
          </cell>
          <cell r="AJ3613" t="str">
            <v>Prestar servicios de apoyo a la gestión al Instituto Distrital de las Artes - Idartes en la Subdirección de las Artes, en las actividades requeridas para el procedimiento de las convocatorias, así como en el desarrollo del componente administrativo que se genere en la ejecución del programa Programa Más Cultura Local en la/s localidad/es asignada/s.</v>
          </cell>
          <cell r="AK3613" t="str">
            <v>CAMILO ANDRES AGUILAR IPIA</v>
          </cell>
          <cell r="AL3613">
            <v>1033696859</v>
          </cell>
          <cell r="AM3613" t="str">
            <v>3307-2024</v>
          </cell>
          <cell r="AN3613" t="str">
            <v>Johan Bermeo</v>
          </cell>
          <cell r="AO3613" t="str">
            <v xml:space="preserve">https://community.secop.gov.co/Public/Tendering/OpportunityDetail/Index?noticeUID=CO1.NTC.7230459&amp;isFromPublicArea=True&amp;isModal=False
</v>
          </cell>
          <cell r="AP3613" t="str">
            <v>SECOP II</v>
          </cell>
          <cell r="AS3613" t="str">
            <v>Ok</v>
          </cell>
          <cell r="AU3613" t="str">
            <v>SI</v>
          </cell>
          <cell r="AW3613" t="e">
            <v>#N/A</v>
          </cell>
          <cell r="AX3613">
            <v>45838</v>
          </cell>
          <cell r="AY3613" t="str">
            <v>#REF!</v>
          </cell>
          <cell r="AZ3613" t="str">
            <v>CO1.PCCNTR.7162515</v>
          </cell>
        </row>
        <row r="3614">
          <cell r="D3614" t="str">
            <v>3305-2024</v>
          </cell>
          <cell r="E3614" t="str">
            <v>LINA MARIA GAVIRIA HURTADO</v>
          </cell>
          <cell r="F3614" t="str">
            <v>Subdirección de las Artes</v>
          </cell>
          <cell r="G3614" t="str">
            <v>Sub Artes</v>
          </cell>
          <cell r="H3614" t="str">
            <v>subdireccion de las Artes</v>
          </cell>
          <cell r="I3614" t="str">
            <v>Contratación Directa</v>
          </cell>
          <cell r="J3614" t="str">
            <v>Contratación directa.</v>
          </cell>
          <cell r="K3614" t="str">
            <v>Prestación de servicios</v>
          </cell>
          <cell r="L3614" t="str">
            <v>17 17. Contrato de Prestación de Servicios</v>
          </cell>
          <cell r="M3614" t="str">
            <v xml:space="preserve">33 33-Servicios Apoyo a la Gestion de la Entidad (servicios administrativos) </v>
          </cell>
          <cell r="N3614" t="str">
            <v>Si</v>
          </cell>
          <cell r="O3614" t="str">
            <v>Contrato Prestación de Servicios Apoyo a la Gestión</v>
          </cell>
          <cell r="P3614">
            <v>45646</v>
          </cell>
          <cell r="Q3614">
            <v>45650</v>
          </cell>
          <cell r="R3614">
            <v>45838</v>
          </cell>
          <cell r="T3614" t="str">
            <v>En Ejecución</v>
          </cell>
          <cell r="U3614" t="str">
            <v>LINA MARIA GAVIRIA HURTADO</v>
          </cell>
          <cell r="V3614">
            <v>52247497</v>
          </cell>
          <cell r="X3614" t="str">
            <v>LINA MARIA GAVIRIA HURTADO</v>
          </cell>
          <cell r="Y3614">
            <v>52247497</v>
          </cell>
          <cell r="Z3614" t="str">
            <v>Inversión</v>
          </cell>
          <cell r="AB3614" t="str">
            <v>6579-6580</v>
          </cell>
          <cell r="AC3614" t="str">
            <v>O230117330120240088</v>
          </cell>
          <cell r="AD3614" t="str">
            <v>8602-8604</v>
          </cell>
          <cell r="AE3614">
            <v>38422706</v>
          </cell>
          <cell r="AF3614">
            <v>38422706</v>
          </cell>
          <cell r="AI3614">
            <v>6034980</v>
          </cell>
          <cell r="AJ3614"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14" t="str">
            <v>OLGA LUCIA ALDANA LATORRE</v>
          </cell>
          <cell r="AL3614">
            <v>1022359999</v>
          </cell>
          <cell r="AM3614" t="str">
            <v>3305-2024</v>
          </cell>
          <cell r="AN3614" t="str">
            <v>Johan Bermeo</v>
          </cell>
          <cell r="AO3614" t="str">
            <v xml:space="preserve">https://community.secop.gov.co/Public/Tendering/OpportunityDetail/Index?noticeUID=CO1.NTC.7226043&amp;isFromPublicArea=True&amp;isModal=False
</v>
          </cell>
          <cell r="AP3614" t="str">
            <v>SECOP II</v>
          </cell>
          <cell r="AS3614" t="str">
            <v>Ok</v>
          </cell>
          <cell r="AU3614" t="str">
            <v>SI</v>
          </cell>
          <cell r="AW3614" t="e">
            <v>#N/A</v>
          </cell>
          <cell r="AX3614">
            <v>45838</v>
          </cell>
          <cell r="AY3614" t="str">
            <v>#REF!</v>
          </cell>
          <cell r="AZ3614" t="str">
            <v>CO1.PCCNTR.7158533</v>
          </cell>
        </row>
        <row r="3615">
          <cell r="D3615" t="str">
            <v>3302-2024</v>
          </cell>
          <cell r="E3615" t="str">
            <v>LINA MARIA GAVIRIA HURTADO</v>
          </cell>
          <cell r="F3615" t="str">
            <v>Subdirección de las Artes</v>
          </cell>
          <cell r="G3615" t="str">
            <v>Sub Artes</v>
          </cell>
          <cell r="H3615" t="str">
            <v>subdireccion de las Artes</v>
          </cell>
          <cell r="I3615" t="str">
            <v>Contratación Directa</v>
          </cell>
          <cell r="J3615" t="str">
            <v>Contratación directa.</v>
          </cell>
          <cell r="K3615" t="str">
            <v>Prestación de servicios</v>
          </cell>
          <cell r="L3615" t="str">
            <v>17 17. Contrato de Prestación de Servicios</v>
          </cell>
          <cell r="M3615" t="str">
            <v xml:space="preserve">33 33-Servicios Apoyo a la Gestion de la Entidad (servicios administrativos) </v>
          </cell>
          <cell r="N3615" t="str">
            <v>Si</v>
          </cell>
          <cell r="O3615" t="str">
            <v>Contrato Prestación de Servicios Apoyo a la Gestión</v>
          </cell>
          <cell r="P3615">
            <v>45645</v>
          </cell>
          <cell r="Q3615">
            <v>45646</v>
          </cell>
          <cell r="R3615">
            <v>45838</v>
          </cell>
          <cell r="T3615" t="str">
            <v>En Ejecución</v>
          </cell>
          <cell r="U3615" t="str">
            <v>LINA MARIA GAVIRIA HURTADO</v>
          </cell>
          <cell r="V3615">
            <v>52247497</v>
          </cell>
          <cell r="X3615" t="str">
            <v>LINA MARIA GAVIRIA HURTADO</v>
          </cell>
          <cell r="Y3615">
            <v>52247497</v>
          </cell>
          <cell r="Z3615" t="str">
            <v>Inversión</v>
          </cell>
          <cell r="AB3615" t="str">
            <v>6576-6574-6575-6573</v>
          </cell>
          <cell r="AC3615" t="str">
            <v>O230117330120240088</v>
          </cell>
          <cell r="AD3615" t="str">
            <v>8568-8569-8570-8571</v>
          </cell>
          <cell r="AE3615">
            <v>41714400</v>
          </cell>
          <cell r="AF3615">
            <v>41714400</v>
          </cell>
          <cell r="AI3615">
            <v>6552000</v>
          </cell>
          <cell r="AJ3615" t="str">
            <v>Prestar servicios de apoyo a la gestión al Instituto Distrital de las Artes - Idartes, en la Subdirección de las Artes, con relación a las actividades requeridas para el relacionamiento interinstitucional y acompañamiento a los agentes del sector cultural en el marco del programa Más Cultura Local.</v>
          </cell>
          <cell r="AK3615" t="str">
            <v>MARIA CAROLINA LIEVANO SALAZAR</v>
          </cell>
          <cell r="AL3615">
            <v>52085702</v>
          </cell>
          <cell r="AM3615" t="str">
            <v>3302-2024</v>
          </cell>
          <cell r="AN3615" t="str">
            <v>Johan Bermeo</v>
          </cell>
          <cell r="AO3615" t="str">
            <v xml:space="preserve">https://community.secop.gov.co/Public/Tendering/OpportunityDetail/Index?noticeUID=CO1.NTC.7224842&amp;isFromPublicArea=True&amp;isModal=False
</v>
          </cell>
          <cell r="AP3615" t="str">
            <v>SECOP II</v>
          </cell>
          <cell r="AS3615" t="str">
            <v>Ok</v>
          </cell>
          <cell r="AU3615" t="str">
            <v>SI</v>
          </cell>
          <cell r="AW3615" t="e">
            <v>#N/A</v>
          </cell>
          <cell r="AX3615">
            <v>45838</v>
          </cell>
          <cell r="AY3615" t="str">
            <v>#REF!</v>
          </cell>
          <cell r="AZ3615" t="str">
            <v>CO1.PCCNTR.7157824</v>
          </cell>
        </row>
        <row r="3616">
          <cell r="D3616" t="str">
            <v>3304-2024</v>
          </cell>
          <cell r="E3616" t="str">
            <v>LINA MARIA GAVIRIA HURTADO</v>
          </cell>
          <cell r="F3616" t="str">
            <v>Subdirección de las Artes</v>
          </cell>
          <cell r="G3616" t="str">
            <v>Sub Artes</v>
          </cell>
          <cell r="H3616" t="str">
            <v>subdireccion de las Artes</v>
          </cell>
          <cell r="I3616" t="str">
            <v>Contratación Directa</v>
          </cell>
          <cell r="J3616" t="str">
            <v>Contratación directa.</v>
          </cell>
          <cell r="K3616" t="str">
            <v>Prestación de servicios</v>
          </cell>
          <cell r="L3616" t="str">
            <v>17 17. Contrato de Prestación de Servicios</v>
          </cell>
          <cell r="M3616" t="str">
            <v xml:space="preserve">33 33-Servicios Apoyo a la Gestion de la Entidad (servicios administrativos) </v>
          </cell>
          <cell r="N3616" t="str">
            <v>Si</v>
          </cell>
          <cell r="O3616" t="str">
            <v>Contrato Prestación de Servicios Apoyo a la Gestión</v>
          </cell>
          <cell r="P3616">
            <v>45645</v>
          </cell>
          <cell r="Q3616">
            <v>45646</v>
          </cell>
          <cell r="R3616">
            <v>45838</v>
          </cell>
          <cell r="T3616" t="str">
            <v>En Ejecución</v>
          </cell>
          <cell r="U3616" t="str">
            <v>LINA MARIA GAVIRIA HURTADO</v>
          </cell>
          <cell r="V3616">
            <v>52247497</v>
          </cell>
          <cell r="X3616" t="str">
            <v>LINA MARIA GAVIRIA HURTADO</v>
          </cell>
          <cell r="Y3616">
            <v>52247497</v>
          </cell>
          <cell r="Z3616" t="str">
            <v>Inversión</v>
          </cell>
          <cell r="AB3616" t="str">
            <v>6577-6578</v>
          </cell>
          <cell r="AC3616" t="str">
            <v>O230117330120240088</v>
          </cell>
          <cell r="AD3616" t="str">
            <v>8582-8583</v>
          </cell>
          <cell r="AE3616">
            <v>38422706</v>
          </cell>
          <cell r="AF3616">
            <v>38422706</v>
          </cell>
          <cell r="AI3616">
            <v>6034980</v>
          </cell>
          <cell r="AJ3616"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16" t="str">
            <v>ANA MARIA CAMARGO ARGUELLO</v>
          </cell>
          <cell r="AL3616">
            <v>1020792059</v>
          </cell>
          <cell r="AM3616" t="str">
            <v>3304-2024</v>
          </cell>
          <cell r="AN3616" t="str">
            <v>Johan Bermeo</v>
          </cell>
          <cell r="AO3616" t="str">
            <v xml:space="preserve">https://community.secop.gov.co/Public/Tendering/OpportunityDetail/Index?noticeUID=CO1.NTC.7224568&amp;isFromPublicArea=True&amp;isModal=False
</v>
          </cell>
          <cell r="AP3616" t="str">
            <v>SECOP II</v>
          </cell>
          <cell r="AS3616" t="str">
            <v>Ok</v>
          </cell>
          <cell r="AU3616" t="str">
            <v>SI</v>
          </cell>
          <cell r="AW3616" t="e">
            <v>#N/A</v>
          </cell>
          <cell r="AX3616">
            <v>45838</v>
          </cell>
          <cell r="AY3616" t="str">
            <v>#REF!</v>
          </cell>
          <cell r="AZ3616" t="str">
            <v>CO1.PCCNTR.7157466</v>
          </cell>
        </row>
        <row r="3617">
          <cell r="D3617" t="str">
            <v>3306-2024</v>
          </cell>
          <cell r="E3617" t="str">
            <v>LINA MARIA GAVIRIA HURTADO</v>
          </cell>
          <cell r="F3617" t="str">
            <v>Subdirección de las Artes</v>
          </cell>
          <cell r="G3617" t="str">
            <v>Sub Artes</v>
          </cell>
          <cell r="H3617" t="str">
            <v>subdireccion de las Artes</v>
          </cell>
          <cell r="I3617" t="str">
            <v>Contratación Directa</v>
          </cell>
          <cell r="J3617" t="str">
            <v>Contratación directa.</v>
          </cell>
          <cell r="K3617" t="str">
            <v>Prestación de servicios</v>
          </cell>
          <cell r="L3617" t="str">
            <v>17 17. Contrato de Prestación de Servicios</v>
          </cell>
          <cell r="M3617" t="str">
            <v xml:space="preserve">33 33-Servicios Apoyo a la Gestion de la Entidad (servicios administrativos) </v>
          </cell>
          <cell r="N3617" t="str">
            <v>Si</v>
          </cell>
          <cell r="O3617" t="str">
            <v>Contrato Prestación de Servicios Apoyo a la Gestión</v>
          </cell>
          <cell r="P3617">
            <v>45645</v>
          </cell>
          <cell r="Q3617">
            <v>45650</v>
          </cell>
          <cell r="R3617">
            <v>45838</v>
          </cell>
          <cell r="T3617" t="str">
            <v>En Ejecución</v>
          </cell>
          <cell r="U3617" t="str">
            <v>LINA MARIA GAVIRIA HURTADO</v>
          </cell>
          <cell r="V3617">
            <v>52247497</v>
          </cell>
          <cell r="X3617" t="str">
            <v>LINA MARIA GAVIRIA HURTADO</v>
          </cell>
          <cell r="Y3617">
            <v>52247497</v>
          </cell>
          <cell r="Z3617" t="str">
            <v>Inversión</v>
          </cell>
          <cell r="AB3617" t="str">
            <v>6583-6582-6581</v>
          </cell>
          <cell r="AC3617" t="str">
            <v>O230117330120240088</v>
          </cell>
          <cell r="AD3617" t="str">
            <v>8562-8563-8564</v>
          </cell>
          <cell r="AE3617">
            <v>38422706</v>
          </cell>
          <cell r="AF3617">
            <v>38422706</v>
          </cell>
          <cell r="AI3617">
            <v>6034980</v>
          </cell>
          <cell r="AJ3617"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17" t="str">
            <v>JUANITA DEL MAR GOMEZ ORTEGA</v>
          </cell>
          <cell r="AL3617">
            <v>1018497583</v>
          </cell>
          <cell r="AM3617" t="str">
            <v>3306-2024</v>
          </cell>
          <cell r="AN3617" t="str">
            <v>Johan Bermeo</v>
          </cell>
          <cell r="AO3617" t="str">
            <v xml:space="preserve">https://community.secop.gov.co/Public/Tendering/OpportunityDetail/Index?noticeUID=CO1.NTC.7223779&amp;isFromPublicArea=True&amp;isModal=False
</v>
          </cell>
          <cell r="AP3617" t="str">
            <v>SECOP II</v>
          </cell>
          <cell r="AS3617" t="str">
            <v>Ok</v>
          </cell>
          <cell r="AU3617" t="str">
            <v>SI</v>
          </cell>
          <cell r="AW3617" t="e">
            <v>#N/A</v>
          </cell>
          <cell r="AX3617">
            <v>45838</v>
          </cell>
          <cell r="AY3617" t="str">
            <v>#REF!</v>
          </cell>
          <cell r="AZ3617" t="str">
            <v>CO1.PCCNTR.7157146</v>
          </cell>
        </row>
        <row r="3618">
          <cell r="D3618" t="str">
            <v>3303-2024</v>
          </cell>
          <cell r="E3618" t="str">
            <v>LINA MARIA GAVIRIA HURTADO</v>
          </cell>
          <cell r="F3618" t="str">
            <v>Subdirección de las Artes</v>
          </cell>
          <cell r="G3618" t="str">
            <v>Sub Artes</v>
          </cell>
          <cell r="H3618" t="str">
            <v>subdireccion de las Artes</v>
          </cell>
          <cell r="I3618" t="str">
            <v>Contratación Directa</v>
          </cell>
          <cell r="J3618" t="str">
            <v>Contratación directa.</v>
          </cell>
          <cell r="K3618" t="str">
            <v>Prestación de servicios</v>
          </cell>
          <cell r="L3618" t="str">
            <v>17 17. Contrato de Prestación de Servicios</v>
          </cell>
          <cell r="M3618" t="str">
            <v xml:space="preserve">33 33-Servicios Apoyo a la Gestion de la Entidad (servicios administrativos) </v>
          </cell>
          <cell r="N3618" t="str">
            <v>Si</v>
          </cell>
          <cell r="O3618" t="str">
            <v>Contrato Prestación de Servicios Apoyo a la Gestión</v>
          </cell>
          <cell r="P3618">
            <v>45645</v>
          </cell>
          <cell r="Q3618">
            <v>45649</v>
          </cell>
          <cell r="R3618">
            <v>45838</v>
          </cell>
          <cell r="T3618" t="str">
            <v>En Ejecución</v>
          </cell>
          <cell r="U3618" t="str">
            <v>LINA MARIA GAVIRIA HURTADO</v>
          </cell>
          <cell r="V3618">
            <v>52247497</v>
          </cell>
          <cell r="X3618" t="str">
            <v>LINA MARIA GAVIRIA HURTADO</v>
          </cell>
          <cell r="Y3618">
            <v>52247497</v>
          </cell>
          <cell r="Z3618" t="str">
            <v>Inversión</v>
          </cell>
          <cell r="AB3618" t="str">
            <v>6587-6543-6542</v>
          </cell>
          <cell r="AC3618" t="str">
            <v>O230117330120240088</v>
          </cell>
          <cell r="AD3618" t="str">
            <v>8593-8618-8619</v>
          </cell>
          <cell r="AE3618">
            <v>38422706</v>
          </cell>
          <cell r="AF3618">
            <v>38422706</v>
          </cell>
          <cell r="AI3618">
            <v>6034980</v>
          </cell>
          <cell r="AJ3618" t="str">
            <v>Prestar servicios de apoyo a la gestión al Instituto Distrital de las Artes - Idartes,
Subdirección de las Artes, en las actividades requeridas en el procedimiento de las convocatorias, así como en el seguimiento y acompañamiento de los proyectos ganadores del programa Más Cultura Local en la/s localidad/es asignada/s.</v>
          </cell>
          <cell r="AK3618" t="str">
            <v>SIMON GRANADOS MAESTRE</v>
          </cell>
          <cell r="AL3618">
            <v>6034980</v>
          </cell>
          <cell r="AM3618" t="str">
            <v>3303-2024</v>
          </cell>
          <cell r="AN3618" t="str">
            <v>Johan Bermeo</v>
          </cell>
          <cell r="AO3618" t="str">
            <v xml:space="preserve">https://community.secop.gov.co/Public/Tendering/OpportunityDetail/Index?noticeUID=CO1.NTC.7223885&amp;isFromPublicArea=True&amp;isModal=False
</v>
          </cell>
          <cell r="AP3618" t="str">
            <v>SECOP II</v>
          </cell>
          <cell r="AS3618" t="str">
            <v>Ok</v>
          </cell>
          <cell r="AU3618" t="str">
            <v>SI</v>
          </cell>
          <cell r="AW3618" t="e">
            <v>#N/A</v>
          </cell>
          <cell r="AX3618">
            <v>45838</v>
          </cell>
          <cell r="AY3618" t="str">
            <v>#REF!</v>
          </cell>
          <cell r="AZ3618" t="str">
            <v>CO1.PCCNTR.7157055</v>
          </cell>
        </row>
        <row r="3619">
          <cell r="D3619" t="str">
            <v>PUFA-382-2024</v>
          </cell>
          <cell r="E3619" t="str">
            <v>LINA MARIA GAVIRIA HURTADO</v>
          </cell>
          <cell r="F3619" t="str">
            <v>Subdirección de las Artes</v>
          </cell>
          <cell r="G3619" t="str">
            <v>Gerencia de Artes Audiovisuales</v>
          </cell>
          <cell r="H3619" t="str">
            <v>GERENTE DE ARTES AUDIOVISUALES</v>
          </cell>
          <cell r="I3619" t="str">
            <v>Contratación Directa</v>
          </cell>
          <cell r="J3619" t="str">
            <v>Contratación directa.</v>
          </cell>
          <cell r="K3619" t="str">
            <v>Prestación de servicios</v>
          </cell>
          <cell r="L3619" t="str">
            <v>17 17. Contrato de Prestación de Servicios</v>
          </cell>
          <cell r="M3619" t="str">
            <v xml:space="preserve">49 49-Otros Servicios </v>
          </cell>
          <cell r="N3619" t="str">
            <v>No</v>
          </cell>
          <cell r="O3619" t="str">
            <v>N/A</v>
          </cell>
          <cell r="P3619">
            <v>45644</v>
          </cell>
          <cell r="Q3619">
            <v>45645</v>
          </cell>
          <cell r="R3619">
            <v>45645</v>
          </cell>
          <cell r="T3619" t="str">
            <v>En Ejecución</v>
          </cell>
          <cell r="U3619" t="str">
            <v>LINA MARIA GAVIRIA HURTADO</v>
          </cell>
          <cell r="V3619">
            <v>52247497</v>
          </cell>
          <cell r="X3619" t="str">
            <v>Ricardo Alfonso Cantor Bossa</v>
          </cell>
          <cell r="Y3619">
            <v>80797050</v>
          </cell>
          <cell r="Z3619" t="str">
            <v>N/A</v>
          </cell>
          <cell r="AC3619" t="str">
            <v>N/A - Valor Cero / Coproducción</v>
          </cell>
          <cell r="AE3619">
            <v>0</v>
          </cell>
          <cell r="AF3619">
            <v>0</v>
          </cell>
          <cell r="AI3619" t="str">
            <v>N/A</v>
          </cell>
          <cell r="AJ3619" t="str">
            <v>El IDARTES se compromete a gestionar las solicitudes de Permiso Unificado de Filmaciones Audiovisuales - PUFA y conceder a DOS KE TRES FILMS SAS el uso y aprovechamiento económico de los espacios públicos para filmaciones audiovisuales registrados y aprobados en la plataforma SUMA y DOS KE TRES FILMS SAS acepta pagar la respectiva retribución económica y cumplir con las condiciones establecidas por el IDARTES y la normatividad vigente para el uso del espacio público en actividades de filmac...</v>
          </cell>
          <cell r="AK3619" t="str">
            <v>DOS KE TRES FILMS SAS</v>
          </cell>
          <cell r="AL3619">
            <v>900716236</v>
          </cell>
          <cell r="AM3619" t="str">
            <v>PUFA-382-2024</v>
          </cell>
          <cell r="AN3619" t="str">
            <v>Johan Bermeo</v>
          </cell>
          <cell r="AO3619" t="str">
            <v xml:space="preserve">https://community.secop.gov.co/Public/Tendering/OpportunityDetail/Index?noticeUID=CO1.NTC.7216988&amp;isFromPublicArea=True&amp;isModal=False
</v>
          </cell>
          <cell r="AP3619" t="str">
            <v>SECOP II</v>
          </cell>
          <cell r="AS3619" t="str">
            <v>Falso</v>
          </cell>
          <cell r="AU3619" t="str">
            <v>SI</v>
          </cell>
          <cell r="AW3619" t="e">
            <v>#N/A</v>
          </cell>
          <cell r="AX3619">
            <v>45645</v>
          </cell>
          <cell r="AY3619" t="str">
            <v>#REF!</v>
          </cell>
          <cell r="AZ3619" t="str">
            <v>CO1.PCCNTR.7151634</v>
          </cell>
        </row>
        <row r="3620">
          <cell r="D3620" t="str">
            <v>PUFA-381-2024</v>
          </cell>
          <cell r="E3620" t="str">
            <v>LINA MARIA GAVIRIA HURTADO</v>
          </cell>
          <cell r="F3620" t="str">
            <v>Subdirección de las Artes</v>
          </cell>
          <cell r="G3620" t="str">
            <v>Gerencia de Artes Audiovisuales</v>
          </cell>
          <cell r="H3620" t="str">
            <v>GERENTE DE ARTES AUDIOVISUALES</v>
          </cell>
          <cell r="I3620" t="str">
            <v>Contratación Directa</v>
          </cell>
          <cell r="J3620" t="str">
            <v>Contratación directa.</v>
          </cell>
          <cell r="K3620" t="str">
            <v>Prestación de servicios</v>
          </cell>
          <cell r="L3620" t="str">
            <v>17 17. Contrato de Prestación de Servicios</v>
          </cell>
          <cell r="M3620" t="str">
            <v xml:space="preserve">49 49-Otros Servicios </v>
          </cell>
          <cell r="N3620" t="str">
            <v>No</v>
          </cell>
          <cell r="O3620" t="str">
            <v>N/A</v>
          </cell>
          <cell r="P3620">
            <v>45644</v>
          </cell>
          <cell r="Q3620">
            <v>45644</v>
          </cell>
          <cell r="R3620">
            <v>45645</v>
          </cell>
          <cell r="T3620" t="str">
            <v>En Ejecución</v>
          </cell>
          <cell r="U3620" t="str">
            <v>LINA MARIA GAVIRIA HURTADO</v>
          </cell>
          <cell r="V3620">
            <v>52247497</v>
          </cell>
          <cell r="X3620" t="str">
            <v>Ricardo Alfonso Cantor Bossa</v>
          </cell>
          <cell r="Y3620">
            <v>80797050</v>
          </cell>
          <cell r="Z3620" t="str">
            <v>N/A</v>
          </cell>
          <cell r="AC3620" t="str">
            <v>N/A - Valor Cero / Coproducción</v>
          </cell>
          <cell r="AE3620">
            <v>0</v>
          </cell>
          <cell r="AF3620">
            <v>0</v>
          </cell>
          <cell r="AI3620" t="str">
            <v>N/A</v>
          </cell>
          <cell r="AJ3620" t="str">
            <v>El IDARTES se compromete a gestionar las solicitudes de Permiso Unificado de Filmaciones Audiovisuales - PUFA y conceder a FUSION PRODUCCIONES LTDA el uso y aprovechamiento económico de los espacios públicos para filmaciones audiovisuales registrados y aprobados en la plataforma SUMA y FUSION PRODUCCIONES LTDA acepta pagar la respectiva retribución económica y cumplir con las condiciones establecidas por el IDARTES y la normatividad vigente para el uso del espacio público en actividades de....</v>
          </cell>
          <cell r="AK3620" t="str">
            <v>FUSION PRODUCCIONES LTDA</v>
          </cell>
          <cell r="AL3620">
            <v>900056035</v>
          </cell>
          <cell r="AM3620" t="str">
            <v>PUFA-381-2024</v>
          </cell>
          <cell r="AN3620" t="str">
            <v>Johan Bermeo</v>
          </cell>
          <cell r="AO3620" t="str">
            <v xml:space="preserve">https://community.secop.gov.co/Public/Tendering/OpportunityDetail/Index?noticeUID=CO1.NTC.7216960&amp;isFromPublicArea=True&amp;isModal=False
</v>
          </cell>
          <cell r="AP3620" t="str">
            <v>SECOP II</v>
          </cell>
          <cell r="AS3620" t="str">
            <v>Falso</v>
          </cell>
          <cell r="AU3620" t="str">
            <v>SI</v>
          </cell>
          <cell r="AW3620" t="e">
            <v>#N/A</v>
          </cell>
          <cell r="AX3620">
            <v>45645</v>
          </cell>
          <cell r="AY3620" t="str">
            <v>#REF!</v>
          </cell>
          <cell r="AZ3620" t="str">
            <v>CO1.PCCNTR.7151618</v>
          </cell>
        </row>
        <row r="3621">
          <cell r="D3621" t="str">
            <v>PUFA-380-2024</v>
          </cell>
          <cell r="E3621" t="str">
            <v>LINA MARIA GAVIRIA HURTADO</v>
          </cell>
          <cell r="F3621" t="str">
            <v>Subdirección de las Artes</v>
          </cell>
          <cell r="G3621" t="str">
            <v>Gerencia de Artes Audiovisuales</v>
          </cell>
          <cell r="H3621" t="str">
            <v>GERENTE DE ARTES AUDIOVISUALES</v>
          </cell>
          <cell r="I3621" t="str">
            <v>Contratación Directa</v>
          </cell>
          <cell r="J3621" t="str">
            <v>Contratación directa.</v>
          </cell>
          <cell r="K3621" t="str">
            <v>Prestación de servicios</v>
          </cell>
          <cell r="L3621" t="str">
            <v>17 17. Contrato de Prestación de Servicios</v>
          </cell>
          <cell r="M3621" t="str">
            <v xml:space="preserve">49 49-Otros Servicios </v>
          </cell>
          <cell r="N3621" t="str">
            <v>No</v>
          </cell>
          <cell r="O3621" t="str">
            <v>N/A</v>
          </cell>
          <cell r="P3621">
            <v>45643</v>
          </cell>
          <cell r="Q3621">
            <v>45644</v>
          </cell>
          <cell r="R3621">
            <v>45644</v>
          </cell>
          <cell r="T3621" t="str">
            <v>En Ejecución</v>
          </cell>
          <cell r="U3621" t="str">
            <v>LINA MARIA GAVIRIA HURTADO</v>
          </cell>
          <cell r="V3621">
            <v>52247497</v>
          </cell>
          <cell r="X3621" t="str">
            <v>Ricardo Alfonso Cantor Bossa</v>
          </cell>
          <cell r="Y3621">
            <v>80797050</v>
          </cell>
          <cell r="Z3621" t="str">
            <v>N/A</v>
          </cell>
          <cell r="AC3621" t="str">
            <v>N/A - Valor Cero / Coproducción</v>
          </cell>
          <cell r="AE3621">
            <v>0</v>
          </cell>
          <cell r="AF3621">
            <v>0</v>
          </cell>
          <cell r="AI3621" t="str">
            <v>N/A</v>
          </cell>
          <cell r="AJ3621" t="str">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la normatividad vigente para el uso del espacio público en actividades de filmación....</v>
          </cell>
          <cell r="AK3621" t="str">
            <v>RCN TELEVISION S.A.</v>
          </cell>
          <cell r="AL3621">
            <v>830029703</v>
          </cell>
          <cell r="AM3621" t="str">
            <v>PUFA-380-2024</v>
          </cell>
          <cell r="AN3621" t="str">
            <v>Johan Bermeo</v>
          </cell>
          <cell r="AO3621" t="str">
            <v xml:space="preserve">https://community.secop.gov.co/Public/Tendering/OpportunityDetail/Index?noticeUID=CO1.NTC.7215149&amp;isFromPublicArea=True&amp;isModal=False
</v>
          </cell>
          <cell r="AP3621" t="str">
            <v>SECOP II</v>
          </cell>
          <cell r="AS3621" t="str">
            <v>Falso</v>
          </cell>
          <cell r="AU3621" t="str">
            <v>SI</v>
          </cell>
          <cell r="AW3621" t="e">
            <v>#N/A</v>
          </cell>
          <cell r="AX3621">
            <v>45644</v>
          </cell>
          <cell r="AY3621" t="str">
            <v>#REF!</v>
          </cell>
          <cell r="AZ3621" t="str">
            <v>CO1.PCCNTR.7150620</v>
          </cell>
        </row>
        <row r="3622">
          <cell r="D3622" t="str">
            <v>3300-2024</v>
          </cell>
          <cell r="E3622" t="str">
            <v>ANDRES FELIPE ALBARRACIN RODRIGUEZ</v>
          </cell>
          <cell r="F3622" t="str">
            <v>Subdirección Administrativa y Financiera</v>
          </cell>
          <cell r="G3622" t="str">
            <v>Oficina Asesora Planeación y Tecnologias de la Información</v>
          </cell>
          <cell r="H3622" t="str">
            <v>Subdirección Administrativa y Financiera</v>
          </cell>
          <cell r="I3622" t="str">
            <v>Contratación Directa</v>
          </cell>
          <cell r="J3622" t="str">
            <v>Contratación directa.</v>
          </cell>
          <cell r="K3622" t="str">
            <v>Comodato</v>
          </cell>
          <cell r="L3622" t="str">
            <v>14 14. Contratos con Valor Cero (Indeterminado)</v>
          </cell>
          <cell r="M3622" t="str">
            <v xml:space="preserve">904 904-Comodato </v>
          </cell>
          <cell r="N3622" t="str">
            <v>No</v>
          </cell>
          <cell r="O3622" t="str">
            <v>N/A</v>
          </cell>
          <cell r="P3622">
            <v>45643</v>
          </cell>
          <cell r="Q3622">
            <v>45649</v>
          </cell>
          <cell r="R3622">
            <v>47109</v>
          </cell>
          <cell r="T3622" t="str">
            <v>En Ejecución</v>
          </cell>
          <cell r="U3622" t="str">
            <v>ANDRES FELIPE ALBARRACIN RODRIGUEZ</v>
          </cell>
          <cell r="V3622">
            <v>10207149872</v>
          </cell>
          <cell r="X3622" t="str">
            <v>Daniel Sanchez Rojas</v>
          </cell>
          <cell r="Y3622">
            <v>1026284659</v>
          </cell>
          <cell r="Z3622" t="str">
            <v>N/A</v>
          </cell>
          <cell r="AC3622" t="str">
            <v>N/A - Valor Cero / Coproducción</v>
          </cell>
          <cell r="AE3622">
            <v>0</v>
          </cell>
          <cell r="AF3622">
            <v>0</v>
          </cell>
          <cell r="AI3622" t="str">
            <v>N/A</v>
          </cell>
          <cell r="AJ3622" t="str">
            <v>ENTREGAR A TITULO DE COMODATO O PRÉSTAMO DE USO, IMPRESORAS MULTIFUNCIONALES, DE CONFORMIDAD CON LAS ESPECIFICACIONES DESCRITAS Y DEFINIDAS EN EL ANEXO TÉCNICO PARA USO DEL INSTITUTO DISTRITAL DE LAS ARTES - IDARTES.</v>
          </cell>
          <cell r="AK3622" t="str">
            <v>VENEPLAST LTDA</v>
          </cell>
          <cell r="AL3622">
            <v>900019737</v>
          </cell>
          <cell r="AM3622" t="str">
            <v>3300-2024</v>
          </cell>
          <cell r="AN3622" t="str">
            <v>Johan Bermeo</v>
          </cell>
          <cell r="AO3622" t="str">
            <v xml:space="preserve">https://community.secop.gov.co/Public/Tendering/OpportunityDetail/Index?noticeUID=CO1.NTC.7212341&amp;isFromPublicArea=True&amp;isModal=False
</v>
          </cell>
          <cell r="AP3622" t="str">
            <v>SECOP II</v>
          </cell>
          <cell r="AS3622" t="str">
            <v>Ok</v>
          </cell>
          <cell r="AU3622" t="str">
            <v>SI</v>
          </cell>
          <cell r="AW3622" t="e">
            <v>#N/A</v>
          </cell>
          <cell r="AX3622">
            <v>47109</v>
          </cell>
          <cell r="AY3622" t="str">
            <v>#REF!</v>
          </cell>
          <cell r="AZ3622" t="str">
            <v>CO1.PCCNTR.7147539</v>
          </cell>
        </row>
        <row r="3623">
          <cell r="D3623" t="str">
            <v>PUFA-379-2024</v>
          </cell>
          <cell r="E3623" t="str">
            <v>LINA MARIA GAVIRIA HURTADO</v>
          </cell>
          <cell r="F3623" t="str">
            <v>Subdirección de las Artes</v>
          </cell>
          <cell r="G3623" t="str">
            <v>Gerencia de Artes Audiovisuales</v>
          </cell>
          <cell r="H3623" t="str">
            <v>GERENTE DE ARTES AUDIOVISUALES</v>
          </cell>
          <cell r="I3623" t="str">
            <v>Contratación Directa</v>
          </cell>
          <cell r="J3623" t="str">
            <v>Contratación directa.</v>
          </cell>
          <cell r="K3623" t="str">
            <v>Prestación de servicios</v>
          </cell>
          <cell r="L3623" t="str">
            <v>17 17. Contrato de Prestación de Servicios</v>
          </cell>
          <cell r="M3623" t="str">
            <v xml:space="preserve">49 49-Otros Servicios </v>
          </cell>
          <cell r="N3623" t="str">
            <v>No</v>
          </cell>
          <cell r="O3623" t="str">
            <v>N/A</v>
          </cell>
          <cell r="P3623">
            <v>45642</v>
          </cell>
          <cell r="Q3623">
            <v>45643</v>
          </cell>
          <cell r="R3623">
            <v>45643</v>
          </cell>
          <cell r="T3623" t="str">
            <v>En Ejecución</v>
          </cell>
          <cell r="U3623" t="str">
            <v>LINA MARIA GAVIRIA HURTADO</v>
          </cell>
          <cell r="V3623">
            <v>52247497</v>
          </cell>
          <cell r="X3623" t="str">
            <v>Ricardo Alfonso Cantor Bossa</v>
          </cell>
          <cell r="Y3623">
            <v>80797050</v>
          </cell>
          <cell r="Z3623" t="str">
            <v>N/A</v>
          </cell>
          <cell r="AC3623" t="str">
            <v>N/A - Valor Cero / Coproducción</v>
          </cell>
          <cell r="AE3623">
            <v>0</v>
          </cell>
          <cell r="AF3623">
            <v>0</v>
          </cell>
          <cell r="AI3623" t="str">
            <v>N/A</v>
          </cell>
          <cell r="AJ3623" t="str">
            <v>El IDARTES se compromete a gestionar las solicitudes de Permiso Unificado de Filmaciones Audiovisuales - PUFA y conceder a CENTRAL PRODUCCIONES SAS el uso y aprovechamiento económico de los espacios públicos para filmaciones audiovisuales registrados y aprobados en la plataforma SUMA y CENTRAL PRODUCCIONES SAS acepta pagar la respectiva retribución económica y cumplir con las condiciones establecidas por el IDARTES y la normatividad vigente para el uso del espacio público en actividades de....</v>
          </cell>
          <cell r="AK3623" t="str">
            <v>CENTRAL PRODUCCIONES SAS</v>
          </cell>
          <cell r="AL3623">
            <v>901146537</v>
          </cell>
          <cell r="AM3623" t="str">
            <v>PUFA-379-2024</v>
          </cell>
          <cell r="AN3623" t="str">
            <v>Johan Bermeo</v>
          </cell>
          <cell r="AO3623" t="str">
            <v xml:space="preserve">https://community.secop.gov.co/Public/Tendering/OpportunityDetail/Index?noticeUID=CO1.NTC.7211477&amp;isFromPublicArea=True&amp;isModal=False
</v>
          </cell>
          <cell r="AP3623" t="str">
            <v>SECOP II</v>
          </cell>
          <cell r="AS3623" t="str">
            <v>Falso</v>
          </cell>
          <cell r="AU3623" t="str">
            <v>SI</v>
          </cell>
          <cell r="AW3623" t="e">
            <v>#N/A</v>
          </cell>
          <cell r="AX3623">
            <v>45643</v>
          </cell>
          <cell r="AY3623" t="str">
            <v>#REF!</v>
          </cell>
          <cell r="AZ3623" t="str">
            <v>CO1.PCCNTR.7147166</v>
          </cell>
        </row>
        <row r="3624">
          <cell r="D3624" t="str">
            <v>PUFA-378-2024</v>
          </cell>
          <cell r="E3624" t="str">
            <v>LINA MARIA GAVIRIA HURTADO</v>
          </cell>
          <cell r="F3624" t="str">
            <v>Subdirección de las Artes</v>
          </cell>
          <cell r="G3624" t="str">
            <v>Gerencia de Artes Audiovisuales</v>
          </cell>
          <cell r="H3624" t="str">
            <v>GERENTE DE ARTES AUDIOVISUALES</v>
          </cell>
          <cell r="I3624" t="str">
            <v>Contratación Directa</v>
          </cell>
          <cell r="J3624" t="str">
            <v>Contratación directa.</v>
          </cell>
          <cell r="K3624" t="str">
            <v>Prestación de servicios</v>
          </cell>
          <cell r="L3624" t="str">
            <v>17 17. Contrato de Prestación de Servicios</v>
          </cell>
          <cell r="M3624" t="str">
            <v xml:space="preserve">49 49-Otros Servicios </v>
          </cell>
          <cell r="N3624" t="str">
            <v>No</v>
          </cell>
          <cell r="O3624" t="str">
            <v>N/A</v>
          </cell>
          <cell r="P3624">
            <v>45642</v>
          </cell>
          <cell r="Q3624">
            <v>45644</v>
          </cell>
          <cell r="R3624">
            <v>45645</v>
          </cell>
          <cell r="T3624" t="str">
            <v>En Ejecución</v>
          </cell>
          <cell r="U3624" t="str">
            <v>LINA MARIA GAVIRIA HURTADO</v>
          </cell>
          <cell r="V3624">
            <v>52247497</v>
          </cell>
          <cell r="X3624" t="str">
            <v>Ricardo Alfonso Cantor Bossa</v>
          </cell>
          <cell r="Y3624">
            <v>80797050</v>
          </cell>
          <cell r="Z3624" t="str">
            <v>N/A</v>
          </cell>
          <cell r="AC3624" t="str">
            <v>N/A - Valor Cero / Coproducción</v>
          </cell>
          <cell r="AE3624">
            <v>0</v>
          </cell>
          <cell r="AF3624">
            <v>0</v>
          </cell>
          <cell r="AI3624" t="str">
            <v>N/A</v>
          </cell>
          <cell r="AJ3624"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624" t="str">
            <v>MI PRODUCTORA SAS</v>
          </cell>
          <cell r="AL3624">
            <v>900734598</v>
          </cell>
          <cell r="AM3624" t="str">
            <v>PUFA-378-2024</v>
          </cell>
          <cell r="AN3624" t="str">
            <v>Johan Bermeo</v>
          </cell>
          <cell r="AO3624" t="str">
            <v xml:space="preserve">https://community.secop.gov.co/Public/Tendering/OpportunityDetail/Index?noticeUID=CO1.NTC.7209858&amp;isFromPublicArea=True&amp;isModal=False
</v>
          </cell>
          <cell r="AP3624" t="str">
            <v>SECOP II</v>
          </cell>
          <cell r="AS3624" t="str">
            <v>Falso</v>
          </cell>
          <cell r="AU3624" t="str">
            <v>SI</v>
          </cell>
          <cell r="AW3624" t="e">
            <v>#N/A</v>
          </cell>
          <cell r="AX3624">
            <v>45645</v>
          </cell>
          <cell r="AY3624" t="str">
            <v>#REF!</v>
          </cell>
          <cell r="AZ3624" t="str">
            <v>CO1.PCCNTR.7146149</v>
          </cell>
        </row>
        <row r="3625">
          <cell r="D3625" t="str">
            <v>PUFA-377-2024</v>
          </cell>
          <cell r="E3625" t="str">
            <v>LINA MARIA GAVIRIA HURTADO</v>
          </cell>
          <cell r="F3625" t="str">
            <v>Subdirección de las Artes</v>
          </cell>
          <cell r="G3625" t="str">
            <v>Gerencia de Artes Audiovisuales</v>
          </cell>
          <cell r="H3625" t="str">
            <v>GERENTE DE ARTES AUDIOVISUALES</v>
          </cell>
          <cell r="I3625" t="str">
            <v>Contratación Directa</v>
          </cell>
          <cell r="J3625" t="str">
            <v>Contratación directa.</v>
          </cell>
          <cell r="K3625" t="str">
            <v>Prestación de servicios</v>
          </cell>
          <cell r="L3625" t="str">
            <v>17 17. Contrato de Prestación de Servicios</v>
          </cell>
          <cell r="M3625" t="str">
            <v xml:space="preserve">49 49-Otros Servicios </v>
          </cell>
          <cell r="N3625" t="str">
            <v>No</v>
          </cell>
          <cell r="O3625" t="str">
            <v>N/A</v>
          </cell>
          <cell r="P3625">
            <v>45642</v>
          </cell>
          <cell r="Q3625">
            <v>45643</v>
          </cell>
          <cell r="R3625">
            <v>45643</v>
          </cell>
          <cell r="T3625" t="str">
            <v>En Ejecución</v>
          </cell>
          <cell r="U3625" t="str">
            <v>LINA MARIA GAVIRIA HURTADO</v>
          </cell>
          <cell r="V3625">
            <v>52247497</v>
          </cell>
          <cell r="X3625" t="str">
            <v>Ricardo Alfonso Cantor Bossa</v>
          </cell>
          <cell r="Y3625">
            <v>80797050</v>
          </cell>
          <cell r="Z3625" t="str">
            <v>N/A</v>
          </cell>
          <cell r="AC3625" t="str">
            <v>N/A - Valor Cero / Coproducción</v>
          </cell>
          <cell r="AE3625">
            <v>0</v>
          </cell>
          <cell r="AF3625">
            <v>0</v>
          </cell>
          <cell r="AI3625" t="str">
            <v>N/A</v>
          </cell>
          <cell r="AJ3625" t="str">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la normatividad vigente para el uso del espacio público en actividades de filmación....</v>
          </cell>
          <cell r="AK3625" t="str">
            <v>RCN TELEVISIÓN S.A.</v>
          </cell>
          <cell r="AL3625">
            <v>830029703</v>
          </cell>
          <cell r="AM3625" t="str">
            <v>PUFA-377-2024</v>
          </cell>
          <cell r="AN3625" t="str">
            <v>Johan Bermeo</v>
          </cell>
          <cell r="AO3625" t="str">
            <v xml:space="preserve">https://community.secop.gov.co/Public/Tendering/OpportunityDetail/Index?noticeUID=CO1.NTC.7209498&amp;isFromPublicArea=True&amp;isModal=False
</v>
          </cell>
          <cell r="AP3625" t="str">
            <v>SECOP II</v>
          </cell>
          <cell r="AS3625" t="str">
            <v>Falso</v>
          </cell>
          <cell r="AU3625" t="str">
            <v>SI</v>
          </cell>
          <cell r="AW3625" t="e">
            <v>#N/A</v>
          </cell>
          <cell r="AX3625">
            <v>45643</v>
          </cell>
          <cell r="AY3625" t="str">
            <v>#REF!</v>
          </cell>
          <cell r="AZ3625" t="str">
            <v>CO1.PCCNTR.7146028</v>
          </cell>
        </row>
        <row r="3626">
          <cell r="D3626" t="str">
            <v>PUFA-376-2024</v>
          </cell>
          <cell r="E3626" t="str">
            <v>LINA MARIA GAVIRIA HURTADO</v>
          </cell>
          <cell r="F3626" t="str">
            <v>Subdirección de las Artes</v>
          </cell>
          <cell r="G3626" t="str">
            <v>Gerencia de Artes Audiovisuales</v>
          </cell>
          <cell r="H3626" t="str">
            <v>GERENTE DE ARTES AUDIOVISUALES</v>
          </cell>
          <cell r="I3626" t="str">
            <v>Contratación Directa</v>
          </cell>
          <cell r="J3626" t="str">
            <v>Contratación directa.</v>
          </cell>
          <cell r="K3626" t="str">
            <v>Prestación de servicios</v>
          </cell>
          <cell r="L3626" t="str">
            <v>17 17. Contrato de Prestación de Servicios</v>
          </cell>
          <cell r="M3626" t="str">
            <v xml:space="preserve">49 49-Otros Servicios </v>
          </cell>
          <cell r="N3626" t="str">
            <v>No</v>
          </cell>
          <cell r="O3626" t="str">
            <v>N/A</v>
          </cell>
          <cell r="P3626">
            <v>45639</v>
          </cell>
          <cell r="Q3626">
            <v>45640</v>
          </cell>
          <cell r="R3626">
            <v>45641</v>
          </cell>
          <cell r="T3626" t="str">
            <v>En Ejecución</v>
          </cell>
          <cell r="U3626" t="str">
            <v>LINA MARIA GAVIRIA HURTADO</v>
          </cell>
          <cell r="V3626">
            <v>52247497</v>
          </cell>
          <cell r="X3626" t="str">
            <v>Ricardo Alfonso Cantor Bossa</v>
          </cell>
          <cell r="Y3626">
            <v>80797050</v>
          </cell>
          <cell r="Z3626" t="str">
            <v>N/A</v>
          </cell>
          <cell r="AC3626" t="str">
            <v>N/A - Valor Cero / Coproducción</v>
          </cell>
          <cell r="AE3626">
            <v>0</v>
          </cell>
          <cell r="AF3626">
            <v>0</v>
          </cell>
          <cell r="AI3626" t="str">
            <v>N/A</v>
          </cell>
          <cell r="AJ3626" t="str">
            <v>El IDARTES se compromete a gestionar las solicitudes de Permiso Unificado de Filmaciones Audiovisuales - PUFA y conceder a EL CAPITAN PRODUCTIONS SAS el uso y aprovechamiento económico de los espacios públicos para filmaciones audiovisuales registrados y aprobados en la plataforma SUMA y EL CAPITAN PRODUCTIONS SAS acepta pagar la respectiva retribución económica y cumplir con las condiciones establecidas por el IDARTES y la normatividad vigente para el uso del espacio público para las activid...</v>
          </cell>
          <cell r="AK3626" t="str">
            <v>EL CAPITAN PRODUCTIONS SAS</v>
          </cell>
          <cell r="AL3626">
            <v>901066076</v>
          </cell>
          <cell r="AM3626" t="str">
            <v>PUFA-376-2024</v>
          </cell>
          <cell r="AN3626" t="str">
            <v>Johan Bermeo</v>
          </cell>
          <cell r="AO3626" t="str">
            <v xml:space="preserve">https://community.secop.gov.co/Public/Tendering/OpportunityDetail/Index?noticeUID=CO1.NTC.7203315&amp;isFromPublicArea=True&amp;isModal=False
</v>
          </cell>
          <cell r="AP3626" t="str">
            <v>SECOP II</v>
          </cell>
          <cell r="AS3626" t="str">
            <v>Falso</v>
          </cell>
          <cell r="AU3626" t="str">
            <v>SI</v>
          </cell>
          <cell r="AW3626" t="e">
            <v>#N/A</v>
          </cell>
          <cell r="AX3626">
            <v>45641</v>
          </cell>
          <cell r="AY3626" t="str">
            <v>#REF!</v>
          </cell>
          <cell r="AZ3626" t="str">
            <v>CO1.PCCNTR.7140582</v>
          </cell>
        </row>
        <row r="3627">
          <cell r="D3627" t="str">
            <v>PUFA-375-2024</v>
          </cell>
          <cell r="E3627" t="str">
            <v>LINA MARIA GAVIRIA HURTADO</v>
          </cell>
          <cell r="F3627" t="str">
            <v>Subdirección de las Artes</v>
          </cell>
          <cell r="G3627" t="str">
            <v>Gerencia de Artes Audiovisuales</v>
          </cell>
          <cell r="H3627" t="str">
            <v>GERENTE DE ARTES AUDIOVISUALES</v>
          </cell>
          <cell r="I3627" t="str">
            <v>Contratación Directa</v>
          </cell>
          <cell r="J3627" t="str">
            <v>Contratación directa.</v>
          </cell>
          <cell r="K3627" t="str">
            <v>Prestación de servicios</v>
          </cell>
          <cell r="L3627" t="str">
            <v>17 17. Contrato de Prestación de Servicios</v>
          </cell>
          <cell r="M3627" t="str">
            <v xml:space="preserve">49 49-Otros Servicios </v>
          </cell>
          <cell r="N3627" t="str">
            <v>No</v>
          </cell>
          <cell r="O3627" t="str">
            <v>N/A</v>
          </cell>
          <cell r="P3627">
            <v>45638</v>
          </cell>
          <cell r="Q3627">
            <v>45639</v>
          </cell>
          <cell r="R3627">
            <v>45639</v>
          </cell>
          <cell r="T3627" t="str">
            <v>En Ejecución</v>
          </cell>
          <cell r="U3627" t="str">
            <v>LINA MARIA GAVIRIA HURTADO</v>
          </cell>
          <cell r="V3627">
            <v>52247497</v>
          </cell>
          <cell r="X3627" t="str">
            <v>Ricardo Alfonso Cantor Bossa</v>
          </cell>
          <cell r="Y3627">
            <v>80797050</v>
          </cell>
          <cell r="Z3627" t="str">
            <v>N/A</v>
          </cell>
          <cell r="AC3627" t="str">
            <v>N/A - Valor Cero / Coproducción</v>
          </cell>
          <cell r="AE3627">
            <v>0</v>
          </cell>
          <cell r="AF3627">
            <v>0</v>
          </cell>
          <cell r="AI3627" t="str">
            <v>N/A</v>
          </cell>
          <cell r="AJ3627" t="str">
            <v>El IDARTES se compromete a gestionar las solicitudes de Permiso Unificado de Filmaciones Audiovisuales - PUFA y conceder a TORA HOUSE PRODUCCIONES SAS el uso y aprovechamiento económico de los espacios públicos para filmaciones audiovisuales registrados y aprobados en la plataforma SUMA y TORA HOUSE PRODUCCIONES SAS acepta pagar la respectiva retribución económica y cumplir con las condiciones establecidas por el IDARTES y la normatividad vigente para el uso del espacio público en actividades...</v>
          </cell>
          <cell r="AK3627" t="str">
            <v>TORA HOUSE PRODUCCIONES SAS</v>
          </cell>
          <cell r="AL3627">
            <v>900890716</v>
          </cell>
          <cell r="AM3627" t="str">
            <v>PUFA-375-2024</v>
          </cell>
          <cell r="AN3627" t="str">
            <v>Johan Bermeo</v>
          </cell>
          <cell r="AO3627" t="str">
            <v xml:space="preserve">https://community.secop.gov.co/Public/Tendering/OpportunityDetail/Index?noticeUID=CO1.NTC.7198431&amp;isFromPublicArea=True&amp;isModal=False
</v>
          </cell>
          <cell r="AP3627" t="str">
            <v>SECOP II</v>
          </cell>
          <cell r="AS3627" t="str">
            <v>Falso</v>
          </cell>
          <cell r="AU3627" t="str">
            <v>SI</v>
          </cell>
          <cell r="AW3627" t="e">
            <v>#N/A</v>
          </cell>
          <cell r="AX3627">
            <v>45639</v>
          </cell>
          <cell r="AY3627" t="str">
            <v>#REF!</v>
          </cell>
          <cell r="AZ3627" t="str">
            <v>CO1.PCCNTR.7137184</v>
          </cell>
        </row>
        <row r="3628">
          <cell r="D3628" t="str">
            <v>PUFA-373-2024</v>
          </cell>
          <cell r="E3628" t="str">
            <v>LINA MARIA GAVIRIA HURTADO</v>
          </cell>
          <cell r="F3628" t="str">
            <v>Subdirección de las Artes</v>
          </cell>
          <cell r="G3628" t="str">
            <v>Gerencia de Artes Audiovisuales</v>
          </cell>
          <cell r="H3628" t="str">
            <v>GERENTE DE ARTES AUDIOVISUALES</v>
          </cell>
          <cell r="I3628" t="str">
            <v>Contratación Directa</v>
          </cell>
          <cell r="J3628" t="str">
            <v>Contratación directa.</v>
          </cell>
          <cell r="K3628" t="str">
            <v>Prestación de servicios</v>
          </cell>
          <cell r="L3628" t="str">
            <v>17 17. Contrato de Prestación de Servicios</v>
          </cell>
          <cell r="M3628" t="str">
            <v xml:space="preserve">49 49-Otros Servicios </v>
          </cell>
          <cell r="N3628" t="str">
            <v>No</v>
          </cell>
          <cell r="O3628" t="str">
            <v>N/A</v>
          </cell>
          <cell r="P3628">
            <v>45638</v>
          </cell>
          <cell r="Q3628">
            <v>45644</v>
          </cell>
          <cell r="R3628">
            <v>45644</v>
          </cell>
          <cell r="T3628" t="str">
            <v>En Ejecución</v>
          </cell>
          <cell r="U3628" t="str">
            <v>LINA MARIA GAVIRIA HURTADO</v>
          </cell>
          <cell r="V3628">
            <v>52247497</v>
          </cell>
          <cell r="X3628" t="str">
            <v>Ricardo Alfonso Cantor Bossa</v>
          </cell>
          <cell r="Y3628">
            <v>80797050</v>
          </cell>
          <cell r="Z3628" t="str">
            <v>N/A</v>
          </cell>
          <cell r="AC3628" t="str">
            <v>N/A - Valor Cero / Coproducción</v>
          </cell>
          <cell r="AE3628">
            <v>0</v>
          </cell>
          <cell r="AF3628">
            <v>0</v>
          </cell>
          <cell r="AI3628" t="str">
            <v>N/A</v>
          </cell>
          <cell r="AJ3628"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628" t="str">
            <v>MI PRODUCTORA SAS</v>
          </cell>
          <cell r="AL3628">
            <v>900734598</v>
          </cell>
          <cell r="AM3628" t="str">
            <v>PUFA-373-2024</v>
          </cell>
          <cell r="AN3628" t="str">
            <v>Johan Bermeo</v>
          </cell>
          <cell r="AO3628" t="str">
            <v xml:space="preserve">https://community.secop.gov.co/Public/Tendering/OpportunityDetail/Index?noticeUID=CO1.NTC.7197938&amp;isFromPublicArea=True&amp;isModal=False
</v>
          </cell>
          <cell r="AP3628" t="str">
            <v>SECOP II</v>
          </cell>
          <cell r="AS3628" t="str">
            <v>Falso</v>
          </cell>
          <cell r="AU3628" t="str">
            <v>SI</v>
          </cell>
          <cell r="AW3628" t="e">
            <v>#N/A</v>
          </cell>
          <cell r="AX3628">
            <v>45644</v>
          </cell>
          <cell r="AY3628" t="str">
            <v>#REF!</v>
          </cell>
          <cell r="AZ3628" t="str">
            <v>CO1.PCCNTR.7136848</v>
          </cell>
        </row>
        <row r="3629">
          <cell r="D3629" t="str">
            <v>PUFA-374-2024</v>
          </cell>
          <cell r="E3629" t="str">
            <v>LINA MARIA GAVIRIA HURTADO</v>
          </cell>
          <cell r="F3629" t="str">
            <v>Subdirección de las Artes</v>
          </cell>
          <cell r="G3629" t="str">
            <v>Gerencia de Artes Audiovisuales</v>
          </cell>
          <cell r="H3629" t="str">
            <v>GERENTE DE ARTES AUDIOVISUALES</v>
          </cell>
          <cell r="I3629" t="str">
            <v>Contratación Directa</v>
          </cell>
          <cell r="J3629" t="str">
            <v>Contratación directa.</v>
          </cell>
          <cell r="K3629" t="str">
            <v>Prestación de servicios</v>
          </cell>
          <cell r="L3629" t="str">
            <v>17 17. Contrato de Prestación de Servicios</v>
          </cell>
          <cell r="M3629" t="str">
            <v xml:space="preserve">49 49-Otros Servicios </v>
          </cell>
          <cell r="N3629" t="str">
            <v>No</v>
          </cell>
          <cell r="O3629" t="str">
            <v>N/A</v>
          </cell>
          <cell r="P3629">
            <v>45638</v>
          </cell>
          <cell r="Q3629">
            <v>45642</v>
          </cell>
          <cell r="R3629">
            <v>45642</v>
          </cell>
          <cell r="T3629" t="str">
            <v>En Ejecución</v>
          </cell>
          <cell r="U3629" t="str">
            <v>LINA MARIA GAVIRIA HURTADO</v>
          </cell>
          <cell r="V3629">
            <v>52247497</v>
          </cell>
          <cell r="X3629" t="str">
            <v>Ricardo Alfonso Cantor Bossa</v>
          </cell>
          <cell r="Y3629">
            <v>80797050</v>
          </cell>
          <cell r="Z3629" t="str">
            <v>N/A</v>
          </cell>
          <cell r="AC3629" t="str">
            <v>N/A - Valor Cero / Coproducción</v>
          </cell>
          <cell r="AE3629">
            <v>0</v>
          </cell>
          <cell r="AF3629">
            <v>0</v>
          </cell>
          <cell r="AI3629" t="str">
            <v>N/A</v>
          </cell>
          <cell r="AJ3629" t="str">
            <v>El IDARTES se compromete a gestionar las solicitudes de Permiso Unificado de Filmaciones Audiovisuales PUFA y conceder a DOS KE TRES FILMS SAS el uso y aprovechamiento económico de los espacios públicos para filmaciones audiovisuales registrados y aprobados en la plataforma SUMA y DOS KE TRES FILMS SAS acepta pagar la respectiva retribución económica y cumplir con las condiciones establecidas por el IDARTES y la normatividad vigente para el uso del espacio público en actividades de filmación...</v>
          </cell>
          <cell r="AK3629" t="str">
            <v>DOS KE TRES FILMS SAS</v>
          </cell>
          <cell r="AL3629">
            <v>900716236</v>
          </cell>
          <cell r="AM3629" t="str">
            <v>PUFA-374-2024</v>
          </cell>
          <cell r="AN3629" t="str">
            <v>Johan Bermeo</v>
          </cell>
          <cell r="AO3629" t="str">
            <v xml:space="preserve">https://community.secop.gov.co/Public/Tendering/OpportunityDetail/Index?noticeUID=CO1.NTC.7197434&amp;isFromPublicArea=True&amp;isModal=False
</v>
          </cell>
          <cell r="AP3629" t="str">
            <v>SECOP II</v>
          </cell>
          <cell r="AS3629" t="str">
            <v>Falso</v>
          </cell>
          <cell r="AU3629" t="str">
            <v>SI</v>
          </cell>
          <cell r="AW3629" t="e">
            <v>#N/A</v>
          </cell>
          <cell r="AX3629">
            <v>45642</v>
          </cell>
          <cell r="AY3629" t="str">
            <v>#REF!</v>
          </cell>
          <cell r="AZ3629" t="str">
            <v>CO1.PCCNTR.7136914</v>
          </cell>
        </row>
        <row r="3630">
          <cell r="D3630" t="str">
            <v>PUFA-372-2024</v>
          </cell>
          <cell r="E3630" t="str">
            <v>LINA MARIA GAVIRIA HURTADO</v>
          </cell>
          <cell r="F3630" t="str">
            <v>Subdirección de las Artes</v>
          </cell>
          <cell r="G3630" t="str">
            <v>Gerencia de Artes Audiovisuales</v>
          </cell>
          <cell r="H3630" t="str">
            <v>GERENTE DE ARTES AUDIOVISUALES</v>
          </cell>
          <cell r="I3630" t="str">
            <v>Contratación Directa</v>
          </cell>
          <cell r="J3630" t="str">
            <v>Contratación directa.</v>
          </cell>
          <cell r="K3630" t="str">
            <v>Prestación de servicios</v>
          </cell>
          <cell r="L3630" t="str">
            <v>17 17. Contrato de Prestación de Servicios</v>
          </cell>
          <cell r="M3630" t="str">
            <v xml:space="preserve">49 49-Otros Servicios </v>
          </cell>
          <cell r="N3630" t="str">
            <v>No</v>
          </cell>
          <cell r="O3630" t="str">
            <v>N/A</v>
          </cell>
          <cell r="P3630">
            <v>45637</v>
          </cell>
          <cell r="Q3630">
            <v>45638</v>
          </cell>
          <cell r="R3630">
            <v>45638</v>
          </cell>
          <cell r="T3630" t="str">
            <v>En Ejecución</v>
          </cell>
          <cell r="U3630" t="str">
            <v>LINA MARIA GAVIRIA HURTADO</v>
          </cell>
          <cell r="V3630">
            <v>52247497</v>
          </cell>
          <cell r="X3630" t="str">
            <v>Ricardo Alfonso Cantor Bossa</v>
          </cell>
          <cell r="Y3630">
            <v>80797050</v>
          </cell>
          <cell r="Z3630" t="str">
            <v>N/A</v>
          </cell>
          <cell r="AC3630" t="str">
            <v>N/A - Valor Cero / Coproducción</v>
          </cell>
          <cell r="AE3630">
            <v>0</v>
          </cell>
          <cell r="AF3630">
            <v>0</v>
          </cell>
          <cell r="AI3630" t="str">
            <v>N/A</v>
          </cell>
          <cell r="AJ3630" t="str">
            <v>El IDARTES se compromete a gestionar las solicitudes de Permiso Unificado de Filmaciones Audiovisuales - PUFA y conceder a ESTUDIO SINESTESIA FILMS SAS el uso y aprovechamiento económico de los espacios públicos para filmaciones audiovisuales registrados y aprobados en la plataforma SUMA y ESTUDIO SINESTESIA FILMS SAS acepta pagar la respectiva retribución económica y cumplir con las condiciones establecidas por el IDARTES y la normatividad vigente para el uso del espacio público en actividad...</v>
          </cell>
          <cell r="AK3630" t="str">
            <v>ESTUDIO SINESTESIA FILMS SAS</v>
          </cell>
          <cell r="AL3630">
            <v>900541731</v>
          </cell>
          <cell r="AM3630" t="str">
            <v>PUFA-372-2024</v>
          </cell>
          <cell r="AN3630" t="str">
            <v>Johan Bermeo</v>
          </cell>
          <cell r="AO3630" t="str">
            <v xml:space="preserve">https://community.secop.gov.co/Public/Tendering/OpportunityDetail/Index?noticeUID=CO1.NTC.7193014&amp;isFromPublicArea=True&amp;isModal=False
</v>
          </cell>
          <cell r="AP3630" t="str">
            <v>SECOP II</v>
          </cell>
          <cell r="AS3630" t="str">
            <v>Falso</v>
          </cell>
          <cell r="AU3630" t="str">
            <v>SI</v>
          </cell>
          <cell r="AW3630" t="e">
            <v>#N/A</v>
          </cell>
          <cell r="AX3630">
            <v>45638</v>
          </cell>
          <cell r="AY3630" t="str">
            <v>#REF!</v>
          </cell>
          <cell r="AZ3630" t="str">
            <v>CO1.PCCNTR.7133424</v>
          </cell>
        </row>
        <row r="3631">
          <cell r="D3631" t="str">
            <v>3297-2024</v>
          </cell>
          <cell r="E3631" t="str">
            <v>ANDRES FELIPE ALBARRACIN RODRIGUEZ</v>
          </cell>
          <cell r="F3631" t="str">
            <v>Subdirección Administrativa y Financiera</v>
          </cell>
          <cell r="G3631" t="str">
            <v>Subdireccion Administrativa y Financiera</v>
          </cell>
          <cell r="H3631" t="str">
            <v>Subdirección Administrativa y Financiera</v>
          </cell>
          <cell r="I3631" t="str">
            <v>Concurso de Meritos Abierto</v>
          </cell>
          <cell r="J3631" t="str">
            <v>Concurso de méritos abierto</v>
          </cell>
          <cell r="K3631" t="str">
            <v>Interventoría</v>
          </cell>
          <cell r="L3631" t="str">
            <v>11 10. Típicos</v>
          </cell>
          <cell r="M3631" t="str">
            <v xml:space="preserve">21 21-Consultoría (Interventoría) </v>
          </cell>
          <cell r="N3631" t="str">
            <v>No</v>
          </cell>
          <cell r="O3631" t="str">
            <v>N/A</v>
          </cell>
          <cell r="P3631">
            <v>45637</v>
          </cell>
          <cell r="Q3631">
            <v>45645</v>
          </cell>
          <cell r="R3631">
            <v>45853</v>
          </cell>
          <cell r="T3631" t="str">
            <v>En Ejecución</v>
          </cell>
          <cell r="U3631" t="str">
            <v>ANDRES FELIPE ALBARRACIN RODRIGUEZ</v>
          </cell>
          <cell r="V3631">
            <v>10207149872</v>
          </cell>
          <cell r="X3631" t="str">
            <v xml:space="preserve">Alexander Londoño Escobar	</v>
          </cell>
          <cell r="Y3631">
            <v>94285889</v>
          </cell>
          <cell r="Z3631" t="str">
            <v>Inversión</v>
          </cell>
          <cell r="AB3631">
            <v>4754</v>
          </cell>
          <cell r="AC3631" t="str">
            <v>O23011745992024009106011</v>
          </cell>
          <cell r="AD3631">
            <v>8336</v>
          </cell>
          <cell r="AE3631">
            <v>210000000</v>
          </cell>
          <cell r="AF3631">
            <v>210000000</v>
          </cell>
          <cell r="AI3631" t="str">
            <v>N/A</v>
          </cell>
          <cell r="AJ3631" t="str">
            <v>INTERVENTORÍA INTEGRAL AL CONTRATO DE OBRA QUE RESULTE DEL PROCESO DE LICITACIÓN PÚBLICA CON OBJETO "REALIZAR A PRECIOS UNITARIOS FIJOS, SIN FORMULA DE AJUSTE A MONTO AGOTABLE EL DIAGNÓSTICO Y LA INTERVENCIÓN DE LOS EQUIPAMIENTOS CULTURALES E INMUEBLES A CARGOS DEL INSTITUTO DISTRITAL DE LAS ARTES - IDARTES MEDIANTE ACCIONES DE MEJORAMIENTO Y/O MANTENIMIENTO Y/O ADECUACIÓN DE LA INFRAESTRUCTURA FÍSICA EN LO REFERENTE A LAS CUBIERTAS Y SISTEMA DE MANEJO AGUAS LLUVIAS</v>
          </cell>
          <cell r="AK3631" t="str">
            <v>HUPERNIKAO INGENIERIA S.A.S</v>
          </cell>
          <cell r="AL3631">
            <v>900234357</v>
          </cell>
          <cell r="AM3631" t="str">
            <v>IDARTES-CMA-001-2024 (Presentación de oferta)</v>
          </cell>
          <cell r="AN3631" t="str">
            <v>Johan Bermeo</v>
          </cell>
          <cell r="AO3631" t="str">
            <v xml:space="preserve">https://community.secop.gov.co/Public/Tendering/OpportunityDetail/Index?noticeUID=CO1.NTC.6953301&amp;isFromPublicArea=True&amp;isModal=False
</v>
          </cell>
          <cell r="AP3631" t="str">
            <v>SECOP II</v>
          </cell>
          <cell r="AS3631" t="str">
            <v>Ok</v>
          </cell>
          <cell r="AU3631" t="str">
            <v>SI</v>
          </cell>
          <cell r="AW3631" t="e">
            <v>#N/A</v>
          </cell>
          <cell r="AX3631">
            <v>45853</v>
          </cell>
          <cell r="AY3631" t="str">
            <v>#REF!</v>
          </cell>
          <cell r="AZ3631" t="str">
            <v>CO1.PCCNTR.7131401</v>
          </cell>
        </row>
        <row r="3632">
          <cell r="D3632" t="str">
            <v>3298-2024</v>
          </cell>
          <cell r="E3632" t="str">
            <v>ANDRES FELIPE ALBARRACIN RODRIGUEZ</v>
          </cell>
          <cell r="F3632" t="str">
            <v>Subdirección Administrativa y Financiera</v>
          </cell>
          <cell r="G3632" t="str">
            <v>Subdireccion Administrativa y Financiera</v>
          </cell>
          <cell r="H3632" t="str">
            <v>Subdirección Administrativa y Financiera</v>
          </cell>
          <cell r="I3632" t="str">
            <v>Contratación Directa</v>
          </cell>
          <cell r="J3632" t="str">
            <v>Contratación directa.</v>
          </cell>
          <cell r="K3632" t="str">
            <v>Prestación de servicios</v>
          </cell>
          <cell r="L3632" t="str">
            <v>17 17. Contrato de Prestación de Servicios</v>
          </cell>
          <cell r="M3632" t="str">
            <v xml:space="preserve">31 31-Servicios Profesionales </v>
          </cell>
          <cell r="N3632" t="str">
            <v>Si</v>
          </cell>
          <cell r="O3632" t="str">
            <v>Contrato Prestación de Servicios Profesionales</v>
          </cell>
          <cell r="P3632">
            <v>45637</v>
          </cell>
          <cell r="Q3632">
            <v>45639</v>
          </cell>
          <cell r="R3632">
            <v>45684</v>
          </cell>
          <cell r="T3632" t="str">
            <v>En Ejecución</v>
          </cell>
          <cell r="U3632" t="str">
            <v>ANDRES FELIPE ALBARRACIN RODRIGUEZ</v>
          </cell>
          <cell r="V3632">
            <v>10207149872</v>
          </cell>
          <cell r="X3632" t="str">
            <v>ANDRES FELIPE ALBARRACIN RODRIGUEZ</v>
          </cell>
          <cell r="Y3632">
            <v>10207149872</v>
          </cell>
          <cell r="Z3632" t="str">
            <v>Inversión</v>
          </cell>
          <cell r="AB3632">
            <v>6240</v>
          </cell>
          <cell r="AC3632" t="str">
            <v>O230117459920240085</v>
          </cell>
          <cell r="AD3632">
            <v>8340</v>
          </cell>
          <cell r="AE3632">
            <v>7650000</v>
          </cell>
          <cell r="AF3632">
            <v>7650000</v>
          </cell>
          <cell r="AI3632">
            <v>5100000</v>
          </cell>
          <cell r="AJ3632" t="str">
            <v>Prestar servicios profesionales al Instituto Distrital de las Artes- Subdirección Administrativa y Financiera, desarrollando actividades de planeación, estructuración y evaluación de procesos contractuales; así como el seguimiento y control financiero conforme a los requerimientos de la Subdirección.</v>
          </cell>
          <cell r="AK3632" t="str">
            <v>OLGA JANNETH RAMIREZ TIRADO</v>
          </cell>
          <cell r="AL3632">
            <v>52974373</v>
          </cell>
          <cell r="AM3632" t="str">
            <v>3298-2024</v>
          </cell>
          <cell r="AN3632" t="str">
            <v>Johan Bermeo</v>
          </cell>
          <cell r="AO3632" t="str">
            <v xml:space="preserve">https://community.secop.gov.co/Public/Tendering/OpportunityDetail/Index?noticeUID=CO1.NTC.7188038&amp;isFromPublicArea=True&amp;isModal=False
</v>
          </cell>
          <cell r="AP3632" t="str">
            <v>SECOP II</v>
          </cell>
          <cell r="AS3632" t="str">
            <v>Falso</v>
          </cell>
          <cell r="AU3632" t="str">
            <v>SI</v>
          </cell>
          <cell r="AW3632" t="e">
            <v>#N/A</v>
          </cell>
          <cell r="AX3632">
            <v>45684</v>
          </cell>
          <cell r="AY3632" t="str">
            <v>#REF!</v>
          </cell>
          <cell r="AZ3632" t="str">
            <v>CO1.PCCNTR.7129469</v>
          </cell>
        </row>
        <row r="3633">
          <cell r="D3633" t="str">
            <v>PUFA-370-2024</v>
          </cell>
          <cell r="E3633" t="str">
            <v>LINA MARIA GAVIRIA HURTADO</v>
          </cell>
          <cell r="F3633" t="str">
            <v>Subdirección de las Artes</v>
          </cell>
          <cell r="G3633" t="str">
            <v>Gerencia de Artes Audiovisuales</v>
          </cell>
          <cell r="H3633" t="str">
            <v>GERENTE DE ARTES AUDIOVISUALES</v>
          </cell>
          <cell r="I3633" t="str">
            <v>Contratación Directa</v>
          </cell>
          <cell r="J3633" t="str">
            <v>Contratación directa.</v>
          </cell>
          <cell r="K3633" t="str">
            <v>Prestación de servicios</v>
          </cell>
          <cell r="L3633" t="str">
            <v>17 17. Contrato de Prestación de Servicios</v>
          </cell>
          <cell r="M3633" t="str">
            <v xml:space="preserve">49 49-Otros Servicios </v>
          </cell>
          <cell r="N3633" t="str">
            <v>No</v>
          </cell>
          <cell r="O3633" t="str">
            <v>N/A</v>
          </cell>
          <cell r="P3633">
            <v>45636</v>
          </cell>
          <cell r="Q3633">
            <v>45637</v>
          </cell>
          <cell r="R3633">
            <v>45638</v>
          </cell>
          <cell r="T3633" t="str">
            <v>En Ejecución</v>
          </cell>
          <cell r="U3633" t="str">
            <v>LINA MARIA GAVIRIA HURTADO</v>
          </cell>
          <cell r="V3633">
            <v>52247497</v>
          </cell>
          <cell r="X3633" t="str">
            <v>Ricardo Alfonso Cantor Bossa</v>
          </cell>
          <cell r="Y3633">
            <v>80797050</v>
          </cell>
          <cell r="Z3633" t="str">
            <v>N/A</v>
          </cell>
          <cell r="AC3633" t="str">
            <v>N/A - Valor Cero / Coproducción</v>
          </cell>
          <cell r="AE3633">
            <v>0</v>
          </cell>
          <cell r="AF3633">
            <v>0</v>
          </cell>
          <cell r="AI3633" t="str">
            <v>N/A</v>
          </cell>
          <cell r="AJ3633" t="str">
            <v>El IDARTES se compromete a gestionar las solicitudes de Permiso Unificado de Filmaciones Audiovisuales - PUFA y conceder a ULA ULA SAS el uso y aprovechamiento económico de los espacios públicos para filmaciones audiovisuales registrados y aprobados en la plataforma SUMA y ULA ULA SAS acepta pagar la respectiva retribución económica y cumplir con las condiciones establecidas por el IDARTES y la normatividad vigente para el uso del espacio público en actividades de filmación audiovisual.</v>
          </cell>
          <cell r="AK3633" t="str">
            <v>ULA ULA SAS</v>
          </cell>
          <cell r="AL3633">
            <v>900071792</v>
          </cell>
          <cell r="AM3633" t="str">
            <v>PUFA-370-2024</v>
          </cell>
          <cell r="AN3633" t="str">
            <v>Johan Bermeo</v>
          </cell>
          <cell r="AO3633" t="str">
            <v xml:space="preserve">https://community.secop.gov.co/Public/Tendering/OpportunityDetail/Index?noticeUID=CO1.NTC.7187638&amp;isFromPublicArea=True&amp;isModal=False
</v>
          </cell>
          <cell r="AP3633" t="str">
            <v>SECOP II</v>
          </cell>
          <cell r="AS3633" t="str">
            <v>Falso</v>
          </cell>
          <cell r="AU3633" t="str">
            <v>SI</v>
          </cell>
          <cell r="AW3633" t="e">
            <v>#N/A</v>
          </cell>
          <cell r="AX3633">
            <v>45638</v>
          </cell>
          <cell r="AY3633" t="str">
            <v>#REF!</v>
          </cell>
          <cell r="AZ3633" t="str">
            <v>CO1.PCCNTR.7129434</v>
          </cell>
        </row>
        <row r="3634">
          <cell r="D3634" t="str">
            <v>PUFA-371-2024</v>
          </cell>
          <cell r="E3634" t="str">
            <v>LINA MARIA GAVIRIA HURTADO</v>
          </cell>
          <cell r="F3634" t="str">
            <v>Subdirección de las Artes</v>
          </cell>
          <cell r="G3634" t="str">
            <v>Gerencia de Artes Audiovisuales</v>
          </cell>
          <cell r="H3634" t="str">
            <v>GERENTE DE ARTES AUDIOVISUALES</v>
          </cell>
          <cell r="I3634" t="str">
            <v>Contratación Directa</v>
          </cell>
          <cell r="J3634" t="str">
            <v>Contratación directa.</v>
          </cell>
          <cell r="K3634" t="str">
            <v>Prestación de servicios</v>
          </cell>
          <cell r="L3634" t="str">
            <v>17 17. Contrato de Prestación de Servicios</v>
          </cell>
          <cell r="M3634" t="str">
            <v xml:space="preserve">49 49-Otros Servicios </v>
          </cell>
          <cell r="N3634" t="str">
            <v>No</v>
          </cell>
          <cell r="O3634" t="str">
            <v>N/A</v>
          </cell>
          <cell r="P3634">
            <v>45636</v>
          </cell>
          <cell r="Q3634">
            <v>45637</v>
          </cell>
          <cell r="R3634">
            <v>45638</v>
          </cell>
          <cell r="T3634" t="str">
            <v>En Ejecución</v>
          </cell>
          <cell r="U3634" t="str">
            <v>LINA MARIA GAVIRIA HURTADO</v>
          </cell>
          <cell r="V3634">
            <v>52247497</v>
          </cell>
          <cell r="X3634" t="str">
            <v>Ricardo Alfonso Cantor Bossa</v>
          </cell>
          <cell r="Y3634">
            <v>80797050</v>
          </cell>
          <cell r="Z3634" t="str">
            <v>N/A</v>
          </cell>
          <cell r="AC3634" t="str">
            <v>N/A - Valor Cero / Coproducción</v>
          </cell>
          <cell r="AE3634">
            <v>0</v>
          </cell>
          <cell r="AF3634">
            <v>0</v>
          </cell>
          <cell r="AI3634" t="str">
            <v>N/A</v>
          </cell>
          <cell r="AJ3634" t="str">
            <v>El IDARTES se compromete a gestionar las solicitudes de Permiso Unificado de Filmaciones Audiovisuales - PUFA y conceder a ULA ULA SAS el uso y aprovechamiento económico de los espacios públicos para filmaciones audiovisuales registrados y aprobados en la plataforma SUMA y ULA ULA SAS acepta pagar la respectiva retribución económica y cumplir con las condiciones establecidas por el IDARTES y la normatividad vigente para el uso del espacio público en actividades de filmación audiovisual.</v>
          </cell>
          <cell r="AK3634" t="str">
            <v>ULA ULA SAS</v>
          </cell>
          <cell r="AL3634">
            <v>900071792</v>
          </cell>
          <cell r="AM3634" t="str">
            <v>PUFA-371-2024</v>
          </cell>
          <cell r="AN3634" t="str">
            <v>Johan Bermeo</v>
          </cell>
          <cell r="AO3634" t="str">
            <v xml:space="preserve">https://community.secop.gov.co/Public/Tendering/OpportunityDetail/Index?noticeUID=CO1.NTC.7187320&amp;isFromPublicArea=True&amp;isModal=False
</v>
          </cell>
          <cell r="AP3634" t="str">
            <v>SECOP II</v>
          </cell>
          <cell r="AS3634" t="str">
            <v>Falso</v>
          </cell>
          <cell r="AU3634" t="str">
            <v>SI</v>
          </cell>
          <cell r="AW3634" t="e">
            <v>#N/A</v>
          </cell>
          <cell r="AX3634">
            <v>45638</v>
          </cell>
          <cell r="AY3634" t="str">
            <v>#REF!</v>
          </cell>
          <cell r="AZ3634" t="str">
            <v>CO1.PCCNTR.7129344</v>
          </cell>
        </row>
        <row r="3635">
          <cell r="D3635" t="str">
            <v>PUFA-369-2024</v>
          </cell>
          <cell r="E3635" t="str">
            <v>LINA MARIA GAVIRIA HURTADO</v>
          </cell>
          <cell r="F3635" t="str">
            <v>Subdirección de las Artes</v>
          </cell>
          <cell r="G3635" t="str">
            <v>Gerencia de Artes Audiovisuales</v>
          </cell>
          <cell r="H3635" t="str">
            <v>GERENTE DE ARTES AUDIOVISUALES</v>
          </cell>
          <cell r="I3635" t="str">
            <v>Contratación Directa</v>
          </cell>
          <cell r="J3635" t="str">
            <v>Contratación directa.</v>
          </cell>
          <cell r="K3635" t="str">
            <v>Prestación de servicios</v>
          </cell>
          <cell r="L3635" t="str">
            <v>17 17. Contrato de Prestación de Servicios</v>
          </cell>
          <cell r="M3635" t="str">
            <v xml:space="preserve">49 49-Otros Servicios </v>
          </cell>
          <cell r="N3635" t="str">
            <v>No</v>
          </cell>
          <cell r="O3635" t="str">
            <v>N/A</v>
          </cell>
          <cell r="P3635">
            <v>45636</v>
          </cell>
          <cell r="Q3635">
            <v>45637</v>
          </cell>
          <cell r="R3635">
            <v>45637</v>
          </cell>
          <cell r="T3635" t="str">
            <v>En Ejecución</v>
          </cell>
          <cell r="U3635" t="str">
            <v>LINA MARIA GAVIRIA HURTADO</v>
          </cell>
          <cell r="V3635">
            <v>52247497</v>
          </cell>
          <cell r="X3635" t="str">
            <v>Ricardo Alfonso Cantor Bossa</v>
          </cell>
          <cell r="Y3635">
            <v>80797050</v>
          </cell>
          <cell r="Z3635" t="str">
            <v>N/A</v>
          </cell>
          <cell r="AC3635" t="str">
            <v>N/A - Valor Cero / Coproducción</v>
          </cell>
          <cell r="AE3635">
            <v>0</v>
          </cell>
          <cell r="AF3635">
            <v>0</v>
          </cell>
          <cell r="AI3635" t="str">
            <v>N/A</v>
          </cell>
          <cell r="AJ3635" t="str">
            <v>El IDARTES se compromete a gestionar las solicitudes de Permiso Unificado de Filmaciones Audiovisuales - PUFA y conceder a UN PAR DE GATOS SAS el uso y aprovechamiento económico de los espacios públicos para filmaciones audiovisuales registrados y aprobados en la plataforma SUMA y UN PAR DE GATOS SAS acepta pagar la respectiva retribución económica y cumplir con las condiciones establecidas por el IDARTES y la normatividad vigente para el uso del espacio público en actividades de filmación...</v>
          </cell>
          <cell r="AK3635" t="str">
            <v>UN PAR DE GATOS SAS</v>
          </cell>
          <cell r="AL3635">
            <v>900557022</v>
          </cell>
          <cell r="AM3635" t="str">
            <v>PUFA-369-2024</v>
          </cell>
          <cell r="AN3635" t="str">
            <v>Johan Bermeo</v>
          </cell>
          <cell r="AO3635" t="str">
            <v xml:space="preserve">https://community.secop.gov.co/Public/Tendering/OpportunityDetail/Index?noticeUID=CO1.NTC.7187119&amp;isFromPublicArea=True&amp;isModal=False
</v>
          </cell>
          <cell r="AP3635" t="str">
            <v>SECOP II</v>
          </cell>
          <cell r="AS3635" t="str">
            <v>Falso</v>
          </cell>
          <cell r="AU3635" t="str">
            <v>SI</v>
          </cell>
          <cell r="AW3635" t="e">
            <v>#N/A</v>
          </cell>
          <cell r="AX3635">
            <v>45637</v>
          </cell>
          <cell r="AY3635" t="str">
            <v>#REF!</v>
          </cell>
          <cell r="AZ3635" t="str">
            <v>CO1.PCCNTR.7128894</v>
          </cell>
        </row>
        <row r="3636">
          <cell r="D3636" t="str">
            <v>3294-2024</v>
          </cell>
          <cell r="E3636" t="str">
            <v>SILVIA OSPINA HENAO</v>
          </cell>
          <cell r="F3636" t="str">
            <v>Subdirección de Equipamientos Culturales</v>
          </cell>
          <cell r="G3636" t="str">
            <v>Subdireccion de Equipamientos Culturales</v>
          </cell>
          <cell r="H3636" t="str">
            <v>Gerente de Escenarios</v>
          </cell>
          <cell r="I3636" t="str">
            <v>Contratación Directa</v>
          </cell>
          <cell r="J3636" t="str">
            <v>Contratación directa.</v>
          </cell>
          <cell r="K3636" t="str">
            <v>Arrendamiento de inmuebles</v>
          </cell>
          <cell r="L3636" t="str">
            <v>11 10. Típicos</v>
          </cell>
          <cell r="M3636" t="str">
            <v xml:space="preserve">131 131-Arrendamiento de bienes muebles </v>
          </cell>
          <cell r="N3636" t="str">
            <v>No</v>
          </cell>
          <cell r="O3636" t="str">
            <v>N/A</v>
          </cell>
          <cell r="P3636">
            <v>45637</v>
          </cell>
          <cell r="Q3636">
            <v>45637</v>
          </cell>
          <cell r="R3636">
            <v>45657</v>
          </cell>
          <cell r="T3636" t="str">
            <v>En Ejecución</v>
          </cell>
          <cell r="U3636" t="str">
            <v>SILVIA OSPINA HENAO</v>
          </cell>
          <cell r="V3636">
            <v>43749034</v>
          </cell>
          <cell r="X3636" t="str">
            <v>PAULA MARIA SILVA DIAZ</v>
          </cell>
          <cell r="Y3636">
            <v>43749034</v>
          </cell>
          <cell r="Z3636" t="str">
            <v>N/A</v>
          </cell>
          <cell r="AC3636" t="str">
            <v>N/A - Valor Cero / Coproducción</v>
          </cell>
          <cell r="AE3636">
            <v>0</v>
          </cell>
          <cell r="AF3636">
            <v>0</v>
          </cell>
          <cell r="AI3636" t="str">
            <v>N/A</v>
          </cell>
          <cell r="AJ3636" t="str">
            <v>PRESTAR EL SERVICIO DE ARRENDAMIENTO DEL PLANETARIO DE BOGOTÁ PROPIEDAD DEL INSTITUTO DISTRITAL DE LAS ARTES - IDARTES, A LA EMBAJADA DE SUECIA EN COLOMBIA., PARA LLEVAR A CABO EL EVENTO "CONCIERTO DE CELEBRACIÓN DE LA FIESTA SUECA DE SANTA LUCIA", DE ACUERDO CON LOS LINEAMIENTOS DEL COMITÉ DE PROGRAMACIÓN DE LA SUBDIRECCIÓN DE EQUIPAMIENTOS CULTURALES.</v>
          </cell>
          <cell r="AK3636" t="str">
            <v>EMBAJADA DE SUECIA</v>
          </cell>
          <cell r="AL3636">
            <v>800090962</v>
          </cell>
          <cell r="AM3636" t="str">
            <v>3294-2024</v>
          </cell>
          <cell r="AN3636" t="str">
            <v>Johan Bermeo</v>
          </cell>
          <cell r="AO3636" t="str">
            <v xml:space="preserve">https://community.secop.gov.co/Public/Tendering/OpportunityDetail/Index?noticeUID=CO1.NTC.7184043&amp;isFromPublicArea=True&amp;isModal=False
</v>
          </cell>
          <cell r="AP3636" t="str">
            <v>SECOP II</v>
          </cell>
          <cell r="AS3636" t="str">
            <v>Falso</v>
          </cell>
          <cell r="AU3636" t="str">
            <v>SI</v>
          </cell>
          <cell r="AW3636" t="e">
            <v>#N/A</v>
          </cell>
          <cell r="AX3636">
            <v>45657</v>
          </cell>
          <cell r="AY3636" t="str">
            <v>#REF!</v>
          </cell>
          <cell r="AZ3636" t="str">
            <v>CO1.PCCNTR.7127532</v>
          </cell>
        </row>
        <row r="3637">
          <cell r="D3637" t="str">
            <v>PUFA-368-2024</v>
          </cell>
          <cell r="E3637" t="str">
            <v>LINA MARIA GAVIRIA HURTADO</v>
          </cell>
          <cell r="F3637" t="str">
            <v>Subdirección de las Artes</v>
          </cell>
          <cell r="G3637" t="str">
            <v>Gerencia de Artes Audiovisuales</v>
          </cell>
          <cell r="H3637" t="str">
            <v>GERENTE DE ARTES AUDIOVISUALES</v>
          </cell>
          <cell r="I3637" t="str">
            <v>Contratación Directa</v>
          </cell>
          <cell r="J3637" t="str">
            <v>Contratación directa.</v>
          </cell>
          <cell r="K3637" t="str">
            <v>Prestación de servicios</v>
          </cell>
          <cell r="L3637" t="str">
            <v>17 17. Contrato de Prestación de Servicios</v>
          </cell>
          <cell r="M3637" t="str">
            <v xml:space="preserve">49 49-Otros Servicios </v>
          </cell>
          <cell r="N3637" t="str">
            <v>No</v>
          </cell>
          <cell r="O3637" t="str">
            <v>N/A</v>
          </cell>
          <cell r="P3637">
            <v>45635</v>
          </cell>
          <cell r="Q3637">
            <v>45636</v>
          </cell>
          <cell r="R3637">
            <v>45636</v>
          </cell>
          <cell r="T3637" t="str">
            <v>En Ejecución</v>
          </cell>
          <cell r="U3637" t="str">
            <v>LINA MARIA GAVIRIA HURTADO</v>
          </cell>
          <cell r="V3637">
            <v>52247497</v>
          </cell>
          <cell r="X3637" t="str">
            <v>Ricardo Alfonso Cantor Bossa</v>
          </cell>
          <cell r="Y3637">
            <v>80797050</v>
          </cell>
          <cell r="Z3637" t="str">
            <v>N/A</v>
          </cell>
          <cell r="AC3637" t="str">
            <v>N/A - Valor Cero / Coproducción</v>
          </cell>
          <cell r="AE3637">
            <v>0</v>
          </cell>
          <cell r="AF3637">
            <v>0</v>
          </cell>
          <cell r="AI3637" t="str">
            <v>N/A</v>
          </cell>
          <cell r="AJ3637" t="str">
            <v>El IDARTES se compromete a gestionar las solicitudes de Permiso Unificado de Filmaciones Audiovisuales - PUFA y conceder a UN PAR DE GATOS SAS el uso y aprovechamiento económico de los espacios públicos para filmaciones audiovisuales registrados y aprobados en la plataforma SUMA y UN PAR DE GATOS SAS acepta pagar la respectiva retribución económica y cumplir con las condiciones establecidas por el IDARTES y la normatividad vigente para el uso del espacio público en actividades de filmación.....</v>
          </cell>
          <cell r="AK3637" t="str">
            <v>UN PAR DE GATOS SAS</v>
          </cell>
          <cell r="AL3637">
            <v>900557022</v>
          </cell>
          <cell r="AM3637" t="str">
            <v>PUFA-368-2024</v>
          </cell>
          <cell r="AN3637" t="str">
            <v>Johan Bermeo</v>
          </cell>
          <cell r="AO3637" t="str">
            <v xml:space="preserve">https://community.secop.gov.co/Public/Tendering/OpportunityDetail/Index?noticeUID=CO1.NTC.7181775&amp;isFromPublicArea=True&amp;isModal=False
</v>
          </cell>
          <cell r="AP3637" t="str">
            <v>SECOP II</v>
          </cell>
          <cell r="AS3637" t="str">
            <v>Falso</v>
          </cell>
          <cell r="AU3637" t="str">
            <v>SI</v>
          </cell>
          <cell r="AW3637" t="e">
            <v>#N/A</v>
          </cell>
          <cell r="AX3637">
            <v>45636</v>
          </cell>
          <cell r="AY3637" t="str">
            <v>#REF!</v>
          </cell>
          <cell r="AZ3637" t="str">
            <v>CO1.PCCNTR.7125640</v>
          </cell>
        </row>
        <row r="3638">
          <cell r="D3638" t="str">
            <v>PUFA-367-2024</v>
          </cell>
          <cell r="E3638" t="str">
            <v>LINA MARIA GAVIRIA HURTADO</v>
          </cell>
          <cell r="F3638" t="str">
            <v>Subdirección de las Artes</v>
          </cell>
          <cell r="G3638" t="str">
            <v>Gerencia de Artes Audiovisuales</v>
          </cell>
          <cell r="H3638" t="str">
            <v>GERENTE DE ARTES AUDIOVISUALES</v>
          </cell>
          <cell r="I3638" t="str">
            <v>Contratación Directa</v>
          </cell>
          <cell r="J3638" t="str">
            <v>Contratación directa.</v>
          </cell>
          <cell r="K3638" t="str">
            <v>Prestación de servicios</v>
          </cell>
          <cell r="L3638" t="str">
            <v>17 17. Contrato de Prestación de Servicios</v>
          </cell>
          <cell r="M3638" t="str">
            <v xml:space="preserve">49 49-Otros Servicios </v>
          </cell>
          <cell r="N3638" t="str">
            <v>No</v>
          </cell>
          <cell r="O3638" t="str">
            <v>N/A</v>
          </cell>
          <cell r="P3638">
            <v>45635</v>
          </cell>
          <cell r="Q3638">
            <v>45637</v>
          </cell>
          <cell r="R3638">
            <v>45637</v>
          </cell>
          <cell r="T3638" t="str">
            <v>En Ejecución</v>
          </cell>
          <cell r="U3638" t="str">
            <v>LINA MARIA GAVIRIA HURTADO</v>
          </cell>
          <cell r="V3638">
            <v>52247497</v>
          </cell>
          <cell r="X3638" t="str">
            <v>Ricardo Alfonso Cantor Bossa</v>
          </cell>
          <cell r="Y3638">
            <v>80797050</v>
          </cell>
          <cell r="Z3638" t="str">
            <v>N/A</v>
          </cell>
          <cell r="AC3638" t="str">
            <v>N/A - Valor Cero / Coproducción</v>
          </cell>
          <cell r="AE3638">
            <v>0</v>
          </cell>
          <cell r="AF3638">
            <v>0</v>
          </cell>
          <cell r="AI3638" t="str">
            <v>N/A</v>
          </cell>
          <cell r="AJ3638" t="str">
            <v>El IDARTES se compromete a gestionar las solicitudes de Permiso Unificado de Filmaciones Audiovisuales - PUFA y conceder a ULA ULA SAS el uso y aprovechamiento económico de los espacios públicos para filmaciones audiovisuales registrados y aprobados en la plataforma SUMA y ULA ULA SAS acepta pagar la respectiva retribución económica y cumplir con las condiciones establecidas por el IDARTES y la normatividad vigente para el uso del espacio público en actividades de filmación audiovisual.</v>
          </cell>
          <cell r="AK3638" t="str">
            <v>ULA ULA SAS</v>
          </cell>
          <cell r="AL3638">
            <v>900071792</v>
          </cell>
          <cell r="AM3638" t="str">
            <v>PUFA-367-2024</v>
          </cell>
          <cell r="AN3638" t="str">
            <v>Johan Bermeo</v>
          </cell>
          <cell r="AO3638" t="str">
            <v xml:space="preserve">https://community.secop.gov.co/Public/Tendering/OpportunityDetail/Index?noticeUID=CO1.NTC.7178426&amp;isFromPublicArea=True&amp;isModal=False
</v>
          </cell>
          <cell r="AP3638" t="str">
            <v>SECOP II</v>
          </cell>
          <cell r="AS3638" t="str">
            <v>Falso</v>
          </cell>
          <cell r="AU3638" t="str">
            <v>SI</v>
          </cell>
          <cell r="AW3638" t="e">
            <v>#N/A</v>
          </cell>
          <cell r="AX3638">
            <v>45637</v>
          </cell>
          <cell r="AY3638" t="str">
            <v>#REF!</v>
          </cell>
          <cell r="AZ3638" t="str">
            <v>CO1.PCCNTR.7123557</v>
          </cell>
        </row>
        <row r="3639">
          <cell r="D3639" t="str">
            <v>PUFA-366-2024</v>
          </cell>
          <cell r="E3639" t="str">
            <v>LINA MARIA GAVIRIA HURTADO</v>
          </cell>
          <cell r="F3639" t="str">
            <v>Subdirección de las Artes</v>
          </cell>
          <cell r="G3639" t="str">
            <v>Gerencia de Artes Audiovisuales</v>
          </cell>
          <cell r="H3639" t="str">
            <v>GERENTE DE ARTES AUDIOVISUALES</v>
          </cell>
          <cell r="I3639" t="str">
            <v>Contratación Directa</v>
          </cell>
          <cell r="J3639" t="str">
            <v>Contratación directa.</v>
          </cell>
          <cell r="K3639" t="str">
            <v>Prestación de servicios</v>
          </cell>
          <cell r="L3639" t="str">
            <v>17 17. Contrato de Prestación de Servicios</v>
          </cell>
          <cell r="M3639" t="str">
            <v xml:space="preserve">49 49-Otros Servicios </v>
          </cell>
          <cell r="N3639" t="str">
            <v>No</v>
          </cell>
          <cell r="O3639" t="str">
            <v>N/A</v>
          </cell>
          <cell r="P3639">
            <v>45632</v>
          </cell>
          <cell r="Q3639">
            <v>45635</v>
          </cell>
          <cell r="R3639">
            <v>45635</v>
          </cell>
          <cell r="T3639" t="str">
            <v>En Ejecución</v>
          </cell>
          <cell r="U3639" t="str">
            <v>LINA MARIA GAVIRIA HURTADO</v>
          </cell>
          <cell r="V3639">
            <v>52247497</v>
          </cell>
          <cell r="X3639" t="str">
            <v>Ricardo Alfonso Cantor Bossa</v>
          </cell>
          <cell r="Y3639">
            <v>80797050</v>
          </cell>
          <cell r="Z3639" t="str">
            <v>N/A</v>
          </cell>
          <cell r="AC3639" t="str">
            <v>N/A - Valor Cero / Coproducción</v>
          </cell>
          <cell r="AE3639">
            <v>0</v>
          </cell>
          <cell r="AF3639">
            <v>0</v>
          </cell>
          <cell r="AI3639" t="str">
            <v>N/A</v>
          </cell>
          <cell r="AJ3639" t="str">
            <v>El IDARTES se compromete a gestionar las solicitudes de Permiso Unificado de Filmaciones Audiovisuales - PUFA y conceder a CARACOLTELEVISIÓN S.A. el uso y aprovechamiento económico de los espacios públicos para filmaciones audiovisuales registrados y aprobados en la plataforma SUMA y CARACOLTELEVISIÓN S.A. acepta pagar la respectiva retribución económica y cumplir con las condiciones establecidas por el IDARTES y la normatividad vigente para el uso del espacio público en actividades de filmac...</v>
          </cell>
          <cell r="AK3639" t="str">
            <v>CARACOL TELEVISION S.A.</v>
          </cell>
          <cell r="AL3639">
            <v>860025674</v>
          </cell>
          <cell r="AM3639" t="str">
            <v>PUFA-366-2024</v>
          </cell>
          <cell r="AN3639" t="str">
            <v>Johan Bermeo</v>
          </cell>
          <cell r="AO3639" t="str">
            <v xml:space="preserve">https://community.secop.gov.co/Public/Tendering/OpportunityDetail/Index?noticeUID=CO1.NTC.7171504&amp;isFromPublicArea=True&amp;isModal=False
</v>
          </cell>
          <cell r="AP3639" t="str">
            <v>SECOP II</v>
          </cell>
          <cell r="AS3639" t="str">
            <v>Falso</v>
          </cell>
          <cell r="AU3639" t="str">
            <v>SI</v>
          </cell>
          <cell r="AW3639" t="e">
            <v>#N/A</v>
          </cell>
          <cell r="AX3639">
            <v>45635</v>
          </cell>
          <cell r="AY3639" t="str">
            <v>#REF!</v>
          </cell>
          <cell r="AZ3639" t="str">
            <v>CO1.PCCNTR.7117302</v>
          </cell>
        </row>
        <row r="3640">
          <cell r="D3640" t="str">
            <v>3301-2024</v>
          </cell>
          <cell r="E3640" t="str">
            <v>ANDRES FELIPE ALBARRACIN RODRIGUEZ</v>
          </cell>
          <cell r="F3640" t="str">
            <v>Subdirección Administrativa y Financiera</v>
          </cell>
          <cell r="G3640" t="str">
            <v>Subdireccion Administrativa y Financiera</v>
          </cell>
          <cell r="H3640" t="str">
            <v>Subdirección Administrativa y Financiera</v>
          </cell>
          <cell r="I3640" t="str">
            <v>Selección Abreviada Menor Cuantia</v>
          </cell>
          <cell r="J3640" t="str">
            <v>Selección abreviada menor cuantía</v>
          </cell>
          <cell r="K3640" t="str">
            <v>Obra</v>
          </cell>
          <cell r="L3640" t="str">
            <v>17 17. Contrato de Prestación de Servicios</v>
          </cell>
          <cell r="M3640" t="str">
            <v xml:space="preserve">49 49-Otros Servicios </v>
          </cell>
          <cell r="N3640" t="str">
            <v>No</v>
          </cell>
          <cell r="O3640" t="str">
            <v>N/A</v>
          </cell>
          <cell r="P3640">
            <v>45643</v>
          </cell>
          <cell r="Q3640">
            <v>45645</v>
          </cell>
          <cell r="R3640">
            <v>45736</v>
          </cell>
          <cell r="T3640" t="str">
            <v>En Ejecución</v>
          </cell>
          <cell r="U3640" t="str">
            <v>ANDRES FELIPE ALBARRACIN RODRIGUEZ</v>
          </cell>
          <cell r="V3640">
            <v>10207149872</v>
          </cell>
          <cell r="X3640" t="str">
            <v>ANDRES FELIPE ALBARRACIN RODRIGUEZ</v>
          </cell>
          <cell r="Y3640">
            <v>10207149872</v>
          </cell>
          <cell r="Z3640" t="str">
            <v>Inversión</v>
          </cell>
          <cell r="AB3640">
            <v>5575</v>
          </cell>
          <cell r="AC3640" t="str">
            <v>O230117459920240091</v>
          </cell>
          <cell r="AD3640">
            <v>8494</v>
          </cell>
          <cell r="AE3640">
            <v>350000000</v>
          </cell>
          <cell r="AF3640">
            <v>350000000</v>
          </cell>
          <cell r="AI3640" t="str">
            <v>N/A</v>
          </cell>
          <cell r="AJ3640" t="str">
            <v>"REALIZAR LAS ADECUACIONES FÍSICAS NECESARIAS PARA LA ENTRADA EN OPERACIÓN DEL EQUIPAMIENTO CULTURAL SALAMANCA POR PARTE DE IDARTES UBICADO EN LA CIUDAD DE BOGOTÁ D.C"</v>
          </cell>
          <cell r="AK3640" t="str">
            <v>CONSORCIO AVAL</v>
          </cell>
          <cell r="AL3640">
            <v>901191838</v>
          </cell>
          <cell r="AM3640" t="str">
            <v>IDARTES-SA-PMC-012-2024</v>
          </cell>
          <cell r="AN3640" t="str">
            <v>Johan Bermeo</v>
          </cell>
          <cell r="AO3640" t="str">
            <v xml:space="preserve">https://community.secop.gov.co/Public/Tendering/OpportunityDetail/Index?noticeUID=CO1.NTC.7058101&amp;isFromPublicArea=True&amp;isModal=False
</v>
          </cell>
          <cell r="AP3640" t="str">
            <v>SECOP II</v>
          </cell>
          <cell r="AS3640" t="str">
            <v>Ok</v>
          </cell>
          <cell r="AU3640" t="str">
            <v>SI</v>
          </cell>
          <cell r="AW3640" t="e">
            <v>#N/A</v>
          </cell>
          <cell r="AX3640">
            <v>45736</v>
          </cell>
          <cell r="AY3640" t="str">
            <v>#REF!</v>
          </cell>
          <cell r="AZ3640" t="str">
            <v>CO1.PCCNTR.7115272</v>
          </cell>
        </row>
        <row r="3641">
          <cell r="D3641" t="str">
            <v>PUFA-365-2024</v>
          </cell>
          <cell r="E3641" t="str">
            <v>LINA MARIA GAVIRIA HURTADO</v>
          </cell>
          <cell r="F3641" t="str">
            <v>Subdirección de las Artes</v>
          </cell>
          <cell r="G3641" t="str">
            <v>Gerencia de Artes Audiovisuales</v>
          </cell>
          <cell r="H3641" t="str">
            <v>GERENTE DE ARTES AUDIOVISUALES</v>
          </cell>
          <cell r="I3641" t="str">
            <v>Contratación Directa</v>
          </cell>
          <cell r="J3641" t="str">
            <v>Contratación directa.</v>
          </cell>
          <cell r="K3641" t="str">
            <v>Prestación de servicios</v>
          </cell>
          <cell r="L3641" t="str">
            <v>17 17. Contrato de Prestación de Servicios</v>
          </cell>
          <cell r="M3641" t="str">
            <v xml:space="preserve">49 49-Otros Servicios </v>
          </cell>
          <cell r="N3641" t="str">
            <v>No</v>
          </cell>
          <cell r="O3641" t="str">
            <v>N/A</v>
          </cell>
          <cell r="P3641">
            <v>45631</v>
          </cell>
          <cell r="Q3641">
            <v>45632</v>
          </cell>
          <cell r="R3641">
            <v>45632</v>
          </cell>
          <cell r="T3641" t="str">
            <v>En Ejecución</v>
          </cell>
          <cell r="U3641" t="str">
            <v>LINA MARIA GAVIRIA HURTADO</v>
          </cell>
          <cell r="V3641">
            <v>52247497</v>
          </cell>
          <cell r="X3641" t="str">
            <v>Ricardo Alfonso Cantor Bossa</v>
          </cell>
          <cell r="Y3641">
            <v>80797050</v>
          </cell>
          <cell r="Z3641" t="str">
            <v>N/A</v>
          </cell>
          <cell r="AC3641" t="str">
            <v>N/A - Valor Cero / Coproducción</v>
          </cell>
          <cell r="AE3641">
            <v>0</v>
          </cell>
          <cell r="AF3641">
            <v>0</v>
          </cell>
          <cell r="AI3641" t="str">
            <v>N/A</v>
          </cell>
          <cell r="AJ3641"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641" t="str">
            <v>MI PRODUCTORA SAS</v>
          </cell>
          <cell r="AL3641">
            <v>900734598</v>
          </cell>
          <cell r="AM3641" t="str">
            <v>PUFA-365-2024</v>
          </cell>
          <cell r="AN3641" t="str">
            <v>Johan Bermeo</v>
          </cell>
          <cell r="AO3641" t="str">
            <v xml:space="preserve">https://community.secop.gov.co/Public/Tendering/OpportunityDetail/Index?noticeUID=CO1.NTC.7162419&amp;isFromPublicArea=True&amp;isModal=False
</v>
          </cell>
          <cell r="AP3641" t="str">
            <v>SECOP II</v>
          </cell>
          <cell r="AS3641" t="str">
            <v>Falso</v>
          </cell>
          <cell r="AU3641" t="str">
            <v>SI</v>
          </cell>
          <cell r="AW3641" t="e">
            <v>#N/A</v>
          </cell>
          <cell r="AX3641">
            <v>45632</v>
          </cell>
          <cell r="AY3641" t="str">
            <v>#REF!</v>
          </cell>
          <cell r="AZ3641" t="str">
            <v>CO1.PCCNTR.7111350</v>
          </cell>
        </row>
        <row r="3642">
          <cell r="D3642" t="str">
            <v>3292-2024</v>
          </cell>
          <cell r="E3642" t="str">
            <v>ANDRES FELIPE ALBARRACIN RODRIGUEZ</v>
          </cell>
          <cell r="F3642" t="str">
            <v>Subdirección Administrativa y Financiera</v>
          </cell>
          <cell r="G3642" t="str">
            <v>Subdireccion Administrativa y Financiera</v>
          </cell>
          <cell r="H3642" t="str">
            <v>Subdirección Administrativa y Financiera</v>
          </cell>
          <cell r="I3642" t="str">
            <v>Licitación Publica</v>
          </cell>
          <cell r="J3642" t="str">
            <v>Licitación pública (Obra pública)</v>
          </cell>
          <cell r="K3642" t="str">
            <v>Obra</v>
          </cell>
          <cell r="L3642" t="str">
            <v>11 10. Típicos</v>
          </cell>
          <cell r="M3642" t="str">
            <v>10 10-Contrato de Obra</v>
          </cell>
          <cell r="N3642" t="str">
            <v>No</v>
          </cell>
          <cell r="O3642" t="str">
            <v>N/A</v>
          </cell>
          <cell r="P3642">
            <v>45637</v>
          </cell>
          <cell r="Q3642">
            <v>45645</v>
          </cell>
          <cell r="R3642">
            <v>45818</v>
          </cell>
          <cell r="T3642" t="str">
            <v>En Ejecución</v>
          </cell>
          <cell r="U3642" t="str">
            <v>ANDRES FELIPE ALBARRACIN RODRIGUEZ</v>
          </cell>
          <cell r="V3642">
            <v>10207149872</v>
          </cell>
          <cell r="X3642" t="str">
            <v xml:space="preserve">Alexander Londoño Escobar	</v>
          </cell>
          <cell r="Y3642">
            <v>94285889</v>
          </cell>
          <cell r="Z3642" t="str">
            <v>Inversión</v>
          </cell>
          <cell r="AB3642">
            <v>4579</v>
          </cell>
          <cell r="AC3642" t="str">
            <v>O23011745992024009106011</v>
          </cell>
          <cell r="AD3642">
            <v>8332</v>
          </cell>
          <cell r="AE3642">
            <v>1465000000</v>
          </cell>
          <cell r="AF3642">
            <v>1465000000</v>
          </cell>
          <cell r="AI3642" t="str">
            <v>N/A</v>
          </cell>
          <cell r="AJ3642" t="str">
            <v>"REALIZAR A PRECIOS UNITARIOS FIJOS, SIN FORMULA DE AJUSTE A MONTO AGOTABLE EL DIAGNÓSTICO Y LA INTERVENCIÓN DE LOS EQUIPAMIENTOS CULTURALES E INMUEBLES A CARGOS DE INSTITUTO DISTRITAL DE LAS ARTES - IDARTES MEDIANTE ACCIONES DE MEJORAMIENTO Y/O MANTENIMIENTO Y/O ADECUACIÓN DE LA
 INFRAESTRUCTURA FÍSICA EN LO REFERENTE A LAS CUBIERTAS Y SISTEMA DE MANEJO AGUAS LLUVIAS"</v>
          </cell>
          <cell r="AK3642" t="str">
            <v>Fundacion Espeletia</v>
          </cell>
          <cell r="AL3642">
            <v>832007417</v>
          </cell>
          <cell r="AM3642" t="str">
            <v>IDARTES-LP-006-2024</v>
          </cell>
          <cell r="AN3642" t="str">
            <v>Johan Bermeo</v>
          </cell>
          <cell r="AO3642" t="str">
            <v xml:space="preserve">https://community.secop.gov.co/Public/Tendering/OpportunityDetail/Index?noticeUID=CO1.NTC.6970428&amp;isFromPublicArea=True&amp;isModal=False
</v>
          </cell>
          <cell r="AP3642" t="str">
            <v>SECOP II</v>
          </cell>
          <cell r="AS3642" t="str">
            <v>Ok</v>
          </cell>
          <cell r="AU3642" t="str">
            <v>SI</v>
          </cell>
          <cell r="AW3642" t="e">
            <v>#N/A</v>
          </cell>
          <cell r="AX3642">
            <v>45818</v>
          </cell>
          <cell r="AY3642" t="str">
            <v>#REF!</v>
          </cell>
          <cell r="AZ3642" t="str">
            <v>CO1.PCCNTR.7111302</v>
          </cell>
        </row>
        <row r="3643">
          <cell r="D3643" t="str">
            <v>PUFA-364-2024</v>
          </cell>
          <cell r="E3643" t="str">
            <v>LINA MARIA GAVIRIA HURTADO</v>
          </cell>
          <cell r="F3643" t="str">
            <v>Subdirección de las Artes</v>
          </cell>
          <cell r="G3643" t="str">
            <v>Gerencia de Artes Audiovisuales</v>
          </cell>
          <cell r="H3643" t="str">
            <v>GERENTE DE ARTES AUDIOVISUALES</v>
          </cell>
          <cell r="I3643" t="str">
            <v>Contratación Directa</v>
          </cell>
          <cell r="J3643" t="str">
            <v>Contratación directa.</v>
          </cell>
          <cell r="K3643" t="str">
            <v>Prestación de servicios</v>
          </cell>
          <cell r="L3643" t="str">
            <v>17 17. Contrato de Prestación de Servicios</v>
          </cell>
          <cell r="M3643" t="str">
            <v xml:space="preserve">49 49-Otros Servicios </v>
          </cell>
          <cell r="N3643" t="str">
            <v>No</v>
          </cell>
          <cell r="O3643" t="str">
            <v>N/A</v>
          </cell>
          <cell r="P3643">
            <v>45630</v>
          </cell>
          <cell r="Q3643">
            <v>45631</v>
          </cell>
          <cell r="R3643">
            <v>45631</v>
          </cell>
          <cell r="T3643" t="str">
            <v>En Ejecución</v>
          </cell>
          <cell r="U3643" t="str">
            <v>LINA MARIA GAVIRIA HURTADO</v>
          </cell>
          <cell r="V3643">
            <v>52247497</v>
          </cell>
          <cell r="X3643" t="str">
            <v>Ricardo Alfonso Cantor Bossa</v>
          </cell>
          <cell r="Y3643">
            <v>80797050</v>
          </cell>
          <cell r="Z3643" t="str">
            <v>N/A</v>
          </cell>
          <cell r="AC3643" t="str">
            <v>N/A - Valor Cero / Coproducción</v>
          </cell>
          <cell r="AE3643">
            <v>0</v>
          </cell>
          <cell r="AF3643">
            <v>0</v>
          </cell>
          <cell r="AI3643" t="str">
            <v>N/A</v>
          </cell>
          <cell r="AJ3643" t="str">
            <v>El IDARTES se compromete a gestionar las solicitudes de Permiso Unificado de Filmaciones Audiovisuales - PUFA y conceder a UN PAR DE GATOS SAS el uso y aprovechamiento económico de los espacios públicos para filmaciones audiovisuales registrados y aprobados en la plataforma SUMA y UN PAR DE GATOS SAS acepta pagar la respectiva retribución económica y cumplir con las condiciones establecidas por el IDARTES y la normatividad vigente para el uso del espacio público en actividades de filmación....</v>
          </cell>
          <cell r="AK3643" t="str">
            <v>UN PAR DE GATOS SAS</v>
          </cell>
          <cell r="AL3643">
            <v>900557022</v>
          </cell>
          <cell r="AM3643" t="str">
            <v>PUFA-364-2024</v>
          </cell>
          <cell r="AN3643" t="str">
            <v>Johan Bermeo</v>
          </cell>
          <cell r="AO3643" t="str">
            <v xml:space="preserve">https://community.secop.gov.co/Public/Tendering/OpportunityDetail/Index?noticeUID=CO1.NTC.7157465&amp;isFromPublicArea=True&amp;isModal=False
</v>
          </cell>
          <cell r="AP3643" t="str">
            <v>SECOP II</v>
          </cell>
          <cell r="AS3643" t="str">
            <v>Falso</v>
          </cell>
          <cell r="AU3643" t="str">
            <v>SI</v>
          </cell>
          <cell r="AW3643" t="e">
            <v>#N/A</v>
          </cell>
          <cell r="AX3643">
            <v>45631</v>
          </cell>
          <cell r="AY3643" t="str">
            <v>#REF!</v>
          </cell>
          <cell r="AZ3643" t="str">
            <v>CO1.PCCNTR.7108424</v>
          </cell>
        </row>
        <row r="3644">
          <cell r="D3644" t="str">
            <v>3284-2024</v>
          </cell>
          <cell r="E3644" t="str">
            <v>LINA MARIA GAVIRIA HURTADO</v>
          </cell>
          <cell r="F3644" t="str">
            <v>Subdirección de las Artes</v>
          </cell>
          <cell r="G3644" t="str">
            <v>Gerencia de Artes Audiovisuales</v>
          </cell>
          <cell r="H3644" t="str">
            <v>Gerente de Artes Audiovisuales</v>
          </cell>
          <cell r="I3644" t="str">
            <v>Contratación Directa</v>
          </cell>
          <cell r="J3644" t="str">
            <v>Contratación directa.</v>
          </cell>
          <cell r="K3644" t="str">
            <v>Prestación de servicios</v>
          </cell>
          <cell r="L3644" t="str">
            <v>17 17. Contrato de Prestación de Servicios</v>
          </cell>
          <cell r="M3644" t="str">
            <v xml:space="preserve">31 31-Servicios Profesionales </v>
          </cell>
          <cell r="N3644" t="str">
            <v>Si</v>
          </cell>
          <cell r="O3644" t="str">
            <v>Contrato Prestación de Servicios Profesionales</v>
          </cell>
          <cell r="P3644">
            <v>45631</v>
          </cell>
          <cell r="Q3644">
            <v>45642</v>
          </cell>
          <cell r="R3644">
            <v>45697</v>
          </cell>
          <cell r="T3644" t="str">
            <v>En Ejecución</v>
          </cell>
          <cell r="U3644" t="str">
            <v>LINA MARIA GAVIRIA HURTADO</v>
          </cell>
          <cell r="V3644">
            <v>52247497</v>
          </cell>
          <cell r="X3644" t="str">
            <v>Ricardo Alfonso Cantor Bossa</v>
          </cell>
          <cell r="Y3644">
            <v>80797050</v>
          </cell>
          <cell r="Z3644" t="str">
            <v>Inversión</v>
          </cell>
          <cell r="AB3644">
            <v>5964</v>
          </cell>
          <cell r="AC3644" t="str">
            <v>O230117330120240146</v>
          </cell>
          <cell r="AD3644">
            <v>8278</v>
          </cell>
          <cell r="AE3644">
            <v>12000000</v>
          </cell>
          <cell r="AF3644">
            <v>12000000</v>
          </cell>
          <cell r="AI3644">
            <v>6000000</v>
          </cell>
          <cell r="AJ3644" t="str">
            <v>Prestar servicios profesionales a la subdirección de las artes, gerencia de artes audiovisuales, en lo relacionado al desarrollo front end, back end, migración e implementación y entrega final del portal web cinemateca de bogotá, de acuerdo a lo definido por la supervisión.</v>
          </cell>
          <cell r="AK3644" t="str">
            <v>HEMBER DARIO GARZON PULIDO</v>
          </cell>
          <cell r="AL3644">
            <v>80217453</v>
          </cell>
          <cell r="AM3644" t="str">
            <v>3284-2024</v>
          </cell>
          <cell r="AN3644" t="str">
            <v>Johan Bermeo</v>
          </cell>
          <cell r="AO3644" t="str">
            <v xml:space="preserve">https://community.secop.gov.co/Public/Tendering/OpportunityDetail/Index?noticeUID=CO1.NTC.7152751&amp;isFromPublicArea=True&amp;isModal=False
</v>
          </cell>
          <cell r="AP3644" t="str">
            <v>SECOP II</v>
          </cell>
          <cell r="AS3644" t="str">
            <v>Falso</v>
          </cell>
          <cell r="AU3644" t="str">
            <v>SI</v>
          </cell>
          <cell r="AW3644" t="e">
            <v>#N/A</v>
          </cell>
          <cell r="AX3644">
            <v>45697</v>
          </cell>
          <cell r="AY3644" t="str">
            <v>#REF!</v>
          </cell>
          <cell r="AZ3644" t="str">
            <v>CO1.PCCNTR.7103452</v>
          </cell>
        </row>
        <row r="3645">
          <cell r="D3645" t="str">
            <v>3293-2024</v>
          </cell>
          <cell r="E3645" t="str">
            <v>SILVIA OSPINA HENAO</v>
          </cell>
          <cell r="F3645" t="str">
            <v>Subdirección de las Artes</v>
          </cell>
          <cell r="G3645" t="str">
            <v>Sub Artes</v>
          </cell>
          <cell r="H3645" t="str">
            <v>subdireccion de las Artes</v>
          </cell>
          <cell r="I3645" t="str">
            <v>Selección Abreviada Menor Cuantia</v>
          </cell>
          <cell r="J3645" t="str">
            <v>Selección abreviada menor cuantía</v>
          </cell>
          <cell r="K3645" t="str">
            <v>Compraventa</v>
          </cell>
          <cell r="L3645" t="str">
            <v>8 8. Compraventa</v>
          </cell>
          <cell r="M3645" t="str">
            <v xml:space="preserve">121 121-Compraventa (Bienes Muebles) </v>
          </cell>
          <cell r="N3645" t="str">
            <v>No</v>
          </cell>
          <cell r="O3645" t="str">
            <v>N/A</v>
          </cell>
          <cell r="P3645">
            <v>45629</v>
          </cell>
          <cell r="Q3645">
            <v>45638</v>
          </cell>
          <cell r="R3645">
            <v>45699</v>
          </cell>
          <cell r="T3645" t="str">
            <v>En Ejecución</v>
          </cell>
          <cell r="U3645" t="str">
            <v>LINA MARIA GAVIRIA HURTADO</v>
          </cell>
          <cell r="V3645">
            <v>52247497</v>
          </cell>
          <cell r="X3645" t="str">
            <v>LINA MARIA GAVIRIA HURTADO</v>
          </cell>
          <cell r="Y3645">
            <v>52247497</v>
          </cell>
          <cell r="Z3645" t="str">
            <v>Inversión</v>
          </cell>
          <cell r="AB3645" t="str">
            <v>5554-5559-5560-5561</v>
          </cell>
          <cell r="AC3645" t="str">
            <v>O23011733012024008706068</v>
          </cell>
          <cell r="AD3645" t="str">
            <v>8244-8245-8246-8247</v>
          </cell>
          <cell r="AE3645">
            <v>426140000</v>
          </cell>
          <cell r="AF3645">
            <v>426140000</v>
          </cell>
          <cell r="AI3645" t="str">
            <v>N/A</v>
          </cell>
          <cell r="AJ3645" t="str">
            <v>Adquisición y puesta en funcionamiento de un proyector 4K en tecnología láser y sus accesorios, un lente de tiro ultra corto, y un andamio de seguridad con su sistema de colgado para el Teatro Municipal Jorge Eliécer Gaitán, de conformidad de las especificaciones técnicas definidas por el Instituto Distrital de las Artes- IDARTES</v>
          </cell>
          <cell r="AK3645" t="str">
            <v>MERGE SAS</v>
          </cell>
          <cell r="AL3645">
            <v>901362177</v>
          </cell>
          <cell r="AM3645" t="str">
            <v>IDARTES-SA-PMC-013-2024</v>
          </cell>
          <cell r="AN3645" t="str">
            <v>Johan Bermeo</v>
          </cell>
          <cell r="AO3645" t="str">
            <v xml:space="preserve">https://community.secop.gov.co/Public/Tendering/OpportunityDetail/Index?noticeUID=CO1.NTC.7038667&amp;isFromPublicArea=True&amp;isModal=False
</v>
          </cell>
          <cell r="AP3645" t="str">
            <v>SECOP II</v>
          </cell>
          <cell r="AS3645" t="str">
            <v>Falso</v>
          </cell>
          <cell r="AU3645" t="str">
            <v>SI</v>
          </cell>
          <cell r="AW3645" t="e">
            <v>#N/A</v>
          </cell>
          <cell r="AX3645">
            <v>45699</v>
          </cell>
          <cell r="AY3645" t="str">
            <v>#REF!</v>
          </cell>
          <cell r="AZ3645" t="str">
            <v>CO1.PCCNTR.7103064</v>
          </cell>
        </row>
        <row r="3646">
          <cell r="D3646" t="str">
            <v>PUFA-363-2024</v>
          </cell>
          <cell r="E3646" t="str">
            <v>LINA MARIA GAVIRIA HURTADO</v>
          </cell>
          <cell r="F3646" t="str">
            <v>Subdirección de las Artes</v>
          </cell>
          <cell r="G3646" t="str">
            <v>Gerencia de Artes Audiovisuales</v>
          </cell>
          <cell r="H3646" t="str">
            <v>GERENTE DE ARTES AUDIOVISUALES</v>
          </cell>
          <cell r="I3646" t="str">
            <v>Contratación Directa</v>
          </cell>
          <cell r="J3646" t="str">
            <v>Contratación directa.</v>
          </cell>
          <cell r="K3646" t="str">
            <v>Prestación de servicios</v>
          </cell>
          <cell r="L3646" t="str">
            <v>17 17. Contrato de Prestación de Servicios</v>
          </cell>
          <cell r="M3646" t="str">
            <v xml:space="preserve">49 49-Otros Servicios </v>
          </cell>
          <cell r="N3646" t="str">
            <v>No</v>
          </cell>
          <cell r="O3646" t="str">
            <v>N/A</v>
          </cell>
          <cell r="P3646">
            <v>45630</v>
          </cell>
          <cell r="Q3646">
            <v>45631</v>
          </cell>
          <cell r="R3646">
            <v>45631</v>
          </cell>
          <cell r="T3646" t="str">
            <v>En Ejecución</v>
          </cell>
          <cell r="U3646" t="str">
            <v>LINA MARIA GAVIRIA HURTADO</v>
          </cell>
          <cell r="V3646">
            <v>52247497</v>
          </cell>
          <cell r="X3646" t="str">
            <v>Ricardo Alfonso Cantor Bossa</v>
          </cell>
          <cell r="Y3646">
            <v>80797050</v>
          </cell>
          <cell r="Z3646" t="str">
            <v>N/A</v>
          </cell>
          <cell r="AC3646" t="str">
            <v>N/A - Valor Cero / Coproducción</v>
          </cell>
          <cell r="AE3646">
            <v>0</v>
          </cell>
          <cell r="AF3646">
            <v>0</v>
          </cell>
          <cell r="AI3646" t="str">
            <v>N/A</v>
          </cell>
          <cell r="AJ3646" t="str">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ell>
          <cell r="AK3646" t="str">
            <v>MI PRODUCTORA SAS</v>
          </cell>
          <cell r="AL3646">
            <v>900734598</v>
          </cell>
          <cell r="AM3646" t="str">
            <v>PUFA-363-2024</v>
          </cell>
          <cell r="AN3646" t="str">
            <v>Johan Bermeo</v>
          </cell>
          <cell r="AO3646" t="str">
            <v xml:space="preserve">https://community.secop.gov.co/Public/Tendering/OpportunityDetail/Index?noticeUID=CO1.NTC.7152040&amp;isFromPublicArea=True&amp;isModal=False
</v>
          </cell>
          <cell r="AP3646" t="str">
            <v>SECOP II</v>
          </cell>
          <cell r="AS3646" t="str">
            <v>Falso</v>
          </cell>
          <cell r="AU3646" t="str">
            <v>SI</v>
          </cell>
          <cell r="AW3646" t="e">
            <v>#N/A</v>
          </cell>
          <cell r="AX3646">
            <v>45631</v>
          </cell>
          <cell r="AY3646" t="str">
            <v>#REF!</v>
          </cell>
          <cell r="AZ3646" t="str">
            <v>CO1.PCCNTR.7102387</v>
          </cell>
        </row>
        <row r="3647">
          <cell r="D3647" t="str">
            <v>3291-2024</v>
          </cell>
          <cell r="E3647" t="str">
            <v>SILVIA OSPINA HENAO</v>
          </cell>
          <cell r="F3647" t="str">
            <v>Subdirección de Equipamientos Culturales</v>
          </cell>
          <cell r="G3647" t="str">
            <v>Subdireccion de Equipamientos Culturales</v>
          </cell>
          <cell r="H3647" t="str">
            <v>Gerente de Escenarios</v>
          </cell>
          <cell r="I3647" t="str">
            <v>Contratación Directa</v>
          </cell>
          <cell r="J3647" t="str">
            <v>Contratación directa.</v>
          </cell>
          <cell r="K3647" t="str">
            <v>Arrendamiento de inmuebles</v>
          </cell>
          <cell r="L3647" t="str">
            <v>11 10. Típicos</v>
          </cell>
          <cell r="M3647" t="str">
            <v xml:space="preserve">131 131-Arrendamiento de bienes muebles </v>
          </cell>
          <cell r="N3647" t="str">
            <v>No</v>
          </cell>
          <cell r="O3647" t="str">
            <v>N/A</v>
          </cell>
          <cell r="P3647">
            <v>45629</v>
          </cell>
          <cell r="Q3647">
            <v>45630</v>
          </cell>
          <cell r="R3647">
            <v>45657</v>
          </cell>
          <cell r="T3647" t="str">
            <v>En Ejecución</v>
          </cell>
          <cell r="U3647" t="str">
            <v>SILVIA OSPINA HENAO</v>
          </cell>
          <cell r="V3647">
            <v>43749034</v>
          </cell>
          <cell r="X3647" t="str">
            <v>PAULA MARIA SILVA DIAZ</v>
          </cell>
          <cell r="Y3647">
            <v>43749034</v>
          </cell>
          <cell r="Z3647" t="str">
            <v>N/A</v>
          </cell>
          <cell r="AC3647" t="str">
            <v>N/A - Valor Cero / Coproducción</v>
          </cell>
          <cell r="AE3647">
            <v>0</v>
          </cell>
          <cell r="AF3647">
            <v>0</v>
          </cell>
          <cell r="AI3647" t="str">
            <v>N/A</v>
          </cell>
          <cell r="AJ3647" t="str">
            <v>PRESTAR EL SERVICIO DE ARRENDAMIENTO DEL TEATRO JORGE ELIÉCER GAITÁN PROPIEDAD DEL INSTITUTO DISTRITAL DE LAS ARTES - IDARTES, A GOTA PRODUCCIONES S.A.S., PARA LLEVAR A CABO EL EVENTO "LOS HISPANOS Y LOS GRADUADOS", DE ACUERDO CON LOS LINEAMIENTOS DEL COMITÉ DE PROGRAMACIÓN DE LA SUBDIRECCIÓN DE EQUIPAMIENTOS CULTURALES.</v>
          </cell>
          <cell r="AK3647" t="str">
            <v>GOTA PRODUCCIONES S.A.S</v>
          </cell>
          <cell r="AL3647">
            <v>901275282</v>
          </cell>
          <cell r="AM3647" t="str">
            <v>3291-2024</v>
          </cell>
          <cell r="AN3647" t="str">
            <v>Johan Bermeo</v>
          </cell>
          <cell r="AO3647" t="str">
            <v xml:space="preserve">https://community.secop.gov.co/Public/Tendering/OpportunityDetail/Index?noticeUID=CO1.NTC.7141747&amp;isFromPublicArea=True&amp;isModal=False
</v>
          </cell>
          <cell r="AP3647" t="str">
            <v>SECOP II</v>
          </cell>
          <cell r="AS3647" t="str">
            <v>Falso</v>
          </cell>
          <cell r="AU3647" t="str">
            <v>SI</v>
          </cell>
          <cell r="AW3647" t="e">
            <v>#N/A</v>
          </cell>
          <cell r="AX3647">
            <v>45657</v>
          </cell>
          <cell r="AY3647" t="str">
            <v>#REF!</v>
          </cell>
          <cell r="AZ3647" t="str">
            <v>CO1.PCCNTR.7094659</v>
          </cell>
        </row>
        <row r="3648">
          <cell r="D3648" t="str">
            <v>3290-2024</v>
          </cell>
          <cell r="E3648" t="str">
            <v>SILVIA OSPINA HENAO</v>
          </cell>
          <cell r="F3648" t="str">
            <v>Subdirección de Equipamientos Culturales</v>
          </cell>
          <cell r="G3648" t="str">
            <v>Subdireccion de Equipamientos Culturales</v>
          </cell>
          <cell r="H3648" t="str">
            <v>Gerente de Escenarios</v>
          </cell>
          <cell r="I3648" t="str">
            <v>Contratación Directa</v>
          </cell>
          <cell r="J3648" t="str">
            <v>Contratación directa.</v>
          </cell>
          <cell r="K3648" t="str">
            <v>Arrendamiento de inmuebles</v>
          </cell>
          <cell r="L3648" t="str">
            <v>11 10. Típicos</v>
          </cell>
          <cell r="M3648" t="str">
            <v xml:space="preserve">131 131-Arrendamiento de bienes muebles </v>
          </cell>
          <cell r="N3648" t="str">
            <v>No</v>
          </cell>
          <cell r="O3648" t="str">
            <v>N/A</v>
          </cell>
          <cell r="P3648">
            <v>45628</v>
          </cell>
          <cell r="Q3648">
            <v>45629</v>
          </cell>
          <cell r="R3648">
            <v>45644</v>
          </cell>
          <cell r="T3648" t="str">
            <v>En Ejecución</v>
          </cell>
          <cell r="U3648" t="str">
            <v>SILVIA OSPINA HENAO</v>
          </cell>
          <cell r="V3648">
            <v>43749034</v>
          </cell>
          <cell r="X3648" t="str">
            <v>PAULA MARIA SILVA DIAZ</v>
          </cell>
          <cell r="Y3648">
            <v>43749034</v>
          </cell>
          <cell r="Z3648" t="str">
            <v>N/A</v>
          </cell>
          <cell r="AC3648" t="str">
            <v>N/A - Valor Cero / Coproducción</v>
          </cell>
          <cell r="AE3648">
            <v>0</v>
          </cell>
          <cell r="AF3648">
            <v>0</v>
          </cell>
          <cell r="AI3648" t="str">
            <v>N/A</v>
          </cell>
          <cell r="AJ3648" t="str">
            <v>PRESTAR EL SERVICIO DE ARRENDAMIENTO DEL TEATRO EL ENSUEÑO ADMINISTRADO POR EL INSTITUTO DISTRITAL DE LAS ARTES - IDARTES, AL COLEGIO INTERNACIONAL CAMINO A LA CIMA SAS, PARA LLEVAR A CABO EL EVENTO "GRADOS", DE ACUERDO CON LOS LINEAMIENTOS DEL COMITÉ DE PROGRAMACIÓN DE LA SUBDIRECCIÓN DE EQUIPAMIENTOS CULTURALES.</v>
          </cell>
          <cell r="AK3648" t="str">
            <v>COLEGIO INTERNACIONAL CAMINO A LA CIMA SAS</v>
          </cell>
          <cell r="AL3648">
            <v>900726303</v>
          </cell>
          <cell r="AM3648" t="str">
            <v>3290-2024</v>
          </cell>
          <cell r="AN3648" t="str">
            <v>Johan Bermeo</v>
          </cell>
          <cell r="AO3648" t="str">
            <v xml:space="preserve">https://community.secop.gov.co/Public/Tendering/OpportunityDetail/Index?noticeUID=CO1.NTC.7133600&amp;isFromPublicArea=True&amp;isModal=False
</v>
          </cell>
          <cell r="AP3648" t="str">
            <v>SECOP II</v>
          </cell>
          <cell r="AS3648" t="str">
            <v>Falso</v>
          </cell>
          <cell r="AU3648" t="str">
            <v>SI</v>
          </cell>
          <cell r="AW3648" t="e">
            <v>#N/A</v>
          </cell>
          <cell r="AX3648">
            <v>45644</v>
          </cell>
          <cell r="AY3648" t="str">
            <v>#REF!</v>
          </cell>
          <cell r="AZ3648" t="str">
            <v>CO1.PCCNTR.7089807</v>
          </cell>
        </row>
        <row r="3649">
          <cell r="D3649" t="str">
            <v>3289-2024</v>
          </cell>
          <cell r="E3649" t="str">
            <v>SILVIA OSPINA HENAO</v>
          </cell>
          <cell r="F3649" t="str">
            <v>Subdirección de Equipamientos Culturales</v>
          </cell>
          <cell r="G3649" t="str">
            <v>Subdireccion de Equipamientos Culturales</v>
          </cell>
          <cell r="H3649" t="str">
            <v>Gerente de Escenarios</v>
          </cell>
          <cell r="I3649" t="str">
            <v>Contratación Directa</v>
          </cell>
          <cell r="J3649" t="str">
            <v>Contratación directa.</v>
          </cell>
          <cell r="K3649" t="str">
            <v>Arrendamiento de inmuebles</v>
          </cell>
          <cell r="L3649" t="str">
            <v>11 10. Típicos</v>
          </cell>
          <cell r="M3649" t="str">
            <v xml:space="preserve">131 131-Arrendamiento de bienes muebles </v>
          </cell>
          <cell r="N3649" t="str">
            <v>No</v>
          </cell>
          <cell r="O3649" t="str">
            <v>N/A</v>
          </cell>
          <cell r="P3649">
            <v>45625</v>
          </cell>
          <cell r="Q3649">
            <v>45628</v>
          </cell>
          <cell r="R3649">
            <v>45659</v>
          </cell>
          <cell r="T3649" t="str">
            <v>En Ejecución</v>
          </cell>
          <cell r="U3649" t="str">
            <v>SILVIA OSPINA HENAO</v>
          </cell>
          <cell r="V3649">
            <v>43749034</v>
          </cell>
          <cell r="X3649" t="str">
            <v>PAULA MARIA SILVA DIAZ</v>
          </cell>
          <cell r="Y3649">
            <v>43749034</v>
          </cell>
          <cell r="Z3649" t="str">
            <v>N/A</v>
          </cell>
          <cell r="AC3649" t="str">
            <v>N/A - Valor Cero / Coproducción</v>
          </cell>
          <cell r="AE3649">
            <v>0</v>
          </cell>
          <cell r="AF3649">
            <v>0</v>
          </cell>
          <cell r="AI3649" t="str">
            <v>N/A</v>
          </cell>
          <cell r="AJ3649" t="str">
            <v>PRESTAR EL SERVICIO DE ARRENDAMIENTO DEL TEATRO EL ENSUEÑO PROPIEDAD DEL INSTITUTO DIS TRITAL DE LAS ARTES IDARTES, A GILBERTO INFANTE GUZMAN , PARA LLEVAR A CABO EL EVENTO CEREMONIA DE GRADO INSTITUCIÓN EDUCATIVA COMPARTIR DE ACUERDO CON LOS LINEAMIENTOS DEL COMITÉ DE PROGRAMACIÓN DE LA SUBDIRECCIÓN DE EQUIPAMIENTOS CULTURALES</v>
          </cell>
          <cell r="AK3649" t="str">
            <v>GILBERTO INFANTE GUZMAN</v>
          </cell>
          <cell r="AL3649">
            <v>1030595989</v>
          </cell>
          <cell r="AM3649" t="str">
            <v>3289-2024</v>
          </cell>
          <cell r="AN3649" t="str">
            <v>Johan Bermeo</v>
          </cell>
          <cell r="AO3649" t="str">
            <v xml:space="preserve">https://community.secop.gov.co/Public/Tendering/OpportunityDetail/Index?noticeUID=CO1.NTC.7131105&amp;isFromPublicArea=True&amp;isModal=False
</v>
          </cell>
          <cell r="AP3649" t="str">
            <v>SECOP II</v>
          </cell>
          <cell r="AS3649" t="str">
            <v>Falso</v>
          </cell>
          <cell r="AU3649" t="str">
            <v>SI</v>
          </cell>
          <cell r="AW3649" t="e">
            <v>#N/A</v>
          </cell>
          <cell r="AX3649">
            <v>45659</v>
          </cell>
          <cell r="AY3649" t="str">
            <v>#REF!</v>
          </cell>
          <cell r="AZ3649" t="str">
            <v>CO1.PCCNTR.7086782</v>
          </cell>
        </row>
        <row r="3650">
          <cell r="D3650" t="str">
            <v>PUFA-383-2024</v>
          </cell>
          <cell r="E3650" t="str">
            <v>LINA MARIA GAVIRIA HURTADO</v>
          </cell>
          <cell r="F3650" t="str">
            <v>Subdirección de las Artes</v>
          </cell>
          <cell r="G3650" t="str">
            <v>Gerencia de Artes Audiovisuales</v>
          </cell>
          <cell r="H3650" t="str">
            <v>GERENTE DE ARTES AUDIOVISUALES</v>
          </cell>
          <cell r="I3650" t="str">
            <v>Contratación Directa</v>
          </cell>
          <cell r="J3650" t="str">
            <v>Contratación directa.</v>
          </cell>
          <cell r="K3650" t="str">
            <v>Prestación de servicios</v>
          </cell>
          <cell r="L3650" t="str">
            <v>17 17. Contrato de Prestación de Servicios</v>
          </cell>
          <cell r="M3650" t="str">
            <v xml:space="preserve">49 49-Otros Servicios </v>
          </cell>
          <cell r="N3650" t="str">
            <v>No</v>
          </cell>
          <cell r="O3650" t="str">
            <v>N/A</v>
          </cell>
          <cell r="P3650">
            <v>45644</v>
          </cell>
          <cell r="Q3650">
            <v>45671</v>
          </cell>
          <cell r="R3650">
            <v>45851</v>
          </cell>
          <cell r="T3650" t="str">
            <v>En Ejecución</v>
          </cell>
          <cell r="U3650" t="str">
            <v>LINA MARIA GAVIRIA HURTADO</v>
          </cell>
          <cell r="V3650">
            <v>52247497</v>
          </cell>
          <cell r="X3650" t="str">
            <v>Ricardo Alfonso Cantor Bossa</v>
          </cell>
          <cell r="Y3650">
            <v>80797050</v>
          </cell>
          <cell r="Z3650" t="str">
            <v>N/A</v>
          </cell>
          <cell r="AC3650" t="str">
            <v>N/A - Valor Cero / Coproducción</v>
          </cell>
          <cell r="AE3650">
            <v>0</v>
          </cell>
          <cell r="AF3650">
            <v>0</v>
          </cell>
          <cell r="AI3650" t="str">
            <v>N/A</v>
          </cell>
          <cell r="AJ3650" t="str">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normatividad
vigente para el uso del espacio público para las actividades de filmación audiovisual.</v>
          </cell>
          <cell r="AK3650" t="str">
            <v>RCN TELEVISIÓN S.A.</v>
          </cell>
          <cell r="AL3650">
            <v>830029703</v>
          </cell>
          <cell r="AM3650" t="str">
            <v>PUFA-383-2024</v>
          </cell>
          <cell r="AN3650" t="str">
            <v>Johan Bermeo</v>
          </cell>
          <cell r="AO3650" t="str">
            <v xml:space="preserve">https://community.secop.gov.co/Public/Tendering/OpportunityDetail/Index?noticeUID=CO1.NTC.7220608&amp;isFromPublicArea=True&amp;isModal=False
</v>
          </cell>
          <cell r="AP3650" t="str">
            <v>SECOP II</v>
          </cell>
          <cell r="AS3650" t="str">
            <v>Ok</v>
          </cell>
          <cell r="AU3650" t="e">
            <v>#N/A</v>
          </cell>
          <cell r="AW3650" t="e">
            <v>#N/A</v>
          </cell>
          <cell r="AX3650">
            <v>45851</v>
          </cell>
          <cell r="AY3650" t="str">
            <v>#REF!</v>
          </cell>
          <cell r="AZ3650" t="str">
            <v>CO1.PCCNTR.7153772</v>
          </cell>
        </row>
        <row r="3651">
          <cell r="D3651" t="str">
            <v>3283-2024</v>
          </cell>
          <cell r="E3651" t="str">
            <v>ANDRES FELIPE ALBARRACIN RODRIGUEZ</v>
          </cell>
          <cell r="F3651" t="str">
            <v>Subdirección Administrativa y Financiera</v>
          </cell>
          <cell r="G3651" t="str">
            <v>Subdireccion Administrativa y Financiera</v>
          </cell>
          <cell r="H3651" t="str">
            <v>Subdirección Administrativa y Financiera</v>
          </cell>
          <cell r="I3651" t="str">
            <v>Contratación Directa</v>
          </cell>
          <cell r="J3651" t="str">
            <v>Contratación directa.</v>
          </cell>
          <cell r="K3651" t="str">
            <v>Prestación de servicios</v>
          </cell>
          <cell r="L3651" t="str">
            <v>17 17. Contrato de Prestación de Servicios</v>
          </cell>
          <cell r="M3651" t="str">
            <v xml:space="preserve">31 31-Servicios Profesionales </v>
          </cell>
          <cell r="N3651" t="str">
            <v>Si</v>
          </cell>
          <cell r="O3651" t="str">
            <v>Contrato Prestación de Servicios Profesionales</v>
          </cell>
          <cell r="P3651">
            <v>45622</v>
          </cell>
          <cell r="Q3651">
            <v>45636</v>
          </cell>
          <cell r="R3651">
            <v>45683</v>
          </cell>
          <cell r="T3651" t="str">
            <v>En Ejecución</v>
          </cell>
          <cell r="U3651" t="str">
            <v>ANDRES FELIPE ALBARRACIN RODRIGUEZ</v>
          </cell>
          <cell r="V3651">
            <v>10207149872</v>
          </cell>
          <cell r="X3651" t="str">
            <v>ANDRES FELIPE ALBARRACIN RODRIGUEZ</v>
          </cell>
          <cell r="Y3651">
            <v>10207149872</v>
          </cell>
          <cell r="Z3651" t="str">
            <v>Inversión</v>
          </cell>
          <cell r="AB3651">
            <v>5922</v>
          </cell>
          <cell r="AC3651" t="str">
            <v>O230117459920240085</v>
          </cell>
          <cell r="AD3651">
            <v>7875</v>
          </cell>
          <cell r="AE3651">
            <v>6270000</v>
          </cell>
          <cell r="AF3651">
            <v>6270000</v>
          </cell>
          <cell r="AI3651">
            <v>3135000</v>
          </cell>
          <cell r="AJ3651" t="str">
            <v>Prestar servicios profesionales al Instituto Distrital de las Artes-Idartes Subdirección
  Administrativa y Financiera - contabilidad en el desarrollo de los temas asociados al
  registro, conciliación de nómina, sistema general de seguridad social y cuentas por
  pagar a empleados; revisión y registro de las cajas menores de la entidad, Realizar
  seguimiento al plan de sostenibilidad contable ante el área de gestión talento humano</v>
          </cell>
          <cell r="AK3651" t="str">
            <v>SIOMARA YENIFER SANTAMARIA ALVAREZ</v>
          </cell>
          <cell r="AL3651">
            <v>30390537</v>
          </cell>
          <cell r="AM3651" t="str">
            <v>3283-2024</v>
          </cell>
          <cell r="AN3651" t="str">
            <v>Johan Bermeo</v>
          </cell>
          <cell r="AO3651" t="str">
            <v xml:space="preserve">https://community.secop.gov.co/Public/Tendering/OpportunityDetail/Index?noticeUID=CO1.NTC.7110922&amp;isFromPublicArea=True&amp;isModal=False
</v>
          </cell>
          <cell r="AP3651" t="str">
            <v>SECOP II</v>
          </cell>
          <cell r="AS3651" t="str">
            <v>Falso</v>
          </cell>
          <cell r="AU3651" t="str">
            <v>SI</v>
          </cell>
          <cell r="AW3651" t="e">
            <v>#N/A</v>
          </cell>
          <cell r="AX3651">
            <v>45683</v>
          </cell>
          <cell r="AY3651" t="str">
            <v>#REF!</v>
          </cell>
          <cell r="AZ3651" t="str">
            <v>CO1.PCCNTR.7071988</v>
          </cell>
        </row>
        <row r="3652">
          <cell r="D3652" t="str">
            <v>3285-2024</v>
          </cell>
          <cell r="E3652" t="str">
            <v>SILVIA OSPINA HENAO</v>
          </cell>
          <cell r="F3652" t="str">
            <v>Subdirección de Equipamientos Culturales</v>
          </cell>
          <cell r="G3652" t="str">
            <v>Subdireccion de Equipamientos Culturales</v>
          </cell>
          <cell r="H3652" t="str">
            <v xml:space="preserve">Subdirector de Equipamientos Culturales </v>
          </cell>
          <cell r="I3652" t="str">
            <v>Licitación Publica</v>
          </cell>
          <cell r="J3652" t="str">
            <v>Licitación pública</v>
          </cell>
          <cell r="K3652" t="str">
            <v>Compraventa</v>
          </cell>
          <cell r="L3652" t="str">
            <v>8 8. Compraventa</v>
          </cell>
          <cell r="M3652" t="str">
            <v xml:space="preserve">121 121-Compraventa (Bienes Muebles) </v>
          </cell>
          <cell r="N3652" t="str">
            <v>No</v>
          </cell>
          <cell r="O3652" t="str">
            <v>N/A</v>
          </cell>
          <cell r="P3652">
            <v>45621</v>
          </cell>
          <cell r="Q3652">
            <v>45631</v>
          </cell>
          <cell r="R3652">
            <v>45720</v>
          </cell>
          <cell r="T3652" t="str">
            <v>En Ejecución</v>
          </cell>
          <cell r="U3652" t="str">
            <v>SILVIA OSPINA HENAO</v>
          </cell>
          <cell r="V3652">
            <v>43749034</v>
          </cell>
          <cell r="X3652" t="str">
            <v>SILVIA OSPINA HENAO</v>
          </cell>
          <cell r="Y3652">
            <v>43749034</v>
          </cell>
          <cell r="Z3652" t="str">
            <v>Inversión</v>
          </cell>
          <cell r="AB3652" t="str">
            <v>4760-4757</v>
          </cell>
          <cell r="AC3652" t="str">
            <v>O23011733012024008706068</v>
          </cell>
          <cell r="AD3652">
            <v>7982</v>
          </cell>
          <cell r="AE3652">
            <v>608206560</v>
          </cell>
          <cell r="AF3652">
            <v>608206560</v>
          </cell>
          <cell r="AI3652" t="str">
            <v>N/A</v>
          </cell>
          <cell r="AJ3652" t="str">
            <v>ADQUISICIÓN Y PUESTA EN FUNCIONAMIENTO DE MOBILIARIO ESPECIALIZADO PARA EL DOMO DEL PLANETARIO DE BOGOTÁ PROPIEDAD DEL INSTITUTO DISTRITAL DE LA ARTES - IDARTES SEGÚN LAS ESPECIFICACIONES TÉCNICAS DEFINIDAS POR LA ENTIDAD</v>
          </cell>
          <cell r="AK3652" t="str">
            <v>MERGE SAS</v>
          </cell>
          <cell r="AL3652">
            <v>901362177</v>
          </cell>
          <cell r="AM3652" t="str">
            <v>IDARTES-LP-005-2024</v>
          </cell>
          <cell r="AN3652" t="str">
            <v>Johan Bermeo</v>
          </cell>
          <cell r="AO3652" t="str">
            <v xml:space="preserve">https://community.secop.gov.co/Public/Tendering/OpportunityDetail/Index?noticeUID=CO1.NTC.6917032&amp;isFromPublicArea=True&amp;isModal=False
</v>
          </cell>
          <cell r="AP3652" t="str">
            <v>SECOP II</v>
          </cell>
          <cell r="AS3652" t="str">
            <v>Ok</v>
          </cell>
          <cell r="AU3652" t="str">
            <v>SI</v>
          </cell>
          <cell r="AW3652" t="e">
            <v>#N/A</v>
          </cell>
          <cell r="AX3652">
            <v>45720</v>
          </cell>
          <cell r="AY3652" t="str">
            <v>#REF!</v>
          </cell>
          <cell r="AZ3652" t="str">
            <v>CO1.PCCNTR.7061220</v>
          </cell>
        </row>
        <row r="3653">
          <cell r="D3653" t="str">
            <v>PUFA-345-2024</v>
          </cell>
          <cell r="E3653" t="str">
            <v>LINA MARIA GAVIRIA HURTADO</v>
          </cell>
          <cell r="F3653" t="str">
            <v>Subdirección de las Artes</v>
          </cell>
          <cell r="G3653" t="str">
            <v>Gerencia de Artes Audiovisuales</v>
          </cell>
          <cell r="H3653" t="str">
            <v>GERENTE DE ARTES AUDIOVISUALES</v>
          </cell>
          <cell r="I3653" t="str">
            <v>Contratación Directa</v>
          </cell>
          <cell r="J3653" t="str">
            <v>Contratación directa.</v>
          </cell>
          <cell r="K3653" t="str">
            <v>Prestación de servicios</v>
          </cell>
          <cell r="L3653" t="str">
            <v>17 17. Contrato de Prestación de Servicios</v>
          </cell>
          <cell r="M3653" t="str">
            <v xml:space="preserve">49 49-Otros Servicios </v>
          </cell>
          <cell r="N3653" t="str">
            <v>No</v>
          </cell>
          <cell r="O3653" t="str">
            <v>N/A</v>
          </cell>
          <cell r="P3653">
            <v>45615</v>
          </cell>
          <cell r="Q3653">
            <v>45628</v>
          </cell>
          <cell r="R3653">
            <v>45808</v>
          </cell>
          <cell r="T3653" t="str">
            <v>En Ejecución</v>
          </cell>
          <cell r="U3653" t="str">
            <v>LINA MARIA GAVIRIA HURTADO</v>
          </cell>
          <cell r="V3653">
            <v>52247497</v>
          </cell>
          <cell r="X3653" t="str">
            <v>Ricardo Alfonso Cantor Bossa</v>
          </cell>
          <cell r="Y3653">
            <v>80797050</v>
          </cell>
          <cell r="Z3653" t="str">
            <v>N/A</v>
          </cell>
          <cell r="AC3653" t="str">
            <v>N/A - Valor Cero / Coproducción</v>
          </cell>
          <cell r="AE3653">
            <v>0</v>
          </cell>
          <cell r="AF3653">
            <v>0</v>
          </cell>
          <cell r="AI3653" t="str">
            <v>N/A</v>
          </cell>
          <cell r="AJ3653" t="str">
            <v>El IDARTES se compromete a gestionar las solicitudes de Permiso Unificado de Filmaciones Audiovisuales - PUFA y conceder a TIS PRODUCTIONS COLOMBIA SAS el uso y aprovechamiento económico de los espacios públicos para filmaciones audiovisuales registrados y aprobados en la plataforma SUMA y TIS PRODUCTIONS COLOMBIA SAS acepta pagar la respectiva retribución económica y cumplir con las condiciones establecidas por EL IDARTES y normatividad vigente para el uso del espacio público para las (...)</v>
          </cell>
          <cell r="AK3653" t="str">
            <v>TIS PRODUCTIONS COLOMBIA SAS Plazo Amplio KILLERS NANNIES</v>
          </cell>
          <cell r="AL3653">
            <v>860063869</v>
          </cell>
          <cell r="AM3653" t="str">
            <v>PUFA-345-2024</v>
          </cell>
          <cell r="AN3653" t="str">
            <v>Johan Bermeo</v>
          </cell>
          <cell r="AO3653" t="str">
            <v xml:space="preserve">https://community.secop.gov.co/Public/Tendering/OpportunityDetail/Index?noticeUID=CO1.NTC.7046391&amp;isFromPublicArea=True&amp;isModal=False
</v>
          </cell>
          <cell r="AP3653" t="str">
            <v>SECOP II</v>
          </cell>
          <cell r="AS3653" t="str">
            <v>Ok</v>
          </cell>
          <cell r="AU3653" t="str">
            <v>SI</v>
          </cell>
          <cell r="AW3653" t="e">
            <v>#N/A</v>
          </cell>
          <cell r="AX3653">
            <v>45808</v>
          </cell>
          <cell r="AY3653" t="str">
            <v>#REF!</v>
          </cell>
          <cell r="AZ3653" t="str">
            <v>CO1.PCCNTR.7023531</v>
          </cell>
        </row>
      </sheetData>
      <sheetData sheetId="1"/>
      <sheetData sheetId="2"/>
      <sheetData sheetId="3">
        <row r="1">
          <cell r="C1" t="str">
            <v>Contrato</v>
          </cell>
          <cell r="D1" t="str">
            <v>Proveedor</v>
          </cell>
          <cell r="E1" t="str">
            <v>Nombre Proveedor Verificado</v>
          </cell>
          <cell r="F1" t="str">
            <v>Tipo Documento SECOP</v>
          </cell>
          <cell r="G1" t="str">
            <v>Número documento</v>
          </cell>
          <cell r="H1" t="str">
            <v>NIT</v>
          </cell>
          <cell r="I1" t="str">
            <v>Digito de Verificación</v>
          </cell>
          <cell r="J1" t="str">
            <v>Tipo Contratista SIVICOF</v>
          </cell>
          <cell r="L1" t="str">
            <v>Tipo Persona</v>
          </cell>
          <cell r="M1" t="str">
            <v>Naturaleza</v>
          </cell>
          <cell r="N1" t="str">
            <v>Clasificación</v>
          </cell>
          <cell r="O1" t="str">
            <v>Nacionalidad</v>
          </cell>
          <cell r="P1" t="str">
            <v>Domicilio Contratista</v>
          </cell>
          <cell r="Q1" t="str">
            <v>Clase Contratista</v>
          </cell>
          <cell r="R1" t="str">
            <v>Genero</v>
          </cell>
          <cell r="S1" t="str">
            <v>F nacimiento</v>
          </cell>
          <cell r="T1" t="str">
            <v>Correo</v>
          </cell>
          <cell r="U1" t="str">
            <v>Documento Rep Legal</v>
          </cell>
          <cell r="V1" t="str">
            <v>Nombre Rep Legal</v>
          </cell>
        </row>
        <row r="2">
          <cell r="C2" t="str">
            <v>001-2024</v>
          </cell>
          <cell r="D2" t="str">
            <v>Coco and Funk SAS</v>
          </cell>
          <cell r="E2" t="str">
            <v>COCO AND FUNK S.A.S.</v>
          </cell>
          <cell r="F2" t="str">
            <v>NIT</v>
          </cell>
          <cell r="G2">
            <v>901579043</v>
          </cell>
          <cell r="H2">
            <v>901579043</v>
          </cell>
          <cell r="I2">
            <v>0</v>
          </cell>
          <cell r="J2" t="str">
            <v>1 Contratista</v>
          </cell>
          <cell r="K2" t="str">
            <v>Jurídica</v>
          </cell>
          <cell r="L2" t="str">
            <v>1 Natural</v>
          </cell>
          <cell r="M2" t="str">
            <v>2 Privada (1)</v>
          </cell>
          <cell r="N2" t="str">
            <v>4 Persona Natural (2)</v>
          </cell>
          <cell r="O2" t="str">
            <v>1 Nacional</v>
          </cell>
          <cell r="Q2" t="str">
            <v>3 3. Único Contratista</v>
          </cell>
          <cell r="U2">
            <v>45461139</v>
          </cell>
          <cell r="V2" t="str">
            <v>Xiomara de la Candelaria Martínez</v>
          </cell>
        </row>
        <row r="3">
          <cell r="C3" t="str">
            <v>002-2024</v>
          </cell>
          <cell r="D3" t="str">
            <v>Jose Luis Bonilla Martínez</v>
          </cell>
          <cell r="E3" t="str">
            <v>JOSE LUIS BONILLA MARTINEZ</v>
          </cell>
          <cell r="F3" t="str">
            <v>Cédula de Ciudadania</v>
          </cell>
          <cell r="G3">
            <v>1032402001</v>
          </cell>
          <cell r="H3">
            <v>1032402001</v>
          </cell>
          <cell r="I3">
            <v>0</v>
          </cell>
          <cell r="K3" t="str">
            <v>Natural</v>
          </cell>
          <cell r="L3" t="str">
            <v>1 Natural</v>
          </cell>
          <cell r="M3" t="str">
            <v>2 Privada (1)</v>
          </cell>
          <cell r="N3" t="str">
            <v>4 Persona Natural (2)</v>
          </cell>
          <cell r="O3" t="str">
            <v>1 Nacional</v>
          </cell>
          <cell r="Q3" t="str">
            <v>3 3. Único Contratista</v>
          </cell>
          <cell r="U3">
            <v>1032402001</v>
          </cell>
          <cell r="V3" t="str">
            <v>JOSE LUIS BONILLA MARTINEZ</v>
          </cell>
        </row>
        <row r="4">
          <cell r="C4" t="str">
            <v>003-2024</v>
          </cell>
          <cell r="D4" t="str">
            <v>Laura Yamile Lopez Rodriguez</v>
          </cell>
          <cell r="E4" t="str">
            <v>LAURA YAMILE LOPEZ RODRIGUEZ</v>
          </cell>
          <cell r="F4" t="str">
            <v>Cédula de Ciudadania</v>
          </cell>
          <cell r="G4">
            <v>52838857</v>
          </cell>
          <cell r="H4">
            <v>52838857</v>
          </cell>
          <cell r="I4">
            <v>1</v>
          </cell>
          <cell r="K4" t="str">
            <v>Natural</v>
          </cell>
          <cell r="L4" t="str">
            <v>1 Natural</v>
          </cell>
          <cell r="M4" t="str">
            <v>2 Privada (1)</v>
          </cell>
          <cell r="N4" t="str">
            <v>4 Persona Natural (2)</v>
          </cell>
          <cell r="O4" t="str">
            <v>1 Nacional</v>
          </cell>
          <cell r="Q4" t="str">
            <v>3 3. Único Contratista</v>
          </cell>
          <cell r="U4">
            <v>52838857</v>
          </cell>
          <cell r="V4" t="str">
            <v>LAURA YAMILE LOPEZ RODRIGUEZ</v>
          </cell>
        </row>
        <row r="5">
          <cell r="C5" t="str">
            <v>004-2024</v>
          </cell>
          <cell r="D5" t="str">
            <v>LUZ HELENA RUBIANO FIGUEREDO</v>
          </cell>
          <cell r="E5" t="str">
            <v>LUZ HELENA RUBIANO FIGUEREDO</v>
          </cell>
          <cell r="F5" t="str">
            <v>Cédula de Ciudadania</v>
          </cell>
          <cell r="G5">
            <v>1015431853</v>
          </cell>
          <cell r="H5">
            <v>1015431853</v>
          </cell>
          <cell r="I5">
            <v>0</v>
          </cell>
          <cell r="K5" t="str">
            <v>Natural</v>
          </cell>
          <cell r="L5" t="str">
            <v>1 Natural</v>
          </cell>
          <cell r="M5" t="str">
            <v>2 Privada (1)</v>
          </cell>
          <cell r="N5" t="str">
            <v>4 Persona Natural (2)</v>
          </cell>
          <cell r="O5" t="str">
            <v>1 Nacional</v>
          </cell>
          <cell r="Q5" t="str">
            <v>3 3. Único Contratista</v>
          </cell>
          <cell r="U5">
            <v>1015431853</v>
          </cell>
          <cell r="V5" t="str">
            <v>LUZ HELENA RUBIANO FIGUEREDO</v>
          </cell>
        </row>
        <row r="6">
          <cell r="C6" t="str">
            <v>005-2024</v>
          </cell>
          <cell r="D6" t="str">
            <v>Katherine Alexandra Muñoz Espitia</v>
          </cell>
          <cell r="E6" t="str">
            <v>KATHERINE ALEXANDRA MUÑOZ ESPITIA</v>
          </cell>
          <cell r="F6" t="str">
            <v>Cédula de Ciudadania</v>
          </cell>
          <cell r="G6">
            <v>1013601049</v>
          </cell>
          <cell r="H6">
            <v>1013601049</v>
          </cell>
          <cell r="I6">
            <v>8</v>
          </cell>
          <cell r="K6" t="str">
            <v>Natural</v>
          </cell>
          <cell r="L6" t="str">
            <v>1 Natural</v>
          </cell>
          <cell r="M6" t="str">
            <v>2 Privada (1)</v>
          </cell>
          <cell r="N6" t="str">
            <v>4 Persona Natural (2)</v>
          </cell>
          <cell r="O6" t="str">
            <v>1 Nacional</v>
          </cell>
          <cell r="Q6" t="str">
            <v>3 3. Único Contratista</v>
          </cell>
          <cell r="U6">
            <v>1013601049</v>
          </cell>
          <cell r="V6" t="str">
            <v>KATHERINE ALEXANDRA MUÑOZ ESPITIA</v>
          </cell>
        </row>
        <row r="7">
          <cell r="C7" t="str">
            <v>006-2024</v>
          </cell>
          <cell r="D7" t="str">
            <v>Jenny Solaque</v>
          </cell>
          <cell r="E7" t="str">
            <v>JENNY CATHERIN SOLAQUE CUBIDES</v>
          </cell>
          <cell r="F7" t="str">
            <v>Cédula de Ciudadania</v>
          </cell>
          <cell r="G7">
            <v>1014188619</v>
          </cell>
          <cell r="H7">
            <v>1014188619</v>
          </cell>
          <cell r="I7">
            <v>8</v>
          </cell>
          <cell r="K7" t="str">
            <v>Natural</v>
          </cell>
          <cell r="L7" t="str">
            <v>1 Natural</v>
          </cell>
          <cell r="M7" t="str">
            <v>2 Privada (1)</v>
          </cell>
          <cell r="N7" t="str">
            <v>4 Persona Natural (2)</v>
          </cell>
          <cell r="O7" t="str">
            <v>1 Nacional</v>
          </cell>
          <cell r="Q7" t="str">
            <v>3 3. Único Contratista</v>
          </cell>
          <cell r="U7">
            <v>1014188619</v>
          </cell>
          <cell r="V7" t="str">
            <v>JENNY CATHERIN SOLAQUE CUBIDES</v>
          </cell>
        </row>
        <row r="8">
          <cell r="C8" t="str">
            <v>007-2024</v>
          </cell>
          <cell r="D8" t="str">
            <v>ARNULFO VELASCO GARZÓN</v>
          </cell>
          <cell r="E8" t="str">
            <v>ARNULFO VELASCO GARZON</v>
          </cell>
          <cell r="F8" t="str">
            <v>Cédula de Ciudadania</v>
          </cell>
          <cell r="G8">
            <v>86065790</v>
          </cell>
          <cell r="H8">
            <v>86065790</v>
          </cell>
          <cell r="I8">
            <v>2</v>
          </cell>
          <cell r="K8" t="str">
            <v>Natural</v>
          </cell>
          <cell r="L8" t="str">
            <v>1 Natural</v>
          </cell>
          <cell r="M8" t="str">
            <v>2 Privada (1)</v>
          </cell>
          <cell r="N8" t="str">
            <v>4 Persona Natural (2)</v>
          </cell>
          <cell r="O8" t="str">
            <v>1 Nacional</v>
          </cell>
          <cell r="Q8" t="str">
            <v>3 3. Único Contratista</v>
          </cell>
          <cell r="U8">
            <v>86065790</v>
          </cell>
          <cell r="V8" t="str">
            <v>ARNULFO VELASCO GARZON</v>
          </cell>
        </row>
        <row r="9">
          <cell r="C9" t="str">
            <v>008-2024</v>
          </cell>
          <cell r="D9" t="str">
            <v>NORMA LILIANA MARTIN GARCIA</v>
          </cell>
          <cell r="E9" t="str">
            <v>NORMA LILIANA MARTIN GARCIA</v>
          </cell>
          <cell r="F9" t="str">
            <v>Cédula de Ciudadania</v>
          </cell>
          <cell r="G9">
            <v>52377583</v>
          </cell>
          <cell r="H9">
            <v>52377583</v>
          </cell>
          <cell r="I9">
            <v>1</v>
          </cell>
          <cell r="K9" t="str">
            <v>Natural</v>
          </cell>
          <cell r="L9" t="str">
            <v>1 Natural</v>
          </cell>
          <cell r="M9" t="str">
            <v>2 Privada (1)</v>
          </cell>
          <cell r="N9" t="str">
            <v>4 Persona Natural (2)</v>
          </cell>
          <cell r="O9" t="str">
            <v>1 Nacional</v>
          </cell>
          <cell r="Q9" t="str">
            <v>3 3. Único Contratista</v>
          </cell>
          <cell r="U9">
            <v>52377583</v>
          </cell>
          <cell r="V9" t="str">
            <v>NORMA LILIANA MARTIN GARCIA</v>
          </cell>
        </row>
        <row r="10">
          <cell r="C10" t="str">
            <v>009-2024</v>
          </cell>
          <cell r="D10" t="str">
            <v>YEISON DUVAN BRICEÑO SIERRA</v>
          </cell>
          <cell r="E10" t="str">
            <v>YEISON DUVAN BRICEÑO SIERRA</v>
          </cell>
          <cell r="F10" t="str">
            <v>Cédula de Ciudadania</v>
          </cell>
          <cell r="G10">
            <v>1032432566</v>
          </cell>
          <cell r="H10">
            <v>1032432566</v>
          </cell>
          <cell r="I10">
            <v>8</v>
          </cell>
          <cell r="K10" t="str">
            <v>Natural</v>
          </cell>
          <cell r="L10" t="str">
            <v>1 Natural</v>
          </cell>
          <cell r="M10" t="str">
            <v>2 Privada (1)</v>
          </cell>
          <cell r="N10" t="str">
            <v>4 Persona Natural (2)</v>
          </cell>
          <cell r="O10" t="str">
            <v>1 Nacional</v>
          </cell>
          <cell r="Q10" t="str">
            <v>3 3. Único Contratista</v>
          </cell>
          <cell r="U10">
            <v>1032432566</v>
          </cell>
          <cell r="V10" t="str">
            <v>YEISON DUVAN BRICEÑO SIERRA</v>
          </cell>
        </row>
        <row r="11">
          <cell r="C11" t="str">
            <v>010-2024</v>
          </cell>
          <cell r="D11" t="str">
            <v>Ángela Patricia Castellanos Bothía</v>
          </cell>
          <cell r="E11" t="str">
            <v>ANGELA PATRICIA CASTELLANOS BOTHIA</v>
          </cell>
          <cell r="F11" t="str">
            <v>Cédula de Ciudadania</v>
          </cell>
          <cell r="G11">
            <v>35534542</v>
          </cell>
          <cell r="H11">
            <v>35534542</v>
          </cell>
          <cell r="I11">
            <v>1</v>
          </cell>
          <cell r="K11" t="str">
            <v>Natural</v>
          </cell>
          <cell r="L11" t="str">
            <v>1 Natural</v>
          </cell>
          <cell r="M11" t="str">
            <v>2 Privada (1)</v>
          </cell>
          <cell r="N11" t="str">
            <v>4 Persona Natural (2)</v>
          </cell>
          <cell r="O11" t="str">
            <v>1 Nacional</v>
          </cell>
          <cell r="Q11" t="str">
            <v>3 3. Único Contratista</v>
          </cell>
          <cell r="U11">
            <v>35534542</v>
          </cell>
          <cell r="V11" t="str">
            <v>ANGELA PATRICIA CASTELLANOS BOTHIA</v>
          </cell>
        </row>
        <row r="12">
          <cell r="C12" t="str">
            <v>011-2024</v>
          </cell>
          <cell r="D12" t="str">
            <v>Andrea Marcela Pinilla Bahamón</v>
          </cell>
          <cell r="E12" t="str">
            <v>ANDREA MARCELA PINILLA BAHAMON</v>
          </cell>
          <cell r="F12" t="str">
            <v>Cédula de Ciudadania</v>
          </cell>
          <cell r="G12">
            <v>52416832</v>
          </cell>
          <cell r="H12">
            <v>52416832</v>
          </cell>
          <cell r="I12">
            <v>7</v>
          </cell>
          <cell r="K12" t="str">
            <v>Natural</v>
          </cell>
          <cell r="L12" t="str">
            <v>1 Natural</v>
          </cell>
          <cell r="M12" t="str">
            <v>2 Privada (1)</v>
          </cell>
          <cell r="N12" t="str">
            <v>4 Persona Natural (2)</v>
          </cell>
          <cell r="O12" t="str">
            <v>1 Nacional</v>
          </cell>
          <cell r="Q12" t="str">
            <v>3 3. Único Contratista</v>
          </cell>
          <cell r="U12">
            <v>52416832</v>
          </cell>
          <cell r="V12" t="str">
            <v>ANDREA MARCELA PINILLA BAHAMON</v>
          </cell>
        </row>
        <row r="13">
          <cell r="C13" t="str">
            <v>012-2024</v>
          </cell>
          <cell r="D13" t="str">
            <v>FUNDACION IMPULSOS</v>
          </cell>
          <cell r="E13" t="str">
            <v>FUNDACION IMPULSOS</v>
          </cell>
          <cell r="F13" t="str">
            <v>NIT</v>
          </cell>
          <cell r="G13">
            <v>900912421</v>
          </cell>
          <cell r="H13">
            <v>900912421</v>
          </cell>
          <cell r="I13">
            <v>6</v>
          </cell>
          <cell r="K13" t="str">
            <v>Jurídica</v>
          </cell>
          <cell r="L13" t="str">
            <v>2 Jurídica</v>
          </cell>
          <cell r="N13" t="str">
            <v>3 Privadas (2)</v>
          </cell>
          <cell r="O13" t="str">
            <v>1 Nacional</v>
          </cell>
          <cell r="Q13" t="str">
            <v>3 3. Único Contratista</v>
          </cell>
          <cell r="U13">
            <v>1026252546</v>
          </cell>
          <cell r="V13" t="str">
            <v>DIANA CAROLINA ARIAS GARCIA</v>
          </cell>
        </row>
        <row r="14">
          <cell r="C14" t="str">
            <v>013-2024</v>
          </cell>
          <cell r="D14" t="str">
            <v>Sandra Carolina Ardila Guzman</v>
          </cell>
          <cell r="E14" t="str">
            <v>SANDRA CAROLINA ARDILA GUZMAN</v>
          </cell>
          <cell r="F14" t="str">
            <v>Cédula de Ciudadania</v>
          </cell>
          <cell r="G14">
            <v>52718558</v>
          </cell>
          <cell r="H14">
            <v>52718558</v>
          </cell>
          <cell r="I14">
            <v>1</v>
          </cell>
          <cell r="K14" t="str">
            <v>Natural</v>
          </cell>
          <cell r="L14" t="str">
            <v>1 Natural</v>
          </cell>
          <cell r="M14" t="str">
            <v>2 Privada (1)</v>
          </cell>
          <cell r="N14" t="str">
            <v>4 Persona Natural (2)</v>
          </cell>
          <cell r="O14" t="str">
            <v>1 Nacional</v>
          </cell>
          <cell r="Q14" t="str">
            <v>3 3. Único Contratista</v>
          </cell>
          <cell r="U14">
            <v>52718558</v>
          </cell>
          <cell r="V14" t="str">
            <v>SANDRA CAROLINA ARDILA GUZMAN</v>
          </cell>
        </row>
        <row r="15">
          <cell r="C15" t="str">
            <v>014-2024</v>
          </cell>
          <cell r="D15" t="str">
            <v>DIEGO LEONCIO VARGAS BARRERA</v>
          </cell>
          <cell r="E15" t="str">
            <v>DIEGO LEONCIO VARGAS BARRERA</v>
          </cell>
          <cell r="F15" t="str">
            <v>Cédula de Ciudadania</v>
          </cell>
          <cell r="G15">
            <v>79797648</v>
          </cell>
          <cell r="H15">
            <v>79797648</v>
          </cell>
          <cell r="I15">
            <v>1</v>
          </cell>
          <cell r="K15" t="str">
            <v>Natural</v>
          </cell>
          <cell r="L15" t="str">
            <v>1 Natural</v>
          </cell>
          <cell r="M15" t="str">
            <v>2 Privada (1)</v>
          </cell>
          <cell r="N15" t="str">
            <v>4 Persona Natural (2)</v>
          </cell>
          <cell r="O15" t="str">
            <v>1 Nacional</v>
          </cell>
          <cell r="Q15" t="str">
            <v>3 3. Único Contratista</v>
          </cell>
          <cell r="U15">
            <v>79797648</v>
          </cell>
          <cell r="V15" t="str">
            <v>DIEGO LEONCIO VARGAS BARRERA</v>
          </cell>
        </row>
        <row r="16">
          <cell r="C16" t="str">
            <v>015-2024</v>
          </cell>
          <cell r="D16" t="str">
            <v>Nelcy Cecilia Patiño Rincón</v>
          </cell>
          <cell r="E16" t="str">
            <v>NELCY CECILIA PATIÑO RINCON</v>
          </cell>
          <cell r="F16" t="str">
            <v>Cédula de Ciudadania</v>
          </cell>
          <cell r="G16">
            <v>1023876158</v>
          </cell>
          <cell r="H16">
            <v>1023876158</v>
          </cell>
          <cell r="I16">
            <v>9</v>
          </cell>
          <cell r="K16" t="str">
            <v>Natural</v>
          </cell>
          <cell r="L16" t="str">
            <v>1 Natural</v>
          </cell>
          <cell r="M16" t="str">
            <v>2 Privada (1)</v>
          </cell>
          <cell r="N16" t="str">
            <v>4 Persona Natural (2)</v>
          </cell>
          <cell r="O16" t="str">
            <v>1 Nacional</v>
          </cell>
          <cell r="Q16" t="str">
            <v>3 3. Único Contratista</v>
          </cell>
          <cell r="U16">
            <v>1023876158</v>
          </cell>
          <cell r="V16" t="str">
            <v>NELCY CECILIA PATIÑO RINCON</v>
          </cell>
        </row>
        <row r="17">
          <cell r="C17" t="str">
            <v>016-2024</v>
          </cell>
          <cell r="D17" t="str">
            <v>JOSÉ GERMÁN CARREÑO GALINDO</v>
          </cell>
          <cell r="E17" t="str">
            <v>JOSE GERMAN CARREÑO GALINDO</v>
          </cell>
          <cell r="F17" t="str">
            <v>Cédula de Ciudadania</v>
          </cell>
          <cell r="G17">
            <v>79342667</v>
          </cell>
          <cell r="H17">
            <v>79342667</v>
          </cell>
          <cell r="I17">
            <v>7</v>
          </cell>
          <cell r="K17" t="str">
            <v>Natural</v>
          </cell>
          <cell r="L17" t="str">
            <v>1 Natural</v>
          </cell>
          <cell r="M17" t="str">
            <v>2 Privada (1)</v>
          </cell>
          <cell r="N17" t="str">
            <v>4 Persona Natural (2)</v>
          </cell>
          <cell r="O17" t="str">
            <v>1 Nacional</v>
          </cell>
          <cell r="Q17" t="str">
            <v>3 3. Único Contratista</v>
          </cell>
          <cell r="U17">
            <v>79342667</v>
          </cell>
          <cell r="V17" t="str">
            <v>JOSE GERMAN CARREÑO GALINDO</v>
          </cell>
        </row>
        <row r="18">
          <cell r="C18" t="str">
            <v>017-2024</v>
          </cell>
          <cell r="D18" t="str">
            <v>JINETH TATIANA LONDOÑO PUENTES</v>
          </cell>
          <cell r="E18" t="str">
            <v>JINETH TATIANA LONDOÑO PUENTES</v>
          </cell>
          <cell r="F18" t="str">
            <v>Cédula de Ciudadania</v>
          </cell>
          <cell r="G18">
            <v>52938173</v>
          </cell>
          <cell r="H18">
            <v>52938173</v>
          </cell>
          <cell r="I18">
            <v>1</v>
          </cell>
          <cell r="K18" t="str">
            <v>Natural</v>
          </cell>
          <cell r="L18" t="str">
            <v>1 Natural</v>
          </cell>
          <cell r="M18" t="str">
            <v>2 Privada (1)</v>
          </cell>
          <cell r="N18" t="str">
            <v>4 Persona Natural (2)</v>
          </cell>
          <cell r="O18" t="str">
            <v>1 Nacional</v>
          </cell>
          <cell r="Q18" t="str">
            <v>3 3. Único Contratista</v>
          </cell>
          <cell r="U18">
            <v>52938173</v>
          </cell>
          <cell r="V18" t="str">
            <v>JINETH TATIANA LONDOÑO PUENTES</v>
          </cell>
        </row>
        <row r="19">
          <cell r="C19" t="str">
            <v>018-2024</v>
          </cell>
          <cell r="D19" t="str">
            <v>CARLOS ANDRES NIÑO</v>
          </cell>
          <cell r="E19" t="str">
            <v>CARLOS ANDRES NIÑO</v>
          </cell>
          <cell r="F19" t="str">
            <v>Cédula de Ciudadania</v>
          </cell>
          <cell r="G19">
            <v>80228316</v>
          </cell>
          <cell r="H19">
            <v>80228316</v>
          </cell>
          <cell r="I19">
            <v>3</v>
          </cell>
          <cell r="K19" t="str">
            <v>Natural</v>
          </cell>
          <cell r="L19" t="str">
            <v>1 Natural</v>
          </cell>
          <cell r="M19" t="str">
            <v>2 Privada (1)</v>
          </cell>
          <cell r="N19" t="str">
            <v>4 Persona Natural (2)</v>
          </cell>
          <cell r="O19" t="str">
            <v>1 Nacional</v>
          </cell>
          <cell r="Q19" t="str">
            <v>3 3. Único Contratista</v>
          </cell>
          <cell r="U19">
            <v>80228316</v>
          </cell>
          <cell r="V19" t="str">
            <v>CARLOS ANDRES NIÑO</v>
          </cell>
        </row>
        <row r="20">
          <cell r="C20" t="str">
            <v>019-2024</v>
          </cell>
          <cell r="D20" t="str">
            <v>Olga lucia Duque Aparicio</v>
          </cell>
          <cell r="E20" t="str">
            <v>OLGA LUCIA DUQUE APARICIO</v>
          </cell>
          <cell r="F20" t="str">
            <v>Cédula de Ciudadania</v>
          </cell>
          <cell r="G20">
            <v>52492941</v>
          </cell>
          <cell r="H20">
            <v>52492941</v>
          </cell>
          <cell r="I20">
            <v>5</v>
          </cell>
          <cell r="K20" t="str">
            <v>Natural</v>
          </cell>
          <cell r="L20" t="str">
            <v>1 Natural</v>
          </cell>
          <cell r="M20" t="str">
            <v>2 Privada (1)</v>
          </cell>
          <cell r="N20" t="str">
            <v>4 Persona Natural (2)</v>
          </cell>
          <cell r="O20" t="str">
            <v>1 Nacional</v>
          </cell>
          <cell r="Q20" t="str">
            <v>3 3. Único Contratista</v>
          </cell>
          <cell r="U20">
            <v>52492941</v>
          </cell>
          <cell r="V20" t="str">
            <v>OLGA LUCIA DUQUE APARICIO</v>
          </cell>
        </row>
        <row r="21">
          <cell r="C21" t="str">
            <v>020-2024</v>
          </cell>
          <cell r="D21" t="str">
            <v>Cristian Carrillo Acosta</v>
          </cell>
          <cell r="E21" t="str">
            <v>CRISTIAN CARRILLO ACOSTA</v>
          </cell>
          <cell r="F21" t="str">
            <v>Cédula de Ciudadania</v>
          </cell>
          <cell r="G21">
            <v>1010237101</v>
          </cell>
          <cell r="H21">
            <v>1010237101</v>
          </cell>
          <cell r="I21">
            <v>1</v>
          </cell>
          <cell r="K21" t="str">
            <v>Natural</v>
          </cell>
          <cell r="L21" t="str">
            <v>1 Natural</v>
          </cell>
          <cell r="M21" t="str">
            <v>2 Privada (1)</v>
          </cell>
          <cell r="N21" t="str">
            <v>4 Persona Natural (2)</v>
          </cell>
          <cell r="O21" t="str">
            <v>1 Nacional</v>
          </cell>
          <cell r="Q21" t="str">
            <v>3 3. Único Contratista</v>
          </cell>
          <cell r="U21">
            <v>1010237101</v>
          </cell>
          <cell r="V21" t="str">
            <v>CRISTIAN CARRILLO ACOSTA</v>
          </cell>
        </row>
        <row r="22">
          <cell r="C22" t="str">
            <v>021-2024</v>
          </cell>
          <cell r="D22">
            <v>1024536878</v>
          </cell>
          <cell r="E22" t="str">
            <v>AGUSTIN FIDEL BOLAÑOS CARRASCAL</v>
          </cell>
          <cell r="F22" t="str">
            <v>Cédula de Ciudadania</v>
          </cell>
          <cell r="G22">
            <v>1024536878</v>
          </cell>
          <cell r="H22">
            <v>1024536878</v>
          </cell>
          <cell r="I22">
            <v>9</v>
          </cell>
          <cell r="K22" t="str">
            <v>Natural</v>
          </cell>
          <cell r="L22" t="str">
            <v>1 Natural</v>
          </cell>
          <cell r="M22" t="str">
            <v>2 Privada (1)</v>
          </cell>
          <cell r="N22" t="str">
            <v>4 Persona Natural (2)</v>
          </cell>
          <cell r="O22" t="str">
            <v>1 Nacional</v>
          </cell>
          <cell r="Q22" t="str">
            <v>3 3. Único Contratista</v>
          </cell>
          <cell r="U22">
            <v>1024536878</v>
          </cell>
          <cell r="V22" t="str">
            <v>AGUSTIN FIDEL BOLAÑOS CARRASCAL</v>
          </cell>
        </row>
        <row r="23">
          <cell r="C23" t="str">
            <v>022-2024</v>
          </cell>
          <cell r="D23" t="str">
            <v>Santiago Murcia Roa</v>
          </cell>
          <cell r="E23" t="str">
            <v>SANTIAGO MURCIA ROA</v>
          </cell>
          <cell r="F23" t="str">
            <v>Cédula de Ciudadania</v>
          </cell>
          <cell r="G23">
            <v>1016011554</v>
          </cell>
          <cell r="H23">
            <v>1016011554</v>
          </cell>
          <cell r="I23">
            <v>5</v>
          </cell>
          <cell r="K23" t="str">
            <v>Natural</v>
          </cell>
          <cell r="L23" t="str">
            <v>1 Natural</v>
          </cell>
          <cell r="M23" t="str">
            <v>2 Privada (1)</v>
          </cell>
          <cell r="N23" t="str">
            <v>4 Persona Natural (2)</v>
          </cell>
          <cell r="O23" t="str">
            <v>1 Nacional</v>
          </cell>
          <cell r="Q23" t="str">
            <v>3 3. Único Contratista</v>
          </cell>
          <cell r="U23">
            <v>1016011554</v>
          </cell>
          <cell r="V23" t="str">
            <v>SANTIAGO MURCIA ROA</v>
          </cell>
        </row>
        <row r="24">
          <cell r="C24" t="str">
            <v>023-2024</v>
          </cell>
          <cell r="D24" t="str">
            <v>William Elias Molano Bernal</v>
          </cell>
          <cell r="E24" t="str">
            <v>WILLIAM ELIAS MOLANO BERNAL</v>
          </cell>
          <cell r="F24" t="str">
            <v>Cédula de Ciudadania</v>
          </cell>
          <cell r="G24">
            <v>1015395826</v>
          </cell>
          <cell r="H24">
            <v>1015395826</v>
          </cell>
          <cell r="I24">
            <v>7</v>
          </cell>
          <cell r="K24" t="str">
            <v>Natural</v>
          </cell>
          <cell r="L24" t="str">
            <v>1 Natural</v>
          </cell>
          <cell r="M24" t="str">
            <v>2 Privada (1)</v>
          </cell>
          <cell r="N24" t="str">
            <v>4 Persona Natural (2)</v>
          </cell>
          <cell r="O24" t="str">
            <v>1 Nacional</v>
          </cell>
          <cell r="Q24" t="str">
            <v>3 3. Único Contratista</v>
          </cell>
          <cell r="U24">
            <v>1015395826</v>
          </cell>
          <cell r="V24" t="str">
            <v>WILLIAM ELIAS MOLANO BERNAL</v>
          </cell>
        </row>
        <row r="25">
          <cell r="C25" t="str">
            <v>024-2024</v>
          </cell>
          <cell r="D25" t="str">
            <v>ADRIANA MARCELA MANOSALVA NARVAEZ</v>
          </cell>
          <cell r="E25" t="str">
            <v>ADRIANA MARCELA MANOSALVA NARVAEZ</v>
          </cell>
          <cell r="F25" t="str">
            <v>Cédula de Ciudadania</v>
          </cell>
          <cell r="G25">
            <v>1013598456</v>
          </cell>
          <cell r="H25">
            <v>1013598456</v>
          </cell>
          <cell r="I25">
            <v>1</v>
          </cell>
          <cell r="K25" t="str">
            <v>Natural</v>
          </cell>
          <cell r="L25" t="str">
            <v>1 Natural</v>
          </cell>
          <cell r="M25" t="str">
            <v>2 Privada (1)</v>
          </cell>
          <cell r="N25" t="str">
            <v>4 Persona Natural (2)</v>
          </cell>
          <cell r="O25" t="str">
            <v>1 Nacional</v>
          </cell>
          <cell r="Q25" t="str">
            <v>3 3. Único Contratista</v>
          </cell>
          <cell r="U25">
            <v>1013598456</v>
          </cell>
          <cell r="V25" t="str">
            <v>ADRIANA MARCELA MANOSALVA NARVAEZ</v>
          </cell>
        </row>
        <row r="26">
          <cell r="C26" t="str">
            <v>025-2024</v>
          </cell>
          <cell r="D26" t="str">
            <v>SANTIAGO RODRIGUEZ ORTIZ</v>
          </cell>
          <cell r="E26" t="str">
            <v>SANTIAGO RODRIGUEZ ORTIZ</v>
          </cell>
          <cell r="F26" t="str">
            <v>Cédula de Ciudadania</v>
          </cell>
          <cell r="G26">
            <v>80236102</v>
          </cell>
          <cell r="H26">
            <v>80236102</v>
          </cell>
          <cell r="I26">
            <v>8</v>
          </cell>
          <cell r="K26" t="str">
            <v>Natural</v>
          </cell>
          <cell r="L26" t="str">
            <v>1 Natural</v>
          </cell>
          <cell r="M26" t="str">
            <v>2 Privada (1)</v>
          </cell>
          <cell r="N26" t="str">
            <v>4 Persona Natural (2)</v>
          </cell>
          <cell r="O26" t="str">
            <v>1 Nacional</v>
          </cell>
          <cell r="Q26" t="str">
            <v>3 3. Único Contratista</v>
          </cell>
          <cell r="U26">
            <v>80236102</v>
          </cell>
          <cell r="V26" t="str">
            <v>SANTIAGO RODRIGUEZ ORTIZ</v>
          </cell>
        </row>
        <row r="27">
          <cell r="C27" t="str">
            <v>026-2024</v>
          </cell>
          <cell r="D27" t="str">
            <v>Juan Camilo Porras Ortiz</v>
          </cell>
          <cell r="E27" t="str">
            <v>JUAN CAMILO PORRAS ORTIZ</v>
          </cell>
          <cell r="F27" t="str">
            <v>Cédula de Ciudadania</v>
          </cell>
          <cell r="G27">
            <v>1022352901</v>
          </cell>
          <cell r="H27">
            <v>1022352901</v>
          </cell>
          <cell r="I27">
            <v>2</v>
          </cell>
          <cell r="K27" t="str">
            <v>Natural</v>
          </cell>
          <cell r="L27" t="str">
            <v>1 Natural</v>
          </cell>
          <cell r="M27" t="str">
            <v>2 Privada (1)</v>
          </cell>
          <cell r="N27" t="str">
            <v>4 Persona Natural (2)</v>
          </cell>
          <cell r="O27" t="str">
            <v>1 Nacional</v>
          </cell>
          <cell r="Q27" t="str">
            <v>3 3. Único Contratista</v>
          </cell>
          <cell r="U27">
            <v>1022352901</v>
          </cell>
          <cell r="V27" t="str">
            <v>JUAN CAMILO PORRAS ORTIZ</v>
          </cell>
        </row>
        <row r="28">
          <cell r="C28" t="str">
            <v>027-2024</v>
          </cell>
          <cell r="D28" t="str">
            <v>luis eduardo rubio montoya</v>
          </cell>
          <cell r="E28" t="str">
            <v>LUIS EDUARDO RUBIO MONTOYA</v>
          </cell>
          <cell r="F28" t="str">
            <v>Cédula de Ciudadania</v>
          </cell>
          <cell r="G28">
            <v>79664917</v>
          </cell>
          <cell r="H28">
            <v>79664917</v>
          </cell>
          <cell r="I28">
            <v>5</v>
          </cell>
          <cell r="K28" t="str">
            <v>Natural</v>
          </cell>
          <cell r="L28" t="str">
            <v>1 Natural</v>
          </cell>
          <cell r="M28" t="str">
            <v>2 Privada (1)</v>
          </cell>
          <cell r="N28" t="str">
            <v>4 Persona Natural (2)</v>
          </cell>
          <cell r="O28" t="str">
            <v>1 Nacional</v>
          </cell>
          <cell r="Q28" t="str">
            <v>3 3. Único Contratista</v>
          </cell>
          <cell r="U28">
            <v>79664917</v>
          </cell>
          <cell r="V28" t="str">
            <v>LUIS EDUARDO RUBIO MONTOYA</v>
          </cell>
        </row>
        <row r="29">
          <cell r="C29" t="str">
            <v>028-2024</v>
          </cell>
          <cell r="D29" t="str">
            <v>Daniel Poveda</v>
          </cell>
          <cell r="E29" t="str">
            <v>DANIEL EDUARDO POVEDA VARGAS</v>
          </cell>
          <cell r="F29" t="str">
            <v>Cédula de Ciudadania</v>
          </cell>
          <cell r="G29">
            <v>80181464</v>
          </cell>
          <cell r="H29">
            <v>80181464</v>
          </cell>
          <cell r="I29">
            <v>0</v>
          </cell>
          <cell r="K29" t="str">
            <v>Natural</v>
          </cell>
          <cell r="L29" t="str">
            <v>1 Natural</v>
          </cell>
          <cell r="M29" t="str">
            <v>2 Privada (1)</v>
          </cell>
          <cell r="N29" t="str">
            <v>4 Persona Natural (2)</v>
          </cell>
          <cell r="O29" t="str">
            <v>1 Nacional</v>
          </cell>
          <cell r="Q29" t="str">
            <v>3 3. Único Contratista</v>
          </cell>
          <cell r="U29">
            <v>80181464</v>
          </cell>
          <cell r="V29" t="str">
            <v>DANIEL EDUARDO POVEDA VARGAS</v>
          </cell>
        </row>
        <row r="30">
          <cell r="C30" t="str">
            <v>029-2024</v>
          </cell>
          <cell r="D30" t="str">
            <v>Nestor Alexander Neuta Zabala</v>
          </cell>
          <cell r="E30" t="str">
            <v>NESTOR ALEXANDER NEUTA ZABALA</v>
          </cell>
          <cell r="F30" t="str">
            <v>Cédula de Ciudadania</v>
          </cell>
          <cell r="G30">
            <v>79843337</v>
          </cell>
          <cell r="H30">
            <v>79843337</v>
          </cell>
          <cell r="I30">
            <v>1</v>
          </cell>
          <cell r="K30" t="str">
            <v>Natural</v>
          </cell>
          <cell r="L30" t="str">
            <v>1 Natural</v>
          </cell>
          <cell r="M30" t="str">
            <v>2 Privada (1)</v>
          </cell>
          <cell r="N30" t="str">
            <v>4 Persona Natural (2)</v>
          </cell>
          <cell r="O30" t="str">
            <v>1 Nacional</v>
          </cell>
          <cell r="Q30" t="str">
            <v>3 3. Único Contratista</v>
          </cell>
          <cell r="U30">
            <v>79843337</v>
          </cell>
          <cell r="V30" t="str">
            <v>NESTOR ALEXANDER NEUTA ZABALA</v>
          </cell>
        </row>
        <row r="31">
          <cell r="C31" t="str">
            <v>030-2024</v>
          </cell>
          <cell r="D31" t="str">
            <v>karen pérez</v>
          </cell>
          <cell r="E31" t="str">
            <v>KAREN ALEXANDRA PEREZ RIOS</v>
          </cell>
          <cell r="F31" t="str">
            <v>Cédula de Ciudadania</v>
          </cell>
          <cell r="G31">
            <v>1010208126</v>
          </cell>
          <cell r="H31">
            <v>1010208126</v>
          </cell>
          <cell r="I31">
            <v>1</v>
          </cell>
          <cell r="K31" t="str">
            <v>Natural</v>
          </cell>
          <cell r="L31" t="str">
            <v>1 Natural</v>
          </cell>
          <cell r="M31" t="str">
            <v>2 Privada (1)</v>
          </cell>
          <cell r="N31" t="str">
            <v>4 Persona Natural (2)</v>
          </cell>
          <cell r="O31" t="str">
            <v>1 Nacional</v>
          </cell>
          <cell r="Q31" t="str">
            <v>3 3. Único Contratista</v>
          </cell>
          <cell r="U31">
            <v>1010208126</v>
          </cell>
          <cell r="V31" t="str">
            <v>KAREN ALEXANDRA PEREZ RIOS</v>
          </cell>
        </row>
        <row r="32">
          <cell r="C32" t="str">
            <v>031-2024</v>
          </cell>
          <cell r="D32" t="str">
            <v>Carlos huertas</v>
          </cell>
          <cell r="E32" t="str">
            <v>CARLOS ARTURO HUERTAS CORTES</v>
          </cell>
          <cell r="F32" t="str">
            <v>Cédula de Ciudadania</v>
          </cell>
          <cell r="G32">
            <v>1033724233</v>
          </cell>
          <cell r="H32">
            <v>1033724233</v>
          </cell>
          <cell r="I32">
            <v>8</v>
          </cell>
          <cell r="K32" t="str">
            <v>Natural</v>
          </cell>
          <cell r="L32" t="str">
            <v>1 Natural</v>
          </cell>
          <cell r="M32" t="str">
            <v>2 Privada (1)</v>
          </cell>
          <cell r="N32" t="str">
            <v>4 Persona Natural (2)</v>
          </cell>
          <cell r="O32" t="str">
            <v>1 Nacional</v>
          </cell>
          <cell r="Q32" t="str">
            <v>3 3. Único Contratista</v>
          </cell>
          <cell r="U32">
            <v>1033724233</v>
          </cell>
          <cell r="V32" t="str">
            <v>CARLOS ARTURO HUERTAS CORTES</v>
          </cell>
        </row>
        <row r="33">
          <cell r="C33" t="str">
            <v>032-2024</v>
          </cell>
          <cell r="D33" t="str">
            <v>Leandro Escobar Córdoba</v>
          </cell>
          <cell r="E33" t="str">
            <v>LEANDRO ESCOBAR CORDOBA</v>
          </cell>
          <cell r="F33" t="str">
            <v>Cédula de Ciudadania</v>
          </cell>
          <cell r="G33">
            <v>1013616423</v>
          </cell>
          <cell r="H33">
            <v>1013616423</v>
          </cell>
          <cell r="I33">
            <v>5</v>
          </cell>
          <cell r="K33" t="str">
            <v>Natural</v>
          </cell>
          <cell r="L33" t="str">
            <v>1 Natural</v>
          </cell>
          <cell r="M33" t="str">
            <v>2 Privada (1)</v>
          </cell>
          <cell r="N33" t="str">
            <v>4 Persona Natural (2)</v>
          </cell>
          <cell r="O33" t="str">
            <v>1 Nacional</v>
          </cell>
          <cell r="Q33" t="str">
            <v>3 3. Único Contratista</v>
          </cell>
          <cell r="U33">
            <v>1013616423</v>
          </cell>
          <cell r="V33" t="str">
            <v>LEANDRO ESCOBAR CORDOBA</v>
          </cell>
        </row>
        <row r="34">
          <cell r="C34" t="str">
            <v>033-2024</v>
          </cell>
          <cell r="D34" t="str">
            <v>ANYELA VIVIANA GONZALEZ CHAVARRO</v>
          </cell>
          <cell r="E34" t="str">
            <v>ANYELA VIVIANA GONZALEZ CHAVARRO</v>
          </cell>
          <cell r="F34" t="str">
            <v>Cédula de Ciudadania</v>
          </cell>
          <cell r="G34">
            <v>53073496</v>
          </cell>
          <cell r="H34">
            <v>53073496</v>
          </cell>
          <cell r="I34">
            <v>5</v>
          </cell>
          <cell r="K34" t="str">
            <v>Natural</v>
          </cell>
          <cell r="L34" t="str">
            <v>1 Natural</v>
          </cell>
          <cell r="M34" t="str">
            <v>2 Privada (1)</v>
          </cell>
          <cell r="N34" t="str">
            <v>4 Persona Natural (2)</v>
          </cell>
          <cell r="O34" t="str">
            <v>1 Nacional</v>
          </cell>
          <cell r="Q34" t="str">
            <v>3 3. Único Contratista</v>
          </cell>
          <cell r="U34">
            <v>53073496</v>
          </cell>
          <cell r="V34" t="str">
            <v>ANYELA VIVIANA GONZALEZ CHAVARRO</v>
          </cell>
        </row>
        <row r="35">
          <cell r="C35" t="str">
            <v>034-2024</v>
          </cell>
          <cell r="D35" t="str">
            <v>JUAN DAVID TORRES RAMOS</v>
          </cell>
          <cell r="E35" t="str">
            <v>JUAN DAVID TORRES RAMOS</v>
          </cell>
          <cell r="F35" t="str">
            <v>Cédula de Ciudadania</v>
          </cell>
          <cell r="G35">
            <v>1073236237</v>
          </cell>
          <cell r="H35">
            <v>1073236237</v>
          </cell>
          <cell r="I35">
            <v>9</v>
          </cell>
          <cell r="K35" t="str">
            <v>Natural</v>
          </cell>
          <cell r="L35" t="str">
            <v>1 Natural</v>
          </cell>
          <cell r="M35" t="str">
            <v>2 Privada (1)</v>
          </cell>
          <cell r="N35" t="str">
            <v>4 Persona Natural (2)</v>
          </cell>
          <cell r="O35" t="str">
            <v>1 Nacional</v>
          </cell>
          <cell r="Q35" t="str">
            <v>3 3. Único Contratista</v>
          </cell>
          <cell r="U35">
            <v>1073236237</v>
          </cell>
          <cell r="V35" t="str">
            <v>JUAN DAVID TORRES RAMOS</v>
          </cell>
        </row>
        <row r="36">
          <cell r="C36" t="str">
            <v>035-2024</v>
          </cell>
          <cell r="D36" t="str">
            <v>Natalia Carolina Diaz Morales</v>
          </cell>
          <cell r="E36" t="str">
            <v>NATALIA CAROLINA DIAZ MORALES</v>
          </cell>
          <cell r="F36" t="str">
            <v>Cédula de Ciudadania</v>
          </cell>
          <cell r="G36">
            <v>1020780535</v>
          </cell>
          <cell r="H36">
            <v>1020780535</v>
          </cell>
          <cell r="I36">
            <v>8</v>
          </cell>
          <cell r="K36" t="str">
            <v>Natural</v>
          </cell>
          <cell r="L36" t="str">
            <v>1 Natural</v>
          </cell>
          <cell r="M36" t="str">
            <v>2 Privada (1)</v>
          </cell>
          <cell r="N36" t="str">
            <v>4 Persona Natural (2)</v>
          </cell>
          <cell r="O36" t="str">
            <v>1 Nacional</v>
          </cell>
          <cell r="Q36" t="str">
            <v>3 3. Único Contratista</v>
          </cell>
          <cell r="U36">
            <v>1020780535</v>
          </cell>
          <cell r="V36" t="str">
            <v>NATALIA CAROLINA DIAZ MORALES</v>
          </cell>
        </row>
        <row r="37">
          <cell r="C37" t="str">
            <v>036-2024</v>
          </cell>
          <cell r="D37" t="str">
            <v>Nathaly Alexandra Cifuentes Hernandez</v>
          </cell>
          <cell r="E37" t="str">
            <v>NATHALY ALEXANDRA CIFUENTES HERNANDEZ</v>
          </cell>
          <cell r="F37" t="str">
            <v>Cédula de Ciudadania</v>
          </cell>
          <cell r="G37">
            <v>1030611058</v>
          </cell>
          <cell r="H37">
            <v>1030611058</v>
          </cell>
          <cell r="I37">
            <v>9</v>
          </cell>
          <cell r="K37" t="str">
            <v>Natural</v>
          </cell>
          <cell r="L37" t="str">
            <v>1 Natural</v>
          </cell>
          <cell r="M37" t="str">
            <v>2 Privada (1)</v>
          </cell>
          <cell r="N37" t="str">
            <v>4 Persona Natural (2)</v>
          </cell>
          <cell r="O37" t="str">
            <v>1 Nacional</v>
          </cell>
          <cell r="Q37" t="str">
            <v>3 3. Único Contratista</v>
          </cell>
          <cell r="U37">
            <v>1030611058</v>
          </cell>
          <cell r="V37" t="str">
            <v>NATHALY ALEXANDRA CIFUENTES HERNANDEZ</v>
          </cell>
        </row>
        <row r="38">
          <cell r="C38" t="str">
            <v>037-2024</v>
          </cell>
          <cell r="D38" t="str">
            <v>Yeny Liliana Marulanda Arévalo</v>
          </cell>
          <cell r="E38" t="str">
            <v>YENY LILIANA MARULANDA AREVALO</v>
          </cell>
          <cell r="F38" t="str">
            <v>Cédula de Ciudadania</v>
          </cell>
          <cell r="G38">
            <v>52889511</v>
          </cell>
          <cell r="H38">
            <v>52889511</v>
          </cell>
          <cell r="I38">
            <v>7</v>
          </cell>
          <cell r="K38" t="str">
            <v>Natural</v>
          </cell>
          <cell r="L38" t="str">
            <v>1 Natural</v>
          </cell>
          <cell r="M38" t="str">
            <v>2 Privada (1)</v>
          </cell>
          <cell r="N38" t="str">
            <v>4 Persona Natural (2)</v>
          </cell>
          <cell r="O38" t="str">
            <v>1 Nacional</v>
          </cell>
          <cell r="Q38" t="str">
            <v>3 3. Único Contratista</v>
          </cell>
          <cell r="U38">
            <v>52889511</v>
          </cell>
          <cell r="V38" t="str">
            <v>YENY LILIANA MARULANDA AREVALO</v>
          </cell>
        </row>
        <row r="39">
          <cell r="C39" t="str">
            <v>038-2024</v>
          </cell>
          <cell r="D39" t="str">
            <v>FERNÁN AUGUSTO GALEANO GALLEGO</v>
          </cell>
          <cell r="E39" t="str">
            <v>FERNAN AUGUSTO GALEANO GALLEGO</v>
          </cell>
          <cell r="F39" t="str">
            <v>Cédula de Ciudadania</v>
          </cell>
          <cell r="G39">
            <v>9972044</v>
          </cell>
          <cell r="H39">
            <v>9972044</v>
          </cell>
          <cell r="I39">
            <v>7</v>
          </cell>
          <cell r="K39" t="str">
            <v>Natural</v>
          </cell>
          <cell r="L39" t="str">
            <v>1 Natural</v>
          </cell>
          <cell r="M39" t="str">
            <v>2 Privada (1)</v>
          </cell>
          <cell r="N39" t="str">
            <v>4 Persona Natural (2)</v>
          </cell>
          <cell r="O39" t="str">
            <v>1 Nacional</v>
          </cell>
          <cell r="Q39" t="str">
            <v>3 3. Único Contratista</v>
          </cell>
          <cell r="U39">
            <v>9972044</v>
          </cell>
          <cell r="V39" t="str">
            <v>FERNAN AUGUSTO GALEANO GALLEGO</v>
          </cell>
        </row>
        <row r="40">
          <cell r="C40" t="str">
            <v>039-2024</v>
          </cell>
          <cell r="D40" t="str">
            <v>Lorena Guadalupe Rico Martinez</v>
          </cell>
          <cell r="E40" t="str">
            <v>LORENA GUADALUPE RICO MARTINEZ</v>
          </cell>
          <cell r="F40" t="str">
            <v>Cédula de Ciudadania</v>
          </cell>
          <cell r="G40">
            <v>1014222729</v>
          </cell>
          <cell r="H40">
            <v>1014222729</v>
          </cell>
          <cell r="I40">
            <v>5</v>
          </cell>
          <cell r="K40" t="str">
            <v>Natural</v>
          </cell>
          <cell r="L40" t="str">
            <v>1 Natural</v>
          </cell>
          <cell r="M40" t="str">
            <v>2 Privada (1)</v>
          </cell>
          <cell r="N40" t="str">
            <v>4 Persona Natural (2)</v>
          </cell>
          <cell r="O40" t="str">
            <v>1 Nacional</v>
          </cell>
          <cell r="Q40" t="str">
            <v>3 3. Único Contratista</v>
          </cell>
          <cell r="U40">
            <v>1014222729</v>
          </cell>
          <cell r="V40" t="str">
            <v>LORENA GUADALUPE RICO MARTINEZ</v>
          </cell>
        </row>
        <row r="41">
          <cell r="C41" t="str">
            <v>040-2024</v>
          </cell>
          <cell r="D41" t="str">
            <v>Laura Isabel Jáuregui Acuña</v>
          </cell>
          <cell r="E41" t="str">
            <v>LAURA ISABEL JAUREGUI ACUÑA</v>
          </cell>
          <cell r="F41" t="str">
            <v>Cédula de Ciudadania</v>
          </cell>
          <cell r="G41">
            <v>1018450887</v>
          </cell>
          <cell r="H41">
            <v>1018450887</v>
          </cell>
          <cell r="I41">
            <v>2</v>
          </cell>
          <cell r="K41" t="str">
            <v>Natural</v>
          </cell>
          <cell r="L41" t="str">
            <v>1 Natural</v>
          </cell>
          <cell r="M41" t="str">
            <v>2 Privada (1)</v>
          </cell>
          <cell r="N41" t="str">
            <v>4 Persona Natural (2)</v>
          </cell>
          <cell r="O41" t="str">
            <v>1 Nacional</v>
          </cell>
          <cell r="Q41" t="str">
            <v>3 3. Único Contratista</v>
          </cell>
          <cell r="U41">
            <v>1018450887</v>
          </cell>
          <cell r="V41" t="str">
            <v>LAURA ISABEL JAUREGUI ACUÑA</v>
          </cell>
        </row>
        <row r="42">
          <cell r="C42" t="str">
            <v>041-2024</v>
          </cell>
          <cell r="D42" t="str">
            <v>Juan Ramiro López Castañeda</v>
          </cell>
          <cell r="E42" t="str">
            <v>JUAN RAMIRO LOPEZ CASTAÑEDA</v>
          </cell>
          <cell r="F42" t="str">
            <v>Cédula de Ciudadania</v>
          </cell>
          <cell r="G42">
            <v>80729153</v>
          </cell>
          <cell r="H42">
            <v>80729153</v>
          </cell>
          <cell r="I42">
            <v>1</v>
          </cell>
          <cell r="K42" t="str">
            <v>Natural</v>
          </cell>
          <cell r="L42" t="str">
            <v>1 Natural</v>
          </cell>
          <cell r="M42" t="str">
            <v>2 Privada (1)</v>
          </cell>
          <cell r="N42" t="str">
            <v>4 Persona Natural (2)</v>
          </cell>
          <cell r="O42" t="str">
            <v>1 Nacional</v>
          </cell>
          <cell r="Q42" t="str">
            <v>3 3. Único Contratista</v>
          </cell>
          <cell r="U42">
            <v>80729153</v>
          </cell>
          <cell r="V42" t="str">
            <v>JUAN RAMIRO LOPEZ CASTAÑEDA</v>
          </cell>
        </row>
        <row r="43">
          <cell r="C43" t="str">
            <v>042-2024</v>
          </cell>
          <cell r="D43" t="str">
            <v>Estefania</v>
          </cell>
          <cell r="E43" t="str">
            <v>ESTEFANIA CALDERON QUINTANA</v>
          </cell>
          <cell r="F43" t="str">
            <v>Cédula de Ciudadania</v>
          </cell>
          <cell r="G43">
            <v>1032438792</v>
          </cell>
          <cell r="H43">
            <v>1032438792</v>
          </cell>
          <cell r="I43">
            <v>3</v>
          </cell>
          <cell r="K43" t="str">
            <v>Natural</v>
          </cell>
          <cell r="L43" t="str">
            <v>1 Natural</v>
          </cell>
          <cell r="M43" t="str">
            <v>2 Privada (1)</v>
          </cell>
          <cell r="N43" t="str">
            <v>4 Persona Natural (2)</v>
          </cell>
          <cell r="O43" t="str">
            <v>1 Nacional</v>
          </cell>
          <cell r="Q43" t="str">
            <v>3 3. Único Contratista</v>
          </cell>
          <cell r="U43">
            <v>1032438792</v>
          </cell>
          <cell r="V43" t="str">
            <v>ESTEFANIA CALDERON QUINTANA</v>
          </cell>
        </row>
        <row r="44">
          <cell r="C44" t="str">
            <v>043-2024</v>
          </cell>
          <cell r="D44" t="str">
            <v>Alba Mercedes González Sánchez</v>
          </cell>
          <cell r="E44" t="str">
            <v>ALBA MERCEDES GONZALEZ SANCHEZ</v>
          </cell>
          <cell r="F44" t="str">
            <v>Cédula de Ciudadania</v>
          </cell>
          <cell r="G44">
            <v>23913863</v>
          </cell>
          <cell r="H44">
            <v>23913863</v>
          </cell>
          <cell r="I44">
            <v>1</v>
          </cell>
          <cell r="K44" t="str">
            <v>Natural</v>
          </cell>
          <cell r="L44" t="str">
            <v>1 Natural</v>
          </cell>
          <cell r="M44" t="str">
            <v>2 Privada (1)</v>
          </cell>
          <cell r="N44" t="str">
            <v>4 Persona Natural (2)</v>
          </cell>
          <cell r="O44" t="str">
            <v>1 Nacional</v>
          </cell>
          <cell r="Q44" t="str">
            <v>3 3. Único Contratista</v>
          </cell>
          <cell r="U44">
            <v>23913863</v>
          </cell>
          <cell r="V44" t="str">
            <v>ALBA MERCEDES GONZALEZ SANCHEZ</v>
          </cell>
        </row>
        <row r="45">
          <cell r="C45" t="str">
            <v>044-2024</v>
          </cell>
          <cell r="D45" t="str">
            <v>Camilo José Pérez Torres</v>
          </cell>
          <cell r="E45" t="str">
            <v>CAMILO JOSE PEREZ TORRES</v>
          </cell>
          <cell r="F45" t="str">
            <v>Cédula de Ciudadania</v>
          </cell>
          <cell r="G45">
            <v>80055995</v>
          </cell>
          <cell r="H45">
            <v>80055995</v>
          </cell>
          <cell r="I45">
            <v>0</v>
          </cell>
          <cell r="K45" t="str">
            <v>Natural</v>
          </cell>
          <cell r="L45" t="str">
            <v>1 Natural</v>
          </cell>
          <cell r="M45" t="str">
            <v>2 Privada (1)</v>
          </cell>
          <cell r="N45" t="str">
            <v>4 Persona Natural (2)</v>
          </cell>
          <cell r="O45" t="str">
            <v>1 Nacional</v>
          </cell>
          <cell r="Q45" t="str">
            <v>3 3. Único Contratista</v>
          </cell>
          <cell r="U45">
            <v>80055995</v>
          </cell>
          <cell r="V45" t="str">
            <v>CAMILO JOSE PEREZ TORRES</v>
          </cell>
        </row>
        <row r="46">
          <cell r="C46" t="str">
            <v>045-2024</v>
          </cell>
          <cell r="D46" t="str">
            <v>WENDY KATHERINE VELÁSQUEZ BULLA</v>
          </cell>
          <cell r="E46" t="str">
            <v>WENDY KATHERINE VELASQUEZ BULLA</v>
          </cell>
          <cell r="F46" t="str">
            <v>Cédula de Ciudadania</v>
          </cell>
          <cell r="G46">
            <v>1033767772</v>
          </cell>
          <cell r="H46">
            <v>1033767772</v>
          </cell>
          <cell r="I46">
            <v>0</v>
          </cell>
          <cell r="K46" t="str">
            <v>Natural</v>
          </cell>
          <cell r="L46" t="str">
            <v>1 Natural</v>
          </cell>
          <cell r="M46" t="str">
            <v>2 Privada (1)</v>
          </cell>
          <cell r="N46" t="str">
            <v>4 Persona Natural (2)</v>
          </cell>
          <cell r="O46" t="str">
            <v>1 Nacional</v>
          </cell>
          <cell r="Q46" t="str">
            <v>3 3. Único Contratista</v>
          </cell>
          <cell r="U46">
            <v>1033767772</v>
          </cell>
          <cell r="V46" t="str">
            <v>WENDY KATHERINE VELASQUEZ BULLA</v>
          </cell>
        </row>
        <row r="47">
          <cell r="C47" t="str">
            <v>046-2024</v>
          </cell>
          <cell r="D47" t="str">
            <v>Rosa Aurora Valdés Silva</v>
          </cell>
          <cell r="E47" t="str">
            <v>ROSA AURORA VALDES SILVA</v>
          </cell>
          <cell r="F47" t="str">
            <v>Cédula de Ciudadania</v>
          </cell>
          <cell r="G47">
            <v>65779068</v>
          </cell>
          <cell r="H47">
            <v>65779068</v>
          </cell>
          <cell r="I47">
            <v>0</v>
          </cell>
          <cell r="K47" t="str">
            <v>Natural</v>
          </cell>
          <cell r="L47" t="str">
            <v>1 Natural</v>
          </cell>
          <cell r="M47" t="str">
            <v>2 Privada (1)</v>
          </cell>
          <cell r="N47" t="str">
            <v>4 Persona Natural (2)</v>
          </cell>
          <cell r="O47" t="str">
            <v>1 Nacional</v>
          </cell>
          <cell r="Q47" t="str">
            <v>3 3. Único Contratista</v>
          </cell>
          <cell r="U47">
            <v>65779068</v>
          </cell>
          <cell r="V47" t="str">
            <v>ROSA AURORA VALDES SILVA</v>
          </cell>
        </row>
        <row r="48">
          <cell r="C48" t="str">
            <v>047-2024</v>
          </cell>
          <cell r="D48" t="str">
            <v>Laura Victoria Orozco Castillo</v>
          </cell>
          <cell r="E48" t="str">
            <v>LAURA VICTORIA OROZCO CASTILLO</v>
          </cell>
          <cell r="F48" t="str">
            <v>Cédula de Ciudadania</v>
          </cell>
          <cell r="G48">
            <v>1053772805</v>
          </cell>
          <cell r="H48">
            <v>1053772805</v>
          </cell>
          <cell r="I48">
            <v>8</v>
          </cell>
          <cell r="K48" t="str">
            <v>Natural</v>
          </cell>
          <cell r="L48" t="str">
            <v>1 Natural</v>
          </cell>
          <cell r="M48" t="str">
            <v>2 Privada (1)</v>
          </cell>
          <cell r="N48" t="str">
            <v>4 Persona Natural (2)</v>
          </cell>
          <cell r="O48" t="str">
            <v>1 Nacional</v>
          </cell>
          <cell r="Q48" t="str">
            <v>3 3. Único Contratista</v>
          </cell>
          <cell r="U48">
            <v>1053772805</v>
          </cell>
          <cell r="V48" t="str">
            <v>LAURA VICTORIA OROZCO CASTILLO</v>
          </cell>
        </row>
        <row r="49">
          <cell r="C49" t="str">
            <v>048-2024</v>
          </cell>
          <cell r="D49" t="str">
            <v>Robinson Avila Aldana</v>
          </cell>
          <cell r="E49" t="str">
            <v>ROBINSON AVILA ALDANA</v>
          </cell>
          <cell r="F49" t="str">
            <v>Cédula de Ciudadania</v>
          </cell>
          <cell r="G49">
            <v>93235688</v>
          </cell>
          <cell r="H49">
            <v>93235688</v>
          </cell>
          <cell r="I49">
            <v>4</v>
          </cell>
          <cell r="K49" t="str">
            <v>Natural</v>
          </cell>
          <cell r="L49" t="str">
            <v>1 Natural</v>
          </cell>
          <cell r="M49" t="str">
            <v>2 Privada (1)</v>
          </cell>
          <cell r="N49" t="str">
            <v>4 Persona Natural (2)</v>
          </cell>
          <cell r="O49" t="str">
            <v>1 Nacional</v>
          </cell>
          <cell r="Q49" t="str">
            <v>3 3. Único Contratista</v>
          </cell>
          <cell r="U49">
            <v>93235688</v>
          </cell>
          <cell r="V49" t="str">
            <v>ROBINSON AVILA ALDANA</v>
          </cell>
        </row>
        <row r="50">
          <cell r="C50" t="str">
            <v>049-2024</v>
          </cell>
          <cell r="D50" t="str">
            <v>Jenny Alejandra Cantor Aguilar</v>
          </cell>
          <cell r="E50" t="str">
            <v>JENNY ALEJANDRA CANTOR AGUILAR</v>
          </cell>
          <cell r="F50" t="str">
            <v>Cédula de Ciudadania</v>
          </cell>
          <cell r="G50">
            <v>1031154947</v>
          </cell>
          <cell r="H50">
            <v>1031154947</v>
          </cell>
          <cell r="I50">
            <v>4</v>
          </cell>
          <cell r="K50" t="str">
            <v>Natural</v>
          </cell>
          <cell r="L50" t="str">
            <v>1 Natural</v>
          </cell>
          <cell r="M50" t="str">
            <v>2 Privada (1)</v>
          </cell>
          <cell r="N50" t="str">
            <v>4 Persona Natural (2)</v>
          </cell>
          <cell r="O50" t="str">
            <v>1 Nacional</v>
          </cell>
          <cell r="Q50" t="str">
            <v>3 3. Único Contratista</v>
          </cell>
          <cell r="U50">
            <v>1031154947</v>
          </cell>
          <cell r="V50" t="str">
            <v>JENNY ALEJANDRA CANTOR AGUILAR</v>
          </cell>
        </row>
        <row r="51">
          <cell r="C51" t="str">
            <v>050-2024</v>
          </cell>
          <cell r="D51" t="str">
            <v>Edicxon Giovani Peña Zarate</v>
          </cell>
          <cell r="E51" t="str">
            <v>EDICXON GIOVANI PEÑA ZARATE</v>
          </cell>
          <cell r="F51" t="str">
            <v>Cédula de Ciudadania</v>
          </cell>
          <cell r="G51">
            <v>1033732386</v>
          </cell>
          <cell r="H51">
            <v>1033732386</v>
          </cell>
          <cell r="I51">
            <v>1</v>
          </cell>
          <cell r="K51" t="str">
            <v>Natural</v>
          </cell>
          <cell r="L51" t="str">
            <v>1 Natural</v>
          </cell>
          <cell r="M51" t="str">
            <v>2 Privada (1)</v>
          </cell>
          <cell r="N51" t="str">
            <v>4 Persona Natural (2)</v>
          </cell>
          <cell r="O51" t="str">
            <v>1 Nacional</v>
          </cell>
          <cell r="Q51" t="str">
            <v>3 3. Único Contratista</v>
          </cell>
          <cell r="U51">
            <v>1033732386</v>
          </cell>
          <cell r="V51" t="str">
            <v>EDICXON GIOVANI PEÑA ZARATE</v>
          </cell>
        </row>
        <row r="52">
          <cell r="C52" t="str">
            <v>051-2024</v>
          </cell>
          <cell r="D52" t="str">
            <v>Camilo Molano Vega</v>
          </cell>
          <cell r="E52" t="str">
            <v>CAMILO ALBERTO MOLANO VEGA</v>
          </cell>
          <cell r="F52" t="str">
            <v>Cédula de Ciudadania</v>
          </cell>
          <cell r="G52">
            <v>80073334</v>
          </cell>
          <cell r="H52">
            <v>80073334</v>
          </cell>
          <cell r="I52">
            <v>9</v>
          </cell>
          <cell r="K52" t="str">
            <v>Natural</v>
          </cell>
          <cell r="L52" t="str">
            <v>1 Natural</v>
          </cell>
          <cell r="M52" t="str">
            <v>2 Privada (1)</v>
          </cell>
          <cell r="N52" t="str">
            <v>4 Persona Natural (2)</v>
          </cell>
          <cell r="O52" t="str">
            <v>1 Nacional</v>
          </cell>
          <cell r="Q52" t="str">
            <v>3 3. Único Contratista</v>
          </cell>
          <cell r="U52">
            <v>80073334</v>
          </cell>
          <cell r="V52" t="str">
            <v>CAMILO ALBERTO MOLANO VEGA</v>
          </cell>
        </row>
        <row r="53">
          <cell r="C53" t="str">
            <v>052-2024</v>
          </cell>
          <cell r="D53" t="str">
            <v>Francisco Javier Monroy Salamanca</v>
          </cell>
          <cell r="E53" t="str">
            <v>FRANCISCO JAVIER MONROY SALAMANCA</v>
          </cell>
          <cell r="F53" t="str">
            <v>Cédula de Ciudadania</v>
          </cell>
          <cell r="G53">
            <v>1032368108</v>
          </cell>
          <cell r="H53">
            <v>1032368108</v>
          </cell>
          <cell r="I53">
            <v>4</v>
          </cell>
          <cell r="K53" t="str">
            <v>Natural</v>
          </cell>
          <cell r="L53" t="str">
            <v>1 Natural</v>
          </cell>
          <cell r="M53" t="str">
            <v>2 Privada (1)</v>
          </cell>
          <cell r="N53" t="str">
            <v>4 Persona Natural (2)</v>
          </cell>
          <cell r="O53" t="str">
            <v>1 Nacional</v>
          </cell>
          <cell r="Q53" t="str">
            <v>3 3. Único Contratista</v>
          </cell>
          <cell r="U53">
            <v>1032368108</v>
          </cell>
          <cell r="V53" t="str">
            <v>FRANCISCO JAVIER MONROY SALAMANCA</v>
          </cell>
        </row>
        <row r="54">
          <cell r="C54" t="str">
            <v>053-2024</v>
          </cell>
          <cell r="D54" t="str">
            <v>Adrian Fernando Sánchez Salamanca</v>
          </cell>
          <cell r="E54" t="str">
            <v>ADRIAN FERNANDO SANCHEZ SALAMANCA</v>
          </cell>
          <cell r="F54" t="str">
            <v>Cédula de Ciudadania</v>
          </cell>
          <cell r="G54">
            <v>79733979</v>
          </cell>
          <cell r="H54">
            <v>79733979</v>
          </cell>
          <cell r="I54">
            <v>8</v>
          </cell>
          <cell r="K54" t="str">
            <v>Natural</v>
          </cell>
          <cell r="L54" t="str">
            <v>1 Natural</v>
          </cell>
          <cell r="M54" t="str">
            <v>2 Privada (1)</v>
          </cell>
          <cell r="N54" t="str">
            <v>4 Persona Natural (2)</v>
          </cell>
          <cell r="O54" t="str">
            <v>1 Nacional</v>
          </cell>
          <cell r="Q54" t="str">
            <v>3 3. Único Contratista</v>
          </cell>
          <cell r="U54">
            <v>79733979</v>
          </cell>
          <cell r="V54" t="str">
            <v>ADRIAN FERNANDO SANCHEZ SALAMANCA</v>
          </cell>
        </row>
        <row r="55">
          <cell r="C55" t="str">
            <v>054-2024</v>
          </cell>
          <cell r="D55" t="str">
            <v>Sharol Miranda Vargas</v>
          </cell>
          <cell r="E55" t="str">
            <v>SHAROL MIRANDA VARGAS</v>
          </cell>
          <cell r="F55" t="str">
            <v>Cédula de Ciudadania</v>
          </cell>
          <cell r="G55">
            <v>1010214560</v>
          </cell>
          <cell r="H55">
            <v>1010214560</v>
          </cell>
          <cell r="I55">
            <v>1</v>
          </cell>
          <cell r="K55" t="str">
            <v>Natural</v>
          </cell>
          <cell r="L55" t="str">
            <v>1 Natural</v>
          </cell>
          <cell r="M55" t="str">
            <v>2 Privada (1)</v>
          </cell>
          <cell r="N55" t="str">
            <v>4 Persona Natural (2)</v>
          </cell>
          <cell r="O55" t="str">
            <v>1 Nacional</v>
          </cell>
          <cell r="Q55" t="str">
            <v>3 3. Único Contratista</v>
          </cell>
          <cell r="U55">
            <v>1010214560</v>
          </cell>
          <cell r="V55" t="str">
            <v>SHAROL MIRANDA VARGAS</v>
          </cell>
        </row>
        <row r="56">
          <cell r="C56" t="str">
            <v>055-2024</v>
          </cell>
          <cell r="D56" t="str">
            <v>David Ignacio Martin Peña</v>
          </cell>
          <cell r="E56" t="str">
            <v>DAVID IGNACIO MARTIN PEÑA</v>
          </cell>
          <cell r="F56" t="str">
            <v>Cédula de Ciudadania</v>
          </cell>
          <cell r="G56">
            <v>1012396339</v>
          </cell>
          <cell r="H56">
            <v>1012396339</v>
          </cell>
          <cell r="I56">
            <v>5</v>
          </cell>
          <cell r="K56" t="str">
            <v>Natural</v>
          </cell>
          <cell r="L56" t="str">
            <v>1 Natural</v>
          </cell>
          <cell r="M56" t="str">
            <v>2 Privada (1)</v>
          </cell>
          <cell r="N56" t="str">
            <v>4 Persona Natural (2)</v>
          </cell>
          <cell r="O56" t="str">
            <v>1 Nacional</v>
          </cell>
          <cell r="Q56" t="str">
            <v>3 3. Único Contratista</v>
          </cell>
          <cell r="U56">
            <v>1012396339</v>
          </cell>
          <cell r="V56" t="str">
            <v>DAVID IGNACIO MARTIN PEÑA</v>
          </cell>
        </row>
        <row r="57">
          <cell r="C57" t="str">
            <v>056-2024</v>
          </cell>
          <cell r="D57" t="str">
            <v>Cristian Giovany Castañeda Santamaría</v>
          </cell>
          <cell r="E57" t="str">
            <v>DAVID IGNACIO MARTIN PEÑA</v>
          </cell>
          <cell r="F57" t="str">
            <v>Cédula de Ciudadania</v>
          </cell>
          <cell r="G57">
            <v>80865190</v>
          </cell>
          <cell r="H57">
            <v>80865190</v>
          </cell>
          <cell r="I57">
            <v>5</v>
          </cell>
          <cell r="K57" t="str">
            <v>Natural</v>
          </cell>
          <cell r="L57" t="str">
            <v>1 Natural</v>
          </cell>
          <cell r="M57" t="str">
            <v>2 Privada (1)</v>
          </cell>
          <cell r="N57" t="str">
            <v>4 Persona Natural (2)</v>
          </cell>
          <cell r="O57" t="str">
            <v>1 Nacional</v>
          </cell>
          <cell r="Q57" t="str">
            <v>3 3. Único Contratista</v>
          </cell>
          <cell r="U57">
            <v>80865190</v>
          </cell>
          <cell r="V57" t="str">
            <v>CRISTIAN GIOVANY CASTAÑEDA SANTAMARIA</v>
          </cell>
        </row>
        <row r="58">
          <cell r="C58" t="str">
            <v>057-2024</v>
          </cell>
          <cell r="D58" t="str">
            <v>LUZ MANRIQUE PATINO</v>
          </cell>
          <cell r="E58" t="str">
            <v>LUZ AMPARO MANRIQUE PATIÑO</v>
          </cell>
          <cell r="F58" t="str">
            <v>Cédula de Ciudadania</v>
          </cell>
          <cell r="G58">
            <v>1127938847</v>
          </cell>
          <cell r="H58">
            <v>1127938847</v>
          </cell>
          <cell r="I58">
            <v>1</v>
          </cell>
          <cell r="K58" t="str">
            <v>Natural</v>
          </cell>
          <cell r="L58" t="str">
            <v>1 Natural</v>
          </cell>
          <cell r="M58" t="str">
            <v>2 Privada (1)</v>
          </cell>
          <cell r="N58" t="str">
            <v>4 Persona Natural (2)</v>
          </cell>
          <cell r="O58" t="str">
            <v>1 Nacional</v>
          </cell>
          <cell r="Q58" t="str">
            <v>3 3. Único Contratista</v>
          </cell>
          <cell r="U58">
            <v>1127938847</v>
          </cell>
          <cell r="V58" t="str">
            <v>LUZ AMPARO MANRIQUE PATIÑO</v>
          </cell>
        </row>
        <row r="59">
          <cell r="C59" t="str">
            <v>058-2024</v>
          </cell>
          <cell r="D59" t="str">
            <v>PALOMA SALGADO</v>
          </cell>
          <cell r="E59" t="str">
            <v>PALOMA SALGADO JIMENEZ</v>
          </cell>
          <cell r="F59" t="str">
            <v>Cédula de Ciudadania</v>
          </cell>
          <cell r="G59">
            <v>1032364754</v>
          </cell>
          <cell r="H59">
            <v>1032364754</v>
          </cell>
          <cell r="I59">
            <v>4</v>
          </cell>
          <cell r="K59" t="str">
            <v>Natural</v>
          </cell>
          <cell r="L59" t="str">
            <v>1 Natural</v>
          </cell>
          <cell r="M59" t="str">
            <v>2 Privada (1)</v>
          </cell>
          <cell r="N59" t="str">
            <v>4 Persona Natural (2)</v>
          </cell>
          <cell r="O59" t="str">
            <v>1 Nacional</v>
          </cell>
          <cell r="Q59" t="str">
            <v>3 3. Único Contratista</v>
          </cell>
          <cell r="U59">
            <v>1032364754</v>
          </cell>
          <cell r="V59" t="str">
            <v>PALOMA SALGADO JIMENEZ</v>
          </cell>
        </row>
        <row r="60">
          <cell r="C60" t="str">
            <v>059-2024</v>
          </cell>
          <cell r="D60" t="str">
            <v>Sonia Luque</v>
          </cell>
          <cell r="E60" t="str">
            <v>SONIA ANDREA LUQUE CORTES</v>
          </cell>
          <cell r="F60" t="str">
            <v>Cédula de Ciudadania</v>
          </cell>
          <cell r="G60">
            <v>1019030968</v>
          </cell>
          <cell r="H60">
            <v>1019030968</v>
          </cell>
          <cell r="I60">
            <v>2</v>
          </cell>
          <cell r="K60" t="str">
            <v>Natural</v>
          </cell>
          <cell r="L60" t="str">
            <v>1 Natural</v>
          </cell>
          <cell r="M60" t="str">
            <v>2 Privada (1)</v>
          </cell>
          <cell r="N60" t="str">
            <v>4 Persona Natural (2)</v>
          </cell>
          <cell r="O60" t="str">
            <v>1 Nacional</v>
          </cell>
          <cell r="Q60" t="str">
            <v>3 3. Único Contratista</v>
          </cell>
          <cell r="U60">
            <v>1019030968</v>
          </cell>
          <cell r="V60" t="str">
            <v>SONIA ANDREA LUQUE CORTES</v>
          </cell>
        </row>
        <row r="61">
          <cell r="C61" t="str">
            <v>060-2024</v>
          </cell>
          <cell r="D61" t="str">
            <v>julian mauricio silva torres</v>
          </cell>
          <cell r="E61" t="str">
            <v>JULIAN MAURICIO SILVA TORRES</v>
          </cell>
          <cell r="F61" t="str">
            <v>Cédula de Ciudadania</v>
          </cell>
          <cell r="G61">
            <v>80875606</v>
          </cell>
          <cell r="H61">
            <v>80875606</v>
          </cell>
          <cell r="I61">
            <v>9</v>
          </cell>
          <cell r="K61" t="str">
            <v>Natural</v>
          </cell>
          <cell r="L61" t="str">
            <v>1 Natural</v>
          </cell>
          <cell r="M61" t="str">
            <v>2 Privada (1)</v>
          </cell>
          <cell r="N61" t="str">
            <v>4 Persona Natural (2)</v>
          </cell>
          <cell r="O61" t="str">
            <v>1 Nacional</v>
          </cell>
          <cell r="Q61" t="str">
            <v>3 3. Único Contratista</v>
          </cell>
          <cell r="U61">
            <v>80875606</v>
          </cell>
          <cell r="V61" t="str">
            <v>JULIAN MAURICIO SILVA TORRES</v>
          </cell>
        </row>
        <row r="62">
          <cell r="C62" t="str">
            <v>061-2024</v>
          </cell>
          <cell r="D62" t="str">
            <v>DIEGO FARID OLAYA GARCIA</v>
          </cell>
          <cell r="E62" t="str">
            <v>DIEGO FARID OLAYA GARCIA</v>
          </cell>
          <cell r="F62" t="str">
            <v>Cédula de Ciudadania</v>
          </cell>
          <cell r="G62">
            <v>1013616846</v>
          </cell>
          <cell r="H62">
            <v>1013616846</v>
          </cell>
          <cell r="I62">
            <v>7</v>
          </cell>
          <cell r="K62" t="str">
            <v>Natural</v>
          </cell>
          <cell r="L62" t="str">
            <v>1 Natural</v>
          </cell>
          <cell r="M62" t="str">
            <v>2 Privada (1)</v>
          </cell>
          <cell r="N62" t="str">
            <v>4 Persona Natural (2)</v>
          </cell>
          <cell r="O62" t="str">
            <v>1 Nacional</v>
          </cell>
          <cell r="Q62" t="str">
            <v>3 3. Único Contratista</v>
          </cell>
          <cell r="U62">
            <v>1013616846</v>
          </cell>
          <cell r="V62" t="str">
            <v>DIEGO FARID OLAYA GARCIA</v>
          </cell>
        </row>
        <row r="63">
          <cell r="C63" t="str">
            <v>062-2024</v>
          </cell>
          <cell r="D63" t="str">
            <v>Jeison Harley Fandiño González</v>
          </cell>
          <cell r="E63" t="str">
            <v>JEISON HARLEY FANDIÑO GONZALEZ</v>
          </cell>
          <cell r="F63" t="str">
            <v>Cédula de Ciudadania</v>
          </cell>
          <cell r="G63">
            <v>1020811208</v>
          </cell>
          <cell r="H63">
            <v>1020811208</v>
          </cell>
          <cell r="I63">
            <v>9</v>
          </cell>
          <cell r="K63" t="str">
            <v>Natural</v>
          </cell>
          <cell r="L63" t="str">
            <v>1 Natural</v>
          </cell>
          <cell r="M63" t="str">
            <v>2 Privada (1)</v>
          </cell>
          <cell r="N63" t="str">
            <v>4 Persona Natural (2)</v>
          </cell>
          <cell r="O63" t="str">
            <v>1 Nacional</v>
          </cell>
          <cell r="Q63" t="str">
            <v>3 3. Único Contratista</v>
          </cell>
          <cell r="U63">
            <v>1020811208</v>
          </cell>
          <cell r="V63" t="str">
            <v>JEISON HARLEY FANDIÑO GONZALEZ</v>
          </cell>
        </row>
        <row r="64">
          <cell r="C64" t="str">
            <v>063-2024</v>
          </cell>
          <cell r="D64" t="str">
            <v>Daira Marcela Vanegas Martínez</v>
          </cell>
          <cell r="E64" t="str">
            <v>DAIRA MARCELA VANEGAS MARTINEZ</v>
          </cell>
          <cell r="F64" t="str">
            <v>Cédula de Ciudadania</v>
          </cell>
          <cell r="G64">
            <v>1023898296</v>
          </cell>
          <cell r="H64">
            <v>1023898296</v>
          </cell>
          <cell r="I64">
            <v>1</v>
          </cell>
          <cell r="K64" t="str">
            <v>Natural</v>
          </cell>
          <cell r="L64" t="str">
            <v>1 Natural</v>
          </cell>
          <cell r="M64" t="str">
            <v>2 Privada (1)</v>
          </cell>
          <cell r="N64" t="str">
            <v>4 Persona Natural (2)</v>
          </cell>
          <cell r="O64" t="str">
            <v>1 Nacional</v>
          </cell>
          <cell r="Q64" t="str">
            <v>3 3. Único Contratista</v>
          </cell>
          <cell r="U64">
            <v>1023898296</v>
          </cell>
          <cell r="V64" t="str">
            <v>DAIRA MARCELA VANEGAS MARTINEZ</v>
          </cell>
        </row>
        <row r="65">
          <cell r="C65" t="str">
            <v>064-2024</v>
          </cell>
          <cell r="D65" t="str">
            <v>Diana Carolina Olaya Gómez</v>
          </cell>
          <cell r="E65" t="str">
            <v>DIANA CAROLINA OLAYA GOMEZ</v>
          </cell>
          <cell r="F65" t="str">
            <v>Cédula de Ciudadania</v>
          </cell>
          <cell r="G65">
            <v>1010242175</v>
          </cell>
          <cell r="H65">
            <v>1010242175</v>
          </cell>
          <cell r="I65">
            <v>6</v>
          </cell>
          <cell r="K65" t="str">
            <v>Natural</v>
          </cell>
          <cell r="L65" t="str">
            <v>1 Natural</v>
          </cell>
          <cell r="M65" t="str">
            <v>2 Privada (1)</v>
          </cell>
          <cell r="N65" t="str">
            <v>4 Persona Natural (2)</v>
          </cell>
          <cell r="O65" t="str">
            <v>1 Nacional</v>
          </cell>
          <cell r="Q65" t="str">
            <v>3 3. Único Contratista</v>
          </cell>
          <cell r="U65">
            <v>1010242175</v>
          </cell>
          <cell r="V65" t="str">
            <v>DIANA CAROLINA OLAYA GOMEZ</v>
          </cell>
        </row>
        <row r="66">
          <cell r="C66" t="str">
            <v>065-2024</v>
          </cell>
          <cell r="D66" t="str">
            <v>Julián Remolina Alarcón</v>
          </cell>
          <cell r="E66" t="str">
            <v>JULIAN DAVID REMOLINA ALARCON</v>
          </cell>
          <cell r="F66" t="str">
            <v>Cédula de Ciudadania</v>
          </cell>
          <cell r="G66">
            <v>1031140586</v>
          </cell>
          <cell r="H66">
            <v>1031140586</v>
          </cell>
          <cell r="I66">
            <v>8</v>
          </cell>
          <cell r="K66" t="str">
            <v>Natural</v>
          </cell>
          <cell r="L66" t="str">
            <v>1 Natural</v>
          </cell>
          <cell r="M66" t="str">
            <v>2 Privada (1)</v>
          </cell>
          <cell r="N66" t="str">
            <v>4 Persona Natural (2)</v>
          </cell>
          <cell r="O66" t="str">
            <v>1 Nacional</v>
          </cell>
          <cell r="Q66" t="str">
            <v>3 3. Único Contratista</v>
          </cell>
          <cell r="U66">
            <v>1031140586</v>
          </cell>
          <cell r="V66" t="str">
            <v>JULIAN DAVID REMOLINA ALARCON</v>
          </cell>
        </row>
        <row r="67">
          <cell r="C67" t="str">
            <v>066-2024</v>
          </cell>
          <cell r="D67" t="str">
            <v>BANACH NOREÑA ZAMBRANO</v>
          </cell>
          <cell r="E67" t="str">
            <v>BANACH NOREÑA ZAMBRANO</v>
          </cell>
          <cell r="F67" t="str">
            <v>Cédula de Ciudadania</v>
          </cell>
          <cell r="G67">
            <v>1010222490</v>
          </cell>
          <cell r="H67">
            <v>1010222490</v>
          </cell>
          <cell r="I67">
            <v>6</v>
          </cell>
          <cell r="K67" t="str">
            <v>Natural</v>
          </cell>
          <cell r="L67" t="str">
            <v>1 Natural</v>
          </cell>
          <cell r="M67" t="str">
            <v>2 Privada (1)</v>
          </cell>
          <cell r="N67" t="str">
            <v>4 Persona Natural (2)</v>
          </cell>
          <cell r="O67" t="str">
            <v>1 Nacional</v>
          </cell>
          <cell r="Q67" t="str">
            <v>3 3. Único Contratista</v>
          </cell>
          <cell r="U67">
            <v>1010222490</v>
          </cell>
          <cell r="V67" t="str">
            <v>BANACH NOREÑA ZAMBRANO</v>
          </cell>
        </row>
        <row r="68">
          <cell r="C68" t="str">
            <v>067-2024</v>
          </cell>
          <cell r="D68" t="str">
            <v>Jhon Alexander Rodriguez</v>
          </cell>
          <cell r="E68" t="str">
            <v>JHON ALEXANDER RODRIGUEZ ARIAS</v>
          </cell>
          <cell r="F68" t="str">
            <v>Cédula de Ciudadania</v>
          </cell>
          <cell r="G68">
            <v>1024489478</v>
          </cell>
          <cell r="H68">
            <v>1024489478</v>
          </cell>
          <cell r="I68">
            <v>4</v>
          </cell>
          <cell r="K68" t="str">
            <v>Natural</v>
          </cell>
          <cell r="L68" t="str">
            <v>1 Natural</v>
          </cell>
          <cell r="M68" t="str">
            <v>2 Privada (1)</v>
          </cell>
          <cell r="N68" t="str">
            <v>4 Persona Natural (2)</v>
          </cell>
          <cell r="O68" t="str">
            <v>1 Nacional</v>
          </cell>
          <cell r="Q68" t="str">
            <v>3 3. Único Contratista</v>
          </cell>
          <cell r="U68">
            <v>1024489478</v>
          </cell>
          <cell r="V68" t="str">
            <v>JHON ALEXANDER RODRIGUEZ ARIAS</v>
          </cell>
        </row>
        <row r="69">
          <cell r="C69" t="str">
            <v>068-2024</v>
          </cell>
          <cell r="D69" t="str">
            <v>DUMAR ANDRES DAZA PULIDO</v>
          </cell>
          <cell r="E69" t="str">
            <v>DUMAR ANDRES DAZA PULIDO</v>
          </cell>
          <cell r="F69" t="str">
            <v>Cédula de Ciudadania</v>
          </cell>
          <cell r="G69">
            <v>7335948</v>
          </cell>
          <cell r="H69">
            <v>7335948</v>
          </cell>
          <cell r="I69">
            <v>0</v>
          </cell>
          <cell r="K69" t="str">
            <v>Natural</v>
          </cell>
          <cell r="L69" t="str">
            <v>1 Natural</v>
          </cell>
          <cell r="M69" t="str">
            <v>2 Privada (1)</v>
          </cell>
          <cell r="N69" t="str">
            <v>4 Persona Natural (2)</v>
          </cell>
          <cell r="O69" t="str">
            <v>1 Nacional</v>
          </cell>
          <cell r="Q69" t="str">
            <v>3 3. Único Contratista</v>
          </cell>
          <cell r="U69">
            <v>7335948</v>
          </cell>
          <cell r="V69" t="str">
            <v>DUMAR ANDRES DAZA PULIDO</v>
          </cell>
        </row>
        <row r="70">
          <cell r="C70" t="str">
            <v>069-2024</v>
          </cell>
          <cell r="D70" t="str">
            <v>Loreane Milena Prado Martinez</v>
          </cell>
          <cell r="E70" t="str">
            <v>LOREANE MILENA PRADO MARTINEZ</v>
          </cell>
          <cell r="F70" t="str">
            <v>Cédula de Ciudadania</v>
          </cell>
          <cell r="G70">
            <v>1019009854</v>
          </cell>
          <cell r="H70">
            <v>1019009854</v>
          </cell>
          <cell r="I70">
            <v>4</v>
          </cell>
          <cell r="K70" t="str">
            <v>Natural</v>
          </cell>
          <cell r="L70" t="str">
            <v>1 Natural</v>
          </cell>
          <cell r="M70" t="str">
            <v>2 Privada (1)</v>
          </cell>
          <cell r="N70" t="str">
            <v>4 Persona Natural (2)</v>
          </cell>
          <cell r="O70" t="str">
            <v>1 Nacional</v>
          </cell>
          <cell r="Q70" t="str">
            <v>3 3. Único Contratista</v>
          </cell>
          <cell r="U70">
            <v>1019009854</v>
          </cell>
          <cell r="V70" t="str">
            <v>LOREANE MILENA PRADO MARTINEZ</v>
          </cell>
        </row>
        <row r="71">
          <cell r="C71" t="str">
            <v>070-2024</v>
          </cell>
          <cell r="D71" t="str">
            <v>Camilo Casas Abil</v>
          </cell>
          <cell r="E71" t="str">
            <v>CAMILO CASAS ABRIL</v>
          </cell>
          <cell r="F71" t="str">
            <v>Cédula de Ciudadania</v>
          </cell>
          <cell r="G71">
            <v>80040123</v>
          </cell>
          <cell r="H71">
            <v>80040123</v>
          </cell>
          <cell r="I71">
            <v>1</v>
          </cell>
          <cell r="K71" t="str">
            <v>Natural</v>
          </cell>
          <cell r="L71" t="str">
            <v>1 Natural</v>
          </cell>
          <cell r="M71" t="str">
            <v>2 Privada (1)</v>
          </cell>
          <cell r="N71" t="str">
            <v>4 Persona Natural (2)</v>
          </cell>
          <cell r="O71" t="str">
            <v>1 Nacional</v>
          </cell>
          <cell r="Q71" t="str">
            <v>3 3. Único Contratista</v>
          </cell>
          <cell r="U71">
            <v>80040123</v>
          </cell>
          <cell r="V71" t="str">
            <v>CAMILO CASAS ABRIL</v>
          </cell>
        </row>
        <row r="72">
          <cell r="C72" t="str">
            <v>071-2024</v>
          </cell>
          <cell r="D72" t="str">
            <v>EDUIN JAVIER PIRACUN BENAVIDES</v>
          </cell>
          <cell r="E72" t="str">
            <v>EDUIN JAVIER PIRACUN BENAVIDES</v>
          </cell>
          <cell r="F72" t="str">
            <v>Cédula de Ciudadania</v>
          </cell>
          <cell r="G72">
            <v>80185195</v>
          </cell>
          <cell r="H72">
            <v>80185195</v>
          </cell>
          <cell r="I72">
            <v>2</v>
          </cell>
          <cell r="K72" t="str">
            <v>Natural</v>
          </cell>
          <cell r="L72" t="str">
            <v>1 Natural</v>
          </cell>
          <cell r="M72" t="str">
            <v>2 Privada (1)</v>
          </cell>
          <cell r="N72" t="str">
            <v>4 Persona Natural (2)</v>
          </cell>
          <cell r="O72" t="str">
            <v>1 Nacional</v>
          </cell>
          <cell r="Q72" t="str">
            <v>3 3. Único Contratista</v>
          </cell>
          <cell r="U72">
            <v>80185195</v>
          </cell>
          <cell r="V72" t="str">
            <v>EDUIN JAVIER PIRACUN BENAVIDES</v>
          </cell>
        </row>
        <row r="73">
          <cell r="C73" t="str">
            <v>072-2024</v>
          </cell>
          <cell r="D73" t="str">
            <v>Leidy Magalay Vaca Mondragon</v>
          </cell>
          <cell r="E73" t="str">
            <v>LEIDY MAGALY VACA MONDRAGON</v>
          </cell>
          <cell r="F73" t="str">
            <v>Cédula de Ciudadania</v>
          </cell>
          <cell r="G73">
            <v>1026282073</v>
          </cell>
          <cell r="H73">
            <v>1026282073</v>
          </cell>
          <cell r="I73">
            <v>2</v>
          </cell>
          <cell r="K73" t="str">
            <v>Natural</v>
          </cell>
          <cell r="L73" t="str">
            <v>1 Natural</v>
          </cell>
          <cell r="M73" t="str">
            <v>2 Privada (1)</v>
          </cell>
          <cell r="N73" t="str">
            <v>4 Persona Natural (2)</v>
          </cell>
          <cell r="O73" t="str">
            <v>1 Nacional</v>
          </cell>
          <cell r="Q73" t="str">
            <v>3 3. Único Contratista</v>
          </cell>
          <cell r="U73">
            <v>1026282073</v>
          </cell>
          <cell r="V73" t="str">
            <v>LEIDY MAGALY VACA MONDRAGON</v>
          </cell>
        </row>
        <row r="74">
          <cell r="C74" t="str">
            <v>073-2024</v>
          </cell>
          <cell r="D74" t="str">
            <v>María José Tafur Serrano</v>
          </cell>
          <cell r="E74" t="str">
            <v>MARIA JOSE TAFUR SERRANO</v>
          </cell>
          <cell r="F74" t="str">
            <v>Cédula de Ciudadania</v>
          </cell>
          <cell r="G74">
            <v>1020778072</v>
          </cell>
          <cell r="H74">
            <v>1020778072</v>
          </cell>
          <cell r="I74">
            <v>3</v>
          </cell>
          <cell r="K74" t="str">
            <v>Natural</v>
          </cell>
          <cell r="L74" t="str">
            <v>1 Natural</v>
          </cell>
          <cell r="M74" t="str">
            <v>2 Privada (1)</v>
          </cell>
          <cell r="N74" t="str">
            <v>4 Persona Natural (2)</v>
          </cell>
          <cell r="O74" t="str">
            <v>1 Nacional</v>
          </cell>
          <cell r="Q74" t="str">
            <v>3 3. Único Contratista</v>
          </cell>
          <cell r="U74">
            <v>1020778072</v>
          </cell>
          <cell r="V74" t="str">
            <v>MARIA JOSE TAFUR SERRANO</v>
          </cell>
        </row>
        <row r="75">
          <cell r="C75" t="str">
            <v>074-2024</v>
          </cell>
          <cell r="D75" t="str">
            <v>Vivian Julieth Melo</v>
          </cell>
          <cell r="E75" t="str">
            <v>VIVIAN JULIETH MELO LOPEZ</v>
          </cell>
          <cell r="F75" t="str">
            <v>Cédula de Ciudadania</v>
          </cell>
          <cell r="G75">
            <v>21153583</v>
          </cell>
          <cell r="H75">
            <v>21153583</v>
          </cell>
          <cell r="I75">
            <v>5</v>
          </cell>
          <cell r="K75" t="str">
            <v>Natural</v>
          </cell>
          <cell r="L75" t="str">
            <v>1 Natural</v>
          </cell>
          <cell r="M75" t="str">
            <v>2 Privada (1)</v>
          </cell>
          <cell r="N75" t="str">
            <v>4 Persona Natural (2)</v>
          </cell>
          <cell r="O75" t="str">
            <v>1 Nacional</v>
          </cell>
          <cell r="Q75" t="str">
            <v>3 3. Único Contratista</v>
          </cell>
          <cell r="U75">
            <v>21153583</v>
          </cell>
          <cell r="V75" t="str">
            <v>VIVIAN JULIETH MELO LOPEZ</v>
          </cell>
        </row>
        <row r="76">
          <cell r="C76" t="str">
            <v>075-2024</v>
          </cell>
          <cell r="D76" t="str">
            <v>Eugenio Duarte</v>
          </cell>
          <cell r="E76" t="str">
            <v>EUGENIO ANDRES DUARTE BENAVIDES</v>
          </cell>
          <cell r="F76" t="str">
            <v>Cédula de Ciudadania</v>
          </cell>
          <cell r="G76">
            <v>1126254856</v>
          </cell>
          <cell r="H76">
            <v>1126254856</v>
          </cell>
          <cell r="I76">
            <v>6</v>
          </cell>
          <cell r="K76" t="str">
            <v>Natural</v>
          </cell>
          <cell r="L76" t="str">
            <v>1 Natural</v>
          </cell>
          <cell r="M76" t="str">
            <v>2 Privada (1)</v>
          </cell>
          <cell r="N76" t="str">
            <v>4 Persona Natural (2)</v>
          </cell>
          <cell r="O76" t="str">
            <v>1 Nacional</v>
          </cell>
          <cell r="Q76" t="str">
            <v>3 3. Único Contratista</v>
          </cell>
          <cell r="U76">
            <v>1126254856</v>
          </cell>
          <cell r="V76" t="str">
            <v>EUGENIO ANDRES DUARTE BENAVIDES</v>
          </cell>
        </row>
        <row r="77">
          <cell r="C77" t="str">
            <v>076-2024</v>
          </cell>
          <cell r="D77" t="str">
            <v>Juan Jairo Castiblanco Cárdenas</v>
          </cell>
          <cell r="E77" t="str">
            <v>JUAN JAIRO CASTIBLANCO CARDENAS</v>
          </cell>
          <cell r="F77" t="str">
            <v>Cédula de Ciudadania</v>
          </cell>
          <cell r="G77">
            <v>1010189672</v>
          </cell>
          <cell r="H77">
            <v>1010189672</v>
          </cell>
          <cell r="I77">
            <v>9</v>
          </cell>
          <cell r="K77" t="str">
            <v>Natural</v>
          </cell>
          <cell r="L77" t="str">
            <v>1 Natural</v>
          </cell>
          <cell r="M77" t="str">
            <v>2 Privada (1)</v>
          </cell>
          <cell r="N77" t="str">
            <v>4 Persona Natural (2)</v>
          </cell>
          <cell r="O77" t="str">
            <v>1 Nacional</v>
          </cell>
          <cell r="Q77" t="str">
            <v>3 3. Único Contratista</v>
          </cell>
          <cell r="U77">
            <v>1010189672</v>
          </cell>
          <cell r="V77" t="str">
            <v>JUAN JAIRO CASTIBLANCO CARDENAS</v>
          </cell>
        </row>
        <row r="78">
          <cell r="C78" t="str">
            <v>077-2024</v>
          </cell>
          <cell r="D78" t="str">
            <v>Yuri Alejandra León Mora</v>
          </cell>
          <cell r="E78" t="str">
            <v>YURI ALEJANDRA LEON MORA</v>
          </cell>
          <cell r="F78" t="str">
            <v>Cédula de Ciudadania</v>
          </cell>
          <cell r="G78">
            <v>53061729</v>
          </cell>
          <cell r="H78">
            <v>53061729</v>
          </cell>
          <cell r="I78">
            <v>4</v>
          </cell>
          <cell r="K78" t="str">
            <v>Natural</v>
          </cell>
          <cell r="L78" t="str">
            <v>1 Natural</v>
          </cell>
          <cell r="M78" t="str">
            <v>2 Privada (1)</v>
          </cell>
          <cell r="N78" t="str">
            <v>4 Persona Natural (2)</v>
          </cell>
          <cell r="O78" t="str">
            <v>1 Nacional</v>
          </cell>
          <cell r="Q78" t="str">
            <v>3 3. Único Contratista</v>
          </cell>
          <cell r="U78">
            <v>53061729</v>
          </cell>
          <cell r="V78" t="str">
            <v>YURI ALEJANDRA LEON MORA</v>
          </cell>
        </row>
        <row r="79">
          <cell r="C79" t="str">
            <v>078-2024</v>
          </cell>
          <cell r="D79" t="str">
            <v>Cindy Esperanza Lozada Camargo</v>
          </cell>
          <cell r="E79" t="str">
            <v>CINDY ESPERANZA LOZADA CAMARGO</v>
          </cell>
          <cell r="F79" t="str">
            <v>Cédula de Ciudadania</v>
          </cell>
          <cell r="G79">
            <v>1016039230</v>
          </cell>
          <cell r="H79">
            <v>1016039230</v>
          </cell>
          <cell r="I79">
            <v>6</v>
          </cell>
          <cell r="K79" t="str">
            <v>Natural</v>
          </cell>
          <cell r="L79" t="str">
            <v>1 Natural</v>
          </cell>
          <cell r="M79" t="str">
            <v>2 Privada (1)</v>
          </cell>
          <cell r="N79" t="str">
            <v>4 Persona Natural (2)</v>
          </cell>
          <cell r="O79" t="str">
            <v>1 Nacional</v>
          </cell>
          <cell r="Q79" t="str">
            <v>3 3. Único Contratista</v>
          </cell>
          <cell r="U79">
            <v>1016039230</v>
          </cell>
          <cell r="V79" t="str">
            <v>CINDY ESPERANZA LOZADA CAMARGO</v>
          </cell>
        </row>
        <row r="80">
          <cell r="C80" t="str">
            <v>079-2024</v>
          </cell>
          <cell r="D80" t="str">
            <v>JAVIER FRANCISCO GONZALEZ DIAZ</v>
          </cell>
          <cell r="E80" t="str">
            <v>JAVIER FRANCISCO GONZALEZ DIAZ</v>
          </cell>
          <cell r="F80" t="str">
            <v>Cédula de Ciudadania</v>
          </cell>
          <cell r="G80">
            <v>1022355177</v>
          </cell>
          <cell r="H80">
            <v>1022355177</v>
          </cell>
          <cell r="I80">
            <v>1</v>
          </cell>
          <cell r="K80" t="str">
            <v>Natural</v>
          </cell>
          <cell r="L80" t="str">
            <v>1 Natural</v>
          </cell>
          <cell r="M80" t="str">
            <v>2 Privada (1)</v>
          </cell>
          <cell r="N80" t="str">
            <v>4 Persona Natural (2)</v>
          </cell>
          <cell r="O80" t="str">
            <v>1 Nacional</v>
          </cell>
          <cell r="Q80" t="str">
            <v>3 3. Único Contratista</v>
          </cell>
          <cell r="U80">
            <v>1022355177</v>
          </cell>
          <cell r="V80" t="str">
            <v>JAVIER FRANCISCO GONZALEZ DIAZ</v>
          </cell>
        </row>
        <row r="81">
          <cell r="C81" t="str">
            <v>080-2024</v>
          </cell>
          <cell r="D81" t="str">
            <v>ANGIE NATALY GARCIA FORERO</v>
          </cell>
          <cell r="E81" t="str">
            <v>ANGIE NATALY GARCIA FORERO</v>
          </cell>
          <cell r="F81" t="str">
            <v>Cédula de Ciudadania</v>
          </cell>
          <cell r="G81">
            <v>1022355109</v>
          </cell>
          <cell r="H81">
            <v>1022355109</v>
          </cell>
          <cell r="I81">
            <v>9</v>
          </cell>
          <cell r="K81" t="str">
            <v>Natural</v>
          </cell>
          <cell r="L81" t="str">
            <v>1 Natural</v>
          </cell>
          <cell r="M81" t="str">
            <v>2 Privada (1)</v>
          </cell>
          <cell r="N81" t="str">
            <v>4 Persona Natural (2)</v>
          </cell>
          <cell r="O81" t="str">
            <v>1 Nacional</v>
          </cell>
          <cell r="Q81" t="str">
            <v>3 3. Único Contratista</v>
          </cell>
          <cell r="U81">
            <v>1022355109</v>
          </cell>
          <cell r="V81" t="str">
            <v>ANGIE NATALY GARCIA FORERO</v>
          </cell>
        </row>
        <row r="82">
          <cell r="C82" t="str">
            <v>081-2024</v>
          </cell>
          <cell r="D82" t="str">
            <v>jairo andres lugo bateca</v>
          </cell>
          <cell r="E82" t="str">
            <v>JAIRO ANDRES LUGO BATECA</v>
          </cell>
          <cell r="F82" t="str">
            <v>Cédula de Ciudadania</v>
          </cell>
          <cell r="G82">
            <v>1019055993</v>
          </cell>
          <cell r="H82">
            <v>1019055993</v>
          </cell>
          <cell r="I82">
            <v>5</v>
          </cell>
          <cell r="K82" t="str">
            <v>Natural</v>
          </cell>
          <cell r="L82" t="str">
            <v>1 Natural</v>
          </cell>
          <cell r="M82" t="str">
            <v>2 Privada (1)</v>
          </cell>
          <cell r="N82" t="str">
            <v>4 Persona Natural (2)</v>
          </cell>
          <cell r="O82" t="str">
            <v>1 Nacional</v>
          </cell>
          <cell r="Q82" t="str">
            <v>3 3. Único Contratista</v>
          </cell>
          <cell r="U82">
            <v>1019055993</v>
          </cell>
          <cell r="V82" t="str">
            <v>JAIRO ANDRES LUGO BATECA</v>
          </cell>
        </row>
        <row r="83">
          <cell r="C83" t="str">
            <v>082-2024</v>
          </cell>
          <cell r="D83" t="str">
            <v>LUZ ADRIANA REYES TOLEDO</v>
          </cell>
          <cell r="E83" t="str">
            <v>LUZ ADRIANA REYES TOLEDO</v>
          </cell>
          <cell r="F83" t="str">
            <v>Cédula de Ciudadania</v>
          </cell>
          <cell r="G83">
            <v>46453473</v>
          </cell>
          <cell r="H83">
            <v>46453473</v>
          </cell>
          <cell r="I83">
            <v>1</v>
          </cell>
          <cell r="K83" t="str">
            <v>Natural</v>
          </cell>
          <cell r="L83" t="str">
            <v>1 Natural</v>
          </cell>
          <cell r="M83" t="str">
            <v>2 Privada (1)</v>
          </cell>
          <cell r="N83" t="str">
            <v>4 Persona Natural (2)</v>
          </cell>
          <cell r="O83" t="str">
            <v>1 Nacional</v>
          </cell>
          <cell r="Q83" t="str">
            <v>3 3. Único Contratista</v>
          </cell>
          <cell r="U83">
            <v>46453473</v>
          </cell>
          <cell r="V83" t="str">
            <v>LUZ ADRIANA REYES TOLEDO</v>
          </cell>
        </row>
        <row r="84">
          <cell r="C84" t="str">
            <v>083-2024</v>
          </cell>
          <cell r="D84" t="str">
            <v>Diana Carolina Rodríguez Aguirre</v>
          </cell>
          <cell r="E84" t="str">
            <v>DIANA CAROLINA RODRIGUEZ AGUIRRE</v>
          </cell>
          <cell r="F84" t="str">
            <v>Cédula de Ciudadania</v>
          </cell>
          <cell r="G84">
            <v>1015397807</v>
          </cell>
          <cell r="H84">
            <v>1015397807</v>
          </cell>
          <cell r="I84">
            <v>6</v>
          </cell>
          <cell r="K84" t="str">
            <v>Natural</v>
          </cell>
          <cell r="L84" t="str">
            <v>1 Natural</v>
          </cell>
          <cell r="M84" t="str">
            <v>2 Privada (1)</v>
          </cell>
          <cell r="N84" t="str">
            <v>4 Persona Natural (2)</v>
          </cell>
          <cell r="O84" t="str">
            <v>1 Nacional</v>
          </cell>
          <cell r="Q84" t="str">
            <v>3 3. Único Contratista</v>
          </cell>
          <cell r="U84">
            <v>1015397807</v>
          </cell>
          <cell r="V84" t="str">
            <v>DIANA CAROLINA RODRIGUEZ AGUIRRE</v>
          </cell>
        </row>
        <row r="85">
          <cell r="C85" t="str">
            <v>084-2024</v>
          </cell>
          <cell r="D85" t="str">
            <v>INVERSIONES QUIPRI S.A.S</v>
          </cell>
          <cell r="E85" t="str">
            <v>INVERSIONES QUIPRI S A S</v>
          </cell>
          <cell r="F85" t="str">
            <v>NIT</v>
          </cell>
          <cell r="G85">
            <v>900968576</v>
          </cell>
          <cell r="H85">
            <v>900968576</v>
          </cell>
          <cell r="I85">
            <v>1</v>
          </cell>
          <cell r="K85" t="str">
            <v>Jurídica</v>
          </cell>
          <cell r="L85" t="str">
            <v>2 Jurídica</v>
          </cell>
          <cell r="N85" t="str">
            <v>3 Privadas (2)</v>
          </cell>
          <cell r="O85" t="str">
            <v>1 Nacional</v>
          </cell>
          <cell r="Q85" t="str">
            <v>3 3. Único Contratista</v>
          </cell>
          <cell r="U85">
            <v>17152632</v>
          </cell>
          <cell r="V85" t="str">
            <v>SAMUEL QUIROZ SALDARRIAGA</v>
          </cell>
        </row>
        <row r="86">
          <cell r="C86" t="str">
            <v>085-2024</v>
          </cell>
          <cell r="D86" t="str">
            <v>Coninsa S.A.S</v>
          </cell>
          <cell r="E86" t="str">
            <v>CONINSA S.A.S</v>
          </cell>
          <cell r="F86" t="str">
            <v>NIT</v>
          </cell>
          <cell r="G86">
            <v>890911431</v>
          </cell>
          <cell r="H86">
            <v>890911431</v>
          </cell>
          <cell r="I86">
            <v>1</v>
          </cell>
          <cell r="K86" t="str">
            <v>Jurídica</v>
          </cell>
          <cell r="L86" t="str">
            <v>2 Jurídica</v>
          </cell>
          <cell r="N86" t="str">
            <v>3 Privadas (2)</v>
          </cell>
          <cell r="O86" t="str">
            <v>1 Nacional</v>
          </cell>
          <cell r="Q86" t="str">
            <v>3 3. Único Contratista</v>
          </cell>
          <cell r="U86">
            <v>1036649926</v>
          </cell>
          <cell r="V86" t="str">
            <v>DIEGO ALEJANDRO OSSA GUTIERREZ</v>
          </cell>
        </row>
        <row r="87">
          <cell r="C87" t="str">
            <v>086-2024</v>
          </cell>
          <cell r="D87" t="str">
            <v>MARQUEZ GARCIA Y CIA S EN C</v>
          </cell>
          <cell r="E87" t="str">
            <v>MARQUEZ GARCIA Y CIA S EN C</v>
          </cell>
          <cell r="F87" t="str">
            <v>NIT</v>
          </cell>
          <cell r="G87">
            <v>860353445</v>
          </cell>
          <cell r="H87">
            <v>860353445</v>
          </cell>
          <cell r="I87">
            <v>9</v>
          </cell>
          <cell r="K87" t="str">
            <v>Jurídica</v>
          </cell>
          <cell r="L87" t="str">
            <v>2 Jurídica</v>
          </cell>
          <cell r="N87" t="str">
            <v>3 Privadas (2)</v>
          </cell>
          <cell r="O87" t="str">
            <v>1 Nacional</v>
          </cell>
          <cell r="Q87" t="str">
            <v>3 3. Único Contratista</v>
          </cell>
          <cell r="U87">
            <v>39789090</v>
          </cell>
          <cell r="V87" t="str">
            <v>BARBARA MARQUEZ GARCIA</v>
          </cell>
        </row>
        <row r="88">
          <cell r="C88" t="str">
            <v>087-2024</v>
          </cell>
          <cell r="D88" t="str">
            <v>INGRIDT JOHANNA TORRES TORRES</v>
          </cell>
          <cell r="E88" t="str">
            <v>INGRIDT JOHANNA TORRES TORRES</v>
          </cell>
          <cell r="F88" t="str">
            <v>Cédula de Ciudadania</v>
          </cell>
          <cell r="G88">
            <v>52965801</v>
          </cell>
          <cell r="H88">
            <v>52965801</v>
          </cell>
          <cell r="I88">
            <v>3</v>
          </cell>
          <cell r="K88" t="str">
            <v>Natural</v>
          </cell>
          <cell r="L88" t="str">
            <v>1 Natural</v>
          </cell>
          <cell r="M88" t="str">
            <v>2 Privada (1)</v>
          </cell>
          <cell r="N88" t="str">
            <v>4 Persona Natural (2)</v>
          </cell>
          <cell r="O88" t="str">
            <v>1 Nacional</v>
          </cell>
          <cell r="Q88" t="str">
            <v>3 3. Único Contratista</v>
          </cell>
          <cell r="U88">
            <v>52965801</v>
          </cell>
          <cell r="V88" t="str">
            <v>INGRIDT JOHANNA TORRES TORRES</v>
          </cell>
        </row>
        <row r="89">
          <cell r="C89" t="str">
            <v>088-2024</v>
          </cell>
          <cell r="D89" t="str">
            <v>CAROLINA ZAPATA PADILLA</v>
          </cell>
          <cell r="E89" t="str">
            <v>CAROLINA ZAPATA PADILLA</v>
          </cell>
          <cell r="F89" t="str">
            <v>Cédula de Ciudadania</v>
          </cell>
          <cell r="G89">
            <v>52306062</v>
          </cell>
          <cell r="H89">
            <v>52306062</v>
          </cell>
          <cell r="I89">
            <v>0</v>
          </cell>
          <cell r="K89" t="str">
            <v>Natural</v>
          </cell>
          <cell r="L89" t="str">
            <v>1 Natural</v>
          </cell>
          <cell r="M89" t="str">
            <v>2 Privada (1)</v>
          </cell>
          <cell r="N89" t="str">
            <v>4 Persona Natural (2)</v>
          </cell>
          <cell r="O89" t="str">
            <v>1 Nacional</v>
          </cell>
          <cell r="Q89" t="str">
            <v>3 3. Único Contratista</v>
          </cell>
          <cell r="U89">
            <v>52306062</v>
          </cell>
          <cell r="V89" t="str">
            <v>CAROLINA ZAPATA PADILLA</v>
          </cell>
        </row>
        <row r="90">
          <cell r="C90" t="str">
            <v>089-2024</v>
          </cell>
          <cell r="D90" t="str">
            <v>Leonardo Triviño Oquendo</v>
          </cell>
          <cell r="E90" t="str">
            <v>LEONARDO TRIVIÑO OQUENDO</v>
          </cell>
          <cell r="F90" t="str">
            <v>Cédula de Ciudadania</v>
          </cell>
          <cell r="G90">
            <v>1026256559</v>
          </cell>
          <cell r="H90">
            <v>1026256559</v>
          </cell>
          <cell r="I90">
            <v>1</v>
          </cell>
          <cell r="K90" t="str">
            <v>Natural</v>
          </cell>
          <cell r="L90" t="str">
            <v>1 Natural</v>
          </cell>
          <cell r="M90" t="str">
            <v>2 Privada (1)</v>
          </cell>
          <cell r="N90" t="str">
            <v>4 Persona Natural (2)</v>
          </cell>
          <cell r="O90" t="str">
            <v>1 Nacional</v>
          </cell>
          <cell r="Q90" t="str">
            <v>3 3. Único Contratista</v>
          </cell>
          <cell r="U90">
            <v>1026256559</v>
          </cell>
          <cell r="V90" t="str">
            <v>LEONARDO TRIVIÑO OQUENDO</v>
          </cell>
        </row>
        <row r="91">
          <cell r="C91" t="str">
            <v>090-2024</v>
          </cell>
          <cell r="D91" t="str">
            <v>Sandra Tatiana Múnera</v>
          </cell>
          <cell r="E91" t="str">
            <v>SANDRA TATIANA MUNERA MONSALVE</v>
          </cell>
          <cell r="F91" t="str">
            <v>Cédula de Ciudadania</v>
          </cell>
          <cell r="G91">
            <v>1017147014</v>
          </cell>
          <cell r="H91">
            <v>1017147014</v>
          </cell>
          <cell r="I91">
            <v>8</v>
          </cell>
          <cell r="K91" t="str">
            <v>Natural</v>
          </cell>
          <cell r="L91" t="str">
            <v>1 Natural</v>
          </cell>
          <cell r="M91" t="str">
            <v>2 Privada (1)</v>
          </cell>
          <cell r="N91" t="str">
            <v>4 Persona Natural (2)</v>
          </cell>
          <cell r="O91" t="str">
            <v>1 Nacional</v>
          </cell>
          <cell r="Q91" t="str">
            <v>3 3. Único Contratista</v>
          </cell>
          <cell r="U91">
            <v>1017147014</v>
          </cell>
          <cell r="V91" t="str">
            <v>SANDRA TATIANA MUNERA MONSALVE</v>
          </cell>
        </row>
        <row r="92">
          <cell r="C92" t="str">
            <v>091-2024</v>
          </cell>
          <cell r="D92" t="str">
            <v>Angel Eduardo Bohorquez Vera</v>
          </cell>
          <cell r="E92" t="str">
            <v>ANGEL EDUARDO BOHORQUEZ VERA</v>
          </cell>
          <cell r="F92" t="str">
            <v>Cédula de Ciudadania</v>
          </cell>
          <cell r="G92">
            <v>1019056004</v>
          </cell>
          <cell r="H92">
            <v>1019056004</v>
          </cell>
          <cell r="I92">
            <v>0</v>
          </cell>
          <cell r="K92" t="str">
            <v>Natural</v>
          </cell>
          <cell r="L92" t="str">
            <v>1 Natural</v>
          </cell>
          <cell r="M92" t="str">
            <v>2 Privada (1)</v>
          </cell>
          <cell r="N92" t="str">
            <v>4 Persona Natural (2)</v>
          </cell>
          <cell r="O92" t="str">
            <v>1 Nacional</v>
          </cell>
          <cell r="Q92" t="str">
            <v>3 3. Único Contratista</v>
          </cell>
          <cell r="U92">
            <v>1019056004</v>
          </cell>
          <cell r="V92" t="str">
            <v>ANGEL EDUARDO BOHORQUEZ VERA</v>
          </cell>
        </row>
        <row r="93">
          <cell r="C93" t="str">
            <v>092-2024</v>
          </cell>
          <cell r="D93" t="str">
            <v>Linda Janneth Navarro Castellanos</v>
          </cell>
          <cell r="E93" t="str">
            <v>LINDA JANNETH NAVARRO CASTELLANOS</v>
          </cell>
          <cell r="F93" t="str">
            <v>Cédula de Ciudadania</v>
          </cell>
          <cell r="G93">
            <v>1032457933</v>
          </cell>
          <cell r="H93">
            <v>1032457933</v>
          </cell>
          <cell r="I93">
            <v>6</v>
          </cell>
          <cell r="K93" t="str">
            <v>Natural</v>
          </cell>
          <cell r="L93" t="str">
            <v>1 Natural</v>
          </cell>
          <cell r="M93" t="str">
            <v>2 Privada (1)</v>
          </cell>
          <cell r="N93" t="str">
            <v>4 Persona Natural (2)</v>
          </cell>
          <cell r="O93" t="str">
            <v>1 Nacional</v>
          </cell>
          <cell r="Q93" t="str">
            <v>3 3. Único Contratista</v>
          </cell>
          <cell r="U93">
            <v>1032457933</v>
          </cell>
          <cell r="V93" t="str">
            <v>LINDA JANNETH NAVARRO CASTELLANOS</v>
          </cell>
        </row>
        <row r="94">
          <cell r="C94" t="str">
            <v>094-2024</v>
          </cell>
          <cell r="D94" t="str">
            <v>Andres Fernando Estrada Guerrero</v>
          </cell>
          <cell r="E94" t="str">
            <v>ANDRES FERNANDO ESTRADA GUERRERO</v>
          </cell>
          <cell r="F94" t="str">
            <v>Cédula de Ciudadania</v>
          </cell>
          <cell r="G94">
            <v>9773039</v>
          </cell>
          <cell r="H94">
            <v>9773039</v>
          </cell>
          <cell r="I94">
            <v>6</v>
          </cell>
          <cell r="K94" t="str">
            <v>Natural</v>
          </cell>
          <cell r="L94" t="str">
            <v>1 Natural</v>
          </cell>
          <cell r="M94" t="str">
            <v>2 Privada (1)</v>
          </cell>
          <cell r="N94" t="str">
            <v>4 Persona Natural (2)</v>
          </cell>
          <cell r="O94" t="str">
            <v>1 Nacional</v>
          </cell>
          <cell r="Q94" t="str">
            <v>3 3. Único Contratista</v>
          </cell>
          <cell r="U94">
            <v>9773039</v>
          </cell>
          <cell r="V94" t="str">
            <v>ANDRES FERNANDO ESTRADA GUERRERO</v>
          </cell>
        </row>
        <row r="95">
          <cell r="C95" t="str">
            <v>095-2024</v>
          </cell>
          <cell r="D95" t="str">
            <v>Milena Triana Mendivelso</v>
          </cell>
          <cell r="E95" t="str">
            <v>MILENA TRIANA MENDIVELSO</v>
          </cell>
          <cell r="F95" t="str">
            <v>Cédula de Ciudadania</v>
          </cell>
          <cell r="G95">
            <v>1023970647</v>
          </cell>
          <cell r="H95">
            <v>1023970647</v>
          </cell>
          <cell r="I95">
            <v>0</v>
          </cell>
          <cell r="K95" t="str">
            <v>Natural</v>
          </cell>
          <cell r="L95" t="str">
            <v>1 Natural</v>
          </cell>
          <cell r="M95" t="str">
            <v>2 Privada (1)</v>
          </cell>
          <cell r="N95" t="str">
            <v>4 Persona Natural (2)</v>
          </cell>
          <cell r="O95" t="str">
            <v>1 Nacional</v>
          </cell>
          <cell r="Q95" t="str">
            <v>3 3. Único Contratista</v>
          </cell>
          <cell r="U95">
            <v>1023970647</v>
          </cell>
          <cell r="V95" t="str">
            <v>MILENA TRIANA MENDIVELSO</v>
          </cell>
        </row>
        <row r="96">
          <cell r="C96" t="str">
            <v>096-2024</v>
          </cell>
          <cell r="D96" t="str">
            <v>TANIA MOJICA CABALLERO</v>
          </cell>
          <cell r="E96" t="str">
            <v>TANIA MOJICA CABALLERO</v>
          </cell>
          <cell r="F96" t="str">
            <v>Cédula de Ciudadania</v>
          </cell>
          <cell r="G96">
            <v>52103829</v>
          </cell>
          <cell r="H96">
            <v>52103829</v>
          </cell>
          <cell r="I96">
            <v>0</v>
          </cell>
          <cell r="K96" t="str">
            <v>Natural</v>
          </cell>
          <cell r="L96" t="str">
            <v>1 Natural</v>
          </cell>
          <cell r="M96" t="str">
            <v>2 Privada (1)</v>
          </cell>
          <cell r="N96" t="str">
            <v>4 Persona Natural (2)</v>
          </cell>
          <cell r="O96" t="str">
            <v>1 Nacional</v>
          </cell>
          <cell r="Q96" t="str">
            <v>3 3. Único Contratista</v>
          </cell>
          <cell r="U96">
            <v>52103829</v>
          </cell>
          <cell r="V96" t="str">
            <v>TANIA MOJICA CABALLERO</v>
          </cell>
        </row>
        <row r="97">
          <cell r="C97" t="str">
            <v>097-2024</v>
          </cell>
          <cell r="D97" t="str">
            <v>Andrea del Pilar Mojica Molina</v>
          </cell>
          <cell r="E97" t="str">
            <v>ANDREA DEL PILAR MOJICA MOLINA</v>
          </cell>
          <cell r="F97" t="str">
            <v>Cédula de Ciudadania</v>
          </cell>
          <cell r="G97">
            <v>52529007</v>
          </cell>
          <cell r="H97">
            <v>52529007</v>
          </cell>
          <cell r="I97">
            <v>2</v>
          </cell>
          <cell r="K97" t="str">
            <v>Natural</v>
          </cell>
          <cell r="L97" t="str">
            <v>1 Natural</v>
          </cell>
          <cell r="M97" t="str">
            <v>2 Privada (1)</v>
          </cell>
          <cell r="N97" t="str">
            <v>4 Persona Natural (2)</v>
          </cell>
          <cell r="O97" t="str">
            <v>1 Nacional</v>
          </cell>
          <cell r="Q97" t="str">
            <v>3 3. Único Contratista</v>
          </cell>
          <cell r="U97">
            <v>52529007</v>
          </cell>
          <cell r="V97" t="str">
            <v>ANDREA DEL PILAR MOJICA MOLINA</v>
          </cell>
        </row>
        <row r="98">
          <cell r="C98" t="str">
            <v>098-2024</v>
          </cell>
          <cell r="D98" t="str">
            <v>WENDY GERALDINE RINCÓN OLAYA</v>
          </cell>
          <cell r="E98" t="str">
            <v>WENDY GERALDINE RINCON OLAYA</v>
          </cell>
          <cell r="F98" t="str">
            <v>Cédula de Ciudadania</v>
          </cell>
          <cell r="G98">
            <v>1033771091</v>
          </cell>
          <cell r="H98">
            <v>1033771091</v>
          </cell>
          <cell r="I98">
            <v>9</v>
          </cell>
          <cell r="K98" t="str">
            <v>Natural</v>
          </cell>
          <cell r="L98" t="str">
            <v>1 Natural</v>
          </cell>
          <cell r="M98" t="str">
            <v>2 Privada (1)</v>
          </cell>
          <cell r="N98" t="str">
            <v>4 Persona Natural (2)</v>
          </cell>
          <cell r="O98" t="str">
            <v>1 Nacional</v>
          </cell>
          <cell r="Q98" t="str">
            <v>3 3. Único Contratista</v>
          </cell>
          <cell r="U98">
            <v>1033771091</v>
          </cell>
          <cell r="V98" t="str">
            <v>WENDY GERALDINE RINCON OLAYA</v>
          </cell>
        </row>
        <row r="99">
          <cell r="C99" t="str">
            <v>099-2024</v>
          </cell>
          <cell r="D99" t="str">
            <v>EDWIN ALEJANDRO BELTRAN ARIZA</v>
          </cell>
          <cell r="E99" t="str">
            <v>EDWIN ALEJANDRO BELTRAN ARIZA</v>
          </cell>
          <cell r="F99" t="str">
            <v>Cédula de Ciudadania</v>
          </cell>
          <cell r="G99">
            <v>1014193867</v>
          </cell>
          <cell r="H99">
            <v>1014193867</v>
          </cell>
          <cell r="I99">
            <v>8</v>
          </cell>
          <cell r="K99" t="str">
            <v>Natural</v>
          </cell>
          <cell r="L99" t="str">
            <v>1 Natural</v>
          </cell>
          <cell r="M99" t="str">
            <v>2 Privada (1)</v>
          </cell>
          <cell r="N99" t="str">
            <v>4 Persona Natural (2)</v>
          </cell>
          <cell r="O99" t="str">
            <v>1 Nacional</v>
          </cell>
          <cell r="Q99" t="str">
            <v>3 3. Único Contratista</v>
          </cell>
          <cell r="U99">
            <v>1014193867</v>
          </cell>
          <cell r="V99" t="str">
            <v>EDWIN ALEJANDRO BELTRAN ARIZA</v>
          </cell>
        </row>
        <row r="100">
          <cell r="C100" t="str">
            <v>100-2024</v>
          </cell>
          <cell r="D100" t="str">
            <v>ARNULFO GAMBOA MEJIA</v>
          </cell>
          <cell r="E100" t="str">
            <v>ARNULFO GAMBOA MEJIA</v>
          </cell>
          <cell r="F100" t="str">
            <v>Cédula de Ciudadania</v>
          </cell>
          <cell r="G100">
            <v>80438612</v>
          </cell>
          <cell r="H100">
            <v>80438612</v>
          </cell>
          <cell r="I100">
            <v>1</v>
          </cell>
          <cell r="K100" t="str">
            <v>Natural</v>
          </cell>
          <cell r="L100" t="str">
            <v>1 Natural</v>
          </cell>
          <cell r="M100" t="str">
            <v>2 Privada (1)</v>
          </cell>
          <cell r="N100" t="str">
            <v>4 Persona Natural (2)</v>
          </cell>
          <cell r="O100" t="str">
            <v>1 Nacional</v>
          </cell>
          <cell r="Q100" t="str">
            <v>3 3. Único Contratista</v>
          </cell>
          <cell r="U100">
            <v>80438612</v>
          </cell>
          <cell r="V100" t="str">
            <v>ARNULFO GAMBOA MEJIA</v>
          </cell>
        </row>
        <row r="101">
          <cell r="C101" t="str">
            <v>1000-2024</v>
          </cell>
          <cell r="D101" t="str">
            <v>Leidy Johanna Diaz Ramos</v>
          </cell>
          <cell r="E101" t="str">
            <v>LEIDY JOHANNA DIAZ RAMOS</v>
          </cell>
          <cell r="F101" t="str">
            <v>Cédula de Ciudadania</v>
          </cell>
          <cell r="G101">
            <v>1022936360</v>
          </cell>
          <cell r="H101">
            <v>1022936360</v>
          </cell>
          <cell r="I101">
            <v>5</v>
          </cell>
          <cell r="K101" t="str">
            <v>Natural</v>
          </cell>
          <cell r="L101" t="str">
            <v>1 Natural</v>
          </cell>
          <cell r="M101" t="str">
            <v>2 Privada (1)</v>
          </cell>
          <cell r="N101" t="str">
            <v>4 Persona Natural (2)</v>
          </cell>
          <cell r="O101" t="str">
            <v>1 Nacional</v>
          </cell>
          <cell r="Q101" t="str">
            <v>3 3. Único Contratista</v>
          </cell>
          <cell r="U101">
            <v>1022936360</v>
          </cell>
          <cell r="V101" t="str">
            <v>LEIDY JOHANNA DIAZ RAMOS</v>
          </cell>
        </row>
        <row r="102">
          <cell r="C102" t="str">
            <v>1001-2024</v>
          </cell>
          <cell r="D102" t="str">
            <v>Paula Andrea Gutiérrez Roldán</v>
          </cell>
          <cell r="E102" t="str">
            <v>PAULA ANDREA GUTIERREZ ROLDAN</v>
          </cell>
          <cell r="F102" t="str">
            <v>Cédula de Ciudadania</v>
          </cell>
          <cell r="G102">
            <v>52692603</v>
          </cell>
          <cell r="H102">
            <v>52692603</v>
          </cell>
          <cell r="I102">
            <v>9</v>
          </cell>
          <cell r="K102" t="str">
            <v>Natural</v>
          </cell>
          <cell r="L102" t="str">
            <v>1 Natural</v>
          </cell>
          <cell r="M102" t="str">
            <v>2 Privada (1)</v>
          </cell>
          <cell r="N102" t="str">
            <v>4 Persona Natural (2)</v>
          </cell>
          <cell r="O102" t="str">
            <v>1 Nacional</v>
          </cell>
          <cell r="Q102" t="str">
            <v>3 3. Único Contratista</v>
          </cell>
          <cell r="U102">
            <v>52692603</v>
          </cell>
          <cell r="V102" t="str">
            <v>PAULA ANDREA GUTIERREZ ROLDAN</v>
          </cell>
        </row>
        <row r="103">
          <cell r="C103" t="str">
            <v>1002-2024</v>
          </cell>
          <cell r="D103" t="str">
            <v>Edgar Hernando Angel Saenz</v>
          </cell>
          <cell r="E103" t="str">
            <v>EDGAR HERNANDO ANGEL SAENZ</v>
          </cell>
          <cell r="F103" t="str">
            <v>Cédula de Ciudadania</v>
          </cell>
          <cell r="G103">
            <v>1018406953</v>
          </cell>
          <cell r="H103">
            <v>1018406953</v>
          </cell>
          <cell r="I103">
            <v>4</v>
          </cell>
          <cell r="K103" t="str">
            <v>Natural</v>
          </cell>
          <cell r="L103" t="str">
            <v>1 Natural</v>
          </cell>
          <cell r="M103" t="str">
            <v>2 Privada (1)</v>
          </cell>
          <cell r="N103" t="str">
            <v>4 Persona Natural (2)</v>
          </cell>
          <cell r="O103" t="str">
            <v>1 Nacional</v>
          </cell>
          <cell r="Q103" t="str">
            <v>3 3. Único Contratista</v>
          </cell>
          <cell r="U103">
            <v>1018406953</v>
          </cell>
          <cell r="V103" t="str">
            <v>EDGAR HERNANDO ANGEL SAENZ</v>
          </cell>
        </row>
        <row r="104">
          <cell r="C104" t="str">
            <v>1003-2024</v>
          </cell>
          <cell r="D104" t="str">
            <v>Estefanía Álvarez Beltrán</v>
          </cell>
          <cell r="E104" t="str">
            <v>ESTEFANIA ALVAREZ BELTRAN</v>
          </cell>
          <cell r="F104" t="str">
            <v>Cédula de Ciudadania</v>
          </cell>
          <cell r="G104">
            <v>1073713108</v>
          </cell>
          <cell r="H104">
            <v>1073713108</v>
          </cell>
          <cell r="I104">
            <v>3</v>
          </cell>
          <cell r="K104" t="str">
            <v>Natural</v>
          </cell>
          <cell r="L104" t="str">
            <v>1 Natural</v>
          </cell>
          <cell r="M104" t="str">
            <v>2 Privada (1)</v>
          </cell>
          <cell r="N104" t="str">
            <v>4 Persona Natural (2)</v>
          </cell>
          <cell r="O104" t="str">
            <v>1 Nacional</v>
          </cell>
          <cell r="Q104" t="str">
            <v>3 3. Único Contratista</v>
          </cell>
          <cell r="U104">
            <v>1073713108</v>
          </cell>
          <cell r="V104" t="str">
            <v>ESTEFANIA ALVAREZ BELTRAN</v>
          </cell>
        </row>
        <row r="105">
          <cell r="C105" t="str">
            <v>1004-2024</v>
          </cell>
          <cell r="D105" t="str">
            <v>Nicole Morris</v>
          </cell>
          <cell r="E105" t="str">
            <v>NICOLE MORRIS</v>
          </cell>
          <cell r="F105" t="str">
            <v>Cédula de Ciudadania</v>
          </cell>
          <cell r="G105">
            <v>1032469980</v>
          </cell>
          <cell r="H105">
            <v>1032469980</v>
          </cell>
          <cell r="I105">
            <v>4</v>
          </cell>
          <cell r="K105" t="str">
            <v>Natural</v>
          </cell>
          <cell r="L105" t="str">
            <v>1 Natural</v>
          </cell>
          <cell r="M105" t="str">
            <v>2 Privada (1)</v>
          </cell>
          <cell r="N105" t="str">
            <v>4 Persona Natural (2)</v>
          </cell>
          <cell r="O105" t="str">
            <v>1 Nacional</v>
          </cell>
          <cell r="Q105" t="str">
            <v>3 3. Único Contratista</v>
          </cell>
          <cell r="U105">
            <v>1032469980</v>
          </cell>
          <cell r="V105" t="str">
            <v>NICOLE MORRIS</v>
          </cell>
        </row>
        <row r="106">
          <cell r="C106" t="str">
            <v>1005-2024</v>
          </cell>
          <cell r="D106" t="str">
            <v>María José Suárez Castro</v>
          </cell>
          <cell r="E106" t="str">
            <v>MARIA JOSE SUAREZ CASTRO</v>
          </cell>
          <cell r="F106" t="str">
            <v>Cédula de Ciudadania</v>
          </cell>
          <cell r="G106">
            <v>1002422093</v>
          </cell>
          <cell r="H106">
            <v>1002422093</v>
          </cell>
          <cell r="I106">
            <v>4</v>
          </cell>
          <cell r="K106" t="str">
            <v>Natural</v>
          </cell>
          <cell r="L106" t="str">
            <v>1 Natural</v>
          </cell>
          <cell r="M106" t="str">
            <v>2 Privada (1)</v>
          </cell>
          <cell r="N106" t="str">
            <v>4 Persona Natural (2)</v>
          </cell>
          <cell r="O106" t="str">
            <v>1 Nacional</v>
          </cell>
          <cell r="Q106" t="str">
            <v>3 3. Único Contratista</v>
          </cell>
          <cell r="U106">
            <v>1002422093</v>
          </cell>
          <cell r="V106" t="str">
            <v>MARIA JOSE SUAREZ CASTRO</v>
          </cell>
        </row>
        <row r="107">
          <cell r="C107" t="str">
            <v>1006-2024</v>
          </cell>
          <cell r="D107" t="str">
            <v>Fernando Iván Lara Zambrano</v>
          </cell>
          <cell r="E107" t="str">
            <v>FERNANDO IVAN LARA ZAMBRANO</v>
          </cell>
          <cell r="F107" t="str">
            <v>Cédula de Ciudadania</v>
          </cell>
          <cell r="G107">
            <v>79945929</v>
          </cell>
          <cell r="H107">
            <v>79945929</v>
          </cell>
          <cell r="I107">
            <v>1</v>
          </cell>
          <cell r="K107" t="str">
            <v>Natural</v>
          </cell>
          <cell r="L107" t="str">
            <v>1 Natural</v>
          </cell>
          <cell r="M107" t="str">
            <v>2 Privada (1)</v>
          </cell>
          <cell r="N107" t="str">
            <v>4 Persona Natural (2)</v>
          </cell>
          <cell r="O107" t="str">
            <v>1 Nacional</v>
          </cell>
          <cell r="Q107" t="str">
            <v>3 3. Único Contratista</v>
          </cell>
          <cell r="U107">
            <v>79945929</v>
          </cell>
          <cell r="V107" t="str">
            <v>FERNANDO IVAN LARA ZAMBRANO</v>
          </cell>
        </row>
        <row r="108">
          <cell r="C108" t="str">
            <v>1007-2024</v>
          </cell>
          <cell r="D108" t="str">
            <v>Paula Natalia Aldana Diaz</v>
          </cell>
          <cell r="E108" t="str">
            <v>PAULA NATALIA ALDANA DIAZ</v>
          </cell>
          <cell r="F108" t="str">
            <v>Cédula de Ciudadania</v>
          </cell>
          <cell r="G108">
            <v>1013652832</v>
          </cell>
          <cell r="H108">
            <v>1013652832</v>
          </cell>
          <cell r="I108">
            <v>7</v>
          </cell>
          <cell r="K108" t="str">
            <v>Natural</v>
          </cell>
          <cell r="L108" t="str">
            <v>1 Natural</v>
          </cell>
          <cell r="M108" t="str">
            <v>2 Privada (1)</v>
          </cell>
          <cell r="N108" t="str">
            <v>4 Persona Natural (2)</v>
          </cell>
          <cell r="O108" t="str">
            <v>1 Nacional</v>
          </cell>
          <cell r="Q108" t="str">
            <v>3 3. Único Contratista</v>
          </cell>
          <cell r="U108">
            <v>1013652832</v>
          </cell>
          <cell r="V108" t="str">
            <v>PAULA NATALIA ALDANA DIAZ</v>
          </cell>
        </row>
        <row r="109">
          <cell r="C109" t="str">
            <v>1008-2024</v>
          </cell>
          <cell r="D109" t="str">
            <v>JEISON DAVID VARGAS BASTO</v>
          </cell>
          <cell r="E109" t="str">
            <v>JEISON DAVID VARGAS BASTO</v>
          </cell>
          <cell r="F109" t="str">
            <v>Cédula de Ciudadania</v>
          </cell>
          <cell r="G109">
            <v>1073682635</v>
          </cell>
          <cell r="H109">
            <v>700033602</v>
          </cell>
          <cell r="I109">
            <v>5</v>
          </cell>
          <cell r="K109" t="str">
            <v>Natural</v>
          </cell>
          <cell r="L109" t="str">
            <v>1 Natural</v>
          </cell>
          <cell r="M109" t="str">
            <v>2 Privada (1)</v>
          </cell>
          <cell r="N109" t="str">
            <v>4 Persona Natural (2)</v>
          </cell>
          <cell r="O109" t="str">
            <v>1 Nacional</v>
          </cell>
          <cell r="Q109" t="str">
            <v>3 3. Único Contratista</v>
          </cell>
          <cell r="U109">
            <v>1073682635</v>
          </cell>
          <cell r="V109" t="str">
            <v>JEISSON DAVID VARGAS BASTO</v>
          </cell>
        </row>
        <row r="110">
          <cell r="C110" t="str">
            <v>1009-2024</v>
          </cell>
          <cell r="D110" t="str">
            <v>Daniel</v>
          </cell>
          <cell r="E110" t="str">
            <v>DANIEL IVAN SOSSA ALJURE</v>
          </cell>
          <cell r="F110" t="str">
            <v>Cédula de Ciudadania</v>
          </cell>
          <cell r="G110">
            <v>80073272</v>
          </cell>
          <cell r="H110">
            <v>80073272</v>
          </cell>
          <cell r="I110">
            <v>0</v>
          </cell>
          <cell r="K110" t="str">
            <v>Natural</v>
          </cell>
          <cell r="L110" t="str">
            <v>1 Natural</v>
          </cell>
          <cell r="M110" t="str">
            <v>2 Privada (1)</v>
          </cell>
          <cell r="N110" t="str">
            <v>4 Persona Natural (2)</v>
          </cell>
          <cell r="O110" t="str">
            <v>1 Nacional</v>
          </cell>
          <cell r="Q110" t="str">
            <v>3 3. Único Contratista</v>
          </cell>
          <cell r="U110">
            <v>80073272</v>
          </cell>
          <cell r="V110" t="str">
            <v>DANIEL IVAN SOSSA ALJURE</v>
          </cell>
        </row>
        <row r="111">
          <cell r="C111" t="str">
            <v>101-2024</v>
          </cell>
          <cell r="D111" t="str">
            <v>Laura Valentina León León</v>
          </cell>
          <cell r="E111" t="str">
            <v>LAURA VALENTINA LEON LEON</v>
          </cell>
          <cell r="F111" t="str">
            <v>Cédula de Ciudadania</v>
          </cell>
          <cell r="G111">
            <v>1000338524</v>
          </cell>
          <cell r="H111">
            <v>1000338524</v>
          </cell>
          <cell r="I111">
            <v>0</v>
          </cell>
          <cell r="K111" t="str">
            <v>Natural</v>
          </cell>
          <cell r="L111" t="str">
            <v>1 Natural</v>
          </cell>
          <cell r="M111" t="str">
            <v>2 Privada (1)</v>
          </cell>
          <cell r="N111" t="str">
            <v>4 Persona Natural (2)</v>
          </cell>
          <cell r="O111" t="str">
            <v>1 Nacional</v>
          </cell>
          <cell r="Q111" t="str">
            <v>3 3. Único Contratista</v>
          </cell>
          <cell r="U111">
            <v>1000338524</v>
          </cell>
          <cell r="V111" t="str">
            <v>LAURA VALENTINA LEON LEON</v>
          </cell>
        </row>
        <row r="112">
          <cell r="C112" t="str">
            <v>1010-2024</v>
          </cell>
          <cell r="D112" t="str">
            <v>Luz Helena Castro Arango</v>
          </cell>
          <cell r="E112" t="str">
            <v>LUZ HELENA CASTRO ARANGO</v>
          </cell>
          <cell r="F112" t="str">
            <v>Cédula de Ciudadania</v>
          </cell>
          <cell r="G112">
            <v>1013611862</v>
          </cell>
          <cell r="H112">
            <v>1013611862</v>
          </cell>
          <cell r="I112">
            <v>2</v>
          </cell>
          <cell r="K112" t="str">
            <v>Natural</v>
          </cell>
          <cell r="L112" t="str">
            <v>1 Natural</v>
          </cell>
          <cell r="M112" t="str">
            <v>2 Privada (1)</v>
          </cell>
          <cell r="N112" t="str">
            <v>4 Persona Natural (2)</v>
          </cell>
          <cell r="O112" t="str">
            <v>1 Nacional</v>
          </cell>
          <cell r="Q112" t="str">
            <v>3 3. Único Contratista</v>
          </cell>
          <cell r="U112">
            <v>1013611862</v>
          </cell>
          <cell r="V112" t="str">
            <v>LUZ HELENA CASTRO ARANGO</v>
          </cell>
        </row>
        <row r="113">
          <cell r="C113" t="str">
            <v>1011-2024</v>
          </cell>
          <cell r="D113" t="str">
            <v>Lida Fernanda</v>
          </cell>
          <cell r="E113" t="str">
            <v>LIDA FERNANDA MOLINA HERNANDEZ</v>
          </cell>
          <cell r="F113" t="str">
            <v>Cédula de Ciudadania</v>
          </cell>
          <cell r="G113">
            <v>1023002115</v>
          </cell>
          <cell r="H113">
            <v>1023002115</v>
          </cell>
          <cell r="I113">
            <v>2</v>
          </cell>
          <cell r="K113" t="str">
            <v>Natural</v>
          </cell>
          <cell r="L113" t="str">
            <v>1 Natural</v>
          </cell>
          <cell r="M113" t="str">
            <v>2 Privada (1)</v>
          </cell>
          <cell r="N113" t="str">
            <v>4 Persona Natural (2)</v>
          </cell>
          <cell r="O113" t="str">
            <v>1 Nacional</v>
          </cell>
          <cell r="Q113" t="str">
            <v>3 3. Único Contratista</v>
          </cell>
          <cell r="U113">
            <v>1023002115</v>
          </cell>
          <cell r="V113" t="str">
            <v>LIDA FERNANDA MOLINA HERNANDEZ</v>
          </cell>
        </row>
        <row r="114">
          <cell r="C114" t="str">
            <v>1012-2024</v>
          </cell>
          <cell r="D114" t="str">
            <v>Persona natural</v>
          </cell>
          <cell r="E114" t="str">
            <v>MIGUEL ANGEL ROA MORENO</v>
          </cell>
          <cell r="F114" t="str">
            <v>Cédula de Ciudadania</v>
          </cell>
          <cell r="G114">
            <v>1031176913</v>
          </cell>
          <cell r="H114">
            <v>1031176913</v>
          </cell>
          <cell r="I114">
            <v>9</v>
          </cell>
          <cell r="K114" t="str">
            <v>Natural</v>
          </cell>
          <cell r="L114" t="str">
            <v>1 Natural</v>
          </cell>
          <cell r="M114" t="str">
            <v>2 Privada (1)</v>
          </cell>
          <cell r="N114" t="str">
            <v>4 Persona Natural (2)</v>
          </cell>
          <cell r="O114" t="str">
            <v>1 Nacional</v>
          </cell>
          <cell r="Q114" t="str">
            <v>3 3. Único Contratista</v>
          </cell>
          <cell r="U114">
            <v>1031176913</v>
          </cell>
          <cell r="V114" t="str">
            <v>MIGUEL ANGEL ROA MORENO</v>
          </cell>
        </row>
        <row r="115">
          <cell r="C115" t="str">
            <v>1013-2024</v>
          </cell>
          <cell r="D115" t="str">
            <v>Tatiana Paola Lizarazo Correa</v>
          </cell>
          <cell r="E115" t="str">
            <v>TATIANA PAOLA LIZARAZO CORREA</v>
          </cell>
          <cell r="F115" t="str">
            <v>Cédula de Ciudadania</v>
          </cell>
          <cell r="G115">
            <v>1022324188</v>
          </cell>
          <cell r="H115">
            <v>1022324188</v>
          </cell>
          <cell r="I115">
            <v>8</v>
          </cell>
          <cell r="K115" t="str">
            <v>Natural</v>
          </cell>
          <cell r="L115" t="str">
            <v>1 Natural</v>
          </cell>
          <cell r="M115" t="str">
            <v>2 Privada (1)</v>
          </cell>
          <cell r="N115" t="str">
            <v>4 Persona Natural (2)</v>
          </cell>
          <cell r="O115" t="str">
            <v>1 Nacional</v>
          </cell>
          <cell r="Q115" t="str">
            <v>3 3. Único Contratista</v>
          </cell>
          <cell r="U115">
            <v>1022324188</v>
          </cell>
          <cell r="V115" t="str">
            <v>TATIANA PAOLA LIZARAZO CORREA</v>
          </cell>
        </row>
        <row r="116">
          <cell r="C116" t="str">
            <v>1014-2024</v>
          </cell>
          <cell r="D116" t="str">
            <v>Darcy Norberto Sanchez Sanchez</v>
          </cell>
          <cell r="E116" t="str">
            <v>DARCY NORBERTO SANCHEZ SANCHEZ</v>
          </cell>
          <cell r="F116" t="str">
            <v>Cédula de Ciudadania</v>
          </cell>
          <cell r="G116">
            <v>79727500</v>
          </cell>
          <cell r="H116">
            <v>79727500</v>
          </cell>
          <cell r="I116">
            <v>1</v>
          </cell>
          <cell r="K116" t="str">
            <v>Natural</v>
          </cell>
          <cell r="L116" t="str">
            <v>1 Natural</v>
          </cell>
          <cell r="M116" t="str">
            <v>2 Privada (1)</v>
          </cell>
          <cell r="N116" t="str">
            <v>4 Persona Natural (2)</v>
          </cell>
          <cell r="O116" t="str">
            <v>1 Nacional</v>
          </cell>
          <cell r="Q116" t="str">
            <v>3 3. Único Contratista</v>
          </cell>
          <cell r="U116">
            <v>79727500</v>
          </cell>
          <cell r="V116" t="str">
            <v>DARCY NORBERTO SANCHEZ SANCHEZ</v>
          </cell>
        </row>
        <row r="117">
          <cell r="C117" t="str">
            <v>1015-2024</v>
          </cell>
          <cell r="D117" t="str">
            <v>NIDIA ANGELICA PARRA GALEANO</v>
          </cell>
          <cell r="E117" t="str">
            <v>NIDIA ANGELICA PARRA GALEANO</v>
          </cell>
          <cell r="F117" t="str">
            <v>Cédula de Ciudadania</v>
          </cell>
          <cell r="G117">
            <v>52467980</v>
          </cell>
          <cell r="H117">
            <v>52467980</v>
          </cell>
          <cell r="I117">
            <v>7</v>
          </cell>
          <cell r="K117" t="str">
            <v>Natural</v>
          </cell>
          <cell r="L117" t="str">
            <v>1 Natural</v>
          </cell>
          <cell r="M117" t="str">
            <v>2 Privada (1)</v>
          </cell>
          <cell r="N117" t="str">
            <v>4 Persona Natural (2)</v>
          </cell>
          <cell r="O117" t="str">
            <v>1 Nacional</v>
          </cell>
          <cell r="Q117" t="str">
            <v>3 3. Único Contratista</v>
          </cell>
          <cell r="U117">
            <v>52467980</v>
          </cell>
          <cell r="V117" t="str">
            <v>NIDIA ANGELICA PARRA GALEANO</v>
          </cell>
        </row>
        <row r="118">
          <cell r="C118" t="str">
            <v>1016-2024</v>
          </cell>
          <cell r="D118" t="str">
            <v>Pedro MANUEL Lagos Chacón</v>
          </cell>
          <cell r="E118" t="str">
            <v>PEDRO MANUEL LAGOS CHACON</v>
          </cell>
          <cell r="F118" t="str">
            <v>Cédula de Ciudadania</v>
          </cell>
          <cell r="G118">
            <v>1032465162</v>
          </cell>
          <cell r="H118">
            <v>1032465162</v>
          </cell>
          <cell r="I118">
            <v>8</v>
          </cell>
          <cell r="K118" t="str">
            <v>Natural</v>
          </cell>
          <cell r="L118" t="str">
            <v>1 Natural</v>
          </cell>
          <cell r="M118" t="str">
            <v>2 Privada (1)</v>
          </cell>
          <cell r="N118" t="str">
            <v>4 Persona Natural (2)</v>
          </cell>
          <cell r="O118" t="str">
            <v>1 Nacional</v>
          </cell>
          <cell r="Q118" t="str">
            <v>3 3. Único Contratista</v>
          </cell>
          <cell r="U118">
            <v>1032465162</v>
          </cell>
          <cell r="V118" t="str">
            <v>PEDRO MANUEL LAGOS CHACON</v>
          </cell>
        </row>
        <row r="119">
          <cell r="C119" t="str">
            <v>1017-2024</v>
          </cell>
          <cell r="D119" t="str">
            <v>JULIANA VARELA ARBOLEDA</v>
          </cell>
          <cell r="E119" t="str">
            <v>JULIANA MARIA VARELA ARBOLEDA</v>
          </cell>
          <cell r="F119" t="str">
            <v>Cédula de Ciudadania</v>
          </cell>
          <cell r="G119">
            <v>1094882349</v>
          </cell>
          <cell r="H119">
            <v>1094882349</v>
          </cell>
          <cell r="I119">
            <v>1</v>
          </cell>
          <cell r="K119" t="str">
            <v>Natural</v>
          </cell>
          <cell r="L119" t="str">
            <v>1 Natural</v>
          </cell>
          <cell r="M119" t="str">
            <v>2 Privada (1)</v>
          </cell>
          <cell r="N119" t="str">
            <v>4 Persona Natural (2)</v>
          </cell>
          <cell r="O119" t="str">
            <v>1 Nacional</v>
          </cell>
          <cell r="Q119" t="str">
            <v>3 3. Único Contratista</v>
          </cell>
          <cell r="U119">
            <v>1094882349</v>
          </cell>
          <cell r="V119" t="str">
            <v>JULIANA MARIA VARELA ARBOLEDA</v>
          </cell>
        </row>
        <row r="120">
          <cell r="C120" t="str">
            <v>1018-2024</v>
          </cell>
          <cell r="D120" t="str">
            <v>JUAN MANUEL RUSSY ESCOBAR</v>
          </cell>
          <cell r="E120" t="str">
            <v>JUAN MANUEL RUSSY ESCOBAR</v>
          </cell>
          <cell r="F120" t="str">
            <v>Cédula de Ciudadania</v>
          </cell>
          <cell r="G120">
            <v>6773144</v>
          </cell>
          <cell r="H120">
            <v>6773144</v>
          </cell>
          <cell r="I120">
            <v>0</v>
          </cell>
          <cell r="K120" t="str">
            <v>Natural</v>
          </cell>
          <cell r="L120" t="str">
            <v>1 Natural</v>
          </cell>
          <cell r="M120" t="str">
            <v>2 Privada (1)</v>
          </cell>
          <cell r="N120" t="str">
            <v>4 Persona Natural (2)</v>
          </cell>
          <cell r="O120" t="str">
            <v>1 Nacional</v>
          </cell>
          <cell r="Q120" t="str">
            <v>3 3. Único Contratista</v>
          </cell>
          <cell r="U120">
            <v>6773144</v>
          </cell>
          <cell r="V120" t="str">
            <v>JUAN MANUEL RUSSY ESCOBAR</v>
          </cell>
        </row>
        <row r="121">
          <cell r="C121" t="str">
            <v>1019-2024</v>
          </cell>
          <cell r="D121" t="str">
            <v>Maria Mercedes Santos Moreno</v>
          </cell>
          <cell r="E121" t="str">
            <v>MARIA MERCEDES SANTOS MORENO</v>
          </cell>
          <cell r="F121" t="str">
            <v>Cédula de Ciudadania</v>
          </cell>
          <cell r="G121">
            <v>52803430</v>
          </cell>
          <cell r="H121">
            <v>52803430</v>
          </cell>
          <cell r="I121">
            <v>1</v>
          </cell>
          <cell r="K121" t="str">
            <v>Natural</v>
          </cell>
          <cell r="L121" t="str">
            <v>1 Natural</v>
          </cell>
          <cell r="M121" t="str">
            <v>2 Privada (1)</v>
          </cell>
          <cell r="N121" t="str">
            <v>4 Persona Natural (2)</v>
          </cell>
          <cell r="O121" t="str">
            <v>1 Nacional</v>
          </cell>
          <cell r="Q121" t="str">
            <v>3 3. Único Contratista</v>
          </cell>
          <cell r="U121">
            <v>52803430</v>
          </cell>
          <cell r="V121" t="str">
            <v>MARIA MERCEDES SANTOS MORENO</v>
          </cell>
        </row>
        <row r="122">
          <cell r="C122" t="str">
            <v>102-2024</v>
          </cell>
          <cell r="D122" t="str">
            <v>YENNY MARCELA PERALTA GUZMÁN</v>
          </cell>
          <cell r="E122" t="str">
            <v>YENNY MARCELA PERALTA GUZMAN</v>
          </cell>
          <cell r="F122" t="str">
            <v>Cédula de Ciudadania</v>
          </cell>
          <cell r="G122">
            <v>1015425834</v>
          </cell>
          <cell r="H122">
            <v>1015425834</v>
          </cell>
          <cell r="I122">
            <v>6</v>
          </cell>
          <cell r="K122" t="str">
            <v>Natural</v>
          </cell>
          <cell r="L122" t="str">
            <v>1 Natural</v>
          </cell>
          <cell r="M122" t="str">
            <v>2 Privada (1)</v>
          </cell>
          <cell r="N122" t="str">
            <v>4 Persona Natural (2)</v>
          </cell>
          <cell r="O122" t="str">
            <v>1 Nacional</v>
          </cell>
          <cell r="Q122" t="str">
            <v>3 3. Único Contratista</v>
          </cell>
          <cell r="U122">
            <v>1015425834</v>
          </cell>
          <cell r="V122" t="str">
            <v>YENNY MARCELA PERALTA GUZMAN</v>
          </cell>
        </row>
        <row r="123">
          <cell r="C123" t="str">
            <v>1020-2024</v>
          </cell>
          <cell r="D123" t="str">
            <v>Nicolas Andres Santamaria Ortiz</v>
          </cell>
          <cell r="E123" t="str">
            <v>NICOLAS ANDRES SANTAMARIA ORTIZ</v>
          </cell>
          <cell r="F123" t="str">
            <v>Cédula de Ciudadania</v>
          </cell>
          <cell r="G123">
            <v>1019050573</v>
          </cell>
          <cell r="H123">
            <v>1019050573</v>
          </cell>
          <cell r="I123">
            <v>2</v>
          </cell>
          <cell r="K123" t="str">
            <v>Natural</v>
          </cell>
          <cell r="L123" t="str">
            <v>1 Natural</v>
          </cell>
          <cell r="M123" t="str">
            <v>2 Privada (1)</v>
          </cell>
          <cell r="N123" t="str">
            <v>4 Persona Natural (2)</v>
          </cell>
          <cell r="O123" t="str">
            <v>1 Nacional</v>
          </cell>
          <cell r="Q123" t="str">
            <v>3 3. Único Contratista</v>
          </cell>
          <cell r="U123">
            <v>1019050573</v>
          </cell>
          <cell r="V123" t="str">
            <v>NICOLAS ANDRES SANTAMARIA ORTIZ</v>
          </cell>
        </row>
        <row r="124">
          <cell r="C124" t="str">
            <v>1021-2024</v>
          </cell>
          <cell r="D124" t="str">
            <v>Lorenza Antonia Aldana Gómez</v>
          </cell>
          <cell r="E124" t="str">
            <v>LORENZA ANTONIA ALDANA GOMEZ</v>
          </cell>
          <cell r="F124" t="str">
            <v>Cédula de Ciudadania</v>
          </cell>
          <cell r="G124">
            <v>1032495774</v>
          </cell>
          <cell r="H124">
            <v>1032495774</v>
          </cell>
          <cell r="I124">
            <v>3</v>
          </cell>
          <cell r="K124" t="str">
            <v>Natural</v>
          </cell>
          <cell r="L124" t="str">
            <v>1 Natural</v>
          </cell>
          <cell r="M124" t="str">
            <v>2 Privada (1)</v>
          </cell>
          <cell r="N124" t="str">
            <v>4 Persona Natural (2)</v>
          </cell>
          <cell r="O124" t="str">
            <v>1 Nacional</v>
          </cell>
          <cell r="Q124" t="str">
            <v>3 3. Único Contratista</v>
          </cell>
          <cell r="U124">
            <v>1032495774</v>
          </cell>
          <cell r="V124" t="str">
            <v>LORENZA ANTONIA ALDANA GOMEZ</v>
          </cell>
        </row>
        <row r="125">
          <cell r="C125" t="str">
            <v>1022-2024</v>
          </cell>
          <cell r="D125" t="str">
            <v>Rockin´ Producciones S.A.S</v>
          </cell>
          <cell r="E125" t="str">
            <v>ROCKIN´ PRODUCCIONES SAS</v>
          </cell>
          <cell r="F125" t="str">
            <v>Cédula de Ciudadania</v>
          </cell>
          <cell r="G125">
            <v>901669880</v>
          </cell>
          <cell r="H125">
            <v>901669880</v>
          </cell>
          <cell r="I125">
            <v>5</v>
          </cell>
          <cell r="K125" t="str">
            <v>Jurídica</v>
          </cell>
          <cell r="L125" t="str">
            <v>1 Natural</v>
          </cell>
          <cell r="M125" t="str">
            <v>2 Privada (1)</v>
          </cell>
          <cell r="N125" t="str">
            <v>4 Persona Natural (2)</v>
          </cell>
          <cell r="O125" t="str">
            <v>1 Nacional</v>
          </cell>
          <cell r="Q125" t="str">
            <v>3 3. Único Contratista</v>
          </cell>
          <cell r="U125">
            <v>80087949</v>
          </cell>
          <cell r="V125" t="str">
            <v>Juan Manuel Ucrós Aldana</v>
          </cell>
        </row>
        <row r="126">
          <cell r="C126" t="str">
            <v>1023-2024</v>
          </cell>
          <cell r="D126" t="str">
            <v>Stefanny Sandoval Monsalve</v>
          </cell>
          <cell r="E126" t="str">
            <v>STEFANNY SANDOVAL MONSALVE</v>
          </cell>
          <cell r="F126" t="str">
            <v>Cédula de Ciudadania</v>
          </cell>
          <cell r="G126">
            <v>1070945656</v>
          </cell>
          <cell r="H126">
            <v>1070945656</v>
          </cell>
          <cell r="I126">
            <v>2</v>
          </cell>
          <cell r="K126" t="str">
            <v>Natural</v>
          </cell>
          <cell r="L126" t="str">
            <v>1 Natural</v>
          </cell>
          <cell r="M126" t="str">
            <v>2 Privada (1)</v>
          </cell>
          <cell r="N126" t="str">
            <v>4 Persona Natural (2)</v>
          </cell>
          <cell r="O126" t="str">
            <v>1 Nacional</v>
          </cell>
          <cell r="Q126" t="str">
            <v>3 3. Único Contratista</v>
          </cell>
          <cell r="U126">
            <v>1070945656</v>
          </cell>
          <cell r="V126" t="str">
            <v>STEFANNY SANDOVAL MONSALVE</v>
          </cell>
        </row>
        <row r="127">
          <cell r="C127" t="str">
            <v>1024-2024</v>
          </cell>
          <cell r="D127" t="str">
            <v>Maria Camila Romero Lopez</v>
          </cell>
          <cell r="E127" t="str">
            <v>MARIA CAMILA ROMERO LOPEZ</v>
          </cell>
          <cell r="F127" t="str">
            <v>Cédula de Ciudadania</v>
          </cell>
          <cell r="G127">
            <v>1019147441</v>
          </cell>
          <cell r="H127">
            <v>1019147441</v>
          </cell>
          <cell r="I127">
            <v>7</v>
          </cell>
          <cell r="K127" t="str">
            <v>Natural</v>
          </cell>
          <cell r="L127" t="str">
            <v>1 Natural</v>
          </cell>
          <cell r="M127" t="str">
            <v>2 Privada (1)</v>
          </cell>
          <cell r="N127" t="str">
            <v>4 Persona Natural (2)</v>
          </cell>
          <cell r="O127" t="str">
            <v>1 Nacional</v>
          </cell>
          <cell r="Q127" t="str">
            <v>3 3. Único Contratista</v>
          </cell>
          <cell r="U127">
            <v>1019147441</v>
          </cell>
          <cell r="V127" t="str">
            <v>MARIA CAMILA ROMERO LOPEZ</v>
          </cell>
        </row>
        <row r="128">
          <cell r="C128" t="str">
            <v>1025-2024</v>
          </cell>
          <cell r="D128" t="str">
            <v>Diego Javier Parra Cortes</v>
          </cell>
          <cell r="E128" t="str">
            <v>DIEGO JAVIER PARRA CORTES</v>
          </cell>
          <cell r="F128" t="str">
            <v>Cédula de Ciudadania</v>
          </cell>
          <cell r="G128">
            <v>1090395948</v>
          </cell>
          <cell r="H128">
            <v>1090395948</v>
          </cell>
          <cell r="I128">
            <v>1</v>
          </cell>
          <cell r="K128" t="str">
            <v>Natural</v>
          </cell>
          <cell r="L128" t="str">
            <v>1 Natural</v>
          </cell>
          <cell r="M128" t="str">
            <v>2 Privada (1)</v>
          </cell>
          <cell r="N128" t="str">
            <v>4 Persona Natural (2)</v>
          </cell>
          <cell r="O128" t="str">
            <v>1 Nacional</v>
          </cell>
          <cell r="Q128" t="str">
            <v>3 3. Único Contratista</v>
          </cell>
          <cell r="U128">
            <v>1090395948</v>
          </cell>
          <cell r="V128" t="str">
            <v>DIEGO JAVIER PARRA CORTES</v>
          </cell>
        </row>
        <row r="129">
          <cell r="C129" t="str">
            <v>1026-2024</v>
          </cell>
          <cell r="D129" t="str">
            <v>GOTA PRODUCCIONES SAS</v>
          </cell>
          <cell r="E129" t="str">
            <v>GOTA PRODUCCIONES S.A.S.</v>
          </cell>
          <cell r="F129" t="str">
            <v>Cédula de Ciudadania</v>
          </cell>
          <cell r="G129">
            <v>901275282</v>
          </cell>
          <cell r="H129">
            <v>901275282</v>
          </cell>
          <cell r="I129">
            <v>9</v>
          </cell>
          <cell r="K129" t="str">
            <v>Jurídica</v>
          </cell>
          <cell r="L129" t="str">
            <v>1 Natural</v>
          </cell>
          <cell r="M129" t="str">
            <v>2 Privada (1)</v>
          </cell>
          <cell r="N129" t="str">
            <v>4 Persona Natural (2)</v>
          </cell>
          <cell r="O129" t="str">
            <v>1 Nacional</v>
          </cell>
          <cell r="Q129" t="str">
            <v>3 3. Único Contratista</v>
          </cell>
          <cell r="U129">
            <v>41781371</v>
          </cell>
          <cell r="V129" t="str">
            <v>SULMA BECERRA GALINDO0</v>
          </cell>
        </row>
        <row r="130">
          <cell r="C130" t="str">
            <v>1028-2024</v>
          </cell>
          <cell r="D130" t="str">
            <v>Viviana Andrea Rodríguez</v>
          </cell>
          <cell r="E130" t="str">
            <v>VIVIANA ANDREA RODRIGUEZ RODRIGUEZ</v>
          </cell>
          <cell r="F130" t="str">
            <v>Cédula de Ciudadania</v>
          </cell>
          <cell r="G130">
            <v>1022379954</v>
          </cell>
          <cell r="H130">
            <v>1022379954</v>
          </cell>
          <cell r="I130">
            <v>1</v>
          </cell>
          <cell r="K130" t="str">
            <v>Natural</v>
          </cell>
          <cell r="L130" t="str">
            <v>1 Natural</v>
          </cell>
          <cell r="M130" t="str">
            <v>2 Privada (1)</v>
          </cell>
          <cell r="N130" t="str">
            <v>4 Persona Natural (2)</v>
          </cell>
          <cell r="O130" t="str">
            <v>1 Nacional</v>
          </cell>
          <cell r="Q130" t="str">
            <v>3 3. Único Contratista</v>
          </cell>
          <cell r="U130">
            <v>1022379954</v>
          </cell>
          <cell r="V130" t="str">
            <v>VIVIANA ANDREA RODRIGUEZ RODRIGUEZ</v>
          </cell>
        </row>
        <row r="131">
          <cell r="C131" t="str">
            <v>1029-2024</v>
          </cell>
          <cell r="D131" t="str">
            <v>Carmen Janneth Rubio Delgado</v>
          </cell>
          <cell r="E131" t="str">
            <v>CARMEN JANNETH RUBIO DELGADO</v>
          </cell>
          <cell r="F131" t="str">
            <v>Cédula de Ciudadania</v>
          </cell>
          <cell r="G131">
            <v>1022326839</v>
          </cell>
          <cell r="H131">
            <v>1022326839</v>
          </cell>
          <cell r="I131">
            <v>3</v>
          </cell>
          <cell r="K131" t="str">
            <v>Natural</v>
          </cell>
          <cell r="L131" t="str">
            <v>1 Natural</v>
          </cell>
          <cell r="M131" t="str">
            <v>2 Privada (1)</v>
          </cell>
          <cell r="N131" t="str">
            <v>4 Persona Natural (2)</v>
          </cell>
          <cell r="O131" t="str">
            <v>1 Nacional</v>
          </cell>
          <cell r="Q131" t="str">
            <v>3 3. Único Contratista</v>
          </cell>
          <cell r="U131">
            <v>1022326839</v>
          </cell>
          <cell r="V131" t="str">
            <v>CARMEN JANNETH RUBIO DELGADO</v>
          </cell>
        </row>
        <row r="132">
          <cell r="C132" t="str">
            <v>103-2024</v>
          </cell>
          <cell r="D132" t="str">
            <v>Margareth Tibizay Sánchez Melo</v>
          </cell>
          <cell r="E132" t="str">
            <v>MARGARETH TIBIZAY SANCHEZ MELO</v>
          </cell>
          <cell r="F132" t="str">
            <v>Cédula de Ciudadania</v>
          </cell>
          <cell r="G132">
            <v>1018448620</v>
          </cell>
          <cell r="H132">
            <v>1018448620</v>
          </cell>
          <cell r="I132">
            <v>7</v>
          </cell>
          <cell r="K132" t="str">
            <v>Natural</v>
          </cell>
          <cell r="L132" t="str">
            <v>1 Natural</v>
          </cell>
          <cell r="M132" t="str">
            <v>2 Privada (1)</v>
          </cell>
          <cell r="N132" t="str">
            <v>4 Persona Natural (2)</v>
          </cell>
          <cell r="O132" t="str">
            <v>1 Nacional</v>
          </cell>
          <cell r="Q132" t="str">
            <v>3 3. Único Contratista</v>
          </cell>
          <cell r="U132">
            <v>1018448620</v>
          </cell>
          <cell r="V132" t="str">
            <v>MARGARETH TIBIZAY SANCHEZ MELO</v>
          </cell>
        </row>
        <row r="133">
          <cell r="C133" t="str">
            <v>1030-2024</v>
          </cell>
          <cell r="D133" t="str">
            <v>Angie Daniela Muñoz Muñoz</v>
          </cell>
          <cell r="E133" t="str">
            <v>ANGIE DANIELA MUÑOZ MUÑOZ</v>
          </cell>
          <cell r="F133" t="str">
            <v>Cédula de Ciudadania</v>
          </cell>
          <cell r="G133">
            <v>1033763088</v>
          </cell>
          <cell r="H133">
            <v>1033763088</v>
          </cell>
          <cell r="I133">
            <v>2</v>
          </cell>
          <cell r="K133" t="str">
            <v>Natural</v>
          </cell>
          <cell r="L133" t="str">
            <v>1 Natural</v>
          </cell>
          <cell r="M133" t="str">
            <v>2 Privada (1)</v>
          </cell>
          <cell r="N133" t="str">
            <v>4 Persona Natural (2)</v>
          </cell>
          <cell r="O133" t="str">
            <v>1 Nacional</v>
          </cell>
          <cell r="Q133" t="str">
            <v>3 3. Único Contratista</v>
          </cell>
          <cell r="U133">
            <v>1033763088</v>
          </cell>
          <cell r="V133" t="str">
            <v>ANGIE DANIELA MUÑOZ MUÑOZ</v>
          </cell>
        </row>
        <row r="134">
          <cell r="C134" t="str">
            <v>1031-2024</v>
          </cell>
          <cell r="D134" t="str">
            <v>JOSE BERNARDO GUERRERO CHAVEZ</v>
          </cell>
          <cell r="E134" t="str">
            <v>JOSE BERNARDO GUERRERO CHAVEZ</v>
          </cell>
          <cell r="F134" t="str">
            <v>Cédula de Ciudadania</v>
          </cell>
          <cell r="G134">
            <v>13068538</v>
          </cell>
          <cell r="H134">
            <v>13068538</v>
          </cell>
          <cell r="I134">
            <v>0</v>
          </cell>
          <cell r="K134" t="str">
            <v>Natural</v>
          </cell>
          <cell r="L134" t="str">
            <v>1 Natural</v>
          </cell>
          <cell r="M134" t="str">
            <v>2 Privada (1)</v>
          </cell>
          <cell r="N134" t="str">
            <v>4 Persona Natural (2)</v>
          </cell>
          <cell r="O134" t="str">
            <v>1 Nacional</v>
          </cell>
          <cell r="Q134" t="str">
            <v>3 3. Único Contratista</v>
          </cell>
          <cell r="U134">
            <v>13068538</v>
          </cell>
          <cell r="V134" t="str">
            <v>JOSE BERNARDO GUERRERO CHAVEZ</v>
          </cell>
        </row>
        <row r="135">
          <cell r="C135" t="str">
            <v>1032-2024</v>
          </cell>
          <cell r="D135" t="str">
            <v>CHRISTIAN ANDRES HEREDIA LEAL</v>
          </cell>
          <cell r="E135" t="str">
            <v>CHRISTIAN ANDRES HEREDIA LEAL</v>
          </cell>
          <cell r="F135" t="str">
            <v>Cédula de Ciudadania</v>
          </cell>
          <cell r="G135">
            <v>1018444500</v>
          </cell>
          <cell r="H135">
            <v>1018444500</v>
          </cell>
          <cell r="I135">
            <v>3</v>
          </cell>
          <cell r="K135" t="str">
            <v>Natural</v>
          </cell>
          <cell r="L135" t="str">
            <v>1 Natural</v>
          </cell>
          <cell r="M135" t="str">
            <v>2 Privada (1)</v>
          </cell>
          <cell r="N135" t="str">
            <v>4 Persona Natural (2)</v>
          </cell>
          <cell r="O135" t="str">
            <v>1 Nacional</v>
          </cell>
          <cell r="Q135" t="str">
            <v>3 3. Único Contratista</v>
          </cell>
          <cell r="U135">
            <v>1018444500</v>
          </cell>
          <cell r="V135" t="str">
            <v>CHRISTIAN ANDRES HEREDIA LEAL</v>
          </cell>
        </row>
        <row r="136">
          <cell r="C136" t="str">
            <v>1033-2024</v>
          </cell>
          <cell r="D136" t="str">
            <v>María José Castañeda Cañón</v>
          </cell>
          <cell r="E136" t="str">
            <v>MARIA JOSE CASTAÑEDA CAÑON</v>
          </cell>
          <cell r="F136" t="str">
            <v>Cédula de Ciudadania</v>
          </cell>
          <cell r="G136">
            <v>1020764625</v>
          </cell>
          <cell r="H136">
            <v>1020764625</v>
          </cell>
          <cell r="I136">
            <v>5</v>
          </cell>
          <cell r="K136" t="str">
            <v>Natural</v>
          </cell>
          <cell r="L136" t="str">
            <v>1 Natural</v>
          </cell>
          <cell r="M136" t="str">
            <v>2 Privada (1)</v>
          </cell>
          <cell r="N136" t="str">
            <v>4 Persona Natural (2)</v>
          </cell>
          <cell r="O136" t="str">
            <v>1 Nacional</v>
          </cell>
          <cell r="Q136" t="str">
            <v>3 3. Único Contratista</v>
          </cell>
          <cell r="U136">
            <v>1020764625</v>
          </cell>
          <cell r="V136" t="str">
            <v>MARIA JOSE CASTAÑEDA CAÑON</v>
          </cell>
        </row>
        <row r="137">
          <cell r="C137" t="str">
            <v>1034-2024</v>
          </cell>
          <cell r="D137">
            <v>1016005932</v>
          </cell>
          <cell r="E137" t="str">
            <v>ADRIANA LORENA DUCUARA IZQUIERDO</v>
          </cell>
          <cell r="F137" t="str">
            <v>Cédula de Ciudadania</v>
          </cell>
          <cell r="G137">
            <v>1016005932</v>
          </cell>
          <cell r="H137">
            <v>1016005932</v>
          </cell>
          <cell r="I137">
            <v>1</v>
          </cell>
          <cell r="K137" t="str">
            <v>Natural</v>
          </cell>
          <cell r="L137" t="str">
            <v>1 Natural</v>
          </cell>
          <cell r="M137" t="str">
            <v>2 Privada (1)</v>
          </cell>
          <cell r="N137" t="str">
            <v>4 Persona Natural (2)</v>
          </cell>
          <cell r="O137" t="str">
            <v>1 Nacional</v>
          </cell>
          <cell r="Q137" t="str">
            <v>3 3. Único Contratista</v>
          </cell>
          <cell r="U137">
            <v>1016005932</v>
          </cell>
          <cell r="V137" t="str">
            <v>ADRIANA LORENA DUCUARA IZQUIERDO</v>
          </cell>
        </row>
        <row r="138">
          <cell r="C138" t="str">
            <v>1036-2024</v>
          </cell>
          <cell r="D138" t="str">
            <v>Juan Sebastian Gomez Aldana</v>
          </cell>
          <cell r="E138" t="str">
            <v>JUAN SEBASTIAN GOMEZ ALDANA</v>
          </cell>
          <cell r="F138" t="str">
            <v>Cédula de Ciudadania</v>
          </cell>
          <cell r="G138">
            <v>1020817616</v>
          </cell>
          <cell r="H138">
            <v>1020817616</v>
          </cell>
          <cell r="I138">
            <v>8</v>
          </cell>
          <cell r="K138" t="str">
            <v>Natural</v>
          </cell>
          <cell r="U138">
            <v>1020817616</v>
          </cell>
          <cell r="V138" t="str">
            <v>JUAN SEBASTIAN GOMEZ ALDANA</v>
          </cell>
        </row>
        <row r="139">
          <cell r="C139" t="str">
            <v>1037-2024</v>
          </cell>
          <cell r="D139" t="str">
            <v>RICARDO FELIPE AVILA GOMEZ</v>
          </cell>
          <cell r="E139" t="str">
            <v>RICARDO FELIPE AVILA GOMEZ</v>
          </cell>
          <cell r="F139" t="str">
            <v>Cédula de Ciudadania</v>
          </cell>
          <cell r="G139">
            <v>79771307</v>
          </cell>
          <cell r="H139">
            <v>79771307</v>
          </cell>
          <cell r="I139">
            <v>0</v>
          </cell>
          <cell r="K139" t="str">
            <v>Natural</v>
          </cell>
          <cell r="L139" t="str">
            <v>1 Natural</v>
          </cell>
          <cell r="M139" t="str">
            <v>2 Privada (1)</v>
          </cell>
          <cell r="N139" t="str">
            <v>4 Persona Natural (2)</v>
          </cell>
          <cell r="O139" t="str">
            <v>1 Nacional</v>
          </cell>
          <cell r="Q139" t="str">
            <v>3 3. Único Contratista</v>
          </cell>
          <cell r="U139">
            <v>79771307</v>
          </cell>
          <cell r="V139" t="str">
            <v>RICARDO FELIPE AVILA GOMEZ</v>
          </cell>
        </row>
        <row r="140">
          <cell r="C140" t="str">
            <v>1038-2024</v>
          </cell>
          <cell r="D140" t="str">
            <v>MARÍA DEL SOL MALAGÓN BELLO</v>
          </cell>
          <cell r="E140" t="str">
            <v>MARIA DEL SOL MALAGON BELLO</v>
          </cell>
          <cell r="F140" t="str">
            <v>Cédula de Ciudadania</v>
          </cell>
          <cell r="G140">
            <v>1032499782</v>
          </cell>
          <cell r="H140">
            <v>1032499782</v>
          </cell>
          <cell r="I140">
            <v>0</v>
          </cell>
          <cell r="K140" t="str">
            <v>Natural</v>
          </cell>
          <cell r="L140" t="str">
            <v>1 Natural</v>
          </cell>
          <cell r="M140" t="str">
            <v>2 Privada (1)</v>
          </cell>
          <cell r="N140" t="str">
            <v>4 Persona Natural (2)</v>
          </cell>
          <cell r="O140" t="str">
            <v>1 Nacional</v>
          </cell>
          <cell r="Q140" t="str">
            <v>3 3. Único Contratista</v>
          </cell>
          <cell r="U140">
            <v>1032499782</v>
          </cell>
          <cell r="V140" t="str">
            <v>MARIA DEL SOL MALAGON BELLO</v>
          </cell>
        </row>
        <row r="141">
          <cell r="C141" t="str">
            <v>1039-2024</v>
          </cell>
          <cell r="D141" t="str">
            <v>Diana Carolina Rojas Pardo</v>
          </cell>
          <cell r="E141" t="str">
            <v>DIANA CAROLINA ROJAS PARDO</v>
          </cell>
          <cell r="F141" t="str">
            <v>Cédula de Ciudadania</v>
          </cell>
          <cell r="G141">
            <v>1047412179</v>
          </cell>
          <cell r="H141">
            <v>1047412179</v>
          </cell>
          <cell r="I141">
            <v>1</v>
          </cell>
          <cell r="K141" t="str">
            <v>Natural</v>
          </cell>
          <cell r="L141" t="str">
            <v>1 Natural</v>
          </cell>
          <cell r="M141" t="str">
            <v>2 Privada (1)</v>
          </cell>
          <cell r="N141" t="str">
            <v>4 Persona Natural (2)</v>
          </cell>
          <cell r="O141" t="str">
            <v>1 Nacional</v>
          </cell>
          <cell r="Q141" t="str">
            <v>3 3. Único Contratista</v>
          </cell>
          <cell r="U141">
            <v>1047412179</v>
          </cell>
          <cell r="V141" t="str">
            <v>DIANA CAROLINA ROJAS PARDO</v>
          </cell>
        </row>
        <row r="142">
          <cell r="C142" t="str">
            <v>104-2024</v>
          </cell>
          <cell r="D142" t="str">
            <v>JULY PAULINA PAZ INSUASTI</v>
          </cell>
          <cell r="E142" t="str">
            <v>JULY PAULINA PAZ INSUASTI</v>
          </cell>
          <cell r="F142" t="str">
            <v>Cédula de Ciudadania</v>
          </cell>
          <cell r="G142">
            <v>59310279</v>
          </cell>
          <cell r="H142">
            <v>59310279</v>
          </cell>
          <cell r="I142">
            <v>2</v>
          </cell>
          <cell r="K142" t="str">
            <v>Natural</v>
          </cell>
          <cell r="L142" t="str">
            <v>1 Natural</v>
          </cell>
          <cell r="M142" t="str">
            <v>2 Privada (1)</v>
          </cell>
          <cell r="N142" t="str">
            <v>4 Persona Natural (2)</v>
          </cell>
          <cell r="O142" t="str">
            <v>1 Nacional</v>
          </cell>
          <cell r="Q142" t="str">
            <v>3 3. Único Contratista</v>
          </cell>
          <cell r="U142">
            <v>59310279</v>
          </cell>
          <cell r="V142" t="str">
            <v>JULY PAULINA PAZ INSUASTI</v>
          </cell>
        </row>
        <row r="143">
          <cell r="C143" t="str">
            <v>1040-2024</v>
          </cell>
          <cell r="D143" t="str">
            <v>MAICHAEL JAIR TORRES BARON</v>
          </cell>
          <cell r="E143" t="str">
            <v>MAICHAEL JAIR TORRES BARON</v>
          </cell>
          <cell r="F143" t="str">
            <v>Cédula de Ciudadania</v>
          </cell>
          <cell r="G143">
            <v>1032435087</v>
          </cell>
          <cell r="H143">
            <v>1032435087</v>
          </cell>
          <cell r="I143">
            <v>5</v>
          </cell>
          <cell r="K143" t="str">
            <v>Natural</v>
          </cell>
          <cell r="L143" t="str">
            <v>1 Natural</v>
          </cell>
          <cell r="M143" t="str">
            <v>2 Privada (1)</v>
          </cell>
          <cell r="N143" t="str">
            <v>4 Persona Natural (2)</v>
          </cell>
          <cell r="O143" t="str">
            <v>1 Nacional</v>
          </cell>
          <cell r="Q143" t="str">
            <v>3 3. Único Contratista</v>
          </cell>
          <cell r="U143">
            <v>1032435087</v>
          </cell>
          <cell r="V143" t="str">
            <v>MAICHAEL JAIR TORRES BARON</v>
          </cell>
        </row>
        <row r="144">
          <cell r="C144" t="str">
            <v>1041-2024</v>
          </cell>
          <cell r="D144" t="str">
            <v>Diego Armando Ramirez Quintero</v>
          </cell>
          <cell r="E144" t="str">
            <v>DIEGO ARMANDO RAMIREZ QUINTERO</v>
          </cell>
          <cell r="F144" t="str">
            <v>Cédula de Ciudadania</v>
          </cell>
          <cell r="G144">
            <v>80845690</v>
          </cell>
          <cell r="H144">
            <v>80845690</v>
          </cell>
          <cell r="I144">
            <v>1</v>
          </cell>
          <cell r="K144" t="str">
            <v>Natural</v>
          </cell>
          <cell r="L144" t="str">
            <v>1 Natural</v>
          </cell>
          <cell r="M144" t="str">
            <v>2 Privada (1)</v>
          </cell>
          <cell r="N144" t="str">
            <v>4 Persona Natural (2)</v>
          </cell>
          <cell r="O144" t="str">
            <v>1 Nacional</v>
          </cell>
          <cell r="Q144" t="str">
            <v>3 3. Único Contratista</v>
          </cell>
          <cell r="U144">
            <v>80845690</v>
          </cell>
          <cell r="V144" t="str">
            <v>DIEGO ARMANDO RAMIREZ QUINTERO</v>
          </cell>
        </row>
        <row r="145">
          <cell r="C145" t="str">
            <v>1042-2024</v>
          </cell>
          <cell r="D145" t="str">
            <v>omr alexander martinez cisneros</v>
          </cell>
          <cell r="E145" t="str">
            <v>OMAR ALEXANDER MARTINEZ CISNEROS</v>
          </cell>
          <cell r="F145" t="str">
            <v>Cédula de Ciudadania</v>
          </cell>
          <cell r="G145">
            <v>1032357094</v>
          </cell>
          <cell r="H145">
            <v>1032357094</v>
          </cell>
          <cell r="I145">
            <v>2</v>
          </cell>
          <cell r="K145" t="str">
            <v>Natural</v>
          </cell>
          <cell r="L145" t="str">
            <v>1 Natural</v>
          </cell>
          <cell r="M145" t="str">
            <v>2 Privada (1)</v>
          </cell>
          <cell r="N145" t="str">
            <v>4 Persona Natural (2)</v>
          </cell>
          <cell r="O145" t="str">
            <v>1 Nacional</v>
          </cell>
          <cell r="Q145" t="str">
            <v>3 3. Único Contratista</v>
          </cell>
          <cell r="U145">
            <v>1032357094</v>
          </cell>
          <cell r="V145" t="str">
            <v>OMAR ALEXANDER MARTINEZ CISNEROS</v>
          </cell>
        </row>
        <row r="146">
          <cell r="C146" t="str">
            <v>1043-2024</v>
          </cell>
          <cell r="D146" t="str">
            <v>Jose Manuel Giraldo Malik</v>
          </cell>
          <cell r="E146" t="str">
            <v>JOSE MANUEL GIRALDO MALIK</v>
          </cell>
          <cell r="F146" t="str">
            <v>Cédula de Ciudadania</v>
          </cell>
          <cell r="G146">
            <v>1026307306</v>
          </cell>
          <cell r="H146">
            <v>1026307306</v>
          </cell>
          <cell r="I146">
            <v>3</v>
          </cell>
          <cell r="K146" t="str">
            <v>Natural</v>
          </cell>
          <cell r="L146" t="str">
            <v>1 Natural</v>
          </cell>
          <cell r="M146" t="str">
            <v>2 Privada (1)</v>
          </cell>
          <cell r="N146" t="str">
            <v>4 Persona Natural (2)</v>
          </cell>
          <cell r="O146" t="str">
            <v>1 Nacional</v>
          </cell>
          <cell r="Q146" t="str">
            <v>3 3. Único Contratista</v>
          </cell>
          <cell r="U146">
            <v>1026307306</v>
          </cell>
          <cell r="V146" t="str">
            <v>JOSE MANUEL GIRALDO MALIK</v>
          </cell>
        </row>
        <row r="147">
          <cell r="C147" t="str">
            <v>1044-2024</v>
          </cell>
          <cell r="D147" t="str">
            <v>DENNIS VALERIA ACEVEDO JIMÉNEZ</v>
          </cell>
          <cell r="E147" t="str">
            <v>DENNIS VALERIA ACEVEDO JIMENEZ</v>
          </cell>
          <cell r="F147" t="str">
            <v>Cédula de Ciudadania</v>
          </cell>
          <cell r="G147">
            <v>1010238579</v>
          </cell>
          <cell r="H147">
            <v>1010238579</v>
          </cell>
          <cell r="I147">
            <v>2</v>
          </cell>
          <cell r="K147" t="str">
            <v>Natural</v>
          </cell>
          <cell r="L147" t="str">
            <v>1 Natural</v>
          </cell>
          <cell r="M147" t="str">
            <v>2 Privada (1)</v>
          </cell>
          <cell r="N147" t="str">
            <v>4 Persona Natural (2)</v>
          </cell>
          <cell r="O147" t="str">
            <v>1 Nacional</v>
          </cell>
          <cell r="Q147" t="str">
            <v>3 3. Único Contratista</v>
          </cell>
          <cell r="U147">
            <v>1010238579</v>
          </cell>
          <cell r="V147" t="str">
            <v>DENNIS VALERIA ACEVEDO JIMENEZ</v>
          </cell>
        </row>
        <row r="148">
          <cell r="C148" t="str">
            <v>1045-2024</v>
          </cell>
          <cell r="D148" t="str">
            <v>DIANA PATRICIA PAEZ SANDOVAL</v>
          </cell>
          <cell r="E148" t="str">
            <v>DIANA PATRICIA PAEZ SANDOVAL</v>
          </cell>
          <cell r="F148" t="str">
            <v>Cédula de Ciudadania</v>
          </cell>
          <cell r="G148">
            <v>52700112</v>
          </cell>
          <cell r="H148">
            <v>52700112</v>
          </cell>
          <cell r="I148">
            <v>1</v>
          </cell>
          <cell r="K148" t="str">
            <v>Natural</v>
          </cell>
          <cell r="L148" t="str">
            <v>1 Natural</v>
          </cell>
          <cell r="M148" t="str">
            <v>2 Privada (1)</v>
          </cell>
          <cell r="N148" t="str">
            <v>4 Persona Natural (2)</v>
          </cell>
          <cell r="O148" t="str">
            <v>1 Nacional</v>
          </cell>
          <cell r="Q148" t="str">
            <v>3 3. Único Contratista</v>
          </cell>
          <cell r="U148">
            <v>52700112</v>
          </cell>
          <cell r="V148" t="str">
            <v>DIANA PATRICIA PAEZ SANDOVAL</v>
          </cell>
        </row>
        <row r="149">
          <cell r="C149" t="str">
            <v>1046-2024</v>
          </cell>
          <cell r="D149" t="str">
            <v>John Alexander Rodriguez Rodriguez</v>
          </cell>
          <cell r="E149" t="str">
            <v>JOHN ALEXANDER RODRIGUEZ RODRIGUEZ</v>
          </cell>
          <cell r="F149" t="str">
            <v>Cédula de Ciudadania</v>
          </cell>
          <cell r="G149">
            <v>80051800</v>
          </cell>
          <cell r="H149">
            <v>80051800</v>
          </cell>
          <cell r="I149">
            <v>5</v>
          </cell>
          <cell r="K149" t="str">
            <v>Natural</v>
          </cell>
          <cell r="L149" t="str">
            <v>1 Natural</v>
          </cell>
          <cell r="M149" t="str">
            <v>2 Privada (1)</v>
          </cell>
          <cell r="N149" t="str">
            <v>4 Persona Natural (2)</v>
          </cell>
          <cell r="O149" t="str">
            <v>1 Nacional</v>
          </cell>
          <cell r="Q149" t="str">
            <v>3 3. Único Contratista</v>
          </cell>
          <cell r="U149">
            <v>80051800</v>
          </cell>
          <cell r="V149" t="str">
            <v>JOHN ALEXANDER RODRIGUEZ RODRIGUEZ</v>
          </cell>
        </row>
        <row r="150">
          <cell r="C150" t="str">
            <v>1047-2024</v>
          </cell>
          <cell r="D150" t="str">
            <v>ASOCIACION COLOMBIANA DE LIBREROS INDEPENDIENTES</v>
          </cell>
          <cell r="E150" t="str">
            <v>ASOCIACION COLOMBIANA DE LIBREROS INDEPENDIENTES</v>
          </cell>
          <cell r="F150" t="str">
            <v>Cédula de Ciudadania</v>
          </cell>
          <cell r="G150">
            <v>900212582</v>
          </cell>
          <cell r="H150">
            <v>900212582</v>
          </cell>
          <cell r="I150">
            <v>1</v>
          </cell>
          <cell r="K150" t="str">
            <v>Jurídica</v>
          </cell>
          <cell r="L150" t="str">
            <v>1 Natural</v>
          </cell>
          <cell r="M150" t="str">
            <v>2 Privada (1)</v>
          </cell>
          <cell r="N150" t="str">
            <v>4 Persona Natural (2)</v>
          </cell>
          <cell r="O150" t="str">
            <v>1 Nacional</v>
          </cell>
          <cell r="Q150" t="str">
            <v>3 3. Único Contratista</v>
          </cell>
          <cell r="U150">
            <v>63355963</v>
          </cell>
          <cell r="V150" t="str">
            <v>CLAUDIA INES CAÑAS CARDONA</v>
          </cell>
        </row>
        <row r="151">
          <cell r="C151" t="str">
            <v>1049-2024</v>
          </cell>
          <cell r="D151" t="str">
            <v>Maria Antonia Giraldo Feener</v>
          </cell>
          <cell r="E151" t="str">
            <v>MARIA ANTONIA GIRALDO FEENER</v>
          </cell>
          <cell r="F151" t="str">
            <v>Cédula de Ciudadania</v>
          </cell>
          <cell r="G151">
            <v>39789279</v>
          </cell>
          <cell r="H151">
            <v>39789279</v>
          </cell>
          <cell r="I151">
            <v>6</v>
          </cell>
          <cell r="K151" t="str">
            <v>Natural</v>
          </cell>
          <cell r="L151" t="str">
            <v>1 Natural</v>
          </cell>
          <cell r="M151" t="str">
            <v>2 Privada (1)</v>
          </cell>
          <cell r="N151" t="str">
            <v>4 Persona Natural (2)</v>
          </cell>
          <cell r="O151" t="str">
            <v>1 Nacional</v>
          </cell>
          <cell r="Q151" t="str">
            <v>3 3. Único Contratista</v>
          </cell>
          <cell r="U151">
            <v>39789279</v>
          </cell>
          <cell r="V151" t="str">
            <v>MARIA ANTONIA GIRALDO FEENER</v>
          </cell>
        </row>
        <row r="152">
          <cell r="C152" t="str">
            <v>105-2024</v>
          </cell>
          <cell r="D152" t="str">
            <v>LEONARDO RUIZ APONTE</v>
          </cell>
          <cell r="E152" t="str">
            <v>LEONARDO RUIZ APONTE</v>
          </cell>
          <cell r="F152" t="str">
            <v>Cédula de Ciudadania</v>
          </cell>
          <cell r="G152">
            <v>1023895638</v>
          </cell>
          <cell r="H152">
            <v>1023895638</v>
          </cell>
          <cell r="I152">
            <v>3</v>
          </cell>
          <cell r="K152" t="str">
            <v>Natural</v>
          </cell>
          <cell r="L152" t="str">
            <v>1 Natural</v>
          </cell>
          <cell r="M152" t="str">
            <v>2 Privada (1)</v>
          </cell>
          <cell r="N152" t="str">
            <v>4 Persona Natural (2)</v>
          </cell>
          <cell r="O152" t="str">
            <v>1 Nacional</v>
          </cell>
          <cell r="Q152" t="str">
            <v>3 3. Único Contratista</v>
          </cell>
          <cell r="U152">
            <v>1023895638</v>
          </cell>
          <cell r="V152" t="str">
            <v>LEONARDO RUIZ APONTE</v>
          </cell>
        </row>
        <row r="153">
          <cell r="C153" t="str">
            <v>1050-2024</v>
          </cell>
          <cell r="D153" t="str">
            <v>Empresa de Telecomunicaciones de Bogota ETB SA ESP</v>
          </cell>
          <cell r="E153" t="str">
            <v>EMPRESA DE TELECOMUNICACIONES DE BOGOTA SA ESP PUDIENDO IDENTIFICARSE PARA TODOS LOS EFECTOS CON LA SIGLA ETB S.A. E.S.P.</v>
          </cell>
          <cell r="F153" t="str">
            <v>Cédula de Ciudadania</v>
          </cell>
          <cell r="G153">
            <v>899999115</v>
          </cell>
          <cell r="H153">
            <v>899999115</v>
          </cell>
          <cell r="I153">
            <v>8</v>
          </cell>
          <cell r="K153" t="str">
            <v>Jurídica</v>
          </cell>
          <cell r="L153" t="str">
            <v>1 Natural</v>
          </cell>
          <cell r="M153" t="str">
            <v>2 Privada (1)</v>
          </cell>
          <cell r="N153" t="str">
            <v>4 Persona Natural (2)</v>
          </cell>
          <cell r="O153" t="str">
            <v>1 Nacional</v>
          </cell>
          <cell r="Q153" t="str">
            <v>3 3. Único Contratista</v>
          </cell>
          <cell r="U153">
            <v>79650097</v>
          </cell>
          <cell r="V153" t="str">
            <v>SEGIO LEONARDO GÓMEZ HERRERA</v>
          </cell>
        </row>
        <row r="154">
          <cell r="C154" t="str">
            <v>1051-2024</v>
          </cell>
          <cell r="D154" t="str">
            <v>Manuel Fernando Garcia Guzman</v>
          </cell>
          <cell r="E154" t="str">
            <v>MANUEL FERNANDO GARCIA GUZMAN</v>
          </cell>
          <cell r="F154" t="str">
            <v>Cédula de Ciudadania</v>
          </cell>
          <cell r="G154">
            <v>11605610</v>
          </cell>
          <cell r="H154">
            <v>11605610</v>
          </cell>
          <cell r="I154">
            <v>0</v>
          </cell>
          <cell r="K154" t="str">
            <v>Natural</v>
          </cell>
          <cell r="L154" t="str">
            <v>1 Natural</v>
          </cell>
          <cell r="M154" t="str">
            <v>2 Privada (1)</v>
          </cell>
          <cell r="N154" t="str">
            <v>4 Persona Natural (2)</v>
          </cell>
          <cell r="O154" t="str">
            <v>1 Nacional</v>
          </cell>
          <cell r="Q154" t="str">
            <v>3 3. Único Contratista</v>
          </cell>
          <cell r="U154">
            <v>11605610</v>
          </cell>
          <cell r="V154" t="str">
            <v>MANUEL FERNANDO GARCIA GUZMAN</v>
          </cell>
        </row>
        <row r="155">
          <cell r="C155" t="str">
            <v>1052-2024</v>
          </cell>
          <cell r="D155" t="str">
            <v>LUISA FERNANDA GAITÁN BELLO</v>
          </cell>
          <cell r="E155" t="str">
            <v>LUISA FERNANDA GAITAN BELLO</v>
          </cell>
          <cell r="F155" t="str">
            <v>Cédula de Ciudadania</v>
          </cell>
          <cell r="G155">
            <v>1026287804</v>
          </cell>
          <cell r="H155">
            <v>1026287804</v>
          </cell>
          <cell r="I155">
            <v>2</v>
          </cell>
          <cell r="K155" t="str">
            <v>Natural</v>
          </cell>
          <cell r="L155" t="str">
            <v>1 Natural</v>
          </cell>
          <cell r="M155" t="str">
            <v>2 Privada (1)</v>
          </cell>
          <cell r="N155" t="str">
            <v>4 Persona Natural (2)</v>
          </cell>
          <cell r="O155" t="str">
            <v>1 Nacional</v>
          </cell>
          <cell r="Q155" t="str">
            <v>3 3. Único Contratista</v>
          </cell>
          <cell r="U155">
            <v>1026287804</v>
          </cell>
          <cell r="V155" t="str">
            <v>LUISA FERNANDA GAITAN BELLO</v>
          </cell>
        </row>
        <row r="156">
          <cell r="C156" t="str">
            <v>1053-2024</v>
          </cell>
          <cell r="D156" t="str">
            <v>Asociación colombiana de traductores, terminólogos e intérpretes</v>
          </cell>
          <cell r="E156" t="str">
            <v>ASOCIACION COLOMBIANA DE TRADUCTORES, TERMINOLOGOS E INTERPRETES (ACTTI)</v>
          </cell>
          <cell r="F156" t="str">
            <v>Cédula de Ciudadania</v>
          </cell>
          <cell r="G156">
            <v>830051582</v>
          </cell>
          <cell r="H156">
            <v>830051582</v>
          </cell>
          <cell r="I156">
            <v>4</v>
          </cell>
          <cell r="K156" t="str">
            <v>Jurídica</v>
          </cell>
          <cell r="L156" t="str">
            <v>1 Natural</v>
          </cell>
          <cell r="M156" t="str">
            <v>2 Privada (1)</v>
          </cell>
          <cell r="N156" t="str">
            <v>4 Persona Natural (2)</v>
          </cell>
          <cell r="O156" t="str">
            <v>1 Nacional</v>
          </cell>
          <cell r="Q156" t="str">
            <v>3 3. Único Contratista</v>
          </cell>
          <cell r="U156">
            <v>41602590</v>
          </cell>
          <cell r="V156" t="str">
            <v>Jeannette Insignares Melo</v>
          </cell>
        </row>
        <row r="157">
          <cell r="C157" t="str">
            <v>1054-2024</v>
          </cell>
          <cell r="D157" t="str">
            <v>Maria Camila Muñoz Noguera</v>
          </cell>
          <cell r="E157" t="str">
            <v>MARIA CAMILA MUÑOZ NOGUERA</v>
          </cell>
          <cell r="F157" t="str">
            <v>Cédula de Ciudadania</v>
          </cell>
          <cell r="G157">
            <v>1233897013</v>
          </cell>
          <cell r="H157">
            <v>1233897013</v>
          </cell>
          <cell r="I157">
            <v>1</v>
          </cell>
          <cell r="K157" t="str">
            <v>Natural</v>
          </cell>
          <cell r="L157" t="str">
            <v>1 Natural</v>
          </cell>
          <cell r="M157" t="str">
            <v>2 Privada (1)</v>
          </cell>
          <cell r="N157" t="str">
            <v>4 Persona Natural (2)</v>
          </cell>
          <cell r="O157" t="str">
            <v>1 Nacional</v>
          </cell>
          <cell r="Q157" t="str">
            <v>3 3. Único Contratista</v>
          </cell>
          <cell r="U157">
            <v>1233897013</v>
          </cell>
          <cell r="V157" t="str">
            <v>MARIA CAMILA MUÑOZ NOGUERA</v>
          </cell>
        </row>
        <row r="158">
          <cell r="C158" t="str">
            <v>1055-2024</v>
          </cell>
          <cell r="D158" t="str">
            <v>SEBASTIAN CAMILO MOLINA VARGAS</v>
          </cell>
          <cell r="E158" t="str">
            <v>SEBASTIAN CAMILO MOLINA VARGAS</v>
          </cell>
          <cell r="F158" t="str">
            <v>Cédula de Ciudadania</v>
          </cell>
          <cell r="G158">
            <v>1015467226</v>
          </cell>
          <cell r="H158">
            <v>1015467226</v>
          </cell>
          <cell r="I158">
            <v>8</v>
          </cell>
          <cell r="K158" t="str">
            <v>Natural</v>
          </cell>
          <cell r="L158" t="str">
            <v>1 Natural</v>
          </cell>
          <cell r="M158" t="str">
            <v>2 Privada (1)</v>
          </cell>
          <cell r="N158" t="str">
            <v>4 Persona Natural (2)</v>
          </cell>
          <cell r="O158" t="str">
            <v>1 Nacional</v>
          </cell>
          <cell r="Q158" t="str">
            <v>3 3. Único Contratista</v>
          </cell>
          <cell r="U158">
            <v>1015467226</v>
          </cell>
          <cell r="V158" t="str">
            <v>SEBASTIAN CAMILO MOLINA VARGAS</v>
          </cell>
        </row>
        <row r="159">
          <cell r="C159" t="str">
            <v>1056-2024</v>
          </cell>
          <cell r="D159" t="str">
            <v>Idartes</v>
          </cell>
          <cell r="E159" t="str">
            <v>CRISTIAN LEONARDO RINCON DIAZ</v>
          </cell>
          <cell r="F159" t="str">
            <v>Cédula de Ciudadania</v>
          </cell>
          <cell r="G159">
            <v>1075667461</v>
          </cell>
          <cell r="H159">
            <v>1075667461</v>
          </cell>
          <cell r="I159">
            <v>9</v>
          </cell>
          <cell r="K159" t="str">
            <v>Natural</v>
          </cell>
          <cell r="L159" t="str">
            <v>1 Natural</v>
          </cell>
          <cell r="M159" t="str">
            <v>2 Privada (1)</v>
          </cell>
          <cell r="N159" t="str">
            <v>4 Persona Natural (2)</v>
          </cell>
          <cell r="O159" t="str">
            <v>1 Nacional</v>
          </cell>
          <cell r="Q159" t="str">
            <v>3 3. Único Contratista</v>
          </cell>
          <cell r="U159">
            <v>1075667461</v>
          </cell>
          <cell r="V159" t="str">
            <v>CRISTIAN LEONARDO RINCON DIAZ</v>
          </cell>
        </row>
        <row r="160">
          <cell r="C160" t="str">
            <v>1057-2024</v>
          </cell>
          <cell r="D160" t="str">
            <v>Laura Tolosa</v>
          </cell>
          <cell r="E160" t="str">
            <v>LAURA CAMILA TOLOSA ACHURY</v>
          </cell>
          <cell r="F160" t="str">
            <v>Cédula de Ciudadania</v>
          </cell>
          <cell r="G160">
            <v>1014216667</v>
          </cell>
          <cell r="H160">
            <v>1014216667</v>
          </cell>
          <cell r="I160">
            <v>2</v>
          </cell>
          <cell r="K160" t="str">
            <v>Natural</v>
          </cell>
          <cell r="L160" t="str">
            <v>1 Natural</v>
          </cell>
          <cell r="M160" t="str">
            <v>2 Privada (1)</v>
          </cell>
          <cell r="N160" t="str">
            <v>4 Persona Natural (2)</v>
          </cell>
          <cell r="O160" t="str">
            <v>1 Nacional</v>
          </cell>
          <cell r="Q160" t="str">
            <v>3 3. Único Contratista</v>
          </cell>
          <cell r="U160">
            <v>1014216667</v>
          </cell>
          <cell r="V160" t="str">
            <v>LAURA CAMILA TOLOSA ACHURY</v>
          </cell>
        </row>
        <row r="161">
          <cell r="C161" t="str">
            <v>1058-2024</v>
          </cell>
          <cell r="D161" t="str">
            <v>SARA TORRES GONZALEZ</v>
          </cell>
          <cell r="E161" t="str">
            <v>SARA TORRES GONZALEZ</v>
          </cell>
          <cell r="F161" t="str">
            <v>Cédula de Ciudadania</v>
          </cell>
          <cell r="G161">
            <v>1007244336</v>
          </cell>
          <cell r="H161">
            <v>1007244336</v>
          </cell>
          <cell r="I161">
            <v>3</v>
          </cell>
          <cell r="K161" t="str">
            <v>Natural</v>
          </cell>
          <cell r="L161" t="str">
            <v>1 Natural</v>
          </cell>
          <cell r="M161" t="str">
            <v>2 Privada (1)</v>
          </cell>
          <cell r="N161" t="str">
            <v>4 Persona Natural (2)</v>
          </cell>
          <cell r="O161" t="str">
            <v>1 Nacional</v>
          </cell>
          <cell r="Q161" t="str">
            <v>3 3. Único Contratista</v>
          </cell>
          <cell r="U161">
            <v>1007244336</v>
          </cell>
          <cell r="V161" t="str">
            <v>SARA TORRES GONZALEZ</v>
          </cell>
        </row>
        <row r="162">
          <cell r="C162" t="str">
            <v>1059-2024</v>
          </cell>
          <cell r="D162" t="str">
            <v>Nidia Leticia Castiblanco Farfan</v>
          </cell>
          <cell r="E162" t="str">
            <v>NIDIA LETICIA CASTIBLANCO FARFAN</v>
          </cell>
          <cell r="F162" t="str">
            <v>Cédula de Ciudadania</v>
          </cell>
          <cell r="G162">
            <v>39698690</v>
          </cell>
          <cell r="H162">
            <v>39698690</v>
          </cell>
          <cell r="I162">
            <v>1</v>
          </cell>
          <cell r="K162" t="str">
            <v>Natural</v>
          </cell>
          <cell r="L162" t="str">
            <v>1 Natural</v>
          </cell>
          <cell r="M162" t="str">
            <v>2 Privada (1)</v>
          </cell>
          <cell r="N162" t="str">
            <v>4 Persona Natural (2)</v>
          </cell>
          <cell r="O162" t="str">
            <v>1 Nacional</v>
          </cell>
          <cell r="Q162" t="str">
            <v>3 3. Único Contratista</v>
          </cell>
          <cell r="U162">
            <v>39698690</v>
          </cell>
          <cell r="V162" t="str">
            <v>NIDIA LETICIA CASTIBLANCO FARFAN</v>
          </cell>
        </row>
        <row r="163">
          <cell r="C163" t="str">
            <v>106-2024</v>
          </cell>
          <cell r="D163" t="str">
            <v>Daniel Felipe Buitrago Alvarado</v>
          </cell>
          <cell r="E163" t="str">
            <v>DANIEL FELIPE BUITRAGO ALVARADO</v>
          </cell>
          <cell r="F163" t="str">
            <v>Cédula de Ciudadania</v>
          </cell>
          <cell r="G163">
            <v>1032503349</v>
          </cell>
          <cell r="H163">
            <v>1032503349</v>
          </cell>
          <cell r="I163">
            <v>1</v>
          </cell>
          <cell r="K163" t="str">
            <v>Natural</v>
          </cell>
          <cell r="L163" t="str">
            <v>1 Natural</v>
          </cell>
          <cell r="M163" t="str">
            <v>2 Privada (1)</v>
          </cell>
          <cell r="N163" t="str">
            <v>4 Persona Natural (2)</v>
          </cell>
          <cell r="O163" t="str">
            <v>1 Nacional</v>
          </cell>
          <cell r="Q163" t="str">
            <v>3 3. Único Contratista</v>
          </cell>
          <cell r="U163">
            <v>1032503349</v>
          </cell>
          <cell r="V163" t="str">
            <v>DANIEL FELIPE BUITRAGO ALVARADO</v>
          </cell>
        </row>
        <row r="164">
          <cell r="C164" t="str">
            <v>1060-2024</v>
          </cell>
          <cell r="D164" t="str">
            <v>Jeisson Antonio Urrego Diaz</v>
          </cell>
          <cell r="E164" t="str">
            <v>JEISSON ANTONIO URREGO DIAZ</v>
          </cell>
          <cell r="F164" t="str">
            <v>Cédula de Ciudadania</v>
          </cell>
          <cell r="G164">
            <v>1012354420</v>
          </cell>
          <cell r="H164">
            <v>1012354420</v>
          </cell>
          <cell r="I164">
            <v>4</v>
          </cell>
          <cell r="K164" t="str">
            <v>Natural</v>
          </cell>
          <cell r="L164" t="str">
            <v>1 Natural</v>
          </cell>
          <cell r="M164" t="str">
            <v>2 Privada (1)</v>
          </cell>
          <cell r="N164" t="str">
            <v>4 Persona Natural (2)</v>
          </cell>
          <cell r="O164" t="str">
            <v>1 Nacional</v>
          </cell>
          <cell r="Q164" t="str">
            <v>3 3. Único Contratista</v>
          </cell>
          <cell r="U164">
            <v>1012354420</v>
          </cell>
          <cell r="V164" t="str">
            <v>JEISSON ANTONIO URREGO DIAZ</v>
          </cell>
        </row>
        <row r="165">
          <cell r="C165" t="str">
            <v>1061-2024</v>
          </cell>
          <cell r="D165" t="str">
            <v>Film Music Orchestra</v>
          </cell>
          <cell r="E165" t="str">
            <v>FILM MUSIC ORCHESTRA S.A.S</v>
          </cell>
          <cell r="F165" t="str">
            <v>Cédula de Ciudadania</v>
          </cell>
          <cell r="G165">
            <v>901669982</v>
          </cell>
          <cell r="H165">
            <v>901669982</v>
          </cell>
          <cell r="I165">
            <v>8</v>
          </cell>
          <cell r="K165" t="str">
            <v>Jurídica</v>
          </cell>
          <cell r="L165" t="str">
            <v>1 Natural</v>
          </cell>
          <cell r="M165" t="str">
            <v>2 Privada (1)</v>
          </cell>
          <cell r="N165" t="str">
            <v>4 Persona Natural (2)</v>
          </cell>
          <cell r="O165" t="str">
            <v>1 Nacional</v>
          </cell>
          <cell r="Q165" t="str">
            <v>3 3. Único Contratista</v>
          </cell>
          <cell r="U165">
            <v>1090177723</v>
          </cell>
          <cell r="V165" t="str">
            <v>Jose Fernando Jauregui Vera</v>
          </cell>
        </row>
        <row r="166">
          <cell r="C166" t="str">
            <v>1062-2024</v>
          </cell>
          <cell r="D166" t="str">
            <v>Yesenia Piraquive Vega</v>
          </cell>
          <cell r="E166" t="str">
            <v>YESENIA PIRAQUIVE VEGA</v>
          </cell>
          <cell r="F166" t="str">
            <v>Cédula de Ciudadania</v>
          </cell>
          <cell r="G166">
            <v>1010227059</v>
          </cell>
          <cell r="H166">
            <v>1010227059</v>
          </cell>
          <cell r="I166">
            <v>7</v>
          </cell>
          <cell r="K166" t="str">
            <v>Natural</v>
          </cell>
          <cell r="L166" t="str">
            <v>1 Natural</v>
          </cell>
          <cell r="M166" t="str">
            <v>2 Privada (1)</v>
          </cell>
          <cell r="N166" t="str">
            <v>4 Persona Natural (2)</v>
          </cell>
          <cell r="O166" t="str">
            <v>1 Nacional</v>
          </cell>
          <cell r="Q166" t="str">
            <v>3 3. Único Contratista</v>
          </cell>
          <cell r="U166">
            <v>1010227059</v>
          </cell>
          <cell r="V166" t="str">
            <v>YESENIA PIRAQUIVE VEGA</v>
          </cell>
        </row>
        <row r="167">
          <cell r="C167" t="str">
            <v>1063-2024</v>
          </cell>
          <cell r="D167" t="str">
            <v>ANDRES ESTUPIÑAN NIÑO</v>
          </cell>
          <cell r="E167" t="str">
            <v>ANDRES ESTUPIÑAN NIÑO</v>
          </cell>
          <cell r="F167" t="str">
            <v>Cédula de Ciudadania</v>
          </cell>
          <cell r="G167">
            <v>79799443</v>
          </cell>
          <cell r="H167">
            <v>79799443</v>
          </cell>
          <cell r="I167">
            <v>6</v>
          </cell>
          <cell r="K167" t="str">
            <v>Natural</v>
          </cell>
          <cell r="L167" t="str">
            <v>1 Natural</v>
          </cell>
          <cell r="M167" t="str">
            <v>2 Privada (1)</v>
          </cell>
          <cell r="N167" t="str">
            <v>4 Persona Natural (2)</v>
          </cell>
          <cell r="O167" t="str">
            <v>1 Nacional</v>
          </cell>
          <cell r="Q167" t="str">
            <v>3 3. Único Contratista</v>
          </cell>
          <cell r="U167">
            <v>79799443</v>
          </cell>
          <cell r="V167" t="str">
            <v>ANDRES ESTUPIÑAN NIÑO</v>
          </cell>
        </row>
        <row r="168">
          <cell r="C168" t="str">
            <v>1064-2024</v>
          </cell>
          <cell r="D168" t="str">
            <v>Angel Eduardo Castañeda Suárez</v>
          </cell>
          <cell r="E168" t="str">
            <v>ANGEL EDUARDO CASTAÑEDA SUAREZ</v>
          </cell>
          <cell r="F168" t="str">
            <v>Cédula de Ciudadania</v>
          </cell>
          <cell r="G168">
            <v>79991209</v>
          </cell>
          <cell r="H168">
            <v>79991209</v>
          </cell>
          <cell r="I168">
            <v>0</v>
          </cell>
          <cell r="K168" t="str">
            <v>Natural</v>
          </cell>
          <cell r="L168" t="str">
            <v>1 Natural</v>
          </cell>
          <cell r="M168" t="str">
            <v>2 Privada (1)</v>
          </cell>
          <cell r="N168" t="str">
            <v>4 Persona Natural (2)</v>
          </cell>
          <cell r="O168" t="str">
            <v>1 Nacional</v>
          </cell>
          <cell r="Q168" t="str">
            <v>3 3. Único Contratista</v>
          </cell>
          <cell r="U168">
            <v>79991209</v>
          </cell>
          <cell r="V168" t="str">
            <v>ANGEL EDUARDO CASTAÑEDA SUAREZ</v>
          </cell>
        </row>
        <row r="169">
          <cell r="C169" t="str">
            <v>1065-2024</v>
          </cell>
          <cell r="D169" t="str">
            <v>Cámara Colombiana de la Edición Independiente</v>
          </cell>
          <cell r="E169" t="str">
            <v>CÁMARA COLOMBIANA DE LA EDICIÓN INDEPENDIENTE</v>
          </cell>
          <cell r="F169" t="str">
            <v>Cédula de Ciudadania</v>
          </cell>
          <cell r="G169">
            <v>901735582</v>
          </cell>
          <cell r="H169">
            <v>901735582</v>
          </cell>
          <cell r="I169">
            <v>8</v>
          </cell>
          <cell r="K169" t="str">
            <v>Jurídica</v>
          </cell>
          <cell r="L169" t="str">
            <v>1 Natural</v>
          </cell>
          <cell r="M169" t="str">
            <v>2 Privada (1)</v>
          </cell>
          <cell r="N169" t="str">
            <v>4 Persona Natural (2)</v>
          </cell>
          <cell r="O169" t="str">
            <v>1 Nacional</v>
          </cell>
          <cell r="Q169" t="str">
            <v>3 3. Único Contratista</v>
          </cell>
          <cell r="U169">
            <v>80766742</v>
          </cell>
          <cell r="V169" t="str">
            <v>JUAN FELIPE GONZALEZ ESPINOSA</v>
          </cell>
        </row>
        <row r="170">
          <cell r="C170" t="str">
            <v>1066-2024</v>
          </cell>
          <cell r="D170" t="str">
            <v>IVÁN ESTEBAN REINA ORTIZ</v>
          </cell>
          <cell r="E170" t="str">
            <v>IVAN ESTEBAN REINA ORTIZ</v>
          </cell>
          <cell r="F170" t="str">
            <v>Cédula de Ciudadania</v>
          </cell>
          <cell r="G170">
            <v>1015425498</v>
          </cell>
          <cell r="H170">
            <v>1015425498</v>
          </cell>
          <cell r="I170">
            <v>4</v>
          </cell>
          <cell r="K170" t="str">
            <v>Natural</v>
          </cell>
          <cell r="L170" t="str">
            <v>1 Natural</v>
          </cell>
          <cell r="M170" t="str">
            <v>2 Privada (1)</v>
          </cell>
          <cell r="N170" t="str">
            <v>4 Persona Natural (2)</v>
          </cell>
          <cell r="O170" t="str">
            <v>1 Nacional</v>
          </cell>
          <cell r="Q170" t="str">
            <v>3 3. Único Contratista</v>
          </cell>
          <cell r="U170">
            <v>1015425498</v>
          </cell>
          <cell r="V170" t="str">
            <v>IVAN ESTEBAN REINA ORTIZ</v>
          </cell>
        </row>
        <row r="171">
          <cell r="C171" t="str">
            <v>1067-2024</v>
          </cell>
          <cell r="D171" t="str">
            <v>Wilmer Camilo Rodriguez Calvo</v>
          </cell>
          <cell r="E171" t="str">
            <v>WILMER CAMILO RODRIGUEZ CALVO</v>
          </cell>
          <cell r="F171" t="str">
            <v>Cédula de Ciudadania</v>
          </cell>
          <cell r="G171">
            <v>1014237917</v>
          </cell>
          <cell r="H171">
            <v>1014237917</v>
          </cell>
          <cell r="I171">
            <v>9</v>
          </cell>
          <cell r="K171" t="str">
            <v>Natural</v>
          </cell>
          <cell r="L171" t="str">
            <v>1 Natural</v>
          </cell>
          <cell r="M171" t="str">
            <v>2 Privada (1)</v>
          </cell>
          <cell r="N171" t="str">
            <v>4 Persona Natural (2)</v>
          </cell>
          <cell r="O171" t="str">
            <v>1 Nacional</v>
          </cell>
          <cell r="Q171" t="str">
            <v>3 3. Único Contratista</v>
          </cell>
          <cell r="U171">
            <v>1014237917</v>
          </cell>
          <cell r="V171" t="str">
            <v>WILMER CAMILO RODRIGUEZ CALVO</v>
          </cell>
        </row>
        <row r="172">
          <cell r="C172" t="str">
            <v>1068-2024</v>
          </cell>
          <cell r="D172" t="str">
            <v>Orlando Marquez Ocampo</v>
          </cell>
          <cell r="E172" t="str">
            <v>ORLANDO MARQUEZ OCAMPO</v>
          </cell>
          <cell r="F172" t="str">
            <v>Cédula de Ciudadania</v>
          </cell>
          <cell r="G172">
            <v>79272656</v>
          </cell>
          <cell r="H172">
            <v>79272656</v>
          </cell>
          <cell r="I172">
            <v>5</v>
          </cell>
          <cell r="K172" t="str">
            <v>Natural</v>
          </cell>
          <cell r="L172" t="str">
            <v>1 Natural</v>
          </cell>
          <cell r="M172" t="str">
            <v>2 Privada (1)</v>
          </cell>
          <cell r="N172" t="str">
            <v>4 Persona Natural (2)</v>
          </cell>
          <cell r="O172" t="str">
            <v>1 Nacional</v>
          </cell>
          <cell r="Q172" t="str">
            <v>3 3. Único Contratista</v>
          </cell>
          <cell r="U172">
            <v>79272656</v>
          </cell>
          <cell r="V172" t="str">
            <v>ORLANDO MARQUEZ OCAMPO</v>
          </cell>
        </row>
        <row r="173">
          <cell r="C173" t="str">
            <v>1069-2024</v>
          </cell>
          <cell r="D173" t="str">
            <v>LEIDY VIVIANA VALBUENA USUGA</v>
          </cell>
          <cell r="E173" t="str">
            <v>LEIDY VIVIANA VALBUENA USUGA</v>
          </cell>
          <cell r="F173" t="str">
            <v>Cédula de Ciudadania</v>
          </cell>
          <cell r="G173">
            <v>52745530</v>
          </cell>
          <cell r="H173">
            <v>52745530</v>
          </cell>
          <cell r="I173">
            <v>9</v>
          </cell>
          <cell r="K173" t="str">
            <v>Natural</v>
          </cell>
          <cell r="L173" t="str">
            <v>1 Natural</v>
          </cell>
          <cell r="M173" t="str">
            <v>2 Privada (1)</v>
          </cell>
          <cell r="N173" t="str">
            <v>4 Persona Natural (2)</v>
          </cell>
          <cell r="O173" t="str">
            <v>1 Nacional</v>
          </cell>
          <cell r="Q173" t="str">
            <v>3 3. Único Contratista</v>
          </cell>
          <cell r="U173">
            <v>52745530</v>
          </cell>
          <cell r="V173" t="str">
            <v>LEIDY VIVIANA VALBUENA USUGA</v>
          </cell>
        </row>
        <row r="174">
          <cell r="C174" t="str">
            <v>107-2024</v>
          </cell>
          <cell r="D174" t="str">
            <v>IVONNE JANNETHE TOLEDO ARCINIEGAS</v>
          </cell>
          <cell r="E174" t="str">
            <v>IVONNE JANNETHE TOLEDO ARCINIEGAS</v>
          </cell>
          <cell r="F174" t="str">
            <v>Cédula de Ciudadania</v>
          </cell>
          <cell r="G174">
            <v>52422344</v>
          </cell>
          <cell r="H174">
            <v>52422344</v>
          </cell>
          <cell r="I174">
            <v>9</v>
          </cell>
          <cell r="K174" t="str">
            <v>Natural</v>
          </cell>
          <cell r="L174" t="str">
            <v>1 Natural</v>
          </cell>
          <cell r="M174" t="str">
            <v>2 Privada (1)</v>
          </cell>
          <cell r="N174" t="str">
            <v>4 Persona Natural (2)</v>
          </cell>
          <cell r="O174" t="str">
            <v>1 Nacional</v>
          </cell>
          <cell r="Q174" t="str">
            <v>3 3. Único Contratista</v>
          </cell>
          <cell r="U174">
            <v>52422344</v>
          </cell>
          <cell r="V174" t="str">
            <v>IVONNE JANNETHE TOLEDO ARCINIEGAS</v>
          </cell>
        </row>
        <row r="175">
          <cell r="C175" t="str">
            <v>1070-2024</v>
          </cell>
          <cell r="D175" t="str">
            <v>Adriana Alexandra Ayala Bejarano</v>
          </cell>
          <cell r="E175" t="str">
            <v>ADRIANA ALEXANDRA AYALA BEJARANO</v>
          </cell>
          <cell r="F175" t="str">
            <v>Cédula de Ciudadania</v>
          </cell>
          <cell r="G175">
            <v>1019068378</v>
          </cell>
          <cell r="H175">
            <v>1019068378</v>
          </cell>
          <cell r="I175">
            <v>1</v>
          </cell>
          <cell r="K175" t="str">
            <v>Natural</v>
          </cell>
          <cell r="L175" t="str">
            <v>1 Natural</v>
          </cell>
          <cell r="M175" t="str">
            <v>2 Privada (1)</v>
          </cell>
          <cell r="N175" t="str">
            <v>4 Persona Natural (2)</v>
          </cell>
          <cell r="O175" t="str">
            <v>1 Nacional</v>
          </cell>
          <cell r="Q175" t="str">
            <v>3 3. Único Contratista</v>
          </cell>
          <cell r="U175">
            <v>1019068378</v>
          </cell>
          <cell r="V175" t="str">
            <v>ADRIANA ALEXANDRA AYALA BEJARANO</v>
          </cell>
        </row>
        <row r="176">
          <cell r="C176" t="str">
            <v>1071-2024</v>
          </cell>
          <cell r="D176" t="str">
            <v>Juan Neva</v>
          </cell>
          <cell r="E176" t="str">
            <v>JUAN CARLOS NEVA USSA</v>
          </cell>
          <cell r="F176" t="str">
            <v>Cédula de Ciudadania</v>
          </cell>
          <cell r="G176">
            <v>1016000455</v>
          </cell>
          <cell r="H176">
            <v>1016000455</v>
          </cell>
          <cell r="I176">
            <v>7</v>
          </cell>
          <cell r="K176" t="str">
            <v>Natural</v>
          </cell>
          <cell r="L176" t="str">
            <v>1 Natural</v>
          </cell>
          <cell r="M176" t="str">
            <v>2 Privada (1)</v>
          </cell>
          <cell r="N176" t="str">
            <v>4 Persona Natural (2)</v>
          </cell>
          <cell r="O176" t="str">
            <v>1 Nacional</v>
          </cell>
          <cell r="Q176" t="str">
            <v>3 3. Único Contratista</v>
          </cell>
          <cell r="U176">
            <v>1016000455</v>
          </cell>
          <cell r="V176" t="str">
            <v>JUAN CARLOS NEVA USSA</v>
          </cell>
        </row>
        <row r="177">
          <cell r="C177" t="str">
            <v>1072-2024</v>
          </cell>
          <cell r="D177" t="str">
            <v>HERNAN MAURICIO RINCON BEDOYA</v>
          </cell>
          <cell r="E177" t="str">
            <v>HERNAN MAURICIO RINCON BEDOYA</v>
          </cell>
          <cell r="F177" t="str">
            <v>Cédula de Ciudadania</v>
          </cell>
          <cell r="G177">
            <v>80027926</v>
          </cell>
          <cell r="H177">
            <v>80027926</v>
          </cell>
          <cell r="I177">
            <v>3</v>
          </cell>
          <cell r="K177" t="str">
            <v>Natural</v>
          </cell>
          <cell r="L177" t="str">
            <v>1 Natural</v>
          </cell>
          <cell r="M177" t="str">
            <v>2 Privada (1)</v>
          </cell>
          <cell r="N177" t="str">
            <v>4 Persona Natural (2)</v>
          </cell>
          <cell r="O177" t="str">
            <v>1 Nacional</v>
          </cell>
          <cell r="Q177" t="str">
            <v>3 3. Único Contratista</v>
          </cell>
          <cell r="U177">
            <v>80027926</v>
          </cell>
          <cell r="V177" t="str">
            <v>HERNAN MAURICIO RINCON BEDOYA</v>
          </cell>
        </row>
        <row r="178">
          <cell r="C178" t="str">
            <v>1073-2024</v>
          </cell>
          <cell r="D178" t="str">
            <v>MATHEW VALBUENA</v>
          </cell>
          <cell r="E178" t="str">
            <v>MATHEW ALEJANDRO VALBUENA ESCOBAR</v>
          </cell>
          <cell r="F178" t="str">
            <v>Cédula de Ciudadania</v>
          </cell>
          <cell r="G178">
            <v>1010212689</v>
          </cell>
          <cell r="H178">
            <v>1010212689</v>
          </cell>
          <cell r="I178">
            <v>1</v>
          </cell>
          <cell r="K178" t="str">
            <v>Natural</v>
          </cell>
          <cell r="L178" t="str">
            <v>1 Natural</v>
          </cell>
          <cell r="M178" t="str">
            <v>2 Privada (1)</v>
          </cell>
          <cell r="N178" t="str">
            <v>4 Persona Natural (2)</v>
          </cell>
          <cell r="O178" t="str">
            <v>1 Nacional</v>
          </cell>
          <cell r="Q178" t="str">
            <v>3 3. Único Contratista</v>
          </cell>
          <cell r="U178">
            <v>1010212689</v>
          </cell>
          <cell r="V178" t="str">
            <v>MATHEW ALEJANDRO VALBUENA ESCOBAR</v>
          </cell>
        </row>
        <row r="179">
          <cell r="C179" t="str">
            <v>1074-2024</v>
          </cell>
          <cell r="D179" t="str">
            <v>NESTOR ESTIVENSON CORTES GANTIVA</v>
          </cell>
          <cell r="E179" t="str">
            <v>NESTOR ESTIVENSON CORTES GANTIVA</v>
          </cell>
          <cell r="F179" t="str">
            <v>Cédula de Ciudadania</v>
          </cell>
          <cell r="G179">
            <v>79757215</v>
          </cell>
          <cell r="H179">
            <v>79757215</v>
          </cell>
          <cell r="I179">
            <v>3</v>
          </cell>
          <cell r="K179" t="str">
            <v>Natural</v>
          </cell>
          <cell r="L179" t="str">
            <v>1 Natural</v>
          </cell>
          <cell r="M179" t="str">
            <v>2 Privada (1)</v>
          </cell>
          <cell r="N179" t="str">
            <v>4 Persona Natural (2)</v>
          </cell>
          <cell r="O179" t="str">
            <v>1 Nacional</v>
          </cell>
          <cell r="Q179" t="str">
            <v>3 3. Único Contratista</v>
          </cell>
          <cell r="U179">
            <v>79757215</v>
          </cell>
          <cell r="V179" t="str">
            <v>NESTOR ESTIVENSON CORTES GANTIVA</v>
          </cell>
        </row>
        <row r="180">
          <cell r="C180" t="str">
            <v>1076-2024</v>
          </cell>
          <cell r="D180" t="str">
            <v>Julieth Katerine Rodríguez Velásquez</v>
          </cell>
          <cell r="E180" t="str">
            <v>JULIETH KATERINE RODRIGUEZ VELASQUEZ</v>
          </cell>
          <cell r="F180" t="str">
            <v>Cédula de Ciudadania</v>
          </cell>
          <cell r="G180">
            <v>1014262019</v>
          </cell>
          <cell r="H180">
            <v>1014262019</v>
          </cell>
          <cell r="I180">
            <v>5</v>
          </cell>
          <cell r="K180" t="str">
            <v>Natural</v>
          </cell>
          <cell r="L180" t="str">
            <v>1 Natural</v>
          </cell>
          <cell r="M180" t="str">
            <v>2 Privada (1)</v>
          </cell>
          <cell r="N180" t="str">
            <v>4 Persona Natural (2)</v>
          </cell>
          <cell r="O180" t="str">
            <v>1 Nacional</v>
          </cell>
          <cell r="Q180" t="str">
            <v>3 3. Único Contratista</v>
          </cell>
          <cell r="U180">
            <v>1014262019</v>
          </cell>
          <cell r="V180" t="str">
            <v>JULIETH KATERINE RODRIGUEZ VELASQUEZ</v>
          </cell>
        </row>
        <row r="181">
          <cell r="C181" t="str">
            <v>1077-2024</v>
          </cell>
          <cell r="D181" t="str">
            <v>Maia Sofia Figueroa Padilla</v>
          </cell>
          <cell r="E181" t="str">
            <v>MAIA SOFIA FIGUEROA PADILLA</v>
          </cell>
          <cell r="F181" t="str">
            <v>Cédula de Ciudadania</v>
          </cell>
          <cell r="G181">
            <v>1016080553</v>
          </cell>
          <cell r="H181">
            <v>1016080553</v>
          </cell>
          <cell r="I181">
            <v>2</v>
          </cell>
          <cell r="K181" t="str">
            <v>Natural</v>
          </cell>
          <cell r="L181" t="str">
            <v>1 Natural</v>
          </cell>
          <cell r="M181" t="str">
            <v>2 Privada (1)</v>
          </cell>
          <cell r="N181" t="str">
            <v>4 Persona Natural (2)</v>
          </cell>
          <cell r="O181" t="str">
            <v>1 Nacional</v>
          </cell>
          <cell r="Q181" t="str">
            <v>3 3. Único Contratista</v>
          </cell>
          <cell r="U181">
            <v>1016080553</v>
          </cell>
          <cell r="V181" t="str">
            <v>MAIA SOFIA FIGUEROA PADILLA</v>
          </cell>
        </row>
        <row r="182">
          <cell r="C182" t="str">
            <v>1078-2024</v>
          </cell>
          <cell r="D182" t="str">
            <v>Mauricio Ilberto Algarra Vaca</v>
          </cell>
          <cell r="E182" t="str">
            <v>MAURICIO ILBERTO ALGARRA VACA</v>
          </cell>
          <cell r="F182" t="str">
            <v>Cédula de Ciudadania</v>
          </cell>
          <cell r="G182">
            <v>1022370760</v>
          </cell>
          <cell r="H182">
            <v>1022370760</v>
          </cell>
          <cell r="I182">
            <v>7</v>
          </cell>
          <cell r="K182" t="str">
            <v>Natural</v>
          </cell>
          <cell r="L182" t="str">
            <v>1 Natural</v>
          </cell>
          <cell r="M182" t="str">
            <v>2 Privada (1)</v>
          </cell>
          <cell r="N182" t="str">
            <v>4 Persona Natural (2)</v>
          </cell>
          <cell r="O182" t="str">
            <v>1 Nacional</v>
          </cell>
          <cell r="Q182" t="str">
            <v>3 3. Único Contratista</v>
          </cell>
          <cell r="U182">
            <v>1022370760</v>
          </cell>
          <cell r="V182" t="str">
            <v>MAURICIO ILBERTO ALGARRA VACA</v>
          </cell>
        </row>
        <row r="183">
          <cell r="C183" t="str">
            <v>1079-2024</v>
          </cell>
          <cell r="D183" t="str">
            <v>Lizette Torres Riaño</v>
          </cell>
          <cell r="E183" t="str">
            <v>LIZETTE TORRES RIAÑO</v>
          </cell>
          <cell r="F183" t="str">
            <v>Cédula de Ciudadania</v>
          </cell>
          <cell r="G183">
            <v>52523806</v>
          </cell>
          <cell r="H183">
            <v>52523806</v>
          </cell>
          <cell r="I183">
            <v>3</v>
          </cell>
          <cell r="K183" t="str">
            <v>Natural</v>
          </cell>
          <cell r="L183" t="str">
            <v>1 Natural</v>
          </cell>
          <cell r="M183" t="str">
            <v>2 Privada (1)</v>
          </cell>
          <cell r="N183" t="str">
            <v>4 Persona Natural (2)</v>
          </cell>
          <cell r="O183" t="str">
            <v>1 Nacional</v>
          </cell>
          <cell r="Q183" t="str">
            <v>3 3. Único Contratista</v>
          </cell>
          <cell r="U183">
            <v>52523806</v>
          </cell>
          <cell r="V183" t="str">
            <v>LIZETTE TORRES RIAÑO</v>
          </cell>
        </row>
        <row r="184">
          <cell r="C184" t="str">
            <v>108-2024</v>
          </cell>
          <cell r="D184" t="str">
            <v>Briget Vargas</v>
          </cell>
          <cell r="E184" t="str">
            <v>BRIGET NOREMIS VARGAS ROBALINO</v>
          </cell>
          <cell r="F184" t="str">
            <v>Cédula de Ciudadania</v>
          </cell>
          <cell r="G184">
            <v>1015430201</v>
          </cell>
          <cell r="H184">
            <v>1015430201</v>
          </cell>
          <cell r="I184">
            <v>4</v>
          </cell>
          <cell r="K184" t="str">
            <v>Natural</v>
          </cell>
          <cell r="L184" t="str">
            <v>1 Natural</v>
          </cell>
          <cell r="M184" t="str">
            <v>2 Privada (1)</v>
          </cell>
          <cell r="N184" t="str">
            <v>4 Persona Natural (2)</v>
          </cell>
          <cell r="O184" t="str">
            <v>1 Nacional</v>
          </cell>
          <cell r="Q184" t="str">
            <v>3 3. Único Contratista</v>
          </cell>
          <cell r="U184">
            <v>1015430201</v>
          </cell>
          <cell r="V184" t="str">
            <v>BRIGET NOREMIS VARGAS ROBALINO</v>
          </cell>
        </row>
        <row r="185">
          <cell r="C185" t="str">
            <v>1080-2024</v>
          </cell>
          <cell r="D185" t="str">
            <v>Asociación de Jóvenes en Movimiento</v>
          </cell>
          <cell r="E185" t="str">
            <v>ASOCIACION DE JOVENES EN MOVIMIENTO POR LA CULTURA Y LA PAZ</v>
          </cell>
          <cell r="F185" t="str">
            <v>Cédula de Ciudadania</v>
          </cell>
          <cell r="G185">
            <v>900462948</v>
          </cell>
          <cell r="H185">
            <v>900462948</v>
          </cell>
          <cell r="I185">
            <v>3</v>
          </cell>
          <cell r="K185" t="str">
            <v>Jurídica</v>
          </cell>
          <cell r="L185" t="str">
            <v>1 Natural</v>
          </cell>
          <cell r="M185" t="str">
            <v>2 Privada (1)</v>
          </cell>
          <cell r="N185" t="str">
            <v>4 Persona Natural (2)</v>
          </cell>
          <cell r="O185" t="str">
            <v>1 Nacional</v>
          </cell>
          <cell r="Q185" t="str">
            <v>3 3. Único Contratista</v>
          </cell>
          <cell r="U185">
            <v>1012347334</v>
          </cell>
          <cell r="V185" t="str">
            <v>SANDRA YINETH REYES GUTIERREZ</v>
          </cell>
        </row>
        <row r="186">
          <cell r="C186" t="str">
            <v>1081-2024</v>
          </cell>
          <cell r="D186" t="str">
            <v>Jair Vasquez Muñoz</v>
          </cell>
          <cell r="E186" t="str">
            <v>JAIR VASQUEZ MUÑOZ</v>
          </cell>
          <cell r="F186" t="str">
            <v>Cédula de Ciudadania</v>
          </cell>
          <cell r="G186">
            <v>79949591</v>
          </cell>
          <cell r="H186">
            <v>79949591</v>
          </cell>
          <cell r="I186">
            <v>2</v>
          </cell>
          <cell r="K186" t="str">
            <v>Natural</v>
          </cell>
          <cell r="L186" t="str">
            <v>1 Natural</v>
          </cell>
          <cell r="M186" t="str">
            <v>2 Privada (1)</v>
          </cell>
          <cell r="N186" t="str">
            <v>4 Persona Natural (2)</v>
          </cell>
          <cell r="O186" t="str">
            <v>1 Nacional</v>
          </cell>
          <cell r="Q186" t="str">
            <v>3 3. Único Contratista</v>
          </cell>
          <cell r="U186">
            <v>79949591</v>
          </cell>
          <cell r="V186" t="str">
            <v>JAIR VASQUEZ MUÑOZ</v>
          </cell>
        </row>
        <row r="187">
          <cell r="C187" t="str">
            <v>1082-2024</v>
          </cell>
          <cell r="D187" t="str">
            <v>SILVIA CAROLINA GIL LOBO</v>
          </cell>
          <cell r="E187" t="str">
            <v>SILVIA CAROLINA GIL LOBO</v>
          </cell>
          <cell r="F187" t="str">
            <v>Cédula de Ciudadania</v>
          </cell>
          <cell r="G187">
            <v>1090383176</v>
          </cell>
          <cell r="H187">
            <v>1090383176</v>
          </cell>
          <cell r="I187">
            <v>9</v>
          </cell>
          <cell r="K187" t="str">
            <v>Natural</v>
          </cell>
          <cell r="L187" t="str">
            <v>1 Natural</v>
          </cell>
          <cell r="M187" t="str">
            <v>2 Privada (1)</v>
          </cell>
          <cell r="N187" t="str">
            <v>4 Persona Natural (2)</v>
          </cell>
          <cell r="O187" t="str">
            <v>1 Nacional</v>
          </cell>
          <cell r="Q187" t="str">
            <v>3 3. Único Contratista</v>
          </cell>
          <cell r="U187">
            <v>1090383176</v>
          </cell>
          <cell r="V187" t="str">
            <v>SILVIA CAROLINA GIL LOBO</v>
          </cell>
        </row>
        <row r="188">
          <cell r="C188" t="str">
            <v>1083-2024</v>
          </cell>
          <cell r="D188" t="str">
            <v>INNOVACION CROMATICA SAS</v>
          </cell>
          <cell r="E188" t="str">
            <v>INNOVACION CROMATICA S.A.S</v>
          </cell>
          <cell r="F188" t="str">
            <v>Cédula de Ciudadania</v>
          </cell>
          <cell r="G188">
            <v>901643412</v>
          </cell>
          <cell r="H188">
            <v>901643412</v>
          </cell>
          <cell r="I188">
            <v>9</v>
          </cell>
          <cell r="K188" t="str">
            <v>Jurídica</v>
          </cell>
          <cell r="L188" t="str">
            <v>1 Natural</v>
          </cell>
          <cell r="M188" t="str">
            <v>2 Privada (1)</v>
          </cell>
          <cell r="N188" t="str">
            <v>4 Persona Natural (2)</v>
          </cell>
          <cell r="O188" t="str">
            <v>1 Nacional</v>
          </cell>
          <cell r="Q188" t="str">
            <v>3 3. Único Contratista</v>
          </cell>
          <cell r="U188">
            <v>3048023</v>
          </cell>
          <cell r="V188" t="str">
            <v>JOSÉ REYES QUIROGA MOSCOSO</v>
          </cell>
        </row>
        <row r="189">
          <cell r="C189" t="str">
            <v>1085-2024</v>
          </cell>
          <cell r="D189" t="str">
            <v>daniel alfonso bautista cepeda</v>
          </cell>
          <cell r="E189" t="str">
            <v>DANIEL ALFONSO BAUTISTA CEPEDA</v>
          </cell>
          <cell r="F189" t="str">
            <v>Cédula de Ciudadania</v>
          </cell>
          <cell r="G189">
            <v>1026291575</v>
          </cell>
          <cell r="H189">
            <v>1026291575</v>
          </cell>
          <cell r="I189">
            <v>6</v>
          </cell>
          <cell r="K189" t="str">
            <v>Natural</v>
          </cell>
          <cell r="L189" t="str">
            <v>1 Natural</v>
          </cell>
          <cell r="M189" t="str">
            <v>2 Privada (1)</v>
          </cell>
          <cell r="N189" t="str">
            <v>4 Persona Natural (2)</v>
          </cell>
          <cell r="O189" t="str">
            <v>1 Nacional</v>
          </cell>
          <cell r="Q189" t="str">
            <v>3 3. Único Contratista</v>
          </cell>
          <cell r="U189">
            <v>1026291575</v>
          </cell>
          <cell r="V189" t="str">
            <v>DANIEL ALFONSO BAUTISTA CEPEDA</v>
          </cell>
        </row>
        <row r="190">
          <cell r="C190" t="str">
            <v>1086-2024</v>
          </cell>
          <cell r="D190" t="str">
            <v>Edwin Geovani Sosa Duran</v>
          </cell>
          <cell r="E190" t="str">
            <v>EDWIN GEOVANI SOSA DURAN</v>
          </cell>
          <cell r="F190" t="str">
            <v>Cédula de Ciudadania</v>
          </cell>
          <cell r="G190">
            <v>1026263349</v>
          </cell>
          <cell r="H190">
            <v>1026263349</v>
          </cell>
          <cell r="I190">
            <v>9</v>
          </cell>
          <cell r="K190" t="str">
            <v>Natural</v>
          </cell>
          <cell r="L190" t="str">
            <v>1 Natural</v>
          </cell>
          <cell r="M190" t="str">
            <v>2 Privada (1)</v>
          </cell>
          <cell r="N190" t="str">
            <v>4 Persona Natural (2)</v>
          </cell>
          <cell r="O190" t="str">
            <v>1 Nacional</v>
          </cell>
          <cell r="Q190" t="str">
            <v>3 3. Único Contratista</v>
          </cell>
          <cell r="U190">
            <v>1026263349</v>
          </cell>
          <cell r="V190" t="str">
            <v>EDWIN GEOVANI SOSA DURAN</v>
          </cell>
        </row>
        <row r="191">
          <cell r="C191" t="str">
            <v>1087-2024</v>
          </cell>
          <cell r="D191" t="str">
            <v>Sergio Granada Moreno</v>
          </cell>
          <cell r="E191" t="str">
            <v>SERGIO GRANADA MORENO</v>
          </cell>
          <cell r="F191" t="str">
            <v>Cédula de Ciudadania</v>
          </cell>
          <cell r="G191">
            <v>1032388293</v>
          </cell>
          <cell r="H191">
            <v>1032388293</v>
          </cell>
          <cell r="I191">
            <v>4</v>
          </cell>
          <cell r="K191" t="str">
            <v>Natural</v>
          </cell>
          <cell r="L191" t="str">
            <v>1 Natural</v>
          </cell>
          <cell r="M191" t="str">
            <v>2 Privada (1)</v>
          </cell>
          <cell r="N191" t="str">
            <v>4 Persona Natural (2)</v>
          </cell>
          <cell r="O191" t="str">
            <v>1 Nacional</v>
          </cell>
          <cell r="Q191" t="str">
            <v>3 3. Único Contratista</v>
          </cell>
          <cell r="U191">
            <v>1032388293</v>
          </cell>
          <cell r="V191" t="str">
            <v>SERGIO GRANADA MORENO</v>
          </cell>
        </row>
        <row r="192">
          <cell r="C192" t="str">
            <v>1088-2024</v>
          </cell>
          <cell r="D192" t="str">
            <v>María Cristina Herrera Calderón</v>
          </cell>
          <cell r="E192" t="str">
            <v>MARIA CRISTINA HERRERA CALDERON</v>
          </cell>
          <cell r="F192" t="str">
            <v>Cédula de Ciudadania</v>
          </cell>
          <cell r="G192">
            <v>38289660</v>
          </cell>
          <cell r="H192">
            <v>38289660</v>
          </cell>
          <cell r="I192">
            <v>0</v>
          </cell>
          <cell r="K192" t="str">
            <v>Natural</v>
          </cell>
          <cell r="L192" t="str">
            <v>1 Natural</v>
          </cell>
          <cell r="M192" t="str">
            <v>2 Privada (1)</v>
          </cell>
          <cell r="N192" t="str">
            <v>4 Persona Natural (2)</v>
          </cell>
          <cell r="O192" t="str">
            <v>1 Nacional</v>
          </cell>
          <cell r="Q192" t="str">
            <v>3 3. Único Contratista</v>
          </cell>
          <cell r="U192">
            <v>38289660</v>
          </cell>
          <cell r="V192" t="str">
            <v>MARIA CRISTINA HERRERA CALDERON</v>
          </cell>
        </row>
        <row r="193">
          <cell r="C193" t="str">
            <v>1089-2024</v>
          </cell>
          <cell r="D193" t="str">
            <v>IVAN ORLANDO LAMPREA GUERRERO</v>
          </cell>
          <cell r="E193" t="str">
            <v>IVAN ORLANDO LAMPREA GUERRERO</v>
          </cell>
          <cell r="F193" t="str">
            <v>Cédula de Ciudadania</v>
          </cell>
          <cell r="G193">
            <v>1076622474</v>
          </cell>
          <cell r="H193">
            <v>700051220</v>
          </cell>
          <cell r="I193">
            <v>1</v>
          </cell>
          <cell r="K193" t="str">
            <v>Natural</v>
          </cell>
          <cell r="L193" t="str">
            <v>1 Natural</v>
          </cell>
          <cell r="M193" t="str">
            <v>2 Privada (1)</v>
          </cell>
          <cell r="N193" t="str">
            <v>4 Persona Natural (2)</v>
          </cell>
          <cell r="O193" t="str">
            <v>1 Nacional</v>
          </cell>
          <cell r="Q193" t="str">
            <v>3 3. Único Contratista</v>
          </cell>
          <cell r="U193">
            <v>1076622474</v>
          </cell>
          <cell r="V193" t="str">
            <v>IVAN ORLANDO LAMPREA GUERRERO</v>
          </cell>
        </row>
        <row r="194">
          <cell r="C194" t="str">
            <v>109-2024</v>
          </cell>
          <cell r="D194" t="str">
            <v>JOHANNA CAROLINA RAMIREZ GUERRERO</v>
          </cell>
          <cell r="E194" t="str">
            <v>JOHANNA CAROLINA RAMIREZ GUERRERO</v>
          </cell>
          <cell r="F194" t="str">
            <v>Cédula de Ciudadania</v>
          </cell>
          <cell r="G194">
            <v>52928663</v>
          </cell>
          <cell r="H194">
            <v>52928663</v>
          </cell>
          <cell r="I194">
            <v>6</v>
          </cell>
          <cell r="K194" t="str">
            <v>Natural</v>
          </cell>
          <cell r="L194" t="str">
            <v>1 Natural</v>
          </cell>
          <cell r="M194" t="str">
            <v>2 Privada (1)</v>
          </cell>
          <cell r="N194" t="str">
            <v>4 Persona Natural (2)</v>
          </cell>
          <cell r="O194" t="str">
            <v>1 Nacional</v>
          </cell>
          <cell r="Q194" t="str">
            <v>3 3. Único Contratista</v>
          </cell>
          <cell r="U194">
            <v>52928663</v>
          </cell>
          <cell r="V194" t="str">
            <v>JOHANNA CAROLINA RAMIREZ GUERRERO</v>
          </cell>
        </row>
        <row r="195">
          <cell r="C195" t="str">
            <v>1090-2024</v>
          </cell>
          <cell r="D195" t="str">
            <v>CENTRO COLOMBO AMERICANO</v>
          </cell>
          <cell r="E195" t="str">
            <v>CENTRO COLOMBO AMERICANO</v>
          </cell>
          <cell r="F195" t="str">
            <v>Cédula de Ciudadania</v>
          </cell>
          <cell r="G195">
            <v>860010554</v>
          </cell>
          <cell r="H195">
            <v>860010554</v>
          </cell>
          <cell r="I195">
            <v>1</v>
          </cell>
          <cell r="K195" t="str">
            <v>Jurídica</v>
          </cell>
          <cell r="L195" t="str">
            <v>1 Natural</v>
          </cell>
          <cell r="M195" t="str">
            <v>2 Privada (1)</v>
          </cell>
          <cell r="N195" t="str">
            <v>4 Persona Natural (2)</v>
          </cell>
          <cell r="O195" t="str">
            <v>1 Nacional</v>
          </cell>
          <cell r="Q195" t="str">
            <v>3 3. Único Contratista</v>
          </cell>
          <cell r="U195" t="str">
            <v>CE 244134</v>
          </cell>
          <cell r="V195" t="str">
            <v>Janet Anne Van Deren</v>
          </cell>
        </row>
        <row r="196">
          <cell r="C196" t="str">
            <v>1091-2024</v>
          </cell>
          <cell r="D196" t="str">
            <v>JUAN CARLOS HERRERA ROJAS</v>
          </cell>
          <cell r="E196" t="str">
            <v>JUAN CARLOS HERRERA ROJAS</v>
          </cell>
          <cell r="F196" t="str">
            <v>Cédula de Ciudadania</v>
          </cell>
          <cell r="G196">
            <v>79650921</v>
          </cell>
          <cell r="H196">
            <v>79650921</v>
          </cell>
          <cell r="I196">
            <v>4</v>
          </cell>
          <cell r="K196" t="str">
            <v>Natural</v>
          </cell>
          <cell r="L196" t="str">
            <v>1 Natural</v>
          </cell>
          <cell r="M196" t="str">
            <v>2 Privada (1)</v>
          </cell>
          <cell r="N196" t="str">
            <v>4 Persona Natural (2)</v>
          </cell>
          <cell r="O196" t="str">
            <v>1 Nacional</v>
          </cell>
          <cell r="Q196" t="str">
            <v>3 3. Único Contratista</v>
          </cell>
          <cell r="U196">
            <v>79650921</v>
          </cell>
          <cell r="V196" t="str">
            <v>JUAN CARLOS HERRERA ROJAS</v>
          </cell>
        </row>
        <row r="197">
          <cell r="C197" t="str">
            <v>1092-2024</v>
          </cell>
          <cell r="D197" t="str">
            <v>JOHANN TARAZONA MATIZ</v>
          </cell>
          <cell r="E197" t="str">
            <v>JOHANN TARAZONA MATIZ</v>
          </cell>
          <cell r="F197" t="str">
            <v>Cédula de Ciudadania</v>
          </cell>
          <cell r="G197">
            <v>1032440254</v>
          </cell>
          <cell r="H197">
            <v>1032440254</v>
          </cell>
          <cell r="I197">
            <v>9</v>
          </cell>
          <cell r="K197" t="str">
            <v>Natural</v>
          </cell>
          <cell r="L197" t="str">
            <v>1 Natural</v>
          </cell>
          <cell r="M197" t="str">
            <v>2 Privada (1)</v>
          </cell>
          <cell r="N197" t="str">
            <v>4 Persona Natural (2)</v>
          </cell>
          <cell r="O197" t="str">
            <v>1 Nacional</v>
          </cell>
          <cell r="Q197" t="str">
            <v>3 3. Único Contratista</v>
          </cell>
          <cell r="U197">
            <v>1032440254</v>
          </cell>
          <cell r="V197" t="str">
            <v>JOHANN TARAZONA MATIZ</v>
          </cell>
        </row>
        <row r="198">
          <cell r="C198" t="str">
            <v>1093-2024</v>
          </cell>
          <cell r="D198" t="str">
            <v>IDARTES</v>
          </cell>
          <cell r="E198" t="str">
            <v>DIANA MARCELA TAMAYO OSPINA</v>
          </cell>
          <cell r="F198" t="str">
            <v>Cédula de Ciudadania</v>
          </cell>
          <cell r="G198">
            <v>53100844</v>
          </cell>
          <cell r="H198">
            <v>53100844</v>
          </cell>
          <cell r="I198">
            <v>1</v>
          </cell>
          <cell r="K198" t="str">
            <v>Natural</v>
          </cell>
          <cell r="L198" t="str">
            <v>1 Natural</v>
          </cell>
          <cell r="M198" t="str">
            <v>2 Privada (1)</v>
          </cell>
          <cell r="N198" t="str">
            <v>4 Persona Natural (2)</v>
          </cell>
          <cell r="O198" t="str">
            <v>1 Nacional</v>
          </cell>
          <cell r="Q198" t="str">
            <v>3 3. Único Contratista</v>
          </cell>
          <cell r="U198">
            <v>53100844</v>
          </cell>
          <cell r="V198" t="str">
            <v>DIANA MARCELA TAMAYO OSPINA</v>
          </cell>
        </row>
        <row r="199">
          <cell r="C199" t="str">
            <v>1094-2024</v>
          </cell>
          <cell r="D199" t="str">
            <v>Álvaro José Claro Ríos</v>
          </cell>
          <cell r="E199" t="str">
            <v>ALVARO JOSE CLARO RIOS</v>
          </cell>
          <cell r="F199" t="str">
            <v>Cédula de Ciudadania</v>
          </cell>
          <cell r="G199">
            <v>1095915875</v>
          </cell>
          <cell r="H199">
            <v>1095915875</v>
          </cell>
          <cell r="I199">
            <v>1</v>
          </cell>
          <cell r="K199" t="str">
            <v>Natural</v>
          </cell>
          <cell r="L199" t="str">
            <v>1 Natural</v>
          </cell>
          <cell r="M199" t="str">
            <v>2 Privada (1)</v>
          </cell>
          <cell r="N199" t="str">
            <v>4 Persona Natural (2)</v>
          </cell>
          <cell r="O199" t="str">
            <v>1 Nacional</v>
          </cell>
          <cell r="Q199" t="str">
            <v>3 3. Único Contratista</v>
          </cell>
          <cell r="U199">
            <v>1095915875</v>
          </cell>
          <cell r="V199" t="str">
            <v>ALVARO JOSE CLARO RIOS</v>
          </cell>
        </row>
        <row r="200">
          <cell r="C200" t="str">
            <v>1095-2024</v>
          </cell>
          <cell r="D200" t="str">
            <v>Jorge Andres Murillo Garzón</v>
          </cell>
          <cell r="E200" t="str">
            <v>JORGE ANDRES MURILLO GARZON</v>
          </cell>
          <cell r="F200" t="str">
            <v>Cédula de Ciudadania</v>
          </cell>
          <cell r="G200">
            <v>1033689255</v>
          </cell>
          <cell r="H200">
            <v>1033689255</v>
          </cell>
          <cell r="I200">
            <v>1</v>
          </cell>
          <cell r="K200" t="str">
            <v>Natural</v>
          </cell>
          <cell r="L200" t="str">
            <v>1 Natural</v>
          </cell>
          <cell r="M200" t="str">
            <v>2 Privada (1)</v>
          </cell>
          <cell r="N200" t="str">
            <v>4 Persona Natural (2)</v>
          </cell>
          <cell r="O200" t="str">
            <v>1 Nacional</v>
          </cell>
          <cell r="Q200" t="str">
            <v>3 3. Único Contratista</v>
          </cell>
          <cell r="U200">
            <v>1033689255</v>
          </cell>
          <cell r="V200" t="str">
            <v>JORGE ANDRES MURILLO GARZON</v>
          </cell>
        </row>
        <row r="201">
          <cell r="C201" t="str">
            <v>1096-2024</v>
          </cell>
          <cell r="D201" t="str">
            <v>diana paola bonilla diaz</v>
          </cell>
          <cell r="E201" t="str">
            <v>DIANA PAOLA BONILLA DIAZ</v>
          </cell>
          <cell r="F201" t="str">
            <v>Cédula de Ciudadania</v>
          </cell>
          <cell r="G201">
            <v>1032373530</v>
          </cell>
          <cell r="H201">
            <v>1032373530</v>
          </cell>
          <cell r="I201">
            <v>1</v>
          </cell>
          <cell r="K201" t="str">
            <v>Natural</v>
          </cell>
          <cell r="L201" t="str">
            <v>1 Natural</v>
          </cell>
          <cell r="M201" t="str">
            <v>2 Privada (1)</v>
          </cell>
          <cell r="N201" t="str">
            <v>4 Persona Natural (2)</v>
          </cell>
          <cell r="O201" t="str">
            <v>1 Nacional</v>
          </cell>
          <cell r="Q201" t="str">
            <v>3 3. Único Contratista</v>
          </cell>
          <cell r="U201">
            <v>1032373530</v>
          </cell>
          <cell r="V201" t="str">
            <v>DIANA PAOLA BONILLA DIAZ</v>
          </cell>
        </row>
        <row r="202">
          <cell r="C202" t="str">
            <v>1097-2024</v>
          </cell>
          <cell r="D202" t="str">
            <v>LILI JOHANA REYES BERNAL</v>
          </cell>
          <cell r="E202" t="str">
            <v>LILI JOHANA REYES BERNAL</v>
          </cell>
          <cell r="F202" t="str">
            <v>Cédula de Ciudadania</v>
          </cell>
          <cell r="G202">
            <v>52713236</v>
          </cell>
          <cell r="H202">
            <v>52713236</v>
          </cell>
          <cell r="I202">
            <v>0</v>
          </cell>
          <cell r="K202" t="str">
            <v>Natural</v>
          </cell>
          <cell r="L202" t="str">
            <v>1 Natural</v>
          </cell>
          <cell r="M202" t="str">
            <v>2 Privada (1)</v>
          </cell>
          <cell r="N202" t="str">
            <v>4 Persona Natural (2)</v>
          </cell>
          <cell r="O202" t="str">
            <v>1 Nacional</v>
          </cell>
          <cell r="Q202" t="str">
            <v>3 3. Único Contratista</v>
          </cell>
          <cell r="U202">
            <v>52713236</v>
          </cell>
          <cell r="V202" t="str">
            <v>LILI JOHANA REYES BERNAL</v>
          </cell>
        </row>
        <row r="203">
          <cell r="C203" t="str">
            <v>1098-2024</v>
          </cell>
          <cell r="D203" t="str">
            <v>Luz Angela Correa Forero</v>
          </cell>
          <cell r="E203" t="str">
            <v>LUZ ANGELA CORREA FORERO</v>
          </cell>
          <cell r="F203" t="str">
            <v>Cédula de Ciudadania</v>
          </cell>
          <cell r="G203">
            <v>53068560</v>
          </cell>
          <cell r="H203">
            <v>53068560</v>
          </cell>
          <cell r="I203">
            <v>9</v>
          </cell>
          <cell r="K203" t="str">
            <v>Natural</v>
          </cell>
          <cell r="L203" t="str">
            <v>1 Natural</v>
          </cell>
          <cell r="M203" t="str">
            <v>2 Privada (1)</v>
          </cell>
          <cell r="N203" t="str">
            <v>4 Persona Natural (2)</v>
          </cell>
          <cell r="O203" t="str">
            <v>1 Nacional</v>
          </cell>
          <cell r="Q203" t="str">
            <v>3 3. Único Contratista</v>
          </cell>
          <cell r="U203">
            <v>53068560</v>
          </cell>
          <cell r="V203" t="str">
            <v>LUZ ANGELA CORREA FORERO</v>
          </cell>
        </row>
        <row r="204">
          <cell r="C204" t="str">
            <v>1099-2024</v>
          </cell>
          <cell r="D204" t="str">
            <v>WENDY LORENA BOHORQUEZ BORDA</v>
          </cell>
          <cell r="E204" t="str">
            <v>WENDY LORENA BOHORQUEZ BORDA</v>
          </cell>
          <cell r="F204" t="str">
            <v>Cédula de Ciudadania</v>
          </cell>
          <cell r="G204">
            <v>1030601521</v>
          </cell>
          <cell r="H204">
            <v>1030601521</v>
          </cell>
          <cell r="I204">
            <v>5</v>
          </cell>
          <cell r="K204" t="str">
            <v>Natural</v>
          </cell>
          <cell r="L204" t="str">
            <v>1 Natural</v>
          </cell>
          <cell r="M204" t="str">
            <v>2 Privada (1)</v>
          </cell>
          <cell r="N204" t="str">
            <v>4 Persona Natural (2)</v>
          </cell>
          <cell r="O204" t="str">
            <v>1 Nacional</v>
          </cell>
          <cell r="Q204" t="str">
            <v>3 3. Único Contratista</v>
          </cell>
          <cell r="U204">
            <v>1030601521</v>
          </cell>
          <cell r="V204" t="str">
            <v>WENDY LORENA BOHORQUEZ BORDA</v>
          </cell>
        </row>
        <row r="205">
          <cell r="C205" t="str">
            <v>110-2024</v>
          </cell>
          <cell r="D205" t="str">
            <v>Nathalie Paola Peña Gama</v>
          </cell>
          <cell r="E205" t="str">
            <v>NATHALIE PAOLA PEÑA GAMA</v>
          </cell>
          <cell r="F205" t="str">
            <v>Cédula de Ciudadania</v>
          </cell>
          <cell r="G205">
            <v>1018417671</v>
          </cell>
          <cell r="H205">
            <v>1018417671</v>
          </cell>
          <cell r="I205">
            <v>1</v>
          </cell>
          <cell r="K205" t="str">
            <v>Natural</v>
          </cell>
          <cell r="L205" t="str">
            <v>1 Natural</v>
          </cell>
          <cell r="M205" t="str">
            <v>2 Privada (1)</v>
          </cell>
          <cell r="N205" t="str">
            <v>4 Persona Natural (2)</v>
          </cell>
          <cell r="O205" t="str">
            <v>1 Nacional</v>
          </cell>
          <cell r="Q205" t="str">
            <v>3 3. Único Contratista</v>
          </cell>
          <cell r="U205">
            <v>1018417671</v>
          </cell>
          <cell r="V205" t="str">
            <v>NATHALIE PAOLA PEÑA GAMA</v>
          </cell>
        </row>
        <row r="206">
          <cell r="C206" t="str">
            <v>1100-2024</v>
          </cell>
          <cell r="D206" t="str">
            <v>VIVIANA PAOLA ADAMES BARRAGAN</v>
          </cell>
          <cell r="E206" t="str">
            <v>VIVIANA PAOLA ADAMES BARRAGAN</v>
          </cell>
          <cell r="F206" t="str">
            <v>Cédula de Ciudadania</v>
          </cell>
          <cell r="G206">
            <v>39726451</v>
          </cell>
          <cell r="H206">
            <v>39726451</v>
          </cell>
          <cell r="I206">
            <v>7</v>
          </cell>
          <cell r="K206" t="str">
            <v>Natural</v>
          </cell>
          <cell r="L206" t="str">
            <v>1 Natural</v>
          </cell>
          <cell r="M206" t="str">
            <v>2 Privada (1)</v>
          </cell>
          <cell r="N206" t="str">
            <v>4 Persona Natural (2)</v>
          </cell>
          <cell r="O206" t="str">
            <v>1 Nacional</v>
          </cell>
          <cell r="Q206" t="str">
            <v>3 3. Único Contratista</v>
          </cell>
          <cell r="U206">
            <v>39726451</v>
          </cell>
          <cell r="V206" t="str">
            <v>VIVIANA PAOLA ADAMES BARRAGAN</v>
          </cell>
        </row>
        <row r="207">
          <cell r="C207" t="str">
            <v>1101-2024</v>
          </cell>
          <cell r="D207" t="str">
            <v>Andrea del Pilar Acosta Barbosa</v>
          </cell>
          <cell r="E207" t="str">
            <v>ANDREA DEL PILAR ACOSTA BARBOSA</v>
          </cell>
          <cell r="F207" t="str">
            <v>Cédula de Ciudadania</v>
          </cell>
          <cell r="G207">
            <v>1032495067</v>
          </cell>
          <cell r="H207">
            <v>1032495067</v>
          </cell>
          <cell r="I207">
            <v>4</v>
          </cell>
          <cell r="K207" t="str">
            <v>Natural</v>
          </cell>
          <cell r="L207" t="str">
            <v>1 Natural</v>
          </cell>
          <cell r="M207" t="str">
            <v>2 Privada (1)</v>
          </cell>
          <cell r="N207" t="str">
            <v>4 Persona Natural (2)</v>
          </cell>
          <cell r="O207" t="str">
            <v>1 Nacional</v>
          </cell>
          <cell r="Q207" t="str">
            <v>3 3. Único Contratista</v>
          </cell>
          <cell r="U207">
            <v>1032495067</v>
          </cell>
          <cell r="V207" t="str">
            <v>ANDREA DEL PILAR ACOSTA BARBOSA</v>
          </cell>
        </row>
        <row r="208">
          <cell r="C208" t="str">
            <v>1102-2024</v>
          </cell>
          <cell r="D208" t="str">
            <v>omaira jimenez gallego</v>
          </cell>
          <cell r="E208" t="str">
            <v>OMAIRA JIMENEZ GALLEGO</v>
          </cell>
          <cell r="F208" t="str">
            <v>Cédula de Ciudadania</v>
          </cell>
          <cell r="G208">
            <v>1053771387</v>
          </cell>
          <cell r="H208">
            <v>1053771387</v>
          </cell>
          <cell r="I208">
            <v>6</v>
          </cell>
          <cell r="K208" t="str">
            <v>Natural</v>
          </cell>
          <cell r="L208" t="str">
            <v>1 Natural</v>
          </cell>
          <cell r="M208" t="str">
            <v>2 Privada (1)</v>
          </cell>
          <cell r="N208" t="str">
            <v>4 Persona Natural (2)</v>
          </cell>
          <cell r="O208" t="str">
            <v>1 Nacional</v>
          </cell>
          <cell r="Q208" t="str">
            <v>3 3. Único Contratista</v>
          </cell>
          <cell r="U208">
            <v>1053771387</v>
          </cell>
          <cell r="V208" t="str">
            <v>OMAIRA JIMENEZ GALLEGO</v>
          </cell>
        </row>
        <row r="209">
          <cell r="C209" t="str">
            <v>1104-2024</v>
          </cell>
          <cell r="D209" t="str">
            <v>Nicolas Poveda Duarte</v>
          </cell>
          <cell r="E209" t="str">
            <v>NICOLAS POVEDA DUARTE</v>
          </cell>
          <cell r="F209" t="str">
            <v>Cédula de Ciudadania</v>
          </cell>
          <cell r="G209">
            <v>1026581230</v>
          </cell>
          <cell r="H209">
            <v>1026581230</v>
          </cell>
          <cell r="I209">
            <v>5</v>
          </cell>
          <cell r="K209" t="str">
            <v>Natural</v>
          </cell>
          <cell r="L209" t="str">
            <v>1 Natural</v>
          </cell>
          <cell r="M209" t="str">
            <v>2 Privada (1)</v>
          </cell>
          <cell r="N209" t="str">
            <v>4 Persona Natural (2)</v>
          </cell>
          <cell r="O209" t="str">
            <v>1 Nacional</v>
          </cell>
          <cell r="Q209" t="str">
            <v>3 3. Único Contratista</v>
          </cell>
          <cell r="U209">
            <v>1026581230</v>
          </cell>
          <cell r="V209" t="str">
            <v>NICOLAS POVEDA DUARTE</v>
          </cell>
        </row>
        <row r="210">
          <cell r="C210" t="str">
            <v>1105-2024</v>
          </cell>
          <cell r="D210" t="str">
            <v>STELLA CATALINA DE ARCO</v>
          </cell>
          <cell r="E210" t="str">
            <v>STELLA CATALINA DE ARCO TAPIAS</v>
          </cell>
          <cell r="F210" t="str">
            <v>Cédula de Ciudadania</v>
          </cell>
          <cell r="G210">
            <v>1193234966</v>
          </cell>
          <cell r="H210">
            <v>1193234966</v>
          </cell>
          <cell r="I210">
            <v>6</v>
          </cell>
          <cell r="K210" t="str">
            <v>Natural</v>
          </cell>
          <cell r="L210" t="str">
            <v>1 Natural</v>
          </cell>
          <cell r="M210" t="str">
            <v>2 Privada (1)</v>
          </cell>
          <cell r="N210" t="str">
            <v>4 Persona Natural (2)</v>
          </cell>
          <cell r="O210" t="str">
            <v>1 Nacional</v>
          </cell>
          <cell r="Q210" t="str">
            <v>3 3. Único Contratista</v>
          </cell>
          <cell r="U210">
            <v>1193234966</v>
          </cell>
          <cell r="V210" t="str">
            <v>STELLA CATALINA DE ARCO TAPIAS</v>
          </cell>
        </row>
        <row r="211">
          <cell r="C211" t="str">
            <v>1106-2024</v>
          </cell>
          <cell r="D211" t="str">
            <v>Cristian David Yaya Moreno</v>
          </cell>
          <cell r="E211" t="str">
            <v>CRISTIAN DAVID YAYA MORENO</v>
          </cell>
          <cell r="F211" t="str">
            <v>Cédula de Ciudadania</v>
          </cell>
          <cell r="G211">
            <v>1073705529</v>
          </cell>
          <cell r="H211">
            <v>1073705529</v>
          </cell>
          <cell r="I211">
            <v>7</v>
          </cell>
          <cell r="K211" t="str">
            <v>Natural</v>
          </cell>
          <cell r="L211" t="str">
            <v>1 Natural</v>
          </cell>
          <cell r="M211" t="str">
            <v>2 Privada (1)</v>
          </cell>
          <cell r="N211" t="str">
            <v>4 Persona Natural (2)</v>
          </cell>
          <cell r="O211" t="str">
            <v>1 Nacional</v>
          </cell>
          <cell r="Q211" t="str">
            <v>3 3. Único Contratista</v>
          </cell>
          <cell r="U211">
            <v>1073705529</v>
          </cell>
          <cell r="V211" t="str">
            <v>CRISTIAN DAVID YAYA MORENO</v>
          </cell>
        </row>
        <row r="212">
          <cell r="C212" t="str">
            <v>1108-2024</v>
          </cell>
          <cell r="D212" t="str">
            <v>Jorge Andrés Ulloa Otálora</v>
          </cell>
          <cell r="E212" t="str">
            <v>JORGE ANDRES ULLOA OTALORA</v>
          </cell>
          <cell r="F212" t="str">
            <v>Cédula de Ciudadania</v>
          </cell>
          <cell r="G212">
            <v>79981501</v>
          </cell>
          <cell r="H212">
            <v>79981501</v>
          </cell>
          <cell r="I212">
            <v>4</v>
          </cell>
          <cell r="K212" t="str">
            <v>Natural</v>
          </cell>
          <cell r="L212" t="str">
            <v>1 Natural</v>
          </cell>
          <cell r="M212" t="str">
            <v>2 Privada (1)</v>
          </cell>
          <cell r="N212" t="str">
            <v>4 Persona Natural (2)</v>
          </cell>
          <cell r="O212" t="str">
            <v>1 Nacional</v>
          </cell>
          <cell r="Q212" t="str">
            <v>3 3. Único Contratista</v>
          </cell>
          <cell r="U212">
            <v>79981501</v>
          </cell>
          <cell r="V212" t="str">
            <v>JORGE ANDRES ULLOA OTALORA</v>
          </cell>
        </row>
        <row r="213">
          <cell r="C213" t="str">
            <v>111-2024</v>
          </cell>
          <cell r="D213" t="str">
            <v>cristian camilo montaño panqueva</v>
          </cell>
          <cell r="E213" t="str">
            <v>CRISTIAN CAMILO MONTAÑO PANQUEVA</v>
          </cell>
          <cell r="F213" t="str">
            <v>Cédula de Ciudadania</v>
          </cell>
          <cell r="G213">
            <v>1023876830</v>
          </cell>
          <cell r="H213">
            <v>1023876830</v>
          </cell>
          <cell r="I213">
            <v>0</v>
          </cell>
          <cell r="K213" t="str">
            <v>Natural</v>
          </cell>
          <cell r="L213" t="str">
            <v>1 Natural</v>
          </cell>
          <cell r="M213" t="str">
            <v>2 Privada (1)</v>
          </cell>
          <cell r="N213" t="str">
            <v>4 Persona Natural (2)</v>
          </cell>
          <cell r="O213" t="str">
            <v>1 Nacional</v>
          </cell>
          <cell r="Q213" t="str">
            <v>3 3. Único Contratista</v>
          </cell>
          <cell r="U213">
            <v>1023876830</v>
          </cell>
          <cell r="V213" t="str">
            <v>CRISTIAN CAMILO MONTAÑO PANQUEVA</v>
          </cell>
        </row>
        <row r="214">
          <cell r="C214" t="str">
            <v>1110-2024</v>
          </cell>
          <cell r="D214" t="str">
            <v>PAOLA ANDREA BORDA ORJUELA</v>
          </cell>
          <cell r="E214" t="str">
            <v>PAOLA ANDREA BORDA ORJUELA</v>
          </cell>
          <cell r="F214" t="str">
            <v>Cédula de Ciudadania</v>
          </cell>
          <cell r="G214">
            <v>1023000367</v>
          </cell>
          <cell r="H214">
            <v>1023000367</v>
          </cell>
          <cell r="I214">
            <v>2</v>
          </cell>
          <cell r="K214" t="str">
            <v>Natural</v>
          </cell>
          <cell r="L214" t="str">
            <v>1 Natural</v>
          </cell>
          <cell r="M214" t="str">
            <v>2 Privada (1)</v>
          </cell>
          <cell r="N214" t="str">
            <v>4 Persona Natural (2)</v>
          </cell>
          <cell r="O214" t="str">
            <v>1 Nacional</v>
          </cell>
          <cell r="Q214" t="str">
            <v>3 3. Único Contratista</v>
          </cell>
          <cell r="U214">
            <v>1023000367</v>
          </cell>
          <cell r="V214" t="str">
            <v>PAOLA ANDREA BORDA ORJUELA</v>
          </cell>
        </row>
        <row r="215">
          <cell r="C215" t="str">
            <v>1111-2024</v>
          </cell>
          <cell r="D215" t="str">
            <v>Julieth Natlia Rodríguez Tovar</v>
          </cell>
          <cell r="E215" t="str">
            <v>JULIETH NATALIA RODRIGUEZ TOVAR</v>
          </cell>
          <cell r="F215" t="str">
            <v>Cédula de Ciudadania</v>
          </cell>
          <cell r="G215">
            <v>1018482231</v>
          </cell>
          <cell r="H215">
            <v>1018482231</v>
          </cell>
          <cell r="I215">
            <v>9</v>
          </cell>
          <cell r="K215" t="str">
            <v>Natural</v>
          </cell>
          <cell r="L215" t="str">
            <v>1 Natural</v>
          </cell>
          <cell r="M215" t="str">
            <v>2 Privada (1)</v>
          </cell>
          <cell r="N215" t="str">
            <v>4 Persona Natural (2)</v>
          </cell>
          <cell r="O215" t="str">
            <v>1 Nacional</v>
          </cell>
          <cell r="Q215" t="str">
            <v>3 3. Único Contratista</v>
          </cell>
          <cell r="U215">
            <v>1018482231</v>
          </cell>
          <cell r="V215" t="str">
            <v>JULIETH NATALIA RODRIGUEZ TOVAR</v>
          </cell>
        </row>
        <row r="216">
          <cell r="C216" t="str">
            <v>1112-2024</v>
          </cell>
          <cell r="D216" t="str">
            <v>CESAR DAVID PUENTES VALERO</v>
          </cell>
          <cell r="E216" t="str">
            <v>CESAR DAVID PUENTES VALERO</v>
          </cell>
          <cell r="F216" t="str">
            <v>Cédula de Ciudadania</v>
          </cell>
          <cell r="G216">
            <v>1026262800</v>
          </cell>
          <cell r="H216">
            <v>1026262800</v>
          </cell>
          <cell r="I216">
            <v>5</v>
          </cell>
          <cell r="K216" t="str">
            <v>Natural</v>
          </cell>
          <cell r="L216" t="str">
            <v>1 Natural</v>
          </cell>
          <cell r="M216" t="str">
            <v>2 Privada (1)</v>
          </cell>
          <cell r="N216" t="str">
            <v>4 Persona Natural (2)</v>
          </cell>
          <cell r="O216" t="str">
            <v>1 Nacional</v>
          </cell>
          <cell r="Q216" t="str">
            <v>3 3. Único Contratista</v>
          </cell>
          <cell r="U216">
            <v>1026262800</v>
          </cell>
          <cell r="V216" t="str">
            <v>CESAR DAVID PUENTES VALERO</v>
          </cell>
        </row>
        <row r="217">
          <cell r="C217" t="str">
            <v>1113-2024</v>
          </cell>
          <cell r="D217" t="str">
            <v>Juliana Galindo Morales</v>
          </cell>
          <cell r="E217" t="str">
            <v>JULIANA MARGARITA GALINDO MORALES</v>
          </cell>
          <cell r="F217" t="str">
            <v>Cédula de Ciudadania</v>
          </cell>
          <cell r="G217">
            <v>1026275591</v>
          </cell>
          <cell r="H217">
            <v>1026275591</v>
          </cell>
          <cell r="I217">
            <v>7</v>
          </cell>
          <cell r="K217" t="str">
            <v>Natural</v>
          </cell>
          <cell r="L217" t="str">
            <v>1 Natural</v>
          </cell>
          <cell r="M217" t="str">
            <v>2 Privada (1)</v>
          </cell>
          <cell r="N217" t="str">
            <v>4 Persona Natural (2)</v>
          </cell>
          <cell r="O217" t="str">
            <v>1 Nacional</v>
          </cell>
          <cell r="Q217" t="str">
            <v>3 3. Único Contratista</v>
          </cell>
          <cell r="U217">
            <v>1026275591</v>
          </cell>
          <cell r="V217" t="str">
            <v>JULIANA MARGARITA GALINDO MORALES</v>
          </cell>
        </row>
        <row r="218">
          <cell r="C218" t="str">
            <v>1114-2024</v>
          </cell>
          <cell r="D218" t="str">
            <v>JULIAN ANDRES CIFUENTES GARCIA</v>
          </cell>
          <cell r="E218" t="str">
            <v>JULIAN ANDRES CIFUENTES GARCIA</v>
          </cell>
          <cell r="F218" t="str">
            <v>Cédula de Ciudadania</v>
          </cell>
          <cell r="G218">
            <v>1026276905</v>
          </cell>
          <cell r="H218">
            <v>1026276905</v>
          </cell>
          <cell r="I218">
            <v>0</v>
          </cell>
          <cell r="K218" t="str">
            <v>Natural</v>
          </cell>
          <cell r="L218" t="str">
            <v>1 Natural</v>
          </cell>
          <cell r="M218" t="str">
            <v>2 Privada (1)</v>
          </cell>
          <cell r="N218" t="str">
            <v>4 Persona Natural (2)</v>
          </cell>
          <cell r="O218" t="str">
            <v>1 Nacional</v>
          </cell>
          <cell r="Q218" t="str">
            <v>3 3. Único Contratista</v>
          </cell>
          <cell r="U218">
            <v>1026276905</v>
          </cell>
          <cell r="V218" t="str">
            <v>JULIAN ANDRES CIFUENTES GARCIA</v>
          </cell>
        </row>
        <row r="219">
          <cell r="C219" t="str">
            <v>1115-2024</v>
          </cell>
          <cell r="D219" t="str">
            <v>Sandra Milena Rodríguez Rodríguez</v>
          </cell>
          <cell r="E219" t="str">
            <v>SANDRA MILENA RODRIGUEZ RODRIGUEZ</v>
          </cell>
          <cell r="F219" t="str">
            <v>Cédula de Ciudadania</v>
          </cell>
          <cell r="G219">
            <v>1022391339</v>
          </cell>
          <cell r="H219">
            <v>1022391339</v>
          </cell>
          <cell r="I219">
            <v>9</v>
          </cell>
          <cell r="K219" t="str">
            <v>Natural</v>
          </cell>
          <cell r="L219" t="str">
            <v>1 Natural</v>
          </cell>
          <cell r="M219" t="str">
            <v>2 Privada (1)</v>
          </cell>
          <cell r="N219" t="str">
            <v>4 Persona Natural (2)</v>
          </cell>
          <cell r="O219" t="str">
            <v>1 Nacional</v>
          </cell>
          <cell r="Q219" t="str">
            <v>3 3. Único Contratista</v>
          </cell>
          <cell r="U219">
            <v>1022391339</v>
          </cell>
          <cell r="V219" t="str">
            <v>SANDRA MILENA RODRIGUEZ RODRIGUEZ</v>
          </cell>
        </row>
        <row r="220">
          <cell r="C220" t="str">
            <v>1116-2024</v>
          </cell>
          <cell r="D220" t="str">
            <v>Luis Felipe Montezuma Chamorro</v>
          </cell>
          <cell r="E220" t="str">
            <v>LUIS FELIPE MONTEZUMA CHAMORRO</v>
          </cell>
          <cell r="F220" t="str">
            <v>Cédula de Ciudadania</v>
          </cell>
          <cell r="G220">
            <v>1086135676</v>
          </cell>
          <cell r="H220">
            <v>1086135676</v>
          </cell>
          <cell r="I220">
            <v>2</v>
          </cell>
          <cell r="K220" t="str">
            <v>Natural</v>
          </cell>
          <cell r="L220" t="str">
            <v>1 Natural</v>
          </cell>
          <cell r="M220" t="str">
            <v>2 Privada (1)</v>
          </cell>
          <cell r="N220" t="str">
            <v>4 Persona Natural (2)</v>
          </cell>
          <cell r="O220" t="str">
            <v>1 Nacional</v>
          </cell>
          <cell r="Q220" t="str">
            <v>3 3. Único Contratista</v>
          </cell>
          <cell r="U220">
            <v>1086135676</v>
          </cell>
          <cell r="V220" t="str">
            <v>LUIS FELIPE MONTEZUMA CHAMORRO</v>
          </cell>
        </row>
        <row r="221">
          <cell r="C221" t="str">
            <v>1117-2024</v>
          </cell>
          <cell r="D221" t="str">
            <v>Haley Alexander Albornoz Diaz</v>
          </cell>
          <cell r="E221" t="str">
            <v>HALEY ALEXANDER ALBORNOZ DIAZ</v>
          </cell>
          <cell r="F221" t="str">
            <v>Cédula de Ciudadania</v>
          </cell>
          <cell r="G221">
            <v>1022323417</v>
          </cell>
          <cell r="H221">
            <v>1022323417</v>
          </cell>
          <cell r="I221">
            <v>5</v>
          </cell>
          <cell r="K221" t="str">
            <v>Natural</v>
          </cell>
          <cell r="L221" t="str">
            <v>1 Natural</v>
          </cell>
          <cell r="M221" t="str">
            <v>2 Privada (1)</v>
          </cell>
          <cell r="N221" t="str">
            <v>4 Persona Natural (2)</v>
          </cell>
          <cell r="O221" t="str">
            <v>1 Nacional</v>
          </cell>
          <cell r="Q221" t="str">
            <v>3 3. Único Contratista</v>
          </cell>
          <cell r="U221">
            <v>1022323417</v>
          </cell>
          <cell r="V221" t="str">
            <v>HALEY ALEXANDER ALBORNOZ DIAZ</v>
          </cell>
        </row>
        <row r="222">
          <cell r="C222" t="str">
            <v>1118-2024</v>
          </cell>
          <cell r="D222" t="str">
            <v>Andrea Diaz Londoño</v>
          </cell>
          <cell r="E222" t="str">
            <v>ANDREA DIAZ LONDOÑO</v>
          </cell>
          <cell r="F222" t="str">
            <v>Cédula de Ciudadania</v>
          </cell>
          <cell r="G222">
            <v>52996282</v>
          </cell>
          <cell r="H222">
            <v>52996282</v>
          </cell>
          <cell r="I222">
            <v>3</v>
          </cell>
          <cell r="K222" t="str">
            <v>Natural</v>
          </cell>
          <cell r="L222" t="str">
            <v>1 Natural</v>
          </cell>
          <cell r="M222" t="str">
            <v>2 Privada (1)</v>
          </cell>
          <cell r="N222" t="str">
            <v>4 Persona Natural (2)</v>
          </cell>
          <cell r="O222" t="str">
            <v>1 Nacional</v>
          </cell>
          <cell r="Q222" t="str">
            <v>3 3. Único Contratista</v>
          </cell>
          <cell r="U222">
            <v>52996282</v>
          </cell>
          <cell r="V222" t="str">
            <v>ANDREA DIAZ LONDOÑO</v>
          </cell>
        </row>
        <row r="223">
          <cell r="C223" t="str">
            <v>1119-2024</v>
          </cell>
          <cell r="D223" t="str">
            <v>MUN ENTERTAINMENT SAS</v>
          </cell>
          <cell r="E223" t="str">
            <v>MUN ENTERTAINMENT S A S</v>
          </cell>
          <cell r="F223" t="str">
            <v>Cédula de Ciudadania</v>
          </cell>
          <cell r="G223">
            <v>901213088</v>
          </cell>
          <cell r="H223">
            <v>901213088</v>
          </cell>
          <cell r="I223">
            <v>0</v>
          </cell>
          <cell r="K223" t="str">
            <v>Jurídica</v>
          </cell>
          <cell r="L223" t="str">
            <v>1 Natural</v>
          </cell>
          <cell r="M223" t="str">
            <v>2 Privada (1)</v>
          </cell>
          <cell r="N223" t="str">
            <v>4 Persona Natural (2)</v>
          </cell>
          <cell r="O223" t="str">
            <v>1 Nacional</v>
          </cell>
          <cell r="Q223" t="str">
            <v>3 3. Único Contratista</v>
          </cell>
          <cell r="U223">
            <v>1020809656</v>
          </cell>
          <cell r="V223" t="str">
            <v>JUAN DAVID MUÑOZ DIAZ</v>
          </cell>
        </row>
        <row r="224">
          <cell r="C224" t="str">
            <v>112-2024</v>
          </cell>
          <cell r="D224" t="str">
            <v>Juliet Sarmiento</v>
          </cell>
          <cell r="E224" t="str">
            <v>JULIET STEFANI SARMIENTO PINTO</v>
          </cell>
          <cell r="F224" t="str">
            <v>Cédula de Ciudadania</v>
          </cell>
          <cell r="G224">
            <v>1026283262</v>
          </cell>
          <cell r="H224">
            <v>1026283262</v>
          </cell>
          <cell r="I224">
            <v>2</v>
          </cell>
          <cell r="K224" t="str">
            <v>Natural</v>
          </cell>
          <cell r="L224" t="str">
            <v>1 Natural</v>
          </cell>
          <cell r="M224" t="str">
            <v>2 Privada (1)</v>
          </cell>
          <cell r="N224" t="str">
            <v>4 Persona Natural (2)</v>
          </cell>
          <cell r="O224" t="str">
            <v>1 Nacional</v>
          </cell>
          <cell r="Q224" t="str">
            <v>3 3. Único Contratista</v>
          </cell>
          <cell r="U224">
            <v>1026283262</v>
          </cell>
          <cell r="V224" t="str">
            <v>JULIET STEFANI SARMIENTO PINTO</v>
          </cell>
        </row>
        <row r="225">
          <cell r="C225" t="str">
            <v>1120-2024</v>
          </cell>
          <cell r="D225" t="str">
            <v>Karoll Andrea Pedraza Máquez</v>
          </cell>
          <cell r="E225" t="str">
            <v>KAROLL ANDREA PEDRAZA MÁRQUEZ</v>
          </cell>
          <cell r="F225" t="str">
            <v>Cédula de Ciudadania</v>
          </cell>
          <cell r="G225">
            <v>1010235448</v>
          </cell>
          <cell r="H225">
            <v>1010235448</v>
          </cell>
          <cell r="I225">
            <v>2</v>
          </cell>
          <cell r="K225" t="str">
            <v>Natural</v>
          </cell>
          <cell r="L225" t="str">
            <v>1 Natural</v>
          </cell>
          <cell r="M225" t="str">
            <v>2 Privada (1)</v>
          </cell>
          <cell r="N225" t="str">
            <v>4 Persona Natural (2)</v>
          </cell>
          <cell r="O225" t="str">
            <v>1 Nacional</v>
          </cell>
          <cell r="Q225" t="str">
            <v>3 3. Único Contratista</v>
          </cell>
          <cell r="U225">
            <v>1010235448</v>
          </cell>
          <cell r="V225" t="str">
            <v>KAROLL ANDREA PEDRAZA MÁRQUEZ</v>
          </cell>
        </row>
        <row r="226">
          <cell r="C226" t="str">
            <v>1121-2024</v>
          </cell>
          <cell r="D226" t="str">
            <v>Yuli Katherine Hernández Romero</v>
          </cell>
          <cell r="E226" t="str">
            <v>YULI KATHERINE HERNANDEZ ROMERO</v>
          </cell>
          <cell r="F226" t="str">
            <v>Cédula de Ciudadania</v>
          </cell>
          <cell r="G226">
            <v>1013607102</v>
          </cell>
          <cell r="H226">
            <v>1013607102</v>
          </cell>
          <cell r="I226">
            <v>8</v>
          </cell>
          <cell r="K226" t="str">
            <v>Natural</v>
          </cell>
          <cell r="L226" t="str">
            <v>1 Natural</v>
          </cell>
          <cell r="M226" t="str">
            <v>2 Privada (1)</v>
          </cell>
          <cell r="N226" t="str">
            <v>4 Persona Natural (2)</v>
          </cell>
          <cell r="O226" t="str">
            <v>1 Nacional</v>
          </cell>
          <cell r="Q226" t="str">
            <v>3 3. Único Contratista</v>
          </cell>
          <cell r="U226">
            <v>1013607102</v>
          </cell>
          <cell r="V226" t="str">
            <v>YULI KATHERINE HERNANDEZ ROMERO</v>
          </cell>
        </row>
        <row r="227">
          <cell r="C227" t="str">
            <v>1122-2024</v>
          </cell>
          <cell r="D227" t="str">
            <v>mutokino SAS</v>
          </cell>
          <cell r="E227" t="str">
            <v>MUTOKINO S A S</v>
          </cell>
          <cell r="F227" t="str">
            <v>Cédula de Ciudadania</v>
          </cell>
          <cell r="G227">
            <v>900600898</v>
          </cell>
          <cell r="H227">
            <v>900600898</v>
          </cell>
          <cell r="I227">
            <v>6</v>
          </cell>
          <cell r="K227" t="str">
            <v>Jurídica</v>
          </cell>
          <cell r="L227" t="str">
            <v>1 Natural</v>
          </cell>
          <cell r="M227" t="str">
            <v>2 Privada (1)</v>
          </cell>
          <cell r="N227" t="str">
            <v>4 Persona Natural (2)</v>
          </cell>
          <cell r="O227" t="str">
            <v>1 Nacional</v>
          </cell>
          <cell r="Q227" t="str">
            <v>3 3. Único Contratista</v>
          </cell>
          <cell r="U227">
            <v>31211413</v>
          </cell>
          <cell r="V227" t="str">
            <v>Martha Lucía Dïaz de Guerrero</v>
          </cell>
        </row>
        <row r="228">
          <cell r="C228" t="str">
            <v>1123-2024</v>
          </cell>
          <cell r="D228" t="str">
            <v>Danna Katherine Narvaéz Cortés</v>
          </cell>
          <cell r="E228" t="str">
            <v>DANNA KATHERINE NARVAEZ CORTES</v>
          </cell>
          <cell r="F228" t="str">
            <v>Cédula de Ciudadania</v>
          </cell>
          <cell r="G228">
            <v>1020756252</v>
          </cell>
          <cell r="H228">
            <v>1020756252</v>
          </cell>
          <cell r="I228">
            <v>8</v>
          </cell>
          <cell r="K228" t="str">
            <v>Natural</v>
          </cell>
          <cell r="L228" t="str">
            <v>1 Natural</v>
          </cell>
          <cell r="M228" t="str">
            <v>2 Privada (1)</v>
          </cell>
          <cell r="N228" t="str">
            <v>4 Persona Natural (2)</v>
          </cell>
          <cell r="O228" t="str">
            <v>1 Nacional</v>
          </cell>
          <cell r="Q228" t="str">
            <v>3 3. Único Contratista</v>
          </cell>
          <cell r="U228">
            <v>1020756252</v>
          </cell>
          <cell r="V228" t="str">
            <v>DANNA KATHERINE NARVAEZ CORTES</v>
          </cell>
        </row>
        <row r="229">
          <cell r="C229" t="str">
            <v>1124-2024</v>
          </cell>
          <cell r="D229" t="str">
            <v>Sharid Vanesa Rojas Rico</v>
          </cell>
          <cell r="E229" t="str">
            <v>SHARID VANESA ROJAS RICO</v>
          </cell>
          <cell r="F229" t="str">
            <v>Cédula de Ciudadania</v>
          </cell>
          <cell r="G229">
            <v>1015462555</v>
          </cell>
          <cell r="H229">
            <v>1015462555</v>
          </cell>
          <cell r="I229">
            <v>3</v>
          </cell>
          <cell r="K229" t="str">
            <v>Natural</v>
          </cell>
          <cell r="L229" t="str">
            <v>1 Natural</v>
          </cell>
          <cell r="M229" t="str">
            <v>2 Privada (1)</v>
          </cell>
          <cell r="N229" t="str">
            <v>4 Persona Natural (2)</v>
          </cell>
          <cell r="O229" t="str">
            <v>1 Nacional</v>
          </cell>
          <cell r="Q229" t="str">
            <v>3 3. Único Contratista</v>
          </cell>
          <cell r="U229">
            <v>1015462555</v>
          </cell>
          <cell r="V229" t="str">
            <v>SHARID VANESA ROJAS RICO</v>
          </cell>
        </row>
        <row r="230">
          <cell r="C230" t="str">
            <v>1125-2024</v>
          </cell>
          <cell r="D230" t="str">
            <v>Valeria Velasco Restrepo</v>
          </cell>
          <cell r="E230" t="str">
            <v>VALERIA VELASCO RESTREPO</v>
          </cell>
          <cell r="F230" t="str">
            <v>Cédula de Ciudadania</v>
          </cell>
          <cell r="G230">
            <v>1010233545</v>
          </cell>
          <cell r="H230">
            <v>1010233545</v>
          </cell>
          <cell r="I230">
            <v>1</v>
          </cell>
          <cell r="K230" t="str">
            <v>Natural</v>
          </cell>
          <cell r="L230" t="str">
            <v>1 Natural</v>
          </cell>
          <cell r="M230" t="str">
            <v>2 Privada (1)</v>
          </cell>
          <cell r="N230" t="str">
            <v>4 Persona Natural (2)</v>
          </cell>
          <cell r="O230" t="str">
            <v>1 Nacional</v>
          </cell>
          <cell r="Q230" t="str">
            <v>3 3. Único Contratista</v>
          </cell>
          <cell r="U230">
            <v>1010233545</v>
          </cell>
          <cell r="V230" t="str">
            <v>VALERIA VELASCO RESTREPO</v>
          </cell>
        </row>
        <row r="231">
          <cell r="C231" t="str">
            <v>1126-2024</v>
          </cell>
          <cell r="D231" t="str">
            <v>Milena Thinkan</v>
          </cell>
          <cell r="E231" t="str">
            <v>MILENA DEL CARMEN THINKAN BELTRAN</v>
          </cell>
          <cell r="F231" t="str">
            <v>Cédula de Ciudadania</v>
          </cell>
          <cell r="G231">
            <v>22468425</v>
          </cell>
          <cell r="H231">
            <v>22468425</v>
          </cell>
          <cell r="I231">
            <v>6</v>
          </cell>
          <cell r="K231" t="str">
            <v>Natural</v>
          </cell>
          <cell r="L231" t="str">
            <v>1 Natural</v>
          </cell>
          <cell r="M231" t="str">
            <v>2 Privada (1)</v>
          </cell>
          <cell r="N231" t="str">
            <v>4 Persona Natural (2)</v>
          </cell>
          <cell r="O231" t="str">
            <v>1 Nacional</v>
          </cell>
          <cell r="Q231" t="str">
            <v>3 3. Único Contratista</v>
          </cell>
          <cell r="U231">
            <v>22468425</v>
          </cell>
          <cell r="V231" t="str">
            <v>MILENA DEL CARMEN THINKAN BELTRAN</v>
          </cell>
        </row>
        <row r="232">
          <cell r="C232" t="str">
            <v>1127-2024</v>
          </cell>
          <cell r="D232" t="str">
            <v>ESTEFANIA RIAÑO MATIZ</v>
          </cell>
          <cell r="E232" t="str">
            <v>ESTEFANIA RIAÑO MATIZ</v>
          </cell>
          <cell r="F232" t="str">
            <v>Cédula de Ciudadania</v>
          </cell>
          <cell r="G232">
            <v>1014264999</v>
          </cell>
          <cell r="H232">
            <v>1014264999</v>
          </cell>
          <cell r="I232">
            <v>7</v>
          </cell>
          <cell r="K232" t="str">
            <v>Natural</v>
          </cell>
          <cell r="L232" t="str">
            <v>1 Natural</v>
          </cell>
          <cell r="M232" t="str">
            <v>2 Privada (1)</v>
          </cell>
          <cell r="N232" t="str">
            <v>4 Persona Natural (2)</v>
          </cell>
          <cell r="O232" t="str">
            <v>1 Nacional</v>
          </cell>
          <cell r="Q232" t="str">
            <v>3 3. Único Contratista</v>
          </cell>
          <cell r="U232">
            <v>1014264999</v>
          </cell>
          <cell r="V232" t="str">
            <v>ESTEFANIA RIAÑO MATIZ</v>
          </cell>
        </row>
        <row r="233">
          <cell r="C233" t="str">
            <v>1128-2024</v>
          </cell>
          <cell r="D233" t="str">
            <v>Paula Valentina Rubiano Herrera</v>
          </cell>
          <cell r="E233" t="str">
            <v>PAULA VALENTINA RUBIANO HERRERA</v>
          </cell>
          <cell r="F233" t="str">
            <v>Cédula de Ciudadania</v>
          </cell>
          <cell r="G233">
            <v>1000854270</v>
          </cell>
          <cell r="H233">
            <v>1000854270</v>
          </cell>
          <cell r="I233">
            <v>8</v>
          </cell>
          <cell r="K233" t="str">
            <v>Natural</v>
          </cell>
          <cell r="L233" t="str">
            <v>1 Natural</v>
          </cell>
          <cell r="M233" t="str">
            <v>2 Privada (1)</v>
          </cell>
          <cell r="N233" t="str">
            <v>4 Persona Natural (2)</v>
          </cell>
          <cell r="O233" t="str">
            <v>1 Nacional</v>
          </cell>
          <cell r="Q233" t="str">
            <v>3 3. Único Contratista</v>
          </cell>
          <cell r="U233">
            <v>1000854270</v>
          </cell>
          <cell r="V233" t="str">
            <v>PAULA VALENTINA RUBIANO HERRERA</v>
          </cell>
        </row>
        <row r="234">
          <cell r="C234" t="str">
            <v>1129-2024</v>
          </cell>
          <cell r="D234" t="str">
            <v>Corporación Colombiana de Teatro</v>
          </cell>
          <cell r="E234" t="str">
            <v>CORPORACION COLOMBIANA DE TEATRO C C T</v>
          </cell>
          <cell r="F234" t="str">
            <v>Cédula de Ciudadania</v>
          </cell>
          <cell r="G234">
            <v>860041284</v>
          </cell>
          <cell r="H234">
            <v>860041284</v>
          </cell>
          <cell r="I234">
            <v>0</v>
          </cell>
          <cell r="K234" t="str">
            <v>Jurídica</v>
          </cell>
          <cell r="L234" t="str">
            <v>1 Natural</v>
          </cell>
          <cell r="M234" t="str">
            <v>2 Privada (1)</v>
          </cell>
          <cell r="N234" t="str">
            <v>4 Persona Natural (2)</v>
          </cell>
          <cell r="O234" t="str">
            <v>1 Nacional</v>
          </cell>
          <cell r="Q234" t="str">
            <v>3 3. Único Contratista</v>
          </cell>
          <cell r="U234">
            <v>52807604</v>
          </cell>
          <cell r="V234" t="str">
            <v>Carolina Ramirez Muñoz</v>
          </cell>
        </row>
        <row r="235">
          <cell r="C235" t="str">
            <v>113-2024</v>
          </cell>
          <cell r="D235" t="str">
            <v>JENNY LUCILA TRUJILLO VALDERRAMA</v>
          </cell>
          <cell r="E235" t="str">
            <v>JENNY LUCILA TRUJILLO VALDERRAMA</v>
          </cell>
          <cell r="F235" t="str">
            <v>Cédula de Ciudadania</v>
          </cell>
          <cell r="G235">
            <v>31929827</v>
          </cell>
          <cell r="H235">
            <v>31929827</v>
          </cell>
          <cell r="I235">
            <v>5</v>
          </cell>
          <cell r="K235" t="str">
            <v>Natural</v>
          </cell>
          <cell r="L235" t="str">
            <v>1 Natural</v>
          </cell>
          <cell r="M235" t="str">
            <v>2 Privada (1)</v>
          </cell>
          <cell r="N235" t="str">
            <v>4 Persona Natural (2)</v>
          </cell>
          <cell r="O235" t="str">
            <v>1 Nacional</v>
          </cell>
          <cell r="Q235" t="str">
            <v>3 3. Único Contratista</v>
          </cell>
          <cell r="U235">
            <v>31929827</v>
          </cell>
          <cell r="V235" t="str">
            <v>JENNY LUCILA TRUJILLO VALDERRAMA</v>
          </cell>
        </row>
        <row r="236">
          <cell r="C236" t="str">
            <v>1130-2024</v>
          </cell>
          <cell r="D236" t="str">
            <v>NORMAN DUVAN BERNAL CONTRERAS</v>
          </cell>
          <cell r="E236" t="str">
            <v>NORMAN DUVAN BERNAL CONTRERAS</v>
          </cell>
          <cell r="F236" t="str">
            <v>Cédula de Ciudadania</v>
          </cell>
          <cell r="G236">
            <v>1031136259</v>
          </cell>
          <cell r="H236">
            <v>1031136259</v>
          </cell>
          <cell r="I236">
            <v>9</v>
          </cell>
          <cell r="K236" t="str">
            <v>Natural</v>
          </cell>
          <cell r="L236" t="str">
            <v>1 Natural</v>
          </cell>
          <cell r="M236" t="str">
            <v>2 Privada (1)</v>
          </cell>
          <cell r="N236" t="str">
            <v>4 Persona Natural (2)</v>
          </cell>
          <cell r="O236" t="str">
            <v>1 Nacional</v>
          </cell>
          <cell r="Q236" t="str">
            <v>3 3. Único Contratista</v>
          </cell>
          <cell r="U236">
            <v>1031136259</v>
          </cell>
          <cell r="V236" t="str">
            <v>NORMAN DUVAN BERNAL CONTRERAS</v>
          </cell>
        </row>
        <row r="237">
          <cell r="C237" t="str">
            <v>1131-2024</v>
          </cell>
          <cell r="D237" t="str">
            <v>Laura Carolina Cárdenas Ruiz</v>
          </cell>
          <cell r="E237" t="str">
            <v>LAURA CAROLINA CARDENAS RUIZ</v>
          </cell>
          <cell r="F237" t="str">
            <v>Cédula de Ciudadania</v>
          </cell>
          <cell r="G237">
            <v>1032397648</v>
          </cell>
          <cell r="H237">
            <v>1032397648</v>
          </cell>
          <cell r="I237">
            <v>3</v>
          </cell>
          <cell r="K237" t="str">
            <v>Natural</v>
          </cell>
          <cell r="L237" t="str">
            <v>1 Natural</v>
          </cell>
          <cell r="M237" t="str">
            <v>2 Privada (1)</v>
          </cell>
          <cell r="N237" t="str">
            <v>4 Persona Natural (2)</v>
          </cell>
          <cell r="O237" t="str">
            <v>1 Nacional</v>
          </cell>
          <cell r="Q237" t="str">
            <v>3 3. Único Contratista</v>
          </cell>
          <cell r="U237">
            <v>1032397648</v>
          </cell>
          <cell r="V237" t="str">
            <v>LAURA CAROLINA CARDENAS RUIZ</v>
          </cell>
        </row>
        <row r="238">
          <cell r="C238" t="str">
            <v>1132-2024</v>
          </cell>
          <cell r="D238" t="str">
            <v>M cllister Granados Gonzalez</v>
          </cell>
          <cell r="E238" t="str">
            <v>M CLLISTER GRANADOS GONZALEZ</v>
          </cell>
          <cell r="F238" t="str">
            <v>Cédula de Ciudadania</v>
          </cell>
          <cell r="G238">
            <v>1013615768</v>
          </cell>
          <cell r="H238">
            <v>1013615768</v>
          </cell>
          <cell r="I238">
            <v>6</v>
          </cell>
          <cell r="K238" t="str">
            <v>Natural</v>
          </cell>
          <cell r="L238" t="str">
            <v>1 Natural</v>
          </cell>
          <cell r="M238" t="str">
            <v>2 Privada (1)</v>
          </cell>
          <cell r="N238" t="str">
            <v>4 Persona Natural (2)</v>
          </cell>
          <cell r="O238" t="str">
            <v>1 Nacional</v>
          </cell>
          <cell r="Q238" t="str">
            <v>3 3. Único Contratista</v>
          </cell>
          <cell r="U238">
            <v>1013615768</v>
          </cell>
          <cell r="V238" t="str">
            <v>M CLLISTER GRANADOS GONZALEZ</v>
          </cell>
        </row>
        <row r="239">
          <cell r="C239" t="str">
            <v>1133-2024</v>
          </cell>
          <cell r="D239" t="str">
            <v>ANDRES FELIPE FLOREZ DURAN</v>
          </cell>
          <cell r="E239" t="str">
            <v>ANDRES FELIPE FLOREZ DURAN</v>
          </cell>
          <cell r="F239" t="str">
            <v>Cédula de Ciudadania</v>
          </cell>
          <cell r="G239">
            <v>1018466183</v>
          </cell>
          <cell r="H239">
            <v>1018466183</v>
          </cell>
          <cell r="I239">
            <v>6</v>
          </cell>
          <cell r="K239" t="str">
            <v>Natural</v>
          </cell>
          <cell r="L239" t="str">
            <v>1 Natural</v>
          </cell>
          <cell r="M239" t="str">
            <v>2 Privada (1)</v>
          </cell>
          <cell r="N239" t="str">
            <v>4 Persona Natural (2)</v>
          </cell>
          <cell r="O239" t="str">
            <v>1 Nacional</v>
          </cell>
          <cell r="Q239" t="str">
            <v>3 3. Único Contratista</v>
          </cell>
          <cell r="U239">
            <v>1018466183</v>
          </cell>
          <cell r="V239" t="str">
            <v>ANDRES FELIPE FLOREZ DURAN</v>
          </cell>
        </row>
        <row r="240">
          <cell r="C240" t="str">
            <v>1134-2024</v>
          </cell>
          <cell r="D240" t="str">
            <v>CARLOS ALBERTO VILLAMIZAR SUAREZ</v>
          </cell>
          <cell r="E240" t="str">
            <v>CARLOS ALBERTO VILLAMIZAR SUAREZ</v>
          </cell>
          <cell r="F240" t="str">
            <v>Cédula de Ciudadania</v>
          </cell>
          <cell r="G240">
            <v>80733326</v>
          </cell>
          <cell r="H240">
            <v>80733326</v>
          </cell>
          <cell r="I240">
            <v>2</v>
          </cell>
          <cell r="K240" t="str">
            <v>Natural</v>
          </cell>
          <cell r="L240" t="str">
            <v>1 Natural</v>
          </cell>
          <cell r="M240" t="str">
            <v>2 Privada (1)</v>
          </cell>
          <cell r="N240" t="str">
            <v>4 Persona Natural (2)</v>
          </cell>
          <cell r="O240" t="str">
            <v>1 Nacional</v>
          </cell>
          <cell r="Q240" t="str">
            <v>3 3. Único Contratista</v>
          </cell>
          <cell r="U240">
            <v>80733326</v>
          </cell>
          <cell r="V240" t="str">
            <v>CARLOS ALBERTO VILLAMIZAR SUAREZ</v>
          </cell>
        </row>
        <row r="241">
          <cell r="C241" t="str">
            <v>1135-2024</v>
          </cell>
          <cell r="D241" t="str">
            <v>AXA COLPATRIA SEGUROS S.A</v>
          </cell>
          <cell r="E241" t="str">
            <v>AXA COLPATRIA SEGUROS S.A.</v>
          </cell>
          <cell r="F241" t="str">
            <v>Cédula de Ciudadania</v>
          </cell>
          <cell r="G241">
            <v>860002184</v>
          </cell>
          <cell r="H241">
            <v>860002184</v>
          </cell>
          <cell r="I241">
            <v>6</v>
          </cell>
          <cell r="K241" t="str">
            <v>Jurídica</v>
          </cell>
          <cell r="L241" t="str">
            <v>1 Natural</v>
          </cell>
          <cell r="M241" t="str">
            <v>2 Privada (1)</v>
          </cell>
          <cell r="N241" t="str">
            <v>4 Persona Natural (2)</v>
          </cell>
          <cell r="O241" t="str">
            <v>1 Nacional</v>
          </cell>
          <cell r="Q241" t="str">
            <v>3 3. Único Contratista</v>
          </cell>
          <cell r="U241">
            <v>53092855</v>
          </cell>
          <cell r="V241" t="str">
            <v>LEIDY YULIEDT ORJUELA VILLEGAS</v>
          </cell>
        </row>
        <row r="242">
          <cell r="C242" t="str">
            <v>1136-2024</v>
          </cell>
          <cell r="D242" t="str">
            <v>Edwin Alexander Guerrero Herrera</v>
          </cell>
          <cell r="E242" t="str">
            <v>EDWIN ALEXANDER GUERRERO HERRERA</v>
          </cell>
          <cell r="F242" t="str">
            <v>Cédula de Ciudadania</v>
          </cell>
          <cell r="G242">
            <v>1072746130</v>
          </cell>
          <cell r="H242">
            <v>1072746130</v>
          </cell>
          <cell r="I242">
            <v>4</v>
          </cell>
          <cell r="K242" t="str">
            <v>Natural</v>
          </cell>
          <cell r="L242" t="str">
            <v>1 Natural</v>
          </cell>
          <cell r="M242" t="str">
            <v>2 Privada (1)</v>
          </cell>
          <cell r="N242" t="str">
            <v>4 Persona Natural (2)</v>
          </cell>
          <cell r="O242" t="str">
            <v>1 Nacional</v>
          </cell>
          <cell r="Q242" t="str">
            <v>3 3. Único Contratista</v>
          </cell>
          <cell r="U242">
            <v>1072746130</v>
          </cell>
          <cell r="V242" t="str">
            <v>EDWIN ALEXANDER GUERRERO HERRERA</v>
          </cell>
        </row>
        <row r="243">
          <cell r="C243" t="str">
            <v>1137-2024</v>
          </cell>
          <cell r="D243" t="str">
            <v>ALAN DAVID CASTILLO CARDONA</v>
          </cell>
          <cell r="E243" t="str">
            <v>ALAN DAVID CASTILLO CARDONA</v>
          </cell>
          <cell r="F243" t="str">
            <v>Cédula de Ciudadania</v>
          </cell>
          <cell r="G243">
            <v>1012347543</v>
          </cell>
          <cell r="H243">
            <v>1012347543</v>
          </cell>
          <cell r="I243">
            <v>2</v>
          </cell>
          <cell r="K243" t="str">
            <v>Natural</v>
          </cell>
          <cell r="L243" t="str">
            <v>1 Natural</v>
          </cell>
          <cell r="M243" t="str">
            <v>2 Privada (1)</v>
          </cell>
          <cell r="N243" t="str">
            <v>4 Persona Natural (2)</v>
          </cell>
          <cell r="O243" t="str">
            <v>1 Nacional</v>
          </cell>
          <cell r="Q243" t="str">
            <v>3 3. Único Contratista</v>
          </cell>
          <cell r="U243">
            <v>1012347543</v>
          </cell>
          <cell r="V243" t="str">
            <v>ALAN DAVID CASTILLO CARDONA</v>
          </cell>
        </row>
        <row r="244">
          <cell r="C244" t="str">
            <v>1138-2024</v>
          </cell>
          <cell r="D244" t="str">
            <v>PROMO PARAMO SAS</v>
          </cell>
          <cell r="E244" t="str">
            <v>PROMO PARAMO S.A.S.</v>
          </cell>
          <cell r="F244" t="str">
            <v>Cédula de Ciudadania</v>
          </cell>
          <cell r="G244">
            <v>901723928</v>
          </cell>
          <cell r="H244">
            <v>901723928</v>
          </cell>
          <cell r="I244">
            <v>0</v>
          </cell>
          <cell r="K244" t="str">
            <v>Jurídica</v>
          </cell>
          <cell r="L244" t="str">
            <v>1 Natural</v>
          </cell>
          <cell r="M244" t="str">
            <v>2 Privada (1)</v>
          </cell>
          <cell r="N244" t="str">
            <v>4 Persona Natural (2)</v>
          </cell>
          <cell r="O244" t="str">
            <v>1 Nacional</v>
          </cell>
          <cell r="Q244" t="str">
            <v>3 3. Único Contratista</v>
          </cell>
          <cell r="U244">
            <v>79601391</v>
          </cell>
          <cell r="V244" t="str">
            <v>GABRIEL GARCIA ARDILA</v>
          </cell>
        </row>
        <row r="245">
          <cell r="C245" t="str">
            <v>1139-2024</v>
          </cell>
          <cell r="D245" t="str">
            <v>PAOLA ANDREA DIAZ DELGADO</v>
          </cell>
          <cell r="E245" t="str">
            <v>PAOLA ANDREA DIAZ DELGADO</v>
          </cell>
          <cell r="F245" t="str">
            <v>Cédula de Ciudadania</v>
          </cell>
          <cell r="G245">
            <v>53029221</v>
          </cell>
          <cell r="H245">
            <v>53029221</v>
          </cell>
          <cell r="I245">
            <v>0</v>
          </cell>
          <cell r="K245" t="str">
            <v>Natural</v>
          </cell>
          <cell r="L245" t="str">
            <v>1 Natural</v>
          </cell>
          <cell r="M245" t="str">
            <v>2 Privada (1)</v>
          </cell>
          <cell r="N245" t="str">
            <v>4 Persona Natural (2)</v>
          </cell>
          <cell r="O245" t="str">
            <v>1 Nacional</v>
          </cell>
          <cell r="Q245" t="str">
            <v>3 3. Único Contratista</v>
          </cell>
          <cell r="U245">
            <v>53029221</v>
          </cell>
          <cell r="V245" t="str">
            <v>PAOLA ANDREA DIAZ DELGADO</v>
          </cell>
        </row>
        <row r="246">
          <cell r="C246" t="str">
            <v>114-2024</v>
          </cell>
          <cell r="D246" t="str">
            <v>Maria Eugenia Acevedo Jimenez</v>
          </cell>
          <cell r="E246" t="str">
            <v>MARIA EUGENIA ACEVEDO JIMENEZ</v>
          </cell>
          <cell r="F246" t="str">
            <v>Cédula de Ciudadania</v>
          </cell>
          <cell r="G246">
            <v>52446954</v>
          </cell>
          <cell r="H246">
            <v>52446954</v>
          </cell>
          <cell r="I246">
            <v>5</v>
          </cell>
          <cell r="K246" t="str">
            <v>Natural</v>
          </cell>
          <cell r="L246" t="str">
            <v>1 Natural</v>
          </cell>
          <cell r="M246" t="str">
            <v>2 Privada (1)</v>
          </cell>
          <cell r="N246" t="str">
            <v>4 Persona Natural (2)</v>
          </cell>
          <cell r="O246" t="str">
            <v>1 Nacional</v>
          </cell>
          <cell r="Q246" t="str">
            <v>3 3. Único Contratista</v>
          </cell>
          <cell r="U246">
            <v>52446954</v>
          </cell>
          <cell r="V246" t="str">
            <v>MARIA EUGENIA ACEVEDO JIMENEZ</v>
          </cell>
        </row>
        <row r="247">
          <cell r="C247" t="str">
            <v>1140-2024</v>
          </cell>
          <cell r="D247" t="str">
            <v>FUNDACION PARA EL DESARROLLO CULTURAL EL CRIOLLO PRODUCCIONES</v>
          </cell>
          <cell r="E247" t="str">
            <v>FUNDACION PARA EL DESARROLLO AUDIOVISUAL Y CULTURAL EL CRIOLLO PRODUCCIONES</v>
          </cell>
          <cell r="F247" t="str">
            <v>Cédula de Ciudadania</v>
          </cell>
          <cell r="G247">
            <v>900285440</v>
          </cell>
          <cell r="H247">
            <v>900285440</v>
          </cell>
          <cell r="I247">
            <v>5</v>
          </cell>
          <cell r="K247" t="str">
            <v>Jurídica</v>
          </cell>
          <cell r="L247" t="str">
            <v>1 Natural</v>
          </cell>
          <cell r="M247" t="str">
            <v>2 Privada (1)</v>
          </cell>
          <cell r="N247" t="str">
            <v>4 Persona Natural (2)</v>
          </cell>
          <cell r="O247" t="str">
            <v>1 Nacional</v>
          </cell>
          <cell r="Q247" t="str">
            <v>3 3. Único Contratista</v>
          </cell>
          <cell r="U247">
            <v>80811834</v>
          </cell>
          <cell r="V247" t="str">
            <v>JIMMY MORALES RUIZ</v>
          </cell>
        </row>
        <row r="248">
          <cell r="C248" t="str">
            <v>1141-2024</v>
          </cell>
          <cell r="D248" t="str">
            <v>Lindorfo Angulo Delgado</v>
          </cell>
          <cell r="E248" t="str">
            <v>LINDORFO ANGULO DELGADO</v>
          </cell>
          <cell r="F248" t="str">
            <v>Cédula de Ciudadania</v>
          </cell>
          <cell r="G248">
            <v>79970227</v>
          </cell>
          <cell r="H248">
            <v>79970227</v>
          </cell>
          <cell r="I248">
            <v>3</v>
          </cell>
          <cell r="K248" t="str">
            <v>Natural</v>
          </cell>
          <cell r="L248" t="str">
            <v>1 Natural</v>
          </cell>
          <cell r="M248" t="str">
            <v>2 Privada (1)</v>
          </cell>
          <cell r="N248" t="str">
            <v>4 Persona Natural (2)</v>
          </cell>
          <cell r="O248" t="str">
            <v>1 Nacional</v>
          </cell>
          <cell r="Q248" t="str">
            <v>3 3. Único Contratista</v>
          </cell>
          <cell r="U248">
            <v>79970227</v>
          </cell>
          <cell r="V248" t="str">
            <v>LINDORFO ANGULO DELGADO</v>
          </cell>
        </row>
        <row r="249">
          <cell r="C249" t="str">
            <v>1142-2024</v>
          </cell>
          <cell r="D249" t="str">
            <v>JERSON ALFONSO BERNAL PARRA</v>
          </cell>
          <cell r="E249" t="str">
            <v>JERSON ALFONSO BERNAL PARRA</v>
          </cell>
          <cell r="F249" t="str">
            <v>Cédula de Ciudadania</v>
          </cell>
          <cell r="G249">
            <v>1014225605</v>
          </cell>
          <cell r="H249">
            <v>1014225605</v>
          </cell>
          <cell r="I249">
            <v>4</v>
          </cell>
          <cell r="K249" t="str">
            <v>Natural</v>
          </cell>
          <cell r="L249" t="str">
            <v>1 Natural</v>
          </cell>
          <cell r="M249" t="str">
            <v>2 Privada (1)</v>
          </cell>
          <cell r="N249" t="str">
            <v>4 Persona Natural (2)</v>
          </cell>
          <cell r="O249" t="str">
            <v>1 Nacional</v>
          </cell>
          <cell r="Q249" t="str">
            <v>3 3. Único Contratista</v>
          </cell>
          <cell r="U249">
            <v>1014225605</v>
          </cell>
          <cell r="V249" t="str">
            <v>JERSON ALFONSO BERNAL PARRA</v>
          </cell>
        </row>
        <row r="250">
          <cell r="C250" t="str">
            <v>1143-2024</v>
          </cell>
          <cell r="D250" t="str">
            <v>Margareth Tatiana Ariza Rodriguez</v>
          </cell>
          <cell r="E250" t="str">
            <v>MARGARETH TATIANA ARIZA RODRIGUEZ</v>
          </cell>
          <cell r="F250" t="str">
            <v>Cédula de Ciudadania</v>
          </cell>
          <cell r="G250">
            <v>1022411381</v>
          </cell>
          <cell r="H250">
            <v>1022411381</v>
          </cell>
          <cell r="I250">
            <v>6</v>
          </cell>
          <cell r="K250" t="str">
            <v>Natural</v>
          </cell>
          <cell r="L250" t="str">
            <v>1 Natural</v>
          </cell>
          <cell r="M250" t="str">
            <v>2 Privada (1)</v>
          </cell>
          <cell r="N250" t="str">
            <v>4 Persona Natural (2)</v>
          </cell>
          <cell r="O250" t="str">
            <v>1 Nacional</v>
          </cell>
          <cell r="Q250" t="str">
            <v>3 3. Único Contratista</v>
          </cell>
          <cell r="U250">
            <v>1022411381</v>
          </cell>
          <cell r="V250" t="str">
            <v>MARGARETH TATIANA ARIZA RODRIGUEZ</v>
          </cell>
        </row>
        <row r="251">
          <cell r="C251" t="str">
            <v>1144-2024</v>
          </cell>
          <cell r="D251" t="str">
            <v>FUNDACIÓN ESCENARIOS DE VIDA</v>
          </cell>
          <cell r="E251" t="str">
            <v>FUNDACION ESCENARIOS DE VIDA</v>
          </cell>
          <cell r="F251" t="str">
            <v>Cédula de Ciudadania</v>
          </cell>
          <cell r="G251">
            <v>810003350</v>
          </cell>
          <cell r="H251">
            <v>810003350</v>
          </cell>
          <cell r="I251">
            <v>5</v>
          </cell>
          <cell r="K251" t="str">
            <v>Jurídica</v>
          </cell>
          <cell r="L251" t="str">
            <v>1 Natural</v>
          </cell>
          <cell r="M251" t="str">
            <v>2 Privada (1)</v>
          </cell>
          <cell r="N251" t="str">
            <v>4 Persona Natural (2)</v>
          </cell>
          <cell r="O251" t="str">
            <v>1 Nacional</v>
          </cell>
          <cell r="Q251" t="str">
            <v>3 3. Único Contratista</v>
          </cell>
          <cell r="U251">
            <v>18464660</v>
          </cell>
          <cell r="V251" t="str">
            <v>CARLOS ALONSO OSPINA LOPEZ</v>
          </cell>
        </row>
        <row r="252">
          <cell r="C252" t="str">
            <v>1145-2024</v>
          </cell>
          <cell r="D252" t="str">
            <v>JUAN SEBASTIAN VASQUEZ ALDANA</v>
          </cell>
          <cell r="E252" t="str">
            <v>JUAN SEBASTIAN VASQUEZ ALDANA</v>
          </cell>
          <cell r="F252" t="str">
            <v>Cédula de Ciudadania</v>
          </cell>
          <cell r="G252">
            <v>1021632609</v>
          </cell>
          <cell r="H252">
            <v>1021632609</v>
          </cell>
          <cell r="I252">
            <v>4</v>
          </cell>
          <cell r="K252" t="str">
            <v>Natural</v>
          </cell>
          <cell r="L252" t="str">
            <v>1 Natural</v>
          </cell>
          <cell r="M252" t="str">
            <v>2 Privada (1)</v>
          </cell>
          <cell r="N252" t="str">
            <v>4 Persona Natural (2)</v>
          </cell>
          <cell r="O252" t="str">
            <v>1 Nacional</v>
          </cell>
          <cell r="Q252" t="str">
            <v>3 3. Único Contratista</v>
          </cell>
          <cell r="U252">
            <v>1021632609</v>
          </cell>
          <cell r="V252" t="str">
            <v>JUAN SEBASTIAN VASQUEZ ALDANA</v>
          </cell>
        </row>
        <row r="253">
          <cell r="C253" t="str">
            <v>1146-2024</v>
          </cell>
          <cell r="D253" t="str">
            <v>Julio</v>
          </cell>
          <cell r="E253" t="str">
            <v>JULIO DARIO RINTA CASTAÑEDA</v>
          </cell>
          <cell r="F253" t="str">
            <v>Cédula de Ciudadania</v>
          </cell>
          <cell r="G253">
            <v>1033789851</v>
          </cell>
          <cell r="H253">
            <v>1033789851</v>
          </cell>
          <cell r="I253">
            <v>9</v>
          </cell>
          <cell r="K253" t="str">
            <v>Natural</v>
          </cell>
          <cell r="L253" t="str">
            <v>1 Natural</v>
          </cell>
          <cell r="M253" t="str">
            <v>2 Privada (1)</v>
          </cell>
          <cell r="N253" t="str">
            <v>4 Persona Natural (2)</v>
          </cell>
          <cell r="O253" t="str">
            <v>1 Nacional</v>
          </cell>
          <cell r="Q253" t="str">
            <v>3 3. Único Contratista</v>
          </cell>
          <cell r="U253">
            <v>1033789851</v>
          </cell>
          <cell r="V253" t="str">
            <v>JULIO DARIO RINTA CASTAÑEDA</v>
          </cell>
        </row>
        <row r="254">
          <cell r="C254" t="str">
            <v>1147-2024</v>
          </cell>
          <cell r="D254" t="str">
            <v>ANDRES JOSE BRITO CASTILLO</v>
          </cell>
          <cell r="E254" t="str">
            <v>ANDRES JOSE BRITO CASTILLO</v>
          </cell>
          <cell r="F254" t="str">
            <v>Cédula de Ciudadania</v>
          </cell>
          <cell r="G254">
            <v>1024517628</v>
          </cell>
          <cell r="H254">
            <v>1024517628</v>
          </cell>
          <cell r="I254">
            <v>3</v>
          </cell>
          <cell r="K254" t="str">
            <v>Natural</v>
          </cell>
          <cell r="L254" t="str">
            <v>1 Natural</v>
          </cell>
          <cell r="M254" t="str">
            <v>2 Privada (1)</v>
          </cell>
          <cell r="N254" t="str">
            <v>4 Persona Natural (2)</v>
          </cell>
          <cell r="O254" t="str">
            <v>1 Nacional</v>
          </cell>
          <cell r="Q254" t="str">
            <v>3 3. Único Contratista</v>
          </cell>
          <cell r="U254">
            <v>1024517628</v>
          </cell>
          <cell r="V254" t="str">
            <v>ANDRES JOSE BRITO CASTILLO</v>
          </cell>
        </row>
        <row r="255">
          <cell r="C255" t="str">
            <v>1148-2024</v>
          </cell>
          <cell r="D255" t="str">
            <v>Jairo Alejandro Cano Peña</v>
          </cell>
          <cell r="E255" t="str">
            <v>JAIRO ALEJANDRO CANO PEÑA</v>
          </cell>
          <cell r="F255" t="str">
            <v>Cédula de Ciudadania</v>
          </cell>
          <cell r="G255">
            <v>79797963</v>
          </cell>
          <cell r="H255">
            <v>79797963</v>
          </cell>
          <cell r="I255">
            <v>5</v>
          </cell>
          <cell r="K255" t="str">
            <v>Natural</v>
          </cell>
          <cell r="L255" t="str">
            <v>1 Natural</v>
          </cell>
          <cell r="M255" t="str">
            <v>2 Privada (1)</v>
          </cell>
          <cell r="N255" t="str">
            <v>4 Persona Natural (2)</v>
          </cell>
          <cell r="O255" t="str">
            <v>1 Nacional</v>
          </cell>
          <cell r="Q255" t="str">
            <v>3 3. Único Contratista</v>
          </cell>
          <cell r="U255">
            <v>79797963</v>
          </cell>
          <cell r="V255" t="str">
            <v>JAIRO ALEJANDRO CANO PEÑA</v>
          </cell>
        </row>
        <row r="256">
          <cell r="C256" t="str">
            <v>1149-2024</v>
          </cell>
          <cell r="D256" t="str">
            <v>Jaime orlando rodriguez arango</v>
          </cell>
          <cell r="E256" t="str">
            <v>JAIME ORLANDO RODRIGUEZ ARANGO</v>
          </cell>
          <cell r="F256" t="str">
            <v>Cédula de Ciudadania</v>
          </cell>
          <cell r="G256">
            <v>1023916108</v>
          </cell>
          <cell r="H256">
            <v>1023916108</v>
          </cell>
          <cell r="I256">
            <v>3</v>
          </cell>
          <cell r="K256" t="str">
            <v>Natural</v>
          </cell>
          <cell r="L256" t="str">
            <v>1 Natural</v>
          </cell>
          <cell r="M256" t="str">
            <v>2 Privada (1)</v>
          </cell>
          <cell r="N256" t="str">
            <v>4 Persona Natural (2)</v>
          </cell>
          <cell r="O256" t="str">
            <v>1 Nacional</v>
          </cell>
          <cell r="Q256" t="str">
            <v>3 3. Único Contratista</v>
          </cell>
          <cell r="U256">
            <v>1023916108</v>
          </cell>
          <cell r="V256" t="str">
            <v>JAIME ORLANDO RODRIGUEZ ARANGO</v>
          </cell>
        </row>
        <row r="257">
          <cell r="C257" t="str">
            <v>115-2024</v>
          </cell>
          <cell r="D257" t="str">
            <v>DANIEL HERNANDO BUSTOS ORREGO</v>
          </cell>
          <cell r="E257" t="str">
            <v>DANIEL HERNANDO BUSTOS ORREGO</v>
          </cell>
          <cell r="F257" t="str">
            <v>Cédula de Ciudadania</v>
          </cell>
          <cell r="G257">
            <v>1023930911</v>
          </cell>
          <cell r="H257">
            <v>1023930911</v>
          </cell>
          <cell r="I257">
            <v>1</v>
          </cell>
          <cell r="K257" t="str">
            <v>Natural</v>
          </cell>
          <cell r="L257" t="str">
            <v>1 Natural</v>
          </cell>
          <cell r="M257" t="str">
            <v>2 Privada (1)</v>
          </cell>
          <cell r="N257" t="str">
            <v>4 Persona Natural (2)</v>
          </cell>
          <cell r="O257" t="str">
            <v>1 Nacional</v>
          </cell>
          <cell r="Q257" t="str">
            <v>3 3. Único Contratista</v>
          </cell>
          <cell r="U257">
            <v>1023930911</v>
          </cell>
          <cell r="V257" t="str">
            <v>DANIEL HERNANDO BUSTOS ORREGO</v>
          </cell>
        </row>
        <row r="258">
          <cell r="C258" t="str">
            <v>1150-2024</v>
          </cell>
          <cell r="D258" t="str">
            <v>LEYDY FERNANDA ROBAYO TELLEZ</v>
          </cell>
          <cell r="E258" t="str">
            <v>LEYDY FERNANDA ROBAYO TELLEZ</v>
          </cell>
          <cell r="F258" t="str">
            <v>Cédula de Ciudadania</v>
          </cell>
          <cell r="G258">
            <v>1010188210</v>
          </cell>
          <cell r="H258">
            <v>1010188210</v>
          </cell>
          <cell r="I258">
            <v>5</v>
          </cell>
          <cell r="K258" t="str">
            <v>Natural</v>
          </cell>
          <cell r="L258" t="str">
            <v>1 Natural</v>
          </cell>
          <cell r="M258" t="str">
            <v>2 Privada (1)</v>
          </cell>
          <cell r="N258" t="str">
            <v>4 Persona Natural (2)</v>
          </cell>
          <cell r="O258" t="str">
            <v>1 Nacional</v>
          </cell>
          <cell r="Q258" t="str">
            <v>3 3. Único Contratista</v>
          </cell>
          <cell r="U258">
            <v>1010188210</v>
          </cell>
          <cell r="V258" t="str">
            <v>LEYDY FERNANDA ROBAYO TELLEZ</v>
          </cell>
        </row>
        <row r="259">
          <cell r="C259" t="str">
            <v>1151-2024</v>
          </cell>
          <cell r="D259" t="str">
            <v>ANA PAOLA GUZMÁN CÉSPEDES</v>
          </cell>
          <cell r="E259" t="str">
            <v>ANA PAOLA GUZMAN CESPEDES</v>
          </cell>
          <cell r="F259" t="str">
            <v>Cédula de Ciudadania</v>
          </cell>
          <cell r="G259">
            <v>1030610204</v>
          </cell>
          <cell r="H259">
            <v>1030610204</v>
          </cell>
          <cell r="I259">
            <v>3</v>
          </cell>
          <cell r="K259" t="str">
            <v>Natural</v>
          </cell>
          <cell r="L259" t="str">
            <v>1 Natural</v>
          </cell>
          <cell r="M259" t="str">
            <v>2 Privada (1)</v>
          </cell>
          <cell r="N259" t="str">
            <v>4 Persona Natural (2)</v>
          </cell>
          <cell r="O259" t="str">
            <v>1 Nacional</v>
          </cell>
          <cell r="Q259" t="str">
            <v>3 3. Único Contratista</v>
          </cell>
          <cell r="U259">
            <v>1030610204</v>
          </cell>
          <cell r="V259" t="str">
            <v>ANA PAOLA GUZMAN CESPEDES</v>
          </cell>
        </row>
        <row r="260">
          <cell r="C260" t="str">
            <v>1152-2024</v>
          </cell>
          <cell r="D260" t="str">
            <v>IVAN DARIO FORERO SANCHEZ</v>
          </cell>
          <cell r="E260" t="str">
            <v>IVAN DARIO FORERO SANCHEZ</v>
          </cell>
          <cell r="F260" t="str">
            <v>Cédula de Ciudadania</v>
          </cell>
          <cell r="G260">
            <v>1075671188</v>
          </cell>
          <cell r="H260">
            <v>1075671188</v>
          </cell>
          <cell r="I260">
            <v>8</v>
          </cell>
          <cell r="K260" t="str">
            <v>Natural</v>
          </cell>
          <cell r="L260" t="str">
            <v>1 Natural</v>
          </cell>
          <cell r="M260" t="str">
            <v>2 Privada (1)</v>
          </cell>
          <cell r="N260" t="str">
            <v>4 Persona Natural (2)</v>
          </cell>
          <cell r="O260" t="str">
            <v>1 Nacional</v>
          </cell>
          <cell r="Q260" t="str">
            <v>3 3. Único Contratista</v>
          </cell>
          <cell r="U260">
            <v>1075671188</v>
          </cell>
          <cell r="V260" t="str">
            <v>IVAN DARIO FORERO SANCHEZ</v>
          </cell>
        </row>
        <row r="261">
          <cell r="C261" t="str">
            <v>1153-2024</v>
          </cell>
          <cell r="D261" t="str">
            <v>CESAR AUGUSTO CORREA CASTRO</v>
          </cell>
          <cell r="E261" t="str">
            <v>CESAR AUGUSTO CORREA CASTRO</v>
          </cell>
          <cell r="F261" t="str">
            <v>Cédula de Ciudadania</v>
          </cell>
          <cell r="G261">
            <v>79887253</v>
          </cell>
          <cell r="H261">
            <v>79887253</v>
          </cell>
          <cell r="I261">
            <v>0</v>
          </cell>
          <cell r="K261" t="str">
            <v>Natural</v>
          </cell>
          <cell r="L261" t="str">
            <v>1 Natural</v>
          </cell>
          <cell r="M261" t="str">
            <v>2 Privada (1)</v>
          </cell>
          <cell r="N261" t="str">
            <v>4 Persona Natural (2)</v>
          </cell>
          <cell r="O261" t="str">
            <v>1 Nacional</v>
          </cell>
          <cell r="Q261" t="str">
            <v>3 3. Único Contratista</v>
          </cell>
          <cell r="U261">
            <v>79887253</v>
          </cell>
          <cell r="V261" t="str">
            <v>CESAR AUGUSTO CORREA CASTRO</v>
          </cell>
        </row>
        <row r="262">
          <cell r="C262" t="str">
            <v>1154-2024</v>
          </cell>
          <cell r="D262" t="str">
            <v>AXEL ANDREY CALDERÓN RAIRAN</v>
          </cell>
          <cell r="E262" t="str">
            <v>AXEL ANDREY CALDERON RAIRAN</v>
          </cell>
          <cell r="F262" t="str">
            <v>Cédula de Ciudadania</v>
          </cell>
          <cell r="G262">
            <v>1001300213</v>
          </cell>
          <cell r="H262">
            <v>1001300213</v>
          </cell>
          <cell r="I262">
            <v>4</v>
          </cell>
          <cell r="K262" t="str">
            <v>Natural</v>
          </cell>
          <cell r="L262" t="str">
            <v>1 Natural</v>
          </cell>
          <cell r="M262" t="str">
            <v>2 Privada (1)</v>
          </cell>
          <cell r="N262" t="str">
            <v>4 Persona Natural (2)</v>
          </cell>
          <cell r="O262" t="str">
            <v>1 Nacional</v>
          </cell>
          <cell r="Q262" t="str">
            <v>3 3. Único Contratista</v>
          </cell>
          <cell r="U262">
            <v>1001300213</v>
          </cell>
          <cell r="V262" t="str">
            <v>AXEL ANDREY CALDERON RAIRAN</v>
          </cell>
        </row>
        <row r="263">
          <cell r="C263" t="str">
            <v>1155-2024</v>
          </cell>
          <cell r="D263" t="str">
            <v>Milton Javier Castiblanco Casas</v>
          </cell>
          <cell r="E263" t="str">
            <v>MILTON JAVIER CASTIBLANCO CASAS</v>
          </cell>
          <cell r="F263" t="str">
            <v>Cédula de Ciudadania</v>
          </cell>
          <cell r="G263">
            <v>1018419401</v>
          </cell>
          <cell r="H263">
            <v>1018419401</v>
          </cell>
          <cell r="I263">
            <v>7</v>
          </cell>
          <cell r="K263" t="str">
            <v>Natural</v>
          </cell>
          <cell r="L263" t="str">
            <v>1 Natural</v>
          </cell>
          <cell r="M263" t="str">
            <v>2 Privada (1)</v>
          </cell>
          <cell r="N263" t="str">
            <v>4 Persona Natural (2)</v>
          </cell>
          <cell r="O263" t="str">
            <v>1 Nacional</v>
          </cell>
          <cell r="Q263" t="str">
            <v>3 3. Único Contratista</v>
          </cell>
          <cell r="U263">
            <v>1018419401</v>
          </cell>
          <cell r="V263" t="str">
            <v>MILTON JAVIER CASTIBLANCO CASAS</v>
          </cell>
        </row>
        <row r="264">
          <cell r="C264" t="str">
            <v>1156-2024</v>
          </cell>
          <cell r="D264" t="str">
            <v>INTERLIFT S.A.S</v>
          </cell>
          <cell r="E264" t="str">
            <v>INTERLIFT S.A.S.</v>
          </cell>
          <cell r="F264" t="str">
            <v>Cédula de Ciudadania</v>
          </cell>
          <cell r="G264">
            <v>900512637</v>
          </cell>
          <cell r="H264">
            <v>900512637</v>
          </cell>
          <cell r="I264">
            <v>3</v>
          </cell>
          <cell r="K264" t="str">
            <v>Jurídica</v>
          </cell>
          <cell r="L264" t="str">
            <v>1 Natural</v>
          </cell>
          <cell r="M264" t="str">
            <v>2 Privada (1)</v>
          </cell>
          <cell r="N264" t="str">
            <v>4 Persona Natural (2)</v>
          </cell>
          <cell r="O264" t="str">
            <v>1 Nacional</v>
          </cell>
          <cell r="Q264" t="str">
            <v>3 3. Único Contratista</v>
          </cell>
          <cell r="U264">
            <v>19414440</v>
          </cell>
          <cell r="V264" t="str">
            <v>ISIDORO JIMENEZ ARIAS</v>
          </cell>
        </row>
        <row r="265">
          <cell r="C265" t="str">
            <v>1157-2024</v>
          </cell>
          <cell r="D265" t="str">
            <v>Aura Lizet Alonso Mondragon</v>
          </cell>
          <cell r="E265" t="str">
            <v>AURA LIZET ALONSO MONDRAGON</v>
          </cell>
          <cell r="F265" t="str">
            <v>Cédula de Ciudadania</v>
          </cell>
          <cell r="G265">
            <v>1019064290</v>
          </cell>
          <cell r="H265">
            <v>1019064290</v>
          </cell>
          <cell r="I265">
            <v>4</v>
          </cell>
          <cell r="K265" t="str">
            <v>Natural</v>
          </cell>
          <cell r="L265" t="str">
            <v>1 Natural</v>
          </cell>
          <cell r="M265" t="str">
            <v>2 Privada (1)</v>
          </cell>
          <cell r="N265" t="str">
            <v>4 Persona Natural (2)</v>
          </cell>
          <cell r="O265" t="str">
            <v>1 Nacional</v>
          </cell>
          <cell r="Q265" t="str">
            <v>3 3. Único Contratista</v>
          </cell>
          <cell r="U265">
            <v>1019064290</v>
          </cell>
          <cell r="V265" t="str">
            <v>AURA LIZET ALONSO MONDRAGON</v>
          </cell>
        </row>
        <row r="266">
          <cell r="C266" t="str">
            <v>1158-2024</v>
          </cell>
          <cell r="D266" t="str">
            <v>PAULA VANESA RUBIO SUANCA</v>
          </cell>
          <cell r="E266" t="str">
            <v>PAULA VANESA RUBIO SUANCA</v>
          </cell>
          <cell r="F266" t="str">
            <v>Cédula de Ciudadania</v>
          </cell>
          <cell r="G266">
            <v>1014263316</v>
          </cell>
          <cell r="H266">
            <v>700101960</v>
          </cell>
          <cell r="I266">
            <v>9</v>
          </cell>
          <cell r="K266" t="str">
            <v>Natural</v>
          </cell>
          <cell r="L266" t="str">
            <v>1 Natural</v>
          </cell>
          <cell r="M266" t="str">
            <v>2 Privada (1)</v>
          </cell>
          <cell r="N266" t="str">
            <v>4 Persona Natural (2)</v>
          </cell>
          <cell r="O266" t="str">
            <v>1 Nacional</v>
          </cell>
          <cell r="Q266" t="str">
            <v>3 3. Único Contratista</v>
          </cell>
          <cell r="U266">
            <v>1014263316</v>
          </cell>
          <cell r="V266" t="str">
            <v>PAULA VANESA RUBIO SUANCA</v>
          </cell>
        </row>
        <row r="267">
          <cell r="C267" t="str">
            <v>1159-2024</v>
          </cell>
          <cell r="D267" t="str">
            <v>lady xiomara pineda torres</v>
          </cell>
          <cell r="E267" t="str">
            <v>LADY XIOMARA PINEDA TORRES</v>
          </cell>
          <cell r="F267" t="str">
            <v>Cédula de Ciudadania</v>
          </cell>
          <cell r="G267">
            <v>1015427392</v>
          </cell>
          <cell r="H267">
            <v>1015427392</v>
          </cell>
          <cell r="I267">
            <v>1</v>
          </cell>
          <cell r="K267" t="str">
            <v>Natural</v>
          </cell>
          <cell r="L267" t="str">
            <v>1 Natural</v>
          </cell>
          <cell r="M267" t="str">
            <v>2 Privada (1)</v>
          </cell>
          <cell r="N267" t="str">
            <v>4 Persona Natural (2)</v>
          </cell>
          <cell r="O267" t="str">
            <v>1 Nacional</v>
          </cell>
          <cell r="Q267" t="str">
            <v>3 3. Único Contratista</v>
          </cell>
          <cell r="U267">
            <v>1015427392</v>
          </cell>
          <cell r="V267" t="str">
            <v>LADY XIOMARA PINEDA TORRES</v>
          </cell>
        </row>
        <row r="268">
          <cell r="C268" t="str">
            <v>116-2024</v>
          </cell>
          <cell r="D268" t="str">
            <v>JOHANA CATALINA ALVARADO NIÑO</v>
          </cell>
          <cell r="E268" t="str">
            <v>JOHANA CATALINA ALVARADO NIÑO</v>
          </cell>
          <cell r="F268" t="str">
            <v>Cédula de Ciudadania</v>
          </cell>
          <cell r="G268">
            <v>1032401259</v>
          </cell>
          <cell r="H268">
            <v>1032401259</v>
          </cell>
          <cell r="I268">
            <v>9</v>
          </cell>
          <cell r="K268" t="str">
            <v>Natural</v>
          </cell>
          <cell r="L268" t="str">
            <v>1 Natural</v>
          </cell>
          <cell r="M268" t="str">
            <v>2 Privada (1)</v>
          </cell>
          <cell r="N268" t="str">
            <v>4 Persona Natural (2)</v>
          </cell>
          <cell r="O268" t="str">
            <v>1 Nacional</v>
          </cell>
          <cell r="Q268" t="str">
            <v>3 3. Único Contratista</v>
          </cell>
          <cell r="U268">
            <v>1032401259</v>
          </cell>
          <cell r="V268" t="str">
            <v>JOHANA CATALINA ALVARADO NIÑO</v>
          </cell>
        </row>
        <row r="269">
          <cell r="C269" t="str">
            <v>1160-2024</v>
          </cell>
          <cell r="D269" t="str">
            <v>Leandro José Ancizar Ramírez Peralta</v>
          </cell>
          <cell r="E269" t="str">
            <v>LEANDRO JOSE ANCIZAR RAMIREZ PERALTA</v>
          </cell>
          <cell r="F269" t="str">
            <v>Cédula de Ciudadania</v>
          </cell>
          <cell r="G269">
            <v>1012438893</v>
          </cell>
          <cell r="H269">
            <v>1012438893</v>
          </cell>
          <cell r="I269">
            <v>6</v>
          </cell>
          <cell r="K269" t="str">
            <v>Natural</v>
          </cell>
          <cell r="L269" t="str">
            <v>1 Natural</v>
          </cell>
          <cell r="M269" t="str">
            <v>2 Privada (1)</v>
          </cell>
          <cell r="N269" t="str">
            <v>4 Persona Natural (2)</v>
          </cell>
          <cell r="O269" t="str">
            <v>1 Nacional</v>
          </cell>
          <cell r="Q269" t="str">
            <v>3 3. Único Contratista</v>
          </cell>
          <cell r="U269">
            <v>1012438893</v>
          </cell>
          <cell r="V269" t="str">
            <v>LEANDRO JOSE ANCIZAR RAMIREZ PERALTA</v>
          </cell>
        </row>
        <row r="270">
          <cell r="C270" t="str">
            <v>1161-2024</v>
          </cell>
          <cell r="D270" t="str">
            <v>SANDRA MILENA MONTAÑEZ ACEVEDO</v>
          </cell>
          <cell r="E270" t="str">
            <v>SANDRA MILENA MONTAÑEZ ACEVEDO</v>
          </cell>
          <cell r="F270" t="str">
            <v>Cédula de Ciudadania</v>
          </cell>
          <cell r="G270">
            <v>22518866</v>
          </cell>
          <cell r="H270">
            <v>22518866</v>
          </cell>
          <cell r="I270">
            <v>6</v>
          </cell>
          <cell r="K270" t="str">
            <v>Natural</v>
          </cell>
          <cell r="L270" t="str">
            <v>1 Natural</v>
          </cell>
          <cell r="M270" t="str">
            <v>2 Privada (1)</v>
          </cell>
          <cell r="N270" t="str">
            <v>4 Persona Natural (2)</v>
          </cell>
          <cell r="O270" t="str">
            <v>1 Nacional</v>
          </cell>
          <cell r="Q270" t="str">
            <v>3 3. Único Contratista</v>
          </cell>
          <cell r="U270">
            <v>22518866</v>
          </cell>
          <cell r="V270" t="str">
            <v>SANDRA MILENA MONTAÑEZ ACEVEDO</v>
          </cell>
        </row>
        <row r="271">
          <cell r="C271" t="str">
            <v>1162-2024</v>
          </cell>
          <cell r="D271" t="str">
            <v>JAIRO JAVIER ESTUPIÑAN CUBILLOS</v>
          </cell>
          <cell r="E271" t="str">
            <v>JAIRO JAVIER ESTUPIÑAN CUBILLOS</v>
          </cell>
          <cell r="F271" t="str">
            <v>Cédula de Ciudadania</v>
          </cell>
          <cell r="G271">
            <v>79911603</v>
          </cell>
          <cell r="H271">
            <v>79911603</v>
          </cell>
          <cell r="I271">
            <v>8</v>
          </cell>
          <cell r="K271" t="str">
            <v>Natural</v>
          </cell>
          <cell r="L271" t="str">
            <v>1 Natural</v>
          </cell>
          <cell r="M271" t="str">
            <v>2 Privada (1)</v>
          </cell>
          <cell r="N271" t="str">
            <v>4 Persona Natural (2)</v>
          </cell>
          <cell r="O271" t="str">
            <v>1 Nacional</v>
          </cell>
          <cell r="Q271" t="str">
            <v>3 3. Único Contratista</v>
          </cell>
          <cell r="U271">
            <v>79911603</v>
          </cell>
          <cell r="V271" t="str">
            <v>JAIRO JAVIER ESTUPIÑAN CUBILLOS</v>
          </cell>
        </row>
        <row r="272">
          <cell r="C272" t="str">
            <v>1163-2024</v>
          </cell>
          <cell r="D272" t="str">
            <v>DIANA ELIZABETH SALINAS GUTIERREZ</v>
          </cell>
          <cell r="E272" t="str">
            <v>DIANA ELIZABETH SALINAS GUTIERREZ</v>
          </cell>
          <cell r="F272" t="str">
            <v>Cédula de Ciudadania</v>
          </cell>
          <cell r="G272">
            <v>53028154</v>
          </cell>
          <cell r="H272">
            <v>53028154</v>
          </cell>
          <cell r="I272">
            <v>0</v>
          </cell>
          <cell r="K272" t="str">
            <v>Natural</v>
          </cell>
          <cell r="L272" t="str">
            <v>1 Natural</v>
          </cell>
          <cell r="M272" t="str">
            <v>2 Privada (1)</v>
          </cell>
          <cell r="N272" t="str">
            <v>4 Persona Natural (2)</v>
          </cell>
          <cell r="O272" t="str">
            <v>1 Nacional</v>
          </cell>
          <cell r="Q272" t="str">
            <v>3 3. Único Contratista</v>
          </cell>
          <cell r="U272">
            <v>53028154</v>
          </cell>
          <cell r="V272" t="str">
            <v>DIANA ELIZABETH SALINAS GUTIERREZ</v>
          </cell>
        </row>
        <row r="273">
          <cell r="C273" t="str">
            <v>1164-2024</v>
          </cell>
          <cell r="D273" t="str">
            <v>Edwar Yesid Prado Sepúlveda</v>
          </cell>
          <cell r="E273" t="str">
            <v>EDWAR YESID PRADO SEPÚLVEDA</v>
          </cell>
          <cell r="F273" t="str">
            <v>Cédula de Ciudadania</v>
          </cell>
          <cell r="G273">
            <v>1014294174</v>
          </cell>
          <cell r="H273">
            <v>1014294174</v>
          </cell>
          <cell r="I273">
            <v>6</v>
          </cell>
          <cell r="K273" t="str">
            <v>Natural</v>
          </cell>
          <cell r="L273" t="str">
            <v>1 Natural</v>
          </cell>
          <cell r="M273" t="str">
            <v>2 Privada (1)</v>
          </cell>
          <cell r="N273" t="str">
            <v>4 Persona Natural (2)</v>
          </cell>
          <cell r="O273" t="str">
            <v>1 Nacional</v>
          </cell>
          <cell r="Q273" t="str">
            <v>3 3. Único Contratista</v>
          </cell>
          <cell r="U273">
            <v>1014294174</v>
          </cell>
          <cell r="V273" t="str">
            <v>EDWAR YESID PRADO SEPÚLVEDA</v>
          </cell>
        </row>
        <row r="274">
          <cell r="C274" t="str">
            <v>1165-2024</v>
          </cell>
          <cell r="D274" t="str">
            <v>Angie Xiomara Bernal Salazar</v>
          </cell>
          <cell r="E274" t="str">
            <v>ANGIE XIOMARA BERNAL SALAZAR</v>
          </cell>
          <cell r="F274" t="str">
            <v>Cédula de Ciudadania</v>
          </cell>
          <cell r="G274">
            <v>1026567831</v>
          </cell>
          <cell r="H274">
            <v>1026567831</v>
          </cell>
          <cell r="I274">
            <v>3</v>
          </cell>
          <cell r="K274" t="str">
            <v>Natural</v>
          </cell>
          <cell r="L274" t="str">
            <v>1 Natural</v>
          </cell>
          <cell r="M274" t="str">
            <v>2 Privada (1)</v>
          </cell>
          <cell r="N274" t="str">
            <v>4 Persona Natural (2)</v>
          </cell>
          <cell r="O274" t="str">
            <v>1 Nacional</v>
          </cell>
          <cell r="Q274" t="str">
            <v>3 3. Único Contratista</v>
          </cell>
          <cell r="U274">
            <v>1026567831</v>
          </cell>
          <cell r="V274" t="str">
            <v>ANGIE XIOMARA BERNAL SALAZAR</v>
          </cell>
        </row>
        <row r="275">
          <cell r="C275" t="str">
            <v>1166-2024</v>
          </cell>
          <cell r="D275" t="str">
            <v>Paula Alejandra Gualteros Murillo</v>
          </cell>
          <cell r="E275" t="str">
            <v>PAULA ALEJANDRA GUALTEROS MURILLO</v>
          </cell>
          <cell r="F275" t="str">
            <v>Cédula de Ciudadania</v>
          </cell>
          <cell r="G275">
            <v>1016075179</v>
          </cell>
          <cell r="H275">
            <v>1016075179</v>
          </cell>
          <cell r="I275">
            <v>0</v>
          </cell>
          <cell r="K275" t="str">
            <v>Natural</v>
          </cell>
          <cell r="L275" t="str">
            <v>1 Natural</v>
          </cell>
          <cell r="M275" t="str">
            <v>2 Privada (1)</v>
          </cell>
          <cell r="N275" t="str">
            <v>4 Persona Natural (2)</v>
          </cell>
          <cell r="O275" t="str">
            <v>1 Nacional</v>
          </cell>
          <cell r="Q275" t="str">
            <v>3 3. Único Contratista</v>
          </cell>
          <cell r="U275">
            <v>1016075179</v>
          </cell>
          <cell r="V275" t="str">
            <v>PAULA ALEJANDRA GUALTEROS MURILLO</v>
          </cell>
        </row>
        <row r="276">
          <cell r="C276" t="str">
            <v>1167-2024</v>
          </cell>
          <cell r="D276" t="str">
            <v>JORGE ANDRES BARROS GUTIERREZ</v>
          </cell>
          <cell r="E276" t="str">
            <v>JORGE ANDRES BARROS GUTIERREZ</v>
          </cell>
          <cell r="F276" t="str">
            <v>Cédula de Ciudadania</v>
          </cell>
          <cell r="G276">
            <v>1014213866</v>
          </cell>
          <cell r="H276">
            <v>1014213866</v>
          </cell>
          <cell r="I276">
            <v>8</v>
          </cell>
          <cell r="K276" t="str">
            <v>Natural</v>
          </cell>
          <cell r="L276" t="str">
            <v>1 Natural</v>
          </cell>
          <cell r="M276" t="str">
            <v>2 Privada (1)</v>
          </cell>
          <cell r="N276" t="str">
            <v>4 Persona Natural (2)</v>
          </cell>
          <cell r="O276" t="str">
            <v>1 Nacional</v>
          </cell>
          <cell r="Q276" t="str">
            <v>3 3. Único Contratista</v>
          </cell>
          <cell r="U276">
            <v>1014213866</v>
          </cell>
          <cell r="V276" t="str">
            <v>JORGE ANDRES BARROS GUTIERREZ</v>
          </cell>
        </row>
        <row r="277">
          <cell r="C277" t="str">
            <v>1169-2024</v>
          </cell>
          <cell r="D277" t="str">
            <v>Idartes</v>
          </cell>
          <cell r="E277" t="str">
            <v>EDGAR SAUL NIÑO RIOS</v>
          </cell>
          <cell r="F277" t="str">
            <v>Cédula de Ciudadania</v>
          </cell>
          <cell r="G277">
            <v>79870343</v>
          </cell>
          <cell r="H277">
            <v>79870343</v>
          </cell>
          <cell r="I277">
            <v>0</v>
          </cell>
          <cell r="K277" t="str">
            <v>Natural</v>
          </cell>
          <cell r="L277" t="str">
            <v>1 Natural</v>
          </cell>
          <cell r="M277" t="str">
            <v>2 Privada (1)</v>
          </cell>
          <cell r="N277" t="str">
            <v>4 Persona Natural (2)</v>
          </cell>
          <cell r="O277" t="str">
            <v>1 Nacional</v>
          </cell>
          <cell r="Q277" t="str">
            <v>3 3. Único Contratista</v>
          </cell>
          <cell r="U277">
            <v>79870343</v>
          </cell>
          <cell r="V277" t="str">
            <v>EDGAR SAUL NIÑO RIOS</v>
          </cell>
        </row>
        <row r="278">
          <cell r="C278" t="str">
            <v>117-2024</v>
          </cell>
          <cell r="D278" t="str">
            <v>RAUL ANDRES ROJAS LEAL</v>
          </cell>
          <cell r="E278" t="str">
            <v>RAUL ANDRES ROJAS LEAL</v>
          </cell>
          <cell r="F278" t="str">
            <v>Cédula de Ciudadania</v>
          </cell>
          <cell r="G278">
            <v>80724139</v>
          </cell>
          <cell r="H278">
            <v>80724139</v>
          </cell>
          <cell r="I278">
            <v>3</v>
          </cell>
          <cell r="K278" t="str">
            <v>Natural</v>
          </cell>
          <cell r="L278" t="str">
            <v>1 Natural</v>
          </cell>
          <cell r="M278" t="str">
            <v>2 Privada (1)</v>
          </cell>
          <cell r="N278" t="str">
            <v>4 Persona Natural (2)</v>
          </cell>
          <cell r="O278" t="str">
            <v>1 Nacional</v>
          </cell>
          <cell r="Q278" t="str">
            <v>3 3. Único Contratista</v>
          </cell>
          <cell r="U278">
            <v>80724139</v>
          </cell>
          <cell r="V278" t="str">
            <v>RAUL ANDRES ROJAS LEAL</v>
          </cell>
        </row>
        <row r="279">
          <cell r="C279" t="str">
            <v>1170-2024</v>
          </cell>
          <cell r="D279" t="str">
            <v>Maria Alejandra Galindo Quiroga</v>
          </cell>
          <cell r="E279" t="str">
            <v>MARIA ALEJANDRA GALINDO QUIROGA</v>
          </cell>
          <cell r="F279" t="str">
            <v>Cédula de Ciudadania</v>
          </cell>
          <cell r="G279">
            <v>1016043548</v>
          </cell>
          <cell r="H279">
            <v>1016043548</v>
          </cell>
          <cell r="I279">
            <v>8</v>
          </cell>
          <cell r="K279" t="str">
            <v>Natural</v>
          </cell>
          <cell r="L279" t="str">
            <v>1 Natural</v>
          </cell>
          <cell r="M279" t="str">
            <v>2 Privada (1)</v>
          </cell>
          <cell r="N279" t="str">
            <v>4 Persona Natural (2)</v>
          </cell>
          <cell r="O279" t="str">
            <v>1 Nacional</v>
          </cell>
          <cell r="Q279" t="str">
            <v>3 3. Único Contratista</v>
          </cell>
          <cell r="U279">
            <v>1016043548</v>
          </cell>
          <cell r="V279" t="str">
            <v>MARIA ALEJANDRA GALINDO QUIROGA</v>
          </cell>
        </row>
        <row r="280">
          <cell r="C280" t="str">
            <v>1171-2024</v>
          </cell>
          <cell r="D280" t="str">
            <v>Shayla Rodríguez Richardson</v>
          </cell>
          <cell r="E280" t="str">
            <v>SHAYLA RODRIGUEZ RICHARDSON</v>
          </cell>
          <cell r="F280" t="str">
            <v>Cédula de Ciudadania</v>
          </cell>
          <cell r="G280">
            <v>1098663610</v>
          </cell>
          <cell r="H280">
            <v>1098663610</v>
          </cell>
          <cell r="I280">
            <v>5</v>
          </cell>
          <cell r="K280" t="str">
            <v>Natural</v>
          </cell>
          <cell r="L280" t="str">
            <v>1 Natural</v>
          </cell>
          <cell r="M280" t="str">
            <v>2 Privada (1)</v>
          </cell>
          <cell r="N280" t="str">
            <v>4 Persona Natural (2)</v>
          </cell>
          <cell r="O280" t="str">
            <v>1 Nacional</v>
          </cell>
          <cell r="Q280" t="str">
            <v>3 3. Único Contratista</v>
          </cell>
          <cell r="U280">
            <v>1098663610</v>
          </cell>
          <cell r="V280" t="str">
            <v>SHAYLA RODRIGUEZ RICHARDSON</v>
          </cell>
        </row>
        <row r="281">
          <cell r="C281" t="str">
            <v>1172-2024</v>
          </cell>
          <cell r="D281" t="str">
            <v>Edgar Giovanni Moncada Pinzon</v>
          </cell>
          <cell r="E281" t="str">
            <v>EDGAR GIOVANNI MONCADA PINZON</v>
          </cell>
          <cell r="F281" t="str">
            <v>Cédula de Ciudadania</v>
          </cell>
          <cell r="G281">
            <v>1020744645</v>
          </cell>
          <cell r="H281">
            <v>1020744645</v>
          </cell>
          <cell r="I281">
            <v>7</v>
          </cell>
          <cell r="K281" t="str">
            <v>Natural</v>
          </cell>
          <cell r="L281" t="str">
            <v>1 Natural</v>
          </cell>
          <cell r="M281" t="str">
            <v>2 Privada (1)</v>
          </cell>
          <cell r="N281" t="str">
            <v>4 Persona Natural (2)</v>
          </cell>
          <cell r="O281" t="str">
            <v>1 Nacional</v>
          </cell>
          <cell r="Q281" t="str">
            <v>3 3. Único Contratista</v>
          </cell>
          <cell r="U281">
            <v>1020744645</v>
          </cell>
          <cell r="V281" t="str">
            <v>EDGAR GIOVANNI MONCADA PINZON</v>
          </cell>
        </row>
        <row r="282">
          <cell r="C282" t="str">
            <v>1173-2024</v>
          </cell>
          <cell r="D282" t="str">
            <v>LORENA MARÍA IGLESIAS MELÉNDEZ</v>
          </cell>
          <cell r="E282" t="str">
            <v>LORENA MARIA IGLESIAS MELENDEZ</v>
          </cell>
          <cell r="F282" t="str">
            <v>Cédula de Ciudadania</v>
          </cell>
          <cell r="G282">
            <v>53064547</v>
          </cell>
          <cell r="H282">
            <v>53064547</v>
          </cell>
          <cell r="I282">
            <v>4</v>
          </cell>
          <cell r="K282" t="str">
            <v>Natural</v>
          </cell>
          <cell r="L282" t="str">
            <v>1 Natural</v>
          </cell>
          <cell r="M282" t="str">
            <v>2 Privada (1)</v>
          </cell>
          <cell r="N282" t="str">
            <v>4 Persona Natural (2)</v>
          </cell>
          <cell r="O282" t="str">
            <v>1 Nacional</v>
          </cell>
          <cell r="Q282" t="str">
            <v>3 3. Único Contratista</v>
          </cell>
          <cell r="U282">
            <v>53064547</v>
          </cell>
          <cell r="V282" t="str">
            <v>LORENA MARIA IGLESIAS MELENDEZ</v>
          </cell>
        </row>
        <row r="283">
          <cell r="C283" t="str">
            <v>1174-2024</v>
          </cell>
          <cell r="D283" t="str">
            <v>Luisa Fernanda Saldarriaga Soler</v>
          </cell>
          <cell r="E283" t="str">
            <v>LUISA FERNANDA SALDARRIAGA SOLER</v>
          </cell>
          <cell r="F283" t="str">
            <v>Cédula de Ciudadania</v>
          </cell>
          <cell r="G283">
            <v>1022421439</v>
          </cell>
          <cell r="H283">
            <v>1022421439</v>
          </cell>
          <cell r="I283">
            <v>7</v>
          </cell>
          <cell r="K283" t="str">
            <v>Natural</v>
          </cell>
          <cell r="L283" t="str">
            <v>1 Natural</v>
          </cell>
          <cell r="M283" t="str">
            <v>2 Privada (1)</v>
          </cell>
          <cell r="N283" t="str">
            <v>4 Persona Natural (2)</v>
          </cell>
          <cell r="O283" t="str">
            <v>1 Nacional</v>
          </cell>
          <cell r="Q283" t="str">
            <v>3 3. Único Contratista</v>
          </cell>
          <cell r="U283">
            <v>1022421439</v>
          </cell>
          <cell r="V283" t="str">
            <v>LUISA FERNANDA SALDARRIAGA SOLER</v>
          </cell>
        </row>
        <row r="284">
          <cell r="C284" t="str">
            <v>1175-2024</v>
          </cell>
          <cell r="D284" t="str">
            <v>Jorge Andrés López Ruge</v>
          </cell>
          <cell r="E284" t="str">
            <v>JORGE ANDRES LOPEZ RUGE</v>
          </cell>
          <cell r="F284" t="str">
            <v>Cédula de Ciudadania</v>
          </cell>
          <cell r="G284">
            <v>80182675</v>
          </cell>
          <cell r="H284">
            <v>80182675</v>
          </cell>
          <cell r="I284">
            <v>2</v>
          </cell>
          <cell r="K284" t="str">
            <v>Natural</v>
          </cell>
          <cell r="L284" t="str">
            <v>1 Natural</v>
          </cell>
          <cell r="M284" t="str">
            <v>2 Privada (1)</v>
          </cell>
          <cell r="N284" t="str">
            <v>4 Persona Natural (2)</v>
          </cell>
          <cell r="O284" t="str">
            <v>1 Nacional</v>
          </cell>
          <cell r="Q284" t="str">
            <v>3 3. Único Contratista</v>
          </cell>
          <cell r="U284">
            <v>80182675</v>
          </cell>
          <cell r="V284" t="str">
            <v>JORGE ANDRES LOPEZ RUGE</v>
          </cell>
        </row>
        <row r="285">
          <cell r="C285" t="str">
            <v>1176-2024</v>
          </cell>
          <cell r="D285" t="str">
            <v>Paola Andrea Álvarez Peralta</v>
          </cell>
          <cell r="E285" t="str">
            <v>PAOLA ANDREA ALVAREZ PERALTA</v>
          </cell>
          <cell r="F285" t="str">
            <v>Cédula de Ciudadania</v>
          </cell>
          <cell r="G285">
            <v>40439005</v>
          </cell>
          <cell r="H285">
            <v>40439005</v>
          </cell>
          <cell r="I285">
            <v>8</v>
          </cell>
          <cell r="K285" t="str">
            <v>Natural</v>
          </cell>
          <cell r="L285" t="str">
            <v>1 Natural</v>
          </cell>
          <cell r="M285" t="str">
            <v>2 Privada (1)</v>
          </cell>
          <cell r="N285" t="str">
            <v>4 Persona Natural (2)</v>
          </cell>
          <cell r="O285" t="str">
            <v>1 Nacional</v>
          </cell>
          <cell r="Q285" t="str">
            <v>3 3. Único Contratista</v>
          </cell>
          <cell r="U285">
            <v>40439005</v>
          </cell>
          <cell r="V285" t="str">
            <v>PAOLA ANDREA ALVAREZ PERALTA</v>
          </cell>
        </row>
        <row r="286">
          <cell r="C286" t="str">
            <v>1178-2024</v>
          </cell>
          <cell r="D286" t="str">
            <v>Yesica Lizeth Trujillo Montaño</v>
          </cell>
          <cell r="E286" t="str">
            <v>YESICA LIZETH TRUJILLO MONTAÑO</v>
          </cell>
          <cell r="F286" t="str">
            <v>Cédula de Ciudadania</v>
          </cell>
          <cell r="G286">
            <v>1023017245</v>
          </cell>
          <cell r="H286">
            <v>1023017245</v>
          </cell>
          <cell r="I286">
            <v>7</v>
          </cell>
          <cell r="K286" t="str">
            <v>Natural</v>
          </cell>
          <cell r="L286" t="str">
            <v>1 Natural</v>
          </cell>
          <cell r="M286" t="str">
            <v>2 Privada (1)</v>
          </cell>
          <cell r="N286" t="str">
            <v>4 Persona Natural (2)</v>
          </cell>
          <cell r="O286" t="str">
            <v>1 Nacional</v>
          </cell>
          <cell r="Q286" t="str">
            <v>3 3. Único Contratista</v>
          </cell>
          <cell r="U286">
            <v>1023017245</v>
          </cell>
          <cell r="V286" t="str">
            <v>YESICA LIZETH TRUJILLO MONTAÑO</v>
          </cell>
        </row>
        <row r="287">
          <cell r="C287" t="str">
            <v>1179-2024</v>
          </cell>
          <cell r="D287" t="str">
            <v>MAURICIO MEJÍA CAMACHO</v>
          </cell>
          <cell r="E287" t="str">
            <v>MAURICIO MEJIA CAMACHO</v>
          </cell>
          <cell r="F287" t="str">
            <v>Cédula de Ciudadania</v>
          </cell>
          <cell r="G287">
            <v>79496484</v>
          </cell>
          <cell r="H287">
            <v>79496484</v>
          </cell>
          <cell r="I287">
            <v>7</v>
          </cell>
          <cell r="K287" t="str">
            <v>Natural</v>
          </cell>
          <cell r="L287" t="str">
            <v>1 Natural</v>
          </cell>
          <cell r="M287" t="str">
            <v>2 Privada (1)</v>
          </cell>
          <cell r="N287" t="str">
            <v>4 Persona Natural (2)</v>
          </cell>
          <cell r="O287" t="str">
            <v>1 Nacional</v>
          </cell>
          <cell r="Q287" t="str">
            <v>3 3. Único Contratista</v>
          </cell>
          <cell r="U287">
            <v>79496484</v>
          </cell>
          <cell r="V287" t="str">
            <v>MAURICIO MEJIA CAMACHO</v>
          </cell>
        </row>
        <row r="288">
          <cell r="C288" t="str">
            <v>118-2024</v>
          </cell>
          <cell r="D288" t="str">
            <v>Daniel Riaño Garzón</v>
          </cell>
          <cell r="E288" t="str">
            <v>DANIEL RIAÑO GARZON</v>
          </cell>
          <cell r="F288" t="str">
            <v>Cédula de Ciudadania</v>
          </cell>
          <cell r="G288">
            <v>79903170</v>
          </cell>
          <cell r="H288">
            <v>79903170</v>
          </cell>
          <cell r="I288">
            <v>7</v>
          </cell>
          <cell r="K288" t="str">
            <v>Natural</v>
          </cell>
          <cell r="L288" t="str">
            <v>1 Natural</v>
          </cell>
          <cell r="M288" t="str">
            <v>2 Privada (1)</v>
          </cell>
          <cell r="N288" t="str">
            <v>4 Persona Natural (2)</v>
          </cell>
          <cell r="O288" t="str">
            <v>1 Nacional</v>
          </cell>
          <cell r="Q288" t="str">
            <v>3 3. Único Contratista</v>
          </cell>
          <cell r="U288">
            <v>79903170</v>
          </cell>
          <cell r="V288" t="str">
            <v>DANIEL RIAÑO GARZON</v>
          </cell>
        </row>
        <row r="289">
          <cell r="C289" t="str">
            <v>1180-2024</v>
          </cell>
          <cell r="D289" t="str">
            <v>LADY DAYAN OSORIO ORTEGON</v>
          </cell>
          <cell r="E289" t="str">
            <v>LADY DAYAN OSORIO ORTEGON</v>
          </cell>
          <cell r="F289" t="str">
            <v>Cédula de Ciudadania</v>
          </cell>
          <cell r="G289">
            <v>52885734</v>
          </cell>
          <cell r="H289">
            <v>52885734</v>
          </cell>
          <cell r="I289">
            <v>4</v>
          </cell>
          <cell r="K289" t="str">
            <v>Natural</v>
          </cell>
          <cell r="L289" t="str">
            <v>1 Natural</v>
          </cell>
          <cell r="M289" t="str">
            <v>2 Privada (1)</v>
          </cell>
          <cell r="N289" t="str">
            <v>4 Persona Natural (2)</v>
          </cell>
          <cell r="O289" t="str">
            <v>1 Nacional</v>
          </cell>
          <cell r="Q289" t="str">
            <v>3 3. Único Contratista</v>
          </cell>
          <cell r="U289">
            <v>52885734</v>
          </cell>
          <cell r="V289" t="str">
            <v>LADY DAYAN OSORIO ORTEGON</v>
          </cell>
        </row>
        <row r="290">
          <cell r="C290" t="str">
            <v>1181-2024</v>
          </cell>
          <cell r="D290" t="str">
            <v>ANA MILENA CRUZ BELTRAN</v>
          </cell>
          <cell r="E290" t="str">
            <v>ANA MILENA CRUZ BELTRAN</v>
          </cell>
          <cell r="F290" t="str">
            <v>Cédula de Ciudadania</v>
          </cell>
          <cell r="G290">
            <v>52273149</v>
          </cell>
          <cell r="H290">
            <v>52273149</v>
          </cell>
          <cell r="I290">
            <v>9</v>
          </cell>
          <cell r="K290" t="str">
            <v>Natural</v>
          </cell>
          <cell r="L290" t="str">
            <v>1 Natural</v>
          </cell>
          <cell r="M290" t="str">
            <v>2 Privada (1)</v>
          </cell>
          <cell r="N290" t="str">
            <v>4 Persona Natural (2)</v>
          </cell>
          <cell r="O290" t="str">
            <v>1 Nacional</v>
          </cell>
          <cell r="Q290" t="str">
            <v>3 3. Único Contratista</v>
          </cell>
          <cell r="U290">
            <v>52273149</v>
          </cell>
          <cell r="V290" t="str">
            <v>ANA MILENA CRUZ BELTRAN</v>
          </cell>
        </row>
        <row r="291">
          <cell r="C291" t="str">
            <v>1182-2024</v>
          </cell>
          <cell r="D291" t="str">
            <v>NIDIA ROCIO DIAZ CASAS</v>
          </cell>
          <cell r="E291" t="str">
            <v>NIDIA ROCIO DIAZ CASAS</v>
          </cell>
          <cell r="F291" t="str">
            <v>Cédula de Ciudadania</v>
          </cell>
          <cell r="G291">
            <v>52081921</v>
          </cell>
          <cell r="H291">
            <v>52081921</v>
          </cell>
          <cell r="I291">
            <v>4</v>
          </cell>
          <cell r="K291" t="str">
            <v>Natural</v>
          </cell>
          <cell r="L291" t="str">
            <v>1 Natural</v>
          </cell>
          <cell r="M291" t="str">
            <v>2 Privada (1)</v>
          </cell>
          <cell r="N291" t="str">
            <v>4 Persona Natural (2)</v>
          </cell>
          <cell r="O291" t="str">
            <v>1 Nacional</v>
          </cell>
          <cell r="Q291" t="str">
            <v>3 3. Único Contratista</v>
          </cell>
          <cell r="U291">
            <v>52081921</v>
          </cell>
          <cell r="V291" t="str">
            <v>NIDIA ROCIO DIAZ CASAS</v>
          </cell>
        </row>
        <row r="292">
          <cell r="C292" t="str">
            <v>1186-2024</v>
          </cell>
          <cell r="D292" t="str">
            <v>Lorena Galindo Lugo</v>
          </cell>
          <cell r="E292" t="str">
            <v>LORENA PATRICIA GALINDO LUGO</v>
          </cell>
          <cell r="F292" t="str">
            <v>Cédula de Ciudadania</v>
          </cell>
          <cell r="G292">
            <v>1020733716</v>
          </cell>
          <cell r="H292">
            <v>1020733716</v>
          </cell>
          <cell r="I292">
            <v>4</v>
          </cell>
          <cell r="K292" t="str">
            <v>Natural</v>
          </cell>
          <cell r="L292" t="str">
            <v>1 Natural</v>
          </cell>
          <cell r="M292" t="str">
            <v>2 Privada (1)</v>
          </cell>
          <cell r="N292" t="str">
            <v>4 Persona Natural (2)</v>
          </cell>
          <cell r="O292" t="str">
            <v>1 Nacional</v>
          </cell>
          <cell r="Q292" t="str">
            <v>3 3. Único Contratista</v>
          </cell>
          <cell r="U292">
            <v>1020733716</v>
          </cell>
          <cell r="V292" t="str">
            <v>LORENA PATRICIA GALINDO LUGO</v>
          </cell>
        </row>
        <row r="293">
          <cell r="C293" t="str">
            <v>1187-2024</v>
          </cell>
          <cell r="D293" t="str">
            <v>FAIVER HERNAN GARCIA ROMERO</v>
          </cell>
          <cell r="E293" t="str">
            <v>FAIVER HERNAN GARCIA ROMERO</v>
          </cell>
          <cell r="F293" t="str">
            <v>Cédula de Ciudadania</v>
          </cell>
          <cell r="G293">
            <v>1015452359</v>
          </cell>
          <cell r="H293">
            <v>1015452359</v>
          </cell>
          <cell r="I293">
            <v>3</v>
          </cell>
          <cell r="K293" t="str">
            <v>Natural</v>
          </cell>
          <cell r="L293" t="str">
            <v>1 Natural</v>
          </cell>
          <cell r="M293" t="str">
            <v>2 Privada (1)</v>
          </cell>
          <cell r="N293" t="str">
            <v>4 Persona Natural (2)</v>
          </cell>
          <cell r="O293" t="str">
            <v>1 Nacional</v>
          </cell>
          <cell r="Q293" t="str">
            <v>3 3. Único Contratista</v>
          </cell>
          <cell r="U293">
            <v>1015452359</v>
          </cell>
          <cell r="V293" t="str">
            <v>FAIVER HERNAN GARCIA ROMERO</v>
          </cell>
        </row>
        <row r="294">
          <cell r="C294" t="str">
            <v>1188-2024</v>
          </cell>
          <cell r="D294" t="str">
            <v>Editores Cinematográficos Colombianos Asociados</v>
          </cell>
          <cell r="E294" t="str">
            <v>EDITORES CINEMATOGRAFICOS COLOMBIANOS ASOCIADOS</v>
          </cell>
          <cell r="F294" t="str">
            <v>Cédula de Ciudadania</v>
          </cell>
          <cell r="G294">
            <v>901080599</v>
          </cell>
          <cell r="H294">
            <v>901080599</v>
          </cell>
          <cell r="I294">
            <v>1</v>
          </cell>
          <cell r="K294" t="str">
            <v>Jurídica</v>
          </cell>
          <cell r="L294" t="str">
            <v>1 Natural</v>
          </cell>
          <cell r="M294" t="str">
            <v>2 Privada (1)</v>
          </cell>
          <cell r="N294" t="str">
            <v>4 Persona Natural (2)</v>
          </cell>
          <cell r="O294" t="str">
            <v>1 Nacional</v>
          </cell>
          <cell r="Q294" t="str">
            <v>3 3. Único Contratista</v>
          </cell>
          <cell r="U294">
            <v>94447549</v>
          </cell>
          <cell r="V294" t="str">
            <v>ANDRES PORRAS</v>
          </cell>
        </row>
        <row r="295">
          <cell r="C295" t="str">
            <v>1189-2024</v>
          </cell>
          <cell r="D295" t="str">
            <v>YESID RICARDO ALONSO TOVAR</v>
          </cell>
          <cell r="E295" t="str">
            <v>YESID RICARDO ALONSO TOVAR</v>
          </cell>
          <cell r="F295" t="str">
            <v>Cédula de Ciudadania</v>
          </cell>
          <cell r="G295">
            <v>79143324</v>
          </cell>
          <cell r="H295">
            <v>79143324</v>
          </cell>
          <cell r="I295">
            <v>2</v>
          </cell>
          <cell r="K295" t="str">
            <v>Natural</v>
          </cell>
          <cell r="L295" t="str">
            <v>1 Natural</v>
          </cell>
          <cell r="M295" t="str">
            <v>2 Privada (1)</v>
          </cell>
          <cell r="N295" t="str">
            <v>4 Persona Natural (2)</v>
          </cell>
          <cell r="O295" t="str">
            <v>1 Nacional</v>
          </cell>
          <cell r="Q295" t="str">
            <v>3 3. Único Contratista</v>
          </cell>
          <cell r="U295">
            <v>79143324</v>
          </cell>
          <cell r="V295" t="str">
            <v>YESID RICARDO ALONSO TOVAR</v>
          </cell>
        </row>
        <row r="296">
          <cell r="C296" t="str">
            <v>119-2024</v>
          </cell>
          <cell r="D296" t="str">
            <v>William Nuñez Meneses</v>
          </cell>
          <cell r="E296" t="str">
            <v>WILLIAM NUÑEZ MENESES</v>
          </cell>
          <cell r="F296" t="str">
            <v>Cédula de Ciudadania</v>
          </cell>
          <cell r="G296">
            <v>19331914</v>
          </cell>
          <cell r="H296">
            <v>19331914</v>
          </cell>
          <cell r="I296">
            <v>6</v>
          </cell>
          <cell r="K296" t="str">
            <v>Natural</v>
          </cell>
          <cell r="L296" t="str">
            <v>1 Natural</v>
          </cell>
          <cell r="M296" t="str">
            <v>2 Privada (1)</v>
          </cell>
          <cell r="N296" t="str">
            <v>4 Persona Natural (2)</v>
          </cell>
          <cell r="O296" t="str">
            <v>1 Nacional</v>
          </cell>
          <cell r="Q296" t="str">
            <v>3 3. Único Contratista</v>
          </cell>
          <cell r="U296">
            <v>19331914</v>
          </cell>
          <cell r="V296" t="str">
            <v>WILLIAM NUÑEZ MENESES</v>
          </cell>
        </row>
        <row r="297">
          <cell r="C297" t="str">
            <v>1190-2024</v>
          </cell>
          <cell r="D297" t="str">
            <v>Nohemy Saldarriaga Morales</v>
          </cell>
          <cell r="E297" t="str">
            <v>NOHEMY SALDARRIAGA MORALES</v>
          </cell>
          <cell r="F297" t="str">
            <v>Cédula de Ciudadania</v>
          </cell>
          <cell r="G297">
            <v>1013599470</v>
          </cell>
          <cell r="H297">
            <v>1013599470</v>
          </cell>
          <cell r="I297">
            <v>8</v>
          </cell>
          <cell r="K297" t="str">
            <v>Natural</v>
          </cell>
          <cell r="L297" t="str">
            <v>1 Natural</v>
          </cell>
          <cell r="M297" t="str">
            <v>2 Privada (1)</v>
          </cell>
          <cell r="N297" t="str">
            <v>4 Persona Natural (2)</v>
          </cell>
          <cell r="O297" t="str">
            <v>1 Nacional</v>
          </cell>
          <cell r="Q297" t="str">
            <v>3 3. Único Contratista</v>
          </cell>
          <cell r="U297">
            <v>1013599470</v>
          </cell>
          <cell r="V297" t="str">
            <v>NOHEMY SALDARRIAGA MORALES</v>
          </cell>
        </row>
        <row r="298">
          <cell r="C298" t="str">
            <v>1192-2024</v>
          </cell>
          <cell r="D298" t="str">
            <v>Alvaro Gonzalo Delgado Hidalgo</v>
          </cell>
          <cell r="E298" t="str">
            <v>ALVARO GONZALO DELGADO HIDALGO</v>
          </cell>
          <cell r="F298" t="str">
            <v>Cédula de Ciudadania</v>
          </cell>
          <cell r="G298">
            <v>79955751</v>
          </cell>
          <cell r="H298">
            <v>79955751</v>
          </cell>
          <cell r="I298">
            <v>9</v>
          </cell>
          <cell r="K298" t="str">
            <v>Natural</v>
          </cell>
          <cell r="L298" t="str">
            <v>1 Natural</v>
          </cell>
          <cell r="M298" t="str">
            <v>2 Privada (1)</v>
          </cell>
          <cell r="N298" t="str">
            <v>4 Persona Natural (2)</v>
          </cell>
          <cell r="O298" t="str">
            <v>1 Nacional</v>
          </cell>
          <cell r="Q298" t="str">
            <v>3 3. Único Contratista</v>
          </cell>
          <cell r="U298">
            <v>79955751</v>
          </cell>
          <cell r="V298" t="str">
            <v>ALVARO GONZALO DELGADO HIDALGO</v>
          </cell>
        </row>
        <row r="299">
          <cell r="C299" t="str">
            <v>1193-2024</v>
          </cell>
          <cell r="D299" t="str">
            <v>Xiu Valentina Rodriguez Gomez</v>
          </cell>
          <cell r="E299" t="str">
            <v>XIU VALENTINA RODRIGUEZ GOMEZ</v>
          </cell>
          <cell r="F299" t="str">
            <v>Cédula de Ciudadania</v>
          </cell>
          <cell r="G299">
            <v>1010219548</v>
          </cell>
          <cell r="H299">
            <v>1010219548</v>
          </cell>
          <cell r="I299">
            <v>3</v>
          </cell>
          <cell r="K299" t="str">
            <v>Natural</v>
          </cell>
          <cell r="L299" t="str">
            <v>1 Natural</v>
          </cell>
          <cell r="M299" t="str">
            <v>2 Privada (1)</v>
          </cell>
          <cell r="N299" t="str">
            <v>4 Persona Natural (2)</v>
          </cell>
          <cell r="O299" t="str">
            <v>1 Nacional</v>
          </cell>
          <cell r="Q299" t="str">
            <v>3 3. Único Contratista</v>
          </cell>
          <cell r="U299">
            <v>1010219548</v>
          </cell>
          <cell r="V299" t="str">
            <v>XIU VALENTINA RODRIGUEZ GOMEZ</v>
          </cell>
        </row>
        <row r="300">
          <cell r="C300" t="str">
            <v>1194-2024</v>
          </cell>
          <cell r="D300" t="str">
            <v>LUIGY ESTEBAN CADENA PIÑEROS</v>
          </cell>
          <cell r="E300" t="str">
            <v>LUIGY ESTEBAN CADENA PIÑEROS</v>
          </cell>
          <cell r="F300" t="str">
            <v>Cédula de Ciudadania</v>
          </cell>
          <cell r="G300">
            <v>1022438361</v>
          </cell>
          <cell r="H300">
            <v>1022438361</v>
          </cell>
          <cell r="I300">
            <v>6</v>
          </cell>
          <cell r="K300" t="str">
            <v>Natural</v>
          </cell>
          <cell r="L300" t="str">
            <v>1 Natural</v>
          </cell>
          <cell r="M300" t="str">
            <v>2 Privada (1)</v>
          </cell>
          <cell r="N300" t="str">
            <v>4 Persona Natural (2)</v>
          </cell>
          <cell r="O300" t="str">
            <v>1 Nacional</v>
          </cell>
          <cell r="Q300" t="str">
            <v>3 3. Único Contratista</v>
          </cell>
          <cell r="U300">
            <v>1022438361</v>
          </cell>
          <cell r="V300" t="str">
            <v>LUIGY ESTEBAN CADENA PIÑEROS</v>
          </cell>
        </row>
        <row r="301">
          <cell r="C301" t="str">
            <v>1195-2024</v>
          </cell>
          <cell r="D301" t="str">
            <v>Katherine</v>
          </cell>
          <cell r="E301" t="str">
            <v>LUIGY ESTEBAN CADENA PIÑEROS</v>
          </cell>
          <cell r="F301" t="str">
            <v>Cédula de Ciudadania</v>
          </cell>
          <cell r="G301">
            <v>1000283527</v>
          </cell>
          <cell r="H301">
            <v>1000283527</v>
          </cell>
          <cell r="I301">
            <v>6</v>
          </cell>
          <cell r="K301" t="str">
            <v>Natural</v>
          </cell>
          <cell r="L301" t="str">
            <v>1 Natural</v>
          </cell>
          <cell r="M301" t="str">
            <v>2 Privada (1)</v>
          </cell>
          <cell r="N301" t="str">
            <v>4 Persona Natural (2)</v>
          </cell>
          <cell r="O301" t="str">
            <v>1 Nacional</v>
          </cell>
          <cell r="Q301" t="str">
            <v>3 3. Único Contratista</v>
          </cell>
          <cell r="U301">
            <v>1000283527</v>
          </cell>
          <cell r="V301" t="str">
            <v>KATHERINE PEÑA SANCHEZ</v>
          </cell>
        </row>
        <row r="302">
          <cell r="C302" t="str">
            <v>1196-2024</v>
          </cell>
          <cell r="D302" t="str">
            <v>Jorge Eliecer Montaña Medina</v>
          </cell>
          <cell r="E302" t="str">
            <v>LUIGY ESTEBAN CADENA PIÑEROS</v>
          </cell>
          <cell r="F302" t="str">
            <v>Cédula de Ciudadania</v>
          </cell>
          <cell r="G302">
            <v>73572247</v>
          </cell>
          <cell r="H302">
            <v>73572247</v>
          </cell>
          <cell r="I302">
            <v>6</v>
          </cell>
          <cell r="K302" t="str">
            <v>Natural</v>
          </cell>
          <cell r="L302" t="str">
            <v>1 Natural</v>
          </cell>
          <cell r="M302" t="str">
            <v>2 Privada (1)</v>
          </cell>
          <cell r="N302" t="str">
            <v>4 Persona Natural (2)</v>
          </cell>
          <cell r="O302" t="str">
            <v>1 Nacional</v>
          </cell>
          <cell r="Q302" t="str">
            <v>3 3. Único Contratista</v>
          </cell>
          <cell r="U302">
            <v>73572247</v>
          </cell>
          <cell r="V302" t="str">
            <v>JORGE ELIECER MONTAÑA MEDINA</v>
          </cell>
        </row>
        <row r="303">
          <cell r="C303" t="str">
            <v>1197-2024</v>
          </cell>
          <cell r="D303" t="str">
            <v>MARIELA GONZALEZ ROBLES</v>
          </cell>
          <cell r="E303" t="str">
            <v>LUIGY ESTEBAN CADENA PIÑEROS</v>
          </cell>
          <cell r="F303" t="str">
            <v>Cédula de Ciudadania</v>
          </cell>
          <cell r="G303">
            <v>52488997</v>
          </cell>
          <cell r="H303">
            <v>52488997</v>
          </cell>
          <cell r="I303">
            <v>6</v>
          </cell>
          <cell r="K303" t="str">
            <v>Natural</v>
          </cell>
          <cell r="L303" t="str">
            <v>1 Natural</v>
          </cell>
          <cell r="M303" t="str">
            <v>2 Privada (1)</v>
          </cell>
          <cell r="N303" t="str">
            <v>4 Persona Natural (2)</v>
          </cell>
          <cell r="O303" t="str">
            <v>1 Nacional</v>
          </cell>
          <cell r="Q303" t="str">
            <v>3 3. Único Contratista</v>
          </cell>
          <cell r="U303">
            <v>52488997</v>
          </cell>
          <cell r="V303" t="str">
            <v>MARIELA GONZALEZ ROBLES</v>
          </cell>
        </row>
        <row r="304">
          <cell r="C304" t="str">
            <v>1198-2024</v>
          </cell>
          <cell r="D304" t="str">
            <v>Lisseth María Ibañez Rolong</v>
          </cell>
          <cell r="E304" t="str">
            <v>LUIGY ESTEBAN CADENA PIÑEROS</v>
          </cell>
          <cell r="F304" t="str">
            <v>Cédula de Ciudadania</v>
          </cell>
          <cell r="G304">
            <v>1019039500</v>
          </cell>
          <cell r="H304">
            <v>1019039500</v>
          </cell>
          <cell r="I304">
            <v>6</v>
          </cell>
          <cell r="K304" t="str">
            <v>Natural</v>
          </cell>
          <cell r="L304" t="str">
            <v>1 Natural</v>
          </cell>
          <cell r="M304" t="str">
            <v>2 Privada (1)</v>
          </cell>
          <cell r="N304" t="str">
            <v>4 Persona Natural (2)</v>
          </cell>
          <cell r="O304" t="str">
            <v>1 Nacional</v>
          </cell>
          <cell r="Q304" t="str">
            <v>3 3. Único Contratista</v>
          </cell>
          <cell r="U304">
            <v>1019039500</v>
          </cell>
          <cell r="V304" t="str">
            <v>LISSETH MARIA IBAÑEZ ROLONG</v>
          </cell>
        </row>
        <row r="305">
          <cell r="C305" t="str">
            <v>1199-2024</v>
          </cell>
          <cell r="D305" t="str">
            <v>Nadia Giselle Campos Avila</v>
          </cell>
          <cell r="E305" t="str">
            <v>NADIA GISELLE CAMPOS AVILA</v>
          </cell>
          <cell r="F305" t="str">
            <v>Cédula de Ciudadania</v>
          </cell>
          <cell r="G305">
            <v>1020725231</v>
          </cell>
          <cell r="H305">
            <v>1020725231</v>
          </cell>
          <cell r="I305">
            <v>0</v>
          </cell>
          <cell r="K305" t="str">
            <v>Natural</v>
          </cell>
          <cell r="L305" t="str">
            <v>1 Natural</v>
          </cell>
          <cell r="M305" t="str">
            <v>2 Privada (1)</v>
          </cell>
          <cell r="N305" t="str">
            <v>4 Persona Natural (2)</v>
          </cell>
          <cell r="O305" t="str">
            <v>1 Nacional</v>
          </cell>
          <cell r="Q305" t="str">
            <v>3 3. Único Contratista</v>
          </cell>
          <cell r="U305">
            <v>1020725231</v>
          </cell>
          <cell r="V305" t="str">
            <v>NADIA GISELLE CAMPOS AVILA</v>
          </cell>
        </row>
        <row r="306">
          <cell r="C306" t="str">
            <v>120-2024</v>
          </cell>
          <cell r="D306" t="str">
            <v>JUAN CARLOS ROCHA CONDE</v>
          </cell>
          <cell r="E306" t="str">
            <v>JUAN CARLOS ROCHA CONDE</v>
          </cell>
          <cell r="F306" t="str">
            <v>Cédula de Ciudadania</v>
          </cell>
          <cell r="G306">
            <v>79638536</v>
          </cell>
          <cell r="H306">
            <v>79638536</v>
          </cell>
          <cell r="I306">
            <v>2</v>
          </cell>
          <cell r="K306" t="str">
            <v>Natural</v>
          </cell>
          <cell r="L306" t="str">
            <v>1 Natural</v>
          </cell>
          <cell r="M306" t="str">
            <v>2 Privada (1)</v>
          </cell>
          <cell r="N306" t="str">
            <v>4 Persona Natural (2)</v>
          </cell>
          <cell r="O306" t="str">
            <v>1 Nacional</v>
          </cell>
          <cell r="Q306" t="str">
            <v>3 3. Único Contratista</v>
          </cell>
          <cell r="U306">
            <v>79638536</v>
          </cell>
          <cell r="V306" t="str">
            <v>JUAN CARLOS ROCHA CONDE</v>
          </cell>
        </row>
        <row r="307">
          <cell r="C307" t="str">
            <v>1200-2024</v>
          </cell>
          <cell r="D307" t="str">
            <v>Nestor Raul Rojas Castiblanco</v>
          </cell>
          <cell r="E307" t="str">
            <v>NESTOR RAUL ROJAS CASTIBLANCO</v>
          </cell>
          <cell r="F307" t="str">
            <v>Cédula de Ciudadania</v>
          </cell>
          <cell r="G307">
            <v>1032409244</v>
          </cell>
          <cell r="H307">
            <v>1032409244</v>
          </cell>
          <cell r="I307">
            <v>5</v>
          </cell>
          <cell r="K307" t="str">
            <v>Natural</v>
          </cell>
          <cell r="L307" t="str">
            <v>1 Natural</v>
          </cell>
          <cell r="M307" t="str">
            <v>2 Privada (1)</v>
          </cell>
          <cell r="N307" t="str">
            <v>4 Persona Natural (2)</v>
          </cell>
          <cell r="O307" t="str">
            <v>1 Nacional</v>
          </cell>
          <cell r="Q307" t="str">
            <v>3 3. Único Contratista</v>
          </cell>
          <cell r="U307">
            <v>1032409244</v>
          </cell>
          <cell r="V307" t="str">
            <v>NESTOR RAUL ROJAS CASTIBLANCO</v>
          </cell>
        </row>
        <row r="308">
          <cell r="C308" t="str">
            <v>1203-2024</v>
          </cell>
          <cell r="D308" t="str">
            <v>LAURA VIVIANA HERNANDEZ ANGARITA</v>
          </cell>
          <cell r="E308" t="str">
            <v>LAURA VIVIANA HERNANDEZ ANGARITA</v>
          </cell>
          <cell r="F308" t="str">
            <v>Cédula de Ciudadania</v>
          </cell>
          <cell r="G308">
            <v>1020790015</v>
          </cell>
          <cell r="H308">
            <v>1020790015</v>
          </cell>
          <cell r="I308">
            <v>2</v>
          </cell>
          <cell r="K308" t="str">
            <v>Natural</v>
          </cell>
          <cell r="L308" t="str">
            <v>1 Natural</v>
          </cell>
          <cell r="M308" t="str">
            <v>2 Privada (1)</v>
          </cell>
          <cell r="N308" t="str">
            <v>4 Persona Natural (2)</v>
          </cell>
          <cell r="O308" t="str">
            <v>1 Nacional</v>
          </cell>
          <cell r="Q308" t="str">
            <v>3 3. Único Contratista</v>
          </cell>
          <cell r="U308">
            <v>1020790015</v>
          </cell>
          <cell r="V308" t="str">
            <v>LAURA VIVIANA HERNANDEZ ANGARITA</v>
          </cell>
        </row>
        <row r="309">
          <cell r="C309" t="str">
            <v>1204-2024</v>
          </cell>
          <cell r="D309" t="str">
            <v>AYDA LUCERO WILCHES AVELLA</v>
          </cell>
          <cell r="E309" t="str">
            <v>AYDA LUCERO WILCHES AVELLA</v>
          </cell>
          <cell r="F309" t="str">
            <v>Cédula de Ciudadania</v>
          </cell>
          <cell r="G309">
            <v>53015682</v>
          </cell>
          <cell r="H309">
            <v>53015682</v>
          </cell>
          <cell r="I309">
            <v>1</v>
          </cell>
          <cell r="K309" t="str">
            <v>Natural</v>
          </cell>
          <cell r="L309" t="str">
            <v>1 Natural</v>
          </cell>
          <cell r="M309" t="str">
            <v>2 Privada (1)</v>
          </cell>
          <cell r="N309" t="str">
            <v>4 Persona Natural (2)</v>
          </cell>
          <cell r="O309" t="str">
            <v>1 Nacional</v>
          </cell>
          <cell r="Q309" t="str">
            <v>3 3. Único Contratista</v>
          </cell>
          <cell r="U309">
            <v>53015682</v>
          </cell>
          <cell r="V309" t="str">
            <v>AYDA LUCERO WILCHES AVELLA</v>
          </cell>
        </row>
        <row r="310">
          <cell r="C310" t="str">
            <v>1205-2024</v>
          </cell>
          <cell r="D310" t="str">
            <v>Paul Yila Pacheco Cano</v>
          </cell>
          <cell r="E310" t="str">
            <v>PAUL YILA PACHECO CANO</v>
          </cell>
          <cell r="F310" t="str">
            <v>Cédula de Ciudadania</v>
          </cell>
          <cell r="G310">
            <v>80058732</v>
          </cell>
          <cell r="H310">
            <v>80058732</v>
          </cell>
          <cell r="I310">
            <v>4</v>
          </cell>
          <cell r="K310" t="str">
            <v>Natural</v>
          </cell>
          <cell r="L310" t="str">
            <v>1 Natural</v>
          </cell>
          <cell r="M310" t="str">
            <v>2 Privada (1)</v>
          </cell>
          <cell r="N310" t="str">
            <v>4 Persona Natural (2)</v>
          </cell>
          <cell r="O310" t="str">
            <v>1 Nacional</v>
          </cell>
          <cell r="Q310" t="str">
            <v>3 3. Único Contratista</v>
          </cell>
          <cell r="U310">
            <v>80058732</v>
          </cell>
          <cell r="V310" t="str">
            <v>PAUL YILA PACHECO CANO</v>
          </cell>
        </row>
        <row r="311">
          <cell r="C311" t="str">
            <v>1206-2024</v>
          </cell>
          <cell r="D311" t="str">
            <v>LUZ ANGELA MONTAÑA GALEANO</v>
          </cell>
          <cell r="E311" t="str">
            <v>LUZ ANGELA MONTAÑA GALEANO</v>
          </cell>
          <cell r="F311" t="str">
            <v>Cédula de Ciudadania</v>
          </cell>
          <cell r="G311">
            <v>52253392</v>
          </cell>
          <cell r="H311">
            <v>52253392</v>
          </cell>
          <cell r="I311">
            <v>7</v>
          </cell>
          <cell r="K311" t="str">
            <v>Natural</v>
          </cell>
          <cell r="L311" t="str">
            <v>1 Natural</v>
          </cell>
          <cell r="M311" t="str">
            <v>2 Privada (1)</v>
          </cell>
          <cell r="N311" t="str">
            <v>4 Persona Natural (2)</v>
          </cell>
          <cell r="O311" t="str">
            <v>1 Nacional</v>
          </cell>
          <cell r="Q311" t="str">
            <v>3 3. Único Contratista</v>
          </cell>
          <cell r="U311">
            <v>52253392</v>
          </cell>
          <cell r="V311" t="str">
            <v>LUZ ANGELA MONTAÑA GALEANO</v>
          </cell>
        </row>
        <row r="312">
          <cell r="C312" t="str">
            <v>1207-2024</v>
          </cell>
          <cell r="D312" t="str">
            <v>Carlos Enrique Pérez Jaramillo</v>
          </cell>
          <cell r="E312" t="str">
            <v>CARLOS ENRIQUE PEREZ JARAMILLO</v>
          </cell>
          <cell r="F312" t="str">
            <v>Cédula de Ciudadania</v>
          </cell>
          <cell r="G312">
            <v>79628299</v>
          </cell>
          <cell r="H312">
            <v>79628299</v>
          </cell>
          <cell r="I312">
            <v>9</v>
          </cell>
          <cell r="K312" t="str">
            <v>Natural</v>
          </cell>
          <cell r="L312" t="str">
            <v>1 Natural</v>
          </cell>
          <cell r="M312" t="str">
            <v>2 Privada (1)</v>
          </cell>
          <cell r="N312" t="str">
            <v>4 Persona Natural (2)</v>
          </cell>
          <cell r="O312" t="str">
            <v>1 Nacional</v>
          </cell>
          <cell r="Q312" t="str">
            <v>3 3. Único Contratista</v>
          </cell>
          <cell r="U312">
            <v>79628299</v>
          </cell>
          <cell r="V312" t="str">
            <v>CARLOS ENRIQUE PEREZ JARAMILLO</v>
          </cell>
        </row>
        <row r="313">
          <cell r="C313" t="str">
            <v>1208-2024</v>
          </cell>
          <cell r="D313" t="str">
            <v>Julián Remolina Alarcón</v>
          </cell>
          <cell r="E313" t="str">
            <v>JULIAN DAVID REMOLINA ALARCON</v>
          </cell>
          <cell r="F313" t="str">
            <v>Cédula de Ciudadania</v>
          </cell>
          <cell r="G313">
            <v>1031140586</v>
          </cell>
          <cell r="H313">
            <v>1031140586</v>
          </cell>
          <cell r="I313">
            <v>8</v>
          </cell>
          <cell r="K313" t="str">
            <v>Natural</v>
          </cell>
          <cell r="L313" t="str">
            <v>1 Natural</v>
          </cell>
          <cell r="M313" t="str">
            <v>2 Privada (1)</v>
          </cell>
          <cell r="N313" t="str">
            <v>4 Persona Natural (2)</v>
          </cell>
          <cell r="O313" t="str">
            <v>1 Nacional</v>
          </cell>
          <cell r="Q313" t="str">
            <v>3 3. Único Contratista</v>
          </cell>
          <cell r="U313">
            <v>1031140586</v>
          </cell>
          <cell r="V313" t="str">
            <v>JULIAN DAVID REMOLINA ALARCON</v>
          </cell>
        </row>
        <row r="314">
          <cell r="C314" t="str">
            <v>1209-2024</v>
          </cell>
          <cell r="D314" t="str">
            <v>PAULA ALEJANDRA RODRIGUEZ VACA</v>
          </cell>
          <cell r="E314" t="str">
            <v>PAULA ALEJANDRA RODRIGUEZ VACA</v>
          </cell>
          <cell r="F314" t="str">
            <v>Cédula de Ciudadania</v>
          </cell>
          <cell r="G314">
            <v>1032481686</v>
          </cell>
          <cell r="H314">
            <v>1032481686</v>
          </cell>
          <cell r="I314">
            <v>2</v>
          </cell>
          <cell r="K314" t="str">
            <v>Natural</v>
          </cell>
          <cell r="L314" t="str">
            <v>1 Natural</v>
          </cell>
          <cell r="M314" t="str">
            <v>2 Privada (1)</v>
          </cell>
          <cell r="N314" t="str">
            <v>4 Persona Natural (2)</v>
          </cell>
          <cell r="O314" t="str">
            <v>1 Nacional</v>
          </cell>
          <cell r="Q314" t="str">
            <v>3 3. Único Contratista</v>
          </cell>
          <cell r="U314">
            <v>1032481686</v>
          </cell>
          <cell r="V314" t="str">
            <v>PAULA ALEJANDRA RODRIGUEZ VACA</v>
          </cell>
        </row>
        <row r="315">
          <cell r="C315" t="str">
            <v>121-2024</v>
          </cell>
          <cell r="D315" t="str">
            <v>DIANA MARCELA CASTAÑEDA SAAVEDRA</v>
          </cell>
          <cell r="E315" t="str">
            <v>DIANA MARCELA CASTAÑEDA SAAVEDRA</v>
          </cell>
          <cell r="F315" t="str">
            <v>Cédula de Ciudadania</v>
          </cell>
          <cell r="G315">
            <v>52500058</v>
          </cell>
          <cell r="H315">
            <v>52500058</v>
          </cell>
          <cell r="I315">
            <v>1</v>
          </cell>
          <cell r="K315" t="str">
            <v>Natural</v>
          </cell>
          <cell r="L315" t="str">
            <v>1 Natural</v>
          </cell>
          <cell r="M315" t="str">
            <v>2 Privada (1)</v>
          </cell>
          <cell r="N315" t="str">
            <v>4 Persona Natural (2)</v>
          </cell>
          <cell r="O315" t="str">
            <v>1 Nacional</v>
          </cell>
          <cell r="Q315" t="str">
            <v>3 3. Único Contratista</v>
          </cell>
          <cell r="U315">
            <v>52500058</v>
          </cell>
          <cell r="V315" t="str">
            <v>DIANA MARCELA CASTAÑEDA SAAVEDRA</v>
          </cell>
        </row>
        <row r="316">
          <cell r="C316" t="str">
            <v>1210-2024</v>
          </cell>
          <cell r="D316" t="str">
            <v>Santiago Esteban Carreño Mancera</v>
          </cell>
          <cell r="E316" t="str">
            <v>SANTIAGO ESTEBAN CARREÑO MANCERA</v>
          </cell>
          <cell r="F316" t="str">
            <v>Cédula de Ciudadania</v>
          </cell>
          <cell r="G316">
            <v>1023302510</v>
          </cell>
          <cell r="H316">
            <v>1023302510</v>
          </cell>
          <cell r="I316">
            <v>6</v>
          </cell>
          <cell r="K316" t="str">
            <v>Natural</v>
          </cell>
          <cell r="L316" t="str">
            <v>1 Natural</v>
          </cell>
          <cell r="M316" t="str">
            <v>2 Privada (1)</v>
          </cell>
          <cell r="N316" t="str">
            <v>4 Persona Natural (2)</v>
          </cell>
          <cell r="O316" t="str">
            <v>1 Nacional</v>
          </cell>
          <cell r="Q316" t="str">
            <v>3 3. Único Contratista</v>
          </cell>
          <cell r="U316">
            <v>1023302510</v>
          </cell>
          <cell r="V316" t="str">
            <v>SANTIAGO ESTEBAN CARREÑO MANCERA</v>
          </cell>
        </row>
        <row r="317">
          <cell r="C317" t="str">
            <v>1211-2024</v>
          </cell>
          <cell r="D317" t="str">
            <v>EDGAR ORLANDO VELANDIA PRIETO</v>
          </cell>
          <cell r="E317" t="str">
            <v>EDGAR ORLANDO VELANDIA PRIETO</v>
          </cell>
          <cell r="F317" t="str">
            <v>Cédula de Ciudadania</v>
          </cell>
          <cell r="G317">
            <v>3059160</v>
          </cell>
          <cell r="H317">
            <v>3059160</v>
          </cell>
          <cell r="I317">
            <v>6</v>
          </cell>
          <cell r="K317" t="str">
            <v>Natural</v>
          </cell>
          <cell r="L317" t="str">
            <v>1 Natural</v>
          </cell>
          <cell r="M317" t="str">
            <v>2 Privada (1)</v>
          </cell>
          <cell r="N317" t="str">
            <v>4 Persona Natural (2)</v>
          </cell>
          <cell r="O317" t="str">
            <v>1 Nacional</v>
          </cell>
          <cell r="Q317" t="str">
            <v>3 3. Único Contratista</v>
          </cell>
          <cell r="U317">
            <v>3059160</v>
          </cell>
          <cell r="V317" t="str">
            <v>EDGAR ORLANDO VELANDIA PRIETO</v>
          </cell>
        </row>
        <row r="318">
          <cell r="C318" t="str">
            <v>1212-2024</v>
          </cell>
          <cell r="D318" t="str">
            <v>ELSY ERNESTINA CONDE LOZANO</v>
          </cell>
          <cell r="E318" t="str">
            <v>ELSY ERNESTINA CONDE LOZANO</v>
          </cell>
          <cell r="F318" t="str">
            <v>Cédula de Ciudadania</v>
          </cell>
          <cell r="G318">
            <v>52034221</v>
          </cell>
          <cell r="H318">
            <v>52034221</v>
          </cell>
          <cell r="I318">
            <v>7</v>
          </cell>
          <cell r="K318" t="str">
            <v>Natural</v>
          </cell>
          <cell r="L318" t="str">
            <v>1 Natural</v>
          </cell>
          <cell r="M318" t="str">
            <v>2 Privada (1)</v>
          </cell>
          <cell r="N318" t="str">
            <v>4 Persona Natural (2)</v>
          </cell>
          <cell r="O318" t="str">
            <v>1 Nacional</v>
          </cell>
          <cell r="Q318" t="str">
            <v>3 3. Único Contratista</v>
          </cell>
          <cell r="U318">
            <v>52034221</v>
          </cell>
          <cell r="V318" t="str">
            <v>ELSY ERNESTINA CONDE LOZANO</v>
          </cell>
        </row>
        <row r="319">
          <cell r="C319" t="str">
            <v>1213-2024</v>
          </cell>
          <cell r="D319" t="str">
            <v>William Armando Arias Algarra</v>
          </cell>
          <cell r="E319" t="str">
            <v>WILLIAM ARMANDO ARIAS ALGARRA</v>
          </cell>
          <cell r="F319" t="str">
            <v>Cédula de Ciudadania</v>
          </cell>
          <cell r="G319">
            <v>1022361476</v>
          </cell>
          <cell r="H319">
            <v>1022361476</v>
          </cell>
          <cell r="I319">
            <v>1</v>
          </cell>
          <cell r="K319" t="str">
            <v>Natural</v>
          </cell>
          <cell r="L319" t="str">
            <v>1 Natural</v>
          </cell>
          <cell r="M319" t="str">
            <v>2 Privada (1)</v>
          </cell>
          <cell r="N319" t="str">
            <v>4 Persona Natural (2)</v>
          </cell>
          <cell r="O319" t="str">
            <v>1 Nacional</v>
          </cell>
          <cell r="Q319" t="str">
            <v>3 3. Único Contratista</v>
          </cell>
          <cell r="U319">
            <v>1022361476</v>
          </cell>
          <cell r="V319" t="str">
            <v>WILLIAM ARMANDO ARIAS ALGARRA</v>
          </cell>
        </row>
        <row r="320">
          <cell r="C320" t="str">
            <v>1214-2024</v>
          </cell>
          <cell r="D320" t="str">
            <v>Jose Jefferson Gordillo Aguilera</v>
          </cell>
          <cell r="E320" t="str">
            <v>JOSE JEFFERSON GORDILLO AGUILERA</v>
          </cell>
          <cell r="F320" t="str">
            <v>Cédula de Ciudadania</v>
          </cell>
          <cell r="G320">
            <v>1026270110</v>
          </cell>
          <cell r="H320">
            <v>1026270110</v>
          </cell>
          <cell r="I320">
            <v>5</v>
          </cell>
          <cell r="K320" t="str">
            <v>Natural</v>
          </cell>
          <cell r="L320" t="str">
            <v>1 Natural</v>
          </cell>
          <cell r="M320" t="str">
            <v>2 Privada (1)</v>
          </cell>
          <cell r="N320" t="str">
            <v>4 Persona Natural (2)</v>
          </cell>
          <cell r="O320" t="str">
            <v>1 Nacional</v>
          </cell>
          <cell r="Q320" t="str">
            <v>3 3. Único Contratista</v>
          </cell>
          <cell r="U320">
            <v>1026270110</v>
          </cell>
          <cell r="V320" t="str">
            <v>JOSE JEFFERSON GORDILLO AGUILERA</v>
          </cell>
        </row>
        <row r="321">
          <cell r="C321" t="str">
            <v>1215-2024</v>
          </cell>
          <cell r="D321" t="str">
            <v>Johanna Suarez Franco</v>
          </cell>
          <cell r="E321" t="str">
            <v>JOHANNA SUAREZ FRANCO</v>
          </cell>
          <cell r="F321" t="str">
            <v>Cédula de Ciudadania</v>
          </cell>
          <cell r="G321">
            <v>67002647</v>
          </cell>
          <cell r="H321">
            <v>67002647</v>
          </cell>
          <cell r="I321">
            <v>8</v>
          </cell>
          <cell r="K321" t="str">
            <v>Natural</v>
          </cell>
          <cell r="L321" t="str">
            <v>1 Natural</v>
          </cell>
          <cell r="M321" t="str">
            <v>2 Privada (1)</v>
          </cell>
          <cell r="N321" t="str">
            <v>4 Persona Natural (2)</v>
          </cell>
          <cell r="O321" t="str">
            <v>1 Nacional</v>
          </cell>
          <cell r="Q321" t="str">
            <v>3 3. Único Contratista</v>
          </cell>
          <cell r="U321">
            <v>67002647</v>
          </cell>
          <cell r="V321" t="str">
            <v>JOHANNA SUAREZ FRANCO</v>
          </cell>
        </row>
        <row r="322">
          <cell r="C322" t="str">
            <v>1216-2024</v>
          </cell>
          <cell r="D322" t="str">
            <v>Claudia Lucrecia Agudelo Betancourth</v>
          </cell>
          <cell r="E322" t="str">
            <v>CLAUDIA LUCRECIA AGUDELO BETANCOURTH</v>
          </cell>
          <cell r="F322" t="str">
            <v>Cédula de Ciudadania</v>
          </cell>
          <cell r="G322">
            <v>52089288</v>
          </cell>
          <cell r="H322">
            <v>52089288</v>
          </cell>
          <cell r="I322">
            <v>6</v>
          </cell>
          <cell r="K322" t="str">
            <v>Natural</v>
          </cell>
          <cell r="L322" t="str">
            <v>1 Natural</v>
          </cell>
          <cell r="M322" t="str">
            <v>2 Privada (1)</v>
          </cell>
          <cell r="N322" t="str">
            <v>4 Persona Natural (2)</v>
          </cell>
          <cell r="O322" t="str">
            <v>1 Nacional</v>
          </cell>
          <cell r="Q322" t="str">
            <v>3 3. Único Contratista</v>
          </cell>
          <cell r="U322">
            <v>52089288</v>
          </cell>
          <cell r="V322" t="str">
            <v>CLAUDIA LUCRECIA AGUDELO BETANCOURTH</v>
          </cell>
        </row>
        <row r="323">
          <cell r="C323" t="str">
            <v>1217-2024</v>
          </cell>
          <cell r="D323" t="str">
            <v>Isabel Cristina Restrepo Vásquez</v>
          </cell>
          <cell r="E323" t="str">
            <v>ISABEL CRISTINA RESTREPO VASQUEZ</v>
          </cell>
          <cell r="F323" t="str">
            <v>Cédula de Ciudadania</v>
          </cell>
          <cell r="G323">
            <v>30405233</v>
          </cell>
          <cell r="H323">
            <v>30405233</v>
          </cell>
          <cell r="I323">
            <v>8</v>
          </cell>
          <cell r="K323" t="str">
            <v>Natural</v>
          </cell>
          <cell r="L323" t="str">
            <v>1 Natural</v>
          </cell>
          <cell r="M323" t="str">
            <v>2 Privada (1)</v>
          </cell>
          <cell r="N323" t="str">
            <v>4 Persona Natural (2)</v>
          </cell>
          <cell r="O323" t="str">
            <v>1 Nacional</v>
          </cell>
          <cell r="Q323" t="str">
            <v>3 3. Único Contratista</v>
          </cell>
          <cell r="U323">
            <v>30405233</v>
          </cell>
          <cell r="V323" t="str">
            <v>ISABEL CRISTINA RESTREPO VASQUEZ</v>
          </cell>
        </row>
        <row r="324">
          <cell r="C324" t="str">
            <v>1218-2024</v>
          </cell>
          <cell r="D324" t="str">
            <v>Ricardo Andres Rodriguez Sanchez</v>
          </cell>
          <cell r="E324" t="str">
            <v>RICARDO ANDRES RODRIGUEZ SANCHEZ</v>
          </cell>
          <cell r="F324" t="str">
            <v>NIT</v>
          </cell>
          <cell r="G324">
            <v>79950905</v>
          </cell>
          <cell r="H324">
            <v>79950905</v>
          </cell>
          <cell r="I324">
            <v>3</v>
          </cell>
          <cell r="K324" t="str">
            <v>Natural</v>
          </cell>
          <cell r="L324" t="str">
            <v>2 Jurídica</v>
          </cell>
          <cell r="N324" t="str">
            <v>3 Privadas (2)</v>
          </cell>
          <cell r="O324" t="str">
            <v>1 Nacional</v>
          </cell>
          <cell r="Q324" t="str">
            <v>3 3. Único Contratista</v>
          </cell>
          <cell r="U324">
            <v>79950905</v>
          </cell>
          <cell r="V324" t="str">
            <v>RICARDO ANDRES RODRIGUEZ SANCHEZ</v>
          </cell>
        </row>
        <row r="325">
          <cell r="C325" t="str">
            <v>1219-2024</v>
          </cell>
          <cell r="D325" t="str">
            <v>Claudia Patricia Dueñas Ortiz</v>
          </cell>
          <cell r="E325" t="str">
            <v>CLAUDIA PATRICIA DUEÑAS ORTIZ</v>
          </cell>
          <cell r="F325" t="str">
            <v>Cédula de Ciudadania</v>
          </cell>
          <cell r="G325">
            <v>1012346364</v>
          </cell>
          <cell r="H325">
            <v>1012346364</v>
          </cell>
          <cell r="I325">
            <v>6</v>
          </cell>
          <cell r="K325" t="str">
            <v>Natural</v>
          </cell>
          <cell r="L325" t="str">
            <v>1 Natural</v>
          </cell>
          <cell r="M325" t="str">
            <v>2 Privada (1)</v>
          </cell>
          <cell r="N325" t="str">
            <v>4 Persona Natural (2)</v>
          </cell>
          <cell r="O325" t="str">
            <v>1 Nacional</v>
          </cell>
          <cell r="Q325" t="str">
            <v>3 3. Único Contratista</v>
          </cell>
          <cell r="U325">
            <v>1012346364</v>
          </cell>
          <cell r="V325" t="str">
            <v>CLAUDIA PATRICIA DUEÑAS ORTIZ</v>
          </cell>
        </row>
        <row r="326">
          <cell r="C326" t="str">
            <v>122-2024</v>
          </cell>
          <cell r="D326" t="str">
            <v>Yuri Andrea Castro Esquivel</v>
          </cell>
          <cell r="E326" t="str">
            <v>YURI ANDREA CASTRO ESQUIVEL</v>
          </cell>
          <cell r="F326" t="str">
            <v>Cédula de Ciudadania</v>
          </cell>
          <cell r="G326">
            <v>1032437243</v>
          </cell>
          <cell r="H326">
            <v>1032437243</v>
          </cell>
          <cell r="I326">
            <v>7</v>
          </cell>
          <cell r="K326" t="str">
            <v>Natural</v>
          </cell>
          <cell r="L326" t="str">
            <v>1 Natural</v>
          </cell>
          <cell r="M326" t="str">
            <v>2 Privada (1)</v>
          </cell>
          <cell r="N326" t="str">
            <v>4 Persona Natural (2)</v>
          </cell>
          <cell r="O326" t="str">
            <v>1 Nacional</v>
          </cell>
          <cell r="Q326" t="str">
            <v>3 3. Único Contratista</v>
          </cell>
          <cell r="U326">
            <v>1032437243</v>
          </cell>
          <cell r="V326" t="str">
            <v>YURI ANDREA CASTRO ESQUIVEL</v>
          </cell>
        </row>
        <row r="327">
          <cell r="C327" t="str">
            <v>1220-2024</v>
          </cell>
          <cell r="D327" t="str">
            <v>CRISTIAN CAMILO CALDERÓN TAPIA</v>
          </cell>
          <cell r="E327" t="str">
            <v>CRISTIAN CAMILO CALDERON TAPIA</v>
          </cell>
          <cell r="F327" t="str">
            <v>Cédula de Ciudadania</v>
          </cell>
          <cell r="G327">
            <v>1012383991</v>
          </cell>
          <cell r="H327">
            <v>1012383991</v>
          </cell>
          <cell r="I327">
            <v>1</v>
          </cell>
          <cell r="K327" t="str">
            <v>Natural</v>
          </cell>
          <cell r="L327" t="str">
            <v>1 Natural</v>
          </cell>
          <cell r="M327" t="str">
            <v>2 Privada (1)</v>
          </cell>
          <cell r="N327" t="str">
            <v>4 Persona Natural (2)</v>
          </cell>
          <cell r="O327" t="str">
            <v>1 Nacional</v>
          </cell>
          <cell r="Q327" t="str">
            <v>3 3. Único Contratista</v>
          </cell>
          <cell r="U327">
            <v>1012383991</v>
          </cell>
          <cell r="V327" t="str">
            <v>CRISTIAN CAMILO CALDERON TAPIA</v>
          </cell>
        </row>
        <row r="328">
          <cell r="C328" t="str">
            <v>1221-2024</v>
          </cell>
          <cell r="D328" t="str">
            <v>AURORA CAMILA CRESPO MURILLO</v>
          </cell>
          <cell r="E328" t="str">
            <v>AURORA CAMILA CRESPO MURILLO</v>
          </cell>
          <cell r="F328" t="str">
            <v>Cédula de Ciudadania</v>
          </cell>
          <cell r="G328">
            <v>1032414317</v>
          </cell>
          <cell r="H328">
            <v>1032414317</v>
          </cell>
          <cell r="I328">
            <v>4</v>
          </cell>
          <cell r="K328" t="str">
            <v>Natural</v>
          </cell>
          <cell r="L328" t="str">
            <v>1 Natural</v>
          </cell>
          <cell r="M328" t="str">
            <v>2 Privada (1)</v>
          </cell>
          <cell r="N328" t="str">
            <v>4 Persona Natural (2)</v>
          </cell>
          <cell r="O328" t="str">
            <v>1 Nacional</v>
          </cell>
          <cell r="Q328" t="str">
            <v>3 3. Único Contratista</v>
          </cell>
          <cell r="U328">
            <v>1032414317</v>
          </cell>
          <cell r="V328" t="str">
            <v>AURORA CAMILA CRESPO MURILLO</v>
          </cell>
        </row>
        <row r="329">
          <cell r="C329" t="str">
            <v>1222-2024</v>
          </cell>
          <cell r="D329" t="str">
            <v>LUZ YERALDIN CABALLERO RODRIGUEZ</v>
          </cell>
          <cell r="E329" t="str">
            <v>LUZ YERALDIN CABALLERO RODRIGUEZ</v>
          </cell>
          <cell r="F329" t="str">
            <v>Cédula de Ciudadania</v>
          </cell>
          <cell r="G329">
            <v>1030637718</v>
          </cell>
          <cell r="H329">
            <v>1030637718</v>
          </cell>
          <cell r="I329">
            <v>4</v>
          </cell>
          <cell r="K329" t="str">
            <v>Natural</v>
          </cell>
          <cell r="L329" t="str">
            <v>1 Natural</v>
          </cell>
          <cell r="M329" t="str">
            <v>2 Privada (1)</v>
          </cell>
          <cell r="N329" t="str">
            <v>4 Persona Natural (2)</v>
          </cell>
          <cell r="O329" t="str">
            <v>1 Nacional</v>
          </cell>
          <cell r="Q329" t="str">
            <v>3 3. Único Contratista</v>
          </cell>
          <cell r="U329">
            <v>1030637718</v>
          </cell>
          <cell r="V329" t="str">
            <v>LUZ YERALDIN CABALLERO RODRIGUEZ</v>
          </cell>
        </row>
        <row r="330">
          <cell r="C330" t="str">
            <v>1223-2024</v>
          </cell>
          <cell r="D330" t="str">
            <v>luis edward sanchez zambrano</v>
          </cell>
          <cell r="E330" t="str">
            <v>LUZ YERALDIN CABALLERO RODRIGUEZ</v>
          </cell>
          <cell r="F330" t="str">
            <v>Cédula de Ciudadania</v>
          </cell>
          <cell r="G330">
            <v>80082156</v>
          </cell>
          <cell r="H330">
            <v>80082156</v>
          </cell>
          <cell r="I330">
            <v>4</v>
          </cell>
          <cell r="K330" t="str">
            <v>Natural</v>
          </cell>
          <cell r="L330" t="str">
            <v>1 Natural</v>
          </cell>
          <cell r="M330" t="str">
            <v>2 Privada (1)</v>
          </cell>
          <cell r="N330" t="str">
            <v>4 Persona Natural (2)</v>
          </cell>
          <cell r="O330" t="str">
            <v>1 Nacional</v>
          </cell>
          <cell r="Q330" t="str">
            <v>3 3. Único Contratista</v>
          </cell>
          <cell r="U330">
            <v>80082156</v>
          </cell>
          <cell r="V330" t="str">
            <v>LUIS EDWARD SANCHEZ ZAMBRANO</v>
          </cell>
        </row>
        <row r="331">
          <cell r="C331" t="str">
            <v>1224-2024</v>
          </cell>
          <cell r="D331" t="str">
            <v>Leandra Isabel Baron Salgado</v>
          </cell>
          <cell r="E331" t="str">
            <v>LUZ YERALDIN CABALLERO RODRIGUEZ</v>
          </cell>
          <cell r="F331" t="str">
            <v>Cédula de Ciudadania</v>
          </cell>
          <cell r="G331">
            <v>52773085</v>
          </cell>
          <cell r="H331">
            <v>52773085</v>
          </cell>
          <cell r="I331">
            <v>4</v>
          </cell>
          <cell r="K331" t="str">
            <v>Natural</v>
          </cell>
          <cell r="L331" t="str">
            <v>1 Natural</v>
          </cell>
          <cell r="M331" t="str">
            <v>2 Privada (1)</v>
          </cell>
          <cell r="N331" t="str">
            <v>4 Persona Natural (2)</v>
          </cell>
          <cell r="O331" t="str">
            <v>1 Nacional</v>
          </cell>
          <cell r="Q331" t="str">
            <v>3 3. Único Contratista</v>
          </cell>
          <cell r="U331">
            <v>52773085</v>
          </cell>
          <cell r="V331" t="str">
            <v>LEANDRA ISABEL BARON SALGADO</v>
          </cell>
        </row>
        <row r="332">
          <cell r="C332" t="str">
            <v>1225-2024</v>
          </cell>
          <cell r="D332" t="str">
            <v>Maira Alejandra Meneses Romero</v>
          </cell>
          <cell r="E332" t="str">
            <v>LUZ YERALDIN CABALLERO RODRIGUEZ</v>
          </cell>
          <cell r="F332" t="str">
            <v>Cédula de Ciudadania</v>
          </cell>
          <cell r="G332">
            <v>1022380400</v>
          </cell>
          <cell r="H332">
            <v>1022380400</v>
          </cell>
          <cell r="I332">
            <v>4</v>
          </cell>
          <cell r="K332" t="str">
            <v>Natural</v>
          </cell>
          <cell r="L332" t="str">
            <v>1 Natural</v>
          </cell>
          <cell r="M332" t="str">
            <v>2 Privada (1)</v>
          </cell>
          <cell r="N332" t="str">
            <v>4 Persona Natural (2)</v>
          </cell>
          <cell r="O332" t="str">
            <v>1 Nacional</v>
          </cell>
          <cell r="Q332" t="str">
            <v>3 3. Único Contratista</v>
          </cell>
          <cell r="U332">
            <v>1022380400</v>
          </cell>
          <cell r="V332" t="str">
            <v>MAIRA ALEJANDRA MENESES ROMERO</v>
          </cell>
        </row>
        <row r="333">
          <cell r="C333" t="str">
            <v>1226-2024</v>
          </cell>
          <cell r="D333" t="str">
            <v>FREYNAN RODRIGUEZ MONTES</v>
          </cell>
          <cell r="E333" t="str">
            <v>LUZ YERALDIN CABALLERO RODRIGUEZ</v>
          </cell>
          <cell r="F333" t="str">
            <v>Cédula de Ciudadania</v>
          </cell>
          <cell r="G333">
            <v>1067845185</v>
          </cell>
          <cell r="H333">
            <v>1067845185</v>
          </cell>
          <cell r="I333">
            <v>4</v>
          </cell>
          <cell r="K333" t="str">
            <v>Natural</v>
          </cell>
          <cell r="L333" t="str">
            <v>1 Natural</v>
          </cell>
          <cell r="M333" t="str">
            <v>2 Privada (1)</v>
          </cell>
          <cell r="N333" t="str">
            <v>4 Persona Natural (2)</v>
          </cell>
          <cell r="O333" t="str">
            <v>1 Nacional</v>
          </cell>
          <cell r="Q333" t="str">
            <v>3 3. Único Contratista</v>
          </cell>
          <cell r="U333">
            <v>1067845185</v>
          </cell>
          <cell r="V333" t="str">
            <v>FREYNAN RODRIGUEZ MONTES</v>
          </cell>
        </row>
        <row r="334">
          <cell r="C334" t="str">
            <v>1227-2024</v>
          </cell>
          <cell r="D334" t="str">
            <v>LAURA MARIA</v>
          </cell>
          <cell r="E334" t="str">
            <v>LUZ YERALDIN CABALLERO RODRIGUEZ</v>
          </cell>
          <cell r="F334" t="str">
            <v>Cédula de Ciudadania</v>
          </cell>
          <cell r="G334">
            <v>1121883018</v>
          </cell>
          <cell r="H334">
            <v>1121883018</v>
          </cell>
          <cell r="I334">
            <v>4</v>
          </cell>
          <cell r="K334" t="str">
            <v>Natural</v>
          </cell>
          <cell r="L334" t="str">
            <v>1 Natural</v>
          </cell>
          <cell r="M334" t="str">
            <v>2 Privada (1)</v>
          </cell>
          <cell r="N334" t="str">
            <v>4 Persona Natural (2)</v>
          </cell>
          <cell r="O334" t="str">
            <v>1 Nacional</v>
          </cell>
          <cell r="Q334" t="str">
            <v>3 3. Único Contratista</v>
          </cell>
          <cell r="U334">
            <v>1121883018</v>
          </cell>
          <cell r="V334" t="str">
            <v>LAURA MARIA REYES MONTENEGRO</v>
          </cell>
        </row>
        <row r="335">
          <cell r="C335" t="str">
            <v>1228-2024</v>
          </cell>
          <cell r="D335" t="str">
            <v>Natalia Escobar Guengue</v>
          </cell>
          <cell r="E335" t="str">
            <v>NATALIA ESCOBAR GUENGUE</v>
          </cell>
          <cell r="F335" t="str">
            <v>Cédula de Ciudadania</v>
          </cell>
          <cell r="G335">
            <v>1023961368</v>
          </cell>
          <cell r="H335">
            <v>1023961368</v>
          </cell>
          <cell r="I335">
            <v>2</v>
          </cell>
          <cell r="K335" t="str">
            <v>Natural</v>
          </cell>
          <cell r="L335" t="str">
            <v>1 Natural</v>
          </cell>
          <cell r="M335" t="str">
            <v>2 Privada (1)</v>
          </cell>
          <cell r="N335" t="str">
            <v>4 Persona Natural (2)</v>
          </cell>
          <cell r="O335" t="str">
            <v>1 Nacional</v>
          </cell>
          <cell r="Q335" t="str">
            <v>3 3. Único Contratista</v>
          </cell>
          <cell r="U335">
            <v>1023961368</v>
          </cell>
          <cell r="V335" t="str">
            <v>NATALIA ESCOBAR GUENGUE</v>
          </cell>
        </row>
        <row r="336">
          <cell r="C336" t="str">
            <v>1229-2024</v>
          </cell>
          <cell r="D336" t="str">
            <v>ELIANA IVONN CASTAÑEDA SAAVEDRA</v>
          </cell>
          <cell r="E336" t="str">
            <v>ELIANA IVONN CASTAÑEDA SAAVEDRA</v>
          </cell>
          <cell r="F336" t="str">
            <v>Cédula de Ciudadania</v>
          </cell>
          <cell r="G336">
            <v>52184426</v>
          </cell>
          <cell r="H336">
            <v>52184426</v>
          </cell>
          <cell r="I336">
            <v>2</v>
          </cell>
          <cell r="K336" t="str">
            <v>Natural</v>
          </cell>
          <cell r="L336" t="str">
            <v>1 Natural</v>
          </cell>
          <cell r="M336" t="str">
            <v>2 Privada (1)</v>
          </cell>
          <cell r="N336" t="str">
            <v>4 Persona Natural (2)</v>
          </cell>
          <cell r="O336" t="str">
            <v>1 Nacional</v>
          </cell>
          <cell r="Q336" t="str">
            <v>3 3. Único Contratista</v>
          </cell>
          <cell r="U336">
            <v>52184426</v>
          </cell>
          <cell r="V336" t="str">
            <v>ELIANA IVONN CASTAÑEDA SAAVEDRA</v>
          </cell>
        </row>
        <row r="337">
          <cell r="C337" t="str">
            <v>123-2024</v>
          </cell>
          <cell r="D337" t="str">
            <v>YEIMI LORENA FULA MONTAÑO</v>
          </cell>
          <cell r="E337" t="str">
            <v>YEIMY LORENA FULA MONTAÑO</v>
          </cell>
          <cell r="F337" t="str">
            <v>Cédula de Ciudadania</v>
          </cell>
          <cell r="G337">
            <v>53090456</v>
          </cell>
          <cell r="H337">
            <v>53090456</v>
          </cell>
          <cell r="I337">
            <v>2</v>
          </cell>
          <cell r="K337" t="str">
            <v>Natural</v>
          </cell>
          <cell r="L337" t="str">
            <v>1 Natural</v>
          </cell>
          <cell r="M337" t="str">
            <v>2 Privada (1)</v>
          </cell>
          <cell r="N337" t="str">
            <v>4 Persona Natural (2)</v>
          </cell>
          <cell r="O337" t="str">
            <v>1 Nacional</v>
          </cell>
          <cell r="Q337" t="str">
            <v>3 3. Único Contratista</v>
          </cell>
          <cell r="U337">
            <v>53090456</v>
          </cell>
          <cell r="V337" t="str">
            <v>YEIMY LORENA FULA MONTAÑO</v>
          </cell>
        </row>
        <row r="338">
          <cell r="C338" t="str">
            <v>1230-2024</v>
          </cell>
          <cell r="D338" t="str">
            <v>Miguel Enrique Quintero Coral</v>
          </cell>
          <cell r="E338" t="str">
            <v>MIGUEL ENRIQUE QUINTERO CORAL</v>
          </cell>
          <cell r="F338" t="str">
            <v>Cédula de Ciudadania</v>
          </cell>
          <cell r="G338">
            <v>79836729</v>
          </cell>
          <cell r="H338">
            <v>79836729</v>
          </cell>
          <cell r="I338">
            <v>6</v>
          </cell>
          <cell r="K338" t="str">
            <v>Natural</v>
          </cell>
          <cell r="L338" t="str">
            <v>1 Natural</v>
          </cell>
          <cell r="M338" t="str">
            <v>2 Privada (1)</v>
          </cell>
          <cell r="N338" t="str">
            <v>4 Persona Natural (2)</v>
          </cell>
          <cell r="O338" t="str">
            <v>1 Nacional</v>
          </cell>
          <cell r="Q338" t="str">
            <v>3 3. Único Contratista</v>
          </cell>
          <cell r="U338">
            <v>79836729</v>
          </cell>
          <cell r="V338" t="str">
            <v>MIGUEL ENRIQUE QUINTERO CORAL</v>
          </cell>
        </row>
        <row r="339">
          <cell r="C339" t="str">
            <v>1231-2024</v>
          </cell>
          <cell r="D339" t="str">
            <v>YANETH MARTIN MORA</v>
          </cell>
          <cell r="E339" t="str">
            <v>YANETH MARTIN MORA</v>
          </cell>
          <cell r="F339" t="str">
            <v>Cédula de Ciudadania</v>
          </cell>
          <cell r="G339">
            <v>52059729</v>
          </cell>
          <cell r="H339">
            <v>52059729</v>
          </cell>
          <cell r="I339">
            <v>4</v>
          </cell>
          <cell r="K339" t="str">
            <v>Natural</v>
          </cell>
          <cell r="L339" t="str">
            <v>1 Natural</v>
          </cell>
          <cell r="M339" t="str">
            <v>2 Privada (1)</v>
          </cell>
          <cell r="N339" t="str">
            <v>4 Persona Natural (2)</v>
          </cell>
          <cell r="O339" t="str">
            <v>1 Nacional</v>
          </cell>
          <cell r="Q339" t="str">
            <v>3 3. Único Contratista</v>
          </cell>
          <cell r="U339">
            <v>52059729</v>
          </cell>
          <cell r="V339" t="str">
            <v>YANETH MARTIN MORA</v>
          </cell>
        </row>
        <row r="340">
          <cell r="C340" t="str">
            <v>1232-2024</v>
          </cell>
          <cell r="D340" t="str">
            <v>RUTH MARIBELL CIFUENTES AMAYA</v>
          </cell>
          <cell r="E340" t="str">
            <v>RUTH MARIBELL CIFUENTES AMAYA</v>
          </cell>
          <cell r="F340" t="str">
            <v>Cédula de Ciudadania</v>
          </cell>
          <cell r="G340">
            <v>52257451</v>
          </cell>
          <cell r="H340">
            <v>52257451</v>
          </cell>
          <cell r="I340">
            <v>1</v>
          </cell>
          <cell r="K340" t="str">
            <v>Natural</v>
          </cell>
          <cell r="L340" t="str">
            <v>1 Natural</v>
          </cell>
          <cell r="M340" t="str">
            <v>2 Privada (1)</v>
          </cell>
          <cell r="N340" t="str">
            <v>4 Persona Natural (2)</v>
          </cell>
          <cell r="O340" t="str">
            <v>1 Nacional</v>
          </cell>
          <cell r="Q340" t="str">
            <v>3 3. Único Contratista</v>
          </cell>
          <cell r="U340">
            <v>52257451</v>
          </cell>
          <cell r="V340" t="str">
            <v>RUTH MARIBELL CIFUENTES AMAYA</v>
          </cell>
        </row>
        <row r="341">
          <cell r="C341" t="str">
            <v>1233-2024</v>
          </cell>
          <cell r="D341" t="str">
            <v>john alexander rodriguez bermudez</v>
          </cell>
          <cell r="E341" t="str">
            <v>JOHN ALEXANDER RODRIGUEZ BERMUDEZ</v>
          </cell>
          <cell r="F341" t="str">
            <v>Cédula de Ciudadania</v>
          </cell>
          <cell r="G341">
            <v>1019058906</v>
          </cell>
          <cell r="H341">
            <v>1019058906</v>
          </cell>
          <cell r="I341">
            <v>8</v>
          </cell>
          <cell r="K341" t="str">
            <v>Natural</v>
          </cell>
          <cell r="L341" t="str">
            <v>1 Natural</v>
          </cell>
          <cell r="M341" t="str">
            <v>2 Privada (1)</v>
          </cell>
          <cell r="N341" t="str">
            <v>4 Persona Natural (2)</v>
          </cell>
          <cell r="O341" t="str">
            <v>1 Nacional</v>
          </cell>
          <cell r="Q341" t="str">
            <v>3 3. Único Contratista</v>
          </cell>
          <cell r="U341">
            <v>1019058906</v>
          </cell>
          <cell r="V341" t="str">
            <v>JOHN ALEXANDER RODRIGUEZ BERMUDEZ</v>
          </cell>
        </row>
        <row r="342">
          <cell r="C342" t="str">
            <v>1234-2024</v>
          </cell>
          <cell r="D342" t="str">
            <v>JANNETH ALICIA SANABRIA MANTILLA</v>
          </cell>
          <cell r="E342" t="str">
            <v>JANNETH ALICIA SANABRIA MANTILLA</v>
          </cell>
          <cell r="F342" t="str">
            <v>Cédula de Ciudadania</v>
          </cell>
          <cell r="G342">
            <v>36666361</v>
          </cell>
          <cell r="H342">
            <v>36666361</v>
          </cell>
          <cell r="I342">
            <v>3</v>
          </cell>
          <cell r="K342" t="str">
            <v>Natural</v>
          </cell>
          <cell r="L342" t="str">
            <v>1 Natural</v>
          </cell>
          <cell r="M342" t="str">
            <v>2 Privada (1)</v>
          </cell>
          <cell r="N342" t="str">
            <v>4 Persona Natural (2)</v>
          </cell>
          <cell r="O342" t="str">
            <v>1 Nacional</v>
          </cell>
          <cell r="Q342" t="str">
            <v>3 3. Único Contratista</v>
          </cell>
          <cell r="U342">
            <v>36666361</v>
          </cell>
          <cell r="V342" t="str">
            <v>JANNETH ALICIA SANABRIA MANTILLA</v>
          </cell>
        </row>
        <row r="343">
          <cell r="C343" t="str">
            <v>1235-2024</v>
          </cell>
          <cell r="D343" t="str">
            <v>JORGE HUMBERTO PINILLA RAMIREZ</v>
          </cell>
          <cell r="E343" t="str">
            <v>JORGE HUMBERTO PINILLA RAMIREZ</v>
          </cell>
          <cell r="F343" t="str">
            <v>Cédula de Ciudadania</v>
          </cell>
          <cell r="G343">
            <v>79131784</v>
          </cell>
          <cell r="H343">
            <v>79131784</v>
          </cell>
          <cell r="I343">
            <v>5</v>
          </cell>
          <cell r="K343" t="str">
            <v>Natural</v>
          </cell>
          <cell r="L343" t="str">
            <v>1 Natural</v>
          </cell>
          <cell r="M343" t="str">
            <v>2 Privada (1)</v>
          </cell>
          <cell r="N343" t="str">
            <v>4 Persona Natural (2)</v>
          </cell>
          <cell r="O343" t="str">
            <v>1 Nacional</v>
          </cell>
          <cell r="Q343" t="str">
            <v>3 3. Único Contratista</v>
          </cell>
          <cell r="U343">
            <v>79131784</v>
          </cell>
          <cell r="V343" t="str">
            <v>JORGE HUMBERTO PINILLA RAMIREZ</v>
          </cell>
        </row>
        <row r="344">
          <cell r="C344" t="str">
            <v>1236-2024</v>
          </cell>
          <cell r="D344" t="str">
            <v>Carlos Alberto Quitian Salazar</v>
          </cell>
          <cell r="E344" t="str">
            <v>CARLOS ALBERTO QUITIAN SALAZAR</v>
          </cell>
          <cell r="F344" t="str">
            <v>Cédula de Ciudadania</v>
          </cell>
          <cell r="G344">
            <v>80076554</v>
          </cell>
          <cell r="H344">
            <v>80076554</v>
          </cell>
          <cell r="I344">
            <v>6</v>
          </cell>
          <cell r="K344" t="str">
            <v>Natural</v>
          </cell>
          <cell r="L344" t="str">
            <v>1 Natural</v>
          </cell>
          <cell r="M344" t="str">
            <v>2 Privada (1)</v>
          </cell>
          <cell r="N344" t="str">
            <v>4 Persona Natural (2)</v>
          </cell>
          <cell r="O344" t="str">
            <v>1 Nacional</v>
          </cell>
          <cell r="Q344" t="str">
            <v>3 3. Único Contratista</v>
          </cell>
          <cell r="U344">
            <v>80076554</v>
          </cell>
          <cell r="V344" t="str">
            <v>CARLOS ALBERTO QUITIAN SALAZAR</v>
          </cell>
        </row>
        <row r="345">
          <cell r="C345" t="str">
            <v>1237-2024</v>
          </cell>
          <cell r="D345" t="str">
            <v>YAIZA KATHERINE PINTO GUERRERO</v>
          </cell>
          <cell r="E345" t="str">
            <v>YAIZA KATHERINE PINTO GUERRERO</v>
          </cell>
          <cell r="F345" t="str">
            <v>Cédula de Ciudadania</v>
          </cell>
          <cell r="G345">
            <v>1030585766</v>
          </cell>
          <cell r="H345">
            <v>1030585766</v>
          </cell>
          <cell r="I345">
            <v>3</v>
          </cell>
          <cell r="K345" t="str">
            <v>Natural</v>
          </cell>
          <cell r="L345" t="str">
            <v>1 Natural</v>
          </cell>
          <cell r="M345" t="str">
            <v>2 Privada (1)</v>
          </cell>
          <cell r="N345" t="str">
            <v>4 Persona Natural (2)</v>
          </cell>
          <cell r="O345" t="str">
            <v>1 Nacional</v>
          </cell>
          <cell r="Q345" t="str">
            <v>3 3. Único Contratista</v>
          </cell>
          <cell r="U345">
            <v>1030585766</v>
          </cell>
          <cell r="V345" t="str">
            <v>YAIZA KATHERINE PINTO GUERRERO</v>
          </cell>
        </row>
        <row r="346">
          <cell r="C346" t="str">
            <v>1238-2024</v>
          </cell>
          <cell r="D346" t="str">
            <v>Oscar Alberto Vargas Camelo</v>
          </cell>
          <cell r="E346" t="str">
            <v>OSCAR ALBERTO VARGAS CAMELO</v>
          </cell>
          <cell r="F346" t="str">
            <v>Cédula de Ciudadania</v>
          </cell>
          <cell r="G346">
            <v>1023907948</v>
          </cell>
          <cell r="H346">
            <v>1023907948</v>
          </cell>
          <cell r="I346">
            <v>5</v>
          </cell>
          <cell r="K346" t="str">
            <v>Natural</v>
          </cell>
          <cell r="L346" t="str">
            <v>1 Natural</v>
          </cell>
          <cell r="M346" t="str">
            <v>2 Privada (1)</v>
          </cell>
          <cell r="N346" t="str">
            <v>4 Persona Natural (2)</v>
          </cell>
          <cell r="O346" t="str">
            <v>1 Nacional</v>
          </cell>
          <cell r="Q346" t="str">
            <v>3 3. Único Contratista</v>
          </cell>
          <cell r="U346">
            <v>1023907948</v>
          </cell>
          <cell r="V346" t="str">
            <v>OSCAR ALBERTO VARGAS CAMELO</v>
          </cell>
        </row>
        <row r="347">
          <cell r="C347" t="str">
            <v>1239-2024</v>
          </cell>
          <cell r="D347" t="str">
            <v>Laura Viviana Cruz Martínez</v>
          </cell>
          <cell r="E347" t="str">
            <v>LAURA VIVIANA CRUZ MARTINEZ</v>
          </cell>
          <cell r="F347" t="str">
            <v>Cédula de Ciudadania</v>
          </cell>
          <cell r="G347">
            <v>1000220720</v>
          </cell>
          <cell r="H347">
            <v>1000220720</v>
          </cell>
          <cell r="I347">
            <v>1</v>
          </cell>
          <cell r="K347" t="str">
            <v>Natural</v>
          </cell>
          <cell r="L347" t="str">
            <v>1 Natural</v>
          </cell>
          <cell r="M347" t="str">
            <v>2 Privada (1)</v>
          </cell>
          <cell r="N347" t="str">
            <v>4 Persona Natural (2)</v>
          </cell>
          <cell r="O347" t="str">
            <v>1 Nacional</v>
          </cell>
          <cell r="Q347" t="str">
            <v>3 3. Único Contratista</v>
          </cell>
          <cell r="U347">
            <v>1000220720</v>
          </cell>
          <cell r="V347" t="str">
            <v>LAURA VIVIANA CRUZ MARTINEZ</v>
          </cell>
        </row>
        <row r="348">
          <cell r="C348" t="str">
            <v>124-2024</v>
          </cell>
          <cell r="D348" t="str">
            <v>ADRIANA PATRICIA ZABALETA MATEUS</v>
          </cell>
          <cell r="E348" t="str">
            <v>ADRIANA PATRICIA ZABALETA MATEUS</v>
          </cell>
          <cell r="F348" t="str">
            <v>Cédula de Ciudadania</v>
          </cell>
          <cell r="G348">
            <v>1010189217</v>
          </cell>
          <cell r="H348">
            <v>1010189217</v>
          </cell>
          <cell r="I348">
            <v>0</v>
          </cell>
          <cell r="K348" t="str">
            <v>Natural</v>
          </cell>
          <cell r="L348" t="str">
            <v>1 Natural</v>
          </cell>
          <cell r="M348" t="str">
            <v>2 Privada (1)</v>
          </cell>
          <cell r="N348" t="str">
            <v>4 Persona Natural (2)</v>
          </cell>
          <cell r="O348" t="str">
            <v>1 Nacional</v>
          </cell>
          <cell r="Q348" t="str">
            <v>3 3. Único Contratista</v>
          </cell>
          <cell r="U348">
            <v>1010189217</v>
          </cell>
          <cell r="V348" t="str">
            <v>ADRIANA PATRICIA ZABALETA MATEUS</v>
          </cell>
        </row>
        <row r="349">
          <cell r="C349" t="str">
            <v>1240-2024</v>
          </cell>
          <cell r="D349" t="str">
            <v>ANDRES FELIPE CASTELLANOS TRUJILLO</v>
          </cell>
          <cell r="E349" t="str">
            <v>ANDRES FELIPE CASTELLANOS TRUJILLO</v>
          </cell>
          <cell r="F349" t="str">
            <v>Cédula de Ciudadania</v>
          </cell>
          <cell r="G349">
            <v>1019076122</v>
          </cell>
          <cell r="H349">
            <v>1019076122</v>
          </cell>
          <cell r="I349">
            <v>7</v>
          </cell>
          <cell r="K349" t="str">
            <v>Natural</v>
          </cell>
          <cell r="L349" t="str">
            <v>1 Natural</v>
          </cell>
          <cell r="M349" t="str">
            <v>2 Privada (1)</v>
          </cell>
          <cell r="N349" t="str">
            <v>4 Persona Natural (2)</v>
          </cell>
          <cell r="O349" t="str">
            <v>1 Nacional</v>
          </cell>
          <cell r="Q349" t="str">
            <v>3 3. Único Contratista</v>
          </cell>
          <cell r="U349">
            <v>1019076122</v>
          </cell>
          <cell r="V349" t="str">
            <v>ANDRES FELIPE CASTELLANOS TRUJILLO</v>
          </cell>
        </row>
        <row r="350">
          <cell r="C350" t="str">
            <v>1241-2024</v>
          </cell>
          <cell r="D350" t="str">
            <v>DIDIER ARMANDO CARO GUTIERREZ</v>
          </cell>
          <cell r="E350" t="str">
            <v>DIDIER ARMANDO CARO GUTIERREZ</v>
          </cell>
          <cell r="F350" t="str">
            <v>Cédula de Ciudadania</v>
          </cell>
          <cell r="G350">
            <v>79615336</v>
          </cell>
          <cell r="H350">
            <v>79615336</v>
          </cell>
          <cell r="I350">
            <v>7</v>
          </cell>
          <cell r="K350" t="str">
            <v>Natural</v>
          </cell>
          <cell r="L350" t="str">
            <v>1 Natural</v>
          </cell>
          <cell r="M350" t="str">
            <v>2 Privada (1)</v>
          </cell>
          <cell r="N350" t="str">
            <v>4 Persona Natural (2)</v>
          </cell>
          <cell r="O350" t="str">
            <v>1 Nacional</v>
          </cell>
          <cell r="Q350" t="str">
            <v>3 3. Único Contratista</v>
          </cell>
          <cell r="U350">
            <v>79615336</v>
          </cell>
          <cell r="V350" t="str">
            <v>DIDIER ARMANDO CARO GUTIERREZ</v>
          </cell>
        </row>
        <row r="351">
          <cell r="C351" t="str">
            <v>1242-2024</v>
          </cell>
          <cell r="D351" t="str">
            <v>NEYDA ESPERANZA BARRETO SARMIENTO</v>
          </cell>
          <cell r="E351" t="str">
            <v>NEYDA ESPERANZA BARRETO SARMIENTO</v>
          </cell>
          <cell r="F351" t="str">
            <v>Cédula de Ciudadania</v>
          </cell>
          <cell r="G351">
            <v>52028380</v>
          </cell>
          <cell r="H351">
            <v>52028380</v>
          </cell>
          <cell r="I351">
            <v>5</v>
          </cell>
          <cell r="K351" t="str">
            <v>Natural</v>
          </cell>
          <cell r="L351" t="str">
            <v>1 Natural</v>
          </cell>
          <cell r="M351" t="str">
            <v>2 Privada (1)</v>
          </cell>
          <cell r="N351" t="str">
            <v>4 Persona Natural (2)</v>
          </cell>
          <cell r="O351" t="str">
            <v>1 Nacional</v>
          </cell>
          <cell r="Q351" t="str">
            <v>3 3. Único Contratista</v>
          </cell>
          <cell r="U351">
            <v>52028380</v>
          </cell>
          <cell r="V351" t="str">
            <v>NEYDA ESPERANZA BARRETO SARMIENTO</v>
          </cell>
        </row>
        <row r="352">
          <cell r="C352" t="str">
            <v>1243-2024</v>
          </cell>
          <cell r="D352" t="str">
            <v>LUZ AMANDA NOVA GOMEZ</v>
          </cell>
          <cell r="E352" t="str">
            <v>LUZ AMANDA NOVA GOMEZ</v>
          </cell>
          <cell r="F352" t="str">
            <v>Cédula de Ciudadania</v>
          </cell>
          <cell r="G352">
            <v>39761992</v>
          </cell>
          <cell r="H352">
            <v>39761992</v>
          </cell>
          <cell r="I352">
            <v>8</v>
          </cell>
          <cell r="K352" t="str">
            <v>Natural</v>
          </cell>
          <cell r="L352" t="str">
            <v>1 Natural</v>
          </cell>
          <cell r="M352" t="str">
            <v>2 Privada (1)</v>
          </cell>
          <cell r="N352" t="str">
            <v>4 Persona Natural (2)</v>
          </cell>
          <cell r="O352" t="str">
            <v>1 Nacional</v>
          </cell>
          <cell r="Q352" t="str">
            <v>3 3. Único Contratista</v>
          </cell>
          <cell r="U352">
            <v>39761992</v>
          </cell>
          <cell r="V352" t="str">
            <v>LUZ AMANDA NOVA GOMEZ</v>
          </cell>
        </row>
        <row r="353">
          <cell r="C353" t="str">
            <v>1244-2024</v>
          </cell>
          <cell r="D353" t="str">
            <v>NADIA LORENA GUACANEME CASTAÑEDA</v>
          </cell>
          <cell r="E353" t="str">
            <v>NADIA LORENA GUACANEME CASTAÑEDA</v>
          </cell>
          <cell r="F353" t="str">
            <v>Cédula de Ciudadania</v>
          </cell>
          <cell r="G353">
            <v>1032380059</v>
          </cell>
          <cell r="H353">
            <v>1032380059</v>
          </cell>
          <cell r="I353">
            <v>0</v>
          </cell>
          <cell r="K353" t="str">
            <v>Natural</v>
          </cell>
          <cell r="L353" t="str">
            <v>1 Natural</v>
          </cell>
          <cell r="M353" t="str">
            <v>2 Privada (1)</v>
          </cell>
          <cell r="N353" t="str">
            <v>4 Persona Natural (2)</v>
          </cell>
          <cell r="O353" t="str">
            <v>1 Nacional</v>
          </cell>
          <cell r="Q353" t="str">
            <v>3 3. Único Contratista</v>
          </cell>
          <cell r="U353">
            <v>1032380059</v>
          </cell>
          <cell r="V353" t="str">
            <v>NADIA LORENA GUACANEME CASTAÑEDA</v>
          </cell>
        </row>
        <row r="354">
          <cell r="C354" t="str">
            <v>1245-2024</v>
          </cell>
          <cell r="D354" t="str">
            <v>Gloria Aida Cogollo Rodriguez</v>
          </cell>
          <cell r="E354" t="str">
            <v>GLORIA AIDA COGOLLO RODRIGUEZ</v>
          </cell>
          <cell r="F354" t="str">
            <v>Cédula de Ciudadania</v>
          </cell>
          <cell r="G354">
            <v>52911193</v>
          </cell>
          <cell r="H354">
            <v>52911193</v>
          </cell>
          <cell r="I354">
            <v>1</v>
          </cell>
          <cell r="K354" t="str">
            <v>Natural</v>
          </cell>
          <cell r="L354" t="str">
            <v>1 Natural</v>
          </cell>
          <cell r="M354" t="str">
            <v>2 Privada (1)</v>
          </cell>
          <cell r="N354" t="str">
            <v>4 Persona Natural (2)</v>
          </cell>
          <cell r="O354" t="str">
            <v>1 Nacional</v>
          </cell>
          <cell r="Q354" t="str">
            <v>3 3. Único Contratista</v>
          </cell>
          <cell r="U354">
            <v>52911193</v>
          </cell>
          <cell r="V354" t="str">
            <v>GLORIA AIDA COGOLLO RODRIGUEZ</v>
          </cell>
        </row>
        <row r="355">
          <cell r="C355" t="str">
            <v>1246-2024</v>
          </cell>
          <cell r="D355" t="str">
            <v>Diana Esperanza Porras GArcia</v>
          </cell>
          <cell r="E355" t="str">
            <v>DIANA ESPERANZA PORRAS GARCIA</v>
          </cell>
          <cell r="F355" t="str">
            <v>Cédula de Ciudadania</v>
          </cell>
          <cell r="G355">
            <v>52379647</v>
          </cell>
          <cell r="H355">
            <v>52379647</v>
          </cell>
          <cell r="I355">
            <v>1</v>
          </cell>
          <cell r="K355" t="str">
            <v>Natural</v>
          </cell>
          <cell r="L355" t="str">
            <v>1 Natural</v>
          </cell>
          <cell r="M355" t="str">
            <v>2 Privada (1)</v>
          </cell>
          <cell r="N355" t="str">
            <v>4 Persona Natural (2)</v>
          </cell>
          <cell r="O355" t="str">
            <v>1 Nacional</v>
          </cell>
          <cell r="Q355" t="str">
            <v>3 3. Único Contratista</v>
          </cell>
          <cell r="U355">
            <v>52379647</v>
          </cell>
          <cell r="V355" t="str">
            <v>DIANA ESPERANZA PORRAS GARCIA</v>
          </cell>
        </row>
        <row r="356">
          <cell r="C356" t="str">
            <v>1247-2024</v>
          </cell>
          <cell r="D356" t="str">
            <v>CÁMARA COLOMBIANA DEL LIBRO</v>
          </cell>
          <cell r="E356" t="str">
            <v>CAMARA COLOMBIANA DEL LIBRO</v>
          </cell>
          <cell r="F356" t="str">
            <v>Cédula de Ciudadania</v>
          </cell>
          <cell r="G356">
            <v>860006601</v>
          </cell>
          <cell r="H356">
            <v>860006601</v>
          </cell>
          <cell r="I356">
            <v>4</v>
          </cell>
          <cell r="K356" t="str">
            <v>Jurídica</v>
          </cell>
          <cell r="L356" t="str">
            <v>1 Natural</v>
          </cell>
          <cell r="M356" t="str">
            <v>2 Privada (1)</v>
          </cell>
          <cell r="N356" t="str">
            <v>4 Persona Natural (2)</v>
          </cell>
          <cell r="O356" t="str">
            <v>1 Nacional</v>
          </cell>
          <cell r="Q356" t="str">
            <v>3 3. Único Contratista</v>
          </cell>
          <cell r="U356">
            <v>8315319</v>
          </cell>
          <cell r="V356" t="str">
            <v>Emiro Aristizábal Álvarez</v>
          </cell>
        </row>
        <row r="357">
          <cell r="C357" t="str">
            <v>1248-2024</v>
          </cell>
          <cell r="D357" t="str">
            <v>FEEL MARKETING SENSORIAL SAS</v>
          </cell>
          <cell r="E357" t="str">
            <v>FEEL MARKETING SENSORIAL SAS</v>
          </cell>
          <cell r="F357" t="str">
            <v>Cédula de Ciudadania</v>
          </cell>
          <cell r="G357">
            <v>900173165</v>
          </cell>
          <cell r="H357">
            <v>900173165</v>
          </cell>
          <cell r="I357">
            <v>3</v>
          </cell>
          <cell r="K357" t="str">
            <v>Jurídica</v>
          </cell>
          <cell r="L357" t="str">
            <v>1 Natural</v>
          </cell>
          <cell r="M357" t="str">
            <v>2 Privada (1)</v>
          </cell>
          <cell r="N357" t="str">
            <v>4 Persona Natural (2)</v>
          </cell>
          <cell r="O357" t="str">
            <v>1 Nacional</v>
          </cell>
          <cell r="Q357" t="str">
            <v>3 3. Único Contratista</v>
          </cell>
          <cell r="U357">
            <v>79984434</v>
          </cell>
          <cell r="V357" t="str">
            <v>JUAN MANUEL RANGEL FLOREZ</v>
          </cell>
        </row>
        <row r="358">
          <cell r="C358" t="str">
            <v>1249-2024</v>
          </cell>
          <cell r="D358" t="str">
            <v>PAOLA ANDREA RUIZ SANTAFÉ</v>
          </cell>
          <cell r="E358" t="str">
            <v>PAOLA ANDREA RUIZ SANTAFE</v>
          </cell>
          <cell r="F358" t="str">
            <v>Cédula de Ciudadania</v>
          </cell>
          <cell r="G358">
            <v>53029212</v>
          </cell>
          <cell r="H358">
            <v>53029212</v>
          </cell>
          <cell r="I358">
            <v>4</v>
          </cell>
          <cell r="K358" t="str">
            <v>Natural</v>
          </cell>
          <cell r="L358" t="str">
            <v>1 Natural</v>
          </cell>
          <cell r="M358" t="str">
            <v>2 Privada (1)</v>
          </cell>
          <cell r="N358" t="str">
            <v>4 Persona Natural (2)</v>
          </cell>
          <cell r="O358" t="str">
            <v>1 Nacional</v>
          </cell>
          <cell r="Q358" t="str">
            <v>3 3. Único Contratista</v>
          </cell>
          <cell r="U358">
            <v>53029212</v>
          </cell>
          <cell r="V358" t="str">
            <v>PAOLA ANDREA RUIZ SANTAFE</v>
          </cell>
        </row>
        <row r="359">
          <cell r="C359" t="str">
            <v>125-2024</v>
          </cell>
          <cell r="D359" t="str">
            <v>Héctor Yair Gutiérrez Molano</v>
          </cell>
          <cell r="E359" t="str">
            <v>HECTOR YAIR GUTIERREZ MOLANO</v>
          </cell>
          <cell r="F359" t="str">
            <v>Cédula de Ciudadania</v>
          </cell>
          <cell r="G359">
            <v>80230565</v>
          </cell>
          <cell r="H359">
            <v>80230565</v>
          </cell>
          <cell r="I359">
            <v>7</v>
          </cell>
          <cell r="K359" t="str">
            <v>Natural</v>
          </cell>
          <cell r="L359" t="str">
            <v>1 Natural</v>
          </cell>
          <cell r="M359" t="str">
            <v>2 Privada (1)</v>
          </cell>
          <cell r="N359" t="str">
            <v>4 Persona Natural (2)</v>
          </cell>
          <cell r="O359" t="str">
            <v>1 Nacional</v>
          </cell>
          <cell r="Q359" t="str">
            <v>3 3. Único Contratista</v>
          </cell>
          <cell r="U359">
            <v>80230565</v>
          </cell>
          <cell r="V359" t="str">
            <v>HECTOR YAIR GUTIERREZ MOLANO</v>
          </cell>
        </row>
        <row r="360">
          <cell r="C360" t="str">
            <v>1250-2024</v>
          </cell>
          <cell r="D360" t="str">
            <v>ANDREA JOHANNA DUARTE LOPEZ</v>
          </cell>
          <cell r="E360" t="str">
            <v>ANDREA JOHANNA DUARTE LOPEZ</v>
          </cell>
          <cell r="F360" t="str">
            <v>Cédula de Ciudadania</v>
          </cell>
          <cell r="G360">
            <v>53015957</v>
          </cell>
          <cell r="H360">
            <v>53015957</v>
          </cell>
          <cell r="I360">
            <v>1</v>
          </cell>
          <cell r="K360" t="str">
            <v>Natural</v>
          </cell>
          <cell r="L360" t="str">
            <v>1 Natural</v>
          </cell>
          <cell r="M360" t="str">
            <v>2 Privada (1)</v>
          </cell>
          <cell r="N360" t="str">
            <v>4 Persona Natural (2)</v>
          </cell>
          <cell r="O360" t="str">
            <v>1 Nacional</v>
          </cell>
          <cell r="Q360" t="str">
            <v>3 3. Único Contratista</v>
          </cell>
          <cell r="U360">
            <v>53015957</v>
          </cell>
          <cell r="V360" t="str">
            <v>ANDREA JOHANNA DUARTE LOPEZ</v>
          </cell>
        </row>
        <row r="361">
          <cell r="C361" t="str">
            <v>1251-2024</v>
          </cell>
          <cell r="D361" t="str">
            <v>Daniela Alejandra</v>
          </cell>
          <cell r="E361" t="str">
            <v>DANIELA ALEJANDRA ZABALA CANCELADO</v>
          </cell>
          <cell r="F361" t="str">
            <v>Cédula de Ciudadania</v>
          </cell>
          <cell r="G361">
            <v>1030676744</v>
          </cell>
          <cell r="H361">
            <v>1030676744</v>
          </cell>
          <cell r="I361">
            <v>2</v>
          </cell>
          <cell r="K361" t="str">
            <v>Natural</v>
          </cell>
          <cell r="L361" t="str">
            <v>1 Natural</v>
          </cell>
          <cell r="M361" t="str">
            <v>2 Privada (1)</v>
          </cell>
          <cell r="N361" t="str">
            <v>4 Persona Natural (2)</v>
          </cell>
          <cell r="O361" t="str">
            <v>1 Nacional</v>
          </cell>
          <cell r="Q361" t="str">
            <v>3 3. Único Contratista</v>
          </cell>
          <cell r="U361">
            <v>1030676744</v>
          </cell>
          <cell r="V361" t="str">
            <v>DANIELA ALEJANDRA ZABALA CANCELADO</v>
          </cell>
        </row>
        <row r="362">
          <cell r="C362" t="str">
            <v>1252-2024</v>
          </cell>
          <cell r="D362" t="str">
            <v>Estefania</v>
          </cell>
          <cell r="E362" t="str">
            <v>ESTEFANIA CALDERON QUINTANA</v>
          </cell>
          <cell r="F362" t="str">
            <v>Cédula de Ciudadania</v>
          </cell>
          <cell r="G362">
            <v>1032438792</v>
          </cell>
          <cell r="H362">
            <v>1032438792</v>
          </cell>
          <cell r="I362">
            <v>3</v>
          </cell>
          <cell r="K362" t="str">
            <v>Natural</v>
          </cell>
          <cell r="L362" t="str">
            <v>1 Natural</v>
          </cell>
          <cell r="M362" t="str">
            <v>2 Privada (1)</v>
          </cell>
          <cell r="N362" t="str">
            <v>4 Persona Natural (2)</v>
          </cell>
          <cell r="O362" t="str">
            <v>1 Nacional</v>
          </cell>
          <cell r="Q362" t="str">
            <v>3 3. Único Contratista</v>
          </cell>
          <cell r="U362">
            <v>1032438792</v>
          </cell>
          <cell r="V362" t="str">
            <v>ESTEFANIA CALDERON QUINTANA</v>
          </cell>
        </row>
        <row r="363">
          <cell r="C363" t="str">
            <v>1253-2024</v>
          </cell>
          <cell r="D363" t="str">
            <v>CAROLINA ZAPATA PADILLA</v>
          </cell>
          <cell r="E363" t="str">
            <v>CAROLINA ZAPATA PADILLA</v>
          </cell>
          <cell r="F363" t="str">
            <v>Cédula de Ciudadania</v>
          </cell>
          <cell r="G363">
            <v>52306062</v>
          </cell>
          <cell r="H363">
            <v>52306062</v>
          </cell>
          <cell r="I363">
            <v>0</v>
          </cell>
          <cell r="K363" t="str">
            <v>Natural</v>
          </cell>
          <cell r="L363" t="str">
            <v>1 Natural</v>
          </cell>
          <cell r="M363" t="str">
            <v>2 Privada (1)</v>
          </cell>
          <cell r="N363" t="str">
            <v>4 Persona Natural (2)</v>
          </cell>
          <cell r="O363" t="str">
            <v>1 Nacional</v>
          </cell>
          <cell r="Q363" t="str">
            <v>3 3. Único Contratista</v>
          </cell>
          <cell r="U363">
            <v>52306062</v>
          </cell>
          <cell r="V363" t="str">
            <v>CAROLINA ZAPATA PADILLA</v>
          </cell>
        </row>
        <row r="364">
          <cell r="C364" t="str">
            <v>1254-2024</v>
          </cell>
          <cell r="D364" t="str">
            <v>LEONARDO VILLAMIZAR VILLAMIZAR</v>
          </cell>
          <cell r="E364" t="str">
            <v>LEONARDO VILLAMIZAR VILLAMIZAR</v>
          </cell>
          <cell r="F364" t="str">
            <v>Cédula de Ciudadania</v>
          </cell>
          <cell r="G364">
            <v>79625533</v>
          </cell>
          <cell r="H364">
            <v>79625533</v>
          </cell>
          <cell r="I364">
            <v>4</v>
          </cell>
          <cell r="K364" t="str">
            <v>Natural</v>
          </cell>
          <cell r="L364" t="str">
            <v>1 Natural</v>
          </cell>
          <cell r="M364" t="str">
            <v>2 Privada (1)</v>
          </cell>
          <cell r="N364" t="str">
            <v>4 Persona Natural (2)</v>
          </cell>
          <cell r="O364" t="str">
            <v>1 Nacional</v>
          </cell>
          <cell r="Q364" t="str">
            <v>3 3. Único Contratista</v>
          </cell>
          <cell r="U364">
            <v>79625533</v>
          </cell>
          <cell r="V364" t="str">
            <v>LEONARDO VILLAMIZAR VILLAMIZAR</v>
          </cell>
        </row>
        <row r="365">
          <cell r="C365" t="str">
            <v>1255-2024</v>
          </cell>
          <cell r="D365" t="str">
            <v>Laura Catalina Blanco Vargas</v>
          </cell>
          <cell r="E365" t="str">
            <v>LAURA CATALINA BLANCO VARGAS</v>
          </cell>
          <cell r="F365" t="str">
            <v>Cédula de Ciudadania</v>
          </cell>
          <cell r="G365">
            <v>1049648331</v>
          </cell>
          <cell r="H365">
            <v>1049648331</v>
          </cell>
          <cell r="I365">
            <v>4</v>
          </cell>
          <cell r="K365" t="str">
            <v>Natural</v>
          </cell>
          <cell r="L365" t="str">
            <v>1 Natural</v>
          </cell>
          <cell r="M365" t="str">
            <v>2 Privada (1)</v>
          </cell>
          <cell r="N365" t="str">
            <v>4 Persona Natural (2)</v>
          </cell>
          <cell r="O365" t="str">
            <v>1 Nacional</v>
          </cell>
          <cell r="Q365" t="str">
            <v>3 3. Único Contratista</v>
          </cell>
          <cell r="U365">
            <v>1049648331</v>
          </cell>
          <cell r="V365" t="str">
            <v>LAURA CATALINA BLANCO VARGAS</v>
          </cell>
        </row>
        <row r="366">
          <cell r="C366" t="str">
            <v>1256-2024</v>
          </cell>
          <cell r="D366" t="str">
            <v>Juan Pablo Muñoz Bolaños</v>
          </cell>
          <cell r="E366" t="str">
            <v>JUAN PABLO MUÑOZ BOLAÑOS</v>
          </cell>
          <cell r="F366" t="str">
            <v>Cédula de Ciudadania</v>
          </cell>
          <cell r="G366">
            <v>80208323</v>
          </cell>
          <cell r="H366">
            <v>80208323</v>
          </cell>
          <cell r="I366">
            <v>1</v>
          </cell>
          <cell r="K366" t="str">
            <v>Natural</v>
          </cell>
          <cell r="L366" t="str">
            <v>1 Natural</v>
          </cell>
          <cell r="M366" t="str">
            <v>2 Privada (1)</v>
          </cell>
          <cell r="N366" t="str">
            <v>4 Persona Natural (2)</v>
          </cell>
          <cell r="O366" t="str">
            <v>1 Nacional</v>
          </cell>
          <cell r="Q366" t="str">
            <v>3 3. Único Contratista</v>
          </cell>
          <cell r="U366">
            <v>80208323</v>
          </cell>
          <cell r="V366" t="str">
            <v>JUAN PABLO MUÑOZ BOLAÑOS</v>
          </cell>
        </row>
        <row r="367">
          <cell r="C367" t="str">
            <v>1257-2024</v>
          </cell>
          <cell r="D367" t="str">
            <v>Maria Eugenia Montes Zuluaga</v>
          </cell>
          <cell r="E367" t="str">
            <v>MARIA EUGENIA MONTES ZULUAGA</v>
          </cell>
          <cell r="F367" t="str">
            <v>Cédula de Ciudadania</v>
          </cell>
          <cell r="G367">
            <v>29305969</v>
          </cell>
          <cell r="H367">
            <v>29305969</v>
          </cell>
          <cell r="I367">
            <v>7</v>
          </cell>
          <cell r="K367" t="str">
            <v>Natural</v>
          </cell>
          <cell r="L367" t="str">
            <v>1 Natural</v>
          </cell>
          <cell r="M367" t="str">
            <v>2 Privada (1)</v>
          </cell>
          <cell r="N367" t="str">
            <v>4 Persona Natural (2)</v>
          </cell>
          <cell r="O367" t="str">
            <v>1 Nacional</v>
          </cell>
          <cell r="Q367" t="str">
            <v>3 3. Único Contratista</v>
          </cell>
          <cell r="U367">
            <v>29305969</v>
          </cell>
          <cell r="V367" t="str">
            <v>MARIA EUGENIA MONTES ZULUAGA</v>
          </cell>
        </row>
        <row r="368">
          <cell r="C368" t="str">
            <v>1258-2024</v>
          </cell>
          <cell r="D368" t="str">
            <v>Javier Augusto Pescador Buenaventura</v>
          </cell>
          <cell r="E368" t="str">
            <v>JAVIER AUGUSTO PESCADOR BUENAVENTURA</v>
          </cell>
          <cell r="F368" t="str">
            <v>Cédula de Ciudadania</v>
          </cell>
          <cell r="G368">
            <v>79999329</v>
          </cell>
          <cell r="H368">
            <v>79999329</v>
          </cell>
          <cell r="I368">
            <v>2</v>
          </cell>
          <cell r="K368" t="str">
            <v>Natural</v>
          </cell>
          <cell r="L368" t="str">
            <v>1 Natural</v>
          </cell>
          <cell r="M368" t="str">
            <v>2 Privada (1)</v>
          </cell>
          <cell r="N368" t="str">
            <v>4 Persona Natural (2)</v>
          </cell>
          <cell r="O368" t="str">
            <v>1 Nacional</v>
          </cell>
          <cell r="Q368" t="str">
            <v>3 3. Único Contratista</v>
          </cell>
          <cell r="U368">
            <v>79999329</v>
          </cell>
          <cell r="V368" t="str">
            <v>JAVIER AUGUSTO PESCADOR BUENAVENTURA</v>
          </cell>
        </row>
        <row r="369">
          <cell r="C369" t="str">
            <v>1259-2024</v>
          </cell>
          <cell r="D369" t="str">
            <v>MARCO TOVAR BARRAGAN</v>
          </cell>
          <cell r="E369" t="str">
            <v>MARCO TOVAR BARRAGAN</v>
          </cell>
          <cell r="F369" t="str">
            <v>Cédula de Ciudadania</v>
          </cell>
          <cell r="G369">
            <v>1022408342</v>
          </cell>
          <cell r="H369">
            <v>1022408342</v>
          </cell>
          <cell r="I369">
            <v>8</v>
          </cell>
          <cell r="K369" t="str">
            <v>Natural</v>
          </cell>
          <cell r="L369" t="str">
            <v>1 Natural</v>
          </cell>
          <cell r="M369" t="str">
            <v>2 Privada (1)</v>
          </cell>
          <cell r="N369" t="str">
            <v>4 Persona Natural (2)</v>
          </cell>
          <cell r="O369" t="str">
            <v>1 Nacional</v>
          </cell>
          <cell r="Q369" t="str">
            <v>3 3. Único Contratista</v>
          </cell>
          <cell r="U369">
            <v>1022408342</v>
          </cell>
          <cell r="V369" t="str">
            <v>MARCO TOVAR BARRAGAN</v>
          </cell>
        </row>
        <row r="370">
          <cell r="C370" t="str">
            <v>126-2024</v>
          </cell>
          <cell r="D370" t="str">
            <v>MANUEL FERNANDO PATIÑO GONZALEZ</v>
          </cell>
          <cell r="E370" t="str">
            <v>MANUEL FERNANDO PATIÑO GONZALEZ</v>
          </cell>
          <cell r="G370">
            <v>1020721255</v>
          </cell>
          <cell r="H370">
            <v>1020721255</v>
          </cell>
          <cell r="I370">
            <v>9</v>
          </cell>
          <cell r="K370" t="str">
            <v>Natural</v>
          </cell>
          <cell r="U370">
            <v>1020721255</v>
          </cell>
          <cell r="V370" t="str">
            <v>MANUEL FERNANDO PATIÑO GONZALEZ</v>
          </cell>
        </row>
        <row r="371">
          <cell r="C371" t="str">
            <v>1260-2024</v>
          </cell>
          <cell r="D371" t="str">
            <v>Edwin Joel Rodriguez Contreras</v>
          </cell>
          <cell r="E371" t="str">
            <v>EDWIN JOEL RODRIGUEZ CONTRERAS</v>
          </cell>
          <cell r="F371" t="str">
            <v>Cédula de Ciudadania</v>
          </cell>
          <cell r="G371">
            <v>80768165</v>
          </cell>
          <cell r="H371">
            <v>80768165</v>
          </cell>
          <cell r="I371">
            <v>4</v>
          </cell>
          <cell r="K371" t="str">
            <v>Natural</v>
          </cell>
          <cell r="L371" t="str">
            <v>1 Natural</v>
          </cell>
          <cell r="M371" t="str">
            <v>2 Privada (1)</v>
          </cell>
          <cell r="N371" t="str">
            <v>4 Persona Natural (2)</v>
          </cell>
          <cell r="O371" t="str">
            <v>1 Nacional</v>
          </cell>
          <cell r="Q371" t="str">
            <v>3 3. Único Contratista</v>
          </cell>
          <cell r="U371">
            <v>80768165</v>
          </cell>
          <cell r="V371" t="str">
            <v>EDWIN JOEL RODRIGUEZ CONTRERAS</v>
          </cell>
        </row>
        <row r="372">
          <cell r="C372" t="str">
            <v>1261-2024</v>
          </cell>
          <cell r="D372" t="str">
            <v>ESTIVEN ALEJANDRO ZAPATA GIRALDO</v>
          </cell>
          <cell r="E372" t="str">
            <v>ESTIVEN ALEJANDRO ZAPATA GIRALDO</v>
          </cell>
          <cell r="F372" t="str">
            <v>Cédula de Ciudadania</v>
          </cell>
          <cell r="G372">
            <v>1004626604</v>
          </cell>
          <cell r="H372">
            <v>1004626604</v>
          </cell>
          <cell r="I372">
            <v>1</v>
          </cell>
          <cell r="K372" t="str">
            <v>Natural</v>
          </cell>
          <cell r="L372" t="str">
            <v>1 Natural</v>
          </cell>
          <cell r="M372" t="str">
            <v>2 Privada (1)</v>
          </cell>
          <cell r="N372" t="str">
            <v>4 Persona Natural (2)</v>
          </cell>
          <cell r="O372" t="str">
            <v>1 Nacional</v>
          </cell>
          <cell r="Q372" t="str">
            <v>3 3. Único Contratista</v>
          </cell>
          <cell r="U372">
            <v>1004626604</v>
          </cell>
          <cell r="V372" t="str">
            <v>ESTIVEN ALEJANDRO ZAPATA GIRALDO</v>
          </cell>
        </row>
        <row r="373">
          <cell r="C373" t="str">
            <v>1262-2024</v>
          </cell>
          <cell r="D373" t="str">
            <v>DIEGO ARIZA</v>
          </cell>
          <cell r="E373" t="str">
            <v>DIEGO ANDRES ARIZA QUINTERO</v>
          </cell>
          <cell r="F373" t="str">
            <v>Cédula de Ciudadania</v>
          </cell>
          <cell r="G373">
            <v>1030601385</v>
          </cell>
          <cell r="H373">
            <v>1030601385</v>
          </cell>
          <cell r="I373">
            <v>1</v>
          </cell>
          <cell r="K373" t="str">
            <v>Natural</v>
          </cell>
          <cell r="L373" t="str">
            <v>1 Natural</v>
          </cell>
          <cell r="M373" t="str">
            <v>2 Privada (1)</v>
          </cell>
          <cell r="N373" t="str">
            <v>4 Persona Natural (2)</v>
          </cell>
          <cell r="O373" t="str">
            <v>1 Nacional</v>
          </cell>
          <cell r="Q373" t="str">
            <v>3 3. Único Contratista</v>
          </cell>
          <cell r="U373">
            <v>1030601385</v>
          </cell>
          <cell r="V373" t="str">
            <v>DIEGO ANDRES ARIZA QUINTERO</v>
          </cell>
        </row>
        <row r="374">
          <cell r="C374" t="str">
            <v>1263-2024</v>
          </cell>
          <cell r="D374" t="str">
            <v>Jhon Edward Moreno Diaz</v>
          </cell>
          <cell r="E374" t="str">
            <v>JHON EDWARD MORENO DIAZ</v>
          </cell>
          <cell r="F374" t="str">
            <v>Cédula de Ciudadania</v>
          </cell>
          <cell r="G374">
            <v>1023877434</v>
          </cell>
          <cell r="H374">
            <v>1023877434</v>
          </cell>
          <cell r="I374">
            <v>1</v>
          </cell>
          <cell r="K374" t="str">
            <v>Natural</v>
          </cell>
          <cell r="L374" t="str">
            <v>1 Natural</v>
          </cell>
          <cell r="M374" t="str">
            <v>2 Privada (1)</v>
          </cell>
          <cell r="N374" t="str">
            <v>4 Persona Natural (2)</v>
          </cell>
          <cell r="O374" t="str">
            <v>1 Nacional</v>
          </cell>
          <cell r="Q374" t="str">
            <v>3 3. Único Contratista</v>
          </cell>
          <cell r="U374">
            <v>1023877434</v>
          </cell>
          <cell r="V374" t="str">
            <v>JHON EDWARD MORENO DIAZ</v>
          </cell>
        </row>
        <row r="375">
          <cell r="C375" t="str">
            <v>1264-2024</v>
          </cell>
          <cell r="D375" t="str">
            <v>Migdalia Tovar Murcia</v>
          </cell>
          <cell r="E375" t="str">
            <v>MIGDALIA TOVAR MURCIA</v>
          </cell>
          <cell r="F375" t="str">
            <v>Cédula de Ciudadania</v>
          </cell>
          <cell r="G375">
            <v>51890372</v>
          </cell>
          <cell r="H375">
            <v>51890372</v>
          </cell>
          <cell r="I375">
            <v>8</v>
          </cell>
          <cell r="K375" t="str">
            <v>Natural</v>
          </cell>
          <cell r="L375" t="str">
            <v>1 Natural</v>
          </cell>
          <cell r="M375" t="str">
            <v>2 Privada (1)</v>
          </cell>
          <cell r="N375" t="str">
            <v>4 Persona Natural (2)</v>
          </cell>
          <cell r="O375" t="str">
            <v>1 Nacional</v>
          </cell>
          <cell r="Q375" t="str">
            <v>3 3. Único Contratista</v>
          </cell>
          <cell r="U375">
            <v>51890372</v>
          </cell>
          <cell r="V375" t="str">
            <v>MIGDALIA TOVAR MURCIA</v>
          </cell>
        </row>
        <row r="376">
          <cell r="C376" t="str">
            <v>1265-2024</v>
          </cell>
          <cell r="D376" t="str">
            <v>OLGA LUCIA OLAYA PARRA</v>
          </cell>
          <cell r="E376" t="str">
            <v>OLGA LUCIA OLAYA PARRA</v>
          </cell>
          <cell r="F376" t="str">
            <v>Cédula de Ciudadania</v>
          </cell>
          <cell r="G376">
            <v>39689918</v>
          </cell>
          <cell r="H376">
            <v>39689918</v>
          </cell>
          <cell r="I376">
            <v>5</v>
          </cell>
          <cell r="K376" t="str">
            <v>Natural</v>
          </cell>
          <cell r="L376" t="str">
            <v>1 Natural</v>
          </cell>
          <cell r="M376" t="str">
            <v>2 Privada (1)</v>
          </cell>
          <cell r="N376" t="str">
            <v>4 Persona Natural (2)</v>
          </cell>
          <cell r="O376" t="str">
            <v>1 Nacional</v>
          </cell>
          <cell r="Q376" t="str">
            <v>3 3. Único Contratista</v>
          </cell>
          <cell r="U376">
            <v>39689918</v>
          </cell>
          <cell r="V376" t="str">
            <v>OLGA LUCIA OLAYA PARRA</v>
          </cell>
        </row>
        <row r="377">
          <cell r="C377" t="str">
            <v>1266-2024</v>
          </cell>
          <cell r="D377" t="str">
            <v>Julieta Vera Quiroga</v>
          </cell>
          <cell r="E377" t="str">
            <v>JULIETA VERA QUIROGA</v>
          </cell>
          <cell r="F377" t="str">
            <v>Cédula de Ciudadania</v>
          </cell>
          <cell r="G377">
            <v>52255507</v>
          </cell>
          <cell r="H377">
            <v>52255507</v>
          </cell>
          <cell r="I377">
            <v>6</v>
          </cell>
          <cell r="K377" t="str">
            <v>Natural</v>
          </cell>
          <cell r="L377" t="str">
            <v>1 Natural</v>
          </cell>
          <cell r="M377" t="str">
            <v>2 Privada (1)</v>
          </cell>
          <cell r="N377" t="str">
            <v>4 Persona Natural (2)</v>
          </cell>
          <cell r="O377" t="str">
            <v>1 Nacional</v>
          </cell>
          <cell r="Q377" t="str">
            <v>3 3. Único Contratista</v>
          </cell>
          <cell r="U377">
            <v>52255507</v>
          </cell>
          <cell r="V377" t="str">
            <v>JULIETA VERA QUIROGA</v>
          </cell>
        </row>
        <row r="378">
          <cell r="C378" t="str">
            <v>1267-2024</v>
          </cell>
          <cell r="D378" t="str">
            <v>JORGE ALBERTO DUQUE GOMEZ</v>
          </cell>
          <cell r="E378" t="str">
            <v>JORGE ALBERTO DUQUE GOMEZ</v>
          </cell>
          <cell r="F378" t="str">
            <v>Cédula de Ciudadania</v>
          </cell>
          <cell r="G378">
            <v>79278792</v>
          </cell>
          <cell r="H378">
            <v>79278792</v>
          </cell>
          <cell r="I378">
            <v>6</v>
          </cell>
          <cell r="K378" t="str">
            <v>Natural</v>
          </cell>
          <cell r="L378" t="str">
            <v>1 Natural</v>
          </cell>
          <cell r="M378" t="str">
            <v>2 Privada (1)</v>
          </cell>
          <cell r="N378" t="str">
            <v>4 Persona Natural (2)</v>
          </cell>
          <cell r="O378" t="str">
            <v>1 Nacional</v>
          </cell>
          <cell r="Q378" t="str">
            <v>3 3. Único Contratista</v>
          </cell>
          <cell r="U378">
            <v>79278792</v>
          </cell>
          <cell r="V378" t="str">
            <v>JORGE ALBERTO DUQUE GOMEZ</v>
          </cell>
        </row>
        <row r="379">
          <cell r="C379" t="str">
            <v>1268-2024</v>
          </cell>
          <cell r="D379" t="str">
            <v>NICOLAS SALAMANCA SUAREZ</v>
          </cell>
          <cell r="E379" t="str">
            <v>NICOLAS SALAMANCA SUAREZ</v>
          </cell>
          <cell r="F379" t="str">
            <v>Cédula de Ciudadania</v>
          </cell>
          <cell r="G379">
            <v>80198729</v>
          </cell>
          <cell r="H379">
            <v>80198729</v>
          </cell>
          <cell r="I379">
            <v>1</v>
          </cell>
          <cell r="K379" t="str">
            <v>Natural</v>
          </cell>
          <cell r="L379" t="str">
            <v>1 Natural</v>
          </cell>
          <cell r="M379" t="str">
            <v>2 Privada (1)</v>
          </cell>
          <cell r="N379" t="str">
            <v>4 Persona Natural (2)</v>
          </cell>
          <cell r="O379" t="str">
            <v>1 Nacional</v>
          </cell>
          <cell r="Q379" t="str">
            <v>3 3. Único Contratista</v>
          </cell>
          <cell r="U379">
            <v>80198729</v>
          </cell>
          <cell r="V379" t="str">
            <v>NICOLAS SALAMANCA SUAREZ</v>
          </cell>
        </row>
        <row r="380">
          <cell r="C380" t="str">
            <v>1269-2024</v>
          </cell>
          <cell r="D380" t="str">
            <v>Ivan Camilo Cative</v>
          </cell>
          <cell r="E380" t="str">
            <v>IVAN CAMILO CATIVE ACOSTA</v>
          </cell>
          <cell r="F380" t="str">
            <v>Cédula de Ciudadania</v>
          </cell>
          <cell r="G380">
            <v>1030682084</v>
          </cell>
          <cell r="H380">
            <v>1030682084</v>
          </cell>
          <cell r="I380">
            <v>4</v>
          </cell>
          <cell r="K380" t="str">
            <v>Natural</v>
          </cell>
          <cell r="L380" t="str">
            <v>1 Natural</v>
          </cell>
          <cell r="M380" t="str">
            <v>2 Privada (1)</v>
          </cell>
          <cell r="N380" t="str">
            <v>4 Persona Natural (2)</v>
          </cell>
          <cell r="O380" t="str">
            <v>1 Nacional</v>
          </cell>
          <cell r="Q380" t="str">
            <v>3 3. Único Contratista</v>
          </cell>
          <cell r="U380">
            <v>1030682084</v>
          </cell>
          <cell r="V380" t="str">
            <v>IVAN CAMILO CATIVE ACOSTA</v>
          </cell>
        </row>
        <row r="381">
          <cell r="C381" t="str">
            <v>127-2024</v>
          </cell>
          <cell r="D381" t="str">
            <v>Paul Yila Pacheco Cano</v>
          </cell>
          <cell r="E381" t="str">
            <v>PAUL YILA PACHECO CANO</v>
          </cell>
          <cell r="F381" t="str">
            <v>Cédula de Ciudadania</v>
          </cell>
          <cell r="G381">
            <v>80058732</v>
          </cell>
          <cell r="H381">
            <v>80058732</v>
          </cell>
          <cell r="I381">
            <v>4</v>
          </cell>
          <cell r="K381" t="str">
            <v>Natural</v>
          </cell>
          <cell r="L381" t="str">
            <v>1 Natural</v>
          </cell>
          <cell r="M381" t="str">
            <v>2 Privada (1)</v>
          </cell>
          <cell r="N381" t="str">
            <v>4 Persona Natural (2)</v>
          </cell>
          <cell r="O381" t="str">
            <v>1 Nacional</v>
          </cell>
          <cell r="Q381" t="str">
            <v>3 3. Único Contratista</v>
          </cell>
          <cell r="U381">
            <v>80058732</v>
          </cell>
          <cell r="V381" t="str">
            <v>PAUL YILA PACHECO CANO</v>
          </cell>
        </row>
        <row r="382">
          <cell r="C382" t="str">
            <v>1270-2024</v>
          </cell>
          <cell r="D382" t="str">
            <v>CINDY CAROLINA AGUIRRE</v>
          </cell>
          <cell r="E382" t="str">
            <v>CINDY CAROLINA AGUIRRE</v>
          </cell>
          <cell r="F382" t="str">
            <v>Cédula de Ciudadania</v>
          </cell>
          <cell r="G382">
            <v>1013583673</v>
          </cell>
          <cell r="H382">
            <v>1013583673</v>
          </cell>
          <cell r="I382">
            <v>6</v>
          </cell>
          <cell r="K382" t="str">
            <v>Natural</v>
          </cell>
          <cell r="L382" t="str">
            <v>1 Natural</v>
          </cell>
          <cell r="M382" t="str">
            <v>2 Privada (1)</v>
          </cell>
          <cell r="N382" t="str">
            <v>4 Persona Natural (2)</v>
          </cell>
          <cell r="O382" t="str">
            <v>1 Nacional</v>
          </cell>
          <cell r="Q382" t="str">
            <v>3 3. Único Contratista</v>
          </cell>
          <cell r="U382">
            <v>1013583673</v>
          </cell>
          <cell r="V382" t="str">
            <v>CINDY CAROLINA AGUIRRE</v>
          </cell>
        </row>
        <row r="383">
          <cell r="C383" t="str">
            <v>1272-2024</v>
          </cell>
          <cell r="D383" t="str">
            <v>Sandra Yaneth Valencia Guaneme</v>
          </cell>
          <cell r="E383" t="str">
            <v>SANDRA YANETH VALENCIA GUANEME</v>
          </cell>
          <cell r="F383" t="str">
            <v>Cédula de Ciudadania</v>
          </cell>
          <cell r="G383">
            <v>52128647</v>
          </cell>
          <cell r="H383">
            <v>52128647</v>
          </cell>
          <cell r="I383">
            <v>5</v>
          </cell>
          <cell r="K383" t="str">
            <v>Natural</v>
          </cell>
          <cell r="L383" t="str">
            <v>1 Natural</v>
          </cell>
          <cell r="M383" t="str">
            <v>2 Privada (1)</v>
          </cell>
          <cell r="N383" t="str">
            <v>4 Persona Natural (2)</v>
          </cell>
          <cell r="O383" t="str">
            <v>1 Nacional</v>
          </cell>
          <cell r="Q383" t="str">
            <v>3 3. Único Contratista</v>
          </cell>
          <cell r="U383">
            <v>52128647</v>
          </cell>
          <cell r="V383" t="str">
            <v>SANDRA YANETH VALENCIA GUANEME</v>
          </cell>
        </row>
        <row r="384">
          <cell r="C384" t="str">
            <v>1273-2024</v>
          </cell>
          <cell r="D384" t="str">
            <v>Martha Carolina Morales Rengifo</v>
          </cell>
          <cell r="E384" t="str">
            <v>JENNIFER ANDREA ROCHA AMAYA</v>
          </cell>
          <cell r="F384" t="str">
            <v>Cédula de Ciudadania</v>
          </cell>
          <cell r="G384">
            <v>1015470972</v>
          </cell>
          <cell r="H384">
            <v>1015470972</v>
          </cell>
          <cell r="I384">
            <v>5</v>
          </cell>
          <cell r="K384" t="str">
            <v>Natural</v>
          </cell>
          <cell r="L384" t="str">
            <v>1 Natural</v>
          </cell>
          <cell r="M384" t="str">
            <v>2 Privada (1)</v>
          </cell>
          <cell r="N384" t="str">
            <v>4 Persona Natural (2)</v>
          </cell>
          <cell r="O384" t="str">
            <v>1 Nacional</v>
          </cell>
          <cell r="Q384" t="str">
            <v>3 3. Único Contratista</v>
          </cell>
          <cell r="U384">
            <v>1015470972</v>
          </cell>
          <cell r="V384" t="str">
            <v>JENNIFER ANDREA ROCHA AMAYA</v>
          </cell>
        </row>
        <row r="385">
          <cell r="C385" t="str">
            <v>1274-2024</v>
          </cell>
          <cell r="D385" t="str">
            <v>Yessica Maryuri Pedreros Lopez</v>
          </cell>
          <cell r="E385" t="str">
            <v>YESSICA MARYURI PEDREROS LOPEZ</v>
          </cell>
          <cell r="F385" t="str">
            <v>Cédula de Ciudadania</v>
          </cell>
          <cell r="G385">
            <v>1023916146</v>
          </cell>
          <cell r="H385">
            <v>1023916146</v>
          </cell>
          <cell r="I385">
            <v>3</v>
          </cell>
          <cell r="K385" t="str">
            <v>Natural</v>
          </cell>
          <cell r="L385" t="str">
            <v>1 Natural</v>
          </cell>
          <cell r="M385" t="str">
            <v>2 Privada (1)</v>
          </cell>
          <cell r="N385" t="str">
            <v>4 Persona Natural (2)</v>
          </cell>
          <cell r="O385" t="str">
            <v>1 Nacional</v>
          </cell>
          <cell r="Q385" t="str">
            <v>3 3. Único Contratista</v>
          </cell>
          <cell r="U385">
            <v>1023916146</v>
          </cell>
          <cell r="V385" t="str">
            <v>YESSICA MARYURI PEDREROS LOPEZ</v>
          </cell>
        </row>
        <row r="386">
          <cell r="C386" t="str">
            <v>1275-2024</v>
          </cell>
          <cell r="D386" t="str">
            <v>María Camila Beltrán Ramírez</v>
          </cell>
          <cell r="E386" t="str">
            <v>MARIA CAMILA BELTRAN RAMIREZ</v>
          </cell>
          <cell r="F386" t="str">
            <v>Cédula de Ciudadania</v>
          </cell>
          <cell r="G386">
            <v>1070707622</v>
          </cell>
          <cell r="H386">
            <v>1070707622</v>
          </cell>
          <cell r="I386">
            <v>2</v>
          </cell>
          <cell r="K386" t="str">
            <v>Natural</v>
          </cell>
          <cell r="L386" t="str">
            <v>1 Natural</v>
          </cell>
          <cell r="M386" t="str">
            <v>2 Privada (1)</v>
          </cell>
          <cell r="N386" t="str">
            <v>4 Persona Natural (2)</v>
          </cell>
          <cell r="O386" t="str">
            <v>1 Nacional</v>
          </cell>
          <cell r="Q386" t="str">
            <v>3 3. Único Contratista</v>
          </cell>
          <cell r="U386">
            <v>1070707622</v>
          </cell>
          <cell r="V386" t="str">
            <v>MARIA CAMILA BELTRAN RAMIREZ</v>
          </cell>
        </row>
        <row r="387">
          <cell r="C387" t="str">
            <v>1276-2024</v>
          </cell>
          <cell r="D387" t="str">
            <v>EDISON ARTURO MORA ROJAS</v>
          </cell>
          <cell r="E387" t="str">
            <v>EDISON ARTURO MORA ROJAS</v>
          </cell>
          <cell r="F387" t="str">
            <v>Cédula de Ciudadania</v>
          </cell>
          <cell r="G387">
            <v>1024509517</v>
          </cell>
          <cell r="H387">
            <v>1024509517</v>
          </cell>
          <cell r="I387">
            <v>0</v>
          </cell>
          <cell r="K387" t="str">
            <v>Natural</v>
          </cell>
          <cell r="L387" t="str">
            <v>1 Natural</v>
          </cell>
          <cell r="M387" t="str">
            <v>2 Privada (1)</v>
          </cell>
          <cell r="N387" t="str">
            <v>4 Persona Natural (2)</v>
          </cell>
          <cell r="O387" t="str">
            <v>1 Nacional</v>
          </cell>
          <cell r="Q387" t="str">
            <v>3 3. Único Contratista</v>
          </cell>
          <cell r="U387">
            <v>1024509517</v>
          </cell>
          <cell r="V387" t="str">
            <v>EDISON ARTURO MORA ROJAS</v>
          </cell>
        </row>
        <row r="388">
          <cell r="C388" t="str">
            <v>1277-2024</v>
          </cell>
          <cell r="D388" t="str">
            <v>Yinneth Milena Ladino</v>
          </cell>
          <cell r="E388" t="str">
            <v>YINNETH MILENA LADINO GUEVARA</v>
          </cell>
          <cell r="F388" t="str">
            <v>Cédula de Ciudadania</v>
          </cell>
          <cell r="G388">
            <v>52449297</v>
          </cell>
          <cell r="H388">
            <v>52449297</v>
          </cell>
          <cell r="I388">
            <v>8</v>
          </cell>
          <cell r="K388" t="str">
            <v>Natural</v>
          </cell>
          <cell r="L388" t="str">
            <v>1 Natural</v>
          </cell>
          <cell r="M388" t="str">
            <v>2 Privada (1)</v>
          </cell>
          <cell r="N388" t="str">
            <v>4 Persona Natural (2)</v>
          </cell>
          <cell r="O388" t="str">
            <v>1 Nacional</v>
          </cell>
          <cell r="Q388" t="str">
            <v>3 3. Único Contratista</v>
          </cell>
          <cell r="U388">
            <v>52449297</v>
          </cell>
          <cell r="V388" t="str">
            <v>YINNETH MILENA LADINO GUEVARA</v>
          </cell>
        </row>
        <row r="389">
          <cell r="C389" t="str">
            <v>1278-2024</v>
          </cell>
          <cell r="D389" t="str">
            <v>Juan Camilo Porras Ortiz</v>
          </cell>
          <cell r="E389" t="str">
            <v>JUAN CAMILO PORRAS ORTIZ</v>
          </cell>
          <cell r="F389" t="str">
            <v>Cédula de Ciudadania</v>
          </cell>
          <cell r="G389">
            <v>1022352901</v>
          </cell>
          <cell r="H389">
            <v>1022352901</v>
          </cell>
          <cell r="I389">
            <v>2</v>
          </cell>
          <cell r="K389" t="str">
            <v>Natural</v>
          </cell>
          <cell r="L389" t="str">
            <v>1 Natural</v>
          </cell>
          <cell r="M389" t="str">
            <v>2 Privada (1)</v>
          </cell>
          <cell r="N389" t="str">
            <v>4 Persona Natural (2)</v>
          </cell>
          <cell r="O389" t="str">
            <v>1 Nacional</v>
          </cell>
          <cell r="Q389" t="str">
            <v>3 3. Único Contratista</v>
          </cell>
          <cell r="U389">
            <v>1022352901</v>
          </cell>
          <cell r="V389" t="str">
            <v>JUAN CAMILO PORRAS ORTIZ</v>
          </cell>
        </row>
        <row r="390">
          <cell r="C390" t="str">
            <v>1279-2024</v>
          </cell>
          <cell r="D390" t="str">
            <v>Sonia Luque</v>
          </cell>
          <cell r="E390" t="str">
            <v>SONIA ANDREA LUQUE CORTES</v>
          </cell>
          <cell r="F390" t="str">
            <v>Cédula de Ciudadania</v>
          </cell>
          <cell r="G390">
            <v>1019030968</v>
          </cell>
          <cell r="H390">
            <v>1019030968</v>
          </cell>
          <cell r="I390">
            <v>2</v>
          </cell>
          <cell r="K390" t="str">
            <v>Natural</v>
          </cell>
          <cell r="L390" t="str">
            <v>1 Natural</v>
          </cell>
          <cell r="M390" t="str">
            <v>2 Privada (1)</v>
          </cell>
          <cell r="N390" t="str">
            <v>4 Persona Natural (2)</v>
          </cell>
          <cell r="O390" t="str">
            <v>1 Nacional</v>
          </cell>
          <cell r="Q390" t="str">
            <v>3 3. Único Contratista</v>
          </cell>
          <cell r="U390">
            <v>1019030968</v>
          </cell>
          <cell r="V390" t="str">
            <v>SONIA ANDREA LUQUE CORTES</v>
          </cell>
        </row>
        <row r="391">
          <cell r="C391" t="str">
            <v>128-2024</v>
          </cell>
          <cell r="D391" t="str">
            <v>Juliana Escobar Cuéllar</v>
          </cell>
          <cell r="E391" t="str">
            <v>JULIANA ESCOBAR CUELLAR</v>
          </cell>
          <cell r="F391" t="str">
            <v>Cédula de Ciudadania</v>
          </cell>
          <cell r="G391">
            <v>42154313</v>
          </cell>
          <cell r="H391">
            <v>42154313</v>
          </cell>
          <cell r="I391">
            <v>4</v>
          </cell>
          <cell r="K391" t="str">
            <v>Natural</v>
          </cell>
          <cell r="L391" t="str">
            <v>1 Natural</v>
          </cell>
          <cell r="M391" t="str">
            <v>2 Privada (1)</v>
          </cell>
          <cell r="N391" t="str">
            <v>4 Persona Natural (2)</v>
          </cell>
          <cell r="O391" t="str">
            <v>1 Nacional</v>
          </cell>
          <cell r="Q391" t="str">
            <v>3 3. Único Contratista</v>
          </cell>
          <cell r="U391">
            <v>42154313</v>
          </cell>
          <cell r="V391" t="str">
            <v>JULIANA ESCOBAR CUELLAR</v>
          </cell>
        </row>
        <row r="392">
          <cell r="C392" t="str">
            <v>1280-2024</v>
          </cell>
          <cell r="D392" t="str">
            <v>Sandra Viviana Salgado Parra</v>
          </cell>
          <cell r="E392" t="str">
            <v>SANDRA VIVIANA SALGADO PARRA</v>
          </cell>
          <cell r="F392" t="str">
            <v>Cédula de Ciudadania</v>
          </cell>
          <cell r="G392">
            <v>1026569924</v>
          </cell>
          <cell r="H392">
            <v>1026569924</v>
          </cell>
          <cell r="I392">
            <v>9</v>
          </cell>
          <cell r="K392" t="str">
            <v>Natural</v>
          </cell>
          <cell r="L392" t="str">
            <v>1 Natural</v>
          </cell>
          <cell r="M392" t="str">
            <v>2 Privada (1)</v>
          </cell>
          <cell r="N392" t="str">
            <v>4 Persona Natural (2)</v>
          </cell>
          <cell r="O392" t="str">
            <v>1 Nacional</v>
          </cell>
          <cell r="Q392" t="str">
            <v>3 3. Único Contratista</v>
          </cell>
          <cell r="U392">
            <v>1026569924</v>
          </cell>
          <cell r="V392" t="str">
            <v>SANDRA VIVIANA SALGADO PARRA</v>
          </cell>
        </row>
        <row r="393">
          <cell r="C393" t="str">
            <v>1281-2024</v>
          </cell>
          <cell r="D393" t="str">
            <v>DUMAR ANDRES DAZA PULIDO</v>
          </cell>
          <cell r="E393" t="str">
            <v>DUMAR ANDRES DAZA PULIDO</v>
          </cell>
          <cell r="F393" t="str">
            <v>Cédula de Ciudadania</v>
          </cell>
          <cell r="G393">
            <v>7335948</v>
          </cell>
          <cell r="H393">
            <v>7335948</v>
          </cell>
          <cell r="I393">
            <v>0</v>
          </cell>
          <cell r="K393" t="str">
            <v>Natural</v>
          </cell>
          <cell r="L393" t="str">
            <v>1 Natural</v>
          </cell>
          <cell r="M393" t="str">
            <v>2 Privada (1)</v>
          </cell>
          <cell r="N393" t="str">
            <v>4 Persona Natural (2)</v>
          </cell>
          <cell r="O393" t="str">
            <v>1 Nacional</v>
          </cell>
          <cell r="Q393" t="str">
            <v>3 3. Único Contratista</v>
          </cell>
          <cell r="U393">
            <v>7335948</v>
          </cell>
          <cell r="V393" t="str">
            <v>DUMAR ANDRES DAZA PULIDO</v>
          </cell>
        </row>
        <row r="394">
          <cell r="C394" t="str">
            <v>1282-2024</v>
          </cell>
          <cell r="D394" t="str">
            <v>Daniel Poveda</v>
          </cell>
          <cell r="E394" t="str">
            <v>DANIEL EDUARDO POVEDA VARGAS</v>
          </cell>
          <cell r="F394" t="str">
            <v>Cédula de Ciudadania</v>
          </cell>
          <cell r="G394">
            <v>80181464</v>
          </cell>
          <cell r="H394">
            <v>80181464</v>
          </cell>
          <cell r="I394">
            <v>0</v>
          </cell>
          <cell r="K394" t="str">
            <v>Natural</v>
          </cell>
          <cell r="L394" t="str">
            <v>1 Natural</v>
          </cell>
          <cell r="M394" t="str">
            <v>2 Privada (1)</v>
          </cell>
          <cell r="N394" t="str">
            <v>4 Persona Natural (2)</v>
          </cell>
          <cell r="O394" t="str">
            <v>1 Nacional</v>
          </cell>
          <cell r="Q394" t="str">
            <v>3 3. Único Contratista</v>
          </cell>
          <cell r="U394">
            <v>80181464</v>
          </cell>
          <cell r="V394" t="str">
            <v>DANIEL EDUARDO POVEDA VARGAS</v>
          </cell>
        </row>
        <row r="395">
          <cell r="C395" t="str">
            <v>1283-2024</v>
          </cell>
          <cell r="D395" t="str">
            <v>Nestor Alexander Neuta Zabala</v>
          </cell>
          <cell r="E395" t="str">
            <v>NESTOR ALEXANDER NEUTA ZABALA</v>
          </cell>
          <cell r="F395" t="str">
            <v>Cédula de Ciudadania</v>
          </cell>
          <cell r="G395">
            <v>79843337</v>
          </cell>
          <cell r="H395">
            <v>79843337</v>
          </cell>
          <cell r="I395">
            <v>1</v>
          </cell>
          <cell r="K395" t="str">
            <v>Natural</v>
          </cell>
          <cell r="L395" t="str">
            <v>1 Natural</v>
          </cell>
          <cell r="M395" t="str">
            <v>2 Privada (1)</v>
          </cell>
          <cell r="N395" t="str">
            <v>4 Persona Natural (2)</v>
          </cell>
          <cell r="O395" t="str">
            <v>1 Nacional</v>
          </cell>
          <cell r="Q395" t="str">
            <v>3 3. Único Contratista</v>
          </cell>
          <cell r="U395">
            <v>79843337</v>
          </cell>
          <cell r="V395" t="str">
            <v>NESTOR ALEXANDER NEUTA ZABALA</v>
          </cell>
        </row>
        <row r="396">
          <cell r="C396" t="str">
            <v>1284-2024</v>
          </cell>
          <cell r="D396" t="str">
            <v>LAURA MARIA BLANCO MARIÑOO</v>
          </cell>
          <cell r="E396" t="str">
            <v>LAURA MARIA BLANCO MARIÑO</v>
          </cell>
          <cell r="F396" t="str">
            <v>Cédula de Ciudadania</v>
          </cell>
          <cell r="G396">
            <v>1016098042</v>
          </cell>
          <cell r="H396">
            <v>1016098042</v>
          </cell>
          <cell r="I396">
            <v>1</v>
          </cell>
          <cell r="K396" t="str">
            <v>Natural</v>
          </cell>
          <cell r="L396" t="str">
            <v>1 Natural</v>
          </cell>
          <cell r="M396" t="str">
            <v>2 Privada (1)</v>
          </cell>
          <cell r="N396" t="str">
            <v>4 Persona Natural (2)</v>
          </cell>
          <cell r="O396" t="str">
            <v>1 Nacional</v>
          </cell>
          <cell r="Q396" t="str">
            <v>3 3. Único Contratista</v>
          </cell>
          <cell r="U396">
            <v>1016098042</v>
          </cell>
          <cell r="V396" t="str">
            <v>LAURA MARIA BLANCO MARIÑO</v>
          </cell>
        </row>
        <row r="397">
          <cell r="C397" t="str">
            <v>1285-2024</v>
          </cell>
          <cell r="D397" t="str">
            <v>KAREN SILVA GUACANEME</v>
          </cell>
          <cell r="E397" t="str">
            <v>KAREN SILVA GUACANEME</v>
          </cell>
          <cell r="F397" t="str">
            <v>Cédula de Ciudadania</v>
          </cell>
          <cell r="G397">
            <v>1013613685</v>
          </cell>
          <cell r="H397">
            <v>1013613685</v>
          </cell>
          <cell r="I397">
            <v>4</v>
          </cell>
          <cell r="K397" t="str">
            <v>Natural</v>
          </cell>
          <cell r="L397" t="str">
            <v>1 Natural</v>
          </cell>
          <cell r="M397" t="str">
            <v>2 Privada (1)</v>
          </cell>
          <cell r="N397" t="str">
            <v>4 Persona Natural (2)</v>
          </cell>
          <cell r="O397" t="str">
            <v>1 Nacional</v>
          </cell>
          <cell r="Q397" t="str">
            <v>3 3. Único Contratista</v>
          </cell>
          <cell r="U397">
            <v>1013613685</v>
          </cell>
          <cell r="V397" t="str">
            <v>KAREN SILVA GUACANEME</v>
          </cell>
        </row>
        <row r="398">
          <cell r="C398" t="str">
            <v>1286-2024</v>
          </cell>
          <cell r="D398" t="str">
            <v>JOE ANDRES FARINANGO TUNTAQUIMBA</v>
          </cell>
          <cell r="E398" t="str">
            <v>JOE ANDRES FARINANGO TUNTAQUIMBA</v>
          </cell>
          <cell r="F398" t="str">
            <v>Cédula de Ciudadania</v>
          </cell>
          <cell r="G398">
            <v>79988989</v>
          </cell>
          <cell r="H398">
            <v>79988989</v>
          </cell>
          <cell r="I398">
            <v>6</v>
          </cell>
          <cell r="K398" t="str">
            <v>Natural</v>
          </cell>
          <cell r="L398" t="str">
            <v>1 Natural</v>
          </cell>
          <cell r="M398" t="str">
            <v>2 Privada (1)</v>
          </cell>
          <cell r="N398" t="str">
            <v>4 Persona Natural (2)</v>
          </cell>
          <cell r="O398" t="str">
            <v>1 Nacional</v>
          </cell>
          <cell r="Q398" t="str">
            <v>3 3. Único Contratista</v>
          </cell>
          <cell r="U398">
            <v>79988989</v>
          </cell>
          <cell r="V398" t="str">
            <v>JOE ANDRES FARINANGO TUNTAQUIMBA</v>
          </cell>
        </row>
        <row r="399">
          <cell r="C399" t="str">
            <v>1287-2024</v>
          </cell>
          <cell r="D399" t="str">
            <v>WILMAR MOLINA VARGAS</v>
          </cell>
          <cell r="E399" t="str">
            <v>WILMAR MOLINA VARGAS</v>
          </cell>
          <cell r="F399" t="str">
            <v>Cédula de Ciudadania</v>
          </cell>
          <cell r="G399">
            <v>80816541</v>
          </cell>
          <cell r="H399">
            <v>80816541</v>
          </cell>
          <cell r="I399">
            <v>7</v>
          </cell>
          <cell r="K399" t="str">
            <v>Natural</v>
          </cell>
          <cell r="L399" t="str">
            <v>1 Natural</v>
          </cell>
          <cell r="M399" t="str">
            <v>2 Privada (1)</v>
          </cell>
          <cell r="N399" t="str">
            <v>4 Persona Natural (2)</v>
          </cell>
          <cell r="O399" t="str">
            <v>1 Nacional</v>
          </cell>
          <cell r="Q399" t="str">
            <v>3 3. Único Contratista</v>
          </cell>
          <cell r="U399">
            <v>80816541</v>
          </cell>
          <cell r="V399" t="str">
            <v>WILMAR MOLINA VARGAS</v>
          </cell>
        </row>
        <row r="400">
          <cell r="C400" t="str">
            <v>1288-2024</v>
          </cell>
          <cell r="D400" t="str">
            <v>Ángela Patricia Pineda Ortiz</v>
          </cell>
          <cell r="E400" t="str">
            <v>ANGELA PATRICIA PINEDA ORTIZ</v>
          </cell>
          <cell r="F400" t="str">
            <v>Cédula de Ciudadania</v>
          </cell>
          <cell r="G400">
            <v>1014193202</v>
          </cell>
          <cell r="H400">
            <v>1014193202</v>
          </cell>
          <cell r="I400">
            <v>0</v>
          </cell>
          <cell r="K400" t="str">
            <v>Natural</v>
          </cell>
          <cell r="L400" t="str">
            <v>1 Natural</v>
          </cell>
          <cell r="M400" t="str">
            <v>2 Privada (1)</v>
          </cell>
          <cell r="N400" t="str">
            <v>4 Persona Natural (2)</v>
          </cell>
          <cell r="O400" t="str">
            <v>1 Nacional</v>
          </cell>
          <cell r="Q400" t="str">
            <v>3 3. Único Contratista</v>
          </cell>
          <cell r="U400">
            <v>1014193202</v>
          </cell>
          <cell r="V400" t="str">
            <v>ANGELA PATRICIA PINEDA ORTIZ</v>
          </cell>
        </row>
        <row r="401">
          <cell r="C401" t="str">
            <v>1289-2024</v>
          </cell>
          <cell r="D401" t="str">
            <v>Claudia Perez</v>
          </cell>
          <cell r="E401" t="str">
            <v>CLAUDIA PATRICIA PEREZ BOLIVAR</v>
          </cell>
          <cell r="F401" t="str">
            <v>Cédula de Ciudadania</v>
          </cell>
          <cell r="G401">
            <v>52693371</v>
          </cell>
          <cell r="H401">
            <v>52693371</v>
          </cell>
          <cell r="I401">
            <v>1</v>
          </cell>
          <cell r="K401" t="str">
            <v>Natural</v>
          </cell>
          <cell r="L401" t="str">
            <v>1 Natural</v>
          </cell>
          <cell r="M401" t="str">
            <v>2 Privada (1)</v>
          </cell>
          <cell r="N401" t="str">
            <v>4 Persona Natural (2)</v>
          </cell>
          <cell r="O401" t="str">
            <v>1 Nacional</v>
          </cell>
          <cell r="Q401" t="str">
            <v>3 3. Único Contratista</v>
          </cell>
          <cell r="U401">
            <v>52693371</v>
          </cell>
          <cell r="V401" t="str">
            <v>CLAUDIA PATRICIA PEREZ BOLIVAR</v>
          </cell>
        </row>
        <row r="402">
          <cell r="C402" t="str">
            <v>129-2024</v>
          </cell>
          <cell r="D402" t="str">
            <v>Rosa Milena Soto Sanguino</v>
          </cell>
          <cell r="E402" t="str">
            <v>ROSA MILENA SOTO SANGUINO</v>
          </cell>
          <cell r="F402" t="str">
            <v>Cédula de Ciudadania</v>
          </cell>
          <cell r="G402">
            <v>1013617520</v>
          </cell>
          <cell r="H402">
            <v>1013617520</v>
          </cell>
          <cell r="I402">
            <v>6</v>
          </cell>
          <cell r="K402" t="str">
            <v>Natural</v>
          </cell>
          <cell r="L402" t="str">
            <v>1 Natural</v>
          </cell>
          <cell r="M402" t="str">
            <v>2 Privada (1)</v>
          </cell>
          <cell r="N402" t="str">
            <v>4 Persona Natural (2)</v>
          </cell>
          <cell r="O402" t="str">
            <v>1 Nacional</v>
          </cell>
          <cell r="Q402" t="str">
            <v>3 3. Único Contratista</v>
          </cell>
          <cell r="U402">
            <v>1013617520</v>
          </cell>
          <cell r="V402" t="str">
            <v>ROSA MILENA SOTO SANGUINO</v>
          </cell>
        </row>
        <row r="403">
          <cell r="C403" t="str">
            <v>1290-2024</v>
          </cell>
          <cell r="D403" t="str">
            <v>LORENA CADAVID PEREZ</v>
          </cell>
          <cell r="E403" t="str">
            <v>LORENA CADAVID PEREZ</v>
          </cell>
          <cell r="F403" t="str">
            <v>Cédula de Ciudadania</v>
          </cell>
          <cell r="G403">
            <v>1067840866</v>
          </cell>
          <cell r="H403">
            <v>1067840866</v>
          </cell>
          <cell r="I403">
            <v>1</v>
          </cell>
          <cell r="K403" t="str">
            <v>Natural</v>
          </cell>
          <cell r="L403" t="str">
            <v>1 Natural</v>
          </cell>
          <cell r="M403" t="str">
            <v>2 Privada (1)</v>
          </cell>
          <cell r="N403" t="str">
            <v>4 Persona Natural (2)</v>
          </cell>
          <cell r="O403" t="str">
            <v>1 Nacional</v>
          </cell>
          <cell r="Q403" t="str">
            <v>3 3. Único Contratista</v>
          </cell>
          <cell r="U403">
            <v>1067840866</v>
          </cell>
          <cell r="V403" t="str">
            <v>LORENA CADAVID PEREZ</v>
          </cell>
        </row>
        <row r="404">
          <cell r="C404" t="str">
            <v>1291-2024</v>
          </cell>
          <cell r="D404" t="str">
            <v>ALEXIS JOSE CABRA MENDIETA</v>
          </cell>
          <cell r="E404" t="str">
            <v>ALEXIS JOSE CABRA MENDIETA</v>
          </cell>
          <cell r="F404" t="str">
            <v>Cédula de Ciudadania</v>
          </cell>
          <cell r="G404">
            <v>80093875</v>
          </cell>
          <cell r="H404">
            <v>80093875</v>
          </cell>
          <cell r="I404">
            <v>7</v>
          </cell>
          <cell r="K404" t="str">
            <v>Natural</v>
          </cell>
          <cell r="L404" t="str">
            <v>1 Natural</v>
          </cell>
          <cell r="M404" t="str">
            <v>2 Privada (1)</v>
          </cell>
          <cell r="N404" t="str">
            <v>4 Persona Natural (2)</v>
          </cell>
          <cell r="O404" t="str">
            <v>1 Nacional</v>
          </cell>
          <cell r="Q404" t="str">
            <v>3 3. Único Contratista</v>
          </cell>
          <cell r="U404">
            <v>80093875</v>
          </cell>
          <cell r="V404" t="str">
            <v>ALEXIS JOSE CABRA MENDIETA</v>
          </cell>
        </row>
        <row r="405">
          <cell r="C405" t="str">
            <v>1292-2024</v>
          </cell>
          <cell r="D405" t="str">
            <v>Cristhian Sebastian Castiblanco Lopez</v>
          </cell>
          <cell r="E405" t="str">
            <v>CRISTHIAN SEBASTIAN CASTIBLANCO LOPEZ</v>
          </cell>
          <cell r="F405" t="str">
            <v>Cédula de Ciudadania</v>
          </cell>
          <cell r="G405">
            <v>1052401668</v>
          </cell>
          <cell r="H405">
            <v>1052401668</v>
          </cell>
          <cell r="I405">
            <v>0</v>
          </cell>
          <cell r="K405" t="str">
            <v>Natural</v>
          </cell>
          <cell r="L405" t="str">
            <v>1 Natural</v>
          </cell>
          <cell r="M405" t="str">
            <v>2 Privada (1)</v>
          </cell>
          <cell r="N405" t="str">
            <v>4 Persona Natural (2)</v>
          </cell>
          <cell r="O405" t="str">
            <v>1 Nacional</v>
          </cell>
          <cell r="Q405" t="str">
            <v>3 3. Único Contratista</v>
          </cell>
          <cell r="U405">
            <v>1052401668</v>
          </cell>
          <cell r="V405" t="str">
            <v>CRISTHIAN SEBASTIAN CASTIBLANCO LOPEZ</v>
          </cell>
        </row>
        <row r="406">
          <cell r="C406" t="str">
            <v>1293-2024</v>
          </cell>
          <cell r="D406" t="str">
            <v>Laura Valentina León León</v>
          </cell>
          <cell r="E406" t="str">
            <v>LAURA VALENTINA LEON LEON</v>
          </cell>
          <cell r="F406" t="str">
            <v>Cédula de Ciudadania</v>
          </cell>
          <cell r="G406">
            <v>1000338524</v>
          </cell>
          <cell r="H406">
            <v>1000338524</v>
          </cell>
          <cell r="I406">
            <v>0</v>
          </cell>
          <cell r="K406" t="str">
            <v>Natural</v>
          </cell>
          <cell r="L406" t="str">
            <v>1 Natural</v>
          </cell>
          <cell r="M406" t="str">
            <v>2 Privada (1)</v>
          </cell>
          <cell r="N406" t="str">
            <v>4 Persona Natural (2)</v>
          </cell>
          <cell r="O406" t="str">
            <v>1 Nacional</v>
          </cell>
          <cell r="Q406" t="str">
            <v>3 3. Único Contratista</v>
          </cell>
          <cell r="U406">
            <v>1000338524</v>
          </cell>
          <cell r="V406" t="str">
            <v>LAURA VALENTINA LEON LEON</v>
          </cell>
        </row>
        <row r="407">
          <cell r="C407" t="str">
            <v>1294-2024</v>
          </cell>
          <cell r="D407" t="str">
            <v>YURY PAOLA GONZALEZ LASSO</v>
          </cell>
          <cell r="E407" t="str">
            <v>YURY PAOLA GONZALEZ LASSO</v>
          </cell>
          <cell r="F407" t="str">
            <v>Cédula de Ciudadania</v>
          </cell>
          <cell r="G407">
            <v>1031148634</v>
          </cell>
          <cell r="H407">
            <v>1031148634</v>
          </cell>
          <cell r="I407">
            <v>1</v>
          </cell>
          <cell r="K407" t="str">
            <v>Natural</v>
          </cell>
          <cell r="L407" t="str">
            <v>1 Natural</v>
          </cell>
          <cell r="M407" t="str">
            <v>2 Privada (1)</v>
          </cell>
          <cell r="N407" t="str">
            <v>4 Persona Natural (2)</v>
          </cell>
          <cell r="O407" t="str">
            <v>1 Nacional</v>
          </cell>
          <cell r="Q407" t="str">
            <v>3 3. Único Contratista</v>
          </cell>
          <cell r="U407">
            <v>1031148634</v>
          </cell>
          <cell r="V407" t="str">
            <v>YURY PAOLA GONZALEZ LASSO</v>
          </cell>
        </row>
        <row r="408">
          <cell r="C408" t="str">
            <v>1295-2024</v>
          </cell>
          <cell r="D408" t="str">
            <v>Daniela Ruiz Mejia</v>
          </cell>
          <cell r="E408" t="str">
            <v>DANIELA RUIZ MEJIA</v>
          </cell>
          <cell r="F408" t="str">
            <v>Cédula de Ciudadania</v>
          </cell>
          <cell r="G408">
            <v>1010200627</v>
          </cell>
          <cell r="H408">
            <v>1010200627</v>
          </cell>
          <cell r="I408">
            <v>3</v>
          </cell>
          <cell r="K408" t="str">
            <v>Natural</v>
          </cell>
          <cell r="L408" t="str">
            <v>1 Natural</v>
          </cell>
          <cell r="M408" t="str">
            <v>2 Privada (1)</v>
          </cell>
          <cell r="N408" t="str">
            <v>4 Persona Natural (2)</v>
          </cell>
          <cell r="O408" t="str">
            <v>1 Nacional</v>
          </cell>
          <cell r="Q408" t="str">
            <v>3 3. Único Contratista</v>
          </cell>
          <cell r="U408">
            <v>1010200627</v>
          </cell>
          <cell r="V408" t="str">
            <v>DANIELA RUIZ MEJIA</v>
          </cell>
        </row>
        <row r="409">
          <cell r="C409" t="str">
            <v>1296-2024</v>
          </cell>
          <cell r="D409" t="str">
            <v>carlos augusto rivera murillo</v>
          </cell>
          <cell r="E409" t="str">
            <v>CARLOS AUGUSTO RIVERA MURILLO</v>
          </cell>
          <cell r="F409" t="str">
            <v>Cédula de Ciudadania</v>
          </cell>
          <cell r="G409">
            <v>80755377</v>
          </cell>
          <cell r="H409">
            <v>80755377</v>
          </cell>
          <cell r="I409">
            <v>2</v>
          </cell>
          <cell r="K409" t="str">
            <v>Natural</v>
          </cell>
          <cell r="L409" t="str">
            <v>1 Natural</v>
          </cell>
          <cell r="M409" t="str">
            <v>2 Privada (1)</v>
          </cell>
          <cell r="N409" t="str">
            <v>4 Persona Natural (2)</v>
          </cell>
          <cell r="O409" t="str">
            <v>1 Nacional</v>
          </cell>
          <cell r="Q409" t="str">
            <v>3 3. Único Contratista</v>
          </cell>
          <cell r="U409">
            <v>80755377</v>
          </cell>
          <cell r="V409" t="str">
            <v>CARLOS AUGUSTO RIVERA MURILLO</v>
          </cell>
        </row>
        <row r="410">
          <cell r="C410" t="str">
            <v>1297-2024</v>
          </cell>
          <cell r="D410" t="str">
            <v>JHONNY ANDREY ZAMORA MORENO</v>
          </cell>
          <cell r="E410" t="str">
            <v>JHONNY ANDREY ZAMORA MORENO</v>
          </cell>
          <cell r="F410" t="str">
            <v>Cédula de Ciudadania</v>
          </cell>
          <cell r="G410">
            <v>80901211</v>
          </cell>
          <cell r="H410">
            <v>80901211</v>
          </cell>
          <cell r="I410">
            <v>5</v>
          </cell>
          <cell r="K410" t="str">
            <v>Natural</v>
          </cell>
          <cell r="L410" t="str">
            <v>1 Natural</v>
          </cell>
          <cell r="M410" t="str">
            <v>2 Privada (1)</v>
          </cell>
          <cell r="N410" t="str">
            <v>4 Persona Natural (2)</v>
          </cell>
          <cell r="O410" t="str">
            <v>1 Nacional</v>
          </cell>
          <cell r="Q410" t="str">
            <v>3 3. Único Contratista</v>
          </cell>
          <cell r="U410">
            <v>80901211</v>
          </cell>
          <cell r="V410" t="str">
            <v>JHONNY ANDREY ZAMORA MORENO</v>
          </cell>
        </row>
        <row r="411">
          <cell r="C411" t="str">
            <v>1299-2024</v>
          </cell>
          <cell r="D411" t="str">
            <v>SANTIAGO FRANCO MILLAN</v>
          </cell>
          <cell r="E411" t="str">
            <v>SANTIAGO FRANCO MILLAN</v>
          </cell>
          <cell r="F411" t="str">
            <v>Cédula de Ciudadania</v>
          </cell>
          <cell r="G411">
            <v>1015484521</v>
          </cell>
          <cell r="H411">
            <v>1015484521</v>
          </cell>
          <cell r="I411">
            <v>8</v>
          </cell>
          <cell r="K411" t="str">
            <v>Natural</v>
          </cell>
          <cell r="L411" t="str">
            <v>1 Natural</v>
          </cell>
          <cell r="M411" t="str">
            <v>2 Privada (1)</v>
          </cell>
          <cell r="N411" t="str">
            <v>4 Persona Natural (2)</v>
          </cell>
          <cell r="O411" t="str">
            <v>1 Nacional</v>
          </cell>
          <cell r="Q411" t="str">
            <v>3 3. Único Contratista</v>
          </cell>
          <cell r="U411">
            <v>1015484521</v>
          </cell>
          <cell r="V411" t="str">
            <v>SANTIAGO FRANCO MILLAN</v>
          </cell>
        </row>
        <row r="412">
          <cell r="C412" t="str">
            <v>130-2024</v>
          </cell>
          <cell r="D412" t="str">
            <v>ANGY LISSET RODRIGUEZ SOTTO</v>
          </cell>
          <cell r="E412" t="str">
            <v>ANGY LISSET RODRIGUEZ SOTTO</v>
          </cell>
          <cell r="F412" t="str">
            <v>Cédula de Ciudadania</v>
          </cell>
          <cell r="G412">
            <v>52953239</v>
          </cell>
          <cell r="H412">
            <v>52953239</v>
          </cell>
          <cell r="I412">
            <v>1</v>
          </cell>
          <cell r="K412" t="str">
            <v>Natural</v>
          </cell>
          <cell r="L412" t="str">
            <v>1 Natural</v>
          </cell>
          <cell r="M412" t="str">
            <v>2 Privada (1)</v>
          </cell>
          <cell r="N412" t="str">
            <v>4 Persona Natural (2)</v>
          </cell>
          <cell r="O412" t="str">
            <v>1 Nacional</v>
          </cell>
          <cell r="Q412" t="str">
            <v>3 3. Único Contratista</v>
          </cell>
          <cell r="U412">
            <v>52953239</v>
          </cell>
          <cell r="V412" t="str">
            <v>ANGY LISSET RODRIGUEZ SOTTO</v>
          </cell>
        </row>
        <row r="413">
          <cell r="C413" t="str">
            <v>1300-2024</v>
          </cell>
          <cell r="D413" t="str">
            <v>ELIANA GISED JIMENEZ HASTAMORIR</v>
          </cell>
          <cell r="E413" t="str">
            <v>ELIANA GISED JIMENEZ HASTAMORIR</v>
          </cell>
          <cell r="F413" t="str">
            <v>Cédula de Ciudadania</v>
          </cell>
          <cell r="G413">
            <v>1016009716</v>
          </cell>
          <cell r="H413">
            <v>1016009716</v>
          </cell>
          <cell r="I413">
            <v>5</v>
          </cell>
          <cell r="K413" t="str">
            <v>Natural</v>
          </cell>
          <cell r="L413" t="str">
            <v>1 Natural</v>
          </cell>
          <cell r="M413" t="str">
            <v>2 Privada (1)</v>
          </cell>
          <cell r="N413" t="str">
            <v>4 Persona Natural (2)</v>
          </cell>
          <cell r="O413" t="str">
            <v>1 Nacional</v>
          </cell>
          <cell r="Q413" t="str">
            <v>3 3. Único Contratista</v>
          </cell>
          <cell r="U413">
            <v>1016009716</v>
          </cell>
          <cell r="V413" t="str">
            <v>ELIANA GISED JIMENEZ HASTAMORIR</v>
          </cell>
        </row>
        <row r="414">
          <cell r="C414" t="str">
            <v>1301-2024</v>
          </cell>
          <cell r="D414" t="str">
            <v>EDUIN JAVIER PIRACUN BENAVIDES</v>
          </cell>
          <cell r="E414" t="str">
            <v>EDUIN JAVIER PIRACUN BENAVIDES</v>
          </cell>
          <cell r="F414" t="str">
            <v>Cédula de Ciudadania</v>
          </cell>
          <cell r="G414">
            <v>80185195</v>
          </cell>
          <cell r="H414">
            <v>80185195</v>
          </cell>
          <cell r="I414">
            <v>2</v>
          </cell>
          <cell r="K414" t="str">
            <v>Natural</v>
          </cell>
          <cell r="L414" t="str">
            <v>1 Natural</v>
          </cell>
          <cell r="M414" t="str">
            <v>2 Privada (1)</v>
          </cell>
          <cell r="N414" t="str">
            <v>4 Persona Natural (2)</v>
          </cell>
          <cell r="O414" t="str">
            <v>1 Nacional</v>
          </cell>
          <cell r="Q414" t="str">
            <v>3 3. Único Contratista</v>
          </cell>
          <cell r="U414">
            <v>80185195</v>
          </cell>
          <cell r="V414" t="str">
            <v>EDUIN JAVIER PIRACUN BENAVIDES</v>
          </cell>
        </row>
        <row r="415">
          <cell r="C415" t="str">
            <v>1302-2024</v>
          </cell>
          <cell r="D415" t="str">
            <v>Leandro Escobar Córdoba</v>
          </cell>
          <cell r="E415" t="str">
            <v>LEANDRO ESCOBAR CORDOBA</v>
          </cell>
          <cell r="F415" t="str">
            <v>Cédula de Ciudadania</v>
          </cell>
          <cell r="G415">
            <v>1013616423</v>
          </cell>
          <cell r="H415">
            <v>1013616423</v>
          </cell>
          <cell r="I415">
            <v>5</v>
          </cell>
          <cell r="K415" t="str">
            <v>Natural</v>
          </cell>
          <cell r="L415" t="str">
            <v>1 Natural</v>
          </cell>
          <cell r="M415" t="str">
            <v>2 Privada (1)</v>
          </cell>
          <cell r="N415" t="str">
            <v>4 Persona Natural (2)</v>
          </cell>
          <cell r="O415" t="str">
            <v>1 Nacional</v>
          </cell>
          <cell r="Q415" t="str">
            <v>3 3. Único Contratista</v>
          </cell>
          <cell r="U415">
            <v>1013616423</v>
          </cell>
          <cell r="V415" t="str">
            <v>LEANDRO ESCOBAR CORDOBA</v>
          </cell>
        </row>
        <row r="416">
          <cell r="C416" t="str">
            <v>1303-2024</v>
          </cell>
          <cell r="D416" t="str">
            <v>NELSON ALEJNADRO LINARES GUERRERO</v>
          </cell>
          <cell r="E416" t="str">
            <v>NELSON ALEJANDRO LINARES GUERRERO</v>
          </cell>
          <cell r="F416" t="str">
            <v>Cédula de Ciudadania</v>
          </cell>
          <cell r="G416">
            <v>80512521</v>
          </cell>
          <cell r="H416">
            <v>80512521</v>
          </cell>
          <cell r="I416">
            <v>4</v>
          </cell>
          <cell r="K416" t="str">
            <v>Natural</v>
          </cell>
          <cell r="L416" t="str">
            <v>1 Natural</v>
          </cell>
          <cell r="M416" t="str">
            <v>2 Privada (1)</v>
          </cell>
          <cell r="N416" t="str">
            <v>4 Persona Natural (2)</v>
          </cell>
          <cell r="O416" t="str">
            <v>1 Nacional</v>
          </cell>
          <cell r="Q416" t="str">
            <v>3 3. Único Contratista</v>
          </cell>
          <cell r="U416">
            <v>80512521</v>
          </cell>
          <cell r="V416" t="str">
            <v>NELSON ALEJANDRO LINARES GUERRERO</v>
          </cell>
        </row>
        <row r="417">
          <cell r="C417" t="str">
            <v>1304-2024</v>
          </cell>
          <cell r="D417" t="str">
            <v>yenny carolina carvajal lopez</v>
          </cell>
          <cell r="E417" t="str">
            <v>YENNY CAROLINA CARVAJAL LOPEZ</v>
          </cell>
          <cell r="F417" t="str">
            <v>Cédula de Ciudadania</v>
          </cell>
          <cell r="G417">
            <v>52434493</v>
          </cell>
          <cell r="H417">
            <v>52434493</v>
          </cell>
          <cell r="I417">
            <v>1</v>
          </cell>
          <cell r="K417" t="str">
            <v>Natural</v>
          </cell>
          <cell r="L417" t="str">
            <v>1 Natural</v>
          </cell>
          <cell r="M417" t="str">
            <v>2 Privada (1)</v>
          </cell>
          <cell r="N417" t="str">
            <v>4 Persona Natural (2)</v>
          </cell>
          <cell r="O417" t="str">
            <v>1 Nacional</v>
          </cell>
          <cell r="Q417" t="str">
            <v>3 3. Único Contratista</v>
          </cell>
          <cell r="U417">
            <v>52434493</v>
          </cell>
          <cell r="V417" t="str">
            <v>YENNY CAROLINA CARVAJAL LOPEZ</v>
          </cell>
        </row>
        <row r="418">
          <cell r="C418" t="str">
            <v>1305-2024</v>
          </cell>
          <cell r="D418" t="str">
            <v>DIEGO ARMANDO CACERES SIMARRA</v>
          </cell>
          <cell r="E418" t="str">
            <v>DIEGO ARMANDO CACERES SIMARRA</v>
          </cell>
          <cell r="F418" t="str">
            <v>Cédula de Ciudadania</v>
          </cell>
          <cell r="G418">
            <v>8798024</v>
          </cell>
          <cell r="H418">
            <v>8798024</v>
          </cell>
          <cell r="I418">
            <v>0</v>
          </cell>
          <cell r="K418" t="str">
            <v>Natural</v>
          </cell>
          <cell r="L418" t="str">
            <v>1 Natural</v>
          </cell>
          <cell r="M418" t="str">
            <v>2 Privada (1)</v>
          </cell>
          <cell r="N418" t="str">
            <v>4 Persona Natural (2)</v>
          </cell>
          <cell r="O418" t="str">
            <v>1 Nacional</v>
          </cell>
          <cell r="Q418" t="str">
            <v>3 3. Único Contratista</v>
          </cell>
          <cell r="U418">
            <v>8798024</v>
          </cell>
          <cell r="V418" t="str">
            <v>DIEGO ARMANDO CACERES SIMARRA</v>
          </cell>
        </row>
        <row r="419">
          <cell r="C419" t="str">
            <v>1306-2024</v>
          </cell>
          <cell r="D419" t="str">
            <v>Oscar Guillermo Navarrete Ramos</v>
          </cell>
          <cell r="E419" t="str">
            <v>OSCAR GUILLERMO NAVARRETE RAMOS</v>
          </cell>
          <cell r="F419" t="str">
            <v>Cédula de Ciudadania</v>
          </cell>
          <cell r="G419">
            <v>1032369418</v>
          </cell>
          <cell r="H419">
            <v>1032369418</v>
          </cell>
          <cell r="I419">
            <v>7</v>
          </cell>
          <cell r="K419" t="str">
            <v>Natural</v>
          </cell>
          <cell r="L419" t="str">
            <v>1 Natural</v>
          </cell>
          <cell r="M419" t="str">
            <v>2 Privada (1)</v>
          </cell>
          <cell r="N419" t="str">
            <v>4 Persona Natural (2)</v>
          </cell>
          <cell r="O419" t="str">
            <v>1 Nacional</v>
          </cell>
          <cell r="Q419" t="str">
            <v>3 3. Único Contratista</v>
          </cell>
          <cell r="U419">
            <v>1032369418</v>
          </cell>
          <cell r="V419" t="str">
            <v>OSCAR GUILLERMO NAVARRETE RAMOS</v>
          </cell>
        </row>
        <row r="420">
          <cell r="C420" t="str">
            <v>1307-2024</v>
          </cell>
          <cell r="D420" t="str">
            <v>JHONNY JHEFFERSSON CORDERO MARTINEZ</v>
          </cell>
          <cell r="E420" t="str">
            <v>JHONNY JHEFFERSSON CORDERO MARTINEZ</v>
          </cell>
          <cell r="F420" t="str">
            <v>Cédula de Ciudadania</v>
          </cell>
          <cell r="G420">
            <v>1098674652</v>
          </cell>
          <cell r="H420">
            <v>1098674652</v>
          </cell>
          <cell r="I420">
            <v>1</v>
          </cell>
          <cell r="K420" t="str">
            <v>Natural</v>
          </cell>
          <cell r="L420" t="str">
            <v>1 Natural</v>
          </cell>
          <cell r="M420" t="str">
            <v>2 Privada (1)</v>
          </cell>
          <cell r="N420" t="str">
            <v>4 Persona Natural (2)</v>
          </cell>
          <cell r="O420" t="str">
            <v>1 Nacional</v>
          </cell>
          <cell r="Q420" t="str">
            <v>3 3. Único Contratista</v>
          </cell>
          <cell r="U420">
            <v>1098674652</v>
          </cell>
          <cell r="V420" t="str">
            <v>JHONNY JHEFFERSSON CORDERO MARTINEZ</v>
          </cell>
        </row>
        <row r="421">
          <cell r="C421" t="str">
            <v>1308-2024</v>
          </cell>
          <cell r="D421" t="str">
            <v>JORGE ARTURO PULGAR CARO</v>
          </cell>
          <cell r="E421" t="str">
            <v>JORGE ARTURO PULGAR CARO</v>
          </cell>
          <cell r="F421" t="str">
            <v>Cédula de Ciudadania</v>
          </cell>
          <cell r="G421">
            <v>1026570444</v>
          </cell>
          <cell r="H421">
            <v>1026570444</v>
          </cell>
          <cell r="I421">
            <v>7</v>
          </cell>
          <cell r="K421" t="str">
            <v>Natural</v>
          </cell>
          <cell r="L421" t="str">
            <v>1 Natural</v>
          </cell>
          <cell r="M421" t="str">
            <v>2 Privada (1)</v>
          </cell>
          <cell r="N421" t="str">
            <v>4 Persona Natural (2)</v>
          </cell>
          <cell r="O421" t="str">
            <v>1 Nacional</v>
          </cell>
          <cell r="Q421" t="str">
            <v>3 3. Único Contratista</v>
          </cell>
          <cell r="U421">
            <v>1026570444</v>
          </cell>
          <cell r="V421" t="str">
            <v>JORGE ARTURO PULGAR CARO</v>
          </cell>
        </row>
        <row r="422">
          <cell r="C422" t="str">
            <v>1309-2024</v>
          </cell>
          <cell r="D422" t="str">
            <v>Leidy Jojana Contreras Ardila</v>
          </cell>
          <cell r="E422" t="str">
            <v>LEIDY JOHANA CONTRERAS ARDILA</v>
          </cell>
          <cell r="F422" t="str">
            <v>Cédula de Ciudadania</v>
          </cell>
          <cell r="G422">
            <v>1032420741</v>
          </cell>
          <cell r="H422">
            <v>1032420741</v>
          </cell>
          <cell r="I422">
            <v>9</v>
          </cell>
          <cell r="K422" t="str">
            <v>Natural</v>
          </cell>
          <cell r="L422" t="str">
            <v>1 Natural</v>
          </cell>
          <cell r="M422" t="str">
            <v>2 Privada (1)</v>
          </cell>
          <cell r="N422" t="str">
            <v>4 Persona Natural (2)</v>
          </cell>
          <cell r="O422" t="str">
            <v>1 Nacional</v>
          </cell>
          <cell r="Q422" t="str">
            <v>3 3. Único Contratista</v>
          </cell>
          <cell r="U422">
            <v>1032420741</v>
          </cell>
          <cell r="V422" t="str">
            <v>LEIDY JOHANA CONTRERAS ARDILA</v>
          </cell>
        </row>
        <row r="423">
          <cell r="C423" t="str">
            <v>131-2024</v>
          </cell>
          <cell r="D423" t="str">
            <v>KARENT YOULEZ PINZON FIGUEREDO</v>
          </cell>
          <cell r="E423" t="str">
            <v>KARENT YOULEZ PINZON FIGUEREDO</v>
          </cell>
          <cell r="F423" t="str">
            <v>Cédula de Ciudadania</v>
          </cell>
          <cell r="G423">
            <v>1073238687</v>
          </cell>
          <cell r="H423">
            <v>1073238687</v>
          </cell>
          <cell r="I423">
            <v>9</v>
          </cell>
          <cell r="K423" t="str">
            <v>Natural</v>
          </cell>
          <cell r="L423" t="str">
            <v>1 Natural</v>
          </cell>
          <cell r="M423" t="str">
            <v>2 Privada (1)</v>
          </cell>
          <cell r="N423" t="str">
            <v>4 Persona Natural (2)</v>
          </cell>
          <cell r="O423" t="str">
            <v>1 Nacional</v>
          </cell>
          <cell r="Q423" t="str">
            <v>3 3. Único Contratista</v>
          </cell>
          <cell r="U423">
            <v>1073238687</v>
          </cell>
          <cell r="V423" t="str">
            <v>KARENT YOULEZ PINZON FIGUEREDO</v>
          </cell>
        </row>
        <row r="424">
          <cell r="C424" t="str">
            <v>1310-2024</v>
          </cell>
          <cell r="D424" t="str">
            <v>adulfo karlo mahecha morales</v>
          </cell>
          <cell r="E424" t="str">
            <v>ADULFO KARLO MAHECHA MORALES</v>
          </cell>
          <cell r="F424" t="str">
            <v>Cédula de Ciudadania</v>
          </cell>
          <cell r="G424">
            <v>79821873</v>
          </cell>
          <cell r="H424">
            <v>79821873</v>
          </cell>
          <cell r="I424">
            <v>3</v>
          </cell>
          <cell r="K424" t="str">
            <v>Natural</v>
          </cell>
          <cell r="L424" t="str">
            <v>1 Natural</v>
          </cell>
          <cell r="M424" t="str">
            <v>2 Privada (1)</v>
          </cell>
          <cell r="N424" t="str">
            <v>4 Persona Natural (2)</v>
          </cell>
          <cell r="O424" t="str">
            <v>1 Nacional</v>
          </cell>
          <cell r="Q424" t="str">
            <v>3 3. Único Contratista</v>
          </cell>
          <cell r="U424">
            <v>79821873</v>
          </cell>
          <cell r="V424" t="str">
            <v>ADULFO KARLO MAHECHA MORALES</v>
          </cell>
        </row>
        <row r="425">
          <cell r="C425" t="str">
            <v>1311-2024</v>
          </cell>
          <cell r="D425" t="str">
            <v>Angela Margarita Santa Arciniegas</v>
          </cell>
          <cell r="E425" t="str">
            <v>ANGELA MARGARITA SANTA ARCINIEGAS</v>
          </cell>
          <cell r="F425" t="str">
            <v>Cédula de Ciudadania</v>
          </cell>
          <cell r="G425">
            <v>1032397169</v>
          </cell>
          <cell r="H425">
            <v>1032397169</v>
          </cell>
          <cell r="I425">
            <v>7</v>
          </cell>
          <cell r="K425" t="str">
            <v>Natural</v>
          </cell>
          <cell r="L425" t="str">
            <v>1 Natural</v>
          </cell>
          <cell r="M425" t="str">
            <v>2 Privada (1)</v>
          </cell>
          <cell r="N425" t="str">
            <v>4 Persona Natural (2)</v>
          </cell>
          <cell r="O425" t="str">
            <v>1 Nacional</v>
          </cell>
          <cell r="Q425" t="str">
            <v>3 3. Único Contratista</v>
          </cell>
          <cell r="U425">
            <v>1032397169</v>
          </cell>
          <cell r="V425" t="str">
            <v>ANGELA MARGARITA SANTA ARCINIEGAS</v>
          </cell>
        </row>
        <row r="426">
          <cell r="C426" t="str">
            <v>1312-2024</v>
          </cell>
          <cell r="D426" t="str">
            <v>OSCAR LEONARDO TOVAR PEÑA</v>
          </cell>
          <cell r="E426" t="str">
            <v>OSCAR LEONARDO TOVAR PEÑA</v>
          </cell>
          <cell r="F426" t="str">
            <v>Cédula de Ciudadania</v>
          </cell>
          <cell r="G426">
            <v>1023889801</v>
          </cell>
          <cell r="H426">
            <v>1023889801</v>
          </cell>
          <cell r="I426">
            <v>3</v>
          </cell>
          <cell r="K426" t="str">
            <v>Natural</v>
          </cell>
          <cell r="L426" t="str">
            <v>1 Natural</v>
          </cell>
          <cell r="M426" t="str">
            <v>2 Privada (1)</v>
          </cell>
          <cell r="N426" t="str">
            <v>4 Persona Natural (2)</v>
          </cell>
          <cell r="O426" t="str">
            <v>1 Nacional</v>
          </cell>
          <cell r="Q426" t="str">
            <v>3 3. Único Contratista</v>
          </cell>
          <cell r="U426">
            <v>1023889801</v>
          </cell>
          <cell r="V426" t="str">
            <v>OSCAR LEONARDO TOVAR PEÑA</v>
          </cell>
        </row>
        <row r="427">
          <cell r="C427" t="str">
            <v>1313-2024</v>
          </cell>
          <cell r="D427" t="str">
            <v>Sandra Milena Reyes Pardo</v>
          </cell>
          <cell r="E427" t="str">
            <v>SANDRA MILENA REYES PARDO</v>
          </cell>
          <cell r="F427" t="str">
            <v>Cédula de Ciudadania</v>
          </cell>
          <cell r="G427">
            <v>52900176</v>
          </cell>
          <cell r="H427">
            <v>52900176</v>
          </cell>
          <cell r="I427">
            <v>9</v>
          </cell>
          <cell r="K427" t="str">
            <v>Natural</v>
          </cell>
          <cell r="L427" t="str">
            <v>1 Natural</v>
          </cell>
          <cell r="M427" t="str">
            <v>2 Privada (1)</v>
          </cell>
          <cell r="N427" t="str">
            <v>4 Persona Natural (2)</v>
          </cell>
          <cell r="O427" t="str">
            <v>1 Nacional</v>
          </cell>
          <cell r="Q427" t="str">
            <v>3 3. Único Contratista</v>
          </cell>
          <cell r="U427">
            <v>52900176</v>
          </cell>
          <cell r="V427" t="str">
            <v>SANDRA MILENA REYES PARDO</v>
          </cell>
        </row>
        <row r="428">
          <cell r="C428" t="str">
            <v>1314-2024</v>
          </cell>
          <cell r="D428" t="str">
            <v>Sleyder Yuseef Suarez Garcia</v>
          </cell>
          <cell r="E428" t="str">
            <v>SLEYDER YUSEEF SUAREZ GARCIA</v>
          </cell>
          <cell r="F428" t="str">
            <v>Cédula de Ciudadania</v>
          </cell>
          <cell r="G428">
            <v>1024560959</v>
          </cell>
          <cell r="H428">
            <v>1024560959</v>
          </cell>
          <cell r="I428">
            <v>8</v>
          </cell>
          <cell r="K428" t="str">
            <v>Natural</v>
          </cell>
          <cell r="L428" t="str">
            <v>1 Natural</v>
          </cell>
          <cell r="M428" t="str">
            <v>2 Privada (1)</v>
          </cell>
          <cell r="N428" t="str">
            <v>4 Persona Natural (2)</v>
          </cell>
          <cell r="O428" t="str">
            <v>1 Nacional</v>
          </cell>
          <cell r="Q428" t="str">
            <v>3 3. Único Contratista</v>
          </cell>
          <cell r="U428">
            <v>1024560959</v>
          </cell>
          <cell r="V428" t="str">
            <v>SLEYDER YUSEEF SUAREZ GARCIA</v>
          </cell>
        </row>
        <row r="429">
          <cell r="C429" t="str">
            <v>1315-2024</v>
          </cell>
          <cell r="D429" t="str">
            <v>BIBIAN DANIELA CASTELLANOS ALDANA</v>
          </cell>
          <cell r="E429" t="str">
            <v>BIBIAN DANIELA CASTELLANOS ALDANA</v>
          </cell>
          <cell r="F429" t="str">
            <v>Cédula de Ciudadania</v>
          </cell>
          <cell r="G429">
            <v>1233490009</v>
          </cell>
          <cell r="H429">
            <v>1233490009</v>
          </cell>
          <cell r="I429">
            <v>3</v>
          </cell>
          <cell r="K429" t="str">
            <v>Natural</v>
          </cell>
          <cell r="L429" t="str">
            <v>1 Natural</v>
          </cell>
          <cell r="M429" t="str">
            <v>2 Privada (1)</v>
          </cell>
          <cell r="N429" t="str">
            <v>4 Persona Natural (2)</v>
          </cell>
          <cell r="O429" t="str">
            <v>1 Nacional</v>
          </cell>
          <cell r="Q429" t="str">
            <v>3 3. Único Contratista</v>
          </cell>
          <cell r="U429">
            <v>1233490009</v>
          </cell>
          <cell r="V429" t="str">
            <v>BIBIAN DANIELA CASTELLANOS ALDANA</v>
          </cell>
        </row>
        <row r="430">
          <cell r="C430" t="str">
            <v>1316-2024</v>
          </cell>
          <cell r="D430" t="str">
            <v>Katia Cecilia González Martínez</v>
          </cell>
          <cell r="E430" t="str">
            <v>KATIA CECILIA GONZALEZ MARTINEZ</v>
          </cell>
          <cell r="F430" t="str">
            <v>Cédula de Ciudadania</v>
          </cell>
          <cell r="G430">
            <v>51974361</v>
          </cell>
          <cell r="H430">
            <v>51974361</v>
          </cell>
          <cell r="I430">
            <v>9</v>
          </cell>
          <cell r="K430" t="str">
            <v>Natural</v>
          </cell>
          <cell r="L430" t="str">
            <v>1 Natural</v>
          </cell>
          <cell r="M430" t="str">
            <v>2 Privada (1)</v>
          </cell>
          <cell r="N430" t="str">
            <v>4 Persona Natural (2)</v>
          </cell>
          <cell r="O430" t="str">
            <v>1 Nacional</v>
          </cell>
          <cell r="Q430" t="str">
            <v>3 3. Único Contratista</v>
          </cell>
          <cell r="U430">
            <v>51974361</v>
          </cell>
          <cell r="V430" t="str">
            <v>KATIA CECILIA GONZALEZ MARTINEZ</v>
          </cell>
        </row>
        <row r="431">
          <cell r="C431" t="str">
            <v>1317-2024</v>
          </cell>
          <cell r="D431" t="str">
            <v>ANDREA MILENA GONZALEZ ZULUAGA</v>
          </cell>
          <cell r="E431" t="str">
            <v>ANDREA MILENA GONZALEZ ZULUAGA</v>
          </cell>
          <cell r="F431" t="str">
            <v>Cédula de Ciudadania</v>
          </cell>
          <cell r="G431">
            <v>52478358</v>
          </cell>
          <cell r="H431">
            <v>52478358</v>
          </cell>
          <cell r="I431">
            <v>2</v>
          </cell>
          <cell r="K431" t="str">
            <v>Natural</v>
          </cell>
          <cell r="L431" t="str">
            <v>1 Natural</v>
          </cell>
          <cell r="M431" t="str">
            <v>2 Privada (1)</v>
          </cell>
          <cell r="N431" t="str">
            <v>4 Persona Natural (2)</v>
          </cell>
          <cell r="O431" t="str">
            <v>1 Nacional</v>
          </cell>
          <cell r="Q431" t="str">
            <v>3 3. Único Contratista</v>
          </cell>
          <cell r="U431">
            <v>52478358</v>
          </cell>
          <cell r="V431" t="str">
            <v>ANDREA MILENA GONZALEZ ZULUAGA</v>
          </cell>
        </row>
        <row r="432">
          <cell r="C432" t="str">
            <v>1318-2024</v>
          </cell>
          <cell r="D432" t="str">
            <v>HAROLD JAIR GOMEZ RUBIO</v>
          </cell>
          <cell r="E432" t="str">
            <v>HAROLD JAIR GOMEZ RUBIO</v>
          </cell>
          <cell r="F432" t="str">
            <v>Cédula de Ciudadania</v>
          </cell>
          <cell r="G432">
            <v>1031128983</v>
          </cell>
          <cell r="H432">
            <v>1031128983</v>
          </cell>
          <cell r="I432">
            <v>1</v>
          </cell>
          <cell r="K432" t="str">
            <v>Natural</v>
          </cell>
          <cell r="L432" t="str">
            <v>1 Natural</v>
          </cell>
          <cell r="M432" t="str">
            <v>2 Privada (1)</v>
          </cell>
          <cell r="N432" t="str">
            <v>4 Persona Natural (2)</v>
          </cell>
          <cell r="O432" t="str">
            <v>1 Nacional</v>
          </cell>
          <cell r="Q432" t="str">
            <v>3 3. Único Contratista</v>
          </cell>
          <cell r="U432">
            <v>1031128983</v>
          </cell>
          <cell r="V432" t="str">
            <v>HAROLD JAIR GOMEZ RUBIO</v>
          </cell>
        </row>
        <row r="433">
          <cell r="C433" t="str">
            <v>1319-2024</v>
          </cell>
          <cell r="D433" t="str">
            <v>ERIKA MERCEDES NITOLA BARRERO</v>
          </cell>
          <cell r="E433" t="str">
            <v>ERIKA MERCEDES NITOLA BARRERO</v>
          </cell>
          <cell r="F433" t="str">
            <v>Cédula de Ciudadania</v>
          </cell>
          <cell r="G433">
            <v>53007388</v>
          </cell>
          <cell r="H433">
            <v>53007388</v>
          </cell>
          <cell r="I433">
            <v>7</v>
          </cell>
          <cell r="K433" t="str">
            <v>Natural</v>
          </cell>
          <cell r="L433" t="str">
            <v>1 Natural</v>
          </cell>
          <cell r="M433" t="str">
            <v>2 Privada (1)</v>
          </cell>
          <cell r="N433" t="str">
            <v>4 Persona Natural (2)</v>
          </cell>
          <cell r="O433" t="str">
            <v>1 Nacional</v>
          </cell>
          <cell r="Q433" t="str">
            <v>3 3. Único Contratista</v>
          </cell>
          <cell r="U433">
            <v>53007388</v>
          </cell>
          <cell r="V433" t="str">
            <v>ERIKA MERCEDES NITOLA BARRERO</v>
          </cell>
        </row>
        <row r="434">
          <cell r="C434" t="str">
            <v>132-2024</v>
          </cell>
          <cell r="D434" t="str">
            <v>JOSE LUIS RODRIGUEZ FAJARDO</v>
          </cell>
          <cell r="E434" t="str">
            <v>JOSE LUIS RODRIGUEZ FAJARDO</v>
          </cell>
          <cell r="F434" t="str">
            <v>Cédula de Ciudadania</v>
          </cell>
          <cell r="G434">
            <v>80150689</v>
          </cell>
          <cell r="H434">
            <v>80150689</v>
          </cell>
          <cell r="I434">
            <v>8</v>
          </cell>
          <cell r="K434" t="str">
            <v>Natural</v>
          </cell>
          <cell r="L434" t="str">
            <v>1 Natural</v>
          </cell>
          <cell r="M434" t="str">
            <v>2 Privada (1)</v>
          </cell>
          <cell r="N434" t="str">
            <v>4 Persona Natural (2)</v>
          </cell>
          <cell r="O434" t="str">
            <v>1 Nacional</v>
          </cell>
          <cell r="Q434" t="str">
            <v>3 3. Único Contratista</v>
          </cell>
          <cell r="U434">
            <v>80150689</v>
          </cell>
          <cell r="V434" t="str">
            <v>JOSE LUIS RODRIGUEZ FAJARDO</v>
          </cell>
        </row>
        <row r="435">
          <cell r="C435" t="str">
            <v>1320-2024</v>
          </cell>
          <cell r="D435" t="str">
            <v>Diana Rubio</v>
          </cell>
          <cell r="E435" t="str">
            <v>DIANA MARCELA RUBIO HERREÑO</v>
          </cell>
          <cell r="F435" t="str">
            <v>Cédula de Ciudadania</v>
          </cell>
          <cell r="G435">
            <v>1032363613</v>
          </cell>
          <cell r="H435">
            <v>1032363613</v>
          </cell>
          <cell r="I435">
            <v>1</v>
          </cell>
          <cell r="K435" t="str">
            <v>Natural</v>
          </cell>
          <cell r="L435" t="str">
            <v>1 Natural</v>
          </cell>
          <cell r="M435" t="str">
            <v>2 Privada (1)</v>
          </cell>
          <cell r="N435" t="str">
            <v>4 Persona Natural (2)</v>
          </cell>
          <cell r="O435" t="str">
            <v>1 Nacional</v>
          </cell>
          <cell r="Q435" t="str">
            <v>3 3. Único Contratista</v>
          </cell>
          <cell r="U435">
            <v>1032363613</v>
          </cell>
          <cell r="V435" t="str">
            <v>DIANA MARCELA RUBIO HERREÑO</v>
          </cell>
        </row>
        <row r="436">
          <cell r="C436" t="str">
            <v>1321-2024</v>
          </cell>
          <cell r="D436" t="str">
            <v>DANIEL ANDRES RINCON HERNANDEZ</v>
          </cell>
          <cell r="E436" t="str">
            <v>DANIEL ANDRES RINCON HERNANDEZ</v>
          </cell>
          <cell r="F436" t="str">
            <v>Cédula de Ciudadania</v>
          </cell>
          <cell r="G436">
            <v>80117750</v>
          </cell>
          <cell r="H436">
            <v>80117750</v>
          </cell>
          <cell r="I436">
            <v>0</v>
          </cell>
          <cell r="K436" t="str">
            <v>Natural</v>
          </cell>
          <cell r="L436" t="str">
            <v>1 Natural</v>
          </cell>
          <cell r="M436" t="str">
            <v>2 Privada (1)</v>
          </cell>
          <cell r="N436" t="str">
            <v>4 Persona Natural (2)</v>
          </cell>
          <cell r="O436" t="str">
            <v>1 Nacional</v>
          </cell>
          <cell r="Q436" t="str">
            <v>3 3. Único Contratista</v>
          </cell>
          <cell r="U436">
            <v>80117750</v>
          </cell>
          <cell r="V436" t="str">
            <v>DANIEL ANDRES RINCON HERNANDEZ</v>
          </cell>
        </row>
        <row r="437">
          <cell r="C437" t="str">
            <v>1322-2024</v>
          </cell>
          <cell r="D437" t="str">
            <v>MAYER BOJACA</v>
          </cell>
          <cell r="E437" t="str">
            <v>MAYER FERNANDO BOJACA URIBE</v>
          </cell>
          <cell r="F437" t="str">
            <v>Cédula de Ciudadania</v>
          </cell>
          <cell r="G437">
            <v>79961171</v>
          </cell>
          <cell r="H437">
            <v>79961171</v>
          </cell>
          <cell r="I437">
            <v>1</v>
          </cell>
          <cell r="K437" t="str">
            <v>Natural</v>
          </cell>
          <cell r="L437" t="str">
            <v>1 Natural</v>
          </cell>
          <cell r="M437" t="str">
            <v>2 Privada (1)</v>
          </cell>
          <cell r="N437" t="str">
            <v>4 Persona Natural (2)</v>
          </cell>
          <cell r="O437" t="str">
            <v>1 Nacional</v>
          </cell>
          <cell r="Q437" t="str">
            <v>3 3. Único Contratista</v>
          </cell>
          <cell r="U437">
            <v>79961171</v>
          </cell>
          <cell r="V437" t="str">
            <v>MAYER FERNANDO BOJACA URIBE</v>
          </cell>
        </row>
        <row r="438">
          <cell r="C438" t="str">
            <v>1323-2024</v>
          </cell>
          <cell r="D438" t="str">
            <v>Sulay Camila Sarmiento Garcia</v>
          </cell>
          <cell r="E438" t="str">
            <v>SULAY CAMILA SARMIENTO GARCIA</v>
          </cell>
          <cell r="G438">
            <v>1015441699</v>
          </cell>
          <cell r="H438">
            <v>1015441699</v>
          </cell>
          <cell r="I438">
            <v>5</v>
          </cell>
          <cell r="K438" t="str">
            <v>Natural</v>
          </cell>
          <cell r="U438">
            <v>1015441699</v>
          </cell>
          <cell r="V438" t="str">
            <v>SULAY CAMILA SARMIENTO GARCIA</v>
          </cell>
        </row>
        <row r="439">
          <cell r="C439" t="str">
            <v>1324-2024</v>
          </cell>
          <cell r="D439" t="str">
            <v>Erian Alexander Contreras Cadena</v>
          </cell>
          <cell r="E439" t="str">
            <v>ERIAN ALEXANDER CONTRERAS CADENA</v>
          </cell>
          <cell r="F439" t="str">
            <v>Cédula de Ciudadania</v>
          </cell>
          <cell r="G439">
            <v>1057597949</v>
          </cell>
          <cell r="H439">
            <v>1057597949</v>
          </cell>
          <cell r="I439">
            <v>4</v>
          </cell>
          <cell r="K439" t="str">
            <v>Natural</v>
          </cell>
          <cell r="L439" t="str">
            <v>1 Natural</v>
          </cell>
          <cell r="M439" t="str">
            <v>2 Privada (1)</v>
          </cell>
          <cell r="N439" t="str">
            <v>4 Persona Natural (2)</v>
          </cell>
          <cell r="O439" t="str">
            <v>1 Nacional</v>
          </cell>
          <cell r="Q439" t="str">
            <v>3 3. Único Contratista</v>
          </cell>
          <cell r="U439">
            <v>1057597949</v>
          </cell>
          <cell r="V439" t="str">
            <v>ERIAN ALEXANDER CONTRERAS CADENA</v>
          </cell>
        </row>
        <row r="440">
          <cell r="C440" t="str">
            <v>1325-2024</v>
          </cell>
          <cell r="D440" t="str">
            <v>SIDNEY MIGUEL ACUÑA ROJAS</v>
          </cell>
          <cell r="E440" t="str">
            <v>SIDNEY MIGUEL ACUÑA ROJAS</v>
          </cell>
          <cell r="F440" t="str">
            <v>Cédula de Ciudadania</v>
          </cell>
          <cell r="G440">
            <v>80829010</v>
          </cell>
          <cell r="H440">
            <v>80829010</v>
          </cell>
          <cell r="I440">
            <v>4</v>
          </cell>
          <cell r="K440" t="str">
            <v>Natural</v>
          </cell>
          <cell r="L440" t="str">
            <v>1 Natural</v>
          </cell>
          <cell r="M440" t="str">
            <v>2 Privada (1)</v>
          </cell>
          <cell r="N440" t="str">
            <v>4 Persona Natural (2)</v>
          </cell>
          <cell r="O440" t="str">
            <v>1 Nacional</v>
          </cell>
          <cell r="Q440" t="str">
            <v>3 3. Único Contratista</v>
          </cell>
          <cell r="U440">
            <v>80829010</v>
          </cell>
          <cell r="V440" t="str">
            <v>SIDNEY MIGUEL ACUÑA ROJAS</v>
          </cell>
        </row>
        <row r="441">
          <cell r="C441" t="str">
            <v>1326-2024</v>
          </cell>
          <cell r="D441" t="str">
            <v>Jose fernando Cortés salazar</v>
          </cell>
          <cell r="E441" t="str">
            <v>JOSE FERNANDO CORTES SALAZAR</v>
          </cell>
          <cell r="F441" t="str">
            <v>Cédula de Ciudadania</v>
          </cell>
          <cell r="G441">
            <v>1010172291</v>
          </cell>
          <cell r="H441">
            <v>1010172291</v>
          </cell>
          <cell r="I441">
            <v>1</v>
          </cell>
          <cell r="K441" t="str">
            <v>Natural</v>
          </cell>
          <cell r="L441" t="str">
            <v>1 Natural</v>
          </cell>
          <cell r="M441" t="str">
            <v>2 Privada (1)</v>
          </cell>
          <cell r="N441" t="str">
            <v>4 Persona Natural (2)</v>
          </cell>
          <cell r="O441" t="str">
            <v>1 Nacional</v>
          </cell>
          <cell r="Q441" t="str">
            <v>3 3. Único Contratista</v>
          </cell>
          <cell r="U441">
            <v>1010172291</v>
          </cell>
          <cell r="V441" t="str">
            <v>JOSE FERNANDO CORTES SALAZAR</v>
          </cell>
        </row>
        <row r="442">
          <cell r="C442" t="str">
            <v>1327-2024</v>
          </cell>
          <cell r="D442" t="str">
            <v>LINA JULIETH SAMACÁ VANEGAS</v>
          </cell>
          <cell r="E442" t="str">
            <v>LINA JULIETH SAMACA VANEGAS</v>
          </cell>
          <cell r="F442" t="str">
            <v>Cédula de Ciudadania</v>
          </cell>
          <cell r="G442">
            <v>1049631429</v>
          </cell>
          <cell r="H442">
            <v>1049631429</v>
          </cell>
          <cell r="I442">
            <v>2</v>
          </cell>
          <cell r="K442" t="str">
            <v>Natural</v>
          </cell>
          <cell r="L442" t="str">
            <v>1 Natural</v>
          </cell>
          <cell r="M442" t="str">
            <v>2 Privada (1)</v>
          </cell>
          <cell r="N442" t="str">
            <v>4 Persona Natural (2)</v>
          </cell>
          <cell r="O442" t="str">
            <v>1 Nacional</v>
          </cell>
          <cell r="Q442" t="str">
            <v>3 3. Único Contratista</v>
          </cell>
          <cell r="U442">
            <v>1049631429</v>
          </cell>
          <cell r="V442" t="str">
            <v>LINA JULIETH SAMACA VANEGAS</v>
          </cell>
        </row>
        <row r="443">
          <cell r="C443" t="str">
            <v>1328-2024</v>
          </cell>
          <cell r="D443" t="str">
            <v>siomara santamaria</v>
          </cell>
          <cell r="E443" t="str">
            <v>SIOMARA YENIFER SANTAMARIA ALVAREZ</v>
          </cell>
          <cell r="F443" t="str">
            <v>Cédula de Ciudadania</v>
          </cell>
          <cell r="G443">
            <v>30390537</v>
          </cell>
          <cell r="H443">
            <v>30390537</v>
          </cell>
          <cell r="I443">
            <v>4</v>
          </cell>
          <cell r="K443" t="str">
            <v>Natural</v>
          </cell>
          <cell r="L443" t="str">
            <v>1 Natural</v>
          </cell>
          <cell r="M443" t="str">
            <v>2 Privada (1)</v>
          </cell>
          <cell r="N443" t="str">
            <v>4 Persona Natural (2)</v>
          </cell>
          <cell r="O443" t="str">
            <v>1 Nacional</v>
          </cell>
          <cell r="Q443" t="str">
            <v>3 3. Único Contratista</v>
          </cell>
          <cell r="U443">
            <v>30390537</v>
          </cell>
          <cell r="V443" t="str">
            <v>SIOMARA YENIFER SANTAMARIA ALVAREZ</v>
          </cell>
        </row>
        <row r="444">
          <cell r="C444" t="str">
            <v>1329-2024</v>
          </cell>
          <cell r="D444" t="str">
            <v>MARÍA HELENA PEÑA REYES</v>
          </cell>
          <cell r="E444" t="str">
            <v>MARIA HELENA PEÑA REYES</v>
          </cell>
          <cell r="F444" t="str">
            <v>Cédula de Ciudadania</v>
          </cell>
          <cell r="G444">
            <v>52171698</v>
          </cell>
          <cell r="H444">
            <v>52171698</v>
          </cell>
          <cell r="I444">
            <v>2</v>
          </cell>
          <cell r="K444" t="str">
            <v>Natural</v>
          </cell>
          <cell r="L444" t="str">
            <v>1 Natural</v>
          </cell>
          <cell r="M444" t="str">
            <v>2 Privada (1)</v>
          </cell>
          <cell r="N444" t="str">
            <v>4 Persona Natural (2)</v>
          </cell>
          <cell r="O444" t="str">
            <v>1 Nacional</v>
          </cell>
          <cell r="Q444" t="str">
            <v>3 3. Único Contratista</v>
          </cell>
          <cell r="U444">
            <v>52171698</v>
          </cell>
          <cell r="V444" t="str">
            <v>MARIA HELENA PEÑA REYES</v>
          </cell>
        </row>
        <row r="445">
          <cell r="C445" t="str">
            <v>133-2024</v>
          </cell>
          <cell r="D445" t="str">
            <v>MAITE VANNESSA GÓMEZ CAÑÓN</v>
          </cell>
          <cell r="E445" t="str">
            <v>MAITE VANNESSA GOMEZ CAÑON</v>
          </cell>
          <cell r="F445" t="str">
            <v>Cédula de Ciudadania</v>
          </cell>
          <cell r="G445">
            <v>1032456093</v>
          </cell>
          <cell r="H445">
            <v>1032456093</v>
          </cell>
          <cell r="I445">
            <v>1</v>
          </cell>
          <cell r="K445" t="str">
            <v>Natural</v>
          </cell>
          <cell r="L445" t="str">
            <v>1 Natural</v>
          </cell>
          <cell r="M445" t="str">
            <v>2 Privada (1)</v>
          </cell>
          <cell r="N445" t="str">
            <v>4 Persona Natural (2)</v>
          </cell>
          <cell r="O445" t="str">
            <v>1 Nacional</v>
          </cell>
          <cell r="Q445" t="str">
            <v>3 3. Único Contratista</v>
          </cell>
          <cell r="U445">
            <v>1032456093</v>
          </cell>
          <cell r="V445" t="str">
            <v>MAITE VANNESSA GOMEZ CAÑON</v>
          </cell>
        </row>
        <row r="446">
          <cell r="C446" t="str">
            <v>1330-2024</v>
          </cell>
          <cell r="D446" t="str">
            <v>Sergio Mendez Sastre</v>
          </cell>
          <cell r="E446" t="str">
            <v>SERGIO AUGUSTO MENDEZ SASTRE</v>
          </cell>
          <cell r="F446" t="str">
            <v>Cédula de Ciudadania</v>
          </cell>
          <cell r="G446">
            <v>80816409</v>
          </cell>
          <cell r="H446">
            <v>80816409</v>
          </cell>
          <cell r="I446">
            <v>2</v>
          </cell>
          <cell r="K446" t="str">
            <v>Natural</v>
          </cell>
          <cell r="L446" t="str">
            <v>1 Natural</v>
          </cell>
          <cell r="M446" t="str">
            <v>2 Privada (1)</v>
          </cell>
          <cell r="N446" t="str">
            <v>4 Persona Natural (2)</v>
          </cell>
          <cell r="O446" t="str">
            <v>1 Nacional</v>
          </cell>
          <cell r="Q446" t="str">
            <v>3 3. Único Contratista</v>
          </cell>
          <cell r="U446">
            <v>80816409</v>
          </cell>
          <cell r="V446" t="str">
            <v>SERGIO AUGUSTO MENDEZ SASTRE</v>
          </cell>
        </row>
        <row r="447">
          <cell r="C447" t="str">
            <v>1331-2024</v>
          </cell>
          <cell r="D447" t="str">
            <v>VANESSA REINOSO CHARRY</v>
          </cell>
          <cell r="E447" t="str">
            <v>VANESSA REINOSO CHARRY</v>
          </cell>
          <cell r="F447" t="str">
            <v>Cédula de Ciudadania</v>
          </cell>
          <cell r="G447">
            <v>52822488</v>
          </cell>
          <cell r="H447">
            <v>52822488</v>
          </cell>
          <cell r="I447">
            <v>7</v>
          </cell>
          <cell r="K447" t="str">
            <v>Natural</v>
          </cell>
          <cell r="L447" t="str">
            <v>1 Natural</v>
          </cell>
          <cell r="M447" t="str">
            <v>2 Privada (1)</v>
          </cell>
          <cell r="N447" t="str">
            <v>4 Persona Natural (2)</v>
          </cell>
          <cell r="O447" t="str">
            <v>1 Nacional</v>
          </cell>
          <cell r="Q447" t="str">
            <v>3 3. Único Contratista</v>
          </cell>
          <cell r="U447">
            <v>52822488</v>
          </cell>
          <cell r="V447" t="str">
            <v>VANESSA REINOSO CHARRY</v>
          </cell>
        </row>
        <row r="448">
          <cell r="C448" t="str">
            <v>1332-2024</v>
          </cell>
          <cell r="D448" t="str">
            <v>JUAN CAMILO BAUTISTA RENDON</v>
          </cell>
          <cell r="E448" t="str">
            <v>JUAN CAMILO BAUTISTA RENDON</v>
          </cell>
          <cell r="F448" t="str">
            <v>Cédula de Ciudadania</v>
          </cell>
          <cell r="G448">
            <v>1018409053</v>
          </cell>
          <cell r="H448">
            <v>1018409053</v>
          </cell>
          <cell r="I448">
            <v>4</v>
          </cell>
          <cell r="K448" t="str">
            <v>Natural</v>
          </cell>
          <cell r="L448" t="str">
            <v>1 Natural</v>
          </cell>
          <cell r="M448" t="str">
            <v>2 Privada (1)</v>
          </cell>
          <cell r="N448" t="str">
            <v>4 Persona Natural (2)</v>
          </cell>
          <cell r="O448" t="str">
            <v>1 Nacional</v>
          </cell>
          <cell r="Q448" t="str">
            <v>3 3. Único Contratista</v>
          </cell>
          <cell r="U448">
            <v>1018409053</v>
          </cell>
          <cell r="V448" t="str">
            <v>JUAN CAMILO BAUTISTA RENDON</v>
          </cell>
        </row>
        <row r="449">
          <cell r="C449" t="str">
            <v>1333-2024</v>
          </cell>
          <cell r="D449" t="str">
            <v>MARÍA FERNANDA GÓMEZ SÁNCHEZ</v>
          </cell>
          <cell r="E449" t="str">
            <v>MARIA FERNANDA GOMEZ SANCHEZ</v>
          </cell>
          <cell r="F449" t="str">
            <v>Cédula de Ciudadania</v>
          </cell>
          <cell r="G449">
            <v>1013603354</v>
          </cell>
          <cell r="H449">
            <v>1013603354</v>
          </cell>
          <cell r="I449">
            <v>9</v>
          </cell>
          <cell r="K449" t="str">
            <v>Natural</v>
          </cell>
          <cell r="L449" t="str">
            <v>1 Natural</v>
          </cell>
          <cell r="M449" t="str">
            <v>2 Privada (1)</v>
          </cell>
          <cell r="N449" t="str">
            <v>4 Persona Natural (2)</v>
          </cell>
          <cell r="O449" t="str">
            <v>1 Nacional</v>
          </cell>
          <cell r="Q449" t="str">
            <v>3 3. Único Contratista</v>
          </cell>
          <cell r="U449">
            <v>1013603354</v>
          </cell>
          <cell r="V449" t="str">
            <v>MARIA FERNANDA GOMEZ SANCHEZ</v>
          </cell>
        </row>
        <row r="450">
          <cell r="C450" t="str">
            <v>1334-2024</v>
          </cell>
          <cell r="D450" t="str">
            <v>josé alberto arroyo</v>
          </cell>
          <cell r="E450" t="str">
            <v>JOSE ALBERTO ARROYO VALENCIA</v>
          </cell>
          <cell r="F450" t="str">
            <v>Cédula de Ciudadania</v>
          </cell>
          <cell r="G450">
            <v>79671296</v>
          </cell>
          <cell r="H450">
            <v>79671296</v>
          </cell>
          <cell r="I450">
            <v>9</v>
          </cell>
          <cell r="K450" t="str">
            <v>Natural</v>
          </cell>
          <cell r="L450" t="str">
            <v>1 Natural</v>
          </cell>
          <cell r="M450" t="str">
            <v>2 Privada (1)</v>
          </cell>
          <cell r="N450" t="str">
            <v>4 Persona Natural (2)</v>
          </cell>
          <cell r="O450" t="str">
            <v>1 Nacional</v>
          </cell>
          <cell r="Q450" t="str">
            <v>3 3. Único Contratista</v>
          </cell>
          <cell r="U450">
            <v>79671296</v>
          </cell>
          <cell r="V450" t="str">
            <v>JOSE ALBERTO ARROYO VALENCIA</v>
          </cell>
        </row>
        <row r="451">
          <cell r="C451" t="str">
            <v>1335-2024</v>
          </cell>
          <cell r="D451" t="str">
            <v>MEDICAL PROTECTION S.A.S SALUD OCUPACIONAL</v>
          </cell>
          <cell r="E451" t="str">
            <v>MEDICAL PROTECTION S.A.S. SALUD OCUPACIONAL</v>
          </cell>
          <cell r="F451" t="str">
            <v>Cédula de Ciudadania</v>
          </cell>
          <cell r="G451">
            <v>900170405</v>
          </cell>
          <cell r="H451">
            <v>900170405</v>
          </cell>
          <cell r="I451">
            <v>2</v>
          </cell>
          <cell r="K451" t="str">
            <v>Jurídica</v>
          </cell>
          <cell r="L451" t="str">
            <v>1 Natural</v>
          </cell>
          <cell r="M451" t="str">
            <v>2 Privada (1)</v>
          </cell>
          <cell r="N451" t="str">
            <v>4 Persona Natural (2)</v>
          </cell>
          <cell r="O451" t="str">
            <v>1 Nacional</v>
          </cell>
          <cell r="Q451" t="str">
            <v>3 3. Único Contratista</v>
          </cell>
          <cell r="U451">
            <v>19367951</v>
          </cell>
          <cell r="V451" t="str">
            <v>Jose Luis Buitrago Redondo</v>
          </cell>
        </row>
        <row r="452">
          <cell r="C452" t="str">
            <v>1336-2024</v>
          </cell>
          <cell r="D452" t="str">
            <v>brayan jose moreno</v>
          </cell>
          <cell r="E452" t="str">
            <v>BRAYAN JOSE MORENO BUITRAGO</v>
          </cell>
          <cell r="F452" t="str">
            <v>Cédula de Ciudadania</v>
          </cell>
          <cell r="G452">
            <v>1026587239</v>
          </cell>
          <cell r="H452">
            <v>1026587239</v>
          </cell>
          <cell r="I452">
            <v>8</v>
          </cell>
          <cell r="K452" t="str">
            <v>Natural</v>
          </cell>
          <cell r="L452" t="str">
            <v>1 Natural</v>
          </cell>
          <cell r="M452" t="str">
            <v>2 Privada (1)</v>
          </cell>
          <cell r="N452" t="str">
            <v>4 Persona Natural (2)</v>
          </cell>
          <cell r="O452" t="str">
            <v>1 Nacional</v>
          </cell>
          <cell r="Q452" t="str">
            <v>3 3. Único Contratista</v>
          </cell>
          <cell r="U452">
            <v>1026587239</v>
          </cell>
          <cell r="V452" t="str">
            <v>BRAYAN JOSE MORENO BUITRAGO</v>
          </cell>
        </row>
        <row r="453">
          <cell r="C453" t="str">
            <v>1337-2024</v>
          </cell>
          <cell r="D453" t="str">
            <v>John Castro Esquivel</v>
          </cell>
          <cell r="E453" t="str">
            <v>JOHN CASTRO ESQUIVEL</v>
          </cell>
          <cell r="F453" t="str">
            <v>Cédula de Ciudadania</v>
          </cell>
          <cell r="G453">
            <v>1032468613</v>
          </cell>
          <cell r="H453">
            <v>1032468613</v>
          </cell>
          <cell r="I453">
            <v>1</v>
          </cell>
          <cell r="K453" t="str">
            <v>Natural</v>
          </cell>
          <cell r="L453" t="str">
            <v>1 Natural</v>
          </cell>
          <cell r="M453" t="str">
            <v>2 Privada (1)</v>
          </cell>
          <cell r="N453" t="str">
            <v>4 Persona Natural (2)</v>
          </cell>
          <cell r="O453" t="str">
            <v>1 Nacional</v>
          </cell>
          <cell r="Q453" t="str">
            <v>3 3. Único Contratista</v>
          </cell>
          <cell r="U453">
            <v>1032468613</v>
          </cell>
          <cell r="V453" t="str">
            <v>JOHN CASTRO ESQUIVEL</v>
          </cell>
        </row>
        <row r="454">
          <cell r="C454" t="str">
            <v>1338-2024</v>
          </cell>
          <cell r="D454" t="str">
            <v>Hernan Felipe Aristizabal Castellanos</v>
          </cell>
          <cell r="E454" t="str">
            <v>HERNAN FELIPE ARISTIZABAL CASTELLANOS</v>
          </cell>
          <cell r="F454" t="str">
            <v>Cédula de Ciudadania</v>
          </cell>
          <cell r="G454">
            <v>1026562773</v>
          </cell>
          <cell r="H454">
            <v>1026562773</v>
          </cell>
          <cell r="I454">
            <v>1</v>
          </cell>
          <cell r="K454" t="str">
            <v>Natural</v>
          </cell>
          <cell r="L454" t="str">
            <v>1 Natural</v>
          </cell>
          <cell r="M454" t="str">
            <v>2 Privada (1)</v>
          </cell>
          <cell r="N454" t="str">
            <v>4 Persona Natural (2)</v>
          </cell>
          <cell r="O454" t="str">
            <v>1 Nacional</v>
          </cell>
          <cell r="Q454" t="str">
            <v>3 3. Único Contratista</v>
          </cell>
          <cell r="U454">
            <v>1026562773</v>
          </cell>
          <cell r="V454" t="str">
            <v>HERNAN FELIPE ARISTIZABAL CASTELLANOS</v>
          </cell>
        </row>
        <row r="455">
          <cell r="C455" t="str">
            <v>1339-2024</v>
          </cell>
          <cell r="D455" t="str">
            <v>Danna Herrera Torres</v>
          </cell>
          <cell r="E455" t="str">
            <v>DANNA HERRERA TORRES</v>
          </cell>
          <cell r="F455" t="str">
            <v>Cédula de Ciudadania</v>
          </cell>
          <cell r="G455">
            <v>1010202055</v>
          </cell>
          <cell r="H455">
            <v>1010202055</v>
          </cell>
          <cell r="I455">
            <v>1</v>
          </cell>
          <cell r="K455" t="str">
            <v>Natural</v>
          </cell>
          <cell r="L455" t="str">
            <v>1 Natural</v>
          </cell>
          <cell r="M455" t="str">
            <v>2 Privada (1)</v>
          </cell>
          <cell r="N455" t="str">
            <v>4 Persona Natural (2)</v>
          </cell>
          <cell r="O455" t="str">
            <v>1 Nacional</v>
          </cell>
          <cell r="Q455" t="str">
            <v>3 3. Único Contratista</v>
          </cell>
          <cell r="U455">
            <v>1010202055</v>
          </cell>
          <cell r="V455" t="str">
            <v>DANNA HERRERA TORRES</v>
          </cell>
        </row>
        <row r="456">
          <cell r="C456" t="str">
            <v>134-2024</v>
          </cell>
          <cell r="D456" t="str">
            <v>Elvis Johan Merchan Julio</v>
          </cell>
          <cell r="E456" t="str">
            <v>ELVIS JOHAN MERCHAN JULIO</v>
          </cell>
          <cell r="F456" t="str">
            <v>Cédula de Ciudadania</v>
          </cell>
          <cell r="G456">
            <v>1023872661</v>
          </cell>
          <cell r="H456">
            <v>1023872661</v>
          </cell>
          <cell r="I456">
            <v>4</v>
          </cell>
          <cell r="K456" t="str">
            <v>Natural</v>
          </cell>
          <cell r="L456" t="str">
            <v>1 Natural</v>
          </cell>
          <cell r="M456" t="str">
            <v>2 Privada (1)</v>
          </cell>
          <cell r="N456" t="str">
            <v>4 Persona Natural (2)</v>
          </cell>
          <cell r="O456" t="str">
            <v>1 Nacional</v>
          </cell>
          <cell r="Q456" t="str">
            <v>3 3. Único Contratista</v>
          </cell>
          <cell r="U456">
            <v>1023872661</v>
          </cell>
          <cell r="V456" t="str">
            <v>ELVIS JOHAN MERCHAN JULIO</v>
          </cell>
        </row>
        <row r="457">
          <cell r="C457" t="str">
            <v>1340-2024</v>
          </cell>
          <cell r="D457" t="str">
            <v>Nicolás Camilo Guzmán Bustos</v>
          </cell>
          <cell r="E457" t="str">
            <v>NICOLAS CAMILO GUZMAN BUSTOS</v>
          </cell>
          <cell r="F457" t="str">
            <v>Cédula de Ciudadania</v>
          </cell>
          <cell r="G457">
            <v>1016064689</v>
          </cell>
          <cell r="H457">
            <v>1016064689</v>
          </cell>
          <cell r="I457">
            <v>8</v>
          </cell>
          <cell r="K457" t="str">
            <v>Natural</v>
          </cell>
          <cell r="L457" t="str">
            <v>1 Natural</v>
          </cell>
          <cell r="M457" t="str">
            <v>2 Privada (1)</v>
          </cell>
          <cell r="N457" t="str">
            <v>4 Persona Natural (2)</v>
          </cell>
          <cell r="O457" t="str">
            <v>1 Nacional</v>
          </cell>
          <cell r="Q457" t="str">
            <v>3 3. Único Contratista</v>
          </cell>
          <cell r="U457">
            <v>1016064689</v>
          </cell>
          <cell r="V457" t="str">
            <v>NICOLAS CAMILO GUZMAN BUSTOS</v>
          </cell>
        </row>
        <row r="458">
          <cell r="C458" t="str">
            <v>1341-2024</v>
          </cell>
          <cell r="D458" t="str">
            <v>luis alfredo benavides cervera</v>
          </cell>
          <cell r="E458" t="str">
            <v>LUIS ALFREDO BENAVIDES CERVERA</v>
          </cell>
          <cell r="F458" t="str">
            <v>Cédula de Ciudadania</v>
          </cell>
          <cell r="G458">
            <v>79811172</v>
          </cell>
          <cell r="H458">
            <v>79811172</v>
          </cell>
          <cell r="I458">
            <v>6</v>
          </cell>
          <cell r="K458" t="str">
            <v>Natural</v>
          </cell>
          <cell r="L458" t="str">
            <v>1 Natural</v>
          </cell>
          <cell r="M458" t="str">
            <v>2 Privada (1)</v>
          </cell>
          <cell r="N458" t="str">
            <v>4 Persona Natural (2)</v>
          </cell>
          <cell r="O458" t="str">
            <v>1 Nacional</v>
          </cell>
          <cell r="Q458" t="str">
            <v>3 3. Único Contratista</v>
          </cell>
          <cell r="U458">
            <v>79811172</v>
          </cell>
          <cell r="V458" t="str">
            <v>LUIS ALFREDO BENAVIDES CERVERA</v>
          </cell>
        </row>
        <row r="459">
          <cell r="C459" t="str">
            <v>1342-2024</v>
          </cell>
          <cell r="D459" t="str">
            <v>INGRID NIYIRETH CITA URREA</v>
          </cell>
          <cell r="E459" t="str">
            <v>INGRID NIYIRETH CITA URREA</v>
          </cell>
          <cell r="F459" t="str">
            <v>Cédula de Ciudadania</v>
          </cell>
          <cell r="G459">
            <v>1022963925</v>
          </cell>
          <cell r="H459">
            <v>1022963925</v>
          </cell>
          <cell r="I459">
            <v>0</v>
          </cell>
          <cell r="K459" t="str">
            <v>Natural</v>
          </cell>
          <cell r="L459" t="str">
            <v>1 Natural</v>
          </cell>
          <cell r="M459" t="str">
            <v>2 Privada (1)</v>
          </cell>
          <cell r="N459" t="str">
            <v>4 Persona Natural (2)</v>
          </cell>
          <cell r="O459" t="str">
            <v>1 Nacional</v>
          </cell>
          <cell r="Q459" t="str">
            <v>3 3. Único Contratista</v>
          </cell>
          <cell r="U459">
            <v>1022963925</v>
          </cell>
          <cell r="V459" t="str">
            <v>INGRID NIYIRETH CITA URREA</v>
          </cell>
        </row>
        <row r="460">
          <cell r="C460" t="str">
            <v>1343-2024</v>
          </cell>
          <cell r="D460" t="str">
            <v>ANDERSON ARLEY ACUÑA LEON</v>
          </cell>
          <cell r="E460" t="str">
            <v>ANDERSON ARLEY ACUÑA LEON</v>
          </cell>
          <cell r="F460" t="str">
            <v>Cédula de Ciudadania</v>
          </cell>
          <cell r="G460">
            <v>1023951868</v>
          </cell>
          <cell r="H460">
            <v>1023951868</v>
          </cell>
          <cell r="I460">
            <v>0</v>
          </cell>
          <cell r="K460" t="str">
            <v>Natural</v>
          </cell>
          <cell r="L460" t="str">
            <v>1 Natural</v>
          </cell>
          <cell r="M460" t="str">
            <v>2 Privada (1)</v>
          </cell>
          <cell r="N460" t="str">
            <v>4 Persona Natural (2)</v>
          </cell>
          <cell r="O460" t="str">
            <v>1 Nacional</v>
          </cell>
          <cell r="Q460" t="str">
            <v>3 3. Único Contratista</v>
          </cell>
          <cell r="U460">
            <v>1023951868</v>
          </cell>
          <cell r="V460" t="str">
            <v>ANDERSON ARLEY ACUÑA LEON</v>
          </cell>
        </row>
        <row r="461">
          <cell r="C461" t="str">
            <v>1344-2024</v>
          </cell>
          <cell r="D461" t="str">
            <v>Aníbal Gabriel Jiménez Blanco</v>
          </cell>
          <cell r="E461" t="str">
            <v>ANIBAL GABRIEL JIMENEZ BLANCO</v>
          </cell>
          <cell r="F461" t="str">
            <v>Cédula de Ciudadania</v>
          </cell>
          <cell r="G461">
            <v>8786342</v>
          </cell>
          <cell r="H461">
            <v>8786342</v>
          </cell>
          <cell r="I461">
            <v>6</v>
          </cell>
          <cell r="K461" t="str">
            <v>Natural</v>
          </cell>
          <cell r="L461" t="str">
            <v>1 Natural</v>
          </cell>
          <cell r="M461" t="str">
            <v>2 Privada (1)</v>
          </cell>
          <cell r="N461" t="str">
            <v>4 Persona Natural (2)</v>
          </cell>
          <cell r="O461" t="str">
            <v>1 Nacional</v>
          </cell>
          <cell r="Q461" t="str">
            <v>3 3. Único Contratista</v>
          </cell>
          <cell r="U461">
            <v>8786342</v>
          </cell>
          <cell r="V461" t="str">
            <v>ANIBAL GABRIEL JIMENEZ BLANCO</v>
          </cell>
        </row>
        <row r="462">
          <cell r="C462" t="str">
            <v>1345-2024</v>
          </cell>
          <cell r="D462" t="str">
            <v>Jeisson Andres Moreno Cespedes</v>
          </cell>
          <cell r="E462" t="str">
            <v>JEISSON ANDRES MORENO CESPEDES</v>
          </cell>
          <cell r="F462" t="str">
            <v>Cédula de Ciudadania</v>
          </cell>
          <cell r="G462">
            <v>1030579296</v>
          </cell>
          <cell r="H462">
            <v>1030579296</v>
          </cell>
          <cell r="I462">
            <v>9</v>
          </cell>
          <cell r="K462" t="str">
            <v>Natural</v>
          </cell>
          <cell r="L462" t="str">
            <v>1 Natural</v>
          </cell>
          <cell r="M462" t="str">
            <v>2 Privada (1)</v>
          </cell>
          <cell r="N462" t="str">
            <v>4 Persona Natural (2)</v>
          </cell>
          <cell r="O462" t="str">
            <v>1 Nacional</v>
          </cell>
          <cell r="Q462" t="str">
            <v>3 3. Único Contratista</v>
          </cell>
          <cell r="U462">
            <v>1030579296</v>
          </cell>
          <cell r="V462" t="str">
            <v>JEISSON ANDRES MORENO CESPEDES</v>
          </cell>
        </row>
        <row r="463">
          <cell r="C463" t="str">
            <v>1346-2024</v>
          </cell>
          <cell r="D463" t="str">
            <v>Laura Maritza Velasco Cañón</v>
          </cell>
          <cell r="E463" t="str">
            <v>LAURA MARITZA VELASCO CAÑON</v>
          </cell>
          <cell r="F463" t="str">
            <v>Cédula de Ciudadania</v>
          </cell>
          <cell r="G463">
            <v>1014236748</v>
          </cell>
          <cell r="H463">
            <v>700057529</v>
          </cell>
          <cell r="I463">
            <v>9</v>
          </cell>
          <cell r="K463" t="str">
            <v>Natural</v>
          </cell>
          <cell r="L463" t="str">
            <v>1 Natural</v>
          </cell>
          <cell r="M463" t="str">
            <v>2 Privada (1)</v>
          </cell>
          <cell r="N463" t="str">
            <v>4 Persona Natural (2)</v>
          </cell>
          <cell r="O463" t="str">
            <v>1 Nacional</v>
          </cell>
          <cell r="Q463" t="str">
            <v>3 3. Único Contratista</v>
          </cell>
          <cell r="U463">
            <v>1014236748</v>
          </cell>
          <cell r="V463" t="str">
            <v>Laura Maritza Velasco Cañón</v>
          </cell>
        </row>
        <row r="464">
          <cell r="C464" t="str">
            <v>1347-2024</v>
          </cell>
          <cell r="D464" t="str">
            <v>JAVIER ELIECER VITATA CAMACHO</v>
          </cell>
          <cell r="E464" t="str">
            <v>JAVIER ELIECER VITATA CAMACHO</v>
          </cell>
          <cell r="F464" t="str">
            <v>Cédula de Ciudadania</v>
          </cell>
          <cell r="G464">
            <v>1023928317</v>
          </cell>
          <cell r="H464">
            <v>1023928317</v>
          </cell>
          <cell r="I464">
            <v>8</v>
          </cell>
          <cell r="K464" t="str">
            <v>Natural</v>
          </cell>
          <cell r="L464" t="str">
            <v>1 Natural</v>
          </cell>
          <cell r="M464" t="str">
            <v>2 Privada (1)</v>
          </cell>
          <cell r="N464" t="str">
            <v>4 Persona Natural (2)</v>
          </cell>
          <cell r="O464" t="str">
            <v>1 Nacional</v>
          </cell>
          <cell r="Q464" t="str">
            <v>3 3. Único Contratista</v>
          </cell>
          <cell r="U464">
            <v>1023928317</v>
          </cell>
          <cell r="V464" t="str">
            <v>JAVIER ELIECER VITATA CAMACHO</v>
          </cell>
        </row>
        <row r="465">
          <cell r="C465" t="str">
            <v>1348-2024</v>
          </cell>
          <cell r="D465" t="str">
            <v>yanny nathalia botero vargas</v>
          </cell>
          <cell r="E465" t="str">
            <v>YANNY NATHALIA BOTERO VARGAS</v>
          </cell>
          <cell r="F465" t="str">
            <v>Cédula de Ciudadania</v>
          </cell>
          <cell r="G465">
            <v>1030630254</v>
          </cell>
          <cell r="H465">
            <v>1030630254</v>
          </cell>
          <cell r="I465">
            <v>7</v>
          </cell>
          <cell r="K465" t="str">
            <v>Natural</v>
          </cell>
          <cell r="L465" t="str">
            <v>1 Natural</v>
          </cell>
          <cell r="M465" t="str">
            <v>2 Privada (1)</v>
          </cell>
          <cell r="N465" t="str">
            <v>4 Persona Natural (2)</v>
          </cell>
          <cell r="O465" t="str">
            <v>1 Nacional</v>
          </cell>
          <cell r="Q465" t="str">
            <v>3 3. Único Contratista</v>
          </cell>
          <cell r="U465">
            <v>1030630254</v>
          </cell>
          <cell r="V465" t="str">
            <v>YANNY NATHALIA BOTERO VARGAS</v>
          </cell>
        </row>
        <row r="466">
          <cell r="C466" t="str">
            <v>1349-2024</v>
          </cell>
          <cell r="D466" t="str">
            <v>Eliana Mayerly Ortiz Malagon</v>
          </cell>
          <cell r="E466" t="str">
            <v>ELIANA MAYERLY ORTIZ MALAGON</v>
          </cell>
          <cell r="F466" t="str">
            <v>Cédula de Ciudadania</v>
          </cell>
          <cell r="G466">
            <v>1031160343</v>
          </cell>
          <cell r="H466">
            <v>1031160343</v>
          </cell>
          <cell r="I466">
            <v>0</v>
          </cell>
          <cell r="K466" t="str">
            <v>Natural</v>
          </cell>
          <cell r="L466" t="str">
            <v>1 Natural</v>
          </cell>
          <cell r="M466" t="str">
            <v>2 Privada (1)</v>
          </cell>
          <cell r="N466" t="str">
            <v>4 Persona Natural (2)</v>
          </cell>
          <cell r="O466" t="str">
            <v>1 Nacional</v>
          </cell>
          <cell r="Q466" t="str">
            <v>3 3. Único Contratista</v>
          </cell>
          <cell r="U466">
            <v>1031160343</v>
          </cell>
          <cell r="V466" t="str">
            <v>ELIANA MAYERLY ORTIZ MALAGON</v>
          </cell>
        </row>
        <row r="467">
          <cell r="C467" t="str">
            <v>135-2024</v>
          </cell>
          <cell r="D467" t="str">
            <v>Ángela Patricia Pineda Ortiz</v>
          </cell>
          <cell r="E467" t="str">
            <v>ANGELA PATRICIA PINEDA ORTIZ</v>
          </cell>
          <cell r="F467" t="str">
            <v>Cédula de Ciudadania</v>
          </cell>
          <cell r="G467">
            <v>1014193202</v>
          </cell>
          <cell r="H467">
            <v>1014193202</v>
          </cell>
          <cell r="I467">
            <v>0</v>
          </cell>
          <cell r="K467" t="str">
            <v>Natural</v>
          </cell>
          <cell r="L467" t="str">
            <v>1 Natural</v>
          </cell>
          <cell r="M467" t="str">
            <v>2 Privada (1)</v>
          </cell>
          <cell r="N467" t="str">
            <v>4 Persona Natural (2)</v>
          </cell>
          <cell r="O467" t="str">
            <v>1 Nacional</v>
          </cell>
          <cell r="Q467" t="str">
            <v>3 3. Único Contratista</v>
          </cell>
          <cell r="U467">
            <v>1014193202</v>
          </cell>
          <cell r="V467" t="str">
            <v>ANGELA PATRICIA PINEDA ORTIZ</v>
          </cell>
        </row>
        <row r="468">
          <cell r="C468" t="str">
            <v>1350-2024</v>
          </cell>
          <cell r="D468" t="str">
            <v>Angie Katerine Molina Abril</v>
          </cell>
          <cell r="E468" t="str">
            <v>ANGIE KATERINE MOLINA ABRIL</v>
          </cell>
          <cell r="F468" t="str">
            <v>Cédula de Ciudadania</v>
          </cell>
          <cell r="G468">
            <v>1023948192</v>
          </cell>
          <cell r="H468">
            <v>1023948192</v>
          </cell>
          <cell r="I468">
            <v>1</v>
          </cell>
          <cell r="K468" t="str">
            <v>Natural</v>
          </cell>
          <cell r="L468" t="str">
            <v>1 Natural</v>
          </cell>
          <cell r="M468" t="str">
            <v>2 Privada (1)</v>
          </cell>
          <cell r="N468" t="str">
            <v>4 Persona Natural (2)</v>
          </cell>
          <cell r="O468" t="str">
            <v>1 Nacional</v>
          </cell>
          <cell r="Q468" t="str">
            <v>3 3. Único Contratista</v>
          </cell>
          <cell r="U468">
            <v>1023948192</v>
          </cell>
          <cell r="V468" t="str">
            <v>ANGIE KATERINE MOLINA ABRIL</v>
          </cell>
        </row>
        <row r="469">
          <cell r="C469" t="str">
            <v>1351-2024</v>
          </cell>
          <cell r="D469" t="str">
            <v>Fundación Púrpura</v>
          </cell>
          <cell r="E469" t="str">
            <v>FUNDACION PURPURA</v>
          </cell>
          <cell r="F469" t="str">
            <v>Cédula de Ciudadania</v>
          </cell>
          <cell r="G469">
            <v>830088555</v>
          </cell>
          <cell r="H469">
            <v>830088555</v>
          </cell>
          <cell r="I469">
            <v>5</v>
          </cell>
          <cell r="K469" t="str">
            <v>Jurídica</v>
          </cell>
          <cell r="L469" t="str">
            <v>1 Natural</v>
          </cell>
          <cell r="M469" t="str">
            <v>2 Privada (1)</v>
          </cell>
          <cell r="N469" t="str">
            <v>4 Persona Natural (2)</v>
          </cell>
          <cell r="O469" t="str">
            <v>1 Nacional</v>
          </cell>
          <cell r="Q469" t="str">
            <v>3 3. Único Contratista</v>
          </cell>
          <cell r="U469">
            <v>79554967</v>
          </cell>
          <cell r="V469" t="str">
            <v>WILLIAM ALFONSO GUEVARA QUIROZ</v>
          </cell>
        </row>
        <row r="470">
          <cell r="C470" t="str">
            <v>1352-2024</v>
          </cell>
          <cell r="D470" t="str">
            <v>Karen Stefanny Gómez Rodríguez</v>
          </cell>
          <cell r="E470" t="str">
            <v>KAREN STEFANNY GOMEZ RODRIGUEZ</v>
          </cell>
          <cell r="F470" t="str">
            <v>Cédula de Ciudadania</v>
          </cell>
          <cell r="G470">
            <v>1070970585</v>
          </cell>
          <cell r="H470">
            <v>1070970585</v>
          </cell>
          <cell r="I470">
            <v>3</v>
          </cell>
          <cell r="K470" t="str">
            <v>Natural</v>
          </cell>
          <cell r="L470" t="str">
            <v>1 Natural</v>
          </cell>
          <cell r="M470" t="str">
            <v>2 Privada (1)</v>
          </cell>
          <cell r="N470" t="str">
            <v>4 Persona Natural (2)</v>
          </cell>
          <cell r="O470" t="str">
            <v>1 Nacional</v>
          </cell>
          <cell r="Q470" t="str">
            <v>3 3. Único Contratista</v>
          </cell>
          <cell r="U470">
            <v>1070970585</v>
          </cell>
          <cell r="V470" t="str">
            <v>KAREN STEFANNY GOMEZ RODRIGUEZ</v>
          </cell>
        </row>
        <row r="471">
          <cell r="C471" t="str">
            <v>1353-2024</v>
          </cell>
          <cell r="D471" t="str">
            <v>JENIFFER CONSTANZA VALENCA OME</v>
          </cell>
          <cell r="E471" t="str">
            <v>JENIFFER CONSTANZA VALENCIA OME</v>
          </cell>
          <cell r="F471" t="str">
            <v>Cédula de Ciudadania</v>
          </cell>
          <cell r="G471">
            <v>53079694</v>
          </cell>
          <cell r="H471">
            <v>53079694</v>
          </cell>
          <cell r="I471">
            <v>4</v>
          </cell>
          <cell r="K471" t="str">
            <v>Natural</v>
          </cell>
          <cell r="L471" t="str">
            <v>1 Natural</v>
          </cell>
          <cell r="M471" t="str">
            <v>2 Privada (1)</v>
          </cell>
          <cell r="N471" t="str">
            <v>4 Persona Natural (2)</v>
          </cell>
          <cell r="O471" t="str">
            <v>1 Nacional</v>
          </cell>
          <cell r="Q471" t="str">
            <v>3 3. Único Contratista</v>
          </cell>
          <cell r="U471">
            <v>53079694</v>
          </cell>
          <cell r="V471" t="str">
            <v>JENIFFER CONSTANZA VALENCIA OME</v>
          </cell>
        </row>
        <row r="472">
          <cell r="C472" t="str">
            <v>1354-2024</v>
          </cell>
          <cell r="D472" t="str">
            <v>carlos andres mendez espitia</v>
          </cell>
          <cell r="E472" t="str">
            <v>CARLOS ANDRES MENDEZ ESPITIA</v>
          </cell>
          <cell r="F472" t="str">
            <v>Cédula de Ciudadania</v>
          </cell>
          <cell r="G472">
            <v>80017698</v>
          </cell>
          <cell r="H472">
            <v>80017698</v>
          </cell>
          <cell r="I472">
            <v>6</v>
          </cell>
          <cell r="K472" t="str">
            <v>Natural</v>
          </cell>
          <cell r="L472" t="str">
            <v>1 Natural</v>
          </cell>
          <cell r="M472" t="str">
            <v>2 Privada (1)</v>
          </cell>
          <cell r="N472" t="str">
            <v>4 Persona Natural (2)</v>
          </cell>
          <cell r="O472" t="str">
            <v>1 Nacional</v>
          </cell>
          <cell r="Q472" t="str">
            <v>3 3. Único Contratista</v>
          </cell>
          <cell r="U472">
            <v>80017698</v>
          </cell>
          <cell r="V472" t="str">
            <v>CARLOS ANDRES MENDEZ ESPITIA</v>
          </cell>
        </row>
        <row r="473">
          <cell r="C473" t="str">
            <v>1355-2024</v>
          </cell>
          <cell r="D473" t="str">
            <v>NATALIA MARQUEZ LOPEZ</v>
          </cell>
          <cell r="E473" t="str">
            <v>NATALIA MARQUEZ LOPEZ</v>
          </cell>
          <cell r="F473" t="str">
            <v>Cédula de Ciudadania</v>
          </cell>
          <cell r="G473">
            <v>1024503570</v>
          </cell>
          <cell r="H473">
            <v>1024503570</v>
          </cell>
          <cell r="I473">
            <v>4</v>
          </cell>
          <cell r="K473" t="str">
            <v>Natural</v>
          </cell>
          <cell r="L473" t="str">
            <v>1 Natural</v>
          </cell>
          <cell r="M473" t="str">
            <v>2 Privada (1)</v>
          </cell>
          <cell r="N473" t="str">
            <v>4 Persona Natural (2)</v>
          </cell>
          <cell r="O473" t="str">
            <v>1 Nacional</v>
          </cell>
          <cell r="Q473" t="str">
            <v>3 3. Único Contratista</v>
          </cell>
          <cell r="U473">
            <v>1024503570</v>
          </cell>
          <cell r="V473" t="str">
            <v>NATALIA MARQUEZ LOPEZ</v>
          </cell>
        </row>
        <row r="474">
          <cell r="C474" t="str">
            <v>1356-2024</v>
          </cell>
          <cell r="D474" t="str">
            <v>JENNY KATHERINE CARABALLO CAMARGO</v>
          </cell>
          <cell r="E474" t="str">
            <v>JENNY KATHERINE CARABALLO CAMARGO</v>
          </cell>
          <cell r="F474" t="str">
            <v>Cédula de Ciudadania</v>
          </cell>
          <cell r="G474">
            <v>1012342386</v>
          </cell>
          <cell r="H474">
            <v>1012342386</v>
          </cell>
          <cell r="I474">
            <v>1</v>
          </cell>
          <cell r="K474" t="str">
            <v>Natural</v>
          </cell>
          <cell r="L474" t="str">
            <v>1 Natural</v>
          </cell>
          <cell r="M474" t="str">
            <v>2 Privada (1)</v>
          </cell>
          <cell r="N474" t="str">
            <v>4 Persona Natural (2)</v>
          </cell>
          <cell r="O474" t="str">
            <v>1 Nacional</v>
          </cell>
          <cell r="Q474" t="str">
            <v>3 3. Único Contratista</v>
          </cell>
          <cell r="U474">
            <v>1012342386</v>
          </cell>
          <cell r="V474" t="str">
            <v>JENNY KATHERINE CARABALLO CAMARGO</v>
          </cell>
        </row>
        <row r="475">
          <cell r="C475" t="str">
            <v>1357-2024</v>
          </cell>
          <cell r="D475" t="str">
            <v>TANIA MOJICA CABALLERO</v>
          </cell>
          <cell r="E475" t="str">
            <v>TANIA MOJICA CABALLERO</v>
          </cell>
          <cell r="G475">
            <v>52103829</v>
          </cell>
          <cell r="H475">
            <v>52103829</v>
          </cell>
          <cell r="I475">
            <v>0</v>
          </cell>
          <cell r="K475" t="str">
            <v>Natural</v>
          </cell>
          <cell r="U475">
            <v>52103829</v>
          </cell>
          <cell r="V475" t="str">
            <v>TANIA MOJICA CABALLERO</v>
          </cell>
        </row>
        <row r="476">
          <cell r="C476" t="str">
            <v>1358-2024</v>
          </cell>
          <cell r="D476" t="str">
            <v>LADY ALEJANDRA PEREZ NIÑO</v>
          </cell>
          <cell r="E476" t="str">
            <v>LADY ALEJANDRA PEREZ NIÑO</v>
          </cell>
          <cell r="F476" t="str">
            <v>Cédula de Ciudadania</v>
          </cell>
          <cell r="G476">
            <v>1024473300</v>
          </cell>
          <cell r="H476">
            <v>1024473300</v>
          </cell>
          <cell r="I476">
            <v>2</v>
          </cell>
          <cell r="K476" t="str">
            <v>Natural</v>
          </cell>
          <cell r="L476" t="str">
            <v>1 Natural</v>
          </cell>
          <cell r="M476" t="str">
            <v>2 Privada (1)</v>
          </cell>
          <cell r="N476" t="str">
            <v>4 Persona Natural (2)</v>
          </cell>
          <cell r="O476" t="str">
            <v>1 Nacional</v>
          </cell>
          <cell r="Q476" t="str">
            <v>3 3. Único Contratista</v>
          </cell>
          <cell r="U476">
            <v>1024473300</v>
          </cell>
          <cell r="V476" t="str">
            <v>LADY ALEJANDRA PEREZ NIÑO</v>
          </cell>
        </row>
        <row r="477">
          <cell r="C477" t="str">
            <v>1359-2024</v>
          </cell>
          <cell r="D477" t="str">
            <v>JEISSON DAVID LOAIZA BEJARANO</v>
          </cell>
          <cell r="E477" t="str">
            <v>JEISSON DAVID LOAIZA BEJARANO</v>
          </cell>
          <cell r="F477" t="str">
            <v>Cédula de Ciudadania</v>
          </cell>
          <cell r="G477">
            <v>1010172557</v>
          </cell>
          <cell r="H477">
            <v>1010172557</v>
          </cell>
          <cell r="I477">
            <v>5</v>
          </cell>
          <cell r="K477" t="str">
            <v>Natural</v>
          </cell>
          <cell r="L477" t="str">
            <v>1 Natural</v>
          </cell>
          <cell r="M477" t="str">
            <v>2 Privada (1)</v>
          </cell>
          <cell r="N477" t="str">
            <v>4 Persona Natural (2)</v>
          </cell>
          <cell r="O477" t="str">
            <v>1 Nacional</v>
          </cell>
          <cell r="Q477" t="str">
            <v>3 3. Único Contratista</v>
          </cell>
          <cell r="U477">
            <v>1010172557</v>
          </cell>
          <cell r="V477" t="str">
            <v>JEISSON DAVID LOAIZA BEJARANO</v>
          </cell>
        </row>
        <row r="478">
          <cell r="C478" t="str">
            <v>136-2024</v>
          </cell>
          <cell r="D478" t="str">
            <v>MELINA SOJO GOMEZ</v>
          </cell>
          <cell r="E478" t="str">
            <v>MELINA SOJO GOMEZ</v>
          </cell>
          <cell r="F478" t="str">
            <v>Cédula de Ciudadania</v>
          </cell>
          <cell r="G478">
            <v>52087248</v>
          </cell>
          <cell r="H478">
            <v>52087248</v>
          </cell>
          <cell r="I478">
            <v>2</v>
          </cell>
          <cell r="K478" t="str">
            <v>Natural</v>
          </cell>
          <cell r="L478" t="str">
            <v>1 Natural</v>
          </cell>
          <cell r="M478" t="str">
            <v>2 Privada (1)</v>
          </cell>
          <cell r="N478" t="str">
            <v>4 Persona Natural (2)</v>
          </cell>
          <cell r="O478" t="str">
            <v>1 Nacional</v>
          </cell>
          <cell r="Q478" t="str">
            <v>3 3. Único Contratista</v>
          </cell>
          <cell r="U478">
            <v>52087248</v>
          </cell>
          <cell r="V478" t="str">
            <v>MELINA SOJO GOMEZ</v>
          </cell>
        </row>
        <row r="479">
          <cell r="C479" t="str">
            <v>1360-2024</v>
          </cell>
          <cell r="D479" t="str">
            <v>ANGELA CRISTINA HERNANDEZ GUEVARA</v>
          </cell>
          <cell r="E479" t="str">
            <v>ANGELA CRISTINA HERNANDEZ GUEVARA</v>
          </cell>
          <cell r="F479" t="str">
            <v>Cédula de Ciudadania</v>
          </cell>
          <cell r="G479">
            <v>1026563421</v>
          </cell>
          <cell r="H479">
            <v>1026563421</v>
          </cell>
          <cell r="I479">
            <v>9</v>
          </cell>
          <cell r="K479" t="str">
            <v>Natural</v>
          </cell>
          <cell r="L479" t="str">
            <v>1 Natural</v>
          </cell>
          <cell r="M479" t="str">
            <v>2 Privada (1)</v>
          </cell>
          <cell r="N479" t="str">
            <v>4 Persona Natural (2)</v>
          </cell>
          <cell r="O479" t="str">
            <v>1 Nacional</v>
          </cell>
          <cell r="Q479" t="str">
            <v>3 3. Único Contratista</v>
          </cell>
          <cell r="U479">
            <v>1026563421</v>
          </cell>
          <cell r="V479" t="str">
            <v>ANGELA CRISTINA HERNANDEZ GUEVARA</v>
          </cell>
        </row>
        <row r="480">
          <cell r="C480" t="str">
            <v>1361-2024</v>
          </cell>
          <cell r="D480" t="str">
            <v>SAUL MARTINEZ GONZALEZ</v>
          </cell>
          <cell r="E480" t="str">
            <v>SAUL MARTINEZ GONZALEZ</v>
          </cell>
          <cell r="F480" t="str">
            <v>Cédula de Ciudadania</v>
          </cell>
          <cell r="G480">
            <v>79107472</v>
          </cell>
          <cell r="H480">
            <v>79107472</v>
          </cell>
          <cell r="I480">
            <v>1</v>
          </cell>
          <cell r="K480" t="str">
            <v>Natural</v>
          </cell>
          <cell r="L480" t="str">
            <v>1 Natural</v>
          </cell>
          <cell r="M480" t="str">
            <v>2 Privada (1)</v>
          </cell>
          <cell r="N480" t="str">
            <v>4 Persona Natural (2)</v>
          </cell>
          <cell r="O480" t="str">
            <v>1 Nacional</v>
          </cell>
          <cell r="Q480" t="str">
            <v>3 3. Único Contratista</v>
          </cell>
          <cell r="U480">
            <v>79107472</v>
          </cell>
          <cell r="V480" t="str">
            <v>SAUL MARTINEZ GONZALEZ</v>
          </cell>
        </row>
        <row r="481">
          <cell r="C481" t="str">
            <v>1362-2024</v>
          </cell>
          <cell r="D481" t="str">
            <v>LUZ HELENA SANTOS FLÓREZ</v>
          </cell>
          <cell r="E481" t="str">
            <v>LUZ HELENA SANTOS FLOREZ</v>
          </cell>
          <cell r="F481" t="str">
            <v>Cédula de Ciudadania</v>
          </cell>
          <cell r="G481">
            <v>1026559172</v>
          </cell>
          <cell r="H481">
            <v>1026559172</v>
          </cell>
          <cell r="I481">
            <v>4</v>
          </cell>
          <cell r="K481" t="str">
            <v>Natural</v>
          </cell>
          <cell r="L481" t="str">
            <v>1 Natural</v>
          </cell>
          <cell r="M481" t="str">
            <v>2 Privada (1)</v>
          </cell>
          <cell r="N481" t="str">
            <v>4 Persona Natural (2)</v>
          </cell>
          <cell r="O481" t="str">
            <v>1 Nacional</v>
          </cell>
          <cell r="Q481" t="str">
            <v>3 3. Único Contratista</v>
          </cell>
          <cell r="U481">
            <v>1026559172</v>
          </cell>
          <cell r="V481" t="str">
            <v>LUZ HELENA SANTOS FLOREZ</v>
          </cell>
        </row>
        <row r="482">
          <cell r="C482" t="str">
            <v>1363-2024</v>
          </cell>
          <cell r="D482" t="str">
            <v>GINA PAOLA PINZON HERRERA</v>
          </cell>
          <cell r="E482" t="str">
            <v>GINA PAOLA PINZON HERRERA</v>
          </cell>
          <cell r="F482" t="str">
            <v>Cédula de Ciudadania</v>
          </cell>
          <cell r="G482">
            <v>1072649582</v>
          </cell>
          <cell r="H482">
            <v>1072649582</v>
          </cell>
          <cell r="I482">
            <v>4</v>
          </cell>
          <cell r="K482" t="str">
            <v>Natural</v>
          </cell>
          <cell r="L482" t="str">
            <v>1 Natural</v>
          </cell>
          <cell r="M482" t="str">
            <v>2 Privada (1)</v>
          </cell>
          <cell r="N482" t="str">
            <v>4 Persona Natural (2)</v>
          </cell>
          <cell r="O482" t="str">
            <v>1 Nacional</v>
          </cell>
          <cell r="Q482" t="str">
            <v>3 3. Único Contratista</v>
          </cell>
          <cell r="U482">
            <v>1072649582</v>
          </cell>
          <cell r="V482" t="str">
            <v>GINA PAOLA PINZON HERRERA</v>
          </cell>
        </row>
        <row r="483">
          <cell r="C483" t="str">
            <v>1364-2024</v>
          </cell>
          <cell r="D483" t="str">
            <v>ANGELICA MARIA OSPINA MONTAÑO</v>
          </cell>
          <cell r="E483" t="str">
            <v>ANGELICA MARIA OSPINA MONTAÑO</v>
          </cell>
          <cell r="F483" t="str">
            <v>Cédula de Ciudadania</v>
          </cell>
          <cell r="G483">
            <v>53015199</v>
          </cell>
          <cell r="H483">
            <v>53015199</v>
          </cell>
          <cell r="I483">
            <v>5</v>
          </cell>
          <cell r="K483" t="str">
            <v>Natural</v>
          </cell>
          <cell r="L483" t="str">
            <v>1 Natural</v>
          </cell>
          <cell r="M483" t="str">
            <v>2 Privada (1)</v>
          </cell>
          <cell r="N483" t="str">
            <v>4 Persona Natural (2)</v>
          </cell>
          <cell r="O483" t="str">
            <v>1 Nacional</v>
          </cell>
          <cell r="Q483" t="str">
            <v>3 3. Único Contratista</v>
          </cell>
          <cell r="U483">
            <v>53015199</v>
          </cell>
          <cell r="V483" t="str">
            <v>ANGELICA MARIA OSPINA MONTAÑO</v>
          </cell>
        </row>
        <row r="484">
          <cell r="C484" t="str">
            <v>1365-2024</v>
          </cell>
          <cell r="D484" t="str">
            <v>YENNI CAROLINA RODRIGUEZ SUAREZ</v>
          </cell>
          <cell r="E484" t="str">
            <v>YENNI CAROLINA RODRIGUEZ SUAREZ</v>
          </cell>
          <cell r="F484" t="str">
            <v>Cédula de Ciudadania</v>
          </cell>
          <cell r="G484">
            <v>52915829</v>
          </cell>
          <cell r="H484">
            <v>52915829</v>
          </cell>
          <cell r="I484">
            <v>5</v>
          </cell>
          <cell r="K484" t="str">
            <v>Natural</v>
          </cell>
          <cell r="L484" t="str">
            <v>1 Natural</v>
          </cell>
          <cell r="M484" t="str">
            <v>2 Privada (1)</v>
          </cell>
          <cell r="N484" t="str">
            <v>4 Persona Natural (2)</v>
          </cell>
          <cell r="O484" t="str">
            <v>1 Nacional</v>
          </cell>
          <cell r="Q484" t="str">
            <v>3 3. Único Contratista</v>
          </cell>
          <cell r="U484">
            <v>52915829</v>
          </cell>
          <cell r="V484" t="str">
            <v>YENNI CAROLINA RODRIGUEZ SUAREZ</v>
          </cell>
        </row>
        <row r="485">
          <cell r="C485" t="str">
            <v>1366-2024</v>
          </cell>
          <cell r="D485" t="str">
            <v>INSTITUTO DISTRITAL DE LAS ARTES – IDARTES</v>
          </cell>
          <cell r="E485" t="str">
            <v>SANDRA MILENA RINCON CORTES</v>
          </cell>
          <cell r="F485" t="str">
            <v>Cédula de Ciudadania</v>
          </cell>
          <cell r="G485">
            <v>52194838</v>
          </cell>
          <cell r="H485">
            <v>52194838</v>
          </cell>
          <cell r="I485">
            <v>6</v>
          </cell>
          <cell r="K485" t="str">
            <v>Natural</v>
          </cell>
          <cell r="L485" t="str">
            <v>1 Natural</v>
          </cell>
          <cell r="M485" t="str">
            <v>2 Privada (1)</v>
          </cell>
          <cell r="N485" t="str">
            <v>4 Persona Natural (2)</v>
          </cell>
          <cell r="O485" t="str">
            <v>1 Nacional</v>
          </cell>
          <cell r="Q485" t="str">
            <v>3 3. Único Contratista</v>
          </cell>
          <cell r="U485">
            <v>52194838</v>
          </cell>
          <cell r="V485" t="str">
            <v>SANDRA MILENA RINCON CORTES</v>
          </cell>
        </row>
        <row r="486">
          <cell r="C486" t="str">
            <v>1367-2024</v>
          </cell>
          <cell r="D486" t="str">
            <v>LEVI JOSE JAIMES LOBO</v>
          </cell>
          <cell r="E486" t="str">
            <v>LEVI JOSE JAIMES LOBO</v>
          </cell>
          <cell r="F486" t="str">
            <v>Cédula de Ciudadania</v>
          </cell>
          <cell r="G486">
            <v>1090389046</v>
          </cell>
          <cell r="H486">
            <v>1090389046</v>
          </cell>
          <cell r="I486">
            <v>7</v>
          </cell>
          <cell r="K486" t="str">
            <v>Natural</v>
          </cell>
          <cell r="L486" t="str">
            <v>1 Natural</v>
          </cell>
          <cell r="M486" t="str">
            <v>2 Privada (1)</v>
          </cell>
          <cell r="N486" t="str">
            <v>4 Persona Natural (2)</v>
          </cell>
          <cell r="O486" t="str">
            <v>1 Nacional</v>
          </cell>
          <cell r="Q486" t="str">
            <v>3 3. Único Contratista</v>
          </cell>
          <cell r="U486">
            <v>1090389046</v>
          </cell>
          <cell r="V486" t="str">
            <v>LEVI JOSE JAIMES LOBO</v>
          </cell>
        </row>
        <row r="487">
          <cell r="C487" t="str">
            <v>1368-2024</v>
          </cell>
          <cell r="D487" t="str">
            <v>ADRIANA MARCELA MANOSALVA NARVAEZ</v>
          </cell>
          <cell r="E487" t="str">
            <v>ADRIANA MARCELA MANOSALVA NARVAEZ</v>
          </cell>
          <cell r="F487" t="str">
            <v>Cédula de Ciudadania</v>
          </cell>
          <cell r="G487">
            <v>1013598456</v>
          </cell>
          <cell r="H487">
            <v>1013598456</v>
          </cell>
          <cell r="I487">
            <v>1</v>
          </cell>
          <cell r="K487" t="str">
            <v>Natural</v>
          </cell>
          <cell r="L487" t="str">
            <v>1 Natural</v>
          </cell>
          <cell r="M487" t="str">
            <v>2 Privada (1)</v>
          </cell>
          <cell r="N487" t="str">
            <v>4 Persona Natural (2)</v>
          </cell>
          <cell r="O487" t="str">
            <v>1 Nacional</v>
          </cell>
          <cell r="Q487" t="str">
            <v>3 3. Único Contratista</v>
          </cell>
          <cell r="U487">
            <v>1013598456</v>
          </cell>
          <cell r="V487" t="str">
            <v>ADRIANA MARCELA MANOSALVA NARVAEZ</v>
          </cell>
        </row>
        <row r="488">
          <cell r="C488" t="str">
            <v>1369-2024</v>
          </cell>
          <cell r="D488" t="str">
            <v>ANYELA VIVIANA GONZALEZ CHAVARRO</v>
          </cell>
          <cell r="E488" t="str">
            <v>ANYELA VIVIANA GONZALEZ CHAVARRO</v>
          </cell>
          <cell r="F488" t="str">
            <v>Cédula de Ciudadania</v>
          </cell>
          <cell r="G488">
            <v>53073496</v>
          </cell>
          <cell r="H488">
            <v>53073496</v>
          </cell>
          <cell r="I488">
            <v>5</v>
          </cell>
          <cell r="K488" t="str">
            <v>Natural</v>
          </cell>
          <cell r="L488" t="str">
            <v>1 Natural</v>
          </cell>
          <cell r="M488" t="str">
            <v>2 Privada (1)</v>
          </cell>
          <cell r="N488" t="str">
            <v>4 Persona Natural (2)</v>
          </cell>
          <cell r="O488" t="str">
            <v>1 Nacional</v>
          </cell>
          <cell r="Q488" t="str">
            <v>3 3. Único Contratista</v>
          </cell>
          <cell r="U488">
            <v>53073496</v>
          </cell>
          <cell r="V488" t="str">
            <v>ANYELA VIVIANA GONZALEZ CHAVARRO</v>
          </cell>
        </row>
        <row r="489">
          <cell r="C489" t="str">
            <v>137-2024</v>
          </cell>
          <cell r="D489" t="str">
            <v>ANDREA DEL PILAR BUITRAGO GOMEZ</v>
          </cell>
          <cell r="E489" t="str">
            <v>ANDREA DEL PILAR BUITRAGO GOMEZ</v>
          </cell>
          <cell r="F489" t="str">
            <v>Cédula de Ciudadania</v>
          </cell>
          <cell r="G489">
            <v>52747027</v>
          </cell>
          <cell r="H489">
            <v>52747027</v>
          </cell>
          <cell r="I489">
            <v>4</v>
          </cell>
          <cell r="K489" t="str">
            <v>Natural</v>
          </cell>
          <cell r="L489" t="str">
            <v>1 Natural</v>
          </cell>
          <cell r="M489" t="str">
            <v>2 Privada (1)</v>
          </cell>
          <cell r="N489" t="str">
            <v>4 Persona Natural (2)</v>
          </cell>
          <cell r="O489" t="str">
            <v>1 Nacional</v>
          </cell>
          <cell r="Q489" t="str">
            <v>3 3. Único Contratista</v>
          </cell>
          <cell r="U489">
            <v>52747027</v>
          </cell>
          <cell r="V489" t="str">
            <v>ANDREA DEL PILAR BUITRAGO GOMEZ</v>
          </cell>
        </row>
        <row r="490">
          <cell r="C490" t="str">
            <v>1371-2024</v>
          </cell>
          <cell r="D490" t="str">
            <v>CINDY LORENA CUÉLLAR BECERRA</v>
          </cell>
          <cell r="E490" t="str">
            <v>CINDY LORENA CUELLAR BECERRA</v>
          </cell>
          <cell r="F490" t="str">
            <v>Cédula de Ciudadania</v>
          </cell>
          <cell r="G490">
            <v>1012335174</v>
          </cell>
          <cell r="H490">
            <v>1012335174</v>
          </cell>
          <cell r="I490">
            <v>6</v>
          </cell>
          <cell r="K490" t="str">
            <v>Natural</v>
          </cell>
          <cell r="L490" t="str">
            <v>1 Natural</v>
          </cell>
          <cell r="M490" t="str">
            <v>2 Privada (1)</v>
          </cell>
          <cell r="N490" t="str">
            <v>4 Persona Natural (2)</v>
          </cell>
          <cell r="O490" t="str">
            <v>1 Nacional</v>
          </cell>
          <cell r="Q490" t="str">
            <v>3 3. Único Contratista</v>
          </cell>
          <cell r="U490">
            <v>1012335174</v>
          </cell>
          <cell r="V490" t="str">
            <v>CINDY LORENA CUELLAR BECERRA</v>
          </cell>
        </row>
        <row r="491">
          <cell r="C491" t="str">
            <v>1372-2024</v>
          </cell>
          <cell r="D491" t="str">
            <v>DIANA YULIETH MELO VILLARRAGA</v>
          </cell>
          <cell r="E491" t="str">
            <v>DIANA YULIETH MELO VILLARRAGA</v>
          </cell>
          <cell r="F491" t="str">
            <v>Cédula de Ciudadania</v>
          </cell>
          <cell r="G491">
            <v>1022359913</v>
          </cell>
          <cell r="H491">
            <v>1022359913</v>
          </cell>
          <cell r="I491">
            <v>2</v>
          </cell>
          <cell r="K491" t="str">
            <v>Natural</v>
          </cell>
          <cell r="L491" t="str">
            <v>1 Natural</v>
          </cell>
          <cell r="M491" t="str">
            <v>2 Privada (1)</v>
          </cell>
          <cell r="N491" t="str">
            <v>4 Persona Natural (2)</v>
          </cell>
          <cell r="O491" t="str">
            <v>1 Nacional</v>
          </cell>
          <cell r="Q491" t="str">
            <v>3 3. Único Contratista</v>
          </cell>
          <cell r="U491">
            <v>1022359913</v>
          </cell>
          <cell r="V491" t="str">
            <v>DIANA YULIETH MELO VILLARRAGA</v>
          </cell>
        </row>
        <row r="492">
          <cell r="C492" t="str">
            <v>1373-2024</v>
          </cell>
          <cell r="D492" t="str">
            <v>Roxana Carolina Monterrosa Dominguez</v>
          </cell>
          <cell r="E492" t="str">
            <v>ROXANA CAROLINA MONTERROSA DOMINGUEZ</v>
          </cell>
          <cell r="F492" t="str">
            <v>Cédula de Ciudadania</v>
          </cell>
          <cell r="G492">
            <v>1015463946</v>
          </cell>
          <cell r="H492">
            <v>1015463946</v>
          </cell>
          <cell r="I492">
            <v>4</v>
          </cell>
          <cell r="K492" t="str">
            <v>Natural</v>
          </cell>
          <cell r="L492" t="str">
            <v>1 Natural</v>
          </cell>
          <cell r="M492" t="str">
            <v>2 Privada (1)</v>
          </cell>
          <cell r="N492" t="str">
            <v>4 Persona Natural (2)</v>
          </cell>
          <cell r="O492" t="str">
            <v>1 Nacional</v>
          </cell>
          <cell r="Q492" t="str">
            <v>3 3. Único Contratista</v>
          </cell>
          <cell r="U492">
            <v>1015463946</v>
          </cell>
          <cell r="V492" t="str">
            <v>ROXANA CAROLINA MONTERROSA DOMINGUEZ</v>
          </cell>
        </row>
        <row r="493">
          <cell r="C493" t="str">
            <v>1374-2024</v>
          </cell>
          <cell r="D493" t="str">
            <v>Diana Carolina López González</v>
          </cell>
          <cell r="E493" t="str">
            <v>DIANA CAROLINA LOPEZ GONZALEZ</v>
          </cell>
          <cell r="F493" t="str">
            <v>Cédula de Ciudadania</v>
          </cell>
          <cell r="G493">
            <v>1020785379</v>
          </cell>
          <cell r="H493">
            <v>1020785379</v>
          </cell>
          <cell r="I493">
            <v>8</v>
          </cell>
          <cell r="K493" t="str">
            <v>Natural</v>
          </cell>
          <cell r="L493" t="str">
            <v>1 Natural</v>
          </cell>
          <cell r="M493" t="str">
            <v>2 Privada (1)</v>
          </cell>
          <cell r="N493" t="str">
            <v>4 Persona Natural (2)</v>
          </cell>
          <cell r="O493" t="str">
            <v>1 Nacional</v>
          </cell>
          <cell r="Q493" t="str">
            <v>3 3. Único Contratista</v>
          </cell>
          <cell r="U493">
            <v>1020785379</v>
          </cell>
          <cell r="V493" t="str">
            <v>DIANA CAROLINA LOPEZ GONZALEZ</v>
          </cell>
        </row>
        <row r="494">
          <cell r="C494" t="str">
            <v>1375-2024</v>
          </cell>
          <cell r="D494" t="str">
            <v>María Angélica Leal Leal</v>
          </cell>
          <cell r="E494" t="str">
            <v>MARIA ANGELICA LEAL LEAL</v>
          </cell>
          <cell r="F494" t="str">
            <v>Cédula de Ciudadania</v>
          </cell>
          <cell r="G494">
            <v>1018447788</v>
          </cell>
          <cell r="H494">
            <v>1018447788</v>
          </cell>
          <cell r="I494">
            <v>0</v>
          </cell>
          <cell r="K494" t="str">
            <v>Natural</v>
          </cell>
          <cell r="L494" t="str">
            <v>1 Natural</v>
          </cell>
          <cell r="M494" t="str">
            <v>2 Privada (1)</v>
          </cell>
          <cell r="N494" t="str">
            <v>4 Persona Natural (2)</v>
          </cell>
          <cell r="O494" t="str">
            <v>1 Nacional</v>
          </cell>
          <cell r="Q494" t="str">
            <v>3 3. Único Contratista</v>
          </cell>
          <cell r="U494">
            <v>1018447788</v>
          </cell>
          <cell r="V494" t="str">
            <v>MARIA ANGELICA LEAL LEAL</v>
          </cell>
        </row>
        <row r="495">
          <cell r="C495" t="str">
            <v>1376-2024</v>
          </cell>
          <cell r="D495" t="str">
            <v>Giovanna Andrea Chamorro Ramírez</v>
          </cell>
          <cell r="E495" t="str">
            <v>GIOVANNA ANDREA CHAMORRO RAMIREZ</v>
          </cell>
          <cell r="F495" t="str">
            <v>Cédula de Ciudadania</v>
          </cell>
          <cell r="G495">
            <v>52270871</v>
          </cell>
          <cell r="H495">
            <v>52270871</v>
          </cell>
          <cell r="I495">
            <v>5</v>
          </cell>
          <cell r="K495" t="str">
            <v>Natural</v>
          </cell>
          <cell r="L495" t="str">
            <v>1 Natural</v>
          </cell>
          <cell r="M495" t="str">
            <v>2 Privada (1)</v>
          </cell>
          <cell r="N495" t="str">
            <v>4 Persona Natural (2)</v>
          </cell>
          <cell r="O495" t="str">
            <v>1 Nacional</v>
          </cell>
          <cell r="Q495" t="str">
            <v>3 3. Único Contratista</v>
          </cell>
          <cell r="U495">
            <v>52270871</v>
          </cell>
          <cell r="V495" t="str">
            <v>GIOVANNA ANDREA CHAMORRO RAMIREZ</v>
          </cell>
        </row>
        <row r="496">
          <cell r="C496" t="str">
            <v>1378-2024</v>
          </cell>
          <cell r="D496" t="str">
            <v>Oscar Alexander Orozco Jiménez</v>
          </cell>
          <cell r="E496" t="str">
            <v>OSCAR ALEXANDER OROZCO JIMENEZ</v>
          </cell>
          <cell r="F496" t="str">
            <v>Cédula de Ciudadania</v>
          </cell>
          <cell r="G496">
            <v>1095821622</v>
          </cell>
          <cell r="H496">
            <v>1095821622</v>
          </cell>
          <cell r="I496">
            <v>0</v>
          </cell>
          <cell r="K496" t="str">
            <v>Natural</v>
          </cell>
          <cell r="L496" t="str">
            <v>1 Natural</v>
          </cell>
          <cell r="M496" t="str">
            <v>2 Privada (1)</v>
          </cell>
          <cell r="N496" t="str">
            <v>4 Persona Natural (2)</v>
          </cell>
          <cell r="O496" t="str">
            <v>1 Nacional</v>
          </cell>
          <cell r="Q496" t="str">
            <v>3 3. Único Contratista</v>
          </cell>
          <cell r="U496">
            <v>1095821622</v>
          </cell>
          <cell r="V496" t="str">
            <v>OSCAR ALEXANDER OROZCO JIMENEZ</v>
          </cell>
        </row>
        <row r="497">
          <cell r="C497" t="str">
            <v>1379-2024</v>
          </cell>
          <cell r="D497" t="str">
            <v>Ana Aurielia Roda Fornaguera</v>
          </cell>
          <cell r="E497" t="str">
            <v>ANA AURELIA RODA FORNAGUERA</v>
          </cell>
          <cell r="F497" t="str">
            <v>Cédula de Ciudadania</v>
          </cell>
          <cell r="G497">
            <v>21070285</v>
          </cell>
          <cell r="H497">
            <v>21070285</v>
          </cell>
          <cell r="I497">
            <v>8</v>
          </cell>
          <cell r="K497" t="str">
            <v>Natural</v>
          </cell>
          <cell r="L497" t="str">
            <v>1 Natural</v>
          </cell>
          <cell r="M497" t="str">
            <v>2 Privada (1)</v>
          </cell>
          <cell r="N497" t="str">
            <v>4 Persona Natural (2)</v>
          </cell>
          <cell r="O497" t="str">
            <v>1 Nacional</v>
          </cell>
          <cell r="Q497" t="str">
            <v>3 3. Único Contratista</v>
          </cell>
          <cell r="U497">
            <v>21070285</v>
          </cell>
          <cell r="V497" t="str">
            <v>ANA AURELIA RODA FORNAGUERA</v>
          </cell>
        </row>
        <row r="498">
          <cell r="C498" t="str">
            <v>138-2024</v>
          </cell>
          <cell r="D498" t="str">
            <v>estefany quiñones sanchez</v>
          </cell>
          <cell r="E498" t="str">
            <v>ESTEFANY QUIÑONES SANCHEZ</v>
          </cell>
          <cell r="F498" t="str">
            <v>Cédula de Ciudadania</v>
          </cell>
          <cell r="G498">
            <v>1024525777</v>
          </cell>
          <cell r="H498">
            <v>700076309</v>
          </cell>
          <cell r="I498">
            <v>6</v>
          </cell>
          <cell r="K498" t="str">
            <v>Natural</v>
          </cell>
          <cell r="L498" t="str">
            <v>1 Natural</v>
          </cell>
          <cell r="M498" t="str">
            <v>2 Privada (1)</v>
          </cell>
          <cell r="N498" t="str">
            <v>4 Persona Natural (2)</v>
          </cell>
          <cell r="O498" t="str">
            <v>1 Nacional</v>
          </cell>
          <cell r="Q498" t="str">
            <v>3 3. Único Contratista</v>
          </cell>
          <cell r="U498">
            <v>1024525777</v>
          </cell>
          <cell r="V498" t="str">
            <v>estefany quiñones sanchez</v>
          </cell>
        </row>
        <row r="499">
          <cell r="C499" t="str">
            <v>1380-2024</v>
          </cell>
          <cell r="D499" t="str">
            <v>Catalina Rodríguez Navas</v>
          </cell>
          <cell r="E499" t="str">
            <v>CATALINA RODRIGUEZ NAVAS</v>
          </cell>
          <cell r="F499" t="str">
            <v>Cédula de Ciudadania</v>
          </cell>
          <cell r="G499">
            <v>53017152</v>
          </cell>
          <cell r="H499">
            <v>53017152</v>
          </cell>
          <cell r="I499">
            <v>9</v>
          </cell>
          <cell r="K499" t="str">
            <v>Natural</v>
          </cell>
          <cell r="L499" t="str">
            <v>1 Natural</v>
          </cell>
          <cell r="M499" t="str">
            <v>2 Privada (1)</v>
          </cell>
          <cell r="N499" t="str">
            <v>4 Persona Natural (2)</v>
          </cell>
          <cell r="O499" t="str">
            <v>1 Nacional</v>
          </cell>
          <cell r="Q499" t="str">
            <v>3 3. Único Contratista</v>
          </cell>
          <cell r="U499">
            <v>53017152</v>
          </cell>
          <cell r="V499" t="str">
            <v>CATALINA RODRIGUEZ NAVAS</v>
          </cell>
        </row>
        <row r="500">
          <cell r="C500" t="str">
            <v>1381-2024</v>
          </cell>
          <cell r="D500" t="str">
            <v>ADRIANA MARÍA HERNÁNDEZ MENDOZA</v>
          </cell>
          <cell r="E500" t="str">
            <v>ADRIANA MARIA HERNANDEZ MENDOZA</v>
          </cell>
          <cell r="F500" t="str">
            <v>Cédula de Ciudadania</v>
          </cell>
          <cell r="G500">
            <v>52733204</v>
          </cell>
          <cell r="H500">
            <v>52733204</v>
          </cell>
          <cell r="I500">
            <v>0</v>
          </cell>
          <cell r="K500" t="str">
            <v>Natural</v>
          </cell>
          <cell r="L500" t="str">
            <v>1 Natural</v>
          </cell>
          <cell r="M500" t="str">
            <v>2 Privada (1)</v>
          </cell>
          <cell r="N500" t="str">
            <v>4 Persona Natural (2)</v>
          </cell>
          <cell r="O500" t="str">
            <v>1 Nacional</v>
          </cell>
          <cell r="Q500" t="str">
            <v>3 3. Único Contratista</v>
          </cell>
          <cell r="U500">
            <v>52733204</v>
          </cell>
          <cell r="V500" t="str">
            <v>ADRIANA MARIA HERNANDEZ MENDOZA</v>
          </cell>
        </row>
        <row r="501">
          <cell r="C501" t="str">
            <v>1382-2024</v>
          </cell>
          <cell r="D501" t="str">
            <v>JORGE ALEXANDER CAMARGO FRANCO</v>
          </cell>
          <cell r="E501" t="str">
            <v>JORGE ALEXANDER CAMARGO FRANCO</v>
          </cell>
          <cell r="F501" t="str">
            <v>Cédula de Ciudadania</v>
          </cell>
          <cell r="G501">
            <v>80018173</v>
          </cell>
          <cell r="H501">
            <v>80018173</v>
          </cell>
          <cell r="I501">
            <v>6</v>
          </cell>
          <cell r="K501" t="str">
            <v>Natural</v>
          </cell>
          <cell r="L501" t="str">
            <v>1 Natural</v>
          </cell>
          <cell r="M501" t="str">
            <v>2 Privada (1)</v>
          </cell>
          <cell r="N501" t="str">
            <v>4 Persona Natural (2)</v>
          </cell>
          <cell r="O501" t="str">
            <v>1 Nacional</v>
          </cell>
          <cell r="Q501" t="str">
            <v>3 3. Único Contratista</v>
          </cell>
          <cell r="U501">
            <v>80018173</v>
          </cell>
          <cell r="V501" t="str">
            <v>JORGE ALEXANDER CAMARGO FRANCO</v>
          </cell>
        </row>
        <row r="502">
          <cell r="C502" t="str">
            <v>1383-2024</v>
          </cell>
          <cell r="D502" t="str">
            <v>Maria Rosana Hurtado Cabrera</v>
          </cell>
          <cell r="E502" t="str">
            <v>MARIA ROSANA HURTADO CABRERA</v>
          </cell>
          <cell r="F502" t="str">
            <v>Cédula de Ciudadania</v>
          </cell>
          <cell r="G502">
            <v>1013677971</v>
          </cell>
          <cell r="H502">
            <v>1013677971</v>
          </cell>
          <cell r="I502">
            <v>0</v>
          </cell>
          <cell r="K502" t="str">
            <v>Natural</v>
          </cell>
          <cell r="L502" t="str">
            <v>1 Natural</v>
          </cell>
          <cell r="M502" t="str">
            <v>2 Privada (1)</v>
          </cell>
          <cell r="N502" t="str">
            <v>4 Persona Natural (2)</v>
          </cell>
          <cell r="O502" t="str">
            <v>1 Nacional</v>
          </cell>
          <cell r="Q502" t="str">
            <v>3 3. Único Contratista</v>
          </cell>
          <cell r="U502">
            <v>1013677971</v>
          </cell>
          <cell r="V502" t="str">
            <v>MARIA ROSANA HURTADO CABRERA</v>
          </cell>
        </row>
        <row r="503">
          <cell r="C503" t="str">
            <v>1384-2024</v>
          </cell>
          <cell r="D503" t="str">
            <v>Maryury Forero Bohorquez</v>
          </cell>
          <cell r="E503" t="str">
            <v>MARYURY FORERO BOHORQUEZ</v>
          </cell>
          <cell r="F503" t="str">
            <v>Cédula de Ciudadania</v>
          </cell>
          <cell r="G503">
            <v>1069725435</v>
          </cell>
          <cell r="H503">
            <v>1069725435</v>
          </cell>
          <cell r="I503">
            <v>4</v>
          </cell>
          <cell r="K503" t="str">
            <v>Natural</v>
          </cell>
          <cell r="L503" t="str">
            <v>1 Natural</v>
          </cell>
          <cell r="M503" t="str">
            <v>2 Privada (1)</v>
          </cell>
          <cell r="N503" t="str">
            <v>4 Persona Natural (2)</v>
          </cell>
          <cell r="O503" t="str">
            <v>1 Nacional</v>
          </cell>
          <cell r="Q503" t="str">
            <v>3 3. Único Contratista</v>
          </cell>
          <cell r="U503">
            <v>1069725435</v>
          </cell>
          <cell r="V503" t="str">
            <v>MARYURY FORERO BOHORQUEZ</v>
          </cell>
        </row>
        <row r="504">
          <cell r="C504" t="str">
            <v>1385-2024</v>
          </cell>
          <cell r="D504" t="str">
            <v>ASTRID JARAMILLO BETANCUR</v>
          </cell>
          <cell r="E504" t="str">
            <v>ASTRID JARAMILLO BETANCUR</v>
          </cell>
          <cell r="F504" t="str">
            <v>Cédula de Ciudadania</v>
          </cell>
          <cell r="G504">
            <v>52037169</v>
          </cell>
          <cell r="H504">
            <v>52037169</v>
          </cell>
          <cell r="I504">
            <v>5</v>
          </cell>
          <cell r="K504" t="str">
            <v>Natural</v>
          </cell>
          <cell r="L504" t="str">
            <v>1 Natural</v>
          </cell>
          <cell r="M504" t="str">
            <v>2 Privada (1)</v>
          </cell>
          <cell r="N504" t="str">
            <v>4 Persona Natural (2)</v>
          </cell>
          <cell r="O504" t="str">
            <v>1 Nacional</v>
          </cell>
          <cell r="Q504" t="str">
            <v>3 3. Único Contratista</v>
          </cell>
          <cell r="U504">
            <v>52037169</v>
          </cell>
          <cell r="V504" t="str">
            <v>ASTRID JARAMILLO BETANCUR</v>
          </cell>
        </row>
        <row r="505">
          <cell r="C505" t="str">
            <v>1386-2024</v>
          </cell>
          <cell r="D505" t="str">
            <v>VICTOR ALFONSO CAPADOR SALINAS</v>
          </cell>
          <cell r="E505" t="str">
            <v>VICTOR ALFONSO CAPADOR SALINAS</v>
          </cell>
          <cell r="F505" t="str">
            <v>Cédula de Ciudadania</v>
          </cell>
          <cell r="G505">
            <v>1033679692</v>
          </cell>
          <cell r="H505">
            <v>1033679692</v>
          </cell>
          <cell r="I505">
            <v>2</v>
          </cell>
          <cell r="K505" t="str">
            <v>Natural</v>
          </cell>
          <cell r="L505" t="str">
            <v>1 Natural</v>
          </cell>
          <cell r="M505" t="str">
            <v>2 Privada (1)</v>
          </cell>
          <cell r="N505" t="str">
            <v>4 Persona Natural (2)</v>
          </cell>
          <cell r="O505" t="str">
            <v>1 Nacional</v>
          </cell>
          <cell r="Q505" t="str">
            <v>3 3. Único Contratista</v>
          </cell>
          <cell r="U505">
            <v>1033679692</v>
          </cell>
          <cell r="V505" t="str">
            <v>VICTOR ALFONSO CAPADOR SALINAS</v>
          </cell>
        </row>
        <row r="506">
          <cell r="C506" t="str">
            <v>1387-2024</v>
          </cell>
          <cell r="D506" t="str">
            <v>ANA PATRICIA RAMIREZ MENDIETA</v>
          </cell>
          <cell r="E506" t="str">
            <v>ANA PATRICIA RAMIREZ MENDIETA</v>
          </cell>
          <cell r="F506" t="str">
            <v>Cédula de Ciudadania</v>
          </cell>
          <cell r="G506">
            <v>53155437</v>
          </cell>
          <cell r="H506">
            <v>53155437</v>
          </cell>
          <cell r="I506">
            <v>3</v>
          </cell>
          <cell r="K506" t="str">
            <v>Natural</v>
          </cell>
          <cell r="L506" t="str">
            <v>1 Natural</v>
          </cell>
          <cell r="M506" t="str">
            <v>2 Privada (1)</v>
          </cell>
          <cell r="N506" t="str">
            <v>4 Persona Natural (2)</v>
          </cell>
          <cell r="O506" t="str">
            <v>1 Nacional</v>
          </cell>
          <cell r="Q506" t="str">
            <v>3 3. Único Contratista</v>
          </cell>
          <cell r="U506">
            <v>53155437</v>
          </cell>
          <cell r="V506" t="str">
            <v>ANA PATRICIA RAMIREZ MENDIETA</v>
          </cell>
        </row>
        <row r="507">
          <cell r="C507" t="str">
            <v>1388-2024</v>
          </cell>
          <cell r="D507" t="str">
            <v>CLARA HELENA RUIZ MARTINEZ</v>
          </cell>
          <cell r="E507" t="str">
            <v>CLARA HELENA RUIZ MARTINEZ</v>
          </cell>
          <cell r="F507" t="str">
            <v>Cédula de Ciudadania</v>
          </cell>
          <cell r="G507">
            <v>52233568</v>
          </cell>
          <cell r="H507">
            <v>52233568</v>
          </cell>
          <cell r="I507">
            <v>0</v>
          </cell>
          <cell r="K507" t="str">
            <v>Natural</v>
          </cell>
          <cell r="L507" t="str">
            <v>1 Natural</v>
          </cell>
          <cell r="M507" t="str">
            <v>2 Privada (1)</v>
          </cell>
          <cell r="N507" t="str">
            <v>4 Persona Natural (2)</v>
          </cell>
          <cell r="O507" t="str">
            <v>1 Nacional</v>
          </cell>
          <cell r="Q507" t="str">
            <v>3 3. Único Contratista</v>
          </cell>
          <cell r="U507">
            <v>52233568</v>
          </cell>
          <cell r="V507" t="str">
            <v>CLARA HELENA RUIZ MARTINEZ</v>
          </cell>
        </row>
        <row r="508">
          <cell r="C508" t="str">
            <v>1389-2024</v>
          </cell>
          <cell r="D508" t="str">
            <v>Mauricio Napoleón Granja Gómez</v>
          </cell>
          <cell r="E508" t="str">
            <v>MAURICIO NAPOLEON GRANJA GOMEZ</v>
          </cell>
          <cell r="F508" t="str">
            <v>Cédula de Ciudadania</v>
          </cell>
          <cell r="G508">
            <v>80229068</v>
          </cell>
          <cell r="H508">
            <v>80229068</v>
          </cell>
          <cell r="I508">
            <v>6</v>
          </cell>
          <cell r="K508" t="str">
            <v>Natural</v>
          </cell>
          <cell r="L508" t="str">
            <v>1 Natural</v>
          </cell>
          <cell r="M508" t="str">
            <v>2 Privada (1)</v>
          </cell>
          <cell r="N508" t="str">
            <v>4 Persona Natural (2)</v>
          </cell>
          <cell r="O508" t="str">
            <v>1 Nacional</v>
          </cell>
          <cell r="Q508" t="str">
            <v>3 3. Único Contratista</v>
          </cell>
          <cell r="U508">
            <v>80229068</v>
          </cell>
          <cell r="V508" t="str">
            <v>MAURICIO NAPOLEON GRANJA GOMEZ</v>
          </cell>
        </row>
        <row r="509">
          <cell r="C509" t="str">
            <v>139-2024</v>
          </cell>
          <cell r="D509" t="str">
            <v>JIMMY CALDERON ALZATE</v>
          </cell>
          <cell r="E509" t="str">
            <v>JIMMY CALDERON ALZATE</v>
          </cell>
          <cell r="F509" t="str">
            <v>Cédula de Ciudadania</v>
          </cell>
          <cell r="G509">
            <v>79846275</v>
          </cell>
          <cell r="H509">
            <v>79846275</v>
          </cell>
          <cell r="I509">
            <v>7</v>
          </cell>
          <cell r="K509" t="str">
            <v>Natural</v>
          </cell>
          <cell r="L509" t="str">
            <v>1 Natural</v>
          </cell>
          <cell r="M509" t="str">
            <v>2 Privada (1)</v>
          </cell>
          <cell r="N509" t="str">
            <v>4 Persona Natural (2)</v>
          </cell>
          <cell r="O509" t="str">
            <v>1 Nacional</v>
          </cell>
          <cell r="Q509" t="str">
            <v>3 3. Único Contratista</v>
          </cell>
          <cell r="U509">
            <v>79846275</v>
          </cell>
          <cell r="V509" t="str">
            <v>JIMMY CALDERON ALZATE</v>
          </cell>
        </row>
        <row r="510">
          <cell r="C510" t="str">
            <v>1390-2024</v>
          </cell>
          <cell r="D510" t="str">
            <v>Diego Venegas Vargas</v>
          </cell>
          <cell r="E510" t="str">
            <v>DIEGO FERNANDO VENEGAS VARGAS</v>
          </cell>
          <cell r="F510" t="str">
            <v>Cédula de Ciudadania</v>
          </cell>
          <cell r="G510">
            <v>1022362127</v>
          </cell>
          <cell r="H510">
            <v>1022362127</v>
          </cell>
          <cell r="I510">
            <v>0</v>
          </cell>
          <cell r="K510" t="str">
            <v>Natural</v>
          </cell>
          <cell r="L510" t="str">
            <v>1 Natural</v>
          </cell>
          <cell r="M510" t="str">
            <v>2 Privada (1)</v>
          </cell>
          <cell r="N510" t="str">
            <v>4 Persona Natural (2)</v>
          </cell>
          <cell r="O510" t="str">
            <v>1 Nacional</v>
          </cell>
          <cell r="Q510" t="str">
            <v>3 3. Único Contratista</v>
          </cell>
          <cell r="U510">
            <v>1022362127</v>
          </cell>
          <cell r="V510" t="str">
            <v>DIEGO FERNANDO VENEGAS VARGAS</v>
          </cell>
        </row>
        <row r="511">
          <cell r="C511" t="str">
            <v>1391-2024</v>
          </cell>
          <cell r="D511" t="str">
            <v>EDGAR MAURICIO YAYA ORTIZ</v>
          </cell>
          <cell r="E511" t="str">
            <v>EDGAR MAURICIO YAYA ORTIZ</v>
          </cell>
          <cell r="F511" t="str">
            <v>Cédula de Ciudadania</v>
          </cell>
          <cell r="G511">
            <v>79996864</v>
          </cell>
          <cell r="H511">
            <v>79996864</v>
          </cell>
          <cell r="I511">
            <v>8</v>
          </cell>
          <cell r="K511" t="str">
            <v>Natural</v>
          </cell>
          <cell r="L511" t="str">
            <v>1 Natural</v>
          </cell>
          <cell r="M511" t="str">
            <v>2 Privada (1)</v>
          </cell>
          <cell r="N511" t="str">
            <v>4 Persona Natural (2)</v>
          </cell>
          <cell r="O511" t="str">
            <v>1 Nacional</v>
          </cell>
          <cell r="Q511" t="str">
            <v>3 3. Único Contratista</v>
          </cell>
          <cell r="U511">
            <v>79996864</v>
          </cell>
          <cell r="V511" t="str">
            <v>EDGAR MAURICIO YAYA ORTIZ</v>
          </cell>
        </row>
        <row r="512">
          <cell r="C512" t="str">
            <v>1392-2024</v>
          </cell>
          <cell r="D512" t="str">
            <v>JINETH MARCELA MORENO GUEVARA</v>
          </cell>
          <cell r="E512" t="str">
            <v>JINETH MARCELA MORENO GUEVARA</v>
          </cell>
          <cell r="F512" t="str">
            <v>Cédula de Ciudadania</v>
          </cell>
          <cell r="G512">
            <v>1023031576</v>
          </cell>
          <cell r="H512">
            <v>1023031576</v>
          </cell>
          <cell r="I512">
            <v>8</v>
          </cell>
          <cell r="K512" t="str">
            <v>Natural</v>
          </cell>
          <cell r="L512" t="str">
            <v>1 Natural</v>
          </cell>
          <cell r="M512" t="str">
            <v>2 Privada (1)</v>
          </cell>
          <cell r="N512" t="str">
            <v>4 Persona Natural (2)</v>
          </cell>
          <cell r="O512" t="str">
            <v>1 Nacional</v>
          </cell>
          <cell r="Q512" t="str">
            <v>3 3. Único Contratista</v>
          </cell>
          <cell r="U512">
            <v>1023031576</v>
          </cell>
          <cell r="V512" t="str">
            <v>JINETH MARCELA MORENO GUEVARA</v>
          </cell>
        </row>
        <row r="513">
          <cell r="C513" t="str">
            <v>1393-2024</v>
          </cell>
          <cell r="D513" t="str">
            <v>Luis Antonio Ossa Perez</v>
          </cell>
          <cell r="E513" t="str">
            <v>LUIS ANTONIO OSSA PEREZ</v>
          </cell>
          <cell r="F513" t="str">
            <v>Cédula de Ciudadania</v>
          </cell>
          <cell r="G513">
            <v>1015416524</v>
          </cell>
          <cell r="H513">
            <v>1015416524</v>
          </cell>
          <cell r="I513">
            <v>1</v>
          </cell>
          <cell r="K513" t="str">
            <v>Natural</v>
          </cell>
          <cell r="L513" t="str">
            <v>1 Natural</v>
          </cell>
          <cell r="M513" t="str">
            <v>2 Privada (1)</v>
          </cell>
          <cell r="N513" t="str">
            <v>4 Persona Natural (2)</v>
          </cell>
          <cell r="O513" t="str">
            <v>1 Nacional</v>
          </cell>
          <cell r="Q513" t="str">
            <v>3 3. Único Contratista</v>
          </cell>
          <cell r="U513">
            <v>1015416524</v>
          </cell>
          <cell r="V513" t="str">
            <v>LUIS ANTONIO OSSA PEREZ</v>
          </cell>
        </row>
        <row r="514">
          <cell r="C514" t="str">
            <v>1394-2024</v>
          </cell>
          <cell r="D514" t="str">
            <v>DIANA ALEJANDRA SANCHEZ ARIZA</v>
          </cell>
          <cell r="E514" t="str">
            <v>DIANA ALEJANDRA SANCHEZ ARIZA</v>
          </cell>
          <cell r="F514" t="str">
            <v>Cédula de Ciudadania</v>
          </cell>
          <cell r="G514">
            <v>1031159001</v>
          </cell>
          <cell r="H514">
            <v>1031159001</v>
          </cell>
          <cell r="I514">
            <v>5</v>
          </cell>
          <cell r="K514" t="str">
            <v>Natural</v>
          </cell>
          <cell r="L514" t="str">
            <v>1 Natural</v>
          </cell>
          <cell r="M514" t="str">
            <v>2 Privada (1)</v>
          </cell>
          <cell r="N514" t="str">
            <v>4 Persona Natural (2)</v>
          </cell>
          <cell r="O514" t="str">
            <v>1 Nacional</v>
          </cell>
          <cell r="Q514" t="str">
            <v>3 3. Único Contratista</v>
          </cell>
          <cell r="U514">
            <v>1031159001</v>
          </cell>
          <cell r="V514" t="str">
            <v>DIANA ALEJANDRA SANCHEZ ARIZA</v>
          </cell>
        </row>
        <row r="515">
          <cell r="C515" t="str">
            <v>1395-2024</v>
          </cell>
          <cell r="D515" t="str">
            <v>Juliana Del Mar Villamizar Peña</v>
          </cell>
          <cell r="E515" t="str">
            <v>JULIANA DEL MAR VILLAMIZAR PEÑA</v>
          </cell>
          <cell r="F515" t="str">
            <v>Cédula de Ciudadania</v>
          </cell>
          <cell r="G515">
            <v>1032476212</v>
          </cell>
          <cell r="H515">
            <v>1032476212</v>
          </cell>
          <cell r="I515">
            <v>5</v>
          </cell>
          <cell r="K515" t="str">
            <v>Natural</v>
          </cell>
          <cell r="L515" t="str">
            <v>1 Natural</v>
          </cell>
          <cell r="M515" t="str">
            <v>2 Privada (1)</v>
          </cell>
          <cell r="N515" t="str">
            <v>4 Persona Natural (2)</v>
          </cell>
          <cell r="O515" t="str">
            <v>1 Nacional</v>
          </cell>
          <cell r="Q515" t="str">
            <v>3 3. Único Contratista</v>
          </cell>
          <cell r="U515">
            <v>1032476212</v>
          </cell>
          <cell r="V515" t="str">
            <v>JULIANA DEL MAR VILLAMIZAR PEÑA</v>
          </cell>
        </row>
        <row r="516">
          <cell r="C516" t="str">
            <v>1396-2024</v>
          </cell>
          <cell r="D516" t="str">
            <v>HEIDY KAREN PORTILLA TORRES</v>
          </cell>
          <cell r="E516" t="str">
            <v>HEIDY KAREN PORTILLA TORRES</v>
          </cell>
          <cell r="F516" t="str">
            <v>Cédula de Ciudadania</v>
          </cell>
          <cell r="G516">
            <v>53103462</v>
          </cell>
          <cell r="H516">
            <v>53103462</v>
          </cell>
          <cell r="I516">
            <v>5</v>
          </cell>
          <cell r="K516" t="str">
            <v>Natural</v>
          </cell>
          <cell r="L516" t="str">
            <v>1 Natural</v>
          </cell>
          <cell r="M516" t="str">
            <v>2 Privada (1)</v>
          </cell>
          <cell r="N516" t="str">
            <v>4 Persona Natural (2)</v>
          </cell>
          <cell r="O516" t="str">
            <v>1 Nacional</v>
          </cell>
          <cell r="Q516" t="str">
            <v>3 3. Único Contratista</v>
          </cell>
          <cell r="U516">
            <v>53103462</v>
          </cell>
          <cell r="V516" t="str">
            <v>HEIDY KAREN PORTILLA TORRES</v>
          </cell>
        </row>
        <row r="517">
          <cell r="C517" t="str">
            <v>1397-2024</v>
          </cell>
          <cell r="D517" t="str">
            <v>Persona Natural</v>
          </cell>
          <cell r="E517" t="str">
            <v>ESTEFANNY MARTINEZ DIAZ</v>
          </cell>
          <cell r="F517" t="str">
            <v>Cédula de Ciudadania</v>
          </cell>
          <cell r="G517">
            <v>1033784405</v>
          </cell>
          <cell r="H517">
            <v>1033784405</v>
          </cell>
          <cell r="I517">
            <v>4</v>
          </cell>
          <cell r="K517" t="str">
            <v>Natural</v>
          </cell>
          <cell r="L517" t="str">
            <v>1 Natural</v>
          </cell>
          <cell r="M517" t="str">
            <v>2 Privada (1)</v>
          </cell>
          <cell r="N517" t="str">
            <v>4 Persona Natural (2)</v>
          </cell>
          <cell r="O517" t="str">
            <v>1 Nacional</v>
          </cell>
          <cell r="Q517" t="str">
            <v>3 3. Único Contratista</v>
          </cell>
          <cell r="U517">
            <v>1033784405</v>
          </cell>
          <cell r="V517" t="str">
            <v>ESTEFANNY MARTINEZ DIAZ</v>
          </cell>
        </row>
        <row r="518">
          <cell r="C518" t="str">
            <v>1398-2024</v>
          </cell>
          <cell r="D518" t="str">
            <v>PEDRO LEONARDO PUENTES SOLER</v>
          </cell>
          <cell r="E518" t="str">
            <v>EDWIN GIOVANNI GARCIA VASQUEZ</v>
          </cell>
          <cell r="F518" t="str">
            <v>Cédula de Ciudadania</v>
          </cell>
          <cell r="G518">
            <v>79948633</v>
          </cell>
          <cell r="H518">
            <v>79948633</v>
          </cell>
          <cell r="I518">
            <v>9</v>
          </cell>
          <cell r="K518" t="str">
            <v>Natural</v>
          </cell>
          <cell r="L518" t="str">
            <v>1 Natural</v>
          </cell>
          <cell r="M518" t="str">
            <v>2 Privada (1)</v>
          </cell>
          <cell r="N518" t="str">
            <v>4 Persona Natural (2)</v>
          </cell>
          <cell r="O518" t="str">
            <v>1 Nacional</v>
          </cell>
          <cell r="Q518" t="str">
            <v>3 3. Único Contratista</v>
          </cell>
          <cell r="U518">
            <v>79948633</v>
          </cell>
          <cell r="V518" t="str">
            <v>EDWIN GIOVANNI GARCIA VASQUEZ</v>
          </cell>
        </row>
        <row r="519">
          <cell r="C519" t="str">
            <v>1399-2024</v>
          </cell>
          <cell r="D519" t="str">
            <v>Jose Luis Altafulla Marrugo</v>
          </cell>
          <cell r="E519" t="str">
            <v>JOSE LUIS ALTAFULLA MARRUGO</v>
          </cell>
          <cell r="F519" t="str">
            <v>Cédula de Ciudadania</v>
          </cell>
          <cell r="G519">
            <v>80195717</v>
          </cell>
          <cell r="H519">
            <v>80195717</v>
          </cell>
          <cell r="I519">
            <v>1</v>
          </cell>
          <cell r="K519" t="str">
            <v>Natural</v>
          </cell>
          <cell r="L519" t="str">
            <v>1 Natural</v>
          </cell>
          <cell r="M519" t="str">
            <v>2 Privada (1)</v>
          </cell>
          <cell r="N519" t="str">
            <v>4 Persona Natural (2)</v>
          </cell>
          <cell r="O519" t="str">
            <v>1 Nacional</v>
          </cell>
          <cell r="Q519" t="str">
            <v>3 3. Único Contratista</v>
          </cell>
          <cell r="U519">
            <v>80195717</v>
          </cell>
          <cell r="V519" t="str">
            <v>JOSE LUIS ALTAFULLA MARRUGO</v>
          </cell>
        </row>
        <row r="520">
          <cell r="C520" t="str">
            <v>140-2024</v>
          </cell>
          <cell r="D520" t="str">
            <v>SARY CONSTANZA MURILLO POVEDA</v>
          </cell>
          <cell r="E520" t="str">
            <v>SARY CONSTANZA MURILLO POVEDA</v>
          </cell>
          <cell r="F520" t="str">
            <v>Cédula de Ciudadania</v>
          </cell>
          <cell r="G520">
            <v>52529038</v>
          </cell>
          <cell r="H520">
            <v>52529038</v>
          </cell>
          <cell r="I520">
            <v>0</v>
          </cell>
          <cell r="K520" t="str">
            <v>Natural</v>
          </cell>
          <cell r="L520" t="str">
            <v>1 Natural</v>
          </cell>
          <cell r="M520" t="str">
            <v>2 Privada (1)</v>
          </cell>
          <cell r="N520" t="str">
            <v>4 Persona Natural (2)</v>
          </cell>
          <cell r="O520" t="str">
            <v>1 Nacional</v>
          </cell>
          <cell r="Q520" t="str">
            <v>3 3. Único Contratista</v>
          </cell>
          <cell r="U520">
            <v>52529038</v>
          </cell>
          <cell r="V520" t="str">
            <v>SARY CONSTANZA MURILLO POVEDA</v>
          </cell>
        </row>
        <row r="521">
          <cell r="C521" t="str">
            <v>1400-2024</v>
          </cell>
          <cell r="D521" t="str">
            <v>leidi dayana sanchez arias</v>
          </cell>
          <cell r="E521" t="str">
            <v>LEIDI DAYANA SANCHEZ ARIAS</v>
          </cell>
          <cell r="F521" t="str">
            <v>Cédula de Ciudadania</v>
          </cell>
          <cell r="G521">
            <v>1016947637</v>
          </cell>
          <cell r="H521">
            <v>1016947637</v>
          </cell>
          <cell r="I521">
            <v>5</v>
          </cell>
          <cell r="K521" t="str">
            <v>Natural</v>
          </cell>
          <cell r="L521" t="str">
            <v>1 Natural</v>
          </cell>
          <cell r="M521" t="str">
            <v>2 Privada (1)</v>
          </cell>
          <cell r="N521" t="str">
            <v>4 Persona Natural (2)</v>
          </cell>
          <cell r="O521" t="str">
            <v>1 Nacional</v>
          </cell>
          <cell r="Q521" t="str">
            <v>3 3. Único Contratista</v>
          </cell>
          <cell r="U521">
            <v>1016947637</v>
          </cell>
          <cell r="V521" t="str">
            <v>LEIDI DAYANA SANCHEZ ARIAS</v>
          </cell>
        </row>
        <row r="522">
          <cell r="C522" t="str">
            <v>1401-2024</v>
          </cell>
          <cell r="D522" t="str">
            <v>AURA GYNETH RUDA ANGARITA</v>
          </cell>
          <cell r="E522" t="str">
            <v>JOSE LUIS ALTAFULLA MARRUGO</v>
          </cell>
          <cell r="F522" t="str">
            <v>Cédula de Ciudadania</v>
          </cell>
          <cell r="G522">
            <v>1049373523</v>
          </cell>
          <cell r="H522">
            <v>1049373523</v>
          </cell>
          <cell r="I522">
            <v>1</v>
          </cell>
          <cell r="K522" t="str">
            <v>Natural</v>
          </cell>
          <cell r="L522" t="str">
            <v>1 Natural</v>
          </cell>
          <cell r="M522" t="str">
            <v>2 Privada (1)</v>
          </cell>
          <cell r="N522" t="str">
            <v>4 Persona Natural (2)</v>
          </cell>
          <cell r="O522" t="str">
            <v>1 Nacional</v>
          </cell>
          <cell r="Q522" t="str">
            <v>3 3. Único Contratista</v>
          </cell>
          <cell r="U522">
            <v>1049373523</v>
          </cell>
          <cell r="V522" t="str">
            <v>AURA GYNETH RUDA ANGARITA</v>
          </cell>
        </row>
        <row r="523">
          <cell r="C523" t="str">
            <v>1403-2024</v>
          </cell>
          <cell r="D523" t="str">
            <v>ASTRID MILENA CASAS BELLO</v>
          </cell>
          <cell r="E523" t="str">
            <v>JOSE LUIS ALTAFULLA MARRUGO</v>
          </cell>
          <cell r="F523" t="str">
            <v>Cédula de Ciudadania</v>
          </cell>
          <cell r="G523">
            <v>52666592</v>
          </cell>
          <cell r="H523">
            <v>52666592</v>
          </cell>
          <cell r="I523">
            <v>1</v>
          </cell>
          <cell r="K523" t="str">
            <v>Natural</v>
          </cell>
          <cell r="L523" t="str">
            <v>1 Natural</v>
          </cell>
          <cell r="M523" t="str">
            <v>2 Privada (1)</v>
          </cell>
          <cell r="N523" t="str">
            <v>4 Persona Natural (2)</v>
          </cell>
          <cell r="O523" t="str">
            <v>1 Nacional</v>
          </cell>
          <cell r="Q523" t="str">
            <v>3 3. Único Contratista</v>
          </cell>
          <cell r="U523">
            <v>52666592</v>
          </cell>
          <cell r="V523" t="str">
            <v>ASTRID MILENA CASAS BELLO</v>
          </cell>
        </row>
        <row r="524">
          <cell r="C524" t="str">
            <v>1404-2024</v>
          </cell>
          <cell r="D524" t="str">
            <v>DIANA MARCELA CEPEDA GONZALEZ</v>
          </cell>
          <cell r="E524" t="str">
            <v>JOSE LUIS ALTAFULLA MARRUGO</v>
          </cell>
          <cell r="F524" t="str">
            <v>Cédula de Ciudadania</v>
          </cell>
          <cell r="G524">
            <v>52265112</v>
          </cell>
          <cell r="H524">
            <v>52265112</v>
          </cell>
          <cell r="I524">
            <v>1</v>
          </cell>
          <cell r="K524" t="str">
            <v>Natural</v>
          </cell>
          <cell r="L524" t="str">
            <v>1 Natural</v>
          </cell>
          <cell r="M524" t="str">
            <v>2 Privada (1)</v>
          </cell>
          <cell r="N524" t="str">
            <v>4 Persona Natural (2)</v>
          </cell>
          <cell r="O524" t="str">
            <v>1 Nacional</v>
          </cell>
          <cell r="Q524" t="str">
            <v>3 3. Único Contratista</v>
          </cell>
          <cell r="U524">
            <v>52265112</v>
          </cell>
          <cell r="V524" t="str">
            <v>DIANA MARCELA CEPEDA GONZALEZ</v>
          </cell>
        </row>
        <row r="525">
          <cell r="C525" t="str">
            <v>1405-2024</v>
          </cell>
          <cell r="D525" t="str">
            <v>Daylin Vanesa Caceres Reyes</v>
          </cell>
          <cell r="E525" t="str">
            <v>JOSE LUIS ALTAFULLA MARRUGO</v>
          </cell>
          <cell r="F525" t="str">
            <v>Cédula de Ciudadania</v>
          </cell>
          <cell r="G525">
            <v>1023960417</v>
          </cell>
          <cell r="H525">
            <v>1023960417</v>
          </cell>
          <cell r="I525">
            <v>1</v>
          </cell>
          <cell r="K525" t="str">
            <v>Natural</v>
          </cell>
          <cell r="L525" t="str">
            <v>1 Natural</v>
          </cell>
          <cell r="M525" t="str">
            <v>2 Privada (1)</v>
          </cell>
          <cell r="N525" t="str">
            <v>4 Persona Natural (2)</v>
          </cell>
          <cell r="O525" t="str">
            <v>1 Nacional</v>
          </cell>
          <cell r="Q525" t="str">
            <v>3 3. Único Contratista</v>
          </cell>
          <cell r="U525">
            <v>1023960417</v>
          </cell>
          <cell r="V525" t="str">
            <v>DAYLIN VANESA CACERES REYES</v>
          </cell>
        </row>
        <row r="526">
          <cell r="C526" t="str">
            <v>1406-2024</v>
          </cell>
          <cell r="D526" t="str">
            <v>Leidy Edid Roa Mendoza</v>
          </cell>
          <cell r="E526" t="str">
            <v>JOSE LUIS ALTAFULLA MARRUGO</v>
          </cell>
          <cell r="F526" t="str">
            <v>Cédula de Ciudadania</v>
          </cell>
          <cell r="G526">
            <v>1014183070</v>
          </cell>
          <cell r="H526">
            <v>1014183070</v>
          </cell>
          <cell r="I526">
            <v>1</v>
          </cell>
          <cell r="K526" t="str">
            <v>Natural</v>
          </cell>
          <cell r="L526" t="str">
            <v>1 Natural</v>
          </cell>
          <cell r="M526" t="str">
            <v>2 Privada (1)</v>
          </cell>
          <cell r="N526" t="str">
            <v>4 Persona Natural (2)</v>
          </cell>
          <cell r="O526" t="str">
            <v>1 Nacional</v>
          </cell>
          <cell r="Q526" t="str">
            <v>3 3. Único Contratista</v>
          </cell>
          <cell r="U526">
            <v>1014183070</v>
          </cell>
          <cell r="V526" t="str">
            <v>LEIDY EDID ROA MENDOZA</v>
          </cell>
        </row>
        <row r="527">
          <cell r="C527" t="str">
            <v>1407-2024</v>
          </cell>
          <cell r="D527" t="str">
            <v>Adriana Mora Poveda</v>
          </cell>
          <cell r="E527" t="str">
            <v>JOSE LUIS ALTAFULLA MARRUGO</v>
          </cell>
          <cell r="F527" t="str">
            <v>Cédula de Ciudadania</v>
          </cell>
          <cell r="G527">
            <v>1129528636</v>
          </cell>
          <cell r="H527">
            <v>1129528636</v>
          </cell>
          <cell r="I527">
            <v>1</v>
          </cell>
          <cell r="K527" t="str">
            <v>Natural</v>
          </cell>
          <cell r="L527" t="str">
            <v>1 Natural</v>
          </cell>
          <cell r="M527" t="str">
            <v>2 Privada (1)</v>
          </cell>
          <cell r="N527" t="str">
            <v>4 Persona Natural (2)</v>
          </cell>
          <cell r="O527" t="str">
            <v>1 Nacional</v>
          </cell>
          <cell r="Q527" t="str">
            <v>3 3. Único Contratista</v>
          </cell>
          <cell r="U527">
            <v>1129528636</v>
          </cell>
          <cell r="V527" t="str">
            <v>ADRIANA MORA POVEDA</v>
          </cell>
        </row>
        <row r="528">
          <cell r="C528" t="str">
            <v>1408-2024</v>
          </cell>
          <cell r="D528" t="str">
            <v>Jenny Carolina Paramo Peña</v>
          </cell>
          <cell r="E528" t="str">
            <v>JOSE LUIS ALTAFULLA MARRUGO</v>
          </cell>
          <cell r="F528" t="str">
            <v>Cédula de Ciudadania</v>
          </cell>
          <cell r="G528">
            <v>1069762439</v>
          </cell>
          <cell r="H528">
            <v>1069762439</v>
          </cell>
          <cell r="I528">
            <v>1</v>
          </cell>
          <cell r="K528" t="str">
            <v>Natural</v>
          </cell>
          <cell r="L528" t="str">
            <v>1 Natural</v>
          </cell>
          <cell r="M528" t="str">
            <v>2 Privada (1)</v>
          </cell>
          <cell r="N528" t="str">
            <v>4 Persona Natural (2)</v>
          </cell>
          <cell r="O528" t="str">
            <v>1 Nacional</v>
          </cell>
          <cell r="Q528" t="str">
            <v>3 3. Único Contratista</v>
          </cell>
          <cell r="U528">
            <v>1069762439</v>
          </cell>
          <cell r="V528" t="str">
            <v>JENNY CAROLINA PARAMO PEÑA</v>
          </cell>
        </row>
        <row r="529">
          <cell r="C529" t="str">
            <v>1409-2024</v>
          </cell>
          <cell r="D529" t="str">
            <v>Laura Stefania Arias Páez</v>
          </cell>
          <cell r="E529" t="str">
            <v>JOSE LUIS ALTAFULLA MARRUGO</v>
          </cell>
          <cell r="F529" t="str">
            <v>Cédula de Ciudadania</v>
          </cell>
          <cell r="G529">
            <v>1001092243</v>
          </cell>
          <cell r="H529">
            <v>1001092243</v>
          </cell>
          <cell r="I529">
            <v>1</v>
          </cell>
          <cell r="K529" t="str">
            <v>Natural</v>
          </cell>
          <cell r="L529" t="str">
            <v>1 Natural</v>
          </cell>
          <cell r="M529" t="str">
            <v>2 Privada (1)</v>
          </cell>
          <cell r="N529" t="str">
            <v>4 Persona Natural (2)</v>
          </cell>
          <cell r="O529" t="str">
            <v>1 Nacional</v>
          </cell>
          <cell r="Q529" t="str">
            <v>3 3. Único Contratista</v>
          </cell>
          <cell r="U529">
            <v>1001092243</v>
          </cell>
          <cell r="V529" t="str">
            <v>LAURA STEFANIA ARIAS PAEZ</v>
          </cell>
        </row>
        <row r="530">
          <cell r="C530" t="str">
            <v>141-2024</v>
          </cell>
          <cell r="D530" t="str">
            <v>ANGELA CRISTINA HERNANDEZ GUEVARA</v>
          </cell>
          <cell r="E530" t="str">
            <v>ANGELA CRISTINA HERNANDEZ GUEVARA</v>
          </cell>
          <cell r="F530" t="str">
            <v>Cédula de Ciudadania</v>
          </cell>
          <cell r="G530">
            <v>1026563421</v>
          </cell>
          <cell r="H530">
            <v>1026563421</v>
          </cell>
          <cell r="I530">
            <v>9</v>
          </cell>
          <cell r="K530" t="str">
            <v>Natural</v>
          </cell>
          <cell r="L530" t="str">
            <v>1 Natural</v>
          </cell>
          <cell r="M530" t="str">
            <v>2 Privada (1)</v>
          </cell>
          <cell r="N530" t="str">
            <v>4 Persona Natural (2)</v>
          </cell>
          <cell r="O530" t="str">
            <v>1 Nacional</v>
          </cell>
          <cell r="Q530" t="str">
            <v>3 3. Único Contratista</v>
          </cell>
          <cell r="U530">
            <v>1026563421</v>
          </cell>
          <cell r="V530" t="str">
            <v>ANGELA CRISTINA HERNANDEZ GUEVARA</v>
          </cell>
        </row>
        <row r="531">
          <cell r="C531" t="str">
            <v>1410-2024</v>
          </cell>
          <cell r="D531" t="str">
            <v>IDARTES</v>
          </cell>
          <cell r="E531" t="str">
            <v>LUIS EDUARDO LOPEZ CARDOZO</v>
          </cell>
          <cell r="F531" t="str">
            <v>Cédula de Ciudadania</v>
          </cell>
          <cell r="G531">
            <v>19221174</v>
          </cell>
          <cell r="H531">
            <v>19221174</v>
          </cell>
          <cell r="I531">
            <v>0</v>
          </cell>
          <cell r="K531" t="str">
            <v>Natural</v>
          </cell>
          <cell r="L531" t="str">
            <v>1 Natural</v>
          </cell>
          <cell r="M531" t="str">
            <v>2 Privada (1)</v>
          </cell>
          <cell r="N531" t="str">
            <v>4 Persona Natural (2)</v>
          </cell>
          <cell r="O531" t="str">
            <v>1 Nacional</v>
          </cell>
          <cell r="Q531" t="str">
            <v>3 3. Único Contratista</v>
          </cell>
          <cell r="U531">
            <v>19221174</v>
          </cell>
          <cell r="V531" t="str">
            <v>LUIS EDUARDO LOPEZ CARDOZO</v>
          </cell>
        </row>
        <row r="532">
          <cell r="C532" t="str">
            <v>1411-2024</v>
          </cell>
          <cell r="D532" t="str">
            <v>DANIEL SANCHEZ SANCHEZ</v>
          </cell>
          <cell r="E532" t="str">
            <v>DANIEL SANCHEZ SANCHEZ</v>
          </cell>
          <cell r="F532" t="str">
            <v>Cédula de Ciudadania</v>
          </cell>
          <cell r="G532">
            <v>1022947537</v>
          </cell>
          <cell r="H532">
            <v>1022947537</v>
          </cell>
          <cell r="I532">
            <v>9</v>
          </cell>
          <cell r="K532" t="str">
            <v>Natural</v>
          </cell>
          <cell r="L532" t="str">
            <v>1 Natural</v>
          </cell>
          <cell r="M532" t="str">
            <v>2 Privada (1)</v>
          </cell>
          <cell r="N532" t="str">
            <v>4 Persona Natural (2)</v>
          </cell>
          <cell r="O532" t="str">
            <v>1 Nacional</v>
          </cell>
          <cell r="Q532" t="str">
            <v>3 3. Único Contratista</v>
          </cell>
          <cell r="U532">
            <v>1022947537</v>
          </cell>
          <cell r="V532" t="str">
            <v>DANIEL SANCHEZ SANCHEZ</v>
          </cell>
        </row>
        <row r="533">
          <cell r="C533" t="str">
            <v>1412-2024</v>
          </cell>
          <cell r="D533" t="str">
            <v>Gimena Rodriguez Ladino</v>
          </cell>
          <cell r="E533" t="str">
            <v>GIMENA RODRIGUEZ LADINO</v>
          </cell>
          <cell r="F533" t="str">
            <v>Cédula de Ciudadania</v>
          </cell>
          <cell r="G533">
            <v>52422737</v>
          </cell>
          <cell r="H533">
            <v>52422737</v>
          </cell>
          <cell r="I533">
            <v>1</v>
          </cell>
          <cell r="K533" t="str">
            <v>Natural</v>
          </cell>
          <cell r="L533" t="str">
            <v>1 Natural</v>
          </cell>
          <cell r="M533" t="str">
            <v>2 Privada (1)</v>
          </cell>
          <cell r="N533" t="str">
            <v>4 Persona Natural (2)</v>
          </cell>
          <cell r="O533" t="str">
            <v>1 Nacional</v>
          </cell>
          <cell r="Q533" t="str">
            <v>3 3. Único Contratista</v>
          </cell>
          <cell r="U533">
            <v>52422737</v>
          </cell>
          <cell r="V533" t="str">
            <v>GIMENA RODRIGUEZ LADINO</v>
          </cell>
        </row>
        <row r="534">
          <cell r="C534" t="str">
            <v>1413-2024</v>
          </cell>
          <cell r="D534" t="str">
            <v>Alba Janneth Salgdo Vargas</v>
          </cell>
          <cell r="E534" t="str">
            <v>ALBA JANNETH SALGADO VARGAS</v>
          </cell>
          <cell r="F534" t="str">
            <v>Cédula de Ciudadania</v>
          </cell>
          <cell r="G534">
            <v>52538049</v>
          </cell>
          <cell r="H534">
            <v>52538049</v>
          </cell>
          <cell r="I534">
            <v>1</v>
          </cell>
          <cell r="K534" t="str">
            <v>Natural</v>
          </cell>
          <cell r="L534" t="str">
            <v>1 Natural</v>
          </cell>
          <cell r="M534" t="str">
            <v>2 Privada (1)</v>
          </cell>
          <cell r="N534" t="str">
            <v>4 Persona Natural (2)</v>
          </cell>
          <cell r="O534" t="str">
            <v>1 Nacional</v>
          </cell>
          <cell r="Q534" t="str">
            <v>3 3. Único Contratista</v>
          </cell>
          <cell r="U534">
            <v>52538049</v>
          </cell>
          <cell r="V534" t="str">
            <v>ALBA JANNETH SALGADO VARGAS</v>
          </cell>
        </row>
        <row r="535">
          <cell r="C535" t="str">
            <v>1414-2024</v>
          </cell>
          <cell r="D535" t="str">
            <v>Lucia Fernanda Cervantes Vence</v>
          </cell>
          <cell r="E535" t="str">
            <v>LUCIA FERNANDA CERVANTES VENCE</v>
          </cell>
          <cell r="F535" t="str">
            <v>Cédula de Ciudadania</v>
          </cell>
          <cell r="G535">
            <v>1032505393</v>
          </cell>
          <cell r="H535">
            <v>1032505393</v>
          </cell>
          <cell r="I535">
            <v>5</v>
          </cell>
          <cell r="K535" t="str">
            <v>Natural</v>
          </cell>
          <cell r="L535" t="str">
            <v>1 Natural</v>
          </cell>
          <cell r="M535" t="str">
            <v>2 Privada (1)</v>
          </cell>
          <cell r="N535" t="str">
            <v>4 Persona Natural (2)</v>
          </cell>
          <cell r="O535" t="str">
            <v>1 Nacional</v>
          </cell>
          <cell r="Q535" t="str">
            <v>3 3. Único Contratista</v>
          </cell>
          <cell r="U535">
            <v>1032505393</v>
          </cell>
          <cell r="V535" t="str">
            <v>LUCIA FERNANDA CERVANTES VENCE</v>
          </cell>
        </row>
        <row r="536">
          <cell r="C536" t="str">
            <v>1415-2024</v>
          </cell>
          <cell r="D536" t="str">
            <v>Andrea Camila Correa Varela</v>
          </cell>
          <cell r="E536" t="str">
            <v>ANDREA CAMILA CORREA VARELA</v>
          </cell>
          <cell r="F536" t="str">
            <v>Cédula de Ciudadania</v>
          </cell>
          <cell r="G536">
            <v>1010202662</v>
          </cell>
          <cell r="H536">
            <v>1010202662</v>
          </cell>
          <cell r="I536">
            <v>0</v>
          </cell>
          <cell r="K536" t="str">
            <v>Natural</v>
          </cell>
          <cell r="L536" t="str">
            <v>1 Natural</v>
          </cell>
          <cell r="M536" t="str">
            <v>2 Privada (1)</v>
          </cell>
          <cell r="N536" t="str">
            <v>4 Persona Natural (2)</v>
          </cell>
          <cell r="O536" t="str">
            <v>1 Nacional</v>
          </cell>
          <cell r="Q536" t="str">
            <v>3 3. Único Contratista</v>
          </cell>
          <cell r="U536">
            <v>1010202662</v>
          </cell>
          <cell r="V536" t="str">
            <v>ANDREA CAMILA CORREA VARELA</v>
          </cell>
        </row>
        <row r="537">
          <cell r="C537" t="str">
            <v>1416-2024</v>
          </cell>
          <cell r="D537" t="str">
            <v>CLAUDIA MILENA OCHOA PEÑA</v>
          </cell>
          <cell r="E537" t="str">
            <v>CLAUDIA MILENA OCHOA PEÑA</v>
          </cell>
          <cell r="F537" t="str">
            <v>Cédula de Ciudadania</v>
          </cell>
          <cell r="G537">
            <v>53047012</v>
          </cell>
          <cell r="H537">
            <v>53047012</v>
          </cell>
          <cell r="I537">
            <v>4</v>
          </cell>
          <cell r="K537" t="str">
            <v>Natural</v>
          </cell>
          <cell r="L537" t="str">
            <v>1 Natural</v>
          </cell>
          <cell r="M537" t="str">
            <v>2 Privada (1)</v>
          </cell>
          <cell r="N537" t="str">
            <v>4 Persona Natural (2)</v>
          </cell>
          <cell r="O537" t="str">
            <v>1 Nacional</v>
          </cell>
          <cell r="Q537" t="str">
            <v>3 3. Único Contratista</v>
          </cell>
          <cell r="U537">
            <v>53047012</v>
          </cell>
          <cell r="V537" t="str">
            <v>CLAUDIA MILENA OCHOA PEÑA</v>
          </cell>
        </row>
        <row r="538">
          <cell r="C538" t="str">
            <v>1417-2024</v>
          </cell>
          <cell r="D538" t="str">
            <v>IDARTES</v>
          </cell>
          <cell r="E538" t="str">
            <v>CRISTIAN FARID BELTRAN VALDERRAMA</v>
          </cell>
          <cell r="F538" t="str">
            <v>Cédula de Ciudadania</v>
          </cell>
          <cell r="G538">
            <v>1022358729</v>
          </cell>
          <cell r="H538">
            <v>1022358729</v>
          </cell>
          <cell r="I538">
            <v>9</v>
          </cell>
          <cell r="K538" t="str">
            <v>Natural</v>
          </cell>
          <cell r="L538" t="str">
            <v>1 Natural</v>
          </cell>
          <cell r="M538" t="str">
            <v>2 Privada (1)</v>
          </cell>
          <cell r="N538" t="str">
            <v>4 Persona Natural (2)</v>
          </cell>
          <cell r="O538" t="str">
            <v>1 Nacional</v>
          </cell>
          <cell r="Q538" t="str">
            <v>3 3. Único Contratista</v>
          </cell>
          <cell r="U538">
            <v>1022358729</v>
          </cell>
          <cell r="V538" t="str">
            <v>CRISTIAN FARID BELTRAN VALDERRAMA</v>
          </cell>
        </row>
        <row r="539">
          <cell r="C539" t="str">
            <v>1418-2024</v>
          </cell>
          <cell r="D539" t="str">
            <v>SANDRA LILIANA GUTIERREZ PEREZ</v>
          </cell>
          <cell r="E539" t="str">
            <v>SANDRA LILIANA GUTIERREZ PEREZ</v>
          </cell>
          <cell r="F539" t="str">
            <v>Cédula de Ciudadania</v>
          </cell>
          <cell r="G539">
            <v>39790647</v>
          </cell>
          <cell r="H539">
            <v>39790647</v>
          </cell>
          <cell r="I539">
            <v>5</v>
          </cell>
          <cell r="K539" t="str">
            <v>Natural</v>
          </cell>
          <cell r="L539" t="str">
            <v>1 Natural</v>
          </cell>
          <cell r="M539" t="str">
            <v>2 Privada (1)</v>
          </cell>
          <cell r="N539" t="str">
            <v>4 Persona Natural (2)</v>
          </cell>
          <cell r="O539" t="str">
            <v>1 Nacional</v>
          </cell>
          <cell r="Q539" t="str">
            <v>3 3. Único Contratista</v>
          </cell>
          <cell r="U539">
            <v>39790647</v>
          </cell>
          <cell r="V539" t="str">
            <v>SANDRA LILIANA GUTIERREZ PEREZ</v>
          </cell>
        </row>
        <row r="540">
          <cell r="C540" t="str">
            <v>1419-2024</v>
          </cell>
          <cell r="D540" t="str">
            <v>Saby Marcela Rodriguez Palacios</v>
          </cell>
          <cell r="E540" t="str">
            <v>SABY MARCELA RODRIGUEZ PALACIOS</v>
          </cell>
          <cell r="F540" t="str">
            <v>Cédula de Ciudadania</v>
          </cell>
          <cell r="G540">
            <v>53114383</v>
          </cell>
          <cell r="H540">
            <v>53114383</v>
          </cell>
          <cell r="I540">
            <v>9</v>
          </cell>
          <cell r="K540" t="str">
            <v>Natural</v>
          </cell>
          <cell r="L540" t="str">
            <v>1 Natural</v>
          </cell>
          <cell r="M540" t="str">
            <v>2 Privada (1)</v>
          </cell>
          <cell r="N540" t="str">
            <v>4 Persona Natural (2)</v>
          </cell>
          <cell r="O540" t="str">
            <v>1 Nacional</v>
          </cell>
          <cell r="Q540" t="str">
            <v>3 3. Único Contratista</v>
          </cell>
          <cell r="U540">
            <v>53114383</v>
          </cell>
          <cell r="V540" t="str">
            <v>SABY MARCELA RODRIGUEZ PALACIOS</v>
          </cell>
        </row>
        <row r="541">
          <cell r="C541" t="str">
            <v>142-2024</v>
          </cell>
          <cell r="D541" t="str">
            <v>SERGIO ESTEBAN LONDOÑO TALERO</v>
          </cell>
          <cell r="E541" t="str">
            <v>SERGIO ESTEBAN LONDOÑO TALERO</v>
          </cell>
          <cell r="F541" t="str">
            <v>Cédula de Ciudadania</v>
          </cell>
          <cell r="G541">
            <v>1023951350</v>
          </cell>
          <cell r="H541">
            <v>1023951350</v>
          </cell>
          <cell r="I541">
            <v>8</v>
          </cell>
          <cell r="K541" t="str">
            <v>Natural</v>
          </cell>
          <cell r="L541" t="str">
            <v>1 Natural</v>
          </cell>
          <cell r="M541" t="str">
            <v>2 Privada (1)</v>
          </cell>
          <cell r="N541" t="str">
            <v>4 Persona Natural (2)</v>
          </cell>
          <cell r="O541" t="str">
            <v>1 Nacional</v>
          </cell>
          <cell r="Q541" t="str">
            <v>3 3. Único Contratista</v>
          </cell>
          <cell r="U541">
            <v>1023951350</v>
          </cell>
          <cell r="V541" t="str">
            <v>SERGIO ESTEBAN LONDOÑO TALERO</v>
          </cell>
        </row>
        <row r="542">
          <cell r="C542" t="str">
            <v>1420-2024</v>
          </cell>
          <cell r="D542" t="str">
            <v>LUZ ARLENY WALTEROS CAMPO</v>
          </cell>
          <cell r="E542" t="str">
            <v>LUZ ARLENY WALTEROS CAMPO</v>
          </cell>
          <cell r="F542" t="str">
            <v>Cédula de Ciudadania</v>
          </cell>
          <cell r="G542">
            <v>52841768</v>
          </cell>
          <cell r="H542">
            <v>52841768</v>
          </cell>
          <cell r="I542">
            <v>5</v>
          </cell>
          <cell r="K542" t="str">
            <v>Natural</v>
          </cell>
          <cell r="L542" t="str">
            <v>1 Natural</v>
          </cell>
          <cell r="M542" t="str">
            <v>2 Privada (1)</v>
          </cell>
          <cell r="N542" t="str">
            <v>4 Persona Natural (2)</v>
          </cell>
          <cell r="O542" t="str">
            <v>1 Nacional</v>
          </cell>
          <cell r="Q542" t="str">
            <v>3 3. Único Contratista</v>
          </cell>
          <cell r="U542">
            <v>52841768</v>
          </cell>
          <cell r="V542" t="str">
            <v>LUZ ARLENY WALTEROS CAMPO</v>
          </cell>
        </row>
        <row r="543">
          <cell r="C543" t="str">
            <v>1421-2024</v>
          </cell>
          <cell r="D543" t="str">
            <v>JULY PAULINA PAZ INSUASTI</v>
          </cell>
          <cell r="E543" t="str">
            <v>JULY PAULINA PAZ INSUASTI</v>
          </cell>
          <cell r="F543" t="str">
            <v>Cédula de Ciudadania</v>
          </cell>
          <cell r="G543">
            <v>59310279</v>
          </cell>
          <cell r="H543">
            <v>59310279</v>
          </cell>
          <cell r="I543">
            <v>2</v>
          </cell>
          <cell r="K543" t="str">
            <v>Natural</v>
          </cell>
          <cell r="L543" t="str">
            <v>1 Natural</v>
          </cell>
          <cell r="M543" t="str">
            <v>2 Privada (1)</v>
          </cell>
          <cell r="N543" t="str">
            <v>4 Persona Natural (2)</v>
          </cell>
          <cell r="O543" t="str">
            <v>1 Nacional</v>
          </cell>
          <cell r="Q543" t="str">
            <v>3 3. Único Contratista</v>
          </cell>
          <cell r="U543">
            <v>59310279</v>
          </cell>
          <cell r="V543" t="str">
            <v>JULY PAULINA PAZ INSUASTI</v>
          </cell>
        </row>
        <row r="544">
          <cell r="C544" t="str">
            <v>1422-2024</v>
          </cell>
          <cell r="D544" t="str">
            <v>ADRIANA PATRICIA QUESADA MATALLANA</v>
          </cell>
          <cell r="E544" t="str">
            <v>ADRIANA PATRICIA QUESADA MATALLANA</v>
          </cell>
          <cell r="F544" t="str">
            <v>Cédula de Ciudadania</v>
          </cell>
          <cell r="G544">
            <v>52793694</v>
          </cell>
          <cell r="H544">
            <v>52793694</v>
          </cell>
          <cell r="I544">
            <v>2</v>
          </cell>
          <cell r="K544" t="str">
            <v>Natural</v>
          </cell>
          <cell r="L544" t="str">
            <v>1 Natural</v>
          </cell>
          <cell r="M544" t="str">
            <v>2 Privada (1)</v>
          </cell>
          <cell r="N544" t="str">
            <v>4 Persona Natural (2)</v>
          </cell>
          <cell r="O544" t="str">
            <v>1 Nacional</v>
          </cell>
          <cell r="Q544" t="str">
            <v>3 3. Único Contratista</v>
          </cell>
          <cell r="U544">
            <v>52793694</v>
          </cell>
          <cell r="V544" t="str">
            <v>ADRIANA PATRICIA QUESADA MATALLANA</v>
          </cell>
        </row>
        <row r="545">
          <cell r="C545" t="str">
            <v>1423-2024</v>
          </cell>
          <cell r="D545" t="str">
            <v>Engelbert Martin Pulga</v>
          </cell>
          <cell r="E545" t="str">
            <v>ENGELBERT MARTIN PULGA</v>
          </cell>
          <cell r="F545" t="str">
            <v>Cédula de Ciudadania</v>
          </cell>
          <cell r="G545">
            <v>80865454</v>
          </cell>
          <cell r="H545">
            <v>80865454</v>
          </cell>
          <cell r="I545">
            <v>3</v>
          </cell>
          <cell r="K545" t="str">
            <v>Natural</v>
          </cell>
          <cell r="L545" t="str">
            <v>1 Natural</v>
          </cell>
          <cell r="M545" t="str">
            <v>2 Privada (1)</v>
          </cell>
          <cell r="N545" t="str">
            <v>4 Persona Natural (2)</v>
          </cell>
          <cell r="O545" t="str">
            <v>1 Nacional</v>
          </cell>
          <cell r="Q545" t="str">
            <v>3 3. Único Contratista</v>
          </cell>
          <cell r="U545">
            <v>80865454</v>
          </cell>
          <cell r="V545" t="str">
            <v>ENGELBERT MARTIN PULGA</v>
          </cell>
        </row>
        <row r="546">
          <cell r="C546" t="str">
            <v>1424-2024</v>
          </cell>
          <cell r="D546" t="str">
            <v>LUZ MANRIQUE PATINO</v>
          </cell>
          <cell r="E546" t="str">
            <v>LUZ AMPARO MANRIQUE PATIÑO</v>
          </cell>
          <cell r="F546" t="str">
            <v>Cédula de Ciudadania</v>
          </cell>
          <cell r="G546">
            <v>1127938847</v>
          </cell>
          <cell r="H546">
            <v>1127938847</v>
          </cell>
          <cell r="I546">
            <v>1</v>
          </cell>
          <cell r="K546" t="str">
            <v>Natural</v>
          </cell>
          <cell r="L546" t="str">
            <v>1 Natural</v>
          </cell>
          <cell r="M546" t="str">
            <v>2 Privada (1)</v>
          </cell>
          <cell r="N546" t="str">
            <v>4 Persona Natural (2)</v>
          </cell>
          <cell r="O546" t="str">
            <v>1 Nacional</v>
          </cell>
          <cell r="Q546" t="str">
            <v>3 3. Único Contratista</v>
          </cell>
          <cell r="U546">
            <v>1127938847</v>
          </cell>
          <cell r="V546" t="str">
            <v>LUZ AMPARO MANRIQUE PATIÑO</v>
          </cell>
        </row>
        <row r="547">
          <cell r="C547" t="str">
            <v>1425-2024</v>
          </cell>
          <cell r="D547" t="str">
            <v>MIKE GIOVANNI PIRACON GARCIA</v>
          </cell>
          <cell r="E547" t="str">
            <v>MIKE GIOVANNI PIRACON GARCIA</v>
          </cell>
          <cell r="F547" t="str">
            <v>Cédula de Ciudadania</v>
          </cell>
          <cell r="G547">
            <v>1012383959</v>
          </cell>
          <cell r="H547">
            <v>1012383959</v>
          </cell>
          <cell r="I547">
            <v>5</v>
          </cell>
          <cell r="K547" t="str">
            <v>Natural</v>
          </cell>
          <cell r="L547" t="str">
            <v>1 Natural</v>
          </cell>
          <cell r="M547" t="str">
            <v>2 Privada (1)</v>
          </cell>
          <cell r="N547" t="str">
            <v>4 Persona Natural (2)</v>
          </cell>
          <cell r="O547" t="str">
            <v>1 Nacional</v>
          </cell>
          <cell r="Q547" t="str">
            <v>3 3. Único Contratista</v>
          </cell>
          <cell r="U547">
            <v>1012383959</v>
          </cell>
          <cell r="V547" t="str">
            <v>MIKE GIOVANNI PIRACON GARCIA</v>
          </cell>
        </row>
        <row r="548">
          <cell r="C548" t="str">
            <v>1426-2024</v>
          </cell>
          <cell r="D548" t="str">
            <v>Brayan Michel Roman Martinez</v>
          </cell>
          <cell r="E548" t="str">
            <v>BRAYAN MICHEL ROMAN MARTINEZ</v>
          </cell>
          <cell r="F548" t="str">
            <v>Cédula de Ciudadania</v>
          </cell>
          <cell r="G548">
            <v>1144178617</v>
          </cell>
          <cell r="H548">
            <v>1144178617</v>
          </cell>
          <cell r="I548">
            <v>2</v>
          </cell>
          <cell r="K548" t="str">
            <v>Natural</v>
          </cell>
          <cell r="L548" t="str">
            <v>1 Natural</v>
          </cell>
          <cell r="M548" t="str">
            <v>2 Privada (1)</v>
          </cell>
          <cell r="N548" t="str">
            <v>4 Persona Natural (2)</v>
          </cell>
          <cell r="O548" t="str">
            <v>1 Nacional</v>
          </cell>
          <cell r="Q548" t="str">
            <v>3 3. Único Contratista</v>
          </cell>
          <cell r="U548">
            <v>1144178617</v>
          </cell>
          <cell r="V548" t="str">
            <v>BRAYAN MICHEL ROMAN MARTINEZ</v>
          </cell>
        </row>
        <row r="549">
          <cell r="C549" t="str">
            <v>1427-2024</v>
          </cell>
          <cell r="D549" t="str">
            <v>María Trinidad Ceferino Ramírez</v>
          </cell>
          <cell r="E549" t="str">
            <v>MARIA TRINIDAD CEFERINO RAMIREZ</v>
          </cell>
          <cell r="F549" t="str">
            <v>Cédula de Ciudadania</v>
          </cell>
          <cell r="G549">
            <v>1095788591</v>
          </cell>
          <cell r="H549">
            <v>1095788591</v>
          </cell>
          <cell r="I549">
            <v>1</v>
          </cell>
          <cell r="K549" t="str">
            <v>Natural</v>
          </cell>
          <cell r="L549" t="str">
            <v>1 Natural</v>
          </cell>
          <cell r="M549" t="str">
            <v>2 Privada (1)</v>
          </cell>
          <cell r="N549" t="str">
            <v>4 Persona Natural (2)</v>
          </cell>
          <cell r="O549" t="str">
            <v>1 Nacional</v>
          </cell>
          <cell r="Q549" t="str">
            <v>3 3. Único Contratista</v>
          </cell>
          <cell r="U549">
            <v>1095788591</v>
          </cell>
          <cell r="V549" t="str">
            <v>MARIA TRINIDAD CEFERINO RAMIREZ</v>
          </cell>
        </row>
        <row r="550">
          <cell r="C550" t="str">
            <v>1428-2024</v>
          </cell>
          <cell r="D550" t="str">
            <v>Jeison Fabian Cano Ruiz</v>
          </cell>
          <cell r="E550" t="str">
            <v>JEISON FABIAN CANO RUIZ</v>
          </cell>
          <cell r="F550" t="str">
            <v>Cédula de Ciudadania</v>
          </cell>
          <cell r="G550">
            <v>1026276606</v>
          </cell>
          <cell r="H550">
            <v>1026276606</v>
          </cell>
          <cell r="I550">
            <v>3</v>
          </cell>
          <cell r="K550" t="str">
            <v>Natural</v>
          </cell>
          <cell r="L550" t="str">
            <v>1 Natural</v>
          </cell>
          <cell r="M550" t="str">
            <v>2 Privada (1)</v>
          </cell>
          <cell r="N550" t="str">
            <v>4 Persona Natural (2)</v>
          </cell>
          <cell r="O550" t="str">
            <v>1 Nacional</v>
          </cell>
          <cell r="Q550" t="str">
            <v>3 3. Único Contratista</v>
          </cell>
          <cell r="U550">
            <v>1026276606</v>
          </cell>
          <cell r="V550" t="str">
            <v>JEISON FABIAN CANO RUIZ</v>
          </cell>
        </row>
        <row r="551">
          <cell r="C551" t="str">
            <v>1429-2024</v>
          </cell>
          <cell r="D551" t="str">
            <v>Sergio Nicolas Barrios Ortiz</v>
          </cell>
          <cell r="E551" t="str">
            <v>SERGIO NICOLAS BARRIOS ORTIZ</v>
          </cell>
          <cell r="F551" t="str">
            <v>Cédula de Ciudadania</v>
          </cell>
          <cell r="G551">
            <v>1001277726</v>
          </cell>
          <cell r="H551">
            <v>1001277726</v>
          </cell>
          <cell r="I551">
            <v>2</v>
          </cell>
          <cell r="K551" t="str">
            <v>Natural</v>
          </cell>
          <cell r="L551" t="str">
            <v>1 Natural</v>
          </cell>
          <cell r="M551" t="str">
            <v>2 Privada (1)</v>
          </cell>
          <cell r="N551" t="str">
            <v>4 Persona Natural (2)</v>
          </cell>
          <cell r="O551" t="str">
            <v>1 Nacional</v>
          </cell>
          <cell r="Q551" t="str">
            <v>3 3. Único Contratista</v>
          </cell>
          <cell r="U551">
            <v>1001277726</v>
          </cell>
          <cell r="V551" t="str">
            <v>SERGIO NICOLAS BARRIOS ORTIZ</v>
          </cell>
        </row>
        <row r="552">
          <cell r="C552" t="str">
            <v>143-2024</v>
          </cell>
          <cell r="D552" t="str">
            <v>Ana María Usaquén Rodríguez</v>
          </cell>
          <cell r="E552" t="str">
            <v>ANA MARIA USAQUEN RODRIGUEZ</v>
          </cell>
          <cell r="F552" t="str">
            <v>Cédula de Ciudadania</v>
          </cell>
          <cell r="G552">
            <v>1026277702</v>
          </cell>
          <cell r="H552">
            <v>1026277702</v>
          </cell>
          <cell r="I552">
            <v>7</v>
          </cell>
          <cell r="K552" t="str">
            <v>Natural</v>
          </cell>
          <cell r="L552" t="str">
            <v>1 Natural</v>
          </cell>
          <cell r="M552" t="str">
            <v>2 Privada (1)</v>
          </cell>
          <cell r="N552" t="str">
            <v>4 Persona Natural (2)</v>
          </cell>
          <cell r="O552" t="str">
            <v>1 Nacional</v>
          </cell>
          <cell r="Q552" t="str">
            <v>3 3. Único Contratista</v>
          </cell>
          <cell r="U552">
            <v>1026277702</v>
          </cell>
          <cell r="V552" t="str">
            <v>ANA MARIA USAQUEN RODRIGUEZ</v>
          </cell>
        </row>
        <row r="553">
          <cell r="C553" t="str">
            <v>1430-2024</v>
          </cell>
          <cell r="D553" t="str">
            <v>Juan Sebastian Robayo</v>
          </cell>
          <cell r="E553" t="str">
            <v>JUAN SEBASTIAN ROBAYO CASTILLO</v>
          </cell>
          <cell r="F553" t="str">
            <v>Cédula de Ciudadania</v>
          </cell>
          <cell r="G553">
            <v>1026259658</v>
          </cell>
          <cell r="H553">
            <v>1026259658</v>
          </cell>
          <cell r="I553">
            <v>4</v>
          </cell>
          <cell r="K553" t="str">
            <v>Natural</v>
          </cell>
          <cell r="L553" t="str">
            <v>1 Natural</v>
          </cell>
          <cell r="M553" t="str">
            <v>2 Privada (1)</v>
          </cell>
          <cell r="N553" t="str">
            <v>4 Persona Natural (2)</v>
          </cell>
          <cell r="O553" t="str">
            <v>1 Nacional</v>
          </cell>
          <cell r="Q553" t="str">
            <v>3 3. Único Contratista</v>
          </cell>
          <cell r="U553">
            <v>1026259658</v>
          </cell>
          <cell r="V553" t="str">
            <v>JUAN SEBASTIAN ROBAYO CASTILLO</v>
          </cell>
        </row>
        <row r="554">
          <cell r="C554" t="str">
            <v>1431-2024</v>
          </cell>
          <cell r="D554" t="str">
            <v>Rafael Alfredo Pinto Lopez</v>
          </cell>
          <cell r="E554" t="str">
            <v>RAFAEL ALFREDO PINTO LOPEZ</v>
          </cell>
          <cell r="F554" t="str">
            <v>Cédula de Ciudadania</v>
          </cell>
          <cell r="G554">
            <v>80125265</v>
          </cell>
          <cell r="H554">
            <v>80125265</v>
          </cell>
          <cell r="I554">
            <v>3</v>
          </cell>
          <cell r="K554" t="str">
            <v>Natural</v>
          </cell>
          <cell r="L554" t="str">
            <v>1 Natural</v>
          </cell>
          <cell r="M554" t="str">
            <v>2 Privada (1)</v>
          </cell>
          <cell r="N554" t="str">
            <v>4 Persona Natural (2)</v>
          </cell>
          <cell r="O554" t="str">
            <v>1 Nacional</v>
          </cell>
          <cell r="Q554" t="str">
            <v>3 3. Único Contratista</v>
          </cell>
          <cell r="U554">
            <v>80125265</v>
          </cell>
          <cell r="V554" t="str">
            <v>RAFAEL ALFREDO PINTO LOPEZ</v>
          </cell>
        </row>
        <row r="555">
          <cell r="C555" t="str">
            <v>1432-2024</v>
          </cell>
          <cell r="D555" t="str">
            <v>Brayan Mauricio Montalvo</v>
          </cell>
          <cell r="E555" t="str">
            <v>BRAYAN MAURICIO MONTALVO</v>
          </cell>
          <cell r="F555" t="str">
            <v>Cédula de Ciudadania</v>
          </cell>
          <cell r="G555">
            <v>80775376</v>
          </cell>
          <cell r="H555">
            <v>80775376</v>
          </cell>
          <cell r="I555">
            <v>0</v>
          </cell>
          <cell r="K555" t="str">
            <v>Natural</v>
          </cell>
          <cell r="L555" t="str">
            <v>1 Natural</v>
          </cell>
          <cell r="M555" t="str">
            <v>2 Privada (1)</v>
          </cell>
          <cell r="N555" t="str">
            <v>4 Persona Natural (2)</v>
          </cell>
          <cell r="O555" t="str">
            <v>1 Nacional</v>
          </cell>
          <cell r="Q555" t="str">
            <v>3 3. Único Contratista</v>
          </cell>
          <cell r="U555">
            <v>80775376</v>
          </cell>
          <cell r="V555" t="str">
            <v>BRAYAN MAURICIO MONTALVO</v>
          </cell>
        </row>
        <row r="556">
          <cell r="C556" t="str">
            <v>1433-2024</v>
          </cell>
          <cell r="D556" t="str">
            <v>IIVAN DANIEL ROSAS TELLEZ</v>
          </cell>
          <cell r="E556" t="str">
            <v>IVAN DANIEL ROSAS TELLEZ</v>
          </cell>
          <cell r="F556" t="str">
            <v>Cédula de Ciudadania</v>
          </cell>
          <cell r="G556">
            <v>1015419995</v>
          </cell>
          <cell r="H556">
            <v>1015419995</v>
          </cell>
          <cell r="I556">
            <v>9</v>
          </cell>
          <cell r="K556" t="str">
            <v>Natural</v>
          </cell>
          <cell r="L556" t="str">
            <v>1 Natural</v>
          </cell>
          <cell r="M556" t="str">
            <v>2 Privada (1)</v>
          </cell>
          <cell r="N556" t="str">
            <v>4 Persona Natural (2)</v>
          </cell>
          <cell r="O556" t="str">
            <v>1 Nacional</v>
          </cell>
          <cell r="Q556" t="str">
            <v>3 3. Único Contratista</v>
          </cell>
          <cell r="U556">
            <v>1015419995</v>
          </cell>
          <cell r="V556" t="str">
            <v>IVAN DANIEL ROSAS TELLEZ</v>
          </cell>
        </row>
        <row r="557">
          <cell r="C557" t="str">
            <v>1434-2024</v>
          </cell>
          <cell r="D557" t="str">
            <v>JULIE BIBIANA DUARTE</v>
          </cell>
          <cell r="E557" t="str">
            <v>JULIE BIBIANA DUARTE</v>
          </cell>
          <cell r="F557" t="str">
            <v>Cédula de Ciudadania</v>
          </cell>
          <cell r="G557">
            <v>65831049</v>
          </cell>
          <cell r="H557">
            <v>65831049</v>
          </cell>
          <cell r="I557">
            <v>2</v>
          </cell>
          <cell r="K557" t="str">
            <v>Natural</v>
          </cell>
          <cell r="L557" t="str">
            <v>1 Natural</v>
          </cell>
          <cell r="M557" t="str">
            <v>2 Privada (1)</v>
          </cell>
          <cell r="N557" t="str">
            <v>4 Persona Natural (2)</v>
          </cell>
          <cell r="O557" t="str">
            <v>1 Nacional</v>
          </cell>
          <cell r="Q557" t="str">
            <v>3 3. Único Contratista</v>
          </cell>
          <cell r="U557">
            <v>65831049</v>
          </cell>
          <cell r="V557" t="str">
            <v>JULIE BIBIANA DUARTE</v>
          </cell>
        </row>
        <row r="558">
          <cell r="C558" t="str">
            <v>1435-2024</v>
          </cell>
          <cell r="D558" t="str">
            <v>LUZ MARINA MONSALVE SANCHEZ</v>
          </cell>
          <cell r="E558" t="str">
            <v>LUZ MARINA MONSALVE SANCHEZ</v>
          </cell>
          <cell r="F558" t="str">
            <v>Cédula de Ciudadania</v>
          </cell>
          <cell r="G558">
            <v>52932860</v>
          </cell>
          <cell r="H558">
            <v>52932860</v>
          </cell>
          <cell r="I558">
            <v>6</v>
          </cell>
          <cell r="K558" t="str">
            <v>Natural</v>
          </cell>
          <cell r="L558" t="str">
            <v>1 Natural</v>
          </cell>
          <cell r="M558" t="str">
            <v>2 Privada (1)</v>
          </cell>
          <cell r="N558" t="str">
            <v>4 Persona Natural (2)</v>
          </cell>
          <cell r="O558" t="str">
            <v>1 Nacional</v>
          </cell>
          <cell r="Q558" t="str">
            <v>3 3. Único Contratista</v>
          </cell>
          <cell r="U558">
            <v>52932860</v>
          </cell>
          <cell r="V558" t="str">
            <v>LUZ MARINA MONSALVE SANCHEZ</v>
          </cell>
        </row>
        <row r="559">
          <cell r="C559" t="str">
            <v>1437-2024</v>
          </cell>
          <cell r="D559" t="str">
            <v>Angelica Clavijo Ortiz</v>
          </cell>
          <cell r="E559" t="str">
            <v>ANGELICA ROCIO CLAVIJO ORTIZ</v>
          </cell>
          <cell r="F559" t="str">
            <v>Cédula de Ciudadania</v>
          </cell>
          <cell r="G559">
            <v>53082226</v>
          </cell>
          <cell r="H559">
            <v>53082226</v>
          </cell>
          <cell r="I559">
            <v>1</v>
          </cell>
          <cell r="K559" t="str">
            <v>Natural</v>
          </cell>
          <cell r="L559" t="str">
            <v>1 Natural</v>
          </cell>
          <cell r="M559" t="str">
            <v>2 Privada (1)</v>
          </cell>
          <cell r="N559" t="str">
            <v>4 Persona Natural (2)</v>
          </cell>
          <cell r="O559" t="str">
            <v>1 Nacional</v>
          </cell>
          <cell r="Q559" t="str">
            <v>3 3. Único Contratista</v>
          </cell>
          <cell r="U559">
            <v>53082226</v>
          </cell>
          <cell r="V559" t="str">
            <v>ANGELICA ROCIO CLAVIJO ORTIZ</v>
          </cell>
        </row>
        <row r="560">
          <cell r="C560" t="str">
            <v>1438-2024</v>
          </cell>
          <cell r="D560" t="str">
            <v>Natalia del Pilar Gómez Machado</v>
          </cell>
          <cell r="E560" t="str">
            <v>NATALIA DEL PILAR GOMEZ MACHADO</v>
          </cell>
          <cell r="F560" t="str">
            <v>Cédula de Ciudadania</v>
          </cell>
          <cell r="G560">
            <v>1018493186</v>
          </cell>
          <cell r="H560">
            <v>1018493186</v>
          </cell>
          <cell r="I560">
            <v>2</v>
          </cell>
          <cell r="K560" t="str">
            <v>Natural</v>
          </cell>
          <cell r="L560" t="str">
            <v>1 Natural</v>
          </cell>
          <cell r="M560" t="str">
            <v>2 Privada (1)</v>
          </cell>
          <cell r="N560" t="str">
            <v>4 Persona Natural (2)</v>
          </cell>
          <cell r="O560" t="str">
            <v>1 Nacional</v>
          </cell>
          <cell r="Q560" t="str">
            <v>3 3. Único Contratista</v>
          </cell>
          <cell r="U560">
            <v>1018493186</v>
          </cell>
          <cell r="V560" t="str">
            <v>NATALIA DEL PILAR GOMEZ MACHADO</v>
          </cell>
        </row>
        <row r="561">
          <cell r="C561" t="str">
            <v>1439-2024</v>
          </cell>
          <cell r="D561" t="str">
            <v>DEYSI CAROLINA MENDEZ MENDEZ</v>
          </cell>
          <cell r="E561" t="str">
            <v>DEYSI CAROLINA MENDEZ MENDEZ</v>
          </cell>
          <cell r="F561" t="str">
            <v>Cédula de Ciudadania</v>
          </cell>
          <cell r="G561">
            <v>52718646</v>
          </cell>
          <cell r="H561">
            <v>52718646</v>
          </cell>
          <cell r="I561">
            <v>1</v>
          </cell>
          <cell r="K561" t="str">
            <v>Natural</v>
          </cell>
          <cell r="L561" t="str">
            <v>1 Natural</v>
          </cell>
          <cell r="M561" t="str">
            <v>2 Privada (1)</v>
          </cell>
          <cell r="N561" t="str">
            <v>4 Persona Natural (2)</v>
          </cell>
          <cell r="O561" t="str">
            <v>1 Nacional</v>
          </cell>
          <cell r="Q561" t="str">
            <v>3 3. Único Contratista</v>
          </cell>
          <cell r="U561">
            <v>52718646</v>
          </cell>
          <cell r="V561" t="str">
            <v>DEYSI CAROLINA MENDEZ MENDEZ</v>
          </cell>
        </row>
        <row r="562">
          <cell r="C562" t="str">
            <v>144-2024</v>
          </cell>
          <cell r="D562" t="str">
            <v>Valeria Guarnizo Pulido</v>
          </cell>
          <cell r="E562" t="str">
            <v>VALERIA GUARNIZO PULIDO</v>
          </cell>
          <cell r="F562" t="str">
            <v>Cédula de Ciudadania</v>
          </cell>
          <cell r="G562">
            <v>1026283761</v>
          </cell>
          <cell r="H562">
            <v>1026283761</v>
          </cell>
          <cell r="I562">
            <v>6</v>
          </cell>
          <cell r="K562" t="str">
            <v>Natural</v>
          </cell>
          <cell r="L562" t="str">
            <v>1 Natural</v>
          </cell>
          <cell r="M562" t="str">
            <v>2 Privada (1)</v>
          </cell>
          <cell r="N562" t="str">
            <v>4 Persona Natural (2)</v>
          </cell>
          <cell r="O562" t="str">
            <v>1 Nacional</v>
          </cell>
          <cell r="Q562" t="str">
            <v>3 3. Único Contratista</v>
          </cell>
          <cell r="U562">
            <v>1026283761</v>
          </cell>
          <cell r="V562" t="str">
            <v>VALERIA GUARNIZO PULIDO</v>
          </cell>
        </row>
        <row r="563">
          <cell r="C563" t="str">
            <v>1440-2024</v>
          </cell>
          <cell r="D563" t="str">
            <v>Quena Leonel</v>
          </cell>
          <cell r="E563" t="str">
            <v>QUENA MELISA LEONEL LOAIZA</v>
          </cell>
          <cell r="F563" t="str">
            <v>Cédula de Ciudadania</v>
          </cell>
          <cell r="G563">
            <v>1019003896</v>
          </cell>
          <cell r="H563">
            <v>1019003896</v>
          </cell>
          <cell r="I563">
            <v>6</v>
          </cell>
          <cell r="K563" t="str">
            <v>Natural</v>
          </cell>
          <cell r="L563" t="str">
            <v>1 Natural</v>
          </cell>
          <cell r="M563" t="str">
            <v>2 Privada (1)</v>
          </cell>
          <cell r="N563" t="str">
            <v>4 Persona Natural (2)</v>
          </cell>
          <cell r="O563" t="str">
            <v>1 Nacional</v>
          </cell>
          <cell r="Q563" t="str">
            <v>3 3. Único Contratista</v>
          </cell>
          <cell r="U563">
            <v>1019003896</v>
          </cell>
          <cell r="V563" t="str">
            <v>QUENA MELISA LEONEL LOAIZA</v>
          </cell>
        </row>
        <row r="564">
          <cell r="C564" t="str">
            <v>1441-2024</v>
          </cell>
          <cell r="D564" t="str">
            <v>Luz Angela Osuna Medina</v>
          </cell>
          <cell r="E564" t="str">
            <v>LUZ ANGELA OSUNA MEDINA</v>
          </cell>
          <cell r="F564" t="str">
            <v>Cédula de Ciudadania</v>
          </cell>
          <cell r="G564">
            <v>1024526854</v>
          </cell>
          <cell r="H564">
            <v>1024526854</v>
          </cell>
          <cell r="I564">
            <v>1</v>
          </cell>
          <cell r="K564" t="str">
            <v>Natural</v>
          </cell>
          <cell r="L564" t="str">
            <v>1 Natural</v>
          </cell>
          <cell r="M564" t="str">
            <v>2 Privada (1)</v>
          </cell>
          <cell r="N564" t="str">
            <v>4 Persona Natural (2)</v>
          </cell>
          <cell r="O564" t="str">
            <v>1 Nacional</v>
          </cell>
          <cell r="Q564" t="str">
            <v>3 3. Único Contratista</v>
          </cell>
          <cell r="U564">
            <v>1024526854</v>
          </cell>
          <cell r="V564" t="str">
            <v>LUZ ANGELA OSUNA MEDINA</v>
          </cell>
        </row>
        <row r="565">
          <cell r="C565" t="str">
            <v>1442-2024</v>
          </cell>
          <cell r="D565" t="str">
            <v>David Ernesto Guevara Rincon</v>
          </cell>
          <cell r="E565" t="str">
            <v>DAVID ERNESTO GUEVARA RINCON</v>
          </cell>
          <cell r="F565" t="str">
            <v>Cédula de Ciudadania</v>
          </cell>
          <cell r="G565">
            <v>1018409541</v>
          </cell>
          <cell r="H565">
            <v>1018409541</v>
          </cell>
          <cell r="I565">
            <v>7</v>
          </cell>
          <cell r="K565" t="str">
            <v>Natural</v>
          </cell>
          <cell r="L565" t="str">
            <v>1 Natural</v>
          </cell>
          <cell r="M565" t="str">
            <v>2 Privada (1)</v>
          </cell>
          <cell r="N565" t="str">
            <v>4 Persona Natural (2)</v>
          </cell>
          <cell r="O565" t="str">
            <v>1 Nacional</v>
          </cell>
          <cell r="Q565" t="str">
            <v>3 3. Único Contratista</v>
          </cell>
          <cell r="U565">
            <v>1018409541</v>
          </cell>
          <cell r="V565" t="str">
            <v>DAVID ERNESTO GUEVARA RINCON</v>
          </cell>
        </row>
        <row r="566">
          <cell r="C566" t="str">
            <v>1445-2024</v>
          </cell>
          <cell r="D566" t="str">
            <v>Fabián Ramírez Gutiérrez</v>
          </cell>
          <cell r="E566" t="str">
            <v>FABIAN RAMIREZ GUTIERREZ</v>
          </cell>
          <cell r="F566" t="str">
            <v>Cédula de Ciudadania</v>
          </cell>
          <cell r="G566">
            <v>1019020566</v>
          </cell>
          <cell r="H566">
            <v>1019020566</v>
          </cell>
          <cell r="I566">
            <v>2</v>
          </cell>
          <cell r="K566" t="str">
            <v>Natural</v>
          </cell>
          <cell r="L566" t="str">
            <v>1 Natural</v>
          </cell>
          <cell r="M566" t="str">
            <v>2 Privada (1)</v>
          </cell>
          <cell r="N566" t="str">
            <v>4 Persona Natural (2)</v>
          </cell>
          <cell r="O566" t="str">
            <v>1 Nacional</v>
          </cell>
          <cell r="Q566" t="str">
            <v>3 3. Único Contratista</v>
          </cell>
          <cell r="U566">
            <v>1019020566</v>
          </cell>
          <cell r="V566" t="str">
            <v>FABIAN RAMIREZ GUTIERREZ</v>
          </cell>
        </row>
        <row r="567">
          <cell r="C567" t="str">
            <v>1446-2024</v>
          </cell>
          <cell r="D567" t="str">
            <v>ANDREA PATRICIAHERNANDEZ SARMIENTO</v>
          </cell>
          <cell r="E567" t="str">
            <v>ANDREA PATRICIA HERNANDEZ SARMIENTO</v>
          </cell>
          <cell r="F567" t="str">
            <v>Cédula de Ciudadania</v>
          </cell>
          <cell r="G567">
            <v>52310997</v>
          </cell>
          <cell r="H567">
            <v>52310997</v>
          </cell>
          <cell r="I567">
            <v>7</v>
          </cell>
          <cell r="K567" t="str">
            <v>Natural</v>
          </cell>
          <cell r="L567" t="str">
            <v>1 Natural</v>
          </cell>
          <cell r="M567" t="str">
            <v>2 Privada (1)</v>
          </cell>
          <cell r="N567" t="str">
            <v>4 Persona Natural (2)</v>
          </cell>
          <cell r="O567" t="str">
            <v>1 Nacional</v>
          </cell>
          <cell r="Q567" t="str">
            <v>3 3. Único Contratista</v>
          </cell>
          <cell r="U567">
            <v>52310997</v>
          </cell>
          <cell r="V567" t="str">
            <v>ANDREA PATRICIA HERNANDEZ SARMIENTO</v>
          </cell>
        </row>
        <row r="568">
          <cell r="C568" t="str">
            <v>1447-2024</v>
          </cell>
          <cell r="D568" t="str">
            <v>IR ELEVADORES</v>
          </cell>
          <cell r="E568" t="str">
            <v>IVONNE LISETTE RODRIGUEZ GONZALEZ</v>
          </cell>
          <cell r="F568" t="str">
            <v>Cédula de Ciudadania</v>
          </cell>
          <cell r="G568">
            <v>1013596006</v>
          </cell>
          <cell r="H568">
            <v>1013596006</v>
          </cell>
          <cell r="I568">
            <v>1</v>
          </cell>
          <cell r="K568" t="str">
            <v>Natural</v>
          </cell>
          <cell r="L568" t="str">
            <v>1 Natural</v>
          </cell>
          <cell r="M568" t="str">
            <v>2 Privada (1)</v>
          </cell>
          <cell r="N568" t="str">
            <v>4 Persona Natural (2)</v>
          </cell>
          <cell r="O568" t="str">
            <v>1 Nacional</v>
          </cell>
          <cell r="Q568" t="str">
            <v>3 3. Único Contratista</v>
          </cell>
          <cell r="U568">
            <v>1013596006</v>
          </cell>
          <cell r="V568" t="str">
            <v>IVONNE LISETTE RODRIGUEZ GONZALEZ</v>
          </cell>
        </row>
        <row r="569">
          <cell r="C569" t="str">
            <v>1448-2024</v>
          </cell>
          <cell r="D569" t="str">
            <v>Jorge Yecid Ayala Gonzalez</v>
          </cell>
          <cell r="E569" t="str">
            <v>JORGE YECID AYALA GONZALEZ</v>
          </cell>
          <cell r="F569" t="str">
            <v>Cédula de Ciudadania</v>
          </cell>
          <cell r="G569">
            <v>1023924683</v>
          </cell>
          <cell r="H569">
            <v>1023924683</v>
          </cell>
          <cell r="I569">
            <v>0</v>
          </cell>
          <cell r="K569" t="str">
            <v>Natural</v>
          </cell>
          <cell r="L569" t="str">
            <v>1 Natural</v>
          </cell>
          <cell r="M569" t="str">
            <v>2 Privada (1)</v>
          </cell>
          <cell r="N569" t="str">
            <v>4 Persona Natural (2)</v>
          </cell>
          <cell r="O569" t="str">
            <v>1 Nacional</v>
          </cell>
          <cell r="Q569" t="str">
            <v>3 3. Único Contratista</v>
          </cell>
          <cell r="U569">
            <v>1023924683</v>
          </cell>
          <cell r="V569" t="str">
            <v>JORGE YECID AYALA GONZALEZ</v>
          </cell>
        </row>
        <row r="570">
          <cell r="C570" t="str">
            <v>1449-2024</v>
          </cell>
          <cell r="D570" t="str">
            <v>edgar rodrigo casallas pinzón</v>
          </cell>
          <cell r="E570" t="str">
            <v>EDGAR RODRIGO CASALLAS PINZON</v>
          </cell>
          <cell r="F570" t="str">
            <v>Cédula de Ciudadania</v>
          </cell>
          <cell r="G570">
            <v>80018757</v>
          </cell>
          <cell r="H570">
            <v>80018757</v>
          </cell>
          <cell r="I570">
            <v>7</v>
          </cell>
          <cell r="K570" t="str">
            <v>Natural</v>
          </cell>
          <cell r="L570" t="str">
            <v>1 Natural</v>
          </cell>
          <cell r="M570" t="str">
            <v>2 Privada (1)</v>
          </cell>
          <cell r="N570" t="str">
            <v>4 Persona Natural (2)</v>
          </cell>
          <cell r="O570" t="str">
            <v>1 Nacional</v>
          </cell>
          <cell r="Q570" t="str">
            <v>3 3. Único Contratista</v>
          </cell>
          <cell r="U570">
            <v>80018757</v>
          </cell>
          <cell r="V570" t="str">
            <v>EDGAR RODRIGO CASALLAS PINZON</v>
          </cell>
        </row>
        <row r="571">
          <cell r="C571" t="str">
            <v>145-2024</v>
          </cell>
          <cell r="D571" t="str">
            <v>Mauricio Duque</v>
          </cell>
          <cell r="E571" t="str">
            <v>MAURICIO DUQUE LOZANO</v>
          </cell>
          <cell r="F571" t="str">
            <v>NIT</v>
          </cell>
          <cell r="G571">
            <v>1071164352</v>
          </cell>
          <cell r="H571">
            <v>1071164352</v>
          </cell>
          <cell r="I571">
            <v>0</v>
          </cell>
          <cell r="K571" t="str">
            <v>Natural</v>
          </cell>
          <cell r="L571" t="str">
            <v>2 Jurídica</v>
          </cell>
          <cell r="N571" t="str">
            <v>3 Privadas (2)</v>
          </cell>
          <cell r="O571" t="str">
            <v>1 Nacional</v>
          </cell>
          <cell r="Q571" t="str">
            <v>3 3. Único Contratista</v>
          </cell>
          <cell r="U571">
            <v>1071164352</v>
          </cell>
          <cell r="V571" t="str">
            <v>MAURICIO DUQUE LOZANO</v>
          </cell>
        </row>
        <row r="572">
          <cell r="C572" t="str">
            <v>1450-2024</v>
          </cell>
          <cell r="D572" t="str">
            <v>MONICA LORENA ESTUPIÑAN LINARES</v>
          </cell>
          <cell r="E572" t="str">
            <v>MONICA LORENA ESTUPIÑAN LINARES</v>
          </cell>
          <cell r="F572" t="str">
            <v>Cédula de Ciudadania</v>
          </cell>
          <cell r="G572">
            <v>1026277889</v>
          </cell>
          <cell r="H572">
            <v>1026277889</v>
          </cell>
          <cell r="I572">
            <v>5</v>
          </cell>
          <cell r="K572" t="str">
            <v>Natural</v>
          </cell>
          <cell r="L572" t="str">
            <v>1 Natural</v>
          </cell>
          <cell r="M572" t="str">
            <v>2 Privada (1)</v>
          </cell>
          <cell r="N572" t="str">
            <v>4 Persona Natural (2)</v>
          </cell>
          <cell r="O572" t="str">
            <v>1 Nacional</v>
          </cell>
          <cell r="Q572" t="str">
            <v>3 3. Único Contratista</v>
          </cell>
          <cell r="U572">
            <v>1026277889</v>
          </cell>
          <cell r="V572" t="str">
            <v>MONICA LORENA ESTUPIÑAN LINARES</v>
          </cell>
        </row>
        <row r="573">
          <cell r="C573" t="str">
            <v>1451-2024</v>
          </cell>
          <cell r="D573" t="str">
            <v>YULLY MILLENA MARTIN GAITAN</v>
          </cell>
          <cell r="E573" t="str">
            <v>YULLY MILLENA MARTIN GAITAN</v>
          </cell>
          <cell r="F573" t="str">
            <v>Cédula de Ciudadania</v>
          </cell>
          <cell r="G573">
            <v>52461107</v>
          </cell>
          <cell r="H573">
            <v>52461107</v>
          </cell>
          <cell r="I573">
            <v>6</v>
          </cell>
          <cell r="K573" t="str">
            <v>Natural</v>
          </cell>
          <cell r="L573" t="str">
            <v>1 Natural</v>
          </cell>
          <cell r="M573" t="str">
            <v>2 Privada (1)</v>
          </cell>
          <cell r="N573" t="str">
            <v>4 Persona Natural (2)</v>
          </cell>
          <cell r="O573" t="str">
            <v>1 Nacional</v>
          </cell>
          <cell r="Q573" t="str">
            <v>3 3. Único Contratista</v>
          </cell>
          <cell r="U573">
            <v>52461107</v>
          </cell>
          <cell r="V573" t="str">
            <v>YULLY MILLENA MARTIN GAITAN</v>
          </cell>
        </row>
        <row r="574">
          <cell r="C574" t="str">
            <v>1452-2024</v>
          </cell>
          <cell r="D574" t="str">
            <v>Milton Alcides Piñeros Velosa</v>
          </cell>
          <cell r="E574" t="str">
            <v>MILTON ALCIDES PIÑEROS VELOSA</v>
          </cell>
          <cell r="F574" t="str">
            <v>Cédula de Ciudadania</v>
          </cell>
          <cell r="G574">
            <v>79790729</v>
          </cell>
          <cell r="H574">
            <v>79790729</v>
          </cell>
          <cell r="I574">
            <v>6</v>
          </cell>
          <cell r="K574" t="str">
            <v>Natural</v>
          </cell>
          <cell r="L574" t="str">
            <v>1 Natural</v>
          </cell>
          <cell r="M574" t="str">
            <v>2 Privada (1)</v>
          </cell>
          <cell r="N574" t="str">
            <v>4 Persona Natural (2)</v>
          </cell>
          <cell r="O574" t="str">
            <v>1 Nacional</v>
          </cell>
          <cell r="Q574" t="str">
            <v>3 3. Único Contratista</v>
          </cell>
          <cell r="U574">
            <v>79790729</v>
          </cell>
          <cell r="V574" t="str">
            <v>MILTON ALCIDES PIÑEROS VELOSA</v>
          </cell>
        </row>
        <row r="575">
          <cell r="C575" t="str">
            <v>1453-2024</v>
          </cell>
          <cell r="D575" t="str">
            <v>ricardo arturo tejada moreno</v>
          </cell>
          <cell r="E575" t="str">
            <v>RICARDO ARTURO TEJADA MORENO</v>
          </cell>
          <cell r="F575" t="str">
            <v>Cédula de Ciudadania</v>
          </cell>
          <cell r="G575">
            <v>80816554</v>
          </cell>
          <cell r="H575">
            <v>80816554</v>
          </cell>
          <cell r="I575">
            <v>2</v>
          </cell>
          <cell r="K575" t="str">
            <v>Natural</v>
          </cell>
          <cell r="L575" t="str">
            <v>1 Natural</v>
          </cell>
          <cell r="M575" t="str">
            <v>2 Privada (1)</v>
          </cell>
          <cell r="N575" t="str">
            <v>4 Persona Natural (2)</v>
          </cell>
          <cell r="O575" t="str">
            <v>1 Nacional</v>
          </cell>
          <cell r="Q575" t="str">
            <v>3 3. Único Contratista</v>
          </cell>
          <cell r="U575">
            <v>80816554</v>
          </cell>
          <cell r="V575" t="str">
            <v>RICARDO ARTURO TEJADA MORENO</v>
          </cell>
        </row>
        <row r="576">
          <cell r="C576" t="str">
            <v>1454-2024</v>
          </cell>
          <cell r="D576" t="str">
            <v>YULY PAOLA MENDEZ SIERRA</v>
          </cell>
          <cell r="E576" t="str">
            <v>YULY PAOLA MENDEZ SIERRA</v>
          </cell>
          <cell r="F576" t="str">
            <v>Cédula de Ciudadania</v>
          </cell>
          <cell r="G576">
            <v>1019048330</v>
          </cell>
          <cell r="H576">
            <v>1019048330</v>
          </cell>
          <cell r="I576">
            <v>3</v>
          </cell>
          <cell r="K576" t="str">
            <v>Natural</v>
          </cell>
          <cell r="L576" t="str">
            <v>1 Natural</v>
          </cell>
          <cell r="M576" t="str">
            <v>2 Privada (1)</v>
          </cell>
          <cell r="N576" t="str">
            <v>4 Persona Natural (2)</v>
          </cell>
          <cell r="O576" t="str">
            <v>1 Nacional</v>
          </cell>
          <cell r="Q576" t="str">
            <v>3 3. Único Contratista</v>
          </cell>
          <cell r="U576">
            <v>1019048330</v>
          </cell>
          <cell r="V576" t="str">
            <v>YULY PAOLA MENDEZ SIERRA</v>
          </cell>
        </row>
        <row r="577">
          <cell r="C577" t="str">
            <v>1455-2024</v>
          </cell>
          <cell r="D577" t="str">
            <v>Fabio Andres Quintero Dominguez</v>
          </cell>
          <cell r="E577" t="str">
            <v>FABIO ANDRES QUINTERO DOMINGUEZ</v>
          </cell>
          <cell r="F577" t="str">
            <v>Cédula de Ciudadania</v>
          </cell>
          <cell r="G577">
            <v>80152819</v>
          </cell>
          <cell r="H577">
            <v>80152819</v>
          </cell>
          <cell r="I577">
            <v>8</v>
          </cell>
          <cell r="K577" t="str">
            <v>Natural</v>
          </cell>
          <cell r="L577" t="str">
            <v>1 Natural</v>
          </cell>
          <cell r="M577" t="str">
            <v>2 Privada (1)</v>
          </cell>
          <cell r="N577" t="str">
            <v>4 Persona Natural (2)</v>
          </cell>
          <cell r="O577" t="str">
            <v>1 Nacional</v>
          </cell>
          <cell r="Q577" t="str">
            <v>3 3. Único Contratista</v>
          </cell>
          <cell r="U577">
            <v>80152819</v>
          </cell>
          <cell r="V577" t="str">
            <v>FABIO ANDRES QUINTERO DOMINGUEZ</v>
          </cell>
        </row>
        <row r="578">
          <cell r="C578" t="str">
            <v>1456-2024</v>
          </cell>
          <cell r="D578" t="str">
            <v>Vivian Julieth Melo</v>
          </cell>
          <cell r="E578" t="str">
            <v>VIVIAN JULIETH MELO LOPEZ</v>
          </cell>
          <cell r="F578" t="str">
            <v>Cédula de Ciudadania</v>
          </cell>
          <cell r="G578">
            <v>21153583</v>
          </cell>
          <cell r="H578">
            <v>21153583</v>
          </cell>
          <cell r="I578">
            <v>5</v>
          </cell>
          <cell r="K578" t="str">
            <v>Natural</v>
          </cell>
          <cell r="L578" t="str">
            <v>1 Natural</v>
          </cell>
          <cell r="M578" t="str">
            <v>2 Privada (1)</v>
          </cell>
          <cell r="N578" t="str">
            <v>4 Persona Natural (2)</v>
          </cell>
          <cell r="O578" t="str">
            <v>1 Nacional</v>
          </cell>
          <cell r="Q578" t="str">
            <v>3 3. Único Contratista</v>
          </cell>
          <cell r="U578">
            <v>21153583</v>
          </cell>
          <cell r="V578" t="str">
            <v>VIVIAN JULIETH MELO LOPEZ</v>
          </cell>
        </row>
        <row r="579">
          <cell r="C579" t="str">
            <v>1457-2024</v>
          </cell>
          <cell r="D579" t="str">
            <v>Yalila Andrea Pérez Montoya</v>
          </cell>
          <cell r="E579" t="str">
            <v>YALILA ANDREA PÉREZ MONTOYA</v>
          </cell>
          <cell r="F579" t="str">
            <v>Cédula de Ciudadania</v>
          </cell>
          <cell r="G579">
            <v>1026155200</v>
          </cell>
          <cell r="H579">
            <v>1026155200</v>
          </cell>
          <cell r="I579">
            <v>8</v>
          </cell>
          <cell r="K579" t="str">
            <v>Natural</v>
          </cell>
          <cell r="L579" t="str">
            <v>1 Natural</v>
          </cell>
          <cell r="M579" t="str">
            <v>2 Privada (1)</v>
          </cell>
          <cell r="N579" t="str">
            <v>4 Persona Natural (2)</v>
          </cell>
          <cell r="O579" t="str">
            <v>1 Nacional</v>
          </cell>
          <cell r="Q579" t="str">
            <v>3 3. Único Contratista</v>
          </cell>
          <cell r="U579">
            <v>1026155200</v>
          </cell>
          <cell r="V579" t="str">
            <v>YALILA ANDREA PÉREZ MONTOYA</v>
          </cell>
        </row>
        <row r="580">
          <cell r="C580" t="str">
            <v>1458-2024</v>
          </cell>
          <cell r="D580" t="str">
            <v>Andrea del Pilar Mojica Molina</v>
          </cell>
          <cell r="E580" t="str">
            <v>ANDREA DEL PILAR MOJICA MOLINA</v>
          </cell>
          <cell r="F580" t="str">
            <v>Cédula de Ciudadania</v>
          </cell>
          <cell r="G580">
            <v>52529007</v>
          </cell>
          <cell r="H580">
            <v>52529007</v>
          </cell>
          <cell r="I580">
            <v>2</v>
          </cell>
          <cell r="K580" t="str">
            <v>Natural</v>
          </cell>
          <cell r="L580" t="str">
            <v>1 Natural</v>
          </cell>
          <cell r="M580" t="str">
            <v>2 Privada (1)</v>
          </cell>
          <cell r="N580" t="str">
            <v>4 Persona Natural (2)</v>
          </cell>
          <cell r="O580" t="str">
            <v>1 Nacional</v>
          </cell>
          <cell r="Q580" t="str">
            <v>3 3. Único Contratista</v>
          </cell>
          <cell r="U580">
            <v>52529007</v>
          </cell>
          <cell r="V580" t="str">
            <v>ANDREA DEL PILAR MOJICA MOLINA</v>
          </cell>
        </row>
        <row r="581">
          <cell r="C581" t="str">
            <v>1459-2024</v>
          </cell>
          <cell r="D581" t="str">
            <v>Paula Andrea Gil Acosta</v>
          </cell>
          <cell r="E581" t="str">
            <v>PAULA ANDREA GIL ACOSTA</v>
          </cell>
          <cell r="F581" t="str">
            <v>Cédula de Ciudadania</v>
          </cell>
          <cell r="G581">
            <v>1020763655</v>
          </cell>
          <cell r="H581">
            <v>1020763655</v>
          </cell>
          <cell r="I581">
            <v>1</v>
          </cell>
          <cell r="K581" t="str">
            <v>Natural</v>
          </cell>
          <cell r="L581" t="str">
            <v>1 Natural</v>
          </cell>
          <cell r="M581" t="str">
            <v>2 Privada (1)</v>
          </cell>
          <cell r="N581" t="str">
            <v>4 Persona Natural (2)</v>
          </cell>
          <cell r="O581" t="str">
            <v>1 Nacional</v>
          </cell>
          <cell r="Q581" t="str">
            <v>3 3. Único Contratista</v>
          </cell>
          <cell r="U581">
            <v>1020763655</v>
          </cell>
          <cell r="V581" t="str">
            <v>PAULA ANDREA GIL ACOSTA</v>
          </cell>
        </row>
        <row r="582">
          <cell r="C582" t="str">
            <v>146-2024</v>
          </cell>
          <cell r="D582" t="str">
            <v>Maribel Medina Caicedo</v>
          </cell>
          <cell r="E582" t="str">
            <v>MARIBEL MEDINA CAICEDO</v>
          </cell>
          <cell r="F582" t="str">
            <v>Cédula de Ciudadania</v>
          </cell>
          <cell r="G582">
            <v>31575880</v>
          </cell>
          <cell r="H582">
            <v>31575880</v>
          </cell>
          <cell r="I582">
            <v>5</v>
          </cell>
          <cell r="K582" t="str">
            <v>Natural</v>
          </cell>
          <cell r="L582" t="str">
            <v>1 Natural</v>
          </cell>
          <cell r="M582" t="str">
            <v>2 Privada (1)</v>
          </cell>
          <cell r="N582" t="str">
            <v>4 Persona Natural (2)</v>
          </cell>
          <cell r="O582" t="str">
            <v>1 Nacional</v>
          </cell>
          <cell r="Q582" t="str">
            <v>3 3. Único Contratista</v>
          </cell>
          <cell r="U582">
            <v>31575880</v>
          </cell>
          <cell r="V582" t="str">
            <v>MARIBEL MEDINA CAICEDO</v>
          </cell>
        </row>
        <row r="583">
          <cell r="C583" t="str">
            <v>1460-2024</v>
          </cell>
          <cell r="D583" t="str">
            <v>Ledy Emilce Ortiz Galvis</v>
          </cell>
          <cell r="E583" t="str">
            <v>LEDY EMILCE ORTIZ GALVIS</v>
          </cell>
          <cell r="F583" t="str">
            <v>Cédula de Ciudadania</v>
          </cell>
          <cell r="G583">
            <v>52738913</v>
          </cell>
          <cell r="H583">
            <v>52738913</v>
          </cell>
          <cell r="I583">
            <v>7</v>
          </cell>
          <cell r="K583" t="str">
            <v>Natural</v>
          </cell>
          <cell r="L583" t="str">
            <v>1 Natural</v>
          </cell>
          <cell r="M583" t="str">
            <v>2 Privada (1)</v>
          </cell>
          <cell r="N583" t="str">
            <v>4 Persona Natural (2)</v>
          </cell>
          <cell r="O583" t="str">
            <v>1 Nacional</v>
          </cell>
          <cell r="Q583" t="str">
            <v>3 3. Único Contratista</v>
          </cell>
          <cell r="U583">
            <v>52738913</v>
          </cell>
          <cell r="V583" t="str">
            <v>LEDY EMILCE ORTIZ GALVIS</v>
          </cell>
        </row>
        <row r="584">
          <cell r="C584" t="str">
            <v>1461-2024</v>
          </cell>
          <cell r="D584" t="str">
            <v>Germán Espitia Ospina</v>
          </cell>
          <cell r="E584" t="str">
            <v>GERMAN ESPITIA OSPINA</v>
          </cell>
          <cell r="F584" t="str">
            <v>Cédula de Ciudadania</v>
          </cell>
          <cell r="G584">
            <v>11185918</v>
          </cell>
          <cell r="H584">
            <v>11185918</v>
          </cell>
          <cell r="I584">
            <v>1</v>
          </cell>
          <cell r="K584" t="str">
            <v>Natural</v>
          </cell>
          <cell r="L584" t="str">
            <v>1 Natural</v>
          </cell>
          <cell r="M584" t="str">
            <v>2 Privada (1)</v>
          </cell>
          <cell r="N584" t="str">
            <v>4 Persona Natural (2)</v>
          </cell>
          <cell r="O584" t="str">
            <v>1 Nacional</v>
          </cell>
          <cell r="Q584" t="str">
            <v>3 3. Único Contratista</v>
          </cell>
          <cell r="U584">
            <v>11185918</v>
          </cell>
          <cell r="V584" t="str">
            <v>GERMAN ESPITIA OSPINA</v>
          </cell>
        </row>
        <row r="585">
          <cell r="C585" t="str">
            <v>1462-2024</v>
          </cell>
          <cell r="D585" t="str">
            <v>JOSE ALIRIO SANCHEZ MONGUI</v>
          </cell>
          <cell r="E585" t="str">
            <v>JOSE ALIRIO SANCHEZ MONGUI</v>
          </cell>
          <cell r="F585" t="str">
            <v>Cédula de Ciudadania</v>
          </cell>
          <cell r="G585">
            <v>80809689</v>
          </cell>
          <cell r="H585">
            <v>80809689</v>
          </cell>
          <cell r="I585">
            <v>9</v>
          </cell>
          <cell r="K585" t="str">
            <v>Natural</v>
          </cell>
          <cell r="L585" t="str">
            <v>1 Natural</v>
          </cell>
          <cell r="M585" t="str">
            <v>2 Privada (1)</v>
          </cell>
          <cell r="N585" t="str">
            <v>4 Persona Natural (2)</v>
          </cell>
          <cell r="O585" t="str">
            <v>1 Nacional</v>
          </cell>
          <cell r="Q585" t="str">
            <v>3 3. Único Contratista</v>
          </cell>
          <cell r="U585">
            <v>80809689</v>
          </cell>
          <cell r="V585" t="str">
            <v>JOSE ALIRIO SANCHEZ MONGUI</v>
          </cell>
        </row>
        <row r="586">
          <cell r="C586" t="str">
            <v>1463-2024</v>
          </cell>
          <cell r="D586" t="str">
            <v>MAURICIO GALINDO MILA</v>
          </cell>
          <cell r="E586" t="str">
            <v>MAURICIO GALINDO MILA</v>
          </cell>
          <cell r="F586" t="str">
            <v>Cédula de Ciudadania</v>
          </cell>
          <cell r="G586">
            <v>79592194</v>
          </cell>
          <cell r="H586">
            <v>79592194</v>
          </cell>
          <cell r="I586">
            <v>7</v>
          </cell>
          <cell r="K586" t="str">
            <v>Natural</v>
          </cell>
          <cell r="L586" t="str">
            <v>1 Natural</v>
          </cell>
          <cell r="M586" t="str">
            <v>2 Privada (1)</v>
          </cell>
          <cell r="N586" t="str">
            <v>4 Persona Natural (2)</v>
          </cell>
          <cell r="O586" t="str">
            <v>1 Nacional</v>
          </cell>
          <cell r="Q586" t="str">
            <v>3 3. Único Contratista</v>
          </cell>
          <cell r="U586">
            <v>79592194</v>
          </cell>
          <cell r="V586" t="str">
            <v>MAURICIO GALINDO MILA</v>
          </cell>
        </row>
        <row r="587">
          <cell r="C587" t="str">
            <v>1464-2024</v>
          </cell>
          <cell r="D587" t="str">
            <v>Manuel Octavio Moscote Alarcon</v>
          </cell>
          <cell r="E587" t="str">
            <v>MANUEL OCTAVIO MOSCOTE ALARCON</v>
          </cell>
          <cell r="F587" t="str">
            <v>Cédula de Ciudadania</v>
          </cell>
          <cell r="G587">
            <v>80116941</v>
          </cell>
          <cell r="H587">
            <v>80116941</v>
          </cell>
          <cell r="I587">
            <v>6</v>
          </cell>
          <cell r="K587" t="str">
            <v>Natural</v>
          </cell>
          <cell r="L587" t="str">
            <v>1 Natural</v>
          </cell>
          <cell r="M587" t="str">
            <v>2 Privada (1)</v>
          </cell>
          <cell r="N587" t="str">
            <v>4 Persona Natural (2)</v>
          </cell>
          <cell r="O587" t="str">
            <v>1 Nacional</v>
          </cell>
          <cell r="Q587" t="str">
            <v>3 3. Único Contratista</v>
          </cell>
          <cell r="U587">
            <v>80116941</v>
          </cell>
          <cell r="V587" t="str">
            <v>MANUEL OCTAVIO MOSCOTE ALARCON</v>
          </cell>
        </row>
        <row r="588">
          <cell r="C588" t="str">
            <v>1465-2024</v>
          </cell>
          <cell r="D588" t="str">
            <v>Oscar Alberto Vargas Camelo</v>
          </cell>
          <cell r="E588" t="str">
            <v>OSCAR ALBERTO VARGAS CAMELO</v>
          </cell>
          <cell r="F588" t="str">
            <v>Cédula de Ciudadania</v>
          </cell>
          <cell r="G588">
            <v>1023907948</v>
          </cell>
          <cell r="H588">
            <v>1023907948</v>
          </cell>
          <cell r="I588">
            <v>5</v>
          </cell>
          <cell r="K588" t="str">
            <v>Natural</v>
          </cell>
          <cell r="L588" t="str">
            <v>1 Natural</v>
          </cell>
          <cell r="M588" t="str">
            <v>2 Privada (1)</v>
          </cell>
          <cell r="N588" t="str">
            <v>4 Persona Natural (2)</v>
          </cell>
          <cell r="O588" t="str">
            <v>1 Nacional</v>
          </cell>
          <cell r="Q588" t="str">
            <v>3 3. Único Contratista</v>
          </cell>
          <cell r="U588">
            <v>1023907948</v>
          </cell>
          <cell r="V588" t="str">
            <v>OSCAR ALBERTO VARGAS CAMELO</v>
          </cell>
        </row>
        <row r="589">
          <cell r="C589" t="str">
            <v>1466-2024</v>
          </cell>
          <cell r="D589" t="str">
            <v>Leonardo Antonio Cespedes Diaz</v>
          </cell>
          <cell r="E589" t="str">
            <v>LEONARDO ANTONIO CESPEDES DIAZ</v>
          </cell>
          <cell r="F589" t="str">
            <v>Cédula de Ciudadania</v>
          </cell>
          <cell r="G589">
            <v>1026562177</v>
          </cell>
          <cell r="H589">
            <v>1026562177</v>
          </cell>
          <cell r="I589">
            <v>1</v>
          </cell>
          <cell r="K589" t="str">
            <v>Natural</v>
          </cell>
          <cell r="L589" t="str">
            <v>1 Natural</v>
          </cell>
          <cell r="M589" t="str">
            <v>2 Privada (1)</v>
          </cell>
          <cell r="N589" t="str">
            <v>4 Persona Natural (2)</v>
          </cell>
          <cell r="O589" t="str">
            <v>1 Nacional</v>
          </cell>
          <cell r="Q589" t="str">
            <v>3 3. Único Contratista</v>
          </cell>
          <cell r="U589">
            <v>1026562177</v>
          </cell>
          <cell r="V589" t="str">
            <v>LEONARDO ANTONIO CESPEDES DIAZ</v>
          </cell>
        </row>
        <row r="590">
          <cell r="C590" t="str">
            <v>1467-2024</v>
          </cell>
          <cell r="D590" t="str">
            <v>Carlos Andrés Enrique Vargas Huelgos</v>
          </cell>
          <cell r="E590" t="str">
            <v>CARLOS ANDRES ENRIQUE VARGAS HUELGOS</v>
          </cell>
          <cell r="F590" t="str">
            <v>Cédula de Ciudadania</v>
          </cell>
          <cell r="G590">
            <v>1026581997</v>
          </cell>
          <cell r="H590">
            <v>1026581997</v>
          </cell>
          <cell r="I590">
            <v>5</v>
          </cell>
          <cell r="K590" t="str">
            <v>Natural</v>
          </cell>
          <cell r="L590" t="str">
            <v>1 Natural</v>
          </cell>
          <cell r="M590" t="str">
            <v>2 Privada (1)</v>
          </cell>
          <cell r="N590" t="str">
            <v>4 Persona Natural (2)</v>
          </cell>
          <cell r="O590" t="str">
            <v>1 Nacional</v>
          </cell>
          <cell r="Q590" t="str">
            <v>3 3. Único Contratista</v>
          </cell>
          <cell r="U590">
            <v>1026581997</v>
          </cell>
          <cell r="V590" t="str">
            <v>CARLOS ANDRES ENRIQUE VARGAS HUELGOS</v>
          </cell>
        </row>
        <row r="591">
          <cell r="C591" t="str">
            <v>1468-2024</v>
          </cell>
          <cell r="D591" t="str">
            <v>Camilo Andrés Izquierdo Rojas</v>
          </cell>
          <cell r="E591" t="str">
            <v>CAMILO ANDRES IZQUIERDO ROJAS</v>
          </cell>
          <cell r="F591" t="str">
            <v>Cédula de Ciudadania</v>
          </cell>
          <cell r="G591">
            <v>1010229574</v>
          </cell>
          <cell r="H591">
            <v>1010229574</v>
          </cell>
          <cell r="I591">
            <v>8</v>
          </cell>
          <cell r="K591" t="str">
            <v>Natural</v>
          </cell>
          <cell r="L591" t="str">
            <v>1 Natural</v>
          </cell>
          <cell r="M591" t="str">
            <v>2 Privada (1)</v>
          </cell>
          <cell r="N591" t="str">
            <v>4 Persona Natural (2)</v>
          </cell>
          <cell r="O591" t="str">
            <v>1 Nacional</v>
          </cell>
          <cell r="Q591" t="str">
            <v>3 3. Único Contratista</v>
          </cell>
          <cell r="U591">
            <v>1010229574</v>
          </cell>
          <cell r="V591" t="str">
            <v>CAMILO ANDRES IZQUIERDO ROJAS</v>
          </cell>
        </row>
        <row r="592">
          <cell r="C592" t="str">
            <v>1469-2024</v>
          </cell>
          <cell r="D592" t="str">
            <v>René Hernández Toro</v>
          </cell>
          <cell r="E592" t="str">
            <v>RENE HERNANDEZ TORO</v>
          </cell>
          <cell r="F592" t="str">
            <v>Cédula de Ciudadania</v>
          </cell>
          <cell r="G592">
            <v>79718077</v>
          </cell>
          <cell r="H592">
            <v>79718077</v>
          </cell>
          <cell r="I592">
            <v>7</v>
          </cell>
          <cell r="K592" t="str">
            <v>Natural</v>
          </cell>
          <cell r="L592" t="str">
            <v>1 Natural</v>
          </cell>
          <cell r="M592" t="str">
            <v>2 Privada (1)</v>
          </cell>
          <cell r="N592" t="str">
            <v>4 Persona Natural (2)</v>
          </cell>
          <cell r="O592" t="str">
            <v>1 Nacional</v>
          </cell>
          <cell r="Q592" t="str">
            <v>3 3. Único Contratista</v>
          </cell>
          <cell r="U592">
            <v>79718077</v>
          </cell>
          <cell r="V592" t="str">
            <v>RENE HERNANDEZ TORO</v>
          </cell>
        </row>
        <row r="593">
          <cell r="C593" t="str">
            <v>147-2024</v>
          </cell>
          <cell r="D593" t="str">
            <v>LAURA JULIANA OSSA AYA</v>
          </cell>
          <cell r="E593" t="str">
            <v>LAURA JULIANA OSSA AYA</v>
          </cell>
          <cell r="F593" t="str">
            <v>Cédula de Ciudadania</v>
          </cell>
          <cell r="G593">
            <v>1014194530</v>
          </cell>
          <cell r="H593">
            <v>1014194530</v>
          </cell>
          <cell r="I593">
            <v>6</v>
          </cell>
          <cell r="K593" t="str">
            <v>Natural</v>
          </cell>
          <cell r="L593" t="str">
            <v>1 Natural</v>
          </cell>
          <cell r="M593" t="str">
            <v>2 Privada (1)</v>
          </cell>
          <cell r="N593" t="str">
            <v>4 Persona Natural (2)</v>
          </cell>
          <cell r="O593" t="str">
            <v>1 Nacional</v>
          </cell>
          <cell r="Q593" t="str">
            <v>3 3. Único Contratista</v>
          </cell>
          <cell r="U593">
            <v>1014194530</v>
          </cell>
          <cell r="V593" t="str">
            <v>LAURA JULIANA OSSA AYA</v>
          </cell>
        </row>
        <row r="594">
          <cell r="C594" t="str">
            <v>1470-2024</v>
          </cell>
          <cell r="D594" t="str">
            <v>Johan Stiven Tellez Durango</v>
          </cell>
          <cell r="E594" t="str">
            <v>JOHAN STIVEN TELLEZ DURANGO</v>
          </cell>
          <cell r="F594" t="str">
            <v>Cédula de Ciudadania</v>
          </cell>
          <cell r="G594">
            <v>1023011081</v>
          </cell>
          <cell r="H594">
            <v>1023011081</v>
          </cell>
          <cell r="I594">
            <v>9</v>
          </cell>
          <cell r="K594" t="str">
            <v>Natural</v>
          </cell>
          <cell r="L594" t="str">
            <v>1 Natural</v>
          </cell>
          <cell r="M594" t="str">
            <v>2 Privada (1)</v>
          </cell>
          <cell r="N594" t="str">
            <v>4 Persona Natural (2)</v>
          </cell>
          <cell r="O594" t="str">
            <v>1 Nacional</v>
          </cell>
          <cell r="Q594" t="str">
            <v>3 3. Único Contratista</v>
          </cell>
          <cell r="U594">
            <v>1023011081</v>
          </cell>
          <cell r="V594" t="str">
            <v>JOHAN STIVEN TELLEZ DURANGO</v>
          </cell>
        </row>
        <row r="595">
          <cell r="C595" t="str">
            <v>1471-2024</v>
          </cell>
          <cell r="D595" t="str">
            <v>YEISON BUENO</v>
          </cell>
          <cell r="E595" t="str">
            <v>YEISSON RICARDO BELLO BUENO</v>
          </cell>
          <cell r="F595" t="str">
            <v>Cédula de Ciudadania</v>
          </cell>
          <cell r="G595">
            <v>1070969607</v>
          </cell>
          <cell r="H595">
            <v>1070969607</v>
          </cell>
          <cell r="I595">
            <v>5</v>
          </cell>
          <cell r="K595" t="str">
            <v>Natural</v>
          </cell>
          <cell r="L595" t="str">
            <v>1 Natural</v>
          </cell>
          <cell r="M595" t="str">
            <v>2 Privada (1)</v>
          </cell>
          <cell r="N595" t="str">
            <v>4 Persona Natural (2)</v>
          </cell>
          <cell r="O595" t="str">
            <v>1 Nacional</v>
          </cell>
          <cell r="Q595" t="str">
            <v>3 3. Único Contratista</v>
          </cell>
          <cell r="U595">
            <v>1070969607</v>
          </cell>
          <cell r="V595" t="str">
            <v>YEISSON RICARDO BELLO BUENO</v>
          </cell>
        </row>
        <row r="596">
          <cell r="C596" t="str">
            <v>1472-2024</v>
          </cell>
          <cell r="D596" t="str">
            <v>Kevin Giovanny Diaz Ruiz</v>
          </cell>
          <cell r="E596" t="str">
            <v>KEVIN GIOVANNY DIAZ RUIZ</v>
          </cell>
          <cell r="F596" t="str">
            <v>Cédula de Ciudadania</v>
          </cell>
          <cell r="G596">
            <v>1007399751</v>
          </cell>
          <cell r="H596">
            <v>1007399751</v>
          </cell>
          <cell r="I596">
            <v>2</v>
          </cell>
          <cell r="K596" t="str">
            <v>Natural</v>
          </cell>
          <cell r="L596" t="str">
            <v>1 Natural</v>
          </cell>
          <cell r="M596" t="str">
            <v>2 Privada (1)</v>
          </cell>
          <cell r="N596" t="str">
            <v>4 Persona Natural (2)</v>
          </cell>
          <cell r="O596" t="str">
            <v>1 Nacional</v>
          </cell>
          <cell r="Q596" t="str">
            <v>3 3. Único Contratista</v>
          </cell>
          <cell r="U596">
            <v>1007399751</v>
          </cell>
          <cell r="V596" t="str">
            <v>KEVIN GIOVANNY DIAZ RUIZ</v>
          </cell>
        </row>
        <row r="597">
          <cell r="C597" t="str">
            <v>1473-2024</v>
          </cell>
          <cell r="D597" t="str">
            <v>seel echeverría cifuentes</v>
          </cell>
          <cell r="E597" t="str">
            <v>SEEL ECHEVERRIA CIFUENTES</v>
          </cell>
          <cell r="F597" t="str">
            <v>Cédula de Ciudadania</v>
          </cell>
          <cell r="G597">
            <v>80231925</v>
          </cell>
          <cell r="H597">
            <v>80231925</v>
          </cell>
          <cell r="I597">
            <v>1</v>
          </cell>
          <cell r="K597" t="str">
            <v>Natural</v>
          </cell>
          <cell r="L597" t="str">
            <v>1 Natural</v>
          </cell>
          <cell r="M597" t="str">
            <v>2 Privada (1)</v>
          </cell>
          <cell r="N597" t="str">
            <v>4 Persona Natural (2)</v>
          </cell>
          <cell r="O597" t="str">
            <v>1 Nacional</v>
          </cell>
          <cell r="Q597" t="str">
            <v>3 3. Único Contratista</v>
          </cell>
          <cell r="U597">
            <v>80231925</v>
          </cell>
          <cell r="V597" t="str">
            <v>SEEL ECHEVERRIA CIFUENTES</v>
          </cell>
        </row>
        <row r="598">
          <cell r="C598" t="str">
            <v>1474-2024</v>
          </cell>
          <cell r="D598" t="str">
            <v>Claudia Patricia Mendoza Castillo</v>
          </cell>
          <cell r="E598" t="str">
            <v>CLAUDIA PATRICIA MENDOZA CASTILLO</v>
          </cell>
          <cell r="F598" t="str">
            <v>Cédula de Ciudadania</v>
          </cell>
          <cell r="G598">
            <v>1016081158</v>
          </cell>
          <cell r="H598">
            <v>1016081158</v>
          </cell>
          <cell r="I598">
            <v>0</v>
          </cell>
          <cell r="K598" t="str">
            <v>Natural</v>
          </cell>
          <cell r="L598" t="str">
            <v>1 Natural</v>
          </cell>
          <cell r="M598" t="str">
            <v>2 Privada (1)</v>
          </cell>
          <cell r="N598" t="str">
            <v>4 Persona Natural (2)</v>
          </cell>
          <cell r="O598" t="str">
            <v>1 Nacional</v>
          </cell>
          <cell r="Q598" t="str">
            <v>3 3. Único Contratista</v>
          </cell>
          <cell r="U598">
            <v>1016081158</v>
          </cell>
          <cell r="V598" t="str">
            <v>CLAUDIA PATRICIA MENDOZA CASTILLO</v>
          </cell>
        </row>
        <row r="599">
          <cell r="C599" t="str">
            <v>1475-2024</v>
          </cell>
          <cell r="D599" t="str">
            <v>PAOLA ALEXANDRA MILAN</v>
          </cell>
          <cell r="E599" t="str">
            <v>PAOLA ALEXANDRA MILAN COLORADO</v>
          </cell>
          <cell r="F599" t="str">
            <v>Cédula de Ciudadania</v>
          </cell>
          <cell r="G599">
            <v>52353692</v>
          </cell>
          <cell r="H599">
            <v>52353692</v>
          </cell>
          <cell r="I599">
            <v>0</v>
          </cell>
          <cell r="K599" t="str">
            <v>Natural</v>
          </cell>
          <cell r="L599" t="str">
            <v>1 Natural</v>
          </cell>
          <cell r="M599" t="str">
            <v>2 Privada (1)</v>
          </cell>
          <cell r="N599" t="str">
            <v>4 Persona Natural (2)</v>
          </cell>
          <cell r="O599" t="str">
            <v>1 Nacional</v>
          </cell>
          <cell r="Q599" t="str">
            <v>3 3. Único Contratista</v>
          </cell>
          <cell r="U599">
            <v>52353692</v>
          </cell>
          <cell r="V599" t="str">
            <v>PAOLA ALEXANDRA MILAN COLORADO</v>
          </cell>
        </row>
        <row r="600">
          <cell r="C600" t="str">
            <v>1476-2024</v>
          </cell>
          <cell r="D600" t="str">
            <v>JHONNATAN GUTIERREZ HOYOS</v>
          </cell>
          <cell r="E600" t="str">
            <v>JHONNATAN GUTIERREZ HOYOS</v>
          </cell>
          <cell r="F600" t="str">
            <v>Cédula de Ciudadania</v>
          </cell>
          <cell r="G600">
            <v>80204461</v>
          </cell>
          <cell r="H600">
            <v>80204461</v>
          </cell>
          <cell r="I600">
            <v>1</v>
          </cell>
          <cell r="K600" t="str">
            <v>Natural</v>
          </cell>
          <cell r="L600" t="str">
            <v>1 Natural</v>
          </cell>
          <cell r="M600" t="str">
            <v>2 Privada (1)</v>
          </cell>
          <cell r="N600" t="str">
            <v>4 Persona Natural (2)</v>
          </cell>
          <cell r="O600" t="str">
            <v>1 Nacional</v>
          </cell>
          <cell r="Q600" t="str">
            <v>3 3. Único Contratista</v>
          </cell>
          <cell r="U600">
            <v>80204461</v>
          </cell>
          <cell r="V600" t="str">
            <v>JHONNATAN GUTIERREZ HOYOS</v>
          </cell>
        </row>
        <row r="601">
          <cell r="C601" t="str">
            <v>1477-2024</v>
          </cell>
          <cell r="D601" t="str">
            <v>Santiago Gómez Castañeda</v>
          </cell>
          <cell r="E601" t="str">
            <v>SANTIAGO GOMEZ CASTAÑEDA</v>
          </cell>
          <cell r="F601" t="str">
            <v>Cédula de Ciudadania</v>
          </cell>
          <cell r="G601">
            <v>1032476160</v>
          </cell>
          <cell r="H601">
            <v>1032476160</v>
          </cell>
          <cell r="I601">
            <v>0</v>
          </cell>
          <cell r="K601" t="str">
            <v>Natural</v>
          </cell>
          <cell r="L601" t="str">
            <v>1 Natural</v>
          </cell>
          <cell r="M601" t="str">
            <v>2 Privada (1)</v>
          </cell>
          <cell r="N601" t="str">
            <v>4 Persona Natural (2)</v>
          </cell>
          <cell r="O601" t="str">
            <v>1 Nacional</v>
          </cell>
          <cell r="Q601" t="str">
            <v>3 3. Único Contratista</v>
          </cell>
          <cell r="U601">
            <v>1032476160</v>
          </cell>
          <cell r="V601" t="str">
            <v>SANTIAGO GOMEZ CASTAÑEDA</v>
          </cell>
        </row>
        <row r="602">
          <cell r="C602" t="str">
            <v>1478-2024</v>
          </cell>
          <cell r="D602" t="str">
            <v>Jeritza Erika Tatiana Bernal Robles</v>
          </cell>
          <cell r="E602" t="str">
            <v>JERITZA ERIKA TATIANA BERNAL ROBLES</v>
          </cell>
          <cell r="F602" t="str">
            <v>Cédula de Ciudadania</v>
          </cell>
          <cell r="G602">
            <v>1057587376</v>
          </cell>
          <cell r="H602">
            <v>1057587376</v>
          </cell>
          <cell r="I602">
            <v>1</v>
          </cell>
          <cell r="K602" t="str">
            <v>Natural</v>
          </cell>
          <cell r="L602" t="str">
            <v>1 Natural</v>
          </cell>
          <cell r="M602" t="str">
            <v>2 Privada (1)</v>
          </cell>
          <cell r="N602" t="str">
            <v>4 Persona Natural (2)</v>
          </cell>
          <cell r="O602" t="str">
            <v>1 Nacional</v>
          </cell>
          <cell r="Q602" t="str">
            <v>3 3. Único Contratista</v>
          </cell>
          <cell r="U602">
            <v>1057587376</v>
          </cell>
          <cell r="V602" t="str">
            <v>JERITZA ERIKA TATIANA BERNAL ROBLES</v>
          </cell>
        </row>
        <row r="603">
          <cell r="C603" t="str">
            <v>1479-2024</v>
          </cell>
          <cell r="D603" t="str">
            <v>ERIKA ROCIO RUBIO PARRA</v>
          </cell>
          <cell r="E603" t="str">
            <v>ERIKA ROCIO RUBIO PARRA</v>
          </cell>
          <cell r="F603" t="str">
            <v>Cédula de Ciudadania</v>
          </cell>
          <cell r="G603">
            <v>52969354</v>
          </cell>
          <cell r="H603">
            <v>52969354</v>
          </cell>
          <cell r="I603">
            <v>0</v>
          </cell>
          <cell r="K603" t="str">
            <v>Natural</v>
          </cell>
          <cell r="L603" t="str">
            <v>1 Natural</v>
          </cell>
          <cell r="M603" t="str">
            <v>2 Privada (1)</v>
          </cell>
          <cell r="N603" t="str">
            <v>4 Persona Natural (2)</v>
          </cell>
          <cell r="O603" t="str">
            <v>1 Nacional</v>
          </cell>
          <cell r="Q603" t="str">
            <v>3 3. Único Contratista</v>
          </cell>
          <cell r="U603">
            <v>52969354</v>
          </cell>
          <cell r="V603" t="str">
            <v>ERIKA ROCIO RUBIO PARRA</v>
          </cell>
        </row>
        <row r="604">
          <cell r="C604" t="str">
            <v>148-2024</v>
          </cell>
          <cell r="D604" t="str">
            <v>PAOLA ANDREA ACEVEDO</v>
          </cell>
          <cell r="E604" t="str">
            <v>LAURA JULIANA OSSA AYA</v>
          </cell>
          <cell r="F604" t="str">
            <v>Cédula de Ciudadania</v>
          </cell>
          <cell r="G604">
            <v>1030579667</v>
          </cell>
          <cell r="H604">
            <v>1030579667</v>
          </cell>
          <cell r="I604">
            <v>6</v>
          </cell>
          <cell r="K604" t="str">
            <v>Natural</v>
          </cell>
          <cell r="L604" t="str">
            <v>1 Natural</v>
          </cell>
          <cell r="M604" t="str">
            <v>2 Privada (1)</v>
          </cell>
          <cell r="N604" t="str">
            <v>4 Persona Natural (2)</v>
          </cell>
          <cell r="O604" t="str">
            <v>1 Nacional</v>
          </cell>
          <cell r="Q604" t="str">
            <v>3 3. Único Contratista</v>
          </cell>
          <cell r="U604">
            <v>1030579667</v>
          </cell>
          <cell r="V604" t="str">
            <v>PAOLA ANDREA ACEVEDO</v>
          </cell>
        </row>
        <row r="605">
          <cell r="C605" t="str">
            <v>1480-2024</v>
          </cell>
          <cell r="D605" t="str">
            <v>JOHANNA GOMEZ GUTIERREZ</v>
          </cell>
          <cell r="E605" t="str">
            <v>JOHANNA MILENA GOMEZ GUTIERREZ</v>
          </cell>
          <cell r="F605" t="str">
            <v>Cédula de Ciudadania</v>
          </cell>
          <cell r="G605">
            <v>53108371</v>
          </cell>
          <cell r="H605">
            <v>53108371</v>
          </cell>
          <cell r="I605">
            <v>6</v>
          </cell>
          <cell r="K605" t="str">
            <v>Natural</v>
          </cell>
          <cell r="L605" t="str">
            <v>1 Natural</v>
          </cell>
          <cell r="M605" t="str">
            <v>2 Privada (1)</v>
          </cell>
          <cell r="N605" t="str">
            <v>4 Persona Natural (2)</v>
          </cell>
          <cell r="O605" t="str">
            <v>1 Nacional</v>
          </cell>
          <cell r="Q605" t="str">
            <v>3 3. Único Contratista</v>
          </cell>
          <cell r="U605">
            <v>53108371</v>
          </cell>
          <cell r="V605" t="str">
            <v>JOHANNA MILENA GOMEZ GUTIERREZ</v>
          </cell>
        </row>
        <row r="606">
          <cell r="C606" t="str">
            <v>1481-2024</v>
          </cell>
          <cell r="D606" t="str">
            <v>Edwin Rosendo Ossa Cortes</v>
          </cell>
          <cell r="E606" t="str">
            <v>EDWIN ROSENDO OSSA CORTES</v>
          </cell>
          <cell r="F606" t="str">
            <v>Cédula de Ciudadania</v>
          </cell>
          <cell r="G606">
            <v>1026252461</v>
          </cell>
          <cell r="H606">
            <v>1026252461</v>
          </cell>
          <cell r="I606">
            <v>9</v>
          </cell>
          <cell r="K606" t="str">
            <v>Natural</v>
          </cell>
          <cell r="L606" t="str">
            <v>1 Natural</v>
          </cell>
          <cell r="M606" t="str">
            <v>2 Privada (1)</v>
          </cell>
          <cell r="N606" t="str">
            <v>4 Persona Natural (2)</v>
          </cell>
          <cell r="O606" t="str">
            <v>1 Nacional</v>
          </cell>
          <cell r="Q606" t="str">
            <v>3 3. Único Contratista</v>
          </cell>
          <cell r="U606">
            <v>1026252461</v>
          </cell>
          <cell r="V606" t="str">
            <v>EDWIN ROSENDO OSSA CORTES</v>
          </cell>
        </row>
        <row r="607">
          <cell r="C607" t="str">
            <v>1482-2024</v>
          </cell>
          <cell r="D607" t="str">
            <v>RICARDO GARCIA DUQUE</v>
          </cell>
          <cell r="E607" t="str">
            <v>RICARDO GARCIA DUQUE</v>
          </cell>
          <cell r="F607" t="str">
            <v>Cédula de Ciudadania</v>
          </cell>
          <cell r="G607">
            <v>80216295</v>
          </cell>
          <cell r="H607">
            <v>80216295</v>
          </cell>
          <cell r="I607">
            <v>5</v>
          </cell>
          <cell r="K607" t="str">
            <v>Natural</v>
          </cell>
          <cell r="L607" t="str">
            <v>1 Natural</v>
          </cell>
          <cell r="M607" t="str">
            <v>2 Privada (1)</v>
          </cell>
          <cell r="N607" t="str">
            <v>4 Persona Natural (2)</v>
          </cell>
          <cell r="O607" t="str">
            <v>1 Nacional</v>
          </cell>
          <cell r="Q607" t="str">
            <v>3 3. Único Contratista</v>
          </cell>
          <cell r="U607">
            <v>80216295</v>
          </cell>
          <cell r="V607" t="str">
            <v>RICARDO GARCIA DUQUE</v>
          </cell>
        </row>
        <row r="608">
          <cell r="C608" t="str">
            <v>1483-2024</v>
          </cell>
          <cell r="D608" t="str">
            <v>Maira Milena Acosta Talero</v>
          </cell>
          <cell r="E608" t="str">
            <v>MAIRA MILENA ACOSTA TALERO</v>
          </cell>
          <cell r="F608" t="str">
            <v>Cédula de Ciudadania</v>
          </cell>
          <cell r="G608">
            <v>1019012352</v>
          </cell>
          <cell r="H608">
            <v>1019012352</v>
          </cell>
          <cell r="I608">
            <v>1</v>
          </cell>
          <cell r="K608" t="str">
            <v>Natural</v>
          </cell>
          <cell r="L608" t="str">
            <v>1 Natural</v>
          </cell>
          <cell r="M608" t="str">
            <v>2 Privada (1)</v>
          </cell>
          <cell r="N608" t="str">
            <v>4 Persona Natural (2)</v>
          </cell>
          <cell r="O608" t="str">
            <v>1 Nacional</v>
          </cell>
          <cell r="Q608" t="str">
            <v>3 3. Único Contratista</v>
          </cell>
          <cell r="U608">
            <v>1019012352</v>
          </cell>
          <cell r="V608" t="str">
            <v>MAIRA MILENA ACOSTA TALERO</v>
          </cell>
        </row>
        <row r="609">
          <cell r="C609" t="str">
            <v>1484-2024</v>
          </cell>
          <cell r="D609" t="str">
            <v>DIEGO FELIPE LLORENTE ENCISO</v>
          </cell>
          <cell r="E609" t="str">
            <v>DIEGO FELIPE LLORENTE ENCISO</v>
          </cell>
          <cell r="F609" t="str">
            <v>Cédula de Ciudadania</v>
          </cell>
          <cell r="G609">
            <v>80758425</v>
          </cell>
          <cell r="H609">
            <v>80758425</v>
          </cell>
          <cell r="I609">
            <v>1</v>
          </cell>
          <cell r="K609" t="str">
            <v>Natural</v>
          </cell>
          <cell r="L609" t="str">
            <v>1 Natural</v>
          </cell>
          <cell r="M609" t="str">
            <v>2 Privada (1)</v>
          </cell>
          <cell r="N609" t="str">
            <v>4 Persona Natural (2)</v>
          </cell>
          <cell r="O609" t="str">
            <v>1 Nacional</v>
          </cell>
          <cell r="Q609" t="str">
            <v>3 3. Único Contratista</v>
          </cell>
          <cell r="U609">
            <v>80758425</v>
          </cell>
          <cell r="V609" t="str">
            <v>DIEGO FELIPE LLORENTE ENCISO</v>
          </cell>
        </row>
        <row r="610">
          <cell r="C610" t="str">
            <v>1485-2024</v>
          </cell>
          <cell r="D610" t="str">
            <v>Jonathan</v>
          </cell>
          <cell r="E610" t="str">
            <v>JONATHAN ALEXANDER CARDENAS SUAREZ</v>
          </cell>
          <cell r="F610" t="str">
            <v>Cédula de Ciudadania</v>
          </cell>
          <cell r="G610">
            <v>1013598697</v>
          </cell>
          <cell r="H610">
            <v>1013598697</v>
          </cell>
          <cell r="I610">
            <v>8</v>
          </cell>
          <cell r="K610" t="str">
            <v>Natural</v>
          </cell>
          <cell r="L610" t="str">
            <v>1 Natural</v>
          </cell>
          <cell r="M610" t="str">
            <v>2 Privada (1)</v>
          </cell>
          <cell r="N610" t="str">
            <v>4 Persona Natural (2)</v>
          </cell>
          <cell r="O610" t="str">
            <v>1 Nacional</v>
          </cell>
          <cell r="Q610" t="str">
            <v>3 3. Único Contratista</v>
          </cell>
          <cell r="U610">
            <v>1013598697</v>
          </cell>
          <cell r="V610" t="str">
            <v>JONATHAN ALEXANDER CARDENAS SUAREZ</v>
          </cell>
        </row>
        <row r="611">
          <cell r="C611" t="str">
            <v>1486-2024</v>
          </cell>
          <cell r="D611" t="str">
            <v>Angie Milena Morales Maury</v>
          </cell>
          <cell r="E611" t="str">
            <v>ANGIE MILENA MORALES MAURY</v>
          </cell>
          <cell r="F611" t="str">
            <v>Cédula de Ciudadania</v>
          </cell>
          <cell r="G611">
            <v>53016690</v>
          </cell>
          <cell r="H611">
            <v>53016690</v>
          </cell>
          <cell r="I611">
            <v>5</v>
          </cell>
          <cell r="K611" t="str">
            <v>Natural</v>
          </cell>
          <cell r="L611" t="str">
            <v>1 Natural</v>
          </cell>
          <cell r="M611" t="str">
            <v>2 Privada (1)</v>
          </cell>
          <cell r="N611" t="str">
            <v>4 Persona Natural (2)</v>
          </cell>
          <cell r="O611" t="str">
            <v>1 Nacional</v>
          </cell>
          <cell r="Q611" t="str">
            <v>3 3. Único Contratista</v>
          </cell>
          <cell r="U611">
            <v>53016690</v>
          </cell>
          <cell r="V611" t="str">
            <v>ANGIE MILENA MORALES MAURY</v>
          </cell>
        </row>
        <row r="612">
          <cell r="C612" t="str">
            <v>1487-2024</v>
          </cell>
          <cell r="D612" t="str">
            <v>ESTEBAN ALEJANDRO REINA ESQUIVEL</v>
          </cell>
          <cell r="E612" t="str">
            <v>ESTEBAN ALEJANDRO REINA ESQUIVEL</v>
          </cell>
          <cell r="F612" t="str">
            <v>Cédula de Ciudadania</v>
          </cell>
          <cell r="G612">
            <v>1014252852</v>
          </cell>
          <cell r="H612">
            <v>1014252852</v>
          </cell>
          <cell r="I612">
            <v>1</v>
          </cell>
          <cell r="K612" t="str">
            <v>Natural</v>
          </cell>
          <cell r="L612" t="str">
            <v>1 Natural</v>
          </cell>
          <cell r="M612" t="str">
            <v>2 Privada (1)</v>
          </cell>
          <cell r="N612" t="str">
            <v>4 Persona Natural (2)</v>
          </cell>
          <cell r="O612" t="str">
            <v>1 Nacional</v>
          </cell>
          <cell r="Q612" t="str">
            <v>3 3. Único Contratista</v>
          </cell>
          <cell r="U612">
            <v>1014252852</v>
          </cell>
          <cell r="V612" t="str">
            <v>ESTEBAN ALEJANDRO REINA ESQUIVEL</v>
          </cell>
        </row>
        <row r="613">
          <cell r="C613" t="str">
            <v>1488-2024</v>
          </cell>
          <cell r="D613" t="str">
            <v>jairo andres lugo bateca</v>
          </cell>
          <cell r="E613" t="str">
            <v>JAIRO ANDRES LUGO BATECA</v>
          </cell>
          <cell r="F613" t="str">
            <v>Cédula de Ciudadania</v>
          </cell>
          <cell r="G613">
            <v>1019055993</v>
          </cell>
          <cell r="H613">
            <v>1019055993</v>
          </cell>
          <cell r="I613">
            <v>5</v>
          </cell>
          <cell r="K613" t="str">
            <v>Natural</v>
          </cell>
          <cell r="L613" t="str">
            <v>1 Natural</v>
          </cell>
          <cell r="M613" t="str">
            <v>2 Privada (1)</v>
          </cell>
          <cell r="N613" t="str">
            <v>4 Persona Natural (2)</v>
          </cell>
          <cell r="O613" t="str">
            <v>1 Nacional</v>
          </cell>
          <cell r="Q613" t="str">
            <v>3 3. Único Contratista</v>
          </cell>
          <cell r="U613">
            <v>1019055993</v>
          </cell>
          <cell r="V613" t="str">
            <v>JAIRO ANDRES LUGO BATECA</v>
          </cell>
        </row>
        <row r="614">
          <cell r="C614" t="str">
            <v>1489-2024</v>
          </cell>
          <cell r="D614" t="str">
            <v>Jhohhan Andres Maldonado Diaz</v>
          </cell>
          <cell r="E614" t="str">
            <v>JHOHHAN ANDRES MALDONADO DIAZ</v>
          </cell>
          <cell r="F614" t="str">
            <v>Cédula de Ciudadania</v>
          </cell>
          <cell r="G614">
            <v>1007296376</v>
          </cell>
          <cell r="H614">
            <v>1007296376</v>
          </cell>
          <cell r="I614">
            <v>0</v>
          </cell>
          <cell r="K614" t="str">
            <v>Natural</v>
          </cell>
          <cell r="L614" t="str">
            <v>1 Natural</v>
          </cell>
          <cell r="M614" t="str">
            <v>2 Privada (1)</v>
          </cell>
          <cell r="N614" t="str">
            <v>4 Persona Natural (2)</v>
          </cell>
          <cell r="O614" t="str">
            <v>1 Nacional</v>
          </cell>
          <cell r="Q614" t="str">
            <v>3 3. Único Contratista</v>
          </cell>
          <cell r="U614">
            <v>1007296376</v>
          </cell>
          <cell r="V614" t="str">
            <v>JHOHHAN ANDRES MALDONADO DIAZ</v>
          </cell>
        </row>
        <row r="615">
          <cell r="C615" t="str">
            <v>149-2024</v>
          </cell>
          <cell r="D615" t="str">
            <v>MARIA PAULA HURTADO AMADO</v>
          </cell>
          <cell r="E615" t="str">
            <v>MARIA PAULA HURTADO AMADO</v>
          </cell>
          <cell r="F615" t="str">
            <v>Cédula de Ciudadania</v>
          </cell>
          <cell r="G615">
            <v>1020781167</v>
          </cell>
          <cell r="H615">
            <v>1020781167</v>
          </cell>
          <cell r="I615">
            <v>5</v>
          </cell>
          <cell r="K615" t="str">
            <v>Natural</v>
          </cell>
          <cell r="L615" t="str">
            <v>1 Natural</v>
          </cell>
          <cell r="M615" t="str">
            <v>2 Privada (1)</v>
          </cell>
          <cell r="N615" t="str">
            <v>4 Persona Natural (2)</v>
          </cell>
          <cell r="O615" t="str">
            <v>1 Nacional</v>
          </cell>
          <cell r="Q615" t="str">
            <v>3 3. Único Contratista</v>
          </cell>
          <cell r="U615">
            <v>1020781167</v>
          </cell>
          <cell r="V615" t="str">
            <v>MARIA PAULA HURTADO AMADO</v>
          </cell>
        </row>
        <row r="616">
          <cell r="C616" t="str">
            <v>1490-2024</v>
          </cell>
          <cell r="D616" t="str">
            <v>Idartes</v>
          </cell>
          <cell r="E616" t="str">
            <v>JHON JARVI CHARA GALINDO</v>
          </cell>
          <cell r="F616" t="str">
            <v>Cédula de Ciudadania</v>
          </cell>
          <cell r="G616">
            <v>1193126814</v>
          </cell>
          <cell r="H616">
            <v>1193126814</v>
          </cell>
          <cell r="I616">
            <v>5</v>
          </cell>
          <cell r="K616" t="str">
            <v>Natural</v>
          </cell>
          <cell r="L616" t="str">
            <v>1 Natural</v>
          </cell>
          <cell r="M616" t="str">
            <v>2 Privada (1)</v>
          </cell>
          <cell r="N616" t="str">
            <v>4 Persona Natural (2)</v>
          </cell>
          <cell r="O616" t="str">
            <v>1 Nacional</v>
          </cell>
          <cell r="Q616" t="str">
            <v>3 3. Único Contratista</v>
          </cell>
          <cell r="U616">
            <v>1193126814</v>
          </cell>
          <cell r="V616" t="str">
            <v>JENNY ESTEFANÍA ABRIL AMAYA</v>
          </cell>
        </row>
        <row r="617">
          <cell r="C617" t="str">
            <v>1491-2024</v>
          </cell>
          <cell r="D617" t="str">
            <v>Natalia Andrade Romano</v>
          </cell>
          <cell r="E617" t="str">
            <v>PAOLA NATALIA ANDRADE ROMANO</v>
          </cell>
          <cell r="F617" t="str">
            <v>Cédula de Ciudadania</v>
          </cell>
          <cell r="G617">
            <v>1001065280</v>
          </cell>
          <cell r="H617">
            <v>1001065280</v>
          </cell>
          <cell r="I617">
            <v>1</v>
          </cell>
          <cell r="K617" t="str">
            <v>Natural</v>
          </cell>
          <cell r="L617" t="str">
            <v>1 Natural</v>
          </cell>
          <cell r="M617" t="str">
            <v>2 Privada (1)</v>
          </cell>
          <cell r="N617" t="str">
            <v>4 Persona Natural (2)</v>
          </cell>
          <cell r="O617" t="str">
            <v>1 Nacional</v>
          </cell>
          <cell r="Q617" t="str">
            <v>3 3. Único Contratista</v>
          </cell>
          <cell r="U617">
            <v>1001065280</v>
          </cell>
          <cell r="V617" t="str">
            <v>PAOLA NATALIA ANDRADE ROMANO</v>
          </cell>
        </row>
        <row r="618">
          <cell r="C618" t="str">
            <v>1492-2024</v>
          </cell>
          <cell r="D618" t="str">
            <v>Maryland Padilla Pedraza</v>
          </cell>
          <cell r="E618" t="str">
            <v>MARYLAND PADILLA PEDRAZA</v>
          </cell>
          <cell r="F618" t="str">
            <v>Cédula de Ciudadania</v>
          </cell>
          <cell r="G618">
            <v>24716400</v>
          </cell>
          <cell r="H618">
            <v>24716400</v>
          </cell>
          <cell r="I618">
            <v>4</v>
          </cell>
          <cell r="K618" t="str">
            <v>Natural</v>
          </cell>
          <cell r="L618" t="str">
            <v>1 Natural</v>
          </cell>
          <cell r="M618" t="str">
            <v>2 Privada (1)</v>
          </cell>
          <cell r="N618" t="str">
            <v>4 Persona Natural (2)</v>
          </cell>
          <cell r="O618" t="str">
            <v>1 Nacional</v>
          </cell>
          <cell r="Q618" t="str">
            <v>3 3. Único Contratista</v>
          </cell>
          <cell r="U618">
            <v>24716400</v>
          </cell>
          <cell r="V618" t="str">
            <v>MARYLAND PADILLA PEDRAZA</v>
          </cell>
        </row>
        <row r="619">
          <cell r="C619" t="str">
            <v>1493-2024</v>
          </cell>
          <cell r="D619" t="str">
            <v>JOHANA CATALINA ALVARADO NIÑO</v>
          </cell>
          <cell r="E619" t="str">
            <v>JOHANA CATALINA ALVARADO NIÑO</v>
          </cell>
          <cell r="F619" t="str">
            <v>Cédula de Ciudadania</v>
          </cell>
          <cell r="G619">
            <v>1032401259</v>
          </cell>
          <cell r="H619">
            <v>1032401259</v>
          </cell>
          <cell r="I619">
            <v>9</v>
          </cell>
          <cell r="K619" t="str">
            <v>Natural</v>
          </cell>
          <cell r="L619" t="str">
            <v>1 Natural</v>
          </cell>
          <cell r="M619" t="str">
            <v>2 Privada (1)</v>
          </cell>
          <cell r="N619" t="str">
            <v>4 Persona Natural (2)</v>
          </cell>
          <cell r="O619" t="str">
            <v>1 Nacional</v>
          </cell>
          <cell r="Q619" t="str">
            <v>3 3. Único Contratista</v>
          </cell>
          <cell r="U619">
            <v>1032401259</v>
          </cell>
          <cell r="V619" t="str">
            <v>JOHANA CATALINA ALVARADO NIÑO</v>
          </cell>
        </row>
        <row r="620">
          <cell r="C620" t="str">
            <v>1494-2024</v>
          </cell>
          <cell r="D620" t="str">
            <v>Edgar Ernesto Moreno Lopez</v>
          </cell>
          <cell r="E620" t="str">
            <v>EDGAR ERNESTO MORENO LOPEZ</v>
          </cell>
          <cell r="F620" t="str">
            <v>Cédula de Ciudadania</v>
          </cell>
          <cell r="G620">
            <v>1014209574</v>
          </cell>
          <cell r="H620">
            <v>1014209574</v>
          </cell>
          <cell r="I620">
            <v>7</v>
          </cell>
          <cell r="K620" t="str">
            <v>Natural</v>
          </cell>
          <cell r="L620" t="str">
            <v>1 Natural</v>
          </cell>
          <cell r="M620" t="str">
            <v>2 Privada (1)</v>
          </cell>
          <cell r="N620" t="str">
            <v>4 Persona Natural (2)</v>
          </cell>
          <cell r="O620" t="str">
            <v>1 Nacional</v>
          </cell>
          <cell r="Q620" t="str">
            <v>3 3. Único Contratista</v>
          </cell>
          <cell r="U620">
            <v>1014209574</v>
          </cell>
          <cell r="V620" t="str">
            <v>EDGAR ERNESTO MORENO LOPEZ</v>
          </cell>
        </row>
        <row r="621">
          <cell r="C621" t="str">
            <v>1495-2024</v>
          </cell>
          <cell r="D621" t="str">
            <v>JORGE ESTEBAN CARVAJAL RUEDA</v>
          </cell>
          <cell r="E621" t="str">
            <v>JORGE ESTEBAN CARVAJAL RUEDA</v>
          </cell>
          <cell r="F621" t="str">
            <v>Cédula de Ciudadania</v>
          </cell>
          <cell r="G621">
            <v>1015428835</v>
          </cell>
          <cell r="H621">
            <v>1015428835</v>
          </cell>
          <cell r="I621">
            <v>7</v>
          </cell>
          <cell r="K621" t="str">
            <v>Natural</v>
          </cell>
          <cell r="L621" t="str">
            <v>1 Natural</v>
          </cell>
          <cell r="M621" t="str">
            <v>2 Privada (1)</v>
          </cell>
          <cell r="N621" t="str">
            <v>4 Persona Natural (2)</v>
          </cell>
          <cell r="O621" t="str">
            <v>1 Nacional</v>
          </cell>
          <cell r="Q621" t="str">
            <v>3 3. Único Contratista</v>
          </cell>
          <cell r="U621">
            <v>1015428835</v>
          </cell>
          <cell r="V621" t="str">
            <v>JORGE ESTEBAN CARVAJAL RUEDA</v>
          </cell>
        </row>
        <row r="622">
          <cell r="C622" t="str">
            <v>1496-2024</v>
          </cell>
          <cell r="D622" t="str">
            <v>HAROL YESID CALLEJAS GONZALEZ</v>
          </cell>
          <cell r="E622" t="str">
            <v>HAROL YESID CALLEJAS GONZALEZ</v>
          </cell>
          <cell r="F622" t="str">
            <v>Cédula de Ciudadania</v>
          </cell>
          <cell r="G622">
            <v>1026283235</v>
          </cell>
          <cell r="H622">
            <v>1026283235</v>
          </cell>
          <cell r="I622">
            <v>3</v>
          </cell>
          <cell r="K622" t="str">
            <v>Natural</v>
          </cell>
          <cell r="L622" t="str">
            <v>1 Natural</v>
          </cell>
          <cell r="M622" t="str">
            <v>2 Privada (1)</v>
          </cell>
          <cell r="N622" t="str">
            <v>4 Persona Natural (2)</v>
          </cell>
          <cell r="O622" t="str">
            <v>1 Nacional</v>
          </cell>
          <cell r="Q622" t="str">
            <v>3 3. Único Contratista</v>
          </cell>
          <cell r="U622">
            <v>1026283235</v>
          </cell>
          <cell r="V622" t="str">
            <v>HAROL YESID CALLEJAS GONZALEZ</v>
          </cell>
        </row>
        <row r="623">
          <cell r="C623" t="str">
            <v>1497-2024</v>
          </cell>
          <cell r="D623" t="str">
            <v>SONIA LILIANA PEDROZA PARRA</v>
          </cell>
          <cell r="E623" t="str">
            <v>SONIA LILIANA PEDROZA PARRA</v>
          </cell>
          <cell r="F623" t="str">
            <v>Cédula de Ciudadania</v>
          </cell>
          <cell r="G623">
            <v>35527819</v>
          </cell>
          <cell r="H623">
            <v>35527819</v>
          </cell>
          <cell r="I623">
            <v>5</v>
          </cell>
          <cell r="K623" t="str">
            <v>Natural</v>
          </cell>
          <cell r="L623" t="str">
            <v>1 Natural</v>
          </cell>
          <cell r="M623" t="str">
            <v>2 Privada (1)</v>
          </cell>
          <cell r="N623" t="str">
            <v>4 Persona Natural (2)</v>
          </cell>
          <cell r="O623" t="str">
            <v>1 Nacional</v>
          </cell>
          <cell r="Q623" t="str">
            <v>3 3. Único Contratista</v>
          </cell>
          <cell r="U623">
            <v>35527819</v>
          </cell>
          <cell r="V623" t="str">
            <v>SONIA LILIANA PEDROZA PARRA</v>
          </cell>
        </row>
        <row r="624">
          <cell r="C624" t="str">
            <v>1498-2024</v>
          </cell>
          <cell r="D624" t="str">
            <v>JABB</v>
          </cell>
          <cell r="E624" t="str">
            <v>JOSE ALEXANDER BELTRAN BULLA</v>
          </cell>
          <cell r="F624" t="str">
            <v>Cédula de Ciudadania</v>
          </cell>
          <cell r="G624">
            <v>80115231</v>
          </cell>
          <cell r="H624">
            <v>80115231</v>
          </cell>
          <cell r="I624">
            <v>0</v>
          </cell>
          <cell r="K624" t="str">
            <v>Natural</v>
          </cell>
          <cell r="L624" t="str">
            <v>1 Natural</v>
          </cell>
          <cell r="M624" t="str">
            <v>2 Privada (1)</v>
          </cell>
          <cell r="N624" t="str">
            <v>4 Persona Natural (2)</v>
          </cell>
          <cell r="O624" t="str">
            <v>1 Nacional</v>
          </cell>
          <cell r="Q624" t="str">
            <v>3 3. Único Contratista</v>
          </cell>
          <cell r="U624">
            <v>80115231</v>
          </cell>
          <cell r="V624" t="str">
            <v>JOSE ALEXANDER BELTRAN BULLA</v>
          </cell>
        </row>
        <row r="625">
          <cell r="C625" t="str">
            <v>1499-2024</v>
          </cell>
          <cell r="D625" t="str">
            <v>jazleidy rangel ramirez</v>
          </cell>
          <cell r="E625" t="str">
            <v>JAZLEIDY RANGEL RAMIREZ</v>
          </cell>
          <cell r="F625" t="str">
            <v>Cédula de Ciudadania</v>
          </cell>
          <cell r="G625">
            <v>1024529646</v>
          </cell>
          <cell r="H625">
            <v>1024529646</v>
          </cell>
          <cell r="I625">
            <v>8</v>
          </cell>
          <cell r="K625" t="str">
            <v>Natural</v>
          </cell>
          <cell r="L625" t="str">
            <v>1 Natural</v>
          </cell>
          <cell r="M625" t="str">
            <v>2 Privada (1)</v>
          </cell>
          <cell r="N625" t="str">
            <v>4 Persona Natural (2)</v>
          </cell>
          <cell r="O625" t="str">
            <v>1 Nacional</v>
          </cell>
          <cell r="Q625" t="str">
            <v>3 3. Único Contratista</v>
          </cell>
          <cell r="U625">
            <v>1024529646</v>
          </cell>
          <cell r="V625" t="str">
            <v>JAZLEIDY RANGEL RAMIREZ</v>
          </cell>
        </row>
        <row r="626">
          <cell r="C626" t="str">
            <v>150-2024</v>
          </cell>
          <cell r="D626" t="str">
            <v>Leidy Rocio Trujillo Roa</v>
          </cell>
          <cell r="E626" t="str">
            <v>LEIDY ROCIO TRUJILLO ROA</v>
          </cell>
          <cell r="F626" t="str">
            <v>Cédula de Ciudadania</v>
          </cell>
          <cell r="G626">
            <v>1010177172</v>
          </cell>
          <cell r="H626">
            <v>1010177172</v>
          </cell>
          <cell r="I626">
            <v>6</v>
          </cell>
          <cell r="K626" t="str">
            <v>Natural</v>
          </cell>
          <cell r="L626" t="str">
            <v>1 Natural</v>
          </cell>
          <cell r="M626" t="str">
            <v>2 Privada (1)</v>
          </cell>
          <cell r="N626" t="str">
            <v>4 Persona Natural (2)</v>
          </cell>
          <cell r="O626" t="str">
            <v>1 Nacional</v>
          </cell>
          <cell r="Q626" t="str">
            <v>3 3. Único Contratista</v>
          </cell>
          <cell r="U626">
            <v>1010177172</v>
          </cell>
          <cell r="V626" t="str">
            <v>LEIDY ROCIO TRUJILLO ROA</v>
          </cell>
        </row>
        <row r="627">
          <cell r="C627" t="str">
            <v>1500-2024</v>
          </cell>
          <cell r="D627" t="str">
            <v>Maryory Arlisdey Moreno Serrano</v>
          </cell>
          <cell r="E627" t="str">
            <v>MARYORY ARLISDEY MORENO SERRANO</v>
          </cell>
          <cell r="F627" t="str">
            <v>Cédula de Ciudadania</v>
          </cell>
          <cell r="G627">
            <v>53047423</v>
          </cell>
          <cell r="H627">
            <v>53047423</v>
          </cell>
          <cell r="I627">
            <v>8</v>
          </cell>
          <cell r="K627" t="str">
            <v>Natural</v>
          </cell>
          <cell r="L627" t="str">
            <v>1 Natural</v>
          </cell>
          <cell r="M627" t="str">
            <v>2 Privada (1)</v>
          </cell>
          <cell r="N627" t="str">
            <v>4 Persona Natural (2)</v>
          </cell>
          <cell r="O627" t="str">
            <v>1 Nacional</v>
          </cell>
          <cell r="Q627" t="str">
            <v>3 3. Único Contratista</v>
          </cell>
          <cell r="U627">
            <v>53047423</v>
          </cell>
          <cell r="V627" t="str">
            <v>MARYORY ARLISDEY MORENO SERRANO</v>
          </cell>
        </row>
        <row r="628">
          <cell r="C628" t="str">
            <v>1501-2024</v>
          </cell>
          <cell r="D628" t="str">
            <v>IVAN ESTEBAN GUERRERO CHARRIA</v>
          </cell>
          <cell r="E628" t="str">
            <v>IVAN ESTEBAN GUERRERO CHARRIA</v>
          </cell>
          <cell r="F628" t="str">
            <v>Cédula de Ciudadania</v>
          </cell>
          <cell r="G628">
            <v>88193693</v>
          </cell>
          <cell r="H628">
            <v>88193693</v>
          </cell>
          <cell r="I628">
            <v>1</v>
          </cell>
          <cell r="K628" t="str">
            <v>Natural</v>
          </cell>
          <cell r="L628" t="str">
            <v>1 Natural</v>
          </cell>
          <cell r="M628" t="str">
            <v>2 Privada (1)</v>
          </cell>
          <cell r="N628" t="str">
            <v>4 Persona Natural (2)</v>
          </cell>
          <cell r="O628" t="str">
            <v>1 Nacional</v>
          </cell>
          <cell r="Q628" t="str">
            <v>3 3. Único Contratista</v>
          </cell>
          <cell r="U628">
            <v>88193693</v>
          </cell>
          <cell r="V628" t="str">
            <v>IVAN ESTEBAN GUERRERO CHARRIA</v>
          </cell>
        </row>
        <row r="629">
          <cell r="C629" t="str">
            <v>1502-2024</v>
          </cell>
          <cell r="D629" t="str">
            <v>ANGELICA LIZETH CUADROS GARZON</v>
          </cell>
          <cell r="E629" t="str">
            <v>ANGELICA LIZETH CUADROS GARZON</v>
          </cell>
          <cell r="F629" t="str">
            <v>Cédula de Ciudadania</v>
          </cell>
          <cell r="G629">
            <v>1013641258</v>
          </cell>
          <cell r="H629">
            <v>1013641258</v>
          </cell>
          <cell r="I629">
            <v>1</v>
          </cell>
          <cell r="K629" t="str">
            <v>Natural</v>
          </cell>
          <cell r="L629" t="str">
            <v>1 Natural</v>
          </cell>
          <cell r="M629" t="str">
            <v>2 Privada (1)</v>
          </cell>
          <cell r="N629" t="str">
            <v>4 Persona Natural (2)</v>
          </cell>
          <cell r="O629" t="str">
            <v>1 Nacional</v>
          </cell>
          <cell r="Q629" t="str">
            <v>3 3. Único Contratista</v>
          </cell>
          <cell r="U629">
            <v>1013641258</v>
          </cell>
          <cell r="V629" t="str">
            <v>ANGELICA LIZETH CUADROS GARZON</v>
          </cell>
        </row>
        <row r="630">
          <cell r="C630" t="str">
            <v>1503-2024</v>
          </cell>
          <cell r="D630" t="str">
            <v>ARNULFO GAMBOA MEJIA</v>
          </cell>
          <cell r="E630" t="str">
            <v>ARNULFO GAMBOA MEJIA</v>
          </cell>
          <cell r="F630" t="str">
            <v>Cédula de Ciudadania</v>
          </cell>
          <cell r="G630">
            <v>80438612</v>
          </cell>
          <cell r="H630">
            <v>80438612</v>
          </cell>
          <cell r="I630">
            <v>1</v>
          </cell>
          <cell r="K630" t="str">
            <v>Natural</v>
          </cell>
          <cell r="L630" t="str">
            <v>1 Natural</v>
          </cell>
          <cell r="M630" t="str">
            <v>2 Privada (1)</v>
          </cell>
          <cell r="N630" t="str">
            <v>4 Persona Natural (2)</v>
          </cell>
          <cell r="O630" t="str">
            <v>1 Nacional</v>
          </cell>
          <cell r="Q630" t="str">
            <v>3 3. Único Contratista</v>
          </cell>
          <cell r="U630">
            <v>80438612</v>
          </cell>
          <cell r="V630" t="str">
            <v>ARNULFO GAMBOA MEJIA</v>
          </cell>
        </row>
        <row r="631">
          <cell r="C631" t="str">
            <v>1504-2024</v>
          </cell>
          <cell r="D631" t="str">
            <v>KEVIN CAMILO GIRALDO AYALA</v>
          </cell>
          <cell r="E631" t="str">
            <v>KEVIN CAMILO GIRALDO AYALA</v>
          </cell>
          <cell r="F631" t="str">
            <v>Cédula de Ciudadania</v>
          </cell>
          <cell r="G631">
            <v>1001297750</v>
          </cell>
          <cell r="H631">
            <v>1001297750</v>
          </cell>
          <cell r="I631">
            <v>5</v>
          </cell>
          <cell r="K631" t="str">
            <v>Natural</v>
          </cell>
          <cell r="L631" t="str">
            <v>1 Natural</v>
          </cell>
          <cell r="M631" t="str">
            <v>2 Privada (1)</v>
          </cell>
          <cell r="N631" t="str">
            <v>4 Persona Natural (2)</v>
          </cell>
          <cell r="O631" t="str">
            <v>1 Nacional</v>
          </cell>
          <cell r="Q631" t="str">
            <v>3 3. Único Contratista</v>
          </cell>
          <cell r="U631">
            <v>1001297750</v>
          </cell>
          <cell r="V631" t="str">
            <v>KEVIN CAMILO GIRALDO AYALA</v>
          </cell>
        </row>
        <row r="632">
          <cell r="C632" t="str">
            <v>1505-2024</v>
          </cell>
          <cell r="D632" t="str">
            <v>Daniel Felipe Buitrago Alvarado</v>
          </cell>
          <cell r="E632" t="str">
            <v>DANIEL FELIPE BUITRAGO ALVARADO</v>
          </cell>
          <cell r="F632" t="str">
            <v>Cédula de Ciudadania</v>
          </cell>
          <cell r="G632">
            <v>1032503349</v>
          </cell>
          <cell r="H632">
            <v>1032503349</v>
          </cell>
          <cell r="I632">
            <v>1</v>
          </cell>
          <cell r="K632" t="str">
            <v>Natural</v>
          </cell>
          <cell r="L632" t="str">
            <v>1 Natural</v>
          </cell>
          <cell r="M632" t="str">
            <v>2 Privada (1)</v>
          </cell>
          <cell r="N632" t="str">
            <v>4 Persona Natural (2)</v>
          </cell>
          <cell r="O632" t="str">
            <v>1 Nacional</v>
          </cell>
          <cell r="Q632" t="str">
            <v>3 3. Único Contratista</v>
          </cell>
          <cell r="U632">
            <v>1032503349</v>
          </cell>
          <cell r="V632" t="str">
            <v>DANIEL FELIPE BUITRAGO ALVARADO</v>
          </cell>
        </row>
        <row r="633">
          <cell r="C633" t="str">
            <v>1506-2024</v>
          </cell>
          <cell r="D633" t="str">
            <v>CARLOS HERNÁN ARISTIZÁBAL GÓMEZ</v>
          </cell>
          <cell r="E633" t="str">
            <v>CARLOS HERNAN ARISTIZABAL GOMEZ</v>
          </cell>
          <cell r="F633" t="str">
            <v>Cédula de Ciudadania</v>
          </cell>
          <cell r="G633">
            <v>1053767001</v>
          </cell>
          <cell r="H633">
            <v>1053767001</v>
          </cell>
          <cell r="I633">
            <v>3</v>
          </cell>
          <cell r="K633" t="str">
            <v>Natural</v>
          </cell>
          <cell r="L633" t="str">
            <v>1 Natural</v>
          </cell>
          <cell r="M633" t="str">
            <v>2 Privada (1)</v>
          </cell>
          <cell r="N633" t="str">
            <v>4 Persona Natural (2)</v>
          </cell>
          <cell r="O633" t="str">
            <v>1 Nacional</v>
          </cell>
          <cell r="Q633" t="str">
            <v>3 3. Único Contratista</v>
          </cell>
          <cell r="U633">
            <v>1053767001</v>
          </cell>
          <cell r="V633" t="str">
            <v>CARLOS HERNAN ARISTIZABAL GOMEZ</v>
          </cell>
        </row>
        <row r="634">
          <cell r="C634" t="str">
            <v>1507-2024</v>
          </cell>
          <cell r="D634" t="str">
            <v>Karoll Tatiana Zambrano</v>
          </cell>
          <cell r="E634" t="str">
            <v>KAROLL TATIANA ZAMBRANO PÉREZ</v>
          </cell>
          <cell r="F634" t="str">
            <v>Cédula de Ciudadania</v>
          </cell>
          <cell r="G634">
            <v>1007596766</v>
          </cell>
          <cell r="H634">
            <v>1007596766</v>
          </cell>
          <cell r="I634">
            <v>7</v>
          </cell>
          <cell r="K634" t="str">
            <v>Natural</v>
          </cell>
          <cell r="L634" t="str">
            <v>1 Natural</v>
          </cell>
          <cell r="M634" t="str">
            <v>2 Privada (1)</v>
          </cell>
          <cell r="N634" t="str">
            <v>4 Persona Natural (2)</v>
          </cell>
          <cell r="O634" t="str">
            <v>1 Nacional</v>
          </cell>
          <cell r="Q634" t="str">
            <v>3 3. Único Contratista</v>
          </cell>
          <cell r="U634">
            <v>1007596766</v>
          </cell>
          <cell r="V634" t="str">
            <v>KAROLL TATIANA ZAMBRANO PÉREZ</v>
          </cell>
        </row>
        <row r="635">
          <cell r="C635" t="str">
            <v>1508-2024</v>
          </cell>
          <cell r="D635" t="str">
            <v>MAYRA JOHANA NIETO VALENCIA</v>
          </cell>
          <cell r="E635" t="str">
            <v>MAYRA JOHANA NIETO VALENCIA</v>
          </cell>
          <cell r="F635" t="str">
            <v>Cédula de Ciudadania</v>
          </cell>
          <cell r="G635">
            <v>1020750802</v>
          </cell>
          <cell r="H635">
            <v>1020750802</v>
          </cell>
          <cell r="I635">
            <v>1</v>
          </cell>
          <cell r="K635" t="str">
            <v>Natural</v>
          </cell>
          <cell r="L635" t="str">
            <v>1 Natural</v>
          </cell>
          <cell r="M635" t="str">
            <v>2 Privada (1)</v>
          </cell>
          <cell r="N635" t="str">
            <v>4 Persona Natural (2)</v>
          </cell>
          <cell r="O635" t="str">
            <v>1 Nacional</v>
          </cell>
          <cell r="Q635" t="str">
            <v>3 3. Único Contratista</v>
          </cell>
          <cell r="U635">
            <v>1020750802</v>
          </cell>
          <cell r="V635" t="str">
            <v>MAYRA JOHANA NIETO VALENCIA</v>
          </cell>
        </row>
        <row r="636">
          <cell r="C636" t="str">
            <v>1509-2024</v>
          </cell>
          <cell r="D636" t="str">
            <v>CARMEN ROSA CASTELLANOS HERNANDEZ</v>
          </cell>
          <cell r="E636" t="str">
            <v>CARMEN ROSA CASTELLANOS HERNANDEZ</v>
          </cell>
          <cell r="F636" t="str">
            <v>Cédula de Ciudadania</v>
          </cell>
          <cell r="G636">
            <v>41587318</v>
          </cell>
          <cell r="H636">
            <v>41587318</v>
          </cell>
          <cell r="I636">
            <v>5</v>
          </cell>
          <cell r="K636" t="str">
            <v>Natural</v>
          </cell>
          <cell r="L636" t="str">
            <v>1 Natural</v>
          </cell>
          <cell r="M636" t="str">
            <v>2 Privada (1)</v>
          </cell>
          <cell r="N636" t="str">
            <v>4 Persona Natural (2)</v>
          </cell>
          <cell r="O636" t="str">
            <v>1 Nacional</v>
          </cell>
          <cell r="Q636" t="str">
            <v>3 3. Único Contratista</v>
          </cell>
          <cell r="U636">
            <v>41587318</v>
          </cell>
          <cell r="V636" t="str">
            <v>CARMEN ROSA CASTELLANOS HERNANDEZ</v>
          </cell>
        </row>
        <row r="637">
          <cell r="C637" t="str">
            <v>151-2024</v>
          </cell>
          <cell r="D637" t="str">
            <v>LAURA CAMILA MARTINEZ GALLO</v>
          </cell>
          <cell r="E637" t="str">
            <v>LAURA CAMILA MARTINEZ GALLO</v>
          </cell>
          <cell r="F637" t="str">
            <v>Cédula de Ciudadania</v>
          </cell>
          <cell r="G637">
            <v>1016077072</v>
          </cell>
          <cell r="H637">
            <v>1016077072</v>
          </cell>
          <cell r="I637">
            <v>0</v>
          </cell>
          <cell r="K637" t="str">
            <v>Natural</v>
          </cell>
          <cell r="L637" t="str">
            <v>1 Natural</v>
          </cell>
          <cell r="M637" t="str">
            <v>2 Privada (1)</v>
          </cell>
          <cell r="N637" t="str">
            <v>4 Persona Natural (2)</v>
          </cell>
          <cell r="O637" t="str">
            <v>1 Nacional</v>
          </cell>
          <cell r="Q637" t="str">
            <v>3 3. Único Contratista</v>
          </cell>
          <cell r="U637">
            <v>1016077072</v>
          </cell>
          <cell r="V637" t="str">
            <v>LAURA CAMILA MARTINEZ GALLO</v>
          </cell>
        </row>
        <row r="638">
          <cell r="C638" t="str">
            <v>1510-2024</v>
          </cell>
          <cell r="D638" t="str">
            <v>YEISSON FERNANDO ORTIZ SABOGAL</v>
          </cell>
          <cell r="E638" t="str">
            <v>YEISSON FERNANDO ORTIZ SABOGAL</v>
          </cell>
          <cell r="F638" t="str">
            <v>Cédula de Ciudadania</v>
          </cell>
          <cell r="G638">
            <v>1012330327</v>
          </cell>
          <cell r="H638">
            <v>1012330327</v>
          </cell>
          <cell r="I638">
            <v>3</v>
          </cell>
          <cell r="K638" t="str">
            <v>Natural</v>
          </cell>
          <cell r="L638" t="str">
            <v>1 Natural</v>
          </cell>
          <cell r="M638" t="str">
            <v>2 Privada (1)</v>
          </cell>
          <cell r="N638" t="str">
            <v>4 Persona Natural (2)</v>
          </cell>
          <cell r="O638" t="str">
            <v>1 Nacional</v>
          </cell>
          <cell r="Q638" t="str">
            <v>3 3. Único Contratista</v>
          </cell>
          <cell r="U638">
            <v>1012330327</v>
          </cell>
          <cell r="V638" t="str">
            <v>YEISSON FERNANDO ORTIZ SABOGAL</v>
          </cell>
        </row>
        <row r="639">
          <cell r="C639" t="str">
            <v>1511-2024</v>
          </cell>
          <cell r="D639" t="str">
            <v>KATHERINE MORALES ACOSTA</v>
          </cell>
          <cell r="E639" t="str">
            <v>KATHERINE MORALES ACOSTA</v>
          </cell>
          <cell r="F639" t="str">
            <v>Cédula de Ciudadania</v>
          </cell>
          <cell r="G639">
            <v>52822546</v>
          </cell>
          <cell r="H639">
            <v>52822546</v>
          </cell>
          <cell r="I639">
            <v>6</v>
          </cell>
          <cell r="K639" t="str">
            <v>Natural</v>
          </cell>
          <cell r="L639" t="str">
            <v>1 Natural</v>
          </cell>
          <cell r="M639" t="str">
            <v>2 Privada (1)</v>
          </cell>
          <cell r="N639" t="str">
            <v>4 Persona Natural (2)</v>
          </cell>
          <cell r="O639" t="str">
            <v>1 Nacional</v>
          </cell>
          <cell r="Q639" t="str">
            <v>3 3. Único Contratista</v>
          </cell>
          <cell r="U639">
            <v>52822546</v>
          </cell>
          <cell r="V639" t="str">
            <v>KATHERINE MORALES ACOSTA</v>
          </cell>
        </row>
        <row r="640">
          <cell r="C640" t="str">
            <v>1512-2024</v>
          </cell>
          <cell r="D640" t="str">
            <v>JOHAN ESTIBEN BERMEO LOPEZ</v>
          </cell>
          <cell r="E640" t="str">
            <v>JOHAN ESTIBEN BERMEO LOPEZ</v>
          </cell>
          <cell r="G640">
            <v>1024534058</v>
          </cell>
          <cell r="H640">
            <v>1024534058</v>
          </cell>
          <cell r="I640">
            <v>7</v>
          </cell>
          <cell r="K640" t="str">
            <v>Natural</v>
          </cell>
          <cell r="U640">
            <v>1024534058</v>
          </cell>
          <cell r="V640" t="str">
            <v>JOHAN ESTIBEN BERMEO LOPEZ</v>
          </cell>
        </row>
        <row r="641">
          <cell r="C641" t="str">
            <v>1513-2024</v>
          </cell>
          <cell r="D641" t="str">
            <v>jose luis barrera ruiz</v>
          </cell>
          <cell r="E641" t="str">
            <v>JOSE LUIS BARRERA RUIZ</v>
          </cell>
          <cell r="F641" t="str">
            <v>Cédula de Ciudadania</v>
          </cell>
          <cell r="G641">
            <v>1020729617</v>
          </cell>
          <cell r="H641">
            <v>1020729617</v>
          </cell>
          <cell r="I641">
            <v>8</v>
          </cell>
          <cell r="K641" t="str">
            <v>Natural</v>
          </cell>
          <cell r="L641" t="str">
            <v>1 Natural</v>
          </cell>
          <cell r="M641" t="str">
            <v>2 Privada (1)</v>
          </cell>
          <cell r="N641" t="str">
            <v>4 Persona Natural (2)</v>
          </cell>
          <cell r="O641" t="str">
            <v>1 Nacional</v>
          </cell>
          <cell r="Q641" t="str">
            <v>3 3. Único Contratista</v>
          </cell>
          <cell r="U641">
            <v>1020729617</v>
          </cell>
          <cell r="V641" t="str">
            <v>JOSE LUIS BARRERA RUIZ</v>
          </cell>
        </row>
        <row r="642">
          <cell r="C642" t="str">
            <v>1514-2024</v>
          </cell>
          <cell r="D642" t="str">
            <v>PALOMA SALGADO</v>
          </cell>
          <cell r="E642" t="str">
            <v>PALOMA SALGADO JIMENEZ</v>
          </cell>
          <cell r="F642" t="str">
            <v>NIT</v>
          </cell>
          <cell r="G642">
            <v>1032364754</v>
          </cell>
          <cell r="H642">
            <v>1032364754</v>
          </cell>
          <cell r="I642">
            <v>4</v>
          </cell>
          <cell r="K642" t="str">
            <v>Natural</v>
          </cell>
          <cell r="L642" t="str">
            <v>2 Jurídica</v>
          </cell>
          <cell r="N642" t="str">
            <v>3 Privadas (2)</v>
          </cell>
          <cell r="O642" t="str">
            <v>1 Nacional</v>
          </cell>
          <cell r="Q642" t="str">
            <v>3 3. Único Contratista</v>
          </cell>
          <cell r="U642">
            <v>1032364754</v>
          </cell>
          <cell r="V642" t="str">
            <v>PALOMA SALGADO JIMENEZ</v>
          </cell>
        </row>
        <row r="643">
          <cell r="C643" t="str">
            <v>1515-2024</v>
          </cell>
          <cell r="D643" t="str">
            <v>JINETH TATIANA LONDOÑO PUENTES</v>
          </cell>
          <cell r="E643" t="str">
            <v>JINETH TATIANA LONDOÑO PUENTES</v>
          </cell>
          <cell r="F643" t="str">
            <v>Cédula de Ciudadania</v>
          </cell>
          <cell r="G643">
            <v>52938173</v>
          </cell>
          <cell r="H643">
            <v>52938173</v>
          </cell>
          <cell r="I643">
            <v>1</v>
          </cell>
          <cell r="K643" t="str">
            <v>Natural</v>
          </cell>
          <cell r="L643" t="str">
            <v>1 Natural</v>
          </cell>
          <cell r="M643" t="str">
            <v>2 Privada (1)</v>
          </cell>
          <cell r="N643" t="str">
            <v>4 Persona Natural (2)</v>
          </cell>
          <cell r="O643" t="str">
            <v>1 Nacional</v>
          </cell>
          <cell r="Q643" t="str">
            <v>3 3. Único Contratista</v>
          </cell>
          <cell r="U643">
            <v>52938173</v>
          </cell>
          <cell r="V643" t="str">
            <v>JINETH TATIANA LONDOÑO PUENTES</v>
          </cell>
        </row>
        <row r="644">
          <cell r="C644" t="str">
            <v>1516-2024</v>
          </cell>
          <cell r="D644" t="str">
            <v>Karol Stefanny Mendoza Machado</v>
          </cell>
          <cell r="E644" t="str">
            <v>KAROL STEFANNY MENDOZA MACHADO</v>
          </cell>
          <cell r="F644" t="str">
            <v>Cédula de Ciudadania</v>
          </cell>
          <cell r="G644">
            <v>1005024716</v>
          </cell>
          <cell r="H644">
            <v>1005024716</v>
          </cell>
          <cell r="I644">
            <v>8</v>
          </cell>
          <cell r="K644" t="str">
            <v>Natural</v>
          </cell>
          <cell r="L644" t="str">
            <v>1 Natural</v>
          </cell>
          <cell r="M644" t="str">
            <v>2 Privada (1)</v>
          </cell>
          <cell r="N644" t="str">
            <v>4 Persona Natural (2)</v>
          </cell>
          <cell r="O644" t="str">
            <v>1 Nacional</v>
          </cell>
          <cell r="Q644" t="str">
            <v>3 3. Único Contratista</v>
          </cell>
          <cell r="U644">
            <v>1005024716</v>
          </cell>
          <cell r="V644" t="str">
            <v>KAROL STEFANNY MENDOZA MACHADO</v>
          </cell>
        </row>
        <row r="645">
          <cell r="C645" t="str">
            <v>1517-2024</v>
          </cell>
          <cell r="D645" t="str">
            <v>freyman camilo abril gomez</v>
          </cell>
          <cell r="E645" t="str">
            <v>FREYMAN CAMILO ABRIL GOMEZ</v>
          </cell>
          <cell r="F645" t="str">
            <v>Cédula de Ciudadania</v>
          </cell>
          <cell r="G645">
            <v>1030642606</v>
          </cell>
          <cell r="H645">
            <v>1030642606</v>
          </cell>
          <cell r="I645">
            <v>8</v>
          </cell>
          <cell r="K645" t="str">
            <v>Natural</v>
          </cell>
          <cell r="L645" t="str">
            <v>1 Natural</v>
          </cell>
          <cell r="M645" t="str">
            <v>2 Privada (1)</v>
          </cell>
          <cell r="N645" t="str">
            <v>4 Persona Natural (2)</v>
          </cell>
          <cell r="O645" t="str">
            <v>1 Nacional</v>
          </cell>
          <cell r="Q645" t="str">
            <v>3 3. Único Contratista</v>
          </cell>
          <cell r="U645">
            <v>1030642606</v>
          </cell>
          <cell r="V645" t="str">
            <v>FREYMAN CAMILO ABRIL GOMEZ</v>
          </cell>
        </row>
        <row r="646">
          <cell r="C646" t="str">
            <v>1518-2024</v>
          </cell>
          <cell r="D646" t="str">
            <v>Lina Maria Penagos Zapata</v>
          </cell>
          <cell r="E646" t="str">
            <v>LINA MARIA PENAGOS ZAPATA</v>
          </cell>
          <cell r="F646" t="str">
            <v>Cédula de Ciudadania</v>
          </cell>
          <cell r="G646">
            <v>1032484486</v>
          </cell>
          <cell r="H646">
            <v>1032484486</v>
          </cell>
          <cell r="I646">
            <v>1</v>
          </cell>
          <cell r="K646" t="str">
            <v>Natural</v>
          </cell>
          <cell r="L646" t="str">
            <v>1 Natural</v>
          </cell>
          <cell r="M646" t="str">
            <v>2 Privada (1)</v>
          </cell>
          <cell r="N646" t="str">
            <v>4 Persona Natural (2)</v>
          </cell>
          <cell r="O646" t="str">
            <v>1 Nacional</v>
          </cell>
          <cell r="Q646" t="str">
            <v>3 3. Único Contratista</v>
          </cell>
          <cell r="U646">
            <v>1032484486</v>
          </cell>
          <cell r="V646" t="str">
            <v>LINA MARIA PENAGOS ZAPATA</v>
          </cell>
        </row>
        <row r="647">
          <cell r="C647" t="str">
            <v>1519-2024</v>
          </cell>
          <cell r="D647" t="str">
            <v>Jairo</v>
          </cell>
          <cell r="E647" t="str">
            <v>JAIRO MANUEL AVILES MARTINEZ</v>
          </cell>
          <cell r="F647" t="str">
            <v>Cédula de Ciudadania</v>
          </cell>
          <cell r="G647">
            <v>1071142338</v>
          </cell>
          <cell r="H647">
            <v>1071142338</v>
          </cell>
          <cell r="I647">
            <v>2</v>
          </cell>
          <cell r="K647" t="str">
            <v>Natural</v>
          </cell>
          <cell r="L647" t="str">
            <v>1 Natural</v>
          </cell>
          <cell r="M647" t="str">
            <v>2 Privada (1)</v>
          </cell>
          <cell r="N647" t="str">
            <v>4 Persona Natural (2)</v>
          </cell>
          <cell r="O647" t="str">
            <v>1 Nacional</v>
          </cell>
          <cell r="Q647" t="str">
            <v>3 3. Único Contratista</v>
          </cell>
          <cell r="U647">
            <v>1071142338</v>
          </cell>
          <cell r="V647" t="str">
            <v>JAIRO MANUEL AVILES MARTINEZ</v>
          </cell>
        </row>
        <row r="648">
          <cell r="C648" t="str">
            <v>152-2024</v>
          </cell>
          <cell r="D648" t="str">
            <v>Pedro Orlando Fonseca Puentes</v>
          </cell>
          <cell r="E648" t="str">
            <v>PEDRO ORLANDO FONSECA PUENTES</v>
          </cell>
          <cell r="F648" t="str">
            <v>Cédula de Ciudadania</v>
          </cell>
          <cell r="G648">
            <v>1030681468</v>
          </cell>
          <cell r="H648">
            <v>1030681468</v>
          </cell>
          <cell r="I648">
            <v>4</v>
          </cell>
          <cell r="K648" t="str">
            <v>Natural</v>
          </cell>
          <cell r="L648" t="str">
            <v>1 Natural</v>
          </cell>
          <cell r="M648" t="str">
            <v>2 Privada (1)</v>
          </cell>
          <cell r="N648" t="str">
            <v>4 Persona Natural (2)</v>
          </cell>
          <cell r="O648" t="str">
            <v>1 Nacional</v>
          </cell>
          <cell r="Q648" t="str">
            <v>3 3. Único Contratista</v>
          </cell>
          <cell r="U648">
            <v>1030681468</v>
          </cell>
          <cell r="V648" t="str">
            <v>PEDRO ORLANDO FONSECA PUENTES</v>
          </cell>
        </row>
        <row r="649">
          <cell r="C649" t="str">
            <v>1520-2024</v>
          </cell>
          <cell r="D649" t="str">
            <v>NESTOR FELIPE RENGIFO DOSANTOS</v>
          </cell>
          <cell r="E649" t="str">
            <v>NESTOR FELIPE RENGIFO DOSANTOS</v>
          </cell>
          <cell r="F649" t="str">
            <v>Cédula de Ciudadania</v>
          </cell>
          <cell r="G649">
            <v>1121210741</v>
          </cell>
          <cell r="H649">
            <v>1121210741</v>
          </cell>
          <cell r="I649">
            <v>0</v>
          </cell>
          <cell r="K649" t="str">
            <v>Natural</v>
          </cell>
          <cell r="L649" t="str">
            <v>1 Natural</v>
          </cell>
          <cell r="M649" t="str">
            <v>2 Privada (1)</v>
          </cell>
          <cell r="N649" t="str">
            <v>4 Persona Natural (2)</v>
          </cell>
          <cell r="O649" t="str">
            <v>1 Nacional</v>
          </cell>
          <cell r="Q649" t="str">
            <v>3 3. Único Contratista</v>
          </cell>
          <cell r="U649">
            <v>1121210741</v>
          </cell>
          <cell r="V649" t="str">
            <v>NESTOR FELIPE RENGIFO DOSANTOS</v>
          </cell>
        </row>
        <row r="650">
          <cell r="C650" t="str">
            <v>1521-2024</v>
          </cell>
          <cell r="D650" t="str">
            <v>MEYER AYALA FONSECA</v>
          </cell>
          <cell r="E650" t="str">
            <v>MEYER AYALA FONSECA</v>
          </cell>
          <cell r="F650" t="str">
            <v>Cédula de Ciudadania</v>
          </cell>
          <cell r="G650">
            <v>7175435</v>
          </cell>
          <cell r="H650">
            <v>7175435</v>
          </cell>
          <cell r="I650">
            <v>7</v>
          </cell>
          <cell r="K650" t="str">
            <v>Natural</v>
          </cell>
          <cell r="L650" t="str">
            <v>1 Natural</v>
          </cell>
          <cell r="M650" t="str">
            <v>2 Privada (1)</v>
          </cell>
          <cell r="N650" t="str">
            <v>4 Persona Natural (2)</v>
          </cell>
          <cell r="O650" t="str">
            <v>1 Nacional</v>
          </cell>
          <cell r="Q650" t="str">
            <v>3 3. Único Contratista</v>
          </cell>
          <cell r="U650">
            <v>7175435</v>
          </cell>
          <cell r="V650" t="str">
            <v>MEYER AYALA FONSECA</v>
          </cell>
        </row>
        <row r="651">
          <cell r="C651" t="str">
            <v>1522-2024</v>
          </cell>
          <cell r="D651" t="str">
            <v>Tania Alejandra Montenegro Poveda</v>
          </cell>
          <cell r="E651" t="str">
            <v>TANIA ALEJANDRA MONTENEGRO POVEDA</v>
          </cell>
          <cell r="F651" t="str">
            <v>Cédula de Ciudadania</v>
          </cell>
          <cell r="G651">
            <v>1010241255</v>
          </cell>
          <cell r="H651">
            <v>1010241255</v>
          </cell>
          <cell r="I651">
            <v>2</v>
          </cell>
          <cell r="K651" t="str">
            <v>Natural</v>
          </cell>
          <cell r="L651" t="str">
            <v>1 Natural</v>
          </cell>
          <cell r="M651" t="str">
            <v>2 Privada (1)</v>
          </cell>
          <cell r="N651" t="str">
            <v>4 Persona Natural (2)</v>
          </cell>
          <cell r="O651" t="str">
            <v>1 Nacional</v>
          </cell>
          <cell r="Q651" t="str">
            <v>3 3. Único Contratista</v>
          </cell>
          <cell r="U651">
            <v>1010241255</v>
          </cell>
          <cell r="V651" t="str">
            <v>TANIA ALEJANDRA MONTENEGRO POVEDA</v>
          </cell>
        </row>
        <row r="652">
          <cell r="C652" t="str">
            <v>1523-2024</v>
          </cell>
          <cell r="D652" t="str">
            <v>Margareth Tibizay Sánchez Melo</v>
          </cell>
          <cell r="E652" t="str">
            <v>MARGARETH TIBIZAY SANCHEZ MELO</v>
          </cell>
          <cell r="G652">
            <v>1018448620</v>
          </cell>
          <cell r="H652">
            <v>1018448620</v>
          </cell>
          <cell r="I652">
            <v>7</v>
          </cell>
          <cell r="K652" t="str">
            <v>Natural</v>
          </cell>
          <cell r="U652">
            <v>1018448620</v>
          </cell>
          <cell r="V652" t="str">
            <v>MARGARETH TIBIZAY SANCHEZ MELO</v>
          </cell>
        </row>
        <row r="653">
          <cell r="C653" t="str">
            <v>1524-2024</v>
          </cell>
          <cell r="D653" t="str">
            <v>LAURA PAEZ CASTAÑO</v>
          </cell>
          <cell r="E653" t="str">
            <v>LAURA XIMENA PAEZ CASTAÑO</v>
          </cell>
          <cell r="F653" t="str">
            <v>Cédula de Ciudadania</v>
          </cell>
          <cell r="G653">
            <v>1136909462</v>
          </cell>
          <cell r="H653">
            <v>1136909462</v>
          </cell>
          <cell r="I653">
            <v>7</v>
          </cell>
          <cell r="K653" t="str">
            <v>Natural</v>
          </cell>
          <cell r="L653" t="str">
            <v>1 Natural</v>
          </cell>
          <cell r="M653" t="str">
            <v>2 Privada (1)</v>
          </cell>
          <cell r="N653" t="str">
            <v>4 Persona Natural (2)</v>
          </cell>
          <cell r="O653" t="str">
            <v>1 Nacional</v>
          </cell>
          <cell r="Q653" t="str">
            <v>3 3. Único Contratista</v>
          </cell>
          <cell r="U653">
            <v>1136909462</v>
          </cell>
          <cell r="V653" t="str">
            <v>LAURA XIMENA PAEZ CASTAÑO</v>
          </cell>
        </row>
        <row r="654">
          <cell r="C654" t="str">
            <v>1525-2024</v>
          </cell>
          <cell r="D654" t="str">
            <v>LINA SOFIA DIOSA CRUZ</v>
          </cell>
          <cell r="E654" t="str">
            <v>LINA SOFIA DIOSA CRUZ</v>
          </cell>
          <cell r="F654" t="str">
            <v>Cédula de Ciudadania</v>
          </cell>
          <cell r="G654">
            <v>1000131899</v>
          </cell>
          <cell r="H654">
            <v>1000131899</v>
          </cell>
          <cell r="I654">
            <v>7</v>
          </cell>
          <cell r="K654" t="str">
            <v>Natural</v>
          </cell>
          <cell r="L654" t="str">
            <v>1 Natural</v>
          </cell>
          <cell r="M654" t="str">
            <v>2 Privada (1)</v>
          </cell>
          <cell r="N654" t="str">
            <v>4 Persona Natural (2)</v>
          </cell>
          <cell r="O654" t="str">
            <v>1 Nacional</v>
          </cell>
          <cell r="Q654" t="str">
            <v>3 3. Único Contratista</v>
          </cell>
          <cell r="U654">
            <v>1000131899</v>
          </cell>
          <cell r="V654" t="str">
            <v>LINA SOFIA DIOSA CRUZ</v>
          </cell>
        </row>
        <row r="655">
          <cell r="C655" t="str">
            <v>1526-2024</v>
          </cell>
          <cell r="D655" t="str">
            <v>ANDREA DEL PILAR BUITRAGO GOMEZ</v>
          </cell>
          <cell r="E655" t="str">
            <v>ANDREA DEL PILAR BUITRAGO GOMEZ</v>
          </cell>
          <cell r="F655" t="str">
            <v>Cédula de Ciudadania</v>
          </cell>
          <cell r="G655">
            <v>52747027</v>
          </cell>
          <cell r="H655">
            <v>52747027</v>
          </cell>
          <cell r="I655">
            <v>4</v>
          </cell>
          <cell r="K655" t="str">
            <v>Natural</v>
          </cell>
          <cell r="L655" t="str">
            <v>1 Natural</v>
          </cell>
          <cell r="M655" t="str">
            <v>2 Privada (1)</v>
          </cell>
          <cell r="N655" t="str">
            <v>4 Persona Natural (2)</v>
          </cell>
          <cell r="O655" t="str">
            <v>1 Nacional</v>
          </cell>
          <cell r="Q655" t="str">
            <v>3 3. Único Contratista</v>
          </cell>
          <cell r="U655">
            <v>52747027</v>
          </cell>
          <cell r="V655" t="str">
            <v>ANDREA DEL PILAR BUITRAGO GOMEZ</v>
          </cell>
        </row>
        <row r="656">
          <cell r="C656" t="str">
            <v>1527-2024</v>
          </cell>
          <cell r="D656" t="str">
            <v>Laura Isabel Jáuregui Acuña</v>
          </cell>
          <cell r="E656" t="str">
            <v>LAURA ISABEL JAUREGUI ACUÑA</v>
          </cell>
          <cell r="F656" t="str">
            <v>Cédula de Ciudadania</v>
          </cell>
          <cell r="G656">
            <v>1018450887</v>
          </cell>
          <cell r="H656">
            <v>1018450887</v>
          </cell>
          <cell r="I656">
            <v>2</v>
          </cell>
          <cell r="K656" t="str">
            <v>Natural</v>
          </cell>
          <cell r="L656" t="str">
            <v>1 Natural</v>
          </cell>
          <cell r="M656" t="str">
            <v>2 Privada (1)</v>
          </cell>
          <cell r="N656" t="str">
            <v>4 Persona Natural (2)</v>
          </cell>
          <cell r="O656" t="str">
            <v>1 Nacional</v>
          </cell>
          <cell r="Q656" t="str">
            <v>3 3. Único Contratista</v>
          </cell>
          <cell r="U656">
            <v>1018450887</v>
          </cell>
          <cell r="V656" t="str">
            <v>LAURA ISABEL JAUREGUI ACUÑA</v>
          </cell>
        </row>
        <row r="657">
          <cell r="C657" t="str">
            <v>1528-2024</v>
          </cell>
          <cell r="D657" t="str">
            <v>ANDRÓMEDA ROBIN CATALINA CONTRERAS RODRÍGUEZ</v>
          </cell>
          <cell r="E657" t="str">
            <v>ANDROMEDA ROBIN CATALINA CONTRERAS RODRIGUEZ</v>
          </cell>
          <cell r="F657" t="str">
            <v>Cédula de Ciudadania</v>
          </cell>
          <cell r="G657">
            <v>1013595661</v>
          </cell>
          <cell r="H657">
            <v>1013595661</v>
          </cell>
          <cell r="I657">
            <v>1</v>
          </cell>
          <cell r="K657" t="str">
            <v>Natural</v>
          </cell>
          <cell r="L657" t="str">
            <v>1 Natural</v>
          </cell>
          <cell r="M657" t="str">
            <v>2 Privada (1)</v>
          </cell>
          <cell r="N657" t="str">
            <v>4 Persona Natural (2)</v>
          </cell>
          <cell r="O657" t="str">
            <v>1 Nacional</v>
          </cell>
          <cell r="Q657" t="str">
            <v>3 3. Único Contratista</v>
          </cell>
          <cell r="U657">
            <v>1013595661</v>
          </cell>
          <cell r="V657" t="str">
            <v>ANDROMEDA ROBIN CATALINA CONTRERAS RODRIGUEZ</v>
          </cell>
        </row>
        <row r="658">
          <cell r="C658" t="str">
            <v>1529-2024</v>
          </cell>
          <cell r="D658" t="str">
            <v>DANIEL FELIPE RODRIGUEZ ANGEL</v>
          </cell>
          <cell r="E658" t="str">
            <v>DANIEL FELIPE RODRIGUEZ ANGEL</v>
          </cell>
          <cell r="F658" t="str">
            <v>Cédula de Ciudadania</v>
          </cell>
          <cell r="G658">
            <v>80902866</v>
          </cell>
          <cell r="H658">
            <v>80902866</v>
          </cell>
          <cell r="I658">
            <v>3</v>
          </cell>
          <cell r="K658" t="str">
            <v>Natural</v>
          </cell>
          <cell r="L658" t="str">
            <v>1 Natural</v>
          </cell>
          <cell r="M658" t="str">
            <v>2 Privada (1)</v>
          </cell>
          <cell r="N658" t="str">
            <v>4 Persona Natural (2)</v>
          </cell>
          <cell r="O658" t="str">
            <v>1 Nacional</v>
          </cell>
          <cell r="Q658" t="str">
            <v>3 3. Único Contratista</v>
          </cell>
          <cell r="U658">
            <v>80902866</v>
          </cell>
          <cell r="V658" t="str">
            <v>DANIEL FELIPE RODRIGUEZ ANGEL</v>
          </cell>
        </row>
        <row r="659">
          <cell r="C659" t="str">
            <v>153-2024</v>
          </cell>
          <cell r="D659" t="str">
            <v>Ruth Jenny Díaz Tovar</v>
          </cell>
          <cell r="E659" t="str">
            <v>RUTH JENNY DIAZ TOVAR</v>
          </cell>
          <cell r="F659" t="str">
            <v>Cédula de Ciudadania</v>
          </cell>
          <cell r="G659">
            <v>1014202679</v>
          </cell>
          <cell r="H659">
            <v>1014202679</v>
          </cell>
          <cell r="I659">
            <v>1</v>
          </cell>
          <cell r="K659" t="str">
            <v>Natural</v>
          </cell>
          <cell r="L659" t="str">
            <v>1 Natural</v>
          </cell>
          <cell r="M659" t="str">
            <v>2 Privada (1)</v>
          </cell>
          <cell r="N659" t="str">
            <v>4 Persona Natural (2)</v>
          </cell>
          <cell r="O659" t="str">
            <v>1 Nacional</v>
          </cell>
          <cell r="Q659" t="str">
            <v>3 3. Único Contratista</v>
          </cell>
          <cell r="U659">
            <v>1014202679</v>
          </cell>
          <cell r="V659" t="str">
            <v>RUTH JENNY DIAZ TOVAR</v>
          </cell>
        </row>
        <row r="660">
          <cell r="C660" t="str">
            <v>1530-2024</v>
          </cell>
          <cell r="D660" t="str">
            <v>SONIA ELENA AGUIRRE TABORDA</v>
          </cell>
          <cell r="E660" t="str">
            <v>SONIA ELENA AGUIRRE TABORDA</v>
          </cell>
          <cell r="F660" t="str">
            <v>Cédula de Ciudadania</v>
          </cell>
          <cell r="G660">
            <v>1010197124</v>
          </cell>
          <cell r="H660">
            <v>1010197124</v>
          </cell>
          <cell r="I660">
            <v>8</v>
          </cell>
          <cell r="K660" t="str">
            <v>Natural</v>
          </cell>
          <cell r="L660" t="str">
            <v>1 Natural</v>
          </cell>
          <cell r="M660" t="str">
            <v>2 Privada (1)</v>
          </cell>
          <cell r="N660" t="str">
            <v>4 Persona Natural (2)</v>
          </cell>
          <cell r="O660" t="str">
            <v>1 Nacional</v>
          </cell>
          <cell r="Q660" t="str">
            <v>3 3. Único Contratista</v>
          </cell>
          <cell r="U660">
            <v>1010197124</v>
          </cell>
          <cell r="V660" t="str">
            <v>SONIA ELENA AGUIRRE TABORDA</v>
          </cell>
        </row>
        <row r="661">
          <cell r="C661" t="str">
            <v>1531-2024</v>
          </cell>
          <cell r="D661" t="str">
            <v>Constantino Salamanca Coronado</v>
          </cell>
          <cell r="E661" t="str">
            <v>CONSTANTINO SALAMANCA CORONADO</v>
          </cell>
          <cell r="F661" t="str">
            <v>Cédula de Ciudadania</v>
          </cell>
          <cell r="G661">
            <v>79404984</v>
          </cell>
          <cell r="H661">
            <v>79404984</v>
          </cell>
          <cell r="I661">
            <v>4</v>
          </cell>
          <cell r="K661" t="str">
            <v>Natural</v>
          </cell>
          <cell r="L661" t="str">
            <v>1 Natural</v>
          </cell>
          <cell r="M661" t="str">
            <v>2 Privada (1)</v>
          </cell>
          <cell r="N661" t="str">
            <v>4 Persona Natural (2)</v>
          </cell>
          <cell r="O661" t="str">
            <v>1 Nacional</v>
          </cell>
          <cell r="Q661" t="str">
            <v>3 3. Único Contratista</v>
          </cell>
          <cell r="U661">
            <v>79404984</v>
          </cell>
          <cell r="V661" t="str">
            <v>CONSTANTINO SALAMANCA CORONADO</v>
          </cell>
        </row>
        <row r="662">
          <cell r="C662" t="str">
            <v>1532-2024</v>
          </cell>
          <cell r="D662" t="str">
            <v>NICOLAS ESTEBAN VELANDIA VELANDIA</v>
          </cell>
          <cell r="E662" t="str">
            <v>NICOLAS ESTEBAN VELANDIA VELANDIA</v>
          </cell>
          <cell r="F662" t="str">
            <v>Cédula de Ciudadania</v>
          </cell>
          <cell r="G662">
            <v>1116250605</v>
          </cell>
          <cell r="H662">
            <v>1116250605</v>
          </cell>
          <cell r="I662">
            <v>1</v>
          </cell>
          <cell r="K662" t="str">
            <v>Natural</v>
          </cell>
          <cell r="L662" t="str">
            <v>1 Natural</v>
          </cell>
          <cell r="M662" t="str">
            <v>2 Privada (1)</v>
          </cell>
          <cell r="N662" t="str">
            <v>4 Persona Natural (2)</v>
          </cell>
          <cell r="O662" t="str">
            <v>1 Nacional</v>
          </cell>
          <cell r="Q662" t="str">
            <v>3 3. Único Contratista</v>
          </cell>
          <cell r="U662">
            <v>1116250605</v>
          </cell>
          <cell r="V662" t="str">
            <v>NICOLAS ESTEBAN VELANDIA VELANDIA</v>
          </cell>
        </row>
        <row r="663">
          <cell r="C663" t="str">
            <v>1533-2024</v>
          </cell>
          <cell r="D663" t="str">
            <v>Nhora Alexandra Castañeda Niviayo</v>
          </cell>
          <cell r="E663" t="str">
            <v>NHORA ALEXANDRA CASTAÑEDA NIVIAYO</v>
          </cell>
          <cell r="F663" t="str">
            <v>Cédula de Ciudadania</v>
          </cell>
          <cell r="G663">
            <v>1015426775</v>
          </cell>
          <cell r="H663">
            <v>1015426775</v>
          </cell>
          <cell r="I663">
            <v>4</v>
          </cell>
          <cell r="K663" t="str">
            <v>Natural</v>
          </cell>
          <cell r="L663" t="str">
            <v>1 Natural</v>
          </cell>
          <cell r="M663" t="str">
            <v>2 Privada (1)</v>
          </cell>
          <cell r="N663" t="str">
            <v>4 Persona Natural (2)</v>
          </cell>
          <cell r="O663" t="str">
            <v>1 Nacional</v>
          </cell>
          <cell r="Q663" t="str">
            <v>3 3. Único Contratista</v>
          </cell>
          <cell r="U663">
            <v>1015426775</v>
          </cell>
          <cell r="V663" t="str">
            <v>NHORA ALEXANDRA CASTAÑEDA NIVIAYO</v>
          </cell>
        </row>
        <row r="664">
          <cell r="C664" t="str">
            <v>1534-2024</v>
          </cell>
          <cell r="D664" t="str">
            <v>edwin fernando gonzalez garcia</v>
          </cell>
          <cell r="E664" t="str">
            <v>EDWIN FERNANDO GONZALEZ GARCIA</v>
          </cell>
          <cell r="F664" t="str">
            <v>Cédula de Ciudadania</v>
          </cell>
          <cell r="G664">
            <v>1024483043</v>
          </cell>
          <cell r="H664">
            <v>1024483043</v>
          </cell>
          <cell r="I664">
            <v>7</v>
          </cell>
          <cell r="K664" t="str">
            <v>Natural</v>
          </cell>
          <cell r="L664" t="str">
            <v>1 Natural</v>
          </cell>
          <cell r="M664" t="str">
            <v>2 Privada (1)</v>
          </cell>
          <cell r="N664" t="str">
            <v>4 Persona Natural (2)</v>
          </cell>
          <cell r="O664" t="str">
            <v>1 Nacional</v>
          </cell>
          <cell r="Q664" t="str">
            <v>3 3. Único Contratista</v>
          </cell>
          <cell r="U664">
            <v>1024483043</v>
          </cell>
          <cell r="V664" t="str">
            <v>EDWIN FERNANDO GONZALEZ GARCIA</v>
          </cell>
        </row>
        <row r="665">
          <cell r="C665" t="str">
            <v>1535-2024</v>
          </cell>
          <cell r="D665" t="str">
            <v>CARLOS ANDRES CAMARGO GAVIRIA</v>
          </cell>
          <cell r="E665" t="str">
            <v>CARLOS ANDRES CAMARGO GAVIRIA</v>
          </cell>
          <cell r="F665" t="str">
            <v>Cédula de Ciudadania</v>
          </cell>
          <cell r="G665">
            <v>1014180737</v>
          </cell>
          <cell r="H665">
            <v>1014180737</v>
          </cell>
          <cell r="I665">
            <v>2</v>
          </cell>
          <cell r="K665" t="str">
            <v>Natural</v>
          </cell>
          <cell r="L665" t="str">
            <v>1 Natural</v>
          </cell>
          <cell r="M665" t="str">
            <v>2 Privada (1)</v>
          </cell>
          <cell r="N665" t="str">
            <v>4 Persona Natural (2)</v>
          </cell>
          <cell r="O665" t="str">
            <v>1 Nacional</v>
          </cell>
          <cell r="Q665" t="str">
            <v>3 3. Único Contratista</v>
          </cell>
          <cell r="U665">
            <v>1014180737</v>
          </cell>
          <cell r="V665" t="str">
            <v>CARLOS ANDRES CAMARGO GAVIRIA</v>
          </cell>
        </row>
        <row r="666">
          <cell r="C666" t="str">
            <v>1536-2024</v>
          </cell>
          <cell r="D666" t="str">
            <v>ALEJANDRA BUITRAGO ORTEGON</v>
          </cell>
          <cell r="E666" t="str">
            <v>ALEJANDRA BUITRAGO ORTEGON</v>
          </cell>
          <cell r="F666" t="str">
            <v>Cédula de Ciudadania</v>
          </cell>
          <cell r="G666">
            <v>1026286746</v>
          </cell>
          <cell r="H666">
            <v>1026286746</v>
          </cell>
          <cell r="I666">
            <v>9</v>
          </cell>
          <cell r="K666" t="str">
            <v>Natural</v>
          </cell>
          <cell r="L666" t="str">
            <v>1 Natural</v>
          </cell>
          <cell r="M666" t="str">
            <v>2 Privada (1)</v>
          </cell>
          <cell r="N666" t="str">
            <v>4 Persona Natural (2)</v>
          </cell>
          <cell r="O666" t="str">
            <v>1 Nacional</v>
          </cell>
          <cell r="Q666" t="str">
            <v>3 3. Único Contratista</v>
          </cell>
          <cell r="U666">
            <v>1026286746</v>
          </cell>
          <cell r="V666" t="str">
            <v>ALEJANDRA BUITRAGO ORTEGON</v>
          </cell>
        </row>
        <row r="667">
          <cell r="C667" t="str">
            <v>1537-2024</v>
          </cell>
          <cell r="D667" t="str">
            <v>Javier Ricardo Beltrán Murcia</v>
          </cell>
          <cell r="E667" t="str">
            <v>JAVIER RICARDO BELTRAN MURCIA</v>
          </cell>
          <cell r="F667" t="str">
            <v>Cédula de Ciudadania</v>
          </cell>
          <cell r="G667">
            <v>79800637</v>
          </cell>
          <cell r="H667">
            <v>79800637</v>
          </cell>
          <cell r="I667">
            <v>1</v>
          </cell>
          <cell r="K667" t="str">
            <v>Natural</v>
          </cell>
          <cell r="L667" t="str">
            <v>1 Natural</v>
          </cell>
          <cell r="M667" t="str">
            <v>2 Privada (1)</v>
          </cell>
          <cell r="N667" t="str">
            <v>4 Persona Natural (2)</v>
          </cell>
          <cell r="O667" t="str">
            <v>1 Nacional</v>
          </cell>
          <cell r="Q667" t="str">
            <v>3 3. Único Contratista</v>
          </cell>
          <cell r="U667">
            <v>79800637</v>
          </cell>
          <cell r="V667" t="str">
            <v>JAVIER RICARDO BELTRAN MURCIA</v>
          </cell>
        </row>
        <row r="668">
          <cell r="C668" t="str">
            <v>1538-2024</v>
          </cell>
          <cell r="D668" t="str">
            <v>Andrea Gordillo Rincón</v>
          </cell>
          <cell r="E668" t="str">
            <v>ANDREA GORDILLO RINCON</v>
          </cell>
          <cell r="F668" t="str">
            <v>Cédula de Ciudadania</v>
          </cell>
          <cell r="G668">
            <v>53121706</v>
          </cell>
          <cell r="H668">
            <v>53121706</v>
          </cell>
          <cell r="I668">
            <v>3</v>
          </cell>
          <cell r="K668" t="str">
            <v>Natural</v>
          </cell>
          <cell r="L668" t="str">
            <v>1 Natural</v>
          </cell>
          <cell r="M668" t="str">
            <v>2 Privada (1)</v>
          </cell>
          <cell r="N668" t="str">
            <v>4 Persona Natural (2)</v>
          </cell>
          <cell r="O668" t="str">
            <v>1 Nacional</v>
          </cell>
          <cell r="Q668" t="str">
            <v>3 3. Único Contratista</v>
          </cell>
          <cell r="U668">
            <v>53121706</v>
          </cell>
          <cell r="V668" t="str">
            <v>ANDREA GORDILLO RINCON</v>
          </cell>
        </row>
        <row r="669">
          <cell r="C669" t="str">
            <v>1539-2024</v>
          </cell>
          <cell r="D669" t="str">
            <v>Andrés UribeNaranjo</v>
          </cell>
          <cell r="E669" t="str">
            <v>ANDRES URIBE NARANJO</v>
          </cell>
          <cell r="F669" t="str">
            <v>Cédula de Ciudadania</v>
          </cell>
          <cell r="G669">
            <v>75106339</v>
          </cell>
          <cell r="H669">
            <v>75106339</v>
          </cell>
          <cell r="I669">
            <v>0</v>
          </cell>
          <cell r="K669" t="str">
            <v>Natural</v>
          </cell>
          <cell r="L669" t="str">
            <v>1 Natural</v>
          </cell>
          <cell r="M669" t="str">
            <v>2 Privada (1)</v>
          </cell>
          <cell r="N669" t="str">
            <v>4 Persona Natural (2)</v>
          </cell>
          <cell r="O669" t="str">
            <v>1 Nacional</v>
          </cell>
          <cell r="Q669" t="str">
            <v>3 3. Único Contratista</v>
          </cell>
          <cell r="U669">
            <v>75106339</v>
          </cell>
          <cell r="V669" t="str">
            <v>ANDRES URIBE NARANJO</v>
          </cell>
        </row>
        <row r="670">
          <cell r="C670" t="str">
            <v>154-2024</v>
          </cell>
          <cell r="D670" t="str">
            <v>ALVARO GALLEGO VARGAS</v>
          </cell>
          <cell r="E670" t="str">
            <v>ALVARO GALLEGO VARGAS</v>
          </cell>
          <cell r="F670" t="str">
            <v>Cédula de Ciudadania</v>
          </cell>
          <cell r="G670">
            <v>79356548</v>
          </cell>
          <cell r="H670">
            <v>79356548</v>
          </cell>
          <cell r="I670">
            <v>1</v>
          </cell>
          <cell r="K670" t="str">
            <v>Natural</v>
          </cell>
          <cell r="L670" t="str">
            <v>1 Natural</v>
          </cell>
          <cell r="M670" t="str">
            <v>2 Privada (1)</v>
          </cell>
          <cell r="N670" t="str">
            <v>4 Persona Natural (2)</v>
          </cell>
          <cell r="O670" t="str">
            <v>1 Nacional</v>
          </cell>
          <cell r="Q670" t="str">
            <v>3 3. Único Contratista</v>
          </cell>
          <cell r="U670">
            <v>79356548</v>
          </cell>
          <cell r="V670" t="str">
            <v>ALVARO GALLEGO VARGAS</v>
          </cell>
        </row>
        <row r="671">
          <cell r="C671" t="str">
            <v>1540-2024</v>
          </cell>
          <cell r="D671" t="str">
            <v>Fundación Arteria</v>
          </cell>
          <cell r="E671" t="str">
            <v>FUNDACION ARTERIA</v>
          </cell>
          <cell r="F671" t="str">
            <v>Cédula de Ciudadania</v>
          </cell>
          <cell r="G671">
            <v>900086964</v>
          </cell>
          <cell r="H671">
            <v>900086964</v>
          </cell>
          <cell r="I671">
            <v>9</v>
          </cell>
          <cell r="K671" t="str">
            <v>Jurídica</v>
          </cell>
          <cell r="L671" t="str">
            <v>1 Natural</v>
          </cell>
          <cell r="M671" t="str">
            <v>2 Privada (1)</v>
          </cell>
          <cell r="N671" t="str">
            <v>4 Persona Natural (2)</v>
          </cell>
          <cell r="O671" t="str">
            <v>1 Nacional</v>
          </cell>
          <cell r="Q671" t="str">
            <v>3 3. Único Contratista</v>
          </cell>
          <cell r="U671">
            <v>39792741</v>
          </cell>
          <cell r="V671" t="str">
            <v>Nelly Rocío Peñaranda Rodríguez</v>
          </cell>
        </row>
        <row r="672">
          <cell r="C672" t="str">
            <v>1541-2024</v>
          </cell>
          <cell r="D672" t="str">
            <v>ANGEE MILENA GONZALEZ PARRA</v>
          </cell>
          <cell r="E672" t="str">
            <v>ANGEE MILENA GONZALEZ PARRA</v>
          </cell>
          <cell r="F672" t="str">
            <v>Cédula de Ciudadania</v>
          </cell>
          <cell r="G672">
            <v>1015419837</v>
          </cell>
          <cell r="H672">
            <v>1015419837</v>
          </cell>
          <cell r="I672">
            <v>3</v>
          </cell>
          <cell r="K672" t="str">
            <v>Natural</v>
          </cell>
          <cell r="L672" t="str">
            <v>1 Natural</v>
          </cell>
          <cell r="M672" t="str">
            <v>2 Privada (1)</v>
          </cell>
          <cell r="N672" t="str">
            <v>4 Persona Natural (2)</v>
          </cell>
          <cell r="O672" t="str">
            <v>1 Nacional</v>
          </cell>
          <cell r="Q672" t="str">
            <v>3 3. Único Contratista</v>
          </cell>
          <cell r="U672">
            <v>1015419837</v>
          </cell>
          <cell r="V672" t="str">
            <v>ANGEE MILENA GONZALEZ PARRA</v>
          </cell>
        </row>
        <row r="673">
          <cell r="C673" t="str">
            <v>1542-2024</v>
          </cell>
          <cell r="D673" t="str">
            <v>MELISSA ANDREA GOMEZ CASTAÑEDA</v>
          </cell>
          <cell r="E673" t="str">
            <v>MELISSA ANDREA GOMEZ CASTAÑEDA</v>
          </cell>
          <cell r="F673" t="str">
            <v>Cédula de Ciudadania</v>
          </cell>
          <cell r="G673">
            <v>1015409505</v>
          </cell>
          <cell r="H673">
            <v>1015409505</v>
          </cell>
          <cell r="I673">
            <v>0</v>
          </cell>
          <cell r="K673" t="str">
            <v>Natural</v>
          </cell>
          <cell r="L673" t="str">
            <v>1 Natural</v>
          </cell>
          <cell r="M673" t="str">
            <v>2 Privada (1)</v>
          </cell>
          <cell r="N673" t="str">
            <v>4 Persona Natural (2)</v>
          </cell>
          <cell r="O673" t="str">
            <v>1 Nacional</v>
          </cell>
          <cell r="Q673" t="str">
            <v>3 3. Único Contratista</v>
          </cell>
          <cell r="U673">
            <v>1015409505</v>
          </cell>
          <cell r="V673" t="str">
            <v>MELISSA ANDREA GOMEZ CASTAÑEDA</v>
          </cell>
        </row>
        <row r="674">
          <cell r="C674" t="str">
            <v>1543-2024</v>
          </cell>
          <cell r="D674" t="str">
            <v>Óscar Santiago García Orjuela</v>
          </cell>
          <cell r="E674" t="str">
            <v>OSCAR SANTIAGO GARCIA ORJUELA</v>
          </cell>
          <cell r="F674" t="str">
            <v>Cédula de Ciudadania</v>
          </cell>
          <cell r="G674">
            <v>1032421542</v>
          </cell>
          <cell r="H674">
            <v>1032421542</v>
          </cell>
          <cell r="I674">
            <v>4</v>
          </cell>
          <cell r="K674" t="str">
            <v>Natural</v>
          </cell>
          <cell r="L674" t="str">
            <v>1 Natural</v>
          </cell>
          <cell r="M674" t="str">
            <v>2 Privada (1)</v>
          </cell>
          <cell r="N674" t="str">
            <v>4 Persona Natural (2)</v>
          </cell>
          <cell r="O674" t="str">
            <v>1 Nacional</v>
          </cell>
          <cell r="Q674" t="str">
            <v>3 3. Único Contratista</v>
          </cell>
          <cell r="U674">
            <v>1032421542</v>
          </cell>
          <cell r="V674" t="str">
            <v>OSCAR SANTIAGO GARCIA ORJUELA</v>
          </cell>
        </row>
        <row r="675">
          <cell r="C675" t="str">
            <v>1544-2024</v>
          </cell>
          <cell r="D675" t="str">
            <v>MELINA SOJO GOMEZ</v>
          </cell>
          <cell r="E675" t="str">
            <v>MELINA SOJO GOMEZ</v>
          </cell>
          <cell r="F675" t="str">
            <v>Cédula de Ciudadania</v>
          </cell>
          <cell r="G675">
            <v>52087248</v>
          </cell>
          <cell r="H675">
            <v>52087248</v>
          </cell>
          <cell r="I675">
            <v>2</v>
          </cell>
          <cell r="K675" t="str">
            <v>Natural</v>
          </cell>
          <cell r="L675" t="str">
            <v>1 Natural</v>
          </cell>
          <cell r="M675" t="str">
            <v>2 Privada (1)</v>
          </cell>
          <cell r="N675" t="str">
            <v>4 Persona Natural (2)</v>
          </cell>
          <cell r="O675" t="str">
            <v>1 Nacional</v>
          </cell>
          <cell r="Q675" t="str">
            <v>3 3. Único Contratista</v>
          </cell>
          <cell r="U675">
            <v>52087248</v>
          </cell>
          <cell r="V675" t="str">
            <v>MELINA SOJO GOMEZ</v>
          </cell>
        </row>
        <row r="676">
          <cell r="C676" t="str">
            <v>1545-2024</v>
          </cell>
          <cell r="D676" t="str">
            <v>MÓNICA ALEJANDRA VIRGÜÉZ ROMERO</v>
          </cell>
          <cell r="E676" t="str">
            <v>MONICA ALEJANDRA VIRGUEZ ROMERO</v>
          </cell>
          <cell r="G676">
            <v>52350815</v>
          </cell>
          <cell r="H676">
            <v>52350815</v>
          </cell>
          <cell r="I676">
            <v>6</v>
          </cell>
          <cell r="K676" t="str">
            <v>Natural</v>
          </cell>
          <cell r="U676">
            <v>52350815</v>
          </cell>
          <cell r="V676" t="str">
            <v>MONICA ALEJANDRA VIRGUEZ ROMERO</v>
          </cell>
        </row>
        <row r="677">
          <cell r="C677" t="str">
            <v>1546-2024</v>
          </cell>
          <cell r="D677" t="str">
            <v>Selene Higuera Barajas</v>
          </cell>
          <cell r="E677" t="str">
            <v>SELENE KATHERINA HIGUERA BARAJAS</v>
          </cell>
          <cell r="F677" t="str">
            <v>Cédula de Ciudadania</v>
          </cell>
          <cell r="G677">
            <v>1026284965</v>
          </cell>
          <cell r="H677">
            <v>1026284965</v>
          </cell>
          <cell r="I677">
            <v>6</v>
          </cell>
          <cell r="K677" t="str">
            <v>Natural</v>
          </cell>
          <cell r="L677" t="str">
            <v>1 Natural</v>
          </cell>
          <cell r="M677" t="str">
            <v>2 Privada (1)</v>
          </cell>
          <cell r="N677" t="str">
            <v>4 Persona Natural (2)</v>
          </cell>
          <cell r="O677" t="str">
            <v>1 Nacional</v>
          </cell>
          <cell r="Q677" t="str">
            <v>3 3. Único Contratista</v>
          </cell>
          <cell r="U677">
            <v>1026284965</v>
          </cell>
          <cell r="V677" t="str">
            <v>SELENE KATHERINA HIGUERA BARAJAS</v>
          </cell>
        </row>
        <row r="678">
          <cell r="C678" t="str">
            <v>1547-2024</v>
          </cell>
          <cell r="D678" t="str">
            <v>Leidy Lorena Cumbe Amézquita</v>
          </cell>
          <cell r="E678" t="str">
            <v>LEIDY LORENA CUMBE AMEZQUITA</v>
          </cell>
          <cell r="F678" t="str">
            <v>Cédula de Ciudadania</v>
          </cell>
          <cell r="G678">
            <v>1075247233</v>
          </cell>
          <cell r="H678">
            <v>1075247233</v>
          </cell>
          <cell r="I678">
            <v>4</v>
          </cell>
          <cell r="K678" t="str">
            <v>Natural</v>
          </cell>
          <cell r="L678" t="str">
            <v>1 Natural</v>
          </cell>
          <cell r="M678" t="str">
            <v>2 Privada (1)</v>
          </cell>
          <cell r="N678" t="str">
            <v>4 Persona Natural (2)</v>
          </cell>
          <cell r="O678" t="str">
            <v>1 Nacional</v>
          </cell>
          <cell r="Q678" t="str">
            <v>3 3. Único Contratista</v>
          </cell>
          <cell r="U678">
            <v>1075247233</v>
          </cell>
          <cell r="V678" t="str">
            <v>LEIDY LORENA CUMBE AMEZQUITA</v>
          </cell>
        </row>
        <row r="679">
          <cell r="C679" t="str">
            <v>1548-2024</v>
          </cell>
          <cell r="D679" t="str">
            <v>Gilbert Arevalo Angarita</v>
          </cell>
          <cell r="E679" t="str">
            <v>GILBERT AREVALO ANGARITA</v>
          </cell>
          <cell r="F679" t="str">
            <v>Cédula de Ciudadania</v>
          </cell>
          <cell r="G679">
            <v>79828554</v>
          </cell>
          <cell r="H679">
            <v>79828554</v>
          </cell>
          <cell r="I679">
            <v>0</v>
          </cell>
          <cell r="K679" t="str">
            <v>Natural</v>
          </cell>
          <cell r="L679" t="str">
            <v>1 Natural</v>
          </cell>
          <cell r="M679" t="str">
            <v>2 Privada (1)</v>
          </cell>
          <cell r="N679" t="str">
            <v>4 Persona Natural (2)</v>
          </cell>
          <cell r="O679" t="str">
            <v>1 Nacional</v>
          </cell>
          <cell r="Q679" t="str">
            <v>3 3. Único Contratista</v>
          </cell>
          <cell r="U679">
            <v>79828554</v>
          </cell>
          <cell r="V679" t="str">
            <v>GILBERT AREVALO ANGARITA</v>
          </cell>
        </row>
        <row r="680">
          <cell r="C680" t="str">
            <v>1549-2024</v>
          </cell>
          <cell r="D680" t="str">
            <v>Viviana Carolina Alfonso Lozano</v>
          </cell>
          <cell r="E680" t="str">
            <v>VIVIANA CAROLINA ALFONSO LOZANO</v>
          </cell>
          <cell r="F680" t="str">
            <v>Cédula de Ciudadania</v>
          </cell>
          <cell r="G680">
            <v>1012465518</v>
          </cell>
          <cell r="H680">
            <v>1012465518</v>
          </cell>
          <cell r="I680">
            <v>3</v>
          </cell>
          <cell r="K680" t="str">
            <v>Natural</v>
          </cell>
          <cell r="L680" t="str">
            <v>1 Natural</v>
          </cell>
          <cell r="M680" t="str">
            <v>2 Privada (1)</v>
          </cell>
          <cell r="N680" t="str">
            <v>4 Persona Natural (2)</v>
          </cell>
          <cell r="O680" t="str">
            <v>1 Nacional</v>
          </cell>
          <cell r="Q680" t="str">
            <v>3 3. Único Contratista</v>
          </cell>
          <cell r="U680">
            <v>1012465518</v>
          </cell>
          <cell r="V680" t="str">
            <v>VIVIANA CAROLINA ALFONSO LOZANO</v>
          </cell>
        </row>
        <row r="681">
          <cell r="C681" t="str">
            <v>155-2024</v>
          </cell>
          <cell r="D681" t="str">
            <v>Daniel Felipe Castillo Ramírez</v>
          </cell>
          <cell r="E681" t="str">
            <v>DANIEL FELIPE CASTILLO RAMIREZ</v>
          </cell>
          <cell r="F681" t="str">
            <v>Cédula de Ciudadania</v>
          </cell>
          <cell r="G681">
            <v>1016060953</v>
          </cell>
          <cell r="H681">
            <v>1016060953</v>
          </cell>
          <cell r="I681">
            <v>1</v>
          </cell>
          <cell r="K681" t="str">
            <v>Natural</v>
          </cell>
          <cell r="L681" t="str">
            <v>1 Natural</v>
          </cell>
          <cell r="M681" t="str">
            <v>2 Privada (1)</v>
          </cell>
          <cell r="N681" t="str">
            <v>4 Persona Natural (2)</v>
          </cell>
          <cell r="O681" t="str">
            <v>1 Nacional</v>
          </cell>
          <cell r="Q681" t="str">
            <v>3 3. Único Contratista</v>
          </cell>
          <cell r="U681">
            <v>1016060953</v>
          </cell>
          <cell r="V681" t="str">
            <v>DANIEL FELIPE CASTILLO RAMIREZ</v>
          </cell>
        </row>
        <row r="682">
          <cell r="C682" t="str">
            <v>1550-2024</v>
          </cell>
          <cell r="D682" t="str">
            <v>Ixtlil Parra</v>
          </cell>
          <cell r="E682" t="str">
            <v>IXTLIL AXIL PARRA CANTOR</v>
          </cell>
          <cell r="F682" t="str">
            <v>Cédula de Ciudadania</v>
          </cell>
          <cell r="G682">
            <v>79788184</v>
          </cell>
          <cell r="H682">
            <v>79788184</v>
          </cell>
          <cell r="I682">
            <v>6</v>
          </cell>
          <cell r="K682" t="str">
            <v>Natural</v>
          </cell>
          <cell r="L682" t="str">
            <v>1 Natural</v>
          </cell>
          <cell r="M682" t="str">
            <v>2 Privada (1)</v>
          </cell>
          <cell r="N682" t="str">
            <v>4 Persona Natural (2)</v>
          </cell>
          <cell r="O682" t="str">
            <v>1 Nacional</v>
          </cell>
          <cell r="Q682" t="str">
            <v>3 3. Único Contratista</v>
          </cell>
          <cell r="U682">
            <v>79788184</v>
          </cell>
          <cell r="V682" t="str">
            <v>IXTLIL AXIL PARRA CANTOR</v>
          </cell>
        </row>
        <row r="683">
          <cell r="C683" t="str">
            <v>1551-2024</v>
          </cell>
          <cell r="D683" t="str">
            <v>William Elias Molano Bernal</v>
          </cell>
          <cell r="E683" t="str">
            <v>WILLIAM ELIAS MOLANO BERNAL</v>
          </cell>
          <cell r="F683" t="str">
            <v>Cédula de Ciudadania</v>
          </cell>
          <cell r="G683">
            <v>1015395826</v>
          </cell>
          <cell r="H683">
            <v>1015395826</v>
          </cell>
          <cell r="I683">
            <v>7</v>
          </cell>
          <cell r="K683" t="str">
            <v>Natural</v>
          </cell>
          <cell r="L683" t="str">
            <v>1 Natural</v>
          </cell>
          <cell r="M683" t="str">
            <v>2 Privada (1)</v>
          </cell>
          <cell r="N683" t="str">
            <v>4 Persona Natural (2)</v>
          </cell>
          <cell r="O683" t="str">
            <v>1 Nacional</v>
          </cell>
          <cell r="Q683" t="str">
            <v>3 3. Único Contratista</v>
          </cell>
          <cell r="U683">
            <v>1015395826</v>
          </cell>
          <cell r="V683" t="str">
            <v>WILLIAM ELIAS MOLANO BERNAL</v>
          </cell>
        </row>
        <row r="684">
          <cell r="C684" t="str">
            <v>1552-2024</v>
          </cell>
          <cell r="D684" t="str">
            <v>Loreane Milena Prado Martinez</v>
          </cell>
          <cell r="E684" t="str">
            <v>LOREANE MILENA PRADO MARTINEZ</v>
          </cell>
          <cell r="F684" t="str">
            <v>Cédula de Ciudadania</v>
          </cell>
          <cell r="G684">
            <v>1019009854</v>
          </cell>
          <cell r="H684">
            <v>1019009854</v>
          </cell>
          <cell r="I684">
            <v>4</v>
          </cell>
          <cell r="K684" t="str">
            <v>Natural</v>
          </cell>
          <cell r="L684" t="str">
            <v>1 Natural</v>
          </cell>
          <cell r="M684" t="str">
            <v>2 Privada (1)</v>
          </cell>
          <cell r="N684" t="str">
            <v>4 Persona Natural (2)</v>
          </cell>
          <cell r="O684" t="str">
            <v>1 Nacional</v>
          </cell>
          <cell r="Q684" t="str">
            <v>3 3. Único Contratista</v>
          </cell>
          <cell r="U684">
            <v>1019009854</v>
          </cell>
          <cell r="V684" t="str">
            <v>LOREANE MILENA PRADO MARTINEZ</v>
          </cell>
        </row>
        <row r="685">
          <cell r="C685" t="str">
            <v>1553-2024</v>
          </cell>
          <cell r="D685" t="str">
            <v>Camilo Casas Abil</v>
          </cell>
          <cell r="E685" t="str">
            <v>CAMILO CASAS ABRIL</v>
          </cell>
          <cell r="F685" t="str">
            <v>Cédula de Ciudadania</v>
          </cell>
          <cell r="G685">
            <v>80040123</v>
          </cell>
          <cell r="H685">
            <v>80040123</v>
          </cell>
          <cell r="I685">
            <v>1</v>
          </cell>
          <cell r="K685" t="str">
            <v>Natural</v>
          </cell>
          <cell r="L685" t="str">
            <v>1 Natural</v>
          </cell>
          <cell r="M685" t="str">
            <v>2 Privada (1)</v>
          </cell>
          <cell r="N685" t="str">
            <v>4 Persona Natural (2)</v>
          </cell>
          <cell r="O685" t="str">
            <v>1 Nacional</v>
          </cell>
          <cell r="Q685" t="str">
            <v>3 3. Único Contratista</v>
          </cell>
          <cell r="U685">
            <v>80040123</v>
          </cell>
          <cell r="V685" t="str">
            <v>CAMILO CASAS ABRIL</v>
          </cell>
        </row>
        <row r="686">
          <cell r="C686" t="str">
            <v>1554-2024</v>
          </cell>
          <cell r="D686" t="str">
            <v>Camilo Andres Guerrero Montenegro</v>
          </cell>
          <cell r="E686" t="str">
            <v>CAMILO ANDRES GUERRERO MONTENEGRO</v>
          </cell>
          <cell r="F686" t="str">
            <v>Cédula de Ciudadania</v>
          </cell>
          <cell r="G686">
            <v>79903121</v>
          </cell>
          <cell r="H686">
            <v>79903121</v>
          </cell>
          <cell r="I686">
            <v>6</v>
          </cell>
          <cell r="K686" t="str">
            <v>Natural</v>
          </cell>
          <cell r="L686" t="str">
            <v>1 Natural</v>
          </cell>
          <cell r="M686" t="str">
            <v>2 Privada (1)</v>
          </cell>
          <cell r="N686" t="str">
            <v>4 Persona Natural (2)</v>
          </cell>
          <cell r="O686" t="str">
            <v>1 Nacional</v>
          </cell>
          <cell r="Q686" t="str">
            <v>3 3. Único Contratista</v>
          </cell>
          <cell r="U686">
            <v>79903121</v>
          </cell>
          <cell r="V686" t="str">
            <v>CAMILO ANDRES GUERRERO MONTENEGRO</v>
          </cell>
        </row>
        <row r="687">
          <cell r="C687" t="str">
            <v>1555-2024</v>
          </cell>
          <cell r="D687" t="str">
            <v>ANDREA DEL PILAR RODRIGUEZ RODRIGUEZ</v>
          </cell>
          <cell r="E687" t="str">
            <v>ANDREA DEL PILAR RODRIGUEZ RODRIGUEZ</v>
          </cell>
          <cell r="F687" t="str">
            <v>Cédula de Ciudadania</v>
          </cell>
          <cell r="G687">
            <v>52739133</v>
          </cell>
          <cell r="H687">
            <v>52739133</v>
          </cell>
          <cell r="I687">
            <v>3</v>
          </cell>
          <cell r="K687" t="str">
            <v>Natural</v>
          </cell>
          <cell r="L687" t="str">
            <v>1 Natural</v>
          </cell>
          <cell r="M687" t="str">
            <v>2 Privada (1)</v>
          </cell>
          <cell r="N687" t="str">
            <v>4 Persona Natural (2)</v>
          </cell>
          <cell r="O687" t="str">
            <v>1 Nacional</v>
          </cell>
          <cell r="Q687" t="str">
            <v>3 3. Único Contratista</v>
          </cell>
          <cell r="U687">
            <v>52739133</v>
          </cell>
          <cell r="V687" t="str">
            <v>ANDREA DEL PILAR RODRIGUEZ RODRIGUEZ</v>
          </cell>
        </row>
        <row r="688">
          <cell r="C688" t="str">
            <v>1556-2024</v>
          </cell>
          <cell r="D688" t="str">
            <v>Fabio Fidel Vanegas Ayala</v>
          </cell>
          <cell r="E688" t="str">
            <v>FABIO FIDEL VANEGAS AYALA</v>
          </cell>
          <cell r="F688" t="str">
            <v>Cédula de Ciudadania</v>
          </cell>
          <cell r="G688">
            <v>85471794</v>
          </cell>
          <cell r="H688">
            <v>85471794</v>
          </cell>
          <cell r="I688">
            <v>9</v>
          </cell>
          <cell r="K688" t="str">
            <v>Natural</v>
          </cell>
          <cell r="L688" t="str">
            <v>1 Natural</v>
          </cell>
          <cell r="M688" t="str">
            <v>2 Privada (1)</v>
          </cell>
          <cell r="N688" t="str">
            <v>4 Persona Natural (2)</v>
          </cell>
          <cell r="O688" t="str">
            <v>1 Nacional</v>
          </cell>
          <cell r="Q688" t="str">
            <v>3 3. Único Contratista</v>
          </cell>
          <cell r="U688">
            <v>85471794</v>
          </cell>
          <cell r="V688" t="str">
            <v>FABIO FIDEL VANEGAS AYALA</v>
          </cell>
        </row>
        <row r="689">
          <cell r="C689" t="str">
            <v>1557-2024</v>
          </cell>
          <cell r="D689" t="str">
            <v>david stiven badillo</v>
          </cell>
          <cell r="E689" t="str">
            <v>DAVID STIVEN BADILLO LOPEZ</v>
          </cell>
          <cell r="F689" t="str">
            <v>Cédula de Ciudadania</v>
          </cell>
          <cell r="G689">
            <v>1088263198</v>
          </cell>
          <cell r="H689">
            <v>1088263198</v>
          </cell>
          <cell r="I689">
            <v>9</v>
          </cell>
          <cell r="K689" t="str">
            <v>Natural</v>
          </cell>
          <cell r="L689" t="str">
            <v>1 Natural</v>
          </cell>
          <cell r="M689" t="str">
            <v>2 Privada (1)</v>
          </cell>
          <cell r="N689" t="str">
            <v>4 Persona Natural (2)</v>
          </cell>
          <cell r="O689" t="str">
            <v>1 Nacional</v>
          </cell>
          <cell r="Q689" t="str">
            <v>3 3. Único Contratista</v>
          </cell>
          <cell r="U689">
            <v>1088263198</v>
          </cell>
          <cell r="V689" t="str">
            <v>DAVID STIVEN BADILLO LOPEZ</v>
          </cell>
        </row>
        <row r="690">
          <cell r="C690" t="str">
            <v>1558-2024</v>
          </cell>
          <cell r="D690" t="str">
            <v>Yiveth Catalina Correa Carreño</v>
          </cell>
          <cell r="E690" t="str">
            <v>YIVETH CATALINA CORREA CARREÑO</v>
          </cell>
          <cell r="F690" t="str">
            <v>Cédula de Ciudadania</v>
          </cell>
          <cell r="G690">
            <v>52833218</v>
          </cell>
          <cell r="H690">
            <v>52833218</v>
          </cell>
          <cell r="I690">
            <v>2</v>
          </cell>
          <cell r="K690" t="str">
            <v>Natural</v>
          </cell>
          <cell r="L690" t="str">
            <v>1 Natural</v>
          </cell>
          <cell r="M690" t="str">
            <v>2 Privada (1)</v>
          </cell>
          <cell r="N690" t="str">
            <v>4 Persona Natural (2)</v>
          </cell>
          <cell r="O690" t="str">
            <v>1 Nacional</v>
          </cell>
          <cell r="Q690" t="str">
            <v>3 3. Único Contratista</v>
          </cell>
          <cell r="U690">
            <v>52833218</v>
          </cell>
          <cell r="V690" t="str">
            <v>YIVETH CATALINA CORREA CARREÑO</v>
          </cell>
        </row>
        <row r="691">
          <cell r="C691" t="str">
            <v>1559-2024</v>
          </cell>
          <cell r="D691" t="str">
            <v>Daniel Felipe Castillo Ramírez</v>
          </cell>
          <cell r="E691" t="str">
            <v>DANIEL FELIPE CASTILLO RAMIREZ</v>
          </cell>
          <cell r="F691" t="str">
            <v>Cédula de Ciudadania</v>
          </cell>
          <cell r="G691">
            <v>1016060953</v>
          </cell>
          <cell r="H691">
            <v>1016060953</v>
          </cell>
          <cell r="I691">
            <v>1</v>
          </cell>
          <cell r="K691" t="str">
            <v>Natural</v>
          </cell>
          <cell r="L691" t="str">
            <v>1 Natural</v>
          </cell>
          <cell r="M691" t="str">
            <v>2 Privada (1)</v>
          </cell>
          <cell r="N691" t="str">
            <v>4 Persona Natural (2)</v>
          </cell>
          <cell r="O691" t="str">
            <v>1 Nacional</v>
          </cell>
          <cell r="Q691" t="str">
            <v>3 3. Único Contratista</v>
          </cell>
          <cell r="U691">
            <v>1016060953</v>
          </cell>
          <cell r="V691" t="str">
            <v>DANIEL FELIPE CASTILLO RAMIREZ</v>
          </cell>
        </row>
        <row r="692">
          <cell r="C692" t="str">
            <v>156-2024</v>
          </cell>
          <cell r="D692" t="str">
            <v>DIANA CAROLINA LEON GUERRERO</v>
          </cell>
          <cell r="E692" t="str">
            <v>DIANA CAROLINA LEON GUERRERO</v>
          </cell>
          <cell r="F692" t="str">
            <v>Cédula de Ciudadania</v>
          </cell>
          <cell r="G692">
            <v>1012324545</v>
          </cell>
          <cell r="H692">
            <v>1012324545</v>
          </cell>
          <cell r="I692">
            <v>8</v>
          </cell>
          <cell r="K692" t="str">
            <v>Natural</v>
          </cell>
          <cell r="L692" t="str">
            <v>1 Natural</v>
          </cell>
          <cell r="M692" t="str">
            <v>2 Privada (1)</v>
          </cell>
          <cell r="N692" t="str">
            <v>4 Persona Natural (2)</v>
          </cell>
          <cell r="O692" t="str">
            <v>1 Nacional</v>
          </cell>
          <cell r="Q692" t="str">
            <v>3 3. Único Contratista</v>
          </cell>
          <cell r="U692">
            <v>1012324545</v>
          </cell>
          <cell r="V692" t="str">
            <v>DIANA CAROLINA LEON GUERRERO</v>
          </cell>
        </row>
        <row r="693">
          <cell r="C693" t="str">
            <v>1560-2024</v>
          </cell>
          <cell r="D693" t="str">
            <v>Esteban Ordóñez Riaño</v>
          </cell>
          <cell r="E693" t="str">
            <v>ESTEBAN ORDOÑEZ RIAÑO</v>
          </cell>
          <cell r="F693" t="str">
            <v>Cédula de Ciudadania</v>
          </cell>
          <cell r="G693">
            <v>1018448034</v>
          </cell>
          <cell r="H693">
            <v>1018448034</v>
          </cell>
          <cell r="I693">
            <v>0</v>
          </cell>
          <cell r="K693" t="str">
            <v>Natural</v>
          </cell>
          <cell r="L693" t="str">
            <v>1 Natural</v>
          </cell>
          <cell r="M693" t="str">
            <v>2 Privada (1)</v>
          </cell>
          <cell r="N693" t="str">
            <v>4 Persona Natural (2)</v>
          </cell>
          <cell r="O693" t="str">
            <v>1 Nacional</v>
          </cell>
          <cell r="Q693" t="str">
            <v>3 3. Único Contratista</v>
          </cell>
          <cell r="U693">
            <v>1018448034</v>
          </cell>
          <cell r="V693" t="str">
            <v>ESTEBAN ORDOÑEZ RIAÑO</v>
          </cell>
        </row>
        <row r="694">
          <cell r="C694" t="str">
            <v>1561-2024</v>
          </cell>
          <cell r="D694" t="str">
            <v>Maria Clara Arias Sierra</v>
          </cell>
          <cell r="E694" t="str">
            <v>MARIA CLARA ARIAS SIERRA</v>
          </cell>
          <cell r="F694" t="str">
            <v>Cédula de Ciudadania</v>
          </cell>
          <cell r="G694">
            <v>1020726273</v>
          </cell>
          <cell r="H694">
            <v>1020726273</v>
          </cell>
          <cell r="I694">
            <v>4</v>
          </cell>
          <cell r="K694" t="str">
            <v>Natural</v>
          </cell>
          <cell r="L694" t="str">
            <v>1 Natural</v>
          </cell>
          <cell r="M694" t="str">
            <v>2 Privada (1)</v>
          </cell>
          <cell r="N694" t="str">
            <v>4 Persona Natural (2)</v>
          </cell>
          <cell r="O694" t="str">
            <v>1 Nacional</v>
          </cell>
          <cell r="Q694" t="str">
            <v>3 3. Único Contratista</v>
          </cell>
          <cell r="U694">
            <v>1020726273</v>
          </cell>
          <cell r="V694" t="str">
            <v>MARIA CLARA ARIAS SIERRA</v>
          </cell>
        </row>
        <row r="695">
          <cell r="C695" t="str">
            <v>1562-2024</v>
          </cell>
          <cell r="D695" t="str">
            <v>SOLANY VALDELAMAR CORREA</v>
          </cell>
          <cell r="E695" t="str">
            <v>SOLANY YENINA VALDELAMAR CORREA</v>
          </cell>
          <cell r="F695" t="str">
            <v>Cédula de Ciudadania</v>
          </cell>
          <cell r="G695">
            <v>52586011</v>
          </cell>
          <cell r="H695">
            <v>52586011</v>
          </cell>
          <cell r="I695">
            <v>5</v>
          </cell>
          <cell r="K695" t="str">
            <v>Natural</v>
          </cell>
          <cell r="L695" t="str">
            <v>1 Natural</v>
          </cell>
          <cell r="M695" t="str">
            <v>2 Privada (1)</v>
          </cell>
          <cell r="N695" t="str">
            <v>4 Persona Natural (2)</v>
          </cell>
          <cell r="O695" t="str">
            <v>1 Nacional</v>
          </cell>
          <cell r="Q695" t="str">
            <v>3 3. Único Contratista</v>
          </cell>
          <cell r="U695">
            <v>52586011</v>
          </cell>
          <cell r="V695" t="str">
            <v>SOLANY YENINA VALDELAMAR CORREA</v>
          </cell>
        </row>
        <row r="696">
          <cell r="C696" t="str">
            <v>1563-2024</v>
          </cell>
          <cell r="D696" t="str">
            <v>Rocio del Valle Lafaurie Fuentes</v>
          </cell>
          <cell r="E696" t="str">
            <v>ROCIO DEL VALLE LAFAURIE FUENTES</v>
          </cell>
          <cell r="F696" t="str">
            <v>Cédula de Ciudadania</v>
          </cell>
          <cell r="G696">
            <v>51867226</v>
          </cell>
          <cell r="H696">
            <v>51867226</v>
          </cell>
          <cell r="I696">
            <v>4</v>
          </cell>
          <cell r="K696" t="str">
            <v>Natural</v>
          </cell>
          <cell r="L696" t="str">
            <v>1 Natural</v>
          </cell>
          <cell r="M696" t="str">
            <v>2 Privada (1)</v>
          </cell>
          <cell r="N696" t="str">
            <v>4 Persona Natural (2)</v>
          </cell>
          <cell r="O696" t="str">
            <v>1 Nacional</v>
          </cell>
          <cell r="Q696" t="str">
            <v>3 3. Único Contratista</v>
          </cell>
          <cell r="U696">
            <v>51867226</v>
          </cell>
          <cell r="V696" t="str">
            <v>ROCIO DEL VALLE LAFAURIE FUENTES</v>
          </cell>
        </row>
        <row r="697">
          <cell r="C697" t="str">
            <v>1564-2024</v>
          </cell>
          <cell r="D697" t="str">
            <v>GLORIA STELLA TABARES PAYÁN</v>
          </cell>
          <cell r="E697" t="str">
            <v>GLORIA STELLA TABARES PAYAN</v>
          </cell>
          <cell r="F697" t="str">
            <v>Cédula de Ciudadania</v>
          </cell>
          <cell r="G697">
            <v>51728436</v>
          </cell>
          <cell r="H697">
            <v>51728436</v>
          </cell>
          <cell r="I697">
            <v>9</v>
          </cell>
          <cell r="K697" t="str">
            <v>Natural</v>
          </cell>
          <cell r="L697" t="str">
            <v>1 Natural</v>
          </cell>
          <cell r="M697" t="str">
            <v>2 Privada (1)</v>
          </cell>
          <cell r="N697" t="str">
            <v>4 Persona Natural (2)</v>
          </cell>
          <cell r="O697" t="str">
            <v>1 Nacional</v>
          </cell>
          <cell r="Q697" t="str">
            <v>3 3. Único Contratista</v>
          </cell>
          <cell r="U697">
            <v>51728436</v>
          </cell>
          <cell r="V697" t="str">
            <v>GLORIA STELLA TABARES PAYAN</v>
          </cell>
        </row>
        <row r="698">
          <cell r="C698" t="str">
            <v>1565-2024</v>
          </cell>
          <cell r="D698" t="str">
            <v>Zayda Alejandra Rivera Arévalo</v>
          </cell>
          <cell r="E698" t="str">
            <v>ZAYDA ALEJANDRA RIVERA AREVALO</v>
          </cell>
          <cell r="F698" t="str">
            <v>Cédula de Ciudadania</v>
          </cell>
          <cell r="G698">
            <v>1020827733</v>
          </cell>
          <cell r="H698">
            <v>1020827733</v>
          </cell>
          <cell r="I698">
            <v>4</v>
          </cell>
          <cell r="K698" t="str">
            <v>Natural</v>
          </cell>
          <cell r="L698" t="str">
            <v>1 Natural</v>
          </cell>
          <cell r="M698" t="str">
            <v>2 Privada (1)</v>
          </cell>
          <cell r="N698" t="str">
            <v>4 Persona Natural (2)</v>
          </cell>
          <cell r="O698" t="str">
            <v>1 Nacional</v>
          </cell>
          <cell r="Q698" t="str">
            <v>3 3. Único Contratista</v>
          </cell>
          <cell r="U698">
            <v>1020827733</v>
          </cell>
          <cell r="V698" t="str">
            <v>ZAYDA ALEJANDRA RIVERA AREVALO</v>
          </cell>
        </row>
        <row r="699">
          <cell r="C699" t="str">
            <v>1566-2024</v>
          </cell>
          <cell r="D699" t="str">
            <v>JENNY JOHANNA CARREÑO ARENALES</v>
          </cell>
          <cell r="E699" t="str">
            <v>JENNY JOHANNA CARREÑO ARENALES</v>
          </cell>
          <cell r="F699" t="str">
            <v>Cédula de Ciudadania</v>
          </cell>
          <cell r="G699">
            <v>1032385730</v>
          </cell>
          <cell r="H699">
            <v>1032385730</v>
          </cell>
          <cell r="I699">
            <v>8</v>
          </cell>
          <cell r="K699" t="str">
            <v>Natural</v>
          </cell>
          <cell r="L699" t="str">
            <v>1 Natural</v>
          </cell>
          <cell r="M699" t="str">
            <v>2 Privada (1)</v>
          </cell>
          <cell r="N699" t="str">
            <v>4 Persona Natural (2)</v>
          </cell>
          <cell r="O699" t="str">
            <v>1 Nacional</v>
          </cell>
          <cell r="Q699" t="str">
            <v>3 3. Único Contratista</v>
          </cell>
          <cell r="U699">
            <v>1032385730</v>
          </cell>
          <cell r="V699" t="str">
            <v>JENNY JOHANNA CARREÑO ARENALES</v>
          </cell>
        </row>
        <row r="700">
          <cell r="C700" t="str">
            <v>1567-2024</v>
          </cell>
          <cell r="D700" t="str">
            <v>maira yurani fajardo bonilla</v>
          </cell>
          <cell r="E700" t="str">
            <v>MAIRA YURANI FAJARDO BONILLA</v>
          </cell>
          <cell r="F700" t="str">
            <v>Cédula de Ciudadania</v>
          </cell>
          <cell r="G700">
            <v>1012375853</v>
          </cell>
          <cell r="H700">
            <v>1012375853</v>
          </cell>
          <cell r="I700">
            <v>1</v>
          </cell>
          <cell r="K700" t="str">
            <v>Natural</v>
          </cell>
          <cell r="L700" t="str">
            <v>1 Natural</v>
          </cell>
          <cell r="M700" t="str">
            <v>2 Privada (1)</v>
          </cell>
          <cell r="N700" t="str">
            <v>4 Persona Natural (2)</v>
          </cell>
          <cell r="O700" t="str">
            <v>1 Nacional</v>
          </cell>
          <cell r="Q700" t="str">
            <v>3 3. Único Contratista</v>
          </cell>
          <cell r="U700">
            <v>1012375853</v>
          </cell>
          <cell r="V700" t="str">
            <v>MAIRA YURANI FAJARDO BONILLA</v>
          </cell>
        </row>
        <row r="701">
          <cell r="C701" t="str">
            <v>1568-2024</v>
          </cell>
          <cell r="D701" t="str">
            <v>MONICA LILIANA NIETO ROJAS</v>
          </cell>
          <cell r="E701" t="str">
            <v>MONICA LILIANA NIETO ROJAS</v>
          </cell>
          <cell r="F701" t="str">
            <v>Cédula de Ciudadania</v>
          </cell>
          <cell r="G701">
            <v>1018418702</v>
          </cell>
          <cell r="H701">
            <v>1018418702</v>
          </cell>
          <cell r="I701">
            <v>4</v>
          </cell>
          <cell r="K701" t="str">
            <v>Natural</v>
          </cell>
          <cell r="L701" t="str">
            <v>1 Natural</v>
          </cell>
          <cell r="M701" t="str">
            <v>2 Privada (1)</v>
          </cell>
          <cell r="N701" t="str">
            <v>4 Persona Natural (2)</v>
          </cell>
          <cell r="O701" t="str">
            <v>1 Nacional</v>
          </cell>
          <cell r="Q701" t="str">
            <v>3 3. Único Contratista</v>
          </cell>
          <cell r="U701">
            <v>1018418702</v>
          </cell>
          <cell r="V701" t="str">
            <v>MONICA LILIANA NIETO ROJAS</v>
          </cell>
        </row>
        <row r="702">
          <cell r="C702" t="str">
            <v>1569-2024</v>
          </cell>
          <cell r="D702" t="str">
            <v>Jhon Franz Newmann Reyes</v>
          </cell>
          <cell r="E702" t="str">
            <v>JHON FRANZ NEWMANN REYES</v>
          </cell>
          <cell r="F702" t="str">
            <v>Cédula de Ciudadania</v>
          </cell>
          <cell r="G702">
            <v>1016031873</v>
          </cell>
          <cell r="H702">
            <v>1016031873</v>
          </cell>
          <cell r="I702">
            <v>5</v>
          </cell>
          <cell r="K702" t="str">
            <v>Natural</v>
          </cell>
          <cell r="L702" t="str">
            <v>1 Natural</v>
          </cell>
          <cell r="M702" t="str">
            <v>2 Privada (1)</v>
          </cell>
          <cell r="N702" t="str">
            <v>4 Persona Natural (2)</v>
          </cell>
          <cell r="O702" t="str">
            <v>1 Nacional</v>
          </cell>
          <cell r="Q702" t="str">
            <v>3 3. Único Contratista</v>
          </cell>
          <cell r="U702">
            <v>1016031873</v>
          </cell>
          <cell r="V702" t="str">
            <v>JHON FRANZ NEWMANN REYES</v>
          </cell>
        </row>
        <row r="703">
          <cell r="C703" t="str">
            <v>157-2024</v>
          </cell>
          <cell r="D703" t="str">
            <v>JOSE ALEJANDRO SABOGAL GUZMÁN</v>
          </cell>
          <cell r="E703" t="str">
            <v>JOSE ALEJANDRO SABOGAL GUZMAN</v>
          </cell>
          <cell r="F703" t="str">
            <v>Cédula de Ciudadania</v>
          </cell>
          <cell r="G703">
            <v>80112429</v>
          </cell>
          <cell r="H703">
            <v>80112429</v>
          </cell>
          <cell r="I703">
            <v>8</v>
          </cell>
          <cell r="K703" t="str">
            <v>Natural</v>
          </cell>
          <cell r="L703" t="str">
            <v>1 Natural</v>
          </cell>
          <cell r="M703" t="str">
            <v>2 Privada (1)</v>
          </cell>
          <cell r="N703" t="str">
            <v>4 Persona Natural (2)</v>
          </cell>
          <cell r="O703" t="str">
            <v>1 Nacional</v>
          </cell>
          <cell r="Q703" t="str">
            <v>3 3. Único Contratista</v>
          </cell>
          <cell r="U703">
            <v>80112429</v>
          </cell>
          <cell r="V703" t="str">
            <v>JOSE ALEJANDRO SABOGAL GUZMAN</v>
          </cell>
        </row>
        <row r="704">
          <cell r="C704" t="str">
            <v>1570-2024</v>
          </cell>
          <cell r="D704" t="str">
            <v>Silvia María Triviño Jiménez</v>
          </cell>
          <cell r="E704" t="str">
            <v>SILVIA MARIA TRIVIÑO JIMENEZ</v>
          </cell>
          <cell r="F704" t="str">
            <v>Cédula de Ciudadania</v>
          </cell>
          <cell r="G704">
            <v>1032442828</v>
          </cell>
          <cell r="H704">
            <v>1032442828</v>
          </cell>
          <cell r="I704">
            <v>5</v>
          </cell>
          <cell r="K704" t="str">
            <v>Natural</v>
          </cell>
          <cell r="L704" t="str">
            <v>1 Natural</v>
          </cell>
          <cell r="M704" t="str">
            <v>2 Privada (1)</v>
          </cell>
          <cell r="N704" t="str">
            <v>4 Persona Natural (2)</v>
          </cell>
          <cell r="O704" t="str">
            <v>1 Nacional</v>
          </cell>
          <cell r="Q704" t="str">
            <v>3 3. Único Contratista</v>
          </cell>
          <cell r="U704">
            <v>1032442828</v>
          </cell>
          <cell r="V704" t="str">
            <v>SILVIA MARIA TRIVIÑO JIMENEZ</v>
          </cell>
        </row>
        <row r="705">
          <cell r="C705" t="str">
            <v>1571-2024</v>
          </cell>
          <cell r="D705" t="str">
            <v>YODBANA FIRLEY MUÑOZ MONDRAGON</v>
          </cell>
          <cell r="E705" t="str">
            <v>YODBANA FIRLEY MUÑOZ MONDRAGON</v>
          </cell>
          <cell r="F705" t="str">
            <v>Cédula de Ciudadania</v>
          </cell>
          <cell r="G705">
            <v>52368624</v>
          </cell>
          <cell r="H705">
            <v>52368624</v>
          </cell>
          <cell r="I705">
            <v>5</v>
          </cell>
          <cell r="K705" t="str">
            <v>Natural</v>
          </cell>
          <cell r="L705" t="str">
            <v>1 Natural</v>
          </cell>
          <cell r="M705" t="str">
            <v>2 Privada (1)</v>
          </cell>
          <cell r="N705" t="str">
            <v>4 Persona Natural (2)</v>
          </cell>
          <cell r="O705" t="str">
            <v>1 Nacional</v>
          </cell>
          <cell r="Q705" t="str">
            <v>3 3. Único Contratista</v>
          </cell>
          <cell r="U705">
            <v>52368624</v>
          </cell>
          <cell r="V705" t="str">
            <v>YODBANA FIRLEY MUÑOZ MONDRAGON</v>
          </cell>
        </row>
        <row r="706">
          <cell r="C706" t="str">
            <v>1572-2024</v>
          </cell>
          <cell r="D706" t="str">
            <v>JUAN DIEGO MUÑOZ</v>
          </cell>
          <cell r="E706" t="str">
            <v>JUAN DIEGO MUÑOZ VELEZ</v>
          </cell>
          <cell r="F706" t="str">
            <v>Cédula de Ciudadania</v>
          </cell>
          <cell r="G706">
            <v>1085258933</v>
          </cell>
          <cell r="H706">
            <v>1085258933</v>
          </cell>
          <cell r="I706">
            <v>5</v>
          </cell>
          <cell r="K706" t="str">
            <v>Natural</v>
          </cell>
          <cell r="L706" t="str">
            <v>1 Natural</v>
          </cell>
          <cell r="M706" t="str">
            <v>2 Privada (1)</v>
          </cell>
          <cell r="N706" t="str">
            <v>4 Persona Natural (2)</v>
          </cell>
          <cell r="O706" t="str">
            <v>1 Nacional</v>
          </cell>
          <cell r="Q706" t="str">
            <v>3 3. Único Contratista</v>
          </cell>
          <cell r="U706">
            <v>1085258933</v>
          </cell>
          <cell r="V706" t="str">
            <v>JUAN DIEGO MUÑOZ VELEZ</v>
          </cell>
        </row>
        <row r="707">
          <cell r="C707" t="str">
            <v>1573-2024</v>
          </cell>
          <cell r="D707" t="str">
            <v>GLADYS MARCELA VELANDIA MORA</v>
          </cell>
          <cell r="E707" t="str">
            <v>GLADYS MARCELA VELANDIA MORA</v>
          </cell>
          <cell r="F707" t="str">
            <v>Cédula de Ciudadania</v>
          </cell>
          <cell r="G707">
            <v>52902101</v>
          </cell>
          <cell r="H707">
            <v>52902101</v>
          </cell>
          <cell r="I707">
            <v>6</v>
          </cell>
          <cell r="K707" t="str">
            <v>Natural</v>
          </cell>
          <cell r="L707" t="str">
            <v>1 Natural</v>
          </cell>
          <cell r="M707" t="str">
            <v>2 Privada (1)</v>
          </cell>
          <cell r="N707" t="str">
            <v>4 Persona Natural (2)</v>
          </cell>
          <cell r="O707" t="str">
            <v>1 Nacional</v>
          </cell>
          <cell r="Q707" t="str">
            <v>3 3. Único Contratista</v>
          </cell>
          <cell r="U707">
            <v>52902101</v>
          </cell>
          <cell r="V707" t="str">
            <v>GLADYS MARCELA VELANDIA MORA</v>
          </cell>
        </row>
        <row r="708">
          <cell r="C708" t="str">
            <v>1574-2024</v>
          </cell>
          <cell r="D708" t="str">
            <v>Maribel Medina Caicedo</v>
          </cell>
          <cell r="E708" t="str">
            <v>MARIBEL MEDINA CAICEDO</v>
          </cell>
          <cell r="F708" t="str">
            <v>Cédula de Ciudadania</v>
          </cell>
          <cell r="G708">
            <v>31575880</v>
          </cell>
          <cell r="H708">
            <v>31575880</v>
          </cell>
          <cell r="I708">
            <v>5</v>
          </cell>
          <cell r="K708" t="str">
            <v>Natural</v>
          </cell>
          <cell r="L708" t="str">
            <v>1 Natural</v>
          </cell>
          <cell r="M708" t="str">
            <v>2 Privada (1)</v>
          </cell>
          <cell r="N708" t="str">
            <v>4 Persona Natural (2)</v>
          </cell>
          <cell r="O708" t="str">
            <v>1 Nacional</v>
          </cell>
          <cell r="Q708" t="str">
            <v>3 3. Único Contratista</v>
          </cell>
          <cell r="U708">
            <v>31575880</v>
          </cell>
          <cell r="V708" t="str">
            <v>MARIBEL MEDINA CAICEDO</v>
          </cell>
        </row>
        <row r="709">
          <cell r="C709" t="str">
            <v>1575-2024</v>
          </cell>
          <cell r="D709" t="str">
            <v>ANA PATRICIA CHISINO ARDILA</v>
          </cell>
          <cell r="E709" t="str">
            <v>ANA PATRICIA CHISINO ARDILA</v>
          </cell>
          <cell r="F709" t="str">
            <v>Cédula de Ciudadania</v>
          </cell>
          <cell r="G709">
            <v>52820819</v>
          </cell>
          <cell r="H709">
            <v>52820819</v>
          </cell>
          <cell r="I709">
            <v>2</v>
          </cell>
          <cell r="K709" t="str">
            <v>Natural</v>
          </cell>
          <cell r="L709" t="str">
            <v>1 Natural</v>
          </cell>
          <cell r="M709" t="str">
            <v>2 Privada (1)</v>
          </cell>
          <cell r="N709" t="str">
            <v>4 Persona Natural (2)</v>
          </cell>
          <cell r="O709" t="str">
            <v>1 Nacional</v>
          </cell>
          <cell r="Q709" t="str">
            <v>3 3. Único Contratista</v>
          </cell>
          <cell r="U709">
            <v>52820819</v>
          </cell>
          <cell r="V709" t="str">
            <v>ANA PATRICIA CHISINO ARDILA</v>
          </cell>
        </row>
        <row r="710">
          <cell r="C710" t="str">
            <v>1576-2024</v>
          </cell>
          <cell r="D710" t="str">
            <v>Ana Cristina Hernández Leal</v>
          </cell>
          <cell r="E710" t="str">
            <v>ANA CRISTINA HERNANDEZ LEAL</v>
          </cell>
          <cell r="F710" t="str">
            <v>Cédula de Ciudadania</v>
          </cell>
          <cell r="G710">
            <v>1020762481</v>
          </cell>
          <cell r="H710">
            <v>1020762481</v>
          </cell>
          <cell r="I710">
            <v>2</v>
          </cell>
          <cell r="K710" t="str">
            <v>Natural</v>
          </cell>
          <cell r="L710" t="str">
            <v>1 Natural</v>
          </cell>
          <cell r="M710" t="str">
            <v>2 Privada (1)</v>
          </cell>
          <cell r="N710" t="str">
            <v>4 Persona Natural (2)</v>
          </cell>
          <cell r="O710" t="str">
            <v>1 Nacional</v>
          </cell>
          <cell r="Q710" t="str">
            <v>3 3. Único Contratista</v>
          </cell>
          <cell r="U710">
            <v>1020762481</v>
          </cell>
          <cell r="V710" t="str">
            <v>ANA CRISTINA HERNANDEZ LEAL</v>
          </cell>
        </row>
        <row r="711">
          <cell r="C711" t="str">
            <v>1577-2024</v>
          </cell>
          <cell r="D711" t="str">
            <v>Gabriela Corrales</v>
          </cell>
          <cell r="E711" t="str">
            <v>GABRIELA CORRALES MAYORGA</v>
          </cell>
          <cell r="F711" t="str">
            <v>Cédula de Ciudadania</v>
          </cell>
          <cell r="G711">
            <v>53040667</v>
          </cell>
          <cell r="H711">
            <v>53040667</v>
          </cell>
          <cell r="I711">
            <v>6</v>
          </cell>
          <cell r="K711" t="str">
            <v>Natural</v>
          </cell>
          <cell r="L711" t="str">
            <v>1 Natural</v>
          </cell>
          <cell r="M711" t="str">
            <v>2 Privada (1)</v>
          </cell>
          <cell r="N711" t="str">
            <v>4 Persona Natural (2)</v>
          </cell>
          <cell r="O711" t="str">
            <v>1 Nacional</v>
          </cell>
          <cell r="Q711" t="str">
            <v>3 3. Único Contratista</v>
          </cell>
          <cell r="U711">
            <v>53040667</v>
          </cell>
          <cell r="V711" t="str">
            <v>GABRIELA CORRALES MAYORGA</v>
          </cell>
        </row>
        <row r="712">
          <cell r="C712" t="str">
            <v>1578-2024</v>
          </cell>
          <cell r="D712" t="str">
            <v>luis eduardo rubio montoya</v>
          </cell>
          <cell r="E712" t="str">
            <v>LUIS EDUARDO RUBIO MONTOYA</v>
          </cell>
          <cell r="F712" t="str">
            <v>Cédula de Ciudadania</v>
          </cell>
          <cell r="G712">
            <v>79664917</v>
          </cell>
          <cell r="H712">
            <v>79664917</v>
          </cell>
          <cell r="I712">
            <v>5</v>
          </cell>
          <cell r="K712" t="str">
            <v>Natural</v>
          </cell>
          <cell r="L712" t="str">
            <v>1 Natural</v>
          </cell>
          <cell r="M712" t="str">
            <v>2 Privada (1)</v>
          </cell>
          <cell r="N712" t="str">
            <v>4 Persona Natural (2)</v>
          </cell>
          <cell r="O712" t="str">
            <v>1 Nacional</v>
          </cell>
          <cell r="Q712" t="str">
            <v>3 3. Único Contratista</v>
          </cell>
          <cell r="U712">
            <v>79664917</v>
          </cell>
          <cell r="V712" t="str">
            <v>LUIS EDUARDO RUBIO MONTOYA</v>
          </cell>
        </row>
        <row r="713">
          <cell r="C713" t="str">
            <v>1579-2024</v>
          </cell>
          <cell r="D713" t="str">
            <v>WENDY KATHERINE VELÁSQUEZ BULLA</v>
          </cell>
          <cell r="E713" t="str">
            <v>WENDY KATHERINE VELASQUEZ BULLA</v>
          </cell>
          <cell r="F713" t="str">
            <v>Cédula de Ciudadania</v>
          </cell>
          <cell r="G713">
            <v>1033767772</v>
          </cell>
          <cell r="H713">
            <v>1033767772</v>
          </cell>
          <cell r="I713">
            <v>0</v>
          </cell>
          <cell r="K713" t="str">
            <v>Natural</v>
          </cell>
          <cell r="L713" t="str">
            <v>1 Natural</v>
          </cell>
          <cell r="M713" t="str">
            <v>2 Privada (1)</v>
          </cell>
          <cell r="N713" t="str">
            <v>4 Persona Natural (2)</v>
          </cell>
          <cell r="O713" t="str">
            <v>1 Nacional</v>
          </cell>
          <cell r="Q713" t="str">
            <v>3 3. Único Contratista</v>
          </cell>
          <cell r="U713">
            <v>1033767772</v>
          </cell>
          <cell r="V713" t="str">
            <v>WENDY KATHERINE VELASQUEZ BULLA</v>
          </cell>
        </row>
        <row r="714">
          <cell r="C714" t="str">
            <v>158-2024</v>
          </cell>
          <cell r="D714" t="str">
            <v>JULIAN DARIO BEJARANO GOMEZ</v>
          </cell>
          <cell r="E714" t="str">
            <v>JULIAN DARIO BEJARANO GOMEZ</v>
          </cell>
          <cell r="F714" t="str">
            <v>Cédula de Ciudadania</v>
          </cell>
          <cell r="G714">
            <v>1019028823</v>
          </cell>
          <cell r="H714">
            <v>1019028823</v>
          </cell>
          <cell r="I714">
            <v>7</v>
          </cell>
          <cell r="K714" t="str">
            <v>Natural</v>
          </cell>
          <cell r="L714" t="str">
            <v>1 Natural</v>
          </cell>
          <cell r="M714" t="str">
            <v>2 Privada (1)</v>
          </cell>
          <cell r="N714" t="str">
            <v>4 Persona Natural (2)</v>
          </cell>
          <cell r="O714" t="str">
            <v>1 Nacional</v>
          </cell>
          <cell r="Q714" t="str">
            <v>3 3. Único Contratista</v>
          </cell>
          <cell r="U714">
            <v>1019028823</v>
          </cell>
          <cell r="V714" t="str">
            <v>JULIAN DARIO BEJARANO GOMEZ</v>
          </cell>
        </row>
        <row r="715">
          <cell r="C715" t="str">
            <v>1580-2024</v>
          </cell>
          <cell r="D715" t="str">
            <v>Rosa Aurora Valdés Silva</v>
          </cell>
          <cell r="E715" t="str">
            <v>ROSA AURORA VALDES SILVA</v>
          </cell>
          <cell r="F715" t="str">
            <v>Cédula de Ciudadania</v>
          </cell>
          <cell r="G715">
            <v>65779068</v>
          </cell>
          <cell r="H715">
            <v>65779068</v>
          </cell>
          <cell r="I715">
            <v>0</v>
          </cell>
          <cell r="K715" t="str">
            <v>Natural</v>
          </cell>
          <cell r="L715" t="str">
            <v>1 Natural</v>
          </cell>
          <cell r="M715" t="str">
            <v>2 Privada (1)</v>
          </cell>
          <cell r="N715" t="str">
            <v>4 Persona Natural (2)</v>
          </cell>
          <cell r="O715" t="str">
            <v>1 Nacional</v>
          </cell>
          <cell r="Q715" t="str">
            <v>3 3. Único Contratista</v>
          </cell>
          <cell r="U715">
            <v>65779068</v>
          </cell>
          <cell r="V715" t="str">
            <v>ROSA AURORA VALDES SILVA</v>
          </cell>
        </row>
        <row r="716">
          <cell r="C716" t="str">
            <v>1581-2024</v>
          </cell>
          <cell r="D716" t="str">
            <v>SONIA CAROLINA ROMERO CASTAÑEDA</v>
          </cell>
          <cell r="E716" t="str">
            <v>SONIA CAROLINA ROMERO CASTAÑEDA</v>
          </cell>
          <cell r="F716" t="str">
            <v>Cédula de Ciudadania</v>
          </cell>
          <cell r="G716">
            <v>53003776</v>
          </cell>
          <cell r="H716">
            <v>53003776</v>
          </cell>
          <cell r="I716">
            <v>3</v>
          </cell>
          <cell r="K716" t="str">
            <v>Natural</v>
          </cell>
          <cell r="L716" t="str">
            <v>1 Natural</v>
          </cell>
          <cell r="M716" t="str">
            <v>2 Privada (1)</v>
          </cell>
          <cell r="N716" t="str">
            <v>4 Persona Natural (2)</v>
          </cell>
          <cell r="O716" t="str">
            <v>1 Nacional</v>
          </cell>
          <cell r="Q716" t="str">
            <v>3 3. Único Contratista</v>
          </cell>
          <cell r="U716">
            <v>53003776</v>
          </cell>
          <cell r="V716" t="str">
            <v>SONIA CAROLINA ROMERO CASTAÑEDA</v>
          </cell>
        </row>
        <row r="717">
          <cell r="C717" t="str">
            <v>1582-2024</v>
          </cell>
          <cell r="D717" t="str">
            <v>JUAN CARLOS ORTIZ UBILLUS</v>
          </cell>
          <cell r="E717" t="str">
            <v>JUAN CARLOS ORTIZ UBILLUS</v>
          </cell>
          <cell r="F717" t="str">
            <v>Cédula de Ciudadania</v>
          </cell>
          <cell r="G717">
            <v>80804636</v>
          </cell>
          <cell r="H717">
            <v>80804636</v>
          </cell>
          <cell r="I717">
            <v>6</v>
          </cell>
          <cell r="K717" t="str">
            <v>Natural</v>
          </cell>
          <cell r="L717" t="str">
            <v>1 Natural</v>
          </cell>
          <cell r="M717" t="str">
            <v>2 Privada (1)</v>
          </cell>
          <cell r="N717" t="str">
            <v>4 Persona Natural (2)</v>
          </cell>
          <cell r="O717" t="str">
            <v>1 Nacional</v>
          </cell>
          <cell r="Q717" t="str">
            <v>3 3. Único Contratista</v>
          </cell>
          <cell r="U717">
            <v>80804636</v>
          </cell>
          <cell r="V717" t="str">
            <v>JUAN CARLOS ORTIZ UBILLUS</v>
          </cell>
        </row>
        <row r="718">
          <cell r="C718" t="str">
            <v>1583-2024</v>
          </cell>
          <cell r="D718" t="str">
            <v>KARINA ALEJANDRA REYES</v>
          </cell>
          <cell r="E718" t="str">
            <v>KARINA ALEJANDRA REYES VELAZCO</v>
          </cell>
          <cell r="F718" t="str">
            <v>Cédula de Ciudadania</v>
          </cell>
          <cell r="G718">
            <v>1020795667</v>
          </cell>
          <cell r="H718">
            <v>1020795667</v>
          </cell>
          <cell r="I718">
            <v>7</v>
          </cell>
          <cell r="K718" t="str">
            <v>Natural</v>
          </cell>
          <cell r="L718" t="str">
            <v>1 Natural</v>
          </cell>
          <cell r="M718" t="str">
            <v>2 Privada (1)</v>
          </cell>
          <cell r="N718" t="str">
            <v>4 Persona Natural (2)</v>
          </cell>
          <cell r="O718" t="str">
            <v>1 Nacional</v>
          </cell>
          <cell r="Q718" t="str">
            <v>3 3. Único Contratista</v>
          </cell>
          <cell r="U718">
            <v>1020795667</v>
          </cell>
          <cell r="V718" t="str">
            <v>KARINA ALEJANDRA REYES VELAZCO</v>
          </cell>
        </row>
        <row r="719">
          <cell r="C719" t="str">
            <v>1584-2024</v>
          </cell>
          <cell r="D719" t="str">
            <v>MARIA CRISTINA TAVERA CASTILLO</v>
          </cell>
          <cell r="E719" t="str">
            <v>MARIA CRISTINA TAVERA CASTILLO</v>
          </cell>
          <cell r="F719" t="str">
            <v>Cédula de Ciudadania</v>
          </cell>
          <cell r="G719">
            <v>52883672</v>
          </cell>
          <cell r="H719">
            <v>52883672</v>
          </cell>
          <cell r="I719">
            <v>7</v>
          </cell>
          <cell r="K719" t="str">
            <v>Natural</v>
          </cell>
          <cell r="L719" t="str">
            <v>1 Natural</v>
          </cell>
          <cell r="M719" t="str">
            <v>2 Privada (1)</v>
          </cell>
          <cell r="N719" t="str">
            <v>4 Persona Natural (2)</v>
          </cell>
          <cell r="O719" t="str">
            <v>1 Nacional</v>
          </cell>
          <cell r="Q719" t="str">
            <v>3 3. Único Contratista</v>
          </cell>
          <cell r="U719">
            <v>52883672</v>
          </cell>
          <cell r="V719" t="str">
            <v>MARIA CRISTINA TAVERA CASTILLO</v>
          </cell>
        </row>
        <row r="720">
          <cell r="C720" t="str">
            <v>1585-2024</v>
          </cell>
          <cell r="D720" t="str">
            <v>ANGIE MILENA CADENA AGUDELO</v>
          </cell>
          <cell r="E720" t="str">
            <v>ANGIE MILENA CADENA AGUDELO</v>
          </cell>
          <cell r="F720" t="str">
            <v>Cédula de Ciudadania</v>
          </cell>
          <cell r="G720">
            <v>1014244324</v>
          </cell>
          <cell r="H720">
            <v>1014244324</v>
          </cell>
          <cell r="I720">
            <v>0</v>
          </cell>
          <cell r="K720" t="str">
            <v>Natural</v>
          </cell>
          <cell r="L720" t="str">
            <v>1 Natural</v>
          </cell>
          <cell r="M720" t="str">
            <v>2 Privada (1)</v>
          </cell>
          <cell r="N720" t="str">
            <v>4 Persona Natural (2)</v>
          </cell>
          <cell r="O720" t="str">
            <v>1 Nacional</v>
          </cell>
          <cell r="Q720" t="str">
            <v>3 3. Único Contratista</v>
          </cell>
          <cell r="U720">
            <v>1014244324</v>
          </cell>
          <cell r="V720" t="str">
            <v>ANGIE MILENA CADENA AGUDELO</v>
          </cell>
        </row>
        <row r="721">
          <cell r="C721" t="str">
            <v>1586-2024</v>
          </cell>
          <cell r="D721" t="str">
            <v>nilson fabian zamora moreno</v>
          </cell>
          <cell r="E721" t="str">
            <v>NILSON FABIAN ZAMORA MORENO</v>
          </cell>
          <cell r="F721" t="str">
            <v>Cédula de Ciudadania</v>
          </cell>
          <cell r="G721">
            <v>79900487</v>
          </cell>
          <cell r="H721">
            <v>79900487</v>
          </cell>
          <cell r="I721">
            <v>2</v>
          </cell>
          <cell r="K721" t="str">
            <v>Natural</v>
          </cell>
          <cell r="L721" t="str">
            <v>1 Natural</v>
          </cell>
          <cell r="M721" t="str">
            <v>2 Privada (1)</v>
          </cell>
          <cell r="N721" t="str">
            <v>4 Persona Natural (2)</v>
          </cell>
          <cell r="O721" t="str">
            <v>1 Nacional</v>
          </cell>
          <cell r="Q721" t="str">
            <v>3 3. Único Contratista</v>
          </cell>
          <cell r="U721">
            <v>79900487</v>
          </cell>
          <cell r="V721" t="str">
            <v>NILSON FABIAN ZAMORA MORENO</v>
          </cell>
        </row>
        <row r="722">
          <cell r="C722" t="str">
            <v>1587-2024</v>
          </cell>
          <cell r="D722" t="str">
            <v>Nelcy Cecilia Patiño Rincón</v>
          </cell>
          <cell r="E722" t="str">
            <v>NELCY CECILIA PATIÑO RINCON</v>
          </cell>
          <cell r="F722" t="str">
            <v>Cédula de Ciudadania</v>
          </cell>
          <cell r="G722">
            <v>1023876158</v>
          </cell>
          <cell r="H722">
            <v>1023876158</v>
          </cell>
          <cell r="I722">
            <v>9</v>
          </cell>
          <cell r="K722" t="str">
            <v>Natural</v>
          </cell>
          <cell r="L722" t="str">
            <v>1 Natural</v>
          </cell>
          <cell r="M722" t="str">
            <v>2 Privada (1)</v>
          </cell>
          <cell r="N722" t="str">
            <v>4 Persona Natural (2)</v>
          </cell>
          <cell r="O722" t="str">
            <v>1 Nacional</v>
          </cell>
          <cell r="Q722" t="str">
            <v>3 3. Único Contratista</v>
          </cell>
          <cell r="U722">
            <v>1023876158</v>
          </cell>
          <cell r="V722" t="str">
            <v>NELCY CECILIA PATIÑO RINCON</v>
          </cell>
        </row>
        <row r="723">
          <cell r="C723" t="str">
            <v>1588-2024</v>
          </cell>
          <cell r="D723" t="str">
            <v>Jasbleidy Salas Guzman</v>
          </cell>
          <cell r="E723" t="str">
            <v>JASBLEIDY SALAS GUZMAN</v>
          </cell>
          <cell r="F723" t="str">
            <v>Cédula de Ciudadania</v>
          </cell>
          <cell r="G723">
            <v>52815788</v>
          </cell>
          <cell r="H723">
            <v>52815788</v>
          </cell>
          <cell r="I723">
            <v>2</v>
          </cell>
          <cell r="K723" t="str">
            <v>Natural</v>
          </cell>
          <cell r="L723" t="str">
            <v>1 Natural</v>
          </cell>
          <cell r="M723" t="str">
            <v>2 Privada (1)</v>
          </cell>
          <cell r="N723" t="str">
            <v>4 Persona Natural (2)</v>
          </cell>
          <cell r="O723" t="str">
            <v>1 Nacional</v>
          </cell>
          <cell r="Q723" t="str">
            <v>3 3. Único Contratista</v>
          </cell>
          <cell r="U723">
            <v>52815788</v>
          </cell>
          <cell r="V723" t="str">
            <v>JASBLEIDY SALAS GUZMAN</v>
          </cell>
        </row>
        <row r="724">
          <cell r="C724" t="str">
            <v>1589-2024</v>
          </cell>
          <cell r="D724" t="str">
            <v>Laura Catalina Giraldo Gonzalez</v>
          </cell>
          <cell r="E724" t="str">
            <v>LAURA CATALINA GIRALDO GONZALEZ</v>
          </cell>
          <cell r="F724" t="str">
            <v>Cédula de Ciudadania</v>
          </cell>
          <cell r="G724">
            <v>1032434579</v>
          </cell>
          <cell r="H724">
            <v>1032434579</v>
          </cell>
          <cell r="I724">
            <v>2</v>
          </cell>
          <cell r="K724" t="str">
            <v>Natural</v>
          </cell>
          <cell r="L724" t="str">
            <v>1 Natural</v>
          </cell>
          <cell r="M724" t="str">
            <v>2 Privada (1)</v>
          </cell>
          <cell r="N724" t="str">
            <v>4 Persona Natural (2)</v>
          </cell>
          <cell r="O724" t="str">
            <v>1 Nacional</v>
          </cell>
          <cell r="Q724" t="str">
            <v>3 3. Único Contratista</v>
          </cell>
          <cell r="U724">
            <v>1032434579</v>
          </cell>
          <cell r="V724" t="str">
            <v>LAURA CATALINA GIRALDO GONZALEZ</v>
          </cell>
        </row>
        <row r="725">
          <cell r="C725" t="str">
            <v>159-2024</v>
          </cell>
          <cell r="D725" t="str">
            <v>NATALIA DEL PILAR PEÑA PINCHAO</v>
          </cell>
          <cell r="E725" t="str">
            <v>NATALIA DEL PILAR PEÑA PINCHAO</v>
          </cell>
          <cell r="F725" t="str">
            <v>Cédula de Ciudadania</v>
          </cell>
          <cell r="G725">
            <v>52783500</v>
          </cell>
          <cell r="H725">
            <v>52783500</v>
          </cell>
          <cell r="I725">
            <v>1</v>
          </cell>
          <cell r="K725" t="str">
            <v>Natural</v>
          </cell>
          <cell r="L725" t="str">
            <v>1 Natural</v>
          </cell>
          <cell r="M725" t="str">
            <v>2 Privada (1)</v>
          </cell>
          <cell r="N725" t="str">
            <v>4 Persona Natural (2)</v>
          </cell>
          <cell r="O725" t="str">
            <v>1 Nacional</v>
          </cell>
          <cell r="Q725" t="str">
            <v>3 3. Único Contratista</v>
          </cell>
          <cell r="U725">
            <v>52783500</v>
          </cell>
          <cell r="V725" t="str">
            <v>NATALIA DEL PILAR PEÑA PINCHAO</v>
          </cell>
        </row>
        <row r="726">
          <cell r="C726" t="str">
            <v>1590-2024</v>
          </cell>
          <cell r="D726" t="str">
            <v>ANGIE CAROLINA PINTO MEDINA</v>
          </cell>
          <cell r="E726" t="str">
            <v>ANGIE CAROLINA PINTO MEDINA</v>
          </cell>
          <cell r="F726" t="str">
            <v>Cédula de Ciudadania</v>
          </cell>
          <cell r="G726">
            <v>1026566532</v>
          </cell>
          <cell r="H726">
            <v>1026566532</v>
          </cell>
          <cell r="I726">
            <v>1</v>
          </cell>
          <cell r="K726" t="str">
            <v>Natural</v>
          </cell>
          <cell r="L726" t="str">
            <v>1 Natural</v>
          </cell>
          <cell r="M726" t="str">
            <v>2 Privada (1)</v>
          </cell>
          <cell r="N726" t="str">
            <v>4 Persona Natural (2)</v>
          </cell>
          <cell r="O726" t="str">
            <v>1 Nacional</v>
          </cell>
          <cell r="Q726" t="str">
            <v>3 3. Único Contratista</v>
          </cell>
          <cell r="U726">
            <v>1026566532</v>
          </cell>
          <cell r="V726" t="str">
            <v>ANGIE CAROLINA PINTO MEDINA</v>
          </cell>
        </row>
        <row r="727">
          <cell r="C727" t="str">
            <v>1591-2024</v>
          </cell>
          <cell r="D727" t="str">
            <v>Sharol Miranda Vargas</v>
          </cell>
          <cell r="E727" t="str">
            <v>SHAROL MIRANDA VARGAS</v>
          </cell>
          <cell r="F727" t="str">
            <v>Cédula de Ciudadania</v>
          </cell>
          <cell r="G727">
            <v>1010214560</v>
          </cell>
          <cell r="H727">
            <v>1010214560</v>
          </cell>
          <cell r="I727">
            <v>1</v>
          </cell>
          <cell r="K727" t="str">
            <v>Natural</v>
          </cell>
          <cell r="L727" t="str">
            <v>1 Natural</v>
          </cell>
          <cell r="M727" t="str">
            <v>2 Privada (1)</v>
          </cell>
          <cell r="N727" t="str">
            <v>4 Persona Natural (2)</v>
          </cell>
          <cell r="O727" t="str">
            <v>1 Nacional</v>
          </cell>
          <cell r="Q727" t="str">
            <v>3 3. Único Contratista</v>
          </cell>
          <cell r="U727">
            <v>1010214560</v>
          </cell>
          <cell r="V727" t="str">
            <v>SHAROL MIRANDA VARGAS</v>
          </cell>
        </row>
        <row r="728">
          <cell r="C728" t="str">
            <v>1592-2024</v>
          </cell>
          <cell r="D728" t="str">
            <v>Yuri Alejandra León Mora</v>
          </cell>
          <cell r="E728" t="str">
            <v>YURI ALEJANDRA LEON MORA</v>
          </cell>
          <cell r="F728" t="str">
            <v>Cédula de Ciudadania</v>
          </cell>
          <cell r="G728">
            <v>53061729</v>
          </cell>
          <cell r="H728">
            <v>53061729</v>
          </cell>
          <cell r="I728">
            <v>4</v>
          </cell>
          <cell r="K728" t="str">
            <v>Natural</v>
          </cell>
          <cell r="L728" t="str">
            <v>1 Natural</v>
          </cell>
          <cell r="M728" t="str">
            <v>2 Privada (1)</v>
          </cell>
          <cell r="N728" t="str">
            <v>4 Persona Natural (2)</v>
          </cell>
          <cell r="O728" t="str">
            <v>1 Nacional</v>
          </cell>
          <cell r="Q728" t="str">
            <v>3 3. Único Contratista</v>
          </cell>
          <cell r="U728">
            <v>53061729</v>
          </cell>
          <cell r="V728" t="str">
            <v>YURI ALEJANDRA LEON MORA</v>
          </cell>
        </row>
        <row r="729">
          <cell r="C729" t="str">
            <v>1593-2024</v>
          </cell>
          <cell r="D729" t="str">
            <v>Juan Jairo Castiblanco Cárdenas</v>
          </cell>
          <cell r="E729" t="str">
            <v>JUAN JAIRO CASTIBLANCO CARDENAS</v>
          </cell>
          <cell r="F729" t="str">
            <v>Cédula de Ciudadania</v>
          </cell>
          <cell r="G729">
            <v>1010189672</v>
          </cell>
          <cell r="H729">
            <v>1010189672</v>
          </cell>
          <cell r="I729">
            <v>9</v>
          </cell>
          <cell r="K729" t="str">
            <v>Natural</v>
          </cell>
          <cell r="L729" t="str">
            <v>1 Natural</v>
          </cell>
          <cell r="M729" t="str">
            <v>2 Privada (1)</v>
          </cell>
          <cell r="N729" t="str">
            <v>4 Persona Natural (2)</v>
          </cell>
          <cell r="O729" t="str">
            <v>1 Nacional</v>
          </cell>
          <cell r="Q729" t="str">
            <v>3 3. Único Contratista</v>
          </cell>
          <cell r="U729">
            <v>1010189672</v>
          </cell>
          <cell r="V729" t="str">
            <v>JUAN JAIRO CASTIBLANCO CARDENAS</v>
          </cell>
        </row>
        <row r="730">
          <cell r="C730" t="str">
            <v>1594-2024</v>
          </cell>
          <cell r="D730" t="str">
            <v>JAVIER FRANCISCO GONZALEZ DIAZ</v>
          </cell>
          <cell r="E730" t="str">
            <v>JAVIER FRANCISCO GONZALEZ DIAZ</v>
          </cell>
          <cell r="F730" t="str">
            <v>Cédula de Ciudadania</v>
          </cell>
          <cell r="G730">
            <v>1022355177</v>
          </cell>
          <cell r="H730">
            <v>1022355177</v>
          </cell>
          <cell r="I730">
            <v>1</v>
          </cell>
          <cell r="K730" t="str">
            <v>Natural</v>
          </cell>
          <cell r="L730" t="str">
            <v>1 Natural</v>
          </cell>
          <cell r="M730" t="str">
            <v>2 Privada (1)</v>
          </cell>
          <cell r="N730" t="str">
            <v>4 Persona Natural (2)</v>
          </cell>
          <cell r="O730" t="str">
            <v>1 Nacional</v>
          </cell>
          <cell r="Q730" t="str">
            <v>3 3. Único Contratista</v>
          </cell>
          <cell r="U730">
            <v>1022355177</v>
          </cell>
          <cell r="V730" t="str">
            <v>JAVIER FRANCISCO GONZALEZ DIAZ</v>
          </cell>
        </row>
        <row r="731">
          <cell r="C731" t="str">
            <v>1595-2024</v>
          </cell>
          <cell r="D731" t="str">
            <v>Briget Vargas</v>
          </cell>
          <cell r="E731" t="str">
            <v>BRIGET NOREMIS VARGAS ROBALINO</v>
          </cell>
          <cell r="F731" t="str">
            <v>Cédula de Ciudadania</v>
          </cell>
          <cell r="G731">
            <v>1015430201</v>
          </cell>
          <cell r="H731">
            <v>1015430201</v>
          </cell>
          <cell r="I731">
            <v>4</v>
          </cell>
          <cell r="K731" t="str">
            <v>Natural</v>
          </cell>
          <cell r="L731" t="str">
            <v>1 Natural</v>
          </cell>
          <cell r="M731" t="str">
            <v>2 Privada (1)</v>
          </cell>
          <cell r="N731" t="str">
            <v>4 Persona Natural (2)</v>
          </cell>
          <cell r="O731" t="str">
            <v>1 Nacional</v>
          </cell>
          <cell r="Q731" t="str">
            <v>3 3. Único Contratista</v>
          </cell>
          <cell r="U731">
            <v>1015430201</v>
          </cell>
          <cell r="V731" t="str">
            <v>BRIGET NOREMIS VARGAS ROBALINO</v>
          </cell>
        </row>
        <row r="732">
          <cell r="C732" t="str">
            <v>1596-2024</v>
          </cell>
          <cell r="D732" t="str">
            <v>Leidy Magalay Vaca Mondragon</v>
          </cell>
          <cell r="E732" t="str">
            <v>LEIDY MAGALY VACA MONDRAGON</v>
          </cell>
          <cell r="F732" t="str">
            <v>Cédula de Ciudadania</v>
          </cell>
          <cell r="G732">
            <v>1026282073</v>
          </cell>
          <cell r="H732">
            <v>1026282073</v>
          </cell>
          <cell r="I732">
            <v>2</v>
          </cell>
          <cell r="K732" t="str">
            <v>Natural</v>
          </cell>
          <cell r="L732" t="str">
            <v>1 Natural</v>
          </cell>
          <cell r="M732" t="str">
            <v>2 Privada (1)</v>
          </cell>
          <cell r="N732" t="str">
            <v>4 Persona Natural (2)</v>
          </cell>
          <cell r="O732" t="str">
            <v>1 Nacional</v>
          </cell>
          <cell r="Q732" t="str">
            <v>3 3. Único Contratista</v>
          </cell>
          <cell r="U732">
            <v>1026282073</v>
          </cell>
          <cell r="V732" t="str">
            <v>LEIDY MAGALY VACA MONDRAGON</v>
          </cell>
        </row>
        <row r="733">
          <cell r="C733" t="str">
            <v>1597-2024</v>
          </cell>
          <cell r="D733" t="str">
            <v>Camilo Molano Vega</v>
          </cell>
          <cell r="E733" t="str">
            <v>CAMILO ALBERTO MOLANO VEGA</v>
          </cell>
          <cell r="F733" t="str">
            <v>Cédula de Ciudadania</v>
          </cell>
          <cell r="G733">
            <v>80073334</v>
          </cell>
          <cell r="H733">
            <v>80073334</v>
          </cell>
          <cell r="I733">
            <v>9</v>
          </cell>
          <cell r="K733" t="str">
            <v>Natural</v>
          </cell>
          <cell r="L733" t="str">
            <v>1 Natural</v>
          </cell>
          <cell r="M733" t="str">
            <v>2 Privada (1)</v>
          </cell>
          <cell r="N733" t="str">
            <v>4 Persona Natural (2)</v>
          </cell>
          <cell r="O733" t="str">
            <v>1 Nacional</v>
          </cell>
          <cell r="Q733" t="str">
            <v>3 3. Único Contratista</v>
          </cell>
          <cell r="U733">
            <v>80073334</v>
          </cell>
          <cell r="V733" t="str">
            <v>CAMILO ALBERTO MOLANO VEGA</v>
          </cell>
        </row>
        <row r="734">
          <cell r="C734" t="str">
            <v>1598-2024</v>
          </cell>
          <cell r="D734" t="str">
            <v>PAOLA ANDREA ACEVEDO</v>
          </cell>
          <cell r="E734" t="str">
            <v>LAURA JULIANA OSSA AYA</v>
          </cell>
          <cell r="F734" t="str">
            <v>Cédula de Ciudadania</v>
          </cell>
          <cell r="G734">
            <v>1030579667</v>
          </cell>
          <cell r="H734">
            <v>1030579667</v>
          </cell>
          <cell r="I734">
            <v>6</v>
          </cell>
          <cell r="K734" t="str">
            <v>Natural</v>
          </cell>
          <cell r="L734" t="str">
            <v>1 Natural</v>
          </cell>
          <cell r="M734" t="str">
            <v>2 Privada (1)</v>
          </cell>
          <cell r="N734" t="str">
            <v>4 Persona Natural (2)</v>
          </cell>
          <cell r="O734" t="str">
            <v>1 Nacional</v>
          </cell>
          <cell r="Q734" t="str">
            <v>3 3. Único Contratista</v>
          </cell>
          <cell r="U734">
            <v>1030579667</v>
          </cell>
          <cell r="V734" t="str">
            <v>PAOLA ANDREA ACEVEDO</v>
          </cell>
        </row>
        <row r="735">
          <cell r="C735" t="str">
            <v>1599-2024</v>
          </cell>
          <cell r="D735" t="str">
            <v>IVONNE JANNETHE TOLEDO ARCINIEGAS</v>
          </cell>
          <cell r="E735" t="str">
            <v>IVONNE JANNETHE TOLEDO ARCINIEGAS</v>
          </cell>
          <cell r="F735" t="str">
            <v>Cédula de Ciudadania</v>
          </cell>
          <cell r="G735">
            <v>52422344</v>
          </cell>
          <cell r="H735">
            <v>52422344</v>
          </cell>
          <cell r="I735">
            <v>9</v>
          </cell>
          <cell r="K735" t="str">
            <v>Natural</v>
          </cell>
          <cell r="L735" t="str">
            <v>1 Natural</v>
          </cell>
          <cell r="M735" t="str">
            <v>2 Privada (1)</v>
          </cell>
          <cell r="N735" t="str">
            <v>4 Persona Natural (2)</v>
          </cell>
          <cell r="O735" t="str">
            <v>1 Nacional</v>
          </cell>
          <cell r="Q735" t="str">
            <v>3 3. Único Contratista</v>
          </cell>
          <cell r="U735">
            <v>52422344</v>
          </cell>
          <cell r="V735" t="str">
            <v>IVONNE JANNETHE TOLEDO ARCINIEGAS</v>
          </cell>
        </row>
        <row r="736">
          <cell r="C736" t="str">
            <v>160-2024</v>
          </cell>
          <cell r="D736" t="str">
            <v>John edicson naranjo Ibañez</v>
          </cell>
          <cell r="E736" t="str">
            <v>JOHN EDICSON NARANJO IBAÑEZ</v>
          </cell>
          <cell r="F736" t="str">
            <v>Cédula de Ciudadania</v>
          </cell>
          <cell r="G736">
            <v>1073503353</v>
          </cell>
          <cell r="H736">
            <v>1073503353</v>
          </cell>
          <cell r="I736">
            <v>0</v>
          </cell>
          <cell r="K736" t="str">
            <v>Natural</v>
          </cell>
          <cell r="L736" t="str">
            <v>1 Natural</v>
          </cell>
          <cell r="M736" t="str">
            <v>2 Privada (1)</v>
          </cell>
          <cell r="N736" t="str">
            <v>4 Persona Natural (2)</v>
          </cell>
          <cell r="O736" t="str">
            <v>1 Nacional</v>
          </cell>
          <cell r="Q736" t="str">
            <v>3 3. Único Contratista</v>
          </cell>
          <cell r="U736">
            <v>1073503353</v>
          </cell>
          <cell r="V736" t="str">
            <v>JOHN EDICSON NARANJO IBAÑEZ</v>
          </cell>
        </row>
        <row r="737">
          <cell r="C737" t="str">
            <v>1600-2024</v>
          </cell>
          <cell r="D737" t="str">
            <v>Laura Yamile Lopez Rodriguez</v>
          </cell>
          <cell r="E737" t="str">
            <v>LAURA YAMILE LOPEZ RODRIGUEZ</v>
          </cell>
          <cell r="F737" t="str">
            <v>Cédula de Ciudadania</v>
          </cell>
          <cell r="G737">
            <v>52838857</v>
          </cell>
          <cell r="H737">
            <v>52838857</v>
          </cell>
          <cell r="I737">
            <v>1</v>
          </cell>
          <cell r="K737" t="str">
            <v>Natural</v>
          </cell>
          <cell r="L737" t="str">
            <v>1 Natural</v>
          </cell>
          <cell r="M737" t="str">
            <v>2 Privada (1)</v>
          </cell>
          <cell r="N737" t="str">
            <v>4 Persona Natural (2)</v>
          </cell>
          <cell r="O737" t="str">
            <v>1 Nacional</v>
          </cell>
          <cell r="Q737" t="str">
            <v>3 3. Único Contratista</v>
          </cell>
          <cell r="U737">
            <v>52838857</v>
          </cell>
          <cell r="V737" t="str">
            <v>LAURA YAMILE LOPEZ RODRIGUEZ</v>
          </cell>
        </row>
        <row r="738">
          <cell r="C738" t="str">
            <v>1601-2024</v>
          </cell>
          <cell r="D738" t="str">
            <v>ASTRID LORENA PARDO GONZALEZ</v>
          </cell>
          <cell r="E738" t="str">
            <v>ASTRID LORENA PARDO GONZALEZ</v>
          </cell>
          <cell r="F738" t="str">
            <v>Cédula de Ciudadania</v>
          </cell>
          <cell r="G738">
            <v>1022324974</v>
          </cell>
          <cell r="H738">
            <v>1022324974</v>
          </cell>
          <cell r="I738">
            <v>0</v>
          </cell>
          <cell r="K738" t="str">
            <v>Natural</v>
          </cell>
          <cell r="L738" t="str">
            <v>1 Natural</v>
          </cell>
          <cell r="M738" t="str">
            <v>2 Privada (1)</v>
          </cell>
          <cell r="N738" t="str">
            <v>4 Persona Natural (2)</v>
          </cell>
          <cell r="O738" t="str">
            <v>1 Nacional</v>
          </cell>
          <cell r="Q738" t="str">
            <v>3 3. Único Contratista</v>
          </cell>
          <cell r="U738">
            <v>1022324974</v>
          </cell>
          <cell r="V738" t="str">
            <v>ASTRID LORENA PARDO GONZALEZ</v>
          </cell>
        </row>
        <row r="739">
          <cell r="C739" t="str">
            <v>1602-2024</v>
          </cell>
          <cell r="D739" t="str">
            <v>Persona Natural</v>
          </cell>
          <cell r="E739" t="str">
            <v>OSCAR DAVID SUAREZ BEJARANO</v>
          </cell>
          <cell r="F739" t="str">
            <v>Cédula de Ciudadania</v>
          </cell>
          <cell r="G739">
            <v>1022973956</v>
          </cell>
          <cell r="H739">
            <v>1022973956</v>
          </cell>
          <cell r="I739">
            <v>1</v>
          </cell>
          <cell r="K739" t="str">
            <v>Natural</v>
          </cell>
          <cell r="L739" t="str">
            <v>1 Natural</v>
          </cell>
          <cell r="M739" t="str">
            <v>2 Privada (1)</v>
          </cell>
          <cell r="N739" t="str">
            <v>4 Persona Natural (2)</v>
          </cell>
          <cell r="O739" t="str">
            <v>1 Nacional</v>
          </cell>
          <cell r="Q739" t="str">
            <v>3 3. Único Contratista</v>
          </cell>
          <cell r="U739">
            <v>1022973956</v>
          </cell>
          <cell r="V739" t="str">
            <v>OSCAR DAVID SUAREZ BEJARANO</v>
          </cell>
        </row>
        <row r="740">
          <cell r="C740" t="str">
            <v>1603-2024</v>
          </cell>
          <cell r="D740" t="str">
            <v>JUAN DAVID TORRES RAMOS</v>
          </cell>
          <cell r="E740" t="str">
            <v>JUAN DAVID TORRES RAMOS</v>
          </cell>
          <cell r="F740" t="str">
            <v>Cédula de Ciudadania</v>
          </cell>
          <cell r="G740">
            <v>1073236237</v>
          </cell>
          <cell r="H740">
            <v>1073236237</v>
          </cell>
          <cell r="I740">
            <v>9</v>
          </cell>
          <cell r="K740" t="str">
            <v>Natural</v>
          </cell>
          <cell r="L740" t="str">
            <v>1 Natural</v>
          </cell>
          <cell r="M740" t="str">
            <v>2 Privada (1)</v>
          </cell>
          <cell r="N740" t="str">
            <v>4 Persona Natural (2)</v>
          </cell>
          <cell r="O740" t="str">
            <v>1 Nacional</v>
          </cell>
          <cell r="Q740" t="str">
            <v>3 3. Único Contratista</v>
          </cell>
          <cell r="U740">
            <v>1073236237</v>
          </cell>
          <cell r="V740" t="str">
            <v>JUAN DAVID TORRES RAMOS</v>
          </cell>
        </row>
        <row r="741">
          <cell r="C741" t="str">
            <v>1604-2024</v>
          </cell>
          <cell r="D741" t="str">
            <v>Nathaly Alexandra Cifuentes Hernandez</v>
          </cell>
          <cell r="E741" t="str">
            <v>NATHALY ALEXANDRA CIFUENTES HERNANDEZ</v>
          </cell>
          <cell r="F741" t="str">
            <v>Cédula de Ciudadania</v>
          </cell>
          <cell r="G741">
            <v>1030611058</v>
          </cell>
          <cell r="H741">
            <v>1030611058</v>
          </cell>
          <cell r="I741">
            <v>9</v>
          </cell>
          <cell r="K741" t="str">
            <v>Natural</v>
          </cell>
          <cell r="L741" t="str">
            <v>1 Natural</v>
          </cell>
          <cell r="M741" t="str">
            <v>2 Privada (1)</v>
          </cell>
          <cell r="N741" t="str">
            <v>4 Persona Natural (2)</v>
          </cell>
          <cell r="O741" t="str">
            <v>1 Nacional</v>
          </cell>
          <cell r="Q741" t="str">
            <v>3 3. Único Contratista</v>
          </cell>
          <cell r="U741">
            <v>1030611058</v>
          </cell>
          <cell r="V741" t="str">
            <v>NATHALY ALEXANDRA CIFUENTES HERNANDEZ</v>
          </cell>
        </row>
        <row r="742">
          <cell r="C742" t="str">
            <v>1605-2024</v>
          </cell>
          <cell r="D742" t="str">
            <v>NELSON ENRIQUE RUBIO VELASCO</v>
          </cell>
          <cell r="E742" t="str">
            <v>JULIANA PEREZ ORJUELA</v>
          </cell>
          <cell r="F742" t="str">
            <v>Cédula de Ciudadania</v>
          </cell>
          <cell r="G742">
            <v>80513633</v>
          </cell>
          <cell r="H742">
            <v>80513633</v>
          </cell>
          <cell r="I742">
            <v>5</v>
          </cell>
          <cell r="K742" t="str">
            <v>Natural</v>
          </cell>
          <cell r="L742" t="str">
            <v>1 Natural</v>
          </cell>
          <cell r="M742" t="str">
            <v>2 Privada (1)</v>
          </cell>
          <cell r="N742" t="str">
            <v>4 Persona Natural (2)</v>
          </cell>
          <cell r="O742" t="str">
            <v>1 Nacional</v>
          </cell>
          <cell r="Q742" t="str">
            <v>3 3. Único Contratista</v>
          </cell>
          <cell r="U742">
            <v>80513633</v>
          </cell>
          <cell r="V742" t="str">
            <v>NELSON ENRIQUE RUBIO VELASCO</v>
          </cell>
        </row>
        <row r="743">
          <cell r="C743" t="str">
            <v>1606-2024</v>
          </cell>
          <cell r="D743" t="str">
            <v>Jesus Fabio Ruiz Gallego</v>
          </cell>
          <cell r="E743" t="str">
            <v>JESUS FABIO RUIZ GALLEGO</v>
          </cell>
          <cell r="F743" t="str">
            <v>Cédula de Ciudadania</v>
          </cell>
          <cell r="G743">
            <v>19465433</v>
          </cell>
          <cell r="H743">
            <v>19465433</v>
          </cell>
          <cell r="I743">
            <v>0</v>
          </cell>
          <cell r="K743" t="str">
            <v>Natural</v>
          </cell>
          <cell r="L743" t="str">
            <v>1 Natural</v>
          </cell>
          <cell r="M743" t="str">
            <v>2 Privada (1)</v>
          </cell>
          <cell r="N743" t="str">
            <v>4 Persona Natural (2)</v>
          </cell>
          <cell r="O743" t="str">
            <v>1 Nacional</v>
          </cell>
          <cell r="Q743" t="str">
            <v>3 3. Único Contratista</v>
          </cell>
          <cell r="U743">
            <v>19465433</v>
          </cell>
          <cell r="V743" t="str">
            <v>JESUS FABIO RUIZ GALLEGO</v>
          </cell>
        </row>
        <row r="744">
          <cell r="C744" t="str">
            <v>1607-2024</v>
          </cell>
          <cell r="D744" t="str">
            <v>Monica Andrea Gonzalez Osorio</v>
          </cell>
          <cell r="E744" t="str">
            <v>MONICA ANDREA GONZALEZ OSORIO</v>
          </cell>
          <cell r="F744" t="str">
            <v>Cédula de Ciudadania</v>
          </cell>
          <cell r="G744">
            <v>52926827</v>
          </cell>
          <cell r="H744">
            <v>52926827</v>
          </cell>
          <cell r="I744">
            <v>8</v>
          </cell>
          <cell r="K744" t="str">
            <v>Natural</v>
          </cell>
          <cell r="L744" t="str">
            <v>1 Natural</v>
          </cell>
          <cell r="M744" t="str">
            <v>2 Privada (1)</v>
          </cell>
          <cell r="N744" t="str">
            <v>4 Persona Natural (2)</v>
          </cell>
          <cell r="O744" t="str">
            <v>1 Nacional</v>
          </cell>
          <cell r="Q744" t="str">
            <v>3 3. Único Contratista</v>
          </cell>
          <cell r="U744">
            <v>52926827</v>
          </cell>
          <cell r="V744" t="str">
            <v>MONICA ANDREA GONZALEZ OSORIO</v>
          </cell>
        </row>
        <row r="745">
          <cell r="C745" t="str">
            <v>1608-2024</v>
          </cell>
          <cell r="D745" t="str">
            <v>Johan Sebastian Gomez Ortiz</v>
          </cell>
          <cell r="E745" t="str">
            <v>JOHAN SEBASTIAN GOMEZ ORTIZ</v>
          </cell>
          <cell r="F745" t="str">
            <v>Cédula de Ciudadania</v>
          </cell>
          <cell r="G745">
            <v>1073512578</v>
          </cell>
          <cell r="H745">
            <v>1073512578</v>
          </cell>
          <cell r="I745">
            <v>9</v>
          </cell>
          <cell r="K745" t="str">
            <v>Natural</v>
          </cell>
          <cell r="L745" t="str">
            <v>1 Natural</v>
          </cell>
          <cell r="M745" t="str">
            <v>2 Privada (1)</v>
          </cell>
          <cell r="N745" t="str">
            <v>4 Persona Natural (2)</v>
          </cell>
          <cell r="O745" t="str">
            <v>1 Nacional</v>
          </cell>
          <cell r="Q745" t="str">
            <v>3 3. Único Contratista</v>
          </cell>
          <cell r="U745">
            <v>1073512578</v>
          </cell>
          <cell r="V745" t="str">
            <v>JOHAN SEBASTIAN GOMEZ ORTIZ</v>
          </cell>
        </row>
        <row r="746">
          <cell r="C746" t="str">
            <v>1609-2024</v>
          </cell>
          <cell r="D746" t="str">
            <v>NATHALIA CONTRERAS ALVAREZ</v>
          </cell>
          <cell r="E746" t="str">
            <v>NATHALIA CONTRERAS ALVAREZ</v>
          </cell>
          <cell r="F746" t="str">
            <v>Cédula de Ciudadania</v>
          </cell>
          <cell r="G746">
            <v>52442192</v>
          </cell>
          <cell r="H746">
            <v>52442192</v>
          </cell>
          <cell r="I746">
            <v>1</v>
          </cell>
          <cell r="K746" t="str">
            <v>Natural</v>
          </cell>
          <cell r="L746" t="str">
            <v>1 Natural</v>
          </cell>
          <cell r="M746" t="str">
            <v>2 Privada (1)</v>
          </cell>
          <cell r="N746" t="str">
            <v>4 Persona Natural (2)</v>
          </cell>
          <cell r="O746" t="str">
            <v>1 Nacional</v>
          </cell>
          <cell r="Q746" t="str">
            <v>3 3. Único Contratista</v>
          </cell>
          <cell r="U746">
            <v>52442192</v>
          </cell>
          <cell r="V746" t="str">
            <v>NATHALIA CONTRERAS ALVAREZ</v>
          </cell>
        </row>
        <row r="747">
          <cell r="C747" t="str">
            <v>161-2024</v>
          </cell>
          <cell r="D747" t="str">
            <v>Darwin Eduardo Niño Duran</v>
          </cell>
          <cell r="E747" t="str">
            <v>DARWIN EDUARDO NIÑO DURAN</v>
          </cell>
          <cell r="F747" t="str">
            <v>Cédula de Ciudadania</v>
          </cell>
          <cell r="G747">
            <v>1100952898</v>
          </cell>
          <cell r="H747">
            <v>1100952898</v>
          </cell>
          <cell r="I747">
            <v>5</v>
          </cell>
          <cell r="K747" t="str">
            <v>Natural</v>
          </cell>
          <cell r="L747" t="str">
            <v>1 Natural</v>
          </cell>
          <cell r="M747" t="str">
            <v>2 Privada (1)</v>
          </cell>
          <cell r="N747" t="str">
            <v>4 Persona Natural (2)</v>
          </cell>
          <cell r="O747" t="str">
            <v>1 Nacional</v>
          </cell>
          <cell r="Q747" t="str">
            <v>3 3. Único Contratista</v>
          </cell>
          <cell r="U747">
            <v>1100952898</v>
          </cell>
          <cell r="V747" t="str">
            <v>DARWIN EDUARDO NIÑO DURAN</v>
          </cell>
        </row>
        <row r="748">
          <cell r="C748" t="str">
            <v>1610-2024</v>
          </cell>
          <cell r="D748" t="str">
            <v>JEISON ANDRÉS AGUIRRE SÁNCHEZ</v>
          </cell>
          <cell r="E748" t="str">
            <v>JEISON ANDRES AGUIRRE SANCHEZ</v>
          </cell>
          <cell r="F748" t="str">
            <v>Cédula de Ciudadania</v>
          </cell>
          <cell r="G748">
            <v>1022952728</v>
          </cell>
          <cell r="H748">
            <v>1022952728</v>
          </cell>
          <cell r="I748">
            <v>9</v>
          </cell>
          <cell r="K748" t="str">
            <v>Natural</v>
          </cell>
          <cell r="L748" t="str">
            <v>1 Natural</v>
          </cell>
          <cell r="M748" t="str">
            <v>2 Privada (1)</v>
          </cell>
          <cell r="N748" t="str">
            <v>4 Persona Natural (2)</v>
          </cell>
          <cell r="O748" t="str">
            <v>1 Nacional</v>
          </cell>
          <cell r="Q748" t="str">
            <v>3 3. Único Contratista</v>
          </cell>
          <cell r="U748">
            <v>1022952728</v>
          </cell>
          <cell r="V748" t="str">
            <v>JEISON ANDRES AGUIRRE SANCHEZ</v>
          </cell>
        </row>
        <row r="749">
          <cell r="C749" t="str">
            <v>1611-2024</v>
          </cell>
          <cell r="D749" t="str">
            <v>Cristian Giovany Castañeda Santamaría</v>
          </cell>
          <cell r="E749" t="str">
            <v>DAVID IGNACIO MARTIN PEÑA</v>
          </cell>
          <cell r="F749" t="str">
            <v>Cédula de Ciudadania</v>
          </cell>
          <cell r="G749">
            <v>80865190</v>
          </cell>
          <cell r="H749">
            <v>80865190</v>
          </cell>
          <cell r="I749">
            <v>5</v>
          </cell>
          <cell r="K749" t="str">
            <v>Natural</v>
          </cell>
          <cell r="L749" t="str">
            <v>1 Natural</v>
          </cell>
          <cell r="M749" t="str">
            <v>2 Privada (1)</v>
          </cell>
          <cell r="N749" t="str">
            <v>4 Persona Natural (2)</v>
          </cell>
          <cell r="O749" t="str">
            <v>1 Nacional</v>
          </cell>
          <cell r="Q749" t="str">
            <v>3 3. Único Contratista</v>
          </cell>
          <cell r="U749">
            <v>80865190</v>
          </cell>
          <cell r="V749" t="str">
            <v>CRISTIAN GIOVANY CASTAÑEDA SANTAMARIA</v>
          </cell>
        </row>
        <row r="750">
          <cell r="C750" t="str">
            <v>1612-2024</v>
          </cell>
          <cell r="D750" t="str">
            <v>Alba Luz Lopez Osorio</v>
          </cell>
          <cell r="E750" t="str">
            <v>ALBA LUZ LOPEZ OSORIO</v>
          </cell>
          <cell r="F750" t="str">
            <v>Cédula de Ciudadania</v>
          </cell>
          <cell r="G750">
            <v>30391893</v>
          </cell>
          <cell r="H750">
            <v>30391893</v>
          </cell>
          <cell r="I750">
            <v>6</v>
          </cell>
          <cell r="K750" t="str">
            <v>Natural</v>
          </cell>
          <cell r="L750" t="str">
            <v>1 Natural</v>
          </cell>
          <cell r="M750" t="str">
            <v>2 Privada (1)</v>
          </cell>
          <cell r="N750" t="str">
            <v>4 Persona Natural (2)</v>
          </cell>
          <cell r="O750" t="str">
            <v>1 Nacional</v>
          </cell>
          <cell r="Q750" t="str">
            <v>3 3. Único Contratista</v>
          </cell>
          <cell r="U750">
            <v>30391893</v>
          </cell>
          <cell r="V750" t="str">
            <v>ALBA LUZ LOPEZ OSORIO</v>
          </cell>
        </row>
        <row r="751">
          <cell r="C751" t="str">
            <v>1613-2024</v>
          </cell>
          <cell r="D751" t="str">
            <v>LINA MARIA CARRERO PEÑA</v>
          </cell>
          <cell r="E751" t="str">
            <v>LINA MARIA CARRERO PEÑA</v>
          </cell>
          <cell r="F751" t="str">
            <v>Cédula de Ciudadania</v>
          </cell>
          <cell r="G751">
            <v>1015418001</v>
          </cell>
          <cell r="H751">
            <v>1015418001</v>
          </cell>
          <cell r="I751">
            <v>9</v>
          </cell>
          <cell r="K751" t="str">
            <v>Natural</v>
          </cell>
          <cell r="L751" t="str">
            <v>1 Natural</v>
          </cell>
          <cell r="M751" t="str">
            <v>2 Privada (1)</v>
          </cell>
          <cell r="N751" t="str">
            <v>4 Persona Natural (2)</v>
          </cell>
          <cell r="O751" t="str">
            <v>1 Nacional</v>
          </cell>
          <cell r="Q751" t="str">
            <v>3 3. Único Contratista</v>
          </cell>
          <cell r="U751">
            <v>1015418001</v>
          </cell>
          <cell r="V751" t="str">
            <v>LINA MARIA CARRERO PEÑA</v>
          </cell>
        </row>
        <row r="752">
          <cell r="C752" t="str">
            <v>1614-2024</v>
          </cell>
          <cell r="D752" t="str">
            <v>Hugo Armando Castro Romero</v>
          </cell>
          <cell r="E752" t="str">
            <v>HUGO ARMANDO CASTRO ROMERO</v>
          </cell>
          <cell r="F752" t="str">
            <v>Cédula de Ciudadania</v>
          </cell>
          <cell r="G752">
            <v>1022334668</v>
          </cell>
          <cell r="H752">
            <v>1022334668</v>
          </cell>
          <cell r="I752">
            <v>4</v>
          </cell>
          <cell r="K752" t="str">
            <v>Natural</v>
          </cell>
          <cell r="L752" t="str">
            <v>1 Natural</v>
          </cell>
          <cell r="M752" t="str">
            <v>2 Privada (1)</v>
          </cell>
          <cell r="N752" t="str">
            <v>4 Persona Natural (2)</v>
          </cell>
          <cell r="O752" t="str">
            <v>1 Nacional</v>
          </cell>
          <cell r="Q752" t="str">
            <v>3 3. Único Contratista</v>
          </cell>
          <cell r="U752">
            <v>1022334668</v>
          </cell>
          <cell r="V752" t="str">
            <v>HUGO ARMANDO CASTRO ROMERO</v>
          </cell>
        </row>
        <row r="753">
          <cell r="C753" t="str">
            <v>1615-2024</v>
          </cell>
          <cell r="D753" t="str">
            <v>Nicolás Esteban Álvarez Rodriguez</v>
          </cell>
          <cell r="E753" t="str">
            <v>NICOLAS ESTEBAN ALVAREZ RODRIGUEZ</v>
          </cell>
          <cell r="F753" t="str">
            <v>Cédula de Ciudadania</v>
          </cell>
          <cell r="G753">
            <v>1001077279</v>
          </cell>
          <cell r="H753">
            <v>1001077279</v>
          </cell>
          <cell r="I753">
            <v>3</v>
          </cell>
          <cell r="K753" t="str">
            <v>Natural</v>
          </cell>
          <cell r="L753" t="str">
            <v>1 Natural</v>
          </cell>
          <cell r="M753" t="str">
            <v>2 Privada (1)</v>
          </cell>
          <cell r="N753" t="str">
            <v>4 Persona Natural (2)</v>
          </cell>
          <cell r="O753" t="str">
            <v>1 Nacional</v>
          </cell>
          <cell r="Q753" t="str">
            <v>3 3. Único Contratista</v>
          </cell>
          <cell r="U753">
            <v>1001077279</v>
          </cell>
          <cell r="V753" t="str">
            <v>NICOLAS ESTEBAN ALVAREZ RODRIGUEZ</v>
          </cell>
        </row>
        <row r="754">
          <cell r="C754" t="str">
            <v>1616-2024</v>
          </cell>
          <cell r="D754" t="str">
            <v>Duván Rodríguez</v>
          </cell>
          <cell r="E754" t="str">
            <v>HERLEY DUVAN RODRIGUEZ PINEDA</v>
          </cell>
          <cell r="F754" t="str">
            <v>Cédula de Ciudadania</v>
          </cell>
          <cell r="G754">
            <v>80253278</v>
          </cell>
          <cell r="H754">
            <v>80253278</v>
          </cell>
          <cell r="I754">
            <v>7</v>
          </cell>
          <cell r="K754" t="str">
            <v>Natural</v>
          </cell>
          <cell r="L754" t="str">
            <v>1 Natural</v>
          </cell>
          <cell r="M754" t="str">
            <v>2 Privada (1)</v>
          </cell>
          <cell r="N754" t="str">
            <v>4 Persona Natural (2)</v>
          </cell>
          <cell r="O754" t="str">
            <v>1 Nacional</v>
          </cell>
          <cell r="Q754" t="str">
            <v>3 3. Único Contratista</v>
          </cell>
          <cell r="U754">
            <v>80253278</v>
          </cell>
          <cell r="V754" t="str">
            <v>HERLEY DUVAN RODRIGUEZ PINEDA</v>
          </cell>
        </row>
        <row r="755">
          <cell r="C755" t="str">
            <v>1617-2024</v>
          </cell>
          <cell r="D755" t="str">
            <v>Jeisson David Hurtado Scarpetta</v>
          </cell>
          <cell r="E755" t="str">
            <v>JEISSON DAVID HURTADO SCARPETTA</v>
          </cell>
          <cell r="F755" t="str">
            <v>Cédula de Ciudadania</v>
          </cell>
          <cell r="G755">
            <v>1010232044</v>
          </cell>
          <cell r="H755">
            <v>1010232044</v>
          </cell>
          <cell r="I755">
            <v>7</v>
          </cell>
          <cell r="K755" t="str">
            <v>Natural</v>
          </cell>
          <cell r="L755" t="str">
            <v>1 Natural</v>
          </cell>
          <cell r="M755" t="str">
            <v>2 Privada (1)</v>
          </cell>
          <cell r="N755" t="str">
            <v>4 Persona Natural (2)</v>
          </cell>
          <cell r="O755" t="str">
            <v>1 Nacional</v>
          </cell>
          <cell r="Q755" t="str">
            <v>3 3. Único Contratista</v>
          </cell>
          <cell r="U755">
            <v>1010232044</v>
          </cell>
          <cell r="V755" t="str">
            <v>JEISSON DAVID HURTADO SCARPETTA</v>
          </cell>
        </row>
        <row r="756">
          <cell r="C756" t="str">
            <v>1618-2024</v>
          </cell>
          <cell r="D756" t="str">
            <v>Daye Escobar</v>
          </cell>
          <cell r="E756" t="str">
            <v>DAYE ESCOBAR PAVAJEAU</v>
          </cell>
          <cell r="F756" t="str">
            <v>Cédula de Ciudadania</v>
          </cell>
          <cell r="G756">
            <v>22669518</v>
          </cell>
          <cell r="H756">
            <v>22669518</v>
          </cell>
          <cell r="I756">
            <v>5</v>
          </cell>
          <cell r="K756" t="str">
            <v>Natural</v>
          </cell>
          <cell r="L756" t="str">
            <v>1 Natural</v>
          </cell>
          <cell r="M756" t="str">
            <v>2 Privada (1)</v>
          </cell>
          <cell r="N756" t="str">
            <v>4 Persona Natural (2)</v>
          </cell>
          <cell r="O756" t="str">
            <v>1 Nacional</v>
          </cell>
          <cell r="Q756" t="str">
            <v>3 3. Único Contratista</v>
          </cell>
          <cell r="U756">
            <v>22669518</v>
          </cell>
          <cell r="V756" t="str">
            <v>DAYE ESCOBAR PAVAJEAU</v>
          </cell>
        </row>
        <row r="757">
          <cell r="C757" t="str">
            <v>1619-2024</v>
          </cell>
          <cell r="D757" t="str">
            <v>FRANK BORIS EDUARDO MALDONADO OLIVO</v>
          </cell>
          <cell r="E757" t="str">
            <v>FRANK BORIS EDUARDO MALDONADO OLIVO</v>
          </cell>
          <cell r="F757" t="str">
            <v>Cédula de Ciudadania</v>
          </cell>
          <cell r="G757">
            <v>80050747</v>
          </cell>
          <cell r="H757">
            <v>80050747</v>
          </cell>
          <cell r="I757">
            <v>8</v>
          </cell>
          <cell r="K757" t="str">
            <v>Natural</v>
          </cell>
          <cell r="L757" t="str">
            <v>1 Natural</v>
          </cell>
          <cell r="M757" t="str">
            <v>2 Privada (1)</v>
          </cell>
          <cell r="N757" t="str">
            <v>4 Persona Natural (2)</v>
          </cell>
          <cell r="O757" t="str">
            <v>1 Nacional</v>
          </cell>
          <cell r="Q757" t="str">
            <v>3 3. Único Contratista</v>
          </cell>
          <cell r="U757">
            <v>80050747</v>
          </cell>
          <cell r="V757" t="str">
            <v>FRANK BORIS EDUARDO MALDONADO OLIVO</v>
          </cell>
        </row>
        <row r="758">
          <cell r="C758" t="str">
            <v>162-2024</v>
          </cell>
          <cell r="D758" t="str">
            <v>Diana Cristina Hernández Gaitán</v>
          </cell>
          <cell r="E758" t="str">
            <v>DIANA CRISTINA HERNANDEZ GAITAN</v>
          </cell>
          <cell r="F758" t="str">
            <v>Cédula de Ciudadania</v>
          </cell>
          <cell r="G758">
            <v>53910752</v>
          </cell>
          <cell r="H758">
            <v>53910752</v>
          </cell>
          <cell r="I758">
            <v>8</v>
          </cell>
          <cell r="K758" t="str">
            <v>Natural</v>
          </cell>
          <cell r="L758" t="str">
            <v>1 Natural</v>
          </cell>
          <cell r="M758" t="str">
            <v>2 Privada (1)</v>
          </cell>
          <cell r="N758" t="str">
            <v>4 Persona Natural (2)</v>
          </cell>
          <cell r="O758" t="str">
            <v>1 Nacional</v>
          </cell>
          <cell r="Q758" t="str">
            <v>3 3. Único Contratista</v>
          </cell>
          <cell r="U758">
            <v>53910752</v>
          </cell>
          <cell r="V758" t="str">
            <v>DIANA CRISTINA HERNANDEZ GAITAN</v>
          </cell>
        </row>
        <row r="759">
          <cell r="C759" t="str">
            <v>1620-2024</v>
          </cell>
          <cell r="D759" t="str">
            <v>Jorge Enrique Ramirez Rodriguez</v>
          </cell>
          <cell r="E759" t="str">
            <v>JORGE ENRIQUE RAMIREZ RODRIGUEZ</v>
          </cell>
          <cell r="F759" t="str">
            <v>Cédula de Ciudadania</v>
          </cell>
          <cell r="G759">
            <v>1026269678</v>
          </cell>
          <cell r="H759">
            <v>1026269678</v>
          </cell>
          <cell r="I759">
            <v>4</v>
          </cell>
          <cell r="K759" t="str">
            <v>Natural</v>
          </cell>
          <cell r="L759" t="str">
            <v>1 Natural</v>
          </cell>
          <cell r="M759" t="str">
            <v>2 Privada (1)</v>
          </cell>
          <cell r="N759" t="str">
            <v>4 Persona Natural (2)</v>
          </cell>
          <cell r="O759" t="str">
            <v>1 Nacional</v>
          </cell>
          <cell r="Q759" t="str">
            <v>3 3. Único Contratista</v>
          </cell>
          <cell r="U759">
            <v>1026269678</v>
          </cell>
          <cell r="V759" t="str">
            <v>JORGE ENRIQUE RAMIREZ RODRIGUEZ</v>
          </cell>
        </row>
        <row r="760">
          <cell r="C760" t="str">
            <v>1621-2024</v>
          </cell>
          <cell r="D760" t="str">
            <v>Jennifer Carolina Quinche Mosquera</v>
          </cell>
          <cell r="E760" t="str">
            <v>JENNIFER CAROLINA QUINCHE MOSQUERA</v>
          </cell>
          <cell r="F760" t="str">
            <v>Cédula de Ciudadania</v>
          </cell>
          <cell r="G760">
            <v>1033782053</v>
          </cell>
          <cell r="H760">
            <v>1033782053</v>
          </cell>
          <cell r="I760">
            <v>6</v>
          </cell>
          <cell r="K760" t="str">
            <v>Natural</v>
          </cell>
          <cell r="L760" t="str">
            <v>1 Natural</v>
          </cell>
          <cell r="M760" t="str">
            <v>2 Privada (1)</v>
          </cell>
          <cell r="N760" t="str">
            <v>4 Persona Natural (2)</v>
          </cell>
          <cell r="O760" t="str">
            <v>1 Nacional</v>
          </cell>
          <cell r="Q760" t="str">
            <v>3 3. Único Contratista</v>
          </cell>
          <cell r="U760">
            <v>1033782053</v>
          </cell>
          <cell r="V760" t="str">
            <v>JENNIFER CAROLINA QUINCHE MOSQUERA</v>
          </cell>
        </row>
        <row r="761">
          <cell r="C761" t="str">
            <v>1622-2024</v>
          </cell>
          <cell r="D761" t="str">
            <v>ANA MARÍA VITOLA COGOLLO</v>
          </cell>
          <cell r="E761" t="str">
            <v>ANA MARIA VITOLA COGOLLO</v>
          </cell>
          <cell r="F761" t="str">
            <v>Cédula de Ciudadania</v>
          </cell>
          <cell r="G761">
            <v>52961830</v>
          </cell>
          <cell r="H761">
            <v>52961830</v>
          </cell>
          <cell r="I761">
            <v>9</v>
          </cell>
          <cell r="K761" t="str">
            <v>Natural</v>
          </cell>
          <cell r="L761" t="str">
            <v>1 Natural</v>
          </cell>
          <cell r="M761" t="str">
            <v>2 Privada (1)</v>
          </cell>
          <cell r="N761" t="str">
            <v>4 Persona Natural (2)</v>
          </cell>
          <cell r="O761" t="str">
            <v>1 Nacional</v>
          </cell>
          <cell r="Q761" t="str">
            <v>3 3. Único Contratista</v>
          </cell>
          <cell r="U761">
            <v>52961830</v>
          </cell>
          <cell r="V761" t="str">
            <v>ANA MARIA VITOLA COGOLLO</v>
          </cell>
        </row>
        <row r="762">
          <cell r="C762" t="str">
            <v>1623-2024</v>
          </cell>
          <cell r="D762" t="str">
            <v>Christian Camilo Velasquez Torres</v>
          </cell>
          <cell r="E762" t="str">
            <v>CHRISTIAN CAMILO VELASQUEZ TORRES</v>
          </cell>
          <cell r="F762" t="str">
            <v>Cédula de Ciudadania</v>
          </cell>
          <cell r="G762">
            <v>1030617091</v>
          </cell>
          <cell r="H762">
            <v>1030617091</v>
          </cell>
          <cell r="I762">
            <v>1</v>
          </cell>
          <cell r="K762" t="str">
            <v>Natural</v>
          </cell>
          <cell r="L762" t="str">
            <v>1 Natural</v>
          </cell>
          <cell r="M762" t="str">
            <v>2 Privada (1)</v>
          </cell>
          <cell r="N762" t="str">
            <v>4 Persona Natural (2)</v>
          </cell>
          <cell r="O762" t="str">
            <v>1 Nacional</v>
          </cell>
          <cell r="Q762" t="str">
            <v>3 3. Único Contratista</v>
          </cell>
          <cell r="U762">
            <v>1030617091</v>
          </cell>
          <cell r="V762" t="str">
            <v>CHRISTIAN CAMILO VELASQUEZ TORRES</v>
          </cell>
        </row>
        <row r="763">
          <cell r="C763" t="str">
            <v>1624-2024</v>
          </cell>
          <cell r="D763" t="str">
            <v>Andrea Velasco Blel</v>
          </cell>
          <cell r="E763" t="str">
            <v>ANDREA VELASCO BLEL</v>
          </cell>
          <cell r="F763" t="str">
            <v>Cédula de Ciudadania</v>
          </cell>
          <cell r="G763">
            <v>1020749838</v>
          </cell>
          <cell r="H763">
            <v>1020749838</v>
          </cell>
          <cell r="I763">
            <v>4</v>
          </cell>
          <cell r="K763" t="str">
            <v>Natural</v>
          </cell>
          <cell r="L763" t="str">
            <v>1 Natural</v>
          </cell>
          <cell r="M763" t="str">
            <v>2 Privada (1)</v>
          </cell>
          <cell r="N763" t="str">
            <v>4 Persona Natural (2)</v>
          </cell>
          <cell r="O763" t="str">
            <v>1 Nacional</v>
          </cell>
          <cell r="Q763" t="str">
            <v>3 3. Único Contratista</v>
          </cell>
          <cell r="U763">
            <v>1020749838</v>
          </cell>
          <cell r="V763" t="str">
            <v>ANDREA VELASCO BLEL</v>
          </cell>
        </row>
        <row r="764">
          <cell r="C764" t="str">
            <v>1625-2024</v>
          </cell>
          <cell r="D764" t="str">
            <v>INGA KARIB SANDINO RAMIREZ</v>
          </cell>
          <cell r="E764" t="str">
            <v>INGA KARIB SANDINO RAMIREZ</v>
          </cell>
          <cell r="F764" t="str">
            <v>Cédula de Ciudadania</v>
          </cell>
          <cell r="G764">
            <v>1094881102</v>
          </cell>
          <cell r="H764">
            <v>1094881102</v>
          </cell>
          <cell r="I764">
            <v>5</v>
          </cell>
          <cell r="K764" t="str">
            <v>Natural</v>
          </cell>
          <cell r="L764" t="str">
            <v>1 Natural</v>
          </cell>
          <cell r="M764" t="str">
            <v>2 Privada (1)</v>
          </cell>
          <cell r="N764" t="str">
            <v>4 Persona Natural (2)</v>
          </cell>
          <cell r="O764" t="str">
            <v>1 Nacional</v>
          </cell>
          <cell r="Q764" t="str">
            <v>3 3. Único Contratista</v>
          </cell>
          <cell r="U764">
            <v>1094881102</v>
          </cell>
          <cell r="V764" t="str">
            <v>INGA KARIB SANDINO RAMIREZ</v>
          </cell>
        </row>
        <row r="765">
          <cell r="C765" t="str">
            <v>1626-2024</v>
          </cell>
          <cell r="D765" t="str">
            <v>Paola Andrea Herrera Mejia</v>
          </cell>
          <cell r="E765" t="str">
            <v>PAOLA ANDREA HERRERA MEJIA</v>
          </cell>
          <cell r="F765" t="str">
            <v>Cédula de Ciudadania</v>
          </cell>
          <cell r="G765">
            <v>52087185</v>
          </cell>
          <cell r="H765">
            <v>52087185</v>
          </cell>
          <cell r="I765">
            <v>7</v>
          </cell>
          <cell r="K765" t="str">
            <v>Natural</v>
          </cell>
          <cell r="L765" t="str">
            <v>1 Natural</v>
          </cell>
          <cell r="M765" t="str">
            <v>2 Privada (1)</v>
          </cell>
          <cell r="N765" t="str">
            <v>4 Persona Natural (2)</v>
          </cell>
          <cell r="O765" t="str">
            <v>1 Nacional</v>
          </cell>
          <cell r="Q765" t="str">
            <v>3 3. Único Contratista</v>
          </cell>
          <cell r="U765">
            <v>52087185</v>
          </cell>
          <cell r="V765" t="str">
            <v>PAOLA ANDREA HERRERA MEJIA</v>
          </cell>
        </row>
        <row r="766">
          <cell r="C766" t="str">
            <v>1627-2024</v>
          </cell>
          <cell r="D766" t="str">
            <v>laura hernanda castro ortiz</v>
          </cell>
          <cell r="E766" t="str">
            <v>LAURA HERNANDA CASTRO ORTIZ</v>
          </cell>
          <cell r="F766" t="str">
            <v>Cédula de Ciudadania</v>
          </cell>
          <cell r="G766">
            <v>1032469149</v>
          </cell>
          <cell r="H766">
            <v>1032469149</v>
          </cell>
          <cell r="I766">
            <v>1</v>
          </cell>
          <cell r="K766" t="str">
            <v>Natural</v>
          </cell>
          <cell r="L766" t="str">
            <v>1 Natural</v>
          </cell>
          <cell r="M766" t="str">
            <v>2 Privada (1)</v>
          </cell>
          <cell r="N766" t="str">
            <v>4 Persona Natural (2)</v>
          </cell>
          <cell r="O766" t="str">
            <v>1 Nacional</v>
          </cell>
          <cell r="Q766" t="str">
            <v>3 3. Único Contratista</v>
          </cell>
          <cell r="U766">
            <v>1032469149</v>
          </cell>
          <cell r="V766" t="str">
            <v>LAURA HERNANDA CASTRO ORTIZ</v>
          </cell>
        </row>
        <row r="767">
          <cell r="C767" t="str">
            <v>1628-2024</v>
          </cell>
          <cell r="D767" t="str">
            <v>Jessica Tatiana Mejia Muñoz</v>
          </cell>
          <cell r="E767" t="str">
            <v>JESSICA TATIANA MEJIA MUÑOZ</v>
          </cell>
          <cell r="F767" t="str">
            <v>Cédula de Ciudadania</v>
          </cell>
          <cell r="G767">
            <v>1030583990</v>
          </cell>
          <cell r="H767">
            <v>1030583990</v>
          </cell>
          <cell r="I767">
            <v>8</v>
          </cell>
          <cell r="K767" t="str">
            <v>Natural</v>
          </cell>
          <cell r="L767" t="str">
            <v>1 Natural</v>
          </cell>
          <cell r="M767" t="str">
            <v>2 Privada (1)</v>
          </cell>
          <cell r="N767" t="str">
            <v>4 Persona Natural (2)</v>
          </cell>
          <cell r="O767" t="str">
            <v>1 Nacional</v>
          </cell>
          <cell r="Q767" t="str">
            <v>3 3. Único Contratista</v>
          </cell>
          <cell r="U767">
            <v>1030583990</v>
          </cell>
          <cell r="V767" t="str">
            <v>JESSICA TATIANA MEJIA MUÑOZ</v>
          </cell>
        </row>
        <row r="768">
          <cell r="C768" t="str">
            <v>1629-2024</v>
          </cell>
          <cell r="D768" t="str">
            <v>Lizeth</v>
          </cell>
          <cell r="E768" t="str">
            <v>LIZETH CASTRO RIBON</v>
          </cell>
          <cell r="F768" t="str">
            <v>Cédula de Ciudadania</v>
          </cell>
          <cell r="G768">
            <v>1033729535</v>
          </cell>
          <cell r="H768">
            <v>1033729535</v>
          </cell>
          <cell r="I768">
            <v>1</v>
          </cell>
          <cell r="K768" t="str">
            <v>Natural</v>
          </cell>
          <cell r="L768" t="str">
            <v>1 Natural</v>
          </cell>
          <cell r="M768" t="str">
            <v>2 Privada (1)</v>
          </cell>
          <cell r="N768" t="str">
            <v>4 Persona Natural (2)</v>
          </cell>
          <cell r="O768" t="str">
            <v>1 Nacional</v>
          </cell>
          <cell r="Q768" t="str">
            <v>3 3. Único Contratista</v>
          </cell>
          <cell r="U768">
            <v>1033729535</v>
          </cell>
          <cell r="V768" t="str">
            <v>LIZETH CASTRO RIBON</v>
          </cell>
        </row>
        <row r="769">
          <cell r="C769" t="str">
            <v>163-2024</v>
          </cell>
          <cell r="D769" t="str">
            <v>Diego Jose Filella Guzman</v>
          </cell>
          <cell r="E769" t="str">
            <v>DIANA CRISTINA HERNANDEZ GAITAN</v>
          </cell>
          <cell r="F769" t="str">
            <v>Cédula de Ciudadania</v>
          </cell>
          <cell r="G769">
            <v>79997249</v>
          </cell>
          <cell r="H769">
            <v>79997249</v>
          </cell>
          <cell r="I769">
            <v>8</v>
          </cell>
          <cell r="K769" t="str">
            <v>Natural</v>
          </cell>
          <cell r="L769" t="str">
            <v>1 Natural</v>
          </cell>
          <cell r="M769" t="str">
            <v>2 Privada (1)</v>
          </cell>
          <cell r="N769" t="str">
            <v>4 Persona Natural (2)</v>
          </cell>
          <cell r="O769" t="str">
            <v>1 Nacional</v>
          </cell>
          <cell r="Q769" t="str">
            <v>3 3. Único Contratista</v>
          </cell>
          <cell r="U769">
            <v>79997249</v>
          </cell>
          <cell r="V769" t="str">
            <v>DIEGO JOSE FILELLA GUZMAN</v>
          </cell>
        </row>
        <row r="770">
          <cell r="C770" t="str">
            <v>1630-2024</v>
          </cell>
          <cell r="D770" t="str">
            <v>LEIDY JOHANNA CHAPARRO AGUDELO</v>
          </cell>
          <cell r="E770" t="str">
            <v>LEIDY JOHANNA CHAPARRO AGUDELO</v>
          </cell>
          <cell r="F770" t="str">
            <v>Cédula de Ciudadania</v>
          </cell>
          <cell r="G770">
            <v>1018496152</v>
          </cell>
          <cell r="H770">
            <v>1018496152</v>
          </cell>
          <cell r="I770">
            <v>6</v>
          </cell>
          <cell r="K770" t="str">
            <v>Natural</v>
          </cell>
          <cell r="L770" t="str">
            <v>1 Natural</v>
          </cell>
          <cell r="M770" t="str">
            <v>2 Privada (1)</v>
          </cell>
          <cell r="N770" t="str">
            <v>4 Persona Natural (2)</v>
          </cell>
          <cell r="O770" t="str">
            <v>1 Nacional</v>
          </cell>
          <cell r="Q770" t="str">
            <v>3 3. Único Contratista</v>
          </cell>
          <cell r="U770">
            <v>1018496152</v>
          </cell>
          <cell r="V770" t="str">
            <v>LEIDY JOHANNA CHAPARRO AGUDELO</v>
          </cell>
        </row>
        <row r="771">
          <cell r="C771" t="str">
            <v>1631-2024</v>
          </cell>
          <cell r="D771" t="str">
            <v>Nydia Janette Moreno Buitrago</v>
          </cell>
          <cell r="E771" t="str">
            <v>NYDIA JANETTE MORENO BUITRAGO</v>
          </cell>
          <cell r="F771" t="str">
            <v>Cédula de Ciudadania</v>
          </cell>
          <cell r="G771">
            <v>53011862</v>
          </cell>
          <cell r="H771">
            <v>53011862</v>
          </cell>
          <cell r="I771">
            <v>2</v>
          </cell>
          <cell r="K771" t="str">
            <v>Natural</v>
          </cell>
          <cell r="L771" t="str">
            <v>1 Natural</v>
          </cell>
          <cell r="M771" t="str">
            <v>2 Privada (1)</v>
          </cell>
          <cell r="N771" t="str">
            <v>4 Persona Natural (2)</v>
          </cell>
          <cell r="O771" t="str">
            <v>1 Nacional</v>
          </cell>
          <cell r="Q771" t="str">
            <v>3 3. Único Contratista</v>
          </cell>
          <cell r="U771">
            <v>53011862</v>
          </cell>
          <cell r="V771" t="str">
            <v>NYDIA JANETTE MORENO BUITRAGO</v>
          </cell>
        </row>
        <row r="772">
          <cell r="C772" t="str">
            <v>1632-2024</v>
          </cell>
          <cell r="D772" t="str">
            <v>Diana Milena Navarro Salazar</v>
          </cell>
          <cell r="E772" t="str">
            <v>DIANA MILENA NAVARRO SALAZAR</v>
          </cell>
          <cell r="F772" t="str">
            <v>Cédula de Ciudadania</v>
          </cell>
          <cell r="G772">
            <v>1014268331</v>
          </cell>
          <cell r="H772">
            <v>1014268331</v>
          </cell>
          <cell r="I772">
            <v>6</v>
          </cell>
          <cell r="K772" t="str">
            <v>Natural</v>
          </cell>
          <cell r="L772" t="str">
            <v>1 Natural</v>
          </cell>
          <cell r="M772" t="str">
            <v>2 Privada (1)</v>
          </cell>
          <cell r="N772" t="str">
            <v>4 Persona Natural (2)</v>
          </cell>
          <cell r="O772" t="str">
            <v>1 Nacional</v>
          </cell>
          <cell r="Q772" t="str">
            <v>3 3. Único Contratista</v>
          </cell>
          <cell r="U772">
            <v>1014268331</v>
          </cell>
          <cell r="V772" t="str">
            <v>DIANA MILENA NAVARRO SALAZAR</v>
          </cell>
        </row>
        <row r="773">
          <cell r="C773" t="str">
            <v>1633-2024</v>
          </cell>
          <cell r="D773" t="str">
            <v>Francisco Acosta Ramirez</v>
          </cell>
          <cell r="E773" t="str">
            <v>FRANCISCO ACOSTA RAMIREZ</v>
          </cell>
          <cell r="G773">
            <v>79860619</v>
          </cell>
          <cell r="H773">
            <v>79860619</v>
          </cell>
          <cell r="I773">
            <v>5</v>
          </cell>
          <cell r="K773" t="str">
            <v>Natural</v>
          </cell>
          <cell r="U773">
            <v>79860619</v>
          </cell>
          <cell r="V773" t="str">
            <v>FRANCISCO ACOSTA RAMIREZ</v>
          </cell>
        </row>
        <row r="774">
          <cell r="C774" t="str">
            <v>1634-2024</v>
          </cell>
          <cell r="D774" t="str">
            <v>Laura Ximena Loaiza Perez</v>
          </cell>
          <cell r="E774" t="str">
            <v>LAURA XIMENA LOAIZA PEREZ</v>
          </cell>
          <cell r="F774" t="str">
            <v>Cédula de Ciudadania</v>
          </cell>
          <cell r="G774">
            <v>1030591159</v>
          </cell>
          <cell r="H774">
            <v>1030591159</v>
          </cell>
          <cell r="I774">
            <v>7</v>
          </cell>
          <cell r="K774" t="str">
            <v>Natural</v>
          </cell>
          <cell r="L774" t="str">
            <v>1 Natural</v>
          </cell>
          <cell r="M774" t="str">
            <v>2 Privada (1)</v>
          </cell>
          <cell r="N774" t="str">
            <v>4 Persona Natural (2)</v>
          </cell>
          <cell r="O774" t="str">
            <v>1 Nacional</v>
          </cell>
          <cell r="Q774" t="str">
            <v>3 3. Único Contratista</v>
          </cell>
          <cell r="U774">
            <v>1030591159</v>
          </cell>
          <cell r="V774" t="str">
            <v>LAURA XIMENA LOAIZA PEREZ</v>
          </cell>
        </row>
        <row r="775">
          <cell r="C775" t="str">
            <v>1635-2024</v>
          </cell>
          <cell r="D775" t="str">
            <v>Laura Victoria Orozco Castillo</v>
          </cell>
          <cell r="E775" t="str">
            <v>LAURA VICTORIA OROZCO CASTILLO</v>
          </cell>
          <cell r="F775" t="str">
            <v>Cédula de Ciudadania</v>
          </cell>
          <cell r="G775">
            <v>1053772805</v>
          </cell>
          <cell r="H775">
            <v>1053772805</v>
          </cell>
          <cell r="I775">
            <v>8</v>
          </cell>
          <cell r="K775" t="str">
            <v>Natural</v>
          </cell>
          <cell r="L775" t="str">
            <v>1 Natural</v>
          </cell>
          <cell r="M775" t="str">
            <v>2 Privada (1)</v>
          </cell>
          <cell r="N775" t="str">
            <v>4 Persona Natural (2)</v>
          </cell>
          <cell r="O775" t="str">
            <v>1 Nacional</v>
          </cell>
          <cell r="Q775" t="str">
            <v>3 3. Único Contratista</v>
          </cell>
          <cell r="U775">
            <v>1053772805</v>
          </cell>
          <cell r="V775" t="str">
            <v>LAURA VICTORIA OROZCO CASTILLO</v>
          </cell>
        </row>
        <row r="776">
          <cell r="C776" t="str">
            <v>1636-2024</v>
          </cell>
          <cell r="D776" t="str">
            <v>karen pérez</v>
          </cell>
          <cell r="E776" t="str">
            <v>KAREN ALEXANDRA PEREZ RIOS</v>
          </cell>
          <cell r="F776" t="str">
            <v>Cédula de Ciudadania</v>
          </cell>
          <cell r="G776">
            <v>1010208126</v>
          </cell>
          <cell r="H776">
            <v>1010208126</v>
          </cell>
          <cell r="I776">
            <v>1</v>
          </cell>
          <cell r="K776" t="str">
            <v>Natural</v>
          </cell>
          <cell r="L776" t="str">
            <v>1 Natural</v>
          </cell>
          <cell r="M776" t="str">
            <v>2 Privada (1)</v>
          </cell>
          <cell r="N776" t="str">
            <v>4 Persona Natural (2)</v>
          </cell>
          <cell r="O776" t="str">
            <v>1 Nacional</v>
          </cell>
          <cell r="Q776" t="str">
            <v>3 3. Único Contratista</v>
          </cell>
          <cell r="U776">
            <v>1010208126</v>
          </cell>
          <cell r="V776" t="str">
            <v>KAREN ALEXANDRA PEREZ RIOS</v>
          </cell>
        </row>
        <row r="777">
          <cell r="C777" t="str">
            <v>1637-2024</v>
          </cell>
          <cell r="D777" t="str">
            <v>Instituto Distrital de Las Artes</v>
          </cell>
          <cell r="E777" t="str">
            <v>LUZ DARY GAMEZ ALDANA</v>
          </cell>
          <cell r="F777" t="str">
            <v>Cédula de Ciudadania</v>
          </cell>
          <cell r="G777">
            <v>1024479087</v>
          </cell>
          <cell r="H777">
            <v>1024479087</v>
          </cell>
          <cell r="I777">
            <v>5</v>
          </cell>
          <cell r="K777" t="str">
            <v>Natural</v>
          </cell>
          <cell r="L777" t="str">
            <v>1 Natural</v>
          </cell>
          <cell r="M777" t="str">
            <v>2 Privada (1)</v>
          </cell>
          <cell r="N777" t="str">
            <v>4 Persona Natural (2)</v>
          </cell>
          <cell r="O777" t="str">
            <v>1 Nacional</v>
          </cell>
          <cell r="Q777" t="str">
            <v>3 3. Único Contratista</v>
          </cell>
          <cell r="U777">
            <v>1024479087</v>
          </cell>
          <cell r="V777" t="str">
            <v>LUZ DARY GAMEZ ALDANA</v>
          </cell>
        </row>
        <row r="778">
          <cell r="C778" t="str">
            <v>1638-2024</v>
          </cell>
          <cell r="D778" t="str">
            <v>DaVID Enrique Hernandez Reyes</v>
          </cell>
          <cell r="E778" t="str">
            <v>DAVID ENRIQUE HERNANDEZ REYES</v>
          </cell>
          <cell r="F778" t="str">
            <v>Cédula de Ciudadania</v>
          </cell>
          <cell r="G778">
            <v>1023949692</v>
          </cell>
          <cell r="H778">
            <v>1023949692</v>
          </cell>
          <cell r="I778">
            <v>5</v>
          </cell>
          <cell r="K778" t="str">
            <v>Natural</v>
          </cell>
          <cell r="L778" t="str">
            <v>1 Natural</v>
          </cell>
          <cell r="M778" t="str">
            <v>2 Privada (1)</v>
          </cell>
          <cell r="N778" t="str">
            <v>4 Persona Natural (2)</v>
          </cell>
          <cell r="O778" t="str">
            <v>1 Nacional</v>
          </cell>
          <cell r="Q778" t="str">
            <v>3 3. Único Contratista</v>
          </cell>
          <cell r="U778">
            <v>1023949692</v>
          </cell>
          <cell r="V778" t="str">
            <v>DAVID ENRIQUE HERNANDEZ REYES</v>
          </cell>
        </row>
        <row r="779">
          <cell r="C779" t="str">
            <v>1639-2024</v>
          </cell>
          <cell r="D779" t="str">
            <v>CATALINA SAAVEDRA GÓMEZ</v>
          </cell>
          <cell r="E779" t="str">
            <v>CATALINA SAAVEDRA GOMEZ</v>
          </cell>
          <cell r="F779" t="str">
            <v>Cédula de Ciudadania</v>
          </cell>
          <cell r="G779">
            <v>1020737534</v>
          </cell>
          <cell r="H779">
            <v>1020737534</v>
          </cell>
          <cell r="I779">
            <v>9</v>
          </cell>
          <cell r="K779" t="str">
            <v>Natural</v>
          </cell>
          <cell r="L779" t="str">
            <v>1 Natural</v>
          </cell>
          <cell r="M779" t="str">
            <v>2 Privada (1)</v>
          </cell>
          <cell r="N779" t="str">
            <v>4 Persona Natural (2)</v>
          </cell>
          <cell r="O779" t="str">
            <v>1 Nacional</v>
          </cell>
          <cell r="Q779" t="str">
            <v>3 3. Único Contratista</v>
          </cell>
          <cell r="U779">
            <v>1020737534</v>
          </cell>
          <cell r="V779" t="str">
            <v>CATALINA SAAVEDRA GOMEZ</v>
          </cell>
        </row>
        <row r="780">
          <cell r="C780" t="str">
            <v>164-2024</v>
          </cell>
          <cell r="D780" t="str">
            <v>Iván Nossa</v>
          </cell>
          <cell r="E780" t="str">
            <v>IVAN DARIO NOSSA CORTES</v>
          </cell>
          <cell r="F780" t="str">
            <v>Cédula de Ciudadania</v>
          </cell>
          <cell r="G780">
            <v>1032402644</v>
          </cell>
          <cell r="H780">
            <v>1032402644</v>
          </cell>
          <cell r="I780">
            <v>6</v>
          </cell>
          <cell r="K780" t="str">
            <v>Natural</v>
          </cell>
          <cell r="L780" t="str">
            <v>1 Natural</v>
          </cell>
          <cell r="M780" t="str">
            <v>2 Privada (1)</v>
          </cell>
          <cell r="N780" t="str">
            <v>4 Persona Natural (2)</v>
          </cell>
          <cell r="O780" t="str">
            <v>1 Nacional</v>
          </cell>
          <cell r="Q780" t="str">
            <v>3 3. Único Contratista</v>
          </cell>
          <cell r="U780">
            <v>1032402644</v>
          </cell>
          <cell r="V780" t="str">
            <v>IVAN DARIO NOSSA CORTES</v>
          </cell>
        </row>
        <row r="781">
          <cell r="C781" t="str">
            <v>1640-2024</v>
          </cell>
          <cell r="D781" t="str">
            <v>JENNY LUCILA TRUJILLO VALDERRAMA</v>
          </cell>
          <cell r="E781" t="str">
            <v>JENNY LUCILA TRUJILLO VALDERRAMA</v>
          </cell>
          <cell r="F781" t="str">
            <v>Cédula de Ciudadania</v>
          </cell>
          <cell r="G781">
            <v>31929827</v>
          </cell>
          <cell r="H781">
            <v>31929827</v>
          </cell>
          <cell r="I781">
            <v>5</v>
          </cell>
          <cell r="K781" t="str">
            <v>Natural</v>
          </cell>
          <cell r="L781" t="str">
            <v>1 Natural</v>
          </cell>
          <cell r="M781" t="str">
            <v>2 Privada (1)</v>
          </cell>
          <cell r="N781" t="str">
            <v>4 Persona Natural (2)</v>
          </cell>
          <cell r="O781" t="str">
            <v>1 Nacional</v>
          </cell>
          <cell r="Q781" t="str">
            <v>3 3. Único Contratista</v>
          </cell>
          <cell r="U781">
            <v>31929827</v>
          </cell>
          <cell r="V781" t="str">
            <v>JENNY LUCILA TRUJILLO VALDERRAMA</v>
          </cell>
        </row>
        <row r="782">
          <cell r="C782" t="str">
            <v>1644-2024</v>
          </cell>
          <cell r="D782" t="str">
            <v>Natalia Carolina Diaz Morales</v>
          </cell>
          <cell r="E782" t="str">
            <v>NATALIA CAROLINA DIAZ MORALES</v>
          </cell>
          <cell r="F782" t="str">
            <v>Cédula de Ciudadania</v>
          </cell>
          <cell r="G782">
            <v>1020780535</v>
          </cell>
          <cell r="H782">
            <v>1020780535</v>
          </cell>
          <cell r="I782">
            <v>8</v>
          </cell>
          <cell r="K782" t="str">
            <v>Natural</v>
          </cell>
          <cell r="L782" t="str">
            <v>1 Natural</v>
          </cell>
          <cell r="M782" t="str">
            <v>2 Privada (1)</v>
          </cell>
          <cell r="N782" t="str">
            <v>4 Persona Natural (2)</v>
          </cell>
          <cell r="O782" t="str">
            <v>1 Nacional</v>
          </cell>
          <cell r="Q782" t="str">
            <v>3 3. Único Contratista</v>
          </cell>
          <cell r="U782">
            <v>1020780535</v>
          </cell>
          <cell r="V782" t="str">
            <v>NATALIA CAROLINA DIAZ MORALES</v>
          </cell>
        </row>
        <row r="783">
          <cell r="C783" t="str">
            <v>1645-2024</v>
          </cell>
          <cell r="D783" t="str">
            <v>Karen Nazarith Ramirez</v>
          </cell>
          <cell r="E783" t="str">
            <v>KAREN NAZARITH RAMIREZ</v>
          </cell>
          <cell r="F783" t="str">
            <v>Cédula de Ciudadania</v>
          </cell>
          <cell r="G783">
            <v>52787777</v>
          </cell>
          <cell r="H783">
            <v>52787777</v>
          </cell>
          <cell r="I783">
            <v>0</v>
          </cell>
          <cell r="K783" t="str">
            <v>Natural</v>
          </cell>
          <cell r="L783" t="str">
            <v>1 Natural</v>
          </cell>
          <cell r="M783" t="str">
            <v>2 Privada (1)</v>
          </cell>
          <cell r="N783" t="str">
            <v>4 Persona Natural (2)</v>
          </cell>
          <cell r="O783" t="str">
            <v>1 Nacional</v>
          </cell>
          <cell r="Q783" t="str">
            <v>3 3. Único Contratista</v>
          </cell>
          <cell r="U783">
            <v>52787777</v>
          </cell>
          <cell r="V783" t="str">
            <v>KAREN NAZARITH RAMIREZ</v>
          </cell>
        </row>
        <row r="784">
          <cell r="C784" t="str">
            <v>1646-2024</v>
          </cell>
          <cell r="D784" t="str">
            <v>Miguel Ángel Guevara Naranjo</v>
          </cell>
          <cell r="E784" t="str">
            <v>MIGUEL ANGEL GUEVARA NARANJO</v>
          </cell>
          <cell r="F784" t="str">
            <v>Cédula de Ciudadania</v>
          </cell>
          <cell r="G784">
            <v>1030682010</v>
          </cell>
          <cell r="H784">
            <v>1030682010</v>
          </cell>
          <cell r="I784">
            <v>1</v>
          </cell>
          <cell r="K784" t="str">
            <v>Natural</v>
          </cell>
          <cell r="L784" t="str">
            <v>1 Natural</v>
          </cell>
          <cell r="M784" t="str">
            <v>2 Privada (1)</v>
          </cell>
          <cell r="N784" t="str">
            <v>4 Persona Natural (2)</v>
          </cell>
          <cell r="O784" t="str">
            <v>1 Nacional</v>
          </cell>
          <cell r="Q784" t="str">
            <v>3 3. Único Contratista</v>
          </cell>
          <cell r="U784">
            <v>1030682010</v>
          </cell>
          <cell r="V784" t="str">
            <v>MIGUEL ANGEL GUEVARA NARANJO</v>
          </cell>
        </row>
        <row r="785">
          <cell r="C785" t="str">
            <v>1647-2024</v>
          </cell>
          <cell r="D785" t="str">
            <v>Robinson Avila Aldana</v>
          </cell>
          <cell r="E785" t="str">
            <v>ROBINSON AVILA ALDANA</v>
          </cell>
          <cell r="F785" t="str">
            <v>Cédula de Ciudadania</v>
          </cell>
          <cell r="G785">
            <v>93235688</v>
          </cell>
          <cell r="H785">
            <v>93235688</v>
          </cell>
          <cell r="I785">
            <v>4</v>
          </cell>
          <cell r="K785" t="str">
            <v>Natural</v>
          </cell>
          <cell r="L785" t="str">
            <v>1 Natural</v>
          </cell>
          <cell r="M785" t="str">
            <v>2 Privada (1)</v>
          </cell>
          <cell r="N785" t="str">
            <v>4 Persona Natural (2)</v>
          </cell>
          <cell r="O785" t="str">
            <v>1 Nacional</v>
          </cell>
          <cell r="Q785" t="str">
            <v>3 3. Único Contratista</v>
          </cell>
          <cell r="U785">
            <v>93235688</v>
          </cell>
          <cell r="V785" t="str">
            <v>ROBINSON AVILA ALDANA</v>
          </cell>
        </row>
        <row r="786">
          <cell r="C786" t="str">
            <v>1648-2024</v>
          </cell>
          <cell r="D786" t="str">
            <v>Johnnatan Rodriguez Pinto</v>
          </cell>
          <cell r="E786" t="str">
            <v>JOHNNATAN RODRIGUEZ PINTO</v>
          </cell>
          <cell r="F786" t="str">
            <v>Cédula de Ciudadania</v>
          </cell>
          <cell r="G786">
            <v>80731644</v>
          </cell>
          <cell r="H786">
            <v>80731644</v>
          </cell>
          <cell r="I786">
            <v>0</v>
          </cell>
          <cell r="K786" t="str">
            <v>Natural</v>
          </cell>
          <cell r="L786" t="str">
            <v>1 Natural</v>
          </cell>
          <cell r="M786" t="str">
            <v>2 Privada (1)</v>
          </cell>
          <cell r="N786" t="str">
            <v>4 Persona Natural (2)</v>
          </cell>
          <cell r="O786" t="str">
            <v>1 Nacional</v>
          </cell>
          <cell r="Q786" t="str">
            <v>3 3. Único Contratista</v>
          </cell>
          <cell r="U786">
            <v>80731644</v>
          </cell>
          <cell r="V786" t="str">
            <v>JOHNNATAN RODRIGUEZ PINTO</v>
          </cell>
        </row>
        <row r="787">
          <cell r="C787" t="str">
            <v>1649-2024</v>
          </cell>
          <cell r="D787" t="str">
            <v>NATALIA VANESA VELASQUEZ ORDUZ</v>
          </cell>
          <cell r="E787" t="str">
            <v>NATALIA VANESA VELASQUEZ ORDUZ</v>
          </cell>
          <cell r="F787" t="str">
            <v>Cédula de Ciudadania</v>
          </cell>
          <cell r="G787">
            <v>1032452756</v>
          </cell>
          <cell r="H787">
            <v>1032452756</v>
          </cell>
          <cell r="I787">
            <v>6</v>
          </cell>
          <cell r="K787" t="str">
            <v>Natural</v>
          </cell>
          <cell r="L787" t="str">
            <v>1 Natural</v>
          </cell>
          <cell r="M787" t="str">
            <v>2 Privada (1)</v>
          </cell>
          <cell r="N787" t="str">
            <v>4 Persona Natural (2)</v>
          </cell>
          <cell r="O787" t="str">
            <v>1 Nacional</v>
          </cell>
          <cell r="Q787" t="str">
            <v>3 3. Único Contratista</v>
          </cell>
          <cell r="U787">
            <v>1032452756</v>
          </cell>
          <cell r="V787" t="str">
            <v>NATALIA VANESA VELASQUEZ ORDUZ</v>
          </cell>
        </row>
        <row r="788">
          <cell r="C788" t="str">
            <v>165-2024</v>
          </cell>
          <cell r="D788" t="str">
            <v>jennifer ayala sanchez</v>
          </cell>
          <cell r="E788" t="str">
            <v>JENNIFER AYALA SANCHEZ</v>
          </cell>
          <cell r="F788" t="str">
            <v>Cédula de Ciudadania</v>
          </cell>
          <cell r="G788">
            <v>1016015188</v>
          </cell>
          <cell r="H788">
            <v>1016015188</v>
          </cell>
          <cell r="I788">
            <v>0</v>
          </cell>
          <cell r="K788" t="str">
            <v>Natural</v>
          </cell>
          <cell r="L788" t="str">
            <v>1 Natural</v>
          </cell>
          <cell r="M788" t="str">
            <v>2 Privada (1)</v>
          </cell>
          <cell r="N788" t="str">
            <v>4 Persona Natural (2)</v>
          </cell>
          <cell r="O788" t="str">
            <v>1 Nacional</v>
          </cell>
          <cell r="Q788" t="str">
            <v>3 3. Único Contratista</v>
          </cell>
          <cell r="U788">
            <v>1016015188</v>
          </cell>
          <cell r="V788" t="str">
            <v>JENNIFER AYALA SANCHEZ</v>
          </cell>
        </row>
        <row r="789">
          <cell r="C789" t="str">
            <v>1650-2024</v>
          </cell>
          <cell r="D789" t="str">
            <v>MELISSA MARGARITA CORDERO RODRIGUEZ</v>
          </cell>
          <cell r="E789" t="str">
            <v>MELISSA MARGARITA CORDERO RODRIGUEZ</v>
          </cell>
          <cell r="F789" t="str">
            <v>Cédula de Ciudadania</v>
          </cell>
          <cell r="G789">
            <v>1026284169</v>
          </cell>
          <cell r="H789">
            <v>1026284169</v>
          </cell>
          <cell r="I789">
            <v>1</v>
          </cell>
          <cell r="K789" t="str">
            <v>Natural</v>
          </cell>
          <cell r="L789" t="str">
            <v>1 Natural</v>
          </cell>
          <cell r="M789" t="str">
            <v>2 Privada (1)</v>
          </cell>
          <cell r="N789" t="str">
            <v>4 Persona Natural (2)</v>
          </cell>
          <cell r="O789" t="str">
            <v>1 Nacional</v>
          </cell>
          <cell r="Q789" t="str">
            <v>3 3. Único Contratista</v>
          </cell>
          <cell r="U789">
            <v>1026284169</v>
          </cell>
          <cell r="V789" t="str">
            <v>MELISSA MARGARITA CORDERO RODRIGUEZ</v>
          </cell>
        </row>
        <row r="790">
          <cell r="C790" t="str">
            <v>1651-2024</v>
          </cell>
          <cell r="D790" t="str">
            <v>YUDY YANETH CAMARGO CAMARGO</v>
          </cell>
          <cell r="E790" t="str">
            <v>YUDY YANETH CAMARGO CAMARGO</v>
          </cell>
          <cell r="F790" t="str">
            <v>Cédula de Ciudadania</v>
          </cell>
          <cell r="G790">
            <v>52798194</v>
          </cell>
          <cell r="H790">
            <v>52798194</v>
          </cell>
          <cell r="I790">
            <v>4</v>
          </cell>
          <cell r="K790" t="str">
            <v>Natural</v>
          </cell>
          <cell r="L790" t="str">
            <v>1 Natural</v>
          </cell>
          <cell r="M790" t="str">
            <v>2 Privada (1)</v>
          </cell>
          <cell r="N790" t="str">
            <v>4 Persona Natural (2)</v>
          </cell>
          <cell r="O790" t="str">
            <v>1 Nacional</v>
          </cell>
          <cell r="Q790" t="str">
            <v>3 3. Único Contratista</v>
          </cell>
          <cell r="U790">
            <v>52798194</v>
          </cell>
          <cell r="V790" t="str">
            <v>YUDY YANETH CAMARGO CAMARGO</v>
          </cell>
        </row>
        <row r="791">
          <cell r="C791" t="str">
            <v>1652-2024</v>
          </cell>
          <cell r="D791" t="str">
            <v>Nathalie Paola Peña Gama</v>
          </cell>
          <cell r="E791" t="str">
            <v>NATHALIE PAOLA PEÑA GAMA</v>
          </cell>
          <cell r="F791" t="str">
            <v>Cédula de Ciudadania</v>
          </cell>
          <cell r="G791">
            <v>1018417671</v>
          </cell>
          <cell r="H791">
            <v>1018417671</v>
          </cell>
          <cell r="I791">
            <v>1</v>
          </cell>
          <cell r="K791" t="str">
            <v>Natural</v>
          </cell>
          <cell r="L791" t="str">
            <v>1 Natural</v>
          </cell>
          <cell r="M791" t="str">
            <v>2 Privada (1)</v>
          </cell>
          <cell r="N791" t="str">
            <v>4 Persona Natural (2)</v>
          </cell>
          <cell r="O791" t="str">
            <v>1 Nacional</v>
          </cell>
          <cell r="Q791" t="str">
            <v>3 3. Único Contratista</v>
          </cell>
          <cell r="U791">
            <v>1018417671</v>
          </cell>
          <cell r="V791" t="str">
            <v>NATHALIE PAOLA PEÑA GAMA</v>
          </cell>
        </row>
        <row r="792">
          <cell r="C792" t="str">
            <v>1653-2024</v>
          </cell>
          <cell r="D792" t="str">
            <v>MARTHA MILENA RONDON MOLINA</v>
          </cell>
          <cell r="E792" t="str">
            <v>MARTHA MILENA RONDON MOLINA</v>
          </cell>
          <cell r="F792" t="str">
            <v>Cédula de Ciudadania</v>
          </cell>
          <cell r="G792">
            <v>52353704</v>
          </cell>
          <cell r="H792">
            <v>52353704</v>
          </cell>
          <cell r="I792">
            <v>0</v>
          </cell>
          <cell r="K792" t="str">
            <v>Natural</v>
          </cell>
          <cell r="L792" t="str">
            <v>1 Natural</v>
          </cell>
          <cell r="M792" t="str">
            <v>2 Privada (1)</v>
          </cell>
          <cell r="N792" t="str">
            <v>4 Persona Natural (2)</v>
          </cell>
          <cell r="O792" t="str">
            <v>1 Nacional</v>
          </cell>
          <cell r="Q792" t="str">
            <v>3 3. Único Contratista</v>
          </cell>
          <cell r="U792">
            <v>52353704</v>
          </cell>
          <cell r="V792" t="str">
            <v>MARTHA MILENA RONDON MOLINA</v>
          </cell>
        </row>
        <row r="793">
          <cell r="C793" t="str">
            <v>1654-2024</v>
          </cell>
          <cell r="D793" t="str">
            <v>Carlos Eduardo Trujillo Espinosa</v>
          </cell>
          <cell r="E793" t="str">
            <v>CARLOS EDUARDO TRUJILLO ESPINOSA</v>
          </cell>
          <cell r="F793" t="str">
            <v>Cédula de Ciudadania</v>
          </cell>
          <cell r="G793">
            <v>79442346</v>
          </cell>
          <cell r="H793">
            <v>79442346</v>
          </cell>
          <cell r="I793">
            <v>7</v>
          </cell>
          <cell r="K793" t="str">
            <v>Natural</v>
          </cell>
          <cell r="L793" t="str">
            <v>1 Natural</v>
          </cell>
          <cell r="M793" t="str">
            <v>2 Privada (1)</v>
          </cell>
          <cell r="N793" t="str">
            <v>4 Persona Natural (2)</v>
          </cell>
          <cell r="O793" t="str">
            <v>1 Nacional</v>
          </cell>
          <cell r="Q793" t="str">
            <v>3 3. Único Contratista</v>
          </cell>
          <cell r="U793">
            <v>79442346</v>
          </cell>
          <cell r="V793" t="str">
            <v>CARLOS EDUARDO TRUJILLO ESPINOSA</v>
          </cell>
        </row>
        <row r="794">
          <cell r="C794" t="str">
            <v>1655-2024</v>
          </cell>
          <cell r="D794" t="str">
            <v>cristhian alejandro noguera burbano</v>
          </cell>
          <cell r="E794" t="str">
            <v>CRISTHIAN ALEJANDRO NOGUERA BURBANO</v>
          </cell>
          <cell r="F794" t="str">
            <v>Cédula de Ciudadania</v>
          </cell>
          <cell r="G794">
            <v>13068915</v>
          </cell>
          <cell r="H794">
            <v>13068915</v>
          </cell>
          <cell r="I794">
            <v>4</v>
          </cell>
          <cell r="K794" t="str">
            <v>Natural</v>
          </cell>
          <cell r="L794" t="str">
            <v>1 Natural</v>
          </cell>
          <cell r="M794" t="str">
            <v>2 Privada (1)</v>
          </cell>
          <cell r="N794" t="str">
            <v>4 Persona Natural (2)</v>
          </cell>
          <cell r="O794" t="str">
            <v>1 Nacional</v>
          </cell>
          <cell r="Q794" t="str">
            <v>3 3. Único Contratista</v>
          </cell>
          <cell r="U794">
            <v>13068915</v>
          </cell>
          <cell r="V794" t="str">
            <v>CRISTHIAN ALEJANDRO NOGUERA BURBANO</v>
          </cell>
        </row>
        <row r="795">
          <cell r="C795" t="str">
            <v>1656-2024</v>
          </cell>
          <cell r="D795" t="str">
            <v>Ruth Johana Arias Valbuena</v>
          </cell>
          <cell r="E795" t="str">
            <v>RUTH JOHANA ARIAS VALBUENA</v>
          </cell>
          <cell r="F795" t="str">
            <v>Cédula de Ciudadania</v>
          </cell>
          <cell r="G795">
            <v>1033689334</v>
          </cell>
          <cell r="H795">
            <v>1033689334</v>
          </cell>
          <cell r="I795">
            <v>3</v>
          </cell>
          <cell r="K795" t="str">
            <v>Natural</v>
          </cell>
          <cell r="L795" t="str">
            <v>1 Natural</v>
          </cell>
          <cell r="M795" t="str">
            <v>2 Privada (1)</v>
          </cell>
          <cell r="N795" t="str">
            <v>4 Persona Natural (2)</v>
          </cell>
          <cell r="O795" t="str">
            <v>1 Nacional</v>
          </cell>
          <cell r="Q795" t="str">
            <v>3 3. Único Contratista</v>
          </cell>
          <cell r="U795">
            <v>1033689334</v>
          </cell>
          <cell r="V795" t="str">
            <v>RUTH JOHANA ARIAS VALBUENA</v>
          </cell>
        </row>
        <row r="796">
          <cell r="C796" t="str">
            <v>1657-2024</v>
          </cell>
          <cell r="D796" t="str">
            <v>Erika Yamile</v>
          </cell>
          <cell r="E796" t="str">
            <v>ERIKA YAMILE CABALLERO SOSA</v>
          </cell>
          <cell r="F796" t="str">
            <v>Cédula de Ciudadania</v>
          </cell>
          <cell r="G796">
            <v>1054373917</v>
          </cell>
          <cell r="H796">
            <v>1054373917</v>
          </cell>
          <cell r="I796">
            <v>6</v>
          </cell>
          <cell r="K796" t="str">
            <v>Natural</v>
          </cell>
          <cell r="L796" t="str">
            <v>1 Natural</v>
          </cell>
          <cell r="M796" t="str">
            <v>2 Privada (1)</v>
          </cell>
          <cell r="N796" t="str">
            <v>4 Persona Natural (2)</v>
          </cell>
          <cell r="O796" t="str">
            <v>1 Nacional</v>
          </cell>
          <cell r="Q796" t="str">
            <v>3 3. Único Contratista</v>
          </cell>
          <cell r="U796">
            <v>1054373917</v>
          </cell>
          <cell r="V796" t="str">
            <v>ERIKA YAMILE CABALLERO SOSA</v>
          </cell>
        </row>
        <row r="797">
          <cell r="C797" t="str">
            <v>1658-2024</v>
          </cell>
          <cell r="D797" t="str">
            <v>Javier Hernando Riaño</v>
          </cell>
          <cell r="E797" t="str">
            <v>JAVIER HERNANDO RIAÑO</v>
          </cell>
          <cell r="F797" t="str">
            <v>Cédula de Ciudadania</v>
          </cell>
          <cell r="G797">
            <v>79890290</v>
          </cell>
          <cell r="H797">
            <v>79890290</v>
          </cell>
          <cell r="I797">
            <v>4</v>
          </cell>
          <cell r="K797" t="str">
            <v>Natural</v>
          </cell>
          <cell r="L797" t="str">
            <v>1 Natural</v>
          </cell>
          <cell r="M797" t="str">
            <v>2 Privada (1)</v>
          </cell>
          <cell r="N797" t="str">
            <v>4 Persona Natural (2)</v>
          </cell>
          <cell r="O797" t="str">
            <v>1 Nacional</v>
          </cell>
          <cell r="Q797" t="str">
            <v>3 3. Único Contratista</v>
          </cell>
          <cell r="U797">
            <v>79890290</v>
          </cell>
          <cell r="V797" t="str">
            <v>JAVIER HERNANDO RIAÑO</v>
          </cell>
        </row>
        <row r="798">
          <cell r="C798" t="str">
            <v>1659-2024</v>
          </cell>
          <cell r="D798" t="str">
            <v>Javier Enrique Motta Morales</v>
          </cell>
          <cell r="E798" t="str">
            <v>JAVIER ENRIQUE MOTTA MORALES</v>
          </cell>
          <cell r="F798" t="str">
            <v>Cédula de Ciudadania</v>
          </cell>
          <cell r="G798">
            <v>1013613361</v>
          </cell>
          <cell r="H798">
            <v>1013613361</v>
          </cell>
          <cell r="I798">
            <v>3</v>
          </cell>
          <cell r="K798" t="str">
            <v>Natural</v>
          </cell>
          <cell r="L798" t="str">
            <v>1 Natural</v>
          </cell>
          <cell r="M798" t="str">
            <v>2 Privada (1)</v>
          </cell>
          <cell r="N798" t="str">
            <v>4 Persona Natural (2)</v>
          </cell>
          <cell r="O798" t="str">
            <v>1 Nacional</v>
          </cell>
          <cell r="Q798" t="str">
            <v>3 3. Único Contratista</v>
          </cell>
          <cell r="U798">
            <v>1013613361</v>
          </cell>
          <cell r="V798" t="str">
            <v>JAVIER ENRIQUE MOTTA MORALES</v>
          </cell>
        </row>
        <row r="799">
          <cell r="C799" t="str">
            <v>166-2024</v>
          </cell>
          <cell r="D799" t="str">
            <v>HECTOR MARIO BALLESTEROS PUYO</v>
          </cell>
          <cell r="E799" t="str">
            <v>HECTOR MARIO BALLESTEROS PUYO</v>
          </cell>
          <cell r="F799" t="str">
            <v>Cédula de Ciudadania</v>
          </cell>
          <cell r="G799">
            <v>1022972985</v>
          </cell>
          <cell r="H799">
            <v>1022972985</v>
          </cell>
          <cell r="I799">
            <v>0</v>
          </cell>
          <cell r="K799" t="str">
            <v>Natural</v>
          </cell>
          <cell r="L799" t="str">
            <v>1 Natural</v>
          </cell>
          <cell r="M799" t="str">
            <v>2 Privada (1)</v>
          </cell>
          <cell r="N799" t="str">
            <v>4 Persona Natural (2)</v>
          </cell>
          <cell r="O799" t="str">
            <v>1 Nacional</v>
          </cell>
          <cell r="Q799" t="str">
            <v>3 3. Único Contratista</v>
          </cell>
          <cell r="U799">
            <v>1022972985</v>
          </cell>
          <cell r="V799" t="str">
            <v>HECTOR MARIO BALLESTEROS PUYO</v>
          </cell>
        </row>
        <row r="800">
          <cell r="C800" t="str">
            <v>1660-2024</v>
          </cell>
          <cell r="D800" t="str">
            <v>esteban lisandro chacon pinzon</v>
          </cell>
          <cell r="E800" t="str">
            <v>ESTEBAN LISANDRO CHACON PINZON</v>
          </cell>
          <cell r="F800" t="str">
            <v>Cédula de Ciudadania</v>
          </cell>
          <cell r="G800">
            <v>1018457650</v>
          </cell>
          <cell r="H800">
            <v>1018457650</v>
          </cell>
          <cell r="I800">
            <v>6</v>
          </cell>
          <cell r="K800" t="str">
            <v>Natural</v>
          </cell>
          <cell r="L800" t="str">
            <v>1 Natural</v>
          </cell>
          <cell r="M800" t="str">
            <v>2 Privada (1)</v>
          </cell>
          <cell r="N800" t="str">
            <v>4 Persona Natural (2)</v>
          </cell>
          <cell r="O800" t="str">
            <v>1 Nacional</v>
          </cell>
          <cell r="Q800" t="str">
            <v>3 3. Único Contratista</v>
          </cell>
          <cell r="U800">
            <v>1018457650</v>
          </cell>
          <cell r="V800" t="str">
            <v>ESTEBAN LISANDRO CHACON PINZON</v>
          </cell>
        </row>
        <row r="801">
          <cell r="C801" t="str">
            <v>1661-2024</v>
          </cell>
          <cell r="D801" t="str">
            <v>harold bohorquez</v>
          </cell>
          <cell r="E801" t="str">
            <v>HAROLD BOHORQUEZ RAMIREZ</v>
          </cell>
          <cell r="F801" t="str">
            <v>NIT</v>
          </cell>
          <cell r="G801">
            <v>80181875</v>
          </cell>
          <cell r="H801">
            <v>80181875</v>
          </cell>
          <cell r="I801">
            <v>4</v>
          </cell>
          <cell r="K801" t="str">
            <v>Natural</v>
          </cell>
          <cell r="L801" t="str">
            <v>2 Jurídica</v>
          </cell>
          <cell r="N801" t="str">
            <v>3 Privadas (2)</v>
          </cell>
          <cell r="O801" t="str">
            <v>1 Nacional</v>
          </cell>
          <cell r="Q801" t="str">
            <v>3 3. Único Contratista</v>
          </cell>
          <cell r="U801">
            <v>80181875</v>
          </cell>
          <cell r="V801" t="str">
            <v>HAROLD BOHORQUEZ RAMIREZ</v>
          </cell>
        </row>
        <row r="802">
          <cell r="C802" t="str">
            <v>1662-2024</v>
          </cell>
          <cell r="D802" t="str">
            <v>BRAYAN SEBASTIAN PAEZ JIMENEZ</v>
          </cell>
          <cell r="E802" t="str">
            <v>BRAYAN SEBASTIAN PAEZ JIMENEZ</v>
          </cell>
          <cell r="F802" t="str">
            <v>Cédula de Ciudadania</v>
          </cell>
          <cell r="G802">
            <v>1006866896</v>
          </cell>
          <cell r="H802">
            <v>1006866896</v>
          </cell>
          <cell r="I802">
            <v>1</v>
          </cell>
          <cell r="K802" t="str">
            <v>Natural</v>
          </cell>
          <cell r="L802" t="str">
            <v>1 Natural</v>
          </cell>
          <cell r="M802" t="str">
            <v>2 Privada (1)</v>
          </cell>
          <cell r="N802" t="str">
            <v>4 Persona Natural (2)</v>
          </cell>
          <cell r="O802" t="str">
            <v>1 Nacional</v>
          </cell>
          <cell r="Q802" t="str">
            <v>3 3. Único Contratista</v>
          </cell>
          <cell r="U802">
            <v>1006866896</v>
          </cell>
          <cell r="V802" t="str">
            <v>BRAYAN SEBASTIAN PAEZ JIMENEZ</v>
          </cell>
        </row>
        <row r="803">
          <cell r="C803" t="str">
            <v>1663-2024</v>
          </cell>
          <cell r="D803" t="str">
            <v>Danna carolina mamian rodriguez</v>
          </cell>
          <cell r="E803" t="str">
            <v>DANNA CAROLINA MAMIAN RODRIGUEZ</v>
          </cell>
          <cell r="F803" t="str">
            <v>Cédula de Ciudadania</v>
          </cell>
          <cell r="G803">
            <v>1033807117</v>
          </cell>
          <cell r="H803">
            <v>1033807117</v>
          </cell>
          <cell r="I803">
            <v>9</v>
          </cell>
          <cell r="K803" t="str">
            <v>Natural</v>
          </cell>
          <cell r="L803" t="str">
            <v>1 Natural</v>
          </cell>
          <cell r="M803" t="str">
            <v>2 Privada (1)</v>
          </cell>
          <cell r="N803" t="str">
            <v>4 Persona Natural (2)</v>
          </cell>
          <cell r="O803" t="str">
            <v>1 Nacional</v>
          </cell>
          <cell r="Q803" t="str">
            <v>3 3. Único Contratista</v>
          </cell>
          <cell r="U803">
            <v>1033807117</v>
          </cell>
          <cell r="V803" t="str">
            <v>DANNA CAROLINA MAMIAN RODRIGUEZ</v>
          </cell>
        </row>
        <row r="804">
          <cell r="C804" t="str">
            <v>1664-2024</v>
          </cell>
          <cell r="D804" t="str">
            <v>Omar Fabián Vera Cortés</v>
          </cell>
          <cell r="E804" t="str">
            <v>OMAR FABIAN VERA CORTES</v>
          </cell>
          <cell r="F804" t="str">
            <v>Cédula de Ciudadania</v>
          </cell>
          <cell r="G804">
            <v>79470824</v>
          </cell>
          <cell r="H804">
            <v>79470824</v>
          </cell>
          <cell r="I804">
            <v>5</v>
          </cell>
          <cell r="K804" t="str">
            <v>Natural</v>
          </cell>
          <cell r="L804" t="str">
            <v>1 Natural</v>
          </cell>
          <cell r="M804" t="str">
            <v>2 Privada (1)</v>
          </cell>
          <cell r="N804" t="str">
            <v>4 Persona Natural (2)</v>
          </cell>
          <cell r="O804" t="str">
            <v>1 Nacional</v>
          </cell>
          <cell r="Q804" t="str">
            <v>3 3. Único Contratista</v>
          </cell>
          <cell r="U804">
            <v>79470824</v>
          </cell>
          <cell r="V804" t="str">
            <v>OMAR FABIAN VERA CORTES</v>
          </cell>
        </row>
        <row r="805">
          <cell r="C805" t="str">
            <v>1665-2024</v>
          </cell>
          <cell r="D805" t="str">
            <v>SANTIAGO RODRIGUEZ ORTIZ</v>
          </cell>
          <cell r="E805" t="str">
            <v>SANTIAGO RODRIGUEZ ORTIZ</v>
          </cell>
          <cell r="F805" t="str">
            <v>Cédula de Ciudadania</v>
          </cell>
          <cell r="G805">
            <v>80236102</v>
          </cell>
          <cell r="H805">
            <v>80236102</v>
          </cell>
          <cell r="I805">
            <v>8</v>
          </cell>
          <cell r="K805" t="str">
            <v>Natural</v>
          </cell>
          <cell r="L805" t="str">
            <v>1 Natural</v>
          </cell>
          <cell r="M805" t="str">
            <v>2 Privada (1)</v>
          </cell>
          <cell r="N805" t="str">
            <v>4 Persona Natural (2)</v>
          </cell>
          <cell r="O805" t="str">
            <v>1 Nacional</v>
          </cell>
          <cell r="Q805" t="str">
            <v>3 3. Único Contratista</v>
          </cell>
          <cell r="U805">
            <v>80236102</v>
          </cell>
          <cell r="V805" t="str">
            <v>SANTIAGO RODRIGUEZ ORTIZ</v>
          </cell>
        </row>
        <row r="806">
          <cell r="C806" t="str">
            <v>1666-2024</v>
          </cell>
          <cell r="D806" t="str">
            <v>Juan Ramiro López Castañeda</v>
          </cell>
          <cell r="E806" t="str">
            <v>JUAN RAMIRO LOPEZ CASTAÑEDA</v>
          </cell>
          <cell r="F806" t="str">
            <v>Cédula de Ciudadania</v>
          </cell>
          <cell r="G806">
            <v>80729153</v>
          </cell>
          <cell r="H806">
            <v>80729153</v>
          </cell>
          <cell r="I806">
            <v>1</v>
          </cell>
          <cell r="K806" t="str">
            <v>Natural</v>
          </cell>
          <cell r="L806" t="str">
            <v>1 Natural</v>
          </cell>
          <cell r="M806" t="str">
            <v>2 Privada (1)</v>
          </cell>
          <cell r="N806" t="str">
            <v>4 Persona Natural (2)</v>
          </cell>
          <cell r="O806" t="str">
            <v>1 Nacional</v>
          </cell>
          <cell r="Q806" t="str">
            <v>3 3. Único Contratista</v>
          </cell>
          <cell r="U806">
            <v>80729153</v>
          </cell>
          <cell r="V806" t="str">
            <v>JUAN RAMIRO LOPEZ CASTAÑEDA</v>
          </cell>
        </row>
        <row r="807">
          <cell r="C807" t="str">
            <v>1667-2024</v>
          </cell>
          <cell r="D807" t="str">
            <v>JORGE YESID RAMOS CARREÑO</v>
          </cell>
          <cell r="E807" t="str">
            <v>JORGE YESID RAMOS CARREÑO</v>
          </cell>
          <cell r="F807" t="str">
            <v>Cédula de Ciudadania</v>
          </cell>
          <cell r="G807">
            <v>1024474816</v>
          </cell>
          <cell r="H807">
            <v>1024474816</v>
          </cell>
          <cell r="I807">
            <v>5</v>
          </cell>
          <cell r="K807" t="str">
            <v>Natural</v>
          </cell>
          <cell r="L807" t="str">
            <v>1 Natural</v>
          </cell>
          <cell r="M807" t="str">
            <v>2 Privada (1)</v>
          </cell>
          <cell r="N807" t="str">
            <v>4 Persona Natural (2)</v>
          </cell>
          <cell r="O807" t="str">
            <v>1 Nacional</v>
          </cell>
          <cell r="Q807" t="str">
            <v>3 3. Único Contratista</v>
          </cell>
          <cell r="U807">
            <v>1024474816</v>
          </cell>
          <cell r="V807" t="str">
            <v>JORGE YESID RAMOS CARREÑO</v>
          </cell>
        </row>
        <row r="808">
          <cell r="C808" t="str">
            <v>1668-2024</v>
          </cell>
          <cell r="D808" t="str">
            <v>MIGUEL ANGEL LOPEZ BUITRAGO</v>
          </cell>
          <cell r="E808" t="str">
            <v>MIGUEL ANGEL LOPEZ BUITRAGO</v>
          </cell>
          <cell r="F808" t="str">
            <v>Cédula de Ciudadania</v>
          </cell>
          <cell r="G808">
            <v>79710599</v>
          </cell>
          <cell r="H808">
            <v>79710599</v>
          </cell>
          <cell r="I808">
            <v>3</v>
          </cell>
          <cell r="K808" t="str">
            <v>Natural</v>
          </cell>
          <cell r="L808" t="str">
            <v>1 Natural</v>
          </cell>
          <cell r="M808" t="str">
            <v>2 Privada (1)</v>
          </cell>
          <cell r="N808" t="str">
            <v>4 Persona Natural (2)</v>
          </cell>
          <cell r="O808" t="str">
            <v>1 Nacional</v>
          </cell>
          <cell r="Q808" t="str">
            <v>3 3. Único Contratista</v>
          </cell>
          <cell r="U808">
            <v>79710599</v>
          </cell>
          <cell r="V808" t="str">
            <v>MIGUEL ANGEL LOPEZ BUITRAGO</v>
          </cell>
        </row>
        <row r="809">
          <cell r="C809" t="str">
            <v>1669-2024</v>
          </cell>
          <cell r="D809" t="str">
            <v>Cindy Johana Arias Vargas</v>
          </cell>
          <cell r="E809" t="str">
            <v>CINDY JOHANA ARIAS VARGAS</v>
          </cell>
          <cell r="F809" t="str">
            <v>Cédula de Ciudadania</v>
          </cell>
          <cell r="G809">
            <v>1015451076</v>
          </cell>
          <cell r="H809">
            <v>1015451076</v>
          </cell>
          <cell r="I809">
            <v>1</v>
          </cell>
          <cell r="K809" t="str">
            <v>Natural</v>
          </cell>
          <cell r="L809" t="str">
            <v>1 Natural</v>
          </cell>
          <cell r="M809" t="str">
            <v>2 Privada (1)</v>
          </cell>
          <cell r="N809" t="str">
            <v>4 Persona Natural (2)</v>
          </cell>
          <cell r="O809" t="str">
            <v>1 Nacional</v>
          </cell>
          <cell r="Q809" t="str">
            <v>3 3. Único Contratista</v>
          </cell>
          <cell r="U809">
            <v>1015451076</v>
          </cell>
          <cell r="V809" t="str">
            <v>CINDY JOHANA ARIAS VARGAS</v>
          </cell>
        </row>
        <row r="810">
          <cell r="C810" t="str">
            <v>167-2024</v>
          </cell>
          <cell r="D810" t="str">
            <v>Luis Antonio Fonseca Alvarez</v>
          </cell>
          <cell r="E810" t="str">
            <v>LUIS ANTONIO FONSECA ALVAREZ</v>
          </cell>
          <cell r="F810" t="str">
            <v>Cédula de Ciudadania</v>
          </cell>
          <cell r="G810">
            <v>79917537</v>
          </cell>
          <cell r="H810">
            <v>79917537</v>
          </cell>
          <cell r="I810">
            <v>7</v>
          </cell>
          <cell r="K810" t="str">
            <v>Natural</v>
          </cell>
          <cell r="L810" t="str">
            <v>1 Natural</v>
          </cell>
          <cell r="M810" t="str">
            <v>2 Privada (1)</v>
          </cell>
          <cell r="N810" t="str">
            <v>4 Persona Natural (2)</v>
          </cell>
          <cell r="O810" t="str">
            <v>1 Nacional</v>
          </cell>
          <cell r="Q810" t="str">
            <v>3 3. Único Contratista</v>
          </cell>
          <cell r="U810">
            <v>79917537</v>
          </cell>
          <cell r="V810" t="str">
            <v>LUIS ANTONIO FONSECA ALVAREZ</v>
          </cell>
        </row>
        <row r="811">
          <cell r="C811" t="str">
            <v>1671-2024</v>
          </cell>
          <cell r="D811" t="str">
            <v>Edith Martinez Martinez</v>
          </cell>
          <cell r="E811" t="str">
            <v>INDIRA RODRIGUEZ ROJAS</v>
          </cell>
          <cell r="F811" t="str">
            <v>Cédula de Ciudadania</v>
          </cell>
          <cell r="G811">
            <v>52522369</v>
          </cell>
          <cell r="H811">
            <v>52522369</v>
          </cell>
          <cell r="I811">
            <v>9</v>
          </cell>
          <cell r="K811" t="str">
            <v>Natural</v>
          </cell>
          <cell r="L811" t="str">
            <v>1 Natural</v>
          </cell>
          <cell r="M811" t="str">
            <v>2 Privada (1)</v>
          </cell>
          <cell r="N811" t="str">
            <v>4 Persona Natural (2)</v>
          </cell>
          <cell r="O811" t="str">
            <v>1 Nacional</v>
          </cell>
          <cell r="Q811" t="str">
            <v>3 3. Único Contratista</v>
          </cell>
          <cell r="U811">
            <v>52522369</v>
          </cell>
          <cell r="V811" t="str">
            <v>EDITH MARTINEZ MARTINEZ</v>
          </cell>
        </row>
        <row r="812">
          <cell r="C812" t="str">
            <v>1672-2024</v>
          </cell>
          <cell r="D812" t="str">
            <v>Yuri Andrea Castro Esquivel</v>
          </cell>
          <cell r="E812" t="str">
            <v>YURI ANDREA CASTRO ESQUIVEL</v>
          </cell>
          <cell r="F812" t="str">
            <v>Cédula de Ciudadania</v>
          </cell>
          <cell r="G812">
            <v>1032437243</v>
          </cell>
          <cell r="H812">
            <v>1032437243</v>
          </cell>
          <cell r="I812">
            <v>7</v>
          </cell>
          <cell r="K812" t="str">
            <v>Natural</v>
          </cell>
          <cell r="L812" t="str">
            <v>1 Natural</v>
          </cell>
          <cell r="M812" t="str">
            <v>2 Privada (1)</v>
          </cell>
          <cell r="N812" t="str">
            <v>4 Persona Natural (2)</v>
          </cell>
          <cell r="O812" t="str">
            <v>1 Nacional</v>
          </cell>
          <cell r="Q812" t="str">
            <v>3 3. Único Contratista</v>
          </cell>
          <cell r="U812">
            <v>1032437243</v>
          </cell>
          <cell r="V812" t="str">
            <v>YURI ANDREA CASTRO ESQUIVEL</v>
          </cell>
        </row>
        <row r="813">
          <cell r="C813" t="str">
            <v>1673-2024</v>
          </cell>
          <cell r="D813" t="str">
            <v>Daniel Riaño Garzón</v>
          </cell>
          <cell r="E813" t="str">
            <v>DANIEL RIAÑO GARZON</v>
          </cell>
          <cell r="F813" t="str">
            <v>Cédula de Ciudadania</v>
          </cell>
          <cell r="G813">
            <v>79903170</v>
          </cell>
          <cell r="H813">
            <v>79903170</v>
          </cell>
          <cell r="I813">
            <v>7</v>
          </cell>
          <cell r="K813" t="str">
            <v>Natural</v>
          </cell>
          <cell r="L813" t="str">
            <v>1 Natural</v>
          </cell>
          <cell r="M813" t="str">
            <v>2 Privada (1)</v>
          </cell>
          <cell r="N813" t="str">
            <v>4 Persona Natural (2)</v>
          </cell>
          <cell r="O813" t="str">
            <v>1 Nacional</v>
          </cell>
          <cell r="Q813" t="str">
            <v>3 3. Único Contratista</v>
          </cell>
          <cell r="U813">
            <v>79903170</v>
          </cell>
          <cell r="V813" t="str">
            <v>DANIEL RIAÑO GARZON</v>
          </cell>
        </row>
        <row r="814">
          <cell r="C814" t="str">
            <v>1674-2024</v>
          </cell>
          <cell r="D814" t="str">
            <v>María Paula Rubio Valenzuela</v>
          </cell>
          <cell r="E814" t="str">
            <v>MARIA PAULA RUBIO VALENZUELA</v>
          </cell>
          <cell r="F814" t="str">
            <v>Cédula de Ciudadania</v>
          </cell>
          <cell r="G814">
            <v>1026299253</v>
          </cell>
          <cell r="H814">
            <v>1026299253</v>
          </cell>
          <cell r="I814">
            <v>6</v>
          </cell>
          <cell r="K814" t="str">
            <v>Natural</v>
          </cell>
          <cell r="L814" t="str">
            <v>1 Natural</v>
          </cell>
          <cell r="M814" t="str">
            <v>2 Privada (1)</v>
          </cell>
          <cell r="N814" t="str">
            <v>4 Persona Natural (2)</v>
          </cell>
          <cell r="O814" t="str">
            <v>1 Nacional</v>
          </cell>
          <cell r="Q814" t="str">
            <v>3 3. Único Contratista</v>
          </cell>
          <cell r="U814">
            <v>1026299253</v>
          </cell>
          <cell r="V814" t="str">
            <v>MARIA PAULA RUBIO VALENZUELA</v>
          </cell>
        </row>
        <row r="815">
          <cell r="C815" t="str">
            <v>1675-2024</v>
          </cell>
          <cell r="D815" t="str">
            <v>Diego Fernando Galiano Delgado</v>
          </cell>
          <cell r="E815" t="str">
            <v>DIEGO FERNANDO GALIANO DELGADO</v>
          </cell>
          <cell r="F815" t="str">
            <v>Cédula de Ciudadania</v>
          </cell>
          <cell r="G815">
            <v>1032383262</v>
          </cell>
          <cell r="H815">
            <v>1032383262</v>
          </cell>
          <cell r="I815">
            <v>3</v>
          </cell>
          <cell r="K815" t="str">
            <v>Natural</v>
          </cell>
          <cell r="L815" t="str">
            <v>1 Natural</v>
          </cell>
          <cell r="M815" t="str">
            <v>2 Privada (1)</v>
          </cell>
          <cell r="N815" t="str">
            <v>4 Persona Natural (2)</v>
          </cell>
          <cell r="O815" t="str">
            <v>1 Nacional</v>
          </cell>
          <cell r="Q815" t="str">
            <v>3 3. Único Contratista</v>
          </cell>
          <cell r="U815">
            <v>1032383262</v>
          </cell>
          <cell r="V815" t="str">
            <v>DIEGO FERNANDO GALIANO DELGADO</v>
          </cell>
        </row>
        <row r="816">
          <cell r="C816" t="str">
            <v>1676-2024</v>
          </cell>
          <cell r="D816" t="str">
            <v>Luis Alexander Jimenez Alvarado</v>
          </cell>
          <cell r="E816" t="str">
            <v>LUIS ALEXANDER JIMENEZ ALVARADO</v>
          </cell>
          <cell r="F816" t="str">
            <v>Cédula de Ciudadania</v>
          </cell>
          <cell r="G816">
            <v>79694066</v>
          </cell>
          <cell r="H816">
            <v>79694066</v>
          </cell>
          <cell r="I816">
            <v>0</v>
          </cell>
          <cell r="K816" t="str">
            <v>Natural</v>
          </cell>
          <cell r="L816" t="str">
            <v>1 Natural</v>
          </cell>
          <cell r="M816" t="str">
            <v>2 Privada (1)</v>
          </cell>
          <cell r="N816" t="str">
            <v>4 Persona Natural (2)</v>
          </cell>
          <cell r="O816" t="str">
            <v>1 Nacional</v>
          </cell>
          <cell r="Q816" t="str">
            <v>3 3. Único Contratista</v>
          </cell>
          <cell r="U816">
            <v>79694066</v>
          </cell>
          <cell r="V816" t="str">
            <v>LUIS ALEXANDER JIMENEZ ALVARADO</v>
          </cell>
        </row>
        <row r="817">
          <cell r="C817" t="str">
            <v>1677-2024</v>
          </cell>
          <cell r="D817" t="str">
            <v>SEBASTIAN OLAYA RODRIGUEZ</v>
          </cell>
          <cell r="E817" t="str">
            <v>SEBASTIAN OLAYA RODRIGUEZ</v>
          </cell>
          <cell r="F817" t="str">
            <v>Cédula de Ciudadania</v>
          </cell>
          <cell r="G817">
            <v>1030627238</v>
          </cell>
          <cell r="H817">
            <v>1030627238</v>
          </cell>
          <cell r="I817">
            <v>8</v>
          </cell>
          <cell r="K817" t="str">
            <v>Natural</v>
          </cell>
          <cell r="L817" t="str">
            <v>1 Natural</v>
          </cell>
          <cell r="M817" t="str">
            <v>2 Privada (1)</v>
          </cell>
          <cell r="N817" t="str">
            <v>4 Persona Natural (2)</v>
          </cell>
          <cell r="O817" t="str">
            <v>1 Nacional</v>
          </cell>
          <cell r="Q817" t="str">
            <v>3 3. Único Contratista</v>
          </cell>
          <cell r="U817">
            <v>1030627238</v>
          </cell>
          <cell r="V817" t="str">
            <v>SEBASTIAN OLAYA RODRIGUEZ</v>
          </cell>
        </row>
        <row r="818">
          <cell r="C818" t="str">
            <v>1678-2024</v>
          </cell>
          <cell r="D818" t="str">
            <v>Santiago Simón Aldana Gómez</v>
          </cell>
          <cell r="E818" t="str">
            <v>SANTIAGO SIMON ALDANA GOMEZ</v>
          </cell>
          <cell r="F818" t="str">
            <v>Cédula de Ciudadania</v>
          </cell>
          <cell r="G818">
            <v>1032473339</v>
          </cell>
          <cell r="H818">
            <v>1032473339</v>
          </cell>
          <cell r="I818">
            <v>8</v>
          </cell>
          <cell r="K818" t="str">
            <v>Natural</v>
          </cell>
          <cell r="L818" t="str">
            <v>1 Natural</v>
          </cell>
          <cell r="M818" t="str">
            <v>2 Privada (1)</v>
          </cell>
          <cell r="N818" t="str">
            <v>4 Persona Natural (2)</v>
          </cell>
          <cell r="O818" t="str">
            <v>1 Nacional</v>
          </cell>
          <cell r="Q818" t="str">
            <v>3 3. Único Contratista</v>
          </cell>
          <cell r="U818">
            <v>1032473339</v>
          </cell>
          <cell r="V818" t="str">
            <v>SANTIAGO SIMON ALDANA GOMEZ</v>
          </cell>
        </row>
        <row r="819">
          <cell r="C819" t="str">
            <v>1679-2024</v>
          </cell>
          <cell r="D819" t="str">
            <v>Federico Rey Quiñones</v>
          </cell>
          <cell r="E819" t="str">
            <v>FEDERICO REY QUIÑONES</v>
          </cell>
          <cell r="F819" t="str">
            <v>Cédula de Ciudadania</v>
          </cell>
          <cell r="G819">
            <v>80473281</v>
          </cell>
          <cell r="H819">
            <v>80473281</v>
          </cell>
          <cell r="I819">
            <v>3</v>
          </cell>
          <cell r="K819" t="str">
            <v>Natural</v>
          </cell>
          <cell r="L819" t="str">
            <v>1 Natural</v>
          </cell>
          <cell r="M819" t="str">
            <v>2 Privada (1)</v>
          </cell>
          <cell r="N819" t="str">
            <v>4 Persona Natural (2)</v>
          </cell>
          <cell r="O819" t="str">
            <v>1 Nacional</v>
          </cell>
          <cell r="Q819" t="str">
            <v>3 3. Único Contratista</v>
          </cell>
          <cell r="U819">
            <v>80473281</v>
          </cell>
          <cell r="V819" t="str">
            <v>FEDERICO REY QUIÑONES</v>
          </cell>
        </row>
        <row r="820">
          <cell r="C820" t="str">
            <v>168-2024</v>
          </cell>
          <cell r="D820" t="str">
            <v>Juan Sebastián Ríos Alzate</v>
          </cell>
          <cell r="E820" t="str">
            <v>JUAN SEBASTIAN RIOS ALZATE</v>
          </cell>
          <cell r="F820" t="str">
            <v>Cédula de Ciudadania</v>
          </cell>
          <cell r="G820">
            <v>1030538453</v>
          </cell>
          <cell r="H820">
            <v>1030538453</v>
          </cell>
          <cell r="I820">
            <v>3</v>
          </cell>
          <cell r="K820" t="str">
            <v>Natural</v>
          </cell>
          <cell r="L820" t="str">
            <v>1 Natural</v>
          </cell>
          <cell r="M820" t="str">
            <v>2 Privada (1)</v>
          </cell>
          <cell r="N820" t="str">
            <v>4 Persona Natural (2)</v>
          </cell>
          <cell r="O820" t="str">
            <v>1 Nacional</v>
          </cell>
          <cell r="Q820" t="str">
            <v>3 3. Único Contratista</v>
          </cell>
          <cell r="U820">
            <v>1030538453</v>
          </cell>
          <cell r="V820" t="str">
            <v>JUAN SEBASTIAN RIOS ALZATE</v>
          </cell>
        </row>
        <row r="821">
          <cell r="C821" t="str">
            <v>1680-2024</v>
          </cell>
          <cell r="D821" t="str">
            <v>GISELLE ALEXANDRA MOLINA HERNANDEZ</v>
          </cell>
          <cell r="E821" t="str">
            <v>GISELLE ALEXANDRA MOLINA HERNANDEZ</v>
          </cell>
          <cell r="F821" t="str">
            <v>Cédula de Ciudadania</v>
          </cell>
          <cell r="G821">
            <v>1015403839</v>
          </cell>
          <cell r="H821">
            <v>1015403839</v>
          </cell>
          <cell r="I821">
            <v>8</v>
          </cell>
          <cell r="K821" t="str">
            <v>Natural</v>
          </cell>
          <cell r="L821" t="str">
            <v>1 Natural</v>
          </cell>
          <cell r="M821" t="str">
            <v>2 Privada (1)</v>
          </cell>
          <cell r="N821" t="str">
            <v>4 Persona Natural (2)</v>
          </cell>
          <cell r="O821" t="str">
            <v>1 Nacional</v>
          </cell>
          <cell r="Q821" t="str">
            <v>3 3. Único Contratista</v>
          </cell>
          <cell r="U821">
            <v>1015403839</v>
          </cell>
          <cell r="V821" t="str">
            <v>GISELLE ALEXANDRA MOLINA HERNANDEZ</v>
          </cell>
        </row>
        <row r="822">
          <cell r="C822" t="str">
            <v>1681-2024</v>
          </cell>
          <cell r="D822" t="str">
            <v>javier benitez barajas</v>
          </cell>
          <cell r="E822" t="str">
            <v>JAVIER BENITEZ BARAJAS</v>
          </cell>
          <cell r="F822" t="str">
            <v>NIT</v>
          </cell>
          <cell r="G822">
            <v>80720683</v>
          </cell>
          <cell r="H822">
            <v>80720683</v>
          </cell>
          <cell r="I822">
            <v>0</v>
          </cell>
          <cell r="K822" t="str">
            <v>Natural</v>
          </cell>
          <cell r="L822" t="str">
            <v>2 Jurídica</v>
          </cell>
          <cell r="N822" t="str">
            <v>3 Privadas (2)</v>
          </cell>
          <cell r="O822" t="str">
            <v>1 Nacional</v>
          </cell>
          <cell r="Q822" t="str">
            <v>3 3. Único Contratista</v>
          </cell>
          <cell r="U822">
            <v>80720683</v>
          </cell>
          <cell r="V822" t="str">
            <v>JAVIER BENITEZ BARAJAS</v>
          </cell>
        </row>
        <row r="823">
          <cell r="C823" t="str">
            <v>1682-2024</v>
          </cell>
          <cell r="D823" t="str">
            <v>Elsa Cristina Bedregal Barrera</v>
          </cell>
          <cell r="E823" t="str">
            <v>ELSA CRISTINA BEDREGAL BARRERA</v>
          </cell>
          <cell r="F823" t="str">
            <v>Cédula de Ciudadania</v>
          </cell>
          <cell r="G823">
            <v>52418532</v>
          </cell>
          <cell r="H823">
            <v>52418532</v>
          </cell>
          <cell r="I823">
            <v>1</v>
          </cell>
          <cell r="K823" t="str">
            <v>Natural</v>
          </cell>
          <cell r="L823" t="str">
            <v>1 Natural</v>
          </cell>
          <cell r="M823" t="str">
            <v>2 Privada (1)</v>
          </cell>
          <cell r="N823" t="str">
            <v>4 Persona Natural (2)</v>
          </cell>
          <cell r="O823" t="str">
            <v>1 Nacional</v>
          </cell>
          <cell r="Q823" t="str">
            <v>3 3. Único Contratista</v>
          </cell>
          <cell r="U823">
            <v>52418532</v>
          </cell>
          <cell r="V823" t="str">
            <v>ELSA CRISTINA BEDREGAL BARRERA</v>
          </cell>
        </row>
        <row r="824">
          <cell r="C824" t="str">
            <v>1683-2024</v>
          </cell>
          <cell r="D824" t="str">
            <v>LYN INGENIERIA SAS</v>
          </cell>
          <cell r="E824" t="str">
            <v>LYN INGENIERIA SAS</v>
          </cell>
          <cell r="F824" t="str">
            <v>Cédula de Ciudadania</v>
          </cell>
          <cell r="G824">
            <v>901148748</v>
          </cell>
          <cell r="H824">
            <v>901148748</v>
          </cell>
          <cell r="I824">
            <v>5</v>
          </cell>
          <cell r="K824" t="str">
            <v>Jurídica</v>
          </cell>
          <cell r="L824" t="str">
            <v>1 Natural</v>
          </cell>
          <cell r="M824" t="str">
            <v>2 Privada (1)</v>
          </cell>
          <cell r="N824" t="str">
            <v>4 Persona Natural (2)</v>
          </cell>
          <cell r="O824" t="str">
            <v>1 Nacional</v>
          </cell>
          <cell r="Q824" t="str">
            <v>3 3. Único Contratista</v>
          </cell>
          <cell r="U824" t="str">
            <v>1,075,317,681</v>
          </cell>
          <cell r="V824" t="str">
            <v>GERALDINE LAMPREA HERRERA</v>
          </cell>
        </row>
        <row r="825">
          <cell r="C825" t="str">
            <v>1684-2024</v>
          </cell>
          <cell r="D825" t="str">
            <v>DIEGO LEONCIO VARGAS BARRERA</v>
          </cell>
          <cell r="E825" t="str">
            <v>DIEGO LEONCIO VARGAS BARRERA</v>
          </cell>
          <cell r="F825" t="str">
            <v>Cédula de Ciudadania</v>
          </cell>
          <cell r="G825">
            <v>79797648</v>
          </cell>
          <cell r="H825">
            <v>79797648</v>
          </cell>
          <cell r="I825">
            <v>1</v>
          </cell>
          <cell r="K825" t="str">
            <v>Natural</v>
          </cell>
          <cell r="L825" t="str">
            <v>1 Natural</v>
          </cell>
          <cell r="M825" t="str">
            <v>2 Privada (1)</v>
          </cell>
          <cell r="N825" t="str">
            <v>4 Persona Natural (2)</v>
          </cell>
          <cell r="O825" t="str">
            <v>1 Nacional</v>
          </cell>
          <cell r="Q825" t="str">
            <v>3 3. Único Contratista</v>
          </cell>
          <cell r="U825">
            <v>79797648</v>
          </cell>
          <cell r="V825" t="str">
            <v>DIEGO LEONCIO VARGAS BARRERA</v>
          </cell>
        </row>
        <row r="826">
          <cell r="C826" t="str">
            <v>1685-2024</v>
          </cell>
          <cell r="D826" t="str">
            <v>CLAUDIA PATRICIA PEÑA REYES</v>
          </cell>
          <cell r="E826" t="str">
            <v>CLAUDIA PATRICIA PEÑA REYES</v>
          </cell>
          <cell r="F826" t="str">
            <v>Cédula de Ciudadania</v>
          </cell>
          <cell r="G826">
            <v>52477491</v>
          </cell>
          <cell r="H826">
            <v>52477491</v>
          </cell>
          <cell r="I826">
            <v>1</v>
          </cell>
          <cell r="K826" t="str">
            <v>Natural</v>
          </cell>
          <cell r="L826" t="str">
            <v>1 Natural</v>
          </cell>
          <cell r="M826" t="str">
            <v>2 Privada (1)</v>
          </cell>
          <cell r="N826" t="str">
            <v>4 Persona Natural (2)</v>
          </cell>
          <cell r="O826" t="str">
            <v>1 Nacional</v>
          </cell>
          <cell r="Q826" t="str">
            <v>3 3. Único Contratista</v>
          </cell>
          <cell r="U826">
            <v>52477491</v>
          </cell>
          <cell r="V826" t="str">
            <v>CLAUDIA PATRICIA PEÑA REYES</v>
          </cell>
        </row>
        <row r="827">
          <cell r="C827" t="str">
            <v>1686-2024</v>
          </cell>
          <cell r="D827" t="str">
            <v>Juanita Salcedo Silva</v>
          </cell>
          <cell r="E827" t="str">
            <v>JUANITA SALCEDO SILVA</v>
          </cell>
          <cell r="F827" t="str">
            <v>Cédula de Ciudadania</v>
          </cell>
          <cell r="G827">
            <v>1020828640</v>
          </cell>
          <cell r="H827">
            <v>1020828640</v>
          </cell>
          <cell r="I827">
            <v>2</v>
          </cell>
          <cell r="K827" t="str">
            <v>Natural</v>
          </cell>
          <cell r="L827" t="str">
            <v>1 Natural</v>
          </cell>
          <cell r="M827" t="str">
            <v>2 Privada (1)</v>
          </cell>
          <cell r="N827" t="str">
            <v>4 Persona Natural (2)</v>
          </cell>
          <cell r="O827" t="str">
            <v>1 Nacional</v>
          </cell>
          <cell r="Q827" t="str">
            <v>3 3. Único Contratista</v>
          </cell>
          <cell r="U827">
            <v>1020828640</v>
          </cell>
          <cell r="V827" t="str">
            <v>JUANITA SALCEDO SILVA</v>
          </cell>
        </row>
        <row r="828">
          <cell r="C828" t="str">
            <v>1687-2024</v>
          </cell>
          <cell r="D828" t="str">
            <v>Mauricio Garcia Esguerra</v>
          </cell>
          <cell r="E828" t="str">
            <v>MAURICIO GARCIA ESGUERRA</v>
          </cell>
          <cell r="F828" t="str">
            <v>Cédula de Ciudadania</v>
          </cell>
          <cell r="G828">
            <v>80265554</v>
          </cell>
          <cell r="H828">
            <v>80265554</v>
          </cell>
          <cell r="I828">
            <v>7</v>
          </cell>
          <cell r="K828" t="str">
            <v>Natural</v>
          </cell>
          <cell r="L828" t="str">
            <v>1 Natural</v>
          </cell>
          <cell r="M828" t="str">
            <v>2 Privada (1)</v>
          </cell>
          <cell r="N828" t="str">
            <v>4 Persona Natural (2)</v>
          </cell>
          <cell r="O828" t="str">
            <v>1 Nacional</v>
          </cell>
          <cell r="Q828" t="str">
            <v>3 3. Único Contratista</v>
          </cell>
          <cell r="U828">
            <v>80265554</v>
          </cell>
          <cell r="V828" t="str">
            <v>MAURICIO GARCIA ESGUERRA</v>
          </cell>
        </row>
        <row r="829">
          <cell r="C829" t="str">
            <v>169-2024</v>
          </cell>
          <cell r="D829" t="str">
            <v>Brayan Esteban Aguilar Cruz</v>
          </cell>
          <cell r="E829" t="str">
            <v>BRAYAN ESTEBAN AGUILAR CRUZ</v>
          </cell>
          <cell r="F829" t="str">
            <v>Cédula de Ciudadania</v>
          </cell>
          <cell r="G829">
            <v>1016045499</v>
          </cell>
          <cell r="H829">
            <v>1016045499</v>
          </cell>
          <cell r="I829">
            <v>4</v>
          </cell>
          <cell r="K829" t="str">
            <v>Natural</v>
          </cell>
          <cell r="L829" t="str">
            <v>1 Natural</v>
          </cell>
          <cell r="M829" t="str">
            <v>2 Privada (1)</v>
          </cell>
          <cell r="N829" t="str">
            <v>4 Persona Natural (2)</v>
          </cell>
          <cell r="O829" t="str">
            <v>1 Nacional</v>
          </cell>
          <cell r="Q829" t="str">
            <v>3 3. Único Contratista</v>
          </cell>
          <cell r="U829">
            <v>1016045499</v>
          </cell>
          <cell r="V829" t="str">
            <v>BRAYAN ESTEBAN AGUILAR CRUZ</v>
          </cell>
        </row>
        <row r="830">
          <cell r="C830" t="str">
            <v>1690-2024</v>
          </cell>
          <cell r="D830" t="str">
            <v>Harold Enrique Sarmiento Gonzalez</v>
          </cell>
          <cell r="E830" t="str">
            <v>HAROLD ENRIQUE SARMIENTO GONZALEZ</v>
          </cell>
          <cell r="F830" t="str">
            <v>Cédula de Ciudadania</v>
          </cell>
          <cell r="G830">
            <v>79049107</v>
          </cell>
          <cell r="H830">
            <v>79049107</v>
          </cell>
          <cell r="I830">
            <v>9</v>
          </cell>
          <cell r="K830" t="str">
            <v>Natural</v>
          </cell>
          <cell r="L830" t="str">
            <v>1 Natural</v>
          </cell>
          <cell r="M830" t="str">
            <v>2 Privada (1)</v>
          </cell>
          <cell r="N830" t="str">
            <v>4 Persona Natural (2)</v>
          </cell>
          <cell r="O830" t="str">
            <v>1 Nacional</v>
          </cell>
          <cell r="Q830" t="str">
            <v>3 3. Único Contratista</v>
          </cell>
          <cell r="U830">
            <v>79049107</v>
          </cell>
          <cell r="V830" t="str">
            <v>HAROLD ENRIQUE SARMIENTO GONZALEZ</v>
          </cell>
        </row>
        <row r="831">
          <cell r="C831" t="str">
            <v>1691-2024</v>
          </cell>
          <cell r="D831" t="str">
            <v>Jhon Alexander Morales Chicacausa</v>
          </cell>
          <cell r="E831" t="str">
            <v>JHON ALEXANDER MORALES CHICACAUSA</v>
          </cell>
          <cell r="F831" t="str">
            <v>Cédula de Ciudadania</v>
          </cell>
          <cell r="G831">
            <v>79869818</v>
          </cell>
          <cell r="H831">
            <v>79869818</v>
          </cell>
          <cell r="I831">
            <v>5</v>
          </cell>
          <cell r="K831" t="str">
            <v>Natural</v>
          </cell>
          <cell r="L831" t="str">
            <v>1 Natural</v>
          </cell>
          <cell r="M831" t="str">
            <v>2 Privada (1)</v>
          </cell>
          <cell r="N831" t="str">
            <v>4 Persona Natural (2)</v>
          </cell>
          <cell r="O831" t="str">
            <v>1 Nacional</v>
          </cell>
          <cell r="Q831" t="str">
            <v>3 3. Único Contratista</v>
          </cell>
          <cell r="U831">
            <v>79869818</v>
          </cell>
          <cell r="V831" t="str">
            <v>JHON ALEXANDER MORALES CHICACAUSA</v>
          </cell>
        </row>
        <row r="832">
          <cell r="C832" t="str">
            <v>1692-2024</v>
          </cell>
          <cell r="D832" t="str">
            <v>NELSON ENRIQUE PEREZ CASTRO</v>
          </cell>
          <cell r="E832" t="str">
            <v>NELSON ENRIQUE PEREZ CASTRO</v>
          </cell>
          <cell r="F832" t="str">
            <v>Cédula de Ciudadania</v>
          </cell>
          <cell r="G832">
            <v>79860605</v>
          </cell>
          <cell r="H832">
            <v>79860605</v>
          </cell>
          <cell r="I832">
            <v>2</v>
          </cell>
          <cell r="K832" t="str">
            <v>Natural</v>
          </cell>
          <cell r="L832" t="str">
            <v>1 Natural</v>
          </cell>
          <cell r="M832" t="str">
            <v>2 Privada (1)</v>
          </cell>
          <cell r="N832" t="str">
            <v>4 Persona Natural (2)</v>
          </cell>
          <cell r="O832" t="str">
            <v>1 Nacional</v>
          </cell>
          <cell r="Q832" t="str">
            <v>3 3. Único Contratista</v>
          </cell>
          <cell r="U832">
            <v>79860605</v>
          </cell>
          <cell r="V832" t="str">
            <v>NELSON ENRIQUE PEREZ CASTRO</v>
          </cell>
        </row>
        <row r="833">
          <cell r="C833" t="str">
            <v>1693-2024</v>
          </cell>
          <cell r="D833" t="str">
            <v>EMILIO PULIDO ARAQUE</v>
          </cell>
          <cell r="E833" t="str">
            <v>EMILIO PULIDO ARAQUE</v>
          </cell>
          <cell r="F833" t="str">
            <v>Cédula de Ciudadania</v>
          </cell>
          <cell r="G833">
            <v>19294606</v>
          </cell>
          <cell r="H833">
            <v>19294606</v>
          </cell>
          <cell r="I833">
            <v>3</v>
          </cell>
          <cell r="K833" t="str">
            <v>Natural</v>
          </cell>
          <cell r="L833" t="str">
            <v>1 Natural</v>
          </cell>
          <cell r="M833" t="str">
            <v>2 Privada (1)</v>
          </cell>
          <cell r="N833" t="str">
            <v>4 Persona Natural (2)</v>
          </cell>
          <cell r="O833" t="str">
            <v>1 Nacional</v>
          </cell>
          <cell r="Q833" t="str">
            <v>3 3. Único Contratista</v>
          </cell>
          <cell r="U833">
            <v>19294606</v>
          </cell>
          <cell r="V833" t="str">
            <v>EMILIO PULIDO ARAQUE</v>
          </cell>
        </row>
        <row r="834">
          <cell r="C834" t="str">
            <v>1694-2024</v>
          </cell>
          <cell r="D834" t="str">
            <v>CLARA JANETH PORRAS SIERRA</v>
          </cell>
          <cell r="E834" t="str">
            <v>CLARA JANETH PORRAS SIERRA</v>
          </cell>
          <cell r="F834" t="str">
            <v>Cédula de Ciudadania</v>
          </cell>
          <cell r="G834">
            <v>52024941</v>
          </cell>
          <cell r="H834">
            <v>52024941</v>
          </cell>
          <cell r="I834">
            <v>9</v>
          </cell>
          <cell r="K834" t="str">
            <v>Natural</v>
          </cell>
          <cell r="L834" t="str">
            <v>1 Natural</v>
          </cell>
          <cell r="M834" t="str">
            <v>2 Privada (1)</v>
          </cell>
          <cell r="N834" t="str">
            <v>4 Persona Natural (2)</v>
          </cell>
          <cell r="O834" t="str">
            <v>1 Nacional</v>
          </cell>
          <cell r="Q834" t="str">
            <v>3 3. Único Contratista</v>
          </cell>
          <cell r="U834">
            <v>52024941</v>
          </cell>
          <cell r="V834" t="str">
            <v>CLARA JANETH PORRAS SIERRA</v>
          </cell>
        </row>
        <row r="835">
          <cell r="C835" t="str">
            <v>1695-2024</v>
          </cell>
          <cell r="D835" t="str">
            <v>JOHANNA MARCELA RODRIGUEZ RUIZ</v>
          </cell>
          <cell r="E835" t="str">
            <v>JOHANNA MARCELA RODRIGUEZ RUIZ</v>
          </cell>
          <cell r="F835" t="str">
            <v>Cédula de Ciudadania</v>
          </cell>
          <cell r="G835">
            <v>1012326961</v>
          </cell>
          <cell r="H835">
            <v>1012326961</v>
          </cell>
          <cell r="I835">
            <v>8</v>
          </cell>
          <cell r="K835" t="str">
            <v>Natural</v>
          </cell>
          <cell r="L835" t="str">
            <v>1 Natural</v>
          </cell>
          <cell r="M835" t="str">
            <v>2 Privada (1)</v>
          </cell>
          <cell r="N835" t="str">
            <v>4 Persona Natural (2)</v>
          </cell>
          <cell r="O835" t="str">
            <v>1 Nacional</v>
          </cell>
          <cell r="Q835" t="str">
            <v>3 3. Único Contratista</v>
          </cell>
          <cell r="U835">
            <v>1012326961</v>
          </cell>
          <cell r="V835" t="str">
            <v>JOHANNA MARCELA RODRIGUEZ RUIZ</v>
          </cell>
        </row>
        <row r="836">
          <cell r="C836" t="str">
            <v>1696-2024</v>
          </cell>
          <cell r="D836" t="str">
            <v>PATRICIA BOLIVAR CONTRERAS</v>
          </cell>
          <cell r="E836" t="str">
            <v>PATRICIA BOLIVAR CONTRERAS</v>
          </cell>
          <cell r="F836" t="str">
            <v>Cédula de Ciudadania</v>
          </cell>
          <cell r="G836">
            <v>52300519</v>
          </cell>
          <cell r="H836">
            <v>52300519</v>
          </cell>
          <cell r="I836">
            <v>7</v>
          </cell>
          <cell r="K836" t="str">
            <v>Natural</v>
          </cell>
          <cell r="L836" t="str">
            <v>1 Natural</v>
          </cell>
          <cell r="M836" t="str">
            <v>2 Privada (1)</v>
          </cell>
          <cell r="N836" t="str">
            <v>4 Persona Natural (2)</v>
          </cell>
          <cell r="O836" t="str">
            <v>1 Nacional</v>
          </cell>
          <cell r="Q836" t="str">
            <v>3 3. Único Contratista</v>
          </cell>
          <cell r="U836">
            <v>52300519</v>
          </cell>
          <cell r="V836" t="str">
            <v>PATRICIA BOLIVAR CONTRERAS</v>
          </cell>
        </row>
        <row r="837">
          <cell r="C837" t="str">
            <v>1697-2024</v>
          </cell>
          <cell r="D837" t="str">
            <v>Alejandra Carreño Rivera</v>
          </cell>
          <cell r="E837" t="str">
            <v>ALEJANDRA CARREÑO RIVERA</v>
          </cell>
          <cell r="F837" t="str">
            <v>Cédula de Ciudadania</v>
          </cell>
          <cell r="G837">
            <v>1022410993</v>
          </cell>
          <cell r="H837">
            <v>1022410993</v>
          </cell>
          <cell r="I837">
            <v>9</v>
          </cell>
          <cell r="K837" t="str">
            <v>Natural</v>
          </cell>
          <cell r="L837" t="str">
            <v>1 Natural</v>
          </cell>
          <cell r="M837" t="str">
            <v>2 Privada (1)</v>
          </cell>
          <cell r="N837" t="str">
            <v>4 Persona Natural (2)</v>
          </cell>
          <cell r="O837" t="str">
            <v>1 Nacional</v>
          </cell>
          <cell r="Q837" t="str">
            <v>3 3. Único Contratista</v>
          </cell>
          <cell r="U837">
            <v>1022410993</v>
          </cell>
          <cell r="V837" t="str">
            <v>ALEJANDRA CARREÑO RIVERA</v>
          </cell>
        </row>
        <row r="838">
          <cell r="C838" t="str">
            <v>1698-2024</v>
          </cell>
          <cell r="D838" t="str">
            <v>Francisco Javier Monroy Salamanca</v>
          </cell>
          <cell r="E838" t="str">
            <v>FRANCISCO JAVIER MONROY SALAMANCA</v>
          </cell>
          <cell r="F838" t="str">
            <v>Cédula de Ciudadania</v>
          </cell>
          <cell r="G838">
            <v>1032368108</v>
          </cell>
          <cell r="H838">
            <v>1032368108</v>
          </cell>
          <cell r="I838">
            <v>4</v>
          </cell>
          <cell r="K838" t="str">
            <v>Natural</v>
          </cell>
          <cell r="L838" t="str">
            <v>1 Natural</v>
          </cell>
          <cell r="M838" t="str">
            <v>2 Privada (1)</v>
          </cell>
          <cell r="N838" t="str">
            <v>4 Persona Natural (2)</v>
          </cell>
          <cell r="O838" t="str">
            <v>1 Nacional</v>
          </cell>
          <cell r="Q838" t="str">
            <v>3 3. Único Contratista</v>
          </cell>
          <cell r="U838">
            <v>1032368108</v>
          </cell>
          <cell r="V838" t="str">
            <v>FRANCISCO JAVIER MONROY SALAMANCA</v>
          </cell>
        </row>
        <row r="839">
          <cell r="C839" t="str">
            <v>1699-2024</v>
          </cell>
          <cell r="D839" t="str">
            <v>pablo andres rodriguez vargas</v>
          </cell>
          <cell r="E839" t="str">
            <v>PABLO ANDRES RODRIGUEZ VARGAS</v>
          </cell>
          <cell r="F839" t="str">
            <v>Cédula de Ciudadania</v>
          </cell>
          <cell r="G839">
            <v>1031138133</v>
          </cell>
          <cell r="H839">
            <v>1031138133</v>
          </cell>
          <cell r="I839">
            <v>9</v>
          </cell>
          <cell r="K839" t="str">
            <v>Natural</v>
          </cell>
          <cell r="L839" t="str">
            <v>1 Natural</v>
          </cell>
          <cell r="M839" t="str">
            <v>2 Privada (1)</v>
          </cell>
          <cell r="N839" t="str">
            <v>4 Persona Natural (2)</v>
          </cell>
          <cell r="O839" t="str">
            <v>1 Nacional</v>
          </cell>
          <cell r="Q839" t="str">
            <v>3 3. Único Contratista</v>
          </cell>
          <cell r="U839">
            <v>1031138133</v>
          </cell>
          <cell r="V839" t="str">
            <v>PABLO ANDRES RODRIGUEZ VARGAS</v>
          </cell>
        </row>
        <row r="840">
          <cell r="C840" t="str">
            <v>170-2024</v>
          </cell>
          <cell r="D840" t="str">
            <v>VIVIAN LIZETH PEÑA VALENCIA</v>
          </cell>
          <cell r="E840" t="str">
            <v>VIVIAN LIZETH PEÑA VALENCIA</v>
          </cell>
          <cell r="F840" t="str">
            <v>Cédula de Ciudadania</v>
          </cell>
          <cell r="G840">
            <v>52289519</v>
          </cell>
          <cell r="H840">
            <v>52289519</v>
          </cell>
          <cell r="I840">
            <v>0</v>
          </cell>
          <cell r="K840" t="str">
            <v>Natural</v>
          </cell>
          <cell r="L840" t="str">
            <v>1 Natural</v>
          </cell>
          <cell r="M840" t="str">
            <v>2 Privada (1)</v>
          </cell>
          <cell r="N840" t="str">
            <v>4 Persona Natural (2)</v>
          </cell>
          <cell r="O840" t="str">
            <v>1 Nacional</v>
          </cell>
          <cell r="Q840" t="str">
            <v>3 3. Único Contratista</v>
          </cell>
          <cell r="U840">
            <v>52289519</v>
          </cell>
          <cell r="V840" t="str">
            <v>VIVIAN LIZETH PEÑA VALENCIA</v>
          </cell>
        </row>
        <row r="841">
          <cell r="C841" t="str">
            <v>1701-2024</v>
          </cell>
          <cell r="D841" t="str">
            <v>LEYDY LYLYAN ROJAS ALVAREZ</v>
          </cell>
          <cell r="E841" t="str">
            <v>LEYDY LYLYAN ROJAS ALVAREZ</v>
          </cell>
          <cell r="F841" t="str">
            <v>Cédula de Ciudadania</v>
          </cell>
          <cell r="G841">
            <v>1130606580</v>
          </cell>
          <cell r="H841">
            <v>1130606580</v>
          </cell>
          <cell r="I841">
            <v>5</v>
          </cell>
          <cell r="K841" t="str">
            <v>Natural</v>
          </cell>
          <cell r="L841" t="str">
            <v>1 Natural</v>
          </cell>
          <cell r="M841" t="str">
            <v>2 Privada (1)</v>
          </cell>
          <cell r="N841" t="str">
            <v>4 Persona Natural (2)</v>
          </cell>
          <cell r="O841" t="str">
            <v>1 Nacional</v>
          </cell>
          <cell r="Q841" t="str">
            <v>3 3. Único Contratista</v>
          </cell>
          <cell r="U841">
            <v>1130606580</v>
          </cell>
          <cell r="V841" t="str">
            <v>LEYDY LYLYAN ROJAS ALVAREZ</v>
          </cell>
        </row>
        <row r="842">
          <cell r="C842" t="str">
            <v>1702-2024</v>
          </cell>
          <cell r="D842" t="str">
            <v>Milton David Ortiz Romero</v>
          </cell>
          <cell r="E842" t="str">
            <v>MILTON DAVID ORTIZ ROMERO</v>
          </cell>
          <cell r="F842" t="str">
            <v>Cédula de Ciudadania</v>
          </cell>
          <cell r="G842">
            <v>1070977413</v>
          </cell>
          <cell r="H842">
            <v>1070977413</v>
          </cell>
          <cell r="I842">
            <v>7</v>
          </cell>
          <cell r="K842" t="str">
            <v>Natural</v>
          </cell>
          <cell r="L842" t="str">
            <v>1 Natural</v>
          </cell>
          <cell r="M842" t="str">
            <v>2 Privada (1)</v>
          </cell>
          <cell r="N842" t="str">
            <v>4 Persona Natural (2)</v>
          </cell>
          <cell r="O842" t="str">
            <v>1 Nacional</v>
          </cell>
          <cell r="Q842" t="str">
            <v>3 3. Único Contratista</v>
          </cell>
          <cell r="U842">
            <v>1070977413</v>
          </cell>
          <cell r="V842" t="str">
            <v>MILTON DAVID ORTIZ ROMERO</v>
          </cell>
        </row>
        <row r="843">
          <cell r="C843" t="str">
            <v>1703-2024</v>
          </cell>
          <cell r="D843" t="str">
            <v>Rafael Eduardo Getiva de la Hoz</v>
          </cell>
          <cell r="E843" t="str">
            <v>RAFAEL EDUARDO GETIVA DE LA HOZ</v>
          </cell>
          <cell r="F843" t="str">
            <v>Cédula de Ciudadania</v>
          </cell>
          <cell r="G843">
            <v>80093264</v>
          </cell>
          <cell r="H843">
            <v>80093264</v>
          </cell>
          <cell r="I843">
            <v>7</v>
          </cell>
          <cell r="K843" t="str">
            <v>Natural</v>
          </cell>
          <cell r="L843" t="str">
            <v>1 Natural</v>
          </cell>
          <cell r="M843" t="str">
            <v>2 Privada (1)</v>
          </cell>
          <cell r="N843" t="str">
            <v>4 Persona Natural (2)</v>
          </cell>
          <cell r="O843" t="str">
            <v>1 Nacional</v>
          </cell>
          <cell r="Q843" t="str">
            <v>3 3. Único Contratista</v>
          </cell>
          <cell r="U843">
            <v>80093264</v>
          </cell>
          <cell r="V843" t="str">
            <v>RAFAEL EDUARDO GETIVA DE LA HOZ</v>
          </cell>
        </row>
        <row r="844">
          <cell r="C844" t="str">
            <v>1704-2024</v>
          </cell>
          <cell r="D844" t="str">
            <v>Harrison Ramirez</v>
          </cell>
          <cell r="E844" t="str">
            <v>GEORG HARRISON RAMIREZ VANEGAS</v>
          </cell>
          <cell r="F844" t="str">
            <v>Cédula de Ciudadania</v>
          </cell>
          <cell r="G844">
            <v>80235027</v>
          </cell>
          <cell r="H844">
            <v>80235027</v>
          </cell>
          <cell r="I844">
            <v>9</v>
          </cell>
          <cell r="K844" t="str">
            <v>Natural</v>
          </cell>
          <cell r="L844" t="str">
            <v>1 Natural</v>
          </cell>
          <cell r="M844" t="str">
            <v>2 Privada (1)</v>
          </cell>
          <cell r="N844" t="str">
            <v>4 Persona Natural (2)</v>
          </cell>
          <cell r="O844" t="str">
            <v>1 Nacional</v>
          </cell>
          <cell r="Q844" t="str">
            <v>3 3. Único Contratista</v>
          </cell>
          <cell r="U844">
            <v>80235027</v>
          </cell>
          <cell r="V844" t="str">
            <v>GEORG HARRISON RAMIREZ VANEGAS</v>
          </cell>
        </row>
        <row r="845">
          <cell r="C845" t="str">
            <v>1705-2024</v>
          </cell>
          <cell r="D845" t="str">
            <v>Cristian Carrillo Acosta</v>
          </cell>
          <cell r="E845" t="str">
            <v>CRISTIAN CARRILLO ACOSTA</v>
          </cell>
          <cell r="F845" t="str">
            <v>Cédula de Ciudadania</v>
          </cell>
          <cell r="G845">
            <v>1010237101</v>
          </cell>
          <cell r="H845">
            <v>1010237101</v>
          </cell>
          <cell r="I845">
            <v>1</v>
          </cell>
          <cell r="K845" t="str">
            <v>Natural</v>
          </cell>
          <cell r="L845" t="str">
            <v>1 Natural</v>
          </cell>
          <cell r="M845" t="str">
            <v>2 Privada (1)</v>
          </cell>
          <cell r="N845" t="str">
            <v>4 Persona Natural (2)</v>
          </cell>
          <cell r="O845" t="str">
            <v>1 Nacional</v>
          </cell>
          <cell r="Q845" t="str">
            <v>3 3. Único Contratista</v>
          </cell>
          <cell r="U845">
            <v>1010237101</v>
          </cell>
          <cell r="V845" t="str">
            <v>CRISTIAN CARRILLO ACOSTA</v>
          </cell>
        </row>
        <row r="846">
          <cell r="C846" t="str">
            <v>1706-2024</v>
          </cell>
          <cell r="D846" t="str">
            <v>Oscar Goméz Amorocho</v>
          </cell>
          <cell r="E846" t="str">
            <v>OSCAR GOMEZ AMOROCHO</v>
          </cell>
          <cell r="F846" t="str">
            <v>Cédula de Ciudadania</v>
          </cell>
          <cell r="G846">
            <v>80127675</v>
          </cell>
          <cell r="H846">
            <v>80127675</v>
          </cell>
          <cell r="I846">
            <v>9</v>
          </cell>
          <cell r="K846" t="str">
            <v>Natural</v>
          </cell>
          <cell r="L846" t="str">
            <v>1 Natural</v>
          </cell>
          <cell r="M846" t="str">
            <v>2 Privada (1)</v>
          </cell>
          <cell r="N846" t="str">
            <v>4 Persona Natural (2)</v>
          </cell>
          <cell r="O846" t="str">
            <v>1 Nacional</v>
          </cell>
          <cell r="Q846" t="str">
            <v>3 3. Único Contratista</v>
          </cell>
          <cell r="U846">
            <v>80127675</v>
          </cell>
          <cell r="V846" t="str">
            <v>OSCAR GOMEZ AMOROCHO</v>
          </cell>
        </row>
        <row r="847">
          <cell r="C847" t="str">
            <v>1707-2024</v>
          </cell>
          <cell r="D847" t="str">
            <v>Derly Rocio Cabrera Rodríguez</v>
          </cell>
          <cell r="E847" t="str">
            <v>DERLY ROCIO CABRERA RODRIGUEZ</v>
          </cell>
          <cell r="F847" t="str">
            <v>Cédula de Ciudadania</v>
          </cell>
          <cell r="G847">
            <v>52985160</v>
          </cell>
          <cell r="H847">
            <v>52985160</v>
          </cell>
          <cell r="I847">
            <v>6</v>
          </cell>
          <cell r="K847" t="str">
            <v>Natural</v>
          </cell>
          <cell r="L847" t="str">
            <v>1 Natural</v>
          </cell>
          <cell r="M847" t="str">
            <v>2 Privada (1)</v>
          </cell>
          <cell r="N847" t="str">
            <v>4 Persona Natural (2)</v>
          </cell>
          <cell r="O847" t="str">
            <v>1 Nacional</v>
          </cell>
          <cell r="Q847" t="str">
            <v>3 3. Único Contratista</v>
          </cell>
          <cell r="U847">
            <v>52985160</v>
          </cell>
          <cell r="V847" t="str">
            <v>DERLY ROCIO CABRERA RODRIGUEZ</v>
          </cell>
        </row>
        <row r="848">
          <cell r="C848" t="str">
            <v>1708-2024</v>
          </cell>
          <cell r="D848" t="str">
            <v>maria cristina rubiano forero</v>
          </cell>
          <cell r="E848" t="str">
            <v>MARIA CRISTINA RUBIANO FORERO</v>
          </cell>
          <cell r="F848" t="str">
            <v>NIT</v>
          </cell>
          <cell r="G848">
            <v>52175167</v>
          </cell>
          <cell r="H848">
            <v>52175167</v>
          </cell>
          <cell r="I848">
            <v>1</v>
          </cell>
          <cell r="K848" t="str">
            <v>Natural</v>
          </cell>
          <cell r="L848" t="str">
            <v>2 Jurídica</v>
          </cell>
          <cell r="N848" t="str">
            <v>3 Privadas (2)</v>
          </cell>
          <cell r="O848" t="str">
            <v>1 Nacional</v>
          </cell>
          <cell r="Q848" t="str">
            <v>3 3. Único Contratista</v>
          </cell>
          <cell r="U848">
            <v>52175167</v>
          </cell>
          <cell r="V848" t="str">
            <v>MARIA CRISTINA RUBIANO FORERO</v>
          </cell>
        </row>
        <row r="849">
          <cell r="C849" t="str">
            <v>1709-2024</v>
          </cell>
          <cell r="D849" t="str">
            <v>Karen Atuesta</v>
          </cell>
          <cell r="E849" t="str">
            <v>KAREN MICHEL ATUESTA AYALA</v>
          </cell>
          <cell r="F849" t="str">
            <v>NIT</v>
          </cell>
          <cell r="G849">
            <v>1000338646</v>
          </cell>
          <cell r="H849">
            <v>1000338646</v>
          </cell>
          <cell r="I849">
            <v>0</v>
          </cell>
          <cell r="K849" t="str">
            <v>Natural</v>
          </cell>
          <cell r="L849" t="str">
            <v>2 Jurídica</v>
          </cell>
          <cell r="N849" t="str">
            <v>3 Privadas (2)</v>
          </cell>
          <cell r="O849" t="str">
            <v>1 Nacional</v>
          </cell>
          <cell r="Q849" t="str">
            <v>3 3. Único Contratista</v>
          </cell>
          <cell r="U849">
            <v>1000338646</v>
          </cell>
          <cell r="V849" t="str">
            <v>KAREN MICHEL ATUESTA AYALA</v>
          </cell>
        </row>
        <row r="850">
          <cell r="C850" t="str">
            <v>171-2024</v>
          </cell>
          <cell r="D850" t="str">
            <v>SARA FERNANDA AMAYA RODRÍGUEZ</v>
          </cell>
          <cell r="E850" t="str">
            <v>SARA FERNANDA AMAYA RODRIGUEZ</v>
          </cell>
          <cell r="F850" t="str">
            <v>Cédula de Ciudadania</v>
          </cell>
          <cell r="G850">
            <v>1033767565</v>
          </cell>
          <cell r="H850">
            <v>1033767565</v>
          </cell>
          <cell r="I850">
            <v>2</v>
          </cell>
          <cell r="K850" t="str">
            <v>Natural</v>
          </cell>
          <cell r="L850" t="str">
            <v>1 Natural</v>
          </cell>
          <cell r="M850" t="str">
            <v>2 Privada (1)</v>
          </cell>
          <cell r="N850" t="str">
            <v>4 Persona Natural (2)</v>
          </cell>
          <cell r="O850" t="str">
            <v>1 Nacional</v>
          </cell>
          <cell r="Q850" t="str">
            <v>3 3. Único Contratista</v>
          </cell>
          <cell r="U850">
            <v>1033767565</v>
          </cell>
          <cell r="V850" t="str">
            <v>SARA FERNANDA AMAYA RODRIGUEZ</v>
          </cell>
        </row>
        <row r="851">
          <cell r="C851" t="str">
            <v>1710-2024</v>
          </cell>
          <cell r="D851" t="str">
            <v>Juan Sebastián Rodríguez Camero</v>
          </cell>
          <cell r="E851" t="str">
            <v>JUAN SEBASTIAN RODRIGUEZ CAMERO</v>
          </cell>
          <cell r="G851">
            <v>1030662518</v>
          </cell>
          <cell r="H851">
            <v>1030662518</v>
          </cell>
          <cell r="I851">
            <v>3</v>
          </cell>
          <cell r="K851" t="str">
            <v>Natural</v>
          </cell>
          <cell r="U851">
            <v>1030662518</v>
          </cell>
          <cell r="V851" t="str">
            <v>JUAN SEBASTIAN RODRIGUEZ CAMERO</v>
          </cell>
        </row>
        <row r="852">
          <cell r="C852" t="str">
            <v>1711-2024</v>
          </cell>
          <cell r="D852" t="str">
            <v>Juan Camilo Camilo Carvajal</v>
          </cell>
          <cell r="E852" t="str">
            <v>JUAN CAMILO CARVAJAL ROJAS</v>
          </cell>
          <cell r="F852" t="str">
            <v>Cédula de Ciudadania</v>
          </cell>
          <cell r="G852">
            <v>1022393304</v>
          </cell>
          <cell r="H852">
            <v>1022393304</v>
          </cell>
          <cell r="I852">
            <v>0</v>
          </cell>
          <cell r="K852" t="str">
            <v>Natural</v>
          </cell>
          <cell r="L852" t="str">
            <v>1 Natural</v>
          </cell>
          <cell r="M852" t="str">
            <v>2 Privada (1)</v>
          </cell>
          <cell r="N852" t="str">
            <v>4 Persona Natural (2)</v>
          </cell>
          <cell r="O852" t="str">
            <v>1 Nacional</v>
          </cell>
          <cell r="Q852" t="str">
            <v>3 3. Único Contratista</v>
          </cell>
          <cell r="U852">
            <v>1022393304</v>
          </cell>
          <cell r="V852" t="str">
            <v>JUAN CAMILO CARVAJAL ROJAS</v>
          </cell>
        </row>
        <row r="853">
          <cell r="C853" t="str">
            <v>1712-2024</v>
          </cell>
          <cell r="D853" t="str">
            <v>ANA PATRICIA RAMOS GUEVARA</v>
          </cell>
          <cell r="E853" t="str">
            <v>ANA PATRICIA RAMOS GUEVARA</v>
          </cell>
          <cell r="F853" t="str">
            <v>Cédula de Ciudadania</v>
          </cell>
          <cell r="G853">
            <v>1026285163</v>
          </cell>
          <cell r="H853">
            <v>1026285163</v>
          </cell>
          <cell r="I853">
            <v>0</v>
          </cell>
          <cell r="K853" t="str">
            <v>Natural</v>
          </cell>
          <cell r="L853" t="str">
            <v>1 Natural</v>
          </cell>
          <cell r="M853" t="str">
            <v>2 Privada (1)</v>
          </cell>
          <cell r="N853" t="str">
            <v>4 Persona Natural (2)</v>
          </cell>
          <cell r="O853" t="str">
            <v>1 Nacional</v>
          </cell>
          <cell r="Q853" t="str">
            <v>3 3. Único Contratista</v>
          </cell>
          <cell r="U853">
            <v>1026285163</v>
          </cell>
          <cell r="V853" t="str">
            <v>ANA PATRICIA RAMOS GUEVARA</v>
          </cell>
        </row>
        <row r="854">
          <cell r="C854" t="str">
            <v>1713-2024</v>
          </cell>
          <cell r="D854" t="str">
            <v>Diego Camilo Mora Joya</v>
          </cell>
          <cell r="E854" t="str">
            <v>DIEGO CAMILO MORA JOYA</v>
          </cell>
          <cell r="F854" t="str">
            <v>Cédula de Ciudadania</v>
          </cell>
          <cell r="G854">
            <v>1010193873</v>
          </cell>
          <cell r="H854">
            <v>1010193873</v>
          </cell>
          <cell r="I854">
            <v>8</v>
          </cell>
          <cell r="K854" t="str">
            <v>Natural</v>
          </cell>
          <cell r="L854" t="str">
            <v>1 Natural</v>
          </cell>
          <cell r="M854" t="str">
            <v>2 Privada (1)</v>
          </cell>
          <cell r="N854" t="str">
            <v>4 Persona Natural (2)</v>
          </cell>
          <cell r="O854" t="str">
            <v>1 Nacional</v>
          </cell>
          <cell r="Q854" t="str">
            <v>3 3. Único Contratista</v>
          </cell>
          <cell r="U854">
            <v>1010193873</v>
          </cell>
          <cell r="V854" t="str">
            <v>DIEGO CAMILO MORA JOYA</v>
          </cell>
        </row>
        <row r="855">
          <cell r="C855" t="str">
            <v>1714-2024</v>
          </cell>
          <cell r="D855" t="str">
            <v>JOHN ALEXANDER CASTRO BARRAGAN</v>
          </cell>
          <cell r="E855" t="str">
            <v>JOHN ALEXANDER CASTRO BARRAGAN</v>
          </cell>
          <cell r="F855" t="str">
            <v>Cédula de Ciudadania</v>
          </cell>
          <cell r="G855">
            <v>79650012</v>
          </cell>
          <cell r="H855">
            <v>79650012</v>
          </cell>
          <cell r="I855">
            <v>4</v>
          </cell>
          <cell r="K855" t="str">
            <v>Natural</v>
          </cell>
          <cell r="L855" t="str">
            <v>1 Natural</v>
          </cell>
          <cell r="M855" t="str">
            <v>2 Privada (1)</v>
          </cell>
          <cell r="N855" t="str">
            <v>4 Persona Natural (2)</v>
          </cell>
          <cell r="O855" t="str">
            <v>1 Nacional</v>
          </cell>
          <cell r="Q855" t="str">
            <v>3 3. Único Contratista</v>
          </cell>
          <cell r="U855">
            <v>79650012</v>
          </cell>
          <cell r="V855" t="str">
            <v>JOHN ALEXANDER CASTRO BARRAGAN</v>
          </cell>
        </row>
        <row r="856">
          <cell r="C856" t="str">
            <v>1715-2024</v>
          </cell>
          <cell r="D856" t="str">
            <v>MARIA ANGELICA CORREAL CORNEJO</v>
          </cell>
          <cell r="E856" t="str">
            <v>MARIA ANGELICA CORREAL CORNEJO</v>
          </cell>
          <cell r="F856" t="str">
            <v>Cédula de Ciudadania</v>
          </cell>
          <cell r="G856">
            <v>52252945</v>
          </cell>
          <cell r="H856">
            <v>52252945</v>
          </cell>
          <cell r="I856">
            <v>5</v>
          </cell>
          <cell r="K856" t="str">
            <v>Natural</v>
          </cell>
          <cell r="L856" t="str">
            <v>1 Natural</v>
          </cell>
          <cell r="M856" t="str">
            <v>2 Privada (1)</v>
          </cell>
          <cell r="N856" t="str">
            <v>4 Persona Natural (2)</v>
          </cell>
          <cell r="O856" t="str">
            <v>1 Nacional</v>
          </cell>
          <cell r="Q856" t="str">
            <v>3 3. Único Contratista</v>
          </cell>
          <cell r="U856">
            <v>52252945</v>
          </cell>
          <cell r="V856" t="str">
            <v>MARIA ANGELICA CORREAL CORNEJO</v>
          </cell>
        </row>
        <row r="857">
          <cell r="C857" t="str">
            <v>1716-2024</v>
          </cell>
          <cell r="D857" t="str">
            <v>MARIO ALBERTO CHACÓN CASTRO</v>
          </cell>
          <cell r="E857" t="str">
            <v>MARIO ALBERTO CHACON CASTRO</v>
          </cell>
          <cell r="F857" t="str">
            <v>Cédula de Ciudadania</v>
          </cell>
          <cell r="G857">
            <v>79504991</v>
          </cell>
          <cell r="H857">
            <v>79504991</v>
          </cell>
          <cell r="I857">
            <v>5</v>
          </cell>
          <cell r="K857" t="str">
            <v>Natural</v>
          </cell>
          <cell r="L857" t="str">
            <v>1 Natural</v>
          </cell>
          <cell r="M857" t="str">
            <v>2 Privada (1)</v>
          </cell>
          <cell r="N857" t="str">
            <v>4 Persona Natural (2)</v>
          </cell>
          <cell r="O857" t="str">
            <v>1 Nacional</v>
          </cell>
          <cell r="Q857" t="str">
            <v>3 3. Único Contratista</v>
          </cell>
          <cell r="U857">
            <v>79504991</v>
          </cell>
          <cell r="V857" t="str">
            <v>MARIO ALBERTO CHACON CASTRO</v>
          </cell>
        </row>
        <row r="858">
          <cell r="C858" t="str">
            <v>1717-2024</v>
          </cell>
          <cell r="D858" t="str">
            <v>Marco Alejandro Chavistad Penagos</v>
          </cell>
          <cell r="E858" t="str">
            <v>MARCO ALEJANDRO CHAVISTAD PENAGOS</v>
          </cell>
          <cell r="F858" t="str">
            <v>Cédula de Ciudadania</v>
          </cell>
          <cell r="G858">
            <v>79601181</v>
          </cell>
          <cell r="H858">
            <v>79601181</v>
          </cell>
          <cell r="I858">
            <v>1</v>
          </cell>
          <cell r="K858" t="str">
            <v>Natural</v>
          </cell>
          <cell r="L858" t="str">
            <v>1 Natural</v>
          </cell>
          <cell r="M858" t="str">
            <v>2 Privada (1)</v>
          </cell>
          <cell r="N858" t="str">
            <v>4 Persona Natural (2)</v>
          </cell>
          <cell r="O858" t="str">
            <v>1 Nacional</v>
          </cell>
          <cell r="Q858" t="str">
            <v>3 3. Único Contratista</v>
          </cell>
          <cell r="U858">
            <v>79601181</v>
          </cell>
          <cell r="V858" t="str">
            <v>MARCO ALEJANDRO CHAVISTAD PENAGOS</v>
          </cell>
        </row>
        <row r="859">
          <cell r="C859" t="str">
            <v>1718-2024</v>
          </cell>
          <cell r="D859" t="str">
            <v>Jose Fernando Fonseca</v>
          </cell>
          <cell r="E859" t="str">
            <v>JOSE FERNANDO FONSECA LUGO</v>
          </cell>
          <cell r="F859" t="str">
            <v>Cédula de Ciudadania</v>
          </cell>
          <cell r="G859">
            <v>80179235</v>
          </cell>
          <cell r="H859">
            <v>80179235</v>
          </cell>
          <cell r="I859">
            <v>4</v>
          </cell>
          <cell r="K859" t="str">
            <v>Natural</v>
          </cell>
          <cell r="L859" t="str">
            <v>1 Natural</v>
          </cell>
          <cell r="M859" t="str">
            <v>2 Privada (1)</v>
          </cell>
          <cell r="N859" t="str">
            <v>4 Persona Natural (2)</v>
          </cell>
          <cell r="O859" t="str">
            <v>1 Nacional</v>
          </cell>
          <cell r="Q859" t="str">
            <v>3 3. Único Contratista</v>
          </cell>
          <cell r="U859">
            <v>80179235</v>
          </cell>
          <cell r="V859" t="str">
            <v>JOSE FERNANDO FONSECA LUGO</v>
          </cell>
        </row>
        <row r="860">
          <cell r="C860" t="str">
            <v>1719-2024</v>
          </cell>
          <cell r="D860" t="str">
            <v>JEIMY VIVIANA PARAMO DUQUE</v>
          </cell>
          <cell r="E860" t="str">
            <v>JEIMY VIVIANA PARAMO DUQUE</v>
          </cell>
          <cell r="F860" t="str">
            <v>Cédula de Ciudadania</v>
          </cell>
          <cell r="G860">
            <v>1033693578</v>
          </cell>
          <cell r="H860">
            <v>1033693578</v>
          </cell>
          <cell r="I860">
            <v>9</v>
          </cell>
          <cell r="K860" t="str">
            <v>Natural</v>
          </cell>
          <cell r="L860" t="str">
            <v>1 Natural</v>
          </cell>
          <cell r="M860" t="str">
            <v>2 Privada (1)</v>
          </cell>
          <cell r="N860" t="str">
            <v>4 Persona Natural (2)</v>
          </cell>
          <cell r="O860" t="str">
            <v>1 Nacional</v>
          </cell>
          <cell r="Q860" t="str">
            <v>3 3. Único Contratista</v>
          </cell>
          <cell r="U860">
            <v>1033693578</v>
          </cell>
          <cell r="V860" t="str">
            <v>JEIMY VIVIANA PARAMO DUQUE</v>
          </cell>
        </row>
        <row r="861">
          <cell r="C861" t="str">
            <v>172-2024</v>
          </cell>
          <cell r="D861" t="str">
            <v>LINA COSTANZA SAAVEDRA CAJAMARCA</v>
          </cell>
          <cell r="E861" t="str">
            <v>LINA COSTANZA SAAVEDRA CAJAMARCA</v>
          </cell>
          <cell r="F861" t="str">
            <v>Cédula de Ciudadania</v>
          </cell>
          <cell r="G861">
            <v>1030573932</v>
          </cell>
          <cell r="H861">
            <v>1030573932</v>
          </cell>
          <cell r="I861">
            <v>8</v>
          </cell>
          <cell r="K861" t="str">
            <v>Natural</v>
          </cell>
          <cell r="L861" t="str">
            <v>1 Natural</v>
          </cell>
          <cell r="M861" t="str">
            <v>2 Privada (1)</v>
          </cell>
          <cell r="N861" t="str">
            <v>4 Persona Natural (2)</v>
          </cell>
          <cell r="O861" t="str">
            <v>1 Nacional</v>
          </cell>
          <cell r="Q861" t="str">
            <v>3 3. Único Contratista</v>
          </cell>
          <cell r="U861">
            <v>1030573932</v>
          </cell>
          <cell r="V861" t="str">
            <v>LINA COSTANZA SAAVEDRA CAJAMARCA</v>
          </cell>
        </row>
        <row r="862">
          <cell r="C862" t="str">
            <v>1720-2024</v>
          </cell>
          <cell r="D862" t="str">
            <v>Carolina Uribe Arcila</v>
          </cell>
          <cell r="E862" t="str">
            <v>CAROLINA URIBE ARCILA</v>
          </cell>
          <cell r="F862" t="str">
            <v>Cédula de Ciudadania</v>
          </cell>
          <cell r="G862">
            <v>52252505</v>
          </cell>
          <cell r="H862">
            <v>52252505</v>
          </cell>
          <cell r="I862">
            <v>8</v>
          </cell>
          <cell r="K862" t="str">
            <v>Natural</v>
          </cell>
          <cell r="L862" t="str">
            <v>1 Natural</v>
          </cell>
          <cell r="M862" t="str">
            <v>2 Privada (1)</v>
          </cell>
          <cell r="N862" t="str">
            <v>4 Persona Natural (2)</v>
          </cell>
          <cell r="O862" t="str">
            <v>1 Nacional</v>
          </cell>
          <cell r="Q862" t="str">
            <v>3 3. Único Contratista</v>
          </cell>
          <cell r="U862">
            <v>52252505</v>
          </cell>
          <cell r="V862" t="str">
            <v>CAROLINA URIBE ARCILA</v>
          </cell>
        </row>
        <row r="863">
          <cell r="C863" t="str">
            <v>1721-2024</v>
          </cell>
          <cell r="D863" t="str">
            <v>JUAN SEBASTIAN LOZANO CORTES</v>
          </cell>
          <cell r="E863" t="str">
            <v>JUAN SEBASTIAN LOZANO CORTES</v>
          </cell>
          <cell r="F863" t="str">
            <v>Cédula de Ciudadania</v>
          </cell>
          <cell r="G863">
            <v>1030659149</v>
          </cell>
          <cell r="H863">
            <v>1030659149</v>
          </cell>
          <cell r="I863">
            <v>8</v>
          </cell>
          <cell r="K863" t="str">
            <v>Natural</v>
          </cell>
          <cell r="L863" t="str">
            <v>1 Natural</v>
          </cell>
          <cell r="M863" t="str">
            <v>2 Privada (1)</v>
          </cell>
          <cell r="N863" t="str">
            <v>4 Persona Natural (2)</v>
          </cell>
          <cell r="O863" t="str">
            <v>1 Nacional</v>
          </cell>
          <cell r="Q863" t="str">
            <v>3 3. Único Contratista</v>
          </cell>
          <cell r="U863">
            <v>1030659149</v>
          </cell>
          <cell r="V863" t="str">
            <v>JUAN SEBASTIAN LOZANO CORTES</v>
          </cell>
        </row>
        <row r="864">
          <cell r="C864" t="str">
            <v>1722-2024</v>
          </cell>
          <cell r="D864" t="str">
            <v>Marisol Ibañez</v>
          </cell>
          <cell r="E864" t="str">
            <v>MARISOL IBAÑEZ</v>
          </cell>
          <cell r="F864" t="str">
            <v>Cédula de Ciudadania</v>
          </cell>
          <cell r="G864">
            <v>1014191102</v>
          </cell>
          <cell r="H864">
            <v>1014191102</v>
          </cell>
          <cell r="I864">
            <v>3</v>
          </cell>
          <cell r="K864" t="str">
            <v>Natural</v>
          </cell>
          <cell r="L864" t="str">
            <v>1 Natural</v>
          </cell>
          <cell r="M864" t="str">
            <v>2 Privada (1)</v>
          </cell>
          <cell r="N864" t="str">
            <v>4 Persona Natural (2)</v>
          </cell>
          <cell r="O864" t="str">
            <v>1 Nacional</v>
          </cell>
          <cell r="Q864" t="str">
            <v>3 3. Único Contratista</v>
          </cell>
          <cell r="U864">
            <v>1014191102</v>
          </cell>
          <cell r="V864" t="str">
            <v>MARISOL IBAÑEZ</v>
          </cell>
        </row>
        <row r="865">
          <cell r="C865" t="str">
            <v>1723-2024</v>
          </cell>
          <cell r="D865" t="str">
            <v>NATSUMI GISELLE SOTO KONDO</v>
          </cell>
          <cell r="E865" t="str">
            <v>NATSUMI GISELLE SOTO KONDO</v>
          </cell>
          <cell r="F865" t="str">
            <v>Cédula de Ciudadania</v>
          </cell>
          <cell r="G865">
            <v>1032447502</v>
          </cell>
          <cell r="H865">
            <v>1032447502</v>
          </cell>
          <cell r="I865">
            <v>2</v>
          </cell>
          <cell r="K865" t="str">
            <v>Natural</v>
          </cell>
          <cell r="L865" t="str">
            <v>1 Natural</v>
          </cell>
          <cell r="M865" t="str">
            <v>2 Privada (1)</v>
          </cell>
          <cell r="N865" t="str">
            <v>4 Persona Natural (2)</v>
          </cell>
          <cell r="O865" t="str">
            <v>1 Nacional</v>
          </cell>
          <cell r="Q865" t="str">
            <v>3 3. Único Contratista</v>
          </cell>
          <cell r="U865">
            <v>1032447502</v>
          </cell>
          <cell r="V865" t="str">
            <v>NATSUMI GISELLE SOTO KONDO</v>
          </cell>
        </row>
        <row r="866">
          <cell r="C866" t="str">
            <v>1724-2024</v>
          </cell>
          <cell r="D866" t="str">
            <v>JUAN CARLOS ALDANA VEGA</v>
          </cell>
          <cell r="E866" t="str">
            <v>JUAN CARLOS ALDANA VEGA</v>
          </cell>
          <cell r="F866" t="str">
            <v>Cédula de Ciudadania</v>
          </cell>
          <cell r="G866">
            <v>79231409</v>
          </cell>
          <cell r="H866">
            <v>79231409</v>
          </cell>
          <cell r="I866">
            <v>7</v>
          </cell>
          <cell r="K866" t="str">
            <v>Natural</v>
          </cell>
          <cell r="L866" t="str">
            <v>1 Natural</v>
          </cell>
          <cell r="M866" t="str">
            <v>2 Privada (1)</v>
          </cell>
          <cell r="N866" t="str">
            <v>4 Persona Natural (2)</v>
          </cell>
          <cell r="O866" t="str">
            <v>1 Nacional</v>
          </cell>
          <cell r="Q866" t="str">
            <v>3 3. Único Contratista</v>
          </cell>
          <cell r="U866">
            <v>79231409</v>
          </cell>
          <cell r="V866" t="str">
            <v>JUAN CARLOS ALDANA VEGA</v>
          </cell>
        </row>
        <row r="867">
          <cell r="C867" t="str">
            <v>1725-2024</v>
          </cell>
          <cell r="D867" t="str">
            <v>Valentina Quintero Altamar</v>
          </cell>
          <cell r="E867" t="str">
            <v>VALENTINA QUINTERO ALTAMAR</v>
          </cell>
          <cell r="F867" t="str">
            <v>Cédula de Ciudadania</v>
          </cell>
          <cell r="G867">
            <v>1234097782</v>
          </cell>
          <cell r="H867">
            <v>1234097782</v>
          </cell>
          <cell r="I867">
            <v>8</v>
          </cell>
          <cell r="K867" t="str">
            <v>Natural</v>
          </cell>
          <cell r="L867" t="str">
            <v>1 Natural</v>
          </cell>
          <cell r="M867" t="str">
            <v>2 Privada (1)</v>
          </cell>
          <cell r="N867" t="str">
            <v>4 Persona Natural (2)</v>
          </cell>
          <cell r="O867" t="str">
            <v>1 Nacional</v>
          </cell>
          <cell r="Q867" t="str">
            <v>3 3. Único Contratista</v>
          </cell>
          <cell r="U867">
            <v>1234097782</v>
          </cell>
          <cell r="V867" t="str">
            <v>VALENTINA QUINTERO ALTAMAR</v>
          </cell>
        </row>
        <row r="868">
          <cell r="C868" t="str">
            <v>1726-2024</v>
          </cell>
          <cell r="D868" t="str">
            <v>Javier Alexander Moreno González</v>
          </cell>
          <cell r="E868" t="str">
            <v>JAVIER ALEXANDER MORENO GONZALEZ</v>
          </cell>
          <cell r="F868" t="str">
            <v>Cédula de Ciudadania</v>
          </cell>
          <cell r="G868">
            <v>80933272</v>
          </cell>
          <cell r="H868">
            <v>80933272</v>
          </cell>
          <cell r="I868">
            <v>1</v>
          </cell>
          <cell r="K868" t="str">
            <v>Natural</v>
          </cell>
          <cell r="L868" t="str">
            <v>1 Natural</v>
          </cell>
          <cell r="M868" t="str">
            <v>2 Privada (1)</v>
          </cell>
          <cell r="N868" t="str">
            <v>4 Persona Natural (2)</v>
          </cell>
          <cell r="O868" t="str">
            <v>1 Nacional</v>
          </cell>
          <cell r="Q868" t="str">
            <v>3 3. Único Contratista</v>
          </cell>
          <cell r="U868">
            <v>80933272</v>
          </cell>
          <cell r="V868" t="str">
            <v>JAVIER ALEXANDER MORENO GONZALEZ</v>
          </cell>
        </row>
        <row r="869">
          <cell r="C869" t="str">
            <v>1727-2024</v>
          </cell>
          <cell r="D869" t="str">
            <v>JAIR ALEXANDER RIAÑO CASTAÑEDA</v>
          </cell>
          <cell r="E869" t="str">
            <v>JAIR ALEXANDER RIAÑO CASTAÑEDA</v>
          </cell>
          <cell r="F869" t="str">
            <v>Cédula de Ciudadania</v>
          </cell>
          <cell r="G869">
            <v>1121827781</v>
          </cell>
          <cell r="H869">
            <v>1121827781</v>
          </cell>
          <cell r="I869">
            <v>4</v>
          </cell>
          <cell r="K869" t="str">
            <v>Natural</v>
          </cell>
          <cell r="L869" t="str">
            <v>1 Natural</v>
          </cell>
          <cell r="M869" t="str">
            <v>2 Privada (1)</v>
          </cell>
          <cell r="N869" t="str">
            <v>4 Persona Natural (2)</v>
          </cell>
          <cell r="O869" t="str">
            <v>1 Nacional</v>
          </cell>
          <cell r="Q869" t="str">
            <v>3 3. Único Contratista</v>
          </cell>
          <cell r="U869">
            <v>1121827781</v>
          </cell>
          <cell r="V869" t="str">
            <v>JAIR ALEXANDER RIAÑO CASTAÑEDA</v>
          </cell>
        </row>
        <row r="870">
          <cell r="C870" t="str">
            <v>1728-2024</v>
          </cell>
          <cell r="D870" t="str">
            <v>MATILDE HELENA GUERRERO GUTIERREZ DE PIÑERES</v>
          </cell>
          <cell r="E870" t="str">
            <v>MATILDE HELENA GUERRERO GUTIERREZ DE PIÑERES</v>
          </cell>
          <cell r="F870" t="str">
            <v>Cédula de Ciudadania</v>
          </cell>
          <cell r="G870">
            <v>52992024</v>
          </cell>
          <cell r="H870">
            <v>52992024</v>
          </cell>
          <cell r="I870">
            <v>1</v>
          </cell>
          <cell r="K870" t="str">
            <v>Natural</v>
          </cell>
          <cell r="L870" t="str">
            <v>1 Natural</v>
          </cell>
          <cell r="M870" t="str">
            <v>2 Privada (1)</v>
          </cell>
          <cell r="N870" t="str">
            <v>4 Persona Natural (2)</v>
          </cell>
          <cell r="O870" t="str">
            <v>1 Nacional</v>
          </cell>
          <cell r="Q870" t="str">
            <v>3 3. Único Contratista</v>
          </cell>
          <cell r="U870">
            <v>52992024</v>
          </cell>
          <cell r="V870" t="str">
            <v>MATILDE HELENA GUERRERO GUTIERREZ DE PIÑERES</v>
          </cell>
        </row>
        <row r="871">
          <cell r="C871" t="str">
            <v>1729-2024</v>
          </cell>
          <cell r="D871" t="str">
            <v>Luis Antonio Fonseca Alvarez</v>
          </cell>
          <cell r="E871" t="str">
            <v>LUIS ANTONIO FONSECA ALVAREZ</v>
          </cell>
          <cell r="F871" t="str">
            <v>NIT</v>
          </cell>
          <cell r="G871">
            <v>79917537</v>
          </cell>
          <cell r="H871">
            <v>79917537</v>
          </cell>
          <cell r="I871">
            <v>7</v>
          </cell>
          <cell r="K871" t="str">
            <v>Natural</v>
          </cell>
          <cell r="L871" t="str">
            <v>2 Jurídica</v>
          </cell>
          <cell r="N871" t="str">
            <v>3 Privadas (2)</v>
          </cell>
          <cell r="O871" t="str">
            <v>1 Nacional</v>
          </cell>
          <cell r="Q871" t="str">
            <v>3 3. Único Contratista</v>
          </cell>
          <cell r="U871">
            <v>79917537</v>
          </cell>
          <cell r="V871" t="str">
            <v>LUIS ANTONIO FONSECA ALVAREZ</v>
          </cell>
        </row>
        <row r="872">
          <cell r="C872" t="str">
            <v>173-2024</v>
          </cell>
          <cell r="D872" t="str">
            <v>Diego Venegas Vargas</v>
          </cell>
          <cell r="E872" t="str">
            <v>DIEGO FERNANDO VENEGAS VARGAS</v>
          </cell>
          <cell r="F872" t="str">
            <v>NIT</v>
          </cell>
          <cell r="G872">
            <v>1022362127</v>
          </cell>
          <cell r="H872">
            <v>1022362127</v>
          </cell>
          <cell r="I872">
            <v>0</v>
          </cell>
          <cell r="K872" t="str">
            <v>Natural</v>
          </cell>
          <cell r="L872" t="str">
            <v>2 Jurídica</v>
          </cell>
          <cell r="N872" t="str">
            <v>3 Privadas (2)</v>
          </cell>
          <cell r="O872" t="str">
            <v>1 Nacional</v>
          </cell>
          <cell r="Q872" t="str">
            <v>3 3. Único Contratista</v>
          </cell>
          <cell r="U872">
            <v>1022362127</v>
          </cell>
          <cell r="V872" t="str">
            <v>DIEGO FERNANDO VENEGAS VARGAS</v>
          </cell>
        </row>
        <row r="873">
          <cell r="C873" t="str">
            <v>1730-2024</v>
          </cell>
          <cell r="D873" t="str">
            <v>Karen Milena Romero Triana</v>
          </cell>
          <cell r="E873" t="str">
            <v>KAREN MILENA ROMERO TRIANA</v>
          </cell>
          <cell r="F873" t="str">
            <v>Cédula de Ciudadania</v>
          </cell>
          <cell r="G873">
            <v>1018492847</v>
          </cell>
          <cell r="H873">
            <v>1018492847</v>
          </cell>
          <cell r="I873">
            <v>8</v>
          </cell>
          <cell r="K873" t="str">
            <v>Natural</v>
          </cell>
          <cell r="L873" t="str">
            <v>1 Natural</v>
          </cell>
          <cell r="M873" t="str">
            <v>2 Privada (1)</v>
          </cell>
          <cell r="N873" t="str">
            <v>4 Persona Natural (2)</v>
          </cell>
          <cell r="O873" t="str">
            <v>1 Nacional</v>
          </cell>
          <cell r="Q873" t="str">
            <v>3 3. Único Contratista</v>
          </cell>
          <cell r="U873">
            <v>1018492847</v>
          </cell>
          <cell r="V873" t="str">
            <v>KAREN MILENA ROMERO TRIANA</v>
          </cell>
        </row>
        <row r="874">
          <cell r="C874" t="str">
            <v>1731-2024</v>
          </cell>
          <cell r="D874" t="str">
            <v>JOHNNY DUBYAN GIRALDO ACEVEDO</v>
          </cell>
          <cell r="E874" t="str">
            <v>JOHNNY DUBYAN GIRALDO ACEVEDO</v>
          </cell>
          <cell r="F874" t="str">
            <v>Cédula de Ciudadania</v>
          </cell>
          <cell r="G874">
            <v>80162845</v>
          </cell>
          <cell r="H874">
            <v>80162845</v>
          </cell>
          <cell r="I874">
            <v>2</v>
          </cell>
          <cell r="K874" t="str">
            <v>Natural</v>
          </cell>
          <cell r="L874" t="str">
            <v>1 Natural</v>
          </cell>
          <cell r="M874" t="str">
            <v>2 Privada (1)</v>
          </cell>
          <cell r="N874" t="str">
            <v>4 Persona Natural (2)</v>
          </cell>
          <cell r="O874" t="str">
            <v>1 Nacional</v>
          </cell>
          <cell r="Q874" t="str">
            <v>3 3. Único Contratista</v>
          </cell>
          <cell r="U874">
            <v>80162845</v>
          </cell>
          <cell r="V874" t="str">
            <v>JOHNNY DUBYAN GIRALDO ACEVEDO</v>
          </cell>
        </row>
        <row r="875">
          <cell r="C875" t="str">
            <v>1732-2024</v>
          </cell>
          <cell r="D875" t="str">
            <v>luis ernesto torres</v>
          </cell>
          <cell r="E875" t="str">
            <v>LUIS ERNESTO TORRES MUR</v>
          </cell>
          <cell r="F875" t="str">
            <v>Cédula de Ciudadania</v>
          </cell>
          <cell r="G875">
            <v>79921046</v>
          </cell>
          <cell r="H875">
            <v>79921046</v>
          </cell>
          <cell r="I875">
            <v>8</v>
          </cell>
          <cell r="K875" t="str">
            <v>Natural</v>
          </cell>
          <cell r="L875" t="str">
            <v>1 Natural</v>
          </cell>
          <cell r="M875" t="str">
            <v>2 Privada (1)</v>
          </cell>
          <cell r="N875" t="str">
            <v>4 Persona Natural (2)</v>
          </cell>
          <cell r="O875" t="str">
            <v>1 Nacional</v>
          </cell>
          <cell r="Q875" t="str">
            <v>3 3. Único Contratista</v>
          </cell>
          <cell r="U875">
            <v>79921046</v>
          </cell>
          <cell r="V875" t="str">
            <v>LUIS ERNESTO TORRES MUR</v>
          </cell>
        </row>
        <row r="876">
          <cell r="C876" t="str">
            <v>1733-2024</v>
          </cell>
          <cell r="D876" t="str">
            <v>Andrea Katerine Moreno Romero</v>
          </cell>
          <cell r="E876" t="str">
            <v>ANDREA KATERINE MORENO ROMERO</v>
          </cell>
          <cell r="F876" t="str">
            <v>Cédula de Ciudadania</v>
          </cell>
          <cell r="G876">
            <v>1000465357</v>
          </cell>
          <cell r="H876">
            <v>1000465357</v>
          </cell>
          <cell r="I876">
            <v>0</v>
          </cell>
          <cell r="K876" t="str">
            <v>Natural</v>
          </cell>
          <cell r="L876" t="str">
            <v>1 Natural</v>
          </cell>
          <cell r="M876" t="str">
            <v>2 Privada (1)</v>
          </cell>
          <cell r="N876" t="str">
            <v>4 Persona Natural (2)</v>
          </cell>
          <cell r="O876" t="str">
            <v>1 Nacional</v>
          </cell>
          <cell r="Q876" t="str">
            <v>3 3. Único Contratista</v>
          </cell>
          <cell r="U876">
            <v>1000465357</v>
          </cell>
          <cell r="V876" t="str">
            <v>ANDREA KATERINE MORENO ROMERO</v>
          </cell>
        </row>
        <row r="877">
          <cell r="C877" t="str">
            <v>1734-2024</v>
          </cell>
          <cell r="D877" t="str">
            <v>Diego Jose Filella Guzman</v>
          </cell>
          <cell r="E877" t="str">
            <v>DIANA CRISTINA HERNANDEZ GAITAN</v>
          </cell>
          <cell r="F877" t="str">
            <v>Cédula de Ciudadania</v>
          </cell>
          <cell r="G877">
            <v>79997249</v>
          </cell>
          <cell r="H877">
            <v>79997249</v>
          </cell>
          <cell r="I877">
            <v>8</v>
          </cell>
          <cell r="K877" t="str">
            <v>Natural</v>
          </cell>
          <cell r="L877" t="str">
            <v>1 Natural</v>
          </cell>
          <cell r="M877" t="str">
            <v>2 Privada (1)</v>
          </cell>
          <cell r="N877" t="str">
            <v>4 Persona Natural (2)</v>
          </cell>
          <cell r="O877" t="str">
            <v>1 Nacional</v>
          </cell>
          <cell r="Q877" t="str">
            <v>3 3. Único Contratista</v>
          </cell>
          <cell r="U877">
            <v>79997249</v>
          </cell>
          <cell r="V877" t="str">
            <v>DIEGO JOSE FILELLA GUZMAN</v>
          </cell>
        </row>
        <row r="878">
          <cell r="C878" t="str">
            <v>1735-2024</v>
          </cell>
          <cell r="D878" t="str">
            <v>Oscar Iván Saenz Rivera</v>
          </cell>
          <cell r="E878" t="str">
            <v>OSCAR IVAN SAENZ RIVERA</v>
          </cell>
          <cell r="F878" t="str">
            <v>Cédula de Ciudadania</v>
          </cell>
          <cell r="G878">
            <v>1032400279</v>
          </cell>
          <cell r="H878">
            <v>1032400279</v>
          </cell>
          <cell r="I878">
            <v>1</v>
          </cell>
          <cell r="K878" t="str">
            <v>Natural</v>
          </cell>
          <cell r="L878" t="str">
            <v>1 Natural</v>
          </cell>
          <cell r="M878" t="str">
            <v>2 Privada (1)</v>
          </cell>
          <cell r="N878" t="str">
            <v>4 Persona Natural (2)</v>
          </cell>
          <cell r="O878" t="str">
            <v>1 Nacional</v>
          </cell>
          <cell r="Q878" t="str">
            <v>3 3. Único Contratista</v>
          </cell>
          <cell r="U878">
            <v>1032400279</v>
          </cell>
          <cell r="V878" t="str">
            <v>OSCAR IVAN SAENZ RIVERA</v>
          </cell>
        </row>
        <row r="879">
          <cell r="C879" t="str">
            <v>1736-2024</v>
          </cell>
          <cell r="D879" t="str">
            <v>JOSÉ GERMÁN CARREÑO GALINDO</v>
          </cell>
          <cell r="E879" t="str">
            <v>JOSE GERMAN CARREÑO GALINDO</v>
          </cell>
          <cell r="F879" t="str">
            <v>Cédula de Ciudadania</v>
          </cell>
          <cell r="G879">
            <v>79342667</v>
          </cell>
          <cell r="H879">
            <v>79342667</v>
          </cell>
          <cell r="I879">
            <v>7</v>
          </cell>
          <cell r="K879" t="str">
            <v>Natural</v>
          </cell>
          <cell r="L879" t="str">
            <v>1 Natural</v>
          </cell>
          <cell r="M879" t="str">
            <v>2 Privada (1)</v>
          </cell>
          <cell r="N879" t="str">
            <v>4 Persona Natural (2)</v>
          </cell>
          <cell r="O879" t="str">
            <v>1 Nacional</v>
          </cell>
          <cell r="Q879" t="str">
            <v>3 3. Único Contratista</v>
          </cell>
          <cell r="U879">
            <v>79342667</v>
          </cell>
          <cell r="V879" t="str">
            <v>JOSE GERMAN CARREÑO GALINDO</v>
          </cell>
        </row>
        <row r="880">
          <cell r="C880" t="str">
            <v>1737-2024</v>
          </cell>
          <cell r="D880" t="str">
            <v>Miriam Nelly Redondo Tequia</v>
          </cell>
          <cell r="E880" t="str">
            <v>MIRIAM NELLY REDONDO TEQUIA</v>
          </cell>
          <cell r="F880" t="str">
            <v>Cédula de Ciudadania</v>
          </cell>
          <cell r="G880">
            <v>51957343</v>
          </cell>
          <cell r="H880">
            <v>51957343</v>
          </cell>
          <cell r="I880">
            <v>4</v>
          </cell>
          <cell r="K880" t="str">
            <v>Natural</v>
          </cell>
          <cell r="L880" t="str">
            <v>1 Natural</v>
          </cell>
          <cell r="M880" t="str">
            <v>2 Privada (1)</v>
          </cell>
          <cell r="N880" t="str">
            <v>4 Persona Natural (2)</v>
          </cell>
          <cell r="O880" t="str">
            <v>1 Nacional</v>
          </cell>
          <cell r="Q880" t="str">
            <v>3 3. Único Contratista</v>
          </cell>
          <cell r="U880">
            <v>51957343</v>
          </cell>
          <cell r="V880" t="str">
            <v>MIRIAM NELLY REDONDO TEQUIA</v>
          </cell>
        </row>
        <row r="881">
          <cell r="C881" t="str">
            <v>1738-2024</v>
          </cell>
          <cell r="D881" t="str">
            <v>Edna Milena Hernandez Lopez</v>
          </cell>
          <cell r="E881" t="str">
            <v>EDNA MILENA HERNANDEZ LOPEZ</v>
          </cell>
          <cell r="F881" t="str">
            <v>Cédula de Ciudadania</v>
          </cell>
          <cell r="G881">
            <v>52486050</v>
          </cell>
          <cell r="H881">
            <v>52486050</v>
          </cell>
          <cell r="I881">
            <v>3</v>
          </cell>
          <cell r="K881" t="str">
            <v>Natural</v>
          </cell>
          <cell r="L881" t="str">
            <v>1 Natural</v>
          </cell>
          <cell r="M881" t="str">
            <v>2 Privada (1)</v>
          </cell>
          <cell r="N881" t="str">
            <v>4 Persona Natural (2)</v>
          </cell>
          <cell r="O881" t="str">
            <v>1 Nacional</v>
          </cell>
          <cell r="Q881" t="str">
            <v>3 3. Único Contratista</v>
          </cell>
          <cell r="U881">
            <v>52486050</v>
          </cell>
          <cell r="V881" t="str">
            <v>EDNA MILENA HERNANDEZ LOPEZ</v>
          </cell>
        </row>
        <row r="882">
          <cell r="C882" t="str">
            <v>1739-2024</v>
          </cell>
          <cell r="D882" t="str">
            <v>Anderson Acevedo Acosta</v>
          </cell>
          <cell r="E882" t="str">
            <v>ANDERSON ACEVEDO ACOSTA</v>
          </cell>
          <cell r="F882" t="str">
            <v>Cédula de Ciudadania</v>
          </cell>
          <cell r="G882">
            <v>1030689918</v>
          </cell>
          <cell r="H882">
            <v>1030689918</v>
          </cell>
          <cell r="I882">
            <v>3</v>
          </cell>
          <cell r="K882" t="str">
            <v>Natural</v>
          </cell>
          <cell r="L882" t="str">
            <v>1 Natural</v>
          </cell>
          <cell r="M882" t="str">
            <v>2 Privada (1)</v>
          </cell>
          <cell r="N882" t="str">
            <v>4 Persona Natural (2)</v>
          </cell>
          <cell r="O882" t="str">
            <v>1 Nacional</v>
          </cell>
          <cell r="Q882" t="str">
            <v>3 3. Único Contratista</v>
          </cell>
          <cell r="U882">
            <v>1030689918</v>
          </cell>
          <cell r="V882" t="str">
            <v>ANDERSON ACEVEDO ACOSTA</v>
          </cell>
        </row>
        <row r="883">
          <cell r="C883" t="str">
            <v>174-2024</v>
          </cell>
          <cell r="D883" t="str">
            <v>Jorge Yecid Ayala Gonzalez</v>
          </cell>
          <cell r="E883" t="str">
            <v>JORGE YECID AYALA GONZALEZ</v>
          </cell>
          <cell r="F883" t="str">
            <v>Cédula de Ciudadania</v>
          </cell>
          <cell r="G883">
            <v>1023924683</v>
          </cell>
          <cell r="H883">
            <v>1023924683</v>
          </cell>
          <cell r="I883">
            <v>0</v>
          </cell>
          <cell r="K883" t="str">
            <v>Natural</v>
          </cell>
          <cell r="L883" t="str">
            <v>1 Natural</v>
          </cell>
          <cell r="M883" t="str">
            <v>2 Privada (1)</v>
          </cell>
          <cell r="N883" t="str">
            <v>4 Persona Natural (2)</v>
          </cell>
          <cell r="O883" t="str">
            <v>1 Nacional</v>
          </cell>
          <cell r="Q883" t="str">
            <v>3 3. Único Contratista</v>
          </cell>
          <cell r="U883">
            <v>1023924683</v>
          </cell>
          <cell r="V883" t="str">
            <v>JORGE YECID AYALA GONZALEZ</v>
          </cell>
        </row>
        <row r="884">
          <cell r="C884" t="str">
            <v>1740-2024</v>
          </cell>
          <cell r="D884" t="str">
            <v>CORPORACION AL ALBA PRODUCCIONES</v>
          </cell>
          <cell r="E884" t="str">
            <v>CORPORACION AL ALBA PRODUCCIONES</v>
          </cell>
          <cell r="F884" t="str">
            <v>Cédula de Ciudadania</v>
          </cell>
          <cell r="G884">
            <v>901012832</v>
          </cell>
          <cell r="H884">
            <v>901012832</v>
          </cell>
          <cell r="I884">
            <v>1</v>
          </cell>
          <cell r="K884" t="str">
            <v>Jurídica</v>
          </cell>
          <cell r="L884" t="str">
            <v>1 Natural</v>
          </cell>
          <cell r="M884" t="str">
            <v>2 Privada (1)</v>
          </cell>
          <cell r="N884" t="str">
            <v>4 Persona Natural (2)</v>
          </cell>
          <cell r="O884" t="str">
            <v>1 Nacional</v>
          </cell>
          <cell r="Q884" t="str">
            <v>3 3. Único Contratista</v>
          </cell>
          <cell r="U884">
            <v>1013578043</v>
          </cell>
          <cell r="V884" t="str">
            <v>ALBA MARIA MORA MENDEZ</v>
          </cell>
        </row>
        <row r="885">
          <cell r="C885" t="str">
            <v>1741-2024</v>
          </cell>
          <cell r="D885" t="str">
            <v>Santiago Morantes Guiza</v>
          </cell>
          <cell r="E885" t="str">
            <v>SANTIAGO MORANTES GUIZA</v>
          </cell>
          <cell r="F885" t="str">
            <v>Cédula de Ciudadania</v>
          </cell>
          <cell r="G885">
            <v>1233695087</v>
          </cell>
          <cell r="H885">
            <v>1233695087</v>
          </cell>
          <cell r="I885">
            <v>9</v>
          </cell>
          <cell r="K885" t="str">
            <v>Natural</v>
          </cell>
          <cell r="L885" t="str">
            <v>1 Natural</v>
          </cell>
          <cell r="M885" t="str">
            <v>2 Privada (1)</v>
          </cell>
          <cell r="N885" t="str">
            <v>4 Persona Natural (2)</v>
          </cell>
          <cell r="O885" t="str">
            <v>1 Nacional</v>
          </cell>
          <cell r="Q885" t="str">
            <v>3 3. Único Contratista</v>
          </cell>
          <cell r="U885">
            <v>1233695087</v>
          </cell>
          <cell r="V885" t="str">
            <v>SANTIAGO MORANTES GUIZA</v>
          </cell>
        </row>
        <row r="886">
          <cell r="C886" t="str">
            <v>1742-2024</v>
          </cell>
          <cell r="D886" t="str">
            <v>Juan Sebastián Muñoz Cruz</v>
          </cell>
          <cell r="E886" t="str">
            <v>JUAN SEBASTIAN MUÑOZ CRUZ</v>
          </cell>
          <cell r="F886" t="str">
            <v>Cédula de Ciudadania</v>
          </cell>
          <cell r="G886">
            <v>1019103114</v>
          </cell>
          <cell r="H886">
            <v>1019103114</v>
          </cell>
          <cell r="I886">
            <v>4</v>
          </cell>
          <cell r="K886" t="str">
            <v>Natural</v>
          </cell>
          <cell r="L886" t="str">
            <v>1 Natural</v>
          </cell>
          <cell r="M886" t="str">
            <v>2 Privada (1)</v>
          </cell>
          <cell r="N886" t="str">
            <v>4 Persona Natural (2)</v>
          </cell>
          <cell r="O886" t="str">
            <v>1 Nacional</v>
          </cell>
          <cell r="Q886" t="str">
            <v>3 3. Único Contratista</v>
          </cell>
          <cell r="U886">
            <v>1019103114</v>
          </cell>
          <cell r="V886" t="str">
            <v>JUAN SEBASTIAN MUÑOZ CRUZ</v>
          </cell>
        </row>
        <row r="887">
          <cell r="C887" t="str">
            <v>1743-2024</v>
          </cell>
          <cell r="D887" t="str">
            <v>FERNANDO AUGUSTO CEPEDA PUERTO</v>
          </cell>
          <cell r="E887" t="str">
            <v>FERNANDO AUGUSTO CEPEDA PUERTO</v>
          </cell>
          <cell r="F887" t="str">
            <v>Cédula de Ciudadania</v>
          </cell>
          <cell r="G887">
            <v>79699976</v>
          </cell>
          <cell r="H887">
            <v>79699976</v>
          </cell>
          <cell r="I887">
            <v>0</v>
          </cell>
          <cell r="K887" t="str">
            <v>Natural</v>
          </cell>
          <cell r="L887" t="str">
            <v>1 Natural</v>
          </cell>
          <cell r="M887" t="str">
            <v>2 Privada (1)</v>
          </cell>
          <cell r="N887" t="str">
            <v>4 Persona Natural (2)</v>
          </cell>
          <cell r="O887" t="str">
            <v>1 Nacional</v>
          </cell>
          <cell r="Q887" t="str">
            <v>3 3. Único Contratista</v>
          </cell>
          <cell r="U887">
            <v>79699976</v>
          </cell>
          <cell r="V887" t="str">
            <v>FERNANDO AUGUSTO CEPEDA PUERTO</v>
          </cell>
        </row>
        <row r="888">
          <cell r="C888" t="str">
            <v>1744-2024</v>
          </cell>
          <cell r="D888" t="str">
            <v>ANDREA VIVIANA GAITAN GUTIERREZ</v>
          </cell>
          <cell r="E888" t="str">
            <v>ANDREA VIVIANA GAITAN GUTIERREZ</v>
          </cell>
          <cell r="F888" t="str">
            <v>NIT</v>
          </cell>
          <cell r="G888">
            <v>1070953495</v>
          </cell>
          <cell r="H888">
            <v>1070953495</v>
          </cell>
          <cell r="I888">
            <v>7</v>
          </cell>
          <cell r="K888" t="str">
            <v>Natural</v>
          </cell>
          <cell r="L888" t="str">
            <v>2 Jurídica</v>
          </cell>
          <cell r="N888" t="str">
            <v>3 Privadas (2)</v>
          </cell>
          <cell r="O888" t="str">
            <v>1 Nacional</v>
          </cell>
          <cell r="Q888" t="str">
            <v>3 3. Único Contratista</v>
          </cell>
          <cell r="U888">
            <v>1070953495</v>
          </cell>
          <cell r="V888" t="str">
            <v>ANDREA VIVIANA GAITAN GUTIERREZ</v>
          </cell>
        </row>
        <row r="889">
          <cell r="C889" t="str">
            <v>1745-2024</v>
          </cell>
          <cell r="D889" t="str">
            <v>Juan Sebastian Vargas Hilarion</v>
          </cell>
          <cell r="E889" t="str">
            <v>JUAN SEBASTIAN VARGAS HILARION</v>
          </cell>
          <cell r="F889" t="str">
            <v>Cédula de Ciudadania</v>
          </cell>
          <cell r="G889">
            <v>1013655478</v>
          </cell>
          <cell r="H889">
            <v>1013655478</v>
          </cell>
          <cell r="I889">
            <v>6</v>
          </cell>
          <cell r="K889" t="str">
            <v>Natural</v>
          </cell>
          <cell r="L889" t="str">
            <v>1 Natural</v>
          </cell>
          <cell r="M889" t="str">
            <v>2 Privada (1)</v>
          </cell>
          <cell r="N889" t="str">
            <v>4 Persona Natural (2)</v>
          </cell>
          <cell r="O889" t="str">
            <v>1 Nacional</v>
          </cell>
          <cell r="Q889" t="str">
            <v>3 3. Único Contratista</v>
          </cell>
          <cell r="U889">
            <v>1013655478</v>
          </cell>
          <cell r="V889" t="str">
            <v>JUAN SEBASTIAN VARGAS HILARION</v>
          </cell>
        </row>
        <row r="890">
          <cell r="C890" t="str">
            <v>1746-2024</v>
          </cell>
          <cell r="D890" t="str">
            <v>Dhamarys Viviana Malagón Umbarila</v>
          </cell>
          <cell r="E890" t="str">
            <v>DHAMARYS VIVIANA MALAGON UMBARILA</v>
          </cell>
          <cell r="F890" t="str">
            <v>Cédula de Ciudadania</v>
          </cell>
          <cell r="G890">
            <v>52528293</v>
          </cell>
          <cell r="H890">
            <v>52528293</v>
          </cell>
          <cell r="I890">
            <v>8</v>
          </cell>
          <cell r="K890" t="str">
            <v>Natural</v>
          </cell>
          <cell r="L890" t="str">
            <v>1 Natural</v>
          </cell>
          <cell r="M890" t="str">
            <v>2 Privada (1)</v>
          </cell>
          <cell r="N890" t="str">
            <v>4 Persona Natural (2)</v>
          </cell>
          <cell r="O890" t="str">
            <v>1 Nacional</v>
          </cell>
          <cell r="Q890" t="str">
            <v>3 3. Único Contratista</v>
          </cell>
          <cell r="U890">
            <v>52528293</v>
          </cell>
          <cell r="V890" t="str">
            <v>DHAMARYS VIVIANA MALAGON UMBARILA</v>
          </cell>
        </row>
        <row r="891">
          <cell r="C891" t="str">
            <v>1747-2024</v>
          </cell>
          <cell r="D891" t="str">
            <v>BEHYMAR PATACON RUIZ</v>
          </cell>
          <cell r="E891" t="str">
            <v>BEHYMAR PATACON RUIZ</v>
          </cell>
          <cell r="F891" t="str">
            <v>Cédula de Ciudadania</v>
          </cell>
          <cell r="G891">
            <v>80145955</v>
          </cell>
          <cell r="H891">
            <v>80145955</v>
          </cell>
          <cell r="I891">
            <v>2</v>
          </cell>
          <cell r="K891" t="str">
            <v>Natural</v>
          </cell>
          <cell r="L891" t="str">
            <v>1 Natural</v>
          </cell>
          <cell r="M891" t="str">
            <v>2 Privada (1)</v>
          </cell>
          <cell r="N891" t="str">
            <v>4 Persona Natural (2)</v>
          </cell>
          <cell r="O891" t="str">
            <v>1 Nacional</v>
          </cell>
          <cell r="Q891" t="str">
            <v>3 3. Único Contratista</v>
          </cell>
          <cell r="U891">
            <v>80145955</v>
          </cell>
          <cell r="V891" t="str">
            <v>BEHYMAR PATACON RUIZ</v>
          </cell>
        </row>
        <row r="892">
          <cell r="C892" t="str">
            <v>1748-2024</v>
          </cell>
          <cell r="D892" t="str">
            <v>LAURA SOFIA GUZMAN BURGOS</v>
          </cell>
          <cell r="E892" t="str">
            <v>LAURA SOFIA GUZMAN BURGOS</v>
          </cell>
          <cell r="F892" t="str">
            <v>Cédula de Ciudadania</v>
          </cell>
          <cell r="G892">
            <v>1000806550</v>
          </cell>
          <cell r="H892">
            <v>1000806550</v>
          </cell>
          <cell r="I892">
            <v>0</v>
          </cell>
          <cell r="K892" t="str">
            <v>Natural</v>
          </cell>
          <cell r="L892" t="str">
            <v>1 Natural</v>
          </cell>
          <cell r="M892" t="str">
            <v>2 Privada (1)</v>
          </cell>
          <cell r="N892" t="str">
            <v>4 Persona Natural (2)</v>
          </cell>
          <cell r="O892" t="str">
            <v>1 Nacional</v>
          </cell>
          <cell r="Q892" t="str">
            <v>3 3. Único Contratista</v>
          </cell>
          <cell r="U892">
            <v>1000806550</v>
          </cell>
          <cell r="V892" t="str">
            <v>LAURA SOFIA GUZMAN BURGOS</v>
          </cell>
        </row>
        <row r="893">
          <cell r="C893" t="str">
            <v>1749-2024</v>
          </cell>
          <cell r="D893" t="str">
            <v>ANA GABRIELA MARTINEZ MAHECHA</v>
          </cell>
          <cell r="E893" t="str">
            <v>ANA GABRIELA MARTINEZ MAHECHA</v>
          </cell>
          <cell r="F893" t="str">
            <v>Cédula de Ciudadania</v>
          </cell>
          <cell r="G893">
            <v>1020843677</v>
          </cell>
          <cell r="H893">
            <v>1020843677</v>
          </cell>
          <cell r="I893">
            <v>7</v>
          </cell>
          <cell r="K893" t="str">
            <v>Natural</v>
          </cell>
          <cell r="L893" t="str">
            <v>1 Natural</v>
          </cell>
          <cell r="M893" t="str">
            <v>2 Privada (1)</v>
          </cell>
          <cell r="N893" t="str">
            <v>4 Persona Natural (2)</v>
          </cell>
          <cell r="O893" t="str">
            <v>1 Nacional</v>
          </cell>
          <cell r="Q893" t="str">
            <v>3 3. Único Contratista</v>
          </cell>
          <cell r="U893">
            <v>1020843677</v>
          </cell>
          <cell r="V893" t="str">
            <v>ANA GABRIELA MARTINEZ MAHECHA</v>
          </cell>
        </row>
        <row r="894">
          <cell r="C894" t="str">
            <v>175-2024</v>
          </cell>
          <cell r="D894" t="str">
            <v>Karen Tatiana León Henao</v>
          </cell>
          <cell r="E894" t="str">
            <v>KAREN TATIANA LEON HENAO</v>
          </cell>
          <cell r="F894" t="str">
            <v>Cédula de Ciudadania</v>
          </cell>
          <cell r="G894">
            <v>1022411590</v>
          </cell>
          <cell r="H894">
            <v>1022411590</v>
          </cell>
          <cell r="I894">
            <v>9</v>
          </cell>
          <cell r="K894" t="str">
            <v>Natural</v>
          </cell>
          <cell r="L894" t="str">
            <v>1 Natural</v>
          </cell>
          <cell r="M894" t="str">
            <v>2 Privada (1)</v>
          </cell>
          <cell r="N894" t="str">
            <v>4 Persona Natural (2)</v>
          </cell>
          <cell r="O894" t="str">
            <v>1 Nacional</v>
          </cell>
          <cell r="Q894" t="str">
            <v>3 3. Único Contratista</v>
          </cell>
          <cell r="U894">
            <v>1022411590</v>
          </cell>
          <cell r="V894" t="str">
            <v>KAREN TATIANA LEON HENAO</v>
          </cell>
        </row>
        <row r="895">
          <cell r="C895" t="str">
            <v>1750-2024</v>
          </cell>
          <cell r="D895" t="str">
            <v>Daniel Ricardo Montaña Parra</v>
          </cell>
          <cell r="E895" t="str">
            <v>DANIEL RICARDO MONTAÑA PARRA</v>
          </cell>
          <cell r="F895" t="str">
            <v>Cédula de Ciudadania</v>
          </cell>
          <cell r="G895">
            <v>1030620362</v>
          </cell>
          <cell r="H895">
            <v>1030620362</v>
          </cell>
          <cell r="I895">
            <v>1</v>
          </cell>
          <cell r="K895" t="str">
            <v>Natural</v>
          </cell>
          <cell r="L895" t="str">
            <v>1 Natural</v>
          </cell>
          <cell r="M895" t="str">
            <v>2 Privada (1)</v>
          </cell>
          <cell r="N895" t="str">
            <v>4 Persona Natural (2)</v>
          </cell>
          <cell r="O895" t="str">
            <v>1 Nacional</v>
          </cell>
          <cell r="Q895" t="str">
            <v>3 3. Único Contratista</v>
          </cell>
          <cell r="U895">
            <v>1030620362</v>
          </cell>
          <cell r="V895" t="str">
            <v>DANIEL RICARDO MONTAÑA PARRA</v>
          </cell>
        </row>
        <row r="896">
          <cell r="C896" t="str">
            <v>1751-2024</v>
          </cell>
          <cell r="D896" t="str">
            <v>Santiago Peña</v>
          </cell>
          <cell r="E896" t="str">
            <v>EDWIN SANTIAGO PEÑA GARCIA</v>
          </cell>
          <cell r="F896" t="str">
            <v>Cédula de Ciudadania</v>
          </cell>
          <cell r="G896">
            <v>1072660742</v>
          </cell>
          <cell r="H896">
            <v>1072660742</v>
          </cell>
          <cell r="I896">
            <v>0</v>
          </cell>
          <cell r="K896" t="str">
            <v>Natural</v>
          </cell>
          <cell r="L896" t="str">
            <v>1 Natural</v>
          </cell>
          <cell r="M896" t="str">
            <v>2 Privada (1)</v>
          </cell>
          <cell r="N896" t="str">
            <v>4 Persona Natural (2)</v>
          </cell>
          <cell r="O896" t="str">
            <v>1 Nacional</v>
          </cell>
          <cell r="Q896" t="str">
            <v>3 3. Único Contratista</v>
          </cell>
          <cell r="U896">
            <v>1072660742</v>
          </cell>
          <cell r="V896" t="str">
            <v>EDWIN SANTIAGO PEÑA GARCIA</v>
          </cell>
        </row>
        <row r="897">
          <cell r="C897" t="str">
            <v>1752-2024</v>
          </cell>
          <cell r="D897" t="str">
            <v>Maria Paula Paez Pascua</v>
          </cell>
          <cell r="E897" t="str">
            <v>MARIA PAULA PAEZ PASCUA</v>
          </cell>
          <cell r="F897" t="str">
            <v>Cédula de Ciudadania</v>
          </cell>
          <cell r="G897">
            <v>1000503400</v>
          </cell>
          <cell r="H897">
            <v>1000503400</v>
          </cell>
          <cell r="I897">
            <v>3</v>
          </cell>
          <cell r="K897" t="str">
            <v>Natural</v>
          </cell>
          <cell r="L897" t="str">
            <v>1 Natural</v>
          </cell>
          <cell r="M897" t="str">
            <v>2 Privada (1)</v>
          </cell>
          <cell r="N897" t="str">
            <v>4 Persona Natural (2)</v>
          </cell>
          <cell r="O897" t="str">
            <v>1 Nacional</v>
          </cell>
          <cell r="Q897" t="str">
            <v>3 3. Único Contratista</v>
          </cell>
          <cell r="U897">
            <v>1000503400</v>
          </cell>
          <cell r="V897" t="str">
            <v>MARIA PAULA PAEZ PASCUA</v>
          </cell>
        </row>
        <row r="898">
          <cell r="C898" t="str">
            <v>1753-2024</v>
          </cell>
          <cell r="D898" t="str">
            <v>PEDRO ESTIVEN SANCHEZ ARANA</v>
          </cell>
          <cell r="E898" t="str">
            <v>PEDRO ESTIVEN SANCHEZ ARANA</v>
          </cell>
          <cell r="F898" t="str">
            <v>Cédula de Ciudadania</v>
          </cell>
          <cell r="G898">
            <v>1023958520</v>
          </cell>
          <cell r="H898">
            <v>1023958520</v>
          </cell>
          <cell r="I898">
            <v>5</v>
          </cell>
          <cell r="K898" t="str">
            <v>Natural</v>
          </cell>
          <cell r="L898" t="str">
            <v>1 Natural</v>
          </cell>
          <cell r="M898" t="str">
            <v>2 Privada (1)</v>
          </cell>
          <cell r="N898" t="str">
            <v>4 Persona Natural (2)</v>
          </cell>
          <cell r="O898" t="str">
            <v>1 Nacional</v>
          </cell>
          <cell r="Q898" t="str">
            <v>3 3. Único Contratista</v>
          </cell>
          <cell r="U898">
            <v>1023958520</v>
          </cell>
          <cell r="V898" t="str">
            <v>PEDRO ESTIVEN SANCHEZ ARANA</v>
          </cell>
        </row>
        <row r="899">
          <cell r="C899" t="str">
            <v>1754-2024</v>
          </cell>
          <cell r="D899" t="str">
            <v>Michael Devia</v>
          </cell>
          <cell r="E899" t="str">
            <v>MICHAEL ANDRES DEVIA TIQUE</v>
          </cell>
          <cell r="F899" t="str">
            <v>Cédula de Ciudadania</v>
          </cell>
          <cell r="G899">
            <v>1022941605</v>
          </cell>
          <cell r="H899">
            <v>1022941605</v>
          </cell>
          <cell r="I899">
            <v>4</v>
          </cell>
          <cell r="K899" t="str">
            <v>Natural</v>
          </cell>
          <cell r="L899" t="str">
            <v>1 Natural</v>
          </cell>
          <cell r="M899" t="str">
            <v>2 Privada (1)</v>
          </cell>
          <cell r="N899" t="str">
            <v>4 Persona Natural (2)</v>
          </cell>
          <cell r="O899" t="str">
            <v>1 Nacional</v>
          </cell>
          <cell r="Q899" t="str">
            <v>3 3. Único Contratista</v>
          </cell>
          <cell r="U899">
            <v>1022941605</v>
          </cell>
          <cell r="V899" t="str">
            <v>MICHAEL ANDRES DEVIA TIQUE</v>
          </cell>
        </row>
        <row r="900">
          <cell r="C900" t="str">
            <v>1755-2024</v>
          </cell>
          <cell r="D900" t="str">
            <v>Edicxon Giovani Peña Zarate</v>
          </cell>
          <cell r="E900" t="str">
            <v>EDICXON GIOVANI PEÑA ZARATE</v>
          </cell>
          <cell r="F900" t="str">
            <v>Cédula de Ciudadania</v>
          </cell>
          <cell r="G900">
            <v>1033732386</v>
          </cell>
          <cell r="H900">
            <v>1033732386</v>
          </cell>
          <cell r="I900">
            <v>1</v>
          </cell>
          <cell r="K900" t="str">
            <v>Natural</v>
          </cell>
          <cell r="L900" t="str">
            <v>1 Natural</v>
          </cell>
          <cell r="M900" t="str">
            <v>2 Privada (1)</v>
          </cell>
          <cell r="N900" t="str">
            <v>4 Persona Natural (2)</v>
          </cell>
          <cell r="O900" t="str">
            <v>1 Nacional</v>
          </cell>
          <cell r="Q900" t="str">
            <v>3 3. Único Contratista</v>
          </cell>
          <cell r="U900">
            <v>1033732386</v>
          </cell>
          <cell r="V900" t="str">
            <v>EDICXON GIOVANI PEÑA ZARATE</v>
          </cell>
        </row>
        <row r="901">
          <cell r="C901" t="str">
            <v>1756-2024</v>
          </cell>
          <cell r="D901" t="str">
            <v>Ricardo Gomez Bello</v>
          </cell>
          <cell r="E901" t="str">
            <v>RICARDO GOMEZ BELLO</v>
          </cell>
          <cell r="F901" t="str">
            <v>Cédula de Ciudadania</v>
          </cell>
          <cell r="G901">
            <v>80528169</v>
          </cell>
          <cell r="H901">
            <v>80528169</v>
          </cell>
          <cell r="I901">
            <v>4</v>
          </cell>
          <cell r="K901" t="str">
            <v>Natural</v>
          </cell>
          <cell r="L901" t="str">
            <v>1 Natural</v>
          </cell>
          <cell r="M901" t="str">
            <v>2 Privada (1)</v>
          </cell>
          <cell r="N901" t="str">
            <v>4 Persona Natural (2)</v>
          </cell>
          <cell r="O901" t="str">
            <v>1 Nacional</v>
          </cell>
          <cell r="Q901" t="str">
            <v>3 3. Único Contratista</v>
          </cell>
          <cell r="U901">
            <v>80528169</v>
          </cell>
          <cell r="V901" t="str">
            <v>RICARDO GOMEZ BELLO</v>
          </cell>
        </row>
        <row r="902">
          <cell r="C902" t="str">
            <v>1757-2024</v>
          </cell>
          <cell r="D902" t="str">
            <v>Andrés Felipe Quintero</v>
          </cell>
          <cell r="E902" t="str">
            <v>ANDRES FELIPE QUINTERO SOTELO</v>
          </cell>
          <cell r="F902" t="str">
            <v>Cédula de Ciudadania</v>
          </cell>
          <cell r="G902">
            <v>1026576025</v>
          </cell>
          <cell r="H902">
            <v>1026576025</v>
          </cell>
          <cell r="I902">
            <v>1</v>
          </cell>
          <cell r="K902" t="str">
            <v>Natural</v>
          </cell>
          <cell r="L902" t="str">
            <v>1 Natural</v>
          </cell>
          <cell r="M902" t="str">
            <v>2 Privada (1)</v>
          </cell>
          <cell r="N902" t="str">
            <v>4 Persona Natural (2)</v>
          </cell>
          <cell r="O902" t="str">
            <v>1 Nacional</v>
          </cell>
          <cell r="Q902" t="str">
            <v>3 3. Único Contratista</v>
          </cell>
          <cell r="U902">
            <v>1026576025</v>
          </cell>
          <cell r="V902" t="str">
            <v>ANDRES FELIPE QUINTERO SOTELO</v>
          </cell>
        </row>
        <row r="903">
          <cell r="C903" t="str">
            <v>1758-2024</v>
          </cell>
          <cell r="D903" t="str">
            <v>CESAR ARMANDO FORERO OCHOA</v>
          </cell>
          <cell r="E903" t="str">
            <v>CESAR ARMANDO FORERO OCHOA</v>
          </cell>
          <cell r="F903" t="str">
            <v>Cédula de Ciudadania</v>
          </cell>
          <cell r="G903">
            <v>80438834</v>
          </cell>
          <cell r="H903">
            <v>80438834</v>
          </cell>
          <cell r="I903">
            <v>8</v>
          </cell>
          <cell r="K903" t="str">
            <v>Natural</v>
          </cell>
          <cell r="L903" t="str">
            <v>1 Natural</v>
          </cell>
          <cell r="M903" t="str">
            <v>2 Privada (1)</v>
          </cell>
          <cell r="N903" t="str">
            <v>4 Persona Natural (2)</v>
          </cell>
          <cell r="O903" t="str">
            <v>1 Nacional</v>
          </cell>
          <cell r="Q903" t="str">
            <v>3 3. Único Contratista</v>
          </cell>
          <cell r="U903">
            <v>80438834</v>
          </cell>
          <cell r="V903" t="str">
            <v>CESAR ARMANDO FORERO OCHOA</v>
          </cell>
        </row>
        <row r="904">
          <cell r="C904" t="str">
            <v>1759-2024</v>
          </cell>
          <cell r="D904" t="str">
            <v>Luis Alejandro Zambrano Varela</v>
          </cell>
          <cell r="E904" t="str">
            <v>LUIS ALEJANDRO ZAMBRANO VARELA</v>
          </cell>
          <cell r="F904" t="str">
            <v>Cédula de Ciudadania</v>
          </cell>
          <cell r="G904">
            <v>1030547342</v>
          </cell>
          <cell r="H904">
            <v>1030547342</v>
          </cell>
          <cell r="I904">
            <v>2</v>
          </cell>
          <cell r="K904" t="str">
            <v>Natural</v>
          </cell>
          <cell r="L904" t="str">
            <v>1 Natural</v>
          </cell>
          <cell r="M904" t="str">
            <v>2 Privada (1)</v>
          </cell>
          <cell r="N904" t="str">
            <v>4 Persona Natural (2)</v>
          </cell>
          <cell r="O904" t="str">
            <v>1 Nacional</v>
          </cell>
          <cell r="Q904" t="str">
            <v>3 3. Único Contratista</v>
          </cell>
          <cell r="U904">
            <v>1030547342</v>
          </cell>
          <cell r="V904" t="str">
            <v>LUIS ALEJANDRO ZAMBRANO VARELA</v>
          </cell>
        </row>
        <row r="905">
          <cell r="C905" t="str">
            <v>176-2024</v>
          </cell>
          <cell r="D905" t="str">
            <v>Fabio Andres Quintero Dominguez</v>
          </cell>
          <cell r="E905" t="str">
            <v>FABIO ANDRES QUINTERO DOMINGUEZ</v>
          </cell>
          <cell r="F905" t="str">
            <v>Cédula de Ciudadania</v>
          </cell>
          <cell r="G905">
            <v>80152819</v>
          </cell>
          <cell r="H905">
            <v>80152819</v>
          </cell>
          <cell r="I905">
            <v>8</v>
          </cell>
          <cell r="K905" t="str">
            <v>Natural</v>
          </cell>
          <cell r="L905" t="str">
            <v>1 Natural</v>
          </cell>
          <cell r="M905" t="str">
            <v>2 Privada (1)</v>
          </cell>
          <cell r="N905" t="str">
            <v>4 Persona Natural (2)</v>
          </cell>
          <cell r="O905" t="str">
            <v>1 Nacional</v>
          </cell>
          <cell r="Q905" t="str">
            <v>3 3. Único Contratista</v>
          </cell>
          <cell r="U905">
            <v>80152819</v>
          </cell>
          <cell r="V905" t="str">
            <v>FABIO ANDRES QUINTERO DOMINGUEZ</v>
          </cell>
        </row>
        <row r="906">
          <cell r="C906" t="str">
            <v>1760-2024</v>
          </cell>
          <cell r="D906" t="str">
            <v>Santiago Murcia Roa</v>
          </cell>
          <cell r="E906" t="str">
            <v>SANTIAGO MURCIA ROA</v>
          </cell>
          <cell r="F906" t="str">
            <v>Cédula de Ciudadania</v>
          </cell>
          <cell r="G906">
            <v>1016011554</v>
          </cell>
          <cell r="H906">
            <v>1016011554</v>
          </cell>
          <cell r="I906">
            <v>5</v>
          </cell>
          <cell r="K906" t="str">
            <v>Natural</v>
          </cell>
          <cell r="L906" t="str">
            <v>1 Natural</v>
          </cell>
          <cell r="M906" t="str">
            <v>2 Privada (1)</v>
          </cell>
          <cell r="N906" t="str">
            <v>4 Persona Natural (2)</v>
          </cell>
          <cell r="O906" t="str">
            <v>1 Nacional</v>
          </cell>
          <cell r="Q906" t="str">
            <v>3 3. Único Contratista</v>
          </cell>
          <cell r="U906">
            <v>1016011554</v>
          </cell>
          <cell r="V906" t="str">
            <v>SANTIAGO MURCIA ROA</v>
          </cell>
        </row>
        <row r="907">
          <cell r="C907" t="str">
            <v>1761-2024</v>
          </cell>
          <cell r="D907" t="str">
            <v>Leidy Alejandra Henao García</v>
          </cell>
          <cell r="E907" t="str">
            <v>LEIDY ALEJANDRA HENAO GARCIA</v>
          </cell>
          <cell r="G907">
            <v>1053823480</v>
          </cell>
          <cell r="H907">
            <v>1053823480</v>
          </cell>
          <cell r="I907">
            <v>8</v>
          </cell>
          <cell r="K907" t="str">
            <v>Natural</v>
          </cell>
          <cell r="U907">
            <v>1053823480</v>
          </cell>
          <cell r="V907" t="str">
            <v>LEIDY ALEJANDRA HENAO GARCIA</v>
          </cell>
        </row>
        <row r="908">
          <cell r="C908" t="str">
            <v>1762-2024</v>
          </cell>
          <cell r="D908" t="str">
            <v>Juan Felipe Villamil Tovar</v>
          </cell>
          <cell r="E908" t="str">
            <v>JUAN FELIPE VILLAMIL TOVAR</v>
          </cell>
          <cell r="F908" t="str">
            <v>Cédula de Ciudadania</v>
          </cell>
          <cell r="G908">
            <v>1022425728</v>
          </cell>
          <cell r="H908">
            <v>1022425728</v>
          </cell>
          <cell r="I908">
            <v>9</v>
          </cell>
          <cell r="K908" t="str">
            <v>Natural</v>
          </cell>
          <cell r="L908" t="str">
            <v>1 Natural</v>
          </cell>
          <cell r="M908" t="str">
            <v>2 Privada (1)</v>
          </cell>
          <cell r="N908" t="str">
            <v>4 Persona Natural (2)</v>
          </cell>
          <cell r="O908" t="str">
            <v>1 Nacional</v>
          </cell>
          <cell r="Q908" t="str">
            <v>3 3. Único Contratista</v>
          </cell>
          <cell r="U908">
            <v>1022425728</v>
          </cell>
          <cell r="V908" t="str">
            <v>JUAN FELIPE VILLAMIL TOVAR</v>
          </cell>
        </row>
        <row r="909">
          <cell r="C909" t="str">
            <v>1763-2024</v>
          </cell>
          <cell r="D909" t="str">
            <v>EDWIN YESID MARTINEZ VELOZA</v>
          </cell>
          <cell r="E909" t="str">
            <v>EDWIN YESID MARTINEZ VELOZA</v>
          </cell>
          <cell r="G909">
            <v>1024577906</v>
          </cell>
          <cell r="H909">
            <v>1024577906</v>
          </cell>
          <cell r="I909">
            <v>2</v>
          </cell>
          <cell r="K909" t="str">
            <v>Natural</v>
          </cell>
          <cell r="U909">
            <v>1024577906</v>
          </cell>
          <cell r="V909" t="str">
            <v>EDWIN YESID MARTINEZ VELOZA</v>
          </cell>
        </row>
        <row r="910">
          <cell r="C910" t="str">
            <v>1764-2024</v>
          </cell>
          <cell r="D910" t="str">
            <v>Julian Fernando Cano Lozano</v>
          </cell>
          <cell r="E910" t="str">
            <v>JULIAN FERNANDO CANO LOZANO</v>
          </cell>
          <cell r="F910" t="str">
            <v>Cédula de Ciudadania</v>
          </cell>
          <cell r="G910">
            <v>1007718438</v>
          </cell>
          <cell r="H910">
            <v>1007718438</v>
          </cell>
          <cell r="I910">
            <v>1</v>
          </cell>
          <cell r="K910" t="str">
            <v>Natural</v>
          </cell>
          <cell r="L910" t="str">
            <v>1 Natural</v>
          </cell>
          <cell r="M910" t="str">
            <v>2 Privada (1)</v>
          </cell>
          <cell r="N910" t="str">
            <v>4 Persona Natural (2)</v>
          </cell>
          <cell r="O910" t="str">
            <v>1 Nacional</v>
          </cell>
          <cell r="Q910" t="str">
            <v>3 3. Único Contratista</v>
          </cell>
          <cell r="U910">
            <v>1007718438</v>
          </cell>
          <cell r="V910" t="str">
            <v>JULIAN FERNANDO CANO LOZANO</v>
          </cell>
        </row>
        <row r="911">
          <cell r="C911" t="str">
            <v>1765-2024</v>
          </cell>
          <cell r="D911" t="str">
            <v>Lina Lizeth Alonso Castillo</v>
          </cell>
          <cell r="E911" t="str">
            <v>LINA LIZETH ALONSO CASTILLO</v>
          </cell>
          <cell r="F911" t="str">
            <v>Cédula de Ciudadania</v>
          </cell>
          <cell r="G911">
            <v>1031156708</v>
          </cell>
          <cell r="H911">
            <v>1031156708</v>
          </cell>
          <cell r="I911">
            <v>1</v>
          </cell>
          <cell r="K911" t="str">
            <v>Natural</v>
          </cell>
          <cell r="L911" t="str">
            <v>1 Natural</v>
          </cell>
          <cell r="M911" t="str">
            <v>2 Privada (1)</v>
          </cell>
          <cell r="N911" t="str">
            <v>4 Persona Natural (2)</v>
          </cell>
          <cell r="O911" t="str">
            <v>1 Nacional</v>
          </cell>
          <cell r="Q911" t="str">
            <v>3 3. Único Contratista</v>
          </cell>
          <cell r="U911">
            <v>1031156708</v>
          </cell>
          <cell r="V911" t="str">
            <v>LINA LIZETH ALONSO CASTILLO</v>
          </cell>
        </row>
        <row r="912">
          <cell r="C912" t="str">
            <v>1766-2024</v>
          </cell>
          <cell r="D912" t="str">
            <v>Ivonn Stephani Revelo Bulla</v>
          </cell>
          <cell r="E912" t="str">
            <v>IVONN STEPHANI REVELO BULLA</v>
          </cell>
          <cell r="F912" t="str">
            <v>Cédula de Ciudadania</v>
          </cell>
          <cell r="G912">
            <v>1015435130</v>
          </cell>
          <cell r="H912">
            <v>1015435130</v>
          </cell>
          <cell r="I912">
            <v>2</v>
          </cell>
          <cell r="K912" t="str">
            <v>Natural</v>
          </cell>
          <cell r="L912" t="str">
            <v>1 Natural</v>
          </cell>
          <cell r="M912" t="str">
            <v>2 Privada (1)</v>
          </cell>
          <cell r="N912" t="str">
            <v>4 Persona Natural (2)</v>
          </cell>
          <cell r="O912" t="str">
            <v>1 Nacional</v>
          </cell>
          <cell r="Q912" t="str">
            <v>3 3. Único Contratista</v>
          </cell>
          <cell r="U912">
            <v>1015435130</v>
          </cell>
          <cell r="V912" t="str">
            <v>IVONN STEPHANI REVELO BULLA</v>
          </cell>
        </row>
        <row r="913">
          <cell r="C913" t="str">
            <v>1767-2024</v>
          </cell>
          <cell r="D913" t="str">
            <v>Rossana Milena Alarcón Velásquez</v>
          </cell>
          <cell r="E913" t="str">
            <v>ROSSANA MILENA ALARCON VELASQUEZ</v>
          </cell>
          <cell r="F913" t="str">
            <v>Cédula de Ciudadania</v>
          </cell>
          <cell r="G913">
            <v>1015430136</v>
          </cell>
          <cell r="H913">
            <v>1015430136</v>
          </cell>
          <cell r="I913">
            <v>3</v>
          </cell>
          <cell r="K913" t="str">
            <v>Natural</v>
          </cell>
          <cell r="L913" t="str">
            <v>1 Natural</v>
          </cell>
          <cell r="M913" t="str">
            <v>2 Privada (1)</v>
          </cell>
          <cell r="N913" t="str">
            <v>4 Persona Natural (2)</v>
          </cell>
          <cell r="O913" t="str">
            <v>1 Nacional</v>
          </cell>
          <cell r="Q913" t="str">
            <v>3 3. Único Contratista</v>
          </cell>
          <cell r="U913">
            <v>1015430136</v>
          </cell>
          <cell r="V913" t="str">
            <v>ROSSANA MILENA ALARCON VELASQUEZ</v>
          </cell>
        </row>
        <row r="914">
          <cell r="C914" t="str">
            <v>1768-2024</v>
          </cell>
          <cell r="D914" t="str">
            <v>Jorge Arturo López Rincón</v>
          </cell>
          <cell r="E914" t="str">
            <v>JORGE ARTURO LOPEZ RINCON</v>
          </cell>
          <cell r="F914" t="str">
            <v>Cédula de Ciudadania</v>
          </cell>
          <cell r="G914">
            <v>79401091</v>
          </cell>
          <cell r="H914">
            <v>79401091</v>
          </cell>
          <cell r="I914">
            <v>9</v>
          </cell>
          <cell r="K914" t="str">
            <v>Natural</v>
          </cell>
          <cell r="L914" t="str">
            <v>1 Natural</v>
          </cell>
          <cell r="M914" t="str">
            <v>2 Privada (1)</v>
          </cell>
          <cell r="N914" t="str">
            <v>4 Persona Natural (2)</v>
          </cell>
          <cell r="O914" t="str">
            <v>1 Nacional</v>
          </cell>
          <cell r="Q914" t="str">
            <v>3 3. Único Contratista</v>
          </cell>
          <cell r="U914">
            <v>79401091</v>
          </cell>
          <cell r="V914" t="str">
            <v>JORGE ARTURO LOPEZ RINCON</v>
          </cell>
        </row>
        <row r="915">
          <cell r="C915" t="str">
            <v>1769-2024</v>
          </cell>
          <cell r="D915" t="str">
            <v>CASA INVESTMENTS SAS</v>
          </cell>
          <cell r="E915" t="str">
            <v>CASA INVESTMENTS S.A.S.</v>
          </cell>
          <cell r="F915" t="str">
            <v>Cédula de Ciudadania</v>
          </cell>
          <cell r="G915">
            <v>900853975</v>
          </cell>
          <cell r="H915">
            <v>900853975</v>
          </cell>
          <cell r="I915">
            <v>0</v>
          </cell>
          <cell r="K915" t="str">
            <v>Jurídica</v>
          </cell>
          <cell r="L915" t="str">
            <v>1 Natural</v>
          </cell>
          <cell r="M915" t="str">
            <v>2 Privada (1)</v>
          </cell>
          <cell r="N915" t="str">
            <v>4 Persona Natural (2)</v>
          </cell>
          <cell r="O915" t="str">
            <v>1 Nacional</v>
          </cell>
          <cell r="Q915" t="str">
            <v>3 3. Único Contratista</v>
          </cell>
          <cell r="U915">
            <v>1000407727</v>
          </cell>
          <cell r="V915" t="str">
            <v>EDUARDO CANO TRUJILLO</v>
          </cell>
        </row>
        <row r="916">
          <cell r="C916" t="str">
            <v>177-2024</v>
          </cell>
          <cell r="D916" t="str">
            <v>DIANA ANDREA ALGARRA ROMERO</v>
          </cell>
          <cell r="E916" t="str">
            <v>DIANA ANDREA ALGARRA ROMERO</v>
          </cell>
          <cell r="F916" t="str">
            <v>Cédula de Ciudadania</v>
          </cell>
          <cell r="G916">
            <v>52937898</v>
          </cell>
          <cell r="H916">
            <v>52937898</v>
          </cell>
          <cell r="I916">
            <v>8</v>
          </cell>
          <cell r="K916" t="str">
            <v>Natural</v>
          </cell>
          <cell r="L916" t="str">
            <v>1 Natural</v>
          </cell>
          <cell r="M916" t="str">
            <v>2 Privada (1)</v>
          </cell>
          <cell r="N916" t="str">
            <v>4 Persona Natural (2)</v>
          </cell>
          <cell r="O916" t="str">
            <v>1 Nacional</v>
          </cell>
          <cell r="Q916" t="str">
            <v>3 3. Único Contratista</v>
          </cell>
          <cell r="U916">
            <v>52937898</v>
          </cell>
          <cell r="V916" t="str">
            <v>DIANA ANDREA ALGARRA ROMERO</v>
          </cell>
        </row>
        <row r="917">
          <cell r="C917" t="str">
            <v>1770-2024</v>
          </cell>
          <cell r="D917" t="str">
            <v>CARLOS ANDRES NIÑO</v>
          </cell>
          <cell r="E917" t="str">
            <v>CARLOS ANDRES NIÑO</v>
          </cell>
          <cell r="F917" t="str">
            <v>Cédula de Ciudadania</v>
          </cell>
          <cell r="G917">
            <v>80228316</v>
          </cell>
          <cell r="H917">
            <v>80228316</v>
          </cell>
          <cell r="I917">
            <v>3</v>
          </cell>
          <cell r="K917" t="str">
            <v>Natural</v>
          </cell>
          <cell r="L917" t="str">
            <v>1 Natural</v>
          </cell>
          <cell r="M917" t="str">
            <v>2 Privada (1)</v>
          </cell>
          <cell r="N917" t="str">
            <v>4 Persona Natural (2)</v>
          </cell>
          <cell r="O917" t="str">
            <v>1 Nacional</v>
          </cell>
          <cell r="Q917" t="str">
            <v>3 3. Único Contratista</v>
          </cell>
          <cell r="U917">
            <v>80228316</v>
          </cell>
          <cell r="V917" t="str">
            <v>CARLOS ANDRES NIÑO</v>
          </cell>
        </row>
        <row r="918">
          <cell r="C918" t="str">
            <v>1771-2024</v>
          </cell>
          <cell r="D918" t="str">
            <v>Ann Santos Sanchez</v>
          </cell>
          <cell r="E918" t="str">
            <v>ANN SANTOS SANCHEZ</v>
          </cell>
          <cell r="F918" t="str">
            <v>Cédula de Ciudadania</v>
          </cell>
          <cell r="G918">
            <v>1022444478</v>
          </cell>
          <cell r="H918">
            <v>1022444478</v>
          </cell>
          <cell r="I918">
            <v>3</v>
          </cell>
          <cell r="K918" t="str">
            <v>Natural</v>
          </cell>
          <cell r="L918" t="str">
            <v>1 Natural</v>
          </cell>
          <cell r="M918" t="str">
            <v>2 Privada (1)</v>
          </cell>
          <cell r="N918" t="str">
            <v>4 Persona Natural (2)</v>
          </cell>
          <cell r="O918" t="str">
            <v>1 Nacional</v>
          </cell>
          <cell r="Q918" t="str">
            <v>3 3. Único Contratista</v>
          </cell>
          <cell r="U918">
            <v>1022444478</v>
          </cell>
          <cell r="V918" t="str">
            <v>ANN SANTOS SANCHEZ</v>
          </cell>
        </row>
        <row r="919">
          <cell r="C919" t="str">
            <v>1772-2024</v>
          </cell>
          <cell r="D919" t="str">
            <v>Pedro Alberto Lozano Vásquez</v>
          </cell>
          <cell r="E919" t="str">
            <v>PEDRO ALBERTO LOZANO VASQUEZ</v>
          </cell>
          <cell r="F919" t="str">
            <v>Cédula de Ciudadania</v>
          </cell>
          <cell r="G919">
            <v>79644600</v>
          </cell>
          <cell r="H919">
            <v>79644600</v>
          </cell>
          <cell r="I919">
            <v>0</v>
          </cell>
          <cell r="K919" t="str">
            <v>Natural</v>
          </cell>
          <cell r="L919" t="str">
            <v>1 Natural</v>
          </cell>
          <cell r="M919" t="str">
            <v>2 Privada (1)</v>
          </cell>
          <cell r="N919" t="str">
            <v>4 Persona Natural (2)</v>
          </cell>
          <cell r="O919" t="str">
            <v>1 Nacional</v>
          </cell>
          <cell r="Q919" t="str">
            <v>3 3. Único Contratista</v>
          </cell>
          <cell r="U919">
            <v>79644600</v>
          </cell>
          <cell r="V919" t="str">
            <v>PEDRO ALBERTO LOZANO VASQUEZ</v>
          </cell>
        </row>
        <row r="920">
          <cell r="C920" t="str">
            <v>1773-2024</v>
          </cell>
          <cell r="D920" t="str">
            <v>Cristian Eduardo Calderón Gaona</v>
          </cell>
          <cell r="E920" t="str">
            <v>CRISTIAN EDUARDO CALDERON GAONA</v>
          </cell>
          <cell r="F920" t="str">
            <v>Cédula de Ciudadania</v>
          </cell>
          <cell r="G920">
            <v>1030583558</v>
          </cell>
          <cell r="H920">
            <v>1030583558</v>
          </cell>
          <cell r="I920">
            <v>9</v>
          </cell>
          <cell r="K920" t="str">
            <v>Natural</v>
          </cell>
          <cell r="L920" t="str">
            <v>1 Natural</v>
          </cell>
          <cell r="M920" t="str">
            <v>2 Privada (1)</v>
          </cell>
          <cell r="N920" t="str">
            <v>4 Persona Natural (2)</v>
          </cell>
          <cell r="O920" t="str">
            <v>1 Nacional</v>
          </cell>
          <cell r="Q920" t="str">
            <v>3 3. Único Contratista</v>
          </cell>
          <cell r="U920">
            <v>1030583558</v>
          </cell>
          <cell r="V920" t="str">
            <v>CRISTIAN EDUARDO CALDERON GAONA</v>
          </cell>
        </row>
        <row r="921">
          <cell r="C921" t="str">
            <v>1775-2024</v>
          </cell>
          <cell r="D921" t="str">
            <v>Raúl Ernesto Casas Valencia</v>
          </cell>
          <cell r="E921" t="str">
            <v>RAUL ERNESTO CASAS VALENCIA</v>
          </cell>
          <cell r="F921" t="str">
            <v>Cédula de Ciudadania</v>
          </cell>
          <cell r="G921">
            <v>80102108</v>
          </cell>
          <cell r="H921">
            <v>80102108</v>
          </cell>
          <cell r="I921">
            <v>6</v>
          </cell>
          <cell r="K921" t="str">
            <v>Natural</v>
          </cell>
          <cell r="L921" t="str">
            <v>1 Natural</v>
          </cell>
          <cell r="M921" t="str">
            <v>2 Privada (1)</v>
          </cell>
          <cell r="N921" t="str">
            <v>4 Persona Natural (2)</v>
          </cell>
          <cell r="O921" t="str">
            <v>1 Nacional</v>
          </cell>
          <cell r="Q921" t="str">
            <v>3 3. Único Contratista</v>
          </cell>
          <cell r="U921">
            <v>80102108</v>
          </cell>
          <cell r="V921" t="str">
            <v>RAUL ERNESTO CASAS VALENCIA</v>
          </cell>
        </row>
        <row r="922">
          <cell r="C922" t="str">
            <v>1776-2024</v>
          </cell>
          <cell r="D922" t="str">
            <v>Jineth Viviana Urbina Benito</v>
          </cell>
          <cell r="E922" t="str">
            <v>JINETH VIVIANA URBINA BENITO</v>
          </cell>
          <cell r="F922" t="str">
            <v>Cédula de Ciudadania</v>
          </cell>
          <cell r="G922">
            <v>1013635181</v>
          </cell>
          <cell r="H922">
            <v>1013635181</v>
          </cell>
          <cell r="I922">
            <v>9</v>
          </cell>
          <cell r="K922" t="str">
            <v>Natural</v>
          </cell>
          <cell r="L922" t="str">
            <v>1 Natural</v>
          </cell>
          <cell r="M922" t="str">
            <v>2 Privada (1)</v>
          </cell>
          <cell r="N922" t="str">
            <v>4 Persona Natural (2)</v>
          </cell>
          <cell r="O922" t="str">
            <v>1 Nacional</v>
          </cell>
          <cell r="Q922" t="str">
            <v>3 3. Único Contratista</v>
          </cell>
          <cell r="U922">
            <v>1013635181</v>
          </cell>
          <cell r="V922" t="str">
            <v>JINETH VIVIANA URBINA BENITO</v>
          </cell>
        </row>
        <row r="923">
          <cell r="C923" t="str">
            <v>1777-2024</v>
          </cell>
          <cell r="D923" t="str">
            <v>YESICA PAOLA ROMERO CHAMORRO</v>
          </cell>
          <cell r="E923" t="str">
            <v>YESICA PAOLA ROMERO CHAMORRO</v>
          </cell>
          <cell r="F923" t="str">
            <v>Cédula de Ciudadania</v>
          </cell>
          <cell r="G923">
            <v>1022404888</v>
          </cell>
          <cell r="H923">
            <v>1022404888</v>
          </cell>
          <cell r="I923">
            <v>9</v>
          </cell>
          <cell r="K923" t="str">
            <v>Natural</v>
          </cell>
          <cell r="L923" t="str">
            <v>1 Natural</v>
          </cell>
          <cell r="M923" t="str">
            <v>2 Privada (1)</v>
          </cell>
          <cell r="N923" t="str">
            <v>4 Persona Natural (2)</v>
          </cell>
          <cell r="O923" t="str">
            <v>1 Nacional</v>
          </cell>
          <cell r="Q923" t="str">
            <v>3 3. Único Contratista</v>
          </cell>
          <cell r="U923">
            <v>1022404888</v>
          </cell>
          <cell r="V923" t="str">
            <v>YESICA PAOLA ROMERO CHAMORRO</v>
          </cell>
        </row>
        <row r="924">
          <cell r="C924" t="str">
            <v>1778-2024</v>
          </cell>
          <cell r="D924" t="str">
            <v>Stiven Saldarriga Tellez</v>
          </cell>
          <cell r="E924" t="str">
            <v>STIVEN SALDARRIAGA TELLEZ</v>
          </cell>
          <cell r="F924" t="str">
            <v>Cédula de Ciudadania</v>
          </cell>
          <cell r="G924">
            <v>1024542109</v>
          </cell>
          <cell r="H924">
            <v>1024542109</v>
          </cell>
          <cell r="I924">
            <v>8</v>
          </cell>
          <cell r="K924" t="str">
            <v>Natural</v>
          </cell>
          <cell r="L924" t="str">
            <v>1 Natural</v>
          </cell>
          <cell r="M924" t="str">
            <v>2 Privada (1)</v>
          </cell>
          <cell r="N924" t="str">
            <v>4 Persona Natural (2)</v>
          </cell>
          <cell r="O924" t="str">
            <v>1 Nacional</v>
          </cell>
          <cell r="Q924" t="str">
            <v>3 3. Único Contratista</v>
          </cell>
          <cell r="U924">
            <v>1024542109</v>
          </cell>
          <cell r="V924" t="str">
            <v>STIVEN SALDARRIAGA TELLEZ</v>
          </cell>
        </row>
        <row r="925">
          <cell r="C925" t="str">
            <v>1779-2024</v>
          </cell>
          <cell r="D925" t="str">
            <v>JOSE LUIS OSPINA TORRES</v>
          </cell>
          <cell r="E925" t="str">
            <v>JOSE LUIS OSPINA TORRES</v>
          </cell>
          <cell r="F925" t="str">
            <v>Cédula de Ciudadania</v>
          </cell>
          <cell r="G925">
            <v>1110537427</v>
          </cell>
          <cell r="H925">
            <v>1110537427</v>
          </cell>
          <cell r="I925">
            <v>7</v>
          </cell>
          <cell r="K925" t="str">
            <v>Natural</v>
          </cell>
          <cell r="L925" t="str">
            <v>1 Natural</v>
          </cell>
          <cell r="M925" t="str">
            <v>2 Privada (1)</v>
          </cell>
          <cell r="N925" t="str">
            <v>4 Persona Natural (2)</v>
          </cell>
          <cell r="O925" t="str">
            <v>1 Nacional</v>
          </cell>
          <cell r="Q925" t="str">
            <v>3 3. Único Contratista</v>
          </cell>
          <cell r="U925">
            <v>1110537427</v>
          </cell>
          <cell r="V925" t="str">
            <v>JOSE LUIS OSPINA TORRES</v>
          </cell>
        </row>
        <row r="926">
          <cell r="C926" t="str">
            <v>178-2024</v>
          </cell>
          <cell r="D926" t="str">
            <v>JUELY JHANETH BONILLA MORA</v>
          </cell>
          <cell r="E926" t="str">
            <v>JUELY JHANETH BONILLA MORA</v>
          </cell>
          <cell r="F926" t="str">
            <v>Cédula de Ciudadania</v>
          </cell>
          <cell r="G926">
            <v>53006221</v>
          </cell>
          <cell r="H926">
            <v>53006221</v>
          </cell>
          <cell r="I926">
            <v>1</v>
          </cell>
          <cell r="K926" t="str">
            <v>Natural</v>
          </cell>
          <cell r="L926" t="str">
            <v>1 Natural</v>
          </cell>
          <cell r="M926" t="str">
            <v>2 Privada (1)</v>
          </cell>
          <cell r="N926" t="str">
            <v>4 Persona Natural (2)</v>
          </cell>
          <cell r="O926" t="str">
            <v>1 Nacional</v>
          </cell>
          <cell r="Q926" t="str">
            <v>3 3. Único Contratista</v>
          </cell>
          <cell r="U926">
            <v>53006221</v>
          </cell>
          <cell r="V926" t="str">
            <v>JUELY JHANETH BONILLA MORA</v>
          </cell>
        </row>
        <row r="927">
          <cell r="C927" t="str">
            <v>1780-2024</v>
          </cell>
          <cell r="D927" t="str">
            <v>Alejandro Alfredo Cárdenas Palacios</v>
          </cell>
          <cell r="E927" t="str">
            <v>ALEJANDRO ALFREDO CARDENAS PALACIOS</v>
          </cell>
          <cell r="F927" t="str">
            <v>Cédula de Ciudadania</v>
          </cell>
          <cell r="G927">
            <v>79981266</v>
          </cell>
          <cell r="H927">
            <v>79981266</v>
          </cell>
          <cell r="I927">
            <v>8</v>
          </cell>
          <cell r="K927" t="str">
            <v>Natural</v>
          </cell>
          <cell r="L927" t="str">
            <v>1 Natural</v>
          </cell>
          <cell r="M927" t="str">
            <v>2 Privada (1)</v>
          </cell>
          <cell r="N927" t="str">
            <v>4 Persona Natural (2)</v>
          </cell>
          <cell r="O927" t="str">
            <v>1 Nacional</v>
          </cell>
          <cell r="Q927" t="str">
            <v>3 3. Único Contratista</v>
          </cell>
          <cell r="U927">
            <v>79981266</v>
          </cell>
          <cell r="V927" t="str">
            <v>ALEJANDRO ALFREDO CARDENAS PALACIOS</v>
          </cell>
        </row>
        <row r="928">
          <cell r="C928" t="str">
            <v>1781-2024</v>
          </cell>
          <cell r="D928" t="str">
            <v>Daniel Buitrago</v>
          </cell>
          <cell r="E928" t="str">
            <v>DANIEL ALFREDO BUITRAGO FERNANDEZ</v>
          </cell>
          <cell r="F928" t="str">
            <v>Cédula de Ciudadania</v>
          </cell>
          <cell r="G928">
            <v>1016013242</v>
          </cell>
          <cell r="H928">
            <v>1016013242</v>
          </cell>
          <cell r="I928">
            <v>1</v>
          </cell>
          <cell r="K928" t="str">
            <v>Natural</v>
          </cell>
          <cell r="L928" t="str">
            <v>1 Natural</v>
          </cell>
          <cell r="M928" t="str">
            <v>2 Privada (1)</v>
          </cell>
          <cell r="N928" t="str">
            <v>4 Persona Natural (2)</v>
          </cell>
          <cell r="O928" t="str">
            <v>1 Nacional</v>
          </cell>
          <cell r="Q928" t="str">
            <v>3 3. Único Contratista</v>
          </cell>
          <cell r="U928">
            <v>1016013242</v>
          </cell>
          <cell r="V928" t="str">
            <v>DANIEL ALFREDO BUITRAGO FERNANDEZ</v>
          </cell>
        </row>
        <row r="929">
          <cell r="C929" t="str">
            <v>1782-2024</v>
          </cell>
          <cell r="D929" t="str">
            <v>HECTOR HERNANDO RUIZ DUARTE</v>
          </cell>
          <cell r="E929" t="str">
            <v>HECTOR HERNANDO RUIZ DUARTE</v>
          </cell>
          <cell r="F929" t="str">
            <v>Cédula de Ciudadania</v>
          </cell>
          <cell r="G929">
            <v>80224481</v>
          </cell>
          <cell r="H929">
            <v>80224481</v>
          </cell>
          <cell r="I929">
            <v>2</v>
          </cell>
          <cell r="K929" t="str">
            <v>Natural</v>
          </cell>
          <cell r="L929" t="str">
            <v>1 Natural</v>
          </cell>
          <cell r="M929" t="str">
            <v>2 Privada (1)</v>
          </cell>
          <cell r="N929" t="str">
            <v>4 Persona Natural (2)</v>
          </cell>
          <cell r="O929" t="str">
            <v>1 Nacional</v>
          </cell>
          <cell r="Q929" t="str">
            <v>3 3. Único Contratista</v>
          </cell>
          <cell r="U929">
            <v>80224481</v>
          </cell>
          <cell r="V929" t="str">
            <v>HECTOR HERNANDO RUIZ DUARTE</v>
          </cell>
        </row>
        <row r="930">
          <cell r="C930" t="str">
            <v>1783-2024</v>
          </cell>
          <cell r="D930" t="str">
            <v>Adriana Villar Vileikis</v>
          </cell>
          <cell r="E930" t="str">
            <v>ADRIANA VILLAR VILEIKIS</v>
          </cell>
          <cell r="F930" t="str">
            <v>Cédula de Ciudadania</v>
          </cell>
          <cell r="G930">
            <v>1020758111</v>
          </cell>
          <cell r="H930">
            <v>1020758111</v>
          </cell>
          <cell r="I930">
            <v>7</v>
          </cell>
          <cell r="K930" t="str">
            <v>Natural</v>
          </cell>
          <cell r="L930" t="str">
            <v>1 Natural</v>
          </cell>
          <cell r="M930" t="str">
            <v>2 Privada (1)</v>
          </cell>
          <cell r="N930" t="str">
            <v>4 Persona Natural (2)</v>
          </cell>
          <cell r="O930" t="str">
            <v>1 Nacional</v>
          </cell>
          <cell r="Q930" t="str">
            <v>3 3. Único Contratista</v>
          </cell>
          <cell r="U930">
            <v>1020758111</v>
          </cell>
          <cell r="V930" t="str">
            <v>ADRIANA VILLAR VILEIKIS</v>
          </cell>
        </row>
        <row r="931">
          <cell r="C931" t="str">
            <v>1784-2024</v>
          </cell>
          <cell r="D931" t="str">
            <v>Heriberto Cañón Giraldo</v>
          </cell>
          <cell r="E931" t="str">
            <v>HERIBERTO CAÑON GIRALDO</v>
          </cell>
          <cell r="F931" t="str">
            <v>Cédula de Ciudadania</v>
          </cell>
          <cell r="G931">
            <v>79369014</v>
          </cell>
          <cell r="H931">
            <v>79369014</v>
          </cell>
          <cell r="I931">
            <v>5</v>
          </cell>
          <cell r="K931" t="str">
            <v>Natural</v>
          </cell>
          <cell r="L931" t="str">
            <v>1 Natural</v>
          </cell>
          <cell r="M931" t="str">
            <v>2 Privada (1)</v>
          </cell>
          <cell r="N931" t="str">
            <v>4 Persona Natural (2)</v>
          </cell>
          <cell r="O931" t="str">
            <v>1 Nacional</v>
          </cell>
          <cell r="Q931" t="str">
            <v>3 3. Único Contratista</v>
          </cell>
          <cell r="U931">
            <v>79369014</v>
          </cell>
          <cell r="V931" t="str">
            <v>HERIBERTO CAÑON GIRALDO</v>
          </cell>
        </row>
        <row r="932">
          <cell r="C932" t="str">
            <v>1785-2024</v>
          </cell>
          <cell r="D932" t="str">
            <v>Monica Andrea Moreno Aguilera</v>
          </cell>
          <cell r="E932" t="str">
            <v>MONICA ANDREA MORENO AGUILERA</v>
          </cell>
          <cell r="F932" t="str">
            <v>Cédula de Ciudadania</v>
          </cell>
          <cell r="G932">
            <v>1032470265</v>
          </cell>
          <cell r="H932">
            <v>1032470265</v>
          </cell>
          <cell r="I932">
            <v>8</v>
          </cell>
          <cell r="K932" t="str">
            <v>Natural</v>
          </cell>
          <cell r="L932" t="str">
            <v>1 Natural</v>
          </cell>
          <cell r="M932" t="str">
            <v>2 Privada (1)</v>
          </cell>
          <cell r="N932" t="str">
            <v>4 Persona Natural (2)</v>
          </cell>
          <cell r="O932" t="str">
            <v>1 Nacional</v>
          </cell>
          <cell r="Q932" t="str">
            <v>3 3. Único Contratista</v>
          </cell>
          <cell r="U932">
            <v>1032470265</v>
          </cell>
          <cell r="V932" t="str">
            <v>MONICA ANDREA MORENO AGUILERA</v>
          </cell>
        </row>
        <row r="933">
          <cell r="C933" t="str">
            <v>1786-2024</v>
          </cell>
          <cell r="D933" t="str">
            <v>Lorena Paola Monroy Medina</v>
          </cell>
          <cell r="E933" t="str">
            <v>LORENA PAOLA MONROY MEDINA</v>
          </cell>
          <cell r="F933" t="str">
            <v>Cédula de Ciudadania</v>
          </cell>
          <cell r="G933">
            <v>1018464249</v>
          </cell>
          <cell r="H933">
            <v>1018464249</v>
          </cell>
          <cell r="I933">
            <v>4</v>
          </cell>
          <cell r="K933" t="str">
            <v>Natural</v>
          </cell>
          <cell r="L933" t="str">
            <v>1 Natural</v>
          </cell>
          <cell r="M933" t="str">
            <v>2 Privada (1)</v>
          </cell>
          <cell r="N933" t="str">
            <v>4 Persona Natural (2)</v>
          </cell>
          <cell r="O933" t="str">
            <v>1 Nacional</v>
          </cell>
          <cell r="Q933" t="str">
            <v>3 3. Único Contratista</v>
          </cell>
          <cell r="U933">
            <v>1018464249</v>
          </cell>
          <cell r="V933" t="str">
            <v>LORENA PAOLA MONROY MEDINA</v>
          </cell>
        </row>
        <row r="934">
          <cell r="C934" t="str">
            <v>1787-2024</v>
          </cell>
          <cell r="D934" t="str">
            <v>ANA LUCIA PEREZ PRADO</v>
          </cell>
          <cell r="E934" t="str">
            <v>ANA LUCIA PEREZ PRADO</v>
          </cell>
          <cell r="F934" t="str">
            <v>Cédula de Ciudadania</v>
          </cell>
          <cell r="G934">
            <v>57291400</v>
          </cell>
          <cell r="H934">
            <v>57291400</v>
          </cell>
          <cell r="I934">
            <v>8</v>
          </cell>
          <cell r="K934" t="str">
            <v>Natural</v>
          </cell>
          <cell r="L934" t="str">
            <v>1 Natural</v>
          </cell>
          <cell r="M934" t="str">
            <v>2 Privada (1)</v>
          </cell>
          <cell r="N934" t="str">
            <v>4 Persona Natural (2)</v>
          </cell>
          <cell r="O934" t="str">
            <v>1 Nacional</v>
          </cell>
          <cell r="Q934" t="str">
            <v>3 3. Único Contratista</v>
          </cell>
          <cell r="U934">
            <v>57291400</v>
          </cell>
          <cell r="V934" t="str">
            <v>ANA LUCIA PEREZ PRADO</v>
          </cell>
        </row>
        <row r="935">
          <cell r="C935" t="str">
            <v>1788-2024</v>
          </cell>
          <cell r="D935" t="str">
            <v>Daniel Esteban Acosta Díaz</v>
          </cell>
          <cell r="E935" t="str">
            <v>DANIEL ESTEBAN ACOSTA DIAZ</v>
          </cell>
          <cell r="F935" t="str">
            <v>Cédula de Ciudadania</v>
          </cell>
          <cell r="G935">
            <v>1023964798</v>
          </cell>
          <cell r="H935">
            <v>1023964798</v>
          </cell>
          <cell r="I935">
            <v>1</v>
          </cell>
          <cell r="K935" t="str">
            <v>Natural</v>
          </cell>
          <cell r="L935" t="str">
            <v>1 Natural</v>
          </cell>
          <cell r="M935" t="str">
            <v>2 Privada (1)</v>
          </cell>
          <cell r="N935" t="str">
            <v>4 Persona Natural (2)</v>
          </cell>
          <cell r="O935" t="str">
            <v>1 Nacional</v>
          </cell>
          <cell r="Q935" t="str">
            <v>3 3. Único Contratista</v>
          </cell>
          <cell r="U935">
            <v>1023964798</v>
          </cell>
          <cell r="V935" t="str">
            <v>DANIEL ESTEBAN ACOSTA DIAZ</v>
          </cell>
        </row>
        <row r="936">
          <cell r="C936" t="str">
            <v>1789-2024</v>
          </cell>
          <cell r="D936" t="str">
            <v>Andres Fernando Estrada Guerrero</v>
          </cell>
          <cell r="E936" t="str">
            <v>ANDRES FERNANDO ESTRADA GUERRERO</v>
          </cell>
          <cell r="F936" t="str">
            <v>Cédula de Ciudadania</v>
          </cell>
          <cell r="G936">
            <v>9773039</v>
          </cell>
          <cell r="H936">
            <v>9773039</v>
          </cell>
          <cell r="I936">
            <v>6</v>
          </cell>
          <cell r="K936" t="str">
            <v>Natural</v>
          </cell>
          <cell r="L936" t="str">
            <v>1 Natural</v>
          </cell>
          <cell r="M936" t="str">
            <v>2 Privada (1)</v>
          </cell>
          <cell r="N936" t="str">
            <v>4 Persona Natural (2)</v>
          </cell>
          <cell r="O936" t="str">
            <v>1 Nacional</v>
          </cell>
          <cell r="Q936" t="str">
            <v>3 3. Único Contratista</v>
          </cell>
          <cell r="U936">
            <v>9773039</v>
          </cell>
          <cell r="V936" t="str">
            <v>ANDRES FERNANDO ESTRADA GUERRERO</v>
          </cell>
        </row>
        <row r="937">
          <cell r="C937" t="str">
            <v>179-2024</v>
          </cell>
          <cell r="D937" t="str">
            <v>Ximena Sarta Guzman</v>
          </cell>
          <cell r="E937" t="str">
            <v>XIMENA SARTA GUZMAN</v>
          </cell>
          <cell r="F937" t="str">
            <v>Cédula de Ciudadania</v>
          </cell>
          <cell r="G937">
            <v>52384425</v>
          </cell>
          <cell r="H937">
            <v>52384425</v>
          </cell>
          <cell r="I937">
            <v>3</v>
          </cell>
          <cell r="K937" t="str">
            <v>Natural</v>
          </cell>
          <cell r="L937" t="str">
            <v>1 Natural</v>
          </cell>
          <cell r="M937" t="str">
            <v>2 Privada (1)</v>
          </cell>
          <cell r="N937" t="str">
            <v>4 Persona Natural (2)</v>
          </cell>
          <cell r="O937" t="str">
            <v>1 Nacional</v>
          </cell>
          <cell r="Q937" t="str">
            <v>3 3. Único Contratista</v>
          </cell>
          <cell r="U937">
            <v>52384425</v>
          </cell>
          <cell r="V937" t="str">
            <v>XIMENA SARTA GUZMAN</v>
          </cell>
        </row>
        <row r="938">
          <cell r="C938" t="str">
            <v>1790-2024</v>
          </cell>
          <cell r="D938" t="str">
            <v>william Esnehider Mahecha Hernandez</v>
          </cell>
          <cell r="E938" t="str">
            <v>WILLIAM ESNEHIDER MAHECHA HERNANDEZ</v>
          </cell>
          <cell r="F938" t="str">
            <v>Cédula de Ciudadania</v>
          </cell>
          <cell r="G938">
            <v>1118557622</v>
          </cell>
          <cell r="H938">
            <v>1118557622</v>
          </cell>
          <cell r="I938">
            <v>1</v>
          </cell>
          <cell r="K938" t="str">
            <v>Natural</v>
          </cell>
          <cell r="L938" t="str">
            <v>1 Natural</v>
          </cell>
          <cell r="M938" t="str">
            <v>2 Privada (1)</v>
          </cell>
          <cell r="N938" t="str">
            <v>4 Persona Natural (2)</v>
          </cell>
          <cell r="O938" t="str">
            <v>1 Nacional</v>
          </cell>
          <cell r="Q938" t="str">
            <v>3 3. Único Contratista</v>
          </cell>
          <cell r="U938">
            <v>1118557622</v>
          </cell>
          <cell r="V938" t="str">
            <v>WILLIAM ESNEHIDER MAHECHA HERNANDEZ</v>
          </cell>
        </row>
        <row r="939">
          <cell r="C939" t="str">
            <v>1791-2024</v>
          </cell>
          <cell r="D939" t="str">
            <v>EDGAR ALEJANDRO SANCHEZ PARRA</v>
          </cell>
          <cell r="E939" t="str">
            <v>EDGAR ALEJANDRO SANCHEZ PARRA</v>
          </cell>
          <cell r="F939" t="str">
            <v>Cédula de Ciudadania</v>
          </cell>
          <cell r="G939">
            <v>1121853181</v>
          </cell>
          <cell r="H939">
            <v>1121853181</v>
          </cell>
          <cell r="I939">
            <v>5</v>
          </cell>
          <cell r="K939" t="str">
            <v>Natural</v>
          </cell>
          <cell r="L939" t="str">
            <v>1 Natural</v>
          </cell>
          <cell r="M939" t="str">
            <v>2 Privada (1)</v>
          </cell>
          <cell r="N939" t="str">
            <v>4 Persona Natural (2)</v>
          </cell>
          <cell r="O939" t="str">
            <v>1 Nacional</v>
          </cell>
          <cell r="Q939" t="str">
            <v>3 3. Único Contratista</v>
          </cell>
          <cell r="U939">
            <v>1121853181</v>
          </cell>
          <cell r="V939" t="str">
            <v>EDGAR ALEJANDRO SANCHEZ PARRA</v>
          </cell>
        </row>
        <row r="940">
          <cell r="C940" t="str">
            <v>1792-2024</v>
          </cell>
          <cell r="D940" t="str">
            <v>Daniela Gutiérrez González</v>
          </cell>
          <cell r="E940" t="str">
            <v>DANIELA GUTIERREZ GONZALEZ</v>
          </cell>
          <cell r="F940" t="str">
            <v>Cédula de Ciudadania</v>
          </cell>
          <cell r="G940">
            <v>1018443286</v>
          </cell>
          <cell r="H940">
            <v>1018443286</v>
          </cell>
          <cell r="I940">
            <v>7</v>
          </cell>
          <cell r="K940" t="str">
            <v>Natural</v>
          </cell>
          <cell r="L940" t="str">
            <v>1 Natural</v>
          </cell>
          <cell r="M940" t="str">
            <v>2 Privada (1)</v>
          </cell>
          <cell r="N940" t="str">
            <v>4 Persona Natural (2)</v>
          </cell>
          <cell r="O940" t="str">
            <v>1 Nacional</v>
          </cell>
          <cell r="Q940" t="str">
            <v>3 3. Único Contratista</v>
          </cell>
          <cell r="U940">
            <v>1018443286</v>
          </cell>
          <cell r="V940" t="str">
            <v>DANIELA GUTIERREZ GONZALEZ</v>
          </cell>
        </row>
        <row r="941">
          <cell r="C941" t="str">
            <v>1793-2024</v>
          </cell>
          <cell r="D941" t="str">
            <v>Argenis Dayanari Cantor Méndez</v>
          </cell>
          <cell r="E941" t="str">
            <v>ARGENIS DAYANARI CANTOR MENDEZ</v>
          </cell>
          <cell r="F941" t="str">
            <v>Cédula de Ciudadania</v>
          </cell>
          <cell r="G941">
            <v>1012410666</v>
          </cell>
          <cell r="H941">
            <v>1012410666</v>
          </cell>
          <cell r="I941">
            <v>9</v>
          </cell>
          <cell r="K941" t="str">
            <v>Natural</v>
          </cell>
          <cell r="L941" t="str">
            <v>1 Natural</v>
          </cell>
          <cell r="M941" t="str">
            <v>2 Privada (1)</v>
          </cell>
          <cell r="N941" t="str">
            <v>4 Persona Natural (2)</v>
          </cell>
          <cell r="O941" t="str">
            <v>1 Nacional</v>
          </cell>
          <cell r="Q941" t="str">
            <v>3 3. Único Contratista</v>
          </cell>
          <cell r="U941">
            <v>1012410666</v>
          </cell>
          <cell r="V941" t="str">
            <v>ARGENIS DAYANARI CANTOR MENDEZ</v>
          </cell>
        </row>
        <row r="942">
          <cell r="C942" t="str">
            <v>1794-2024</v>
          </cell>
          <cell r="D942" t="str">
            <v>SARAY CEBALLOS MONTOYA</v>
          </cell>
          <cell r="E942" t="str">
            <v>SCARLET SARAY CEBALLOS MONTOYA</v>
          </cell>
          <cell r="F942" t="str">
            <v>Cédula de Ciudadania</v>
          </cell>
          <cell r="G942">
            <v>1019088584</v>
          </cell>
          <cell r="H942">
            <v>1019088584</v>
          </cell>
          <cell r="I942">
            <v>8</v>
          </cell>
          <cell r="K942" t="str">
            <v>Natural</v>
          </cell>
          <cell r="L942" t="str">
            <v>1 Natural</v>
          </cell>
          <cell r="M942" t="str">
            <v>2 Privada (1)</v>
          </cell>
          <cell r="N942" t="str">
            <v>4 Persona Natural (2)</v>
          </cell>
          <cell r="O942" t="str">
            <v>1 Nacional</v>
          </cell>
          <cell r="Q942" t="str">
            <v>3 3. Único Contratista</v>
          </cell>
          <cell r="U942">
            <v>1019088584</v>
          </cell>
          <cell r="V942" t="str">
            <v>SCARLET SARAY CEBALLOS MONTOYA</v>
          </cell>
        </row>
        <row r="943">
          <cell r="C943" t="str">
            <v>1795-2024</v>
          </cell>
          <cell r="D943" t="str">
            <v>Anyeli Vanesa Rodriguez</v>
          </cell>
          <cell r="E943" t="str">
            <v>ANYELI VANESA RODRIGUEZ TAPIERO</v>
          </cell>
          <cell r="F943" t="str">
            <v>Cédula de Ciudadania</v>
          </cell>
          <cell r="G943">
            <v>1013642683</v>
          </cell>
          <cell r="H943">
            <v>1013642683</v>
          </cell>
          <cell r="I943">
            <v>3</v>
          </cell>
          <cell r="K943" t="str">
            <v>Natural</v>
          </cell>
          <cell r="L943" t="str">
            <v>1 Natural</v>
          </cell>
          <cell r="M943" t="str">
            <v>2 Privada (1)</v>
          </cell>
          <cell r="N943" t="str">
            <v>4 Persona Natural (2)</v>
          </cell>
          <cell r="O943" t="str">
            <v>1 Nacional</v>
          </cell>
          <cell r="Q943" t="str">
            <v>3 3. Único Contratista</v>
          </cell>
          <cell r="U943">
            <v>1013642683</v>
          </cell>
          <cell r="V943" t="str">
            <v>ANYELI VANESA RODRIGUEZ TAPIERO</v>
          </cell>
        </row>
        <row r="944">
          <cell r="C944" t="str">
            <v>1796-2024</v>
          </cell>
          <cell r="D944" t="str">
            <v>ANA PRADO PABON</v>
          </cell>
          <cell r="E944" t="str">
            <v>ANA MARIA PRADO PABON</v>
          </cell>
          <cell r="F944" t="str">
            <v>Cédula de Ciudadania</v>
          </cell>
          <cell r="G944">
            <v>1130612819</v>
          </cell>
          <cell r="H944">
            <v>1130612819</v>
          </cell>
          <cell r="I944">
            <v>4</v>
          </cell>
          <cell r="K944" t="str">
            <v>Natural</v>
          </cell>
          <cell r="L944" t="str">
            <v>1 Natural</v>
          </cell>
          <cell r="M944" t="str">
            <v>2 Privada (1)</v>
          </cell>
          <cell r="N944" t="str">
            <v>4 Persona Natural (2)</v>
          </cell>
          <cell r="O944" t="str">
            <v>1 Nacional</v>
          </cell>
          <cell r="Q944" t="str">
            <v>3 3. Único Contratista</v>
          </cell>
          <cell r="U944">
            <v>1130612819</v>
          </cell>
          <cell r="V944" t="str">
            <v>ANA MARIA PRADO PABON</v>
          </cell>
        </row>
        <row r="945">
          <cell r="C945" t="str">
            <v>1797-2024</v>
          </cell>
          <cell r="D945" t="str">
            <v>SANDRA CAROLINA MAHECHA CUBIDES</v>
          </cell>
          <cell r="E945" t="str">
            <v>SANDRA CAROLINA MAHECHA CUBIDES</v>
          </cell>
          <cell r="F945" t="str">
            <v>Cédula de Ciudadania</v>
          </cell>
          <cell r="G945">
            <v>1032359646</v>
          </cell>
          <cell r="H945">
            <v>1032359646</v>
          </cell>
          <cell r="I945">
            <v>7</v>
          </cell>
          <cell r="K945" t="str">
            <v>Natural</v>
          </cell>
          <cell r="L945" t="str">
            <v>1 Natural</v>
          </cell>
          <cell r="M945" t="str">
            <v>2 Privada (1)</v>
          </cell>
          <cell r="N945" t="str">
            <v>4 Persona Natural (2)</v>
          </cell>
          <cell r="O945" t="str">
            <v>1 Nacional</v>
          </cell>
          <cell r="Q945" t="str">
            <v>3 3. Único Contratista</v>
          </cell>
          <cell r="U945">
            <v>1032359646</v>
          </cell>
          <cell r="V945" t="str">
            <v>SANDRA CAROLINA MAHECHA CUBIDES</v>
          </cell>
        </row>
        <row r="946">
          <cell r="C946" t="str">
            <v>1798-2024</v>
          </cell>
          <cell r="D946" t="str">
            <v>LUNA CAMILA GUERRERO NIÑO</v>
          </cell>
          <cell r="E946" t="str">
            <v>LUNA CAMILA GUERRERO NIÑO</v>
          </cell>
          <cell r="F946" t="str">
            <v>Cédula de Ciudadania</v>
          </cell>
          <cell r="G946">
            <v>1030553159</v>
          </cell>
          <cell r="H946">
            <v>1030553159</v>
          </cell>
          <cell r="I946">
            <v>5</v>
          </cell>
          <cell r="K946" t="str">
            <v>Natural</v>
          </cell>
          <cell r="L946" t="str">
            <v>1 Natural</v>
          </cell>
          <cell r="M946" t="str">
            <v>2 Privada (1)</v>
          </cell>
          <cell r="N946" t="str">
            <v>4 Persona Natural (2)</v>
          </cell>
          <cell r="O946" t="str">
            <v>1 Nacional</v>
          </cell>
          <cell r="Q946" t="str">
            <v>3 3. Único Contratista</v>
          </cell>
          <cell r="U946">
            <v>1030553159</v>
          </cell>
          <cell r="V946" t="str">
            <v>LUNA CAMILA GUERRERO NIÑO</v>
          </cell>
        </row>
        <row r="947">
          <cell r="C947" t="str">
            <v>1799-2024</v>
          </cell>
          <cell r="D947" t="str">
            <v>Luna Juliana Ferro Pulido</v>
          </cell>
          <cell r="E947" t="str">
            <v>LUNA JULIANA FERRO PULIDO</v>
          </cell>
          <cell r="F947" t="str">
            <v>Cédula de Ciudadania</v>
          </cell>
          <cell r="G947">
            <v>52778144</v>
          </cell>
          <cell r="H947">
            <v>52778144</v>
          </cell>
          <cell r="I947">
            <v>0</v>
          </cell>
          <cell r="K947" t="str">
            <v>Natural</v>
          </cell>
          <cell r="L947" t="str">
            <v>1 Natural</v>
          </cell>
          <cell r="M947" t="str">
            <v>2 Privada (1)</v>
          </cell>
          <cell r="N947" t="str">
            <v>4 Persona Natural (2)</v>
          </cell>
          <cell r="O947" t="str">
            <v>1 Nacional</v>
          </cell>
          <cell r="Q947" t="str">
            <v>3 3. Único Contratista</v>
          </cell>
          <cell r="U947">
            <v>52778144</v>
          </cell>
          <cell r="V947" t="str">
            <v>LUNA JULIANA FERRO PULIDO</v>
          </cell>
        </row>
        <row r="948">
          <cell r="C948" t="str">
            <v>180-2024</v>
          </cell>
          <cell r="D948" t="str">
            <v>INDIRA RODRIGUEZ ROJAS</v>
          </cell>
          <cell r="E948" t="str">
            <v>INDIRA RODRIGUEZ ROJAS</v>
          </cell>
          <cell r="F948" t="str">
            <v>Cédula de Ciudadania</v>
          </cell>
          <cell r="G948">
            <v>52114508</v>
          </cell>
          <cell r="H948">
            <v>52114508</v>
          </cell>
          <cell r="I948">
            <v>9</v>
          </cell>
          <cell r="K948" t="str">
            <v>Natural</v>
          </cell>
          <cell r="L948" t="str">
            <v>1 Natural</v>
          </cell>
          <cell r="M948" t="str">
            <v>2 Privada (1)</v>
          </cell>
          <cell r="N948" t="str">
            <v>4 Persona Natural (2)</v>
          </cell>
          <cell r="O948" t="str">
            <v>1 Nacional</v>
          </cell>
          <cell r="Q948" t="str">
            <v>3 3. Único Contratista</v>
          </cell>
          <cell r="U948">
            <v>52114508</v>
          </cell>
          <cell r="V948" t="str">
            <v>INDIRA RODRIGUEZ ROJAS</v>
          </cell>
        </row>
        <row r="949">
          <cell r="C949" t="str">
            <v>1800-2024</v>
          </cell>
          <cell r="D949" t="str">
            <v>Miguel Angel Castañeda Diaz</v>
          </cell>
          <cell r="E949" t="str">
            <v>MIGUEL ANGEL CASTAÑEDA DIAZ</v>
          </cell>
          <cell r="F949" t="str">
            <v>Cédula de Ciudadania</v>
          </cell>
          <cell r="G949">
            <v>1015484653</v>
          </cell>
          <cell r="H949">
            <v>1015484653</v>
          </cell>
          <cell r="I949">
            <v>1</v>
          </cell>
          <cell r="K949" t="str">
            <v>Natural</v>
          </cell>
          <cell r="L949" t="str">
            <v>1 Natural</v>
          </cell>
          <cell r="M949" t="str">
            <v>2 Privada (1)</v>
          </cell>
          <cell r="N949" t="str">
            <v>4 Persona Natural (2)</v>
          </cell>
          <cell r="O949" t="str">
            <v>1 Nacional</v>
          </cell>
          <cell r="Q949" t="str">
            <v>3 3. Único Contratista</v>
          </cell>
          <cell r="U949">
            <v>1015484653</v>
          </cell>
          <cell r="V949" t="str">
            <v>MIGUEL ANGEL CASTAÑEDA DIAZ</v>
          </cell>
        </row>
        <row r="950">
          <cell r="C950" t="str">
            <v>1801-2024</v>
          </cell>
          <cell r="D950" t="str">
            <v>DANIEL RICARDO GARCIA RUBIANO</v>
          </cell>
          <cell r="E950" t="str">
            <v>DANIEL RICARDO GARCIA RUBIANO</v>
          </cell>
          <cell r="F950" t="str">
            <v>Cédula de Ciudadania</v>
          </cell>
          <cell r="G950">
            <v>1013577126</v>
          </cell>
          <cell r="H950">
            <v>1013577126</v>
          </cell>
          <cell r="I950">
            <v>4</v>
          </cell>
          <cell r="K950" t="str">
            <v>Natural</v>
          </cell>
          <cell r="L950" t="str">
            <v>1 Natural</v>
          </cell>
          <cell r="M950" t="str">
            <v>2 Privada (1)</v>
          </cell>
          <cell r="N950" t="str">
            <v>4 Persona Natural (2)</v>
          </cell>
          <cell r="O950" t="str">
            <v>1 Nacional</v>
          </cell>
          <cell r="Q950" t="str">
            <v>3 3. Único Contratista</v>
          </cell>
          <cell r="U950">
            <v>1013577126</v>
          </cell>
          <cell r="V950" t="str">
            <v>DANIEL RICARDO GARCIA RUBIANO</v>
          </cell>
        </row>
        <row r="951">
          <cell r="C951" t="str">
            <v>1802-2024</v>
          </cell>
          <cell r="D951" t="str">
            <v>Maria del Rosario Gamboa Munoz</v>
          </cell>
          <cell r="E951" t="str">
            <v>MARIA DEL ROSARIO GAMBOA MUÑOZ</v>
          </cell>
          <cell r="F951" t="str">
            <v>Cédula de Ciudadania</v>
          </cell>
          <cell r="G951">
            <v>52423534</v>
          </cell>
          <cell r="H951">
            <v>52423534</v>
          </cell>
          <cell r="I951">
            <v>6</v>
          </cell>
          <cell r="K951" t="str">
            <v>Natural</v>
          </cell>
          <cell r="L951" t="str">
            <v>1 Natural</v>
          </cell>
          <cell r="M951" t="str">
            <v>2 Privada (1)</v>
          </cell>
          <cell r="N951" t="str">
            <v>4 Persona Natural (2)</v>
          </cell>
          <cell r="O951" t="str">
            <v>1 Nacional</v>
          </cell>
          <cell r="Q951" t="str">
            <v>3 3. Único Contratista</v>
          </cell>
          <cell r="U951">
            <v>52423534</v>
          </cell>
          <cell r="V951" t="str">
            <v>MARIA DEL ROSARIO GAMBOA MUÑOZ</v>
          </cell>
        </row>
        <row r="952">
          <cell r="C952" t="str">
            <v>1803-2024</v>
          </cell>
          <cell r="D952" t="str">
            <v>ANDREA ECHEVERRI FLÓREZ</v>
          </cell>
          <cell r="E952" t="str">
            <v>ANDREA ECHEVERRI FLOREZ</v>
          </cell>
          <cell r="F952" t="str">
            <v>Cédula de Ciudadania</v>
          </cell>
          <cell r="G952">
            <v>1015397649</v>
          </cell>
          <cell r="H952">
            <v>1015397649</v>
          </cell>
          <cell r="I952">
            <v>9</v>
          </cell>
          <cell r="K952" t="str">
            <v>Natural</v>
          </cell>
          <cell r="L952" t="str">
            <v>1 Natural</v>
          </cell>
          <cell r="M952" t="str">
            <v>2 Privada (1)</v>
          </cell>
          <cell r="N952" t="str">
            <v>4 Persona Natural (2)</v>
          </cell>
          <cell r="O952" t="str">
            <v>1 Nacional</v>
          </cell>
          <cell r="Q952" t="str">
            <v>3 3. Único Contratista</v>
          </cell>
          <cell r="U952">
            <v>1015397649</v>
          </cell>
          <cell r="V952" t="str">
            <v>ANDREA ECHEVERRI FLOREZ</v>
          </cell>
        </row>
        <row r="953">
          <cell r="C953" t="str">
            <v>1804-2024</v>
          </cell>
          <cell r="D953" t="str">
            <v>Yenny Alexandra Lozada Arana</v>
          </cell>
          <cell r="E953" t="str">
            <v>YENNY ALEXANDRA LOZADA ARANA</v>
          </cell>
          <cell r="F953" t="str">
            <v>Cédula de Ciudadania</v>
          </cell>
          <cell r="G953">
            <v>1015392169</v>
          </cell>
          <cell r="H953">
            <v>1015392169</v>
          </cell>
          <cell r="I953">
            <v>2</v>
          </cell>
          <cell r="K953" t="str">
            <v>Natural</v>
          </cell>
          <cell r="L953" t="str">
            <v>1 Natural</v>
          </cell>
          <cell r="M953" t="str">
            <v>2 Privada (1)</v>
          </cell>
          <cell r="N953" t="str">
            <v>4 Persona Natural (2)</v>
          </cell>
          <cell r="O953" t="str">
            <v>1 Nacional</v>
          </cell>
          <cell r="Q953" t="str">
            <v>3 3. Único Contratista</v>
          </cell>
          <cell r="U953">
            <v>1015392169</v>
          </cell>
          <cell r="V953" t="str">
            <v>YENNY ALEXANDRA LOZADA ARANA</v>
          </cell>
        </row>
        <row r="954">
          <cell r="C954" t="str">
            <v>1805-2024</v>
          </cell>
          <cell r="D954" t="str">
            <v>Edgar Julian Santa</v>
          </cell>
          <cell r="E954" t="str">
            <v>EDGAR JULIAN SANTA</v>
          </cell>
          <cell r="F954" t="str">
            <v>Cédula de Ciudadania</v>
          </cell>
          <cell r="G954">
            <v>1031121197</v>
          </cell>
          <cell r="H954">
            <v>1031121197</v>
          </cell>
          <cell r="I954">
            <v>5</v>
          </cell>
          <cell r="K954" t="str">
            <v>Natural</v>
          </cell>
          <cell r="L954" t="str">
            <v>1 Natural</v>
          </cell>
          <cell r="M954" t="str">
            <v>2 Privada (1)</v>
          </cell>
          <cell r="N954" t="str">
            <v>4 Persona Natural (2)</v>
          </cell>
          <cell r="O954" t="str">
            <v>1 Nacional</v>
          </cell>
          <cell r="Q954" t="str">
            <v>3 3. Único Contratista</v>
          </cell>
          <cell r="U954">
            <v>1031121197</v>
          </cell>
          <cell r="V954" t="str">
            <v>EDGAR JULIAN SANTA</v>
          </cell>
        </row>
        <row r="955">
          <cell r="C955" t="str">
            <v>1806-2024</v>
          </cell>
          <cell r="D955" t="str">
            <v>Rudy Alejandra Mejia Rodriguez</v>
          </cell>
          <cell r="E955" t="str">
            <v>RUDY ALEJANDRA MEJIA RODRIGUEZ</v>
          </cell>
          <cell r="F955" t="str">
            <v>NIT</v>
          </cell>
          <cell r="G955">
            <v>1073695894</v>
          </cell>
          <cell r="H955">
            <v>1073695894</v>
          </cell>
          <cell r="I955">
            <v>6</v>
          </cell>
          <cell r="K955" t="str">
            <v>Natural</v>
          </cell>
          <cell r="L955" t="str">
            <v>2 Jurídica</v>
          </cell>
          <cell r="N955" t="str">
            <v>3 Privadas (2)</v>
          </cell>
          <cell r="O955" t="str">
            <v>1 Nacional</v>
          </cell>
          <cell r="Q955" t="str">
            <v>3 3. Único Contratista</v>
          </cell>
          <cell r="U955">
            <v>1073695894</v>
          </cell>
          <cell r="V955" t="str">
            <v>RUDY ALEJANDRA MEJIA RODRIGUEZ</v>
          </cell>
        </row>
        <row r="956">
          <cell r="C956" t="str">
            <v>1807-2024</v>
          </cell>
          <cell r="D956" t="str">
            <v>Jennifer Álvarez Gómez</v>
          </cell>
          <cell r="E956" t="str">
            <v>JENNIFER ALVAREZ GOMEZ</v>
          </cell>
          <cell r="F956" t="str">
            <v>Cédula de Ciudadania</v>
          </cell>
          <cell r="G956">
            <v>1018419389</v>
          </cell>
          <cell r="H956">
            <v>1018419389</v>
          </cell>
          <cell r="I956">
            <v>6</v>
          </cell>
          <cell r="K956" t="str">
            <v>Natural</v>
          </cell>
          <cell r="L956" t="str">
            <v>1 Natural</v>
          </cell>
          <cell r="M956" t="str">
            <v>2 Privada (1)</v>
          </cell>
          <cell r="N956" t="str">
            <v>4 Persona Natural (2)</v>
          </cell>
          <cell r="O956" t="str">
            <v>1 Nacional</v>
          </cell>
          <cell r="Q956" t="str">
            <v>3 3. Único Contratista</v>
          </cell>
          <cell r="U956">
            <v>1018419389</v>
          </cell>
          <cell r="V956" t="str">
            <v>JENNIFER ALVAREZ GOMEZ</v>
          </cell>
        </row>
        <row r="957">
          <cell r="C957" t="str">
            <v>1808-2024</v>
          </cell>
          <cell r="D957" t="str">
            <v>MIGUEL ALFONSO VALBUENA SUAREZ</v>
          </cell>
          <cell r="E957" t="str">
            <v>MIGUEL ALFONSO VALBUENA SUAREZ</v>
          </cell>
          <cell r="F957" t="str">
            <v>NIT</v>
          </cell>
          <cell r="G957">
            <v>1031152645</v>
          </cell>
          <cell r="H957">
            <v>1031152645</v>
          </cell>
          <cell r="I957">
            <v>6</v>
          </cell>
          <cell r="K957" t="str">
            <v>Natural</v>
          </cell>
          <cell r="L957" t="str">
            <v>2 Jurídica</v>
          </cell>
          <cell r="N957" t="str">
            <v>3 Privadas (2)</v>
          </cell>
          <cell r="O957" t="str">
            <v>1 Nacional</v>
          </cell>
          <cell r="Q957" t="str">
            <v>3 3. Único Contratista</v>
          </cell>
          <cell r="U957">
            <v>1031152645</v>
          </cell>
          <cell r="V957" t="str">
            <v>MIGUEL ALFONSO VALBUENA SUAREZ</v>
          </cell>
        </row>
        <row r="958">
          <cell r="C958" t="str">
            <v>1809-2024</v>
          </cell>
          <cell r="D958" t="str">
            <v>Nancy Estella Ortega Caballero</v>
          </cell>
          <cell r="E958" t="str">
            <v>NANCY ESTELLA ORTEGA CABALLERO</v>
          </cell>
          <cell r="F958" t="str">
            <v>Cédula de Ciudadania</v>
          </cell>
          <cell r="G958">
            <v>52929629</v>
          </cell>
          <cell r="H958">
            <v>52929629</v>
          </cell>
          <cell r="I958">
            <v>1</v>
          </cell>
          <cell r="K958" t="str">
            <v>Natural</v>
          </cell>
          <cell r="L958" t="str">
            <v>1 Natural</v>
          </cell>
          <cell r="M958" t="str">
            <v>2 Privada (1)</v>
          </cell>
          <cell r="N958" t="str">
            <v>4 Persona Natural (2)</v>
          </cell>
          <cell r="O958" t="str">
            <v>1 Nacional</v>
          </cell>
          <cell r="Q958" t="str">
            <v>3 3. Único Contratista</v>
          </cell>
          <cell r="U958">
            <v>52929629</v>
          </cell>
          <cell r="V958" t="str">
            <v>NANCY ESTELLA ORTEGA CABALLERO</v>
          </cell>
        </row>
        <row r="959">
          <cell r="C959" t="str">
            <v>181-2024</v>
          </cell>
          <cell r="D959" t="str">
            <v>Edith Martinez Martinez</v>
          </cell>
          <cell r="E959" t="str">
            <v>INDIRA RODRIGUEZ ROJAS</v>
          </cell>
          <cell r="F959" t="str">
            <v>Cédula de Ciudadania</v>
          </cell>
          <cell r="G959">
            <v>52522369</v>
          </cell>
          <cell r="H959">
            <v>52522369</v>
          </cell>
          <cell r="I959">
            <v>9</v>
          </cell>
          <cell r="K959" t="str">
            <v>Natural</v>
          </cell>
          <cell r="L959" t="str">
            <v>1 Natural</v>
          </cell>
          <cell r="M959" t="str">
            <v>2 Privada (1)</v>
          </cell>
          <cell r="N959" t="str">
            <v>4 Persona Natural (2)</v>
          </cell>
          <cell r="O959" t="str">
            <v>1 Nacional</v>
          </cell>
          <cell r="Q959" t="str">
            <v>3 3. Único Contratista</v>
          </cell>
          <cell r="U959">
            <v>52522369</v>
          </cell>
          <cell r="V959" t="str">
            <v>EDITH MARTINEZ MARTINEZ</v>
          </cell>
        </row>
        <row r="960">
          <cell r="C960" t="str">
            <v>1810-2024</v>
          </cell>
          <cell r="D960" t="str">
            <v>IORDAN IVAN OSPINA VARGAS</v>
          </cell>
          <cell r="E960" t="str">
            <v>IORDAN IVAN OSPINA VARGAS</v>
          </cell>
          <cell r="F960" t="str">
            <v>Cédula de Ciudadania</v>
          </cell>
          <cell r="G960">
            <v>80150157</v>
          </cell>
          <cell r="H960">
            <v>80150157</v>
          </cell>
          <cell r="I960">
            <v>1</v>
          </cell>
          <cell r="K960" t="str">
            <v>Natural</v>
          </cell>
          <cell r="L960" t="str">
            <v>1 Natural</v>
          </cell>
          <cell r="M960" t="str">
            <v>2 Privada (1)</v>
          </cell>
          <cell r="N960" t="str">
            <v>4 Persona Natural (2)</v>
          </cell>
          <cell r="O960" t="str">
            <v>1 Nacional</v>
          </cell>
          <cell r="Q960" t="str">
            <v>3 3. Único Contratista</v>
          </cell>
          <cell r="U960">
            <v>80150157</v>
          </cell>
          <cell r="V960" t="str">
            <v>IORDAN IVAN OSPINA VARGAS</v>
          </cell>
        </row>
        <row r="961">
          <cell r="C961" t="str">
            <v>1811-2024</v>
          </cell>
          <cell r="D961" t="str">
            <v>David Santiago Diaz Buitrago</v>
          </cell>
          <cell r="E961" t="str">
            <v>DAVID SANTIAGO DIAZ BUITRAGO</v>
          </cell>
          <cell r="F961" t="str">
            <v>Cédula de Ciudadania</v>
          </cell>
          <cell r="G961">
            <v>1019051380</v>
          </cell>
          <cell r="H961">
            <v>1019051380</v>
          </cell>
          <cell r="I961">
            <v>2</v>
          </cell>
          <cell r="K961" t="str">
            <v>Natural</v>
          </cell>
          <cell r="L961" t="str">
            <v>1 Natural</v>
          </cell>
          <cell r="M961" t="str">
            <v>2 Privada (1)</v>
          </cell>
          <cell r="N961" t="str">
            <v>4 Persona Natural (2)</v>
          </cell>
          <cell r="O961" t="str">
            <v>1 Nacional</v>
          </cell>
          <cell r="Q961" t="str">
            <v>3 3. Único Contratista</v>
          </cell>
          <cell r="U961">
            <v>1019051380</v>
          </cell>
          <cell r="V961" t="str">
            <v>DAVID SANTIAGO DIAZ BUITRAGO</v>
          </cell>
        </row>
        <row r="962">
          <cell r="C962" t="str">
            <v>1812-2024</v>
          </cell>
          <cell r="D962" t="str">
            <v>Jeason Eduardo Prado Hernandez</v>
          </cell>
          <cell r="E962" t="str">
            <v>JEASON EDUARDO PRADO HERNANDEZ</v>
          </cell>
          <cell r="F962" t="str">
            <v>Cédula de Ciudadania</v>
          </cell>
          <cell r="G962">
            <v>80101183</v>
          </cell>
          <cell r="H962">
            <v>80101183</v>
          </cell>
          <cell r="I962">
            <v>4</v>
          </cell>
          <cell r="K962" t="str">
            <v>Natural</v>
          </cell>
          <cell r="L962" t="str">
            <v>1 Natural</v>
          </cell>
          <cell r="M962" t="str">
            <v>2 Privada (1)</v>
          </cell>
          <cell r="N962" t="str">
            <v>4 Persona Natural (2)</v>
          </cell>
          <cell r="O962" t="str">
            <v>1 Nacional</v>
          </cell>
          <cell r="Q962" t="str">
            <v>3 3. Único Contratista</v>
          </cell>
          <cell r="U962">
            <v>80101183</v>
          </cell>
          <cell r="V962" t="str">
            <v>JEASON EDUARDO PRADO HERNANDEZ</v>
          </cell>
        </row>
        <row r="963">
          <cell r="C963" t="str">
            <v>1813-2024</v>
          </cell>
          <cell r="D963" t="str">
            <v>EVELIN ANGELY PIÑEROS QUINTANA</v>
          </cell>
          <cell r="E963" t="str">
            <v>EVELIN ANGELY PIÑEROS QUINTANA</v>
          </cell>
          <cell r="F963" t="str">
            <v>Cédula de Ciudadania</v>
          </cell>
          <cell r="G963">
            <v>1000137095</v>
          </cell>
          <cell r="H963">
            <v>1000137095</v>
          </cell>
          <cell r="I963">
            <v>1</v>
          </cell>
          <cell r="K963" t="str">
            <v>Natural</v>
          </cell>
          <cell r="L963" t="str">
            <v>1 Natural</v>
          </cell>
          <cell r="M963" t="str">
            <v>2 Privada (1)</v>
          </cell>
          <cell r="N963" t="str">
            <v>4 Persona Natural (2)</v>
          </cell>
          <cell r="O963" t="str">
            <v>1 Nacional</v>
          </cell>
          <cell r="Q963" t="str">
            <v>3 3. Único Contratista</v>
          </cell>
          <cell r="U963">
            <v>1000137095</v>
          </cell>
          <cell r="V963" t="str">
            <v>EVELIN ANGELY PIÑEROS QUINTANA</v>
          </cell>
        </row>
        <row r="964">
          <cell r="C964" t="str">
            <v>1814-2024</v>
          </cell>
          <cell r="D964" t="str">
            <v>PABLO EDUARDO PEÑA NIVIA</v>
          </cell>
          <cell r="E964" t="str">
            <v>PABLO EDUARDO PEÑA NIVIA</v>
          </cell>
          <cell r="F964" t="str">
            <v>Cédula de Ciudadania</v>
          </cell>
          <cell r="G964">
            <v>80470245</v>
          </cell>
          <cell r="H964">
            <v>80470245</v>
          </cell>
          <cell r="I964">
            <v>4</v>
          </cell>
          <cell r="K964" t="str">
            <v>Natural</v>
          </cell>
          <cell r="L964" t="str">
            <v>1 Natural</v>
          </cell>
          <cell r="M964" t="str">
            <v>2 Privada (1)</v>
          </cell>
          <cell r="N964" t="str">
            <v>4 Persona Natural (2)</v>
          </cell>
          <cell r="O964" t="str">
            <v>1 Nacional</v>
          </cell>
          <cell r="Q964" t="str">
            <v>3 3. Único Contratista</v>
          </cell>
          <cell r="U964">
            <v>80470245</v>
          </cell>
          <cell r="V964" t="str">
            <v>PABLO EDUARDO PEÑA NIVIA</v>
          </cell>
        </row>
        <row r="965">
          <cell r="C965" t="str">
            <v>1815-2024</v>
          </cell>
          <cell r="D965" t="str">
            <v>Yonkell Rodriguez Peña</v>
          </cell>
          <cell r="E965" t="str">
            <v>YONKELL RODRIGUEZ PEÑA</v>
          </cell>
          <cell r="F965" t="str">
            <v>Cédula de Ciudadania</v>
          </cell>
          <cell r="G965">
            <v>91110756</v>
          </cell>
          <cell r="H965">
            <v>91110756</v>
          </cell>
          <cell r="I965">
            <v>2</v>
          </cell>
          <cell r="K965" t="str">
            <v>Natural</v>
          </cell>
          <cell r="L965" t="str">
            <v>1 Natural</v>
          </cell>
          <cell r="M965" t="str">
            <v>2 Privada (1)</v>
          </cell>
          <cell r="N965" t="str">
            <v>4 Persona Natural (2)</v>
          </cell>
          <cell r="O965" t="str">
            <v>1 Nacional</v>
          </cell>
          <cell r="Q965" t="str">
            <v>3 3. Único Contratista</v>
          </cell>
          <cell r="U965">
            <v>91110756</v>
          </cell>
          <cell r="V965" t="str">
            <v>YONKELL RODRIGUEZ PEÑA</v>
          </cell>
        </row>
        <row r="966">
          <cell r="C966" t="str">
            <v>1816-2024</v>
          </cell>
          <cell r="D966" t="str">
            <v>JOSEF GILBERTO QUEVEDO MURILLO</v>
          </cell>
          <cell r="E966" t="str">
            <v>JOSEF GILBERTO QUEVEDO MURILLO</v>
          </cell>
          <cell r="F966" t="str">
            <v>Cédula de Ciudadania</v>
          </cell>
          <cell r="G966">
            <v>1022972851</v>
          </cell>
          <cell r="H966">
            <v>1022972851</v>
          </cell>
          <cell r="I966">
            <v>2</v>
          </cell>
          <cell r="K966" t="str">
            <v>Natural</v>
          </cell>
          <cell r="L966" t="str">
            <v>1 Natural</v>
          </cell>
          <cell r="M966" t="str">
            <v>2 Privada (1)</v>
          </cell>
          <cell r="N966" t="str">
            <v>4 Persona Natural (2)</v>
          </cell>
          <cell r="O966" t="str">
            <v>1 Nacional</v>
          </cell>
          <cell r="Q966" t="str">
            <v>3 3. Único Contratista</v>
          </cell>
          <cell r="U966">
            <v>1022972851</v>
          </cell>
          <cell r="V966" t="str">
            <v>JOSEF GILBERTO QUEVEDO MURILLO</v>
          </cell>
        </row>
        <row r="967">
          <cell r="C967" t="str">
            <v>1817-2024</v>
          </cell>
          <cell r="D967" t="str">
            <v>Andrea Uribe Yepes</v>
          </cell>
          <cell r="E967" t="str">
            <v>ANDREA URIBE YEPES</v>
          </cell>
          <cell r="F967" t="str">
            <v>Cédula de Ciudadania</v>
          </cell>
          <cell r="G967">
            <v>1037636637</v>
          </cell>
          <cell r="H967">
            <v>1037636637</v>
          </cell>
          <cell r="I967">
            <v>7</v>
          </cell>
          <cell r="K967" t="str">
            <v>Natural</v>
          </cell>
          <cell r="L967" t="str">
            <v>1 Natural</v>
          </cell>
          <cell r="M967" t="str">
            <v>2 Privada (1)</v>
          </cell>
          <cell r="N967" t="str">
            <v>4 Persona Natural (2)</v>
          </cell>
          <cell r="O967" t="str">
            <v>1 Nacional</v>
          </cell>
          <cell r="Q967" t="str">
            <v>3 3. Único Contratista</v>
          </cell>
          <cell r="U967">
            <v>1037636637</v>
          </cell>
          <cell r="V967" t="str">
            <v>ANDREA URIBE YEPES</v>
          </cell>
        </row>
        <row r="968">
          <cell r="C968" t="str">
            <v>1818-2024</v>
          </cell>
          <cell r="D968" t="str">
            <v>Edwan Haiden Llanos Díaz</v>
          </cell>
          <cell r="E968" t="str">
            <v>EDWAN HAIDEN LLANOS DIAZ</v>
          </cell>
          <cell r="F968" t="str">
            <v>Cédula de Ciudadania</v>
          </cell>
          <cell r="G968">
            <v>80206370</v>
          </cell>
          <cell r="H968">
            <v>80206370</v>
          </cell>
          <cell r="I968">
            <v>7</v>
          </cell>
          <cell r="K968" t="str">
            <v>Natural</v>
          </cell>
          <cell r="L968" t="str">
            <v>1 Natural</v>
          </cell>
          <cell r="M968" t="str">
            <v>2 Privada (1)</v>
          </cell>
          <cell r="N968" t="str">
            <v>4 Persona Natural (2)</v>
          </cell>
          <cell r="O968" t="str">
            <v>1 Nacional</v>
          </cell>
          <cell r="Q968" t="str">
            <v>3 3. Único Contratista</v>
          </cell>
          <cell r="U968">
            <v>80206370</v>
          </cell>
          <cell r="V968" t="str">
            <v>EDWAN HAIDEN LLANOS DIAZ</v>
          </cell>
        </row>
        <row r="969">
          <cell r="C969" t="str">
            <v>1819-2024</v>
          </cell>
          <cell r="D969" t="str">
            <v>NESTOR ESTIVENSON CORTES GANTIVA</v>
          </cell>
          <cell r="E969" t="str">
            <v>NESTOR ESTIVENSON CORTES GANTIVA</v>
          </cell>
          <cell r="F969" t="str">
            <v>Cédula de Ciudadania</v>
          </cell>
          <cell r="G969">
            <v>79757215</v>
          </cell>
          <cell r="H969">
            <v>79757215</v>
          </cell>
          <cell r="I969">
            <v>3</v>
          </cell>
          <cell r="K969" t="str">
            <v>Natural</v>
          </cell>
          <cell r="L969" t="str">
            <v>1 Natural</v>
          </cell>
          <cell r="M969" t="str">
            <v>2 Privada (1)</v>
          </cell>
          <cell r="N969" t="str">
            <v>4 Persona Natural (2)</v>
          </cell>
          <cell r="O969" t="str">
            <v>1 Nacional</v>
          </cell>
          <cell r="Q969" t="str">
            <v>3 3. Único Contratista</v>
          </cell>
          <cell r="U969">
            <v>79757215</v>
          </cell>
          <cell r="V969" t="str">
            <v>NESTOR ESTIVENSON CORTES GANTIVA</v>
          </cell>
        </row>
        <row r="970">
          <cell r="C970" t="str">
            <v>182-2024</v>
          </cell>
          <cell r="D970" t="str">
            <v>FABIO ANDRES VASQUEZ GONZALEZ</v>
          </cell>
          <cell r="E970" t="str">
            <v>FABIO ANDRES VASQUEZ GONZALEZ</v>
          </cell>
          <cell r="F970" t="str">
            <v>Cédula de Ciudadania</v>
          </cell>
          <cell r="G970">
            <v>1030550059</v>
          </cell>
          <cell r="H970">
            <v>1030550059</v>
          </cell>
          <cell r="I970">
            <v>3</v>
          </cell>
          <cell r="K970" t="str">
            <v>Natural</v>
          </cell>
          <cell r="L970" t="str">
            <v>1 Natural</v>
          </cell>
          <cell r="M970" t="str">
            <v>2 Privada (1)</v>
          </cell>
          <cell r="N970" t="str">
            <v>4 Persona Natural (2)</v>
          </cell>
          <cell r="O970" t="str">
            <v>1 Nacional</v>
          </cell>
          <cell r="Q970" t="str">
            <v>3 3. Único Contratista</v>
          </cell>
          <cell r="U970">
            <v>1030550059</v>
          </cell>
          <cell r="V970" t="str">
            <v>FABIO ANDRES VASQUEZ GONZALEZ</v>
          </cell>
        </row>
        <row r="971">
          <cell r="C971" t="str">
            <v>1820-2024</v>
          </cell>
          <cell r="D971" t="str">
            <v>Alba Mercedes González Sánchez</v>
          </cell>
          <cell r="E971" t="str">
            <v>ALBA MERCEDES GONZALEZ SANCHEZ</v>
          </cell>
          <cell r="F971" t="str">
            <v>Cédula de Ciudadania</v>
          </cell>
          <cell r="G971">
            <v>23913863</v>
          </cell>
          <cell r="H971">
            <v>23913863</v>
          </cell>
          <cell r="I971">
            <v>1</v>
          </cell>
          <cell r="K971" t="str">
            <v>Natural</v>
          </cell>
          <cell r="L971" t="str">
            <v>1 Natural</v>
          </cell>
          <cell r="M971" t="str">
            <v>2 Privada (1)</v>
          </cell>
          <cell r="N971" t="str">
            <v>4 Persona Natural (2)</v>
          </cell>
          <cell r="O971" t="str">
            <v>1 Nacional</v>
          </cell>
          <cell r="Q971" t="str">
            <v>3 3. Único Contratista</v>
          </cell>
          <cell r="U971">
            <v>23913863</v>
          </cell>
          <cell r="V971" t="str">
            <v>ALBA MERCEDES GONZALEZ SANCHEZ</v>
          </cell>
        </row>
        <row r="972">
          <cell r="C972" t="str">
            <v>1821-2024</v>
          </cell>
          <cell r="D972" t="str">
            <v>JORGE DAVID PAEZ ESPINOSA</v>
          </cell>
          <cell r="E972" t="str">
            <v>JORGE DAVID PAEZ ESPINOSA</v>
          </cell>
          <cell r="F972" t="str">
            <v>Cédula de Ciudadania</v>
          </cell>
          <cell r="G972">
            <v>1019067600</v>
          </cell>
          <cell r="H972">
            <v>1019067600</v>
          </cell>
          <cell r="I972">
            <v>8</v>
          </cell>
          <cell r="K972" t="str">
            <v>Natural</v>
          </cell>
          <cell r="L972" t="str">
            <v>1 Natural</v>
          </cell>
          <cell r="M972" t="str">
            <v>2 Privada (1)</v>
          </cell>
          <cell r="N972" t="str">
            <v>4 Persona Natural (2)</v>
          </cell>
          <cell r="O972" t="str">
            <v>1 Nacional</v>
          </cell>
          <cell r="Q972" t="str">
            <v>3 3. Único Contratista</v>
          </cell>
          <cell r="U972">
            <v>1019067600</v>
          </cell>
          <cell r="V972" t="str">
            <v>JORGE DAVID PAEZ ESPINOSA</v>
          </cell>
        </row>
        <row r="973">
          <cell r="C973" t="str">
            <v>1822-2024</v>
          </cell>
          <cell r="D973" t="str">
            <v>SERGIO FABIAN AYALA ALMECIGA</v>
          </cell>
          <cell r="E973" t="str">
            <v>SERGIO FABIAN AYALA ALMECIGA</v>
          </cell>
          <cell r="F973" t="str">
            <v>Cédula de Ciudadania</v>
          </cell>
          <cell r="G973">
            <v>80094237</v>
          </cell>
          <cell r="H973">
            <v>80094237</v>
          </cell>
          <cell r="I973">
            <v>2</v>
          </cell>
          <cell r="K973" t="str">
            <v>Natural</v>
          </cell>
          <cell r="L973" t="str">
            <v>1 Natural</v>
          </cell>
          <cell r="M973" t="str">
            <v>2 Privada (1)</v>
          </cell>
          <cell r="N973" t="str">
            <v>4 Persona Natural (2)</v>
          </cell>
          <cell r="O973" t="str">
            <v>1 Nacional</v>
          </cell>
          <cell r="Q973" t="str">
            <v>3 3. Único Contratista</v>
          </cell>
          <cell r="U973">
            <v>80094237</v>
          </cell>
          <cell r="V973" t="str">
            <v>SERGIO FABIAN AYALA ALMECIGA</v>
          </cell>
        </row>
        <row r="974">
          <cell r="C974" t="str">
            <v>1823-2024</v>
          </cell>
          <cell r="D974" t="str">
            <v>HERNAN DARIO VELANDIA ALVAREZ</v>
          </cell>
          <cell r="E974" t="str">
            <v>HERNAN DARIO VELANDIA ALVAREZ</v>
          </cell>
          <cell r="F974" t="str">
            <v>Cédula de Ciudadania</v>
          </cell>
          <cell r="G974">
            <v>79979486</v>
          </cell>
          <cell r="H974">
            <v>79979486</v>
          </cell>
          <cell r="I974">
            <v>5</v>
          </cell>
          <cell r="K974" t="str">
            <v>Natural</v>
          </cell>
          <cell r="L974" t="str">
            <v>1 Natural</v>
          </cell>
          <cell r="M974" t="str">
            <v>2 Privada (1)</v>
          </cell>
          <cell r="N974" t="str">
            <v>4 Persona Natural (2)</v>
          </cell>
          <cell r="O974" t="str">
            <v>1 Nacional</v>
          </cell>
          <cell r="Q974" t="str">
            <v>3 3. Único Contratista</v>
          </cell>
          <cell r="U974">
            <v>79979486</v>
          </cell>
          <cell r="V974" t="str">
            <v>HERNAN DARIO VELANDIA ALVAREZ</v>
          </cell>
        </row>
        <row r="975">
          <cell r="C975" t="str">
            <v>1824-2024</v>
          </cell>
          <cell r="D975" t="str">
            <v>nathalia andrea soto piza</v>
          </cell>
          <cell r="E975" t="str">
            <v>NATHALIA ANDREA SOTO PIZA</v>
          </cell>
          <cell r="F975" t="str">
            <v>Cédula de Ciudadania</v>
          </cell>
          <cell r="G975">
            <v>28537668</v>
          </cell>
          <cell r="H975">
            <v>28537668</v>
          </cell>
          <cell r="I975">
            <v>7</v>
          </cell>
          <cell r="K975" t="str">
            <v>Natural</v>
          </cell>
          <cell r="L975" t="str">
            <v>1 Natural</v>
          </cell>
          <cell r="M975" t="str">
            <v>2 Privada (1)</v>
          </cell>
          <cell r="N975" t="str">
            <v>4 Persona Natural (2)</v>
          </cell>
          <cell r="O975" t="str">
            <v>1 Nacional</v>
          </cell>
          <cell r="Q975" t="str">
            <v>3 3. Único Contratista</v>
          </cell>
          <cell r="U975">
            <v>28537668</v>
          </cell>
          <cell r="V975" t="str">
            <v>NATHALIA ANDREA SOTO PIZA</v>
          </cell>
        </row>
        <row r="976">
          <cell r="C976" t="str">
            <v>1825-2024</v>
          </cell>
          <cell r="D976" t="str">
            <v>Ana Lucia Rios Perez</v>
          </cell>
          <cell r="E976" t="str">
            <v>ANA LUCIA RIOS PEREZ</v>
          </cell>
          <cell r="F976" t="str">
            <v>Cédula de Ciudadania</v>
          </cell>
          <cell r="G976">
            <v>1022409561</v>
          </cell>
          <cell r="H976">
            <v>1022409561</v>
          </cell>
          <cell r="I976">
            <v>9</v>
          </cell>
          <cell r="K976" t="str">
            <v>Natural</v>
          </cell>
          <cell r="L976" t="str">
            <v>1 Natural</v>
          </cell>
          <cell r="M976" t="str">
            <v>2 Privada (1)</v>
          </cell>
          <cell r="N976" t="str">
            <v>4 Persona Natural (2)</v>
          </cell>
          <cell r="O976" t="str">
            <v>1 Nacional</v>
          </cell>
          <cell r="Q976" t="str">
            <v>3 3. Único Contratista</v>
          </cell>
          <cell r="U976">
            <v>1022409561</v>
          </cell>
          <cell r="V976" t="str">
            <v>ANA LUCIA RIOS PEREZ</v>
          </cell>
        </row>
        <row r="977">
          <cell r="C977" t="str">
            <v>1826-2024</v>
          </cell>
          <cell r="D977" t="str">
            <v>Néstor Camilo Prada Gómez</v>
          </cell>
          <cell r="E977" t="str">
            <v>NESTOR CAMILO PRADA GOMEZ</v>
          </cell>
          <cell r="F977" t="str">
            <v>Cédula de Ciudadania</v>
          </cell>
          <cell r="G977">
            <v>1122141669</v>
          </cell>
          <cell r="H977">
            <v>1122141669</v>
          </cell>
          <cell r="I977">
            <v>5</v>
          </cell>
          <cell r="K977" t="str">
            <v>Natural</v>
          </cell>
          <cell r="L977" t="str">
            <v>1 Natural</v>
          </cell>
          <cell r="M977" t="str">
            <v>2 Privada (1)</v>
          </cell>
          <cell r="N977" t="str">
            <v>4 Persona Natural (2)</v>
          </cell>
          <cell r="O977" t="str">
            <v>1 Nacional</v>
          </cell>
          <cell r="Q977" t="str">
            <v>3 3. Único Contratista</v>
          </cell>
          <cell r="U977">
            <v>1122141669</v>
          </cell>
          <cell r="V977" t="str">
            <v>NESTOR CAMILO PRADA GOMEZ</v>
          </cell>
        </row>
        <row r="978">
          <cell r="C978" t="str">
            <v>1827-2024</v>
          </cell>
          <cell r="D978" t="str">
            <v>RAUL FERNANDO CRISTANCHO SOCHE</v>
          </cell>
          <cell r="E978" t="str">
            <v>RAUL FERNANDO CRISTANCHO SOCHE</v>
          </cell>
          <cell r="F978" t="str">
            <v>Cédula de Ciudadania</v>
          </cell>
          <cell r="G978">
            <v>1014241492</v>
          </cell>
          <cell r="H978">
            <v>1014241492</v>
          </cell>
          <cell r="I978">
            <v>6</v>
          </cell>
          <cell r="K978" t="str">
            <v>Natural</v>
          </cell>
          <cell r="L978" t="str">
            <v>1 Natural</v>
          </cell>
          <cell r="M978" t="str">
            <v>2 Privada (1)</v>
          </cell>
          <cell r="N978" t="str">
            <v>4 Persona Natural (2)</v>
          </cell>
          <cell r="O978" t="str">
            <v>1 Nacional</v>
          </cell>
          <cell r="Q978" t="str">
            <v>3 3. Único Contratista</v>
          </cell>
          <cell r="U978">
            <v>1014241492</v>
          </cell>
          <cell r="V978" t="str">
            <v>RAUL FERNANDO CRISTANCHO SOCHE</v>
          </cell>
        </row>
        <row r="979">
          <cell r="C979" t="str">
            <v>1828-2024</v>
          </cell>
          <cell r="D979" t="str">
            <v>FABIAN ANDRES GIL MONTOYA</v>
          </cell>
          <cell r="E979" t="str">
            <v>FABIAN ANDRES GIL MONTOYA</v>
          </cell>
          <cell r="F979" t="str">
            <v>Cédula de Ciudadania</v>
          </cell>
          <cell r="G979">
            <v>1020740822</v>
          </cell>
          <cell r="H979">
            <v>1020740822</v>
          </cell>
          <cell r="I979">
            <v>6</v>
          </cell>
          <cell r="K979" t="str">
            <v>Natural</v>
          </cell>
          <cell r="L979" t="str">
            <v>1 Natural</v>
          </cell>
          <cell r="M979" t="str">
            <v>2 Privada (1)</v>
          </cell>
          <cell r="N979" t="str">
            <v>4 Persona Natural (2)</v>
          </cell>
          <cell r="O979" t="str">
            <v>1 Nacional</v>
          </cell>
          <cell r="Q979" t="str">
            <v>3 3. Único Contratista</v>
          </cell>
          <cell r="U979">
            <v>1020740822</v>
          </cell>
          <cell r="V979" t="str">
            <v>FABIAN ANDRES GIL MONTOYA</v>
          </cell>
        </row>
        <row r="980">
          <cell r="C980" t="str">
            <v>1829-2024</v>
          </cell>
          <cell r="D980" t="str">
            <v>JOHN FREDY CEPEDA RODRIGUEZ</v>
          </cell>
          <cell r="E980" t="str">
            <v>JOHN FREDY CEPEDA RODRIGUEZ</v>
          </cell>
          <cell r="F980" t="str">
            <v>Cédula de Ciudadania</v>
          </cell>
          <cell r="G980">
            <v>80226850</v>
          </cell>
          <cell r="H980">
            <v>80226850</v>
          </cell>
          <cell r="I980">
            <v>6</v>
          </cell>
          <cell r="K980" t="str">
            <v>Natural</v>
          </cell>
          <cell r="L980" t="str">
            <v>1 Natural</v>
          </cell>
          <cell r="M980" t="str">
            <v>2 Privada (1)</v>
          </cell>
          <cell r="N980" t="str">
            <v>4 Persona Natural (2)</v>
          </cell>
          <cell r="O980" t="str">
            <v>1 Nacional</v>
          </cell>
          <cell r="Q980" t="str">
            <v>3 3. Único Contratista</v>
          </cell>
          <cell r="U980">
            <v>80226850</v>
          </cell>
          <cell r="V980" t="str">
            <v>JOHN FREDY CEPEDA RODRIGUEZ</v>
          </cell>
        </row>
        <row r="981">
          <cell r="C981" t="str">
            <v>183-2024</v>
          </cell>
          <cell r="D981" t="str">
            <v>Lina Estefanía Mosquera Duarte</v>
          </cell>
          <cell r="E981" t="str">
            <v>LINA ESTEFANIA MOSQUERA DUARTE</v>
          </cell>
          <cell r="F981" t="str">
            <v>Cédula de Ciudadania</v>
          </cell>
          <cell r="G981">
            <v>1019061417</v>
          </cell>
          <cell r="H981">
            <v>1019061417</v>
          </cell>
          <cell r="I981">
            <v>9</v>
          </cell>
          <cell r="K981" t="str">
            <v>Natural</v>
          </cell>
          <cell r="L981" t="str">
            <v>1 Natural</v>
          </cell>
          <cell r="M981" t="str">
            <v>2 Privada (1)</v>
          </cell>
          <cell r="N981" t="str">
            <v>4 Persona Natural (2)</v>
          </cell>
          <cell r="O981" t="str">
            <v>1 Nacional</v>
          </cell>
          <cell r="Q981" t="str">
            <v>3 3. Único Contratista</v>
          </cell>
          <cell r="U981">
            <v>1019061417</v>
          </cell>
          <cell r="V981" t="str">
            <v>LINA ESTEFANIA MOSQUERA DUARTE</v>
          </cell>
        </row>
        <row r="982">
          <cell r="C982" t="str">
            <v>1830-2024</v>
          </cell>
          <cell r="D982" t="str">
            <v>hector mora</v>
          </cell>
          <cell r="E982" t="str">
            <v>HECTOR ARTURO MORA RAMIREZ</v>
          </cell>
          <cell r="F982" t="str">
            <v>Cédula de Ciudadania</v>
          </cell>
          <cell r="G982">
            <v>79671786</v>
          </cell>
          <cell r="H982">
            <v>79671786</v>
          </cell>
          <cell r="I982">
            <v>6</v>
          </cell>
          <cell r="K982" t="str">
            <v>Natural</v>
          </cell>
          <cell r="L982" t="str">
            <v>1 Natural</v>
          </cell>
          <cell r="M982" t="str">
            <v>2 Privada (1)</v>
          </cell>
          <cell r="N982" t="str">
            <v>4 Persona Natural (2)</v>
          </cell>
          <cell r="O982" t="str">
            <v>1 Nacional</v>
          </cell>
          <cell r="Q982" t="str">
            <v>3 3. Único Contratista</v>
          </cell>
          <cell r="U982">
            <v>79671786</v>
          </cell>
          <cell r="V982" t="str">
            <v>HECTOR ARTURO MORA RAMIREZ</v>
          </cell>
        </row>
        <row r="983">
          <cell r="C983" t="str">
            <v>1831-2024</v>
          </cell>
          <cell r="D983" t="str">
            <v>Daniel Eduardo Garzón Rodríguez</v>
          </cell>
          <cell r="E983" t="str">
            <v>DANIEL EDUARDO GARZON RODRIGUEZ</v>
          </cell>
          <cell r="F983" t="str">
            <v>Cédula de Ciudadania</v>
          </cell>
          <cell r="G983">
            <v>1032389770</v>
          </cell>
          <cell r="H983">
            <v>1032389770</v>
          </cell>
          <cell r="I983">
            <v>0</v>
          </cell>
          <cell r="K983" t="str">
            <v>Natural</v>
          </cell>
          <cell r="L983" t="str">
            <v>1 Natural</v>
          </cell>
          <cell r="M983" t="str">
            <v>2 Privada (1)</v>
          </cell>
          <cell r="N983" t="str">
            <v>4 Persona Natural (2)</v>
          </cell>
          <cell r="O983" t="str">
            <v>1 Nacional</v>
          </cell>
          <cell r="Q983" t="str">
            <v>3 3. Único Contratista</v>
          </cell>
          <cell r="U983">
            <v>1032389770</v>
          </cell>
          <cell r="V983" t="str">
            <v>DANIEL EDUARDO GARZON RODRIGUEZ</v>
          </cell>
        </row>
        <row r="984">
          <cell r="C984" t="str">
            <v>1832-2024</v>
          </cell>
          <cell r="D984" t="str">
            <v>Laura Alexandra Lozada</v>
          </cell>
          <cell r="E984" t="str">
            <v>LAURA ALEXANDRA LOZADA SANDOVAL</v>
          </cell>
          <cell r="F984" t="str">
            <v>Cédula de Ciudadania</v>
          </cell>
          <cell r="G984">
            <v>1013655747</v>
          </cell>
          <cell r="H984">
            <v>1013655747</v>
          </cell>
          <cell r="I984">
            <v>2</v>
          </cell>
          <cell r="K984" t="str">
            <v>Natural</v>
          </cell>
          <cell r="L984" t="str">
            <v>1 Natural</v>
          </cell>
          <cell r="M984" t="str">
            <v>2 Privada (1)</v>
          </cell>
          <cell r="N984" t="str">
            <v>4 Persona Natural (2)</v>
          </cell>
          <cell r="O984" t="str">
            <v>1 Nacional</v>
          </cell>
          <cell r="Q984" t="str">
            <v>3 3. Único Contratista</v>
          </cell>
          <cell r="U984">
            <v>1013655747</v>
          </cell>
          <cell r="V984" t="str">
            <v>LAURA ALEXANDRA LOZADA SANDOVAL</v>
          </cell>
        </row>
        <row r="985">
          <cell r="C985" t="str">
            <v>1833-2024</v>
          </cell>
          <cell r="D985" t="str">
            <v>Nadya Valentina Gutierrez Pineda</v>
          </cell>
          <cell r="E985" t="str">
            <v>NADYA VALENTINA GUTIERREZ PINEDA</v>
          </cell>
          <cell r="F985" t="str">
            <v>Cédula de Ciudadania</v>
          </cell>
          <cell r="G985">
            <v>1015484709</v>
          </cell>
          <cell r="H985">
            <v>1015484709</v>
          </cell>
          <cell r="I985">
            <v>5</v>
          </cell>
          <cell r="K985" t="str">
            <v>Natural</v>
          </cell>
          <cell r="L985" t="str">
            <v>1 Natural</v>
          </cell>
          <cell r="M985" t="str">
            <v>2 Privada (1)</v>
          </cell>
          <cell r="N985" t="str">
            <v>4 Persona Natural (2)</v>
          </cell>
          <cell r="O985" t="str">
            <v>1 Nacional</v>
          </cell>
          <cell r="Q985" t="str">
            <v>3 3. Único Contratista</v>
          </cell>
          <cell r="U985">
            <v>1015484709</v>
          </cell>
          <cell r="V985" t="str">
            <v>NADYA VALENTINA GUTIERREZ PINEDA</v>
          </cell>
        </row>
        <row r="986">
          <cell r="C986" t="str">
            <v>1834-2024</v>
          </cell>
          <cell r="D986" t="str">
            <v>GOTOK MUSIC S.A.S</v>
          </cell>
          <cell r="E986" t="str">
            <v>GOTOK MUSIC SAS</v>
          </cell>
          <cell r="F986" t="str">
            <v>Cédula de Ciudadania</v>
          </cell>
          <cell r="G986">
            <v>901348290</v>
          </cell>
          <cell r="H986">
            <v>901348290</v>
          </cell>
          <cell r="I986">
            <v>2</v>
          </cell>
          <cell r="K986" t="str">
            <v>Jurídica</v>
          </cell>
          <cell r="L986" t="str">
            <v>1 Natural</v>
          </cell>
          <cell r="M986" t="str">
            <v>2 Privada (1)</v>
          </cell>
          <cell r="N986" t="str">
            <v>4 Persona Natural (2)</v>
          </cell>
          <cell r="O986" t="str">
            <v>1 Nacional</v>
          </cell>
          <cell r="Q986" t="str">
            <v>3 3. Único Contratista</v>
          </cell>
          <cell r="U986">
            <v>65784412</v>
          </cell>
          <cell r="V986" t="str">
            <v>DIANA CAROLOINA TRUJILLO MORA</v>
          </cell>
        </row>
        <row r="987">
          <cell r="C987" t="str">
            <v>1835-2024</v>
          </cell>
          <cell r="D987" t="str">
            <v>Catalina Ines Gonzalez Sierra</v>
          </cell>
          <cell r="E987" t="str">
            <v>CATALINA INES GONZALEZ SIERRA</v>
          </cell>
          <cell r="F987" t="str">
            <v>Cédula de Ciudadania</v>
          </cell>
          <cell r="G987">
            <v>1047439201</v>
          </cell>
          <cell r="H987">
            <v>1047439201</v>
          </cell>
          <cell r="I987">
            <v>1</v>
          </cell>
          <cell r="K987" t="str">
            <v>Natural</v>
          </cell>
          <cell r="L987" t="str">
            <v>1 Natural</v>
          </cell>
          <cell r="M987" t="str">
            <v>2 Privada (1)</v>
          </cell>
          <cell r="N987" t="str">
            <v>4 Persona Natural (2)</v>
          </cell>
          <cell r="O987" t="str">
            <v>1 Nacional</v>
          </cell>
          <cell r="Q987" t="str">
            <v>3 3. Único Contratista</v>
          </cell>
          <cell r="U987">
            <v>1047439201</v>
          </cell>
          <cell r="V987" t="str">
            <v>CATALINA INES GONZALEZ SIERRA</v>
          </cell>
        </row>
        <row r="988">
          <cell r="C988" t="str">
            <v>1836-2024</v>
          </cell>
          <cell r="D988" t="str">
            <v>WILSON ZAMORA OSORIO</v>
          </cell>
          <cell r="E988" t="str">
            <v>WILSON ZAMORA OSORIO</v>
          </cell>
          <cell r="F988" t="str">
            <v>Cédula de Ciudadania</v>
          </cell>
          <cell r="G988">
            <v>1030567946</v>
          </cell>
          <cell r="H988">
            <v>1030567946</v>
          </cell>
          <cell r="I988">
            <v>6</v>
          </cell>
          <cell r="K988" t="str">
            <v>Natural</v>
          </cell>
          <cell r="L988" t="str">
            <v>1 Natural</v>
          </cell>
          <cell r="M988" t="str">
            <v>2 Privada (1)</v>
          </cell>
          <cell r="N988" t="str">
            <v>4 Persona Natural (2)</v>
          </cell>
          <cell r="O988" t="str">
            <v>1 Nacional</v>
          </cell>
          <cell r="Q988" t="str">
            <v>3 3. Único Contratista</v>
          </cell>
          <cell r="U988">
            <v>1030567946</v>
          </cell>
          <cell r="V988" t="str">
            <v>WILSON ZAMORA OSORIO</v>
          </cell>
        </row>
        <row r="989">
          <cell r="C989" t="str">
            <v>1837-2024</v>
          </cell>
          <cell r="D989" t="str">
            <v>RAFAEL EDUARDO BERMUDEZ HINCAPIE</v>
          </cell>
          <cell r="E989" t="str">
            <v>RAFAEL EDUARDO BERMUDEZ HINCAPIE</v>
          </cell>
          <cell r="F989" t="str">
            <v>Cédula de Ciudadania</v>
          </cell>
          <cell r="G989">
            <v>7604651</v>
          </cell>
          <cell r="H989">
            <v>7604651</v>
          </cell>
          <cell r="I989">
            <v>3</v>
          </cell>
          <cell r="K989" t="str">
            <v>Natural</v>
          </cell>
          <cell r="L989" t="str">
            <v>1 Natural</v>
          </cell>
          <cell r="M989" t="str">
            <v>2 Privada (1)</v>
          </cell>
          <cell r="N989" t="str">
            <v>4 Persona Natural (2)</v>
          </cell>
          <cell r="O989" t="str">
            <v>1 Nacional</v>
          </cell>
          <cell r="Q989" t="str">
            <v>3 3. Único Contratista</v>
          </cell>
          <cell r="U989">
            <v>7604651</v>
          </cell>
          <cell r="V989" t="str">
            <v>RAFAEL EDUARDO BERMUDEZ HINCAPIE</v>
          </cell>
        </row>
        <row r="990">
          <cell r="C990" t="str">
            <v>1838-2024</v>
          </cell>
          <cell r="D990" t="str">
            <v>MELVA GUTIERREZ SERRATO</v>
          </cell>
          <cell r="E990" t="str">
            <v>MELVA GUTIERREZ SERRATO</v>
          </cell>
          <cell r="F990" t="str">
            <v>Cédula de Ciudadania</v>
          </cell>
          <cell r="G990">
            <v>55197017</v>
          </cell>
          <cell r="H990">
            <v>55197017</v>
          </cell>
          <cell r="I990">
            <v>0</v>
          </cell>
          <cell r="K990" t="str">
            <v>Natural</v>
          </cell>
          <cell r="L990" t="str">
            <v>1 Natural</v>
          </cell>
          <cell r="M990" t="str">
            <v>2 Privada (1)</v>
          </cell>
          <cell r="N990" t="str">
            <v>4 Persona Natural (2)</v>
          </cell>
          <cell r="O990" t="str">
            <v>1 Nacional</v>
          </cell>
          <cell r="Q990" t="str">
            <v>3 3. Único Contratista</v>
          </cell>
          <cell r="U990">
            <v>55197017</v>
          </cell>
          <cell r="V990" t="str">
            <v>MELVA GUTIERREZ SERRATO</v>
          </cell>
        </row>
        <row r="991">
          <cell r="C991" t="str">
            <v>1839-2024</v>
          </cell>
          <cell r="D991" t="str">
            <v>Juanita González Cardona</v>
          </cell>
          <cell r="E991" t="str">
            <v>JUANITA GONZALEZ CARDONA</v>
          </cell>
          <cell r="F991" t="str">
            <v>Cédula de Ciudadania</v>
          </cell>
          <cell r="G991">
            <v>1094912928</v>
          </cell>
          <cell r="H991">
            <v>1094912928</v>
          </cell>
          <cell r="I991">
            <v>6</v>
          </cell>
          <cell r="K991" t="str">
            <v>Natural</v>
          </cell>
          <cell r="L991" t="str">
            <v>1 Natural</v>
          </cell>
          <cell r="M991" t="str">
            <v>2 Privada (1)</v>
          </cell>
          <cell r="N991" t="str">
            <v>4 Persona Natural (2)</v>
          </cell>
          <cell r="O991" t="str">
            <v>1 Nacional</v>
          </cell>
          <cell r="Q991" t="str">
            <v>3 3. Único Contratista</v>
          </cell>
          <cell r="U991">
            <v>1094912928</v>
          </cell>
          <cell r="V991" t="str">
            <v>JUANITA GONZALEZ CARDONA</v>
          </cell>
        </row>
        <row r="992">
          <cell r="C992" t="str">
            <v>184-2024</v>
          </cell>
          <cell r="D992" t="str">
            <v>NATALIA SANCHEZ LUIS</v>
          </cell>
          <cell r="E992" t="str">
            <v>NATALIA SANCHEZ LUIS</v>
          </cell>
          <cell r="F992" t="str">
            <v>Cédula de Ciudadania</v>
          </cell>
          <cell r="G992">
            <v>1015395923</v>
          </cell>
          <cell r="H992">
            <v>1015395923</v>
          </cell>
          <cell r="I992">
            <v>3</v>
          </cell>
          <cell r="K992" t="str">
            <v>Natural</v>
          </cell>
          <cell r="L992" t="str">
            <v>1 Natural</v>
          </cell>
          <cell r="M992" t="str">
            <v>2 Privada (1)</v>
          </cell>
          <cell r="N992" t="str">
            <v>4 Persona Natural (2)</v>
          </cell>
          <cell r="O992" t="str">
            <v>1 Nacional</v>
          </cell>
          <cell r="Q992" t="str">
            <v>3 3. Único Contratista</v>
          </cell>
          <cell r="U992">
            <v>1015395923</v>
          </cell>
          <cell r="V992" t="str">
            <v>NATALIA SANCHEZ LUIS</v>
          </cell>
        </row>
        <row r="993">
          <cell r="C993" t="str">
            <v>1840-2024</v>
          </cell>
          <cell r="D993" t="str">
            <v>SAMANTHA RODRIGUEZ ARIAS</v>
          </cell>
          <cell r="E993" t="str">
            <v>SAMANTHA RODRIGUEZ ARIAS</v>
          </cell>
          <cell r="F993" t="str">
            <v>Cédula de Ciudadania</v>
          </cell>
          <cell r="G993">
            <v>1018426372</v>
          </cell>
          <cell r="H993">
            <v>1018426372</v>
          </cell>
          <cell r="I993">
            <v>0</v>
          </cell>
          <cell r="K993" t="str">
            <v>Natural</v>
          </cell>
          <cell r="L993" t="str">
            <v>1 Natural</v>
          </cell>
          <cell r="M993" t="str">
            <v>2 Privada (1)</v>
          </cell>
          <cell r="N993" t="str">
            <v>4 Persona Natural (2)</v>
          </cell>
          <cell r="O993" t="str">
            <v>1 Nacional</v>
          </cell>
          <cell r="Q993" t="str">
            <v>3 3. Único Contratista</v>
          </cell>
          <cell r="U993">
            <v>1018426372</v>
          </cell>
          <cell r="V993" t="str">
            <v>SAMANTHA RODRIGUEZ ARIAS</v>
          </cell>
        </row>
        <row r="994">
          <cell r="C994" t="str">
            <v>1841-2024</v>
          </cell>
          <cell r="D994" t="str">
            <v>NEYLAN GONZALEZ LIZARAZO</v>
          </cell>
          <cell r="E994" t="str">
            <v>NEYLAN GONZALEZ LIZARAZO</v>
          </cell>
          <cell r="F994" t="str">
            <v>Cédula de Ciudadania</v>
          </cell>
          <cell r="G994">
            <v>1022338461</v>
          </cell>
          <cell r="H994">
            <v>1022338461</v>
          </cell>
          <cell r="I994">
            <v>5</v>
          </cell>
          <cell r="K994" t="str">
            <v>Natural</v>
          </cell>
          <cell r="L994" t="str">
            <v>1 Natural</v>
          </cell>
          <cell r="M994" t="str">
            <v>2 Privada (1)</v>
          </cell>
          <cell r="N994" t="str">
            <v>4 Persona Natural (2)</v>
          </cell>
          <cell r="O994" t="str">
            <v>1 Nacional</v>
          </cell>
          <cell r="Q994" t="str">
            <v>3 3. Único Contratista</v>
          </cell>
          <cell r="U994">
            <v>1022338461</v>
          </cell>
          <cell r="V994" t="str">
            <v>NEYLAN GONZALEZ LIZARAZO</v>
          </cell>
        </row>
        <row r="995">
          <cell r="C995" t="str">
            <v>1842-2024</v>
          </cell>
          <cell r="D995" t="str">
            <v>PAOLA SUSANA CORDERO ANZOLA</v>
          </cell>
          <cell r="E995" t="str">
            <v>PAOLA SUSANA CORDERO ANZOLA</v>
          </cell>
          <cell r="F995" t="str">
            <v>Cédula de Ciudadania</v>
          </cell>
          <cell r="G995">
            <v>1032422830</v>
          </cell>
          <cell r="H995">
            <v>1032422830</v>
          </cell>
          <cell r="I995">
            <v>5</v>
          </cell>
          <cell r="K995" t="str">
            <v>Natural</v>
          </cell>
          <cell r="L995" t="str">
            <v>1 Natural</v>
          </cell>
          <cell r="M995" t="str">
            <v>2 Privada (1)</v>
          </cell>
          <cell r="N995" t="str">
            <v>4 Persona Natural (2)</v>
          </cell>
          <cell r="O995" t="str">
            <v>1 Nacional</v>
          </cell>
          <cell r="Q995" t="str">
            <v>3 3. Único Contratista</v>
          </cell>
          <cell r="U995">
            <v>1032422830</v>
          </cell>
          <cell r="V995" t="str">
            <v>PAOLA SUSANA CORDERO ANZOLA</v>
          </cell>
        </row>
        <row r="996">
          <cell r="C996" t="str">
            <v>1843-2024</v>
          </cell>
          <cell r="D996" t="str">
            <v>Oscar Javier Barragán Bastidas</v>
          </cell>
          <cell r="E996" t="str">
            <v>CAMILO ANDRES CARVAJAL CASTAÑO</v>
          </cell>
          <cell r="G996">
            <v>1014268052</v>
          </cell>
          <cell r="H996">
            <v>1014268052</v>
          </cell>
          <cell r="I996">
            <v>6</v>
          </cell>
          <cell r="K996" t="str">
            <v>Natural</v>
          </cell>
          <cell r="U996">
            <v>1014268052</v>
          </cell>
          <cell r="V996" t="str">
            <v>CAMILO ANDRES CARVAJAL CASTAÑO</v>
          </cell>
        </row>
        <row r="997">
          <cell r="C997" t="str">
            <v>1844-2024</v>
          </cell>
          <cell r="D997" t="str">
            <v>Nataly Andrea</v>
          </cell>
          <cell r="E997" t="str">
            <v>NATALY ANDREA CHAPETON LOZADA</v>
          </cell>
          <cell r="F997" t="str">
            <v>Cédula de Ciudadania</v>
          </cell>
          <cell r="G997">
            <v>1075280410</v>
          </cell>
          <cell r="H997">
            <v>1075280410</v>
          </cell>
          <cell r="I997">
            <v>0</v>
          </cell>
          <cell r="K997" t="str">
            <v>Natural</v>
          </cell>
          <cell r="L997" t="str">
            <v>1 Natural</v>
          </cell>
          <cell r="M997" t="str">
            <v>2 Privada (1)</v>
          </cell>
          <cell r="N997" t="str">
            <v>4 Persona Natural (2)</v>
          </cell>
          <cell r="O997" t="str">
            <v>1 Nacional</v>
          </cell>
          <cell r="Q997" t="str">
            <v>3 3. Único Contratista</v>
          </cell>
          <cell r="U997">
            <v>1075280410</v>
          </cell>
          <cell r="V997" t="str">
            <v>NATALY ANDREA CHAPETON LOZADA</v>
          </cell>
        </row>
        <row r="998">
          <cell r="C998" t="str">
            <v>1845-2024</v>
          </cell>
          <cell r="D998" t="str">
            <v>Sary Gabriela Mejía Ortiz</v>
          </cell>
          <cell r="E998" t="str">
            <v>SARY GABRIELA MEJÍA ORTIZ</v>
          </cell>
          <cell r="F998" t="str">
            <v>Cédula de Ciudadania</v>
          </cell>
          <cell r="G998">
            <v>1013691829</v>
          </cell>
          <cell r="H998">
            <v>1013691829</v>
          </cell>
          <cell r="I998">
            <v>0</v>
          </cell>
          <cell r="K998" t="str">
            <v>Natural</v>
          </cell>
          <cell r="L998" t="str">
            <v>1 Natural</v>
          </cell>
          <cell r="M998" t="str">
            <v>2 Privada (1)</v>
          </cell>
          <cell r="N998" t="str">
            <v>4 Persona Natural (2)</v>
          </cell>
          <cell r="O998" t="str">
            <v>1 Nacional</v>
          </cell>
          <cell r="Q998" t="str">
            <v>3 3. Único Contratista</v>
          </cell>
          <cell r="U998">
            <v>1013691829</v>
          </cell>
          <cell r="V998" t="str">
            <v>SARY GABRIELA MEJÍA ORTIZ</v>
          </cell>
        </row>
        <row r="999">
          <cell r="C999" t="str">
            <v>1846-2024</v>
          </cell>
          <cell r="D999" t="str">
            <v>Yessica Katherin Lozano Gomez</v>
          </cell>
          <cell r="E999" t="str">
            <v>YESSICA KATHERIN LOZANO GOMEZ</v>
          </cell>
          <cell r="F999" t="str">
            <v>Cédula de Ciudadania</v>
          </cell>
          <cell r="G999">
            <v>1053855758</v>
          </cell>
          <cell r="H999">
            <v>1053855758</v>
          </cell>
          <cell r="I999">
            <v>7</v>
          </cell>
          <cell r="K999" t="str">
            <v>Natural</v>
          </cell>
          <cell r="L999" t="str">
            <v>1 Natural</v>
          </cell>
          <cell r="M999" t="str">
            <v>2 Privada (1)</v>
          </cell>
          <cell r="N999" t="str">
            <v>4 Persona Natural (2)</v>
          </cell>
          <cell r="O999" t="str">
            <v>1 Nacional</v>
          </cell>
          <cell r="Q999" t="str">
            <v>3 3. Único Contratista</v>
          </cell>
          <cell r="U999">
            <v>1053855758</v>
          </cell>
          <cell r="V999" t="str">
            <v>YESSICA KATHERIN LOZANO GOMEZ</v>
          </cell>
        </row>
        <row r="1000">
          <cell r="C1000" t="str">
            <v>1847-2024</v>
          </cell>
          <cell r="D1000" t="str">
            <v>Miguel Angel Crespo Gonzalez</v>
          </cell>
          <cell r="E1000" t="str">
            <v>MIGUEL ANGEL CRESPO GONZALEZ</v>
          </cell>
          <cell r="F1000" t="str">
            <v>Cédula de Ciudadania</v>
          </cell>
          <cell r="G1000">
            <v>1057740</v>
          </cell>
          <cell r="H1000">
            <v>700383062</v>
          </cell>
          <cell r="I1000">
            <v>9</v>
          </cell>
          <cell r="K1000" t="str">
            <v>Natural</v>
          </cell>
          <cell r="L1000" t="str">
            <v>1 Natural</v>
          </cell>
          <cell r="M1000" t="str">
            <v>2 Privada (1)</v>
          </cell>
          <cell r="N1000" t="str">
            <v>4 Persona Natural (2)</v>
          </cell>
          <cell r="O1000" t="str">
            <v>1 Nacional</v>
          </cell>
          <cell r="Q1000" t="str">
            <v>3 3. Único Contratista</v>
          </cell>
          <cell r="U1000">
            <v>1057740</v>
          </cell>
          <cell r="V1000" t="str">
            <v>Miguel Angel Crespo Gonzalez</v>
          </cell>
        </row>
        <row r="1001">
          <cell r="C1001" t="str">
            <v>1848-2024</v>
          </cell>
          <cell r="D1001" t="str">
            <v>WILSON ABRAHAM DUEÑAS LOPEZ</v>
          </cell>
          <cell r="E1001" t="str">
            <v>WILSON ABRAHAM DUEÑAS LOPEZ</v>
          </cell>
          <cell r="F1001" t="str">
            <v>Cédula de Ciudadania</v>
          </cell>
          <cell r="G1001">
            <v>80004500</v>
          </cell>
          <cell r="H1001">
            <v>80004500</v>
          </cell>
          <cell r="I1001">
            <v>0</v>
          </cell>
          <cell r="K1001" t="str">
            <v>Natural</v>
          </cell>
          <cell r="L1001" t="str">
            <v>1 Natural</v>
          </cell>
          <cell r="M1001" t="str">
            <v>2 Privada (1)</v>
          </cell>
          <cell r="N1001" t="str">
            <v>4 Persona Natural (2)</v>
          </cell>
          <cell r="O1001" t="str">
            <v>1 Nacional</v>
          </cell>
          <cell r="Q1001" t="str">
            <v>3 3. Único Contratista</v>
          </cell>
          <cell r="U1001">
            <v>80004500</v>
          </cell>
          <cell r="V1001" t="str">
            <v>WILSON ABRAHAM DUEÑAS LOPEZ</v>
          </cell>
        </row>
        <row r="1002">
          <cell r="C1002" t="str">
            <v>1849-2024</v>
          </cell>
          <cell r="D1002" t="str">
            <v>MARIA ALEJANDRA CARDONA SUAREZ</v>
          </cell>
          <cell r="E1002" t="str">
            <v>MARIA ALEJANDRA CARDONA SUAREZ</v>
          </cell>
          <cell r="F1002" t="str">
            <v>Cédula de Ciudadania</v>
          </cell>
          <cell r="G1002">
            <v>1057785404</v>
          </cell>
          <cell r="H1002">
            <v>1057785404</v>
          </cell>
          <cell r="I1002">
            <v>9</v>
          </cell>
          <cell r="K1002" t="str">
            <v>Natural</v>
          </cell>
          <cell r="L1002" t="str">
            <v>1 Natural</v>
          </cell>
          <cell r="M1002" t="str">
            <v>2 Privada (1)</v>
          </cell>
          <cell r="N1002" t="str">
            <v>4 Persona Natural (2)</v>
          </cell>
          <cell r="O1002" t="str">
            <v>1 Nacional</v>
          </cell>
          <cell r="Q1002" t="str">
            <v>3 3. Único Contratista</v>
          </cell>
          <cell r="U1002">
            <v>1057785404</v>
          </cell>
          <cell r="V1002" t="str">
            <v>MARIA ALEJANDRA CARDONA SUAREZ</v>
          </cell>
        </row>
        <row r="1003">
          <cell r="C1003" t="str">
            <v>185-2024</v>
          </cell>
          <cell r="D1003" t="str">
            <v>DEICY TATIANA CARRILLO GARCIA</v>
          </cell>
          <cell r="E1003" t="str">
            <v>DEICY TATIANA CARRILLO GARCIA</v>
          </cell>
          <cell r="F1003" t="str">
            <v>Cédula de Ciudadania</v>
          </cell>
          <cell r="G1003">
            <v>1022381515</v>
          </cell>
          <cell r="H1003">
            <v>1022381515</v>
          </cell>
          <cell r="I1003">
            <v>6</v>
          </cell>
          <cell r="K1003" t="str">
            <v>Natural</v>
          </cell>
          <cell r="L1003" t="str">
            <v>1 Natural</v>
          </cell>
          <cell r="M1003" t="str">
            <v>2 Privada (1)</v>
          </cell>
          <cell r="N1003" t="str">
            <v>4 Persona Natural (2)</v>
          </cell>
          <cell r="O1003" t="str">
            <v>1 Nacional</v>
          </cell>
          <cell r="Q1003" t="str">
            <v>3 3. Único Contratista</v>
          </cell>
          <cell r="U1003">
            <v>1022381515</v>
          </cell>
          <cell r="V1003" t="str">
            <v>DEICY TATIANA CARRILLO GARCIA</v>
          </cell>
        </row>
        <row r="1004">
          <cell r="C1004" t="str">
            <v>1850-2024</v>
          </cell>
          <cell r="D1004" t="str">
            <v>luis miguel Morales GARZON</v>
          </cell>
          <cell r="E1004" t="str">
            <v>LUIS MIGUEL MORALES GARZON</v>
          </cell>
          <cell r="F1004" t="str">
            <v>Cédula de Ciudadania</v>
          </cell>
          <cell r="G1004">
            <v>1030647220</v>
          </cell>
          <cell r="H1004">
            <v>1030647220</v>
          </cell>
          <cell r="I1004">
            <v>1</v>
          </cell>
          <cell r="K1004" t="str">
            <v>Natural</v>
          </cell>
          <cell r="L1004" t="str">
            <v>1 Natural</v>
          </cell>
          <cell r="M1004" t="str">
            <v>2 Privada (1)</v>
          </cell>
          <cell r="N1004" t="str">
            <v>4 Persona Natural (2)</v>
          </cell>
          <cell r="O1004" t="str">
            <v>1 Nacional</v>
          </cell>
          <cell r="Q1004" t="str">
            <v>3 3. Único Contratista</v>
          </cell>
          <cell r="U1004">
            <v>1030647220</v>
          </cell>
          <cell r="V1004" t="str">
            <v>LUIS MIGUEL MORALES GARZON</v>
          </cell>
        </row>
        <row r="1005">
          <cell r="C1005" t="str">
            <v>1851-2024</v>
          </cell>
          <cell r="D1005" t="str">
            <v>LAURA ALEJANDRA GARCIA PINZON</v>
          </cell>
          <cell r="E1005" t="str">
            <v>LAURA ALEJANDRA GARCIA PINZON</v>
          </cell>
          <cell r="F1005" t="str">
            <v>Cédula de Ciudadania</v>
          </cell>
          <cell r="G1005">
            <v>1072717567</v>
          </cell>
          <cell r="H1005">
            <v>1072717567</v>
          </cell>
          <cell r="I1005">
            <v>5</v>
          </cell>
          <cell r="K1005" t="str">
            <v>Natural</v>
          </cell>
          <cell r="L1005" t="str">
            <v>1 Natural</v>
          </cell>
          <cell r="M1005" t="str">
            <v>2 Privada (1)</v>
          </cell>
          <cell r="N1005" t="str">
            <v>4 Persona Natural (2)</v>
          </cell>
          <cell r="O1005" t="str">
            <v>1 Nacional</v>
          </cell>
          <cell r="Q1005" t="str">
            <v>3 3. Único Contratista</v>
          </cell>
          <cell r="U1005">
            <v>1072717567</v>
          </cell>
          <cell r="V1005" t="str">
            <v>LAURA ALEJANDRA GARCIA PINZON</v>
          </cell>
        </row>
        <row r="1006">
          <cell r="C1006" t="str">
            <v>1852-2024</v>
          </cell>
          <cell r="D1006" t="str">
            <v>Andres</v>
          </cell>
          <cell r="E1006" t="str">
            <v>ANDRES DAVID MOSQUERA MOSQUERA</v>
          </cell>
          <cell r="F1006" t="str">
            <v>Cédula de Ciudadania</v>
          </cell>
          <cell r="G1006">
            <v>1233504538</v>
          </cell>
          <cell r="H1006">
            <v>1233504538</v>
          </cell>
          <cell r="I1006">
            <v>0</v>
          </cell>
          <cell r="K1006" t="str">
            <v>Natural</v>
          </cell>
          <cell r="L1006" t="str">
            <v>1 Natural</v>
          </cell>
          <cell r="M1006" t="str">
            <v>2 Privada (1)</v>
          </cell>
          <cell r="N1006" t="str">
            <v>4 Persona Natural (2)</v>
          </cell>
          <cell r="O1006" t="str">
            <v>1 Nacional</v>
          </cell>
          <cell r="Q1006" t="str">
            <v>3 3. Único Contratista</v>
          </cell>
          <cell r="U1006">
            <v>1233504538</v>
          </cell>
          <cell r="V1006" t="str">
            <v>ANDRES DAVID MOSQUERA MOSQUERA</v>
          </cell>
        </row>
        <row r="1007">
          <cell r="C1007" t="str">
            <v>1853-2024</v>
          </cell>
          <cell r="D1007" t="str">
            <v>Carmen Saenz Castillo</v>
          </cell>
          <cell r="E1007" t="str">
            <v>CARMEN SAENZ CASTILLO</v>
          </cell>
          <cell r="F1007" t="str">
            <v>Cédula de Ciudadania</v>
          </cell>
          <cell r="G1007">
            <v>40092293</v>
          </cell>
          <cell r="H1007">
            <v>40092293</v>
          </cell>
          <cell r="I1007">
            <v>0</v>
          </cell>
          <cell r="K1007" t="str">
            <v>Natural</v>
          </cell>
          <cell r="L1007" t="str">
            <v>1 Natural</v>
          </cell>
          <cell r="M1007" t="str">
            <v>2 Privada (1)</v>
          </cell>
          <cell r="N1007" t="str">
            <v>4 Persona Natural (2)</v>
          </cell>
          <cell r="O1007" t="str">
            <v>1 Nacional</v>
          </cell>
          <cell r="Q1007" t="str">
            <v>3 3. Único Contratista</v>
          </cell>
          <cell r="U1007">
            <v>40092293</v>
          </cell>
          <cell r="V1007" t="str">
            <v>CARMEN SAENZ CASTILLO</v>
          </cell>
        </row>
        <row r="1008">
          <cell r="C1008" t="str">
            <v>1854-2024</v>
          </cell>
          <cell r="D1008" t="str">
            <v>Diana Cristina Hernández Gaitán</v>
          </cell>
          <cell r="E1008" t="str">
            <v>DIANA CRISTINA HERNANDEZ GAITAN</v>
          </cell>
          <cell r="F1008" t="str">
            <v>Cédula de Ciudadania</v>
          </cell>
          <cell r="G1008">
            <v>53910752</v>
          </cell>
          <cell r="H1008">
            <v>53910752</v>
          </cell>
          <cell r="I1008">
            <v>8</v>
          </cell>
          <cell r="K1008" t="str">
            <v>Natural</v>
          </cell>
          <cell r="L1008" t="str">
            <v>1 Natural</v>
          </cell>
          <cell r="M1008" t="str">
            <v>2 Privada (1)</v>
          </cell>
          <cell r="N1008" t="str">
            <v>4 Persona Natural (2)</v>
          </cell>
          <cell r="O1008" t="str">
            <v>1 Nacional</v>
          </cell>
          <cell r="Q1008" t="str">
            <v>3 3. Único Contratista</v>
          </cell>
          <cell r="U1008">
            <v>53910752</v>
          </cell>
          <cell r="V1008" t="str">
            <v>DIANA CRISTINA HERNANDEZ GAITAN</v>
          </cell>
        </row>
        <row r="1009">
          <cell r="C1009" t="str">
            <v>1855-2024</v>
          </cell>
          <cell r="D1009" t="str">
            <v>DIEGO FERNANDO CASALLAS PABON</v>
          </cell>
          <cell r="E1009" t="str">
            <v>DIEGO FERNANDO CASALLAS PABON</v>
          </cell>
          <cell r="F1009" t="str">
            <v>Cédula de Ciudadania</v>
          </cell>
          <cell r="G1009">
            <v>1015397702</v>
          </cell>
          <cell r="H1009">
            <v>1015397702</v>
          </cell>
          <cell r="I1009">
            <v>1</v>
          </cell>
          <cell r="K1009" t="str">
            <v>Natural</v>
          </cell>
          <cell r="L1009" t="str">
            <v>1 Natural</v>
          </cell>
          <cell r="M1009" t="str">
            <v>2 Privada (1)</v>
          </cell>
          <cell r="N1009" t="str">
            <v>4 Persona Natural (2)</v>
          </cell>
          <cell r="O1009" t="str">
            <v>1 Nacional</v>
          </cell>
          <cell r="Q1009" t="str">
            <v>3 3. Único Contratista</v>
          </cell>
          <cell r="U1009">
            <v>1015397702</v>
          </cell>
          <cell r="V1009" t="str">
            <v>DIEGO FERNANDO CASALLAS PABON</v>
          </cell>
        </row>
        <row r="1010">
          <cell r="C1010" t="str">
            <v>1856-2024</v>
          </cell>
          <cell r="D1010" t="str">
            <v>paula andrea caro cantor</v>
          </cell>
          <cell r="E1010" t="str">
            <v>PAULA ANDREA CARO CANTOR</v>
          </cell>
          <cell r="F1010" t="str">
            <v>NIT</v>
          </cell>
          <cell r="G1010">
            <v>1193402001</v>
          </cell>
          <cell r="H1010">
            <v>1193402001</v>
          </cell>
          <cell r="I1010">
            <v>5</v>
          </cell>
          <cell r="K1010" t="str">
            <v>Natural</v>
          </cell>
          <cell r="L1010" t="str">
            <v>2 Jurídica</v>
          </cell>
          <cell r="N1010" t="str">
            <v>3 Privadas (2)</v>
          </cell>
          <cell r="O1010" t="str">
            <v>1 Nacional</v>
          </cell>
          <cell r="Q1010" t="str">
            <v>3 3. Único Contratista</v>
          </cell>
          <cell r="U1010">
            <v>1193402001</v>
          </cell>
          <cell r="V1010" t="str">
            <v>PAULA ANDREA CARO CANTOR</v>
          </cell>
        </row>
        <row r="1011">
          <cell r="C1011" t="str">
            <v>1857-2024</v>
          </cell>
          <cell r="D1011" t="str">
            <v>Eider Yardanys Alvarado</v>
          </cell>
          <cell r="E1011" t="str">
            <v>EIDER YARDANYS ALVARADO</v>
          </cell>
          <cell r="F1011" t="str">
            <v>Cédula de Ciudadania</v>
          </cell>
          <cell r="G1011">
            <v>1012380502</v>
          </cell>
          <cell r="H1011">
            <v>1012380502</v>
          </cell>
          <cell r="I1011">
            <v>1</v>
          </cell>
          <cell r="K1011" t="str">
            <v>Natural</v>
          </cell>
          <cell r="L1011" t="str">
            <v>1 Natural</v>
          </cell>
          <cell r="M1011" t="str">
            <v>2 Privada (1)</v>
          </cell>
          <cell r="N1011" t="str">
            <v>4 Persona Natural (2)</v>
          </cell>
          <cell r="O1011" t="str">
            <v>1 Nacional</v>
          </cell>
          <cell r="Q1011" t="str">
            <v>3 3. Único Contratista</v>
          </cell>
          <cell r="U1011">
            <v>1012380502</v>
          </cell>
          <cell r="V1011" t="str">
            <v>EIDER YARDANYS ALVARADO</v>
          </cell>
        </row>
        <row r="1012">
          <cell r="C1012" t="str">
            <v>1858-2024</v>
          </cell>
          <cell r="D1012" t="str">
            <v>Sergio David Monroy Vargas</v>
          </cell>
          <cell r="E1012" t="str">
            <v>SERGIO DAVID MONROY VARGAS</v>
          </cell>
          <cell r="F1012" t="str">
            <v>Cédula de Ciudadania</v>
          </cell>
          <cell r="G1012">
            <v>1015425586</v>
          </cell>
          <cell r="H1012">
            <v>1015425586</v>
          </cell>
          <cell r="I1012">
            <v>4</v>
          </cell>
          <cell r="K1012" t="str">
            <v>Natural</v>
          </cell>
          <cell r="L1012" t="str">
            <v>1 Natural</v>
          </cell>
          <cell r="M1012" t="str">
            <v>2 Privada (1)</v>
          </cell>
          <cell r="N1012" t="str">
            <v>4 Persona Natural (2)</v>
          </cell>
          <cell r="O1012" t="str">
            <v>1 Nacional</v>
          </cell>
          <cell r="Q1012" t="str">
            <v>3 3. Único Contratista</v>
          </cell>
          <cell r="U1012">
            <v>1015425586</v>
          </cell>
          <cell r="V1012" t="str">
            <v>SERGIO DAVID MONROY VARGAS</v>
          </cell>
        </row>
        <row r="1013">
          <cell r="C1013" t="str">
            <v>1859-2024</v>
          </cell>
          <cell r="D1013" t="str">
            <v>María Catalina González Ramírez</v>
          </cell>
          <cell r="E1013" t="str">
            <v>MARIA CATALINA GONZALEZ RAMIREZ</v>
          </cell>
          <cell r="F1013" t="str">
            <v>Cédula de Ciudadania</v>
          </cell>
          <cell r="G1013">
            <v>1013588834</v>
          </cell>
          <cell r="H1013">
            <v>1013588834</v>
          </cell>
          <cell r="I1013">
            <v>8</v>
          </cell>
          <cell r="K1013" t="str">
            <v>Natural</v>
          </cell>
          <cell r="L1013" t="str">
            <v>1 Natural</v>
          </cell>
          <cell r="M1013" t="str">
            <v>2 Privada (1)</v>
          </cell>
          <cell r="N1013" t="str">
            <v>4 Persona Natural (2)</v>
          </cell>
          <cell r="O1013" t="str">
            <v>1 Nacional</v>
          </cell>
          <cell r="Q1013" t="str">
            <v>3 3. Único Contratista</v>
          </cell>
          <cell r="U1013">
            <v>1013588834</v>
          </cell>
          <cell r="V1013" t="str">
            <v>MARIA CATALINA GONZALEZ RAMIREZ</v>
          </cell>
        </row>
        <row r="1014">
          <cell r="C1014" t="str">
            <v>186-2024</v>
          </cell>
          <cell r="D1014" t="str">
            <v>adulfo karlo mahecha morales</v>
          </cell>
          <cell r="E1014" t="str">
            <v>ADULFO KARLO MAHECHA MORALES</v>
          </cell>
          <cell r="F1014" t="str">
            <v>NIT</v>
          </cell>
          <cell r="G1014">
            <v>79821873</v>
          </cell>
          <cell r="H1014">
            <v>79821873</v>
          </cell>
          <cell r="I1014">
            <v>3</v>
          </cell>
          <cell r="K1014" t="str">
            <v>Natural</v>
          </cell>
          <cell r="L1014" t="str">
            <v>2 Jurídica</v>
          </cell>
          <cell r="N1014" t="str">
            <v>3 Privadas (2)</v>
          </cell>
          <cell r="O1014" t="str">
            <v>1 Nacional</v>
          </cell>
          <cell r="Q1014" t="str">
            <v>3 3. Único Contratista</v>
          </cell>
          <cell r="U1014">
            <v>79821873</v>
          </cell>
          <cell r="V1014" t="str">
            <v>ADULFO KARLO MAHECHA MORALES</v>
          </cell>
        </row>
        <row r="1015">
          <cell r="C1015" t="str">
            <v>1860-2024</v>
          </cell>
          <cell r="D1015" t="str">
            <v>JOSE ALEJANDRO SABOGAL GUZMÁN</v>
          </cell>
          <cell r="E1015" t="str">
            <v>JOSE ALEJANDRO SABOGAL GUZMAN</v>
          </cell>
          <cell r="F1015" t="str">
            <v>Cédula de Ciudadania</v>
          </cell>
          <cell r="G1015">
            <v>80112429</v>
          </cell>
          <cell r="H1015">
            <v>80112429</v>
          </cell>
          <cell r="I1015">
            <v>8</v>
          </cell>
          <cell r="K1015" t="str">
            <v>Natural</v>
          </cell>
          <cell r="L1015" t="str">
            <v>1 Natural</v>
          </cell>
          <cell r="M1015" t="str">
            <v>2 Privada (1)</v>
          </cell>
          <cell r="N1015" t="str">
            <v>4 Persona Natural (2)</v>
          </cell>
          <cell r="O1015" t="str">
            <v>1 Nacional</v>
          </cell>
          <cell r="Q1015" t="str">
            <v>3 3. Único Contratista</v>
          </cell>
          <cell r="U1015">
            <v>80112429</v>
          </cell>
          <cell r="V1015" t="str">
            <v>JOSE ALEJANDRO SABOGAL GUZMAN</v>
          </cell>
        </row>
        <row r="1016">
          <cell r="C1016" t="str">
            <v>1861-2024</v>
          </cell>
          <cell r="D1016" t="str">
            <v>Diana Camila Cifuentes Garcia</v>
          </cell>
          <cell r="E1016" t="str">
            <v>DIANA CAMILA CIFUENTES GARCIA</v>
          </cell>
          <cell r="F1016" t="str">
            <v>Cédula de Ciudadania</v>
          </cell>
          <cell r="G1016">
            <v>1019031766</v>
          </cell>
          <cell r="H1016">
            <v>1019031766</v>
          </cell>
          <cell r="I1016">
            <v>6</v>
          </cell>
          <cell r="K1016" t="str">
            <v>Natural</v>
          </cell>
          <cell r="L1016" t="str">
            <v>1 Natural</v>
          </cell>
          <cell r="M1016" t="str">
            <v>2 Privada (1)</v>
          </cell>
          <cell r="N1016" t="str">
            <v>4 Persona Natural (2)</v>
          </cell>
          <cell r="O1016" t="str">
            <v>1 Nacional</v>
          </cell>
          <cell r="Q1016" t="str">
            <v>3 3. Único Contratista</v>
          </cell>
          <cell r="U1016">
            <v>1019031766</v>
          </cell>
          <cell r="V1016" t="str">
            <v>DIANA CAMILA CIFUENTES GARCIA</v>
          </cell>
        </row>
        <row r="1017">
          <cell r="C1017" t="str">
            <v>1862-2024</v>
          </cell>
          <cell r="D1017" t="str">
            <v>Gustavo Grau Sarmiento</v>
          </cell>
          <cell r="E1017" t="str">
            <v>GUSTAVO ADOLFO GRAU SARMIENTO</v>
          </cell>
          <cell r="F1017" t="str">
            <v>Cédula de Ciudadania</v>
          </cell>
          <cell r="G1017">
            <v>80039985</v>
          </cell>
          <cell r="H1017">
            <v>80039985</v>
          </cell>
          <cell r="I1017">
            <v>1</v>
          </cell>
          <cell r="K1017" t="str">
            <v>Natural</v>
          </cell>
          <cell r="L1017" t="str">
            <v>1 Natural</v>
          </cell>
          <cell r="M1017" t="str">
            <v>2 Privada (1)</v>
          </cell>
          <cell r="N1017" t="str">
            <v>4 Persona Natural (2)</v>
          </cell>
          <cell r="O1017" t="str">
            <v>1 Nacional</v>
          </cell>
          <cell r="Q1017" t="str">
            <v>3 3. Único Contratista</v>
          </cell>
          <cell r="U1017">
            <v>80039985</v>
          </cell>
          <cell r="V1017" t="str">
            <v>GUSTAVO ADOLFO GRAU SARMIENTO</v>
          </cell>
        </row>
        <row r="1018">
          <cell r="C1018" t="str">
            <v>1863-2024</v>
          </cell>
          <cell r="D1018" t="str">
            <v>William Hernando Diaz Sanchez</v>
          </cell>
          <cell r="E1018" t="str">
            <v>WILLIAM HERNANDO DIAZ SANCHEZ</v>
          </cell>
          <cell r="F1018" t="str">
            <v>Cédula de Ciudadania</v>
          </cell>
          <cell r="G1018">
            <v>11200675</v>
          </cell>
          <cell r="H1018">
            <v>11200675</v>
          </cell>
          <cell r="I1018">
            <v>1</v>
          </cell>
          <cell r="K1018" t="str">
            <v>Natural</v>
          </cell>
          <cell r="L1018" t="str">
            <v>1 Natural</v>
          </cell>
          <cell r="M1018" t="str">
            <v>2 Privada (1)</v>
          </cell>
          <cell r="N1018" t="str">
            <v>4 Persona Natural (2)</v>
          </cell>
          <cell r="O1018" t="str">
            <v>1 Nacional</v>
          </cell>
          <cell r="Q1018" t="str">
            <v>3 3. Único Contratista</v>
          </cell>
          <cell r="U1018">
            <v>11200675</v>
          </cell>
          <cell r="V1018" t="str">
            <v>WILLIAM HERNANDO DIAZ SANCHEZ</v>
          </cell>
        </row>
        <row r="1019">
          <cell r="C1019" t="str">
            <v>1864-2024</v>
          </cell>
          <cell r="D1019" t="str">
            <v>Ana Milena Guio Amaya</v>
          </cell>
          <cell r="E1019" t="str">
            <v>ANA MILENA GUIO AMAYA</v>
          </cell>
          <cell r="F1019" t="str">
            <v>Cédula de Ciudadania</v>
          </cell>
          <cell r="G1019">
            <v>52381644</v>
          </cell>
          <cell r="H1019">
            <v>52381644</v>
          </cell>
          <cell r="I1019">
            <v>6</v>
          </cell>
          <cell r="K1019" t="str">
            <v>Natural</v>
          </cell>
          <cell r="L1019" t="str">
            <v>1 Natural</v>
          </cell>
          <cell r="M1019" t="str">
            <v>2 Privada (1)</v>
          </cell>
          <cell r="N1019" t="str">
            <v>4 Persona Natural (2)</v>
          </cell>
          <cell r="O1019" t="str">
            <v>1 Nacional</v>
          </cell>
          <cell r="Q1019" t="str">
            <v>3 3. Único Contratista</v>
          </cell>
          <cell r="U1019">
            <v>52381644</v>
          </cell>
          <cell r="V1019" t="str">
            <v>ANA MILENA GUIO AMAYA</v>
          </cell>
        </row>
        <row r="1020">
          <cell r="C1020" t="str">
            <v>1865-2024</v>
          </cell>
          <cell r="D1020" t="str">
            <v>LIZETH PAOLA FRANCO SAAVEDRA</v>
          </cell>
          <cell r="E1020" t="str">
            <v>LIZETH PAOLA FRANCO SAAVEDRA</v>
          </cell>
          <cell r="F1020" t="str">
            <v>Cédula de Ciudadania</v>
          </cell>
          <cell r="G1020">
            <v>1104703015</v>
          </cell>
          <cell r="H1020">
            <v>1104703015</v>
          </cell>
          <cell r="I1020">
            <v>6</v>
          </cell>
          <cell r="K1020" t="str">
            <v>Natural</v>
          </cell>
          <cell r="L1020" t="str">
            <v>1 Natural</v>
          </cell>
          <cell r="M1020" t="str">
            <v>2 Privada (1)</v>
          </cell>
          <cell r="N1020" t="str">
            <v>4 Persona Natural (2)</v>
          </cell>
          <cell r="O1020" t="str">
            <v>1 Nacional</v>
          </cell>
          <cell r="Q1020" t="str">
            <v>3 3. Único Contratista</v>
          </cell>
          <cell r="U1020">
            <v>1104703015</v>
          </cell>
          <cell r="V1020" t="str">
            <v>LIZETH PAOLA FRANCO SAAVEDRA</v>
          </cell>
        </row>
        <row r="1021">
          <cell r="C1021" t="str">
            <v>1866-2024</v>
          </cell>
          <cell r="D1021" t="str">
            <v>Yeny Liliana Marulanda Arévalo</v>
          </cell>
          <cell r="E1021" t="str">
            <v>YENY LILIANA MARULANDA AREVALO</v>
          </cell>
          <cell r="F1021" t="str">
            <v>Cédula de Ciudadania</v>
          </cell>
          <cell r="G1021">
            <v>52889511</v>
          </cell>
          <cell r="H1021">
            <v>52889511</v>
          </cell>
          <cell r="I1021">
            <v>7</v>
          </cell>
          <cell r="K1021" t="str">
            <v>Natural</v>
          </cell>
          <cell r="L1021" t="str">
            <v>1 Natural</v>
          </cell>
          <cell r="M1021" t="str">
            <v>2 Privada (1)</v>
          </cell>
          <cell r="N1021" t="str">
            <v>4 Persona Natural (2)</v>
          </cell>
          <cell r="O1021" t="str">
            <v>1 Nacional</v>
          </cell>
          <cell r="Q1021" t="str">
            <v>3 3. Único Contratista</v>
          </cell>
          <cell r="U1021">
            <v>52889511</v>
          </cell>
          <cell r="V1021" t="str">
            <v>YENY LILIANA MARULANDA AREVALO</v>
          </cell>
        </row>
        <row r="1022">
          <cell r="C1022" t="str">
            <v>1867-2024</v>
          </cell>
          <cell r="D1022" t="str">
            <v>David Narvaez</v>
          </cell>
          <cell r="E1022" t="str">
            <v>LAURA ALEJANDRA GARCIA PINZON</v>
          </cell>
          <cell r="F1022" t="str">
            <v>Cédula de Ciudadania</v>
          </cell>
          <cell r="G1022">
            <v>1024489822</v>
          </cell>
          <cell r="H1022">
            <v>1024489822</v>
          </cell>
          <cell r="I1022">
            <v>5</v>
          </cell>
          <cell r="K1022" t="str">
            <v>Natural</v>
          </cell>
          <cell r="L1022" t="str">
            <v>1 Natural</v>
          </cell>
          <cell r="M1022" t="str">
            <v>2 Privada (1)</v>
          </cell>
          <cell r="N1022" t="str">
            <v>4 Persona Natural (2)</v>
          </cell>
          <cell r="O1022" t="str">
            <v>1 Nacional</v>
          </cell>
          <cell r="Q1022" t="str">
            <v>3 3. Único Contratista</v>
          </cell>
          <cell r="U1022">
            <v>1024489822</v>
          </cell>
          <cell r="V1022" t="str">
            <v>DAVID GUILLERMO NARVAEZ GARCIA</v>
          </cell>
        </row>
        <row r="1023">
          <cell r="C1023" t="str">
            <v>1868-2024</v>
          </cell>
          <cell r="D1023" t="str">
            <v>Esteban Camargo Montoya</v>
          </cell>
          <cell r="E1023" t="str">
            <v>ESTEBAN CAMARGO MONTOYA</v>
          </cell>
          <cell r="F1023" t="str">
            <v>Cédula de Ciudadania</v>
          </cell>
          <cell r="G1023">
            <v>1018440088</v>
          </cell>
          <cell r="H1023">
            <v>1018440088</v>
          </cell>
          <cell r="I1023">
            <v>1</v>
          </cell>
          <cell r="K1023" t="str">
            <v>Natural</v>
          </cell>
          <cell r="L1023" t="str">
            <v>1 Natural</v>
          </cell>
          <cell r="M1023" t="str">
            <v>2 Privada (1)</v>
          </cell>
          <cell r="N1023" t="str">
            <v>4 Persona Natural (2)</v>
          </cell>
          <cell r="O1023" t="str">
            <v>1 Nacional</v>
          </cell>
          <cell r="Q1023" t="str">
            <v>3 3. Único Contratista</v>
          </cell>
          <cell r="U1023">
            <v>1018440088</v>
          </cell>
          <cell r="V1023" t="str">
            <v>ESTEBAN CAMARGO MONTOYA</v>
          </cell>
        </row>
        <row r="1024">
          <cell r="C1024" t="str">
            <v>1869-2024</v>
          </cell>
          <cell r="D1024" t="str">
            <v>Ángela Patricia Castellanos Bothía</v>
          </cell>
          <cell r="E1024" t="str">
            <v>ANGELA PATRICIA CASTELLANOS BOTHIA</v>
          </cell>
          <cell r="F1024" t="str">
            <v>Cédula de Ciudadania</v>
          </cell>
          <cell r="G1024">
            <v>35534542</v>
          </cell>
          <cell r="H1024">
            <v>35534542</v>
          </cell>
          <cell r="I1024">
            <v>1</v>
          </cell>
          <cell r="K1024" t="str">
            <v>Natural</v>
          </cell>
          <cell r="L1024" t="str">
            <v>1 Natural</v>
          </cell>
          <cell r="M1024" t="str">
            <v>2 Privada (1)</v>
          </cell>
          <cell r="N1024" t="str">
            <v>4 Persona Natural (2)</v>
          </cell>
          <cell r="O1024" t="str">
            <v>1 Nacional</v>
          </cell>
          <cell r="Q1024" t="str">
            <v>3 3. Único Contratista</v>
          </cell>
          <cell r="U1024">
            <v>35534542</v>
          </cell>
          <cell r="V1024" t="str">
            <v>ANGELA PATRICIA CASTELLANOS BOTHIA</v>
          </cell>
        </row>
        <row r="1025">
          <cell r="C1025" t="str">
            <v>187-2024</v>
          </cell>
          <cell r="D1025" t="str">
            <v>Lorena Rodríguez Linares</v>
          </cell>
          <cell r="E1025" t="str">
            <v>LORENA RODRIGUEZ LINARES</v>
          </cell>
          <cell r="F1025" t="str">
            <v>Cédula de Ciudadania</v>
          </cell>
          <cell r="G1025">
            <v>52858466</v>
          </cell>
          <cell r="H1025">
            <v>52858466</v>
          </cell>
          <cell r="I1025">
            <v>0</v>
          </cell>
          <cell r="K1025" t="str">
            <v>Natural</v>
          </cell>
          <cell r="L1025" t="str">
            <v>1 Natural</v>
          </cell>
          <cell r="M1025" t="str">
            <v>2 Privada (1)</v>
          </cell>
          <cell r="N1025" t="str">
            <v>4 Persona Natural (2)</v>
          </cell>
          <cell r="O1025" t="str">
            <v>1 Nacional</v>
          </cell>
          <cell r="Q1025" t="str">
            <v>3 3. Único Contratista</v>
          </cell>
          <cell r="U1025">
            <v>52858466</v>
          </cell>
          <cell r="V1025" t="str">
            <v>LORENA RODRIGUEZ LINARES</v>
          </cell>
        </row>
        <row r="1026">
          <cell r="C1026" t="str">
            <v>1870-2024</v>
          </cell>
          <cell r="D1026" t="str">
            <v>Andrea Marcela Pinilla Bahamón</v>
          </cell>
          <cell r="E1026" t="str">
            <v>ANDREA MARCELA PINILLA BAHAMON</v>
          </cell>
          <cell r="F1026" t="str">
            <v>Cédula de Ciudadania</v>
          </cell>
          <cell r="G1026">
            <v>52416832</v>
          </cell>
          <cell r="H1026">
            <v>52416832</v>
          </cell>
          <cell r="I1026">
            <v>7</v>
          </cell>
          <cell r="K1026" t="str">
            <v>Natural</v>
          </cell>
          <cell r="L1026" t="str">
            <v>1 Natural</v>
          </cell>
          <cell r="M1026" t="str">
            <v>2 Privada (1)</v>
          </cell>
          <cell r="N1026" t="str">
            <v>4 Persona Natural (2)</v>
          </cell>
          <cell r="O1026" t="str">
            <v>1 Nacional</v>
          </cell>
          <cell r="Q1026" t="str">
            <v>3 3. Único Contratista</v>
          </cell>
          <cell r="U1026">
            <v>52416832</v>
          </cell>
          <cell r="V1026" t="str">
            <v>ANDREA MARCELA PINILLA BAHAMON</v>
          </cell>
        </row>
        <row r="1027">
          <cell r="C1027" t="str">
            <v>1871-2024</v>
          </cell>
          <cell r="D1027" t="str">
            <v>Yuly Paola Cadena Zambrano</v>
          </cell>
          <cell r="E1027" t="str">
            <v>YULY PAOLA CADENA ZAMBRANO</v>
          </cell>
          <cell r="F1027" t="str">
            <v>Cédula de Ciudadania</v>
          </cell>
          <cell r="G1027">
            <v>1032370671</v>
          </cell>
          <cell r="H1027">
            <v>1032370671</v>
          </cell>
          <cell r="I1027">
            <v>6</v>
          </cell>
          <cell r="K1027" t="str">
            <v>Natural</v>
          </cell>
          <cell r="L1027" t="str">
            <v>1 Natural</v>
          </cell>
          <cell r="M1027" t="str">
            <v>2 Privada (1)</v>
          </cell>
          <cell r="N1027" t="str">
            <v>4 Persona Natural (2)</v>
          </cell>
          <cell r="O1027" t="str">
            <v>1 Nacional</v>
          </cell>
          <cell r="Q1027" t="str">
            <v>3 3. Único Contratista</v>
          </cell>
          <cell r="U1027">
            <v>1032370671</v>
          </cell>
          <cell r="V1027" t="str">
            <v>YULY PAOLA CADENA ZAMBRANO</v>
          </cell>
        </row>
        <row r="1028">
          <cell r="C1028" t="str">
            <v>1872-2024</v>
          </cell>
          <cell r="D1028" t="str">
            <v>ARNULFO VELASCO GARZÓN</v>
          </cell>
          <cell r="E1028" t="str">
            <v>ARNULFO VELASCO GARZON</v>
          </cell>
          <cell r="F1028" t="str">
            <v>Cédula de Ciudadania</v>
          </cell>
          <cell r="G1028">
            <v>86065790</v>
          </cell>
          <cell r="H1028">
            <v>86065790</v>
          </cell>
          <cell r="I1028">
            <v>2</v>
          </cell>
          <cell r="K1028" t="str">
            <v>Natural</v>
          </cell>
          <cell r="L1028" t="str">
            <v>1 Natural</v>
          </cell>
          <cell r="M1028" t="str">
            <v>2 Privada (1)</v>
          </cell>
          <cell r="N1028" t="str">
            <v>4 Persona Natural (2)</v>
          </cell>
          <cell r="O1028" t="str">
            <v>1 Nacional</v>
          </cell>
          <cell r="Q1028" t="str">
            <v>3 3. Único Contratista</v>
          </cell>
          <cell r="U1028">
            <v>86065790</v>
          </cell>
          <cell r="V1028" t="str">
            <v>ARNULFO VELASCO GARZON</v>
          </cell>
        </row>
        <row r="1029">
          <cell r="C1029" t="str">
            <v>1873-2024</v>
          </cell>
          <cell r="D1029" t="str">
            <v>Olga lucia Duque Aparicio</v>
          </cell>
          <cell r="E1029" t="str">
            <v>OLGA LUCIA DUQUE APARICIO</v>
          </cell>
          <cell r="F1029" t="str">
            <v>Cédula de Ciudadania</v>
          </cell>
          <cell r="G1029">
            <v>52492941</v>
          </cell>
          <cell r="H1029">
            <v>52492941</v>
          </cell>
          <cell r="I1029">
            <v>5</v>
          </cell>
          <cell r="K1029" t="str">
            <v>Natural</v>
          </cell>
          <cell r="L1029" t="str">
            <v>1 Natural</v>
          </cell>
          <cell r="M1029" t="str">
            <v>2 Privada (1)</v>
          </cell>
          <cell r="N1029" t="str">
            <v>4 Persona Natural (2)</v>
          </cell>
          <cell r="O1029" t="str">
            <v>1 Nacional</v>
          </cell>
          <cell r="Q1029" t="str">
            <v>3 3. Único Contratista</v>
          </cell>
          <cell r="U1029">
            <v>52492941</v>
          </cell>
          <cell r="V1029" t="str">
            <v>OLGA LUCIA DUQUE APARICIO</v>
          </cell>
        </row>
        <row r="1030">
          <cell r="C1030" t="str">
            <v>1874-2024</v>
          </cell>
          <cell r="D1030" t="str">
            <v>Leonardo Ortiz Franco</v>
          </cell>
          <cell r="E1030" t="str">
            <v>LEONARDO ORTIZ FRANCO</v>
          </cell>
          <cell r="F1030" t="str">
            <v>Cédula de Ciudadania</v>
          </cell>
          <cell r="G1030">
            <v>7730600</v>
          </cell>
          <cell r="H1030">
            <v>7730600</v>
          </cell>
          <cell r="I1030">
            <v>7</v>
          </cell>
          <cell r="K1030" t="str">
            <v>Natural</v>
          </cell>
          <cell r="L1030" t="str">
            <v>1 Natural</v>
          </cell>
          <cell r="M1030" t="str">
            <v>2 Privada (1)</v>
          </cell>
          <cell r="N1030" t="str">
            <v>4 Persona Natural (2)</v>
          </cell>
          <cell r="O1030" t="str">
            <v>1 Nacional</v>
          </cell>
          <cell r="Q1030" t="str">
            <v>3 3. Único Contratista</v>
          </cell>
          <cell r="U1030">
            <v>7730600</v>
          </cell>
          <cell r="V1030" t="str">
            <v>LEONARDO ORTIZ FRANCO</v>
          </cell>
        </row>
        <row r="1031">
          <cell r="C1031" t="str">
            <v>1875-2024</v>
          </cell>
          <cell r="D1031" t="str">
            <v>Dumar Leonardo Salamanca Barrera</v>
          </cell>
          <cell r="E1031" t="str">
            <v>DUMAR LEONARDO SALAMANCA BARRERA</v>
          </cell>
          <cell r="F1031" t="str">
            <v>Cédula de Ciudadania</v>
          </cell>
          <cell r="G1031">
            <v>1001051646</v>
          </cell>
          <cell r="H1031">
            <v>1001051646</v>
          </cell>
          <cell r="I1031">
            <v>0</v>
          </cell>
          <cell r="K1031" t="str">
            <v>Natural</v>
          </cell>
          <cell r="L1031" t="str">
            <v>1 Natural</v>
          </cell>
          <cell r="M1031" t="str">
            <v>2 Privada (1)</v>
          </cell>
          <cell r="N1031" t="str">
            <v>4 Persona Natural (2)</v>
          </cell>
          <cell r="O1031" t="str">
            <v>1 Nacional</v>
          </cell>
          <cell r="Q1031" t="str">
            <v>3 3. Único Contratista</v>
          </cell>
          <cell r="U1031">
            <v>1001051646</v>
          </cell>
          <cell r="V1031" t="str">
            <v>DUMAR LEONARDO SALAMANCA BARRERA</v>
          </cell>
        </row>
        <row r="1032">
          <cell r="C1032" t="str">
            <v>1876-2024</v>
          </cell>
          <cell r="D1032" t="str">
            <v>Hector Alexander Gómez Moreno</v>
          </cell>
          <cell r="E1032" t="str">
            <v>HECTOR ALEXANDER GOMEZ MORENO</v>
          </cell>
          <cell r="F1032" t="str">
            <v>Cédula de Ciudadania</v>
          </cell>
          <cell r="G1032">
            <v>1033775359</v>
          </cell>
          <cell r="H1032">
            <v>1033775359</v>
          </cell>
          <cell r="I1032">
            <v>5</v>
          </cell>
          <cell r="K1032" t="str">
            <v>Natural</v>
          </cell>
          <cell r="L1032" t="str">
            <v>1 Natural</v>
          </cell>
          <cell r="M1032" t="str">
            <v>2 Privada (1)</v>
          </cell>
          <cell r="N1032" t="str">
            <v>4 Persona Natural (2)</v>
          </cell>
          <cell r="O1032" t="str">
            <v>1 Nacional</v>
          </cell>
          <cell r="Q1032" t="str">
            <v>3 3. Único Contratista</v>
          </cell>
          <cell r="U1032">
            <v>1033775359</v>
          </cell>
          <cell r="V1032" t="str">
            <v>HECTOR ALEXANDER GOMEZ MORENO</v>
          </cell>
        </row>
        <row r="1033">
          <cell r="C1033" t="str">
            <v>1878-2024</v>
          </cell>
          <cell r="D1033" t="str">
            <v>DIANA MARCELA CASTAÑEDA SAAVEDRA</v>
          </cell>
          <cell r="E1033" t="str">
            <v>DIANA MARCELA CASTAÑEDA SAAVEDRA</v>
          </cell>
          <cell r="F1033" t="str">
            <v>NIT</v>
          </cell>
          <cell r="G1033">
            <v>52500058</v>
          </cell>
          <cell r="H1033">
            <v>52500058</v>
          </cell>
          <cell r="I1033">
            <v>1</v>
          </cell>
          <cell r="K1033" t="str">
            <v>Natural</v>
          </cell>
          <cell r="L1033" t="str">
            <v>2 Jurídica</v>
          </cell>
          <cell r="N1033" t="str">
            <v>3 Privadas (2)</v>
          </cell>
          <cell r="O1033" t="str">
            <v>1 Nacional</v>
          </cell>
          <cell r="Q1033" t="str">
            <v>3 3. Único Contratista</v>
          </cell>
          <cell r="U1033">
            <v>52500058</v>
          </cell>
          <cell r="V1033" t="str">
            <v>DIANA MARCELA CASTAÑEDA SAAVEDRA</v>
          </cell>
        </row>
        <row r="1034">
          <cell r="C1034" t="str">
            <v>1879-2024</v>
          </cell>
          <cell r="D1034" t="str">
            <v>Pablo Cesar Restrepo Vejarano</v>
          </cell>
          <cell r="E1034" t="str">
            <v>PABLO CESAR RESTREPO VEJARANO</v>
          </cell>
          <cell r="F1034" t="str">
            <v>Cédula de Ciudadania</v>
          </cell>
          <cell r="G1034">
            <v>76320093</v>
          </cell>
          <cell r="H1034">
            <v>76320093</v>
          </cell>
          <cell r="I1034">
            <v>4</v>
          </cell>
          <cell r="K1034" t="str">
            <v>Natural</v>
          </cell>
          <cell r="L1034" t="str">
            <v>1 Natural</v>
          </cell>
          <cell r="M1034" t="str">
            <v>2 Privada (1)</v>
          </cell>
          <cell r="N1034" t="str">
            <v>4 Persona Natural (2)</v>
          </cell>
          <cell r="O1034" t="str">
            <v>1 Nacional</v>
          </cell>
          <cell r="Q1034" t="str">
            <v>3 3. Único Contratista</v>
          </cell>
          <cell r="U1034">
            <v>76320093</v>
          </cell>
          <cell r="V1034" t="str">
            <v>PABLO CESAR RESTREPO VEJARANO</v>
          </cell>
        </row>
        <row r="1035">
          <cell r="C1035" t="str">
            <v>188-2024</v>
          </cell>
          <cell r="D1035" t="str">
            <v>Andrés Felipe León Cepeda</v>
          </cell>
          <cell r="E1035" t="str">
            <v>ANDRES FELIPE LEON CEPEDA</v>
          </cell>
          <cell r="F1035" t="str">
            <v>NIT</v>
          </cell>
          <cell r="G1035">
            <v>1020782396</v>
          </cell>
          <cell r="H1035">
            <v>1020782396</v>
          </cell>
          <cell r="I1035">
            <v>1</v>
          </cell>
          <cell r="K1035" t="str">
            <v>Natural</v>
          </cell>
          <cell r="L1035" t="str">
            <v>2 Jurídica</v>
          </cell>
          <cell r="N1035" t="str">
            <v>3 Privadas (2)</v>
          </cell>
          <cell r="O1035" t="str">
            <v>1 Nacional</v>
          </cell>
          <cell r="Q1035" t="str">
            <v>3 3. Único Contratista</v>
          </cell>
          <cell r="U1035">
            <v>1020782396</v>
          </cell>
          <cell r="V1035" t="str">
            <v>ANDRES FELIPE LEON CEPEDA</v>
          </cell>
        </row>
        <row r="1036">
          <cell r="C1036" t="str">
            <v>1880-2024</v>
          </cell>
          <cell r="D1036" t="str">
            <v>Estefany Dayana Torres Blanco</v>
          </cell>
          <cell r="E1036" t="str">
            <v>ESTEFANY DAYANA TORRES BLANCO</v>
          </cell>
          <cell r="F1036" t="str">
            <v>Cédula de Ciudadania</v>
          </cell>
          <cell r="G1036">
            <v>1022417580</v>
          </cell>
          <cell r="H1036">
            <v>1022417580</v>
          </cell>
          <cell r="I1036">
            <v>2</v>
          </cell>
          <cell r="K1036" t="str">
            <v>Natural</v>
          </cell>
          <cell r="L1036" t="str">
            <v>1 Natural</v>
          </cell>
          <cell r="M1036" t="str">
            <v>2 Privada (1)</v>
          </cell>
          <cell r="N1036" t="str">
            <v>4 Persona Natural (2)</v>
          </cell>
          <cell r="O1036" t="str">
            <v>1 Nacional</v>
          </cell>
          <cell r="Q1036" t="str">
            <v>3 3. Único Contratista</v>
          </cell>
          <cell r="U1036">
            <v>1022417580</v>
          </cell>
          <cell r="V1036" t="str">
            <v>ESTEFANY DAYANA TORRES BLANCO</v>
          </cell>
        </row>
        <row r="1037">
          <cell r="C1037" t="str">
            <v>1881-2024</v>
          </cell>
          <cell r="D1037" t="str">
            <v>DIANA VERÓNICA CASTRO CARVAJAL</v>
          </cell>
          <cell r="E1037" t="str">
            <v>DIANA VERONICA CASTRO CARVAJAL</v>
          </cell>
          <cell r="F1037" t="str">
            <v>Cédula de Ciudadania</v>
          </cell>
          <cell r="G1037">
            <v>53047239</v>
          </cell>
          <cell r="H1037">
            <v>53047239</v>
          </cell>
          <cell r="I1037">
            <v>9</v>
          </cell>
          <cell r="K1037" t="str">
            <v>Natural</v>
          </cell>
          <cell r="L1037" t="str">
            <v>1 Natural</v>
          </cell>
          <cell r="M1037" t="str">
            <v>2 Privada (1)</v>
          </cell>
          <cell r="N1037" t="str">
            <v>4 Persona Natural (2)</v>
          </cell>
          <cell r="O1037" t="str">
            <v>1 Nacional</v>
          </cell>
          <cell r="Q1037" t="str">
            <v>3 3. Único Contratista</v>
          </cell>
          <cell r="U1037">
            <v>53047239</v>
          </cell>
          <cell r="V1037" t="str">
            <v>DIANA VERONICA CASTRO CARVAJAL</v>
          </cell>
        </row>
        <row r="1038">
          <cell r="C1038" t="str">
            <v>1882-2024</v>
          </cell>
          <cell r="D1038" t="str">
            <v>DIEGO ALEXANDER CAICEDO RODRÍGUEZ</v>
          </cell>
          <cell r="E1038" t="str">
            <v>DIEGO ALEXANDER CAICEDO RODRIGUEZ</v>
          </cell>
          <cell r="F1038" t="str">
            <v>NIT</v>
          </cell>
          <cell r="G1038">
            <v>79823287</v>
          </cell>
          <cell r="H1038">
            <v>79823287</v>
          </cell>
          <cell r="I1038">
            <v>6</v>
          </cell>
          <cell r="K1038" t="str">
            <v>Natural</v>
          </cell>
          <cell r="L1038" t="str">
            <v>2 Jurídica</v>
          </cell>
          <cell r="N1038" t="str">
            <v>3 Privadas (2)</v>
          </cell>
          <cell r="O1038" t="str">
            <v>1 Nacional</v>
          </cell>
          <cell r="Q1038" t="str">
            <v>3 3. Único Contratista</v>
          </cell>
          <cell r="U1038">
            <v>79823287</v>
          </cell>
          <cell r="V1038" t="str">
            <v>DIEGO ALEXANDER CAICEDO RODRIGUEZ</v>
          </cell>
        </row>
        <row r="1039">
          <cell r="C1039" t="str">
            <v>1883-2024</v>
          </cell>
          <cell r="D1039" t="str">
            <v>DAVID MEDINA</v>
          </cell>
          <cell r="E1039" t="str">
            <v>DAVID SEBASTIAN MEDINA RESTREPO</v>
          </cell>
          <cell r="F1039" t="str">
            <v>Cédula de Ciudadania</v>
          </cell>
          <cell r="G1039">
            <v>1016019606</v>
          </cell>
          <cell r="H1039">
            <v>1016019606</v>
          </cell>
          <cell r="I1039">
            <v>6</v>
          </cell>
          <cell r="K1039" t="str">
            <v>Natural</v>
          </cell>
          <cell r="L1039" t="str">
            <v>1 Natural</v>
          </cell>
          <cell r="M1039" t="str">
            <v>2 Privada (1)</v>
          </cell>
          <cell r="N1039" t="str">
            <v>4 Persona Natural (2)</v>
          </cell>
          <cell r="O1039" t="str">
            <v>1 Nacional</v>
          </cell>
          <cell r="Q1039" t="str">
            <v>3 3. Único Contratista</v>
          </cell>
          <cell r="U1039">
            <v>1016019606</v>
          </cell>
          <cell r="V1039" t="str">
            <v>DAVID SEBASTIAN MEDINA RESTREPO</v>
          </cell>
        </row>
        <row r="1040">
          <cell r="C1040" t="str">
            <v>1884-2024</v>
          </cell>
          <cell r="D1040" t="str">
            <v>Luis Alexander Soto Rodriguez</v>
          </cell>
          <cell r="E1040" t="str">
            <v>LUIS ALEXANDER SOTO RODRIGUEZ</v>
          </cell>
          <cell r="F1040" t="str">
            <v>Cédula de Ciudadania</v>
          </cell>
          <cell r="G1040">
            <v>79906752</v>
          </cell>
          <cell r="H1040">
            <v>79906752</v>
          </cell>
          <cell r="I1040">
            <v>7</v>
          </cell>
          <cell r="K1040" t="str">
            <v>Natural</v>
          </cell>
          <cell r="L1040" t="str">
            <v>1 Natural</v>
          </cell>
          <cell r="M1040" t="str">
            <v>2 Privada (1)</v>
          </cell>
          <cell r="N1040" t="str">
            <v>4 Persona Natural (2)</v>
          </cell>
          <cell r="O1040" t="str">
            <v>1 Nacional</v>
          </cell>
          <cell r="Q1040" t="str">
            <v>3 3. Único Contratista</v>
          </cell>
          <cell r="U1040">
            <v>79906752</v>
          </cell>
          <cell r="V1040" t="str">
            <v>LUIS ALEXANDER SOTO RODRIGUEZ</v>
          </cell>
        </row>
        <row r="1041">
          <cell r="C1041" t="str">
            <v>1885-2024</v>
          </cell>
          <cell r="D1041" t="str">
            <v>johann Sebastian</v>
          </cell>
          <cell r="E1041" t="str">
            <v>JOHANN SEBASTIAN ROLDAN AGUILAR</v>
          </cell>
          <cell r="F1041" t="str">
            <v>Cédula de Ciudadania</v>
          </cell>
          <cell r="G1041">
            <v>1010223765</v>
          </cell>
          <cell r="H1041">
            <v>1010223765</v>
          </cell>
          <cell r="I1041">
            <v>0</v>
          </cell>
          <cell r="K1041" t="str">
            <v>Natural</v>
          </cell>
          <cell r="L1041" t="str">
            <v>1 Natural</v>
          </cell>
          <cell r="M1041" t="str">
            <v>2 Privada (1)</v>
          </cell>
          <cell r="N1041" t="str">
            <v>4 Persona Natural (2)</v>
          </cell>
          <cell r="O1041" t="str">
            <v>1 Nacional</v>
          </cell>
          <cell r="Q1041" t="str">
            <v>3 3. Único Contratista</v>
          </cell>
          <cell r="U1041">
            <v>1010223765</v>
          </cell>
          <cell r="V1041" t="str">
            <v>JOHANN SEBASTIAN ROLDAN AGUILAR</v>
          </cell>
        </row>
        <row r="1042">
          <cell r="C1042" t="str">
            <v>1886-2024</v>
          </cell>
          <cell r="D1042" t="str">
            <v>JHONN FREDY MORÁN MONTILLA</v>
          </cell>
          <cell r="E1042" t="str">
            <v>JHONN FREDY MORAN MONTILLA</v>
          </cell>
          <cell r="F1042" t="str">
            <v>Cédula de Ciudadania</v>
          </cell>
          <cell r="G1042">
            <v>87066922</v>
          </cell>
          <cell r="H1042">
            <v>87066922</v>
          </cell>
          <cell r="I1042">
            <v>6</v>
          </cell>
          <cell r="K1042" t="str">
            <v>Natural</v>
          </cell>
          <cell r="L1042" t="str">
            <v>1 Natural</v>
          </cell>
          <cell r="M1042" t="str">
            <v>2 Privada (1)</v>
          </cell>
          <cell r="N1042" t="str">
            <v>4 Persona Natural (2)</v>
          </cell>
          <cell r="O1042" t="str">
            <v>1 Nacional</v>
          </cell>
          <cell r="Q1042" t="str">
            <v>3 3. Único Contratista</v>
          </cell>
          <cell r="U1042">
            <v>87066922</v>
          </cell>
          <cell r="V1042" t="str">
            <v>JHONN FREDY MORAN MONTILLA</v>
          </cell>
        </row>
        <row r="1043">
          <cell r="C1043" t="str">
            <v>1887-2024</v>
          </cell>
          <cell r="D1043" t="str">
            <v>JONATTAN STEVEN HUERTAS NOGUERA</v>
          </cell>
          <cell r="E1043" t="str">
            <v>JONATTAN STEVEN HUERTAS NOGUERA</v>
          </cell>
          <cell r="F1043" t="str">
            <v>Cédula de Ciudadania</v>
          </cell>
          <cell r="G1043">
            <v>1032455864</v>
          </cell>
          <cell r="H1043">
            <v>1032455864</v>
          </cell>
          <cell r="I1043">
            <v>7</v>
          </cell>
          <cell r="K1043" t="str">
            <v>Natural</v>
          </cell>
          <cell r="L1043" t="str">
            <v>1 Natural</v>
          </cell>
          <cell r="M1043" t="str">
            <v>2 Privada (1)</v>
          </cell>
          <cell r="N1043" t="str">
            <v>4 Persona Natural (2)</v>
          </cell>
          <cell r="O1043" t="str">
            <v>1 Nacional</v>
          </cell>
          <cell r="Q1043" t="str">
            <v>3 3. Único Contratista</v>
          </cell>
          <cell r="U1043">
            <v>1032455864</v>
          </cell>
          <cell r="V1043" t="str">
            <v>JONATTAN STEVEN HUERTAS NOGUERA</v>
          </cell>
        </row>
        <row r="1044">
          <cell r="C1044" t="str">
            <v>1888-2024</v>
          </cell>
          <cell r="D1044" t="str">
            <v>Camilo José Pérez Torres</v>
          </cell>
          <cell r="E1044" t="str">
            <v>CAMILO JOSE PEREZ TORRES</v>
          </cell>
          <cell r="F1044" t="str">
            <v>Cédula de Ciudadania</v>
          </cell>
          <cell r="G1044">
            <v>80055995</v>
          </cell>
          <cell r="H1044">
            <v>80055995</v>
          </cell>
          <cell r="I1044">
            <v>0</v>
          </cell>
          <cell r="K1044" t="str">
            <v>Natural</v>
          </cell>
          <cell r="L1044" t="str">
            <v>1 Natural</v>
          </cell>
          <cell r="M1044" t="str">
            <v>2 Privada (1)</v>
          </cell>
          <cell r="N1044" t="str">
            <v>4 Persona Natural (2)</v>
          </cell>
          <cell r="O1044" t="str">
            <v>1 Nacional</v>
          </cell>
          <cell r="Q1044" t="str">
            <v>3 3. Único Contratista</v>
          </cell>
          <cell r="U1044">
            <v>80055995</v>
          </cell>
          <cell r="V1044" t="str">
            <v>CAMILO JOSE PEREZ TORRES</v>
          </cell>
        </row>
        <row r="1045">
          <cell r="C1045" t="str">
            <v>1889-2024</v>
          </cell>
          <cell r="D1045" t="str">
            <v>Jose Luis Bonilla Martínez</v>
          </cell>
          <cell r="E1045" t="str">
            <v>JOSE LUIS BONILLA MARTINEZ</v>
          </cell>
          <cell r="F1045" t="str">
            <v>Cédula de Ciudadania</v>
          </cell>
          <cell r="G1045">
            <v>1032402001</v>
          </cell>
          <cell r="H1045">
            <v>1032402001</v>
          </cell>
          <cell r="I1045">
            <v>0</v>
          </cell>
          <cell r="K1045" t="str">
            <v>Natural</v>
          </cell>
          <cell r="L1045" t="str">
            <v>1 Natural</v>
          </cell>
          <cell r="M1045" t="str">
            <v>2 Privada (1)</v>
          </cell>
          <cell r="N1045" t="str">
            <v>4 Persona Natural (2)</v>
          </cell>
          <cell r="O1045" t="str">
            <v>1 Nacional</v>
          </cell>
          <cell r="Q1045" t="str">
            <v>3 3. Único Contratista</v>
          </cell>
          <cell r="U1045">
            <v>1032402001</v>
          </cell>
          <cell r="V1045" t="str">
            <v>JOSE LUIS BONILLA MARTINEZ</v>
          </cell>
        </row>
        <row r="1046">
          <cell r="C1046" t="str">
            <v>1890-2024</v>
          </cell>
          <cell r="D1046" t="str">
            <v>estefany quiñones sanchez</v>
          </cell>
          <cell r="E1046" t="str">
            <v>ESTEFANY QUIÑONES SANCHEZ</v>
          </cell>
          <cell r="F1046" t="str">
            <v>NIT</v>
          </cell>
          <cell r="G1046">
            <v>1024525777</v>
          </cell>
          <cell r="H1046">
            <v>700076309</v>
          </cell>
          <cell r="I1046">
            <v>6</v>
          </cell>
          <cell r="K1046" t="str">
            <v>Natural</v>
          </cell>
          <cell r="L1046" t="str">
            <v>2 Jurídica</v>
          </cell>
          <cell r="N1046" t="str">
            <v>3 Privadas (2)</v>
          </cell>
          <cell r="O1046" t="str">
            <v>1 Nacional</v>
          </cell>
          <cell r="Q1046" t="str">
            <v>3 3. Único Contratista</v>
          </cell>
          <cell r="U1046">
            <v>1024525777</v>
          </cell>
          <cell r="V1046" t="str">
            <v>estefany quiñones sanchez</v>
          </cell>
        </row>
        <row r="1047">
          <cell r="C1047" t="str">
            <v>1891-2024</v>
          </cell>
          <cell r="D1047" t="str">
            <v>Wilson Eliecer Peña Pinzón</v>
          </cell>
          <cell r="E1047" t="str">
            <v>WILSON ELIECER PEÑA PINZON</v>
          </cell>
          <cell r="F1047" t="str">
            <v>Cédula de Ciudadania</v>
          </cell>
          <cell r="G1047">
            <v>80795505</v>
          </cell>
          <cell r="H1047">
            <v>80795505</v>
          </cell>
          <cell r="I1047">
            <v>1</v>
          </cell>
          <cell r="K1047" t="str">
            <v>Natural</v>
          </cell>
          <cell r="L1047" t="str">
            <v>1 Natural</v>
          </cell>
          <cell r="M1047" t="str">
            <v>2 Privada (1)</v>
          </cell>
          <cell r="N1047" t="str">
            <v>4 Persona Natural (2)</v>
          </cell>
          <cell r="O1047" t="str">
            <v>1 Nacional</v>
          </cell>
          <cell r="Q1047" t="str">
            <v>3 3. Único Contratista</v>
          </cell>
          <cell r="U1047">
            <v>80795505</v>
          </cell>
          <cell r="V1047" t="str">
            <v>WILSON ELIECER PEÑA PINZON</v>
          </cell>
        </row>
        <row r="1048">
          <cell r="C1048" t="str">
            <v>1892-2024</v>
          </cell>
          <cell r="D1048" t="str">
            <v>Ana Catalina Naranjo Arcila</v>
          </cell>
          <cell r="E1048" t="str">
            <v>ANA CATALINA NARANJO ARCILA</v>
          </cell>
          <cell r="F1048" t="str">
            <v>Cédula de Ciudadania</v>
          </cell>
          <cell r="G1048">
            <v>52897837</v>
          </cell>
          <cell r="H1048">
            <v>52897837</v>
          </cell>
          <cell r="I1048">
            <v>6</v>
          </cell>
          <cell r="K1048" t="str">
            <v>Natural</v>
          </cell>
          <cell r="L1048" t="str">
            <v>1 Natural</v>
          </cell>
          <cell r="M1048" t="str">
            <v>2 Privada (1)</v>
          </cell>
          <cell r="N1048" t="str">
            <v>4 Persona Natural (2)</v>
          </cell>
          <cell r="O1048" t="str">
            <v>1 Nacional</v>
          </cell>
          <cell r="Q1048" t="str">
            <v>3 3. Único Contratista</v>
          </cell>
          <cell r="U1048">
            <v>52897837</v>
          </cell>
          <cell r="V1048" t="str">
            <v>ANA CATALINA NARANJO ARCILA</v>
          </cell>
        </row>
        <row r="1049">
          <cell r="C1049" t="str">
            <v>1893-2024</v>
          </cell>
          <cell r="D1049" t="str">
            <v>NESTOR GIOVANNI SANTAMARIA RODRIGUEZ</v>
          </cell>
          <cell r="E1049" t="str">
            <v>NESTOR GIOVANNI SANTAMARIA RODRIGUEZ</v>
          </cell>
          <cell r="F1049" t="str">
            <v>Cédula de Ciudadania</v>
          </cell>
          <cell r="G1049">
            <v>79897327</v>
          </cell>
          <cell r="H1049">
            <v>79897327</v>
          </cell>
          <cell r="I1049">
            <v>1</v>
          </cell>
          <cell r="K1049" t="str">
            <v>Natural</v>
          </cell>
          <cell r="L1049" t="str">
            <v>1 Natural</v>
          </cell>
          <cell r="M1049" t="str">
            <v>2 Privada (1)</v>
          </cell>
          <cell r="N1049" t="str">
            <v>4 Persona Natural (2)</v>
          </cell>
          <cell r="O1049" t="str">
            <v>1 Nacional</v>
          </cell>
          <cell r="Q1049" t="str">
            <v>3 3. Único Contratista</v>
          </cell>
          <cell r="U1049">
            <v>79897327</v>
          </cell>
          <cell r="V1049" t="str">
            <v>NESTOR GIOVANNI SANTAMARIA RODRIGUEZ</v>
          </cell>
        </row>
        <row r="1050">
          <cell r="C1050" t="str">
            <v>1894-2024</v>
          </cell>
          <cell r="D1050" t="str">
            <v>DAISY LORENA BELTRÁN JULIO</v>
          </cell>
          <cell r="E1050" t="str">
            <v>DAISY LORENA BELTRAN JULIO</v>
          </cell>
          <cell r="F1050" t="str">
            <v>NIT</v>
          </cell>
          <cell r="G1050">
            <v>1076650328</v>
          </cell>
          <cell r="H1050">
            <v>1076650328</v>
          </cell>
          <cell r="I1050">
            <v>6</v>
          </cell>
          <cell r="K1050" t="str">
            <v>Natural</v>
          </cell>
          <cell r="L1050" t="str">
            <v>2 Jurídica</v>
          </cell>
          <cell r="N1050" t="str">
            <v>3 Privadas (2)</v>
          </cell>
          <cell r="O1050" t="str">
            <v>1 Nacional</v>
          </cell>
          <cell r="Q1050" t="str">
            <v>3 3. Único Contratista</v>
          </cell>
          <cell r="U1050">
            <v>1076650328</v>
          </cell>
          <cell r="V1050" t="str">
            <v>DAISY LORENA BELTRAN JULIO</v>
          </cell>
        </row>
        <row r="1051">
          <cell r="C1051" t="str">
            <v>1895-2024</v>
          </cell>
          <cell r="D1051" t="str">
            <v>ALVARO GALLEGO VARGAS</v>
          </cell>
          <cell r="E1051" t="str">
            <v>ALVARO GALLEGO VARGAS</v>
          </cell>
          <cell r="F1051" t="str">
            <v>Cédula de Ciudadania</v>
          </cell>
          <cell r="G1051">
            <v>79356548</v>
          </cell>
          <cell r="H1051">
            <v>79356548</v>
          </cell>
          <cell r="I1051">
            <v>1</v>
          </cell>
          <cell r="K1051" t="str">
            <v>Natural</v>
          </cell>
          <cell r="L1051" t="str">
            <v>1 Natural</v>
          </cell>
          <cell r="M1051" t="str">
            <v>2 Privada (1)</v>
          </cell>
          <cell r="N1051" t="str">
            <v>4 Persona Natural (2)</v>
          </cell>
          <cell r="O1051" t="str">
            <v>1 Nacional</v>
          </cell>
          <cell r="Q1051" t="str">
            <v>3 3. Único Contratista</v>
          </cell>
          <cell r="U1051">
            <v>79356548</v>
          </cell>
          <cell r="V1051" t="str">
            <v>ALVARO GALLEGO VARGAS</v>
          </cell>
        </row>
        <row r="1052">
          <cell r="C1052" t="str">
            <v>1896-2024</v>
          </cell>
          <cell r="D1052" t="str">
            <v>SARY CONSTANZA MURILLO POVEDA</v>
          </cell>
          <cell r="E1052" t="str">
            <v>SARY CONSTANZA MURILLO POVEDA</v>
          </cell>
          <cell r="F1052" t="str">
            <v>Cédula de Ciudadania</v>
          </cell>
          <cell r="G1052">
            <v>52529038</v>
          </cell>
          <cell r="H1052">
            <v>52529038</v>
          </cell>
          <cell r="I1052">
            <v>0</v>
          </cell>
          <cell r="K1052" t="str">
            <v>Natural</v>
          </cell>
          <cell r="L1052" t="str">
            <v>1 Natural</v>
          </cell>
          <cell r="M1052" t="str">
            <v>2 Privada (1)</v>
          </cell>
          <cell r="N1052" t="str">
            <v>4 Persona Natural (2)</v>
          </cell>
          <cell r="O1052" t="str">
            <v>1 Nacional</v>
          </cell>
          <cell r="Q1052" t="str">
            <v>3 3. Único Contratista</v>
          </cell>
          <cell r="U1052">
            <v>52529038</v>
          </cell>
          <cell r="V1052" t="str">
            <v>SARY CONSTANZA MURILLO POVEDA</v>
          </cell>
        </row>
        <row r="1053">
          <cell r="C1053" t="str">
            <v>1897-2024</v>
          </cell>
          <cell r="D1053" t="str">
            <v>LUZ CATHERINE REINA GONZALEZ</v>
          </cell>
          <cell r="E1053" t="str">
            <v>LUZ CATHERINE REINA GONZALEZ</v>
          </cell>
          <cell r="F1053" t="str">
            <v>Cédula de Ciudadania</v>
          </cell>
          <cell r="G1053">
            <v>52423709</v>
          </cell>
          <cell r="H1053">
            <v>52423709</v>
          </cell>
          <cell r="I1053">
            <v>8</v>
          </cell>
          <cell r="K1053" t="str">
            <v>Natural</v>
          </cell>
          <cell r="L1053" t="str">
            <v>1 Natural</v>
          </cell>
          <cell r="M1053" t="str">
            <v>2 Privada (1)</v>
          </cell>
          <cell r="N1053" t="str">
            <v>4 Persona Natural (2)</v>
          </cell>
          <cell r="O1053" t="str">
            <v>1 Nacional</v>
          </cell>
          <cell r="Q1053" t="str">
            <v>3 3. Único Contratista</v>
          </cell>
          <cell r="U1053">
            <v>52423709</v>
          </cell>
          <cell r="V1053" t="str">
            <v>LUZ CATHERINE REINA GONZALEZ</v>
          </cell>
        </row>
        <row r="1054">
          <cell r="C1054" t="str">
            <v>1898-2024</v>
          </cell>
          <cell r="D1054" t="str">
            <v>Alvaro Javier Herrera Moreno</v>
          </cell>
          <cell r="E1054" t="str">
            <v>ALVARO JAVIER HERRERA MORENO</v>
          </cell>
          <cell r="F1054" t="str">
            <v>Cédula de Ciudadania</v>
          </cell>
          <cell r="G1054">
            <v>7728657</v>
          </cell>
          <cell r="H1054">
            <v>7728657</v>
          </cell>
          <cell r="I1054">
            <v>1</v>
          </cell>
          <cell r="K1054" t="str">
            <v>Natural</v>
          </cell>
          <cell r="L1054" t="str">
            <v>1 Natural</v>
          </cell>
          <cell r="M1054" t="str">
            <v>2 Privada (1)</v>
          </cell>
          <cell r="N1054" t="str">
            <v>4 Persona Natural (2)</v>
          </cell>
          <cell r="O1054" t="str">
            <v>1 Nacional</v>
          </cell>
          <cell r="Q1054" t="str">
            <v>3 3. Único Contratista</v>
          </cell>
          <cell r="U1054">
            <v>7728657</v>
          </cell>
          <cell r="V1054" t="str">
            <v>ALVARO JAVIER HERRERA MORENO</v>
          </cell>
        </row>
        <row r="1055">
          <cell r="C1055" t="str">
            <v>1899-2024</v>
          </cell>
          <cell r="D1055" t="str">
            <v>KARINA ALEXANDRA ORTEGA VALBUENA</v>
          </cell>
          <cell r="E1055" t="str">
            <v>KARINA ALEXANDRA ORTEGA VALBUENA</v>
          </cell>
          <cell r="F1055" t="str">
            <v>Cédula de Ciudadania</v>
          </cell>
          <cell r="G1055">
            <v>52910216</v>
          </cell>
          <cell r="H1055">
            <v>52910216</v>
          </cell>
          <cell r="I1055">
            <v>8</v>
          </cell>
          <cell r="K1055" t="str">
            <v>Natural</v>
          </cell>
          <cell r="L1055" t="str">
            <v>1 Natural</v>
          </cell>
          <cell r="M1055" t="str">
            <v>2 Privada (1)</v>
          </cell>
          <cell r="N1055" t="str">
            <v>4 Persona Natural (2)</v>
          </cell>
          <cell r="O1055" t="str">
            <v>1 Nacional</v>
          </cell>
          <cell r="Q1055" t="str">
            <v>3 3. Único Contratista</v>
          </cell>
          <cell r="U1055">
            <v>52910216</v>
          </cell>
          <cell r="V1055" t="str">
            <v>KARINA ALEXANDRA ORTEGA VALBUENA</v>
          </cell>
        </row>
        <row r="1056">
          <cell r="C1056" t="str">
            <v>190-2024</v>
          </cell>
          <cell r="D1056" t="str">
            <v>KARINA ALEXANDRA ORTEGA VALBUENA</v>
          </cell>
          <cell r="E1056" t="str">
            <v>KARINA ALEXANDRA ORTEGA VALBUENA</v>
          </cell>
          <cell r="F1056" t="str">
            <v>Cédula de Ciudadania</v>
          </cell>
          <cell r="G1056">
            <v>52910216</v>
          </cell>
          <cell r="H1056">
            <v>52910216</v>
          </cell>
          <cell r="I1056">
            <v>8</v>
          </cell>
          <cell r="K1056" t="str">
            <v>Natural</v>
          </cell>
          <cell r="L1056" t="str">
            <v>1 Natural</v>
          </cell>
          <cell r="M1056" t="str">
            <v>2 Privada (1)</v>
          </cell>
          <cell r="N1056" t="str">
            <v>4 Persona Natural (2)</v>
          </cell>
          <cell r="O1056" t="str">
            <v>1 Nacional</v>
          </cell>
          <cell r="Q1056" t="str">
            <v>3 3. Único Contratista</v>
          </cell>
          <cell r="U1056">
            <v>52910216</v>
          </cell>
          <cell r="V1056" t="str">
            <v>KARINA ALEXANDRA ORTEGA VALBUENA</v>
          </cell>
        </row>
        <row r="1057">
          <cell r="C1057" t="str">
            <v>1900-2024</v>
          </cell>
          <cell r="D1057" t="str">
            <v>Viviana Marcela Gonzalez Avila</v>
          </cell>
          <cell r="E1057" t="str">
            <v>VIVIANA MARCELA GONZALEZ AVILA</v>
          </cell>
          <cell r="F1057" t="str">
            <v>Cédula de Ciudadania</v>
          </cell>
          <cell r="G1057">
            <v>1023898257</v>
          </cell>
          <cell r="H1057">
            <v>1023898257</v>
          </cell>
          <cell r="I1057">
            <v>4</v>
          </cell>
          <cell r="K1057" t="str">
            <v>Natural</v>
          </cell>
          <cell r="L1057" t="str">
            <v>1 Natural</v>
          </cell>
          <cell r="M1057" t="str">
            <v>2 Privada (1)</v>
          </cell>
          <cell r="N1057" t="str">
            <v>4 Persona Natural (2)</v>
          </cell>
          <cell r="O1057" t="str">
            <v>1 Nacional</v>
          </cell>
          <cell r="Q1057" t="str">
            <v>3 3. Único Contratista</v>
          </cell>
          <cell r="U1057">
            <v>1023898257</v>
          </cell>
          <cell r="V1057" t="str">
            <v>VIVIANA MARCELA GONZALEZ AVILA</v>
          </cell>
        </row>
        <row r="1058">
          <cell r="C1058" t="str">
            <v>1901-2024</v>
          </cell>
          <cell r="D1058" t="str">
            <v>Claudia Aracely Avila Morales</v>
          </cell>
          <cell r="E1058" t="str">
            <v>CLAUDIA ARACELY AVILA MORALES</v>
          </cell>
          <cell r="F1058" t="str">
            <v>Cédula de Ciudadania</v>
          </cell>
          <cell r="G1058">
            <v>1026267911</v>
          </cell>
          <cell r="H1058">
            <v>1026267911</v>
          </cell>
          <cell r="I1058">
            <v>7</v>
          </cell>
          <cell r="K1058" t="str">
            <v>Natural</v>
          </cell>
          <cell r="L1058" t="str">
            <v>1 Natural</v>
          </cell>
          <cell r="M1058" t="str">
            <v>2 Privada (1)</v>
          </cell>
          <cell r="N1058" t="str">
            <v>4 Persona Natural (2)</v>
          </cell>
          <cell r="O1058" t="str">
            <v>1 Nacional</v>
          </cell>
          <cell r="Q1058" t="str">
            <v>3 3. Único Contratista</v>
          </cell>
          <cell r="U1058">
            <v>1026267911</v>
          </cell>
          <cell r="V1058" t="str">
            <v>CLAUDIA ARACELY AVILA MORALES</v>
          </cell>
        </row>
        <row r="1059">
          <cell r="C1059" t="str">
            <v>1902-2024</v>
          </cell>
          <cell r="D1059" t="str">
            <v>DANIELA PINILLA BOCANEGRA</v>
          </cell>
          <cell r="E1059" t="str">
            <v>DANIELA PINILLA BOCANEGRA</v>
          </cell>
          <cell r="F1059" t="str">
            <v>Cédula de Ciudadania</v>
          </cell>
          <cell r="G1059">
            <v>1013648775</v>
          </cell>
          <cell r="H1059">
            <v>1013648775</v>
          </cell>
          <cell r="I1059">
            <v>1</v>
          </cell>
          <cell r="K1059" t="str">
            <v>Natural</v>
          </cell>
          <cell r="L1059" t="str">
            <v>1 Natural</v>
          </cell>
          <cell r="M1059" t="str">
            <v>2 Privada (1)</v>
          </cell>
          <cell r="N1059" t="str">
            <v>4 Persona Natural (2)</v>
          </cell>
          <cell r="O1059" t="str">
            <v>1 Nacional</v>
          </cell>
          <cell r="Q1059" t="str">
            <v>3 3. Único Contratista</v>
          </cell>
          <cell r="U1059">
            <v>1013648775</v>
          </cell>
          <cell r="V1059" t="str">
            <v>DANIELA PINILLA BOCANEGRA</v>
          </cell>
        </row>
        <row r="1060">
          <cell r="C1060" t="str">
            <v>1903-2024</v>
          </cell>
          <cell r="D1060" t="str">
            <v>Nelson Enrique Moreno Sua</v>
          </cell>
          <cell r="E1060" t="str">
            <v>NELSON ENRIQUE MORENO SUA</v>
          </cell>
          <cell r="F1060" t="str">
            <v>Cédula de Ciudadania</v>
          </cell>
          <cell r="G1060">
            <v>79830959</v>
          </cell>
          <cell r="H1060">
            <v>79830959</v>
          </cell>
          <cell r="I1060">
            <v>6</v>
          </cell>
          <cell r="K1060" t="str">
            <v>Natural</v>
          </cell>
          <cell r="L1060" t="str">
            <v>1 Natural</v>
          </cell>
          <cell r="M1060" t="str">
            <v>2 Privada (1)</v>
          </cell>
          <cell r="N1060" t="str">
            <v>4 Persona Natural (2)</v>
          </cell>
          <cell r="O1060" t="str">
            <v>1 Nacional</v>
          </cell>
          <cell r="Q1060" t="str">
            <v>3 3. Único Contratista</v>
          </cell>
          <cell r="U1060">
            <v>79830959</v>
          </cell>
          <cell r="V1060" t="str">
            <v>NELSON ENRIQUE MORENO SUA</v>
          </cell>
        </row>
        <row r="1061">
          <cell r="C1061" t="str">
            <v>1904-2024</v>
          </cell>
          <cell r="D1061" t="str">
            <v>Andrea Said Camargo</v>
          </cell>
          <cell r="E1061" t="str">
            <v>ANDREA SAID CAMARGO</v>
          </cell>
          <cell r="F1061" t="str">
            <v>Cédula de Ciudadania</v>
          </cell>
          <cell r="G1061">
            <v>52414952</v>
          </cell>
          <cell r="H1061">
            <v>52414952</v>
          </cell>
          <cell r="I1061">
            <v>3</v>
          </cell>
          <cell r="K1061" t="str">
            <v>Natural</v>
          </cell>
          <cell r="L1061" t="str">
            <v>1 Natural</v>
          </cell>
          <cell r="M1061" t="str">
            <v>2 Privada (1)</v>
          </cell>
          <cell r="N1061" t="str">
            <v>4 Persona Natural (2)</v>
          </cell>
          <cell r="O1061" t="str">
            <v>1 Nacional</v>
          </cell>
          <cell r="Q1061" t="str">
            <v>3 3. Único Contratista</v>
          </cell>
          <cell r="U1061">
            <v>52414952</v>
          </cell>
          <cell r="V1061" t="str">
            <v>ANDREA SAID CAMARGO</v>
          </cell>
        </row>
        <row r="1062">
          <cell r="C1062" t="str">
            <v>1905-2024</v>
          </cell>
          <cell r="D1062" t="str">
            <v>CATALINA POSADA PACHECO</v>
          </cell>
          <cell r="E1062" t="str">
            <v>CATALINA POSADA PACHECO</v>
          </cell>
          <cell r="F1062" t="str">
            <v>Cédula de Ciudadania</v>
          </cell>
          <cell r="G1062">
            <v>43876129</v>
          </cell>
          <cell r="H1062">
            <v>43876129</v>
          </cell>
          <cell r="I1062">
            <v>7</v>
          </cell>
          <cell r="K1062" t="str">
            <v>Natural</v>
          </cell>
          <cell r="L1062" t="str">
            <v>1 Natural</v>
          </cell>
          <cell r="M1062" t="str">
            <v>2 Privada (1)</v>
          </cell>
          <cell r="N1062" t="str">
            <v>4 Persona Natural (2)</v>
          </cell>
          <cell r="O1062" t="str">
            <v>1 Nacional</v>
          </cell>
          <cell r="Q1062" t="str">
            <v>3 3. Único Contratista</v>
          </cell>
          <cell r="U1062">
            <v>43876129</v>
          </cell>
          <cell r="V1062" t="str">
            <v>CATALINA POSADA PACHECO</v>
          </cell>
        </row>
        <row r="1063">
          <cell r="C1063" t="str">
            <v>1906-2024</v>
          </cell>
          <cell r="D1063" t="str">
            <v>DIANA CAROLINA LEON GUERRERO</v>
          </cell>
          <cell r="E1063" t="str">
            <v>DIANA CAROLINA LEON GUERRERO</v>
          </cell>
          <cell r="F1063" t="str">
            <v>Cédula de Ciudadania</v>
          </cell>
          <cell r="G1063">
            <v>1012324545</v>
          </cell>
          <cell r="H1063">
            <v>1012324545</v>
          </cell>
          <cell r="I1063">
            <v>8</v>
          </cell>
          <cell r="K1063" t="str">
            <v>Natural</v>
          </cell>
          <cell r="L1063" t="str">
            <v>1 Natural</v>
          </cell>
          <cell r="M1063" t="str">
            <v>2 Privada (1)</v>
          </cell>
          <cell r="N1063" t="str">
            <v>4 Persona Natural (2)</v>
          </cell>
          <cell r="O1063" t="str">
            <v>1 Nacional</v>
          </cell>
          <cell r="Q1063" t="str">
            <v>3 3. Único Contratista</v>
          </cell>
          <cell r="U1063">
            <v>1012324545</v>
          </cell>
          <cell r="V1063" t="str">
            <v>DIANA CAROLINA LEON GUERRERO</v>
          </cell>
        </row>
        <row r="1064">
          <cell r="C1064" t="str">
            <v>1907-2024</v>
          </cell>
          <cell r="D1064" t="str">
            <v>LUIS ALEJANDRO LOAIZA ZULUAGA</v>
          </cell>
          <cell r="E1064" t="str">
            <v>LUIS ALEJANDRO LOAIZA ZULUAGA</v>
          </cell>
          <cell r="F1064" t="str">
            <v>NIT</v>
          </cell>
          <cell r="G1064">
            <v>79811853</v>
          </cell>
          <cell r="H1064">
            <v>79811853</v>
          </cell>
          <cell r="I1064">
            <v>3</v>
          </cell>
          <cell r="K1064" t="str">
            <v>Natural</v>
          </cell>
          <cell r="L1064" t="str">
            <v>2 Jurídica</v>
          </cell>
          <cell r="N1064" t="str">
            <v>3 Privadas (2)</v>
          </cell>
          <cell r="O1064" t="str">
            <v>1 Nacional</v>
          </cell>
          <cell r="Q1064" t="str">
            <v>3 3. Único Contratista</v>
          </cell>
          <cell r="U1064">
            <v>79811853</v>
          </cell>
          <cell r="V1064" t="str">
            <v>LUIS ALEJANDRO LOAIZA ZULUAGA</v>
          </cell>
        </row>
        <row r="1065">
          <cell r="C1065" t="str">
            <v>1908-2024</v>
          </cell>
          <cell r="D1065" t="str">
            <v>KATHERINE ULLOA ROMERO</v>
          </cell>
          <cell r="E1065" t="str">
            <v>KATHERINE ULLOA ROMERO</v>
          </cell>
          <cell r="F1065" t="str">
            <v>Cédula de Ciudadania</v>
          </cell>
          <cell r="G1065">
            <v>53136197</v>
          </cell>
          <cell r="H1065">
            <v>53136197</v>
          </cell>
          <cell r="I1065">
            <v>1</v>
          </cell>
          <cell r="K1065" t="str">
            <v>Natural</v>
          </cell>
          <cell r="L1065" t="str">
            <v>1 Natural</v>
          </cell>
          <cell r="M1065" t="str">
            <v>2 Privada (1)</v>
          </cell>
          <cell r="N1065" t="str">
            <v>4 Persona Natural (2)</v>
          </cell>
          <cell r="O1065" t="str">
            <v>1 Nacional</v>
          </cell>
          <cell r="Q1065" t="str">
            <v>3 3. Único Contratista</v>
          </cell>
          <cell r="U1065">
            <v>53136197</v>
          </cell>
          <cell r="V1065" t="str">
            <v>KATHERINE ULLOA ROMERO</v>
          </cell>
        </row>
        <row r="1066">
          <cell r="C1066" t="str">
            <v>1909-2024</v>
          </cell>
          <cell r="D1066" t="str">
            <v>VIVIANA GONZÁLEZ GUTIÉRREZ</v>
          </cell>
          <cell r="E1066" t="str">
            <v>VIVIANA GONZALEZ GUTIERREZ</v>
          </cell>
          <cell r="F1066" t="str">
            <v>Cédula de Ciudadania</v>
          </cell>
          <cell r="G1066">
            <v>1032370388</v>
          </cell>
          <cell r="H1066">
            <v>1032370388</v>
          </cell>
          <cell r="I1066">
            <v>6</v>
          </cell>
          <cell r="K1066" t="str">
            <v>Natural</v>
          </cell>
          <cell r="L1066" t="str">
            <v>1 Natural</v>
          </cell>
          <cell r="M1066" t="str">
            <v>2 Privada (1)</v>
          </cell>
          <cell r="N1066" t="str">
            <v>4 Persona Natural (2)</v>
          </cell>
          <cell r="O1066" t="str">
            <v>1 Nacional</v>
          </cell>
          <cell r="Q1066" t="str">
            <v>3 3. Único Contratista</v>
          </cell>
          <cell r="U1066">
            <v>1032370388</v>
          </cell>
          <cell r="V1066" t="str">
            <v>VIVIANA GONZALEZ GUTIERREZ</v>
          </cell>
        </row>
        <row r="1067">
          <cell r="C1067" t="str">
            <v>191-2024</v>
          </cell>
          <cell r="D1067" t="str">
            <v>DANIEL MARINO ORTIZ PINEDA</v>
          </cell>
          <cell r="E1067" t="str">
            <v>DANIEL MARINO ORTIZ PINEDA</v>
          </cell>
          <cell r="F1067" t="str">
            <v>NIT</v>
          </cell>
          <cell r="G1067">
            <v>1032445764</v>
          </cell>
          <cell r="H1067">
            <v>1032445764</v>
          </cell>
          <cell r="I1067">
            <v>6</v>
          </cell>
          <cell r="K1067" t="str">
            <v>Natural</v>
          </cell>
          <cell r="L1067" t="str">
            <v>2 Jurídica</v>
          </cell>
          <cell r="N1067" t="str">
            <v>3 Privadas (2)</v>
          </cell>
          <cell r="O1067" t="str">
            <v>1 Nacional</v>
          </cell>
          <cell r="Q1067" t="str">
            <v>3 3. Único Contratista</v>
          </cell>
          <cell r="U1067">
            <v>1032445764</v>
          </cell>
          <cell r="V1067" t="str">
            <v>DANIEL MARINO ORTIZ PINEDA</v>
          </cell>
        </row>
        <row r="1068">
          <cell r="C1068" t="str">
            <v>1910-2024</v>
          </cell>
          <cell r="D1068" t="str">
            <v>IVONNE CAROLINA BENÍTEZ SARMIENTO</v>
          </cell>
          <cell r="E1068" t="str">
            <v>IVONNE CAROLINA BENITEZ SARMIENTO</v>
          </cell>
          <cell r="F1068" t="str">
            <v>Cédula de Ciudadania</v>
          </cell>
          <cell r="G1068">
            <v>1013595690</v>
          </cell>
          <cell r="H1068">
            <v>1013595690</v>
          </cell>
          <cell r="I1068">
            <v>3</v>
          </cell>
          <cell r="K1068" t="str">
            <v>Natural</v>
          </cell>
          <cell r="L1068" t="str">
            <v>1 Natural</v>
          </cell>
          <cell r="M1068" t="str">
            <v>2 Privada (1)</v>
          </cell>
          <cell r="N1068" t="str">
            <v>4 Persona Natural (2)</v>
          </cell>
          <cell r="O1068" t="str">
            <v>1 Nacional</v>
          </cell>
          <cell r="Q1068" t="str">
            <v>3 3. Único Contratista</v>
          </cell>
          <cell r="U1068">
            <v>1013595690</v>
          </cell>
          <cell r="V1068" t="str">
            <v>IVONNE CAROLINA BENITEZ SARMIENTO</v>
          </cell>
        </row>
        <row r="1069">
          <cell r="C1069" t="str">
            <v>1911-2024</v>
          </cell>
          <cell r="D1069" t="str">
            <v>Jhon Alexander Rodriguez</v>
          </cell>
          <cell r="E1069" t="str">
            <v>JHON ALEXANDER RODRIGUEZ ARIAS</v>
          </cell>
          <cell r="F1069" t="str">
            <v>Cédula de Ciudadania</v>
          </cell>
          <cell r="G1069">
            <v>1024489478</v>
          </cell>
          <cell r="H1069">
            <v>1024489478</v>
          </cell>
          <cell r="I1069">
            <v>4</v>
          </cell>
          <cell r="K1069" t="str">
            <v>Natural</v>
          </cell>
          <cell r="L1069" t="str">
            <v>1 Natural</v>
          </cell>
          <cell r="M1069" t="str">
            <v>2 Privada (1)</v>
          </cell>
          <cell r="N1069" t="str">
            <v>4 Persona Natural (2)</v>
          </cell>
          <cell r="O1069" t="str">
            <v>1 Nacional</v>
          </cell>
          <cell r="Q1069" t="str">
            <v>3 3. Único Contratista</v>
          </cell>
          <cell r="U1069">
            <v>1024489478</v>
          </cell>
          <cell r="V1069" t="str">
            <v>JHON ALEXANDER RODRIGUEZ ARIAS</v>
          </cell>
        </row>
        <row r="1070">
          <cell r="C1070" t="str">
            <v>1912-2024</v>
          </cell>
          <cell r="D1070" t="str">
            <v>daniel alberto nempeque carvajal</v>
          </cell>
          <cell r="E1070" t="str">
            <v>DANIEL ALBERTO NEMPEQUE CARVAJAL</v>
          </cell>
          <cell r="F1070" t="str">
            <v>Cédula de Ciudadania</v>
          </cell>
          <cell r="G1070">
            <v>1032461768</v>
          </cell>
          <cell r="H1070">
            <v>1032461768</v>
          </cell>
          <cell r="I1070">
            <v>2</v>
          </cell>
          <cell r="K1070" t="str">
            <v>Natural</v>
          </cell>
          <cell r="L1070" t="str">
            <v>1 Natural</v>
          </cell>
          <cell r="M1070" t="str">
            <v>2 Privada (1)</v>
          </cell>
          <cell r="N1070" t="str">
            <v>4 Persona Natural (2)</v>
          </cell>
          <cell r="O1070" t="str">
            <v>1 Nacional</v>
          </cell>
          <cell r="Q1070" t="str">
            <v>3 3. Único Contratista</v>
          </cell>
          <cell r="U1070">
            <v>1032461768</v>
          </cell>
          <cell r="V1070" t="str">
            <v>DANIEL ALBERTO NEMPEQUE CARVAJAL</v>
          </cell>
        </row>
        <row r="1071">
          <cell r="C1071" t="str">
            <v>1913-2024</v>
          </cell>
          <cell r="D1071" t="str">
            <v>CLAUDIA PATRICIA AVENDAÑO GUTIÉRREZ</v>
          </cell>
          <cell r="E1071" t="str">
            <v>CLAUDIA PATRICIA AVENDAÑO GUTIERREZ</v>
          </cell>
          <cell r="F1071" t="str">
            <v>Cédula de Ciudadania</v>
          </cell>
          <cell r="G1071">
            <v>52113159</v>
          </cell>
          <cell r="H1071">
            <v>52113159</v>
          </cell>
          <cell r="I1071">
            <v>7</v>
          </cell>
          <cell r="K1071" t="str">
            <v>Natural</v>
          </cell>
          <cell r="L1071" t="str">
            <v>1 Natural</v>
          </cell>
          <cell r="M1071" t="str">
            <v>2 Privada (1)</v>
          </cell>
          <cell r="N1071" t="str">
            <v>4 Persona Natural (2)</v>
          </cell>
          <cell r="O1071" t="str">
            <v>1 Nacional</v>
          </cell>
          <cell r="Q1071" t="str">
            <v>3 3. Único Contratista</v>
          </cell>
          <cell r="U1071">
            <v>52113159</v>
          </cell>
          <cell r="V1071" t="str">
            <v>CLAUDIA PATRICIA AVENDAÑO GUTIERREZ</v>
          </cell>
        </row>
        <row r="1072">
          <cell r="C1072" t="str">
            <v>1914-2024</v>
          </cell>
          <cell r="D1072" t="str">
            <v>ADRIANA MARCELA MUNAR CRISTANCHO</v>
          </cell>
          <cell r="E1072" t="str">
            <v>ADRIANA MARCELA MUNAR CRISTANCHO</v>
          </cell>
          <cell r="G1072">
            <v>52899417</v>
          </cell>
          <cell r="H1072">
            <v>52899417</v>
          </cell>
          <cell r="I1072">
            <v>5</v>
          </cell>
          <cell r="K1072" t="str">
            <v>Natural</v>
          </cell>
          <cell r="U1072">
            <v>52899417</v>
          </cell>
          <cell r="V1072" t="str">
            <v>ADRIANA MARCELA MUNAR CRISTANCHO</v>
          </cell>
        </row>
        <row r="1073">
          <cell r="C1073" t="str">
            <v>1915-2024</v>
          </cell>
          <cell r="D1073" t="str">
            <v>CARLOS ALFONSO GAITÁN TOBAR</v>
          </cell>
          <cell r="E1073" t="str">
            <v>CARLOS ALFONSO GAITAN TOBAR</v>
          </cell>
          <cell r="F1073" t="str">
            <v>NIT</v>
          </cell>
          <cell r="G1073">
            <v>1000019532</v>
          </cell>
          <cell r="H1073">
            <v>1000019532</v>
          </cell>
          <cell r="I1073">
            <v>1</v>
          </cell>
          <cell r="K1073" t="str">
            <v>Natural</v>
          </cell>
          <cell r="L1073" t="str">
            <v>2 Jurídica</v>
          </cell>
          <cell r="N1073" t="str">
            <v>3 Privadas (2)</v>
          </cell>
          <cell r="O1073" t="str">
            <v>1 Nacional</v>
          </cell>
          <cell r="Q1073" t="str">
            <v>3 3. Único Contratista</v>
          </cell>
          <cell r="U1073">
            <v>1000019532</v>
          </cell>
          <cell r="V1073" t="str">
            <v>CARLOS ALFONSO GAITAN TOBAR</v>
          </cell>
        </row>
        <row r="1074">
          <cell r="C1074" t="str">
            <v>1916-2024</v>
          </cell>
          <cell r="D1074" t="str">
            <v>Omar Ricardo Apraez Chaparro</v>
          </cell>
          <cell r="E1074" t="str">
            <v>OMAR RICARDO APRAEZ CHAPARRO</v>
          </cell>
          <cell r="F1074" t="str">
            <v>Cédula de Ciudadania</v>
          </cell>
          <cell r="G1074">
            <v>80777352</v>
          </cell>
          <cell r="H1074">
            <v>80777352</v>
          </cell>
          <cell r="I1074">
            <v>3</v>
          </cell>
          <cell r="K1074" t="str">
            <v>Natural</v>
          </cell>
          <cell r="L1074" t="str">
            <v>1 Natural</v>
          </cell>
          <cell r="M1074" t="str">
            <v>2 Privada (1)</v>
          </cell>
          <cell r="N1074" t="str">
            <v>4 Persona Natural (2)</v>
          </cell>
          <cell r="O1074" t="str">
            <v>1 Nacional</v>
          </cell>
          <cell r="Q1074" t="str">
            <v>3 3. Único Contratista</v>
          </cell>
          <cell r="U1074">
            <v>80777352</v>
          </cell>
          <cell r="V1074" t="str">
            <v>OMAR RICARDO APRAEZ CHAPARRO</v>
          </cell>
        </row>
        <row r="1075">
          <cell r="C1075" t="str">
            <v>1917-2024</v>
          </cell>
          <cell r="D1075" t="str">
            <v>Wendy Dayanna Castellanos Coca</v>
          </cell>
          <cell r="E1075" t="str">
            <v>WENDY DAYANA CASTELLANOS COCA</v>
          </cell>
          <cell r="F1075" t="str">
            <v>Cédula de Ciudadania</v>
          </cell>
          <cell r="G1075">
            <v>1056031690</v>
          </cell>
          <cell r="H1075">
            <v>1056031690</v>
          </cell>
          <cell r="I1075">
            <v>1</v>
          </cell>
          <cell r="K1075" t="str">
            <v>Natural</v>
          </cell>
          <cell r="L1075" t="str">
            <v>1 Natural</v>
          </cell>
          <cell r="M1075" t="str">
            <v>2 Privada (1)</v>
          </cell>
          <cell r="N1075" t="str">
            <v>4 Persona Natural (2)</v>
          </cell>
          <cell r="O1075" t="str">
            <v>1 Nacional</v>
          </cell>
          <cell r="Q1075" t="str">
            <v>3 3. Único Contratista</v>
          </cell>
          <cell r="U1075">
            <v>1056031690</v>
          </cell>
          <cell r="V1075" t="str">
            <v>WENDY DAYANA CASTELLANOS COCA</v>
          </cell>
        </row>
        <row r="1076">
          <cell r="C1076" t="str">
            <v>1918-2024</v>
          </cell>
          <cell r="D1076" t="str">
            <v>Karen Daniela Gómez León</v>
          </cell>
          <cell r="E1076" t="str">
            <v>KAREN DANIELA GOMEZ LEON</v>
          </cell>
          <cell r="F1076" t="str">
            <v>Cédula de Ciudadania</v>
          </cell>
          <cell r="G1076">
            <v>1013641412</v>
          </cell>
          <cell r="H1076">
            <v>1013641412</v>
          </cell>
          <cell r="I1076">
            <v>1</v>
          </cell>
          <cell r="K1076" t="str">
            <v>Natural</v>
          </cell>
          <cell r="L1076" t="str">
            <v>1 Natural</v>
          </cell>
          <cell r="M1076" t="str">
            <v>2 Privada (1)</v>
          </cell>
          <cell r="N1076" t="str">
            <v>4 Persona Natural (2)</v>
          </cell>
          <cell r="O1076" t="str">
            <v>1 Nacional</v>
          </cell>
          <cell r="Q1076" t="str">
            <v>3 3. Único Contratista</v>
          </cell>
          <cell r="U1076">
            <v>1013641412</v>
          </cell>
          <cell r="V1076" t="str">
            <v>KAREN DANIELA GOMEZ LEON</v>
          </cell>
        </row>
        <row r="1077">
          <cell r="C1077" t="str">
            <v>1919-2024</v>
          </cell>
          <cell r="D1077" t="str">
            <v>Sandra Milena Arevalo Gomez</v>
          </cell>
          <cell r="E1077" t="str">
            <v>SANDRA MILENA AREVALO GOMEZ</v>
          </cell>
          <cell r="F1077" t="str">
            <v>Cédula de Ciudadania</v>
          </cell>
          <cell r="G1077">
            <v>1078350479</v>
          </cell>
          <cell r="H1077">
            <v>1078350479</v>
          </cell>
          <cell r="I1077">
            <v>1</v>
          </cell>
          <cell r="K1077" t="str">
            <v>Natural</v>
          </cell>
          <cell r="L1077" t="str">
            <v>1 Natural</v>
          </cell>
          <cell r="M1077" t="str">
            <v>2 Privada (1)</v>
          </cell>
          <cell r="N1077" t="str">
            <v>4 Persona Natural (2)</v>
          </cell>
          <cell r="O1077" t="str">
            <v>1 Nacional</v>
          </cell>
          <cell r="Q1077" t="str">
            <v>3 3. Único Contratista</v>
          </cell>
          <cell r="U1077">
            <v>1078350479</v>
          </cell>
          <cell r="V1077" t="str">
            <v>SANDRA MILENA AREVALO GOMEZ</v>
          </cell>
        </row>
        <row r="1078">
          <cell r="C1078" t="str">
            <v>192-2024</v>
          </cell>
          <cell r="D1078" t="str">
            <v>RICARDO MARTINEZ PUERTO</v>
          </cell>
          <cell r="E1078" t="str">
            <v>RICARDO MARTINEZ PUERTO</v>
          </cell>
          <cell r="F1078" t="str">
            <v>Cédula de Ciudadania</v>
          </cell>
          <cell r="G1078">
            <v>1020714233</v>
          </cell>
          <cell r="H1078">
            <v>1020714233</v>
          </cell>
          <cell r="I1078">
            <v>8</v>
          </cell>
          <cell r="K1078" t="str">
            <v>Natural</v>
          </cell>
          <cell r="L1078" t="str">
            <v>1 Natural</v>
          </cell>
          <cell r="M1078" t="str">
            <v>2 Privada (1)</v>
          </cell>
          <cell r="N1078" t="str">
            <v>4 Persona Natural (2)</v>
          </cell>
          <cell r="O1078" t="str">
            <v>1 Nacional</v>
          </cell>
          <cell r="Q1078" t="str">
            <v>3 3. Único Contratista</v>
          </cell>
          <cell r="U1078">
            <v>1020714233</v>
          </cell>
          <cell r="V1078" t="str">
            <v>RICARDO MARTINEZ PUERTO</v>
          </cell>
        </row>
        <row r="1079">
          <cell r="C1079" t="str">
            <v>1920-2024</v>
          </cell>
          <cell r="D1079" t="str">
            <v>Danilo Mauricio Gonzalez Muñoz</v>
          </cell>
          <cell r="E1079" t="str">
            <v>DANILO MAURICIO GONZALEZ MUÑOZ</v>
          </cell>
          <cell r="F1079" t="str">
            <v>Cédula de Ciudadania</v>
          </cell>
          <cell r="G1079">
            <v>1014254815</v>
          </cell>
          <cell r="H1079">
            <v>1014254815</v>
          </cell>
          <cell r="I1079">
            <v>8</v>
          </cell>
          <cell r="K1079" t="str">
            <v>Natural</v>
          </cell>
          <cell r="L1079" t="str">
            <v>1 Natural</v>
          </cell>
          <cell r="M1079" t="str">
            <v>2 Privada (1)</v>
          </cell>
          <cell r="N1079" t="str">
            <v>4 Persona Natural (2)</v>
          </cell>
          <cell r="O1079" t="str">
            <v>1 Nacional</v>
          </cell>
          <cell r="Q1079" t="str">
            <v>3 3. Único Contratista</v>
          </cell>
          <cell r="U1079">
            <v>1014254815</v>
          </cell>
          <cell r="V1079" t="str">
            <v>DANILO MAURICIO GONZALEZ MUÑOZ</v>
          </cell>
        </row>
        <row r="1080">
          <cell r="C1080" t="str">
            <v>1921-2024</v>
          </cell>
          <cell r="D1080" t="str">
            <v>Daniel Armando Rubiano Rodríguez</v>
          </cell>
          <cell r="E1080" t="str">
            <v>DANIEL ARMANDO RUBIANO RODRIGUEZ</v>
          </cell>
          <cell r="F1080" t="str">
            <v>Cédula de Ciudadania</v>
          </cell>
          <cell r="G1080">
            <v>1020722773</v>
          </cell>
          <cell r="H1080">
            <v>1020722773</v>
          </cell>
          <cell r="I1080">
            <v>7</v>
          </cell>
          <cell r="K1080" t="str">
            <v>Natural</v>
          </cell>
          <cell r="L1080" t="str">
            <v>1 Natural</v>
          </cell>
          <cell r="M1080" t="str">
            <v>2 Privada (1)</v>
          </cell>
          <cell r="N1080" t="str">
            <v>4 Persona Natural (2)</v>
          </cell>
          <cell r="O1080" t="str">
            <v>1 Nacional</v>
          </cell>
          <cell r="Q1080" t="str">
            <v>3 3. Único Contratista</v>
          </cell>
          <cell r="U1080">
            <v>1020722773</v>
          </cell>
          <cell r="V1080" t="str">
            <v>DANIEL ARMANDO RUBIANO RODRIGUEZ</v>
          </cell>
        </row>
        <row r="1081">
          <cell r="C1081" t="str">
            <v>1922-2024</v>
          </cell>
          <cell r="D1081" t="str">
            <v>JULIANA RAMIREZ MARTINEZ</v>
          </cell>
          <cell r="E1081" t="str">
            <v>JULIANA RAMIREZ MARTINEZ</v>
          </cell>
          <cell r="F1081" t="str">
            <v>Cédula de Ciudadania</v>
          </cell>
          <cell r="G1081">
            <v>1020744128</v>
          </cell>
          <cell r="H1081">
            <v>1020744128</v>
          </cell>
          <cell r="I1081">
            <v>0</v>
          </cell>
          <cell r="K1081" t="str">
            <v>Natural</v>
          </cell>
          <cell r="L1081" t="str">
            <v>1 Natural</v>
          </cell>
          <cell r="M1081" t="str">
            <v>2 Privada (1)</v>
          </cell>
          <cell r="N1081" t="str">
            <v>4 Persona Natural (2)</v>
          </cell>
          <cell r="O1081" t="str">
            <v>1 Nacional</v>
          </cell>
          <cell r="Q1081" t="str">
            <v>3 3. Único Contratista</v>
          </cell>
          <cell r="U1081">
            <v>1020744128</v>
          </cell>
          <cell r="V1081" t="str">
            <v>JULIANA RAMIREZ MARTINEZ</v>
          </cell>
        </row>
        <row r="1082">
          <cell r="C1082" t="str">
            <v>1923-2024</v>
          </cell>
          <cell r="D1082" t="str">
            <v>Sara Jimenez Nieto</v>
          </cell>
          <cell r="E1082" t="str">
            <v>SARA JIMENEZ NIETO</v>
          </cell>
          <cell r="F1082" t="str">
            <v>Cédula de Ciudadania</v>
          </cell>
          <cell r="G1082">
            <v>1143835530</v>
          </cell>
          <cell r="H1082">
            <v>1143835530</v>
          </cell>
          <cell r="I1082">
            <v>6</v>
          </cell>
          <cell r="K1082" t="str">
            <v>Natural</v>
          </cell>
          <cell r="L1082" t="str">
            <v>1 Natural</v>
          </cell>
          <cell r="M1082" t="str">
            <v>2 Privada (1)</v>
          </cell>
          <cell r="N1082" t="str">
            <v>4 Persona Natural (2)</v>
          </cell>
          <cell r="O1082" t="str">
            <v>1 Nacional</v>
          </cell>
          <cell r="Q1082" t="str">
            <v>3 3. Único Contratista</v>
          </cell>
          <cell r="U1082">
            <v>1143835530</v>
          </cell>
          <cell r="V1082" t="str">
            <v>SARA JIMENEZ NIETO</v>
          </cell>
        </row>
        <row r="1083">
          <cell r="C1083" t="str">
            <v>1924-2024</v>
          </cell>
          <cell r="D1083" t="str">
            <v>David Álvarez Sánchez</v>
          </cell>
          <cell r="E1083" t="str">
            <v>OSCAR JAVIER ACUÑA ACOSTA</v>
          </cell>
          <cell r="F1083" t="str">
            <v>Cédula de Ciudadania</v>
          </cell>
          <cell r="G1083">
            <v>80730186</v>
          </cell>
          <cell r="H1083">
            <v>80730186</v>
          </cell>
          <cell r="I1083">
            <v>4</v>
          </cell>
          <cell r="K1083" t="str">
            <v>Natural</v>
          </cell>
          <cell r="L1083" t="str">
            <v>1 Natural</v>
          </cell>
          <cell r="M1083" t="str">
            <v>2 Privada (1)</v>
          </cell>
          <cell r="N1083" t="str">
            <v>4 Persona Natural (2)</v>
          </cell>
          <cell r="O1083" t="str">
            <v>1 Nacional</v>
          </cell>
          <cell r="Q1083" t="str">
            <v>3 3. Único Contratista</v>
          </cell>
          <cell r="U1083">
            <v>80730186</v>
          </cell>
          <cell r="V1083" t="str">
            <v>OSCAR JAVIER ACUÑA ACOSTA</v>
          </cell>
        </row>
        <row r="1084">
          <cell r="C1084" t="str">
            <v>1925-2024</v>
          </cell>
          <cell r="D1084" t="str">
            <v>Katherine Julieth López Guzmán</v>
          </cell>
          <cell r="E1084" t="str">
            <v>KATHERINE JULIETH LOPEZ GUZMAN</v>
          </cell>
          <cell r="F1084" t="str">
            <v>Cédula de Ciudadania</v>
          </cell>
          <cell r="G1084">
            <v>1127597362</v>
          </cell>
          <cell r="H1084">
            <v>1127597362</v>
          </cell>
          <cell r="I1084">
            <v>5</v>
          </cell>
          <cell r="K1084" t="str">
            <v>Natural</v>
          </cell>
          <cell r="L1084" t="str">
            <v>1 Natural</v>
          </cell>
          <cell r="M1084" t="str">
            <v>2 Privada (1)</v>
          </cell>
          <cell r="N1084" t="str">
            <v>4 Persona Natural (2)</v>
          </cell>
          <cell r="O1084" t="str">
            <v>1 Nacional</v>
          </cell>
          <cell r="Q1084" t="str">
            <v>3 3. Único Contratista</v>
          </cell>
          <cell r="U1084">
            <v>1127597362</v>
          </cell>
          <cell r="V1084" t="str">
            <v>KATHERINE JULIETH LOPEZ GUZMAN</v>
          </cell>
        </row>
        <row r="1085">
          <cell r="C1085" t="str">
            <v>1926-2024</v>
          </cell>
          <cell r="D1085" t="str">
            <v>Juan David Farigua León</v>
          </cell>
          <cell r="E1085" t="str">
            <v>JUAN DAVID FARIGUA LEON</v>
          </cell>
          <cell r="F1085" t="str">
            <v>Cédula de Ciudadania</v>
          </cell>
          <cell r="G1085">
            <v>1026297072</v>
          </cell>
          <cell r="H1085">
            <v>1026297072</v>
          </cell>
          <cell r="I1085">
            <v>0</v>
          </cell>
          <cell r="K1085" t="str">
            <v>Natural</v>
          </cell>
          <cell r="L1085" t="str">
            <v>1 Natural</v>
          </cell>
          <cell r="M1085" t="str">
            <v>2 Privada (1)</v>
          </cell>
          <cell r="N1085" t="str">
            <v>4 Persona Natural (2)</v>
          </cell>
          <cell r="O1085" t="str">
            <v>1 Nacional</v>
          </cell>
          <cell r="Q1085" t="str">
            <v>3 3. Único Contratista</v>
          </cell>
          <cell r="U1085">
            <v>1026297072</v>
          </cell>
          <cell r="V1085" t="str">
            <v>JUAN DAVID FARIGUA LEON</v>
          </cell>
        </row>
        <row r="1086">
          <cell r="C1086" t="str">
            <v>1927-2024</v>
          </cell>
          <cell r="D1086" t="str">
            <v>Sandra Tatiana Múnera</v>
          </cell>
          <cell r="E1086" t="str">
            <v>SANDRA TATIANA MUNERA MONSALVE</v>
          </cell>
          <cell r="F1086" t="str">
            <v>Cédula de Ciudadania</v>
          </cell>
          <cell r="G1086">
            <v>1017147014</v>
          </cell>
          <cell r="H1086">
            <v>1017147014</v>
          </cell>
          <cell r="I1086">
            <v>8</v>
          </cell>
          <cell r="K1086" t="str">
            <v>Natural</v>
          </cell>
          <cell r="L1086" t="str">
            <v>1 Natural</v>
          </cell>
          <cell r="M1086" t="str">
            <v>2 Privada (1)</v>
          </cell>
          <cell r="N1086" t="str">
            <v>4 Persona Natural (2)</v>
          </cell>
          <cell r="O1086" t="str">
            <v>1 Nacional</v>
          </cell>
          <cell r="Q1086" t="str">
            <v>3 3. Único Contratista</v>
          </cell>
          <cell r="U1086">
            <v>1017147014</v>
          </cell>
          <cell r="V1086" t="str">
            <v>SANDRA TATIANA MUNERA MONSALVE</v>
          </cell>
        </row>
        <row r="1087">
          <cell r="C1087" t="str">
            <v>1928-2024</v>
          </cell>
          <cell r="D1087" t="str">
            <v>Juan David Rodriguez Tibaduiza</v>
          </cell>
          <cell r="E1087" t="str">
            <v>JUAN DAVID RODRIGUEZ TIBADUIZA</v>
          </cell>
          <cell r="F1087" t="str">
            <v>Cédula de Ciudadania</v>
          </cell>
          <cell r="G1087">
            <v>1023962976</v>
          </cell>
          <cell r="H1087">
            <v>1023962976</v>
          </cell>
          <cell r="I1087">
            <v>5</v>
          </cell>
          <cell r="K1087" t="str">
            <v>Natural</v>
          </cell>
          <cell r="L1087" t="str">
            <v>1 Natural</v>
          </cell>
          <cell r="M1087" t="str">
            <v>2 Privada (1)</v>
          </cell>
          <cell r="N1087" t="str">
            <v>4 Persona Natural (2)</v>
          </cell>
          <cell r="O1087" t="str">
            <v>1 Nacional</v>
          </cell>
          <cell r="Q1087" t="str">
            <v>3 3. Único Contratista</v>
          </cell>
          <cell r="U1087">
            <v>1023962976</v>
          </cell>
          <cell r="V1087" t="str">
            <v>JUAN DAVID RODRIGUEZ TIBADUIZA</v>
          </cell>
        </row>
        <row r="1088">
          <cell r="C1088" t="str">
            <v>1929-2024</v>
          </cell>
          <cell r="D1088" t="str">
            <v>FERNÁN AUGUSTO GALEANO GALLEGO</v>
          </cell>
          <cell r="E1088" t="str">
            <v>FERNAN AUGUSTO GALEANO GALLEGO</v>
          </cell>
          <cell r="F1088" t="str">
            <v>Cédula de Ciudadania</v>
          </cell>
          <cell r="G1088">
            <v>9972044</v>
          </cell>
          <cell r="H1088">
            <v>9972044</v>
          </cell>
          <cell r="I1088">
            <v>7</v>
          </cell>
          <cell r="K1088" t="str">
            <v>Natural</v>
          </cell>
          <cell r="L1088" t="str">
            <v>1 Natural</v>
          </cell>
          <cell r="M1088" t="str">
            <v>2 Privada (1)</v>
          </cell>
          <cell r="N1088" t="str">
            <v>4 Persona Natural (2)</v>
          </cell>
          <cell r="O1088" t="str">
            <v>1 Nacional</v>
          </cell>
          <cell r="Q1088" t="str">
            <v>3 3. Único Contratista</v>
          </cell>
          <cell r="U1088">
            <v>9972044</v>
          </cell>
          <cell r="V1088" t="str">
            <v>FERNAN AUGUSTO GALEANO GALLEGO</v>
          </cell>
        </row>
        <row r="1089">
          <cell r="C1089" t="str">
            <v>193-2024</v>
          </cell>
          <cell r="D1089" t="str">
            <v>Yurian Brigitte Barrera Bolívar</v>
          </cell>
          <cell r="E1089" t="str">
            <v>YURIAN BRIGITTE BARRERA BOLIVAR</v>
          </cell>
          <cell r="F1089" t="str">
            <v>Cédula de Ciudadania</v>
          </cell>
          <cell r="G1089">
            <v>1001044444</v>
          </cell>
          <cell r="H1089">
            <v>1001044444</v>
          </cell>
          <cell r="I1089">
            <v>0</v>
          </cell>
          <cell r="K1089" t="str">
            <v>Natural</v>
          </cell>
          <cell r="L1089" t="str">
            <v>1 Natural</v>
          </cell>
          <cell r="M1089" t="str">
            <v>2 Privada (1)</v>
          </cell>
          <cell r="N1089" t="str">
            <v>4 Persona Natural (2)</v>
          </cell>
          <cell r="O1089" t="str">
            <v>1 Nacional</v>
          </cell>
          <cell r="Q1089" t="str">
            <v>3 3. Único Contratista</v>
          </cell>
          <cell r="U1089">
            <v>1001044444</v>
          </cell>
          <cell r="V1089" t="str">
            <v>YURIAN BRIGITTE BARRERA BOLIVAR</v>
          </cell>
        </row>
        <row r="1090">
          <cell r="C1090" t="str">
            <v>1930-2024</v>
          </cell>
          <cell r="D1090" t="str">
            <v>DIANA MARCELA RUIZ ABELLA</v>
          </cell>
          <cell r="E1090" t="str">
            <v>DIANA MARCELA RUIZ ABELLA</v>
          </cell>
          <cell r="F1090" t="str">
            <v>Cédula de Ciudadania</v>
          </cell>
          <cell r="G1090">
            <v>52777617</v>
          </cell>
          <cell r="H1090">
            <v>52777617</v>
          </cell>
          <cell r="I1090">
            <v>8</v>
          </cell>
          <cell r="K1090" t="str">
            <v>Natural</v>
          </cell>
          <cell r="L1090" t="str">
            <v>1 Natural</v>
          </cell>
          <cell r="M1090" t="str">
            <v>2 Privada (1)</v>
          </cell>
          <cell r="N1090" t="str">
            <v>4 Persona Natural (2)</v>
          </cell>
          <cell r="O1090" t="str">
            <v>1 Nacional</v>
          </cell>
          <cell r="Q1090" t="str">
            <v>3 3. Único Contratista</v>
          </cell>
          <cell r="U1090">
            <v>52777617</v>
          </cell>
          <cell r="V1090" t="str">
            <v>DIANA MARCELA RUIZ ABELLA</v>
          </cell>
        </row>
        <row r="1091">
          <cell r="C1091" t="str">
            <v>1931-2024</v>
          </cell>
          <cell r="D1091" t="str">
            <v>Daniela Sánchez Soto</v>
          </cell>
          <cell r="E1091" t="str">
            <v>DANIELA SANCHEZ SOTO</v>
          </cell>
          <cell r="F1091" t="str">
            <v>Cédula de Ciudadania</v>
          </cell>
          <cell r="G1091">
            <v>1001183727</v>
          </cell>
          <cell r="H1091">
            <v>1001183727</v>
          </cell>
          <cell r="I1091">
            <v>5</v>
          </cell>
          <cell r="K1091" t="str">
            <v>Natural</v>
          </cell>
          <cell r="L1091" t="str">
            <v>1 Natural</v>
          </cell>
          <cell r="M1091" t="str">
            <v>2 Privada (1)</v>
          </cell>
          <cell r="N1091" t="str">
            <v>4 Persona Natural (2)</v>
          </cell>
          <cell r="O1091" t="str">
            <v>1 Nacional</v>
          </cell>
          <cell r="Q1091" t="str">
            <v>3 3. Único Contratista</v>
          </cell>
          <cell r="U1091">
            <v>1001183727</v>
          </cell>
          <cell r="V1091" t="str">
            <v>DANIELA SANCHEZ SOTO</v>
          </cell>
        </row>
        <row r="1092">
          <cell r="C1092" t="str">
            <v>1932-2024</v>
          </cell>
          <cell r="D1092" t="str">
            <v>Sandra Carolina Ardila Guzman</v>
          </cell>
          <cell r="E1092" t="str">
            <v>SANDRA CAROLINA ARDILA GUZMAN</v>
          </cell>
          <cell r="F1092" t="str">
            <v>Cédula de Ciudadania</v>
          </cell>
          <cell r="G1092">
            <v>52718558</v>
          </cell>
          <cell r="H1092">
            <v>52718558</v>
          </cell>
          <cell r="I1092">
            <v>1</v>
          </cell>
          <cell r="K1092" t="str">
            <v>Natural</v>
          </cell>
          <cell r="L1092" t="str">
            <v>1 Natural</v>
          </cell>
          <cell r="M1092" t="str">
            <v>2 Privada (1)</v>
          </cell>
          <cell r="N1092" t="str">
            <v>4 Persona Natural (2)</v>
          </cell>
          <cell r="O1092" t="str">
            <v>1 Nacional</v>
          </cell>
          <cell r="Q1092" t="str">
            <v>3 3. Único Contratista</v>
          </cell>
          <cell r="U1092">
            <v>52718558</v>
          </cell>
          <cell r="V1092" t="str">
            <v>SANDRA CAROLINA ARDILA GUZMAN</v>
          </cell>
        </row>
        <row r="1093">
          <cell r="C1093" t="str">
            <v>1933-2024</v>
          </cell>
          <cell r="D1093" t="str">
            <v>Eduin Javier Molina Alvarez</v>
          </cell>
          <cell r="E1093" t="str">
            <v>EDUIN JAVIER MOLINA ALVAREZ</v>
          </cell>
          <cell r="F1093" t="str">
            <v>Cédula de Ciudadania</v>
          </cell>
          <cell r="G1093">
            <v>80237799</v>
          </cell>
          <cell r="H1093">
            <v>80237799</v>
          </cell>
          <cell r="I1093">
            <v>5</v>
          </cell>
          <cell r="K1093" t="str">
            <v>Natural</v>
          </cell>
          <cell r="L1093" t="str">
            <v>1 Natural</v>
          </cell>
          <cell r="M1093" t="str">
            <v>2 Privada (1)</v>
          </cell>
          <cell r="N1093" t="str">
            <v>4 Persona Natural (2)</v>
          </cell>
          <cell r="O1093" t="str">
            <v>1 Nacional</v>
          </cell>
          <cell r="Q1093" t="str">
            <v>3 3. Único Contratista</v>
          </cell>
          <cell r="U1093">
            <v>80237799</v>
          </cell>
          <cell r="V1093" t="str">
            <v>EDUIN JAVIER MOLINA ALVAREZ</v>
          </cell>
        </row>
        <row r="1094">
          <cell r="C1094" t="str">
            <v>1934-2024</v>
          </cell>
          <cell r="D1094" t="str">
            <v>Jairo Andrés Vela Tibocha</v>
          </cell>
          <cell r="E1094" t="str">
            <v>JAIRO ANDRES VELA TIBOCHA</v>
          </cell>
          <cell r="F1094" t="str">
            <v>Cédula de Ciudadania</v>
          </cell>
          <cell r="G1094">
            <v>1010165156</v>
          </cell>
          <cell r="H1094">
            <v>1010165156</v>
          </cell>
          <cell r="I1094">
            <v>6</v>
          </cell>
          <cell r="K1094" t="str">
            <v>Natural</v>
          </cell>
          <cell r="L1094" t="str">
            <v>1 Natural</v>
          </cell>
          <cell r="M1094" t="str">
            <v>2 Privada (1)</v>
          </cell>
          <cell r="N1094" t="str">
            <v>4 Persona Natural (2)</v>
          </cell>
          <cell r="O1094" t="str">
            <v>1 Nacional</v>
          </cell>
          <cell r="Q1094" t="str">
            <v>3 3. Único Contratista</v>
          </cell>
          <cell r="U1094">
            <v>1010165156</v>
          </cell>
          <cell r="V1094" t="str">
            <v>JAIRO ANDRES VELA TIBOCHA</v>
          </cell>
        </row>
        <row r="1095">
          <cell r="C1095" t="str">
            <v>1935-2024</v>
          </cell>
          <cell r="D1095" t="str">
            <v>Andres Felipe Gonzalez Charry</v>
          </cell>
          <cell r="E1095" t="str">
            <v>ANDRES FELIPE GONZALEZ CHARRY</v>
          </cell>
          <cell r="F1095" t="str">
            <v>Cédula de Ciudadania</v>
          </cell>
          <cell r="G1095">
            <v>1110527670</v>
          </cell>
          <cell r="H1095">
            <v>1110527670</v>
          </cell>
          <cell r="I1095">
            <v>8</v>
          </cell>
          <cell r="K1095" t="str">
            <v>Natural</v>
          </cell>
          <cell r="L1095" t="str">
            <v>1 Natural</v>
          </cell>
          <cell r="M1095" t="str">
            <v>2 Privada (1)</v>
          </cell>
          <cell r="N1095" t="str">
            <v>4 Persona Natural (2)</v>
          </cell>
          <cell r="O1095" t="str">
            <v>1 Nacional</v>
          </cell>
          <cell r="Q1095" t="str">
            <v>3 3. Único Contratista</v>
          </cell>
          <cell r="U1095">
            <v>1110527670</v>
          </cell>
          <cell r="V1095" t="str">
            <v>ANDRES FELIPE GONZALEZ CHARRY</v>
          </cell>
        </row>
        <row r="1096">
          <cell r="C1096" t="str">
            <v>1936-2024</v>
          </cell>
          <cell r="D1096" t="str">
            <v>Arley Buitrago Landázuri</v>
          </cell>
          <cell r="E1096" t="str">
            <v>ARLEY BUITRAGO LANDAZURI</v>
          </cell>
          <cell r="F1096" t="str">
            <v>Cédula de Ciudadania</v>
          </cell>
          <cell r="G1096">
            <v>80843879</v>
          </cell>
          <cell r="H1096">
            <v>80843879</v>
          </cell>
          <cell r="I1096">
            <v>5</v>
          </cell>
          <cell r="K1096" t="str">
            <v>Natural</v>
          </cell>
          <cell r="L1096" t="str">
            <v>1 Natural</v>
          </cell>
          <cell r="M1096" t="str">
            <v>2 Privada (1)</v>
          </cell>
          <cell r="N1096" t="str">
            <v>4 Persona Natural (2)</v>
          </cell>
          <cell r="O1096" t="str">
            <v>1 Nacional</v>
          </cell>
          <cell r="Q1096" t="str">
            <v>3 3. Único Contratista</v>
          </cell>
          <cell r="U1096">
            <v>80843879</v>
          </cell>
          <cell r="V1096" t="str">
            <v>Arley Buitrago Landázuri</v>
          </cell>
        </row>
        <row r="1097">
          <cell r="C1097" t="str">
            <v>1937-2024</v>
          </cell>
          <cell r="D1097" t="str">
            <v>Jhonny Antony Rojas Guerrero</v>
          </cell>
          <cell r="E1097" t="str">
            <v>JHONNY ANTONY ROJAS GUERRERO</v>
          </cell>
          <cell r="F1097" t="str">
            <v>Cédula de Ciudadania</v>
          </cell>
          <cell r="G1097">
            <v>1014183256</v>
          </cell>
          <cell r="H1097">
            <v>1014183256</v>
          </cell>
          <cell r="I1097">
            <v>5</v>
          </cell>
          <cell r="K1097" t="str">
            <v>Natural</v>
          </cell>
          <cell r="L1097" t="str">
            <v>1 Natural</v>
          </cell>
          <cell r="M1097" t="str">
            <v>2 Privada (1)</v>
          </cell>
          <cell r="N1097" t="str">
            <v>4 Persona Natural (2)</v>
          </cell>
          <cell r="O1097" t="str">
            <v>1 Nacional</v>
          </cell>
          <cell r="Q1097" t="str">
            <v>3 3. Único Contratista</v>
          </cell>
          <cell r="U1097">
            <v>1014183256</v>
          </cell>
          <cell r="V1097" t="str">
            <v>JHONNY ANTONY ROJAS GUERRERO</v>
          </cell>
        </row>
        <row r="1098">
          <cell r="C1098" t="str">
            <v>1938-2024</v>
          </cell>
          <cell r="D1098" t="str">
            <v>Jenny Solaque</v>
          </cell>
          <cell r="E1098" t="str">
            <v>JENNY CATHERIN SOLAQUE CUBIDES</v>
          </cell>
          <cell r="F1098" t="str">
            <v>Cédula de Ciudadania</v>
          </cell>
          <cell r="G1098">
            <v>1014188619</v>
          </cell>
          <cell r="H1098">
            <v>1014188619</v>
          </cell>
          <cell r="I1098">
            <v>8</v>
          </cell>
          <cell r="K1098" t="str">
            <v>Natural</v>
          </cell>
          <cell r="L1098" t="str">
            <v>1 Natural</v>
          </cell>
          <cell r="M1098" t="str">
            <v>2 Privada (1)</v>
          </cell>
          <cell r="N1098" t="str">
            <v>4 Persona Natural (2)</v>
          </cell>
          <cell r="O1098" t="str">
            <v>1 Nacional</v>
          </cell>
          <cell r="Q1098" t="str">
            <v>3 3. Único Contratista</v>
          </cell>
          <cell r="U1098">
            <v>1014188619</v>
          </cell>
          <cell r="V1098" t="str">
            <v>JENNY CATHERIN SOLAQUE CUBIDES</v>
          </cell>
        </row>
        <row r="1099">
          <cell r="C1099" t="str">
            <v>1939-2024</v>
          </cell>
          <cell r="D1099" t="str">
            <v>John Meyer Quintero Urián</v>
          </cell>
          <cell r="E1099" t="str">
            <v>JOHN MEYER QUINTERO URIAN</v>
          </cell>
          <cell r="F1099" t="str">
            <v>NIT</v>
          </cell>
          <cell r="G1099">
            <v>79981347</v>
          </cell>
          <cell r="H1099">
            <v>79981347</v>
          </cell>
          <cell r="I1099">
            <v>6</v>
          </cell>
          <cell r="K1099" t="str">
            <v>Natural</v>
          </cell>
          <cell r="L1099" t="str">
            <v>2 Jurídica</v>
          </cell>
          <cell r="N1099" t="str">
            <v>3 Privadas (2)</v>
          </cell>
          <cell r="O1099" t="str">
            <v>1 Nacional</v>
          </cell>
          <cell r="Q1099" t="str">
            <v>3 3. Único Contratista</v>
          </cell>
          <cell r="U1099">
            <v>79981347</v>
          </cell>
          <cell r="V1099" t="str">
            <v>John Meyer Quintero Urián</v>
          </cell>
        </row>
        <row r="1100">
          <cell r="C1100" t="str">
            <v>194-2024</v>
          </cell>
          <cell r="D1100" t="str">
            <v>FABIAN ERNESTO CLAVIJO RAMOS</v>
          </cell>
          <cell r="E1100" t="str">
            <v>FABIAN ERNESTO CLAVIJO RAMOS</v>
          </cell>
          <cell r="F1100" t="str">
            <v>Cédula de Ciudadania</v>
          </cell>
          <cell r="G1100">
            <v>80257197</v>
          </cell>
          <cell r="H1100">
            <v>80257197</v>
          </cell>
          <cell r="I1100">
            <v>7</v>
          </cell>
          <cell r="K1100" t="str">
            <v>Natural</v>
          </cell>
          <cell r="L1100" t="str">
            <v>1 Natural</v>
          </cell>
          <cell r="M1100" t="str">
            <v>2 Privada (1)</v>
          </cell>
          <cell r="N1100" t="str">
            <v>4 Persona Natural (2)</v>
          </cell>
          <cell r="O1100" t="str">
            <v>1 Nacional</v>
          </cell>
          <cell r="Q1100" t="str">
            <v>3 3. Único Contratista</v>
          </cell>
          <cell r="U1100">
            <v>80257197</v>
          </cell>
          <cell r="V1100" t="str">
            <v>FABIAN ERNESTO CLAVIJO RAMOS</v>
          </cell>
        </row>
        <row r="1101">
          <cell r="C1101" t="str">
            <v>1940-2024</v>
          </cell>
          <cell r="D1101" t="str">
            <v>Jacobo Bravo</v>
          </cell>
          <cell r="E1101" t="str">
            <v>ALVARO JACOBO BRAVO MAYA</v>
          </cell>
          <cell r="F1101" t="str">
            <v>Cédula de Ciudadania</v>
          </cell>
          <cell r="G1101">
            <v>13067668</v>
          </cell>
          <cell r="H1101">
            <v>13067668</v>
          </cell>
          <cell r="I1101">
            <v>5</v>
          </cell>
          <cell r="K1101" t="str">
            <v>Natural</v>
          </cell>
          <cell r="L1101" t="str">
            <v>1 Natural</v>
          </cell>
          <cell r="M1101" t="str">
            <v>2 Privada (1)</v>
          </cell>
          <cell r="N1101" t="str">
            <v>4 Persona Natural (2)</v>
          </cell>
          <cell r="O1101" t="str">
            <v>1 Nacional</v>
          </cell>
          <cell r="Q1101" t="str">
            <v>3 3. Único Contratista</v>
          </cell>
          <cell r="U1101">
            <v>13067668</v>
          </cell>
          <cell r="V1101" t="str">
            <v>ALVARO JACOBO BRAVO MAYA</v>
          </cell>
        </row>
        <row r="1102">
          <cell r="C1102" t="str">
            <v>1941-2024</v>
          </cell>
          <cell r="D1102" t="str">
            <v>David Alexander Rojas Peñalosa</v>
          </cell>
          <cell r="E1102" t="str">
            <v>DAVID ALEXANDER ROJAS PEÑALOSA</v>
          </cell>
          <cell r="F1102" t="str">
            <v>NIT</v>
          </cell>
          <cell r="G1102">
            <v>79626709</v>
          </cell>
          <cell r="H1102">
            <v>79626709</v>
          </cell>
          <cell r="I1102">
            <v>8</v>
          </cell>
          <cell r="K1102" t="str">
            <v>Natural</v>
          </cell>
          <cell r="L1102" t="str">
            <v>2 Jurídica</v>
          </cell>
          <cell r="N1102" t="str">
            <v>3 Privadas (2)</v>
          </cell>
          <cell r="O1102" t="str">
            <v>1 Nacional</v>
          </cell>
          <cell r="Q1102" t="str">
            <v>3 3. Único Contratista</v>
          </cell>
          <cell r="U1102">
            <v>79626709</v>
          </cell>
          <cell r="V1102" t="str">
            <v>David Alexander Rojas Peñalosa</v>
          </cell>
        </row>
        <row r="1103">
          <cell r="C1103" t="str">
            <v>1942-2024</v>
          </cell>
          <cell r="D1103" t="str">
            <v>William Ricardo gonzalez Trejos</v>
          </cell>
          <cell r="E1103" t="str">
            <v>WILLIAM RICARDO GONZALEZ TREJOS</v>
          </cell>
          <cell r="F1103" t="str">
            <v>Cédula de Ciudadania</v>
          </cell>
          <cell r="G1103">
            <v>1013596721</v>
          </cell>
          <cell r="H1103">
            <v>88052000000</v>
          </cell>
          <cell r="I1103">
            <v>2</v>
          </cell>
          <cell r="K1103" t="str">
            <v>Natural</v>
          </cell>
          <cell r="L1103" t="str">
            <v>1 Natural</v>
          </cell>
          <cell r="M1103" t="str">
            <v>2 Privada (1)</v>
          </cell>
          <cell r="N1103" t="str">
            <v>4 Persona Natural (2)</v>
          </cell>
          <cell r="O1103" t="str">
            <v>1 Nacional</v>
          </cell>
          <cell r="Q1103" t="str">
            <v>3 3. Único Contratista</v>
          </cell>
          <cell r="U1103">
            <v>1013596721</v>
          </cell>
          <cell r="V1103" t="str">
            <v>William Ricardo gonzalez Trejos</v>
          </cell>
        </row>
        <row r="1104">
          <cell r="C1104" t="str">
            <v>1943-2024</v>
          </cell>
          <cell r="D1104" t="str">
            <v>ANDRES FERNANDO MAZORRA VALENCIA</v>
          </cell>
          <cell r="E1104" t="str">
            <v>ANDRES FERNANDO MAZORRA VALENCIA</v>
          </cell>
          <cell r="F1104" t="str">
            <v>Cédula de Ciudadania</v>
          </cell>
          <cell r="G1104">
            <v>6389006</v>
          </cell>
          <cell r="H1104">
            <v>6389006</v>
          </cell>
          <cell r="I1104">
            <v>6</v>
          </cell>
          <cell r="K1104" t="str">
            <v>Natural</v>
          </cell>
          <cell r="L1104" t="str">
            <v>1 Natural</v>
          </cell>
          <cell r="M1104" t="str">
            <v>2 Privada (1)</v>
          </cell>
          <cell r="N1104" t="str">
            <v>4 Persona Natural (2)</v>
          </cell>
          <cell r="O1104" t="str">
            <v>1 Nacional</v>
          </cell>
          <cell r="Q1104" t="str">
            <v>3 3. Único Contratista</v>
          </cell>
          <cell r="U1104">
            <v>6389006</v>
          </cell>
          <cell r="V1104" t="str">
            <v>ANDRES FERNANDO MAZORRA VALENCIA</v>
          </cell>
        </row>
        <row r="1105">
          <cell r="C1105" t="str">
            <v>1944-2024</v>
          </cell>
          <cell r="D1105" t="str">
            <v>ELVIA MARIA ROZO RINCON</v>
          </cell>
          <cell r="E1105" t="str">
            <v>ELVIA MARIA ROZO RINCON</v>
          </cell>
          <cell r="F1105" t="str">
            <v>Cédula de Ciudadania</v>
          </cell>
          <cell r="G1105">
            <v>25100672</v>
          </cell>
          <cell r="H1105">
            <v>25100672</v>
          </cell>
          <cell r="I1105">
            <v>1</v>
          </cell>
          <cell r="K1105" t="str">
            <v>Natural</v>
          </cell>
          <cell r="L1105" t="str">
            <v>1 Natural</v>
          </cell>
          <cell r="M1105" t="str">
            <v>2 Privada (1)</v>
          </cell>
          <cell r="N1105" t="str">
            <v>4 Persona Natural (2)</v>
          </cell>
          <cell r="O1105" t="str">
            <v>1 Nacional</v>
          </cell>
          <cell r="Q1105" t="str">
            <v>3 3. Único Contratista</v>
          </cell>
          <cell r="U1105">
            <v>25100672</v>
          </cell>
          <cell r="V1105" t="str">
            <v>ELVIA MARIA ROZO RINCON</v>
          </cell>
        </row>
        <row r="1106">
          <cell r="C1106" t="str">
            <v>1945-2024</v>
          </cell>
          <cell r="D1106" t="str">
            <v>Empresa de Telecomunicaciones de Bogota ETB SA ESP</v>
          </cell>
          <cell r="E1106" t="str">
            <v>EMPRESA DE TELECOMUNICACIONES DE BOGOTA SA ESP PUDIENDO IDENTIFICARSE PARA TODOS LOS EFECTOS CON LA SIGLA ETB S.A. E.S.P.</v>
          </cell>
          <cell r="F1106" t="str">
            <v>Cédula de Ciudadania</v>
          </cell>
          <cell r="G1106">
            <v>899999115</v>
          </cell>
          <cell r="H1106">
            <v>899999115</v>
          </cell>
          <cell r="I1106">
            <v>8</v>
          </cell>
          <cell r="K1106" t="str">
            <v>Jurídica</v>
          </cell>
          <cell r="L1106" t="str">
            <v>1 Natural</v>
          </cell>
          <cell r="M1106" t="str">
            <v>2 Privada (1)</v>
          </cell>
          <cell r="N1106" t="str">
            <v>4 Persona Natural (2)</v>
          </cell>
          <cell r="O1106" t="str">
            <v>1 Nacional</v>
          </cell>
          <cell r="Q1106" t="str">
            <v>3 3. Único Contratista</v>
          </cell>
          <cell r="U1106">
            <v>79598880</v>
          </cell>
          <cell r="V1106" t="str">
            <v>Sergio Gonzalez Guzmán</v>
          </cell>
        </row>
        <row r="1107">
          <cell r="C1107" t="str">
            <v>1946-2024</v>
          </cell>
          <cell r="D1107" t="str">
            <v>CARLOS ALBERTO ROMERO GOMEZ</v>
          </cell>
          <cell r="E1107" t="str">
            <v>CARLOS ALBERTO ROMERO GOMEZ</v>
          </cell>
          <cell r="F1107" t="str">
            <v>Cédula de Ciudadania</v>
          </cell>
          <cell r="G1107">
            <v>79703195</v>
          </cell>
          <cell r="H1107">
            <v>79703195</v>
          </cell>
          <cell r="I1107">
            <v>2</v>
          </cell>
          <cell r="K1107" t="str">
            <v>Natural</v>
          </cell>
          <cell r="L1107" t="str">
            <v>1 Natural</v>
          </cell>
          <cell r="M1107" t="str">
            <v>2 Privada (1)</v>
          </cell>
          <cell r="N1107" t="str">
            <v>4 Persona Natural (2)</v>
          </cell>
          <cell r="O1107" t="str">
            <v>1 Nacional</v>
          </cell>
          <cell r="Q1107" t="str">
            <v>3 3. Único Contratista</v>
          </cell>
          <cell r="U1107">
            <v>79703195</v>
          </cell>
          <cell r="V1107" t="str">
            <v>CARLOS ALBERTO ROMERO GOMEZ</v>
          </cell>
        </row>
        <row r="1108">
          <cell r="C1108" t="str">
            <v>1947-2024</v>
          </cell>
          <cell r="D1108" t="str">
            <v>Last Tour America</v>
          </cell>
          <cell r="E1108" t="str">
            <v>LAST TOUR AMÉRICA S.A.S.</v>
          </cell>
          <cell r="F1108" t="str">
            <v>Cédula de Ciudadania</v>
          </cell>
          <cell r="G1108">
            <v>901470694</v>
          </cell>
          <cell r="H1108">
            <v>901470694</v>
          </cell>
          <cell r="I1108">
            <v>5</v>
          </cell>
          <cell r="K1108" t="str">
            <v>Jurídica</v>
          </cell>
          <cell r="L1108" t="str">
            <v>1 Natural</v>
          </cell>
          <cell r="M1108" t="str">
            <v>2 Privada (1)</v>
          </cell>
          <cell r="N1108" t="str">
            <v>4 Persona Natural (2)</v>
          </cell>
          <cell r="O1108" t="str">
            <v>1 Nacional</v>
          </cell>
          <cell r="Q1108" t="str">
            <v>3 3. Único Contratista</v>
          </cell>
          <cell r="U1108">
            <v>80505653</v>
          </cell>
          <cell r="V1108" t="str">
            <v>Felipe Jaramillo Caro</v>
          </cell>
        </row>
        <row r="1109">
          <cell r="C1109" t="str">
            <v>1948-2024</v>
          </cell>
          <cell r="D1109" t="str">
            <v>Corporación El Eje Creatividades Colaborativas</v>
          </cell>
          <cell r="E1109" t="str">
            <v>CORPORACION EL EJE CREATIVIDADES COLABORATIVAS</v>
          </cell>
          <cell r="F1109" t="str">
            <v>NIT</v>
          </cell>
          <cell r="G1109">
            <v>900361203</v>
          </cell>
          <cell r="H1109">
            <v>900361203</v>
          </cell>
          <cell r="I1109">
            <v>1</v>
          </cell>
          <cell r="K1109" t="str">
            <v>Jurídica</v>
          </cell>
          <cell r="L1109" t="str">
            <v>2 Jurídica</v>
          </cell>
          <cell r="N1109" t="str">
            <v>3 Privadas (2)</v>
          </cell>
          <cell r="O1109" t="str">
            <v>1 Nacional</v>
          </cell>
          <cell r="Q1109" t="str">
            <v>3 3. Único Contratista</v>
          </cell>
          <cell r="U1109">
            <v>52709281</v>
          </cell>
          <cell r="V1109" t="str">
            <v>Sandy Biviana Morales Serrato</v>
          </cell>
        </row>
        <row r="1110">
          <cell r="C1110" t="str">
            <v>1949-2024</v>
          </cell>
          <cell r="D1110" t="str">
            <v>JUAN ESTEBAN SANTACRUZ MOSQUERA</v>
          </cell>
          <cell r="E1110" t="str">
            <v>JUAN ESTEBAN SANTACRUZ MOSQUERA</v>
          </cell>
          <cell r="F1110" t="str">
            <v>Cédula de Ciudadania</v>
          </cell>
          <cell r="G1110">
            <v>1032373430</v>
          </cell>
          <cell r="H1110">
            <v>1032373430</v>
          </cell>
          <cell r="I1110">
            <v>1</v>
          </cell>
          <cell r="K1110" t="str">
            <v>Natural</v>
          </cell>
          <cell r="L1110" t="str">
            <v>1 Natural</v>
          </cell>
          <cell r="M1110" t="str">
            <v>2 Privada (1)</v>
          </cell>
          <cell r="N1110" t="str">
            <v>4 Persona Natural (2)</v>
          </cell>
          <cell r="O1110" t="str">
            <v>1 Nacional</v>
          </cell>
          <cell r="Q1110" t="str">
            <v>3 3. Único Contratista</v>
          </cell>
          <cell r="U1110">
            <v>1032373430</v>
          </cell>
          <cell r="V1110" t="str">
            <v>JUAN ESTEBAN SANTACRUZ MOSQUERA</v>
          </cell>
        </row>
        <row r="1111">
          <cell r="C1111" t="str">
            <v>195-2024</v>
          </cell>
          <cell r="D1111" t="str">
            <v>ANDREA VIVIANA GAITAN GUTIERREZ</v>
          </cell>
          <cell r="E1111" t="str">
            <v>ANDREA VIVIANA GAITAN GUTIERREZ</v>
          </cell>
          <cell r="F1111" t="str">
            <v>Cédula de Ciudadania</v>
          </cell>
          <cell r="G1111">
            <v>1070953495</v>
          </cell>
          <cell r="H1111">
            <v>1070953495</v>
          </cell>
          <cell r="I1111">
            <v>7</v>
          </cell>
          <cell r="K1111" t="str">
            <v>Natural</v>
          </cell>
          <cell r="L1111" t="str">
            <v>1 Natural</v>
          </cell>
          <cell r="M1111" t="str">
            <v>2 Privada (1)</v>
          </cell>
          <cell r="N1111" t="str">
            <v>4 Persona Natural (2)</v>
          </cell>
          <cell r="O1111" t="str">
            <v>1 Nacional</v>
          </cell>
          <cell r="Q1111" t="str">
            <v>3 3. Único Contratista</v>
          </cell>
          <cell r="U1111">
            <v>1070953495</v>
          </cell>
          <cell r="V1111" t="str">
            <v>ANDREA VIVIANA GAITAN GUTIERREZ</v>
          </cell>
        </row>
        <row r="1112">
          <cell r="C1112" t="str">
            <v>1950-2024</v>
          </cell>
          <cell r="D1112" t="str">
            <v>ANGY LISSET RODRIGUEZ SOTTO</v>
          </cell>
          <cell r="E1112" t="str">
            <v>ANGY LISSET RODRIGUEZ SOTTO</v>
          </cell>
          <cell r="F1112" t="str">
            <v>Cédula de Ciudadania</v>
          </cell>
          <cell r="G1112">
            <v>52953239</v>
          </cell>
          <cell r="H1112">
            <v>52953239</v>
          </cell>
          <cell r="I1112">
            <v>1</v>
          </cell>
          <cell r="K1112" t="str">
            <v>Natural</v>
          </cell>
          <cell r="L1112" t="str">
            <v>1 Natural</v>
          </cell>
          <cell r="M1112" t="str">
            <v>2 Privada (1)</v>
          </cell>
          <cell r="N1112" t="str">
            <v>4 Persona Natural (2)</v>
          </cell>
          <cell r="O1112" t="str">
            <v>1 Nacional</v>
          </cell>
          <cell r="Q1112" t="str">
            <v>3 3. Único Contratista</v>
          </cell>
          <cell r="U1112">
            <v>52953239</v>
          </cell>
          <cell r="V1112" t="str">
            <v>ANGY LISSET RODRIGUEZ SOTTO</v>
          </cell>
        </row>
        <row r="1113">
          <cell r="C1113" t="str">
            <v>1951-2024</v>
          </cell>
          <cell r="D1113" t="str">
            <v>OMAR ALFONSO DUARTE GOMEZ</v>
          </cell>
          <cell r="E1113" t="str">
            <v>OMAR ALFONSO DUARTE GOMEZ</v>
          </cell>
          <cell r="F1113" t="str">
            <v>Cédula de Ciudadania</v>
          </cell>
          <cell r="G1113">
            <v>79695698</v>
          </cell>
          <cell r="H1113">
            <v>79695698</v>
          </cell>
          <cell r="I1113">
            <v>1</v>
          </cell>
          <cell r="K1113" t="str">
            <v>Natural</v>
          </cell>
          <cell r="L1113" t="str">
            <v>1 Natural</v>
          </cell>
          <cell r="M1113" t="str">
            <v>2 Privada (1)</v>
          </cell>
          <cell r="N1113" t="str">
            <v>4 Persona Natural (2)</v>
          </cell>
          <cell r="O1113" t="str">
            <v>1 Nacional</v>
          </cell>
          <cell r="Q1113" t="str">
            <v>3 3. Único Contratista</v>
          </cell>
          <cell r="U1113">
            <v>79695698</v>
          </cell>
          <cell r="V1113" t="str">
            <v>OMAR ALFONSO DUARTE GOMEZ</v>
          </cell>
        </row>
        <row r="1114">
          <cell r="C1114" t="str">
            <v>1952-2024</v>
          </cell>
          <cell r="D1114" t="str">
            <v>GEESBORM ESTEEVEN NIÑO DURAN</v>
          </cell>
          <cell r="E1114" t="str">
            <v>GEESBORM ESTEEVEN NIÑO DURAN</v>
          </cell>
          <cell r="F1114" t="str">
            <v>Cédula de Ciudadania</v>
          </cell>
          <cell r="G1114">
            <v>91080835</v>
          </cell>
          <cell r="H1114">
            <v>91080835</v>
          </cell>
          <cell r="I1114">
            <v>6</v>
          </cell>
          <cell r="K1114" t="str">
            <v>Natural</v>
          </cell>
          <cell r="L1114" t="str">
            <v>1 Natural</v>
          </cell>
          <cell r="M1114" t="str">
            <v>2 Privada (1)</v>
          </cell>
          <cell r="N1114" t="str">
            <v>4 Persona Natural (2)</v>
          </cell>
          <cell r="O1114" t="str">
            <v>1 Nacional</v>
          </cell>
          <cell r="Q1114" t="str">
            <v>3 3. Único Contratista</v>
          </cell>
          <cell r="U1114">
            <v>91080835</v>
          </cell>
          <cell r="V1114" t="str">
            <v>GEESBORM ESTEEVEN NIÑO DURAN</v>
          </cell>
        </row>
        <row r="1115">
          <cell r="C1115" t="str">
            <v>1953-2024</v>
          </cell>
          <cell r="D1115" t="str">
            <v>GUILLERMO ARMANDO PEÑA QUIMBAY</v>
          </cell>
          <cell r="E1115" t="str">
            <v>GUILLERMO ARMANDO PEÑA QUIMBAY</v>
          </cell>
          <cell r="F1115" t="str">
            <v>NIT</v>
          </cell>
          <cell r="G1115">
            <v>1032442642</v>
          </cell>
          <cell r="H1115">
            <v>1032442642</v>
          </cell>
          <cell r="I1115">
            <v>2</v>
          </cell>
          <cell r="K1115" t="str">
            <v>Natural</v>
          </cell>
          <cell r="L1115" t="str">
            <v>2 Jurídica</v>
          </cell>
          <cell r="N1115" t="str">
            <v>3 Privadas (2)</v>
          </cell>
          <cell r="O1115" t="str">
            <v>1 Nacional</v>
          </cell>
          <cell r="Q1115" t="str">
            <v>3 3. Único Contratista</v>
          </cell>
          <cell r="U1115">
            <v>1032442642</v>
          </cell>
          <cell r="V1115" t="str">
            <v>GUILLERMO ARMANDO PEÑA QUIMBAY</v>
          </cell>
        </row>
        <row r="1116">
          <cell r="C1116" t="str">
            <v>1954-2024</v>
          </cell>
          <cell r="D1116" t="str">
            <v>Jhon Heriberto Hernandez Moreno</v>
          </cell>
          <cell r="E1116" t="str">
            <v>JHON HERIBERTO HERNANDEZ MORENO</v>
          </cell>
          <cell r="F1116" t="str">
            <v>Cédula de Ciudadania</v>
          </cell>
          <cell r="G1116">
            <v>1010161626</v>
          </cell>
          <cell r="H1116">
            <v>1010161626</v>
          </cell>
          <cell r="I1116">
            <v>8</v>
          </cell>
          <cell r="K1116" t="str">
            <v>Natural</v>
          </cell>
          <cell r="L1116" t="str">
            <v>1 Natural</v>
          </cell>
          <cell r="M1116" t="str">
            <v>2 Privada (1)</v>
          </cell>
          <cell r="N1116" t="str">
            <v>4 Persona Natural (2)</v>
          </cell>
          <cell r="O1116" t="str">
            <v>1 Nacional</v>
          </cell>
          <cell r="Q1116" t="str">
            <v>3 3. Único Contratista</v>
          </cell>
          <cell r="U1116">
            <v>1010161626</v>
          </cell>
          <cell r="V1116" t="str">
            <v>JHON HERIBERTO HERNANDEZ MORENO</v>
          </cell>
        </row>
        <row r="1117">
          <cell r="C1117" t="str">
            <v>1955-2024</v>
          </cell>
          <cell r="D1117" t="str">
            <v>JUAN FRANCISCO BELTRAN BECERRA</v>
          </cell>
          <cell r="E1117" t="str">
            <v>JUAN FRANCISCO BELTRAN BECERRA</v>
          </cell>
          <cell r="F1117" t="str">
            <v>Cédula de Ciudadania</v>
          </cell>
          <cell r="G1117">
            <v>1026576557</v>
          </cell>
          <cell r="H1117">
            <v>1026576557</v>
          </cell>
          <cell r="I1117">
            <v>8</v>
          </cell>
          <cell r="K1117" t="str">
            <v>Natural</v>
          </cell>
          <cell r="L1117" t="str">
            <v>1 Natural</v>
          </cell>
          <cell r="M1117" t="str">
            <v>2 Privada (1)</v>
          </cell>
          <cell r="N1117" t="str">
            <v>4 Persona Natural (2)</v>
          </cell>
          <cell r="O1117" t="str">
            <v>1 Nacional</v>
          </cell>
          <cell r="Q1117" t="str">
            <v>3 3. Único Contratista</v>
          </cell>
          <cell r="U1117">
            <v>1026576557</v>
          </cell>
          <cell r="V1117" t="str">
            <v>JUAN FRANCISCO BELTRAN BECERRA</v>
          </cell>
        </row>
        <row r="1118">
          <cell r="C1118" t="str">
            <v>1956-2024</v>
          </cell>
          <cell r="D1118" t="str">
            <v>CRUZ CECILIA BLANDON CORDOBA</v>
          </cell>
          <cell r="E1118" t="str">
            <v>CRUZ CECILIA BLANDON CORDOBA</v>
          </cell>
          <cell r="F1118" t="str">
            <v>NIT</v>
          </cell>
          <cell r="G1118">
            <v>43149257</v>
          </cell>
          <cell r="H1118">
            <v>43149257</v>
          </cell>
          <cell r="I1118">
            <v>3</v>
          </cell>
          <cell r="K1118" t="str">
            <v>Natural</v>
          </cell>
          <cell r="L1118" t="str">
            <v>2 Jurídica</v>
          </cell>
          <cell r="N1118" t="str">
            <v>3 Privadas (2)</v>
          </cell>
          <cell r="O1118" t="str">
            <v>1 Nacional</v>
          </cell>
          <cell r="Q1118" t="str">
            <v>3 3. Único Contratista</v>
          </cell>
          <cell r="U1118">
            <v>43149257</v>
          </cell>
          <cell r="V1118" t="str">
            <v>CRUZ CECILIA BLANDON CORDOBA</v>
          </cell>
        </row>
        <row r="1119">
          <cell r="C1119" t="str">
            <v>1957-2024</v>
          </cell>
          <cell r="D1119" t="str">
            <v>Sergio camilo ayala murillo</v>
          </cell>
          <cell r="E1119" t="str">
            <v>SERGIO CAMILO AYALA MURILLO</v>
          </cell>
          <cell r="F1119" t="str">
            <v>Cédula de Ciudadania</v>
          </cell>
          <cell r="G1119">
            <v>1000459005</v>
          </cell>
          <cell r="H1119">
            <v>1000459005</v>
          </cell>
          <cell r="I1119">
            <v>9</v>
          </cell>
          <cell r="K1119" t="str">
            <v>Natural</v>
          </cell>
          <cell r="L1119" t="str">
            <v>1 Natural</v>
          </cell>
          <cell r="M1119" t="str">
            <v>2 Privada (1)</v>
          </cell>
          <cell r="N1119" t="str">
            <v>4 Persona Natural (2)</v>
          </cell>
          <cell r="O1119" t="str">
            <v>1 Nacional</v>
          </cell>
          <cell r="Q1119" t="str">
            <v>3 3. Único Contratista</v>
          </cell>
          <cell r="U1119">
            <v>1000459005</v>
          </cell>
          <cell r="V1119" t="str">
            <v>SERGIO CAMILO AYALA MURILLO</v>
          </cell>
        </row>
        <row r="1120">
          <cell r="C1120" t="str">
            <v>1958-2024</v>
          </cell>
          <cell r="D1120" t="str">
            <v>Omar Alexander Bonilla Daza</v>
          </cell>
          <cell r="E1120" t="str">
            <v>OMAR ALEXANDER BONILLA DAZA</v>
          </cell>
          <cell r="F1120" t="str">
            <v>NIT</v>
          </cell>
          <cell r="G1120">
            <v>1012378693</v>
          </cell>
          <cell r="H1120">
            <v>1012378693</v>
          </cell>
          <cell r="I1120">
            <v>1</v>
          </cell>
          <cell r="K1120" t="str">
            <v>Natural</v>
          </cell>
          <cell r="L1120" t="str">
            <v>2 Jurídica</v>
          </cell>
          <cell r="N1120" t="str">
            <v>3 Privadas (2)</v>
          </cell>
          <cell r="O1120" t="str">
            <v>1 Nacional</v>
          </cell>
          <cell r="Q1120" t="str">
            <v>3 3. Único Contratista</v>
          </cell>
          <cell r="U1120">
            <v>1012378693</v>
          </cell>
          <cell r="V1120" t="str">
            <v>OMAR ALEXANDER BONILLA DAZA</v>
          </cell>
        </row>
        <row r="1121">
          <cell r="C1121" t="str">
            <v>1959-2024</v>
          </cell>
          <cell r="D1121" t="str">
            <v>Lorena Guadalupe Rico Martinez</v>
          </cell>
          <cell r="E1121" t="str">
            <v>LORENA GUADALUPE RICO MARTINEZ</v>
          </cell>
          <cell r="F1121" t="str">
            <v>Cédula de Ciudadania</v>
          </cell>
          <cell r="G1121">
            <v>1014222729</v>
          </cell>
          <cell r="H1121">
            <v>1014222729</v>
          </cell>
          <cell r="I1121">
            <v>5</v>
          </cell>
          <cell r="K1121" t="str">
            <v>Natural</v>
          </cell>
          <cell r="L1121" t="str">
            <v>1 Natural</v>
          </cell>
          <cell r="M1121" t="str">
            <v>2 Privada (1)</v>
          </cell>
          <cell r="N1121" t="str">
            <v>4 Persona Natural (2)</v>
          </cell>
          <cell r="O1121" t="str">
            <v>1 Nacional</v>
          </cell>
          <cell r="Q1121" t="str">
            <v>3 3. Único Contratista</v>
          </cell>
          <cell r="U1121">
            <v>1014222729</v>
          </cell>
          <cell r="V1121" t="str">
            <v>LORENA GUADALUPE RICO MARTINEZ</v>
          </cell>
        </row>
        <row r="1122">
          <cell r="C1122" t="str">
            <v>196-2024</v>
          </cell>
          <cell r="D1122" t="str">
            <v>ERIKA MARGARICED GONZALEZ REYES</v>
          </cell>
          <cell r="E1122" t="str">
            <v>ERIKA MARGARICED GONZALEZ REYES</v>
          </cell>
          <cell r="F1122" t="str">
            <v>Cédula de Ciudadania</v>
          </cell>
          <cell r="G1122">
            <v>52436838</v>
          </cell>
          <cell r="H1122">
            <v>52436838</v>
          </cell>
          <cell r="I1122">
            <v>6</v>
          </cell>
          <cell r="K1122" t="str">
            <v>Natural</v>
          </cell>
          <cell r="L1122" t="str">
            <v>1 Natural</v>
          </cell>
          <cell r="M1122" t="str">
            <v>2 Privada (1)</v>
          </cell>
          <cell r="N1122" t="str">
            <v>4 Persona Natural (2)</v>
          </cell>
          <cell r="O1122" t="str">
            <v>1 Nacional</v>
          </cell>
          <cell r="Q1122" t="str">
            <v>3 3. Único Contratista</v>
          </cell>
          <cell r="U1122">
            <v>52436838</v>
          </cell>
          <cell r="V1122" t="str">
            <v>ERIKA MARGARICED GONZALEZ REYES</v>
          </cell>
        </row>
        <row r="1123">
          <cell r="C1123" t="str">
            <v>1960-2024</v>
          </cell>
          <cell r="D1123" t="str">
            <v>FREDDY ALEXANDER PAEZ VALENCIA</v>
          </cell>
          <cell r="E1123" t="str">
            <v>FREDDY ALEXANDER PAEZ VALENCIA</v>
          </cell>
          <cell r="F1123" t="str">
            <v>Cédula de Ciudadania</v>
          </cell>
          <cell r="G1123">
            <v>79824885</v>
          </cell>
          <cell r="H1123">
            <v>79824885</v>
          </cell>
          <cell r="I1123">
            <v>5</v>
          </cell>
          <cell r="K1123" t="str">
            <v>Natural</v>
          </cell>
          <cell r="L1123" t="str">
            <v>1 Natural</v>
          </cell>
          <cell r="M1123" t="str">
            <v>2 Privada (1)</v>
          </cell>
          <cell r="N1123" t="str">
            <v>4 Persona Natural (2)</v>
          </cell>
          <cell r="O1123" t="str">
            <v>1 Nacional</v>
          </cell>
          <cell r="Q1123" t="str">
            <v>3 3. Único Contratista</v>
          </cell>
          <cell r="U1123">
            <v>79824885</v>
          </cell>
          <cell r="V1123" t="str">
            <v>FREDDY ALEXANDER PAEZ VALENCIA</v>
          </cell>
        </row>
        <row r="1124">
          <cell r="C1124" t="str">
            <v>1961-2024</v>
          </cell>
          <cell r="D1124" t="str">
            <v>Juan David castaño castañeda</v>
          </cell>
          <cell r="E1124" t="str">
            <v>JUAN DAVID CASTAÑO CASTAÑEDA</v>
          </cell>
          <cell r="F1124" t="str">
            <v>NIT</v>
          </cell>
          <cell r="G1124">
            <v>1024495413</v>
          </cell>
          <cell r="H1124">
            <v>1024495413</v>
          </cell>
          <cell r="I1124">
            <v>0</v>
          </cell>
          <cell r="K1124" t="str">
            <v>Natural</v>
          </cell>
          <cell r="L1124" t="str">
            <v>2 Jurídica</v>
          </cell>
          <cell r="N1124" t="str">
            <v>3 Privadas (2)</v>
          </cell>
          <cell r="O1124" t="str">
            <v>1 Nacional</v>
          </cell>
          <cell r="Q1124" t="str">
            <v>3 3. Único Contratista</v>
          </cell>
          <cell r="U1124">
            <v>1024495413</v>
          </cell>
          <cell r="V1124" t="str">
            <v>JUAN DAVID CASTAÑO CASTAÑEDA</v>
          </cell>
        </row>
        <row r="1125">
          <cell r="C1125" t="str">
            <v>1962-2024</v>
          </cell>
          <cell r="D1125" t="str">
            <v>William Eduardo Vargas Espitia</v>
          </cell>
          <cell r="E1125" t="str">
            <v>WILLIAM EDUARDO VARGAS ESPITIA</v>
          </cell>
          <cell r="F1125" t="str">
            <v>Cédula de Ciudadania</v>
          </cell>
          <cell r="G1125">
            <v>79848827</v>
          </cell>
          <cell r="H1125">
            <v>79848827</v>
          </cell>
          <cell r="I1125">
            <v>1</v>
          </cell>
          <cell r="K1125" t="str">
            <v>Natural</v>
          </cell>
          <cell r="L1125" t="str">
            <v>1 Natural</v>
          </cell>
          <cell r="M1125" t="str">
            <v>2 Privada (1)</v>
          </cell>
          <cell r="N1125" t="str">
            <v>4 Persona Natural (2)</v>
          </cell>
          <cell r="O1125" t="str">
            <v>1 Nacional</v>
          </cell>
          <cell r="Q1125" t="str">
            <v>3 3. Único Contratista</v>
          </cell>
          <cell r="U1125">
            <v>79848827</v>
          </cell>
          <cell r="V1125" t="str">
            <v>WILLIAM EDUARDO VARGAS ESPITIA</v>
          </cell>
        </row>
        <row r="1126">
          <cell r="C1126" t="str">
            <v>1963-2024</v>
          </cell>
          <cell r="D1126" t="str">
            <v>GABRIEL ENRIQUE ARJONA PACHÓN</v>
          </cell>
          <cell r="E1126" t="str">
            <v>GABRIEL ENRIQUE ARJONA PACHON</v>
          </cell>
          <cell r="F1126" t="str">
            <v>Cédula de Ciudadania</v>
          </cell>
          <cell r="G1126">
            <v>80100417</v>
          </cell>
          <cell r="H1126">
            <v>80100417</v>
          </cell>
          <cell r="I1126">
            <v>8</v>
          </cell>
          <cell r="K1126" t="str">
            <v>Natural</v>
          </cell>
          <cell r="L1126" t="str">
            <v>1 Natural</v>
          </cell>
          <cell r="M1126" t="str">
            <v>2 Privada (1)</v>
          </cell>
          <cell r="N1126" t="str">
            <v>4 Persona Natural (2)</v>
          </cell>
          <cell r="O1126" t="str">
            <v>1 Nacional</v>
          </cell>
          <cell r="Q1126" t="str">
            <v>3 3. Único Contratista</v>
          </cell>
          <cell r="U1126">
            <v>80100417</v>
          </cell>
          <cell r="V1126" t="str">
            <v>GABRIEL ENRIQUE ARJONA PACHON</v>
          </cell>
        </row>
        <row r="1127">
          <cell r="C1127" t="str">
            <v>1964-2024</v>
          </cell>
          <cell r="D1127" t="str">
            <v>Astrid Carolina Arenas Vanegas</v>
          </cell>
          <cell r="E1127" t="str">
            <v>ASTRID CAROLINA ARENAS VANEGAS</v>
          </cell>
          <cell r="F1127" t="str">
            <v>Cédula de Ciudadania</v>
          </cell>
          <cell r="G1127">
            <v>1116862960</v>
          </cell>
          <cell r="H1127">
            <v>1116862960</v>
          </cell>
          <cell r="I1127">
            <v>6</v>
          </cell>
          <cell r="K1127" t="str">
            <v>Natural</v>
          </cell>
          <cell r="L1127" t="str">
            <v>1 Natural</v>
          </cell>
          <cell r="M1127" t="str">
            <v>2 Privada (1)</v>
          </cell>
          <cell r="N1127" t="str">
            <v>4 Persona Natural (2)</v>
          </cell>
          <cell r="O1127" t="str">
            <v>1 Nacional</v>
          </cell>
          <cell r="Q1127" t="str">
            <v>3 3. Único Contratista</v>
          </cell>
          <cell r="U1127">
            <v>1116862960</v>
          </cell>
          <cell r="V1127" t="str">
            <v>ASTRID CAROLINA ARENAS VANEGAS</v>
          </cell>
        </row>
        <row r="1128">
          <cell r="C1128" t="str">
            <v>1965-2024</v>
          </cell>
          <cell r="D1128" t="str">
            <v>Carmensusana</v>
          </cell>
          <cell r="E1128" t="str">
            <v>CARMENSUSANA TAPIA MORALES</v>
          </cell>
          <cell r="F1128" t="str">
            <v>Cédula de Ciudadania</v>
          </cell>
          <cell r="G1128">
            <v>52155748</v>
          </cell>
          <cell r="H1128">
            <v>52155748</v>
          </cell>
          <cell r="I1128">
            <v>5</v>
          </cell>
          <cell r="K1128" t="str">
            <v>Natural</v>
          </cell>
          <cell r="L1128" t="str">
            <v>1 Natural</v>
          </cell>
          <cell r="M1128" t="str">
            <v>2 Privada (1)</v>
          </cell>
          <cell r="N1128" t="str">
            <v>4 Persona Natural (2)</v>
          </cell>
          <cell r="O1128" t="str">
            <v>1 Nacional</v>
          </cell>
          <cell r="Q1128" t="str">
            <v>3 3. Único Contratista</v>
          </cell>
          <cell r="U1128">
            <v>52155748</v>
          </cell>
          <cell r="V1128" t="str">
            <v>CARMENSUSANA TAPIA MORALES</v>
          </cell>
        </row>
        <row r="1129">
          <cell r="C1129" t="str">
            <v>1966-2024</v>
          </cell>
          <cell r="D1129" t="str">
            <v>DANIELA LLANOS VILLAMARIN</v>
          </cell>
          <cell r="E1129" t="str">
            <v>DANIELA LLANOS VILLAMARIN</v>
          </cell>
          <cell r="F1129" t="str">
            <v>Cédula de Ciudadania</v>
          </cell>
          <cell r="G1129">
            <v>1022442686</v>
          </cell>
          <cell r="H1129">
            <v>1022442686</v>
          </cell>
          <cell r="I1129">
            <v>1</v>
          </cell>
          <cell r="K1129" t="str">
            <v>Natural</v>
          </cell>
          <cell r="L1129" t="str">
            <v>1 Natural</v>
          </cell>
          <cell r="M1129" t="str">
            <v>2 Privada (1)</v>
          </cell>
          <cell r="N1129" t="str">
            <v>4 Persona Natural (2)</v>
          </cell>
          <cell r="O1129" t="str">
            <v>1 Nacional</v>
          </cell>
          <cell r="Q1129" t="str">
            <v>3 3. Único Contratista</v>
          </cell>
          <cell r="U1129">
            <v>1022442686</v>
          </cell>
          <cell r="V1129" t="str">
            <v>DANIELA LLANOS VILLAMARIN</v>
          </cell>
        </row>
        <row r="1130">
          <cell r="C1130" t="str">
            <v>1967-2024</v>
          </cell>
          <cell r="D1130" t="str">
            <v>JOSE OSWALDO DEPABLOS TORRES</v>
          </cell>
          <cell r="E1130" t="str">
            <v>JOSE OSWALDO DEPABLOS TORRES</v>
          </cell>
          <cell r="F1130" t="str">
            <v>Cédula de Ciudadania</v>
          </cell>
          <cell r="G1130">
            <v>79879112</v>
          </cell>
          <cell r="H1130">
            <v>79879112</v>
          </cell>
          <cell r="I1130">
            <v>7</v>
          </cell>
          <cell r="K1130" t="str">
            <v>Natural</v>
          </cell>
          <cell r="L1130" t="str">
            <v>1 Natural</v>
          </cell>
          <cell r="M1130" t="str">
            <v>2 Privada (1)</v>
          </cell>
          <cell r="N1130" t="str">
            <v>4 Persona Natural (2)</v>
          </cell>
          <cell r="O1130" t="str">
            <v>1 Nacional</v>
          </cell>
          <cell r="Q1130" t="str">
            <v>3 3. Único Contratista</v>
          </cell>
          <cell r="U1130">
            <v>79879112</v>
          </cell>
          <cell r="V1130" t="str">
            <v>JOSE OSWALDO DEPABLOS TORRES</v>
          </cell>
        </row>
        <row r="1131">
          <cell r="C1131" t="str">
            <v>1968-2024</v>
          </cell>
          <cell r="D1131" t="str">
            <v>Nicolás Rojas Acosta</v>
          </cell>
          <cell r="E1131" t="str">
            <v>NICOLAS ROJAS ACOSTA</v>
          </cell>
          <cell r="F1131" t="str">
            <v>Cédula de Ciudadania</v>
          </cell>
          <cell r="G1131">
            <v>80195859</v>
          </cell>
          <cell r="H1131">
            <v>80195859</v>
          </cell>
          <cell r="I1131">
            <v>7</v>
          </cell>
          <cell r="K1131" t="str">
            <v>Natural</v>
          </cell>
          <cell r="L1131" t="str">
            <v>1 Natural</v>
          </cell>
          <cell r="M1131" t="str">
            <v>2 Privada (1)</v>
          </cell>
          <cell r="N1131" t="str">
            <v>4 Persona Natural (2)</v>
          </cell>
          <cell r="O1131" t="str">
            <v>1 Nacional</v>
          </cell>
          <cell r="Q1131" t="str">
            <v>3 3. Único Contratista</v>
          </cell>
          <cell r="U1131">
            <v>80195859</v>
          </cell>
          <cell r="V1131" t="str">
            <v>NICOLAS ROJAS ACOSTA</v>
          </cell>
        </row>
        <row r="1132">
          <cell r="C1132" t="str">
            <v>1969-2024</v>
          </cell>
          <cell r="D1132" t="str">
            <v>JOHANNA CAROLINA RAMIREZ GUERRERO</v>
          </cell>
          <cell r="E1132" t="str">
            <v>JOHANNA CAROLINA RAMIREZ GUERRERO</v>
          </cell>
          <cell r="F1132" t="str">
            <v>Cédula de Ciudadania</v>
          </cell>
          <cell r="G1132">
            <v>52928663</v>
          </cell>
          <cell r="H1132">
            <v>52928663</v>
          </cell>
          <cell r="I1132">
            <v>6</v>
          </cell>
          <cell r="K1132" t="str">
            <v>Natural</v>
          </cell>
          <cell r="L1132" t="str">
            <v>1 Natural</v>
          </cell>
          <cell r="M1132" t="str">
            <v>2 Privada (1)</v>
          </cell>
          <cell r="N1132" t="str">
            <v>4 Persona Natural (2)</v>
          </cell>
          <cell r="O1132" t="str">
            <v>1 Nacional</v>
          </cell>
          <cell r="Q1132" t="str">
            <v>3 3. Único Contratista</v>
          </cell>
          <cell r="U1132">
            <v>52928663</v>
          </cell>
          <cell r="V1132" t="str">
            <v>JOHANNA CAROLINA RAMIREZ GUERRERO</v>
          </cell>
        </row>
        <row r="1133">
          <cell r="C1133" t="str">
            <v>197-2024</v>
          </cell>
          <cell r="D1133" t="str">
            <v>OSCAR HERNANDO NOSSA GARCIA</v>
          </cell>
          <cell r="E1133" t="str">
            <v>OSCAR HERNANDO NOSSA GARCIA</v>
          </cell>
          <cell r="F1133" t="str">
            <v>Cédula de Ciudadania</v>
          </cell>
          <cell r="G1133">
            <v>80244363</v>
          </cell>
          <cell r="H1133">
            <v>80244363</v>
          </cell>
          <cell r="I1133">
            <v>7</v>
          </cell>
          <cell r="K1133" t="str">
            <v>Natural</v>
          </cell>
          <cell r="L1133" t="str">
            <v>1 Natural</v>
          </cell>
          <cell r="M1133" t="str">
            <v>2 Privada (1)</v>
          </cell>
          <cell r="N1133" t="str">
            <v>4 Persona Natural (2)</v>
          </cell>
          <cell r="O1133" t="str">
            <v>1 Nacional</v>
          </cell>
          <cell r="Q1133" t="str">
            <v>3 3. Único Contratista</v>
          </cell>
          <cell r="U1133">
            <v>80244363</v>
          </cell>
          <cell r="V1133" t="str">
            <v>OSCAR HERNANDO NOSSA GARCIA</v>
          </cell>
        </row>
        <row r="1134">
          <cell r="C1134" t="str">
            <v>1970-2024</v>
          </cell>
          <cell r="D1134" t="str">
            <v>Tomas lion</v>
          </cell>
          <cell r="E1134" t="str">
            <v>TOMAS LION</v>
          </cell>
          <cell r="F1134" t="str">
            <v>Cédula de Ciudadania</v>
          </cell>
          <cell r="G1134">
            <v>80232445</v>
          </cell>
          <cell r="H1134">
            <v>80232445</v>
          </cell>
          <cell r="I1134">
            <v>0</v>
          </cell>
          <cell r="K1134" t="str">
            <v>Natural</v>
          </cell>
          <cell r="L1134" t="str">
            <v>1 Natural</v>
          </cell>
          <cell r="M1134" t="str">
            <v>2 Privada (1)</v>
          </cell>
          <cell r="N1134" t="str">
            <v>4 Persona Natural (2)</v>
          </cell>
          <cell r="O1134" t="str">
            <v>1 Nacional</v>
          </cell>
          <cell r="Q1134" t="str">
            <v>3 3. Único Contratista</v>
          </cell>
          <cell r="U1134">
            <v>80232445</v>
          </cell>
          <cell r="V1134" t="str">
            <v>TOMAS LION</v>
          </cell>
        </row>
        <row r="1135">
          <cell r="C1135" t="str">
            <v>1972-2024</v>
          </cell>
          <cell r="D1135" t="str">
            <v>OSCAR TORO CARDENAS</v>
          </cell>
          <cell r="E1135" t="str">
            <v>OSCAR TORO CARDENAS</v>
          </cell>
          <cell r="F1135" t="str">
            <v>Cédula de Ciudadania</v>
          </cell>
          <cell r="G1135">
            <v>79660658</v>
          </cell>
          <cell r="H1135">
            <v>79660658</v>
          </cell>
          <cell r="I1135">
            <v>4</v>
          </cell>
          <cell r="K1135" t="str">
            <v>Natural</v>
          </cell>
          <cell r="L1135" t="str">
            <v>1 Natural</v>
          </cell>
          <cell r="M1135" t="str">
            <v>2 Privada (1)</v>
          </cell>
          <cell r="N1135" t="str">
            <v>4 Persona Natural (2)</v>
          </cell>
          <cell r="O1135" t="str">
            <v>1 Nacional</v>
          </cell>
          <cell r="Q1135" t="str">
            <v>3 3. Único Contratista</v>
          </cell>
          <cell r="U1135">
            <v>79660658</v>
          </cell>
          <cell r="V1135" t="str">
            <v>OSCAR TORO CARDENAS</v>
          </cell>
        </row>
        <row r="1136">
          <cell r="C1136" t="str">
            <v>1973-2024</v>
          </cell>
          <cell r="D1136" t="str">
            <v>Sergio Andres Cruz Ramirez</v>
          </cell>
          <cell r="E1136" t="str">
            <v>SERGIO ANDRES CRUZ RAMIREZ</v>
          </cell>
          <cell r="F1136" t="str">
            <v>NIT</v>
          </cell>
          <cell r="G1136">
            <v>1032440140</v>
          </cell>
          <cell r="H1136">
            <v>1032440140</v>
          </cell>
          <cell r="I1136">
            <v>8</v>
          </cell>
          <cell r="K1136" t="str">
            <v>Natural</v>
          </cell>
          <cell r="L1136" t="str">
            <v>2 Jurídica</v>
          </cell>
          <cell r="N1136" t="str">
            <v>3 Privadas (2)</v>
          </cell>
          <cell r="O1136" t="str">
            <v>1 Nacional</v>
          </cell>
          <cell r="Q1136" t="str">
            <v>3 3. Único Contratista</v>
          </cell>
          <cell r="U1136">
            <v>1032440140</v>
          </cell>
          <cell r="V1136" t="str">
            <v>SERGIO ANDRES CRUZ RAMIREZ</v>
          </cell>
        </row>
        <row r="1137">
          <cell r="C1137" t="str">
            <v>1974-2024</v>
          </cell>
          <cell r="D1137" t="str">
            <v>ANGELA</v>
          </cell>
          <cell r="E1137" t="str">
            <v>ANGELA NATALIA VANEGAS LEON</v>
          </cell>
          <cell r="F1137" t="str">
            <v>Cédula de Ciudadania</v>
          </cell>
          <cell r="G1137">
            <v>1013637484</v>
          </cell>
          <cell r="H1137">
            <v>1013637484</v>
          </cell>
          <cell r="I1137">
            <v>4</v>
          </cell>
          <cell r="K1137" t="str">
            <v>Natural</v>
          </cell>
          <cell r="L1137" t="str">
            <v>1 Natural</v>
          </cell>
          <cell r="M1137" t="str">
            <v>2 Privada (1)</v>
          </cell>
          <cell r="N1137" t="str">
            <v>4 Persona Natural (2)</v>
          </cell>
          <cell r="O1137" t="str">
            <v>1 Nacional</v>
          </cell>
          <cell r="Q1137" t="str">
            <v>3 3. Único Contratista</v>
          </cell>
          <cell r="U1137">
            <v>1013637484</v>
          </cell>
          <cell r="V1137" t="str">
            <v>ANGELA NATALIA VANEGAS LEON</v>
          </cell>
        </row>
        <row r="1138">
          <cell r="C1138" t="str">
            <v>1975-2024</v>
          </cell>
          <cell r="D1138" t="str">
            <v>Joseph David Contreras Gómez</v>
          </cell>
          <cell r="E1138" t="str">
            <v>JOSEPH DAVID CONTRERAS GOMEZ</v>
          </cell>
          <cell r="G1138">
            <v>1018507369</v>
          </cell>
          <cell r="H1138">
            <v>1018507369</v>
          </cell>
          <cell r="I1138">
            <v>6</v>
          </cell>
          <cell r="K1138" t="str">
            <v>Natural</v>
          </cell>
          <cell r="U1138">
            <v>1018507369</v>
          </cell>
          <cell r="V1138" t="str">
            <v>JOSEPH DAVID CONTRERAS GOMEZ</v>
          </cell>
        </row>
        <row r="1139">
          <cell r="C1139" t="str">
            <v>1976-2024</v>
          </cell>
          <cell r="D1139" t="str">
            <v>Henry Caicedo Caicedo</v>
          </cell>
          <cell r="E1139" t="str">
            <v>HENRY CAICEDO CAICEDO</v>
          </cell>
          <cell r="F1139" t="str">
            <v>Cédula de Ciudadania</v>
          </cell>
          <cell r="G1139">
            <v>16537999</v>
          </cell>
          <cell r="H1139">
            <v>16537999</v>
          </cell>
          <cell r="I1139">
            <v>6</v>
          </cell>
          <cell r="K1139" t="str">
            <v>Natural</v>
          </cell>
          <cell r="L1139" t="str">
            <v>1 Natural</v>
          </cell>
          <cell r="M1139" t="str">
            <v>2 Privada (1)</v>
          </cell>
          <cell r="N1139" t="str">
            <v>4 Persona Natural (2)</v>
          </cell>
          <cell r="O1139" t="str">
            <v>1 Nacional</v>
          </cell>
          <cell r="Q1139" t="str">
            <v>3 3. Único Contratista</v>
          </cell>
          <cell r="U1139">
            <v>16537999</v>
          </cell>
          <cell r="V1139" t="str">
            <v>HENRY CAICEDO CAICEDO</v>
          </cell>
        </row>
        <row r="1140">
          <cell r="C1140" t="str">
            <v>1977-2024</v>
          </cell>
          <cell r="D1140" t="str">
            <v>Maria Camila Orozco</v>
          </cell>
          <cell r="E1140" t="str">
            <v>MARIA CAMILA OROZCO MARTINEZ</v>
          </cell>
          <cell r="F1140" t="str">
            <v>Cédula de Ciudadania</v>
          </cell>
          <cell r="G1140">
            <v>53107051</v>
          </cell>
          <cell r="H1140">
            <v>53107051</v>
          </cell>
          <cell r="I1140">
            <v>1</v>
          </cell>
          <cell r="K1140" t="str">
            <v>Natural</v>
          </cell>
          <cell r="L1140" t="str">
            <v>1 Natural</v>
          </cell>
          <cell r="M1140" t="str">
            <v>2 Privada (1)</v>
          </cell>
          <cell r="N1140" t="str">
            <v>4 Persona Natural (2)</v>
          </cell>
          <cell r="O1140" t="str">
            <v>1 Nacional</v>
          </cell>
          <cell r="Q1140" t="str">
            <v>3 3. Único Contratista</v>
          </cell>
          <cell r="U1140">
            <v>53107051</v>
          </cell>
          <cell r="V1140" t="str">
            <v>MARIA CAMILA OROZCO MARTINEZ</v>
          </cell>
        </row>
        <row r="1141">
          <cell r="C1141" t="str">
            <v>1978-2024</v>
          </cell>
          <cell r="D1141" t="str">
            <v>Carol Alessandra Sabbadini Durán</v>
          </cell>
          <cell r="E1141" t="str">
            <v>CAROL ALESSANDRA SABBADINI DURAN</v>
          </cell>
          <cell r="F1141" t="str">
            <v>Cédula de Ciudadania</v>
          </cell>
          <cell r="G1141">
            <v>53160467</v>
          </cell>
          <cell r="H1141">
            <v>53160467</v>
          </cell>
          <cell r="I1141">
            <v>4</v>
          </cell>
          <cell r="K1141" t="str">
            <v>Natural</v>
          </cell>
          <cell r="L1141" t="str">
            <v>1 Natural</v>
          </cell>
          <cell r="M1141" t="str">
            <v>2 Privada (1)</v>
          </cell>
          <cell r="N1141" t="str">
            <v>4 Persona Natural (2)</v>
          </cell>
          <cell r="O1141" t="str">
            <v>1 Nacional</v>
          </cell>
          <cell r="Q1141" t="str">
            <v>3 3. Único Contratista</v>
          </cell>
          <cell r="U1141">
            <v>53160467</v>
          </cell>
          <cell r="V1141" t="str">
            <v>CAROL ALESSANDRA SABBADINI DURAN</v>
          </cell>
        </row>
        <row r="1142">
          <cell r="C1142" t="str">
            <v>1979-2024</v>
          </cell>
          <cell r="D1142" t="str">
            <v>Tatiana Mogollón Pérez</v>
          </cell>
          <cell r="E1142" t="str">
            <v>TATIANA MOGOLLON PEREZ</v>
          </cell>
          <cell r="F1142" t="str">
            <v>Cédula de Ciudadania</v>
          </cell>
          <cell r="G1142">
            <v>1033737577</v>
          </cell>
          <cell r="H1142">
            <v>1033737577</v>
          </cell>
          <cell r="I1142">
            <v>2</v>
          </cell>
          <cell r="K1142" t="str">
            <v>Natural</v>
          </cell>
          <cell r="L1142" t="str">
            <v>1 Natural</v>
          </cell>
          <cell r="M1142" t="str">
            <v>2 Privada (1)</v>
          </cell>
          <cell r="N1142" t="str">
            <v>4 Persona Natural (2)</v>
          </cell>
          <cell r="O1142" t="str">
            <v>1 Nacional</v>
          </cell>
          <cell r="Q1142" t="str">
            <v>3 3. Único Contratista</v>
          </cell>
          <cell r="U1142">
            <v>1033737577</v>
          </cell>
          <cell r="V1142" t="str">
            <v>TATIANA MOGOLLON PEREZ</v>
          </cell>
        </row>
        <row r="1143">
          <cell r="C1143" t="str">
            <v>198-2024</v>
          </cell>
          <cell r="D1143" t="str">
            <v>ANDREA MAGALY RUBIANO RAMIREZ</v>
          </cell>
          <cell r="E1143" t="str">
            <v>ANDREA MAGALY RUBIANO RAMIREZ</v>
          </cell>
          <cell r="F1143" t="str">
            <v>Cédula de Ciudadania</v>
          </cell>
          <cell r="G1143">
            <v>52852350</v>
          </cell>
          <cell r="H1143">
            <v>52852350</v>
          </cell>
          <cell r="I1143">
            <v>8</v>
          </cell>
          <cell r="K1143" t="str">
            <v>Natural</v>
          </cell>
          <cell r="L1143" t="str">
            <v>1 Natural</v>
          </cell>
          <cell r="M1143" t="str">
            <v>2 Privada (1)</v>
          </cell>
          <cell r="N1143" t="str">
            <v>4 Persona Natural (2)</v>
          </cell>
          <cell r="O1143" t="str">
            <v>1 Nacional</v>
          </cell>
          <cell r="Q1143" t="str">
            <v>3 3. Único Contratista</v>
          </cell>
          <cell r="U1143">
            <v>52852350</v>
          </cell>
          <cell r="V1143" t="str">
            <v>ANDREA MAGALY RUBIANO RAMIREZ</v>
          </cell>
        </row>
        <row r="1144">
          <cell r="C1144" t="str">
            <v>1980-2024</v>
          </cell>
          <cell r="D1144" t="str">
            <v>JUAN SEBASTIÁN ALDANA GÓMEZ</v>
          </cell>
          <cell r="E1144" t="str">
            <v>JUAN SEBASTIAN ALDANA GOMEZ</v>
          </cell>
          <cell r="F1144" t="str">
            <v>Cédula de Ciudadania</v>
          </cell>
          <cell r="G1144">
            <v>1026262301</v>
          </cell>
          <cell r="H1144">
            <v>1026262301</v>
          </cell>
          <cell r="I1144">
            <v>1</v>
          </cell>
          <cell r="K1144" t="str">
            <v>Natural</v>
          </cell>
          <cell r="L1144" t="str">
            <v>1 Natural</v>
          </cell>
          <cell r="M1144" t="str">
            <v>2 Privada (1)</v>
          </cell>
          <cell r="N1144" t="str">
            <v>4 Persona Natural (2)</v>
          </cell>
          <cell r="O1144" t="str">
            <v>1 Nacional</v>
          </cell>
          <cell r="Q1144" t="str">
            <v>3 3. Único Contratista</v>
          </cell>
          <cell r="U1144">
            <v>1026262301</v>
          </cell>
          <cell r="V1144" t="str">
            <v>JUAN SEBASTIAN ALDANA GOMEZ</v>
          </cell>
        </row>
        <row r="1145">
          <cell r="C1145" t="str">
            <v>1981-2024</v>
          </cell>
          <cell r="D1145" t="str">
            <v>Jenny Viviana castañeda Marquez</v>
          </cell>
          <cell r="E1145" t="str">
            <v>JENNY VIVIANA CASTAÑEDA MARQUEZ</v>
          </cell>
          <cell r="F1145" t="str">
            <v>Cédula de Ciudadania</v>
          </cell>
          <cell r="G1145">
            <v>1018426067</v>
          </cell>
          <cell r="H1145">
            <v>1018426067</v>
          </cell>
          <cell r="I1145">
            <v>9</v>
          </cell>
          <cell r="K1145" t="str">
            <v>Natural</v>
          </cell>
          <cell r="L1145" t="str">
            <v>1 Natural</v>
          </cell>
          <cell r="M1145" t="str">
            <v>2 Privada (1)</v>
          </cell>
          <cell r="N1145" t="str">
            <v>4 Persona Natural (2)</v>
          </cell>
          <cell r="O1145" t="str">
            <v>1 Nacional</v>
          </cell>
          <cell r="Q1145" t="str">
            <v>3 3. Único Contratista</v>
          </cell>
          <cell r="U1145">
            <v>1018426067</v>
          </cell>
          <cell r="V1145" t="str">
            <v>JENNY VIVIANA CASTAÑEDA MARQUEZ</v>
          </cell>
        </row>
        <row r="1146">
          <cell r="C1146" t="str">
            <v>1982-2024</v>
          </cell>
          <cell r="D1146" t="str">
            <v>Walter Iván Avila Ramírez</v>
          </cell>
          <cell r="E1146" t="str">
            <v>WALTER IVAN AVILA RAMIREZ</v>
          </cell>
          <cell r="F1146" t="str">
            <v>Cédula de Ciudadania</v>
          </cell>
          <cell r="G1146">
            <v>1030564762</v>
          </cell>
          <cell r="H1146">
            <v>1030564762</v>
          </cell>
          <cell r="I1146">
            <v>4</v>
          </cell>
          <cell r="K1146" t="str">
            <v>Natural</v>
          </cell>
          <cell r="L1146" t="str">
            <v>1 Natural</v>
          </cell>
          <cell r="M1146" t="str">
            <v>2 Privada (1)</v>
          </cell>
          <cell r="N1146" t="str">
            <v>4 Persona Natural (2)</v>
          </cell>
          <cell r="O1146" t="str">
            <v>1 Nacional</v>
          </cell>
          <cell r="Q1146" t="str">
            <v>3 3. Único Contratista</v>
          </cell>
          <cell r="U1146">
            <v>1030564762</v>
          </cell>
          <cell r="V1146" t="str">
            <v>WALTER IVAN AVILA RAMIREZ</v>
          </cell>
        </row>
        <row r="1147">
          <cell r="C1147" t="str">
            <v>1983-2024</v>
          </cell>
          <cell r="D1147" t="str">
            <v>Humberto Loboguerrero Nova</v>
          </cell>
          <cell r="E1147" t="str">
            <v>HUMBERTO LOBO GUERRERO NOVA</v>
          </cell>
          <cell r="F1147" t="str">
            <v>Cédula de Ciudadania</v>
          </cell>
          <cell r="G1147">
            <v>1032465884</v>
          </cell>
          <cell r="H1147">
            <v>1032465884</v>
          </cell>
          <cell r="I1147">
            <v>7</v>
          </cell>
          <cell r="K1147" t="str">
            <v>Natural</v>
          </cell>
          <cell r="L1147" t="str">
            <v>1 Natural</v>
          </cell>
          <cell r="M1147" t="str">
            <v>2 Privada (1)</v>
          </cell>
          <cell r="N1147" t="str">
            <v>4 Persona Natural (2)</v>
          </cell>
          <cell r="O1147" t="str">
            <v>1 Nacional</v>
          </cell>
          <cell r="Q1147" t="str">
            <v>3 3. Único Contratista</v>
          </cell>
          <cell r="U1147">
            <v>1032465884</v>
          </cell>
          <cell r="V1147" t="str">
            <v>HUMBERTO LOBO GUERRERO NOVA</v>
          </cell>
        </row>
        <row r="1148">
          <cell r="C1148" t="str">
            <v>1984-2024</v>
          </cell>
          <cell r="D1148" t="str">
            <v>Sebastian Felipe Cubillos Barragan</v>
          </cell>
          <cell r="E1148" t="str">
            <v>SEBASTIAN FELIPE CUBILLOS BARRAGAN</v>
          </cell>
          <cell r="F1148" t="str">
            <v>Cédula de Ciudadania</v>
          </cell>
          <cell r="G1148">
            <v>1026300933</v>
          </cell>
          <cell r="H1148">
            <v>1026300933</v>
          </cell>
          <cell r="I1148">
            <v>1</v>
          </cell>
          <cell r="K1148" t="str">
            <v>Natural</v>
          </cell>
          <cell r="L1148" t="str">
            <v>1 Natural</v>
          </cell>
          <cell r="M1148" t="str">
            <v>2 Privada (1)</v>
          </cell>
          <cell r="N1148" t="str">
            <v>4 Persona Natural (2)</v>
          </cell>
          <cell r="O1148" t="str">
            <v>1 Nacional</v>
          </cell>
          <cell r="Q1148" t="str">
            <v>3 3. Único Contratista</v>
          </cell>
          <cell r="U1148">
            <v>1026300933</v>
          </cell>
          <cell r="V1148" t="str">
            <v>SEBASTIAN FELIPE CUBILLOS BARRAGAN</v>
          </cell>
        </row>
        <row r="1149">
          <cell r="C1149" t="str">
            <v>1985-2024</v>
          </cell>
          <cell r="D1149" t="str">
            <v>JUANA EMILIA ANDRADE PÉREZ</v>
          </cell>
          <cell r="E1149" t="str">
            <v>JUANA EMILIA ANDRADE PEREZ</v>
          </cell>
          <cell r="F1149" t="str">
            <v>Cédula de Ciudadania</v>
          </cell>
          <cell r="G1149">
            <v>52697389</v>
          </cell>
          <cell r="H1149">
            <v>52697389</v>
          </cell>
          <cell r="I1149">
            <v>1</v>
          </cell>
          <cell r="K1149" t="str">
            <v>Natural</v>
          </cell>
          <cell r="L1149" t="str">
            <v>1 Natural</v>
          </cell>
          <cell r="M1149" t="str">
            <v>2 Privada (1)</v>
          </cell>
          <cell r="N1149" t="str">
            <v>4 Persona Natural (2)</v>
          </cell>
          <cell r="O1149" t="str">
            <v>1 Nacional</v>
          </cell>
          <cell r="Q1149" t="str">
            <v>3 3. Único Contratista</v>
          </cell>
          <cell r="U1149">
            <v>52697389</v>
          </cell>
          <cell r="V1149" t="str">
            <v>JUANA EMILIA ANDRADE PEREZ</v>
          </cell>
        </row>
        <row r="1150">
          <cell r="C1150" t="str">
            <v>1986-2024</v>
          </cell>
          <cell r="D1150" t="str">
            <v>ANGIE NATALY GARCIA FORERO</v>
          </cell>
          <cell r="E1150" t="str">
            <v>ANGIE NATALY GARCIA FORERO</v>
          </cell>
          <cell r="F1150" t="str">
            <v>Cédula de Ciudadania</v>
          </cell>
          <cell r="G1150">
            <v>1022355109</v>
          </cell>
          <cell r="H1150">
            <v>1022355109</v>
          </cell>
          <cell r="I1150">
            <v>9</v>
          </cell>
          <cell r="K1150" t="str">
            <v>Natural</v>
          </cell>
          <cell r="L1150" t="str">
            <v>1 Natural</v>
          </cell>
          <cell r="M1150" t="str">
            <v>2 Privada (1)</v>
          </cell>
          <cell r="N1150" t="str">
            <v>4 Persona Natural (2)</v>
          </cell>
          <cell r="O1150" t="str">
            <v>1 Nacional</v>
          </cell>
          <cell r="Q1150" t="str">
            <v>3 3. Único Contratista</v>
          </cell>
          <cell r="U1150">
            <v>1022355109</v>
          </cell>
          <cell r="V1150" t="str">
            <v>ANGIE NATALY GARCIA FORERO</v>
          </cell>
        </row>
        <row r="1151">
          <cell r="C1151" t="str">
            <v>1987-2024</v>
          </cell>
          <cell r="D1151" t="str">
            <v>EDDISON CAMILO MANCIPE DIAZ</v>
          </cell>
          <cell r="E1151" t="str">
            <v>EDDISON CAMILO MANCIPE DIAZ</v>
          </cell>
          <cell r="F1151" t="str">
            <v>Cédula de Ciudadania</v>
          </cell>
          <cell r="G1151">
            <v>1118567887</v>
          </cell>
          <cell r="H1151">
            <v>1118567887</v>
          </cell>
          <cell r="I1151">
            <v>9</v>
          </cell>
          <cell r="K1151" t="str">
            <v>Natural</v>
          </cell>
          <cell r="L1151" t="str">
            <v>1 Natural</v>
          </cell>
          <cell r="M1151" t="str">
            <v>2 Privada (1)</v>
          </cell>
          <cell r="N1151" t="str">
            <v>4 Persona Natural (2)</v>
          </cell>
          <cell r="O1151" t="str">
            <v>1 Nacional</v>
          </cell>
          <cell r="Q1151" t="str">
            <v>3 3. Único Contratista</v>
          </cell>
          <cell r="U1151">
            <v>1118567887</v>
          </cell>
          <cell r="V1151" t="str">
            <v>EDDISON CAMILO MANCIPE DIAZ</v>
          </cell>
        </row>
        <row r="1152">
          <cell r="C1152" t="str">
            <v>1988-2024</v>
          </cell>
          <cell r="D1152" t="str">
            <v>ANDRES FELIPE MALAGON GIL</v>
          </cell>
          <cell r="E1152" t="str">
            <v>ANDRES FELIPE MALAGON GIL</v>
          </cell>
          <cell r="F1152" t="str">
            <v>Cédula de Ciudadania</v>
          </cell>
          <cell r="G1152">
            <v>80190691</v>
          </cell>
          <cell r="H1152">
            <v>80190691</v>
          </cell>
          <cell r="I1152">
            <v>4</v>
          </cell>
          <cell r="K1152" t="str">
            <v>Natural</v>
          </cell>
          <cell r="L1152" t="str">
            <v>1 Natural</v>
          </cell>
          <cell r="M1152" t="str">
            <v>2 Privada (1)</v>
          </cell>
          <cell r="N1152" t="str">
            <v>4 Persona Natural (2)</v>
          </cell>
          <cell r="O1152" t="str">
            <v>1 Nacional</v>
          </cell>
          <cell r="Q1152" t="str">
            <v>3 3. Único Contratista</v>
          </cell>
          <cell r="U1152">
            <v>80190691</v>
          </cell>
          <cell r="V1152" t="str">
            <v>ANDRES FELIPE MALAGON GIL</v>
          </cell>
        </row>
        <row r="1153">
          <cell r="C1153" t="str">
            <v>1989-2024</v>
          </cell>
          <cell r="D1153" t="str">
            <v>MARY LUZ AMARILES DUQUE</v>
          </cell>
          <cell r="E1153" t="str">
            <v>MARY LUZ AMARILES DUQUE</v>
          </cell>
          <cell r="F1153" t="str">
            <v>Cédula de Ciudadania</v>
          </cell>
          <cell r="G1153">
            <v>52756632</v>
          </cell>
          <cell r="H1153">
            <v>52756632</v>
          </cell>
          <cell r="I1153">
            <v>9</v>
          </cell>
          <cell r="K1153" t="str">
            <v>Natural</v>
          </cell>
          <cell r="L1153" t="str">
            <v>1 Natural</v>
          </cell>
          <cell r="M1153" t="str">
            <v>2 Privada (1)</v>
          </cell>
          <cell r="N1153" t="str">
            <v>4 Persona Natural (2)</v>
          </cell>
          <cell r="O1153" t="str">
            <v>1 Nacional</v>
          </cell>
          <cell r="Q1153" t="str">
            <v>3 3. Único Contratista</v>
          </cell>
          <cell r="U1153">
            <v>52756632</v>
          </cell>
          <cell r="V1153" t="str">
            <v>MARY LUZ AMARILES DUQUE</v>
          </cell>
        </row>
        <row r="1154">
          <cell r="C1154" t="str">
            <v>199-2024</v>
          </cell>
          <cell r="D1154" t="str">
            <v>Luisa Fernanda Paredes Montañez</v>
          </cell>
          <cell r="E1154" t="str">
            <v>LUISA FERNANDA PAREDES MONTAÑEZ</v>
          </cell>
          <cell r="F1154" t="str">
            <v>Cédula de Ciudadania</v>
          </cell>
          <cell r="G1154">
            <v>1016095942</v>
          </cell>
          <cell r="H1154">
            <v>1016095942</v>
          </cell>
          <cell r="I1154">
            <v>1</v>
          </cell>
          <cell r="K1154" t="str">
            <v>Natural</v>
          </cell>
          <cell r="L1154" t="str">
            <v>1 Natural</v>
          </cell>
          <cell r="M1154" t="str">
            <v>2 Privada (1)</v>
          </cell>
          <cell r="N1154" t="str">
            <v>4 Persona Natural (2)</v>
          </cell>
          <cell r="O1154" t="str">
            <v>1 Nacional</v>
          </cell>
          <cell r="Q1154" t="str">
            <v>3 3. Único Contratista</v>
          </cell>
          <cell r="U1154">
            <v>1016095942</v>
          </cell>
          <cell r="V1154" t="str">
            <v>LUISA FERNANDA PAREDES MONTAÑEZ</v>
          </cell>
        </row>
        <row r="1155">
          <cell r="C1155" t="str">
            <v>1990-2024</v>
          </cell>
          <cell r="D1155" t="str">
            <v>BRAYAN ENRIQUE COMBITA CALA</v>
          </cell>
          <cell r="E1155" t="str">
            <v>BRAYAN ENRIQUE COMBITA CALA</v>
          </cell>
          <cell r="F1155" t="str">
            <v>Cédula de Ciudadania</v>
          </cell>
          <cell r="G1155">
            <v>1013656255</v>
          </cell>
          <cell r="H1155">
            <v>1013656255</v>
          </cell>
          <cell r="I1155">
            <v>5</v>
          </cell>
          <cell r="K1155" t="str">
            <v>Natural</v>
          </cell>
          <cell r="L1155" t="str">
            <v>1 Natural</v>
          </cell>
          <cell r="M1155" t="str">
            <v>2 Privada (1)</v>
          </cell>
          <cell r="N1155" t="str">
            <v>4 Persona Natural (2)</v>
          </cell>
          <cell r="O1155" t="str">
            <v>1 Nacional</v>
          </cell>
          <cell r="Q1155" t="str">
            <v>3 3. Único Contratista</v>
          </cell>
          <cell r="U1155">
            <v>1013656255</v>
          </cell>
          <cell r="V1155" t="str">
            <v>BRAYAN ENRIQUE COMBITA CALA</v>
          </cell>
        </row>
        <row r="1156">
          <cell r="C1156" t="str">
            <v>1991-2024</v>
          </cell>
          <cell r="D1156" t="str">
            <v>LADY JOHANA ROJAS HENAO</v>
          </cell>
          <cell r="E1156" t="str">
            <v>LADY JOHANA ROJAS HENAO</v>
          </cell>
          <cell r="F1156" t="str">
            <v>Cédula de Ciudadania</v>
          </cell>
          <cell r="G1156">
            <v>1030546199</v>
          </cell>
          <cell r="H1156">
            <v>1030546199</v>
          </cell>
          <cell r="I1156">
            <v>0</v>
          </cell>
          <cell r="K1156" t="str">
            <v>Natural</v>
          </cell>
          <cell r="L1156" t="str">
            <v>1 Natural</v>
          </cell>
          <cell r="M1156" t="str">
            <v>2 Privada (1)</v>
          </cell>
          <cell r="N1156" t="str">
            <v>4 Persona Natural (2)</v>
          </cell>
          <cell r="O1156" t="str">
            <v>1 Nacional</v>
          </cell>
          <cell r="Q1156" t="str">
            <v>3 3. Único Contratista</v>
          </cell>
          <cell r="U1156">
            <v>1030546199</v>
          </cell>
          <cell r="V1156" t="str">
            <v>LADY JOHANA ROJAS HENAO</v>
          </cell>
        </row>
        <row r="1157">
          <cell r="C1157" t="str">
            <v>1992-2024</v>
          </cell>
          <cell r="D1157" t="str">
            <v>Daniel Camilo Zambrano Hernandez</v>
          </cell>
          <cell r="E1157" t="str">
            <v>DANIEL CAMILO ZAMBRANO HERNANDEZ</v>
          </cell>
          <cell r="F1157" t="str">
            <v>Cédula de Ciudadania</v>
          </cell>
          <cell r="G1157">
            <v>1073253903</v>
          </cell>
          <cell r="H1157">
            <v>1073253903</v>
          </cell>
          <cell r="I1157">
            <v>8</v>
          </cell>
          <cell r="K1157" t="str">
            <v>Natural</v>
          </cell>
          <cell r="L1157" t="str">
            <v>1 Natural</v>
          </cell>
          <cell r="M1157" t="str">
            <v>2 Privada (1)</v>
          </cell>
          <cell r="N1157" t="str">
            <v>4 Persona Natural (2)</v>
          </cell>
          <cell r="O1157" t="str">
            <v>1 Nacional</v>
          </cell>
          <cell r="Q1157" t="str">
            <v>3 3. Único Contratista</v>
          </cell>
          <cell r="U1157">
            <v>1073253903</v>
          </cell>
          <cell r="V1157" t="str">
            <v>DANIEL CAMILO ZAMBRANO HERNANDEZ</v>
          </cell>
        </row>
        <row r="1158">
          <cell r="C1158" t="str">
            <v>1993-2024</v>
          </cell>
          <cell r="D1158" t="str">
            <v>JHON EMERSON MORENO RIAÑO</v>
          </cell>
          <cell r="E1158" t="str">
            <v>JHON EMERSON MORENO RIAÑO</v>
          </cell>
          <cell r="F1158" t="str">
            <v>Cédula de Ciudadania</v>
          </cell>
          <cell r="G1158">
            <v>79793778</v>
          </cell>
          <cell r="H1158">
            <v>79793778</v>
          </cell>
          <cell r="I1158">
            <v>0</v>
          </cell>
          <cell r="K1158" t="str">
            <v>Natural</v>
          </cell>
          <cell r="L1158" t="str">
            <v>1 Natural</v>
          </cell>
          <cell r="M1158" t="str">
            <v>2 Privada (1)</v>
          </cell>
          <cell r="N1158" t="str">
            <v>4 Persona Natural (2)</v>
          </cell>
          <cell r="O1158" t="str">
            <v>1 Nacional</v>
          </cell>
          <cell r="Q1158" t="str">
            <v>3 3. Único Contratista</v>
          </cell>
          <cell r="U1158">
            <v>79793778</v>
          </cell>
          <cell r="V1158" t="str">
            <v>JHON EMERSON MORENO RIAÑO</v>
          </cell>
        </row>
        <row r="1159">
          <cell r="C1159" t="str">
            <v>1996-2024</v>
          </cell>
          <cell r="D1159" t="str">
            <v>Nathalia Milena Beltràn Bolìvar</v>
          </cell>
          <cell r="E1159" t="str">
            <v>NATHALIA MILENA BELTRAN BOLIVAR</v>
          </cell>
          <cell r="F1159" t="str">
            <v>Cédula de Ciudadania</v>
          </cell>
          <cell r="G1159">
            <v>1013657333</v>
          </cell>
          <cell r="H1159">
            <v>1013657333</v>
          </cell>
          <cell r="I1159">
            <v>6</v>
          </cell>
          <cell r="K1159" t="str">
            <v>Natural</v>
          </cell>
          <cell r="L1159" t="str">
            <v>1 Natural</v>
          </cell>
          <cell r="M1159" t="str">
            <v>2 Privada (1)</v>
          </cell>
          <cell r="N1159" t="str">
            <v>4 Persona Natural (2)</v>
          </cell>
          <cell r="O1159" t="str">
            <v>1 Nacional</v>
          </cell>
          <cell r="Q1159" t="str">
            <v>3 3. Único Contratista</v>
          </cell>
          <cell r="U1159">
            <v>1013657333</v>
          </cell>
          <cell r="V1159" t="str">
            <v>NATHALIA MILENA BELTRAN BOLIVAR</v>
          </cell>
        </row>
        <row r="1160">
          <cell r="C1160" t="str">
            <v>1997-2024</v>
          </cell>
          <cell r="D1160" t="str">
            <v>Jose Guillermo Pérez Lasprilla</v>
          </cell>
          <cell r="E1160" t="str">
            <v>JOSE GUILLERMO PEREZ LASPRILLA</v>
          </cell>
          <cell r="F1160" t="str">
            <v>Cédula de Ciudadania</v>
          </cell>
          <cell r="G1160">
            <v>17342980</v>
          </cell>
          <cell r="H1160">
            <v>17342980</v>
          </cell>
          <cell r="I1160">
            <v>2</v>
          </cell>
          <cell r="K1160" t="str">
            <v>Natural</v>
          </cell>
          <cell r="L1160" t="str">
            <v>1 Natural</v>
          </cell>
          <cell r="M1160" t="str">
            <v>2 Privada (1)</v>
          </cell>
          <cell r="N1160" t="str">
            <v>4 Persona Natural (2)</v>
          </cell>
          <cell r="O1160" t="str">
            <v>1 Nacional</v>
          </cell>
          <cell r="Q1160" t="str">
            <v>3 3. Único Contratista</v>
          </cell>
          <cell r="U1160">
            <v>17342980</v>
          </cell>
          <cell r="V1160" t="str">
            <v>JOSE GUILLERMO PEREZ LASPRILLA</v>
          </cell>
        </row>
        <row r="1161">
          <cell r="C1161" t="str">
            <v>1998-2024</v>
          </cell>
          <cell r="D1161" t="str">
            <v>Rosa Milena Soto Sanguino</v>
          </cell>
          <cell r="E1161" t="str">
            <v>ROSA MILENA SOTO SANGUINO</v>
          </cell>
          <cell r="F1161" t="str">
            <v>Cédula de Ciudadania</v>
          </cell>
          <cell r="G1161">
            <v>1013617520</v>
          </cell>
          <cell r="H1161">
            <v>1013617520</v>
          </cell>
          <cell r="I1161">
            <v>6</v>
          </cell>
          <cell r="K1161" t="str">
            <v>Natural</v>
          </cell>
          <cell r="L1161" t="str">
            <v>1 Natural</v>
          </cell>
          <cell r="M1161" t="str">
            <v>2 Privada (1)</v>
          </cell>
          <cell r="N1161" t="str">
            <v>4 Persona Natural (2)</v>
          </cell>
          <cell r="O1161" t="str">
            <v>1 Nacional</v>
          </cell>
          <cell r="Q1161" t="str">
            <v>3 3. Único Contratista</v>
          </cell>
          <cell r="U1161">
            <v>1013617520</v>
          </cell>
          <cell r="V1161" t="str">
            <v>ROSA MILENA SOTO SANGUINO</v>
          </cell>
        </row>
        <row r="1162">
          <cell r="C1162" t="str">
            <v>1999-2024</v>
          </cell>
          <cell r="D1162" t="str">
            <v>RICARDO ANDRES JAIMES MARTINEZ</v>
          </cell>
          <cell r="E1162" t="str">
            <v>RICARDO ANDRES JAIMES MARTINEZ</v>
          </cell>
          <cell r="F1162" t="str">
            <v>Cédula de Ciudadania</v>
          </cell>
          <cell r="G1162">
            <v>1125228064</v>
          </cell>
          <cell r="H1162">
            <v>1125228064</v>
          </cell>
          <cell r="I1162">
            <v>6</v>
          </cell>
          <cell r="K1162" t="str">
            <v>Natural</v>
          </cell>
          <cell r="L1162" t="str">
            <v>1 Natural</v>
          </cell>
          <cell r="M1162" t="str">
            <v>2 Privada (1)</v>
          </cell>
          <cell r="N1162" t="str">
            <v>4 Persona Natural (2)</v>
          </cell>
          <cell r="O1162" t="str">
            <v>1 Nacional</v>
          </cell>
          <cell r="Q1162" t="str">
            <v>3 3. Único Contratista</v>
          </cell>
          <cell r="U1162">
            <v>1125228064</v>
          </cell>
          <cell r="V1162" t="str">
            <v>RICARDO ANDRES JAIMES MARTINEZ</v>
          </cell>
        </row>
        <row r="1163">
          <cell r="C1163" t="str">
            <v>200-2024</v>
          </cell>
          <cell r="D1163" t="str">
            <v>Katherine Julieth López Guzmán</v>
          </cell>
          <cell r="E1163" t="str">
            <v>KATHERINE JULIETH LOPEZ GUZMAN</v>
          </cell>
          <cell r="F1163" t="str">
            <v>NIT</v>
          </cell>
          <cell r="G1163">
            <v>1127597362</v>
          </cell>
          <cell r="H1163">
            <v>1127597362</v>
          </cell>
          <cell r="I1163">
            <v>5</v>
          </cell>
          <cell r="K1163" t="str">
            <v>Natural</v>
          </cell>
          <cell r="L1163" t="str">
            <v>2 Jurídica</v>
          </cell>
          <cell r="N1163" t="str">
            <v>3 Privadas (2)</v>
          </cell>
          <cell r="O1163" t="str">
            <v>1 Nacional</v>
          </cell>
          <cell r="Q1163" t="str">
            <v>3 3. Único Contratista</v>
          </cell>
          <cell r="U1163">
            <v>1127597362</v>
          </cell>
          <cell r="V1163" t="str">
            <v>KATHERINE JULIETH LOPEZ GUZMAN</v>
          </cell>
        </row>
        <row r="1164">
          <cell r="C1164" t="str">
            <v>2000-2024</v>
          </cell>
          <cell r="D1164" t="str">
            <v>FUNDACIÓN TEATRO ODEÓN</v>
          </cell>
          <cell r="E1164" t="str">
            <v>FUNDACIÓN TEATRO ODEÓN</v>
          </cell>
          <cell r="F1164" t="str">
            <v>Cédula de Ciudadania</v>
          </cell>
          <cell r="G1164">
            <v>900447682</v>
          </cell>
          <cell r="H1164">
            <v>900447682</v>
          </cell>
          <cell r="I1164">
            <v>7</v>
          </cell>
          <cell r="K1164" t="str">
            <v>Jurídica</v>
          </cell>
          <cell r="L1164" t="str">
            <v>1 Natural</v>
          </cell>
          <cell r="M1164" t="str">
            <v>2 Privada (1)</v>
          </cell>
          <cell r="N1164" t="str">
            <v>4 Persona Natural (2)</v>
          </cell>
          <cell r="O1164" t="str">
            <v>1 Nacional</v>
          </cell>
          <cell r="Q1164" t="str">
            <v>3 3. Único Contratista</v>
          </cell>
          <cell r="U1164">
            <v>1020744415</v>
          </cell>
          <cell r="V1164" t="str">
            <v>TATIANA RAIS</v>
          </cell>
        </row>
        <row r="1165">
          <cell r="C1165" t="str">
            <v>2001-2024</v>
          </cell>
          <cell r="D1165" t="str">
            <v>Zulay Karina Riascos Zapata</v>
          </cell>
          <cell r="E1165" t="str">
            <v>ZULAY KARINA RIASCOS ZAPATA</v>
          </cell>
          <cell r="F1165" t="str">
            <v>Cédula de Ciudadania</v>
          </cell>
          <cell r="G1165">
            <v>1018466603</v>
          </cell>
          <cell r="H1165">
            <v>1018466603</v>
          </cell>
          <cell r="I1165">
            <v>8</v>
          </cell>
          <cell r="K1165" t="str">
            <v>Natural</v>
          </cell>
          <cell r="L1165" t="str">
            <v>1 Natural</v>
          </cell>
          <cell r="M1165" t="str">
            <v>2 Privada (1)</v>
          </cell>
          <cell r="N1165" t="str">
            <v>4 Persona Natural (2)</v>
          </cell>
          <cell r="O1165" t="str">
            <v>1 Nacional</v>
          </cell>
          <cell r="Q1165" t="str">
            <v>3 3. Único Contratista</v>
          </cell>
          <cell r="U1165">
            <v>1018466603</v>
          </cell>
          <cell r="V1165" t="str">
            <v>ZULAY KARINA RIASCOS ZAPATA</v>
          </cell>
        </row>
        <row r="1166">
          <cell r="C1166" t="str">
            <v>2002-2024</v>
          </cell>
          <cell r="D1166" t="str">
            <v>SARA MARIA MORENO AGUILERA</v>
          </cell>
          <cell r="E1166" t="str">
            <v>SARA MARIA MORENO AGUILERA</v>
          </cell>
          <cell r="F1166" t="str">
            <v>Cédula de Ciudadania</v>
          </cell>
          <cell r="G1166">
            <v>52976304</v>
          </cell>
          <cell r="H1166">
            <v>52976304</v>
          </cell>
          <cell r="I1166">
            <v>1</v>
          </cell>
          <cell r="K1166" t="str">
            <v>Natural</v>
          </cell>
          <cell r="L1166" t="str">
            <v>1 Natural</v>
          </cell>
          <cell r="M1166" t="str">
            <v>2 Privada (1)</v>
          </cell>
          <cell r="N1166" t="str">
            <v>4 Persona Natural (2)</v>
          </cell>
          <cell r="O1166" t="str">
            <v>1 Nacional</v>
          </cell>
          <cell r="Q1166" t="str">
            <v>3 3. Único Contratista</v>
          </cell>
          <cell r="U1166">
            <v>52976304</v>
          </cell>
          <cell r="V1166" t="str">
            <v>SARA MARIA MORENO AGUILERA</v>
          </cell>
        </row>
        <row r="1167">
          <cell r="C1167" t="str">
            <v>2003-2024</v>
          </cell>
          <cell r="D1167" t="str">
            <v>LUZ ADRIANA GALLEGO GARCES</v>
          </cell>
          <cell r="E1167" t="str">
            <v>LUZ ADRIANA GALLEGO GARCES</v>
          </cell>
          <cell r="F1167" t="str">
            <v>Cédula de Ciudadania</v>
          </cell>
          <cell r="G1167">
            <v>21114077</v>
          </cell>
          <cell r="H1167">
            <v>21114077</v>
          </cell>
          <cell r="I1167">
            <v>3</v>
          </cell>
          <cell r="K1167" t="str">
            <v>Natural</v>
          </cell>
          <cell r="L1167" t="str">
            <v>1 Natural</v>
          </cell>
          <cell r="M1167" t="str">
            <v>2 Privada (1)</v>
          </cell>
          <cell r="N1167" t="str">
            <v>4 Persona Natural (2)</v>
          </cell>
          <cell r="O1167" t="str">
            <v>1 Nacional</v>
          </cell>
          <cell r="Q1167" t="str">
            <v>3 3. Único Contratista</v>
          </cell>
          <cell r="U1167">
            <v>21114077</v>
          </cell>
          <cell r="V1167" t="str">
            <v>LUZ ADRIANA GALLEGO GARCES</v>
          </cell>
        </row>
        <row r="1168">
          <cell r="C1168" t="str">
            <v>2004-2024</v>
          </cell>
          <cell r="D1168" t="str">
            <v>Krystel Stefania Ramirez Yazo</v>
          </cell>
          <cell r="E1168" t="str">
            <v>KRYSTEL STEFANIA RAMIREZ YAZO</v>
          </cell>
          <cell r="F1168" t="str">
            <v>Cédula de Ciudadania</v>
          </cell>
          <cell r="G1168">
            <v>1031151176</v>
          </cell>
          <cell r="H1168">
            <v>1031151176</v>
          </cell>
          <cell r="I1168">
            <v>9</v>
          </cell>
          <cell r="K1168" t="str">
            <v>Natural</v>
          </cell>
          <cell r="L1168" t="str">
            <v>1 Natural</v>
          </cell>
          <cell r="M1168" t="str">
            <v>2 Privada (1)</v>
          </cell>
          <cell r="N1168" t="str">
            <v>4 Persona Natural (2)</v>
          </cell>
          <cell r="O1168" t="str">
            <v>1 Nacional</v>
          </cell>
          <cell r="Q1168" t="str">
            <v>3 3. Único Contratista</v>
          </cell>
          <cell r="U1168">
            <v>1031151176</v>
          </cell>
          <cell r="V1168" t="str">
            <v>KRYSTEL STEFANIA RAMIREZ YAZO</v>
          </cell>
        </row>
        <row r="1169">
          <cell r="C1169" t="str">
            <v>2005-2024</v>
          </cell>
          <cell r="D1169" t="str">
            <v>FUNDACION ESCUELA SUPERIOR DE ARTE Y TECNOLOGIA</v>
          </cell>
          <cell r="E1169" t="str">
            <v>FUNDACION ESCUELA SUPERIOR DE ARTE Y TECNOLOGIA ESARTEC</v>
          </cell>
          <cell r="F1169" t="str">
            <v>Cédula de Ciudadania</v>
          </cell>
          <cell r="G1169">
            <v>830124846</v>
          </cell>
          <cell r="H1169">
            <v>830124846</v>
          </cell>
          <cell r="I1169">
            <v>8</v>
          </cell>
          <cell r="K1169" t="str">
            <v>Jurídica</v>
          </cell>
          <cell r="L1169" t="str">
            <v>1 Natural</v>
          </cell>
          <cell r="M1169" t="str">
            <v>2 Privada (1)</v>
          </cell>
          <cell r="N1169" t="str">
            <v>4 Persona Natural (2)</v>
          </cell>
          <cell r="O1169" t="str">
            <v>1 Nacional</v>
          </cell>
          <cell r="Q1169" t="str">
            <v>3 3. Único Contratista</v>
          </cell>
          <cell r="U1169">
            <v>40023571</v>
          </cell>
          <cell r="V1169" t="str">
            <v>AURORA VARGAS RODRIGUEZ</v>
          </cell>
        </row>
        <row r="1170">
          <cell r="C1170" t="str">
            <v>2006-2024</v>
          </cell>
          <cell r="D1170" t="str">
            <v>FUNDACIÓN ESPACIOS DE VIDA</v>
          </cell>
          <cell r="E1170" t="str">
            <v>FUNDACION ESPACIOS DE VIDA</v>
          </cell>
          <cell r="F1170" t="str">
            <v>Cédula de Ciudadania</v>
          </cell>
          <cell r="G1170">
            <v>830112276</v>
          </cell>
          <cell r="H1170">
            <v>830112276</v>
          </cell>
          <cell r="I1170">
            <v>8</v>
          </cell>
          <cell r="K1170" t="str">
            <v>Jurídica</v>
          </cell>
          <cell r="L1170" t="str">
            <v>1 Natural</v>
          </cell>
          <cell r="M1170" t="str">
            <v>2 Privada (1)</v>
          </cell>
          <cell r="N1170" t="str">
            <v>4 Persona Natural (2)</v>
          </cell>
          <cell r="O1170" t="str">
            <v>1 Nacional</v>
          </cell>
          <cell r="Q1170" t="str">
            <v>3 3. Único Contratista</v>
          </cell>
          <cell r="U1170">
            <v>79801109</v>
          </cell>
          <cell r="V1170" t="str">
            <v>JAVIER ANDRES CABEZAS ORTIZ</v>
          </cell>
        </row>
        <row r="1171">
          <cell r="C1171" t="str">
            <v>2007-2024</v>
          </cell>
          <cell r="D1171" t="str">
            <v>Xiomara León Salgado</v>
          </cell>
          <cell r="E1171" t="str">
            <v>XIOMARA LEON SALGADO</v>
          </cell>
          <cell r="F1171" t="str">
            <v>Cédula de Ciudadania</v>
          </cell>
          <cell r="G1171">
            <v>1013643825</v>
          </cell>
          <cell r="H1171">
            <v>1013643825</v>
          </cell>
          <cell r="I1171">
            <v>7</v>
          </cell>
          <cell r="K1171" t="str">
            <v>Natural</v>
          </cell>
          <cell r="L1171" t="str">
            <v>1 Natural</v>
          </cell>
          <cell r="M1171" t="str">
            <v>2 Privada (1)</v>
          </cell>
          <cell r="N1171" t="str">
            <v>4 Persona Natural (2)</v>
          </cell>
          <cell r="O1171" t="str">
            <v>1 Nacional</v>
          </cell>
          <cell r="Q1171" t="str">
            <v>3 3. Único Contratista</v>
          </cell>
          <cell r="U1171">
            <v>1013643825</v>
          </cell>
          <cell r="V1171" t="str">
            <v>XIOMARA LEON SALGADO</v>
          </cell>
        </row>
        <row r="1172">
          <cell r="C1172" t="str">
            <v>2008-2024</v>
          </cell>
          <cell r="D1172" t="str">
            <v>Vivian Alejandra Tole Cuervo</v>
          </cell>
          <cell r="E1172" t="str">
            <v>VIVIAN ALEJANDRA TOLE CUERVO</v>
          </cell>
          <cell r="F1172" t="str">
            <v>Cédula de Ciudadania</v>
          </cell>
          <cell r="G1172">
            <v>1032419835</v>
          </cell>
          <cell r="H1172">
            <v>1032419835</v>
          </cell>
          <cell r="I1172">
            <v>0</v>
          </cell>
          <cell r="K1172" t="str">
            <v>Natural</v>
          </cell>
          <cell r="L1172" t="str">
            <v>1 Natural</v>
          </cell>
          <cell r="M1172" t="str">
            <v>2 Privada (1)</v>
          </cell>
          <cell r="N1172" t="str">
            <v>4 Persona Natural (2)</v>
          </cell>
          <cell r="O1172" t="str">
            <v>1 Nacional</v>
          </cell>
          <cell r="Q1172" t="str">
            <v>3 3. Único Contratista</v>
          </cell>
          <cell r="U1172">
            <v>1032419835</v>
          </cell>
          <cell r="V1172" t="str">
            <v>VIVIAN ALEJANDRA TOLE CUERVO</v>
          </cell>
        </row>
        <row r="1173">
          <cell r="C1173" t="str">
            <v>2009-2024</v>
          </cell>
          <cell r="D1173" t="str">
            <v>Luis Felipe Raguá Miranda</v>
          </cell>
          <cell r="E1173" t="str">
            <v>LUIS FELIPE RAGUA MIRANDA</v>
          </cell>
          <cell r="F1173" t="str">
            <v>Cédula de Ciudadania</v>
          </cell>
          <cell r="G1173">
            <v>1144041417</v>
          </cell>
          <cell r="H1173">
            <v>1144041417</v>
          </cell>
          <cell r="I1173">
            <v>7</v>
          </cell>
          <cell r="K1173" t="str">
            <v>Natural</v>
          </cell>
          <cell r="L1173" t="str">
            <v>1 Natural</v>
          </cell>
          <cell r="M1173" t="str">
            <v>2 Privada (1)</v>
          </cell>
          <cell r="N1173" t="str">
            <v>4 Persona Natural (2)</v>
          </cell>
          <cell r="O1173" t="str">
            <v>1 Nacional</v>
          </cell>
          <cell r="Q1173" t="str">
            <v>3 3. Único Contratista</v>
          </cell>
          <cell r="U1173">
            <v>1144041417</v>
          </cell>
          <cell r="V1173" t="str">
            <v>LUIS FELIPE RAGUA MIRANDA</v>
          </cell>
        </row>
        <row r="1174">
          <cell r="C1174" t="str">
            <v>201-2024</v>
          </cell>
          <cell r="D1174" t="str">
            <v>ALBA PIEDAD AGUIRRE PORRAS</v>
          </cell>
          <cell r="E1174" t="str">
            <v>ALBA PIEDAD AGUIRRE PORRAS</v>
          </cell>
          <cell r="F1174" t="str">
            <v>Cédula de Ciudadania</v>
          </cell>
          <cell r="G1174">
            <v>51772570</v>
          </cell>
          <cell r="H1174">
            <v>51772570</v>
          </cell>
          <cell r="I1174">
            <v>4</v>
          </cell>
          <cell r="K1174" t="str">
            <v>Natural</v>
          </cell>
          <cell r="L1174" t="str">
            <v>1 Natural</v>
          </cell>
          <cell r="M1174" t="str">
            <v>2 Privada (1)</v>
          </cell>
          <cell r="N1174" t="str">
            <v>4 Persona Natural (2)</v>
          </cell>
          <cell r="O1174" t="str">
            <v>1 Nacional</v>
          </cell>
          <cell r="Q1174" t="str">
            <v>3 3. Único Contratista</v>
          </cell>
          <cell r="U1174">
            <v>51772570</v>
          </cell>
          <cell r="V1174" t="str">
            <v>ALBA PIEDAD AGUIRRE PORRAS</v>
          </cell>
        </row>
        <row r="1175">
          <cell r="C1175" t="str">
            <v>2010-2024</v>
          </cell>
          <cell r="D1175" t="str">
            <v>Sada Janneth Sánchez Martinez</v>
          </cell>
          <cell r="E1175" t="str">
            <v>SADA JANNETH SANCHEZ MARTINEZ</v>
          </cell>
          <cell r="F1175" t="str">
            <v>Cédula de Ciudadania</v>
          </cell>
          <cell r="G1175">
            <v>52833440</v>
          </cell>
          <cell r="H1175">
            <v>52833440</v>
          </cell>
          <cell r="I1175">
            <v>1</v>
          </cell>
          <cell r="K1175" t="str">
            <v>Natural</v>
          </cell>
          <cell r="L1175" t="str">
            <v>1 Natural</v>
          </cell>
          <cell r="M1175" t="str">
            <v>2 Privada (1)</v>
          </cell>
          <cell r="N1175" t="str">
            <v>4 Persona Natural (2)</v>
          </cell>
          <cell r="O1175" t="str">
            <v>1 Nacional</v>
          </cell>
          <cell r="Q1175" t="str">
            <v>3 3. Único Contratista</v>
          </cell>
          <cell r="U1175">
            <v>52833440</v>
          </cell>
          <cell r="V1175" t="str">
            <v>SADA JANNETH SANCHEZ MARTINEZ</v>
          </cell>
        </row>
        <row r="1176">
          <cell r="C1176" t="str">
            <v>2011-2024</v>
          </cell>
          <cell r="D1176" t="str">
            <v>Lina María Osorio Sánchez</v>
          </cell>
          <cell r="E1176" t="str">
            <v>LINA MARIA OSORIO SANCHEZ</v>
          </cell>
          <cell r="F1176" t="str">
            <v>Cédula de Ciudadania</v>
          </cell>
          <cell r="G1176">
            <v>1026283584</v>
          </cell>
          <cell r="H1176">
            <v>1026283584</v>
          </cell>
          <cell r="I1176">
            <v>9</v>
          </cell>
          <cell r="K1176" t="str">
            <v>Natural</v>
          </cell>
          <cell r="L1176" t="str">
            <v>1 Natural</v>
          </cell>
          <cell r="M1176" t="str">
            <v>2 Privada (1)</v>
          </cell>
          <cell r="N1176" t="str">
            <v>4 Persona Natural (2)</v>
          </cell>
          <cell r="O1176" t="str">
            <v>1 Nacional</v>
          </cell>
          <cell r="Q1176" t="str">
            <v>3 3. Único Contratista</v>
          </cell>
          <cell r="U1176">
            <v>1026283584</v>
          </cell>
          <cell r="V1176" t="str">
            <v>LINA MARIA OSORIO SANCHEZ</v>
          </cell>
        </row>
        <row r="1177">
          <cell r="C1177" t="str">
            <v>2012-2024</v>
          </cell>
          <cell r="D1177" t="str">
            <v>Julio Ernesto Avellaneda Vasquez</v>
          </cell>
          <cell r="E1177" t="str">
            <v>JULIO ERNESTO AVELLANEDA VASQUEZ</v>
          </cell>
          <cell r="F1177" t="str">
            <v>Cédula de Ciudadania</v>
          </cell>
          <cell r="G1177">
            <v>1019023979</v>
          </cell>
          <cell r="H1177">
            <v>1019023979</v>
          </cell>
          <cell r="I1177">
            <v>4</v>
          </cell>
          <cell r="K1177" t="str">
            <v>Natural</v>
          </cell>
          <cell r="L1177" t="str">
            <v>1 Natural</v>
          </cell>
          <cell r="M1177" t="str">
            <v>2 Privada (1)</v>
          </cell>
          <cell r="N1177" t="str">
            <v>4 Persona Natural (2)</v>
          </cell>
          <cell r="O1177" t="str">
            <v>1 Nacional</v>
          </cell>
          <cell r="Q1177" t="str">
            <v>3 3. Único Contratista</v>
          </cell>
          <cell r="U1177">
            <v>1019023979</v>
          </cell>
          <cell r="V1177" t="str">
            <v>JULIO ERNESTO AVELLANEDA VASQUEZ</v>
          </cell>
        </row>
        <row r="1178">
          <cell r="C1178" t="str">
            <v>2013-2024</v>
          </cell>
          <cell r="D1178" t="str">
            <v>Eduard Alfonso Beltran Pinzon</v>
          </cell>
          <cell r="E1178" t="str">
            <v>EDUARD ALFONSO BELTRAN PINZON</v>
          </cell>
          <cell r="F1178" t="str">
            <v>Cédula de Ciudadania</v>
          </cell>
          <cell r="G1178">
            <v>79991494</v>
          </cell>
          <cell r="H1178">
            <v>79991494</v>
          </cell>
          <cell r="I1178">
            <v>3</v>
          </cell>
          <cell r="K1178" t="str">
            <v>Natural</v>
          </cell>
          <cell r="L1178" t="str">
            <v>1 Natural</v>
          </cell>
          <cell r="M1178" t="str">
            <v>2 Privada (1)</v>
          </cell>
          <cell r="N1178" t="str">
            <v>4 Persona Natural (2)</v>
          </cell>
          <cell r="O1178" t="str">
            <v>1 Nacional</v>
          </cell>
          <cell r="Q1178" t="str">
            <v>3 3. Único Contratista</v>
          </cell>
          <cell r="U1178">
            <v>79991494</v>
          </cell>
          <cell r="V1178" t="str">
            <v>EDUARD ALFONSO BELTRAN PINZON</v>
          </cell>
        </row>
        <row r="1179">
          <cell r="C1179" t="str">
            <v>2014-2024</v>
          </cell>
          <cell r="D1179" t="str">
            <v>Juana Isabella Montilla Duarte</v>
          </cell>
          <cell r="E1179" t="str">
            <v>JUANA ISABELLA MONTILLA DUARTE</v>
          </cell>
          <cell r="F1179" t="str">
            <v>Cédula de Ciudadania</v>
          </cell>
          <cell r="G1179">
            <v>1013101713</v>
          </cell>
          <cell r="H1179">
            <v>1013101713</v>
          </cell>
          <cell r="I1179">
            <v>5</v>
          </cell>
          <cell r="K1179" t="str">
            <v>Natural</v>
          </cell>
          <cell r="L1179" t="str">
            <v>1 Natural</v>
          </cell>
          <cell r="M1179" t="str">
            <v>2 Privada (1)</v>
          </cell>
          <cell r="N1179" t="str">
            <v>4 Persona Natural (2)</v>
          </cell>
          <cell r="O1179" t="str">
            <v>1 Nacional</v>
          </cell>
          <cell r="Q1179" t="str">
            <v>3 3. Único Contratista</v>
          </cell>
          <cell r="U1179">
            <v>1013101713</v>
          </cell>
          <cell r="V1179" t="str">
            <v>JUANA ISABELLA MONTILLA DUARTE</v>
          </cell>
        </row>
        <row r="1180">
          <cell r="C1180" t="str">
            <v>2015-2024</v>
          </cell>
          <cell r="D1180" t="str">
            <v>Camila Andrea Sánchez Puentes</v>
          </cell>
          <cell r="E1180" t="str">
            <v>CAMILA ANDREA SANCHEZ PUENTES</v>
          </cell>
          <cell r="F1180" t="str">
            <v>Cédula de Ciudadania</v>
          </cell>
          <cell r="G1180">
            <v>53032736</v>
          </cell>
          <cell r="H1180">
            <v>53032736</v>
          </cell>
          <cell r="I1180">
            <v>2</v>
          </cell>
          <cell r="K1180" t="str">
            <v>Natural</v>
          </cell>
          <cell r="L1180" t="str">
            <v>1 Natural</v>
          </cell>
          <cell r="M1180" t="str">
            <v>2 Privada (1)</v>
          </cell>
          <cell r="N1180" t="str">
            <v>4 Persona Natural (2)</v>
          </cell>
          <cell r="O1180" t="str">
            <v>1 Nacional</v>
          </cell>
          <cell r="Q1180" t="str">
            <v>3 3. Único Contratista</v>
          </cell>
          <cell r="U1180">
            <v>53032736</v>
          </cell>
          <cell r="V1180" t="str">
            <v>CAMILA ANDREA SANCHEZ PUENTES</v>
          </cell>
        </row>
        <row r="1181">
          <cell r="C1181" t="str">
            <v>2016-2024</v>
          </cell>
          <cell r="D1181" t="str">
            <v>Claudia Marcela Garzon</v>
          </cell>
          <cell r="E1181" t="str">
            <v>CLAUDIA MARCELA GARZON GUTIERREZ</v>
          </cell>
          <cell r="F1181" t="str">
            <v>Cédula de Ciudadania</v>
          </cell>
          <cell r="G1181">
            <v>52726119</v>
          </cell>
          <cell r="H1181">
            <v>52726119</v>
          </cell>
          <cell r="I1181">
            <v>3</v>
          </cell>
          <cell r="K1181" t="str">
            <v>Natural</v>
          </cell>
          <cell r="L1181" t="str">
            <v>1 Natural</v>
          </cell>
          <cell r="M1181" t="str">
            <v>2 Privada (1)</v>
          </cell>
          <cell r="N1181" t="str">
            <v>4 Persona Natural (2)</v>
          </cell>
          <cell r="O1181" t="str">
            <v>1 Nacional</v>
          </cell>
          <cell r="Q1181" t="str">
            <v>3 3. Único Contratista</v>
          </cell>
          <cell r="U1181">
            <v>52726119</v>
          </cell>
          <cell r="V1181" t="str">
            <v>CLAUDIA MARCELA GARZON GUTIERREZ</v>
          </cell>
        </row>
        <row r="1182">
          <cell r="C1182" t="str">
            <v>2017-2024</v>
          </cell>
          <cell r="D1182" t="str">
            <v>ANDREA MAGALY RUBIANO RAMIREZ</v>
          </cell>
          <cell r="E1182" t="str">
            <v>ANDREA MAGALY RUBIANO RAMIREZ</v>
          </cell>
          <cell r="F1182" t="str">
            <v>Cédula de Ciudadania</v>
          </cell>
          <cell r="G1182">
            <v>52852350</v>
          </cell>
          <cell r="H1182">
            <v>52852350</v>
          </cell>
          <cell r="I1182">
            <v>8</v>
          </cell>
          <cell r="K1182" t="str">
            <v>Natural</v>
          </cell>
          <cell r="L1182" t="str">
            <v>1 Natural</v>
          </cell>
          <cell r="M1182" t="str">
            <v>2 Privada (1)</v>
          </cell>
          <cell r="N1182" t="str">
            <v>4 Persona Natural (2)</v>
          </cell>
          <cell r="O1182" t="str">
            <v>1 Nacional</v>
          </cell>
          <cell r="Q1182" t="str">
            <v>3 3. Único Contratista</v>
          </cell>
          <cell r="U1182">
            <v>52852350</v>
          </cell>
          <cell r="V1182" t="str">
            <v>ANDREA MAGALY RUBIANO RAMIREZ</v>
          </cell>
        </row>
        <row r="1183">
          <cell r="C1183" t="str">
            <v>2018-2024</v>
          </cell>
          <cell r="D1183" t="str">
            <v>Cindy Lorena Flechas Herrera</v>
          </cell>
          <cell r="E1183" t="str">
            <v>CINDY LORENA FLECHAS HERRERA</v>
          </cell>
          <cell r="F1183" t="str">
            <v>Cédula de Ciudadania</v>
          </cell>
          <cell r="G1183">
            <v>1032426286</v>
          </cell>
          <cell r="H1183">
            <v>1032426286</v>
          </cell>
          <cell r="I1183">
            <v>6</v>
          </cell>
          <cell r="K1183" t="str">
            <v>Natural</v>
          </cell>
          <cell r="L1183" t="str">
            <v>1 Natural</v>
          </cell>
          <cell r="M1183" t="str">
            <v>2 Privada (1)</v>
          </cell>
          <cell r="N1183" t="str">
            <v>4 Persona Natural (2)</v>
          </cell>
          <cell r="O1183" t="str">
            <v>1 Nacional</v>
          </cell>
          <cell r="Q1183" t="str">
            <v>3 3. Único Contratista</v>
          </cell>
          <cell r="U1183">
            <v>1032426286</v>
          </cell>
          <cell r="V1183" t="str">
            <v>CINDY LORENA FLECHAS HERRERA</v>
          </cell>
        </row>
        <row r="1184">
          <cell r="C1184" t="str">
            <v>2019-2024</v>
          </cell>
          <cell r="D1184" t="str">
            <v>MARIA FERNANDA HENAO BAEZ</v>
          </cell>
          <cell r="E1184" t="str">
            <v>MARIA FERNANDA HENAO BAEZ</v>
          </cell>
          <cell r="F1184" t="str">
            <v>Cédula de Ciudadania</v>
          </cell>
          <cell r="G1184">
            <v>1031139727</v>
          </cell>
          <cell r="H1184">
            <v>1031139727</v>
          </cell>
          <cell r="I1184">
            <v>8</v>
          </cell>
          <cell r="K1184" t="str">
            <v>Natural</v>
          </cell>
          <cell r="L1184" t="str">
            <v>1 Natural</v>
          </cell>
          <cell r="M1184" t="str">
            <v>2 Privada (1)</v>
          </cell>
          <cell r="N1184" t="str">
            <v>4 Persona Natural (2)</v>
          </cell>
          <cell r="O1184" t="str">
            <v>1 Nacional</v>
          </cell>
          <cell r="Q1184" t="str">
            <v>3 3. Único Contratista</v>
          </cell>
          <cell r="U1184">
            <v>1031139727</v>
          </cell>
          <cell r="V1184" t="str">
            <v>MARIA FERNANDA HENAO BAEZ</v>
          </cell>
        </row>
        <row r="1185">
          <cell r="C1185" t="str">
            <v>202-2024</v>
          </cell>
          <cell r="D1185" t="str">
            <v>Cristian Alejandro Medina Alarcon</v>
          </cell>
          <cell r="E1185" t="str">
            <v>CRISTIAN ALEJANDRO MEDINA ALARCON</v>
          </cell>
          <cell r="F1185" t="str">
            <v>Cédula de Ciudadania</v>
          </cell>
          <cell r="G1185">
            <v>1073514702</v>
          </cell>
          <cell r="H1185">
            <v>1073514702</v>
          </cell>
          <cell r="I1185">
            <v>5</v>
          </cell>
          <cell r="K1185" t="str">
            <v>Natural</v>
          </cell>
          <cell r="L1185" t="str">
            <v>1 Natural</v>
          </cell>
          <cell r="M1185" t="str">
            <v>2 Privada (1)</v>
          </cell>
          <cell r="N1185" t="str">
            <v>4 Persona Natural (2)</v>
          </cell>
          <cell r="O1185" t="str">
            <v>1 Nacional</v>
          </cell>
          <cell r="Q1185" t="str">
            <v>3 3. Único Contratista</v>
          </cell>
          <cell r="U1185">
            <v>1073514702</v>
          </cell>
          <cell r="V1185" t="str">
            <v>CRISTIAN ALEJANDRO MEDINA ALARCON</v>
          </cell>
        </row>
        <row r="1186">
          <cell r="C1186" t="str">
            <v>2020-2024</v>
          </cell>
          <cell r="D1186" t="str">
            <v>Johana Carolina Mancipe Lugo</v>
          </cell>
          <cell r="E1186" t="str">
            <v>JOHANA CAROLINA MANCIPE LUGO</v>
          </cell>
          <cell r="F1186" t="str">
            <v>Cédula de Ciudadania</v>
          </cell>
          <cell r="G1186">
            <v>53081868</v>
          </cell>
          <cell r="H1186">
            <v>53081868</v>
          </cell>
          <cell r="I1186">
            <v>5</v>
          </cell>
          <cell r="K1186" t="str">
            <v>Natural</v>
          </cell>
          <cell r="L1186" t="str">
            <v>1 Natural</v>
          </cell>
          <cell r="M1186" t="str">
            <v>2 Privada (1)</v>
          </cell>
          <cell r="N1186" t="str">
            <v>4 Persona Natural (2)</v>
          </cell>
          <cell r="O1186" t="str">
            <v>1 Nacional</v>
          </cell>
          <cell r="Q1186" t="str">
            <v>3 3. Único Contratista</v>
          </cell>
          <cell r="U1186">
            <v>53081868</v>
          </cell>
          <cell r="V1186" t="str">
            <v>JOHANA CAROLINA MANCIPE LUGO</v>
          </cell>
        </row>
        <row r="1187">
          <cell r="C1187" t="str">
            <v>2021-2024</v>
          </cell>
          <cell r="D1187" t="str">
            <v>Ingrid Daiana</v>
          </cell>
          <cell r="E1187" t="str">
            <v>INGRID DAIANA CUEVAS RUIZ</v>
          </cell>
          <cell r="F1187" t="str">
            <v>Cédula de Ciudadania</v>
          </cell>
          <cell r="G1187">
            <v>1022447407</v>
          </cell>
          <cell r="H1187">
            <v>1022447407</v>
          </cell>
          <cell r="I1187">
            <v>4</v>
          </cell>
          <cell r="K1187" t="str">
            <v>Natural</v>
          </cell>
          <cell r="L1187" t="str">
            <v>1 Natural</v>
          </cell>
          <cell r="M1187" t="str">
            <v>2 Privada (1)</v>
          </cell>
          <cell r="N1187" t="str">
            <v>4 Persona Natural (2)</v>
          </cell>
          <cell r="O1187" t="str">
            <v>1 Nacional</v>
          </cell>
          <cell r="Q1187" t="str">
            <v>3 3. Único Contratista</v>
          </cell>
          <cell r="U1187">
            <v>1022447407</v>
          </cell>
          <cell r="V1187" t="str">
            <v>INGRID DAIANA CUEVAS RUIZ</v>
          </cell>
        </row>
        <row r="1188">
          <cell r="C1188" t="str">
            <v>2022-2024</v>
          </cell>
          <cell r="D1188" t="str">
            <v>ZONA A LIMITADA</v>
          </cell>
          <cell r="E1188" t="str">
            <v>ZONA A LIMITADA</v>
          </cell>
          <cell r="F1188" t="str">
            <v>Cédula de Ciudadania</v>
          </cell>
          <cell r="G1188">
            <v>800097779</v>
          </cell>
          <cell r="H1188">
            <v>800097779</v>
          </cell>
          <cell r="I1188">
            <v>7</v>
          </cell>
          <cell r="K1188" t="str">
            <v>Jurídica</v>
          </cell>
          <cell r="L1188" t="str">
            <v>1 Natural</v>
          </cell>
          <cell r="M1188" t="str">
            <v>2 Privada (1)</v>
          </cell>
          <cell r="N1188" t="str">
            <v>4 Persona Natural (2)</v>
          </cell>
          <cell r="O1188" t="str">
            <v>1 Nacional</v>
          </cell>
          <cell r="Q1188" t="str">
            <v>3 3. Único Contratista</v>
          </cell>
          <cell r="U1188">
            <v>39692195</v>
          </cell>
          <cell r="V1188" t="str">
            <v>AMANDA GARAY SARASTY</v>
          </cell>
        </row>
        <row r="1189">
          <cell r="C1189" t="str">
            <v>2023-2024</v>
          </cell>
          <cell r="D1189" t="str">
            <v>aura cristina ruiz mendoza</v>
          </cell>
          <cell r="E1189" t="str">
            <v>AURA CRISTINA RUIZ MENDOZA</v>
          </cell>
          <cell r="F1189" t="str">
            <v>Cédula de Ciudadania</v>
          </cell>
          <cell r="G1189">
            <v>1012379515</v>
          </cell>
          <cell r="H1189">
            <v>1012379515</v>
          </cell>
          <cell r="I1189">
            <v>3</v>
          </cell>
          <cell r="K1189" t="str">
            <v>Natural</v>
          </cell>
          <cell r="L1189" t="str">
            <v>1 Natural</v>
          </cell>
          <cell r="M1189" t="str">
            <v>2 Privada (1)</v>
          </cell>
          <cell r="N1189" t="str">
            <v>4 Persona Natural (2)</v>
          </cell>
          <cell r="O1189" t="str">
            <v>1 Nacional</v>
          </cell>
          <cell r="Q1189" t="str">
            <v>3 3. Único Contratista</v>
          </cell>
          <cell r="U1189">
            <v>1012379515</v>
          </cell>
          <cell r="V1189" t="str">
            <v>AURA CRISTINA RUIZ MENDOZA</v>
          </cell>
        </row>
        <row r="1190">
          <cell r="C1190" t="str">
            <v>2024-2024</v>
          </cell>
          <cell r="D1190" t="str">
            <v>Sara Catalina Lozano Urrego</v>
          </cell>
          <cell r="E1190" t="str">
            <v>SARA CATALINA LOZANO URREGO</v>
          </cell>
          <cell r="F1190" t="str">
            <v>Cédula de Ciudadania</v>
          </cell>
          <cell r="G1190">
            <v>1015413582</v>
          </cell>
          <cell r="H1190">
            <v>700033222</v>
          </cell>
          <cell r="I1190">
            <v>1</v>
          </cell>
          <cell r="K1190" t="str">
            <v>Natural</v>
          </cell>
          <cell r="L1190" t="str">
            <v>1 Natural</v>
          </cell>
          <cell r="M1190" t="str">
            <v>2 Privada (1)</v>
          </cell>
          <cell r="N1190" t="str">
            <v>4 Persona Natural (2)</v>
          </cell>
          <cell r="O1190" t="str">
            <v>1 Nacional</v>
          </cell>
          <cell r="Q1190" t="str">
            <v>3 3. Único Contratista</v>
          </cell>
          <cell r="U1190">
            <v>1015413582</v>
          </cell>
          <cell r="V1190" t="str">
            <v>Sara Catalina Lozano Urrego</v>
          </cell>
        </row>
        <row r="1191">
          <cell r="C1191" t="str">
            <v>2025-2024</v>
          </cell>
          <cell r="D1191" t="str">
            <v>Keler Fabio Quintana Ballesteros</v>
          </cell>
          <cell r="E1191" t="str">
            <v>KELER FABIO QUINTANA BALLESTEROS</v>
          </cell>
          <cell r="F1191" t="str">
            <v>Cédula de Ciudadania</v>
          </cell>
          <cell r="G1191">
            <v>1032392552</v>
          </cell>
          <cell r="H1191">
            <v>1032392552</v>
          </cell>
          <cell r="I1191">
            <v>2</v>
          </cell>
          <cell r="K1191" t="str">
            <v>Natural</v>
          </cell>
          <cell r="L1191" t="str">
            <v>1 Natural</v>
          </cell>
          <cell r="M1191" t="str">
            <v>2 Privada (1)</v>
          </cell>
          <cell r="N1191" t="str">
            <v>4 Persona Natural (2)</v>
          </cell>
          <cell r="O1191" t="str">
            <v>1 Nacional</v>
          </cell>
          <cell r="Q1191" t="str">
            <v>3 3. Único Contratista</v>
          </cell>
          <cell r="U1191">
            <v>1032392552</v>
          </cell>
          <cell r="V1191" t="str">
            <v>KELER FABIO QUINTANA BALLESTEROS</v>
          </cell>
        </row>
        <row r="1192">
          <cell r="C1192" t="str">
            <v>2026-2024</v>
          </cell>
          <cell r="D1192" t="str">
            <v>FRANREINALDO CASTELLANO RIVERA</v>
          </cell>
          <cell r="E1192" t="str">
            <v>JESUS SALVADOR VELEZ ESTRADA</v>
          </cell>
          <cell r="F1192" t="str">
            <v>Cédula de Ciudadania</v>
          </cell>
          <cell r="G1192">
            <v>6288009</v>
          </cell>
          <cell r="H1192">
            <v>6288009</v>
          </cell>
          <cell r="I1192">
            <v>4</v>
          </cell>
          <cell r="K1192" t="str">
            <v>Natural</v>
          </cell>
          <cell r="L1192" t="str">
            <v>1 Natural</v>
          </cell>
          <cell r="M1192" t="str">
            <v>2 Privada (1)</v>
          </cell>
          <cell r="N1192" t="str">
            <v>4 Persona Natural (2)</v>
          </cell>
          <cell r="O1192" t="str">
            <v>1 Nacional</v>
          </cell>
          <cell r="Q1192" t="str">
            <v>3 3. Único Contratista</v>
          </cell>
          <cell r="U1192">
            <v>6288009</v>
          </cell>
          <cell r="V1192" t="str">
            <v>JESUS SALVADOR VELEZ ESTRADA</v>
          </cell>
        </row>
        <row r="1193">
          <cell r="C1193" t="str">
            <v>2027-2024</v>
          </cell>
          <cell r="D1193" t="str">
            <v>VANESSA ALEXANDRA CONTRERAS LARGO</v>
          </cell>
          <cell r="E1193" t="str">
            <v>VANESSA ALEXANDRA CONTRERAS LARGO</v>
          </cell>
          <cell r="F1193" t="str">
            <v>Cédula de Ciudadania</v>
          </cell>
          <cell r="G1193">
            <v>1018417193</v>
          </cell>
          <cell r="H1193">
            <v>1018417193</v>
          </cell>
          <cell r="I1193">
            <v>0</v>
          </cell>
          <cell r="K1193" t="str">
            <v>Natural</v>
          </cell>
          <cell r="L1193" t="str">
            <v>1 Natural</v>
          </cell>
          <cell r="M1193" t="str">
            <v>2 Privada (1)</v>
          </cell>
          <cell r="N1193" t="str">
            <v>4 Persona Natural (2)</v>
          </cell>
          <cell r="O1193" t="str">
            <v>1 Nacional</v>
          </cell>
          <cell r="Q1193" t="str">
            <v>3 3. Único Contratista</v>
          </cell>
          <cell r="U1193">
            <v>1018417193</v>
          </cell>
          <cell r="V1193" t="str">
            <v>VANESSA ALEXANDRA CONTRERAS LARGO</v>
          </cell>
        </row>
        <row r="1194">
          <cell r="C1194" t="str">
            <v>2028-2024</v>
          </cell>
          <cell r="D1194" t="str">
            <v>Alejandra Meneses Reyes</v>
          </cell>
          <cell r="E1194" t="str">
            <v>ALEJANDRA MENESES REYES</v>
          </cell>
          <cell r="F1194" t="str">
            <v>Cédula de Ciudadania</v>
          </cell>
          <cell r="G1194">
            <v>53139006</v>
          </cell>
          <cell r="H1194">
            <v>53139006</v>
          </cell>
          <cell r="I1194">
            <v>5</v>
          </cell>
          <cell r="K1194" t="str">
            <v>Natural</v>
          </cell>
          <cell r="L1194" t="str">
            <v>1 Natural</v>
          </cell>
          <cell r="M1194" t="str">
            <v>2 Privada (1)</v>
          </cell>
          <cell r="N1194" t="str">
            <v>4 Persona Natural (2)</v>
          </cell>
          <cell r="O1194" t="str">
            <v>1 Nacional</v>
          </cell>
          <cell r="Q1194" t="str">
            <v>3 3. Único Contratista</v>
          </cell>
          <cell r="U1194">
            <v>53139006</v>
          </cell>
          <cell r="V1194" t="str">
            <v>ALEJANDRA MENESES REYES</v>
          </cell>
        </row>
        <row r="1195">
          <cell r="C1195" t="str">
            <v>2029-2024</v>
          </cell>
          <cell r="D1195" t="str">
            <v>Dennis Samir Arrechea Martínez</v>
          </cell>
          <cell r="E1195" t="str">
            <v>DENNIS SAMIR ARRECHEA MARTINEZ</v>
          </cell>
          <cell r="F1195" t="str">
            <v>Cédula de Ciudadania</v>
          </cell>
          <cell r="G1195">
            <v>1023955451</v>
          </cell>
          <cell r="H1195">
            <v>1023955451</v>
          </cell>
          <cell r="I1195">
            <v>1</v>
          </cell>
          <cell r="K1195" t="str">
            <v>Natural</v>
          </cell>
          <cell r="L1195" t="str">
            <v>1 Natural</v>
          </cell>
          <cell r="M1195" t="str">
            <v>2 Privada (1)</v>
          </cell>
          <cell r="N1195" t="str">
            <v>4 Persona Natural (2)</v>
          </cell>
          <cell r="O1195" t="str">
            <v>1 Nacional</v>
          </cell>
          <cell r="Q1195" t="str">
            <v>3 3. Único Contratista</v>
          </cell>
          <cell r="U1195">
            <v>1023955451</v>
          </cell>
          <cell r="V1195" t="str">
            <v>DENNIS SAMIR ARRECHEA MARTINEZ</v>
          </cell>
        </row>
        <row r="1196">
          <cell r="C1196" t="str">
            <v>203-2024</v>
          </cell>
          <cell r="D1196" t="str">
            <v>Stefanny Solano Morales</v>
          </cell>
          <cell r="E1196" t="str">
            <v>STEFANNY SOLANO MORALES</v>
          </cell>
          <cell r="F1196" t="str">
            <v>Cédula de Ciudadania</v>
          </cell>
          <cell r="G1196">
            <v>53042273</v>
          </cell>
          <cell r="H1196">
            <v>53042273</v>
          </cell>
          <cell r="I1196">
            <v>7</v>
          </cell>
          <cell r="K1196" t="str">
            <v>Natural</v>
          </cell>
          <cell r="L1196" t="str">
            <v>1 Natural</v>
          </cell>
          <cell r="M1196" t="str">
            <v>2 Privada (1)</v>
          </cell>
          <cell r="N1196" t="str">
            <v>4 Persona Natural (2)</v>
          </cell>
          <cell r="O1196" t="str">
            <v>1 Nacional</v>
          </cell>
          <cell r="Q1196" t="str">
            <v>3 3. Único Contratista</v>
          </cell>
          <cell r="U1196">
            <v>53042273</v>
          </cell>
          <cell r="V1196" t="str">
            <v>STEFANNY SOLANO MORALES</v>
          </cell>
        </row>
        <row r="1197">
          <cell r="C1197" t="str">
            <v>2030-2024</v>
          </cell>
          <cell r="D1197" t="str">
            <v>RAFAEL BERBEO</v>
          </cell>
          <cell r="E1197" t="str">
            <v>RAFAEL BERBEO GUTIERREZ</v>
          </cell>
          <cell r="F1197" t="str">
            <v>Cédula de Ciudadania</v>
          </cell>
          <cell r="G1197">
            <v>79804691</v>
          </cell>
          <cell r="H1197">
            <v>79804691</v>
          </cell>
          <cell r="I1197">
            <v>8</v>
          </cell>
          <cell r="K1197" t="str">
            <v>Natural</v>
          </cell>
          <cell r="L1197" t="str">
            <v>1 Natural</v>
          </cell>
          <cell r="M1197" t="str">
            <v>2 Privada (1)</v>
          </cell>
          <cell r="N1197" t="str">
            <v>4 Persona Natural (2)</v>
          </cell>
          <cell r="O1197" t="str">
            <v>1 Nacional</v>
          </cell>
          <cell r="Q1197" t="str">
            <v>3 3. Único Contratista</v>
          </cell>
          <cell r="U1197">
            <v>79804691</v>
          </cell>
          <cell r="V1197" t="str">
            <v>RAFAEL BERBEO GUTIERREZ</v>
          </cell>
        </row>
        <row r="1198">
          <cell r="C1198" t="str">
            <v>2031-2024</v>
          </cell>
          <cell r="D1198" t="str">
            <v>Laura Ximena Vega Rojas</v>
          </cell>
          <cell r="E1198" t="str">
            <v>LAURA XIMENA VEGA ROJAS</v>
          </cell>
          <cell r="F1198" t="str">
            <v>Cédula de Ciudadania</v>
          </cell>
          <cell r="G1198">
            <v>1024537496</v>
          </cell>
          <cell r="H1198">
            <v>1024537496</v>
          </cell>
          <cell r="I1198">
            <v>3</v>
          </cell>
          <cell r="K1198" t="str">
            <v>Natural</v>
          </cell>
          <cell r="L1198" t="str">
            <v>1 Natural</v>
          </cell>
          <cell r="M1198" t="str">
            <v>2 Privada (1)</v>
          </cell>
          <cell r="N1198" t="str">
            <v>4 Persona Natural (2)</v>
          </cell>
          <cell r="O1198" t="str">
            <v>1 Nacional</v>
          </cell>
          <cell r="Q1198" t="str">
            <v>3 3. Único Contratista</v>
          </cell>
          <cell r="U1198">
            <v>1024537496</v>
          </cell>
          <cell r="V1198" t="str">
            <v>LAURA XIMENA VEGA ROJAS</v>
          </cell>
        </row>
        <row r="1199">
          <cell r="C1199" t="str">
            <v>2032-2024</v>
          </cell>
          <cell r="D1199" t="str">
            <v>Maria Fernanda Ladino Osorio</v>
          </cell>
          <cell r="E1199" t="str">
            <v>LINDA PAOLA LINARES LONDOÑO</v>
          </cell>
          <cell r="F1199" t="str">
            <v>Cédula de Ciudadania</v>
          </cell>
          <cell r="G1199">
            <v>1013604764</v>
          </cell>
          <cell r="H1199">
            <v>1013604764</v>
          </cell>
          <cell r="I1199">
            <v>1</v>
          </cell>
          <cell r="K1199" t="str">
            <v>Natural</v>
          </cell>
          <cell r="L1199" t="str">
            <v>1 Natural</v>
          </cell>
          <cell r="M1199" t="str">
            <v>2 Privada (1)</v>
          </cell>
          <cell r="N1199" t="str">
            <v>4 Persona Natural (2)</v>
          </cell>
          <cell r="O1199" t="str">
            <v>1 Nacional</v>
          </cell>
          <cell r="Q1199" t="str">
            <v>3 3. Único Contratista</v>
          </cell>
          <cell r="U1199">
            <v>1013604764</v>
          </cell>
          <cell r="V1199" t="str">
            <v>LINDA PAOLA LINARES LONDOÑO</v>
          </cell>
        </row>
        <row r="1200">
          <cell r="C1200" t="str">
            <v>2033-2024</v>
          </cell>
          <cell r="D1200" t="str">
            <v>CORPORACION PRODUCCIONES LA VENTANA</v>
          </cell>
          <cell r="E1200" t="str">
            <v>CORPORACION PRODUCCIONES LA VENTANA</v>
          </cell>
          <cell r="F1200" t="str">
            <v>Cédula de Ciudadania</v>
          </cell>
          <cell r="G1200">
            <v>900295625</v>
          </cell>
          <cell r="H1200">
            <v>900295625</v>
          </cell>
          <cell r="I1200">
            <v>3</v>
          </cell>
          <cell r="K1200" t="str">
            <v>Jurídica</v>
          </cell>
          <cell r="L1200" t="str">
            <v>1 Natural</v>
          </cell>
          <cell r="M1200" t="str">
            <v>2 Privada (1)</v>
          </cell>
          <cell r="N1200" t="str">
            <v>4 Persona Natural (2)</v>
          </cell>
          <cell r="O1200" t="str">
            <v>1 Nacional</v>
          </cell>
          <cell r="Q1200" t="str">
            <v>3 3. Único Contratista</v>
          </cell>
          <cell r="U1200">
            <v>900295625</v>
          </cell>
          <cell r="V1200" t="str">
            <v>CORPORACION PRODUCCIONES LA VENTANA</v>
          </cell>
        </row>
        <row r="1201">
          <cell r="C1201" t="str">
            <v>2034-2024</v>
          </cell>
          <cell r="D1201" t="str">
            <v>Mónica Marcela Gonzalez Buitrago</v>
          </cell>
          <cell r="E1201" t="str">
            <v>MONICA MARCELA GONZALEZ BUITRAGO</v>
          </cell>
          <cell r="F1201" t="str">
            <v>Cédula de Ciudadania</v>
          </cell>
          <cell r="G1201">
            <v>1085182635</v>
          </cell>
          <cell r="H1201">
            <v>1085182635</v>
          </cell>
          <cell r="I1201">
            <v>7</v>
          </cell>
          <cell r="K1201" t="str">
            <v>Natural</v>
          </cell>
          <cell r="L1201" t="str">
            <v>1 Natural</v>
          </cell>
          <cell r="M1201" t="str">
            <v>2 Privada (1)</v>
          </cell>
          <cell r="N1201" t="str">
            <v>4 Persona Natural (2)</v>
          </cell>
          <cell r="O1201" t="str">
            <v>1 Nacional</v>
          </cell>
          <cell r="Q1201" t="str">
            <v>3 3. Único Contratista</v>
          </cell>
          <cell r="U1201">
            <v>1085182635</v>
          </cell>
          <cell r="V1201" t="str">
            <v>MONICA MARCELA GONZALEZ BUITRAGO</v>
          </cell>
        </row>
        <row r="1202">
          <cell r="C1202" t="str">
            <v>2035-2024</v>
          </cell>
          <cell r="D1202" t="str">
            <v>Diana Karina Sepúlveda Niño</v>
          </cell>
          <cell r="E1202" t="str">
            <v>DIANA KARINA SEPULVEDA NIÑO</v>
          </cell>
          <cell r="F1202" t="str">
            <v>Cédula de Ciudadania</v>
          </cell>
          <cell r="G1202">
            <v>1022334080</v>
          </cell>
          <cell r="H1202">
            <v>1022334080</v>
          </cell>
          <cell r="I1202">
            <v>4</v>
          </cell>
          <cell r="K1202" t="str">
            <v>Natural</v>
          </cell>
          <cell r="L1202" t="str">
            <v>1 Natural</v>
          </cell>
          <cell r="M1202" t="str">
            <v>2 Privada (1)</v>
          </cell>
          <cell r="N1202" t="str">
            <v>4 Persona Natural (2)</v>
          </cell>
          <cell r="O1202" t="str">
            <v>1 Nacional</v>
          </cell>
          <cell r="Q1202" t="str">
            <v>3 3. Único Contratista</v>
          </cell>
          <cell r="U1202">
            <v>1022334080</v>
          </cell>
          <cell r="V1202" t="str">
            <v>DIANA KARINA SEPULVEDA NIÑO</v>
          </cell>
        </row>
        <row r="1203">
          <cell r="C1203" t="str">
            <v>2036-2024</v>
          </cell>
          <cell r="D1203">
            <v>1024536878</v>
          </cell>
          <cell r="E1203" t="str">
            <v>AGUSTIN FIDEL BOLAÑOS CARRASCAL</v>
          </cell>
          <cell r="F1203" t="str">
            <v>Cédula de Ciudadania</v>
          </cell>
          <cell r="G1203">
            <v>1024536878</v>
          </cell>
          <cell r="H1203">
            <v>1024536878</v>
          </cell>
          <cell r="I1203">
            <v>9</v>
          </cell>
          <cell r="K1203" t="str">
            <v>Natural</v>
          </cell>
          <cell r="L1203" t="str">
            <v>1 Natural</v>
          </cell>
          <cell r="M1203" t="str">
            <v>2 Privada (1)</v>
          </cell>
          <cell r="N1203" t="str">
            <v>4 Persona Natural (2)</v>
          </cell>
          <cell r="O1203" t="str">
            <v>1 Nacional</v>
          </cell>
          <cell r="Q1203" t="str">
            <v>3 3. Único Contratista</v>
          </cell>
          <cell r="U1203">
            <v>1024536878</v>
          </cell>
          <cell r="V1203" t="str">
            <v>AGUSTIN FIDEL BOLAÑOS CARRASCAL</v>
          </cell>
        </row>
        <row r="1204">
          <cell r="C1204" t="str">
            <v>2037-2024</v>
          </cell>
          <cell r="D1204" t="str">
            <v>JENTHIAN NATTALIE VALCARCEL ARENAS</v>
          </cell>
          <cell r="E1204" t="str">
            <v>JENTHIAN NATTALIE VALCARCEL ARENAS</v>
          </cell>
          <cell r="F1204" t="str">
            <v>Cédula de Ciudadania</v>
          </cell>
          <cell r="G1204">
            <v>1090415619</v>
          </cell>
          <cell r="H1204">
            <v>1090415619</v>
          </cell>
          <cell r="I1204">
            <v>9</v>
          </cell>
          <cell r="K1204" t="str">
            <v>Natural</v>
          </cell>
          <cell r="L1204" t="str">
            <v>1 Natural</v>
          </cell>
          <cell r="M1204" t="str">
            <v>2 Privada (1)</v>
          </cell>
          <cell r="N1204" t="str">
            <v>4 Persona Natural (2)</v>
          </cell>
          <cell r="O1204" t="str">
            <v>1 Nacional</v>
          </cell>
          <cell r="Q1204" t="str">
            <v>3 3. Único Contratista</v>
          </cell>
          <cell r="U1204">
            <v>1090415619</v>
          </cell>
          <cell r="V1204" t="str">
            <v>JENTHIAN NATTALIE VALCARCEL ARENAS</v>
          </cell>
        </row>
        <row r="1205">
          <cell r="C1205" t="str">
            <v>2038-2024</v>
          </cell>
          <cell r="D1205" t="str">
            <v>Brayan Sebastian Hernandez Cuervo</v>
          </cell>
          <cell r="E1205" t="str">
            <v>BRAYAN SEBASTIAN HERNANDEZ CUERVO</v>
          </cell>
          <cell r="F1205" t="str">
            <v>Cédula de Ciudadania</v>
          </cell>
          <cell r="G1205">
            <v>1073711342</v>
          </cell>
          <cell r="H1205">
            <v>1073711342</v>
          </cell>
          <cell r="I1205">
            <v>1</v>
          </cell>
          <cell r="K1205" t="str">
            <v>Natural</v>
          </cell>
          <cell r="L1205" t="str">
            <v>1 Natural</v>
          </cell>
          <cell r="M1205" t="str">
            <v>2 Privada (1)</v>
          </cell>
          <cell r="N1205" t="str">
            <v>4 Persona Natural (2)</v>
          </cell>
          <cell r="O1205" t="str">
            <v>1 Nacional</v>
          </cell>
          <cell r="Q1205" t="str">
            <v>3 3. Único Contratista</v>
          </cell>
          <cell r="U1205">
            <v>1073711342</v>
          </cell>
          <cell r="V1205" t="str">
            <v>BRAYAN SEBASTIAN HERNANDEZ CUERVO</v>
          </cell>
        </row>
        <row r="1206">
          <cell r="C1206" t="str">
            <v>2039-2024</v>
          </cell>
          <cell r="D1206" t="str">
            <v>Fundación Arteria</v>
          </cell>
          <cell r="E1206" t="str">
            <v>FUNDACION ARTERIA</v>
          </cell>
          <cell r="F1206" t="str">
            <v>Cédula de Ciudadania</v>
          </cell>
          <cell r="G1206">
            <v>900086964</v>
          </cell>
          <cell r="H1206">
            <v>900086964</v>
          </cell>
          <cell r="I1206">
            <v>9</v>
          </cell>
          <cell r="K1206" t="str">
            <v>Jurídica</v>
          </cell>
          <cell r="L1206" t="str">
            <v>1 Natural</v>
          </cell>
          <cell r="M1206" t="str">
            <v>2 Privada (1)</v>
          </cell>
          <cell r="N1206" t="str">
            <v>4 Persona Natural (2)</v>
          </cell>
          <cell r="O1206" t="str">
            <v>1 Nacional</v>
          </cell>
          <cell r="Q1206" t="str">
            <v>3 3. Único Contratista</v>
          </cell>
          <cell r="U1206">
            <v>39792741</v>
          </cell>
          <cell r="V1206" t="str">
            <v>Nelly Rocío Peñaranda Rodríguez</v>
          </cell>
        </row>
        <row r="1207">
          <cell r="C1207" t="str">
            <v>204-2024</v>
          </cell>
          <cell r="D1207" t="str">
            <v>Juan Camilo Herrera Casilimas</v>
          </cell>
          <cell r="E1207" t="str">
            <v>JUAN CAMILO HERRERA CASILIMAS</v>
          </cell>
          <cell r="F1207" t="str">
            <v>Cédula de Ciudadania</v>
          </cell>
          <cell r="G1207">
            <v>1032411066</v>
          </cell>
          <cell r="H1207">
            <v>1032411066</v>
          </cell>
          <cell r="I1207">
            <v>7</v>
          </cell>
          <cell r="K1207" t="str">
            <v>Natural</v>
          </cell>
          <cell r="L1207" t="str">
            <v>1 Natural</v>
          </cell>
          <cell r="M1207" t="str">
            <v>2 Privada (1)</v>
          </cell>
          <cell r="N1207" t="str">
            <v>4 Persona Natural (2)</v>
          </cell>
          <cell r="O1207" t="str">
            <v>1 Nacional</v>
          </cell>
          <cell r="Q1207" t="str">
            <v>3 3. Único Contratista</v>
          </cell>
          <cell r="U1207">
            <v>1032411066</v>
          </cell>
          <cell r="V1207" t="str">
            <v>JUAN CAMILO HERRERA CASILIMAS</v>
          </cell>
        </row>
        <row r="1208">
          <cell r="C1208" t="str">
            <v>2040-2024</v>
          </cell>
          <cell r="D1208" t="str">
            <v>ACADEMIA DE BALLET OLGA LUCIA S.A.S</v>
          </cell>
          <cell r="E1208" t="str">
            <v>ACADEMIA DE BALLET OLGA LUCIA S.A.S.</v>
          </cell>
          <cell r="F1208" t="str">
            <v>Cédula de Ciudadania</v>
          </cell>
          <cell r="G1208">
            <v>900371139</v>
          </cell>
          <cell r="H1208">
            <v>900371139</v>
          </cell>
          <cell r="I1208">
            <v>0</v>
          </cell>
          <cell r="K1208" t="str">
            <v>Jurídica</v>
          </cell>
          <cell r="L1208" t="str">
            <v>1 Natural</v>
          </cell>
          <cell r="M1208" t="str">
            <v>2 Privada (1)</v>
          </cell>
          <cell r="N1208" t="str">
            <v>4 Persona Natural (2)</v>
          </cell>
          <cell r="O1208" t="str">
            <v>1 Nacional</v>
          </cell>
          <cell r="Q1208" t="str">
            <v>3 3. Único Contratista</v>
          </cell>
          <cell r="U1208">
            <v>24335801</v>
          </cell>
          <cell r="V1208" t="str">
            <v>Diana Lucia Betancourt</v>
          </cell>
        </row>
        <row r="1209">
          <cell r="C1209" t="str">
            <v>2041-2024</v>
          </cell>
          <cell r="D1209" t="str">
            <v>MATRIX NTERTAINMENT COLOMBIA SAS</v>
          </cell>
          <cell r="E1209" t="str">
            <v>MATRIX ENTERTAINMENT COLOMBIA SAS</v>
          </cell>
          <cell r="F1209" t="str">
            <v>Cédula de Ciudadania</v>
          </cell>
          <cell r="G1209">
            <v>900599115</v>
          </cell>
          <cell r="H1209">
            <v>900599115</v>
          </cell>
          <cell r="I1209">
            <v>4</v>
          </cell>
          <cell r="K1209" t="str">
            <v>Jurídica</v>
          </cell>
          <cell r="L1209" t="str">
            <v>1 Natural</v>
          </cell>
          <cell r="M1209" t="str">
            <v>2 Privada (1)</v>
          </cell>
          <cell r="N1209" t="str">
            <v>4 Persona Natural (2)</v>
          </cell>
          <cell r="O1209" t="str">
            <v>1 Nacional</v>
          </cell>
          <cell r="Q1209" t="str">
            <v>3 3. Único Contratista</v>
          </cell>
          <cell r="U1209">
            <v>80422736</v>
          </cell>
          <cell r="V1209" t="str">
            <v>GERMAN ANDRADE</v>
          </cell>
        </row>
        <row r="1210">
          <cell r="C1210" t="str">
            <v>2042-2024</v>
          </cell>
          <cell r="D1210" t="str">
            <v>FUNDACION COLOMBIAN DREAM</v>
          </cell>
          <cell r="E1210" t="str">
            <v>FUNDACION COLOMBIAN DREAM</v>
          </cell>
          <cell r="F1210" t="str">
            <v>Cédula de Ciudadania</v>
          </cell>
          <cell r="G1210">
            <v>900484723</v>
          </cell>
          <cell r="H1210">
            <v>900484723</v>
          </cell>
          <cell r="I1210">
            <v>8</v>
          </cell>
          <cell r="K1210" t="str">
            <v>Jurídica</v>
          </cell>
          <cell r="L1210" t="str">
            <v>1 Natural</v>
          </cell>
          <cell r="M1210" t="str">
            <v>2 Privada (1)</v>
          </cell>
          <cell r="N1210" t="str">
            <v>4 Persona Natural (2)</v>
          </cell>
          <cell r="O1210" t="str">
            <v>1 Nacional</v>
          </cell>
          <cell r="Q1210" t="str">
            <v>3 3. Único Contratista</v>
          </cell>
          <cell r="U1210">
            <v>52910248</v>
          </cell>
          <cell r="V1210" t="str">
            <v>CLAUDIA MARCELA SANCHEZ GONZALEZ</v>
          </cell>
        </row>
        <row r="1211">
          <cell r="C1211" t="str">
            <v>2043-2024</v>
          </cell>
          <cell r="D1211" t="str">
            <v>ASOCIACIÒN PARA LA INVESTIGACIÒN, PRODUCCIÒN, PROMOCIÒN Y PROYECCIÒN DE LAS ARTES ESCÉNICAS UMBRAL TEATRO</v>
          </cell>
          <cell r="E1211" t="str">
            <v>ASOCIACION UMBRAL TEATRO</v>
          </cell>
          <cell r="F1211" t="str">
            <v>Cédula de Ciudadania</v>
          </cell>
          <cell r="G1211">
            <v>800239595</v>
          </cell>
          <cell r="H1211">
            <v>800239595</v>
          </cell>
          <cell r="I1211">
            <v>1</v>
          </cell>
          <cell r="K1211" t="str">
            <v>Jurídica</v>
          </cell>
          <cell r="L1211" t="str">
            <v>1 Natural</v>
          </cell>
          <cell r="M1211" t="str">
            <v>2 Privada (1)</v>
          </cell>
          <cell r="N1211" t="str">
            <v>4 Persona Natural (2)</v>
          </cell>
          <cell r="O1211" t="str">
            <v>1 Nacional</v>
          </cell>
          <cell r="Q1211" t="str">
            <v>3 3. Único Contratista</v>
          </cell>
          <cell r="U1211">
            <v>19370637</v>
          </cell>
          <cell r="V1211" t="str">
            <v>MARCO IGNACIO RODRIGUEZ BEJARANO</v>
          </cell>
        </row>
        <row r="1212">
          <cell r="C1212" t="str">
            <v>2044-2024</v>
          </cell>
          <cell r="D1212" t="str">
            <v>OSCAR HERNANDO NOSSA GARCIA</v>
          </cell>
          <cell r="E1212" t="str">
            <v>OSCAR HERNANDO NOSSA GARCIA</v>
          </cell>
          <cell r="F1212" t="str">
            <v>Cédula de Ciudadania</v>
          </cell>
          <cell r="G1212">
            <v>80244363</v>
          </cell>
          <cell r="H1212">
            <v>80244363</v>
          </cell>
          <cell r="I1212">
            <v>7</v>
          </cell>
          <cell r="K1212" t="str">
            <v>Natural</v>
          </cell>
          <cell r="L1212" t="str">
            <v>1 Natural</v>
          </cell>
          <cell r="M1212" t="str">
            <v>2 Privada (1)</v>
          </cell>
          <cell r="N1212" t="str">
            <v>4 Persona Natural (2)</v>
          </cell>
          <cell r="O1212" t="str">
            <v>1 Nacional</v>
          </cell>
          <cell r="Q1212" t="str">
            <v>3 3. Único Contratista</v>
          </cell>
          <cell r="U1212">
            <v>80244363</v>
          </cell>
          <cell r="V1212" t="str">
            <v>OSCAR HERNANDO NOSSA GARCIA</v>
          </cell>
        </row>
        <row r="1213">
          <cell r="C1213" t="str">
            <v>2045-2024</v>
          </cell>
          <cell r="D1213" t="str">
            <v>ZUSSANNY NAZARET JAIMES REBOLLEDO</v>
          </cell>
          <cell r="E1213" t="str">
            <v>ZUSSANNY NAZARET JAIMES REBOLLEDO</v>
          </cell>
          <cell r="F1213" t="str">
            <v>Cédula de Ciudadania</v>
          </cell>
          <cell r="G1213">
            <v>1127396031</v>
          </cell>
          <cell r="H1213">
            <v>1127396031</v>
          </cell>
          <cell r="I1213">
            <v>1</v>
          </cell>
          <cell r="K1213" t="str">
            <v>Natural</v>
          </cell>
          <cell r="L1213" t="str">
            <v>1 Natural</v>
          </cell>
          <cell r="M1213" t="str">
            <v>2 Privada (1)</v>
          </cell>
          <cell r="N1213" t="str">
            <v>4 Persona Natural (2)</v>
          </cell>
          <cell r="O1213" t="str">
            <v>1 Nacional</v>
          </cell>
          <cell r="Q1213" t="str">
            <v>3 3. Único Contratista</v>
          </cell>
          <cell r="U1213">
            <v>1127396031</v>
          </cell>
          <cell r="V1213" t="str">
            <v>ZUSSANNY NAZARET JAIMES REBOLLEDO</v>
          </cell>
        </row>
        <row r="1214">
          <cell r="C1214" t="str">
            <v>2046-2024</v>
          </cell>
          <cell r="D1214" t="str">
            <v>ERIKA MARGARICED GONZALEZ REYES</v>
          </cell>
          <cell r="E1214" t="str">
            <v>ERIKA MARGARICED GONZALEZ REYES</v>
          </cell>
          <cell r="F1214" t="str">
            <v>Cédula de Ciudadania</v>
          </cell>
          <cell r="G1214">
            <v>52436838</v>
          </cell>
          <cell r="H1214">
            <v>52436838</v>
          </cell>
          <cell r="I1214">
            <v>6</v>
          </cell>
          <cell r="K1214" t="str">
            <v>Natural</v>
          </cell>
          <cell r="L1214" t="str">
            <v>1 Natural</v>
          </cell>
          <cell r="M1214" t="str">
            <v>2 Privada (1)</v>
          </cell>
          <cell r="N1214" t="str">
            <v>4 Persona Natural (2)</v>
          </cell>
          <cell r="O1214" t="str">
            <v>1 Nacional</v>
          </cell>
          <cell r="Q1214" t="str">
            <v>3 3. Único Contratista</v>
          </cell>
          <cell r="U1214">
            <v>52436838</v>
          </cell>
          <cell r="V1214" t="str">
            <v>ERIKA MARGARICED GONZALEZ REYES</v>
          </cell>
        </row>
        <row r="1215">
          <cell r="C1215" t="str">
            <v>2047-2024</v>
          </cell>
          <cell r="D1215" t="str">
            <v>Maria Juliana Veloza Joya</v>
          </cell>
          <cell r="E1215" t="str">
            <v>MARÍA JULIANA VELOZA JOYA</v>
          </cell>
          <cell r="F1215" t="str">
            <v>Cédula de Ciudadania</v>
          </cell>
          <cell r="G1215">
            <v>1000473266</v>
          </cell>
          <cell r="H1215">
            <v>1000473266</v>
          </cell>
          <cell r="I1215">
            <v>2</v>
          </cell>
          <cell r="K1215" t="str">
            <v>Natural</v>
          </cell>
          <cell r="L1215" t="str">
            <v>1 Natural</v>
          </cell>
          <cell r="M1215" t="str">
            <v>2 Privada (1)</v>
          </cell>
          <cell r="N1215" t="str">
            <v>4 Persona Natural (2)</v>
          </cell>
          <cell r="O1215" t="str">
            <v>1 Nacional</v>
          </cell>
          <cell r="Q1215" t="str">
            <v>3 3. Único Contratista</v>
          </cell>
          <cell r="U1215">
            <v>1000473266</v>
          </cell>
          <cell r="V1215" t="str">
            <v>MARÍA JULIANA VELOZA JOYA</v>
          </cell>
        </row>
        <row r="1216">
          <cell r="C1216" t="str">
            <v>2048-2024</v>
          </cell>
          <cell r="D1216" t="str">
            <v>Angie Caroline Castiblanco Cruz</v>
          </cell>
          <cell r="E1216" t="str">
            <v>ANGIE CAROLINE CASTIBLANCO CRUZ</v>
          </cell>
          <cell r="F1216" t="str">
            <v>Cédula de Ciudadania</v>
          </cell>
          <cell r="G1216">
            <v>1020823229</v>
          </cell>
          <cell r="H1216">
            <v>1020823229</v>
          </cell>
          <cell r="I1216">
            <v>5</v>
          </cell>
          <cell r="K1216" t="str">
            <v>Natural</v>
          </cell>
          <cell r="L1216" t="str">
            <v>1 Natural</v>
          </cell>
          <cell r="M1216" t="str">
            <v>2 Privada (1)</v>
          </cell>
          <cell r="N1216" t="str">
            <v>4 Persona Natural (2)</v>
          </cell>
          <cell r="O1216" t="str">
            <v>1 Nacional</v>
          </cell>
          <cell r="Q1216" t="str">
            <v>3 3. Único Contratista</v>
          </cell>
          <cell r="U1216">
            <v>1020823229</v>
          </cell>
          <cell r="V1216" t="str">
            <v>ANGIE CAROLINE CASTIBLANCO CRUZ</v>
          </cell>
        </row>
        <row r="1217">
          <cell r="C1217" t="str">
            <v>2049-2024</v>
          </cell>
          <cell r="D1217" t="str">
            <v>JOSE OSMAR ARIAS HUERTAS</v>
          </cell>
          <cell r="E1217" t="str">
            <v>JOSE OSMAR ARIAS HUERTAS</v>
          </cell>
          <cell r="F1217" t="str">
            <v>Cédula de Ciudadania</v>
          </cell>
          <cell r="G1217">
            <v>79728420</v>
          </cell>
          <cell r="H1217">
            <v>79728420</v>
          </cell>
          <cell r="I1217">
            <v>3</v>
          </cell>
          <cell r="K1217" t="str">
            <v>Natural</v>
          </cell>
          <cell r="L1217" t="str">
            <v>1 Natural</v>
          </cell>
          <cell r="M1217" t="str">
            <v>2 Privada (1)</v>
          </cell>
          <cell r="N1217" t="str">
            <v>4 Persona Natural (2)</v>
          </cell>
          <cell r="O1217" t="str">
            <v>1 Nacional</v>
          </cell>
          <cell r="Q1217" t="str">
            <v>3 3. Único Contratista</v>
          </cell>
          <cell r="U1217">
            <v>79728420</v>
          </cell>
          <cell r="V1217" t="str">
            <v>JOSE OSMAR ARIAS HUERTAS</v>
          </cell>
        </row>
        <row r="1218">
          <cell r="C1218" t="str">
            <v>205-2024</v>
          </cell>
          <cell r="D1218" t="str">
            <v>ANDRÓMEDA ROBIN CATALINA CONTRERAS RODRÍGUEZ</v>
          </cell>
          <cell r="E1218" t="str">
            <v>ANDROMEDA ROBIN CATALINA CONTRERAS RODRIGUEZ</v>
          </cell>
          <cell r="F1218" t="str">
            <v>Cédula de Ciudadania</v>
          </cell>
          <cell r="G1218">
            <v>1013595661</v>
          </cell>
          <cell r="H1218">
            <v>1013595661</v>
          </cell>
          <cell r="I1218">
            <v>1</v>
          </cell>
          <cell r="K1218" t="str">
            <v>Natural</v>
          </cell>
          <cell r="L1218" t="str">
            <v>1 Natural</v>
          </cell>
          <cell r="M1218" t="str">
            <v>2 Privada (1)</v>
          </cell>
          <cell r="N1218" t="str">
            <v>4 Persona Natural (2)</v>
          </cell>
          <cell r="O1218" t="str">
            <v>1 Nacional</v>
          </cell>
          <cell r="Q1218" t="str">
            <v>3 3. Único Contratista</v>
          </cell>
          <cell r="U1218">
            <v>1013595661</v>
          </cell>
          <cell r="V1218" t="str">
            <v>ANDROMEDA ROBIN CATALINA CONTRERAS RODRIGUEZ</v>
          </cell>
        </row>
        <row r="1219">
          <cell r="C1219" t="str">
            <v>2050-2024</v>
          </cell>
          <cell r="D1219" t="str">
            <v>JHON JARVI CHARA</v>
          </cell>
          <cell r="E1219" t="str">
            <v>JHON JARVI CHARA GALINDO</v>
          </cell>
          <cell r="F1219" t="str">
            <v>NIT</v>
          </cell>
          <cell r="G1219">
            <v>80813093</v>
          </cell>
          <cell r="H1219">
            <v>80813093</v>
          </cell>
          <cell r="I1219">
            <v>5</v>
          </cell>
          <cell r="K1219" t="str">
            <v>Natural</v>
          </cell>
          <cell r="L1219" t="str">
            <v>2 Jurídica</v>
          </cell>
          <cell r="N1219" t="str">
            <v>3 Privadas (2)</v>
          </cell>
          <cell r="O1219" t="str">
            <v>1 Nacional</v>
          </cell>
          <cell r="Q1219" t="str">
            <v>3 3. Único Contratista</v>
          </cell>
          <cell r="U1219">
            <v>80813093</v>
          </cell>
          <cell r="V1219" t="str">
            <v>JHON JARVI CHARA GALINDO</v>
          </cell>
        </row>
        <row r="1220">
          <cell r="C1220" t="str">
            <v>2051-2024</v>
          </cell>
          <cell r="D1220" t="str">
            <v>María Adelaida Luna Buenaventura</v>
          </cell>
          <cell r="E1220" t="str">
            <v>MARIA ADELAIDA LUNA BUENAVENTURA</v>
          </cell>
          <cell r="F1220" t="str">
            <v>NIT</v>
          </cell>
          <cell r="G1220">
            <v>51838961</v>
          </cell>
          <cell r="H1220">
            <v>51838961</v>
          </cell>
          <cell r="I1220">
            <v>6</v>
          </cell>
          <cell r="K1220" t="str">
            <v>Natural</v>
          </cell>
          <cell r="L1220" t="str">
            <v>2 Jurídica</v>
          </cell>
          <cell r="N1220" t="str">
            <v>3 Privadas (2)</v>
          </cell>
          <cell r="O1220" t="str">
            <v>1 Nacional</v>
          </cell>
          <cell r="Q1220" t="str">
            <v>3 3. Único Contratista</v>
          </cell>
          <cell r="U1220">
            <v>51838961</v>
          </cell>
          <cell r="V1220" t="str">
            <v>MARIA ADELAIDA LUNA BUENAVENTURA</v>
          </cell>
        </row>
        <row r="1221">
          <cell r="C1221" t="str">
            <v>2052-2024</v>
          </cell>
          <cell r="D1221" t="str">
            <v>Diego Felipe Cerquera Pinzón</v>
          </cell>
          <cell r="E1221" t="str">
            <v>DIEGO FELIPE CERQUERA PINZON</v>
          </cell>
          <cell r="F1221" t="str">
            <v>Cédula de Ciudadania</v>
          </cell>
          <cell r="G1221">
            <v>1075681696</v>
          </cell>
          <cell r="H1221">
            <v>1075681696</v>
          </cell>
          <cell r="I1221">
            <v>0</v>
          </cell>
          <cell r="K1221" t="str">
            <v>Natural</v>
          </cell>
          <cell r="L1221" t="str">
            <v>1 Natural</v>
          </cell>
          <cell r="M1221" t="str">
            <v>2 Privada (1)</v>
          </cell>
          <cell r="N1221" t="str">
            <v>4 Persona Natural (2)</v>
          </cell>
          <cell r="O1221" t="str">
            <v>1 Nacional</v>
          </cell>
          <cell r="Q1221" t="str">
            <v>3 3. Único Contratista</v>
          </cell>
          <cell r="U1221">
            <v>1075681696</v>
          </cell>
          <cell r="V1221" t="str">
            <v>DIEGO FELIPE CERQUERA PINZON</v>
          </cell>
        </row>
        <row r="1222">
          <cell r="C1222" t="str">
            <v>2053-2024</v>
          </cell>
          <cell r="D1222" t="str">
            <v>Diana Carolina Olaya Gómez</v>
          </cell>
          <cell r="E1222" t="str">
            <v>DIANA CAROLINA OLAYA GOMEZ</v>
          </cell>
          <cell r="F1222" t="str">
            <v>Cédula de Ciudadania</v>
          </cell>
          <cell r="G1222">
            <v>1010242175</v>
          </cell>
          <cell r="H1222">
            <v>1010242175</v>
          </cell>
          <cell r="I1222">
            <v>6</v>
          </cell>
          <cell r="K1222" t="str">
            <v>Natural</v>
          </cell>
          <cell r="L1222" t="str">
            <v>1 Natural</v>
          </cell>
          <cell r="M1222" t="str">
            <v>2 Privada (1)</v>
          </cell>
          <cell r="N1222" t="str">
            <v>4 Persona Natural (2)</v>
          </cell>
          <cell r="O1222" t="str">
            <v>1 Nacional</v>
          </cell>
          <cell r="Q1222" t="str">
            <v>3 3. Único Contratista</v>
          </cell>
          <cell r="U1222">
            <v>1010242175</v>
          </cell>
          <cell r="V1222" t="str">
            <v>DIANA CAROLINA OLAYA GOMEZ</v>
          </cell>
        </row>
        <row r="1223">
          <cell r="C1223" t="str">
            <v>2054-2024</v>
          </cell>
          <cell r="D1223" t="str">
            <v>Corporación Sociedad Fantasmagoría</v>
          </cell>
          <cell r="E1223" t="str">
            <v>CORPORACIÓN SOCIEDAD FANTASMAGORIA</v>
          </cell>
          <cell r="F1223" t="str">
            <v>Cédula de Ciudadania</v>
          </cell>
          <cell r="G1223">
            <v>901451567</v>
          </cell>
          <cell r="H1223">
            <v>901451567</v>
          </cell>
          <cell r="I1223">
            <v>7</v>
          </cell>
          <cell r="K1223" t="str">
            <v>Jurídica</v>
          </cell>
          <cell r="L1223" t="str">
            <v>1 Natural</v>
          </cell>
          <cell r="M1223" t="str">
            <v>2 Privada (1)</v>
          </cell>
          <cell r="N1223" t="str">
            <v>4 Persona Natural (2)</v>
          </cell>
          <cell r="O1223" t="str">
            <v>1 Nacional</v>
          </cell>
          <cell r="Q1223" t="str">
            <v>3 3. Único Contratista</v>
          </cell>
          <cell r="U1223">
            <v>1036937475</v>
          </cell>
          <cell r="V1223" t="str">
            <v>Vincent Gil</v>
          </cell>
        </row>
        <row r="1224">
          <cell r="C1224" t="str">
            <v>2055-2024</v>
          </cell>
          <cell r="D1224" t="str">
            <v>Jenny Alejandra Cantor Aguilar</v>
          </cell>
          <cell r="E1224" t="str">
            <v>JENNY ALEJANDRA CANTOR AGUILAR</v>
          </cell>
          <cell r="F1224" t="str">
            <v>Cédula de Ciudadania</v>
          </cell>
          <cell r="G1224">
            <v>1031154947</v>
          </cell>
          <cell r="H1224">
            <v>1031154947</v>
          </cell>
          <cell r="I1224">
            <v>4</v>
          </cell>
          <cell r="K1224" t="str">
            <v>Natural</v>
          </cell>
          <cell r="L1224" t="str">
            <v>1 Natural</v>
          </cell>
          <cell r="M1224" t="str">
            <v>2 Privada (1)</v>
          </cell>
          <cell r="N1224" t="str">
            <v>4 Persona Natural (2)</v>
          </cell>
          <cell r="O1224" t="str">
            <v>1 Nacional</v>
          </cell>
          <cell r="Q1224" t="str">
            <v>3 3. Único Contratista</v>
          </cell>
          <cell r="U1224">
            <v>1031154947</v>
          </cell>
          <cell r="V1224" t="str">
            <v>JENNY ALEJANDRA CANTOR AGUILAR</v>
          </cell>
        </row>
        <row r="1225">
          <cell r="C1225" t="str">
            <v>2056-2024</v>
          </cell>
          <cell r="D1225" t="str">
            <v>OSCAR DANIEL RODRIGUZ GARZON</v>
          </cell>
          <cell r="E1225" t="str">
            <v>OSCAR DANIEL RODRIGUEZ GARZON</v>
          </cell>
          <cell r="F1225" t="str">
            <v>Cédula de Ciudadania</v>
          </cell>
          <cell r="G1225">
            <v>80050927</v>
          </cell>
          <cell r="H1225">
            <v>80050927</v>
          </cell>
          <cell r="I1225">
            <v>7</v>
          </cell>
          <cell r="K1225" t="str">
            <v>Natural</v>
          </cell>
          <cell r="L1225" t="str">
            <v>1 Natural</v>
          </cell>
          <cell r="M1225" t="str">
            <v>2 Privada (1)</v>
          </cell>
          <cell r="N1225" t="str">
            <v>4 Persona Natural (2)</v>
          </cell>
          <cell r="O1225" t="str">
            <v>1 Nacional</v>
          </cell>
          <cell r="Q1225" t="str">
            <v>3 3. Único Contratista</v>
          </cell>
          <cell r="U1225">
            <v>80050927</v>
          </cell>
          <cell r="V1225" t="str">
            <v>OSCAR DANIEL RODRIGUEZ GARZON</v>
          </cell>
        </row>
        <row r="1226">
          <cell r="C1226" t="str">
            <v>2057-2024</v>
          </cell>
          <cell r="D1226" t="str">
            <v>Paula Daniela Vera Rodriguez</v>
          </cell>
          <cell r="E1226" t="str">
            <v>PAULA DANIELA VERA RODRIGUEZ</v>
          </cell>
          <cell r="F1226" t="str">
            <v>Cédula de Ciudadania</v>
          </cell>
          <cell r="G1226">
            <v>1000159539</v>
          </cell>
          <cell r="H1226">
            <v>1000159539</v>
          </cell>
          <cell r="I1226">
            <v>2</v>
          </cell>
          <cell r="K1226" t="str">
            <v>Natural</v>
          </cell>
          <cell r="L1226" t="str">
            <v>1 Natural</v>
          </cell>
          <cell r="M1226" t="str">
            <v>2 Privada (1)</v>
          </cell>
          <cell r="N1226" t="str">
            <v>4 Persona Natural (2)</v>
          </cell>
          <cell r="O1226" t="str">
            <v>1 Nacional</v>
          </cell>
          <cell r="Q1226" t="str">
            <v>3 3. Único Contratista</v>
          </cell>
          <cell r="U1226">
            <v>1000159539</v>
          </cell>
          <cell r="V1226" t="str">
            <v>PAULA DANIELA VERA RODRIGUEZ</v>
          </cell>
        </row>
        <row r="1227">
          <cell r="C1227" t="str">
            <v>2058-2024</v>
          </cell>
          <cell r="D1227" t="str">
            <v>INGRIDT JOHANNA TORRES TORRES</v>
          </cell>
          <cell r="E1227" t="str">
            <v>INGRIDT JOHANNA TORRES TORRES</v>
          </cell>
          <cell r="F1227" t="str">
            <v>Cédula de Ciudadania</v>
          </cell>
          <cell r="G1227">
            <v>52965801</v>
          </cell>
          <cell r="H1227">
            <v>52965801</v>
          </cell>
          <cell r="I1227">
            <v>3</v>
          </cell>
          <cell r="K1227" t="str">
            <v>Natural</v>
          </cell>
          <cell r="L1227" t="str">
            <v>1 Natural</v>
          </cell>
          <cell r="M1227" t="str">
            <v>2 Privada (1)</v>
          </cell>
          <cell r="N1227" t="str">
            <v>4 Persona Natural (2)</v>
          </cell>
          <cell r="O1227" t="str">
            <v>1 Nacional</v>
          </cell>
          <cell r="Q1227" t="str">
            <v>3 3. Único Contratista</v>
          </cell>
          <cell r="U1227">
            <v>52965801</v>
          </cell>
          <cell r="V1227" t="str">
            <v>INGRIDT JOHANNA TORRES TORRES</v>
          </cell>
        </row>
        <row r="1228">
          <cell r="C1228" t="str">
            <v>2059-2024</v>
          </cell>
          <cell r="D1228" t="str">
            <v>JOSE LUIS RODRIGUEZ FAJARDO</v>
          </cell>
          <cell r="E1228" t="str">
            <v>JOSE LUIS RODRIGUEZ FAJARDO</v>
          </cell>
          <cell r="F1228" t="str">
            <v>Cédula de Ciudadania</v>
          </cell>
          <cell r="G1228">
            <v>80150689</v>
          </cell>
          <cell r="H1228">
            <v>80150689</v>
          </cell>
          <cell r="I1228">
            <v>8</v>
          </cell>
          <cell r="K1228" t="str">
            <v>Natural</v>
          </cell>
          <cell r="L1228" t="str">
            <v>1 Natural</v>
          </cell>
          <cell r="M1228" t="str">
            <v>2 Privada (1)</v>
          </cell>
          <cell r="N1228" t="str">
            <v>4 Persona Natural (2)</v>
          </cell>
          <cell r="O1228" t="str">
            <v>1 Nacional</v>
          </cell>
          <cell r="Q1228" t="str">
            <v>3 3. Único Contratista</v>
          </cell>
          <cell r="U1228">
            <v>80150689</v>
          </cell>
          <cell r="V1228" t="str">
            <v>JOSE LUIS RODRIGUEZ FAJARDO</v>
          </cell>
        </row>
        <row r="1229">
          <cell r="C1229" t="str">
            <v>206-2024</v>
          </cell>
          <cell r="D1229" t="str">
            <v>Yeisson Martinez Paez</v>
          </cell>
          <cell r="E1229" t="str">
            <v>YEISSON MARTINEZ PAEZ</v>
          </cell>
          <cell r="F1229" t="str">
            <v>Cédula de Ciudadania</v>
          </cell>
          <cell r="G1229">
            <v>80013169</v>
          </cell>
          <cell r="H1229">
            <v>80013169</v>
          </cell>
          <cell r="I1229">
            <v>3</v>
          </cell>
          <cell r="K1229" t="str">
            <v>Natural</v>
          </cell>
          <cell r="L1229" t="str">
            <v>1 Natural</v>
          </cell>
          <cell r="M1229" t="str">
            <v>2 Privada (1)</v>
          </cell>
          <cell r="N1229" t="str">
            <v>4 Persona Natural (2)</v>
          </cell>
          <cell r="O1229" t="str">
            <v>1 Nacional</v>
          </cell>
          <cell r="Q1229" t="str">
            <v>3 3. Único Contratista</v>
          </cell>
          <cell r="U1229">
            <v>80013169</v>
          </cell>
          <cell r="V1229" t="str">
            <v>YEISSON MARTINEZ PAEZ</v>
          </cell>
        </row>
        <row r="1230">
          <cell r="C1230" t="str">
            <v>2060-2024</v>
          </cell>
          <cell r="D1230" t="str">
            <v>JOSE RAFAEL RAMIREZ MANTILLA</v>
          </cell>
          <cell r="E1230" t="str">
            <v>JOSE RAFAEL RAMIREZ MANTILLA</v>
          </cell>
          <cell r="F1230" t="str">
            <v>Cédula de Ciudadania</v>
          </cell>
          <cell r="G1230">
            <v>79463127</v>
          </cell>
          <cell r="H1230">
            <v>79463127</v>
          </cell>
          <cell r="I1230">
            <v>0</v>
          </cell>
          <cell r="K1230" t="str">
            <v>Natural</v>
          </cell>
          <cell r="L1230" t="str">
            <v>1 Natural</v>
          </cell>
          <cell r="M1230" t="str">
            <v>2 Privada (1)</v>
          </cell>
          <cell r="N1230" t="str">
            <v>4 Persona Natural (2)</v>
          </cell>
          <cell r="O1230" t="str">
            <v>1 Nacional</v>
          </cell>
          <cell r="Q1230" t="str">
            <v>3 3. Único Contratista</v>
          </cell>
          <cell r="U1230">
            <v>79463127</v>
          </cell>
          <cell r="V1230" t="str">
            <v>JOSE RAFAEL RAMIREZ MANTILLA</v>
          </cell>
        </row>
        <row r="1231">
          <cell r="C1231" t="str">
            <v>2061-2024</v>
          </cell>
          <cell r="D1231" t="str">
            <v>Paola valdivieso</v>
          </cell>
          <cell r="E1231" t="str">
            <v>PAOLA VALDIVIESO RUIZ</v>
          </cell>
          <cell r="F1231" t="str">
            <v>Cédula de Ciudadania</v>
          </cell>
          <cell r="G1231">
            <v>52968212</v>
          </cell>
          <cell r="H1231">
            <v>52968212</v>
          </cell>
          <cell r="I1231">
            <v>9</v>
          </cell>
          <cell r="K1231" t="str">
            <v>Natural</v>
          </cell>
          <cell r="L1231" t="str">
            <v>1 Natural</v>
          </cell>
          <cell r="M1231" t="str">
            <v>2 Privada (1)</v>
          </cell>
          <cell r="N1231" t="str">
            <v>4 Persona Natural (2)</v>
          </cell>
          <cell r="O1231" t="str">
            <v>1 Nacional</v>
          </cell>
          <cell r="Q1231" t="str">
            <v>3 3. Único Contratista</v>
          </cell>
          <cell r="U1231">
            <v>52968212</v>
          </cell>
          <cell r="V1231" t="str">
            <v>PAOLA VALDIVIESO RUIZ</v>
          </cell>
        </row>
        <row r="1232">
          <cell r="C1232" t="str">
            <v>2062-2024</v>
          </cell>
          <cell r="D1232" t="str">
            <v>GUILLERMO ADRIÁN GUEVARA MARFOY</v>
          </cell>
          <cell r="E1232" t="str">
            <v>GUILLERMO ADRIAN GUEVARA MARFOY</v>
          </cell>
          <cell r="F1232" t="str">
            <v>Cédula de Ciudadania</v>
          </cell>
          <cell r="G1232">
            <v>80228453</v>
          </cell>
          <cell r="H1232">
            <v>80228453</v>
          </cell>
          <cell r="I1232">
            <v>4</v>
          </cell>
          <cell r="K1232" t="str">
            <v>Natural</v>
          </cell>
          <cell r="L1232" t="str">
            <v>1 Natural</v>
          </cell>
          <cell r="M1232" t="str">
            <v>2 Privada (1)</v>
          </cell>
          <cell r="N1232" t="str">
            <v>4 Persona Natural (2)</v>
          </cell>
          <cell r="O1232" t="str">
            <v>1 Nacional</v>
          </cell>
          <cell r="Q1232" t="str">
            <v>3 3. Único Contratista</v>
          </cell>
          <cell r="U1232">
            <v>80228453</v>
          </cell>
          <cell r="V1232" t="str">
            <v>GUILLERMO ADRIAN GUEVARA MARFOY</v>
          </cell>
        </row>
        <row r="1233">
          <cell r="C1233" t="str">
            <v>2063-2024</v>
          </cell>
          <cell r="D1233" t="str">
            <v>cristian rodrigo martinez castellanos</v>
          </cell>
          <cell r="E1233" t="str">
            <v>CRISTIAN RODRIGO MARTINEZ CASTELLANOS</v>
          </cell>
          <cell r="F1233" t="str">
            <v>Cédula de Ciudadania</v>
          </cell>
          <cell r="G1233">
            <v>80098584</v>
          </cell>
          <cell r="H1233">
            <v>80098584</v>
          </cell>
          <cell r="I1233">
            <v>1</v>
          </cell>
          <cell r="K1233" t="str">
            <v>Natural</v>
          </cell>
          <cell r="L1233" t="str">
            <v>1 Natural</v>
          </cell>
          <cell r="M1233" t="str">
            <v>2 Privada (1)</v>
          </cell>
          <cell r="N1233" t="str">
            <v>4 Persona Natural (2)</v>
          </cell>
          <cell r="O1233" t="str">
            <v>1 Nacional</v>
          </cell>
          <cell r="Q1233" t="str">
            <v>3 3. Único Contratista</v>
          </cell>
          <cell r="U1233">
            <v>80098584</v>
          </cell>
          <cell r="V1233" t="str">
            <v>cristian rodrigo martinez castellanos</v>
          </cell>
        </row>
        <row r="1234">
          <cell r="C1234" t="str">
            <v>2064-2024</v>
          </cell>
          <cell r="D1234" t="str">
            <v>WILLIAM ANDRES CASTAÑO ESPAÑA</v>
          </cell>
          <cell r="E1234" t="str">
            <v>WILLIAM ANDRES CASTAÑO ESPAÑA</v>
          </cell>
          <cell r="F1234" t="str">
            <v>Cédula de Ciudadania</v>
          </cell>
          <cell r="G1234">
            <v>1117529676</v>
          </cell>
          <cell r="H1234">
            <v>1117529676</v>
          </cell>
          <cell r="I1234">
            <v>6</v>
          </cell>
          <cell r="K1234" t="str">
            <v>Natural</v>
          </cell>
          <cell r="L1234" t="str">
            <v>1 Natural</v>
          </cell>
          <cell r="M1234" t="str">
            <v>2 Privada (1)</v>
          </cell>
          <cell r="N1234" t="str">
            <v>4 Persona Natural (2)</v>
          </cell>
          <cell r="O1234" t="str">
            <v>1 Nacional</v>
          </cell>
          <cell r="Q1234" t="str">
            <v>3 3. Único Contratista</v>
          </cell>
          <cell r="U1234">
            <v>1117529676</v>
          </cell>
          <cell r="V1234" t="str">
            <v>WILLIAM ANDRES CASTAÑO ESPAÑA</v>
          </cell>
        </row>
        <row r="1235">
          <cell r="C1235" t="str">
            <v>2065-2024</v>
          </cell>
          <cell r="D1235" t="str">
            <v>MARÍA CAMILA CONTRERAS ORTIZ</v>
          </cell>
          <cell r="E1235" t="str">
            <v>MARIA CAMILA CONTRERAS ORTIZ</v>
          </cell>
          <cell r="F1235" t="str">
            <v>Cédula de Ciudadania</v>
          </cell>
          <cell r="G1235">
            <v>52219814</v>
          </cell>
          <cell r="H1235">
            <v>52219814</v>
          </cell>
          <cell r="I1235">
            <v>1</v>
          </cell>
          <cell r="K1235" t="str">
            <v>Natural</v>
          </cell>
          <cell r="L1235" t="str">
            <v>1 Natural</v>
          </cell>
          <cell r="M1235" t="str">
            <v>2 Privada (1)</v>
          </cell>
          <cell r="N1235" t="str">
            <v>4 Persona Natural (2)</v>
          </cell>
          <cell r="O1235" t="str">
            <v>1 Nacional</v>
          </cell>
          <cell r="Q1235" t="str">
            <v>3 3. Único Contratista</v>
          </cell>
          <cell r="U1235">
            <v>52219814</v>
          </cell>
          <cell r="V1235" t="str">
            <v>MARIA CAMILA CONTRERAS ORTIZ</v>
          </cell>
        </row>
        <row r="1236">
          <cell r="C1236" t="str">
            <v>2066-2024</v>
          </cell>
          <cell r="D1236" t="str">
            <v>ANDRES CAMILO DUARTE</v>
          </cell>
          <cell r="E1236" t="str">
            <v>ANDRES CAMILO DUARTE</v>
          </cell>
          <cell r="F1236" t="str">
            <v>Cédula de Ciudadania</v>
          </cell>
          <cell r="G1236">
            <v>80039552</v>
          </cell>
          <cell r="H1236">
            <v>80039552</v>
          </cell>
          <cell r="I1236">
            <v>4</v>
          </cell>
          <cell r="K1236" t="str">
            <v>Natural</v>
          </cell>
          <cell r="L1236" t="str">
            <v>1 Natural</v>
          </cell>
          <cell r="M1236" t="str">
            <v>2 Privada (1)</v>
          </cell>
          <cell r="N1236" t="str">
            <v>4 Persona Natural (2)</v>
          </cell>
          <cell r="O1236" t="str">
            <v>1 Nacional</v>
          </cell>
          <cell r="Q1236" t="str">
            <v>3 3. Único Contratista</v>
          </cell>
          <cell r="U1236">
            <v>80039552</v>
          </cell>
          <cell r="V1236" t="str">
            <v>ANDRES CAMILO DUARTE</v>
          </cell>
        </row>
        <row r="1237">
          <cell r="C1237" t="str">
            <v>2067-2024</v>
          </cell>
          <cell r="D1237" t="str">
            <v>Juan Sebastian Benavides Aldana</v>
          </cell>
          <cell r="E1237" t="str">
            <v>JUAN SEBASTIAN BENAVIDES ALDANA</v>
          </cell>
          <cell r="F1237" t="str">
            <v>Cédula de Ciudadania</v>
          </cell>
          <cell r="G1237">
            <v>1026277987</v>
          </cell>
          <cell r="H1237">
            <v>1026277987</v>
          </cell>
          <cell r="I1237">
            <v>9</v>
          </cell>
          <cell r="K1237" t="str">
            <v>Natural</v>
          </cell>
          <cell r="L1237" t="str">
            <v>1 Natural</v>
          </cell>
          <cell r="M1237" t="str">
            <v>2 Privada (1)</v>
          </cell>
          <cell r="N1237" t="str">
            <v>4 Persona Natural (2)</v>
          </cell>
          <cell r="O1237" t="str">
            <v>1 Nacional</v>
          </cell>
          <cell r="Q1237" t="str">
            <v>3 3. Único Contratista</v>
          </cell>
          <cell r="U1237">
            <v>1026277987</v>
          </cell>
          <cell r="V1237" t="str">
            <v>JUAN SEBASTIAN BENAVIDES ALDANA</v>
          </cell>
        </row>
        <row r="1238">
          <cell r="C1238" t="str">
            <v>2068-2024</v>
          </cell>
          <cell r="D1238" t="str">
            <v>José Ramírez</v>
          </cell>
          <cell r="E1238" t="str">
            <v>JOSE ISRAEL RAMIREZ</v>
          </cell>
          <cell r="F1238" t="str">
            <v>Cédula de Ciudadania</v>
          </cell>
          <cell r="G1238">
            <v>79924993</v>
          </cell>
          <cell r="H1238">
            <v>79924993</v>
          </cell>
          <cell r="I1238">
            <v>1</v>
          </cell>
          <cell r="K1238" t="str">
            <v>Natural</v>
          </cell>
          <cell r="L1238" t="str">
            <v>1 Natural</v>
          </cell>
          <cell r="M1238" t="str">
            <v>2 Privada (1)</v>
          </cell>
          <cell r="N1238" t="str">
            <v>4 Persona Natural (2)</v>
          </cell>
          <cell r="O1238" t="str">
            <v>1 Nacional</v>
          </cell>
          <cell r="Q1238" t="str">
            <v>3 3. Único Contratista</v>
          </cell>
          <cell r="U1238">
            <v>79924993</v>
          </cell>
          <cell r="V1238" t="str">
            <v>JOSE ISRAEL RAMIREZ</v>
          </cell>
        </row>
        <row r="1239">
          <cell r="C1239" t="str">
            <v>2069-2024</v>
          </cell>
          <cell r="D1239" t="str">
            <v>Blanca Marina Basto Castro</v>
          </cell>
          <cell r="E1239" t="str">
            <v>BLANCA MARINA BASTO CASTRO</v>
          </cell>
          <cell r="F1239" t="str">
            <v>Cédula de Ciudadania</v>
          </cell>
          <cell r="G1239">
            <v>1017205325</v>
          </cell>
          <cell r="H1239">
            <v>1017205325</v>
          </cell>
          <cell r="I1239">
            <v>2</v>
          </cell>
          <cell r="K1239" t="str">
            <v>Natural</v>
          </cell>
          <cell r="L1239" t="str">
            <v>1 Natural</v>
          </cell>
          <cell r="M1239" t="str">
            <v>2 Privada (1)</v>
          </cell>
          <cell r="N1239" t="str">
            <v>4 Persona Natural (2)</v>
          </cell>
          <cell r="O1239" t="str">
            <v>1 Nacional</v>
          </cell>
          <cell r="Q1239" t="str">
            <v>3 3. Único Contratista</v>
          </cell>
          <cell r="U1239">
            <v>1017205325</v>
          </cell>
          <cell r="V1239" t="str">
            <v>BLANCA MARINA BASTO CASTRO</v>
          </cell>
        </row>
        <row r="1240">
          <cell r="C1240" t="str">
            <v>207-2024</v>
          </cell>
          <cell r="D1240" t="str">
            <v>Mario Alberto Parra Correa</v>
          </cell>
          <cell r="E1240" t="str">
            <v>MARIO ALBERTO PARRA CORREA</v>
          </cell>
          <cell r="F1240" t="str">
            <v>Cédula de Ciudadania</v>
          </cell>
          <cell r="G1240">
            <v>79243507</v>
          </cell>
          <cell r="H1240">
            <v>79243507</v>
          </cell>
          <cell r="I1240">
            <v>2</v>
          </cell>
          <cell r="K1240" t="str">
            <v>Natural</v>
          </cell>
          <cell r="L1240" t="str">
            <v>1 Natural</v>
          </cell>
          <cell r="M1240" t="str">
            <v>2 Privada (1)</v>
          </cell>
          <cell r="N1240" t="str">
            <v>4 Persona Natural (2)</v>
          </cell>
          <cell r="O1240" t="str">
            <v>1 Nacional</v>
          </cell>
          <cell r="Q1240" t="str">
            <v>3 3. Único Contratista</v>
          </cell>
          <cell r="U1240">
            <v>79243507</v>
          </cell>
          <cell r="V1240" t="str">
            <v>MARIO ALBERTO PARRA CORREA</v>
          </cell>
        </row>
        <row r="1241">
          <cell r="C1241" t="str">
            <v>2070-2024</v>
          </cell>
          <cell r="D1241" t="str">
            <v>SAMIR ABDUL CALDERON BOLIVAR</v>
          </cell>
          <cell r="E1241" t="str">
            <v>SAMIR ABDUL CALDERON BOLIVAR</v>
          </cell>
          <cell r="F1241" t="str">
            <v>Cédula de Ciudadania</v>
          </cell>
          <cell r="G1241">
            <v>1020728902</v>
          </cell>
          <cell r="H1241">
            <v>1020728902</v>
          </cell>
          <cell r="I1241">
            <v>8</v>
          </cell>
          <cell r="K1241" t="str">
            <v>Natural</v>
          </cell>
          <cell r="L1241" t="str">
            <v>1 Natural</v>
          </cell>
          <cell r="M1241" t="str">
            <v>2 Privada (1)</v>
          </cell>
          <cell r="N1241" t="str">
            <v>4 Persona Natural (2)</v>
          </cell>
          <cell r="O1241" t="str">
            <v>1 Nacional</v>
          </cell>
          <cell r="Q1241" t="str">
            <v>3 3. Único Contratista</v>
          </cell>
          <cell r="U1241">
            <v>1020728902</v>
          </cell>
          <cell r="V1241" t="str">
            <v>SAMIR ABDUL CALDERON BOLIVAR</v>
          </cell>
        </row>
        <row r="1242">
          <cell r="C1242" t="str">
            <v>2072-2024</v>
          </cell>
          <cell r="D1242" t="str">
            <v>Plural Nodo Cultural</v>
          </cell>
          <cell r="E1242" t="str">
            <v>PLURAL NODO CULTURAL</v>
          </cell>
          <cell r="F1242" t="str">
            <v>Cédula de Ciudadania</v>
          </cell>
          <cell r="G1242">
            <v>901028922</v>
          </cell>
          <cell r="H1242">
            <v>901028922</v>
          </cell>
          <cell r="I1242">
            <v>6</v>
          </cell>
          <cell r="K1242" t="str">
            <v>Jurídica</v>
          </cell>
          <cell r="L1242" t="str">
            <v>1 Natural</v>
          </cell>
          <cell r="M1242" t="str">
            <v>2 Privada (1)</v>
          </cell>
          <cell r="N1242" t="str">
            <v>4 Persona Natural (2)</v>
          </cell>
          <cell r="O1242" t="str">
            <v>1 Nacional</v>
          </cell>
          <cell r="Q1242" t="str">
            <v>3 3. Único Contratista</v>
          </cell>
          <cell r="U1242">
            <v>1019004579</v>
          </cell>
          <cell r="V1242" t="str">
            <v>JUAN FERNANDO LOPEZ SALAZAR</v>
          </cell>
        </row>
        <row r="1243">
          <cell r="C1243" t="str">
            <v>2073-2024</v>
          </cell>
          <cell r="D1243" t="str">
            <v>Jose Carlos Barros Fuenmayor</v>
          </cell>
          <cell r="E1243" t="str">
            <v>JOSE CARLOS BARROS FUENMAYOR</v>
          </cell>
          <cell r="F1243" t="str">
            <v>Cédula de Ciudadania</v>
          </cell>
          <cell r="G1243">
            <v>1136885522</v>
          </cell>
          <cell r="H1243">
            <v>1136885522</v>
          </cell>
          <cell r="I1243">
            <v>5</v>
          </cell>
          <cell r="K1243" t="str">
            <v>Natural</v>
          </cell>
          <cell r="L1243" t="str">
            <v>1 Natural</v>
          </cell>
          <cell r="M1243" t="str">
            <v>2 Privada (1)</v>
          </cell>
          <cell r="N1243" t="str">
            <v>4 Persona Natural (2)</v>
          </cell>
          <cell r="O1243" t="str">
            <v>1 Nacional</v>
          </cell>
          <cell r="Q1243" t="str">
            <v>3 3. Único Contratista</v>
          </cell>
          <cell r="U1243">
            <v>1136885522</v>
          </cell>
          <cell r="V1243" t="str">
            <v>JOSE CARLOS BARROS FUENMAYOR</v>
          </cell>
        </row>
        <row r="1244">
          <cell r="C1244" t="str">
            <v>2074-2024</v>
          </cell>
          <cell r="D1244" t="str">
            <v>Jhoan Katherin Baquero Porras</v>
          </cell>
          <cell r="E1244" t="str">
            <v>JHOAN KATHERIN BAQUERO PORRAS</v>
          </cell>
          <cell r="F1244" t="str">
            <v>Cédula de Ciudadania</v>
          </cell>
          <cell r="G1244">
            <v>1010184125</v>
          </cell>
          <cell r="H1244">
            <v>1010184125</v>
          </cell>
          <cell r="I1244">
            <v>9</v>
          </cell>
          <cell r="K1244" t="str">
            <v>Natural</v>
          </cell>
          <cell r="L1244" t="str">
            <v>1 Natural</v>
          </cell>
          <cell r="M1244" t="str">
            <v>2 Privada (1)</v>
          </cell>
          <cell r="N1244" t="str">
            <v>4 Persona Natural (2)</v>
          </cell>
          <cell r="O1244" t="str">
            <v>1 Nacional</v>
          </cell>
          <cell r="Q1244" t="str">
            <v>3 3. Único Contratista</v>
          </cell>
          <cell r="U1244">
            <v>1010184125</v>
          </cell>
          <cell r="V1244" t="str">
            <v>JHOAN KATHERIN BAQUERO PORRAS</v>
          </cell>
        </row>
        <row r="1245">
          <cell r="C1245" t="str">
            <v>2075-2024</v>
          </cell>
          <cell r="D1245" t="str">
            <v>Sandro Jimenez Vargas</v>
          </cell>
          <cell r="E1245" t="str">
            <v>SANDRO JIMENEZ VARGAS</v>
          </cell>
          <cell r="F1245" t="str">
            <v>Cédula de Ciudadania</v>
          </cell>
          <cell r="G1245">
            <v>79972133</v>
          </cell>
          <cell r="H1245">
            <v>79972133</v>
          </cell>
          <cell r="I1245">
            <v>9</v>
          </cell>
          <cell r="K1245" t="str">
            <v>Natural</v>
          </cell>
          <cell r="L1245" t="str">
            <v>1 Natural</v>
          </cell>
          <cell r="M1245" t="str">
            <v>2 Privada (1)</v>
          </cell>
          <cell r="N1245" t="str">
            <v>4 Persona Natural (2)</v>
          </cell>
          <cell r="O1245" t="str">
            <v>1 Nacional</v>
          </cell>
          <cell r="Q1245" t="str">
            <v>3 3. Único Contratista</v>
          </cell>
          <cell r="U1245">
            <v>79972133</v>
          </cell>
          <cell r="V1245" t="str">
            <v>SANDRO JIMENEZ VARGAS</v>
          </cell>
        </row>
        <row r="1246">
          <cell r="C1246" t="str">
            <v>2076-2024</v>
          </cell>
          <cell r="D1246" t="str">
            <v>HEIDER ENRIQUE MONTENEGRO ORTIZ</v>
          </cell>
          <cell r="E1246" t="str">
            <v>HEIDER ENRIQUE MONTENEGRO ORTIZ</v>
          </cell>
          <cell r="F1246" t="str">
            <v>Cédula de Ciudadania</v>
          </cell>
          <cell r="G1246">
            <v>1084727548</v>
          </cell>
          <cell r="H1246">
            <v>1084727548</v>
          </cell>
          <cell r="I1246">
            <v>1</v>
          </cell>
          <cell r="K1246" t="str">
            <v>Natural</v>
          </cell>
          <cell r="L1246" t="str">
            <v>1 Natural</v>
          </cell>
          <cell r="M1246" t="str">
            <v>2 Privada (1)</v>
          </cell>
          <cell r="N1246" t="str">
            <v>4 Persona Natural (2)</v>
          </cell>
          <cell r="O1246" t="str">
            <v>1 Nacional</v>
          </cell>
          <cell r="Q1246" t="str">
            <v>3 3. Único Contratista</v>
          </cell>
          <cell r="U1246">
            <v>1084727548</v>
          </cell>
          <cell r="V1246" t="str">
            <v>HEIDER ENRIQUE MONTENEGRO ORTIZ</v>
          </cell>
        </row>
        <row r="1247">
          <cell r="C1247" t="str">
            <v>2077-2024</v>
          </cell>
          <cell r="D1247" t="str">
            <v>David Fernando Tovar Rodríguez</v>
          </cell>
          <cell r="E1247" t="str">
            <v>DAVID FERNANDO TOVAR RODRIGUEZ</v>
          </cell>
          <cell r="F1247" t="str">
            <v>Cédula de Ciudadania</v>
          </cell>
          <cell r="G1247">
            <v>80073201</v>
          </cell>
          <cell r="H1247">
            <v>80073201</v>
          </cell>
          <cell r="I1247">
            <v>8</v>
          </cell>
          <cell r="K1247" t="str">
            <v>Natural</v>
          </cell>
          <cell r="L1247" t="str">
            <v>1 Natural</v>
          </cell>
          <cell r="M1247" t="str">
            <v>2 Privada (1)</v>
          </cell>
          <cell r="N1247" t="str">
            <v>4 Persona Natural (2)</v>
          </cell>
          <cell r="O1247" t="str">
            <v>1 Nacional</v>
          </cell>
          <cell r="Q1247" t="str">
            <v>3 3. Único Contratista</v>
          </cell>
          <cell r="U1247">
            <v>80073201</v>
          </cell>
          <cell r="V1247" t="str">
            <v>DAVID FERNANDO TOVAR RODRIGUEZ</v>
          </cell>
        </row>
        <row r="1248">
          <cell r="C1248" t="str">
            <v>2078-2024</v>
          </cell>
          <cell r="D1248" t="str">
            <v>JUAN LUIS RESTREPO VIANA</v>
          </cell>
          <cell r="E1248" t="str">
            <v>JUAN LUIS RESTREPO VIANA</v>
          </cell>
          <cell r="F1248" t="str">
            <v>Cédula de Ciudadania</v>
          </cell>
          <cell r="G1248">
            <v>71605024</v>
          </cell>
          <cell r="H1248">
            <v>71605024</v>
          </cell>
          <cell r="I1248">
            <v>2</v>
          </cell>
          <cell r="K1248" t="str">
            <v>Natural</v>
          </cell>
          <cell r="L1248" t="str">
            <v>1 Natural</v>
          </cell>
          <cell r="M1248" t="str">
            <v>2 Privada (1)</v>
          </cell>
          <cell r="N1248" t="str">
            <v>4 Persona Natural (2)</v>
          </cell>
          <cell r="O1248" t="str">
            <v>1 Nacional</v>
          </cell>
          <cell r="Q1248" t="str">
            <v>3 3. Único Contratista</v>
          </cell>
          <cell r="U1248">
            <v>71605024</v>
          </cell>
          <cell r="V1248" t="str">
            <v>JUAN LUIS RESTREPO VIANA</v>
          </cell>
        </row>
        <row r="1249">
          <cell r="C1249" t="str">
            <v>2079-2024</v>
          </cell>
          <cell r="D1249" t="str">
            <v>Corporación de Teatro y Cultura Acto Latino</v>
          </cell>
          <cell r="E1249" t="str">
            <v>CORPORACION DE ARTES Y CULTURA ACTO LATINO</v>
          </cell>
          <cell r="F1249" t="str">
            <v>Cédula de Ciudadania</v>
          </cell>
          <cell r="G1249">
            <v>830014579</v>
          </cell>
          <cell r="H1249">
            <v>830014579</v>
          </cell>
          <cell r="I1249">
            <v>4</v>
          </cell>
          <cell r="K1249" t="str">
            <v>Jurídica</v>
          </cell>
          <cell r="L1249" t="str">
            <v>1 Natural</v>
          </cell>
          <cell r="M1249" t="str">
            <v>2 Privada (1)</v>
          </cell>
          <cell r="N1249" t="str">
            <v>4 Persona Natural (2)</v>
          </cell>
          <cell r="O1249" t="str">
            <v>1 Nacional</v>
          </cell>
          <cell r="Q1249" t="str">
            <v>3 3. Único Contratista</v>
          </cell>
          <cell r="U1249">
            <v>51581555</v>
          </cell>
          <cell r="V1249" t="str">
            <v>Flavia Mirella Costa Bonilla</v>
          </cell>
        </row>
        <row r="1250">
          <cell r="C1250" t="str">
            <v>208-2024</v>
          </cell>
          <cell r="D1250" t="str">
            <v>Gengler Manuel Castillo Ferreira</v>
          </cell>
          <cell r="E1250" t="str">
            <v>GENGLER MANUEL CASTILLO FERREIRA</v>
          </cell>
          <cell r="F1250" t="str">
            <v>Cédula de Ciudadania</v>
          </cell>
          <cell r="G1250">
            <v>1023872834</v>
          </cell>
          <cell r="H1250">
            <v>1023872834</v>
          </cell>
          <cell r="I1250">
            <v>1</v>
          </cell>
          <cell r="K1250" t="str">
            <v>Natural</v>
          </cell>
          <cell r="L1250" t="str">
            <v>1 Natural</v>
          </cell>
          <cell r="M1250" t="str">
            <v>2 Privada (1)</v>
          </cell>
          <cell r="N1250" t="str">
            <v>4 Persona Natural (2)</v>
          </cell>
          <cell r="O1250" t="str">
            <v>1 Nacional</v>
          </cell>
          <cell r="Q1250" t="str">
            <v>3 3. Único Contratista</v>
          </cell>
          <cell r="U1250">
            <v>1023872834</v>
          </cell>
          <cell r="V1250" t="str">
            <v>GENGLER MANUEL CASTILLO FERREIRA</v>
          </cell>
        </row>
        <row r="1251">
          <cell r="C1251" t="str">
            <v>2080-2024</v>
          </cell>
          <cell r="D1251" t="str">
            <v>INNGO SAS</v>
          </cell>
          <cell r="E1251" t="str">
            <v>INNGO SAS</v>
          </cell>
          <cell r="F1251" t="str">
            <v>Cédula de Ciudadania</v>
          </cell>
          <cell r="G1251">
            <v>900893185</v>
          </cell>
          <cell r="H1251">
            <v>900893185</v>
          </cell>
          <cell r="I1251">
            <v>1</v>
          </cell>
          <cell r="K1251" t="str">
            <v>Jurídica</v>
          </cell>
          <cell r="L1251" t="str">
            <v>1 Natural</v>
          </cell>
          <cell r="M1251" t="str">
            <v>2 Privada (1)</v>
          </cell>
          <cell r="N1251" t="str">
            <v>4 Persona Natural (2)</v>
          </cell>
          <cell r="O1251" t="str">
            <v>1 Nacional</v>
          </cell>
          <cell r="Q1251" t="str">
            <v>3 3. Único Contratista</v>
          </cell>
          <cell r="U1251">
            <v>52561024</v>
          </cell>
          <cell r="V1251" t="str">
            <v>MARIA JOSE GARCIA FORERO</v>
          </cell>
        </row>
        <row r="1252">
          <cell r="C1252" t="str">
            <v>2081-2024</v>
          </cell>
          <cell r="D1252" t="str">
            <v>VICTOR HUGO GONZALEZ BRAVO</v>
          </cell>
          <cell r="E1252" t="str">
            <v>VICTOR HUGO GONZALEZ BRAVO</v>
          </cell>
          <cell r="F1252" t="str">
            <v>Cédula de Ciudadania</v>
          </cell>
          <cell r="G1252">
            <v>1018448282</v>
          </cell>
          <cell r="H1252">
            <v>1018448282</v>
          </cell>
          <cell r="I1252">
            <v>0</v>
          </cell>
          <cell r="K1252" t="str">
            <v>Natural</v>
          </cell>
          <cell r="L1252" t="str">
            <v>1 Natural</v>
          </cell>
          <cell r="M1252" t="str">
            <v>2 Privada (1)</v>
          </cell>
          <cell r="N1252" t="str">
            <v>4 Persona Natural (2)</v>
          </cell>
          <cell r="O1252" t="str">
            <v>1 Nacional</v>
          </cell>
          <cell r="Q1252" t="str">
            <v>3 3. Único Contratista</v>
          </cell>
          <cell r="U1252">
            <v>1018448282</v>
          </cell>
          <cell r="V1252" t="str">
            <v>VICTOR HUGO GONZALEZ BRAVO</v>
          </cell>
        </row>
        <row r="1253">
          <cell r="C1253" t="str">
            <v>2082-2024</v>
          </cell>
          <cell r="D1253" t="str">
            <v>JUAN CARLOS QUINTERO TORO</v>
          </cell>
          <cell r="E1253" t="str">
            <v>JUAN CARLOS QUINTERO TORO</v>
          </cell>
          <cell r="F1253" t="str">
            <v>Cédula de Ciudadania</v>
          </cell>
          <cell r="G1253">
            <v>80175934</v>
          </cell>
          <cell r="H1253">
            <v>80175934</v>
          </cell>
          <cell r="I1253">
            <v>6</v>
          </cell>
          <cell r="K1253" t="str">
            <v>Natural</v>
          </cell>
          <cell r="L1253" t="str">
            <v>1 Natural</v>
          </cell>
          <cell r="M1253" t="str">
            <v>2 Privada (1)</v>
          </cell>
          <cell r="N1253" t="str">
            <v>4 Persona Natural (2)</v>
          </cell>
          <cell r="O1253" t="str">
            <v>1 Nacional</v>
          </cell>
          <cell r="Q1253" t="str">
            <v>3 3. Único Contratista</v>
          </cell>
          <cell r="U1253">
            <v>80175934</v>
          </cell>
          <cell r="V1253" t="str">
            <v>JUAN CARLOS QUINTERO TORO</v>
          </cell>
        </row>
        <row r="1254">
          <cell r="C1254" t="str">
            <v>2083-2024</v>
          </cell>
          <cell r="D1254" t="str">
            <v>Fundación Armonía Viva</v>
          </cell>
          <cell r="E1254" t="str">
            <v>FUNDACION ARMONIA VIVA</v>
          </cell>
          <cell r="F1254" t="str">
            <v>Cédula de Ciudadania</v>
          </cell>
          <cell r="G1254">
            <v>900186637</v>
          </cell>
          <cell r="H1254">
            <v>900186637</v>
          </cell>
          <cell r="I1254">
            <v>4</v>
          </cell>
          <cell r="K1254" t="str">
            <v>Jurídica</v>
          </cell>
          <cell r="L1254" t="str">
            <v>1 Natural</v>
          </cell>
          <cell r="M1254" t="str">
            <v>2 Privada (1)</v>
          </cell>
          <cell r="N1254" t="str">
            <v>4 Persona Natural (2)</v>
          </cell>
          <cell r="O1254" t="str">
            <v>1 Nacional</v>
          </cell>
          <cell r="Q1254" t="str">
            <v>3 3. Único Contratista</v>
          </cell>
          <cell r="U1254">
            <v>79900447</v>
          </cell>
          <cell r="V1254" t="str">
            <v>Luis Antonio Villamizar Cabrera</v>
          </cell>
        </row>
        <row r="1255">
          <cell r="C1255" t="str">
            <v>2084-2024</v>
          </cell>
          <cell r="D1255" t="str">
            <v>Cristian Camilo Rodríguez Bolaños</v>
          </cell>
          <cell r="E1255" t="str">
            <v>CRISTIAN CAMILO RODRÍGUEZ BOLAÑOS</v>
          </cell>
          <cell r="F1255" t="str">
            <v>Cédula de Ciudadania</v>
          </cell>
          <cell r="G1255">
            <v>1001047122</v>
          </cell>
          <cell r="H1255">
            <v>1001047122</v>
          </cell>
          <cell r="I1255">
            <v>8</v>
          </cell>
          <cell r="K1255" t="str">
            <v>Natural</v>
          </cell>
          <cell r="L1255" t="str">
            <v>1 Natural</v>
          </cell>
          <cell r="M1255" t="str">
            <v>2 Privada (1)</v>
          </cell>
          <cell r="N1255" t="str">
            <v>4 Persona Natural (2)</v>
          </cell>
          <cell r="O1255" t="str">
            <v>1 Nacional</v>
          </cell>
          <cell r="Q1255" t="str">
            <v>3 3. Único Contratista</v>
          </cell>
          <cell r="U1255">
            <v>1001047122</v>
          </cell>
          <cell r="V1255" t="str">
            <v>CRISTIAN CAMILO RODRÍGUEZ BOLAÑOS</v>
          </cell>
        </row>
        <row r="1256">
          <cell r="C1256" t="str">
            <v>2086-2024</v>
          </cell>
          <cell r="D1256" t="str">
            <v>FUNDACION FAHRENHEIT 451</v>
          </cell>
          <cell r="E1256" t="str">
            <v>FUNDACION FAHRENHEIT 451</v>
          </cell>
          <cell r="F1256" t="str">
            <v>Cédula de Ciudadania</v>
          </cell>
          <cell r="G1256">
            <v>900130287</v>
          </cell>
          <cell r="H1256">
            <v>900130287</v>
          </cell>
          <cell r="I1256">
            <v>9</v>
          </cell>
          <cell r="K1256" t="str">
            <v>Jurídica</v>
          </cell>
          <cell r="L1256" t="str">
            <v>1 Natural</v>
          </cell>
          <cell r="M1256" t="str">
            <v>2 Privada (1)</v>
          </cell>
          <cell r="N1256" t="str">
            <v>4 Persona Natural (2)</v>
          </cell>
          <cell r="O1256" t="str">
            <v>1 Nacional</v>
          </cell>
          <cell r="Q1256" t="str">
            <v>3 3. Único Contratista</v>
          </cell>
          <cell r="U1256">
            <v>80871609</v>
          </cell>
          <cell r="V1256" t="str">
            <v>SERGIO EDUARDO GAMA TORRES</v>
          </cell>
        </row>
        <row r="1257">
          <cell r="C1257" t="str">
            <v>2087-2024</v>
          </cell>
          <cell r="D1257" t="str">
            <v>Jorge Armando Palacios Osorio</v>
          </cell>
          <cell r="E1257" t="str">
            <v>JORGE ARMANDO PALACIOS OSORIO</v>
          </cell>
          <cell r="F1257" t="str">
            <v>Cédula de Ciudadania</v>
          </cell>
          <cell r="G1257">
            <v>80547912</v>
          </cell>
          <cell r="H1257">
            <v>80547912</v>
          </cell>
          <cell r="I1257">
            <v>1</v>
          </cell>
          <cell r="K1257" t="str">
            <v>Natural</v>
          </cell>
          <cell r="L1257" t="str">
            <v>1 Natural</v>
          </cell>
          <cell r="M1257" t="str">
            <v>2 Privada (1)</v>
          </cell>
          <cell r="N1257" t="str">
            <v>4 Persona Natural (2)</v>
          </cell>
          <cell r="O1257" t="str">
            <v>1 Nacional</v>
          </cell>
          <cell r="Q1257" t="str">
            <v>3 3. Único Contratista</v>
          </cell>
          <cell r="U1257">
            <v>80547912</v>
          </cell>
          <cell r="V1257" t="str">
            <v>JORGE ARMANDO PALACIOS OSORIO</v>
          </cell>
        </row>
        <row r="1258">
          <cell r="C1258" t="str">
            <v>2088-2024</v>
          </cell>
          <cell r="D1258" t="str">
            <v>IVAN DANIEL RANGEL PICO</v>
          </cell>
          <cell r="E1258" t="str">
            <v>IVAN DANIEL RANGEL PICO</v>
          </cell>
          <cell r="F1258" t="str">
            <v>Cédula de Ciudadania</v>
          </cell>
          <cell r="G1258">
            <v>1000987817</v>
          </cell>
          <cell r="H1258">
            <v>1000987817</v>
          </cell>
          <cell r="I1258">
            <v>7</v>
          </cell>
          <cell r="K1258" t="str">
            <v>Natural</v>
          </cell>
          <cell r="L1258" t="str">
            <v>1 Natural</v>
          </cell>
          <cell r="M1258" t="str">
            <v>2 Privada (1)</v>
          </cell>
          <cell r="N1258" t="str">
            <v>4 Persona Natural (2)</v>
          </cell>
          <cell r="O1258" t="str">
            <v>1 Nacional</v>
          </cell>
          <cell r="Q1258" t="str">
            <v>3 3. Único Contratista</v>
          </cell>
          <cell r="U1258">
            <v>1000987817</v>
          </cell>
          <cell r="V1258" t="str">
            <v>IVAN DANIEL RANGEL PICO</v>
          </cell>
        </row>
        <row r="1259">
          <cell r="C1259" t="str">
            <v>2089-2024</v>
          </cell>
          <cell r="D1259" t="str">
            <v>ALEJANDRO QUINTERO CORAL</v>
          </cell>
          <cell r="E1259" t="str">
            <v>ALEJANDRO QUINTERO CORAL</v>
          </cell>
          <cell r="F1259" t="str">
            <v>Cédula de Ciudadania</v>
          </cell>
          <cell r="G1259">
            <v>79627634</v>
          </cell>
          <cell r="H1259">
            <v>79627634</v>
          </cell>
          <cell r="I1259">
            <v>9</v>
          </cell>
          <cell r="K1259" t="str">
            <v>Natural</v>
          </cell>
          <cell r="L1259" t="str">
            <v>1 Natural</v>
          </cell>
          <cell r="M1259" t="str">
            <v>2 Privada (1)</v>
          </cell>
          <cell r="N1259" t="str">
            <v>4 Persona Natural (2)</v>
          </cell>
          <cell r="O1259" t="str">
            <v>1 Nacional</v>
          </cell>
          <cell r="Q1259" t="str">
            <v>3 3. Único Contratista</v>
          </cell>
          <cell r="U1259">
            <v>79627634</v>
          </cell>
          <cell r="V1259" t="str">
            <v>ALEJANDRO QUINTERO CORAL</v>
          </cell>
        </row>
        <row r="1260">
          <cell r="C1260" t="str">
            <v>209-2024</v>
          </cell>
          <cell r="D1260" t="str">
            <v>Marisol Garay Solórzano</v>
          </cell>
          <cell r="E1260" t="str">
            <v>MARISOL GARAY SOLORZANO</v>
          </cell>
          <cell r="F1260" t="str">
            <v>Cédula de Ciudadania</v>
          </cell>
          <cell r="G1260">
            <v>1018484721</v>
          </cell>
          <cell r="H1260">
            <v>1018484721</v>
          </cell>
          <cell r="I1260">
            <v>5</v>
          </cell>
          <cell r="K1260" t="str">
            <v>Natural</v>
          </cell>
          <cell r="L1260" t="str">
            <v>1 Natural</v>
          </cell>
          <cell r="M1260" t="str">
            <v>2 Privada (1)</v>
          </cell>
          <cell r="N1260" t="str">
            <v>4 Persona Natural (2)</v>
          </cell>
          <cell r="O1260" t="str">
            <v>1 Nacional</v>
          </cell>
          <cell r="Q1260" t="str">
            <v>3 3. Único Contratista</v>
          </cell>
          <cell r="U1260">
            <v>1018484721</v>
          </cell>
          <cell r="V1260" t="str">
            <v>MARISOL GARAY SOLORZANO</v>
          </cell>
        </row>
        <row r="1261">
          <cell r="C1261" t="str">
            <v>2090-2024</v>
          </cell>
          <cell r="D1261" t="str">
            <v>Angel David Ruiz Gómez</v>
          </cell>
          <cell r="E1261" t="str">
            <v>ANGEL DAVID RUIZ GOMEZ</v>
          </cell>
          <cell r="F1261" t="str">
            <v>Cédula de Ciudadania</v>
          </cell>
          <cell r="G1261">
            <v>1014267519</v>
          </cell>
          <cell r="H1261">
            <v>1014267519</v>
          </cell>
          <cell r="I1261">
            <v>9</v>
          </cell>
          <cell r="K1261" t="str">
            <v>Natural</v>
          </cell>
          <cell r="L1261" t="str">
            <v>1 Natural</v>
          </cell>
          <cell r="M1261" t="str">
            <v>2 Privada (1)</v>
          </cell>
          <cell r="N1261" t="str">
            <v>4 Persona Natural (2)</v>
          </cell>
          <cell r="O1261" t="str">
            <v>1 Nacional</v>
          </cell>
          <cell r="Q1261" t="str">
            <v>3 3. Único Contratista</v>
          </cell>
          <cell r="U1261">
            <v>1014267519</v>
          </cell>
          <cell r="V1261" t="str">
            <v>ANGEL DAVID RUIZ GOMEZ</v>
          </cell>
        </row>
        <row r="1262">
          <cell r="C1262" t="str">
            <v>2091-2024</v>
          </cell>
          <cell r="D1262" t="str">
            <v>BAZZANI BECERRA</v>
          </cell>
          <cell r="E1262" t="str">
            <v>STEVENS BAZZANI BECERRA</v>
          </cell>
          <cell r="F1262" t="str">
            <v>Cédula de Ciudadania</v>
          </cell>
          <cell r="G1262">
            <v>1013587880</v>
          </cell>
          <cell r="H1262">
            <v>1013587880</v>
          </cell>
          <cell r="I1262">
            <v>2</v>
          </cell>
          <cell r="K1262" t="str">
            <v>Natural</v>
          </cell>
          <cell r="L1262" t="str">
            <v>1 Natural</v>
          </cell>
          <cell r="M1262" t="str">
            <v>2 Privada (1)</v>
          </cell>
          <cell r="N1262" t="str">
            <v>4 Persona Natural (2)</v>
          </cell>
          <cell r="O1262" t="str">
            <v>1 Nacional</v>
          </cell>
          <cell r="Q1262" t="str">
            <v>3 3. Único Contratista</v>
          </cell>
          <cell r="U1262">
            <v>1013587880</v>
          </cell>
          <cell r="V1262" t="str">
            <v>STEVENS BAZZANI BECERRA</v>
          </cell>
        </row>
        <row r="1263">
          <cell r="C1263" t="str">
            <v>2092-2024</v>
          </cell>
          <cell r="D1263" t="str">
            <v>SOCIEDAD DE AUTORES Y COMPOSITORES DE COLOMBIA</v>
          </cell>
          <cell r="E1263" t="str">
            <v>SOCIEDAD DE AUTORES Y COMPOSITORES DE COLOMBIA</v>
          </cell>
          <cell r="F1263" t="str">
            <v>Cédula de Ciudadania</v>
          </cell>
          <cell r="G1263">
            <v>860006810</v>
          </cell>
          <cell r="H1263">
            <v>860006810</v>
          </cell>
          <cell r="I1263">
            <v>7</v>
          </cell>
          <cell r="K1263" t="str">
            <v>Jurídica</v>
          </cell>
          <cell r="L1263" t="str">
            <v>1 Natural</v>
          </cell>
          <cell r="M1263" t="str">
            <v>2 Privada (1)</v>
          </cell>
          <cell r="N1263" t="str">
            <v>4 Persona Natural (2)</v>
          </cell>
          <cell r="O1263" t="str">
            <v>1 Nacional</v>
          </cell>
          <cell r="Q1263" t="str">
            <v>3 3. Único Contratista</v>
          </cell>
          <cell r="U1263">
            <v>79284117</v>
          </cell>
          <cell r="V1263" t="str">
            <v>CESAR AUGUSTO AHUMADA AVENDAÑO</v>
          </cell>
        </row>
        <row r="1264">
          <cell r="C1264" t="str">
            <v>2093-2024</v>
          </cell>
          <cell r="D1264" t="str">
            <v>David Leonardo Miranda Varon</v>
          </cell>
          <cell r="E1264" t="str">
            <v>DAVID LEONARDO MIRANDA VARON</v>
          </cell>
          <cell r="F1264" t="str">
            <v>Cédula de Ciudadania</v>
          </cell>
          <cell r="G1264">
            <v>1006129718</v>
          </cell>
          <cell r="H1264">
            <v>1006129718</v>
          </cell>
          <cell r="I1264">
            <v>8</v>
          </cell>
          <cell r="K1264" t="str">
            <v>Natural</v>
          </cell>
          <cell r="L1264" t="str">
            <v>1 Natural</v>
          </cell>
          <cell r="M1264" t="str">
            <v>2 Privada (1)</v>
          </cell>
          <cell r="N1264" t="str">
            <v>4 Persona Natural (2)</v>
          </cell>
          <cell r="O1264" t="str">
            <v>1 Nacional</v>
          </cell>
          <cell r="Q1264" t="str">
            <v>3 3. Único Contratista</v>
          </cell>
          <cell r="U1264">
            <v>1006129718</v>
          </cell>
          <cell r="V1264" t="str">
            <v>DAVID LEONARDO MIRANDA VARON</v>
          </cell>
        </row>
        <row r="1265">
          <cell r="C1265" t="str">
            <v>2094-2024</v>
          </cell>
          <cell r="D1265" t="str">
            <v>ANDRY YUSELY PARRA DIAZ</v>
          </cell>
          <cell r="E1265" t="str">
            <v>ANDRY YUSELY PARRA DIAZ</v>
          </cell>
          <cell r="F1265" t="str">
            <v>Cédula de Ciudadania</v>
          </cell>
          <cell r="G1265">
            <v>1127652311</v>
          </cell>
          <cell r="H1265">
            <v>1127652311</v>
          </cell>
          <cell r="I1265">
            <v>5</v>
          </cell>
          <cell r="K1265" t="str">
            <v>Natural</v>
          </cell>
          <cell r="L1265" t="str">
            <v>1 Natural</v>
          </cell>
          <cell r="M1265" t="str">
            <v>2 Privada (1)</v>
          </cell>
          <cell r="N1265" t="str">
            <v>4 Persona Natural (2)</v>
          </cell>
          <cell r="O1265" t="str">
            <v>1 Nacional</v>
          </cell>
          <cell r="Q1265" t="str">
            <v>3 3. Único Contratista</v>
          </cell>
          <cell r="U1265">
            <v>1127652311</v>
          </cell>
          <cell r="V1265" t="str">
            <v>ANDRY YUSELY PARRA DIAZ</v>
          </cell>
        </row>
        <row r="1266">
          <cell r="C1266" t="str">
            <v>2095-2024</v>
          </cell>
          <cell r="D1266" t="str">
            <v>NIDIA PIEDAD NEIRA SOSA</v>
          </cell>
          <cell r="E1266" t="str">
            <v>NIDIA PIEDAD NEIRA SOSA</v>
          </cell>
          <cell r="F1266" t="str">
            <v>Cédula de Ciudadania</v>
          </cell>
          <cell r="G1266">
            <v>51746596</v>
          </cell>
          <cell r="H1266">
            <v>51746596</v>
          </cell>
          <cell r="I1266">
            <v>5</v>
          </cell>
          <cell r="K1266" t="str">
            <v>Natural</v>
          </cell>
          <cell r="L1266" t="str">
            <v>1 Natural</v>
          </cell>
          <cell r="M1266" t="str">
            <v>2 Privada (1)</v>
          </cell>
          <cell r="N1266" t="str">
            <v>4 Persona Natural (2)</v>
          </cell>
          <cell r="O1266" t="str">
            <v>1 Nacional</v>
          </cell>
          <cell r="Q1266" t="str">
            <v>3 3. Único Contratista</v>
          </cell>
          <cell r="U1266">
            <v>51746596</v>
          </cell>
          <cell r="V1266" t="str">
            <v>NIDIA PIEDAD NEIRA SOSA</v>
          </cell>
        </row>
        <row r="1267">
          <cell r="C1267" t="str">
            <v>2096-2024</v>
          </cell>
          <cell r="D1267" t="str">
            <v>anderson marin</v>
          </cell>
          <cell r="E1267" t="str">
            <v>ANDERSON MARIN TELLEZ</v>
          </cell>
          <cell r="F1267" t="str">
            <v>Cédula de Ciudadania</v>
          </cell>
          <cell r="G1267">
            <v>1023884366</v>
          </cell>
          <cell r="H1267">
            <v>1023884366</v>
          </cell>
          <cell r="I1267">
            <v>8</v>
          </cell>
          <cell r="K1267" t="str">
            <v>Natural</v>
          </cell>
          <cell r="L1267" t="str">
            <v>1 Natural</v>
          </cell>
          <cell r="M1267" t="str">
            <v>2 Privada (1)</v>
          </cell>
          <cell r="N1267" t="str">
            <v>4 Persona Natural (2)</v>
          </cell>
          <cell r="O1267" t="str">
            <v>1 Nacional</v>
          </cell>
          <cell r="Q1267" t="str">
            <v>3 3. Único Contratista</v>
          </cell>
          <cell r="U1267">
            <v>1023884366</v>
          </cell>
          <cell r="V1267" t="str">
            <v>ANDERSON MARIN TELLEZ</v>
          </cell>
        </row>
        <row r="1268">
          <cell r="C1268" t="str">
            <v>2097-2024</v>
          </cell>
          <cell r="D1268" t="str">
            <v>Angie Katherine Castillo Forero</v>
          </cell>
          <cell r="E1268" t="str">
            <v>ANGIE KATHERINE CASTILLO FORERO</v>
          </cell>
          <cell r="F1268" t="str">
            <v>Cédula de Ciudadania</v>
          </cell>
          <cell r="G1268">
            <v>1018513306</v>
          </cell>
          <cell r="H1268">
            <v>1018513306</v>
          </cell>
          <cell r="I1268">
            <v>7</v>
          </cell>
          <cell r="K1268" t="str">
            <v>Natural</v>
          </cell>
          <cell r="L1268" t="str">
            <v>1 Natural</v>
          </cell>
          <cell r="M1268" t="str">
            <v>2 Privada (1)</v>
          </cell>
          <cell r="N1268" t="str">
            <v>4 Persona Natural (2)</v>
          </cell>
          <cell r="O1268" t="str">
            <v>1 Nacional</v>
          </cell>
          <cell r="Q1268" t="str">
            <v>3 3. Único Contratista</v>
          </cell>
          <cell r="U1268">
            <v>1018513306</v>
          </cell>
          <cell r="V1268" t="str">
            <v>ANGIE KATHERINE CASTILLO FORERO</v>
          </cell>
        </row>
        <row r="1269">
          <cell r="C1269" t="str">
            <v>2098-2024</v>
          </cell>
          <cell r="D1269" t="str">
            <v>MUSEO DE ARTE MODERNO DE BOGOTA</v>
          </cell>
          <cell r="E1269" t="str">
            <v>MUSEO DE ARTE MODERNO DE BOGOTA</v>
          </cell>
          <cell r="F1269" t="str">
            <v>Cédula de Ciudadania</v>
          </cell>
          <cell r="G1269">
            <v>860021720</v>
          </cell>
          <cell r="H1269">
            <v>860021720</v>
          </cell>
          <cell r="I1269">
            <v>5</v>
          </cell>
          <cell r="K1269" t="str">
            <v>Jurídica</v>
          </cell>
          <cell r="L1269" t="str">
            <v>1 Natural</v>
          </cell>
          <cell r="M1269" t="str">
            <v>2 Privada (1)</v>
          </cell>
          <cell r="N1269" t="str">
            <v>4 Persona Natural (2)</v>
          </cell>
          <cell r="O1269" t="str">
            <v>1 Nacional</v>
          </cell>
          <cell r="Q1269" t="str">
            <v>3 3. Único Contratista</v>
          </cell>
          <cell r="U1269">
            <v>19397661</v>
          </cell>
          <cell r="V1269" t="str">
            <v>JOSE NELSON PUENTES</v>
          </cell>
        </row>
        <row r="1270">
          <cell r="C1270" t="str">
            <v>2099-2024</v>
          </cell>
          <cell r="D1270" t="str">
            <v>Fundación Pastoral Social Manos Unidas</v>
          </cell>
          <cell r="E1270" t="str">
            <v>FUNDACION PASTORAL SOCIAL MANOS UNIDAS</v>
          </cell>
          <cell r="F1270" t="str">
            <v>Cédula de Ciudadania</v>
          </cell>
          <cell r="G1270">
            <v>830072495</v>
          </cell>
          <cell r="H1270">
            <v>830072495</v>
          </cell>
          <cell r="I1270">
            <v>1</v>
          </cell>
          <cell r="K1270" t="str">
            <v>Jurídica</v>
          </cell>
          <cell r="L1270" t="str">
            <v>1 Natural</v>
          </cell>
          <cell r="M1270" t="str">
            <v>2 Privada (1)</v>
          </cell>
          <cell r="N1270" t="str">
            <v>4 Persona Natural (2)</v>
          </cell>
          <cell r="O1270" t="str">
            <v>1 Nacional</v>
          </cell>
          <cell r="Q1270" t="str">
            <v>3 3. Único Contratista</v>
          </cell>
          <cell r="U1270">
            <v>1075872906</v>
          </cell>
          <cell r="V1270" t="str">
            <v>CONSUELO SARA GARCIA MORENO</v>
          </cell>
        </row>
        <row r="1271">
          <cell r="C1271" t="str">
            <v>210-2024</v>
          </cell>
          <cell r="D1271" t="str">
            <v>ANGELA</v>
          </cell>
          <cell r="E1271" t="str">
            <v>ANGELA NATALIA VANEGAS LEON</v>
          </cell>
          <cell r="F1271" t="str">
            <v>Cédula de Ciudadania</v>
          </cell>
          <cell r="G1271">
            <v>1013637484</v>
          </cell>
          <cell r="H1271">
            <v>1013637484</v>
          </cell>
          <cell r="I1271">
            <v>4</v>
          </cell>
          <cell r="K1271" t="str">
            <v>Natural</v>
          </cell>
          <cell r="L1271" t="str">
            <v>1 Natural</v>
          </cell>
          <cell r="M1271" t="str">
            <v>2 Privada (1)</v>
          </cell>
          <cell r="N1271" t="str">
            <v>4 Persona Natural (2)</v>
          </cell>
          <cell r="O1271" t="str">
            <v>1 Nacional</v>
          </cell>
          <cell r="Q1271" t="str">
            <v>3 3. Único Contratista</v>
          </cell>
          <cell r="U1271">
            <v>1013637484</v>
          </cell>
          <cell r="V1271" t="str">
            <v>ANGELA NATALIA VANEGAS LEON</v>
          </cell>
        </row>
        <row r="1272">
          <cell r="C1272" t="str">
            <v>2100-2024</v>
          </cell>
          <cell r="D1272" t="str">
            <v>Jorge Enrique Rojas Cipagauta</v>
          </cell>
          <cell r="E1272" t="str">
            <v>JORGE ENRIQUE ROJAS CIPAGAUTA</v>
          </cell>
          <cell r="F1272" t="str">
            <v>Cédula de Ciudadania</v>
          </cell>
          <cell r="G1272">
            <v>79291491</v>
          </cell>
          <cell r="H1272">
            <v>79291491</v>
          </cell>
          <cell r="I1272">
            <v>8</v>
          </cell>
          <cell r="K1272" t="str">
            <v>Natural</v>
          </cell>
          <cell r="L1272" t="str">
            <v>1 Natural</v>
          </cell>
          <cell r="M1272" t="str">
            <v>2 Privada (1)</v>
          </cell>
          <cell r="N1272" t="str">
            <v>4 Persona Natural (2)</v>
          </cell>
          <cell r="O1272" t="str">
            <v>1 Nacional</v>
          </cell>
          <cell r="Q1272" t="str">
            <v>3 3. Único Contratista</v>
          </cell>
          <cell r="U1272">
            <v>79291491</v>
          </cell>
          <cell r="V1272" t="str">
            <v>JORGE ENRIQUE ROJAS CIPAGAUTA</v>
          </cell>
        </row>
        <row r="1273">
          <cell r="C1273" t="str">
            <v>2101-2024</v>
          </cell>
          <cell r="D1273" t="str">
            <v>Daniel Camilo Vargas Barrios</v>
          </cell>
          <cell r="E1273" t="str">
            <v>DANIEL CAMILO VARGAS BARRIOS</v>
          </cell>
          <cell r="F1273" t="str">
            <v>Cédula de Ciudadania</v>
          </cell>
          <cell r="G1273">
            <v>1075661260</v>
          </cell>
          <cell r="H1273">
            <v>1075661260</v>
          </cell>
          <cell r="I1273">
            <v>8</v>
          </cell>
          <cell r="K1273" t="str">
            <v>Natural</v>
          </cell>
          <cell r="L1273" t="str">
            <v>1 Natural</v>
          </cell>
          <cell r="M1273" t="str">
            <v>2 Privada (1)</v>
          </cell>
          <cell r="N1273" t="str">
            <v>4 Persona Natural (2)</v>
          </cell>
          <cell r="O1273" t="str">
            <v>1 Nacional</v>
          </cell>
          <cell r="Q1273" t="str">
            <v>3 3. Único Contratista</v>
          </cell>
          <cell r="U1273">
            <v>1075661260</v>
          </cell>
          <cell r="V1273" t="str">
            <v>DANIEL CAMILO VARGAS BARRIOS</v>
          </cell>
        </row>
        <row r="1274">
          <cell r="C1274" t="str">
            <v>2102-2024</v>
          </cell>
          <cell r="D1274" t="str">
            <v>Maria Clara Salgado Porras</v>
          </cell>
          <cell r="E1274" t="str">
            <v>MARIA CLARA SALGADO PORRAS</v>
          </cell>
          <cell r="F1274" t="str">
            <v>Cédula de Ciudadania</v>
          </cell>
          <cell r="G1274">
            <v>1010131490</v>
          </cell>
          <cell r="H1274">
            <v>1010131490</v>
          </cell>
          <cell r="I1274">
            <v>5</v>
          </cell>
          <cell r="K1274" t="str">
            <v>Natural</v>
          </cell>
          <cell r="L1274" t="str">
            <v>1 Natural</v>
          </cell>
          <cell r="M1274" t="str">
            <v>2 Privada (1)</v>
          </cell>
          <cell r="N1274" t="str">
            <v>4 Persona Natural (2)</v>
          </cell>
          <cell r="O1274" t="str">
            <v>1 Nacional</v>
          </cell>
          <cell r="Q1274" t="str">
            <v>3 3. Único Contratista</v>
          </cell>
          <cell r="U1274">
            <v>1010131490</v>
          </cell>
          <cell r="V1274" t="str">
            <v>MARIA CLARA SALGADO PORRAS</v>
          </cell>
        </row>
        <row r="1275">
          <cell r="C1275" t="str">
            <v>2103-2024</v>
          </cell>
          <cell r="D1275" t="str">
            <v>Maria Fernanda Guevara Pedraza</v>
          </cell>
          <cell r="E1275" t="str">
            <v>MARIA FERNANDA GUEVARA PEDRAZA</v>
          </cell>
          <cell r="F1275" t="str">
            <v>Cédula de Ciudadania</v>
          </cell>
          <cell r="G1275">
            <v>1010192497</v>
          </cell>
          <cell r="H1275">
            <v>1010192497</v>
          </cell>
          <cell r="I1275">
            <v>7</v>
          </cell>
          <cell r="K1275" t="str">
            <v>Natural</v>
          </cell>
          <cell r="L1275" t="str">
            <v>1 Natural</v>
          </cell>
          <cell r="M1275" t="str">
            <v>2 Privada (1)</v>
          </cell>
          <cell r="N1275" t="str">
            <v>4 Persona Natural (2)</v>
          </cell>
          <cell r="O1275" t="str">
            <v>1 Nacional</v>
          </cell>
          <cell r="Q1275" t="str">
            <v>3 3. Único Contratista</v>
          </cell>
          <cell r="U1275">
            <v>1010192497</v>
          </cell>
          <cell r="V1275" t="str">
            <v>MARIA FERNANDA GUEVARA PEDRAZA</v>
          </cell>
        </row>
        <row r="1276">
          <cell r="C1276" t="str">
            <v>2104-2024</v>
          </cell>
          <cell r="D1276" t="str">
            <v>Lina Faizully Salamanca Barrera</v>
          </cell>
          <cell r="E1276" t="str">
            <v>LINA FAIZULLY SALAMANCA BARRERA</v>
          </cell>
          <cell r="F1276" t="str">
            <v>Cédula de Ciudadania</v>
          </cell>
          <cell r="G1276">
            <v>1024558530</v>
          </cell>
          <cell r="H1276">
            <v>1024558530</v>
          </cell>
          <cell r="I1276">
            <v>6</v>
          </cell>
          <cell r="K1276" t="str">
            <v>Natural</v>
          </cell>
          <cell r="L1276" t="str">
            <v>1 Natural</v>
          </cell>
          <cell r="M1276" t="str">
            <v>2 Privada (1)</v>
          </cell>
          <cell r="N1276" t="str">
            <v>4 Persona Natural (2)</v>
          </cell>
          <cell r="O1276" t="str">
            <v>1 Nacional</v>
          </cell>
          <cell r="Q1276" t="str">
            <v>3 3. Único Contratista</v>
          </cell>
          <cell r="U1276">
            <v>1024558530</v>
          </cell>
          <cell r="V1276" t="str">
            <v>LINA FAIZULLY SALAMANCA BARRERA</v>
          </cell>
        </row>
        <row r="1277">
          <cell r="C1277" t="str">
            <v>2105-2024</v>
          </cell>
          <cell r="D1277" t="str">
            <v>Paola Sierra</v>
          </cell>
          <cell r="E1277" t="str">
            <v>PAOLA INES SIERRA RAMIREZ</v>
          </cell>
          <cell r="F1277" t="str">
            <v>Cédula de Ciudadania</v>
          </cell>
          <cell r="G1277">
            <v>52996032</v>
          </cell>
          <cell r="H1277">
            <v>52996032</v>
          </cell>
          <cell r="I1277">
            <v>9</v>
          </cell>
          <cell r="K1277" t="str">
            <v>Natural</v>
          </cell>
          <cell r="L1277" t="str">
            <v>1 Natural</v>
          </cell>
          <cell r="M1277" t="str">
            <v>2 Privada (1)</v>
          </cell>
          <cell r="N1277" t="str">
            <v>4 Persona Natural (2)</v>
          </cell>
          <cell r="O1277" t="str">
            <v>1 Nacional</v>
          </cell>
          <cell r="Q1277" t="str">
            <v>3 3. Único Contratista</v>
          </cell>
          <cell r="U1277">
            <v>52996032</v>
          </cell>
          <cell r="V1277" t="str">
            <v>PAOLA INES SIERRA RAMIREZ</v>
          </cell>
        </row>
        <row r="1278">
          <cell r="C1278" t="str">
            <v>2106-2024</v>
          </cell>
          <cell r="D1278" t="str">
            <v>MAURICIO ALEJANDRO VELASQUEZ PARDO</v>
          </cell>
          <cell r="E1278" t="str">
            <v>MAURICIO ALEJANDRO VELASQUEZ PARDO</v>
          </cell>
          <cell r="F1278" t="str">
            <v>Cédula de Ciudadania</v>
          </cell>
          <cell r="G1278">
            <v>79917998</v>
          </cell>
          <cell r="H1278">
            <v>79917998</v>
          </cell>
          <cell r="I1278">
            <v>9</v>
          </cell>
          <cell r="K1278" t="str">
            <v>Natural</v>
          </cell>
          <cell r="L1278" t="str">
            <v>1 Natural</v>
          </cell>
          <cell r="M1278" t="str">
            <v>2 Privada (1)</v>
          </cell>
          <cell r="N1278" t="str">
            <v>4 Persona Natural (2)</v>
          </cell>
          <cell r="O1278" t="str">
            <v>1 Nacional</v>
          </cell>
          <cell r="Q1278" t="str">
            <v>3 3. Único Contratista</v>
          </cell>
          <cell r="U1278">
            <v>79917998</v>
          </cell>
          <cell r="V1278" t="str">
            <v>MAURICIO ALEJANDRO VELASQUEZ PARDO</v>
          </cell>
        </row>
        <row r="1279">
          <cell r="C1279" t="str">
            <v>2107-2024</v>
          </cell>
          <cell r="D1279" t="str">
            <v>Xiomara Catalina Piñeros Muñoz</v>
          </cell>
          <cell r="E1279" t="str">
            <v>XIOMARA CATALINA PIÑEROS MUÑOZ</v>
          </cell>
          <cell r="F1279" t="str">
            <v>Cédula de Ciudadania</v>
          </cell>
          <cell r="G1279">
            <v>1032497610</v>
          </cell>
          <cell r="H1279">
            <v>1032497610</v>
          </cell>
          <cell r="I1279">
            <v>3</v>
          </cell>
          <cell r="K1279" t="str">
            <v>Natural</v>
          </cell>
          <cell r="L1279" t="str">
            <v>1 Natural</v>
          </cell>
          <cell r="M1279" t="str">
            <v>2 Privada (1)</v>
          </cell>
          <cell r="N1279" t="str">
            <v>4 Persona Natural (2)</v>
          </cell>
          <cell r="O1279" t="str">
            <v>1 Nacional</v>
          </cell>
          <cell r="Q1279" t="str">
            <v>3 3. Único Contratista</v>
          </cell>
          <cell r="U1279">
            <v>1032497610</v>
          </cell>
          <cell r="V1279" t="str">
            <v>XIOMARA CATALINA PIÑEROS MUÑOZ</v>
          </cell>
        </row>
        <row r="1280">
          <cell r="C1280" t="str">
            <v>2108-2024</v>
          </cell>
          <cell r="D1280" t="str">
            <v>Valentina Giraldo Sánchez</v>
          </cell>
          <cell r="E1280" t="str">
            <v>VALENTINA GIRALDO SANCHEZ</v>
          </cell>
          <cell r="F1280" t="str">
            <v>Cédula de Ciudadania</v>
          </cell>
          <cell r="G1280">
            <v>1001089695</v>
          </cell>
          <cell r="H1280">
            <v>1001089695</v>
          </cell>
          <cell r="I1280">
            <v>6</v>
          </cell>
          <cell r="K1280" t="str">
            <v>Natural</v>
          </cell>
          <cell r="L1280" t="str">
            <v>1 Natural</v>
          </cell>
          <cell r="M1280" t="str">
            <v>2 Privada (1)</v>
          </cell>
          <cell r="N1280" t="str">
            <v>4 Persona Natural (2)</v>
          </cell>
          <cell r="O1280" t="str">
            <v>1 Nacional</v>
          </cell>
          <cell r="Q1280" t="str">
            <v>3 3. Único Contratista</v>
          </cell>
          <cell r="U1280">
            <v>1001089695</v>
          </cell>
          <cell r="V1280" t="str">
            <v>VALENTINA GIRALDO SANCHEZ</v>
          </cell>
        </row>
        <row r="1281">
          <cell r="C1281" t="str">
            <v>2109-2024</v>
          </cell>
          <cell r="D1281" t="str">
            <v>SAMUEL VEGA BELTRAN</v>
          </cell>
          <cell r="E1281" t="str">
            <v>SAMUEL VEGA BELTRAN</v>
          </cell>
          <cell r="F1281" t="str">
            <v>Cédula de Ciudadania</v>
          </cell>
          <cell r="G1281">
            <v>1019982832</v>
          </cell>
          <cell r="H1281">
            <v>1019982832</v>
          </cell>
          <cell r="I1281">
            <v>4</v>
          </cell>
          <cell r="K1281" t="str">
            <v>Natural</v>
          </cell>
          <cell r="L1281" t="str">
            <v>1 Natural</v>
          </cell>
          <cell r="M1281" t="str">
            <v>2 Privada (1)</v>
          </cell>
          <cell r="N1281" t="str">
            <v>4 Persona Natural (2)</v>
          </cell>
          <cell r="O1281" t="str">
            <v>1 Nacional</v>
          </cell>
          <cell r="Q1281" t="str">
            <v>3 3. Único Contratista</v>
          </cell>
          <cell r="U1281">
            <v>1019982832</v>
          </cell>
          <cell r="V1281" t="str">
            <v>SAMUEL VEGA BELTRAN</v>
          </cell>
        </row>
        <row r="1282">
          <cell r="C1282" t="str">
            <v>211-2024</v>
          </cell>
          <cell r="D1282" t="str">
            <v>SASHA</v>
          </cell>
          <cell r="E1282" t="str">
            <v>SASHA CATHERINE CANO SILVA</v>
          </cell>
          <cell r="F1282" t="str">
            <v>Cédula de Ciudadania</v>
          </cell>
          <cell r="G1282">
            <v>1072654174</v>
          </cell>
          <cell r="H1282">
            <v>1072654174</v>
          </cell>
          <cell r="I1282">
            <v>2</v>
          </cell>
          <cell r="K1282" t="str">
            <v>Natural</v>
          </cell>
          <cell r="L1282" t="str">
            <v>1 Natural</v>
          </cell>
          <cell r="M1282" t="str">
            <v>2 Privada (1)</v>
          </cell>
          <cell r="N1282" t="str">
            <v>4 Persona Natural (2)</v>
          </cell>
          <cell r="O1282" t="str">
            <v>1 Nacional</v>
          </cell>
          <cell r="Q1282" t="str">
            <v>3 3. Único Contratista</v>
          </cell>
          <cell r="U1282">
            <v>1072654174</v>
          </cell>
          <cell r="V1282" t="str">
            <v>SASHA CATHERINE CANO SILVA</v>
          </cell>
        </row>
        <row r="1283">
          <cell r="C1283" t="str">
            <v>2110-2024</v>
          </cell>
          <cell r="D1283" t="str">
            <v>Fundación Social Sembrando Camino</v>
          </cell>
          <cell r="E1283" t="str">
            <v>FUNDACION SOCIAL SEMBRANDO CAMINO</v>
          </cell>
          <cell r="F1283" t="str">
            <v>Cédula de Ciudadania</v>
          </cell>
          <cell r="G1283">
            <v>900412490</v>
          </cell>
          <cell r="H1283">
            <v>900412490</v>
          </cell>
          <cell r="I1283">
            <v>9</v>
          </cell>
          <cell r="K1283" t="str">
            <v>Jurídica</v>
          </cell>
          <cell r="L1283" t="str">
            <v>1 Natural</v>
          </cell>
          <cell r="M1283" t="str">
            <v>2 Privada (1)</v>
          </cell>
          <cell r="N1283" t="str">
            <v>4 Persona Natural (2)</v>
          </cell>
          <cell r="O1283" t="str">
            <v>1 Nacional</v>
          </cell>
          <cell r="Q1283" t="str">
            <v>3 3. Único Contratista</v>
          </cell>
          <cell r="U1283">
            <v>51845911</v>
          </cell>
          <cell r="V1283" t="str">
            <v>MARIA NANCY MOYA HERNANDEZ</v>
          </cell>
        </row>
        <row r="1284">
          <cell r="C1284" t="str">
            <v>2111-2024</v>
          </cell>
          <cell r="D1284" t="str">
            <v>Angélica Reyes Hernández</v>
          </cell>
          <cell r="E1284" t="str">
            <v>ANGELICA REYES HERNANDEZ</v>
          </cell>
          <cell r="F1284" t="str">
            <v>Cédula de Ciudadania</v>
          </cell>
          <cell r="G1284">
            <v>1032410835</v>
          </cell>
          <cell r="H1284">
            <v>1032410835</v>
          </cell>
          <cell r="I1284">
            <v>1</v>
          </cell>
          <cell r="K1284" t="str">
            <v>Natural</v>
          </cell>
          <cell r="L1284" t="str">
            <v>1 Natural</v>
          </cell>
          <cell r="M1284" t="str">
            <v>2 Privada (1)</v>
          </cell>
          <cell r="N1284" t="str">
            <v>4 Persona Natural (2)</v>
          </cell>
          <cell r="O1284" t="str">
            <v>1 Nacional</v>
          </cell>
          <cell r="Q1284" t="str">
            <v>3 3. Único Contratista</v>
          </cell>
          <cell r="U1284">
            <v>1032410835</v>
          </cell>
          <cell r="V1284" t="str">
            <v>ANGELICA REYES HERNANDEZ</v>
          </cell>
        </row>
        <row r="1285">
          <cell r="C1285" t="str">
            <v>2112-2024</v>
          </cell>
          <cell r="D1285" t="str">
            <v>Nicolas Alexis Ortiz Parada</v>
          </cell>
          <cell r="E1285" t="str">
            <v>NICOLAS ALEXIS ORTIZ PARADA</v>
          </cell>
          <cell r="F1285" t="str">
            <v>Cédula de Ciudadania</v>
          </cell>
          <cell r="G1285">
            <v>1018459063</v>
          </cell>
          <cell r="H1285">
            <v>1018459063</v>
          </cell>
          <cell r="I1285">
            <v>1</v>
          </cell>
          <cell r="K1285" t="str">
            <v>Natural</v>
          </cell>
          <cell r="L1285" t="str">
            <v>1 Natural</v>
          </cell>
          <cell r="M1285" t="str">
            <v>2 Privada (1)</v>
          </cell>
          <cell r="N1285" t="str">
            <v>4 Persona Natural (2)</v>
          </cell>
          <cell r="O1285" t="str">
            <v>1 Nacional</v>
          </cell>
          <cell r="Q1285" t="str">
            <v>3 3. Único Contratista</v>
          </cell>
          <cell r="U1285">
            <v>1018459063</v>
          </cell>
          <cell r="V1285" t="str">
            <v>NICOLAS ALEXIS ORTIZ PARADA</v>
          </cell>
        </row>
        <row r="1286">
          <cell r="C1286" t="str">
            <v>2113-2024</v>
          </cell>
          <cell r="D1286" t="str">
            <v>John Alexander Luna Blanco</v>
          </cell>
          <cell r="E1286" t="str">
            <v>JOHN ALEXANDER LUNA BLANCO</v>
          </cell>
          <cell r="F1286" t="str">
            <v>Cédula de Ciudadania</v>
          </cell>
          <cell r="G1286">
            <v>13870794</v>
          </cell>
          <cell r="H1286">
            <v>13870794</v>
          </cell>
          <cell r="I1286">
            <v>9</v>
          </cell>
          <cell r="K1286" t="str">
            <v>Natural</v>
          </cell>
          <cell r="L1286" t="str">
            <v>1 Natural</v>
          </cell>
          <cell r="M1286" t="str">
            <v>2 Privada (1)</v>
          </cell>
          <cell r="N1286" t="str">
            <v>4 Persona Natural (2)</v>
          </cell>
          <cell r="O1286" t="str">
            <v>1 Nacional</v>
          </cell>
          <cell r="Q1286" t="str">
            <v>3 3. Único Contratista</v>
          </cell>
          <cell r="U1286">
            <v>13870794</v>
          </cell>
          <cell r="V1286" t="str">
            <v>JOHN ALEXANDER LUNA BLANCO</v>
          </cell>
        </row>
        <row r="1287">
          <cell r="C1287" t="str">
            <v>2114-2024</v>
          </cell>
          <cell r="D1287" t="str">
            <v>Luis Fernando Holguín Cardona</v>
          </cell>
          <cell r="E1287" t="str">
            <v>LUIS FERNANDO HOLGUIN CARDONA</v>
          </cell>
          <cell r="F1287" t="str">
            <v>Cédula de Ciudadania</v>
          </cell>
          <cell r="G1287">
            <v>1087993666</v>
          </cell>
          <cell r="H1287">
            <v>1087993666</v>
          </cell>
          <cell r="I1287">
            <v>2</v>
          </cell>
          <cell r="K1287" t="str">
            <v>Natural</v>
          </cell>
          <cell r="L1287" t="str">
            <v>1 Natural</v>
          </cell>
          <cell r="M1287" t="str">
            <v>2 Privada (1)</v>
          </cell>
          <cell r="N1287" t="str">
            <v>4 Persona Natural (2)</v>
          </cell>
          <cell r="O1287" t="str">
            <v>1 Nacional</v>
          </cell>
          <cell r="Q1287" t="str">
            <v>3 3. Único Contratista</v>
          </cell>
          <cell r="U1287">
            <v>1087993666</v>
          </cell>
          <cell r="V1287" t="str">
            <v>LUIS FERNANDO HOLGUIN CARDONA</v>
          </cell>
        </row>
        <row r="1288">
          <cell r="C1288" t="str">
            <v>2115-2024</v>
          </cell>
          <cell r="D1288" t="str">
            <v>Mauricio Vega</v>
          </cell>
          <cell r="E1288" t="str">
            <v>JAVIER MAURICIO VEGA CAMACHO</v>
          </cell>
          <cell r="F1288" t="str">
            <v>Cédula de Ciudadania</v>
          </cell>
          <cell r="G1288">
            <v>79849222</v>
          </cell>
          <cell r="H1288">
            <v>79849222</v>
          </cell>
          <cell r="I1288">
            <v>0</v>
          </cell>
          <cell r="K1288" t="str">
            <v>Natural</v>
          </cell>
          <cell r="L1288" t="str">
            <v>1 Natural</v>
          </cell>
          <cell r="M1288" t="str">
            <v>2 Privada (1)</v>
          </cell>
          <cell r="N1288" t="str">
            <v>4 Persona Natural (2)</v>
          </cell>
          <cell r="O1288" t="str">
            <v>1 Nacional</v>
          </cell>
          <cell r="Q1288" t="str">
            <v>3 3. Único Contratista</v>
          </cell>
          <cell r="U1288">
            <v>79849222</v>
          </cell>
          <cell r="V1288" t="str">
            <v>JAVIER MAURICIO VEGA CAMACHO</v>
          </cell>
        </row>
        <row r="1289">
          <cell r="C1289" t="str">
            <v>2116-2024</v>
          </cell>
          <cell r="D1289" t="str">
            <v>Milton Cesar Carvajal Castaño</v>
          </cell>
          <cell r="E1289" t="str">
            <v>MILTON CESAR CARVAJAL CASTAÑO</v>
          </cell>
          <cell r="F1289" t="str">
            <v>Cédula de Ciudadania</v>
          </cell>
          <cell r="G1289">
            <v>80073143</v>
          </cell>
          <cell r="H1289">
            <v>80073143</v>
          </cell>
          <cell r="I1289">
            <v>9</v>
          </cell>
          <cell r="K1289" t="str">
            <v>Natural</v>
          </cell>
          <cell r="L1289" t="str">
            <v>1 Natural</v>
          </cell>
          <cell r="M1289" t="str">
            <v>2 Privada (1)</v>
          </cell>
          <cell r="N1289" t="str">
            <v>4 Persona Natural (2)</v>
          </cell>
          <cell r="O1289" t="str">
            <v>1 Nacional</v>
          </cell>
          <cell r="Q1289" t="str">
            <v>3 3. Único Contratista</v>
          </cell>
          <cell r="U1289">
            <v>80073143</v>
          </cell>
          <cell r="V1289" t="str">
            <v>MILTON CESAR CARVAJAL CASTAÑO</v>
          </cell>
        </row>
        <row r="1290">
          <cell r="C1290" t="str">
            <v>2117-2024</v>
          </cell>
          <cell r="D1290" t="str">
            <v>Alexis Lozano Tafur</v>
          </cell>
          <cell r="E1290" t="str">
            <v>ALEXIS LOZANO TAFUR</v>
          </cell>
          <cell r="F1290" t="str">
            <v>Cédula de Ciudadania</v>
          </cell>
          <cell r="G1290">
            <v>1030666850</v>
          </cell>
          <cell r="H1290">
            <v>1030666850</v>
          </cell>
          <cell r="I1290">
            <v>2</v>
          </cell>
          <cell r="K1290" t="str">
            <v>Natural</v>
          </cell>
          <cell r="L1290" t="str">
            <v>1 Natural</v>
          </cell>
          <cell r="M1290" t="str">
            <v>2 Privada (1)</v>
          </cell>
          <cell r="N1290" t="str">
            <v>4 Persona Natural (2)</v>
          </cell>
          <cell r="O1290" t="str">
            <v>1 Nacional</v>
          </cell>
          <cell r="Q1290" t="str">
            <v>3 3. Único Contratista</v>
          </cell>
          <cell r="U1290">
            <v>1030666850</v>
          </cell>
          <cell r="V1290" t="str">
            <v>ALEXIS LOZANO TAFUR</v>
          </cell>
        </row>
        <row r="1291">
          <cell r="C1291" t="str">
            <v>2119-2024</v>
          </cell>
          <cell r="D1291" t="str">
            <v>FEDERICO ALFREDO RAMIREZ CASTILLO</v>
          </cell>
          <cell r="E1291" t="str">
            <v>FEDERICO ALFREDO RAMIREZ CASTILLO</v>
          </cell>
          <cell r="F1291" t="str">
            <v>Cédula de Ciudadania</v>
          </cell>
          <cell r="G1291">
            <v>75079469</v>
          </cell>
          <cell r="H1291">
            <v>75079469</v>
          </cell>
          <cell r="I1291">
            <v>3</v>
          </cell>
          <cell r="K1291" t="str">
            <v>Natural</v>
          </cell>
          <cell r="L1291" t="str">
            <v>1 Natural</v>
          </cell>
          <cell r="M1291" t="str">
            <v>2 Privada (1)</v>
          </cell>
          <cell r="N1291" t="str">
            <v>4 Persona Natural (2)</v>
          </cell>
          <cell r="O1291" t="str">
            <v>1 Nacional</v>
          </cell>
          <cell r="Q1291" t="str">
            <v>3 3. Único Contratista</v>
          </cell>
          <cell r="U1291">
            <v>75079469</v>
          </cell>
          <cell r="V1291" t="str">
            <v>FEDERICO ALFREDO RAMIREZ CASTILLO</v>
          </cell>
        </row>
        <row r="1292">
          <cell r="C1292" t="str">
            <v>212-2024</v>
          </cell>
          <cell r="D1292" t="str">
            <v>JOE ANDRES FARINANGO TUNTAQUIMBA</v>
          </cell>
          <cell r="E1292" t="str">
            <v>JOE ANDRES FARINANGO TUNTAQUIMBA</v>
          </cell>
          <cell r="F1292" t="str">
            <v>Cédula de Ciudadania</v>
          </cell>
          <cell r="G1292">
            <v>79988989</v>
          </cell>
          <cell r="H1292">
            <v>79988989</v>
          </cell>
          <cell r="I1292">
            <v>6</v>
          </cell>
          <cell r="K1292" t="str">
            <v>Natural</v>
          </cell>
          <cell r="L1292" t="str">
            <v>1 Natural</v>
          </cell>
          <cell r="M1292" t="str">
            <v>2 Privada (1)</v>
          </cell>
          <cell r="N1292" t="str">
            <v>4 Persona Natural (2)</v>
          </cell>
          <cell r="O1292" t="str">
            <v>1 Nacional</v>
          </cell>
          <cell r="Q1292" t="str">
            <v>3 3. Único Contratista</v>
          </cell>
          <cell r="U1292">
            <v>79988989</v>
          </cell>
          <cell r="V1292" t="str">
            <v>JOE ANDRES FARINANGO TUNTAQUIMBA</v>
          </cell>
        </row>
        <row r="1293">
          <cell r="C1293" t="str">
            <v>2120-2024</v>
          </cell>
          <cell r="D1293" t="str">
            <v>Fundación Armonía Viva</v>
          </cell>
          <cell r="E1293" t="str">
            <v>FUNDACION ARMONIA VIVA</v>
          </cell>
          <cell r="F1293" t="str">
            <v>Cédula de Ciudadania</v>
          </cell>
          <cell r="G1293">
            <v>900186637</v>
          </cell>
          <cell r="H1293">
            <v>900186637</v>
          </cell>
          <cell r="I1293">
            <v>4</v>
          </cell>
          <cell r="K1293" t="str">
            <v>Jurídica</v>
          </cell>
          <cell r="L1293" t="str">
            <v>1 Natural</v>
          </cell>
          <cell r="M1293" t="str">
            <v>2 Privada (1)</v>
          </cell>
          <cell r="N1293" t="str">
            <v>4 Persona Natural (2)</v>
          </cell>
          <cell r="O1293" t="str">
            <v>1 Nacional</v>
          </cell>
          <cell r="Q1293" t="str">
            <v>3 3. Único Contratista</v>
          </cell>
          <cell r="U1293">
            <v>79900447</v>
          </cell>
          <cell r="V1293" t="str">
            <v>Luis Antonio Villamizar Cabrera</v>
          </cell>
        </row>
        <row r="1294">
          <cell r="C1294" t="str">
            <v>2121-2024</v>
          </cell>
          <cell r="D1294" t="str">
            <v>FUNDACION IMPULSOS</v>
          </cell>
          <cell r="E1294" t="str">
            <v>FUNDACION IMPULSOS</v>
          </cell>
          <cell r="F1294" t="str">
            <v>Cédula de Ciudadania</v>
          </cell>
          <cell r="G1294">
            <v>900912421</v>
          </cell>
          <cell r="H1294">
            <v>900912421</v>
          </cell>
          <cell r="I1294">
            <v>6</v>
          </cell>
          <cell r="K1294" t="str">
            <v>Jurídica</v>
          </cell>
          <cell r="L1294" t="str">
            <v>1 Natural</v>
          </cell>
          <cell r="M1294" t="str">
            <v>2 Privada (1)</v>
          </cell>
          <cell r="N1294" t="str">
            <v>4 Persona Natural (2)</v>
          </cell>
          <cell r="O1294" t="str">
            <v>1 Nacional</v>
          </cell>
          <cell r="Q1294" t="str">
            <v>3 3. Único Contratista</v>
          </cell>
          <cell r="U1294">
            <v>1026252546</v>
          </cell>
          <cell r="V1294" t="str">
            <v>DIANA CAROLINA ARIAS GARCIA</v>
          </cell>
        </row>
        <row r="1295">
          <cell r="C1295" t="str">
            <v>2122-2024</v>
          </cell>
          <cell r="D1295" t="str">
            <v>NANCY PAOLA MORALES MEDINA</v>
          </cell>
          <cell r="E1295" t="str">
            <v>NANCY PAOLA MORALES MEDINA</v>
          </cell>
          <cell r="F1295" t="str">
            <v>Cédula de Ciudadania</v>
          </cell>
          <cell r="G1295">
            <v>1026561067</v>
          </cell>
          <cell r="H1295">
            <v>1026561067</v>
          </cell>
          <cell r="I1295">
            <v>5</v>
          </cell>
          <cell r="K1295" t="str">
            <v>Natural</v>
          </cell>
          <cell r="L1295" t="str">
            <v>1 Natural</v>
          </cell>
          <cell r="M1295" t="str">
            <v>2 Privada (1)</v>
          </cell>
          <cell r="N1295" t="str">
            <v>4 Persona Natural (2)</v>
          </cell>
          <cell r="O1295" t="str">
            <v>1 Nacional</v>
          </cell>
          <cell r="Q1295" t="str">
            <v>3 3. Único Contratista</v>
          </cell>
          <cell r="U1295">
            <v>1026561067</v>
          </cell>
          <cell r="V1295" t="str">
            <v>NANCY PAOLA MORALES MEDINA</v>
          </cell>
        </row>
        <row r="1296">
          <cell r="C1296" t="str">
            <v>2123-2024</v>
          </cell>
          <cell r="D1296" t="str">
            <v>Julian Albarracin Ayala</v>
          </cell>
          <cell r="E1296" t="str">
            <v>JULIAN ALBARRACIN AYALA</v>
          </cell>
          <cell r="F1296" t="str">
            <v>Cédula de Ciudadania</v>
          </cell>
          <cell r="G1296">
            <v>80013517</v>
          </cell>
          <cell r="H1296">
            <v>80013517</v>
          </cell>
          <cell r="I1296">
            <v>3</v>
          </cell>
          <cell r="K1296" t="str">
            <v>Natural</v>
          </cell>
          <cell r="L1296" t="str">
            <v>1 Natural</v>
          </cell>
          <cell r="M1296" t="str">
            <v>2 Privada (1)</v>
          </cell>
          <cell r="N1296" t="str">
            <v>4 Persona Natural (2)</v>
          </cell>
          <cell r="O1296" t="str">
            <v>1 Nacional</v>
          </cell>
          <cell r="Q1296" t="str">
            <v>3 3. Único Contratista</v>
          </cell>
          <cell r="U1296">
            <v>80013517</v>
          </cell>
          <cell r="V1296" t="str">
            <v>JULIAN ALBARRACIN AYALA</v>
          </cell>
        </row>
        <row r="1297">
          <cell r="C1297" t="str">
            <v>2124-2024</v>
          </cell>
          <cell r="D1297" t="str">
            <v>NICOLAS DAVID CONTRERAS VELASQUEZ</v>
          </cell>
          <cell r="E1297" t="str">
            <v>NICOLAS DAVID CONTRERAS VELASQUEZ</v>
          </cell>
          <cell r="F1297" t="str">
            <v>Cédula de Ciudadania</v>
          </cell>
          <cell r="G1297">
            <v>1121876582</v>
          </cell>
          <cell r="H1297">
            <v>1121876582</v>
          </cell>
          <cell r="I1297">
            <v>4</v>
          </cell>
          <cell r="K1297" t="str">
            <v>Natural</v>
          </cell>
          <cell r="L1297" t="str">
            <v>1 Natural</v>
          </cell>
          <cell r="M1297" t="str">
            <v>2 Privada (1)</v>
          </cell>
          <cell r="N1297" t="str">
            <v>4 Persona Natural (2)</v>
          </cell>
          <cell r="O1297" t="str">
            <v>1 Nacional</v>
          </cell>
          <cell r="Q1297" t="str">
            <v>3 3. Único Contratista</v>
          </cell>
          <cell r="U1297">
            <v>1121876582</v>
          </cell>
          <cell r="V1297" t="str">
            <v>NICOLAS DAVID CONTRERAS VELASQUEZ</v>
          </cell>
        </row>
        <row r="1298">
          <cell r="C1298" t="str">
            <v>2125-2024</v>
          </cell>
          <cell r="D1298" t="str">
            <v>JULIAN DAVID GARCIA PINZÓN</v>
          </cell>
          <cell r="E1298" t="str">
            <v>JULIAN DAVID GARCIA PINZON</v>
          </cell>
          <cell r="F1298" t="str">
            <v>Cédula de Ciudadania</v>
          </cell>
          <cell r="G1298">
            <v>1000377617</v>
          </cell>
          <cell r="H1298">
            <v>1000377617</v>
          </cell>
          <cell r="I1298">
            <v>3</v>
          </cell>
          <cell r="K1298" t="str">
            <v>Natural</v>
          </cell>
          <cell r="L1298" t="str">
            <v>1 Natural</v>
          </cell>
          <cell r="M1298" t="str">
            <v>2 Privada (1)</v>
          </cell>
          <cell r="N1298" t="str">
            <v>4 Persona Natural (2)</v>
          </cell>
          <cell r="O1298" t="str">
            <v>1 Nacional</v>
          </cell>
          <cell r="Q1298" t="str">
            <v>3 3. Único Contratista</v>
          </cell>
          <cell r="U1298">
            <v>1000377617</v>
          </cell>
          <cell r="V1298" t="str">
            <v>JULIAN DAVID GARCIA PINZON</v>
          </cell>
        </row>
        <row r="1299">
          <cell r="C1299" t="str">
            <v>2126-2024</v>
          </cell>
          <cell r="D1299" t="str">
            <v>Natalia Andrea Cabarcas Ramos</v>
          </cell>
          <cell r="E1299" t="str">
            <v>NATALIA ANDREA CABARCAS RAMOS</v>
          </cell>
          <cell r="F1299" t="str">
            <v>Cédula de Ciudadania</v>
          </cell>
          <cell r="G1299">
            <v>1010241839</v>
          </cell>
          <cell r="H1299">
            <v>1010241839</v>
          </cell>
          <cell r="I1299">
            <v>3</v>
          </cell>
          <cell r="K1299" t="str">
            <v>Natural</v>
          </cell>
          <cell r="L1299" t="str">
            <v>1 Natural</v>
          </cell>
          <cell r="M1299" t="str">
            <v>2 Privada (1)</v>
          </cell>
          <cell r="N1299" t="str">
            <v>4 Persona Natural (2)</v>
          </cell>
          <cell r="O1299" t="str">
            <v>1 Nacional</v>
          </cell>
          <cell r="Q1299" t="str">
            <v>3 3. Único Contratista</v>
          </cell>
          <cell r="U1299">
            <v>1010241839</v>
          </cell>
          <cell r="V1299" t="str">
            <v>NATALIA ANDREA CABARCAS RAMOS</v>
          </cell>
        </row>
        <row r="1300">
          <cell r="C1300" t="str">
            <v>2127-2024</v>
          </cell>
          <cell r="D1300" t="str">
            <v>Maritza Alejandra Gonzalez Rodriguez</v>
          </cell>
          <cell r="E1300" t="str">
            <v>MARITZA ALEJANDRA GONZÁLEZ RODRIGUEZ</v>
          </cell>
          <cell r="F1300" t="str">
            <v>Cédula de Ciudadania</v>
          </cell>
          <cell r="G1300">
            <v>1000989651</v>
          </cell>
          <cell r="H1300">
            <v>1000989651</v>
          </cell>
          <cell r="I1300">
            <v>0</v>
          </cell>
          <cell r="K1300" t="str">
            <v>Natural</v>
          </cell>
          <cell r="L1300" t="str">
            <v>1 Natural</v>
          </cell>
          <cell r="M1300" t="str">
            <v>2 Privada (1)</v>
          </cell>
          <cell r="N1300" t="str">
            <v>4 Persona Natural (2)</v>
          </cell>
          <cell r="O1300" t="str">
            <v>1 Nacional</v>
          </cell>
          <cell r="Q1300" t="str">
            <v>3 3. Único Contratista</v>
          </cell>
          <cell r="U1300">
            <v>1000989651</v>
          </cell>
          <cell r="V1300" t="str">
            <v>MARITZA ALEJANDRA GONZÁLEZ RODRIGUEZ</v>
          </cell>
        </row>
        <row r="1301">
          <cell r="C1301" t="str">
            <v>2128-2024</v>
          </cell>
          <cell r="D1301" t="str">
            <v>Corporación para el fortalecimiento social integral Kirú</v>
          </cell>
          <cell r="E1301" t="str">
            <v>CORPORACION PARA EL FORTALECIMIENTO SOCIAL INTEGRAL KIRU</v>
          </cell>
          <cell r="F1301" t="str">
            <v>Cédula de Ciudadania</v>
          </cell>
          <cell r="G1301">
            <v>900249286</v>
          </cell>
          <cell r="H1301">
            <v>900249286</v>
          </cell>
          <cell r="I1301">
            <v>4</v>
          </cell>
          <cell r="K1301" t="str">
            <v>Jurídica</v>
          </cell>
          <cell r="L1301" t="str">
            <v>1 Natural</v>
          </cell>
          <cell r="M1301" t="str">
            <v>2 Privada (1)</v>
          </cell>
          <cell r="N1301" t="str">
            <v>4 Persona Natural (2)</v>
          </cell>
          <cell r="O1301" t="str">
            <v>1 Nacional</v>
          </cell>
          <cell r="Q1301" t="str">
            <v>3 3. Único Contratista</v>
          </cell>
          <cell r="U1301">
            <v>80213793</v>
          </cell>
          <cell r="V1301" t="str">
            <v>EYNER ANTONIO MELO HERRERA</v>
          </cell>
        </row>
        <row r="1302">
          <cell r="C1302" t="str">
            <v>2129-2024</v>
          </cell>
          <cell r="D1302" t="str">
            <v>FONDO MIXTO DE PROMOCION CINEMATOGRAFICA PROIMAGENES COLOMBIA</v>
          </cell>
          <cell r="E1302" t="str">
            <v>FONDO MIXTO DE PROMOCION CINEMATOGRAFICA PROIMAGENES COLOMBIA - PROIMAGENES COLOMBIA</v>
          </cell>
          <cell r="F1302" t="str">
            <v>Cédula de Ciudadania</v>
          </cell>
          <cell r="G1302">
            <v>830046582</v>
          </cell>
          <cell r="H1302">
            <v>830046582</v>
          </cell>
          <cell r="I1302">
            <v>4</v>
          </cell>
          <cell r="K1302" t="str">
            <v>Jurídica</v>
          </cell>
          <cell r="L1302" t="str">
            <v>1 Natural</v>
          </cell>
          <cell r="M1302" t="str">
            <v>2 Privada (1)</v>
          </cell>
          <cell r="N1302" t="str">
            <v>4 Persona Natural (2)</v>
          </cell>
          <cell r="O1302" t="str">
            <v>1 Nacional</v>
          </cell>
          <cell r="Q1302" t="str">
            <v>3 3. Único Contratista</v>
          </cell>
          <cell r="U1302">
            <v>41685231</v>
          </cell>
          <cell r="V1302" t="str">
            <v>Claudia Triana Soto</v>
          </cell>
        </row>
        <row r="1303">
          <cell r="C1303" t="str">
            <v>213-2024</v>
          </cell>
          <cell r="D1303" t="str">
            <v>David Alexander Rojas Peñalosa</v>
          </cell>
          <cell r="E1303" t="str">
            <v>DAVID ALEXANDER ROJAS PEÑALOSA</v>
          </cell>
          <cell r="F1303" t="str">
            <v>Cédula de Ciudadania</v>
          </cell>
          <cell r="G1303">
            <v>79626709</v>
          </cell>
          <cell r="H1303">
            <v>79626709</v>
          </cell>
          <cell r="I1303">
            <v>8</v>
          </cell>
          <cell r="K1303" t="str">
            <v>Natural</v>
          </cell>
          <cell r="L1303" t="str">
            <v>1 Natural</v>
          </cell>
          <cell r="M1303" t="str">
            <v>2 Privada (1)</v>
          </cell>
          <cell r="N1303" t="str">
            <v>4 Persona Natural (2)</v>
          </cell>
          <cell r="O1303" t="str">
            <v>1 Nacional</v>
          </cell>
          <cell r="Q1303" t="str">
            <v>3 3. Único Contratista</v>
          </cell>
          <cell r="U1303">
            <v>79626709</v>
          </cell>
          <cell r="V1303" t="str">
            <v>DAVID ALEXANDER ROJAS PEÑALOSA</v>
          </cell>
        </row>
        <row r="1304">
          <cell r="C1304" t="str">
            <v>2130-2024</v>
          </cell>
          <cell r="D1304" t="str">
            <v>isabel cristina wanumen perez</v>
          </cell>
          <cell r="E1304" t="str">
            <v>ISABEL CRISTINA WANUMEN PEREZ</v>
          </cell>
          <cell r="F1304" t="str">
            <v>Cédula de Ciudadania</v>
          </cell>
          <cell r="G1304">
            <v>1053538423</v>
          </cell>
          <cell r="H1304">
            <v>1053538423</v>
          </cell>
          <cell r="I1304">
            <v>6</v>
          </cell>
          <cell r="K1304" t="str">
            <v>Natural</v>
          </cell>
          <cell r="L1304" t="str">
            <v>1 Natural</v>
          </cell>
          <cell r="M1304" t="str">
            <v>2 Privada (1)</v>
          </cell>
          <cell r="N1304" t="str">
            <v>4 Persona Natural (2)</v>
          </cell>
          <cell r="O1304" t="str">
            <v>1 Nacional</v>
          </cell>
          <cell r="Q1304" t="str">
            <v>3 3. Único Contratista</v>
          </cell>
          <cell r="U1304">
            <v>1053538423</v>
          </cell>
          <cell r="V1304" t="str">
            <v>ISABEL CRISTINA WANUMEN PEREZ</v>
          </cell>
        </row>
        <row r="1305">
          <cell r="C1305" t="str">
            <v>2131-2024</v>
          </cell>
          <cell r="D1305" t="str">
            <v>Gabriela Vence</v>
          </cell>
          <cell r="E1305" t="str">
            <v>GABRIELA VENCE JIMENEZ</v>
          </cell>
          <cell r="F1305" t="str">
            <v>NIT</v>
          </cell>
          <cell r="G1305">
            <v>1020834616</v>
          </cell>
          <cell r="H1305">
            <v>1020834616</v>
          </cell>
          <cell r="I1305">
            <v>1</v>
          </cell>
          <cell r="K1305" t="str">
            <v>Natural</v>
          </cell>
          <cell r="L1305" t="str">
            <v>2 Jurídica</v>
          </cell>
          <cell r="N1305" t="str">
            <v>3 Privadas (2)</v>
          </cell>
          <cell r="O1305" t="str">
            <v>1 Nacional</v>
          </cell>
          <cell r="Q1305" t="str">
            <v>3 3. Único Contratista</v>
          </cell>
          <cell r="U1305">
            <v>1020834616</v>
          </cell>
          <cell r="V1305" t="str">
            <v>GABRIELA VENCE JIMENEZ</v>
          </cell>
        </row>
        <row r="1306">
          <cell r="C1306" t="str">
            <v>2132-2024</v>
          </cell>
          <cell r="D1306" t="str">
            <v>karen charlot santisteban muriel</v>
          </cell>
          <cell r="E1306" t="str">
            <v>KAREN CHARLOT SANTISTEBAN MURIEL</v>
          </cell>
          <cell r="F1306" t="str">
            <v>Cédula de Ciudadania</v>
          </cell>
          <cell r="G1306">
            <v>1031142565</v>
          </cell>
          <cell r="H1306">
            <v>1031142565</v>
          </cell>
          <cell r="I1306">
            <v>2</v>
          </cell>
          <cell r="K1306" t="str">
            <v>Natural</v>
          </cell>
          <cell r="L1306" t="str">
            <v>1 Natural</v>
          </cell>
          <cell r="M1306" t="str">
            <v>2 Privada (1)</v>
          </cell>
          <cell r="N1306" t="str">
            <v>4 Persona Natural (2)</v>
          </cell>
          <cell r="O1306" t="str">
            <v>1 Nacional</v>
          </cell>
          <cell r="Q1306" t="str">
            <v>3 3. Único Contratista</v>
          </cell>
          <cell r="U1306">
            <v>1031142565</v>
          </cell>
          <cell r="V1306" t="str">
            <v>KAREN CHARLOT SANTISTEBAN MURIEL</v>
          </cell>
        </row>
        <row r="1307">
          <cell r="C1307" t="str">
            <v>2133-2024</v>
          </cell>
          <cell r="D1307" t="str">
            <v>Juliet Paola González Chavarro</v>
          </cell>
          <cell r="E1307" t="str">
            <v>JULIET PAOLA GONZALEZ CHAVARRO</v>
          </cell>
          <cell r="F1307" t="str">
            <v>Cédula de Ciudadania</v>
          </cell>
          <cell r="G1307">
            <v>52930914</v>
          </cell>
          <cell r="H1307">
            <v>52930914</v>
          </cell>
          <cell r="I1307">
            <v>6</v>
          </cell>
          <cell r="K1307" t="str">
            <v>Natural</v>
          </cell>
          <cell r="L1307" t="str">
            <v>1 Natural</v>
          </cell>
          <cell r="M1307" t="str">
            <v>2 Privada (1)</v>
          </cell>
          <cell r="N1307" t="str">
            <v>4 Persona Natural (2)</v>
          </cell>
          <cell r="O1307" t="str">
            <v>1 Nacional</v>
          </cell>
          <cell r="Q1307" t="str">
            <v>3 3. Único Contratista</v>
          </cell>
          <cell r="U1307">
            <v>52930914</v>
          </cell>
          <cell r="V1307" t="str">
            <v>JULIET PAOLA GONZALEZ CHAVARRO</v>
          </cell>
        </row>
        <row r="1308">
          <cell r="C1308" t="str">
            <v>2134-2024</v>
          </cell>
          <cell r="D1308" t="str">
            <v>Carlos huertas</v>
          </cell>
          <cell r="E1308" t="str">
            <v>CARLOS ARTURO HUERTAS CORTES</v>
          </cell>
          <cell r="F1308" t="str">
            <v>Cédula de Ciudadania</v>
          </cell>
          <cell r="G1308">
            <v>1033724233</v>
          </cell>
          <cell r="H1308">
            <v>1033724233</v>
          </cell>
          <cell r="I1308">
            <v>8</v>
          </cell>
          <cell r="K1308" t="str">
            <v>Natural</v>
          </cell>
          <cell r="L1308" t="str">
            <v>1 Natural</v>
          </cell>
          <cell r="M1308" t="str">
            <v>2 Privada (1)</v>
          </cell>
          <cell r="N1308" t="str">
            <v>4 Persona Natural (2)</v>
          </cell>
          <cell r="O1308" t="str">
            <v>1 Nacional</v>
          </cell>
          <cell r="Q1308" t="str">
            <v>3 3. Único Contratista</v>
          </cell>
          <cell r="U1308">
            <v>1033724233</v>
          </cell>
          <cell r="V1308" t="str">
            <v>CARLOS ARTURO HUERTAS CORTES</v>
          </cell>
        </row>
        <row r="1309">
          <cell r="C1309" t="str">
            <v>2135-2024</v>
          </cell>
          <cell r="D1309" t="str">
            <v>Nicolás Ospina Amaya</v>
          </cell>
          <cell r="E1309" t="str">
            <v>NICOLAS OSPINA AMAYA</v>
          </cell>
          <cell r="F1309" t="str">
            <v>Cédula de Ciudadania</v>
          </cell>
          <cell r="G1309">
            <v>80038078</v>
          </cell>
          <cell r="H1309">
            <v>80038078</v>
          </cell>
          <cell r="I1309">
            <v>1</v>
          </cell>
          <cell r="K1309" t="str">
            <v>Natural</v>
          </cell>
          <cell r="L1309" t="str">
            <v>1 Natural</v>
          </cell>
          <cell r="M1309" t="str">
            <v>2 Privada (1)</v>
          </cell>
          <cell r="N1309" t="str">
            <v>4 Persona Natural (2)</v>
          </cell>
          <cell r="O1309" t="str">
            <v>1 Nacional</v>
          </cell>
          <cell r="Q1309" t="str">
            <v>3 3. Único Contratista</v>
          </cell>
          <cell r="U1309">
            <v>80038078</v>
          </cell>
          <cell r="V1309" t="str">
            <v>NICOLAS OSPINA AMAYA</v>
          </cell>
        </row>
        <row r="1310">
          <cell r="C1310" t="str">
            <v>2136-2024</v>
          </cell>
          <cell r="D1310" t="str">
            <v>Jose Luis Sanabria Casiano</v>
          </cell>
          <cell r="E1310" t="str">
            <v>JOSE LUIS SANABRIA CASIANO</v>
          </cell>
          <cell r="F1310" t="str">
            <v>Cédula de Ciudadania</v>
          </cell>
          <cell r="G1310">
            <v>80735974</v>
          </cell>
          <cell r="H1310">
            <v>80735974</v>
          </cell>
          <cell r="I1310">
            <v>4</v>
          </cell>
          <cell r="K1310" t="str">
            <v>Natural</v>
          </cell>
          <cell r="L1310" t="str">
            <v>1 Natural</v>
          </cell>
          <cell r="M1310" t="str">
            <v>2 Privada (1)</v>
          </cell>
          <cell r="N1310" t="str">
            <v>4 Persona Natural (2)</v>
          </cell>
          <cell r="O1310" t="str">
            <v>1 Nacional</v>
          </cell>
          <cell r="Q1310" t="str">
            <v>3 3. Único Contratista</v>
          </cell>
          <cell r="U1310">
            <v>80735974</v>
          </cell>
          <cell r="V1310" t="str">
            <v>JOSE LUIS SANABRIA CASIANO</v>
          </cell>
        </row>
        <row r="1311">
          <cell r="C1311" t="str">
            <v>2137-2024</v>
          </cell>
          <cell r="D1311" t="str">
            <v>ANDRES MAURICIO PRIETO SANCHEZ</v>
          </cell>
          <cell r="E1311" t="str">
            <v>ANDRES MAURICIO PRIETO SANCHEZ</v>
          </cell>
          <cell r="F1311" t="str">
            <v>Cédula de Ciudadania</v>
          </cell>
          <cell r="G1311">
            <v>1022357319</v>
          </cell>
          <cell r="H1311">
            <v>1022357319</v>
          </cell>
          <cell r="I1311">
            <v>8</v>
          </cell>
          <cell r="K1311" t="str">
            <v>Natural</v>
          </cell>
          <cell r="L1311" t="str">
            <v>1 Natural</v>
          </cell>
          <cell r="M1311" t="str">
            <v>2 Privada (1)</v>
          </cell>
          <cell r="N1311" t="str">
            <v>4 Persona Natural (2)</v>
          </cell>
          <cell r="O1311" t="str">
            <v>1 Nacional</v>
          </cell>
          <cell r="Q1311" t="str">
            <v>3 3. Único Contratista</v>
          </cell>
          <cell r="U1311">
            <v>1022357319</v>
          </cell>
          <cell r="V1311" t="str">
            <v>ANDRES MAURICIO PRIETO SANCHEZ</v>
          </cell>
        </row>
        <row r="1312">
          <cell r="C1312" t="str">
            <v>2138-2024</v>
          </cell>
          <cell r="D1312" t="str">
            <v>Jennifer Rodríguez Guerrero</v>
          </cell>
          <cell r="E1312" t="str">
            <v>JENNIFER RODRIGUEZ GUERRERO</v>
          </cell>
          <cell r="F1312" t="str">
            <v>Cédula de Ciudadania</v>
          </cell>
          <cell r="G1312">
            <v>1031174535</v>
          </cell>
          <cell r="H1312">
            <v>1031174535</v>
          </cell>
          <cell r="I1312">
            <v>9</v>
          </cell>
          <cell r="K1312" t="str">
            <v>Natural</v>
          </cell>
          <cell r="L1312" t="str">
            <v>1 Natural</v>
          </cell>
          <cell r="M1312" t="str">
            <v>2 Privada (1)</v>
          </cell>
          <cell r="N1312" t="str">
            <v>4 Persona Natural (2)</v>
          </cell>
          <cell r="O1312" t="str">
            <v>1 Nacional</v>
          </cell>
          <cell r="Q1312" t="str">
            <v>3 3. Único Contratista</v>
          </cell>
          <cell r="U1312">
            <v>1031174535</v>
          </cell>
          <cell r="V1312" t="str">
            <v>JENNIFER RODRIGUEZ GUERRERO</v>
          </cell>
        </row>
        <row r="1313">
          <cell r="C1313" t="str">
            <v>2139-2024</v>
          </cell>
          <cell r="D1313" t="str">
            <v>Vannessa Brigitte Peña Martinez</v>
          </cell>
          <cell r="E1313" t="str">
            <v>VANNESSA BRIGITTE PEÑA MARTINEZ</v>
          </cell>
          <cell r="F1313" t="str">
            <v>Cédula de Ciudadania</v>
          </cell>
          <cell r="G1313">
            <v>1010194156</v>
          </cell>
          <cell r="H1313">
            <v>1010194156</v>
          </cell>
          <cell r="I1313">
            <v>1</v>
          </cell>
          <cell r="K1313" t="str">
            <v>Natural</v>
          </cell>
          <cell r="L1313" t="str">
            <v>1 Natural</v>
          </cell>
          <cell r="M1313" t="str">
            <v>2 Privada (1)</v>
          </cell>
          <cell r="N1313" t="str">
            <v>4 Persona Natural (2)</v>
          </cell>
          <cell r="O1313" t="str">
            <v>1 Nacional</v>
          </cell>
          <cell r="Q1313" t="str">
            <v>3 3. Único Contratista</v>
          </cell>
          <cell r="U1313">
            <v>1010194156</v>
          </cell>
          <cell r="V1313" t="str">
            <v>VANNESSA BRIGITTE PEÑA MARTINEZ</v>
          </cell>
        </row>
        <row r="1314">
          <cell r="C1314" t="str">
            <v>214-2024</v>
          </cell>
          <cell r="D1314" t="str">
            <v>Lina María Osorio Sánchez</v>
          </cell>
          <cell r="E1314" t="str">
            <v>LINA MARIA OSORIO SANCHEZ</v>
          </cell>
          <cell r="F1314" t="str">
            <v>Cédula de Ciudadania</v>
          </cell>
          <cell r="G1314">
            <v>1026283584</v>
          </cell>
          <cell r="H1314">
            <v>1026283584</v>
          </cell>
          <cell r="I1314">
            <v>9</v>
          </cell>
          <cell r="K1314" t="str">
            <v>Natural</v>
          </cell>
          <cell r="L1314" t="str">
            <v>1 Natural</v>
          </cell>
          <cell r="M1314" t="str">
            <v>2 Privada (1)</v>
          </cell>
          <cell r="N1314" t="str">
            <v>4 Persona Natural (2)</v>
          </cell>
          <cell r="O1314" t="str">
            <v>1 Nacional</v>
          </cell>
          <cell r="Q1314" t="str">
            <v>3 3. Único Contratista</v>
          </cell>
          <cell r="U1314">
            <v>1026283584</v>
          </cell>
          <cell r="V1314" t="str">
            <v>LINA MARIA OSORIO SANCHEZ</v>
          </cell>
        </row>
        <row r="1315">
          <cell r="C1315" t="str">
            <v>2140-2024</v>
          </cell>
          <cell r="D1315" t="str">
            <v>Erick Daleman</v>
          </cell>
          <cell r="E1315" t="str">
            <v>ERICK DAVID DALEMAN AMAYA</v>
          </cell>
          <cell r="F1315" t="str">
            <v>Cédula de Ciudadania</v>
          </cell>
          <cell r="G1315">
            <v>1013671745</v>
          </cell>
          <cell r="H1315">
            <v>1013671745</v>
          </cell>
          <cell r="I1315">
            <v>5</v>
          </cell>
          <cell r="K1315" t="str">
            <v>Natural</v>
          </cell>
          <cell r="L1315" t="str">
            <v>1 Natural</v>
          </cell>
          <cell r="M1315" t="str">
            <v>2 Privada (1)</v>
          </cell>
          <cell r="N1315" t="str">
            <v>4 Persona Natural (2)</v>
          </cell>
          <cell r="O1315" t="str">
            <v>1 Nacional</v>
          </cell>
          <cell r="Q1315" t="str">
            <v>3 3. Único Contratista</v>
          </cell>
          <cell r="U1315">
            <v>1013671745</v>
          </cell>
          <cell r="V1315" t="str">
            <v>ERICK DAVID DALEMAN AMAYA</v>
          </cell>
        </row>
        <row r="1316">
          <cell r="C1316" t="str">
            <v>2142-2024</v>
          </cell>
          <cell r="D1316" t="str">
            <v>Valentina Murillo González</v>
          </cell>
          <cell r="E1316" t="str">
            <v>VALENTINA MURILLO GONZALEZ</v>
          </cell>
          <cell r="G1316">
            <v>1026596482</v>
          </cell>
          <cell r="H1316">
            <v>1026596482</v>
          </cell>
          <cell r="I1316">
            <v>1</v>
          </cell>
          <cell r="K1316" t="str">
            <v>Natural</v>
          </cell>
          <cell r="U1316">
            <v>1026596482</v>
          </cell>
          <cell r="V1316" t="str">
            <v>VALENTINA MURILLO GONZALEZ</v>
          </cell>
        </row>
        <row r="1317">
          <cell r="C1317" t="str">
            <v>2143-2024</v>
          </cell>
          <cell r="D1317" t="str">
            <v>diego ferney cañón leon</v>
          </cell>
          <cell r="E1317" t="str">
            <v>DIEGO FERNEY CAÑON LEON</v>
          </cell>
          <cell r="F1317" t="str">
            <v>Cédula de Ciudadania</v>
          </cell>
          <cell r="G1317">
            <v>1013588643</v>
          </cell>
          <cell r="H1317">
            <v>1013588643</v>
          </cell>
          <cell r="I1317">
            <v>8</v>
          </cell>
          <cell r="K1317" t="str">
            <v>Natural</v>
          </cell>
          <cell r="L1317" t="str">
            <v>1 Natural</v>
          </cell>
          <cell r="M1317" t="str">
            <v>2 Privada (1)</v>
          </cell>
          <cell r="N1317" t="str">
            <v>4 Persona Natural (2)</v>
          </cell>
          <cell r="O1317" t="str">
            <v>1 Nacional</v>
          </cell>
          <cell r="Q1317" t="str">
            <v>3 3. Único Contratista</v>
          </cell>
          <cell r="U1317">
            <v>1013588643</v>
          </cell>
          <cell r="V1317" t="str">
            <v>DIEGO FERNEY CAÑON LEON</v>
          </cell>
        </row>
        <row r="1318">
          <cell r="C1318" t="str">
            <v>2144-2024</v>
          </cell>
          <cell r="D1318" t="str">
            <v>CENTRO REGIONAL PARA EL FOMENTO DEL LIBRO EN AMERICA LATINA Y EL CARIBE</v>
          </cell>
          <cell r="E1318" t="str">
            <v>CENTRO REGIONAL PARA EL FOMENTO DEL LIBRO EN AMERICA LATINA Y EL CARIBE - CERLALC-</v>
          </cell>
          <cell r="F1318" t="str">
            <v>Cédula de Ciudadania</v>
          </cell>
          <cell r="G1318">
            <v>800176957</v>
          </cell>
          <cell r="H1318">
            <v>800176957</v>
          </cell>
          <cell r="I1318">
            <v>0</v>
          </cell>
          <cell r="K1318" t="str">
            <v>Jurídica</v>
          </cell>
          <cell r="L1318" t="str">
            <v>1 Natural</v>
          </cell>
          <cell r="M1318" t="str">
            <v>2 Privada (1)</v>
          </cell>
          <cell r="N1318" t="str">
            <v>4 Persona Natural (2)</v>
          </cell>
          <cell r="O1318" t="str">
            <v>1 Nacional</v>
          </cell>
          <cell r="Q1318" t="str">
            <v>3 3. Único Contratista</v>
          </cell>
          <cell r="U1318">
            <v>66923096</v>
          </cell>
          <cell r="V1318" t="str">
            <v>Margarita Leonor Cuellar Barona</v>
          </cell>
        </row>
        <row r="1319">
          <cell r="C1319" t="str">
            <v>2145-2024</v>
          </cell>
          <cell r="D1319" t="str">
            <v>Jose David Rodriguez</v>
          </cell>
          <cell r="E1319" t="str">
            <v>JOSE DAVID RODRIGUEZ MESA</v>
          </cell>
          <cell r="F1319" t="str">
            <v>Cédula de Ciudadania</v>
          </cell>
          <cell r="G1319">
            <v>1032492640</v>
          </cell>
          <cell r="H1319">
            <v>1032492640</v>
          </cell>
          <cell r="I1319">
            <v>1</v>
          </cell>
          <cell r="K1319" t="str">
            <v>Natural</v>
          </cell>
          <cell r="L1319" t="str">
            <v>1 Natural</v>
          </cell>
          <cell r="M1319" t="str">
            <v>2 Privada (1)</v>
          </cell>
          <cell r="N1319" t="str">
            <v>4 Persona Natural (2)</v>
          </cell>
          <cell r="O1319" t="str">
            <v>1 Nacional</v>
          </cell>
          <cell r="Q1319" t="str">
            <v>3 3. Único Contratista</v>
          </cell>
          <cell r="U1319">
            <v>1032492640</v>
          </cell>
          <cell r="V1319" t="str">
            <v>JOSE DAVID RODRIGUEZ MESA</v>
          </cell>
        </row>
        <row r="1320">
          <cell r="C1320" t="str">
            <v>2146-2024</v>
          </cell>
          <cell r="D1320" t="str">
            <v>Julieth Noelia Rego Cortes</v>
          </cell>
          <cell r="E1320" t="str">
            <v>JULIETH NOELIA REGO CORTES</v>
          </cell>
          <cell r="F1320" t="str">
            <v>Cédula de Ciudadania</v>
          </cell>
          <cell r="G1320">
            <v>1049655603</v>
          </cell>
          <cell r="H1320">
            <v>1049655603</v>
          </cell>
          <cell r="I1320">
            <v>1</v>
          </cell>
          <cell r="K1320" t="str">
            <v>Natural</v>
          </cell>
          <cell r="L1320" t="str">
            <v>1 Natural</v>
          </cell>
          <cell r="M1320" t="str">
            <v>2 Privada (1)</v>
          </cell>
          <cell r="N1320" t="str">
            <v>4 Persona Natural (2)</v>
          </cell>
          <cell r="O1320" t="str">
            <v>1 Nacional</v>
          </cell>
          <cell r="Q1320" t="str">
            <v>3 3. Único Contratista</v>
          </cell>
          <cell r="U1320">
            <v>1049655603</v>
          </cell>
          <cell r="V1320" t="str">
            <v>JULIETH NOELIA REGO CORTES</v>
          </cell>
        </row>
        <row r="1321">
          <cell r="C1321" t="str">
            <v>2147-2024</v>
          </cell>
          <cell r="D1321" t="str">
            <v>FLT Comunicaciones S.A.S</v>
          </cell>
          <cell r="E1321" t="str">
            <v>FLT COMUNICACIONES S.A.S.</v>
          </cell>
          <cell r="F1321" t="str">
            <v>NIT</v>
          </cell>
          <cell r="G1321">
            <v>830065445</v>
          </cell>
          <cell r="H1321">
            <v>830065445</v>
          </cell>
          <cell r="I1321">
            <v>4</v>
          </cell>
          <cell r="K1321" t="str">
            <v>Jurídica</v>
          </cell>
          <cell r="L1321" t="str">
            <v>2 Jurídica</v>
          </cell>
          <cell r="N1321" t="str">
            <v>3 Privadas (2)</v>
          </cell>
          <cell r="O1321" t="str">
            <v>1 Nacional</v>
          </cell>
          <cell r="Q1321" t="str">
            <v>3 3. Único Contratista</v>
          </cell>
          <cell r="U1321">
            <v>11203304</v>
          </cell>
          <cell r="V1321" t="str">
            <v>Jhon Edgar Cuchigay Valeriano</v>
          </cell>
        </row>
        <row r="1322">
          <cell r="C1322" t="str">
            <v>2148-2024</v>
          </cell>
          <cell r="D1322" t="str">
            <v>SILVIA PAREDES RESTREPO</v>
          </cell>
          <cell r="E1322" t="str">
            <v>SILVIA PAREDES RESTREPO</v>
          </cell>
          <cell r="F1322" t="str">
            <v>Cédula de Ciudadania</v>
          </cell>
          <cell r="G1322">
            <v>52428451</v>
          </cell>
          <cell r="H1322">
            <v>52428451</v>
          </cell>
          <cell r="I1322">
            <v>6</v>
          </cell>
          <cell r="K1322" t="str">
            <v>Natural</v>
          </cell>
          <cell r="L1322" t="str">
            <v>1 Natural</v>
          </cell>
          <cell r="M1322" t="str">
            <v>2 Privada (1)</v>
          </cell>
          <cell r="N1322" t="str">
            <v>4 Persona Natural (2)</v>
          </cell>
          <cell r="O1322" t="str">
            <v>1 Nacional</v>
          </cell>
          <cell r="Q1322" t="str">
            <v>3 3. Único Contratista</v>
          </cell>
          <cell r="U1322">
            <v>52428451</v>
          </cell>
          <cell r="V1322" t="str">
            <v>SILVIA PAREDES RESTREPO</v>
          </cell>
        </row>
        <row r="1323">
          <cell r="C1323" t="str">
            <v>2149-2024</v>
          </cell>
          <cell r="D1323" t="str">
            <v>Leidy Alejandra Achury Sanchez</v>
          </cell>
          <cell r="E1323" t="str">
            <v>LEIDY ALEJANDRA ACHURY SANCHEZ</v>
          </cell>
          <cell r="F1323" t="str">
            <v>Cédula de Ciudadania</v>
          </cell>
          <cell r="G1323">
            <v>1016099254</v>
          </cell>
          <cell r="H1323">
            <v>700111637</v>
          </cell>
          <cell r="I1323">
            <v>7</v>
          </cell>
          <cell r="K1323" t="str">
            <v>Natural</v>
          </cell>
          <cell r="L1323" t="str">
            <v>1 Natural</v>
          </cell>
          <cell r="M1323" t="str">
            <v>2 Privada (1)</v>
          </cell>
          <cell r="N1323" t="str">
            <v>4 Persona Natural (2)</v>
          </cell>
          <cell r="O1323" t="str">
            <v>1 Nacional</v>
          </cell>
          <cell r="Q1323" t="str">
            <v>3 3. Único Contratista</v>
          </cell>
          <cell r="U1323">
            <v>1016099254</v>
          </cell>
          <cell r="V1323" t="str">
            <v>Leidy Alejandra Achury Sanchez</v>
          </cell>
        </row>
        <row r="1324">
          <cell r="C1324" t="str">
            <v>215-2024</v>
          </cell>
          <cell r="D1324" t="str">
            <v>Andrés Felipe Quintero</v>
          </cell>
          <cell r="E1324" t="str">
            <v>ANDRES FELIPE QUINTERO SOTELO</v>
          </cell>
          <cell r="F1324" t="str">
            <v>Cédula de Ciudadania</v>
          </cell>
          <cell r="G1324">
            <v>1026576025</v>
          </cell>
          <cell r="H1324">
            <v>1026576025</v>
          </cell>
          <cell r="I1324">
            <v>1</v>
          </cell>
          <cell r="K1324" t="str">
            <v>Natural</v>
          </cell>
          <cell r="L1324" t="str">
            <v>1 Natural</v>
          </cell>
          <cell r="M1324" t="str">
            <v>2 Privada (1)</v>
          </cell>
          <cell r="N1324" t="str">
            <v>4 Persona Natural (2)</v>
          </cell>
          <cell r="O1324" t="str">
            <v>1 Nacional</v>
          </cell>
          <cell r="Q1324" t="str">
            <v>3 3. Único Contratista</v>
          </cell>
          <cell r="U1324">
            <v>1026576025</v>
          </cell>
          <cell r="V1324" t="str">
            <v>ANDRES FELIPE QUINTERO SOTELO</v>
          </cell>
        </row>
        <row r="1325">
          <cell r="C1325" t="str">
            <v>2150-2024</v>
          </cell>
          <cell r="D1325" t="str">
            <v>FRANCISCO JAVIER TAPIERO JIMENEZ</v>
          </cell>
          <cell r="E1325" t="str">
            <v>FRANCISCO JAVIER TAPIERO JIMENEZ</v>
          </cell>
          <cell r="F1325" t="str">
            <v>Cédula de Ciudadania</v>
          </cell>
          <cell r="G1325">
            <v>79688483</v>
          </cell>
          <cell r="H1325">
            <v>79688483</v>
          </cell>
          <cell r="I1325">
            <v>4</v>
          </cell>
          <cell r="K1325" t="str">
            <v>Natural</v>
          </cell>
          <cell r="L1325" t="str">
            <v>1 Natural</v>
          </cell>
          <cell r="M1325" t="str">
            <v>2 Privada (1)</v>
          </cell>
          <cell r="N1325" t="str">
            <v>4 Persona Natural (2)</v>
          </cell>
          <cell r="O1325" t="str">
            <v>1 Nacional</v>
          </cell>
          <cell r="Q1325" t="str">
            <v>3 3. Único Contratista</v>
          </cell>
          <cell r="U1325">
            <v>79688483</v>
          </cell>
          <cell r="V1325" t="str">
            <v>FRANCISCO JAVIER TAPIERO JIMENEZ</v>
          </cell>
        </row>
        <row r="1326">
          <cell r="C1326" t="str">
            <v>2151-2024</v>
          </cell>
          <cell r="D1326" t="str">
            <v>Laura Vásquez Moreno</v>
          </cell>
          <cell r="E1326" t="str">
            <v>LAURA VASQUEZ MORENO</v>
          </cell>
          <cell r="F1326" t="str">
            <v>Cédula de Ciudadania</v>
          </cell>
          <cell r="G1326">
            <v>1022339406</v>
          </cell>
          <cell r="H1326">
            <v>1022339406</v>
          </cell>
          <cell r="I1326">
            <v>4</v>
          </cell>
          <cell r="K1326" t="str">
            <v>Natural</v>
          </cell>
          <cell r="L1326" t="str">
            <v>1 Natural</v>
          </cell>
          <cell r="M1326" t="str">
            <v>2 Privada (1)</v>
          </cell>
          <cell r="N1326" t="str">
            <v>4 Persona Natural (2)</v>
          </cell>
          <cell r="O1326" t="str">
            <v>1 Nacional</v>
          </cell>
          <cell r="Q1326" t="str">
            <v>3 3. Único Contratista</v>
          </cell>
          <cell r="U1326">
            <v>1022339406</v>
          </cell>
          <cell r="V1326" t="str">
            <v>LAURA VASQUEZ MORENO</v>
          </cell>
        </row>
        <row r="1327">
          <cell r="C1327" t="str">
            <v>2152-2024</v>
          </cell>
          <cell r="D1327" t="str">
            <v>JEFFERSON ORLANDO CRUZ MORALES</v>
          </cell>
          <cell r="E1327" t="str">
            <v>JEFFERSON ORLANDO CRUZ MORALES</v>
          </cell>
          <cell r="F1327" t="str">
            <v>Cédula de Ciudadania</v>
          </cell>
          <cell r="G1327">
            <v>1018465387</v>
          </cell>
          <cell r="H1327">
            <v>1018465387</v>
          </cell>
          <cell r="I1327">
            <v>7</v>
          </cell>
          <cell r="K1327" t="str">
            <v>Natural</v>
          </cell>
          <cell r="L1327" t="str">
            <v>1 Natural</v>
          </cell>
          <cell r="M1327" t="str">
            <v>2 Privada (1)</v>
          </cell>
          <cell r="N1327" t="str">
            <v>4 Persona Natural (2)</v>
          </cell>
          <cell r="O1327" t="str">
            <v>1 Nacional</v>
          </cell>
          <cell r="Q1327" t="str">
            <v>3 3. Único Contratista</v>
          </cell>
          <cell r="U1327">
            <v>1018465387</v>
          </cell>
          <cell r="V1327" t="str">
            <v>JEFFERSON ORLANDO CRUZ MORALES</v>
          </cell>
        </row>
        <row r="1328">
          <cell r="C1328" t="str">
            <v>2153-2024</v>
          </cell>
          <cell r="D1328" t="str">
            <v>Ericka Paola Contreras Ruiz</v>
          </cell>
          <cell r="E1328" t="str">
            <v>ERICKA PAOLA CONTRERAS RUIZ</v>
          </cell>
          <cell r="F1328" t="str">
            <v>Cédula de Ciudadania</v>
          </cell>
          <cell r="G1328">
            <v>1013617247</v>
          </cell>
          <cell r="H1328">
            <v>1013617247</v>
          </cell>
          <cell r="I1328">
            <v>1</v>
          </cell>
          <cell r="K1328" t="str">
            <v>Natural</v>
          </cell>
          <cell r="L1328" t="str">
            <v>1 Natural</v>
          </cell>
          <cell r="M1328" t="str">
            <v>2 Privada (1)</v>
          </cell>
          <cell r="N1328" t="str">
            <v>4 Persona Natural (2)</v>
          </cell>
          <cell r="O1328" t="str">
            <v>1 Nacional</v>
          </cell>
          <cell r="Q1328" t="str">
            <v>3 3. Único Contratista</v>
          </cell>
          <cell r="U1328">
            <v>1013617247</v>
          </cell>
          <cell r="V1328" t="str">
            <v>ERICKA PAOLA CONTRERAS RUIZ</v>
          </cell>
        </row>
        <row r="1329">
          <cell r="C1329" t="str">
            <v>2154-2024</v>
          </cell>
          <cell r="D1329" t="str">
            <v>JUAN SEBASTIAN RAMIREZ BUSTOS</v>
          </cell>
          <cell r="E1329" t="str">
            <v>JUAN SEBASTIAN RAMIREZ BUSTOS</v>
          </cell>
          <cell r="F1329" t="str">
            <v>Cédula de Ciudadania</v>
          </cell>
          <cell r="G1329">
            <v>1072712358</v>
          </cell>
          <cell r="H1329">
            <v>1072712358</v>
          </cell>
          <cell r="I1329">
            <v>1</v>
          </cell>
          <cell r="K1329" t="str">
            <v>Natural</v>
          </cell>
          <cell r="L1329" t="str">
            <v>1 Natural</v>
          </cell>
          <cell r="M1329" t="str">
            <v>2 Privada (1)</v>
          </cell>
          <cell r="N1329" t="str">
            <v>4 Persona Natural (2)</v>
          </cell>
          <cell r="O1329" t="str">
            <v>1 Nacional</v>
          </cell>
          <cell r="Q1329" t="str">
            <v>3 3. Único Contratista</v>
          </cell>
          <cell r="U1329">
            <v>1072712358</v>
          </cell>
          <cell r="V1329" t="str">
            <v>JUAN SEBASTIAN RAMIREZ BUSTOS</v>
          </cell>
        </row>
        <row r="1330">
          <cell r="C1330" t="str">
            <v>2155-2024</v>
          </cell>
          <cell r="D1330" t="str">
            <v>Maria Andrea Tocarruncho Lozano</v>
          </cell>
          <cell r="E1330" t="str">
            <v>MARIA ANDREA TOCARRUNCHO LOZANO</v>
          </cell>
          <cell r="F1330" t="str">
            <v>Cédula de Ciudadania</v>
          </cell>
          <cell r="G1330">
            <v>1022325328</v>
          </cell>
          <cell r="H1330">
            <v>1022325328</v>
          </cell>
          <cell r="I1330">
            <v>7</v>
          </cell>
          <cell r="K1330" t="str">
            <v>Natural</v>
          </cell>
          <cell r="L1330" t="str">
            <v>1 Natural</v>
          </cell>
          <cell r="M1330" t="str">
            <v>2 Privada (1)</v>
          </cell>
          <cell r="N1330" t="str">
            <v>4 Persona Natural (2)</v>
          </cell>
          <cell r="O1330" t="str">
            <v>1 Nacional</v>
          </cell>
          <cell r="Q1330" t="str">
            <v>3 3. Único Contratista</v>
          </cell>
          <cell r="U1330">
            <v>1022325328</v>
          </cell>
          <cell r="V1330" t="str">
            <v>MARIA ANDREA TOCARRUNCHO LOZANO</v>
          </cell>
        </row>
        <row r="1331">
          <cell r="C1331" t="str">
            <v>2156-2024</v>
          </cell>
          <cell r="D1331" t="str">
            <v>Luisa Manuela Gutierrez Borrero</v>
          </cell>
          <cell r="E1331" t="str">
            <v>LUISA MANUELA GUTIERREZ BORRERO</v>
          </cell>
          <cell r="F1331" t="str">
            <v>Cédula de Ciudadania</v>
          </cell>
          <cell r="G1331">
            <v>1032472978</v>
          </cell>
          <cell r="H1331">
            <v>1032472978</v>
          </cell>
          <cell r="I1331">
            <v>1</v>
          </cell>
          <cell r="K1331" t="str">
            <v>Natural</v>
          </cell>
          <cell r="L1331" t="str">
            <v>1 Natural</v>
          </cell>
          <cell r="M1331" t="str">
            <v>2 Privada (1)</v>
          </cell>
          <cell r="N1331" t="str">
            <v>4 Persona Natural (2)</v>
          </cell>
          <cell r="O1331" t="str">
            <v>1 Nacional</v>
          </cell>
          <cell r="Q1331" t="str">
            <v>3 3. Único Contratista</v>
          </cell>
          <cell r="U1331">
            <v>1032472978</v>
          </cell>
          <cell r="V1331" t="str">
            <v>LUISA MANUELA GUTIERREZ BORRERO</v>
          </cell>
        </row>
        <row r="1332">
          <cell r="C1332" t="str">
            <v>2157-2024</v>
          </cell>
          <cell r="D1332">
            <v>900413030</v>
          </cell>
          <cell r="E1332" t="str">
            <v>HAMLET ESTEBAN LLORENTE RUBIO</v>
          </cell>
          <cell r="F1332" t="str">
            <v>Cédula de Ciudadania</v>
          </cell>
          <cell r="G1332">
            <v>1022369112</v>
          </cell>
          <cell r="H1332">
            <v>1022369112</v>
          </cell>
          <cell r="I1332">
            <v>2</v>
          </cell>
          <cell r="K1332" t="str">
            <v>Natural</v>
          </cell>
          <cell r="L1332" t="str">
            <v>1 Natural</v>
          </cell>
          <cell r="M1332" t="str">
            <v>2 Privada (1)</v>
          </cell>
          <cell r="N1332" t="str">
            <v>4 Persona Natural (2)</v>
          </cell>
          <cell r="O1332" t="str">
            <v>1 Nacional</v>
          </cell>
          <cell r="Q1332" t="str">
            <v>3 3. Único Contratista</v>
          </cell>
          <cell r="U1332">
            <v>1022369112</v>
          </cell>
          <cell r="V1332" t="str">
            <v>HAMLET ESTEBAN LLORENTE RUBIO</v>
          </cell>
        </row>
        <row r="1333">
          <cell r="C1333" t="str">
            <v>2158-2024</v>
          </cell>
          <cell r="D1333" t="str">
            <v>JORGE LOPEZ GOMEZ</v>
          </cell>
          <cell r="E1333" t="str">
            <v>JORGE LOPEZ GOMEZ</v>
          </cell>
          <cell r="F1333" t="str">
            <v>Cédula de Ciudadania</v>
          </cell>
          <cell r="G1333">
            <v>79494067</v>
          </cell>
          <cell r="H1333">
            <v>79494067</v>
          </cell>
          <cell r="I1333">
            <v>1</v>
          </cell>
          <cell r="K1333" t="str">
            <v>Natural</v>
          </cell>
          <cell r="L1333" t="str">
            <v>1 Natural</v>
          </cell>
          <cell r="M1333" t="str">
            <v>2 Privada (1)</v>
          </cell>
          <cell r="N1333" t="str">
            <v>4 Persona Natural (2)</v>
          </cell>
          <cell r="O1333" t="str">
            <v>1 Nacional</v>
          </cell>
          <cell r="Q1333" t="str">
            <v>3 3. Único Contratista</v>
          </cell>
          <cell r="U1333">
            <v>79494067</v>
          </cell>
          <cell r="V1333" t="str">
            <v>JORGE LOPEZ GOMEZ</v>
          </cell>
        </row>
        <row r="1334">
          <cell r="C1334" t="str">
            <v>2159-2024</v>
          </cell>
          <cell r="D1334" t="str">
            <v>ALVARO ANDRES GONZALEZ PINZON</v>
          </cell>
          <cell r="E1334" t="str">
            <v>ALVARO ANDRES GONZALEZ PINZON</v>
          </cell>
          <cell r="F1334" t="str">
            <v>Cédula de Ciudadania</v>
          </cell>
          <cell r="G1334">
            <v>9868531</v>
          </cell>
          <cell r="H1334">
            <v>9868531</v>
          </cell>
          <cell r="I1334">
            <v>8</v>
          </cell>
          <cell r="K1334" t="str">
            <v>Natural</v>
          </cell>
          <cell r="L1334" t="str">
            <v>1 Natural</v>
          </cell>
          <cell r="M1334" t="str">
            <v>2 Privada (1)</v>
          </cell>
          <cell r="N1334" t="str">
            <v>4 Persona Natural (2)</v>
          </cell>
          <cell r="O1334" t="str">
            <v>1 Nacional</v>
          </cell>
          <cell r="Q1334" t="str">
            <v>3 3. Único Contratista</v>
          </cell>
          <cell r="U1334">
            <v>9868531</v>
          </cell>
          <cell r="V1334" t="str">
            <v>ALVARO ANDRES GONZALEZ PINZON</v>
          </cell>
        </row>
        <row r="1335">
          <cell r="C1335" t="str">
            <v>216-2024</v>
          </cell>
          <cell r="D1335" t="str">
            <v>Nathalia Milena Beltràn Bolìvar</v>
          </cell>
          <cell r="E1335" t="str">
            <v>NATHALIA MILENA BELTRAN BOLIVAR</v>
          </cell>
          <cell r="F1335" t="str">
            <v>Cédula de Ciudadania</v>
          </cell>
          <cell r="G1335">
            <v>1013657333</v>
          </cell>
          <cell r="H1335">
            <v>1013657333</v>
          </cell>
          <cell r="I1335">
            <v>6</v>
          </cell>
          <cell r="K1335" t="str">
            <v>Natural</v>
          </cell>
          <cell r="L1335" t="str">
            <v>1 Natural</v>
          </cell>
          <cell r="M1335" t="str">
            <v>2 Privada (1)</v>
          </cell>
          <cell r="N1335" t="str">
            <v>4 Persona Natural (2)</v>
          </cell>
          <cell r="O1335" t="str">
            <v>1 Nacional</v>
          </cell>
          <cell r="Q1335" t="str">
            <v>3 3. Único Contratista</v>
          </cell>
          <cell r="U1335">
            <v>1013657333</v>
          </cell>
          <cell r="V1335" t="str">
            <v>NATHALIA MILENA BELTRAN BOLIVAR</v>
          </cell>
        </row>
        <row r="1336">
          <cell r="C1336" t="str">
            <v>2160-2024</v>
          </cell>
          <cell r="D1336" t="str">
            <v>CORPORACION COLOMBIANA DE DOCUMENTALISTAS ALADOS COLOMBIA</v>
          </cell>
          <cell r="E1336" t="str">
            <v>CORPORACION COLOMBIANA DE DOCUMENTALISTAS ALADOS COLOMBIA</v>
          </cell>
          <cell r="F1336" t="str">
            <v>Cédula de Ciudadania</v>
          </cell>
          <cell r="G1336">
            <v>830074223</v>
          </cell>
          <cell r="H1336">
            <v>830074223</v>
          </cell>
          <cell r="I1336">
            <v>4</v>
          </cell>
          <cell r="K1336" t="str">
            <v>Jurídica</v>
          </cell>
          <cell r="L1336" t="str">
            <v>1 Natural</v>
          </cell>
          <cell r="M1336" t="str">
            <v>2 Privada (1)</v>
          </cell>
          <cell r="N1336" t="str">
            <v>4 Persona Natural (2)</v>
          </cell>
          <cell r="O1336" t="str">
            <v>1 Nacional</v>
          </cell>
          <cell r="Q1336" t="str">
            <v>3 3. Único Contratista</v>
          </cell>
          <cell r="U1336">
            <v>91506034</v>
          </cell>
          <cell r="V1336" t="str">
            <v>ANDRES EDUARDO PEDRAZA</v>
          </cell>
        </row>
        <row r="1337">
          <cell r="C1337" t="str">
            <v>2161-2024</v>
          </cell>
          <cell r="D1337" t="str">
            <v>Fundación Sobrevivientes</v>
          </cell>
          <cell r="E1337" t="str">
            <v>FUNDACION SOBREVIVIENTES</v>
          </cell>
          <cell r="F1337" t="str">
            <v>Cédula de Ciudadania</v>
          </cell>
          <cell r="G1337">
            <v>900076219</v>
          </cell>
          <cell r="H1337">
            <v>900076219</v>
          </cell>
          <cell r="I1337">
            <v>7</v>
          </cell>
          <cell r="K1337" t="str">
            <v>Jurídica</v>
          </cell>
          <cell r="L1337" t="str">
            <v>1 Natural</v>
          </cell>
          <cell r="M1337" t="str">
            <v>2 Privada (1)</v>
          </cell>
          <cell r="N1337" t="str">
            <v>4 Persona Natural (2)</v>
          </cell>
          <cell r="O1337" t="str">
            <v>1 Nacional</v>
          </cell>
          <cell r="Q1337" t="str">
            <v>3 3. Único Contratista</v>
          </cell>
          <cell r="U1337">
            <v>16448709</v>
          </cell>
          <cell r="V1337" t="str">
            <v>HARRY ORLANDO BERNAL ESCOBAR</v>
          </cell>
        </row>
        <row r="1338">
          <cell r="C1338" t="str">
            <v>2162-2024</v>
          </cell>
          <cell r="D1338" t="str">
            <v>EDISSON LADRON DE GUEVARA CHAVARRO</v>
          </cell>
          <cell r="E1338" t="str">
            <v>EDISSON LADRON DE GUEVARA CHAVARRO</v>
          </cell>
          <cell r="F1338" t="str">
            <v>Cédula de Ciudadania</v>
          </cell>
          <cell r="G1338">
            <v>1033683976</v>
          </cell>
          <cell r="H1338">
            <v>1033683976</v>
          </cell>
          <cell r="I1338">
            <v>4</v>
          </cell>
          <cell r="K1338" t="str">
            <v>Natural</v>
          </cell>
          <cell r="L1338" t="str">
            <v>1 Natural</v>
          </cell>
          <cell r="M1338" t="str">
            <v>2 Privada (1)</v>
          </cell>
          <cell r="N1338" t="str">
            <v>4 Persona Natural (2)</v>
          </cell>
          <cell r="O1338" t="str">
            <v>1 Nacional</v>
          </cell>
          <cell r="Q1338" t="str">
            <v>3 3. Único Contratista</v>
          </cell>
          <cell r="U1338">
            <v>1033683976</v>
          </cell>
          <cell r="V1338" t="str">
            <v>EDISSON LADRON DE GUEVARA CHAVARRO</v>
          </cell>
        </row>
        <row r="1339">
          <cell r="C1339" t="str">
            <v>2163-2024</v>
          </cell>
          <cell r="D1339" t="str">
            <v>EDISON SUAREZ</v>
          </cell>
          <cell r="E1339" t="str">
            <v>EDISON YAMID SUAREZ MASMELA</v>
          </cell>
          <cell r="F1339" t="str">
            <v>Cédula de Ciudadania</v>
          </cell>
          <cell r="G1339">
            <v>1019066586</v>
          </cell>
          <cell r="H1339">
            <v>1019066586</v>
          </cell>
          <cell r="I1339">
            <v>8</v>
          </cell>
          <cell r="K1339" t="str">
            <v>Natural</v>
          </cell>
          <cell r="L1339" t="str">
            <v>1 Natural</v>
          </cell>
          <cell r="M1339" t="str">
            <v>2 Privada (1)</v>
          </cell>
          <cell r="N1339" t="str">
            <v>4 Persona Natural (2)</v>
          </cell>
          <cell r="O1339" t="str">
            <v>1 Nacional</v>
          </cell>
          <cell r="Q1339" t="str">
            <v>3 3. Único Contratista</v>
          </cell>
          <cell r="U1339">
            <v>1019066586</v>
          </cell>
          <cell r="V1339" t="str">
            <v>EDISON YAMID SUAREZ MASMELA</v>
          </cell>
        </row>
        <row r="1340">
          <cell r="C1340" t="str">
            <v>2164-2024</v>
          </cell>
          <cell r="D1340" t="str">
            <v>Daniela Alejandra Santos Castillo</v>
          </cell>
          <cell r="E1340" t="str">
            <v>DANIELA ALEJANDRA SANTOS CASTILLO</v>
          </cell>
          <cell r="F1340" t="str">
            <v>Cédula de Ciudadania</v>
          </cell>
          <cell r="G1340">
            <v>1000048597</v>
          </cell>
          <cell r="H1340">
            <v>1000048597</v>
          </cell>
          <cell r="I1340">
            <v>3</v>
          </cell>
          <cell r="K1340" t="str">
            <v>Natural</v>
          </cell>
          <cell r="L1340" t="str">
            <v>1 Natural</v>
          </cell>
          <cell r="M1340" t="str">
            <v>2 Privada (1)</v>
          </cell>
          <cell r="N1340" t="str">
            <v>4 Persona Natural (2)</v>
          </cell>
          <cell r="O1340" t="str">
            <v>1 Nacional</v>
          </cell>
          <cell r="Q1340" t="str">
            <v>3 3. Único Contratista</v>
          </cell>
          <cell r="U1340">
            <v>1000048597</v>
          </cell>
          <cell r="V1340" t="str">
            <v>DANIELA ALEJANDRA SANTOS CASTILLO</v>
          </cell>
        </row>
        <row r="1341">
          <cell r="C1341" t="str">
            <v>2165-2024</v>
          </cell>
          <cell r="D1341" t="str">
            <v>PEDRO JESUS BLANCO FORERO</v>
          </cell>
          <cell r="E1341" t="str">
            <v>PEDRO JESUS BLANCO FORERO</v>
          </cell>
          <cell r="F1341" t="str">
            <v>Cédula de Ciudadania</v>
          </cell>
          <cell r="G1341">
            <v>79666698</v>
          </cell>
          <cell r="H1341">
            <v>79666698</v>
          </cell>
          <cell r="I1341">
            <v>6</v>
          </cell>
          <cell r="K1341" t="str">
            <v>Natural</v>
          </cell>
          <cell r="L1341" t="str">
            <v>1 Natural</v>
          </cell>
          <cell r="M1341" t="str">
            <v>2 Privada (1)</v>
          </cell>
          <cell r="N1341" t="str">
            <v>4 Persona Natural (2)</v>
          </cell>
          <cell r="O1341" t="str">
            <v>1 Nacional</v>
          </cell>
          <cell r="Q1341" t="str">
            <v>3 3. Único Contratista</v>
          </cell>
          <cell r="U1341">
            <v>79666698</v>
          </cell>
          <cell r="V1341" t="str">
            <v>PEDRO JESUS BLANCO FORERO</v>
          </cell>
        </row>
        <row r="1342">
          <cell r="C1342" t="str">
            <v>2166-2024</v>
          </cell>
          <cell r="D1342" t="str">
            <v>Camilo Andres Chong Otero</v>
          </cell>
          <cell r="E1342" t="str">
            <v>CAMILO ANDRES CHONG OTERO</v>
          </cell>
          <cell r="F1342" t="str">
            <v>Cédula de Ciudadania</v>
          </cell>
          <cell r="G1342">
            <v>1031134250</v>
          </cell>
          <cell r="H1342">
            <v>1031134250</v>
          </cell>
          <cell r="I1342">
            <v>4</v>
          </cell>
          <cell r="K1342" t="str">
            <v>Natural</v>
          </cell>
          <cell r="L1342" t="str">
            <v>1 Natural</v>
          </cell>
          <cell r="M1342" t="str">
            <v>2 Privada (1)</v>
          </cell>
          <cell r="N1342" t="str">
            <v>4 Persona Natural (2)</v>
          </cell>
          <cell r="O1342" t="str">
            <v>1 Nacional</v>
          </cell>
          <cell r="Q1342" t="str">
            <v>3 3. Único Contratista</v>
          </cell>
          <cell r="U1342">
            <v>1031134250</v>
          </cell>
          <cell r="V1342" t="str">
            <v>CAMILO ANDRES CHONG OTERO</v>
          </cell>
        </row>
        <row r="1343">
          <cell r="C1343" t="str">
            <v>2167-2024</v>
          </cell>
          <cell r="D1343" t="str">
            <v>CAMILO EDUARDO CÁRDENAS SUÁREZ</v>
          </cell>
          <cell r="E1343" t="str">
            <v>CAMILO EDUARDO CARDENAS SUAREZ</v>
          </cell>
          <cell r="F1343" t="str">
            <v>Cédula de Ciudadania</v>
          </cell>
          <cell r="G1343">
            <v>1026304609</v>
          </cell>
          <cell r="H1343">
            <v>1026304609</v>
          </cell>
          <cell r="I1343">
            <v>6</v>
          </cell>
          <cell r="K1343" t="str">
            <v>Natural</v>
          </cell>
          <cell r="L1343" t="str">
            <v>1 Natural</v>
          </cell>
          <cell r="M1343" t="str">
            <v>2 Privada (1)</v>
          </cell>
          <cell r="N1343" t="str">
            <v>4 Persona Natural (2)</v>
          </cell>
          <cell r="O1343" t="str">
            <v>1 Nacional</v>
          </cell>
          <cell r="Q1343" t="str">
            <v>3 3. Único Contratista</v>
          </cell>
          <cell r="U1343">
            <v>1026304609</v>
          </cell>
          <cell r="V1343" t="str">
            <v>CAMILO EDUARDO CARDENAS SUAREZ</v>
          </cell>
        </row>
        <row r="1344">
          <cell r="C1344" t="str">
            <v>2168-2024</v>
          </cell>
          <cell r="D1344" t="str">
            <v>NIKE COLOMBIANA SA</v>
          </cell>
          <cell r="E1344" t="str">
            <v>NIKE COLOMBIANA S A</v>
          </cell>
          <cell r="F1344" t="str">
            <v>Cédula de Ciudadania</v>
          </cell>
          <cell r="G1344">
            <v>860025188</v>
          </cell>
          <cell r="H1344">
            <v>860025188</v>
          </cell>
          <cell r="I1344">
            <v>4</v>
          </cell>
          <cell r="K1344" t="str">
            <v>Jurídica</v>
          </cell>
          <cell r="L1344" t="str">
            <v>1 Natural</v>
          </cell>
          <cell r="M1344" t="str">
            <v>2 Privada (1)</v>
          </cell>
          <cell r="N1344" t="str">
            <v>4 Persona Natural (2)</v>
          </cell>
          <cell r="O1344" t="str">
            <v>1 Nacional</v>
          </cell>
          <cell r="Q1344" t="str">
            <v>3 3. Único Contratista</v>
          </cell>
          <cell r="U1344">
            <v>799379247</v>
          </cell>
          <cell r="V1344" t="str">
            <v>BENGT VILHELM KINDGREN DIAZ</v>
          </cell>
        </row>
        <row r="1345">
          <cell r="C1345" t="str">
            <v>2169-2024</v>
          </cell>
          <cell r="D1345" t="str">
            <v>Cristhian Camilo Contreras Ramos</v>
          </cell>
          <cell r="E1345" t="str">
            <v>CRISTHIAN CAMILO CONTRERAS RAMOS</v>
          </cell>
          <cell r="F1345" t="str">
            <v>Cédula de Ciudadania</v>
          </cell>
          <cell r="G1345">
            <v>1013602683</v>
          </cell>
          <cell r="H1345">
            <v>1013602683</v>
          </cell>
          <cell r="I1345">
            <v>2</v>
          </cell>
          <cell r="K1345" t="str">
            <v>Natural</v>
          </cell>
          <cell r="L1345" t="str">
            <v>1 Natural</v>
          </cell>
          <cell r="M1345" t="str">
            <v>2 Privada (1)</v>
          </cell>
          <cell r="N1345" t="str">
            <v>4 Persona Natural (2)</v>
          </cell>
          <cell r="O1345" t="str">
            <v>1 Nacional</v>
          </cell>
          <cell r="Q1345" t="str">
            <v>3 3. Único Contratista</v>
          </cell>
          <cell r="U1345">
            <v>1013602683</v>
          </cell>
          <cell r="V1345" t="str">
            <v>CRISTHIAN CAMILO CONTRERAS RAMOS</v>
          </cell>
        </row>
        <row r="1346">
          <cell r="C1346" t="str">
            <v>217-2024</v>
          </cell>
          <cell r="D1346" t="str">
            <v>CARLOS ALBERTO CRUZ GOMEZ</v>
          </cell>
          <cell r="E1346" t="str">
            <v>CARLOS ALBERTO CRUZ GOMEZ</v>
          </cell>
          <cell r="F1346" t="str">
            <v>Cédula de Ciudadania</v>
          </cell>
          <cell r="G1346">
            <v>79697461</v>
          </cell>
          <cell r="H1346">
            <v>79697461</v>
          </cell>
          <cell r="I1346">
            <v>0</v>
          </cell>
          <cell r="K1346" t="str">
            <v>Natural</v>
          </cell>
          <cell r="L1346" t="str">
            <v>1 Natural</v>
          </cell>
          <cell r="M1346" t="str">
            <v>2 Privada (1)</v>
          </cell>
          <cell r="N1346" t="str">
            <v>4 Persona Natural (2)</v>
          </cell>
          <cell r="O1346" t="str">
            <v>1 Nacional</v>
          </cell>
          <cell r="Q1346" t="str">
            <v>3 3. Único Contratista</v>
          </cell>
          <cell r="U1346">
            <v>79697461</v>
          </cell>
          <cell r="V1346" t="str">
            <v>CARLOS ALBERTO CRUZ GOMEZ</v>
          </cell>
        </row>
        <row r="1347">
          <cell r="C1347" t="str">
            <v>2170-2024</v>
          </cell>
          <cell r="D1347" t="str">
            <v>Darío</v>
          </cell>
          <cell r="E1347" t="str">
            <v>CORPORACION FESTIVAL DE CINE E INFANCIA Y ADOLESCENCIA</v>
          </cell>
          <cell r="F1347" t="str">
            <v>Cédula de Ciudadania</v>
          </cell>
          <cell r="G1347">
            <v>900403747</v>
          </cell>
          <cell r="H1347">
            <v>900403747</v>
          </cell>
          <cell r="I1347">
            <v>8</v>
          </cell>
          <cell r="K1347" t="str">
            <v>Jurídica</v>
          </cell>
          <cell r="L1347" t="str">
            <v>1 Natural</v>
          </cell>
          <cell r="M1347" t="str">
            <v>2 Privada (1)</v>
          </cell>
          <cell r="N1347" t="str">
            <v>4 Persona Natural (2)</v>
          </cell>
          <cell r="O1347" t="str">
            <v>1 Nacional</v>
          </cell>
          <cell r="Q1347" t="str">
            <v>3 3. Único Contratista</v>
          </cell>
          <cell r="U1347">
            <v>80489154</v>
          </cell>
          <cell r="V1347" t="str">
            <v>Darío Alvarado Rojas</v>
          </cell>
        </row>
        <row r="1348">
          <cell r="C1348" t="str">
            <v>2173-2024</v>
          </cell>
          <cell r="D1348" t="str">
            <v>Adrian Fernando Sánchez Salamanca</v>
          </cell>
          <cell r="E1348" t="str">
            <v>ADRIAN FERNANDO SANCHEZ SALAMANCA</v>
          </cell>
          <cell r="F1348" t="str">
            <v>Cédula de Ciudadania</v>
          </cell>
          <cell r="G1348">
            <v>79733979</v>
          </cell>
          <cell r="H1348">
            <v>79733979</v>
          </cell>
          <cell r="I1348">
            <v>8</v>
          </cell>
          <cell r="K1348" t="str">
            <v>Natural</v>
          </cell>
          <cell r="L1348" t="str">
            <v>1 Natural</v>
          </cell>
          <cell r="M1348" t="str">
            <v>2 Privada (1)</v>
          </cell>
          <cell r="N1348" t="str">
            <v>4 Persona Natural (2)</v>
          </cell>
          <cell r="O1348" t="str">
            <v>1 Nacional</v>
          </cell>
          <cell r="Q1348" t="str">
            <v>3 3. Único Contratista</v>
          </cell>
          <cell r="U1348">
            <v>79733979</v>
          </cell>
          <cell r="V1348" t="str">
            <v>ADRIAN FERNANDO SANCHEZ SALAMANCA</v>
          </cell>
        </row>
        <row r="1349">
          <cell r="C1349" t="str">
            <v>2174-2024</v>
          </cell>
          <cell r="D1349" t="str">
            <v>RODRIGO SANCHEZ</v>
          </cell>
          <cell r="E1349" t="str">
            <v>OMAR RODRIGO SANCHEZ DULCE</v>
          </cell>
          <cell r="F1349" t="str">
            <v>Cédula de Ciudadania</v>
          </cell>
          <cell r="G1349">
            <v>79656599</v>
          </cell>
          <cell r="H1349">
            <v>79656599</v>
          </cell>
          <cell r="I1349">
            <v>2</v>
          </cell>
          <cell r="K1349" t="str">
            <v>Natural</v>
          </cell>
          <cell r="L1349" t="str">
            <v>1 Natural</v>
          </cell>
          <cell r="M1349" t="str">
            <v>2 Privada (1)</v>
          </cell>
          <cell r="N1349" t="str">
            <v>4 Persona Natural (2)</v>
          </cell>
          <cell r="O1349" t="str">
            <v>1 Nacional</v>
          </cell>
          <cell r="Q1349" t="str">
            <v>3 3. Único Contratista</v>
          </cell>
          <cell r="U1349">
            <v>79656599</v>
          </cell>
          <cell r="V1349" t="str">
            <v>OMAR RODRIGO SANCHEZ DULCE</v>
          </cell>
        </row>
        <row r="1350">
          <cell r="C1350" t="str">
            <v>2175-2024</v>
          </cell>
          <cell r="D1350" t="str">
            <v>LAZARO JOSE RIVERA MORALES</v>
          </cell>
          <cell r="E1350" t="str">
            <v>LAZARO JOSE RIVERA MORALES</v>
          </cell>
          <cell r="F1350" t="str">
            <v>Cédula de Ciudadania</v>
          </cell>
          <cell r="G1350">
            <v>79797699</v>
          </cell>
          <cell r="H1350">
            <v>79797699</v>
          </cell>
          <cell r="I1350">
            <v>5</v>
          </cell>
          <cell r="K1350" t="str">
            <v>Natural</v>
          </cell>
          <cell r="L1350" t="str">
            <v>1 Natural</v>
          </cell>
          <cell r="M1350" t="str">
            <v>2 Privada (1)</v>
          </cell>
          <cell r="N1350" t="str">
            <v>4 Persona Natural (2)</v>
          </cell>
          <cell r="O1350" t="str">
            <v>1 Nacional</v>
          </cell>
          <cell r="Q1350" t="str">
            <v>3 3. Único Contratista</v>
          </cell>
          <cell r="U1350">
            <v>79797699</v>
          </cell>
          <cell r="V1350" t="str">
            <v>LAZARO JOSE RIVERA MORALES</v>
          </cell>
        </row>
        <row r="1351">
          <cell r="C1351" t="str">
            <v>2176-2024</v>
          </cell>
          <cell r="D1351" t="str">
            <v>ESAP SEDE CENTRAL (Cuenta Oficial)</v>
          </cell>
          <cell r="E1351" t="str">
            <v>ESCUELA SUPERIOR DE ADMINISTRACION PUBLICA</v>
          </cell>
          <cell r="F1351" t="str">
            <v>Cédula de Ciudadania</v>
          </cell>
          <cell r="G1351">
            <v>899999054</v>
          </cell>
          <cell r="H1351">
            <v>899999054</v>
          </cell>
          <cell r="I1351">
            <v>7</v>
          </cell>
          <cell r="K1351" t="str">
            <v>Jurídica</v>
          </cell>
          <cell r="L1351" t="str">
            <v>1 Natural</v>
          </cell>
          <cell r="M1351" t="str">
            <v>2 Privada (1)</v>
          </cell>
          <cell r="N1351" t="str">
            <v>4 Persona Natural (2)</v>
          </cell>
          <cell r="O1351" t="str">
            <v>1 Nacional</v>
          </cell>
          <cell r="Q1351" t="str">
            <v>3 3. Único Contratista</v>
          </cell>
          <cell r="U1351">
            <v>15042303</v>
          </cell>
          <cell r="V1351" t="str">
            <v>DARIO JOSE OVIEDO CASTAÑO</v>
          </cell>
        </row>
        <row r="1352">
          <cell r="C1352" t="str">
            <v>2177-2024</v>
          </cell>
          <cell r="D1352" t="str">
            <v>FUNDACIÓN BELLA FLOR</v>
          </cell>
          <cell r="E1352" t="str">
            <v>FUNDACION BELLA FLOR</v>
          </cell>
          <cell r="F1352" t="str">
            <v>Cédula de Ciudadania</v>
          </cell>
          <cell r="G1352">
            <v>830121587</v>
          </cell>
          <cell r="H1352">
            <v>830121587</v>
          </cell>
          <cell r="I1352">
            <v>1</v>
          </cell>
          <cell r="K1352" t="str">
            <v>Jurídica</v>
          </cell>
          <cell r="L1352" t="str">
            <v>1 Natural</v>
          </cell>
          <cell r="M1352" t="str">
            <v>2 Privada (1)</v>
          </cell>
          <cell r="N1352" t="str">
            <v>4 Persona Natural (2)</v>
          </cell>
          <cell r="O1352" t="str">
            <v>1 Nacional</v>
          </cell>
          <cell r="Q1352" t="str">
            <v>3 3. Único Contratista</v>
          </cell>
          <cell r="U1352">
            <v>52446084</v>
          </cell>
          <cell r="V1352" t="str">
            <v>FRANCY OMAIRA LAFAURIE GUAVITA</v>
          </cell>
        </row>
        <row r="1353">
          <cell r="C1353" t="str">
            <v>2178-2024</v>
          </cell>
          <cell r="D1353" t="str">
            <v>Fundación Social Sembrando Camino</v>
          </cell>
          <cell r="E1353" t="str">
            <v>FUNDACION SOCIAL SEMBRANDO CAMINO</v>
          </cell>
          <cell r="F1353" t="str">
            <v>Cédula de Ciudadania</v>
          </cell>
          <cell r="G1353">
            <v>900412490</v>
          </cell>
          <cell r="H1353">
            <v>900412490</v>
          </cell>
          <cell r="I1353">
            <v>9</v>
          </cell>
          <cell r="K1353" t="str">
            <v>Jurídica</v>
          </cell>
          <cell r="L1353" t="str">
            <v>1 Natural</v>
          </cell>
          <cell r="M1353" t="str">
            <v>2 Privada (1)</v>
          </cell>
          <cell r="N1353" t="str">
            <v>4 Persona Natural (2)</v>
          </cell>
          <cell r="O1353" t="str">
            <v>1 Nacional</v>
          </cell>
          <cell r="Q1353" t="str">
            <v>3 3. Único Contratista</v>
          </cell>
          <cell r="U1353">
            <v>1031132898</v>
          </cell>
          <cell r="V1353" t="str">
            <v>Santiago Felipe Villota Moya</v>
          </cell>
        </row>
        <row r="1354">
          <cell r="C1354" t="str">
            <v>2179-2024</v>
          </cell>
          <cell r="D1354" t="str">
            <v>FESTIVAL AL PARQUE 2024</v>
          </cell>
          <cell r="E1354" t="str">
            <v>UNION TEMPORAL FESTIVAL AL PARQUE 2024</v>
          </cell>
          <cell r="F1354" t="str">
            <v>Cédula de Ciudadania</v>
          </cell>
          <cell r="G1354">
            <v>901835525</v>
          </cell>
          <cell r="H1354">
            <v>901835525</v>
          </cell>
          <cell r="I1354">
            <v>7</v>
          </cell>
          <cell r="K1354" t="str">
            <v>Jurídica</v>
          </cell>
          <cell r="L1354" t="str">
            <v>1 Natural</v>
          </cell>
          <cell r="M1354" t="str">
            <v>2 Privada (1)</v>
          </cell>
          <cell r="N1354" t="str">
            <v>4 Persona Natural (2)</v>
          </cell>
          <cell r="O1354" t="str">
            <v>1 Nacional</v>
          </cell>
          <cell r="Q1354" t="str">
            <v>3 3. Único Contratista</v>
          </cell>
          <cell r="U1354">
            <v>94383933</v>
          </cell>
          <cell r="V1354" t="str">
            <v>DAVID ALEJANDRO MURCIA MESA</v>
          </cell>
        </row>
        <row r="1355">
          <cell r="C1355" t="str">
            <v>218-2024</v>
          </cell>
          <cell r="D1355" t="str">
            <v>IVONNE DANIELA MONTOYA CAMARGO</v>
          </cell>
          <cell r="E1355" t="str">
            <v>IVONNE DANIELA MONTOYA CAMARGO</v>
          </cell>
          <cell r="F1355" t="str">
            <v>Cédula de Ciudadania</v>
          </cell>
          <cell r="G1355">
            <v>1024500475</v>
          </cell>
          <cell r="H1355">
            <v>1024500475</v>
          </cell>
          <cell r="I1355">
            <v>9</v>
          </cell>
          <cell r="K1355" t="str">
            <v>Natural</v>
          </cell>
          <cell r="L1355" t="str">
            <v>1 Natural</v>
          </cell>
          <cell r="M1355" t="str">
            <v>2 Privada (1)</v>
          </cell>
          <cell r="N1355" t="str">
            <v>4 Persona Natural (2)</v>
          </cell>
          <cell r="O1355" t="str">
            <v>1 Nacional</v>
          </cell>
          <cell r="Q1355" t="str">
            <v>3 3. Único Contratista</v>
          </cell>
          <cell r="U1355">
            <v>1024500475</v>
          </cell>
          <cell r="V1355" t="str">
            <v>IVONNE DANIELA MONTOYA CAMARGO</v>
          </cell>
        </row>
        <row r="1356">
          <cell r="C1356" t="str">
            <v>2180-2024</v>
          </cell>
          <cell r="D1356" t="str">
            <v>Daniel Armando León Acuña</v>
          </cell>
          <cell r="E1356" t="str">
            <v>DANIEL ARMANDO LEON ACUÑA</v>
          </cell>
          <cell r="F1356" t="str">
            <v>Cédula de Ciudadania</v>
          </cell>
          <cell r="G1356">
            <v>1078371280</v>
          </cell>
          <cell r="H1356">
            <v>1078371280</v>
          </cell>
          <cell r="I1356">
            <v>1</v>
          </cell>
          <cell r="K1356" t="str">
            <v>Natural</v>
          </cell>
          <cell r="L1356" t="str">
            <v>1 Natural</v>
          </cell>
          <cell r="M1356" t="str">
            <v>2 Privada (1)</v>
          </cell>
          <cell r="N1356" t="str">
            <v>4 Persona Natural (2)</v>
          </cell>
          <cell r="O1356" t="str">
            <v>1 Nacional</v>
          </cell>
          <cell r="Q1356" t="str">
            <v>3 3. Único Contratista</v>
          </cell>
          <cell r="U1356">
            <v>1078371280</v>
          </cell>
          <cell r="V1356" t="str">
            <v>DANIEL ARMANDO LEON ACUÑA</v>
          </cell>
        </row>
        <row r="1357">
          <cell r="C1357" t="str">
            <v>2181-2024</v>
          </cell>
          <cell r="D1357" t="str">
            <v>Fundación Púrpura</v>
          </cell>
          <cell r="E1357" t="str">
            <v>FUNDACION PURPURA</v>
          </cell>
          <cell r="F1357" t="str">
            <v>Cédula de Ciudadania</v>
          </cell>
          <cell r="G1357">
            <v>830088555</v>
          </cell>
          <cell r="H1357">
            <v>830088555</v>
          </cell>
          <cell r="I1357">
            <v>5</v>
          </cell>
          <cell r="K1357" t="str">
            <v>Jurídica</v>
          </cell>
          <cell r="L1357" t="str">
            <v>1 Natural</v>
          </cell>
          <cell r="M1357" t="str">
            <v>2 Privada (1)</v>
          </cell>
          <cell r="N1357" t="str">
            <v>4 Persona Natural (2)</v>
          </cell>
          <cell r="O1357" t="str">
            <v>1 Nacional</v>
          </cell>
          <cell r="Q1357" t="str">
            <v>3 3. Único Contratista</v>
          </cell>
          <cell r="U1357">
            <v>79554967</v>
          </cell>
          <cell r="V1357" t="str">
            <v>WILLIAM GUEVARA QUIROZ</v>
          </cell>
        </row>
        <row r="1358">
          <cell r="C1358" t="str">
            <v>2182-2024</v>
          </cell>
          <cell r="D1358" t="str">
            <v>Giovany Andres Rojas Guerrero</v>
          </cell>
          <cell r="E1358" t="str">
            <v>GIOVANY ANDRES ROJAS GUERRERO</v>
          </cell>
          <cell r="F1358" t="str">
            <v>Cédula de Ciudadania</v>
          </cell>
          <cell r="G1358">
            <v>1032390322</v>
          </cell>
          <cell r="H1358">
            <v>1032390322</v>
          </cell>
          <cell r="I1358">
            <v>6</v>
          </cell>
          <cell r="K1358" t="str">
            <v>Natural</v>
          </cell>
          <cell r="L1358" t="str">
            <v>1 Natural</v>
          </cell>
          <cell r="M1358" t="str">
            <v>2 Privada (1)</v>
          </cell>
          <cell r="N1358" t="str">
            <v>4 Persona Natural (2)</v>
          </cell>
          <cell r="O1358" t="str">
            <v>1 Nacional</v>
          </cell>
          <cell r="Q1358" t="str">
            <v>3 3. Único Contratista</v>
          </cell>
          <cell r="U1358">
            <v>1032390322</v>
          </cell>
          <cell r="V1358" t="str">
            <v>GIOVANY ANDRES ROJAS GUERRERO</v>
          </cell>
        </row>
        <row r="1359">
          <cell r="C1359" t="str">
            <v>2183-2024</v>
          </cell>
          <cell r="D1359" t="str">
            <v>Fundación L'Explose</v>
          </cell>
          <cell r="E1359" t="str">
            <v>FUNDACION L EXPLOSE</v>
          </cell>
          <cell r="F1359" t="str">
            <v>Cédula de Ciudadania</v>
          </cell>
          <cell r="G1359">
            <v>830021413</v>
          </cell>
          <cell r="H1359">
            <v>830021413</v>
          </cell>
          <cell r="I1359">
            <v>1</v>
          </cell>
          <cell r="K1359" t="str">
            <v>Jurídica</v>
          </cell>
          <cell r="L1359" t="str">
            <v>1 Natural</v>
          </cell>
          <cell r="M1359" t="str">
            <v>2 Privada (1)</v>
          </cell>
          <cell r="N1359" t="str">
            <v>4 Persona Natural (2)</v>
          </cell>
          <cell r="O1359" t="str">
            <v>1 Nacional</v>
          </cell>
          <cell r="Q1359" t="str">
            <v>3 3. Único Contratista</v>
          </cell>
          <cell r="U1359">
            <v>52250290</v>
          </cell>
          <cell r="V1359" t="str">
            <v>JULIANA REYES FORERO</v>
          </cell>
        </row>
        <row r="1360">
          <cell r="C1360" t="str">
            <v>2184-2024</v>
          </cell>
          <cell r="D1360" t="str">
            <v>DANIEL ALEJANDRO ROJAS NAVARRO</v>
          </cell>
          <cell r="E1360" t="str">
            <v>DANIEL ALEJANDRO ROJAS NAVARRO</v>
          </cell>
          <cell r="F1360" t="str">
            <v>Cédula de Ciudadania</v>
          </cell>
          <cell r="G1360">
            <v>1000134535</v>
          </cell>
          <cell r="H1360">
            <v>1000134535</v>
          </cell>
          <cell r="I1360">
            <v>5</v>
          </cell>
          <cell r="K1360" t="str">
            <v>Natural</v>
          </cell>
          <cell r="L1360" t="str">
            <v>1 Natural</v>
          </cell>
          <cell r="M1360" t="str">
            <v>2 Privada (1)</v>
          </cell>
          <cell r="N1360" t="str">
            <v>4 Persona Natural (2)</v>
          </cell>
          <cell r="O1360" t="str">
            <v>1 Nacional</v>
          </cell>
          <cell r="Q1360" t="str">
            <v>3 3. Único Contratista</v>
          </cell>
          <cell r="U1360">
            <v>1000134535</v>
          </cell>
          <cell r="V1360" t="str">
            <v>DANIEL ALEJANDRO ROJAS NAVARRO</v>
          </cell>
        </row>
        <row r="1361">
          <cell r="C1361" t="str">
            <v>2185-2024</v>
          </cell>
          <cell r="D1361" t="str">
            <v>Luis Fernando Barrera Delgado</v>
          </cell>
          <cell r="E1361" t="str">
            <v>LUIS FERNANDO BARRERA DELGADO</v>
          </cell>
          <cell r="F1361" t="str">
            <v>Cédula de Ciudadania</v>
          </cell>
          <cell r="G1361">
            <v>1032504117</v>
          </cell>
          <cell r="H1361">
            <v>1032504117</v>
          </cell>
          <cell r="I1361">
            <v>4</v>
          </cell>
          <cell r="K1361" t="str">
            <v>Natural</v>
          </cell>
          <cell r="L1361" t="str">
            <v>1 Natural</v>
          </cell>
          <cell r="M1361" t="str">
            <v>2 Privada (1)</v>
          </cell>
          <cell r="N1361" t="str">
            <v>4 Persona Natural (2)</v>
          </cell>
          <cell r="O1361" t="str">
            <v>1 Nacional</v>
          </cell>
          <cell r="Q1361" t="str">
            <v>3 3. Único Contratista</v>
          </cell>
          <cell r="U1361">
            <v>1032504117</v>
          </cell>
          <cell r="V1361" t="str">
            <v>LUIS FERNANDO BARRERA DELGADO</v>
          </cell>
        </row>
        <row r="1362">
          <cell r="C1362" t="str">
            <v>2186-2024</v>
          </cell>
          <cell r="D1362" t="str">
            <v>FUNDACIÓN ARTEFICIAL</v>
          </cell>
          <cell r="E1362" t="str">
            <v>FUNDACION ARTEFICIAL</v>
          </cell>
          <cell r="F1362" t="str">
            <v>Cédula de Ciudadania</v>
          </cell>
          <cell r="G1362">
            <v>900652627</v>
          </cell>
          <cell r="H1362">
            <v>900652627</v>
          </cell>
          <cell r="I1362">
            <v>1</v>
          </cell>
          <cell r="K1362" t="str">
            <v>Jurídica</v>
          </cell>
          <cell r="L1362" t="str">
            <v>1 Natural</v>
          </cell>
          <cell r="M1362" t="str">
            <v>2 Privada (1)</v>
          </cell>
          <cell r="N1362" t="str">
            <v>4 Persona Natural (2)</v>
          </cell>
          <cell r="O1362" t="str">
            <v>1 Nacional</v>
          </cell>
          <cell r="Q1362" t="str">
            <v>3 3. Único Contratista</v>
          </cell>
          <cell r="U1362">
            <v>80056113</v>
          </cell>
          <cell r="V1362" t="str">
            <v>Michael Tellez</v>
          </cell>
        </row>
        <row r="1363">
          <cell r="C1363" t="str">
            <v>2187-2024</v>
          </cell>
          <cell r="D1363" t="str">
            <v>Fundacion Teatro de títeres paciencia de guayaba</v>
          </cell>
          <cell r="E1363" t="str">
            <v>FUNDACION TEATRO DE TITERES PACIENCIA DE GUAYABA</v>
          </cell>
          <cell r="F1363" t="str">
            <v>Cédula de Ciudadania</v>
          </cell>
          <cell r="G1363">
            <v>860503691</v>
          </cell>
          <cell r="H1363">
            <v>860503691</v>
          </cell>
          <cell r="I1363">
            <v>9</v>
          </cell>
          <cell r="K1363" t="str">
            <v>Jurídica</v>
          </cell>
          <cell r="L1363" t="str">
            <v>1 Natural</v>
          </cell>
          <cell r="M1363" t="str">
            <v>2 Privada (1)</v>
          </cell>
          <cell r="N1363" t="str">
            <v>4 Persona Natural (2)</v>
          </cell>
          <cell r="O1363" t="str">
            <v>1 Nacional</v>
          </cell>
          <cell r="Q1363" t="str">
            <v>3 3. Único Contratista</v>
          </cell>
          <cell r="U1363">
            <v>19325363</v>
          </cell>
          <cell r="V1363" t="str">
            <v>Fabio Correa</v>
          </cell>
        </row>
        <row r="1364">
          <cell r="C1364" t="str">
            <v>2188-2024</v>
          </cell>
          <cell r="D1364" t="str">
            <v>Corporación Cultural InterColombia</v>
          </cell>
          <cell r="E1364" t="str">
            <v>CORPORACION CULTURAL INTERCOLOMBIA</v>
          </cell>
          <cell r="F1364" t="str">
            <v>Cédula de Ciudadania</v>
          </cell>
          <cell r="G1364">
            <v>830146711</v>
          </cell>
          <cell r="H1364">
            <v>830146711</v>
          </cell>
          <cell r="I1364">
            <v>7</v>
          </cell>
          <cell r="K1364" t="str">
            <v>Jurídica</v>
          </cell>
          <cell r="L1364" t="str">
            <v>1 Natural</v>
          </cell>
          <cell r="M1364" t="str">
            <v>2 Privada (1)</v>
          </cell>
          <cell r="N1364" t="str">
            <v>4 Persona Natural (2)</v>
          </cell>
          <cell r="O1364" t="str">
            <v>1 Nacional</v>
          </cell>
          <cell r="Q1364" t="str">
            <v>3 3. Único Contratista</v>
          </cell>
          <cell r="U1364" t="str">
            <v>41 575268</v>
          </cell>
          <cell r="V1364" t="str">
            <v>Maria Consuelo del Pilar Orjuela Catillo</v>
          </cell>
        </row>
        <row r="1365">
          <cell r="C1365" t="str">
            <v>2189-2024</v>
          </cell>
          <cell r="D1365" t="str">
            <v>ALICIA JUDITH QUIROZ CAMPO</v>
          </cell>
          <cell r="E1365" t="str">
            <v>ALICIA JUDITH QUIROZ CAMPO</v>
          </cell>
          <cell r="F1365" t="str">
            <v>Cédula de Ciudadania</v>
          </cell>
          <cell r="G1365">
            <v>52265184</v>
          </cell>
          <cell r="H1365">
            <v>52265184</v>
          </cell>
          <cell r="I1365">
            <v>3</v>
          </cell>
          <cell r="K1365" t="str">
            <v>Natural</v>
          </cell>
          <cell r="L1365" t="str">
            <v>1 Natural</v>
          </cell>
          <cell r="M1365" t="str">
            <v>2 Privada (1)</v>
          </cell>
          <cell r="N1365" t="str">
            <v>4 Persona Natural (2)</v>
          </cell>
          <cell r="O1365" t="str">
            <v>1 Nacional</v>
          </cell>
          <cell r="Q1365" t="str">
            <v>3 3. Único Contratista</v>
          </cell>
          <cell r="U1365">
            <v>52265184</v>
          </cell>
          <cell r="V1365" t="str">
            <v>ALICIA JUDITH QUIROZ CAMPO</v>
          </cell>
        </row>
        <row r="1366">
          <cell r="C1366" t="str">
            <v>219-2024</v>
          </cell>
          <cell r="D1366" t="str">
            <v>Paula Andrea Romero Sánchez</v>
          </cell>
          <cell r="E1366" t="str">
            <v>PAULA ANDREA ROMERO SANCHEZ</v>
          </cell>
          <cell r="F1366" t="str">
            <v>Cédula de Ciudadania</v>
          </cell>
          <cell r="G1366">
            <v>52975547</v>
          </cell>
          <cell r="H1366">
            <v>52975547</v>
          </cell>
          <cell r="I1366">
            <v>1</v>
          </cell>
          <cell r="K1366" t="str">
            <v>Natural</v>
          </cell>
          <cell r="L1366" t="str">
            <v>1 Natural</v>
          </cell>
          <cell r="M1366" t="str">
            <v>2 Privada (1)</v>
          </cell>
          <cell r="N1366" t="str">
            <v>4 Persona Natural (2)</v>
          </cell>
          <cell r="O1366" t="str">
            <v>1 Nacional</v>
          </cell>
          <cell r="Q1366" t="str">
            <v>3 3. Único Contratista</v>
          </cell>
          <cell r="U1366">
            <v>52975547</v>
          </cell>
          <cell r="V1366" t="str">
            <v>PAULA ANDREA ROMERO SANCHEZ</v>
          </cell>
        </row>
        <row r="1367">
          <cell r="C1367" t="str">
            <v>2191-2024</v>
          </cell>
          <cell r="D1367" t="str">
            <v>FUNDACION CULTURAL MANIGUA</v>
          </cell>
          <cell r="E1367" t="str">
            <v>FUNDACION CULTURAL MANIGUA</v>
          </cell>
          <cell r="F1367" t="str">
            <v>Cédula de Ciudadania</v>
          </cell>
          <cell r="G1367">
            <v>900337226</v>
          </cell>
          <cell r="H1367">
            <v>900337226</v>
          </cell>
          <cell r="I1367">
            <v>1</v>
          </cell>
          <cell r="K1367" t="str">
            <v>Jurídica</v>
          </cell>
          <cell r="L1367" t="str">
            <v>1 Natural</v>
          </cell>
          <cell r="M1367" t="str">
            <v>2 Privada (1)</v>
          </cell>
          <cell r="N1367" t="str">
            <v>4 Persona Natural (2)</v>
          </cell>
          <cell r="O1367" t="str">
            <v>1 Nacional</v>
          </cell>
          <cell r="Q1367" t="str">
            <v>3 3. Único Contratista</v>
          </cell>
          <cell r="U1367">
            <v>52388615</v>
          </cell>
          <cell r="V1367" t="str">
            <v>YENNY AVENDAÑO</v>
          </cell>
        </row>
        <row r="1368">
          <cell r="C1368" t="str">
            <v>2192-2024</v>
          </cell>
          <cell r="D1368" t="str">
            <v>ASOCIACIÓN NACIONAL DE SALAS CONCERTADAS DE TEATRO DE BOGOTÁ</v>
          </cell>
          <cell r="E1368" t="str">
            <v>ASOCIACION NACIONAL DE SALAS CONCERTADAS DE TEATRO DE BOGOTA</v>
          </cell>
          <cell r="F1368" t="str">
            <v>Cédula de Ciudadania</v>
          </cell>
          <cell r="G1368">
            <v>830115531</v>
          </cell>
          <cell r="H1368">
            <v>830115531</v>
          </cell>
          <cell r="I1368">
            <v>5</v>
          </cell>
          <cell r="K1368" t="str">
            <v>Jurídica</v>
          </cell>
          <cell r="L1368" t="str">
            <v>1 Natural</v>
          </cell>
          <cell r="M1368" t="str">
            <v>2 Privada (1)</v>
          </cell>
          <cell r="N1368" t="str">
            <v>4 Persona Natural (2)</v>
          </cell>
          <cell r="O1368" t="str">
            <v>1 Nacional</v>
          </cell>
          <cell r="Q1368" t="str">
            <v>3 3. Único Contratista</v>
          </cell>
          <cell r="U1368">
            <v>80505972</v>
          </cell>
          <cell r="V1368" t="str">
            <v>HERNAN HERNANDO PARRA ROJAS</v>
          </cell>
        </row>
        <row r="1369">
          <cell r="C1369" t="str">
            <v>2193-2024</v>
          </cell>
          <cell r="D1369" t="str">
            <v>Fundación Púrpura</v>
          </cell>
          <cell r="E1369" t="str">
            <v>FUNDACION PURPURA</v>
          </cell>
          <cell r="F1369" t="str">
            <v>Cédula de Ciudadania</v>
          </cell>
          <cell r="G1369">
            <v>830088555</v>
          </cell>
          <cell r="H1369">
            <v>830088555</v>
          </cell>
          <cell r="I1369">
            <v>5</v>
          </cell>
          <cell r="K1369" t="str">
            <v>Jurídica</v>
          </cell>
          <cell r="L1369" t="str">
            <v>1 Natural</v>
          </cell>
          <cell r="M1369" t="str">
            <v>2 Privada (1)</v>
          </cell>
          <cell r="N1369" t="str">
            <v>4 Persona Natural (2)</v>
          </cell>
          <cell r="O1369" t="str">
            <v>1 Nacional</v>
          </cell>
          <cell r="Q1369" t="str">
            <v>3 3. Único Contratista</v>
          </cell>
          <cell r="U1369">
            <v>79554967</v>
          </cell>
          <cell r="V1369" t="str">
            <v>William Guevara Quiroz</v>
          </cell>
        </row>
        <row r="1370">
          <cell r="C1370" t="str">
            <v>2194-2024</v>
          </cell>
          <cell r="D1370" t="str">
            <v>Mauricio Vinasco Téllez</v>
          </cell>
          <cell r="E1370" t="str">
            <v>MAURICIO VINASCO TELLEZ</v>
          </cell>
          <cell r="F1370" t="str">
            <v>Cédula de Ciudadania</v>
          </cell>
          <cell r="G1370">
            <v>79671695</v>
          </cell>
          <cell r="H1370">
            <v>79671695</v>
          </cell>
          <cell r="I1370">
            <v>4</v>
          </cell>
          <cell r="K1370" t="str">
            <v>Natural</v>
          </cell>
          <cell r="L1370" t="str">
            <v>1 Natural</v>
          </cell>
          <cell r="M1370" t="str">
            <v>2 Privada (1)</v>
          </cell>
          <cell r="N1370" t="str">
            <v>4 Persona Natural (2)</v>
          </cell>
          <cell r="O1370" t="str">
            <v>1 Nacional</v>
          </cell>
          <cell r="Q1370" t="str">
            <v>3 3. Único Contratista</v>
          </cell>
          <cell r="U1370">
            <v>79671695</v>
          </cell>
          <cell r="V1370" t="str">
            <v>MAURICIO VINASCO TELLEZ</v>
          </cell>
        </row>
        <row r="1371">
          <cell r="C1371" t="str">
            <v>2195-2024</v>
          </cell>
          <cell r="D1371" t="str">
            <v>ASOCIACION COLOMBIANA DE INTERPRETES Y PRODUCTORES FONOGRAFICOS</v>
          </cell>
          <cell r="E1371" t="str">
            <v>ASOCIACION COLOMBIANA DE INTERPRETES Y PRODUCTORES FONOGRAFICOS</v>
          </cell>
          <cell r="F1371" t="str">
            <v>Cédula de Ciudadania</v>
          </cell>
          <cell r="G1371">
            <v>890984107</v>
          </cell>
          <cell r="H1371">
            <v>890984107</v>
          </cell>
          <cell r="I1371">
            <v>0</v>
          </cell>
          <cell r="K1371" t="str">
            <v>Jurídica</v>
          </cell>
          <cell r="L1371" t="str">
            <v>1 Natural</v>
          </cell>
          <cell r="M1371" t="str">
            <v>2 Privada (1)</v>
          </cell>
          <cell r="N1371" t="str">
            <v>4 Persona Natural (2)</v>
          </cell>
          <cell r="O1371" t="str">
            <v>1 Nacional</v>
          </cell>
          <cell r="Q1371" t="str">
            <v>3 3. Único Contratista</v>
          </cell>
          <cell r="U1371">
            <v>70071871</v>
          </cell>
          <cell r="V1371" t="str">
            <v>ANTONIO JOSE MONTOYA HOYOS</v>
          </cell>
        </row>
        <row r="1372">
          <cell r="C1372" t="str">
            <v>2196-2024</v>
          </cell>
          <cell r="D1372" t="str">
            <v>DISTRIBUIDORA DE EQUIPOS DEL CARIBE SAS</v>
          </cell>
          <cell r="E1372" t="str">
            <v>DISTRIBUIDORA DE EQUIPOS DEL CARIBE S.A.S</v>
          </cell>
          <cell r="F1372" t="str">
            <v>Cédula de Ciudadania</v>
          </cell>
          <cell r="G1372">
            <v>900734265</v>
          </cell>
          <cell r="H1372">
            <v>900734265</v>
          </cell>
          <cell r="I1372">
            <v>1</v>
          </cell>
          <cell r="K1372" t="str">
            <v>Jurídica</v>
          </cell>
          <cell r="L1372" t="str">
            <v>1 Natural</v>
          </cell>
          <cell r="M1372" t="str">
            <v>2 Privada (1)</v>
          </cell>
          <cell r="N1372" t="str">
            <v>4 Persona Natural (2)</v>
          </cell>
          <cell r="O1372" t="str">
            <v>1 Nacional</v>
          </cell>
          <cell r="Q1372" t="str">
            <v>3 3. Único Contratista</v>
          </cell>
          <cell r="U1372">
            <v>72340814</v>
          </cell>
          <cell r="V1372" t="str">
            <v>EDDER MAURICIO SILVA SANCHEZ</v>
          </cell>
        </row>
        <row r="1373">
          <cell r="C1373" t="str">
            <v>2197-2024</v>
          </cell>
          <cell r="D1373" t="str">
            <v>CORPORACION AL ALBA PRODUCCIONES</v>
          </cell>
          <cell r="E1373" t="str">
            <v>CORPORACION AL ALBA PRODUCCIONES</v>
          </cell>
          <cell r="F1373" t="str">
            <v>Cédula de Ciudadania</v>
          </cell>
          <cell r="G1373">
            <v>901012832</v>
          </cell>
          <cell r="H1373">
            <v>901012832</v>
          </cell>
          <cell r="I1373">
            <v>1</v>
          </cell>
          <cell r="K1373" t="str">
            <v>Jurídica</v>
          </cell>
          <cell r="L1373" t="str">
            <v>1 Natural</v>
          </cell>
          <cell r="M1373" t="str">
            <v>2 Privada (1)</v>
          </cell>
          <cell r="N1373" t="str">
            <v>4 Persona Natural (2)</v>
          </cell>
          <cell r="O1373" t="str">
            <v>1 Nacional</v>
          </cell>
          <cell r="Q1373" t="str">
            <v>3 3. Único Contratista</v>
          </cell>
          <cell r="U1373">
            <v>1013578043</v>
          </cell>
          <cell r="V1373" t="str">
            <v>ALBA MARIA MORA MENDEZ</v>
          </cell>
        </row>
        <row r="1374">
          <cell r="C1374" t="str">
            <v>2198-2024</v>
          </cell>
          <cell r="D1374" t="str">
            <v>FUNDACION PATRIMONIO FILMICO COLOMBIANO</v>
          </cell>
          <cell r="E1374" t="str">
            <v>FUNDACION PATRIMONIO FILMICO COLOMBIANO</v>
          </cell>
          <cell r="F1374" t="str">
            <v>Cédula de Ciudadania</v>
          </cell>
          <cell r="G1374">
            <v>860533189</v>
          </cell>
          <cell r="H1374">
            <v>860533189</v>
          </cell>
          <cell r="I1374">
            <v>0</v>
          </cell>
          <cell r="K1374" t="str">
            <v>Jurídica</v>
          </cell>
          <cell r="L1374" t="str">
            <v>1 Natural</v>
          </cell>
          <cell r="M1374" t="str">
            <v>2 Privada (1)</v>
          </cell>
          <cell r="N1374" t="str">
            <v>4 Persona Natural (2)</v>
          </cell>
          <cell r="O1374" t="str">
            <v>1 Nacional</v>
          </cell>
          <cell r="Q1374" t="str">
            <v>3 3. Único Contratista</v>
          </cell>
          <cell r="U1374">
            <v>51900286</v>
          </cell>
          <cell r="V1374" t="str">
            <v>ALEXANDRA FALLA ZERRATE</v>
          </cell>
        </row>
        <row r="1375">
          <cell r="C1375" t="str">
            <v>2199-2024</v>
          </cell>
          <cell r="D1375" t="str">
            <v>CORPORACIÓN ARQUITECTURA EXPANDIDA</v>
          </cell>
          <cell r="E1375" t="str">
            <v>CORPORACION ARQUITECTURA EXPANDIDA</v>
          </cell>
          <cell r="F1375" t="str">
            <v>Cédula de Ciudadania</v>
          </cell>
          <cell r="G1375">
            <v>900599343</v>
          </cell>
          <cell r="H1375">
            <v>900599343</v>
          </cell>
          <cell r="I1375">
            <v>7</v>
          </cell>
          <cell r="K1375" t="str">
            <v>Jurídica</v>
          </cell>
          <cell r="L1375" t="str">
            <v>1 Natural</v>
          </cell>
          <cell r="M1375" t="str">
            <v>2 Privada (1)</v>
          </cell>
          <cell r="N1375" t="str">
            <v>4 Persona Natural (2)</v>
          </cell>
          <cell r="O1375" t="str">
            <v>1 Nacional</v>
          </cell>
          <cell r="Q1375" t="str">
            <v>3 3. Único Contratista</v>
          </cell>
          <cell r="U1375">
            <v>400466</v>
          </cell>
          <cell r="V1375" t="str">
            <v>ANA MARÍA LOPEZ ORTEGO</v>
          </cell>
        </row>
        <row r="1376">
          <cell r="C1376" t="str">
            <v>220-2024</v>
          </cell>
          <cell r="D1376" t="str">
            <v>Leidy Johana Muñoz Carrero</v>
          </cell>
          <cell r="E1376" t="str">
            <v>LEIDY JOHANA MUÑOZ CARRERO</v>
          </cell>
          <cell r="F1376" t="str">
            <v>Cédula de Ciudadania</v>
          </cell>
          <cell r="G1376">
            <v>53046318</v>
          </cell>
          <cell r="H1376">
            <v>53046318</v>
          </cell>
          <cell r="I1376">
            <v>8</v>
          </cell>
          <cell r="K1376" t="str">
            <v>Natural</v>
          </cell>
          <cell r="L1376" t="str">
            <v>1 Natural</v>
          </cell>
          <cell r="M1376" t="str">
            <v>2 Privada (1)</v>
          </cell>
          <cell r="N1376" t="str">
            <v>4 Persona Natural (2)</v>
          </cell>
          <cell r="O1376" t="str">
            <v>1 Nacional</v>
          </cell>
          <cell r="Q1376" t="str">
            <v>3 3. Único Contratista</v>
          </cell>
          <cell r="U1376">
            <v>53046318</v>
          </cell>
          <cell r="V1376" t="str">
            <v>LEIDY JOHANA MUÑOZ CARRERO</v>
          </cell>
        </row>
        <row r="1377">
          <cell r="C1377" t="str">
            <v>2200-2024</v>
          </cell>
          <cell r="D1377" t="str">
            <v>EUROLIFT S.A.S</v>
          </cell>
          <cell r="E1377" t="str">
            <v>EUROLIFT SAS</v>
          </cell>
          <cell r="F1377" t="str">
            <v>Cédula de Ciudadania</v>
          </cell>
          <cell r="G1377">
            <v>900013681</v>
          </cell>
          <cell r="H1377">
            <v>900013681</v>
          </cell>
          <cell r="I1377">
            <v>7</v>
          </cell>
          <cell r="K1377" t="str">
            <v>Jurídica</v>
          </cell>
          <cell r="L1377" t="str">
            <v>1 Natural</v>
          </cell>
          <cell r="M1377" t="str">
            <v>2 Privada (1)</v>
          </cell>
          <cell r="N1377" t="str">
            <v>4 Persona Natural (2)</v>
          </cell>
          <cell r="O1377" t="str">
            <v>1 Nacional</v>
          </cell>
          <cell r="Q1377" t="str">
            <v>3 3. Único Contratista</v>
          </cell>
          <cell r="U1377">
            <v>4221675</v>
          </cell>
          <cell r="V1377" t="str">
            <v>PEDRO NEL JIMENEZ ARIAS</v>
          </cell>
        </row>
        <row r="1378">
          <cell r="C1378" t="str">
            <v>2201-2024</v>
          </cell>
          <cell r="D1378" t="str">
            <v>UNIVERSIDAD CATOLICA DE COLOMBIA</v>
          </cell>
          <cell r="E1378" t="str">
            <v>UNIVERSIDAD CATOLICA DE COLOMBIA</v>
          </cell>
          <cell r="F1378" t="str">
            <v>Cédula de Ciudadania</v>
          </cell>
          <cell r="G1378">
            <v>860028971</v>
          </cell>
          <cell r="H1378">
            <v>860028971</v>
          </cell>
          <cell r="I1378">
            <v>9</v>
          </cell>
          <cell r="K1378" t="str">
            <v>Jurídica</v>
          </cell>
          <cell r="L1378" t="str">
            <v>1 Natural</v>
          </cell>
          <cell r="M1378" t="str">
            <v>2 Privada (1)</v>
          </cell>
          <cell r="N1378" t="str">
            <v>4 Persona Natural (2)</v>
          </cell>
          <cell r="O1378" t="str">
            <v>1 Nacional</v>
          </cell>
          <cell r="Q1378" t="str">
            <v>3 3. Único Contratista</v>
          </cell>
          <cell r="U1378">
            <v>80408455</v>
          </cell>
          <cell r="V1378" t="str">
            <v>FRANCISCO JOSE GOMEZ ORTIZ</v>
          </cell>
        </row>
        <row r="1379">
          <cell r="C1379" t="str">
            <v>2202-2024</v>
          </cell>
          <cell r="D1379" t="str">
            <v>FABIAN ENRIQUE CORDOBA GASPAR</v>
          </cell>
          <cell r="E1379" t="str">
            <v>FABIAN ENRIQUE CORDOBA GASPAR</v>
          </cell>
          <cell r="F1379" t="str">
            <v>Cédula de Ciudadania</v>
          </cell>
          <cell r="G1379">
            <v>79711296</v>
          </cell>
          <cell r="H1379">
            <v>79711296</v>
          </cell>
          <cell r="I1379">
            <v>1</v>
          </cell>
          <cell r="K1379" t="str">
            <v>Natural</v>
          </cell>
          <cell r="L1379" t="str">
            <v>1 Natural</v>
          </cell>
          <cell r="M1379" t="str">
            <v>2 Privada (1)</v>
          </cell>
          <cell r="N1379" t="str">
            <v>4 Persona Natural (2)</v>
          </cell>
          <cell r="O1379" t="str">
            <v>1 Nacional</v>
          </cell>
          <cell r="Q1379" t="str">
            <v>3 3. Único Contratista</v>
          </cell>
          <cell r="U1379">
            <v>79711296</v>
          </cell>
          <cell r="V1379" t="str">
            <v>FABIAN ENRIQUE CORDOBA GASPAR</v>
          </cell>
        </row>
        <row r="1380">
          <cell r="C1380" t="str">
            <v>2203-2024</v>
          </cell>
          <cell r="D1380" t="str">
            <v>CAJA COLOMBIANA DE SUBSIDIO FAMILIAR COLSUBSIDIO</v>
          </cell>
          <cell r="E1380" t="str">
            <v>CAJA COLOMBIANA DE SUBSIDIO FAMILIAR COLSUBSIDIO</v>
          </cell>
          <cell r="F1380" t="str">
            <v>Cédula de Ciudadania</v>
          </cell>
          <cell r="G1380">
            <v>860007336</v>
          </cell>
          <cell r="H1380">
            <v>860007336</v>
          </cell>
          <cell r="I1380">
            <v>1</v>
          </cell>
          <cell r="K1380" t="str">
            <v>Jurídica</v>
          </cell>
          <cell r="L1380" t="str">
            <v>1 Natural</v>
          </cell>
          <cell r="M1380" t="str">
            <v>2 Privada (1)</v>
          </cell>
          <cell r="N1380" t="str">
            <v>4 Persona Natural (2)</v>
          </cell>
          <cell r="O1380" t="str">
            <v>1 Nacional</v>
          </cell>
          <cell r="Q1380" t="str">
            <v>3 3. Único Contratista</v>
          </cell>
          <cell r="U1380">
            <v>19153650</v>
          </cell>
          <cell r="V1380" t="str">
            <v>NESTOR ALFONSO FERNANDEZ DE SOTO VALDERRAMA</v>
          </cell>
        </row>
        <row r="1381">
          <cell r="C1381" t="str">
            <v>2204-2024</v>
          </cell>
          <cell r="D1381" t="str">
            <v>REDELAE.LAT</v>
          </cell>
          <cell r="E1381" t="str">
            <v>REDELAE.LAT</v>
          </cell>
          <cell r="F1381" t="str">
            <v>Cédula de Ciudadania</v>
          </cell>
          <cell r="G1381">
            <v>800199677</v>
          </cell>
          <cell r="H1381">
            <v>800199677</v>
          </cell>
          <cell r="I1381">
            <v>2</v>
          </cell>
          <cell r="K1381" t="str">
            <v>Jurídica</v>
          </cell>
          <cell r="L1381" t="str">
            <v>1 Natural</v>
          </cell>
          <cell r="M1381" t="str">
            <v>2 Privada (1)</v>
          </cell>
          <cell r="N1381" t="str">
            <v>4 Persona Natural (2)</v>
          </cell>
          <cell r="O1381" t="str">
            <v>1 Nacional</v>
          </cell>
          <cell r="Q1381" t="str">
            <v>3 3. Único Contratista</v>
          </cell>
          <cell r="U1381">
            <v>25057632</v>
          </cell>
          <cell r="V1381" t="str">
            <v>Beatriz Elena Quintero Lopez</v>
          </cell>
        </row>
        <row r="1382">
          <cell r="C1382" t="str">
            <v>2205-2024</v>
          </cell>
          <cell r="D1382" t="str">
            <v>deisy tatiana diaz goyeneche</v>
          </cell>
          <cell r="E1382" t="str">
            <v>DEISY TATIANA DIAZ GOYENECHE</v>
          </cell>
          <cell r="F1382" t="str">
            <v>Cédula de Ciudadania</v>
          </cell>
          <cell r="G1382">
            <v>1018465158</v>
          </cell>
          <cell r="H1382">
            <v>1018465158</v>
          </cell>
          <cell r="I1382">
            <v>7</v>
          </cell>
          <cell r="K1382" t="str">
            <v>Natural</v>
          </cell>
          <cell r="L1382" t="str">
            <v>1 Natural</v>
          </cell>
          <cell r="M1382" t="str">
            <v>2 Privada (1)</v>
          </cell>
          <cell r="N1382" t="str">
            <v>4 Persona Natural (2)</v>
          </cell>
          <cell r="O1382" t="str">
            <v>1 Nacional</v>
          </cell>
          <cell r="Q1382" t="str">
            <v>3 3. Único Contratista</v>
          </cell>
          <cell r="U1382">
            <v>1018465158</v>
          </cell>
          <cell r="V1382" t="str">
            <v>DEISY TATIANA DIAZ GOYENECHE</v>
          </cell>
        </row>
        <row r="1383">
          <cell r="C1383" t="str">
            <v>2206-2024</v>
          </cell>
          <cell r="D1383" t="str">
            <v>ASCENSORES SCHINDLER DE COLOMBIA SAS</v>
          </cell>
          <cell r="E1383" t="str">
            <v>ASCENSORES SCHINDLER DE COLOMBIA S A S</v>
          </cell>
          <cell r="F1383" t="str">
            <v>Cédula de Ciudadania</v>
          </cell>
          <cell r="G1383">
            <v>860005289</v>
          </cell>
          <cell r="H1383">
            <v>860005289</v>
          </cell>
          <cell r="I1383">
            <v>4</v>
          </cell>
          <cell r="K1383" t="str">
            <v>Jurídica</v>
          </cell>
          <cell r="L1383" t="str">
            <v>1 Natural</v>
          </cell>
          <cell r="M1383" t="str">
            <v>2 Privada (1)</v>
          </cell>
          <cell r="N1383" t="str">
            <v>4 Persona Natural (2)</v>
          </cell>
          <cell r="O1383" t="str">
            <v>1 Nacional</v>
          </cell>
          <cell r="Q1383" t="str">
            <v>3 3. Único Contratista</v>
          </cell>
          <cell r="U1383">
            <v>70567755</v>
          </cell>
          <cell r="V1383" t="str">
            <v>Mauricio Gil Escobar</v>
          </cell>
        </row>
        <row r="1384">
          <cell r="C1384" t="str">
            <v>2207-2024</v>
          </cell>
          <cell r="D1384" t="str">
            <v>ANGELA MARIA ROJAS PINZON</v>
          </cell>
          <cell r="E1384" t="str">
            <v>ANGELA MARIA ROJAS PINZON</v>
          </cell>
          <cell r="F1384" t="str">
            <v>Cédula de Ciudadania</v>
          </cell>
          <cell r="G1384">
            <v>1107052235</v>
          </cell>
          <cell r="H1384">
            <v>1107052235</v>
          </cell>
          <cell r="I1384">
            <v>6</v>
          </cell>
          <cell r="K1384" t="str">
            <v>Natural</v>
          </cell>
          <cell r="L1384" t="str">
            <v>1 Natural</v>
          </cell>
          <cell r="M1384" t="str">
            <v>2 Privada (1)</v>
          </cell>
          <cell r="N1384" t="str">
            <v>4 Persona Natural (2)</v>
          </cell>
          <cell r="O1384" t="str">
            <v>1 Nacional</v>
          </cell>
          <cell r="Q1384" t="str">
            <v>3 3. Único Contratista</v>
          </cell>
          <cell r="U1384">
            <v>1107052235</v>
          </cell>
          <cell r="V1384" t="str">
            <v>ANGELA MARIA ROJAS PINZON</v>
          </cell>
        </row>
        <row r="1385">
          <cell r="C1385" t="str">
            <v>2208-2024</v>
          </cell>
          <cell r="D1385" t="str">
            <v>Babel Libros S.A.S</v>
          </cell>
          <cell r="E1385" t="str">
            <v>BABEL LIBROS SAS</v>
          </cell>
          <cell r="F1385" t="str">
            <v>Cédula de Ciudadania</v>
          </cell>
          <cell r="G1385">
            <v>830087527</v>
          </cell>
          <cell r="H1385">
            <v>830087527</v>
          </cell>
          <cell r="I1385">
            <v>4</v>
          </cell>
          <cell r="K1385" t="str">
            <v>Jurídica</v>
          </cell>
          <cell r="L1385" t="str">
            <v>1 Natural</v>
          </cell>
          <cell r="M1385" t="str">
            <v>2 Privada (1)</v>
          </cell>
          <cell r="N1385" t="str">
            <v>4 Persona Natural (2)</v>
          </cell>
          <cell r="O1385" t="str">
            <v>1 Nacional</v>
          </cell>
          <cell r="Q1385" t="str">
            <v>3 3. Único Contratista</v>
          </cell>
          <cell r="U1385">
            <v>21069958</v>
          </cell>
          <cell r="V1385" t="str">
            <v>María Fernanda Osorio Caminata</v>
          </cell>
        </row>
        <row r="1386">
          <cell r="C1386" t="str">
            <v>2209-2024</v>
          </cell>
          <cell r="D1386" t="str">
            <v>FEMM SAS</v>
          </cell>
          <cell r="E1386" t="str">
            <v>FEMM S.A.S</v>
          </cell>
          <cell r="F1386" t="str">
            <v>Cédula de Ciudadania</v>
          </cell>
          <cell r="G1386">
            <v>830075807</v>
          </cell>
          <cell r="H1386">
            <v>830075807</v>
          </cell>
          <cell r="I1386">
            <v>1</v>
          </cell>
          <cell r="K1386" t="str">
            <v>Jurídica</v>
          </cell>
          <cell r="L1386" t="str">
            <v>1 Natural</v>
          </cell>
          <cell r="M1386" t="str">
            <v>2 Privada (1)</v>
          </cell>
          <cell r="N1386" t="str">
            <v>4 Persona Natural (2)</v>
          </cell>
          <cell r="O1386" t="str">
            <v>1 Nacional</v>
          </cell>
          <cell r="Q1386" t="str">
            <v>3 3. Único Contratista</v>
          </cell>
          <cell r="U1386">
            <v>51645845</v>
          </cell>
          <cell r="V1386" t="str">
            <v>MARGARITA MARIA RUIZ TARAZONA</v>
          </cell>
        </row>
        <row r="1387">
          <cell r="C1387" t="str">
            <v>221-2024</v>
          </cell>
          <cell r="D1387" t="str">
            <v>Gonzalo Steven Galindo Reyes</v>
          </cell>
          <cell r="E1387" t="str">
            <v>GONZALO STEVEN GALINDO REYES</v>
          </cell>
          <cell r="F1387" t="str">
            <v>Cédula de Ciudadania</v>
          </cell>
          <cell r="G1387">
            <v>1010209615</v>
          </cell>
          <cell r="H1387">
            <v>1010209615</v>
          </cell>
          <cell r="I1387">
            <v>6</v>
          </cell>
          <cell r="K1387" t="str">
            <v>Natural</v>
          </cell>
          <cell r="L1387" t="str">
            <v>1 Natural</v>
          </cell>
          <cell r="M1387" t="str">
            <v>2 Privada (1)</v>
          </cell>
          <cell r="N1387" t="str">
            <v>4 Persona Natural (2)</v>
          </cell>
          <cell r="O1387" t="str">
            <v>1 Nacional</v>
          </cell>
          <cell r="Q1387" t="str">
            <v>3 3. Único Contratista</v>
          </cell>
          <cell r="U1387">
            <v>1010209615</v>
          </cell>
          <cell r="V1387" t="str">
            <v>GONZALO STEVEN GALINDO REYES</v>
          </cell>
        </row>
        <row r="1388">
          <cell r="C1388" t="str">
            <v>2210-2024</v>
          </cell>
          <cell r="D1388" t="str">
            <v>ASOCIACIÓN NACIONAL DE SALAS CONCERTADAS DE TEATRO DE BOGOTÁ</v>
          </cell>
          <cell r="E1388" t="str">
            <v>ASOCIACION NACIONAL DE SALAS CONCERTADAS DE TEATRO DE BOGOTA</v>
          </cell>
          <cell r="F1388" t="str">
            <v>Cédula de Ciudadania</v>
          </cell>
          <cell r="G1388">
            <v>830115531</v>
          </cell>
          <cell r="H1388">
            <v>830115531</v>
          </cell>
          <cell r="I1388">
            <v>5</v>
          </cell>
          <cell r="K1388" t="str">
            <v>Jurídica</v>
          </cell>
          <cell r="L1388" t="str">
            <v>1 Natural</v>
          </cell>
          <cell r="M1388" t="str">
            <v>2 Privada (1)</v>
          </cell>
          <cell r="N1388" t="str">
            <v>4 Persona Natural (2)</v>
          </cell>
          <cell r="O1388" t="str">
            <v>1 Nacional</v>
          </cell>
          <cell r="Q1388" t="str">
            <v>3 3. Único Contratista</v>
          </cell>
          <cell r="U1388">
            <v>80505972</v>
          </cell>
          <cell r="V1388" t="str">
            <v>HERNAN HERNANDO PARRA ROJAS</v>
          </cell>
        </row>
        <row r="1389">
          <cell r="C1389" t="str">
            <v>2211-2024</v>
          </cell>
          <cell r="D1389" t="str">
            <v>TALLER DE EDICIÓN ROCCA S.A.S.</v>
          </cell>
          <cell r="E1389" t="str">
            <v>TALLER DE EDICION ROCCA S A S</v>
          </cell>
          <cell r="F1389" t="str">
            <v>Cédula de Ciudadania</v>
          </cell>
          <cell r="G1389">
            <v>900245986</v>
          </cell>
          <cell r="H1389">
            <v>900245986</v>
          </cell>
          <cell r="I1389">
            <v>3</v>
          </cell>
          <cell r="K1389" t="str">
            <v>Jurídica</v>
          </cell>
          <cell r="L1389" t="str">
            <v>1 Natural</v>
          </cell>
          <cell r="M1389" t="str">
            <v>2 Privada (1)</v>
          </cell>
          <cell r="N1389" t="str">
            <v>4 Persona Natural (2)</v>
          </cell>
          <cell r="O1389" t="str">
            <v>1 Nacional</v>
          </cell>
          <cell r="Q1389" t="str">
            <v>3 3. Único Contratista</v>
          </cell>
          <cell r="U1389">
            <v>19183301</v>
          </cell>
          <cell r="V1389" t="str">
            <v>LUIS DANIEL FLORENCIO BERNARDO ROCA LYNN</v>
          </cell>
        </row>
        <row r="1390">
          <cell r="C1390" t="str">
            <v>2212-2024</v>
          </cell>
          <cell r="D1390" t="str">
            <v>EDICIONES FONDO DE CULTURA ECONOMICA S.A.S.</v>
          </cell>
          <cell r="E1390" t="str">
            <v>EDICIONES FONDO DE CULTURA ECONOMICA SAS</v>
          </cell>
          <cell r="F1390" t="str">
            <v>Cédula de Ciudadania</v>
          </cell>
          <cell r="G1390">
            <v>830141248</v>
          </cell>
          <cell r="H1390">
            <v>830141248</v>
          </cell>
          <cell r="I1390">
            <v>5</v>
          </cell>
          <cell r="K1390" t="str">
            <v>Jurídica</v>
          </cell>
          <cell r="L1390" t="str">
            <v>1 Natural</v>
          </cell>
          <cell r="M1390" t="str">
            <v>2 Privada (1)</v>
          </cell>
          <cell r="N1390" t="str">
            <v>4 Persona Natural (2)</v>
          </cell>
          <cell r="O1390" t="str">
            <v>1 Nacional</v>
          </cell>
          <cell r="Q1390" t="str">
            <v>3 3. Único Contratista</v>
          </cell>
          <cell r="U1390">
            <v>79811700</v>
          </cell>
          <cell r="V1390" t="str">
            <v>MIGUEL ÁNGEL RODRÍGUEZ MONTERO</v>
          </cell>
        </row>
        <row r="1391">
          <cell r="C1391" t="str">
            <v>2213-2024</v>
          </cell>
          <cell r="D1391" t="str">
            <v>PLANEAR COMUNICACIONES</v>
          </cell>
          <cell r="E1391" t="str">
            <v>PLANEAR COMUNICACIONES SAS</v>
          </cell>
          <cell r="F1391" t="str">
            <v>Cédula de Ciudadania</v>
          </cell>
          <cell r="G1391">
            <v>900621477</v>
          </cell>
          <cell r="H1391">
            <v>900621477</v>
          </cell>
          <cell r="I1391">
            <v>9</v>
          </cell>
          <cell r="K1391" t="str">
            <v>Jurídica</v>
          </cell>
          <cell r="L1391" t="str">
            <v>1 Natural</v>
          </cell>
          <cell r="M1391" t="str">
            <v>2 Privada (1)</v>
          </cell>
          <cell r="N1391" t="str">
            <v>4 Persona Natural (2)</v>
          </cell>
          <cell r="O1391" t="str">
            <v>1 Nacional</v>
          </cell>
          <cell r="Q1391" t="str">
            <v>3 3. Único Contratista</v>
          </cell>
          <cell r="U1391">
            <v>80881807</v>
          </cell>
          <cell r="V1391" t="str">
            <v>NICOLAS GONZALEZ PRADA</v>
          </cell>
        </row>
        <row r="1392">
          <cell r="C1392" t="str">
            <v>2214-2024</v>
          </cell>
          <cell r="D1392" t="str">
            <v>DUIR SAS</v>
          </cell>
          <cell r="E1392" t="str">
            <v>DUIR S.A.S.</v>
          </cell>
          <cell r="F1392" t="str">
            <v>Cédula de Ciudadania</v>
          </cell>
          <cell r="G1392">
            <v>901264241</v>
          </cell>
          <cell r="H1392">
            <v>901264241</v>
          </cell>
          <cell r="I1392">
            <v>1</v>
          </cell>
          <cell r="K1392" t="str">
            <v>Jurídica</v>
          </cell>
          <cell r="L1392" t="str">
            <v>1 Natural</v>
          </cell>
          <cell r="M1392" t="str">
            <v>2 Privada (1)</v>
          </cell>
          <cell r="N1392" t="str">
            <v>4 Persona Natural (2)</v>
          </cell>
          <cell r="O1392" t="str">
            <v>1 Nacional</v>
          </cell>
          <cell r="Q1392" t="str">
            <v>3 3. Único Contratista</v>
          </cell>
          <cell r="U1392">
            <v>80100993</v>
          </cell>
          <cell r="V1392" t="str">
            <v>GIOVANNI ALEXANDER PIRAGUA TALERO</v>
          </cell>
        </row>
        <row r="1393">
          <cell r="C1393" t="str">
            <v>2215-2024</v>
          </cell>
          <cell r="D1393" t="str">
            <v>TICKET FAST S.A.S.</v>
          </cell>
          <cell r="E1393" t="str">
            <v>TICKET FAST S A S</v>
          </cell>
          <cell r="F1393" t="str">
            <v>Cédula de Ciudadania</v>
          </cell>
          <cell r="G1393">
            <v>900569193</v>
          </cell>
          <cell r="H1393">
            <v>900569193</v>
          </cell>
          <cell r="I1393">
            <v>0</v>
          </cell>
          <cell r="K1393" t="str">
            <v>Jurídica</v>
          </cell>
          <cell r="L1393" t="str">
            <v>1 Natural</v>
          </cell>
          <cell r="M1393" t="str">
            <v>2 Privada (1)</v>
          </cell>
          <cell r="N1393" t="str">
            <v>4 Persona Natural (2)</v>
          </cell>
          <cell r="O1393" t="str">
            <v>1 Nacional</v>
          </cell>
          <cell r="Q1393" t="str">
            <v>3 3. Único Contratista</v>
          </cell>
          <cell r="U1393">
            <v>79287792</v>
          </cell>
          <cell r="V1393" t="str">
            <v>GERMAN HUMBERTO GOMEZ RÌOS</v>
          </cell>
        </row>
        <row r="1394">
          <cell r="C1394" t="str">
            <v>2216-2024</v>
          </cell>
          <cell r="D1394" t="str">
            <v>Fundación Oveja Eléctrica</v>
          </cell>
          <cell r="E1394" t="str">
            <v>FUNDACION OVEJA ELECTRICA</v>
          </cell>
          <cell r="F1394" t="str">
            <v>Cédula de Ciudadania</v>
          </cell>
          <cell r="G1394">
            <v>901372765</v>
          </cell>
          <cell r="H1394">
            <v>901372765</v>
          </cell>
          <cell r="I1394">
            <v>1</v>
          </cell>
          <cell r="K1394" t="str">
            <v>Jurídica</v>
          </cell>
          <cell r="L1394" t="str">
            <v>1 Natural</v>
          </cell>
          <cell r="M1394" t="str">
            <v>2 Privada (1)</v>
          </cell>
          <cell r="N1394" t="str">
            <v>4 Persona Natural (2)</v>
          </cell>
          <cell r="O1394" t="str">
            <v>1 Nacional</v>
          </cell>
          <cell r="Q1394" t="str">
            <v>3 3. Único Contratista</v>
          </cell>
          <cell r="U1394">
            <v>41781371</v>
          </cell>
          <cell r="V1394" t="str">
            <v>ANGIE DANIELA GUALTEROS CAMPO</v>
          </cell>
        </row>
        <row r="1395">
          <cell r="C1395" t="str">
            <v>2217-2024</v>
          </cell>
          <cell r="D1395" t="str">
            <v>Danta Cine S.A.S.</v>
          </cell>
          <cell r="E1395" t="str">
            <v>DANTA CINE S.A.S</v>
          </cell>
          <cell r="F1395" t="str">
            <v>Cédula de Ciudadania</v>
          </cell>
          <cell r="G1395">
            <v>901269527</v>
          </cell>
          <cell r="H1395">
            <v>901269527</v>
          </cell>
          <cell r="I1395">
            <v>3</v>
          </cell>
          <cell r="K1395" t="str">
            <v>Jurídica</v>
          </cell>
          <cell r="L1395" t="str">
            <v>1 Natural</v>
          </cell>
          <cell r="M1395" t="str">
            <v>2 Privada (1)</v>
          </cell>
          <cell r="N1395" t="str">
            <v>4 Persona Natural (2)</v>
          </cell>
          <cell r="O1395" t="str">
            <v>1 Nacional</v>
          </cell>
          <cell r="Q1395" t="str">
            <v>3 3. Único Contratista</v>
          </cell>
          <cell r="U1395">
            <v>80833055</v>
          </cell>
          <cell r="V1395" t="str">
            <v>RODRIGO ARCADIO DIMATE GUTIÉRREZ</v>
          </cell>
        </row>
        <row r="1396">
          <cell r="C1396" t="str">
            <v>2218-2024</v>
          </cell>
          <cell r="D1396" t="str">
            <v>FONDO MIXTO DE PROMOCION CINEMATOGRAFICA PROIMAGENES COLOMBIA</v>
          </cell>
          <cell r="E1396" t="str">
            <v>FONDO MIXTO DE PROMOCION CINEMATOGRAFICA PROIMAGENES COLOMBIA - PROIMAGENES COLOMBIA</v>
          </cell>
          <cell r="F1396" t="str">
            <v>Cédula de Ciudadania</v>
          </cell>
          <cell r="G1396">
            <v>830046582</v>
          </cell>
          <cell r="H1396">
            <v>830046582</v>
          </cell>
          <cell r="I1396">
            <v>4</v>
          </cell>
          <cell r="K1396" t="str">
            <v>Jurídica</v>
          </cell>
          <cell r="L1396" t="str">
            <v>1 Natural</v>
          </cell>
          <cell r="M1396" t="str">
            <v>2 Privada (1)</v>
          </cell>
          <cell r="N1396" t="str">
            <v>4 Persona Natural (2)</v>
          </cell>
          <cell r="O1396" t="str">
            <v>1 Nacional</v>
          </cell>
          <cell r="Q1396" t="str">
            <v>3 3. Único Contratista</v>
          </cell>
          <cell r="U1396">
            <v>41685231</v>
          </cell>
          <cell r="V1396" t="str">
            <v>Claudia Triana Soto</v>
          </cell>
        </row>
        <row r="1397">
          <cell r="C1397" t="str">
            <v>2219-2024</v>
          </cell>
          <cell r="D1397" t="str">
            <v>OPEN GROUP BTL SAS</v>
          </cell>
          <cell r="E1397" t="str">
            <v>OPEN GROUP BTL SAS</v>
          </cell>
          <cell r="F1397" t="str">
            <v>Cédula de Ciudadania</v>
          </cell>
          <cell r="G1397">
            <v>900194353</v>
          </cell>
          <cell r="H1397">
            <v>900194353</v>
          </cell>
          <cell r="I1397">
            <v>1</v>
          </cell>
          <cell r="K1397" t="str">
            <v>Jurídica</v>
          </cell>
          <cell r="L1397" t="str">
            <v>1 Natural</v>
          </cell>
          <cell r="M1397" t="str">
            <v>2 Privada (1)</v>
          </cell>
          <cell r="N1397" t="str">
            <v>4 Persona Natural (2)</v>
          </cell>
          <cell r="O1397" t="str">
            <v>1 Nacional</v>
          </cell>
          <cell r="Q1397" t="str">
            <v>3 3. Único Contratista</v>
          </cell>
          <cell r="U1397">
            <v>79643940</v>
          </cell>
          <cell r="V1397" t="str">
            <v>OSCAR ALBERTO RINCON PORRAS</v>
          </cell>
        </row>
        <row r="1398">
          <cell r="C1398" t="str">
            <v>222-2024</v>
          </cell>
          <cell r="D1398" t="str">
            <v>yenny carolina carvajal lopez</v>
          </cell>
          <cell r="E1398" t="str">
            <v>YENNY CAROLINA CARVAJAL LOPEZ</v>
          </cell>
          <cell r="F1398" t="str">
            <v>Cédula de Ciudadania</v>
          </cell>
          <cell r="G1398">
            <v>52434493</v>
          </cell>
          <cell r="H1398">
            <v>52434493</v>
          </cell>
          <cell r="I1398">
            <v>1</v>
          </cell>
          <cell r="K1398" t="str">
            <v>Natural</v>
          </cell>
          <cell r="L1398" t="str">
            <v>1 Natural</v>
          </cell>
          <cell r="M1398" t="str">
            <v>2 Privada (1)</v>
          </cell>
          <cell r="N1398" t="str">
            <v>4 Persona Natural (2)</v>
          </cell>
          <cell r="O1398" t="str">
            <v>1 Nacional</v>
          </cell>
          <cell r="Q1398" t="str">
            <v>3 3. Único Contratista</v>
          </cell>
          <cell r="U1398">
            <v>52434493</v>
          </cell>
          <cell r="V1398" t="str">
            <v>YENNY CAROLINA CARVAJAL LOPEZ</v>
          </cell>
        </row>
        <row r="1399">
          <cell r="C1399" t="str">
            <v>2220-2024</v>
          </cell>
          <cell r="D1399" t="str">
            <v>INVERSIONES JUNISAMA SAS</v>
          </cell>
          <cell r="E1399" t="str">
            <v>INVERSIONES JUNISAMA SAS</v>
          </cell>
          <cell r="F1399" t="str">
            <v>Cédula de Ciudadania</v>
          </cell>
          <cell r="G1399">
            <v>901710432</v>
          </cell>
          <cell r="H1399">
            <v>901710432</v>
          </cell>
          <cell r="I1399">
            <v>3</v>
          </cell>
          <cell r="K1399" t="str">
            <v>Jurídica</v>
          </cell>
          <cell r="L1399" t="str">
            <v>1 Natural</v>
          </cell>
          <cell r="M1399" t="str">
            <v>2 Privada (1)</v>
          </cell>
          <cell r="N1399" t="str">
            <v>4 Persona Natural (2)</v>
          </cell>
          <cell r="O1399" t="str">
            <v>1 Nacional</v>
          </cell>
          <cell r="Q1399" t="str">
            <v>3 3. Único Contratista</v>
          </cell>
          <cell r="U1399">
            <v>1000270509</v>
          </cell>
          <cell r="V1399" t="str">
            <v>SANTIAGO MANRIQUE FRANCO</v>
          </cell>
        </row>
        <row r="1400">
          <cell r="C1400" t="str">
            <v>2221-2024</v>
          </cell>
          <cell r="D1400" t="str">
            <v>Asociación Fútbol Conciencia</v>
          </cell>
          <cell r="E1400" t="str">
            <v>ASOCIACIÓN FÚTBOL CONCIENCIA</v>
          </cell>
          <cell r="F1400" t="str">
            <v>Cédula de Ciudadania</v>
          </cell>
          <cell r="G1400">
            <v>901047317</v>
          </cell>
          <cell r="H1400">
            <v>901047317</v>
          </cell>
          <cell r="I1400">
            <v>0</v>
          </cell>
          <cell r="K1400" t="str">
            <v>Jurídica</v>
          </cell>
          <cell r="L1400" t="str">
            <v>1 Natural</v>
          </cell>
          <cell r="M1400" t="str">
            <v>2 Privada (1)</v>
          </cell>
          <cell r="N1400" t="str">
            <v>4 Persona Natural (2)</v>
          </cell>
          <cell r="O1400" t="str">
            <v>1 Nacional</v>
          </cell>
          <cell r="Q1400" t="str">
            <v>3 3. Único Contratista</v>
          </cell>
          <cell r="U1400">
            <v>1014241594</v>
          </cell>
          <cell r="V1400" t="str">
            <v>Rafael Santiago Castro Velasco</v>
          </cell>
        </row>
        <row r="1401">
          <cell r="C1401" t="str">
            <v>2222-2024</v>
          </cell>
          <cell r="D1401" t="str">
            <v>FUNDACION ALGO EN COMUN</v>
          </cell>
          <cell r="E1401" t="str">
            <v>FUNDACION ALGO EN COMUN</v>
          </cell>
          <cell r="F1401" t="str">
            <v>Cédula de Ciudadania</v>
          </cell>
          <cell r="G1401">
            <v>900641363</v>
          </cell>
          <cell r="H1401">
            <v>900641363</v>
          </cell>
          <cell r="I1401">
            <v>3</v>
          </cell>
          <cell r="K1401" t="str">
            <v>Jurídica</v>
          </cell>
          <cell r="L1401" t="str">
            <v>1 Natural</v>
          </cell>
          <cell r="M1401" t="str">
            <v>2 Privada (1)</v>
          </cell>
          <cell r="N1401" t="str">
            <v>4 Persona Natural (2)</v>
          </cell>
          <cell r="O1401" t="str">
            <v>1 Nacional</v>
          </cell>
          <cell r="Q1401" t="str">
            <v>3 3. Único Contratista</v>
          </cell>
          <cell r="U1401">
            <v>1130594538</v>
          </cell>
          <cell r="V1401" t="str">
            <v>ANDRES FELIPE MUÑOZ ANDUQUIA</v>
          </cell>
        </row>
        <row r="1402">
          <cell r="C1402" t="str">
            <v>2223-2024</v>
          </cell>
          <cell r="D1402" t="str">
            <v>CORPORACION AL ALBA PRODUCCIONES</v>
          </cell>
          <cell r="E1402" t="str">
            <v>CORPORACION AL ALBA PRODUCCIONES</v>
          </cell>
          <cell r="F1402" t="str">
            <v>Cédula de Ciudadania</v>
          </cell>
          <cell r="G1402">
            <v>901012832</v>
          </cell>
          <cell r="H1402">
            <v>901012832</v>
          </cell>
          <cell r="I1402">
            <v>1</v>
          </cell>
          <cell r="K1402" t="str">
            <v>Jurídica</v>
          </cell>
          <cell r="L1402" t="str">
            <v>1 Natural</v>
          </cell>
          <cell r="M1402" t="str">
            <v>2 Privada (1)</v>
          </cell>
          <cell r="N1402" t="str">
            <v>4 Persona Natural (2)</v>
          </cell>
          <cell r="O1402" t="str">
            <v>1 Nacional</v>
          </cell>
          <cell r="Q1402" t="str">
            <v>3 3. Único Contratista</v>
          </cell>
          <cell r="U1402">
            <v>1013578043</v>
          </cell>
          <cell r="V1402" t="str">
            <v>ALBA MARIA MORA MENDEZ</v>
          </cell>
        </row>
        <row r="1403">
          <cell r="C1403" t="str">
            <v>2224-2024</v>
          </cell>
          <cell r="D1403" t="str">
            <v>FUNDACION ALGO EN COMUN</v>
          </cell>
          <cell r="E1403" t="str">
            <v>FUNDACION ALGO EN COMUN</v>
          </cell>
          <cell r="F1403" t="str">
            <v>Cédula de Ciudadania</v>
          </cell>
          <cell r="G1403">
            <v>900641363</v>
          </cell>
          <cell r="H1403">
            <v>900641363</v>
          </cell>
          <cell r="I1403">
            <v>3</v>
          </cell>
          <cell r="K1403" t="str">
            <v>Jurídica</v>
          </cell>
          <cell r="L1403" t="str">
            <v>1 Natural</v>
          </cell>
          <cell r="M1403" t="str">
            <v>2 Privada (1)</v>
          </cell>
          <cell r="N1403" t="str">
            <v>4 Persona Natural (2)</v>
          </cell>
          <cell r="O1403" t="str">
            <v>1 Nacional</v>
          </cell>
          <cell r="Q1403" t="str">
            <v>3 3. Único Contratista</v>
          </cell>
          <cell r="U1403">
            <v>1130594538</v>
          </cell>
          <cell r="V1403" t="str">
            <v>ANDRES FELIPE MUÑOZ ANDUQUIA</v>
          </cell>
        </row>
        <row r="1404">
          <cell r="C1404" t="str">
            <v>2225-2024</v>
          </cell>
          <cell r="D1404" t="str">
            <v>RENT AND STYLE S.A.S</v>
          </cell>
          <cell r="E1404" t="str">
            <v>RENT AND STYLE SAS</v>
          </cell>
          <cell r="F1404" t="str">
            <v>Cédula de Ciudadania</v>
          </cell>
          <cell r="G1404">
            <v>900478067</v>
          </cell>
          <cell r="H1404">
            <v>900478067</v>
          </cell>
          <cell r="I1404">
            <v>1</v>
          </cell>
          <cell r="K1404" t="str">
            <v>Jurídica</v>
          </cell>
          <cell r="L1404" t="str">
            <v>1 Natural</v>
          </cell>
          <cell r="M1404" t="str">
            <v>2 Privada (1)</v>
          </cell>
          <cell r="N1404" t="str">
            <v>4 Persona Natural (2)</v>
          </cell>
          <cell r="O1404" t="str">
            <v>1 Nacional</v>
          </cell>
          <cell r="Q1404" t="str">
            <v>3 3. Único Contratista</v>
          </cell>
          <cell r="U1404">
            <v>79704542</v>
          </cell>
          <cell r="V1404" t="str">
            <v>PEDRO WILLINGTON ARTUNDUAGA ARTUNDUAGA</v>
          </cell>
        </row>
        <row r="1405">
          <cell r="C1405" t="str">
            <v>2226-2024</v>
          </cell>
          <cell r="D1405" t="str">
            <v>Diego Alexander Ochoa Sana</v>
          </cell>
          <cell r="E1405" t="str">
            <v>DIEGO ALEXANDER OCHOA SANA</v>
          </cell>
          <cell r="F1405" t="str">
            <v>Cédula de Ciudadania</v>
          </cell>
          <cell r="G1405">
            <v>1030600753</v>
          </cell>
          <cell r="H1405">
            <v>1030600753</v>
          </cell>
          <cell r="I1405">
            <v>2</v>
          </cell>
          <cell r="K1405" t="str">
            <v>Natural</v>
          </cell>
          <cell r="L1405" t="str">
            <v>1 Natural</v>
          </cell>
          <cell r="M1405" t="str">
            <v>2 Privada (1)</v>
          </cell>
          <cell r="N1405" t="str">
            <v>4 Persona Natural (2)</v>
          </cell>
          <cell r="O1405" t="str">
            <v>1 Nacional</v>
          </cell>
          <cell r="Q1405" t="str">
            <v>3 3. Único Contratista</v>
          </cell>
          <cell r="U1405">
            <v>1030600753</v>
          </cell>
          <cell r="V1405" t="str">
            <v>DIEGO ALEXANDER OCHOA SANA</v>
          </cell>
        </row>
        <row r="1406">
          <cell r="C1406" t="str">
            <v>2227-2024</v>
          </cell>
          <cell r="D1406" t="str">
            <v>Ingrid Ruidíaz Rodriguez</v>
          </cell>
          <cell r="E1406" t="str">
            <v>INGRID RUIDIAZ RODRIGUEZ</v>
          </cell>
          <cell r="F1406" t="str">
            <v>Cédula de Ciudadania</v>
          </cell>
          <cell r="G1406">
            <v>22669836</v>
          </cell>
          <cell r="H1406">
            <v>22669836</v>
          </cell>
          <cell r="I1406">
            <v>2</v>
          </cell>
          <cell r="K1406" t="str">
            <v>Natural</v>
          </cell>
          <cell r="L1406" t="str">
            <v>1 Natural</v>
          </cell>
          <cell r="M1406" t="str">
            <v>2 Privada (1)</v>
          </cell>
          <cell r="N1406" t="str">
            <v>4 Persona Natural (2)</v>
          </cell>
          <cell r="O1406" t="str">
            <v>1 Nacional</v>
          </cell>
          <cell r="Q1406" t="str">
            <v>3 3. Único Contratista</v>
          </cell>
          <cell r="U1406">
            <v>22669836</v>
          </cell>
          <cell r="V1406" t="str">
            <v>INGRID RUIDIAZ RODRIGUEZ</v>
          </cell>
        </row>
        <row r="1407">
          <cell r="C1407" t="str">
            <v>2228-2024</v>
          </cell>
          <cell r="D1407" t="str">
            <v>david stiven badillo</v>
          </cell>
          <cell r="E1407" t="str">
            <v>DAVID STIVEN BADILLO LOPEZ</v>
          </cell>
          <cell r="F1407" t="str">
            <v>Cédula de Ciudadania</v>
          </cell>
          <cell r="G1407">
            <v>1088263198</v>
          </cell>
          <cell r="H1407">
            <v>1088263198</v>
          </cell>
          <cell r="I1407">
            <v>9</v>
          </cell>
          <cell r="K1407" t="str">
            <v>Natural</v>
          </cell>
          <cell r="L1407" t="str">
            <v>1 Natural</v>
          </cell>
          <cell r="M1407" t="str">
            <v>2 Privada (1)</v>
          </cell>
          <cell r="N1407" t="str">
            <v>4 Persona Natural (2)</v>
          </cell>
          <cell r="O1407" t="str">
            <v>1 Nacional</v>
          </cell>
          <cell r="Q1407" t="str">
            <v>3 3. Único Contratista</v>
          </cell>
          <cell r="U1407">
            <v>1088263198</v>
          </cell>
          <cell r="V1407" t="str">
            <v>DAVID STIVEN BADILLO LOPEZ</v>
          </cell>
        </row>
        <row r="1408">
          <cell r="C1408" t="str">
            <v>2229-2024</v>
          </cell>
          <cell r="D1408" t="str">
            <v>Resfa Ledy Martínez Soto</v>
          </cell>
          <cell r="E1408" t="str">
            <v>RESFA LEDY MARTINEZ SOTO</v>
          </cell>
          <cell r="F1408" t="str">
            <v>Cédula de Ciudadania</v>
          </cell>
          <cell r="G1408">
            <v>60325099</v>
          </cell>
          <cell r="H1408">
            <v>60325099</v>
          </cell>
          <cell r="I1408">
            <v>2</v>
          </cell>
          <cell r="K1408" t="str">
            <v>Natural</v>
          </cell>
          <cell r="L1408" t="str">
            <v>1 Natural</v>
          </cell>
          <cell r="M1408" t="str">
            <v>2 Privada (1)</v>
          </cell>
          <cell r="N1408" t="str">
            <v>4 Persona Natural (2)</v>
          </cell>
          <cell r="O1408" t="str">
            <v>1 Nacional</v>
          </cell>
          <cell r="Q1408" t="str">
            <v>3 3. Único Contratista</v>
          </cell>
          <cell r="U1408">
            <v>60325099</v>
          </cell>
          <cell r="V1408" t="str">
            <v>RESFA LEDY MARTINEZ SOTO</v>
          </cell>
        </row>
        <row r="1409">
          <cell r="C1409" t="str">
            <v>223-2024</v>
          </cell>
          <cell r="D1409" t="str">
            <v>SANDRA LILIANA GUTIERREZ PEREZ</v>
          </cell>
          <cell r="E1409" t="str">
            <v>SANDRA LILIANA GUTIERREZ PEREZ</v>
          </cell>
          <cell r="F1409" t="str">
            <v>Cédula de Ciudadania</v>
          </cell>
          <cell r="G1409">
            <v>39790647</v>
          </cell>
          <cell r="H1409">
            <v>39790647</v>
          </cell>
          <cell r="I1409">
            <v>5</v>
          </cell>
          <cell r="K1409" t="str">
            <v>Natural</v>
          </cell>
          <cell r="L1409" t="str">
            <v>1 Natural</v>
          </cell>
          <cell r="M1409" t="str">
            <v>2 Privada (1)</v>
          </cell>
          <cell r="N1409" t="str">
            <v>4 Persona Natural (2)</v>
          </cell>
          <cell r="O1409" t="str">
            <v>1 Nacional</v>
          </cell>
          <cell r="Q1409" t="str">
            <v>3 3. Único Contratista</v>
          </cell>
          <cell r="U1409">
            <v>39790647</v>
          </cell>
          <cell r="V1409" t="str">
            <v>SANDRA LILIANA GUTIERREZ PEREZ</v>
          </cell>
        </row>
        <row r="1410">
          <cell r="C1410" t="str">
            <v>2230-2024</v>
          </cell>
          <cell r="D1410" t="str">
            <v>MARIO ENRIQUE AREVALO</v>
          </cell>
          <cell r="E1410" t="str">
            <v>MARIO ENRIQUE AREVALO</v>
          </cell>
          <cell r="F1410" t="str">
            <v>Cédula de Ciudadania</v>
          </cell>
          <cell r="G1410">
            <v>79762355</v>
          </cell>
          <cell r="H1410">
            <v>79762355</v>
          </cell>
          <cell r="I1410">
            <v>6</v>
          </cell>
          <cell r="K1410" t="str">
            <v>Natural</v>
          </cell>
          <cell r="L1410" t="str">
            <v>1 Natural</v>
          </cell>
          <cell r="M1410" t="str">
            <v>2 Privada (1)</v>
          </cell>
          <cell r="N1410" t="str">
            <v>4 Persona Natural (2)</v>
          </cell>
          <cell r="O1410" t="str">
            <v>1 Nacional</v>
          </cell>
          <cell r="Q1410" t="str">
            <v>3 3. Único Contratista</v>
          </cell>
          <cell r="U1410">
            <v>79762355</v>
          </cell>
          <cell r="V1410" t="str">
            <v>MARIO ENRIQUE AREVALO</v>
          </cell>
        </row>
        <row r="1411">
          <cell r="C1411" t="str">
            <v>2231-2024</v>
          </cell>
          <cell r="D1411" t="str">
            <v>SANDRA PATRICIA PIÑEROS CORREDOR</v>
          </cell>
          <cell r="E1411" t="str">
            <v>SANDRA PATRICIA PIÑEROS CORREDOR</v>
          </cell>
          <cell r="F1411" t="str">
            <v>Cédula de Ciudadania</v>
          </cell>
          <cell r="G1411">
            <v>53012109</v>
          </cell>
          <cell r="H1411">
            <v>53012109</v>
          </cell>
          <cell r="I1411">
            <v>9</v>
          </cell>
          <cell r="K1411" t="str">
            <v>Natural</v>
          </cell>
          <cell r="L1411" t="str">
            <v>1 Natural</v>
          </cell>
          <cell r="M1411" t="str">
            <v>2 Privada (1)</v>
          </cell>
          <cell r="N1411" t="str">
            <v>4 Persona Natural (2)</v>
          </cell>
          <cell r="O1411" t="str">
            <v>1 Nacional</v>
          </cell>
          <cell r="Q1411" t="str">
            <v>3 3. Único Contratista</v>
          </cell>
          <cell r="U1411">
            <v>53012109</v>
          </cell>
          <cell r="V1411" t="str">
            <v>SANDRA PATRICIA PIÑEROS CORREDOR</v>
          </cell>
        </row>
        <row r="1412">
          <cell r="C1412" t="str">
            <v>2232-2024</v>
          </cell>
          <cell r="D1412" t="str">
            <v>CORPORACION COMUNICAR</v>
          </cell>
          <cell r="E1412" t="str">
            <v>CORPORACION COMUNICAR</v>
          </cell>
          <cell r="F1412" t="str">
            <v>Cédula de Ciudadania</v>
          </cell>
          <cell r="G1412">
            <v>830031031</v>
          </cell>
          <cell r="H1412">
            <v>830031031</v>
          </cell>
          <cell r="I1412">
            <v>2</v>
          </cell>
          <cell r="K1412" t="str">
            <v>Jurídica</v>
          </cell>
          <cell r="L1412" t="str">
            <v>1 Natural</v>
          </cell>
          <cell r="M1412" t="str">
            <v>2 Privada (1)</v>
          </cell>
          <cell r="N1412" t="str">
            <v>4 Persona Natural (2)</v>
          </cell>
          <cell r="O1412" t="str">
            <v>1 Nacional</v>
          </cell>
          <cell r="Q1412" t="str">
            <v>3 3. Único Contratista</v>
          </cell>
          <cell r="U1412">
            <v>12112097</v>
          </cell>
          <cell r="V1412" t="str">
            <v>CARLOS ALBERTO JIMENEZ HERNANDEZ</v>
          </cell>
        </row>
        <row r="1413">
          <cell r="C1413" t="str">
            <v>2233-2024</v>
          </cell>
          <cell r="D1413" t="str">
            <v>Fundacion G3</v>
          </cell>
          <cell r="E1413" t="str">
            <v>FUNDACION G3</v>
          </cell>
          <cell r="F1413" t="str">
            <v>Cédula de Ciudadania</v>
          </cell>
          <cell r="G1413">
            <v>900843188</v>
          </cell>
          <cell r="H1413">
            <v>900843188</v>
          </cell>
          <cell r="I1413">
            <v>8</v>
          </cell>
          <cell r="K1413" t="str">
            <v>Jurídica</v>
          </cell>
          <cell r="L1413" t="str">
            <v>1 Natural</v>
          </cell>
          <cell r="M1413" t="str">
            <v>2 Privada (1)</v>
          </cell>
          <cell r="N1413" t="str">
            <v>4 Persona Natural (2)</v>
          </cell>
          <cell r="O1413" t="str">
            <v>1 Nacional</v>
          </cell>
          <cell r="Q1413" t="str">
            <v>3 3. Único Contratista</v>
          </cell>
          <cell r="U1413">
            <v>1023881209</v>
          </cell>
          <cell r="V1413" t="str">
            <v>Daniel Eduardo López Ferrer</v>
          </cell>
        </row>
        <row r="1414">
          <cell r="C1414" t="str">
            <v>2234-2024</v>
          </cell>
          <cell r="D1414" t="str">
            <v>CESAR AUGUSTO LOPEZ VANEGAS</v>
          </cell>
          <cell r="E1414" t="str">
            <v>CESAR AUGUSTO LOPEZ VANEGAS</v>
          </cell>
          <cell r="F1414" t="str">
            <v>Cédula de Ciudadania</v>
          </cell>
          <cell r="G1414">
            <v>80809684</v>
          </cell>
          <cell r="H1414">
            <v>80809684</v>
          </cell>
          <cell r="I1414">
            <v>2</v>
          </cell>
          <cell r="K1414" t="str">
            <v>Natural</v>
          </cell>
          <cell r="L1414" t="str">
            <v>1 Natural</v>
          </cell>
          <cell r="M1414" t="str">
            <v>2 Privada (1)</v>
          </cell>
          <cell r="N1414" t="str">
            <v>4 Persona Natural (2)</v>
          </cell>
          <cell r="O1414" t="str">
            <v>1 Nacional</v>
          </cell>
          <cell r="Q1414" t="str">
            <v>3 3. Único Contratista</v>
          </cell>
          <cell r="U1414">
            <v>80809684</v>
          </cell>
          <cell r="V1414" t="str">
            <v>CESAR AUGUSTO LOPEZ VANEGAS</v>
          </cell>
        </row>
        <row r="1415">
          <cell r="C1415" t="str">
            <v>2235-2024</v>
          </cell>
          <cell r="D1415" t="str">
            <v>Andrea Paola García Moreno</v>
          </cell>
          <cell r="E1415" t="str">
            <v>ANDREA PAOLA GARCIA MORENO</v>
          </cell>
          <cell r="F1415" t="str">
            <v>Cédula de Ciudadania</v>
          </cell>
          <cell r="G1415">
            <v>52348496</v>
          </cell>
          <cell r="H1415">
            <v>52348496</v>
          </cell>
          <cell r="I1415">
            <v>3</v>
          </cell>
          <cell r="K1415" t="str">
            <v>Natural</v>
          </cell>
          <cell r="L1415" t="str">
            <v>1 Natural</v>
          </cell>
          <cell r="M1415" t="str">
            <v>2 Privada (1)</v>
          </cell>
          <cell r="N1415" t="str">
            <v>4 Persona Natural (2)</v>
          </cell>
          <cell r="O1415" t="str">
            <v>1 Nacional</v>
          </cell>
          <cell r="Q1415" t="str">
            <v>3 3. Único Contratista</v>
          </cell>
          <cell r="U1415">
            <v>52348496</v>
          </cell>
          <cell r="V1415" t="str">
            <v>ANDREA PAOLA GARCIA MORENO</v>
          </cell>
        </row>
        <row r="1416">
          <cell r="C1416" t="str">
            <v>2236-2024</v>
          </cell>
          <cell r="D1416" t="str">
            <v>LAURA ALEJANDRA FLOREZ MILLAN</v>
          </cell>
          <cell r="E1416" t="str">
            <v>LAURA ALEJANDRA FLOREZ MILLAN</v>
          </cell>
          <cell r="F1416" t="str">
            <v>Cédula de Ciudadania</v>
          </cell>
          <cell r="G1416">
            <v>1020815603</v>
          </cell>
          <cell r="H1416">
            <v>1020815603</v>
          </cell>
          <cell r="I1416">
            <v>3</v>
          </cell>
          <cell r="K1416" t="str">
            <v>Natural</v>
          </cell>
          <cell r="L1416" t="str">
            <v>1 Natural</v>
          </cell>
          <cell r="M1416" t="str">
            <v>2 Privada (1)</v>
          </cell>
          <cell r="N1416" t="str">
            <v>4 Persona Natural (2)</v>
          </cell>
          <cell r="O1416" t="str">
            <v>1 Nacional</v>
          </cell>
          <cell r="Q1416" t="str">
            <v>3 3. Único Contratista</v>
          </cell>
          <cell r="U1416">
            <v>1020815603</v>
          </cell>
          <cell r="V1416" t="str">
            <v>LAURA ALEJANDRA FLOREZ MILLAN</v>
          </cell>
        </row>
        <row r="1417">
          <cell r="C1417" t="str">
            <v>2237-2024</v>
          </cell>
          <cell r="D1417" t="str">
            <v>Maria del Rosario Gamboa Munoz</v>
          </cell>
          <cell r="E1417" t="str">
            <v>MARIA DEL ROSARIO GAMBOA MUÑOZ</v>
          </cell>
          <cell r="F1417" t="str">
            <v>Cédula de Ciudadania</v>
          </cell>
          <cell r="G1417">
            <v>52423534</v>
          </cell>
          <cell r="H1417">
            <v>52423534</v>
          </cell>
          <cell r="I1417">
            <v>6</v>
          </cell>
          <cell r="K1417" t="str">
            <v>Natural</v>
          </cell>
          <cell r="L1417" t="str">
            <v>1 Natural</v>
          </cell>
          <cell r="M1417" t="str">
            <v>2 Privada (1)</v>
          </cell>
          <cell r="N1417" t="str">
            <v>4 Persona Natural (2)</v>
          </cell>
          <cell r="O1417" t="str">
            <v>1 Nacional</v>
          </cell>
          <cell r="Q1417" t="str">
            <v>3 3. Único Contratista</v>
          </cell>
          <cell r="U1417">
            <v>52423534</v>
          </cell>
          <cell r="V1417" t="str">
            <v>MARIA DEL ROSARIO GAMBOA MUÑOZ</v>
          </cell>
        </row>
        <row r="1418">
          <cell r="C1418" t="str">
            <v>2238-2024</v>
          </cell>
          <cell r="D1418" t="str">
            <v>ARGENIS LOPEZ</v>
          </cell>
          <cell r="E1418" t="str">
            <v>ARGENIS LOPEZ</v>
          </cell>
          <cell r="F1418" t="str">
            <v>Cédula de Ciudadania</v>
          </cell>
          <cell r="G1418">
            <v>52019895</v>
          </cell>
          <cell r="H1418">
            <v>52019895</v>
          </cell>
          <cell r="I1418">
            <v>8</v>
          </cell>
          <cell r="K1418" t="str">
            <v>Natural</v>
          </cell>
          <cell r="L1418" t="str">
            <v>1 Natural</v>
          </cell>
          <cell r="M1418" t="str">
            <v>2 Privada (1)</v>
          </cell>
          <cell r="N1418" t="str">
            <v>4 Persona Natural (2)</v>
          </cell>
          <cell r="O1418" t="str">
            <v>1 Nacional</v>
          </cell>
          <cell r="Q1418" t="str">
            <v>3 3. Único Contratista</v>
          </cell>
          <cell r="U1418">
            <v>52019895</v>
          </cell>
          <cell r="V1418" t="str">
            <v>ARGENIS LOPEZ</v>
          </cell>
        </row>
        <row r="1419">
          <cell r="C1419" t="str">
            <v>2239-2024</v>
          </cell>
          <cell r="D1419" t="str">
            <v>Sandy Johana Salcedo Guzman</v>
          </cell>
          <cell r="E1419" t="str">
            <v>SANDY JOHANA SALCEDO GUZMAN</v>
          </cell>
          <cell r="F1419" t="str">
            <v>Cédula de Ciudadania</v>
          </cell>
          <cell r="G1419">
            <v>1075875904</v>
          </cell>
          <cell r="H1419">
            <v>1075875904</v>
          </cell>
          <cell r="I1419">
            <v>1</v>
          </cell>
          <cell r="K1419" t="str">
            <v>Natural</v>
          </cell>
          <cell r="L1419" t="str">
            <v>1 Natural</v>
          </cell>
          <cell r="M1419" t="str">
            <v>2 Privada (1)</v>
          </cell>
          <cell r="N1419" t="str">
            <v>4 Persona Natural (2)</v>
          </cell>
          <cell r="O1419" t="str">
            <v>1 Nacional</v>
          </cell>
          <cell r="Q1419" t="str">
            <v>3 3. Único Contratista</v>
          </cell>
          <cell r="U1419">
            <v>1075875904</v>
          </cell>
          <cell r="V1419" t="str">
            <v>SANDY JOHANA SALCEDO GUZMAN</v>
          </cell>
        </row>
        <row r="1420">
          <cell r="C1420" t="str">
            <v>224-2024</v>
          </cell>
          <cell r="D1420" t="str">
            <v>John Jairo Marin Rocha</v>
          </cell>
          <cell r="E1420" t="str">
            <v>JOHN JAIRO MARIN ROCHA</v>
          </cell>
          <cell r="F1420" t="str">
            <v>Cédula de Ciudadania</v>
          </cell>
          <cell r="G1420">
            <v>79696786</v>
          </cell>
          <cell r="H1420">
            <v>79696786</v>
          </cell>
          <cell r="I1420">
            <v>4</v>
          </cell>
          <cell r="K1420" t="str">
            <v>Natural</v>
          </cell>
          <cell r="L1420" t="str">
            <v>1 Natural</v>
          </cell>
          <cell r="M1420" t="str">
            <v>2 Privada (1)</v>
          </cell>
          <cell r="N1420" t="str">
            <v>4 Persona Natural (2)</v>
          </cell>
          <cell r="O1420" t="str">
            <v>1 Nacional</v>
          </cell>
          <cell r="Q1420" t="str">
            <v>3 3. Único Contratista</v>
          </cell>
          <cell r="U1420">
            <v>79696786</v>
          </cell>
          <cell r="V1420" t="str">
            <v>JOHN JAIRO MARIN ROCHA</v>
          </cell>
        </row>
        <row r="1421">
          <cell r="C1421" t="str">
            <v>2240-2024</v>
          </cell>
          <cell r="D1421" t="str">
            <v>Ada Ivonne Pereira Angarita</v>
          </cell>
          <cell r="E1421" t="str">
            <v>ADA IVONNE PEREIRA ANGARITA</v>
          </cell>
          <cell r="F1421" t="str">
            <v>Cédula de Ciudadania</v>
          </cell>
          <cell r="G1421">
            <v>37888586</v>
          </cell>
          <cell r="H1421">
            <v>37888586</v>
          </cell>
          <cell r="I1421">
            <v>1</v>
          </cell>
          <cell r="K1421" t="str">
            <v>Natural</v>
          </cell>
          <cell r="L1421" t="str">
            <v>1 Natural</v>
          </cell>
          <cell r="M1421" t="str">
            <v>2 Privada (1)</v>
          </cell>
          <cell r="N1421" t="str">
            <v>4 Persona Natural (2)</v>
          </cell>
          <cell r="O1421" t="str">
            <v>1 Nacional</v>
          </cell>
          <cell r="Q1421" t="str">
            <v>3 3. Único Contratista</v>
          </cell>
          <cell r="U1421">
            <v>37888586</v>
          </cell>
          <cell r="V1421" t="str">
            <v>ADA IVONNE PEREIRA ANGARITA</v>
          </cell>
        </row>
        <row r="1422">
          <cell r="C1422" t="str">
            <v>2241-2024</v>
          </cell>
          <cell r="D1422" t="str">
            <v>ALEXANDER BARÓN CONTRERAS</v>
          </cell>
          <cell r="E1422" t="str">
            <v>ALEXANDER BARON CONTRERAS</v>
          </cell>
          <cell r="F1422" t="str">
            <v>Cédula de Ciudadania</v>
          </cell>
          <cell r="G1422">
            <v>13510284</v>
          </cell>
          <cell r="H1422">
            <v>13510284</v>
          </cell>
          <cell r="I1422">
            <v>0</v>
          </cell>
          <cell r="K1422" t="str">
            <v>Natural</v>
          </cell>
          <cell r="L1422" t="str">
            <v>1 Natural</v>
          </cell>
          <cell r="M1422" t="str">
            <v>2 Privada (1)</v>
          </cell>
          <cell r="N1422" t="str">
            <v>4 Persona Natural (2)</v>
          </cell>
          <cell r="O1422" t="str">
            <v>1 Nacional</v>
          </cell>
          <cell r="Q1422" t="str">
            <v>3 3. Único Contratista</v>
          </cell>
          <cell r="U1422">
            <v>13510284</v>
          </cell>
          <cell r="V1422" t="str">
            <v>ALEXANDER BARON CONTRERAS</v>
          </cell>
        </row>
        <row r="1423">
          <cell r="C1423" t="str">
            <v>2242-2024</v>
          </cell>
          <cell r="D1423" t="str">
            <v>Miguel Ángel Guevara Naranjo</v>
          </cell>
          <cell r="E1423" t="str">
            <v>MIGUEL ANGEL GUEVARA NARANJO</v>
          </cell>
          <cell r="F1423" t="str">
            <v>Cédula de Ciudadania</v>
          </cell>
          <cell r="G1423">
            <v>1030682010</v>
          </cell>
          <cell r="H1423">
            <v>1030682010</v>
          </cell>
          <cell r="I1423">
            <v>1</v>
          </cell>
          <cell r="K1423" t="str">
            <v>Natural</v>
          </cell>
          <cell r="L1423" t="str">
            <v>1 Natural</v>
          </cell>
          <cell r="M1423" t="str">
            <v>2 Privada (1)</v>
          </cell>
          <cell r="N1423" t="str">
            <v>4 Persona Natural (2)</v>
          </cell>
          <cell r="O1423" t="str">
            <v>1 Nacional</v>
          </cell>
          <cell r="Q1423" t="str">
            <v>3 3. Único Contratista</v>
          </cell>
          <cell r="U1423">
            <v>1030682010</v>
          </cell>
          <cell r="V1423" t="str">
            <v>MIGUEL ANGEL GUEVARA NARANJO</v>
          </cell>
        </row>
        <row r="1424">
          <cell r="C1424" t="str">
            <v>2243-2024</v>
          </cell>
          <cell r="D1424" t="str">
            <v>WILSON ROJAS MUÑOZ</v>
          </cell>
          <cell r="E1424" t="str">
            <v>WILSON ROJAS MUÑOZ</v>
          </cell>
          <cell r="F1424" t="str">
            <v>Cédula de Ciudadania</v>
          </cell>
          <cell r="G1424">
            <v>79754696</v>
          </cell>
          <cell r="H1424">
            <v>79754696</v>
          </cell>
          <cell r="I1424">
            <v>9</v>
          </cell>
          <cell r="K1424" t="str">
            <v>Natural</v>
          </cell>
          <cell r="L1424" t="str">
            <v>1 Natural</v>
          </cell>
          <cell r="M1424" t="str">
            <v>2 Privada (1)</v>
          </cell>
          <cell r="N1424" t="str">
            <v>4 Persona Natural (2)</v>
          </cell>
          <cell r="O1424" t="str">
            <v>1 Nacional</v>
          </cell>
          <cell r="Q1424" t="str">
            <v>3 3. Único Contratista</v>
          </cell>
          <cell r="U1424">
            <v>79754696</v>
          </cell>
          <cell r="V1424" t="str">
            <v>WILSON ROJAS MUÑOZ</v>
          </cell>
        </row>
        <row r="1425">
          <cell r="C1425" t="str">
            <v>2244-2024</v>
          </cell>
          <cell r="D1425" t="str">
            <v>Javier Hernando Riaño</v>
          </cell>
          <cell r="E1425" t="str">
            <v>JAVIER HERNANDO RIAÑO</v>
          </cell>
          <cell r="F1425" t="str">
            <v>Cédula de Ciudadania</v>
          </cell>
          <cell r="G1425">
            <v>79890290</v>
          </cell>
          <cell r="H1425">
            <v>79890290</v>
          </cell>
          <cell r="I1425">
            <v>4</v>
          </cell>
          <cell r="K1425" t="str">
            <v>Natural</v>
          </cell>
          <cell r="L1425" t="str">
            <v>1 Natural</v>
          </cell>
          <cell r="M1425" t="str">
            <v>2 Privada (1)</v>
          </cell>
          <cell r="N1425" t="str">
            <v>4 Persona Natural (2)</v>
          </cell>
          <cell r="O1425" t="str">
            <v>1 Nacional</v>
          </cell>
          <cell r="Q1425" t="str">
            <v>3 3. Único Contratista</v>
          </cell>
          <cell r="U1425">
            <v>79890290</v>
          </cell>
          <cell r="V1425" t="str">
            <v>JAVIER HERNANDO RIAÑO</v>
          </cell>
        </row>
        <row r="1426">
          <cell r="C1426" t="str">
            <v>2245-2024</v>
          </cell>
          <cell r="D1426" t="str">
            <v>VERONICA ALEJANDRA MUÑOZ ROA</v>
          </cell>
          <cell r="E1426" t="str">
            <v>VERONICA ALEJANDRA MUÑOZ ROA</v>
          </cell>
          <cell r="F1426" t="str">
            <v>Cédula de Ciudadania</v>
          </cell>
          <cell r="G1426">
            <v>53133770</v>
          </cell>
          <cell r="H1426">
            <v>53133770</v>
          </cell>
          <cell r="I1426">
            <v>7</v>
          </cell>
          <cell r="K1426" t="str">
            <v>Natural</v>
          </cell>
          <cell r="L1426" t="str">
            <v>1 Natural</v>
          </cell>
          <cell r="M1426" t="str">
            <v>2 Privada (1)</v>
          </cell>
          <cell r="N1426" t="str">
            <v>4 Persona Natural (2)</v>
          </cell>
          <cell r="O1426" t="str">
            <v>1 Nacional</v>
          </cell>
          <cell r="Q1426" t="str">
            <v>3 3. Único Contratista</v>
          </cell>
          <cell r="U1426">
            <v>53133770</v>
          </cell>
          <cell r="V1426" t="str">
            <v>VERONICA ALEJANDRA MUÑOZ ROA</v>
          </cell>
        </row>
        <row r="1427">
          <cell r="C1427" t="str">
            <v>2246-2024</v>
          </cell>
          <cell r="D1427" t="str">
            <v>HERNAN CORTES VERGEL</v>
          </cell>
          <cell r="E1427" t="str">
            <v>HERNAN CORTES VERGEL</v>
          </cell>
          <cell r="F1427" t="str">
            <v>Cédula de Ciudadania</v>
          </cell>
          <cell r="G1427">
            <v>19363913</v>
          </cell>
          <cell r="H1427">
            <v>19363913</v>
          </cell>
          <cell r="I1427">
            <v>6</v>
          </cell>
          <cell r="K1427" t="str">
            <v>Natural</v>
          </cell>
          <cell r="L1427" t="str">
            <v>1 Natural</v>
          </cell>
          <cell r="M1427" t="str">
            <v>2 Privada (1)</v>
          </cell>
          <cell r="N1427" t="str">
            <v>4 Persona Natural (2)</v>
          </cell>
          <cell r="O1427" t="str">
            <v>1 Nacional</v>
          </cell>
          <cell r="Q1427" t="str">
            <v>3 3. Único Contratista</v>
          </cell>
          <cell r="U1427">
            <v>19363913</v>
          </cell>
          <cell r="V1427" t="str">
            <v>HERNAN CORTES VERGEL</v>
          </cell>
        </row>
        <row r="1428">
          <cell r="C1428" t="str">
            <v>2247-2024</v>
          </cell>
          <cell r="D1428" t="str">
            <v>PAULA ANDREA SILVA MORENO</v>
          </cell>
          <cell r="E1428" t="str">
            <v>PAULA ANDREA SILVA MORENO</v>
          </cell>
          <cell r="F1428" t="str">
            <v>Cédula de Ciudadania</v>
          </cell>
          <cell r="G1428">
            <v>1020784702</v>
          </cell>
          <cell r="H1428">
            <v>1020784702</v>
          </cell>
          <cell r="I1428">
            <v>1</v>
          </cell>
          <cell r="K1428" t="str">
            <v>Natural</v>
          </cell>
          <cell r="L1428" t="str">
            <v>1 Natural</v>
          </cell>
          <cell r="M1428" t="str">
            <v>2 Privada (1)</v>
          </cell>
          <cell r="N1428" t="str">
            <v>4 Persona Natural (2)</v>
          </cell>
          <cell r="O1428" t="str">
            <v>1 Nacional</v>
          </cell>
          <cell r="Q1428" t="str">
            <v>3 3. Único Contratista</v>
          </cell>
          <cell r="U1428">
            <v>1020784702</v>
          </cell>
          <cell r="V1428" t="str">
            <v>PAULA ANDREA SILVA MORENO</v>
          </cell>
        </row>
        <row r="1429">
          <cell r="C1429" t="str">
            <v>2248-2024</v>
          </cell>
          <cell r="D1429" t="str">
            <v>Andrea Katerine Moreno Romero</v>
          </cell>
          <cell r="E1429" t="str">
            <v>ANDREA KATERINE MORENO ROMERO</v>
          </cell>
          <cell r="F1429" t="str">
            <v>Cédula de Ciudadania</v>
          </cell>
          <cell r="G1429">
            <v>1000465357</v>
          </cell>
          <cell r="H1429">
            <v>1000465357</v>
          </cell>
          <cell r="I1429">
            <v>0</v>
          </cell>
          <cell r="K1429" t="str">
            <v>Natural</v>
          </cell>
          <cell r="L1429" t="str">
            <v>1 Natural</v>
          </cell>
          <cell r="M1429" t="str">
            <v>2 Privada (1)</v>
          </cell>
          <cell r="N1429" t="str">
            <v>4 Persona Natural (2)</v>
          </cell>
          <cell r="O1429" t="str">
            <v>1 Nacional</v>
          </cell>
          <cell r="Q1429" t="str">
            <v>3 3. Único Contratista</v>
          </cell>
          <cell r="U1429">
            <v>1000465357</v>
          </cell>
          <cell r="V1429" t="str">
            <v>ANDREA KATERINE MORENO ROMERO</v>
          </cell>
        </row>
        <row r="1430">
          <cell r="C1430" t="str">
            <v>2249-2024</v>
          </cell>
          <cell r="D1430" t="str">
            <v>LUZ ANGELA MONTAÑA GALEANO</v>
          </cell>
          <cell r="E1430" t="str">
            <v>LUZ ANGELA MONTAÑA GALEANO</v>
          </cell>
          <cell r="F1430" t="str">
            <v>Cédula de Ciudadania</v>
          </cell>
          <cell r="G1430">
            <v>52253392</v>
          </cell>
          <cell r="H1430">
            <v>52253392</v>
          </cell>
          <cell r="I1430">
            <v>7</v>
          </cell>
          <cell r="K1430" t="str">
            <v>Natural</v>
          </cell>
          <cell r="L1430" t="str">
            <v>1 Natural</v>
          </cell>
          <cell r="M1430" t="str">
            <v>2 Privada (1)</v>
          </cell>
          <cell r="N1430" t="str">
            <v>4 Persona Natural (2)</v>
          </cell>
          <cell r="O1430" t="str">
            <v>1 Nacional</v>
          </cell>
          <cell r="Q1430" t="str">
            <v>3 3. Único Contratista</v>
          </cell>
          <cell r="U1430">
            <v>52253392</v>
          </cell>
          <cell r="V1430" t="str">
            <v>LUZ ANGELA MONTAÑA GALEANO</v>
          </cell>
        </row>
        <row r="1431">
          <cell r="C1431" t="str">
            <v>225-2024</v>
          </cell>
          <cell r="D1431" t="str">
            <v>Daniel Alejandro Ariza Ladino</v>
          </cell>
          <cell r="E1431" t="str">
            <v>DANIEL ALEJANDRO ARIZA LADINO</v>
          </cell>
          <cell r="F1431" t="str">
            <v>Cédula de Ciudadania</v>
          </cell>
          <cell r="G1431">
            <v>1032468565</v>
          </cell>
          <cell r="H1431">
            <v>1032468565</v>
          </cell>
          <cell r="I1431">
            <v>6</v>
          </cell>
          <cell r="K1431" t="str">
            <v>Natural</v>
          </cell>
          <cell r="L1431" t="str">
            <v>1 Natural</v>
          </cell>
          <cell r="M1431" t="str">
            <v>2 Privada (1)</v>
          </cell>
          <cell r="N1431" t="str">
            <v>4 Persona Natural (2)</v>
          </cell>
          <cell r="O1431" t="str">
            <v>1 Nacional</v>
          </cell>
          <cell r="Q1431" t="str">
            <v>3 3. Único Contratista</v>
          </cell>
          <cell r="U1431">
            <v>1032468565</v>
          </cell>
          <cell r="V1431" t="str">
            <v>DANIEL ALEJANDRO ARIZA LADINO</v>
          </cell>
        </row>
        <row r="1432">
          <cell r="C1432" t="str">
            <v>2250-2024</v>
          </cell>
          <cell r="D1432" t="str">
            <v>ANGIE VANESSA HUERTAS BARBOSA</v>
          </cell>
          <cell r="E1432" t="str">
            <v>ANGIE VANESSA HUERTAS BARBOSA</v>
          </cell>
          <cell r="F1432" t="str">
            <v>Cédula de Ciudadania</v>
          </cell>
          <cell r="G1432">
            <v>1018480151</v>
          </cell>
          <cell r="H1432">
            <v>700106425</v>
          </cell>
          <cell r="I1432">
            <v>2</v>
          </cell>
          <cell r="K1432" t="str">
            <v>Natural</v>
          </cell>
          <cell r="L1432" t="str">
            <v>1 Natural</v>
          </cell>
          <cell r="M1432" t="str">
            <v>2 Privada (1)</v>
          </cell>
          <cell r="N1432" t="str">
            <v>4 Persona Natural (2)</v>
          </cell>
          <cell r="O1432" t="str">
            <v>1 Nacional</v>
          </cell>
          <cell r="Q1432" t="str">
            <v>3 3. Único Contratista</v>
          </cell>
          <cell r="U1432">
            <v>1018480151</v>
          </cell>
          <cell r="V1432" t="str">
            <v>ANGIE VANESSA HUERTAS BARBOSA</v>
          </cell>
        </row>
        <row r="1433">
          <cell r="C1433" t="str">
            <v>2251-2024</v>
          </cell>
          <cell r="D1433" t="str">
            <v>sonia viviana solano velasquez</v>
          </cell>
          <cell r="E1433" t="str">
            <v>SONIA VIVIANA SOLANO VELASQUEZ</v>
          </cell>
          <cell r="F1433" t="str">
            <v>Cédula de Ciudadania</v>
          </cell>
          <cell r="G1433">
            <v>1030556392</v>
          </cell>
          <cell r="H1433">
            <v>1030556392</v>
          </cell>
          <cell r="I1433">
            <v>9</v>
          </cell>
          <cell r="K1433" t="str">
            <v>Natural</v>
          </cell>
          <cell r="L1433" t="str">
            <v>1 Natural</v>
          </cell>
          <cell r="M1433" t="str">
            <v>2 Privada (1)</v>
          </cell>
          <cell r="N1433" t="str">
            <v>4 Persona Natural (2)</v>
          </cell>
          <cell r="O1433" t="str">
            <v>1 Nacional</v>
          </cell>
          <cell r="Q1433" t="str">
            <v>3 3. Único Contratista</v>
          </cell>
          <cell r="U1433">
            <v>1030556392</v>
          </cell>
          <cell r="V1433" t="str">
            <v>SONIA VIVIANA SOLANO VELASQUEZ</v>
          </cell>
        </row>
        <row r="1434">
          <cell r="C1434" t="str">
            <v>2252-2024</v>
          </cell>
          <cell r="D1434" t="str">
            <v>NATALIA MANZO SALAZAR</v>
          </cell>
          <cell r="E1434" t="str">
            <v>NATALIA MANZO SALAZAR</v>
          </cell>
          <cell r="F1434" t="str">
            <v>Cédula de Ciudadania</v>
          </cell>
          <cell r="G1434">
            <v>1013639514</v>
          </cell>
          <cell r="H1434">
            <v>1013639514</v>
          </cell>
          <cell r="I1434">
            <v>6</v>
          </cell>
          <cell r="K1434" t="str">
            <v>Natural</v>
          </cell>
          <cell r="L1434" t="str">
            <v>1 Natural</v>
          </cell>
          <cell r="M1434" t="str">
            <v>2 Privada (1)</v>
          </cell>
          <cell r="N1434" t="str">
            <v>4 Persona Natural (2)</v>
          </cell>
          <cell r="O1434" t="str">
            <v>1 Nacional</v>
          </cell>
          <cell r="Q1434" t="str">
            <v>3 3. Único Contratista</v>
          </cell>
          <cell r="U1434">
            <v>1013639514</v>
          </cell>
          <cell r="V1434" t="str">
            <v>NATALIA MANZO SALAZAR</v>
          </cell>
        </row>
        <row r="1435">
          <cell r="C1435" t="str">
            <v>2253-2024</v>
          </cell>
          <cell r="D1435" t="str">
            <v>PEDRO FRANCISCO BERNAL GALVIS</v>
          </cell>
          <cell r="E1435" t="str">
            <v>PEDRO FRANCISCO BERNAL GALVIS</v>
          </cell>
          <cell r="F1435" t="str">
            <v>Cédula de Ciudadania</v>
          </cell>
          <cell r="G1435">
            <v>79576610</v>
          </cell>
          <cell r="H1435">
            <v>79576610</v>
          </cell>
          <cell r="I1435">
            <v>2</v>
          </cell>
          <cell r="K1435" t="str">
            <v>Natural</v>
          </cell>
          <cell r="L1435" t="str">
            <v>1 Natural</v>
          </cell>
          <cell r="M1435" t="str">
            <v>2 Privada (1)</v>
          </cell>
          <cell r="N1435" t="str">
            <v>4 Persona Natural (2)</v>
          </cell>
          <cell r="O1435" t="str">
            <v>1 Nacional</v>
          </cell>
          <cell r="Q1435" t="str">
            <v>3 3. Único Contratista</v>
          </cell>
          <cell r="U1435">
            <v>79576610</v>
          </cell>
          <cell r="V1435" t="str">
            <v>PEDRO FRANCISCO BERNAL GALVIS</v>
          </cell>
        </row>
        <row r="1436">
          <cell r="C1436" t="str">
            <v>2254-2024</v>
          </cell>
          <cell r="D1436" t="str">
            <v>Julieth Lorena Baron Ramirez</v>
          </cell>
          <cell r="E1436" t="str">
            <v>JULIETH LORENA BARON RAMIREZ</v>
          </cell>
          <cell r="F1436" t="str">
            <v>Cédula de Ciudadania</v>
          </cell>
          <cell r="G1436">
            <v>1033752709</v>
          </cell>
          <cell r="H1436">
            <v>1033752709</v>
          </cell>
          <cell r="I1436">
            <v>0</v>
          </cell>
          <cell r="K1436" t="str">
            <v>Natural</v>
          </cell>
          <cell r="L1436" t="str">
            <v>1 Natural</v>
          </cell>
          <cell r="M1436" t="str">
            <v>2 Privada (1)</v>
          </cell>
          <cell r="N1436" t="str">
            <v>4 Persona Natural (2)</v>
          </cell>
          <cell r="O1436" t="str">
            <v>1 Nacional</v>
          </cell>
          <cell r="Q1436" t="str">
            <v>3 3. Único Contratista</v>
          </cell>
          <cell r="U1436">
            <v>1033752709</v>
          </cell>
          <cell r="V1436" t="str">
            <v>JULIETH LORENA BARON RAMIREZ</v>
          </cell>
        </row>
        <row r="1437">
          <cell r="C1437" t="str">
            <v>2255-2024</v>
          </cell>
          <cell r="D1437" t="str">
            <v>LAURA JIMENA MORA RODRÍGUEZ</v>
          </cell>
          <cell r="E1437" t="str">
            <v>LAURA JIMENA MORA RODRIGUEZ</v>
          </cell>
          <cell r="F1437" t="str">
            <v>Cédula de Ciudadania</v>
          </cell>
          <cell r="G1437">
            <v>1019079900</v>
          </cell>
          <cell r="H1437">
            <v>1019079900</v>
          </cell>
          <cell r="I1437">
            <v>4</v>
          </cell>
          <cell r="K1437" t="str">
            <v>Natural</v>
          </cell>
          <cell r="L1437" t="str">
            <v>1 Natural</v>
          </cell>
          <cell r="M1437" t="str">
            <v>2 Privada (1)</v>
          </cell>
          <cell r="N1437" t="str">
            <v>4 Persona Natural (2)</v>
          </cell>
          <cell r="O1437" t="str">
            <v>1 Nacional</v>
          </cell>
          <cell r="Q1437" t="str">
            <v>3 3. Único Contratista</v>
          </cell>
          <cell r="U1437">
            <v>1019079900</v>
          </cell>
          <cell r="V1437" t="str">
            <v>LAURA JIMENA MORA RODRIGUEZ</v>
          </cell>
        </row>
        <row r="1438">
          <cell r="C1438" t="str">
            <v>2256-2024</v>
          </cell>
          <cell r="D1438" t="str">
            <v>Ivon Alexandra Martinez Jaramillo</v>
          </cell>
          <cell r="E1438" t="str">
            <v>IVON ALEXANDRA MARTINEZ JARAMILLO</v>
          </cell>
          <cell r="F1438" t="str">
            <v>Cédula de Ciudadania</v>
          </cell>
          <cell r="G1438">
            <v>1015470283</v>
          </cell>
          <cell r="H1438">
            <v>1015470283</v>
          </cell>
          <cell r="I1438">
            <v>9</v>
          </cell>
          <cell r="K1438" t="str">
            <v>Natural</v>
          </cell>
          <cell r="L1438" t="str">
            <v>1 Natural</v>
          </cell>
          <cell r="M1438" t="str">
            <v>2 Privada (1)</v>
          </cell>
          <cell r="N1438" t="str">
            <v>4 Persona Natural (2)</v>
          </cell>
          <cell r="O1438" t="str">
            <v>1 Nacional</v>
          </cell>
          <cell r="Q1438" t="str">
            <v>3 3. Único Contratista</v>
          </cell>
          <cell r="U1438">
            <v>1015470283</v>
          </cell>
          <cell r="V1438" t="str">
            <v>IVON ALEXANDRA MARTINEZ JARAMILLO</v>
          </cell>
        </row>
        <row r="1439">
          <cell r="C1439" t="str">
            <v>2257-2024</v>
          </cell>
          <cell r="D1439" t="str">
            <v>JHONNATAN STIK GORDILLO RAMIREZ</v>
          </cell>
          <cell r="E1439" t="str">
            <v>JHONNATAN STIK GORDILLO RAMIREZ</v>
          </cell>
          <cell r="F1439" t="str">
            <v>Cédula de Ciudadania</v>
          </cell>
          <cell r="G1439">
            <v>1072195260</v>
          </cell>
          <cell r="H1439">
            <v>1072195260</v>
          </cell>
          <cell r="I1439">
            <v>8</v>
          </cell>
          <cell r="K1439" t="str">
            <v>Natural</v>
          </cell>
          <cell r="L1439" t="str">
            <v>1 Natural</v>
          </cell>
          <cell r="M1439" t="str">
            <v>2 Privada (1)</v>
          </cell>
          <cell r="N1439" t="str">
            <v>4 Persona Natural (2)</v>
          </cell>
          <cell r="O1439" t="str">
            <v>1 Nacional</v>
          </cell>
          <cell r="Q1439" t="str">
            <v>3 3. Único Contratista</v>
          </cell>
          <cell r="U1439">
            <v>1072195260</v>
          </cell>
          <cell r="V1439" t="str">
            <v>JHONNATAN STIK GORDILLO RAMIREZ</v>
          </cell>
        </row>
        <row r="1440">
          <cell r="C1440" t="str">
            <v>2258-2024</v>
          </cell>
          <cell r="D1440" t="str">
            <v>Angella Nathalia Ramírez Jacinto</v>
          </cell>
          <cell r="E1440" t="str">
            <v>ANGELLA NATHALIA RAMIREZ JACINTO</v>
          </cell>
          <cell r="F1440" t="str">
            <v>Cédula de Ciudadania</v>
          </cell>
          <cell r="G1440">
            <v>1026583150</v>
          </cell>
          <cell r="H1440">
            <v>1026583150</v>
          </cell>
          <cell r="I1440">
            <v>3</v>
          </cell>
          <cell r="K1440" t="str">
            <v>Natural</v>
          </cell>
          <cell r="L1440" t="str">
            <v>1 Natural</v>
          </cell>
          <cell r="M1440" t="str">
            <v>2 Privada (1)</v>
          </cell>
          <cell r="N1440" t="str">
            <v>4 Persona Natural (2)</v>
          </cell>
          <cell r="O1440" t="str">
            <v>1 Nacional</v>
          </cell>
          <cell r="Q1440" t="str">
            <v>3 3. Único Contratista</v>
          </cell>
          <cell r="U1440">
            <v>1026583150</v>
          </cell>
          <cell r="V1440" t="str">
            <v>ANGELLA NATHALIA RAMIREZ JACINTO</v>
          </cell>
        </row>
        <row r="1441">
          <cell r="C1441" t="str">
            <v>2259-2024</v>
          </cell>
          <cell r="D1441" t="str">
            <v>Ana Maria Cabrera Chinchilla</v>
          </cell>
          <cell r="E1441" t="str">
            <v>ANA MARIA CABRERA CHINCHILLA</v>
          </cell>
          <cell r="F1441" t="str">
            <v>Cédula de Ciudadania</v>
          </cell>
          <cell r="G1441">
            <v>1026270628</v>
          </cell>
          <cell r="H1441">
            <v>1026270628</v>
          </cell>
          <cell r="I1441">
            <v>8</v>
          </cell>
          <cell r="K1441" t="str">
            <v>Natural</v>
          </cell>
          <cell r="L1441" t="str">
            <v>1 Natural</v>
          </cell>
          <cell r="M1441" t="str">
            <v>2 Privada (1)</v>
          </cell>
          <cell r="N1441" t="str">
            <v>4 Persona Natural (2)</v>
          </cell>
          <cell r="O1441" t="str">
            <v>1 Nacional</v>
          </cell>
          <cell r="Q1441" t="str">
            <v>3 3. Único Contratista</v>
          </cell>
          <cell r="U1441">
            <v>1026270628</v>
          </cell>
          <cell r="V1441" t="str">
            <v>ANA MARIA CABRERA CHINCHILLA</v>
          </cell>
        </row>
        <row r="1442">
          <cell r="C1442" t="str">
            <v>226-2024</v>
          </cell>
          <cell r="D1442" t="str">
            <v>Vivian Alejandra Tole Cuervo</v>
          </cell>
          <cell r="E1442" t="str">
            <v>VIVIAN ALEJANDRA TOLE CUERVO</v>
          </cell>
          <cell r="F1442" t="str">
            <v>Cédula de Ciudadania</v>
          </cell>
          <cell r="G1442">
            <v>1032419835</v>
          </cell>
          <cell r="H1442">
            <v>1032419835</v>
          </cell>
          <cell r="I1442">
            <v>0</v>
          </cell>
          <cell r="K1442" t="str">
            <v>Natural</v>
          </cell>
          <cell r="L1442" t="str">
            <v>1 Natural</v>
          </cell>
          <cell r="M1442" t="str">
            <v>2 Privada (1)</v>
          </cell>
          <cell r="N1442" t="str">
            <v>4 Persona Natural (2)</v>
          </cell>
          <cell r="O1442" t="str">
            <v>1 Nacional</v>
          </cell>
          <cell r="Q1442" t="str">
            <v>3 3. Único Contratista</v>
          </cell>
          <cell r="U1442">
            <v>1032419835</v>
          </cell>
          <cell r="V1442" t="str">
            <v>VIVIAN ALEJANDRA TOLE CUERVO</v>
          </cell>
        </row>
        <row r="1443">
          <cell r="C1443" t="str">
            <v>2260-2024</v>
          </cell>
          <cell r="D1443" t="str">
            <v>Emel Poveda Villafañe</v>
          </cell>
          <cell r="E1443" t="str">
            <v>EMEL POVEDA VILLAFAÑE</v>
          </cell>
          <cell r="F1443" t="str">
            <v>Cédula de Ciudadania</v>
          </cell>
          <cell r="G1443">
            <v>73119902</v>
          </cell>
          <cell r="H1443">
            <v>73119902</v>
          </cell>
          <cell r="I1443">
            <v>7</v>
          </cell>
          <cell r="K1443" t="str">
            <v>Natural</v>
          </cell>
          <cell r="L1443" t="str">
            <v>1 Natural</v>
          </cell>
          <cell r="M1443" t="str">
            <v>2 Privada (1)</v>
          </cell>
          <cell r="N1443" t="str">
            <v>4 Persona Natural (2)</v>
          </cell>
          <cell r="O1443" t="str">
            <v>1 Nacional</v>
          </cell>
          <cell r="Q1443" t="str">
            <v>3 3. Único Contratista</v>
          </cell>
          <cell r="U1443">
            <v>73119902</v>
          </cell>
          <cell r="V1443" t="str">
            <v>EMEL POVEDA VILLAFAÑE</v>
          </cell>
        </row>
        <row r="1444">
          <cell r="C1444" t="str">
            <v>2261-2024</v>
          </cell>
          <cell r="D1444" t="str">
            <v>PAULA ANDREA MALAGON</v>
          </cell>
          <cell r="E1444" t="str">
            <v>PAULA ANDREA MALAGON MARTINEZ</v>
          </cell>
          <cell r="F1444" t="str">
            <v>Cédula de Ciudadania</v>
          </cell>
          <cell r="G1444">
            <v>1023926151</v>
          </cell>
          <cell r="H1444">
            <v>700093461</v>
          </cell>
          <cell r="I1444">
            <v>1</v>
          </cell>
          <cell r="K1444" t="str">
            <v>Natural</v>
          </cell>
          <cell r="L1444" t="str">
            <v>1 Natural</v>
          </cell>
          <cell r="M1444" t="str">
            <v>2 Privada (1)</v>
          </cell>
          <cell r="N1444" t="str">
            <v>4 Persona Natural (2)</v>
          </cell>
          <cell r="O1444" t="str">
            <v>1 Nacional</v>
          </cell>
          <cell r="Q1444" t="str">
            <v>3 3. Único Contratista</v>
          </cell>
          <cell r="U1444">
            <v>1023926151</v>
          </cell>
          <cell r="V1444" t="str">
            <v>PAULA ANDREA MALAGON MARTINEZ</v>
          </cell>
        </row>
        <row r="1445">
          <cell r="C1445" t="str">
            <v>2262-2024</v>
          </cell>
          <cell r="D1445" t="str">
            <v>Jeiny Vanesa Castro Peralta</v>
          </cell>
          <cell r="E1445" t="str">
            <v>JEINY VANESA CASTRO PERALTA</v>
          </cell>
          <cell r="F1445" t="str">
            <v>Cédula de Ciudadania</v>
          </cell>
          <cell r="G1445">
            <v>1022387016</v>
          </cell>
          <cell r="H1445">
            <v>1022387016</v>
          </cell>
          <cell r="I1445">
            <v>1</v>
          </cell>
          <cell r="K1445" t="str">
            <v>Natural</v>
          </cell>
          <cell r="L1445" t="str">
            <v>1 Natural</v>
          </cell>
          <cell r="M1445" t="str">
            <v>2 Privada (1)</v>
          </cell>
          <cell r="N1445" t="str">
            <v>4 Persona Natural (2)</v>
          </cell>
          <cell r="O1445" t="str">
            <v>1 Nacional</v>
          </cell>
          <cell r="Q1445" t="str">
            <v>3 3. Único Contratista</v>
          </cell>
          <cell r="U1445">
            <v>1022387016</v>
          </cell>
          <cell r="V1445" t="str">
            <v>JEINY VANESA CASTRO PERALTA</v>
          </cell>
        </row>
        <row r="1446">
          <cell r="C1446" t="str">
            <v>2263-2024</v>
          </cell>
          <cell r="D1446" t="str">
            <v>Erika Lorena Fuentes Gomez</v>
          </cell>
          <cell r="E1446" t="str">
            <v>ERIKA LORENA FUENTES GOMEZ</v>
          </cell>
          <cell r="F1446" t="str">
            <v>Cédula de Ciudadania</v>
          </cell>
          <cell r="G1446">
            <v>1075671451</v>
          </cell>
          <cell r="H1446">
            <v>1075671451</v>
          </cell>
          <cell r="I1446">
            <v>0</v>
          </cell>
          <cell r="K1446" t="str">
            <v>Natural</v>
          </cell>
          <cell r="L1446" t="str">
            <v>1 Natural</v>
          </cell>
          <cell r="M1446" t="str">
            <v>2 Privada (1)</v>
          </cell>
          <cell r="N1446" t="str">
            <v>4 Persona Natural (2)</v>
          </cell>
          <cell r="O1446" t="str">
            <v>1 Nacional</v>
          </cell>
          <cell r="Q1446" t="str">
            <v>3 3. Único Contratista</v>
          </cell>
          <cell r="U1446">
            <v>1075671451</v>
          </cell>
          <cell r="V1446" t="str">
            <v>ERIKA LORENA FUENTES GOMEZ</v>
          </cell>
        </row>
        <row r="1447">
          <cell r="C1447" t="str">
            <v>2264-2024</v>
          </cell>
          <cell r="D1447" t="str">
            <v>JEAN PABLO BARBATO LUENGAS</v>
          </cell>
          <cell r="E1447" t="str">
            <v>JEAN PABLO BARBATO LUENGAS</v>
          </cell>
          <cell r="F1447" t="str">
            <v>Cédula de Ciudadania</v>
          </cell>
          <cell r="G1447">
            <v>79955413</v>
          </cell>
          <cell r="H1447">
            <v>79955413</v>
          </cell>
          <cell r="I1447">
            <v>4</v>
          </cell>
          <cell r="K1447" t="str">
            <v>Natural</v>
          </cell>
          <cell r="L1447" t="str">
            <v>1 Natural</v>
          </cell>
          <cell r="M1447" t="str">
            <v>2 Privada (1)</v>
          </cell>
          <cell r="N1447" t="str">
            <v>4 Persona Natural (2)</v>
          </cell>
          <cell r="O1447" t="str">
            <v>1 Nacional</v>
          </cell>
          <cell r="Q1447" t="str">
            <v>3 3. Único Contratista</v>
          </cell>
          <cell r="U1447">
            <v>79955413</v>
          </cell>
          <cell r="V1447" t="str">
            <v>JEAN PABLO BARBATO LUENGAS</v>
          </cell>
        </row>
        <row r="1448">
          <cell r="C1448" t="str">
            <v>2265-2024</v>
          </cell>
          <cell r="D1448" t="str">
            <v>BRIGITTE JOHANNA PINZÓN CABALLERO</v>
          </cell>
          <cell r="E1448" t="str">
            <v>BRIGITTE JOHANNA PINZON CABALLERO</v>
          </cell>
          <cell r="F1448" t="str">
            <v>Cédula de Ciudadania</v>
          </cell>
          <cell r="G1448">
            <v>52747354</v>
          </cell>
          <cell r="H1448">
            <v>52747354</v>
          </cell>
          <cell r="I1448">
            <v>8</v>
          </cell>
          <cell r="K1448" t="str">
            <v>Natural</v>
          </cell>
          <cell r="L1448" t="str">
            <v>1 Natural</v>
          </cell>
          <cell r="M1448" t="str">
            <v>2 Privada (1)</v>
          </cell>
          <cell r="N1448" t="str">
            <v>4 Persona Natural (2)</v>
          </cell>
          <cell r="O1448" t="str">
            <v>1 Nacional</v>
          </cell>
          <cell r="Q1448" t="str">
            <v>3 3. Único Contratista</v>
          </cell>
          <cell r="U1448">
            <v>52747354</v>
          </cell>
          <cell r="V1448" t="str">
            <v>BRIGITTE JOHANNA PINZON CABALLERO</v>
          </cell>
        </row>
        <row r="1449">
          <cell r="C1449" t="str">
            <v>2266-2024</v>
          </cell>
          <cell r="D1449" t="str">
            <v>Stephany Andrea Gutierrez Parra</v>
          </cell>
          <cell r="E1449" t="str">
            <v>STEPHANY ANDREA GUTIERREZ PARRA</v>
          </cell>
          <cell r="F1449" t="str">
            <v>Cédula de Ciudadania</v>
          </cell>
          <cell r="G1449">
            <v>1016015031</v>
          </cell>
          <cell r="H1449">
            <v>1016015031</v>
          </cell>
          <cell r="I1449">
            <v>3</v>
          </cell>
          <cell r="K1449" t="str">
            <v>Natural</v>
          </cell>
          <cell r="L1449" t="str">
            <v>1 Natural</v>
          </cell>
          <cell r="M1449" t="str">
            <v>2 Privada (1)</v>
          </cell>
          <cell r="N1449" t="str">
            <v>4 Persona Natural (2)</v>
          </cell>
          <cell r="O1449" t="str">
            <v>1 Nacional</v>
          </cell>
          <cell r="Q1449" t="str">
            <v>3 3. Único Contratista</v>
          </cell>
          <cell r="U1449">
            <v>1016015031</v>
          </cell>
          <cell r="V1449" t="str">
            <v>STEPHANY ANDREA GUTIERREZ PARRA</v>
          </cell>
        </row>
        <row r="1450">
          <cell r="C1450" t="str">
            <v>2267-2024</v>
          </cell>
          <cell r="D1450" t="str">
            <v>David Enrique Villegas Bernal</v>
          </cell>
          <cell r="E1450" t="str">
            <v>DAVID ENRIQUE VILLEGAS BERNAL</v>
          </cell>
          <cell r="F1450" t="str">
            <v>Cédula de Ciudadania</v>
          </cell>
          <cell r="G1450">
            <v>80768281</v>
          </cell>
          <cell r="H1450">
            <v>80768281</v>
          </cell>
          <cell r="I1450">
            <v>0</v>
          </cell>
          <cell r="K1450" t="str">
            <v>Natural</v>
          </cell>
          <cell r="L1450" t="str">
            <v>1 Natural</v>
          </cell>
          <cell r="M1450" t="str">
            <v>2 Privada (1)</v>
          </cell>
          <cell r="N1450" t="str">
            <v>4 Persona Natural (2)</v>
          </cell>
          <cell r="O1450" t="str">
            <v>1 Nacional</v>
          </cell>
          <cell r="Q1450" t="str">
            <v>3 3. Único Contratista</v>
          </cell>
          <cell r="U1450">
            <v>80768281</v>
          </cell>
          <cell r="V1450" t="str">
            <v>DAVID ENRIQUE VILLEGAS BERNAL</v>
          </cell>
        </row>
        <row r="1451">
          <cell r="C1451" t="str">
            <v>2268-2024</v>
          </cell>
          <cell r="D1451" t="str">
            <v>Andrea Carolina Cardenas Prada</v>
          </cell>
          <cell r="E1451" t="str">
            <v>ANDREA CAROLINA CARDENAS PRADA</v>
          </cell>
          <cell r="F1451" t="str">
            <v>Cédula de Ciudadania</v>
          </cell>
          <cell r="G1451">
            <v>1032481732</v>
          </cell>
          <cell r="H1451">
            <v>1032481732</v>
          </cell>
          <cell r="I1451">
            <v>3</v>
          </cell>
          <cell r="K1451" t="str">
            <v>Natural</v>
          </cell>
          <cell r="L1451" t="str">
            <v>1 Natural</v>
          </cell>
          <cell r="M1451" t="str">
            <v>2 Privada (1)</v>
          </cell>
          <cell r="N1451" t="str">
            <v>4 Persona Natural (2)</v>
          </cell>
          <cell r="O1451" t="str">
            <v>1 Nacional</v>
          </cell>
          <cell r="Q1451" t="str">
            <v>3 3. Único Contratista</v>
          </cell>
          <cell r="U1451">
            <v>1032481732</v>
          </cell>
          <cell r="V1451" t="str">
            <v>ANDREA CAROLINA CARDENAS PRADA</v>
          </cell>
        </row>
        <row r="1452">
          <cell r="C1452" t="str">
            <v>2269-2024</v>
          </cell>
          <cell r="D1452" t="str">
            <v>Ingry Johanna Niño Gonzalez</v>
          </cell>
          <cell r="E1452" t="str">
            <v>INGRY JOHANNA NIÑO GONZALEZ</v>
          </cell>
          <cell r="F1452" t="str">
            <v>Cédula de Ciudadania</v>
          </cell>
          <cell r="G1452">
            <v>1022930370</v>
          </cell>
          <cell r="H1452">
            <v>1022930370</v>
          </cell>
          <cell r="I1452">
            <v>1</v>
          </cell>
          <cell r="K1452" t="str">
            <v>Natural</v>
          </cell>
          <cell r="L1452" t="str">
            <v>1 Natural</v>
          </cell>
          <cell r="M1452" t="str">
            <v>2 Privada (1)</v>
          </cell>
          <cell r="N1452" t="str">
            <v>4 Persona Natural (2)</v>
          </cell>
          <cell r="O1452" t="str">
            <v>1 Nacional</v>
          </cell>
          <cell r="Q1452" t="str">
            <v>3 3. Único Contratista</v>
          </cell>
          <cell r="U1452">
            <v>1022930370</v>
          </cell>
          <cell r="V1452" t="str">
            <v>INGRY JOHANNA NIÑO GONZALEZ</v>
          </cell>
        </row>
        <row r="1453">
          <cell r="C1453" t="str">
            <v>227-2024</v>
          </cell>
          <cell r="D1453" t="str">
            <v>Diana Camila Cifuentes Garcia</v>
          </cell>
          <cell r="E1453" t="str">
            <v>DIANA CAMILA CIFUENTES GARCIA</v>
          </cell>
          <cell r="F1453" t="str">
            <v>Cédula de Ciudadania</v>
          </cell>
          <cell r="G1453">
            <v>1019031766</v>
          </cell>
          <cell r="H1453">
            <v>1019031766</v>
          </cell>
          <cell r="I1453">
            <v>6</v>
          </cell>
          <cell r="K1453" t="str">
            <v>Natural</v>
          </cell>
          <cell r="L1453" t="str">
            <v>1 Natural</v>
          </cell>
          <cell r="M1453" t="str">
            <v>2 Privada (1)</v>
          </cell>
          <cell r="N1453" t="str">
            <v>4 Persona Natural (2)</v>
          </cell>
          <cell r="O1453" t="str">
            <v>1 Nacional</v>
          </cell>
          <cell r="Q1453" t="str">
            <v>3 3. Único Contratista</v>
          </cell>
          <cell r="U1453">
            <v>1019031766</v>
          </cell>
          <cell r="V1453" t="str">
            <v>DIANA CAMILA CIFUENTES GARCIA</v>
          </cell>
        </row>
        <row r="1454">
          <cell r="C1454" t="str">
            <v>2270-2024</v>
          </cell>
          <cell r="D1454" t="str">
            <v>Paula Natalia Aldana Diaz</v>
          </cell>
          <cell r="E1454" t="str">
            <v>PAULA NATALIA ALDANA DIAZ</v>
          </cell>
          <cell r="F1454" t="str">
            <v>Cédula de Ciudadania</v>
          </cell>
          <cell r="G1454">
            <v>1013652832</v>
          </cell>
          <cell r="H1454">
            <v>1013652832</v>
          </cell>
          <cell r="I1454">
            <v>7</v>
          </cell>
          <cell r="K1454" t="str">
            <v>Natural</v>
          </cell>
          <cell r="L1454" t="str">
            <v>1 Natural</v>
          </cell>
          <cell r="M1454" t="str">
            <v>2 Privada (1)</v>
          </cell>
          <cell r="N1454" t="str">
            <v>4 Persona Natural (2)</v>
          </cell>
          <cell r="O1454" t="str">
            <v>1 Nacional</v>
          </cell>
          <cell r="Q1454" t="str">
            <v>3 3. Único Contratista</v>
          </cell>
          <cell r="U1454">
            <v>1013652832</v>
          </cell>
          <cell r="V1454" t="str">
            <v>PAULA NATALIA ALDANA DIAZ</v>
          </cell>
        </row>
        <row r="1455">
          <cell r="C1455" t="str">
            <v>2271-2024</v>
          </cell>
          <cell r="D1455" t="str">
            <v>OMAR FLOREZ DE ARMAS</v>
          </cell>
          <cell r="E1455" t="str">
            <v>OMAR FLOREZ DE ARMAS</v>
          </cell>
          <cell r="F1455" t="str">
            <v>Cédula de Ciudadania</v>
          </cell>
          <cell r="G1455">
            <v>19322536</v>
          </cell>
          <cell r="H1455">
            <v>19322536</v>
          </cell>
          <cell r="I1455">
            <v>7</v>
          </cell>
          <cell r="K1455" t="str">
            <v>Natural</v>
          </cell>
          <cell r="L1455" t="str">
            <v>1 Natural</v>
          </cell>
          <cell r="M1455" t="str">
            <v>2 Privada (1)</v>
          </cell>
          <cell r="N1455" t="str">
            <v>4 Persona Natural (2)</v>
          </cell>
          <cell r="O1455" t="str">
            <v>1 Nacional</v>
          </cell>
          <cell r="Q1455" t="str">
            <v>3 3. Único Contratista</v>
          </cell>
          <cell r="U1455">
            <v>19322536</v>
          </cell>
          <cell r="V1455" t="str">
            <v>OMAR FLOREZ DE ARMAS</v>
          </cell>
        </row>
        <row r="1456">
          <cell r="C1456" t="str">
            <v>2272-2024</v>
          </cell>
          <cell r="D1456" t="str">
            <v>clara del pilar torres gordillo</v>
          </cell>
          <cell r="E1456" t="str">
            <v>CLARA DEL PILAR TORRES GORDILLO</v>
          </cell>
          <cell r="F1456" t="str">
            <v>Cédula de Ciudadania</v>
          </cell>
          <cell r="G1456">
            <v>52718426</v>
          </cell>
          <cell r="H1456">
            <v>52718426</v>
          </cell>
          <cell r="I1456">
            <v>6</v>
          </cell>
          <cell r="K1456" t="str">
            <v>Natural</v>
          </cell>
          <cell r="L1456" t="str">
            <v>1 Natural</v>
          </cell>
          <cell r="M1456" t="str">
            <v>2 Privada (1)</v>
          </cell>
          <cell r="N1456" t="str">
            <v>4 Persona Natural (2)</v>
          </cell>
          <cell r="O1456" t="str">
            <v>1 Nacional</v>
          </cell>
          <cell r="Q1456" t="str">
            <v>3 3. Único Contratista</v>
          </cell>
          <cell r="U1456">
            <v>52718426</v>
          </cell>
          <cell r="V1456" t="str">
            <v>CLARA DEL PILAR TORRES GORDILLO</v>
          </cell>
        </row>
        <row r="1457">
          <cell r="C1457" t="str">
            <v>2273-2024</v>
          </cell>
          <cell r="D1457" t="str">
            <v>GISELLE ALEXANDRA MOLINA HERNANDEZ</v>
          </cell>
          <cell r="E1457" t="str">
            <v>GISELLE ALEXANDRA MOLINA HERNANDEZ</v>
          </cell>
          <cell r="F1457" t="str">
            <v>Cédula de Ciudadania</v>
          </cell>
          <cell r="G1457">
            <v>1015403839</v>
          </cell>
          <cell r="H1457">
            <v>1015403839</v>
          </cell>
          <cell r="I1457">
            <v>8</v>
          </cell>
          <cell r="K1457" t="str">
            <v>Natural</v>
          </cell>
          <cell r="L1457" t="str">
            <v>1 Natural</v>
          </cell>
          <cell r="M1457" t="str">
            <v>2 Privada (1)</v>
          </cell>
          <cell r="N1457" t="str">
            <v>4 Persona Natural (2)</v>
          </cell>
          <cell r="O1457" t="str">
            <v>1 Nacional</v>
          </cell>
          <cell r="Q1457" t="str">
            <v>3 3. Único Contratista</v>
          </cell>
          <cell r="U1457">
            <v>1015403839</v>
          </cell>
          <cell r="V1457" t="str">
            <v>GISELLE ALEXANDRA MOLINA HERNANDEZ</v>
          </cell>
        </row>
        <row r="1458">
          <cell r="C1458" t="str">
            <v>2274-2024</v>
          </cell>
          <cell r="D1458" t="str">
            <v>Valentina Florian Florez</v>
          </cell>
          <cell r="E1458" t="str">
            <v>VALENTINA FLORIAN FLOREZ</v>
          </cell>
          <cell r="F1458" t="str">
            <v>Cédula de Ciudadania</v>
          </cell>
          <cell r="G1458">
            <v>1030693833</v>
          </cell>
          <cell r="H1458">
            <v>1030693833</v>
          </cell>
          <cell r="I1458">
            <v>1</v>
          </cell>
          <cell r="K1458" t="str">
            <v>Natural</v>
          </cell>
          <cell r="L1458" t="str">
            <v>1 Natural</v>
          </cell>
          <cell r="M1458" t="str">
            <v>2 Privada (1)</v>
          </cell>
          <cell r="N1458" t="str">
            <v>4 Persona Natural (2)</v>
          </cell>
          <cell r="O1458" t="str">
            <v>1 Nacional</v>
          </cell>
          <cell r="Q1458" t="str">
            <v>3 3. Único Contratista</v>
          </cell>
          <cell r="U1458">
            <v>1030693833</v>
          </cell>
          <cell r="V1458" t="str">
            <v>VALENTINA FLORIAN FLOREZ</v>
          </cell>
        </row>
        <row r="1459">
          <cell r="C1459" t="str">
            <v>2275-2024</v>
          </cell>
          <cell r="D1459" t="str">
            <v>CESAR DAVID ALEJANDRO CEBALLOS RAMIREZ</v>
          </cell>
          <cell r="E1459" t="str">
            <v>CESAR DAVID ALEJANDRO CEBALLOS RAMIREZ</v>
          </cell>
          <cell r="F1459" t="str">
            <v>Cédula de Ciudadania</v>
          </cell>
          <cell r="G1459">
            <v>80034999</v>
          </cell>
          <cell r="H1459">
            <v>80034999</v>
          </cell>
          <cell r="I1459">
            <v>1</v>
          </cell>
          <cell r="K1459" t="str">
            <v>Natural</v>
          </cell>
          <cell r="L1459" t="str">
            <v>1 Natural</v>
          </cell>
          <cell r="M1459" t="str">
            <v>2 Privada (1)</v>
          </cell>
          <cell r="N1459" t="str">
            <v>4 Persona Natural (2)</v>
          </cell>
          <cell r="O1459" t="str">
            <v>1 Nacional</v>
          </cell>
          <cell r="Q1459" t="str">
            <v>3 3. Único Contratista</v>
          </cell>
          <cell r="U1459">
            <v>80034999</v>
          </cell>
          <cell r="V1459" t="str">
            <v>CESAR DAVID ALEJANDRO CEBALLOS RAMIREZ</v>
          </cell>
        </row>
        <row r="1460">
          <cell r="C1460" t="str">
            <v>2276-2024</v>
          </cell>
          <cell r="D1460" t="str">
            <v>JAIME ALEJANDRO ZALDUA BARRERA</v>
          </cell>
          <cell r="E1460" t="str">
            <v>JAIME ALEJANDRO ZALDUA BARRERA</v>
          </cell>
          <cell r="F1460" t="str">
            <v>Cédula de Ciudadania</v>
          </cell>
          <cell r="G1460">
            <v>1016019064</v>
          </cell>
          <cell r="H1460">
            <v>1016019064</v>
          </cell>
          <cell r="I1460">
            <v>4</v>
          </cell>
          <cell r="K1460" t="str">
            <v>Natural</v>
          </cell>
          <cell r="L1460" t="str">
            <v>1 Natural</v>
          </cell>
          <cell r="M1460" t="str">
            <v>2 Privada (1)</v>
          </cell>
          <cell r="N1460" t="str">
            <v>4 Persona Natural (2)</v>
          </cell>
          <cell r="O1460" t="str">
            <v>1 Nacional</v>
          </cell>
          <cell r="Q1460" t="str">
            <v>3 3. Único Contratista</v>
          </cell>
          <cell r="U1460">
            <v>1016019064</v>
          </cell>
          <cell r="V1460" t="str">
            <v>JAIME ALEJANDRO ZALDUA BARRERA</v>
          </cell>
        </row>
        <row r="1461">
          <cell r="C1461" t="str">
            <v>2277-2024</v>
          </cell>
          <cell r="D1461" t="str">
            <v>Lucas Gutierrez Franco</v>
          </cell>
          <cell r="E1461" t="str">
            <v>LUCAS GUTIERREZ FRANCO</v>
          </cell>
          <cell r="F1461" t="str">
            <v>Cédula de Ciudadania</v>
          </cell>
          <cell r="G1461">
            <v>80186990</v>
          </cell>
          <cell r="H1461">
            <v>80186990</v>
          </cell>
          <cell r="I1461">
            <v>6</v>
          </cell>
          <cell r="K1461" t="str">
            <v>Natural</v>
          </cell>
          <cell r="L1461" t="str">
            <v>1 Natural</v>
          </cell>
          <cell r="M1461" t="str">
            <v>2 Privada (1)</v>
          </cell>
          <cell r="N1461" t="str">
            <v>4 Persona Natural (2)</v>
          </cell>
          <cell r="O1461" t="str">
            <v>1 Nacional</v>
          </cell>
          <cell r="Q1461" t="str">
            <v>3 3. Único Contratista</v>
          </cell>
          <cell r="U1461">
            <v>80186990</v>
          </cell>
          <cell r="V1461" t="str">
            <v>LUCAS GUTIERREZ FRANCO</v>
          </cell>
        </row>
        <row r="1462">
          <cell r="C1462" t="str">
            <v>2278-2024</v>
          </cell>
          <cell r="D1462" t="str">
            <v>io nayi jaramillo duque</v>
          </cell>
          <cell r="E1462" t="str">
            <v>IO NAYI JARAMILLO DUQUE</v>
          </cell>
          <cell r="F1462" t="str">
            <v>Cédula de Ciudadania</v>
          </cell>
          <cell r="G1462">
            <v>1032457846</v>
          </cell>
          <cell r="H1462">
            <v>1032457846</v>
          </cell>
          <cell r="I1462">
            <v>3</v>
          </cell>
          <cell r="K1462" t="str">
            <v>Natural</v>
          </cell>
          <cell r="L1462" t="str">
            <v>1 Natural</v>
          </cell>
          <cell r="M1462" t="str">
            <v>2 Privada (1)</v>
          </cell>
          <cell r="N1462" t="str">
            <v>4 Persona Natural (2)</v>
          </cell>
          <cell r="O1462" t="str">
            <v>1 Nacional</v>
          </cell>
          <cell r="Q1462" t="str">
            <v>3 3. Único Contratista</v>
          </cell>
          <cell r="U1462">
            <v>1032457846</v>
          </cell>
          <cell r="V1462" t="str">
            <v>IO NAYI JARAMILLO DUQUE</v>
          </cell>
        </row>
        <row r="1463">
          <cell r="C1463" t="str">
            <v>2279-2024</v>
          </cell>
          <cell r="D1463" t="str">
            <v>Jeannette Carolina González Prieto</v>
          </cell>
          <cell r="E1463" t="str">
            <v>JEANNETTE CAROLINA GONZALEZ PRIETO</v>
          </cell>
          <cell r="F1463" t="str">
            <v>Cédula de Ciudadania</v>
          </cell>
          <cell r="G1463">
            <v>1033682856</v>
          </cell>
          <cell r="H1463">
            <v>1033682856</v>
          </cell>
          <cell r="I1463">
            <v>4</v>
          </cell>
          <cell r="K1463" t="str">
            <v>Natural</v>
          </cell>
          <cell r="L1463" t="str">
            <v>1 Natural</v>
          </cell>
          <cell r="M1463" t="str">
            <v>2 Privada (1)</v>
          </cell>
          <cell r="N1463" t="str">
            <v>4 Persona Natural (2)</v>
          </cell>
          <cell r="O1463" t="str">
            <v>1 Nacional</v>
          </cell>
          <cell r="Q1463" t="str">
            <v>3 3. Único Contratista</v>
          </cell>
          <cell r="U1463">
            <v>1033682856</v>
          </cell>
          <cell r="V1463" t="str">
            <v>JEANNETTE CAROLINA GONZALEZ PRIETO</v>
          </cell>
        </row>
        <row r="1464">
          <cell r="C1464" t="str">
            <v>228-2024</v>
          </cell>
          <cell r="D1464" t="str">
            <v>YULY PAOLA MENDEZ SIERRA</v>
          </cell>
          <cell r="E1464" t="str">
            <v>YULY PAOLA MENDEZ SIERRA</v>
          </cell>
          <cell r="F1464" t="str">
            <v>Cédula de Ciudadania</v>
          </cell>
          <cell r="G1464">
            <v>1019048330</v>
          </cell>
          <cell r="H1464">
            <v>1019048330</v>
          </cell>
          <cell r="I1464">
            <v>3</v>
          </cell>
          <cell r="K1464" t="str">
            <v>Natural</v>
          </cell>
          <cell r="L1464" t="str">
            <v>1 Natural</v>
          </cell>
          <cell r="M1464" t="str">
            <v>2 Privada (1)</v>
          </cell>
          <cell r="N1464" t="str">
            <v>4 Persona Natural (2)</v>
          </cell>
          <cell r="O1464" t="str">
            <v>1 Nacional</v>
          </cell>
          <cell r="Q1464" t="str">
            <v>3 3. Único Contratista</v>
          </cell>
          <cell r="U1464">
            <v>1019048330</v>
          </cell>
          <cell r="V1464" t="str">
            <v>YULY PAOLA MENDEZ SIERRA</v>
          </cell>
        </row>
        <row r="1465">
          <cell r="C1465" t="str">
            <v>2280-2024</v>
          </cell>
          <cell r="D1465" t="str">
            <v>STEFANY GOMEZ AVILA</v>
          </cell>
          <cell r="E1465" t="str">
            <v>STEFANY GOMEZ AVILA</v>
          </cell>
          <cell r="F1465" t="str">
            <v>Cédula de Ciudadania</v>
          </cell>
          <cell r="G1465">
            <v>1026290743</v>
          </cell>
          <cell r="H1465">
            <v>1026290743</v>
          </cell>
          <cell r="I1465">
            <v>2</v>
          </cell>
          <cell r="K1465" t="str">
            <v>Natural</v>
          </cell>
          <cell r="L1465" t="str">
            <v>1 Natural</v>
          </cell>
          <cell r="M1465" t="str">
            <v>2 Privada (1)</v>
          </cell>
          <cell r="N1465" t="str">
            <v>4 Persona Natural (2)</v>
          </cell>
          <cell r="O1465" t="str">
            <v>1 Nacional</v>
          </cell>
          <cell r="Q1465" t="str">
            <v>3 3. Único Contratista</v>
          </cell>
          <cell r="U1465">
            <v>1026290743</v>
          </cell>
          <cell r="V1465" t="str">
            <v>STEFANY GOMEZ AVILA</v>
          </cell>
        </row>
        <row r="1466">
          <cell r="C1466" t="str">
            <v>2281-2024</v>
          </cell>
          <cell r="D1466" t="str">
            <v>Idartes</v>
          </cell>
          <cell r="E1466" t="str">
            <v>CRISTIAN LEONARDO RINCON DIAZ</v>
          </cell>
          <cell r="F1466" t="str">
            <v>Cédula de Ciudadania</v>
          </cell>
          <cell r="G1466">
            <v>1075667461</v>
          </cell>
          <cell r="H1466">
            <v>1075667461</v>
          </cell>
          <cell r="I1466">
            <v>9</v>
          </cell>
          <cell r="K1466" t="str">
            <v>Natural</v>
          </cell>
          <cell r="L1466" t="str">
            <v>1 Natural</v>
          </cell>
          <cell r="M1466" t="str">
            <v>2 Privada (1)</v>
          </cell>
          <cell r="N1466" t="str">
            <v>4 Persona Natural (2)</v>
          </cell>
          <cell r="O1466" t="str">
            <v>1 Nacional</v>
          </cell>
          <cell r="Q1466" t="str">
            <v>3 3. Único Contratista</v>
          </cell>
          <cell r="U1466">
            <v>1075667461</v>
          </cell>
          <cell r="V1466" t="str">
            <v>CRISTIAN LEONARDO RINCON DIAZ</v>
          </cell>
        </row>
        <row r="1467">
          <cell r="C1467" t="str">
            <v>2282-2024</v>
          </cell>
          <cell r="D1467" t="str">
            <v>MEYER AYALA FONSECA</v>
          </cell>
          <cell r="E1467" t="str">
            <v>MEYER AYALA FONSECA</v>
          </cell>
          <cell r="F1467" t="str">
            <v>Cédula de Ciudadania</v>
          </cell>
          <cell r="G1467">
            <v>7175435</v>
          </cell>
          <cell r="H1467">
            <v>7175435</v>
          </cell>
          <cell r="I1467">
            <v>7</v>
          </cell>
          <cell r="K1467" t="str">
            <v>Natural</v>
          </cell>
          <cell r="L1467" t="str">
            <v>1 Natural</v>
          </cell>
          <cell r="M1467" t="str">
            <v>2 Privada (1)</v>
          </cell>
          <cell r="N1467" t="str">
            <v>4 Persona Natural (2)</v>
          </cell>
          <cell r="O1467" t="str">
            <v>1 Nacional</v>
          </cell>
          <cell r="Q1467" t="str">
            <v>3 3. Único Contratista</v>
          </cell>
          <cell r="U1467">
            <v>7175435</v>
          </cell>
          <cell r="V1467" t="str">
            <v>MEYER AYALA FONSECA</v>
          </cell>
        </row>
        <row r="1468">
          <cell r="C1468" t="str">
            <v>2283-2024</v>
          </cell>
          <cell r="D1468" t="str">
            <v>CLAUDIA PATRICIA PEÑA REYES</v>
          </cell>
          <cell r="E1468" t="str">
            <v>CLAUDIA PATRICIA PEÑA REYES</v>
          </cell>
          <cell r="F1468" t="str">
            <v>Cédula de Ciudadania</v>
          </cell>
          <cell r="G1468">
            <v>52477491</v>
          </cell>
          <cell r="H1468">
            <v>52477491</v>
          </cell>
          <cell r="I1468">
            <v>1</v>
          </cell>
          <cell r="K1468" t="str">
            <v>Natural</v>
          </cell>
          <cell r="L1468" t="str">
            <v>1 Natural</v>
          </cell>
          <cell r="M1468" t="str">
            <v>2 Privada (1)</v>
          </cell>
          <cell r="N1468" t="str">
            <v>4 Persona Natural (2)</v>
          </cell>
          <cell r="O1468" t="str">
            <v>1 Nacional</v>
          </cell>
          <cell r="Q1468" t="str">
            <v>3 3. Único Contratista</v>
          </cell>
          <cell r="U1468">
            <v>52477491</v>
          </cell>
          <cell r="V1468" t="str">
            <v>CLAUDIA PATRICIA PEÑA REYES</v>
          </cell>
        </row>
        <row r="1469">
          <cell r="C1469" t="str">
            <v>2284-2024</v>
          </cell>
          <cell r="D1469" t="str">
            <v>Danna Marcel Roman Salamanca</v>
          </cell>
          <cell r="E1469" t="str">
            <v>DANNA MARCELA ROMAN SALAMANCA</v>
          </cell>
          <cell r="F1469" t="str">
            <v>Cédula de Ciudadania</v>
          </cell>
          <cell r="G1469">
            <v>1033813684</v>
          </cell>
          <cell r="H1469">
            <v>1033813684</v>
          </cell>
          <cell r="I1469">
            <v>8</v>
          </cell>
          <cell r="K1469" t="str">
            <v>Natural</v>
          </cell>
          <cell r="L1469" t="str">
            <v>1 Natural</v>
          </cell>
          <cell r="M1469" t="str">
            <v>2 Privada (1)</v>
          </cell>
          <cell r="N1469" t="str">
            <v>4 Persona Natural (2)</v>
          </cell>
          <cell r="O1469" t="str">
            <v>1 Nacional</v>
          </cell>
          <cell r="Q1469" t="str">
            <v>3 3. Único Contratista</v>
          </cell>
          <cell r="U1469">
            <v>1033813684</v>
          </cell>
          <cell r="V1469" t="str">
            <v>DANNA MARCELA ROMAN SALAMANCA</v>
          </cell>
        </row>
        <row r="1470">
          <cell r="C1470" t="str">
            <v>2285-2024</v>
          </cell>
          <cell r="D1470" t="str">
            <v>LUZ VERONICA SANDOVAL CASTRO</v>
          </cell>
          <cell r="E1470" t="str">
            <v>LUZ VERONICA SANDOVAL CASTRO</v>
          </cell>
          <cell r="F1470" t="str">
            <v>Cédula de Ciudadania</v>
          </cell>
          <cell r="G1470">
            <v>52199566</v>
          </cell>
          <cell r="H1470">
            <v>52199566</v>
          </cell>
          <cell r="I1470">
            <v>0</v>
          </cell>
          <cell r="K1470" t="str">
            <v>Natural</v>
          </cell>
          <cell r="L1470" t="str">
            <v>1 Natural</v>
          </cell>
          <cell r="M1470" t="str">
            <v>2 Privada (1)</v>
          </cell>
          <cell r="N1470" t="str">
            <v>4 Persona Natural (2)</v>
          </cell>
          <cell r="O1470" t="str">
            <v>1 Nacional</v>
          </cell>
          <cell r="Q1470" t="str">
            <v>3 3. Único Contratista</v>
          </cell>
          <cell r="U1470">
            <v>52199566</v>
          </cell>
          <cell r="V1470" t="str">
            <v>LUZ VERONICA SANDOVAL CASTRO</v>
          </cell>
        </row>
        <row r="1471">
          <cell r="C1471" t="str">
            <v>2286-2024</v>
          </cell>
          <cell r="D1471" t="str">
            <v>yudy Medina</v>
          </cell>
          <cell r="E1471" t="str">
            <v>YUDY CONSUELO MEDINA QUITIAN</v>
          </cell>
          <cell r="F1471" t="str">
            <v>Cédula de Ciudadania</v>
          </cell>
          <cell r="G1471">
            <v>52761943</v>
          </cell>
          <cell r="H1471">
            <v>52761943</v>
          </cell>
          <cell r="I1471">
            <v>4</v>
          </cell>
          <cell r="K1471" t="str">
            <v>Natural</v>
          </cell>
          <cell r="L1471" t="str">
            <v>1 Natural</v>
          </cell>
          <cell r="M1471" t="str">
            <v>2 Privada (1)</v>
          </cell>
          <cell r="N1471" t="str">
            <v>4 Persona Natural (2)</v>
          </cell>
          <cell r="O1471" t="str">
            <v>1 Nacional</v>
          </cell>
          <cell r="Q1471" t="str">
            <v>3 3. Único Contratista</v>
          </cell>
          <cell r="U1471">
            <v>52761943</v>
          </cell>
          <cell r="V1471" t="str">
            <v>YUDY CONSUELO MEDINA QUITIAN</v>
          </cell>
        </row>
        <row r="1472">
          <cell r="C1472" t="str">
            <v>2287-2024</v>
          </cell>
          <cell r="D1472" t="str">
            <v>WILLIAM MORALES VALLEJO</v>
          </cell>
          <cell r="E1472" t="str">
            <v>WILLIAM MORALES VALLEJO</v>
          </cell>
          <cell r="F1472" t="str">
            <v>Cédula de Ciudadania</v>
          </cell>
          <cell r="G1472">
            <v>19266326</v>
          </cell>
          <cell r="H1472">
            <v>19266326</v>
          </cell>
          <cell r="I1472">
            <v>7</v>
          </cell>
          <cell r="K1472" t="str">
            <v>Natural</v>
          </cell>
          <cell r="L1472" t="str">
            <v>1 Natural</v>
          </cell>
          <cell r="M1472" t="str">
            <v>2 Privada (1)</v>
          </cell>
          <cell r="N1472" t="str">
            <v>4 Persona Natural (2)</v>
          </cell>
          <cell r="O1472" t="str">
            <v>1 Nacional</v>
          </cell>
          <cell r="Q1472" t="str">
            <v>3 3. Único Contratista</v>
          </cell>
          <cell r="U1472">
            <v>19266326</v>
          </cell>
          <cell r="V1472" t="str">
            <v>WILLIAM MORALES VALLEJO</v>
          </cell>
        </row>
        <row r="1473">
          <cell r="C1473" t="str">
            <v>2288-2024</v>
          </cell>
          <cell r="D1473" t="str">
            <v>Luz Helena Castro Arango</v>
          </cell>
          <cell r="E1473" t="str">
            <v>LUZ HELENA CASTRO ARANGO</v>
          </cell>
          <cell r="F1473" t="str">
            <v>Cédula de Ciudadania</v>
          </cell>
          <cell r="G1473">
            <v>1013611862</v>
          </cell>
          <cell r="H1473">
            <v>1013611862</v>
          </cell>
          <cell r="I1473">
            <v>2</v>
          </cell>
          <cell r="K1473" t="str">
            <v>Natural</v>
          </cell>
          <cell r="L1473" t="str">
            <v>1 Natural</v>
          </cell>
          <cell r="M1473" t="str">
            <v>2 Privada (1)</v>
          </cell>
          <cell r="N1473" t="str">
            <v>4 Persona Natural (2)</v>
          </cell>
          <cell r="O1473" t="str">
            <v>1 Nacional</v>
          </cell>
          <cell r="Q1473" t="str">
            <v>3 3. Único Contratista</v>
          </cell>
          <cell r="U1473">
            <v>1013611862</v>
          </cell>
          <cell r="V1473" t="str">
            <v>LUZ HELENA CASTRO ARANGO</v>
          </cell>
        </row>
        <row r="1474">
          <cell r="C1474" t="str">
            <v>2289-2024</v>
          </cell>
          <cell r="D1474" t="str">
            <v>Andres Leonardo Rodriguez Chisica</v>
          </cell>
          <cell r="E1474" t="str">
            <v>ANDRES LEONARDO RODRIGUEZ CHISICA</v>
          </cell>
          <cell r="F1474" t="str">
            <v>Cédula de Ciudadania</v>
          </cell>
          <cell r="G1474">
            <v>1031128397</v>
          </cell>
          <cell r="H1474">
            <v>1031128397</v>
          </cell>
          <cell r="I1474">
            <v>3</v>
          </cell>
          <cell r="K1474" t="str">
            <v>Natural</v>
          </cell>
          <cell r="L1474" t="str">
            <v>1 Natural</v>
          </cell>
          <cell r="M1474" t="str">
            <v>2 Privada (1)</v>
          </cell>
          <cell r="N1474" t="str">
            <v>4 Persona Natural (2)</v>
          </cell>
          <cell r="O1474" t="str">
            <v>1 Nacional</v>
          </cell>
          <cell r="Q1474" t="str">
            <v>3 3. Único Contratista</v>
          </cell>
          <cell r="U1474">
            <v>1031128397</v>
          </cell>
          <cell r="V1474" t="str">
            <v>ANDRES LEONARDO RODRIGUEZ CHISICA</v>
          </cell>
        </row>
        <row r="1475">
          <cell r="C1475" t="str">
            <v>229-2024</v>
          </cell>
          <cell r="D1475" t="str">
            <v>ANDREA MILENA GONZALEZ ZULUAGA</v>
          </cell>
          <cell r="E1475" t="str">
            <v>ANDREA MILENA GONZALEZ ZULUAGA</v>
          </cell>
          <cell r="F1475" t="str">
            <v>Cédula de Ciudadania</v>
          </cell>
          <cell r="G1475">
            <v>52478358</v>
          </cell>
          <cell r="H1475">
            <v>52478358</v>
          </cell>
          <cell r="I1475">
            <v>2</v>
          </cell>
          <cell r="K1475" t="str">
            <v>Natural</v>
          </cell>
          <cell r="L1475" t="str">
            <v>1 Natural</v>
          </cell>
          <cell r="M1475" t="str">
            <v>2 Privada (1)</v>
          </cell>
          <cell r="N1475" t="str">
            <v>4 Persona Natural (2)</v>
          </cell>
          <cell r="O1475" t="str">
            <v>1 Nacional</v>
          </cell>
          <cell r="Q1475" t="str">
            <v>3 3. Único Contratista</v>
          </cell>
          <cell r="U1475">
            <v>52478358</v>
          </cell>
          <cell r="V1475" t="str">
            <v>ANDREA MILENA GONZALEZ ZULUAGA</v>
          </cell>
        </row>
        <row r="1476">
          <cell r="C1476" t="str">
            <v>2290-2024</v>
          </cell>
          <cell r="D1476" t="str">
            <v>Andrés Yair Ordoñez Agudelo</v>
          </cell>
          <cell r="E1476" t="str">
            <v>ANDRES YAIR ORDOÑEZ AGUDELO</v>
          </cell>
          <cell r="F1476" t="str">
            <v>Cédula de Ciudadania</v>
          </cell>
          <cell r="G1476">
            <v>79713040</v>
          </cell>
          <cell r="H1476">
            <v>79713040</v>
          </cell>
          <cell r="I1476">
            <v>2</v>
          </cell>
          <cell r="K1476" t="str">
            <v>Natural</v>
          </cell>
          <cell r="L1476" t="str">
            <v>1 Natural</v>
          </cell>
          <cell r="M1476" t="str">
            <v>2 Privada (1)</v>
          </cell>
          <cell r="N1476" t="str">
            <v>4 Persona Natural (2)</v>
          </cell>
          <cell r="O1476" t="str">
            <v>1 Nacional</v>
          </cell>
          <cell r="Q1476" t="str">
            <v>3 3. Único Contratista</v>
          </cell>
          <cell r="U1476">
            <v>79713040</v>
          </cell>
          <cell r="V1476" t="str">
            <v>ANDRES YAIR ORDOÑEZ AGUDELO</v>
          </cell>
        </row>
        <row r="1477">
          <cell r="C1477" t="str">
            <v>2291-2024</v>
          </cell>
          <cell r="D1477" t="str">
            <v>Rocio del Valle Lafaurie Fuentes</v>
          </cell>
          <cell r="E1477" t="str">
            <v>ROCIO DEL VALLE LAFAURIE FUENTES</v>
          </cell>
          <cell r="F1477" t="str">
            <v>Cédula de Ciudadania</v>
          </cell>
          <cell r="G1477">
            <v>51867226</v>
          </cell>
          <cell r="H1477">
            <v>51867226</v>
          </cell>
          <cell r="I1477">
            <v>4</v>
          </cell>
          <cell r="K1477" t="str">
            <v>Natural</v>
          </cell>
          <cell r="L1477" t="str">
            <v>1 Natural</v>
          </cell>
          <cell r="M1477" t="str">
            <v>2 Privada (1)</v>
          </cell>
          <cell r="N1477" t="str">
            <v>4 Persona Natural (2)</v>
          </cell>
          <cell r="O1477" t="str">
            <v>1 Nacional</v>
          </cell>
          <cell r="Q1477" t="str">
            <v>3 3. Único Contratista</v>
          </cell>
          <cell r="U1477">
            <v>51867226</v>
          </cell>
          <cell r="V1477" t="str">
            <v>ROCIO DEL VALLE LAFAURIE FUENTES</v>
          </cell>
        </row>
        <row r="1478">
          <cell r="C1478" t="str">
            <v>2292-2024</v>
          </cell>
          <cell r="D1478" t="str">
            <v>NESTOR FELIPE RENGIFO DOSANTOS</v>
          </cell>
          <cell r="E1478" t="str">
            <v>NESTOR FELIPE RENGIFO DOSANTOS</v>
          </cell>
          <cell r="F1478" t="str">
            <v>Cédula de Ciudadania</v>
          </cell>
          <cell r="G1478">
            <v>1121210741</v>
          </cell>
          <cell r="H1478">
            <v>1121210741</v>
          </cell>
          <cell r="I1478">
            <v>0</v>
          </cell>
          <cell r="K1478" t="str">
            <v>Natural</v>
          </cell>
          <cell r="L1478" t="str">
            <v>1 Natural</v>
          </cell>
          <cell r="M1478" t="str">
            <v>2 Privada (1)</v>
          </cell>
          <cell r="N1478" t="str">
            <v>4 Persona Natural (2)</v>
          </cell>
          <cell r="O1478" t="str">
            <v>1 Nacional</v>
          </cell>
          <cell r="Q1478" t="str">
            <v>3 3. Único Contratista</v>
          </cell>
          <cell r="U1478">
            <v>1121210741</v>
          </cell>
          <cell r="V1478" t="str">
            <v>NESTOR FELIPE RENGIFO DOSANTOS</v>
          </cell>
        </row>
        <row r="1479">
          <cell r="C1479" t="str">
            <v>2293-2024</v>
          </cell>
          <cell r="D1479" t="str">
            <v>Viviana Carolina Alfonso Lozano</v>
          </cell>
          <cell r="E1479" t="str">
            <v>VIVIANA CAROLINA ALFONSO LOZANO</v>
          </cell>
          <cell r="F1479" t="str">
            <v>Cédula de Ciudadania</v>
          </cell>
          <cell r="G1479">
            <v>1012465518</v>
          </cell>
          <cell r="H1479">
            <v>1012465518</v>
          </cell>
          <cell r="I1479">
            <v>3</v>
          </cell>
          <cell r="K1479" t="str">
            <v>Natural</v>
          </cell>
          <cell r="L1479" t="str">
            <v>1 Natural</v>
          </cell>
          <cell r="M1479" t="str">
            <v>2 Privada (1)</v>
          </cell>
          <cell r="N1479" t="str">
            <v>4 Persona Natural (2)</v>
          </cell>
          <cell r="O1479" t="str">
            <v>1 Nacional</v>
          </cell>
          <cell r="Q1479" t="str">
            <v>3 3. Único Contratista</v>
          </cell>
          <cell r="U1479">
            <v>1012465518</v>
          </cell>
          <cell r="V1479" t="str">
            <v>VIVIANA CAROLINA ALFONSO LOZANO</v>
          </cell>
        </row>
        <row r="1480">
          <cell r="C1480" t="str">
            <v>2294-2024</v>
          </cell>
          <cell r="D1480" t="str">
            <v>CORPORACION JOHN VASQUEZ</v>
          </cell>
          <cell r="E1480" t="str">
            <v>JOHN FREDY VASQUEZ BELTRAN</v>
          </cell>
          <cell r="F1480" t="str">
            <v>Cédula de Ciudadania</v>
          </cell>
          <cell r="G1480">
            <v>1070966366</v>
          </cell>
          <cell r="H1480">
            <v>1070966366</v>
          </cell>
          <cell r="I1480">
            <v>1</v>
          </cell>
          <cell r="K1480" t="str">
            <v>Natural</v>
          </cell>
          <cell r="L1480" t="str">
            <v>1 Natural</v>
          </cell>
          <cell r="M1480" t="str">
            <v>2 Privada (1)</v>
          </cell>
          <cell r="N1480" t="str">
            <v>4 Persona Natural (2)</v>
          </cell>
          <cell r="O1480" t="str">
            <v>1 Nacional</v>
          </cell>
          <cell r="Q1480" t="str">
            <v>3 3. Único Contratista</v>
          </cell>
          <cell r="U1480">
            <v>1070966366</v>
          </cell>
          <cell r="V1480" t="str">
            <v>JOHN FREDY VASQUEZ BELTRAN</v>
          </cell>
        </row>
        <row r="1481">
          <cell r="C1481" t="str">
            <v>2295-2024</v>
          </cell>
          <cell r="D1481" t="str">
            <v>Alejandra Ramírez Avellaneda</v>
          </cell>
          <cell r="E1481" t="str">
            <v>ALEJANDRA RAMÍREZ AVELLANEDA</v>
          </cell>
          <cell r="F1481" t="str">
            <v>Cédula de Ciudadania</v>
          </cell>
          <cell r="G1481">
            <v>1026297360</v>
          </cell>
          <cell r="H1481">
            <v>1026297360</v>
          </cell>
          <cell r="I1481">
            <v>7</v>
          </cell>
          <cell r="K1481" t="str">
            <v>Natural</v>
          </cell>
          <cell r="L1481" t="str">
            <v>1 Natural</v>
          </cell>
          <cell r="M1481" t="str">
            <v>2 Privada (1)</v>
          </cell>
          <cell r="N1481" t="str">
            <v>4 Persona Natural (2)</v>
          </cell>
          <cell r="O1481" t="str">
            <v>1 Nacional</v>
          </cell>
          <cell r="Q1481" t="str">
            <v>3 3. Único Contratista</v>
          </cell>
          <cell r="U1481">
            <v>1026297360</v>
          </cell>
          <cell r="V1481" t="str">
            <v>ALEJANDRA RAMÍREZ AVELLANEDA</v>
          </cell>
        </row>
        <row r="1482">
          <cell r="C1482" t="str">
            <v>2296-2024</v>
          </cell>
          <cell r="D1482" t="str">
            <v>Jimmy Espinosa Porras</v>
          </cell>
          <cell r="E1482" t="str">
            <v>JIMMY ESPINOSA PORRAS</v>
          </cell>
          <cell r="F1482" t="str">
            <v>Cédula de Ciudadania</v>
          </cell>
          <cell r="G1482">
            <v>80765045</v>
          </cell>
          <cell r="H1482">
            <v>80765045</v>
          </cell>
          <cell r="I1482">
            <v>5</v>
          </cell>
          <cell r="K1482" t="str">
            <v>Natural</v>
          </cell>
          <cell r="L1482" t="str">
            <v>1 Natural</v>
          </cell>
          <cell r="M1482" t="str">
            <v>2 Privada (1)</v>
          </cell>
          <cell r="N1482" t="str">
            <v>4 Persona Natural (2)</v>
          </cell>
          <cell r="O1482" t="str">
            <v>1 Nacional</v>
          </cell>
          <cell r="Q1482" t="str">
            <v>3 3. Único Contratista</v>
          </cell>
          <cell r="U1482">
            <v>80765045</v>
          </cell>
          <cell r="V1482" t="str">
            <v>JIMMY ESPINOSA PORRAS</v>
          </cell>
        </row>
        <row r="1483">
          <cell r="C1483" t="str">
            <v>2297-2024</v>
          </cell>
          <cell r="D1483" t="str">
            <v>IVAN ESTEBAN GUERRERO CHARRIA</v>
          </cell>
          <cell r="E1483" t="str">
            <v>IVAN ESTEBAN GUERRERO CHARRIA</v>
          </cell>
          <cell r="F1483" t="str">
            <v>Cédula de Ciudadania</v>
          </cell>
          <cell r="G1483">
            <v>88193693</v>
          </cell>
          <cell r="H1483">
            <v>88193693</v>
          </cell>
          <cell r="I1483">
            <v>1</v>
          </cell>
          <cell r="K1483" t="str">
            <v>Natural</v>
          </cell>
          <cell r="L1483" t="str">
            <v>1 Natural</v>
          </cell>
          <cell r="M1483" t="str">
            <v>2 Privada (1)</v>
          </cell>
          <cell r="N1483" t="str">
            <v>4 Persona Natural (2)</v>
          </cell>
          <cell r="O1483" t="str">
            <v>1 Nacional</v>
          </cell>
          <cell r="Q1483" t="str">
            <v>3 3. Único Contratista</v>
          </cell>
          <cell r="U1483">
            <v>88193693</v>
          </cell>
          <cell r="V1483" t="str">
            <v>IVAN ESTEBAN GUERRERO CHARRIA</v>
          </cell>
        </row>
        <row r="1484">
          <cell r="C1484" t="str">
            <v>2298-2024</v>
          </cell>
          <cell r="D1484" t="str">
            <v>Angely Daniela Lemus Martín</v>
          </cell>
          <cell r="E1484" t="str">
            <v>ANGELY DANIELA LEMUS MARTÍN</v>
          </cell>
          <cell r="F1484" t="str">
            <v>Cédula de Ciudadania</v>
          </cell>
          <cell r="G1484">
            <v>1022437759</v>
          </cell>
          <cell r="H1484">
            <v>1022437759</v>
          </cell>
          <cell r="I1484">
            <v>9</v>
          </cell>
          <cell r="K1484" t="str">
            <v>Natural</v>
          </cell>
          <cell r="L1484" t="str">
            <v>1 Natural</v>
          </cell>
          <cell r="M1484" t="str">
            <v>2 Privada (1)</v>
          </cell>
          <cell r="N1484" t="str">
            <v>4 Persona Natural (2)</v>
          </cell>
          <cell r="O1484" t="str">
            <v>1 Nacional</v>
          </cell>
          <cell r="Q1484" t="str">
            <v>3 3. Único Contratista</v>
          </cell>
          <cell r="U1484">
            <v>1022437759</v>
          </cell>
          <cell r="V1484" t="str">
            <v>ANGELY DANIELA LEMUS MARTÍN</v>
          </cell>
        </row>
        <row r="1485">
          <cell r="C1485" t="str">
            <v>230-2024</v>
          </cell>
          <cell r="D1485" t="str">
            <v>EDWIN ANDRES GALAN AREVALO</v>
          </cell>
          <cell r="E1485" t="str">
            <v>EDWIN ANDRES GALAN AREVALO</v>
          </cell>
          <cell r="F1485" t="str">
            <v>Cédula de Ciudadania</v>
          </cell>
          <cell r="G1485">
            <v>80053789</v>
          </cell>
          <cell r="H1485">
            <v>80053789</v>
          </cell>
          <cell r="I1485">
            <v>0</v>
          </cell>
          <cell r="K1485" t="str">
            <v>Natural</v>
          </cell>
          <cell r="L1485" t="str">
            <v>1 Natural</v>
          </cell>
          <cell r="M1485" t="str">
            <v>2 Privada (1)</v>
          </cell>
          <cell r="N1485" t="str">
            <v>4 Persona Natural (2)</v>
          </cell>
          <cell r="O1485" t="str">
            <v>1 Nacional</v>
          </cell>
          <cell r="Q1485" t="str">
            <v>3 3. Único Contratista</v>
          </cell>
          <cell r="U1485">
            <v>80053789</v>
          </cell>
          <cell r="V1485" t="str">
            <v>EDWIN ANDRES GALAN AREVALO</v>
          </cell>
        </row>
        <row r="1486">
          <cell r="C1486" t="str">
            <v>2300-2024</v>
          </cell>
          <cell r="D1486" t="str">
            <v>Oscar Iván Martínez Carvajal</v>
          </cell>
          <cell r="E1486" t="str">
            <v>OSCAR IVAN MARTINEZ CARVAJAL</v>
          </cell>
          <cell r="F1486" t="str">
            <v>Cédula de Ciudadania</v>
          </cell>
          <cell r="G1486">
            <v>1012416574</v>
          </cell>
          <cell r="H1486">
            <v>1012416574</v>
          </cell>
          <cell r="I1486">
            <v>7</v>
          </cell>
          <cell r="K1486" t="str">
            <v>Natural</v>
          </cell>
          <cell r="L1486" t="str">
            <v>1 Natural</v>
          </cell>
          <cell r="M1486" t="str">
            <v>2 Privada (1)</v>
          </cell>
          <cell r="N1486" t="str">
            <v>4 Persona Natural (2)</v>
          </cell>
          <cell r="O1486" t="str">
            <v>1 Nacional</v>
          </cell>
          <cell r="Q1486" t="str">
            <v>3 3. Único Contratista</v>
          </cell>
          <cell r="U1486">
            <v>1012416574</v>
          </cell>
          <cell r="V1486" t="str">
            <v>OSCAR IVAN MARTINEZ CARVAJAL</v>
          </cell>
        </row>
        <row r="1487">
          <cell r="C1487" t="str">
            <v>2301-2024</v>
          </cell>
          <cell r="D1487" t="str">
            <v>Duvan Andres Soto Lucas</v>
          </cell>
          <cell r="E1487" t="str">
            <v>DUVAN ANDRES SOTO LUCAS</v>
          </cell>
          <cell r="F1487" t="str">
            <v>Cédula de Ciudadania</v>
          </cell>
          <cell r="G1487">
            <v>1010228898</v>
          </cell>
          <cell r="H1487">
            <v>1010228898</v>
          </cell>
          <cell r="I1487">
            <v>4</v>
          </cell>
          <cell r="K1487" t="str">
            <v>Natural</v>
          </cell>
          <cell r="L1487" t="str">
            <v>1 Natural</v>
          </cell>
          <cell r="M1487" t="str">
            <v>2 Privada (1)</v>
          </cell>
          <cell r="N1487" t="str">
            <v>4 Persona Natural (2)</v>
          </cell>
          <cell r="O1487" t="str">
            <v>1 Nacional</v>
          </cell>
          <cell r="Q1487" t="str">
            <v>3 3. Único Contratista</v>
          </cell>
          <cell r="U1487">
            <v>1010228898</v>
          </cell>
          <cell r="V1487" t="str">
            <v>DUVAN ANDRES SOTO LUCAS</v>
          </cell>
        </row>
        <row r="1488">
          <cell r="C1488" t="str">
            <v>2302-2024</v>
          </cell>
          <cell r="D1488" t="str">
            <v>CINDY JOHANA SIERRA RIVEROS</v>
          </cell>
          <cell r="E1488" t="str">
            <v>CINDY JOHANA SIERRA RIVEROS</v>
          </cell>
          <cell r="F1488" t="str">
            <v>Cédula de Ciudadania</v>
          </cell>
          <cell r="G1488">
            <v>1026572461</v>
          </cell>
          <cell r="H1488">
            <v>1026572461</v>
          </cell>
          <cell r="I1488">
            <v>1</v>
          </cell>
          <cell r="K1488" t="str">
            <v>Natural</v>
          </cell>
          <cell r="L1488" t="str">
            <v>1 Natural</v>
          </cell>
          <cell r="M1488" t="str">
            <v>2 Privada (1)</v>
          </cell>
          <cell r="N1488" t="str">
            <v>4 Persona Natural (2)</v>
          </cell>
          <cell r="O1488" t="str">
            <v>1 Nacional</v>
          </cell>
          <cell r="Q1488" t="str">
            <v>3 3. Único Contratista</v>
          </cell>
          <cell r="U1488">
            <v>1026572461</v>
          </cell>
          <cell r="V1488" t="str">
            <v>CINDY JOHANA SIERRA RIVEROS</v>
          </cell>
        </row>
        <row r="1489">
          <cell r="C1489" t="str">
            <v>2303-2024</v>
          </cell>
          <cell r="D1489" t="str">
            <v>Angie Carolina Montoya Vargas</v>
          </cell>
          <cell r="E1489" t="str">
            <v>ANGIE CAROLINA MONTOYA VARGAS</v>
          </cell>
          <cell r="F1489" t="str">
            <v>Cédula de Ciudadania</v>
          </cell>
          <cell r="G1489">
            <v>1012411496</v>
          </cell>
          <cell r="H1489">
            <v>1012411496</v>
          </cell>
          <cell r="I1489">
            <v>8</v>
          </cell>
          <cell r="K1489" t="str">
            <v>Natural</v>
          </cell>
          <cell r="L1489" t="str">
            <v>1 Natural</v>
          </cell>
          <cell r="M1489" t="str">
            <v>2 Privada (1)</v>
          </cell>
          <cell r="N1489" t="str">
            <v>4 Persona Natural (2)</v>
          </cell>
          <cell r="O1489" t="str">
            <v>1 Nacional</v>
          </cell>
          <cell r="Q1489" t="str">
            <v>3 3. Único Contratista</v>
          </cell>
          <cell r="U1489">
            <v>1012411496</v>
          </cell>
          <cell r="V1489" t="str">
            <v>ANGIE CAROLINA MONTOYA VARGAS</v>
          </cell>
        </row>
        <row r="1490">
          <cell r="C1490" t="str">
            <v>2304-2024</v>
          </cell>
          <cell r="D1490" t="str">
            <v>YENNY PAOLA GOMEZ QUINTERO</v>
          </cell>
          <cell r="E1490" t="str">
            <v>YENNY PAOLA GOMEZ QUINTERO</v>
          </cell>
          <cell r="F1490" t="str">
            <v>Cédula de Ciudadania</v>
          </cell>
          <cell r="G1490">
            <v>1070960209</v>
          </cell>
          <cell r="H1490">
            <v>1070960209</v>
          </cell>
          <cell r="I1490">
            <v>6</v>
          </cell>
          <cell r="K1490" t="str">
            <v>Natural</v>
          </cell>
          <cell r="L1490" t="str">
            <v>1 Natural</v>
          </cell>
          <cell r="M1490" t="str">
            <v>2 Privada (1)</v>
          </cell>
          <cell r="N1490" t="str">
            <v>4 Persona Natural (2)</v>
          </cell>
          <cell r="O1490" t="str">
            <v>1 Nacional</v>
          </cell>
          <cell r="Q1490" t="str">
            <v>3 3. Único Contratista</v>
          </cell>
          <cell r="U1490">
            <v>1070960209</v>
          </cell>
          <cell r="V1490" t="str">
            <v>YENNY PAOLA GOMEZ QUINTERO</v>
          </cell>
        </row>
        <row r="1491">
          <cell r="C1491" t="str">
            <v>2305-2024</v>
          </cell>
          <cell r="D1491" t="str">
            <v>ANDREA SELENE CAMELO PINEDA</v>
          </cell>
          <cell r="E1491" t="str">
            <v>ANDREA SELENE CAMELO PINEDA</v>
          </cell>
          <cell r="F1491" t="str">
            <v>Cédula de Ciudadania</v>
          </cell>
          <cell r="G1491">
            <v>1033789476</v>
          </cell>
          <cell r="H1491">
            <v>1033789476</v>
          </cell>
          <cell r="I1491">
            <v>1</v>
          </cell>
          <cell r="K1491" t="str">
            <v>Natural</v>
          </cell>
          <cell r="L1491" t="str">
            <v>1 Natural</v>
          </cell>
          <cell r="M1491" t="str">
            <v>2 Privada (1)</v>
          </cell>
          <cell r="N1491" t="str">
            <v>4 Persona Natural (2)</v>
          </cell>
          <cell r="O1491" t="str">
            <v>1 Nacional</v>
          </cell>
          <cell r="Q1491" t="str">
            <v>3 3. Único Contratista</v>
          </cell>
          <cell r="U1491">
            <v>1033789476</v>
          </cell>
          <cell r="V1491" t="str">
            <v>ANDREA SELENE CAMELO PINEDA</v>
          </cell>
        </row>
        <row r="1492">
          <cell r="C1492" t="str">
            <v>2306-2024</v>
          </cell>
          <cell r="D1492" t="str">
            <v>karenlugo1</v>
          </cell>
          <cell r="E1492" t="str">
            <v>KAREN ALEXANDRA REINA LUGO</v>
          </cell>
          <cell r="F1492" t="str">
            <v>Cédula de Ciudadania</v>
          </cell>
          <cell r="G1492">
            <v>1033759050</v>
          </cell>
          <cell r="H1492">
            <v>1033759050</v>
          </cell>
          <cell r="I1492">
            <v>8</v>
          </cell>
          <cell r="K1492" t="str">
            <v>Natural</v>
          </cell>
          <cell r="L1492" t="str">
            <v>1 Natural</v>
          </cell>
          <cell r="M1492" t="str">
            <v>2 Privada (1)</v>
          </cell>
          <cell r="N1492" t="str">
            <v>4 Persona Natural (2)</v>
          </cell>
          <cell r="O1492" t="str">
            <v>1 Nacional</v>
          </cell>
          <cell r="Q1492" t="str">
            <v>3 3. Único Contratista</v>
          </cell>
          <cell r="U1492">
            <v>1033759050</v>
          </cell>
          <cell r="V1492" t="str">
            <v>KAREN ALEXANDRA REINA LUGO</v>
          </cell>
        </row>
        <row r="1493">
          <cell r="C1493" t="str">
            <v>2307-2024</v>
          </cell>
          <cell r="D1493" t="str">
            <v>Jessica Xiomara Zona Cano</v>
          </cell>
          <cell r="E1493" t="str">
            <v>JESSICA XIOMARA ZONA CANO</v>
          </cell>
          <cell r="F1493" t="str">
            <v>Cédula de Ciudadania</v>
          </cell>
          <cell r="G1493">
            <v>1023027703</v>
          </cell>
          <cell r="H1493">
            <v>1023027703</v>
          </cell>
          <cell r="I1493">
            <v>1</v>
          </cell>
          <cell r="K1493" t="str">
            <v>Natural</v>
          </cell>
          <cell r="L1493" t="str">
            <v>1 Natural</v>
          </cell>
          <cell r="M1493" t="str">
            <v>2 Privada (1)</v>
          </cell>
          <cell r="N1493" t="str">
            <v>4 Persona Natural (2)</v>
          </cell>
          <cell r="O1493" t="str">
            <v>1 Nacional</v>
          </cell>
          <cell r="Q1493" t="str">
            <v>3 3. Único Contratista</v>
          </cell>
          <cell r="U1493">
            <v>1023027703</v>
          </cell>
          <cell r="V1493" t="str">
            <v>JESSICA XIOMARA ZONA CANO</v>
          </cell>
        </row>
        <row r="1494">
          <cell r="C1494" t="str">
            <v>2308-2024</v>
          </cell>
          <cell r="D1494" t="str">
            <v>Miguel Angel Ricardo Cortes</v>
          </cell>
          <cell r="E1494" t="str">
            <v>MIGUEL ANGEL RICARDO CORTES</v>
          </cell>
          <cell r="F1494" t="str">
            <v>Cédula de Ciudadania</v>
          </cell>
          <cell r="G1494">
            <v>1016073845</v>
          </cell>
          <cell r="H1494">
            <v>1016073845</v>
          </cell>
          <cell r="I1494">
            <v>9</v>
          </cell>
          <cell r="K1494" t="str">
            <v>Natural</v>
          </cell>
          <cell r="L1494" t="str">
            <v>1 Natural</v>
          </cell>
          <cell r="M1494" t="str">
            <v>2 Privada (1)</v>
          </cell>
          <cell r="N1494" t="str">
            <v>4 Persona Natural (2)</v>
          </cell>
          <cell r="O1494" t="str">
            <v>1 Nacional</v>
          </cell>
          <cell r="Q1494" t="str">
            <v>3 3. Único Contratista</v>
          </cell>
          <cell r="U1494">
            <v>1016073845</v>
          </cell>
          <cell r="V1494" t="str">
            <v>MIGUEL ANGEL RICARDO CORTES</v>
          </cell>
        </row>
        <row r="1495">
          <cell r="C1495" t="str">
            <v>2309-2024</v>
          </cell>
          <cell r="D1495" t="str">
            <v>Carlos Alberto Gómez Rincón</v>
          </cell>
          <cell r="E1495" t="str">
            <v>CARLOS ALBERTO GOMEZ RINCON</v>
          </cell>
          <cell r="F1495" t="str">
            <v>Cédula de Ciudadania</v>
          </cell>
          <cell r="G1495">
            <v>80059847</v>
          </cell>
          <cell r="H1495">
            <v>80059847</v>
          </cell>
          <cell r="I1495">
            <v>7</v>
          </cell>
          <cell r="K1495" t="str">
            <v>Natural</v>
          </cell>
          <cell r="L1495" t="str">
            <v>1 Natural</v>
          </cell>
          <cell r="M1495" t="str">
            <v>2 Privada (1)</v>
          </cell>
          <cell r="N1495" t="str">
            <v>4 Persona Natural (2)</v>
          </cell>
          <cell r="O1495" t="str">
            <v>1 Nacional</v>
          </cell>
          <cell r="Q1495" t="str">
            <v>3 3. Único Contratista</v>
          </cell>
          <cell r="U1495">
            <v>80059847</v>
          </cell>
          <cell r="V1495" t="str">
            <v>CARLOS ALBERTO GOMEZ RINCON</v>
          </cell>
        </row>
        <row r="1496">
          <cell r="C1496" t="str">
            <v>231-2024</v>
          </cell>
          <cell r="D1496" t="str">
            <v>Leidy Yasmid Patiño Rincón</v>
          </cell>
          <cell r="E1496" t="str">
            <v>LEIDY YASMID PATIÑO RINCON</v>
          </cell>
          <cell r="F1496" t="str">
            <v>Cédula de Ciudadania</v>
          </cell>
          <cell r="G1496">
            <v>52732641</v>
          </cell>
          <cell r="H1496">
            <v>52732641</v>
          </cell>
          <cell r="I1496">
            <v>1</v>
          </cell>
          <cell r="K1496" t="str">
            <v>Natural</v>
          </cell>
          <cell r="L1496" t="str">
            <v>1 Natural</v>
          </cell>
          <cell r="M1496" t="str">
            <v>2 Privada (1)</v>
          </cell>
          <cell r="N1496" t="str">
            <v>4 Persona Natural (2)</v>
          </cell>
          <cell r="O1496" t="str">
            <v>1 Nacional</v>
          </cell>
          <cell r="Q1496" t="str">
            <v>3 3. Único Contratista</v>
          </cell>
          <cell r="U1496">
            <v>52732641</v>
          </cell>
          <cell r="V1496" t="str">
            <v>LEIDY YASMID PATIÑO RINCON</v>
          </cell>
        </row>
        <row r="1497">
          <cell r="C1497" t="str">
            <v>2310-2024</v>
          </cell>
          <cell r="D1497" t="str">
            <v>Luis Felipe Montezuma Chamorro</v>
          </cell>
          <cell r="E1497" t="str">
            <v>LUIS FELIPE MONTEZUMA CHAMORRO</v>
          </cell>
          <cell r="F1497" t="str">
            <v>Cédula de Ciudadania</v>
          </cell>
          <cell r="G1497">
            <v>1086135676</v>
          </cell>
          <cell r="H1497">
            <v>1086135676</v>
          </cell>
          <cell r="I1497">
            <v>2</v>
          </cell>
          <cell r="K1497" t="str">
            <v>Natural</v>
          </cell>
          <cell r="L1497" t="str">
            <v>1 Natural</v>
          </cell>
          <cell r="M1497" t="str">
            <v>2 Privada (1)</v>
          </cell>
          <cell r="N1497" t="str">
            <v>4 Persona Natural (2)</v>
          </cell>
          <cell r="O1497" t="str">
            <v>1 Nacional</v>
          </cell>
          <cell r="Q1497" t="str">
            <v>3 3. Único Contratista</v>
          </cell>
          <cell r="U1497">
            <v>1086135676</v>
          </cell>
          <cell r="V1497" t="str">
            <v>LUIS FELIPE MONTEZUMA CHAMORRO</v>
          </cell>
        </row>
        <row r="1498">
          <cell r="C1498" t="str">
            <v>2311-2024</v>
          </cell>
          <cell r="D1498" t="str">
            <v>MAIRA ALEJANDRA BARRAGAN TORRES</v>
          </cell>
          <cell r="E1498" t="str">
            <v>MAIRA ALEJANDRA BARRAGAN TORRES</v>
          </cell>
          <cell r="F1498" t="str">
            <v>Cédula de Ciudadania</v>
          </cell>
          <cell r="G1498">
            <v>1010181969</v>
          </cell>
          <cell r="H1498">
            <v>1010181969</v>
          </cell>
          <cell r="I1498">
            <v>4</v>
          </cell>
          <cell r="K1498" t="str">
            <v>Natural</v>
          </cell>
          <cell r="L1498" t="str">
            <v>1 Natural</v>
          </cell>
          <cell r="M1498" t="str">
            <v>2 Privada (1)</v>
          </cell>
          <cell r="N1498" t="str">
            <v>4 Persona Natural (2)</v>
          </cell>
          <cell r="O1498" t="str">
            <v>1 Nacional</v>
          </cell>
          <cell r="Q1498" t="str">
            <v>3 3. Único Contratista</v>
          </cell>
          <cell r="U1498">
            <v>1010181969</v>
          </cell>
          <cell r="V1498" t="str">
            <v>MAIRA ALEJANDRA BARRAGAN TORRES</v>
          </cell>
        </row>
        <row r="1499">
          <cell r="C1499" t="str">
            <v>2312-2024</v>
          </cell>
          <cell r="D1499" t="str">
            <v>Luz Angela Correa Forero</v>
          </cell>
          <cell r="E1499" t="str">
            <v>LUZ ANGELA CORREA FORERO</v>
          </cell>
          <cell r="F1499" t="str">
            <v>Cédula de Ciudadania</v>
          </cell>
          <cell r="G1499">
            <v>53068560</v>
          </cell>
          <cell r="H1499">
            <v>53068560</v>
          </cell>
          <cell r="I1499">
            <v>9</v>
          </cell>
          <cell r="K1499" t="str">
            <v>Natural</v>
          </cell>
          <cell r="L1499" t="str">
            <v>1 Natural</v>
          </cell>
          <cell r="M1499" t="str">
            <v>2 Privada (1)</v>
          </cell>
          <cell r="N1499" t="str">
            <v>4 Persona Natural (2)</v>
          </cell>
          <cell r="O1499" t="str">
            <v>1 Nacional</v>
          </cell>
          <cell r="Q1499" t="str">
            <v>3 3. Único Contratista</v>
          </cell>
          <cell r="U1499">
            <v>53068560</v>
          </cell>
          <cell r="V1499" t="str">
            <v>LUZ ANGELA CORREA FORERO</v>
          </cell>
        </row>
        <row r="1500">
          <cell r="C1500" t="str">
            <v>2313-2024</v>
          </cell>
          <cell r="D1500" t="str">
            <v>PAOLA ANDREA BORDA ORJUELA</v>
          </cell>
          <cell r="E1500" t="str">
            <v>PAOLA ANDREA BORDA ORJUELA</v>
          </cell>
          <cell r="F1500" t="str">
            <v>Cédula de Ciudadania</v>
          </cell>
          <cell r="G1500">
            <v>1023000367</v>
          </cell>
          <cell r="H1500">
            <v>1023000367</v>
          </cell>
          <cell r="I1500">
            <v>2</v>
          </cell>
          <cell r="K1500" t="str">
            <v>Natural</v>
          </cell>
          <cell r="L1500" t="str">
            <v>1 Natural</v>
          </cell>
          <cell r="M1500" t="str">
            <v>2 Privada (1)</v>
          </cell>
          <cell r="N1500" t="str">
            <v>4 Persona Natural (2)</v>
          </cell>
          <cell r="O1500" t="str">
            <v>1 Nacional</v>
          </cell>
          <cell r="Q1500" t="str">
            <v>3 3. Único Contratista</v>
          </cell>
          <cell r="U1500">
            <v>1023000367</v>
          </cell>
          <cell r="V1500" t="str">
            <v>PAOLA ANDREA BORDA ORJUELA</v>
          </cell>
        </row>
        <row r="1501">
          <cell r="C1501" t="str">
            <v>2314-2024</v>
          </cell>
          <cell r="D1501" t="str">
            <v>ANDREA PATRICIAHERNANDEZ SARMIENTO</v>
          </cell>
          <cell r="E1501" t="str">
            <v>ANDREA PATRICIA HERNANDEZ SARMIENTO</v>
          </cell>
          <cell r="F1501" t="str">
            <v>Cédula de Ciudadania</v>
          </cell>
          <cell r="G1501">
            <v>52310997</v>
          </cell>
          <cell r="H1501">
            <v>52310997</v>
          </cell>
          <cell r="I1501">
            <v>7</v>
          </cell>
          <cell r="K1501" t="str">
            <v>Natural</v>
          </cell>
          <cell r="L1501" t="str">
            <v>1 Natural</v>
          </cell>
          <cell r="M1501" t="str">
            <v>2 Privada (1)</v>
          </cell>
          <cell r="N1501" t="str">
            <v>4 Persona Natural (2)</v>
          </cell>
          <cell r="O1501" t="str">
            <v>1 Nacional</v>
          </cell>
          <cell r="Q1501" t="str">
            <v>3 3. Único Contratista</v>
          </cell>
          <cell r="U1501">
            <v>52310997</v>
          </cell>
          <cell r="V1501" t="str">
            <v>ANDREA PATRICIA HERNANDEZ SARMIENTO</v>
          </cell>
        </row>
        <row r="1502">
          <cell r="C1502" t="str">
            <v>2315-2024</v>
          </cell>
          <cell r="D1502" t="str">
            <v>Fabio Fernando Arias Echeverria</v>
          </cell>
          <cell r="E1502" t="str">
            <v>DAVID ERNESTO RINCON AVILAN</v>
          </cell>
          <cell r="F1502" t="str">
            <v>Cédula de Ciudadania</v>
          </cell>
          <cell r="G1502">
            <v>79807455</v>
          </cell>
          <cell r="H1502">
            <v>79807455</v>
          </cell>
          <cell r="I1502">
            <v>9</v>
          </cell>
          <cell r="K1502" t="str">
            <v>Natural</v>
          </cell>
          <cell r="L1502" t="str">
            <v>1 Natural</v>
          </cell>
          <cell r="M1502" t="str">
            <v>2 Privada (1)</v>
          </cell>
          <cell r="N1502" t="str">
            <v>4 Persona Natural (2)</v>
          </cell>
          <cell r="O1502" t="str">
            <v>1 Nacional</v>
          </cell>
          <cell r="Q1502" t="str">
            <v>3 3. Único Contratista</v>
          </cell>
          <cell r="U1502">
            <v>79807455</v>
          </cell>
          <cell r="V1502" t="str">
            <v>FABIO FERNANDO ARIAS ECHEVERRIA</v>
          </cell>
        </row>
        <row r="1503">
          <cell r="C1503" t="str">
            <v>2316-2024</v>
          </cell>
          <cell r="D1503" t="str">
            <v>Samantha Salazar Cardenas</v>
          </cell>
          <cell r="E1503" t="str">
            <v>SAMANTHA SALAZAR CARDENAS</v>
          </cell>
          <cell r="F1503" t="str">
            <v>Cédula de Ciudadania</v>
          </cell>
          <cell r="G1503">
            <v>1016089171</v>
          </cell>
          <cell r="H1503">
            <v>1016089171</v>
          </cell>
          <cell r="I1503">
            <v>3</v>
          </cell>
          <cell r="K1503" t="str">
            <v>Natural</v>
          </cell>
          <cell r="L1503" t="str">
            <v>1 Natural</v>
          </cell>
          <cell r="M1503" t="str">
            <v>2 Privada (1)</v>
          </cell>
          <cell r="N1503" t="str">
            <v>4 Persona Natural (2)</v>
          </cell>
          <cell r="O1503" t="str">
            <v>1 Nacional</v>
          </cell>
          <cell r="Q1503" t="str">
            <v>3 3. Único Contratista</v>
          </cell>
          <cell r="U1503">
            <v>1016089171</v>
          </cell>
          <cell r="V1503" t="str">
            <v>SAMANTHA SALAZAR CARDENAS</v>
          </cell>
        </row>
        <row r="1504">
          <cell r="C1504" t="str">
            <v>2317-2024</v>
          </cell>
          <cell r="D1504" t="str">
            <v>Paloma Rendón Gómez</v>
          </cell>
          <cell r="E1504" t="str">
            <v>PALOMA RENDON GOMEZ</v>
          </cell>
          <cell r="F1504" t="str">
            <v>NIT</v>
          </cell>
          <cell r="G1504">
            <v>52715390</v>
          </cell>
          <cell r="H1504">
            <v>52715390</v>
          </cell>
          <cell r="I1504">
            <v>6</v>
          </cell>
          <cell r="K1504" t="str">
            <v>Natural</v>
          </cell>
          <cell r="L1504" t="str">
            <v>2 Jurídica</v>
          </cell>
          <cell r="N1504" t="str">
            <v>3 Privadas (2)</v>
          </cell>
          <cell r="O1504" t="str">
            <v>1 Nacional</v>
          </cell>
          <cell r="Q1504" t="str">
            <v>3 3. Único Contratista</v>
          </cell>
          <cell r="U1504">
            <v>52715390</v>
          </cell>
          <cell r="V1504" t="str">
            <v>PALOMA RENDON GOMEZ</v>
          </cell>
        </row>
        <row r="1505">
          <cell r="C1505" t="str">
            <v>2318-2024</v>
          </cell>
          <cell r="D1505" t="str">
            <v>FREDY EDUARDO BOADA BOLIVAR</v>
          </cell>
          <cell r="E1505" t="str">
            <v>FREDY EDUARDO BOADA BOLIVAR</v>
          </cell>
          <cell r="F1505" t="str">
            <v>Cédula de Ciudadania</v>
          </cell>
          <cell r="G1505">
            <v>79780847</v>
          </cell>
          <cell r="H1505">
            <v>79780847</v>
          </cell>
          <cell r="I1505">
            <v>4</v>
          </cell>
          <cell r="K1505" t="str">
            <v>Natural</v>
          </cell>
          <cell r="L1505" t="str">
            <v>1 Natural</v>
          </cell>
          <cell r="M1505" t="str">
            <v>2 Privada (1)</v>
          </cell>
          <cell r="N1505" t="str">
            <v>4 Persona Natural (2)</v>
          </cell>
          <cell r="O1505" t="str">
            <v>1 Nacional</v>
          </cell>
          <cell r="Q1505" t="str">
            <v>3 3. Único Contratista</v>
          </cell>
          <cell r="U1505">
            <v>79780847</v>
          </cell>
          <cell r="V1505" t="str">
            <v>FREDY EDUARDO BOADA BOLIVAR</v>
          </cell>
        </row>
        <row r="1506">
          <cell r="C1506" t="str">
            <v>2319-2024</v>
          </cell>
          <cell r="D1506" t="str">
            <v>Santiago Simón Aldana Gómez</v>
          </cell>
          <cell r="E1506" t="str">
            <v>SANTIAGO SIMON ALDANA GOMEZ</v>
          </cell>
          <cell r="F1506" t="str">
            <v>Cédula de Ciudadania</v>
          </cell>
          <cell r="G1506">
            <v>1032473339</v>
          </cell>
          <cell r="H1506">
            <v>1032473339</v>
          </cell>
          <cell r="I1506">
            <v>8</v>
          </cell>
          <cell r="K1506" t="str">
            <v>Natural</v>
          </cell>
          <cell r="L1506" t="str">
            <v>1 Natural</v>
          </cell>
          <cell r="M1506" t="str">
            <v>2 Privada (1)</v>
          </cell>
          <cell r="N1506" t="str">
            <v>4 Persona Natural (2)</v>
          </cell>
          <cell r="O1506" t="str">
            <v>1 Nacional</v>
          </cell>
          <cell r="Q1506" t="str">
            <v>3 3. Único Contratista</v>
          </cell>
          <cell r="U1506">
            <v>1032473339</v>
          </cell>
          <cell r="V1506" t="str">
            <v>SANTIAGO SIMON ALDANA GOMEZ</v>
          </cell>
        </row>
        <row r="1507">
          <cell r="C1507" t="str">
            <v>232-2024</v>
          </cell>
          <cell r="D1507" t="str">
            <v>Ivon Magaly Quiroga Gonzalez</v>
          </cell>
          <cell r="E1507" t="str">
            <v>IVON MAGALY QUIROGA GONZALEZ</v>
          </cell>
          <cell r="F1507" t="str">
            <v>Cédula de Ciudadania</v>
          </cell>
          <cell r="G1507">
            <v>1010236351</v>
          </cell>
          <cell r="H1507">
            <v>1010236351</v>
          </cell>
          <cell r="I1507">
            <v>1</v>
          </cell>
          <cell r="K1507" t="str">
            <v>Natural</v>
          </cell>
          <cell r="L1507" t="str">
            <v>1 Natural</v>
          </cell>
          <cell r="M1507" t="str">
            <v>2 Privada (1)</v>
          </cell>
          <cell r="N1507" t="str">
            <v>4 Persona Natural (2)</v>
          </cell>
          <cell r="O1507" t="str">
            <v>1 Nacional</v>
          </cell>
          <cell r="Q1507" t="str">
            <v>3 3. Único Contratista</v>
          </cell>
          <cell r="U1507">
            <v>1010236351</v>
          </cell>
          <cell r="V1507" t="str">
            <v>IVON MAGALY QUIROGA GONZALEZ</v>
          </cell>
        </row>
        <row r="1508">
          <cell r="C1508" t="str">
            <v>2320-2024</v>
          </cell>
          <cell r="D1508" t="str">
            <v>MORYN FARIDA GUTIERREZ ARANZALES</v>
          </cell>
          <cell r="E1508" t="str">
            <v>MORYN FARIDA GUTIERREZ ARANZALES</v>
          </cell>
          <cell r="F1508" t="str">
            <v>Cédula de Ciudadania</v>
          </cell>
          <cell r="G1508">
            <v>53012889</v>
          </cell>
          <cell r="H1508">
            <v>53012889</v>
          </cell>
          <cell r="I1508">
            <v>5</v>
          </cell>
          <cell r="K1508" t="str">
            <v>Natural</v>
          </cell>
          <cell r="L1508" t="str">
            <v>1 Natural</v>
          </cell>
          <cell r="M1508" t="str">
            <v>2 Privada (1)</v>
          </cell>
          <cell r="N1508" t="str">
            <v>4 Persona Natural (2)</v>
          </cell>
          <cell r="O1508" t="str">
            <v>1 Nacional</v>
          </cell>
          <cell r="Q1508" t="str">
            <v>3 3. Único Contratista</v>
          </cell>
          <cell r="U1508">
            <v>53012889</v>
          </cell>
          <cell r="V1508" t="str">
            <v>MORYN FARIDA GUTIERREZ ARANZALES</v>
          </cell>
        </row>
        <row r="1509">
          <cell r="C1509" t="str">
            <v>2321-2024</v>
          </cell>
          <cell r="D1509" t="str">
            <v>Diana Peña</v>
          </cell>
          <cell r="E1509" t="str">
            <v>DIANA MARIA PEÑA REYES</v>
          </cell>
          <cell r="F1509" t="str">
            <v>Cédula de Ciudadania</v>
          </cell>
          <cell r="G1509">
            <v>1030531483</v>
          </cell>
          <cell r="H1509">
            <v>1030531483</v>
          </cell>
          <cell r="I1509">
            <v>2</v>
          </cell>
          <cell r="K1509" t="str">
            <v>Natural</v>
          </cell>
          <cell r="L1509" t="str">
            <v>1 Natural</v>
          </cell>
          <cell r="M1509" t="str">
            <v>2 Privada (1)</v>
          </cell>
          <cell r="N1509" t="str">
            <v>4 Persona Natural (2)</v>
          </cell>
          <cell r="O1509" t="str">
            <v>1 Nacional</v>
          </cell>
          <cell r="Q1509" t="str">
            <v>3 3. Único Contratista</v>
          </cell>
          <cell r="U1509">
            <v>1030531483</v>
          </cell>
          <cell r="V1509" t="str">
            <v>DIANA MARIA PEÑA REYES</v>
          </cell>
        </row>
        <row r="1510">
          <cell r="C1510" t="str">
            <v>2322-2024</v>
          </cell>
          <cell r="D1510" t="str">
            <v>YENNY PATRICIA BARON</v>
          </cell>
          <cell r="E1510" t="str">
            <v>YENNY PATRICIA BARON</v>
          </cell>
          <cell r="F1510" t="str">
            <v>Cédula de Ciudadania</v>
          </cell>
          <cell r="G1510">
            <v>52755246</v>
          </cell>
          <cell r="H1510">
            <v>52755246</v>
          </cell>
          <cell r="I1510">
            <v>4</v>
          </cell>
          <cell r="K1510" t="str">
            <v>Natural</v>
          </cell>
          <cell r="L1510" t="str">
            <v>1 Natural</v>
          </cell>
          <cell r="M1510" t="str">
            <v>2 Privada (1)</v>
          </cell>
          <cell r="N1510" t="str">
            <v>4 Persona Natural (2)</v>
          </cell>
          <cell r="O1510" t="str">
            <v>1 Nacional</v>
          </cell>
          <cell r="Q1510" t="str">
            <v>3 3. Único Contratista</v>
          </cell>
          <cell r="U1510">
            <v>52755246</v>
          </cell>
          <cell r="V1510" t="str">
            <v>YENNY PATRICIA BARON</v>
          </cell>
        </row>
        <row r="1511">
          <cell r="C1511" t="str">
            <v>2323-2024</v>
          </cell>
          <cell r="D1511" t="str">
            <v>KETTY FRANCISCA VALOYES HURTADO</v>
          </cell>
          <cell r="E1511" t="str">
            <v>KETTY FRANCISCA VALOYES HURTADO</v>
          </cell>
          <cell r="F1511" t="str">
            <v>Cédula de Ciudadania</v>
          </cell>
          <cell r="G1511">
            <v>51780088</v>
          </cell>
          <cell r="H1511">
            <v>51780088</v>
          </cell>
          <cell r="I1511">
            <v>9</v>
          </cell>
          <cell r="K1511" t="str">
            <v>Natural</v>
          </cell>
          <cell r="L1511" t="str">
            <v>1 Natural</v>
          </cell>
          <cell r="M1511" t="str">
            <v>2 Privada (1)</v>
          </cell>
          <cell r="N1511" t="str">
            <v>4 Persona Natural (2)</v>
          </cell>
          <cell r="O1511" t="str">
            <v>1 Nacional</v>
          </cell>
          <cell r="Q1511" t="str">
            <v>3 3. Único Contratista</v>
          </cell>
          <cell r="U1511">
            <v>51780088</v>
          </cell>
          <cell r="V1511" t="str">
            <v>KETTY FRANCISCA VALOYES HURTADO</v>
          </cell>
        </row>
        <row r="1512">
          <cell r="C1512" t="str">
            <v>2324-2024</v>
          </cell>
          <cell r="D1512" t="str">
            <v>BEATRIZ HELENA JAIMES MORALES</v>
          </cell>
          <cell r="E1512" t="str">
            <v>BEATRIZ HELENA JAIMES MORALES</v>
          </cell>
          <cell r="F1512" t="str">
            <v>Cédula de Ciudadania</v>
          </cell>
          <cell r="G1512">
            <v>43184409</v>
          </cell>
          <cell r="H1512">
            <v>43184409</v>
          </cell>
          <cell r="I1512">
            <v>4</v>
          </cell>
          <cell r="K1512" t="str">
            <v>Natural</v>
          </cell>
          <cell r="L1512" t="str">
            <v>1 Natural</v>
          </cell>
          <cell r="M1512" t="str">
            <v>2 Privada (1)</v>
          </cell>
          <cell r="N1512" t="str">
            <v>4 Persona Natural (2)</v>
          </cell>
          <cell r="O1512" t="str">
            <v>1 Nacional</v>
          </cell>
          <cell r="Q1512" t="str">
            <v>3 3. Único Contratista</v>
          </cell>
          <cell r="U1512">
            <v>43184409</v>
          </cell>
          <cell r="V1512" t="str">
            <v>BEATRIZ HELENA JAIMES MORALES</v>
          </cell>
        </row>
        <row r="1513">
          <cell r="C1513" t="str">
            <v>2325-2024</v>
          </cell>
          <cell r="D1513" t="str">
            <v>Wilmer Camilo Rodriguez Calvo</v>
          </cell>
          <cell r="E1513" t="str">
            <v>WILMER CAMILO RODRIGUEZ CALVO</v>
          </cell>
          <cell r="F1513" t="str">
            <v>Cédula de Ciudadania</v>
          </cell>
          <cell r="G1513">
            <v>1014237917</v>
          </cell>
          <cell r="H1513">
            <v>1014237917</v>
          </cell>
          <cell r="I1513">
            <v>9</v>
          </cell>
          <cell r="K1513" t="str">
            <v>Natural</v>
          </cell>
          <cell r="L1513" t="str">
            <v>1 Natural</v>
          </cell>
          <cell r="M1513" t="str">
            <v>2 Privada (1)</v>
          </cell>
          <cell r="N1513" t="str">
            <v>4 Persona Natural (2)</v>
          </cell>
          <cell r="O1513" t="str">
            <v>1 Nacional</v>
          </cell>
          <cell r="Q1513" t="str">
            <v>3 3. Único Contratista</v>
          </cell>
          <cell r="U1513">
            <v>1014237917</v>
          </cell>
          <cell r="V1513" t="str">
            <v>WILMER CAMILO RODRIGUEZ CALVO</v>
          </cell>
        </row>
        <row r="1514">
          <cell r="C1514" t="str">
            <v>2326-2024</v>
          </cell>
          <cell r="D1514" t="str">
            <v>EDISON DARIO AREVALO SANABRIA</v>
          </cell>
          <cell r="E1514" t="str">
            <v>EDISON DARIO AREVALO SANABRIA</v>
          </cell>
          <cell r="F1514" t="str">
            <v>Cédula de Ciudadania</v>
          </cell>
          <cell r="G1514">
            <v>1015414163</v>
          </cell>
          <cell r="H1514">
            <v>1015414163</v>
          </cell>
          <cell r="I1514">
            <v>5</v>
          </cell>
          <cell r="K1514" t="str">
            <v>Natural</v>
          </cell>
          <cell r="L1514" t="str">
            <v>1 Natural</v>
          </cell>
          <cell r="M1514" t="str">
            <v>2 Privada (1)</v>
          </cell>
          <cell r="N1514" t="str">
            <v>4 Persona Natural (2)</v>
          </cell>
          <cell r="O1514" t="str">
            <v>1 Nacional</v>
          </cell>
          <cell r="Q1514" t="str">
            <v>3 3. Único Contratista</v>
          </cell>
          <cell r="U1514">
            <v>1015414163</v>
          </cell>
          <cell r="V1514" t="str">
            <v>EDISON DARIO AREVALO SANABRIA</v>
          </cell>
        </row>
        <row r="1515">
          <cell r="C1515" t="str">
            <v>2327-2024</v>
          </cell>
          <cell r="D1515" t="str">
            <v>ELÍAS ANDRÉS BOHÓRQUEZ BOLÍVAR</v>
          </cell>
          <cell r="E1515" t="str">
            <v>ELIAS ANDRES BOHORQUEZ BOLIVAR</v>
          </cell>
          <cell r="F1515" t="str">
            <v>Cédula de Ciudadania</v>
          </cell>
          <cell r="G1515">
            <v>80829802</v>
          </cell>
          <cell r="H1515">
            <v>80829802</v>
          </cell>
          <cell r="I1515">
            <v>0</v>
          </cell>
          <cell r="K1515" t="str">
            <v>Natural</v>
          </cell>
          <cell r="L1515" t="str">
            <v>1 Natural</v>
          </cell>
          <cell r="M1515" t="str">
            <v>2 Privada (1)</v>
          </cell>
          <cell r="N1515" t="str">
            <v>4 Persona Natural (2)</v>
          </cell>
          <cell r="O1515" t="str">
            <v>1 Nacional</v>
          </cell>
          <cell r="Q1515" t="str">
            <v>3 3. Único Contratista</v>
          </cell>
          <cell r="U1515">
            <v>80829802</v>
          </cell>
          <cell r="V1515" t="str">
            <v>ELIAS ANDRES BOHORQUEZ BOLIVAR</v>
          </cell>
        </row>
        <row r="1516">
          <cell r="C1516" t="str">
            <v>2328-2024</v>
          </cell>
          <cell r="D1516" t="str">
            <v>LEIDY VIVIANA VALBUENA USUGA</v>
          </cell>
          <cell r="E1516" t="str">
            <v>LEIDY VIVIANA VALBUENA USUGA</v>
          </cell>
          <cell r="F1516" t="str">
            <v>Cédula de Ciudadania</v>
          </cell>
          <cell r="G1516">
            <v>52745530</v>
          </cell>
          <cell r="H1516">
            <v>52745530</v>
          </cell>
          <cell r="I1516">
            <v>9</v>
          </cell>
          <cell r="K1516" t="str">
            <v>Natural</v>
          </cell>
          <cell r="L1516" t="str">
            <v>1 Natural</v>
          </cell>
          <cell r="M1516" t="str">
            <v>2 Privada (1)</v>
          </cell>
          <cell r="N1516" t="str">
            <v>4 Persona Natural (2)</v>
          </cell>
          <cell r="O1516" t="str">
            <v>1 Nacional</v>
          </cell>
          <cell r="Q1516" t="str">
            <v>3 3. Único Contratista</v>
          </cell>
          <cell r="U1516">
            <v>52745530</v>
          </cell>
          <cell r="V1516" t="str">
            <v>LEIDY VIVIANA VALBUENA USUGA</v>
          </cell>
        </row>
        <row r="1517">
          <cell r="C1517" t="str">
            <v>2329-2024</v>
          </cell>
          <cell r="D1517" t="str">
            <v>LORENA CADAVID PEREZ</v>
          </cell>
          <cell r="E1517" t="str">
            <v>LORENA CADAVID PEREZ</v>
          </cell>
          <cell r="F1517" t="str">
            <v>Cédula de Ciudadania</v>
          </cell>
          <cell r="G1517">
            <v>1067840866</v>
          </cell>
          <cell r="H1517">
            <v>1067840866</v>
          </cell>
          <cell r="I1517">
            <v>1</v>
          </cell>
          <cell r="K1517" t="str">
            <v>Natural</v>
          </cell>
          <cell r="L1517" t="str">
            <v>1 Natural</v>
          </cell>
          <cell r="M1517" t="str">
            <v>2 Privada (1)</v>
          </cell>
          <cell r="N1517" t="str">
            <v>4 Persona Natural (2)</v>
          </cell>
          <cell r="O1517" t="str">
            <v>1 Nacional</v>
          </cell>
          <cell r="Q1517" t="str">
            <v>3 3. Único Contratista</v>
          </cell>
          <cell r="U1517">
            <v>1067840866</v>
          </cell>
          <cell r="V1517" t="str">
            <v>LORENA CADAVID PEREZ</v>
          </cell>
        </row>
        <row r="1518">
          <cell r="C1518" t="str">
            <v>233-2024</v>
          </cell>
          <cell r="D1518" t="str">
            <v>Luz Angela Osuna Medina</v>
          </cell>
          <cell r="E1518" t="str">
            <v>LUZ ANGELA OSUNA MEDINA</v>
          </cell>
          <cell r="F1518" t="str">
            <v>Cédula de Ciudadania</v>
          </cell>
          <cell r="G1518">
            <v>1024526854</v>
          </cell>
          <cell r="H1518">
            <v>1024526854</v>
          </cell>
          <cell r="I1518">
            <v>1</v>
          </cell>
          <cell r="K1518" t="str">
            <v>Natural</v>
          </cell>
          <cell r="L1518" t="str">
            <v>1 Natural</v>
          </cell>
          <cell r="M1518" t="str">
            <v>2 Privada (1)</v>
          </cell>
          <cell r="N1518" t="str">
            <v>4 Persona Natural (2)</v>
          </cell>
          <cell r="O1518" t="str">
            <v>1 Nacional</v>
          </cell>
          <cell r="Q1518" t="str">
            <v>3 3. Único Contratista</v>
          </cell>
          <cell r="U1518">
            <v>1024526854</v>
          </cell>
          <cell r="V1518" t="str">
            <v>LUZ ANGELA OSUNA MEDINA</v>
          </cell>
        </row>
        <row r="1519">
          <cell r="C1519" t="str">
            <v>2330-2024</v>
          </cell>
          <cell r="D1519" t="str">
            <v>Deimer Armando Vergara Torres</v>
          </cell>
          <cell r="E1519" t="str">
            <v>DEIMER ARMANDO VERGARA TORRES</v>
          </cell>
          <cell r="F1519" t="str">
            <v>Cédula de Ciudadania</v>
          </cell>
          <cell r="G1519">
            <v>1082872881</v>
          </cell>
          <cell r="H1519">
            <v>1082872881</v>
          </cell>
          <cell r="I1519">
            <v>2</v>
          </cell>
          <cell r="K1519" t="str">
            <v>Natural</v>
          </cell>
          <cell r="L1519" t="str">
            <v>1 Natural</v>
          </cell>
          <cell r="M1519" t="str">
            <v>2 Privada (1)</v>
          </cell>
          <cell r="N1519" t="str">
            <v>4 Persona Natural (2)</v>
          </cell>
          <cell r="O1519" t="str">
            <v>1 Nacional</v>
          </cell>
          <cell r="Q1519" t="str">
            <v>3 3. Único Contratista</v>
          </cell>
          <cell r="U1519">
            <v>1082872881</v>
          </cell>
          <cell r="V1519" t="str">
            <v>DEIMER ARMANDO VERGARA TORRES</v>
          </cell>
        </row>
        <row r="1520">
          <cell r="C1520" t="str">
            <v>2331-2024</v>
          </cell>
          <cell r="D1520" t="str">
            <v>MAICHAEL JAIR TORRES BARON</v>
          </cell>
          <cell r="E1520" t="str">
            <v>MAICHAEL JAIR TORRES BARON</v>
          </cell>
          <cell r="F1520" t="str">
            <v>Cédula de Ciudadania</v>
          </cell>
          <cell r="G1520">
            <v>1032435087</v>
          </cell>
          <cell r="H1520">
            <v>1032435087</v>
          </cell>
          <cell r="I1520">
            <v>5</v>
          </cell>
          <cell r="K1520" t="str">
            <v>Natural</v>
          </cell>
          <cell r="L1520" t="str">
            <v>1 Natural</v>
          </cell>
          <cell r="M1520" t="str">
            <v>2 Privada (1)</v>
          </cell>
          <cell r="N1520" t="str">
            <v>4 Persona Natural (2)</v>
          </cell>
          <cell r="O1520" t="str">
            <v>1 Nacional</v>
          </cell>
          <cell r="Q1520" t="str">
            <v>3 3. Único Contratista</v>
          </cell>
          <cell r="U1520">
            <v>1032435087</v>
          </cell>
          <cell r="V1520" t="str">
            <v>MAICHAEL JAIR TORRES BARON</v>
          </cell>
        </row>
        <row r="1521">
          <cell r="C1521" t="str">
            <v>2332-2024</v>
          </cell>
          <cell r="D1521" t="str">
            <v>DIANA YADIRA SIZA GONZALEZ</v>
          </cell>
          <cell r="E1521" t="str">
            <v>DIANA YADIRA SIZA GONZALEZ</v>
          </cell>
          <cell r="F1521" t="str">
            <v>Cédula de Ciudadania</v>
          </cell>
          <cell r="G1521">
            <v>46458432</v>
          </cell>
          <cell r="H1521">
            <v>46458432</v>
          </cell>
          <cell r="I1521">
            <v>2</v>
          </cell>
          <cell r="K1521" t="str">
            <v>Natural</v>
          </cell>
          <cell r="L1521" t="str">
            <v>1 Natural</v>
          </cell>
          <cell r="M1521" t="str">
            <v>2 Privada (1)</v>
          </cell>
          <cell r="N1521" t="str">
            <v>4 Persona Natural (2)</v>
          </cell>
          <cell r="O1521" t="str">
            <v>1 Nacional</v>
          </cell>
          <cell r="Q1521" t="str">
            <v>3 3. Único Contratista</v>
          </cell>
          <cell r="U1521">
            <v>46458432</v>
          </cell>
          <cell r="V1521" t="str">
            <v>DIANA YADIRA SIZA GONZALEZ</v>
          </cell>
        </row>
        <row r="1522">
          <cell r="C1522" t="str">
            <v>2333-2024</v>
          </cell>
          <cell r="D1522" t="str">
            <v>Valeria Velasco Restrepo</v>
          </cell>
          <cell r="E1522" t="str">
            <v>VALERIA VELASCO RESTREPO</v>
          </cell>
          <cell r="F1522" t="str">
            <v>Cédula de Ciudadania</v>
          </cell>
          <cell r="G1522">
            <v>1010233545</v>
          </cell>
          <cell r="H1522">
            <v>1010233545</v>
          </cell>
          <cell r="I1522">
            <v>1</v>
          </cell>
          <cell r="K1522" t="str">
            <v>Natural</v>
          </cell>
          <cell r="L1522" t="str">
            <v>1 Natural</v>
          </cell>
          <cell r="M1522" t="str">
            <v>2 Privada (1)</v>
          </cell>
          <cell r="N1522" t="str">
            <v>4 Persona Natural (2)</v>
          </cell>
          <cell r="O1522" t="str">
            <v>1 Nacional</v>
          </cell>
          <cell r="Q1522" t="str">
            <v>3 3. Único Contratista</v>
          </cell>
          <cell r="U1522">
            <v>1010233545</v>
          </cell>
          <cell r="V1522" t="str">
            <v>VALERIA VELASCO RESTREPO</v>
          </cell>
        </row>
        <row r="1523">
          <cell r="C1523" t="str">
            <v>2334-2024</v>
          </cell>
          <cell r="D1523" t="str">
            <v>LIZETH PAOLA FRANCO SAAVEDRA</v>
          </cell>
          <cell r="E1523" t="str">
            <v>LIZETH PAOLA FRANCO SAAVEDRA</v>
          </cell>
          <cell r="F1523" t="str">
            <v>Cédula de Ciudadania</v>
          </cell>
          <cell r="G1523">
            <v>1104703015</v>
          </cell>
          <cell r="H1523">
            <v>1104703015</v>
          </cell>
          <cell r="I1523">
            <v>6</v>
          </cell>
          <cell r="K1523" t="str">
            <v>Natural</v>
          </cell>
          <cell r="L1523" t="str">
            <v>1 Natural</v>
          </cell>
          <cell r="M1523" t="str">
            <v>2 Privada (1)</v>
          </cell>
          <cell r="N1523" t="str">
            <v>4 Persona Natural (2)</v>
          </cell>
          <cell r="O1523" t="str">
            <v>1 Nacional</v>
          </cell>
          <cell r="Q1523" t="str">
            <v>3 3. Único Contratista</v>
          </cell>
          <cell r="U1523">
            <v>1104703015</v>
          </cell>
          <cell r="V1523" t="str">
            <v>LIZETH PAOLA FRANCO SAAVEDRA</v>
          </cell>
        </row>
        <row r="1524">
          <cell r="C1524" t="str">
            <v>2335-2024</v>
          </cell>
          <cell r="D1524" t="str">
            <v>JOHAN ANDRÉS GALLEGO DE LOS RÍOS</v>
          </cell>
          <cell r="E1524" t="str">
            <v>JOHAN ANDRES GALLEGO DE LOS RIOS</v>
          </cell>
          <cell r="F1524" t="str">
            <v>Cédula de Ciudadania</v>
          </cell>
          <cell r="G1524">
            <v>1037322371</v>
          </cell>
          <cell r="H1524">
            <v>1037322371</v>
          </cell>
          <cell r="I1524">
            <v>5</v>
          </cell>
          <cell r="K1524" t="str">
            <v>Natural</v>
          </cell>
          <cell r="L1524" t="str">
            <v>1 Natural</v>
          </cell>
          <cell r="M1524" t="str">
            <v>2 Privada (1)</v>
          </cell>
          <cell r="N1524" t="str">
            <v>4 Persona Natural (2)</v>
          </cell>
          <cell r="O1524" t="str">
            <v>1 Nacional</v>
          </cell>
          <cell r="Q1524" t="str">
            <v>3 3. Único Contratista</v>
          </cell>
          <cell r="U1524">
            <v>1037322371</v>
          </cell>
          <cell r="V1524" t="str">
            <v>JOHAN ANDRES GALLEGO DE LOS RIOS</v>
          </cell>
        </row>
        <row r="1525">
          <cell r="C1525" t="str">
            <v>2336-2024</v>
          </cell>
          <cell r="D1525" t="str">
            <v>MAGDA LILIAN BAZURTO SEGRERA</v>
          </cell>
          <cell r="E1525" t="str">
            <v>MAGDA LILIAN BAZURTO SEGRERA</v>
          </cell>
          <cell r="F1525" t="str">
            <v>Cédula de Ciudadania</v>
          </cell>
          <cell r="G1525">
            <v>52429257</v>
          </cell>
          <cell r="H1525">
            <v>52429257</v>
          </cell>
          <cell r="I1525">
            <v>8</v>
          </cell>
          <cell r="K1525" t="str">
            <v>Natural</v>
          </cell>
          <cell r="L1525" t="str">
            <v>1 Natural</v>
          </cell>
          <cell r="M1525" t="str">
            <v>2 Privada (1)</v>
          </cell>
          <cell r="N1525" t="str">
            <v>4 Persona Natural (2)</v>
          </cell>
          <cell r="O1525" t="str">
            <v>1 Nacional</v>
          </cell>
          <cell r="Q1525" t="str">
            <v>3 3. Único Contratista</v>
          </cell>
          <cell r="U1525">
            <v>52429257</v>
          </cell>
          <cell r="V1525" t="str">
            <v>MAGDA LILIAN BAZURTO SEGRERA</v>
          </cell>
        </row>
        <row r="1526">
          <cell r="C1526" t="str">
            <v>2337-2024</v>
          </cell>
          <cell r="D1526" t="str">
            <v>ANGEL GIOVANNY MARTINEZ CAMARGO</v>
          </cell>
          <cell r="E1526" t="str">
            <v>ANGEL GIOVANNY MARTINEZ CAMARGO</v>
          </cell>
          <cell r="F1526" t="str">
            <v>Cédula de Ciudadania</v>
          </cell>
          <cell r="G1526">
            <v>79888761</v>
          </cell>
          <cell r="H1526">
            <v>79888761</v>
          </cell>
          <cell r="I1526">
            <v>5</v>
          </cell>
          <cell r="K1526" t="str">
            <v>Natural</v>
          </cell>
          <cell r="L1526" t="str">
            <v>1 Natural</v>
          </cell>
          <cell r="M1526" t="str">
            <v>2 Privada (1)</v>
          </cell>
          <cell r="N1526" t="str">
            <v>4 Persona Natural (2)</v>
          </cell>
          <cell r="O1526" t="str">
            <v>1 Nacional</v>
          </cell>
          <cell r="Q1526" t="str">
            <v>3 3. Único Contratista</v>
          </cell>
          <cell r="U1526">
            <v>79888761</v>
          </cell>
          <cell r="V1526" t="str">
            <v>ANGEL GIOVANNY MARTINEZ CAMARGO</v>
          </cell>
        </row>
        <row r="1527">
          <cell r="C1527" t="str">
            <v>2338-2024</v>
          </cell>
          <cell r="D1527" t="str">
            <v>JOHANN SEBASTIAN URBINA CARDENAS</v>
          </cell>
          <cell r="E1527" t="str">
            <v>JOHANN SEBASTIAN URBINA CARDENAS</v>
          </cell>
          <cell r="F1527" t="str">
            <v>Cédula de Ciudadania</v>
          </cell>
          <cell r="G1527">
            <v>1033767579</v>
          </cell>
          <cell r="H1527">
            <v>1033767579</v>
          </cell>
          <cell r="I1527">
            <v>5</v>
          </cell>
          <cell r="K1527" t="str">
            <v>Natural</v>
          </cell>
          <cell r="L1527" t="str">
            <v>1 Natural</v>
          </cell>
          <cell r="M1527" t="str">
            <v>2 Privada (1)</v>
          </cell>
          <cell r="N1527" t="str">
            <v>4 Persona Natural (2)</v>
          </cell>
          <cell r="O1527" t="str">
            <v>1 Nacional</v>
          </cell>
          <cell r="Q1527" t="str">
            <v>3 3. Único Contratista</v>
          </cell>
          <cell r="U1527">
            <v>1033767579</v>
          </cell>
          <cell r="V1527" t="str">
            <v>JOHANN SEBASTIAN URBINA CARDENAS</v>
          </cell>
        </row>
        <row r="1528">
          <cell r="C1528" t="str">
            <v>2339-2024</v>
          </cell>
          <cell r="D1528" t="str">
            <v>Cristian CamiloLabrador Enciso</v>
          </cell>
          <cell r="E1528" t="str">
            <v>CRISTIAN CAMILO LABRADOR ENCISO</v>
          </cell>
          <cell r="F1528" t="str">
            <v>Cédula de Ciudadania</v>
          </cell>
          <cell r="G1528">
            <v>1022357309</v>
          </cell>
          <cell r="H1528">
            <v>1022357309</v>
          </cell>
          <cell r="I1528">
            <v>4</v>
          </cell>
          <cell r="K1528" t="str">
            <v>Natural</v>
          </cell>
          <cell r="L1528" t="str">
            <v>1 Natural</v>
          </cell>
          <cell r="M1528" t="str">
            <v>2 Privada (1)</v>
          </cell>
          <cell r="N1528" t="str">
            <v>4 Persona Natural (2)</v>
          </cell>
          <cell r="O1528" t="str">
            <v>1 Nacional</v>
          </cell>
          <cell r="Q1528" t="str">
            <v>3 3. Único Contratista</v>
          </cell>
          <cell r="U1528">
            <v>1022357309</v>
          </cell>
          <cell r="V1528" t="str">
            <v>CRISTIAN CAMILO LABRADOR ENCISO</v>
          </cell>
        </row>
        <row r="1529">
          <cell r="C1529" t="str">
            <v>234-2024</v>
          </cell>
          <cell r="D1529" t="str">
            <v>ALEJANDRA BUITRAGO ORTEGON</v>
          </cell>
          <cell r="E1529" t="str">
            <v>ALEJANDRA BUITRAGO ORTEGON</v>
          </cell>
          <cell r="F1529" t="str">
            <v>Cédula de Ciudadania</v>
          </cell>
          <cell r="G1529">
            <v>1026286746</v>
          </cell>
          <cell r="H1529">
            <v>1026286746</v>
          </cell>
          <cell r="I1529">
            <v>9</v>
          </cell>
          <cell r="K1529" t="str">
            <v>Natural</v>
          </cell>
          <cell r="L1529" t="str">
            <v>1 Natural</v>
          </cell>
          <cell r="M1529" t="str">
            <v>2 Privada (1)</v>
          </cell>
          <cell r="N1529" t="str">
            <v>4 Persona Natural (2)</v>
          </cell>
          <cell r="O1529" t="str">
            <v>1 Nacional</v>
          </cell>
          <cell r="Q1529" t="str">
            <v>3 3. Único Contratista</v>
          </cell>
          <cell r="U1529">
            <v>1026286746</v>
          </cell>
          <cell r="V1529" t="str">
            <v>ALEJANDRA BUITRAGO ORTEGON</v>
          </cell>
        </row>
        <row r="1530">
          <cell r="C1530" t="str">
            <v>2340-2024</v>
          </cell>
          <cell r="D1530" t="str">
            <v>Ana Carolina Latorre Garcia</v>
          </cell>
          <cell r="E1530" t="str">
            <v>ANA CAROLINA LATORRE GARCIA</v>
          </cell>
          <cell r="F1530" t="str">
            <v>Cédula de Ciudadania</v>
          </cell>
          <cell r="G1530">
            <v>1016088677</v>
          </cell>
          <cell r="H1530">
            <v>1016088677</v>
          </cell>
          <cell r="I1530">
            <v>3</v>
          </cell>
          <cell r="K1530" t="str">
            <v>Natural</v>
          </cell>
          <cell r="L1530" t="str">
            <v>1 Natural</v>
          </cell>
          <cell r="M1530" t="str">
            <v>2 Privada (1)</v>
          </cell>
          <cell r="N1530" t="str">
            <v>4 Persona Natural (2)</v>
          </cell>
          <cell r="O1530" t="str">
            <v>1 Nacional</v>
          </cell>
          <cell r="Q1530" t="str">
            <v>3 3. Único Contratista</v>
          </cell>
          <cell r="U1530">
            <v>1016088677</v>
          </cell>
          <cell r="V1530" t="str">
            <v>ANA CAROLINA LATORRE GARCIA</v>
          </cell>
        </row>
        <row r="1531">
          <cell r="C1531" t="str">
            <v>2341-2024</v>
          </cell>
          <cell r="D1531" t="str">
            <v>LEANDRO ALBERTO VARGAS GALLEGO</v>
          </cell>
          <cell r="E1531" t="str">
            <v>LEANDRO ALBERTO VARGAS GALLEGO</v>
          </cell>
          <cell r="F1531" t="str">
            <v>Cédula de Ciudadania</v>
          </cell>
          <cell r="G1531">
            <v>79725284</v>
          </cell>
          <cell r="H1531">
            <v>79725284</v>
          </cell>
          <cell r="I1531">
            <v>4</v>
          </cell>
          <cell r="K1531" t="str">
            <v>Natural</v>
          </cell>
          <cell r="L1531" t="str">
            <v>1 Natural</v>
          </cell>
          <cell r="M1531" t="str">
            <v>2 Privada (1)</v>
          </cell>
          <cell r="N1531" t="str">
            <v>4 Persona Natural (2)</v>
          </cell>
          <cell r="O1531" t="str">
            <v>1 Nacional</v>
          </cell>
          <cell r="Q1531" t="str">
            <v>3 3. Único Contratista</v>
          </cell>
          <cell r="U1531">
            <v>79725284</v>
          </cell>
          <cell r="V1531" t="str">
            <v>LEANDRO ALBERTO VARGAS GALLEGO</v>
          </cell>
        </row>
        <row r="1532">
          <cell r="C1532" t="str">
            <v>2342-2024</v>
          </cell>
          <cell r="D1532" t="str">
            <v>FREDY ALEXANDER PALACIOS RODRÍGUEZ</v>
          </cell>
          <cell r="E1532" t="str">
            <v>FREDY ALEXANDER PALACIOS RODRIGUEZ</v>
          </cell>
          <cell r="F1532" t="str">
            <v>Cédula de Ciudadania</v>
          </cell>
          <cell r="G1532">
            <v>79795460</v>
          </cell>
          <cell r="H1532">
            <v>79795460</v>
          </cell>
          <cell r="I1532">
            <v>3</v>
          </cell>
          <cell r="K1532" t="str">
            <v>Natural</v>
          </cell>
          <cell r="L1532" t="str">
            <v>1 Natural</v>
          </cell>
          <cell r="M1532" t="str">
            <v>2 Privada (1)</v>
          </cell>
          <cell r="N1532" t="str">
            <v>4 Persona Natural (2)</v>
          </cell>
          <cell r="O1532" t="str">
            <v>1 Nacional</v>
          </cell>
          <cell r="Q1532" t="str">
            <v>3 3. Único Contratista</v>
          </cell>
          <cell r="U1532">
            <v>79795460</v>
          </cell>
          <cell r="V1532" t="str">
            <v>FREDY ALEXANDER PALACIOS RODRIGUEZ</v>
          </cell>
        </row>
        <row r="1533">
          <cell r="C1533" t="str">
            <v>2343-2024</v>
          </cell>
          <cell r="D1533" t="str">
            <v>OLGA CAROLINA CHÁVEZ GÓMEZ</v>
          </cell>
          <cell r="E1533" t="str">
            <v>OLGA CAROLINA CHAVEZ GOMEZ</v>
          </cell>
          <cell r="F1533" t="str">
            <v>Cédula de Ciudadania</v>
          </cell>
          <cell r="G1533">
            <v>52533227</v>
          </cell>
          <cell r="H1533">
            <v>52533227</v>
          </cell>
          <cell r="I1533">
            <v>1</v>
          </cell>
          <cell r="K1533" t="str">
            <v>Natural</v>
          </cell>
          <cell r="L1533" t="str">
            <v>1 Natural</v>
          </cell>
          <cell r="M1533" t="str">
            <v>2 Privada (1)</v>
          </cell>
          <cell r="N1533" t="str">
            <v>4 Persona Natural (2)</v>
          </cell>
          <cell r="O1533" t="str">
            <v>1 Nacional</v>
          </cell>
          <cell r="Q1533" t="str">
            <v>3 3. Único Contratista</v>
          </cell>
          <cell r="U1533">
            <v>52533227</v>
          </cell>
          <cell r="V1533" t="str">
            <v>OLGA CAROLINA CHAVEZ GOMEZ</v>
          </cell>
        </row>
        <row r="1534">
          <cell r="C1534" t="str">
            <v>2344-2024</v>
          </cell>
          <cell r="D1534" t="str">
            <v>David Ricardo Preciado Sánchez</v>
          </cell>
          <cell r="E1534" t="str">
            <v>DAVID RICARDO PRECIADO SANCHEZ</v>
          </cell>
          <cell r="F1534" t="str">
            <v>Cédula de Ciudadania</v>
          </cell>
          <cell r="G1534">
            <v>80815142</v>
          </cell>
          <cell r="H1534">
            <v>80815142</v>
          </cell>
          <cell r="I1534">
            <v>7</v>
          </cell>
          <cell r="K1534" t="str">
            <v>Natural</v>
          </cell>
          <cell r="L1534" t="str">
            <v>1 Natural</v>
          </cell>
          <cell r="M1534" t="str">
            <v>2 Privada (1)</v>
          </cell>
          <cell r="N1534" t="str">
            <v>4 Persona Natural (2)</v>
          </cell>
          <cell r="O1534" t="str">
            <v>1 Nacional</v>
          </cell>
          <cell r="Q1534" t="str">
            <v>3 3. Único Contratista</v>
          </cell>
          <cell r="U1534">
            <v>80815142</v>
          </cell>
          <cell r="V1534" t="str">
            <v>DAVID RICARDO PRECIADO SANCHEZ</v>
          </cell>
        </row>
        <row r="1535">
          <cell r="C1535" t="str">
            <v>2345-2024</v>
          </cell>
          <cell r="D1535" t="str">
            <v>ARTURO VICTORIO PRADO MARQUINEZ</v>
          </cell>
          <cell r="E1535" t="str">
            <v>ARTURO VICTORIO PRADO MARQUINEZ</v>
          </cell>
          <cell r="F1535" t="str">
            <v>Cédula de Ciudadania</v>
          </cell>
          <cell r="G1535">
            <v>12979988</v>
          </cell>
          <cell r="H1535">
            <v>12979988</v>
          </cell>
          <cell r="I1535">
            <v>7</v>
          </cell>
          <cell r="K1535" t="str">
            <v>Natural</v>
          </cell>
          <cell r="L1535" t="str">
            <v>1 Natural</v>
          </cell>
          <cell r="M1535" t="str">
            <v>2 Privada (1)</v>
          </cell>
          <cell r="N1535" t="str">
            <v>4 Persona Natural (2)</v>
          </cell>
          <cell r="O1535" t="str">
            <v>1 Nacional</v>
          </cell>
          <cell r="Q1535" t="str">
            <v>3 3. Único Contratista</v>
          </cell>
          <cell r="U1535">
            <v>12979988</v>
          </cell>
          <cell r="V1535" t="str">
            <v>ARTURO VICTORIO PRADO MARQUINEZ</v>
          </cell>
        </row>
        <row r="1536">
          <cell r="C1536" t="str">
            <v>2346-2024</v>
          </cell>
          <cell r="D1536" t="str">
            <v>JOSE GUIOVANNI HOLGUIN NEIRA</v>
          </cell>
          <cell r="E1536" t="str">
            <v>JOSE GUIOVANNI HOLGUIN NEIRA</v>
          </cell>
          <cell r="F1536" t="str">
            <v>Cédula de Ciudadania</v>
          </cell>
          <cell r="G1536">
            <v>79840188</v>
          </cell>
          <cell r="H1536">
            <v>79840188</v>
          </cell>
          <cell r="I1536">
            <v>7</v>
          </cell>
          <cell r="K1536" t="str">
            <v>Natural</v>
          </cell>
          <cell r="L1536" t="str">
            <v>1 Natural</v>
          </cell>
          <cell r="M1536" t="str">
            <v>2 Privada (1)</v>
          </cell>
          <cell r="N1536" t="str">
            <v>4 Persona Natural (2)</v>
          </cell>
          <cell r="O1536" t="str">
            <v>1 Nacional</v>
          </cell>
          <cell r="Q1536" t="str">
            <v>3 3. Único Contratista</v>
          </cell>
          <cell r="U1536">
            <v>79840188</v>
          </cell>
          <cell r="V1536" t="str">
            <v>JOSE GUIOVANNI HOLGUIN NEIRA</v>
          </cell>
        </row>
        <row r="1537">
          <cell r="C1537" t="str">
            <v>2347-2024</v>
          </cell>
          <cell r="D1537" t="str">
            <v>Yuli Katherine Hernández Romero</v>
          </cell>
          <cell r="E1537" t="str">
            <v>YULI KATHERINE HERNANDEZ ROMERO</v>
          </cell>
          <cell r="F1537" t="str">
            <v>Cédula de Ciudadania</v>
          </cell>
          <cell r="G1537">
            <v>1013607102</v>
          </cell>
          <cell r="H1537">
            <v>1013607102</v>
          </cell>
          <cell r="I1537">
            <v>8</v>
          </cell>
          <cell r="K1537" t="str">
            <v>Natural</v>
          </cell>
          <cell r="L1537" t="str">
            <v>1 Natural</v>
          </cell>
          <cell r="M1537" t="str">
            <v>2 Privada (1)</v>
          </cell>
          <cell r="N1537" t="str">
            <v>4 Persona Natural (2)</v>
          </cell>
          <cell r="O1537" t="str">
            <v>1 Nacional</v>
          </cell>
          <cell r="Q1537" t="str">
            <v>3 3. Único Contratista</v>
          </cell>
          <cell r="U1537">
            <v>1013607102</v>
          </cell>
          <cell r="V1537" t="str">
            <v>YULI KATHERINE HERNANDEZ ROMERO</v>
          </cell>
        </row>
        <row r="1538">
          <cell r="C1538" t="str">
            <v>2348-2024</v>
          </cell>
          <cell r="D1538" t="str">
            <v>WENDY LORENA BOHORQUEZ BORDA</v>
          </cell>
          <cell r="E1538" t="str">
            <v>WENDY LORENA BOHORQUEZ BORDA</v>
          </cell>
          <cell r="F1538" t="str">
            <v>Cédula de Ciudadania</v>
          </cell>
          <cell r="G1538">
            <v>1030601521</v>
          </cell>
          <cell r="H1538">
            <v>1030601521</v>
          </cell>
          <cell r="I1538">
            <v>5</v>
          </cell>
          <cell r="K1538" t="str">
            <v>Natural</v>
          </cell>
          <cell r="L1538" t="str">
            <v>1 Natural</v>
          </cell>
          <cell r="M1538" t="str">
            <v>2 Privada (1)</v>
          </cell>
          <cell r="N1538" t="str">
            <v>4 Persona Natural (2)</v>
          </cell>
          <cell r="O1538" t="str">
            <v>1 Nacional</v>
          </cell>
          <cell r="Q1538" t="str">
            <v>3 3. Único Contratista</v>
          </cell>
          <cell r="U1538">
            <v>1030601521</v>
          </cell>
          <cell r="V1538" t="str">
            <v>WENDY LORENA BOHORQUEZ BORDA</v>
          </cell>
        </row>
        <row r="1539">
          <cell r="C1539" t="str">
            <v>2349-2024</v>
          </cell>
          <cell r="D1539" t="str">
            <v>Laura Gonzalez Herrera</v>
          </cell>
          <cell r="E1539" t="str">
            <v>LAURA GONZALEZ HERRERA</v>
          </cell>
          <cell r="F1539" t="str">
            <v>Cédula de Ciudadania</v>
          </cell>
          <cell r="G1539">
            <v>1032473393</v>
          </cell>
          <cell r="H1539">
            <v>1032473393</v>
          </cell>
          <cell r="I1539">
            <v>6</v>
          </cell>
          <cell r="K1539" t="str">
            <v>Natural</v>
          </cell>
          <cell r="L1539" t="str">
            <v>1 Natural</v>
          </cell>
          <cell r="M1539" t="str">
            <v>2 Privada (1)</v>
          </cell>
          <cell r="N1539" t="str">
            <v>4 Persona Natural (2)</v>
          </cell>
          <cell r="O1539" t="str">
            <v>1 Nacional</v>
          </cell>
          <cell r="Q1539" t="str">
            <v>3 3. Único Contratista</v>
          </cell>
          <cell r="U1539">
            <v>1032473393</v>
          </cell>
          <cell r="V1539" t="str">
            <v>LAURA GONZALEZ HERRERA</v>
          </cell>
        </row>
        <row r="1540">
          <cell r="C1540" t="str">
            <v>235-2024</v>
          </cell>
          <cell r="D1540" t="str">
            <v>Michael Devia</v>
          </cell>
          <cell r="E1540" t="str">
            <v>MICHAEL ANDRES DEVIA TIQUE</v>
          </cell>
          <cell r="F1540" t="str">
            <v>Cédula de Ciudadania</v>
          </cell>
          <cell r="G1540">
            <v>1022941605</v>
          </cell>
          <cell r="H1540">
            <v>1022941605</v>
          </cell>
          <cell r="I1540">
            <v>4</v>
          </cell>
          <cell r="K1540" t="str">
            <v>Natural</v>
          </cell>
          <cell r="L1540" t="str">
            <v>1 Natural</v>
          </cell>
          <cell r="M1540" t="str">
            <v>2 Privada (1)</v>
          </cell>
          <cell r="N1540" t="str">
            <v>4 Persona Natural (2)</v>
          </cell>
          <cell r="O1540" t="str">
            <v>1 Nacional</v>
          </cell>
          <cell r="Q1540" t="str">
            <v>3 3. Único Contratista</v>
          </cell>
          <cell r="U1540">
            <v>1022941605</v>
          </cell>
          <cell r="V1540" t="str">
            <v>MICHAEL ANDRES DEVIA TIQUE</v>
          </cell>
        </row>
        <row r="1541">
          <cell r="C1541" t="str">
            <v>2350-2024</v>
          </cell>
          <cell r="D1541" t="str">
            <v>Diego Mauricio López Melo</v>
          </cell>
          <cell r="E1541" t="str">
            <v>DIEGO MAURICIO LOPEZ MELO</v>
          </cell>
          <cell r="F1541" t="str">
            <v>Cédula de Ciudadania</v>
          </cell>
          <cell r="G1541">
            <v>1032394343</v>
          </cell>
          <cell r="H1541">
            <v>1032394343</v>
          </cell>
          <cell r="I1541">
            <v>9</v>
          </cell>
          <cell r="K1541" t="str">
            <v>Natural</v>
          </cell>
          <cell r="L1541" t="str">
            <v>1 Natural</v>
          </cell>
          <cell r="M1541" t="str">
            <v>2 Privada (1)</v>
          </cell>
          <cell r="N1541" t="str">
            <v>4 Persona Natural (2)</v>
          </cell>
          <cell r="O1541" t="str">
            <v>1 Nacional</v>
          </cell>
          <cell r="Q1541" t="str">
            <v>3 3. Único Contratista</v>
          </cell>
          <cell r="U1541">
            <v>1032394343</v>
          </cell>
          <cell r="V1541" t="str">
            <v>DIEGO MAURICIO LOPEZ MELO</v>
          </cell>
        </row>
        <row r="1542">
          <cell r="C1542" t="str">
            <v>2351-2024</v>
          </cell>
          <cell r="D1542" t="str">
            <v>CLAUDIA PATRICIA AVENDAÑO GUTIÉRREZ</v>
          </cell>
          <cell r="E1542" t="str">
            <v>CLAUDIA PATRICIA AVENDAÑO GUTIERREZ</v>
          </cell>
          <cell r="F1542" t="str">
            <v>Cédula de Ciudadania</v>
          </cell>
          <cell r="G1542">
            <v>52113159</v>
          </cell>
          <cell r="H1542">
            <v>52113159</v>
          </cell>
          <cell r="I1542">
            <v>7</v>
          </cell>
          <cell r="K1542" t="str">
            <v>Natural</v>
          </cell>
          <cell r="L1542" t="str">
            <v>1 Natural</v>
          </cell>
          <cell r="M1542" t="str">
            <v>2 Privada (1)</v>
          </cell>
          <cell r="N1542" t="str">
            <v>4 Persona Natural (2)</v>
          </cell>
          <cell r="O1542" t="str">
            <v>1 Nacional</v>
          </cell>
          <cell r="Q1542" t="str">
            <v>3 3. Único Contratista</v>
          </cell>
          <cell r="U1542">
            <v>52113159</v>
          </cell>
          <cell r="V1542" t="str">
            <v>CLAUDIA PATRICIA AVENDAÑO GUTIERREZ</v>
          </cell>
        </row>
        <row r="1543">
          <cell r="C1543" t="str">
            <v>2352-2024</v>
          </cell>
          <cell r="D1543" t="str">
            <v>CRISTIAN DAVID DUARTE ORTIZ</v>
          </cell>
          <cell r="E1543" t="str">
            <v>CRISTIAN DAVID DUARTE ORTIZ</v>
          </cell>
          <cell r="F1543" t="str">
            <v>Cédula de Ciudadania</v>
          </cell>
          <cell r="G1543">
            <v>1023919961</v>
          </cell>
          <cell r="H1543">
            <v>1023919961</v>
          </cell>
          <cell r="I1543">
            <v>3</v>
          </cell>
          <cell r="K1543" t="str">
            <v>Natural</v>
          </cell>
          <cell r="L1543" t="str">
            <v>1 Natural</v>
          </cell>
          <cell r="M1543" t="str">
            <v>2 Privada (1)</v>
          </cell>
          <cell r="N1543" t="str">
            <v>4 Persona Natural (2)</v>
          </cell>
          <cell r="O1543" t="str">
            <v>1 Nacional</v>
          </cell>
          <cell r="Q1543" t="str">
            <v>3 3. Único Contratista</v>
          </cell>
          <cell r="U1543">
            <v>1023919961</v>
          </cell>
          <cell r="V1543" t="str">
            <v>CRISTIAN DAVID DUARTE ORTIZ</v>
          </cell>
        </row>
        <row r="1544">
          <cell r="C1544" t="str">
            <v>2353-2024</v>
          </cell>
          <cell r="D1544" t="str">
            <v>astrid alejandra paez carreño</v>
          </cell>
          <cell r="E1544" t="str">
            <v>ASTRID ALEJANDRA PAEZ CARREÑO</v>
          </cell>
          <cell r="F1544" t="str">
            <v>Cédula de Ciudadania</v>
          </cell>
          <cell r="G1544">
            <v>1026261817</v>
          </cell>
          <cell r="H1544">
            <v>1026261817</v>
          </cell>
          <cell r="I1544">
            <v>5</v>
          </cell>
          <cell r="K1544" t="str">
            <v>Natural</v>
          </cell>
          <cell r="L1544" t="str">
            <v>1 Natural</v>
          </cell>
          <cell r="M1544" t="str">
            <v>2 Privada (1)</v>
          </cell>
          <cell r="N1544" t="str">
            <v>4 Persona Natural (2)</v>
          </cell>
          <cell r="O1544" t="str">
            <v>1 Nacional</v>
          </cell>
          <cell r="Q1544" t="str">
            <v>3 3. Único Contratista</v>
          </cell>
          <cell r="U1544">
            <v>1026261817</v>
          </cell>
          <cell r="V1544" t="str">
            <v>ASTRID ALEJANDRA PAEZ CARREÑO</v>
          </cell>
        </row>
        <row r="1545">
          <cell r="C1545" t="str">
            <v>2354-2024</v>
          </cell>
          <cell r="D1545" t="str">
            <v>PAOLA ANDREA RUIZ SANTAFÉ</v>
          </cell>
          <cell r="E1545" t="str">
            <v>PAOLA ANDREA RUIZ SANTAFE</v>
          </cell>
          <cell r="F1545" t="str">
            <v>Cédula de Ciudadania</v>
          </cell>
          <cell r="G1545">
            <v>53029212</v>
          </cell>
          <cell r="H1545">
            <v>53029212</v>
          </cell>
          <cell r="I1545">
            <v>4</v>
          </cell>
          <cell r="K1545" t="str">
            <v>Natural</v>
          </cell>
          <cell r="L1545" t="str">
            <v>1 Natural</v>
          </cell>
          <cell r="M1545" t="str">
            <v>2 Privada (1)</v>
          </cell>
          <cell r="N1545" t="str">
            <v>4 Persona Natural (2)</v>
          </cell>
          <cell r="O1545" t="str">
            <v>1 Nacional</v>
          </cell>
          <cell r="Q1545" t="str">
            <v>3 3. Único Contratista</v>
          </cell>
          <cell r="U1545">
            <v>53029212</v>
          </cell>
          <cell r="V1545" t="str">
            <v>PAOLA ANDREA RUIZ SANTAFE</v>
          </cell>
        </row>
        <row r="1546">
          <cell r="C1546" t="str">
            <v>2355-2024</v>
          </cell>
          <cell r="D1546" t="str">
            <v>Charles Daza</v>
          </cell>
          <cell r="E1546" t="str">
            <v>CHARLES ERASMO DAZA MALAGON</v>
          </cell>
          <cell r="F1546" t="str">
            <v>Cédula de Ciudadania</v>
          </cell>
          <cell r="G1546">
            <v>7176468</v>
          </cell>
          <cell r="H1546">
            <v>7176468</v>
          </cell>
          <cell r="I1546">
            <v>4</v>
          </cell>
          <cell r="K1546" t="str">
            <v>Natural</v>
          </cell>
          <cell r="L1546" t="str">
            <v>1 Natural</v>
          </cell>
          <cell r="M1546" t="str">
            <v>2 Privada (1)</v>
          </cell>
          <cell r="N1546" t="str">
            <v>4 Persona Natural (2)</v>
          </cell>
          <cell r="O1546" t="str">
            <v>1 Nacional</v>
          </cell>
          <cell r="Q1546" t="str">
            <v>3 3. Único Contratista</v>
          </cell>
          <cell r="U1546">
            <v>7176468</v>
          </cell>
          <cell r="V1546" t="str">
            <v>CHARLES ERASMO DAZA MALAGON</v>
          </cell>
        </row>
        <row r="1547">
          <cell r="C1547" t="str">
            <v>2356-2024</v>
          </cell>
          <cell r="D1547" t="str">
            <v>Julian Guillermo Forero Rodriguez</v>
          </cell>
          <cell r="E1547" t="str">
            <v>JULIAN GUILLERMO FORERO RODRIGUEZ</v>
          </cell>
          <cell r="F1547" t="str">
            <v>Cédula de Ciudadania</v>
          </cell>
          <cell r="G1547">
            <v>1014265213</v>
          </cell>
          <cell r="H1547">
            <v>1014265213</v>
          </cell>
          <cell r="I1547">
            <v>1</v>
          </cell>
          <cell r="K1547" t="str">
            <v>Natural</v>
          </cell>
          <cell r="L1547" t="str">
            <v>1 Natural</v>
          </cell>
          <cell r="M1547" t="str">
            <v>2 Privada (1)</v>
          </cell>
          <cell r="N1547" t="str">
            <v>4 Persona Natural (2)</v>
          </cell>
          <cell r="O1547" t="str">
            <v>1 Nacional</v>
          </cell>
          <cell r="Q1547" t="str">
            <v>3 3. Único Contratista</v>
          </cell>
          <cell r="U1547">
            <v>1014265213</v>
          </cell>
          <cell r="V1547" t="str">
            <v>JULIAN GUILLERMO FORERO RODRIGUEZ</v>
          </cell>
        </row>
        <row r="1548">
          <cell r="C1548" t="str">
            <v>2358-2024</v>
          </cell>
          <cell r="D1548" t="str">
            <v>INSTITUTO DISTRITAL DE LAS ARTES - IDARTES</v>
          </cell>
          <cell r="E1548" t="str">
            <v>DIEGO ESTEBAN LOPEZ PARRADO</v>
          </cell>
          <cell r="F1548" t="str">
            <v>Cédula de Ciudadania</v>
          </cell>
          <cell r="G1548">
            <v>1014270704</v>
          </cell>
          <cell r="H1548">
            <v>1014270704</v>
          </cell>
          <cell r="I1548">
            <v>6</v>
          </cell>
          <cell r="K1548" t="str">
            <v>Natural</v>
          </cell>
          <cell r="L1548" t="str">
            <v>1 Natural</v>
          </cell>
          <cell r="M1548" t="str">
            <v>2 Privada (1)</v>
          </cell>
          <cell r="N1548" t="str">
            <v>4 Persona Natural (2)</v>
          </cell>
          <cell r="O1548" t="str">
            <v>1 Nacional</v>
          </cell>
          <cell r="Q1548" t="str">
            <v>3 3. Único Contratista</v>
          </cell>
          <cell r="U1548">
            <v>1014270704</v>
          </cell>
          <cell r="V1548" t="str">
            <v>DIEGO ESTEBAN LOPEZ PARRADO</v>
          </cell>
        </row>
        <row r="1549">
          <cell r="C1549" t="str">
            <v>2359-2024</v>
          </cell>
          <cell r="D1549" t="str">
            <v>DAVID ERNESTO RINCON AVILAN</v>
          </cell>
          <cell r="E1549" t="str">
            <v>DAVID ERNESTO RINCON AVILAN</v>
          </cell>
          <cell r="F1549" t="str">
            <v>Cédula de Ciudadania</v>
          </cell>
          <cell r="G1549">
            <v>1076622209</v>
          </cell>
          <cell r="H1549">
            <v>1076622209</v>
          </cell>
          <cell r="I1549">
            <v>9</v>
          </cell>
          <cell r="K1549" t="str">
            <v>Natural</v>
          </cell>
          <cell r="L1549" t="str">
            <v>1 Natural</v>
          </cell>
          <cell r="M1549" t="str">
            <v>2 Privada (1)</v>
          </cell>
          <cell r="N1549" t="str">
            <v>4 Persona Natural (2)</v>
          </cell>
          <cell r="O1549" t="str">
            <v>1 Nacional</v>
          </cell>
          <cell r="Q1549" t="str">
            <v>3 3. Único Contratista</v>
          </cell>
          <cell r="U1549">
            <v>1076622209</v>
          </cell>
          <cell r="V1549" t="str">
            <v>DAVID ERNESTO RINCON AVILAN</v>
          </cell>
        </row>
        <row r="1550">
          <cell r="C1550" t="str">
            <v>236-2024</v>
          </cell>
          <cell r="D1550" t="str">
            <v>Juan David Farigua León</v>
          </cell>
          <cell r="E1550" t="str">
            <v>JUAN DAVID FARIGUA LEON</v>
          </cell>
          <cell r="F1550" t="str">
            <v>Cédula de Ciudadania</v>
          </cell>
          <cell r="G1550">
            <v>1026297072</v>
          </cell>
          <cell r="H1550">
            <v>1026297072</v>
          </cell>
          <cell r="I1550">
            <v>0</v>
          </cell>
          <cell r="K1550" t="str">
            <v>Natural</v>
          </cell>
          <cell r="L1550" t="str">
            <v>1 Natural</v>
          </cell>
          <cell r="M1550" t="str">
            <v>2 Privada (1)</v>
          </cell>
          <cell r="N1550" t="str">
            <v>4 Persona Natural (2)</v>
          </cell>
          <cell r="O1550" t="str">
            <v>1 Nacional</v>
          </cell>
          <cell r="Q1550" t="str">
            <v>3 3. Único Contratista</v>
          </cell>
          <cell r="U1550">
            <v>1026297072</v>
          </cell>
          <cell r="V1550" t="str">
            <v>JUAN DAVID FARIGUA LEON</v>
          </cell>
        </row>
        <row r="1551">
          <cell r="C1551" t="str">
            <v>2360-2024</v>
          </cell>
          <cell r="D1551" t="str">
            <v>Selene Higuera Barajas</v>
          </cell>
          <cell r="E1551" t="str">
            <v>SELENE KATHERINA HIGUERA BARAJAS</v>
          </cell>
          <cell r="F1551" t="str">
            <v>Cédula de Ciudadania</v>
          </cell>
          <cell r="G1551">
            <v>1026284965</v>
          </cell>
          <cell r="H1551">
            <v>1026284965</v>
          </cell>
          <cell r="I1551">
            <v>6</v>
          </cell>
          <cell r="K1551" t="str">
            <v>Natural</v>
          </cell>
          <cell r="L1551" t="str">
            <v>1 Natural</v>
          </cell>
          <cell r="M1551" t="str">
            <v>2 Privada (1)</v>
          </cell>
          <cell r="N1551" t="str">
            <v>4 Persona Natural (2)</v>
          </cell>
          <cell r="O1551" t="str">
            <v>1 Nacional</v>
          </cell>
          <cell r="Q1551" t="str">
            <v>3 3. Único Contratista</v>
          </cell>
          <cell r="U1551">
            <v>1026284965</v>
          </cell>
          <cell r="V1551" t="str">
            <v>SELENE KATHERINA HIGUERA BARAJAS</v>
          </cell>
        </row>
        <row r="1552">
          <cell r="C1552" t="str">
            <v>2361-2024</v>
          </cell>
          <cell r="D1552" t="str">
            <v>Leidy Tatiana Quintero Vivas</v>
          </cell>
          <cell r="E1552" t="str">
            <v>LEIDY TATIANA QUINTERO VIVAS</v>
          </cell>
          <cell r="F1552" t="str">
            <v>Cédula de Ciudadania</v>
          </cell>
          <cell r="G1552">
            <v>1010045352</v>
          </cell>
          <cell r="H1552">
            <v>1010045352</v>
          </cell>
          <cell r="I1552">
            <v>9</v>
          </cell>
          <cell r="K1552" t="str">
            <v>Natural</v>
          </cell>
          <cell r="L1552" t="str">
            <v>1 Natural</v>
          </cell>
          <cell r="M1552" t="str">
            <v>2 Privada (1)</v>
          </cell>
          <cell r="N1552" t="str">
            <v>4 Persona Natural (2)</v>
          </cell>
          <cell r="O1552" t="str">
            <v>1 Nacional</v>
          </cell>
          <cell r="Q1552" t="str">
            <v>3 3. Único Contratista</v>
          </cell>
          <cell r="U1552">
            <v>1010045352</v>
          </cell>
          <cell r="V1552" t="str">
            <v>LEIDY TATIANA QUINTERO VIVAS</v>
          </cell>
        </row>
        <row r="1553">
          <cell r="C1553" t="str">
            <v>2362-2024</v>
          </cell>
          <cell r="D1553" t="str">
            <v>CRISTIAN FERNANDO SANCHEZ LESMES</v>
          </cell>
          <cell r="E1553" t="str">
            <v>CRISTIAN FERNANDO SANCHEZ LESMES</v>
          </cell>
          <cell r="F1553" t="str">
            <v>Cédula de Ciudadania</v>
          </cell>
          <cell r="G1553">
            <v>1031146597</v>
          </cell>
          <cell r="H1553">
            <v>1031146597</v>
          </cell>
          <cell r="I1553">
            <v>6</v>
          </cell>
          <cell r="K1553" t="str">
            <v>Natural</v>
          </cell>
          <cell r="L1553" t="str">
            <v>1 Natural</v>
          </cell>
          <cell r="M1553" t="str">
            <v>2 Privada (1)</v>
          </cell>
          <cell r="N1553" t="str">
            <v>4 Persona Natural (2)</v>
          </cell>
          <cell r="O1553" t="str">
            <v>1 Nacional</v>
          </cell>
          <cell r="Q1553" t="str">
            <v>3 3. Único Contratista</v>
          </cell>
          <cell r="U1553">
            <v>1031146597</v>
          </cell>
          <cell r="V1553" t="str">
            <v>CRISTIAN FERNANDO SANCHEZ LESMES</v>
          </cell>
        </row>
        <row r="1554">
          <cell r="C1554" t="str">
            <v>2363-2024</v>
          </cell>
          <cell r="D1554" t="str">
            <v>Lia Daniela Vicaria Sanchez</v>
          </cell>
          <cell r="E1554" t="str">
            <v>LIA DANIELA VICARIA SANCHEZ</v>
          </cell>
          <cell r="F1554" t="str">
            <v>Cédula de Ciudadania</v>
          </cell>
          <cell r="G1554">
            <v>1020795193</v>
          </cell>
          <cell r="H1554">
            <v>1020795193</v>
          </cell>
          <cell r="I1554">
            <v>8</v>
          </cell>
          <cell r="K1554" t="str">
            <v>Natural</v>
          </cell>
          <cell r="L1554" t="str">
            <v>1 Natural</v>
          </cell>
          <cell r="M1554" t="str">
            <v>2 Privada (1)</v>
          </cell>
          <cell r="N1554" t="str">
            <v>4 Persona Natural (2)</v>
          </cell>
          <cell r="O1554" t="str">
            <v>1 Nacional</v>
          </cell>
          <cell r="Q1554" t="str">
            <v>3 3. Único Contratista</v>
          </cell>
          <cell r="U1554">
            <v>1020795193</v>
          </cell>
          <cell r="V1554" t="str">
            <v>LIA DANIELA VICARIA SANCHEZ</v>
          </cell>
        </row>
        <row r="1555">
          <cell r="C1555" t="str">
            <v>2364-2024</v>
          </cell>
          <cell r="D1555" t="str">
            <v>Cindy Tatiana Wilches Bojacá</v>
          </cell>
          <cell r="E1555" t="str">
            <v>CINDY TATIANA WILCHES BOJACA</v>
          </cell>
          <cell r="F1555" t="str">
            <v>Cédula de Ciudadania</v>
          </cell>
          <cell r="G1555">
            <v>1072656307</v>
          </cell>
          <cell r="H1555">
            <v>1072656307</v>
          </cell>
          <cell r="I1555">
            <v>4</v>
          </cell>
          <cell r="K1555" t="str">
            <v>Natural</v>
          </cell>
          <cell r="L1555" t="str">
            <v>1 Natural</v>
          </cell>
          <cell r="M1555" t="str">
            <v>2 Privada (1)</v>
          </cell>
          <cell r="N1555" t="str">
            <v>4 Persona Natural (2)</v>
          </cell>
          <cell r="O1555" t="str">
            <v>1 Nacional</v>
          </cell>
          <cell r="Q1555" t="str">
            <v>3 3. Único Contratista</v>
          </cell>
          <cell r="U1555">
            <v>1072656307</v>
          </cell>
          <cell r="V1555" t="str">
            <v>CINDY TATIANA WILCHES BOJACA</v>
          </cell>
        </row>
        <row r="1556">
          <cell r="C1556" t="str">
            <v>2365-2024</v>
          </cell>
          <cell r="D1556" t="str">
            <v>IRINA MARCELA LOAIZA RODRIGUEZ</v>
          </cell>
          <cell r="E1556" t="str">
            <v>IRINA MARCELA LOAIZA RODRIGUEZ</v>
          </cell>
          <cell r="F1556" t="str">
            <v>Cédula de Ciudadania</v>
          </cell>
          <cell r="G1556">
            <v>1045727021</v>
          </cell>
          <cell r="H1556">
            <v>1045727021</v>
          </cell>
          <cell r="I1556">
            <v>0</v>
          </cell>
          <cell r="K1556" t="str">
            <v>Natural</v>
          </cell>
          <cell r="L1556" t="str">
            <v>1 Natural</v>
          </cell>
          <cell r="M1556" t="str">
            <v>2 Privada (1)</v>
          </cell>
          <cell r="N1556" t="str">
            <v>4 Persona Natural (2)</v>
          </cell>
          <cell r="O1556" t="str">
            <v>1 Nacional</v>
          </cell>
          <cell r="Q1556" t="str">
            <v>3 3. Único Contratista</v>
          </cell>
          <cell r="U1556">
            <v>1045727021</v>
          </cell>
          <cell r="V1556" t="str">
            <v>IRINA MARCELA LOAIZA RODRIGUEZ</v>
          </cell>
        </row>
        <row r="1557">
          <cell r="C1557" t="str">
            <v>2366-2024</v>
          </cell>
          <cell r="D1557" t="str">
            <v>Juan Guillermo Rojas Jimenez</v>
          </cell>
          <cell r="E1557" t="str">
            <v>JUAN GUILLERMO ROJAS JIMENEZ</v>
          </cell>
          <cell r="F1557" t="str">
            <v>Cédula de Ciudadania</v>
          </cell>
          <cell r="G1557">
            <v>71751336</v>
          </cell>
          <cell r="H1557">
            <v>71751336</v>
          </cell>
          <cell r="I1557">
            <v>1</v>
          </cell>
          <cell r="K1557" t="str">
            <v>Natural</v>
          </cell>
          <cell r="L1557" t="str">
            <v>1 Natural</v>
          </cell>
          <cell r="M1557" t="str">
            <v>2 Privada (1)</v>
          </cell>
          <cell r="N1557" t="str">
            <v>4 Persona Natural (2)</v>
          </cell>
          <cell r="O1557" t="str">
            <v>1 Nacional</v>
          </cell>
          <cell r="Q1557" t="str">
            <v>3 3. Único Contratista</v>
          </cell>
          <cell r="U1557">
            <v>71751336</v>
          </cell>
          <cell r="V1557" t="str">
            <v>JUAN GUILLERMO ROJAS JIMENEZ</v>
          </cell>
        </row>
        <row r="1558">
          <cell r="C1558" t="str">
            <v>2367-2024</v>
          </cell>
          <cell r="D1558" t="str">
            <v>Maria Camila Romero Lopez</v>
          </cell>
          <cell r="E1558" t="str">
            <v>MARIA CAMILA ROMERO LOPEZ</v>
          </cell>
          <cell r="F1558" t="str">
            <v>Cédula de Ciudadania</v>
          </cell>
          <cell r="G1558">
            <v>1019147441</v>
          </cell>
          <cell r="H1558">
            <v>1019147441</v>
          </cell>
          <cell r="I1558">
            <v>7</v>
          </cell>
          <cell r="K1558" t="str">
            <v>Natural</v>
          </cell>
          <cell r="L1558" t="str">
            <v>1 Natural</v>
          </cell>
          <cell r="M1558" t="str">
            <v>2 Privada (1)</v>
          </cell>
          <cell r="N1558" t="str">
            <v>4 Persona Natural (2)</v>
          </cell>
          <cell r="O1558" t="str">
            <v>1 Nacional</v>
          </cell>
          <cell r="Q1558" t="str">
            <v>3 3. Único Contratista</v>
          </cell>
          <cell r="U1558">
            <v>1019147441</v>
          </cell>
          <cell r="V1558" t="str">
            <v>MARIA CAMILA ROMERO LOPEZ</v>
          </cell>
        </row>
        <row r="1559">
          <cell r="C1559" t="str">
            <v>2368-2024</v>
          </cell>
          <cell r="D1559" t="str">
            <v>Alex Ferney</v>
          </cell>
          <cell r="E1559" t="str">
            <v>ALEX FERNEY ALMARIO VARGAS</v>
          </cell>
          <cell r="F1559" t="str">
            <v>Cédula de Ciudadania</v>
          </cell>
          <cell r="G1559">
            <v>1041258335</v>
          </cell>
          <cell r="H1559">
            <v>1041258335</v>
          </cell>
          <cell r="I1559">
            <v>0</v>
          </cell>
          <cell r="K1559" t="str">
            <v>Natural</v>
          </cell>
          <cell r="L1559" t="str">
            <v>1 Natural</v>
          </cell>
          <cell r="M1559" t="str">
            <v>2 Privada (1)</v>
          </cell>
          <cell r="N1559" t="str">
            <v>4 Persona Natural (2)</v>
          </cell>
          <cell r="O1559" t="str">
            <v>1 Nacional</v>
          </cell>
          <cell r="Q1559" t="str">
            <v>3 3. Único Contratista</v>
          </cell>
          <cell r="U1559">
            <v>1041258335</v>
          </cell>
          <cell r="V1559" t="str">
            <v>ALEX FERNEY ALMARIO VARGAS</v>
          </cell>
        </row>
        <row r="1560">
          <cell r="C1560" t="str">
            <v>2369-2024</v>
          </cell>
          <cell r="D1560" t="str">
            <v>Laura Alvarez Navas</v>
          </cell>
          <cell r="E1560" t="str">
            <v>LAURA VANESSA ALVAREZ NAVAS</v>
          </cell>
          <cell r="F1560" t="str">
            <v>Cédula de Ciudadania</v>
          </cell>
          <cell r="G1560">
            <v>1026586461</v>
          </cell>
          <cell r="H1560">
            <v>1026586461</v>
          </cell>
          <cell r="I1560">
            <v>2</v>
          </cell>
          <cell r="K1560" t="str">
            <v>Natural</v>
          </cell>
          <cell r="L1560" t="str">
            <v>1 Natural</v>
          </cell>
          <cell r="M1560" t="str">
            <v>2 Privada (1)</v>
          </cell>
          <cell r="N1560" t="str">
            <v>4 Persona Natural (2)</v>
          </cell>
          <cell r="O1560" t="str">
            <v>1 Nacional</v>
          </cell>
          <cell r="Q1560" t="str">
            <v>3 3. Único Contratista</v>
          </cell>
          <cell r="U1560">
            <v>1026586461</v>
          </cell>
          <cell r="V1560" t="str">
            <v>LAURA VANESSA ALVAREZ NAVAS</v>
          </cell>
        </row>
        <row r="1561">
          <cell r="C1561" t="str">
            <v>237-2024</v>
          </cell>
          <cell r="D1561" t="str">
            <v>Sara Jimenez Nieto</v>
          </cell>
          <cell r="E1561" t="str">
            <v>SARA JIMENEZ NIETO</v>
          </cell>
          <cell r="F1561" t="str">
            <v>Cédula de Ciudadania</v>
          </cell>
          <cell r="G1561">
            <v>1143835530</v>
          </cell>
          <cell r="H1561">
            <v>1143835530</v>
          </cell>
          <cell r="I1561">
            <v>6</v>
          </cell>
          <cell r="K1561" t="str">
            <v>Natural</v>
          </cell>
          <cell r="L1561" t="str">
            <v>1 Natural</v>
          </cell>
          <cell r="M1561" t="str">
            <v>2 Privada (1)</v>
          </cell>
          <cell r="N1561" t="str">
            <v>4 Persona Natural (2)</v>
          </cell>
          <cell r="O1561" t="str">
            <v>1 Nacional</v>
          </cell>
          <cell r="Q1561" t="str">
            <v>3 3. Único Contratista</v>
          </cell>
          <cell r="U1561">
            <v>1143835530</v>
          </cell>
          <cell r="V1561" t="str">
            <v>SARA JIMENEZ NIETO</v>
          </cell>
        </row>
        <row r="1562">
          <cell r="C1562" t="str">
            <v>2370-2024</v>
          </cell>
          <cell r="D1562" t="str">
            <v>Joaquin Oswaldo Vengochea Alarcon</v>
          </cell>
          <cell r="E1562" t="str">
            <v>JOAQUIN OSWALDO VENGOECHEA ALARCON</v>
          </cell>
          <cell r="F1562" t="str">
            <v>Cédula de Ciudadania</v>
          </cell>
          <cell r="G1562">
            <v>1026283117</v>
          </cell>
          <cell r="H1562">
            <v>1026283117</v>
          </cell>
          <cell r="I1562">
            <v>2</v>
          </cell>
          <cell r="K1562" t="str">
            <v>Natural</v>
          </cell>
          <cell r="L1562" t="str">
            <v>1 Natural</v>
          </cell>
          <cell r="M1562" t="str">
            <v>2 Privada (1)</v>
          </cell>
          <cell r="N1562" t="str">
            <v>4 Persona Natural (2)</v>
          </cell>
          <cell r="O1562" t="str">
            <v>1 Nacional</v>
          </cell>
          <cell r="Q1562" t="str">
            <v>3 3. Único Contratista</v>
          </cell>
          <cell r="U1562">
            <v>1026283117</v>
          </cell>
          <cell r="V1562" t="str">
            <v>JOAQUIN OSWALDO VENGOECHEA ALARCON</v>
          </cell>
        </row>
        <row r="1563">
          <cell r="C1563" t="str">
            <v>2371-2024</v>
          </cell>
          <cell r="D1563" t="str">
            <v>AUDIO DAZ P.A. SYSTEM S.A.S</v>
          </cell>
          <cell r="E1563" t="str">
            <v>AUDIO DAZ P A SYSTEM S A S</v>
          </cell>
          <cell r="F1563" t="str">
            <v>Cédula de Ciudadania</v>
          </cell>
          <cell r="G1563">
            <v>830017043</v>
          </cell>
          <cell r="H1563">
            <v>830017043</v>
          </cell>
          <cell r="I1563">
            <v>2</v>
          </cell>
          <cell r="K1563" t="str">
            <v>Jurídica</v>
          </cell>
          <cell r="L1563" t="str">
            <v>1 Natural</v>
          </cell>
          <cell r="M1563" t="str">
            <v>2 Privada (1)</v>
          </cell>
          <cell r="N1563" t="str">
            <v>4 Persona Natural (2)</v>
          </cell>
          <cell r="O1563" t="str">
            <v>1 Nacional</v>
          </cell>
          <cell r="Q1563" t="str">
            <v>3 3. Único Contratista</v>
          </cell>
          <cell r="U1563">
            <v>80408939</v>
          </cell>
          <cell r="V1563" t="str">
            <v>JOSE ANTONIO TORRES DAZA</v>
          </cell>
        </row>
        <row r="1564">
          <cell r="C1564" t="str">
            <v>2372-2024</v>
          </cell>
          <cell r="D1564" t="str">
            <v>GUSTAVO HUMBERTO DULCEY ORDOÑEZ</v>
          </cell>
          <cell r="E1564" t="str">
            <v>GUSTAVO HUMBERTO DULCEY ORDOÑEZ</v>
          </cell>
          <cell r="F1564" t="str">
            <v>Cédula de Ciudadania</v>
          </cell>
          <cell r="G1564">
            <v>79321989</v>
          </cell>
          <cell r="H1564">
            <v>79321989</v>
          </cell>
          <cell r="I1564">
            <v>3</v>
          </cell>
          <cell r="K1564" t="str">
            <v>Natural</v>
          </cell>
          <cell r="L1564" t="str">
            <v>1 Natural</v>
          </cell>
          <cell r="M1564" t="str">
            <v>2 Privada (1)</v>
          </cell>
          <cell r="N1564" t="str">
            <v>4 Persona Natural (2)</v>
          </cell>
          <cell r="O1564" t="str">
            <v>1 Nacional</v>
          </cell>
          <cell r="Q1564" t="str">
            <v>3 3. Único Contratista</v>
          </cell>
          <cell r="U1564">
            <v>79321989</v>
          </cell>
          <cell r="V1564" t="str">
            <v>GUSTAVO HUMBERTO DULCEY ORDOÑEZ</v>
          </cell>
        </row>
        <row r="1565">
          <cell r="C1565" t="str">
            <v>2373-2024</v>
          </cell>
          <cell r="D1565" t="str">
            <v>JAVIER BUSTAMANTE CARO</v>
          </cell>
          <cell r="E1565" t="str">
            <v>JAVIER BUSTAMANTE CARO</v>
          </cell>
          <cell r="F1565" t="str">
            <v>Cédula de Ciudadania</v>
          </cell>
          <cell r="G1565">
            <v>74181239</v>
          </cell>
          <cell r="H1565">
            <v>74181239</v>
          </cell>
          <cell r="I1565">
            <v>8</v>
          </cell>
          <cell r="K1565" t="str">
            <v>Natural</v>
          </cell>
          <cell r="L1565" t="str">
            <v>1 Natural</v>
          </cell>
          <cell r="M1565" t="str">
            <v>2 Privada (1)</v>
          </cell>
          <cell r="N1565" t="str">
            <v>4 Persona Natural (2)</v>
          </cell>
          <cell r="O1565" t="str">
            <v>1 Nacional</v>
          </cell>
          <cell r="Q1565" t="str">
            <v>3 3. Único Contratista</v>
          </cell>
          <cell r="U1565">
            <v>74181239</v>
          </cell>
          <cell r="V1565" t="str">
            <v>JAVIER BUSTAMANTE CARO</v>
          </cell>
        </row>
        <row r="1566">
          <cell r="C1566" t="str">
            <v>2374-2024</v>
          </cell>
          <cell r="D1566" t="str">
            <v>German Dario Mojica Villegas</v>
          </cell>
          <cell r="E1566" t="str">
            <v>GERMAN DARIO MOJICA VILLEGAS</v>
          </cell>
          <cell r="F1566" t="str">
            <v>Cédula de Ciudadania</v>
          </cell>
          <cell r="G1566">
            <v>79626013</v>
          </cell>
          <cell r="H1566">
            <v>79626013</v>
          </cell>
          <cell r="I1566">
            <v>0</v>
          </cell>
          <cell r="K1566" t="str">
            <v>Natural</v>
          </cell>
          <cell r="L1566" t="str">
            <v>1 Natural</v>
          </cell>
          <cell r="M1566" t="str">
            <v>2 Privada (1)</v>
          </cell>
          <cell r="N1566" t="str">
            <v>4 Persona Natural (2)</v>
          </cell>
          <cell r="O1566" t="str">
            <v>1 Nacional</v>
          </cell>
          <cell r="Q1566" t="str">
            <v>3 3. Único Contratista</v>
          </cell>
          <cell r="U1566">
            <v>79626013</v>
          </cell>
          <cell r="V1566" t="str">
            <v>GERMAN DARIO MOJICA VILLEGAS</v>
          </cell>
        </row>
        <row r="1567">
          <cell r="C1567" t="str">
            <v>2375-2024</v>
          </cell>
          <cell r="D1567" t="str">
            <v>Javier Andres Paez Rojas</v>
          </cell>
          <cell r="E1567" t="str">
            <v>JAVIER ANDRES PAEZ ROJAS</v>
          </cell>
          <cell r="F1567" t="str">
            <v>Cédula de Ciudadania</v>
          </cell>
          <cell r="G1567">
            <v>80845291</v>
          </cell>
          <cell r="H1567">
            <v>80845291</v>
          </cell>
          <cell r="I1567">
            <v>4</v>
          </cell>
          <cell r="K1567" t="str">
            <v>Natural</v>
          </cell>
          <cell r="L1567" t="str">
            <v>1 Natural</v>
          </cell>
          <cell r="M1567" t="str">
            <v>2 Privada (1)</v>
          </cell>
          <cell r="N1567" t="str">
            <v>4 Persona Natural (2)</v>
          </cell>
          <cell r="O1567" t="str">
            <v>1 Nacional</v>
          </cell>
          <cell r="Q1567" t="str">
            <v>3 3. Único Contratista</v>
          </cell>
          <cell r="U1567">
            <v>80845291</v>
          </cell>
          <cell r="V1567" t="str">
            <v>JAVIER ANDRES PAEZ ROJAS</v>
          </cell>
        </row>
        <row r="1568">
          <cell r="C1568" t="str">
            <v>2376-2024</v>
          </cell>
          <cell r="D1568" t="str">
            <v>Andres Camilo Baracaldo Gazón</v>
          </cell>
          <cell r="E1568" t="str">
            <v>ANDRES CAMILO BARACALDO GARZON</v>
          </cell>
          <cell r="F1568" t="str">
            <v>Cédula de Ciudadania</v>
          </cell>
          <cell r="G1568">
            <v>1032439185</v>
          </cell>
          <cell r="H1568">
            <v>1032439185</v>
          </cell>
          <cell r="I1568">
            <v>7</v>
          </cell>
          <cell r="K1568" t="str">
            <v>Natural</v>
          </cell>
          <cell r="L1568" t="str">
            <v>1 Natural</v>
          </cell>
          <cell r="M1568" t="str">
            <v>2 Privada (1)</v>
          </cell>
          <cell r="N1568" t="str">
            <v>4 Persona Natural (2)</v>
          </cell>
          <cell r="O1568" t="str">
            <v>1 Nacional</v>
          </cell>
          <cell r="Q1568" t="str">
            <v>3 3. Único Contratista</v>
          </cell>
          <cell r="U1568">
            <v>1032439185</v>
          </cell>
          <cell r="V1568" t="str">
            <v>ANDRES CAMILO BARACALDO GARZON</v>
          </cell>
        </row>
        <row r="1569">
          <cell r="C1569" t="str">
            <v>2377-2024</v>
          </cell>
          <cell r="D1569" t="str">
            <v>Luisa Fernanda Montoya Forero</v>
          </cell>
          <cell r="E1569" t="str">
            <v>LUISA FERNANDA MONTOYA FORERO</v>
          </cell>
          <cell r="F1569" t="str">
            <v>Cédula de Ciudadania</v>
          </cell>
          <cell r="G1569">
            <v>1024527637</v>
          </cell>
          <cell r="H1569">
            <v>1024527637</v>
          </cell>
          <cell r="I1569">
            <v>2</v>
          </cell>
          <cell r="K1569" t="str">
            <v>Natural</v>
          </cell>
          <cell r="L1569" t="str">
            <v>1 Natural</v>
          </cell>
          <cell r="M1569" t="str">
            <v>2 Privada (1)</v>
          </cell>
          <cell r="N1569" t="str">
            <v>4 Persona Natural (2)</v>
          </cell>
          <cell r="O1569" t="str">
            <v>1 Nacional</v>
          </cell>
          <cell r="Q1569" t="str">
            <v>3 3. Único Contratista</v>
          </cell>
          <cell r="U1569">
            <v>1024527637</v>
          </cell>
          <cell r="V1569" t="str">
            <v>LUISA FERNANDA MONTOYA FORERO</v>
          </cell>
        </row>
        <row r="1570">
          <cell r="C1570" t="str">
            <v>2378-2024</v>
          </cell>
          <cell r="D1570" t="str">
            <v>MIGUEL ANGEL MEJIA RICO</v>
          </cell>
          <cell r="E1570" t="str">
            <v>MIGUEL ANGEL MEJIA RICO</v>
          </cell>
          <cell r="F1570" t="str">
            <v>Cédula de Ciudadania</v>
          </cell>
          <cell r="G1570">
            <v>1022334537</v>
          </cell>
          <cell r="H1570">
            <v>1022334537</v>
          </cell>
          <cell r="I1570">
            <v>8</v>
          </cell>
          <cell r="K1570" t="str">
            <v>Natural</v>
          </cell>
          <cell r="L1570" t="str">
            <v>1 Natural</v>
          </cell>
          <cell r="M1570" t="str">
            <v>2 Privada (1)</v>
          </cell>
          <cell r="N1570" t="str">
            <v>4 Persona Natural (2)</v>
          </cell>
          <cell r="O1570" t="str">
            <v>1 Nacional</v>
          </cell>
          <cell r="Q1570" t="str">
            <v>3 3. Único Contratista</v>
          </cell>
          <cell r="U1570">
            <v>1022334537</v>
          </cell>
          <cell r="V1570" t="str">
            <v>MIGUEL ANGEL MEJIA RICO</v>
          </cell>
        </row>
        <row r="1571">
          <cell r="C1571" t="str">
            <v>2379-2024</v>
          </cell>
          <cell r="D1571" t="str">
            <v>DIANA PATRICIA REY GONZALEZ</v>
          </cell>
          <cell r="E1571" t="str">
            <v>DIANA PATRICIA REY GONZALEZ</v>
          </cell>
          <cell r="F1571" t="str">
            <v>Cédula de Ciudadania</v>
          </cell>
          <cell r="G1571">
            <v>52054077</v>
          </cell>
          <cell r="H1571">
            <v>52054077</v>
          </cell>
          <cell r="I1571">
            <v>8</v>
          </cell>
          <cell r="K1571" t="str">
            <v>Natural</v>
          </cell>
          <cell r="L1571" t="str">
            <v>1 Natural</v>
          </cell>
          <cell r="M1571" t="str">
            <v>2 Privada (1)</v>
          </cell>
          <cell r="N1571" t="str">
            <v>4 Persona Natural (2)</v>
          </cell>
          <cell r="O1571" t="str">
            <v>1 Nacional</v>
          </cell>
          <cell r="Q1571" t="str">
            <v>3 3. Único Contratista</v>
          </cell>
          <cell r="U1571">
            <v>52054077</v>
          </cell>
          <cell r="V1571" t="str">
            <v>DIANA PATRICIA REY GONZALEZ</v>
          </cell>
        </row>
        <row r="1572">
          <cell r="C1572" t="str">
            <v>238-2024</v>
          </cell>
          <cell r="D1572" t="str">
            <v>RAFAEL BERBEO</v>
          </cell>
          <cell r="E1572" t="str">
            <v>RAFAEL BERBEO GUTIERREZ</v>
          </cell>
          <cell r="F1572" t="str">
            <v>Cédula de Ciudadania</v>
          </cell>
          <cell r="G1572">
            <v>79804691</v>
          </cell>
          <cell r="H1572">
            <v>79804691</v>
          </cell>
          <cell r="I1572">
            <v>8</v>
          </cell>
          <cell r="K1572" t="str">
            <v>Natural</v>
          </cell>
          <cell r="L1572" t="str">
            <v>1 Natural</v>
          </cell>
          <cell r="M1572" t="str">
            <v>2 Privada (1)</v>
          </cell>
          <cell r="N1572" t="str">
            <v>4 Persona Natural (2)</v>
          </cell>
          <cell r="O1572" t="str">
            <v>1 Nacional</v>
          </cell>
          <cell r="Q1572" t="str">
            <v>3 3. Único Contratista</v>
          </cell>
          <cell r="U1572">
            <v>79804691</v>
          </cell>
          <cell r="V1572" t="str">
            <v>RAFAEL BERBEO GUTIERREZ</v>
          </cell>
        </row>
        <row r="1573">
          <cell r="C1573" t="str">
            <v>2380-2024</v>
          </cell>
          <cell r="D1573" t="str">
            <v>JEINNY LETICIA MENA MORENO</v>
          </cell>
          <cell r="E1573" t="str">
            <v>JEINNY LETICIA MENA MORENO</v>
          </cell>
          <cell r="F1573" t="str">
            <v>Cédula de Ciudadania</v>
          </cell>
          <cell r="G1573">
            <v>52764267</v>
          </cell>
          <cell r="H1573">
            <v>52764267</v>
          </cell>
          <cell r="I1573">
            <v>7</v>
          </cell>
          <cell r="K1573" t="str">
            <v>Natural</v>
          </cell>
          <cell r="L1573" t="str">
            <v>1 Natural</v>
          </cell>
          <cell r="M1573" t="str">
            <v>2 Privada (1)</v>
          </cell>
          <cell r="N1573" t="str">
            <v>4 Persona Natural (2)</v>
          </cell>
          <cell r="O1573" t="str">
            <v>1 Nacional</v>
          </cell>
          <cell r="Q1573" t="str">
            <v>3 3. Único Contratista</v>
          </cell>
          <cell r="U1573">
            <v>52764267</v>
          </cell>
          <cell r="V1573" t="str">
            <v>JEINNY LETICIA MENA MORENO</v>
          </cell>
        </row>
        <row r="1574">
          <cell r="C1574" t="str">
            <v>2381-2024</v>
          </cell>
          <cell r="D1574" t="str">
            <v>DINELLY ORTEGON PULIDO</v>
          </cell>
          <cell r="E1574" t="str">
            <v>DINELLY ORTEGON PULIDO</v>
          </cell>
          <cell r="F1574" t="str">
            <v>Cédula de Ciudadania</v>
          </cell>
          <cell r="G1574">
            <v>38070961</v>
          </cell>
          <cell r="H1574">
            <v>38070961</v>
          </cell>
          <cell r="I1574">
            <v>0</v>
          </cell>
          <cell r="K1574" t="str">
            <v>Natural</v>
          </cell>
          <cell r="L1574" t="str">
            <v>1 Natural</v>
          </cell>
          <cell r="M1574" t="str">
            <v>2 Privada (1)</v>
          </cell>
          <cell r="N1574" t="str">
            <v>4 Persona Natural (2)</v>
          </cell>
          <cell r="O1574" t="str">
            <v>1 Nacional</v>
          </cell>
          <cell r="Q1574" t="str">
            <v>3 3. Único Contratista</v>
          </cell>
          <cell r="U1574">
            <v>38070961</v>
          </cell>
          <cell r="V1574" t="str">
            <v>DINELLY ORTEGON PULIDO</v>
          </cell>
        </row>
        <row r="1575">
          <cell r="C1575" t="str">
            <v>2382-2024</v>
          </cell>
          <cell r="D1575" t="str">
            <v>HECTOR FABIAN FRANCO PULIDO</v>
          </cell>
          <cell r="E1575" t="str">
            <v>HECTOR FABIAN FRANCO PULIDO</v>
          </cell>
          <cell r="F1575" t="str">
            <v>Cédula de Ciudadania</v>
          </cell>
          <cell r="G1575">
            <v>1032383450</v>
          </cell>
          <cell r="H1575">
            <v>1032383450</v>
          </cell>
          <cell r="I1575">
            <v>1</v>
          </cell>
          <cell r="K1575" t="str">
            <v>Natural</v>
          </cell>
          <cell r="L1575" t="str">
            <v>1 Natural</v>
          </cell>
          <cell r="M1575" t="str">
            <v>2 Privada (1)</v>
          </cell>
          <cell r="N1575" t="str">
            <v>4 Persona Natural (2)</v>
          </cell>
          <cell r="O1575" t="str">
            <v>1 Nacional</v>
          </cell>
          <cell r="Q1575" t="str">
            <v>3 3. Único Contratista</v>
          </cell>
          <cell r="U1575">
            <v>1032383450</v>
          </cell>
          <cell r="V1575" t="str">
            <v>HECTOR FABIAN FRANCO PULIDO</v>
          </cell>
        </row>
        <row r="1576">
          <cell r="C1576" t="str">
            <v>2383-2024</v>
          </cell>
          <cell r="D1576" t="str">
            <v>William Raúl Marín Pinzón</v>
          </cell>
          <cell r="E1576" t="str">
            <v>WILLIAM RAUL MARIN PINZON</v>
          </cell>
          <cell r="F1576" t="str">
            <v>Cédula de Ciudadania</v>
          </cell>
          <cell r="G1576">
            <v>1076620762</v>
          </cell>
          <cell r="H1576">
            <v>1076620762</v>
          </cell>
          <cell r="I1576">
            <v>1</v>
          </cell>
          <cell r="K1576" t="str">
            <v>Natural</v>
          </cell>
          <cell r="L1576" t="str">
            <v>1 Natural</v>
          </cell>
          <cell r="M1576" t="str">
            <v>2 Privada (1)</v>
          </cell>
          <cell r="N1576" t="str">
            <v>4 Persona Natural (2)</v>
          </cell>
          <cell r="O1576" t="str">
            <v>1 Nacional</v>
          </cell>
          <cell r="Q1576" t="str">
            <v>3 3. Único Contratista</v>
          </cell>
          <cell r="U1576">
            <v>1076620762</v>
          </cell>
          <cell r="V1576" t="str">
            <v>WILLIAM RAUL MARIN PINZON</v>
          </cell>
        </row>
        <row r="1577">
          <cell r="C1577" t="str">
            <v>2384-2024</v>
          </cell>
          <cell r="D1577" t="str">
            <v>YENIFER ANDREA LAGOS BUENO</v>
          </cell>
          <cell r="E1577" t="str">
            <v>YENIFER ANDREA LAGOS BUENO</v>
          </cell>
          <cell r="F1577" t="str">
            <v>Cédula de Ciudadania</v>
          </cell>
          <cell r="G1577">
            <v>1015434867</v>
          </cell>
          <cell r="H1577">
            <v>1015434867</v>
          </cell>
          <cell r="I1577">
            <v>7</v>
          </cell>
          <cell r="K1577" t="str">
            <v>Natural</v>
          </cell>
          <cell r="L1577" t="str">
            <v>1 Natural</v>
          </cell>
          <cell r="M1577" t="str">
            <v>2 Privada (1)</v>
          </cell>
          <cell r="N1577" t="str">
            <v>4 Persona Natural (2)</v>
          </cell>
          <cell r="O1577" t="str">
            <v>1 Nacional</v>
          </cell>
          <cell r="Q1577" t="str">
            <v>3 3. Único Contratista</v>
          </cell>
          <cell r="U1577">
            <v>1015434867</v>
          </cell>
          <cell r="V1577" t="str">
            <v>YENIFER ANDREA LAGOS BUENO</v>
          </cell>
        </row>
        <row r="1578">
          <cell r="C1578" t="str">
            <v>2385-2024</v>
          </cell>
          <cell r="D1578" t="str">
            <v>Nicolle Natalia Escobar Florido</v>
          </cell>
          <cell r="E1578" t="str">
            <v>NICOLLE NATALIA ESCOBAR FLORIDO</v>
          </cell>
          <cell r="F1578" t="str">
            <v>Cédula de Ciudadania</v>
          </cell>
          <cell r="G1578">
            <v>1014256417</v>
          </cell>
          <cell r="H1578">
            <v>700093848</v>
          </cell>
          <cell r="I1578">
            <v>6</v>
          </cell>
          <cell r="K1578" t="str">
            <v>Natural</v>
          </cell>
          <cell r="L1578" t="str">
            <v>1 Natural</v>
          </cell>
          <cell r="M1578" t="str">
            <v>2 Privada (1)</v>
          </cell>
          <cell r="N1578" t="str">
            <v>4 Persona Natural (2)</v>
          </cell>
          <cell r="O1578" t="str">
            <v>1 Nacional</v>
          </cell>
          <cell r="Q1578" t="str">
            <v>3 3. Único Contratista</v>
          </cell>
          <cell r="U1578">
            <v>1014256417</v>
          </cell>
          <cell r="V1578" t="str">
            <v>NICOLLE NATALIA ESCOBAR FLORIDO</v>
          </cell>
        </row>
        <row r="1579">
          <cell r="C1579" t="str">
            <v>2386-2024</v>
          </cell>
          <cell r="D1579" t="str">
            <v>Sandra Milena Novoa Bermudez</v>
          </cell>
          <cell r="E1579" t="str">
            <v>SANDRA MILENA NOVOA BERMUDEZ</v>
          </cell>
          <cell r="F1579" t="str">
            <v>Cédula de Ciudadania</v>
          </cell>
          <cell r="G1579">
            <v>1018402328</v>
          </cell>
          <cell r="H1579">
            <v>1018402328</v>
          </cell>
          <cell r="I1579">
            <v>2</v>
          </cell>
          <cell r="K1579" t="str">
            <v>Natural</v>
          </cell>
          <cell r="L1579" t="str">
            <v>1 Natural</v>
          </cell>
          <cell r="M1579" t="str">
            <v>2 Privada (1)</v>
          </cell>
          <cell r="N1579" t="str">
            <v>4 Persona Natural (2)</v>
          </cell>
          <cell r="O1579" t="str">
            <v>1 Nacional</v>
          </cell>
          <cell r="Q1579" t="str">
            <v>3 3. Único Contratista</v>
          </cell>
          <cell r="U1579">
            <v>1018402328</v>
          </cell>
          <cell r="V1579" t="str">
            <v>SANDRA MILENA NOVOA BERMUDEZ</v>
          </cell>
        </row>
        <row r="1580">
          <cell r="C1580" t="str">
            <v>2387-2024</v>
          </cell>
          <cell r="D1580" t="str">
            <v>Andrea Galindo Camelo</v>
          </cell>
          <cell r="E1580" t="str">
            <v>ANDREA GALINDO CAMELO</v>
          </cell>
          <cell r="F1580" t="str">
            <v>Cédula de Ciudadania</v>
          </cell>
          <cell r="G1580">
            <v>1032464123</v>
          </cell>
          <cell r="H1580">
            <v>1032464123</v>
          </cell>
          <cell r="I1580">
            <v>6</v>
          </cell>
          <cell r="K1580" t="str">
            <v>Natural</v>
          </cell>
          <cell r="L1580" t="str">
            <v>1 Natural</v>
          </cell>
          <cell r="M1580" t="str">
            <v>2 Privada (1)</v>
          </cell>
          <cell r="N1580" t="str">
            <v>4 Persona Natural (2)</v>
          </cell>
          <cell r="O1580" t="str">
            <v>1 Nacional</v>
          </cell>
          <cell r="Q1580" t="str">
            <v>3 3. Único Contratista</v>
          </cell>
          <cell r="U1580">
            <v>1032464123</v>
          </cell>
          <cell r="V1580" t="str">
            <v>ANDREA GALINDO CAMELO</v>
          </cell>
        </row>
        <row r="1581">
          <cell r="C1581" t="str">
            <v>2388-2024</v>
          </cell>
          <cell r="D1581" t="str">
            <v>Cristhian Steven Vargas Avendaño</v>
          </cell>
          <cell r="E1581" t="str">
            <v>CRISTHIAN STEVEN VARGAS AVENDAÑO</v>
          </cell>
          <cell r="F1581" t="str">
            <v>Cédula de Ciudadania</v>
          </cell>
          <cell r="G1581">
            <v>1023954578</v>
          </cell>
          <cell r="H1581">
            <v>1023954578</v>
          </cell>
          <cell r="I1581">
            <v>3</v>
          </cell>
          <cell r="K1581" t="str">
            <v>Natural</v>
          </cell>
          <cell r="L1581" t="str">
            <v>1 Natural</v>
          </cell>
          <cell r="M1581" t="str">
            <v>2 Privada (1)</v>
          </cell>
          <cell r="N1581" t="str">
            <v>4 Persona Natural (2)</v>
          </cell>
          <cell r="O1581" t="str">
            <v>1 Nacional</v>
          </cell>
          <cell r="Q1581" t="str">
            <v>3 3. Único Contratista</v>
          </cell>
          <cell r="U1581">
            <v>1023954578</v>
          </cell>
          <cell r="V1581" t="str">
            <v>CRISTHIAN STEVEN VARGAS AVENDAÑO</v>
          </cell>
        </row>
        <row r="1582">
          <cell r="C1582" t="str">
            <v>2389-2024</v>
          </cell>
          <cell r="D1582" t="str">
            <v>Daniel</v>
          </cell>
          <cell r="E1582" t="str">
            <v>DANIEL IVAN SOSSA ALJURE</v>
          </cell>
          <cell r="F1582" t="str">
            <v>Cédula de Ciudadania</v>
          </cell>
          <cell r="G1582">
            <v>80073272</v>
          </cell>
          <cell r="H1582">
            <v>80073272</v>
          </cell>
          <cell r="I1582">
            <v>0</v>
          </cell>
          <cell r="K1582" t="str">
            <v>Natural</v>
          </cell>
          <cell r="L1582" t="str">
            <v>1 Natural</v>
          </cell>
          <cell r="M1582" t="str">
            <v>2 Privada (1)</v>
          </cell>
          <cell r="N1582" t="str">
            <v>4 Persona Natural (2)</v>
          </cell>
          <cell r="O1582" t="str">
            <v>1 Nacional</v>
          </cell>
          <cell r="Q1582" t="str">
            <v>3 3. Único Contratista</v>
          </cell>
          <cell r="U1582">
            <v>80073272</v>
          </cell>
          <cell r="V1582" t="str">
            <v>DANIEL IVAN SOSSA ALJURE</v>
          </cell>
        </row>
        <row r="1583">
          <cell r="C1583" t="str">
            <v>239-2024</v>
          </cell>
          <cell r="D1583" t="str">
            <v>Oliverio Castelblanco Castelblanco</v>
          </cell>
          <cell r="E1583" t="str">
            <v>OLIVERIO CASTELBLANCO CASTELBLANCO</v>
          </cell>
          <cell r="F1583" t="str">
            <v>Cédula de Ciudadania</v>
          </cell>
          <cell r="G1583">
            <v>79322246</v>
          </cell>
          <cell r="H1583">
            <v>79322246</v>
          </cell>
          <cell r="I1583">
            <v>4</v>
          </cell>
          <cell r="K1583" t="str">
            <v>Natural</v>
          </cell>
          <cell r="L1583" t="str">
            <v>1 Natural</v>
          </cell>
          <cell r="M1583" t="str">
            <v>2 Privada (1)</v>
          </cell>
          <cell r="N1583" t="str">
            <v>4 Persona Natural (2)</v>
          </cell>
          <cell r="O1583" t="str">
            <v>1 Nacional</v>
          </cell>
          <cell r="Q1583" t="str">
            <v>3 3. Único Contratista</v>
          </cell>
          <cell r="U1583">
            <v>79322246</v>
          </cell>
          <cell r="V1583" t="str">
            <v>OLIVERIO CASTELBLANCO CASTELBLANCO</v>
          </cell>
        </row>
        <row r="1584">
          <cell r="C1584" t="str">
            <v>2390-2024</v>
          </cell>
          <cell r="D1584" t="str">
            <v>ALBERTO VESGA CARTAGENA</v>
          </cell>
          <cell r="E1584" t="str">
            <v>ALBERTO VESGA CARTAGENA</v>
          </cell>
          <cell r="F1584" t="str">
            <v>Cédula de Ciudadania</v>
          </cell>
          <cell r="G1584">
            <v>79154012</v>
          </cell>
          <cell r="H1584">
            <v>79154012</v>
          </cell>
          <cell r="I1584">
            <v>7</v>
          </cell>
          <cell r="K1584" t="str">
            <v>Natural</v>
          </cell>
          <cell r="L1584" t="str">
            <v>1 Natural</v>
          </cell>
          <cell r="M1584" t="str">
            <v>2 Privada (1)</v>
          </cell>
          <cell r="N1584" t="str">
            <v>4 Persona Natural (2)</v>
          </cell>
          <cell r="O1584" t="str">
            <v>1 Nacional</v>
          </cell>
          <cell r="Q1584" t="str">
            <v>3 3. Único Contratista</v>
          </cell>
          <cell r="U1584">
            <v>79154012</v>
          </cell>
          <cell r="V1584" t="str">
            <v>ALBERTO VESGA CARTAGENA</v>
          </cell>
        </row>
        <row r="1585">
          <cell r="C1585" t="str">
            <v>2391-2024</v>
          </cell>
          <cell r="D1585" t="str">
            <v>CECILIA FERNANDA MENDOZA LOPEZ</v>
          </cell>
          <cell r="E1585" t="str">
            <v>CECILIA FERNANDA MENDOZA LOPEZ</v>
          </cell>
          <cell r="F1585" t="str">
            <v>Cédula de Ciudadania</v>
          </cell>
          <cell r="G1585">
            <v>1023912571</v>
          </cell>
          <cell r="H1585">
            <v>1023912571</v>
          </cell>
          <cell r="I1585">
            <v>2</v>
          </cell>
          <cell r="K1585" t="str">
            <v>Natural</v>
          </cell>
          <cell r="L1585" t="str">
            <v>1 Natural</v>
          </cell>
          <cell r="M1585" t="str">
            <v>2 Privada (1)</v>
          </cell>
          <cell r="N1585" t="str">
            <v>4 Persona Natural (2)</v>
          </cell>
          <cell r="O1585" t="str">
            <v>1 Nacional</v>
          </cell>
          <cell r="Q1585" t="str">
            <v>3 3. Único Contratista</v>
          </cell>
          <cell r="U1585">
            <v>1023912571</v>
          </cell>
          <cell r="V1585" t="str">
            <v>CECILIA FERNANDA MENDOZA LOPEZ</v>
          </cell>
        </row>
        <row r="1586">
          <cell r="C1586" t="str">
            <v>2392-2024</v>
          </cell>
          <cell r="D1586" t="str">
            <v>Leidy Katherine</v>
          </cell>
          <cell r="E1586" t="str">
            <v>LEIDY KATERINE RAMIREZ MATEUS</v>
          </cell>
          <cell r="F1586" t="str">
            <v>Cédula de Ciudadania</v>
          </cell>
          <cell r="G1586">
            <v>1026262571</v>
          </cell>
          <cell r="H1586">
            <v>1026262571</v>
          </cell>
          <cell r="I1586">
            <v>3</v>
          </cell>
          <cell r="K1586" t="str">
            <v>Natural</v>
          </cell>
          <cell r="L1586" t="str">
            <v>1 Natural</v>
          </cell>
          <cell r="M1586" t="str">
            <v>2 Privada (1)</v>
          </cell>
          <cell r="N1586" t="str">
            <v>4 Persona Natural (2)</v>
          </cell>
          <cell r="O1586" t="str">
            <v>1 Nacional</v>
          </cell>
          <cell r="Q1586" t="str">
            <v>3 3. Único Contratista</v>
          </cell>
          <cell r="U1586">
            <v>1026262571</v>
          </cell>
          <cell r="V1586" t="str">
            <v>LEIDY KATERINE RAMIREZ MATEUS</v>
          </cell>
        </row>
        <row r="1587">
          <cell r="C1587" t="str">
            <v>2393-2024</v>
          </cell>
          <cell r="D1587" t="str">
            <v>LUIS BERNARDO CASTAÑEDA SUAREZ</v>
          </cell>
          <cell r="E1587" t="str">
            <v>LUIS BERNARDO CASTAÑEDA SUAREZ</v>
          </cell>
          <cell r="F1587" t="str">
            <v>Cédula de Ciudadania</v>
          </cell>
          <cell r="G1587">
            <v>80436205</v>
          </cell>
          <cell r="H1587">
            <v>80436205</v>
          </cell>
          <cell r="I1587">
            <v>6</v>
          </cell>
          <cell r="K1587" t="str">
            <v>Natural</v>
          </cell>
          <cell r="L1587" t="str">
            <v>1 Natural</v>
          </cell>
          <cell r="M1587" t="str">
            <v>2 Privada (1)</v>
          </cell>
          <cell r="N1587" t="str">
            <v>4 Persona Natural (2)</v>
          </cell>
          <cell r="O1587" t="str">
            <v>1 Nacional</v>
          </cell>
          <cell r="Q1587" t="str">
            <v>3 3. Único Contratista</v>
          </cell>
          <cell r="U1587">
            <v>80436205</v>
          </cell>
          <cell r="V1587" t="str">
            <v>LUIS BERNARDO CASTAÑEDA SUAREZ</v>
          </cell>
        </row>
        <row r="1588">
          <cell r="C1588" t="str">
            <v>2394-2024</v>
          </cell>
          <cell r="D1588" t="str">
            <v>VIVIANA PAOLA ADAMES BARRAGAN</v>
          </cell>
          <cell r="E1588" t="str">
            <v>VIVIANA PAOLA ADAMES BARRAGAN</v>
          </cell>
          <cell r="F1588" t="str">
            <v>Cédula de Ciudadania</v>
          </cell>
          <cell r="G1588">
            <v>39726451</v>
          </cell>
          <cell r="H1588">
            <v>39726451</v>
          </cell>
          <cell r="I1588">
            <v>7</v>
          </cell>
          <cell r="K1588" t="str">
            <v>Natural</v>
          </cell>
          <cell r="L1588" t="str">
            <v>1 Natural</v>
          </cell>
          <cell r="M1588" t="str">
            <v>2 Privada (1)</v>
          </cell>
          <cell r="N1588" t="str">
            <v>4 Persona Natural (2)</v>
          </cell>
          <cell r="O1588" t="str">
            <v>1 Nacional</v>
          </cell>
          <cell r="Q1588" t="str">
            <v>3 3. Único Contratista</v>
          </cell>
          <cell r="U1588">
            <v>39726451</v>
          </cell>
          <cell r="V1588" t="str">
            <v>VIVIANA PAOLA ADAMES BARRAGAN</v>
          </cell>
        </row>
        <row r="1589">
          <cell r="C1589" t="str">
            <v>2395-2024</v>
          </cell>
          <cell r="D1589" t="str">
            <v>Mayra Giselle Largo Paipa</v>
          </cell>
          <cell r="E1589" t="str">
            <v>MAYRA GISELLE LARGO PAIPA</v>
          </cell>
          <cell r="F1589" t="str">
            <v>Cédula de Ciudadania</v>
          </cell>
          <cell r="G1589">
            <v>52915325</v>
          </cell>
          <cell r="H1589">
            <v>52915325</v>
          </cell>
          <cell r="I1589">
            <v>5</v>
          </cell>
          <cell r="K1589" t="str">
            <v>Natural</v>
          </cell>
          <cell r="L1589" t="str">
            <v>1 Natural</v>
          </cell>
          <cell r="M1589" t="str">
            <v>2 Privada (1)</v>
          </cell>
          <cell r="N1589" t="str">
            <v>4 Persona Natural (2)</v>
          </cell>
          <cell r="O1589" t="str">
            <v>1 Nacional</v>
          </cell>
          <cell r="Q1589" t="str">
            <v>3 3. Único Contratista</v>
          </cell>
          <cell r="U1589">
            <v>52915325</v>
          </cell>
          <cell r="V1589" t="str">
            <v>MAYRA GISELLE LARGO PAIPA</v>
          </cell>
        </row>
        <row r="1590">
          <cell r="C1590" t="str">
            <v>2396-2024</v>
          </cell>
          <cell r="D1590" t="str">
            <v>JESUS DAVID RIVEROS SANCHEZ</v>
          </cell>
          <cell r="E1590" t="str">
            <v>JESUS DAVID RIVEROS SANCHEZ</v>
          </cell>
          <cell r="F1590" t="str">
            <v>Cédula de Ciudadania</v>
          </cell>
          <cell r="G1590">
            <v>1019020603</v>
          </cell>
          <cell r="H1590">
            <v>1019020603</v>
          </cell>
          <cell r="I1590">
            <v>7</v>
          </cell>
          <cell r="K1590" t="str">
            <v>Natural</v>
          </cell>
          <cell r="L1590" t="str">
            <v>1 Natural</v>
          </cell>
          <cell r="M1590" t="str">
            <v>2 Privada (1)</v>
          </cell>
          <cell r="N1590" t="str">
            <v>4 Persona Natural (2)</v>
          </cell>
          <cell r="O1590" t="str">
            <v>1 Nacional</v>
          </cell>
          <cell r="Q1590" t="str">
            <v>3 3. Único Contratista</v>
          </cell>
          <cell r="U1590">
            <v>1019020603</v>
          </cell>
          <cell r="V1590" t="str">
            <v>JESUS DAVID RIVEROS SANCHEZ</v>
          </cell>
        </row>
        <row r="1591">
          <cell r="C1591" t="str">
            <v>2397-2024</v>
          </cell>
          <cell r="D1591" t="str">
            <v>Adriana Rocio Arias Huérfano</v>
          </cell>
          <cell r="E1591" t="str">
            <v>ADRIANA ROCIO ARIAS HUERFANO</v>
          </cell>
          <cell r="F1591" t="str">
            <v>Cédula de Ciudadania</v>
          </cell>
          <cell r="G1591">
            <v>52957888</v>
          </cell>
          <cell r="H1591">
            <v>52957888</v>
          </cell>
          <cell r="I1591">
            <v>1</v>
          </cell>
          <cell r="K1591" t="str">
            <v>Natural</v>
          </cell>
          <cell r="L1591" t="str">
            <v>1 Natural</v>
          </cell>
          <cell r="M1591" t="str">
            <v>2 Privada (1)</v>
          </cell>
          <cell r="N1591" t="str">
            <v>4 Persona Natural (2)</v>
          </cell>
          <cell r="O1591" t="str">
            <v>1 Nacional</v>
          </cell>
          <cell r="Q1591" t="str">
            <v>3 3. Único Contratista</v>
          </cell>
          <cell r="U1591">
            <v>52957888</v>
          </cell>
          <cell r="V1591" t="str">
            <v>ADRIANA ROCIO ARIAS HUERFANO</v>
          </cell>
        </row>
        <row r="1592">
          <cell r="C1592" t="str">
            <v>2398-2024</v>
          </cell>
          <cell r="D1592" t="str">
            <v>Brandon Estid Aponte Rodriguez</v>
          </cell>
          <cell r="E1592" t="str">
            <v>BRANDON ESTID APONTE RODRIGUEZ</v>
          </cell>
          <cell r="F1592" t="str">
            <v>Cédula de Ciudadania</v>
          </cell>
          <cell r="G1592">
            <v>1013683733</v>
          </cell>
          <cell r="H1592">
            <v>1013683733</v>
          </cell>
          <cell r="I1592">
            <v>9</v>
          </cell>
          <cell r="K1592" t="str">
            <v>Natural</v>
          </cell>
          <cell r="L1592" t="str">
            <v>1 Natural</v>
          </cell>
          <cell r="M1592" t="str">
            <v>2 Privada (1)</v>
          </cell>
          <cell r="N1592" t="str">
            <v>4 Persona Natural (2)</v>
          </cell>
          <cell r="O1592" t="str">
            <v>1 Nacional</v>
          </cell>
          <cell r="Q1592" t="str">
            <v>3 3. Único Contratista</v>
          </cell>
          <cell r="U1592">
            <v>1013683733</v>
          </cell>
          <cell r="V1592" t="str">
            <v>BRANDON ESTID APONTE RODRIGUEZ</v>
          </cell>
        </row>
        <row r="1593">
          <cell r="C1593" t="str">
            <v>2399-2024</v>
          </cell>
          <cell r="D1593" t="str">
            <v>LAURA MILENA ORTEGA BARBOSA</v>
          </cell>
          <cell r="E1593" t="str">
            <v>LAURA MILENA ORTEGA BARBOSA</v>
          </cell>
          <cell r="F1593" t="str">
            <v>Cédula de Ciudadania</v>
          </cell>
          <cell r="G1593">
            <v>1010219090</v>
          </cell>
          <cell r="H1593">
            <v>1010219090</v>
          </cell>
          <cell r="I1593">
            <v>2</v>
          </cell>
          <cell r="K1593" t="str">
            <v>Natural</v>
          </cell>
          <cell r="L1593" t="str">
            <v>1 Natural</v>
          </cell>
          <cell r="M1593" t="str">
            <v>2 Privada (1)</v>
          </cell>
          <cell r="N1593" t="str">
            <v>4 Persona Natural (2)</v>
          </cell>
          <cell r="O1593" t="str">
            <v>1 Nacional</v>
          </cell>
          <cell r="Q1593" t="str">
            <v>3 3. Único Contratista</v>
          </cell>
          <cell r="U1593">
            <v>1010219090</v>
          </cell>
          <cell r="V1593" t="str">
            <v>LAURA MILENA ORTEGA BARBOSA</v>
          </cell>
        </row>
        <row r="1594">
          <cell r="C1594" t="str">
            <v>240-2024</v>
          </cell>
          <cell r="D1594" t="str">
            <v>FRANCIA MILENA CARDENAS MARTINEZ</v>
          </cell>
          <cell r="E1594" t="str">
            <v>FRANCIA MILENA CARDENAS MARTINEZ</v>
          </cell>
          <cell r="F1594" t="str">
            <v>Cédula de Ciudadania</v>
          </cell>
          <cell r="G1594">
            <v>52457572</v>
          </cell>
          <cell r="H1594">
            <v>52457572</v>
          </cell>
          <cell r="I1594">
            <v>2</v>
          </cell>
          <cell r="K1594" t="str">
            <v>Natural</v>
          </cell>
          <cell r="L1594" t="str">
            <v>1 Natural</v>
          </cell>
          <cell r="M1594" t="str">
            <v>2 Privada (1)</v>
          </cell>
          <cell r="N1594" t="str">
            <v>4 Persona Natural (2)</v>
          </cell>
          <cell r="O1594" t="str">
            <v>1 Nacional</v>
          </cell>
          <cell r="Q1594" t="str">
            <v>3 3. Único Contratista</v>
          </cell>
          <cell r="U1594">
            <v>52457572</v>
          </cell>
          <cell r="V1594" t="str">
            <v>FRANCIA MILENA CARDENAS MARTINEZ</v>
          </cell>
        </row>
        <row r="1595">
          <cell r="C1595" t="str">
            <v>2400-2024</v>
          </cell>
          <cell r="D1595" t="str">
            <v>Julio Cesar Alberto Duarte Sánchez</v>
          </cell>
          <cell r="E1595" t="str">
            <v>JULIO CESAR ALBERTO DUARTE SANCHEZ</v>
          </cell>
          <cell r="F1595" t="str">
            <v>Cédula de Ciudadania</v>
          </cell>
          <cell r="G1595">
            <v>80240429</v>
          </cell>
          <cell r="H1595">
            <v>80240429</v>
          </cell>
          <cell r="I1595">
            <v>6</v>
          </cell>
          <cell r="K1595" t="str">
            <v>Natural</v>
          </cell>
          <cell r="L1595" t="str">
            <v>1 Natural</v>
          </cell>
          <cell r="M1595" t="str">
            <v>2 Privada (1)</v>
          </cell>
          <cell r="N1595" t="str">
            <v>4 Persona Natural (2)</v>
          </cell>
          <cell r="O1595" t="str">
            <v>1 Nacional</v>
          </cell>
          <cell r="Q1595" t="str">
            <v>3 3. Único Contratista</v>
          </cell>
          <cell r="U1595">
            <v>80240429</v>
          </cell>
          <cell r="V1595" t="str">
            <v>JULIO CESAR ALBERTO DUARTE SANCHEZ</v>
          </cell>
        </row>
        <row r="1596">
          <cell r="C1596" t="str">
            <v>2401-2024</v>
          </cell>
          <cell r="D1596" t="str">
            <v>Jennifer Camargo</v>
          </cell>
          <cell r="E1596" t="str">
            <v>JENNIFER CAMARGO FARFAN</v>
          </cell>
          <cell r="F1596" t="str">
            <v>Cédula de Ciudadania</v>
          </cell>
          <cell r="G1596">
            <v>1022948640</v>
          </cell>
          <cell r="H1596">
            <v>1022948640</v>
          </cell>
          <cell r="I1596">
            <v>4</v>
          </cell>
          <cell r="K1596" t="str">
            <v>Natural</v>
          </cell>
          <cell r="L1596" t="str">
            <v>1 Natural</v>
          </cell>
          <cell r="M1596" t="str">
            <v>2 Privada (1)</v>
          </cell>
          <cell r="N1596" t="str">
            <v>4 Persona Natural (2)</v>
          </cell>
          <cell r="O1596" t="str">
            <v>1 Nacional</v>
          </cell>
          <cell r="Q1596" t="str">
            <v>3 3. Único Contratista</v>
          </cell>
          <cell r="U1596">
            <v>1022948640</v>
          </cell>
          <cell r="V1596" t="str">
            <v>JENNIFER CAMARGO FARFAN</v>
          </cell>
        </row>
        <row r="1597">
          <cell r="C1597" t="str">
            <v>2402-2024</v>
          </cell>
          <cell r="D1597" t="str">
            <v>Orlando Marquez Ocampo</v>
          </cell>
          <cell r="E1597" t="str">
            <v>ORLANDO MARQUEZ OCAMPO</v>
          </cell>
          <cell r="F1597" t="str">
            <v>Cédula de Ciudadania</v>
          </cell>
          <cell r="G1597">
            <v>79272656</v>
          </cell>
          <cell r="H1597">
            <v>79272656</v>
          </cell>
          <cell r="I1597">
            <v>5</v>
          </cell>
          <cell r="K1597" t="str">
            <v>Natural</v>
          </cell>
          <cell r="L1597" t="str">
            <v>1 Natural</v>
          </cell>
          <cell r="M1597" t="str">
            <v>2 Privada (1)</v>
          </cell>
          <cell r="N1597" t="str">
            <v>4 Persona Natural (2)</v>
          </cell>
          <cell r="O1597" t="str">
            <v>1 Nacional</v>
          </cell>
          <cell r="Q1597" t="str">
            <v>3 3. Único Contratista</v>
          </cell>
          <cell r="U1597">
            <v>79272656</v>
          </cell>
          <cell r="V1597" t="str">
            <v>ORLANDO MARQUEZ OCAMPO</v>
          </cell>
        </row>
        <row r="1598">
          <cell r="C1598" t="str">
            <v>2403-2024</v>
          </cell>
          <cell r="D1598" t="str">
            <v>ALIN MARTINEZ TORRES</v>
          </cell>
          <cell r="E1598" t="str">
            <v>ALIN MARTINEZ TORRES</v>
          </cell>
          <cell r="F1598" t="str">
            <v>Cédula de Ciudadania</v>
          </cell>
          <cell r="G1598">
            <v>79894717</v>
          </cell>
          <cell r="H1598">
            <v>79894717</v>
          </cell>
          <cell r="I1598">
            <v>5</v>
          </cell>
          <cell r="K1598" t="str">
            <v>Natural</v>
          </cell>
          <cell r="L1598" t="str">
            <v>1 Natural</v>
          </cell>
          <cell r="M1598" t="str">
            <v>2 Privada (1)</v>
          </cell>
          <cell r="N1598" t="str">
            <v>4 Persona Natural (2)</v>
          </cell>
          <cell r="O1598" t="str">
            <v>1 Nacional</v>
          </cell>
          <cell r="Q1598" t="str">
            <v>3 3. Único Contratista</v>
          </cell>
          <cell r="U1598">
            <v>79894717</v>
          </cell>
          <cell r="V1598" t="str">
            <v>ALIN MARTINEZ TORRES</v>
          </cell>
        </row>
        <row r="1599">
          <cell r="C1599" t="str">
            <v>2404-2024</v>
          </cell>
          <cell r="D1599" t="str">
            <v>JULIAN ANDRES CIFUENTES GARCIA</v>
          </cell>
          <cell r="E1599" t="str">
            <v>JULIAN ANDRES CIFUENTES GARCIA</v>
          </cell>
          <cell r="F1599" t="str">
            <v>Cédula de Ciudadania</v>
          </cell>
          <cell r="G1599">
            <v>1026276905</v>
          </cell>
          <cell r="H1599">
            <v>1026276905</v>
          </cell>
          <cell r="I1599">
            <v>0</v>
          </cell>
          <cell r="K1599" t="str">
            <v>Natural</v>
          </cell>
          <cell r="L1599" t="str">
            <v>1 Natural</v>
          </cell>
          <cell r="M1599" t="str">
            <v>2 Privada (1)</v>
          </cell>
          <cell r="N1599" t="str">
            <v>4 Persona Natural (2)</v>
          </cell>
          <cell r="O1599" t="str">
            <v>1 Nacional</v>
          </cell>
          <cell r="Q1599" t="str">
            <v>3 3. Único Contratista</v>
          </cell>
          <cell r="U1599">
            <v>1026276905</v>
          </cell>
          <cell r="V1599" t="str">
            <v>JULIAN ANDRES CIFUENTES GARCIA</v>
          </cell>
        </row>
        <row r="1600">
          <cell r="C1600" t="str">
            <v>2405-2024</v>
          </cell>
          <cell r="D1600" t="str">
            <v>Eisen Hower López Hernández</v>
          </cell>
          <cell r="E1600" t="str">
            <v>EISEN HOWER LOPEZ HERNANDEZ</v>
          </cell>
          <cell r="F1600" t="str">
            <v>Cédula de Ciudadania</v>
          </cell>
          <cell r="G1600">
            <v>1033703424</v>
          </cell>
          <cell r="H1600">
            <v>1033703424</v>
          </cell>
          <cell r="I1600">
            <v>8</v>
          </cell>
          <cell r="K1600" t="str">
            <v>Natural</v>
          </cell>
          <cell r="L1600" t="str">
            <v>1 Natural</v>
          </cell>
          <cell r="M1600" t="str">
            <v>2 Privada (1)</v>
          </cell>
          <cell r="N1600" t="str">
            <v>4 Persona Natural (2)</v>
          </cell>
          <cell r="O1600" t="str">
            <v>1 Nacional</v>
          </cell>
          <cell r="Q1600" t="str">
            <v>3 3. Único Contratista</v>
          </cell>
          <cell r="U1600">
            <v>1033703424</v>
          </cell>
          <cell r="V1600" t="str">
            <v>EISEN HOWER LOPEZ HERNANDEZ</v>
          </cell>
        </row>
        <row r="1601">
          <cell r="C1601" t="str">
            <v>2406-2024</v>
          </cell>
          <cell r="D1601" t="str">
            <v>Daniela Mendoza Lopez</v>
          </cell>
          <cell r="E1601" t="str">
            <v>DANIELA MENDOZA LOPEZ</v>
          </cell>
          <cell r="F1601" t="str">
            <v>Cédula de Ciudadania</v>
          </cell>
          <cell r="G1601">
            <v>1023928312</v>
          </cell>
          <cell r="H1601">
            <v>1023928312</v>
          </cell>
          <cell r="I1601">
            <v>1</v>
          </cell>
          <cell r="K1601" t="str">
            <v>Natural</v>
          </cell>
          <cell r="L1601" t="str">
            <v>1 Natural</v>
          </cell>
          <cell r="M1601" t="str">
            <v>2 Privada (1)</v>
          </cell>
          <cell r="N1601" t="str">
            <v>4 Persona Natural (2)</v>
          </cell>
          <cell r="O1601" t="str">
            <v>1 Nacional</v>
          </cell>
          <cell r="Q1601" t="str">
            <v>3 3. Único Contratista</v>
          </cell>
          <cell r="U1601">
            <v>1023928312</v>
          </cell>
          <cell r="V1601" t="str">
            <v>DANIELA MENDOZA LOPEZ</v>
          </cell>
        </row>
        <row r="1602">
          <cell r="C1602" t="str">
            <v>2407-2024</v>
          </cell>
          <cell r="D1602" t="str">
            <v>FABIO JOSE ALVARADO VARGAS</v>
          </cell>
          <cell r="E1602" t="str">
            <v>FABIO JOSE ALVARADO VARGAS</v>
          </cell>
          <cell r="F1602" t="str">
            <v>Cédula de Ciudadania</v>
          </cell>
          <cell r="G1602">
            <v>1030596334</v>
          </cell>
          <cell r="H1602">
            <v>1030596334</v>
          </cell>
          <cell r="I1602">
            <v>2</v>
          </cell>
          <cell r="K1602" t="str">
            <v>Natural</v>
          </cell>
          <cell r="L1602" t="str">
            <v>1 Natural</v>
          </cell>
          <cell r="M1602" t="str">
            <v>2 Privada (1)</v>
          </cell>
          <cell r="N1602" t="str">
            <v>4 Persona Natural (2)</v>
          </cell>
          <cell r="O1602" t="str">
            <v>1 Nacional</v>
          </cell>
          <cell r="Q1602" t="str">
            <v>3 3. Único Contratista</v>
          </cell>
          <cell r="U1602">
            <v>1030596334</v>
          </cell>
          <cell r="V1602" t="str">
            <v>FABIO JOSE ALVARADO VARGAS</v>
          </cell>
        </row>
        <row r="1603">
          <cell r="C1603" t="str">
            <v>2408-2024</v>
          </cell>
          <cell r="D1603" t="str">
            <v>Aníbal Gabriel Jiménez Blanco</v>
          </cell>
          <cell r="E1603" t="str">
            <v>ANIBAL GABRIEL JIMENEZ BLANCO</v>
          </cell>
          <cell r="F1603" t="str">
            <v>Cédula de Ciudadania</v>
          </cell>
          <cell r="G1603">
            <v>8786342</v>
          </cell>
          <cell r="H1603">
            <v>8786342</v>
          </cell>
          <cell r="I1603">
            <v>6</v>
          </cell>
          <cell r="K1603" t="str">
            <v>Natural</v>
          </cell>
          <cell r="L1603" t="str">
            <v>1 Natural</v>
          </cell>
          <cell r="M1603" t="str">
            <v>2 Privada (1)</v>
          </cell>
          <cell r="N1603" t="str">
            <v>4 Persona Natural (2)</v>
          </cell>
          <cell r="O1603" t="str">
            <v>1 Nacional</v>
          </cell>
          <cell r="Q1603" t="str">
            <v>3 3. Único Contratista</v>
          </cell>
          <cell r="U1603">
            <v>8786342</v>
          </cell>
          <cell r="V1603" t="str">
            <v>ANIBAL GABRIEL JIMENEZ BLANCO</v>
          </cell>
        </row>
        <row r="1604">
          <cell r="C1604" t="str">
            <v>2409-2024</v>
          </cell>
          <cell r="D1604" t="str">
            <v>VLADIMIR ANTONIO PEDRAZA BOHORQUEZ</v>
          </cell>
          <cell r="E1604" t="str">
            <v>VLADIMIR ANTONIO PEDRAZA BOHORQUEZ</v>
          </cell>
          <cell r="F1604" t="str">
            <v>Cédula de Ciudadania</v>
          </cell>
          <cell r="G1604">
            <v>80131027</v>
          </cell>
          <cell r="H1604">
            <v>80131027</v>
          </cell>
          <cell r="I1604">
            <v>1</v>
          </cell>
          <cell r="K1604" t="str">
            <v>Natural</v>
          </cell>
          <cell r="L1604" t="str">
            <v>1 Natural</v>
          </cell>
          <cell r="M1604" t="str">
            <v>2 Privada (1)</v>
          </cell>
          <cell r="N1604" t="str">
            <v>4 Persona Natural (2)</v>
          </cell>
          <cell r="O1604" t="str">
            <v>1 Nacional</v>
          </cell>
          <cell r="Q1604" t="str">
            <v>3 3. Único Contratista</v>
          </cell>
          <cell r="U1604">
            <v>80131027</v>
          </cell>
          <cell r="V1604" t="str">
            <v>VLADIMIR ANTONIO PEDRAZA BOHORQUEZ</v>
          </cell>
        </row>
        <row r="1605">
          <cell r="C1605" t="str">
            <v>241-2024</v>
          </cell>
          <cell r="D1605" t="str">
            <v>VICTOR EDUARDO CARABALLO SANDOVAL</v>
          </cell>
          <cell r="E1605" t="str">
            <v>VICTOR EDUARDO CARABALLO SANDOVAL</v>
          </cell>
          <cell r="F1605" t="str">
            <v>Cédula de Ciudadania</v>
          </cell>
          <cell r="G1605">
            <v>1022955985</v>
          </cell>
          <cell r="H1605">
            <v>1022955985</v>
          </cell>
          <cell r="I1605">
            <v>9</v>
          </cell>
          <cell r="K1605" t="str">
            <v>Natural</v>
          </cell>
          <cell r="L1605" t="str">
            <v>1 Natural</v>
          </cell>
          <cell r="M1605" t="str">
            <v>2 Privada (1)</v>
          </cell>
          <cell r="N1605" t="str">
            <v>4 Persona Natural (2)</v>
          </cell>
          <cell r="O1605" t="str">
            <v>1 Nacional</v>
          </cell>
          <cell r="Q1605" t="str">
            <v>3 3. Único Contratista</v>
          </cell>
          <cell r="U1605">
            <v>1022955985</v>
          </cell>
          <cell r="V1605" t="str">
            <v>VICTOR EDUARDO CARABALLO SANDOVAL</v>
          </cell>
        </row>
        <row r="1606">
          <cell r="C1606" t="str">
            <v>2410-2024</v>
          </cell>
          <cell r="D1606" t="str">
            <v>JHONY ADRIAN ANDRADE DIAZ</v>
          </cell>
          <cell r="E1606" t="str">
            <v>JHONY ADRIAN ANDRADE DIAZ</v>
          </cell>
          <cell r="F1606" t="str">
            <v>Cédula de Ciudadania</v>
          </cell>
          <cell r="G1606">
            <v>80829891</v>
          </cell>
          <cell r="H1606">
            <v>80829891</v>
          </cell>
          <cell r="I1606">
            <v>6</v>
          </cell>
          <cell r="K1606" t="str">
            <v>Natural</v>
          </cell>
          <cell r="L1606" t="str">
            <v>1 Natural</v>
          </cell>
          <cell r="M1606" t="str">
            <v>2 Privada (1)</v>
          </cell>
          <cell r="N1606" t="str">
            <v>4 Persona Natural (2)</v>
          </cell>
          <cell r="O1606" t="str">
            <v>1 Nacional</v>
          </cell>
          <cell r="Q1606" t="str">
            <v>3 3. Único Contratista</v>
          </cell>
          <cell r="U1606">
            <v>80829891</v>
          </cell>
          <cell r="V1606" t="str">
            <v>JHONY ADRIAN ANDRADE DIAZ</v>
          </cell>
        </row>
        <row r="1607">
          <cell r="C1607" t="str">
            <v>2411-2024</v>
          </cell>
          <cell r="D1607" t="str">
            <v>Jhon Jairo Nonsoque Salazar</v>
          </cell>
          <cell r="E1607" t="str">
            <v>JHON JAIRO NONSOQUE SALAZAR</v>
          </cell>
          <cell r="F1607" t="str">
            <v>Cédula de Ciudadania</v>
          </cell>
          <cell r="G1607">
            <v>1023877138</v>
          </cell>
          <cell r="H1607">
            <v>1023877138</v>
          </cell>
          <cell r="I1607">
            <v>6</v>
          </cell>
          <cell r="K1607" t="str">
            <v>Natural</v>
          </cell>
          <cell r="L1607" t="str">
            <v>1 Natural</v>
          </cell>
          <cell r="M1607" t="str">
            <v>2 Privada (1)</v>
          </cell>
          <cell r="N1607" t="str">
            <v>4 Persona Natural (2)</v>
          </cell>
          <cell r="O1607" t="str">
            <v>1 Nacional</v>
          </cell>
          <cell r="Q1607" t="str">
            <v>3 3. Único Contratista</v>
          </cell>
          <cell r="U1607">
            <v>1023877138</v>
          </cell>
          <cell r="V1607" t="str">
            <v>JHON JAIRO NONSOQUE SALAZAR</v>
          </cell>
        </row>
        <row r="1608">
          <cell r="C1608" t="str">
            <v>2412-2024</v>
          </cell>
          <cell r="D1608" t="str">
            <v>Hugo Armando Castro Romero</v>
          </cell>
          <cell r="E1608" t="str">
            <v>HUGO ARMANDO CASTRO ROMERO</v>
          </cell>
          <cell r="F1608" t="str">
            <v>Cédula de Ciudadania</v>
          </cell>
          <cell r="G1608">
            <v>1022334668</v>
          </cell>
          <cell r="H1608">
            <v>1022334668</v>
          </cell>
          <cell r="I1608">
            <v>4</v>
          </cell>
          <cell r="K1608" t="str">
            <v>Natural</v>
          </cell>
          <cell r="L1608" t="str">
            <v>1 Natural</v>
          </cell>
          <cell r="M1608" t="str">
            <v>2 Privada (1)</v>
          </cell>
          <cell r="N1608" t="str">
            <v>4 Persona Natural (2)</v>
          </cell>
          <cell r="O1608" t="str">
            <v>1 Nacional</v>
          </cell>
          <cell r="Q1608" t="str">
            <v>3 3. Único Contratista</v>
          </cell>
          <cell r="U1608">
            <v>1022334668</v>
          </cell>
          <cell r="V1608" t="str">
            <v>HUGO ARMANDO CASTRO ROMERO</v>
          </cell>
        </row>
        <row r="1609">
          <cell r="C1609" t="str">
            <v>2413-2024</v>
          </cell>
          <cell r="D1609" t="str">
            <v>Hrsikesa Madhava Pulido Mateus</v>
          </cell>
          <cell r="E1609" t="str">
            <v>HRSIKESA MADHAVA PULIDO MATEUS</v>
          </cell>
          <cell r="F1609" t="str">
            <v>Cédula de Ciudadania</v>
          </cell>
          <cell r="G1609">
            <v>80112651</v>
          </cell>
          <cell r="H1609">
            <v>80112651</v>
          </cell>
          <cell r="I1609">
            <v>7</v>
          </cell>
          <cell r="K1609" t="str">
            <v>Natural</v>
          </cell>
          <cell r="L1609" t="str">
            <v>1 Natural</v>
          </cell>
          <cell r="M1609" t="str">
            <v>2 Privada (1)</v>
          </cell>
          <cell r="N1609" t="str">
            <v>4 Persona Natural (2)</v>
          </cell>
          <cell r="O1609" t="str">
            <v>1 Nacional</v>
          </cell>
          <cell r="Q1609" t="str">
            <v>3 3. Único Contratista</v>
          </cell>
          <cell r="U1609">
            <v>80112651</v>
          </cell>
          <cell r="V1609" t="str">
            <v>HRSIKESA MADHAVA PULIDO MATEUS</v>
          </cell>
        </row>
        <row r="1610">
          <cell r="C1610" t="str">
            <v>2414-2024</v>
          </cell>
          <cell r="D1610" t="str">
            <v>Miguel Fernando Daza Rodriguez</v>
          </cell>
          <cell r="E1610" t="str">
            <v>MIGUEL FERNANDO DAZA RODRIGUEZ</v>
          </cell>
          <cell r="F1610" t="str">
            <v>Cédula de Ciudadania</v>
          </cell>
          <cell r="G1610">
            <v>80150323</v>
          </cell>
          <cell r="H1610">
            <v>80150323</v>
          </cell>
          <cell r="I1610">
            <v>8</v>
          </cell>
          <cell r="K1610" t="str">
            <v>Natural</v>
          </cell>
          <cell r="L1610" t="str">
            <v>1 Natural</v>
          </cell>
          <cell r="M1610" t="str">
            <v>2 Privada (1)</v>
          </cell>
          <cell r="N1610" t="str">
            <v>4 Persona Natural (2)</v>
          </cell>
          <cell r="O1610" t="str">
            <v>1 Nacional</v>
          </cell>
          <cell r="Q1610" t="str">
            <v>3 3. Único Contratista</v>
          </cell>
          <cell r="U1610">
            <v>80150323</v>
          </cell>
          <cell r="V1610" t="str">
            <v>MIGUEL FERNANDO DAZA RODRIGUEZ</v>
          </cell>
        </row>
        <row r="1611">
          <cell r="C1611" t="str">
            <v>2415-2024</v>
          </cell>
          <cell r="D1611" t="str">
            <v>Guillermo Ríos Salcedo</v>
          </cell>
          <cell r="E1611" t="str">
            <v>GUILLERMO RIOS SALCEDO</v>
          </cell>
          <cell r="F1611" t="str">
            <v>Cédula de Ciudadania</v>
          </cell>
          <cell r="G1611">
            <v>79499095</v>
          </cell>
          <cell r="H1611">
            <v>79499095</v>
          </cell>
          <cell r="I1611">
            <v>9</v>
          </cell>
          <cell r="K1611" t="str">
            <v>Natural</v>
          </cell>
          <cell r="L1611" t="str">
            <v>1 Natural</v>
          </cell>
          <cell r="M1611" t="str">
            <v>2 Privada (1)</v>
          </cell>
          <cell r="N1611" t="str">
            <v>4 Persona Natural (2)</v>
          </cell>
          <cell r="O1611" t="str">
            <v>1 Nacional</v>
          </cell>
          <cell r="Q1611" t="str">
            <v>3 3. Único Contratista</v>
          </cell>
          <cell r="U1611">
            <v>79499095</v>
          </cell>
          <cell r="V1611" t="str">
            <v>GUILLERMO RIOS SALCEDO</v>
          </cell>
        </row>
        <row r="1612">
          <cell r="C1612" t="str">
            <v>2416-2024</v>
          </cell>
          <cell r="D1612" t="str">
            <v>Gonzalo Steven Galindo Reyes</v>
          </cell>
          <cell r="E1612" t="str">
            <v>GONZALO STEVEN GALINDO REYES</v>
          </cell>
          <cell r="F1612" t="str">
            <v>Cédula de Ciudadania</v>
          </cell>
          <cell r="G1612">
            <v>1010209615</v>
          </cell>
          <cell r="H1612">
            <v>1010209615</v>
          </cell>
          <cell r="I1612">
            <v>6</v>
          </cell>
          <cell r="K1612" t="str">
            <v>Natural</v>
          </cell>
          <cell r="L1612" t="str">
            <v>1 Natural</v>
          </cell>
          <cell r="M1612" t="str">
            <v>2 Privada (1)</v>
          </cell>
          <cell r="N1612" t="str">
            <v>4 Persona Natural (2)</v>
          </cell>
          <cell r="O1612" t="str">
            <v>1 Nacional</v>
          </cell>
          <cell r="Q1612" t="str">
            <v>3 3. Único Contratista</v>
          </cell>
          <cell r="U1612">
            <v>1010209615</v>
          </cell>
          <cell r="V1612" t="str">
            <v>GONZALO STEVEN GALINDO REYES</v>
          </cell>
        </row>
        <row r="1613">
          <cell r="C1613" t="str">
            <v>2417-2024</v>
          </cell>
          <cell r="D1613" t="str">
            <v>Gisselle Daniela Sua Mendoza</v>
          </cell>
          <cell r="E1613" t="str">
            <v>GISSELLE DANIELA SUA MENDOZA</v>
          </cell>
          <cell r="F1613" t="str">
            <v>Cédula de Ciudadania</v>
          </cell>
          <cell r="G1613">
            <v>1000007079</v>
          </cell>
          <cell r="H1613">
            <v>1000007079</v>
          </cell>
          <cell r="I1613">
            <v>4</v>
          </cell>
          <cell r="K1613" t="str">
            <v>Natural</v>
          </cell>
          <cell r="L1613" t="str">
            <v>1 Natural</v>
          </cell>
          <cell r="M1613" t="str">
            <v>2 Privada (1)</v>
          </cell>
          <cell r="N1613" t="str">
            <v>4 Persona Natural (2)</v>
          </cell>
          <cell r="O1613" t="str">
            <v>1 Nacional</v>
          </cell>
          <cell r="Q1613" t="str">
            <v>3 3. Único Contratista</v>
          </cell>
          <cell r="U1613">
            <v>1000007079</v>
          </cell>
          <cell r="V1613" t="str">
            <v>GISSELLE DANIELA SUA MENDOZA</v>
          </cell>
        </row>
        <row r="1614">
          <cell r="C1614" t="str">
            <v>2418-2024</v>
          </cell>
          <cell r="D1614" t="str">
            <v>licette maria rozo contreras</v>
          </cell>
          <cell r="E1614" t="str">
            <v>LICETTE MARIA ROZO CONTRERAS</v>
          </cell>
          <cell r="F1614" t="str">
            <v>Cédula de Ciudadania</v>
          </cell>
          <cell r="G1614">
            <v>1026271158</v>
          </cell>
          <cell r="H1614">
            <v>1026271158</v>
          </cell>
          <cell r="I1614">
            <v>2</v>
          </cell>
          <cell r="K1614" t="str">
            <v>Natural</v>
          </cell>
          <cell r="L1614" t="str">
            <v>1 Natural</v>
          </cell>
          <cell r="M1614" t="str">
            <v>2 Privada (1)</v>
          </cell>
          <cell r="N1614" t="str">
            <v>4 Persona Natural (2)</v>
          </cell>
          <cell r="O1614" t="str">
            <v>1 Nacional</v>
          </cell>
          <cell r="Q1614" t="str">
            <v>3 3. Único Contratista</v>
          </cell>
          <cell r="U1614">
            <v>1026271158</v>
          </cell>
          <cell r="V1614" t="str">
            <v>LICETTE MARIA ROZO CONTRERAS</v>
          </cell>
        </row>
        <row r="1615">
          <cell r="C1615" t="str">
            <v>2419-2024</v>
          </cell>
          <cell r="D1615" t="str">
            <v>LILIAN DAYANA PEREZ GOMEZ</v>
          </cell>
          <cell r="E1615" t="str">
            <v>LILIAN DAYANA PEREZ GOMEZ</v>
          </cell>
          <cell r="F1615" t="str">
            <v>Cédula de Ciudadania</v>
          </cell>
          <cell r="G1615">
            <v>1014265347</v>
          </cell>
          <cell r="H1615">
            <v>1014265347</v>
          </cell>
          <cell r="I1615">
            <v>1</v>
          </cell>
          <cell r="K1615" t="str">
            <v>Natural</v>
          </cell>
          <cell r="L1615" t="str">
            <v>1 Natural</v>
          </cell>
          <cell r="M1615" t="str">
            <v>2 Privada (1)</v>
          </cell>
          <cell r="N1615" t="str">
            <v>4 Persona Natural (2)</v>
          </cell>
          <cell r="O1615" t="str">
            <v>1 Nacional</v>
          </cell>
          <cell r="Q1615" t="str">
            <v>3 3. Único Contratista</v>
          </cell>
          <cell r="U1615">
            <v>1014265347</v>
          </cell>
          <cell r="V1615" t="str">
            <v>LILIAN DAYANA PEREZ GOMEZ</v>
          </cell>
        </row>
        <row r="1616">
          <cell r="C1616" t="str">
            <v>242-2024</v>
          </cell>
          <cell r="D1616" t="str">
            <v>CARLOS ANDRES CAMARGO GAVIRIA</v>
          </cell>
          <cell r="E1616" t="str">
            <v>CARLOS ANDRES CAMARGO GAVIRIA</v>
          </cell>
          <cell r="F1616" t="str">
            <v>Cédula de Ciudadania</v>
          </cell>
          <cell r="G1616">
            <v>1014180737</v>
          </cell>
          <cell r="H1616">
            <v>1014180737</v>
          </cell>
          <cell r="I1616">
            <v>2</v>
          </cell>
          <cell r="K1616" t="str">
            <v>Natural</v>
          </cell>
          <cell r="L1616" t="str">
            <v>1 Natural</v>
          </cell>
          <cell r="M1616" t="str">
            <v>2 Privada (1)</v>
          </cell>
          <cell r="N1616" t="str">
            <v>4 Persona Natural (2)</v>
          </cell>
          <cell r="O1616" t="str">
            <v>1 Nacional</v>
          </cell>
          <cell r="Q1616" t="str">
            <v>3 3. Único Contratista</v>
          </cell>
          <cell r="U1616">
            <v>1014180737</v>
          </cell>
          <cell r="V1616" t="str">
            <v>CARLOS ANDRES CAMARGO GAVIRIA</v>
          </cell>
        </row>
        <row r="1617">
          <cell r="C1617" t="str">
            <v>2420-2024</v>
          </cell>
          <cell r="D1617" t="str">
            <v>JUAN GABRIEL MOJICA PARRA</v>
          </cell>
          <cell r="E1617" t="str">
            <v>JUAN GABRIEL MOJICA PARRA</v>
          </cell>
          <cell r="F1617" t="str">
            <v>Cédula de Ciudadania</v>
          </cell>
          <cell r="G1617">
            <v>79772279</v>
          </cell>
          <cell r="H1617">
            <v>79772279</v>
          </cell>
          <cell r="I1617">
            <v>7</v>
          </cell>
          <cell r="K1617" t="str">
            <v>Natural</v>
          </cell>
          <cell r="L1617" t="str">
            <v>1 Natural</v>
          </cell>
          <cell r="M1617" t="str">
            <v>2 Privada (1)</v>
          </cell>
          <cell r="N1617" t="str">
            <v>4 Persona Natural (2)</v>
          </cell>
          <cell r="O1617" t="str">
            <v>1 Nacional</v>
          </cell>
          <cell r="Q1617" t="str">
            <v>3 3. Único Contratista</v>
          </cell>
          <cell r="U1617">
            <v>79772279</v>
          </cell>
          <cell r="V1617" t="str">
            <v>JUAN GABRIEL MOJICA PARRA</v>
          </cell>
        </row>
        <row r="1618">
          <cell r="C1618" t="str">
            <v>2421-2024</v>
          </cell>
          <cell r="D1618" t="str">
            <v>WILLIAM ANDRES BELTRAN RIOS</v>
          </cell>
          <cell r="E1618" t="str">
            <v>WILLIAM ANDRES BELTRAN RIOS</v>
          </cell>
          <cell r="F1618" t="str">
            <v>Cédula de Ciudadania</v>
          </cell>
          <cell r="G1618">
            <v>1024539927</v>
          </cell>
          <cell r="H1618">
            <v>700090573</v>
          </cell>
          <cell r="I1618">
            <v>2</v>
          </cell>
          <cell r="K1618" t="str">
            <v>Natural</v>
          </cell>
          <cell r="L1618" t="str">
            <v>1 Natural</v>
          </cell>
          <cell r="M1618" t="str">
            <v>2 Privada (1)</v>
          </cell>
          <cell r="N1618" t="str">
            <v>4 Persona Natural (2)</v>
          </cell>
          <cell r="O1618" t="str">
            <v>1 Nacional</v>
          </cell>
          <cell r="Q1618" t="str">
            <v>3 3. Único Contratista</v>
          </cell>
          <cell r="U1618">
            <v>1024539927</v>
          </cell>
          <cell r="V1618" t="str">
            <v>WILLIAM ANDRES BELTRAN RIOS</v>
          </cell>
        </row>
        <row r="1619">
          <cell r="C1619" t="str">
            <v>2422-2024</v>
          </cell>
          <cell r="D1619" t="str">
            <v>YECXY SALAS FLOREZ</v>
          </cell>
          <cell r="E1619" t="str">
            <v>YECXY SALAS FLOREZ</v>
          </cell>
          <cell r="F1619" t="str">
            <v>Cédula de Ciudadania</v>
          </cell>
          <cell r="G1619">
            <v>37576957</v>
          </cell>
          <cell r="H1619">
            <v>37576957</v>
          </cell>
          <cell r="I1619">
            <v>1</v>
          </cell>
          <cell r="K1619" t="str">
            <v>Natural</v>
          </cell>
          <cell r="L1619" t="str">
            <v>1 Natural</v>
          </cell>
          <cell r="M1619" t="str">
            <v>2 Privada (1)</v>
          </cell>
          <cell r="N1619" t="str">
            <v>4 Persona Natural (2)</v>
          </cell>
          <cell r="O1619" t="str">
            <v>1 Nacional</v>
          </cell>
          <cell r="Q1619" t="str">
            <v>3 3. Único Contratista</v>
          </cell>
          <cell r="U1619">
            <v>37576957</v>
          </cell>
          <cell r="V1619" t="str">
            <v>YECXY SALAS FLOREZ</v>
          </cell>
        </row>
        <row r="1620">
          <cell r="C1620" t="str">
            <v>2423-2024</v>
          </cell>
          <cell r="D1620" t="str">
            <v>JUAN CARLOS MILLAN GUTIERREZ</v>
          </cell>
          <cell r="E1620" t="str">
            <v>JUAN CARLOS MILLAN GUTIERREZ</v>
          </cell>
          <cell r="F1620" t="str">
            <v>Cédula de Ciudadania</v>
          </cell>
          <cell r="G1620">
            <v>79875221</v>
          </cell>
          <cell r="H1620">
            <v>79875221</v>
          </cell>
          <cell r="I1620">
            <v>3</v>
          </cell>
          <cell r="K1620" t="str">
            <v>Natural</v>
          </cell>
          <cell r="L1620" t="str">
            <v>1 Natural</v>
          </cell>
          <cell r="M1620" t="str">
            <v>2 Privada (1)</v>
          </cell>
          <cell r="N1620" t="str">
            <v>4 Persona Natural (2)</v>
          </cell>
          <cell r="O1620" t="str">
            <v>1 Nacional</v>
          </cell>
          <cell r="Q1620" t="str">
            <v>3 3. Único Contratista</v>
          </cell>
          <cell r="U1620">
            <v>79875221</v>
          </cell>
          <cell r="V1620" t="str">
            <v>JUAN CARLOS MILLAN GUTIERREZ</v>
          </cell>
        </row>
        <row r="1621">
          <cell r="C1621" t="str">
            <v>2424-2024</v>
          </cell>
          <cell r="D1621" t="str">
            <v>Juan Guillermo Hidago</v>
          </cell>
          <cell r="E1621" t="str">
            <v>JUAN GUILLERMO HIDALGO MELO</v>
          </cell>
          <cell r="F1621" t="str">
            <v>Cédula de Ciudadania</v>
          </cell>
          <cell r="G1621">
            <v>80780686</v>
          </cell>
          <cell r="H1621">
            <v>80780686</v>
          </cell>
          <cell r="I1621">
            <v>9</v>
          </cell>
          <cell r="K1621" t="str">
            <v>Natural</v>
          </cell>
          <cell r="L1621" t="str">
            <v>1 Natural</v>
          </cell>
          <cell r="M1621" t="str">
            <v>2 Privada (1)</v>
          </cell>
          <cell r="N1621" t="str">
            <v>4 Persona Natural (2)</v>
          </cell>
          <cell r="O1621" t="str">
            <v>1 Nacional</v>
          </cell>
          <cell r="Q1621" t="str">
            <v>3 3. Único Contratista</v>
          </cell>
          <cell r="U1621">
            <v>80780686</v>
          </cell>
          <cell r="V1621" t="str">
            <v>JUAN GUILLERMO HIDALGO MELO</v>
          </cell>
        </row>
        <row r="1622">
          <cell r="C1622" t="str">
            <v>2425-2024</v>
          </cell>
          <cell r="D1622" t="str">
            <v>yury nathalia parada mighuez</v>
          </cell>
          <cell r="E1622" t="str">
            <v>YURY NATHALIA PARADA MIGUEZ</v>
          </cell>
          <cell r="F1622" t="str">
            <v>Cédula de Ciudadania</v>
          </cell>
          <cell r="G1622">
            <v>1032494874</v>
          </cell>
          <cell r="H1622">
            <v>1032494874</v>
          </cell>
          <cell r="I1622">
            <v>7</v>
          </cell>
          <cell r="K1622" t="str">
            <v>Natural</v>
          </cell>
          <cell r="L1622" t="str">
            <v>1 Natural</v>
          </cell>
          <cell r="M1622" t="str">
            <v>2 Privada (1)</v>
          </cell>
          <cell r="N1622" t="str">
            <v>4 Persona Natural (2)</v>
          </cell>
          <cell r="O1622" t="str">
            <v>1 Nacional</v>
          </cell>
          <cell r="Q1622" t="str">
            <v>3 3. Único Contratista</v>
          </cell>
          <cell r="U1622">
            <v>1032494874</v>
          </cell>
          <cell r="V1622" t="str">
            <v>YURY NATHALIA PARADA MIGUEZ</v>
          </cell>
        </row>
        <row r="1623">
          <cell r="C1623" t="str">
            <v>2426-2024</v>
          </cell>
          <cell r="D1623" t="str">
            <v>IDARTES</v>
          </cell>
          <cell r="E1623" t="str">
            <v>TZITZI THLINI BARRANTES SANCHEZ</v>
          </cell>
          <cell r="F1623" t="str">
            <v>Cédula de Ciudadania</v>
          </cell>
          <cell r="G1623">
            <v>1014181567</v>
          </cell>
          <cell r="H1623">
            <v>1014181567</v>
          </cell>
          <cell r="I1623">
            <v>1</v>
          </cell>
          <cell r="K1623" t="str">
            <v>Natural</v>
          </cell>
          <cell r="L1623" t="str">
            <v>1 Natural</v>
          </cell>
          <cell r="M1623" t="str">
            <v>2 Privada (1)</v>
          </cell>
          <cell r="N1623" t="str">
            <v>4 Persona Natural (2)</v>
          </cell>
          <cell r="O1623" t="str">
            <v>1 Nacional</v>
          </cell>
          <cell r="Q1623" t="str">
            <v>3 3. Único Contratista</v>
          </cell>
          <cell r="U1623">
            <v>1014181567</v>
          </cell>
          <cell r="V1623" t="str">
            <v>TZITZI THLINI BARRANTES SANCHEZ</v>
          </cell>
        </row>
        <row r="1624">
          <cell r="C1624" t="str">
            <v>2427-2024</v>
          </cell>
          <cell r="D1624" t="str">
            <v>BLADIMIR BEDOYA BORJA</v>
          </cell>
          <cell r="E1624" t="str">
            <v>BLADIMIR BEDOYA BORJA</v>
          </cell>
          <cell r="F1624" t="str">
            <v>Cédula de Ciudadania</v>
          </cell>
          <cell r="G1624">
            <v>79782029</v>
          </cell>
          <cell r="H1624">
            <v>79782029</v>
          </cell>
          <cell r="I1624">
            <v>5</v>
          </cell>
          <cell r="K1624" t="str">
            <v>Natural</v>
          </cell>
          <cell r="L1624" t="str">
            <v>1 Natural</v>
          </cell>
          <cell r="M1624" t="str">
            <v>2 Privada (1)</v>
          </cell>
          <cell r="N1624" t="str">
            <v>4 Persona Natural (2)</v>
          </cell>
          <cell r="O1624" t="str">
            <v>1 Nacional</v>
          </cell>
          <cell r="Q1624" t="str">
            <v>3 3. Único Contratista</v>
          </cell>
          <cell r="U1624">
            <v>79782029</v>
          </cell>
          <cell r="V1624" t="str">
            <v>BLADIMIR BEDOYA BORJA</v>
          </cell>
        </row>
        <row r="1625">
          <cell r="C1625" t="str">
            <v>2428-2024</v>
          </cell>
          <cell r="D1625" t="str">
            <v>María Camila Potes Quintanilla</v>
          </cell>
          <cell r="E1625" t="str">
            <v>MARIA CAMILA POTES QUINTANILLA</v>
          </cell>
          <cell r="F1625" t="str">
            <v>Cédula de Ciudadania</v>
          </cell>
          <cell r="G1625">
            <v>1032467300</v>
          </cell>
          <cell r="H1625">
            <v>1032467300</v>
          </cell>
          <cell r="I1625">
            <v>7</v>
          </cell>
          <cell r="K1625" t="str">
            <v>Natural</v>
          </cell>
          <cell r="L1625" t="str">
            <v>1 Natural</v>
          </cell>
          <cell r="M1625" t="str">
            <v>2 Privada (1)</v>
          </cell>
          <cell r="N1625" t="str">
            <v>4 Persona Natural (2)</v>
          </cell>
          <cell r="O1625" t="str">
            <v>1 Nacional</v>
          </cell>
          <cell r="Q1625" t="str">
            <v>3 3. Único Contratista</v>
          </cell>
          <cell r="U1625">
            <v>1032467300</v>
          </cell>
          <cell r="V1625" t="str">
            <v>MARIA CAMILA POTES QUINTANILLA</v>
          </cell>
        </row>
        <row r="1626">
          <cell r="C1626" t="str">
            <v>2429-2024</v>
          </cell>
          <cell r="D1626" t="str">
            <v>ADRIANA PEREIRA SANTOS</v>
          </cell>
          <cell r="E1626" t="str">
            <v>ADRIANA PEREIRA SANTOS</v>
          </cell>
          <cell r="F1626" t="str">
            <v>Cédula de Ciudadania</v>
          </cell>
          <cell r="G1626">
            <v>52834038</v>
          </cell>
          <cell r="H1626">
            <v>52834038</v>
          </cell>
          <cell r="I1626">
            <v>8</v>
          </cell>
          <cell r="K1626" t="str">
            <v>Natural</v>
          </cell>
          <cell r="L1626" t="str">
            <v>1 Natural</v>
          </cell>
          <cell r="M1626" t="str">
            <v>2 Privada (1)</v>
          </cell>
          <cell r="N1626" t="str">
            <v>4 Persona Natural (2)</v>
          </cell>
          <cell r="O1626" t="str">
            <v>1 Nacional</v>
          </cell>
          <cell r="Q1626" t="str">
            <v>3 3. Único Contratista</v>
          </cell>
          <cell r="U1626">
            <v>52834038</v>
          </cell>
          <cell r="V1626" t="str">
            <v>ADRIANA PEREIRA SANTOS</v>
          </cell>
        </row>
        <row r="1627">
          <cell r="C1627" t="str">
            <v>243-2024</v>
          </cell>
          <cell r="D1627" t="str">
            <v>PATRICIA BOLIVAR CONTRERAS</v>
          </cell>
          <cell r="E1627" t="str">
            <v>PATRICIA BOLIVAR CONTRERAS</v>
          </cell>
          <cell r="F1627" t="str">
            <v>Cédula de Ciudadania</v>
          </cell>
          <cell r="G1627">
            <v>52300519</v>
          </cell>
          <cell r="H1627">
            <v>52300519</v>
          </cell>
          <cell r="I1627">
            <v>7</v>
          </cell>
          <cell r="K1627" t="str">
            <v>Natural</v>
          </cell>
          <cell r="L1627" t="str">
            <v>1 Natural</v>
          </cell>
          <cell r="M1627" t="str">
            <v>2 Privada (1)</v>
          </cell>
          <cell r="N1627" t="str">
            <v>4 Persona Natural (2)</v>
          </cell>
          <cell r="O1627" t="str">
            <v>1 Nacional</v>
          </cell>
          <cell r="Q1627" t="str">
            <v>3 3. Único Contratista</v>
          </cell>
          <cell r="U1627">
            <v>52300519</v>
          </cell>
          <cell r="V1627" t="str">
            <v>PATRICIA BOLIVAR CONTRERAS</v>
          </cell>
        </row>
        <row r="1628">
          <cell r="C1628" t="str">
            <v>2430-2024</v>
          </cell>
          <cell r="D1628" t="str">
            <v>Ruth Soraida Celis Dávila</v>
          </cell>
          <cell r="E1628" t="str">
            <v>RUTH SORAIDA CELIS DAVILA</v>
          </cell>
          <cell r="F1628" t="str">
            <v>Cédula de Ciudadania</v>
          </cell>
          <cell r="G1628">
            <v>52581827</v>
          </cell>
          <cell r="H1628">
            <v>52581827</v>
          </cell>
          <cell r="I1628">
            <v>5</v>
          </cell>
          <cell r="K1628" t="str">
            <v>Natural</v>
          </cell>
          <cell r="L1628" t="str">
            <v>1 Natural</v>
          </cell>
          <cell r="M1628" t="str">
            <v>2 Privada (1)</v>
          </cell>
          <cell r="N1628" t="str">
            <v>4 Persona Natural (2)</v>
          </cell>
          <cell r="O1628" t="str">
            <v>1 Nacional</v>
          </cell>
          <cell r="Q1628" t="str">
            <v>3 3. Único Contratista</v>
          </cell>
          <cell r="U1628">
            <v>52581827</v>
          </cell>
          <cell r="V1628" t="str">
            <v>RUTH SORAIDA CELIS DAVILA</v>
          </cell>
        </row>
        <row r="1629">
          <cell r="C1629" t="str">
            <v>2431-2024</v>
          </cell>
          <cell r="D1629" t="str">
            <v>Juan Carlos Pechené Pachón</v>
          </cell>
          <cell r="E1629" t="str">
            <v>JUAN CARLOS PECHENE PACHON</v>
          </cell>
          <cell r="F1629" t="str">
            <v>Cédula de Ciudadania</v>
          </cell>
          <cell r="G1629">
            <v>1012439395</v>
          </cell>
          <cell r="H1629">
            <v>1012439395</v>
          </cell>
          <cell r="I1629">
            <v>4</v>
          </cell>
          <cell r="K1629" t="str">
            <v>Natural</v>
          </cell>
          <cell r="L1629" t="str">
            <v>1 Natural</v>
          </cell>
          <cell r="M1629" t="str">
            <v>2 Privada (1)</v>
          </cell>
          <cell r="N1629" t="str">
            <v>4 Persona Natural (2)</v>
          </cell>
          <cell r="O1629" t="str">
            <v>1 Nacional</v>
          </cell>
          <cell r="Q1629" t="str">
            <v>3 3. Único Contratista</v>
          </cell>
          <cell r="U1629">
            <v>1012439395</v>
          </cell>
          <cell r="V1629" t="str">
            <v>JUAN CARLOS PECHENE PACHON</v>
          </cell>
        </row>
        <row r="1630">
          <cell r="C1630" t="str">
            <v>2432-2024</v>
          </cell>
          <cell r="D1630" t="str">
            <v>DIEGO ALEXANDER MONTAÑO GAITÁN</v>
          </cell>
          <cell r="E1630" t="str">
            <v>DIEGO ALEXANDER MONTAÑO GAITAN</v>
          </cell>
          <cell r="F1630" t="str">
            <v>Cédula de Ciudadania</v>
          </cell>
          <cell r="G1630">
            <v>1070009741</v>
          </cell>
          <cell r="H1630">
            <v>1070009741</v>
          </cell>
          <cell r="I1630">
            <v>6</v>
          </cell>
          <cell r="K1630" t="str">
            <v>Natural</v>
          </cell>
          <cell r="L1630" t="str">
            <v>1 Natural</v>
          </cell>
          <cell r="M1630" t="str">
            <v>2 Privada (1)</v>
          </cell>
          <cell r="N1630" t="str">
            <v>4 Persona Natural (2)</v>
          </cell>
          <cell r="O1630" t="str">
            <v>1 Nacional</v>
          </cell>
          <cell r="Q1630" t="str">
            <v>3 3. Único Contratista</v>
          </cell>
          <cell r="U1630">
            <v>1070009741</v>
          </cell>
          <cell r="V1630" t="str">
            <v>DIEGO ALEXANDER MONTAÑO GAITAN</v>
          </cell>
        </row>
        <row r="1631">
          <cell r="C1631" t="str">
            <v>2433-2024</v>
          </cell>
          <cell r="D1631" t="str">
            <v>DIANA MARCELA CASTAÑEDA SAAVEDRA</v>
          </cell>
          <cell r="E1631" t="str">
            <v>DIANA MARCELA CASTAÑEDA SAAVEDRA</v>
          </cell>
          <cell r="F1631" t="str">
            <v>Cédula de Ciudadania</v>
          </cell>
          <cell r="G1631">
            <v>52500058</v>
          </cell>
          <cell r="H1631">
            <v>52500058</v>
          </cell>
          <cell r="I1631">
            <v>1</v>
          </cell>
          <cell r="K1631" t="str">
            <v>Natural</v>
          </cell>
          <cell r="L1631" t="str">
            <v>1 Natural</v>
          </cell>
          <cell r="M1631" t="str">
            <v>2 Privada (1)</v>
          </cell>
          <cell r="N1631" t="str">
            <v>4 Persona Natural (2)</v>
          </cell>
          <cell r="O1631" t="str">
            <v>1 Nacional</v>
          </cell>
          <cell r="Q1631" t="str">
            <v>3 3. Único Contratista</v>
          </cell>
          <cell r="U1631">
            <v>52500058</v>
          </cell>
          <cell r="V1631" t="str">
            <v>DIANA MARCELA CASTAÑEDA SAAVEDRA</v>
          </cell>
        </row>
        <row r="1632">
          <cell r="C1632" t="str">
            <v>2434-2024</v>
          </cell>
          <cell r="D1632" t="str">
            <v>ANDREA VIVIANA GAITAN GUTIERREZ</v>
          </cell>
          <cell r="E1632" t="str">
            <v>ANDREA VIVIANA GAITAN GUTIERREZ</v>
          </cell>
          <cell r="F1632" t="str">
            <v>Cédula de Ciudadania</v>
          </cell>
          <cell r="G1632">
            <v>1070953495</v>
          </cell>
          <cell r="H1632">
            <v>1070953495</v>
          </cell>
          <cell r="I1632">
            <v>7</v>
          </cell>
          <cell r="K1632" t="str">
            <v>Natural</v>
          </cell>
          <cell r="L1632" t="str">
            <v>1 Natural</v>
          </cell>
          <cell r="M1632" t="str">
            <v>2 Privada (1)</v>
          </cell>
          <cell r="N1632" t="str">
            <v>4 Persona Natural (2)</v>
          </cell>
          <cell r="O1632" t="str">
            <v>1 Nacional</v>
          </cell>
          <cell r="Q1632" t="str">
            <v>3 3. Único Contratista</v>
          </cell>
          <cell r="U1632">
            <v>1070953495</v>
          </cell>
          <cell r="V1632" t="str">
            <v>ANDREA VIVIANA GAITAN GUTIERREZ</v>
          </cell>
        </row>
        <row r="1633">
          <cell r="C1633" t="str">
            <v>2435-2024</v>
          </cell>
          <cell r="D1633" t="str">
            <v>NICOLAS SALAMANCA SUAREZ</v>
          </cell>
          <cell r="E1633" t="str">
            <v>NICOLAS SALAMANCA SUAREZ</v>
          </cell>
          <cell r="F1633" t="str">
            <v>Cédula de Ciudadania</v>
          </cell>
          <cell r="G1633">
            <v>80198729</v>
          </cell>
          <cell r="H1633">
            <v>80198729</v>
          </cell>
          <cell r="I1633">
            <v>1</v>
          </cell>
          <cell r="K1633" t="str">
            <v>Natural</v>
          </cell>
          <cell r="L1633" t="str">
            <v>1 Natural</v>
          </cell>
          <cell r="M1633" t="str">
            <v>2 Privada (1)</v>
          </cell>
          <cell r="N1633" t="str">
            <v>4 Persona Natural (2)</v>
          </cell>
          <cell r="O1633" t="str">
            <v>1 Nacional</v>
          </cell>
          <cell r="Q1633" t="str">
            <v>3 3. Único Contratista</v>
          </cell>
          <cell r="U1633">
            <v>80198729</v>
          </cell>
          <cell r="V1633" t="str">
            <v>NICOLAS SALAMANCA SUAREZ</v>
          </cell>
        </row>
        <row r="1634">
          <cell r="C1634" t="str">
            <v>2436-2024</v>
          </cell>
          <cell r="D1634" t="str">
            <v>Cristhian Camilo Rivera Barreto</v>
          </cell>
          <cell r="E1634" t="str">
            <v>CRISTHIAN CAMILO RIVERA BARRETO</v>
          </cell>
          <cell r="F1634" t="str">
            <v>Cédula de Ciudadania</v>
          </cell>
          <cell r="G1634">
            <v>1023940399</v>
          </cell>
          <cell r="H1634">
            <v>700113541</v>
          </cell>
          <cell r="I1634">
            <v>8</v>
          </cell>
          <cell r="K1634" t="str">
            <v>Natural</v>
          </cell>
          <cell r="L1634" t="str">
            <v>1 Natural</v>
          </cell>
          <cell r="M1634" t="str">
            <v>2 Privada (1)</v>
          </cell>
          <cell r="N1634" t="str">
            <v>4 Persona Natural (2)</v>
          </cell>
          <cell r="O1634" t="str">
            <v>1 Nacional</v>
          </cell>
          <cell r="Q1634" t="str">
            <v>3 3. Único Contratista</v>
          </cell>
          <cell r="U1634">
            <v>1023940399</v>
          </cell>
          <cell r="V1634" t="str">
            <v>CRISTHIAN CAMILO RIVERA BARRETO</v>
          </cell>
        </row>
        <row r="1635">
          <cell r="C1635" t="str">
            <v>2437-2024</v>
          </cell>
          <cell r="D1635" t="str">
            <v>ELKIN OSWALDO TORRES ALVAREZ</v>
          </cell>
          <cell r="E1635" t="str">
            <v>ELKIN OSWALDO TORRES ALVAREZ</v>
          </cell>
          <cell r="F1635" t="str">
            <v>Cédula de Ciudadania</v>
          </cell>
          <cell r="G1635">
            <v>80233562</v>
          </cell>
          <cell r="H1635">
            <v>80233562</v>
          </cell>
          <cell r="I1635">
            <v>9</v>
          </cell>
          <cell r="K1635" t="str">
            <v>Natural</v>
          </cell>
          <cell r="L1635" t="str">
            <v>1 Natural</v>
          </cell>
          <cell r="M1635" t="str">
            <v>2 Privada (1)</v>
          </cell>
          <cell r="N1635" t="str">
            <v>4 Persona Natural (2)</v>
          </cell>
          <cell r="O1635" t="str">
            <v>1 Nacional</v>
          </cell>
          <cell r="Q1635" t="str">
            <v>3 3. Único Contratista</v>
          </cell>
          <cell r="U1635">
            <v>80233562</v>
          </cell>
          <cell r="V1635" t="str">
            <v>ELKIN OSWALDO TORRES ALVAREZ</v>
          </cell>
        </row>
        <row r="1636">
          <cell r="C1636" t="str">
            <v>2438-2024</v>
          </cell>
          <cell r="D1636" t="str">
            <v>Byron Lenin Cañar Ceballos</v>
          </cell>
          <cell r="E1636" t="str">
            <v>BYRON LENIN CAÑAR CEBALLOS</v>
          </cell>
          <cell r="F1636" t="str">
            <v>Cédula de Ciudadania</v>
          </cell>
          <cell r="G1636">
            <v>1085259459</v>
          </cell>
          <cell r="H1636">
            <v>1085259459</v>
          </cell>
          <cell r="I1636">
            <v>1</v>
          </cell>
          <cell r="K1636" t="str">
            <v>Natural</v>
          </cell>
          <cell r="L1636" t="str">
            <v>1 Natural</v>
          </cell>
          <cell r="M1636" t="str">
            <v>2 Privada (1)</v>
          </cell>
          <cell r="N1636" t="str">
            <v>4 Persona Natural (2)</v>
          </cell>
          <cell r="O1636" t="str">
            <v>1 Nacional</v>
          </cell>
          <cell r="Q1636" t="str">
            <v>3 3. Único Contratista</v>
          </cell>
          <cell r="U1636">
            <v>1085259459</v>
          </cell>
          <cell r="V1636" t="str">
            <v>BYRON LENIN CAÑAR CEBALLOS</v>
          </cell>
        </row>
        <row r="1637">
          <cell r="C1637" t="str">
            <v>2439-2024</v>
          </cell>
          <cell r="D1637" t="str">
            <v>LUIS ALEXANDER MORENO ARIZA</v>
          </cell>
          <cell r="E1637" t="str">
            <v>LUIS ALEXANDER MORENO ARIZA</v>
          </cell>
          <cell r="F1637" t="str">
            <v>Cédula de Ciudadania</v>
          </cell>
          <cell r="G1637">
            <v>79761419</v>
          </cell>
          <cell r="H1637">
            <v>79761419</v>
          </cell>
          <cell r="I1637">
            <v>4</v>
          </cell>
          <cell r="K1637" t="str">
            <v>Natural</v>
          </cell>
          <cell r="L1637" t="str">
            <v>1 Natural</v>
          </cell>
          <cell r="M1637" t="str">
            <v>2 Privada (1)</v>
          </cell>
          <cell r="N1637" t="str">
            <v>4 Persona Natural (2)</v>
          </cell>
          <cell r="O1637" t="str">
            <v>1 Nacional</v>
          </cell>
          <cell r="Q1637" t="str">
            <v>3 3. Único Contratista</v>
          </cell>
          <cell r="U1637">
            <v>79761419</v>
          </cell>
          <cell r="V1637" t="str">
            <v>LUIS ALEXANDER MORENO ARIZA</v>
          </cell>
        </row>
        <row r="1638">
          <cell r="C1638" t="str">
            <v>244-2024</v>
          </cell>
          <cell r="D1638" t="str">
            <v>IVONNE CAROLINA BENÍTEZ SARMIENTO</v>
          </cell>
          <cell r="E1638" t="str">
            <v>IVONNE CAROLINA BENITEZ SARMIENTO</v>
          </cell>
          <cell r="F1638" t="str">
            <v>Cédula de Ciudadania</v>
          </cell>
          <cell r="G1638">
            <v>1013595690</v>
          </cell>
          <cell r="H1638">
            <v>1013595690</v>
          </cell>
          <cell r="I1638">
            <v>3</v>
          </cell>
          <cell r="K1638" t="str">
            <v>Natural</v>
          </cell>
          <cell r="L1638" t="str">
            <v>1 Natural</v>
          </cell>
          <cell r="M1638" t="str">
            <v>2 Privada (1)</v>
          </cell>
          <cell r="N1638" t="str">
            <v>4 Persona Natural (2)</v>
          </cell>
          <cell r="O1638" t="str">
            <v>1 Nacional</v>
          </cell>
          <cell r="Q1638" t="str">
            <v>3 3. Único Contratista</v>
          </cell>
          <cell r="U1638">
            <v>1013595690</v>
          </cell>
          <cell r="V1638" t="str">
            <v>IVONNE CAROLINA BENITEZ SARMIENTO</v>
          </cell>
        </row>
        <row r="1639">
          <cell r="C1639" t="str">
            <v>2440-2024</v>
          </cell>
          <cell r="D1639" t="str">
            <v>Jordan Barbosa</v>
          </cell>
          <cell r="E1639" t="str">
            <v>JORDAN CAMILO BARBOSA GAMBOA</v>
          </cell>
          <cell r="F1639" t="str">
            <v>Cédula de Ciudadania</v>
          </cell>
          <cell r="G1639">
            <v>1023009818</v>
          </cell>
          <cell r="H1639">
            <v>1023009818</v>
          </cell>
          <cell r="I1639">
            <v>3</v>
          </cell>
          <cell r="K1639" t="str">
            <v>Natural</v>
          </cell>
          <cell r="L1639" t="str">
            <v>1 Natural</v>
          </cell>
          <cell r="M1639" t="str">
            <v>2 Privada (1)</v>
          </cell>
          <cell r="N1639" t="str">
            <v>4 Persona Natural (2)</v>
          </cell>
          <cell r="O1639" t="str">
            <v>1 Nacional</v>
          </cell>
          <cell r="Q1639" t="str">
            <v>3 3. Único Contratista</v>
          </cell>
          <cell r="U1639">
            <v>1023009818</v>
          </cell>
          <cell r="V1639" t="str">
            <v>JORDAN CAMILO BARBOSA GAMBOA</v>
          </cell>
        </row>
        <row r="1640">
          <cell r="C1640" t="str">
            <v>2441-2024</v>
          </cell>
          <cell r="D1640" t="str">
            <v>Ricardo Gualteros Sanabria</v>
          </cell>
          <cell r="E1640" t="str">
            <v>RICARDO STIVEN GUALTEROS SANABRIA</v>
          </cell>
          <cell r="F1640" t="str">
            <v>Cédula de Ciudadania</v>
          </cell>
          <cell r="G1640">
            <v>1000719321</v>
          </cell>
          <cell r="H1640">
            <v>1000719321</v>
          </cell>
          <cell r="I1640">
            <v>8</v>
          </cell>
          <cell r="K1640" t="str">
            <v>Natural</v>
          </cell>
          <cell r="L1640" t="str">
            <v>1 Natural</v>
          </cell>
          <cell r="M1640" t="str">
            <v>2 Privada (1)</v>
          </cell>
          <cell r="N1640" t="str">
            <v>4 Persona Natural (2)</v>
          </cell>
          <cell r="O1640" t="str">
            <v>1 Nacional</v>
          </cell>
          <cell r="Q1640" t="str">
            <v>3 3. Único Contratista</v>
          </cell>
          <cell r="U1640">
            <v>1000719321</v>
          </cell>
          <cell r="V1640" t="str">
            <v>RICARDO STIVEN GUALTEROS SANABRIA</v>
          </cell>
        </row>
        <row r="1641">
          <cell r="C1641" t="str">
            <v>2442-2024</v>
          </cell>
          <cell r="D1641" t="str">
            <v>FRANK BORIS EDUARDO MALDONADO OLIVO</v>
          </cell>
          <cell r="E1641" t="str">
            <v>FRANK BORIS EDUARDO MALDONADO OLIVO</v>
          </cell>
          <cell r="F1641" t="str">
            <v>Cédula de Ciudadania</v>
          </cell>
          <cell r="G1641">
            <v>80050747</v>
          </cell>
          <cell r="H1641">
            <v>80050747</v>
          </cell>
          <cell r="I1641">
            <v>8</v>
          </cell>
          <cell r="K1641" t="str">
            <v>Natural</v>
          </cell>
          <cell r="L1641" t="str">
            <v>1 Natural</v>
          </cell>
          <cell r="M1641" t="str">
            <v>2 Privada (1)</v>
          </cell>
          <cell r="N1641" t="str">
            <v>4 Persona Natural (2)</v>
          </cell>
          <cell r="O1641" t="str">
            <v>1 Nacional</v>
          </cell>
          <cell r="Q1641" t="str">
            <v>3 3. Único Contratista</v>
          </cell>
          <cell r="U1641">
            <v>80050747</v>
          </cell>
          <cell r="V1641" t="str">
            <v>FRANK BORIS EDUARDO MALDONADO OLIVO</v>
          </cell>
        </row>
        <row r="1642">
          <cell r="C1642" t="str">
            <v>2443-2024</v>
          </cell>
          <cell r="D1642" t="str">
            <v>Nataly Rodríguez Ortiz</v>
          </cell>
          <cell r="E1642" t="str">
            <v>NATALY RODRIGUEZ ORTIZ</v>
          </cell>
          <cell r="F1642" t="str">
            <v>Cédula de Ciudadania</v>
          </cell>
          <cell r="G1642">
            <v>52846123</v>
          </cell>
          <cell r="H1642">
            <v>52846123</v>
          </cell>
          <cell r="I1642">
            <v>8</v>
          </cell>
          <cell r="K1642" t="str">
            <v>Natural</v>
          </cell>
          <cell r="L1642" t="str">
            <v>1 Natural</v>
          </cell>
          <cell r="M1642" t="str">
            <v>2 Privada (1)</v>
          </cell>
          <cell r="N1642" t="str">
            <v>4 Persona Natural (2)</v>
          </cell>
          <cell r="O1642" t="str">
            <v>1 Nacional</v>
          </cell>
          <cell r="Q1642" t="str">
            <v>3 3. Único Contratista</v>
          </cell>
          <cell r="U1642">
            <v>52846123</v>
          </cell>
          <cell r="V1642" t="str">
            <v>NATALY RODRIGUEZ ORTIZ</v>
          </cell>
        </row>
        <row r="1643">
          <cell r="C1643" t="str">
            <v>2444-2024</v>
          </cell>
          <cell r="D1643" t="str">
            <v>Daniel Alejandro Reyes Galvis</v>
          </cell>
          <cell r="E1643" t="str">
            <v>DANIEL ALEJANDRO REYES GALVIS</v>
          </cell>
          <cell r="F1643" t="str">
            <v>Cédula de Ciudadania</v>
          </cell>
          <cell r="G1643">
            <v>1015423663</v>
          </cell>
          <cell r="H1643">
            <v>1015423663</v>
          </cell>
          <cell r="I1643">
            <v>4</v>
          </cell>
          <cell r="K1643" t="str">
            <v>Natural</v>
          </cell>
          <cell r="L1643" t="str">
            <v>1 Natural</v>
          </cell>
          <cell r="M1643" t="str">
            <v>2 Privada (1)</v>
          </cell>
          <cell r="N1643" t="str">
            <v>4 Persona Natural (2)</v>
          </cell>
          <cell r="O1643" t="str">
            <v>1 Nacional</v>
          </cell>
          <cell r="Q1643" t="str">
            <v>3 3. Único Contratista</v>
          </cell>
          <cell r="U1643">
            <v>1015423663</v>
          </cell>
          <cell r="V1643" t="str">
            <v>DANIEL ALEJANDRO REYES GALVIS</v>
          </cell>
        </row>
        <row r="1644">
          <cell r="C1644" t="str">
            <v>2445-2024</v>
          </cell>
          <cell r="D1644" t="str">
            <v>Instituto Distritall de las Artes</v>
          </cell>
          <cell r="E1644" t="str">
            <v>DAVID JARAMILLO VESGA</v>
          </cell>
          <cell r="F1644" t="str">
            <v>NIT</v>
          </cell>
          <cell r="G1644">
            <v>1061772011</v>
          </cell>
          <cell r="H1644">
            <v>1061772011</v>
          </cell>
          <cell r="I1644">
            <v>6</v>
          </cell>
          <cell r="K1644" t="str">
            <v>Natural</v>
          </cell>
          <cell r="L1644" t="str">
            <v>2 Jurídica</v>
          </cell>
          <cell r="N1644" t="str">
            <v>3 Privadas (2)</v>
          </cell>
          <cell r="O1644" t="str">
            <v>1 Nacional</v>
          </cell>
          <cell r="Q1644" t="str">
            <v>3 3. Único Contratista</v>
          </cell>
          <cell r="U1644">
            <v>1061772011</v>
          </cell>
          <cell r="V1644" t="str">
            <v>DAVID JARAMILLO VESGA</v>
          </cell>
        </row>
        <row r="1645">
          <cell r="C1645" t="str">
            <v>2446-2024</v>
          </cell>
          <cell r="D1645" t="str">
            <v>Jose Guillermo Paiva Murcia</v>
          </cell>
          <cell r="E1645" t="str">
            <v>JOSE GUILLERMO PAIVA MURCIA</v>
          </cell>
          <cell r="F1645" t="str">
            <v>Cédula de Ciudadania</v>
          </cell>
          <cell r="G1645">
            <v>1033772491</v>
          </cell>
          <cell r="H1645">
            <v>1033772491</v>
          </cell>
          <cell r="I1645">
            <v>6</v>
          </cell>
          <cell r="K1645" t="str">
            <v>Natural</v>
          </cell>
          <cell r="L1645" t="str">
            <v>1 Natural</v>
          </cell>
          <cell r="M1645" t="str">
            <v>2 Privada (1)</v>
          </cell>
          <cell r="N1645" t="str">
            <v>4 Persona Natural (2)</v>
          </cell>
          <cell r="O1645" t="str">
            <v>1 Nacional</v>
          </cell>
          <cell r="Q1645" t="str">
            <v>3 3. Único Contratista</v>
          </cell>
          <cell r="U1645">
            <v>1033772491</v>
          </cell>
          <cell r="V1645" t="str">
            <v>JOSE GUILLERMO PAIVA MURCIA</v>
          </cell>
        </row>
        <row r="1646">
          <cell r="C1646" t="str">
            <v>2447-2024</v>
          </cell>
          <cell r="D1646" t="str">
            <v>Daniel Buitrago</v>
          </cell>
          <cell r="E1646" t="str">
            <v>DANIEL ALFREDO BUITRAGO FERNANDEZ</v>
          </cell>
          <cell r="F1646" t="str">
            <v>Cédula de Ciudadania</v>
          </cell>
          <cell r="G1646">
            <v>1016013242</v>
          </cell>
          <cell r="H1646">
            <v>1016013242</v>
          </cell>
          <cell r="I1646">
            <v>1</v>
          </cell>
          <cell r="K1646" t="str">
            <v>Natural</v>
          </cell>
          <cell r="L1646" t="str">
            <v>1 Natural</v>
          </cell>
          <cell r="M1646" t="str">
            <v>2 Privada (1)</v>
          </cell>
          <cell r="N1646" t="str">
            <v>4 Persona Natural (2)</v>
          </cell>
          <cell r="O1646" t="str">
            <v>1 Nacional</v>
          </cell>
          <cell r="Q1646" t="str">
            <v>3 3. Único Contratista</v>
          </cell>
          <cell r="U1646">
            <v>1016013242</v>
          </cell>
          <cell r="V1646" t="str">
            <v>DANIEL ALFREDO BUITRAGO FERNANDEZ</v>
          </cell>
        </row>
        <row r="1647">
          <cell r="C1647" t="str">
            <v>2448-2024</v>
          </cell>
          <cell r="D1647" t="str">
            <v>JOHANNA GOMEZ GUTIERREZ</v>
          </cell>
          <cell r="E1647" t="str">
            <v>JOHANNA MILENA GOMEZ GUTIERREZ</v>
          </cell>
          <cell r="F1647" t="str">
            <v>Cédula de Ciudadania</v>
          </cell>
          <cell r="G1647">
            <v>53108371</v>
          </cell>
          <cell r="H1647">
            <v>53108371</v>
          </cell>
          <cell r="I1647">
            <v>6</v>
          </cell>
          <cell r="K1647" t="str">
            <v>Natural</v>
          </cell>
          <cell r="L1647" t="str">
            <v>1 Natural</v>
          </cell>
          <cell r="M1647" t="str">
            <v>2 Privada (1)</v>
          </cell>
          <cell r="N1647" t="str">
            <v>4 Persona Natural (2)</v>
          </cell>
          <cell r="O1647" t="str">
            <v>1 Nacional</v>
          </cell>
          <cell r="Q1647" t="str">
            <v>3 3. Único Contratista</v>
          </cell>
          <cell r="U1647">
            <v>53108371</v>
          </cell>
          <cell r="V1647" t="str">
            <v>JOHANNA MILENA GOMEZ GUTIERREZ</v>
          </cell>
        </row>
        <row r="1648">
          <cell r="C1648" t="str">
            <v>2449-2024</v>
          </cell>
          <cell r="D1648" t="str">
            <v>Carmen Janneth Rubio Delgado</v>
          </cell>
          <cell r="E1648" t="str">
            <v>CARMEN JANNETH RUBIO DELGADO</v>
          </cell>
          <cell r="F1648" t="str">
            <v>Cédula de Ciudadania</v>
          </cell>
          <cell r="G1648">
            <v>1022326839</v>
          </cell>
          <cell r="H1648">
            <v>1022326839</v>
          </cell>
          <cell r="I1648">
            <v>3</v>
          </cell>
          <cell r="K1648" t="str">
            <v>Natural</v>
          </cell>
          <cell r="L1648" t="str">
            <v>1 Natural</v>
          </cell>
          <cell r="M1648" t="str">
            <v>2 Privada (1)</v>
          </cell>
          <cell r="N1648" t="str">
            <v>4 Persona Natural (2)</v>
          </cell>
          <cell r="O1648" t="str">
            <v>1 Nacional</v>
          </cell>
          <cell r="Q1648" t="str">
            <v>3 3. Único Contratista</v>
          </cell>
          <cell r="U1648">
            <v>1022326839</v>
          </cell>
          <cell r="V1648" t="str">
            <v>CARMEN JANNETH RUBIO DELGADO</v>
          </cell>
        </row>
        <row r="1649">
          <cell r="C1649" t="str">
            <v>245-2024</v>
          </cell>
          <cell r="D1649" t="str">
            <v>David Franco Colorado</v>
          </cell>
          <cell r="E1649" t="str">
            <v>DAVID FRANCO COLORADO</v>
          </cell>
          <cell r="F1649" t="str">
            <v>Cédula de Ciudadania</v>
          </cell>
          <cell r="G1649">
            <v>1030552747</v>
          </cell>
          <cell r="H1649">
            <v>1030552747</v>
          </cell>
          <cell r="I1649">
            <v>1</v>
          </cell>
          <cell r="K1649" t="str">
            <v>Natural</v>
          </cell>
          <cell r="L1649" t="str">
            <v>1 Natural</v>
          </cell>
          <cell r="M1649" t="str">
            <v>2 Privada (1)</v>
          </cell>
          <cell r="N1649" t="str">
            <v>4 Persona Natural (2)</v>
          </cell>
          <cell r="O1649" t="str">
            <v>1 Nacional</v>
          </cell>
          <cell r="Q1649" t="str">
            <v>3 3. Único Contratista</v>
          </cell>
          <cell r="U1649">
            <v>1030552747</v>
          </cell>
          <cell r="V1649" t="str">
            <v>DAVID FRANCO COLORADO</v>
          </cell>
        </row>
        <row r="1650">
          <cell r="C1650" t="str">
            <v>2450-2024</v>
          </cell>
          <cell r="D1650" t="str">
            <v>Jhonatan Garzon</v>
          </cell>
          <cell r="E1650" t="str">
            <v>JHONATAN STIBE GARZON MATAMOROS</v>
          </cell>
          <cell r="F1650" t="str">
            <v>Cédula de Ciudadania</v>
          </cell>
          <cell r="G1650">
            <v>1020794639</v>
          </cell>
          <cell r="H1650">
            <v>1020794639</v>
          </cell>
          <cell r="I1650">
            <v>6</v>
          </cell>
          <cell r="K1650" t="str">
            <v>Natural</v>
          </cell>
          <cell r="L1650" t="str">
            <v>1 Natural</v>
          </cell>
          <cell r="M1650" t="str">
            <v>2 Privada (1)</v>
          </cell>
          <cell r="N1650" t="str">
            <v>4 Persona Natural (2)</v>
          </cell>
          <cell r="O1650" t="str">
            <v>1 Nacional</v>
          </cell>
          <cell r="Q1650" t="str">
            <v>3 3. Único Contratista</v>
          </cell>
          <cell r="U1650">
            <v>1020794639</v>
          </cell>
          <cell r="V1650" t="str">
            <v>JHONATAN STIBE GARZON MATAMOROS</v>
          </cell>
        </row>
        <row r="1651">
          <cell r="C1651" t="str">
            <v>2451-2024</v>
          </cell>
          <cell r="D1651" t="str">
            <v>OSCAR HERNANDO NOSSA GARCIA</v>
          </cell>
          <cell r="E1651" t="str">
            <v>OSCAR HERNANDO NOSSA GARCIA</v>
          </cell>
          <cell r="F1651" t="str">
            <v>Cédula de Ciudadania</v>
          </cell>
          <cell r="G1651">
            <v>80244363</v>
          </cell>
          <cell r="H1651">
            <v>80244363</v>
          </cell>
          <cell r="I1651">
            <v>7</v>
          </cell>
          <cell r="K1651" t="str">
            <v>Natural</v>
          </cell>
          <cell r="L1651" t="str">
            <v>1 Natural</v>
          </cell>
          <cell r="M1651" t="str">
            <v>2 Privada (1)</v>
          </cell>
          <cell r="N1651" t="str">
            <v>4 Persona Natural (2)</v>
          </cell>
          <cell r="O1651" t="str">
            <v>1 Nacional</v>
          </cell>
          <cell r="Q1651" t="str">
            <v>3 3. Único Contratista</v>
          </cell>
          <cell r="U1651">
            <v>80244363</v>
          </cell>
          <cell r="V1651" t="str">
            <v>OSCAR HERNANDO NOSSA GARCIA</v>
          </cell>
        </row>
        <row r="1652">
          <cell r="C1652" t="str">
            <v>2452-2024</v>
          </cell>
          <cell r="D1652" t="str">
            <v>ANGIE KATHERINE CARDENAS HERNANDEZ</v>
          </cell>
          <cell r="E1652" t="str">
            <v>ANGIE KATHERINE CARDENAS HERNANDEZ</v>
          </cell>
          <cell r="F1652" t="str">
            <v>Cédula de Ciudadania</v>
          </cell>
          <cell r="G1652">
            <v>1030566584</v>
          </cell>
          <cell r="H1652">
            <v>1030566584</v>
          </cell>
          <cell r="I1652">
            <v>9</v>
          </cell>
          <cell r="K1652" t="str">
            <v>Natural</v>
          </cell>
          <cell r="L1652" t="str">
            <v>1 Natural</v>
          </cell>
          <cell r="M1652" t="str">
            <v>2 Privada (1)</v>
          </cell>
          <cell r="N1652" t="str">
            <v>4 Persona Natural (2)</v>
          </cell>
          <cell r="O1652" t="str">
            <v>1 Nacional</v>
          </cell>
          <cell r="Q1652" t="str">
            <v>3 3. Único Contratista</v>
          </cell>
          <cell r="U1652">
            <v>1030566584</v>
          </cell>
          <cell r="V1652" t="str">
            <v>ANGIE KATHERINE CARDENAS HERNANDEZ</v>
          </cell>
        </row>
        <row r="1653">
          <cell r="C1653" t="str">
            <v>2453-2024</v>
          </cell>
          <cell r="D1653" t="str">
            <v>miguel alejandro paloma sanchez</v>
          </cell>
          <cell r="E1653" t="str">
            <v>MIGUEL ALEJANDRO PALOMA SANCHEZ</v>
          </cell>
          <cell r="F1653" t="str">
            <v>Cédula de Ciudadania</v>
          </cell>
          <cell r="G1653">
            <v>1015998710</v>
          </cell>
          <cell r="H1653">
            <v>1015998710</v>
          </cell>
          <cell r="I1653">
            <v>1</v>
          </cell>
          <cell r="K1653" t="str">
            <v>Natural</v>
          </cell>
          <cell r="L1653" t="str">
            <v>1 Natural</v>
          </cell>
          <cell r="M1653" t="str">
            <v>2 Privada (1)</v>
          </cell>
          <cell r="N1653" t="str">
            <v>4 Persona Natural (2)</v>
          </cell>
          <cell r="O1653" t="str">
            <v>1 Nacional</v>
          </cell>
          <cell r="Q1653" t="str">
            <v>3 3. Único Contratista</v>
          </cell>
          <cell r="U1653">
            <v>1015998710</v>
          </cell>
          <cell r="V1653" t="str">
            <v>MIGUEL ALEJANDRO PALOMA SANCHEZ</v>
          </cell>
        </row>
        <row r="1654">
          <cell r="C1654" t="str">
            <v>2454-2024</v>
          </cell>
          <cell r="D1654" t="str">
            <v>Juan Camilo Victorino Ramírez</v>
          </cell>
          <cell r="E1654" t="str">
            <v>JUAN CAMILO VICTORINO RAMIREZ</v>
          </cell>
          <cell r="F1654" t="str">
            <v>Cédula de Ciudadania</v>
          </cell>
          <cell r="G1654">
            <v>1010163976</v>
          </cell>
          <cell r="H1654">
            <v>1010163976</v>
          </cell>
          <cell r="I1654">
            <v>1</v>
          </cell>
          <cell r="K1654" t="str">
            <v>Natural</v>
          </cell>
          <cell r="L1654" t="str">
            <v>1 Natural</v>
          </cell>
          <cell r="M1654" t="str">
            <v>2 Privada (1)</v>
          </cell>
          <cell r="N1654" t="str">
            <v>4 Persona Natural (2)</v>
          </cell>
          <cell r="O1654" t="str">
            <v>1 Nacional</v>
          </cell>
          <cell r="Q1654" t="str">
            <v>3 3. Único Contratista</v>
          </cell>
          <cell r="U1654">
            <v>1010163976</v>
          </cell>
          <cell r="V1654" t="str">
            <v>JUAN CAMILO VICTORINO RAMIREZ</v>
          </cell>
        </row>
        <row r="1655">
          <cell r="C1655" t="str">
            <v>2455-2024</v>
          </cell>
          <cell r="D1655" t="str">
            <v>Eliana Florez Valero</v>
          </cell>
          <cell r="E1655" t="str">
            <v>ELIANA FLOREZ VALERO</v>
          </cell>
          <cell r="F1655" t="str">
            <v>Cédula de Ciudadania</v>
          </cell>
          <cell r="G1655">
            <v>1026263117</v>
          </cell>
          <cell r="H1655">
            <v>1026263117</v>
          </cell>
          <cell r="I1655">
            <v>7</v>
          </cell>
          <cell r="K1655" t="str">
            <v>Natural</v>
          </cell>
          <cell r="L1655" t="str">
            <v>1 Natural</v>
          </cell>
          <cell r="M1655" t="str">
            <v>2 Privada (1)</v>
          </cell>
          <cell r="N1655" t="str">
            <v>4 Persona Natural (2)</v>
          </cell>
          <cell r="O1655" t="str">
            <v>1 Nacional</v>
          </cell>
          <cell r="Q1655" t="str">
            <v>3 3. Único Contratista</v>
          </cell>
          <cell r="U1655">
            <v>1026263117</v>
          </cell>
          <cell r="V1655" t="str">
            <v>ELIANA FLOREZ VALERO</v>
          </cell>
        </row>
        <row r="1656">
          <cell r="C1656" t="str">
            <v>2456-2024</v>
          </cell>
          <cell r="D1656" t="str">
            <v>Sonia Esperanza Archila Rodriguez</v>
          </cell>
          <cell r="E1656" t="str">
            <v>SONIA ESPERANZA ARCHILA RODRIGUEZ</v>
          </cell>
          <cell r="F1656" t="str">
            <v>Cédula de Ciudadania</v>
          </cell>
          <cell r="G1656">
            <v>1016001047</v>
          </cell>
          <cell r="H1656">
            <v>1016001047</v>
          </cell>
          <cell r="I1656">
            <v>1</v>
          </cell>
          <cell r="K1656" t="str">
            <v>Natural</v>
          </cell>
          <cell r="L1656" t="str">
            <v>1 Natural</v>
          </cell>
          <cell r="M1656" t="str">
            <v>2 Privada (1)</v>
          </cell>
          <cell r="N1656" t="str">
            <v>4 Persona Natural (2)</v>
          </cell>
          <cell r="O1656" t="str">
            <v>1 Nacional</v>
          </cell>
          <cell r="Q1656" t="str">
            <v>3 3. Único Contratista</v>
          </cell>
          <cell r="U1656">
            <v>1016001047</v>
          </cell>
          <cell r="V1656" t="str">
            <v>SONIA ESPERANZA ARCHILA RODRIGUEZ</v>
          </cell>
        </row>
        <row r="1657">
          <cell r="C1657" t="str">
            <v>2457-2024</v>
          </cell>
          <cell r="D1657" t="str">
            <v>Andrea del Pilar Mayorga González</v>
          </cell>
          <cell r="E1657" t="str">
            <v>ANDREA DEL PILAR MAYORGA GONZALEZ</v>
          </cell>
          <cell r="F1657" t="str">
            <v>Cédula de Ciudadania</v>
          </cell>
          <cell r="G1657">
            <v>52769530</v>
          </cell>
          <cell r="H1657">
            <v>52769530</v>
          </cell>
          <cell r="I1657">
            <v>2</v>
          </cell>
          <cell r="K1657" t="str">
            <v>Natural</v>
          </cell>
          <cell r="L1657" t="str">
            <v>1 Natural</v>
          </cell>
          <cell r="M1657" t="str">
            <v>2 Privada (1)</v>
          </cell>
          <cell r="N1657" t="str">
            <v>4 Persona Natural (2)</v>
          </cell>
          <cell r="O1657" t="str">
            <v>1 Nacional</v>
          </cell>
          <cell r="Q1657" t="str">
            <v>3 3. Único Contratista</v>
          </cell>
          <cell r="U1657">
            <v>52769530</v>
          </cell>
          <cell r="V1657" t="str">
            <v>ANDREA DEL PILAR MAYORGA GONZALEZ</v>
          </cell>
        </row>
        <row r="1658">
          <cell r="C1658" t="str">
            <v>2458-2024</v>
          </cell>
          <cell r="D1658" t="str">
            <v>Juan Diego Estupiñan Diaz</v>
          </cell>
          <cell r="E1658" t="str">
            <v>JUAN DIEGO ESTUPIÑAN DIAZ</v>
          </cell>
          <cell r="F1658" t="str">
            <v>Cédula de Ciudadania</v>
          </cell>
          <cell r="G1658">
            <v>1014265414</v>
          </cell>
          <cell r="H1658">
            <v>1014265414</v>
          </cell>
          <cell r="I1658">
            <v>5</v>
          </cell>
          <cell r="K1658" t="str">
            <v>Natural</v>
          </cell>
          <cell r="L1658" t="str">
            <v>1 Natural</v>
          </cell>
          <cell r="M1658" t="str">
            <v>2 Privada (1)</v>
          </cell>
          <cell r="N1658" t="str">
            <v>4 Persona Natural (2)</v>
          </cell>
          <cell r="O1658" t="str">
            <v>1 Nacional</v>
          </cell>
          <cell r="Q1658" t="str">
            <v>3 3. Único Contratista</v>
          </cell>
          <cell r="U1658">
            <v>1014265414</v>
          </cell>
          <cell r="V1658" t="str">
            <v>JUAN DIEGO ESTUPIÑAN DIAZ</v>
          </cell>
        </row>
        <row r="1659">
          <cell r="C1659" t="str">
            <v>2459-2024</v>
          </cell>
          <cell r="D1659" t="str">
            <v>Walter Miller Ospina Manzanares</v>
          </cell>
          <cell r="E1659" t="str">
            <v>WALTER MILLER OSPINA MANZANARES</v>
          </cell>
          <cell r="F1659" t="str">
            <v>Cédula de Ciudadania</v>
          </cell>
          <cell r="G1659">
            <v>1013620331</v>
          </cell>
          <cell r="H1659">
            <v>1013620331</v>
          </cell>
          <cell r="I1659">
            <v>1</v>
          </cell>
          <cell r="K1659" t="str">
            <v>Natural</v>
          </cell>
          <cell r="L1659" t="str">
            <v>1 Natural</v>
          </cell>
          <cell r="M1659" t="str">
            <v>2 Privada (1)</v>
          </cell>
          <cell r="N1659" t="str">
            <v>4 Persona Natural (2)</v>
          </cell>
          <cell r="O1659" t="str">
            <v>1 Nacional</v>
          </cell>
          <cell r="Q1659" t="str">
            <v>3 3. Único Contratista</v>
          </cell>
          <cell r="U1659">
            <v>1013620331</v>
          </cell>
          <cell r="V1659" t="str">
            <v>WALTER MILLER OSPINA MANZANARES</v>
          </cell>
        </row>
        <row r="1660">
          <cell r="C1660" t="str">
            <v>246-2024</v>
          </cell>
          <cell r="D1660" t="str">
            <v>Karen Lorena Palacios Mendez</v>
          </cell>
          <cell r="E1660" t="str">
            <v>KAREN LORENA PALACIOS MENDEZ</v>
          </cell>
          <cell r="F1660" t="str">
            <v>Cédula de Ciudadania</v>
          </cell>
          <cell r="G1660">
            <v>1014235056</v>
          </cell>
          <cell r="H1660">
            <v>1014235056</v>
          </cell>
          <cell r="I1660">
            <v>3</v>
          </cell>
          <cell r="K1660" t="str">
            <v>Natural</v>
          </cell>
          <cell r="L1660" t="str">
            <v>1 Natural</v>
          </cell>
          <cell r="M1660" t="str">
            <v>2 Privada (1)</v>
          </cell>
          <cell r="N1660" t="str">
            <v>4 Persona Natural (2)</v>
          </cell>
          <cell r="O1660" t="str">
            <v>1 Nacional</v>
          </cell>
          <cell r="Q1660" t="str">
            <v>3 3. Único Contratista</v>
          </cell>
          <cell r="U1660">
            <v>1014235056</v>
          </cell>
          <cell r="V1660" t="str">
            <v>KAREN LORENA PALACIOS MENDEZ</v>
          </cell>
        </row>
        <row r="1661">
          <cell r="C1661" t="str">
            <v>2460-2024</v>
          </cell>
          <cell r="D1661" t="str">
            <v>Paula Ximena Miranda Zora</v>
          </cell>
          <cell r="E1661" t="str">
            <v>PAULA XIMENA MIRANDA ZORA</v>
          </cell>
          <cell r="F1661" t="str">
            <v>Cédula de Ciudadania</v>
          </cell>
          <cell r="G1661">
            <v>1014278003</v>
          </cell>
          <cell r="H1661">
            <v>1014278003</v>
          </cell>
          <cell r="I1661">
            <v>8</v>
          </cell>
          <cell r="K1661" t="str">
            <v>Natural</v>
          </cell>
          <cell r="L1661" t="str">
            <v>1 Natural</v>
          </cell>
          <cell r="M1661" t="str">
            <v>2 Privada (1)</v>
          </cell>
          <cell r="N1661" t="str">
            <v>4 Persona Natural (2)</v>
          </cell>
          <cell r="O1661" t="str">
            <v>1 Nacional</v>
          </cell>
          <cell r="Q1661" t="str">
            <v>3 3. Único Contratista</v>
          </cell>
          <cell r="U1661">
            <v>1014278003</v>
          </cell>
          <cell r="V1661" t="str">
            <v>PAULA XIMENA MIRANDA ZORA</v>
          </cell>
        </row>
        <row r="1662">
          <cell r="C1662" t="str">
            <v>2461-2024</v>
          </cell>
          <cell r="D1662" t="str">
            <v>Angie Daniela Muñoz Muñoz</v>
          </cell>
          <cell r="E1662" t="str">
            <v>ANGIE DANIELA MUÑOZ MUÑOZ</v>
          </cell>
          <cell r="F1662" t="str">
            <v>Cédula de Ciudadania</v>
          </cell>
          <cell r="G1662">
            <v>1033763088</v>
          </cell>
          <cell r="H1662">
            <v>1033763088</v>
          </cell>
          <cell r="I1662">
            <v>2</v>
          </cell>
          <cell r="K1662" t="str">
            <v>Natural</v>
          </cell>
          <cell r="L1662" t="str">
            <v>1 Natural</v>
          </cell>
          <cell r="M1662" t="str">
            <v>2 Privada (1)</v>
          </cell>
          <cell r="N1662" t="str">
            <v>4 Persona Natural (2)</v>
          </cell>
          <cell r="O1662" t="str">
            <v>1 Nacional</v>
          </cell>
          <cell r="Q1662" t="str">
            <v>3 3. Único Contratista</v>
          </cell>
          <cell r="U1662">
            <v>1033763088</v>
          </cell>
          <cell r="V1662" t="str">
            <v>ANGIE DANIELA MUÑOZ MUÑOZ</v>
          </cell>
        </row>
        <row r="1663">
          <cell r="C1663" t="str">
            <v>2462-2024</v>
          </cell>
          <cell r="D1663" t="str">
            <v>Edwin Rosendo Ossa Cortes</v>
          </cell>
          <cell r="E1663" t="str">
            <v>EDWIN ROSENDO OSSA CORTES</v>
          </cell>
          <cell r="F1663" t="str">
            <v>Cédula de Ciudadania</v>
          </cell>
          <cell r="G1663">
            <v>1026252461</v>
          </cell>
          <cell r="H1663">
            <v>1026252461</v>
          </cell>
          <cell r="I1663">
            <v>9</v>
          </cell>
          <cell r="K1663" t="str">
            <v>Natural</v>
          </cell>
          <cell r="L1663" t="str">
            <v>1 Natural</v>
          </cell>
          <cell r="M1663" t="str">
            <v>2 Privada (1)</v>
          </cell>
          <cell r="N1663" t="str">
            <v>4 Persona Natural (2)</v>
          </cell>
          <cell r="O1663" t="str">
            <v>1 Nacional</v>
          </cell>
          <cell r="Q1663" t="str">
            <v>3 3. Único Contratista</v>
          </cell>
          <cell r="U1663">
            <v>1026252461</v>
          </cell>
          <cell r="V1663" t="str">
            <v>EDWIN ROSENDO OSSA CORTES</v>
          </cell>
        </row>
        <row r="1664">
          <cell r="C1664" t="str">
            <v>2463-2024</v>
          </cell>
          <cell r="D1664" t="str">
            <v>Estefanía Álvarez Beltrán</v>
          </cell>
          <cell r="E1664" t="str">
            <v>ESTEFANIA ALVAREZ BELTRAN</v>
          </cell>
          <cell r="F1664" t="str">
            <v>Cédula de Ciudadania</v>
          </cell>
          <cell r="G1664">
            <v>1073713108</v>
          </cell>
          <cell r="H1664">
            <v>1073713108</v>
          </cell>
          <cell r="I1664">
            <v>3</v>
          </cell>
          <cell r="K1664" t="str">
            <v>Natural</v>
          </cell>
          <cell r="L1664" t="str">
            <v>1 Natural</v>
          </cell>
          <cell r="M1664" t="str">
            <v>2 Privada (1)</v>
          </cell>
          <cell r="N1664" t="str">
            <v>4 Persona Natural (2)</v>
          </cell>
          <cell r="O1664" t="str">
            <v>1 Nacional</v>
          </cell>
          <cell r="Q1664" t="str">
            <v>3 3. Único Contratista</v>
          </cell>
          <cell r="U1664">
            <v>1073713108</v>
          </cell>
          <cell r="V1664" t="str">
            <v>ESTEFANIA ALVAREZ BELTRAN</v>
          </cell>
        </row>
        <row r="1665">
          <cell r="C1665" t="str">
            <v>2464-2024</v>
          </cell>
          <cell r="D1665" t="str">
            <v>WALTER MAURICIO QUIÑONES GONZALEZ</v>
          </cell>
          <cell r="E1665" t="str">
            <v>WALTER MAURICIO QUIÑONES GONZALEZ</v>
          </cell>
          <cell r="F1665" t="str">
            <v>Cédula de Ciudadania</v>
          </cell>
          <cell r="G1665">
            <v>79744852</v>
          </cell>
          <cell r="H1665">
            <v>79744852</v>
          </cell>
          <cell r="I1665">
            <v>9</v>
          </cell>
          <cell r="K1665" t="str">
            <v>Natural</v>
          </cell>
          <cell r="L1665" t="str">
            <v>1 Natural</v>
          </cell>
          <cell r="M1665" t="str">
            <v>2 Privada (1)</v>
          </cell>
          <cell r="N1665" t="str">
            <v>4 Persona Natural (2)</v>
          </cell>
          <cell r="O1665" t="str">
            <v>1 Nacional</v>
          </cell>
          <cell r="Q1665" t="str">
            <v>3 3. Único Contratista</v>
          </cell>
          <cell r="U1665">
            <v>79744852</v>
          </cell>
          <cell r="V1665" t="str">
            <v>WALTER MAURICIO QUIÑONES GONZALEZ</v>
          </cell>
        </row>
        <row r="1666">
          <cell r="C1666" t="str">
            <v>2465-2024</v>
          </cell>
          <cell r="D1666" t="str">
            <v>Stephania Lozano Perez</v>
          </cell>
          <cell r="E1666" t="str">
            <v>STEPHANIA LOZANO PEREZ</v>
          </cell>
          <cell r="F1666" t="str">
            <v>Cédula de Ciudadania</v>
          </cell>
          <cell r="G1666">
            <v>1030627226</v>
          </cell>
          <cell r="H1666">
            <v>1030627226</v>
          </cell>
          <cell r="I1666">
            <v>1</v>
          </cell>
          <cell r="K1666" t="str">
            <v>Natural</v>
          </cell>
          <cell r="L1666" t="str">
            <v>1 Natural</v>
          </cell>
          <cell r="M1666" t="str">
            <v>2 Privada (1)</v>
          </cell>
          <cell r="N1666" t="str">
            <v>4 Persona Natural (2)</v>
          </cell>
          <cell r="O1666" t="str">
            <v>1 Nacional</v>
          </cell>
          <cell r="Q1666" t="str">
            <v>3 3. Único Contratista</v>
          </cell>
          <cell r="U1666">
            <v>1030627226</v>
          </cell>
          <cell r="V1666" t="str">
            <v>STEPHANIA LOZANO PEREZ</v>
          </cell>
        </row>
        <row r="1667">
          <cell r="C1667" t="str">
            <v>2466-2024</v>
          </cell>
          <cell r="D1667" t="str">
            <v>Carlos Alberto Arevalo Saavedra</v>
          </cell>
          <cell r="E1667" t="str">
            <v>CARLOS ALBERTO AREVALO SAAVEDRA</v>
          </cell>
          <cell r="F1667" t="str">
            <v>Cédula de Ciudadania</v>
          </cell>
          <cell r="G1667">
            <v>1014241086</v>
          </cell>
          <cell r="H1667">
            <v>1014241086</v>
          </cell>
          <cell r="I1667">
            <v>9</v>
          </cell>
          <cell r="K1667" t="str">
            <v>Natural</v>
          </cell>
          <cell r="L1667" t="str">
            <v>1 Natural</v>
          </cell>
          <cell r="M1667" t="str">
            <v>2 Privada (1)</v>
          </cell>
          <cell r="N1667" t="str">
            <v>4 Persona Natural (2)</v>
          </cell>
          <cell r="O1667" t="str">
            <v>1 Nacional</v>
          </cell>
          <cell r="Q1667" t="str">
            <v>3 3. Único Contratista</v>
          </cell>
          <cell r="U1667">
            <v>1014241086</v>
          </cell>
          <cell r="V1667" t="str">
            <v>CARLOS ALBERTO AREVALO SAAVEDRA</v>
          </cell>
        </row>
        <row r="1668">
          <cell r="C1668" t="str">
            <v>2467-2024</v>
          </cell>
          <cell r="D1668" t="str">
            <v>CESAR DAVID PUENTES VALERO</v>
          </cell>
          <cell r="E1668" t="str">
            <v>CESAR DAVID PUENTES VALERO</v>
          </cell>
          <cell r="F1668" t="str">
            <v>Cédula de Ciudadania</v>
          </cell>
          <cell r="G1668">
            <v>1026262800</v>
          </cell>
          <cell r="H1668">
            <v>1026262800</v>
          </cell>
          <cell r="I1668">
            <v>5</v>
          </cell>
          <cell r="K1668" t="str">
            <v>Natural</v>
          </cell>
          <cell r="L1668" t="str">
            <v>1 Natural</v>
          </cell>
          <cell r="M1668" t="str">
            <v>2 Privada (1)</v>
          </cell>
          <cell r="N1668" t="str">
            <v>4 Persona Natural (2)</v>
          </cell>
          <cell r="O1668" t="str">
            <v>1 Nacional</v>
          </cell>
          <cell r="Q1668" t="str">
            <v>3 3. Único Contratista</v>
          </cell>
          <cell r="U1668">
            <v>1026262800</v>
          </cell>
          <cell r="V1668" t="str">
            <v>CESAR DAVID PUENTES VALERO</v>
          </cell>
        </row>
        <row r="1669">
          <cell r="C1669" t="str">
            <v>2468-2024</v>
          </cell>
          <cell r="D1669" t="str">
            <v>SILVIA ALEJANDRA CIFUENTES REYES</v>
          </cell>
          <cell r="E1669" t="str">
            <v>SILVIA ALEJANDRA CIFUENTES REYES</v>
          </cell>
          <cell r="F1669" t="str">
            <v>Cédula de Ciudadania</v>
          </cell>
          <cell r="G1669">
            <v>52821669</v>
          </cell>
          <cell r="H1669">
            <v>52821669</v>
          </cell>
          <cell r="I1669">
            <v>9</v>
          </cell>
          <cell r="K1669" t="str">
            <v>Natural</v>
          </cell>
          <cell r="L1669" t="str">
            <v>1 Natural</v>
          </cell>
          <cell r="M1669" t="str">
            <v>2 Privada (1)</v>
          </cell>
          <cell r="N1669" t="str">
            <v>4 Persona Natural (2)</v>
          </cell>
          <cell r="O1669" t="str">
            <v>1 Nacional</v>
          </cell>
          <cell r="Q1669" t="str">
            <v>3 3. Único Contratista</v>
          </cell>
          <cell r="U1669">
            <v>52821669</v>
          </cell>
          <cell r="V1669" t="str">
            <v>SILVIA ALEJANDRA CIFUENTES REYES</v>
          </cell>
        </row>
        <row r="1670">
          <cell r="C1670" t="str">
            <v>2469-2024</v>
          </cell>
          <cell r="D1670" t="str">
            <v>Jineth Viviana Urbina Benito</v>
          </cell>
          <cell r="E1670" t="str">
            <v>JINETH VIVIANA URBINA BENITO</v>
          </cell>
          <cell r="F1670" t="str">
            <v>Cédula de Ciudadania</v>
          </cell>
          <cell r="G1670">
            <v>1013635181</v>
          </cell>
          <cell r="H1670">
            <v>1013635181</v>
          </cell>
          <cell r="I1670">
            <v>9</v>
          </cell>
          <cell r="K1670" t="str">
            <v>Natural</v>
          </cell>
          <cell r="L1670" t="str">
            <v>1 Natural</v>
          </cell>
          <cell r="M1670" t="str">
            <v>2 Privada (1)</v>
          </cell>
          <cell r="N1670" t="str">
            <v>4 Persona Natural (2)</v>
          </cell>
          <cell r="O1670" t="str">
            <v>1 Nacional</v>
          </cell>
          <cell r="Q1670" t="str">
            <v>3 3. Único Contratista</v>
          </cell>
          <cell r="U1670">
            <v>1013635181</v>
          </cell>
          <cell r="V1670" t="str">
            <v>JINETH VIVIANA URBINA BENITO</v>
          </cell>
        </row>
        <row r="1671">
          <cell r="C1671" t="str">
            <v>247-2024</v>
          </cell>
          <cell r="D1671" t="str">
            <v>Vanessa Alejandra García González</v>
          </cell>
          <cell r="E1671" t="str">
            <v>VANESSA ALEJANDRA GARCIA GONZALEZ</v>
          </cell>
          <cell r="F1671" t="str">
            <v>Cédula de Ciudadania</v>
          </cell>
          <cell r="G1671">
            <v>1015456192</v>
          </cell>
          <cell r="H1671">
            <v>1015456192</v>
          </cell>
          <cell r="I1671">
            <v>9</v>
          </cell>
          <cell r="K1671" t="str">
            <v>Natural</v>
          </cell>
          <cell r="L1671" t="str">
            <v>1 Natural</v>
          </cell>
          <cell r="M1671" t="str">
            <v>2 Privada (1)</v>
          </cell>
          <cell r="N1671" t="str">
            <v>4 Persona Natural (2)</v>
          </cell>
          <cell r="O1671" t="str">
            <v>1 Nacional</v>
          </cell>
          <cell r="Q1671" t="str">
            <v>3 3. Único Contratista</v>
          </cell>
          <cell r="U1671">
            <v>1015456192</v>
          </cell>
          <cell r="V1671" t="str">
            <v>VANESSA ALEJANDRA GARCIA GONZALEZ</v>
          </cell>
        </row>
        <row r="1672">
          <cell r="C1672" t="str">
            <v>2470-2024</v>
          </cell>
          <cell r="D1672" t="str">
            <v>Liliana Katerin Parra Florez</v>
          </cell>
          <cell r="E1672" t="str">
            <v>LILIANA KATERIN PARRA FLOREZ</v>
          </cell>
          <cell r="F1672" t="str">
            <v>Cédula de Ciudadania</v>
          </cell>
          <cell r="G1672">
            <v>1018479866</v>
          </cell>
          <cell r="H1672">
            <v>1018479866</v>
          </cell>
          <cell r="I1672">
            <v>4</v>
          </cell>
          <cell r="K1672" t="str">
            <v>Natural</v>
          </cell>
          <cell r="L1672" t="str">
            <v>1 Natural</v>
          </cell>
          <cell r="M1672" t="str">
            <v>2 Privada (1)</v>
          </cell>
          <cell r="N1672" t="str">
            <v>4 Persona Natural (2)</v>
          </cell>
          <cell r="O1672" t="str">
            <v>1 Nacional</v>
          </cell>
          <cell r="Q1672" t="str">
            <v>3 3. Único Contratista</v>
          </cell>
          <cell r="U1672">
            <v>1018479866</v>
          </cell>
          <cell r="V1672" t="str">
            <v>LILIANA KATERIN PARRA FLOREZ</v>
          </cell>
        </row>
        <row r="1673">
          <cell r="C1673" t="str">
            <v>2471-2024</v>
          </cell>
          <cell r="D1673" t="str">
            <v>Juliana Perez Orjuela</v>
          </cell>
          <cell r="E1673" t="str">
            <v>JULIANA PEREZ ORJUELA</v>
          </cell>
          <cell r="F1673" t="str">
            <v>Cédula de Ciudadania</v>
          </cell>
          <cell r="G1673">
            <v>1015468175</v>
          </cell>
          <cell r="H1673">
            <v>1015468175</v>
          </cell>
          <cell r="I1673">
            <v>5</v>
          </cell>
          <cell r="K1673" t="str">
            <v>Natural</v>
          </cell>
          <cell r="L1673" t="str">
            <v>1 Natural</v>
          </cell>
          <cell r="M1673" t="str">
            <v>2 Privada (1)</v>
          </cell>
          <cell r="N1673" t="str">
            <v>4 Persona Natural (2)</v>
          </cell>
          <cell r="O1673" t="str">
            <v>1 Nacional</v>
          </cell>
          <cell r="Q1673" t="str">
            <v>3 3. Único Contratista</v>
          </cell>
          <cell r="U1673">
            <v>1015468175</v>
          </cell>
          <cell r="V1673" t="str">
            <v>JULIANA PEREZ ORJUELA</v>
          </cell>
        </row>
        <row r="1674">
          <cell r="C1674" t="str">
            <v>2472-2024</v>
          </cell>
          <cell r="D1674" t="str">
            <v>ERIKA MARGARICED GONZALEZ REYES</v>
          </cell>
          <cell r="E1674" t="str">
            <v>ERIKA MARGARICED GONZALEZ REYES</v>
          </cell>
          <cell r="F1674" t="str">
            <v>Cédula de Ciudadania</v>
          </cell>
          <cell r="G1674">
            <v>52436838</v>
          </cell>
          <cell r="H1674">
            <v>52436838</v>
          </cell>
          <cell r="I1674">
            <v>6</v>
          </cell>
          <cell r="K1674" t="str">
            <v>Natural</v>
          </cell>
          <cell r="L1674" t="str">
            <v>1 Natural</v>
          </cell>
          <cell r="M1674" t="str">
            <v>2 Privada (1)</v>
          </cell>
          <cell r="N1674" t="str">
            <v>4 Persona Natural (2)</v>
          </cell>
          <cell r="O1674" t="str">
            <v>1 Nacional</v>
          </cell>
          <cell r="Q1674" t="str">
            <v>3 3. Único Contratista</v>
          </cell>
          <cell r="U1674">
            <v>52436838</v>
          </cell>
          <cell r="V1674" t="str">
            <v>ERIKA MARGARICED GONZALEZ REYES</v>
          </cell>
        </row>
        <row r="1675">
          <cell r="C1675" t="str">
            <v>2473-2024</v>
          </cell>
          <cell r="D1675" t="str">
            <v>Arnol Eberardo Sarmiento Cruz</v>
          </cell>
          <cell r="E1675" t="str">
            <v>ARNOL EBERARDO SARMIENTO CRUZ</v>
          </cell>
          <cell r="F1675" t="str">
            <v>Cédula de Ciudadania</v>
          </cell>
          <cell r="G1675">
            <v>1026266401</v>
          </cell>
          <cell r="H1675">
            <v>1026266401</v>
          </cell>
          <cell r="I1675">
            <v>8</v>
          </cell>
          <cell r="K1675" t="str">
            <v>Natural</v>
          </cell>
          <cell r="L1675" t="str">
            <v>1 Natural</v>
          </cell>
          <cell r="M1675" t="str">
            <v>2 Privada (1)</v>
          </cell>
          <cell r="N1675" t="str">
            <v>4 Persona Natural (2)</v>
          </cell>
          <cell r="O1675" t="str">
            <v>1 Nacional</v>
          </cell>
          <cell r="Q1675" t="str">
            <v>3 3. Único Contratista</v>
          </cell>
          <cell r="U1675">
            <v>1026266401</v>
          </cell>
          <cell r="V1675" t="str">
            <v>ARNOL EBERARDO SARMIENTO CRUZ</v>
          </cell>
        </row>
        <row r="1676">
          <cell r="C1676" t="str">
            <v>2474-2024</v>
          </cell>
          <cell r="D1676" t="str">
            <v>DERLI MILENA TORRES ALVIRA</v>
          </cell>
          <cell r="E1676" t="str">
            <v>DERLI MILENA TORRES ALVIRA</v>
          </cell>
          <cell r="F1676" t="str">
            <v>Cédula de Ciudadania</v>
          </cell>
          <cell r="G1676">
            <v>1031153121</v>
          </cell>
          <cell r="H1676">
            <v>1031153121</v>
          </cell>
          <cell r="I1676">
            <v>3</v>
          </cell>
          <cell r="K1676" t="str">
            <v>Natural</v>
          </cell>
          <cell r="L1676" t="str">
            <v>1 Natural</v>
          </cell>
          <cell r="M1676" t="str">
            <v>2 Privada (1)</v>
          </cell>
          <cell r="N1676" t="str">
            <v>4 Persona Natural (2)</v>
          </cell>
          <cell r="O1676" t="str">
            <v>1 Nacional</v>
          </cell>
          <cell r="Q1676" t="str">
            <v>3 3. Único Contratista</v>
          </cell>
          <cell r="U1676">
            <v>1031153121</v>
          </cell>
          <cell r="V1676" t="str">
            <v>DERLI MILENA TORRES ALVIRA</v>
          </cell>
        </row>
        <row r="1677">
          <cell r="C1677" t="str">
            <v>2476-2024</v>
          </cell>
          <cell r="D1677" t="str">
            <v>ESTEBAN ADRIANO ZAMORA GUERRA</v>
          </cell>
          <cell r="E1677" t="str">
            <v>ESTEBAN ADRIANO ZAMORA GUERRA</v>
          </cell>
          <cell r="F1677" t="str">
            <v>Cédula de Ciudadania</v>
          </cell>
          <cell r="G1677">
            <v>1032398229</v>
          </cell>
          <cell r="H1677">
            <v>1032398229</v>
          </cell>
          <cell r="I1677">
            <v>5</v>
          </cell>
          <cell r="K1677" t="str">
            <v>Natural</v>
          </cell>
          <cell r="L1677" t="str">
            <v>1 Natural</v>
          </cell>
          <cell r="M1677" t="str">
            <v>2 Privada (1)</v>
          </cell>
          <cell r="N1677" t="str">
            <v>4 Persona Natural (2)</v>
          </cell>
          <cell r="O1677" t="str">
            <v>1 Nacional</v>
          </cell>
          <cell r="Q1677" t="str">
            <v>3 3. Único Contratista</v>
          </cell>
          <cell r="U1677">
            <v>1032398229</v>
          </cell>
          <cell r="V1677" t="str">
            <v>ESTEBAN ADRIANO ZAMORA GUERRA</v>
          </cell>
        </row>
        <row r="1678">
          <cell r="C1678" t="str">
            <v>2477-2024</v>
          </cell>
          <cell r="D1678" t="str">
            <v>Monica Viviana Echeverry Bolívar</v>
          </cell>
          <cell r="E1678" t="str">
            <v>MONICA VIVIANA ECHEVERRY BOLIVAR</v>
          </cell>
          <cell r="F1678" t="str">
            <v>Cédula de Ciudadania</v>
          </cell>
          <cell r="G1678">
            <v>52737158</v>
          </cell>
          <cell r="H1678">
            <v>52737158</v>
          </cell>
          <cell r="I1678">
            <v>8</v>
          </cell>
          <cell r="K1678" t="str">
            <v>Natural</v>
          </cell>
          <cell r="L1678" t="str">
            <v>1 Natural</v>
          </cell>
          <cell r="M1678" t="str">
            <v>2 Privada (1)</v>
          </cell>
          <cell r="N1678" t="str">
            <v>4 Persona Natural (2)</v>
          </cell>
          <cell r="O1678" t="str">
            <v>1 Nacional</v>
          </cell>
          <cell r="Q1678" t="str">
            <v>3 3. Único Contratista</v>
          </cell>
          <cell r="U1678">
            <v>52737158</v>
          </cell>
          <cell r="V1678" t="str">
            <v>MONICA VIVIANA ECHEVERRY BOLIVAR</v>
          </cell>
        </row>
        <row r="1679">
          <cell r="C1679" t="str">
            <v>2478-2024</v>
          </cell>
          <cell r="D1679" t="str">
            <v>ESTEFANIA INES RODRIGUEZ SABOGAL</v>
          </cell>
          <cell r="E1679" t="str">
            <v>ESTEFANIA INES RODRIGUEZ SABOGAL</v>
          </cell>
          <cell r="F1679" t="str">
            <v>Cédula de Ciudadania</v>
          </cell>
          <cell r="G1679">
            <v>1013623847</v>
          </cell>
          <cell r="H1679">
            <v>1013623847</v>
          </cell>
          <cell r="I1679">
            <v>3</v>
          </cell>
          <cell r="K1679" t="str">
            <v>Natural</v>
          </cell>
          <cell r="L1679" t="str">
            <v>1 Natural</v>
          </cell>
          <cell r="M1679" t="str">
            <v>2 Privada (1)</v>
          </cell>
          <cell r="N1679" t="str">
            <v>4 Persona Natural (2)</v>
          </cell>
          <cell r="O1679" t="str">
            <v>1 Nacional</v>
          </cell>
          <cell r="Q1679" t="str">
            <v>3 3. Único Contratista</v>
          </cell>
          <cell r="U1679">
            <v>1013623847</v>
          </cell>
          <cell r="V1679" t="str">
            <v>ESTEFANIA INES RODRIGUEZ SABOGAL</v>
          </cell>
        </row>
        <row r="1680">
          <cell r="C1680" t="str">
            <v>2479-2024</v>
          </cell>
          <cell r="D1680" t="str">
            <v>Alejandro Mayorga Hernández</v>
          </cell>
          <cell r="E1680" t="str">
            <v>ALEJANDRO MAYORGA HERNANDEZ</v>
          </cell>
          <cell r="F1680" t="str">
            <v>Cédula de Ciudadania</v>
          </cell>
          <cell r="G1680">
            <v>1014270075</v>
          </cell>
          <cell r="H1680">
            <v>700104343</v>
          </cell>
          <cell r="I1680">
            <v>8</v>
          </cell>
          <cell r="K1680" t="str">
            <v>Natural</v>
          </cell>
          <cell r="L1680" t="str">
            <v>1 Natural</v>
          </cell>
          <cell r="M1680" t="str">
            <v>2 Privada (1)</v>
          </cell>
          <cell r="N1680" t="str">
            <v>4 Persona Natural (2)</v>
          </cell>
          <cell r="O1680" t="str">
            <v>1 Nacional</v>
          </cell>
          <cell r="Q1680" t="str">
            <v>3 3. Único Contratista</v>
          </cell>
          <cell r="U1680">
            <v>1014270075</v>
          </cell>
          <cell r="V1680" t="str">
            <v>ALEJANDRO MAYORGA HERNANDEZ</v>
          </cell>
        </row>
        <row r="1681">
          <cell r="C1681" t="str">
            <v>248-2024</v>
          </cell>
          <cell r="D1681" t="str">
            <v>Jose Guillermo Pérez Lasprilla</v>
          </cell>
          <cell r="E1681" t="str">
            <v>JOSE GUILLERMO PEREZ LASPRILLA</v>
          </cell>
          <cell r="F1681" t="str">
            <v>Cédula de Ciudadania</v>
          </cell>
          <cell r="G1681">
            <v>17342980</v>
          </cell>
          <cell r="H1681">
            <v>17342980</v>
          </cell>
          <cell r="I1681">
            <v>2</v>
          </cell>
          <cell r="K1681" t="str">
            <v>Natural</v>
          </cell>
          <cell r="L1681" t="str">
            <v>1 Natural</v>
          </cell>
          <cell r="M1681" t="str">
            <v>2 Privada (1)</v>
          </cell>
          <cell r="N1681" t="str">
            <v>4 Persona Natural (2)</v>
          </cell>
          <cell r="O1681" t="str">
            <v>1 Nacional</v>
          </cell>
          <cell r="Q1681" t="str">
            <v>3 3. Único Contratista</v>
          </cell>
          <cell r="U1681">
            <v>17342980</v>
          </cell>
          <cell r="V1681" t="str">
            <v>JOSE GUILLERMO PEREZ LASPRILLA</v>
          </cell>
        </row>
        <row r="1682">
          <cell r="C1682" t="str">
            <v>2480-2024</v>
          </cell>
          <cell r="D1682" t="str">
            <v>Karen Arizala Padiila</v>
          </cell>
          <cell r="E1682" t="str">
            <v>KAREN DAYANNA ARIZALA PADILLA</v>
          </cell>
          <cell r="F1682" t="str">
            <v>Cédula de Ciudadania</v>
          </cell>
          <cell r="G1682">
            <v>1031157454</v>
          </cell>
          <cell r="H1682">
            <v>1031157454</v>
          </cell>
          <cell r="I1682">
            <v>9</v>
          </cell>
          <cell r="K1682" t="str">
            <v>Natural</v>
          </cell>
          <cell r="L1682" t="str">
            <v>1 Natural</v>
          </cell>
          <cell r="M1682" t="str">
            <v>2 Privada (1)</v>
          </cell>
          <cell r="N1682" t="str">
            <v>4 Persona Natural (2)</v>
          </cell>
          <cell r="O1682" t="str">
            <v>1 Nacional</v>
          </cell>
          <cell r="Q1682" t="str">
            <v>3 3. Único Contratista</v>
          </cell>
          <cell r="U1682">
            <v>1031157454</v>
          </cell>
          <cell r="V1682" t="str">
            <v>KAREN DAYANNA ARIZALA PADILLA</v>
          </cell>
        </row>
        <row r="1683">
          <cell r="C1683" t="str">
            <v>2481-2024</v>
          </cell>
          <cell r="D1683" t="str">
            <v>JEIMY VIVIANA PARAMO DUQUE</v>
          </cell>
          <cell r="E1683" t="str">
            <v>JEIMY VIVIANA PARAMO DUQUE</v>
          </cell>
          <cell r="F1683" t="str">
            <v>Cédula de Ciudadania</v>
          </cell>
          <cell r="G1683">
            <v>1033693578</v>
          </cell>
          <cell r="H1683">
            <v>1033693578</v>
          </cell>
          <cell r="I1683">
            <v>9</v>
          </cell>
          <cell r="K1683" t="str">
            <v>Natural</v>
          </cell>
          <cell r="L1683" t="str">
            <v>1 Natural</v>
          </cell>
          <cell r="M1683" t="str">
            <v>2 Privada (1)</v>
          </cell>
          <cell r="N1683" t="str">
            <v>4 Persona Natural (2)</v>
          </cell>
          <cell r="O1683" t="str">
            <v>1 Nacional</v>
          </cell>
          <cell r="Q1683" t="str">
            <v>3 3. Único Contratista</v>
          </cell>
          <cell r="U1683">
            <v>1033693578</v>
          </cell>
          <cell r="V1683" t="str">
            <v>JEIMY VIVIANA PARAMO DUQUE</v>
          </cell>
        </row>
        <row r="1684">
          <cell r="C1684" t="str">
            <v>2482-2024</v>
          </cell>
          <cell r="D1684" t="str">
            <v>FABIAN ALEXANDER OCHOA</v>
          </cell>
          <cell r="E1684" t="str">
            <v>FABIAN ALEXANDER GONZALEZ OCHOA</v>
          </cell>
          <cell r="F1684" t="str">
            <v>Cédula de Ciudadania</v>
          </cell>
          <cell r="G1684">
            <v>79620116</v>
          </cell>
          <cell r="H1684">
            <v>79620116</v>
          </cell>
          <cell r="I1684">
            <v>3</v>
          </cell>
          <cell r="K1684" t="str">
            <v>Natural</v>
          </cell>
          <cell r="L1684" t="str">
            <v>1 Natural</v>
          </cell>
          <cell r="M1684" t="str">
            <v>2 Privada (1)</v>
          </cell>
          <cell r="N1684" t="str">
            <v>4 Persona Natural (2)</v>
          </cell>
          <cell r="O1684" t="str">
            <v>1 Nacional</v>
          </cell>
          <cell r="Q1684" t="str">
            <v>3 3. Único Contratista</v>
          </cell>
          <cell r="U1684">
            <v>79620116</v>
          </cell>
          <cell r="V1684" t="str">
            <v>FABIAN ALEXANDER GONZALEZ OCHOA</v>
          </cell>
        </row>
        <row r="1685">
          <cell r="C1685" t="str">
            <v>2483-2024</v>
          </cell>
          <cell r="D1685" t="str">
            <v>JOHANA ANDREA DIAZ MOISES</v>
          </cell>
          <cell r="E1685" t="str">
            <v>JOHANA ANDREA DIAZ MOISES</v>
          </cell>
          <cell r="F1685" t="str">
            <v>Cédula de Ciudadania</v>
          </cell>
          <cell r="G1685">
            <v>53116327</v>
          </cell>
          <cell r="H1685">
            <v>53116327</v>
          </cell>
          <cell r="I1685">
            <v>5</v>
          </cell>
          <cell r="K1685" t="str">
            <v>Natural</v>
          </cell>
          <cell r="L1685" t="str">
            <v>1 Natural</v>
          </cell>
          <cell r="M1685" t="str">
            <v>2 Privada (1)</v>
          </cell>
          <cell r="N1685" t="str">
            <v>4 Persona Natural (2)</v>
          </cell>
          <cell r="O1685" t="str">
            <v>1 Nacional</v>
          </cell>
          <cell r="Q1685" t="str">
            <v>3 3. Único Contratista</v>
          </cell>
          <cell r="U1685">
            <v>53116327</v>
          </cell>
          <cell r="V1685" t="str">
            <v>JOHANA ANDREA DIAZ MOISES</v>
          </cell>
        </row>
        <row r="1686">
          <cell r="C1686" t="str">
            <v>2484-2024</v>
          </cell>
          <cell r="D1686" t="str">
            <v>ALEXI SERGUEY SOSA ROMERO</v>
          </cell>
          <cell r="E1686" t="str">
            <v>ALEXI SERGUEY SOSA ROMERO</v>
          </cell>
          <cell r="F1686" t="str">
            <v>Cédula de Ciudadania</v>
          </cell>
          <cell r="G1686">
            <v>80800047</v>
          </cell>
          <cell r="H1686">
            <v>80800047</v>
          </cell>
          <cell r="I1686">
            <v>1</v>
          </cell>
          <cell r="K1686" t="str">
            <v>Natural</v>
          </cell>
          <cell r="L1686" t="str">
            <v>1 Natural</v>
          </cell>
          <cell r="M1686" t="str">
            <v>2 Privada (1)</v>
          </cell>
          <cell r="N1686" t="str">
            <v>4 Persona Natural (2)</v>
          </cell>
          <cell r="O1686" t="str">
            <v>1 Nacional</v>
          </cell>
          <cell r="Q1686" t="str">
            <v>3 3. Único Contratista</v>
          </cell>
          <cell r="U1686">
            <v>80800047</v>
          </cell>
          <cell r="V1686" t="str">
            <v>ALEXI SERGUEY SOSA ROMERO</v>
          </cell>
        </row>
        <row r="1687">
          <cell r="C1687" t="str">
            <v>2485-2024</v>
          </cell>
          <cell r="D1687" t="str">
            <v>Laura Fernanda Castellanos Meneses</v>
          </cell>
          <cell r="E1687" t="str">
            <v>LAURA FERNANDA CASTELLANOS MENESES</v>
          </cell>
          <cell r="F1687" t="str">
            <v>Cédula de Ciudadania</v>
          </cell>
          <cell r="G1687">
            <v>1013675458</v>
          </cell>
          <cell r="H1687">
            <v>1013675458</v>
          </cell>
          <cell r="I1687">
            <v>4</v>
          </cell>
          <cell r="K1687" t="str">
            <v>Natural</v>
          </cell>
          <cell r="L1687" t="str">
            <v>1 Natural</v>
          </cell>
          <cell r="M1687" t="str">
            <v>2 Privada (1)</v>
          </cell>
          <cell r="N1687" t="str">
            <v>4 Persona Natural (2)</v>
          </cell>
          <cell r="O1687" t="str">
            <v>1 Nacional</v>
          </cell>
          <cell r="Q1687" t="str">
            <v>3 3. Único Contratista</v>
          </cell>
          <cell r="U1687">
            <v>1013675458</v>
          </cell>
          <cell r="V1687" t="str">
            <v>LAURA FERNANDA CASTELLANOS MENESES</v>
          </cell>
        </row>
        <row r="1688">
          <cell r="C1688" t="str">
            <v>2486-2024</v>
          </cell>
          <cell r="D1688" t="str">
            <v>Lizeth</v>
          </cell>
          <cell r="E1688" t="str">
            <v>LIZETH CASTRO RIBON</v>
          </cell>
          <cell r="F1688" t="str">
            <v>Cédula de Ciudadania</v>
          </cell>
          <cell r="G1688">
            <v>1033729535</v>
          </cell>
          <cell r="H1688">
            <v>1033729535</v>
          </cell>
          <cell r="I1688">
            <v>1</v>
          </cell>
          <cell r="K1688" t="str">
            <v>Natural</v>
          </cell>
          <cell r="L1688" t="str">
            <v>1 Natural</v>
          </cell>
          <cell r="M1688" t="str">
            <v>2 Privada (1)</v>
          </cell>
          <cell r="N1688" t="str">
            <v>4 Persona Natural (2)</v>
          </cell>
          <cell r="O1688" t="str">
            <v>1 Nacional</v>
          </cell>
          <cell r="Q1688" t="str">
            <v>3 3. Único Contratista</v>
          </cell>
          <cell r="U1688">
            <v>1033729535</v>
          </cell>
          <cell r="V1688" t="str">
            <v>LIZETH CASTRO RIBON</v>
          </cell>
        </row>
        <row r="1689">
          <cell r="C1689" t="str">
            <v>2487-2024</v>
          </cell>
          <cell r="D1689" t="str">
            <v>Juanita Mora Pinzòn</v>
          </cell>
          <cell r="E1689" t="str">
            <v>JUANITA MORA PINZON</v>
          </cell>
          <cell r="F1689" t="str">
            <v>Cédula de Ciudadania</v>
          </cell>
          <cell r="G1689">
            <v>52351730</v>
          </cell>
          <cell r="H1689">
            <v>52351730</v>
          </cell>
          <cell r="I1689">
            <v>3</v>
          </cell>
          <cell r="K1689" t="str">
            <v>Natural</v>
          </cell>
          <cell r="L1689" t="str">
            <v>1 Natural</v>
          </cell>
          <cell r="M1689" t="str">
            <v>2 Privada (1)</v>
          </cell>
          <cell r="N1689" t="str">
            <v>4 Persona Natural (2)</v>
          </cell>
          <cell r="O1689" t="str">
            <v>1 Nacional</v>
          </cell>
          <cell r="Q1689" t="str">
            <v>3 3. Único Contratista</v>
          </cell>
          <cell r="U1689">
            <v>52351730</v>
          </cell>
          <cell r="V1689" t="str">
            <v>JUANITA MORA PINZON</v>
          </cell>
        </row>
        <row r="1690">
          <cell r="C1690" t="str">
            <v>2488-2024</v>
          </cell>
          <cell r="D1690" t="str">
            <v>JOSE FRANCISCO CASTRO CAICEDO</v>
          </cell>
          <cell r="E1690" t="str">
            <v>JOSE FRANCISCO CASTRO CAICEDO</v>
          </cell>
          <cell r="F1690" t="str">
            <v>Cédula de Ciudadania</v>
          </cell>
          <cell r="G1690">
            <v>80203599</v>
          </cell>
          <cell r="H1690">
            <v>80203599</v>
          </cell>
          <cell r="I1690">
            <v>2</v>
          </cell>
          <cell r="K1690" t="str">
            <v>Natural</v>
          </cell>
          <cell r="L1690" t="str">
            <v>1 Natural</v>
          </cell>
          <cell r="M1690" t="str">
            <v>2 Privada (1)</v>
          </cell>
          <cell r="N1690" t="str">
            <v>4 Persona Natural (2)</v>
          </cell>
          <cell r="O1690" t="str">
            <v>1 Nacional</v>
          </cell>
          <cell r="Q1690" t="str">
            <v>3 3. Único Contratista</v>
          </cell>
          <cell r="U1690">
            <v>80203599</v>
          </cell>
          <cell r="V1690" t="str">
            <v>JOSE FRANCISCO CASTRO CAICEDO</v>
          </cell>
        </row>
        <row r="1691">
          <cell r="C1691" t="str">
            <v>2489-2024</v>
          </cell>
          <cell r="D1691" t="str">
            <v>LUZ STELLA MALDONADO NAVARRO</v>
          </cell>
          <cell r="E1691" t="str">
            <v>LUZ STELLA MALDONADO NAVARRO</v>
          </cell>
          <cell r="F1691" t="str">
            <v>Cédula de Ciudadania</v>
          </cell>
          <cell r="G1691">
            <v>52414797</v>
          </cell>
          <cell r="H1691">
            <v>52414797</v>
          </cell>
          <cell r="I1691">
            <v>8</v>
          </cell>
          <cell r="K1691" t="str">
            <v>Natural</v>
          </cell>
          <cell r="L1691" t="str">
            <v>1 Natural</v>
          </cell>
          <cell r="M1691" t="str">
            <v>2 Privada (1)</v>
          </cell>
          <cell r="N1691" t="str">
            <v>4 Persona Natural (2)</v>
          </cell>
          <cell r="O1691" t="str">
            <v>1 Nacional</v>
          </cell>
          <cell r="Q1691" t="str">
            <v>3 3. Único Contratista</v>
          </cell>
          <cell r="U1691">
            <v>52414797</v>
          </cell>
          <cell r="V1691" t="str">
            <v>LUZ STELLA MALDONADO NAVARRO</v>
          </cell>
        </row>
        <row r="1692">
          <cell r="C1692" t="str">
            <v>249-2024</v>
          </cell>
          <cell r="D1692" t="str">
            <v>Arley Buitrago Landázuri</v>
          </cell>
          <cell r="E1692" t="str">
            <v>ARLEY BUITRAGO LANDAZURI</v>
          </cell>
          <cell r="F1692" t="str">
            <v>Cédula de Ciudadania</v>
          </cell>
          <cell r="G1692">
            <v>80843879</v>
          </cell>
          <cell r="H1692">
            <v>80843879</v>
          </cell>
          <cell r="I1692">
            <v>5</v>
          </cell>
          <cell r="K1692" t="str">
            <v>Natural</v>
          </cell>
          <cell r="L1692" t="str">
            <v>1 Natural</v>
          </cell>
          <cell r="M1692" t="str">
            <v>2 Privada (1)</v>
          </cell>
          <cell r="N1692" t="str">
            <v>4 Persona Natural (2)</v>
          </cell>
          <cell r="O1692" t="str">
            <v>1 Nacional</v>
          </cell>
          <cell r="Q1692" t="str">
            <v>3 3. Único Contratista</v>
          </cell>
          <cell r="U1692">
            <v>80843879</v>
          </cell>
          <cell r="V1692" t="str">
            <v>ARLEY BUITRAGO LANDAZURI</v>
          </cell>
        </row>
        <row r="1693">
          <cell r="C1693" t="str">
            <v>2490-2024</v>
          </cell>
          <cell r="D1693" t="str">
            <v>Laura Marcela Higuera Amaya</v>
          </cell>
          <cell r="E1693" t="str">
            <v>LAURA MARCELA HIGUERA AMAYA</v>
          </cell>
          <cell r="F1693" t="str">
            <v>Cédula de Ciudadania</v>
          </cell>
          <cell r="G1693">
            <v>1192762392</v>
          </cell>
          <cell r="H1693">
            <v>1192762392</v>
          </cell>
          <cell r="I1693">
            <v>1</v>
          </cell>
          <cell r="K1693" t="str">
            <v>Natural</v>
          </cell>
          <cell r="L1693" t="str">
            <v>1 Natural</v>
          </cell>
          <cell r="M1693" t="str">
            <v>2 Privada (1)</v>
          </cell>
          <cell r="N1693" t="str">
            <v>4 Persona Natural (2)</v>
          </cell>
          <cell r="O1693" t="str">
            <v>1 Nacional</v>
          </cell>
          <cell r="Q1693" t="str">
            <v>3 3. Único Contratista</v>
          </cell>
          <cell r="U1693">
            <v>1192762392</v>
          </cell>
          <cell r="V1693" t="str">
            <v>LAURA MARCELA HIGUERA AMAYA</v>
          </cell>
        </row>
        <row r="1694">
          <cell r="C1694" t="str">
            <v>2491-2024</v>
          </cell>
          <cell r="D1694" t="str">
            <v>MONICA ANDREA SOLER JIMENEZ</v>
          </cell>
          <cell r="E1694" t="str">
            <v>MONICA ANDREA SOLER JIMENEZ</v>
          </cell>
          <cell r="F1694" t="str">
            <v>Cédula de Ciudadania</v>
          </cell>
          <cell r="G1694">
            <v>52811071</v>
          </cell>
          <cell r="H1694">
            <v>52811071</v>
          </cell>
          <cell r="I1694">
            <v>2</v>
          </cell>
          <cell r="K1694" t="str">
            <v>Natural</v>
          </cell>
          <cell r="L1694" t="str">
            <v>1 Natural</v>
          </cell>
          <cell r="M1694" t="str">
            <v>2 Privada (1)</v>
          </cell>
          <cell r="N1694" t="str">
            <v>4 Persona Natural (2)</v>
          </cell>
          <cell r="O1694" t="str">
            <v>1 Nacional</v>
          </cell>
          <cell r="Q1694" t="str">
            <v>3 3. Único Contratista</v>
          </cell>
          <cell r="U1694">
            <v>52811071</v>
          </cell>
          <cell r="V1694" t="str">
            <v>MONICA ANDREA SOLER JIMENEZ</v>
          </cell>
        </row>
        <row r="1695">
          <cell r="C1695" t="str">
            <v>2492-2024</v>
          </cell>
          <cell r="D1695" t="str">
            <v>CLARA PAOLA CAMACHO PEDRAZA</v>
          </cell>
          <cell r="E1695" t="str">
            <v>CLARA PAOLA CAMACHO PEDRAZA</v>
          </cell>
          <cell r="F1695" t="str">
            <v>Cédula de Ciudadania</v>
          </cell>
          <cell r="G1695">
            <v>53166931</v>
          </cell>
          <cell r="H1695">
            <v>53166931</v>
          </cell>
          <cell r="I1695">
            <v>8</v>
          </cell>
          <cell r="K1695" t="str">
            <v>Natural</v>
          </cell>
          <cell r="L1695" t="str">
            <v>1 Natural</v>
          </cell>
          <cell r="M1695" t="str">
            <v>2 Privada (1)</v>
          </cell>
          <cell r="N1695" t="str">
            <v>4 Persona Natural (2)</v>
          </cell>
          <cell r="O1695" t="str">
            <v>1 Nacional</v>
          </cell>
          <cell r="Q1695" t="str">
            <v>3 3. Único Contratista</v>
          </cell>
          <cell r="U1695">
            <v>53166931</v>
          </cell>
          <cell r="V1695" t="str">
            <v>CLARA PAOLA CAMACHO PEDRAZA</v>
          </cell>
        </row>
        <row r="1696">
          <cell r="C1696" t="str">
            <v>2493-2024</v>
          </cell>
          <cell r="D1696" t="str">
            <v>MELISSA ANDREA GOMEZ CASTAÑEDA</v>
          </cell>
          <cell r="E1696" t="str">
            <v>MELISSA ANDREA GOMEZ CASTAÑEDA</v>
          </cell>
          <cell r="F1696" t="str">
            <v>Cédula de Ciudadania</v>
          </cell>
          <cell r="G1696">
            <v>1015409505</v>
          </cell>
          <cell r="H1696">
            <v>1015409505</v>
          </cell>
          <cell r="I1696">
            <v>0</v>
          </cell>
          <cell r="K1696" t="str">
            <v>Natural</v>
          </cell>
          <cell r="L1696" t="str">
            <v>1 Natural</v>
          </cell>
          <cell r="M1696" t="str">
            <v>2 Privada (1)</v>
          </cell>
          <cell r="N1696" t="str">
            <v>4 Persona Natural (2)</v>
          </cell>
          <cell r="O1696" t="str">
            <v>1 Nacional</v>
          </cell>
          <cell r="Q1696" t="str">
            <v>3 3. Único Contratista</v>
          </cell>
          <cell r="U1696">
            <v>1015409505</v>
          </cell>
          <cell r="V1696" t="str">
            <v>MELISSA ANDREA GOMEZ CASTAÑEDA</v>
          </cell>
        </row>
        <row r="1697">
          <cell r="C1697" t="str">
            <v>2494-2024</v>
          </cell>
          <cell r="D1697" t="str">
            <v>JENNY KATHERINE CARABALLO CAMARGO</v>
          </cell>
          <cell r="E1697" t="str">
            <v>JENNY KATHERINE CARABALLO CAMARGO</v>
          </cell>
          <cell r="F1697" t="str">
            <v>Cédula de Ciudadania</v>
          </cell>
          <cell r="G1697">
            <v>1012342386</v>
          </cell>
          <cell r="H1697">
            <v>1012342386</v>
          </cell>
          <cell r="I1697">
            <v>1</v>
          </cell>
          <cell r="K1697" t="str">
            <v>Natural</v>
          </cell>
          <cell r="L1697" t="str">
            <v>1 Natural</v>
          </cell>
          <cell r="M1697" t="str">
            <v>2 Privada (1)</v>
          </cell>
          <cell r="N1697" t="str">
            <v>4 Persona Natural (2)</v>
          </cell>
          <cell r="O1697" t="str">
            <v>1 Nacional</v>
          </cell>
          <cell r="Q1697" t="str">
            <v>3 3. Único Contratista</v>
          </cell>
          <cell r="U1697">
            <v>1012342386</v>
          </cell>
          <cell r="V1697" t="str">
            <v>JENNY KATHERINE CARABALLO CAMARGO</v>
          </cell>
        </row>
        <row r="1698">
          <cell r="C1698" t="str">
            <v>2495-2024</v>
          </cell>
          <cell r="D1698" t="str">
            <v>Álvaro José Claro Ríos</v>
          </cell>
          <cell r="E1698" t="str">
            <v>ALVARO JOSE CLARO RIOS</v>
          </cell>
          <cell r="F1698" t="str">
            <v>NIT</v>
          </cell>
          <cell r="G1698">
            <v>1095915875</v>
          </cell>
          <cell r="H1698">
            <v>1095915875</v>
          </cell>
          <cell r="I1698">
            <v>1</v>
          </cell>
          <cell r="K1698" t="str">
            <v>Natural</v>
          </cell>
          <cell r="L1698" t="str">
            <v>2 Jurídica</v>
          </cell>
          <cell r="N1698" t="str">
            <v>3 Privadas (2)</v>
          </cell>
          <cell r="O1698" t="str">
            <v>1 Nacional</v>
          </cell>
          <cell r="Q1698" t="str">
            <v>3 3. Único Contratista</v>
          </cell>
          <cell r="U1698">
            <v>1095915875</v>
          </cell>
          <cell r="V1698" t="str">
            <v>ALVARO JOSE CLARO RIOS</v>
          </cell>
        </row>
        <row r="1699">
          <cell r="C1699" t="str">
            <v>2496-2024</v>
          </cell>
          <cell r="D1699" t="str">
            <v>Jefferson Darbey Jimenez Diaz</v>
          </cell>
          <cell r="E1699" t="str">
            <v>JEFFERSON DARBEY JIMENEZ DIAZ</v>
          </cell>
          <cell r="F1699" t="str">
            <v>Cédula de Ciudadania</v>
          </cell>
          <cell r="G1699">
            <v>1016017027</v>
          </cell>
          <cell r="H1699">
            <v>1016017027</v>
          </cell>
          <cell r="I1699">
            <v>2</v>
          </cell>
          <cell r="K1699" t="str">
            <v>Natural</v>
          </cell>
          <cell r="L1699" t="str">
            <v>1 Natural</v>
          </cell>
          <cell r="M1699" t="str">
            <v>2 Privada (1)</v>
          </cell>
          <cell r="N1699" t="str">
            <v>4 Persona Natural (2)</v>
          </cell>
          <cell r="O1699" t="str">
            <v>1 Nacional</v>
          </cell>
          <cell r="Q1699" t="str">
            <v>3 3. Único Contratista</v>
          </cell>
          <cell r="U1699">
            <v>1016017027</v>
          </cell>
          <cell r="V1699" t="str">
            <v>JEFFERSON DARBEY JIMENEZ DIAZ</v>
          </cell>
        </row>
        <row r="1700">
          <cell r="C1700" t="str">
            <v>2497-2024</v>
          </cell>
          <cell r="D1700" t="str">
            <v>Camila Andrea Luna Lozano</v>
          </cell>
          <cell r="E1700" t="str">
            <v>CAMILA ANDREA LUNA LOZANO</v>
          </cell>
          <cell r="F1700" t="str">
            <v>Cédula de Ciudadania</v>
          </cell>
          <cell r="G1700">
            <v>52805229</v>
          </cell>
          <cell r="H1700">
            <v>52805229</v>
          </cell>
          <cell r="I1700">
            <v>4</v>
          </cell>
          <cell r="K1700" t="str">
            <v>Natural</v>
          </cell>
          <cell r="L1700" t="str">
            <v>1 Natural</v>
          </cell>
          <cell r="M1700" t="str">
            <v>2 Privada (1)</v>
          </cell>
          <cell r="N1700" t="str">
            <v>4 Persona Natural (2)</v>
          </cell>
          <cell r="O1700" t="str">
            <v>1 Nacional</v>
          </cell>
          <cell r="Q1700" t="str">
            <v>3 3. Único Contratista</v>
          </cell>
          <cell r="U1700">
            <v>52805229</v>
          </cell>
          <cell r="V1700" t="str">
            <v>CAMILA ANDREA LUNA LOZANO</v>
          </cell>
        </row>
        <row r="1701">
          <cell r="C1701" t="str">
            <v>2498-2024</v>
          </cell>
          <cell r="D1701" t="str">
            <v>Nelson Gerardo Soledad Torres</v>
          </cell>
          <cell r="E1701" t="str">
            <v>NELSON GERARDO SOLEDAD TORRES</v>
          </cell>
          <cell r="F1701" t="str">
            <v>Cédula de Ciudadania</v>
          </cell>
          <cell r="G1701">
            <v>79973187</v>
          </cell>
          <cell r="H1701">
            <v>79973187</v>
          </cell>
          <cell r="I1701">
            <v>0</v>
          </cell>
          <cell r="K1701" t="str">
            <v>Natural</v>
          </cell>
          <cell r="L1701" t="str">
            <v>1 Natural</v>
          </cell>
          <cell r="M1701" t="str">
            <v>2 Privada (1)</v>
          </cell>
          <cell r="N1701" t="str">
            <v>4 Persona Natural (2)</v>
          </cell>
          <cell r="O1701" t="str">
            <v>1 Nacional</v>
          </cell>
          <cell r="Q1701" t="str">
            <v>3 3. Único Contratista</v>
          </cell>
          <cell r="U1701">
            <v>79973187</v>
          </cell>
          <cell r="V1701" t="str">
            <v>NELSON GERARDO SOLEDAD TORRES</v>
          </cell>
        </row>
        <row r="1702">
          <cell r="C1702" t="str">
            <v>2499-2024</v>
          </cell>
          <cell r="D1702" t="str">
            <v>Victoria</v>
          </cell>
          <cell r="E1702" t="str">
            <v>VICTORIA LUCENA GOEZ</v>
          </cell>
          <cell r="F1702" t="str">
            <v>Cédula de Ciudadania</v>
          </cell>
          <cell r="G1702">
            <v>53907216</v>
          </cell>
          <cell r="H1702">
            <v>53907216</v>
          </cell>
          <cell r="I1702">
            <v>0</v>
          </cell>
          <cell r="K1702" t="str">
            <v>Natural</v>
          </cell>
          <cell r="L1702" t="str">
            <v>1 Natural</v>
          </cell>
          <cell r="M1702" t="str">
            <v>2 Privada (1)</v>
          </cell>
          <cell r="N1702" t="str">
            <v>4 Persona Natural (2)</v>
          </cell>
          <cell r="O1702" t="str">
            <v>1 Nacional</v>
          </cell>
          <cell r="Q1702" t="str">
            <v>3 3. Único Contratista</v>
          </cell>
          <cell r="U1702">
            <v>53907216</v>
          </cell>
          <cell r="V1702" t="str">
            <v>VICTORIA LUCENA GOEZ</v>
          </cell>
        </row>
        <row r="1703">
          <cell r="C1703" t="str">
            <v>250-2024</v>
          </cell>
          <cell r="D1703" t="str">
            <v>Juan Camilo Obando Estupiñan</v>
          </cell>
          <cell r="E1703" t="str">
            <v>JUAN CAMILO OBANDO ESTUPIÑAN</v>
          </cell>
          <cell r="F1703" t="str">
            <v>Cédula de Ciudadania</v>
          </cell>
          <cell r="G1703">
            <v>1023880823</v>
          </cell>
          <cell r="H1703">
            <v>1023880823</v>
          </cell>
          <cell r="I1703">
            <v>4</v>
          </cell>
          <cell r="K1703" t="str">
            <v>Natural</v>
          </cell>
          <cell r="L1703" t="str">
            <v>1 Natural</v>
          </cell>
          <cell r="M1703" t="str">
            <v>2 Privada (1)</v>
          </cell>
          <cell r="N1703" t="str">
            <v>4 Persona Natural (2)</v>
          </cell>
          <cell r="O1703" t="str">
            <v>1 Nacional</v>
          </cell>
          <cell r="Q1703" t="str">
            <v>3 3. Único Contratista</v>
          </cell>
          <cell r="U1703">
            <v>1023880823</v>
          </cell>
          <cell r="V1703" t="str">
            <v>JUAN CAMILO OBANDO ESTUPIÑAN</v>
          </cell>
        </row>
        <row r="1704">
          <cell r="C1704" t="str">
            <v>2500-2024</v>
          </cell>
          <cell r="D1704" t="str">
            <v>RAUL FERNANDO CRISTANCHO SOCHE</v>
          </cell>
          <cell r="E1704" t="str">
            <v>RAUL FERNANDO CRISTANCHO SOCHE</v>
          </cell>
          <cell r="F1704" t="str">
            <v>Cédula de Ciudadania</v>
          </cell>
          <cell r="G1704">
            <v>1014241492</v>
          </cell>
          <cell r="H1704">
            <v>1014241492</v>
          </cell>
          <cell r="I1704">
            <v>6</v>
          </cell>
          <cell r="K1704" t="str">
            <v>Natural</v>
          </cell>
          <cell r="L1704" t="str">
            <v>1 Natural</v>
          </cell>
          <cell r="M1704" t="str">
            <v>2 Privada (1)</v>
          </cell>
          <cell r="N1704" t="str">
            <v>4 Persona Natural (2)</v>
          </cell>
          <cell r="O1704" t="str">
            <v>1 Nacional</v>
          </cell>
          <cell r="Q1704" t="str">
            <v>3 3. Único Contratista</v>
          </cell>
          <cell r="U1704">
            <v>1014241492</v>
          </cell>
          <cell r="V1704" t="str">
            <v>RAUL FERNANDO CRISTANCHO SOCHE</v>
          </cell>
        </row>
        <row r="1705">
          <cell r="C1705" t="str">
            <v>2501-2024</v>
          </cell>
          <cell r="D1705" t="str">
            <v>Jacobo Bravo</v>
          </cell>
          <cell r="E1705" t="str">
            <v>ALVARO JACOBO BRAVO MAYA</v>
          </cell>
          <cell r="F1705" t="str">
            <v>Cédula de Ciudadania</v>
          </cell>
          <cell r="G1705">
            <v>13067668</v>
          </cell>
          <cell r="H1705">
            <v>13067668</v>
          </cell>
          <cell r="I1705">
            <v>5</v>
          </cell>
          <cell r="K1705" t="str">
            <v>Natural</v>
          </cell>
          <cell r="L1705" t="str">
            <v>1 Natural</v>
          </cell>
          <cell r="M1705" t="str">
            <v>2 Privada (1)</v>
          </cell>
          <cell r="N1705" t="str">
            <v>4 Persona Natural (2)</v>
          </cell>
          <cell r="O1705" t="str">
            <v>1 Nacional</v>
          </cell>
          <cell r="Q1705" t="str">
            <v>3 3. Único Contratista</v>
          </cell>
          <cell r="U1705">
            <v>13067668</v>
          </cell>
          <cell r="V1705" t="str">
            <v>ALVARO JACOBO BRAVO MAYA</v>
          </cell>
        </row>
        <row r="1706">
          <cell r="C1706" t="str">
            <v>2502-2024</v>
          </cell>
          <cell r="D1706" t="str">
            <v>Sandra Tatiana Múnera</v>
          </cell>
          <cell r="E1706" t="str">
            <v>SANDRA TATIANA MUNERA MONSALVE</v>
          </cell>
          <cell r="F1706" t="str">
            <v>Cédula de Ciudadania</v>
          </cell>
          <cell r="G1706">
            <v>1017147014</v>
          </cell>
          <cell r="H1706">
            <v>1017147014</v>
          </cell>
          <cell r="I1706">
            <v>8</v>
          </cell>
          <cell r="K1706" t="str">
            <v>Natural</v>
          </cell>
          <cell r="L1706" t="str">
            <v>1 Natural</v>
          </cell>
          <cell r="M1706" t="str">
            <v>2 Privada (1)</v>
          </cell>
          <cell r="N1706" t="str">
            <v>4 Persona Natural (2)</v>
          </cell>
          <cell r="O1706" t="str">
            <v>1 Nacional</v>
          </cell>
          <cell r="Q1706" t="str">
            <v>3 3. Único Contratista</v>
          </cell>
          <cell r="U1706">
            <v>1017147014</v>
          </cell>
          <cell r="V1706" t="str">
            <v>SANDRA TATIANA MUNERA MONSALVE</v>
          </cell>
        </row>
        <row r="1707">
          <cell r="C1707" t="str">
            <v>2503-2024</v>
          </cell>
          <cell r="D1707" t="str">
            <v>Angel David Ruiz Gómez</v>
          </cell>
          <cell r="E1707" t="str">
            <v>ANGEL DAVID RUIZ GOMEZ</v>
          </cell>
          <cell r="F1707" t="str">
            <v>Cédula de Ciudadania</v>
          </cell>
          <cell r="G1707">
            <v>1014267519</v>
          </cell>
          <cell r="H1707">
            <v>1014267519</v>
          </cell>
          <cell r="I1707">
            <v>9</v>
          </cell>
          <cell r="K1707" t="str">
            <v>Natural</v>
          </cell>
          <cell r="L1707" t="str">
            <v>1 Natural</v>
          </cell>
          <cell r="M1707" t="str">
            <v>2 Privada (1)</v>
          </cell>
          <cell r="N1707" t="str">
            <v>4 Persona Natural (2)</v>
          </cell>
          <cell r="O1707" t="str">
            <v>1 Nacional</v>
          </cell>
          <cell r="Q1707" t="str">
            <v>3 3. Único Contratista</v>
          </cell>
          <cell r="U1707">
            <v>1014267519</v>
          </cell>
          <cell r="V1707" t="str">
            <v>ANGEL DAVID RUIZ GOMEZ</v>
          </cell>
        </row>
        <row r="1708">
          <cell r="C1708" t="str">
            <v>2504-2024</v>
          </cell>
          <cell r="D1708" t="str">
            <v>Nathalie Paola Peña Gama</v>
          </cell>
          <cell r="E1708" t="str">
            <v>NATHALIE PAOLA PEÑA GAMA</v>
          </cell>
          <cell r="F1708" t="str">
            <v>Cédula de Ciudadania</v>
          </cell>
          <cell r="G1708">
            <v>1018417671</v>
          </cell>
          <cell r="H1708">
            <v>1018417671</v>
          </cell>
          <cell r="I1708">
            <v>1</v>
          </cell>
          <cell r="K1708" t="str">
            <v>Natural</v>
          </cell>
          <cell r="L1708" t="str">
            <v>1 Natural</v>
          </cell>
          <cell r="M1708" t="str">
            <v>2 Privada (1)</v>
          </cell>
          <cell r="N1708" t="str">
            <v>4 Persona Natural (2)</v>
          </cell>
          <cell r="O1708" t="str">
            <v>1 Nacional</v>
          </cell>
          <cell r="Q1708" t="str">
            <v>3 3. Único Contratista</v>
          </cell>
          <cell r="U1708">
            <v>1018417671</v>
          </cell>
          <cell r="V1708" t="str">
            <v>NATHALIE PAOLA PEÑA GAMA</v>
          </cell>
        </row>
        <row r="1709">
          <cell r="C1709" t="str">
            <v>2505-2024</v>
          </cell>
          <cell r="D1709" t="str">
            <v>Laura Tolosa</v>
          </cell>
          <cell r="E1709" t="str">
            <v>LAURA CAMILA TOLOSA ACHURY</v>
          </cell>
          <cell r="F1709" t="str">
            <v>Cédula de Ciudadania</v>
          </cell>
          <cell r="G1709">
            <v>1014216667</v>
          </cell>
          <cell r="H1709">
            <v>1014216667</v>
          </cell>
          <cell r="I1709">
            <v>2</v>
          </cell>
          <cell r="K1709" t="str">
            <v>Natural</v>
          </cell>
          <cell r="L1709" t="str">
            <v>1 Natural</v>
          </cell>
          <cell r="M1709" t="str">
            <v>2 Privada (1)</v>
          </cell>
          <cell r="N1709" t="str">
            <v>4 Persona Natural (2)</v>
          </cell>
          <cell r="O1709" t="str">
            <v>1 Nacional</v>
          </cell>
          <cell r="Q1709" t="str">
            <v>3 3. Único Contratista</v>
          </cell>
          <cell r="U1709">
            <v>1014216667</v>
          </cell>
          <cell r="V1709" t="str">
            <v>LAURA CAMILA TOLOSA ACHURY</v>
          </cell>
        </row>
        <row r="1710">
          <cell r="C1710" t="str">
            <v>2506-2024</v>
          </cell>
          <cell r="D1710" t="str">
            <v>brigith helena clavijo ruiz</v>
          </cell>
          <cell r="E1710" t="str">
            <v>BRIGITH HELENA CLAVIJO RUIZ</v>
          </cell>
          <cell r="F1710" t="str">
            <v>Cédula de Ciudadania</v>
          </cell>
          <cell r="G1710">
            <v>1016065775</v>
          </cell>
          <cell r="H1710">
            <v>1016065775</v>
          </cell>
          <cell r="I1710">
            <v>8</v>
          </cell>
          <cell r="K1710" t="str">
            <v>Natural</v>
          </cell>
          <cell r="L1710" t="str">
            <v>1 Natural</v>
          </cell>
          <cell r="M1710" t="str">
            <v>2 Privada (1)</v>
          </cell>
          <cell r="N1710" t="str">
            <v>4 Persona Natural (2)</v>
          </cell>
          <cell r="O1710" t="str">
            <v>1 Nacional</v>
          </cell>
          <cell r="Q1710" t="str">
            <v>3 3. Único Contratista</v>
          </cell>
          <cell r="U1710">
            <v>1016065775</v>
          </cell>
          <cell r="V1710" t="str">
            <v>BRIGITH HELENA CLAVIJO RUIZ</v>
          </cell>
        </row>
        <row r="1711">
          <cell r="C1711" t="str">
            <v>2507-2024</v>
          </cell>
          <cell r="D1711" t="str">
            <v>ANA CRISTINA</v>
          </cell>
          <cell r="E1711" t="str">
            <v>ANA CRISTINA NUÑEZ ESCARPETA</v>
          </cell>
          <cell r="F1711" t="str">
            <v>Cédula de Ciudadania</v>
          </cell>
          <cell r="G1711">
            <v>1075871439</v>
          </cell>
          <cell r="H1711">
            <v>1075871439</v>
          </cell>
          <cell r="I1711">
            <v>1</v>
          </cell>
          <cell r="K1711" t="str">
            <v>Natural</v>
          </cell>
          <cell r="L1711" t="str">
            <v>1 Natural</v>
          </cell>
          <cell r="M1711" t="str">
            <v>2 Privada (1)</v>
          </cell>
          <cell r="N1711" t="str">
            <v>4 Persona Natural (2)</v>
          </cell>
          <cell r="O1711" t="str">
            <v>1 Nacional</v>
          </cell>
          <cell r="Q1711" t="str">
            <v>3 3. Único Contratista</v>
          </cell>
          <cell r="U1711">
            <v>1075871439</v>
          </cell>
          <cell r="V1711" t="str">
            <v>ANA CRISTINA NUÑEZ ESCARPETA</v>
          </cell>
        </row>
        <row r="1712">
          <cell r="C1712" t="str">
            <v>2508-2024</v>
          </cell>
          <cell r="D1712" t="str">
            <v>María José Suárez Castro</v>
          </cell>
          <cell r="E1712" t="str">
            <v>MARIA JOSE SUAREZ CASTRO</v>
          </cell>
          <cell r="F1712" t="str">
            <v>Cédula de Ciudadania</v>
          </cell>
          <cell r="G1712">
            <v>1002422093</v>
          </cell>
          <cell r="H1712">
            <v>1002422093</v>
          </cell>
          <cell r="I1712">
            <v>4</v>
          </cell>
          <cell r="K1712" t="str">
            <v>Natural</v>
          </cell>
          <cell r="L1712" t="str">
            <v>1 Natural</v>
          </cell>
          <cell r="M1712" t="str">
            <v>2 Privada (1)</v>
          </cell>
          <cell r="N1712" t="str">
            <v>4 Persona Natural (2)</v>
          </cell>
          <cell r="O1712" t="str">
            <v>1 Nacional</v>
          </cell>
          <cell r="Q1712" t="str">
            <v>3 3. Único Contratista</v>
          </cell>
          <cell r="U1712">
            <v>1002422093</v>
          </cell>
          <cell r="V1712" t="str">
            <v>MARIA JOSE SUAREZ CASTRO</v>
          </cell>
        </row>
        <row r="1713">
          <cell r="C1713" t="str">
            <v>2509-2024</v>
          </cell>
          <cell r="D1713" t="str">
            <v>JENNIFER PAOLA VEGA BARRAGAN</v>
          </cell>
          <cell r="E1713" t="str">
            <v>JENNIFER PAOLA VEGA BARRAGAN</v>
          </cell>
          <cell r="F1713" t="str">
            <v>Cédula de Ciudadania</v>
          </cell>
          <cell r="G1713">
            <v>1030672041</v>
          </cell>
          <cell r="H1713">
            <v>1030672041</v>
          </cell>
          <cell r="I1713">
            <v>5</v>
          </cell>
          <cell r="K1713" t="str">
            <v>Natural</v>
          </cell>
          <cell r="L1713" t="str">
            <v>1 Natural</v>
          </cell>
          <cell r="M1713" t="str">
            <v>2 Privada (1)</v>
          </cell>
          <cell r="N1713" t="str">
            <v>4 Persona Natural (2)</v>
          </cell>
          <cell r="O1713" t="str">
            <v>1 Nacional</v>
          </cell>
          <cell r="Q1713" t="str">
            <v>3 3. Único Contratista</v>
          </cell>
          <cell r="U1713">
            <v>1030672041</v>
          </cell>
          <cell r="V1713" t="str">
            <v>JENNIFER PAOLA VEGA BARRAGAN</v>
          </cell>
        </row>
        <row r="1714">
          <cell r="C1714" t="str">
            <v>251-2024</v>
          </cell>
          <cell r="D1714" t="str">
            <v>Luis Eduardo Rodriguez Barahona</v>
          </cell>
          <cell r="E1714" t="str">
            <v>LUIS EDUARDO RODRIGUEZ BARAHONA</v>
          </cell>
          <cell r="F1714" t="str">
            <v>Cédula de Ciudadania</v>
          </cell>
          <cell r="G1714">
            <v>1024533255</v>
          </cell>
          <cell r="H1714">
            <v>1024533255</v>
          </cell>
          <cell r="I1714">
            <v>7</v>
          </cell>
          <cell r="K1714" t="str">
            <v>Natural</v>
          </cell>
          <cell r="L1714" t="str">
            <v>1 Natural</v>
          </cell>
          <cell r="M1714" t="str">
            <v>2 Privada (1)</v>
          </cell>
          <cell r="N1714" t="str">
            <v>4 Persona Natural (2)</v>
          </cell>
          <cell r="O1714" t="str">
            <v>1 Nacional</v>
          </cell>
          <cell r="Q1714" t="str">
            <v>3 3. Único Contratista</v>
          </cell>
          <cell r="U1714">
            <v>1024533255</v>
          </cell>
          <cell r="V1714" t="str">
            <v>LUIS EDUARDO RODRIGUEZ BARAHONA</v>
          </cell>
        </row>
        <row r="1715">
          <cell r="C1715" t="str">
            <v>2510-2024</v>
          </cell>
          <cell r="D1715" t="str">
            <v>Idartes</v>
          </cell>
          <cell r="E1715" t="str">
            <v>LUISA FERNANDA MORALES IGUA</v>
          </cell>
          <cell r="F1715" t="str">
            <v>Cédula de Ciudadania</v>
          </cell>
          <cell r="G1715">
            <v>52448387</v>
          </cell>
          <cell r="H1715">
            <v>52448387</v>
          </cell>
          <cell r="I1715">
            <v>8</v>
          </cell>
          <cell r="K1715" t="str">
            <v>Natural</v>
          </cell>
          <cell r="L1715" t="str">
            <v>1 Natural</v>
          </cell>
          <cell r="M1715" t="str">
            <v>2 Privada (1)</v>
          </cell>
          <cell r="N1715" t="str">
            <v>4 Persona Natural (2)</v>
          </cell>
          <cell r="O1715" t="str">
            <v>1 Nacional</v>
          </cell>
          <cell r="Q1715" t="str">
            <v>3 3. Único Contratista</v>
          </cell>
          <cell r="U1715">
            <v>52448387</v>
          </cell>
          <cell r="V1715" t="str">
            <v>LUISA FERNANDA MORALES IGUA</v>
          </cell>
        </row>
        <row r="1716">
          <cell r="C1716" t="str">
            <v>2511-2024</v>
          </cell>
          <cell r="D1716" t="str">
            <v>PABLO FELIPE GÓMEZ MONTES</v>
          </cell>
          <cell r="E1716" t="str">
            <v>PABLO FELIPE GOMEZ MONTES</v>
          </cell>
          <cell r="F1716" t="str">
            <v>Cédula de Ciudadania</v>
          </cell>
          <cell r="G1716">
            <v>1020719840</v>
          </cell>
          <cell r="H1716">
            <v>1020719840</v>
          </cell>
          <cell r="I1716">
            <v>1</v>
          </cell>
          <cell r="K1716" t="str">
            <v>Natural</v>
          </cell>
          <cell r="L1716" t="str">
            <v>1 Natural</v>
          </cell>
          <cell r="M1716" t="str">
            <v>2 Privada (1)</v>
          </cell>
          <cell r="N1716" t="str">
            <v>4 Persona Natural (2)</v>
          </cell>
          <cell r="O1716" t="str">
            <v>1 Nacional</v>
          </cell>
          <cell r="Q1716" t="str">
            <v>3 3. Único Contratista</v>
          </cell>
          <cell r="U1716">
            <v>1020719840</v>
          </cell>
          <cell r="V1716" t="str">
            <v>PABLO FELIPE GOMEZ MONTES</v>
          </cell>
        </row>
        <row r="1717">
          <cell r="C1717" t="str">
            <v>2512-2024</v>
          </cell>
          <cell r="D1717" t="str">
            <v>Jhonny Antony Rojas Guerrero</v>
          </cell>
          <cell r="E1717" t="str">
            <v>JHONNY ANTONY ROJAS GUERRERO</v>
          </cell>
          <cell r="F1717" t="str">
            <v>Cédula de Ciudadania</v>
          </cell>
          <cell r="G1717">
            <v>1014183256</v>
          </cell>
          <cell r="H1717">
            <v>1014183256</v>
          </cell>
          <cell r="I1717">
            <v>5</v>
          </cell>
          <cell r="K1717" t="str">
            <v>Natural</v>
          </cell>
          <cell r="L1717" t="str">
            <v>1 Natural</v>
          </cell>
          <cell r="M1717" t="str">
            <v>2 Privada (1)</v>
          </cell>
          <cell r="N1717" t="str">
            <v>4 Persona Natural (2)</v>
          </cell>
          <cell r="O1717" t="str">
            <v>1 Nacional</v>
          </cell>
          <cell r="Q1717" t="str">
            <v>3 3. Único Contratista</v>
          </cell>
          <cell r="U1717">
            <v>1014183256</v>
          </cell>
          <cell r="V1717" t="str">
            <v>JHONNY ANTONY ROJAS GUERRERO</v>
          </cell>
        </row>
        <row r="1718">
          <cell r="C1718" t="str">
            <v>2513-2024</v>
          </cell>
          <cell r="D1718" t="str">
            <v>MATILDE HELENA GUERRERO GUTIERREZ DE PIÑERES</v>
          </cell>
          <cell r="E1718" t="str">
            <v>MATILDE HELENA GUERRERO GUTIERREZ DE PIÑERES</v>
          </cell>
          <cell r="F1718" t="str">
            <v>Cédula de Ciudadania</v>
          </cell>
          <cell r="G1718">
            <v>52992024</v>
          </cell>
          <cell r="H1718">
            <v>52992024</v>
          </cell>
          <cell r="I1718">
            <v>1</v>
          </cell>
          <cell r="K1718" t="str">
            <v>Natural</v>
          </cell>
          <cell r="L1718" t="str">
            <v>1 Natural</v>
          </cell>
          <cell r="M1718" t="str">
            <v>2 Privada (1)</v>
          </cell>
          <cell r="N1718" t="str">
            <v>4 Persona Natural (2)</v>
          </cell>
          <cell r="O1718" t="str">
            <v>1 Nacional</v>
          </cell>
          <cell r="Q1718" t="str">
            <v>3 3. Único Contratista</v>
          </cell>
          <cell r="U1718">
            <v>52992024</v>
          </cell>
          <cell r="V1718" t="str">
            <v>MATILDE HELENA GUERRERO GUTIERREZ DE PIÑERES</v>
          </cell>
        </row>
        <row r="1719">
          <cell r="C1719" t="str">
            <v>2514-2024</v>
          </cell>
          <cell r="D1719" t="str">
            <v>SILVIA PAREDES RESTREPO</v>
          </cell>
          <cell r="E1719" t="str">
            <v>SILVIA PAREDES RESTREPO</v>
          </cell>
          <cell r="F1719" t="str">
            <v>Cédula de Ciudadania</v>
          </cell>
          <cell r="G1719">
            <v>52428451</v>
          </cell>
          <cell r="H1719">
            <v>52428451</v>
          </cell>
          <cell r="I1719">
            <v>6</v>
          </cell>
          <cell r="K1719" t="str">
            <v>Natural</v>
          </cell>
          <cell r="L1719" t="str">
            <v>1 Natural</v>
          </cell>
          <cell r="M1719" t="str">
            <v>2 Privada (1)</v>
          </cell>
          <cell r="N1719" t="str">
            <v>4 Persona Natural (2)</v>
          </cell>
          <cell r="O1719" t="str">
            <v>1 Nacional</v>
          </cell>
          <cell r="Q1719" t="str">
            <v>3 3. Único Contratista</v>
          </cell>
          <cell r="U1719">
            <v>52428451</v>
          </cell>
          <cell r="V1719" t="str">
            <v>SILVIA PAREDES RESTREPO</v>
          </cell>
        </row>
        <row r="1720">
          <cell r="C1720" t="str">
            <v>2515-2024</v>
          </cell>
          <cell r="D1720" t="str">
            <v>Film Music Orchestra</v>
          </cell>
          <cell r="E1720" t="str">
            <v>FILM MUSIC ORCHESTRA S.A.S</v>
          </cell>
          <cell r="F1720" t="str">
            <v>Cédula de Ciudadania</v>
          </cell>
          <cell r="G1720">
            <v>901669982</v>
          </cell>
          <cell r="H1720">
            <v>901669982</v>
          </cell>
          <cell r="I1720">
            <v>8</v>
          </cell>
          <cell r="K1720" t="str">
            <v>Jurídica</v>
          </cell>
          <cell r="L1720" t="str">
            <v>1 Natural</v>
          </cell>
          <cell r="M1720" t="str">
            <v>2 Privada (1)</v>
          </cell>
          <cell r="N1720" t="str">
            <v>4 Persona Natural (2)</v>
          </cell>
          <cell r="O1720" t="str">
            <v>1 Nacional</v>
          </cell>
          <cell r="Q1720" t="str">
            <v>3 3. Único Contratista</v>
          </cell>
          <cell r="U1720">
            <v>1090177723</v>
          </cell>
          <cell r="V1720" t="str">
            <v>JOSE FERNANDO JAUREGUI VERA</v>
          </cell>
        </row>
        <row r="1721">
          <cell r="C1721" t="str">
            <v>2516-2024</v>
          </cell>
          <cell r="D1721" t="str">
            <v>Ana Milena Guio Amaya</v>
          </cell>
          <cell r="E1721" t="str">
            <v>ANA MILENA GUIO AMAYA</v>
          </cell>
          <cell r="F1721" t="str">
            <v>Cédula de Ciudadania</v>
          </cell>
          <cell r="G1721">
            <v>52381644</v>
          </cell>
          <cell r="H1721">
            <v>52381644</v>
          </cell>
          <cell r="I1721">
            <v>6</v>
          </cell>
          <cell r="K1721" t="str">
            <v>Natural</v>
          </cell>
          <cell r="L1721" t="str">
            <v>1 Natural</v>
          </cell>
          <cell r="M1721" t="str">
            <v>2 Privada (1)</v>
          </cell>
          <cell r="N1721" t="str">
            <v>4 Persona Natural (2)</v>
          </cell>
          <cell r="O1721" t="str">
            <v>1 Nacional</v>
          </cell>
          <cell r="Q1721" t="str">
            <v>3 3. Único Contratista</v>
          </cell>
          <cell r="U1721">
            <v>52381644</v>
          </cell>
          <cell r="V1721" t="str">
            <v>ANA MILENA GUIO AMAYA</v>
          </cell>
        </row>
        <row r="1722">
          <cell r="C1722" t="str">
            <v>2517-2024</v>
          </cell>
          <cell r="D1722" t="str">
            <v>LUZ ADRIANA GALLEGO GARCES</v>
          </cell>
          <cell r="E1722" t="str">
            <v>LUZ ADRIANA GALLEGO GARCES</v>
          </cell>
          <cell r="F1722" t="str">
            <v>Cédula de Ciudadania</v>
          </cell>
          <cell r="G1722">
            <v>21114077</v>
          </cell>
          <cell r="H1722">
            <v>21114077</v>
          </cell>
          <cell r="I1722">
            <v>3</v>
          </cell>
          <cell r="K1722" t="str">
            <v>Natural</v>
          </cell>
          <cell r="L1722" t="str">
            <v>1 Natural</v>
          </cell>
          <cell r="M1722" t="str">
            <v>2 Privada (1)</v>
          </cell>
          <cell r="N1722" t="str">
            <v>4 Persona Natural (2)</v>
          </cell>
          <cell r="O1722" t="str">
            <v>1 Nacional</v>
          </cell>
          <cell r="Q1722" t="str">
            <v>3 3. Único Contratista</v>
          </cell>
          <cell r="U1722">
            <v>21114077</v>
          </cell>
          <cell r="V1722" t="str">
            <v>LUZ ADRIANA GALLEGO GARCES</v>
          </cell>
        </row>
        <row r="1723">
          <cell r="C1723" t="str">
            <v>2518-2024</v>
          </cell>
          <cell r="D1723" t="str">
            <v>Margareth Tibizay Sánchez Melo</v>
          </cell>
          <cell r="E1723" t="str">
            <v>MARGARETH TIBIZAY SANCHEZ MELO</v>
          </cell>
          <cell r="F1723" t="str">
            <v>Cédula de Ciudadania</v>
          </cell>
          <cell r="G1723">
            <v>1018448620</v>
          </cell>
          <cell r="H1723">
            <v>1018448620</v>
          </cell>
          <cell r="I1723">
            <v>7</v>
          </cell>
          <cell r="K1723" t="str">
            <v>Natural</v>
          </cell>
          <cell r="L1723" t="str">
            <v>1 Natural</v>
          </cell>
          <cell r="M1723" t="str">
            <v>2 Privada (1)</v>
          </cell>
          <cell r="N1723" t="str">
            <v>4 Persona Natural (2)</v>
          </cell>
          <cell r="O1723" t="str">
            <v>1 Nacional</v>
          </cell>
          <cell r="Q1723" t="str">
            <v>3 3. Único Contratista</v>
          </cell>
          <cell r="U1723">
            <v>1018448620</v>
          </cell>
          <cell r="V1723" t="str">
            <v>MARGARETH TIBIZAY SANCHEZ MELO</v>
          </cell>
        </row>
        <row r="1724">
          <cell r="C1724" t="str">
            <v>2519-2024</v>
          </cell>
          <cell r="D1724" t="str">
            <v>PATRICIA BOLIVAR CONTRERAS</v>
          </cell>
          <cell r="E1724" t="str">
            <v>PATRICIA BOLIVAR CONTRERAS</v>
          </cell>
          <cell r="F1724" t="str">
            <v>Cédula de Ciudadania</v>
          </cell>
          <cell r="G1724">
            <v>52300519</v>
          </cell>
          <cell r="H1724">
            <v>52300519</v>
          </cell>
          <cell r="I1724">
            <v>7</v>
          </cell>
          <cell r="K1724" t="str">
            <v>Natural</v>
          </cell>
          <cell r="L1724" t="str">
            <v>1 Natural</v>
          </cell>
          <cell r="M1724" t="str">
            <v>2 Privada (1)</v>
          </cell>
          <cell r="N1724" t="str">
            <v>4 Persona Natural (2)</v>
          </cell>
          <cell r="O1724" t="str">
            <v>1 Nacional</v>
          </cell>
          <cell r="Q1724" t="str">
            <v>3 3. Único Contratista</v>
          </cell>
          <cell r="U1724">
            <v>52300519</v>
          </cell>
          <cell r="V1724" t="str">
            <v>PATRICIA BOLIVAR CONTRERAS</v>
          </cell>
        </row>
        <row r="1725">
          <cell r="C1725" t="str">
            <v>252-2024</v>
          </cell>
          <cell r="D1725" t="str">
            <v>Jhonatan Garzon</v>
          </cell>
          <cell r="E1725" t="str">
            <v>JHONATAN STIBE GARZON MATAMOROS</v>
          </cell>
          <cell r="F1725" t="str">
            <v>Cédula de Ciudadania</v>
          </cell>
          <cell r="G1725">
            <v>1020794639</v>
          </cell>
          <cell r="H1725">
            <v>1020794639</v>
          </cell>
          <cell r="I1725">
            <v>6</v>
          </cell>
          <cell r="K1725" t="str">
            <v>Natural</v>
          </cell>
          <cell r="L1725" t="str">
            <v>1 Natural</v>
          </cell>
          <cell r="M1725" t="str">
            <v>2 Privada (1)</v>
          </cell>
          <cell r="N1725" t="str">
            <v>4 Persona Natural (2)</v>
          </cell>
          <cell r="O1725" t="str">
            <v>1 Nacional</v>
          </cell>
          <cell r="Q1725" t="str">
            <v>3 3. Único Contratista</v>
          </cell>
          <cell r="U1725">
            <v>1020794639</v>
          </cell>
          <cell r="V1725" t="str">
            <v>JHONATAN STIBE GARZON MATAMOROS</v>
          </cell>
        </row>
        <row r="1726">
          <cell r="C1726" t="str">
            <v>2520-2024</v>
          </cell>
          <cell r="D1726" t="str">
            <v>ANDRES FERNANDO MAZORRA VALENCIA</v>
          </cell>
          <cell r="E1726" t="str">
            <v>ANDRES FERNANDO MAZORRA VALENCIA</v>
          </cell>
          <cell r="F1726" t="str">
            <v>Cédula de Ciudadania</v>
          </cell>
          <cell r="G1726">
            <v>6389006</v>
          </cell>
          <cell r="H1726">
            <v>6389006</v>
          </cell>
          <cell r="I1726">
            <v>6</v>
          </cell>
          <cell r="K1726" t="str">
            <v>Natural</v>
          </cell>
          <cell r="L1726" t="str">
            <v>1 Natural</v>
          </cell>
          <cell r="M1726" t="str">
            <v>2 Privada (1)</v>
          </cell>
          <cell r="N1726" t="str">
            <v>4 Persona Natural (2)</v>
          </cell>
          <cell r="O1726" t="str">
            <v>1 Nacional</v>
          </cell>
          <cell r="Q1726" t="str">
            <v>3 3. Único Contratista</v>
          </cell>
          <cell r="U1726">
            <v>6389006</v>
          </cell>
          <cell r="V1726" t="str">
            <v>ANDRES FERNANDO MAZORRA VALENCIA</v>
          </cell>
        </row>
        <row r="1727">
          <cell r="C1727" t="str">
            <v>2521-2024</v>
          </cell>
          <cell r="D1727" t="str">
            <v>Lina Pachón Rivera</v>
          </cell>
          <cell r="E1727" t="str">
            <v>LINA JOHANNA PACHON RIVERA</v>
          </cell>
          <cell r="F1727" t="str">
            <v>NIT</v>
          </cell>
          <cell r="G1727">
            <v>1023897475</v>
          </cell>
          <cell r="H1727">
            <v>1023897475</v>
          </cell>
          <cell r="I1727">
            <v>9</v>
          </cell>
          <cell r="K1727" t="str">
            <v>Natural</v>
          </cell>
          <cell r="L1727" t="str">
            <v>2 Jurídica</v>
          </cell>
          <cell r="N1727" t="str">
            <v>3 Privadas (2)</v>
          </cell>
          <cell r="O1727" t="str">
            <v>1 Nacional</v>
          </cell>
          <cell r="Q1727" t="str">
            <v>3 3. Único Contratista</v>
          </cell>
          <cell r="U1727">
            <v>1023897475</v>
          </cell>
          <cell r="V1727" t="str">
            <v>LINA JOHANNA PACHON RIVERA</v>
          </cell>
        </row>
        <row r="1728">
          <cell r="C1728" t="str">
            <v>2522-2024</v>
          </cell>
          <cell r="D1728" t="str">
            <v>Oscar Mauricio Ojeda</v>
          </cell>
          <cell r="E1728" t="str">
            <v>OSCAR MAURICIO OJEDA TEUTA</v>
          </cell>
          <cell r="F1728" t="str">
            <v>Cédula de Ciudadania</v>
          </cell>
          <cell r="G1728">
            <v>80162897</v>
          </cell>
          <cell r="H1728">
            <v>80162897</v>
          </cell>
          <cell r="I1728">
            <v>5</v>
          </cell>
          <cell r="K1728" t="str">
            <v>Natural</v>
          </cell>
          <cell r="L1728" t="str">
            <v>1 Natural</v>
          </cell>
          <cell r="M1728" t="str">
            <v>2 Privada (1)</v>
          </cell>
          <cell r="N1728" t="str">
            <v>4 Persona Natural (2)</v>
          </cell>
          <cell r="O1728" t="str">
            <v>1 Nacional</v>
          </cell>
          <cell r="Q1728" t="str">
            <v>3 3. Único Contratista</v>
          </cell>
          <cell r="U1728">
            <v>80162897</v>
          </cell>
          <cell r="V1728" t="str">
            <v>OSCAR MAURICIO OJEDA TEUTA</v>
          </cell>
        </row>
        <row r="1729">
          <cell r="C1729" t="str">
            <v>2523-2024</v>
          </cell>
          <cell r="D1729" t="str">
            <v>Arturo Leonardo Pablovich Moreno Wierzbickaya</v>
          </cell>
          <cell r="E1729" t="str">
            <v>ARTURO LEONARDO PABLOVICH MORENO WIERZBICKAYA</v>
          </cell>
          <cell r="F1729" t="str">
            <v>Cédula de Ciudadania</v>
          </cell>
          <cell r="G1729">
            <v>79686843</v>
          </cell>
          <cell r="H1729">
            <v>79686843</v>
          </cell>
          <cell r="I1729">
            <v>3</v>
          </cell>
          <cell r="K1729" t="str">
            <v>Natural</v>
          </cell>
          <cell r="L1729" t="str">
            <v>1 Natural</v>
          </cell>
          <cell r="M1729" t="str">
            <v>2 Privada (1)</v>
          </cell>
          <cell r="N1729" t="str">
            <v>4 Persona Natural (2)</v>
          </cell>
          <cell r="O1729" t="str">
            <v>1 Nacional</v>
          </cell>
          <cell r="Q1729" t="str">
            <v>3 3. Único Contratista</v>
          </cell>
          <cell r="U1729">
            <v>79686843</v>
          </cell>
          <cell r="V1729" t="str">
            <v>ARTURO LEONARDO PABLOVICH MORENO WIERZBICKAYA</v>
          </cell>
        </row>
        <row r="1730">
          <cell r="C1730" t="str">
            <v>2524-2024</v>
          </cell>
          <cell r="D1730" t="str">
            <v>karen juieth montaño ptieto</v>
          </cell>
          <cell r="E1730" t="str">
            <v>KAREN JULIETH MONTAÑO PRIETO</v>
          </cell>
          <cell r="F1730" t="str">
            <v>Cédula de Ciudadania</v>
          </cell>
          <cell r="G1730">
            <v>1022398195</v>
          </cell>
          <cell r="H1730">
            <v>1022398195</v>
          </cell>
          <cell r="I1730">
            <v>7</v>
          </cell>
          <cell r="K1730" t="str">
            <v>Natural</v>
          </cell>
          <cell r="L1730" t="str">
            <v>1 Natural</v>
          </cell>
          <cell r="M1730" t="str">
            <v>2 Privada (1)</v>
          </cell>
          <cell r="N1730" t="str">
            <v>4 Persona Natural (2)</v>
          </cell>
          <cell r="O1730" t="str">
            <v>1 Nacional</v>
          </cell>
          <cell r="Q1730" t="str">
            <v>3 3. Único Contratista</v>
          </cell>
          <cell r="U1730">
            <v>1022398195</v>
          </cell>
          <cell r="V1730" t="str">
            <v>KAREN JULIETH MONTAÑO PRIETO</v>
          </cell>
        </row>
        <row r="1731">
          <cell r="C1731" t="str">
            <v>2525-2024</v>
          </cell>
          <cell r="D1731" t="str">
            <v>HELLMAN GIOVANNI PARDO LOPEZ</v>
          </cell>
          <cell r="E1731" t="str">
            <v>HELMAN GIOVANNI PARDO LOPEZ</v>
          </cell>
          <cell r="F1731" t="str">
            <v>Cédula de Ciudadania</v>
          </cell>
          <cell r="G1731">
            <v>82393120</v>
          </cell>
          <cell r="H1731">
            <v>82393120</v>
          </cell>
          <cell r="I1731">
            <v>1</v>
          </cell>
          <cell r="K1731" t="str">
            <v>Natural</v>
          </cell>
          <cell r="L1731" t="str">
            <v>1 Natural</v>
          </cell>
          <cell r="M1731" t="str">
            <v>2 Privada (1)</v>
          </cell>
          <cell r="N1731" t="str">
            <v>4 Persona Natural (2)</v>
          </cell>
          <cell r="O1731" t="str">
            <v>1 Nacional</v>
          </cell>
          <cell r="Q1731" t="str">
            <v>3 3. Único Contratista</v>
          </cell>
          <cell r="U1731">
            <v>82393120</v>
          </cell>
          <cell r="V1731" t="str">
            <v>HELMAN GIOVANNI PARDO LOPEZ</v>
          </cell>
        </row>
        <row r="1732">
          <cell r="C1732" t="str">
            <v>2526-2024</v>
          </cell>
          <cell r="D1732" t="str">
            <v>MARIA ALEJANDRA ESLAVA GARZON</v>
          </cell>
          <cell r="E1732" t="str">
            <v>MARIA ALEJANDRA ESLAVA GARZON</v>
          </cell>
          <cell r="F1732" t="str">
            <v>Cédula de Ciudadania</v>
          </cell>
          <cell r="G1732">
            <v>1026572226</v>
          </cell>
          <cell r="H1732">
            <v>1026572226</v>
          </cell>
          <cell r="I1732">
            <v>7</v>
          </cell>
          <cell r="K1732" t="str">
            <v>Natural</v>
          </cell>
          <cell r="L1732" t="str">
            <v>1 Natural</v>
          </cell>
          <cell r="M1732" t="str">
            <v>2 Privada (1)</v>
          </cell>
          <cell r="N1732" t="str">
            <v>4 Persona Natural (2)</v>
          </cell>
          <cell r="O1732" t="str">
            <v>1 Nacional</v>
          </cell>
          <cell r="Q1732" t="str">
            <v>3 3. Único Contratista</v>
          </cell>
          <cell r="U1732">
            <v>1026572226</v>
          </cell>
          <cell r="V1732" t="str">
            <v>MARIA ALEJANDRA ESLAVA GARZON</v>
          </cell>
        </row>
        <row r="1733">
          <cell r="C1733" t="str">
            <v>2527-2024</v>
          </cell>
          <cell r="D1733" t="str">
            <v>MONICA LORENA ESTUPIÑAN LINARES</v>
          </cell>
          <cell r="E1733" t="str">
            <v>MONICA LORENA ESTUPIÑAN LINARES</v>
          </cell>
          <cell r="F1733" t="str">
            <v>Cédula de Ciudadania</v>
          </cell>
          <cell r="G1733">
            <v>1026277889</v>
          </cell>
          <cell r="H1733">
            <v>1026277889</v>
          </cell>
          <cell r="I1733">
            <v>5</v>
          </cell>
          <cell r="K1733" t="str">
            <v>Natural</v>
          </cell>
          <cell r="L1733" t="str">
            <v>1 Natural</v>
          </cell>
          <cell r="M1733" t="str">
            <v>2 Privada (1)</v>
          </cell>
          <cell r="N1733" t="str">
            <v>4 Persona Natural (2)</v>
          </cell>
          <cell r="O1733" t="str">
            <v>1 Nacional</v>
          </cell>
          <cell r="Q1733" t="str">
            <v>3 3. Único Contratista</v>
          </cell>
          <cell r="U1733">
            <v>1026277889</v>
          </cell>
          <cell r="V1733" t="str">
            <v>MONICA LORENA ESTUPIÑAN LINARES</v>
          </cell>
        </row>
        <row r="1734">
          <cell r="C1734" t="str">
            <v>2528-2024</v>
          </cell>
          <cell r="D1734" t="str">
            <v>ERIKA MERCEDES NITOLA BARRERO</v>
          </cell>
          <cell r="E1734" t="str">
            <v>ERIKA MERCEDES NITOLA BARRERO</v>
          </cell>
          <cell r="F1734" t="str">
            <v>Cédula de Ciudadania</v>
          </cell>
          <cell r="G1734">
            <v>53007388</v>
          </cell>
          <cell r="H1734">
            <v>53007388</v>
          </cell>
          <cell r="I1734">
            <v>7</v>
          </cell>
          <cell r="K1734" t="str">
            <v>Natural</v>
          </cell>
          <cell r="L1734" t="str">
            <v>1 Natural</v>
          </cell>
          <cell r="M1734" t="str">
            <v>2 Privada (1)</v>
          </cell>
          <cell r="N1734" t="str">
            <v>4 Persona Natural (2)</v>
          </cell>
          <cell r="O1734" t="str">
            <v>1 Nacional</v>
          </cell>
          <cell r="Q1734" t="str">
            <v>3 3. Único Contratista</v>
          </cell>
          <cell r="U1734">
            <v>53007388</v>
          </cell>
          <cell r="V1734" t="str">
            <v>ERIKA MERCEDES NITOLA BARRERO</v>
          </cell>
        </row>
        <row r="1735">
          <cell r="C1735" t="str">
            <v>2529-2024</v>
          </cell>
          <cell r="D1735" t="str">
            <v>william Esnehider Mahecha Hernandez</v>
          </cell>
          <cell r="E1735" t="str">
            <v>WILLIAM ESNEHIDER MAHECHA HERNANDEZ</v>
          </cell>
          <cell r="F1735" t="str">
            <v>Cédula de Ciudadania</v>
          </cell>
          <cell r="G1735">
            <v>1118557622</v>
          </cell>
          <cell r="H1735">
            <v>1118557622</v>
          </cell>
          <cell r="I1735">
            <v>1</v>
          </cell>
          <cell r="K1735" t="str">
            <v>Natural</v>
          </cell>
          <cell r="L1735" t="str">
            <v>1 Natural</v>
          </cell>
          <cell r="M1735" t="str">
            <v>2 Privada (1)</v>
          </cell>
          <cell r="N1735" t="str">
            <v>4 Persona Natural (2)</v>
          </cell>
          <cell r="O1735" t="str">
            <v>1 Nacional</v>
          </cell>
          <cell r="Q1735" t="str">
            <v>3 3. Único Contratista</v>
          </cell>
          <cell r="U1735">
            <v>1118557622</v>
          </cell>
          <cell r="V1735" t="str">
            <v>WILLIAM ESNEHIDER MAHECHA HERNANDEZ</v>
          </cell>
        </row>
        <row r="1736">
          <cell r="C1736" t="str">
            <v>253-2024</v>
          </cell>
          <cell r="D1736" t="str">
            <v>LINA PAOLA PRIETO MUÑOZ</v>
          </cell>
          <cell r="E1736" t="str">
            <v>LINA PAOLA PRIETO MUÑOZ</v>
          </cell>
          <cell r="F1736" t="str">
            <v>Cédula de Ciudadania</v>
          </cell>
          <cell r="G1736">
            <v>53179333</v>
          </cell>
          <cell r="H1736">
            <v>53179333</v>
          </cell>
          <cell r="I1736">
            <v>1</v>
          </cell>
          <cell r="K1736" t="str">
            <v>Natural</v>
          </cell>
          <cell r="L1736" t="str">
            <v>1 Natural</v>
          </cell>
          <cell r="M1736" t="str">
            <v>2 Privada (1)</v>
          </cell>
          <cell r="N1736" t="str">
            <v>4 Persona Natural (2)</v>
          </cell>
          <cell r="O1736" t="str">
            <v>1 Nacional</v>
          </cell>
          <cell r="Q1736" t="str">
            <v>3 3. Único Contratista</v>
          </cell>
          <cell r="U1736">
            <v>53179333</v>
          </cell>
          <cell r="V1736" t="str">
            <v>LINA PAOLA PRIETO MUÑOZ</v>
          </cell>
        </row>
        <row r="1737">
          <cell r="C1737" t="str">
            <v>2530-2024</v>
          </cell>
          <cell r="D1737" t="str">
            <v>EDGAR ALEJANDRO SANCHEZ PARRA</v>
          </cell>
          <cell r="E1737" t="str">
            <v>EDGAR ALEJANDRO SANCHEZ PARRA</v>
          </cell>
          <cell r="F1737" t="str">
            <v>Cédula de Ciudadania</v>
          </cell>
          <cell r="G1737">
            <v>1121853181</v>
          </cell>
          <cell r="H1737">
            <v>1121853181</v>
          </cell>
          <cell r="I1737">
            <v>5</v>
          </cell>
          <cell r="K1737" t="str">
            <v>Natural</v>
          </cell>
          <cell r="L1737" t="str">
            <v>1 Natural</v>
          </cell>
          <cell r="M1737" t="str">
            <v>2 Privada (1)</v>
          </cell>
          <cell r="N1737" t="str">
            <v>4 Persona Natural (2)</v>
          </cell>
          <cell r="O1737" t="str">
            <v>1 Nacional</v>
          </cell>
          <cell r="Q1737" t="str">
            <v>3 3. Único Contratista</v>
          </cell>
          <cell r="U1737">
            <v>1121853181</v>
          </cell>
          <cell r="V1737" t="str">
            <v>EDGAR ALEJANDRO SANCHEZ PARRA</v>
          </cell>
        </row>
        <row r="1738">
          <cell r="C1738" t="str">
            <v>2531-2024</v>
          </cell>
          <cell r="D1738" t="str">
            <v>JAIR ALEXANDER RIAÑO CASTAÑEDA</v>
          </cell>
          <cell r="E1738" t="str">
            <v>JAIR ALEXANDER RIAÑO CASTAÑEDA</v>
          </cell>
          <cell r="F1738" t="str">
            <v>Cédula de Ciudadania</v>
          </cell>
          <cell r="G1738">
            <v>1121827781</v>
          </cell>
          <cell r="H1738">
            <v>1121827781</v>
          </cell>
          <cell r="I1738">
            <v>4</v>
          </cell>
          <cell r="K1738" t="str">
            <v>Natural</v>
          </cell>
          <cell r="L1738" t="str">
            <v>1 Natural</v>
          </cell>
          <cell r="M1738" t="str">
            <v>2 Privada (1)</v>
          </cell>
          <cell r="N1738" t="str">
            <v>4 Persona Natural (2)</v>
          </cell>
          <cell r="O1738" t="str">
            <v>1 Nacional</v>
          </cell>
          <cell r="Q1738" t="str">
            <v>3 3. Único Contratista</v>
          </cell>
          <cell r="U1738">
            <v>1121827781</v>
          </cell>
          <cell r="V1738" t="str">
            <v>JAIR ALEXANDER RIAÑO CASTAÑEDA</v>
          </cell>
        </row>
        <row r="1739">
          <cell r="C1739" t="str">
            <v>2532-2024</v>
          </cell>
          <cell r="D1739" t="str">
            <v>María Catalina González Ramírez</v>
          </cell>
          <cell r="E1739" t="str">
            <v>MARIA CATALINA GONZALEZ RAMIREZ</v>
          </cell>
          <cell r="F1739" t="str">
            <v>Cédula de Ciudadania</v>
          </cell>
          <cell r="G1739">
            <v>1013588834</v>
          </cell>
          <cell r="H1739">
            <v>1013588834</v>
          </cell>
          <cell r="I1739">
            <v>8</v>
          </cell>
          <cell r="K1739" t="str">
            <v>Natural</v>
          </cell>
          <cell r="L1739" t="str">
            <v>1 Natural</v>
          </cell>
          <cell r="M1739" t="str">
            <v>2 Privada (1)</v>
          </cell>
          <cell r="N1739" t="str">
            <v>4 Persona Natural (2)</v>
          </cell>
          <cell r="O1739" t="str">
            <v>1 Nacional</v>
          </cell>
          <cell r="Q1739" t="str">
            <v>3 3. Único Contratista</v>
          </cell>
          <cell r="U1739">
            <v>1013588834</v>
          </cell>
          <cell r="V1739" t="str">
            <v>MARIA CATALINA GONZALEZ RAMIREZ</v>
          </cell>
        </row>
        <row r="1740">
          <cell r="C1740" t="str">
            <v>2533-2024</v>
          </cell>
          <cell r="D1740" t="str">
            <v>LADY VIVIANA MATEUS QUINTERO</v>
          </cell>
          <cell r="E1740" t="str">
            <v>LADY VIVIANA MATEUS QUINTERO</v>
          </cell>
          <cell r="F1740" t="str">
            <v>Cédula de Ciudadania</v>
          </cell>
          <cell r="G1740">
            <v>1022362583</v>
          </cell>
          <cell r="H1740">
            <v>1022362583</v>
          </cell>
          <cell r="I1740">
            <v>6</v>
          </cell>
          <cell r="K1740" t="str">
            <v>Natural</v>
          </cell>
          <cell r="L1740" t="str">
            <v>1 Natural</v>
          </cell>
          <cell r="M1740" t="str">
            <v>2 Privada (1)</v>
          </cell>
          <cell r="N1740" t="str">
            <v>4 Persona Natural (2)</v>
          </cell>
          <cell r="O1740" t="str">
            <v>1 Nacional</v>
          </cell>
          <cell r="Q1740" t="str">
            <v>3 3. Único Contratista</v>
          </cell>
          <cell r="U1740">
            <v>1022362583</v>
          </cell>
          <cell r="V1740" t="str">
            <v>LADY VIVIANA MATEUS QUINTERO</v>
          </cell>
        </row>
        <row r="1741">
          <cell r="C1741" t="str">
            <v>2534-2024</v>
          </cell>
          <cell r="D1741" t="str">
            <v>LUISA FERNANDA ANGULO BRICEÑO</v>
          </cell>
          <cell r="E1741" t="str">
            <v>LUISA FERNANDA ANGULO BRICEÑO</v>
          </cell>
          <cell r="F1741" t="str">
            <v>Cédula de Ciudadania</v>
          </cell>
          <cell r="G1741">
            <v>1010178520</v>
          </cell>
          <cell r="H1741">
            <v>1010178520</v>
          </cell>
          <cell r="I1741">
            <v>0</v>
          </cell>
          <cell r="K1741" t="str">
            <v>Natural</v>
          </cell>
          <cell r="L1741" t="str">
            <v>1 Natural</v>
          </cell>
          <cell r="M1741" t="str">
            <v>2 Privada (1)</v>
          </cell>
          <cell r="N1741" t="str">
            <v>4 Persona Natural (2)</v>
          </cell>
          <cell r="O1741" t="str">
            <v>1 Nacional</v>
          </cell>
          <cell r="Q1741" t="str">
            <v>3 3. Único Contratista</v>
          </cell>
          <cell r="U1741">
            <v>1010178520</v>
          </cell>
          <cell r="V1741" t="str">
            <v>EDWIN JOEL RODRIGUEZ CONTRERAS</v>
          </cell>
        </row>
        <row r="1742">
          <cell r="C1742" t="str">
            <v>2535-2024</v>
          </cell>
          <cell r="D1742" t="str">
            <v>Diana Milena Castellanos Pinilla</v>
          </cell>
          <cell r="E1742" t="str">
            <v>DIANA MILENA CASTELLANOS PINILLA</v>
          </cell>
          <cell r="F1742" t="str">
            <v>Cédula de Ciudadania</v>
          </cell>
          <cell r="G1742">
            <v>1022332571</v>
          </cell>
          <cell r="H1742">
            <v>1022332571</v>
          </cell>
          <cell r="I1742">
            <v>1</v>
          </cell>
          <cell r="K1742" t="str">
            <v>Natural</v>
          </cell>
          <cell r="L1742" t="str">
            <v>1 Natural</v>
          </cell>
          <cell r="M1742" t="str">
            <v>2 Privada (1)</v>
          </cell>
          <cell r="N1742" t="str">
            <v>4 Persona Natural (2)</v>
          </cell>
          <cell r="O1742" t="str">
            <v>1 Nacional</v>
          </cell>
          <cell r="Q1742" t="str">
            <v>3 3. Único Contratista</v>
          </cell>
          <cell r="U1742">
            <v>1022332571</v>
          </cell>
          <cell r="V1742" t="str">
            <v>DIANA MILENA CASTELLANOS PINILLA</v>
          </cell>
        </row>
        <row r="1743">
          <cell r="C1743" t="str">
            <v>2536-2024</v>
          </cell>
          <cell r="D1743" t="str">
            <v>Arley Buitrago Landázuri</v>
          </cell>
          <cell r="E1743" t="str">
            <v>ARLEY BUITRAGO LANDAZURI</v>
          </cell>
          <cell r="F1743" t="str">
            <v>Cédula de Ciudadania</v>
          </cell>
          <cell r="G1743">
            <v>80843879</v>
          </cell>
          <cell r="H1743">
            <v>80843879</v>
          </cell>
          <cell r="I1743">
            <v>5</v>
          </cell>
          <cell r="K1743" t="str">
            <v>Natural</v>
          </cell>
          <cell r="L1743" t="str">
            <v>1 Natural</v>
          </cell>
          <cell r="M1743" t="str">
            <v>2 Privada (1)</v>
          </cell>
          <cell r="N1743" t="str">
            <v>4 Persona Natural (2)</v>
          </cell>
          <cell r="O1743" t="str">
            <v>1 Nacional</v>
          </cell>
          <cell r="Q1743" t="str">
            <v>3 3. Único Contratista</v>
          </cell>
          <cell r="U1743">
            <v>80843879</v>
          </cell>
          <cell r="V1743" t="str">
            <v>ARLEY BUITRAGO LANDAZURI</v>
          </cell>
        </row>
        <row r="1744">
          <cell r="C1744" t="str">
            <v>2537-2024</v>
          </cell>
          <cell r="D1744" t="str">
            <v>Vivian Alejandra Tole Cuervo</v>
          </cell>
          <cell r="E1744" t="str">
            <v>VIVIAN ALEJANDRA TOLE CUERVO</v>
          </cell>
          <cell r="F1744" t="str">
            <v>Cédula de Ciudadania</v>
          </cell>
          <cell r="G1744">
            <v>1032419835</v>
          </cell>
          <cell r="H1744">
            <v>1032419835</v>
          </cell>
          <cell r="I1744">
            <v>0</v>
          </cell>
          <cell r="K1744" t="str">
            <v>Natural</v>
          </cell>
          <cell r="L1744" t="str">
            <v>1 Natural</v>
          </cell>
          <cell r="M1744" t="str">
            <v>2 Privada (1)</v>
          </cell>
          <cell r="N1744" t="str">
            <v>4 Persona Natural (2)</v>
          </cell>
          <cell r="O1744" t="str">
            <v>1 Nacional</v>
          </cell>
          <cell r="Q1744" t="str">
            <v>3 3. Único Contratista</v>
          </cell>
          <cell r="U1744">
            <v>1032419835</v>
          </cell>
          <cell r="V1744" t="str">
            <v>VIVIAN ALEJANDRA TOLE CUERVO</v>
          </cell>
        </row>
        <row r="1745">
          <cell r="C1745" t="str">
            <v>2538-2024</v>
          </cell>
          <cell r="D1745" t="str">
            <v>Yeraldin Yoreli Rosero Vallejo</v>
          </cell>
          <cell r="E1745" t="str">
            <v>YERALDIN YORELI ROSERO VALLEJO</v>
          </cell>
          <cell r="F1745" t="str">
            <v>Cédula de Ciudadania</v>
          </cell>
          <cell r="G1745">
            <v>1085302547</v>
          </cell>
          <cell r="H1745">
            <v>1085302547</v>
          </cell>
          <cell r="I1745">
            <v>3</v>
          </cell>
          <cell r="K1745" t="str">
            <v>Natural</v>
          </cell>
          <cell r="L1745" t="str">
            <v>1 Natural</v>
          </cell>
          <cell r="M1745" t="str">
            <v>2 Privada (1)</v>
          </cell>
          <cell r="N1745" t="str">
            <v>4 Persona Natural (2)</v>
          </cell>
          <cell r="O1745" t="str">
            <v>1 Nacional</v>
          </cell>
          <cell r="Q1745" t="str">
            <v>3 3. Único Contratista</v>
          </cell>
          <cell r="U1745">
            <v>1085302547</v>
          </cell>
          <cell r="V1745" t="str">
            <v>YERALDIN YORELI ROSERO VALLEJO</v>
          </cell>
        </row>
        <row r="1746">
          <cell r="C1746" t="str">
            <v>2539-2024</v>
          </cell>
          <cell r="D1746" t="str">
            <v>Jose Enrique Forero</v>
          </cell>
          <cell r="E1746" t="str">
            <v>JOSE ENRIQUE FORERO PEÑA</v>
          </cell>
          <cell r="F1746" t="str">
            <v>Cédula de Ciudadania</v>
          </cell>
          <cell r="G1746">
            <v>1026579531</v>
          </cell>
          <cell r="H1746">
            <v>1026579531</v>
          </cell>
          <cell r="I1746">
            <v>0</v>
          </cell>
          <cell r="K1746" t="str">
            <v>Natural</v>
          </cell>
          <cell r="L1746" t="str">
            <v>1 Natural</v>
          </cell>
          <cell r="M1746" t="str">
            <v>2 Privada (1)</v>
          </cell>
          <cell r="N1746" t="str">
            <v>4 Persona Natural (2)</v>
          </cell>
          <cell r="O1746" t="str">
            <v>1 Nacional</v>
          </cell>
          <cell r="Q1746" t="str">
            <v>3 3. Único Contratista</v>
          </cell>
          <cell r="U1746">
            <v>1026579531</v>
          </cell>
          <cell r="V1746" t="str">
            <v>JOSE ENRIQUE FORERO PEÑA</v>
          </cell>
        </row>
        <row r="1747">
          <cell r="C1747" t="str">
            <v>254-2024</v>
          </cell>
          <cell r="D1747" t="str">
            <v>SILVIA PAREDES RESTREPO</v>
          </cell>
          <cell r="E1747" t="str">
            <v>SILVIA PAREDES RESTREPO</v>
          </cell>
          <cell r="F1747" t="str">
            <v>Cédula de Ciudadania</v>
          </cell>
          <cell r="G1747">
            <v>52428451</v>
          </cell>
          <cell r="H1747">
            <v>52428451</v>
          </cell>
          <cell r="I1747">
            <v>6</v>
          </cell>
          <cell r="K1747" t="str">
            <v>Natural</v>
          </cell>
          <cell r="L1747" t="str">
            <v>1 Natural</v>
          </cell>
          <cell r="M1747" t="str">
            <v>2 Privada (1)</v>
          </cell>
          <cell r="N1747" t="str">
            <v>4 Persona Natural (2)</v>
          </cell>
          <cell r="O1747" t="str">
            <v>1 Nacional</v>
          </cell>
          <cell r="Q1747" t="str">
            <v>3 3. Único Contratista</v>
          </cell>
          <cell r="U1747">
            <v>52428451</v>
          </cell>
          <cell r="V1747" t="str">
            <v>SILVIA PAREDES RESTREPO</v>
          </cell>
        </row>
        <row r="1748">
          <cell r="C1748" t="str">
            <v>2540-2024</v>
          </cell>
          <cell r="D1748" t="str">
            <v>ANDREA MAGALY RUBIANO RAMIREZ</v>
          </cell>
          <cell r="E1748" t="str">
            <v>ANDREA MAGALY RUBIANO RAMIREZ</v>
          </cell>
          <cell r="F1748" t="str">
            <v>Cédula de Ciudadania</v>
          </cell>
          <cell r="G1748">
            <v>52852350</v>
          </cell>
          <cell r="H1748">
            <v>52852350</v>
          </cell>
          <cell r="I1748">
            <v>8</v>
          </cell>
          <cell r="K1748" t="str">
            <v>Natural</v>
          </cell>
          <cell r="L1748" t="str">
            <v>1 Natural</v>
          </cell>
          <cell r="M1748" t="str">
            <v>2 Privada (1)</v>
          </cell>
          <cell r="N1748" t="str">
            <v>4 Persona Natural (2)</v>
          </cell>
          <cell r="O1748" t="str">
            <v>1 Nacional</v>
          </cell>
          <cell r="Q1748" t="str">
            <v>3 3. Único Contratista</v>
          </cell>
          <cell r="U1748">
            <v>52852350</v>
          </cell>
          <cell r="V1748" t="str">
            <v>ANDREA MAGALY RUBIANO RAMIREZ</v>
          </cell>
        </row>
        <row r="1749">
          <cell r="C1749" t="str">
            <v>2541-2024</v>
          </cell>
          <cell r="D1749" t="str">
            <v>Óscar Santiago García Orjuela</v>
          </cell>
          <cell r="E1749" t="str">
            <v>OSCAR SANTIAGO GARCIA ORJUELA</v>
          </cell>
          <cell r="F1749" t="str">
            <v>Cédula de Ciudadania</v>
          </cell>
          <cell r="G1749">
            <v>1032421542</v>
          </cell>
          <cell r="H1749">
            <v>1032421542</v>
          </cell>
          <cell r="I1749">
            <v>4</v>
          </cell>
          <cell r="K1749" t="str">
            <v>Natural</v>
          </cell>
          <cell r="L1749" t="str">
            <v>1 Natural</v>
          </cell>
          <cell r="M1749" t="str">
            <v>2 Privada (1)</v>
          </cell>
          <cell r="N1749" t="str">
            <v>4 Persona Natural (2)</v>
          </cell>
          <cell r="O1749" t="str">
            <v>1 Nacional</v>
          </cell>
          <cell r="Q1749" t="str">
            <v>3 3. Único Contratista</v>
          </cell>
          <cell r="U1749">
            <v>1032421542</v>
          </cell>
          <cell r="V1749" t="str">
            <v>OSCAR SANTIAGO GARCIA ORJUELA</v>
          </cell>
        </row>
        <row r="1750">
          <cell r="C1750" t="str">
            <v>2542-2024</v>
          </cell>
          <cell r="D1750" t="str">
            <v>Jairo Andrés Vela Tibocha</v>
          </cell>
          <cell r="E1750" t="str">
            <v>JAIRO ANDRES VELA TIBOCHA</v>
          </cell>
          <cell r="F1750" t="str">
            <v>Cédula de Ciudadania</v>
          </cell>
          <cell r="G1750">
            <v>1010165156</v>
          </cell>
          <cell r="H1750">
            <v>1010165156</v>
          </cell>
          <cell r="I1750">
            <v>6</v>
          </cell>
          <cell r="K1750" t="str">
            <v>Natural</v>
          </cell>
          <cell r="L1750" t="str">
            <v>1 Natural</v>
          </cell>
          <cell r="M1750" t="str">
            <v>2 Privada (1)</v>
          </cell>
          <cell r="N1750" t="str">
            <v>4 Persona Natural (2)</v>
          </cell>
          <cell r="O1750" t="str">
            <v>1 Nacional</v>
          </cell>
          <cell r="Q1750" t="str">
            <v>3 3. Único Contratista</v>
          </cell>
          <cell r="U1750">
            <v>1010165156</v>
          </cell>
          <cell r="V1750" t="str">
            <v>JAIRO ANDRES VELA TIBOCHA</v>
          </cell>
        </row>
        <row r="1751">
          <cell r="C1751" t="str">
            <v>2543-2024</v>
          </cell>
          <cell r="D1751" t="str">
            <v>MARIA DEL PILAR PEREZ FORERO</v>
          </cell>
          <cell r="E1751" t="str">
            <v>MARIA DEL PILAR PEREZ FORERO</v>
          </cell>
          <cell r="F1751" t="str">
            <v>Cédula de Ciudadania</v>
          </cell>
          <cell r="G1751">
            <v>53106252</v>
          </cell>
          <cell r="H1751">
            <v>53106252</v>
          </cell>
          <cell r="I1751">
            <v>9</v>
          </cell>
          <cell r="K1751" t="str">
            <v>Natural</v>
          </cell>
          <cell r="L1751" t="str">
            <v>1 Natural</v>
          </cell>
          <cell r="M1751" t="str">
            <v>2 Privada (1)</v>
          </cell>
          <cell r="N1751" t="str">
            <v>4 Persona Natural (2)</v>
          </cell>
          <cell r="O1751" t="str">
            <v>1 Nacional</v>
          </cell>
          <cell r="Q1751" t="str">
            <v>3 3. Único Contratista</v>
          </cell>
          <cell r="U1751">
            <v>53106252</v>
          </cell>
          <cell r="V1751" t="str">
            <v>MARIA DEL PILAR PEREZ FORERO</v>
          </cell>
        </row>
        <row r="1752">
          <cell r="C1752" t="str">
            <v>2544-2024</v>
          </cell>
          <cell r="D1752" t="str">
            <v>Sergio Andres Hernandez Botia</v>
          </cell>
          <cell r="E1752" t="str">
            <v>SERGIO ANDRES HERNANDEZ BOTIA</v>
          </cell>
          <cell r="F1752" t="str">
            <v>Cédula de Ciudadania</v>
          </cell>
          <cell r="G1752">
            <v>1026559364</v>
          </cell>
          <cell r="H1752">
            <v>1026559364</v>
          </cell>
          <cell r="I1752">
            <v>1</v>
          </cell>
          <cell r="K1752" t="str">
            <v>Natural</v>
          </cell>
          <cell r="L1752" t="str">
            <v>1 Natural</v>
          </cell>
          <cell r="M1752" t="str">
            <v>2 Privada (1)</v>
          </cell>
          <cell r="N1752" t="str">
            <v>4 Persona Natural (2)</v>
          </cell>
          <cell r="O1752" t="str">
            <v>1 Nacional</v>
          </cell>
          <cell r="Q1752" t="str">
            <v>3 3. Único Contratista</v>
          </cell>
          <cell r="U1752">
            <v>1026559364</v>
          </cell>
          <cell r="V1752" t="str">
            <v>SERGIO ANDRES HERNANDEZ BOTIA</v>
          </cell>
        </row>
        <row r="1753">
          <cell r="C1753" t="str">
            <v>2546-2024</v>
          </cell>
          <cell r="D1753" t="str">
            <v>Amadeo Enrique Tamayo Trillos</v>
          </cell>
          <cell r="E1753" t="str">
            <v>AMADEO ENRIQUE TAMAYO TRILLOS</v>
          </cell>
          <cell r="F1753" t="str">
            <v>Cédula de Ciudadania</v>
          </cell>
          <cell r="G1753">
            <v>1143372229</v>
          </cell>
          <cell r="H1753">
            <v>1143372229</v>
          </cell>
          <cell r="I1753">
            <v>5</v>
          </cell>
          <cell r="K1753" t="str">
            <v>Natural</v>
          </cell>
          <cell r="L1753" t="str">
            <v>1 Natural</v>
          </cell>
          <cell r="M1753" t="str">
            <v>2 Privada (1)</v>
          </cell>
          <cell r="N1753" t="str">
            <v>4 Persona Natural (2)</v>
          </cell>
          <cell r="O1753" t="str">
            <v>1 Nacional</v>
          </cell>
          <cell r="Q1753" t="str">
            <v>3 3. Único Contratista</v>
          </cell>
          <cell r="U1753">
            <v>1143372229</v>
          </cell>
          <cell r="V1753" t="str">
            <v>AMADEO ENRIQUE TAMAYO TRILLOS</v>
          </cell>
        </row>
        <row r="1754">
          <cell r="C1754" t="str">
            <v>2547-2024</v>
          </cell>
          <cell r="D1754" t="str">
            <v>Edward Andrey Forero Aguirre</v>
          </cell>
          <cell r="E1754" t="str">
            <v>EDWARD ANDREY FORERO AGUIRRE</v>
          </cell>
          <cell r="F1754" t="str">
            <v>Cédula de Ciudadania</v>
          </cell>
          <cell r="G1754">
            <v>1012413182</v>
          </cell>
          <cell r="H1754">
            <v>1012413182</v>
          </cell>
          <cell r="I1754">
            <v>1</v>
          </cell>
          <cell r="K1754" t="str">
            <v>Natural</v>
          </cell>
          <cell r="L1754" t="str">
            <v>1 Natural</v>
          </cell>
          <cell r="M1754" t="str">
            <v>2 Privada (1)</v>
          </cell>
          <cell r="N1754" t="str">
            <v>4 Persona Natural (2)</v>
          </cell>
          <cell r="O1754" t="str">
            <v>1 Nacional</v>
          </cell>
          <cell r="Q1754" t="str">
            <v>3 3. Único Contratista</v>
          </cell>
          <cell r="U1754">
            <v>1012413182</v>
          </cell>
          <cell r="V1754" t="str">
            <v>EDWARD ANDREY FORERO AGUIRRE</v>
          </cell>
        </row>
        <row r="1755">
          <cell r="C1755" t="str">
            <v>2548-2024</v>
          </cell>
          <cell r="D1755" t="str">
            <v>Paola Andrea Álvarez Peralta</v>
          </cell>
          <cell r="E1755" t="str">
            <v>PAOLA ANDREA ALVAREZ PERALTA</v>
          </cell>
          <cell r="F1755" t="str">
            <v>Cédula de Ciudadania</v>
          </cell>
          <cell r="G1755">
            <v>40439005</v>
          </cell>
          <cell r="H1755">
            <v>40439005</v>
          </cell>
          <cell r="I1755">
            <v>8</v>
          </cell>
          <cell r="K1755" t="str">
            <v>Natural</v>
          </cell>
          <cell r="L1755" t="str">
            <v>1 Natural</v>
          </cell>
          <cell r="M1755" t="str">
            <v>2 Privada (1)</v>
          </cell>
          <cell r="N1755" t="str">
            <v>4 Persona Natural (2)</v>
          </cell>
          <cell r="O1755" t="str">
            <v>1 Nacional</v>
          </cell>
          <cell r="Q1755" t="str">
            <v>3 3. Único Contratista</v>
          </cell>
          <cell r="U1755">
            <v>40439005</v>
          </cell>
          <cell r="V1755" t="str">
            <v>PAOLA ANDREA ALVAREZ PERALTA</v>
          </cell>
        </row>
        <row r="1756">
          <cell r="C1756" t="str">
            <v>2549-2024</v>
          </cell>
          <cell r="D1756" t="str">
            <v>ANDREA JOHANNA DUARTE LOPEZ</v>
          </cell>
          <cell r="E1756" t="str">
            <v>ANDREA JOHANNA DUARTE LOPEZ</v>
          </cell>
          <cell r="F1756" t="str">
            <v>Cédula de Ciudadania</v>
          </cell>
          <cell r="G1756">
            <v>53015957</v>
          </cell>
          <cell r="H1756">
            <v>53015957</v>
          </cell>
          <cell r="I1756">
            <v>1</v>
          </cell>
          <cell r="K1756" t="str">
            <v>Natural</v>
          </cell>
          <cell r="L1756" t="str">
            <v>1 Natural</v>
          </cell>
          <cell r="M1756" t="str">
            <v>2 Privada (1)</v>
          </cell>
          <cell r="N1756" t="str">
            <v>4 Persona Natural (2)</v>
          </cell>
          <cell r="O1756" t="str">
            <v>1 Nacional</v>
          </cell>
          <cell r="Q1756" t="str">
            <v>3 3. Único Contratista</v>
          </cell>
          <cell r="U1756">
            <v>53015957</v>
          </cell>
          <cell r="V1756" t="str">
            <v>ANDREA JOHANNA DUARTE LOPEZ</v>
          </cell>
        </row>
        <row r="1757">
          <cell r="C1757" t="str">
            <v>255-2024</v>
          </cell>
          <cell r="D1757" t="str">
            <v>Claudia Aracely Avila Morales</v>
          </cell>
          <cell r="E1757" t="str">
            <v>CLAUDIA ARACELY AVILA MORALES</v>
          </cell>
          <cell r="F1757" t="str">
            <v>Cédula de Ciudadania</v>
          </cell>
          <cell r="G1757">
            <v>1026267911</v>
          </cell>
          <cell r="H1757">
            <v>1026267911</v>
          </cell>
          <cell r="I1757">
            <v>7</v>
          </cell>
          <cell r="K1757" t="str">
            <v>Natural</v>
          </cell>
          <cell r="L1757" t="str">
            <v>1 Natural</v>
          </cell>
          <cell r="M1757" t="str">
            <v>2 Privada (1)</v>
          </cell>
          <cell r="N1757" t="str">
            <v>4 Persona Natural (2)</v>
          </cell>
          <cell r="O1757" t="str">
            <v>1 Nacional</v>
          </cell>
          <cell r="Q1757" t="str">
            <v>3 3. Único Contratista</v>
          </cell>
          <cell r="U1757">
            <v>1026267911</v>
          </cell>
          <cell r="V1757" t="str">
            <v>CLAUDIA ARACELY AVILA MORALES</v>
          </cell>
        </row>
        <row r="1758">
          <cell r="C1758" t="str">
            <v>2550-2024</v>
          </cell>
          <cell r="D1758" t="str">
            <v>CESAR RODRIGO DUARTE NOVOA</v>
          </cell>
          <cell r="E1758" t="str">
            <v>CESAR RODRIGO DUARTE NOVOA</v>
          </cell>
          <cell r="F1758" t="str">
            <v>Cédula de Ciudadania</v>
          </cell>
          <cell r="G1758">
            <v>79852529</v>
          </cell>
          <cell r="H1758">
            <v>79852529</v>
          </cell>
          <cell r="I1758">
            <v>7</v>
          </cell>
          <cell r="K1758" t="str">
            <v>Natural</v>
          </cell>
          <cell r="L1758" t="str">
            <v>1 Natural</v>
          </cell>
          <cell r="M1758" t="str">
            <v>2 Privada (1)</v>
          </cell>
          <cell r="N1758" t="str">
            <v>4 Persona Natural (2)</v>
          </cell>
          <cell r="O1758" t="str">
            <v>1 Nacional</v>
          </cell>
          <cell r="Q1758" t="str">
            <v>3 3. Único Contratista</v>
          </cell>
          <cell r="U1758">
            <v>79852529</v>
          </cell>
          <cell r="V1758" t="str">
            <v>CESAR RODRIGO DUARTE NOVOA</v>
          </cell>
        </row>
        <row r="1759">
          <cell r="C1759" t="str">
            <v>2551-2024</v>
          </cell>
          <cell r="D1759" t="str">
            <v>Daniel Gracia</v>
          </cell>
          <cell r="E1759" t="str">
            <v>DANIEL GARCIA PUERTO</v>
          </cell>
          <cell r="F1759" t="str">
            <v>Cédula de Ciudadania</v>
          </cell>
          <cell r="G1759">
            <v>80772871</v>
          </cell>
          <cell r="H1759">
            <v>80772871</v>
          </cell>
          <cell r="I1759">
            <v>1</v>
          </cell>
          <cell r="K1759" t="str">
            <v>Natural</v>
          </cell>
          <cell r="L1759" t="str">
            <v>1 Natural</v>
          </cell>
          <cell r="M1759" t="str">
            <v>2 Privada (1)</v>
          </cell>
          <cell r="N1759" t="str">
            <v>4 Persona Natural (2)</v>
          </cell>
          <cell r="O1759" t="str">
            <v>1 Nacional</v>
          </cell>
          <cell r="Q1759" t="str">
            <v>3 3. Único Contratista</v>
          </cell>
          <cell r="U1759">
            <v>80772871</v>
          </cell>
          <cell r="V1759" t="str">
            <v>DANIEL GARCIA PUERTO</v>
          </cell>
        </row>
        <row r="1760">
          <cell r="C1760" t="str">
            <v>2552-2024</v>
          </cell>
          <cell r="D1760" t="str">
            <v>Santiago Gómez Castañeda</v>
          </cell>
          <cell r="E1760" t="str">
            <v>SANTIAGO GOMEZ CASTAÑEDA</v>
          </cell>
          <cell r="F1760" t="str">
            <v>Cédula de Ciudadania</v>
          </cell>
          <cell r="G1760">
            <v>1032476160</v>
          </cell>
          <cell r="H1760">
            <v>1032476160</v>
          </cell>
          <cell r="I1760">
            <v>0</v>
          </cell>
          <cell r="K1760" t="str">
            <v>Natural</v>
          </cell>
          <cell r="L1760" t="str">
            <v>1 Natural</v>
          </cell>
          <cell r="M1760" t="str">
            <v>2 Privada (1)</v>
          </cell>
          <cell r="N1760" t="str">
            <v>4 Persona Natural (2)</v>
          </cell>
          <cell r="O1760" t="str">
            <v>1 Nacional</v>
          </cell>
          <cell r="Q1760" t="str">
            <v>3 3. Único Contratista</v>
          </cell>
          <cell r="U1760">
            <v>1032476160</v>
          </cell>
          <cell r="V1760" t="str">
            <v>SANTIAGO GOMEZ CASTAÑEDA</v>
          </cell>
        </row>
        <row r="1761">
          <cell r="C1761" t="str">
            <v>2553-2024</v>
          </cell>
          <cell r="D1761" t="str">
            <v>ChristianFernando Robles Solano</v>
          </cell>
          <cell r="E1761" t="str">
            <v>CHRISTIAN FERNANDO ROBLES SOLANO</v>
          </cell>
          <cell r="F1761" t="str">
            <v>Cédula de Ciudadania</v>
          </cell>
          <cell r="G1761">
            <v>1014217692</v>
          </cell>
          <cell r="H1761">
            <v>1014217692</v>
          </cell>
          <cell r="I1761">
            <v>1</v>
          </cell>
          <cell r="K1761" t="str">
            <v>Natural</v>
          </cell>
          <cell r="L1761" t="str">
            <v>1 Natural</v>
          </cell>
          <cell r="M1761" t="str">
            <v>2 Privada (1)</v>
          </cell>
          <cell r="N1761" t="str">
            <v>4 Persona Natural (2)</v>
          </cell>
          <cell r="O1761" t="str">
            <v>1 Nacional</v>
          </cell>
          <cell r="Q1761" t="str">
            <v>3 3. Único Contratista</v>
          </cell>
          <cell r="U1761">
            <v>1014217692</v>
          </cell>
          <cell r="V1761" t="str">
            <v>CHRISTIAN FERNANDO ROBLES SOLANO</v>
          </cell>
        </row>
        <row r="1762">
          <cell r="C1762" t="str">
            <v>2554-2024</v>
          </cell>
          <cell r="D1762" t="str">
            <v>oscar julian castillo moreno</v>
          </cell>
          <cell r="E1762" t="str">
            <v>OSCAR JULIAN CASTILLO MORENO</v>
          </cell>
          <cell r="F1762" t="str">
            <v>Cédula de Ciudadania</v>
          </cell>
          <cell r="G1762">
            <v>1018500835</v>
          </cell>
          <cell r="H1762">
            <v>1018500835</v>
          </cell>
          <cell r="I1762">
            <v>5</v>
          </cell>
          <cell r="K1762" t="str">
            <v>Natural</v>
          </cell>
          <cell r="L1762" t="str">
            <v>1 Natural</v>
          </cell>
          <cell r="M1762" t="str">
            <v>2 Privada (1)</v>
          </cell>
          <cell r="N1762" t="str">
            <v>4 Persona Natural (2)</v>
          </cell>
          <cell r="O1762" t="str">
            <v>1 Nacional</v>
          </cell>
          <cell r="Q1762" t="str">
            <v>3 3. Único Contratista</v>
          </cell>
          <cell r="U1762">
            <v>1018500835</v>
          </cell>
          <cell r="V1762" t="str">
            <v>OSCAR JULIAN CASTILLO MORENO</v>
          </cell>
        </row>
        <row r="1763">
          <cell r="C1763" t="str">
            <v>2555-2024</v>
          </cell>
          <cell r="D1763" t="str">
            <v>IVONNE CHÁVEZ</v>
          </cell>
          <cell r="E1763" t="str">
            <v>IVONNE ASTRID CHAVEZ AGUDELO</v>
          </cell>
          <cell r="F1763" t="str">
            <v>Cédula de Ciudadania</v>
          </cell>
          <cell r="G1763">
            <v>1070925615</v>
          </cell>
          <cell r="H1763">
            <v>1070925615</v>
          </cell>
          <cell r="I1763">
            <v>5</v>
          </cell>
          <cell r="K1763" t="str">
            <v>Natural</v>
          </cell>
          <cell r="L1763" t="str">
            <v>1 Natural</v>
          </cell>
          <cell r="M1763" t="str">
            <v>2 Privada (1)</v>
          </cell>
          <cell r="N1763" t="str">
            <v>4 Persona Natural (2)</v>
          </cell>
          <cell r="O1763" t="str">
            <v>1 Nacional</v>
          </cell>
          <cell r="Q1763" t="str">
            <v>3 3. Único Contratista</v>
          </cell>
          <cell r="U1763">
            <v>1070925615</v>
          </cell>
          <cell r="V1763" t="str">
            <v>IVONNE ASTRID CHAVEZ AGUDELO</v>
          </cell>
        </row>
        <row r="1764">
          <cell r="C1764" t="str">
            <v>2556-2024</v>
          </cell>
          <cell r="D1764" t="str">
            <v>SERGIO ALEJANDRO DEVIA</v>
          </cell>
          <cell r="E1764" t="str">
            <v>SERGIO ALEJANDRO DEVIA TELLEZ</v>
          </cell>
          <cell r="F1764" t="str">
            <v>Cédula de Ciudadania</v>
          </cell>
          <cell r="G1764">
            <v>1022398928</v>
          </cell>
          <cell r="H1764">
            <v>700106431</v>
          </cell>
          <cell r="I1764">
            <v>7</v>
          </cell>
          <cell r="K1764" t="str">
            <v>Natural</v>
          </cell>
          <cell r="L1764" t="str">
            <v>1 Natural</v>
          </cell>
          <cell r="M1764" t="str">
            <v>2 Privada (1)</v>
          </cell>
          <cell r="N1764" t="str">
            <v>4 Persona Natural (2)</v>
          </cell>
          <cell r="O1764" t="str">
            <v>1 Nacional</v>
          </cell>
          <cell r="Q1764" t="str">
            <v>3 3. Único Contratista</v>
          </cell>
          <cell r="U1764">
            <v>1022398928</v>
          </cell>
          <cell r="V1764" t="str">
            <v>SERGIO ALEJANDRO DEVIA TÉLLEZ</v>
          </cell>
        </row>
        <row r="1765">
          <cell r="C1765" t="str">
            <v>2557-2024</v>
          </cell>
          <cell r="D1765" t="str">
            <v>Erik Estrada Neira</v>
          </cell>
          <cell r="E1765" t="str">
            <v>ERIK ESTRADA NEIRA</v>
          </cell>
          <cell r="F1765" t="str">
            <v>Cédula de Ciudadania</v>
          </cell>
          <cell r="G1765">
            <v>80723970</v>
          </cell>
          <cell r="H1765">
            <v>80723970</v>
          </cell>
          <cell r="I1765">
            <v>3</v>
          </cell>
          <cell r="K1765" t="str">
            <v>Natural</v>
          </cell>
          <cell r="L1765" t="str">
            <v>1 Natural</v>
          </cell>
          <cell r="M1765" t="str">
            <v>2 Privada (1)</v>
          </cell>
          <cell r="N1765" t="str">
            <v>4 Persona Natural (2)</v>
          </cell>
          <cell r="O1765" t="str">
            <v>1 Nacional</v>
          </cell>
          <cell r="Q1765" t="str">
            <v>3 3. Único Contratista</v>
          </cell>
          <cell r="U1765">
            <v>80723970</v>
          </cell>
          <cell r="V1765" t="str">
            <v>ERIK ESTRADA NEIRA</v>
          </cell>
        </row>
        <row r="1766">
          <cell r="C1766" t="str">
            <v>2558-2024</v>
          </cell>
          <cell r="D1766" t="str">
            <v>Leidy Serrato</v>
          </cell>
          <cell r="E1766" t="str">
            <v>LEIDY VANESSA SERRATO ALFONSO</v>
          </cell>
          <cell r="F1766" t="str">
            <v>Cédula de Ciudadania</v>
          </cell>
          <cell r="G1766">
            <v>1030667288</v>
          </cell>
          <cell r="H1766">
            <v>1030667288</v>
          </cell>
          <cell r="I1766">
            <v>7</v>
          </cell>
          <cell r="K1766" t="str">
            <v>Natural</v>
          </cell>
          <cell r="L1766" t="str">
            <v>1 Natural</v>
          </cell>
          <cell r="M1766" t="str">
            <v>2 Privada (1)</v>
          </cell>
          <cell r="N1766" t="str">
            <v>4 Persona Natural (2)</v>
          </cell>
          <cell r="O1766" t="str">
            <v>1 Nacional</v>
          </cell>
          <cell r="Q1766" t="str">
            <v>3 3. Único Contratista</v>
          </cell>
          <cell r="U1766">
            <v>1030667288</v>
          </cell>
          <cell r="V1766" t="str">
            <v>LEIDY VANESSA SERRATO ALFONSO</v>
          </cell>
        </row>
        <row r="1767">
          <cell r="C1767" t="str">
            <v>2559-2024</v>
          </cell>
          <cell r="D1767" t="str">
            <v>Migdalia Tovar Murcia</v>
          </cell>
          <cell r="E1767" t="str">
            <v>MIGDALIA TOVAR MURCIA</v>
          </cell>
          <cell r="F1767" t="str">
            <v>Cédula de Ciudadania</v>
          </cell>
          <cell r="G1767">
            <v>51890372</v>
          </cell>
          <cell r="H1767">
            <v>51890372</v>
          </cell>
          <cell r="I1767">
            <v>8</v>
          </cell>
          <cell r="K1767" t="str">
            <v>Natural</v>
          </cell>
          <cell r="L1767" t="str">
            <v>1 Natural</v>
          </cell>
          <cell r="M1767" t="str">
            <v>2 Privada (1)</v>
          </cell>
          <cell r="N1767" t="str">
            <v>4 Persona Natural (2)</v>
          </cell>
          <cell r="O1767" t="str">
            <v>1 Nacional</v>
          </cell>
          <cell r="Q1767" t="str">
            <v>3 3. Único Contratista</v>
          </cell>
          <cell r="U1767">
            <v>51890372</v>
          </cell>
          <cell r="V1767" t="str">
            <v>MIGDALIA TOVAR MURCIA</v>
          </cell>
        </row>
        <row r="1768">
          <cell r="C1768" t="str">
            <v>256-2024</v>
          </cell>
          <cell r="D1768" t="str">
            <v>OMAR ALFONSO DUARTE GOMEZ</v>
          </cell>
          <cell r="E1768" t="str">
            <v>OMAR ALFONSO DUARTE GOMEZ</v>
          </cell>
          <cell r="F1768" t="str">
            <v>Cédula de Ciudadania</v>
          </cell>
          <cell r="G1768">
            <v>79695698</v>
          </cell>
          <cell r="H1768">
            <v>79695698</v>
          </cell>
          <cell r="I1768">
            <v>1</v>
          </cell>
          <cell r="K1768" t="str">
            <v>Natural</v>
          </cell>
          <cell r="L1768" t="str">
            <v>1 Natural</v>
          </cell>
          <cell r="M1768" t="str">
            <v>2 Privada (1)</v>
          </cell>
          <cell r="N1768" t="str">
            <v>4 Persona Natural (2)</v>
          </cell>
          <cell r="O1768" t="str">
            <v>1 Nacional</v>
          </cell>
          <cell r="Q1768" t="str">
            <v>3 3. Único Contratista</v>
          </cell>
          <cell r="U1768">
            <v>79695698</v>
          </cell>
          <cell r="V1768" t="str">
            <v>OMAR ALFONSO DUARTE GOMEZ</v>
          </cell>
        </row>
        <row r="1769">
          <cell r="C1769" t="str">
            <v>2560-2024</v>
          </cell>
          <cell r="D1769" t="str">
            <v>Jorge Luis Orozco Mantilla</v>
          </cell>
          <cell r="E1769" t="str">
            <v>JORGE LUIS OROZCO MANTILLA</v>
          </cell>
          <cell r="F1769" t="str">
            <v>Cédula de Ciudadania</v>
          </cell>
          <cell r="G1769">
            <v>1020789275</v>
          </cell>
          <cell r="H1769">
            <v>1020789275</v>
          </cell>
          <cell r="I1769">
            <v>9</v>
          </cell>
          <cell r="K1769" t="str">
            <v>Natural</v>
          </cell>
          <cell r="L1769" t="str">
            <v>1 Natural</v>
          </cell>
          <cell r="M1769" t="str">
            <v>2 Privada (1)</v>
          </cell>
          <cell r="N1769" t="str">
            <v>4 Persona Natural (2)</v>
          </cell>
          <cell r="O1769" t="str">
            <v>1 Nacional</v>
          </cell>
          <cell r="Q1769" t="str">
            <v>3 3. Único Contratista</v>
          </cell>
          <cell r="U1769">
            <v>1020789275</v>
          </cell>
          <cell r="V1769" t="str">
            <v>JORGE LUIS OROZCO MANTILLA</v>
          </cell>
        </row>
        <row r="1770">
          <cell r="C1770" t="str">
            <v>2561-2024</v>
          </cell>
          <cell r="D1770" t="str">
            <v>MARIA FERNANDA HENAO BAEZ</v>
          </cell>
          <cell r="E1770" t="str">
            <v>MARIA FERNANDA HENAO BAEZ</v>
          </cell>
          <cell r="F1770" t="str">
            <v>Cédula de Ciudadania</v>
          </cell>
          <cell r="G1770">
            <v>1031139727</v>
          </cell>
          <cell r="H1770">
            <v>1031139727</v>
          </cell>
          <cell r="I1770">
            <v>8</v>
          </cell>
          <cell r="K1770" t="str">
            <v>Natural</v>
          </cell>
          <cell r="L1770" t="str">
            <v>1 Natural</v>
          </cell>
          <cell r="M1770" t="str">
            <v>2 Privada (1)</v>
          </cell>
          <cell r="N1770" t="str">
            <v>4 Persona Natural (2)</v>
          </cell>
          <cell r="O1770" t="str">
            <v>1 Nacional</v>
          </cell>
          <cell r="Q1770" t="str">
            <v>3 3. Único Contratista</v>
          </cell>
          <cell r="U1770">
            <v>1031139727</v>
          </cell>
          <cell r="V1770" t="str">
            <v>MARIA FERNANDA HENAO BAEZ</v>
          </cell>
        </row>
        <row r="1771">
          <cell r="C1771" t="str">
            <v>2562-2024</v>
          </cell>
          <cell r="D1771" t="str">
            <v>DIANA VERÓNICA CASTRO CARVAJAL</v>
          </cell>
          <cell r="E1771" t="str">
            <v>DIANA VERONICA CASTRO CARVAJAL</v>
          </cell>
          <cell r="F1771" t="str">
            <v>Cédula de Ciudadania</v>
          </cell>
          <cell r="G1771">
            <v>53047239</v>
          </cell>
          <cell r="H1771">
            <v>53047239</v>
          </cell>
          <cell r="I1771">
            <v>9</v>
          </cell>
          <cell r="K1771" t="str">
            <v>Natural</v>
          </cell>
          <cell r="L1771" t="str">
            <v>1 Natural</v>
          </cell>
          <cell r="M1771" t="str">
            <v>2 Privada (1)</v>
          </cell>
          <cell r="N1771" t="str">
            <v>4 Persona Natural (2)</v>
          </cell>
          <cell r="O1771" t="str">
            <v>1 Nacional</v>
          </cell>
          <cell r="Q1771" t="str">
            <v>3 3. Único Contratista</v>
          </cell>
          <cell r="U1771">
            <v>53047239</v>
          </cell>
          <cell r="V1771" t="str">
            <v>DIANA VERONICA CASTRO CARVAJAL</v>
          </cell>
        </row>
        <row r="1772">
          <cell r="C1772" t="str">
            <v>2563-2024</v>
          </cell>
          <cell r="D1772" t="str">
            <v>Danta Cine S.A.S.</v>
          </cell>
          <cell r="E1772" t="str">
            <v>DANTA CINE S.A.S</v>
          </cell>
          <cell r="F1772" t="str">
            <v>Cédula de Ciudadania</v>
          </cell>
          <cell r="G1772">
            <v>901269527</v>
          </cell>
          <cell r="H1772">
            <v>901269527</v>
          </cell>
          <cell r="I1772">
            <v>3</v>
          </cell>
          <cell r="K1772" t="str">
            <v>Jurídica</v>
          </cell>
          <cell r="L1772" t="str">
            <v>1 Natural</v>
          </cell>
          <cell r="M1772" t="str">
            <v>2 Privada (1)</v>
          </cell>
          <cell r="N1772" t="str">
            <v>4 Persona Natural (2)</v>
          </cell>
          <cell r="O1772" t="str">
            <v>1 Nacional</v>
          </cell>
          <cell r="Q1772" t="str">
            <v>3 3. Único Contratista</v>
          </cell>
          <cell r="U1772">
            <v>80833055</v>
          </cell>
          <cell r="V1772" t="str">
            <v>Rodrigo Arcadio Dimate Gutiérrez</v>
          </cell>
        </row>
        <row r="1773">
          <cell r="C1773" t="str">
            <v>2564-2024</v>
          </cell>
          <cell r="D1773" t="str">
            <v>María Alejandra Parra Hurtado</v>
          </cell>
          <cell r="E1773" t="str">
            <v>MARIA ALEJANDRA PARRA HURTADO</v>
          </cell>
          <cell r="F1773" t="str">
            <v>Cédula de Ciudadania</v>
          </cell>
          <cell r="G1773">
            <v>1024484042</v>
          </cell>
          <cell r="H1773">
            <v>1024484042</v>
          </cell>
          <cell r="I1773">
            <v>4</v>
          </cell>
          <cell r="K1773" t="str">
            <v>Natural</v>
          </cell>
          <cell r="L1773" t="str">
            <v>1 Natural</v>
          </cell>
          <cell r="M1773" t="str">
            <v>2 Privada (1)</v>
          </cell>
          <cell r="N1773" t="str">
            <v>4 Persona Natural (2)</v>
          </cell>
          <cell r="O1773" t="str">
            <v>1 Nacional</v>
          </cell>
          <cell r="Q1773" t="str">
            <v>3 3. Único Contratista</v>
          </cell>
          <cell r="U1773">
            <v>1024484042</v>
          </cell>
          <cell r="V1773" t="str">
            <v>MARIA ALEJANDRA PARRA HURTADO</v>
          </cell>
        </row>
        <row r="1774">
          <cell r="C1774" t="str">
            <v>2565-2024</v>
          </cell>
          <cell r="D1774" t="str">
            <v>Carlos Enrique Pérez Jaramillo</v>
          </cell>
          <cell r="E1774" t="str">
            <v>CARLOS ENRIQUE PEREZ JARAMILLO</v>
          </cell>
          <cell r="F1774" t="str">
            <v>Cédula de Ciudadania</v>
          </cell>
          <cell r="G1774">
            <v>79628299</v>
          </cell>
          <cell r="H1774">
            <v>79628299</v>
          </cell>
          <cell r="I1774">
            <v>9</v>
          </cell>
          <cell r="K1774" t="str">
            <v>Natural</v>
          </cell>
          <cell r="L1774" t="str">
            <v>1 Natural</v>
          </cell>
          <cell r="M1774" t="str">
            <v>2 Privada (1)</v>
          </cell>
          <cell r="N1774" t="str">
            <v>4 Persona Natural (2)</v>
          </cell>
          <cell r="O1774" t="str">
            <v>1 Nacional</v>
          </cell>
          <cell r="Q1774" t="str">
            <v>3 3. Único Contratista</v>
          </cell>
          <cell r="U1774">
            <v>79628299</v>
          </cell>
          <cell r="V1774" t="str">
            <v>CARLOS ENRIQUE PEREZ JARAMILLO</v>
          </cell>
        </row>
        <row r="1775">
          <cell r="C1775" t="str">
            <v>2566-2024</v>
          </cell>
          <cell r="D1775" t="str">
            <v>MARÍA HELENA PEÑA REYES</v>
          </cell>
          <cell r="E1775" t="str">
            <v>MARIA HELENA PEÑA REYES</v>
          </cell>
          <cell r="F1775" t="str">
            <v>Cédula de Ciudadania</v>
          </cell>
          <cell r="G1775">
            <v>52171698</v>
          </cell>
          <cell r="H1775">
            <v>52171698</v>
          </cell>
          <cell r="I1775">
            <v>2</v>
          </cell>
          <cell r="K1775" t="str">
            <v>Natural</v>
          </cell>
          <cell r="L1775" t="str">
            <v>1 Natural</v>
          </cell>
          <cell r="M1775" t="str">
            <v>2 Privada (1)</v>
          </cell>
          <cell r="N1775" t="str">
            <v>4 Persona Natural (2)</v>
          </cell>
          <cell r="O1775" t="str">
            <v>1 Nacional</v>
          </cell>
          <cell r="Q1775" t="str">
            <v>3 3. Único Contratista</v>
          </cell>
          <cell r="U1775">
            <v>52171698</v>
          </cell>
          <cell r="V1775" t="str">
            <v>MARIA HELENA PEÑA REYES</v>
          </cell>
        </row>
        <row r="1776">
          <cell r="C1776" t="str">
            <v>2567-2024</v>
          </cell>
          <cell r="D1776" t="str">
            <v>Julieth Natalia Castelblanco Montañez</v>
          </cell>
          <cell r="E1776" t="str">
            <v>JULIETH NATALIA CASTELBLANCO MONTAÑEZ</v>
          </cell>
          <cell r="F1776" t="str">
            <v>Cédula de Ciudadania</v>
          </cell>
          <cell r="G1776">
            <v>1023938882</v>
          </cell>
          <cell r="H1776">
            <v>1023938882</v>
          </cell>
          <cell r="I1776">
            <v>0</v>
          </cell>
          <cell r="K1776" t="str">
            <v>Natural</v>
          </cell>
          <cell r="L1776" t="str">
            <v>1 Natural</v>
          </cell>
          <cell r="M1776" t="str">
            <v>2 Privada (1)</v>
          </cell>
          <cell r="N1776" t="str">
            <v>4 Persona Natural (2)</v>
          </cell>
          <cell r="O1776" t="str">
            <v>1 Nacional</v>
          </cell>
          <cell r="Q1776" t="str">
            <v>3 3. Único Contratista</v>
          </cell>
          <cell r="U1776">
            <v>1023938882</v>
          </cell>
          <cell r="V1776" t="str">
            <v>JULIETH NATALIA CASTELBLANCO MONTAÑEZ</v>
          </cell>
        </row>
        <row r="1777">
          <cell r="C1777" t="str">
            <v>2568-2024</v>
          </cell>
          <cell r="D1777" t="str">
            <v>leovid silva diaz</v>
          </cell>
          <cell r="E1777" t="str">
            <v>LEOVID SILVA DIAZ</v>
          </cell>
          <cell r="F1777" t="str">
            <v>Cédula de Ciudadania</v>
          </cell>
          <cell r="G1777">
            <v>1020734955</v>
          </cell>
          <cell r="H1777">
            <v>1020734955</v>
          </cell>
          <cell r="I1777">
            <v>2</v>
          </cell>
          <cell r="K1777" t="str">
            <v>Natural</v>
          </cell>
          <cell r="L1777" t="str">
            <v>1 Natural</v>
          </cell>
          <cell r="M1777" t="str">
            <v>2 Privada (1)</v>
          </cell>
          <cell r="N1777" t="str">
            <v>4 Persona Natural (2)</v>
          </cell>
          <cell r="O1777" t="str">
            <v>1 Nacional</v>
          </cell>
          <cell r="Q1777" t="str">
            <v>3 3. Único Contratista</v>
          </cell>
          <cell r="U1777">
            <v>1020734955</v>
          </cell>
          <cell r="V1777" t="str">
            <v>LEOVID SILVA DIAZ</v>
          </cell>
        </row>
        <row r="1778">
          <cell r="C1778" t="str">
            <v>2569-2024</v>
          </cell>
          <cell r="D1778" t="str">
            <v>Gisel Stefanía González Godoy</v>
          </cell>
          <cell r="E1778" t="str">
            <v>GISEL STEFANIA GONZALEZ GODOY</v>
          </cell>
          <cell r="F1778" t="str">
            <v>Cédula de Ciudadania</v>
          </cell>
          <cell r="G1778">
            <v>1015458641</v>
          </cell>
          <cell r="H1778">
            <v>1015458641</v>
          </cell>
          <cell r="I1778">
            <v>3</v>
          </cell>
          <cell r="K1778" t="str">
            <v>Natural</v>
          </cell>
          <cell r="L1778" t="str">
            <v>1 Natural</v>
          </cell>
          <cell r="M1778" t="str">
            <v>2 Privada (1)</v>
          </cell>
          <cell r="N1778" t="str">
            <v>4 Persona Natural (2)</v>
          </cell>
          <cell r="O1778" t="str">
            <v>1 Nacional</v>
          </cell>
          <cell r="Q1778" t="str">
            <v>3 3. Único Contratista</v>
          </cell>
          <cell r="U1778">
            <v>1015458641</v>
          </cell>
          <cell r="V1778" t="str">
            <v>GISEL STEFANIA GONZALEZ GODOY</v>
          </cell>
        </row>
        <row r="1779">
          <cell r="C1779" t="str">
            <v>257-2024</v>
          </cell>
          <cell r="D1779" t="str">
            <v>EDGAR MAURICIO YAYA ORTIZ</v>
          </cell>
          <cell r="E1779" t="str">
            <v>EDGAR MAURICIO YAYA ORTIZ</v>
          </cell>
          <cell r="F1779" t="str">
            <v>Cédula de Ciudadania</v>
          </cell>
          <cell r="G1779">
            <v>79996864</v>
          </cell>
          <cell r="H1779">
            <v>79996864</v>
          </cell>
          <cell r="I1779">
            <v>8</v>
          </cell>
          <cell r="K1779" t="str">
            <v>Natural</v>
          </cell>
          <cell r="L1779" t="str">
            <v>1 Natural</v>
          </cell>
          <cell r="M1779" t="str">
            <v>2 Privada (1)</v>
          </cell>
          <cell r="N1779" t="str">
            <v>4 Persona Natural (2)</v>
          </cell>
          <cell r="O1779" t="str">
            <v>1 Nacional</v>
          </cell>
          <cell r="Q1779" t="str">
            <v>3 3. Único Contratista</v>
          </cell>
          <cell r="U1779">
            <v>79996864</v>
          </cell>
          <cell r="V1779" t="str">
            <v>EDGAR MAURICIO YAYA ORTIZ</v>
          </cell>
        </row>
        <row r="1780">
          <cell r="C1780" t="str">
            <v>2570-2024</v>
          </cell>
          <cell r="D1780" t="str">
            <v>JULIANA VARELA ARBOLEDA</v>
          </cell>
          <cell r="E1780" t="str">
            <v>JULIANA MARIA VARELA ARBOLEDA</v>
          </cell>
          <cell r="F1780" t="str">
            <v>Cédula de Ciudadania</v>
          </cell>
          <cell r="G1780">
            <v>1094882349</v>
          </cell>
          <cell r="H1780">
            <v>1094882349</v>
          </cell>
          <cell r="I1780">
            <v>1</v>
          </cell>
          <cell r="K1780" t="str">
            <v>Natural</v>
          </cell>
          <cell r="L1780" t="str">
            <v>1 Natural</v>
          </cell>
          <cell r="M1780" t="str">
            <v>2 Privada (1)</v>
          </cell>
          <cell r="N1780" t="str">
            <v>4 Persona Natural (2)</v>
          </cell>
          <cell r="O1780" t="str">
            <v>1 Nacional</v>
          </cell>
          <cell r="Q1780" t="str">
            <v>3 3. Único Contratista</v>
          </cell>
          <cell r="U1780">
            <v>1094882349</v>
          </cell>
          <cell r="V1780" t="str">
            <v>JULIANA MARIA VARELA ARBOLEDA</v>
          </cell>
        </row>
        <row r="1781">
          <cell r="C1781" t="str">
            <v>2571-2024</v>
          </cell>
          <cell r="D1781" t="str">
            <v>JOSE RAFAEL RAMIREZ MANTILLA</v>
          </cell>
          <cell r="E1781" t="str">
            <v>JOSE RAFAEL RAMIREZ MANTILLA</v>
          </cell>
          <cell r="F1781" t="str">
            <v>Cédula de Ciudadania</v>
          </cell>
          <cell r="G1781">
            <v>79463127</v>
          </cell>
          <cell r="H1781">
            <v>79463127</v>
          </cell>
          <cell r="I1781">
            <v>0</v>
          </cell>
          <cell r="K1781" t="str">
            <v>Natural</v>
          </cell>
          <cell r="L1781" t="str">
            <v>1 Natural</v>
          </cell>
          <cell r="M1781" t="str">
            <v>2 Privada (1)</v>
          </cell>
          <cell r="N1781" t="str">
            <v>4 Persona Natural (2)</v>
          </cell>
          <cell r="O1781" t="str">
            <v>1 Nacional</v>
          </cell>
          <cell r="Q1781" t="str">
            <v>3 3. Único Contratista</v>
          </cell>
          <cell r="U1781">
            <v>79463127</v>
          </cell>
          <cell r="V1781" t="str">
            <v>JOSE RAFAEL RAMIREZ MANTILLA</v>
          </cell>
        </row>
        <row r="1782">
          <cell r="C1782" t="str">
            <v>2572-2024</v>
          </cell>
          <cell r="D1782" t="str">
            <v>Leidy Johanna Diaz Ramos</v>
          </cell>
          <cell r="E1782" t="str">
            <v>LEIDY JOHANNA DIAZ RAMOS</v>
          </cell>
          <cell r="F1782" t="str">
            <v>Cédula de Ciudadania</v>
          </cell>
          <cell r="G1782">
            <v>1022936360</v>
          </cell>
          <cell r="H1782">
            <v>1022936360</v>
          </cell>
          <cell r="I1782">
            <v>5</v>
          </cell>
          <cell r="K1782" t="str">
            <v>Natural</v>
          </cell>
          <cell r="L1782" t="str">
            <v>1 Natural</v>
          </cell>
          <cell r="M1782" t="str">
            <v>2 Privada (1)</v>
          </cell>
          <cell r="N1782" t="str">
            <v>4 Persona Natural (2)</v>
          </cell>
          <cell r="O1782" t="str">
            <v>1 Nacional</v>
          </cell>
          <cell r="Q1782" t="str">
            <v>3 3. Único Contratista</v>
          </cell>
          <cell r="U1782">
            <v>1022936360</v>
          </cell>
          <cell r="V1782" t="str">
            <v>LEIDY JOHANNA DIAZ RAMOS</v>
          </cell>
        </row>
        <row r="1783">
          <cell r="C1783" t="str">
            <v>2573-2024</v>
          </cell>
          <cell r="D1783" t="str">
            <v>Diana Camila Cifuentes Garcia</v>
          </cell>
          <cell r="E1783" t="str">
            <v>DIANA CAMILA CIFUENTES GARCIA</v>
          </cell>
          <cell r="F1783" t="str">
            <v>Cédula de Ciudadania</v>
          </cell>
          <cell r="G1783">
            <v>1019031766</v>
          </cell>
          <cell r="H1783">
            <v>1019031766</v>
          </cell>
          <cell r="I1783">
            <v>6</v>
          </cell>
          <cell r="K1783" t="str">
            <v>Natural</v>
          </cell>
          <cell r="L1783" t="str">
            <v>1 Natural</v>
          </cell>
          <cell r="M1783" t="str">
            <v>2 Privada (1)</v>
          </cell>
          <cell r="N1783" t="str">
            <v>4 Persona Natural (2)</v>
          </cell>
          <cell r="O1783" t="str">
            <v>1 Nacional</v>
          </cell>
          <cell r="Q1783" t="str">
            <v>3 3. Único Contratista</v>
          </cell>
          <cell r="U1783">
            <v>1019031766</v>
          </cell>
          <cell r="V1783" t="str">
            <v>DIANA CAMILA CIFUENTES GARCIA</v>
          </cell>
        </row>
        <row r="1784">
          <cell r="C1784" t="str">
            <v>2575-2024</v>
          </cell>
          <cell r="D1784" t="str">
            <v>Norma Lisset Vera Palacios</v>
          </cell>
          <cell r="E1784" t="str">
            <v>NATALIA MANZO SALAZAR</v>
          </cell>
          <cell r="F1784" t="str">
            <v>Cédula de Ciudadania</v>
          </cell>
          <cell r="G1784">
            <v>53179169</v>
          </cell>
          <cell r="H1784">
            <v>53179169</v>
          </cell>
          <cell r="I1784">
            <v>6</v>
          </cell>
          <cell r="K1784" t="str">
            <v>Natural</v>
          </cell>
          <cell r="L1784" t="str">
            <v>1 Natural</v>
          </cell>
          <cell r="M1784" t="str">
            <v>2 Privada (1)</v>
          </cell>
          <cell r="N1784" t="str">
            <v>4 Persona Natural (2)</v>
          </cell>
          <cell r="O1784" t="str">
            <v>1 Nacional</v>
          </cell>
          <cell r="Q1784" t="str">
            <v>3 3. Único Contratista</v>
          </cell>
          <cell r="U1784">
            <v>53179169</v>
          </cell>
          <cell r="V1784" t="str">
            <v>NORMA LISSET VERA PALACIOS</v>
          </cell>
        </row>
        <row r="1785">
          <cell r="C1785" t="str">
            <v>2576-2024</v>
          </cell>
          <cell r="D1785" t="str">
            <v>JOSE LUIS RODRIGUEZ FAJARDO</v>
          </cell>
          <cell r="E1785" t="str">
            <v>JOSE LUIS RODRIGUEZ FAJARDO</v>
          </cell>
          <cell r="F1785" t="str">
            <v>Cédula de Ciudadania</v>
          </cell>
          <cell r="G1785">
            <v>80150689</v>
          </cell>
          <cell r="H1785">
            <v>80150689</v>
          </cell>
          <cell r="I1785">
            <v>8</v>
          </cell>
          <cell r="K1785" t="str">
            <v>Natural</v>
          </cell>
          <cell r="L1785" t="str">
            <v>1 Natural</v>
          </cell>
          <cell r="M1785" t="str">
            <v>2 Privada (1)</v>
          </cell>
          <cell r="N1785" t="str">
            <v>4 Persona Natural (2)</v>
          </cell>
          <cell r="O1785" t="str">
            <v>1 Nacional</v>
          </cell>
          <cell r="Q1785" t="str">
            <v>3 3. Único Contratista</v>
          </cell>
          <cell r="U1785">
            <v>80150689</v>
          </cell>
          <cell r="V1785" t="str">
            <v>JOSE LUIS RODRIGUEZ FAJARDO</v>
          </cell>
        </row>
        <row r="1786">
          <cell r="C1786" t="str">
            <v>2577-2024</v>
          </cell>
          <cell r="D1786" t="str">
            <v>INGRIDT JOHANNA TORRES TORRES</v>
          </cell>
          <cell r="E1786" t="str">
            <v>INGRIDT JOHANNA TORRES TORRES</v>
          </cell>
          <cell r="F1786" t="str">
            <v>Cédula de Ciudadania</v>
          </cell>
          <cell r="G1786">
            <v>52965801</v>
          </cell>
          <cell r="H1786">
            <v>52965801</v>
          </cell>
          <cell r="I1786">
            <v>3</v>
          </cell>
          <cell r="K1786" t="str">
            <v>Natural</v>
          </cell>
          <cell r="L1786" t="str">
            <v>1 Natural</v>
          </cell>
          <cell r="M1786" t="str">
            <v>2 Privada (1)</v>
          </cell>
          <cell r="N1786" t="str">
            <v>4 Persona Natural (2)</v>
          </cell>
          <cell r="O1786" t="str">
            <v>1 Nacional</v>
          </cell>
          <cell r="Q1786" t="str">
            <v>3 3. Único Contratista</v>
          </cell>
          <cell r="U1786">
            <v>52965801</v>
          </cell>
          <cell r="V1786" t="str">
            <v>INGRIDT JOHANNA TORRES TORRES</v>
          </cell>
        </row>
        <row r="1787">
          <cell r="C1787" t="str">
            <v>2578-2024</v>
          </cell>
          <cell r="D1787" t="str">
            <v>ANDRES MAURICIO GUACANEME CARDOZO</v>
          </cell>
          <cell r="E1787" t="str">
            <v>ANDRES MAURICIO GUACANEME CARDOZO</v>
          </cell>
          <cell r="F1787" t="str">
            <v>Cédula de Ciudadania</v>
          </cell>
          <cell r="G1787">
            <v>79223054</v>
          </cell>
          <cell r="H1787">
            <v>79223054</v>
          </cell>
          <cell r="I1787">
            <v>2</v>
          </cell>
          <cell r="K1787" t="str">
            <v>Natural</v>
          </cell>
          <cell r="L1787" t="str">
            <v>1 Natural</v>
          </cell>
          <cell r="M1787" t="str">
            <v>2 Privada (1)</v>
          </cell>
          <cell r="N1787" t="str">
            <v>4 Persona Natural (2)</v>
          </cell>
          <cell r="O1787" t="str">
            <v>1 Nacional</v>
          </cell>
          <cell r="Q1787" t="str">
            <v>3 3. Único Contratista</v>
          </cell>
          <cell r="U1787">
            <v>79223054</v>
          </cell>
          <cell r="V1787" t="str">
            <v>ANDRES MAURICIO GUACANEME CARDOZO</v>
          </cell>
        </row>
        <row r="1788">
          <cell r="C1788" t="str">
            <v>2579-2024</v>
          </cell>
          <cell r="D1788" t="str">
            <v>Leonardo Ortiz Franco</v>
          </cell>
          <cell r="E1788" t="str">
            <v>LEONARDO ORTIZ FRANCO</v>
          </cell>
          <cell r="F1788" t="str">
            <v>Cédula de Ciudadania</v>
          </cell>
          <cell r="G1788">
            <v>7730600</v>
          </cell>
          <cell r="H1788">
            <v>7730600</v>
          </cell>
          <cell r="I1788">
            <v>7</v>
          </cell>
          <cell r="K1788" t="str">
            <v>Natural</v>
          </cell>
          <cell r="L1788" t="str">
            <v>1 Natural</v>
          </cell>
          <cell r="M1788" t="str">
            <v>2 Privada (1)</v>
          </cell>
          <cell r="N1788" t="str">
            <v>4 Persona Natural (2)</v>
          </cell>
          <cell r="O1788" t="str">
            <v>1 Nacional</v>
          </cell>
          <cell r="Q1788" t="str">
            <v>3 3. Único Contratista</v>
          </cell>
          <cell r="U1788">
            <v>7730600</v>
          </cell>
          <cell r="V1788" t="str">
            <v>LEONARDO ORTIZ FRANCO</v>
          </cell>
        </row>
        <row r="1789">
          <cell r="C1789" t="str">
            <v>258-2024</v>
          </cell>
          <cell r="D1789" t="str">
            <v>Laura Isabel Reyes Castro</v>
          </cell>
          <cell r="E1789" t="str">
            <v>LAURA ISABEL REYES CASTRO</v>
          </cell>
          <cell r="F1789" t="str">
            <v>Cédula de Ciudadania</v>
          </cell>
          <cell r="G1789">
            <v>1020826154</v>
          </cell>
          <cell r="H1789">
            <v>1020826154</v>
          </cell>
          <cell r="I1789">
            <v>5</v>
          </cell>
          <cell r="K1789" t="str">
            <v>Natural</v>
          </cell>
          <cell r="L1789" t="str">
            <v>1 Natural</v>
          </cell>
          <cell r="M1789" t="str">
            <v>2 Privada (1)</v>
          </cell>
          <cell r="N1789" t="str">
            <v>4 Persona Natural (2)</v>
          </cell>
          <cell r="O1789" t="str">
            <v>1 Nacional</v>
          </cell>
          <cell r="Q1789" t="str">
            <v>3 3. Único Contratista</v>
          </cell>
          <cell r="U1789">
            <v>1020826154</v>
          </cell>
          <cell r="V1789" t="str">
            <v>LAURA ISABEL REYES CASTRO</v>
          </cell>
        </row>
        <row r="1790">
          <cell r="C1790" t="str">
            <v>2580-2024</v>
          </cell>
          <cell r="D1790" t="str">
            <v>Ingrid Lorena Huertas Moreno</v>
          </cell>
          <cell r="E1790" t="str">
            <v>INGRID LORENA HUERTAS MORENO</v>
          </cell>
          <cell r="F1790" t="str">
            <v>Cédula de Ciudadania</v>
          </cell>
          <cell r="G1790">
            <v>1014186440</v>
          </cell>
          <cell r="H1790">
            <v>1014186440</v>
          </cell>
          <cell r="I1790">
            <v>8</v>
          </cell>
          <cell r="K1790" t="str">
            <v>Natural</v>
          </cell>
          <cell r="L1790" t="str">
            <v>1 Natural</v>
          </cell>
          <cell r="M1790" t="str">
            <v>2 Privada (1)</v>
          </cell>
          <cell r="N1790" t="str">
            <v>4 Persona Natural (2)</v>
          </cell>
          <cell r="O1790" t="str">
            <v>1 Nacional</v>
          </cell>
          <cell r="Q1790" t="str">
            <v>3 3. Único Contratista</v>
          </cell>
          <cell r="U1790">
            <v>1014186440</v>
          </cell>
          <cell r="V1790" t="str">
            <v>INGRID LORENA HUERTAS MORENO</v>
          </cell>
        </row>
        <row r="1791">
          <cell r="C1791" t="str">
            <v>2581-2024</v>
          </cell>
          <cell r="D1791" t="str">
            <v>Virginia Cubides</v>
          </cell>
          <cell r="E1791" t="str">
            <v>MARIA VIRGINIA CUBIDES CEBALLOS</v>
          </cell>
          <cell r="F1791" t="str">
            <v>NIT</v>
          </cell>
          <cell r="G1791">
            <v>1018466813</v>
          </cell>
          <cell r="H1791">
            <v>1018466813</v>
          </cell>
          <cell r="I1791">
            <v>8</v>
          </cell>
          <cell r="K1791" t="str">
            <v>Natural</v>
          </cell>
          <cell r="L1791" t="str">
            <v>2 Jurídica</v>
          </cell>
          <cell r="N1791" t="str">
            <v>3 Privadas (2)</v>
          </cell>
          <cell r="O1791" t="str">
            <v>1 Nacional</v>
          </cell>
          <cell r="Q1791" t="str">
            <v>3 3. Único Contratista</v>
          </cell>
          <cell r="U1791">
            <v>1018466813</v>
          </cell>
          <cell r="V1791" t="str">
            <v>MARIA VIRGINIA CUBIDES CEBALLOS</v>
          </cell>
        </row>
        <row r="1792">
          <cell r="C1792" t="str">
            <v>2582-2024</v>
          </cell>
          <cell r="D1792" t="str">
            <v>JEISSON DAVID LOAIZA BEJARANO</v>
          </cell>
          <cell r="E1792" t="str">
            <v>JEISSON DAVID LOAIZA BEJARANO</v>
          </cell>
          <cell r="F1792" t="str">
            <v>Cédula de Ciudadania</v>
          </cell>
          <cell r="G1792">
            <v>1010172557</v>
          </cell>
          <cell r="H1792">
            <v>1010172557</v>
          </cell>
          <cell r="I1792">
            <v>5</v>
          </cell>
          <cell r="K1792" t="str">
            <v>Natural</v>
          </cell>
          <cell r="L1792" t="str">
            <v>1 Natural</v>
          </cell>
          <cell r="M1792" t="str">
            <v>2 Privada (1)</v>
          </cell>
          <cell r="N1792" t="str">
            <v>4 Persona Natural (2)</v>
          </cell>
          <cell r="O1792" t="str">
            <v>1 Nacional</v>
          </cell>
          <cell r="Q1792" t="str">
            <v>3 3. Único Contratista</v>
          </cell>
          <cell r="U1792">
            <v>1010172557</v>
          </cell>
          <cell r="V1792" t="str">
            <v>JEISSON DAVID LOAIZA BEJARANO</v>
          </cell>
        </row>
        <row r="1793">
          <cell r="C1793" t="str">
            <v>2583-2024</v>
          </cell>
          <cell r="D1793" t="str">
            <v>Robertson Hernando Buitrago Mateus</v>
          </cell>
          <cell r="E1793" t="str">
            <v>ROBERTSON HERNANDO BUITRAGO MATEUS</v>
          </cell>
          <cell r="F1793" t="str">
            <v>Cédula de Ciudadania</v>
          </cell>
          <cell r="G1793">
            <v>80220414</v>
          </cell>
          <cell r="H1793">
            <v>80220414</v>
          </cell>
          <cell r="I1793">
            <v>0</v>
          </cell>
          <cell r="K1793" t="str">
            <v>Natural</v>
          </cell>
          <cell r="L1793" t="str">
            <v>1 Natural</v>
          </cell>
          <cell r="M1793" t="str">
            <v>2 Privada (1)</v>
          </cell>
          <cell r="N1793" t="str">
            <v>4 Persona Natural (2)</v>
          </cell>
          <cell r="O1793" t="str">
            <v>1 Nacional</v>
          </cell>
          <cell r="Q1793" t="str">
            <v>3 3. Único Contratista</v>
          </cell>
          <cell r="U1793">
            <v>80220414</v>
          </cell>
          <cell r="V1793" t="str">
            <v>ROBERTSON HERNANDO BUITRAGO MATEUS</v>
          </cell>
        </row>
        <row r="1794">
          <cell r="C1794" t="str">
            <v>2584-2024</v>
          </cell>
          <cell r="D1794" t="str">
            <v>Sergio Andrés Galindo Pineda</v>
          </cell>
          <cell r="E1794" t="str">
            <v>SERGIO ANDRES GALINDO PINEDA</v>
          </cell>
          <cell r="F1794" t="str">
            <v>Cédula de Ciudadania</v>
          </cell>
          <cell r="G1794">
            <v>1121943888</v>
          </cell>
          <cell r="H1794">
            <v>1121943888</v>
          </cell>
          <cell r="I1794">
            <v>1</v>
          </cell>
          <cell r="K1794" t="str">
            <v>Natural</v>
          </cell>
          <cell r="L1794" t="str">
            <v>1 Natural</v>
          </cell>
          <cell r="M1794" t="str">
            <v>2 Privada (1)</v>
          </cell>
          <cell r="N1794" t="str">
            <v>4 Persona Natural (2)</v>
          </cell>
          <cell r="O1794" t="str">
            <v>1 Nacional</v>
          </cell>
          <cell r="Q1794" t="str">
            <v>3 3. Único Contratista</v>
          </cell>
          <cell r="U1794">
            <v>1121943888</v>
          </cell>
          <cell r="V1794" t="str">
            <v>SERGIO ANDRES GALINDO PINEDA</v>
          </cell>
        </row>
        <row r="1795">
          <cell r="C1795" t="str">
            <v>2585-2024</v>
          </cell>
          <cell r="D1795" t="str">
            <v>Diego Alberto Henao Plaza</v>
          </cell>
          <cell r="E1795" t="str">
            <v>DIEGO ALBERTO HENAO PLAZA</v>
          </cell>
          <cell r="F1795" t="str">
            <v>Cédula de Ciudadania</v>
          </cell>
          <cell r="G1795">
            <v>1010222770</v>
          </cell>
          <cell r="H1795">
            <v>1010222770</v>
          </cell>
          <cell r="I1795">
            <v>3</v>
          </cell>
          <cell r="K1795" t="str">
            <v>Natural</v>
          </cell>
          <cell r="L1795" t="str">
            <v>1 Natural</v>
          </cell>
          <cell r="M1795" t="str">
            <v>2 Privada (1)</v>
          </cell>
          <cell r="N1795" t="str">
            <v>4 Persona Natural (2)</v>
          </cell>
          <cell r="O1795" t="str">
            <v>1 Nacional</v>
          </cell>
          <cell r="Q1795" t="str">
            <v>3 3. Único Contratista</v>
          </cell>
          <cell r="U1795">
            <v>1010222770</v>
          </cell>
          <cell r="V1795" t="str">
            <v>DIEGO ALBERTO HENAO PLAZA</v>
          </cell>
        </row>
        <row r="1796">
          <cell r="C1796" t="str">
            <v>2586-2024</v>
          </cell>
          <cell r="D1796" t="str">
            <v>Carlos Augusto Ortiz Zamora</v>
          </cell>
          <cell r="E1796" t="str">
            <v>CARLOS AUGUSTO ORTIZ ZAMORA</v>
          </cell>
          <cell r="F1796" t="str">
            <v>Cédula de Ciudadania</v>
          </cell>
          <cell r="G1796">
            <v>1013629358</v>
          </cell>
          <cell r="H1796">
            <v>1013629358</v>
          </cell>
          <cell r="I1796">
            <v>0</v>
          </cell>
          <cell r="K1796" t="str">
            <v>Natural</v>
          </cell>
          <cell r="L1796" t="str">
            <v>1 Natural</v>
          </cell>
          <cell r="M1796" t="str">
            <v>2 Privada (1)</v>
          </cell>
          <cell r="N1796" t="str">
            <v>4 Persona Natural (2)</v>
          </cell>
          <cell r="O1796" t="str">
            <v>1 Nacional</v>
          </cell>
          <cell r="Q1796" t="str">
            <v>3 3. Único Contratista</v>
          </cell>
          <cell r="U1796">
            <v>1013629358</v>
          </cell>
          <cell r="V1796" t="str">
            <v>CARLOS AUGUSTO ORTIZ ZAMORA</v>
          </cell>
        </row>
        <row r="1797">
          <cell r="C1797" t="str">
            <v>2587-2024</v>
          </cell>
          <cell r="D1797" t="str">
            <v>Luz Helena Sosa Duarte</v>
          </cell>
          <cell r="E1797" t="str">
            <v>LUZ HELENA SOSA DUARTE</v>
          </cell>
          <cell r="F1797" t="str">
            <v>Cédula de Ciudadania</v>
          </cell>
          <cell r="G1797">
            <v>52734802</v>
          </cell>
          <cell r="H1797">
            <v>52734802</v>
          </cell>
          <cell r="I1797">
            <v>1</v>
          </cell>
          <cell r="K1797" t="str">
            <v>Natural</v>
          </cell>
          <cell r="L1797" t="str">
            <v>1 Natural</v>
          </cell>
          <cell r="M1797" t="str">
            <v>2 Privada (1)</v>
          </cell>
          <cell r="N1797" t="str">
            <v>4 Persona Natural (2)</v>
          </cell>
          <cell r="O1797" t="str">
            <v>1 Nacional</v>
          </cell>
          <cell r="Q1797" t="str">
            <v>3 3. Único Contratista</v>
          </cell>
          <cell r="U1797">
            <v>52734802</v>
          </cell>
          <cell r="V1797" t="str">
            <v>LUZ HELENA SOSA DUARTE</v>
          </cell>
        </row>
        <row r="1798">
          <cell r="C1798" t="str">
            <v>2588-2024</v>
          </cell>
          <cell r="D1798" t="str">
            <v>OLGA LUCIA OLAYA PARRA</v>
          </cell>
          <cell r="E1798" t="str">
            <v>OLGA LUCIA OLAYA PARRA</v>
          </cell>
          <cell r="F1798" t="str">
            <v>Cédula de Ciudadania</v>
          </cell>
          <cell r="G1798">
            <v>39689918</v>
          </cell>
          <cell r="H1798">
            <v>39689918</v>
          </cell>
          <cell r="I1798">
            <v>5</v>
          </cell>
          <cell r="K1798" t="str">
            <v>Natural</v>
          </cell>
          <cell r="L1798" t="str">
            <v>1 Natural</v>
          </cell>
          <cell r="M1798" t="str">
            <v>2 Privada (1)</v>
          </cell>
          <cell r="N1798" t="str">
            <v>4 Persona Natural (2)</v>
          </cell>
          <cell r="O1798" t="str">
            <v>1 Nacional</v>
          </cell>
          <cell r="Q1798" t="str">
            <v>3 3. Único Contratista</v>
          </cell>
          <cell r="U1798">
            <v>39689918</v>
          </cell>
          <cell r="V1798" t="str">
            <v>OLGA LUCIA OLAYA PARRA</v>
          </cell>
        </row>
        <row r="1799">
          <cell r="C1799" t="str">
            <v>2589-2024</v>
          </cell>
          <cell r="D1799" t="str">
            <v>JUAN CAMILO BAUTISTA RENDON</v>
          </cell>
          <cell r="E1799" t="str">
            <v>JUAN CAMILO BAUTISTA RENDON</v>
          </cell>
          <cell r="F1799" t="str">
            <v>Cédula de Ciudadania</v>
          </cell>
          <cell r="G1799">
            <v>1018409053</v>
          </cell>
          <cell r="H1799">
            <v>1018409053</v>
          </cell>
          <cell r="I1799">
            <v>4</v>
          </cell>
          <cell r="K1799" t="str">
            <v>Natural</v>
          </cell>
          <cell r="L1799" t="str">
            <v>1 Natural</v>
          </cell>
          <cell r="M1799" t="str">
            <v>2 Privada (1)</v>
          </cell>
          <cell r="N1799" t="str">
            <v>4 Persona Natural (2)</v>
          </cell>
          <cell r="O1799" t="str">
            <v>1 Nacional</v>
          </cell>
          <cell r="Q1799" t="str">
            <v>3 3. Único Contratista</v>
          </cell>
          <cell r="U1799">
            <v>1018409053</v>
          </cell>
          <cell r="V1799" t="str">
            <v>JUAN CAMILO BAUTISTA RENDON</v>
          </cell>
        </row>
        <row r="1800">
          <cell r="C1800" t="str">
            <v>259-2024</v>
          </cell>
          <cell r="D1800" t="str">
            <v>Braulio Andres Zorro Velasquez</v>
          </cell>
          <cell r="E1800" t="str">
            <v>BRAULIO ANDRES ZORRO VELASQUEZ</v>
          </cell>
          <cell r="F1800" t="str">
            <v>Cédula de Ciudadania</v>
          </cell>
          <cell r="G1800">
            <v>1019118891</v>
          </cell>
          <cell r="H1800">
            <v>1019118891</v>
          </cell>
          <cell r="I1800">
            <v>4</v>
          </cell>
          <cell r="K1800" t="str">
            <v>Natural</v>
          </cell>
          <cell r="L1800" t="str">
            <v>1 Natural</v>
          </cell>
          <cell r="M1800" t="str">
            <v>2 Privada (1)</v>
          </cell>
          <cell r="N1800" t="str">
            <v>4 Persona Natural (2)</v>
          </cell>
          <cell r="O1800" t="str">
            <v>1 Nacional</v>
          </cell>
          <cell r="Q1800" t="str">
            <v>3 3. Único Contratista</v>
          </cell>
          <cell r="U1800">
            <v>1019118891</v>
          </cell>
          <cell r="V1800" t="str">
            <v>BRAULIO ANDRES ZORRO VELASQUEZ</v>
          </cell>
        </row>
        <row r="1801">
          <cell r="C1801" t="str">
            <v>2590-2024</v>
          </cell>
          <cell r="D1801" t="str">
            <v>Said Alfonso Bermeo Bahamón</v>
          </cell>
          <cell r="E1801" t="str">
            <v>SAID ALFONSO BERMEO BAHAMON</v>
          </cell>
          <cell r="F1801" t="str">
            <v>Cédula de Ciudadania</v>
          </cell>
          <cell r="G1801">
            <v>79836289</v>
          </cell>
          <cell r="H1801">
            <v>79836289</v>
          </cell>
          <cell r="I1801">
            <v>7</v>
          </cell>
          <cell r="K1801" t="str">
            <v>Natural</v>
          </cell>
          <cell r="L1801" t="str">
            <v>1 Natural</v>
          </cell>
          <cell r="M1801" t="str">
            <v>2 Privada (1)</v>
          </cell>
          <cell r="N1801" t="str">
            <v>4 Persona Natural (2)</v>
          </cell>
          <cell r="O1801" t="str">
            <v>1 Nacional</v>
          </cell>
          <cell r="Q1801" t="str">
            <v>3 3. Único Contratista</v>
          </cell>
          <cell r="U1801">
            <v>79836289</v>
          </cell>
          <cell r="V1801" t="str">
            <v>SAID ALFONSO BERMEO BAHAMON</v>
          </cell>
        </row>
        <row r="1802">
          <cell r="C1802" t="str">
            <v>2591-2024</v>
          </cell>
          <cell r="D1802" t="str">
            <v>Jorge Eduardo Martínez García</v>
          </cell>
          <cell r="E1802" t="str">
            <v>JORGE EDUARDO MARTINEZ GARCIA</v>
          </cell>
          <cell r="F1802" t="str">
            <v>Cédula de Ciudadania</v>
          </cell>
          <cell r="G1802">
            <v>80850397</v>
          </cell>
          <cell r="H1802">
            <v>80850397</v>
          </cell>
          <cell r="I1802">
            <v>6</v>
          </cell>
          <cell r="K1802" t="str">
            <v>Natural</v>
          </cell>
          <cell r="L1802" t="str">
            <v>1 Natural</v>
          </cell>
          <cell r="M1802" t="str">
            <v>2 Privada (1)</v>
          </cell>
          <cell r="N1802" t="str">
            <v>4 Persona Natural (2)</v>
          </cell>
          <cell r="O1802" t="str">
            <v>1 Nacional</v>
          </cell>
          <cell r="Q1802" t="str">
            <v>3 3. Único Contratista</v>
          </cell>
          <cell r="U1802">
            <v>80850397</v>
          </cell>
          <cell r="V1802" t="str">
            <v>JORGE EDUARDO MARTINEZ GARCIA</v>
          </cell>
        </row>
        <row r="1803">
          <cell r="C1803" t="str">
            <v>2592-2024</v>
          </cell>
          <cell r="D1803" t="str">
            <v>SILVIA LORENA ARRIETA VALDERRAMA</v>
          </cell>
          <cell r="E1803" t="str">
            <v>SILVIA LORENA ARRIETA VALDERRAMA</v>
          </cell>
          <cell r="F1803" t="str">
            <v>Cédula de Ciudadania</v>
          </cell>
          <cell r="G1803">
            <v>1049630666</v>
          </cell>
          <cell r="H1803">
            <v>1049630666</v>
          </cell>
          <cell r="I1803">
            <v>7</v>
          </cell>
          <cell r="K1803" t="str">
            <v>Natural</v>
          </cell>
          <cell r="L1803" t="str">
            <v>1 Natural</v>
          </cell>
          <cell r="M1803" t="str">
            <v>2 Privada (1)</v>
          </cell>
          <cell r="N1803" t="str">
            <v>4 Persona Natural (2)</v>
          </cell>
          <cell r="O1803" t="str">
            <v>1 Nacional</v>
          </cell>
          <cell r="Q1803" t="str">
            <v>3 3. Único Contratista</v>
          </cell>
          <cell r="U1803">
            <v>1049630666</v>
          </cell>
          <cell r="V1803" t="str">
            <v>SILVIA LORENA ARRIETA VALDERRAMA</v>
          </cell>
        </row>
        <row r="1804">
          <cell r="C1804" t="str">
            <v>2593-2024</v>
          </cell>
          <cell r="D1804" t="str">
            <v>Angela Paola Castro Villarreal</v>
          </cell>
          <cell r="E1804" t="str">
            <v>ANGELA PAOLA CASTRO VILLARREAL</v>
          </cell>
          <cell r="G1804">
            <v>1127812334</v>
          </cell>
          <cell r="H1804">
            <v>1127812334</v>
          </cell>
          <cell r="I1804">
            <v>1</v>
          </cell>
          <cell r="K1804" t="str">
            <v>Natural</v>
          </cell>
          <cell r="U1804">
            <v>1127812334</v>
          </cell>
          <cell r="V1804" t="str">
            <v>ANGELA PAOLA CASTRO VILLARREAL</v>
          </cell>
        </row>
        <row r="1805">
          <cell r="C1805" t="str">
            <v>2594-2024</v>
          </cell>
          <cell r="D1805" t="str">
            <v>JUAN DAVID RINCON HUERTAS</v>
          </cell>
          <cell r="E1805" t="str">
            <v>JUAN DAVID RINCON HUERTAS</v>
          </cell>
          <cell r="F1805" t="str">
            <v>Cédula de Ciudadania</v>
          </cell>
          <cell r="G1805">
            <v>1121902885</v>
          </cell>
          <cell r="H1805">
            <v>1121902885</v>
          </cell>
          <cell r="I1805">
            <v>2</v>
          </cell>
          <cell r="K1805" t="str">
            <v>Natural</v>
          </cell>
          <cell r="L1805" t="str">
            <v>1 Natural</v>
          </cell>
          <cell r="M1805" t="str">
            <v>2 Privada (1)</v>
          </cell>
          <cell r="N1805" t="str">
            <v>4 Persona Natural (2)</v>
          </cell>
          <cell r="O1805" t="str">
            <v>1 Nacional</v>
          </cell>
          <cell r="Q1805" t="str">
            <v>3 3. Único Contratista</v>
          </cell>
          <cell r="U1805">
            <v>1121902885</v>
          </cell>
          <cell r="V1805" t="str">
            <v>JUAN DAVID RINCON HUERTAS</v>
          </cell>
        </row>
        <row r="1806">
          <cell r="C1806" t="str">
            <v>2595-2024</v>
          </cell>
          <cell r="D1806" t="str">
            <v>Sandra Patricia Vega Bautista</v>
          </cell>
          <cell r="E1806" t="str">
            <v>SANDRA PATRICIA VEGA BAUTISTA</v>
          </cell>
          <cell r="F1806" t="str">
            <v>Cédula de Ciudadania</v>
          </cell>
          <cell r="G1806">
            <v>51991502</v>
          </cell>
          <cell r="H1806">
            <v>51991502</v>
          </cell>
          <cell r="I1806">
            <v>2</v>
          </cell>
          <cell r="K1806" t="str">
            <v>Natural</v>
          </cell>
          <cell r="L1806" t="str">
            <v>1 Natural</v>
          </cell>
          <cell r="M1806" t="str">
            <v>2 Privada (1)</v>
          </cell>
          <cell r="N1806" t="str">
            <v>4 Persona Natural (2)</v>
          </cell>
          <cell r="O1806" t="str">
            <v>1 Nacional</v>
          </cell>
          <cell r="Q1806" t="str">
            <v>3 3. Único Contratista</v>
          </cell>
          <cell r="U1806">
            <v>51991502</v>
          </cell>
          <cell r="V1806" t="str">
            <v>SANDRA PATRICIA VEGA BAUTISTA</v>
          </cell>
        </row>
        <row r="1807">
          <cell r="C1807" t="str">
            <v>2596-2024</v>
          </cell>
          <cell r="D1807" t="str">
            <v>Lorenza Antonia Aldana Gómez</v>
          </cell>
          <cell r="E1807" t="str">
            <v>LORENZA ANTONIA ALDANA GOMEZ</v>
          </cell>
          <cell r="F1807" t="str">
            <v>Cédula de Ciudadania</v>
          </cell>
          <cell r="G1807">
            <v>1032495774</v>
          </cell>
          <cell r="H1807">
            <v>1032495774</v>
          </cell>
          <cell r="I1807">
            <v>3</v>
          </cell>
          <cell r="K1807" t="str">
            <v>Natural</v>
          </cell>
          <cell r="L1807" t="str">
            <v>1 Natural</v>
          </cell>
          <cell r="M1807" t="str">
            <v>2 Privada (1)</v>
          </cell>
          <cell r="N1807" t="str">
            <v>4 Persona Natural (2)</v>
          </cell>
          <cell r="O1807" t="str">
            <v>1 Nacional</v>
          </cell>
          <cell r="Q1807" t="str">
            <v>3 3. Único Contratista</v>
          </cell>
          <cell r="U1807">
            <v>1032495774</v>
          </cell>
          <cell r="V1807" t="str">
            <v>LORENZA ANTONIA ALDANA GOMEZ</v>
          </cell>
        </row>
        <row r="1808">
          <cell r="C1808" t="str">
            <v>2597-2024</v>
          </cell>
          <cell r="D1808" t="str">
            <v>Estefania Barreto Cardoso</v>
          </cell>
          <cell r="E1808" t="str">
            <v>ESTEFANIA BARRETO CARDOSO</v>
          </cell>
          <cell r="F1808" t="str">
            <v>Cédula de Ciudadania</v>
          </cell>
          <cell r="G1808">
            <v>1020734829</v>
          </cell>
          <cell r="H1808">
            <v>1020734829</v>
          </cell>
          <cell r="I1808">
            <v>2</v>
          </cell>
          <cell r="K1808" t="str">
            <v>Natural</v>
          </cell>
          <cell r="L1808" t="str">
            <v>1 Natural</v>
          </cell>
          <cell r="M1808" t="str">
            <v>2 Privada (1)</v>
          </cell>
          <cell r="N1808" t="str">
            <v>4 Persona Natural (2)</v>
          </cell>
          <cell r="O1808" t="str">
            <v>1 Nacional</v>
          </cell>
          <cell r="Q1808" t="str">
            <v>3 3. Único Contratista</v>
          </cell>
          <cell r="U1808">
            <v>1020734829</v>
          </cell>
          <cell r="V1808" t="str">
            <v>ESTEFANIA BARRETO CARDOSO</v>
          </cell>
        </row>
        <row r="1809">
          <cell r="C1809" t="str">
            <v>2598-2024</v>
          </cell>
          <cell r="D1809" t="str">
            <v>Laura Natalia</v>
          </cell>
          <cell r="E1809" t="str">
            <v>LAURA NATALIA RODRIGUEZ LEIVA</v>
          </cell>
          <cell r="F1809" t="str">
            <v>Cédula de Ciudadania</v>
          </cell>
          <cell r="G1809">
            <v>1014196900</v>
          </cell>
          <cell r="H1809">
            <v>1014196900</v>
          </cell>
          <cell r="I1809">
            <v>7</v>
          </cell>
          <cell r="K1809" t="str">
            <v>Natural</v>
          </cell>
          <cell r="L1809" t="str">
            <v>1 Natural</v>
          </cell>
          <cell r="M1809" t="str">
            <v>2 Privada (1)</v>
          </cell>
          <cell r="N1809" t="str">
            <v>4 Persona Natural (2)</v>
          </cell>
          <cell r="O1809" t="str">
            <v>1 Nacional</v>
          </cell>
          <cell r="Q1809" t="str">
            <v>3 3. Único Contratista</v>
          </cell>
          <cell r="U1809">
            <v>1014196900</v>
          </cell>
          <cell r="V1809" t="str">
            <v>LAURA NATALIA RODRIGUEZ LEIVA</v>
          </cell>
        </row>
        <row r="1810">
          <cell r="C1810" t="str">
            <v>2599-2024</v>
          </cell>
          <cell r="D1810" t="str">
            <v>KARINA STELLA TORRES BERNAL</v>
          </cell>
          <cell r="E1810" t="str">
            <v>KARINA STELLA TORRES BERNAL</v>
          </cell>
          <cell r="F1810" t="str">
            <v>Cédula de Ciudadania</v>
          </cell>
          <cell r="G1810">
            <v>53119285</v>
          </cell>
          <cell r="H1810">
            <v>53119285</v>
          </cell>
          <cell r="I1810">
            <v>8</v>
          </cell>
          <cell r="K1810" t="str">
            <v>Natural</v>
          </cell>
          <cell r="L1810" t="str">
            <v>1 Natural</v>
          </cell>
          <cell r="M1810" t="str">
            <v>2 Privada (1)</v>
          </cell>
          <cell r="N1810" t="str">
            <v>4 Persona Natural (2)</v>
          </cell>
          <cell r="O1810" t="str">
            <v>1 Nacional</v>
          </cell>
          <cell r="Q1810" t="str">
            <v>3 3. Único Contratista</v>
          </cell>
          <cell r="U1810">
            <v>53119285</v>
          </cell>
          <cell r="V1810" t="str">
            <v>KARINA STELLA TORRES BERNAL</v>
          </cell>
        </row>
        <row r="1811">
          <cell r="C1811" t="str">
            <v>2600-2024</v>
          </cell>
          <cell r="D1811" t="str">
            <v>María del Pilar López Cortés</v>
          </cell>
          <cell r="E1811" t="str">
            <v>MARIA DEL PILAR LOPEZ CORTES</v>
          </cell>
          <cell r="F1811" t="str">
            <v>Cédula de Ciudadania</v>
          </cell>
          <cell r="G1811">
            <v>35475770</v>
          </cell>
          <cell r="H1811">
            <v>35475770</v>
          </cell>
          <cell r="I1811">
            <v>9</v>
          </cell>
          <cell r="K1811" t="str">
            <v>Natural</v>
          </cell>
          <cell r="L1811" t="str">
            <v>1 Natural</v>
          </cell>
          <cell r="M1811" t="str">
            <v>2 Privada (1)</v>
          </cell>
          <cell r="N1811" t="str">
            <v>4 Persona Natural (2)</v>
          </cell>
          <cell r="O1811" t="str">
            <v>1 Nacional</v>
          </cell>
          <cell r="Q1811" t="str">
            <v>3 3. Único Contratista</v>
          </cell>
          <cell r="U1811">
            <v>35475770</v>
          </cell>
          <cell r="V1811" t="str">
            <v>MARIA DEL PILAR LOPEZ CORTES</v>
          </cell>
        </row>
        <row r="1812">
          <cell r="C1812" t="str">
            <v>2601-2024</v>
          </cell>
          <cell r="D1812" t="str">
            <v>MARÍA FERNANDA GÓMEZ SÁNCHEZ</v>
          </cell>
          <cell r="E1812" t="str">
            <v>MARIA FERNANDA GOMEZ SANCHEZ</v>
          </cell>
          <cell r="F1812" t="str">
            <v>Cédula de Ciudadania</v>
          </cell>
          <cell r="G1812">
            <v>1013603354</v>
          </cell>
          <cell r="H1812">
            <v>1013603354</v>
          </cell>
          <cell r="I1812">
            <v>9</v>
          </cell>
          <cell r="K1812" t="str">
            <v>Natural</v>
          </cell>
          <cell r="L1812" t="str">
            <v>1 Natural</v>
          </cell>
          <cell r="M1812" t="str">
            <v>2 Privada (1)</v>
          </cell>
          <cell r="N1812" t="str">
            <v>4 Persona Natural (2)</v>
          </cell>
          <cell r="O1812" t="str">
            <v>1 Nacional</v>
          </cell>
          <cell r="Q1812" t="str">
            <v>3 3. Único Contratista</v>
          </cell>
          <cell r="U1812">
            <v>1013603354</v>
          </cell>
          <cell r="V1812" t="str">
            <v>MARIA FERNANDA GOMEZ SANCHEZ</v>
          </cell>
        </row>
        <row r="1813">
          <cell r="C1813" t="str">
            <v>2602-2024</v>
          </cell>
          <cell r="D1813" t="str">
            <v>MILLER FABIAN TORRES RIVAS</v>
          </cell>
          <cell r="E1813" t="str">
            <v>MILLER FABIAN TORRES RIVAS</v>
          </cell>
          <cell r="F1813" t="str">
            <v>Cédula de Ciudadania</v>
          </cell>
          <cell r="G1813">
            <v>80208843</v>
          </cell>
          <cell r="H1813">
            <v>80208843</v>
          </cell>
          <cell r="I1813">
            <v>8</v>
          </cell>
          <cell r="K1813" t="str">
            <v>Natural</v>
          </cell>
          <cell r="L1813" t="str">
            <v>1 Natural</v>
          </cell>
          <cell r="M1813" t="str">
            <v>2 Privada (1)</v>
          </cell>
          <cell r="N1813" t="str">
            <v>4 Persona Natural (2)</v>
          </cell>
          <cell r="O1813" t="str">
            <v>1 Nacional</v>
          </cell>
          <cell r="Q1813" t="str">
            <v>3 3. Único Contratista</v>
          </cell>
          <cell r="U1813">
            <v>80208843</v>
          </cell>
          <cell r="V1813" t="str">
            <v>MILLER FABIAN TORRES RIVAS</v>
          </cell>
        </row>
        <row r="1814">
          <cell r="C1814" t="str">
            <v>2603-2024</v>
          </cell>
          <cell r="D1814" t="str">
            <v>Laura Valentina Torres Otálora</v>
          </cell>
          <cell r="E1814" t="str">
            <v>LAURA VALENTINA TORRES OTALORA</v>
          </cell>
          <cell r="F1814" t="str">
            <v>Cédula de Ciudadania</v>
          </cell>
          <cell r="G1814">
            <v>1026304462</v>
          </cell>
          <cell r="H1814">
            <v>1026304462</v>
          </cell>
          <cell r="I1814">
            <v>0</v>
          </cell>
          <cell r="K1814" t="str">
            <v>Natural</v>
          </cell>
          <cell r="L1814" t="str">
            <v>1 Natural</v>
          </cell>
          <cell r="M1814" t="str">
            <v>2 Privada (1)</v>
          </cell>
          <cell r="N1814" t="str">
            <v>4 Persona Natural (2)</v>
          </cell>
          <cell r="O1814" t="str">
            <v>1 Nacional</v>
          </cell>
          <cell r="Q1814" t="str">
            <v>3 3. Único Contratista</v>
          </cell>
          <cell r="U1814">
            <v>1026304462</v>
          </cell>
          <cell r="V1814" t="str">
            <v>LAURA VALENTINA TORRES OTALORA</v>
          </cell>
        </row>
        <row r="1815">
          <cell r="C1815" t="str">
            <v>2604-2024</v>
          </cell>
          <cell r="D1815" t="str">
            <v>Juan José Bacca Guevara</v>
          </cell>
          <cell r="E1815" t="str">
            <v>JUAN JOSE BACCA GUEVARA</v>
          </cell>
          <cell r="F1815" t="str">
            <v>Cédula de Ciudadania</v>
          </cell>
          <cell r="G1815">
            <v>1019087667</v>
          </cell>
          <cell r="H1815">
            <v>1019087667</v>
          </cell>
          <cell r="I1815">
            <v>6</v>
          </cell>
          <cell r="K1815" t="str">
            <v>Natural</v>
          </cell>
          <cell r="L1815" t="str">
            <v>1 Natural</v>
          </cell>
          <cell r="M1815" t="str">
            <v>2 Privada (1)</v>
          </cell>
          <cell r="N1815" t="str">
            <v>4 Persona Natural (2)</v>
          </cell>
          <cell r="O1815" t="str">
            <v>1 Nacional</v>
          </cell>
          <cell r="Q1815" t="str">
            <v>3 3. Único Contratista</v>
          </cell>
          <cell r="U1815">
            <v>1019087667</v>
          </cell>
          <cell r="V1815" t="str">
            <v>JUAN JOSE BACCA GUEVARA</v>
          </cell>
        </row>
        <row r="1816">
          <cell r="C1816" t="str">
            <v>2605-2024</v>
          </cell>
          <cell r="D1816" t="str">
            <v>Paula Valentina Rubiano Herrera</v>
          </cell>
          <cell r="E1816" t="str">
            <v>PAULA VALENTINA RUBIANO HERRERA</v>
          </cell>
          <cell r="F1816" t="str">
            <v>Cédula de Ciudadania</v>
          </cell>
          <cell r="G1816">
            <v>1000854270</v>
          </cell>
          <cell r="H1816">
            <v>1000854270</v>
          </cell>
          <cell r="I1816">
            <v>8</v>
          </cell>
          <cell r="K1816" t="str">
            <v>Natural</v>
          </cell>
          <cell r="L1816" t="str">
            <v>1 Natural</v>
          </cell>
          <cell r="M1816" t="str">
            <v>2 Privada (1)</v>
          </cell>
          <cell r="N1816" t="str">
            <v>4 Persona Natural (2)</v>
          </cell>
          <cell r="O1816" t="str">
            <v>1 Nacional</v>
          </cell>
          <cell r="Q1816" t="str">
            <v>3 3. Único Contratista</v>
          </cell>
          <cell r="U1816">
            <v>1000854270</v>
          </cell>
          <cell r="V1816" t="str">
            <v>PAULA VALENTINA RUBIANO HERRERA</v>
          </cell>
        </row>
        <row r="1817">
          <cell r="C1817" t="str">
            <v>2606-2024</v>
          </cell>
          <cell r="D1817" t="str">
            <v>Martha Patricia Mateus Gonzalez</v>
          </cell>
          <cell r="E1817" t="str">
            <v>MARTHA PATRICIA MATEUS GONZALEZ</v>
          </cell>
          <cell r="F1817" t="str">
            <v>Cédula de Ciudadania</v>
          </cell>
          <cell r="G1817">
            <v>52783714</v>
          </cell>
          <cell r="H1817">
            <v>52783714</v>
          </cell>
          <cell r="I1817">
            <v>9</v>
          </cell>
          <cell r="K1817" t="str">
            <v>Natural</v>
          </cell>
          <cell r="L1817" t="str">
            <v>1 Natural</v>
          </cell>
          <cell r="M1817" t="str">
            <v>2 Privada (1)</v>
          </cell>
          <cell r="N1817" t="str">
            <v>4 Persona Natural (2)</v>
          </cell>
          <cell r="O1817" t="str">
            <v>1 Nacional</v>
          </cell>
          <cell r="Q1817" t="str">
            <v>3 3. Único Contratista</v>
          </cell>
          <cell r="U1817">
            <v>52783714</v>
          </cell>
          <cell r="V1817" t="str">
            <v>MARTHA PATRICIA MATEUS GONZALEZ</v>
          </cell>
        </row>
        <row r="1818">
          <cell r="C1818" t="str">
            <v>2607-2024</v>
          </cell>
          <cell r="D1818" t="str">
            <v>Hasbleydi Johana Rodríguez Rodríguez</v>
          </cell>
          <cell r="E1818" t="str">
            <v>HASBLEYDI JOHANA RODRIGUEZ RODRIGUEZ</v>
          </cell>
          <cell r="F1818" t="str">
            <v>Cédula de Ciudadania</v>
          </cell>
          <cell r="G1818">
            <v>1000468784</v>
          </cell>
          <cell r="H1818">
            <v>1000468784</v>
          </cell>
          <cell r="I1818">
            <v>6</v>
          </cell>
          <cell r="K1818" t="str">
            <v>Natural</v>
          </cell>
          <cell r="L1818" t="str">
            <v>1 Natural</v>
          </cell>
          <cell r="M1818" t="str">
            <v>2 Privada (1)</v>
          </cell>
          <cell r="N1818" t="str">
            <v>4 Persona Natural (2)</v>
          </cell>
          <cell r="O1818" t="str">
            <v>1 Nacional</v>
          </cell>
          <cell r="Q1818" t="str">
            <v>3 3. Único Contratista</v>
          </cell>
          <cell r="U1818">
            <v>1000468784</v>
          </cell>
          <cell r="V1818" t="str">
            <v>HASBLEYDI JOHANA RODRIGUEZ RODRIGUEZ</v>
          </cell>
        </row>
        <row r="1819">
          <cell r="C1819" t="str">
            <v>2608-2024</v>
          </cell>
          <cell r="D1819" t="str">
            <v>CORPORACION TOPOFILIA</v>
          </cell>
          <cell r="E1819" t="str">
            <v>CORPORACION TOPOFILIA</v>
          </cell>
          <cell r="F1819" t="str">
            <v>Cédula de Ciudadania</v>
          </cell>
          <cell r="G1819">
            <v>830089648</v>
          </cell>
          <cell r="H1819">
            <v>830089648</v>
          </cell>
          <cell r="I1819">
            <v>6</v>
          </cell>
          <cell r="K1819" t="str">
            <v>Jurídica</v>
          </cell>
          <cell r="L1819" t="str">
            <v>1 Natural</v>
          </cell>
          <cell r="M1819" t="str">
            <v>2 Privada (1)</v>
          </cell>
          <cell r="N1819" t="str">
            <v>4 Persona Natural (2)</v>
          </cell>
          <cell r="O1819" t="str">
            <v>1 Nacional</v>
          </cell>
          <cell r="Q1819" t="str">
            <v>3 3. Único Contratista</v>
          </cell>
          <cell r="U1819">
            <v>53002321</v>
          </cell>
          <cell r="V1819" t="str">
            <v>JULIE ALEXANDRA CORTES BAUTISTA</v>
          </cell>
        </row>
        <row r="1820">
          <cell r="C1820" t="str">
            <v>2609-2024</v>
          </cell>
          <cell r="D1820" t="str">
            <v>Jessica Tatiana Mejia Muñoz</v>
          </cell>
          <cell r="E1820" t="str">
            <v>JESSICA TATIANA MEJIA MUÑOZ</v>
          </cell>
          <cell r="F1820" t="str">
            <v>Cédula de Ciudadania</v>
          </cell>
          <cell r="G1820">
            <v>1030583990</v>
          </cell>
          <cell r="H1820">
            <v>1030583990</v>
          </cell>
          <cell r="I1820">
            <v>8</v>
          </cell>
          <cell r="K1820" t="str">
            <v>Natural</v>
          </cell>
          <cell r="L1820" t="str">
            <v>1 Natural</v>
          </cell>
          <cell r="M1820" t="str">
            <v>2 Privada (1)</v>
          </cell>
          <cell r="N1820" t="str">
            <v>4 Persona Natural (2)</v>
          </cell>
          <cell r="O1820" t="str">
            <v>1 Nacional</v>
          </cell>
          <cell r="Q1820" t="str">
            <v>3 3. Único Contratista</v>
          </cell>
          <cell r="U1820">
            <v>1030583990</v>
          </cell>
          <cell r="V1820" t="str">
            <v>JESSICA TATIANA MEJIA MUÑOZ</v>
          </cell>
        </row>
        <row r="1821">
          <cell r="C1821" t="str">
            <v>261-2024</v>
          </cell>
          <cell r="D1821" t="str">
            <v>Vilma Ximena Sánchez Llerena</v>
          </cell>
          <cell r="E1821" t="str">
            <v>VILMA XIMENA SANCHEZ LLERENA</v>
          </cell>
          <cell r="F1821" t="str">
            <v>Cédula de Ciudadania</v>
          </cell>
          <cell r="G1821">
            <v>1018444622</v>
          </cell>
          <cell r="H1821">
            <v>1018444622</v>
          </cell>
          <cell r="I1821">
            <v>3</v>
          </cell>
          <cell r="K1821" t="str">
            <v>Natural</v>
          </cell>
          <cell r="L1821" t="str">
            <v>1 Natural</v>
          </cell>
          <cell r="M1821" t="str">
            <v>2 Privada (1)</v>
          </cell>
          <cell r="N1821" t="str">
            <v>4 Persona Natural (2)</v>
          </cell>
          <cell r="O1821" t="str">
            <v>1 Nacional</v>
          </cell>
          <cell r="Q1821" t="str">
            <v>3 3. Único Contratista</v>
          </cell>
          <cell r="U1821">
            <v>1018444622</v>
          </cell>
          <cell r="V1821" t="str">
            <v>VILMA XIMENA SANCHEZ LLERENA</v>
          </cell>
        </row>
        <row r="1822">
          <cell r="C1822" t="str">
            <v>2610-2024</v>
          </cell>
          <cell r="D1822" t="str">
            <v>ANGIE LORENA FLOREZ ALAPE</v>
          </cell>
          <cell r="E1822" t="str">
            <v>ANGIE LORENA FLOREZ ALAPE</v>
          </cell>
          <cell r="F1822" t="str">
            <v>Cédula de Ciudadania</v>
          </cell>
          <cell r="G1822">
            <v>1010242813</v>
          </cell>
          <cell r="H1822">
            <v>1010242813</v>
          </cell>
          <cell r="I1822">
            <v>7</v>
          </cell>
          <cell r="K1822" t="str">
            <v>Natural</v>
          </cell>
          <cell r="L1822" t="str">
            <v>1 Natural</v>
          </cell>
          <cell r="M1822" t="str">
            <v>2 Privada (1)</v>
          </cell>
          <cell r="N1822" t="str">
            <v>4 Persona Natural (2)</v>
          </cell>
          <cell r="O1822" t="str">
            <v>1 Nacional</v>
          </cell>
          <cell r="Q1822" t="str">
            <v>3 3. Único Contratista</v>
          </cell>
          <cell r="U1822">
            <v>1010242813</v>
          </cell>
          <cell r="V1822" t="str">
            <v>ANGIE LORENA FLOREZ ALAPE</v>
          </cell>
        </row>
        <row r="1823">
          <cell r="C1823" t="str">
            <v>2611-2024</v>
          </cell>
          <cell r="D1823" t="str">
            <v>VICTOR MANUEL RODRIGUEZ SARMIENTO</v>
          </cell>
          <cell r="E1823" t="str">
            <v>VICTOR MANUEL RODRIGUEZ SARMIENTO</v>
          </cell>
          <cell r="F1823" t="str">
            <v>Cédula de Ciudadania</v>
          </cell>
          <cell r="G1823">
            <v>19387657</v>
          </cell>
          <cell r="H1823">
            <v>19387657</v>
          </cell>
          <cell r="I1823">
            <v>9</v>
          </cell>
          <cell r="K1823" t="str">
            <v>Natural</v>
          </cell>
          <cell r="L1823" t="str">
            <v>1 Natural</v>
          </cell>
          <cell r="M1823" t="str">
            <v>2 Privada (1)</v>
          </cell>
          <cell r="N1823" t="str">
            <v>4 Persona Natural (2)</v>
          </cell>
          <cell r="O1823" t="str">
            <v>1 Nacional</v>
          </cell>
          <cell r="Q1823" t="str">
            <v>3 3. Único Contratista</v>
          </cell>
          <cell r="U1823">
            <v>19387657</v>
          </cell>
          <cell r="V1823" t="str">
            <v>VICTOR MANUEL RODRIGUEZ SARMIENTO</v>
          </cell>
        </row>
        <row r="1824">
          <cell r="C1824" t="str">
            <v>2612-2024</v>
          </cell>
          <cell r="D1824" t="str">
            <v>Zayda Alejandra Rivera Arévalo</v>
          </cell>
          <cell r="E1824" t="str">
            <v>ZAYDA ALEJANDRA RIVERA AREVALO</v>
          </cell>
          <cell r="F1824" t="str">
            <v>Cédula de Ciudadania</v>
          </cell>
          <cell r="G1824">
            <v>1020827733</v>
          </cell>
          <cell r="H1824">
            <v>1020827733</v>
          </cell>
          <cell r="I1824">
            <v>4</v>
          </cell>
          <cell r="K1824" t="str">
            <v>Natural</v>
          </cell>
          <cell r="L1824" t="str">
            <v>1 Natural</v>
          </cell>
          <cell r="M1824" t="str">
            <v>2 Privada (1)</v>
          </cell>
          <cell r="N1824" t="str">
            <v>4 Persona Natural (2)</v>
          </cell>
          <cell r="O1824" t="str">
            <v>1 Nacional</v>
          </cell>
          <cell r="Q1824" t="str">
            <v>3 3. Único Contratista</v>
          </cell>
          <cell r="U1824">
            <v>1020827733</v>
          </cell>
          <cell r="V1824" t="str">
            <v>ZAYDA ALEJANDRA RIVERA AREVALO</v>
          </cell>
        </row>
        <row r="1825">
          <cell r="C1825" t="str">
            <v>2613-2024</v>
          </cell>
          <cell r="D1825" t="str">
            <v>Debly Eulindane Piñeros Hueso</v>
          </cell>
          <cell r="E1825" t="str">
            <v>DEBLY EULINDANE PIÑEROS HUESO</v>
          </cell>
          <cell r="F1825" t="str">
            <v>Cédula de Ciudadania</v>
          </cell>
          <cell r="G1825">
            <v>1012426009</v>
          </cell>
          <cell r="H1825">
            <v>1012426009</v>
          </cell>
          <cell r="I1825">
            <v>1</v>
          </cell>
          <cell r="K1825" t="str">
            <v>Natural</v>
          </cell>
          <cell r="L1825" t="str">
            <v>1 Natural</v>
          </cell>
          <cell r="M1825" t="str">
            <v>2 Privada (1)</v>
          </cell>
          <cell r="N1825" t="str">
            <v>4 Persona Natural (2)</v>
          </cell>
          <cell r="O1825" t="str">
            <v>1 Nacional</v>
          </cell>
          <cell r="Q1825" t="str">
            <v>3 3. Único Contratista</v>
          </cell>
          <cell r="U1825">
            <v>1012426009</v>
          </cell>
          <cell r="V1825" t="str">
            <v>DEBLY EULINDANE PIÑEROS HUESO</v>
          </cell>
        </row>
        <row r="1826">
          <cell r="C1826" t="str">
            <v>2614-2024</v>
          </cell>
          <cell r="D1826" t="str">
            <v>Laura Camila Avendaño Cabuyo</v>
          </cell>
          <cell r="E1826" t="str">
            <v>LAURA CAMILA AVENDAÑO CABUYO</v>
          </cell>
          <cell r="F1826" t="str">
            <v>Cédula de Ciudadania</v>
          </cell>
          <cell r="G1826">
            <v>1233501142</v>
          </cell>
          <cell r="H1826">
            <v>1233501142</v>
          </cell>
          <cell r="I1826">
            <v>4</v>
          </cell>
          <cell r="K1826" t="str">
            <v>Natural</v>
          </cell>
          <cell r="L1826" t="str">
            <v>1 Natural</v>
          </cell>
          <cell r="M1826" t="str">
            <v>2 Privada (1)</v>
          </cell>
          <cell r="N1826" t="str">
            <v>4 Persona Natural (2)</v>
          </cell>
          <cell r="O1826" t="str">
            <v>1 Nacional</v>
          </cell>
          <cell r="Q1826" t="str">
            <v>3 3. Único Contratista</v>
          </cell>
          <cell r="U1826">
            <v>1233501142</v>
          </cell>
          <cell r="V1826" t="str">
            <v>LAURA CAMILA AVENDAÑO CABUYO</v>
          </cell>
        </row>
        <row r="1827">
          <cell r="C1827" t="str">
            <v>2615-2024</v>
          </cell>
          <cell r="D1827" t="str">
            <v>Sara Valentina Moreno Robayo</v>
          </cell>
          <cell r="E1827" t="str">
            <v>SARA VALENTINA MORENO ROBAYO</v>
          </cell>
          <cell r="F1827" t="str">
            <v>Cédula de Ciudadania</v>
          </cell>
          <cell r="G1827">
            <v>1031170179</v>
          </cell>
          <cell r="H1827">
            <v>1031170179</v>
          </cell>
          <cell r="I1827">
            <v>1</v>
          </cell>
          <cell r="K1827" t="str">
            <v>Natural</v>
          </cell>
          <cell r="L1827" t="str">
            <v>1 Natural</v>
          </cell>
          <cell r="M1827" t="str">
            <v>2 Privada (1)</v>
          </cell>
          <cell r="N1827" t="str">
            <v>4 Persona Natural (2)</v>
          </cell>
          <cell r="O1827" t="str">
            <v>1 Nacional</v>
          </cell>
          <cell r="Q1827" t="str">
            <v>3 3. Único Contratista</v>
          </cell>
          <cell r="U1827">
            <v>1031170179</v>
          </cell>
          <cell r="V1827" t="str">
            <v>SARA VALENTINA MORENO ROBAYO</v>
          </cell>
        </row>
        <row r="1828">
          <cell r="C1828" t="str">
            <v>2616-2024</v>
          </cell>
          <cell r="D1828" t="str">
            <v>Karen Daniela Pava Escobar</v>
          </cell>
          <cell r="E1828" t="str">
            <v>KAREN DANIELA PAVA ESCOBAR</v>
          </cell>
          <cell r="F1828" t="str">
            <v>Cédula de Ciudadania</v>
          </cell>
          <cell r="G1828">
            <v>1007614607</v>
          </cell>
          <cell r="H1828">
            <v>1007614607</v>
          </cell>
          <cell r="I1828">
            <v>2</v>
          </cell>
          <cell r="K1828" t="str">
            <v>Natural</v>
          </cell>
          <cell r="L1828" t="str">
            <v>1 Natural</v>
          </cell>
          <cell r="M1828" t="str">
            <v>2 Privada (1)</v>
          </cell>
          <cell r="N1828" t="str">
            <v>4 Persona Natural (2)</v>
          </cell>
          <cell r="O1828" t="str">
            <v>1 Nacional</v>
          </cell>
          <cell r="Q1828" t="str">
            <v>3 3. Único Contratista</v>
          </cell>
          <cell r="U1828">
            <v>1007614607</v>
          </cell>
          <cell r="V1828" t="str">
            <v>KAREN DANIELA PAVA ESCOBAR</v>
          </cell>
        </row>
        <row r="1829">
          <cell r="C1829" t="str">
            <v>2617-2024</v>
          </cell>
          <cell r="D1829" t="str">
            <v>JINETH JASBLEIDY FRACO PULIDO</v>
          </cell>
          <cell r="E1829" t="str">
            <v>JINETH JASBLEIDY FRANCO PULIDO</v>
          </cell>
          <cell r="F1829" t="str">
            <v>Cédula de Ciudadania</v>
          </cell>
          <cell r="G1829">
            <v>1010215279</v>
          </cell>
          <cell r="H1829">
            <v>1010215279</v>
          </cell>
          <cell r="I1829">
            <v>9</v>
          </cell>
          <cell r="K1829" t="str">
            <v>Natural</v>
          </cell>
          <cell r="L1829" t="str">
            <v>1 Natural</v>
          </cell>
          <cell r="M1829" t="str">
            <v>2 Privada (1)</v>
          </cell>
          <cell r="N1829" t="str">
            <v>4 Persona Natural (2)</v>
          </cell>
          <cell r="O1829" t="str">
            <v>1 Nacional</v>
          </cell>
          <cell r="Q1829" t="str">
            <v>3 3. Único Contratista</v>
          </cell>
          <cell r="U1829">
            <v>1010215279</v>
          </cell>
          <cell r="V1829" t="str">
            <v>JINETH JASBLEIDY FRANCO PULIDO</v>
          </cell>
        </row>
        <row r="1830">
          <cell r="C1830" t="str">
            <v>2618-2024</v>
          </cell>
          <cell r="D1830" t="str">
            <v>Diana María Leguizamón Mendivelso</v>
          </cell>
          <cell r="E1830" t="str">
            <v>DIANA MARIA LEGUIZAMON MENDIVELSO</v>
          </cell>
          <cell r="F1830" t="str">
            <v>Cédula de Ciudadania</v>
          </cell>
          <cell r="G1830">
            <v>52961860</v>
          </cell>
          <cell r="H1830">
            <v>52961860</v>
          </cell>
          <cell r="I1830">
            <v>1</v>
          </cell>
          <cell r="K1830" t="str">
            <v>Natural</v>
          </cell>
          <cell r="L1830" t="str">
            <v>1 Natural</v>
          </cell>
          <cell r="M1830" t="str">
            <v>2 Privada (1)</v>
          </cell>
          <cell r="N1830" t="str">
            <v>4 Persona Natural (2)</v>
          </cell>
          <cell r="O1830" t="str">
            <v>1 Nacional</v>
          </cell>
          <cell r="Q1830" t="str">
            <v>3 3. Único Contratista</v>
          </cell>
          <cell r="U1830">
            <v>52961860</v>
          </cell>
          <cell r="V1830" t="str">
            <v>DIANA MARIA LEGUIZAMON MENDIVELSO</v>
          </cell>
        </row>
        <row r="1831">
          <cell r="C1831" t="str">
            <v>2619-2024</v>
          </cell>
          <cell r="D1831" t="str">
            <v>Diana Carolina Longas Barreto</v>
          </cell>
          <cell r="E1831" t="str">
            <v>DIANA CAROLINA LONGAS BARRETO</v>
          </cell>
          <cell r="F1831" t="str">
            <v>Cédula de Ciudadania</v>
          </cell>
          <cell r="G1831">
            <v>1022397676</v>
          </cell>
          <cell r="H1831">
            <v>1022397676</v>
          </cell>
          <cell r="I1831">
            <v>3</v>
          </cell>
          <cell r="K1831" t="str">
            <v>Natural</v>
          </cell>
          <cell r="L1831" t="str">
            <v>1 Natural</v>
          </cell>
          <cell r="M1831" t="str">
            <v>2 Privada (1)</v>
          </cell>
          <cell r="N1831" t="str">
            <v>4 Persona Natural (2)</v>
          </cell>
          <cell r="O1831" t="str">
            <v>1 Nacional</v>
          </cell>
          <cell r="Q1831" t="str">
            <v>3 3. Único Contratista</v>
          </cell>
          <cell r="U1831">
            <v>1022397676</v>
          </cell>
          <cell r="V1831" t="str">
            <v>DIANA CAROLINA LONGAS BARRETO</v>
          </cell>
        </row>
        <row r="1832">
          <cell r="C1832" t="str">
            <v>262-2024</v>
          </cell>
          <cell r="D1832" t="str">
            <v>Luis Carlos León Páez</v>
          </cell>
          <cell r="E1832" t="str">
            <v>LUIS CARLOS LEON PAEZ</v>
          </cell>
          <cell r="F1832" t="str">
            <v>Cédula de Ciudadania</v>
          </cell>
          <cell r="G1832">
            <v>1026252265</v>
          </cell>
          <cell r="H1832">
            <v>1026252265</v>
          </cell>
          <cell r="I1832">
            <v>1</v>
          </cell>
          <cell r="K1832" t="str">
            <v>Natural</v>
          </cell>
          <cell r="L1832" t="str">
            <v>1 Natural</v>
          </cell>
          <cell r="M1832" t="str">
            <v>2 Privada (1)</v>
          </cell>
          <cell r="N1832" t="str">
            <v>4 Persona Natural (2)</v>
          </cell>
          <cell r="O1832" t="str">
            <v>1 Nacional</v>
          </cell>
          <cell r="Q1832" t="str">
            <v>3 3. Único Contratista</v>
          </cell>
          <cell r="U1832">
            <v>1026252265</v>
          </cell>
          <cell r="V1832" t="str">
            <v>LUIS CARLOS LEON PAEZ</v>
          </cell>
        </row>
        <row r="1833">
          <cell r="C1833" t="str">
            <v>2620-2024</v>
          </cell>
          <cell r="D1833" t="str">
            <v>ALVARO JAVIER SIERRA SANTOS</v>
          </cell>
          <cell r="E1833" t="str">
            <v>ALVARO JAVIER SIERRA SANTOS</v>
          </cell>
          <cell r="F1833" t="str">
            <v>Cédula de Ciudadania</v>
          </cell>
          <cell r="G1833">
            <v>1015403410</v>
          </cell>
          <cell r="H1833">
            <v>1015403410</v>
          </cell>
          <cell r="I1833">
            <v>2</v>
          </cell>
          <cell r="K1833" t="str">
            <v>Natural</v>
          </cell>
          <cell r="L1833" t="str">
            <v>1 Natural</v>
          </cell>
          <cell r="M1833" t="str">
            <v>2 Privada (1)</v>
          </cell>
          <cell r="N1833" t="str">
            <v>4 Persona Natural (2)</v>
          </cell>
          <cell r="O1833" t="str">
            <v>1 Nacional</v>
          </cell>
          <cell r="Q1833" t="str">
            <v>3 3. Único Contratista</v>
          </cell>
          <cell r="U1833">
            <v>1015403410</v>
          </cell>
          <cell r="V1833" t="str">
            <v>ALVARO JAVIER SIERRA SANTOS</v>
          </cell>
        </row>
        <row r="1834">
          <cell r="C1834" t="str">
            <v>2621-2024</v>
          </cell>
          <cell r="D1834" t="str">
            <v>ANDREA KATERIN MOGOLLON DELGADO</v>
          </cell>
          <cell r="E1834" t="str">
            <v>ANDREA KATERIN MOGOLLON DELGADO</v>
          </cell>
          <cell r="F1834" t="str">
            <v>Cédula de Ciudadania</v>
          </cell>
          <cell r="G1834">
            <v>1024552035</v>
          </cell>
          <cell r="H1834">
            <v>1024552035</v>
          </cell>
          <cell r="I1834">
            <v>4</v>
          </cell>
          <cell r="K1834" t="str">
            <v>Natural</v>
          </cell>
          <cell r="L1834" t="str">
            <v>1 Natural</v>
          </cell>
          <cell r="M1834" t="str">
            <v>2 Privada (1)</v>
          </cell>
          <cell r="N1834" t="str">
            <v>4 Persona Natural (2)</v>
          </cell>
          <cell r="O1834" t="str">
            <v>1 Nacional</v>
          </cell>
          <cell r="Q1834" t="str">
            <v>3 3. Único Contratista</v>
          </cell>
          <cell r="U1834">
            <v>1024552035</v>
          </cell>
          <cell r="V1834" t="str">
            <v>ANDREA KATERIN MOGOLLON DELGADO</v>
          </cell>
        </row>
        <row r="1835">
          <cell r="C1835" t="str">
            <v>2622-2024</v>
          </cell>
          <cell r="D1835" t="str">
            <v>Lukas</v>
          </cell>
          <cell r="E1835" t="str">
            <v>LUKAS GUILLERMO GUTIERREZ ROJAS</v>
          </cell>
          <cell r="F1835" t="str">
            <v>Cédula de Ciudadania</v>
          </cell>
          <cell r="G1835">
            <v>1026258476</v>
          </cell>
          <cell r="H1835">
            <v>1026258476</v>
          </cell>
          <cell r="I1835">
            <v>6</v>
          </cell>
          <cell r="K1835" t="str">
            <v>Natural</v>
          </cell>
          <cell r="L1835" t="str">
            <v>1 Natural</v>
          </cell>
          <cell r="M1835" t="str">
            <v>2 Privada (1)</v>
          </cell>
          <cell r="N1835" t="str">
            <v>4 Persona Natural (2)</v>
          </cell>
          <cell r="O1835" t="str">
            <v>1 Nacional</v>
          </cell>
          <cell r="Q1835" t="str">
            <v>3 3. Único Contratista</v>
          </cell>
          <cell r="U1835">
            <v>1026258476</v>
          </cell>
          <cell r="V1835" t="str">
            <v>LUKAS GUILLERMO GUTIERREZ ROJAS</v>
          </cell>
        </row>
        <row r="1836">
          <cell r="C1836" t="str">
            <v>2623-2024</v>
          </cell>
          <cell r="D1836" t="str">
            <v>JIMMY FABIAN QUIMBAYO JARAMILLO</v>
          </cell>
          <cell r="E1836" t="str">
            <v>JIMMY FABIAN QUIMBAYO JARAMILLO</v>
          </cell>
          <cell r="F1836" t="str">
            <v>Cédula de Ciudadania</v>
          </cell>
          <cell r="G1836">
            <v>80828576</v>
          </cell>
          <cell r="H1836">
            <v>80828576</v>
          </cell>
          <cell r="I1836">
            <v>6</v>
          </cell>
          <cell r="K1836" t="str">
            <v>Natural</v>
          </cell>
          <cell r="L1836" t="str">
            <v>1 Natural</v>
          </cell>
          <cell r="M1836" t="str">
            <v>2 Privada (1)</v>
          </cell>
          <cell r="N1836" t="str">
            <v>4 Persona Natural (2)</v>
          </cell>
          <cell r="O1836" t="str">
            <v>1 Nacional</v>
          </cell>
          <cell r="Q1836" t="str">
            <v>3 3. Único Contratista</v>
          </cell>
          <cell r="U1836">
            <v>80828576</v>
          </cell>
          <cell r="V1836" t="str">
            <v>JIMMY FABIAN QUIMBAYO JARAMILLO</v>
          </cell>
        </row>
        <row r="1837">
          <cell r="C1837" t="str">
            <v>2624-2024</v>
          </cell>
          <cell r="D1837" t="str">
            <v>Michelle Ladino</v>
          </cell>
          <cell r="E1837" t="str">
            <v>MICHELLE CAMILA LADINO PARRA</v>
          </cell>
          <cell r="F1837" t="str">
            <v>Cédula de Ciudadania</v>
          </cell>
          <cell r="G1837">
            <v>1016075457</v>
          </cell>
          <cell r="H1837">
            <v>1016075457</v>
          </cell>
          <cell r="I1837">
            <v>3</v>
          </cell>
          <cell r="K1837" t="str">
            <v>Natural</v>
          </cell>
          <cell r="L1837" t="str">
            <v>1 Natural</v>
          </cell>
          <cell r="M1837" t="str">
            <v>2 Privada (1)</v>
          </cell>
          <cell r="N1837" t="str">
            <v>4 Persona Natural (2)</v>
          </cell>
          <cell r="O1837" t="str">
            <v>1 Nacional</v>
          </cell>
          <cell r="Q1837" t="str">
            <v>3 3. Único Contratista</v>
          </cell>
          <cell r="U1837">
            <v>1016075457</v>
          </cell>
          <cell r="V1837" t="str">
            <v>MICHELLE CAMILA LADINO PARRA</v>
          </cell>
        </row>
        <row r="1838">
          <cell r="C1838" t="str">
            <v>2625-2024</v>
          </cell>
          <cell r="D1838" t="str">
            <v>Julieta Vera Quiroga</v>
          </cell>
          <cell r="E1838" t="str">
            <v>JULIETA VERA QUIROGA</v>
          </cell>
          <cell r="F1838" t="str">
            <v>Cédula de Ciudadania</v>
          </cell>
          <cell r="G1838">
            <v>52255507</v>
          </cell>
          <cell r="H1838">
            <v>52255507</v>
          </cell>
          <cell r="I1838">
            <v>6</v>
          </cell>
          <cell r="K1838" t="str">
            <v>Natural</v>
          </cell>
          <cell r="L1838" t="str">
            <v>1 Natural</v>
          </cell>
          <cell r="M1838" t="str">
            <v>2 Privada (1)</v>
          </cell>
          <cell r="N1838" t="str">
            <v>4 Persona Natural (2)</v>
          </cell>
          <cell r="O1838" t="str">
            <v>1 Nacional</v>
          </cell>
          <cell r="Q1838" t="str">
            <v>3 3. Único Contratista</v>
          </cell>
          <cell r="U1838">
            <v>52255507</v>
          </cell>
          <cell r="V1838" t="str">
            <v>JULIETA VERA QUIROGA</v>
          </cell>
        </row>
        <row r="1839">
          <cell r="C1839" t="str">
            <v>2626-2024</v>
          </cell>
          <cell r="D1839" t="str">
            <v>Edwin Yesid Osorio Rivera</v>
          </cell>
          <cell r="E1839" t="str">
            <v>EDWIN YESID OSORIO RIVERA</v>
          </cell>
          <cell r="F1839" t="str">
            <v>Cédula de Ciudadania</v>
          </cell>
          <cell r="G1839">
            <v>80066378</v>
          </cell>
          <cell r="H1839">
            <v>80066378</v>
          </cell>
          <cell r="I1839">
            <v>3</v>
          </cell>
          <cell r="K1839" t="str">
            <v>Natural</v>
          </cell>
          <cell r="L1839" t="str">
            <v>1 Natural</v>
          </cell>
          <cell r="M1839" t="str">
            <v>2 Privada (1)</v>
          </cell>
          <cell r="N1839" t="str">
            <v>4 Persona Natural (2)</v>
          </cell>
          <cell r="O1839" t="str">
            <v>1 Nacional</v>
          </cell>
          <cell r="Q1839" t="str">
            <v>3 3. Único Contratista</v>
          </cell>
          <cell r="U1839">
            <v>80066378</v>
          </cell>
          <cell r="V1839" t="str">
            <v>EDWIN YESID OSORIO RIVERA</v>
          </cell>
        </row>
        <row r="1840">
          <cell r="C1840" t="str">
            <v>2627-2024</v>
          </cell>
          <cell r="D1840" t="str">
            <v>PAOLA ANDREA PADILLA AYARZA</v>
          </cell>
          <cell r="E1840" t="str">
            <v>PAOLA ANDREA PADILLA AYARZA</v>
          </cell>
          <cell r="F1840" t="str">
            <v>Cédula de Ciudadania</v>
          </cell>
          <cell r="G1840">
            <v>1032363826</v>
          </cell>
          <cell r="H1840">
            <v>1032363826</v>
          </cell>
          <cell r="I1840">
            <v>1</v>
          </cell>
          <cell r="K1840" t="str">
            <v>Natural</v>
          </cell>
          <cell r="L1840" t="str">
            <v>1 Natural</v>
          </cell>
          <cell r="M1840" t="str">
            <v>2 Privada (1)</v>
          </cell>
          <cell r="N1840" t="str">
            <v>4 Persona Natural (2)</v>
          </cell>
          <cell r="O1840" t="str">
            <v>1 Nacional</v>
          </cell>
          <cell r="Q1840" t="str">
            <v>3 3. Único Contratista</v>
          </cell>
          <cell r="U1840">
            <v>1032363826</v>
          </cell>
          <cell r="V1840" t="str">
            <v>PAOLA ANDREA PADILLA AYARZA</v>
          </cell>
        </row>
        <row r="1841">
          <cell r="C1841" t="str">
            <v>2628-2024</v>
          </cell>
          <cell r="D1841" t="str">
            <v>DIEGO ALEXANDER CAICEDO RODRÍGUEZ</v>
          </cell>
          <cell r="E1841" t="str">
            <v>DIEGO ALEXANDER CAICEDO RODRIGUEZ</v>
          </cell>
          <cell r="F1841" t="str">
            <v>Cédula de Ciudadania</v>
          </cell>
          <cell r="G1841">
            <v>79823287</v>
          </cell>
          <cell r="H1841">
            <v>79823287</v>
          </cell>
          <cell r="I1841">
            <v>6</v>
          </cell>
          <cell r="K1841" t="str">
            <v>Natural</v>
          </cell>
          <cell r="L1841" t="str">
            <v>1 Natural</v>
          </cell>
          <cell r="M1841" t="str">
            <v>2 Privada (1)</v>
          </cell>
          <cell r="N1841" t="str">
            <v>4 Persona Natural (2)</v>
          </cell>
          <cell r="O1841" t="str">
            <v>1 Nacional</v>
          </cell>
          <cell r="Q1841" t="str">
            <v>3 3. Único Contratista</v>
          </cell>
          <cell r="U1841">
            <v>79823287</v>
          </cell>
          <cell r="V1841" t="str">
            <v>DIEGO ALEXANDER CAICEDO RODRIGUEZ</v>
          </cell>
        </row>
        <row r="1842">
          <cell r="C1842" t="str">
            <v>2629-2024</v>
          </cell>
          <cell r="D1842" t="str">
            <v>laura alejandra rodriguez buitrago</v>
          </cell>
          <cell r="E1842" t="str">
            <v>LAURA ALEJANDRA RODRIGUEZ BUITRAGO</v>
          </cell>
          <cell r="F1842" t="str">
            <v>Cédula de Ciudadania</v>
          </cell>
          <cell r="G1842">
            <v>1014305134</v>
          </cell>
          <cell r="H1842">
            <v>1014305134</v>
          </cell>
          <cell r="I1842">
            <v>0</v>
          </cell>
          <cell r="K1842" t="str">
            <v>Natural</v>
          </cell>
          <cell r="L1842" t="str">
            <v>1 Natural</v>
          </cell>
          <cell r="M1842" t="str">
            <v>2 Privada (1)</v>
          </cell>
          <cell r="N1842" t="str">
            <v>4 Persona Natural (2)</v>
          </cell>
          <cell r="O1842" t="str">
            <v>1 Nacional</v>
          </cell>
          <cell r="Q1842" t="str">
            <v>3 3. Único Contratista</v>
          </cell>
          <cell r="U1842">
            <v>1014305134</v>
          </cell>
          <cell r="V1842" t="str">
            <v>LAURA ALEJANDRA RODRIGUEZ BUITRAGO</v>
          </cell>
        </row>
        <row r="1843">
          <cell r="C1843" t="str">
            <v>263-2024</v>
          </cell>
          <cell r="D1843" t="str">
            <v>Yuly Paola Cadena Zambrano</v>
          </cell>
          <cell r="E1843" t="str">
            <v>YULY PAOLA CADENA ZAMBRANO</v>
          </cell>
          <cell r="F1843" t="str">
            <v>Cédula de Ciudadania</v>
          </cell>
          <cell r="G1843">
            <v>1032370671</v>
          </cell>
          <cell r="H1843">
            <v>1032370671</v>
          </cell>
          <cell r="I1843">
            <v>6</v>
          </cell>
          <cell r="K1843" t="str">
            <v>Natural</v>
          </cell>
          <cell r="L1843" t="str">
            <v>1 Natural</v>
          </cell>
          <cell r="M1843" t="str">
            <v>2 Privada (1)</v>
          </cell>
          <cell r="N1843" t="str">
            <v>4 Persona Natural (2)</v>
          </cell>
          <cell r="O1843" t="str">
            <v>1 Nacional</v>
          </cell>
          <cell r="Q1843" t="str">
            <v>3 3. Único Contratista</v>
          </cell>
          <cell r="U1843">
            <v>1032370671</v>
          </cell>
          <cell r="V1843" t="str">
            <v>YULY PAOLA CADENA ZAMBRANO</v>
          </cell>
        </row>
        <row r="1844">
          <cell r="C1844" t="str">
            <v>2630-2024</v>
          </cell>
          <cell r="D1844" t="str">
            <v>Fundacion Mujeres Violeta</v>
          </cell>
          <cell r="E1844" t="str">
            <v>FUNDACIÓN MUJERES VIOLETA</v>
          </cell>
          <cell r="F1844" t="str">
            <v>Cédula de Ciudadania</v>
          </cell>
          <cell r="G1844">
            <v>901686029</v>
          </cell>
          <cell r="H1844">
            <v>901686029</v>
          </cell>
          <cell r="I1844">
            <v>5</v>
          </cell>
          <cell r="K1844" t="str">
            <v>Jurídica</v>
          </cell>
          <cell r="L1844" t="str">
            <v>1 Natural</v>
          </cell>
          <cell r="M1844" t="str">
            <v>2 Privada (1)</v>
          </cell>
          <cell r="N1844" t="str">
            <v>4 Persona Natural (2)</v>
          </cell>
          <cell r="O1844" t="str">
            <v>1 Nacional</v>
          </cell>
          <cell r="Q1844" t="str">
            <v>3 3. Único Contratista</v>
          </cell>
          <cell r="U1844">
            <v>53139729</v>
          </cell>
          <cell r="V1844" t="str">
            <v>Karen Lorena Bruges Solórzano</v>
          </cell>
        </row>
        <row r="1845">
          <cell r="C1845" t="str">
            <v>2631-2024</v>
          </cell>
          <cell r="D1845" t="str">
            <v>GABRIELA</v>
          </cell>
          <cell r="E1845" t="str">
            <v>GABRIELA CAMINO</v>
          </cell>
          <cell r="F1845" t="str">
            <v>Cédula de Ciudadania</v>
          </cell>
          <cell r="G1845">
            <v>528099</v>
          </cell>
          <cell r="H1845">
            <v>700458135</v>
          </cell>
          <cell r="I1845">
            <v>1</v>
          </cell>
          <cell r="K1845" t="str">
            <v>Natural</v>
          </cell>
          <cell r="L1845" t="str">
            <v>1 Natural</v>
          </cell>
          <cell r="M1845" t="str">
            <v>2 Privada (1)</v>
          </cell>
          <cell r="N1845" t="str">
            <v>4 Persona Natural (2)</v>
          </cell>
          <cell r="O1845" t="str">
            <v>1 Nacional</v>
          </cell>
          <cell r="Q1845" t="str">
            <v>3 3. Único Contratista</v>
          </cell>
          <cell r="U1845">
            <v>528099</v>
          </cell>
          <cell r="V1845" t="str">
            <v>GABRIELA CAMINO</v>
          </cell>
        </row>
        <row r="1846">
          <cell r="C1846" t="str">
            <v>2632-2024</v>
          </cell>
          <cell r="D1846" t="str">
            <v>César Augusto Ruiz Bulla</v>
          </cell>
          <cell r="E1846" t="str">
            <v>CESAR AUGUSTO RUIZ BULLA</v>
          </cell>
          <cell r="G1846">
            <v>79939364</v>
          </cell>
          <cell r="H1846">
            <v>79939364</v>
          </cell>
          <cell r="I1846">
            <v>4</v>
          </cell>
          <cell r="K1846" t="str">
            <v>Natural</v>
          </cell>
          <cell r="U1846">
            <v>79939364</v>
          </cell>
          <cell r="V1846" t="str">
            <v>CESAR AUGUSTO RUIZ BULLA</v>
          </cell>
        </row>
        <row r="1847">
          <cell r="C1847" t="str">
            <v>2633-2024</v>
          </cell>
          <cell r="D1847" t="str">
            <v>SOLANY VALDELAMAR CORREA</v>
          </cell>
          <cell r="E1847" t="str">
            <v>SOLANY YENINA VALDELAMAR CORREA</v>
          </cell>
          <cell r="F1847" t="str">
            <v>Cédula de Ciudadania</v>
          </cell>
          <cell r="G1847">
            <v>52586011</v>
          </cell>
          <cell r="H1847">
            <v>52586011</v>
          </cell>
          <cell r="I1847">
            <v>5</v>
          </cell>
          <cell r="K1847" t="str">
            <v>Natural</v>
          </cell>
          <cell r="L1847" t="str">
            <v>1 Natural</v>
          </cell>
          <cell r="M1847" t="str">
            <v>2 Privada (1)</v>
          </cell>
          <cell r="N1847" t="str">
            <v>4 Persona Natural (2)</v>
          </cell>
          <cell r="O1847" t="str">
            <v>1 Nacional</v>
          </cell>
          <cell r="Q1847" t="str">
            <v>3 3. Único Contratista</v>
          </cell>
          <cell r="U1847">
            <v>52586011</v>
          </cell>
          <cell r="V1847" t="str">
            <v>SOLANY YENINA VALDELAMAR CORREA</v>
          </cell>
        </row>
        <row r="1848">
          <cell r="C1848" t="str">
            <v>2634-2024</v>
          </cell>
          <cell r="D1848" t="str">
            <v>MARIA ANGELICA MOTTA NOVA</v>
          </cell>
          <cell r="E1848" t="str">
            <v>MARIA ANGELICA MOTTA NOVA</v>
          </cell>
          <cell r="F1848" t="str">
            <v>Cédula de Ciudadania</v>
          </cell>
          <cell r="G1848">
            <v>1015398187</v>
          </cell>
          <cell r="H1848">
            <v>1015398187</v>
          </cell>
          <cell r="I1848">
            <v>2</v>
          </cell>
          <cell r="K1848" t="str">
            <v>Natural</v>
          </cell>
          <cell r="L1848" t="str">
            <v>1 Natural</v>
          </cell>
          <cell r="M1848" t="str">
            <v>2 Privada (1)</v>
          </cell>
          <cell r="N1848" t="str">
            <v>4 Persona Natural (2)</v>
          </cell>
          <cell r="O1848" t="str">
            <v>1 Nacional</v>
          </cell>
          <cell r="Q1848" t="str">
            <v>3 3. Único Contratista</v>
          </cell>
          <cell r="U1848">
            <v>1015398187</v>
          </cell>
          <cell r="V1848" t="str">
            <v>MARIA ANGELICA MOTTA NOVA</v>
          </cell>
        </row>
        <row r="1849">
          <cell r="C1849" t="str">
            <v>2635-2024</v>
          </cell>
          <cell r="D1849" t="str">
            <v>Julian Perez</v>
          </cell>
          <cell r="E1849" t="str">
            <v>JULIAN DARIO PEREZ ESCOBAR</v>
          </cell>
          <cell r="F1849" t="str">
            <v>Cédula de Ciudadania</v>
          </cell>
          <cell r="G1849">
            <v>1032396129</v>
          </cell>
          <cell r="H1849">
            <v>1032396129</v>
          </cell>
          <cell r="I1849">
            <v>8</v>
          </cell>
          <cell r="K1849" t="str">
            <v>Natural</v>
          </cell>
          <cell r="L1849" t="str">
            <v>1 Natural</v>
          </cell>
          <cell r="M1849" t="str">
            <v>2 Privada (1)</v>
          </cell>
          <cell r="N1849" t="str">
            <v>4 Persona Natural (2)</v>
          </cell>
          <cell r="O1849" t="str">
            <v>1 Nacional</v>
          </cell>
          <cell r="Q1849" t="str">
            <v>3 3. Único Contratista</v>
          </cell>
          <cell r="U1849">
            <v>1032396129</v>
          </cell>
          <cell r="V1849" t="str">
            <v>JULIAN DARIO PEREZ ESCOBAR</v>
          </cell>
        </row>
        <row r="1850">
          <cell r="C1850" t="str">
            <v>2636-2024</v>
          </cell>
          <cell r="D1850" t="str">
            <v>MILTON DARIO ARIAS SANABRIA</v>
          </cell>
          <cell r="E1850" t="str">
            <v>MILTON DARIO ARIAS SANABRIA</v>
          </cell>
          <cell r="F1850" t="str">
            <v>Cédula de Ciudadania</v>
          </cell>
          <cell r="G1850">
            <v>80858052</v>
          </cell>
          <cell r="H1850">
            <v>80858052</v>
          </cell>
          <cell r="I1850">
            <v>7</v>
          </cell>
          <cell r="K1850" t="str">
            <v>Natural</v>
          </cell>
          <cell r="L1850" t="str">
            <v>1 Natural</v>
          </cell>
          <cell r="M1850" t="str">
            <v>2 Privada (1)</v>
          </cell>
          <cell r="N1850" t="str">
            <v>4 Persona Natural (2)</v>
          </cell>
          <cell r="O1850" t="str">
            <v>1 Nacional</v>
          </cell>
          <cell r="Q1850" t="str">
            <v>3 3. Único Contratista</v>
          </cell>
          <cell r="U1850">
            <v>80858052</v>
          </cell>
          <cell r="V1850" t="str">
            <v>MILTON DARIO ARIAS SANABRIA</v>
          </cell>
        </row>
        <row r="1851">
          <cell r="C1851" t="str">
            <v>2637-2024</v>
          </cell>
          <cell r="D1851" t="str">
            <v>Paula Andrea Bernal Garcia</v>
          </cell>
          <cell r="E1851" t="str">
            <v>PAULA ANDREA BERNAL GARCIA</v>
          </cell>
          <cell r="F1851" t="str">
            <v>Cédula de Ciudadania</v>
          </cell>
          <cell r="G1851">
            <v>1032481349</v>
          </cell>
          <cell r="H1851">
            <v>1032481349</v>
          </cell>
          <cell r="I1851">
            <v>5</v>
          </cell>
          <cell r="K1851" t="str">
            <v>Natural</v>
          </cell>
          <cell r="L1851" t="str">
            <v>1 Natural</v>
          </cell>
          <cell r="M1851" t="str">
            <v>2 Privada (1)</v>
          </cell>
          <cell r="N1851" t="str">
            <v>4 Persona Natural (2)</v>
          </cell>
          <cell r="O1851" t="str">
            <v>1 Nacional</v>
          </cell>
          <cell r="Q1851" t="str">
            <v>3 3. Único Contratista</v>
          </cell>
          <cell r="U1851">
            <v>1032481349</v>
          </cell>
          <cell r="V1851" t="str">
            <v>PAULA ANDREA BERNAL GARCIA</v>
          </cell>
        </row>
        <row r="1852">
          <cell r="C1852" t="str">
            <v>2638-2024</v>
          </cell>
          <cell r="D1852" t="str">
            <v>BEHYMAR PATACON RUIZ</v>
          </cell>
          <cell r="E1852" t="str">
            <v>BEHYMAR PATACON RUIZ</v>
          </cell>
          <cell r="F1852" t="str">
            <v>Cédula de Ciudadania</v>
          </cell>
          <cell r="G1852">
            <v>80145955</v>
          </cell>
          <cell r="H1852">
            <v>80145955</v>
          </cell>
          <cell r="I1852">
            <v>2</v>
          </cell>
          <cell r="K1852" t="str">
            <v>Natural</v>
          </cell>
          <cell r="L1852" t="str">
            <v>1 Natural</v>
          </cell>
          <cell r="M1852" t="str">
            <v>2 Privada (1)</v>
          </cell>
          <cell r="N1852" t="str">
            <v>4 Persona Natural (2)</v>
          </cell>
          <cell r="O1852" t="str">
            <v>1 Nacional</v>
          </cell>
          <cell r="Q1852" t="str">
            <v>3 3. Único Contratista</v>
          </cell>
          <cell r="U1852">
            <v>80145955</v>
          </cell>
          <cell r="V1852" t="str">
            <v>BEHYMAR PATACON RUIZ</v>
          </cell>
        </row>
        <row r="1853">
          <cell r="C1853" t="str">
            <v>2639-2024</v>
          </cell>
          <cell r="D1853" t="str">
            <v>Daniel Camilo Vargas Barrios</v>
          </cell>
          <cell r="E1853" t="str">
            <v>DANIEL CAMILO VARGAS BARRIOS</v>
          </cell>
          <cell r="F1853" t="str">
            <v>Cédula de Ciudadania</v>
          </cell>
          <cell r="G1853">
            <v>1075661260</v>
          </cell>
          <cell r="H1853">
            <v>1075661260</v>
          </cell>
          <cell r="I1853">
            <v>8</v>
          </cell>
          <cell r="K1853" t="str">
            <v>Natural</v>
          </cell>
          <cell r="L1853" t="str">
            <v>1 Natural</v>
          </cell>
          <cell r="M1853" t="str">
            <v>2 Privada (1)</v>
          </cell>
          <cell r="N1853" t="str">
            <v>4 Persona Natural (2)</v>
          </cell>
          <cell r="O1853" t="str">
            <v>1 Nacional</v>
          </cell>
          <cell r="Q1853" t="str">
            <v>3 3. Único Contratista</v>
          </cell>
          <cell r="U1853">
            <v>1075661260</v>
          </cell>
          <cell r="V1853" t="str">
            <v>DANIEL CAMILO VARGAS BARRIOS</v>
          </cell>
        </row>
        <row r="1854">
          <cell r="C1854" t="str">
            <v>264-2024</v>
          </cell>
          <cell r="D1854" t="str">
            <v>Ricardo Gomez Bello</v>
          </cell>
          <cell r="E1854" t="str">
            <v>RICARDO GOMEZ BELLO</v>
          </cell>
          <cell r="F1854" t="str">
            <v>Cédula de Ciudadania</v>
          </cell>
          <cell r="G1854">
            <v>80528169</v>
          </cell>
          <cell r="H1854">
            <v>80528169</v>
          </cell>
          <cell r="I1854">
            <v>4</v>
          </cell>
          <cell r="K1854" t="str">
            <v>Natural</v>
          </cell>
          <cell r="L1854" t="str">
            <v>1 Natural</v>
          </cell>
          <cell r="M1854" t="str">
            <v>2 Privada (1)</v>
          </cell>
          <cell r="N1854" t="str">
            <v>4 Persona Natural (2)</v>
          </cell>
          <cell r="O1854" t="str">
            <v>1 Nacional</v>
          </cell>
          <cell r="Q1854" t="str">
            <v>3 3. Único Contratista</v>
          </cell>
          <cell r="U1854">
            <v>80528169</v>
          </cell>
          <cell r="V1854" t="str">
            <v>RICARDO GOMEZ BELLO</v>
          </cell>
        </row>
        <row r="1855">
          <cell r="C1855" t="str">
            <v>2640-2024</v>
          </cell>
          <cell r="D1855" t="str">
            <v>Nelson Enrique Moreno Sua</v>
          </cell>
          <cell r="E1855" t="str">
            <v>NELSON ENRIQUE MORENO SUA</v>
          </cell>
          <cell r="F1855" t="str">
            <v>Cédula de Ciudadania</v>
          </cell>
          <cell r="G1855">
            <v>79830959</v>
          </cell>
          <cell r="H1855">
            <v>79830959</v>
          </cell>
          <cell r="I1855">
            <v>6</v>
          </cell>
          <cell r="K1855" t="str">
            <v>Natural</v>
          </cell>
          <cell r="L1855" t="str">
            <v>1 Natural</v>
          </cell>
          <cell r="M1855" t="str">
            <v>2 Privada (1)</v>
          </cell>
          <cell r="N1855" t="str">
            <v>4 Persona Natural (2)</v>
          </cell>
          <cell r="O1855" t="str">
            <v>1 Nacional</v>
          </cell>
          <cell r="Q1855" t="str">
            <v>3 3. Único Contratista</v>
          </cell>
          <cell r="U1855">
            <v>79830959</v>
          </cell>
          <cell r="V1855" t="str">
            <v>NELSON ENRIQUE MORENO SUA</v>
          </cell>
        </row>
        <row r="1856">
          <cell r="C1856" t="str">
            <v>2641-2024</v>
          </cell>
          <cell r="D1856" t="str">
            <v>Ximena Sarta Guzman</v>
          </cell>
          <cell r="E1856" t="str">
            <v>XIMENA SARTA GUZMAN</v>
          </cell>
          <cell r="F1856" t="str">
            <v>Cédula de Ciudadania</v>
          </cell>
          <cell r="G1856">
            <v>52384425</v>
          </cell>
          <cell r="H1856">
            <v>52384425</v>
          </cell>
          <cell r="I1856">
            <v>3</v>
          </cell>
          <cell r="K1856" t="str">
            <v>Natural</v>
          </cell>
          <cell r="L1856" t="str">
            <v>1 Natural</v>
          </cell>
          <cell r="M1856" t="str">
            <v>2 Privada (1)</v>
          </cell>
          <cell r="N1856" t="str">
            <v>4 Persona Natural (2)</v>
          </cell>
          <cell r="O1856" t="str">
            <v>1 Nacional</v>
          </cell>
          <cell r="Q1856" t="str">
            <v>3 3. Único Contratista</v>
          </cell>
          <cell r="U1856">
            <v>52384425</v>
          </cell>
          <cell r="V1856" t="str">
            <v>XIMENA SARTA GUZMAN</v>
          </cell>
        </row>
        <row r="1857">
          <cell r="C1857" t="str">
            <v>2642-2024</v>
          </cell>
          <cell r="D1857" t="str">
            <v>JHONNATAN GUTIERREZ HOYOS</v>
          </cell>
          <cell r="E1857" t="str">
            <v>JHONNATAN GUTIERREZ HOYOS</v>
          </cell>
          <cell r="F1857" t="str">
            <v>Cédula de Ciudadania</v>
          </cell>
          <cell r="G1857">
            <v>80204461</v>
          </cell>
          <cell r="H1857">
            <v>80204461</v>
          </cell>
          <cell r="I1857">
            <v>1</v>
          </cell>
          <cell r="K1857" t="str">
            <v>Natural</v>
          </cell>
          <cell r="L1857" t="str">
            <v>1 Natural</v>
          </cell>
          <cell r="M1857" t="str">
            <v>2 Privada (1)</v>
          </cell>
          <cell r="N1857" t="str">
            <v>4 Persona Natural (2)</v>
          </cell>
          <cell r="O1857" t="str">
            <v>1 Nacional</v>
          </cell>
          <cell r="Q1857" t="str">
            <v>3 3. Único Contratista</v>
          </cell>
          <cell r="U1857">
            <v>80204461</v>
          </cell>
          <cell r="V1857" t="str">
            <v>JHONNATAN GUTIERREZ HOYOS</v>
          </cell>
        </row>
        <row r="1858">
          <cell r="C1858" t="str">
            <v>2643-2024</v>
          </cell>
          <cell r="D1858" t="str">
            <v>EMIL PROCARDO MORA MELO</v>
          </cell>
          <cell r="E1858" t="str">
            <v>EMIL PROCARDO MORA MELO</v>
          </cell>
          <cell r="F1858" t="str">
            <v>Cédula de Ciudadania</v>
          </cell>
          <cell r="G1858">
            <v>98340485</v>
          </cell>
          <cell r="H1858">
            <v>98340485</v>
          </cell>
          <cell r="I1858">
            <v>3</v>
          </cell>
          <cell r="K1858" t="str">
            <v>Natural</v>
          </cell>
          <cell r="L1858" t="str">
            <v>1 Natural</v>
          </cell>
          <cell r="M1858" t="str">
            <v>2 Privada (1)</v>
          </cell>
          <cell r="N1858" t="str">
            <v>4 Persona Natural (2)</v>
          </cell>
          <cell r="O1858" t="str">
            <v>1 Nacional</v>
          </cell>
          <cell r="Q1858" t="str">
            <v>3 3. Único Contratista</v>
          </cell>
          <cell r="U1858">
            <v>98340485</v>
          </cell>
          <cell r="V1858" t="str">
            <v>EMIL PROCARDO MORA MELO</v>
          </cell>
        </row>
        <row r="1859">
          <cell r="C1859" t="str">
            <v>2644-2024</v>
          </cell>
          <cell r="D1859" t="str">
            <v>Gilbert Arevalo Angarita</v>
          </cell>
          <cell r="E1859" t="str">
            <v>GILBERT AREVALO ANGARITA</v>
          </cell>
          <cell r="F1859" t="str">
            <v>Cédula de Ciudadania</v>
          </cell>
          <cell r="G1859">
            <v>79828554</v>
          </cell>
          <cell r="H1859">
            <v>79828554</v>
          </cell>
          <cell r="I1859">
            <v>0</v>
          </cell>
          <cell r="K1859" t="str">
            <v>Natural</v>
          </cell>
          <cell r="L1859" t="str">
            <v>1 Natural</v>
          </cell>
          <cell r="M1859" t="str">
            <v>2 Privada (1)</v>
          </cell>
          <cell r="N1859" t="str">
            <v>4 Persona Natural (2)</v>
          </cell>
          <cell r="O1859" t="str">
            <v>1 Nacional</v>
          </cell>
          <cell r="Q1859" t="str">
            <v>3 3. Único Contratista</v>
          </cell>
          <cell r="U1859">
            <v>79828554</v>
          </cell>
          <cell r="V1859" t="str">
            <v>GILBERT AREVALO ANGARITA</v>
          </cell>
        </row>
        <row r="1860">
          <cell r="C1860" t="str">
            <v>2645-2024</v>
          </cell>
          <cell r="D1860" t="str">
            <v>MIGUEL ANGEL LOPEZ BUITRAGO</v>
          </cell>
          <cell r="E1860" t="str">
            <v>MIGUEL ANGEL LOPEZ BUITRAGO</v>
          </cell>
          <cell r="F1860" t="str">
            <v>Cédula de Ciudadania</v>
          </cell>
          <cell r="G1860">
            <v>79710599</v>
          </cell>
          <cell r="H1860">
            <v>79710599</v>
          </cell>
          <cell r="I1860">
            <v>3</v>
          </cell>
          <cell r="K1860" t="str">
            <v>Natural</v>
          </cell>
          <cell r="L1860" t="str">
            <v>1 Natural</v>
          </cell>
          <cell r="M1860" t="str">
            <v>2 Privada (1)</v>
          </cell>
          <cell r="N1860" t="str">
            <v>4 Persona Natural (2)</v>
          </cell>
          <cell r="O1860" t="str">
            <v>1 Nacional</v>
          </cell>
          <cell r="Q1860" t="str">
            <v>3 3. Único Contratista</v>
          </cell>
          <cell r="U1860">
            <v>79710599</v>
          </cell>
          <cell r="V1860" t="str">
            <v>MIGUEL ANGEL LOPEZ BUITRAGO</v>
          </cell>
        </row>
        <row r="1861">
          <cell r="C1861" t="str">
            <v>2646-2024</v>
          </cell>
          <cell r="D1861" t="str">
            <v>Fiorella Ferroni Polchlopek</v>
          </cell>
          <cell r="E1861" t="str">
            <v>FIORELLA FERRONI POLCHLOPEK</v>
          </cell>
          <cell r="F1861" t="str">
            <v>Cédula de Ciudadania</v>
          </cell>
          <cell r="G1861">
            <v>1020756784</v>
          </cell>
          <cell r="H1861">
            <v>1020756784</v>
          </cell>
          <cell r="I1861">
            <v>4</v>
          </cell>
          <cell r="K1861" t="str">
            <v>Natural</v>
          </cell>
          <cell r="L1861" t="str">
            <v>1 Natural</v>
          </cell>
          <cell r="M1861" t="str">
            <v>2 Privada (1)</v>
          </cell>
          <cell r="N1861" t="str">
            <v>4 Persona Natural (2)</v>
          </cell>
          <cell r="O1861" t="str">
            <v>1 Nacional</v>
          </cell>
          <cell r="Q1861" t="str">
            <v>3 3. Único Contratista</v>
          </cell>
          <cell r="U1861">
            <v>1020756784</v>
          </cell>
          <cell r="V1861" t="str">
            <v>FIORELLA FERRONI POLCHLOPEK</v>
          </cell>
        </row>
        <row r="1862">
          <cell r="C1862" t="str">
            <v>2647-2024</v>
          </cell>
          <cell r="D1862" t="str">
            <v>Francisco</v>
          </cell>
          <cell r="E1862" t="str">
            <v>FRANCISCO JOSE SAADE GRANADOS</v>
          </cell>
          <cell r="F1862" t="str">
            <v>Cédula de Ciudadania</v>
          </cell>
          <cell r="G1862">
            <v>79504154</v>
          </cell>
          <cell r="H1862">
            <v>79504154</v>
          </cell>
          <cell r="I1862">
            <v>7</v>
          </cell>
          <cell r="K1862" t="str">
            <v>Natural</v>
          </cell>
          <cell r="L1862" t="str">
            <v>1 Natural</v>
          </cell>
          <cell r="M1862" t="str">
            <v>2 Privada (1)</v>
          </cell>
          <cell r="N1862" t="str">
            <v>4 Persona Natural (2)</v>
          </cell>
          <cell r="O1862" t="str">
            <v>1 Nacional</v>
          </cell>
          <cell r="Q1862" t="str">
            <v>3 3. Único Contratista</v>
          </cell>
          <cell r="U1862">
            <v>79504154</v>
          </cell>
          <cell r="V1862" t="str">
            <v>FRANCISCO JOSE SAADE GRANADOS</v>
          </cell>
        </row>
        <row r="1863">
          <cell r="C1863" t="str">
            <v>2648-2024</v>
          </cell>
          <cell r="D1863" t="str">
            <v>Melisa Friné Coral Velásquez</v>
          </cell>
          <cell r="E1863" t="str">
            <v>MELISA FRINE CORAL VELASQUEZ</v>
          </cell>
          <cell r="F1863" t="str">
            <v>Cédula de Ciudadania</v>
          </cell>
          <cell r="G1863">
            <v>1085265973</v>
          </cell>
          <cell r="H1863">
            <v>1085265973</v>
          </cell>
          <cell r="I1863">
            <v>9</v>
          </cell>
          <cell r="K1863" t="str">
            <v>Natural</v>
          </cell>
          <cell r="L1863" t="str">
            <v>1 Natural</v>
          </cell>
          <cell r="M1863" t="str">
            <v>2 Privada (1)</v>
          </cell>
          <cell r="N1863" t="str">
            <v>4 Persona Natural (2)</v>
          </cell>
          <cell r="O1863" t="str">
            <v>1 Nacional</v>
          </cell>
          <cell r="Q1863" t="str">
            <v>3 3. Único Contratista</v>
          </cell>
          <cell r="U1863">
            <v>1085265973</v>
          </cell>
          <cell r="V1863" t="str">
            <v>MELISA FRINE CORAL VELASQUEZ</v>
          </cell>
        </row>
        <row r="1864">
          <cell r="C1864" t="str">
            <v>2649-2024</v>
          </cell>
          <cell r="D1864" t="str">
            <v>DIANA PATRICIA GONZALEZ CALDERON</v>
          </cell>
          <cell r="E1864" t="str">
            <v>DIANA PATRICIA GONZALEZ CALDERON</v>
          </cell>
          <cell r="F1864" t="str">
            <v>Cédula de Ciudadania</v>
          </cell>
          <cell r="G1864">
            <v>52849017</v>
          </cell>
          <cell r="H1864">
            <v>52849017</v>
          </cell>
          <cell r="I1864">
            <v>9</v>
          </cell>
          <cell r="K1864" t="str">
            <v>Natural</v>
          </cell>
          <cell r="L1864" t="str">
            <v>1 Natural</v>
          </cell>
          <cell r="M1864" t="str">
            <v>2 Privada (1)</v>
          </cell>
          <cell r="N1864" t="str">
            <v>4 Persona Natural (2)</v>
          </cell>
          <cell r="O1864" t="str">
            <v>1 Nacional</v>
          </cell>
          <cell r="Q1864" t="str">
            <v>3 3. Único Contratista</v>
          </cell>
          <cell r="U1864">
            <v>52849017</v>
          </cell>
          <cell r="V1864" t="str">
            <v>DIANA PATRICIA GONZALEZ CALDERON</v>
          </cell>
        </row>
        <row r="1865">
          <cell r="C1865" t="str">
            <v>265-2024</v>
          </cell>
          <cell r="D1865" t="str">
            <v>Esteban Ordóñez Riaño</v>
          </cell>
          <cell r="E1865" t="str">
            <v>ESTEBAN ORDOÑEZ RIAÑO</v>
          </cell>
          <cell r="F1865" t="str">
            <v>Cédula de Ciudadania</v>
          </cell>
          <cell r="G1865">
            <v>1018448034</v>
          </cell>
          <cell r="H1865">
            <v>1018448034</v>
          </cell>
          <cell r="I1865">
            <v>0</v>
          </cell>
          <cell r="K1865" t="str">
            <v>Natural</v>
          </cell>
          <cell r="L1865" t="str">
            <v>1 Natural</v>
          </cell>
          <cell r="M1865" t="str">
            <v>2 Privada (1)</v>
          </cell>
          <cell r="N1865" t="str">
            <v>4 Persona Natural (2)</v>
          </cell>
          <cell r="O1865" t="str">
            <v>1 Nacional</v>
          </cell>
          <cell r="Q1865" t="str">
            <v>3 3. Único Contratista</v>
          </cell>
          <cell r="U1865">
            <v>1018448034</v>
          </cell>
          <cell r="V1865" t="str">
            <v>ESTEBAN ORDOÑEZ RIAÑO</v>
          </cell>
        </row>
        <row r="1866">
          <cell r="C1866" t="str">
            <v>2650-2024</v>
          </cell>
          <cell r="D1866" t="str">
            <v>Nicolle Valentina Cuellar Betancourt</v>
          </cell>
          <cell r="E1866" t="str">
            <v>NICOLLE VALENTINA CUELLAR BETANCOURT</v>
          </cell>
          <cell r="F1866" t="str">
            <v>Cédula de Ciudadania</v>
          </cell>
          <cell r="G1866">
            <v>1073710598</v>
          </cell>
          <cell r="H1866">
            <v>1073710598</v>
          </cell>
          <cell r="I1866">
            <v>5</v>
          </cell>
          <cell r="K1866" t="str">
            <v>Natural</v>
          </cell>
          <cell r="L1866" t="str">
            <v>1 Natural</v>
          </cell>
          <cell r="M1866" t="str">
            <v>2 Privada (1)</v>
          </cell>
          <cell r="N1866" t="str">
            <v>4 Persona Natural (2)</v>
          </cell>
          <cell r="O1866" t="str">
            <v>1 Nacional</v>
          </cell>
          <cell r="Q1866" t="str">
            <v>3 3. Único Contratista</v>
          </cell>
          <cell r="U1866">
            <v>1073710598</v>
          </cell>
          <cell r="V1866" t="str">
            <v>NICOLLE VALENTINA CUELLAR BETANCOURT</v>
          </cell>
        </row>
        <row r="1867">
          <cell r="C1867" t="str">
            <v>2651-2024</v>
          </cell>
          <cell r="D1867">
            <v>1016005932</v>
          </cell>
          <cell r="E1867" t="str">
            <v>ADRIANA LORENA DUCUARA IZQUIERDO</v>
          </cell>
          <cell r="F1867" t="str">
            <v>Cédula de Ciudadania</v>
          </cell>
          <cell r="G1867">
            <v>1016005932</v>
          </cell>
          <cell r="H1867">
            <v>1016005932</v>
          </cell>
          <cell r="I1867">
            <v>1</v>
          </cell>
          <cell r="K1867" t="str">
            <v>Natural</v>
          </cell>
          <cell r="L1867" t="str">
            <v>1 Natural</v>
          </cell>
          <cell r="M1867" t="str">
            <v>2 Privada (1)</v>
          </cell>
          <cell r="N1867" t="str">
            <v>4 Persona Natural (2)</v>
          </cell>
          <cell r="O1867" t="str">
            <v>1 Nacional</v>
          </cell>
          <cell r="Q1867" t="str">
            <v>3 3. Único Contratista</v>
          </cell>
          <cell r="U1867">
            <v>1016005932</v>
          </cell>
          <cell r="V1867" t="str">
            <v>ADRIANA LORENA DUCUARA IZQUIERDO</v>
          </cell>
        </row>
        <row r="1868">
          <cell r="C1868" t="str">
            <v>2652-2024</v>
          </cell>
          <cell r="D1868" t="str">
            <v>Clara Nataly Rocha Salguero</v>
          </cell>
          <cell r="E1868" t="str">
            <v>CLARA NATALY ROCHA SALGUERO</v>
          </cell>
          <cell r="F1868" t="str">
            <v>Cédula de Ciudadania</v>
          </cell>
          <cell r="G1868">
            <v>1016100872</v>
          </cell>
          <cell r="H1868">
            <v>1016100872</v>
          </cell>
          <cell r="I1868">
            <v>4</v>
          </cell>
          <cell r="K1868" t="str">
            <v>Natural</v>
          </cell>
          <cell r="L1868" t="str">
            <v>1 Natural</v>
          </cell>
          <cell r="M1868" t="str">
            <v>2 Privada (1)</v>
          </cell>
          <cell r="N1868" t="str">
            <v>4 Persona Natural (2)</v>
          </cell>
          <cell r="O1868" t="str">
            <v>1 Nacional</v>
          </cell>
          <cell r="Q1868" t="str">
            <v>3 3. Único Contratista</v>
          </cell>
          <cell r="U1868">
            <v>1016100872</v>
          </cell>
          <cell r="V1868" t="str">
            <v>CLARA NATALY ROCHA SALGUERO</v>
          </cell>
        </row>
        <row r="1869">
          <cell r="C1869" t="str">
            <v>2653-2024</v>
          </cell>
          <cell r="D1869" t="str">
            <v>Luz Angela Osuna Medina</v>
          </cell>
          <cell r="E1869" t="str">
            <v>LUZ ANGELA OSUNA MEDINA</v>
          </cell>
          <cell r="F1869" t="str">
            <v>Cédula de Ciudadania</v>
          </cell>
          <cell r="G1869">
            <v>1024526854</v>
          </cell>
          <cell r="H1869">
            <v>1024526854</v>
          </cell>
          <cell r="I1869">
            <v>1</v>
          </cell>
          <cell r="K1869" t="str">
            <v>Natural</v>
          </cell>
          <cell r="L1869" t="str">
            <v>1 Natural</v>
          </cell>
          <cell r="M1869" t="str">
            <v>2 Privada (1)</v>
          </cell>
          <cell r="N1869" t="str">
            <v>4 Persona Natural (2)</v>
          </cell>
          <cell r="O1869" t="str">
            <v>1 Nacional</v>
          </cell>
          <cell r="Q1869" t="str">
            <v>3 3. Único Contratista</v>
          </cell>
          <cell r="U1869">
            <v>1024526854</v>
          </cell>
          <cell r="V1869" t="str">
            <v>LUZ ANGELA OSUNA MEDINA</v>
          </cell>
        </row>
        <row r="1870">
          <cell r="C1870" t="str">
            <v>2654-2024</v>
          </cell>
          <cell r="D1870" t="str">
            <v>FUNDACION MISION SOCIAL Y EMPRESARIAL</v>
          </cell>
          <cell r="E1870" t="str">
            <v>FUNDACION MISION SOCIAL Y EMPRESARIAL - EMPRESASOCIAL</v>
          </cell>
          <cell r="F1870" t="str">
            <v>Cédula de Ciudadania</v>
          </cell>
          <cell r="G1870">
            <v>900745266</v>
          </cell>
          <cell r="H1870">
            <v>900745266</v>
          </cell>
          <cell r="I1870">
            <v>4</v>
          </cell>
          <cell r="K1870" t="str">
            <v>Jurídica</v>
          </cell>
          <cell r="L1870" t="str">
            <v>1 Natural</v>
          </cell>
          <cell r="M1870" t="str">
            <v>2 Privada (1)</v>
          </cell>
          <cell r="N1870" t="str">
            <v>4 Persona Natural (2)</v>
          </cell>
          <cell r="O1870" t="str">
            <v>1 Nacional</v>
          </cell>
          <cell r="Q1870" t="str">
            <v>3 3. Único Contratista</v>
          </cell>
          <cell r="U1870">
            <v>66811181</v>
          </cell>
          <cell r="V1870" t="str">
            <v>MARISOL RENDÓN GARCÍA</v>
          </cell>
        </row>
        <row r="1871">
          <cell r="C1871" t="str">
            <v>2655-2024</v>
          </cell>
          <cell r="D1871" t="str">
            <v>SAMUEL PEREZ VILLEGAS</v>
          </cell>
          <cell r="E1871" t="str">
            <v>SAMUEL PEREZ VILLEGAS</v>
          </cell>
          <cell r="F1871" t="str">
            <v>Cédula de Ciudadania</v>
          </cell>
          <cell r="G1871">
            <v>1113627863</v>
          </cell>
          <cell r="H1871">
            <v>1113627863</v>
          </cell>
          <cell r="I1871">
            <v>2</v>
          </cell>
          <cell r="K1871" t="str">
            <v>Natural</v>
          </cell>
          <cell r="L1871" t="str">
            <v>1 Natural</v>
          </cell>
          <cell r="M1871" t="str">
            <v>2 Privada (1)</v>
          </cell>
          <cell r="N1871" t="str">
            <v>4 Persona Natural (2)</v>
          </cell>
          <cell r="O1871" t="str">
            <v>1 Nacional</v>
          </cell>
          <cell r="Q1871" t="str">
            <v>3 3. Único Contratista</v>
          </cell>
          <cell r="U1871">
            <v>1113627863</v>
          </cell>
          <cell r="V1871" t="str">
            <v>SAMUEL PEREZ VILLEGAS</v>
          </cell>
        </row>
        <row r="1872">
          <cell r="C1872" t="str">
            <v>2656-2024</v>
          </cell>
          <cell r="D1872" t="str">
            <v>ALEJANDRA BUITRAGO ORTEGON</v>
          </cell>
          <cell r="E1872" t="str">
            <v>ALEJANDRA BUITRAGO ORTEGON</v>
          </cell>
          <cell r="F1872" t="str">
            <v>Cédula de Ciudadania</v>
          </cell>
          <cell r="G1872">
            <v>1026286746</v>
          </cell>
          <cell r="H1872">
            <v>1026286746</v>
          </cell>
          <cell r="I1872">
            <v>9</v>
          </cell>
          <cell r="K1872" t="str">
            <v>Natural</v>
          </cell>
          <cell r="L1872" t="str">
            <v>1 Natural</v>
          </cell>
          <cell r="M1872" t="str">
            <v>2 Privada (1)</v>
          </cell>
          <cell r="N1872" t="str">
            <v>4 Persona Natural (2)</v>
          </cell>
          <cell r="O1872" t="str">
            <v>1 Nacional</v>
          </cell>
          <cell r="Q1872" t="str">
            <v>3 3. Único Contratista</v>
          </cell>
          <cell r="U1872">
            <v>1026286746</v>
          </cell>
          <cell r="V1872" t="str">
            <v>ALEJANDRA BUITRAGO ORTEGON</v>
          </cell>
        </row>
        <row r="1873">
          <cell r="C1873" t="str">
            <v>2657-2024</v>
          </cell>
          <cell r="D1873" t="str">
            <v>Andres</v>
          </cell>
          <cell r="E1873" t="str">
            <v>ANDRES DAVID MOSQUERA MOSQUERA</v>
          </cell>
          <cell r="F1873" t="str">
            <v>Cédula de Ciudadania</v>
          </cell>
          <cell r="G1873">
            <v>1233504538</v>
          </cell>
          <cell r="H1873">
            <v>1233504538</v>
          </cell>
          <cell r="I1873">
            <v>0</v>
          </cell>
          <cell r="K1873" t="str">
            <v>Natural</v>
          </cell>
          <cell r="L1873" t="str">
            <v>1 Natural</v>
          </cell>
          <cell r="M1873" t="str">
            <v>2 Privada (1)</v>
          </cell>
          <cell r="N1873" t="str">
            <v>4 Persona Natural (2)</v>
          </cell>
          <cell r="O1873" t="str">
            <v>1 Nacional</v>
          </cell>
          <cell r="Q1873" t="str">
            <v>3 3. Único Contratista</v>
          </cell>
          <cell r="U1873">
            <v>1233504538</v>
          </cell>
          <cell r="V1873" t="str">
            <v>ANDRES DAVID MOSQUERA MOSQUERA</v>
          </cell>
        </row>
        <row r="1874">
          <cell r="C1874" t="str">
            <v>2658-2024</v>
          </cell>
          <cell r="D1874" t="str">
            <v>ADRIANA PATRICIA QUESADA MATALLANA</v>
          </cell>
          <cell r="E1874" t="str">
            <v>ADRIANA PATRICIA QUESADA MATALLANA</v>
          </cell>
          <cell r="F1874" t="str">
            <v>Cédula de Ciudadania</v>
          </cell>
          <cell r="G1874">
            <v>52793694</v>
          </cell>
          <cell r="H1874">
            <v>52793694</v>
          </cell>
          <cell r="I1874">
            <v>2</v>
          </cell>
          <cell r="K1874" t="str">
            <v>Natural</v>
          </cell>
          <cell r="L1874" t="str">
            <v>1 Natural</v>
          </cell>
          <cell r="M1874" t="str">
            <v>2 Privada (1)</v>
          </cell>
          <cell r="N1874" t="str">
            <v>4 Persona Natural (2)</v>
          </cell>
          <cell r="O1874" t="str">
            <v>1 Nacional</v>
          </cell>
          <cell r="Q1874" t="str">
            <v>3 3. Único Contratista</v>
          </cell>
          <cell r="U1874">
            <v>52793694</v>
          </cell>
          <cell r="V1874" t="str">
            <v>ADRIANA PATRICIA QUESADA MATALLANA</v>
          </cell>
        </row>
        <row r="1875">
          <cell r="C1875" t="str">
            <v>2659-2024</v>
          </cell>
          <cell r="D1875" t="str">
            <v>SECRETARIA DISTRITAL DE LA MUJER</v>
          </cell>
          <cell r="E1875" t="str">
            <v>BOGOTA DISTRITO CAPITAL</v>
          </cell>
          <cell r="F1875" t="str">
            <v>Cédula de Ciudadania</v>
          </cell>
          <cell r="G1875">
            <v>899999061</v>
          </cell>
          <cell r="H1875">
            <v>899999061</v>
          </cell>
          <cell r="I1875">
            <v>9</v>
          </cell>
          <cell r="K1875" t="str">
            <v>Jurídica</v>
          </cell>
          <cell r="L1875" t="str">
            <v>1 Natural</v>
          </cell>
          <cell r="M1875" t="str">
            <v>2 Privada (1)</v>
          </cell>
          <cell r="N1875" t="str">
            <v>4 Persona Natural (2)</v>
          </cell>
          <cell r="O1875" t="str">
            <v>1 Nacional</v>
          </cell>
          <cell r="Q1875" t="str">
            <v>3 3. Único Contratista</v>
          </cell>
          <cell r="U1875">
            <v>43091700</v>
          </cell>
          <cell r="V1875" t="str">
            <v>MARGARITA MARÍA RUA ATEHORTUA</v>
          </cell>
        </row>
        <row r="1876">
          <cell r="C1876" t="str">
            <v>266-2024</v>
          </cell>
          <cell r="D1876" t="str">
            <v>CHRISTIAN ALEJANDRO LOAIZA PEREZ</v>
          </cell>
          <cell r="E1876" t="str">
            <v>CHRISTIAN ALEJANDRO LOAIZA PEREZ</v>
          </cell>
          <cell r="F1876" t="str">
            <v>Cédula de Ciudadania</v>
          </cell>
          <cell r="G1876">
            <v>1026558356</v>
          </cell>
          <cell r="H1876">
            <v>1026558356</v>
          </cell>
          <cell r="I1876">
            <v>8</v>
          </cell>
          <cell r="K1876" t="str">
            <v>Natural</v>
          </cell>
          <cell r="L1876" t="str">
            <v>1 Natural</v>
          </cell>
          <cell r="M1876" t="str">
            <v>2 Privada (1)</v>
          </cell>
          <cell r="N1876" t="str">
            <v>4 Persona Natural (2)</v>
          </cell>
          <cell r="O1876" t="str">
            <v>1 Nacional</v>
          </cell>
          <cell r="Q1876" t="str">
            <v>3 3. Único Contratista</v>
          </cell>
          <cell r="U1876">
            <v>1026558356</v>
          </cell>
          <cell r="V1876" t="str">
            <v>CHRISTIAN ALEJANDRO LOAIZA PEREZ</v>
          </cell>
        </row>
        <row r="1877">
          <cell r="C1877" t="str">
            <v>2660-2024</v>
          </cell>
          <cell r="D1877" t="str">
            <v>Film Music Orchestra</v>
          </cell>
          <cell r="E1877" t="str">
            <v>FILM MUSIC ORCHESTRA S.A.S</v>
          </cell>
          <cell r="F1877" t="str">
            <v>Cédula de Ciudadania</v>
          </cell>
          <cell r="G1877">
            <v>901669982</v>
          </cell>
          <cell r="H1877">
            <v>901669982</v>
          </cell>
          <cell r="I1877">
            <v>8</v>
          </cell>
          <cell r="K1877" t="str">
            <v>Jurídica</v>
          </cell>
          <cell r="L1877" t="str">
            <v>1 Natural</v>
          </cell>
          <cell r="M1877" t="str">
            <v>2 Privada (1)</v>
          </cell>
          <cell r="N1877" t="str">
            <v>4 Persona Natural (2)</v>
          </cell>
          <cell r="O1877" t="str">
            <v>1 Nacional</v>
          </cell>
          <cell r="Q1877" t="str">
            <v>3 3. Único Contratista</v>
          </cell>
          <cell r="U1877">
            <v>1090177723</v>
          </cell>
          <cell r="V1877" t="str">
            <v>JOSÉ FERNANDO JAUREGUI VERA</v>
          </cell>
        </row>
        <row r="1878">
          <cell r="C1878" t="str">
            <v>2661-2024</v>
          </cell>
          <cell r="D1878" t="str">
            <v>PAOLA ANDREA DIAZ DELGADO</v>
          </cell>
          <cell r="E1878" t="str">
            <v>PAOLA ANDREA DIAZ DELGADO</v>
          </cell>
          <cell r="F1878" t="str">
            <v>Cédula de Ciudadania</v>
          </cell>
          <cell r="G1878">
            <v>53029221</v>
          </cell>
          <cell r="H1878">
            <v>53029221</v>
          </cell>
          <cell r="I1878">
            <v>0</v>
          </cell>
          <cell r="K1878" t="str">
            <v>Natural</v>
          </cell>
          <cell r="L1878" t="str">
            <v>1 Natural</v>
          </cell>
          <cell r="M1878" t="str">
            <v>2 Privada (1)</v>
          </cell>
          <cell r="N1878" t="str">
            <v>4 Persona Natural (2)</v>
          </cell>
          <cell r="O1878" t="str">
            <v>1 Nacional</v>
          </cell>
          <cell r="Q1878" t="str">
            <v>3 3. Único Contratista</v>
          </cell>
          <cell r="U1878">
            <v>53029221</v>
          </cell>
          <cell r="V1878" t="str">
            <v>PAOLA ANDREA DIAZ DELGADO</v>
          </cell>
        </row>
        <row r="1879">
          <cell r="C1879" t="str">
            <v>2662-2024</v>
          </cell>
          <cell r="D1879" t="str">
            <v>Anderson Estivens Arevalo Rodriguez</v>
          </cell>
          <cell r="E1879" t="str">
            <v>ANDERSON ESTIVENS AREVALO RODRIGUEZ</v>
          </cell>
          <cell r="F1879" t="str">
            <v>Cédula de Ciudadania</v>
          </cell>
          <cell r="G1879">
            <v>1016062029</v>
          </cell>
          <cell r="H1879">
            <v>1016062029</v>
          </cell>
          <cell r="I1879">
            <v>8</v>
          </cell>
          <cell r="K1879" t="str">
            <v>Natural</v>
          </cell>
          <cell r="L1879" t="str">
            <v>1 Natural</v>
          </cell>
          <cell r="M1879" t="str">
            <v>2 Privada (1)</v>
          </cell>
          <cell r="N1879" t="str">
            <v>4 Persona Natural (2)</v>
          </cell>
          <cell r="O1879" t="str">
            <v>1 Nacional</v>
          </cell>
          <cell r="Q1879" t="str">
            <v>3 3. Único Contratista</v>
          </cell>
          <cell r="U1879">
            <v>1016062029</v>
          </cell>
          <cell r="V1879" t="str">
            <v>ANDERSON ESTIVENS AREVALO RODRIGUEZ</v>
          </cell>
        </row>
        <row r="1880">
          <cell r="C1880" t="str">
            <v>2663-2024</v>
          </cell>
          <cell r="D1880" t="str">
            <v>Jenny Viviana castañeda Marquez</v>
          </cell>
          <cell r="E1880" t="str">
            <v>JENNY VIVIANA CASTAÑEDA MARQUEZ</v>
          </cell>
          <cell r="F1880" t="str">
            <v>Cédula de Ciudadania</v>
          </cell>
          <cell r="G1880">
            <v>1018426067</v>
          </cell>
          <cell r="H1880">
            <v>1018426067</v>
          </cell>
          <cell r="I1880">
            <v>9</v>
          </cell>
          <cell r="K1880" t="str">
            <v>Natural</v>
          </cell>
          <cell r="L1880" t="str">
            <v>1 Natural</v>
          </cell>
          <cell r="M1880" t="str">
            <v>2 Privada (1)</v>
          </cell>
          <cell r="N1880" t="str">
            <v>4 Persona Natural (2)</v>
          </cell>
          <cell r="O1880" t="str">
            <v>1 Nacional</v>
          </cell>
          <cell r="Q1880" t="str">
            <v>3 3. Único Contratista</v>
          </cell>
          <cell r="U1880">
            <v>1018426067</v>
          </cell>
          <cell r="V1880" t="str">
            <v>JENNY VIVIANA CASTAÑEDA MARQUEZ</v>
          </cell>
        </row>
        <row r="1881">
          <cell r="C1881" t="str">
            <v>2664-2024</v>
          </cell>
          <cell r="D1881" t="str">
            <v>Katherine Alejandra Romero Martinez</v>
          </cell>
          <cell r="E1881" t="str">
            <v>KATHERINE ALEJANDRA ROMERO MARTINEZ</v>
          </cell>
          <cell r="F1881" t="str">
            <v>Cédula de Ciudadania</v>
          </cell>
          <cell r="G1881">
            <v>1015424388</v>
          </cell>
          <cell r="H1881">
            <v>1015424388</v>
          </cell>
          <cell r="I1881">
            <v>8</v>
          </cell>
          <cell r="K1881" t="str">
            <v>Natural</v>
          </cell>
          <cell r="L1881" t="str">
            <v>1 Natural</v>
          </cell>
          <cell r="M1881" t="str">
            <v>2 Privada (1)</v>
          </cell>
          <cell r="N1881" t="str">
            <v>4 Persona Natural (2)</v>
          </cell>
          <cell r="O1881" t="str">
            <v>1 Nacional</v>
          </cell>
          <cell r="Q1881" t="str">
            <v>3 3. Único Contratista</v>
          </cell>
          <cell r="U1881">
            <v>1015424388</v>
          </cell>
          <cell r="V1881" t="str">
            <v>KATHERINE ALEJANDRA ROMERO MARTINEZ</v>
          </cell>
        </row>
        <row r="1882">
          <cell r="C1882" t="str">
            <v>2665-2024</v>
          </cell>
          <cell r="D1882" t="str">
            <v>CamilaCardenosa</v>
          </cell>
          <cell r="E1882" t="str">
            <v>CAMILA CARDEÑOSA ECHEVERRI</v>
          </cell>
          <cell r="F1882" t="str">
            <v>Cédula de Ciudadania</v>
          </cell>
          <cell r="G1882">
            <v>53062464</v>
          </cell>
          <cell r="H1882">
            <v>53062464</v>
          </cell>
          <cell r="I1882">
            <v>2</v>
          </cell>
          <cell r="K1882" t="str">
            <v>Natural</v>
          </cell>
          <cell r="L1882" t="str">
            <v>1 Natural</v>
          </cell>
          <cell r="M1882" t="str">
            <v>2 Privada (1)</v>
          </cell>
          <cell r="N1882" t="str">
            <v>4 Persona Natural (2)</v>
          </cell>
          <cell r="O1882" t="str">
            <v>1 Nacional</v>
          </cell>
          <cell r="Q1882" t="str">
            <v>3 3. Único Contratista</v>
          </cell>
          <cell r="U1882">
            <v>53062464</v>
          </cell>
          <cell r="V1882" t="str">
            <v>CAMILA CARDEÑOSA ECHEVERRI</v>
          </cell>
        </row>
        <row r="1883">
          <cell r="C1883" t="str">
            <v>2666-2024</v>
          </cell>
          <cell r="D1883" t="str">
            <v>LEONARDO VILLAMIZAR VILLAMIZAR</v>
          </cell>
          <cell r="E1883" t="str">
            <v>LEONARDO VILLAMIZAR VILLAMIZAR</v>
          </cell>
          <cell r="F1883" t="str">
            <v>Cédula de Ciudadania</v>
          </cell>
          <cell r="G1883">
            <v>79625533</v>
          </cell>
          <cell r="H1883">
            <v>79625533</v>
          </cell>
          <cell r="I1883">
            <v>4</v>
          </cell>
          <cell r="K1883" t="str">
            <v>Natural</v>
          </cell>
          <cell r="L1883" t="str">
            <v>1 Natural</v>
          </cell>
          <cell r="M1883" t="str">
            <v>2 Privada (1)</v>
          </cell>
          <cell r="N1883" t="str">
            <v>4 Persona Natural (2)</v>
          </cell>
          <cell r="O1883" t="str">
            <v>1 Nacional</v>
          </cell>
          <cell r="Q1883" t="str">
            <v>3 3. Único Contratista</v>
          </cell>
          <cell r="U1883">
            <v>79625533</v>
          </cell>
          <cell r="V1883" t="str">
            <v>LEONARDO VILLAMIZAR VILLAMIZAR</v>
          </cell>
        </row>
        <row r="1884">
          <cell r="C1884" t="str">
            <v>2667-2024</v>
          </cell>
          <cell r="D1884" t="str">
            <v>FENIX MEDIA GROUP SAS</v>
          </cell>
          <cell r="E1884" t="str">
            <v>FENIX MEDIA GROUP SAS</v>
          </cell>
          <cell r="F1884" t="str">
            <v>Cédula de Ciudadania</v>
          </cell>
          <cell r="G1884">
            <v>830081460</v>
          </cell>
          <cell r="H1884">
            <v>830081460</v>
          </cell>
          <cell r="I1884">
            <v>2</v>
          </cell>
          <cell r="K1884" t="str">
            <v>Jurídica</v>
          </cell>
          <cell r="L1884" t="str">
            <v>1 Natural</v>
          </cell>
          <cell r="M1884" t="str">
            <v>2 Privada (1)</v>
          </cell>
          <cell r="N1884" t="str">
            <v>4 Persona Natural (2)</v>
          </cell>
          <cell r="O1884" t="str">
            <v>1 Nacional</v>
          </cell>
          <cell r="Q1884" t="str">
            <v>3 3. Único Contratista</v>
          </cell>
          <cell r="U1884">
            <v>52161901</v>
          </cell>
          <cell r="V1884" t="str">
            <v>EDNA YASMIN VILLARRAGA MARIN</v>
          </cell>
        </row>
        <row r="1885">
          <cell r="C1885" t="str">
            <v>2668-2024</v>
          </cell>
          <cell r="D1885" t="str">
            <v>EDGAR JAVIER PERALTA COMBARIZA</v>
          </cell>
          <cell r="E1885" t="str">
            <v>EDGAR JAVIER PERALTA COMBARIZA</v>
          </cell>
          <cell r="F1885" t="str">
            <v>Cédula de Ciudadania</v>
          </cell>
          <cell r="G1885">
            <v>3196432</v>
          </cell>
          <cell r="H1885">
            <v>3196432</v>
          </cell>
          <cell r="I1885">
            <v>0</v>
          </cell>
          <cell r="K1885" t="str">
            <v>Natural</v>
          </cell>
          <cell r="L1885" t="str">
            <v>1 Natural</v>
          </cell>
          <cell r="M1885" t="str">
            <v>2 Privada (1)</v>
          </cell>
          <cell r="N1885" t="str">
            <v>4 Persona Natural (2)</v>
          </cell>
          <cell r="O1885" t="str">
            <v>1 Nacional</v>
          </cell>
          <cell r="Q1885" t="str">
            <v>3 3. Único Contratista</v>
          </cell>
          <cell r="U1885">
            <v>3196432</v>
          </cell>
          <cell r="V1885" t="str">
            <v>EDGAR JAVIER PERALTA COMBARIZA</v>
          </cell>
        </row>
        <row r="1886">
          <cell r="C1886" t="str">
            <v>2669-2024</v>
          </cell>
          <cell r="D1886" t="str">
            <v>Nidia Leticia Castiblanco Farfan</v>
          </cell>
          <cell r="E1886" t="str">
            <v>NIDIA LETICIA CASTIBLANCO FARFAN</v>
          </cell>
          <cell r="F1886" t="str">
            <v>Cédula de Ciudadania</v>
          </cell>
          <cell r="G1886">
            <v>39698690</v>
          </cell>
          <cell r="H1886">
            <v>39698690</v>
          </cell>
          <cell r="I1886">
            <v>1</v>
          </cell>
          <cell r="K1886" t="str">
            <v>Natural</v>
          </cell>
          <cell r="L1886" t="str">
            <v>1 Natural</v>
          </cell>
          <cell r="M1886" t="str">
            <v>2 Privada (1)</v>
          </cell>
          <cell r="N1886" t="str">
            <v>4 Persona Natural (2)</v>
          </cell>
          <cell r="O1886" t="str">
            <v>1 Nacional</v>
          </cell>
          <cell r="Q1886" t="str">
            <v>3 3. Único Contratista</v>
          </cell>
          <cell r="U1886">
            <v>39698690</v>
          </cell>
          <cell r="V1886" t="str">
            <v>NIDIA LETICIA CASTIBLANCO FARFAN</v>
          </cell>
        </row>
        <row r="1887">
          <cell r="C1887" t="str">
            <v>267-2024</v>
          </cell>
          <cell r="D1887" t="str">
            <v>Jhon Edward Moreno Diaz</v>
          </cell>
          <cell r="E1887" t="str">
            <v>JHON EDWARD MORENO DIAZ</v>
          </cell>
          <cell r="F1887" t="str">
            <v>Cédula de Ciudadania</v>
          </cell>
          <cell r="G1887">
            <v>1023877434</v>
          </cell>
          <cell r="H1887">
            <v>1023877434</v>
          </cell>
          <cell r="I1887">
            <v>1</v>
          </cell>
          <cell r="K1887" t="str">
            <v>Natural</v>
          </cell>
          <cell r="L1887" t="str">
            <v>1 Natural</v>
          </cell>
          <cell r="M1887" t="str">
            <v>2 Privada (1)</v>
          </cell>
          <cell r="N1887" t="str">
            <v>4 Persona Natural (2)</v>
          </cell>
          <cell r="O1887" t="str">
            <v>1 Nacional</v>
          </cell>
          <cell r="Q1887" t="str">
            <v>3 3. Único Contratista</v>
          </cell>
          <cell r="U1887">
            <v>1023877434</v>
          </cell>
          <cell r="V1887" t="str">
            <v>JHON EDWARD MORENO DIAZ</v>
          </cell>
        </row>
        <row r="1888">
          <cell r="C1888" t="str">
            <v>2670-2024</v>
          </cell>
          <cell r="D1888" t="str">
            <v>Jessica Lorena Rojas Castro</v>
          </cell>
          <cell r="E1888" t="str">
            <v>JESSICA LORENA ROJAS CASTRO</v>
          </cell>
          <cell r="F1888" t="str">
            <v>Cédula de Ciudadania</v>
          </cell>
          <cell r="G1888">
            <v>1012426768</v>
          </cell>
          <cell r="H1888">
            <v>1012426768</v>
          </cell>
          <cell r="I1888">
            <v>1</v>
          </cell>
          <cell r="K1888" t="str">
            <v>Natural</v>
          </cell>
          <cell r="L1888" t="str">
            <v>1 Natural</v>
          </cell>
          <cell r="M1888" t="str">
            <v>2 Privada (1)</v>
          </cell>
          <cell r="N1888" t="str">
            <v>4 Persona Natural (2)</v>
          </cell>
          <cell r="O1888" t="str">
            <v>1 Nacional</v>
          </cell>
          <cell r="Q1888" t="str">
            <v>3 3. Único Contratista</v>
          </cell>
          <cell r="U1888">
            <v>1012426768</v>
          </cell>
          <cell r="V1888" t="str">
            <v>JESSICA LORENA ROJAS CASTRO</v>
          </cell>
        </row>
        <row r="1889">
          <cell r="C1889" t="str">
            <v>2671-2024</v>
          </cell>
          <cell r="D1889" t="str">
            <v>EDNA ROCIO HERRERA PINILLA</v>
          </cell>
          <cell r="E1889" t="str">
            <v>EDNA ROCIO HERRERA PINILLA</v>
          </cell>
          <cell r="F1889" t="str">
            <v>Cédula de Ciudadania</v>
          </cell>
          <cell r="G1889">
            <v>1136883418</v>
          </cell>
          <cell r="H1889">
            <v>1136883418</v>
          </cell>
          <cell r="I1889">
            <v>8</v>
          </cell>
          <cell r="K1889" t="str">
            <v>Natural</v>
          </cell>
          <cell r="L1889" t="str">
            <v>1 Natural</v>
          </cell>
          <cell r="M1889" t="str">
            <v>2 Privada (1)</v>
          </cell>
          <cell r="N1889" t="str">
            <v>4 Persona Natural (2)</v>
          </cell>
          <cell r="O1889" t="str">
            <v>1 Nacional</v>
          </cell>
          <cell r="Q1889" t="str">
            <v>3 3. Único Contratista</v>
          </cell>
          <cell r="U1889">
            <v>1136883418</v>
          </cell>
          <cell r="V1889" t="str">
            <v>EDNA ROCIO HERRERA PINILLA</v>
          </cell>
        </row>
        <row r="1890">
          <cell r="C1890" t="str">
            <v>2672-2024</v>
          </cell>
          <cell r="D1890" t="str">
            <v>SEBASTIAN OLAYA RODRIGUEZ</v>
          </cell>
          <cell r="E1890" t="str">
            <v>SEBASTIAN OLAYA RODRIGUEZ</v>
          </cell>
          <cell r="F1890" t="str">
            <v>Cédula de Ciudadania</v>
          </cell>
          <cell r="G1890">
            <v>1030627238</v>
          </cell>
          <cell r="H1890">
            <v>1030627238</v>
          </cell>
          <cell r="I1890">
            <v>8</v>
          </cell>
          <cell r="K1890" t="str">
            <v>Natural</v>
          </cell>
          <cell r="L1890" t="str">
            <v>1 Natural</v>
          </cell>
          <cell r="M1890" t="str">
            <v>2 Privada (1)</v>
          </cell>
          <cell r="N1890" t="str">
            <v>4 Persona Natural (2)</v>
          </cell>
          <cell r="O1890" t="str">
            <v>1 Nacional</v>
          </cell>
          <cell r="Q1890" t="str">
            <v>3 3. Único Contratista</v>
          </cell>
          <cell r="U1890">
            <v>1030627238</v>
          </cell>
          <cell r="V1890" t="str">
            <v>SEBASTIAN OLAYA RODRIGUEZ</v>
          </cell>
        </row>
        <row r="1891">
          <cell r="C1891" t="str">
            <v>2673-2024</v>
          </cell>
          <cell r="D1891" t="str">
            <v>LIMPIEZA METROPOLITANA S A ESP</v>
          </cell>
          <cell r="E1891" t="str">
            <v>LIMPIEZA METROPOLITANA S A E S P</v>
          </cell>
          <cell r="F1891" t="str">
            <v>Cédula de Ciudadania</v>
          </cell>
          <cell r="G1891">
            <v>830123461</v>
          </cell>
          <cell r="H1891">
            <v>830123461</v>
          </cell>
          <cell r="I1891">
            <v>1</v>
          </cell>
          <cell r="K1891" t="str">
            <v>Jurídica</v>
          </cell>
          <cell r="L1891" t="str">
            <v>1 Natural</v>
          </cell>
          <cell r="M1891" t="str">
            <v>2 Privada (1)</v>
          </cell>
          <cell r="N1891" t="str">
            <v>4 Persona Natural (2)</v>
          </cell>
          <cell r="O1891" t="str">
            <v>1 Nacional</v>
          </cell>
          <cell r="Q1891" t="str">
            <v>3 3. Único Contratista</v>
          </cell>
          <cell r="U1891">
            <v>52263424</v>
          </cell>
          <cell r="V1891" t="str">
            <v>ANGELA JOHANNA JIMENEZ PULIDO</v>
          </cell>
        </row>
        <row r="1892">
          <cell r="C1892" t="str">
            <v>2675-2024</v>
          </cell>
          <cell r="D1892" t="str">
            <v>CARLOS ANDRES CAMARGO GAVIRIA</v>
          </cell>
          <cell r="E1892" t="str">
            <v>CARLOS ANDRES CAMARGO GAVIRIA</v>
          </cell>
          <cell r="F1892" t="str">
            <v>Cédula de Ciudadania</v>
          </cell>
          <cell r="G1892">
            <v>1014180737</v>
          </cell>
          <cell r="H1892">
            <v>1014180737</v>
          </cell>
          <cell r="I1892">
            <v>2</v>
          </cell>
          <cell r="K1892" t="str">
            <v>Natural</v>
          </cell>
          <cell r="L1892" t="str">
            <v>1 Natural</v>
          </cell>
          <cell r="M1892" t="str">
            <v>2 Privada (1)</v>
          </cell>
          <cell r="N1892" t="str">
            <v>4 Persona Natural (2)</v>
          </cell>
          <cell r="O1892" t="str">
            <v>1 Nacional</v>
          </cell>
          <cell r="Q1892" t="str">
            <v>3 3. Único Contratista</v>
          </cell>
          <cell r="U1892">
            <v>1014180737</v>
          </cell>
          <cell r="V1892" t="str">
            <v>CARLOS ANDRES CAMARGO GAVIRIA</v>
          </cell>
        </row>
        <row r="1893">
          <cell r="C1893" t="str">
            <v>2676-2024</v>
          </cell>
          <cell r="D1893" t="str">
            <v>YESICA NATALIA ZAMBRANO ANGULO</v>
          </cell>
          <cell r="E1893" t="str">
            <v>YESICA NATALIA ZAMBRANO ANGULO</v>
          </cell>
          <cell r="F1893" t="str">
            <v>Cédula de Ciudadania</v>
          </cell>
          <cell r="G1893">
            <v>52733101</v>
          </cell>
          <cell r="H1893">
            <v>52733101</v>
          </cell>
          <cell r="I1893">
            <v>0</v>
          </cell>
          <cell r="K1893" t="str">
            <v>Natural</v>
          </cell>
          <cell r="L1893" t="str">
            <v>1 Natural</v>
          </cell>
          <cell r="M1893" t="str">
            <v>2 Privada (1)</v>
          </cell>
          <cell r="N1893" t="str">
            <v>4 Persona Natural (2)</v>
          </cell>
          <cell r="O1893" t="str">
            <v>1 Nacional</v>
          </cell>
          <cell r="Q1893" t="str">
            <v>3 3. Único Contratista</v>
          </cell>
          <cell r="U1893">
            <v>52733101</v>
          </cell>
          <cell r="V1893" t="str">
            <v>YESICA NATALIA ZAMBRANO ANGULO</v>
          </cell>
        </row>
        <row r="1894">
          <cell r="C1894" t="str">
            <v>2677-2024</v>
          </cell>
          <cell r="D1894" t="str">
            <v>Nicolas Andres Santamaria Ortiz</v>
          </cell>
          <cell r="E1894" t="str">
            <v>NICOLAS ANDRES SANTAMARIA ORTIZ</v>
          </cell>
          <cell r="F1894" t="str">
            <v>Cédula de Ciudadania</v>
          </cell>
          <cell r="G1894">
            <v>1019050573</v>
          </cell>
          <cell r="H1894">
            <v>1019050573</v>
          </cell>
          <cell r="I1894">
            <v>2</v>
          </cell>
          <cell r="K1894" t="str">
            <v>Natural</v>
          </cell>
          <cell r="L1894" t="str">
            <v>1 Natural</v>
          </cell>
          <cell r="M1894" t="str">
            <v>2 Privada (1)</v>
          </cell>
          <cell r="N1894" t="str">
            <v>4 Persona Natural (2)</v>
          </cell>
          <cell r="O1894" t="str">
            <v>1 Nacional</v>
          </cell>
          <cell r="Q1894" t="str">
            <v>3 3. Único Contratista</v>
          </cell>
          <cell r="U1894">
            <v>1019050573</v>
          </cell>
          <cell r="V1894" t="str">
            <v>NICOLAS ANDRES SANTAMARIA ORTIZ</v>
          </cell>
        </row>
        <row r="1895">
          <cell r="C1895" t="str">
            <v>2678-2024</v>
          </cell>
          <cell r="D1895" t="str">
            <v>María Alejandra Argel Guerra</v>
          </cell>
          <cell r="E1895" t="str">
            <v>MARIA ALEJANDRA ARGEL GUERRA</v>
          </cell>
          <cell r="F1895" t="str">
            <v>Cédula de Ciudadania</v>
          </cell>
          <cell r="G1895">
            <v>1020789114</v>
          </cell>
          <cell r="H1895">
            <v>1020789114</v>
          </cell>
          <cell r="I1895">
            <v>1</v>
          </cell>
          <cell r="K1895" t="str">
            <v>Natural</v>
          </cell>
          <cell r="L1895" t="str">
            <v>1 Natural</v>
          </cell>
          <cell r="M1895" t="str">
            <v>2 Privada (1)</v>
          </cell>
          <cell r="N1895" t="str">
            <v>4 Persona Natural (2)</v>
          </cell>
          <cell r="O1895" t="str">
            <v>1 Nacional</v>
          </cell>
          <cell r="Q1895" t="str">
            <v>3 3. Único Contratista</v>
          </cell>
          <cell r="U1895">
            <v>1020789114</v>
          </cell>
          <cell r="V1895" t="str">
            <v>MARIA ALEJANDRA ARGEL GUERRA</v>
          </cell>
        </row>
        <row r="1896">
          <cell r="C1896" t="str">
            <v>2679-2024</v>
          </cell>
          <cell r="D1896" t="str">
            <v>EDWIN EDUARDO ACERO ROBAYO</v>
          </cell>
          <cell r="E1896" t="str">
            <v>EDWIN EDUARDO ACERO ROBAYO</v>
          </cell>
          <cell r="F1896" t="str">
            <v>Cédula de Ciudadania</v>
          </cell>
          <cell r="G1896">
            <v>79845875</v>
          </cell>
          <cell r="H1896">
            <v>79845875</v>
          </cell>
          <cell r="I1896">
            <v>1</v>
          </cell>
          <cell r="K1896" t="str">
            <v>Natural</v>
          </cell>
          <cell r="L1896" t="str">
            <v>1 Natural</v>
          </cell>
          <cell r="M1896" t="str">
            <v>2 Privada (1)</v>
          </cell>
          <cell r="N1896" t="str">
            <v>4 Persona Natural (2)</v>
          </cell>
          <cell r="O1896" t="str">
            <v>1 Nacional</v>
          </cell>
          <cell r="Q1896" t="str">
            <v>3 3. Único Contratista</v>
          </cell>
          <cell r="U1896">
            <v>79845875</v>
          </cell>
          <cell r="V1896" t="str">
            <v>EDWIN EDUARDO ACERO ROBAYO</v>
          </cell>
        </row>
        <row r="1897">
          <cell r="C1897" t="str">
            <v>268-2024</v>
          </cell>
          <cell r="D1897" t="str">
            <v>Haley Alexander Albornoz Diaz</v>
          </cell>
          <cell r="E1897" t="str">
            <v>HALEY ALEXANDER ALBORNOZ DIAZ</v>
          </cell>
          <cell r="F1897" t="str">
            <v>Cédula de Ciudadania</v>
          </cell>
          <cell r="G1897">
            <v>1022323417</v>
          </cell>
          <cell r="H1897">
            <v>1022323417</v>
          </cell>
          <cell r="I1897">
            <v>5</v>
          </cell>
          <cell r="K1897" t="str">
            <v>Natural</v>
          </cell>
          <cell r="L1897" t="str">
            <v>1 Natural</v>
          </cell>
          <cell r="M1897" t="str">
            <v>2 Privada (1)</v>
          </cell>
          <cell r="N1897" t="str">
            <v>4 Persona Natural (2)</v>
          </cell>
          <cell r="O1897" t="str">
            <v>1 Nacional</v>
          </cell>
          <cell r="Q1897" t="str">
            <v>3 3. Único Contratista</v>
          </cell>
          <cell r="U1897">
            <v>1022323417</v>
          </cell>
          <cell r="V1897" t="str">
            <v>HALEY ALEXANDER ALBORNOZ DIAZ</v>
          </cell>
        </row>
        <row r="1898">
          <cell r="C1898" t="str">
            <v>2680-2024</v>
          </cell>
          <cell r="D1898" t="str">
            <v>Fundación Cinelibertad Arte Audiovisual</v>
          </cell>
          <cell r="E1898" t="str">
            <v>FUNDACION CINELIBERTAD ARTE AUDIOVISUAL</v>
          </cell>
          <cell r="G1898">
            <v>900270763</v>
          </cell>
          <cell r="H1898">
            <v>900270763</v>
          </cell>
          <cell r="I1898">
            <v>3</v>
          </cell>
          <cell r="K1898" t="str">
            <v>Jurídica</v>
          </cell>
          <cell r="U1898">
            <v>81715331</v>
          </cell>
          <cell r="V1898" t="str">
            <v>ALEJANDRO VARGAS MURCIA</v>
          </cell>
        </row>
        <row r="1899">
          <cell r="C1899" t="str">
            <v>2681-2024</v>
          </cell>
          <cell r="D1899" t="str">
            <v>juan jose lopez lopez</v>
          </cell>
          <cell r="E1899" t="str">
            <v>JUAN JOSE LOPEZ LOPEZ</v>
          </cell>
          <cell r="F1899" t="str">
            <v>Cédula de Ciudadania</v>
          </cell>
          <cell r="G1899">
            <v>80197865</v>
          </cell>
          <cell r="H1899">
            <v>80197865</v>
          </cell>
          <cell r="I1899">
            <v>0</v>
          </cell>
          <cell r="K1899" t="str">
            <v>Natural</v>
          </cell>
          <cell r="L1899" t="str">
            <v>1 Natural</v>
          </cell>
          <cell r="M1899" t="str">
            <v>2 Privada (1)</v>
          </cell>
          <cell r="N1899" t="str">
            <v>4 Persona Natural (2)</v>
          </cell>
          <cell r="O1899" t="str">
            <v>1 Nacional</v>
          </cell>
          <cell r="Q1899" t="str">
            <v>3 3. Único Contratista</v>
          </cell>
          <cell r="U1899">
            <v>80197865</v>
          </cell>
          <cell r="V1899" t="str">
            <v>JUAN JOSE LOPEZ LOPEZ</v>
          </cell>
        </row>
        <row r="1900">
          <cell r="C1900" t="str">
            <v>2682-2024</v>
          </cell>
          <cell r="D1900" t="str">
            <v>FUNDACION TEATRO ESTUDIO CALARCA TECAL</v>
          </cell>
          <cell r="E1900" t="e">
            <v>#N/A</v>
          </cell>
          <cell r="F1900" t="str">
            <v>Cédula de Ciudadania</v>
          </cell>
          <cell r="G1900">
            <v>800121894</v>
          </cell>
          <cell r="H1900" t="e">
            <v>#N/A</v>
          </cell>
          <cell r="I1900" t="e">
            <v>#N/A</v>
          </cell>
          <cell r="K1900" t="e">
            <v>#N/A</v>
          </cell>
          <cell r="L1900" t="str">
            <v>1 Natural</v>
          </cell>
          <cell r="M1900" t="str">
            <v>2 Privada (1)</v>
          </cell>
          <cell r="N1900" t="str">
            <v>4 Persona Natural (2)</v>
          </cell>
          <cell r="O1900" t="str">
            <v>1 Nacional</v>
          </cell>
          <cell r="Q1900" t="str">
            <v>3 3. Único Contratista</v>
          </cell>
          <cell r="U1900">
            <v>19279867</v>
          </cell>
          <cell r="V1900" t="str">
            <v>Crispulo Torres Bombiela</v>
          </cell>
        </row>
        <row r="1901">
          <cell r="C1901" t="str">
            <v>2683-2024</v>
          </cell>
          <cell r="D1901" t="str">
            <v>TEATRO LA CANDELARIA</v>
          </cell>
          <cell r="E1901" t="str">
            <v>TEATRO LA CANDELARIA</v>
          </cell>
          <cell r="F1901" t="str">
            <v>NIT</v>
          </cell>
          <cell r="G1901">
            <v>860021405</v>
          </cell>
          <cell r="H1901">
            <v>860021405</v>
          </cell>
          <cell r="I1901">
            <v>1</v>
          </cell>
          <cell r="K1901" t="str">
            <v>Jurídica</v>
          </cell>
          <cell r="L1901" t="str">
            <v>2 Jurídica</v>
          </cell>
          <cell r="N1901" t="str">
            <v>3 Privadas (2)</v>
          </cell>
          <cell r="O1901" t="str">
            <v>1 Nacional</v>
          </cell>
          <cell r="Q1901" t="str">
            <v>3 3. Único Contratista</v>
          </cell>
          <cell r="U1901">
            <v>51783630</v>
          </cell>
          <cell r="V1901" t="str">
            <v>NOHRA CLEMENCIA GONZALEZ REYES</v>
          </cell>
        </row>
        <row r="1902">
          <cell r="C1902" t="str">
            <v>2684-2024</v>
          </cell>
          <cell r="D1902" t="str">
            <v>Angie Katherine Castillo Forero</v>
          </cell>
          <cell r="E1902" t="str">
            <v>ANGIE KATHERINE CASTILLO FORERO</v>
          </cell>
          <cell r="F1902" t="str">
            <v>Cédula de Ciudadania</v>
          </cell>
          <cell r="G1902">
            <v>1018513306</v>
          </cell>
          <cell r="H1902">
            <v>1018513306</v>
          </cell>
          <cell r="I1902">
            <v>7</v>
          </cell>
          <cell r="K1902" t="str">
            <v>Natural</v>
          </cell>
          <cell r="L1902" t="str">
            <v>1 Natural</v>
          </cell>
          <cell r="M1902" t="str">
            <v>2 Privada (1)</v>
          </cell>
          <cell r="N1902" t="str">
            <v>4 Persona Natural (2)</v>
          </cell>
          <cell r="O1902" t="str">
            <v>1 Nacional</v>
          </cell>
          <cell r="Q1902" t="str">
            <v>3 3. Único Contratista</v>
          </cell>
          <cell r="U1902">
            <v>1018513306</v>
          </cell>
          <cell r="V1902" t="str">
            <v>ANGIE KATHERINE CASTILLO FORERO</v>
          </cell>
        </row>
        <row r="1903">
          <cell r="C1903" t="str">
            <v>2685-2024</v>
          </cell>
          <cell r="D1903" t="str">
            <v>Diego Yermain López Triviño</v>
          </cell>
          <cell r="E1903" t="str">
            <v>ESTEFANY DAYANA TORRES BLANCO</v>
          </cell>
          <cell r="F1903" t="str">
            <v>NIT</v>
          </cell>
          <cell r="G1903">
            <v>1022417580</v>
          </cell>
          <cell r="H1903">
            <v>1022417580</v>
          </cell>
          <cell r="I1903">
            <v>2</v>
          </cell>
          <cell r="K1903" t="str">
            <v>Natural</v>
          </cell>
          <cell r="L1903" t="str">
            <v>2 Jurídica</v>
          </cell>
          <cell r="N1903" t="str">
            <v>3 Privadas (2)</v>
          </cell>
          <cell r="O1903" t="str">
            <v>1 Nacional</v>
          </cell>
          <cell r="Q1903" t="str">
            <v>3 3. Único Contratista</v>
          </cell>
          <cell r="U1903">
            <v>1022417580</v>
          </cell>
          <cell r="V1903" t="str">
            <v>ESTEFANY DAYANA TORRES BLANCO</v>
          </cell>
        </row>
        <row r="1904">
          <cell r="C1904" t="str">
            <v>2686-2024</v>
          </cell>
          <cell r="D1904" t="str">
            <v>GN GENERACION DE NEGOCIOS SAS</v>
          </cell>
          <cell r="E1904" t="str">
            <v>GN GENERACION DE NEGOCIOS SAS</v>
          </cell>
          <cell r="F1904" t="str">
            <v>NIT</v>
          </cell>
          <cell r="G1904">
            <v>901370420</v>
          </cell>
          <cell r="H1904">
            <v>901370420</v>
          </cell>
          <cell r="I1904">
            <v>5</v>
          </cell>
          <cell r="K1904" t="str">
            <v>Jurídica</v>
          </cell>
          <cell r="L1904" t="str">
            <v>2 Jurídica</v>
          </cell>
          <cell r="N1904" t="str">
            <v>3 Privadas (2)</v>
          </cell>
          <cell r="O1904" t="str">
            <v>1 Nacional</v>
          </cell>
          <cell r="Q1904" t="str">
            <v>3 3. Único Contratista</v>
          </cell>
          <cell r="U1904">
            <v>79939350</v>
          </cell>
          <cell r="V1904" t="str">
            <v>CRISTIAN CAMILO CEDEÑO VILLAMIL</v>
          </cell>
        </row>
        <row r="1905">
          <cell r="C1905" t="str">
            <v>2687-2024</v>
          </cell>
          <cell r="D1905" t="str">
            <v>ANGELICA LIZETH CUADROS GARZON</v>
          </cell>
          <cell r="E1905" t="str">
            <v>ANGELICA LIZETH CUADROS GARZON</v>
          </cell>
          <cell r="F1905" t="str">
            <v>Cédula de Ciudadania</v>
          </cell>
          <cell r="G1905">
            <v>1013641258</v>
          </cell>
          <cell r="H1905">
            <v>1013641258</v>
          </cell>
          <cell r="I1905">
            <v>1</v>
          </cell>
          <cell r="K1905" t="str">
            <v>Natural</v>
          </cell>
          <cell r="L1905" t="str">
            <v>1 Natural</v>
          </cell>
          <cell r="M1905" t="str">
            <v>2 Privada (1)</v>
          </cell>
          <cell r="N1905" t="str">
            <v>4 Persona Natural (2)</v>
          </cell>
          <cell r="O1905" t="str">
            <v>1 Nacional</v>
          </cell>
          <cell r="Q1905" t="str">
            <v>3 3. Único Contratista</v>
          </cell>
          <cell r="U1905">
            <v>1013641258</v>
          </cell>
          <cell r="V1905" t="str">
            <v>ANGELICA LIZETH CUADROS GARZON</v>
          </cell>
        </row>
        <row r="1906">
          <cell r="C1906" t="str">
            <v>2688-2024</v>
          </cell>
          <cell r="D1906" t="str">
            <v>Ana Maria Diaz Castaño</v>
          </cell>
          <cell r="E1906" t="str">
            <v>ANA MARIA DIAZ CASTAÑO</v>
          </cell>
          <cell r="F1906" t="str">
            <v>Cédula de Ciudadania</v>
          </cell>
          <cell r="G1906">
            <v>1019044483</v>
          </cell>
          <cell r="H1906">
            <v>1019044483</v>
          </cell>
          <cell r="I1906">
            <v>3</v>
          </cell>
          <cell r="K1906" t="str">
            <v>Natural</v>
          </cell>
          <cell r="L1906" t="str">
            <v>1 Natural</v>
          </cell>
          <cell r="M1906" t="str">
            <v>2 Privada (1)</v>
          </cell>
          <cell r="N1906" t="str">
            <v>4 Persona Natural (2)</v>
          </cell>
          <cell r="O1906" t="str">
            <v>1 Nacional</v>
          </cell>
          <cell r="Q1906" t="str">
            <v>3 3. Único Contratista</v>
          </cell>
          <cell r="U1906">
            <v>1019044483</v>
          </cell>
          <cell r="V1906" t="str">
            <v>ANA MARIA DIAZ CASTAÑO</v>
          </cell>
        </row>
        <row r="1907">
          <cell r="C1907" t="str">
            <v>2689-2024</v>
          </cell>
          <cell r="D1907" t="str">
            <v>Nicolas Gamba Santamaria</v>
          </cell>
          <cell r="E1907" t="str">
            <v>NICOLAS GAMBA SANTAMARIA</v>
          </cell>
          <cell r="F1907" t="str">
            <v>Cédula de Ciudadania</v>
          </cell>
          <cell r="G1907">
            <v>1020815297</v>
          </cell>
          <cell r="H1907">
            <v>1020815297</v>
          </cell>
          <cell r="I1907">
            <v>2</v>
          </cell>
          <cell r="K1907" t="str">
            <v>Natural</v>
          </cell>
          <cell r="L1907" t="str">
            <v>1 Natural</v>
          </cell>
          <cell r="M1907" t="str">
            <v>2 Privada (1)</v>
          </cell>
          <cell r="N1907" t="str">
            <v>4 Persona Natural (2)</v>
          </cell>
          <cell r="O1907" t="str">
            <v>1 Nacional</v>
          </cell>
          <cell r="Q1907" t="str">
            <v>3 3. Único Contratista</v>
          </cell>
          <cell r="U1907">
            <v>1020815297</v>
          </cell>
          <cell r="V1907" t="str">
            <v>NICOLAS GAMBA SANTAMARIA</v>
          </cell>
        </row>
        <row r="1908">
          <cell r="C1908" t="str">
            <v>269-2024</v>
          </cell>
          <cell r="D1908" t="str">
            <v>Ixtlil Parra</v>
          </cell>
          <cell r="E1908" t="str">
            <v>IXTLIL AXIL PARRA CANTOR</v>
          </cell>
          <cell r="F1908" t="str">
            <v>Cédula de Ciudadania</v>
          </cell>
          <cell r="G1908">
            <v>79788184</v>
          </cell>
          <cell r="H1908">
            <v>79788184</v>
          </cell>
          <cell r="I1908">
            <v>6</v>
          </cell>
          <cell r="K1908" t="str">
            <v>Natural</v>
          </cell>
          <cell r="L1908" t="str">
            <v>1 Natural</v>
          </cell>
          <cell r="M1908" t="str">
            <v>2 Privada (1)</v>
          </cell>
          <cell r="N1908" t="str">
            <v>4 Persona Natural (2)</v>
          </cell>
          <cell r="O1908" t="str">
            <v>1 Nacional</v>
          </cell>
          <cell r="Q1908" t="str">
            <v>3 3. Único Contratista</v>
          </cell>
          <cell r="U1908">
            <v>79788184</v>
          </cell>
          <cell r="V1908" t="str">
            <v>IXTLIL AXIL PARRA CANTOR</v>
          </cell>
        </row>
        <row r="1909">
          <cell r="C1909" t="str">
            <v>2690-2024</v>
          </cell>
          <cell r="D1909" t="str">
            <v>JAVIER FRANCISCO GONZALEZ DIAZ</v>
          </cell>
          <cell r="E1909" t="str">
            <v>JAVIER FRANCISCO GONZALEZ DIAZ</v>
          </cell>
          <cell r="F1909" t="str">
            <v>Cédula de Ciudadania</v>
          </cell>
          <cell r="G1909">
            <v>1022355177</v>
          </cell>
          <cell r="H1909">
            <v>1022355177</v>
          </cell>
          <cell r="I1909">
            <v>1</v>
          </cell>
          <cell r="K1909" t="str">
            <v>Natural</v>
          </cell>
          <cell r="L1909" t="str">
            <v>1 Natural</v>
          </cell>
          <cell r="M1909" t="str">
            <v>2 Privada (1)</v>
          </cell>
          <cell r="N1909" t="str">
            <v>4 Persona Natural (2)</v>
          </cell>
          <cell r="O1909" t="str">
            <v>1 Nacional</v>
          </cell>
          <cell r="Q1909" t="str">
            <v>3 3. Único Contratista</v>
          </cell>
          <cell r="U1909">
            <v>1022355177</v>
          </cell>
          <cell r="V1909" t="str">
            <v>JAVIER FRANCISCO GONZALEZ DIAZ</v>
          </cell>
        </row>
        <row r="1910">
          <cell r="C1910" t="str">
            <v>2691-2024</v>
          </cell>
          <cell r="D1910" t="str">
            <v>Sharol Miranda Vargas</v>
          </cell>
          <cell r="E1910" t="str">
            <v>SHAROL MIRANDA VARGAS</v>
          </cell>
          <cell r="F1910" t="str">
            <v>Cédula de Ciudadania</v>
          </cell>
          <cell r="G1910">
            <v>1010214560</v>
          </cell>
          <cell r="H1910">
            <v>1010214560</v>
          </cell>
          <cell r="I1910">
            <v>1</v>
          </cell>
          <cell r="K1910" t="str">
            <v>Natural</v>
          </cell>
          <cell r="L1910" t="str">
            <v>1 Natural</v>
          </cell>
          <cell r="M1910" t="str">
            <v>2 Privada (1)</v>
          </cell>
          <cell r="N1910" t="str">
            <v>4 Persona Natural (2)</v>
          </cell>
          <cell r="O1910" t="str">
            <v>1 Nacional</v>
          </cell>
          <cell r="Q1910" t="str">
            <v>3 3. Único Contratista</v>
          </cell>
          <cell r="U1910">
            <v>1010214560</v>
          </cell>
          <cell r="V1910" t="str">
            <v>SHAROL MIRANDA VARGAS</v>
          </cell>
        </row>
        <row r="1911">
          <cell r="C1911" t="str">
            <v>2692-2024</v>
          </cell>
          <cell r="D1911" t="str">
            <v>Carlos Mario Saldarriaga Soler</v>
          </cell>
          <cell r="E1911" t="str">
            <v>CARLOS MARIO SALDARRIAGA SOLER</v>
          </cell>
          <cell r="F1911" t="str">
            <v>Cédula de Ciudadania</v>
          </cell>
          <cell r="G1911">
            <v>1010213349</v>
          </cell>
          <cell r="H1911">
            <v>1010213349</v>
          </cell>
          <cell r="I1911">
            <v>7</v>
          </cell>
          <cell r="K1911" t="str">
            <v>Natural</v>
          </cell>
          <cell r="L1911" t="str">
            <v>1 Natural</v>
          </cell>
          <cell r="M1911" t="str">
            <v>2 Privada (1)</v>
          </cell>
          <cell r="N1911" t="str">
            <v>4 Persona Natural (2)</v>
          </cell>
          <cell r="O1911" t="str">
            <v>1 Nacional</v>
          </cell>
          <cell r="Q1911" t="str">
            <v>3 3. Único Contratista</v>
          </cell>
          <cell r="U1911">
            <v>1010213349</v>
          </cell>
          <cell r="V1911" t="str">
            <v>CARLOS MARIO SALDARRIAGA SOLER</v>
          </cell>
        </row>
        <row r="1912">
          <cell r="C1912" t="str">
            <v>2693-2024</v>
          </cell>
          <cell r="D1912" t="str">
            <v>Quena Leonel</v>
          </cell>
          <cell r="E1912" t="str">
            <v>QUENA MELISA LEONEL LOAIZA</v>
          </cell>
          <cell r="F1912" t="str">
            <v>Cédula de Ciudadania</v>
          </cell>
          <cell r="G1912">
            <v>1019003896</v>
          </cell>
          <cell r="H1912">
            <v>1019003896</v>
          </cell>
          <cell r="I1912">
            <v>6</v>
          </cell>
          <cell r="K1912" t="str">
            <v>Natural</v>
          </cell>
          <cell r="L1912" t="str">
            <v>1 Natural</v>
          </cell>
          <cell r="M1912" t="str">
            <v>2 Privada (1)</v>
          </cell>
          <cell r="N1912" t="str">
            <v>4 Persona Natural (2)</v>
          </cell>
          <cell r="O1912" t="str">
            <v>1 Nacional</v>
          </cell>
          <cell r="Q1912" t="str">
            <v>3 3. Único Contratista</v>
          </cell>
          <cell r="U1912">
            <v>1019003896</v>
          </cell>
          <cell r="V1912" t="str">
            <v>QUENA MELISA LEONEL LOAIZA</v>
          </cell>
        </row>
        <row r="1913">
          <cell r="C1913" t="str">
            <v>2694-2024</v>
          </cell>
          <cell r="D1913" t="str">
            <v>ANA JOVITA HERREÑO</v>
          </cell>
          <cell r="E1913" t="str">
            <v>ANA JOVITA HERREÑO DE FONTECHA</v>
          </cell>
          <cell r="F1913" t="str">
            <v>Cédula de Ciudadania</v>
          </cell>
          <cell r="G1913">
            <v>28477012</v>
          </cell>
          <cell r="H1913">
            <v>28477012</v>
          </cell>
          <cell r="I1913">
            <v>8</v>
          </cell>
          <cell r="K1913" t="str">
            <v>Natural</v>
          </cell>
          <cell r="L1913" t="str">
            <v>1 Natural</v>
          </cell>
          <cell r="M1913" t="str">
            <v>2 Privada (1)</v>
          </cell>
          <cell r="N1913" t="str">
            <v>4 Persona Natural (2)</v>
          </cell>
          <cell r="O1913" t="str">
            <v>1 Nacional</v>
          </cell>
          <cell r="Q1913" t="str">
            <v>3 3. Único Contratista</v>
          </cell>
          <cell r="U1913">
            <v>28477012</v>
          </cell>
          <cell r="V1913" t="str">
            <v>ANA JOVITA HERREÑO DE FONTECHA</v>
          </cell>
        </row>
        <row r="1914">
          <cell r="C1914" t="str">
            <v>2695-2024</v>
          </cell>
          <cell r="D1914" t="str">
            <v>Yuri Alejandra León Mora</v>
          </cell>
          <cell r="E1914" t="str">
            <v>YURI ALEJANDRA LEON MORA</v>
          </cell>
          <cell r="F1914" t="str">
            <v>Cédula de Ciudadania</v>
          </cell>
          <cell r="G1914">
            <v>53061729</v>
          </cell>
          <cell r="H1914">
            <v>53061729</v>
          </cell>
          <cell r="I1914">
            <v>4</v>
          </cell>
          <cell r="K1914" t="str">
            <v>Natural</v>
          </cell>
          <cell r="L1914" t="str">
            <v>1 Natural</v>
          </cell>
          <cell r="M1914" t="str">
            <v>2 Privada (1)</v>
          </cell>
          <cell r="N1914" t="str">
            <v>4 Persona Natural (2)</v>
          </cell>
          <cell r="O1914" t="str">
            <v>1 Nacional</v>
          </cell>
          <cell r="Q1914" t="str">
            <v>3 3. Único Contratista</v>
          </cell>
          <cell r="U1914">
            <v>53061729</v>
          </cell>
          <cell r="V1914" t="str">
            <v>YURI ALEJANDRA LEON MORA</v>
          </cell>
        </row>
        <row r="1915">
          <cell r="C1915" t="str">
            <v>2696-2024</v>
          </cell>
          <cell r="D1915" t="str">
            <v>Leonardo Triviño Oquendo</v>
          </cell>
          <cell r="E1915" t="str">
            <v>LEONARDO TRIVIÑO OQUENDO</v>
          </cell>
          <cell r="F1915" t="str">
            <v>Cédula de Ciudadania</v>
          </cell>
          <cell r="G1915">
            <v>1026256559</v>
          </cell>
          <cell r="H1915">
            <v>1026256559</v>
          </cell>
          <cell r="I1915">
            <v>1</v>
          </cell>
          <cell r="K1915" t="str">
            <v>Natural</v>
          </cell>
          <cell r="L1915" t="str">
            <v>1 Natural</v>
          </cell>
          <cell r="M1915" t="str">
            <v>2 Privada (1)</v>
          </cell>
          <cell r="N1915" t="str">
            <v>4 Persona Natural (2)</v>
          </cell>
          <cell r="O1915" t="str">
            <v>1 Nacional</v>
          </cell>
          <cell r="Q1915" t="str">
            <v>3 3. Único Contratista</v>
          </cell>
          <cell r="U1915">
            <v>1026256559</v>
          </cell>
          <cell r="V1915" t="str">
            <v>LEONARDO TRIVIÑO OQUENDO</v>
          </cell>
        </row>
        <row r="1916">
          <cell r="C1916" t="str">
            <v>2697-2024</v>
          </cell>
          <cell r="D1916" t="str">
            <v>JULIAN DARIO BEJARANO GOMEZ</v>
          </cell>
          <cell r="E1916" t="str">
            <v>JULIAN DARIO BEJARANO GOMEZ</v>
          </cell>
          <cell r="F1916" t="str">
            <v>Cédula de Ciudadania</v>
          </cell>
          <cell r="G1916">
            <v>1019028823</v>
          </cell>
          <cell r="H1916">
            <v>1019028823</v>
          </cell>
          <cell r="I1916">
            <v>7</v>
          </cell>
          <cell r="K1916" t="str">
            <v>Natural</v>
          </cell>
          <cell r="L1916" t="str">
            <v>1 Natural</v>
          </cell>
          <cell r="M1916" t="str">
            <v>2 Privada (1)</v>
          </cell>
          <cell r="N1916" t="str">
            <v>4 Persona Natural (2)</v>
          </cell>
          <cell r="O1916" t="str">
            <v>1 Nacional</v>
          </cell>
          <cell r="Q1916" t="str">
            <v>3 3. Único Contratista</v>
          </cell>
          <cell r="U1916">
            <v>1019028823</v>
          </cell>
          <cell r="V1916" t="str">
            <v>JULIAN DARIO BEJARANO GOMEZ</v>
          </cell>
        </row>
        <row r="1917">
          <cell r="C1917" t="str">
            <v>2698-2024</v>
          </cell>
          <cell r="D1917" t="str">
            <v>Andrea Catalina Benavides Chaves</v>
          </cell>
          <cell r="E1917" t="str">
            <v>ANDREA CATALINA BENAVIDES CHAVES</v>
          </cell>
          <cell r="F1917" t="str">
            <v>Cédula de Ciudadania</v>
          </cell>
          <cell r="G1917">
            <v>1016090849</v>
          </cell>
          <cell r="H1917">
            <v>1016090849</v>
          </cell>
          <cell r="I1917">
            <v>1</v>
          </cell>
          <cell r="K1917" t="str">
            <v>Natural</v>
          </cell>
          <cell r="L1917" t="str">
            <v>1 Natural</v>
          </cell>
          <cell r="M1917" t="str">
            <v>2 Privada (1)</v>
          </cell>
          <cell r="N1917" t="str">
            <v>4 Persona Natural (2)</v>
          </cell>
          <cell r="O1917" t="str">
            <v>1 Nacional</v>
          </cell>
          <cell r="Q1917" t="str">
            <v>3 3. Único Contratista</v>
          </cell>
          <cell r="U1917">
            <v>1016090849</v>
          </cell>
          <cell r="V1917" t="str">
            <v>ANDREA CATALINA BENAVIDES CHAVES</v>
          </cell>
        </row>
        <row r="1918">
          <cell r="C1918" t="str">
            <v>2699-2024</v>
          </cell>
          <cell r="D1918" t="str">
            <v>CLAUDIA MILENA OCHOA PEÑA</v>
          </cell>
          <cell r="E1918" t="str">
            <v>CLAUDIA MILENA OCHOA PEÑA</v>
          </cell>
          <cell r="F1918" t="str">
            <v>Cédula de Ciudadania</v>
          </cell>
          <cell r="G1918">
            <v>53047012</v>
          </cell>
          <cell r="H1918">
            <v>53047012</v>
          </cell>
          <cell r="I1918">
            <v>4</v>
          </cell>
          <cell r="K1918" t="str">
            <v>Natural</v>
          </cell>
          <cell r="L1918" t="str">
            <v>1 Natural</v>
          </cell>
          <cell r="M1918" t="str">
            <v>2 Privada (1)</v>
          </cell>
          <cell r="N1918" t="str">
            <v>4 Persona Natural (2)</v>
          </cell>
          <cell r="O1918" t="str">
            <v>1 Nacional</v>
          </cell>
          <cell r="Q1918" t="str">
            <v>3 3. Único Contratista</v>
          </cell>
          <cell r="U1918">
            <v>53047012</v>
          </cell>
          <cell r="V1918" t="str">
            <v>CLAUDIA MILENA OCHOA PEÑA</v>
          </cell>
        </row>
        <row r="1919">
          <cell r="C1919" t="str">
            <v>270-2024</v>
          </cell>
          <cell r="D1919" t="str">
            <v>DAVID MEDINA</v>
          </cell>
          <cell r="E1919" t="str">
            <v>DAVID SEBASTIAN MEDINA RESTREPO</v>
          </cell>
          <cell r="F1919" t="str">
            <v>Cédula de Ciudadania</v>
          </cell>
          <cell r="G1919">
            <v>1016019606</v>
          </cell>
          <cell r="H1919">
            <v>1016019606</v>
          </cell>
          <cell r="I1919">
            <v>6</v>
          </cell>
          <cell r="K1919" t="str">
            <v>Natural</v>
          </cell>
          <cell r="L1919" t="str">
            <v>1 Natural</v>
          </cell>
          <cell r="M1919" t="str">
            <v>2 Privada (1)</v>
          </cell>
          <cell r="N1919" t="str">
            <v>4 Persona Natural (2)</v>
          </cell>
          <cell r="O1919" t="str">
            <v>1 Nacional</v>
          </cell>
          <cell r="Q1919" t="str">
            <v>3 3. Único Contratista</v>
          </cell>
          <cell r="U1919">
            <v>1016019606</v>
          </cell>
          <cell r="V1919" t="str">
            <v>DAVID SEBASTIAN MEDINA RESTREPO</v>
          </cell>
        </row>
        <row r="1920">
          <cell r="C1920" t="str">
            <v>2700-2024</v>
          </cell>
          <cell r="D1920" t="str">
            <v>Rafael Alfredo Pinto Lopez</v>
          </cell>
          <cell r="E1920" t="str">
            <v>RAFAEL ALFREDO PINTO LOPEZ</v>
          </cell>
          <cell r="F1920" t="str">
            <v>Cédula de Ciudadania</v>
          </cell>
          <cell r="G1920">
            <v>80125265</v>
          </cell>
          <cell r="H1920">
            <v>80125265</v>
          </cell>
          <cell r="I1920">
            <v>3</v>
          </cell>
          <cell r="K1920" t="str">
            <v>Natural</v>
          </cell>
          <cell r="L1920" t="str">
            <v>1 Natural</v>
          </cell>
          <cell r="M1920" t="str">
            <v>2 Privada (1)</v>
          </cell>
          <cell r="N1920" t="str">
            <v>4 Persona Natural (2)</v>
          </cell>
          <cell r="O1920" t="str">
            <v>1 Nacional</v>
          </cell>
          <cell r="Q1920" t="str">
            <v>3 3. Único Contratista</v>
          </cell>
          <cell r="U1920">
            <v>80125265</v>
          </cell>
          <cell r="V1920" t="str">
            <v>RAFAEL ALFREDO PINTO LOPEZ</v>
          </cell>
        </row>
        <row r="1921">
          <cell r="C1921" t="str">
            <v>2701-2024</v>
          </cell>
          <cell r="D1921" t="str">
            <v>MIGUEL AUGUSTO OROZCO CASTRO</v>
          </cell>
          <cell r="E1921" t="str">
            <v>MIGUEL AUGUSTO OROZCO CASTRO</v>
          </cell>
          <cell r="F1921" t="str">
            <v>Cédula de Ciudadania</v>
          </cell>
          <cell r="G1921">
            <v>79741034</v>
          </cell>
          <cell r="H1921">
            <v>79741034</v>
          </cell>
          <cell r="I1921">
            <v>7</v>
          </cell>
          <cell r="K1921" t="str">
            <v>Natural</v>
          </cell>
          <cell r="L1921" t="str">
            <v>1 Natural</v>
          </cell>
          <cell r="M1921" t="str">
            <v>2 Privada (1)</v>
          </cell>
          <cell r="N1921" t="str">
            <v>4 Persona Natural (2)</v>
          </cell>
          <cell r="O1921" t="str">
            <v>1 Nacional</v>
          </cell>
          <cell r="Q1921" t="str">
            <v>3 3. Único Contratista</v>
          </cell>
          <cell r="U1921">
            <v>79741034</v>
          </cell>
          <cell r="V1921" t="str">
            <v>MIGUEL AUGUSTO OROZCO CASTRO</v>
          </cell>
        </row>
        <row r="1922">
          <cell r="C1922" t="str">
            <v>2702-2024</v>
          </cell>
          <cell r="D1922" t="str">
            <v>Adrian Fernando Sánchez Salamanca</v>
          </cell>
          <cell r="E1922" t="str">
            <v>ADRIAN FERNANDO SANCHEZ SALAMANCA</v>
          </cell>
          <cell r="F1922" t="str">
            <v>Cédula de Ciudadania</v>
          </cell>
          <cell r="G1922">
            <v>79733979</v>
          </cell>
          <cell r="H1922">
            <v>79733979</v>
          </cell>
          <cell r="I1922">
            <v>8</v>
          </cell>
          <cell r="K1922" t="str">
            <v>Natural</v>
          </cell>
          <cell r="L1922" t="str">
            <v>1 Natural</v>
          </cell>
          <cell r="M1922" t="str">
            <v>2 Privada (1)</v>
          </cell>
          <cell r="N1922" t="str">
            <v>4 Persona Natural (2)</v>
          </cell>
          <cell r="O1922" t="str">
            <v>1 Nacional</v>
          </cell>
          <cell r="Q1922" t="str">
            <v>3 3. Único Contratista</v>
          </cell>
          <cell r="U1922">
            <v>79733979</v>
          </cell>
          <cell r="V1922" t="str">
            <v>ADRIAN FERNANDO SANCHEZ SALAMANCA</v>
          </cell>
        </row>
        <row r="1923">
          <cell r="C1923" t="str">
            <v>2703-2024</v>
          </cell>
          <cell r="D1923" t="str">
            <v>Andry Yinnedt Barrios Monroy</v>
          </cell>
          <cell r="E1923" t="str">
            <v>ANDRY YINNEDT BARRIOS MONROY</v>
          </cell>
          <cell r="F1923" t="str">
            <v>Cédula de Ciudadania</v>
          </cell>
          <cell r="G1923">
            <v>1022409574</v>
          </cell>
          <cell r="H1923">
            <v>1022409574</v>
          </cell>
          <cell r="I1923">
            <v>4</v>
          </cell>
          <cell r="K1923" t="str">
            <v>Natural</v>
          </cell>
          <cell r="L1923" t="str">
            <v>1 Natural</v>
          </cell>
          <cell r="M1923" t="str">
            <v>2 Privada (1)</v>
          </cell>
          <cell r="N1923" t="str">
            <v>4 Persona Natural (2)</v>
          </cell>
          <cell r="O1923" t="str">
            <v>1 Nacional</v>
          </cell>
          <cell r="Q1923" t="str">
            <v>3 3. Único Contratista</v>
          </cell>
          <cell r="U1923">
            <v>1022409574</v>
          </cell>
          <cell r="V1923" t="str">
            <v>ANDRY YINNEDT BARRIOS MONROY</v>
          </cell>
        </row>
        <row r="1924">
          <cell r="C1924" t="str">
            <v>2704-2024</v>
          </cell>
          <cell r="D1924" t="str">
            <v>SHARON ANGELICA SOTELO RODRIGUEZ</v>
          </cell>
          <cell r="E1924" t="str">
            <v>SHARON ANGELICA SOTELO RODRIGUEZ</v>
          </cell>
          <cell r="F1924" t="str">
            <v>Cédula de Ciudadania</v>
          </cell>
          <cell r="G1924">
            <v>1016075201</v>
          </cell>
          <cell r="H1924">
            <v>1016075201</v>
          </cell>
          <cell r="I1924">
            <v>5</v>
          </cell>
          <cell r="K1924" t="str">
            <v>Natural</v>
          </cell>
          <cell r="L1924" t="str">
            <v>1 Natural</v>
          </cell>
          <cell r="M1924" t="str">
            <v>2 Privada (1)</v>
          </cell>
          <cell r="N1924" t="str">
            <v>4 Persona Natural (2)</v>
          </cell>
          <cell r="O1924" t="str">
            <v>1 Nacional</v>
          </cell>
          <cell r="Q1924" t="str">
            <v>3 3. Único Contratista</v>
          </cell>
          <cell r="U1924">
            <v>1016075201</v>
          </cell>
          <cell r="V1924" t="str">
            <v>SHARON ANGELICA SOTELO RODRIGUEZ</v>
          </cell>
        </row>
        <row r="1925">
          <cell r="C1925" t="str">
            <v>2705-2024</v>
          </cell>
          <cell r="D1925" t="str">
            <v>Sareth Alexandra Quintana Cruz</v>
          </cell>
          <cell r="E1925" t="str">
            <v>SARETH ALEXANDRA QUINTANA CRUZ</v>
          </cell>
          <cell r="F1925" t="str">
            <v>Cédula de Ciudadania</v>
          </cell>
          <cell r="G1925">
            <v>1069767284</v>
          </cell>
          <cell r="H1925">
            <v>1069767284</v>
          </cell>
          <cell r="I1925">
            <v>9</v>
          </cell>
          <cell r="K1925" t="str">
            <v>Natural</v>
          </cell>
          <cell r="L1925" t="str">
            <v>1 Natural</v>
          </cell>
          <cell r="M1925" t="str">
            <v>2 Privada (1)</v>
          </cell>
          <cell r="N1925" t="str">
            <v>4 Persona Natural (2)</v>
          </cell>
          <cell r="O1925" t="str">
            <v>1 Nacional</v>
          </cell>
          <cell r="Q1925" t="str">
            <v>3 3. Único Contratista</v>
          </cell>
          <cell r="U1925">
            <v>1069767284</v>
          </cell>
          <cell r="V1925" t="str">
            <v>SARETH ALEXANDRA QUINTANA CRUZ</v>
          </cell>
        </row>
        <row r="1926">
          <cell r="C1926" t="str">
            <v>2706-2024</v>
          </cell>
          <cell r="D1926" t="str">
            <v>KAREN SILVA GUACANEME</v>
          </cell>
          <cell r="E1926" t="str">
            <v>KAREN SILVA GUACANEME</v>
          </cell>
          <cell r="F1926" t="str">
            <v>Cédula de Ciudadania</v>
          </cell>
          <cell r="G1926">
            <v>1013613685</v>
          </cell>
          <cell r="H1926">
            <v>1013613685</v>
          </cell>
          <cell r="I1926">
            <v>4</v>
          </cell>
          <cell r="K1926" t="str">
            <v>Natural</v>
          </cell>
          <cell r="L1926" t="str">
            <v>1 Natural</v>
          </cell>
          <cell r="M1926" t="str">
            <v>2 Privada (1)</v>
          </cell>
          <cell r="N1926" t="str">
            <v>4 Persona Natural (2)</v>
          </cell>
          <cell r="O1926" t="str">
            <v>1 Nacional</v>
          </cell>
          <cell r="Q1926" t="str">
            <v>3 3. Único Contratista</v>
          </cell>
          <cell r="U1926">
            <v>1013613685</v>
          </cell>
          <cell r="V1926" t="str">
            <v>KAREN SILVA GUACANEME</v>
          </cell>
        </row>
        <row r="1927">
          <cell r="C1927" t="str">
            <v>2707-2024</v>
          </cell>
          <cell r="D1927" t="str">
            <v>Constantino Salamanca Coronado</v>
          </cell>
          <cell r="E1927" t="str">
            <v>CONSTANTINO SALAMANCA CORONADO</v>
          </cell>
          <cell r="F1927" t="str">
            <v>Cédula de Ciudadania</v>
          </cell>
          <cell r="G1927">
            <v>79404984</v>
          </cell>
          <cell r="H1927">
            <v>79404984</v>
          </cell>
          <cell r="I1927">
            <v>4</v>
          </cell>
          <cell r="K1927" t="str">
            <v>Natural</v>
          </cell>
          <cell r="L1927" t="str">
            <v>1 Natural</v>
          </cell>
          <cell r="M1927" t="str">
            <v>2 Privada (1)</v>
          </cell>
          <cell r="N1927" t="str">
            <v>4 Persona Natural (2)</v>
          </cell>
          <cell r="O1927" t="str">
            <v>1 Nacional</v>
          </cell>
          <cell r="Q1927" t="str">
            <v>3 3. Único Contratista</v>
          </cell>
          <cell r="U1927">
            <v>79404984</v>
          </cell>
          <cell r="V1927" t="str">
            <v>CONSTANTINO SALAMANCA CORONADO</v>
          </cell>
        </row>
        <row r="1928">
          <cell r="C1928" t="str">
            <v>2708-2024</v>
          </cell>
          <cell r="D1928" t="str">
            <v>LINDA MENDOZA RAMÍREZ</v>
          </cell>
          <cell r="E1928" t="str">
            <v>LINDA MENDOZA RAMIREZ</v>
          </cell>
          <cell r="F1928" t="str">
            <v>Cédula de Ciudadania</v>
          </cell>
          <cell r="G1928">
            <v>52460953</v>
          </cell>
          <cell r="H1928">
            <v>52460953</v>
          </cell>
          <cell r="I1928">
            <v>6</v>
          </cell>
          <cell r="K1928" t="str">
            <v>Natural</v>
          </cell>
          <cell r="L1928" t="str">
            <v>1 Natural</v>
          </cell>
          <cell r="M1928" t="str">
            <v>2 Privada (1)</v>
          </cell>
          <cell r="N1928" t="str">
            <v>4 Persona Natural (2)</v>
          </cell>
          <cell r="O1928" t="str">
            <v>1 Nacional</v>
          </cell>
          <cell r="Q1928" t="str">
            <v>3 3. Único Contratista</v>
          </cell>
          <cell r="U1928">
            <v>52460953</v>
          </cell>
          <cell r="V1928" t="str">
            <v>LINDA MENDOZA RAMIREZ</v>
          </cell>
        </row>
        <row r="1929">
          <cell r="C1929" t="str">
            <v>2709-2024</v>
          </cell>
          <cell r="D1929" t="str">
            <v>Juan Camilo Obando Estupiñan</v>
          </cell>
          <cell r="E1929" t="str">
            <v>JUAN CAMILO OBANDO ESTUPIÑAN</v>
          </cell>
          <cell r="F1929" t="str">
            <v>Cédula de Ciudadania</v>
          </cell>
          <cell r="G1929">
            <v>1023880823</v>
          </cell>
          <cell r="H1929">
            <v>1023880823</v>
          </cell>
          <cell r="I1929">
            <v>4</v>
          </cell>
          <cell r="K1929" t="str">
            <v>Natural</v>
          </cell>
          <cell r="L1929" t="str">
            <v>1 Natural</v>
          </cell>
          <cell r="M1929" t="str">
            <v>2 Privada (1)</v>
          </cell>
          <cell r="N1929" t="str">
            <v>4 Persona Natural (2)</v>
          </cell>
          <cell r="O1929" t="str">
            <v>1 Nacional</v>
          </cell>
          <cell r="Q1929" t="str">
            <v>3 3. Único Contratista</v>
          </cell>
          <cell r="U1929">
            <v>1023880823</v>
          </cell>
          <cell r="V1929" t="str">
            <v>JUAN CAMILO OBANDO ESTUPIÑAN</v>
          </cell>
        </row>
        <row r="1930">
          <cell r="C1930" t="str">
            <v>271-2024</v>
          </cell>
          <cell r="D1930" t="str">
            <v>Julian Albarracin Ayala</v>
          </cell>
          <cell r="E1930" t="str">
            <v>JULIAN ALBARRACIN AYALA</v>
          </cell>
          <cell r="F1930" t="str">
            <v>Cédula de Ciudadania</v>
          </cell>
          <cell r="G1930">
            <v>80013517</v>
          </cell>
          <cell r="H1930">
            <v>80013517</v>
          </cell>
          <cell r="I1930">
            <v>3</v>
          </cell>
          <cell r="K1930" t="str">
            <v>Natural</v>
          </cell>
          <cell r="L1930" t="str">
            <v>1 Natural</v>
          </cell>
          <cell r="M1930" t="str">
            <v>2 Privada (1)</v>
          </cell>
          <cell r="N1930" t="str">
            <v>4 Persona Natural (2)</v>
          </cell>
          <cell r="O1930" t="str">
            <v>1 Nacional</v>
          </cell>
          <cell r="Q1930" t="str">
            <v>3 3. Único Contratista</v>
          </cell>
          <cell r="U1930">
            <v>80013517</v>
          </cell>
          <cell r="V1930" t="str">
            <v>JULIAN ALBARRACIN AYALA</v>
          </cell>
        </row>
        <row r="1931">
          <cell r="C1931" t="str">
            <v>2710-2024</v>
          </cell>
          <cell r="D1931" t="str">
            <v>SECRETARÍA DISTRITAL DE CULTURA, RECREACIÓN Y DEPORTE</v>
          </cell>
          <cell r="E1931" t="str">
            <v>BOGOTA DISTRITO CAPITAL</v>
          </cell>
          <cell r="F1931" t="str">
            <v>Cédula de Ciudadania</v>
          </cell>
          <cell r="G1931">
            <v>899999061</v>
          </cell>
          <cell r="H1931">
            <v>899999061</v>
          </cell>
          <cell r="I1931">
            <v>9</v>
          </cell>
          <cell r="K1931" t="str">
            <v>Jurídica</v>
          </cell>
          <cell r="L1931" t="str">
            <v>1 Natural</v>
          </cell>
          <cell r="M1931" t="str">
            <v>2 Privada (1)</v>
          </cell>
          <cell r="N1931" t="str">
            <v>4 Persona Natural (2)</v>
          </cell>
          <cell r="O1931" t="str">
            <v>1 Nacional</v>
          </cell>
          <cell r="Q1931" t="str">
            <v>3 3. Único Contratista</v>
          </cell>
          <cell r="U1931">
            <v>52880976</v>
          </cell>
          <cell r="V1931" t="str">
            <v>BIBIANA
  ANDREA VICTORINO RAMÍREZ</v>
          </cell>
        </row>
        <row r="1932">
          <cell r="C1932" t="str">
            <v>2711-2024</v>
          </cell>
          <cell r="D1932" t="str">
            <v>SOLUCIONES INTEGRALES DE OFICINA S.A.S</v>
          </cell>
          <cell r="E1932" t="str">
            <v>SOLUCIONES INTEGRALES DE OFICINA SAS</v>
          </cell>
          <cell r="F1932" t="str">
            <v>Cédula de Ciudadania</v>
          </cell>
          <cell r="G1932">
            <v>830080652</v>
          </cell>
          <cell r="H1932">
            <v>830080652</v>
          </cell>
          <cell r="I1932">
            <v>5</v>
          </cell>
          <cell r="K1932" t="str">
            <v>Jurídica</v>
          </cell>
          <cell r="L1932" t="str">
            <v>1 Natural</v>
          </cell>
          <cell r="M1932" t="str">
            <v>2 Privada (1)</v>
          </cell>
          <cell r="N1932" t="str">
            <v>4 Persona Natural (2)</v>
          </cell>
          <cell r="O1932" t="str">
            <v>1 Nacional</v>
          </cell>
          <cell r="Q1932" t="str">
            <v>3 3. Único Contratista</v>
          </cell>
          <cell r="U1932">
            <v>51957017</v>
          </cell>
          <cell r="V1932" t="str">
            <v>ANA ZULAY GONZALEZ BOHORQUEZ</v>
          </cell>
        </row>
        <row r="1933">
          <cell r="C1933" t="str">
            <v>2712-2024</v>
          </cell>
          <cell r="D1933" t="str">
            <v>FUNDACION IMPULSOS</v>
          </cell>
          <cell r="E1933" t="str">
            <v>FUNDACION IMPULSOS</v>
          </cell>
          <cell r="F1933" t="str">
            <v>Cédula de Ciudadania</v>
          </cell>
          <cell r="G1933">
            <v>900912421</v>
          </cell>
          <cell r="H1933">
            <v>900912421</v>
          </cell>
          <cell r="I1933">
            <v>6</v>
          </cell>
          <cell r="K1933" t="str">
            <v>Jurídica</v>
          </cell>
          <cell r="L1933" t="str">
            <v>1 Natural</v>
          </cell>
          <cell r="M1933" t="str">
            <v>2 Privada (1)</v>
          </cell>
          <cell r="N1933" t="str">
            <v>4 Persona Natural (2)</v>
          </cell>
          <cell r="O1933" t="str">
            <v>1 Nacional</v>
          </cell>
          <cell r="Q1933" t="str">
            <v>3 3. Único Contratista</v>
          </cell>
          <cell r="U1933">
            <v>1026252546</v>
          </cell>
          <cell r="V1933" t="str">
            <v>DIANA CAROLINA ARIAS GARCÍA</v>
          </cell>
        </row>
        <row r="1934">
          <cell r="C1934" t="str">
            <v>2713-2024</v>
          </cell>
          <cell r="D1934" t="str">
            <v>Ivan Camilo Cative</v>
          </cell>
          <cell r="E1934" t="str">
            <v>IVAN CAMILO CATIVE ACOSTA</v>
          </cell>
          <cell r="F1934" t="str">
            <v>Cédula de Ciudadania</v>
          </cell>
          <cell r="G1934">
            <v>1030682084</v>
          </cell>
          <cell r="H1934">
            <v>1030682084</v>
          </cell>
          <cell r="I1934">
            <v>4</v>
          </cell>
          <cell r="K1934" t="str">
            <v>Natural</v>
          </cell>
          <cell r="L1934" t="str">
            <v>1 Natural</v>
          </cell>
          <cell r="M1934" t="str">
            <v>2 Privada (1)</v>
          </cell>
          <cell r="N1934" t="str">
            <v>4 Persona Natural (2)</v>
          </cell>
          <cell r="O1934" t="str">
            <v>1 Nacional</v>
          </cell>
          <cell r="Q1934" t="str">
            <v>3 3. Único Contratista</v>
          </cell>
          <cell r="U1934">
            <v>1030682084</v>
          </cell>
          <cell r="V1934" t="str">
            <v>IVAN CAMILO CATIVE ACOSTA</v>
          </cell>
        </row>
        <row r="1935">
          <cell r="C1935" t="str">
            <v>2714-2024</v>
          </cell>
          <cell r="D1935" t="str">
            <v>SANDRA VIVIANA DAZA PULIDO</v>
          </cell>
          <cell r="E1935" t="str">
            <v>SANDRA VIVIANA DAZA PULIDO</v>
          </cell>
          <cell r="F1935" t="str">
            <v>Cédula de Ciudadania</v>
          </cell>
          <cell r="G1935">
            <v>1115914659</v>
          </cell>
          <cell r="H1935">
            <v>1115914659</v>
          </cell>
          <cell r="I1935">
            <v>4</v>
          </cell>
          <cell r="K1935" t="str">
            <v>Natural</v>
          </cell>
          <cell r="L1935" t="str">
            <v>1 Natural</v>
          </cell>
          <cell r="M1935" t="str">
            <v>2 Privada (1)</v>
          </cell>
          <cell r="N1935" t="str">
            <v>4 Persona Natural (2)</v>
          </cell>
          <cell r="O1935" t="str">
            <v>1 Nacional</v>
          </cell>
          <cell r="Q1935" t="str">
            <v>3 3. Único Contratista</v>
          </cell>
          <cell r="U1935">
            <v>1115914659</v>
          </cell>
          <cell r="V1935" t="str">
            <v>SANDRA VIVIANA DAZA PULIDO</v>
          </cell>
        </row>
        <row r="1936">
          <cell r="C1936" t="str">
            <v>2715-2024</v>
          </cell>
          <cell r="D1936" t="str">
            <v>DANIEL HERNANDO BUSTOS ORREGO</v>
          </cell>
          <cell r="E1936" t="str">
            <v>DANIEL HERNANDO BUSTOS ORREGO</v>
          </cell>
          <cell r="F1936" t="str">
            <v>Cédula de Ciudadania</v>
          </cell>
          <cell r="G1936">
            <v>1023930911</v>
          </cell>
          <cell r="H1936">
            <v>1023930911</v>
          </cell>
          <cell r="I1936">
            <v>1</v>
          </cell>
          <cell r="K1936" t="str">
            <v>Natural</v>
          </cell>
          <cell r="L1936" t="str">
            <v>1 Natural</v>
          </cell>
          <cell r="M1936" t="str">
            <v>2 Privada (1)</v>
          </cell>
          <cell r="N1936" t="str">
            <v>4 Persona Natural (2)</v>
          </cell>
          <cell r="O1936" t="str">
            <v>1 Nacional</v>
          </cell>
          <cell r="Q1936" t="str">
            <v>3 3. Único Contratista</v>
          </cell>
          <cell r="U1936">
            <v>1023930911</v>
          </cell>
          <cell r="V1936" t="str">
            <v>DANIEL HERNANDO BUSTOS ORREGO</v>
          </cell>
        </row>
        <row r="1937">
          <cell r="C1937" t="str">
            <v>2716-2024</v>
          </cell>
          <cell r="D1937" t="str">
            <v>CORPORACIÓN KORALIA PRODUCCIONES</v>
          </cell>
          <cell r="E1937" t="str">
            <v>CORPORACION KORALIA PRODUCCIONES</v>
          </cell>
          <cell r="F1937" t="str">
            <v>Cédula de Ciudadania</v>
          </cell>
          <cell r="G1937">
            <v>900933020</v>
          </cell>
          <cell r="H1937">
            <v>900933020</v>
          </cell>
          <cell r="I1937">
            <v>6</v>
          </cell>
          <cell r="K1937" t="str">
            <v>Jurídica</v>
          </cell>
          <cell r="L1937" t="str">
            <v>1 Natural</v>
          </cell>
          <cell r="M1937" t="str">
            <v>2 Privada (1)</v>
          </cell>
          <cell r="N1937" t="str">
            <v>4 Persona Natural (2)</v>
          </cell>
          <cell r="O1937" t="str">
            <v>1 Nacional</v>
          </cell>
          <cell r="Q1937" t="str">
            <v>3 3. Único Contratista</v>
          </cell>
          <cell r="U1937">
            <v>94429696</v>
          </cell>
          <cell r="V1937" t="str">
            <v>Oscar Iván Gil Giraldo</v>
          </cell>
        </row>
        <row r="1938">
          <cell r="C1938" t="str">
            <v>2717-2024</v>
          </cell>
          <cell r="D1938" t="str">
            <v>ANAMARIA SAGANOME CASTILLO</v>
          </cell>
          <cell r="E1938" t="str">
            <v>ANAMARIA SAGANOME CASTILLO</v>
          </cell>
          <cell r="F1938" t="str">
            <v>Cédula de Ciudadania</v>
          </cell>
          <cell r="G1938">
            <v>1018468685</v>
          </cell>
          <cell r="H1938">
            <v>1018468685</v>
          </cell>
          <cell r="I1938">
            <v>0</v>
          </cell>
          <cell r="K1938" t="str">
            <v>Natural</v>
          </cell>
          <cell r="L1938" t="str">
            <v>1 Natural</v>
          </cell>
          <cell r="M1938" t="str">
            <v>2 Privada (1)</v>
          </cell>
          <cell r="N1938" t="str">
            <v>4 Persona Natural (2)</v>
          </cell>
          <cell r="O1938" t="str">
            <v>1 Nacional</v>
          </cell>
          <cell r="Q1938" t="str">
            <v>3 3. Único Contratista</v>
          </cell>
          <cell r="U1938">
            <v>1018468685</v>
          </cell>
          <cell r="V1938" t="str">
            <v>ANAMARIA SAGANOME CASTILLO</v>
          </cell>
        </row>
        <row r="1939">
          <cell r="C1939" t="str">
            <v>2718-2024</v>
          </cell>
          <cell r="D1939" t="str">
            <v>Maytee Cecilia Fuentes Alvarez</v>
          </cell>
          <cell r="E1939" t="str">
            <v>MAYTEE CECILIA FUENTES ALVAREZ</v>
          </cell>
          <cell r="F1939" t="str">
            <v>Cédula de Ciudadania</v>
          </cell>
          <cell r="G1939">
            <v>1042440012</v>
          </cell>
          <cell r="H1939">
            <v>1042440012</v>
          </cell>
          <cell r="I1939">
            <v>1</v>
          </cell>
          <cell r="K1939" t="str">
            <v>Natural</v>
          </cell>
          <cell r="L1939" t="str">
            <v>1 Natural</v>
          </cell>
          <cell r="M1939" t="str">
            <v>2 Privada (1)</v>
          </cell>
          <cell r="N1939" t="str">
            <v>4 Persona Natural (2)</v>
          </cell>
          <cell r="O1939" t="str">
            <v>1 Nacional</v>
          </cell>
          <cell r="Q1939" t="str">
            <v>3 3. Único Contratista</v>
          </cell>
          <cell r="U1939">
            <v>1042440012</v>
          </cell>
          <cell r="V1939" t="str">
            <v>MAYTEE CECILIA FUENTES ALVAREZ</v>
          </cell>
        </row>
        <row r="1940">
          <cell r="C1940" t="str">
            <v>2719-2024</v>
          </cell>
          <cell r="D1940" t="str">
            <v>FUNDACION TIERRA QUERIDA</v>
          </cell>
          <cell r="E1940" t="str">
            <v>FUNDACION TIERRA QUERIDA ONG</v>
          </cell>
          <cell r="F1940" t="str">
            <v>Cédula de Ciudadania</v>
          </cell>
          <cell r="G1940">
            <v>830080068</v>
          </cell>
          <cell r="H1940">
            <v>830080068</v>
          </cell>
          <cell r="I1940">
            <v>3</v>
          </cell>
          <cell r="K1940" t="str">
            <v>Jurídica</v>
          </cell>
          <cell r="L1940" t="str">
            <v>1 Natural</v>
          </cell>
          <cell r="M1940" t="str">
            <v>2 Privada (1)</v>
          </cell>
          <cell r="N1940" t="str">
            <v>4 Persona Natural (2)</v>
          </cell>
          <cell r="O1940" t="str">
            <v>1 Nacional</v>
          </cell>
          <cell r="Q1940" t="str">
            <v>3 3. Único Contratista</v>
          </cell>
          <cell r="U1940">
            <v>52057756</v>
          </cell>
          <cell r="V1940" t="str">
            <v>ELBA PATRICIA BERMUDEZ GALLO</v>
          </cell>
        </row>
        <row r="1941">
          <cell r="C1941" t="str">
            <v>272-2024</v>
          </cell>
          <cell r="D1941" t="str">
            <v>Walter Iván Avila Ramírez</v>
          </cell>
          <cell r="E1941" t="str">
            <v>WALTER IVAN AVILA RAMIREZ</v>
          </cell>
          <cell r="F1941" t="str">
            <v>Cédula de Ciudadania</v>
          </cell>
          <cell r="G1941">
            <v>1030564762</v>
          </cell>
          <cell r="H1941">
            <v>1030564762</v>
          </cell>
          <cell r="I1941">
            <v>4</v>
          </cell>
          <cell r="K1941" t="str">
            <v>Natural</v>
          </cell>
          <cell r="L1941" t="str">
            <v>1 Natural</v>
          </cell>
          <cell r="M1941" t="str">
            <v>2 Privada (1)</v>
          </cell>
          <cell r="N1941" t="str">
            <v>4 Persona Natural (2)</v>
          </cell>
          <cell r="O1941" t="str">
            <v>1 Nacional</v>
          </cell>
          <cell r="Q1941" t="str">
            <v>3 3. Único Contratista</v>
          </cell>
          <cell r="U1941">
            <v>1030564762</v>
          </cell>
          <cell r="V1941" t="str">
            <v>WALTER IVAN AVILA RAMIREZ</v>
          </cell>
        </row>
        <row r="1942">
          <cell r="C1942" t="str">
            <v>2720-2024</v>
          </cell>
          <cell r="D1942" t="str">
            <v>Luis Carlos León Páez</v>
          </cell>
          <cell r="E1942" t="str">
            <v>LUIS CARLOS LEON PAEZ</v>
          </cell>
          <cell r="F1942" t="str">
            <v>Cédula de Ciudadania</v>
          </cell>
          <cell r="G1942">
            <v>1026252265</v>
          </cell>
          <cell r="H1942">
            <v>1026252265</v>
          </cell>
          <cell r="I1942">
            <v>1</v>
          </cell>
          <cell r="K1942" t="str">
            <v>Natural</v>
          </cell>
          <cell r="L1942" t="str">
            <v>1 Natural</v>
          </cell>
          <cell r="M1942" t="str">
            <v>2 Privada (1)</v>
          </cell>
          <cell r="N1942" t="str">
            <v>4 Persona Natural (2)</v>
          </cell>
          <cell r="O1942" t="str">
            <v>1 Nacional</v>
          </cell>
          <cell r="Q1942" t="str">
            <v>3 3. Único Contratista</v>
          </cell>
          <cell r="U1942">
            <v>1026252265</v>
          </cell>
          <cell r="V1942" t="str">
            <v>LUIS CARLOS LEON PAEZ</v>
          </cell>
        </row>
        <row r="1943">
          <cell r="C1943" t="str">
            <v>2721-2024</v>
          </cell>
          <cell r="D1943" t="str">
            <v>Luis Enrique Tovar Ramirez</v>
          </cell>
          <cell r="E1943" t="str">
            <v>LUIS ENRIQUE TOVAR RAMIREZ</v>
          </cell>
          <cell r="F1943" t="str">
            <v>Cédula de Ciudadania</v>
          </cell>
          <cell r="G1943">
            <v>79761089</v>
          </cell>
          <cell r="H1943">
            <v>79761089</v>
          </cell>
          <cell r="I1943">
            <v>7</v>
          </cell>
          <cell r="K1943" t="str">
            <v>Natural</v>
          </cell>
          <cell r="L1943" t="str">
            <v>1 Natural</v>
          </cell>
          <cell r="M1943" t="str">
            <v>2 Privada (1)</v>
          </cell>
          <cell r="N1943" t="str">
            <v>4 Persona Natural (2)</v>
          </cell>
          <cell r="O1943" t="str">
            <v>1 Nacional</v>
          </cell>
          <cell r="Q1943" t="str">
            <v>3 3. Único Contratista</v>
          </cell>
          <cell r="U1943">
            <v>79761089</v>
          </cell>
          <cell r="V1943" t="str">
            <v>LUIS ENRIQUE TOVAR RAMIREZ</v>
          </cell>
        </row>
        <row r="1944">
          <cell r="C1944" t="str">
            <v>2722-2024</v>
          </cell>
          <cell r="D1944" t="str">
            <v>EDWIN ANDRES OSORIO RUIZ</v>
          </cell>
          <cell r="E1944" t="str">
            <v>EDWIN ANDRES OSORIO RUIZ</v>
          </cell>
          <cell r="F1944" t="str">
            <v>Cédula de Ciudadania</v>
          </cell>
          <cell r="G1944">
            <v>80727987</v>
          </cell>
          <cell r="H1944">
            <v>80727987</v>
          </cell>
          <cell r="I1944">
            <v>6</v>
          </cell>
          <cell r="K1944" t="str">
            <v>Natural</v>
          </cell>
          <cell r="L1944" t="str">
            <v>1 Natural</v>
          </cell>
          <cell r="M1944" t="str">
            <v>2 Privada (1)</v>
          </cell>
          <cell r="N1944" t="str">
            <v>4 Persona Natural (2)</v>
          </cell>
          <cell r="O1944" t="str">
            <v>1 Nacional</v>
          </cell>
          <cell r="Q1944" t="str">
            <v>3 3. Único Contratista</v>
          </cell>
          <cell r="U1944">
            <v>80727987</v>
          </cell>
          <cell r="V1944" t="str">
            <v>EDWIN ANDRES OSORIO RUIZ</v>
          </cell>
        </row>
        <row r="1945">
          <cell r="C1945" t="str">
            <v>2723-2024</v>
          </cell>
          <cell r="D1945" t="str">
            <v>Bioma Agencia de Artistas SAS</v>
          </cell>
          <cell r="E1945" t="str">
            <v>BIOMA AGENCIA DE ARTISTAS S.A.S</v>
          </cell>
          <cell r="F1945" t="str">
            <v>Cédula de Ciudadania</v>
          </cell>
          <cell r="G1945">
            <v>901839618</v>
          </cell>
          <cell r="H1945">
            <v>901839618</v>
          </cell>
          <cell r="I1945">
            <v>1</v>
          </cell>
          <cell r="K1945" t="str">
            <v>Jurídica</v>
          </cell>
          <cell r="L1945" t="str">
            <v>1 Natural</v>
          </cell>
          <cell r="M1945" t="str">
            <v>2 Privada (1)</v>
          </cell>
          <cell r="N1945" t="str">
            <v>4 Persona Natural (2)</v>
          </cell>
          <cell r="O1945" t="str">
            <v>1 Nacional</v>
          </cell>
          <cell r="Q1945" t="str">
            <v>3 3. Único Contratista</v>
          </cell>
          <cell r="U1945">
            <v>1020832863</v>
          </cell>
          <cell r="V1945" t="str">
            <v>PABLO ALEJANDRO CHILITO</v>
          </cell>
        </row>
        <row r="1946">
          <cell r="C1946" t="str">
            <v>2724-2024</v>
          </cell>
          <cell r="D1946" t="str">
            <v>GERARDO CORAL NARVAEZ</v>
          </cell>
          <cell r="E1946" t="str">
            <v>GERARDO CORAL NARVAEZ</v>
          </cell>
          <cell r="F1946" t="str">
            <v>Cédula de Ciudadania</v>
          </cell>
          <cell r="G1946">
            <v>80491335</v>
          </cell>
          <cell r="H1946">
            <v>80491335</v>
          </cell>
          <cell r="I1946">
            <v>9</v>
          </cell>
          <cell r="K1946" t="str">
            <v>Natural</v>
          </cell>
          <cell r="L1946" t="str">
            <v>1 Natural</v>
          </cell>
          <cell r="M1946" t="str">
            <v>2 Privada (1)</v>
          </cell>
          <cell r="N1946" t="str">
            <v>4 Persona Natural (2)</v>
          </cell>
          <cell r="O1946" t="str">
            <v>1 Nacional</v>
          </cell>
          <cell r="Q1946" t="str">
            <v>3 3. Único Contratista</v>
          </cell>
          <cell r="U1946">
            <v>80491335</v>
          </cell>
          <cell r="V1946" t="str">
            <v>GERARDO CORAL NARVAEZ</v>
          </cell>
        </row>
        <row r="1947">
          <cell r="C1947" t="str">
            <v>2725-2024</v>
          </cell>
          <cell r="D1947" t="str">
            <v>Linda Janneth Navarro Castellanos</v>
          </cell>
          <cell r="E1947" t="str">
            <v>LINDA JANNETH NAVARRO CASTELLANOS</v>
          </cell>
          <cell r="F1947" t="str">
            <v>Cédula de Ciudadania</v>
          </cell>
          <cell r="G1947">
            <v>1032457933</v>
          </cell>
          <cell r="H1947">
            <v>1032457933</v>
          </cell>
          <cell r="I1947">
            <v>6</v>
          </cell>
          <cell r="K1947" t="str">
            <v>Natural</v>
          </cell>
          <cell r="L1947" t="str">
            <v>1 Natural</v>
          </cell>
          <cell r="M1947" t="str">
            <v>2 Privada (1)</v>
          </cell>
          <cell r="N1947" t="str">
            <v>4 Persona Natural (2)</v>
          </cell>
          <cell r="O1947" t="str">
            <v>1 Nacional</v>
          </cell>
          <cell r="Q1947" t="str">
            <v>3 3. Único Contratista</v>
          </cell>
          <cell r="U1947">
            <v>1032457933</v>
          </cell>
          <cell r="V1947" t="str">
            <v>LINDA JANNETH NAVARRO CASTELLANOS</v>
          </cell>
        </row>
        <row r="1948">
          <cell r="C1948" t="str">
            <v>2726-2024</v>
          </cell>
          <cell r="D1948" t="str">
            <v>Johana Carolina Mancipe Lugo</v>
          </cell>
          <cell r="E1948" t="str">
            <v>JOHANA CAROLINA MANCIPE LUGO</v>
          </cell>
          <cell r="F1948" t="str">
            <v>Cédula de Ciudadania</v>
          </cell>
          <cell r="G1948">
            <v>53081868</v>
          </cell>
          <cell r="H1948">
            <v>53081868</v>
          </cell>
          <cell r="I1948">
            <v>5</v>
          </cell>
          <cell r="K1948" t="str">
            <v>Natural</v>
          </cell>
          <cell r="L1948" t="str">
            <v>1 Natural</v>
          </cell>
          <cell r="M1948" t="str">
            <v>2 Privada (1)</v>
          </cell>
          <cell r="N1948" t="str">
            <v>4 Persona Natural (2)</v>
          </cell>
          <cell r="O1948" t="str">
            <v>1 Nacional</v>
          </cell>
          <cell r="Q1948" t="str">
            <v>3 3. Único Contratista</v>
          </cell>
          <cell r="U1948">
            <v>53081868</v>
          </cell>
          <cell r="V1948" t="str">
            <v>JOHANA CAROLINA MANCIPE LUGO</v>
          </cell>
        </row>
        <row r="1949">
          <cell r="C1949" t="str">
            <v>2727-2024</v>
          </cell>
          <cell r="D1949" t="str">
            <v>Leydi Marcela Galindo Cifuentes</v>
          </cell>
          <cell r="E1949" t="str">
            <v>LEYDI MARCELA GALINDO CIFUENTES</v>
          </cell>
          <cell r="F1949" t="str">
            <v>Cédula de Ciudadania</v>
          </cell>
          <cell r="G1949">
            <v>1033704697</v>
          </cell>
          <cell r="H1949">
            <v>1033704697</v>
          </cell>
          <cell r="I1949">
            <v>6</v>
          </cell>
          <cell r="K1949" t="str">
            <v>Natural</v>
          </cell>
          <cell r="L1949" t="str">
            <v>1 Natural</v>
          </cell>
          <cell r="M1949" t="str">
            <v>2 Privada (1)</v>
          </cell>
          <cell r="N1949" t="str">
            <v>4 Persona Natural (2)</v>
          </cell>
          <cell r="O1949" t="str">
            <v>1 Nacional</v>
          </cell>
          <cell r="Q1949" t="str">
            <v>3 3. Único Contratista</v>
          </cell>
          <cell r="U1949">
            <v>1033704697</v>
          </cell>
          <cell r="V1949" t="str">
            <v>LEYDI MARCELA GALINDO CIFUENTES</v>
          </cell>
        </row>
        <row r="1950">
          <cell r="C1950" t="str">
            <v>2728-2024</v>
          </cell>
          <cell r="D1950" t="str">
            <v>RONAL MAURICIO PAVA RAMIREZ</v>
          </cell>
          <cell r="E1950" t="str">
            <v>RONAL MAURICIO PAVA RAMIREZ</v>
          </cell>
          <cell r="F1950" t="str">
            <v>Cédula de Ciudadania</v>
          </cell>
          <cell r="G1950">
            <v>79003704</v>
          </cell>
          <cell r="H1950">
            <v>79003704</v>
          </cell>
          <cell r="I1950">
            <v>8</v>
          </cell>
          <cell r="K1950" t="str">
            <v>Natural</v>
          </cell>
          <cell r="L1950" t="str">
            <v>1 Natural</v>
          </cell>
          <cell r="M1950" t="str">
            <v>2 Privada (1)</v>
          </cell>
          <cell r="N1950" t="str">
            <v>4 Persona Natural (2)</v>
          </cell>
          <cell r="O1950" t="str">
            <v>1 Nacional</v>
          </cell>
          <cell r="Q1950" t="str">
            <v>3 3. Único Contratista</v>
          </cell>
          <cell r="U1950">
            <v>79003704</v>
          </cell>
          <cell r="V1950" t="str">
            <v>RONAL MAURICIO PAVA RAMIREZ</v>
          </cell>
        </row>
        <row r="1951">
          <cell r="C1951" t="str">
            <v>2729-2024</v>
          </cell>
          <cell r="D1951" t="str">
            <v>HECTOR MARIO BALLESTEROS PUYO</v>
          </cell>
          <cell r="E1951" t="str">
            <v>HECTOR MARIO BALLESTEROS PUYO</v>
          </cell>
          <cell r="F1951" t="str">
            <v>Cédula de Ciudadania</v>
          </cell>
          <cell r="G1951">
            <v>1022972985</v>
          </cell>
          <cell r="H1951">
            <v>1022972985</v>
          </cell>
          <cell r="I1951">
            <v>0</v>
          </cell>
          <cell r="K1951" t="str">
            <v>Natural</v>
          </cell>
          <cell r="L1951" t="str">
            <v>1 Natural</v>
          </cell>
          <cell r="M1951" t="str">
            <v>2 Privada (1)</v>
          </cell>
          <cell r="N1951" t="str">
            <v>4 Persona Natural (2)</v>
          </cell>
          <cell r="O1951" t="str">
            <v>1 Nacional</v>
          </cell>
          <cell r="Q1951" t="str">
            <v>3 3. Único Contratista</v>
          </cell>
          <cell r="U1951">
            <v>1022972985</v>
          </cell>
          <cell r="V1951" t="str">
            <v>HECTOR MARIO BALLESTEROS PUYO</v>
          </cell>
        </row>
        <row r="1952">
          <cell r="C1952" t="str">
            <v>273-2024</v>
          </cell>
          <cell r="D1952" t="str">
            <v>JUANA CAROLINA PINZÓN FONSECA</v>
          </cell>
          <cell r="E1952" t="str">
            <v>JUANA CAROLINA PINZON FONSECA</v>
          </cell>
          <cell r="F1952" t="str">
            <v>Cédula de Ciudadania</v>
          </cell>
          <cell r="G1952">
            <v>1014242049</v>
          </cell>
          <cell r="H1952">
            <v>1014242049</v>
          </cell>
          <cell r="I1952">
            <v>0</v>
          </cell>
          <cell r="K1952" t="str">
            <v>Natural</v>
          </cell>
          <cell r="L1952" t="str">
            <v>1 Natural</v>
          </cell>
          <cell r="M1952" t="str">
            <v>2 Privada (1)</v>
          </cell>
          <cell r="N1952" t="str">
            <v>4 Persona Natural (2)</v>
          </cell>
          <cell r="O1952" t="str">
            <v>1 Nacional</v>
          </cell>
          <cell r="Q1952" t="str">
            <v>3 3. Único Contratista</v>
          </cell>
          <cell r="U1952">
            <v>1014242049</v>
          </cell>
          <cell r="V1952" t="str">
            <v>JUANA CAROLINA PINZON FONSECA</v>
          </cell>
        </row>
        <row r="1953">
          <cell r="C1953" t="str">
            <v>2730-2024</v>
          </cell>
          <cell r="D1953" t="str">
            <v>PABLO ANDRES GOMEZ RODRIGUEZ</v>
          </cell>
          <cell r="E1953" t="str">
            <v>PABLO ANDRES GOMEZ RODRIGUEZ</v>
          </cell>
          <cell r="F1953" t="str">
            <v>NIT</v>
          </cell>
          <cell r="G1953">
            <v>1022397962</v>
          </cell>
          <cell r="H1953">
            <v>1022397962</v>
          </cell>
          <cell r="I1953">
            <v>5</v>
          </cell>
          <cell r="K1953" t="str">
            <v>Natural</v>
          </cell>
          <cell r="L1953" t="str">
            <v>2 Jurídica</v>
          </cell>
          <cell r="N1953" t="str">
            <v>3 Privadas (2)</v>
          </cell>
          <cell r="O1953" t="str">
            <v>1 Nacional</v>
          </cell>
          <cell r="Q1953" t="str">
            <v>3 3. Único Contratista</v>
          </cell>
          <cell r="U1953">
            <v>1022397962</v>
          </cell>
          <cell r="V1953" t="str">
            <v>PABLO ANDRES GOMEZ RODRIGUEZ</v>
          </cell>
        </row>
        <row r="1954">
          <cell r="C1954" t="str">
            <v>2731-2024</v>
          </cell>
          <cell r="D1954" t="str">
            <v>Andres Felipe Gonzalez Charry</v>
          </cell>
          <cell r="E1954" t="str">
            <v>ANDRES FELIPE GONZALEZ CHARRY</v>
          </cell>
          <cell r="F1954" t="str">
            <v>Cédula de Ciudadania</v>
          </cell>
          <cell r="G1954">
            <v>1110527670</v>
          </cell>
          <cell r="H1954">
            <v>1110527670</v>
          </cell>
          <cell r="I1954">
            <v>8</v>
          </cell>
          <cell r="K1954" t="str">
            <v>Natural</v>
          </cell>
          <cell r="L1954" t="str">
            <v>1 Natural</v>
          </cell>
          <cell r="M1954" t="str">
            <v>2 Privada (1)</v>
          </cell>
          <cell r="N1954" t="str">
            <v>4 Persona Natural (2)</v>
          </cell>
          <cell r="O1954" t="str">
            <v>1 Nacional</v>
          </cell>
          <cell r="Q1954" t="str">
            <v>3 3. Único Contratista</v>
          </cell>
          <cell r="U1954">
            <v>1110527670</v>
          </cell>
          <cell r="V1954" t="str">
            <v>ANDRES FELIPE GONZALEZ CHARRY</v>
          </cell>
        </row>
        <row r="1955">
          <cell r="C1955" t="str">
            <v>2732-2024</v>
          </cell>
          <cell r="D1955" t="str">
            <v>NATALIA CATALINA MARTINEZ</v>
          </cell>
          <cell r="E1955" t="str">
            <v>NATALIA CATALINA MARTINEZ ZAPATA</v>
          </cell>
          <cell r="F1955" t="str">
            <v>Cédula de Ciudadania</v>
          </cell>
          <cell r="G1955">
            <v>52997276</v>
          </cell>
          <cell r="H1955">
            <v>52997276</v>
          </cell>
          <cell r="I1955">
            <v>3</v>
          </cell>
          <cell r="K1955" t="str">
            <v>Natural</v>
          </cell>
          <cell r="L1955" t="str">
            <v>1 Natural</v>
          </cell>
          <cell r="M1955" t="str">
            <v>2 Privada (1)</v>
          </cell>
          <cell r="N1955" t="str">
            <v>4 Persona Natural (2)</v>
          </cell>
          <cell r="O1955" t="str">
            <v>1 Nacional</v>
          </cell>
          <cell r="Q1955" t="str">
            <v>3 3. Único Contratista</v>
          </cell>
          <cell r="U1955">
            <v>52997276</v>
          </cell>
          <cell r="V1955" t="str">
            <v>NATALIA CATALINA MARTINEZ ZAPATA</v>
          </cell>
        </row>
        <row r="1956">
          <cell r="C1956" t="str">
            <v>2733-2024</v>
          </cell>
          <cell r="D1956" t="str">
            <v>DAVID ANDRES PERALTA NUÑEZ</v>
          </cell>
          <cell r="E1956" t="str">
            <v>DAVID ANDRES PERALTA NUÑEZ</v>
          </cell>
          <cell r="F1956" t="str">
            <v>Cédula de Ciudadania</v>
          </cell>
          <cell r="G1956">
            <v>80794200</v>
          </cell>
          <cell r="H1956">
            <v>80794200</v>
          </cell>
          <cell r="I1956">
            <v>4</v>
          </cell>
          <cell r="K1956" t="str">
            <v>Natural</v>
          </cell>
          <cell r="L1956" t="str">
            <v>1 Natural</v>
          </cell>
          <cell r="M1956" t="str">
            <v>2 Privada (1)</v>
          </cell>
          <cell r="N1956" t="str">
            <v>4 Persona Natural (2)</v>
          </cell>
          <cell r="O1956" t="str">
            <v>1 Nacional</v>
          </cell>
          <cell r="Q1956" t="str">
            <v>3 3. Único Contratista</v>
          </cell>
          <cell r="U1956">
            <v>80794200</v>
          </cell>
          <cell r="V1956" t="str">
            <v>DAVID ANDRES PERALTA NUÑEZ</v>
          </cell>
        </row>
        <row r="1957">
          <cell r="C1957" t="str">
            <v>2734-2024</v>
          </cell>
          <cell r="D1957" t="str">
            <v>JANNETH ALICIA SANABRIA MANTILLA</v>
          </cell>
          <cell r="E1957" t="str">
            <v>JANNETH ALICIA SANABRIA MANTILLA</v>
          </cell>
          <cell r="F1957" t="str">
            <v>Cédula de Ciudadania</v>
          </cell>
          <cell r="G1957">
            <v>36666361</v>
          </cell>
          <cell r="H1957">
            <v>36666361</v>
          </cell>
          <cell r="I1957">
            <v>3</v>
          </cell>
          <cell r="K1957" t="str">
            <v>Natural</v>
          </cell>
          <cell r="L1957" t="str">
            <v>1 Natural</v>
          </cell>
          <cell r="M1957" t="str">
            <v>2 Privada (1)</v>
          </cell>
          <cell r="N1957" t="str">
            <v>4 Persona Natural (2)</v>
          </cell>
          <cell r="O1957" t="str">
            <v>1 Nacional</v>
          </cell>
          <cell r="Q1957" t="str">
            <v>3 3. Único Contratista</v>
          </cell>
          <cell r="U1957">
            <v>36666361</v>
          </cell>
          <cell r="V1957" t="str">
            <v>JANNETH ALICIA SANABRIA MANTILLA</v>
          </cell>
        </row>
        <row r="1958">
          <cell r="C1958" t="str">
            <v>2735-2024</v>
          </cell>
          <cell r="D1958" t="str">
            <v>Juan Esteban Restrepo Monsalve</v>
          </cell>
          <cell r="E1958" t="str">
            <v>JUAN ESTEBAN RESTREPO MONSALVE</v>
          </cell>
          <cell r="F1958" t="str">
            <v>NIT</v>
          </cell>
          <cell r="G1958">
            <v>1020799810</v>
          </cell>
          <cell r="H1958">
            <v>1020799810</v>
          </cell>
          <cell r="I1958">
            <v>2</v>
          </cell>
          <cell r="K1958" t="str">
            <v>Natural</v>
          </cell>
          <cell r="L1958" t="str">
            <v>2 Jurídica</v>
          </cell>
          <cell r="N1958" t="str">
            <v>3 Privadas (2)</v>
          </cell>
          <cell r="O1958" t="str">
            <v>1 Nacional</v>
          </cell>
          <cell r="Q1958" t="str">
            <v>3 3. Único Contratista</v>
          </cell>
          <cell r="U1958">
            <v>1020799810</v>
          </cell>
          <cell r="V1958" t="str">
            <v>JUAN ESTEBAN RESTREPO MONSALVE</v>
          </cell>
        </row>
        <row r="1959">
          <cell r="C1959" t="str">
            <v>2736-2024</v>
          </cell>
          <cell r="D1959" t="str">
            <v>GABRIEL EDUARDO GONZALEZ LEYVA</v>
          </cell>
          <cell r="E1959" t="str">
            <v>GABRIEL EDUARDO GONZALEZ LEYVA</v>
          </cell>
          <cell r="F1959" t="str">
            <v>NIT</v>
          </cell>
          <cell r="G1959">
            <v>74283182</v>
          </cell>
          <cell r="H1959">
            <v>74283182</v>
          </cell>
          <cell r="I1959">
            <v>5</v>
          </cell>
          <cell r="K1959" t="str">
            <v>Natural</v>
          </cell>
          <cell r="L1959" t="str">
            <v>2 Jurídica</v>
          </cell>
          <cell r="N1959" t="str">
            <v>3 Privadas (2)</v>
          </cell>
          <cell r="O1959" t="str">
            <v>1 Nacional</v>
          </cell>
          <cell r="Q1959" t="str">
            <v>3 3. Único Contratista</v>
          </cell>
          <cell r="U1959">
            <v>74283182</v>
          </cell>
          <cell r="V1959" t="str">
            <v>GABRIEL EDUARDO GONZALEZ LEYVA</v>
          </cell>
        </row>
        <row r="1960">
          <cell r="C1960" t="str">
            <v>2737-2024</v>
          </cell>
          <cell r="D1960" t="str">
            <v>catalina ardila guzmán</v>
          </cell>
          <cell r="E1960" t="str">
            <v>CATALINA ARDILA GUZMAN</v>
          </cell>
          <cell r="F1960" t="str">
            <v>Cédula de Ciudadania</v>
          </cell>
          <cell r="G1960">
            <v>1032426488</v>
          </cell>
          <cell r="H1960">
            <v>1032426488</v>
          </cell>
          <cell r="I1960">
            <v>7</v>
          </cell>
          <cell r="K1960" t="str">
            <v>Natural</v>
          </cell>
          <cell r="L1960" t="str">
            <v>1 Natural</v>
          </cell>
          <cell r="M1960" t="str">
            <v>2 Privada (1)</v>
          </cell>
          <cell r="N1960" t="str">
            <v>4 Persona Natural (2)</v>
          </cell>
          <cell r="O1960" t="str">
            <v>1 Nacional</v>
          </cell>
          <cell r="Q1960" t="str">
            <v>3 3. Único Contratista</v>
          </cell>
          <cell r="U1960">
            <v>1032426488</v>
          </cell>
          <cell r="V1960" t="str">
            <v>CATALINA ARDILA GUZMAN</v>
          </cell>
        </row>
        <row r="1961">
          <cell r="C1961" t="str">
            <v>2738-2024</v>
          </cell>
          <cell r="D1961" t="str">
            <v>ANDREA VARGAS GARZÓN</v>
          </cell>
          <cell r="E1961" t="str">
            <v>ANDREA VARGAS GARZON</v>
          </cell>
          <cell r="F1961" t="str">
            <v>Cédula de Ciudadania</v>
          </cell>
          <cell r="G1961">
            <v>52906936</v>
          </cell>
          <cell r="H1961">
            <v>52906936</v>
          </cell>
          <cell r="I1961">
            <v>7</v>
          </cell>
          <cell r="K1961" t="str">
            <v>Natural</v>
          </cell>
          <cell r="L1961" t="str">
            <v>1 Natural</v>
          </cell>
          <cell r="M1961" t="str">
            <v>2 Privada (1)</v>
          </cell>
          <cell r="N1961" t="str">
            <v>4 Persona Natural (2)</v>
          </cell>
          <cell r="O1961" t="str">
            <v>1 Nacional</v>
          </cell>
          <cell r="Q1961" t="str">
            <v>3 3. Único Contratista</v>
          </cell>
          <cell r="U1961">
            <v>52906936</v>
          </cell>
          <cell r="V1961" t="str">
            <v>ANDREA VARGAS GARZON</v>
          </cell>
        </row>
        <row r="1962">
          <cell r="C1962" t="str">
            <v>2739-2024</v>
          </cell>
          <cell r="D1962" t="str">
            <v>PAULA SAMANTHA DIAZ MONTERO</v>
          </cell>
          <cell r="E1962" t="str">
            <v>PAULA SAMANTHA DIAZ MONTERO</v>
          </cell>
          <cell r="F1962" t="str">
            <v>Cédula de Ciudadania</v>
          </cell>
          <cell r="G1962">
            <v>1013623818</v>
          </cell>
          <cell r="H1962">
            <v>1013623818</v>
          </cell>
          <cell r="I1962">
            <v>1</v>
          </cell>
          <cell r="K1962" t="str">
            <v>Natural</v>
          </cell>
          <cell r="L1962" t="str">
            <v>1 Natural</v>
          </cell>
          <cell r="M1962" t="str">
            <v>2 Privada (1)</v>
          </cell>
          <cell r="N1962" t="str">
            <v>4 Persona Natural (2)</v>
          </cell>
          <cell r="O1962" t="str">
            <v>1 Nacional</v>
          </cell>
          <cell r="Q1962" t="str">
            <v>3 3. Único Contratista</v>
          </cell>
          <cell r="U1962">
            <v>1013623818</v>
          </cell>
          <cell r="V1962" t="str">
            <v>PAULA SAMANTHA DIAZ MONTERO</v>
          </cell>
        </row>
        <row r="1963">
          <cell r="C1963" t="str">
            <v>274-2024</v>
          </cell>
          <cell r="D1963" t="str">
            <v>FREDY ALBERTO OROZCO ARDILA</v>
          </cell>
          <cell r="E1963" t="str">
            <v>FREDY ALBERTO OROZCO ARDILA</v>
          </cell>
          <cell r="F1963" t="str">
            <v>Cédula de Ciudadania</v>
          </cell>
          <cell r="G1963">
            <v>8853423</v>
          </cell>
          <cell r="H1963">
            <v>8853423</v>
          </cell>
          <cell r="I1963">
            <v>1</v>
          </cell>
          <cell r="K1963" t="str">
            <v>Natural</v>
          </cell>
          <cell r="L1963" t="str">
            <v>1 Natural</v>
          </cell>
          <cell r="M1963" t="str">
            <v>2 Privada (1)</v>
          </cell>
          <cell r="N1963" t="str">
            <v>4 Persona Natural (2)</v>
          </cell>
          <cell r="O1963" t="str">
            <v>1 Nacional</v>
          </cell>
          <cell r="Q1963" t="str">
            <v>3 3. Único Contratista</v>
          </cell>
          <cell r="U1963">
            <v>8853423</v>
          </cell>
          <cell r="V1963" t="str">
            <v>FREDY ALBERTO OROZCO ARDILA</v>
          </cell>
        </row>
        <row r="1964">
          <cell r="C1964" t="str">
            <v>2740-2024</v>
          </cell>
          <cell r="D1964" t="str">
            <v>Sandy Lorena</v>
          </cell>
          <cell r="E1964" t="str">
            <v>SANDY LORENA GOMEZ ROJAS</v>
          </cell>
          <cell r="F1964" t="str">
            <v>Cédula de Ciudadania</v>
          </cell>
          <cell r="G1964">
            <v>1016050324</v>
          </cell>
          <cell r="H1964">
            <v>1016050324</v>
          </cell>
          <cell r="I1964">
            <v>4</v>
          </cell>
          <cell r="K1964" t="str">
            <v>Natural</v>
          </cell>
          <cell r="L1964" t="str">
            <v>1 Natural</v>
          </cell>
          <cell r="M1964" t="str">
            <v>2 Privada (1)</v>
          </cell>
          <cell r="N1964" t="str">
            <v>4 Persona Natural (2)</v>
          </cell>
          <cell r="O1964" t="str">
            <v>1 Nacional</v>
          </cell>
          <cell r="Q1964" t="str">
            <v>3 3. Único Contratista</v>
          </cell>
          <cell r="U1964">
            <v>1016050324</v>
          </cell>
          <cell r="V1964" t="str">
            <v>SANDY LORENA GOMEZ ROJAS</v>
          </cell>
        </row>
        <row r="1965">
          <cell r="C1965" t="str">
            <v>2741-2024</v>
          </cell>
          <cell r="D1965" t="str">
            <v>Ingrid Camila Fonseca Mancera</v>
          </cell>
          <cell r="E1965" t="str">
            <v>INGRID CAMILA FONSECA MANCERA</v>
          </cell>
          <cell r="F1965" t="str">
            <v>Cédula de Ciudadania</v>
          </cell>
          <cell r="G1965">
            <v>1022411434</v>
          </cell>
          <cell r="H1965">
            <v>1022411434</v>
          </cell>
          <cell r="I1965">
            <v>8</v>
          </cell>
          <cell r="K1965" t="str">
            <v>Natural</v>
          </cell>
          <cell r="L1965" t="str">
            <v>1 Natural</v>
          </cell>
          <cell r="M1965" t="str">
            <v>2 Privada (1)</v>
          </cell>
          <cell r="N1965" t="str">
            <v>4 Persona Natural (2)</v>
          </cell>
          <cell r="O1965" t="str">
            <v>1 Nacional</v>
          </cell>
          <cell r="Q1965" t="str">
            <v>3 3. Único Contratista</v>
          </cell>
          <cell r="U1965">
            <v>1022411434</v>
          </cell>
          <cell r="V1965" t="str">
            <v>INGRID CAMILA FONSECA MANCERA</v>
          </cell>
        </row>
        <row r="1966">
          <cell r="C1966" t="str">
            <v>2742-2024</v>
          </cell>
          <cell r="D1966" t="str">
            <v>MARIA PAULA RIVERA DIAZ</v>
          </cell>
          <cell r="E1966" t="str">
            <v>MARIA PAULA RIVERA DIAZ</v>
          </cell>
          <cell r="F1966" t="str">
            <v>Cédula de Ciudadania</v>
          </cell>
          <cell r="G1966">
            <v>1072651129</v>
          </cell>
          <cell r="H1966">
            <v>1072651129</v>
          </cell>
          <cell r="I1966">
            <v>7</v>
          </cell>
          <cell r="K1966" t="str">
            <v>Natural</v>
          </cell>
          <cell r="L1966" t="str">
            <v>1 Natural</v>
          </cell>
          <cell r="M1966" t="str">
            <v>2 Privada (1)</v>
          </cell>
          <cell r="N1966" t="str">
            <v>4 Persona Natural (2)</v>
          </cell>
          <cell r="O1966" t="str">
            <v>1 Nacional</v>
          </cell>
          <cell r="Q1966" t="str">
            <v>3 3. Único Contratista</v>
          </cell>
          <cell r="U1966">
            <v>1072651129</v>
          </cell>
          <cell r="V1966" t="str">
            <v>MARIA PAULA RIVERA DIAZ</v>
          </cell>
        </row>
        <row r="1967">
          <cell r="C1967" t="str">
            <v>2743-2024</v>
          </cell>
          <cell r="D1967" t="str">
            <v>JIMMY CALDERON ALZATE</v>
          </cell>
          <cell r="E1967" t="str">
            <v>JIMMY CALDERON ALZATE</v>
          </cell>
          <cell r="F1967" t="str">
            <v>Cédula de Ciudadania</v>
          </cell>
          <cell r="G1967">
            <v>79846275</v>
          </cell>
          <cell r="H1967">
            <v>79846275</v>
          </cell>
          <cell r="I1967">
            <v>7</v>
          </cell>
          <cell r="K1967" t="str">
            <v>Natural</v>
          </cell>
          <cell r="L1967" t="str">
            <v>1 Natural</v>
          </cell>
          <cell r="M1967" t="str">
            <v>2 Privada (1)</v>
          </cell>
          <cell r="N1967" t="str">
            <v>4 Persona Natural (2)</v>
          </cell>
          <cell r="O1967" t="str">
            <v>1 Nacional</v>
          </cell>
          <cell r="Q1967" t="str">
            <v>3 3. Único Contratista</v>
          </cell>
          <cell r="U1967">
            <v>79846275</v>
          </cell>
          <cell r="V1967" t="str">
            <v>JIMMY CALDERON ALZATE</v>
          </cell>
        </row>
        <row r="1968">
          <cell r="C1968" t="str">
            <v>2744-2024</v>
          </cell>
          <cell r="D1968" t="str">
            <v>Brayan Andres Alvira Lozano</v>
          </cell>
          <cell r="E1968" t="str">
            <v>BRAYAN ANDRES ALVIRA LOZANO</v>
          </cell>
          <cell r="F1968" t="str">
            <v>Cédula de Ciudadania</v>
          </cell>
          <cell r="G1968">
            <v>1022382892</v>
          </cell>
          <cell r="H1968">
            <v>1022382892</v>
          </cell>
          <cell r="I1968">
            <v>2</v>
          </cell>
          <cell r="K1968" t="str">
            <v>Natural</v>
          </cell>
          <cell r="L1968" t="str">
            <v>1 Natural</v>
          </cell>
          <cell r="M1968" t="str">
            <v>2 Privada (1)</v>
          </cell>
          <cell r="N1968" t="str">
            <v>4 Persona Natural (2)</v>
          </cell>
          <cell r="O1968" t="str">
            <v>1 Nacional</v>
          </cell>
          <cell r="Q1968" t="str">
            <v>3 3. Único Contratista</v>
          </cell>
          <cell r="U1968">
            <v>1022382892</v>
          </cell>
          <cell r="V1968" t="str">
            <v>BRAYAN ANDRES ALVIRA LOZANO</v>
          </cell>
        </row>
        <row r="1969">
          <cell r="C1969" t="str">
            <v>2745-2024</v>
          </cell>
          <cell r="D1969" t="str">
            <v>Sandra Carolina Moreno Palacio</v>
          </cell>
          <cell r="E1969" t="str">
            <v>SANDRA CAROLINA MORENO PALACIO</v>
          </cell>
          <cell r="F1969" t="str">
            <v>Cédula de Ciudadania</v>
          </cell>
          <cell r="G1969">
            <v>52493023</v>
          </cell>
          <cell r="H1969">
            <v>52493023</v>
          </cell>
          <cell r="I1969">
            <v>3</v>
          </cell>
          <cell r="K1969" t="str">
            <v>Natural</v>
          </cell>
          <cell r="L1969" t="str">
            <v>1 Natural</v>
          </cell>
          <cell r="M1969" t="str">
            <v>2 Privada (1)</v>
          </cell>
          <cell r="N1969" t="str">
            <v>4 Persona Natural (2)</v>
          </cell>
          <cell r="O1969" t="str">
            <v>1 Nacional</v>
          </cell>
          <cell r="Q1969" t="str">
            <v>3 3. Único Contratista</v>
          </cell>
          <cell r="U1969">
            <v>52493023</v>
          </cell>
          <cell r="V1969" t="str">
            <v>SANDRA CAROLINA MORENO PALACIO</v>
          </cell>
        </row>
        <row r="1970">
          <cell r="C1970" t="str">
            <v>2746-2024</v>
          </cell>
          <cell r="D1970" t="str">
            <v>Néstor Raúl González Fonseca</v>
          </cell>
          <cell r="E1970" t="str">
            <v>NESTOR RAUL GONZALEZ FONSECA</v>
          </cell>
          <cell r="F1970" t="str">
            <v>Cédula de Ciudadania</v>
          </cell>
          <cell r="G1970">
            <v>80242702</v>
          </cell>
          <cell r="H1970">
            <v>80242702</v>
          </cell>
          <cell r="I1970">
            <v>1</v>
          </cell>
          <cell r="K1970" t="str">
            <v>Natural</v>
          </cell>
          <cell r="L1970" t="str">
            <v>1 Natural</v>
          </cell>
          <cell r="M1970" t="str">
            <v>2 Privada (1)</v>
          </cell>
          <cell r="N1970" t="str">
            <v>4 Persona Natural (2)</v>
          </cell>
          <cell r="O1970" t="str">
            <v>1 Nacional</v>
          </cell>
          <cell r="Q1970" t="str">
            <v>3 3. Único Contratista</v>
          </cell>
          <cell r="U1970">
            <v>80242702</v>
          </cell>
          <cell r="V1970" t="str">
            <v>NESTOR RAUL GONZALEZ FONSECA</v>
          </cell>
        </row>
        <row r="1971">
          <cell r="C1971" t="str">
            <v>2747-2024</v>
          </cell>
          <cell r="D1971" t="str">
            <v>Yuleicy Rozo Gonzalez</v>
          </cell>
          <cell r="E1971" t="str">
            <v>YULEICY ROZO GONZALEZ</v>
          </cell>
          <cell r="F1971" t="str">
            <v>Cédula de Ciudadania</v>
          </cell>
          <cell r="G1971">
            <v>1019090198</v>
          </cell>
          <cell r="H1971">
            <v>1019090198</v>
          </cell>
          <cell r="I1971">
            <v>4</v>
          </cell>
          <cell r="K1971" t="str">
            <v>Natural</v>
          </cell>
          <cell r="L1971" t="str">
            <v>1 Natural</v>
          </cell>
          <cell r="M1971" t="str">
            <v>2 Privada (1)</v>
          </cell>
          <cell r="N1971" t="str">
            <v>4 Persona Natural (2)</v>
          </cell>
          <cell r="O1971" t="str">
            <v>1 Nacional</v>
          </cell>
          <cell r="Q1971" t="str">
            <v>3 3. Único Contratista</v>
          </cell>
          <cell r="U1971">
            <v>1019090198</v>
          </cell>
          <cell r="V1971" t="str">
            <v>YULEICY ROZO GONZALEZ</v>
          </cell>
        </row>
        <row r="1972">
          <cell r="C1972" t="str">
            <v>2748-2024</v>
          </cell>
          <cell r="D1972" t="str">
            <v>Diana Carolina Rodríguez Aguirre</v>
          </cell>
          <cell r="E1972" t="str">
            <v>DIANA CAROLINA RODRIGUEZ AGUIRRE</v>
          </cell>
          <cell r="F1972" t="str">
            <v>Cédula de Ciudadania</v>
          </cell>
          <cell r="G1972">
            <v>1015397807</v>
          </cell>
          <cell r="H1972">
            <v>1015397807</v>
          </cell>
          <cell r="I1972">
            <v>6</v>
          </cell>
          <cell r="K1972" t="str">
            <v>Natural</v>
          </cell>
          <cell r="L1972" t="str">
            <v>1 Natural</v>
          </cell>
          <cell r="M1972" t="str">
            <v>2 Privada (1)</v>
          </cell>
          <cell r="N1972" t="str">
            <v>4 Persona Natural (2)</v>
          </cell>
          <cell r="O1972" t="str">
            <v>1 Nacional</v>
          </cell>
          <cell r="Q1972" t="str">
            <v>3 3. Único Contratista</v>
          </cell>
          <cell r="U1972">
            <v>1015397807</v>
          </cell>
          <cell r="V1972" t="str">
            <v>DIANA CAROLINA RODRIGUEZ AGUIRRE</v>
          </cell>
        </row>
        <row r="1973">
          <cell r="C1973" t="str">
            <v>2749-2024</v>
          </cell>
          <cell r="D1973" t="str">
            <v>Eliana Urazan Roncancio</v>
          </cell>
          <cell r="E1973" t="str">
            <v>ELIANA URAZAN RONCANCIO</v>
          </cell>
          <cell r="F1973" t="str">
            <v>Cédula de Ciudadania</v>
          </cell>
          <cell r="G1973">
            <v>52055799</v>
          </cell>
          <cell r="H1973">
            <v>52055799</v>
          </cell>
          <cell r="I1973">
            <v>1</v>
          </cell>
          <cell r="K1973" t="str">
            <v>Natural</v>
          </cell>
          <cell r="L1973" t="str">
            <v>1 Natural</v>
          </cell>
          <cell r="M1973" t="str">
            <v>2 Privada (1)</v>
          </cell>
          <cell r="N1973" t="str">
            <v>4 Persona Natural (2)</v>
          </cell>
          <cell r="O1973" t="str">
            <v>1 Nacional</v>
          </cell>
          <cell r="Q1973" t="str">
            <v>3 3. Único Contratista</v>
          </cell>
          <cell r="U1973">
            <v>52055799</v>
          </cell>
          <cell r="V1973" t="str">
            <v>ELIANA URAZAN RONCANCIO</v>
          </cell>
        </row>
        <row r="1974">
          <cell r="C1974" t="str">
            <v>275-2024</v>
          </cell>
          <cell r="D1974" t="str">
            <v>JESSICA MOLANO RODRIGUEZ</v>
          </cell>
          <cell r="E1974" t="str">
            <v>JESSICA MOLANO RODRIGUEZ</v>
          </cell>
          <cell r="F1974" t="str">
            <v>Cédula de Ciudadania</v>
          </cell>
          <cell r="G1974">
            <v>1010194126</v>
          </cell>
          <cell r="H1974">
            <v>1010194126</v>
          </cell>
          <cell r="I1974">
            <v>9</v>
          </cell>
          <cell r="K1974" t="str">
            <v>Natural</v>
          </cell>
          <cell r="L1974" t="str">
            <v>1 Natural</v>
          </cell>
          <cell r="M1974" t="str">
            <v>2 Privada (1)</v>
          </cell>
          <cell r="N1974" t="str">
            <v>4 Persona Natural (2)</v>
          </cell>
          <cell r="O1974" t="str">
            <v>1 Nacional</v>
          </cell>
          <cell r="Q1974" t="str">
            <v>3 3. Único Contratista</v>
          </cell>
          <cell r="U1974">
            <v>1010194126</v>
          </cell>
          <cell r="V1974" t="str">
            <v>JESSICA MOLANO RODRIGUEZ</v>
          </cell>
        </row>
        <row r="1975">
          <cell r="C1975" t="str">
            <v>2750-2024</v>
          </cell>
          <cell r="D1975" t="str">
            <v>Haley Alexander Albornoz Diaz</v>
          </cell>
          <cell r="E1975" t="str">
            <v>HALEY ALEXANDER ALBORNOZ DIAZ</v>
          </cell>
          <cell r="F1975" t="str">
            <v>NIT</v>
          </cell>
          <cell r="G1975">
            <v>1022323417</v>
          </cell>
          <cell r="H1975">
            <v>1022323417</v>
          </cell>
          <cell r="I1975">
            <v>5</v>
          </cell>
          <cell r="K1975" t="str">
            <v>Natural</v>
          </cell>
          <cell r="L1975" t="str">
            <v>2 Jurídica</v>
          </cell>
          <cell r="N1975" t="str">
            <v>3 Privadas (2)</v>
          </cell>
          <cell r="O1975" t="str">
            <v>1 Nacional</v>
          </cell>
          <cell r="Q1975" t="str">
            <v>3 3. Único Contratista</v>
          </cell>
          <cell r="U1975">
            <v>1022323417</v>
          </cell>
          <cell r="V1975" t="str">
            <v>HALEY ALEXANDER ALBORNOZ DIAZ</v>
          </cell>
        </row>
        <row r="1976">
          <cell r="C1976" t="str">
            <v>2751-2024</v>
          </cell>
          <cell r="D1976" t="str">
            <v>Julio Cesar Castro Prada</v>
          </cell>
          <cell r="E1976" t="str">
            <v>JULIO CESAR CASTRO PRADA</v>
          </cell>
          <cell r="F1976" t="str">
            <v>Cédula de Ciudadania</v>
          </cell>
          <cell r="G1976">
            <v>1022329885</v>
          </cell>
          <cell r="H1976">
            <v>1022329885</v>
          </cell>
          <cell r="I1976">
            <v>6</v>
          </cell>
          <cell r="K1976" t="str">
            <v>Natural</v>
          </cell>
          <cell r="L1976" t="str">
            <v>1 Natural</v>
          </cell>
          <cell r="M1976" t="str">
            <v>2 Privada (1)</v>
          </cell>
          <cell r="N1976" t="str">
            <v>4 Persona Natural (2)</v>
          </cell>
          <cell r="O1976" t="str">
            <v>1 Nacional</v>
          </cell>
          <cell r="Q1976" t="str">
            <v>3 3. Único Contratista</v>
          </cell>
          <cell r="U1976">
            <v>1022329885</v>
          </cell>
          <cell r="V1976" t="str">
            <v>JULIO CESAR CASTRO PRADA</v>
          </cell>
        </row>
        <row r="1977">
          <cell r="C1977" t="str">
            <v>2752-2024</v>
          </cell>
          <cell r="D1977" t="str">
            <v>LADY MILENA ALVAREZ TORRES</v>
          </cell>
          <cell r="E1977" t="str">
            <v>LADY MILENA ALVAREZ TORRES</v>
          </cell>
          <cell r="G1977">
            <v>52736749</v>
          </cell>
          <cell r="H1977">
            <v>52736749</v>
          </cell>
          <cell r="I1977">
            <v>6</v>
          </cell>
          <cell r="K1977" t="str">
            <v>Natural</v>
          </cell>
          <cell r="U1977">
            <v>52736749</v>
          </cell>
          <cell r="V1977" t="str">
            <v>LADY MILENA ALVAREZ TORRES</v>
          </cell>
        </row>
        <row r="1978">
          <cell r="C1978" t="str">
            <v>2753-2024</v>
          </cell>
          <cell r="D1978" t="str">
            <v>Daniela Alonso Castro</v>
          </cell>
          <cell r="E1978" t="str">
            <v>DANIELA ALONSO CASTRO</v>
          </cell>
          <cell r="F1978" t="str">
            <v>Cédula de Ciudadania</v>
          </cell>
          <cell r="G1978">
            <v>1018487800</v>
          </cell>
          <cell r="H1978">
            <v>1018487800</v>
          </cell>
          <cell r="I1978">
            <v>2</v>
          </cell>
          <cell r="K1978" t="str">
            <v>Natural</v>
          </cell>
          <cell r="L1978" t="str">
            <v>1 Natural</v>
          </cell>
          <cell r="M1978" t="str">
            <v>2 Privada (1)</v>
          </cell>
          <cell r="N1978" t="str">
            <v>4 Persona Natural (2)</v>
          </cell>
          <cell r="O1978" t="str">
            <v>1 Nacional</v>
          </cell>
          <cell r="Q1978" t="str">
            <v>3 3. Único Contratista</v>
          </cell>
          <cell r="U1978">
            <v>1018487800</v>
          </cell>
          <cell r="V1978" t="str">
            <v>DANIELA ALONSO CASTRO</v>
          </cell>
        </row>
        <row r="1979">
          <cell r="C1979" t="str">
            <v>2754-2024</v>
          </cell>
          <cell r="D1979" t="str">
            <v>Luisa Fernanda Paredes Montañez</v>
          </cell>
          <cell r="E1979" t="str">
            <v>LUISA FERNANDA PAREDES MONTAÑEZ</v>
          </cell>
          <cell r="F1979" t="str">
            <v>Cédula de Ciudadania</v>
          </cell>
          <cell r="G1979">
            <v>1016095942</v>
          </cell>
          <cell r="H1979">
            <v>1016095942</v>
          </cell>
          <cell r="I1979">
            <v>1</v>
          </cell>
          <cell r="K1979" t="str">
            <v>Natural</v>
          </cell>
          <cell r="L1979" t="str">
            <v>1 Natural</v>
          </cell>
          <cell r="M1979" t="str">
            <v>2 Privada (1)</v>
          </cell>
          <cell r="N1979" t="str">
            <v>4 Persona Natural (2)</v>
          </cell>
          <cell r="O1979" t="str">
            <v>1 Nacional</v>
          </cell>
          <cell r="Q1979" t="str">
            <v>3 3. Único Contratista</v>
          </cell>
          <cell r="U1979">
            <v>1016095942</v>
          </cell>
          <cell r="V1979" t="str">
            <v>LUISA FERNANDA PAREDES MONTAÑEZ</v>
          </cell>
        </row>
        <row r="1980">
          <cell r="C1980" t="str">
            <v>2755-2024</v>
          </cell>
          <cell r="D1980" t="str">
            <v>Carlos Andrés Rozo Prada</v>
          </cell>
          <cell r="E1980" t="str">
            <v>CARLOS ANDRES ROZO PRADA</v>
          </cell>
          <cell r="F1980" t="str">
            <v>Cédula de Ciudadania</v>
          </cell>
          <cell r="G1980">
            <v>80082609</v>
          </cell>
          <cell r="H1980">
            <v>80082609</v>
          </cell>
          <cell r="I1980">
            <v>7</v>
          </cell>
          <cell r="K1980" t="str">
            <v>Natural</v>
          </cell>
          <cell r="L1980" t="str">
            <v>1 Natural</v>
          </cell>
          <cell r="M1980" t="str">
            <v>2 Privada (1)</v>
          </cell>
          <cell r="N1980" t="str">
            <v>4 Persona Natural (2)</v>
          </cell>
          <cell r="O1980" t="str">
            <v>1 Nacional</v>
          </cell>
          <cell r="Q1980" t="str">
            <v>3 3. Único Contratista</v>
          </cell>
          <cell r="U1980">
            <v>80082609</v>
          </cell>
          <cell r="V1980" t="str">
            <v>CARLOS ANDRES ROZO PRADA</v>
          </cell>
        </row>
        <row r="1981">
          <cell r="C1981" t="str">
            <v>2756-2024</v>
          </cell>
          <cell r="D1981" t="str">
            <v>JAVIER BUSTAMANTE CARO</v>
          </cell>
          <cell r="E1981" t="str">
            <v>JAVIER BUSTAMANTE CARO</v>
          </cell>
          <cell r="F1981" t="str">
            <v>Cédula de Ciudadania</v>
          </cell>
          <cell r="G1981">
            <v>74181239</v>
          </cell>
          <cell r="H1981">
            <v>74181239</v>
          </cell>
          <cell r="I1981">
            <v>8</v>
          </cell>
          <cell r="K1981" t="str">
            <v>Natural</v>
          </cell>
          <cell r="L1981" t="str">
            <v>1 Natural</v>
          </cell>
          <cell r="M1981" t="str">
            <v>2 Privada (1)</v>
          </cell>
          <cell r="N1981" t="str">
            <v>4 Persona Natural (2)</v>
          </cell>
          <cell r="O1981" t="str">
            <v>1 Nacional</v>
          </cell>
          <cell r="Q1981" t="str">
            <v>3 3. Único Contratista</v>
          </cell>
          <cell r="U1981">
            <v>74181239</v>
          </cell>
          <cell r="V1981" t="str">
            <v>JAVIER BUSTAMANTE CARO</v>
          </cell>
        </row>
        <row r="1982">
          <cell r="C1982" t="str">
            <v>2757-2024</v>
          </cell>
          <cell r="D1982" t="str">
            <v>VIVIAN LIZETH PEÑA VALENCIA</v>
          </cell>
          <cell r="E1982" t="str">
            <v>VIVIAN LIZETH PEÑA VALENCIA</v>
          </cell>
          <cell r="F1982" t="str">
            <v>Cédula de Ciudadania</v>
          </cell>
          <cell r="G1982">
            <v>52289519</v>
          </cell>
          <cell r="H1982">
            <v>52289519</v>
          </cell>
          <cell r="I1982">
            <v>0</v>
          </cell>
          <cell r="K1982" t="str">
            <v>Natural</v>
          </cell>
          <cell r="L1982" t="str">
            <v>1 Natural</v>
          </cell>
          <cell r="M1982" t="str">
            <v>2 Privada (1)</v>
          </cell>
          <cell r="N1982" t="str">
            <v>4 Persona Natural (2)</v>
          </cell>
          <cell r="O1982" t="str">
            <v>1 Nacional</v>
          </cell>
          <cell r="Q1982" t="str">
            <v>3 3. Único Contratista</v>
          </cell>
          <cell r="U1982">
            <v>52289519</v>
          </cell>
          <cell r="V1982" t="str">
            <v>VIVIAN LIZETH PEÑA VALENCIA</v>
          </cell>
        </row>
        <row r="1983">
          <cell r="C1983" t="str">
            <v>2758-2024</v>
          </cell>
          <cell r="D1983" t="str">
            <v>John Jairo Marin Rocha</v>
          </cell>
          <cell r="E1983" t="str">
            <v>JOHN JAIRO MARIN ROCHA</v>
          </cell>
          <cell r="F1983" t="str">
            <v>Cédula de Ciudadania</v>
          </cell>
          <cell r="G1983">
            <v>79696786</v>
          </cell>
          <cell r="H1983">
            <v>79696786</v>
          </cell>
          <cell r="I1983">
            <v>4</v>
          </cell>
          <cell r="K1983" t="str">
            <v>Natural</v>
          </cell>
          <cell r="L1983" t="str">
            <v>1 Natural</v>
          </cell>
          <cell r="M1983" t="str">
            <v>2 Privada (1)</v>
          </cell>
          <cell r="N1983" t="str">
            <v>4 Persona Natural (2)</v>
          </cell>
          <cell r="O1983" t="str">
            <v>1 Nacional</v>
          </cell>
          <cell r="Q1983" t="str">
            <v>3 3. Único Contratista</v>
          </cell>
          <cell r="U1983">
            <v>79696786</v>
          </cell>
          <cell r="V1983" t="str">
            <v>JOHN JAIRO MARIN ROCHA</v>
          </cell>
        </row>
        <row r="1984">
          <cell r="C1984" t="str">
            <v>2759-2024</v>
          </cell>
          <cell r="D1984" t="str">
            <v>Corporación ATS Acción Técnica Social</v>
          </cell>
          <cell r="E1984" t="str">
            <v>CORPORACION A T S ACCION TECNICA SOCIAL</v>
          </cell>
          <cell r="F1984" t="str">
            <v>Cédula de Ciudadania</v>
          </cell>
          <cell r="G1984">
            <v>900211738</v>
          </cell>
          <cell r="H1984">
            <v>900211738</v>
          </cell>
          <cell r="I1984">
            <v>7</v>
          </cell>
          <cell r="K1984" t="str">
            <v>Jurídica</v>
          </cell>
          <cell r="L1984" t="str">
            <v>1 Natural</v>
          </cell>
          <cell r="M1984" t="str">
            <v>2 Privada (1)</v>
          </cell>
          <cell r="N1984" t="str">
            <v>4 Persona Natural (2)</v>
          </cell>
          <cell r="O1984" t="str">
            <v>1 Nacional</v>
          </cell>
          <cell r="Q1984" t="str">
            <v>3 3. Único Contratista</v>
          </cell>
          <cell r="U1984">
            <v>53064532</v>
          </cell>
          <cell r="V1984" t="str">
            <v>LINA VANNESA MORRIS SILVA</v>
          </cell>
        </row>
        <row r="1985">
          <cell r="C1985" t="str">
            <v>276-2024</v>
          </cell>
          <cell r="D1985" t="str">
            <v>Laura Patricia Gerena Castro</v>
          </cell>
          <cell r="E1985" t="str">
            <v>LAURA PATRICIA GERENA CASTRO</v>
          </cell>
          <cell r="F1985" t="str">
            <v>Cédula de Ciudadania</v>
          </cell>
          <cell r="G1985">
            <v>1032459338</v>
          </cell>
          <cell r="H1985">
            <v>1032459338</v>
          </cell>
          <cell r="I1985">
            <v>2</v>
          </cell>
          <cell r="K1985" t="str">
            <v>Natural</v>
          </cell>
          <cell r="L1985" t="str">
            <v>1 Natural</v>
          </cell>
          <cell r="M1985" t="str">
            <v>2 Privada (1)</v>
          </cell>
          <cell r="N1985" t="str">
            <v>4 Persona Natural (2)</v>
          </cell>
          <cell r="O1985" t="str">
            <v>1 Nacional</v>
          </cell>
          <cell r="Q1985" t="str">
            <v>3 3. Único Contratista</v>
          </cell>
          <cell r="U1985">
            <v>1032459338</v>
          </cell>
          <cell r="V1985" t="str">
            <v>LAURA PATRICIA GERENA CASTRO</v>
          </cell>
        </row>
        <row r="1986">
          <cell r="C1986" t="str">
            <v>2760-2024</v>
          </cell>
          <cell r="D1986" t="str">
            <v>Lorena Viviana Moreno</v>
          </cell>
          <cell r="E1986" t="str">
            <v>LORENA VIVIANA MORENO CRUZ</v>
          </cell>
          <cell r="F1986" t="str">
            <v>Cédula de Ciudadania</v>
          </cell>
          <cell r="G1986">
            <v>1022374631</v>
          </cell>
          <cell r="H1986">
            <v>1022374631</v>
          </cell>
          <cell r="I1986">
            <v>3</v>
          </cell>
          <cell r="K1986" t="str">
            <v>Natural</v>
          </cell>
          <cell r="L1986" t="str">
            <v>1 Natural</v>
          </cell>
          <cell r="M1986" t="str">
            <v>2 Privada (1)</v>
          </cell>
          <cell r="N1986" t="str">
            <v>4 Persona Natural (2)</v>
          </cell>
          <cell r="O1986" t="str">
            <v>1 Nacional</v>
          </cell>
          <cell r="Q1986" t="str">
            <v>3 3. Único Contratista</v>
          </cell>
          <cell r="U1986">
            <v>1022374631</v>
          </cell>
          <cell r="V1986" t="str">
            <v>LORENA VIVIANA MORENO CRUZ</v>
          </cell>
        </row>
        <row r="1987">
          <cell r="C1987" t="str">
            <v>2761-2024</v>
          </cell>
          <cell r="D1987" t="str">
            <v>Leidy Rocio Trujillo Roa</v>
          </cell>
          <cell r="E1987" t="str">
            <v>LEIDY ROCIO TRUJILLO ROA</v>
          </cell>
          <cell r="F1987" t="str">
            <v>Cédula de Ciudadania</v>
          </cell>
          <cell r="G1987">
            <v>1010177172</v>
          </cell>
          <cell r="H1987">
            <v>1010177172</v>
          </cell>
          <cell r="I1987">
            <v>6</v>
          </cell>
          <cell r="K1987" t="str">
            <v>Natural</v>
          </cell>
          <cell r="L1987" t="str">
            <v>1 Natural</v>
          </cell>
          <cell r="M1987" t="str">
            <v>2 Privada (1)</v>
          </cell>
          <cell r="N1987" t="str">
            <v>4 Persona Natural (2)</v>
          </cell>
          <cell r="O1987" t="str">
            <v>1 Nacional</v>
          </cell>
          <cell r="Q1987" t="str">
            <v>3 3. Único Contratista</v>
          </cell>
          <cell r="U1987">
            <v>1010177172</v>
          </cell>
          <cell r="V1987" t="str">
            <v>LEIDY ROCIO TRUJILLO ROA</v>
          </cell>
        </row>
        <row r="1988">
          <cell r="C1988" t="str">
            <v>2762-2024</v>
          </cell>
          <cell r="D1988" t="str">
            <v>Mónica Andrea Fernández Vera</v>
          </cell>
          <cell r="E1988" t="str">
            <v>MONICA ANDREA FERNANDEZ VERA</v>
          </cell>
          <cell r="F1988" t="str">
            <v>Cédula de Ciudadania</v>
          </cell>
          <cell r="G1988">
            <v>1012326661</v>
          </cell>
          <cell r="H1988">
            <v>1012326661</v>
          </cell>
          <cell r="I1988">
            <v>3</v>
          </cell>
          <cell r="K1988" t="str">
            <v>Natural</v>
          </cell>
          <cell r="L1988" t="str">
            <v>1 Natural</v>
          </cell>
          <cell r="M1988" t="str">
            <v>2 Privada (1)</v>
          </cell>
          <cell r="N1988" t="str">
            <v>4 Persona Natural (2)</v>
          </cell>
          <cell r="O1988" t="str">
            <v>1 Nacional</v>
          </cell>
          <cell r="Q1988" t="str">
            <v>3 3. Único Contratista</v>
          </cell>
          <cell r="U1988">
            <v>1012326661</v>
          </cell>
          <cell r="V1988" t="str">
            <v>MONICA ANDREA FERNANDEZ VERA</v>
          </cell>
        </row>
        <row r="1989">
          <cell r="C1989" t="str">
            <v>2763-2024</v>
          </cell>
          <cell r="D1989" t="str">
            <v>KAREN ANDREA ROJAS VALLEJO</v>
          </cell>
          <cell r="E1989" t="str">
            <v>KAREN ANDREA ROJAS VALLEJO</v>
          </cell>
          <cell r="F1989" t="str">
            <v>Cédula de Ciudadania</v>
          </cell>
          <cell r="G1989">
            <v>52887332</v>
          </cell>
          <cell r="H1989">
            <v>52887332</v>
          </cell>
          <cell r="I1989">
            <v>6</v>
          </cell>
          <cell r="K1989" t="str">
            <v>Natural</v>
          </cell>
          <cell r="L1989" t="str">
            <v>1 Natural</v>
          </cell>
          <cell r="M1989" t="str">
            <v>2 Privada (1)</v>
          </cell>
          <cell r="N1989" t="str">
            <v>4 Persona Natural (2)</v>
          </cell>
          <cell r="O1989" t="str">
            <v>1 Nacional</v>
          </cell>
          <cell r="Q1989" t="str">
            <v>3 3. Único Contratista</v>
          </cell>
          <cell r="U1989">
            <v>52887332</v>
          </cell>
          <cell r="V1989" t="str">
            <v>KAREN ANDREA ROJAS VALLEJO</v>
          </cell>
        </row>
        <row r="1990">
          <cell r="C1990" t="str">
            <v>2764-2024</v>
          </cell>
          <cell r="D1990" t="str">
            <v>BANACH NOREÑA ZAMBRANO</v>
          </cell>
          <cell r="E1990" t="str">
            <v>BANACH NOREÑA ZAMBRANO</v>
          </cell>
          <cell r="F1990" t="str">
            <v>Cédula de Ciudadania</v>
          </cell>
          <cell r="G1990">
            <v>1010222490</v>
          </cell>
          <cell r="H1990">
            <v>1010222490</v>
          </cell>
          <cell r="I1990">
            <v>6</v>
          </cell>
          <cell r="K1990" t="str">
            <v>Natural</v>
          </cell>
          <cell r="L1990" t="str">
            <v>1 Natural</v>
          </cell>
          <cell r="M1990" t="str">
            <v>2 Privada (1)</v>
          </cell>
          <cell r="N1990" t="str">
            <v>4 Persona Natural (2)</v>
          </cell>
          <cell r="O1990" t="str">
            <v>1 Nacional</v>
          </cell>
          <cell r="Q1990" t="str">
            <v>3 3. Único Contratista</v>
          </cell>
          <cell r="U1990">
            <v>1010222490</v>
          </cell>
          <cell r="V1990" t="str">
            <v>BANACH NOREÑA ZAMBRANO</v>
          </cell>
        </row>
        <row r="1991">
          <cell r="C1991" t="str">
            <v>2765-2024</v>
          </cell>
          <cell r="D1991" t="str">
            <v>Angel Eduardo Bohorquez Vera</v>
          </cell>
          <cell r="E1991" t="str">
            <v>ANGEL EDUARDO BOHORQUEZ VERA</v>
          </cell>
          <cell r="F1991" t="str">
            <v>Cédula de Ciudadania</v>
          </cell>
          <cell r="G1991">
            <v>1019056004</v>
          </cell>
          <cell r="H1991">
            <v>1019056004</v>
          </cell>
          <cell r="I1991">
            <v>0</v>
          </cell>
          <cell r="K1991" t="str">
            <v>Natural</v>
          </cell>
          <cell r="L1991" t="str">
            <v>1 Natural</v>
          </cell>
          <cell r="M1991" t="str">
            <v>2 Privada (1)</v>
          </cell>
          <cell r="N1991" t="str">
            <v>4 Persona Natural (2)</v>
          </cell>
          <cell r="O1991" t="str">
            <v>1 Nacional</v>
          </cell>
          <cell r="Q1991" t="str">
            <v>3 3. Único Contratista</v>
          </cell>
          <cell r="U1991">
            <v>1019056004</v>
          </cell>
          <cell r="V1991" t="str">
            <v>ANGEL EDUARDO BOHORQUEZ VERA</v>
          </cell>
        </row>
        <row r="1992">
          <cell r="C1992" t="str">
            <v>2766-2024</v>
          </cell>
          <cell r="D1992" t="str">
            <v>Alexander Melgarejo Martínez</v>
          </cell>
          <cell r="E1992" t="str">
            <v>ALEXANDER MELGAREJO MARTINEZ</v>
          </cell>
          <cell r="F1992" t="str">
            <v>NIT</v>
          </cell>
          <cell r="G1992">
            <v>79737120</v>
          </cell>
          <cell r="H1992">
            <v>79737120</v>
          </cell>
          <cell r="I1992">
            <v>7</v>
          </cell>
          <cell r="K1992" t="str">
            <v>Natural</v>
          </cell>
          <cell r="L1992" t="str">
            <v>2 Jurídica</v>
          </cell>
          <cell r="N1992" t="str">
            <v>3 Privadas (2)</v>
          </cell>
          <cell r="O1992" t="str">
            <v>1 Nacional</v>
          </cell>
          <cell r="Q1992" t="str">
            <v>3 3. Único Contratista</v>
          </cell>
          <cell r="U1992">
            <v>79737120</v>
          </cell>
          <cell r="V1992" t="str">
            <v>ALEXANDER MELGAREJO MARTINEZ</v>
          </cell>
        </row>
        <row r="1993">
          <cell r="C1993" t="str">
            <v>2767-2024</v>
          </cell>
          <cell r="D1993" t="str">
            <v>CRISTHIAN BUITRAGO</v>
          </cell>
          <cell r="E1993" t="str">
            <v>CRISTHIAN FABIAN BUITRAGO AHUMADA</v>
          </cell>
          <cell r="F1993" t="str">
            <v>NIT</v>
          </cell>
          <cell r="G1993">
            <v>1032406648</v>
          </cell>
          <cell r="H1993">
            <v>1032406648</v>
          </cell>
          <cell r="I1993">
            <v>3</v>
          </cell>
          <cell r="K1993" t="str">
            <v>Natural</v>
          </cell>
          <cell r="L1993" t="str">
            <v>2 Jurídica</v>
          </cell>
          <cell r="N1993" t="str">
            <v>3 Privadas (2)</v>
          </cell>
          <cell r="O1993" t="str">
            <v>1 Nacional</v>
          </cell>
          <cell r="Q1993" t="str">
            <v>3 3. Único Contratista</v>
          </cell>
          <cell r="U1993">
            <v>1032406648</v>
          </cell>
          <cell r="V1993" t="str">
            <v>CRISTHIAN FABIAN BUITRAGO AHUMADA</v>
          </cell>
        </row>
        <row r="1994">
          <cell r="C1994" t="str">
            <v>2768-2024</v>
          </cell>
          <cell r="D1994" t="str">
            <v>DIEGO FARID OLAYA GARCIA</v>
          </cell>
          <cell r="E1994" t="str">
            <v>DIEGO FARID OLAYA GARCIA</v>
          </cell>
          <cell r="F1994" t="str">
            <v>NIT</v>
          </cell>
          <cell r="G1994">
            <v>1013616846</v>
          </cell>
          <cell r="H1994">
            <v>1013616846</v>
          </cell>
          <cell r="I1994">
            <v>7</v>
          </cell>
          <cell r="K1994" t="str">
            <v>Natural</v>
          </cell>
          <cell r="L1994" t="str">
            <v>2 Jurídica</v>
          </cell>
          <cell r="N1994" t="str">
            <v>3 Privadas (2)</v>
          </cell>
          <cell r="O1994" t="str">
            <v>1 Nacional</v>
          </cell>
          <cell r="Q1994" t="str">
            <v>3 3. Único Contratista</v>
          </cell>
          <cell r="U1994">
            <v>1013616846</v>
          </cell>
          <cell r="V1994" t="str">
            <v>DIEGO FARID OLAYA GARCIA</v>
          </cell>
        </row>
        <row r="1995">
          <cell r="C1995" t="str">
            <v>2769-2024</v>
          </cell>
          <cell r="D1995" t="str">
            <v>Fabian Humberto martinez Diaz</v>
          </cell>
          <cell r="E1995" t="str">
            <v>FABIAN HUMBERTO MARTINEZ DIAZ</v>
          </cell>
          <cell r="F1995" t="str">
            <v>NIT</v>
          </cell>
          <cell r="G1995">
            <v>1014216895</v>
          </cell>
          <cell r="H1995">
            <v>1014216895</v>
          </cell>
          <cell r="I1995">
            <v>5</v>
          </cell>
          <cell r="K1995" t="str">
            <v>Natural</v>
          </cell>
          <cell r="L1995" t="str">
            <v>2 Jurídica</v>
          </cell>
          <cell r="N1995" t="str">
            <v>3 Privadas (2)</v>
          </cell>
          <cell r="O1995" t="str">
            <v>1 Nacional</v>
          </cell>
          <cell r="Q1995" t="str">
            <v>3 3. Único Contratista</v>
          </cell>
          <cell r="U1995">
            <v>1014216895</v>
          </cell>
          <cell r="V1995" t="str">
            <v>FABIAN HUMBERTO MARTINEZ DIAZ</v>
          </cell>
        </row>
        <row r="1996">
          <cell r="C1996" t="str">
            <v>277-2024</v>
          </cell>
          <cell r="D1996" t="str">
            <v>Paloma Rendón Gómez</v>
          </cell>
          <cell r="E1996" t="str">
            <v>PALOMA RENDON GOMEZ</v>
          </cell>
          <cell r="F1996" t="str">
            <v>NIT</v>
          </cell>
          <cell r="G1996">
            <v>52715390</v>
          </cell>
          <cell r="H1996">
            <v>52715390</v>
          </cell>
          <cell r="I1996">
            <v>6</v>
          </cell>
          <cell r="K1996" t="str">
            <v>Natural</v>
          </cell>
          <cell r="L1996" t="str">
            <v>2 Jurídica</v>
          </cell>
          <cell r="N1996" t="str">
            <v>3 Privadas (2)</v>
          </cell>
          <cell r="O1996" t="str">
            <v>1 Nacional</v>
          </cell>
          <cell r="Q1996" t="str">
            <v>3 3. Único Contratista</v>
          </cell>
          <cell r="U1996">
            <v>52715390</v>
          </cell>
          <cell r="V1996" t="str">
            <v>PALOMA RENDON GOMEZ</v>
          </cell>
        </row>
        <row r="1997">
          <cell r="C1997" t="str">
            <v>2770-2024</v>
          </cell>
          <cell r="D1997" t="str">
            <v>INDIRA RODRIGUEZ ROJAS</v>
          </cell>
          <cell r="E1997" t="str">
            <v>INDIRA RODRIGUEZ ROJAS</v>
          </cell>
          <cell r="F1997" t="str">
            <v>Cédula de Ciudadania</v>
          </cell>
          <cell r="G1997">
            <v>52114508</v>
          </cell>
          <cell r="H1997">
            <v>52114508</v>
          </cell>
          <cell r="I1997">
            <v>9</v>
          </cell>
          <cell r="K1997" t="str">
            <v>Natural</v>
          </cell>
          <cell r="L1997" t="str">
            <v>1 Natural</v>
          </cell>
          <cell r="M1997" t="str">
            <v>2 Privada (1)</v>
          </cell>
          <cell r="N1997" t="str">
            <v>4 Persona Natural (2)</v>
          </cell>
          <cell r="O1997" t="str">
            <v>1 Nacional</v>
          </cell>
          <cell r="Q1997" t="str">
            <v>3 3. Único Contratista</v>
          </cell>
          <cell r="U1997">
            <v>52114508</v>
          </cell>
          <cell r="V1997" t="str">
            <v>INDIRA RODRIGUEZ ROJAS</v>
          </cell>
        </row>
        <row r="1998">
          <cell r="C1998" t="str">
            <v>2771-2024</v>
          </cell>
          <cell r="D1998" t="str">
            <v>JOSE EDWIN RIAÑO TIQUE</v>
          </cell>
          <cell r="E1998" t="str">
            <v>JOSE EDWIN RIAÑO TIQUE</v>
          </cell>
          <cell r="F1998" t="str">
            <v>Cédula de Ciudadania</v>
          </cell>
          <cell r="G1998">
            <v>80064839</v>
          </cell>
          <cell r="H1998">
            <v>80064839</v>
          </cell>
          <cell r="I1998">
            <v>8</v>
          </cell>
          <cell r="K1998" t="str">
            <v>Natural</v>
          </cell>
          <cell r="L1998" t="str">
            <v>1 Natural</v>
          </cell>
          <cell r="M1998" t="str">
            <v>2 Privada (1)</v>
          </cell>
          <cell r="N1998" t="str">
            <v>4 Persona Natural (2)</v>
          </cell>
          <cell r="O1998" t="str">
            <v>1 Nacional</v>
          </cell>
          <cell r="Q1998" t="str">
            <v>3 3. Único Contratista</v>
          </cell>
          <cell r="U1998">
            <v>80064839</v>
          </cell>
          <cell r="V1998" t="str">
            <v>JOSE EDWIN RIAÑO TIQUE</v>
          </cell>
        </row>
        <row r="1999">
          <cell r="C1999" t="str">
            <v>2772-2024</v>
          </cell>
          <cell r="D1999" t="str">
            <v>Laura Isabel Reyes Castro</v>
          </cell>
          <cell r="E1999" t="str">
            <v>LAURA ISABEL REYES CASTRO</v>
          </cell>
          <cell r="F1999" t="str">
            <v>Cédula de Ciudadania</v>
          </cell>
          <cell r="G1999">
            <v>1020826154</v>
          </cell>
          <cell r="H1999">
            <v>1020826154</v>
          </cell>
          <cell r="I1999">
            <v>5</v>
          </cell>
          <cell r="K1999" t="str">
            <v>Natural</v>
          </cell>
          <cell r="L1999" t="str">
            <v>1 Natural</v>
          </cell>
          <cell r="M1999" t="str">
            <v>2 Privada (1)</v>
          </cell>
          <cell r="N1999" t="str">
            <v>4 Persona Natural (2)</v>
          </cell>
          <cell r="O1999" t="str">
            <v>1 Nacional</v>
          </cell>
          <cell r="Q1999" t="str">
            <v>3 3. Único Contratista</v>
          </cell>
          <cell r="U1999">
            <v>1020826154</v>
          </cell>
          <cell r="V1999" t="str">
            <v>LAURA ISABEL REYES CASTRO</v>
          </cell>
        </row>
        <row r="2000">
          <cell r="C2000" t="str">
            <v>2773-2024</v>
          </cell>
          <cell r="D2000" t="str">
            <v>SARA FERNANDA AMAYA RODRÍGUEZ</v>
          </cell>
          <cell r="E2000" t="str">
            <v>SARA FERNANDA AMAYA RODRIGUEZ</v>
          </cell>
          <cell r="F2000" t="str">
            <v>Cédula de Ciudadania</v>
          </cell>
          <cell r="G2000">
            <v>1033767565</v>
          </cell>
          <cell r="H2000">
            <v>1033767565</v>
          </cell>
          <cell r="I2000">
            <v>2</v>
          </cell>
          <cell r="K2000" t="str">
            <v>Natural</v>
          </cell>
          <cell r="L2000" t="str">
            <v>1 Natural</v>
          </cell>
          <cell r="M2000" t="str">
            <v>2 Privada (1)</v>
          </cell>
          <cell r="N2000" t="str">
            <v>4 Persona Natural (2)</v>
          </cell>
          <cell r="O2000" t="str">
            <v>1 Nacional</v>
          </cell>
          <cell r="Q2000" t="str">
            <v>3 3. Único Contratista</v>
          </cell>
          <cell r="U2000">
            <v>1033767565</v>
          </cell>
          <cell r="V2000" t="str">
            <v>SARA FERNANDA AMAYA RODRIGUEZ</v>
          </cell>
        </row>
        <row r="2001">
          <cell r="C2001" t="str">
            <v>2774-2024</v>
          </cell>
          <cell r="D2001" t="str">
            <v>VICTOR EDUARDO CARABALLO SANDOVAL</v>
          </cell>
          <cell r="E2001" t="str">
            <v>VICTOR EDUARDO CARABALLO SANDOVAL</v>
          </cell>
          <cell r="F2001" t="str">
            <v>Cédula de Ciudadania</v>
          </cell>
          <cell r="G2001">
            <v>1022955985</v>
          </cell>
          <cell r="H2001">
            <v>1022955985</v>
          </cell>
          <cell r="I2001">
            <v>9</v>
          </cell>
          <cell r="K2001" t="str">
            <v>Natural</v>
          </cell>
          <cell r="L2001" t="str">
            <v>1 Natural</v>
          </cell>
          <cell r="M2001" t="str">
            <v>2 Privada (1)</v>
          </cell>
          <cell r="N2001" t="str">
            <v>4 Persona Natural (2)</v>
          </cell>
          <cell r="O2001" t="str">
            <v>1 Nacional</v>
          </cell>
          <cell r="Q2001" t="str">
            <v>3 3. Único Contratista</v>
          </cell>
          <cell r="U2001">
            <v>1022955985</v>
          </cell>
          <cell r="V2001" t="str">
            <v>VICTOR EDUARDO CARABALLO SANDOVAL</v>
          </cell>
        </row>
        <row r="2002">
          <cell r="C2002" t="str">
            <v>2775-2024</v>
          </cell>
          <cell r="D2002" t="str">
            <v>MIKE GIOVANNI PIRACON GARCIA</v>
          </cell>
          <cell r="E2002" t="str">
            <v>MIKE GIOVANNI PIRACON GARCIA</v>
          </cell>
          <cell r="F2002" t="str">
            <v>Cédula de Ciudadania</v>
          </cell>
          <cell r="G2002">
            <v>1012383959</v>
          </cell>
          <cell r="H2002">
            <v>1012383959</v>
          </cell>
          <cell r="I2002">
            <v>5</v>
          </cell>
          <cell r="K2002" t="str">
            <v>Natural</v>
          </cell>
          <cell r="L2002" t="str">
            <v>1 Natural</v>
          </cell>
          <cell r="M2002" t="str">
            <v>2 Privada (1)</v>
          </cell>
          <cell r="N2002" t="str">
            <v>4 Persona Natural (2)</v>
          </cell>
          <cell r="O2002" t="str">
            <v>1 Nacional</v>
          </cell>
          <cell r="Q2002" t="str">
            <v>3 3. Único Contratista</v>
          </cell>
          <cell r="U2002">
            <v>1012383959</v>
          </cell>
          <cell r="V2002" t="str">
            <v>MIKE GIOVANNI PIRACON GARCIA</v>
          </cell>
        </row>
        <row r="2003">
          <cell r="C2003" t="str">
            <v>2776-2024</v>
          </cell>
          <cell r="D2003" t="str">
            <v>JOHN ALEXANDER RIOS ROMERO</v>
          </cell>
          <cell r="E2003" t="str">
            <v>JOHN ALEXANDER RIOS ROMERO</v>
          </cell>
          <cell r="F2003" t="str">
            <v>Cédula de Ciudadania</v>
          </cell>
          <cell r="G2003">
            <v>80203863</v>
          </cell>
          <cell r="H2003">
            <v>80203863</v>
          </cell>
          <cell r="I2003">
            <v>2</v>
          </cell>
          <cell r="K2003" t="str">
            <v>Natural</v>
          </cell>
          <cell r="L2003" t="str">
            <v>1 Natural</v>
          </cell>
          <cell r="M2003" t="str">
            <v>2 Privada (1)</v>
          </cell>
          <cell r="N2003" t="str">
            <v>4 Persona Natural (2)</v>
          </cell>
          <cell r="O2003" t="str">
            <v>1 Nacional</v>
          </cell>
          <cell r="Q2003" t="str">
            <v>3 3. Único Contratista</v>
          </cell>
          <cell r="U2003">
            <v>80203863</v>
          </cell>
          <cell r="V2003" t="str">
            <v>JOHN ALEXANDER RIOS ROMERO</v>
          </cell>
        </row>
        <row r="2004">
          <cell r="C2004" t="str">
            <v>2777-2024</v>
          </cell>
          <cell r="D2004" t="str">
            <v>Vanessa Alejandra García González</v>
          </cell>
          <cell r="E2004" t="str">
            <v>VANESSA ALEJANDRA GARCIA GONZALEZ</v>
          </cell>
          <cell r="F2004" t="str">
            <v>Cédula de Ciudadania</v>
          </cell>
          <cell r="G2004">
            <v>1015456192</v>
          </cell>
          <cell r="H2004">
            <v>1015456192</v>
          </cell>
          <cell r="I2004">
            <v>9</v>
          </cell>
          <cell r="K2004" t="str">
            <v>Natural</v>
          </cell>
          <cell r="L2004" t="str">
            <v>1 Natural</v>
          </cell>
          <cell r="M2004" t="str">
            <v>2 Privada (1)</v>
          </cell>
          <cell r="N2004" t="str">
            <v>4 Persona Natural (2)</v>
          </cell>
          <cell r="O2004" t="str">
            <v>1 Nacional</v>
          </cell>
          <cell r="Q2004" t="str">
            <v>3 3. Único Contratista</v>
          </cell>
          <cell r="U2004">
            <v>1015456192</v>
          </cell>
          <cell r="V2004" t="str">
            <v>VANESSA ALEJANDRA GARCIA GONZALEZ</v>
          </cell>
        </row>
        <row r="2005">
          <cell r="C2005" t="str">
            <v>2778-2024</v>
          </cell>
          <cell r="D2005" t="str">
            <v>FUMIGACIONES EL TRIUNFO CAR</v>
          </cell>
          <cell r="E2005" t="str">
            <v>FUMIGACIONES EL TRIUNFO CAR SAS</v>
          </cell>
          <cell r="F2005" t="str">
            <v>Cédula de Ciudadania</v>
          </cell>
          <cell r="G2005">
            <v>900604786</v>
          </cell>
          <cell r="H2005">
            <v>900604786</v>
          </cell>
          <cell r="I2005">
            <v>8</v>
          </cell>
          <cell r="K2005" t="str">
            <v>Jurídica</v>
          </cell>
          <cell r="L2005" t="str">
            <v>1 Natural</v>
          </cell>
          <cell r="M2005" t="str">
            <v>2 Privada (1)</v>
          </cell>
          <cell r="N2005" t="str">
            <v>4 Persona Natural (2)</v>
          </cell>
          <cell r="O2005" t="str">
            <v>1 Nacional</v>
          </cell>
          <cell r="Q2005" t="str">
            <v>3 3. Único Contratista</v>
          </cell>
          <cell r="U2005">
            <v>14203523</v>
          </cell>
          <cell r="V2005" t="str">
            <v>CARLOS ALBERTO RIVERA GUEVARA</v>
          </cell>
        </row>
        <row r="2006">
          <cell r="C2006" t="str">
            <v>2779-2024</v>
          </cell>
          <cell r="D2006" t="str">
            <v>Instituto Distrital de las Artes - IDARTES</v>
          </cell>
          <cell r="E2006" t="str">
            <v>CAMILA ANDREA CANTOR FUENTES</v>
          </cell>
          <cell r="F2006" t="str">
            <v>Cédula de Ciudadania</v>
          </cell>
          <cell r="G2006">
            <v>1022421368</v>
          </cell>
          <cell r="H2006">
            <v>1022421368</v>
          </cell>
          <cell r="I2006">
            <v>2</v>
          </cell>
          <cell r="K2006" t="str">
            <v>Natural</v>
          </cell>
          <cell r="L2006" t="str">
            <v>1 Natural</v>
          </cell>
          <cell r="M2006" t="str">
            <v>2 Privada (1)</v>
          </cell>
          <cell r="N2006" t="str">
            <v>4 Persona Natural (2)</v>
          </cell>
          <cell r="O2006" t="str">
            <v>1 Nacional</v>
          </cell>
          <cell r="Q2006" t="str">
            <v>3 3. Único Contratista</v>
          </cell>
          <cell r="U2006">
            <v>1022421368</v>
          </cell>
          <cell r="V2006" t="str">
            <v>CAMILA ANDREA CANTOR FUENTES</v>
          </cell>
        </row>
        <row r="2007">
          <cell r="C2007" t="str">
            <v>278-2024</v>
          </cell>
          <cell r="D2007" t="str">
            <v>Jorge Enrique Ramirez Rodriguez</v>
          </cell>
          <cell r="E2007" t="str">
            <v>JORGE ENRIQUE RAMIREZ RODRIGUEZ</v>
          </cell>
          <cell r="F2007" t="str">
            <v>NIT</v>
          </cell>
          <cell r="G2007">
            <v>1026269678</v>
          </cell>
          <cell r="H2007">
            <v>1026269678</v>
          </cell>
          <cell r="I2007">
            <v>4</v>
          </cell>
          <cell r="K2007" t="str">
            <v>Natural</v>
          </cell>
          <cell r="L2007" t="str">
            <v>2 Jurídica</v>
          </cell>
          <cell r="N2007" t="str">
            <v>3 Privadas (2)</v>
          </cell>
          <cell r="O2007" t="str">
            <v>1 Nacional</v>
          </cell>
          <cell r="Q2007" t="str">
            <v>3 3. Único Contratista</v>
          </cell>
          <cell r="U2007">
            <v>1026269678</v>
          </cell>
          <cell r="V2007" t="str">
            <v>JORGE ENRIQUE RAMIREZ RODRIGUEZ</v>
          </cell>
        </row>
        <row r="2008">
          <cell r="C2008" t="str">
            <v>2780-2024</v>
          </cell>
          <cell r="D2008" t="str">
            <v>LAURA CAMILA MARTINEZ GALLO</v>
          </cell>
          <cell r="E2008" t="str">
            <v>LAURA CAMILA MARTINEZ GALLO</v>
          </cell>
          <cell r="F2008" t="str">
            <v>Cédula de Ciudadania</v>
          </cell>
          <cell r="G2008">
            <v>1016077072</v>
          </cell>
          <cell r="H2008">
            <v>1016077072</v>
          </cell>
          <cell r="I2008">
            <v>0</v>
          </cell>
          <cell r="K2008" t="str">
            <v>Natural</v>
          </cell>
          <cell r="L2008" t="str">
            <v>1 Natural</v>
          </cell>
          <cell r="M2008" t="str">
            <v>2 Privada (1)</v>
          </cell>
          <cell r="N2008" t="str">
            <v>4 Persona Natural (2)</v>
          </cell>
          <cell r="O2008" t="str">
            <v>1 Nacional</v>
          </cell>
          <cell r="Q2008" t="str">
            <v>3 3. Único Contratista</v>
          </cell>
          <cell r="U2008">
            <v>1016077072</v>
          </cell>
          <cell r="V2008" t="str">
            <v>LAURA CAMILA MARTINEZ GALLO</v>
          </cell>
        </row>
        <row r="2009">
          <cell r="C2009" t="str">
            <v>2781-2024</v>
          </cell>
          <cell r="D2009" t="str">
            <v>LUZ ADRIANA REYES TOLEDO</v>
          </cell>
          <cell r="E2009" t="str">
            <v>LUZ ADRIANA REYES TOLEDO</v>
          </cell>
          <cell r="F2009" t="str">
            <v>Cédula de Ciudadania</v>
          </cell>
          <cell r="G2009">
            <v>46453473</v>
          </cell>
          <cell r="H2009">
            <v>46453473</v>
          </cell>
          <cell r="I2009">
            <v>1</v>
          </cell>
          <cell r="K2009" t="str">
            <v>Natural</v>
          </cell>
          <cell r="L2009" t="str">
            <v>1 Natural</v>
          </cell>
          <cell r="M2009" t="str">
            <v>2 Privada (1)</v>
          </cell>
          <cell r="N2009" t="str">
            <v>4 Persona Natural (2)</v>
          </cell>
          <cell r="O2009" t="str">
            <v>1 Nacional</v>
          </cell>
          <cell r="Q2009" t="str">
            <v>3 3. Único Contratista</v>
          </cell>
          <cell r="U2009">
            <v>46453473</v>
          </cell>
          <cell r="V2009" t="str">
            <v>LUZ ADRIANA REYES TOLEDO</v>
          </cell>
        </row>
        <row r="2010">
          <cell r="C2010" t="str">
            <v>2782-2024</v>
          </cell>
          <cell r="D2010" t="str">
            <v>Yuly Nataly Nuñez Castro</v>
          </cell>
          <cell r="E2010" t="str">
            <v>YULY NATALY NUÑEZ CASTRO</v>
          </cell>
          <cell r="F2010" t="str">
            <v>Cédula de Ciudadania</v>
          </cell>
          <cell r="G2010">
            <v>1022339265</v>
          </cell>
          <cell r="H2010">
            <v>1022339265</v>
          </cell>
          <cell r="I2010">
            <v>2</v>
          </cell>
          <cell r="K2010" t="str">
            <v>Natural</v>
          </cell>
          <cell r="L2010" t="str">
            <v>1 Natural</v>
          </cell>
          <cell r="M2010" t="str">
            <v>2 Privada (1)</v>
          </cell>
          <cell r="N2010" t="str">
            <v>4 Persona Natural (2)</v>
          </cell>
          <cell r="O2010" t="str">
            <v>1 Nacional</v>
          </cell>
          <cell r="Q2010" t="str">
            <v>3 3. Único Contratista</v>
          </cell>
          <cell r="U2010">
            <v>1022339265</v>
          </cell>
          <cell r="V2010" t="str">
            <v>YULY NATALY NUÑEZ CASTRO</v>
          </cell>
        </row>
        <row r="2011">
          <cell r="C2011" t="str">
            <v>2783-2024</v>
          </cell>
          <cell r="D2011" t="str">
            <v>SERGIO ESTEBAN LONDOÑO TALERO</v>
          </cell>
          <cell r="E2011" t="str">
            <v>SERGIO ESTEBAN LONDOÑO TALERO</v>
          </cell>
          <cell r="F2011" t="str">
            <v>Cédula de Ciudadania</v>
          </cell>
          <cell r="G2011">
            <v>1023951350</v>
          </cell>
          <cell r="H2011">
            <v>1023951350</v>
          </cell>
          <cell r="I2011">
            <v>8</v>
          </cell>
          <cell r="K2011" t="str">
            <v>Natural</v>
          </cell>
          <cell r="L2011" t="str">
            <v>1 Natural</v>
          </cell>
          <cell r="M2011" t="str">
            <v>2 Privada (1)</v>
          </cell>
          <cell r="N2011" t="str">
            <v>4 Persona Natural (2)</v>
          </cell>
          <cell r="O2011" t="str">
            <v>1 Nacional</v>
          </cell>
          <cell r="Q2011" t="str">
            <v>3 3. Único Contratista</v>
          </cell>
          <cell r="U2011">
            <v>1023951350</v>
          </cell>
          <cell r="V2011" t="str">
            <v>SERGIO ESTEBAN LONDOÑO TALERO</v>
          </cell>
        </row>
        <row r="2012">
          <cell r="C2012" t="str">
            <v>2784-2024</v>
          </cell>
          <cell r="D2012" t="str">
            <v>Johan Andres Rodriguez Valenzuela</v>
          </cell>
          <cell r="E2012" t="str">
            <v>JOHAN ANDRES RODRIGUEZ VALENZUELA</v>
          </cell>
          <cell r="F2012" t="str">
            <v>Cédula de Ciudadania</v>
          </cell>
          <cell r="G2012">
            <v>1032433921</v>
          </cell>
          <cell r="H2012">
            <v>1032433921</v>
          </cell>
          <cell r="I2012">
            <v>4</v>
          </cell>
          <cell r="K2012" t="str">
            <v>Natural</v>
          </cell>
          <cell r="L2012" t="str">
            <v>1 Natural</v>
          </cell>
          <cell r="M2012" t="str">
            <v>2 Privada (1)</v>
          </cell>
          <cell r="N2012" t="str">
            <v>4 Persona Natural (2)</v>
          </cell>
          <cell r="O2012" t="str">
            <v>1 Nacional</v>
          </cell>
          <cell r="Q2012" t="str">
            <v>3 3. Único Contratista</v>
          </cell>
          <cell r="U2012">
            <v>1032433921</v>
          </cell>
          <cell r="V2012" t="str">
            <v>JOHAN ANDRES RODRIGUEZ VALENZUELA</v>
          </cell>
        </row>
        <row r="2013">
          <cell r="C2013" t="str">
            <v>2785-2024</v>
          </cell>
          <cell r="D2013" t="str">
            <v>LUIS ARIEL FORERO PEÑA</v>
          </cell>
          <cell r="E2013" t="str">
            <v>LUIS ARIEL FORERO PEÑA</v>
          </cell>
          <cell r="F2013" t="str">
            <v>Cédula de Ciudadania</v>
          </cell>
          <cell r="G2013">
            <v>79807596</v>
          </cell>
          <cell r="H2013">
            <v>79807596</v>
          </cell>
          <cell r="I2013">
            <v>1</v>
          </cell>
          <cell r="K2013" t="str">
            <v>Natural</v>
          </cell>
          <cell r="L2013" t="str">
            <v>1 Natural</v>
          </cell>
          <cell r="M2013" t="str">
            <v>2 Privada (1)</v>
          </cell>
          <cell r="N2013" t="str">
            <v>4 Persona Natural (2)</v>
          </cell>
          <cell r="O2013" t="str">
            <v>1 Nacional</v>
          </cell>
          <cell r="Q2013" t="str">
            <v>3 3. Único Contratista</v>
          </cell>
          <cell r="U2013">
            <v>79807596</v>
          </cell>
          <cell r="V2013" t="str">
            <v>LUIS ARIEL FORERO PEÑA</v>
          </cell>
        </row>
        <row r="2014">
          <cell r="C2014" t="str">
            <v>2787-2024</v>
          </cell>
          <cell r="D2014" t="str">
            <v>Stefanny Solano Morales</v>
          </cell>
          <cell r="E2014" t="str">
            <v>STEFANNY SOLANO MORALES</v>
          </cell>
          <cell r="F2014" t="str">
            <v>Cédula de Ciudadania</v>
          </cell>
          <cell r="G2014">
            <v>53042273</v>
          </cell>
          <cell r="H2014">
            <v>53042273</v>
          </cell>
          <cell r="I2014">
            <v>7</v>
          </cell>
          <cell r="K2014" t="str">
            <v>Natural</v>
          </cell>
          <cell r="L2014" t="str">
            <v>1 Natural</v>
          </cell>
          <cell r="M2014" t="str">
            <v>2 Privada (1)</v>
          </cell>
          <cell r="N2014" t="str">
            <v>4 Persona Natural (2)</v>
          </cell>
          <cell r="O2014" t="str">
            <v>1 Nacional</v>
          </cell>
          <cell r="Q2014" t="str">
            <v>3 3. Único Contratista</v>
          </cell>
          <cell r="U2014">
            <v>53042273</v>
          </cell>
          <cell r="V2014" t="str">
            <v>STEFANNY SOLANO MORALES</v>
          </cell>
        </row>
        <row r="2015">
          <cell r="C2015" t="str">
            <v>2788-2024</v>
          </cell>
          <cell r="D2015" t="str">
            <v>Cristian Alejandro Medina Alarcon</v>
          </cell>
          <cell r="E2015" t="str">
            <v>CRISTIAN ALEJANDRO MEDINA ALARCON</v>
          </cell>
          <cell r="F2015" t="str">
            <v>Cédula de Ciudadania</v>
          </cell>
          <cell r="G2015">
            <v>1073514702</v>
          </cell>
          <cell r="H2015">
            <v>1073514702</v>
          </cell>
          <cell r="I2015">
            <v>5</v>
          </cell>
          <cell r="K2015" t="str">
            <v>Natural</v>
          </cell>
          <cell r="L2015" t="str">
            <v>1 Natural</v>
          </cell>
          <cell r="M2015" t="str">
            <v>2 Privada (1)</v>
          </cell>
          <cell r="N2015" t="str">
            <v>4 Persona Natural (2)</v>
          </cell>
          <cell r="O2015" t="str">
            <v>1 Nacional</v>
          </cell>
          <cell r="Q2015" t="str">
            <v>3 3. Único Contratista</v>
          </cell>
          <cell r="U2015">
            <v>1073514702</v>
          </cell>
          <cell r="V2015" t="str">
            <v>CRISTIAN ALEJANDRO MEDINA ALARCON</v>
          </cell>
        </row>
        <row r="2016">
          <cell r="C2016" t="str">
            <v>2789-2024</v>
          </cell>
          <cell r="D2016" t="str">
            <v>ALBA PIEDAD AGUIRRE PORRAS</v>
          </cell>
          <cell r="E2016" t="str">
            <v>ALBA PIEDAD AGUIRRE PORRAS</v>
          </cell>
          <cell r="F2016" t="str">
            <v>Cédula de Ciudadania</v>
          </cell>
          <cell r="G2016">
            <v>51772570</v>
          </cell>
          <cell r="H2016">
            <v>51772570</v>
          </cell>
          <cell r="I2016">
            <v>4</v>
          </cell>
          <cell r="K2016" t="str">
            <v>Natural</v>
          </cell>
          <cell r="L2016" t="str">
            <v>1 Natural</v>
          </cell>
          <cell r="M2016" t="str">
            <v>2 Privada (1)</v>
          </cell>
          <cell r="N2016" t="str">
            <v>4 Persona Natural (2)</v>
          </cell>
          <cell r="O2016" t="str">
            <v>1 Nacional</v>
          </cell>
          <cell r="Q2016" t="str">
            <v>3 3. Único Contratista</v>
          </cell>
          <cell r="U2016">
            <v>51772570</v>
          </cell>
          <cell r="V2016" t="str">
            <v>ALBA PIEDAD AGUIRRE PORRAS</v>
          </cell>
        </row>
        <row r="2017">
          <cell r="C2017" t="str">
            <v>279-2024</v>
          </cell>
          <cell r="D2017" t="str">
            <v>René Hernández Toro</v>
          </cell>
          <cell r="E2017" t="str">
            <v>RENE HERNANDEZ TORO</v>
          </cell>
          <cell r="F2017" t="str">
            <v>Cédula de Ciudadania</v>
          </cell>
          <cell r="G2017">
            <v>79718077</v>
          </cell>
          <cell r="H2017">
            <v>79718077</v>
          </cell>
          <cell r="I2017">
            <v>7</v>
          </cell>
          <cell r="K2017" t="str">
            <v>Natural</v>
          </cell>
          <cell r="L2017" t="str">
            <v>1 Natural</v>
          </cell>
          <cell r="M2017" t="str">
            <v>2 Privada (1)</v>
          </cell>
          <cell r="N2017" t="str">
            <v>4 Persona Natural (2)</v>
          </cell>
          <cell r="O2017" t="str">
            <v>1 Nacional</v>
          </cell>
          <cell r="Q2017" t="str">
            <v>3 3. Único Contratista</v>
          </cell>
          <cell r="U2017">
            <v>79718077</v>
          </cell>
          <cell r="V2017" t="str">
            <v>RENE HERNANDEZ TORO</v>
          </cell>
        </row>
        <row r="2018">
          <cell r="C2018" t="str">
            <v>2790-2024</v>
          </cell>
          <cell r="D2018" t="str">
            <v>Héctor Yair Gutiérrez Molano</v>
          </cell>
          <cell r="E2018" t="str">
            <v>HECTOR YAIR GUTIERREZ MOLANO</v>
          </cell>
          <cell r="F2018" t="str">
            <v>Cédula de Ciudadania</v>
          </cell>
          <cell r="G2018">
            <v>80230565</v>
          </cell>
          <cell r="H2018">
            <v>80230565</v>
          </cell>
          <cell r="I2018">
            <v>7</v>
          </cell>
          <cell r="K2018" t="str">
            <v>Natural</v>
          </cell>
          <cell r="L2018" t="str">
            <v>1 Natural</v>
          </cell>
          <cell r="M2018" t="str">
            <v>2 Privada (1)</v>
          </cell>
          <cell r="N2018" t="str">
            <v>4 Persona Natural (2)</v>
          </cell>
          <cell r="O2018" t="str">
            <v>1 Nacional</v>
          </cell>
          <cell r="Q2018" t="str">
            <v>3 3. Único Contratista</v>
          </cell>
          <cell r="U2018">
            <v>80230565</v>
          </cell>
          <cell r="V2018" t="str">
            <v>HECTOR YAIR GUTIERREZ MOLANO</v>
          </cell>
        </row>
        <row r="2019">
          <cell r="C2019" t="str">
            <v>2791-2024</v>
          </cell>
          <cell r="D2019" t="str">
            <v>William Nuñez Meneses</v>
          </cell>
          <cell r="E2019" t="str">
            <v>WILLIAM NUÑEZ MENESES</v>
          </cell>
          <cell r="F2019" t="str">
            <v>Cédula de Ciudadania</v>
          </cell>
          <cell r="G2019">
            <v>19331914</v>
          </cell>
          <cell r="H2019">
            <v>19331914</v>
          </cell>
          <cell r="I2019">
            <v>6</v>
          </cell>
          <cell r="K2019" t="str">
            <v>Natural</v>
          </cell>
          <cell r="L2019" t="str">
            <v>1 Natural</v>
          </cell>
          <cell r="M2019" t="str">
            <v>2 Privada (1)</v>
          </cell>
          <cell r="N2019" t="str">
            <v>4 Persona Natural (2)</v>
          </cell>
          <cell r="O2019" t="str">
            <v>1 Nacional</v>
          </cell>
          <cell r="Q2019" t="str">
            <v>3 3. Único Contratista</v>
          </cell>
          <cell r="U2019">
            <v>19331914</v>
          </cell>
          <cell r="V2019" t="str">
            <v>WILLIAM NUÑEZ MENESES</v>
          </cell>
        </row>
        <row r="2020">
          <cell r="C2020" t="str">
            <v>2792-2024</v>
          </cell>
          <cell r="D2020" t="str">
            <v>Harold Barragán Suárez</v>
          </cell>
          <cell r="E2020" t="str">
            <v>HAROLD BARRAGAN SUAREZ</v>
          </cell>
          <cell r="F2020" t="str">
            <v>Cédula de Ciudadania</v>
          </cell>
          <cell r="G2020">
            <v>1020815577</v>
          </cell>
          <cell r="H2020">
            <v>1020815577</v>
          </cell>
          <cell r="I2020">
            <v>1</v>
          </cell>
          <cell r="K2020" t="str">
            <v>Natural</v>
          </cell>
          <cell r="L2020" t="str">
            <v>1 Natural</v>
          </cell>
          <cell r="M2020" t="str">
            <v>2 Privada (1)</v>
          </cell>
          <cell r="N2020" t="str">
            <v>4 Persona Natural (2)</v>
          </cell>
          <cell r="O2020" t="str">
            <v>1 Nacional</v>
          </cell>
          <cell r="Q2020" t="str">
            <v>3 3. Único Contratista</v>
          </cell>
          <cell r="U2020">
            <v>1020815577</v>
          </cell>
          <cell r="V2020" t="str">
            <v>HAROLD BARRAGAN SUAREZ</v>
          </cell>
        </row>
        <row r="2021">
          <cell r="C2021" t="str">
            <v>2793-2024</v>
          </cell>
          <cell r="D2021" t="str">
            <v>julian mauricio silva torres</v>
          </cell>
          <cell r="E2021" t="str">
            <v>JULIAN MAURICIO SILVA TORRES</v>
          </cell>
          <cell r="F2021" t="str">
            <v>Cédula de Ciudadania</v>
          </cell>
          <cell r="G2021">
            <v>80875606</v>
          </cell>
          <cell r="H2021">
            <v>80875606</v>
          </cell>
          <cell r="I2021">
            <v>9</v>
          </cell>
          <cell r="K2021" t="str">
            <v>Natural</v>
          </cell>
          <cell r="L2021" t="str">
            <v>1 Natural</v>
          </cell>
          <cell r="M2021" t="str">
            <v>2 Privada (1)</v>
          </cell>
          <cell r="N2021" t="str">
            <v>4 Persona Natural (2)</v>
          </cell>
          <cell r="O2021" t="str">
            <v>1 Nacional</v>
          </cell>
          <cell r="Q2021" t="str">
            <v>3 3. Único Contratista</v>
          </cell>
          <cell r="U2021">
            <v>80875606</v>
          </cell>
          <cell r="V2021" t="str">
            <v>JULIAN MAURICIO SILVA TORRES</v>
          </cell>
        </row>
        <row r="2022">
          <cell r="C2022" t="str">
            <v>2794-2024</v>
          </cell>
          <cell r="D2022" t="str">
            <v>MAITE VANNESSA GÓMEZ CAÑÓN</v>
          </cell>
          <cell r="E2022" t="str">
            <v>MAITE VANNESSA GOMEZ CAÑON</v>
          </cell>
          <cell r="F2022" t="str">
            <v>Cédula de Ciudadania</v>
          </cell>
          <cell r="G2022">
            <v>1032456093</v>
          </cell>
          <cell r="H2022">
            <v>1032456093</v>
          </cell>
          <cell r="I2022">
            <v>1</v>
          </cell>
          <cell r="K2022" t="str">
            <v>Natural</v>
          </cell>
          <cell r="L2022" t="str">
            <v>1 Natural</v>
          </cell>
          <cell r="M2022" t="str">
            <v>2 Privada (1)</v>
          </cell>
          <cell r="N2022" t="str">
            <v>4 Persona Natural (2)</v>
          </cell>
          <cell r="O2022" t="str">
            <v>1 Nacional</v>
          </cell>
          <cell r="Q2022" t="str">
            <v>3 3. Único Contratista</v>
          </cell>
          <cell r="U2022">
            <v>1032456093</v>
          </cell>
          <cell r="V2022" t="str">
            <v>MAITE VANNESSA GOMEZ CAÑON</v>
          </cell>
        </row>
        <row r="2023">
          <cell r="C2023" t="str">
            <v>2795-2024</v>
          </cell>
          <cell r="D2023" t="str">
            <v>John edicson naranjo Ibañez</v>
          </cell>
          <cell r="E2023" t="str">
            <v>JOHN EDICSON NARANJO IBAÑEZ</v>
          </cell>
          <cell r="F2023" t="str">
            <v>Cédula de Ciudadania</v>
          </cell>
          <cell r="G2023">
            <v>1073503353</v>
          </cell>
          <cell r="H2023">
            <v>1073503353</v>
          </cell>
          <cell r="I2023">
            <v>0</v>
          </cell>
          <cell r="K2023" t="str">
            <v>Natural</v>
          </cell>
          <cell r="L2023" t="str">
            <v>1 Natural</v>
          </cell>
          <cell r="M2023" t="str">
            <v>2 Privada (1)</v>
          </cell>
          <cell r="N2023" t="str">
            <v>4 Persona Natural (2)</v>
          </cell>
          <cell r="O2023" t="str">
            <v>1 Nacional</v>
          </cell>
          <cell r="Q2023" t="str">
            <v>3 3. Único Contratista</v>
          </cell>
          <cell r="U2023">
            <v>1073503353</v>
          </cell>
          <cell r="V2023" t="str">
            <v>JOHN EDICSON NARANJO IBAÑEZ</v>
          </cell>
        </row>
        <row r="2024">
          <cell r="C2024" t="str">
            <v>2796-2024</v>
          </cell>
          <cell r="D2024" t="str">
            <v>KAREN FANDIÑO PEÑA</v>
          </cell>
          <cell r="E2024" t="str">
            <v>KAREN VANESSA FANDIÑO PEÑA</v>
          </cell>
          <cell r="F2024" t="str">
            <v>NIT</v>
          </cell>
          <cell r="G2024">
            <v>1000007197</v>
          </cell>
          <cell r="H2024">
            <v>1000007197</v>
          </cell>
          <cell r="I2024">
            <v>5</v>
          </cell>
          <cell r="K2024" t="str">
            <v>Natural</v>
          </cell>
          <cell r="L2024" t="str">
            <v>2 Jurídica</v>
          </cell>
          <cell r="N2024" t="str">
            <v>3 Privadas (2)</v>
          </cell>
          <cell r="O2024" t="str">
            <v>1 Nacional</v>
          </cell>
          <cell r="Q2024" t="str">
            <v>3 3. Único Contratista</v>
          </cell>
          <cell r="U2024">
            <v>1000007197</v>
          </cell>
          <cell r="V2024" t="str">
            <v>KAREN VANESSA FANDIÑO PEÑA</v>
          </cell>
        </row>
        <row r="2025">
          <cell r="C2025" t="str">
            <v>2797-2024</v>
          </cell>
          <cell r="D2025" t="str">
            <v>Juliana Maritza Valderrama Tilagüy</v>
          </cell>
          <cell r="E2025" t="str">
            <v>JULIANA MARITZA VALDERRAMA TILAGUY</v>
          </cell>
          <cell r="F2025" t="str">
            <v>Cédula de Ciudadania</v>
          </cell>
          <cell r="G2025">
            <v>1031163403</v>
          </cell>
          <cell r="H2025">
            <v>1031163403</v>
          </cell>
          <cell r="I2025">
            <v>8</v>
          </cell>
          <cell r="K2025" t="str">
            <v>Natural</v>
          </cell>
          <cell r="L2025" t="str">
            <v>1 Natural</v>
          </cell>
          <cell r="M2025" t="str">
            <v>2 Privada (1)</v>
          </cell>
          <cell r="N2025" t="str">
            <v>4 Persona Natural (2)</v>
          </cell>
          <cell r="O2025" t="str">
            <v>1 Nacional</v>
          </cell>
          <cell r="Q2025" t="str">
            <v>3 3. Único Contratista</v>
          </cell>
          <cell r="U2025">
            <v>1031163403</v>
          </cell>
          <cell r="V2025" t="str">
            <v>JULIANA MARITZA VALDERRAMA TILAGUY</v>
          </cell>
        </row>
        <row r="2026">
          <cell r="C2026" t="str">
            <v>2798-2024</v>
          </cell>
          <cell r="D2026" t="str">
            <v>Lina Estefanía Mosquera Duarte</v>
          </cell>
          <cell r="E2026" t="str">
            <v>LINA ESTEFANIA MOSQUERA DUARTE</v>
          </cell>
          <cell r="F2026" t="str">
            <v>Cédula de Ciudadania</v>
          </cell>
          <cell r="G2026">
            <v>1019061417</v>
          </cell>
          <cell r="H2026">
            <v>1019061417</v>
          </cell>
          <cell r="I2026">
            <v>9</v>
          </cell>
          <cell r="K2026" t="str">
            <v>Natural</v>
          </cell>
          <cell r="L2026" t="str">
            <v>1 Natural</v>
          </cell>
          <cell r="M2026" t="str">
            <v>2 Privada (1)</v>
          </cell>
          <cell r="N2026" t="str">
            <v>4 Persona Natural (2)</v>
          </cell>
          <cell r="O2026" t="str">
            <v>1 Nacional</v>
          </cell>
          <cell r="Q2026" t="str">
            <v>3 3. Único Contratista</v>
          </cell>
          <cell r="U2026">
            <v>1019061417</v>
          </cell>
          <cell r="V2026" t="str">
            <v>LINA ESTEFANIA MOSQUERA DUARTE</v>
          </cell>
        </row>
        <row r="2027">
          <cell r="C2027" t="str">
            <v>2799-2024</v>
          </cell>
          <cell r="D2027" t="str">
            <v>WENDY GERALDINE RINCÓN OLAYA</v>
          </cell>
          <cell r="E2027" t="str">
            <v>WENDY GERALDINE RINCON OLAYA</v>
          </cell>
          <cell r="F2027" t="str">
            <v>Cédula de Ciudadania</v>
          </cell>
          <cell r="G2027">
            <v>1033771091</v>
          </cell>
          <cell r="H2027">
            <v>1033771091</v>
          </cell>
          <cell r="I2027">
            <v>9</v>
          </cell>
          <cell r="K2027" t="str">
            <v>Natural</v>
          </cell>
          <cell r="L2027" t="str">
            <v>1 Natural</v>
          </cell>
          <cell r="M2027" t="str">
            <v>2 Privada (1)</v>
          </cell>
          <cell r="N2027" t="str">
            <v>4 Persona Natural (2)</v>
          </cell>
          <cell r="O2027" t="str">
            <v>1 Nacional</v>
          </cell>
          <cell r="Q2027" t="str">
            <v>3 3. Único Contratista</v>
          </cell>
          <cell r="U2027">
            <v>1033771091</v>
          </cell>
          <cell r="V2027" t="str">
            <v>WENDY GERALDINE RINCON OLAYA</v>
          </cell>
        </row>
        <row r="2028">
          <cell r="C2028" t="str">
            <v>280-2024</v>
          </cell>
          <cell r="D2028" t="str">
            <v>SERGIO FABIAN AYALA ALMECIGA</v>
          </cell>
          <cell r="E2028" t="str">
            <v>SERGIO FABIAN AYALA ALMECIGA</v>
          </cell>
          <cell r="F2028" t="str">
            <v>Cédula de Ciudadania</v>
          </cell>
          <cell r="G2028">
            <v>80094237</v>
          </cell>
          <cell r="H2028">
            <v>80094237</v>
          </cell>
          <cell r="I2028">
            <v>2</v>
          </cell>
          <cell r="K2028" t="str">
            <v>Natural</v>
          </cell>
          <cell r="L2028" t="str">
            <v>1 Natural</v>
          </cell>
          <cell r="M2028" t="str">
            <v>2 Privada (1)</v>
          </cell>
          <cell r="N2028" t="str">
            <v>4 Persona Natural (2)</v>
          </cell>
          <cell r="O2028" t="str">
            <v>1 Nacional</v>
          </cell>
          <cell r="Q2028" t="str">
            <v>3 3. Único Contratista</v>
          </cell>
          <cell r="U2028">
            <v>80094237</v>
          </cell>
          <cell r="V2028" t="str">
            <v>SERGIO FABIAN AYALA ALMECIGA</v>
          </cell>
        </row>
        <row r="2029">
          <cell r="C2029" t="str">
            <v>2800-2024</v>
          </cell>
          <cell r="D2029" t="str">
            <v>Nicolas Morales Garavito</v>
          </cell>
          <cell r="E2029" t="str">
            <v>NICOLAS MORALES GARAVITO</v>
          </cell>
          <cell r="F2029" t="str">
            <v>Cédula de Ciudadania</v>
          </cell>
          <cell r="G2029">
            <v>1020780962</v>
          </cell>
          <cell r="H2029">
            <v>1020780962</v>
          </cell>
          <cell r="I2029">
            <v>1</v>
          </cell>
          <cell r="K2029" t="str">
            <v>Natural</v>
          </cell>
          <cell r="L2029" t="str">
            <v>1 Natural</v>
          </cell>
          <cell r="M2029" t="str">
            <v>2 Privada (1)</v>
          </cell>
          <cell r="N2029" t="str">
            <v>4 Persona Natural (2)</v>
          </cell>
          <cell r="O2029" t="str">
            <v>1 Nacional</v>
          </cell>
          <cell r="Q2029" t="str">
            <v>3 3. Único Contratista</v>
          </cell>
          <cell r="U2029">
            <v>1020780962</v>
          </cell>
          <cell r="V2029" t="str">
            <v>NICOLAS MORALES GARAVITO</v>
          </cell>
        </row>
        <row r="2030">
          <cell r="C2030" t="str">
            <v>2801-2024</v>
          </cell>
          <cell r="D2030" t="str">
            <v>Viviana Andrea Rodríguez</v>
          </cell>
          <cell r="E2030" t="str">
            <v>VIVIANA ANDREA RODRIGUEZ RODRIGUEZ</v>
          </cell>
          <cell r="F2030" t="str">
            <v>Cédula de Ciudadania</v>
          </cell>
          <cell r="G2030">
            <v>1022379954</v>
          </cell>
          <cell r="H2030">
            <v>1022379954</v>
          </cell>
          <cell r="I2030">
            <v>1</v>
          </cell>
          <cell r="K2030" t="str">
            <v>Natural</v>
          </cell>
          <cell r="L2030" t="str">
            <v>1 Natural</v>
          </cell>
          <cell r="M2030" t="str">
            <v>2 Privada (1)</v>
          </cell>
          <cell r="N2030" t="str">
            <v>4 Persona Natural (2)</v>
          </cell>
          <cell r="O2030" t="str">
            <v>1 Nacional</v>
          </cell>
          <cell r="Q2030" t="str">
            <v>3 3. Único Contratista</v>
          </cell>
          <cell r="U2030">
            <v>1022379954</v>
          </cell>
          <cell r="V2030" t="str">
            <v>VIVIANA ANDREA RODRIGUEZ RODRIGUEZ</v>
          </cell>
        </row>
        <row r="2031">
          <cell r="C2031" t="str">
            <v>2802-2024</v>
          </cell>
          <cell r="D2031" t="str">
            <v>DANIELA DIUSABA RODRIGUEZ</v>
          </cell>
          <cell r="E2031" t="str">
            <v>DANIELA DIUSABA RODRIGUEZ</v>
          </cell>
          <cell r="F2031" t="str">
            <v>NIT</v>
          </cell>
          <cell r="G2031">
            <v>1013593585</v>
          </cell>
          <cell r="H2031">
            <v>1013593585</v>
          </cell>
          <cell r="I2031">
            <v>9</v>
          </cell>
          <cell r="K2031" t="str">
            <v>Natural</v>
          </cell>
          <cell r="L2031" t="str">
            <v>2 Jurídica</v>
          </cell>
          <cell r="N2031" t="str">
            <v>3 Privadas (2)</v>
          </cell>
          <cell r="O2031" t="str">
            <v>1 Nacional</v>
          </cell>
          <cell r="Q2031" t="str">
            <v>3 3. Único Contratista</v>
          </cell>
          <cell r="U2031">
            <v>1013593585</v>
          </cell>
          <cell r="V2031" t="str">
            <v>DANIELA DIUSABA RODRIGUEZ</v>
          </cell>
        </row>
        <row r="2032">
          <cell r="C2032" t="str">
            <v>2803-2024</v>
          </cell>
          <cell r="D2032" t="str">
            <v>jennifer ayala sanchez</v>
          </cell>
          <cell r="E2032" t="str">
            <v>JENNIFER AYALA SANCHEZ</v>
          </cell>
          <cell r="F2032" t="str">
            <v>NIT</v>
          </cell>
          <cell r="G2032">
            <v>1016015188</v>
          </cell>
          <cell r="H2032">
            <v>1016015188</v>
          </cell>
          <cell r="I2032">
            <v>0</v>
          </cell>
          <cell r="K2032" t="str">
            <v>Natural</v>
          </cell>
          <cell r="L2032" t="str">
            <v>2 Jurídica</v>
          </cell>
          <cell r="N2032" t="str">
            <v>3 Privadas (2)</v>
          </cell>
          <cell r="O2032" t="str">
            <v>1 Nacional</v>
          </cell>
          <cell r="Q2032" t="str">
            <v>3 3. Único Contratista</v>
          </cell>
          <cell r="U2032">
            <v>1016015188</v>
          </cell>
          <cell r="V2032" t="str">
            <v>JENNIFER AYALA SANCHEZ</v>
          </cell>
        </row>
        <row r="2033">
          <cell r="C2033" t="str">
            <v>2804-2024</v>
          </cell>
          <cell r="D2033" t="str">
            <v>LINA COSTANZA SAAVEDRA CAJAMARCA</v>
          </cell>
          <cell r="E2033" t="str">
            <v>LINA COSTANZA SAAVEDRA CAJAMARCA</v>
          </cell>
          <cell r="F2033" t="str">
            <v>Cédula de Ciudadania</v>
          </cell>
          <cell r="G2033">
            <v>1030573932</v>
          </cell>
          <cell r="H2033">
            <v>1030573932</v>
          </cell>
          <cell r="I2033">
            <v>8</v>
          </cell>
          <cell r="K2033" t="str">
            <v>Natural</v>
          </cell>
          <cell r="L2033" t="str">
            <v>1 Natural</v>
          </cell>
          <cell r="M2033" t="str">
            <v>2 Privada (1)</v>
          </cell>
          <cell r="N2033" t="str">
            <v>4 Persona Natural (2)</v>
          </cell>
          <cell r="O2033" t="str">
            <v>1 Nacional</v>
          </cell>
          <cell r="Q2033" t="str">
            <v>3 3. Único Contratista</v>
          </cell>
          <cell r="U2033">
            <v>1030573932</v>
          </cell>
          <cell r="V2033" t="str">
            <v>LINA COSTANZA SAAVEDRA CAJAMARCA</v>
          </cell>
        </row>
        <row r="2034">
          <cell r="C2034" t="str">
            <v>2805-2024</v>
          </cell>
          <cell r="D2034" t="str">
            <v>DANIEL MARINO ORTIZ PINEDA</v>
          </cell>
          <cell r="E2034" t="str">
            <v>DANIEL MARINO ORTIZ PINEDA</v>
          </cell>
          <cell r="F2034" t="str">
            <v>Cédula de Ciudadania</v>
          </cell>
          <cell r="G2034">
            <v>1032445764</v>
          </cell>
          <cell r="H2034">
            <v>1032445764</v>
          </cell>
          <cell r="I2034">
            <v>6</v>
          </cell>
          <cell r="K2034" t="str">
            <v>Natural</v>
          </cell>
          <cell r="L2034" t="str">
            <v>1 Natural</v>
          </cell>
          <cell r="M2034" t="str">
            <v>2 Privada (1)</v>
          </cell>
          <cell r="N2034" t="str">
            <v>4 Persona Natural (2)</v>
          </cell>
          <cell r="O2034" t="str">
            <v>1 Nacional</v>
          </cell>
          <cell r="Q2034" t="str">
            <v>3 3. Único Contratista</v>
          </cell>
          <cell r="U2034">
            <v>1032445764</v>
          </cell>
          <cell r="V2034" t="str">
            <v>DANIEL MARINO ORTIZ PINEDA</v>
          </cell>
        </row>
        <row r="2035">
          <cell r="C2035" t="str">
            <v>2806-2024</v>
          </cell>
          <cell r="D2035" t="str">
            <v>Raul Montaña Rojas</v>
          </cell>
          <cell r="E2035" t="str">
            <v>RAUL MONTAÑA ROJAS</v>
          </cell>
          <cell r="F2035" t="str">
            <v>NIT</v>
          </cell>
          <cell r="G2035">
            <v>80069742</v>
          </cell>
          <cell r="H2035">
            <v>80069742</v>
          </cell>
          <cell r="I2035">
            <v>5</v>
          </cell>
          <cell r="K2035" t="str">
            <v>Natural</v>
          </cell>
          <cell r="L2035" t="str">
            <v>2 Jurídica</v>
          </cell>
          <cell r="N2035" t="str">
            <v>3 Privadas (2)</v>
          </cell>
          <cell r="O2035" t="str">
            <v>1 Nacional</v>
          </cell>
          <cell r="Q2035" t="str">
            <v>3 3. Único Contratista</v>
          </cell>
          <cell r="U2035">
            <v>80069742</v>
          </cell>
          <cell r="V2035" t="str">
            <v>RAUL MONTAÑA ROJAS</v>
          </cell>
        </row>
        <row r="2036">
          <cell r="C2036" t="str">
            <v>2807-2024</v>
          </cell>
          <cell r="D2036" t="str">
            <v>Leonardo Lovera Murcia</v>
          </cell>
          <cell r="E2036" t="str">
            <v>LEONARDO LOVERA MURCIA</v>
          </cell>
          <cell r="F2036" t="str">
            <v>Cédula de Ciudadania</v>
          </cell>
          <cell r="G2036">
            <v>80016897</v>
          </cell>
          <cell r="H2036">
            <v>80016897</v>
          </cell>
          <cell r="I2036">
            <v>0</v>
          </cell>
          <cell r="K2036" t="str">
            <v>Natural</v>
          </cell>
          <cell r="L2036" t="str">
            <v>1 Natural</v>
          </cell>
          <cell r="M2036" t="str">
            <v>2 Privada (1)</v>
          </cell>
          <cell r="N2036" t="str">
            <v>4 Persona Natural (2)</v>
          </cell>
          <cell r="O2036" t="str">
            <v>1 Nacional</v>
          </cell>
          <cell r="Q2036" t="str">
            <v>3 3. Único Contratista</v>
          </cell>
          <cell r="U2036">
            <v>80016897</v>
          </cell>
          <cell r="V2036" t="str">
            <v>LEONARDO LOVERA MURCIA</v>
          </cell>
        </row>
        <row r="2037">
          <cell r="C2037" t="str">
            <v>2808-2024</v>
          </cell>
          <cell r="D2037" t="str">
            <v>NATALIA SANCHEZ LUIS</v>
          </cell>
          <cell r="E2037" t="str">
            <v>NATALIA SANCHEZ LUIS</v>
          </cell>
          <cell r="F2037" t="str">
            <v>NIT</v>
          </cell>
          <cell r="G2037">
            <v>1015395923</v>
          </cell>
          <cell r="H2037">
            <v>1015395923</v>
          </cell>
          <cell r="I2037">
            <v>3</v>
          </cell>
          <cell r="K2037" t="str">
            <v>Natural</v>
          </cell>
          <cell r="L2037" t="str">
            <v>2 Jurídica</v>
          </cell>
          <cell r="N2037" t="str">
            <v>3 Privadas (2)</v>
          </cell>
          <cell r="O2037" t="str">
            <v>1 Nacional</v>
          </cell>
          <cell r="Q2037" t="str">
            <v>3 3. Único Contratista</v>
          </cell>
          <cell r="U2037">
            <v>1015395923</v>
          </cell>
          <cell r="V2037" t="str">
            <v>NATALIA SANCHEZ LUIS</v>
          </cell>
        </row>
        <row r="2038">
          <cell r="C2038" t="str">
            <v>2809-2024</v>
          </cell>
          <cell r="D2038" t="str">
            <v>FABIO ANDRES VASQUEZ GONZALEZ</v>
          </cell>
          <cell r="E2038" t="str">
            <v>FABIO ANDRES VASQUEZ GONZALEZ</v>
          </cell>
          <cell r="F2038" t="str">
            <v>Cédula de Ciudadania</v>
          </cell>
          <cell r="G2038">
            <v>1030550059</v>
          </cell>
          <cell r="H2038">
            <v>1030550059</v>
          </cell>
          <cell r="I2038">
            <v>3</v>
          </cell>
          <cell r="K2038" t="str">
            <v>Natural</v>
          </cell>
          <cell r="L2038" t="str">
            <v>1 Natural</v>
          </cell>
          <cell r="M2038" t="str">
            <v>2 Privada (1)</v>
          </cell>
          <cell r="N2038" t="str">
            <v>4 Persona Natural (2)</v>
          </cell>
          <cell r="O2038" t="str">
            <v>1 Nacional</v>
          </cell>
          <cell r="Q2038" t="str">
            <v>3 3. Único Contratista</v>
          </cell>
          <cell r="U2038">
            <v>1030550059</v>
          </cell>
          <cell r="V2038" t="str">
            <v>FABIO ANDRES VASQUEZ GONZALEZ</v>
          </cell>
        </row>
        <row r="2039">
          <cell r="C2039" t="str">
            <v>281-2024</v>
          </cell>
          <cell r="D2039" t="str">
            <v>Edison Alejandro Gómez Castiblanco</v>
          </cell>
          <cell r="E2039" t="str">
            <v>EDISON ALEJANDRO GOMEZ CASTIBLANCO</v>
          </cell>
          <cell r="F2039" t="str">
            <v>Cédula de Ciudadania</v>
          </cell>
          <cell r="G2039">
            <v>1012397855</v>
          </cell>
          <cell r="H2039">
            <v>1012397855</v>
          </cell>
          <cell r="I2039">
            <v>9</v>
          </cell>
          <cell r="K2039" t="str">
            <v>Natural</v>
          </cell>
          <cell r="L2039" t="str">
            <v>1 Natural</v>
          </cell>
          <cell r="M2039" t="str">
            <v>2 Privada (1)</v>
          </cell>
          <cell r="N2039" t="str">
            <v>4 Persona Natural (2)</v>
          </cell>
          <cell r="O2039" t="str">
            <v>1 Nacional</v>
          </cell>
          <cell r="Q2039" t="str">
            <v>3 3. Único Contratista</v>
          </cell>
          <cell r="U2039">
            <v>1012397855</v>
          </cell>
          <cell r="V2039" t="str">
            <v>EDISON ALEJANDRO GOMEZ CASTIBLANCO</v>
          </cell>
        </row>
        <row r="2040">
          <cell r="C2040" t="str">
            <v>2810-2024</v>
          </cell>
          <cell r="D2040" t="str">
            <v>Andrés Felipe León Cepeda</v>
          </cell>
          <cell r="E2040" t="str">
            <v>ANDRES FELIPE LEON CEPEDA</v>
          </cell>
          <cell r="F2040" t="str">
            <v>Cédula de Ciudadania</v>
          </cell>
          <cell r="G2040">
            <v>1020782396</v>
          </cell>
          <cell r="H2040">
            <v>1020782396</v>
          </cell>
          <cell r="I2040">
            <v>1</v>
          </cell>
          <cell r="K2040" t="str">
            <v>Natural</v>
          </cell>
          <cell r="L2040" t="str">
            <v>1 Natural</v>
          </cell>
          <cell r="M2040" t="str">
            <v>2 Privada (1)</v>
          </cell>
          <cell r="N2040" t="str">
            <v>4 Persona Natural (2)</v>
          </cell>
          <cell r="O2040" t="str">
            <v>1 Nacional</v>
          </cell>
          <cell r="Q2040" t="str">
            <v>3 3. Único Contratista</v>
          </cell>
          <cell r="U2040">
            <v>1020782396</v>
          </cell>
          <cell r="V2040" t="str">
            <v>ANDRES FELIPE LEON CEPEDA</v>
          </cell>
        </row>
        <row r="2041">
          <cell r="C2041" t="str">
            <v>2811-2024</v>
          </cell>
          <cell r="D2041" t="str">
            <v>LILIANA CAROLINA VALENCIA MONTANA</v>
          </cell>
          <cell r="E2041" t="str">
            <v>LILIANA CAROLINA VALENCIA MONTAÑA</v>
          </cell>
          <cell r="F2041" t="str">
            <v>Cédula de Ciudadania</v>
          </cell>
          <cell r="G2041">
            <v>1033713301</v>
          </cell>
          <cell r="H2041">
            <v>1033713301</v>
          </cell>
          <cell r="I2041">
            <v>3</v>
          </cell>
          <cell r="K2041" t="str">
            <v>Natural</v>
          </cell>
          <cell r="L2041" t="str">
            <v>1 Natural</v>
          </cell>
          <cell r="M2041" t="str">
            <v>2 Privada (1)</v>
          </cell>
          <cell r="N2041" t="str">
            <v>4 Persona Natural (2)</v>
          </cell>
          <cell r="O2041" t="str">
            <v>1 Nacional</v>
          </cell>
          <cell r="Q2041" t="str">
            <v>3 3. Único Contratista</v>
          </cell>
          <cell r="U2041">
            <v>1033713301</v>
          </cell>
          <cell r="V2041" t="str">
            <v>LILIANA CAROLINA VALENCIA MONTAÑA</v>
          </cell>
        </row>
        <row r="2042">
          <cell r="C2042" t="str">
            <v>2812-2024</v>
          </cell>
          <cell r="D2042" t="str">
            <v>Herly Jasmin Cubillos Rodríguez</v>
          </cell>
          <cell r="E2042" t="str">
            <v>HERLY JASMIN CUBILLOS RODRIGUEZ</v>
          </cell>
          <cell r="F2042" t="str">
            <v>Cédula de Ciudadania</v>
          </cell>
          <cell r="G2042">
            <v>52936979</v>
          </cell>
          <cell r="H2042">
            <v>52936979</v>
          </cell>
          <cell r="I2042">
            <v>1</v>
          </cell>
          <cell r="K2042" t="str">
            <v>Natural</v>
          </cell>
          <cell r="L2042" t="str">
            <v>1 Natural</v>
          </cell>
          <cell r="M2042" t="str">
            <v>2 Privada (1)</v>
          </cell>
          <cell r="N2042" t="str">
            <v>4 Persona Natural (2)</v>
          </cell>
          <cell r="O2042" t="str">
            <v>1 Nacional</v>
          </cell>
          <cell r="Q2042" t="str">
            <v>3 3. Único Contratista</v>
          </cell>
          <cell r="U2042">
            <v>52936979</v>
          </cell>
          <cell r="V2042" t="str">
            <v>HERLY JASMIN CUBILLOS RODRIGUEZ</v>
          </cell>
        </row>
        <row r="2043">
          <cell r="C2043" t="str">
            <v>2813-2024</v>
          </cell>
          <cell r="D2043" t="str">
            <v>Jose Humberto Lopez Segura</v>
          </cell>
          <cell r="E2043" t="str">
            <v>JOSÉ HUMBERTO LOPEZ SEGURA</v>
          </cell>
          <cell r="F2043" t="str">
            <v>NIT</v>
          </cell>
          <cell r="G2043">
            <v>1000940739</v>
          </cell>
          <cell r="H2043">
            <v>1000940739</v>
          </cell>
          <cell r="I2043">
            <v>8</v>
          </cell>
          <cell r="K2043" t="str">
            <v>Natural</v>
          </cell>
          <cell r="L2043" t="str">
            <v>2 Jurídica</v>
          </cell>
          <cell r="N2043" t="str">
            <v>3 Privadas (2)</v>
          </cell>
          <cell r="O2043" t="str">
            <v>1 Nacional</v>
          </cell>
          <cell r="Q2043" t="str">
            <v>3 3. Único Contratista</v>
          </cell>
          <cell r="U2043">
            <v>1000940739</v>
          </cell>
          <cell r="V2043" t="str">
            <v>JOSÉ HUMBERTO LOPEZ SEGURA</v>
          </cell>
        </row>
        <row r="2044">
          <cell r="C2044" t="str">
            <v>2814-2024</v>
          </cell>
          <cell r="D2044" t="str">
            <v>Milena Triana Mendivelso</v>
          </cell>
          <cell r="E2044" t="str">
            <v>MILENA TRIANA MENDIVELSO</v>
          </cell>
          <cell r="F2044" t="str">
            <v>Cédula de Ciudadania</v>
          </cell>
          <cell r="G2044">
            <v>1023970647</v>
          </cell>
          <cell r="H2044">
            <v>1023970647</v>
          </cell>
          <cell r="I2044">
            <v>0</v>
          </cell>
          <cell r="K2044" t="str">
            <v>Natural</v>
          </cell>
          <cell r="L2044" t="str">
            <v>1 Natural</v>
          </cell>
          <cell r="M2044" t="str">
            <v>2 Privada (1)</v>
          </cell>
          <cell r="N2044" t="str">
            <v>4 Persona Natural (2)</v>
          </cell>
          <cell r="O2044" t="str">
            <v>1 Nacional</v>
          </cell>
          <cell r="Q2044" t="str">
            <v>3 3. Único Contratista</v>
          </cell>
          <cell r="U2044">
            <v>1023970647</v>
          </cell>
          <cell r="V2044" t="str">
            <v>MILENA TRIANA MENDIVELSO</v>
          </cell>
        </row>
        <row r="2045">
          <cell r="C2045" t="str">
            <v>2815-2024</v>
          </cell>
          <cell r="D2045" t="str">
            <v>MARIA CRISTINA TAVERA CASTILLO</v>
          </cell>
          <cell r="E2045" t="str">
            <v>MARIA CRISTINA TAVERA CASTILLO</v>
          </cell>
          <cell r="F2045" t="str">
            <v>Cédula de Ciudadania</v>
          </cell>
          <cell r="G2045">
            <v>52883672</v>
          </cell>
          <cell r="H2045">
            <v>52883672</v>
          </cell>
          <cell r="I2045">
            <v>7</v>
          </cell>
          <cell r="K2045" t="str">
            <v>Natural</v>
          </cell>
          <cell r="L2045" t="str">
            <v>1 Natural</v>
          </cell>
          <cell r="M2045" t="str">
            <v>2 Privada (1)</v>
          </cell>
          <cell r="N2045" t="str">
            <v>4 Persona Natural (2)</v>
          </cell>
          <cell r="O2045" t="str">
            <v>1 Nacional</v>
          </cell>
          <cell r="Q2045" t="str">
            <v>3 3. Único Contratista</v>
          </cell>
          <cell r="U2045">
            <v>52883672</v>
          </cell>
          <cell r="V2045" t="str">
            <v>MARIA CRISTINA TAVERA CASTILLO</v>
          </cell>
        </row>
        <row r="2046">
          <cell r="C2046" t="str">
            <v>2816-2024</v>
          </cell>
          <cell r="D2046" t="str">
            <v>Oscar Mauricio Villamil Rodríguez</v>
          </cell>
          <cell r="E2046" t="str">
            <v>OSCAR MAURICIO VILLAMIL RODRIGUEZ</v>
          </cell>
          <cell r="F2046" t="str">
            <v>Cédula de Ciudadania</v>
          </cell>
          <cell r="G2046">
            <v>1026275390</v>
          </cell>
          <cell r="H2046">
            <v>1026275390</v>
          </cell>
          <cell r="I2046">
            <v>3</v>
          </cell>
          <cell r="K2046" t="str">
            <v>Natural</v>
          </cell>
          <cell r="L2046" t="str">
            <v>1 Natural</v>
          </cell>
          <cell r="M2046" t="str">
            <v>2 Privada (1)</v>
          </cell>
          <cell r="N2046" t="str">
            <v>4 Persona Natural (2)</v>
          </cell>
          <cell r="O2046" t="str">
            <v>1 Nacional</v>
          </cell>
          <cell r="Q2046" t="str">
            <v>3 3. Único Contratista</v>
          </cell>
          <cell r="U2046">
            <v>1026275390</v>
          </cell>
          <cell r="V2046" t="str">
            <v>OSCAR MAURICIO VILLAMIL RODRIGUEZ</v>
          </cell>
        </row>
        <row r="2047">
          <cell r="C2047" t="str">
            <v>2817-2024</v>
          </cell>
          <cell r="D2047" t="str">
            <v>Edgar Alexander Quintero Londoño</v>
          </cell>
          <cell r="E2047" t="str">
            <v>EDGAR ALEXANDER QUINTERO LONDOÑO</v>
          </cell>
          <cell r="F2047" t="str">
            <v>Cédula de Ciudadania</v>
          </cell>
          <cell r="G2047">
            <v>1036392300</v>
          </cell>
          <cell r="H2047">
            <v>1036392300</v>
          </cell>
          <cell r="I2047">
            <v>8</v>
          </cell>
          <cell r="K2047" t="str">
            <v>Natural</v>
          </cell>
          <cell r="L2047" t="str">
            <v>1 Natural</v>
          </cell>
          <cell r="M2047" t="str">
            <v>2 Privada (1)</v>
          </cell>
          <cell r="N2047" t="str">
            <v>4 Persona Natural (2)</v>
          </cell>
          <cell r="O2047" t="str">
            <v>1 Nacional</v>
          </cell>
          <cell r="Q2047" t="str">
            <v>3 3. Único Contratista</v>
          </cell>
          <cell r="U2047">
            <v>1036392300</v>
          </cell>
          <cell r="V2047" t="str">
            <v>EDGAR ALEXANDER QUINTERO LONDOÑO</v>
          </cell>
        </row>
        <row r="2048">
          <cell r="C2048" t="str">
            <v>2818-2024</v>
          </cell>
          <cell r="D2048" t="str">
            <v>Luis Alberto Castillo Acosta</v>
          </cell>
          <cell r="E2048" t="str">
            <v>LUIS ALBERTO CASTILLO ACOSTA</v>
          </cell>
          <cell r="F2048" t="str">
            <v>Cédula de Ciudadania</v>
          </cell>
          <cell r="G2048">
            <v>80070345</v>
          </cell>
          <cell r="H2048">
            <v>80070345</v>
          </cell>
          <cell r="I2048">
            <v>6</v>
          </cell>
          <cell r="K2048" t="str">
            <v>Natural</v>
          </cell>
          <cell r="L2048" t="str">
            <v>1 Natural</v>
          </cell>
          <cell r="M2048" t="str">
            <v>2 Privada (1)</v>
          </cell>
          <cell r="N2048" t="str">
            <v>4 Persona Natural (2)</v>
          </cell>
          <cell r="O2048" t="str">
            <v>1 Nacional</v>
          </cell>
          <cell r="Q2048" t="str">
            <v>3 3. Único Contratista</v>
          </cell>
          <cell r="U2048">
            <v>80070345</v>
          </cell>
          <cell r="V2048" t="str">
            <v>LUIS ALBERTO CASTILLO ACOSTA</v>
          </cell>
        </row>
        <row r="2049">
          <cell r="C2049" t="str">
            <v>2819-2024</v>
          </cell>
          <cell r="D2049" t="str">
            <v>JOSE LEONARDO TORRES</v>
          </cell>
          <cell r="E2049" t="str">
            <v>JOSE LEONARDO TORRES GAMEZ</v>
          </cell>
          <cell r="F2049" t="str">
            <v>NIT</v>
          </cell>
          <cell r="G2049">
            <v>79791030</v>
          </cell>
          <cell r="H2049">
            <v>79791030</v>
          </cell>
          <cell r="I2049">
            <v>1</v>
          </cell>
          <cell r="K2049" t="str">
            <v>Natural</v>
          </cell>
          <cell r="L2049" t="str">
            <v>2 Jurídica</v>
          </cell>
          <cell r="N2049" t="str">
            <v>3 Privadas (2)</v>
          </cell>
          <cell r="O2049" t="str">
            <v>1 Nacional</v>
          </cell>
          <cell r="Q2049" t="str">
            <v>3 3. Único Contratista</v>
          </cell>
          <cell r="U2049">
            <v>79791030</v>
          </cell>
          <cell r="V2049" t="str">
            <v>JOSE LEONARDO TORRES GAMEZ</v>
          </cell>
        </row>
        <row r="2050">
          <cell r="C2050" t="str">
            <v>282-2024</v>
          </cell>
          <cell r="D2050" t="str">
            <v>Leydi Marcela Galindo Cifuentes</v>
          </cell>
          <cell r="E2050" t="str">
            <v>LEYDI MARCELA GALINDO CIFUENTES</v>
          </cell>
          <cell r="F2050" t="str">
            <v>NIT</v>
          </cell>
          <cell r="G2050">
            <v>1033704697</v>
          </cell>
          <cell r="H2050">
            <v>1033704697</v>
          </cell>
          <cell r="I2050">
            <v>6</v>
          </cell>
          <cell r="K2050" t="str">
            <v>Natural</v>
          </cell>
          <cell r="L2050" t="str">
            <v>2 Jurídica</v>
          </cell>
          <cell r="N2050" t="str">
            <v>3 Privadas (2)</v>
          </cell>
          <cell r="O2050" t="str">
            <v>1 Nacional</v>
          </cell>
          <cell r="Q2050" t="str">
            <v>3 3. Único Contratista</v>
          </cell>
          <cell r="U2050">
            <v>1033704697</v>
          </cell>
          <cell r="V2050" t="str">
            <v>LEYDI MARCELA GALINDO CIFUENTES</v>
          </cell>
        </row>
        <row r="2051">
          <cell r="C2051" t="str">
            <v>2820-2024</v>
          </cell>
          <cell r="D2051" t="str">
            <v>CARLOS ALBERTO VILLAMIZAR SUAREZ</v>
          </cell>
          <cell r="E2051" t="str">
            <v>CARLOS ALBERTO VILLAMIZAR SUAREZ</v>
          </cell>
          <cell r="F2051" t="str">
            <v>Cédula de Ciudadania</v>
          </cell>
          <cell r="G2051">
            <v>80733326</v>
          </cell>
          <cell r="H2051">
            <v>80733326</v>
          </cell>
          <cell r="I2051">
            <v>2</v>
          </cell>
          <cell r="K2051" t="str">
            <v>Natural</v>
          </cell>
          <cell r="L2051" t="str">
            <v>1 Natural</v>
          </cell>
          <cell r="M2051" t="str">
            <v>2 Privada (1)</v>
          </cell>
          <cell r="N2051" t="str">
            <v>4 Persona Natural (2)</v>
          </cell>
          <cell r="O2051" t="str">
            <v>1 Nacional</v>
          </cell>
          <cell r="Q2051" t="str">
            <v>3 3. Único Contratista</v>
          </cell>
          <cell r="U2051">
            <v>80733326</v>
          </cell>
          <cell r="V2051" t="str">
            <v>CARLOS ALBERTO VILLAMIZAR SUAREZ</v>
          </cell>
        </row>
        <row r="2052">
          <cell r="C2052" t="str">
            <v>2821-2024</v>
          </cell>
          <cell r="D2052" t="str">
            <v>carlos arturopeñaloza</v>
          </cell>
          <cell r="E2052" t="str">
            <v>CARLOS ARTURO PEÑALOZA HERRERA</v>
          </cell>
          <cell r="F2052" t="str">
            <v>Cédula de Ciudadania</v>
          </cell>
          <cell r="G2052">
            <v>1012425136</v>
          </cell>
          <cell r="H2052">
            <v>1012425136</v>
          </cell>
          <cell r="I2052">
            <v>2</v>
          </cell>
          <cell r="K2052" t="str">
            <v>Natural</v>
          </cell>
          <cell r="L2052" t="str">
            <v>1 Natural</v>
          </cell>
          <cell r="M2052" t="str">
            <v>2 Privada (1)</v>
          </cell>
          <cell r="N2052" t="str">
            <v>4 Persona Natural (2)</v>
          </cell>
          <cell r="O2052" t="str">
            <v>1 Nacional</v>
          </cell>
          <cell r="Q2052" t="str">
            <v>3 3. Único Contratista</v>
          </cell>
          <cell r="U2052">
            <v>1012425136</v>
          </cell>
          <cell r="V2052" t="str">
            <v>CARLOS ARTURO PEÑALOZA HERRERA</v>
          </cell>
        </row>
        <row r="2053">
          <cell r="C2053" t="str">
            <v>2822-2024</v>
          </cell>
          <cell r="D2053" t="str">
            <v>Alejandra Carreño Rivera</v>
          </cell>
          <cell r="E2053" t="str">
            <v>ALEJANDRA CARREÑO RIVERA</v>
          </cell>
          <cell r="F2053" t="str">
            <v>Cédula de Ciudadania</v>
          </cell>
          <cell r="G2053">
            <v>1022410993</v>
          </cell>
          <cell r="H2053">
            <v>1022410993</v>
          </cell>
          <cell r="I2053">
            <v>9</v>
          </cell>
          <cell r="K2053" t="str">
            <v>Natural</v>
          </cell>
          <cell r="L2053" t="str">
            <v>1 Natural</v>
          </cell>
          <cell r="M2053" t="str">
            <v>2 Privada (1)</v>
          </cell>
          <cell r="N2053" t="str">
            <v>4 Persona Natural (2)</v>
          </cell>
          <cell r="O2053" t="str">
            <v>1 Nacional</v>
          </cell>
          <cell r="Q2053" t="str">
            <v>3 3. Único Contratista</v>
          </cell>
          <cell r="U2053">
            <v>1022410993</v>
          </cell>
          <cell r="V2053" t="str">
            <v>ALEJANDRA CARREÑO RIVERA</v>
          </cell>
        </row>
        <row r="2054">
          <cell r="C2054" t="str">
            <v>2823-2024</v>
          </cell>
          <cell r="D2054" t="str">
            <v>ASTRID CAROLINA ALVAREZ TORRES</v>
          </cell>
          <cell r="E2054" t="str">
            <v>ASTRID CAROLINA ALVAREZ TORRES</v>
          </cell>
          <cell r="F2054" t="str">
            <v>Cédula de Ciudadania</v>
          </cell>
          <cell r="G2054">
            <v>1032482140</v>
          </cell>
          <cell r="H2054">
            <v>1032482140</v>
          </cell>
          <cell r="I2054">
            <v>8</v>
          </cell>
          <cell r="K2054" t="str">
            <v>Natural</v>
          </cell>
          <cell r="L2054" t="str">
            <v>1 Natural</v>
          </cell>
          <cell r="M2054" t="str">
            <v>2 Privada (1)</v>
          </cell>
          <cell r="N2054" t="str">
            <v>4 Persona Natural (2)</v>
          </cell>
          <cell r="O2054" t="str">
            <v>1 Nacional</v>
          </cell>
          <cell r="Q2054" t="str">
            <v>3 3. Único Contratista</v>
          </cell>
          <cell r="U2054">
            <v>1032482140</v>
          </cell>
          <cell r="V2054" t="str">
            <v>ASTRID CAROLINA ALVAREZ TORRES</v>
          </cell>
        </row>
        <row r="2055">
          <cell r="C2055" t="str">
            <v>2824-2024</v>
          </cell>
          <cell r="D2055" t="str">
            <v>GILMA ESPERANZA GUZMAN FERNANDEZ</v>
          </cell>
          <cell r="E2055" t="str">
            <v>GILMA ESPERANZA GUZMAN FERNANDEZ</v>
          </cell>
          <cell r="F2055" t="str">
            <v>Cédula de Ciudadania</v>
          </cell>
          <cell r="G2055">
            <v>1073703183</v>
          </cell>
          <cell r="H2055">
            <v>1073703183</v>
          </cell>
          <cell r="I2055">
            <v>3</v>
          </cell>
          <cell r="K2055" t="str">
            <v>Natural</v>
          </cell>
          <cell r="L2055" t="str">
            <v>1 Natural</v>
          </cell>
          <cell r="M2055" t="str">
            <v>2 Privada (1)</v>
          </cell>
          <cell r="N2055" t="str">
            <v>4 Persona Natural (2)</v>
          </cell>
          <cell r="O2055" t="str">
            <v>1 Nacional</v>
          </cell>
          <cell r="Q2055" t="str">
            <v>3 3. Único Contratista</v>
          </cell>
          <cell r="U2055">
            <v>1073703183</v>
          </cell>
          <cell r="V2055" t="str">
            <v>GILMA ESPERANZA GUZMAN FERNANDEZ</v>
          </cell>
        </row>
        <row r="2056">
          <cell r="C2056" t="str">
            <v>2825-2024</v>
          </cell>
          <cell r="D2056" t="str">
            <v>JESSICA ALEJANDRA LIZARAZO BOYACA</v>
          </cell>
          <cell r="E2056" t="str">
            <v>JESSICA ALEJANDRA LIZARAZO BOYACA</v>
          </cell>
          <cell r="F2056" t="str">
            <v>Cédula de Ciudadania</v>
          </cell>
          <cell r="G2056">
            <v>1014281302</v>
          </cell>
          <cell r="H2056">
            <v>700127847</v>
          </cell>
          <cell r="I2056">
            <v>7</v>
          </cell>
          <cell r="K2056" t="str">
            <v>Natural</v>
          </cell>
          <cell r="L2056" t="str">
            <v>1 Natural</v>
          </cell>
          <cell r="M2056" t="str">
            <v>2 Privada (1)</v>
          </cell>
          <cell r="N2056" t="str">
            <v>4 Persona Natural (2)</v>
          </cell>
          <cell r="O2056" t="str">
            <v>1 Nacional</v>
          </cell>
          <cell r="Q2056" t="str">
            <v>3 3. Único Contratista</v>
          </cell>
          <cell r="U2056">
            <v>1014281302</v>
          </cell>
          <cell r="V2056" t="str">
            <v>JESSICA ALEJANDRA LIZARAZO BOYACA</v>
          </cell>
        </row>
        <row r="2057">
          <cell r="C2057" t="str">
            <v>2826-2024</v>
          </cell>
          <cell r="D2057" t="str">
            <v>DANIEL FELIPE RODRIGUEZ ANGEL</v>
          </cell>
          <cell r="E2057" t="str">
            <v>DANIEL FELIPE RODRIGUEZ ANGEL</v>
          </cell>
          <cell r="F2057" t="str">
            <v>Cédula de Ciudadania</v>
          </cell>
          <cell r="G2057">
            <v>80902866</v>
          </cell>
          <cell r="H2057">
            <v>80902866</v>
          </cell>
          <cell r="I2057">
            <v>3</v>
          </cell>
          <cell r="K2057" t="str">
            <v>Natural</v>
          </cell>
          <cell r="L2057" t="str">
            <v>1 Natural</v>
          </cell>
          <cell r="M2057" t="str">
            <v>2 Privada (1)</v>
          </cell>
          <cell r="N2057" t="str">
            <v>4 Persona Natural (2)</v>
          </cell>
          <cell r="O2057" t="str">
            <v>1 Nacional</v>
          </cell>
          <cell r="Q2057" t="str">
            <v>3 3. Único Contratista</v>
          </cell>
          <cell r="U2057">
            <v>80902866</v>
          </cell>
          <cell r="V2057" t="str">
            <v>DANIEL FELIPE RODRIGUEZ ANGEL</v>
          </cell>
        </row>
        <row r="2058">
          <cell r="C2058" t="str">
            <v>2827-2024</v>
          </cell>
          <cell r="D2058" t="str">
            <v>Laura Natalia Gonzalez Valero</v>
          </cell>
          <cell r="E2058" t="str">
            <v>LAURA NATALIA GONZALEZ VALERO</v>
          </cell>
          <cell r="F2058" t="str">
            <v>Cédula de Ciudadania</v>
          </cell>
          <cell r="G2058">
            <v>1031154791</v>
          </cell>
          <cell r="H2058">
            <v>1031154791</v>
          </cell>
          <cell r="I2058">
            <v>2</v>
          </cell>
          <cell r="K2058" t="str">
            <v>Natural</v>
          </cell>
          <cell r="L2058" t="str">
            <v>1 Natural</v>
          </cell>
          <cell r="M2058" t="str">
            <v>2 Privada (1)</v>
          </cell>
          <cell r="N2058" t="str">
            <v>4 Persona Natural (2)</v>
          </cell>
          <cell r="O2058" t="str">
            <v>1 Nacional</v>
          </cell>
          <cell r="Q2058" t="str">
            <v>3 3. Único Contratista</v>
          </cell>
          <cell r="U2058">
            <v>1031154791</v>
          </cell>
          <cell r="V2058" t="str">
            <v>LAURA NATALIA GONZALEZ VALERO</v>
          </cell>
        </row>
        <row r="2059">
          <cell r="C2059" t="str">
            <v>2828-2024</v>
          </cell>
          <cell r="D2059" t="str">
            <v>Maria Eugenia Acevedo Jimenez</v>
          </cell>
          <cell r="E2059" t="str">
            <v>MARIA EUGENIA ACEVEDO JIMENEZ</v>
          </cell>
          <cell r="F2059" t="str">
            <v>Cédula de Ciudadania</v>
          </cell>
          <cell r="G2059">
            <v>52446954</v>
          </cell>
          <cell r="H2059">
            <v>52446954</v>
          </cell>
          <cell r="I2059">
            <v>5</v>
          </cell>
          <cell r="K2059" t="str">
            <v>Natural</v>
          </cell>
          <cell r="L2059" t="str">
            <v>1 Natural</v>
          </cell>
          <cell r="M2059" t="str">
            <v>2 Privada (1)</v>
          </cell>
          <cell r="N2059" t="str">
            <v>4 Persona Natural (2)</v>
          </cell>
          <cell r="O2059" t="str">
            <v>1 Nacional</v>
          </cell>
          <cell r="Q2059" t="str">
            <v>3 3. Único Contratista</v>
          </cell>
          <cell r="U2059">
            <v>52446954</v>
          </cell>
          <cell r="V2059" t="str">
            <v>MARIA EUGENIA ACEVEDO JIMENEZ</v>
          </cell>
        </row>
        <row r="2060">
          <cell r="C2060" t="str">
            <v>2829-2024</v>
          </cell>
          <cell r="D2060" t="str">
            <v>Darwin Eduardo Niño Duran</v>
          </cell>
          <cell r="E2060" t="str">
            <v>DARWIN EDUARDO NIÑO DURAN</v>
          </cell>
          <cell r="F2060" t="str">
            <v>Cédula de Ciudadania</v>
          </cell>
          <cell r="G2060">
            <v>1100952898</v>
          </cell>
          <cell r="H2060">
            <v>1100952898</v>
          </cell>
          <cell r="I2060">
            <v>5</v>
          </cell>
          <cell r="K2060" t="str">
            <v>Natural</v>
          </cell>
          <cell r="L2060" t="str">
            <v>1 Natural</v>
          </cell>
          <cell r="M2060" t="str">
            <v>2 Privada (1)</v>
          </cell>
          <cell r="N2060" t="str">
            <v>4 Persona Natural (2)</v>
          </cell>
          <cell r="O2060" t="str">
            <v>1 Nacional</v>
          </cell>
          <cell r="Q2060" t="str">
            <v>3 3. Único Contratista</v>
          </cell>
          <cell r="U2060">
            <v>1100952898</v>
          </cell>
          <cell r="V2060" t="str">
            <v>DARWIN EDUARDO NIÑO DURAN</v>
          </cell>
        </row>
        <row r="2061">
          <cell r="C2061" t="str">
            <v>2830-2024</v>
          </cell>
          <cell r="D2061" t="str">
            <v>Eliana Yolima Orjuela Ardila</v>
          </cell>
          <cell r="E2061" t="str">
            <v>ELIANA YOLIMA ORJUELA ARDILA</v>
          </cell>
          <cell r="F2061" t="str">
            <v>NIT</v>
          </cell>
          <cell r="G2061">
            <v>1020741832</v>
          </cell>
          <cell r="H2061">
            <v>1020741832</v>
          </cell>
          <cell r="I2061">
            <v>4</v>
          </cell>
          <cell r="K2061" t="str">
            <v>Natural</v>
          </cell>
          <cell r="L2061" t="str">
            <v>2 Jurídica</v>
          </cell>
          <cell r="N2061" t="str">
            <v>3 Privadas (2)</v>
          </cell>
          <cell r="O2061" t="str">
            <v>1 Nacional</v>
          </cell>
          <cell r="Q2061" t="str">
            <v>3 3. Único Contratista</v>
          </cell>
          <cell r="U2061">
            <v>1020741832</v>
          </cell>
          <cell r="V2061" t="str">
            <v>ELIANA YOLIMA ORJUELA ARDILA</v>
          </cell>
        </row>
        <row r="2062">
          <cell r="C2062" t="str">
            <v>2831-2024</v>
          </cell>
          <cell r="D2062" t="str">
            <v>Felipe de Jesús Rodríguez Camargo</v>
          </cell>
          <cell r="E2062" t="str">
            <v>FELIPE DE JESUS RODRIGUEZ CAMARGO</v>
          </cell>
          <cell r="F2062" t="str">
            <v>Cédula de Ciudadania</v>
          </cell>
          <cell r="G2062">
            <v>1000149416</v>
          </cell>
          <cell r="H2062">
            <v>1000149416</v>
          </cell>
          <cell r="I2062">
            <v>2</v>
          </cell>
          <cell r="K2062" t="str">
            <v>Natural</v>
          </cell>
          <cell r="L2062" t="str">
            <v>1 Natural</v>
          </cell>
          <cell r="M2062" t="str">
            <v>2 Privada (1)</v>
          </cell>
          <cell r="N2062" t="str">
            <v>4 Persona Natural (2)</v>
          </cell>
          <cell r="O2062" t="str">
            <v>1 Nacional</v>
          </cell>
          <cell r="Q2062" t="str">
            <v>3 3. Único Contratista</v>
          </cell>
          <cell r="U2062">
            <v>1000149416</v>
          </cell>
          <cell r="V2062" t="str">
            <v>FELIPE DE JESUS RODRIGUEZ CAMARGO</v>
          </cell>
        </row>
        <row r="2063">
          <cell r="C2063" t="str">
            <v>2832-2024</v>
          </cell>
          <cell r="D2063" t="str">
            <v>Derly Rocio Cabrera Rodríguez</v>
          </cell>
          <cell r="E2063" t="str">
            <v>DERLY ROCIO CABRERA RODRIGUEZ</v>
          </cell>
          <cell r="F2063" t="str">
            <v>Cédula de Ciudadania</v>
          </cell>
          <cell r="G2063">
            <v>52985160</v>
          </cell>
          <cell r="H2063">
            <v>52985160</v>
          </cell>
          <cell r="I2063">
            <v>6</v>
          </cell>
          <cell r="K2063" t="str">
            <v>Natural</v>
          </cell>
          <cell r="L2063" t="str">
            <v>1 Natural</v>
          </cell>
          <cell r="M2063" t="str">
            <v>2 Privada (1)</v>
          </cell>
          <cell r="N2063" t="str">
            <v>4 Persona Natural (2)</v>
          </cell>
          <cell r="O2063" t="str">
            <v>1 Nacional</v>
          </cell>
          <cell r="Q2063" t="str">
            <v>3 3. Único Contratista</v>
          </cell>
          <cell r="U2063">
            <v>52985160</v>
          </cell>
          <cell r="V2063" t="str">
            <v>DERLY ROCIO CABRERA RODRIGUEZ</v>
          </cell>
        </row>
        <row r="2064">
          <cell r="C2064" t="str">
            <v>2833-2024</v>
          </cell>
          <cell r="D2064" t="str">
            <v>WILLIAM DARÍO SIERRA</v>
          </cell>
          <cell r="E2064" t="str">
            <v>WILLIAM DARIO SIERRA</v>
          </cell>
          <cell r="F2064" t="str">
            <v>Cédula de Ciudadania</v>
          </cell>
          <cell r="G2064">
            <v>79249249</v>
          </cell>
          <cell r="H2064">
            <v>79249249</v>
          </cell>
          <cell r="I2064">
            <v>4</v>
          </cell>
          <cell r="K2064" t="str">
            <v>Natural</v>
          </cell>
          <cell r="L2064" t="str">
            <v>1 Natural</v>
          </cell>
          <cell r="M2064" t="str">
            <v>2 Privada (1)</v>
          </cell>
          <cell r="N2064" t="str">
            <v>4 Persona Natural (2)</v>
          </cell>
          <cell r="O2064" t="str">
            <v>1 Nacional</v>
          </cell>
          <cell r="Q2064" t="str">
            <v>3 3. Único Contratista</v>
          </cell>
          <cell r="U2064">
            <v>79249249</v>
          </cell>
          <cell r="V2064" t="str">
            <v>WILLIAM DARIO SIERRA</v>
          </cell>
        </row>
        <row r="2065">
          <cell r="C2065" t="str">
            <v>2834-2024</v>
          </cell>
          <cell r="D2065" t="str">
            <v>DAISSY GISELL GORDILLO MONTEALEGRE</v>
          </cell>
          <cell r="E2065" t="str">
            <v>DAISSY GISELL GORDILLO MONTEALEGRE</v>
          </cell>
          <cell r="F2065" t="str">
            <v>Cédula de Ciudadania</v>
          </cell>
          <cell r="G2065">
            <v>1024497048</v>
          </cell>
          <cell r="H2065">
            <v>1024497048</v>
          </cell>
          <cell r="I2065">
            <v>4</v>
          </cell>
          <cell r="K2065" t="str">
            <v>Natural</v>
          </cell>
          <cell r="L2065" t="str">
            <v>1 Natural</v>
          </cell>
          <cell r="M2065" t="str">
            <v>2 Privada (1)</v>
          </cell>
          <cell r="N2065" t="str">
            <v>4 Persona Natural (2)</v>
          </cell>
          <cell r="O2065" t="str">
            <v>1 Nacional</v>
          </cell>
          <cell r="Q2065" t="str">
            <v>3 3. Único Contratista</v>
          </cell>
          <cell r="U2065">
            <v>1024497048</v>
          </cell>
          <cell r="V2065" t="str">
            <v>DAISSY GISELL GORDILLO MONTEALEGRE</v>
          </cell>
        </row>
        <row r="2066">
          <cell r="C2066" t="str">
            <v>2835-2024</v>
          </cell>
          <cell r="D2066" t="str">
            <v>Javier Yesid Corrales Mora</v>
          </cell>
          <cell r="E2066" t="str">
            <v>JAVIER YESID CORRALES MORA</v>
          </cell>
          <cell r="F2066" t="str">
            <v>Cédula de Ciudadania</v>
          </cell>
          <cell r="G2066">
            <v>80229875</v>
          </cell>
          <cell r="H2066">
            <v>80229875</v>
          </cell>
          <cell r="I2066">
            <v>3</v>
          </cell>
          <cell r="K2066" t="str">
            <v>Natural</v>
          </cell>
          <cell r="L2066" t="str">
            <v>1 Natural</v>
          </cell>
          <cell r="M2066" t="str">
            <v>2 Privada (1)</v>
          </cell>
          <cell r="N2066" t="str">
            <v>4 Persona Natural (2)</v>
          </cell>
          <cell r="O2066" t="str">
            <v>1 Nacional</v>
          </cell>
          <cell r="Q2066" t="str">
            <v>3 3. Único Contratista</v>
          </cell>
          <cell r="U2066">
            <v>80229875</v>
          </cell>
          <cell r="V2066" t="str">
            <v>JAVIER YESID CORRALES MORA</v>
          </cell>
        </row>
        <row r="2067">
          <cell r="C2067" t="str">
            <v>2836-2024</v>
          </cell>
          <cell r="D2067" t="str">
            <v>Anyeli Vanesa Rodriguez</v>
          </cell>
          <cell r="E2067" t="str">
            <v>ANYELI VANESA RODRIGUEZ TAPIERO</v>
          </cell>
          <cell r="F2067" t="str">
            <v>Cédula de Ciudadania</v>
          </cell>
          <cell r="G2067">
            <v>1013642683</v>
          </cell>
          <cell r="H2067">
            <v>1013642683</v>
          </cell>
          <cell r="I2067">
            <v>3</v>
          </cell>
          <cell r="K2067" t="str">
            <v>Natural</v>
          </cell>
          <cell r="L2067" t="str">
            <v>1 Natural</v>
          </cell>
          <cell r="M2067" t="str">
            <v>2 Privada (1)</v>
          </cell>
          <cell r="N2067" t="str">
            <v>4 Persona Natural (2)</v>
          </cell>
          <cell r="O2067" t="str">
            <v>1 Nacional</v>
          </cell>
          <cell r="Q2067" t="str">
            <v>3 3. Único Contratista</v>
          </cell>
          <cell r="U2067">
            <v>1013642683</v>
          </cell>
          <cell r="V2067" t="str">
            <v>ANYELI VANESA RODRIGUEZ TAPIERO</v>
          </cell>
        </row>
        <row r="2068">
          <cell r="C2068" t="str">
            <v>2837-2024</v>
          </cell>
          <cell r="D2068" t="str">
            <v>PAOLA ALEXANDRA MILAN</v>
          </cell>
          <cell r="E2068" t="str">
            <v>PAOLA ALEXANDRA MILAN COLORADO</v>
          </cell>
          <cell r="F2068" t="str">
            <v>Cédula de Ciudadania</v>
          </cell>
          <cell r="G2068">
            <v>52353692</v>
          </cell>
          <cell r="H2068">
            <v>52353692</v>
          </cell>
          <cell r="I2068">
            <v>0</v>
          </cell>
          <cell r="K2068" t="str">
            <v>Natural</v>
          </cell>
          <cell r="L2068" t="str">
            <v>1 Natural</v>
          </cell>
          <cell r="M2068" t="str">
            <v>2 Privada (1)</v>
          </cell>
          <cell r="N2068" t="str">
            <v>4 Persona Natural (2)</v>
          </cell>
          <cell r="O2068" t="str">
            <v>1 Nacional</v>
          </cell>
          <cell r="Q2068" t="str">
            <v>3 3. Único Contratista</v>
          </cell>
          <cell r="U2068">
            <v>52353692</v>
          </cell>
          <cell r="V2068" t="str">
            <v>PAOLA ALEXANDRA MILAN COLORADO</v>
          </cell>
        </row>
        <row r="2069">
          <cell r="C2069" t="str">
            <v>2838-2024</v>
          </cell>
          <cell r="D2069" t="str">
            <v>Pablo Marín Ramírez</v>
          </cell>
          <cell r="E2069" t="str">
            <v>PABLO MARIN RAMIREZ</v>
          </cell>
          <cell r="F2069" t="str">
            <v>Cédula de Ciudadania</v>
          </cell>
          <cell r="G2069">
            <v>79628840</v>
          </cell>
          <cell r="H2069">
            <v>79628840</v>
          </cell>
          <cell r="I2069">
            <v>4</v>
          </cell>
          <cell r="K2069" t="str">
            <v>Natural</v>
          </cell>
          <cell r="L2069" t="str">
            <v>1 Natural</v>
          </cell>
          <cell r="M2069" t="str">
            <v>2 Privada (1)</v>
          </cell>
          <cell r="N2069" t="str">
            <v>4 Persona Natural (2)</v>
          </cell>
          <cell r="O2069" t="str">
            <v>1 Nacional</v>
          </cell>
          <cell r="Q2069" t="str">
            <v>3 3. Único Contratista</v>
          </cell>
          <cell r="U2069">
            <v>79628840</v>
          </cell>
          <cell r="V2069" t="str">
            <v>PABLO MARIN RAMIREZ</v>
          </cell>
        </row>
        <row r="2070">
          <cell r="C2070" t="str">
            <v>2839-2024</v>
          </cell>
          <cell r="D2070" t="str">
            <v>Oscar Daniel Yate Centeno</v>
          </cell>
          <cell r="E2070" t="str">
            <v>OSCAR DANIEL YATE CENTENO</v>
          </cell>
          <cell r="F2070" t="str">
            <v>NIT</v>
          </cell>
          <cell r="G2070">
            <v>80830580</v>
          </cell>
          <cell r="H2070">
            <v>80830580</v>
          </cell>
          <cell r="I2070">
            <v>2</v>
          </cell>
          <cell r="K2070" t="str">
            <v>Natural</v>
          </cell>
          <cell r="L2070" t="str">
            <v>2 Jurídica</v>
          </cell>
          <cell r="N2070" t="str">
            <v>3 Privadas (2)</v>
          </cell>
          <cell r="O2070" t="str">
            <v>1 Nacional</v>
          </cell>
          <cell r="Q2070" t="str">
            <v>3 3. Único Contratista</v>
          </cell>
          <cell r="U2070">
            <v>80830580</v>
          </cell>
          <cell r="V2070" t="str">
            <v>OSCAR DANIEL YATE CENTENO</v>
          </cell>
        </row>
        <row r="2071">
          <cell r="C2071" t="str">
            <v>284-2024</v>
          </cell>
          <cell r="D2071" t="str">
            <v>Herly Jasmin Cubillos Rodríguez</v>
          </cell>
          <cell r="E2071" t="str">
            <v>HERLY JASMIN CUBILLOS RODRIGUEZ</v>
          </cell>
          <cell r="F2071" t="str">
            <v>NIT</v>
          </cell>
          <cell r="G2071">
            <v>52936979</v>
          </cell>
          <cell r="H2071">
            <v>52936979</v>
          </cell>
          <cell r="I2071">
            <v>1</v>
          </cell>
          <cell r="K2071" t="str">
            <v>Natural</v>
          </cell>
          <cell r="L2071" t="str">
            <v>2 Jurídica</v>
          </cell>
          <cell r="N2071" t="str">
            <v>3 Privadas (2)</v>
          </cell>
          <cell r="O2071" t="str">
            <v>1 Nacional</v>
          </cell>
          <cell r="Q2071" t="str">
            <v>3 3. Único Contratista</v>
          </cell>
          <cell r="U2071">
            <v>52936979</v>
          </cell>
          <cell r="V2071" t="str">
            <v>HERLY JASMIN CUBILLOS RODRIGUEZ</v>
          </cell>
        </row>
        <row r="2072">
          <cell r="C2072" t="str">
            <v>2840-2024</v>
          </cell>
          <cell r="D2072" t="str">
            <v>MILTON JAVIER MORENO JIMENEZ</v>
          </cell>
          <cell r="E2072" t="str">
            <v>MILTON JAVIER MORENO JIMENEZ</v>
          </cell>
          <cell r="F2072" t="str">
            <v>Cédula de Ciudadania</v>
          </cell>
          <cell r="G2072">
            <v>80771122</v>
          </cell>
          <cell r="H2072">
            <v>80771122</v>
          </cell>
          <cell r="I2072">
            <v>9</v>
          </cell>
          <cell r="K2072" t="str">
            <v>Natural</v>
          </cell>
          <cell r="L2072" t="str">
            <v>1 Natural</v>
          </cell>
          <cell r="M2072" t="str">
            <v>2 Privada (1)</v>
          </cell>
          <cell r="N2072" t="str">
            <v>4 Persona Natural (2)</v>
          </cell>
          <cell r="O2072" t="str">
            <v>1 Nacional</v>
          </cell>
          <cell r="Q2072" t="str">
            <v>3 3. Único Contratista</v>
          </cell>
          <cell r="U2072">
            <v>80771122</v>
          </cell>
          <cell r="V2072" t="str">
            <v>MILTON JAVIER MORENO JIMENEZ</v>
          </cell>
        </row>
        <row r="2073">
          <cell r="C2073" t="str">
            <v>2841-2024</v>
          </cell>
          <cell r="D2073" t="str">
            <v>Karoll Andrea Pedraza Máquez</v>
          </cell>
          <cell r="E2073" t="str">
            <v>KAROLL ANDREA PEDRAZA MÁRQUEZ</v>
          </cell>
          <cell r="F2073" t="str">
            <v>Cédula de Ciudadania</v>
          </cell>
          <cell r="G2073">
            <v>1010235448</v>
          </cell>
          <cell r="H2073">
            <v>1010235448</v>
          </cell>
          <cell r="I2073">
            <v>2</v>
          </cell>
          <cell r="K2073" t="str">
            <v>Natural</v>
          </cell>
          <cell r="L2073" t="str">
            <v>1 Natural</v>
          </cell>
          <cell r="M2073" t="str">
            <v>2 Privada (1)</v>
          </cell>
          <cell r="N2073" t="str">
            <v>4 Persona Natural (2)</v>
          </cell>
          <cell r="O2073" t="str">
            <v>1 Nacional</v>
          </cell>
          <cell r="Q2073" t="str">
            <v>3 3. Único Contratista</v>
          </cell>
          <cell r="U2073">
            <v>1010235448</v>
          </cell>
          <cell r="V2073" t="str">
            <v>KAROLL ANDREA PEDRAZA MÁRQUEZ</v>
          </cell>
        </row>
        <row r="2074">
          <cell r="C2074" t="str">
            <v>2842-2024</v>
          </cell>
          <cell r="D2074" t="str">
            <v>LAURA MARIA BLANCO MARIÑOO</v>
          </cell>
          <cell r="E2074" t="str">
            <v>LAURA MARIA BLANCO MARIÑO</v>
          </cell>
          <cell r="F2074" t="str">
            <v>Cédula de Ciudadania</v>
          </cell>
          <cell r="G2074">
            <v>1016098042</v>
          </cell>
          <cell r="H2074">
            <v>1016098042</v>
          </cell>
          <cell r="I2074">
            <v>1</v>
          </cell>
          <cell r="K2074" t="str">
            <v>Natural</v>
          </cell>
          <cell r="L2074" t="str">
            <v>1 Natural</v>
          </cell>
          <cell r="M2074" t="str">
            <v>2 Privada (1)</v>
          </cell>
          <cell r="N2074" t="str">
            <v>4 Persona Natural (2)</v>
          </cell>
          <cell r="O2074" t="str">
            <v>1 Nacional</v>
          </cell>
          <cell r="Q2074" t="str">
            <v>3 3. Único Contratista</v>
          </cell>
          <cell r="U2074">
            <v>1016098042</v>
          </cell>
          <cell r="V2074" t="str">
            <v>LAURA MARIA BLANCO MARIÑO</v>
          </cell>
        </row>
        <row r="2075">
          <cell r="C2075" t="str">
            <v>2843-2024</v>
          </cell>
          <cell r="D2075" t="str">
            <v>Viviana Marcela Gonzalez Avila</v>
          </cell>
          <cell r="E2075" t="str">
            <v>VIVIANA MARCELA GONZALEZ AVILA</v>
          </cell>
          <cell r="F2075" t="str">
            <v>Cédula de Ciudadania</v>
          </cell>
          <cell r="G2075">
            <v>1023898257</v>
          </cell>
          <cell r="H2075">
            <v>1023898257</v>
          </cell>
          <cell r="I2075">
            <v>4</v>
          </cell>
          <cell r="K2075" t="str">
            <v>Natural</v>
          </cell>
          <cell r="L2075" t="str">
            <v>1 Natural</v>
          </cell>
          <cell r="M2075" t="str">
            <v>2 Privada (1)</v>
          </cell>
          <cell r="N2075" t="str">
            <v>4 Persona Natural (2)</v>
          </cell>
          <cell r="O2075" t="str">
            <v>1 Nacional</v>
          </cell>
          <cell r="Q2075" t="str">
            <v>3 3. Único Contratista</v>
          </cell>
          <cell r="U2075">
            <v>1023898257</v>
          </cell>
          <cell r="V2075" t="str">
            <v>VIVIANA MARCELA GONZALEZ AVILA</v>
          </cell>
        </row>
        <row r="2076">
          <cell r="C2076" t="str">
            <v>2844-2024</v>
          </cell>
          <cell r="D2076" t="str">
            <v>IDARTES</v>
          </cell>
          <cell r="E2076" t="str">
            <v>DIANA MARCELA TAMAYO OSPINA</v>
          </cell>
          <cell r="F2076" t="str">
            <v>Cédula de Ciudadania</v>
          </cell>
          <cell r="G2076">
            <v>53100844</v>
          </cell>
          <cell r="H2076">
            <v>53100844</v>
          </cell>
          <cell r="I2076">
            <v>1</v>
          </cell>
          <cell r="K2076" t="str">
            <v>Natural</v>
          </cell>
          <cell r="L2076" t="str">
            <v>1 Natural</v>
          </cell>
          <cell r="M2076" t="str">
            <v>2 Privada (1)</v>
          </cell>
          <cell r="N2076" t="str">
            <v>4 Persona Natural (2)</v>
          </cell>
          <cell r="O2076" t="str">
            <v>1 Nacional</v>
          </cell>
          <cell r="Q2076" t="str">
            <v>3 3. Único Contratista</v>
          </cell>
          <cell r="U2076">
            <v>53100844</v>
          </cell>
          <cell r="V2076" t="str">
            <v>DIANA MARCELA TAMAYO OSPINA</v>
          </cell>
        </row>
        <row r="2077">
          <cell r="C2077" t="str">
            <v>2845-2024</v>
          </cell>
          <cell r="D2077" t="str">
            <v>Leidy Lorena Cumbe Amézquita</v>
          </cell>
          <cell r="E2077" t="str">
            <v>LEIDY LORENA CUMBE AMEZQUITA</v>
          </cell>
          <cell r="F2077" t="str">
            <v>Cédula de Ciudadania</v>
          </cell>
          <cell r="G2077">
            <v>1075247233</v>
          </cell>
          <cell r="H2077">
            <v>1075247233</v>
          </cell>
          <cell r="I2077">
            <v>4</v>
          </cell>
          <cell r="K2077" t="str">
            <v>Natural</v>
          </cell>
          <cell r="L2077" t="str">
            <v>1 Natural</v>
          </cell>
          <cell r="M2077" t="str">
            <v>2 Privada (1)</v>
          </cell>
          <cell r="N2077" t="str">
            <v>4 Persona Natural (2)</v>
          </cell>
          <cell r="O2077" t="str">
            <v>1 Nacional</v>
          </cell>
          <cell r="Q2077" t="str">
            <v>3 3. Único Contratista</v>
          </cell>
          <cell r="U2077">
            <v>1075247233</v>
          </cell>
          <cell r="V2077" t="str">
            <v>LEIDY LORENA CUMBE AMEZQUITA</v>
          </cell>
        </row>
        <row r="2078">
          <cell r="C2078" t="str">
            <v>2846-2024</v>
          </cell>
          <cell r="D2078" t="str">
            <v>Lina María Hueso Cifuentes</v>
          </cell>
          <cell r="E2078" t="str">
            <v>LINA MARIA HUESOS CIFUENTES</v>
          </cell>
          <cell r="F2078" t="str">
            <v>NIT</v>
          </cell>
          <cell r="G2078">
            <v>1022412072</v>
          </cell>
          <cell r="H2078">
            <v>1022412072</v>
          </cell>
          <cell r="I2078">
            <v>1</v>
          </cell>
          <cell r="K2078" t="str">
            <v>Natural</v>
          </cell>
          <cell r="L2078" t="str">
            <v>2 Jurídica</v>
          </cell>
          <cell r="N2078" t="str">
            <v>3 Privadas (2)</v>
          </cell>
          <cell r="O2078" t="str">
            <v>1 Nacional</v>
          </cell>
          <cell r="Q2078" t="str">
            <v>3 3. Único Contratista</v>
          </cell>
          <cell r="U2078">
            <v>1022412072</v>
          </cell>
          <cell r="V2078" t="str">
            <v>LINA MARIA HUESOS CIFUENTES</v>
          </cell>
        </row>
        <row r="2079">
          <cell r="C2079" t="str">
            <v>2847-2024</v>
          </cell>
          <cell r="D2079" t="str">
            <v>Liseth Catalina Barrera Doncel</v>
          </cell>
          <cell r="E2079" t="str">
            <v>LISETH CATALINA BARRERA DONCEL</v>
          </cell>
          <cell r="F2079" t="str">
            <v>NIT</v>
          </cell>
          <cell r="G2079">
            <v>1000943003</v>
          </cell>
          <cell r="H2079">
            <v>1000943003</v>
          </cell>
          <cell r="I2079">
            <v>1</v>
          </cell>
          <cell r="K2079" t="str">
            <v>Natural</v>
          </cell>
          <cell r="L2079" t="str">
            <v>2 Jurídica</v>
          </cell>
          <cell r="N2079" t="str">
            <v>3 Privadas (2)</v>
          </cell>
          <cell r="O2079" t="str">
            <v>1 Nacional</v>
          </cell>
          <cell r="Q2079" t="str">
            <v>3 3. Único Contratista</v>
          </cell>
          <cell r="U2079">
            <v>1000943003</v>
          </cell>
          <cell r="V2079" t="str">
            <v>LISETH CATALINA BARRERA DONCEL</v>
          </cell>
        </row>
        <row r="2080">
          <cell r="C2080" t="str">
            <v>2848-2024</v>
          </cell>
          <cell r="D2080" t="str">
            <v>JACKELINE ROJAS BARRETO</v>
          </cell>
          <cell r="E2080" t="str">
            <v>JACKELINE ROJAS BARRETO</v>
          </cell>
          <cell r="F2080" t="str">
            <v>Cédula de Ciudadania</v>
          </cell>
          <cell r="G2080">
            <v>52888226</v>
          </cell>
          <cell r="H2080">
            <v>52888226</v>
          </cell>
          <cell r="I2080">
            <v>8</v>
          </cell>
          <cell r="K2080" t="str">
            <v>Natural</v>
          </cell>
          <cell r="L2080" t="str">
            <v>1 Natural</v>
          </cell>
          <cell r="M2080" t="str">
            <v>2 Privada (1)</v>
          </cell>
          <cell r="N2080" t="str">
            <v>4 Persona Natural (2)</v>
          </cell>
          <cell r="O2080" t="str">
            <v>1 Nacional</v>
          </cell>
          <cell r="Q2080" t="str">
            <v>3 3. Único Contratista</v>
          </cell>
          <cell r="U2080">
            <v>52888226</v>
          </cell>
          <cell r="V2080" t="str">
            <v>JACKELINE ROJAS BARRETO</v>
          </cell>
        </row>
        <row r="2081">
          <cell r="C2081" t="str">
            <v>2849-2024</v>
          </cell>
          <cell r="D2081" t="str">
            <v>Santiago Morantes Guiza</v>
          </cell>
          <cell r="E2081" t="str">
            <v>SANTIAGO MORANTES GUIZA</v>
          </cell>
          <cell r="F2081" t="str">
            <v>Cédula de Ciudadania</v>
          </cell>
          <cell r="G2081">
            <v>1233695087</v>
          </cell>
          <cell r="H2081">
            <v>1233695087</v>
          </cell>
          <cell r="I2081">
            <v>9</v>
          </cell>
          <cell r="K2081" t="str">
            <v>Natural</v>
          </cell>
          <cell r="L2081" t="str">
            <v>1 Natural</v>
          </cell>
          <cell r="M2081" t="str">
            <v>2 Privada (1)</v>
          </cell>
          <cell r="N2081" t="str">
            <v>4 Persona Natural (2)</v>
          </cell>
          <cell r="O2081" t="str">
            <v>1 Nacional</v>
          </cell>
          <cell r="Q2081" t="str">
            <v>3 3. Único Contratista</v>
          </cell>
          <cell r="U2081">
            <v>1233695087</v>
          </cell>
          <cell r="V2081" t="str">
            <v>SANTIAGO MORANTES GUIZA</v>
          </cell>
        </row>
        <row r="2082">
          <cell r="C2082" t="str">
            <v>285-2024</v>
          </cell>
          <cell r="D2082" t="str">
            <v>Harold Barragán Suárez</v>
          </cell>
          <cell r="E2082" t="str">
            <v>HAROLD BARRAGAN SUAREZ</v>
          </cell>
          <cell r="F2082" t="str">
            <v>Cédula de Ciudadania</v>
          </cell>
          <cell r="G2082">
            <v>1020815577</v>
          </cell>
          <cell r="H2082">
            <v>1020815577</v>
          </cell>
          <cell r="I2082">
            <v>1</v>
          </cell>
          <cell r="K2082" t="str">
            <v>Natural</v>
          </cell>
          <cell r="L2082" t="str">
            <v>1 Natural</v>
          </cell>
          <cell r="M2082" t="str">
            <v>2 Privada (1)</v>
          </cell>
          <cell r="N2082" t="str">
            <v>4 Persona Natural (2)</v>
          </cell>
          <cell r="O2082" t="str">
            <v>1 Nacional</v>
          </cell>
          <cell r="Q2082" t="str">
            <v>3 3. Único Contratista</v>
          </cell>
          <cell r="U2082">
            <v>1020815577</v>
          </cell>
          <cell r="V2082" t="str">
            <v>HAROLD BARRAGAN SUAREZ</v>
          </cell>
        </row>
        <row r="2083">
          <cell r="C2083" t="str">
            <v>2850-2024</v>
          </cell>
          <cell r="D2083" t="str">
            <v>Paola Andrea Herrera Mejia</v>
          </cell>
          <cell r="E2083" t="str">
            <v>PAOLA ANDREA HERRERA MEJIA</v>
          </cell>
          <cell r="F2083" t="str">
            <v>Cédula de Ciudadania</v>
          </cell>
          <cell r="G2083">
            <v>52087185</v>
          </cell>
          <cell r="H2083">
            <v>52087185</v>
          </cell>
          <cell r="I2083">
            <v>7</v>
          </cell>
          <cell r="K2083" t="str">
            <v>Natural</v>
          </cell>
          <cell r="L2083" t="str">
            <v>1 Natural</v>
          </cell>
          <cell r="M2083" t="str">
            <v>2 Privada (1)</v>
          </cell>
          <cell r="N2083" t="str">
            <v>4 Persona Natural (2)</v>
          </cell>
          <cell r="O2083" t="str">
            <v>1 Nacional</v>
          </cell>
          <cell r="Q2083" t="str">
            <v>3 3. Único Contratista</v>
          </cell>
          <cell r="U2083">
            <v>52087185</v>
          </cell>
          <cell r="V2083" t="str">
            <v>PAOLA ANDREA HERRERA MEJIA</v>
          </cell>
        </row>
        <row r="2084">
          <cell r="C2084" t="str">
            <v>2851-2024</v>
          </cell>
          <cell r="D2084" t="str">
            <v>INDIRA LORENA CERPA GRANDA</v>
          </cell>
          <cell r="E2084" t="str">
            <v>INDIRA LORENA CERPA GRANDA</v>
          </cell>
          <cell r="F2084" t="str">
            <v>Cédula de Ciudadania</v>
          </cell>
          <cell r="G2084">
            <v>1148707103</v>
          </cell>
          <cell r="H2084">
            <v>1148707103</v>
          </cell>
          <cell r="I2084">
            <v>4</v>
          </cell>
          <cell r="K2084" t="str">
            <v>Natural</v>
          </cell>
          <cell r="L2084" t="str">
            <v>1 Natural</v>
          </cell>
          <cell r="M2084" t="str">
            <v>2 Privada (1)</v>
          </cell>
          <cell r="N2084" t="str">
            <v>4 Persona Natural (2)</v>
          </cell>
          <cell r="O2084" t="str">
            <v>1 Nacional</v>
          </cell>
          <cell r="Q2084" t="str">
            <v>3 3. Único Contratista</v>
          </cell>
          <cell r="U2084">
            <v>1148707103</v>
          </cell>
          <cell r="V2084" t="str">
            <v>INDIRA LORENA CERPA GRANDA</v>
          </cell>
        </row>
        <row r="2085">
          <cell r="C2085" t="str">
            <v>2852-2024</v>
          </cell>
          <cell r="D2085" t="str">
            <v>Tania Alejandra Montenegro Poveda</v>
          </cell>
          <cell r="E2085" t="str">
            <v>TANIA ALEJANDRA MONTENEGRO POVEDA</v>
          </cell>
          <cell r="F2085" t="str">
            <v>Cédula de Ciudadania</v>
          </cell>
          <cell r="G2085">
            <v>1010241255</v>
          </cell>
          <cell r="H2085">
            <v>1010241255</v>
          </cell>
          <cell r="I2085">
            <v>2</v>
          </cell>
          <cell r="K2085" t="str">
            <v>Natural</v>
          </cell>
          <cell r="L2085" t="str">
            <v>1 Natural</v>
          </cell>
          <cell r="M2085" t="str">
            <v>2 Privada (1)</v>
          </cell>
          <cell r="N2085" t="str">
            <v>4 Persona Natural (2)</v>
          </cell>
          <cell r="O2085" t="str">
            <v>1 Nacional</v>
          </cell>
          <cell r="Q2085" t="str">
            <v>3 3. Único Contratista</v>
          </cell>
          <cell r="U2085">
            <v>1010241255</v>
          </cell>
          <cell r="V2085" t="str">
            <v>TANIA ALEJANDRA MONTENEGRO POVEDA</v>
          </cell>
        </row>
        <row r="2086">
          <cell r="C2086" t="str">
            <v>2853-2024</v>
          </cell>
          <cell r="D2086" t="str">
            <v>Oriana Garzon Martinez</v>
          </cell>
          <cell r="E2086" t="str">
            <v>ORIANA GARZON MARTINEZ</v>
          </cell>
          <cell r="F2086" t="str">
            <v>Cédula de Ciudadania</v>
          </cell>
          <cell r="G2086">
            <v>1076623784</v>
          </cell>
          <cell r="H2086">
            <v>1076623784</v>
          </cell>
          <cell r="I2086">
            <v>7</v>
          </cell>
          <cell r="K2086" t="str">
            <v>Natural</v>
          </cell>
          <cell r="L2086" t="str">
            <v>1 Natural</v>
          </cell>
          <cell r="M2086" t="str">
            <v>2 Privada (1)</v>
          </cell>
          <cell r="N2086" t="str">
            <v>4 Persona Natural (2)</v>
          </cell>
          <cell r="O2086" t="str">
            <v>1 Nacional</v>
          </cell>
          <cell r="Q2086" t="str">
            <v>3 3. Único Contratista</v>
          </cell>
          <cell r="U2086">
            <v>1076623784</v>
          </cell>
          <cell r="V2086" t="str">
            <v>ORIANA GARZON MARTINEZ</v>
          </cell>
        </row>
        <row r="2087">
          <cell r="C2087" t="str">
            <v>2854-2024</v>
          </cell>
          <cell r="D2087" t="str">
            <v>Karen Viviana Bernal Melo</v>
          </cell>
          <cell r="E2087" t="str">
            <v>KAREN VIVIANA BERNAL MELO</v>
          </cell>
          <cell r="F2087" t="str">
            <v>Cédula de Ciudadania</v>
          </cell>
          <cell r="G2087">
            <v>1014229208</v>
          </cell>
          <cell r="H2087">
            <v>1014229208</v>
          </cell>
          <cell r="I2087">
            <v>1</v>
          </cell>
          <cell r="K2087" t="str">
            <v>Natural</v>
          </cell>
          <cell r="L2087" t="str">
            <v>1 Natural</v>
          </cell>
          <cell r="M2087" t="str">
            <v>2 Privada (1)</v>
          </cell>
          <cell r="N2087" t="str">
            <v>4 Persona Natural (2)</v>
          </cell>
          <cell r="O2087" t="str">
            <v>1 Nacional</v>
          </cell>
          <cell r="Q2087" t="str">
            <v>3 3. Único Contratista</v>
          </cell>
          <cell r="U2087">
            <v>1014229208</v>
          </cell>
          <cell r="V2087" t="str">
            <v>KAREN VIVIANA BERNAL MELO</v>
          </cell>
        </row>
        <row r="2088">
          <cell r="C2088" t="str">
            <v>2855-2024</v>
          </cell>
          <cell r="D2088" t="str">
            <v>jhoana maricela urquijo ramirez</v>
          </cell>
          <cell r="E2088" t="str">
            <v>JHOANA MARICELA URQUIJO RAMIREZ</v>
          </cell>
          <cell r="F2088" t="str">
            <v>Cédula de Ciudadania</v>
          </cell>
          <cell r="G2088">
            <v>1031165998</v>
          </cell>
          <cell r="H2088">
            <v>1031165998</v>
          </cell>
          <cell r="I2088">
            <v>7</v>
          </cell>
          <cell r="K2088" t="str">
            <v>Natural</v>
          </cell>
          <cell r="L2088" t="str">
            <v>1 Natural</v>
          </cell>
          <cell r="M2088" t="str">
            <v>2 Privada (1)</v>
          </cell>
          <cell r="N2088" t="str">
            <v>4 Persona Natural (2)</v>
          </cell>
          <cell r="O2088" t="str">
            <v>1 Nacional</v>
          </cell>
          <cell r="Q2088" t="str">
            <v>3 3. Único Contratista</v>
          </cell>
          <cell r="U2088">
            <v>1031165998</v>
          </cell>
          <cell r="V2088" t="str">
            <v>JHOANA MARICELA URQUIJO RAMIREZ</v>
          </cell>
        </row>
        <row r="2089">
          <cell r="C2089" t="str">
            <v>2856-2024</v>
          </cell>
          <cell r="D2089" t="str">
            <v>Saul Adres Peñaranda Maldonado</v>
          </cell>
          <cell r="E2089" t="str">
            <v>SAUL ANDRES PEÑARANDA MALDONADO</v>
          </cell>
          <cell r="F2089" t="str">
            <v>Cédula de Ciudadania</v>
          </cell>
          <cell r="G2089">
            <v>1030620084</v>
          </cell>
          <cell r="H2089">
            <v>1030620084</v>
          </cell>
          <cell r="I2089">
            <v>9</v>
          </cell>
          <cell r="K2089" t="str">
            <v>Natural</v>
          </cell>
          <cell r="L2089" t="str">
            <v>1 Natural</v>
          </cell>
          <cell r="M2089" t="str">
            <v>2 Privada (1)</v>
          </cell>
          <cell r="N2089" t="str">
            <v>4 Persona Natural (2)</v>
          </cell>
          <cell r="O2089" t="str">
            <v>1 Nacional</v>
          </cell>
          <cell r="Q2089" t="str">
            <v>3 3. Único Contratista</v>
          </cell>
          <cell r="U2089">
            <v>1030620084</v>
          </cell>
          <cell r="V2089" t="str">
            <v>SAUL ANDRES PEÑARANDA MALDONADO</v>
          </cell>
        </row>
        <row r="2090">
          <cell r="C2090" t="str">
            <v>2857-2024</v>
          </cell>
          <cell r="D2090" t="str">
            <v>Elvis Johan Merchan Julio</v>
          </cell>
          <cell r="E2090" t="str">
            <v>ELVIS JOHAN MERCHAN JULIO</v>
          </cell>
          <cell r="F2090" t="str">
            <v>Cédula de Ciudadania</v>
          </cell>
          <cell r="G2090">
            <v>1023872661</v>
          </cell>
          <cell r="H2090">
            <v>1023872661</v>
          </cell>
          <cell r="I2090">
            <v>4</v>
          </cell>
          <cell r="K2090" t="str">
            <v>Natural</v>
          </cell>
          <cell r="L2090" t="str">
            <v>1 Natural</v>
          </cell>
          <cell r="M2090" t="str">
            <v>2 Privada (1)</v>
          </cell>
          <cell r="N2090" t="str">
            <v>4 Persona Natural (2)</v>
          </cell>
          <cell r="O2090" t="str">
            <v>1 Nacional</v>
          </cell>
          <cell r="Q2090" t="str">
            <v>3 3. Único Contratista</v>
          </cell>
          <cell r="U2090">
            <v>1023872661</v>
          </cell>
          <cell r="V2090" t="str">
            <v>ELVIS JOHAN MERCHAN JULIO</v>
          </cell>
        </row>
        <row r="2091">
          <cell r="C2091" t="str">
            <v>2858-2024</v>
          </cell>
          <cell r="D2091" t="str">
            <v>Trama Asociación Cultural</v>
          </cell>
          <cell r="E2091" t="str">
            <v>TRAMA ASOCIACION CULTURAL</v>
          </cell>
          <cell r="F2091" t="str">
            <v>Cédula de Ciudadania</v>
          </cell>
          <cell r="G2091">
            <v>901345032</v>
          </cell>
          <cell r="H2091">
            <v>901345032</v>
          </cell>
          <cell r="I2091">
            <v>5</v>
          </cell>
          <cell r="K2091" t="str">
            <v>Jurídica</v>
          </cell>
          <cell r="L2091" t="str">
            <v>1 Natural</v>
          </cell>
          <cell r="M2091" t="str">
            <v>2 Privada (1)</v>
          </cell>
          <cell r="N2091" t="str">
            <v>4 Persona Natural (2)</v>
          </cell>
          <cell r="O2091" t="str">
            <v>1 Nacional</v>
          </cell>
          <cell r="Q2091" t="str">
            <v>3 3. Único Contratista</v>
          </cell>
          <cell r="U2091">
            <v>79328956</v>
          </cell>
          <cell r="V2091" t="str">
            <v>IVAN OSCAR ROJAS</v>
          </cell>
        </row>
        <row r="2092">
          <cell r="C2092" t="str">
            <v>2859-2024</v>
          </cell>
          <cell r="D2092" t="str">
            <v>Eugenio Duarte</v>
          </cell>
          <cell r="E2092" t="str">
            <v>EUGENIO ANDRES DUARTE BENAVIDES</v>
          </cell>
          <cell r="F2092" t="str">
            <v>Cédula de Ciudadania</v>
          </cell>
          <cell r="G2092">
            <v>1126254856</v>
          </cell>
          <cell r="H2092">
            <v>1126254856</v>
          </cell>
          <cell r="I2092">
            <v>6</v>
          </cell>
          <cell r="K2092" t="str">
            <v>Natural</v>
          </cell>
          <cell r="L2092" t="str">
            <v>1 Natural</v>
          </cell>
          <cell r="M2092" t="str">
            <v>2 Privada (1)</v>
          </cell>
          <cell r="N2092" t="str">
            <v>4 Persona Natural (2)</v>
          </cell>
          <cell r="O2092" t="str">
            <v>1 Nacional</v>
          </cell>
          <cell r="Q2092" t="str">
            <v>3 3. Único Contratista</v>
          </cell>
          <cell r="U2092">
            <v>1126254856</v>
          </cell>
          <cell r="V2092" t="str">
            <v>EUGENIO ANDRES DUARTE BENAVIDES</v>
          </cell>
        </row>
        <row r="2093">
          <cell r="C2093" t="str">
            <v>286-2024</v>
          </cell>
          <cell r="D2093" t="str">
            <v>KAREN FANDIÑO PEÑA</v>
          </cell>
          <cell r="E2093" t="str">
            <v>KAREN VANESSA FANDIÑO PEÑA</v>
          </cell>
          <cell r="F2093" t="str">
            <v>NIT</v>
          </cell>
          <cell r="G2093">
            <v>1000007197</v>
          </cell>
          <cell r="H2093">
            <v>1000007197</v>
          </cell>
          <cell r="I2093">
            <v>5</v>
          </cell>
          <cell r="K2093" t="str">
            <v>Natural</v>
          </cell>
          <cell r="L2093" t="str">
            <v>2 Jurídica</v>
          </cell>
          <cell r="N2093" t="str">
            <v>3 Privadas (2)</v>
          </cell>
          <cell r="O2093" t="str">
            <v>1 Nacional</v>
          </cell>
          <cell r="Q2093" t="str">
            <v>3 3. Único Contratista</v>
          </cell>
          <cell r="U2093">
            <v>1000007197</v>
          </cell>
          <cell r="V2093" t="str">
            <v>KAREN VANESSA FANDIÑO PEÑA</v>
          </cell>
        </row>
        <row r="2094">
          <cell r="C2094" t="str">
            <v>2860-2024</v>
          </cell>
          <cell r="D2094" t="str">
            <v>ANGELICA MARIA GARZON RODRIGUEZ</v>
          </cell>
          <cell r="E2094" t="str">
            <v>ANGELICA MARIA GARZON RODRIGUEZ</v>
          </cell>
          <cell r="F2094" t="str">
            <v>Cédula de Ciudadania</v>
          </cell>
          <cell r="G2094">
            <v>52880471</v>
          </cell>
          <cell r="H2094">
            <v>52880471</v>
          </cell>
          <cell r="I2094">
            <v>1</v>
          </cell>
          <cell r="K2094" t="str">
            <v>Natural</v>
          </cell>
          <cell r="L2094" t="str">
            <v>1 Natural</v>
          </cell>
          <cell r="M2094" t="str">
            <v>2 Privada (1)</v>
          </cell>
          <cell r="N2094" t="str">
            <v>4 Persona Natural (2)</v>
          </cell>
          <cell r="O2094" t="str">
            <v>1 Nacional</v>
          </cell>
          <cell r="Q2094" t="str">
            <v>3 3. Único Contratista</v>
          </cell>
          <cell r="U2094">
            <v>52880471</v>
          </cell>
          <cell r="V2094" t="str">
            <v>ANGELICA MARIA GARZON RODRIGUEZ</v>
          </cell>
        </row>
        <row r="2095">
          <cell r="C2095" t="str">
            <v>2861-2024</v>
          </cell>
          <cell r="D2095" t="str">
            <v>Sergio Roberto Romero Vergara</v>
          </cell>
          <cell r="E2095" t="str">
            <v>SERGIO ROBERTO ROMERO VERGARA</v>
          </cell>
          <cell r="F2095" t="str">
            <v>Cédula de Ciudadania</v>
          </cell>
          <cell r="G2095">
            <v>1033801691</v>
          </cell>
          <cell r="H2095">
            <v>1033801691</v>
          </cell>
          <cell r="I2095">
            <v>8</v>
          </cell>
          <cell r="K2095" t="str">
            <v>Natural</v>
          </cell>
          <cell r="L2095" t="str">
            <v>1 Natural</v>
          </cell>
          <cell r="M2095" t="str">
            <v>2 Privada (1)</v>
          </cell>
          <cell r="N2095" t="str">
            <v>4 Persona Natural (2)</v>
          </cell>
          <cell r="O2095" t="str">
            <v>1 Nacional</v>
          </cell>
          <cell r="Q2095" t="str">
            <v>3 3. Único Contratista</v>
          </cell>
          <cell r="U2095">
            <v>1033801691</v>
          </cell>
          <cell r="V2095" t="str">
            <v>SERGIO ROBERTO ROMERO VERGARA</v>
          </cell>
        </row>
        <row r="2096">
          <cell r="C2096" t="str">
            <v>2862-2024</v>
          </cell>
          <cell r="D2096" t="str">
            <v>Denis carolina Rodriguez Gomez</v>
          </cell>
          <cell r="E2096" t="str">
            <v>DENIS CAROLINA RODRIGUEZ GOMEZ</v>
          </cell>
          <cell r="F2096" t="str">
            <v>NIT</v>
          </cell>
          <cell r="G2096">
            <v>52884990</v>
          </cell>
          <cell r="H2096">
            <v>52884990</v>
          </cell>
          <cell r="I2096">
            <v>9</v>
          </cell>
          <cell r="K2096" t="str">
            <v>Natural</v>
          </cell>
          <cell r="L2096" t="str">
            <v>2 Jurídica</v>
          </cell>
          <cell r="N2096" t="str">
            <v>3 Privadas (2)</v>
          </cell>
          <cell r="O2096" t="str">
            <v>1 Nacional</v>
          </cell>
          <cell r="Q2096" t="str">
            <v>3 3. Único Contratista</v>
          </cell>
          <cell r="U2096">
            <v>52884990</v>
          </cell>
          <cell r="V2096" t="str">
            <v>DENIS CAROLINA RODRIGUEZ GOMEZ</v>
          </cell>
        </row>
        <row r="2097">
          <cell r="C2097" t="str">
            <v>2863-2024</v>
          </cell>
          <cell r="D2097" t="str">
            <v>SARAY CEBALLOS MONTOYA</v>
          </cell>
          <cell r="E2097" t="str">
            <v>SCARLET SARAY CEBALLOS MONTOYA</v>
          </cell>
          <cell r="F2097" t="str">
            <v>Cédula de Ciudadania</v>
          </cell>
          <cell r="G2097">
            <v>1019088584</v>
          </cell>
          <cell r="H2097">
            <v>1019088584</v>
          </cell>
          <cell r="I2097">
            <v>8</v>
          </cell>
          <cell r="K2097" t="str">
            <v>Natural</v>
          </cell>
          <cell r="L2097" t="str">
            <v>1 Natural</v>
          </cell>
          <cell r="M2097" t="str">
            <v>2 Privada (1)</v>
          </cell>
          <cell r="N2097" t="str">
            <v>4 Persona Natural (2)</v>
          </cell>
          <cell r="O2097" t="str">
            <v>1 Nacional</v>
          </cell>
          <cell r="Q2097" t="str">
            <v>3 3. Único Contratista</v>
          </cell>
          <cell r="U2097">
            <v>1019088584</v>
          </cell>
          <cell r="V2097" t="str">
            <v>SCARLET SARAY CEBALLOS MONTOYA</v>
          </cell>
        </row>
        <row r="2098">
          <cell r="C2098" t="str">
            <v>2864-2024</v>
          </cell>
          <cell r="D2098" t="str">
            <v>María Paula Rubio Valenzuela</v>
          </cell>
          <cell r="E2098" t="str">
            <v>MARIA PAULA RUBIO VALENZUELA</v>
          </cell>
          <cell r="G2098">
            <v>1026299253</v>
          </cell>
          <cell r="H2098">
            <v>1026299253</v>
          </cell>
          <cell r="I2098">
            <v>6</v>
          </cell>
          <cell r="K2098" t="str">
            <v>Natural</v>
          </cell>
          <cell r="U2098">
            <v>1026299253</v>
          </cell>
          <cell r="V2098" t="str">
            <v>MARIA PAULA RUBIO VALENZUELA</v>
          </cell>
        </row>
        <row r="2099">
          <cell r="C2099" t="str">
            <v>2865-2024</v>
          </cell>
          <cell r="D2099" t="str">
            <v>Fernanda Suarez Moreno</v>
          </cell>
          <cell r="E2099" t="str">
            <v>FERNANDA SUAREZ MORENO</v>
          </cell>
          <cell r="F2099" t="str">
            <v>Cédula de Ciudadania</v>
          </cell>
          <cell r="G2099">
            <v>1016083947</v>
          </cell>
          <cell r="H2099">
            <v>1016083947</v>
          </cell>
          <cell r="I2099">
            <v>4</v>
          </cell>
          <cell r="K2099" t="str">
            <v>Natural</v>
          </cell>
          <cell r="L2099" t="str">
            <v>1 Natural</v>
          </cell>
          <cell r="M2099" t="str">
            <v>2 Privada (1)</v>
          </cell>
          <cell r="N2099" t="str">
            <v>4 Persona Natural (2)</v>
          </cell>
          <cell r="O2099" t="str">
            <v>1 Nacional</v>
          </cell>
          <cell r="Q2099" t="str">
            <v>3 3. Único Contratista</v>
          </cell>
          <cell r="U2099">
            <v>1016083947</v>
          </cell>
          <cell r="V2099" t="str">
            <v>FERNANDA SUAREZ MORENO</v>
          </cell>
        </row>
        <row r="2100">
          <cell r="C2100" t="str">
            <v>2866-2024</v>
          </cell>
          <cell r="D2100" t="str">
            <v>LEYDY LYLYAN ROJAS ALVAREZ</v>
          </cell>
          <cell r="E2100" t="str">
            <v>LEYDY LYLYAN ROJAS ALVAREZ</v>
          </cell>
          <cell r="F2100" t="str">
            <v>Cédula de Ciudadania</v>
          </cell>
          <cell r="G2100">
            <v>1130606580</v>
          </cell>
          <cell r="H2100">
            <v>1130606580</v>
          </cell>
          <cell r="I2100">
            <v>5</v>
          </cell>
          <cell r="K2100" t="str">
            <v>Natural</v>
          </cell>
          <cell r="L2100" t="str">
            <v>1 Natural</v>
          </cell>
          <cell r="M2100" t="str">
            <v>2 Privada (1)</v>
          </cell>
          <cell r="N2100" t="str">
            <v>4 Persona Natural (2)</v>
          </cell>
          <cell r="O2100" t="str">
            <v>1 Nacional</v>
          </cell>
          <cell r="Q2100" t="str">
            <v>3 3. Único Contratista</v>
          </cell>
          <cell r="U2100">
            <v>1130606580</v>
          </cell>
          <cell r="V2100" t="str">
            <v>LEYDY LYLYAN ROJAS ALVAREZ</v>
          </cell>
        </row>
        <row r="2101">
          <cell r="C2101" t="str">
            <v>2867-2024</v>
          </cell>
          <cell r="D2101" t="str">
            <v>Duván Rodríguez</v>
          </cell>
          <cell r="E2101" t="str">
            <v>HERLEY DUVAN RODRIGUEZ PINEDA</v>
          </cell>
          <cell r="F2101" t="str">
            <v>Cédula de Ciudadania</v>
          </cell>
          <cell r="G2101">
            <v>80253278</v>
          </cell>
          <cell r="H2101">
            <v>80253278</v>
          </cell>
          <cell r="I2101">
            <v>7</v>
          </cell>
          <cell r="K2101" t="str">
            <v>Natural</v>
          </cell>
          <cell r="L2101" t="str">
            <v>1 Natural</v>
          </cell>
          <cell r="M2101" t="str">
            <v>2 Privada (1)</v>
          </cell>
          <cell r="N2101" t="str">
            <v>4 Persona Natural (2)</v>
          </cell>
          <cell r="O2101" t="str">
            <v>1 Nacional</v>
          </cell>
          <cell r="Q2101" t="str">
            <v>3 3. Único Contratista</v>
          </cell>
          <cell r="U2101">
            <v>80253278</v>
          </cell>
          <cell r="V2101" t="str">
            <v>HERLEY DUVAN RODRIGUEZ PINEDA</v>
          </cell>
        </row>
        <row r="2102">
          <cell r="C2102" t="str">
            <v>2868-2024</v>
          </cell>
          <cell r="D2102" t="str">
            <v>CRISTIAN RAMIRO ARGUELLO RODRÍGUEZ</v>
          </cell>
          <cell r="E2102" t="str">
            <v>CRISTIAN RAMIRO ARGUELLO RODRIGUEZ</v>
          </cell>
          <cell r="F2102" t="str">
            <v>Cédula de Ciudadania</v>
          </cell>
          <cell r="G2102">
            <v>1019065331</v>
          </cell>
          <cell r="H2102">
            <v>1019065331</v>
          </cell>
          <cell r="I2102">
            <v>2</v>
          </cell>
          <cell r="K2102" t="str">
            <v>Natural</v>
          </cell>
          <cell r="L2102" t="str">
            <v>1 Natural</v>
          </cell>
          <cell r="M2102" t="str">
            <v>2 Privada (1)</v>
          </cell>
          <cell r="N2102" t="str">
            <v>4 Persona Natural (2)</v>
          </cell>
          <cell r="O2102" t="str">
            <v>1 Nacional</v>
          </cell>
          <cell r="Q2102" t="str">
            <v>3 3. Único Contratista</v>
          </cell>
          <cell r="U2102">
            <v>1019065331</v>
          </cell>
          <cell r="V2102" t="str">
            <v>CRISTIAN RAMIRO ARGUELLO RODRIGUEZ</v>
          </cell>
        </row>
        <row r="2103">
          <cell r="C2103" t="str">
            <v>2869-2024</v>
          </cell>
          <cell r="D2103" t="str">
            <v>Adriana del Pilar Salazar Arciniegas</v>
          </cell>
          <cell r="E2103" t="str">
            <v>ADRIANA DEL PILAR SALAZAR ARCINIEGAS</v>
          </cell>
          <cell r="F2103" t="str">
            <v>Cédula de Ciudadania</v>
          </cell>
          <cell r="G2103">
            <v>1018435959</v>
          </cell>
          <cell r="H2103">
            <v>1018435959</v>
          </cell>
          <cell r="I2103">
            <v>1</v>
          </cell>
          <cell r="K2103" t="str">
            <v>Natural</v>
          </cell>
          <cell r="L2103" t="str">
            <v>1 Natural</v>
          </cell>
          <cell r="M2103" t="str">
            <v>2 Privada (1)</v>
          </cell>
          <cell r="N2103" t="str">
            <v>4 Persona Natural (2)</v>
          </cell>
          <cell r="O2103" t="str">
            <v>1 Nacional</v>
          </cell>
          <cell r="Q2103" t="str">
            <v>3 3. Único Contratista</v>
          </cell>
          <cell r="U2103">
            <v>1018435959</v>
          </cell>
          <cell r="V2103" t="str">
            <v>ADRIANA DEL PILAR SALAZAR ARCINIEGAS</v>
          </cell>
        </row>
        <row r="2104">
          <cell r="C2104" t="str">
            <v>287-2024</v>
          </cell>
          <cell r="D2104" t="str">
            <v>Ericka Paola Contreras Ruiz</v>
          </cell>
          <cell r="E2104" t="str">
            <v>ERICKA PAOLA CONTRERAS RUIZ</v>
          </cell>
          <cell r="F2104" t="str">
            <v>Cédula de Ciudadania</v>
          </cell>
          <cell r="G2104">
            <v>1013617247</v>
          </cell>
          <cell r="H2104">
            <v>1013617247</v>
          </cell>
          <cell r="I2104">
            <v>1</v>
          </cell>
          <cell r="K2104" t="str">
            <v>Natural</v>
          </cell>
          <cell r="L2104" t="str">
            <v>1 Natural</v>
          </cell>
          <cell r="M2104" t="str">
            <v>2 Privada (1)</v>
          </cell>
          <cell r="N2104" t="str">
            <v>4 Persona Natural (2)</v>
          </cell>
          <cell r="O2104" t="str">
            <v>1 Nacional</v>
          </cell>
          <cell r="Q2104" t="str">
            <v>3 3. Único Contratista</v>
          </cell>
          <cell r="U2104">
            <v>1013617247</v>
          </cell>
          <cell r="V2104" t="str">
            <v>ERICKA PAOLA CONTRERAS RUIZ</v>
          </cell>
        </row>
        <row r="2105">
          <cell r="C2105" t="str">
            <v>2870-2024</v>
          </cell>
          <cell r="D2105" t="str">
            <v>Ann Santos Sanchez</v>
          </cell>
          <cell r="E2105" t="str">
            <v>ANN SANTOS SANCHEZ</v>
          </cell>
          <cell r="F2105" t="str">
            <v>Cédula de Ciudadania</v>
          </cell>
          <cell r="G2105">
            <v>1022444478</v>
          </cell>
          <cell r="H2105">
            <v>1022444478</v>
          </cell>
          <cell r="I2105">
            <v>3</v>
          </cell>
          <cell r="K2105" t="str">
            <v>Natural</v>
          </cell>
          <cell r="L2105" t="str">
            <v>1 Natural</v>
          </cell>
          <cell r="M2105" t="str">
            <v>2 Privada (1)</v>
          </cell>
          <cell r="N2105" t="str">
            <v>4 Persona Natural (2)</v>
          </cell>
          <cell r="O2105" t="str">
            <v>1 Nacional</v>
          </cell>
          <cell r="Q2105" t="str">
            <v>3 3. Único Contratista</v>
          </cell>
          <cell r="U2105">
            <v>1022444478</v>
          </cell>
          <cell r="V2105" t="str">
            <v>ANN SANTOS SANCHEZ</v>
          </cell>
        </row>
        <row r="2106">
          <cell r="C2106" t="str">
            <v>2871-2024</v>
          </cell>
          <cell r="D2106" t="str">
            <v>DAISY LORENA BELTRÁN JULIO</v>
          </cell>
          <cell r="E2106" t="str">
            <v>DAISY LORENA BELTRAN JULIO</v>
          </cell>
          <cell r="F2106" t="str">
            <v>Cédula de Ciudadania</v>
          </cell>
          <cell r="G2106">
            <v>1076650328</v>
          </cell>
          <cell r="H2106">
            <v>1076650328</v>
          </cell>
          <cell r="I2106">
            <v>6</v>
          </cell>
          <cell r="K2106" t="str">
            <v>Natural</v>
          </cell>
          <cell r="L2106" t="str">
            <v>1 Natural</v>
          </cell>
          <cell r="M2106" t="str">
            <v>2 Privada (1)</v>
          </cell>
          <cell r="N2106" t="str">
            <v>4 Persona Natural (2)</v>
          </cell>
          <cell r="O2106" t="str">
            <v>1 Nacional</v>
          </cell>
          <cell r="Q2106" t="str">
            <v>3 3. Único Contratista</v>
          </cell>
          <cell r="U2106">
            <v>1076650328</v>
          </cell>
          <cell r="V2106" t="str">
            <v>DAISY LORENA BELTRAN JULIO</v>
          </cell>
        </row>
        <row r="2107">
          <cell r="C2107" t="str">
            <v>2872-2024</v>
          </cell>
          <cell r="D2107" t="str">
            <v>ADRIANA PATRICIA PACHON ROJAS</v>
          </cell>
          <cell r="E2107" t="str">
            <v>ADRIANA PATRICIA PACHON ROJAS</v>
          </cell>
          <cell r="F2107" t="str">
            <v>Cédula de Ciudadania</v>
          </cell>
          <cell r="G2107">
            <v>52763103</v>
          </cell>
          <cell r="H2107">
            <v>52763103</v>
          </cell>
          <cell r="I2107">
            <v>3</v>
          </cell>
          <cell r="K2107" t="str">
            <v>Natural</v>
          </cell>
          <cell r="L2107" t="str">
            <v>1 Natural</v>
          </cell>
          <cell r="M2107" t="str">
            <v>2 Privada (1)</v>
          </cell>
          <cell r="N2107" t="str">
            <v>4 Persona Natural (2)</v>
          </cell>
          <cell r="O2107" t="str">
            <v>1 Nacional</v>
          </cell>
          <cell r="Q2107" t="str">
            <v>3 3. Único Contratista</v>
          </cell>
          <cell r="U2107">
            <v>52763103</v>
          </cell>
          <cell r="V2107" t="str">
            <v>ADRIANA PATRICIA PACHON ROJAS</v>
          </cell>
        </row>
        <row r="2108">
          <cell r="C2108" t="str">
            <v>2873-2024</v>
          </cell>
          <cell r="D2108" t="str">
            <v>Nhora Alexandra Castañeda Niviayo</v>
          </cell>
          <cell r="E2108" t="str">
            <v>NHORA ALEXANDRA CASTAÑEDA NIVIAYO</v>
          </cell>
          <cell r="F2108" t="str">
            <v>Cédula de Ciudadania</v>
          </cell>
          <cell r="G2108">
            <v>1015426775</v>
          </cell>
          <cell r="H2108">
            <v>1015426775</v>
          </cell>
          <cell r="I2108">
            <v>4</v>
          </cell>
          <cell r="K2108" t="str">
            <v>Natural</v>
          </cell>
          <cell r="L2108" t="str">
            <v>1 Natural</v>
          </cell>
          <cell r="M2108" t="str">
            <v>2 Privada (1)</v>
          </cell>
          <cell r="N2108" t="str">
            <v>4 Persona Natural (2)</v>
          </cell>
          <cell r="O2108" t="str">
            <v>1 Nacional</v>
          </cell>
          <cell r="Q2108" t="str">
            <v>3 3. Único Contratista</v>
          </cell>
          <cell r="U2108">
            <v>1015426775</v>
          </cell>
          <cell r="V2108" t="str">
            <v>NHORA ALEXANDRA CASTAÑEDA NIVIAYO</v>
          </cell>
        </row>
        <row r="2109">
          <cell r="C2109" t="str">
            <v>2874-2024</v>
          </cell>
          <cell r="D2109" t="str">
            <v>ANGIE PAOLA LANCHEROS VERA</v>
          </cell>
          <cell r="E2109" t="str">
            <v>ANGIE PAOLA LANCHEROS VERA</v>
          </cell>
          <cell r="F2109" t="str">
            <v>NIT</v>
          </cell>
          <cell r="G2109">
            <v>1000134957</v>
          </cell>
          <cell r="H2109">
            <v>1000134957</v>
          </cell>
          <cell r="I2109">
            <v>1</v>
          </cell>
          <cell r="K2109" t="str">
            <v>Natural</v>
          </cell>
          <cell r="L2109" t="str">
            <v>2 Jurídica</v>
          </cell>
          <cell r="N2109" t="str">
            <v>3 Privadas (2)</v>
          </cell>
          <cell r="O2109" t="str">
            <v>1 Nacional</v>
          </cell>
          <cell r="Q2109" t="str">
            <v>3 3. Único Contratista</v>
          </cell>
          <cell r="U2109">
            <v>1000134957</v>
          </cell>
          <cell r="V2109" t="str">
            <v>ANGIE PAOLA LANCHEROS VERA</v>
          </cell>
        </row>
        <row r="2110">
          <cell r="C2110" t="str">
            <v>2875-2024</v>
          </cell>
          <cell r="D2110" t="str">
            <v>SHARON DANIELA GARZÓN BRICEÑO</v>
          </cell>
          <cell r="E2110" t="str">
            <v>SHARON DANIELA GARZON BRICEÑO</v>
          </cell>
          <cell r="F2110" t="str">
            <v>NIT</v>
          </cell>
          <cell r="G2110">
            <v>1010110751</v>
          </cell>
          <cell r="H2110">
            <v>1010110751</v>
          </cell>
          <cell r="I2110">
            <v>2</v>
          </cell>
          <cell r="K2110" t="str">
            <v>Natural</v>
          </cell>
          <cell r="L2110" t="str">
            <v>2 Jurídica</v>
          </cell>
          <cell r="N2110" t="str">
            <v>3 Privadas (2)</v>
          </cell>
          <cell r="O2110" t="str">
            <v>1 Nacional</v>
          </cell>
          <cell r="Q2110" t="str">
            <v>3 3. Único Contratista</v>
          </cell>
          <cell r="U2110">
            <v>1010110751</v>
          </cell>
          <cell r="V2110" t="str">
            <v>SHARON DANIELA GARZON BRICEÑO</v>
          </cell>
        </row>
        <row r="2111">
          <cell r="C2111" t="str">
            <v>2877-2024</v>
          </cell>
          <cell r="D2111" t="str">
            <v>Angie Patricia Castañeda Bolivar</v>
          </cell>
          <cell r="E2111" t="str">
            <v>ANGIE PATRICIA CASTAÑEDA BOLIVAR</v>
          </cell>
          <cell r="F2111" t="str">
            <v>Cédula de Ciudadania</v>
          </cell>
          <cell r="G2111">
            <v>1026570415</v>
          </cell>
          <cell r="H2111">
            <v>1026570415</v>
          </cell>
          <cell r="I2111">
            <v>3</v>
          </cell>
          <cell r="K2111" t="str">
            <v>Natural</v>
          </cell>
          <cell r="L2111" t="str">
            <v>1 Natural</v>
          </cell>
          <cell r="M2111" t="str">
            <v>2 Privada (1)</v>
          </cell>
          <cell r="N2111" t="str">
            <v>4 Persona Natural (2)</v>
          </cell>
          <cell r="O2111" t="str">
            <v>1 Nacional</v>
          </cell>
          <cell r="Q2111" t="str">
            <v>3 3. Único Contratista</v>
          </cell>
          <cell r="U2111">
            <v>1026570415</v>
          </cell>
          <cell r="V2111" t="str">
            <v>ANGIE PATRICIA CASTAÑEDA BOLIVAR</v>
          </cell>
        </row>
        <row r="2112">
          <cell r="C2112" t="str">
            <v>2878-2024</v>
          </cell>
          <cell r="D2112" t="str">
            <v>CÁMARA COLOMBIANA DEL LIBRO</v>
          </cell>
          <cell r="E2112" t="str">
            <v>CAMARA COLOMBIANA DEL LIBRO</v>
          </cell>
          <cell r="F2112" t="str">
            <v>Cédula de Ciudadania</v>
          </cell>
          <cell r="G2112">
            <v>860006601</v>
          </cell>
          <cell r="H2112">
            <v>860006601</v>
          </cell>
          <cell r="I2112">
            <v>4</v>
          </cell>
          <cell r="K2112" t="str">
            <v>Jurídica</v>
          </cell>
          <cell r="L2112" t="str">
            <v>1 Natural</v>
          </cell>
          <cell r="M2112" t="str">
            <v>2 Privada (1)</v>
          </cell>
          <cell r="N2112" t="str">
            <v>4 Persona Natural (2)</v>
          </cell>
          <cell r="O2112" t="str">
            <v>1 Nacional</v>
          </cell>
          <cell r="Q2112" t="str">
            <v>3 3. Único Contratista</v>
          </cell>
          <cell r="U2112">
            <v>8315319</v>
          </cell>
          <cell r="V2112" t="str">
            <v>EMIRO HERNÁN ARISTIZABAL ALVAREZ</v>
          </cell>
        </row>
        <row r="2113">
          <cell r="C2113" t="str">
            <v>2879-2024</v>
          </cell>
          <cell r="D2113" t="str">
            <v>Jorge Armando Palacios Osorio</v>
          </cell>
          <cell r="E2113" t="str">
            <v>JORGE ARMANDO PALACIOS OSORIO</v>
          </cell>
          <cell r="F2113" t="str">
            <v>Cédula de Ciudadania</v>
          </cell>
          <cell r="G2113">
            <v>80547912</v>
          </cell>
          <cell r="H2113">
            <v>80547912</v>
          </cell>
          <cell r="I2113">
            <v>1</v>
          </cell>
          <cell r="K2113" t="str">
            <v>Natural</v>
          </cell>
          <cell r="L2113" t="str">
            <v>1 Natural</v>
          </cell>
          <cell r="M2113" t="str">
            <v>2 Privada (1)</v>
          </cell>
          <cell r="N2113" t="str">
            <v>4 Persona Natural (2)</v>
          </cell>
          <cell r="O2113" t="str">
            <v>1 Nacional</v>
          </cell>
          <cell r="Q2113" t="str">
            <v>3 3. Único Contratista</v>
          </cell>
          <cell r="U2113">
            <v>80547912</v>
          </cell>
          <cell r="V2113" t="str">
            <v>JORGE ARMANDO PALACIOS OSORIO</v>
          </cell>
        </row>
        <row r="2114">
          <cell r="C2114" t="str">
            <v>288-2024</v>
          </cell>
          <cell r="D2114" t="str">
            <v>GABRIEL EDUARDO GONZALEZ LEYVA</v>
          </cell>
          <cell r="E2114" t="str">
            <v>GABRIEL EDUARDO GONZALEZ LEYVA</v>
          </cell>
          <cell r="F2114" t="str">
            <v>Cédula de Ciudadania</v>
          </cell>
          <cell r="G2114">
            <v>74283182</v>
          </cell>
          <cell r="H2114">
            <v>74283182</v>
          </cell>
          <cell r="I2114">
            <v>5</v>
          </cell>
          <cell r="K2114" t="str">
            <v>Natural</v>
          </cell>
          <cell r="L2114" t="str">
            <v>1 Natural</v>
          </cell>
          <cell r="M2114" t="str">
            <v>2 Privada (1)</v>
          </cell>
          <cell r="N2114" t="str">
            <v>4 Persona Natural (2)</v>
          </cell>
          <cell r="O2114" t="str">
            <v>1 Nacional</v>
          </cell>
          <cell r="Q2114" t="str">
            <v>3 3. Único Contratista</v>
          </cell>
          <cell r="U2114">
            <v>74283182</v>
          </cell>
          <cell r="V2114" t="str">
            <v>GABRIEL EDUARDO GONZALEZ LEYVA</v>
          </cell>
        </row>
        <row r="2115">
          <cell r="C2115" t="str">
            <v>2880-2024</v>
          </cell>
          <cell r="D2115" t="str">
            <v>María Margarita Montes Sánchez</v>
          </cell>
          <cell r="E2115" t="str">
            <v>MARIA MARGARITA MONTES SANCHEZ</v>
          </cell>
          <cell r="F2115" t="str">
            <v>Cédula de Ciudadania</v>
          </cell>
          <cell r="G2115">
            <v>1023938623</v>
          </cell>
          <cell r="H2115">
            <v>1023938623</v>
          </cell>
          <cell r="I2115">
            <v>1</v>
          </cell>
          <cell r="K2115" t="str">
            <v>Natural</v>
          </cell>
          <cell r="L2115" t="str">
            <v>1 Natural</v>
          </cell>
          <cell r="M2115" t="str">
            <v>2 Privada (1)</v>
          </cell>
          <cell r="N2115" t="str">
            <v>4 Persona Natural (2)</v>
          </cell>
          <cell r="O2115" t="str">
            <v>1 Nacional</v>
          </cell>
          <cell r="Q2115" t="str">
            <v>3 3. Único Contratista</v>
          </cell>
          <cell r="U2115">
            <v>1023938623</v>
          </cell>
          <cell r="V2115" t="str">
            <v>MARIA MARGARITA MONTES SANCHEZ</v>
          </cell>
        </row>
        <row r="2116">
          <cell r="C2116" t="str">
            <v>2881-2024</v>
          </cell>
          <cell r="D2116" t="str">
            <v>CORPORACIÒN CIRCO WILLSAM</v>
          </cell>
          <cell r="E2116" t="str">
            <v>CORPORACIÓN CIRCO WILLSAM</v>
          </cell>
          <cell r="F2116" t="str">
            <v>Cédula de Ciudadania</v>
          </cell>
          <cell r="G2116">
            <v>901755585</v>
          </cell>
          <cell r="H2116">
            <v>901755585</v>
          </cell>
          <cell r="I2116">
            <v>5</v>
          </cell>
          <cell r="K2116" t="str">
            <v>Jurídica</v>
          </cell>
          <cell r="L2116" t="str">
            <v>1 Natural</v>
          </cell>
          <cell r="M2116" t="str">
            <v>2 Privada (1)</v>
          </cell>
          <cell r="N2116" t="str">
            <v>4 Persona Natural (2)</v>
          </cell>
          <cell r="O2116" t="str">
            <v>1 Nacional</v>
          </cell>
          <cell r="Q2116" t="str">
            <v>3 3. Único Contratista</v>
          </cell>
          <cell r="U2116">
            <v>80184169</v>
          </cell>
          <cell r="V2116" t="str">
            <v>WILLIAM ARMANDO GALEANO TORIFIO</v>
          </cell>
        </row>
        <row r="2117">
          <cell r="C2117" t="str">
            <v>2882-2024</v>
          </cell>
          <cell r="D2117" t="str">
            <v>POPUPART SAS</v>
          </cell>
          <cell r="E2117" t="str">
            <v>POPUP ART SAS</v>
          </cell>
          <cell r="F2117" t="str">
            <v>NIT</v>
          </cell>
          <cell r="G2117">
            <v>901359351</v>
          </cell>
          <cell r="H2117">
            <v>901359351</v>
          </cell>
          <cell r="I2117">
            <v>0</v>
          </cell>
          <cell r="K2117" t="str">
            <v>Jurídica</v>
          </cell>
          <cell r="L2117" t="str">
            <v>2 Jurídica</v>
          </cell>
          <cell r="N2117" t="str">
            <v>3 Privadas (2)</v>
          </cell>
          <cell r="O2117" t="str">
            <v>1 Nacional</v>
          </cell>
          <cell r="Q2117" t="str">
            <v>3 3. Único Contratista</v>
          </cell>
          <cell r="U2117">
            <v>1053794573</v>
          </cell>
          <cell r="V2117" t="str">
            <v>vanessa ortiz severino</v>
          </cell>
        </row>
        <row r="2118">
          <cell r="C2118" t="str">
            <v>2883-2024</v>
          </cell>
          <cell r="D2118" t="str">
            <v>NATALIA VANESA VELASQUEZ ORDUZ</v>
          </cell>
          <cell r="E2118" t="str">
            <v>NATALIA VANESA VELASQUEZ ORDUZ</v>
          </cell>
          <cell r="F2118" t="str">
            <v>Cédula de Ciudadania</v>
          </cell>
          <cell r="G2118">
            <v>1032452756</v>
          </cell>
          <cell r="H2118">
            <v>1032452756</v>
          </cell>
          <cell r="I2118">
            <v>6</v>
          </cell>
          <cell r="K2118" t="str">
            <v>Natural</v>
          </cell>
          <cell r="L2118" t="str">
            <v>1 Natural</v>
          </cell>
          <cell r="M2118" t="str">
            <v>2 Privada (1)</v>
          </cell>
          <cell r="N2118" t="str">
            <v>4 Persona Natural (2)</v>
          </cell>
          <cell r="O2118" t="str">
            <v>1 Nacional</v>
          </cell>
          <cell r="Q2118" t="str">
            <v>3 3. Único Contratista</v>
          </cell>
          <cell r="U2118">
            <v>1032452756</v>
          </cell>
          <cell r="V2118" t="str">
            <v>NATALIA VANESA VELASQUEZ ORDUZ</v>
          </cell>
        </row>
        <row r="2119">
          <cell r="C2119" t="str">
            <v>2884-2024</v>
          </cell>
          <cell r="D2119" t="str">
            <v>Tomas lion</v>
          </cell>
          <cell r="E2119" t="str">
            <v>TOMAS LION</v>
          </cell>
          <cell r="F2119" t="str">
            <v>NIT</v>
          </cell>
          <cell r="G2119">
            <v>80232445</v>
          </cell>
          <cell r="H2119">
            <v>80232445</v>
          </cell>
          <cell r="I2119">
            <v>0</v>
          </cell>
          <cell r="K2119" t="str">
            <v>Natural</v>
          </cell>
          <cell r="L2119" t="str">
            <v>2 Jurídica</v>
          </cell>
          <cell r="N2119" t="str">
            <v>3 Privadas (2)</v>
          </cell>
          <cell r="O2119" t="str">
            <v>1 Nacional</v>
          </cell>
          <cell r="Q2119" t="str">
            <v>3 3. Único Contratista</v>
          </cell>
          <cell r="U2119">
            <v>80232445</v>
          </cell>
          <cell r="V2119" t="str">
            <v>TOMAS LION</v>
          </cell>
        </row>
        <row r="2120">
          <cell r="C2120" t="str">
            <v>2885-2024</v>
          </cell>
          <cell r="D2120" t="str">
            <v>SANDRA PATRICIA JAQUE DELGADO</v>
          </cell>
          <cell r="E2120" t="str">
            <v>SANDRA PATRICIA JAQUE DELGADO</v>
          </cell>
          <cell r="F2120" t="str">
            <v>Cédula de Ciudadania</v>
          </cell>
          <cell r="G2120">
            <v>51834442</v>
          </cell>
          <cell r="H2120">
            <v>51834442</v>
          </cell>
          <cell r="I2120">
            <v>7</v>
          </cell>
          <cell r="K2120" t="str">
            <v>Natural</v>
          </cell>
          <cell r="L2120" t="str">
            <v>1 Natural</v>
          </cell>
          <cell r="M2120" t="str">
            <v>2 Privada (1)</v>
          </cell>
          <cell r="N2120" t="str">
            <v>4 Persona Natural (2)</v>
          </cell>
          <cell r="O2120" t="str">
            <v>1 Nacional</v>
          </cell>
          <cell r="Q2120" t="str">
            <v>3 3. Único Contratista</v>
          </cell>
          <cell r="U2120">
            <v>51834442</v>
          </cell>
          <cell r="V2120" t="str">
            <v>SANDRA PATRICIA JAQUE DELGADO</v>
          </cell>
        </row>
        <row r="2121">
          <cell r="C2121" t="str">
            <v>2886-2024</v>
          </cell>
          <cell r="D2121" t="str">
            <v>IVONNE CAMARGO RODRIGUEZ</v>
          </cell>
          <cell r="E2121" t="str">
            <v>STEPHANIA LOZANO PEREZ</v>
          </cell>
          <cell r="F2121" t="str">
            <v>Cédula de Ciudadania</v>
          </cell>
          <cell r="G2121">
            <v>51854577</v>
          </cell>
          <cell r="H2121">
            <v>51854577</v>
          </cell>
          <cell r="I2121">
            <v>1</v>
          </cell>
          <cell r="K2121" t="str">
            <v>Natural</v>
          </cell>
          <cell r="L2121" t="str">
            <v>1 Natural</v>
          </cell>
          <cell r="M2121" t="str">
            <v>2 Privada (1)</v>
          </cell>
          <cell r="N2121" t="str">
            <v>4 Persona Natural (2)</v>
          </cell>
          <cell r="O2121" t="str">
            <v>1 Nacional</v>
          </cell>
          <cell r="Q2121" t="str">
            <v>3 3. Único Contratista</v>
          </cell>
          <cell r="U2121">
            <v>51854577</v>
          </cell>
          <cell r="V2121" t="str">
            <v>IVONNE CAMARGO RODRIGUEZ</v>
          </cell>
        </row>
        <row r="2122">
          <cell r="C2122" t="str">
            <v>2887-2024</v>
          </cell>
          <cell r="D2122" t="str">
            <v>Wilson Javier JIménez Anzola</v>
          </cell>
          <cell r="E2122" t="str">
            <v>WILSON JAVIER JIMENEZ ANZOLA</v>
          </cell>
          <cell r="F2122" t="str">
            <v>Cédula de Ciudadania</v>
          </cell>
          <cell r="G2122">
            <v>1033767903</v>
          </cell>
          <cell r="H2122">
            <v>1033767903</v>
          </cell>
          <cell r="I2122">
            <v>9</v>
          </cell>
          <cell r="K2122" t="str">
            <v>Natural</v>
          </cell>
          <cell r="L2122" t="str">
            <v>1 Natural</v>
          </cell>
          <cell r="M2122" t="str">
            <v>2 Privada (1)</v>
          </cell>
          <cell r="N2122" t="str">
            <v>4 Persona Natural (2)</v>
          </cell>
          <cell r="O2122" t="str">
            <v>1 Nacional</v>
          </cell>
          <cell r="Q2122" t="str">
            <v>3 3. Único Contratista</v>
          </cell>
          <cell r="U2122">
            <v>1033767903</v>
          </cell>
          <cell r="V2122" t="str">
            <v>WILSON JAVIER JIMENEZ ANZOLA</v>
          </cell>
        </row>
        <row r="2123">
          <cell r="C2123" t="str">
            <v>2888-2024</v>
          </cell>
          <cell r="D2123" t="str">
            <v>HECTOR HERNANDO RUIZ DUARTE</v>
          </cell>
          <cell r="E2123" t="str">
            <v>HECTOR HERNANDO RUIZ DUARTE</v>
          </cell>
          <cell r="F2123" t="str">
            <v>NIT</v>
          </cell>
          <cell r="G2123">
            <v>80224481</v>
          </cell>
          <cell r="H2123">
            <v>80224481</v>
          </cell>
          <cell r="I2123">
            <v>2</v>
          </cell>
          <cell r="K2123" t="str">
            <v>Natural</v>
          </cell>
          <cell r="L2123" t="str">
            <v>2 Jurídica</v>
          </cell>
          <cell r="N2123" t="str">
            <v>3 Privadas (2)</v>
          </cell>
          <cell r="O2123" t="str">
            <v>1 Nacional</v>
          </cell>
          <cell r="Q2123" t="str">
            <v>3 3. Único Contratista</v>
          </cell>
          <cell r="U2123">
            <v>80224481</v>
          </cell>
          <cell r="V2123" t="str">
            <v>HECTOR HERNANDO RUIZ DUARTE</v>
          </cell>
        </row>
        <row r="2124">
          <cell r="C2124" t="str">
            <v>2889-2024</v>
          </cell>
          <cell r="D2124" t="str">
            <v>cristian rodrigo martinez castellanos</v>
          </cell>
          <cell r="E2124" t="str">
            <v>CRISTIAN RODRIGO MARTINEZ CASTELLANOS</v>
          </cell>
          <cell r="F2124" t="str">
            <v>NIT</v>
          </cell>
          <cell r="G2124">
            <v>80098584</v>
          </cell>
          <cell r="H2124">
            <v>80098584</v>
          </cell>
          <cell r="I2124">
            <v>1</v>
          </cell>
          <cell r="K2124" t="str">
            <v>Natural</v>
          </cell>
          <cell r="L2124" t="str">
            <v>2 Jurídica</v>
          </cell>
          <cell r="N2124" t="str">
            <v>3 Privadas (2)</v>
          </cell>
          <cell r="O2124" t="str">
            <v>1 Nacional</v>
          </cell>
          <cell r="Q2124" t="str">
            <v>3 3. Único Contratista</v>
          </cell>
          <cell r="U2124">
            <v>80098584</v>
          </cell>
          <cell r="V2124" t="str">
            <v>CRISTIAN RODRIGO MARTINEZ CASTELLANOS</v>
          </cell>
        </row>
        <row r="2125">
          <cell r="C2125" t="str">
            <v>289-2024</v>
          </cell>
          <cell r="D2125" t="str">
            <v>KAREN ANDREA ROJAS VALLEJO</v>
          </cell>
          <cell r="E2125" t="str">
            <v>KAREN ANDREA ROJAS VALLEJO</v>
          </cell>
          <cell r="F2125" t="str">
            <v>NIT</v>
          </cell>
          <cell r="G2125">
            <v>52887332</v>
          </cell>
          <cell r="H2125">
            <v>52887332</v>
          </cell>
          <cell r="I2125">
            <v>6</v>
          </cell>
          <cell r="K2125" t="str">
            <v>Natural</v>
          </cell>
          <cell r="L2125" t="str">
            <v>2 Jurídica</v>
          </cell>
          <cell r="N2125" t="str">
            <v>3 Privadas (2)</v>
          </cell>
          <cell r="O2125" t="str">
            <v>1 Nacional</v>
          </cell>
          <cell r="Q2125" t="str">
            <v>3 3. Único Contratista</v>
          </cell>
          <cell r="U2125">
            <v>52887332</v>
          </cell>
          <cell r="V2125" t="str">
            <v>KAREN ANDREA ROJAS VALLEJO</v>
          </cell>
        </row>
        <row r="2126">
          <cell r="C2126" t="str">
            <v>2890-2024</v>
          </cell>
          <cell r="D2126" t="str">
            <v>cindy</v>
          </cell>
          <cell r="E2126" t="str">
            <v>CINDY MENDEZ RIAÑO</v>
          </cell>
          <cell r="F2126" t="str">
            <v>NIT</v>
          </cell>
          <cell r="G2126">
            <v>1012384153</v>
          </cell>
          <cell r="H2126">
            <v>1012384153</v>
          </cell>
          <cell r="I2126">
            <v>0</v>
          </cell>
          <cell r="K2126" t="str">
            <v>Natural</v>
          </cell>
          <cell r="L2126" t="str">
            <v>2 Jurídica</v>
          </cell>
          <cell r="N2126" t="str">
            <v>3 Privadas (2)</v>
          </cell>
          <cell r="O2126" t="str">
            <v>1 Nacional</v>
          </cell>
          <cell r="Q2126" t="str">
            <v>3 3. Único Contratista</v>
          </cell>
          <cell r="U2126">
            <v>1012384153</v>
          </cell>
          <cell r="V2126" t="str">
            <v>CINDY MENDEZ RIAÑO</v>
          </cell>
        </row>
        <row r="2127">
          <cell r="C2127" t="str">
            <v>2891-2024</v>
          </cell>
          <cell r="D2127" t="str">
            <v>Luis Roberto Lopez Galeano</v>
          </cell>
          <cell r="E2127" t="str">
            <v>LUIS ROBERTO LOPEZ GALEANO</v>
          </cell>
          <cell r="F2127" t="str">
            <v>Cédula de Ciudadania</v>
          </cell>
          <cell r="G2127">
            <v>80177723</v>
          </cell>
          <cell r="H2127">
            <v>80177723</v>
          </cell>
          <cell r="I2127">
            <v>8</v>
          </cell>
          <cell r="K2127" t="str">
            <v>Natural</v>
          </cell>
          <cell r="L2127" t="str">
            <v>1 Natural</v>
          </cell>
          <cell r="M2127" t="str">
            <v>2 Privada (1)</v>
          </cell>
          <cell r="N2127" t="str">
            <v>4 Persona Natural (2)</v>
          </cell>
          <cell r="O2127" t="str">
            <v>1 Nacional</v>
          </cell>
          <cell r="Q2127" t="str">
            <v>3 3. Único Contratista</v>
          </cell>
          <cell r="U2127">
            <v>80177723</v>
          </cell>
          <cell r="V2127" t="str">
            <v>LUIS ROBERTO LOPEZ GALEANO</v>
          </cell>
        </row>
        <row r="2128">
          <cell r="C2128" t="str">
            <v>2892-2024</v>
          </cell>
          <cell r="D2128" t="str">
            <v>JIMMY CALDERON</v>
          </cell>
          <cell r="E2128" t="str">
            <v>JIMMY ALEXANDER CALDERON BOJACA</v>
          </cell>
          <cell r="F2128" t="str">
            <v>NIT</v>
          </cell>
          <cell r="G2128">
            <v>1070926444</v>
          </cell>
          <cell r="H2128">
            <v>1070926444</v>
          </cell>
          <cell r="I2128">
            <v>7</v>
          </cell>
          <cell r="K2128" t="str">
            <v>Natural</v>
          </cell>
          <cell r="L2128" t="str">
            <v>2 Jurídica</v>
          </cell>
          <cell r="N2128" t="str">
            <v>3 Privadas (2)</v>
          </cell>
          <cell r="O2128" t="str">
            <v>1 Nacional</v>
          </cell>
          <cell r="Q2128" t="str">
            <v>3 3. Único Contratista</v>
          </cell>
          <cell r="U2128">
            <v>1070926444</v>
          </cell>
          <cell r="V2128" t="str">
            <v>JIMMY ALEXANDER CALDERON BOJACA</v>
          </cell>
        </row>
        <row r="2129">
          <cell r="C2129" t="str">
            <v>2893-2024</v>
          </cell>
          <cell r="D2129" t="str">
            <v>Adriana María Miranda Cuene</v>
          </cell>
          <cell r="E2129" t="str">
            <v>ADRIANA MARIA MIRANDA CUENE</v>
          </cell>
          <cell r="F2129" t="str">
            <v>Cédula de Ciudadania</v>
          </cell>
          <cell r="G2129">
            <v>1030627574</v>
          </cell>
          <cell r="H2129">
            <v>1030627574</v>
          </cell>
          <cell r="I2129">
            <v>8</v>
          </cell>
          <cell r="K2129" t="str">
            <v>Natural</v>
          </cell>
          <cell r="L2129" t="str">
            <v>1 Natural</v>
          </cell>
          <cell r="M2129" t="str">
            <v>2 Privada (1)</v>
          </cell>
          <cell r="N2129" t="str">
            <v>4 Persona Natural (2)</v>
          </cell>
          <cell r="O2129" t="str">
            <v>1 Nacional</v>
          </cell>
          <cell r="Q2129" t="str">
            <v>3 3. Único Contratista</v>
          </cell>
          <cell r="U2129">
            <v>1030627574</v>
          </cell>
          <cell r="V2129" t="str">
            <v>ADRIANA MARIA MIRANDA CUENE</v>
          </cell>
        </row>
        <row r="2130">
          <cell r="C2130" t="str">
            <v>2894-2024</v>
          </cell>
          <cell r="D2130" t="str">
            <v>Yuri Andrea Barón Gamba</v>
          </cell>
          <cell r="E2130" t="str">
            <v>YURI ANDREA BARON GAMBA</v>
          </cell>
          <cell r="F2130" t="str">
            <v>NIT</v>
          </cell>
          <cell r="G2130">
            <v>1023012706</v>
          </cell>
          <cell r="H2130">
            <v>1023012706</v>
          </cell>
          <cell r="I2130">
            <v>8</v>
          </cell>
          <cell r="K2130" t="str">
            <v>Natural</v>
          </cell>
          <cell r="L2130" t="str">
            <v>2 Jurídica</v>
          </cell>
          <cell r="N2130" t="str">
            <v>3 Privadas (2)</v>
          </cell>
          <cell r="O2130" t="str">
            <v>1 Nacional</v>
          </cell>
          <cell r="Q2130" t="str">
            <v>3 3. Único Contratista</v>
          </cell>
          <cell r="U2130">
            <v>1023012706</v>
          </cell>
          <cell r="V2130" t="str">
            <v>YURI ANDREA BARON GAMBA</v>
          </cell>
        </row>
        <row r="2131">
          <cell r="C2131" t="str">
            <v>2895-2024</v>
          </cell>
          <cell r="D2131" t="str">
            <v>ANDRES IGNACIO RAMIREZ MEJIA</v>
          </cell>
          <cell r="E2131" t="str">
            <v>ANDRES IGNACIO RAMIREZ MEJIA</v>
          </cell>
          <cell r="F2131" t="str">
            <v>Cédula de Ciudadania</v>
          </cell>
          <cell r="G2131">
            <v>79786739</v>
          </cell>
          <cell r="H2131">
            <v>79786739</v>
          </cell>
          <cell r="I2131">
            <v>4</v>
          </cell>
          <cell r="K2131" t="str">
            <v>Natural</v>
          </cell>
          <cell r="L2131" t="str">
            <v>1 Natural</v>
          </cell>
          <cell r="M2131" t="str">
            <v>2 Privada (1)</v>
          </cell>
          <cell r="N2131" t="str">
            <v>4 Persona Natural (2)</v>
          </cell>
          <cell r="O2131" t="str">
            <v>1 Nacional</v>
          </cell>
          <cell r="Q2131" t="str">
            <v>3 3. Único Contratista</v>
          </cell>
          <cell r="U2131">
            <v>79786739</v>
          </cell>
          <cell r="V2131" t="str">
            <v>ANDRES IGNACIO RAMIREZ MEJIA</v>
          </cell>
        </row>
        <row r="2132">
          <cell r="C2132" t="str">
            <v>2896-2024</v>
          </cell>
          <cell r="D2132" t="str">
            <v>MARIA ANGELICA CORREAL CORNEJO</v>
          </cell>
          <cell r="E2132" t="str">
            <v>MARIA ANGELICA CORREAL CORNEJO</v>
          </cell>
          <cell r="F2132" t="str">
            <v>Cédula de Ciudadania</v>
          </cell>
          <cell r="G2132">
            <v>52252945</v>
          </cell>
          <cell r="H2132">
            <v>52252945</v>
          </cell>
          <cell r="I2132">
            <v>5</v>
          </cell>
          <cell r="K2132" t="str">
            <v>Natural</v>
          </cell>
          <cell r="L2132" t="str">
            <v>1 Natural</v>
          </cell>
          <cell r="M2132" t="str">
            <v>2 Privada (1)</v>
          </cell>
          <cell r="N2132" t="str">
            <v>4 Persona Natural (2)</v>
          </cell>
          <cell r="O2132" t="str">
            <v>1 Nacional</v>
          </cell>
          <cell r="Q2132" t="str">
            <v>3 3. Único Contratista</v>
          </cell>
          <cell r="U2132">
            <v>52252945</v>
          </cell>
          <cell r="V2132" t="str">
            <v>MARIA ANGELICA CORREAL CORNEJO</v>
          </cell>
        </row>
        <row r="2133">
          <cell r="C2133" t="str">
            <v>2897-2024</v>
          </cell>
          <cell r="D2133" t="str">
            <v>Valentina Carranza Silva</v>
          </cell>
          <cell r="E2133" t="str">
            <v>VALENTINA CARRANZA SILVA</v>
          </cell>
          <cell r="F2133" t="str">
            <v>NIT</v>
          </cell>
          <cell r="G2133">
            <v>1020824163</v>
          </cell>
          <cell r="H2133">
            <v>1020824163</v>
          </cell>
          <cell r="I2133">
            <v>2</v>
          </cell>
          <cell r="K2133" t="str">
            <v>Natural</v>
          </cell>
          <cell r="L2133" t="str">
            <v>2 Jurídica</v>
          </cell>
          <cell r="N2133" t="str">
            <v>3 Privadas (2)</v>
          </cell>
          <cell r="O2133" t="str">
            <v>1 Nacional</v>
          </cell>
          <cell r="Q2133" t="str">
            <v>3 3. Único Contratista</v>
          </cell>
          <cell r="U2133">
            <v>1020824163</v>
          </cell>
          <cell r="V2133" t="str">
            <v>VALENTINA CARRANZA SILVA</v>
          </cell>
        </row>
        <row r="2134">
          <cell r="C2134" t="str">
            <v>2898-2024</v>
          </cell>
          <cell r="D2134" t="str">
            <v>Diana</v>
          </cell>
          <cell r="E2134" t="str">
            <v>DIANA VANESSA SEGURA DUQUE</v>
          </cell>
          <cell r="F2134" t="str">
            <v>NIT</v>
          </cell>
          <cell r="G2134">
            <v>1031152753</v>
          </cell>
          <cell r="H2134">
            <v>1031152753</v>
          </cell>
          <cell r="I2134">
            <v>3</v>
          </cell>
          <cell r="K2134" t="str">
            <v>Natural</v>
          </cell>
          <cell r="L2134" t="str">
            <v>2 Jurídica</v>
          </cell>
          <cell r="N2134" t="str">
            <v>3 Privadas (2)</v>
          </cell>
          <cell r="O2134" t="str">
            <v>1 Nacional</v>
          </cell>
          <cell r="Q2134" t="str">
            <v>3 3. Único Contratista</v>
          </cell>
          <cell r="U2134">
            <v>1031152753</v>
          </cell>
          <cell r="V2134" t="str">
            <v>DIANA VANESSA SEGURA DUQUE</v>
          </cell>
        </row>
        <row r="2135">
          <cell r="C2135" t="str">
            <v>2899-2024</v>
          </cell>
          <cell r="D2135" t="str">
            <v>MARIA ALEJANDRA ARTEAGA GARZON</v>
          </cell>
          <cell r="E2135" t="str">
            <v>MARIA ALEJANDRA ARTEAGA GARZON</v>
          </cell>
          <cell r="F2135" t="str">
            <v>NIT</v>
          </cell>
          <cell r="G2135">
            <v>1015458761</v>
          </cell>
          <cell r="H2135">
            <v>1015458761</v>
          </cell>
          <cell r="I2135">
            <v>9</v>
          </cell>
          <cell r="K2135" t="str">
            <v>Natural</v>
          </cell>
          <cell r="L2135" t="str">
            <v>2 Jurídica</v>
          </cell>
          <cell r="N2135" t="str">
            <v>3 Privadas (2)</v>
          </cell>
          <cell r="O2135" t="str">
            <v>1 Nacional</v>
          </cell>
          <cell r="Q2135" t="str">
            <v>3 3. Único Contratista</v>
          </cell>
          <cell r="U2135">
            <v>1015458761</v>
          </cell>
          <cell r="V2135" t="str">
            <v>MARIA ALEJANDRA ARTEAGA GARZON</v>
          </cell>
        </row>
        <row r="2136">
          <cell r="C2136" t="str">
            <v>290-2024</v>
          </cell>
          <cell r="D2136" t="str">
            <v>Astrid Carolina Arenas Vanegas</v>
          </cell>
          <cell r="E2136" t="str">
            <v>ASTRID CAROLINA ARENAS VANEGAS</v>
          </cell>
          <cell r="F2136" t="str">
            <v>Cédula de Ciudadania</v>
          </cell>
          <cell r="G2136">
            <v>1116862960</v>
          </cell>
          <cell r="H2136">
            <v>1116862960</v>
          </cell>
          <cell r="I2136">
            <v>6</v>
          </cell>
          <cell r="K2136" t="str">
            <v>Natural</v>
          </cell>
          <cell r="L2136" t="str">
            <v>1 Natural</v>
          </cell>
          <cell r="M2136" t="str">
            <v>2 Privada (1)</v>
          </cell>
          <cell r="N2136" t="str">
            <v>4 Persona Natural (2)</v>
          </cell>
          <cell r="O2136" t="str">
            <v>1 Nacional</v>
          </cell>
          <cell r="Q2136" t="str">
            <v>3 3. Único Contratista</v>
          </cell>
          <cell r="U2136">
            <v>1116862960</v>
          </cell>
          <cell r="V2136" t="str">
            <v>ASTRID CAROLINA ARENAS VANEGAS</v>
          </cell>
        </row>
        <row r="2137">
          <cell r="C2137" t="str">
            <v>2900-2024</v>
          </cell>
          <cell r="D2137" t="str">
            <v>Omar Fabián Vera Cortés</v>
          </cell>
          <cell r="E2137" t="str">
            <v>OMAR FABIAN VERA CORTES</v>
          </cell>
          <cell r="F2137" t="str">
            <v>NIT</v>
          </cell>
          <cell r="G2137">
            <v>79470824</v>
          </cell>
          <cell r="H2137">
            <v>79470824</v>
          </cell>
          <cell r="I2137">
            <v>5</v>
          </cell>
          <cell r="K2137" t="str">
            <v>Natural</v>
          </cell>
          <cell r="L2137" t="str">
            <v>2 Jurídica</v>
          </cell>
          <cell r="N2137" t="str">
            <v>3 Privadas (2)</v>
          </cell>
          <cell r="O2137" t="str">
            <v>1 Nacional</v>
          </cell>
          <cell r="Q2137" t="str">
            <v>3 3. Único Contratista</v>
          </cell>
          <cell r="U2137">
            <v>79470824</v>
          </cell>
          <cell r="V2137" t="str">
            <v>OMAR FABIAN VERA CORTES</v>
          </cell>
        </row>
        <row r="2138">
          <cell r="C2138" t="str">
            <v>2901-2024</v>
          </cell>
          <cell r="D2138" t="str">
            <v>Johanna Alexandra Luna Lozano</v>
          </cell>
          <cell r="E2138" t="str">
            <v>JOHANNA ALEXANDRA LUNA LOZANO</v>
          </cell>
          <cell r="F2138" t="str">
            <v>NIT</v>
          </cell>
          <cell r="G2138">
            <v>52837215</v>
          </cell>
          <cell r="H2138">
            <v>52837215</v>
          </cell>
          <cell r="I2138">
            <v>9</v>
          </cell>
          <cell r="K2138" t="str">
            <v>Natural</v>
          </cell>
          <cell r="L2138" t="str">
            <v>2 Jurídica</v>
          </cell>
          <cell r="N2138" t="str">
            <v>3 Privadas (2)</v>
          </cell>
          <cell r="O2138" t="str">
            <v>1 Nacional</v>
          </cell>
          <cell r="Q2138" t="str">
            <v>3 3. Único Contratista</v>
          </cell>
          <cell r="U2138">
            <v>52837215</v>
          </cell>
          <cell r="V2138" t="str">
            <v>JOHANNA ALEXANDRA LUNA LOZANO</v>
          </cell>
        </row>
        <row r="2139">
          <cell r="C2139" t="str">
            <v>2902-2024</v>
          </cell>
          <cell r="D2139" t="str">
            <v>Silvia Juliana Martinez Peña</v>
          </cell>
          <cell r="E2139" t="str">
            <v>SILVIA JULIANA MARTINEZ PEÑA</v>
          </cell>
          <cell r="F2139" t="str">
            <v>NIT</v>
          </cell>
          <cell r="G2139">
            <v>52778266</v>
          </cell>
          <cell r="H2139">
            <v>52778266</v>
          </cell>
          <cell r="I2139">
            <v>0</v>
          </cell>
          <cell r="K2139" t="str">
            <v>Natural</v>
          </cell>
          <cell r="L2139" t="str">
            <v>2 Jurídica</v>
          </cell>
          <cell r="N2139" t="str">
            <v>3 Privadas (2)</v>
          </cell>
          <cell r="O2139" t="str">
            <v>1 Nacional</v>
          </cell>
          <cell r="Q2139" t="str">
            <v>3 3. Único Contratista</v>
          </cell>
          <cell r="U2139">
            <v>52778266</v>
          </cell>
          <cell r="V2139" t="str">
            <v>SILVIA JULIANA MARTINEZ PEÑA</v>
          </cell>
        </row>
        <row r="2140">
          <cell r="C2140" t="str">
            <v>2903-2024</v>
          </cell>
          <cell r="D2140" t="str">
            <v>Maryory Arlisdey Moreno Serrano</v>
          </cell>
          <cell r="E2140" t="str">
            <v>MARYORY ARLISDEY MORENO SERRANO</v>
          </cell>
          <cell r="F2140" t="str">
            <v>Cédula de Ciudadania</v>
          </cell>
          <cell r="G2140">
            <v>53047423</v>
          </cell>
          <cell r="H2140">
            <v>53047423</v>
          </cell>
          <cell r="I2140">
            <v>8</v>
          </cell>
          <cell r="K2140" t="str">
            <v>Natural</v>
          </cell>
          <cell r="L2140" t="str">
            <v>1 Natural</v>
          </cell>
          <cell r="M2140" t="str">
            <v>2 Privada (1)</v>
          </cell>
          <cell r="N2140" t="str">
            <v>4 Persona Natural (2)</v>
          </cell>
          <cell r="O2140" t="str">
            <v>1 Nacional</v>
          </cell>
          <cell r="Q2140" t="str">
            <v>3 3. Único Contratista</v>
          </cell>
          <cell r="U2140">
            <v>53047423</v>
          </cell>
          <cell r="V2140" t="str">
            <v>MARYORY ARLISDEY MORENO SERRANO</v>
          </cell>
        </row>
        <row r="2141">
          <cell r="C2141" t="str">
            <v>2904-2024</v>
          </cell>
          <cell r="D2141" t="str">
            <v>JEISON ANDRÉS AGUIRRE SÁNCHEZ</v>
          </cell>
          <cell r="E2141" t="str">
            <v>JEISON ANDRES AGUIRRE SANCHEZ</v>
          </cell>
          <cell r="F2141" t="str">
            <v>NIT</v>
          </cell>
          <cell r="G2141">
            <v>1022952728</v>
          </cell>
          <cell r="H2141">
            <v>1022952728</v>
          </cell>
          <cell r="I2141">
            <v>9</v>
          </cell>
          <cell r="K2141" t="str">
            <v>Natural</v>
          </cell>
          <cell r="L2141" t="str">
            <v>2 Jurídica</v>
          </cell>
          <cell r="N2141" t="str">
            <v>3 Privadas (2)</v>
          </cell>
          <cell r="O2141" t="str">
            <v>1 Nacional</v>
          </cell>
          <cell r="Q2141" t="str">
            <v>3 3. Único Contratista</v>
          </cell>
          <cell r="U2141">
            <v>1022952728</v>
          </cell>
          <cell r="V2141" t="str">
            <v>JEISON ANDRES AGUIRRE SANCHEZ</v>
          </cell>
        </row>
        <row r="2142">
          <cell r="C2142" t="str">
            <v>2905-2024</v>
          </cell>
          <cell r="D2142" t="str">
            <v>maira yurani fajardo bonilla</v>
          </cell>
          <cell r="E2142" t="str">
            <v>MAIRA YURANI FAJARDO BONILLA</v>
          </cell>
          <cell r="F2142" t="str">
            <v>NIT</v>
          </cell>
          <cell r="G2142">
            <v>1012375853</v>
          </cell>
          <cell r="H2142">
            <v>1012375853</v>
          </cell>
          <cell r="I2142">
            <v>1</v>
          </cell>
          <cell r="K2142" t="str">
            <v>Natural</v>
          </cell>
          <cell r="L2142" t="str">
            <v>2 Jurídica</v>
          </cell>
          <cell r="N2142" t="str">
            <v>3 Privadas (2)</v>
          </cell>
          <cell r="O2142" t="str">
            <v>1 Nacional</v>
          </cell>
          <cell r="Q2142" t="str">
            <v>3 3. Único Contratista</v>
          </cell>
          <cell r="U2142">
            <v>1012375853</v>
          </cell>
          <cell r="V2142" t="str">
            <v>MAIRA YURANI FAJARDO BONILLA</v>
          </cell>
        </row>
        <row r="2143">
          <cell r="C2143" t="str">
            <v>2906-2024</v>
          </cell>
          <cell r="D2143" t="str">
            <v>RAFAEL RICARDO MUÑOZ MARTÍNEZ</v>
          </cell>
          <cell r="E2143" t="str">
            <v>RAFAEL RICARDO MUÑOZ MARTINEZ</v>
          </cell>
          <cell r="F2143" t="str">
            <v>NIT</v>
          </cell>
          <cell r="G2143">
            <v>79996039</v>
          </cell>
          <cell r="H2143">
            <v>79996039</v>
          </cell>
          <cell r="I2143">
            <v>8</v>
          </cell>
          <cell r="K2143" t="str">
            <v>Natural</v>
          </cell>
          <cell r="L2143" t="str">
            <v>2 Jurídica</v>
          </cell>
          <cell r="N2143" t="str">
            <v>3 Privadas (2)</v>
          </cell>
          <cell r="O2143" t="str">
            <v>1 Nacional</v>
          </cell>
          <cell r="Q2143" t="str">
            <v>3 3. Único Contratista</v>
          </cell>
          <cell r="U2143">
            <v>79996039</v>
          </cell>
          <cell r="V2143" t="str">
            <v>RAFAEL RICARDO MUÑOZ MARTINEZ</v>
          </cell>
        </row>
        <row r="2144">
          <cell r="C2144" t="str">
            <v>2907-2024</v>
          </cell>
          <cell r="D2144" t="str">
            <v>Liz Stefhanie Cubillos Díaz</v>
          </cell>
          <cell r="E2144" t="str">
            <v>LIZ STEFHANIE CUBILLOS DIAZ</v>
          </cell>
          <cell r="F2144" t="str">
            <v>NIT</v>
          </cell>
          <cell r="G2144">
            <v>1016052409</v>
          </cell>
          <cell r="H2144">
            <v>1016052409</v>
          </cell>
          <cell r="I2144">
            <v>0</v>
          </cell>
          <cell r="K2144" t="str">
            <v>Natural</v>
          </cell>
          <cell r="L2144" t="str">
            <v>2 Jurídica</v>
          </cell>
          <cell r="N2144" t="str">
            <v>3 Privadas (2)</v>
          </cell>
          <cell r="O2144" t="str">
            <v>1 Nacional</v>
          </cell>
          <cell r="Q2144" t="str">
            <v>3 3. Único Contratista</v>
          </cell>
          <cell r="U2144">
            <v>1016052409</v>
          </cell>
          <cell r="V2144" t="str">
            <v>LIZ STEFHANIE CUBILLOS DIAZ</v>
          </cell>
        </row>
        <row r="2145">
          <cell r="C2145" t="str">
            <v>2908-2024</v>
          </cell>
          <cell r="D2145" t="str">
            <v>Paula Alejandra Neissa Moreno</v>
          </cell>
          <cell r="E2145" t="str">
            <v>PAULA ALEJANDRA NEISSA MORENO</v>
          </cell>
          <cell r="F2145" t="str">
            <v>NIT</v>
          </cell>
          <cell r="G2145">
            <v>1019043521</v>
          </cell>
          <cell r="H2145">
            <v>1019043521</v>
          </cell>
          <cell r="I2145">
            <v>0</v>
          </cell>
          <cell r="K2145" t="str">
            <v>Natural</v>
          </cell>
          <cell r="L2145" t="str">
            <v>2 Jurídica</v>
          </cell>
          <cell r="N2145" t="str">
            <v>3 Privadas (2)</v>
          </cell>
          <cell r="O2145" t="str">
            <v>1 Nacional</v>
          </cell>
          <cell r="Q2145" t="str">
            <v>3 3. Único Contratista</v>
          </cell>
          <cell r="U2145">
            <v>1019043521</v>
          </cell>
          <cell r="V2145" t="str">
            <v>PAULA ALEJANDRA NEISSA MORENO</v>
          </cell>
        </row>
        <row r="2146">
          <cell r="C2146" t="str">
            <v>2909-2024</v>
          </cell>
          <cell r="D2146" t="str">
            <v>GLORIA STELLA TABARES PAYÁN</v>
          </cell>
          <cell r="E2146" t="str">
            <v>GLORIA STELLA TABARES PAYAN</v>
          </cell>
          <cell r="F2146" t="str">
            <v>NIT</v>
          </cell>
          <cell r="G2146">
            <v>51728436</v>
          </cell>
          <cell r="H2146">
            <v>51728436</v>
          </cell>
          <cell r="I2146">
            <v>9</v>
          </cell>
          <cell r="K2146" t="str">
            <v>Natural</v>
          </cell>
          <cell r="L2146" t="str">
            <v>2 Jurídica</v>
          </cell>
          <cell r="N2146" t="str">
            <v>3 Privadas (2)</v>
          </cell>
          <cell r="O2146" t="str">
            <v>1 Nacional</v>
          </cell>
          <cell r="Q2146" t="str">
            <v>3 3. Único Contratista</v>
          </cell>
          <cell r="U2146">
            <v>51728436</v>
          </cell>
          <cell r="V2146" t="str">
            <v>GLORIA STELLA TABARES PAYAN</v>
          </cell>
        </row>
        <row r="2147">
          <cell r="C2147" t="str">
            <v>291-2024</v>
          </cell>
          <cell r="D2147" t="str">
            <v>LINDA MENDOZA RAMÍREZ</v>
          </cell>
          <cell r="E2147" t="str">
            <v>LINDA MENDOZA RAMIREZ</v>
          </cell>
          <cell r="F2147" t="str">
            <v>NIT</v>
          </cell>
          <cell r="G2147">
            <v>52460953</v>
          </cell>
          <cell r="H2147">
            <v>52460953</v>
          </cell>
          <cell r="I2147">
            <v>6</v>
          </cell>
          <cell r="K2147" t="str">
            <v>Natural</v>
          </cell>
          <cell r="L2147" t="str">
            <v>2 Jurídica</v>
          </cell>
          <cell r="N2147" t="str">
            <v>3 Privadas (2)</v>
          </cell>
          <cell r="O2147" t="str">
            <v>1 Nacional</v>
          </cell>
          <cell r="Q2147" t="str">
            <v>3 3. Único Contratista</v>
          </cell>
          <cell r="U2147">
            <v>52460953</v>
          </cell>
          <cell r="V2147" t="str">
            <v>LINDA MENDOZA RAMIREZ</v>
          </cell>
        </row>
        <row r="2148">
          <cell r="C2148" t="str">
            <v>2910-2024</v>
          </cell>
          <cell r="D2148" t="str">
            <v>Laura Carolina Cárdenas Ruiz</v>
          </cell>
          <cell r="E2148" t="str">
            <v>LAURA CAROLINA CARDENAS RUIZ</v>
          </cell>
          <cell r="F2148" t="str">
            <v>Cédula de Ciudadania</v>
          </cell>
          <cell r="G2148">
            <v>1032397648</v>
          </cell>
          <cell r="H2148">
            <v>1032397648</v>
          </cell>
          <cell r="I2148">
            <v>3</v>
          </cell>
          <cell r="K2148" t="str">
            <v>Natural</v>
          </cell>
          <cell r="L2148" t="str">
            <v>1 Natural</v>
          </cell>
          <cell r="M2148" t="str">
            <v>2 Privada (1)</v>
          </cell>
          <cell r="N2148" t="str">
            <v>4 Persona Natural (2)</v>
          </cell>
          <cell r="O2148" t="str">
            <v>1 Nacional</v>
          </cell>
          <cell r="Q2148" t="str">
            <v>3 3. Único Contratista</v>
          </cell>
          <cell r="U2148">
            <v>1032397648</v>
          </cell>
          <cell r="V2148" t="str">
            <v>LAURA CAROLINA CARDENAS RUIZ</v>
          </cell>
        </row>
        <row r="2149">
          <cell r="C2149" t="str">
            <v>2911-2024</v>
          </cell>
          <cell r="D2149" t="str">
            <v>Paula Andrea Romero Sánchez</v>
          </cell>
          <cell r="E2149" t="str">
            <v>PAULA ANDREA ROMERO SANCHEZ</v>
          </cell>
          <cell r="F2149" t="str">
            <v>NIT</v>
          </cell>
          <cell r="G2149">
            <v>52975547</v>
          </cell>
          <cell r="H2149">
            <v>52975547</v>
          </cell>
          <cell r="I2149">
            <v>1</v>
          </cell>
          <cell r="K2149" t="str">
            <v>Natural</v>
          </cell>
          <cell r="L2149" t="str">
            <v>2 Jurídica</v>
          </cell>
          <cell r="N2149" t="str">
            <v>3 Privadas (2)</v>
          </cell>
          <cell r="O2149" t="str">
            <v>1 Nacional</v>
          </cell>
          <cell r="Q2149" t="str">
            <v>3 3. Único Contratista</v>
          </cell>
          <cell r="U2149">
            <v>52975547</v>
          </cell>
          <cell r="V2149" t="str">
            <v>PAULA ANDREA ROMERO SANCHEZ</v>
          </cell>
        </row>
        <row r="2150">
          <cell r="C2150" t="str">
            <v>2912-2024</v>
          </cell>
          <cell r="D2150" t="str">
            <v>Brayan Esteban Aguilar Cruz</v>
          </cell>
          <cell r="E2150" t="str">
            <v>BRAYAN ESTEBAN AGUILAR CRUZ</v>
          </cell>
          <cell r="F2150" t="str">
            <v>NIT</v>
          </cell>
          <cell r="G2150">
            <v>1016045499</v>
          </cell>
          <cell r="H2150">
            <v>1016045499</v>
          </cell>
          <cell r="I2150">
            <v>4</v>
          </cell>
          <cell r="K2150" t="str">
            <v>Natural</v>
          </cell>
          <cell r="L2150" t="str">
            <v>2 Jurídica</v>
          </cell>
          <cell r="N2150" t="str">
            <v>3 Privadas (2)</v>
          </cell>
          <cell r="O2150" t="str">
            <v>1 Nacional</v>
          </cell>
          <cell r="Q2150" t="str">
            <v>3 3. Único Contratista</v>
          </cell>
          <cell r="U2150">
            <v>1016045499</v>
          </cell>
          <cell r="V2150" t="str">
            <v>BRAYAN ESTEBAN AGUILAR CRUZ</v>
          </cell>
        </row>
        <row r="2151">
          <cell r="C2151" t="str">
            <v>2913-2024</v>
          </cell>
          <cell r="D2151" t="str">
            <v>NATALIA DEL PILAR PEÑA PINCHAO</v>
          </cell>
          <cell r="E2151" t="str">
            <v>NATALIA DEL PILAR PEÑA PINCHAO</v>
          </cell>
          <cell r="F2151" t="str">
            <v>Cédula de Ciudadania</v>
          </cell>
          <cell r="G2151">
            <v>52783500</v>
          </cell>
          <cell r="H2151">
            <v>52783500</v>
          </cell>
          <cell r="I2151">
            <v>1</v>
          </cell>
          <cell r="K2151" t="str">
            <v>Natural</v>
          </cell>
          <cell r="L2151" t="str">
            <v>1 Natural</v>
          </cell>
          <cell r="M2151" t="str">
            <v>2 Privada (1)</v>
          </cell>
          <cell r="N2151" t="str">
            <v>4 Persona Natural (2)</v>
          </cell>
          <cell r="O2151" t="str">
            <v>1 Nacional</v>
          </cell>
          <cell r="Q2151" t="str">
            <v>3 3. Único Contratista</v>
          </cell>
          <cell r="U2151">
            <v>52783500</v>
          </cell>
          <cell r="V2151" t="str">
            <v>NATALIA DEL PILAR PEÑA PINCHAO</v>
          </cell>
        </row>
        <row r="2152">
          <cell r="C2152" t="str">
            <v>2914-2024</v>
          </cell>
          <cell r="D2152" t="str">
            <v>Juan Sebastian Gomez Aldana</v>
          </cell>
          <cell r="E2152" t="str">
            <v>JUAN SEBASTIAN GOMEZ ALDANA</v>
          </cell>
          <cell r="F2152" t="str">
            <v>NIT</v>
          </cell>
          <cell r="G2152">
            <v>1020817616</v>
          </cell>
          <cell r="H2152">
            <v>1020817616</v>
          </cell>
          <cell r="I2152">
            <v>8</v>
          </cell>
          <cell r="K2152" t="str">
            <v>Natural</v>
          </cell>
          <cell r="L2152" t="str">
            <v>2 Jurídica</v>
          </cell>
          <cell r="N2152" t="str">
            <v>3 Privadas (2)</v>
          </cell>
          <cell r="O2152" t="str">
            <v>1 Nacional</v>
          </cell>
          <cell r="Q2152" t="str">
            <v>3 3. Único Contratista</v>
          </cell>
          <cell r="U2152">
            <v>1020817616</v>
          </cell>
          <cell r="V2152" t="str">
            <v>JUAN SEBASTIAN GOMEZ ALDANA</v>
          </cell>
        </row>
        <row r="2153">
          <cell r="C2153" t="str">
            <v>2915-2024</v>
          </cell>
          <cell r="D2153" t="str">
            <v>Federico Rey Quiñones</v>
          </cell>
          <cell r="E2153" t="str">
            <v>FEDERICO REY QUIÑONES</v>
          </cell>
          <cell r="F2153" t="str">
            <v>Cédula de Ciudadania</v>
          </cell>
          <cell r="G2153">
            <v>80473281</v>
          </cell>
          <cell r="H2153">
            <v>80473281</v>
          </cell>
          <cell r="I2153">
            <v>3</v>
          </cell>
          <cell r="K2153" t="str">
            <v>Natural</v>
          </cell>
          <cell r="L2153" t="str">
            <v>1 Natural</v>
          </cell>
          <cell r="M2153" t="str">
            <v>2 Privada (1)</v>
          </cell>
          <cell r="N2153" t="str">
            <v>4 Persona Natural (2)</v>
          </cell>
          <cell r="O2153" t="str">
            <v>1 Nacional</v>
          </cell>
          <cell r="Q2153" t="str">
            <v>3 3. Único Contratista</v>
          </cell>
          <cell r="U2153">
            <v>80473281</v>
          </cell>
          <cell r="V2153" t="str">
            <v>FEDERICO REY QUIÑONES</v>
          </cell>
        </row>
        <row r="2154">
          <cell r="C2154" t="str">
            <v>2916-2024</v>
          </cell>
          <cell r="D2154" t="str">
            <v>PEDRO FELIPE CORTES CAÑON</v>
          </cell>
          <cell r="E2154" t="str">
            <v>PEDRO FELIPE CORTES CAÑON</v>
          </cell>
          <cell r="F2154" t="str">
            <v>NIT</v>
          </cell>
          <cell r="G2154">
            <v>79748036</v>
          </cell>
          <cell r="H2154">
            <v>79748036</v>
          </cell>
          <cell r="I2154">
            <v>3</v>
          </cell>
          <cell r="K2154" t="str">
            <v>Natural</v>
          </cell>
          <cell r="L2154" t="str">
            <v>2 Jurídica</v>
          </cell>
          <cell r="N2154" t="str">
            <v>3 Privadas (2)</v>
          </cell>
          <cell r="O2154" t="str">
            <v>1 Nacional</v>
          </cell>
          <cell r="Q2154" t="str">
            <v>3 3. Único Contratista</v>
          </cell>
          <cell r="U2154">
            <v>79748036</v>
          </cell>
          <cell r="V2154" t="str">
            <v>PEDRO FELIPE CORTES CAÑON</v>
          </cell>
        </row>
        <row r="2155">
          <cell r="C2155" t="str">
            <v>2917-2024</v>
          </cell>
          <cell r="D2155" t="str">
            <v>SANDRA YISETH LOPEZ ESPINDOLA</v>
          </cell>
          <cell r="E2155" t="str">
            <v>SANDRA YISETH LOPEZ ESPINDOLA</v>
          </cell>
          <cell r="F2155" t="str">
            <v>NIT</v>
          </cell>
          <cell r="G2155">
            <v>1024469843</v>
          </cell>
          <cell r="H2155">
            <v>1024469843</v>
          </cell>
          <cell r="I2155">
            <v>4</v>
          </cell>
          <cell r="K2155" t="str">
            <v>Natural</v>
          </cell>
          <cell r="L2155" t="str">
            <v>2 Jurídica</v>
          </cell>
          <cell r="N2155" t="str">
            <v>3 Privadas (2)</v>
          </cell>
          <cell r="O2155" t="str">
            <v>1 Nacional</v>
          </cell>
          <cell r="Q2155" t="str">
            <v>3 3. Único Contratista</v>
          </cell>
          <cell r="U2155">
            <v>1024469843</v>
          </cell>
          <cell r="V2155" t="str">
            <v>SANDRA YISETH LOPEZ ESPINDOLA</v>
          </cell>
        </row>
        <row r="2156">
          <cell r="C2156" t="str">
            <v>2918-2024</v>
          </cell>
          <cell r="D2156" t="str">
            <v>ANGELICA TATIANA HERRERA ORJUELA</v>
          </cell>
          <cell r="E2156" t="str">
            <v>ANGELICA TATIANA HERRERA ORJUELA</v>
          </cell>
          <cell r="F2156" t="str">
            <v>NIT</v>
          </cell>
          <cell r="G2156">
            <v>1030670780</v>
          </cell>
          <cell r="H2156">
            <v>1030670780</v>
          </cell>
          <cell r="I2156">
            <v>0</v>
          </cell>
          <cell r="K2156" t="str">
            <v>Natural</v>
          </cell>
          <cell r="L2156" t="str">
            <v>2 Jurídica</v>
          </cell>
          <cell r="N2156" t="str">
            <v>3 Privadas (2)</v>
          </cell>
          <cell r="O2156" t="str">
            <v>1 Nacional</v>
          </cell>
          <cell r="Q2156" t="str">
            <v>3 3. Único Contratista</v>
          </cell>
          <cell r="U2156">
            <v>1030670780</v>
          </cell>
          <cell r="V2156" t="str">
            <v>ANGELICA TATIANA HERRERA ORJUELA</v>
          </cell>
        </row>
        <row r="2157">
          <cell r="C2157" t="str">
            <v>2919-2024</v>
          </cell>
          <cell r="D2157" t="str">
            <v>Yeisson Martinez Paez</v>
          </cell>
          <cell r="E2157" t="str">
            <v>YEISSON MARTINEZ PAEZ</v>
          </cell>
          <cell r="F2157" t="str">
            <v>NIT</v>
          </cell>
          <cell r="G2157">
            <v>80013169</v>
          </cell>
          <cell r="H2157">
            <v>80013169</v>
          </cell>
          <cell r="I2157">
            <v>3</v>
          </cell>
          <cell r="K2157" t="str">
            <v>Natural</v>
          </cell>
          <cell r="L2157" t="str">
            <v>2 Jurídica</v>
          </cell>
          <cell r="N2157" t="str">
            <v>3 Privadas (2)</v>
          </cell>
          <cell r="O2157" t="str">
            <v>1 Nacional</v>
          </cell>
          <cell r="Q2157" t="str">
            <v>3 3. Único Contratista</v>
          </cell>
          <cell r="U2157">
            <v>80013169</v>
          </cell>
          <cell r="V2157" t="str">
            <v>YEISSON MARTINEZ PAEZ</v>
          </cell>
        </row>
        <row r="2158">
          <cell r="C2158" t="str">
            <v>292-2024</v>
          </cell>
          <cell r="D2158" t="str">
            <v>JHONNATAN STIK GORDILLO RAMIREZ</v>
          </cell>
          <cell r="E2158" t="str">
            <v>JHONNATAN STIK GORDILLO RAMIREZ</v>
          </cell>
          <cell r="F2158" t="str">
            <v>NIT</v>
          </cell>
          <cell r="G2158">
            <v>1072195260</v>
          </cell>
          <cell r="H2158">
            <v>1072195260</v>
          </cell>
          <cell r="I2158">
            <v>8</v>
          </cell>
          <cell r="K2158" t="str">
            <v>Natural</v>
          </cell>
          <cell r="L2158" t="str">
            <v>2 Jurídica</v>
          </cell>
          <cell r="N2158" t="str">
            <v>3 Privadas (2)</v>
          </cell>
          <cell r="O2158" t="str">
            <v>1 Nacional</v>
          </cell>
          <cell r="Q2158" t="str">
            <v>3 3. Único Contratista</v>
          </cell>
          <cell r="U2158">
            <v>1072195260</v>
          </cell>
          <cell r="V2158" t="str">
            <v>JHONNATAN STIK GORDILLO RAMIREZ</v>
          </cell>
        </row>
        <row r="2159">
          <cell r="C2159" t="str">
            <v>2920-2024</v>
          </cell>
          <cell r="D2159" t="str">
            <v>Leidy Yasmid Patiño Rincón</v>
          </cell>
          <cell r="E2159" t="str">
            <v>LEIDY YASMID PATIÑO RINCON</v>
          </cell>
          <cell r="F2159" t="str">
            <v>NIT</v>
          </cell>
          <cell r="G2159">
            <v>52732641</v>
          </cell>
          <cell r="H2159">
            <v>52732641</v>
          </cell>
          <cell r="I2159">
            <v>1</v>
          </cell>
          <cell r="K2159" t="str">
            <v>Natural</v>
          </cell>
          <cell r="L2159" t="str">
            <v>2 Jurídica</v>
          </cell>
          <cell r="N2159" t="str">
            <v>3 Privadas (2)</v>
          </cell>
          <cell r="O2159" t="str">
            <v>1 Nacional</v>
          </cell>
          <cell r="Q2159" t="str">
            <v>3 3. Único Contratista</v>
          </cell>
          <cell r="U2159">
            <v>52732641</v>
          </cell>
          <cell r="V2159" t="str">
            <v>LEIDY YASMID PATIÑO RINCON</v>
          </cell>
        </row>
        <row r="2160">
          <cell r="C2160" t="str">
            <v>2921-2024</v>
          </cell>
          <cell r="D2160" t="str">
            <v>Ruth Jenny Díaz Tovar</v>
          </cell>
          <cell r="E2160" t="str">
            <v>RUTH JENNY DIAZ TOVAR</v>
          </cell>
          <cell r="F2160" t="str">
            <v>NIT</v>
          </cell>
          <cell r="G2160">
            <v>1014202679</v>
          </cell>
          <cell r="H2160">
            <v>1014202679</v>
          </cell>
          <cell r="I2160">
            <v>1</v>
          </cell>
          <cell r="K2160" t="str">
            <v>Natural</v>
          </cell>
          <cell r="L2160" t="str">
            <v>2 Jurídica</v>
          </cell>
          <cell r="N2160" t="str">
            <v>3 Privadas (2)</v>
          </cell>
          <cell r="O2160" t="str">
            <v>1 Nacional</v>
          </cell>
          <cell r="Q2160" t="str">
            <v>3 3. Único Contratista</v>
          </cell>
          <cell r="U2160">
            <v>1014202679</v>
          </cell>
          <cell r="V2160" t="str">
            <v>RUTH JENNY DIAZ TOVAR</v>
          </cell>
        </row>
        <row r="2161">
          <cell r="C2161" t="str">
            <v>2922-2024</v>
          </cell>
          <cell r="D2161" t="str">
            <v>Angelica Torres Niño</v>
          </cell>
          <cell r="E2161" t="str">
            <v>ANGELICA TORRES NIÑO</v>
          </cell>
          <cell r="F2161" t="str">
            <v>NIT</v>
          </cell>
          <cell r="G2161">
            <v>1072196463</v>
          </cell>
          <cell r="H2161">
            <v>1072196463</v>
          </cell>
          <cell r="I2161">
            <v>0</v>
          </cell>
          <cell r="K2161" t="str">
            <v>Natural</v>
          </cell>
          <cell r="L2161" t="str">
            <v>2 Jurídica</v>
          </cell>
          <cell r="N2161" t="str">
            <v>3 Privadas (2)</v>
          </cell>
          <cell r="O2161" t="str">
            <v>1 Nacional</v>
          </cell>
          <cell r="Q2161" t="str">
            <v>3 3. Único Contratista</v>
          </cell>
          <cell r="U2161">
            <v>1072196463</v>
          </cell>
          <cell r="V2161" t="str">
            <v>ANGELICA TORRES NIÑO</v>
          </cell>
        </row>
        <row r="2162">
          <cell r="C2162" t="str">
            <v>2923-2024</v>
          </cell>
          <cell r="D2162" t="str">
            <v>Oliverio Castelblanco Castelblanco</v>
          </cell>
          <cell r="E2162" t="str">
            <v>OLIVERIO CASTELBLANCO CASTELBLANCO</v>
          </cell>
          <cell r="F2162" t="str">
            <v>NIT</v>
          </cell>
          <cell r="G2162">
            <v>79322246</v>
          </cell>
          <cell r="H2162">
            <v>79322246</v>
          </cell>
          <cell r="I2162">
            <v>4</v>
          </cell>
          <cell r="K2162" t="str">
            <v>Natural</v>
          </cell>
          <cell r="L2162" t="str">
            <v>2 Jurídica</v>
          </cell>
          <cell r="N2162" t="str">
            <v>3 Privadas (2)</v>
          </cell>
          <cell r="O2162" t="str">
            <v>1 Nacional</v>
          </cell>
          <cell r="Q2162" t="str">
            <v>3 3. Único Contratista</v>
          </cell>
          <cell r="U2162">
            <v>79322246</v>
          </cell>
          <cell r="V2162" t="str">
            <v>OLIVERIO CASTELBLANCO CASTELBLANCO</v>
          </cell>
        </row>
        <row r="2163">
          <cell r="C2163" t="str">
            <v>2924-2024</v>
          </cell>
          <cell r="D2163" t="str">
            <v>Edison Alejandro Gómez Castiblanco</v>
          </cell>
          <cell r="E2163" t="str">
            <v>EDISON ALEJANDRO GOMEZ CASTIBLANCO</v>
          </cell>
          <cell r="F2163" t="str">
            <v>NIT</v>
          </cell>
          <cell r="G2163">
            <v>1012397855</v>
          </cell>
          <cell r="H2163">
            <v>1012397855</v>
          </cell>
          <cell r="I2163">
            <v>9</v>
          </cell>
          <cell r="K2163" t="str">
            <v>Natural</v>
          </cell>
          <cell r="L2163" t="str">
            <v>2 Jurídica</v>
          </cell>
          <cell r="N2163" t="str">
            <v>3 Privadas (2)</v>
          </cell>
          <cell r="O2163" t="str">
            <v>1 Nacional</v>
          </cell>
          <cell r="Q2163" t="str">
            <v>3 3. Único Contratista</v>
          </cell>
          <cell r="U2163">
            <v>1012397855</v>
          </cell>
          <cell r="V2163" t="str">
            <v>EDISON ALEJANDRO GOMEZ CASTIBLANCO</v>
          </cell>
        </row>
        <row r="2164">
          <cell r="C2164" t="str">
            <v>2925-2024</v>
          </cell>
          <cell r="D2164" t="str">
            <v>Lina Maria Penagos Zapata</v>
          </cell>
          <cell r="E2164" t="str">
            <v>LINA MARIA PENAGOS ZAPATA</v>
          </cell>
          <cell r="F2164" t="str">
            <v>NIT</v>
          </cell>
          <cell r="G2164">
            <v>1032484486</v>
          </cell>
          <cell r="H2164">
            <v>1032484486</v>
          </cell>
          <cell r="I2164">
            <v>1</v>
          </cell>
          <cell r="K2164" t="str">
            <v>Natural</v>
          </cell>
          <cell r="L2164" t="str">
            <v>2 Jurídica</v>
          </cell>
          <cell r="N2164" t="str">
            <v>3 Privadas (2)</v>
          </cell>
          <cell r="O2164" t="str">
            <v>1 Nacional</v>
          </cell>
          <cell r="Q2164" t="str">
            <v>3 3. Único Contratista</v>
          </cell>
          <cell r="U2164">
            <v>1032484486</v>
          </cell>
          <cell r="V2164" t="str">
            <v>LINA MARIA PENAGOS ZAPATA</v>
          </cell>
        </row>
        <row r="2165">
          <cell r="C2165" t="str">
            <v>2926-2024</v>
          </cell>
          <cell r="D2165" t="str">
            <v>MARIA FERNANDA MADIEDO SANCHEZ</v>
          </cell>
          <cell r="E2165" t="str">
            <v>MARIA FERNANDA MADIEDO SANCHEZ</v>
          </cell>
          <cell r="F2165" t="str">
            <v>NIT</v>
          </cell>
          <cell r="G2165">
            <v>1098649096</v>
          </cell>
          <cell r="H2165">
            <v>1098649096</v>
          </cell>
          <cell r="I2165">
            <v>0</v>
          </cell>
          <cell r="K2165" t="str">
            <v>Natural</v>
          </cell>
          <cell r="L2165" t="str">
            <v>2 Jurídica</v>
          </cell>
          <cell r="N2165" t="str">
            <v>3 Privadas (2)</v>
          </cell>
          <cell r="O2165" t="str">
            <v>1 Nacional</v>
          </cell>
          <cell r="Q2165" t="str">
            <v>3 3. Único Contratista</v>
          </cell>
          <cell r="U2165">
            <v>1098649096</v>
          </cell>
          <cell r="V2165" t="str">
            <v>MARIA FERNANDA MADIEDO SANCHEZ</v>
          </cell>
        </row>
        <row r="2166">
          <cell r="C2166" t="str">
            <v>2927-2024</v>
          </cell>
          <cell r="D2166" t="str">
            <v>SERVICIOS POSTALES NACIONALES S.A.S</v>
          </cell>
          <cell r="E2166" t="str">
            <v>SERVICIOS POSTALES NACIONALES S.A.S</v>
          </cell>
          <cell r="F2166" t="str">
            <v>NIT</v>
          </cell>
          <cell r="G2166">
            <v>900062917</v>
          </cell>
          <cell r="H2166">
            <v>900062917</v>
          </cell>
          <cell r="I2166">
            <v>9</v>
          </cell>
          <cell r="K2166" t="str">
            <v>Jurídica</v>
          </cell>
          <cell r="L2166" t="str">
            <v>2 Jurídica</v>
          </cell>
          <cell r="N2166" t="str">
            <v>3 Privadas (2)</v>
          </cell>
          <cell r="O2166" t="str">
            <v>1 Nacional</v>
          </cell>
          <cell r="Q2166" t="str">
            <v>3 3. Único Contratista</v>
          </cell>
          <cell r="U2166">
            <v>71733180</v>
          </cell>
          <cell r="V2166" t="str">
            <v>GUILLERMO LEÓN PALACIO VEGA</v>
          </cell>
        </row>
        <row r="2167">
          <cell r="C2167" t="str">
            <v>2928-2024</v>
          </cell>
          <cell r="D2167" t="str">
            <v>ESTHER LIGIA VILLARRAGA CIFUENTES</v>
          </cell>
          <cell r="E2167" t="str">
            <v>ESTHER LIGIA VILLARRAGA CIFUENTES</v>
          </cell>
          <cell r="F2167" t="str">
            <v>NIT</v>
          </cell>
          <cell r="G2167">
            <v>41607402</v>
          </cell>
          <cell r="H2167">
            <v>41607402</v>
          </cell>
          <cell r="I2167">
            <v>3</v>
          </cell>
          <cell r="K2167" t="str">
            <v>Natural</v>
          </cell>
          <cell r="L2167" t="str">
            <v>2 Jurídica</v>
          </cell>
          <cell r="N2167" t="str">
            <v>3 Privadas (2)</v>
          </cell>
          <cell r="O2167" t="str">
            <v>1 Nacional</v>
          </cell>
          <cell r="Q2167" t="str">
            <v>3 3. Único Contratista</v>
          </cell>
          <cell r="U2167">
            <v>41607402</v>
          </cell>
          <cell r="V2167" t="str">
            <v>ESTHER LIGIA VILLARRAGA CIFUENTES</v>
          </cell>
        </row>
        <row r="2168">
          <cell r="C2168" t="str">
            <v>2929-2024</v>
          </cell>
          <cell r="D2168" t="str">
            <v>deisy tatiana diaz goyeneche</v>
          </cell>
          <cell r="E2168" t="str">
            <v>DEISY TATIANA DIAZ GOYENECHE</v>
          </cell>
          <cell r="F2168" t="str">
            <v>NIT</v>
          </cell>
          <cell r="G2168">
            <v>1018465158</v>
          </cell>
          <cell r="H2168">
            <v>1018465158</v>
          </cell>
          <cell r="I2168">
            <v>7</v>
          </cell>
          <cell r="K2168" t="str">
            <v>Natural</v>
          </cell>
          <cell r="L2168" t="str">
            <v>2 Jurídica</v>
          </cell>
          <cell r="N2168" t="str">
            <v>3 Privadas (2)</v>
          </cell>
          <cell r="O2168" t="str">
            <v>1 Nacional</v>
          </cell>
          <cell r="Q2168" t="str">
            <v>3 3. Único Contratista</v>
          </cell>
          <cell r="U2168">
            <v>1018465158</v>
          </cell>
          <cell r="V2168" t="str">
            <v>DEISY TATIANA DIAZ GOYENECHE</v>
          </cell>
        </row>
        <row r="2169">
          <cell r="C2169" t="str">
            <v>293-2024</v>
          </cell>
          <cell r="D2169" t="str">
            <v>MARY LUZ AMARILES DUQUE</v>
          </cell>
          <cell r="E2169" t="str">
            <v>MARY LUZ AMARILES DUQUE</v>
          </cell>
          <cell r="F2169" t="str">
            <v>NIT</v>
          </cell>
          <cell r="G2169">
            <v>52756632</v>
          </cell>
          <cell r="H2169">
            <v>52756632</v>
          </cell>
          <cell r="I2169">
            <v>9</v>
          </cell>
          <cell r="K2169" t="str">
            <v>Natural</v>
          </cell>
          <cell r="L2169" t="str">
            <v>2 Jurídica</v>
          </cell>
          <cell r="N2169" t="str">
            <v>3 Privadas (2)</v>
          </cell>
          <cell r="O2169" t="str">
            <v>1 Nacional</v>
          </cell>
          <cell r="Q2169" t="str">
            <v>3 3. Único Contratista</v>
          </cell>
          <cell r="U2169">
            <v>52756632</v>
          </cell>
          <cell r="V2169" t="str">
            <v>MARY LUZ AMARILES DUQUE</v>
          </cell>
        </row>
        <row r="2170">
          <cell r="C2170" t="str">
            <v>2930-2024</v>
          </cell>
          <cell r="D2170" t="str">
            <v>BEATRIZ ELENA ESPINOZA GUZMÁN</v>
          </cell>
          <cell r="E2170" t="str">
            <v>BEATRIZ ELENA ESPINOZA GUZMAN</v>
          </cell>
          <cell r="F2170" t="str">
            <v>NIT</v>
          </cell>
          <cell r="G2170">
            <v>43205247</v>
          </cell>
          <cell r="H2170">
            <v>43205247</v>
          </cell>
          <cell r="I2170">
            <v>1</v>
          </cell>
          <cell r="K2170" t="str">
            <v>Natural</v>
          </cell>
          <cell r="L2170" t="str">
            <v>2 Jurídica</v>
          </cell>
          <cell r="N2170" t="str">
            <v>3 Privadas (2)</v>
          </cell>
          <cell r="O2170" t="str">
            <v>1 Nacional</v>
          </cell>
          <cell r="Q2170" t="str">
            <v>3 3. Único Contratista</v>
          </cell>
          <cell r="U2170">
            <v>43205247</v>
          </cell>
          <cell r="V2170" t="str">
            <v>BEATRIZ ELENA ESPINOZA GUZMAN</v>
          </cell>
        </row>
        <row r="2171">
          <cell r="C2171" t="str">
            <v>2931-2024</v>
          </cell>
          <cell r="D2171" t="str">
            <v>Diego Fernando Prieto Rubiano</v>
          </cell>
          <cell r="E2171" t="str">
            <v>DIEGO FERNANDO PRIETO RUBIANO</v>
          </cell>
          <cell r="F2171" t="str">
            <v>NIT</v>
          </cell>
          <cell r="G2171">
            <v>80101928</v>
          </cell>
          <cell r="H2171">
            <v>80101928</v>
          </cell>
          <cell r="I2171">
            <v>4</v>
          </cell>
          <cell r="K2171" t="str">
            <v>Natural</v>
          </cell>
          <cell r="L2171" t="str">
            <v>2 Jurídica</v>
          </cell>
          <cell r="N2171" t="str">
            <v>3 Privadas (2)</v>
          </cell>
          <cell r="O2171" t="str">
            <v>1 Nacional</v>
          </cell>
          <cell r="Q2171" t="str">
            <v>3 3. Único Contratista</v>
          </cell>
          <cell r="U2171">
            <v>80101928</v>
          </cell>
          <cell r="V2171" t="str">
            <v>DIEGO FERNANDO PRIETO RUBIANO</v>
          </cell>
        </row>
        <row r="2172">
          <cell r="C2172" t="str">
            <v>2932-2024</v>
          </cell>
          <cell r="D2172" t="str">
            <v>DEICY TATIANA CARRILLO GARCIA</v>
          </cell>
          <cell r="E2172" t="str">
            <v>DEICY TATIANA CARRILLO GARCIA</v>
          </cell>
          <cell r="F2172" t="str">
            <v>NIT</v>
          </cell>
          <cell r="G2172">
            <v>1022381515</v>
          </cell>
          <cell r="H2172">
            <v>1022381515</v>
          </cell>
          <cell r="I2172">
            <v>6</v>
          </cell>
          <cell r="K2172" t="str">
            <v>Natural</v>
          </cell>
          <cell r="L2172" t="str">
            <v>2 Jurídica</v>
          </cell>
          <cell r="N2172" t="str">
            <v>3 Privadas (2)</v>
          </cell>
          <cell r="O2172" t="str">
            <v>1 Nacional</v>
          </cell>
          <cell r="Q2172" t="str">
            <v>3 3. Único Contratista</v>
          </cell>
          <cell r="U2172">
            <v>1022381515</v>
          </cell>
          <cell r="V2172" t="str">
            <v>DEICY TATIANA CARRILLO GARCIA</v>
          </cell>
        </row>
        <row r="2173">
          <cell r="C2173" t="str">
            <v>2933-2024</v>
          </cell>
          <cell r="D2173" t="str">
            <v>Luis Eduardo Rodriguez Barahona</v>
          </cell>
          <cell r="E2173" t="str">
            <v>LUIS EDUARDO RODRIGUEZ BARAHONA</v>
          </cell>
          <cell r="F2173" t="str">
            <v>Cédula de Ciudadania</v>
          </cell>
          <cell r="G2173">
            <v>1024533255</v>
          </cell>
          <cell r="H2173">
            <v>1024533255</v>
          </cell>
          <cell r="I2173">
            <v>7</v>
          </cell>
          <cell r="K2173" t="str">
            <v>Natural</v>
          </cell>
          <cell r="L2173" t="str">
            <v>1 Natural</v>
          </cell>
          <cell r="M2173" t="str">
            <v>2 Privada (1)</v>
          </cell>
          <cell r="N2173" t="str">
            <v>4 Persona Natural (2)</v>
          </cell>
          <cell r="O2173" t="str">
            <v>1 Nacional</v>
          </cell>
          <cell r="Q2173" t="str">
            <v>3 3. Único Contratista</v>
          </cell>
          <cell r="U2173">
            <v>1024533255</v>
          </cell>
          <cell r="V2173" t="str">
            <v>LUIS EDUARDO RODRIGUEZ BARAHONA</v>
          </cell>
        </row>
        <row r="2174">
          <cell r="C2174" t="str">
            <v>2934-2024</v>
          </cell>
          <cell r="D2174" t="str">
            <v>GIOVANNI ANDRES NIETO FAUTOQUE</v>
          </cell>
          <cell r="E2174" t="str">
            <v>GIOVANNI ANDRES NIETO FAUTOQUE</v>
          </cell>
          <cell r="F2174" t="str">
            <v>NIT</v>
          </cell>
          <cell r="G2174">
            <v>1014179021</v>
          </cell>
          <cell r="H2174">
            <v>1014179021</v>
          </cell>
          <cell r="I2174">
            <v>6</v>
          </cell>
          <cell r="K2174" t="str">
            <v>Natural</v>
          </cell>
          <cell r="L2174" t="str">
            <v>2 Jurídica</v>
          </cell>
          <cell r="N2174" t="str">
            <v>3 Privadas (2)</v>
          </cell>
          <cell r="O2174" t="str">
            <v>1 Nacional</v>
          </cell>
          <cell r="Q2174" t="str">
            <v>3 3. Único Contratista</v>
          </cell>
          <cell r="U2174">
            <v>1014179021</v>
          </cell>
          <cell r="V2174" t="str">
            <v>GIOVANNI ANDRES NIETO FAUTOQUE</v>
          </cell>
        </row>
        <row r="2175">
          <cell r="C2175" t="str">
            <v>2935-2024</v>
          </cell>
          <cell r="D2175" t="str">
            <v>jonathan casallas mendez</v>
          </cell>
          <cell r="E2175" t="str">
            <v>JONATHAN CASALLAS MENDEZ</v>
          </cell>
          <cell r="F2175" t="str">
            <v>NIT</v>
          </cell>
          <cell r="G2175">
            <v>1019040029</v>
          </cell>
          <cell r="H2175">
            <v>1019040029</v>
          </cell>
          <cell r="I2175">
            <v>4</v>
          </cell>
          <cell r="K2175" t="str">
            <v>Natural</v>
          </cell>
          <cell r="L2175" t="str">
            <v>2 Jurídica</v>
          </cell>
          <cell r="N2175" t="str">
            <v>3 Privadas (2)</v>
          </cell>
          <cell r="O2175" t="str">
            <v>1 Nacional</v>
          </cell>
          <cell r="Q2175" t="str">
            <v>3 3. Único Contratista</v>
          </cell>
          <cell r="U2175">
            <v>1019040029</v>
          </cell>
          <cell r="V2175" t="str">
            <v>JONATHAN CASALLAS MENDEZ</v>
          </cell>
        </row>
        <row r="2176">
          <cell r="C2176" t="str">
            <v>2936-2024</v>
          </cell>
          <cell r="D2176" t="str">
            <v>RICARDO MARTINEZ PUERTO</v>
          </cell>
          <cell r="E2176" t="str">
            <v>RICARDO MARTINEZ PUERTO</v>
          </cell>
          <cell r="F2176" t="str">
            <v>NIT</v>
          </cell>
          <cell r="G2176">
            <v>1020714233</v>
          </cell>
          <cell r="H2176">
            <v>1020714233</v>
          </cell>
          <cell r="I2176">
            <v>8</v>
          </cell>
          <cell r="K2176" t="str">
            <v>Natural</v>
          </cell>
          <cell r="L2176" t="str">
            <v>2 Jurídica</v>
          </cell>
          <cell r="N2176" t="str">
            <v>3 Privadas (2)</v>
          </cell>
          <cell r="O2176" t="str">
            <v>1 Nacional</v>
          </cell>
          <cell r="Q2176" t="str">
            <v>3 3. Único Contratista</v>
          </cell>
          <cell r="U2176">
            <v>1020714233</v>
          </cell>
          <cell r="V2176" t="str">
            <v>RICARDO MARTINEZ PUERTO</v>
          </cell>
        </row>
        <row r="2177">
          <cell r="C2177" t="str">
            <v>2938-2024</v>
          </cell>
          <cell r="D2177" t="str">
            <v>RODRIGO SANCHEZ</v>
          </cell>
          <cell r="E2177" t="str">
            <v>OMAR RODRIGO SANCHEZ DULCE</v>
          </cell>
          <cell r="F2177" t="str">
            <v>NIT</v>
          </cell>
          <cell r="G2177">
            <v>79656599</v>
          </cell>
          <cell r="H2177">
            <v>79656599</v>
          </cell>
          <cell r="I2177">
            <v>2</v>
          </cell>
          <cell r="K2177" t="str">
            <v>Natural</v>
          </cell>
          <cell r="L2177" t="str">
            <v>2 Jurídica</v>
          </cell>
          <cell r="N2177" t="str">
            <v>3 Privadas (2)</v>
          </cell>
          <cell r="O2177" t="str">
            <v>1 Nacional</v>
          </cell>
          <cell r="Q2177" t="str">
            <v>3 3. Único Contratista</v>
          </cell>
          <cell r="U2177">
            <v>79656599</v>
          </cell>
          <cell r="V2177" t="str">
            <v>OMAR RODRIGO SANCHEZ DULCE</v>
          </cell>
        </row>
        <row r="2178">
          <cell r="C2178" t="str">
            <v>2939-2024</v>
          </cell>
          <cell r="D2178" t="str">
            <v>Instituto Distrital de las Artes</v>
          </cell>
          <cell r="E2178" t="str">
            <v>ORLANDO MUÑOZ THOSSEK</v>
          </cell>
          <cell r="F2178" t="str">
            <v>NIT</v>
          </cell>
          <cell r="G2178">
            <v>1061689233</v>
          </cell>
          <cell r="H2178">
            <v>1061689233</v>
          </cell>
          <cell r="I2178">
            <v>1</v>
          </cell>
          <cell r="K2178" t="str">
            <v>Natural</v>
          </cell>
          <cell r="L2178" t="str">
            <v>2 Jurídica</v>
          </cell>
          <cell r="N2178" t="str">
            <v>3 Privadas (2)</v>
          </cell>
          <cell r="O2178" t="str">
            <v>1 Nacional</v>
          </cell>
          <cell r="Q2178" t="str">
            <v>3 3. Único Contratista</v>
          </cell>
          <cell r="U2178">
            <v>1061689233</v>
          </cell>
          <cell r="V2178" t="str">
            <v>ORLANDO MUÑOZ THOSSEK</v>
          </cell>
        </row>
        <row r="2179">
          <cell r="C2179" t="str">
            <v>294-2024</v>
          </cell>
          <cell r="D2179" t="str">
            <v>Julian Perez</v>
          </cell>
          <cell r="E2179" t="str">
            <v>JULIAN DARIO PEREZ ESCOBAR</v>
          </cell>
          <cell r="F2179" t="str">
            <v>NIT</v>
          </cell>
          <cell r="G2179">
            <v>1032396129</v>
          </cell>
          <cell r="H2179">
            <v>1032396129</v>
          </cell>
          <cell r="I2179">
            <v>8</v>
          </cell>
          <cell r="K2179" t="str">
            <v>Natural</v>
          </cell>
          <cell r="L2179" t="str">
            <v>2 Jurídica</v>
          </cell>
          <cell r="N2179" t="str">
            <v>3 Privadas (2)</v>
          </cell>
          <cell r="O2179" t="str">
            <v>1 Nacional</v>
          </cell>
          <cell r="Q2179" t="str">
            <v>3 3. Único Contratista</v>
          </cell>
          <cell r="U2179">
            <v>1032396129</v>
          </cell>
          <cell r="V2179" t="str">
            <v>JULIAN DARIO PEREZ ESCOBAR</v>
          </cell>
        </row>
        <row r="2180">
          <cell r="C2180" t="str">
            <v>2940-2024</v>
          </cell>
          <cell r="D2180" t="str">
            <v>Oscar Javier Castañeda Parra</v>
          </cell>
          <cell r="E2180" t="str">
            <v>OSCAR JAVIER CASTAÑEDA PARRA</v>
          </cell>
          <cell r="F2180" t="str">
            <v>NIT</v>
          </cell>
          <cell r="G2180">
            <v>80098626</v>
          </cell>
          <cell r="H2180">
            <v>80098626</v>
          </cell>
          <cell r="I2180">
            <v>2</v>
          </cell>
          <cell r="K2180" t="str">
            <v>Natural</v>
          </cell>
          <cell r="L2180" t="str">
            <v>2 Jurídica</v>
          </cell>
          <cell r="N2180" t="str">
            <v>3 Privadas (2)</v>
          </cell>
          <cell r="O2180" t="str">
            <v>1 Nacional</v>
          </cell>
          <cell r="Q2180" t="str">
            <v>3 3. Único Contratista</v>
          </cell>
          <cell r="U2180">
            <v>80098626</v>
          </cell>
          <cell r="V2180" t="str">
            <v>OSCAR JAVIER CASTAÑEDA PARRA</v>
          </cell>
        </row>
        <row r="2181">
          <cell r="C2181" t="str">
            <v>2941-2024</v>
          </cell>
          <cell r="D2181" t="str">
            <v>Gengler Manuel Castillo Ferreira</v>
          </cell>
          <cell r="E2181" t="str">
            <v>GENGLER MANUEL CASTILLO FERREIRA</v>
          </cell>
          <cell r="F2181" t="str">
            <v>NIT</v>
          </cell>
          <cell r="G2181">
            <v>1023872834</v>
          </cell>
          <cell r="H2181">
            <v>1023872834</v>
          </cell>
          <cell r="I2181">
            <v>1</v>
          </cell>
          <cell r="K2181" t="str">
            <v>Natural</v>
          </cell>
          <cell r="L2181" t="str">
            <v>2 Jurídica</v>
          </cell>
          <cell r="N2181" t="str">
            <v>3 Privadas (2)</v>
          </cell>
          <cell r="O2181" t="str">
            <v>1 Nacional</v>
          </cell>
          <cell r="Q2181" t="str">
            <v>3 3. Único Contratista</v>
          </cell>
          <cell r="U2181">
            <v>1023872834</v>
          </cell>
          <cell r="V2181" t="str">
            <v>GENGLER MANUEL CASTILLO FERREIRA</v>
          </cell>
        </row>
        <row r="2182">
          <cell r="C2182" t="str">
            <v>2942-2024</v>
          </cell>
          <cell r="D2182" t="str">
            <v>ANGELICA MARIA GACHA MELO</v>
          </cell>
          <cell r="E2182" t="str">
            <v>ANGELICA MARIA GACHA MELO</v>
          </cell>
          <cell r="F2182" t="str">
            <v>Cédula de Ciudadania</v>
          </cell>
          <cell r="G2182">
            <v>52917750</v>
          </cell>
          <cell r="H2182">
            <v>52917750</v>
          </cell>
          <cell r="I2182">
            <v>1</v>
          </cell>
          <cell r="K2182" t="str">
            <v>Natural</v>
          </cell>
          <cell r="L2182" t="str">
            <v>1 Natural</v>
          </cell>
          <cell r="M2182" t="str">
            <v>2 Privada (1)</v>
          </cell>
          <cell r="N2182" t="str">
            <v>4 Persona Natural (2)</v>
          </cell>
          <cell r="O2182" t="str">
            <v>1 Nacional</v>
          </cell>
          <cell r="Q2182" t="str">
            <v>3 3. Único Contratista</v>
          </cell>
          <cell r="U2182">
            <v>52917750</v>
          </cell>
          <cell r="V2182" t="str">
            <v>ANGELICA MARIA GACHA MELO</v>
          </cell>
        </row>
        <row r="2183">
          <cell r="C2183" t="str">
            <v>2943-2024</v>
          </cell>
          <cell r="D2183" t="str">
            <v>Clara Patricia Muñoz Jiménez</v>
          </cell>
          <cell r="E2183" t="str">
            <v>CLARA PATRICIA MUÑOZ JIMENEZ</v>
          </cell>
          <cell r="F2183" t="str">
            <v>NIT</v>
          </cell>
          <cell r="G2183">
            <v>51605327</v>
          </cell>
          <cell r="H2183">
            <v>51605327</v>
          </cell>
          <cell r="I2183">
            <v>6</v>
          </cell>
          <cell r="K2183" t="str">
            <v>Natural</v>
          </cell>
          <cell r="L2183" t="str">
            <v>2 Jurídica</v>
          </cell>
          <cell r="N2183" t="str">
            <v>3 Privadas (2)</v>
          </cell>
          <cell r="O2183" t="str">
            <v>1 Nacional</v>
          </cell>
          <cell r="Q2183" t="str">
            <v>3 3. Único Contratista</v>
          </cell>
          <cell r="U2183">
            <v>51605327</v>
          </cell>
          <cell r="V2183" t="str">
            <v>CLARA PATRICIA MUÑOZ JIMENEZ</v>
          </cell>
        </row>
        <row r="2184">
          <cell r="C2184" t="str">
            <v>2944-2024</v>
          </cell>
          <cell r="D2184" t="str">
            <v>David Franco Colorado</v>
          </cell>
          <cell r="E2184" t="str">
            <v>DAVID FRANCO COLORADO</v>
          </cell>
          <cell r="F2184" t="str">
            <v>NIT</v>
          </cell>
          <cell r="G2184">
            <v>1030552747</v>
          </cell>
          <cell r="H2184">
            <v>1030552747</v>
          </cell>
          <cell r="I2184">
            <v>1</v>
          </cell>
          <cell r="K2184" t="str">
            <v>Natural</v>
          </cell>
          <cell r="L2184" t="str">
            <v>2 Jurídica</v>
          </cell>
          <cell r="N2184" t="str">
            <v>3 Privadas (2)</v>
          </cell>
          <cell r="O2184" t="str">
            <v>1 Nacional</v>
          </cell>
          <cell r="Q2184" t="str">
            <v>3 3. Único Contratista</v>
          </cell>
          <cell r="U2184">
            <v>1030552747</v>
          </cell>
          <cell r="V2184" t="str">
            <v>DAVID FRANCO COLORADO</v>
          </cell>
        </row>
        <row r="2185">
          <cell r="C2185" t="str">
            <v>2945-2024</v>
          </cell>
          <cell r="D2185" t="str">
            <v>MARIA PAULA HURTADO AMADO</v>
          </cell>
          <cell r="E2185" t="str">
            <v>MARIA PAULA HURTADO AMADO</v>
          </cell>
          <cell r="F2185" t="str">
            <v>NIT</v>
          </cell>
          <cell r="G2185">
            <v>1020781167</v>
          </cell>
          <cell r="H2185">
            <v>1020781167</v>
          </cell>
          <cell r="I2185">
            <v>5</v>
          </cell>
          <cell r="K2185" t="str">
            <v>Natural</v>
          </cell>
          <cell r="L2185" t="str">
            <v>2 Jurídica</v>
          </cell>
          <cell r="N2185" t="str">
            <v>3 Privadas (2)</v>
          </cell>
          <cell r="O2185" t="str">
            <v>1 Nacional</v>
          </cell>
          <cell r="Q2185" t="str">
            <v>3 3. Único Contratista</v>
          </cell>
          <cell r="U2185">
            <v>1020781167</v>
          </cell>
          <cell r="V2185" t="str">
            <v>MARIA PAULA HURTADO AMADO</v>
          </cell>
        </row>
        <row r="2186">
          <cell r="C2186" t="str">
            <v>2946-2024</v>
          </cell>
          <cell r="D2186" t="str">
            <v>Ginna Alejandra Rojas Galeano</v>
          </cell>
          <cell r="E2186" t="str">
            <v>GINNA ALEJANDRA ROJAS GALEANO</v>
          </cell>
          <cell r="F2186" t="str">
            <v>Cédula de Ciudadania</v>
          </cell>
          <cell r="G2186">
            <v>1024594789</v>
          </cell>
          <cell r="H2186">
            <v>1024594789</v>
          </cell>
          <cell r="I2186">
            <v>9</v>
          </cell>
          <cell r="K2186" t="str">
            <v>Natural</v>
          </cell>
          <cell r="L2186" t="str">
            <v>1 Natural</v>
          </cell>
          <cell r="M2186" t="str">
            <v>2 Privada (1)</v>
          </cell>
          <cell r="N2186" t="str">
            <v>4 Persona Natural (2)</v>
          </cell>
          <cell r="O2186" t="str">
            <v>1 Nacional</v>
          </cell>
          <cell r="Q2186" t="str">
            <v>3 3. Único Contratista</v>
          </cell>
          <cell r="U2186">
            <v>1024594789</v>
          </cell>
          <cell r="V2186" t="str">
            <v>GINNA ALEJANDRA ROJAS GALEANO</v>
          </cell>
        </row>
        <row r="2187">
          <cell r="C2187" t="str">
            <v>2947-2024</v>
          </cell>
          <cell r="D2187" t="str">
            <v>Ana María Usaquén Rodríguez</v>
          </cell>
          <cell r="E2187" t="str">
            <v>ANA MARIA USAQUEN RODRIGUEZ</v>
          </cell>
          <cell r="F2187" t="str">
            <v>Cédula de Ciudadania</v>
          </cell>
          <cell r="G2187">
            <v>1026277702</v>
          </cell>
          <cell r="H2187">
            <v>1026277702</v>
          </cell>
          <cell r="I2187">
            <v>7</v>
          </cell>
          <cell r="K2187" t="str">
            <v>Natural</v>
          </cell>
          <cell r="L2187" t="str">
            <v>1 Natural</v>
          </cell>
          <cell r="M2187" t="str">
            <v>2 Privada (1)</v>
          </cell>
          <cell r="N2187" t="str">
            <v>4 Persona Natural (2)</v>
          </cell>
          <cell r="O2187" t="str">
            <v>1 Nacional</v>
          </cell>
          <cell r="Q2187" t="str">
            <v>3 3. Único Contratista</v>
          </cell>
          <cell r="U2187">
            <v>1026277702</v>
          </cell>
          <cell r="V2187" t="str">
            <v>ANA MARIA USAQUEN RODRIGUEZ</v>
          </cell>
        </row>
        <row r="2188">
          <cell r="C2188" t="str">
            <v>2948-2024</v>
          </cell>
          <cell r="D2188" t="str">
            <v>MANUEL FERNANDO PATIÑO GONZALEZ</v>
          </cell>
          <cell r="E2188" t="str">
            <v>MANUEL FERNANDO PATIÑO GONZALEZ</v>
          </cell>
          <cell r="F2188" t="str">
            <v>Cédula de Ciudadania</v>
          </cell>
          <cell r="G2188">
            <v>1020721255</v>
          </cell>
          <cell r="H2188">
            <v>1020721255</v>
          </cell>
          <cell r="I2188">
            <v>9</v>
          </cell>
          <cell r="K2188" t="str">
            <v>Natural</v>
          </cell>
          <cell r="L2188" t="str">
            <v>1 Natural</v>
          </cell>
          <cell r="M2188" t="str">
            <v>2 Privada (1)</v>
          </cell>
          <cell r="N2188" t="str">
            <v>4 Persona Natural (2)</v>
          </cell>
          <cell r="O2188" t="str">
            <v>1 Nacional</v>
          </cell>
          <cell r="Q2188" t="str">
            <v>3 3. Único Contratista</v>
          </cell>
          <cell r="U2188">
            <v>1020721255</v>
          </cell>
          <cell r="V2188" t="str">
            <v>MANUEL FERNANDO PATIÑO GONZALEZ</v>
          </cell>
        </row>
        <row r="2189">
          <cell r="C2189" t="str">
            <v>2949-2024</v>
          </cell>
          <cell r="D2189" t="str">
            <v>Vilma Ximena Sánchez Llerena</v>
          </cell>
          <cell r="E2189" t="str">
            <v>VILMA XIMENA SANCHEZ LLERENA</v>
          </cell>
          <cell r="F2189" t="str">
            <v>NIT</v>
          </cell>
          <cell r="G2189">
            <v>1018444622</v>
          </cell>
          <cell r="H2189">
            <v>1018444622</v>
          </cell>
          <cell r="I2189">
            <v>3</v>
          </cell>
          <cell r="K2189" t="str">
            <v>Natural</v>
          </cell>
          <cell r="L2189" t="str">
            <v>2 Jurídica</v>
          </cell>
          <cell r="N2189" t="str">
            <v>3 Privadas (2)</v>
          </cell>
          <cell r="O2189" t="str">
            <v>1 Nacional</v>
          </cell>
          <cell r="Q2189" t="str">
            <v>3 3. Único Contratista</v>
          </cell>
          <cell r="U2189">
            <v>1018444622</v>
          </cell>
          <cell r="V2189" t="str">
            <v>VILMA XIMENA SANCHEZ LLERENA</v>
          </cell>
        </row>
        <row r="2190">
          <cell r="C2190" t="str">
            <v>2950-2024</v>
          </cell>
          <cell r="D2190" t="str">
            <v>CLAUDIA LILIANA ACEVEDO MUÑOZ</v>
          </cell>
          <cell r="E2190" t="str">
            <v>CLAUDIA LILIANA ACEVEDO MUÑOZ</v>
          </cell>
          <cell r="F2190" t="str">
            <v>NIT</v>
          </cell>
          <cell r="G2190">
            <v>52197143</v>
          </cell>
          <cell r="H2190">
            <v>52197143</v>
          </cell>
          <cell r="I2190">
            <v>1</v>
          </cell>
          <cell r="K2190" t="str">
            <v>Natural</v>
          </cell>
          <cell r="L2190" t="str">
            <v>2 Jurídica</v>
          </cell>
          <cell r="N2190" t="str">
            <v>3 Privadas (2)</v>
          </cell>
          <cell r="O2190" t="str">
            <v>1 Nacional</v>
          </cell>
          <cell r="Q2190" t="str">
            <v>3 3. Único Contratista</v>
          </cell>
          <cell r="U2190">
            <v>52197143</v>
          </cell>
          <cell r="V2190" t="str">
            <v>CLAUDIA LILIANA ACEVEDO MUÑOZ</v>
          </cell>
        </row>
        <row r="2191">
          <cell r="C2191" t="str">
            <v>2951-2024</v>
          </cell>
          <cell r="D2191" t="str">
            <v>DIANA ANDREA ALGARRA ROMERO</v>
          </cell>
          <cell r="E2191" t="str">
            <v>DIANA ANDREA ALGARRA ROMERO</v>
          </cell>
          <cell r="F2191" t="str">
            <v>NIT</v>
          </cell>
          <cell r="G2191">
            <v>52937898</v>
          </cell>
          <cell r="H2191">
            <v>52937898</v>
          </cell>
          <cell r="I2191">
            <v>8</v>
          </cell>
          <cell r="K2191" t="str">
            <v>Natural</v>
          </cell>
          <cell r="L2191" t="str">
            <v>2 Jurídica</v>
          </cell>
          <cell r="N2191" t="str">
            <v>3 Privadas (2)</v>
          </cell>
          <cell r="O2191" t="str">
            <v>1 Nacional</v>
          </cell>
          <cell r="Q2191" t="str">
            <v>3 3. Único Contratista</v>
          </cell>
          <cell r="U2191">
            <v>52937898</v>
          </cell>
          <cell r="V2191" t="str">
            <v>DIANA ANDREA ALGARRA ROMERO</v>
          </cell>
        </row>
        <row r="2192">
          <cell r="C2192" t="str">
            <v>2952-2024</v>
          </cell>
          <cell r="D2192" t="str">
            <v>Laura Patricia Gerena Castro</v>
          </cell>
          <cell r="E2192" t="str">
            <v>LAURA PATRICIA GERENA CASTRO</v>
          </cell>
          <cell r="F2192" t="str">
            <v>NIT</v>
          </cell>
          <cell r="G2192">
            <v>1032459338</v>
          </cell>
          <cell r="H2192">
            <v>1032459338</v>
          </cell>
          <cell r="I2192">
            <v>2</v>
          </cell>
          <cell r="K2192" t="str">
            <v>Natural</v>
          </cell>
          <cell r="L2192" t="str">
            <v>2 Jurídica</v>
          </cell>
          <cell r="N2192" t="str">
            <v>3 Privadas (2)</v>
          </cell>
          <cell r="O2192" t="str">
            <v>1 Nacional</v>
          </cell>
          <cell r="Q2192" t="str">
            <v>3 3. Único Contratista</v>
          </cell>
          <cell r="U2192">
            <v>1032459338</v>
          </cell>
          <cell r="V2192" t="str">
            <v>LAURA PATRICIA GERENA CASTRO</v>
          </cell>
        </row>
        <row r="2193">
          <cell r="C2193" t="str">
            <v>2953-2024</v>
          </cell>
          <cell r="D2193" t="str">
            <v>Laurentino José López Prieto</v>
          </cell>
          <cell r="E2193" t="str">
            <v>LAURENTINO JOSE LOPEZ PRIETO</v>
          </cell>
          <cell r="F2193" t="str">
            <v>NIT</v>
          </cell>
          <cell r="G2193">
            <v>13540148</v>
          </cell>
          <cell r="H2193">
            <v>13540148</v>
          </cell>
          <cell r="I2193">
            <v>5</v>
          </cell>
          <cell r="K2193" t="str">
            <v>Natural</v>
          </cell>
          <cell r="L2193" t="str">
            <v>2 Jurídica</v>
          </cell>
          <cell r="N2193" t="str">
            <v>3 Privadas (2)</v>
          </cell>
          <cell r="O2193" t="str">
            <v>1 Nacional</v>
          </cell>
          <cell r="Q2193" t="str">
            <v>3 3. Único Contratista</v>
          </cell>
          <cell r="U2193">
            <v>13540148</v>
          </cell>
          <cell r="V2193" t="str">
            <v>LAURENTINO JOSE LOPEZ PRIETO</v>
          </cell>
        </row>
        <row r="2194">
          <cell r="C2194" t="str">
            <v>2954-2024</v>
          </cell>
          <cell r="D2194" t="str">
            <v>fabian santiago manchego morales</v>
          </cell>
          <cell r="E2194" t="str">
            <v>FABIAN SANTIAGO MANCHEGO MORALES</v>
          </cell>
          <cell r="F2194" t="str">
            <v>NIT</v>
          </cell>
          <cell r="G2194">
            <v>1033727283</v>
          </cell>
          <cell r="H2194">
            <v>1033727283</v>
          </cell>
          <cell r="I2194">
            <v>1</v>
          </cell>
          <cell r="K2194" t="str">
            <v>Natural</v>
          </cell>
          <cell r="L2194" t="str">
            <v>2 Jurídica</v>
          </cell>
          <cell r="N2194" t="str">
            <v>3 Privadas (2)</v>
          </cell>
          <cell r="O2194" t="str">
            <v>1 Nacional</v>
          </cell>
          <cell r="Q2194" t="str">
            <v>3 3. Único Contratista</v>
          </cell>
          <cell r="U2194">
            <v>1033727283</v>
          </cell>
          <cell r="V2194" t="str">
            <v>FABIAN SANTIAGO MANCHEGO MORALES</v>
          </cell>
        </row>
        <row r="2195">
          <cell r="C2195" t="str">
            <v>2955-2024</v>
          </cell>
          <cell r="D2195" t="str">
            <v>Daniela Janeth Martinez Londoño</v>
          </cell>
          <cell r="E2195" t="str">
            <v>DANIELA JANETH MARTINEZ LONDOÑO</v>
          </cell>
          <cell r="F2195" t="str">
            <v>NIT</v>
          </cell>
          <cell r="G2195">
            <v>1023003900</v>
          </cell>
          <cell r="H2195">
            <v>1023003900</v>
          </cell>
          <cell r="I2195">
            <v>2</v>
          </cell>
          <cell r="K2195" t="str">
            <v>Natural</v>
          </cell>
          <cell r="L2195" t="str">
            <v>2 Jurídica</v>
          </cell>
          <cell r="N2195" t="str">
            <v>3 Privadas (2)</v>
          </cell>
          <cell r="O2195" t="str">
            <v>1 Nacional</v>
          </cell>
          <cell r="Q2195" t="str">
            <v>3 3. Único Contratista</v>
          </cell>
          <cell r="U2195">
            <v>1023003900</v>
          </cell>
          <cell r="V2195" t="str">
            <v>DANIELA JANETH MARTINEZ LONDOÑO</v>
          </cell>
        </row>
        <row r="2196">
          <cell r="C2196" t="str">
            <v>2956-2024</v>
          </cell>
          <cell r="D2196" t="str">
            <v>Juan Sebastián Zarate Chaparro</v>
          </cell>
          <cell r="E2196" t="str">
            <v>JUAN SEBASTIAN ZARATE CHAPARRO</v>
          </cell>
          <cell r="F2196" t="str">
            <v>NIT</v>
          </cell>
          <cell r="G2196">
            <v>1136886448</v>
          </cell>
          <cell r="H2196">
            <v>1136886448</v>
          </cell>
          <cell r="I2196">
            <v>2</v>
          </cell>
          <cell r="K2196" t="str">
            <v>Natural</v>
          </cell>
          <cell r="L2196" t="str">
            <v>2 Jurídica</v>
          </cell>
          <cell r="N2196" t="str">
            <v>3 Privadas (2)</v>
          </cell>
          <cell r="O2196" t="str">
            <v>1 Nacional</v>
          </cell>
          <cell r="Q2196" t="str">
            <v>3 3. Único Contratista</v>
          </cell>
          <cell r="U2196">
            <v>1136886448</v>
          </cell>
          <cell r="V2196" t="str">
            <v>JUAN SEBASTIAN ZARATE CHAPARRO</v>
          </cell>
        </row>
        <row r="2197">
          <cell r="C2197" t="str">
            <v>2957-2024</v>
          </cell>
          <cell r="D2197" t="str">
            <v>DELSY CORDOBA CORTES</v>
          </cell>
          <cell r="E2197" t="str">
            <v>DELSY CORDOBA CORTES</v>
          </cell>
          <cell r="F2197" t="str">
            <v>NIT</v>
          </cell>
          <cell r="G2197">
            <v>52823542</v>
          </cell>
          <cell r="H2197">
            <v>52823542</v>
          </cell>
          <cell r="I2197">
            <v>1</v>
          </cell>
          <cell r="K2197" t="str">
            <v>Natural</v>
          </cell>
          <cell r="L2197" t="str">
            <v>2 Jurídica</v>
          </cell>
          <cell r="N2197" t="str">
            <v>3 Privadas (2)</v>
          </cell>
          <cell r="O2197" t="str">
            <v>1 Nacional</v>
          </cell>
          <cell r="Q2197" t="str">
            <v>3 3. Único Contratista</v>
          </cell>
          <cell r="U2197">
            <v>52823542</v>
          </cell>
          <cell r="V2197" t="str">
            <v>DELSY CORDOBA CORTES</v>
          </cell>
        </row>
        <row r="2198">
          <cell r="C2198" t="str">
            <v>2958-2024</v>
          </cell>
          <cell r="D2198" t="str">
            <v>JOSE MANUEL VALERO MENDIETA</v>
          </cell>
          <cell r="E2198" t="str">
            <v>JOSE MANUEL VALERO MENDIETA</v>
          </cell>
          <cell r="F2198" t="str">
            <v>NIT</v>
          </cell>
          <cell r="G2198">
            <v>1019048418</v>
          </cell>
          <cell r="H2198">
            <v>700013690</v>
          </cell>
          <cell r="I2198">
            <v>8</v>
          </cell>
          <cell r="K2198" t="str">
            <v>Natural</v>
          </cell>
          <cell r="L2198" t="str">
            <v>2 Jurídica</v>
          </cell>
          <cell r="N2198" t="str">
            <v>3 Privadas (2)</v>
          </cell>
          <cell r="O2198" t="str">
            <v>1 Nacional</v>
          </cell>
          <cell r="Q2198" t="str">
            <v>3 3. Único Contratista</v>
          </cell>
          <cell r="U2198">
            <v>1019048418</v>
          </cell>
          <cell r="V2198" t="str">
            <v>JOSE MANUEL VALERO MENDIETA</v>
          </cell>
        </row>
        <row r="2199">
          <cell r="C2199" t="str">
            <v>2959-2024</v>
          </cell>
          <cell r="D2199" t="str">
            <v>FABIAN ERNESTO CLAVIJO RAMOS</v>
          </cell>
          <cell r="E2199" t="str">
            <v>FABIAN ERNESTO CLAVIJO RAMOS</v>
          </cell>
          <cell r="F2199" t="str">
            <v>NIT</v>
          </cell>
          <cell r="G2199">
            <v>80257197</v>
          </cell>
          <cell r="H2199">
            <v>80257197</v>
          </cell>
          <cell r="I2199">
            <v>7</v>
          </cell>
          <cell r="K2199" t="str">
            <v>Natural</v>
          </cell>
          <cell r="L2199" t="str">
            <v>2 Jurídica</v>
          </cell>
          <cell r="N2199" t="str">
            <v>3 Privadas (2)</v>
          </cell>
          <cell r="O2199" t="str">
            <v>1 Nacional</v>
          </cell>
          <cell r="Q2199" t="str">
            <v>3 3. Único Contratista</v>
          </cell>
          <cell r="U2199">
            <v>80257197</v>
          </cell>
          <cell r="V2199" t="str">
            <v>FABIAN ERNESTO CLAVIJO RAMOS</v>
          </cell>
        </row>
        <row r="2200">
          <cell r="C2200" t="str">
            <v>296-2024</v>
          </cell>
          <cell r="D2200" t="str">
            <v>Cristian David Lesmes Espinel</v>
          </cell>
          <cell r="E2200" t="str">
            <v>CRISTIAN DAVID LESMES ESPINEL</v>
          </cell>
          <cell r="F2200" t="str">
            <v>NIT</v>
          </cell>
          <cell r="G2200">
            <v>1013602874</v>
          </cell>
          <cell r="H2200">
            <v>1013602874</v>
          </cell>
          <cell r="I2200">
            <v>2</v>
          </cell>
          <cell r="K2200" t="str">
            <v>Natural</v>
          </cell>
          <cell r="L2200" t="str">
            <v>2 Jurídica</v>
          </cell>
          <cell r="N2200" t="str">
            <v>3 Privadas (2)</v>
          </cell>
          <cell r="O2200" t="str">
            <v>1 Nacional</v>
          </cell>
          <cell r="Q2200" t="str">
            <v>3 3. Único Contratista</v>
          </cell>
          <cell r="U2200">
            <v>1013602874</v>
          </cell>
          <cell r="V2200" t="str">
            <v>CRISTIAN DAVID LESMES ESPINEL</v>
          </cell>
        </row>
        <row r="2201">
          <cell r="C2201" t="str">
            <v>2960-2024</v>
          </cell>
          <cell r="D2201" t="str">
            <v>Festival Internacional de Cine Cristiano de Bogotá</v>
          </cell>
          <cell r="E2201" t="str">
            <v>FESTIVAL INTERNACIONAL DE CINE CRISTIANO DE BOGOTA SAS</v>
          </cell>
          <cell r="F2201" t="str">
            <v>NIT</v>
          </cell>
          <cell r="G2201">
            <v>901122977</v>
          </cell>
          <cell r="H2201">
            <v>901122977</v>
          </cell>
          <cell r="I2201">
            <v>2</v>
          </cell>
          <cell r="K2201" t="str">
            <v>Jurídica</v>
          </cell>
          <cell r="L2201" t="str">
            <v>2 Jurídica</v>
          </cell>
          <cell r="N2201" t="str">
            <v>3 Privadas (2)</v>
          </cell>
          <cell r="O2201" t="str">
            <v>1 Nacional</v>
          </cell>
          <cell r="Q2201" t="str">
            <v>3 3. Único Contratista</v>
          </cell>
          <cell r="U2201">
            <v>1023940025</v>
          </cell>
          <cell r="V2201" t="str">
            <v>LEIDY TATIANA BERRUECOS PRADA</v>
          </cell>
        </row>
        <row r="2202">
          <cell r="C2202" t="str">
            <v>2961-2024</v>
          </cell>
          <cell r="D2202" t="str">
            <v>ANGIE NATALY GARCIA FORERO</v>
          </cell>
          <cell r="E2202" t="str">
            <v>ANGIE NATALY GARCIA FORERO</v>
          </cell>
          <cell r="F2202" t="str">
            <v>NIT</v>
          </cell>
          <cell r="G2202">
            <v>1022355109</v>
          </cell>
          <cell r="H2202">
            <v>1022355109</v>
          </cell>
          <cell r="I2202">
            <v>9</v>
          </cell>
          <cell r="K2202" t="str">
            <v>Natural</v>
          </cell>
          <cell r="L2202" t="str">
            <v>2 Jurídica</v>
          </cell>
          <cell r="N2202" t="str">
            <v>3 Privadas (2)</v>
          </cell>
          <cell r="O2202" t="str">
            <v>1 Nacional</v>
          </cell>
          <cell r="Q2202" t="str">
            <v>3 3. Único Contratista</v>
          </cell>
          <cell r="U2202">
            <v>1022355109</v>
          </cell>
          <cell r="V2202" t="str">
            <v>ANGIE NATALY GARCIA FORERO</v>
          </cell>
        </row>
        <row r="2203">
          <cell r="C2203" t="str">
            <v>2962-2024</v>
          </cell>
          <cell r="D2203" t="str">
            <v>Yurian Brigitte Barrera Bolívar</v>
          </cell>
          <cell r="E2203" t="str">
            <v>YURIAN BRIGITTE BARRERA BOLIVAR</v>
          </cell>
          <cell r="F2203" t="str">
            <v>NIT</v>
          </cell>
          <cell r="G2203">
            <v>1001044444</v>
          </cell>
          <cell r="H2203">
            <v>1001044444</v>
          </cell>
          <cell r="I2203">
            <v>0</v>
          </cell>
          <cell r="K2203" t="str">
            <v>Natural</v>
          </cell>
          <cell r="L2203" t="str">
            <v>2 Jurídica</v>
          </cell>
          <cell r="N2203" t="str">
            <v>3 Privadas (2)</v>
          </cell>
          <cell r="O2203" t="str">
            <v>1 Nacional</v>
          </cell>
          <cell r="Q2203" t="str">
            <v>3 3. Único Contratista</v>
          </cell>
          <cell r="U2203">
            <v>1001044444</v>
          </cell>
          <cell r="V2203" t="str">
            <v>YURIAN BRIGITTE BARRERA BOLIVAR</v>
          </cell>
        </row>
        <row r="2204">
          <cell r="C2204" t="str">
            <v>2963-2024</v>
          </cell>
          <cell r="D2204" t="str">
            <v>Diana Elizabeth Viancha</v>
          </cell>
          <cell r="E2204" t="str">
            <v>DIANA ELIZABETH VIANCHA BERDUGO</v>
          </cell>
          <cell r="F2204" t="str">
            <v>Cédula de Ciudadania</v>
          </cell>
          <cell r="G2204">
            <v>52540363</v>
          </cell>
          <cell r="H2204">
            <v>52540363</v>
          </cell>
          <cell r="I2204">
            <v>4</v>
          </cell>
          <cell r="K2204" t="str">
            <v>Natural</v>
          </cell>
          <cell r="L2204" t="str">
            <v>1 Natural</v>
          </cell>
          <cell r="M2204" t="str">
            <v>2 Privada (1)</v>
          </cell>
          <cell r="N2204" t="str">
            <v>4 Persona Natural (2)</v>
          </cell>
          <cell r="O2204" t="str">
            <v>1 Nacional</v>
          </cell>
          <cell r="Q2204" t="str">
            <v>3 3. Único Contratista</v>
          </cell>
          <cell r="U2204">
            <v>52540363</v>
          </cell>
          <cell r="V2204" t="str">
            <v>DIANA ELIZABETH VIANCHA BERDUGO</v>
          </cell>
        </row>
        <row r="2205">
          <cell r="C2205" t="str">
            <v>2964-2024</v>
          </cell>
          <cell r="D2205" t="str">
            <v>Julieth Natlia Rodríguez Tovar</v>
          </cell>
          <cell r="E2205" t="str">
            <v>JULIETH NATALIA RODRIGUEZ TOVAR</v>
          </cell>
          <cell r="F2205" t="str">
            <v>Cédula de Ciudadania</v>
          </cell>
          <cell r="G2205">
            <v>1018482231</v>
          </cell>
          <cell r="H2205">
            <v>1018482231</v>
          </cell>
          <cell r="I2205">
            <v>9</v>
          </cell>
          <cell r="K2205" t="str">
            <v>Natural</v>
          </cell>
          <cell r="L2205" t="str">
            <v>1 Natural</v>
          </cell>
          <cell r="M2205" t="str">
            <v>2 Privada (1)</v>
          </cell>
          <cell r="N2205" t="str">
            <v>4 Persona Natural (2)</v>
          </cell>
          <cell r="O2205" t="str">
            <v>1 Nacional</v>
          </cell>
          <cell r="Q2205" t="str">
            <v>3 3. Único Contratista</v>
          </cell>
          <cell r="U2205">
            <v>1018482231</v>
          </cell>
          <cell r="V2205" t="str">
            <v>JULIETH NATALIA RODRIGUEZ TOVAR</v>
          </cell>
        </row>
        <row r="2206">
          <cell r="C2206" t="str">
            <v>2965-2024</v>
          </cell>
          <cell r="D2206" t="str">
            <v>Ana Catalina Naranjo Arcila</v>
          </cell>
          <cell r="E2206" t="str">
            <v>ANA CATALINA NARANJO ARCILA</v>
          </cell>
          <cell r="F2206" t="str">
            <v>Cédula de Ciudadania</v>
          </cell>
          <cell r="G2206">
            <v>52897837</v>
          </cell>
          <cell r="H2206">
            <v>52897837</v>
          </cell>
          <cell r="I2206">
            <v>6</v>
          </cell>
          <cell r="K2206" t="str">
            <v>Natural</v>
          </cell>
          <cell r="L2206" t="str">
            <v>1 Natural</v>
          </cell>
          <cell r="M2206" t="str">
            <v>2 Privada (1)</v>
          </cell>
          <cell r="N2206" t="str">
            <v>4 Persona Natural (2)</v>
          </cell>
          <cell r="O2206" t="str">
            <v>1 Nacional</v>
          </cell>
          <cell r="Q2206" t="str">
            <v>3 3. Único Contratista</v>
          </cell>
          <cell r="U2206">
            <v>52897837</v>
          </cell>
          <cell r="V2206" t="str">
            <v>ANA CATALINA NARANJO ARCILA</v>
          </cell>
        </row>
        <row r="2207">
          <cell r="C2207" t="str">
            <v>2966-2024</v>
          </cell>
          <cell r="D2207" t="str">
            <v>Catalina Pérez Calderón</v>
          </cell>
          <cell r="E2207" t="str">
            <v>CATALINA PEREZ CALDERON</v>
          </cell>
          <cell r="F2207" t="str">
            <v>Cédula de Ciudadania</v>
          </cell>
          <cell r="G2207">
            <v>1032398123</v>
          </cell>
          <cell r="H2207">
            <v>1032398123</v>
          </cell>
          <cell r="I2207">
            <v>3</v>
          </cell>
          <cell r="K2207" t="str">
            <v>Natural</v>
          </cell>
          <cell r="L2207" t="str">
            <v>1 Natural</v>
          </cell>
          <cell r="M2207" t="str">
            <v>2 Privada (1)</v>
          </cell>
          <cell r="N2207" t="str">
            <v>4 Persona Natural (2)</v>
          </cell>
          <cell r="O2207" t="str">
            <v>1 Nacional</v>
          </cell>
          <cell r="Q2207" t="str">
            <v>3 3. Único Contratista</v>
          </cell>
          <cell r="U2207">
            <v>1032398123</v>
          </cell>
          <cell r="V2207" t="str">
            <v>CATALINA PEREZ CALDERON</v>
          </cell>
        </row>
        <row r="2208">
          <cell r="C2208" t="str">
            <v>2967-2024</v>
          </cell>
          <cell r="D2208" t="str">
            <v>DUYERLYS TORRES VASQUEZ</v>
          </cell>
          <cell r="E2208" t="str">
            <v>DUYERLYS TORRES VASQUEZ</v>
          </cell>
          <cell r="F2208" t="str">
            <v>Cédula de Ciudadania</v>
          </cell>
          <cell r="G2208">
            <v>24584196</v>
          </cell>
          <cell r="H2208">
            <v>24584196</v>
          </cell>
          <cell r="I2208">
            <v>8</v>
          </cell>
          <cell r="K2208" t="str">
            <v>Natural</v>
          </cell>
          <cell r="L2208" t="str">
            <v>1 Natural</v>
          </cell>
          <cell r="M2208" t="str">
            <v>2 Privada (1)</v>
          </cell>
          <cell r="N2208" t="str">
            <v>4 Persona Natural (2)</v>
          </cell>
          <cell r="O2208" t="str">
            <v>1 Nacional</v>
          </cell>
          <cell r="Q2208" t="str">
            <v>3 3. Único Contratista</v>
          </cell>
          <cell r="U2208">
            <v>24584196</v>
          </cell>
          <cell r="V2208" t="str">
            <v>DUYERLYS TORRES VASQUEZ</v>
          </cell>
        </row>
        <row r="2209">
          <cell r="C2209" t="str">
            <v>2968-2024</v>
          </cell>
          <cell r="D2209" t="str">
            <v>Mario Alberto Parra Correa</v>
          </cell>
          <cell r="E2209" t="str">
            <v>MARIO ALBERTO PARRA CORREA</v>
          </cell>
          <cell r="F2209" t="str">
            <v>Cédula de Ciudadania</v>
          </cell>
          <cell r="G2209">
            <v>79243507</v>
          </cell>
          <cell r="H2209">
            <v>79243507</v>
          </cell>
          <cell r="I2209">
            <v>2</v>
          </cell>
          <cell r="K2209" t="str">
            <v>Natural</v>
          </cell>
          <cell r="L2209" t="str">
            <v>1 Natural</v>
          </cell>
          <cell r="M2209" t="str">
            <v>2 Privada (1)</v>
          </cell>
          <cell r="N2209" t="str">
            <v>4 Persona Natural (2)</v>
          </cell>
          <cell r="O2209" t="str">
            <v>1 Nacional</v>
          </cell>
          <cell r="Q2209" t="str">
            <v>3 3. Único Contratista</v>
          </cell>
          <cell r="U2209">
            <v>79243507</v>
          </cell>
          <cell r="V2209" t="str">
            <v>MARIO ALBERTO PARRA CORREA</v>
          </cell>
        </row>
        <row r="2210">
          <cell r="C2210" t="str">
            <v>2969-2024</v>
          </cell>
          <cell r="D2210" t="str">
            <v>JUAN CARLOS ROCHA CONDE</v>
          </cell>
          <cell r="E2210" t="str">
            <v>JUAN CARLOS ROCHA CONDE</v>
          </cell>
          <cell r="F2210" t="str">
            <v>NIT</v>
          </cell>
          <cell r="G2210">
            <v>79638536</v>
          </cell>
          <cell r="H2210">
            <v>79638536</v>
          </cell>
          <cell r="I2210">
            <v>2</v>
          </cell>
          <cell r="K2210" t="str">
            <v>Natural</v>
          </cell>
          <cell r="L2210" t="str">
            <v>2 Jurídica</v>
          </cell>
          <cell r="N2210" t="str">
            <v>3 Privadas (2)</v>
          </cell>
          <cell r="O2210" t="str">
            <v>1 Nacional</v>
          </cell>
          <cell r="Q2210" t="str">
            <v>3 3. Único Contratista</v>
          </cell>
          <cell r="U2210">
            <v>79638536</v>
          </cell>
          <cell r="V2210" t="str">
            <v>JUAN CARLOS ROCHA CONDE</v>
          </cell>
        </row>
        <row r="2211">
          <cell r="C2211" t="str">
            <v>297-2024</v>
          </cell>
          <cell r="D2211" t="str">
            <v>SILVIA HELENA PINTO MORENO</v>
          </cell>
          <cell r="E2211" t="str">
            <v>SILVIA HELENA PINTO MORENO</v>
          </cell>
          <cell r="F2211" t="str">
            <v>NIT</v>
          </cell>
          <cell r="G2211">
            <v>52333617</v>
          </cell>
          <cell r="H2211">
            <v>52333617</v>
          </cell>
          <cell r="I2211">
            <v>2</v>
          </cell>
          <cell r="K2211" t="str">
            <v>Natural</v>
          </cell>
          <cell r="L2211" t="str">
            <v>2 Jurídica</v>
          </cell>
          <cell r="N2211" t="str">
            <v>3 Privadas (2)</v>
          </cell>
          <cell r="O2211" t="str">
            <v>1 Nacional</v>
          </cell>
          <cell r="Q2211" t="str">
            <v>3 3. Único Contratista</v>
          </cell>
          <cell r="U2211">
            <v>52333617</v>
          </cell>
          <cell r="V2211" t="str">
            <v>SILVIA HELENA PINTO MORENO</v>
          </cell>
        </row>
        <row r="2212">
          <cell r="C2212" t="str">
            <v>2970-2024</v>
          </cell>
          <cell r="D2212" t="str">
            <v>Francy Yanneth Valencia Gómez</v>
          </cell>
          <cell r="E2212" t="str">
            <v>FRANCY YANNETH VALENCIA GOMEZ</v>
          </cell>
          <cell r="F2212" t="str">
            <v>Cédula de Ciudadania</v>
          </cell>
          <cell r="G2212">
            <v>52305557</v>
          </cell>
          <cell r="H2212">
            <v>52305557</v>
          </cell>
          <cell r="I2212">
            <v>1</v>
          </cell>
          <cell r="K2212" t="str">
            <v>Natural</v>
          </cell>
          <cell r="L2212" t="str">
            <v>1 Natural</v>
          </cell>
          <cell r="M2212" t="str">
            <v>2 Privada (1)</v>
          </cell>
          <cell r="N2212" t="str">
            <v>4 Persona Natural (2)</v>
          </cell>
          <cell r="O2212" t="str">
            <v>1 Nacional</v>
          </cell>
          <cell r="Q2212" t="str">
            <v>3 3. Único Contratista</v>
          </cell>
          <cell r="U2212">
            <v>52305557</v>
          </cell>
          <cell r="V2212" t="str">
            <v>FRANCY YANNETH VALENCIA GOMEZ</v>
          </cell>
        </row>
        <row r="2213">
          <cell r="C2213" t="str">
            <v>2971-2024</v>
          </cell>
          <cell r="D2213" t="str">
            <v>Lorena Michel Infante Repizo</v>
          </cell>
          <cell r="E2213" t="str">
            <v>LORENA MICHEL INFANTE REPIZO</v>
          </cell>
          <cell r="F2213" t="str">
            <v>Cédula de Ciudadania</v>
          </cell>
          <cell r="G2213">
            <v>1023955368</v>
          </cell>
          <cell r="H2213">
            <v>1023955368</v>
          </cell>
          <cell r="I2213">
            <v>8</v>
          </cell>
          <cell r="K2213" t="str">
            <v>Natural</v>
          </cell>
          <cell r="L2213" t="str">
            <v>1 Natural</v>
          </cell>
          <cell r="M2213" t="str">
            <v>2 Privada (1)</v>
          </cell>
          <cell r="N2213" t="str">
            <v>4 Persona Natural (2)</v>
          </cell>
          <cell r="O2213" t="str">
            <v>1 Nacional</v>
          </cell>
          <cell r="Q2213" t="str">
            <v>3 3. Único Contratista</v>
          </cell>
          <cell r="U2213">
            <v>1023955368</v>
          </cell>
          <cell r="V2213" t="str">
            <v>LORENA MICHEL INFANTE REPIZO</v>
          </cell>
        </row>
        <row r="2214">
          <cell r="C2214" t="str">
            <v>2972-2024</v>
          </cell>
          <cell r="D2214" t="str">
            <v>Edna Milena Paredes Espitia</v>
          </cell>
          <cell r="E2214" t="str">
            <v>EDNA MILENA PAREDES ESPITIA</v>
          </cell>
          <cell r="F2214" t="str">
            <v>Cédula de Ciudadania</v>
          </cell>
          <cell r="G2214">
            <v>1030566272</v>
          </cell>
          <cell r="H2214">
            <v>1030566272</v>
          </cell>
          <cell r="I2214">
            <v>6</v>
          </cell>
          <cell r="K2214" t="str">
            <v>Natural</v>
          </cell>
          <cell r="L2214" t="str">
            <v>1 Natural</v>
          </cell>
          <cell r="M2214" t="str">
            <v>2 Privada (1)</v>
          </cell>
          <cell r="N2214" t="str">
            <v>4 Persona Natural (2)</v>
          </cell>
          <cell r="O2214" t="str">
            <v>1 Nacional</v>
          </cell>
          <cell r="Q2214" t="str">
            <v>3 3. Único Contratista</v>
          </cell>
          <cell r="U2214">
            <v>1030566272</v>
          </cell>
          <cell r="V2214" t="str">
            <v>EDNA MILENA PAREDES ESPITIA</v>
          </cell>
        </row>
        <row r="2215">
          <cell r="C2215" t="str">
            <v>2973-2024</v>
          </cell>
          <cell r="D2215" t="str">
            <v>Ana Maria Abril Vera</v>
          </cell>
          <cell r="E2215" t="str">
            <v>ANA MARIA ABRIL VERA</v>
          </cell>
          <cell r="F2215" t="str">
            <v>Cédula de Ciudadania</v>
          </cell>
          <cell r="G2215">
            <v>1015419976</v>
          </cell>
          <cell r="H2215">
            <v>1015419976</v>
          </cell>
          <cell r="I2215">
            <v>9</v>
          </cell>
          <cell r="K2215" t="str">
            <v>Natural</v>
          </cell>
          <cell r="L2215" t="str">
            <v>1 Natural</v>
          </cell>
          <cell r="M2215" t="str">
            <v>2 Privada (1)</v>
          </cell>
          <cell r="N2215" t="str">
            <v>4 Persona Natural (2)</v>
          </cell>
          <cell r="O2215" t="str">
            <v>1 Nacional</v>
          </cell>
          <cell r="Q2215" t="str">
            <v>3 3. Único Contratista</v>
          </cell>
          <cell r="U2215">
            <v>1015419976</v>
          </cell>
          <cell r="V2215" t="str">
            <v>ANA MARIA ABRIL VERA</v>
          </cell>
        </row>
        <row r="2216">
          <cell r="C2216" t="str">
            <v>2974-2024</v>
          </cell>
          <cell r="D2216" t="str">
            <v>Aminta Maria Peñaranda Martinez</v>
          </cell>
          <cell r="E2216" t="str">
            <v>AMINTA MARIA PEÑARANDA MARTINEZ</v>
          </cell>
          <cell r="F2216" t="str">
            <v>Cédula de Ciudadania</v>
          </cell>
          <cell r="G2216">
            <v>1032446805</v>
          </cell>
          <cell r="H2216">
            <v>1032446805</v>
          </cell>
          <cell r="I2216">
            <v>4</v>
          </cell>
          <cell r="K2216" t="str">
            <v>Natural</v>
          </cell>
          <cell r="L2216" t="str">
            <v>1 Natural</v>
          </cell>
          <cell r="M2216" t="str">
            <v>2 Privada (1)</v>
          </cell>
          <cell r="N2216" t="str">
            <v>4 Persona Natural (2)</v>
          </cell>
          <cell r="O2216" t="str">
            <v>1 Nacional</v>
          </cell>
          <cell r="Q2216" t="str">
            <v>3 3. Único Contratista</v>
          </cell>
          <cell r="U2216">
            <v>1032446805</v>
          </cell>
          <cell r="V2216" t="str">
            <v>AMINTA MARIA PEÑARANDA MARTINEZ</v>
          </cell>
        </row>
        <row r="2217">
          <cell r="C2217" t="str">
            <v>2975-2024</v>
          </cell>
          <cell r="D2217" t="str">
            <v>SHIRLEY NATALIA MONROY CASTAÑEDA</v>
          </cell>
          <cell r="E2217" t="str">
            <v>SHIRLEY NATALIA MONROY CASTAÑEDA</v>
          </cell>
          <cell r="F2217" t="str">
            <v>Cédula de Ciudadania</v>
          </cell>
          <cell r="G2217">
            <v>1026265190</v>
          </cell>
          <cell r="H2217">
            <v>1026265190</v>
          </cell>
          <cell r="I2217">
            <v>4</v>
          </cell>
          <cell r="K2217" t="str">
            <v>Natural</v>
          </cell>
          <cell r="L2217" t="str">
            <v>1 Natural</v>
          </cell>
          <cell r="M2217" t="str">
            <v>2 Privada (1)</v>
          </cell>
          <cell r="N2217" t="str">
            <v>4 Persona Natural (2)</v>
          </cell>
          <cell r="O2217" t="str">
            <v>1 Nacional</v>
          </cell>
          <cell r="Q2217" t="str">
            <v>3 3. Único Contratista</v>
          </cell>
          <cell r="U2217">
            <v>1026265190</v>
          </cell>
          <cell r="V2217" t="str">
            <v>SHIRLEY NATALIA MONROY CASTAÑEDA</v>
          </cell>
        </row>
        <row r="2218">
          <cell r="C2218" t="str">
            <v>2976-2024</v>
          </cell>
          <cell r="D2218" t="str">
            <v>William Leonardo Simarra Nieto</v>
          </cell>
          <cell r="E2218" t="str">
            <v>WILLIAM LEONARDO SIMARRA NIETO</v>
          </cell>
          <cell r="F2218" t="str">
            <v>Cédula de Ciudadania</v>
          </cell>
          <cell r="G2218">
            <v>1014215278</v>
          </cell>
          <cell r="H2218">
            <v>1014215278</v>
          </cell>
          <cell r="I2218">
            <v>6</v>
          </cell>
          <cell r="K2218" t="str">
            <v>Natural</v>
          </cell>
          <cell r="L2218" t="str">
            <v>1 Natural</v>
          </cell>
          <cell r="M2218" t="str">
            <v>2 Privada (1)</v>
          </cell>
          <cell r="N2218" t="str">
            <v>4 Persona Natural (2)</v>
          </cell>
          <cell r="O2218" t="str">
            <v>1 Nacional</v>
          </cell>
          <cell r="Q2218" t="str">
            <v>3 3. Único Contratista</v>
          </cell>
          <cell r="U2218">
            <v>1014215278</v>
          </cell>
          <cell r="V2218" t="str">
            <v>WILLIAM LEONARDO SIMARRA NIETO</v>
          </cell>
        </row>
        <row r="2219">
          <cell r="C2219" t="str">
            <v>2977-2024</v>
          </cell>
          <cell r="D2219" t="str">
            <v>MIGUEL ALEXANDER CASTIBLANCO ROPERO</v>
          </cell>
          <cell r="E2219" t="str">
            <v>MIGUEL ALEXANDER CASTIBLANCO ROPERO</v>
          </cell>
          <cell r="F2219" t="str">
            <v>Cédula de Ciudadania</v>
          </cell>
          <cell r="G2219">
            <v>79954299</v>
          </cell>
          <cell r="H2219">
            <v>79954299</v>
          </cell>
          <cell r="I2219">
            <v>6</v>
          </cell>
          <cell r="K2219" t="str">
            <v>Natural</v>
          </cell>
          <cell r="L2219" t="str">
            <v>1 Natural</v>
          </cell>
          <cell r="M2219" t="str">
            <v>2 Privada (1)</v>
          </cell>
          <cell r="N2219" t="str">
            <v>4 Persona Natural (2)</v>
          </cell>
          <cell r="O2219" t="str">
            <v>1 Nacional</v>
          </cell>
          <cell r="Q2219" t="str">
            <v>3 3. Único Contratista</v>
          </cell>
          <cell r="U2219">
            <v>79954299</v>
          </cell>
          <cell r="V2219" t="str">
            <v>MIGUEL ALEXANDER CASTIBLANCO ROPERO</v>
          </cell>
        </row>
        <row r="2220">
          <cell r="C2220" t="str">
            <v>2978-2024</v>
          </cell>
          <cell r="D2220" t="str">
            <v>JAIRO ENRIQUE COBOS CASTAÑEDA</v>
          </cell>
          <cell r="E2220" t="str">
            <v>JAIRO ENRIQUE COBOS CASTAÑEDA</v>
          </cell>
          <cell r="F2220" t="str">
            <v>Cédula de Ciudadania</v>
          </cell>
          <cell r="G2220">
            <v>11348927</v>
          </cell>
          <cell r="H2220">
            <v>11348927</v>
          </cell>
          <cell r="I2220">
            <v>7</v>
          </cell>
          <cell r="K2220" t="str">
            <v>Natural</v>
          </cell>
          <cell r="L2220" t="str">
            <v>1 Natural</v>
          </cell>
          <cell r="M2220" t="str">
            <v>2 Privada (1)</v>
          </cell>
          <cell r="N2220" t="str">
            <v>4 Persona Natural (2)</v>
          </cell>
          <cell r="O2220" t="str">
            <v>1 Nacional</v>
          </cell>
          <cell r="Q2220" t="str">
            <v>3 3. Único Contratista</v>
          </cell>
          <cell r="U2220">
            <v>11348927</v>
          </cell>
          <cell r="V2220" t="str">
            <v>JAIRO ENRIQUE COBOS CASTAÑEDA</v>
          </cell>
        </row>
        <row r="2221">
          <cell r="C2221" t="str">
            <v>2979-2024</v>
          </cell>
          <cell r="D2221" t="str">
            <v>Fundación Cultural La Pecera</v>
          </cell>
          <cell r="E2221" t="str">
            <v>FUNDACION CULTURAL LA PECERA</v>
          </cell>
          <cell r="F2221" t="str">
            <v>Cédula de Ciudadania</v>
          </cell>
          <cell r="G2221">
            <v>900990442</v>
          </cell>
          <cell r="H2221">
            <v>900990442</v>
          </cell>
          <cell r="I2221">
            <v>3</v>
          </cell>
          <cell r="K2221" t="str">
            <v>Jurídica</v>
          </cell>
          <cell r="L2221" t="str">
            <v>1 Natural</v>
          </cell>
          <cell r="M2221" t="str">
            <v>2 Privada (1)</v>
          </cell>
          <cell r="N2221" t="str">
            <v>4 Persona Natural (2)</v>
          </cell>
          <cell r="O2221" t="str">
            <v>1 Nacional</v>
          </cell>
          <cell r="Q2221" t="str">
            <v>3 3. Único Contratista</v>
          </cell>
          <cell r="U2221">
            <v>1014236299</v>
          </cell>
          <cell r="V2221" t="str">
            <v>MELIZA DELGADO MOYANO</v>
          </cell>
        </row>
        <row r="2222">
          <cell r="C2222" t="str">
            <v>298-2024</v>
          </cell>
          <cell r="D2222" t="str">
            <v>MARIA FERNANDA HENAO BAEZ</v>
          </cell>
          <cell r="E2222" t="str">
            <v>MARIA FERNANDA HENAO BAEZ</v>
          </cell>
          <cell r="F2222" t="str">
            <v>Cédula de Ciudadania</v>
          </cell>
          <cell r="G2222">
            <v>1031139727</v>
          </cell>
          <cell r="H2222">
            <v>1031139727</v>
          </cell>
          <cell r="I2222">
            <v>8</v>
          </cell>
          <cell r="K2222" t="str">
            <v>Natural</v>
          </cell>
          <cell r="L2222" t="str">
            <v>1 Natural</v>
          </cell>
          <cell r="M2222" t="str">
            <v>2 Privada (1)</v>
          </cell>
          <cell r="N2222" t="str">
            <v>4 Persona Natural (2)</v>
          </cell>
          <cell r="O2222" t="str">
            <v>1 Nacional</v>
          </cell>
          <cell r="Q2222" t="str">
            <v>3 3. Único Contratista</v>
          </cell>
          <cell r="U2222">
            <v>1031139727</v>
          </cell>
          <cell r="V2222" t="str">
            <v>MARIA FERNANDA HENAO BAEZ</v>
          </cell>
        </row>
        <row r="2223">
          <cell r="C2223" t="str">
            <v>2980-2024</v>
          </cell>
          <cell r="D2223" t="str">
            <v>Diana Pérez Mejia</v>
          </cell>
          <cell r="E2223" t="str">
            <v>DIANA MILENA PEREZ MEJIA</v>
          </cell>
          <cell r="F2223" t="str">
            <v>Cédula de Ciudadania</v>
          </cell>
          <cell r="G2223">
            <v>1032417429</v>
          </cell>
          <cell r="H2223">
            <v>700012862</v>
          </cell>
          <cell r="I2223">
            <v>3</v>
          </cell>
          <cell r="K2223" t="str">
            <v>Natural</v>
          </cell>
          <cell r="L2223" t="str">
            <v>1 Natural</v>
          </cell>
          <cell r="M2223" t="str">
            <v>2 Privada (1)</v>
          </cell>
          <cell r="N2223" t="str">
            <v>4 Persona Natural (2)</v>
          </cell>
          <cell r="O2223" t="str">
            <v>1 Nacional</v>
          </cell>
          <cell r="Q2223" t="str">
            <v>3 3. Único Contratista</v>
          </cell>
          <cell r="U2223">
            <v>1032417429</v>
          </cell>
          <cell r="V2223" t="str">
            <v>DIANA MILENA PEREZ MEJIA</v>
          </cell>
        </row>
        <row r="2224">
          <cell r="C2224" t="str">
            <v>2981-2024</v>
          </cell>
          <cell r="D2224" t="str">
            <v>Cindy Esperanza Lozada Camargo</v>
          </cell>
          <cell r="E2224" t="str">
            <v>CINDY ESPERANZA LOZADA CAMARGO</v>
          </cell>
          <cell r="F2224" t="str">
            <v>Cédula de Ciudadania</v>
          </cell>
          <cell r="G2224">
            <v>1016039230</v>
          </cell>
          <cell r="H2224">
            <v>1016039230</v>
          </cell>
          <cell r="I2224">
            <v>6</v>
          </cell>
          <cell r="K2224" t="str">
            <v>Natural</v>
          </cell>
          <cell r="L2224" t="str">
            <v>1 Natural</v>
          </cell>
          <cell r="M2224" t="str">
            <v>2 Privada (1)</v>
          </cell>
          <cell r="N2224" t="str">
            <v>4 Persona Natural (2)</v>
          </cell>
          <cell r="O2224" t="str">
            <v>1 Nacional</v>
          </cell>
          <cell r="Q2224" t="str">
            <v>3 3. Único Contratista</v>
          </cell>
          <cell r="U2224">
            <v>1016039230</v>
          </cell>
          <cell r="V2224" t="str">
            <v>CINDY ESPERANZA LOZADA CAMARGO</v>
          </cell>
        </row>
        <row r="2225">
          <cell r="C2225" t="str">
            <v>2982-2024</v>
          </cell>
          <cell r="D2225" t="str">
            <v>María José Tafur Serrano</v>
          </cell>
          <cell r="E2225" t="str">
            <v>MARIA JOSE TAFUR SERRANO</v>
          </cell>
          <cell r="F2225" t="str">
            <v>Cédula de Ciudadania</v>
          </cell>
          <cell r="G2225">
            <v>1020778072</v>
          </cell>
          <cell r="H2225">
            <v>1020778072</v>
          </cell>
          <cell r="I2225">
            <v>3</v>
          </cell>
          <cell r="K2225" t="str">
            <v>Natural</v>
          </cell>
          <cell r="L2225" t="str">
            <v>1 Natural</v>
          </cell>
          <cell r="M2225" t="str">
            <v>2 Privada (1)</v>
          </cell>
          <cell r="N2225" t="str">
            <v>4 Persona Natural (2)</v>
          </cell>
          <cell r="O2225" t="str">
            <v>1 Nacional</v>
          </cell>
          <cell r="Q2225" t="str">
            <v>3 3. Único Contratista</v>
          </cell>
          <cell r="U2225">
            <v>1020778072</v>
          </cell>
          <cell r="V2225" t="str">
            <v>MARIA JOSE TAFUR SERRANO</v>
          </cell>
        </row>
        <row r="2226">
          <cell r="C2226" t="str">
            <v>2983-2024</v>
          </cell>
          <cell r="D2226" t="str">
            <v>ALBA LUCIA GALLO RODRIGUEZ</v>
          </cell>
          <cell r="E2226" t="str">
            <v>ALBA LUCIA GALLO RODRIGUEZ</v>
          </cell>
          <cell r="F2226" t="str">
            <v>Cédula de Ciudadania</v>
          </cell>
          <cell r="G2226">
            <v>1013595601</v>
          </cell>
          <cell r="H2226">
            <v>1013595601</v>
          </cell>
          <cell r="I2226">
            <v>8</v>
          </cell>
          <cell r="K2226" t="str">
            <v>Natural</v>
          </cell>
          <cell r="L2226" t="str">
            <v>1 Natural</v>
          </cell>
          <cell r="M2226" t="str">
            <v>2 Privada (1)</v>
          </cell>
          <cell r="N2226" t="str">
            <v>4 Persona Natural (2)</v>
          </cell>
          <cell r="O2226" t="str">
            <v>1 Nacional</v>
          </cell>
          <cell r="Q2226" t="str">
            <v>3 3. Único Contratista</v>
          </cell>
          <cell r="U2226">
            <v>1013595601</v>
          </cell>
          <cell r="V2226" t="str">
            <v>ALBA LUCIA GALLO RODRIGUEZ</v>
          </cell>
        </row>
        <row r="2227">
          <cell r="C2227" t="str">
            <v>2984-2024</v>
          </cell>
          <cell r="D2227" t="str">
            <v>NML</v>
          </cell>
          <cell r="E2227" t="str">
            <v>LAURA STEFANY MUÑOZ REYES</v>
          </cell>
          <cell r="F2227" t="str">
            <v>Cédula de Ciudadania</v>
          </cell>
          <cell r="G2227">
            <v>1032491677</v>
          </cell>
          <cell r="H2227">
            <v>1032491677</v>
          </cell>
          <cell r="I2227">
            <v>9</v>
          </cell>
          <cell r="K2227" t="str">
            <v>Natural</v>
          </cell>
          <cell r="L2227" t="str">
            <v>1 Natural</v>
          </cell>
          <cell r="M2227" t="str">
            <v>2 Privada (1)</v>
          </cell>
          <cell r="N2227" t="str">
            <v>4 Persona Natural (2)</v>
          </cell>
          <cell r="O2227" t="str">
            <v>1 Nacional</v>
          </cell>
          <cell r="Q2227" t="str">
            <v>3 3. Único Contratista</v>
          </cell>
          <cell r="U2227">
            <v>1032491677</v>
          </cell>
          <cell r="V2227" t="str">
            <v>LAURA STEFANY MUÑOZ REYES</v>
          </cell>
        </row>
        <row r="2228">
          <cell r="C2228" t="str">
            <v>2985-2024</v>
          </cell>
          <cell r="D2228" t="str">
            <v>EDWIN ANDRES GALAN AREVALO</v>
          </cell>
          <cell r="E2228" t="str">
            <v>EDWIN ANDRES GALAN AREVALO</v>
          </cell>
          <cell r="G2228">
            <v>80053789</v>
          </cell>
          <cell r="H2228">
            <v>80053789</v>
          </cell>
          <cell r="I2228">
            <v>0</v>
          </cell>
          <cell r="K2228" t="str">
            <v>Natural</v>
          </cell>
          <cell r="U2228">
            <v>80053789</v>
          </cell>
          <cell r="V2228" t="str">
            <v>EDWIN ANDRES GALAN AREVALO</v>
          </cell>
        </row>
        <row r="2229">
          <cell r="C2229" t="str">
            <v>2986-2024</v>
          </cell>
          <cell r="D2229" t="str">
            <v>Dennys Angelica Murcia Prada</v>
          </cell>
          <cell r="E2229" t="str">
            <v>DENNYS ANGELICA MURCIA PRADA</v>
          </cell>
          <cell r="F2229" t="str">
            <v>Cédula de Ciudadania</v>
          </cell>
          <cell r="G2229">
            <v>1024585984</v>
          </cell>
          <cell r="H2229">
            <v>1024585984</v>
          </cell>
          <cell r="I2229">
            <v>0</v>
          </cell>
          <cell r="K2229" t="str">
            <v>Natural</v>
          </cell>
          <cell r="L2229" t="str">
            <v>1 Natural</v>
          </cell>
          <cell r="M2229" t="str">
            <v>2 Privada (1)</v>
          </cell>
          <cell r="N2229" t="str">
            <v>4 Persona Natural (2)</v>
          </cell>
          <cell r="O2229" t="str">
            <v>1 Nacional</v>
          </cell>
          <cell r="Q2229" t="str">
            <v>3 3. Único Contratista</v>
          </cell>
          <cell r="U2229">
            <v>1024585984</v>
          </cell>
          <cell r="V2229" t="str">
            <v>DENNYS ANGELICA MURCIA PRADA</v>
          </cell>
        </row>
        <row r="2230">
          <cell r="C2230" t="str">
            <v>2987-2024</v>
          </cell>
          <cell r="D2230" t="str">
            <v>CENTRO CAR 19 LIMITADA</v>
          </cell>
          <cell r="E2230" t="str">
            <v>CENTRO CAR 19 LIMITADA</v>
          </cell>
          <cell r="F2230" t="str">
            <v>Cédula de Ciudadania</v>
          </cell>
          <cell r="G2230">
            <v>800250589</v>
          </cell>
          <cell r="H2230">
            <v>800250589</v>
          </cell>
          <cell r="I2230">
            <v>1</v>
          </cell>
          <cell r="K2230" t="str">
            <v>Jurídica</v>
          </cell>
          <cell r="L2230" t="str">
            <v>1 Natural</v>
          </cell>
          <cell r="M2230" t="str">
            <v>2 Privada (1)</v>
          </cell>
          <cell r="N2230" t="str">
            <v>4 Persona Natural (2)</v>
          </cell>
          <cell r="O2230" t="str">
            <v>1 Nacional</v>
          </cell>
          <cell r="Q2230" t="str">
            <v>3 3. Único Contratista</v>
          </cell>
          <cell r="U2230">
            <v>19085376</v>
          </cell>
          <cell r="V2230" t="str">
            <v>FABIO VINICIO TAMAYO TAMAYO</v>
          </cell>
        </row>
        <row r="2231">
          <cell r="C2231" t="str">
            <v>2988-2024</v>
          </cell>
          <cell r="D2231" t="str">
            <v>Yolanda Nathalie Hernández Sánchez</v>
          </cell>
          <cell r="E2231" t="str">
            <v>YOLANDA NATHALIE HERNANDEZ SANCHEZ</v>
          </cell>
          <cell r="F2231" t="str">
            <v>Cédula de Ciudadania</v>
          </cell>
          <cell r="G2231">
            <v>52969390</v>
          </cell>
          <cell r="H2231">
            <v>52969390</v>
          </cell>
          <cell r="I2231">
            <v>6</v>
          </cell>
          <cell r="K2231" t="str">
            <v>Natural</v>
          </cell>
          <cell r="L2231" t="str">
            <v>1 Natural</v>
          </cell>
          <cell r="M2231" t="str">
            <v>2 Privada (1)</v>
          </cell>
          <cell r="N2231" t="str">
            <v>4 Persona Natural (2)</v>
          </cell>
          <cell r="O2231" t="str">
            <v>1 Nacional</v>
          </cell>
          <cell r="Q2231" t="str">
            <v>3 3. Único Contratista</v>
          </cell>
          <cell r="U2231">
            <v>52969390</v>
          </cell>
          <cell r="V2231" t="str">
            <v>YOLANDA NATHALIE HERNANDEZ SANCHEZ</v>
          </cell>
        </row>
        <row r="2232">
          <cell r="C2232" t="str">
            <v>2989-2024</v>
          </cell>
          <cell r="D2232" t="str">
            <v>OSWAR BLADIMIR PATIÑO RINCON</v>
          </cell>
          <cell r="E2232" t="str">
            <v>OSWAR BLADIMIR PATIÑO RINCON</v>
          </cell>
          <cell r="F2232" t="str">
            <v>Cédula de Ciudadania</v>
          </cell>
          <cell r="G2232">
            <v>80912261</v>
          </cell>
          <cell r="H2232">
            <v>80912261</v>
          </cell>
          <cell r="I2232">
            <v>0</v>
          </cell>
          <cell r="K2232" t="str">
            <v>Natural</v>
          </cell>
          <cell r="L2232" t="str">
            <v>1 Natural</v>
          </cell>
          <cell r="M2232" t="str">
            <v>2 Privada (1)</v>
          </cell>
          <cell r="N2232" t="str">
            <v>4 Persona Natural (2)</v>
          </cell>
          <cell r="O2232" t="str">
            <v>1 Nacional</v>
          </cell>
          <cell r="Q2232" t="str">
            <v>3 3. Único Contratista</v>
          </cell>
          <cell r="U2232">
            <v>80912261</v>
          </cell>
          <cell r="V2232" t="str">
            <v>OSWAR BLADIMIR PATIÑO RINCON</v>
          </cell>
        </row>
        <row r="2233">
          <cell r="C2233" t="str">
            <v>299-2024</v>
          </cell>
          <cell r="D2233" t="str">
            <v>Jaime Augusto Escobar Sanchez</v>
          </cell>
          <cell r="E2233" t="str">
            <v>JAIME AUGUSTO ESCOBAR SANCHEZ</v>
          </cell>
          <cell r="F2233" t="str">
            <v>Cédula de Ciudadania</v>
          </cell>
          <cell r="G2233">
            <v>79921297</v>
          </cell>
          <cell r="H2233">
            <v>79921297</v>
          </cell>
          <cell r="I2233">
            <v>1</v>
          </cell>
          <cell r="K2233" t="str">
            <v>Natural</v>
          </cell>
          <cell r="L2233" t="str">
            <v>1 Natural</v>
          </cell>
          <cell r="M2233" t="str">
            <v>2 Privada (1)</v>
          </cell>
          <cell r="N2233" t="str">
            <v>4 Persona Natural (2)</v>
          </cell>
          <cell r="O2233" t="str">
            <v>1 Nacional</v>
          </cell>
          <cell r="Q2233" t="str">
            <v>3 3. Único Contratista</v>
          </cell>
          <cell r="U2233">
            <v>79921297</v>
          </cell>
          <cell r="V2233" t="str">
            <v>JAIME AUGUSTO ESCOBAR SANCHEZ</v>
          </cell>
        </row>
        <row r="2234">
          <cell r="C2234" t="str">
            <v>2990-2024</v>
          </cell>
          <cell r="D2234" t="str">
            <v>JEISON DAVID VARGAS BASTO</v>
          </cell>
          <cell r="E2234" t="str">
            <v>JEISON DAVID VARGAS BASTO</v>
          </cell>
          <cell r="F2234" t="str">
            <v>Cédula de Ciudadania</v>
          </cell>
          <cell r="G2234">
            <v>1073682635</v>
          </cell>
          <cell r="H2234">
            <v>700033602</v>
          </cell>
          <cell r="I2234">
            <v>5</v>
          </cell>
          <cell r="K2234" t="str">
            <v>Natural</v>
          </cell>
          <cell r="L2234" t="str">
            <v>1 Natural</v>
          </cell>
          <cell r="M2234" t="str">
            <v>2 Privada (1)</v>
          </cell>
          <cell r="N2234" t="str">
            <v>4 Persona Natural (2)</v>
          </cell>
          <cell r="O2234" t="str">
            <v>1 Nacional</v>
          </cell>
          <cell r="Q2234" t="str">
            <v>3 3. Único Contratista</v>
          </cell>
          <cell r="U2234">
            <v>1073682635</v>
          </cell>
          <cell r="V2234" t="str">
            <v>JEISON DAVID VARGAS BASTO</v>
          </cell>
        </row>
        <row r="2235">
          <cell r="C2235" t="str">
            <v>2991-2024</v>
          </cell>
          <cell r="D2235" t="str">
            <v>Mario Alberto Rodriguez Gracia</v>
          </cell>
          <cell r="E2235" t="str">
            <v>MARIO ALBERTO RODRIGUEZ GRACIA</v>
          </cell>
          <cell r="F2235" t="str">
            <v>Cédula de Ciudadania</v>
          </cell>
          <cell r="G2235">
            <v>79921253</v>
          </cell>
          <cell r="H2235">
            <v>79921253</v>
          </cell>
          <cell r="I2235">
            <v>6</v>
          </cell>
          <cell r="K2235" t="str">
            <v>Natural</v>
          </cell>
          <cell r="L2235" t="str">
            <v>1 Natural</v>
          </cell>
          <cell r="M2235" t="str">
            <v>2 Privada (1)</v>
          </cell>
          <cell r="N2235" t="str">
            <v>4 Persona Natural (2)</v>
          </cell>
          <cell r="O2235" t="str">
            <v>1 Nacional</v>
          </cell>
          <cell r="Q2235" t="str">
            <v>3 3. Único Contratista</v>
          </cell>
          <cell r="U2235">
            <v>79921253</v>
          </cell>
          <cell r="V2235" t="str">
            <v>MARIO ALBERTO RODRIGUEZ GRACIA</v>
          </cell>
        </row>
        <row r="2236">
          <cell r="C2236" t="str">
            <v>2992-2024</v>
          </cell>
          <cell r="D2236" t="str">
            <v>Marisol Garay Solórzano</v>
          </cell>
          <cell r="E2236" t="str">
            <v>MARISOL GARAY SOLORZANO</v>
          </cell>
          <cell r="F2236" t="str">
            <v>Cédula de Ciudadania</v>
          </cell>
          <cell r="G2236">
            <v>1018484721</v>
          </cell>
          <cell r="H2236">
            <v>1018484721</v>
          </cell>
          <cell r="I2236">
            <v>5</v>
          </cell>
          <cell r="K2236" t="str">
            <v>Natural</v>
          </cell>
          <cell r="L2236" t="str">
            <v>1 Natural</v>
          </cell>
          <cell r="M2236" t="str">
            <v>2 Privada (1)</v>
          </cell>
          <cell r="N2236" t="str">
            <v>4 Persona Natural (2)</v>
          </cell>
          <cell r="O2236" t="str">
            <v>1 Nacional</v>
          </cell>
          <cell r="Q2236" t="str">
            <v>3 3. Único Contratista</v>
          </cell>
          <cell r="U2236">
            <v>1018484721</v>
          </cell>
          <cell r="V2236" t="str">
            <v>MARISOL GARAY SOLORZANO</v>
          </cell>
        </row>
        <row r="2237">
          <cell r="C2237" t="str">
            <v>2993-2024</v>
          </cell>
          <cell r="D2237" t="str">
            <v>DANNA VALENTINA RINCON PALACIOS</v>
          </cell>
          <cell r="E2237" t="str">
            <v>DANNA VALENTINA RINCON PALACIOS</v>
          </cell>
          <cell r="F2237" t="str">
            <v>Cédula de Ciudadania</v>
          </cell>
          <cell r="G2237">
            <v>1000251330</v>
          </cell>
          <cell r="H2237">
            <v>1000251330</v>
          </cell>
          <cell r="I2237">
            <v>3</v>
          </cell>
          <cell r="K2237" t="str">
            <v>Natural</v>
          </cell>
          <cell r="L2237" t="str">
            <v>1 Natural</v>
          </cell>
          <cell r="M2237" t="str">
            <v>2 Privada (1)</v>
          </cell>
          <cell r="N2237" t="str">
            <v>4 Persona Natural (2)</v>
          </cell>
          <cell r="O2237" t="str">
            <v>1 Nacional</v>
          </cell>
          <cell r="Q2237" t="str">
            <v>3 3. Único Contratista</v>
          </cell>
          <cell r="U2237">
            <v>1000251330</v>
          </cell>
          <cell r="V2237" t="str">
            <v>DANNA VALENTINA RINCON PALACIOS</v>
          </cell>
        </row>
        <row r="2238">
          <cell r="C2238" t="str">
            <v>2994-2024</v>
          </cell>
          <cell r="D2238" t="str">
            <v>YEIMI LORENA FULA MONTAÑO</v>
          </cell>
          <cell r="E2238" t="str">
            <v>YEIMY LORENA FULA MONTAÑO</v>
          </cell>
          <cell r="F2238" t="str">
            <v>Cédula de Ciudadania</v>
          </cell>
          <cell r="G2238">
            <v>53090456</v>
          </cell>
          <cell r="H2238">
            <v>53090456</v>
          </cell>
          <cell r="I2238">
            <v>2</v>
          </cell>
          <cell r="K2238" t="str">
            <v>Natural</v>
          </cell>
          <cell r="L2238" t="str">
            <v>1 Natural</v>
          </cell>
          <cell r="M2238" t="str">
            <v>2 Privada (1)</v>
          </cell>
          <cell r="N2238" t="str">
            <v>4 Persona Natural (2)</v>
          </cell>
          <cell r="O2238" t="str">
            <v>1 Nacional</v>
          </cell>
          <cell r="Q2238" t="str">
            <v>3 3. Único Contratista</v>
          </cell>
          <cell r="U2238">
            <v>53090456</v>
          </cell>
          <cell r="V2238" t="str">
            <v>YEIMY LORENA FULA MONTAÑO</v>
          </cell>
        </row>
        <row r="2239">
          <cell r="C2239" t="str">
            <v>2995-2024</v>
          </cell>
          <cell r="D2239" t="str">
            <v>Jeferson Sneider Romero Ruiz</v>
          </cell>
          <cell r="E2239" t="str">
            <v>JEFERSON SNEIDER ROMERO RUIZ</v>
          </cell>
          <cell r="G2239">
            <v>1024558206</v>
          </cell>
          <cell r="H2239">
            <v>1024558206</v>
          </cell>
          <cell r="I2239">
            <v>4</v>
          </cell>
          <cell r="K2239" t="str">
            <v>Natural</v>
          </cell>
          <cell r="U2239">
            <v>1024558206</v>
          </cell>
          <cell r="V2239" t="str">
            <v>JEFERSON SNEIDER ROMERO RUIZ</v>
          </cell>
        </row>
        <row r="2240">
          <cell r="C2240" t="str">
            <v>2996-2024</v>
          </cell>
          <cell r="D2240" t="str">
            <v>SARA GISSELLE SARMIENTO ZULOAGA</v>
          </cell>
          <cell r="E2240" t="str">
            <v>SARA GISSELLE SARMIENTO ZULOAGA</v>
          </cell>
          <cell r="F2240" t="str">
            <v>Cédula de Ciudadania</v>
          </cell>
          <cell r="G2240">
            <v>1023875958</v>
          </cell>
          <cell r="H2240">
            <v>1023875958</v>
          </cell>
          <cell r="I2240">
            <v>1</v>
          </cell>
          <cell r="K2240" t="str">
            <v>Natural</v>
          </cell>
          <cell r="L2240" t="str">
            <v>1 Natural</v>
          </cell>
          <cell r="M2240" t="str">
            <v>2 Privada (1)</v>
          </cell>
          <cell r="N2240" t="str">
            <v>4 Persona Natural (2)</v>
          </cell>
          <cell r="O2240" t="str">
            <v>1 Nacional</v>
          </cell>
          <cell r="Q2240" t="str">
            <v>3 3. Único Contratista</v>
          </cell>
          <cell r="U2240">
            <v>1023875958</v>
          </cell>
          <cell r="V2240" t="str">
            <v>SARA GISSELLE SARMIENTO ZULOAGA</v>
          </cell>
        </row>
        <row r="2241">
          <cell r="C2241" t="str">
            <v>2997-2024</v>
          </cell>
          <cell r="D2241" t="str">
            <v>PARELLY ALEJANDRA VELASCO MORENO</v>
          </cell>
          <cell r="E2241" t="str">
            <v>PARELLY ALEJANDRA VELASCO MORENO</v>
          </cell>
          <cell r="F2241" t="str">
            <v>Cédula de Ciudadania</v>
          </cell>
          <cell r="G2241">
            <v>1023003795</v>
          </cell>
          <cell r="H2241">
            <v>1023003795</v>
          </cell>
          <cell r="I2241">
            <v>5</v>
          </cell>
          <cell r="K2241" t="str">
            <v>Natural</v>
          </cell>
          <cell r="L2241" t="str">
            <v>1 Natural</v>
          </cell>
          <cell r="M2241" t="str">
            <v>2 Privada (1)</v>
          </cell>
          <cell r="N2241" t="str">
            <v>4 Persona Natural (2)</v>
          </cell>
          <cell r="O2241" t="str">
            <v>1 Nacional</v>
          </cell>
          <cell r="Q2241" t="str">
            <v>3 3. Único Contratista</v>
          </cell>
          <cell r="U2241">
            <v>1023003795</v>
          </cell>
          <cell r="V2241" t="str">
            <v>PARELLY ALEJANDRA VELASCO MORENO</v>
          </cell>
        </row>
        <row r="2242">
          <cell r="C2242" t="str">
            <v>2998-2024</v>
          </cell>
          <cell r="D2242" t="str">
            <v>Camilo Alberto Vallejo Sánchez</v>
          </cell>
          <cell r="E2242" t="str">
            <v>CAMILO ALBERTO VALLEJO SANCHEZ</v>
          </cell>
          <cell r="F2242" t="str">
            <v>Cédula de Ciudadania</v>
          </cell>
          <cell r="G2242">
            <v>1013628478</v>
          </cell>
          <cell r="H2242">
            <v>1013628478</v>
          </cell>
          <cell r="I2242">
            <v>1</v>
          </cell>
          <cell r="K2242" t="str">
            <v>Natural</v>
          </cell>
          <cell r="L2242" t="str">
            <v>1 Natural</v>
          </cell>
          <cell r="M2242" t="str">
            <v>2 Privada (1)</v>
          </cell>
          <cell r="N2242" t="str">
            <v>4 Persona Natural (2)</v>
          </cell>
          <cell r="O2242" t="str">
            <v>1 Nacional</v>
          </cell>
          <cell r="Q2242" t="str">
            <v>3 3. Único Contratista</v>
          </cell>
          <cell r="U2242">
            <v>1013628478</v>
          </cell>
          <cell r="V2242" t="str">
            <v>CAMILO ALBERTO VALLEJO SANCHEZ</v>
          </cell>
        </row>
        <row r="2243">
          <cell r="C2243" t="str">
            <v>2999-2024</v>
          </cell>
          <cell r="D2243" t="str">
            <v>JUANA CAROLINA PINZÓN FONSECA</v>
          </cell>
          <cell r="E2243" t="str">
            <v>JUANA CAROLINA PINZON FONSECA</v>
          </cell>
          <cell r="F2243" t="str">
            <v>Cédula de Ciudadania</v>
          </cell>
          <cell r="G2243">
            <v>1014242049</v>
          </cell>
          <cell r="H2243">
            <v>1014242049</v>
          </cell>
          <cell r="I2243">
            <v>0</v>
          </cell>
          <cell r="K2243" t="str">
            <v>Natural</v>
          </cell>
          <cell r="L2243" t="str">
            <v>1 Natural</v>
          </cell>
          <cell r="M2243" t="str">
            <v>2 Privada (1)</v>
          </cell>
          <cell r="N2243" t="str">
            <v>4 Persona Natural (2)</v>
          </cell>
          <cell r="O2243" t="str">
            <v>1 Nacional</v>
          </cell>
          <cell r="Q2243" t="str">
            <v>3 3. Único Contratista</v>
          </cell>
          <cell r="U2243">
            <v>1014242049</v>
          </cell>
          <cell r="V2243" t="str">
            <v>JUANA CAROLINA PINZON FONSECA</v>
          </cell>
        </row>
        <row r="2244">
          <cell r="C2244" t="str">
            <v>300-2024</v>
          </cell>
          <cell r="D2244" t="str">
            <v>JORGE HUMBERTO PINILLA RAMIREZ</v>
          </cell>
          <cell r="E2244" t="str">
            <v>JORGE HUMBERTO PINILLA RAMIREZ</v>
          </cell>
          <cell r="F2244" t="str">
            <v>Cédula de Ciudadania</v>
          </cell>
          <cell r="G2244">
            <v>79131784</v>
          </cell>
          <cell r="H2244">
            <v>79131784</v>
          </cell>
          <cell r="I2244">
            <v>5</v>
          </cell>
          <cell r="K2244" t="str">
            <v>Natural</v>
          </cell>
          <cell r="L2244" t="str">
            <v>1 Natural</v>
          </cell>
          <cell r="M2244" t="str">
            <v>2 Privada (1)</v>
          </cell>
          <cell r="N2244" t="str">
            <v>4 Persona Natural (2)</v>
          </cell>
          <cell r="O2244" t="str">
            <v>1 Nacional</v>
          </cell>
          <cell r="Q2244" t="str">
            <v>3 3. Único Contratista</v>
          </cell>
          <cell r="U2244">
            <v>79131784</v>
          </cell>
          <cell r="V2244" t="str">
            <v>JORGE HUMBERTO PINILLA RAMIREZ</v>
          </cell>
        </row>
        <row r="2245">
          <cell r="C2245" t="str">
            <v>3000-2024</v>
          </cell>
          <cell r="D2245" t="str">
            <v>Daniel Nicolas Chacon Bernal</v>
          </cell>
          <cell r="E2245" t="str">
            <v>DAVID ERNESTO RINCON AVILAN</v>
          </cell>
          <cell r="F2245" t="str">
            <v>Cédula de Ciudadania</v>
          </cell>
          <cell r="G2245">
            <v>1072710280</v>
          </cell>
          <cell r="H2245">
            <v>1072710280</v>
          </cell>
          <cell r="I2245">
            <v>9</v>
          </cell>
          <cell r="K2245" t="str">
            <v>Natural</v>
          </cell>
          <cell r="L2245" t="str">
            <v>1 Natural</v>
          </cell>
          <cell r="M2245" t="str">
            <v>2 Privada (1)</v>
          </cell>
          <cell r="N2245" t="str">
            <v>4 Persona Natural (2)</v>
          </cell>
          <cell r="O2245" t="str">
            <v>1 Nacional</v>
          </cell>
          <cell r="Q2245" t="str">
            <v>3 3. Único Contratista</v>
          </cell>
          <cell r="U2245">
            <v>1072710280</v>
          </cell>
          <cell r="V2245" t="str">
            <v>DANIEL NICOLAS CHACON BERNAL</v>
          </cell>
        </row>
        <row r="2246">
          <cell r="C2246" t="str">
            <v>3001-2024</v>
          </cell>
          <cell r="D2246" t="str">
            <v>Cristian David Lesmes Espinel</v>
          </cell>
          <cell r="E2246" t="str">
            <v>CRISTIAN DAVID LESMES ESPINEL</v>
          </cell>
          <cell r="F2246" t="str">
            <v>Cédula de Ciudadania</v>
          </cell>
          <cell r="G2246">
            <v>1013602874</v>
          </cell>
          <cell r="H2246">
            <v>1013602874</v>
          </cell>
          <cell r="I2246">
            <v>2</v>
          </cell>
          <cell r="K2246" t="str">
            <v>Natural</v>
          </cell>
          <cell r="L2246" t="str">
            <v>1 Natural</v>
          </cell>
          <cell r="M2246" t="str">
            <v>2 Privada (1)</v>
          </cell>
          <cell r="N2246" t="str">
            <v>4 Persona Natural (2)</v>
          </cell>
          <cell r="O2246" t="str">
            <v>1 Nacional</v>
          </cell>
          <cell r="Q2246" t="str">
            <v>3 3. Único Contratista</v>
          </cell>
          <cell r="U2246">
            <v>1013602874</v>
          </cell>
          <cell r="V2246" t="str">
            <v>CRISTIAN DAVID LESMES ESPINEL</v>
          </cell>
        </row>
        <row r="2247">
          <cell r="C2247" t="str">
            <v>3002-2024</v>
          </cell>
          <cell r="D2247" t="str">
            <v>vanner vallecilla gomez</v>
          </cell>
          <cell r="E2247" t="str">
            <v>VANNER VALLECILLA GOMEZ</v>
          </cell>
          <cell r="F2247" t="str">
            <v>Cédula de Ciudadania</v>
          </cell>
          <cell r="G2247">
            <v>80230251</v>
          </cell>
          <cell r="H2247">
            <v>80230251</v>
          </cell>
          <cell r="I2247">
            <v>1</v>
          </cell>
          <cell r="K2247" t="str">
            <v>Natural</v>
          </cell>
          <cell r="L2247" t="str">
            <v>1 Natural</v>
          </cell>
          <cell r="M2247" t="str">
            <v>2 Privada (1)</v>
          </cell>
          <cell r="N2247" t="str">
            <v>4 Persona Natural (2)</v>
          </cell>
          <cell r="O2247" t="str">
            <v>1 Nacional</v>
          </cell>
          <cell r="Q2247" t="str">
            <v>3 3. Único Contratista</v>
          </cell>
          <cell r="U2247">
            <v>80230251</v>
          </cell>
          <cell r="V2247" t="str">
            <v>VANNER VALLECILLA GOMEZ</v>
          </cell>
        </row>
        <row r="2248">
          <cell r="C2248" t="str">
            <v>3003-2024</v>
          </cell>
          <cell r="D2248" t="str">
            <v>OSCAR STEVEN ROJAS GONZALEZ</v>
          </cell>
          <cell r="E2248" t="str">
            <v>OSCAR STEVEN ROJAS GONZALEZ</v>
          </cell>
          <cell r="F2248" t="str">
            <v>Cédula de Ciudadania</v>
          </cell>
          <cell r="G2248">
            <v>1014241932</v>
          </cell>
          <cell r="H2248">
            <v>1014241932</v>
          </cell>
          <cell r="I2248">
            <v>5</v>
          </cell>
          <cell r="K2248" t="str">
            <v>Natural</v>
          </cell>
          <cell r="L2248" t="str">
            <v>1 Natural</v>
          </cell>
          <cell r="M2248" t="str">
            <v>2 Privada (1)</v>
          </cell>
          <cell r="N2248" t="str">
            <v>4 Persona Natural (2)</v>
          </cell>
          <cell r="O2248" t="str">
            <v>1 Nacional</v>
          </cell>
          <cell r="Q2248" t="str">
            <v>3 3. Único Contratista</v>
          </cell>
          <cell r="U2248">
            <v>1014241932</v>
          </cell>
          <cell r="V2248" t="str">
            <v>OSCAR STEVEN ROJAS GONZALEZ</v>
          </cell>
        </row>
        <row r="2249">
          <cell r="C2249" t="str">
            <v>3004-2024</v>
          </cell>
          <cell r="D2249" t="str">
            <v>FRANCIA MILENA CARDENAS MARTINEZ</v>
          </cell>
          <cell r="E2249" t="str">
            <v>FRANCIA MILENA CARDENAS MARTINEZ</v>
          </cell>
          <cell r="F2249" t="str">
            <v>Cédula de Ciudadania</v>
          </cell>
          <cell r="G2249">
            <v>52457572</v>
          </cell>
          <cell r="H2249">
            <v>52457572</v>
          </cell>
          <cell r="I2249">
            <v>2</v>
          </cell>
          <cell r="K2249" t="str">
            <v>Natural</v>
          </cell>
          <cell r="L2249" t="str">
            <v>1 Natural</v>
          </cell>
          <cell r="M2249" t="str">
            <v>2 Privada (1)</v>
          </cell>
          <cell r="N2249" t="str">
            <v>4 Persona Natural (2)</v>
          </cell>
          <cell r="O2249" t="str">
            <v>1 Nacional</v>
          </cell>
          <cell r="Q2249" t="str">
            <v>3 3. Único Contratista</v>
          </cell>
          <cell r="U2249">
            <v>52457572</v>
          </cell>
          <cell r="V2249" t="str">
            <v>FRANCIA MILENA CARDENAS MARTINEZ</v>
          </cell>
        </row>
        <row r="2250">
          <cell r="C2250" t="str">
            <v>3005-2024</v>
          </cell>
          <cell r="D2250" t="str">
            <v>GERMAN EDUARDO CASTAÑO VILLATE</v>
          </cell>
          <cell r="E2250" t="str">
            <v>GERMAN EDUARDO CASTAÑO VILLATE</v>
          </cell>
          <cell r="F2250" t="str">
            <v>Cédula de Ciudadania</v>
          </cell>
          <cell r="G2250">
            <v>1032396267</v>
          </cell>
          <cell r="H2250">
            <v>1032396267</v>
          </cell>
          <cell r="I2250">
            <v>6</v>
          </cell>
          <cell r="K2250" t="str">
            <v>Natural</v>
          </cell>
          <cell r="L2250" t="str">
            <v>1 Natural</v>
          </cell>
          <cell r="M2250" t="str">
            <v>2 Privada (1)</v>
          </cell>
          <cell r="N2250" t="str">
            <v>4 Persona Natural (2)</v>
          </cell>
          <cell r="O2250" t="str">
            <v>1 Nacional</v>
          </cell>
          <cell r="Q2250" t="str">
            <v>3 3. Único Contratista</v>
          </cell>
          <cell r="U2250">
            <v>1032396267</v>
          </cell>
          <cell r="V2250" t="str">
            <v>GERMAN EDUARDO CASTAÑO VILLATE</v>
          </cell>
        </row>
        <row r="2251">
          <cell r="C2251" t="str">
            <v>3006-2024</v>
          </cell>
          <cell r="D2251" t="str">
            <v>JEFFERSON DANIEL GONZALEZ RODRIGUEZ</v>
          </cell>
          <cell r="E2251" t="str">
            <v>JEFFERSON DANIEL GONZALEZ RODRIGUEZ</v>
          </cell>
          <cell r="F2251" t="str">
            <v>Cédula de Ciudadania</v>
          </cell>
          <cell r="G2251">
            <v>1022989476</v>
          </cell>
          <cell r="H2251">
            <v>1022989476</v>
          </cell>
          <cell r="I2251">
            <v>8</v>
          </cell>
          <cell r="K2251" t="str">
            <v>Natural</v>
          </cell>
          <cell r="L2251" t="str">
            <v>1 Natural</v>
          </cell>
          <cell r="M2251" t="str">
            <v>2 Privada (1)</v>
          </cell>
          <cell r="N2251" t="str">
            <v>4 Persona Natural (2)</v>
          </cell>
          <cell r="O2251" t="str">
            <v>1 Nacional</v>
          </cell>
          <cell r="Q2251" t="str">
            <v>3 3. Único Contratista</v>
          </cell>
          <cell r="U2251">
            <v>1022989476</v>
          </cell>
          <cell r="V2251" t="str">
            <v>JEFFERSON DANIEL GONZALEZ RODRIGUEZ</v>
          </cell>
        </row>
        <row r="2252">
          <cell r="C2252" t="str">
            <v>3007-2024</v>
          </cell>
          <cell r="D2252" t="str">
            <v>JENNIFER VANNESA MEDINA JIMENEZ</v>
          </cell>
          <cell r="E2252" t="str">
            <v>JENNIFER VANNESA MEDINA JIMENEZ</v>
          </cell>
          <cell r="F2252" t="str">
            <v>Cédula de Ciudadania</v>
          </cell>
          <cell r="G2252">
            <v>1019132248</v>
          </cell>
          <cell r="H2252">
            <v>1019132248</v>
          </cell>
          <cell r="I2252">
            <v>6</v>
          </cell>
          <cell r="K2252" t="str">
            <v>Natural</v>
          </cell>
          <cell r="L2252" t="str">
            <v>1 Natural</v>
          </cell>
          <cell r="M2252" t="str">
            <v>2 Privada (1)</v>
          </cell>
          <cell r="N2252" t="str">
            <v>4 Persona Natural (2)</v>
          </cell>
          <cell r="O2252" t="str">
            <v>1 Nacional</v>
          </cell>
          <cell r="Q2252" t="str">
            <v>3 3. Único Contratista</v>
          </cell>
          <cell r="U2252">
            <v>1019132248</v>
          </cell>
          <cell r="V2252" t="str">
            <v>JENNIFER VANNESA MEDINA JIMENEZ</v>
          </cell>
        </row>
        <row r="2253">
          <cell r="C2253" t="str">
            <v>3008-2024</v>
          </cell>
          <cell r="D2253" t="str">
            <v>John Alejandro Prieto</v>
          </cell>
          <cell r="E2253" t="str">
            <v>JOHN ALEJANDRO PRIETO</v>
          </cell>
          <cell r="F2253" t="str">
            <v>Cédula de Ciudadania</v>
          </cell>
          <cell r="G2253">
            <v>80089646</v>
          </cell>
          <cell r="H2253">
            <v>80089646</v>
          </cell>
          <cell r="I2253">
            <v>1</v>
          </cell>
          <cell r="K2253" t="str">
            <v>Natural</v>
          </cell>
          <cell r="L2253" t="str">
            <v>1 Natural</v>
          </cell>
          <cell r="M2253" t="str">
            <v>2 Privada (1)</v>
          </cell>
          <cell r="N2253" t="str">
            <v>4 Persona Natural (2)</v>
          </cell>
          <cell r="O2253" t="str">
            <v>1 Nacional</v>
          </cell>
          <cell r="Q2253" t="str">
            <v>3 3. Único Contratista</v>
          </cell>
          <cell r="U2253">
            <v>80089646</v>
          </cell>
          <cell r="V2253" t="str">
            <v>JOHN ALEJANDRO PRIETO</v>
          </cell>
        </row>
        <row r="2254">
          <cell r="C2254" t="str">
            <v>3009-2024</v>
          </cell>
          <cell r="D2254" t="str">
            <v>Juliet Sarmiento</v>
          </cell>
          <cell r="E2254" t="str">
            <v>JULIET STEFANI SARMIENTO PINTO</v>
          </cell>
          <cell r="F2254" t="str">
            <v>Cédula de Ciudadania</v>
          </cell>
          <cell r="G2254">
            <v>1026283262</v>
          </cell>
          <cell r="H2254">
            <v>1026283262</v>
          </cell>
          <cell r="I2254">
            <v>2</v>
          </cell>
          <cell r="K2254" t="str">
            <v>Natural</v>
          </cell>
          <cell r="L2254" t="str">
            <v>1 Natural</v>
          </cell>
          <cell r="M2254" t="str">
            <v>2 Privada (1)</v>
          </cell>
          <cell r="N2254" t="str">
            <v>4 Persona Natural (2)</v>
          </cell>
          <cell r="O2254" t="str">
            <v>1 Nacional</v>
          </cell>
          <cell r="Q2254" t="str">
            <v>3 3. Único Contratista</v>
          </cell>
          <cell r="U2254">
            <v>1026283262</v>
          </cell>
          <cell r="V2254" t="str">
            <v>JULIET STEFANI SARMIENTO PINTO</v>
          </cell>
        </row>
        <row r="2255">
          <cell r="C2255" t="str">
            <v>301-2024</v>
          </cell>
          <cell r="D2255" t="str">
            <v>Oscar Alberto Vargas Camelo</v>
          </cell>
          <cell r="E2255" t="str">
            <v>OSCAR ALBERTO VARGAS CAMELO</v>
          </cell>
          <cell r="F2255" t="str">
            <v>Cédula de Ciudadania</v>
          </cell>
          <cell r="G2255">
            <v>1023907948</v>
          </cell>
          <cell r="H2255">
            <v>1023907948</v>
          </cell>
          <cell r="I2255">
            <v>5</v>
          </cell>
          <cell r="K2255" t="str">
            <v>Natural</v>
          </cell>
          <cell r="L2255" t="str">
            <v>1 Natural</v>
          </cell>
          <cell r="M2255" t="str">
            <v>2 Privada (1)</v>
          </cell>
          <cell r="N2255" t="str">
            <v>4 Persona Natural (2)</v>
          </cell>
          <cell r="O2255" t="str">
            <v>1 Nacional</v>
          </cell>
          <cell r="Q2255" t="str">
            <v>3 3. Único Contratista</v>
          </cell>
          <cell r="U2255">
            <v>1023907948</v>
          </cell>
          <cell r="V2255" t="str">
            <v>OSCAR ALBERTO VARGAS CAMELO</v>
          </cell>
        </row>
        <row r="2256">
          <cell r="C2256" t="str">
            <v>3010-2024</v>
          </cell>
          <cell r="D2256" t="str">
            <v>KATHERINE ACEVEDO SOTO</v>
          </cell>
          <cell r="E2256" t="str">
            <v>KATHERINE ACEVEDO SOTO</v>
          </cell>
          <cell r="F2256" t="str">
            <v>Cédula de Ciudadania</v>
          </cell>
          <cell r="G2256">
            <v>1233493154</v>
          </cell>
          <cell r="H2256">
            <v>1233493154</v>
          </cell>
          <cell r="I2256">
            <v>7</v>
          </cell>
          <cell r="K2256" t="str">
            <v>Natural</v>
          </cell>
          <cell r="L2256" t="str">
            <v>1 Natural</v>
          </cell>
          <cell r="M2256" t="str">
            <v>2 Privada (1)</v>
          </cell>
          <cell r="N2256" t="str">
            <v>4 Persona Natural (2)</v>
          </cell>
          <cell r="O2256" t="str">
            <v>1 Nacional</v>
          </cell>
          <cell r="Q2256" t="str">
            <v>3 3. Único Contratista</v>
          </cell>
          <cell r="U2256">
            <v>1233493154</v>
          </cell>
          <cell r="V2256" t="str">
            <v>KATHERINE ACEVEDO SOTO</v>
          </cell>
        </row>
        <row r="2257">
          <cell r="C2257" t="str">
            <v>3011-2024</v>
          </cell>
          <cell r="D2257" t="str">
            <v>YEISON ADRIAN GIL GIRALDO</v>
          </cell>
          <cell r="E2257" t="str">
            <v>YEISON ADRIAN GIL GIRALDO</v>
          </cell>
          <cell r="F2257" t="str">
            <v>Cédula de Ciudadania</v>
          </cell>
          <cell r="G2257">
            <v>80740750</v>
          </cell>
          <cell r="H2257">
            <v>80740750</v>
          </cell>
          <cell r="I2257">
            <v>1</v>
          </cell>
          <cell r="K2257" t="str">
            <v>Natural</v>
          </cell>
          <cell r="L2257" t="str">
            <v>1 Natural</v>
          </cell>
          <cell r="M2257" t="str">
            <v>2 Privada (1)</v>
          </cell>
          <cell r="N2257" t="str">
            <v>4 Persona Natural (2)</v>
          </cell>
          <cell r="O2257" t="str">
            <v>1 Nacional</v>
          </cell>
          <cell r="Q2257" t="str">
            <v>3 3. Único Contratista</v>
          </cell>
          <cell r="U2257">
            <v>80740750</v>
          </cell>
          <cell r="V2257" t="str">
            <v>YEISON ADRIAN GIL GIRALDO</v>
          </cell>
        </row>
        <row r="2258">
          <cell r="C2258" t="str">
            <v>3012-2024</v>
          </cell>
          <cell r="D2258" t="str">
            <v>SILVIA HELENA PINTO MORENO</v>
          </cell>
          <cell r="E2258" t="str">
            <v>SILVIA HELENA PINTO MORENO</v>
          </cell>
          <cell r="F2258" t="str">
            <v>Cédula de Ciudadania</v>
          </cell>
          <cell r="G2258">
            <v>52333617</v>
          </cell>
          <cell r="H2258">
            <v>52333617</v>
          </cell>
          <cell r="I2258">
            <v>2</v>
          </cell>
          <cell r="K2258" t="str">
            <v>Natural</v>
          </cell>
          <cell r="L2258" t="str">
            <v>1 Natural</v>
          </cell>
          <cell r="M2258" t="str">
            <v>2 Privada (1)</v>
          </cell>
          <cell r="N2258" t="str">
            <v>4 Persona Natural (2)</v>
          </cell>
          <cell r="O2258" t="str">
            <v>1 Nacional</v>
          </cell>
          <cell r="Q2258" t="str">
            <v>3 3. Único Contratista</v>
          </cell>
          <cell r="U2258">
            <v>52333617</v>
          </cell>
          <cell r="V2258" t="str">
            <v>SILVIA HELENA PINTO MORENO</v>
          </cell>
        </row>
        <row r="2259">
          <cell r="C2259" t="str">
            <v>3013-2024</v>
          </cell>
          <cell r="D2259" t="str">
            <v>Jessica Herrera Garces</v>
          </cell>
          <cell r="E2259" t="str">
            <v>JESSICA HERRERA GARCES</v>
          </cell>
          <cell r="F2259" t="str">
            <v>Cédula de Ciudadania</v>
          </cell>
          <cell r="G2259">
            <v>1144049639</v>
          </cell>
          <cell r="H2259">
            <v>1144049639</v>
          </cell>
          <cell r="I2259">
            <v>1</v>
          </cell>
          <cell r="K2259" t="str">
            <v>Natural</v>
          </cell>
          <cell r="L2259" t="str">
            <v>1 Natural</v>
          </cell>
          <cell r="M2259" t="str">
            <v>2 Privada (1)</v>
          </cell>
          <cell r="N2259" t="str">
            <v>4 Persona Natural (2)</v>
          </cell>
          <cell r="O2259" t="str">
            <v>1 Nacional</v>
          </cell>
          <cell r="Q2259" t="str">
            <v>3 3. Único Contratista</v>
          </cell>
          <cell r="U2259">
            <v>1144049639</v>
          </cell>
          <cell r="V2259" t="str">
            <v>JESSICA HERRERA GARCES</v>
          </cell>
        </row>
        <row r="2260">
          <cell r="C2260" t="str">
            <v>3014-2024</v>
          </cell>
          <cell r="D2260" t="str">
            <v>Elkin David Rojas Osorio</v>
          </cell>
          <cell r="E2260" t="str">
            <v>ELKIN DAVID ROJAS OSORIO</v>
          </cell>
          <cell r="F2260" t="str">
            <v>Cédula de Ciudadania</v>
          </cell>
          <cell r="G2260">
            <v>1024481140</v>
          </cell>
          <cell r="H2260">
            <v>1024481140</v>
          </cell>
          <cell r="I2260">
            <v>4</v>
          </cell>
          <cell r="K2260" t="str">
            <v>Natural</v>
          </cell>
          <cell r="L2260" t="str">
            <v>1 Natural</v>
          </cell>
          <cell r="M2260" t="str">
            <v>2 Privada (1)</v>
          </cell>
          <cell r="N2260" t="str">
            <v>4 Persona Natural (2)</v>
          </cell>
          <cell r="O2260" t="str">
            <v>1 Nacional</v>
          </cell>
          <cell r="Q2260" t="str">
            <v>3 3. Único Contratista</v>
          </cell>
          <cell r="U2260">
            <v>1024481140</v>
          </cell>
          <cell r="V2260" t="str">
            <v>ELKIN DAVID ROJAS OSORIO</v>
          </cell>
        </row>
        <row r="2261">
          <cell r="C2261" t="str">
            <v>3015-2024</v>
          </cell>
          <cell r="D2261" t="str">
            <v>Lorena Guadalupe Rico Martinez</v>
          </cell>
          <cell r="E2261" t="str">
            <v>LORENA GUADALUPE RICO MARTINEZ</v>
          </cell>
          <cell r="F2261" t="str">
            <v>Cédula de Ciudadania</v>
          </cell>
          <cell r="G2261">
            <v>1014222729</v>
          </cell>
          <cell r="H2261">
            <v>1014222729</v>
          </cell>
          <cell r="I2261">
            <v>5</v>
          </cell>
          <cell r="K2261" t="str">
            <v>Natural</v>
          </cell>
          <cell r="L2261" t="str">
            <v>1 Natural</v>
          </cell>
          <cell r="M2261" t="str">
            <v>2 Privada (1)</v>
          </cell>
          <cell r="N2261" t="str">
            <v>4 Persona Natural (2)</v>
          </cell>
          <cell r="O2261" t="str">
            <v>1 Nacional</v>
          </cell>
          <cell r="Q2261" t="str">
            <v>3 3. Único Contratista</v>
          </cell>
          <cell r="U2261">
            <v>1014222729</v>
          </cell>
          <cell r="V2261" t="str">
            <v>LORENA GUADALUPE RICO MARTINEZ</v>
          </cell>
        </row>
        <row r="2262">
          <cell r="C2262" t="str">
            <v>3016-2024</v>
          </cell>
          <cell r="D2262" t="str">
            <v>JUAN SEBASTIAN LOZANO CORTES</v>
          </cell>
          <cell r="E2262" t="str">
            <v>JUAN SEBASTIAN LOZANO CORTES</v>
          </cell>
          <cell r="F2262" t="str">
            <v>Cédula de Ciudadania</v>
          </cell>
          <cell r="G2262">
            <v>1030659149</v>
          </cell>
          <cell r="H2262">
            <v>1030659149</v>
          </cell>
          <cell r="I2262">
            <v>8</v>
          </cell>
          <cell r="K2262" t="str">
            <v>Natural</v>
          </cell>
          <cell r="L2262" t="str">
            <v>1 Natural</v>
          </cell>
          <cell r="M2262" t="str">
            <v>2 Privada (1)</v>
          </cell>
          <cell r="N2262" t="str">
            <v>4 Persona Natural (2)</v>
          </cell>
          <cell r="O2262" t="str">
            <v>1 Nacional</v>
          </cell>
          <cell r="Q2262" t="str">
            <v>3 3. Único Contratista</v>
          </cell>
          <cell r="U2262">
            <v>1030659149</v>
          </cell>
          <cell r="V2262" t="str">
            <v>JUAN SEBASTIAN LOZANO CORTES</v>
          </cell>
        </row>
        <row r="2263">
          <cell r="C2263" t="str">
            <v>3017-2024</v>
          </cell>
          <cell r="D2263" t="str">
            <v>TATIANA VANESSA NIÑO GUTIERREZ</v>
          </cell>
          <cell r="E2263" t="str">
            <v>TATIANA VANESSA NIÑO GUTIERREZ</v>
          </cell>
          <cell r="F2263" t="str">
            <v>Cédula de Ciudadania</v>
          </cell>
          <cell r="G2263">
            <v>1023943671</v>
          </cell>
          <cell r="H2263">
            <v>1023943671</v>
          </cell>
          <cell r="I2263">
            <v>3</v>
          </cell>
          <cell r="K2263" t="str">
            <v>Natural</v>
          </cell>
          <cell r="L2263" t="str">
            <v>1 Natural</v>
          </cell>
          <cell r="M2263" t="str">
            <v>2 Privada (1)</v>
          </cell>
          <cell r="N2263" t="str">
            <v>4 Persona Natural (2)</v>
          </cell>
          <cell r="O2263" t="str">
            <v>1 Nacional</v>
          </cell>
          <cell r="Q2263" t="str">
            <v>3 3. Único Contratista</v>
          </cell>
          <cell r="U2263">
            <v>1023943671</v>
          </cell>
          <cell r="V2263" t="str">
            <v>TATIANA VANESSA NIÑO GUTIERREZ</v>
          </cell>
        </row>
        <row r="2264">
          <cell r="C2264" t="str">
            <v>3018-2024</v>
          </cell>
          <cell r="D2264" t="str">
            <v>cristian camilo montaño panqueva</v>
          </cell>
          <cell r="E2264" t="str">
            <v>CRISTIAN CAMILO MONTAÑO PANQUEVA</v>
          </cell>
          <cell r="F2264" t="str">
            <v>Cédula de Ciudadania</v>
          </cell>
          <cell r="G2264">
            <v>1023876830</v>
          </cell>
          <cell r="H2264">
            <v>1023876830</v>
          </cell>
          <cell r="I2264">
            <v>0</v>
          </cell>
          <cell r="K2264" t="str">
            <v>Natural</v>
          </cell>
          <cell r="L2264" t="str">
            <v>1 Natural</v>
          </cell>
          <cell r="M2264" t="str">
            <v>2 Privada (1)</v>
          </cell>
          <cell r="N2264" t="str">
            <v>4 Persona Natural (2)</v>
          </cell>
          <cell r="O2264" t="str">
            <v>1 Nacional</v>
          </cell>
          <cell r="Q2264" t="str">
            <v>3 3. Único Contratista</v>
          </cell>
          <cell r="U2264">
            <v>1023876830</v>
          </cell>
          <cell r="V2264" t="str">
            <v>CRISTIAN CAMILO MONTAÑO PANQUEVA</v>
          </cell>
        </row>
        <row r="2265">
          <cell r="C2265" t="str">
            <v>302-2024</v>
          </cell>
          <cell r="D2265" t="str">
            <v>DANIELA DIUSABA RODRIGUEZ</v>
          </cell>
          <cell r="E2265" t="str">
            <v>DANIELA DIUSABA RODRIGUEZ</v>
          </cell>
          <cell r="F2265" t="str">
            <v>Cédula de Ciudadania</v>
          </cell>
          <cell r="G2265">
            <v>1013593585</v>
          </cell>
          <cell r="H2265">
            <v>1013593585</v>
          </cell>
          <cell r="I2265">
            <v>9</v>
          </cell>
          <cell r="K2265" t="str">
            <v>Natural</v>
          </cell>
          <cell r="L2265" t="str">
            <v>1 Natural</v>
          </cell>
          <cell r="M2265" t="str">
            <v>2 Privada (1)</v>
          </cell>
          <cell r="N2265" t="str">
            <v>4 Persona Natural (2)</v>
          </cell>
          <cell r="O2265" t="str">
            <v>1 Nacional</v>
          </cell>
          <cell r="Q2265" t="str">
            <v>3 3. Único Contratista</v>
          </cell>
          <cell r="U2265">
            <v>1013593585</v>
          </cell>
          <cell r="V2265" t="str">
            <v>DANIELA DIUSABA RODRIGUEZ</v>
          </cell>
        </row>
        <row r="2266">
          <cell r="C2266" t="str">
            <v>3020-2024</v>
          </cell>
          <cell r="D2266" t="str">
            <v>Braulio Andres Zorro Velasquez</v>
          </cell>
          <cell r="E2266" t="str">
            <v>BRAULIO ANDRES ZORRO VELASQUEZ</v>
          </cell>
          <cell r="F2266" t="str">
            <v>Cédula de Ciudadania</v>
          </cell>
          <cell r="G2266">
            <v>1019118891</v>
          </cell>
          <cell r="H2266">
            <v>1019118891</v>
          </cell>
          <cell r="I2266">
            <v>4</v>
          </cell>
          <cell r="K2266" t="str">
            <v>Natural</v>
          </cell>
          <cell r="L2266" t="str">
            <v>1 Natural</v>
          </cell>
          <cell r="M2266" t="str">
            <v>2 Privada (1)</v>
          </cell>
          <cell r="N2266" t="str">
            <v>4 Persona Natural (2)</v>
          </cell>
          <cell r="O2266" t="str">
            <v>1 Nacional</v>
          </cell>
          <cell r="Q2266" t="str">
            <v>3 3. Único Contratista</v>
          </cell>
          <cell r="U2266">
            <v>1019118891</v>
          </cell>
          <cell r="V2266" t="str">
            <v>BRAULIO ANDRES ZORRO VELASQUEZ</v>
          </cell>
        </row>
        <row r="2267">
          <cell r="C2267" t="str">
            <v>3021-2024</v>
          </cell>
          <cell r="D2267" t="str">
            <v>John Alexander Sanchez Infante</v>
          </cell>
          <cell r="E2267" t="str">
            <v>JOHN ALEXANDER SANCHEZ INFANTE</v>
          </cell>
          <cell r="F2267" t="str">
            <v>Cédula de Ciudadania</v>
          </cell>
          <cell r="G2267">
            <v>79828494</v>
          </cell>
          <cell r="H2267">
            <v>79828494</v>
          </cell>
          <cell r="I2267">
            <v>7</v>
          </cell>
          <cell r="K2267" t="str">
            <v>Natural</v>
          </cell>
          <cell r="L2267" t="str">
            <v>1 Natural</v>
          </cell>
          <cell r="M2267" t="str">
            <v>2 Privada (1)</v>
          </cell>
          <cell r="N2267" t="str">
            <v>4 Persona Natural (2)</v>
          </cell>
          <cell r="O2267" t="str">
            <v>1 Nacional</v>
          </cell>
          <cell r="Q2267" t="str">
            <v>3 3. Único Contratista</v>
          </cell>
          <cell r="U2267">
            <v>79828494</v>
          </cell>
          <cell r="V2267" t="str">
            <v>JOHN ALEXANDER SANCHEZ INFANTE</v>
          </cell>
        </row>
        <row r="2268">
          <cell r="C2268" t="str">
            <v>3022-2024</v>
          </cell>
          <cell r="D2268" t="str">
            <v>Esteban Escobar Londoño</v>
          </cell>
          <cell r="E2268" t="str">
            <v>ESTEBAN ESCOBAR LONDOÑO</v>
          </cell>
          <cell r="F2268" t="str">
            <v>Cédula de Ciudadania</v>
          </cell>
          <cell r="G2268">
            <v>1030648347</v>
          </cell>
          <cell r="H2268">
            <v>1030648347</v>
          </cell>
          <cell r="I2268">
            <v>2</v>
          </cell>
          <cell r="K2268" t="str">
            <v>Natural</v>
          </cell>
          <cell r="L2268" t="str">
            <v>1 Natural</v>
          </cell>
          <cell r="M2268" t="str">
            <v>2 Privada (1)</v>
          </cell>
          <cell r="N2268" t="str">
            <v>4 Persona Natural (2)</v>
          </cell>
          <cell r="O2268" t="str">
            <v>1 Nacional</v>
          </cell>
          <cell r="Q2268" t="str">
            <v>3 3. Único Contratista</v>
          </cell>
          <cell r="U2268">
            <v>1030648347</v>
          </cell>
          <cell r="V2268" t="str">
            <v>ESTEBAN ESCOBAR LONDOÑO</v>
          </cell>
        </row>
        <row r="2269">
          <cell r="C2269" t="str">
            <v>3023-2024</v>
          </cell>
          <cell r="D2269" t="str">
            <v>Laura Juliana Ángel Escalante</v>
          </cell>
          <cell r="E2269" t="str">
            <v>LAURA JULIANA ANGEL ESCALANTE</v>
          </cell>
          <cell r="F2269" t="str">
            <v>Cédula de Ciudadania</v>
          </cell>
          <cell r="G2269">
            <v>1014282105</v>
          </cell>
          <cell r="H2269">
            <v>1014282105</v>
          </cell>
          <cell r="I2269">
            <v>6</v>
          </cell>
          <cell r="K2269" t="str">
            <v>Natural</v>
          </cell>
          <cell r="L2269" t="str">
            <v>1 Natural</v>
          </cell>
          <cell r="M2269" t="str">
            <v>2 Privada (1)</v>
          </cell>
          <cell r="N2269" t="str">
            <v>4 Persona Natural (2)</v>
          </cell>
          <cell r="O2269" t="str">
            <v>1 Nacional</v>
          </cell>
          <cell r="Q2269" t="str">
            <v>3 3. Único Contratista</v>
          </cell>
          <cell r="U2269">
            <v>1014282105</v>
          </cell>
          <cell r="V2269" t="str">
            <v>LAURA JULIANA ANGEL ESCALANTE</v>
          </cell>
        </row>
        <row r="2270">
          <cell r="C2270" t="str">
            <v>3024-2024</v>
          </cell>
          <cell r="D2270" t="str">
            <v>Jaime Alberto Barrientos Varela</v>
          </cell>
          <cell r="E2270" t="str">
            <v>JAIME ALBERTO BARRIENTOS VARELA</v>
          </cell>
          <cell r="F2270" t="str">
            <v>Cédula de Ciudadania</v>
          </cell>
          <cell r="G2270">
            <v>79557408</v>
          </cell>
          <cell r="H2270">
            <v>79557408</v>
          </cell>
          <cell r="I2270">
            <v>1</v>
          </cell>
          <cell r="K2270" t="str">
            <v>Natural</v>
          </cell>
          <cell r="L2270" t="str">
            <v>1 Natural</v>
          </cell>
          <cell r="M2270" t="str">
            <v>2 Privada (1)</v>
          </cell>
          <cell r="N2270" t="str">
            <v>4 Persona Natural (2)</v>
          </cell>
          <cell r="O2270" t="str">
            <v>1 Nacional</v>
          </cell>
          <cell r="Q2270" t="str">
            <v>3 3. Único Contratista</v>
          </cell>
          <cell r="U2270">
            <v>79557408</v>
          </cell>
          <cell r="V2270" t="str">
            <v>JAIME ALBERTO BARRIENTOS VARELA</v>
          </cell>
        </row>
        <row r="2271">
          <cell r="C2271" t="str">
            <v>3025-2024</v>
          </cell>
          <cell r="D2271" t="str">
            <v>Pía Castiblanco Ávila</v>
          </cell>
          <cell r="E2271" t="str">
            <v>WILSON ELIECER PEÑA PINZON</v>
          </cell>
          <cell r="F2271" t="str">
            <v>Cédula de Ciudadania</v>
          </cell>
          <cell r="G2271">
            <v>80795505</v>
          </cell>
          <cell r="H2271">
            <v>80795505</v>
          </cell>
          <cell r="I2271">
            <v>1</v>
          </cell>
          <cell r="K2271" t="str">
            <v>Natural</v>
          </cell>
          <cell r="L2271" t="str">
            <v>1 Natural</v>
          </cell>
          <cell r="M2271" t="str">
            <v>2 Privada (1)</v>
          </cell>
          <cell r="N2271" t="str">
            <v>4 Persona Natural (2)</v>
          </cell>
          <cell r="O2271" t="str">
            <v>1 Nacional</v>
          </cell>
          <cell r="Q2271" t="str">
            <v>3 3. Único Contratista</v>
          </cell>
          <cell r="U2271">
            <v>80795505</v>
          </cell>
          <cell r="V2271" t="str">
            <v>WILSON ELIECER PEÑA PINZON</v>
          </cell>
        </row>
        <row r="2272">
          <cell r="C2272" t="str">
            <v>3026-2024</v>
          </cell>
          <cell r="D2272" t="str">
            <v>DANIEL MENDEL SCHWARTZ MENDEZ</v>
          </cell>
          <cell r="E2272" t="str">
            <v>DANIEL MENDEL SCHWARTZ MENDEZ</v>
          </cell>
          <cell r="F2272" t="str">
            <v>Cédula de Ciudadania</v>
          </cell>
          <cell r="G2272">
            <v>1026296819</v>
          </cell>
          <cell r="H2272">
            <v>1026296819</v>
          </cell>
          <cell r="I2272">
            <v>0</v>
          </cell>
          <cell r="K2272" t="str">
            <v>Natural</v>
          </cell>
          <cell r="L2272" t="str">
            <v>1 Natural</v>
          </cell>
          <cell r="M2272" t="str">
            <v>2 Privada (1)</v>
          </cell>
          <cell r="N2272" t="str">
            <v>4 Persona Natural (2)</v>
          </cell>
          <cell r="O2272" t="str">
            <v>1 Nacional</v>
          </cell>
          <cell r="Q2272" t="str">
            <v>3 3. Único Contratista</v>
          </cell>
          <cell r="U2272">
            <v>1026296819</v>
          </cell>
          <cell r="V2272" t="str">
            <v>DANIEL MENDEL SCHWARTZ MENDEZ</v>
          </cell>
        </row>
        <row r="2273">
          <cell r="C2273" t="str">
            <v>3027-2024</v>
          </cell>
          <cell r="D2273" t="str">
            <v>Ruth Alexandra Barón Agudelo</v>
          </cell>
          <cell r="E2273" t="str">
            <v>RUTH ALEXANDRA BARON AGUDELO</v>
          </cell>
          <cell r="F2273" t="str">
            <v>Cédula de Ciudadania</v>
          </cell>
          <cell r="G2273">
            <v>1023896593</v>
          </cell>
          <cell r="H2273">
            <v>1023896593</v>
          </cell>
          <cell r="I2273">
            <v>5</v>
          </cell>
          <cell r="K2273" t="str">
            <v>Natural</v>
          </cell>
          <cell r="L2273" t="str">
            <v>1 Natural</v>
          </cell>
          <cell r="M2273" t="str">
            <v>2 Privada (1)</v>
          </cell>
          <cell r="N2273" t="str">
            <v>4 Persona Natural (2)</v>
          </cell>
          <cell r="O2273" t="str">
            <v>1 Nacional</v>
          </cell>
          <cell r="Q2273" t="str">
            <v>3 3. Único Contratista</v>
          </cell>
          <cell r="U2273">
            <v>1023896593</v>
          </cell>
          <cell r="V2273" t="str">
            <v>RUTH ALEXANDRA BARON AGUDELO</v>
          </cell>
        </row>
        <row r="2274">
          <cell r="C2274" t="str">
            <v>3028-2024</v>
          </cell>
          <cell r="D2274" t="str">
            <v>INDEXA SYSTEMS SAS</v>
          </cell>
          <cell r="E2274" t="str">
            <v>INDEXA SYSTEMS SAS</v>
          </cell>
          <cell r="F2274" t="str">
            <v>Cédula de Ciudadania</v>
          </cell>
          <cell r="G2274">
            <v>901246775</v>
          </cell>
          <cell r="H2274">
            <v>901246775</v>
          </cell>
          <cell r="I2274">
            <v>4</v>
          </cell>
          <cell r="K2274" t="str">
            <v>Jurídica</v>
          </cell>
          <cell r="L2274" t="str">
            <v>1 Natural</v>
          </cell>
          <cell r="M2274" t="str">
            <v>2 Privada (1)</v>
          </cell>
          <cell r="N2274" t="str">
            <v>4 Persona Natural (2)</v>
          </cell>
          <cell r="O2274" t="str">
            <v>1 Nacional</v>
          </cell>
          <cell r="Q2274" t="str">
            <v>3 3. Único Contratista</v>
          </cell>
          <cell r="U2274">
            <v>1020735706</v>
          </cell>
          <cell r="V2274" t="str">
            <v>RAUL SEBASTIAN VILLAMIL BARRETO</v>
          </cell>
        </row>
        <row r="2275">
          <cell r="C2275" t="str">
            <v>3029-2024</v>
          </cell>
          <cell r="D2275" t="str">
            <v>David Alfonso Peña Rodriguez</v>
          </cell>
          <cell r="E2275" t="str">
            <v>DAVID ALFONSO PEÑA RODRIGUEZ</v>
          </cell>
          <cell r="F2275" t="str">
            <v>Cédula de Ciudadania</v>
          </cell>
          <cell r="G2275">
            <v>1023880568</v>
          </cell>
          <cell r="H2275">
            <v>1023880568</v>
          </cell>
          <cell r="I2275">
            <v>0</v>
          </cell>
          <cell r="K2275" t="str">
            <v>Natural</v>
          </cell>
          <cell r="L2275" t="str">
            <v>1 Natural</v>
          </cell>
          <cell r="M2275" t="str">
            <v>2 Privada (1)</v>
          </cell>
          <cell r="N2275" t="str">
            <v>4 Persona Natural (2)</v>
          </cell>
          <cell r="O2275" t="str">
            <v>1 Nacional</v>
          </cell>
          <cell r="Q2275" t="str">
            <v>3 3. Único Contratista</v>
          </cell>
          <cell r="U2275">
            <v>1023880568</v>
          </cell>
          <cell r="V2275" t="str">
            <v>DAVID ALFONSO PEÑA RODRIGUEZ</v>
          </cell>
        </row>
        <row r="2276">
          <cell r="C2276" t="str">
            <v>303-2024</v>
          </cell>
          <cell r="D2276" t="str">
            <v>DANNA VALENTINA RINCON PALACIOS</v>
          </cell>
          <cell r="E2276" t="str">
            <v>DANNA VALENTINA RINCON PALACIOS</v>
          </cell>
          <cell r="F2276" t="str">
            <v>Cédula de Ciudadania</v>
          </cell>
          <cell r="G2276">
            <v>1000251330</v>
          </cell>
          <cell r="H2276">
            <v>1000251330</v>
          </cell>
          <cell r="I2276">
            <v>3</v>
          </cell>
          <cell r="K2276" t="str">
            <v>Natural</v>
          </cell>
          <cell r="L2276" t="str">
            <v>1 Natural</v>
          </cell>
          <cell r="M2276" t="str">
            <v>2 Privada (1)</v>
          </cell>
          <cell r="N2276" t="str">
            <v>4 Persona Natural (2)</v>
          </cell>
          <cell r="O2276" t="str">
            <v>1 Nacional</v>
          </cell>
          <cell r="Q2276" t="str">
            <v>3 3. Único Contratista</v>
          </cell>
          <cell r="U2276">
            <v>1000251330</v>
          </cell>
          <cell r="V2276" t="str">
            <v>DANNA VALENTINA RINCON PALACIOS</v>
          </cell>
        </row>
        <row r="2277">
          <cell r="C2277" t="str">
            <v>3030-2024</v>
          </cell>
          <cell r="D2277" t="str">
            <v>María Alejandra Salgado García</v>
          </cell>
          <cell r="E2277" t="str">
            <v>MARIA ALEJANDRA SALGADO GARCIA</v>
          </cell>
          <cell r="F2277" t="str">
            <v>Cédula de Ciudadania</v>
          </cell>
          <cell r="G2277">
            <v>1000506693</v>
          </cell>
          <cell r="H2277">
            <v>1000506693</v>
          </cell>
          <cell r="I2277">
            <v>8</v>
          </cell>
          <cell r="K2277" t="str">
            <v>Natural</v>
          </cell>
          <cell r="L2277" t="str">
            <v>1 Natural</v>
          </cell>
          <cell r="M2277" t="str">
            <v>2 Privada (1)</v>
          </cell>
          <cell r="N2277" t="str">
            <v>4 Persona Natural (2)</v>
          </cell>
          <cell r="O2277" t="str">
            <v>1 Nacional</v>
          </cell>
          <cell r="Q2277" t="str">
            <v>3 3. Único Contratista</v>
          </cell>
          <cell r="U2277">
            <v>1000506693</v>
          </cell>
          <cell r="V2277" t="str">
            <v>MARIA ALEJANDRA SALGADO GARCIA</v>
          </cell>
        </row>
        <row r="2278">
          <cell r="C2278" t="str">
            <v>3031-2024</v>
          </cell>
          <cell r="D2278" t="str">
            <v>Carmensusana</v>
          </cell>
          <cell r="E2278" t="str">
            <v>CARMENSUSANA TAPIA MORALES</v>
          </cell>
          <cell r="F2278" t="str">
            <v>Cédula de Ciudadania</v>
          </cell>
          <cell r="G2278">
            <v>52155748</v>
          </cell>
          <cell r="H2278">
            <v>52155748</v>
          </cell>
          <cell r="I2278">
            <v>5</v>
          </cell>
          <cell r="K2278" t="str">
            <v>Natural</v>
          </cell>
          <cell r="L2278" t="str">
            <v>1 Natural</v>
          </cell>
          <cell r="M2278" t="str">
            <v>2 Privada (1)</v>
          </cell>
          <cell r="N2278" t="str">
            <v>4 Persona Natural (2)</v>
          </cell>
          <cell r="O2278" t="str">
            <v>1 Nacional</v>
          </cell>
          <cell r="Q2278" t="str">
            <v>3 3. Único Contratista</v>
          </cell>
          <cell r="U2278">
            <v>52155748</v>
          </cell>
          <cell r="V2278" t="str">
            <v>CARMENSUSANA TAPIA MORALES</v>
          </cell>
        </row>
        <row r="2279">
          <cell r="C2279" t="str">
            <v>3032-2024</v>
          </cell>
          <cell r="D2279" t="str">
            <v>Edison Andrey Rojas Olaya</v>
          </cell>
          <cell r="E2279" t="str">
            <v>EDISON ANDREY ROJAS OLAYA</v>
          </cell>
          <cell r="F2279" t="str">
            <v>Cédula de Ciudadania</v>
          </cell>
          <cell r="G2279">
            <v>1016060588</v>
          </cell>
          <cell r="H2279">
            <v>1016060588</v>
          </cell>
          <cell r="I2279">
            <v>4</v>
          </cell>
          <cell r="K2279" t="str">
            <v>Natural</v>
          </cell>
          <cell r="L2279" t="str">
            <v>1 Natural</v>
          </cell>
          <cell r="M2279" t="str">
            <v>2 Privada (1)</v>
          </cell>
          <cell r="N2279" t="str">
            <v>4 Persona Natural (2)</v>
          </cell>
          <cell r="O2279" t="str">
            <v>1 Nacional</v>
          </cell>
          <cell r="Q2279" t="str">
            <v>3 3. Único Contratista</v>
          </cell>
          <cell r="U2279">
            <v>1016060588</v>
          </cell>
          <cell r="V2279" t="str">
            <v>EDISON ANDREY ROJAS OLAYA</v>
          </cell>
        </row>
        <row r="2280">
          <cell r="C2280" t="str">
            <v>3033-2024</v>
          </cell>
          <cell r="D2280" t="str">
            <v>REINALDO CASTRO ROJAS</v>
          </cell>
          <cell r="E2280" t="str">
            <v>REINALDO CASTRO ROJAS</v>
          </cell>
          <cell r="F2280" t="str">
            <v>Cédula de Ciudadania</v>
          </cell>
          <cell r="G2280">
            <v>11222355</v>
          </cell>
          <cell r="H2280">
            <v>11222355</v>
          </cell>
          <cell r="I2280">
            <v>2</v>
          </cell>
          <cell r="K2280" t="str">
            <v>Natural</v>
          </cell>
          <cell r="L2280" t="str">
            <v>1 Natural</v>
          </cell>
          <cell r="M2280" t="str">
            <v>2 Privada (1)</v>
          </cell>
          <cell r="N2280" t="str">
            <v>4 Persona Natural (2)</v>
          </cell>
          <cell r="O2280" t="str">
            <v>1 Nacional</v>
          </cell>
          <cell r="Q2280" t="str">
            <v>3 3. Único Contratista</v>
          </cell>
          <cell r="U2280">
            <v>11222355</v>
          </cell>
          <cell r="V2280" t="str">
            <v>REINALDO CASTRO ROJAS</v>
          </cell>
        </row>
        <row r="2281">
          <cell r="C2281" t="str">
            <v>3034-2024</v>
          </cell>
          <cell r="D2281" t="str">
            <v>LINA PAOLA PRIETO MUÑOZ</v>
          </cell>
          <cell r="E2281" t="str">
            <v>LINA PAOLA PRIETO MUÑOZ</v>
          </cell>
          <cell r="F2281" t="str">
            <v>Cédula de Ciudadania</v>
          </cell>
          <cell r="G2281">
            <v>53179333</v>
          </cell>
          <cell r="H2281">
            <v>53179333</v>
          </cell>
          <cell r="I2281">
            <v>1</v>
          </cell>
          <cell r="K2281" t="str">
            <v>Natural</v>
          </cell>
          <cell r="L2281" t="str">
            <v>1 Natural</v>
          </cell>
          <cell r="M2281" t="str">
            <v>2 Privada (1)</v>
          </cell>
          <cell r="N2281" t="str">
            <v>4 Persona Natural (2)</v>
          </cell>
          <cell r="O2281" t="str">
            <v>1 Nacional</v>
          </cell>
          <cell r="Q2281" t="str">
            <v>3 3. Único Contratista</v>
          </cell>
          <cell r="U2281">
            <v>53179333</v>
          </cell>
          <cell r="V2281" t="str">
            <v>LINA PAOLA PRIETO MUÑOZ</v>
          </cell>
        </row>
        <row r="2282">
          <cell r="C2282" t="str">
            <v>3035-2024</v>
          </cell>
          <cell r="D2282" t="str">
            <v>YOBANETH ALEXIS PIÑEROS CADENA</v>
          </cell>
          <cell r="E2282" t="str">
            <v>YOBANETH ALEXIS PIÑEROS CADENA</v>
          </cell>
          <cell r="F2282" t="str">
            <v>Cédula de Ciudadania</v>
          </cell>
          <cell r="G2282">
            <v>1031132951</v>
          </cell>
          <cell r="H2282">
            <v>1031132951</v>
          </cell>
          <cell r="I2282">
            <v>1</v>
          </cell>
          <cell r="K2282" t="str">
            <v>Natural</v>
          </cell>
          <cell r="L2282" t="str">
            <v>1 Natural</v>
          </cell>
          <cell r="M2282" t="str">
            <v>2 Privada (1)</v>
          </cell>
          <cell r="N2282" t="str">
            <v>4 Persona Natural (2)</v>
          </cell>
          <cell r="O2282" t="str">
            <v>1 Nacional</v>
          </cell>
          <cell r="Q2282" t="str">
            <v>3 3. Único Contratista</v>
          </cell>
          <cell r="U2282">
            <v>1031132951</v>
          </cell>
          <cell r="V2282" t="str">
            <v>YOBANETH ALEXIS PIÑEROS CADENA</v>
          </cell>
        </row>
        <row r="2283">
          <cell r="C2283" t="str">
            <v>3036-2024</v>
          </cell>
          <cell r="D2283" t="str">
            <v>JAVIER ROBERTO VERGARA CASTILLO</v>
          </cell>
          <cell r="E2283" t="str">
            <v>JAVIER ROBERTO VERGARA CASTILLO</v>
          </cell>
          <cell r="F2283" t="str">
            <v>Cédula de Ciudadania</v>
          </cell>
          <cell r="G2283">
            <v>80246442</v>
          </cell>
          <cell r="H2283">
            <v>80246442</v>
          </cell>
          <cell r="I2283">
            <v>1</v>
          </cell>
          <cell r="K2283" t="str">
            <v>Natural</v>
          </cell>
          <cell r="L2283" t="str">
            <v>1 Natural</v>
          </cell>
          <cell r="M2283" t="str">
            <v>2 Privada (1)</v>
          </cell>
          <cell r="N2283" t="str">
            <v>4 Persona Natural (2)</v>
          </cell>
          <cell r="O2283" t="str">
            <v>1 Nacional</v>
          </cell>
          <cell r="Q2283" t="str">
            <v>3 3. Único Contratista</v>
          </cell>
          <cell r="U2283">
            <v>80246442</v>
          </cell>
          <cell r="V2283" t="str">
            <v>JAVIER ROBERTO VERGARA CASTILLO</v>
          </cell>
        </row>
        <row r="2284">
          <cell r="C2284" t="str">
            <v>3037-2024</v>
          </cell>
          <cell r="D2284" t="str">
            <v>Leidy Alejandra Achury Sanchez</v>
          </cell>
          <cell r="E2284" t="str">
            <v>LEIDY ALEJANDRA ACHURY SANCHEZ</v>
          </cell>
          <cell r="F2284" t="str">
            <v>Cédula de Ciudadania</v>
          </cell>
          <cell r="G2284">
            <v>1016099254</v>
          </cell>
          <cell r="H2284">
            <v>700111637</v>
          </cell>
          <cell r="I2284">
            <v>7</v>
          </cell>
          <cell r="K2284" t="str">
            <v>Natural</v>
          </cell>
          <cell r="L2284" t="str">
            <v>1 Natural</v>
          </cell>
          <cell r="M2284" t="str">
            <v>2 Privada (1)</v>
          </cell>
          <cell r="N2284" t="str">
            <v>4 Persona Natural (2)</v>
          </cell>
          <cell r="O2284" t="str">
            <v>1 Nacional</v>
          </cell>
          <cell r="Q2284" t="str">
            <v>3 3. Único Contratista</v>
          </cell>
          <cell r="U2284">
            <v>1016099254</v>
          </cell>
          <cell r="V2284" t="str">
            <v>LEIDY ALEJANDRA ACHURY SANCHEZ</v>
          </cell>
        </row>
        <row r="2285">
          <cell r="C2285" t="str">
            <v>3038-2024</v>
          </cell>
          <cell r="D2285" t="str">
            <v>FRANCISCO ALBERTO VELANDIA</v>
          </cell>
          <cell r="E2285" t="str">
            <v>FRANCISCO ALBERTO VELANDIA</v>
          </cell>
          <cell r="F2285" t="str">
            <v>Cédula de Ciudadania</v>
          </cell>
          <cell r="G2285">
            <v>80256822</v>
          </cell>
          <cell r="H2285">
            <v>80256822</v>
          </cell>
          <cell r="I2285">
            <v>8</v>
          </cell>
          <cell r="K2285" t="str">
            <v>Natural</v>
          </cell>
          <cell r="L2285" t="str">
            <v>1 Natural</v>
          </cell>
          <cell r="M2285" t="str">
            <v>2 Privada (1)</v>
          </cell>
          <cell r="N2285" t="str">
            <v>4 Persona Natural (2)</v>
          </cell>
          <cell r="O2285" t="str">
            <v>1 Nacional</v>
          </cell>
          <cell r="Q2285" t="str">
            <v>3 3. Único Contratista</v>
          </cell>
          <cell r="U2285">
            <v>80256822</v>
          </cell>
          <cell r="V2285" t="str">
            <v>FRANCISCO ALBERTO VELANDIA</v>
          </cell>
        </row>
        <row r="2286">
          <cell r="C2286" t="str">
            <v>3039-2024</v>
          </cell>
          <cell r="D2286" t="str">
            <v>Cindy Viviana Ramírez Jiménez</v>
          </cell>
          <cell r="E2286" t="str">
            <v>CINDY VIVIANA RAMIREZ JIMENEZ</v>
          </cell>
          <cell r="F2286" t="str">
            <v>Cédula de Ciudadania</v>
          </cell>
          <cell r="G2286">
            <v>1023886112</v>
          </cell>
          <cell r="H2286">
            <v>1023886112</v>
          </cell>
          <cell r="I2286">
            <v>3</v>
          </cell>
          <cell r="K2286" t="str">
            <v>Natural</v>
          </cell>
          <cell r="L2286" t="str">
            <v>1 Natural</v>
          </cell>
          <cell r="M2286" t="str">
            <v>2 Privada (1)</v>
          </cell>
          <cell r="N2286" t="str">
            <v>4 Persona Natural (2)</v>
          </cell>
          <cell r="O2286" t="str">
            <v>1 Nacional</v>
          </cell>
          <cell r="Q2286" t="str">
            <v>3 3. Único Contratista</v>
          </cell>
          <cell r="U2286">
            <v>1023886112</v>
          </cell>
          <cell r="V2286" t="str">
            <v>CINDY VIVIANA RAMIREZ JIMENEZ</v>
          </cell>
        </row>
        <row r="2287">
          <cell r="C2287" t="str">
            <v>304-2024</v>
          </cell>
          <cell r="D2287" t="str">
            <v>Nelson Gerardo Soledad Torres</v>
          </cell>
          <cell r="E2287" t="str">
            <v>NELSON GERARDO SOLEDAD TORRES</v>
          </cell>
          <cell r="F2287" t="str">
            <v>Cédula de Ciudadania</v>
          </cell>
          <cell r="G2287">
            <v>79973187</v>
          </cell>
          <cell r="H2287">
            <v>79973187</v>
          </cell>
          <cell r="I2287">
            <v>0</v>
          </cell>
          <cell r="K2287" t="str">
            <v>Natural</v>
          </cell>
          <cell r="L2287" t="str">
            <v>1 Natural</v>
          </cell>
          <cell r="M2287" t="str">
            <v>2 Privada (1)</v>
          </cell>
          <cell r="N2287" t="str">
            <v>4 Persona Natural (2)</v>
          </cell>
          <cell r="O2287" t="str">
            <v>1 Nacional</v>
          </cell>
          <cell r="Q2287" t="str">
            <v>3 3. Único Contratista</v>
          </cell>
          <cell r="U2287">
            <v>79973187</v>
          </cell>
          <cell r="V2287" t="str">
            <v>NELSON GERARDO SOLEDAD TORRES</v>
          </cell>
        </row>
        <row r="2288">
          <cell r="C2288" t="str">
            <v>3040-2024</v>
          </cell>
          <cell r="D2288" t="str">
            <v>Jared Jafet Forero Alvarez</v>
          </cell>
          <cell r="E2288" t="str">
            <v>JARED JAFET FORERO ALVAREZ</v>
          </cell>
          <cell r="F2288" t="str">
            <v>Cédula de Ciudadania</v>
          </cell>
          <cell r="G2288">
            <v>1032449438</v>
          </cell>
          <cell r="H2288">
            <v>1032449438</v>
          </cell>
          <cell r="I2288">
            <v>8</v>
          </cell>
          <cell r="K2288" t="str">
            <v>Natural</v>
          </cell>
          <cell r="L2288" t="str">
            <v>1 Natural</v>
          </cell>
          <cell r="M2288" t="str">
            <v>2 Privada (1)</v>
          </cell>
          <cell r="N2288" t="str">
            <v>4 Persona Natural (2)</v>
          </cell>
          <cell r="O2288" t="str">
            <v>1 Nacional</v>
          </cell>
          <cell r="Q2288" t="str">
            <v>3 3. Único Contratista</v>
          </cell>
          <cell r="U2288">
            <v>1032449438</v>
          </cell>
          <cell r="V2288" t="str">
            <v>JARED JAFET FORERO ALVAREZ</v>
          </cell>
        </row>
        <row r="2289">
          <cell r="C2289" t="str">
            <v>3041-2024</v>
          </cell>
          <cell r="D2289" t="str">
            <v>FREDY ALBERTO OROZCO ARDILA</v>
          </cell>
          <cell r="E2289" t="str">
            <v>FREDY ALBERTO OROZCO ARDILA</v>
          </cell>
          <cell r="F2289" t="str">
            <v>Cédula de Ciudadania</v>
          </cell>
          <cell r="G2289">
            <v>8853423</v>
          </cell>
          <cell r="H2289">
            <v>8853423</v>
          </cell>
          <cell r="I2289">
            <v>1</v>
          </cell>
          <cell r="K2289" t="str">
            <v>Natural</v>
          </cell>
          <cell r="L2289" t="str">
            <v>1 Natural</v>
          </cell>
          <cell r="M2289" t="str">
            <v>2 Privada (1)</v>
          </cell>
          <cell r="N2289" t="str">
            <v>4 Persona Natural (2)</v>
          </cell>
          <cell r="O2289" t="str">
            <v>1 Nacional</v>
          </cell>
          <cell r="Q2289" t="str">
            <v>3 3. Único Contratista</v>
          </cell>
          <cell r="U2289">
            <v>8853423</v>
          </cell>
          <cell r="V2289" t="str">
            <v>FREDY ALBERTO OROZCO ARDILA</v>
          </cell>
        </row>
        <row r="2290">
          <cell r="C2290" t="str">
            <v>3042-2024</v>
          </cell>
          <cell r="D2290" t="str">
            <v>ASOCIACION COLOMBIANA DE ACTORES</v>
          </cell>
          <cell r="E2290" t="str">
            <v>ASOCIACION COLOMBIANA DE ACTORES ACA</v>
          </cell>
          <cell r="F2290" t="str">
            <v>Cédula de Ciudadania</v>
          </cell>
          <cell r="G2290">
            <v>900742087</v>
          </cell>
          <cell r="H2290">
            <v>900742087</v>
          </cell>
          <cell r="I2290">
            <v>9</v>
          </cell>
          <cell r="K2290" t="str">
            <v>Jurídica</v>
          </cell>
          <cell r="L2290" t="str">
            <v>1 Natural</v>
          </cell>
          <cell r="M2290" t="str">
            <v>2 Privada (1)</v>
          </cell>
          <cell r="N2290" t="str">
            <v>4 Persona Natural (2)</v>
          </cell>
          <cell r="O2290" t="str">
            <v>1 Nacional</v>
          </cell>
          <cell r="Q2290" t="str">
            <v>3 3. Único Contratista</v>
          </cell>
          <cell r="U2290">
            <v>3209699</v>
          </cell>
          <cell r="V2290" t="str">
            <v>JULIO HERNÁN CORREAL TRIANA</v>
          </cell>
        </row>
        <row r="2291">
          <cell r="C2291" t="str">
            <v>3043-2024</v>
          </cell>
          <cell r="D2291" t="str">
            <v>Nelly Johanna Galindo Rojas</v>
          </cell>
          <cell r="E2291" t="str">
            <v>NELLY JOHANNA GALINDO ROJAS</v>
          </cell>
          <cell r="F2291" t="str">
            <v>Cédula de Ciudadania</v>
          </cell>
          <cell r="G2291">
            <v>53001050</v>
          </cell>
          <cell r="H2291">
            <v>53001050</v>
          </cell>
          <cell r="I2291">
            <v>6</v>
          </cell>
          <cell r="K2291" t="str">
            <v>Natural</v>
          </cell>
          <cell r="L2291" t="str">
            <v>1 Natural</v>
          </cell>
          <cell r="M2291" t="str">
            <v>2 Privada (1)</v>
          </cell>
          <cell r="N2291" t="str">
            <v>4 Persona Natural (2)</v>
          </cell>
          <cell r="O2291" t="str">
            <v>1 Nacional</v>
          </cell>
          <cell r="Q2291" t="str">
            <v>3 3. Único Contratista</v>
          </cell>
          <cell r="U2291">
            <v>53001050</v>
          </cell>
          <cell r="V2291" t="str">
            <v>NELLY JOHANNA GALINDO ROJAS</v>
          </cell>
        </row>
        <row r="2292">
          <cell r="C2292" t="str">
            <v>3044-2024</v>
          </cell>
          <cell r="D2292" t="str">
            <v>Luisa Fernanda Guzmán Daza</v>
          </cell>
          <cell r="E2292" t="str">
            <v>LUISA FERNANDA GUZMAN DAZA</v>
          </cell>
          <cell r="F2292" t="str">
            <v>Cédula de Ciudadania</v>
          </cell>
          <cell r="G2292">
            <v>1018417484</v>
          </cell>
          <cell r="H2292">
            <v>1018417484</v>
          </cell>
          <cell r="I2292">
            <v>9</v>
          </cell>
          <cell r="K2292" t="str">
            <v>Natural</v>
          </cell>
          <cell r="L2292" t="str">
            <v>1 Natural</v>
          </cell>
          <cell r="M2292" t="str">
            <v>2 Privada (1)</v>
          </cell>
          <cell r="N2292" t="str">
            <v>4 Persona Natural (2)</v>
          </cell>
          <cell r="O2292" t="str">
            <v>1 Nacional</v>
          </cell>
          <cell r="Q2292" t="str">
            <v>3 3. Único Contratista</v>
          </cell>
          <cell r="U2292">
            <v>1018417484</v>
          </cell>
          <cell r="V2292" t="str">
            <v>LUISA FERNANDA GUZMAN DAZA</v>
          </cell>
        </row>
        <row r="2293">
          <cell r="C2293" t="str">
            <v>3045-2024</v>
          </cell>
          <cell r="D2293" t="str">
            <v>nilson fabian zamora moreno</v>
          </cell>
          <cell r="E2293" t="str">
            <v>NILSON FABIAN ZAMORA MORENO</v>
          </cell>
          <cell r="F2293" t="str">
            <v>Cédula de Ciudadania</v>
          </cell>
          <cell r="G2293">
            <v>79900487</v>
          </cell>
          <cell r="H2293">
            <v>79900487</v>
          </cell>
          <cell r="I2293">
            <v>2</v>
          </cell>
          <cell r="K2293" t="str">
            <v>Natural</v>
          </cell>
          <cell r="L2293" t="str">
            <v>1 Natural</v>
          </cell>
          <cell r="M2293" t="str">
            <v>2 Privada (1)</v>
          </cell>
          <cell r="N2293" t="str">
            <v>4 Persona Natural (2)</v>
          </cell>
          <cell r="O2293" t="str">
            <v>1 Nacional</v>
          </cell>
          <cell r="Q2293" t="str">
            <v>3 3. Único Contratista</v>
          </cell>
          <cell r="U2293">
            <v>79900487</v>
          </cell>
          <cell r="V2293" t="str">
            <v>NILSON FABIAN ZAMORA MORENO</v>
          </cell>
        </row>
        <row r="2294">
          <cell r="C2294" t="str">
            <v>3046-2024</v>
          </cell>
          <cell r="D2294" t="str">
            <v>YULY ALEXANDRA PEREZ PERDOMO</v>
          </cell>
          <cell r="E2294" t="str">
            <v>YULY ALEXANDRA PEREZ PERDOMO</v>
          </cell>
          <cell r="F2294" t="str">
            <v>Cédula de Ciudadania</v>
          </cell>
          <cell r="G2294">
            <v>1075213427</v>
          </cell>
          <cell r="H2294">
            <v>1075213427</v>
          </cell>
          <cell r="I2294">
            <v>1</v>
          </cell>
          <cell r="K2294" t="str">
            <v>Natural</v>
          </cell>
          <cell r="L2294" t="str">
            <v>1 Natural</v>
          </cell>
          <cell r="M2294" t="str">
            <v>2 Privada (1)</v>
          </cell>
          <cell r="N2294" t="str">
            <v>4 Persona Natural (2)</v>
          </cell>
          <cell r="O2294" t="str">
            <v>1 Nacional</v>
          </cell>
          <cell r="Q2294" t="str">
            <v>3 3. Único Contratista</v>
          </cell>
          <cell r="U2294">
            <v>1075213427</v>
          </cell>
          <cell r="V2294" t="str">
            <v>YULY ALEXANDRA PEREZ PERDOMO</v>
          </cell>
        </row>
        <row r="2295">
          <cell r="C2295" t="str">
            <v>3047-2024</v>
          </cell>
          <cell r="D2295" t="str">
            <v>Yohana Andrea Reyes Forero</v>
          </cell>
          <cell r="E2295" t="str">
            <v>YOHANA ANDREA REYES FORERO</v>
          </cell>
          <cell r="F2295" t="str">
            <v>Cédula de Ciudadania</v>
          </cell>
          <cell r="G2295">
            <v>35354095</v>
          </cell>
          <cell r="H2295">
            <v>35354095</v>
          </cell>
          <cell r="I2295">
            <v>6</v>
          </cell>
          <cell r="K2295" t="str">
            <v>Natural</v>
          </cell>
          <cell r="L2295" t="str">
            <v>1 Natural</v>
          </cell>
          <cell r="M2295" t="str">
            <v>2 Privada (1)</v>
          </cell>
          <cell r="N2295" t="str">
            <v>4 Persona Natural (2)</v>
          </cell>
          <cell r="O2295" t="str">
            <v>1 Nacional</v>
          </cell>
          <cell r="Q2295" t="str">
            <v>3 3. Único Contratista</v>
          </cell>
          <cell r="U2295">
            <v>35354095</v>
          </cell>
          <cell r="V2295" t="str">
            <v>YOHANA ANDREA REYES FORERO</v>
          </cell>
        </row>
        <row r="2296">
          <cell r="C2296" t="str">
            <v>3048-2024</v>
          </cell>
          <cell r="D2296" t="str">
            <v>Gilbert Hurtado</v>
          </cell>
          <cell r="E2296" t="str">
            <v>Y GILBERT ANDRES HURTADO CHIRVA</v>
          </cell>
          <cell r="F2296" t="str">
            <v>Cédula de Ciudadania</v>
          </cell>
          <cell r="G2296">
            <v>1013677847</v>
          </cell>
          <cell r="H2296">
            <v>1013677847</v>
          </cell>
          <cell r="I2296">
            <v>5</v>
          </cell>
          <cell r="K2296" t="str">
            <v>Natural</v>
          </cell>
          <cell r="L2296" t="str">
            <v>1 Natural</v>
          </cell>
          <cell r="M2296" t="str">
            <v>2 Privada (1)</v>
          </cell>
          <cell r="N2296" t="str">
            <v>4 Persona Natural (2)</v>
          </cell>
          <cell r="O2296" t="str">
            <v>1 Nacional</v>
          </cell>
          <cell r="Q2296" t="str">
            <v>3 3. Único Contratista</v>
          </cell>
          <cell r="U2296">
            <v>1013677847</v>
          </cell>
          <cell r="V2296" t="str">
            <v>Y GILBERT ANDRES HURTADO CHIRVA</v>
          </cell>
        </row>
        <row r="2297">
          <cell r="C2297" t="str">
            <v>3049-2024</v>
          </cell>
          <cell r="D2297" t="str">
            <v>#NARRARELFUTURO</v>
          </cell>
          <cell r="E2297" t="str">
            <v>#NARRARELFUTURO</v>
          </cell>
          <cell r="F2297" t="str">
            <v>Cédula de Ciudadania</v>
          </cell>
          <cell r="G2297">
            <v>901150493</v>
          </cell>
          <cell r="H2297">
            <v>901150493</v>
          </cell>
          <cell r="I2297">
            <v>9</v>
          </cell>
          <cell r="K2297" t="str">
            <v>Jurídica</v>
          </cell>
          <cell r="L2297" t="str">
            <v>1 Natural</v>
          </cell>
          <cell r="M2297" t="str">
            <v>2 Privada (1)</v>
          </cell>
          <cell r="N2297" t="str">
            <v>4 Persona Natural (2)</v>
          </cell>
          <cell r="O2297" t="str">
            <v>1 Nacional</v>
          </cell>
          <cell r="Q2297" t="str">
            <v>3 3. Único Contratista</v>
          </cell>
          <cell r="U2297">
            <v>7632620</v>
          </cell>
          <cell r="V2297" t="str">
            <v>ALEJANDRO ANGEL TORRES</v>
          </cell>
        </row>
        <row r="2298">
          <cell r="C2298" t="str">
            <v>305-2024</v>
          </cell>
          <cell r="D2298" t="str">
            <v>ADRIANA PATRICIA PACHON ROJAS</v>
          </cell>
          <cell r="E2298" t="str">
            <v>ADRIANA PATRICIA PACHON ROJAS</v>
          </cell>
          <cell r="F2298" t="str">
            <v>Cédula de Ciudadania</v>
          </cell>
          <cell r="G2298">
            <v>52763103</v>
          </cell>
          <cell r="H2298">
            <v>52763103</v>
          </cell>
          <cell r="I2298">
            <v>3</v>
          </cell>
          <cell r="K2298" t="str">
            <v>Natural</v>
          </cell>
          <cell r="L2298" t="str">
            <v>1 Natural</v>
          </cell>
          <cell r="M2298" t="str">
            <v>2 Privada (1)</v>
          </cell>
          <cell r="N2298" t="str">
            <v>4 Persona Natural (2)</v>
          </cell>
          <cell r="O2298" t="str">
            <v>1 Nacional</v>
          </cell>
          <cell r="Q2298" t="str">
            <v>3 3. Único Contratista</v>
          </cell>
          <cell r="U2298">
            <v>52763103</v>
          </cell>
          <cell r="V2298" t="str">
            <v>ADRIANA PATRICIA PACHON ROJAS</v>
          </cell>
        </row>
        <row r="2299">
          <cell r="C2299" t="str">
            <v>3050-2024</v>
          </cell>
          <cell r="D2299" t="str">
            <v>Fernando Arturo Zapata Garzon</v>
          </cell>
          <cell r="E2299" t="str">
            <v>FERNANDO ARTURO ZAPATA GARZON</v>
          </cell>
          <cell r="F2299" t="str">
            <v>Cédula de Ciudadania</v>
          </cell>
          <cell r="G2299">
            <v>1015420140</v>
          </cell>
          <cell r="H2299">
            <v>1015420140</v>
          </cell>
          <cell r="I2299">
            <v>0</v>
          </cell>
          <cell r="K2299" t="str">
            <v>Natural</v>
          </cell>
          <cell r="L2299" t="str">
            <v>1 Natural</v>
          </cell>
          <cell r="M2299" t="str">
            <v>2 Privada (1)</v>
          </cell>
          <cell r="N2299" t="str">
            <v>4 Persona Natural (2)</v>
          </cell>
          <cell r="O2299" t="str">
            <v>1 Nacional</v>
          </cell>
          <cell r="Q2299" t="str">
            <v>3 3. Único Contratista</v>
          </cell>
          <cell r="U2299">
            <v>1015420140</v>
          </cell>
          <cell r="V2299" t="str">
            <v>FERNANDO ARTURO ZAPATA GARZON</v>
          </cell>
        </row>
        <row r="2300">
          <cell r="C2300" t="str">
            <v>3051-2024</v>
          </cell>
          <cell r="D2300" t="str">
            <v>Film Music Orchestra</v>
          </cell>
          <cell r="E2300" t="str">
            <v>FILM MUSIC ORCHESTRA S.A.S</v>
          </cell>
          <cell r="F2300" t="str">
            <v>Cédula de Ciudadania</v>
          </cell>
          <cell r="G2300">
            <v>901669982</v>
          </cell>
          <cell r="H2300">
            <v>901669982</v>
          </cell>
          <cell r="I2300">
            <v>8</v>
          </cell>
          <cell r="K2300" t="str">
            <v>Jurídica</v>
          </cell>
          <cell r="L2300" t="str">
            <v>1 Natural</v>
          </cell>
          <cell r="M2300" t="str">
            <v>2 Privada (1)</v>
          </cell>
          <cell r="N2300" t="str">
            <v>4 Persona Natural (2)</v>
          </cell>
          <cell r="O2300" t="str">
            <v>1 Nacional</v>
          </cell>
          <cell r="Q2300" t="str">
            <v>3 3. Único Contratista</v>
          </cell>
          <cell r="U2300">
            <v>1090177723</v>
          </cell>
          <cell r="V2300" t="str">
            <v>Jose Fernando Jauregui Vera</v>
          </cell>
        </row>
        <row r="2301">
          <cell r="C2301" t="str">
            <v>3052-2024</v>
          </cell>
          <cell r="D2301" t="str">
            <v>ROKA EVENTS SAS</v>
          </cell>
          <cell r="E2301" t="str">
            <v>ROKA EVENTS SAS</v>
          </cell>
          <cell r="F2301" t="str">
            <v>Cédula de Ciudadania</v>
          </cell>
          <cell r="G2301">
            <v>901568247</v>
          </cell>
          <cell r="H2301">
            <v>901568247</v>
          </cell>
          <cell r="I2301">
            <v>9</v>
          </cell>
          <cell r="K2301" t="str">
            <v>Jurídica</v>
          </cell>
          <cell r="L2301" t="str">
            <v>1 Natural</v>
          </cell>
          <cell r="M2301" t="str">
            <v>2 Privada (1)</v>
          </cell>
          <cell r="N2301" t="str">
            <v>4 Persona Natural (2)</v>
          </cell>
          <cell r="O2301" t="str">
            <v>1 Nacional</v>
          </cell>
          <cell r="Q2301" t="str">
            <v>3 3. Único Contratista</v>
          </cell>
          <cell r="U2301">
            <v>79693803</v>
          </cell>
          <cell r="V2301" t="str">
            <v>JAIR MONTENEGRO AVENDAÑO</v>
          </cell>
        </row>
        <row r="2302">
          <cell r="C2302" t="str">
            <v>3053-2024</v>
          </cell>
          <cell r="D2302" t="str">
            <v>Corporación Cultural InterColombia</v>
          </cell>
          <cell r="E2302" t="str">
            <v>CORPORACION CULTURAL INTERCOLOMBIA</v>
          </cell>
          <cell r="F2302" t="str">
            <v>Cédula de Ciudadania</v>
          </cell>
          <cell r="G2302">
            <v>830146711</v>
          </cell>
          <cell r="H2302">
            <v>830146711</v>
          </cell>
          <cell r="I2302">
            <v>7</v>
          </cell>
          <cell r="K2302" t="str">
            <v>Jurídica</v>
          </cell>
          <cell r="L2302" t="str">
            <v>1 Natural</v>
          </cell>
          <cell r="M2302" t="str">
            <v>2 Privada (1)</v>
          </cell>
          <cell r="N2302" t="str">
            <v>4 Persona Natural (2)</v>
          </cell>
          <cell r="O2302" t="str">
            <v>1 Nacional</v>
          </cell>
          <cell r="Q2302" t="str">
            <v>3 3. Único Contratista</v>
          </cell>
          <cell r="U2302">
            <v>41575268</v>
          </cell>
          <cell r="V2302" t="str">
            <v>MARIA DEL CONSUELO DEL PILAR ORJUELA CASTILLO</v>
          </cell>
        </row>
        <row r="2303">
          <cell r="C2303" t="str">
            <v>3054-2024</v>
          </cell>
          <cell r="D2303" t="str">
            <v>MATEO CARRILLO HERRERA</v>
          </cell>
          <cell r="E2303" t="str">
            <v>MATEO CARRILLO HERRERA</v>
          </cell>
          <cell r="F2303" t="str">
            <v>Cédula de Ciudadania</v>
          </cell>
          <cell r="G2303">
            <v>1015467988</v>
          </cell>
          <cell r="H2303">
            <v>1015467988</v>
          </cell>
          <cell r="I2303">
            <v>1</v>
          </cell>
          <cell r="K2303" t="str">
            <v>Natural</v>
          </cell>
          <cell r="L2303" t="str">
            <v>1 Natural</v>
          </cell>
          <cell r="M2303" t="str">
            <v>2 Privada (1)</v>
          </cell>
          <cell r="N2303" t="str">
            <v>4 Persona Natural (2)</v>
          </cell>
          <cell r="O2303" t="str">
            <v>1 Nacional</v>
          </cell>
          <cell r="Q2303" t="str">
            <v>3 3. Único Contratista</v>
          </cell>
          <cell r="U2303">
            <v>1015467988</v>
          </cell>
          <cell r="V2303" t="str">
            <v>MATEO CARRILLO HERRERA</v>
          </cell>
        </row>
        <row r="2304">
          <cell r="C2304" t="str">
            <v>3055-2024</v>
          </cell>
          <cell r="D2304" t="str">
            <v>Jeisson David Hurtado Scarpetta</v>
          </cell>
          <cell r="E2304" t="str">
            <v>JEISSON DAVID HURTADO SCARPETTA</v>
          </cell>
          <cell r="F2304" t="str">
            <v>Cédula de Ciudadania</v>
          </cell>
          <cell r="G2304">
            <v>1010232044</v>
          </cell>
          <cell r="H2304">
            <v>1010232044</v>
          </cell>
          <cell r="I2304">
            <v>7</v>
          </cell>
          <cell r="K2304" t="str">
            <v>Natural</v>
          </cell>
          <cell r="L2304" t="str">
            <v>1 Natural</v>
          </cell>
          <cell r="M2304" t="str">
            <v>2 Privada (1)</v>
          </cell>
          <cell r="N2304" t="str">
            <v>4 Persona Natural (2)</v>
          </cell>
          <cell r="O2304" t="str">
            <v>1 Nacional</v>
          </cell>
          <cell r="Q2304" t="str">
            <v>3 3. Único Contratista</v>
          </cell>
          <cell r="U2304">
            <v>1010232044</v>
          </cell>
          <cell r="V2304" t="str">
            <v>JEISSON DAVID HURTADO SCARPETTA</v>
          </cell>
        </row>
        <row r="2305">
          <cell r="C2305" t="str">
            <v>3056-2024</v>
          </cell>
          <cell r="D2305" t="str">
            <v>LAZARO JOSE RIVERA MORALES</v>
          </cell>
          <cell r="E2305" t="str">
            <v>LAZARO JOSE RIVERA MORALES</v>
          </cell>
          <cell r="F2305" t="str">
            <v>Cédula de Ciudadania</v>
          </cell>
          <cell r="G2305">
            <v>79797699</v>
          </cell>
          <cell r="H2305">
            <v>79797699</v>
          </cell>
          <cell r="I2305">
            <v>5</v>
          </cell>
          <cell r="K2305" t="str">
            <v>Natural</v>
          </cell>
          <cell r="L2305" t="str">
            <v>1 Natural</v>
          </cell>
          <cell r="M2305" t="str">
            <v>2 Privada (1)</v>
          </cell>
          <cell r="N2305" t="str">
            <v>4 Persona Natural (2)</v>
          </cell>
          <cell r="O2305" t="str">
            <v>1 Nacional</v>
          </cell>
          <cell r="Q2305" t="str">
            <v>3 3. Único Contratista</v>
          </cell>
          <cell r="U2305">
            <v>79797699</v>
          </cell>
          <cell r="V2305" t="str">
            <v>LAZARO JOSE RIVERA MORALES</v>
          </cell>
        </row>
        <row r="2306">
          <cell r="C2306" t="str">
            <v>3057-2024</v>
          </cell>
          <cell r="D2306" t="str">
            <v>ANDRES MAURICIO PRIETO SANCHEZ</v>
          </cell>
          <cell r="E2306" t="str">
            <v>ANDRES MAURICIO PRIETO SANCHEZ</v>
          </cell>
          <cell r="F2306" t="str">
            <v>Cédula de Ciudadania</v>
          </cell>
          <cell r="G2306">
            <v>1022357319</v>
          </cell>
          <cell r="H2306">
            <v>1022357319</v>
          </cell>
          <cell r="I2306">
            <v>8</v>
          </cell>
          <cell r="K2306" t="str">
            <v>Natural</v>
          </cell>
          <cell r="L2306" t="str">
            <v>1 Natural</v>
          </cell>
          <cell r="M2306" t="str">
            <v>2 Privada (1)</v>
          </cell>
          <cell r="N2306" t="str">
            <v>4 Persona Natural (2)</v>
          </cell>
          <cell r="O2306" t="str">
            <v>1 Nacional</v>
          </cell>
          <cell r="Q2306" t="str">
            <v>3 3. Único Contratista</v>
          </cell>
          <cell r="U2306">
            <v>1022357319</v>
          </cell>
          <cell r="V2306" t="str">
            <v>ANDRES MAURICIO PRIETO SANCHEZ</v>
          </cell>
        </row>
        <row r="2307">
          <cell r="C2307" t="str">
            <v>3058-2024</v>
          </cell>
          <cell r="D2307" t="str">
            <v>Promotora Colombia SAS</v>
          </cell>
          <cell r="E2307" t="str">
            <v>PROMOTORA COLOMBIA S.A.S.</v>
          </cell>
          <cell r="F2307" t="str">
            <v>Cédula de Ciudadania</v>
          </cell>
          <cell r="G2307">
            <v>901164545</v>
          </cell>
          <cell r="H2307">
            <v>901164545</v>
          </cell>
          <cell r="I2307">
            <v>4</v>
          </cell>
          <cell r="K2307" t="str">
            <v>Jurídica</v>
          </cell>
          <cell r="L2307" t="str">
            <v>1 Natural</v>
          </cell>
          <cell r="M2307" t="str">
            <v>2 Privada (1)</v>
          </cell>
          <cell r="N2307" t="str">
            <v>4 Persona Natural (2)</v>
          </cell>
          <cell r="O2307" t="str">
            <v>1 Nacional</v>
          </cell>
          <cell r="Q2307" t="str">
            <v>3 3. Único Contratista</v>
          </cell>
          <cell r="U2307">
            <v>79601391</v>
          </cell>
          <cell r="V2307" t="str">
            <v>Gabriel Garcia Ardila</v>
          </cell>
        </row>
        <row r="2308">
          <cell r="C2308" t="str">
            <v>3059-2024</v>
          </cell>
          <cell r="D2308" t="str">
            <v>Frank Castro Angel</v>
          </cell>
          <cell r="E2308" t="str">
            <v>PROMOTORA COLOMBIA S.A.S.</v>
          </cell>
          <cell r="F2308" t="str">
            <v>Cédula de Ciudadania</v>
          </cell>
          <cell r="G2308">
            <v>1026299165</v>
          </cell>
          <cell r="H2308">
            <v>1026299165</v>
          </cell>
          <cell r="I2308">
            <v>6</v>
          </cell>
          <cell r="J2308" t="str">
            <v>1 Contratista</v>
          </cell>
          <cell r="K2308" t="str">
            <v>Natural</v>
          </cell>
          <cell r="L2308" t="str">
            <v>2 Jurídica</v>
          </cell>
          <cell r="M2308" t="str">
            <v>2 Privada (1)</v>
          </cell>
          <cell r="N2308" t="str">
            <v>3 Privadas (2)</v>
          </cell>
          <cell r="O2308" t="str">
            <v>1 Nacional</v>
          </cell>
          <cell r="P2308" t="str">
            <v>carrera 9 # 24 - 27 apto 501</v>
          </cell>
          <cell r="Q2308" t="str">
            <v>3 3. Único Contratista</v>
          </cell>
          <cell r="R2308" t="str">
            <v>MASCULINO</v>
          </cell>
          <cell r="S2308">
            <v>35598</v>
          </cell>
          <cell r="T2308" t="str">
            <v>rayvecorporativo@gmail.com</v>
          </cell>
          <cell r="U2308">
            <v>1026299165</v>
          </cell>
          <cell r="V2308" t="str">
            <v>FRANK CASTRO ANGEL</v>
          </cell>
        </row>
        <row r="2309">
          <cell r="C2309" t="str">
            <v>306-2024</v>
          </cell>
          <cell r="D2309" t="str">
            <v>CESAR DAVID ALEJANDRO CEBALLOS RAMIREZ</v>
          </cell>
          <cell r="E2309" t="str">
            <v>CESAR DAVID ALEJANDRO CEBALLOS RAMIREZ</v>
          </cell>
          <cell r="F2309" t="str">
            <v>Cédula de Ciudadania</v>
          </cell>
          <cell r="G2309">
            <v>80034999</v>
          </cell>
          <cell r="H2309">
            <v>80034999</v>
          </cell>
          <cell r="I2309">
            <v>1</v>
          </cell>
          <cell r="K2309" t="str">
            <v>Natural</v>
          </cell>
          <cell r="L2309" t="str">
            <v>1 Natural</v>
          </cell>
          <cell r="M2309" t="str">
            <v>2 Privada (1)</v>
          </cell>
          <cell r="N2309" t="str">
            <v>4 Persona Natural (2)</v>
          </cell>
          <cell r="O2309" t="str">
            <v>1 Nacional</v>
          </cell>
          <cell r="Q2309" t="str">
            <v>3 3. Único Contratista</v>
          </cell>
          <cell r="U2309">
            <v>80034999</v>
          </cell>
          <cell r="V2309" t="str">
            <v>CESAR DAVID ALEJANDRO CEBALLOS RAMIREZ</v>
          </cell>
        </row>
        <row r="2310">
          <cell r="C2310" t="str">
            <v>3060-2024</v>
          </cell>
          <cell r="D2310" t="str">
            <v>Carolina Uribe Arcila</v>
          </cell>
          <cell r="E2310" t="str">
            <v>CAROLINA URIBE ARCILA</v>
          </cell>
          <cell r="F2310" t="str">
            <v>Cédula de Ciudadania</v>
          </cell>
          <cell r="G2310">
            <v>52252505</v>
          </cell>
          <cell r="H2310">
            <v>52252505</v>
          </cell>
          <cell r="I2310">
            <v>8</v>
          </cell>
          <cell r="K2310" t="str">
            <v>Natural</v>
          </cell>
          <cell r="L2310" t="str">
            <v>1 Natural</v>
          </cell>
          <cell r="M2310" t="str">
            <v>2 Privada (1)</v>
          </cell>
          <cell r="N2310" t="str">
            <v>4 Persona Natural (2)</v>
          </cell>
          <cell r="O2310" t="str">
            <v>1 Nacional</v>
          </cell>
          <cell r="Q2310" t="str">
            <v>3 3. Único Contratista</v>
          </cell>
          <cell r="U2310">
            <v>52252505</v>
          </cell>
          <cell r="V2310" t="str">
            <v>CAROLINA URIBE ARCILA</v>
          </cell>
        </row>
        <row r="2311">
          <cell r="C2311" t="str">
            <v>3061-2024</v>
          </cell>
          <cell r="D2311" t="str">
            <v>ana constanza reyes</v>
          </cell>
          <cell r="E2311" t="str">
            <v>ANA CONSTANZA REYES MONTES</v>
          </cell>
          <cell r="F2311" t="str">
            <v>Cédula de Ciudadania</v>
          </cell>
          <cell r="G2311">
            <v>51656413</v>
          </cell>
          <cell r="H2311">
            <v>51656413</v>
          </cell>
          <cell r="I2311">
            <v>1</v>
          </cell>
          <cell r="K2311" t="str">
            <v>Natural</v>
          </cell>
          <cell r="L2311" t="str">
            <v>1 Natural</v>
          </cell>
          <cell r="M2311" t="str">
            <v>2 Privada (1)</v>
          </cell>
          <cell r="N2311" t="str">
            <v>4 Persona Natural (2)</v>
          </cell>
          <cell r="O2311" t="str">
            <v>1 Nacional</v>
          </cell>
          <cell r="Q2311" t="str">
            <v>3 3. Único Contratista</v>
          </cell>
          <cell r="U2311">
            <v>51656413</v>
          </cell>
          <cell r="V2311" t="str">
            <v>ANA CONSTANZA REYES MONTES</v>
          </cell>
        </row>
        <row r="2312">
          <cell r="C2312" t="str">
            <v>3062-2024</v>
          </cell>
          <cell r="D2312" t="str">
            <v>BIZARRO COLOMBIA SAS</v>
          </cell>
          <cell r="E2312" t="e">
            <v>#N/A</v>
          </cell>
          <cell r="F2312" t="str">
            <v>Cédula de Ciudadania</v>
          </cell>
          <cell r="G2312" t="str">
            <v>F28457148</v>
          </cell>
          <cell r="H2312" t="e">
            <v>#N/A</v>
          </cell>
          <cell r="I2312" t="e">
            <v>#N/A</v>
          </cell>
          <cell r="K2312" t="e">
            <v>#N/A</v>
          </cell>
          <cell r="L2312" t="str">
            <v>1 Natural</v>
          </cell>
          <cell r="M2312" t="str">
            <v>2 Privada (1)</v>
          </cell>
          <cell r="N2312" t="str">
            <v>4 Persona Natural (2)</v>
          </cell>
          <cell r="O2312" t="str">
            <v>1 Nacional</v>
          </cell>
          <cell r="Q2312" t="str">
            <v>3 3. Único Contratista</v>
          </cell>
          <cell r="U2312" t="str">
            <v>F28457148</v>
          </cell>
          <cell r="V2312" t="str">
            <v>DANIEL MERINO</v>
          </cell>
        </row>
        <row r="2313">
          <cell r="C2313" t="str">
            <v>3063-2024</v>
          </cell>
          <cell r="D2313" t="str">
            <v>Luis Fernando Barrera Delgado</v>
          </cell>
          <cell r="E2313" t="str">
            <v>LUIS FERNANDO BARRERA DELGADO</v>
          </cell>
          <cell r="F2313" t="str">
            <v>Cédula de Ciudadania</v>
          </cell>
          <cell r="G2313">
            <v>1032504117</v>
          </cell>
          <cell r="H2313">
            <v>1032504117</v>
          </cell>
          <cell r="I2313">
            <v>4</v>
          </cell>
          <cell r="K2313" t="str">
            <v>Natural</v>
          </cell>
          <cell r="L2313" t="str">
            <v>1 Natural</v>
          </cell>
          <cell r="M2313" t="str">
            <v>2 Privada (1)</v>
          </cell>
          <cell r="N2313" t="str">
            <v>4 Persona Natural (2)</v>
          </cell>
          <cell r="O2313" t="str">
            <v>1 Nacional</v>
          </cell>
          <cell r="Q2313" t="str">
            <v>3 3. Único Contratista</v>
          </cell>
          <cell r="U2313">
            <v>1032504117</v>
          </cell>
          <cell r="V2313" t="str">
            <v>LUIS FERNANDO BARRERA DELGADO</v>
          </cell>
        </row>
        <row r="2314">
          <cell r="C2314" t="str">
            <v>3064-2024.</v>
          </cell>
          <cell r="D2314" t="str">
            <v>Daniel Alejandro Ariza Ladino</v>
          </cell>
          <cell r="E2314" t="str">
            <v>DANIEL ALEJANDRO ARIZA LADINO</v>
          </cell>
          <cell r="F2314" t="str">
            <v>Cédula de Ciudadania</v>
          </cell>
          <cell r="G2314">
            <v>1032468565</v>
          </cell>
          <cell r="H2314">
            <v>1032468565</v>
          </cell>
          <cell r="I2314">
            <v>6</v>
          </cell>
          <cell r="K2314" t="str">
            <v>Natural</v>
          </cell>
          <cell r="L2314" t="str">
            <v>1 Natural</v>
          </cell>
          <cell r="M2314" t="str">
            <v>2 Privada (1)</v>
          </cell>
          <cell r="N2314" t="str">
            <v>4 Persona Natural (2)</v>
          </cell>
          <cell r="O2314" t="str">
            <v>1 Nacional</v>
          </cell>
          <cell r="Q2314" t="str">
            <v>3 3. Único Contratista</v>
          </cell>
          <cell r="U2314">
            <v>1032468565</v>
          </cell>
          <cell r="V2314" t="str">
            <v>DANIEL ALEJANDRO ARIZA LADINO</v>
          </cell>
        </row>
        <row r="2315">
          <cell r="C2315" t="str">
            <v>3065-2024</v>
          </cell>
          <cell r="D2315" t="str">
            <v>Angela Catalina Abril García</v>
          </cell>
          <cell r="E2315" t="str">
            <v>ANGELA CATALINA ABRIL GARCIA</v>
          </cell>
          <cell r="F2315" t="str">
            <v>Cédula de Ciudadania</v>
          </cell>
          <cell r="G2315">
            <v>1018404700</v>
          </cell>
          <cell r="H2315">
            <v>1018404700</v>
          </cell>
          <cell r="I2315">
            <v>9</v>
          </cell>
          <cell r="K2315" t="str">
            <v>Natural</v>
          </cell>
          <cell r="L2315" t="str">
            <v>1 Natural</v>
          </cell>
          <cell r="M2315" t="str">
            <v>2 Privada (1)</v>
          </cell>
          <cell r="N2315" t="str">
            <v>4 Persona Natural (2)</v>
          </cell>
          <cell r="O2315" t="str">
            <v>1 Nacional</v>
          </cell>
          <cell r="Q2315" t="str">
            <v>3 3. Único Contratista</v>
          </cell>
          <cell r="U2315">
            <v>1018404700</v>
          </cell>
          <cell r="V2315" t="str">
            <v>ANGELA CATALINA ABRIL GARCIA</v>
          </cell>
        </row>
        <row r="2316">
          <cell r="C2316" t="str">
            <v>3066-2024</v>
          </cell>
          <cell r="D2316" t="str">
            <v>Cristhian Camilo Contreras Ramos</v>
          </cell>
          <cell r="E2316" t="str">
            <v>CRISTHIAN CAMILO CONTRERAS RAMOS</v>
          </cell>
          <cell r="F2316" t="str">
            <v>Cédula de Ciudadania</v>
          </cell>
          <cell r="G2316">
            <v>1013602683</v>
          </cell>
          <cell r="H2316">
            <v>1013602683</v>
          </cell>
          <cell r="I2316">
            <v>2</v>
          </cell>
          <cell r="K2316" t="str">
            <v>Natural</v>
          </cell>
          <cell r="L2316" t="str">
            <v>1 Natural</v>
          </cell>
          <cell r="M2316" t="str">
            <v>2 Privada (1)</v>
          </cell>
          <cell r="N2316" t="str">
            <v>4 Persona Natural (2)</v>
          </cell>
          <cell r="O2316" t="str">
            <v>1 Nacional</v>
          </cell>
          <cell r="Q2316" t="str">
            <v>3 3. Único Contratista</v>
          </cell>
          <cell r="U2316">
            <v>1013602683</v>
          </cell>
          <cell r="V2316" t="str">
            <v>CRISTHIAN CAMILO CONTRERAS RAMOS</v>
          </cell>
        </row>
        <row r="2317">
          <cell r="C2317" t="str">
            <v>3067-2024</v>
          </cell>
          <cell r="D2317" t="str">
            <v>Gloria Carolina Cardenas Navas</v>
          </cell>
          <cell r="E2317" t="str">
            <v>GLORIA CAROLINA CARDENAS NAVAS</v>
          </cell>
          <cell r="F2317" t="str">
            <v>Cédula de Ciudadania</v>
          </cell>
          <cell r="G2317">
            <v>63546850</v>
          </cell>
          <cell r="H2317">
            <v>63546850</v>
          </cell>
          <cell r="I2317">
            <v>7</v>
          </cell>
          <cell r="K2317" t="str">
            <v>Natural</v>
          </cell>
          <cell r="L2317" t="str">
            <v>1 Natural</v>
          </cell>
          <cell r="M2317" t="str">
            <v>2 Privada (1)</v>
          </cell>
          <cell r="N2317" t="str">
            <v>4 Persona Natural (2)</v>
          </cell>
          <cell r="O2317" t="str">
            <v>1 Nacional</v>
          </cell>
          <cell r="Q2317" t="str">
            <v>3 3. Único Contratista</v>
          </cell>
          <cell r="U2317">
            <v>63546850</v>
          </cell>
          <cell r="V2317" t="str">
            <v>GLORIA CAROLINA CARDENAS NAVAS</v>
          </cell>
        </row>
        <row r="2318">
          <cell r="C2318" t="str">
            <v>3068-2024</v>
          </cell>
          <cell r="D2318" t="str">
            <v>DIANA MIREYA NUÑEZ RODRIGUEZ</v>
          </cell>
          <cell r="E2318" t="str">
            <v>DIANA MIREYA NUÑEZ RODRIGUEZ</v>
          </cell>
          <cell r="F2318" t="str">
            <v>Cédula de Ciudadania</v>
          </cell>
          <cell r="G2318">
            <v>52544044</v>
          </cell>
          <cell r="H2318">
            <v>52544044</v>
          </cell>
          <cell r="I2318">
            <v>8</v>
          </cell>
          <cell r="K2318" t="str">
            <v>Natural</v>
          </cell>
          <cell r="L2318" t="str">
            <v>1 Natural</v>
          </cell>
          <cell r="M2318" t="str">
            <v>2 Privada (1)</v>
          </cell>
          <cell r="N2318" t="str">
            <v>4 Persona Natural (2)</v>
          </cell>
          <cell r="O2318" t="str">
            <v>1 Nacional</v>
          </cell>
          <cell r="Q2318" t="str">
            <v>3 3. Único Contratista</v>
          </cell>
          <cell r="U2318">
            <v>52544044</v>
          </cell>
          <cell r="V2318" t="str">
            <v>DIANA MIREYA NUÑEZ RODRIGUEZ</v>
          </cell>
        </row>
        <row r="2319">
          <cell r="C2319" t="str">
            <v>3069-2024</v>
          </cell>
          <cell r="D2319" t="str">
            <v>CARACOL TELEVISION S.A.</v>
          </cell>
          <cell r="E2319" t="str">
            <v>CARACOL TELEVISION S.A.</v>
          </cell>
          <cell r="F2319" t="str">
            <v>Cédula de Ciudadania</v>
          </cell>
          <cell r="G2319">
            <v>860025674</v>
          </cell>
          <cell r="H2319">
            <v>860025674</v>
          </cell>
          <cell r="I2319">
            <v>2</v>
          </cell>
          <cell r="K2319" t="str">
            <v>Jurídica</v>
          </cell>
          <cell r="L2319" t="str">
            <v>1 Natural</v>
          </cell>
          <cell r="M2319" t="str">
            <v>2 Privada (1)</v>
          </cell>
          <cell r="N2319" t="str">
            <v>4 Persona Natural (2)</v>
          </cell>
          <cell r="O2319" t="str">
            <v>1 Nacional</v>
          </cell>
          <cell r="Q2319" t="str">
            <v>3 3. Único Contratista</v>
          </cell>
          <cell r="U2319">
            <v>19345675</v>
          </cell>
          <cell r="V2319" t="str">
            <v>MAURICIO UMAÑA BLANCHE</v>
          </cell>
        </row>
        <row r="2320">
          <cell r="C2320" t="str">
            <v>307-2024</v>
          </cell>
          <cell r="D2320" t="str">
            <v>Danilo Esteban Moreno Castañeda</v>
          </cell>
          <cell r="E2320" t="str">
            <v>DANILO ESTEBAN MORENO CASTAÑEDA</v>
          </cell>
          <cell r="F2320" t="str">
            <v>Cédula de Ciudadania</v>
          </cell>
          <cell r="G2320">
            <v>1031144290</v>
          </cell>
          <cell r="H2320">
            <v>1031144290</v>
          </cell>
          <cell r="I2320">
            <v>1</v>
          </cell>
          <cell r="K2320" t="str">
            <v>Natural</v>
          </cell>
          <cell r="L2320" t="str">
            <v>1 Natural</v>
          </cell>
          <cell r="M2320" t="str">
            <v>2 Privada (1)</v>
          </cell>
          <cell r="N2320" t="str">
            <v>4 Persona Natural (2)</v>
          </cell>
          <cell r="O2320" t="str">
            <v>1 Nacional</v>
          </cell>
          <cell r="Q2320" t="str">
            <v>3 3. Único Contratista</v>
          </cell>
          <cell r="U2320">
            <v>1031144290</v>
          </cell>
          <cell r="V2320" t="str">
            <v>DANILO ESTEBAN MORENO CASTAÑEDA</v>
          </cell>
        </row>
        <row r="2321">
          <cell r="C2321" t="str">
            <v>3070-2024</v>
          </cell>
          <cell r="D2321" t="str">
            <v>JONATÁN VERGARA PALOMINO</v>
          </cell>
          <cell r="E2321" t="str">
            <v>JONATAN VERGARA PALOMINO</v>
          </cell>
          <cell r="F2321" t="str">
            <v>Cédula de Ciudadania</v>
          </cell>
          <cell r="G2321">
            <v>1033684700</v>
          </cell>
          <cell r="H2321">
            <v>1033684700</v>
          </cell>
          <cell r="I2321">
            <v>3</v>
          </cell>
          <cell r="K2321" t="str">
            <v>Natural</v>
          </cell>
          <cell r="L2321" t="str">
            <v>1 Natural</v>
          </cell>
          <cell r="M2321" t="str">
            <v>2 Privada (1)</v>
          </cell>
          <cell r="N2321" t="str">
            <v>4 Persona Natural (2)</v>
          </cell>
          <cell r="O2321" t="str">
            <v>1 Nacional</v>
          </cell>
          <cell r="Q2321" t="str">
            <v>3 3. Único Contratista</v>
          </cell>
          <cell r="U2321">
            <v>1033684700</v>
          </cell>
          <cell r="V2321" t="str">
            <v>JONATAN VERGARA PALOMINO</v>
          </cell>
        </row>
        <row r="2322">
          <cell r="C2322" t="str">
            <v>3071-2024</v>
          </cell>
          <cell r="D2322" t="str">
            <v>DOSSIER SOLUCIONES SAS</v>
          </cell>
          <cell r="E2322" t="str">
            <v>DOSSIER SOLUCIONES SAS</v>
          </cell>
          <cell r="F2322" t="str">
            <v>Cédula de Ciudadania</v>
          </cell>
          <cell r="G2322">
            <v>901159454</v>
          </cell>
          <cell r="H2322">
            <v>901159454</v>
          </cell>
          <cell r="I2322">
            <v>2</v>
          </cell>
          <cell r="K2322" t="str">
            <v>Jurídica</v>
          </cell>
          <cell r="L2322" t="str">
            <v>1 Natural</v>
          </cell>
          <cell r="M2322" t="str">
            <v>2 Privada (1)</v>
          </cell>
          <cell r="N2322" t="str">
            <v>4 Persona Natural (2)</v>
          </cell>
          <cell r="O2322" t="str">
            <v>1 Nacional</v>
          </cell>
          <cell r="Q2322" t="str">
            <v>3 3. Único Contratista</v>
          </cell>
          <cell r="U2322">
            <v>39785581</v>
          </cell>
          <cell r="V2322" t="str">
            <v>ADRIANA UYAZAN RAMÍREZ</v>
          </cell>
        </row>
        <row r="2323">
          <cell r="C2323" t="str">
            <v>3072-2024</v>
          </cell>
          <cell r="D2323" t="str">
            <v>David Andres Vega Monsalve</v>
          </cell>
          <cell r="E2323" t="str">
            <v>DAVID ANDRES VEGA MONSALVE</v>
          </cell>
          <cell r="F2323" t="str">
            <v>Cédula de Ciudadania</v>
          </cell>
          <cell r="G2323">
            <v>1019151567</v>
          </cell>
          <cell r="H2323">
            <v>1019151567</v>
          </cell>
          <cell r="I2323">
            <v>1</v>
          </cell>
          <cell r="K2323" t="str">
            <v>Natural</v>
          </cell>
          <cell r="L2323" t="str">
            <v>1 Natural</v>
          </cell>
          <cell r="M2323" t="str">
            <v>2 Privada (1)</v>
          </cell>
          <cell r="N2323" t="str">
            <v>4 Persona Natural (2)</v>
          </cell>
          <cell r="O2323" t="str">
            <v>1 Nacional</v>
          </cell>
          <cell r="Q2323" t="str">
            <v>3 3. Único Contratista</v>
          </cell>
          <cell r="U2323">
            <v>1019151567</v>
          </cell>
          <cell r="V2323" t="str">
            <v>DAVID ANDRES VEGA MONSALVE</v>
          </cell>
        </row>
        <row r="2324">
          <cell r="C2324" t="str">
            <v>3073-2024</v>
          </cell>
          <cell r="D2324" t="str">
            <v>ENMANUEL SANTIAGO GARZON CORDOBA</v>
          </cell>
          <cell r="E2324" t="str">
            <v>ENMANUEL SANTIAGO GARZON CORDOBA</v>
          </cell>
          <cell r="F2324" t="str">
            <v>Cédula de Ciudadania</v>
          </cell>
          <cell r="G2324">
            <v>1075289581</v>
          </cell>
          <cell r="H2324">
            <v>1075289581</v>
          </cell>
          <cell r="I2324">
            <v>2</v>
          </cell>
          <cell r="K2324" t="str">
            <v>Natural</v>
          </cell>
          <cell r="L2324" t="str">
            <v>1 Natural</v>
          </cell>
          <cell r="M2324" t="str">
            <v>2 Privada (1)</v>
          </cell>
          <cell r="N2324" t="str">
            <v>4 Persona Natural (2)</v>
          </cell>
          <cell r="O2324" t="str">
            <v>1 Nacional</v>
          </cell>
          <cell r="Q2324" t="str">
            <v>3 3. Único Contratista</v>
          </cell>
          <cell r="U2324">
            <v>1075289581</v>
          </cell>
          <cell r="V2324" t="str">
            <v>ENMANUEL SANTIAGO GARZON CORDOBA</v>
          </cell>
        </row>
        <row r="2325">
          <cell r="C2325" t="str">
            <v>3074-2024</v>
          </cell>
          <cell r="D2325" t="str">
            <v>Giovanny José Marsiglia Vinasco</v>
          </cell>
          <cell r="E2325" t="str">
            <v>GIOVANNY JOSE MARSIGLIA VINASCO</v>
          </cell>
          <cell r="F2325" t="str">
            <v>Cédula de Ciudadania</v>
          </cell>
          <cell r="G2325">
            <v>11448408</v>
          </cell>
          <cell r="H2325">
            <v>11448408</v>
          </cell>
          <cell r="I2325">
            <v>5</v>
          </cell>
          <cell r="K2325" t="str">
            <v>Natural</v>
          </cell>
          <cell r="L2325" t="str">
            <v>1 Natural</v>
          </cell>
          <cell r="M2325" t="str">
            <v>2 Privada (1)</v>
          </cell>
          <cell r="N2325" t="str">
            <v>4 Persona Natural (2)</v>
          </cell>
          <cell r="O2325" t="str">
            <v>1 Nacional</v>
          </cell>
          <cell r="Q2325" t="str">
            <v>3 3. Único Contratista</v>
          </cell>
          <cell r="U2325">
            <v>11448408</v>
          </cell>
          <cell r="V2325" t="str">
            <v>GIOVANNY JOSE MARSIGLIA VINASCO</v>
          </cell>
        </row>
        <row r="2326">
          <cell r="C2326" t="str">
            <v>3075-2024</v>
          </cell>
          <cell r="D2326" t="str">
            <v>ESTEBAN ALEJANDRO REINA ESQUIVEL</v>
          </cell>
          <cell r="E2326" t="str">
            <v>ESTEBAN ALEJANDRO REINA ESQUIVEL</v>
          </cell>
          <cell r="F2326" t="str">
            <v>Cédula de Ciudadania</v>
          </cell>
          <cell r="G2326">
            <v>1014252852</v>
          </cell>
          <cell r="H2326">
            <v>1014252852</v>
          </cell>
          <cell r="I2326">
            <v>1</v>
          </cell>
          <cell r="K2326" t="str">
            <v>Natural</v>
          </cell>
          <cell r="L2326" t="str">
            <v>1 Natural</v>
          </cell>
          <cell r="M2326" t="str">
            <v>2 Privada (1)</v>
          </cell>
          <cell r="N2326" t="str">
            <v>4 Persona Natural (2)</v>
          </cell>
          <cell r="O2326" t="str">
            <v>1 Nacional</v>
          </cell>
          <cell r="Q2326" t="str">
            <v>3 3. Único Contratista</v>
          </cell>
          <cell r="U2326">
            <v>1014252852</v>
          </cell>
          <cell r="V2326" t="str">
            <v>ESTEBAN ALEJANDRO REINA ESQUIVEL</v>
          </cell>
        </row>
        <row r="2327">
          <cell r="C2327" t="str">
            <v>3076-2024</v>
          </cell>
          <cell r="D2327" t="str">
            <v>XIMENA LÓPEZ GONZÁLEZ</v>
          </cell>
          <cell r="E2327" t="str">
            <v>XIMENA LOPEZ GONZALEZ</v>
          </cell>
          <cell r="F2327" t="str">
            <v>Cédula de Ciudadania</v>
          </cell>
          <cell r="G2327">
            <v>52516748</v>
          </cell>
          <cell r="H2327">
            <v>52516748</v>
          </cell>
          <cell r="I2327">
            <v>5</v>
          </cell>
          <cell r="K2327" t="str">
            <v>Natural</v>
          </cell>
          <cell r="L2327" t="str">
            <v>1 Natural</v>
          </cell>
          <cell r="M2327" t="str">
            <v>2 Privada (1)</v>
          </cell>
          <cell r="N2327" t="str">
            <v>4 Persona Natural (2)</v>
          </cell>
          <cell r="O2327" t="str">
            <v>1 Nacional</v>
          </cell>
          <cell r="Q2327" t="str">
            <v>3 3. Único Contratista</v>
          </cell>
          <cell r="U2327">
            <v>52516748</v>
          </cell>
          <cell r="V2327" t="str">
            <v>XIMENA LOPEZ GONZALEZ</v>
          </cell>
        </row>
        <row r="2328">
          <cell r="C2328" t="str">
            <v>3077-2024</v>
          </cell>
          <cell r="D2328" t="str">
            <v>Esri Colombia SAS</v>
          </cell>
          <cell r="E2328" t="str">
            <v>ESRI COLOMBIA SAS</v>
          </cell>
          <cell r="F2328" t="str">
            <v>NIT</v>
          </cell>
          <cell r="G2328">
            <v>830122983</v>
          </cell>
          <cell r="H2328">
            <v>830122983</v>
          </cell>
          <cell r="I2328">
            <v>1</v>
          </cell>
          <cell r="J2328" t="str">
            <v>1 Contratista</v>
          </cell>
          <cell r="K2328" t="str">
            <v>Jurídica</v>
          </cell>
          <cell r="L2328" t="str">
            <v>2 Jurídica</v>
          </cell>
          <cell r="M2328" t="str">
            <v>2 Privada (1)</v>
          </cell>
          <cell r="N2328" t="str">
            <v>3 Privadas (2)</v>
          </cell>
          <cell r="O2328" t="str">
            <v>1 Nacional</v>
          </cell>
          <cell r="P2328" t="str">
            <v>Cll 90 No 13-40 P5</v>
          </cell>
          <cell r="Q2328" t="str">
            <v>3 3. Único Contratista</v>
          </cell>
          <cell r="R2328" t="str">
            <v>MASCULINO</v>
          </cell>
          <cell r="S2328">
            <v>28307</v>
          </cell>
          <cell r="T2328" t="str">
            <v>CRC@ESRI.CO</v>
          </cell>
          <cell r="U2328">
            <v>79943176</v>
          </cell>
          <cell r="V2328" t="str">
            <v>MANUEL FRANCISCO LEMOS ORTEGA</v>
          </cell>
        </row>
        <row r="2329">
          <cell r="C2329" t="str">
            <v>3078-2024</v>
          </cell>
          <cell r="D2329" t="str">
            <v>INTERNATIONAL PRODUCTIONS FILMS FACHARO S A S</v>
          </cell>
          <cell r="E2329" t="str">
            <v>INTERNATIONAL PRODUCTIONS FILMS FACHARO S A S</v>
          </cell>
          <cell r="F2329" t="str">
            <v>Cédula de Ciudadania</v>
          </cell>
          <cell r="G2329">
            <v>900647494</v>
          </cell>
          <cell r="H2329">
            <v>900647494</v>
          </cell>
          <cell r="I2329">
            <v>7</v>
          </cell>
          <cell r="K2329" t="str">
            <v>Jurídica</v>
          </cell>
          <cell r="L2329" t="str">
            <v>1 Natural</v>
          </cell>
          <cell r="M2329" t="str">
            <v>2 Privada (1)</v>
          </cell>
          <cell r="N2329" t="str">
            <v>4 Persona Natural (2)</v>
          </cell>
          <cell r="O2329" t="str">
            <v>1 Nacional</v>
          </cell>
          <cell r="Q2329" t="str">
            <v>3 3. Único Contratista</v>
          </cell>
          <cell r="U2329">
            <v>1072702690</v>
          </cell>
          <cell r="V2329" t="str">
            <v>Héctor Fabián Chávez Rodríguez</v>
          </cell>
        </row>
        <row r="2330">
          <cell r="C2330" t="str">
            <v>3079-2024</v>
          </cell>
          <cell r="D2330" t="str">
            <v>D.A.M AUTOMATIC S.A.S.</v>
          </cell>
          <cell r="E2330" t="str">
            <v>D.A.M. AUTOMATIC SAS</v>
          </cell>
          <cell r="F2330" t="str">
            <v>Cédula de Ciudadania</v>
          </cell>
          <cell r="G2330">
            <v>901326536</v>
          </cell>
          <cell r="H2330">
            <v>901326536</v>
          </cell>
          <cell r="I2330">
            <v>4</v>
          </cell>
          <cell r="K2330" t="str">
            <v>Jurídica</v>
          </cell>
          <cell r="L2330" t="str">
            <v>1 Natural</v>
          </cell>
          <cell r="M2330" t="str">
            <v>2 Privada (1)</v>
          </cell>
          <cell r="N2330" t="str">
            <v>4 Persona Natural (2)</v>
          </cell>
          <cell r="O2330" t="str">
            <v>1 Nacional</v>
          </cell>
          <cell r="Q2330" t="str">
            <v>3 3. Único Contratista</v>
          </cell>
          <cell r="U2330">
            <v>1056786186</v>
          </cell>
          <cell r="V2330" t="str">
            <v>DAINEL PEÑA CARDENAS</v>
          </cell>
        </row>
        <row r="2331">
          <cell r="C2331" t="str">
            <v>308-2024</v>
          </cell>
          <cell r="D2331" t="str">
            <v>ELKIN OSWALDO TORRES ALVAREZ</v>
          </cell>
          <cell r="E2331" t="str">
            <v>ELKIN OSWALDO TORRES ALVAREZ</v>
          </cell>
          <cell r="F2331" t="str">
            <v>Cédula de Ciudadania</v>
          </cell>
          <cell r="G2331">
            <v>80233562</v>
          </cell>
          <cell r="H2331">
            <v>80233562</v>
          </cell>
          <cell r="I2331">
            <v>9</v>
          </cell>
          <cell r="K2331" t="str">
            <v>Natural</v>
          </cell>
          <cell r="L2331" t="str">
            <v>1 Natural</v>
          </cell>
          <cell r="M2331" t="str">
            <v>2 Privada (1)</v>
          </cell>
          <cell r="N2331" t="str">
            <v>4 Persona Natural (2)</v>
          </cell>
          <cell r="O2331" t="str">
            <v>1 Nacional</v>
          </cell>
          <cell r="Q2331" t="str">
            <v>3 3. Único Contratista</v>
          </cell>
          <cell r="U2331">
            <v>80233562</v>
          </cell>
          <cell r="V2331" t="str">
            <v>ELKIN OSWALDO TORRES ALVAREZ</v>
          </cell>
        </row>
        <row r="2332">
          <cell r="C2332" t="str">
            <v>3080-2024</v>
          </cell>
          <cell r="D2332" t="str">
            <v>JUAN CARLOS OROZCO VELASQUEZ</v>
          </cell>
          <cell r="E2332" t="str">
            <v>JUAN CARLOS OROZCO VELASQUEZ</v>
          </cell>
          <cell r="F2332" t="str">
            <v>Cédula de Ciudadania</v>
          </cell>
          <cell r="G2332">
            <v>79671311</v>
          </cell>
          <cell r="H2332">
            <v>79671311</v>
          </cell>
          <cell r="I2332">
            <v>1</v>
          </cell>
          <cell r="K2332" t="str">
            <v>Natural</v>
          </cell>
          <cell r="L2332" t="str">
            <v>1 Natural</v>
          </cell>
          <cell r="M2332" t="str">
            <v>2 Privada (1)</v>
          </cell>
          <cell r="N2332" t="str">
            <v>4 Persona Natural (2)</v>
          </cell>
          <cell r="O2332" t="str">
            <v>1 Nacional</v>
          </cell>
          <cell r="Q2332" t="str">
            <v>3 3. Único Contratista</v>
          </cell>
          <cell r="U2332">
            <v>79671311</v>
          </cell>
          <cell r="V2332" t="str">
            <v>JUAN CARLOS OROZCO VELASQUEZ</v>
          </cell>
        </row>
        <row r="2333">
          <cell r="C2333" t="str">
            <v>3081-2024</v>
          </cell>
          <cell r="D2333" t="str">
            <v>Pablo Cesar Restrepo Vejarano</v>
          </cell>
          <cell r="E2333" t="str">
            <v>PABLO CESAR RESTREPO VEJARANO</v>
          </cell>
          <cell r="F2333" t="str">
            <v>Cédula de Ciudadania</v>
          </cell>
          <cell r="G2333">
            <v>76320093</v>
          </cell>
          <cell r="H2333">
            <v>76320093</v>
          </cell>
          <cell r="I2333">
            <v>4</v>
          </cell>
          <cell r="K2333" t="str">
            <v>Natural</v>
          </cell>
          <cell r="L2333" t="str">
            <v>1 Natural</v>
          </cell>
          <cell r="M2333" t="str">
            <v>2 Privada (1)</v>
          </cell>
          <cell r="N2333" t="str">
            <v>4 Persona Natural (2)</v>
          </cell>
          <cell r="O2333" t="str">
            <v>1 Nacional</v>
          </cell>
          <cell r="Q2333" t="str">
            <v>3 3. Único Contratista</v>
          </cell>
          <cell r="U2333">
            <v>76320093</v>
          </cell>
          <cell r="V2333" t="str">
            <v>PABLO CESAR RESTREPO VEJARANO</v>
          </cell>
        </row>
        <row r="2334">
          <cell r="C2334" t="str">
            <v>3082-2024</v>
          </cell>
          <cell r="D2334" t="str">
            <v>ANGELA MIREYA MARCIALES DAZA</v>
          </cell>
          <cell r="E2334" t="str">
            <v>ANGELA MIREYA MARCIALES DAZA</v>
          </cell>
          <cell r="F2334" t="str">
            <v>Cédula de Ciudadania</v>
          </cell>
          <cell r="G2334">
            <v>1022345631</v>
          </cell>
          <cell r="H2334">
            <v>1022345631</v>
          </cell>
          <cell r="I2334">
            <v>1</v>
          </cell>
          <cell r="K2334" t="str">
            <v>Natural</v>
          </cell>
          <cell r="L2334" t="str">
            <v>1 Natural</v>
          </cell>
          <cell r="M2334" t="str">
            <v>2 Privada (1)</v>
          </cell>
          <cell r="N2334" t="str">
            <v>4 Persona Natural (2)</v>
          </cell>
          <cell r="O2334" t="str">
            <v>1 Nacional</v>
          </cell>
          <cell r="Q2334" t="str">
            <v>3 3. Único Contratista</v>
          </cell>
          <cell r="U2334">
            <v>1022345631</v>
          </cell>
          <cell r="V2334" t="str">
            <v>ANGELA MIREYA MARCIALES DAZA</v>
          </cell>
        </row>
        <row r="2335">
          <cell r="C2335" t="str">
            <v>3083-2024</v>
          </cell>
          <cell r="D2335" t="str">
            <v>UNION TEMPORAL DUSSAN-AUDIOTHUNDER 2024</v>
          </cell>
          <cell r="E2335" t="e">
            <v>#N/A</v>
          </cell>
          <cell r="F2335" t="str">
            <v>Cédula de Ciudadania</v>
          </cell>
          <cell r="G2335">
            <v>0</v>
          </cell>
          <cell r="H2335" t="e">
            <v>#N/A</v>
          </cell>
          <cell r="I2335" t="e">
            <v>#N/A</v>
          </cell>
          <cell r="K2335" t="e">
            <v>#N/A</v>
          </cell>
          <cell r="L2335" t="str">
            <v>1 Natural</v>
          </cell>
          <cell r="M2335" t="str">
            <v>2 Privada (1)</v>
          </cell>
          <cell r="N2335" t="str">
            <v>4 Persona Natural (2)</v>
          </cell>
          <cell r="O2335" t="str">
            <v>1 Nacional</v>
          </cell>
          <cell r="Q2335" t="str">
            <v>3 3. Único Contratista</v>
          </cell>
          <cell r="U2335" t="str">
            <v>79,324,101</v>
          </cell>
          <cell r="V2335" t="str">
            <v>JAIME DUSSAN GOMEZ</v>
          </cell>
        </row>
        <row r="2336">
          <cell r="C2336" t="str">
            <v>3084-2024</v>
          </cell>
          <cell r="D2336" t="str">
            <v>Diana Isabel Ban Estupiñán</v>
          </cell>
          <cell r="E2336" t="str">
            <v>DIANA ISABEL BAN ESTUPIÑAN</v>
          </cell>
          <cell r="F2336" t="str">
            <v>Cédula de Ciudadania</v>
          </cell>
          <cell r="G2336">
            <v>39778517</v>
          </cell>
          <cell r="H2336">
            <v>39778517</v>
          </cell>
          <cell r="I2336">
            <v>7</v>
          </cell>
          <cell r="K2336" t="str">
            <v>Natural</v>
          </cell>
          <cell r="L2336" t="str">
            <v>1 Natural</v>
          </cell>
          <cell r="M2336" t="str">
            <v>2 Privada (1)</v>
          </cell>
          <cell r="N2336" t="str">
            <v>4 Persona Natural (2)</v>
          </cell>
          <cell r="O2336" t="str">
            <v>1 Nacional</v>
          </cell>
          <cell r="Q2336" t="str">
            <v>3 3. Único Contratista</v>
          </cell>
          <cell r="U2336">
            <v>39778517</v>
          </cell>
          <cell r="V2336" t="str">
            <v>DIANA ISABEL BAN ESTUPIÑAN</v>
          </cell>
        </row>
        <row r="2337">
          <cell r="C2337" t="str">
            <v>3085-2024</v>
          </cell>
          <cell r="D2337" t="str">
            <v>Gabriela Vence</v>
          </cell>
          <cell r="E2337" t="str">
            <v>GABRIELA VENCE JIMENEZ</v>
          </cell>
          <cell r="F2337" t="str">
            <v>Cédula de Ciudadania</v>
          </cell>
          <cell r="G2337">
            <v>1020834616</v>
          </cell>
          <cell r="H2337">
            <v>1020834616</v>
          </cell>
          <cell r="I2337">
            <v>1</v>
          </cell>
          <cell r="K2337" t="str">
            <v>Natural</v>
          </cell>
          <cell r="L2337" t="str">
            <v>1 Natural</v>
          </cell>
          <cell r="M2337" t="str">
            <v>2 Privada (1)</v>
          </cell>
          <cell r="N2337" t="str">
            <v>4 Persona Natural (2)</v>
          </cell>
          <cell r="O2337" t="str">
            <v>1 Nacional</v>
          </cell>
          <cell r="Q2337" t="str">
            <v>3 3. Único Contratista</v>
          </cell>
          <cell r="U2337">
            <v>1020834616</v>
          </cell>
          <cell r="V2337" t="str">
            <v>GABRIELA VENCE JIMENEZ</v>
          </cell>
        </row>
        <row r="2338">
          <cell r="C2338" t="str">
            <v>3086-2024</v>
          </cell>
          <cell r="D2338" t="str">
            <v>JEFFERSON ORLANDO CRUZ MORALES</v>
          </cell>
          <cell r="E2338" t="str">
            <v>JEFFERSON ORLANDO CRUZ MORALES</v>
          </cell>
          <cell r="F2338" t="str">
            <v>Cédula de Ciudadania</v>
          </cell>
          <cell r="G2338">
            <v>1018465387</v>
          </cell>
          <cell r="H2338">
            <v>1018465387</v>
          </cell>
          <cell r="I2338">
            <v>7</v>
          </cell>
          <cell r="K2338" t="str">
            <v>Natural</v>
          </cell>
          <cell r="L2338" t="str">
            <v>1 Natural</v>
          </cell>
          <cell r="M2338" t="str">
            <v>2 Privada (1)</v>
          </cell>
          <cell r="N2338" t="str">
            <v>4 Persona Natural (2)</v>
          </cell>
          <cell r="O2338" t="str">
            <v>1 Nacional</v>
          </cell>
          <cell r="Q2338" t="str">
            <v>3 3. Único Contratista</v>
          </cell>
          <cell r="U2338">
            <v>1018465387</v>
          </cell>
          <cell r="V2338" t="str">
            <v>JEFFERSON ORLANDO CRUZ MORALES</v>
          </cell>
        </row>
        <row r="2339">
          <cell r="C2339" t="str">
            <v>3087-2024</v>
          </cell>
          <cell r="D2339" t="str">
            <v>VANESSA ALEXANDRA CONTRERAS LARGO</v>
          </cell>
          <cell r="E2339" t="str">
            <v>VANESSA ALEXANDRA CONTRERAS LARGO</v>
          </cell>
          <cell r="F2339" t="str">
            <v>Cédula de Ciudadania</v>
          </cell>
          <cell r="G2339">
            <v>1018417193</v>
          </cell>
          <cell r="H2339">
            <v>1018417193</v>
          </cell>
          <cell r="I2339">
            <v>0</v>
          </cell>
          <cell r="K2339" t="str">
            <v>Natural</v>
          </cell>
          <cell r="L2339" t="str">
            <v>1 Natural</v>
          </cell>
          <cell r="M2339" t="str">
            <v>2 Privada (1)</v>
          </cell>
          <cell r="N2339" t="str">
            <v>4 Persona Natural (2)</v>
          </cell>
          <cell r="O2339" t="str">
            <v>1 Nacional</v>
          </cell>
          <cell r="Q2339" t="str">
            <v>3 3. Único Contratista</v>
          </cell>
          <cell r="U2339">
            <v>1018417193</v>
          </cell>
          <cell r="V2339" t="str">
            <v>VANESSA ALEXANDRA CONTRERAS LARGO</v>
          </cell>
        </row>
        <row r="2340">
          <cell r="C2340" t="str">
            <v>3088-2024</v>
          </cell>
          <cell r="D2340" t="str">
            <v>KAREN VIVIAN GIL SANTANA</v>
          </cell>
          <cell r="E2340" t="str">
            <v>KAREN VIVIAN GIL SANTANA</v>
          </cell>
          <cell r="F2340" t="str">
            <v>Cédula de Ciudadania</v>
          </cell>
          <cell r="G2340">
            <v>53017261</v>
          </cell>
          <cell r="H2340">
            <v>53017261</v>
          </cell>
          <cell r="I2340">
            <v>3</v>
          </cell>
          <cell r="K2340" t="str">
            <v>Natural</v>
          </cell>
          <cell r="L2340" t="str">
            <v>1 Natural</v>
          </cell>
          <cell r="M2340" t="str">
            <v>2 Privada (1)</v>
          </cell>
          <cell r="N2340" t="str">
            <v>4 Persona Natural (2)</v>
          </cell>
          <cell r="O2340" t="str">
            <v>1 Nacional</v>
          </cell>
          <cell r="Q2340" t="str">
            <v>3 3. Único Contratista</v>
          </cell>
          <cell r="U2340">
            <v>53017261</v>
          </cell>
          <cell r="V2340" t="str">
            <v>KAREN VIVIAN GIL SANTANA</v>
          </cell>
        </row>
        <row r="2341">
          <cell r="C2341" t="str">
            <v>3089-2024.</v>
          </cell>
          <cell r="D2341" t="str">
            <v>S&amp;S SUMINISTROS EMPRESARIALES S.A.S</v>
          </cell>
          <cell r="E2341" t="str">
            <v>S&amp;S SUMINISTROS EMPRESARIALES SAS</v>
          </cell>
          <cell r="F2341" t="str">
            <v>Cédula de Ciudadania</v>
          </cell>
          <cell r="G2341">
            <v>900585357</v>
          </cell>
          <cell r="H2341">
            <v>900585357</v>
          </cell>
          <cell r="I2341">
            <v>9</v>
          </cell>
          <cell r="K2341" t="str">
            <v>Jurídica</v>
          </cell>
          <cell r="L2341" t="str">
            <v>1 Natural</v>
          </cell>
          <cell r="M2341" t="str">
            <v>2 Privada (1)</v>
          </cell>
          <cell r="N2341" t="str">
            <v>4 Persona Natural (2)</v>
          </cell>
          <cell r="O2341" t="str">
            <v>1 Nacional</v>
          </cell>
          <cell r="Q2341" t="str">
            <v>3 3. Único Contratista</v>
          </cell>
          <cell r="U2341">
            <v>80048830</v>
          </cell>
          <cell r="V2341" t="str">
            <v>JOSE ALEJANDRO GOMEZ RUEDA</v>
          </cell>
        </row>
        <row r="2342">
          <cell r="C2342" t="str">
            <v>309-2024</v>
          </cell>
          <cell r="D2342" t="str">
            <v>ANGELICA MARIA GARZON RODRIGUEZ</v>
          </cell>
          <cell r="E2342" t="str">
            <v>ANGELICA MARIA GARZON RODRIGUEZ</v>
          </cell>
          <cell r="F2342" t="str">
            <v>Cédula de Ciudadania</v>
          </cell>
          <cell r="G2342">
            <v>52880471</v>
          </cell>
          <cell r="H2342">
            <v>52880471</v>
          </cell>
          <cell r="I2342">
            <v>1</v>
          </cell>
          <cell r="K2342" t="str">
            <v>Natural</v>
          </cell>
          <cell r="L2342" t="str">
            <v>1 Natural</v>
          </cell>
          <cell r="M2342" t="str">
            <v>2 Privada (1)</v>
          </cell>
          <cell r="N2342" t="str">
            <v>4 Persona Natural (2)</v>
          </cell>
          <cell r="O2342" t="str">
            <v>1 Nacional</v>
          </cell>
          <cell r="Q2342" t="str">
            <v>3 3. Único Contratista</v>
          </cell>
          <cell r="U2342">
            <v>52880471</v>
          </cell>
          <cell r="V2342" t="str">
            <v>ANGELICA MARIA GARZON RODRIGUEZ</v>
          </cell>
        </row>
        <row r="2343">
          <cell r="C2343" t="str">
            <v>3090-2024</v>
          </cell>
          <cell r="D2343" t="str">
            <v>Jhohhan Andres Maldonado Diaz</v>
          </cell>
          <cell r="E2343" t="str">
            <v>JHOHHAN ANDRES MALDONADO DIAZ</v>
          </cell>
          <cell r="F2343" t="str">
            <v>Cédula de Ciudadania</v>
          </cell>
          <cell r="G2343">
            <v>1007296376</v>
          </cell>
          <cell r="H2343">
            <v>1007296376</v>
          </cell>
          <cell r="I2343">
            <v>0</v>
          </cell>
          <cell r="K2343" t="str">
            <v>Natural</v>
          </cell>
          <cell r="L2343" t="str">
            <v>1 Natural</v>
          </cell>
          <cell r="M2343" t="str">
            <v>2 Privada (1)</v>
          </cell>
          <cell r="N2343" t="str">
            <v>4 Persona Natural (2)</v>
          </cell>
          <cell r="O2343" t="str">
            <v>1 Nacional</v>
          </cell>
          <cell r="Q2343" t="str">
            <v>3 3. Único Contratista</v>
          </cell>
          <cell r="U2343">
            <v>1007296376</v>
          </cell>
          <cell r="V2343" t="str">
            <v>JHOHHAN ANDRES MALDONADO DIAZ</v>
          </cell>
        </row>
        <row r="2344">
          <cell r="C2344" t="str">
            <v>3091-2024</v>
          </cell>
          <cell r="D2344" t="str">
            <v>Estefany Dayana Torres Blanco</v>
          </cell>
          <cell r="E2344" t="str">
            <v>JHON HERIBERTO HERNANDEZ MORENO</v>
          </cell>
          <cell r="F2344" t="str">
            <v>Cédula de Ciudadania</v>
          </cell>
          <cell r="G2344">
            <v>1010161626</v>
          </cell>
          <cell r="H2344">
            <v>1010161626</v>
          </cell>
          <cell r="I2344">
            <v>8</v>
          </cell>
          <cell r="K2344" t="str">
            <v>Natural</v>
          </cell>
          <cell r="L2344" t="str">
            <v>1 Natural</v>
          </cell>
          <cell r="M2344" t="str">
            <v>2 Privada (1)</v>
          </cell>
          <cell r="N2344" t="str">
            <v>4 Persona Natural (2)</v>
          </cell>
          <cell r="O2344" t="str">
            <v>1 Nacional</v>
          </cell>
          <cell r="Q2344" t="str">
            <v>3 3. Único Contratista</v>
          </cell>
          <cell r="U2344">
            <v>1010161626</v>
          </cell>
          <cell r="V2344" t="str">
            <v>JHON HERIBERTO HERNANDEZ MORENO</v>
          </cell>
        </row>
        <row r="2345">
          <cell r="C2345" t="str">
            <v>3092-2024</v>
          </cell>
          <cell r="D2345" t="str">
            <v>Brayan Michel Roman Martinez</v>
          </cell>
          <cell r="E2345" t="str">
            <v>BRAYAN MICHEL ROMAN MARTINEZ</v>
          </cell>
          <cell r="F2345" t="str">
            <v>Cédula de Ciudadania</v>
          </cell>
          <cell r="G2345">
            <v>1144178617</v>
          </cell>
          <cell r="H2345">
            <v>1144178617</v>
          </cell>
          <cell r="I2345">
            <v>2</v>
          </cell>
          <cell r="K2345" t="str">
            <v>Natural</v>
          </cell>
          <cell r="L2345" t="str">
            <v>1 Natural</v>
          </cell>
          <cell r="M2345" t="str">
            <v>2 Privada (1)</v>
          </cell>
          <cell r="N2345" t="str">
            <v>4 Persona Natural (2)</v>
          </cell>
          <cell r="O2345" t="str">
            <v>1 Nacional</v>
          </cell>
          <cell r="Q2345" t="str">
            <v>3 3. Único Contratista</v>
          </cell>
          <cell r="U2345">
            <v>1144178617</v>
          </cell>
          <cell r="V2345" t="str">
            <v>BRAYAN MICHEL ROMAN MARTINEZ</v>
          </cell>
        </row>
        <row r="2346">
          <cell r="C2346" t="str">
            <v>3093-2024</v>
          </cell>
          <cell r="D2346" t="str">
            <v>Luisa Fernanda Saldarriaga Soler</v>
          </cell>
          <cell r="E2346" t="str">
            <v>LUISA FERNANDA SALDARRIAGA SOLER</v>
          </cell>
          <cell r="F2346" t="str">
            <v>Cédula de Ciudadania</v>
          </cell>
          <cell r="G2346">
            <v>1022421439</v>
          </cell>
          <cell r="H2346">
            <v>1022421439</v>
          </cell>
          <cell r="I2346">
            <v>7</v>
          </cell>
          <cell r="K2346" t="str">
            <v>Natural</v>
          </cell>
          <cell r="L2346" t="str">
            <v>1 Natural</v>
          </cell>
          <cell r="M2346" t="str">
            <v>2 Privada (1)</v>
          </cell>
          <cell r="N2346" t="str">
            <v>4 Persona Natural (2)</v>
          </cell>
          <cell r="O2346" t="str">
            <v>1 Nacional</v>
          </cell>
          <cell r="Q2346" t="str">
            <v>3 3. Único Contratista</v>
          </cell>
          <cell r="U2346">
            <v>1022421439</v>
          </cell>
          <cell r="V2346" t="str">
            <v>LUISA FERNANDA SALDARRIAGA SOLER</v>
          </cell>
        </row>
        <row r="2347">
          <cell r="C2347" t="str">
            <v>3094-2024</v>
          </cell>
          <cell r="D2347" t="str">
            <v>Monica Loaiza Reina</v>
          </cell>
          <cell r="E2347" t="str">
            <v>MONICA LOAIZA REINA</v>
          </cell>
          <cell r="F2347" t="str">
            <v>NIT</v>
          </cell>
          <cell r="G2347">
            <v>1020725034</v>
          </cell>
          <cell r="H2347">
            <v>1020725034</v>
          </cell>
          <cell r="I2347">
            <v>6</v>
          </cell>
          <cell r="K2347" t="str">
            <v>Natural</v>
          </cell>
          <cell r="L2347" t="str">
            <v>2 Jurídica</v>
          </cell>
          <cell r="N2347" t="str">
            <v>3 Privadas (2)</v>
          </cell>
          <cell r="O2347" t="str">
            <v>1 Nacional</v>
          </cell>
          <cell r="Q2347" t="str">
            <v>3 3. Único Contratista</v>
          </cell>
          <cell r="U2347">
            <v>1020725034</v>
          </cell>
          <cell r="V2347" t="str">
            <v>MONICA LOAIZA REINA</v>
          </cell>
        </row>
        <row r="2348">
          <cell r="C2348" t="str">
            <v>3095-2024</v>
          </cell>
          <cell r="D2348" t="str">
            <v>Viviana Pineda Hincapie</v>
          </cell>
          <cell r="E2348" t="str">
            <v>VIVIANA PINEDA HINCAPIE</v>
          </cell>
          <cell r="F2348" t="str">
            <v>Cédula de Ciudadania</v>
          </cell>
          <cell r="G2348">
            <v>43976694</v>
          </cell>
          <cell r="H2348">
            <v>43976694</v>
          </cell>
          <cell r="I2348">
            <v>6</v>
          </cell>
          <cell r="K2348" t="str">
            <v>Natural</v>
          </cell>
          <cell r="L2348" t="str">
            <v>1 Natural</v>
          </cell>
          <cell r="M2348" t="str">
            <v>2 Privada (1)</v>
          </cell>
          <cell r="N2348" t="str">
            <v>4 Persona Natural (2)</v>
          </cell>
          <cell r="O2348" t="str">
            <v>1 Nacional</v>
          </cell>
          <cell r="Q2348" t="str">
            <v>3 3. Único Contratista</v>
          </cell>
          <cell r="U2348">
            <v>43976694</v>
          </cell>
          <cell r="V2348" t="str">
            <v>VIVIANA PINEDA HINCAPIE</v>
          </cell>
        </row>
        <row r="2349">
          <cell r="C2349" t="str">
            <v>3096-2024</v>
          </cell>
          <cell r="D2349" t="str">
            <v>Nicolas Gaviria Serrano</v>
          </cell>
          <cell r="E2349" t="str">
            <v>NICOLAS GAVIRIA SERRANO</v>
          </cell>
          <cell r="F2349" t="str">
            <v>Cédula de Ciudadania</v>
          </cell>
          <cell r="G2349">
            <v>1019125987</v>
          </cell>
          <cell r="H2349">
            <v>1019125987</v>
          </cell>
          <cell r="I2349">
            <v>1</v>
          </cell>
          <cell r="K2349" t="str">
            <v>Natural</v>
          </cell>
          <cell r="L2349" t="str">
            <v>1 Natural</v>
          </cell>
          <cell r="M2349" t="str">
            <v>2 Privada (1)</v>
          </cell>
          <cell r="N2349" t="str">
            <v>4 Persona Natural (2)</v>
          </cell>
          <cell r="O2349" t="str">
            <v>1 Nacional</v>
          </cell>
          <cell r="Q2349" t="str">
            <v>3 3. Único Contratista</v>
          </cell>
          <cell r="U2349">
            <v>1019125987</v>
          </cell>
          <cell r="V2349" t="str">
            <v>NICOLAS GAVIRIA SERRANO</v>
          </cell>
        </row>
        <row r="2350">
          <cell r="C2350" t="str">
            <v>3097-2024</v>
          </cell>
          <cell r="D2350" t="str">
            <v>Marco Aurelio Villate Poveda</v>
          </cell>
          <cell r="E2350" t="str">
            <v>MARCO AURELIO VILLATE POVEDA</v>
          </cell>
          <cell r="F2350" t="str">
            <v>Cédula de Ciudadania</v>
          </cell>
          <cell r="G2350">
            <v>80816918</v>
          </cell>
          <cell r="H2350">
            <v>80816918</v>
          </cell>
          <cell r="I2350">
            <v>1</v>
          </cell>
          <cell r="K2350" t="str">
            <v>Natural</v>
          </cell>
          <cell r="L2350" t="str">
            <v>1 Natural</v>
          </cell>
          <cell r="M2350" t="str">
            <v>2 Privada (1)</v>
          </cell>
          <cell r="N2350" t="str">
            <v>4 Persona Natural (2)</v>
          </cell>
          <cell r="O2350" t="str">
            <v>1 Nacional</v>
          </cell>
          <cell r="Q2350" t="str">
            <v>3 3. Único Contratista</v>
          </cell>
          <cell r="U2350">
            <v>80816918</v>
          </cell>
          <cell r="V2350" t="str">
            <v>MARCO AURELIO VILLATE POVEDA</v>
          </cell>
        </row>
        <row r="2351">
          <cell r="C2351" t="str">
            <v>3098-2024</v>
          </cell>
          <cell r="D2351" t="str">
            <v>DANIEL MAURICIO TOVAR OSSA</v>
          </cell>
          <cell r="E2351" t="str">
            <v>DANIEL MAURICIO TOVAR OSSA</v>
          </cell>
          <cell r="F2351" t="str">
            <v>Cédula de Ciudadania</v>
          </cell>
          <cell r="G2351">
            <v>1020737209</v>
          </cell>
          <cell r="H2351">
            <v>88121000000</v>
          </cell>
          <cell r="I2351">
            <v>8</v>
          </cell>
          <cell r="K2351" t="str">
            <v>Natural</v>
          </cell>
          <cell r="L2351" t="str">
            <v>1 Natural</v>
          </cell>
          <cell r="M2351" t="str">
            <v>2 Privada (1)</v>
          </cell>
          <cell r="N2351" t="str">
            <v>4 Persona Natural (2)</v>
          </cell>
          <cell r="O2351" t="str">
            <v>1 Nacional</v>
          </cell>
          <cell r="Q2351" t="str">
            <v>3 3. Único Contratista</v>
          </cell>
          <cell r="U2351">
            <v>1020737209</v>
          </cell>
          <cell r="V2351" t="str">
            <v>DANIEL MAURICIO TOVAR OSSA</v>
          </cell>
        </row>
        <row r="2352">
          <cell r="C2352" t="str">
            <v>3099-2024</v>
          </cell>
          <cell r="D2352" t="str">
            <v>Jonathan alexander rojas</v>
          </cell>
          <cell r="E2352" t="str">
            <v>DAVID ERNESTO RINCON AVILAN</v>
          </cell>
          <cell r="F2352" t="str">
            <v>Cédula de Ciudadania</v>
          </cell>
          <cell r="G2352">
            <v>1024533534</v>
          </cell>
          <cell r="H2352">
            <v>1024533534</v>
          </cell>
          <cell r="I2352">
            <v>9</v>
          </cell>
          <cell r="K2352" t="str">
            <v>Natural</v>
          </cell>
          <cell r="L2352" t="str">
            <v>1 Natural</v>
          </cell>
          <cell r="M2352" t="str">
            <v>2 Privada (1)</v>
          </cell>
          <cell r="N2352" t="str">
            <v>4 Persona Natural (2)</v>
          </cell>
          <cell r="O2352" t="str">
            <v>1 Nacional</v>
          </cell>
          <cell r="Q2352" t="str">
            <v>3 3. Único Contratista</v>
          </cell>
          <cell r="U2352">
            <v>1024533534</v>
          </cell>
          <cell r="V2352" t="str">
            <v>JONATHAN ALEXANDER ROJAS OLARTE</v>
          </cell>
        </row>
        <row r="2353">
          <cell r="C2353" t="str">
            <v>310-2024</v>
          </cell>
          <cell r="D2353" t="str">
            <v>EDUARDO NAVARRO TELLEZ</v>
          </cell>
          <cell r="E2353" t="str">
            <v>EDUARDO NAVARRO TELLEZ</v>
          </cell>
          <cell r="F2353" t="str">
            <v>Cédula de Ciudadania</v>
          </cell>
          <cell r="G2353">
            <v>93290781</v>
          </cell>
          <cell r="H2353">
            <v>93290781</v>
          </cell>
          <cell r="I2353">
            <v>5</v>
          </cell>
          <cell r="K2353" t="str">
            <v>Natural</v>
          </cell>
          <cell r="L2353" t="str">
            <v>1 Natural</v>
          </cell>
          <cell r="M2353" t="str">
            <v>2 Privada (1)</v>
          </cell>
          <cell r="N2353" t="str">
            <v>4 Persona Natural (2)</v>
          </cell>
          <cell r="O2353" t="str">
            <v>1 Nacional</v>
          </cell>
          <cell r="Q2353" t="str">
            <v>3 3. Único Contratista</v>
          </cell>
          <cell r="U2353">
            <v>93290781</v>
          </cell>
          <cell r="V2353" t="str">
            <v>EDUARDO NAVARRO TELLEZ</v>
          </cell>
        </row>
        <row r="2354">
          <cell r="C2354" t="str">
            <v>3100-2024</v>
          </cell>
          <cell r="D2354" t="str">
            <v>CARLOS MARIO BENITEZ HOYOS</v>
          </cell>
          <cell r="E2354" t="str">
            <v>CARLOS MARIO BENITEZ HOYOS</v>
          </cell>
          <cell r="F2354" t="str">
            <v>Cédula de Ciudadania</v>
          </cell>
          <cell r="G2354">
            <v>80074297</v>
          </cell>
          <cell r="H2354">
            <v>80074297</v>
          </cell>
          <cell r="I2354">
            <v>9</v>
          </cell>
          <cell r="K2354" t="str">
            <v>Natural</v>
          </cell>
          <cell r="L2354" t="str">
            <v>1 Natural</v>
          </cell>
          <cell r="M2354" t="str">
            <v>2 Privada (1)</v>
          </cell>
          <cell r="N2354" t="str">
            <v>4 Persona Natural (2)</v>
          </cell>
          <cell r="O2354" t="str">
            <v>1 Nacional</v>
          </cell>
          <cell r="Q2354" t="str">
            <v>3 3. Único Contratista</v>
          </cell>
          <cell r="U2354">
            <v>80074297</v>
          </cell>
          <cell r="V2354" t="str">
            <v>CARLOS MARIO BENITEZ HOYOS</v>
          </cell>
        </row>
        <row r="2355">
          <cell r="C2355" t="str">
            <v>3101-2024</v>
          </cell>
          <cell r="D2355" t="str">
            <v>Fundación Social Sembrando Camino</v>
          </cell>
          <cell r="E2355" t="str">
            <v>FUNDACION SOCIAL SEMBRANDO CAMINO</v>
          </cell>
          <cell r="F2355" t="str">
            <v>NIT</v>
          </cell>
          <cell r="G2355">
            <v>900412490</v>
          </cell>
          <cell r="H2355">
            <v>900412490</v>
          </cell>
          <cell r="I2355">
            <v>9</v>
          </cell>
          <cell r="J2355" t="str">
            <v>1 Contratista</v>
          </cell>
          <cell r="K2355" t="str">
            <v>Jurídica</v>
          </cell>
          <cell r="L2355" t="str">
            <v>2 Jurídica</v>
          </cell>
          <cell r="M2355" t="str">
            <v>2 Privada (1)</v>
          </cell>
          <cell r="N2355" t="str">
            <v>3 Privadas (2)</v>
          </cell>
          <cell r="O2355" t="str">
            <v>1 Nacional</v>
          </cell>
          <cell r="P2355" t="str">
            <v>CRA 11 No. 27 A 99 SUR</v>
          </cell>
          <cell r="Q2355" t="str">
            <v>3 3. Único Contratista</v>
          </cell>
          <cell r="R2355" t="str">
            <v>FEMENINO</v>
          </cell>
          <cell r="S2355">
            <v>24485</v>
          </cell>
          <cell r="T2355" t="str">
            <v>fundacionsocialsembrandocamino@yahoo.es</v>
          </cell>
          <cell r="U2355">
            <v>51845911</v>
          </cell>
          <cell r="V2355" t="str">
            <v>MARIA NANCY MOYA HERNANDEZ</v>
          </cell>
        </row>
        <row r="2356">
          <cell r="C2356" t="str">
            <v>3102-2024</v>
          </cell>
          <cell r="D2356" t="str">
            <v>Jessica Paola Quitian Ariza</v>
          </cell>
          <cell r="E2356" t="str">
            <v>JESSICA PAOLA QUITIAN ARIZA</v>
          </cell>
          <cell r="F2356" t="str">
            <v>Cédula de Ciudadania</v>
          </cell>
          <cell r="G2356">
            <v>1030646441</v>
          </cell>
          <cell r="H2356">
            <v>1030646441</v>
          </cell>
          <cell r="I2356">
            <v>8</v>
          </cell>
          <cell r="K2356" t="str">
            <v>Natural</v>
          </cell>
          <cell r="L2356" t="str">
            <v>1 Natural</v>
          </cell>
          <cell r="M2356" t="str">
            <v>2 Privada (1)</v>
          </cell>
          <cell r="N2356" t="str">
            <v>4 Persona Natural (2)</v>
          </cell>
          <cell r="O2356" t="str">
            <v>1 Nacional</v>
          </cell>
          <cell r="Q2356" t="str">
            <v>3 3. Único Contratista</v>
          </cell>
          <cell r="U2356">
            <v>1030646441</v>
          </cell>
          <cell r="V2356" t="str">
            <v>JESSICA PAOLA QUITIAN ARIZA</v>
          </cell>
        </row>
        <row r="2357">
          <cell r="C2357" t="str">
            <v>3103-2024</v>
          </cell>
          <cell r="D2357" t="str">
            <v>JUAN PABLO CHAVES RODRIGUEZ</v>
          </cell>
          <cell r="E2357" t="str">
            <v>JUAN PABLO CHAVES RODRIGUEZ</v>
          </cell>
          <cell r="F2357" t="str">
            <v>Cédula de Ciudadania</v>
          </cell>
          <cell r="G2357">
            <v>80283908</v>
          </cell>
          <cell r="H2357">
            <v>80283908</v>
          </cell>
          <cell r="I2357">
            <v>7</v>
          </cell>
          <cell r="K2357" t="str">
            <v>Natural</v>
          </cell>
          <cell r="L2357" t="str">
            <v>1 Natural</v>
          </cell>
          <cell r="M2357" t="str">
            <v>2 Privada (1)</v>
          </cell>
          <cell r="N2357" t="str">
            <v>4 Persona Natural (2)</v>
          </cell>
          <cell r="O2357" t="str">
            <v>1 Nacional</v>
          </cell>
          <cell r="Q2357" t="str">
            <v>3 3. Único Contratista</v>
          </cell>
          <cell r="U2357">
            <v>80283908</v>
          </cell>
          <cell r="V2357" t="str">
            <v>JUAN PABLO CHAVES RODRIGUEZ</v>
          </cell>
        </row>
        <row r="2358">
          <cell r="C2358" t="str">
            <v>3104-2024</v>
          </cell>
          <cell r="D2358" t="str">
            <v>Daniela Lozada Bulla</v>
          </cell>
          <cell r="E2358" t="str">
            <v>DANIELA LOZADA BULLA</v>
          </cell>
          <cell r="F2358" t="str">
            <v>Cédula de Ciudadania</v>
          </cell>
          <cell r="G2358">
            <v>1053612198</v>
          </cell>
          <cell r="H2358">
            <v>1053612198</v>
          </cell>
          <cell r="I2358">
            <v>1</v>
          </cell>
          <cell r="K2358" t="str">
            <v>Natural</v>
          </cell>
          <cell r="L2358" t="str">
            <v>1 Natural</v>
          </cell>
          <cell r="M2358" t="str">
            <v>2 Privada (1)</v>
          </cell>
          <cell r="N2358" t="str">
            <v>4 Persona Natural (2)</v>
          </cell>
          <cell r="O2358" t="str">
            <v>1 Nacional</v>
          </cell>
          <cell r="Q2358" t="str">
            <v>3 3. Único Contratista</v>
          </cell>
          <cell r="U2358">
            <v>1053612198</v>
          </cell>
          <cell r="V2358" t="str">
            <v>DANIELA LOZADA BULLA</v>
          </cell>
        </row>
        <row r="2359">
          <cell r="C2359" t="str">
            <v>3105-2024</v>
          </cell>
          <cell r="D2359" t="str">
            <v>Pablo Andres Martínez Guarnizo</v>
          </cell>
          <cell r="E2359" t="str">
            <v>PABLO ANDRES MARTINEZ GUARNIZO</v>
          </cell>
          <cell r="F2359" t="str">
            <v>Cédula de Ciudadania</v>
          </cell>
          <cell r="G2359">
            <v>80738096</v>
          </cell>
          <cell r="H2359">
            <v>80738096</v>
          </cell>
          <cell r="I2359">
            <v>6</v>
          </cell>
          <cell r="K2359" t="str">
            <v>Natural</v>
          </cell>
          <cell r="L2359" t="str">
            <v>1 Natural</v>
          </cell>
          <cell r="M2359" t="str">
            <v>2 Privada (1)</v>
          </cell>
          <cell r="N2359" t="str">
            <v>4 Persona Natural (2)</v>
          </cell>
          <cell r="O2359" t="str">
            <v>1 Nacional</v>
          </cell>
          <cell r="Q2359" t="str">
            <v>3 3. Único Contratista</v>
          </cell>
          <cell r="U2359">
            <v>80738096</v>
          </cell>
          <cell r="V2359" t="str">
            <v>PABLO ANDRES MARTINEZ GUARNIZO</v>
          </cell>
        </row>
        <row r="2360">
          <cell r="C2360" t="str">
            <v>3106-2024</v>
          </cell>
          <cell r="D2360" t="str">
            <v>FUMIGACIONES EL TRIUNFO CAR</v>
          </cell>
          <cell r="E2360" t="str">
            <v>FUMIGACIONES EL TRIUNFO CAR SAS</v>
          </cell>
          <cell r="F2360" t="str">
            <v>Cédula de Ciudadania</v>
          </cell>
          <cell r="G2360">
            <v>900604786</v>
          </cell>
          <cell r="H2360">
            <v>900604786</v>
          </cell>
          <cell r="I2360">
            <v>8</v>
          </cell>
          <cell r="K2360" t="str">
            <v>Jurídica</v>
          </cell>
          <cell r="L2360" t="str">
            <v>1 Natural</v>
          </cell>
          <cell r="M2360" t="str">
            <v>2 Privada (1)</v>
          </cell>
          <cell r="N2360" t="str">
            <v>4 Persona Natural (2)</v>
          </cell>
          <cell r="O2360" t="str">
            <v>1 Nacional</v>
          </cell>
          <cell r="Q2360" t="str">
            <v>3 3. Único Contratista</v>
          </cell>
          <cell r="U2360">
            <v>14203523</v>
          </cell>
          <cell r="V2360" t="str">
            <v>CARLOS ALBERTO RIVERA GUEVARA</v>
          </cell>
        </row>
        <row r="2361">
          <cell r="C2361" t="str">
            <v>3107-2024</v>
          </cell>
          <cell r="D2361" t="str">
            <v>Maira Alejandra Meneses Romero</v>
          </cell>
          <cell r="E2361" t="str">
            <v>LUZ YERALDIN CABALLERO RODRIGUEZ</v>
          </cell>
          <cell r="G2361">
            <v>1022380400</v>
          </cell>
          <cell r="H2361">
            <v>1022380400</v>
          </cell>
          <cell r="I2361">
            <v>4</v>
          </cell>
          <cell r="K2361" t="str">
            <v>Natural</v>
          </cell>
          <cell r="U2361">
            <v>1022380400</v>
          </cell>
          <cell r="V2361" t="str">
            <v>MAIRA ALEJANDRA MENESES ROMERO</v>
          </cell>
        </row>
        <row r="2362">
          <cell r="C2362" t="str">
            <v>3108-2024</v>
          </cell>
          <cell r="D2362" t="str">
            <v>Manuela Valdiri Pombo</v>
          </cell>
          <cell r="E2362" t="str">
            <v>MANUELA VALDIRI POMBO</v>
          </cell>
          <cell r="F2362" t="str">
            <v>Cédula de Ciudadania</v>
          </cell>
          <cell r="G2362">
            <v>1018403423</v>
          </cell>
          <cell r="H2362">
            <v>1018403423</v>
          </cell>
          <cell r="I2362">
            <v>9</v>
          </cell>
          <cell r="K2362" t="str">
            <v>Natural</v>
          </cell>
          <cell r="L2362" t="str">
            <v>1 Natural</v>
          </cell>
          <cell r="M2362" t="str">
            <v>2 Privada (1)</v>
          </cell>
          <cell r="N2362" t="str">
            <v>4 Persona Natural (2)</v>
          </cell>
          <cell r="O2362" t="str">
            <v>1 Nacional</v>
          </cell>
          <cell r="Q2362" t="str">
            <v>3 3. Único Contratista</v>
          </cell>
          <cell r="U2362">
            <v>1018403423</v>
          </cell>
          <cell r="V2362" t="str">
            <v>MANUELA VALDIRI POMBO</v>
          </cell>
        </row>
        <row r="2363">
          <cell r="C2363" t="str">
            <v>3109-2024</v>
          </cell>
          <cell r="D2363" t="str">
            <v>NIDIA MILENA MORENO BRICEÑO</v>
          </cell>
          <cell r="E2363" t="str">
            <v>NIDIA MILENA MORENO BRICEÑO</v>
          </cell>
          <cell r="F2363" t="str">
            <v>Cédula de Ciudadania</v>
          </cell>
          <cell r="G2363">
            <v>53053592</v>
          </cell>
          <cell r="H2363">
            <v>53053592</v>
          </cell>
          <cell r="I2363">
            <v>9</v>
          </cell>
          <cell r="K2363" t="str">
            <v>Natural</v>
          </cell>
          <cell r="L2363" t="str">
            <v>1 Natural</v>
          </cell>
          <cell r="M2363" t="str">
            <v>2 Privada (1)</v>
          </cell>
          <cell r="N2363" t="str">
            <v>4 Persona Natural (2)</v>
          </cell>
          <cell r="O2363" t="str">
            <v>1 Nacional</v>
          </cell>
          <cell r="Q2363" t="str">
            <v>3 3. Único Contratista</v>
          </cell>
          <cell r="U2363">
            <v>53053592</v>
          </cell>
          <cell r="V2363" t="str">
            <v>NIDIA MILENA MORENO BRICEÑO</v>
          </cell>
        </row>
        <row r="2364">
          <cell r="C2364" t="str">
            <v>311-2024</v>
          </cell>
          <cell r="D2364" t="str">
            <v>DANIEL FELIPE FORERO RODRIGUEZ</v>
          </cell>
          <cell r="E2364" t="str">
            <v>DANIEL FELIPE FORERO RODRIGUEZ</v>
          </cell>
          <cell r="F2364" t="str">
            <v>Cédula de Ciudadania</v>
          </cell>
          <cell r="G2364">
            <v>1076736472</v>
          </cell>
          <cell r="H2364">
            <v>1076736472</v>
          </cell>
          <cell r="I2364">
            <v>1</v>
          </cell>
          <cell r="K2364" t="str">
            <v>Natural</v>
          </cell>
          <cell r="L2364" t="str">
            <v>1 Natural</v>
          </cell>
          <cell r="M2364" t="str">
            <v>2 Privada (1)</v>
          </cell>
          <cell r="N2364" t="str">
            <v>4 Persona Natural (2)</v>
          </cell>
          <cell r="O2364" t="str">
            <v>1 Nacional</v>
          </cell>
          <cell r="Q2364" t="str">
            <v>3 3. Único Contratista</v>
          </cell>
          <cell r="U2364">
            <v>1076736472</v>
          </cell>
          <cell r="V2364" t="str">
            <v>DANIEL FELIPE FORERO RODRIGUEZ</v>
          </cell>
        </row>
        <row r="2365">
          <cell r="C2365" t="str">
            <v>3110-2024</v>
          </cell>
          <cell r="D2365" t="str">
            <v>ZULMA BEATRIZ DIAZ MONTENEGRO</v>
          </cell>
          <cell r="E2365" t="str">
            <v>ZULMA BEATRIZ DIAZ MONTENEGRO</v>
          </cell>
          <cell r="F2365" t="str">
            <v>Cédula de Ciudadania</v>
          </cell>
          <cell r="G2365">
            <v>52164510</v>
          </cell>
          <cell r="H2365">
            <v>52164510</v>
          </cell>
          <cell r="I2365">
            <v>8</v>
          </cell>
          <cell r="K2365" t="str">
            <v>Natural</v>
          </cell>
          <cell r="L2365" t="str">
            <v>1 Natural</v>
          </cell>
          <cell r="M2365" t="str">
            <v>2 Privada (1)</v>
          </cell>
          <cell r="N2365" t="str">
            <v>4 Persona Natural (2)</v>
          </cell>
          <cell r="O2365" t="str">
            <v>1 Nacional</v>
          </cell>
          <cell r="Q2365" t="str">
            <v>3 3. Único Contratista</v>
          </cell>
          <cell r="U2365">
            <v>52164510</v>
          </cell>
          <cell r="V2365" t="str">
            <v>ZULMA BEATRIZ DIAZ MONTENEGRO</v>
          </cell>
        </row>
        <row r="2366">
          <cell r="C2366" t="str">
            <v>3111-2024</v>
          </cell>
          <cell r="D2366" t="str">
            <v>Mauricio Duque</v>
          </cell>
          <cell r="E2366" t="str">
            <v>MAURICIO DUQUE LOZANO</v>
          </cell>
          <cell r="F2366" t="str">
            <v>Cédula de Ciudadania</v>
          </cell>
          <cell r="G2366">
            <v>1071164352</v>
          </cell>
          <cell r="H2366">
            <v>1071164352</v>
          </cell>
          <cell r="I2366">
            <v>0</v>
          </cell>
          <cell r="K2366" t="str">
            <v>Natural</v>
          </cell>
          <cell r="L2366" t="str">
            <v>1 Natural</v>
          </cell>
          <cell r="M2366" t="str">
            <v>2 Privada (1)</v>
          </cell>
          <cell r="N2366" t="str">
            <v>4 Persona Natural (2)</v>
          </cell>
          <cell r="O2366" t="str">
            <v>1 Nacional</v>
          </cell>
          <cell r="Q2366" t="str">
            <v>3 3. Único Contratista</v>
          </cell>
          <cell r="U2366">
            <v>1071164352</v>
          </cell>
          <cell r="V2366" t="str">
            <v>MAURICIO DUQUE LOZANO</v>
          </cell>
        </row>
        <row r="2367">
          <cell r="C2367" t="str">
            <v>3112-2024</v>
          </cell>
          <cell r="D2367" t="str">
            <v>DAVID SANTIAGO YEPES PULIDO</v>
          </cell>
          <cell r="E2367" t="str">
            <v>DAVID SANTIAGO YEPES PULIDO</v>
          </cell>
          <cell r="F2367" t="str">
            <v>Cédula de Ciudadania</v>
          </cell>
          <cell r="G2367">
            <v>1013645841</v>
          </cell>
          <cell r="H2367">
            <v>1013645841</v>
          </cell>
          <cell r="I2367">
            <v>4</v>
          </cell>
          <cell r="K2367" t="str">
            <v>Natural</v>
          </cell>
          <cell r="L2367" t="str">
            <v>1 Natural</v>
          </cell>
          <cell r="M2367" t="str">
            <v>2 Privada (1)</v>
          </cell>
          <cell r="N2367" t="str">
            <v>4 Persona Natural (2)</v>
          </cell>
          <cell r="O2367" t="str">
            <v>1 Nacional</v>
          </cell>
          <cell r="Q2367" t="str">
            <v>3 3. Único Contratista</v>
          </cell>
          <cell r="U2367">
            <v>1013645841</v>
          </cell>
          <cell r="V2367" t="str">
            <v>DAVID SANTIAGO YEPES PULIDO</v>
          </cell>
        </row>
        <row r="2368">
          <cell r="C2368" t="str">
            <v>3113-2024</v>
          </cell>
          <cell r="D2368" t="str">
            <v>CAMARA DE COMERCIO E INDUSTRIA FRANCE COLOMBIA</v>
          </cell>
          <cell r="E2368" t="str">
            <v>CAMARA DE COMERCIO E INDUSTRIA FRANCE COLOMBIA CON SIGLA CCI FRANCE COLOMBIA</v>
          </cell>
          <cell r="F2368" t="str">
            <v>Cédula de Ciudadania</v>
          </cell>
          <cell r="G2368">
            <v>860006599</v>
          </cell>
          <cell r="H2368">
            <v>860006599</v>
          </cell>
          <cell r="I2368">
            <v>7</v>
          </cell>
          <cell r="K2368" t="str">
            <v>Jurídica</v>
          </cell>
          <cell r="L2368" t="str">
            <v>1 Natural</v>
          </cell>
          <cell r="M2368" t="str">
            <v>2 Privada (1)</v>
          </cell>
          <cell r="N2368" t="str">
            <v>4 Persona Natural (2)</v>
          </cell>
          <cell r="O2368" t="str">
            <v>1 Nacional</v>
          </cell>
          <cell r="Q2368" t="str">
            <v>3 3. Único Contratista</v>
          </cell>
          <cell r="U2368">
            <v>80086533</v>
          </cell>
          <cell r="V2368" t="str">
            <v>CARLOS ANDRES MOLANO CAMELO</v>
          </cell>
        </row>
        <row r="2369">
          <cell r="C2369" t="str">
            <v>3114-2024</v>
          </cell>
          <cell r="D2369" t="str">
            <v>Mónica Marcela Gonzalez Buitrago</v>
          </cell>
          <cell r="E2369" t="str">
            <v>MONICA MARCELA GONZALEZ BUITRAGO</v>
          </cell>
          <cell r="F2369" t="str">
            <v>Cédula de Ciudadania</v>
          </cell>
          <cell r="G2369">
            <v>1085182635</v>
          </cell>
          <cell r="H2369">
            <v>1085182635</v>
          </cell>
          <cell r="I2369">
            <v>7</v>
          </cell>
          <cell r="K2369" t="str">
            <v>Natural</v>
          </cell>
          <cell r="L2369" t="str">
            <v>1 Natural</v>
          </cell>
          <cell r="M2369" t="str">
            <v>2 Privada (1)</v>
          </cell>
          <cell r="N2369" t="str">
            <v>4 Persona Natural (2)</v>
          </cell>
          <cell r="O2369" t="str">
            <v>1 Nacional</v>
          </cell>
          <cell r="Q2369" t="str">
            <v>3 3. Único Contratista</v>
          </cell>
          <cell r="U2369">
            <v>1085182635</v>
          </cell>
          <cell r="V2369" t="str">
            <v>MONICA MARCELA GONZALEZ BUITRAGO</v>
          </cell>
        </row>
        <row r="2370">
          <cell r="C2370" t="str">
            <v>3115-2024</v>
          </cell>
          <cell r="D2370" t="str">
            <v>David Leonardo Mayorga Rincón</v>
          </cell>
          <cell r="E2370" t="str">
            <v>DAVID LEONARDO MAYORGA RINCON</v>
          </cell>
          <cell r="F2370" t="str">
            <v>Cédula de Ciudadania</v>
          </cell>
          <cell r="G2370">
            <v>80726774</v>
          </cell>
          <cell r="H2370">
            <v>80726774</v>
          </cell>
          <cell r="I2370">
            <v>1</v>
          </cell>
          <cell r="K2370" t="str">
            <v>Natural</v>
          </cell>
          <cell r="L2370" t="str">
            <v>1 Natural</v>
          </cell>
          <cell r="M2370" t="str">
            <v>2 Privada (1)</v>
          </cell>
          <cell r="N2370" t="str">
            <v>4 Persona Natural (2)</v>
          </cell>
          <cell r="O2370" t="str">
            <v>1 Nacional</v>
          </cell>
          <cell r="Q2370" t="str">
            <v>3 3. Único Contratista</v>
          </cell>
          <cell r="U2370">
            <v>80726774</v>
          </cell>
          <cell r="V2370" t="str">
            <v>DAVID LEONARDO MAYORGA RINCON</v>
          </cell>
        </row>
        <row r="2371">
          <cell r="C2371" t="str">
            <v>3116-2024</v>
          </cell>
          <cell r="D2371" t="str">
            <v>Heidy Lorena Sandoval Orjuela</v>
          </cell>
          <cell r="E2371" t="str">
            <v>HEIDY LORENA SANDOVAL ORJUELA</v>
          </cell>
          <cell r="F2371" t="str">
            <v>Cédula de Ciudadania</v>
          </cell>
          <cell r="G2371">
            <v>1026564703</v>
          </cell>
          <cell r="H2371">
            <v>1026564703</v>
          </cell>
          <cell r="I2371">
            <v>5</v>
          </cell>
          <cell r="K2371" t="str">
            <v>Natural</v>
          </cell>
          <cell r="L2371" t="str">
            <v>1 Natural</v>
          </cell>
          <cell r="M2371" t="str">
            <v>2 Privada (1)</v>
          </cell>
          <cell r="N2371" t="str">
            <v>4 Persona Natural (2)</v>
          </cell>
          <cell r="O2371" t="str">
            <v>1 Nacional</v>
          </cell>
          <cell r="Q2371" t="str">
            <v>3 3. Único Contratista</v>
          </cell>
          <cell r="U2371">
            <v>1026564703</v>
          </cell>
          <cell r="V2371" t="str">
            <v>HEIDY LORENA SANDOVAL ORJUELA</v>
          </cell>
        </row>
        <row r="2372">
          <cell r="C2372" t="str">
            <v>3117-2024</v>
          </cell>
          <cell r="D2372" t="str">
            <v>Lorena Mildreth Osorio Barreto</v>
          </cell>
          <cell r="E2372" t="str">
            <v>LORENA MILDRETH OSORIO BARRETO</v>
          </cell>
          <cell r="F2372" t="str">
            <v>Cédula de Ciudadania</v>
          </cell>
          <cell r="G2372">
            <v>1013611309</v>
          </cell>
          <cell r="H2372">
            <v>1013611309</v>
          </cell>
          <cell r="I2372">
            <v>0</v>
          </cell>
          <cell r="K2372" t="str">
            <v>Natural</v>
          </cell>
          <cell r="L2372" t="str">
            <v>1 Natural</v>
          </cell>
          <cell r="M2372" t="str">
            <v>2 Privada (1)</v>
          </cell>
          <cell r="N2372" t="str">
            <v>4 Persona Natural (2)</v>
          </cell>
          <cell r="O2372" t="str">
            <v>1 Nacional</v>
          </cell>
          <cell r="Q2372" t="str">
            <v>3 3. Único Contratista</v>
          </cell>
          <cell r="U2372">
            <v>1013611309</v>
          </cell>
          <cell r="V2372" t="str">
            <v>LORENA MILDRETH OSORIO BARRETO</v>
          </cell>
        </row>
        <row r="2373">
          <cell r="C2373" t="str">
            <v>3118-2024</v>
          </cell>
          <cell r="D2373" t="str">
            <v>GCQ ENTERPRISES SAS</v>
          </cell>
          <cell r="E2373" t="str">
            <v>LORENA OSORIO BARRETO</v>
          </cell>
          <cell r="F2373" t="str">
            <v>NIT</v>
          </cell>
          <cell r="G2373">
            <v>900735203</v>
          </cell>
          <cell r="H2373">
            <v>900735203</v>
          </cell>
          <cell r="I2373">
            <v>8</v>
          </cell>
          <cell r="J2373" t="str">
            <v>1 Contratista</v>
          </cell>
          <cell r="K2373" t="str">
            <v>Natural</v>
          </cell>
          <cell r="L2373" t="str">
            <v>2 Jurídica</v>
          </cell>
          <cell r="M2373" t="str">
            <v>2 Privada (1)</v>
          </cell>
          <cell r="N2373" t="str">
            <v>3 Privadas (2)</v>
          </cell>
          <cell r="O2373" t="str">
            <v>1 Nacional</v>
          </cell>
          <cell r="P2373" t="str">
            <v>CALLE 7 # 6-22</v>
          </cell>
          <cell r="Q2373" t="str">
            <v>3 3. Único Contratista</v>
          </cell>
          <cell r="R2373" t="str">
            <v>MASCULINO</v>
          </cell>
          <cell r="S2373">
            <v>29449</v>
          </cell>
          <cell r="T2373" t="str">
            <v>contabilidadgcq@gmail.com</v>
          </cell>
          <cell r="U2373">
            <v>14837466</v>
          </cell>
          <cell r="V2373" t="str">
            <v>GILBERTO ANDRES CARDENAS QUINTERO</v>
          </cell>
        </row>
        <row r="2374">
          <cell r="C2374" t="str">
            <v>3119-2024</v>
          </cell>
          <cell r="D2374" t="str">
            <v>JULIAN ORLANDO CRISTANCHO SOCHE</v>
          </cell>
          <cell r="E2374" t="str">
            <v>JULIAN ORLANDO CRISTANCHO SOCHE</v>
          </cell>
          <cell r="F2374" t="str">
            <v>Cédula de Ciudadania</v>
          </cell>
          <cell r="G2374">
            <v>80027747</v>
          </cell>
          <cell r="H2374">
            <v>80027747</v>
          </cell>
          <cell r="I2374">
            <v>1</v>
          </cell>
          <cell r="K2374" t="str">
            <v>Natural</v>
          </cell>
          <cell r="L2374" t="str">
            <v>1 Natural</v>
          </cell>
          <cell r="M2374" t="str">
            <v>2 Privada (1)</v>
          </cell>
          <cell r="N2374" t="str">
            <v>4 Persona Natural (2)</v>
          </cell>
          <cell r="O2374" t="str">
            <v>1 Nacional</v>
          </cell>
          <cell r="Q2374" t="str">
            <v>3 3. Único Contratista</v>
          </cell>
          <cell r="U2374">
            <v>80027747</v>
          </cell>
          <cell r="V2374" t="str">
            <v>JULIAN ORLANDO CRISTANCHO SOCHE</v>
          </cell>
        </row>
        <row r="2375">
          <cell r="C2375" t="str">
            <v>312-2024</v>
          </cell>
          <cell r="D2375" t="str">
            <v>Camilo Alberto Vallejo Sánchez</v>
          </cell>
          <cell r="E2375" t="str">
            <v>CAMILO ALBERTO VALLEJO SANCHEZ</v>
          </cell>
          <cell r="F2375" t="str">
            <v>Cédula de Ciudadania</v>
          </cell>
          <cell r="G2375">
            <v>1013628478</v>
          </cell>
          <cell r="H2375">
            <v>1013628478</v>
          </cell>
          <cell r="I2375">
            <v>1</v>
          </cell>
          <cell r="K2375" t="str">
            <v>Natural</v>
          </cell>
          <cell r="L2375" t="str">
            <v>1 Natural</v>
          </cell>
          <cell r="M2375" t="str">
            <v>2 Privada (1)</v>
          </cell>
          <cell r="N2375" t="str">
            <v>4 Persona Natural (2)</v>
          </cell>
          <cell r="O2375" t="str">
            <v>1 Nacional</v>
          </cell>
          <cell r="Q2375" t="str">
            <v>3 3. Único Contratista</v>
          </cell>
          <cell r="U2375">
            <v>1013628478</v>
          </cell>
          <cell r="V2375" t="str">
            <v>CAMILO ALBERTO VALLEJO SANCHEZ</v>
          </cell>
        </row>
        <row r="2376">
          <cell r="C2376" t="str">
            <v>3120-2024</v>
          </cell>
          <cell r="D2376" t="str">
            <v>CORPORACION CULTURAL PASION Y CORAZON</v>
          </cell>
          <cell r="E2376" t="str">
            <v>CORPORACIÓN CULTURAL PASIÓN Y CORAZÓN</v>
          </cell>
          <cell r="F2376" t="str">
            <v>NIT</v>
          </cell>
          <cell r="G2376">
            <v>900988430</v>
          </cell>
          <cell r="H2376">
            <v>900988430</v>
          </cell>
          <cell r="I2376">
            <v>9</v>
          </cell>
          <cell r="J2376" t="str">
            <v>1 Contratista</v>
          </cell>
          <cell r="K2376" t="str">
            <v>Jurídica</v>
          </cell>
          <cell r="L2376" t="str">
            <v>2 Jurídica</v>
          </cell>
          <cell r="M2376" t="str">
            <v>2 Privada (1)</v>
          </cell>
          <cell r="N2376" t="str">
            <v>3 Privadas (2)</v>
          </cell>
          <cell r="O2376" t="str">
            <v>1 Nacional</v>
          </cell>
          <cell r="P2376" t="str">
            <v>CALLE 90 # 46 15</v>
          </cell>
          <cell r="Q2376" t="str">
            <v>3 3. Único Contratista</v>
          </cell>
          <cell r="R2376" t="str">
            <v>FEMENINO</v>
          </cell>
          <cell r="S2376">
            <v>34846</v>
          </cell>
          <cell r="T2376" t="str">
            <v>direccion@pasionycorazon.org</v>
          </cell>
          <cell r="U2376">
            <v>1045023449</v>
          </cell>
          <cell r="V2376" t="str">
            <v>KAREN YESENIA GIRALDO CASTAÑO</v>
          </cell>
        </row>
        <row r="2377">
          <cell r="C2377" t="str">
            <v>3121-2024</v>
          </cell>
          <cell r="D2377" t="str">
            <v>ANDREA CATALINA GOMEZ ROJAS</v>
          </cell>
          <cell r="E2377" t="str">
            <v>ANDREA CATALINA GOMEZ ROJAS</v>
          </cell>
          <cell r="F2377" t="str">
            <v>Cédula de Ciudadania</v>
          </cell>
          <cell r="G2377">
            <v>52733979</v>
          </cell>
          <cell r="H2377">
            <v>52733979</v>
          </cell>
          <cell r="I2377">
            <v>1</v>
          </cell>
          <cell r="K2377" t="str">
            <v>Natural</v>
          </cell>
          <cell r="L2377" t="str">
            <v>1 Natural</v>
          </cell>
          <cell r="M2377" t="str">
            <v>2 Privada (1)</v>
          </cell>
          <cell r="N2377" t="str">
            <v>4 Persona Natural (2)</v>
          </cell>
          <cell r="O2377" t="str">
            <v>1 Nacional</v>
          </cell>
          <cell r="Q2377" t="str">
            <v>3 3. Único Contratista</v>
          </cell>
          <cell r="U2377">
            <v>52733979</v>
          </cell>
          <cell r="V2377" t="str">
            <v>ANDREA CATALINA GOMEZ ROJAS</v>
          </cell>
        </row>
        <row r="2378">
          <cell r="C2378" t="str">
            <v>3122-2024</v>
          </cell>
          <cell r="D2378" t="str">
            <v>Edgar Hernán Ordóñez Nates</v>
          </cell>
          <cell r="E2378" t="str">
            <v>EDGAR HERNAN ORDOÑEZ NATES</v>
          </cell>
          <cell r="F2378" t="str">
            <v>Cédula de Ciudadania</v>
          </cell>
          <cell r="G2378">
            <v>12973707</v>
          </cell>
          <cell r="H2378">
            <v>12973707</v>
          </cell>
          <cell r="I2378">
            <v>7</v>
          </cell>
          <cell r="J2378" t="str">
            <v>1 Contratista</v>
          </cell>
          <cell r="K2378" t="str">
            <v>Natural</v>
          </cell>
          <cell r="L2378" t="str">
            <v>1 Natural</v>
          </cell>
          <cell r="M2378" t="str">
            <v>3 Pública (2-3)</v>
          </cell>
          <cell r="N2378" t="str">
            <v>4 Persona Natural (2)</v>
          </cell>
          <cell r="O2378" t="str">
            <v>1 Nacional</v>
          </cell>
          <cell r="P2378" t="str">
            <v>Carrera 3 n.º 6D-37 apto. 301</v>
          </cell>
          <cell r="Q2378" t="str">
            <v>3 3. Único Contratista</v>
          </cell>
          <cell r="R2378" t="str">
            <v>MASCULINO</v>
          </cell>
          <cell r="S2378">
            <v>22431</v>
          </cell>
          <cell r="T2378" t="str">
            <v>edgar.ord@gmail.com</v>
          </cell>
          <cell r="U2378">
            <v>12973707</v>
          </cell>
          <cell r="V2378" t="str">
            <v>EDGAR HERNAN ORDOÑEZ NATES</v>
          </cell>
        </row>
        <row r="2379">
          <cell r="C2379" t="str">
            <v>3123-2024</v>
          </cell>
          <cell r="D2379" t="str">
            <v>CORPORACIÓN IN VITRO VISUAL</v>
          </cell>
          <cell r="E2379" t="str">
            <v>EDGAR HERNAN ORDOÑEZ NATES</v>
          </cell>
          <cell r="F2379" t="str">
            <v>NIT</v>
          </cell>
          <cell r="G2379">
            <v>900226661</v>
          </cell>
          <cell r="H2379">
            <v>900226661</v>
          </cell>
          <cell r="I2379">
            <v>4</v>
          </cell>
          <cell r="J2379" t="str">
            <v>1 Contratista</v>
          </cell>
          <cell r="K2379" t="str">
            <v>Natural</v>
          </cell>
          <cell r="L2379" t="str">
            <v>2 Jurídica</v>
          </cell>
          <cell r="M2379" t="str">
            <v>2 Privada (1)</v>
          </cell>
          <cell r="N2379" t="str">
            <v>3 Privadas (2)</v>
          </cell>
          <cell r="O2379" t="str">
            <v>1 Nacional</v>
          </cell>
          <cell r="P2379" t="str">
            <v>CL 35 5 89</v>
          </cell>
          <cell r="Q2379" t="str">
            <v>3 3. Único Contratista</v>
          </cell>
          <cell r="R2379" t="str">
            <v>MASCULINO</v>
          </cell>
          <cell r="S2379">
            <v>28531</v>
          </cell>
          <cell r="T2379" t="str">
            <v>manu@lbv.co</v>
          </cell>
          <cell r="U2379">
            <v>80059651</v>
          </cell>
          <cell r="V2379" t="str">
            <v>JAIME ENRIQUE MANRIQUE VELASQUEZ</v>
          </cell>
        </row>
        <row r="2380">
          <cell r="C2380" t="str">
            <v>3124-2024</v>
          </cell>
          <cell r="D2380" t="str">
            <v>Wilson Alberto Martinez Ramirez</v>
          </cell>
          <cell r="E2380" t="str">
            <v>WILSON ALBERTO MARTINEZ RAMIREZ</v>
          </cell>
          <cell r="F2380" t="str">
            <v>Cédula de Ciudadania</v>
          </cell>
          <cell r="G2380">
            <v>1032423727</v>
          </cell>
          <cell r="H2380">
            <v>1032423727</v>
          </cell>
          <cell r="I2380">
            <v>9</v>
          </cell>
          <cell r="K2380" t="str">
            <v>Natural</v>
          </cell>
          <cell r="L2380" t="str">
            <v>1 Natural</v>
          </cell>
          <cell r="M2380" t="str">
            <v>2 Privada (1)</v>
          </cell>
          <cell r="N2380" t="str">
            <v>4 Persona Natural (2)</v>
          </cell>
          <cell r="O2380" t="str">
            <v>1 Nacional</v>
          </cell>
          <cell r="Q2380" t="str">
            <v>3 3. Único Contratista</v>
          </cell>
          <cell r="U2380">
            <v>1032423727</v>
          </cell>
          <cell r="V2380" t="str">
            <v>WILSON ALBERTO MARTINEZ RAMIREZ</v>
          </cell>
        </row>
        <row r="2381">
          <cell r="C2381" t="str">
            <v>3125-2024</v>
          </cell>
          <cell r="D2381" t="str">
            <v>RAFAEL ANDRES DIAZ VARGAS</v>
          </cell>
          <cell r="E2381" t="str">
            <v>RAFAEL ANDRES DIAZ VARGAS</v>
          </cell>
          <cell r="F2381" t="str">
            <v>Cédula de Ciudadania</v>
          </cell>
          <cell r="G2381">
            <v>1010172105</v>
          </cell>
          <cell r="H2381">
            <v>1010172105</v>
          </cell>
          <cell r="I2381">
            <v>1</v>
          </cell>
          <cell r="K2381" t="str">
            <v>Natural</v>
          </cell>
          <cell r="L2381" t="str">
            <v>1 Natural</v>
          </cell>
          <cell r="M2381" t="str">
            <v>2 Privada (1)</v>
          </cell>
          <cell r="N2381" t="str">
            <v>4 Persona Natural (2)</v>
          </cell>
          <cell r="O2381" t="str">
            <v>1 Nacional</v>
          </cell>
          <cell r="Q2381" t="str">
            <v>3 3. Único Contratista</v>
          </cell>
          <cell r="U2381">
            <v>1010172105</v>
          </cell>
          <cell r="V2381" t="str">
            <v>RAFAEL ANDRES DIAZ VARGAS</v>
          </cell>
        </row>
        <row r="2382">
          <cell r="C2382" t="str">
            <v>3126-2024</v>
          </cell>
          <cell r="D2382" t="str">
            <v>Paula Andrea Avendaño Zambrano</v>
          </cell>
          <cell r="E2382" t="str">
            <v>PAULA ANDREA AVENDAÑO ZAMBRANO</v>
          </cell>
          <cell r="F2382" t="str">
            <v>Cédula de Ciudadania</v>
          </cell>
          <cell r="G2382">
            <v>1233891028</v>
          </cell>
          <cell r="H2382">
            <v>1233891028</v>
          </cell>
          <cell r="I2382">
            <v>4</v>
          </cell>
          <cell r="J2382" t="str">
            <v>1 Contratista</v>
          </cell>
          <cell r="K2382" t="str">
            <v>Natural</v>
          </cell>
          <cell r="L2382" t="str">
            <v>1 Natural</v>
          </cell>
          <cell r="M2382" t="str">
            <v>3 Pública (2-3)</v>
          </cell>
          <cell r="N2382" t="str">
            <v>4 Persona Natural (2)</v>
          </cell>
          <cell r="O2382" t="str">
            <v>1 Nacional</v>
          </cell>
          <cell r="P2382" t="str">
            <v>Crr 114B#152D-04</v>
          </cell>
          <cell r="Q2382" t="str">
            <v>3 3. Único Contratista</v>
          </cell>
          <cell r="R2382" t="str">
            <v>FEMENINO</v>
          </cell>
          <cell r="S2382">
            <v>35587</v>
          </cell>
          <cell r="T2382" t="str">
            <v>paavendanoz@gmail.com</v>
          </cell>
          <cell r="U2382">
            <v>1233891028</v>
          </cell>
          <cell r="V2382" t="str">
            <v>PAULA ANDREA AVENDAÑO ZAMBRANO</v>
          </cell>
        </row>
        <row r="2383">
          <cell r="C2383" t="str">
            <v>3127-2024</v>
          </cell>
          <cell r="D2383" t="str">
            <v>MARIA MYRIAM LANCHEROS UBATE</v>
          </cell>
          <cell r="E2383" t="str">
            <v>MARIA MYRIAM LANCHEROS UBATE</v>
          </cell>
          <cell r="F2383" t="str">
            <v>Cédula de Ciudadania</v>
          </cell>
          <cell r="G2383">
            <v>51867341</v>
          </cell>
          <cell r="H2383">
            <v>51867341</v>
          </cell>
          <cell r="I2383">
            <v>3</v>
          </cell>
          <cell r="J2383" t="str">
            <v>1 Contratista</v>
          </cell>
          <cell r="K2383" t="str">
            <v>Natural</v>
          </cell>
          <cell r="L2383" t="str">
            <v>1 Natural</v>
          </cell>
          <cell r="M2383" t="str">
            <v>3 Pública (2-3)</v>
          </cell>
          <cell r="N2383" t="str">
            <v>4 Persona Natural (2)</v>
          </cell>
          <cell r="O2383" t="str">
            <v>1 Nacional</v>
          </cell>
          <cell r="P2383" t="str">
            <v>Calle 75 No. 70-31</v>
          </cell>
          <cell r="Q2383" t="str">
            <v>3 3. Único Contratista</v>
          </cell>
          <cell r="R2383" t="str">
            <v>FEMENINO</v>
          </cell>
          <cell r="S2383">
            <v>24591</v>
          </cell>
          <cell r="T2383" t="str">
            <v>myrilan@yahoo.com</v>
          </cell>
          <cell r="U2383">
            <v>51867341</v>
          </cell>
          <cell r="V2383" t="str">
            <v>MARIA MYRIAM LANCHEROS UBATE</v>
          </cell>
        </row>
        <row r="2384">
          <cell r="C2384" t="str">
            <v>3128-2024</v>
          </cell>
          <cell r="D2384" t="str">
            <v>Jasmin Garcia Hernandez</v>
          </cell>
          <cell r="E2384" t="str">
            <v>JASMIN CAROLINA GARCIA HERNANDEZ</v>
          </cell>
          <cell r="F2384" t="str">
            <v>Cédula de Ciudadania</v>
          </cell>
          <cell r="G2384">
            <v>1013603026</v>
          </cell>
          <cell r="H2384">
            <v>700025050</v>
          </cell>
          <cell r="I2384">
            <v>6</v>
          </cell>
          <cell r="K2384" t="str">
            <v>Natural</v>
          </cell>
          <cell r="L2384" t="str">
            <v>1 Natural</v>
          </cell>
          <cell r="M2384" t="str">
            <v>2 Privada (1)</v>
          </cell>
          <cell r="N2384" t="str">
            <v>4 Persona Natural (2)</v>
          </cell>
          <cell r="O2384" t="str">
            <v>1 Nacional</v>
          </cell>
          <cell r="Q2384" t="str">
            <v>3 3. Único Contratista</v>
          </cell>
          <cell r="U2384">
            <v>1013603026</v>
          </cell>
          <cell r="V2384" t="str">
            <v>JASMIN CAROLINA GARCIA HERNANDEZ</v>
          </cell>
        </row>
        <row r="2385">
          <cell r="C2385" t="str">
            <v>3129-2024</v>
          </cell>
          <cell r="D2385" t="str">
            <v>JOSÉ FERNANDO PERILLA</v>
          </cell>
          <cell r="E2385" t="str">
            <v>JOSE FERNANDO PERILLA VELEZ</v>
          </cell>
          <cell r="F2385" t="str">
            <v>Cédula de Ciudadania</v>
          </cell>
          <cell r="G2385">
            <v>79881430</v>
          </cell>
          <cell r="H2385">
            <v>79881430</v>
          </cell>
          <cell r="I2385">
            <v>0</v>
          </cell>
          <cell r="K2385" t="str">
            <v>Natural</v>
          </cell>
          <cell r="L2385" t="str">
            <v>1 Natural</v>
          </cell>
          <cell r="M2385" t="str">
            <v>2 Privada (1)</v>
          </cell>
          <cell r="N2385" t="str">
            <v>4 Persona Natural (2)</v>
          </cell>
          <cell r="O2385" t="str">
            <v>1 Nacional</v>
          </cell>
          <cell r="Q2385" t="str">
            <v>3 3. Único Contratista</v>
          </cell>
          <cell r="U2385">
            <v>79881430</v>
          </cell>
          <cell r="V2385" t="str">
            <v>JOSE FERNANDO PERILLA VELEZ</v>
          </cell>
        </row>
        <row r="2386">
          <cell r="C2386" t="str">
            <v>313-2024</v>
          </cell>
          <cell r="D2386" t="str">
            <v>Jose Daniel Diaz Quitian</v>
          </cell>
          <cell r="E2386" t="str">
            <v>JOSE DANIEL DIAZ QUITIAN</v>
          </cell>
          <cell r="F2386" t="str">
            <v>Cédula de Ciudadania</v>
          </cell>
          <cell r="G2386">
            <v>1030622112</v>
          </cell>
          <cell r="H2386">
            <v>1030622112</v>
          </cell>
          <cell r="I2386">
            <v>6</v>
          </cell>
          <cell r="K2386" t="str">
            <v>Natural</v>
          </cell>
          <cell r="L2386" t="str">
            <v>1 Natural</v>
          </cell>
          <cell r="M2386" t="str">
            <v>2 Privada (1)</v>
          </cell>
          <cell r="N2386" t="str">
            <v>4 Persona Natural (2)</v>
          </cell>
          <cell r="O2386" t="str">
            <v>1 Nacional</v>
          </cell>
          <cell r="Q2386" t="str">
            <v>3 3. Único Contratista</v>
          </cell>
          <cell r="U2386">
            <v>1030622112</v>
          </cell>
          <cell r="V2386" t="str">
            <v>JOSE DANIEL DIAZ QUITIAN</v>
          </cell>
        </row>
        <row r="2387">
          <cell r="C2387" t="str">
            <v>3130-2024</v>
          </cell>
          <cell r="D2387" t="str">
            <v>IVAN DARIO RICO VENEGAS</v>
          </cell>
          <cell r="E2387" t="str">
            <v>IVAN DARIO RICO VENEGAS</v>
          </cell>
          <cell r="F2387" t="str">
            <v>Cédula de Ciudadania</v>
          </cell>
          <cell r="G2387">
            <v>11233877</v>
          </cell>
          <cell r="H2387">
            <v>11233877</v>
          </cell>
          <cell r="I2387">
            <v>2</v>
          </cell>
          <cell r="J2387" t="str">
            <v>1 Contratista</v>
          </cell>
          <cell r="K2387" t="str">
            <v>Natural</v>
          </cell>
          <cell r="L2387" t="str">
            <v>1 Natural</v>
          </cell>
          <cell r="M2387" t="str">
            <v>3 Pública (2-3)</v>
          </cell>
          <cell r="N2387" t="str">
            <v>4 Persona Natural (2)</v>
          </cell>
          <cell r="O2387" t="str">
            <v>1 Nacional</v>
          </cell>
          <cell r="P2387" t="str">
            <v>CALLE 78 # 27B - 21 INTERIOR 1</v>
          </cell>
          <cell r="Q2387" t="str">
            <v>3 3. Único Contratista</v>
          </cell>
          <cell r="R2387" t="str">
            <v>MASCULINO</v>
          </cell>
          <cell r="S2387">
            <v>30971</v>
          </cell>
          <cell r="T2387" t="str">
            <v>correoivandario@gmail.com</v>
          </cell>
          <cell r="U2387">
            <v>11233877</v>
          </cell>
          <cell r="V2387" t="str">
            <v>IVAN DARIO RICO VENEGAS</v>
          </cell>
        </row>
        <row r="2388">
          <cell r="C2388" t="str">
            <v>3132-2024</v>
          </cell>
          <cell r="D2388" t="str">
            <v>Fundación Arteria</v>
          </cell>
          <cell r="E2388" t="str">
            <v>FUNDACION ARTERIA</v>
          </cell>
          <cell r="F2388" t="str">
            <v>Cédula de Ciudadania</v>
          </cell>
          <cell r="G2388">
            <v>900086964</v>
          </cell>
          <cell r="H2388">
            <v>900086964</v>
          </cell>
          <cell r="I2388">
            <v>9</v>
          </cell>
          <cell r="K2388" t="str">
            <v>Jurídica</v>
          </cell>
          <cell r="L2388" t="str">
            <v>1 Natural</v>
          </cell>
          <cell r="M2388" t="str">
            <v>2 Privada (1)</v>
          </cell>
          <cell r="N2388" t="str">
            <v>4 Persona Natural (2)</v>
          </cell>
          <cell r="O2388" t="str">
            <v>1 Nacional</v>
          </cell>
          <cell r="Q2388" t="str">
            <v>3 3. Único Contratista</v>
          </cell>
          <cell r="U2388">
            <v>39792741</v>
          </cell>
          <cell r="V2388" t="str">
            <v>Nelly Rocío Peñaranda Rodríguez</v>
          </cell>
        </row>
        <row r="2389">
          <cell r="C2389" t="str">
            <v>3133-2024</v>
          </cell>
          <cell r="D2389" t="str">
            <v>JUAN DIEGO CHAMORRO SEPULVEDA</v>
          </cell>
          <cell r="E2389" t="str">
            <v>JUAN DIEGO CHAMORRO SEPULVEDA</v>
          </cell>
          <cell r="F2389" t="str">
            <v>Cédula de Ciudadania</v>
          </cell>
          <cell r="G2389">
            <v>71335116</v>
          </cell>
          <cell r="H2389">
            <v>71335116</v>
          </cell>
          <cell r="I2389">
            <v>2</v>
          </cell>
          <cell r="K2389" t="str">
            <v>Natural</v>
          </cell>
          <cell r="L2389" t="str">
            <v>1 Natural</v>
          </cell>
          <cell r="M2389" t="str">
            <v>2 Privada (1)</v>
          </cell>
          <cell r="N2389" t="str">
            <v>4 Persona Natural (2)</v>
          </cell>
          <cell r="O2389" t="str">
            <v>1 Nacional</v>
          </cell>
          <cell r="Q2389" t="str">
            <v>3 3. Único Contratista</v>
          </cell>
          <cell r="U2389">
            <v>71335116</v>
          </cell>
          <cell r="V2389" t="str">
            <v>JUAN DIEGO CHAMORRO SEPULVEDA</v>
          </cell>
        </row>
        <row r="2390">
          <cell r="C2390" t="str">
            <v>3134-2024</v>
          </cell>
          <cell r="D2390" t="str">
            <v>ELIANA GISED JIMENEZ HASTAMORIR</v>
          </cell>
          <cell r="E2390" t="str">
            <v>ELIANA GISED JIMENEZ HASTAMORIR</v>
          </cell>
          <cell r="F2390" t="str">
            <v>Cédula de Ciudadania</v>
          </cell>
          <cell r="G2390">
            <v>1016009716</v>
          </cell>
          <cell r="H2390">
            <v>1016009716</v>
          </cell>
          <cell r="I2390">
            <v>5</v>
          </cell>
          <cell r="K2390" t="str">
            <v>Natural</v>
          </cell>
          <cell r="L2390" t="str">
            <v>1 Natural</v>
          </cell>
          <cell r="M2390" t="str">
            <v>2 Privada (1)</v>
          </cell>
          <cell r="N2390" t="str">
            <v>4 Persona Natural (2)</v>
          </cell>
          <cell r="O2390" t="str">
            <v>1 Nacional</v>
          </cell>
          <cell r="Q2390" t="str">
            <v>3 3. Único Contratista</v>
          </cell>
          <cell r="U2390">
            <v>1016009716</v>
          </cell>
          <cell r="V2390" t="str">
            <v>ELIANA GISED JIMENEZ HASTAMORIR</v>
          </cell>
        </row>
        <row r="2391">
          <cell r="C2391" t="str">
            <v>3135-2024</v>
          </cell>
          <cell r="D2391" t="str">
            <v>INDEPENDENT PRODUCCIONES</v>
          </cell>
          <cell r="E2391" t="str">
            <v>INDEPENDENT PRODUCCIONES SAS</v>
          </cell>
          <cell r="F2391" t="str">
            <v>Cédula de Ciudadania</v>
          </cell>
          <cell r="G2391">
            <v>901469192</v>
          </cell>
          <cell r="H2391">
            <v>901469192</v>
          </cell>
          <cell r="I2391">
            <v>8</v>
          </cell>
          <cell r="K2391" t="str">
            <v>Jurídica</v>
          </cell>
          <cell r="L2391" t="str">
            <v>1 Natural</v>
          </cell>
          <cell r="M2391" t="str">
            <v>2 Privada (1)</v>
          </cell>
          <cell r="N2391" t="str">
            <v>4 Persona Natural (2)</v>
          </cell>
          <cell r="O2391" t="str">
            <v>1 Nacional</v>
          </cell>
          <cell r="Q2391" t="str">
            <v>3 3. Único Contratista</v>
          </cell>
          <cell r="U2391">
            <v>9431243</v>
          </cell>
          <cell r="V2391" t="str">
            <v>Leonardo Vargas</v>
          </cell>
        </row>
        <row r="2392">
          <cell r="C2392" t="str">
            <v>3136-2024</v>
          </cell>
          <cell r="D2392" t="str">
            <v>Johanna Paola Vargas Núñez</v>
          </cell>
          <cell r="E2392" t="str">
            <v>JOHANNA PAOLA VARGAS NUÑEZ</v>
          </cell>
          <cell r="F2392" t="str">
            <v>Cédula de Ciudadania</v>
          </cell>
          <cell r="G2392">
            <v>52515649</v>
          </cell>
          <cell r="H2392">
            <v>52515649</v>
          </cell>
          <cell r="I2392">
            <v>1</v>
          </cell>
          <cell r="J2392" t="str">
            <v>1 Contratista</v>
          </cell>
          <cell r="K2392" t="str">
            <v>Natural</v>
          </cell>
          <cell r="L2392" t="str">
            <v>1 Natural</v>
          </cell>
          <cell r="M2392" t="str">
            <v>2 Privada (1)</v>
          </cell>
          <cell r="N2392" t="str">
            <v>4 Persona Natural (2)</v>
          </cell>
          <cell r="O2392" t="str">
            <v>1 Nacional</v>
          </cell>
          <cell r="P2392" t="str">
            <v>Carrera 20 # 52 50 apt 301</v>
          </cell>
          <cell r="Q2392" t="str">
            <v>3 3. Único Contratista</v>
          </cell>
          <cell r="R2392" t="str">
            <v>FEMENINO</v>
          </cell>
          <cell r="S2392">
            <v>29292</v>
          </cell>
          <cell r="T2392" t="str">
            <v>danzajohanna@gmail.com</v>
          </cell>
          <cell r="U2392">
            <v>52515649</v>
          </cell>
          <cell r="V2392" t="str">
            <v>JOHANNA PAOLA VARGAS NUÑEZ</v>
          </cell>
        </row>
        <row r="2393">
          <cell r="C2393" t="str">
            <v>3137-2024</v>
          </cell>
          <cell r="D2393" t="str">
            <v>Juan Felipe Santos Lamus</v>
          </cell>
          <cell r="E2393" t="str">
            <v>JUAN FELIPE SANTOS LAMUS</v>
          </cell>
          <cell r="F2393" t="str">
            <v>Cédula de Ciudadania</v>
          </cell>
          <cell r="G2393">
            <v>79989089</v>
          </cell>
          <cell r="H2393">
            <v>79989089</v>
          </cell>
          <cell r="I2393">
            <v>7</v>
          </cell>
          <cell r="J2393" t="str">
            <v>1 Contratista</v>
          </cell>
          <cell r="K2393" t="str">
            <v>Natural</v>
          </cell>
          <cell r="L2393" t="str">
            <v>1 Natural</v>
          </cell>
          <cell r="M2393" t="str">
            <v>3 Pública (2-3)</v>
          </cell>
          <cell r="N2393" t="str">
            <v>4 Persona Natural (2)</v>
          </cell>
          <cell r="O2393" t="str">
            <v>1 Nacional</v>
          </cell>
          <cell r="P2393" t="str">
            <v>Calle 27#3A-78</v>
          </cell>
          <cell r="Q2393" t="str">
            <v>3 3. Único Contratista</v>
          </cell>
          <cell r="R2393" t="str">
            <v>MASCULINO</v>
          </cell>
          <cell r="S2393">
            <v>29009</v>
          </cell>
          <cell r="T2393" t="str">
            <v>juanfelipesantos@hotmail.com</v>
          </cell>
          <cell r="U2393">
            <v>79989089</v>
          </cell>
          <cell r="V2393" t="str">
            <v>JUAN FELIPE SANTOS LAMUS</v>
          </cell>
        </row>
        <row r="2394">
          <cell r="C2394" t="str">
            <v>3138-2024</v>
          </cell>
          <cell r="D2394" t="str">
            <v>Daniela rueda martinez</v>
          </cell>
          <cell r="E2394" t="str">
            <v>JUAN FELIPE SANTOS LAMUS</v>
          </cell>
          <cell r="F2394" t="str">
            <v>Cédula de Ciudadania</v>
          </cell>
          <cell r="G2394">
            <v>1014297431</v>
          </cell>
          <cell r="H2394">
            <v>1014297431</v>
          </cell>
          <cell r="I2394">
            <v>7</v>
          </cell>
          <cell r="K2394" t="str">
            <v>Natural</v>
          </cell>
          <cell r="L2394" t="str">
            <v>1 Natural</v>
          </cell>
          <cell r="M2394" t="str">
            <v>2 Privada (1)</v>
          </cell>
          <cell r="N2394" t="str">
            <v>4 Persona Natural (2)</v>
          </cell>
          <cell r="O2394" t="str">
            <v>1 Nacional</v>
          </cell>
          <cell r="Q2394" t="str">
            <v>3 3. Único Contratista</v>
          </cell>
          <cell r="U2394">
            <v>1014297431</v>
          </cell>
          <cell r="V2394" t="str">
            <v>DANIELA RUEDA MARTINEZ</v>
          </cell>
        </row>
        <row r="2395">
          <cell r="C2395" t="str">
            <v>3139-2024</v>
          </cell>
          <cell r="D2395" t="str">
            <v>María Barbarita Gómez Rincón</v>
          </cell>
          <cell r="E2395" t="str">
            <v>MARIA BARBARITA GOMEZ RINCON</v>
          </cell>
          <cell r="F2395" t="str">
            <v>Cédula de Ciudadania</v>
          </cell>
          <cell r="G2395">
            <v>51718636</v>
          </cell>
          <cell r="H2395">
            <v>51718636</v>
          </cell>
          <cell r="I2395">
            <v>2</v>
          </cell>
          <cell r="K2395" t="str">
            <v>Natural</v>
          </cell>
          <cell r="L2395" t="str">
            <v>1 Natural</v>
          </cell>
          <cell r="M2395" t="str">
            <v>2 Privada (1)</v>
          </cell>
          <cell r="N2395" t="str">
            <v>4 Persona Natural (2)</v>
          </cell>
          <cell r="O2395" t="str">
            <v>1 Nacional</v>
          </cell>
          <cell r="Q2395" t="str">
            <v>3 3. Único Contratista</v>
          </cell>
          <cell r="U2395">
            <v>51718636</v>
          </cell>
          <cell r="V2395" t="str">
            <v>MARIA BARBARITA GOMEZ RINCON</v>
          </cell>
        </row>
        <row r="2396">
          <cell r="C2396" t="str">
            <v>314-2024</v>
          </cell>
          <cell r="D2396" t="str">
            <v>Ana Milena Guio Amaya</v>
          </cell>
          <cell r="E2396" t="str">
            <v>ANA MILENA GUIO AMAYA</v>
          </cell>
          <cell r="F2396" t="str">
            <v>Cédula de Ciudadania</v>
          </cell>
          <cell r="G2396">
            <v>52381644</v>
          </cell>
          <cell r="H2396">
            <v>52381644</v>
          </cell>
          <cell r="I2396">
            <v>6</v>
          </cell>
          <cell r="K2396" t="str">
            <v>Natural</v>
          </cell>
          <cell r="L2396" t="str">
            <v>1 Natural</v>
          </cell>
          <cell r="M2396" t="str">
            <v>2 Privada (1)</v>
          </cell>
          <cell r="N2396" t="str">
            <v>4 Persona Natural (2)</v>
          </cell>
          <cell r="O2396" t="str">
            <v>1 Nacional</v>
          </cell>
          <cell r="Q2396" t="str">
            <v>3 3. Único Contratista</v>
          </cell>
          <cell r="U2396">
            <v>52381644</v>
          </cell>
          <cell r="V2396" t="str">
            <v>ANA MILENA GUIO AMAYA</v>
          </cell>
        </row>
        <row r="2397">
          <cell r="C2397" t="str">
            <v>3140-2024</v>
          </cell>
          <cell r="D2397" t="str">
            <v>CRISTIAN CAMILO GUATAQUIRA GUATAQUIRA</v>
          </cell>
          <cell r="E2397" t="str">
            <v>CRISTIAN CAMILO GUATAQUIRA GUATAQUIRA</v>
          </cell>
          <cell r="F2397" t="str">
            <v>Cédula de Ciudadania</v>
          </cell>
          <cell r="G2397">
            <v>1012328493</v>
          </cell>
          <cell r="H2397">
            <v>1012328493</v>
          </cell>
          <cell r="I2397">
            <v>1</v>
          </cell>
          <cell r="J2397" t="str">
            <v>1 Contratista</v>
          </cell>
          <cell r="K2397" t="str">
            <v>Natural</v>
          </cell>
          <cell r="L2397" t="str">
            <v>1 Natural</v>
          </cell>
          <cell r="M2397" t="str">
            <v>3 Pública (2-3)</v>
          </cell>
          <cell r="N2397" t="str">
            <v>4 Persona Natural (2)</v>
          </cell>
          <cell r="O2397" t="str">
            <v>1 Nacional</v>
          </cell>
          <cell r="P2397" t="str">
            <v>Carrera 82 F # 62 A 30 Sur</v>
          </cell>
          <cell r="Q2397" t="str">
            <v>3 3. Único Contratista</v>
          </cell>
          <cell r="R2397" t="str">
            <v>MASCULINO</v>
          </cell>
          <cell r="S2397">
            <v>31782</v>
          </cell>
          <cell r="T2397" t="str">
            <v>chamycua@gmail.com</v>
          </cell>
          <cell r="U2397">
            <v>1012328493</v>
          </cell>
          <cell r="V2397" t="str">
            <v>CRISTIAN CAMILO GUATAQUIRA GUATAQUIRA</v>
          </cell>
        </row>
        <row r="2398">
          <cell r="C2398" t="str">
            <v>3141-2024</v>
          </cell>
          <cell r="D2398" t="str">
            <v>kayros corporation sas</v>
          </cell>
          <cell r="E2398" t="str">
            <v>KAYROS CORPORATION SAS</v>
          </cell>
          <cell r="F2398" t="str">
            <v>NIT</v>
          </cell>
          <cell r="G2398">
            <v>900934968</v>
          </cell>
          <cell r="H2398">
            <v>900934968</v>
          </cell>
          <cell r="I2398">
            <v>7</v>
          </cell>
          <cell r="J2398" t="str">
            <v>1 Contratista</v>
          </cell>
          <cell r="K2398" t="str">
            <v>Jurídica</v>
          </cell>
          <cell r="L2398" t="str">
            <v>1 Natural</v>
          </cell>
          <cell r="M2398" t="str">
            <v>2 Privada (1)</v>
          </cell>
          <cell r="N2398" t="str">
            <v>3 Privadas (2)</v>
          </cell>
          <cell r="O2398" t="str">
            <v>1 Nacional</v>
          </cell>
          <cell r="P2398" t="str">
            <v>calle 27 33 58</v>
          </cell>
          <cell r="Q2398" t="str">
            <v>3 3. Único Contratista</v>
          </cell>
          <cell r="R2398" t="str">
            <v>FEMENINO</v>
          </cell>
          <cell r="S2398" t="str">
            <v>N/A</v>
          </cell>
          <cell r="T2398" t="str">
            <v>info@kayroscorp.com</v>
          </cell>
          <cell r="U2398">
            <v>51967801</v>
          </cell>
          <cell r="V2398" t="str">
            <v>maria mercedes gonzalez</v>
          </cell>
        </row>
        <row r="2399">
          <cell r="C2399" t="str">
            <v>3142-2024</v>
          </cell>
          <cell r="D2399" t="str">
            <v>Jorge Alejandro Hernandez Mateus</v>
          </cell>
          <cell r="E2399" t="str">
            <v>JORGE ALEJANDRO HERNANDEZ MATEUS</v>
          </cell>
          <cell r="F2399" t="str">
            <v>Cédula de Ciudadania</v>
          </cell>
          <cell r="G2399">
            <v>1023868436</v>
          </cell>
          <cell r="H2399">
            <v>1023868436</v>
          </cell>
          <cell r="I2399">
            <v>8</v>
          </cell>
          <cell r="J2399" t="str">
            <v>1 Contratista</v>
          </cell>
          <cell r="K2399" t="str">
            <v>Natural</v>
          </cell>
          <cell r="L2399" t="str">
            <v>1 Natural</v>
          </cell>
          <cell r="M2399" t="str">
            <v>3 Pública (2-3)</v>
          </cell>
          <cell r="N2399" t="str">
            <v>4 Persona Natural (2)</v>
          </cell>
          <cell r="O2399" t="str">
            <v>1 Nacional</v>
          </cell>
          <cell r="P2399" t="str">
            <v>TV 70 40C 36 SUR</v>
          </cell>
          <cell r="Q2399" t="str">
            <v>3 3. Único Contratista</v>
          </cell>
          <cell r="R2399" t="str">
            <v>MASCULINO</v>
          </cell>
          <cell r="S2399">
            <v>31812</v>
          </cell>
          <cell r="T2399" t="str">
            <v>alejocongres@yahoo.es</v>
          </cell>
          <cell r="U2399">
            <v>1023868436</v>
          </cell>
          <cell r="V2399" t="str">
            <v>JORGE ALEJANDRO HERNANDEZ MATEUS</v>
          </cell>
        </row>
        <row r="2400">
          <cell r="C2400" t="str">
            <v>3143-2024</v>
          </cell>
          <cell r="D2400" t="str">
            <v>Dahian Lorena Núñez Buitrago</v>
          </cell>
          <cell r="E2400" t="str">
            <v>DAHIAN LORENA NUÑEZ BUITRAGO</v>
          </cell>
          <cell r="F2400" t="str">
            <v>Cédula de Ciudadania</v>
          </cell>
          <cell r="G2400">
            <v>1022413933</v>
          </cell>
          <cell r="H2400">
            <v>1022413933</v>
          </cell>
          <cell r="I2400">
            <v>0</v>
          </cell>
          <cell r="J2400" t="str">
            <v>1 Contratista</v>
          </cell>
          <cell r="K2400" t="str">
            <v>Natural</v>
          </cell>
          <cell r="L2400" t="str">
            <v>1 Natural</v>
          </cell>
          <cell r="M2400" t="str">
            <v>2 Privada (1)</v>
          </cell>
          <cell r="N2400" t="str">
            <v>4 Persona Natural (2)</v>
          </cell>
          <cell r="O2400" t="str">
            <v>1 Nacional</v>
          </cell>
          <cell r="P2400" t="str">
            <v>cra 16 #31 a 16</v>
          </cell>
          <cell r="Q2400" t="str">
            <v>3 3. Único Contratista</v>
          </cell>
          <cell r="R2400" t="str">
            <v>FEMENINO</v>
          </cell>
          <cell r="S2400">
            <v>35131</v>
          </cell>
          <cell r="T2400" t="str">
            <v>nunez.dahian@hotmail.com</v>
          </cell>
          <cell r="U2400">
            <v>1022413933</v>
          </cell>
          <cell r="V2400" t="str">
            <v>DAHIAN LORENA NUÑEZ BUITRAGO</v>
          </cell>
        </row>
        <row r="2401">
          <cell r="C2401" t="str">
            <v>3144-2024</v>
          </cell>
          <cell r="D2401" t="str">
            <v>E-DEA NETWORKS SAS</v>
          </cell>
          <cell r="E2401" t="str">
            <v>E-DEA NETWORKS S.A.S</v>
          </cell>
          <cell r="F2401" t="str">
            <v>NIT</v>
          </cell>
          <cell r="G2401">
            <v>900265026</v>
          </cell>
          <cell r="H2401">
            <v>900265026</v>
          </cell>
          <cell r="I2401">
            <v>3</v>
          </cell>
          <cell r="J2401" t="str">
            <v>1 Contratista</v>
          </cell>
          <cell r="K2401" t="str">
            <v>Jurídica</v>
          </cell>
          <cell r="L2401" t="str">
            <v>2 Jurídica</v>
          </cell>
          <cell r="M2401" t="str">
            <v>2 Privada (1)</v>
          </cell>
          <cell r="N2401" t="str">
            <v>3 Privadas (2)</v>
          </cell>
          <cell r="O2401" t="str">
            <v>1 Nacional</v>
          </cell>
          <cell r="P2401" t="str">
            <v>Cra. 7 #156-10</v>
          </cell>
          <cell r="Q2401" t="str">
            <v>3 3. Único Contratista</v>
          </cell>
          <cell r="R2401" t="str">
            <v>MASCULINO</v>
          </cell>
          <cell r="S2401" t="str">
            <v>N/A</v>
          </cell>
          <cell r="T2401" t="str">
            <v>administrativo@e-dea.co</v>
          </cell>
          <cell r="U2401">
            <v>79919695</v>
          </cell>
          <cell r="V2401" t="str">
            <v>PEDRO ANDRES ECHEVERRI GOMEZ</v>
          </cell>
        </row>
        <row r="2402">
          <cell r="C2402" t="str">
            <v>3145-2024</v>
          </cell>
          <cell r="D2402" t="str">
            <v>Robinson Andrés Rodríguez Estupiñan</v>
          </cell>
          <cell r="E2402" t="str">
            <v>ROBINSON ANDRES RODRIGUEZ ESTUPIÑAN</v>
          </cell>
          <cell r="F2402" t="str">
            <v>Cédula de Ciudadania</v>
          </cell>
          <cell r="G2402">
            <v>1019056418</v>
          </cell>
          <cell r="H2402">
            <v>1019056418</v>
          </cell>
          <cell r="I2402">
            <v>6</v>
          </cell>
          <cell r="J2402" t="str">
            <v>1 Contratista</v>
          </cell>
          <cell r="K2402" t="str">
            <v>Natural</v>
          </cell>
          <cell r="L2402" t="str">
            <v>1 Natural</v>
          </cell>
          <cell r="M2402" t="str">
            <v>3 Pública (2-3)</v>
          </cell>
          <cell r="N2402" t="str">
            <v>4 Persona Natural (2)</v>
          </cell>
          <cell r="O2402" t="str">
            <v>1 Nacional</v>
          </cell>
          <cell r="P2402" t="str">
            <v>Cra 112g 86b 60</v>
          </cell>
          <cell r="Q2402" t="str">
            <v>3 3. Único Contratista</v>
          </cell>
          <cell r="R2402" t="str">
            <v>MASCULINO</v>
          </cell>
          <cell r="S2402">
            <v>33252</v>
          </cell>
          <cell r="T2402" t="str">
            <v>rorodrigueze@unal.edu.co</v>
          </cell>
          <cell r="U2402">
            <v>1019056418</v>
          </cell>
          <cell r="V2402" t="str">
            <v>ROBINSON ANDRES RODRIGUEZ ESTUPIÑAN</v>
          </cell>
        </row>
        <row r="2403">
          <cell r="C2403" t="str">
            <v>3146-2024</v>
          </cell>
          <cell r="D2403" t="str">
            <v>SOCIEDAD TEQUENDAMA S.A.</v>
          </cell>
          <cell r="E2403" t="str">
            <v>SOCIEDAD TEQUENDAMA S A</v>
          </cell>
          <cell r="F2403" t="str">
            <v>Cédula de Ciudadania</v>
          </cell>
          <cell r="G2403">
            <v>860006543</v>
          </cell>
          <cell r="H2403">
            <v>860006543</v>
          </cell>
          <cell r="I2403">
            <v>5</v>
          </cell>
          <cell r="K2403" t="str">
            <v>Jurídica</v>
          </cell>
          <cell r="L2403" t="str">
            <v>1 Natural</v>
          </cell>
          <cell r="M2403" t="str">
            <v>2 Privada (1)</v>
          </cell>
          <cell r="N2403" t="str">
            <v>4 Persona Natural (2)</v>
          </cell>
          <cell r="O2403" t="str">
            <v>1 Nacional</v>
          </cell>
          <cell r="Q2403" t="str">
            <v>3 3. Único Contratista</v>
          </cell>
          <cell r="U2403">
            <v>53010585</v>
          </cell>
          <cell r="V2403" t="str">
            <v>NIDIA ANDREA GÁLVIS GARZÓN</v>
          </cell>
        </row>
        <row r="2404">
          <cell r="C2404" t="str">
            <v>3147-2024</v>
          </cell>
          <cell r="D2404" t="str">
            <v>CRISTHIAN CAMILO PEREZ</v>
          </cell>
          <cell r="E2404" t="str">
            <v>CRISTHIAN CAMILO PEREZ</v>
          </cell>
          <cell r="F2404" t="str">
            <v>Cédula de Ciudadania</v>
          </cell>
          <cell r="G2404">
            <v>1014215165</v>
          </cell>
          <cell r="H2404">
            <v>1014215165</v>
          </cell>
          <cell r="I2404">
            <v>2</v>
          </cell>
          <cell r="J2404" t="str">
            <v>1 Contratista</v>
          </cell>
          <cell r="K2404" t="str">
            <v>Natural</v>
          </cell>
          <cell r="L2404" t="str">
            <v>1 Natural</v>
          </cell>
          <cell r="M2404" t="str">
            <v>3 Pública (2-3)</v>
          </cell>
          <cell r="N2404" t="str">
            <v>4 Persona Natural (2)</v>
          </cell>
          <cell r="O2404" t="str">
            <v>1 Nacional</v>
          </cell>
          <cell r="P2404" t="str">
            <v>CALLE 80 # 81 - 31</v>
          </cell>
          <cell r="Q2404" t="str">
            <v>3 3. Único Contratista</v>
          </cell>
          <cell r="R2404" t="str">
            <v>MASCULINO</v>
          </cell>
          <cell r="S2404">
            <v>33069</v>
          </cell>
          <cell r="T2404" t="str">
            <v>lordpert@hotmail.es</v>
          </cell>
          <cell r="U2404">
            <v>1014215165</v>
          </cell>
          <cell r="V2404" t="str">
            <v>CRISTHIAN CAMILO PEREZ</v>
          </cell>
        </row>
        <row r="2405">
          <cell r="C2405" t="str">
            <v>3148-2024</v>
          </cell>
          <cell r="D2405" t="str">
            <v>Camilo Eduardo Ruiz Gomez</v>
          </cell>
          <cell r="E2405" t="str">
            <v>CAMILO EDUARDO RUIZ GÓMEZ</v>
          </cell>
          <cell r="F2405" t="str">
            <v>Cédula de Ciudadania</v>
          </cell>
          <cell r="G2405">
            <v>1024593846</v>
          </cell>
          <cell r="H2405">
            <v>1024593846</v>
          </cell>
          <cell r="I2405">
            <v>6</v>
          </cell>
          <cell r="J2405" t="str">
            <v>1 Contratista</v>
          </cell>
          <cell r="K2405" t="str">
            <v>Natural</v>
          </cell>
          <cell r="L2405" t="str">
            <v>1 Natural</v>
          </cell>
          <cell r="M2405" t="str">
            <v>3 Pública (2-3)</v>
          </cell>
          <cell r="N2405" t="str">
            <v>4 Persona Natural (2)</v>
          </cell>
          <cell r="O2405" t="str">
            <v>1 Nacional</v>
          </cell>
          <cell r="P2405" t="str">
            <v>Calle 63 sur # 22i - 46</v>
          </cell>
          <cell r="Q2405" t="str">
            <v>3 3. Único Contratista</v>
          </cell>
          <cell r="R2405" t="str">
            <v>MASCULINO</v>
          </cell>
          <cell r="S2405">
            <v>36111</v>
          </cell>
          <cell r="T2405" t="str">
            <v>camiloedurugo@gmail.com</v>
          </cell>
          <cell r="U2405">
            <v>1024593846</v>
          </cell>
          <cell r="V2405" t="str">
            <v>CAMILO EDUARDO RUIZ GÓMEZ</v>
          </cell>
        </row>
        <row r="2406">
          <cell r="C2406" t="str">
            <v>3149-2024</v>
          </cell>
          <cell r="D2406" t="str">
            <v>greysson augusto linares castaño</v>
          </cell>
          <cell r="E2406" t="str">
            <v>GREYSSON AUGUSTO LINARES CASTAÑO</v>
          </cell>
          <cell r="F2406" t="str">
            <v>Cédula de Ciudadania</v>
          </cell>
          <cell r="G2406">
            <v>79704686</v>
          </cell>
          <cell r="H2406">
            <v>79704686</v>
          </cell>
          <cell r="I2406">
            <v>1</v>
          </cell>
          <cell r="K2406" t="str">
            <v>Natural</v>
          </cell>
          <cell r="L2406" t="str">
            <v>1 Natural</v>
          </cell>
          <cell r="M2406" t="str">
            <v>2 Privada (1)</v>
          </cell>
          <cell r="N2406" t="str">
            <v>4 Persona Natural (2)</v>
          </cell>
          <cell r="O2406" t="str">
            <v>1 Nacional</v>
          </cell>
          <cell r="Q2406" t="str">
            <v>3 3. Único Contratista</v>
          </cell>
          <cell r="U2406">
            <v>79704686</v>
          </cell>
          <cell r="V2406" t="str">
            <v>GREYSSON AUGUSTO LINARES CASTAÑO</v>
          </cell>
        </row>
        <row r="2407">
          <cell r="C2407" t="str">
            <v>315-2024</v>
          </cell>
          <cell r="D2407" t="str">
            <v>CRISTIAN RAMIRO ARGUELLO RODRÍGUEZ</v>
          </cell>
          <cell r="E2407" t="str">
            <v>CRISTIAN RAMIRO ARGUELLO RODRIGUEZ</v>
          </cell>
          <cell r="F2407" t="str">
            <v>Cédula de Ciudadania</v>
          </cell>
          <cell r="G2407">
            <v>1019065331</v>
          </cell>
          <cell r="H2407">
            <v>1019065331</v>
          </cell>
          <cell r="I2407">
            <v>2</v>
          </cell>
          <cell r="K2407" t="str">
            <v>Natural</v>
          </cell>
          <cell r="L2407" t="str">
            <v>1 Natural</v>
          </cell>
          <cell r="M2407" t="str">
            <v>2 Privada (1)</v>
          </cell>
          <cell r="N2407" t="str">
            <v>4 Persona Natural (2)</v>
          </cell>
          <cell r="O2407" t="str">
            <v>1 Nacional</v>
          </cell>
          <cell r="Q2407" t="str">
            <v>3 3. Único Contratista</v>
          </cell>
          <cell r="U2407">
            <v>1019065331</v>
          </cell>
          <cell r="V2407" t="str">
            <v>CRISTIAN RAMIRO ARGUELLO RODRIGUEZ</v>
          </cell>
        </row>
        <row r="2408">
          <cell r="C2408" t="str">
            <v>3150-2024</v>
          </cell>
          <cell r="D2408" t="str">
            <v>Beatriz Eugenia Orrego Cortes</v>
          </cell>
          <cell r="E2408" t="str">
            <v>BEATRIZ EUGENIA ORREGO CORTES</v>
          </cell>
          <cell r="F2408" t="str">
            <v>Cédula de Ciudadania</v>
          </cell>
          <cell r="G2408">
            <v>52980793</v>
          </cell>
          <cell r="H2408">
            <v>52980793</v>
          </cell>
          <cell r="I2408">
            <v>5</v>
          </cell>
          <cell r="J2408" t="str">
            <v>1 Contratista</v>
          </cell>
          <cell r="K2408" t="str">
            <v>Natural</v>
          </cell>
          <cell r="L2408" t="str">
            <v>1 Natural</v>
          </cell>
          <cell r="M2408" t="str">
            <v>3 Pública (2-3)</v>
          </cell>
          <cell r="N2408" t="str">
            <v>4 Persona Natural (2)</v>
          </cell>
          <cell r="O2408" t="str">
            <v>1 Nacional</v>
          </cell>
          <cell r="P2408" t="str">
            <v>Kra. 96i No. 20d 55</v>
          </cell>
          <cell r="Q2408" t="str">
            <v>3 3. Único Contratista</v>
          </cell>
          <cell r="R2408" t="str">
            <v>FEMENINO</v>
          </cell>
          <cell r="S2408">
            <v>30392</v>
          </cell>
          <cell r="T2408" t="str">
            <v>beorregoc@unal.edu.co</v>
          </cell>
          <cell r="U2408">
            <v>52980793</v>
          </cell>
          <cell r="V2408" t="str">
            <v>BEATRIZ EUGENIA ORREGO CORTES</v>
          </cell>
        </row>
        <row r="2409">
          <cell r="C2409" t="str">
            <v>3151-2024</v>
          </cell>
          <cell r="D2409" t="str">
            <v>Diego Estefan Villate González</v>
          </cell>
          <cell r="E2409" t="str">
            <v>DIEGO ESTEFAN VILLATE GONZALEZ</v>
          </cell>
          <cell r="F2409" t="str">
            <v>Cédula de Ciudadania</v>
          </cell>
          <cell r="G2409">
            <v>80876540</v>
          </cell>
          <cell r="H2409">
            <v>80876540</v>
          </cell>
          <cell r="I2409">
            <v>6</v>
          </cell>
          <cell r="J2409" t="str">
            <v>1 Contratista</v>
          </cell>
          <cell r="K2409" t="str">
            <v>Natural</v>
          </cell>
          <cell r="L2409" t="str">
            <v>1 Natural</v>
          </cell>
          <cell r="M2409" t="str">
            <v>3 Pública (2-3)</v>
          </cell>
          <cell r="N2409" t="str">
            <v>4 Persona Natural (2)</v>
          </cell>
          <cell r="O2409" t="str">
            <v>1 Nacional</v>
          </cell>
          <cell r="P2409" t="str">
            <v>Carrera 64 # 4A - 08 Apto 502</v>
          </cell>
          <cell r="Q2409" t="str">
            <v>3 3. Único Contratista</v>
          </cell>
          <cell r="R2409" t="str">
            <v>MASCULINO</v>
          </cell>
          <cell r="S2409">
            <v>31376</v>
          </cell>
          <cell r="T2409" t="str">
            <v>dobleego.villate@gmail.com</v>
          </cell>
          <cell r="U2409">
            <v>80876540</v>
          </cell>
          <cell r="V2409" t="str">
            <v>DIEGO ESTEFAN VILLATE GONZALEZ</v>
          </cell>
        </row>
        <row r="2410">
          <cell r="C2410" t="str">
            <v>3152-2024</v>
          </cell>
          <cell r="D2410" t="str">
            <v>Camilo Andres Chong Otero</v>
          </cell>
          <cell r="E2410" t="str">
            <v>CAMILO ANDRES CHONG OTERO</v>
          </cell>
          <cell r="F2410" t="str">
            <v>Cédula de Ciudadania</v>
          </cell>
          <cell r="G2410">
            <v>1031134250</v>
          </cell>
          <cell r="H2410">
            <v>1031134250</v>
          </cell>
          <cell r="I2410">
            <v>4</v>
          </cell>
          <cell r="J2410" t="str">
            <v>1 Contratista</v>
          </cell>
          <cell r="K2410" t="str">
            <v>Natural</v>
          </cell>
          <cell r="L2410" t="str">
            <v>1 Natural</v>
          </cell>
          <cell r="M2410" t="str">
            <v>3 Pública (2-3)</v>
          </cell>
          <cell r="N2410" t="str">
            <v>4 Persona Natural (2)</v>
          </cell>
          <cell r="O2410" t="str">
            <v>1 Nacional</v>
          </cell>
          <cell r="P2410" t="str">
            <v>cll9D#69B-80 int 3 apto 102</v>
          </cell>
          <cell r="Q2410" t="str">
            <v>3 3. Único Contratista</v>
          </cell>
          <cell r="R2410" t="str">
            <v>MASCULINO</v>
          </cell>
          <cell r="S2410">
            <v>33506</v>
          </cell>
          <cell r="T2410" t="str">
            <v>camilochong1991@gmail.com</v>
          </cell>
          <cell r="U2410">
            <v>1031134250</v>
          </cell>
          <cell r="V2410" t="str">
            <v>CAMILO ANDRES CHONG OTERO</v>
          </cell>
        </row>
        <row r="2411">
          <cell r="C2411" t="str">
            <v>3153-2024</v>
          </cell>
          <cell r="D2411" t="str">
            <v>LEYDI MARCELA GOMEZ CONTRERAS</v>
          </cell>
          <cell r="E2411" t="str">
            <v>LEYDI MARCELA GOMEZ CONTRERAS</v>
          </cell>
          <cell r="F2411" t="str">
            <v>Cédula de Ciudadania</v>
          </cell>
          <cell r="G2411">
            <v>53168146</v>
          </cell>
          <cell r="H2411">
            <v>53168146</v>
          </cell>
          <cell r="I2411">
            <v>1</v>
          </cell>
          <cell r="J2411" t="str">
            <v>1 Contratista</v>
          </cell>
          <cell r="K2411" t="str">
            <v>Natural</v>
          </cell>
          <cell r="L2411" t="str">
            <v>1 Natural</v>
          </cell>
          <cell r="M2411" t="str">
            <v>3 Pública (2-3)</v>
          </cell>
          <cell r="N2411" t="str">
            <v>4 Persona Natural (2)</v>
          </cell>
          <cell r="O2411" t="str">
            <v>1 Nacional</v>
          </cell>
          <cell r="P2411" t="str">
            <v>CALLE 57B BIS 84G 11 SUR</v>
          </cell>
          <cell r="Q2411" t="str">
            <v>3 3. Único Contratista</v>
          </cell>
          <cell r="R2411" t="str">
            <v>FEMENINO</v>
          </cell>
          <cell r="S2411">
            <v>31365</v>
          </cell>
          <cell r="T2411" t="str">
            <v>marce190@hotmail.com</v>
          </cell>
          <cell r="U2411">
            <v>53168146</v>
          </cell>
          <cell r="V2411" t="str">
            <v>LEYDI MARCELA GOMEZ CONTRERAS</v>
          </cell>
        </row>
        <row r="2412">
          <cell r="C2412" t="str">
            <v>3154-2024</v>
          </cell>
          <cell r="D2412" t="str">
            <v>LINA AIXA GARCIA CARRANZA</v>
          </cell>
          <cell r="E2412" t="str">
            <v>LINA AIXA GARCIA CARRANZA</v>
          </cell>
          <cell r="F2412" t="str">
            <v>Cédula de Ciudadania</v>
          </cell>
          <cell r="G2412">
            <v>1014200489</v>
          </cell>
          <cell r="H2412">
            <v>1014200489</v>
          </cell>
          <cell r="I2412">
            <v>8</v>
          </cell>
          <cell r="J2412" t="str">
            <v>1 Contratista</v>
          </cell>
          <cell r="K2412" t="str">
            <v>Natural</v>
          </cell>
          <cell r="L2412" t="str">
            <v>1 Natural</v>
          </cell>
          <cell r="M2412" t="str">
            <v>2 Privada (1)</v>
          </cell>
          <cell r="N2412" t="str">
            <v>4 Persona Natural (2)</v>
          </cell>
          <cell r="O2412" t="str">
            <v>1 Nacional</v>
          </cell>
          <cell r="P2412" t="str">
            <v>Calle 89 B # 117-20 Interior 9 Apto 304</v>
          </cell>
          <cell r="Q2412" t="str">
            <v>3 3. Único Contratista</v>
          </cell>
          <cell r="R2412" t="str">
            <v>FEMENINO</v>
          </cell>
          <cell r="U2412">
            <v>1014200489</v>
          </cell>
          <cell r="V2412" t="str">
            <v>LINA AIXA GARCIA CARRANZA</v>
          </cell>
        </row>
        <row r="2413">
          <cell r="C2413" t="str">
            <v>3155-2024</v>
          </cell>
          <cell r="D2413" t="str">
            <v>Paola Andrea Lucumi Romero</v>
          </cell>
          <cell r="E2413" t="str">
            <v>PAOLA ANDREA LUCUMI ROMERO</v>
          </cell>
          <cell r="F2413" t="str">
            <v>Cédula de Ciudadania</v>
          </cell>
          <cell r="G2413">
            <v>1110453766</v>
          </cell>
          <cell r="H2413">
            <v>1110453766</v>
          </cell>
          <cell r="I2413">
            <v>7</v>
          </cell>
          <cell r="J2413" t="str">
            <v>1 Contratista</v>
          </cell>
          <cell r="K2413" t="str">
            <v>Natural</v>
          </cell>
          <cell r="L2413" t="str">
            <v>1 Natural</v>
          </cell>
          <cell r="M2413" t="str">
            <v>2 Privada (1)</v>
          </cell>
          <cell r="N2413" t="str">
            <v>4 Persona Natural (2)</v>
          </cell>
          <cell r="O2413" t="str">
            <v>1 Nacional</v>
          </cell>
          <cell r="P2413" t="str">
            <v>cra 3 este #101-29</v>
          </cell>
          <cell r="Q2413" t="str">
            <v>3 3. Único Contratista</v>
          </cell>
          <cell r="R2413" t="str">
            <v>FEMENINO</v>
          </cell>
          <cell r="S2413">
            <v>31711</v>
          </cell>
          <cell r="T2413" t="str">
            <v>paolalucumiromero@gmail.com</v>
          </cell>
          <cell r="U2413">
            <v>1110453766</v>
          </cell>
          <cell r="V2413" t="str">
            <v>PAOLA ANDREA LUCUMI ROMERO</v>
          </cell>
        </row>
        <row r="2414">
          <cell r="C2414" t="str">
            <v>3156-2024</v>
          </cell>
          <cell r="D2414" t="str">
            <v>CORPORACION COLOMBIANA DE DOCUMENTALISTAS ALADOS COLOMBIA</v>
          </cell>
          <cell r="E2414" t="str">
            <v>CORPORACION COLOMBIANA DE DOCUMENTALISTAS ALADOS COLOMBIA</v>
          </cell>
          <cell r="F2414" t="str">
            <v>NIT</v>
          </cell>
          <cell r="G2414">
            <v>830074223</v>
          </cell>
          <cell r="H2414">
            <v>830074223</v>
          </cell>
          <cell r="I2414">
            <v>4</v>
          </cell>
          <cell r="J2414" t="str">
            <v>1 Contratista</v>
          </cell>
          <cell r="K2414" t="str">
            <v>Jurídica</v>
          </cell>
          <cell r="L2414" t="str">
            <v>2 Jurídica</v>
          </cell>
          <cell r="M2414" t="str">
            <v>2 Privada (1)</v>
          </cell>
          <cell r="N2414" t="str">
            <v>3 Privadas (2)</v>
          </cell>
          <cell r="O2414" t="str">
            <v>1 Nacional</v>
          </cell>
          <cell r="P2414" t="str">
            <v>Calle 4 A BIS 1 A 24</v>
          </cell>
          <cell r="Q2414" t="str">
            <v>3 3. Único Contratista</v>
          </cell>
          <cell r="R2414" t="str">
            <v>MASCULINO</v>
          </cell>
          <cell r="S2414">
            <v>29034</v>
          </cell>
          <cell r="T2414" t="str">
            <v>midboproduccion@gmail.com</v>
          </cell>
          <cell r="U2414">
            <v>79952861</v>
          </cell>
          <cell r="V2414" t="str">
            <v>Edgar Medina Fetecua</v>
          </cell>
        </row>
        <row r="2415">
          <cell r="C2415" t="str">
            <v>3157-2024</v>
          </cell>
          <cell r="D2415" t="str">
            <v>Cindy Lorena Flechas Herrera</v>
          </cell>
          <cell r="E2415" t="str">
            <v>CINDY LORENA FLECHAS HERRERA</v>
          </cell>
          <cell r="F2415" t="str">
            <v>Cédula de Ciudadania</v>
          </cell>
          <cell r="G2415">
            <v>1032426286</v>
          </cell>
          <cell r="H2415">
            <v>1032426286</v>
          </cell>
          <cell r="I2415">
            <v>6</v>
          </cell>
          <cell r="J2415" t="str">
            <v>1 Contratista</v>
          </cell>
          <cell r="K2415" t="str">
            <v>Natural</v>
          </cell>
          <cell r="L2415" t="str">
            <v>1 Natural</v>
          </cell>
          <cell r="M2415" t="str">
            <v>2 Privada (1)</v>
          </cell>
          <cell r="N2415" t="str">
            <v>4 Persona Natural (2)</v>
          </cell>
          <cell r="O2415" t="str">
            <v>1 Nacional</v>
          </cell>
          <cell r="P2415" t="str">
            <v>Calle 22 G # 96 I - 24</v>
          </cell>
          <cell r="Q2415" t="str">
            <v>3 3. Único Contratista</v>
          </cell>
          <cell r="R2415" t="str">
            <v>FEMENINO</v>
          </cell>
          <cell r="U2415">
            <v>1032426286</v>
          </cell>
          <cell r="V2415" t="str">
            <v>CINDY LORENA FLECHAS HERRERA</v>
          </cell>
        </row>
        <row r="2416">
          <cell r="C2416" t="str">
            <v>3158-2024</v>
          </cell>
          <cell r="D2416" t="str">
            <v>KALIA MARIA RONDEROS JIMENEZ</v>
          </cell>
          <cell r="E2416" t="str">
            <v>KALIA MARIA RONDEROS JIMENEZ</v>
          </cell>
          <cell r="F2416" t="str">
            <v>Cédula de Ciudadania</v>
          </cell>
          <cell r="G2416">
            <v>52438994</v>
          </cell>
          <cell r="H2416">
            <v>52438994</v>
          </cell>
          <cell r="I2416">
            <v>6</v>
          </cell>
          <cell r="J2416" t="str">
            <v>1 Contratista</v>
          </cell>
          <cell r="K2416" t="str">
            <v>Natural</v>
          </cell>
          <cell r="L2416" t="str">
            <v>1 Natural</v>
          </cell>
          <cell r="M2416" t="str">
            <v>2 Privada (1)</v>
          </cell>
          <cell r="N2416" t="str">
            <v>4 Persona Natural (2)</v>
          </cell>
          <cell r="O2416" t="str">
            <v>1 Nacional</v>
          </cell>
          <cell r="P2416" t="str">
            <v>CRA 33A # 29A - 45 AP 201</v>
          </cell>
          <cell r="Q2416" t="str">
            <v>3 3. Único Contratista</v>
          </cell>
          <cell r="R2416" t="str">
            <v>FEMENINO</v>
          </cell>
          <cell r="S2416">
            <v>28647</v>
          </cell>
          <cell r="T2416" t="str">
            <v>kalia.ronderos@centrodememoriahistorica.gov.co</v>
          </cell>
          <cell r="U2416">
            <v>52438994</v>
          </cell>
          <cell r="V2416" t="str">
            <v>KALIA MARIA RONDEROS JIMENEZ</v>
          </cell>
        </row>
        <row r="2417">
          <cell r="C2417" t="str">
            <v>3159-2024</v>
          </cell>
          <cell r="D2417" t="str">
            <v>CORPORACION COLOMBIANA DE DOCUMENTALISTAS ALADOS COLOMBIA</v>
          </cell>
          <cell r="E2417" t="str">
            <v>CORPORACION COLOMBIANA DE DOCUMENTALISTAS ALADOS COLOMBIA</v>
          </cell>
          <cell r="F2417" t="str">
            <v>NIT</v>
          </cell>
          <cell r="G2417">
            <v>830074223</v>
          </cell>
          <cell r="H2417">
            <v>830074223</v>
          </cell>
          <cell r="I2417">
            <v>4</v>
          </cell>
          <cell r="J2417" t="str">
            <v>1 Contratista</v>
          </cell>
          <cell r="K2417" t="str">
            <v>Jurídica</v>
          </cell>
          <cell r="L2417" t="str">
            <v>2 Jurídica</v>
          </cell>
          <cell r="M2417" t="str">
            <v>2 Privada (1)</v>
          </cell>
          <cell r="N2417" t="str">
            <v>3 Privadas (2)</v>
          </cell>
          <cell r="O2417" t="str">
            <v>1 Nacional</v>
          </cell>
          <cell r="P2417" t="str">
            <v>Calle 4 A BIS 1 A 24</v>
          </cell>
          <cell r="Q2417" t="str">
            <v>3 3. Único Contratista</v>
          </cell>
          <cell r="R2417" t="str">
            <v>MASCULINO</v>
          </cell>
          <cell r="S2417">
            <v>29034</v>
          </cell>
          <cell r="T2417" t="str">
            <v>midboproduccion@gmail.com</v>
          </cell>
          <cell r="U2417">
            <v>79952861</v>
          </cell>
          <cell r="V2417" t="str">
            <v>Edgar Medina Fetecua</v>
          </cell>
        </row>
        <row r="2418">
          <cell r="C2418" t="str">
            <v>316-2024</v>
          </cell>
          <cell r="D2418" t="str">
            <v>Lucas Gutierrez Franco</v>
          </cell>
          <cell r="E2418" t="str">
            <v>LUCAS GUTIERREZ FRANCO</v>
          </cell>
          <cell r="F2418" t="str">
            <v>Cédula de Ciudadania</v>
          </cell>
          <cell r="G2418">
            <v>80186990</v>
          </cell>
          <cell r="H2418">
            <v>80186990</v>
          </cell>
          <cell r="I2418">
            <v>6</v>
          </cell>
          <cell r="K2418" t="str">
            <v>Natural</v>
          </cell>
          <cell r="L2418" t="str">
            <v>1 Natural</v>
          </cell>
          <cell r="M2418" t="str">
            <v>2 Privada (1)</v>
          </cell>
          <cell r="N2418" t="str">
            <v>4 Persona Natural (2)</v>
          </cell>
          <cell r="O2418" t="str">
            <v>1 Nacional</v>
          </cell>
          <cell r="Q2418" t="str">
            <v>3 3. Único Contratista</v>
          </cell>
          <cell r="U2418">
            <v>80186990</v>
          </cell>
          <cell r="V2418" t="str">
            <v>LUCAS GUTIERREZ FRANCO</v>
          </cell>
        </row>
        <row r="2419">
          <cell r="C2419" t="str">
            <v>3160-2024</v>
          </cell>
          <cell r="D2419" t="str">
            <v>JUAN DAVID REINA ROZO</v>
          </cell>
          <cell r="E2419" t="str">
            <v>JUAN DAVID REINA ROZO</v>
          </cell>
          <cell r="F2419" t="str">
            <v>Cédula de Ciudadania</v>
          </cell>
          <cell r="G2419">
            <v>1020744477</v>
          </cell>
          <cell r="H2419">
            <v>1020744477</v>
          </cell>
          <cell r="I2419">
            <v>6</v>
          </cell>
          <cell r="J2419" t="str">
            <v>1 Contratista</v>
          </cell>
          <cell r="K2419" t="str">
            <v>Natural</v>
          </cell>
          <cell r="L2419" t="str">
            <v>1 Natural</v>
          </cell>
          <cell r="M2419" t="str">
            <v>3 Pública (2-3)</v>
          </cell>
          <cell r="N2419" t="str">
            <v>4 Persona Natural (2)</v>
          </cell>
          <cell r="O2419" t="str">
            <v>1 Nacional</v>
          </cell>
          <cell r="P2419" t="str">
            <v>Diagonal 45D No. 20-19</v>
          </cell>
          <cell r="Q2419" t="str">
            <v>3 3. Único Contratista</v>
          </cell>
          <cell r="R2419" t="str">
            <v>MASCULINO</v>
          </cell>
          <cell r="S2419">
            <v>32741</v>
          </cell>
          <cell r="T2419" t="str">
            <v>juan.david.reina@gmail.com</v>
          </cell>
          <cell r="U2419">
            <v>1020744477</v>
          </cell>
          <cell r="V2419" t="str">
            <v>JUAN DAVID REINA ROZO</v>
          </cell>
        </row>
        <row r="2420">
          <cell r="C2420" t="str">
            <v>3161-2024</v>
          </cell>
          <cell r="D2420" t="str">
            <v>Katherine Guevara Velásquez</v>
          </cell>
          <cell r="E2420" t="str">
            <v>KATHERINE GUEVARA VELASQUEZ</v>
          </cell>
          <cell r="F2420" t="str">
            <v>Cédula de Ciudadania</v>
          </cell>
          <cell r="G2420">
            <v>1010181961</v>
          </cell>
          <cell r="H2420">
            <v>1010181961</v>
          </cell>
          <cell r="I2420">
            <v>6</v>
          </cell>
          <cell r="J2420" t="str">
            <v>1 Contratista</v>
          </cell>
          <cell r="K2420" t="str">
            <v>Natural</v>
          </cell>
          <cell r="L2420" t="str">
            <v>1 Natural</v>
          </cell>
          <cell r="M2420" t="str">
            <v>2 Privada (1)</v>
          </cell>
          <cell r="N2420" t="str">
            <v>4 Persona Natural (2)</v>
          </cell>
          <cell r="O2420" t="str">
            <v>1 Nacional</v>
          </cell>
          <cell r="P2420" t="str">
            <v>Calle 34 # 18 - 44</v>
          </cell>
          <cell r="Q2420" t="str">
            <v>3 3. Único Contratista</v>
          </cell>
          <cell r="R2420" t="str">
            <v>FEMENINO</v>
          </cell>
          <cell r="U2420">
            <v>1010181961</v>
          </cell>
          <cell r="V2420" t="str">
            <v>KATHERINE GUEVARA VELASQUEZ</v>
          </cell>
        </row>
        <row r="2421">
          <cell r="C2421" t="str">
            <v>3162-2024</v>
          </cell>
          <cell r="D2421" t="str">
            <v>MARIO ALEXANDER VELOZA ZEA</v>
          </cell>
          <cell r="E2421" t="str">
            <v>MARIO ALEXANDER VELOZA ZEA</v>
          </cell>
          <cell r="F2421" t="str">
            <v>Cédula de Ciudadania</v>
          </cell>
          <cell r="G2421">
            <v>79854975</v>
          </cell>
          <cell r="H2421">
            <v>79854975</v>
          </cell>
          <cell r="I2421">
            <v>8</v>
          </cell>
          <cell r="J2421" t="str">
            <v>1 Contratista</v>
          </cell>
          <cell r="K2421" t="str">
            <v>Natural</v>
          </cell>
          <cell r="L2421" t="str">
            <v>1 Natural</v>
          </cell>
          <cell r="M2421" t="str">
            <v>3 Pública (2-3)</v>
          </cell>
          <cell r="N2421" t="str">
            <v>4 Persona Natural (2)</v>
          </cell>
          <cell r="O2421" t="str">
            <v>1 Nacional</v>
          </cell>
          <cell r="P2421" t="str">
            <v>Calle 16 i # 102-38 Apto 301</v>
          </cell>
          <cell r="Q2421" t="str">
            <v>3 3. Único Contratista</v>
          </cell>
          <cell r="R2421" t="str">
            <v>MASCULINO</v>
          </cell>
          <cell r="S2421">
            <v>28705</v>
          </cell>
          <cell r="T2421" t="str">
            <v>marioveloza0878@hotmail.com</v>
          </cell>
          <cell r="U2421">
            <v>79854975</v>
          </cell>
          <cell r="V2421" t="str">
            <v>MARIO ALEXANDER VELOZA ZEA</v>
          </cell>
        </row>
        <row r="2422">
          <cell r="C2422" t="str">
            <v>3163-2024</v>
          </cell>
          <cell r="D2422" t="str">
            <v>Diego Alejandro Forero Posada</v>
          </cell>
          <cell r="E2422" t="str">
            <v>DIEGO ALEJANDRO FORERO POSADA</v>
          </cell>
          <cell r="F2422" t="str">
            <v>Cédula de Ciudadania</v>
          </cell>
          <cell r="G2422">
            <v>1070964383</v>
          </cell>
          <cell r="H2422">
            <v>1070964383</v>
          </cell>
          <cell r="I2422">
            <v>8</v>
          </cell>
          <cell r="J2422" t="str">
            <v>1 Contratista</v>
          </cell>
          <cell r="K2422" t="str">
            <v>Natural</v>
          </cell>
          <cell r="L2422" t="str">
            <v>1 Natural</v>
          </cell>
          <cell r="M2422" t="str">
            <v>2 Privada (1)</v>
          </cell>
          <cell r="N2422" t="str">
            <v>4 Persona Natural (2)</v>
          </cell>
          <cell r="O2422" t="str">
            <v>1 Nacional</v>
          </cell>
          <cell r="P2422" t="str">
            <v>Calle 56 # 13 -76 apto 302</v>
          </cell>
          <cell r="Q2422" t="str">
            <v>3 3. Único Contratista</v>
          </cell>
          <cell r="R2422" t="str">
            <v>MASCULINO</v>
          </cell>
          <cell r="U2422">
            <v>1070964383</v>
          </cell>
          <cell r="V2422" t="str">
            <v>DIEGO ALEJANDRO FORERO POSADA</v>
          </cell>
        </row>
        <row r="2423">
          <cell r="C2423" t="str">
            <v>3165-2024</v>
          </cell>
          <cell r="D2423" t="str">
            <v>Daniela Alejandra Castillo Avellaneda</v>
          </cell>
          <cell r="E2423" t="str">
            <v>DANIELA ALEJANDRA CASTILLO AVELLANEDA</v>
          </cell>
          <cell r="F2423" t="str">
            <v>Cédula de Ciudadania</v>
          </cell>
          <cell r="G2423">
            <v>1016593883</v>
          </cell>
          <cell r="H2423">
            <v>1016593883</v>
          </cell>
          <cell r="I2423">
            <v>1</v>
          </cell>
          <cell r="J2423" t="str">
            <v>1 Contratista</v>
          </cell>
          <cell r="K2423" t="str">
            <v>Natural</v>
          </cell>
          <cell r="L2423" t="str">
            <v>1 Natural</v>
          </cell>
          <cell r="M2423" t="str">
            <v>2 Privada (1)</v>
          </cell>
          <cell r="N2423" t="str">
            <v>4 Persona Natural (2)</v>
          </cell>
          <cell r="O2423" t="str">
            <v>1 Nacional</v>
          </cell>
          <cell r="P2423" t="str">
            <v>Carrera 69k #77-60 Bogotá D.C</v>
          </cell>
          <cell r="Q2423" t="str">
            <v>3 3. Único Contratista</v>
          </cell>
          <cell r="R2423" t="str">
            <v>FEMENINO</v>
          </cell>
          <cell r="U2423">
            <v>1016593883</v>
          </cell>
          <cell r="V2423" t="str">
            <v>DANIELA ALEJANDRA CASTILLO AVELLANEDA</v>
          </cell>
        </row>
        <row r="2424">
          <cell r="C2424" t="str">
            <v>3166-2024</v>
          </cell>
          <cell r="D2424" t="str">
            <v>Valentina González Guzmán</v>
          </cell>
          <cell r="E2424" t="str">
            <v>VALENTINA GONZALEZ GUZMAN</v>
          </cell>
          <cell r="F2424" t="str">
            <v>Cédula de Ciudadania</v>
          </cell>
          <cell r="G2424">
            <v>1010115212</v>
          </cell>
          <cell r="H2424">
            <v>1010115212</v>
          </cell>
          <cell r="I2424">
            <v>7</v>
          </cell>
          <cell r="J2424" t="str">
            <v>1 Contratista</v>
          </cell>
          <cell r="K2424" t="str">
            <v>Natural</v>
          </cell>
          <cell r="L2424" t="str">
            <v>1 Natural</v>
          </cell>
          <cell r="M2424" t="str">
            <v>2 Privada (1)</v>
          </cell>
          <cell r="N2424" t="str">
            <v>4 Persona Natural (2)</v>
          </cell>
          <cell r="O2424" t="str">
            <v>1 Nacional</v>
          </cell>
          <cell r="P2424" t="str">
            <v>Cll 150 #117-32 apto 501</v>
          </cell>
          <cell r="Q2424" t="str">
            <v>3 3. Único Contratista</v>
          </cell>
          <cell r="R2424" t="str">
            <v>FEMENINO</v>
          </cell>
          <cell r="U2424">
            <v>1010115212</v>
          </cell>
          <cell r="V2424" t="str">
            <v>VALENTINA GONZALEZ GUZMAN</v>
          </cell>
        </row>
        <row r="2425">
          <cell r="C2425" t="str">
            <v>3167-2024</v>
          </cell>
          <cell r="D2425" t="str">
            <v>Vivianne Andrea Gutiérrez Rincón</v>
          </cell>
          <cell r="E2425" t="str">
            <v>VIVIANNE ANDREA GUTIERREZ RINCON</v>
          </cell>
          <cell r="F2425" t="str">
            <v>Cédula de Ciudadania</v>
          </cell>
          <cell r="G2425">
            <v>52850170</v>
          </cell>
          <cell r="H2425">
            <v>52850170</v>
          </cell>
          <cell r="I2425">
            <v>1</v>
          </cell>
          <cell r="J2425" t="str">
            <v>1 Contratista</v>
          </cell>
          <cell r="K2425" t="str">
            <v>Natural</v>
          </cell>
          <cell r="L2425" t="str">
            <v>1 Natural</v>
          </cell>
          <cell r="M2425" t="str">
            <v>2 Privada (1)</v>
          </cell>
          <cell r="N2425" t="str">
            <v>4 Persona Natural (2)</v>
          </cell>
          <cell r="O2425" t="str">
            <v>1 Nacional</v>
          </cell>
          <cell r="P2425" t="str">
            <v>Carrera 13 # 18-45 casa 8 Chía Cundinamarca</v>
          </cell>
          <cell r="Q2425" t="str">
            <v>3 3. Único Contratista</v>
          </cell>
          <cell r="R2425" t="str">
            <v>FEMENINO</v>
          </cell>
          <cell r="U2425">
            <v>52850170</v>
          </cell>
          <cell r="V2425" t="str">
            <v>VIVIANNE ANDREA GUTIERREZ RINCON</v>
          </cell>
        </row>
        <row r="2426">
          <cell r="C2426" t="str">
            <v>3168-2024</v>
          </cell>
          <cell r="D2426" t="str">
            <v>paula andrea cabrales ceballos</v>
          </cell>
          <cell r="E2426" t="str">
            <v>PAULA ANDREA CABRALES CEBALLOS</v>
          </cell>
          <cell r="F2426" t="str">
            <v>Cédula de Ciudadania</v>
          </cell>
          <cell r="G2426">
            <v>1020796790</v>
          </cell>
          <cell r="H2426">
            <v>1020796790</v>
          </cell>
          <cell r="I2426">
            <v>1</v>
          </cell>
          <cell r="J2426" t="str">
            <v>1 Contratista</v>
          </cell>
          <cell r="K2426" t="str">
            <v>Natural</v>
          </cell>
          <cell r="L2426" t="str">
            <v>1 Natural</v>
          </cell>
          <cell r="M2426" t="str">
            <v>2 Privada (1)</v>
          </cell>
          <cell r="N2426" t="str">
            <v>4 Persona Natural (2)</v>
          </cell>
          <cell r="O2426" t="str">
            <v>1 Nacional</v>
          </cell>
          <cell r="P2426" t="str">
            <v>calle 100 # 47a-22</v>
          </cell>
          <cell r="Q2426" t="str">
            <v>3 3. Único Contratista</v>
          </cell>
          <cell r="R2426" t="str">
            <v>FEMENINO</v>
          </cell>
          <cell r="U2426">
            <v>1020796790</v>
          </cell>
          <cell r="V2426" t="str">
            <v>PAULA ANDREA CABRALES CEBALLOS</v>
          </cell>
        </row>
        <row r="2427">
          <cell r="C2427" t="str">
            <v>3169-2024</v>
          </cell>
          <cell r="D2427" t="str">
            <v>Sandro Alberto Acevedo Arredondo</v>
          </cell>
          <cell r="E2427" t="str">
            <v>SANDRO ALBERTO ACEVEDO ARREDONDO</v>
          </cell>
          <cell r="F2427" t="str">
            <v>Cédula de Ciudadania</v>
          </cell>
          <cell r="G2427">
            <v>80010064</v>
          </cell>
          <cell r="H2427">
            <v>80010064</v>
          </cell>
          <cell r="I2427">
            <v>5</v>
          </cell>
          <cell r="J2427" t="str">
            <v>1 Contratista</v>
          </cell>
          <cell r="K2427" t="str">
            <v>Natural</v>
          </cell>
          <cell r="L2427" t="str">
            <v>1 Natural</v>
          </cell>
          <cell r="M2427" t="str">
            <v>3 Pública (2-3)</v>
          </cell>
          <cell r="N2427" t="str">
            <v>4 Persona Natural (2)</v>
          </cell>
          <cell r="O2427" t="str">
            <v>1 Nacional</v>
          </cell>
          <cell r="P2427" t="str">
            <v>Carrera 4 # 10 - 75 bloque 6 apto 302</v>
          </cell>
          <cell r="Q2427" t="str">
            <v>3 3. Único Contratista</v>
          </cell>
          <cell r="R2427" t="str">
            <v>MASCULINO</v>
          </cell>
          <cell r="S2427">
            <v>28970</v>
          </cell>
          <cell r="T2427" t="str">
            <v>sandro.acevedo@outlook.com</v>
          </cell>
          <cell r="U2427">
            <v>80010064</v>
          </cell>
          <cell r="V2427" t="str">
            <v>SANDRO ALBERTO ACEVEDO ARREDONDO</v>
          </cell>
        </row>
        <row r="2428">
          <cell r="C2428" t="str">
            <v>317-2024</v>
          </cell>
          <cell r="D2428" t="str">
            <v>Sandro Jimenez Vargas</v>
          </cell>
          <cell r="E2428" t="str">
            <v>SANDRO JIMENEZ VARGAS</v>
          </cell>
          <cell r="F2428" t="str">
            <v>Cédula de Ciudadania</v>
          </cell>
          <cell r="G2428">
            <v>79972133</v>
          </cell>
          <cell r="H2428">
            <v>79972133</v>
          </cell>
          <cell r="I2428">
            <v>9</v>
          </cell>
          <cell r="K2428" t="str">
            <v>Natural</v>
          </cell>
          <cell r="L2428" t="str">
            <v>1 Natural</v>
          </cell>
          <cell r="M2428" t="str">
            <v>2 Privada (1)</v>
          </cell>
          <cell r="N2428" t="str">
            <v>4 Persona Natural (2)</v>
          </cell>
          <cell r="O2428" t="str">
            <v>1 Nacional</v>
          </cell>
          <cell r="Q2428" t="str">
            <v>3 3. Único Contratista</v>
          </cell>
          <cell r="U2428">
            <v>79972133</v>
          </cell>
          <cell r="V2428" t="str">
            <v>SANDRO JIMENEZ VARGAS</v>
          </cell>
        </row>
        <row r="2429">
          <cell r="C2429" t="str">
            <v>3170-2024</v>
          </cell>
          <cell r="D2429" t="str">
            <v>FUNDACION MISION SOCIAL Y EMPRESARIAL</v>
          </cell>
          <cell r="E2429" t="str">
            <v>FUNDACION MISION SOCIAL Y EMPRESARIAL - EMPRESASOCIAL</v>
          </cell>
          <cell r="F2429" t="str">
            <v>Cédula de Ciudadania</v>
          </cell>
          <cell r="G2429">
            <v>900745266</v>
          </cell>
          <cell r="H2429">
            <v>900745266</v>
          </cell>
          <cell r="I2429">
            <v>4</v>
          </cell>
          <cell r="K2429" t="str">
            <v>Jurídica</v>
          </cell>
          <cell r="L2429" t="str">
            <v>1 Natural</v>
          </cell>
          <cell r="M2429" t="str">
            <v>2 Privada (1)</v>
          </cell>
          <cell r="N2429" t="str">
            <v>4 Persona Natural (2)</v>
          </cell>
          <cell r="O2429" t="str">
            <v>1 Nacional</v>
          </cell>
          <cell r="Q2429" t="str">
            <v>3 3. Único Contratista</v>
          </cell>
          <cell r="U2429">
            <v>66811181</v>
          </cell>
          <cell r="V2429" t="str">
            <v>MARISOL RENDON GARCIA</v>
          </cell>
        </row>
        <row r="2430">
          <cell r="C2430" t="str">
            <v>3171-2024</v>
          </cell>
          <cell r="D2430" t="str">
            <v>laura sofia gomez reyes</v>
          </cell>
          <cell r="E2430" t="str">
            <v>LAURA SOFIA GOMEZ REYES</v>
          </cell>
          <cell r="F2430" t="str">
            <v>Cédula de Ciudadania</v>
          </cell>
          <cell r="G2430">
            <v>1031645036</v>
          </cell>
          <cell r="H2430">
            <v>1031645036</v>
          </cell>
          <cell r="I2430">
            <v>7</v>
          </cell>
          <cell r="J2430" t="str">
            <v>1 Contratista</v>
          </cell>
          <cell r="K2430" t="str">
            <v>Natural</v>
          </cell>
          <cell r="L2430" t="str">
            <v>1 Natural</v>
          </cell>
          <cell r="M2430" t="str">
            <v>3 Pública (2-3)</v>
          </cell>
          <cell r="N2430" t="str">
            <v>4 Persona Natural (2)</v>
          </cell>
          <cell r="O2430" t="str">
            <v>1 Nacional</v>
          </cell>
          <cell r="P2430" t="str">
            <v>cra 94q #93-36</v>
          </cell>
          <cell r="Q2430" t="str">
            <v>3 3. Único Contratista</v>
          </cell>
          <cell r="R2430" t="str">
            <v>FEMENINO</v>
          </cell>
          <cell r="U2430">
            <v>1031645036</v>
          </cell>
          <cell r="V2430" t="str">
            <v>LAURA SOFIA GOMEZ REYES</v>
          </cell>
        </row>
        <row r="2431">
          <cell r="C2431" t="str">
            <v>3172-2024</v>
          </cell>
          <cell r="D2431" t="str">
            <v>Orlando Ricaurte Pachon</v>
          </cell>
          <cell r="E2431" t="str">
            <v>ORLANDO RICAURTE PACHON</v>
          </cell>
          <cell r="F2431" t="str">
            <v>Cédula de Ciudadania</v>
          </cell>
          <cell r="G2431">
            <v>19374671</v>
          </cell>
          <cell r="H2431">
            <v>19374671</v>
          </cell>
          <cell r="I2431">
            <v>6</v>
          </cell>
          <cell r="J2431" t="str">
            <v>1 Contratista</v>
          </cell>
          <cell r="K2431" t="str">
            <v>Natural</v>
          </cell>
          <cell r="L2431" t="str">
            <v>1 Natural</v>
          </cell>
          <cell r="M2431" t="str">
            <v>2 Privada (1)</v>
          </cell>
          <cell r="N2431" t="str">
            <v>4 Persona Natural (2)</v>
          </cell>
          <cell r="O2431" t="str">
            <v>1 Nacional</v>
          </cell>
          <cell r="P2431" t="str">
            <v>Calle 77 No 28-41</v>
          </cell>
          <cell r="Q2431" t="str">
            <v>3 3. Único Contratista</v>
          </cell>
          <cell r="R2431" t="str">
            <v>MASCULINO</v>
          </cell>
          <cell r="S2431">
            <v>21505</v>
          </cell>
          <cell r="T2431" t="str">
            <v>fiestaproducciones@hotmail.com</v>
          </cell>
          <cell r="U2431">
            <v>19374671</v>
          </cell>
          <cell r="V2431" t="str">
            <v>ORLANDO RICAURTE PACHON</v>
          </cell>
        </row>
        <row r="2432">
          <cell r="C2432" t="str">
            <v>3173-2024</v>
          </cell>
          <cell r="D2432" t="str">
            <v>E-MOTION SAS</v>
          </cell>
          <cell r="E2432" t="str">
            <v>E-MOTION S.A.S.</v>
          </cell>
          <cell r="F2432" t="str">
            <v>NIT</v>
          </cell>
          <cell r="G2432">
            <v>900702573</v>
          </cell>
          <cell r="H2432">
            <v>900702573</v>
          </cell>
          <cell r="I2432">
            <v>6</v>
          </cell>
          <cell r="J2432" t="str">
            <v>1 Contratista</v>
          </cell>
          <cell r="K2432" t="str">
            <v>Jurídica</v>
          </cell>
          <cell r="L2432" t="str">
            <v>2 Jurídica</v>
          </cell>
          <cell r="M2432" t="str">
            <v>2 Privada (1)</v>
          </cell>
          <cell r="N2432" t="str">
            <v>3 Privadas (2)</v>
          </cell>
          <cell r="O2432" t="str">
            <v>1 Nacional</v>
          </cell>
          <cell r="P2432" t="str">
            <v>CALLE 18 # 19 -1</v>
          </cell>
          <cell r="Q2432" t="str">
            <v>3 3. Único Contratista</v>
          </cell>
          <cell r="R2432" t="str">
            <v>FEMENINO</v>
          </cell>
          <cell r="S2432">
            <v>31107</v>
          </cell>
          <cell r="T2432" t="str">
            <v>lina.perez@emotion.com.co</v>
          </cell>
          <cell r="U2432">
            <v>37182318</v>
          </cell>
          <cell r="V2432" t="str">
            <v>LINA MARCELA PEREZ ARENAS</v>
          </cell>
        </row>
        <row r="2433">
          <cell r="C2433" t="str">
            <v>3175-2024</v>
          </cell>
          <cell r="D2433" t="str">
            <v>Corporación de Ferias y Exposiciones S.A Usuario Operador Zona Franca</v>
          </cell>
          <cell r="E2433" t="str">
            <v>CORPORACIÓN DE FERIAS Y EXPOSICIONES S.A. USUARIO OPERADOR DE ZONA FRANCA BENEFICIO E INTERÉS COLECTIVO</v>
          </cell>
          <cell r="F2433" t="str">
            <v>NIT</v>
          </cell>
          <cell r="G2433">
            <v>860002464</v>
          </cell>
          <cell r="H2433">
            <v>860002464</v>
          </cell>
          <cell r="I2433">
            <v>3</v>
          </cell>
          <cell r="J2433" t="str">
            <v>1 Contratista</v>
          </cell>
          <cell r="K2433" t="str">
            <v>Jurídica</v>
          </cell>
          <cell r="L2433" t="str">
            <v>2 Jurídica</v>
          </cell>
          <cell r="M2433" t="str">
            <v>2 Privada (1)</v>
          </cell>
          <cell r="N2433" t="str">
            <v>3 Privadas (2)</v>
          </cell>
          <cell r="O2433" t="str">
            <v>1 Nacional</v>
          </cell>
          <cell r="P2433" t="str">
            <v>Cra 37 N 24 - 67</v>
          </cell>
          <cell r="Q2433" t="str">
            <v>3 3. Único Contratista</v>
          </cell>
          <cell r="R2433" t="str">
            <v>MASCULINO</v>
          </cell>
          <cell r="S2433" t="str">
            <v>N/A</v>
          </cell>
          <cell r="T2433" t="str">
            <v>nriveros@corferias.com</v>
          </cell>
          <cell r="U2433">
            <v>88204100</v>
          </cell>
          <cell r="V2433" t="str">
            <v>Mario Cajiao Pedraza</v>
          </cell>
        </row>
        <row r="2434">
          <cell r="C2434" t="str">
            <v>3176-2024</v>
          </cell>
          <cell r="D2434" t="str">
            <v>Paola Correa</v>
          </cell>
          <cell r="E2434" t="str">
            <v>PAOLA ANDREA CORREA ACERO</v>
          </cell>
          <cell r="F2434" t="str">
            <v>Cédula de Ciudadania</v>
          </cell>
          <cell r="G2434">
            <v>52716311</v>
          </cell>
          <cell r="H2434">
            <v>52716311</v>
          </cell>
          <cell r="I2434">
            <v>9</v>
          </cell>
          <cell r="J2434" t="str">
            <v>1 Contratista</v>
          </cell>
          <cell r="K2434" t="str">
            <v>Natural</v>
          </cell>
          <cell r="L2434" t="str">
            <v>1 Natural</v>
          </cell>
          <cell r="M2434" t="str">
            <v>3 Pública (2-3)</v>
          </cell>
          <cell r="N2434" t="str">
            <v>4 Persona Natural (2)</v>
          </cell>
          <cell r="O2434" t="str">
            <v>1 Nacional</v>
          </cell>
          <cell r="P2434" t="str">
            <v>calle 21 no. 5 -90 apto 704</v>
          </cell>
          <cell r="Q2434" t="str">
            <v>3 3. Único Contratista</v>
          </cell>
          <cell r="R2434" t="str">
            <v>FEMENINO</v>
          </cell>
          <cell r="U2434">
            <v>52716311</v>
          </cell>
          <cell r="V2434" t="str">
            <v>PAOLA ANDREA CORREA ACERO</v>
          </cell>
        </row>
        <row r="2435">
          <cell r="C2435" t="str">
            <v>3178-2024</v>
          </cell>
          <cell r="D2435" t="str">
            <v>MALINALLY ROMERO PIÑA</v>
          </cell>
          <cell r="E2435" t="str">
            <v>MALINALLY ROMERO PIÑA</v>
          </cell>
          <cell r="F2435" t="str">
            <v>Cédula de Ciudadania</v>
          </cell>
          <cell r="G2435">
            <v>1013644187</v>
          </cell>
          <cell r="H2435">
            <v>1013644187</v>
          </cell>
          <cell r="I2435">
            <v>0</v>
          </cell>
          <cell r="J2435" t="str">
            <v>1 Contratista</v>
          </cell>
          <cell r="K2435" t="str">
            <v>Natural</v>
          </cell>
          <cell r="L2435" t="str">
            <v>1 Natural</v>
          </cell>
          <cell r="M2435" t="str">
            <v>3 Pública (2-3)</v>
          </cell>
          <cell r="N2435" t="str">
            <v>4 Persona Natural (2)</v>
          </cell>
          <cell r="O2435" t="str">
            <v>1 Nacional</v>
          </cell>
          <cell r="P2435" t="str">
            <v>CARRERA 12B N 14-19 CIUDAD JARDIN SUR</v>
          </cell>
          <cell r="Q2435" t="str">
            <v>3 3. Único Contratista</v>
          </cell>
          <cell r="R2435" t="str">
            <v>FEMENINO</v>
          </cell>
          <cell r="U2435">
            <v>1013644187</v>
          </cell>
          <cell r="V2435" t="str">
            <v>MALINALLY ROMERO PIÑA</v>
          </cell>
        </row>
        <row r="2436">
          <cell r="C2436" t="str">
            <v>3179-2024</v>
          </cell>
          <cell r="D2436" t="str">
            <v>FRANK ALEXANDER YARA GUEVARA</v>
          </cell>
          <cell r="E2436" t="str">
            <v>FRANK ALEXANDER YARA GUEVARA</v>
          </cell>
          <cell r="F2436" t="str">
            <v>Cédula de Ciudadania</v>
          </cell>
          <cell r="G2436">
            <v>1026557047</v>
          </cell>
          <cell r="H2436">
            <v>1026557047</v>
          </cell>
          <cell r="I2436">
            <v>2</v>
          </cell>
          <cell r="J2436" t="str">
            <v>1 Contratista</v>
          </cell>
          <cell r="K2436" t="str">
            <v>Natural</v>
          </cell>
          <cell r="L2436" t="str">
            <v>1 Natural</v>
          </cell>
          <cell r="M2436" t="str">
            <v>3 Pública (2-3)</v>
          </cell>
          <cell r="N2436" t="str">
            <v>4 Persona Natural (2)</v>
          </cell>
          <cell r="O2436" t="str">
            <v>1 Nacional</v>
          </cell>
          <cell r="P2436" t="str">
            <v>Calle 48T sur No. 5M-53</v>
          </cell>
          <cell r="Q2436" t="str">
            <v>3 3. Único Contratista</v>
          </cell>
          <cell r="R2436" t="str">
            <v>MASCULINO</v>
          </cell>
          <cell r="U2436">
            <v>1026557047</v>
          </cell>
          <cell r="V2436" t="str">
            <v>FRANK ALEXANDER YARA GUEVARA</v>
          </cell>
        </row>
        <row r="2437">
          <cell r="C2437" t="str">
            <v>318-2024</v>
          </cell>
          <cell r="D2437" t="str">
            <v>INGRID CAROLINA NIÑO PARRA</v>
          </cell>
          <cell r="E2437" t="str">
            <v>INGRID CAROLINA NIÑO PARRA</v>
          </cell>
          <cell r="F2437" t="str">
            <v>Cédula de Ciudadania</v>
          </cell>
          <cell r="G2437">
            <v>1033678878</v>
          </cell>
          <cell r="H2437">
            <v>1033678878</v>
          </cell>
          <cell r="I2437">
            <v>0</v>
          </cell>
          <cell r="K2437" t="str">
            <v>Natural</v>
          </cell>
          <cell r="L2437" t="str">
            <v>1 Natural</v>
          </cell>
          <cell r="M2437" t="str">
            <v>2 Privada (1)</v>
          </cell>
          <cell r="N2437" t="str">
            <v>4 Persona Natural (2)</v>
          </cell>
          <cell r="O2437" t="str">
            <v>1 Nacional</v>
          </cell>
          <cell r="Q2437" t="str">
            <v>3 3. Único Contratista</v>
          </cell>
          <cell r="U2437">
            <v>1033678878</v>
          </cell>
          <cell r="V2437" t="str">
            <v>INGRID CAROLINA NIÑO PARRA</v>
          </cell>
        </row>
        <row r="2438">
          <cell r="C2438" t="str">
            <v>3180-2024</v>
          </cell>
          <cell r="D2438" t="str">
            <v>CORFERIAS INVERSIONES SAS</v>
          </cell>
          <cell r="E2438" t="str">
            <v>CORFERIAS INVERSIONES S A S</v>
          </cell>
          <cell r="F2438" t="str">
            <v>NIT</v>
          </cell>
          <cell r="G2438">
            <v>900525906</v>
          </cell>
          <cell r="H2438">
            <v>900525906</v>
          </cell>
          <cell r="I2438">
            <v>6</v>
          </cell>
          <cell r="J2438" t="str">
            <v>1 Contratista</v>
          </cell>
          <cell r="K2438" t="str">
            <v>Jurídica</v>
          </cell>
          <cell r="L2438" t="str">
            <v>2 Jurídica</v>
          </cell>
          <cell r="M2438" t="str">
            <v>2 Privada (1)</v>
          </cell>
          <cell r="N2438" t="str">
            <v>3 Privadas (2)</v>
          </cell>
          <cell r="O2438" t="str">
            <v>1 Nacional</v>
          </cell>
          <cell r="P2438" t="str">
            <v>Carrera 37 No. 24 - 67</v>
          </cell>
          <cell r="Q2438" t="str">
            <v>3 3. Único Contratista</v>
          </cell>
          <cell r="R2438" t="str">
            <v>FEMENINO</v>
          </cell>
          <cell r="S2438">
            <v>27531</v>
          </cell>
          <cell r="T2438" t="str">
            <v>areyes@corferias.com</v>
          </cell>
          <cell r="U2438">
            <v>52275472</v>
          </cell>
          <cell r="V2438" t="str">
            <v>Natalia Alexandra Riveros Castillo</v>
          </cell>
        </row>
        <row r="2439">
          <cell r="C2439" t="str">
            <v>3181-2024</v>
          </cell>
          <cell r="D2439" t="str">
            <v>NOVA ET VETERA MUSICA SAS</v>
          </cell>
          <cell r="E2439" t="str">
            <v>NOVA ET VETERA MUSICA SAS</v>
          </cell>
          <cell r="F2439" t="str">
            <v>NIT</v>
          </cell>
          <cell r="G2439">
            <v>900768089</v>
          </cell>
          <cell r="H2439">
            <v>900768089</v>
          </cell>
          <cell r="I2439">
            <v>6</v>
          </cell>
          <cell r="J2439" t="str">
            <v>1 Contratista</v>
          </cell>
          <cell r="K2439" t="str">
            <v>Jurídica</v>
          </cell>
          <cell r="L2439" t="str">
            <v>2 Jurídica</v>
          </cell>
          <cell r="M2439" t="str">
            <v>2 Privada (1)</v>
          </cell>
          <cell r="N2439" t="str">
            <v>3 Privadas (2)</v>
          </cell>
          <cell r="O2439" t="str">
            <v>1 Nacional</v>
          </cell>
          <cell r="P2439" t="str">
            <v>CR 5 26 B 57 AP 3004 TO A</v>
          </cell>
          <cell r="Q2439" t="str">
            <v>3 3. Único Contratista</v>
          </cell>
          <cell r="R2439" t="str">
            <v>MASCULINO</v>
          </cell>
          <cell r="S2439">
            <v>30572</v>
          </cell>
          <cell r="T2439" t="str">
            <v>santiagogardeazabal@gmail.com</v>
          </cell>
          <cell r="U2439">
            <v>80196230</v>
          </cell>
          <cell r="V2439" t="str">
            <v>Santiago Gardeazabal Romero</v>
          </cell>
        </row>
        <row r="2440">
          <cell r="C2440" t="str">
            <v>3182-2024</v>
          </cell>
          <cell r="D2440" t="str">
            <v>TRANSIT ENTERTAINMENT SAS</v>
          </cell>
          <cell r="E2440" t="str">
            <v>TRANSIT ENTERTAINMENT S.A.S</v>
          </cell>
          <cell r="F2440" t="str">
            <v>NIT</v>
          </cell>
          <cell r="G2440">
            <v>900789040</v>
          </cell>
          <cell r="H2440">
            <v>900789040</v>
          </cell>
          <cell r="I2440">
            <v>6</v>
          </cell>
          <cell r="J2440" t="str">
            <v>1 Contratista</v>
          </cell>
          <cell r="K2440" t="str">
            <v>Jurídica</v>
          </cell>
          <cell r="L2440" t="str">
            <v>2 Jurídica</v>
          </cell>
          <cell r="M2440" t="str">
            <v>2 Privada (1)</v>
          </cell>
          <cell r="N2440" t="str">
            <v>3 Privadas (2)</v>
          </cell>
          <cell r="O2440" t="str">
            <v>1 Nacional</v>
          </cell>
          <cell r="P2440" t="str">
            <v>Carrera 5 N26C-47 (1103)</v>
          </cell>
          <cell r="Q2440" t="str">
            <v>3 3. Único Contratista</v>
          </cell>
          <cell r="R2440" t="str">
            <v>MASCULINO</v>
          </cell>
          <cell r="S2440">
            <v>25217</v>
          </cell>
          <cell r="T2440" t="str">
            <v>andres.b@biff.co</v>
          </cell>
          <cell r="U2440">
            <v>79465630</v>
          </cell>
          <cell r="V2440" t="str">
            <v>ANDRES BAYONA GOMEZ</v>
          </cell>
        </row>
        <row r="2441">
          <cell r="C2441" t="str">
            <v>3184-2024</v>
          </cell>
          <cell r="D2441" t="str">
            <v>Ave Fenix Entretenimiento S.A.S</v>
          </cell>
          <cell r="E2441" t="str">
            <v>AVE FENIX ENTRETENIMIENTO S.A.S</v>
          </cell>
          <cell r="F2441" t="str">
            <v>NIT</v>
          </cell>
          <cell r="G2441">
            <v>901314597</v>
          </cell>
          <cell r="H2441">
            <v>901314597</v>
          </cell>
          <cell r="I2441">
            <v>1</v>
          </cell>
          <cell r="J2441" t="str">
            <v>1 Contratista</v>
          </cell>
          <cell r="K2441" t="str">
            <v>Jurídica</v>
          </cell>
          <cell r="L2441" t="str">
            <v>2 Jurídica</v>
          </cell>
          <cell r="M2441" t="str">
            <v>2 Privada (1)</v>
          </cell>
          <cell r="N2441" t="str">
            <v>3 Privadas (2)</v>
          </cell>
          <cell r="O2441" t="str">
            <v>1 Nacional</v>
          </cell>
          <cell r="P2441" t="str">
            <v>Carrera 16 # 12sur 99</v>
          </cell>
          <cell r="Q2441" t="str">
            <v>3 3. Único Contratista</v>
          </cell>
          <cell r="R2441" t="str">
            <v>MASCULINO</v>
          </cell>
          <cell r="S2441">
            <v>21148</v>
          </cell>
          <cell r="T2441" t="str">
            <v>contabilidad@rlp.com.co</v>
          </cell>
          <cell r="U2441">
            <v>79100243</v>
          </cell>
          <cell r="V2441" t="str">
            <v>Ricardo Leyva Paez</v>
          </cell>
        </row>
        <row r="2442">
          <cell r="C2442" t="str">
            <v>3187-2024</v>
          </cell>
          <cell r="D2442" t="str">
            <v>Pantoglot Ltda.</v>
          </cell>
          <cell r="E2442" t="str">
            <v>PANTOGLOT LTDA</v>
          </cell>
          <cell r="F2442" t="str">
            <v>NIT</v>
          </cell>
          <cell r="G2442">
            <v>900192835</v>
          </cell>
          <cell r="H2442">
            <v>900192835</v>
          </cell>
          <cell r="I2442">
            <v>0</v>
          </cell>
          <cell r="J2442" t="str">
            <v>1 Contratista</v>
          </cell>
          <cell r="K2442" t="str">
            <v>Jurídica</v>
          </cell>
          <cell r="L2442" t="str">
            <v>2 Jurídica</v>
          </cell>
          <cell r="M2442" t="str">
            <v>2 Privada (1)</v>
          </cell>
          <cell r="N2442" t="str">
            <v>3 Privadas (2)</v>
          </cell>
          <cell r="O2442" t="str">
            <v>1 Nacional</v>
          </cell>
          <cell r="P2442" t="str">
            <v>Carrera 12 C Bis No. 149 A - 51</v>
          </cell>
          <cell r="Q2442" t="str">
            <v>3 3. Único Contratista</v>
          </cell>
          <cell r="R2442" t="str">
            <v>MASCULINO</v>
          </cell>
          <cell r="S2442" t="str">
            <v>N/A</v>
          </cell>
          <cell r="T2442" t="str">
            <v>info@pantoglot.com</v>
          </cell>
          <cell r="U2442">
            <v>354368</v>
          </cell>
          <cell r="V2442" t="str">
            <v>Jesus Yoel Rivero Quintana</v>
          </cell>
        </row>
        <row r="2443">
          <cell r="C2443" t="str">
            <v>319-2024</v>
          </cell>
          <cell r="D2443" t="str">
            <v>JORGE ALBERTO DUQUE GOMEZ</v>
          </cell>
          <cell r="E2443" t="str">
            <v>JORGE ALBERTO DUQUE GOMEZ</v>
          </cell>
          <cell r="F2443" t="str">
            <v>Cédula de Ciudadania</v>
          </cell>
          <cell r="G2443">
            <v>79278792</v>
          </cell>
          <cell r="H2443">
            <v>79278792</v>
          </cell>
          <cell r="I2443">
            <v>6</v>
          </cell>
          <cell r="K2443" t="str">
            <v>Natural</v>
          </cell>
          <cell r="L2443" t="str">
            <v>1 Natural</v>
          </cell>
          <cell r="M2443" t="str">
            <v>2 Privada (1)</v>
          </cell>
          <cell r="N2443" t="str">
            <v>4 Persona Natural (2)</v>
          </cell>
          <cell r="O2443" t="str">
            <v>1 Nacional</v>
          </cell>
          <cell r="Q2443" t="str">
            <v>3 3. Único Contratista</v>
          </cell>
          <cell r="U2443">
            <v>79278792</v>
          </cell>
          <cell r="V2443" t="str">
            <v>JORGE ALBERTO DUQUE GOMEZ</v>
          </cell>
        </row>
        <row r="2444">
          <cell r="C2444" t="str">
            <v>320-2024</v>
          </cell>
          <cell r="D2444" t="str">
            <v>Juan David castaño castañeda</v>
          </cell>
          <cell r="E2444" t="str">
            <v>JUAN DAVID CASTAÑO CASTAÑEDA</v>
          </cell>
          <cell r="F2444" t="str">
            <v>Cédula de Ciudadania</v>
          </cell>
          <cell r="G2444">
            <v>1024495413</v>
          </cell>
          <cell r="H2444">
            <v>1024495413</v>
          </cell>
          <cell r="I2444">
            <v>0</v>
          </cell>
          <cell r="K2444" t="str">
            <v>Natural</v>
          </cell>
          <cell r="L2444" t="str">
            <v>1 Natural</v>
          </cell>
          <cell r="M2444" t="str">
            <v>2 Privada (1)</v>
          </cell>
          <cell r="N2444" t="str">
            <v>4 Persona Natural (2)</v>
          </cell>
          <cell r="O2444" t="str">
            <v>1 Nacional</v>
          </cell>
          <cell r="Q2444" t="str">
            <v>3 3. Único Contratista</v>
          </cell>
          <cell r="U2444">
            <v>1024495413</v>
          </cell>
          <cell r="V2444" t="str">
            <v>JUAN DAVID CASTAÑO CASTAÑEDA</v>
          </cell>
        </row>
        <row r="2445">
          <cell r="C2445" t="str">
            <v>321-2024</v>
          </cell>
          <cell r="D2445" t="str">
            <v>Jairo Andrés Vela Tibocha</v>
          </cell>
          <cell r="E2445" t="str">
            <v>JAIRO ANDRES VELA TIBOCHA</v>
          </cell>
          <cell r="F2445" t="str">
            <v>Cédula de Ciudadania</v>
          </cell>
          <cell r="G2445">
            <v>1010165156</v>
          </cell>
          <cell r="H2445">
            <v>1010165156</v>
          </cell>
          <cell r="I2445">
            <v>6</v>
          </cell>
          <cell r="K2445" t="str">
            <v>Natural</v>
          </cell>
          <cell r="L2445" t="str">
            <v>1 Natural</v>
          </cell>
          <cell r="M2445" t="str">
            <v>2 Privada (1)</v>
          </cell>
          <cell r="N2445" t="str">
            <v>4 Persona Natural (2)</v>
          </cell>
          <cell r="O2445" t="str">
            <v>1 Nacional</v>
          </cell>
          <cell r="Q2445" t="str">
            <v>3 3. Único Contratista</v>
          </cell>
          <cell r="U2445">
            <v>1010165156</v>
          </cell>
          <cell r="V2445" t="str">
            <v>JAIRO ANDRES VELA TIBOCHA</v>
          </cell>
        </row>
        <row r="2446">
          <cell r="C2446" t="str">
            <v>322-2024</v>
          </cell>
          <cell r="D2446" t="str">
            <v>JENNIFER VANNESA MEDINA JIMENEZ</v>
          </cell>
          <cell r="E2446" t="str">
            <v>JENNIFER VANNESA MEDINA JIMENEZ</v>
          </cell>
          <cell r="F2446" t="str">
            <v>Cédula de Ciudadania</v>
          </cell>
          <cell r="G2446">
            <v>1019132248</v>
          </cell>
          <cell r="H2446">
            <v>1019132248</v>
          </cell>
          <cell r="I2446">
            <v>6</v>
          </cell>
          <cell r="K2446" t="str">
            <v>Natural</v>
          </cell>
          <cell r="L2446" t="str">
            <v>1 Natural</v>
          </cell>
          <cell r="M2446" t="str">
            <v>2 Privada (1)</v>
          </cell>
          <cell r="N2446" t="str">
            <v>4 Persona Natural (2)</v>
          </cell>
          <cell r="O2446" t="str">
            <v>1 Nacional</v>
          </cell>
          <cell r="Q2446" t="str">
            <v>3 3. Único Contratista</v>
          </cell>
          <cell r="U2446">
            <v>1019132248</v>
          </cell>
          <cell r="V2446" t="str">
            <v>JENNIFER VANNESA MEDINA JIMENEZ</v>
          </cell>
        </row>
        <row r="2447">
          <cell r="C2447" t="str">
            <v>323-2024</v>
          </cell>
          <cell r="D2447" t="str">
            <v>MARIA PAULA RIVERA DIAZ</v>
          </cell>
          <cell r="E2447" t="str">
            <v>MARIA PAULA RIVERA DIAZ</v>
          </cell>
          <cell r="F2447" t="str">
            <v>Cédula de Ciudadania</v>
          </cell>
          <cell r="G2447">
            <v>1072651129</v>
          </cell>
          <cell r="H2447">
            <v>1072651129</v>
          </cell>
          <cell r="I2447">
            <v>7</v>
          </cell>
          <cell r="K2447" t="str">
            <v>Natural</v>
          </cell>
          <cell r="L2447" t="str">
            <v>1 Natural</v>
          </cell>
          <cell r="M2447" t="str">
            <v>2 Privada (1)</v>
          </cell>
          <cell r="N2447" t="str">
            <v>4 Persona Natural (2)</v>
          </cell>
          <cell r="O2447" t="str">
            <v>1 Nacional</v>
          </cell>
          <cell r="Q2447" t="str">
            <v>3 3. Único Contratista</v>
          </cell>
          <cell r="U2447">
            <v>1072651129</v>
          </cell>
          <cell r="V2447" t="str">
            <v>MARIA PAULA RIVERA DIAZ</v>
          </cell>
        </row>
        <row r="2448">
          <cell r="C2448" t="str">
            <v>324-2024</v>
          </cell>
          <cell r="D2448" t="str">
            <v>YURY PAOLA GONZALEZ LASSO</v>
          </cell>
          <cell r="E2448" t="str">
            <v>YURY PAOLA GONZALEZ LASSO</v>
          </cell>
          <cell r="F2448" t="str">
            <v>Cédula de Ciudadania</v>
          </cell>
          <cell r="G2448">
            <v>1031148634</v>
          </cell>
          <cell r="H2448">
            <v>1031148634</v>
          </cell>
          <cell r="I2448">
            <v>1</v>
          </cell>
          <cell r="K2448" t="str">
            <v>Natural</v>
          </cell>
          <cell r="L2448" t="str">
            <v>1 Natural</v>
          </cell>
          <cell r="M2448" t="str">
            <v>2 Privada (1)</v>
          </cell>
          <cell r="N2448" t="str">
            <v>4 Persona Natural (2)</v>
          </cell>
          <cell r="O2448" t="str">
            <v>1 Nacional</v>
          </cell>
          <cell r="Q2448" t="str">
            <v>3 3. Único Contratista</v>
          </cell>
          <cell r="U2448">
            <v>1031148634</v>
          </cell>
          <cell r="V2448" t="str">
            <v>YURY PAOLA GONZALEZ LASSO</v>
          </cell>
        </row>
        <row r="2449">
          <cell r="C2449" t="str">
            <v>325-2024</v>
          </cell>
          <cell r="D2449" t="str">
            <v>PAULA SAMANTHA DIAZ MONTERO</v>
          </cell>
          <cell r="E2449" t="str">
            <v>PAULA SAMANTHA DIAZ MONTERO</v>
          </cell>
          <cell r="F2449" t="str">
            <v>Cédula de Ciudadania</v>
          </cell>
          <cell r="G2449">
            <v>1013623818</v>
          </cell>
          <cell r="H2449">
            <v>1013623818</v>
          </cell>
          <cell r="I2449">
            <v>1</v>
          </cell>
          <cell r="K2449" t="str">
            <v>Natural</v>
          </cell>
          <cell r="L2449" t="str">
            <v>1 Natural</v>
          </cell>
          <cell r="M2449" t="str">
            <v>2 Privada (1)</v>
          </cell>
          <cell r="N2449" t="str">
            <v>4 Persona Natural (2)</v>
          </cell>
          <cell r="O2449" t="str">
            <v>1 Nacional</v>
          </cell>
          <cell r="Q2449" t="str">
            <v>3 3. Único Contratista</v>
          </cell>
          <cell r="U2449">
            <v>1013623818</v>
          </cell>
          <cell r="V2449" t="str">
            <v>PAULA SAMANTHA DIAZ MONTERO</v>
          </cell>
        </row>
        <row r="2450">
          <cell r="C2450" t="str">
            <v>326-2024</v>
          </cell>
          <cell r="D2450" t="str">
            <v>Jhonny Antony Rojas Guerrero</v>
          </cell>
          <cell r="E2450" t="str">
            <v>JHONNY ANTONY ROJAS GUERRERO</v>
          </cell>
          <cell r="F2450" t="str">
            <v>Cédula de Ciudadania</v>
          </cell>
          <cell r="G2450">
            <v>1014183256</v>
          </cell>
          <cell r="H2450">
            <v>1014183256</v>
          </cell>
          <cell r="I2450">
            <v>5</v>
          </cell>
          <cell r="K2450" t="str">
            <v>Natural</v>
          </cell>
          <cell r="L2450" t="str">
            <v>1 Natural</v>
          </cell>
          <cell r="M2450" t="str">
            <v>2 Privada (1)</v>
          </cell>
          <cell r="N2450" t="str">
            <v>4 Persona Natural (2)</v>
          </cell>
          <cell r="O2450" t="str">
            <v>1 Nacional</v>
          </cell>
          <cell r="Q2450" t="str">
            <v>3 3. Único Contratista</v>
          </cell>
          <cell r="U2450">
            <v>1014183256</v>
          </cell>
          <cell r="V2450" t="str">
            <v>JHONNY ANTONY ROJAS GUERRERO</v>
          </cell>
        </row>
        <row r="2451">
          <cell r="C2451" t="str">
            <v>327-2024</v>
          </cell>
          <cell r="D2451" t="str">
            <v>Oscar Guillermo Navarrete Ramos</v>
          </cell>
          <cell r="E2451" t="str">
            <v>OSCAR GUILLERMO NAVARRETE RAMOS</v>
          </cell>
          <cell r="F2451" t="str">
            <v>Cédula de Ciudadania</v>
          </cell>
          <cell r="G2451">
            <v>1032369418</v>
          </cell>
          <cell r="H2451">
            <v>1032369418</v>
          </cell>
          <cell r="I2451">
            <v>7</v>
          </cell>
          <cell r="K2451" t="str">
            <v>Natural</v>
          </cell>
          <cell r="L2451" t="str">
            <v>1 Natural</v>
          </cell>
          <cell r="M2451" t="str">
            <v>2 Privada (1)</v>
          </cell>
          <cell r="N2451" t="str">
            <v>4 Persona Natural (2)</v>
          </cell>
          <cell r="O2451" t="str">
            <v>1 Nacional</v>
          </cell>
          <cell r="Q2451" t="str">
            <v>3 3. Único Contratista</v>
          </cell>
          <cell r="U2451">
            <v>1032369418</v>
          </cell>
          <cell r="V2451" t="str">
            <v>OSCAR GUILLERMO NAVARRETE RAMOS</v>
          </cell>
        </row>
        <row r="2452">
          <cell r="C2452" t="str">
            <v>328-2024</v>
          </cell>
          <cell r="D2452" t="str">
            <v>AXA COLPATRIA SEGUROS S.A</v>
          </cell>
          <cell r="E2452" t="str">
            <v>AXA COLPATRIA SEGUROS S.A.</v>
          </cell>
          <cell r="F2452" t="str">
            <v>Cédula de Ciudadania</v>
          </cell>
          <cell r="G2452">
            <v>860002184</v>
          </cell>
          <cell r="H2452">
            <v>860002184</v>
          </cell>
          <cell r="I2452">
            <v>6</v>
          </cell>
          <cell r="K2452" t="str">
            <v>Jurídica</v>
          </cell>
          <cell r="L2452" t="str">
            <v>1 Natural</v>
          </cell>
          <cell r="M2452" t="str">
            <v>2 Privada (1)</v>
          </cell>
          <cell r="N2452" t="str">
            <v>4 Persona Natural (2)</v>
          </cell>
          <cell r="O2452" t="str">
            <v>1 Nacional</v>
          </cell>
          <cell r="Q2452" t="str">
            <v>3 3. Único Contratista</v>
          </cell>
          <cell r="U2452">
            <v>53092855</v>
          </cell>
          <cell r="V2452" t="str">
            <v>LEIDY YULIETH ORJUELA VILLEGAS</v>
          </cell>
        </row>
        <row r="2453">
          <cell r="C2453" t="str">
            <v>329-2024</v>
          </cell>
          <cell r="D2453" t="str">
            <v>JOSE OSWALDO DEPABLOS TORRES</v>
          </cell>
          <cell r="E2453" t="str">
            <v>JOSE OSWALDO DEPABLOS TORRES</v>
          </cell>
          <cell r="F2453" t="str">
            <v>Cédula de Ciudadania</v>
          </cell>
          <cell r="G2453">
            <v>79879112</v>
          </cell>
          <cell r="H2453">
            <v>79879112</v>
          </cell>
          <cell r="I2453">
            <v>7</v>
          </cell>
          <cell r="K2453" t="str">
            <v>Natural</v>
          </cell>
          <cell r="L2453" t="str">
            <v>1 Natural</v>
          </cell>
          <cell r="M2453" t="str">
            <v>2 Privada (1)</v>
          </cell>
          <cell r="N2453" t="str">
            <v>4 Persona Natural (2)</v>
          </cell>
          <cell r="O2453" t="str">
            <v>1 Nacional</v>
          </cell>
          <cell r="Q2453" t="str">
            <v>3 3. Único Contratista</v>
          </cell>
          <cell r="U2453">
            <v>79879112</v>
          </cell>
          <cell r="V2453" t="str">
            <v>JOSE OSWALDO DEPABLOS TORRES</v>
          </cell>
        </row>
        <row r="2454">
          <cell r="C2454" t="str">
            <v>330-2024</v>
          </cell>
          <cell r="D2454" t="str">
            <v>LUZ CATHERINE REINA GONZALEZ</v>
          </cell>
          <cell r="E2454" t="str">
            <v>LUZ CATHERINE REINA GONZALEZ</v>
          </cell>
          <cell r="G2454">
            <v>52423709</v>
          </cell>
          <cell r="H2454">
            <v>52423709</v>
          </cell>
          <cell r="I2454">
            <v>8</v>
          </cell>
          <cell r="K2454" t="str">
            <v>Natural</v>
          </cell>
          <cell r="U2454">
            <v>52423709</v>
          </cell>
          <cell r="V2454" t="str">
            <v>LUZ CATHERINE REINA GONZALEZ</v>
          </cell>
        </row>
        <row r="2455">
          <cell r="C2455" t="str">
            <v>331-2024</v>
          </cell>
          <cell r="D2455" t="str">
            <v>Yuleicy Rozo Gonzalez</v>
          </cell>
          <cell r="E2455" t="str">
            <v>YULEICY ROZO GONZALEZ</v>
          </cell>
          <cell r="F2455" t="str">
            <v>Cédula de Ciudadania</v>
          </cell>
          <cell r="G2455">
            <v>1019090198</v>
          </cell>
          <cell r="H2455">
            <v>1019090198</v>
          </cell>
          <cell r="I2455">
            <v>4</v>
          </cell>
          <cell r="K2455" t="str">
            <v>Natural</v>
          </cell>
          <cell r="L2455" t="str">
            <v>1 Natural</v>
          </cell>
          <cell r="M2455" t="str">
            <v>2 Privada (1)</v>
          </cell>
          <cell r="N2455" t="str">
            <v>4 Persona Natural (2)</v>
          </cell>
          <cell r="O2455" t="str">
            <v>1 Nacional</v>
          </cell>
          <cell r="Q2455" t="str">
            <v>3 3. Único Contratista</v>
          </cell>
          <cell r="U2455">
            <v>1019090198</v>
          </cell>
          <cell r="V2455" t="str">
            <v>YULEICY ROZO GONZALEZ</v>
          </cell>
        </row>
        <row r="2456">
          <cell r="C2456" t="str">
            <v>332-2024</v>
          </cell>
          <cell r="D2456" t="str">
            <v>ANDREA VARGAS GARZÓN</v>
          </cell>
          <cell r="E2456" t="str">
            <v>ANDREA VARGAS GARZON</v>
          </cell>
          <cell r="F2456" t="str">
            <v>Cédula de Ciudadania</v>
          </cell>
          <cell r="G2456">
            <v>52906936</v>
          </cell>
          <cell r="H2456">
            <v>52906936</v>
          </cell>
          <cell r="I2456">
            <v>7</v>
          </cell>
          <cell r="K2456" t="str">
            <v>Natural</v>
          </cell>
          <cell r="L2456" t="str">
            <v>1 Natural</v>
          </cell>
          <cell r="M2456" t="str">
            <v>2 Privada (1)</v>
          </cell>
          <cell r="N2456" t="str">
            <v>4 Persona Natural (2)</v>
          </cell>
          <cell r="O2456" t="str">
            <v>1 Nacional</v>
          </cell>
          <cell r="Q2456" t="str">
            <v>3 3. Único Contratista</v>
          </cell>
          <cell r="U2456">
            <v>52906936</v>
          </cell>
          <cell r="V2456" t="str">
            <v>ANDREA VARGAS GARZON</v>
          </cell>
        </row>
        <row r="2457">
          <cell r="C2457" t="str">
            <v>333-2024</v>
          </cell>
          <cell r="D2457" t="str">
            <v>Lorena Viviana Moreno</v>
          </cell>
          <cell r="E2457" t="str">
            <v>LORENA VIVIANA MORENO CRUZ</v>
          </cell>
          <cell r="F2457" t="str">
            <v>Cédula de Ciudadania</v>
          </cell>
          <cell r="G2457">
            <v>1022374631</v>
          </cell>
          <cell r="H2457">
            <v>1022374631</v>
          </cell>
          <cell r="I2457">
            <v>3</v>
          </cell>
          <cell r="K2457" t="str">
            <v>Natural</v>
          </cell>
          <cell r="L2457" t="str">
            <v>1 Natural</v>
          </cell>
          <cell r="M2457" t="str">
            <v>2 Privada (1)</v>
          </cell>
          <cell r="N2457" t="str">
            <v>4 Persona Natural (2)</v>
          </cell>
          <cell r="O2457" t="str">
            <v>1 Nacional</v>
          </cell>
          <cell r="Q2457" t="str">
            <v>3 3. Único Contratista</v>
          </cell>
          <cell r="U2457">
            <v>1022374631</v>
          </cell>
          <cell r="V2457" t="str">
            <v>LORENA VIVIANA MORENO CRUZ</v>
          </cell>
        </row>
        <row r="2458">
          <cell r="C2458" t="str">
            <v>334-2024</v>
          </cell>
          <cell r="D2458" t="str">
            <v>LIZETH PAOLA FRANCO SAAVEDRA</v>
          </cell>
          <cell r="E2458" t="str">
            <v>LIZETH PAOLA FRANCO SAAVEDRA</v>
          </cell>
          <cell r="F2458" t="str">
            <v>Cédula de Ciudadania</v>
          </cell>
          <cell r="G2458">
            <v>1104703015</v>
          </cell>
          <cell r="H2458">
            <v>1104703015</v>
          </cell>
          <cell r="I2458">
            <v>6</v>
          </cell>
          <cell r="K2458" t="str">
            <v>Natural</v>
          </cell>
          <cell r="L2458" t="str">
            <v>1 Natural</v>
          </cell>
          <cell r="M2458" t="str">
            <v>2 Privada (1)</v>
          </cell>
          <cell r="N2458" t="str">
            <v>4 Persona Natural (2)</v>
          </cell>
          <cell r="O2458" t="str">
            <v>1 Nacional</v>
          </cell>
          <cell r="Q2458" t="str">
            <v>3 3. Único Contratista</v>
          </cell>
          <cell r="U2458">
            <v>1104703015</v>
          </cell>
          <cell r="V2458" t="str">
            <v>LIZETH PAOLA FRANCO SAAVEDRA</v>
          </cell>
        </row>
        <row r="2459">
          <cell r="C2459" t="str">
            <v>335-2024</v>
          </cell>
          <cell r="D2459" t="str">
            <v>DIANA MARCELA RUIZ ABELLA</v>
          </cell>
          <cell r="E2459" t="str">
            <v>DIANA MARCELA RUIZ ABELLA</v>
          </cell>
          <cell r="F2459" t="str">
            <v>Cédula de Ciudadania</v>
          </cell>
          <cell r="G2459">
            <v>52777617</v>
          </cell>
          <cell r="H2459">
            <v>52777617</v>
          </cell>
          <cell r="I2459">
            <v>8</v>
          </cell>
          <cell r="K2459" t="str">
            <v>Natural</v>
          </cell>
          <cell r="L2459" t="str">
            <v>1 Natural</v>
          </cell>
          <cell r="M2459" t="str">
            <v>2 Privada (1)</v>
          </cell>
          <cell r="N2459" t="str">
            <v>4 Persona Natural (2)</v>
          </cell>
          <cell r="O2459" t="str">
            <v>1 Nacional</v>
          </cell>
          <cell r="Q2459" t="str">
            <v>3 3. Único Contratista</v>
          </cell>
          <cell r="U2459">
            <v>52777617</v>
          </cell>
          <cell r="V2459" t="str">
            <v>DIANA MARCELA RUIZ ABELLA</v>
          </cell>
        </row>
        <row r="2460">
          <cell r="C2460" t="str">
            <v>336-2024</v>
          </cell>
          <cell r="D2460" t="str">
            <v>KARINA ALEJANDRA REYES</v>
          </cell>
          <cell r="E2460" t="str">
            <v>KARINA ALEJANDRA REYES VELAZCO</v>
          </cell>
          <cell r="F2460" t="str">
            <v>Cédula de Ciudadania</v>
          </cell>
          <cell r="G2460">
            <v>1020795667</v>
          </cell>
          <cell r="H2460">
            <v>1020795667</v>
          </cell>
          <cell r="I2460">
            <v>7</v>
          </cell>
          <cell r="K2460" t="str">
            <v>Natural</v>
          </cell>
          <cell r="L2460" t="str">
            <v>1 Natural</v>
          </cell>
          <cell r="M2460" t="str">
            <v>2 Privada (1)</v>
          </cell>
          <cell r="N2460" t="str">
            <v>4 Persona Natural (2)</v>
          </cell>
          <cell r="O2460" t="str">
            <v>1 Nacional</v>
          </cell>
          <cell r="Q2460" t="str">
            <v>3 3. Único Contratista</v>
          </cell>
          <cell r="U2460">
            <v>1020795667</v>
          </cell>
          <cell r="V2460" t="str">
            <v>KARINA ALEJANDRA REYES VELAZCO</v>
          </cell>
        </row>
        <row r="2461">
          <cell r="C2461" t="str">
            <v>337-2024</v>
          </cell>
          <cell r="D2461" t="str">
            <v>ANA MARÍA VITOLA COGOLLO</v>
          </cell>
          <cell r="E2461" t="str">
            <v>ANA MARIA VITOLA COGOLLO</v>
          </cell>
          <cell r="F2461" t="str">
            <v>Cédula de Ciudadania</v>
          </cell>
          <cell r="G2461">
            <v>52961830</v>
          </cell>
          <cell r="H2461">
            <v>52961830</v>
          </cell>
          <cell r="I2461">
            <v>9</v>
          </cell>
          <cell r="K2461" t="str">
            <v>Natural</v>
          </cell>
          <cell r="L2461" t="str">
            <v>1 Natural</v>
          </cell>
          <cell r="M2461" t="str">
            <v>2 Privada (1)</v>
          </cell>
          <cell r="N2461" t="str">
            <v>4 Persona Natural (2)</v>
          </cell>
          <cell r="O2461" t="str">
            <v>1 Nacional</v>
          </cell>
          <cell r="Q2461" t="str">
            <v>3 3. Único Contratista</v>
          </cell>
          <cell r="U2461">
            <v>52961830</v>
          </cell>
          <cell r="V2461" t="str">
            <v>ANA MARIA VITOLA COGOLLO</v>
          </cell>
        </row>
        <row r="2462">
          <cell r="C2462" t="str">
            <v>338-2024</v>
          </cell>
          <cell r="D2462" t="str">
            <v>JORGE ARTURO PULGAR CARO</v>
          </cell>
          <cell r="E2462" t="str">
            <v>JORGE ARTURO PULGAR CARO</v>
          </cell>
          <cell r="F2462" t="str">
            <v>Cédula de Ciudadania</v>
          </cell>
          <cell r="G2462">
            <v>1026570444</v>
          </cell>
          <cell r="H2462">
            <v>1026570444</v>
          </cell>
          <cell r="I2462">
            <v>7</v>
          </cell>
          <cell r="K2462" t="str">
            <v>Natural</v>
          </cell>
          <cell r="L2462" t="str">
            <v>1 Natural</v>
          </cell>
          <cell r="M2462" t="str">
            <v>2 Privada (1)</v>
          </cell>
          <cell r="N2462" t="str">
            <v>4 Persona Natural (2)</v>
          </cell>
          <cell r="O2462" t="str">
            <v>1 Nacional</v>
          </cell>
          <cell r="Q2462" t="str">
            <v>3 3. Único Contratista</v>
          </cell>
          <cell r="U2462">
            <v>1026570444</v>
          </cell>
          <cell r="V2462" t="str">
            <v>JORGE ARTURO PULGAR CARO</v>
          </cell>
        </row>
        <row r="2463">
          <cell r="C2463" t="str">
            <v>339-2024</v>
          </cell>
          <cell r="D2463" t="str">
            <v>Néstor Camilo Prada Gómez</v>
          </cell>
          <cell r="E2463" t="str">
            <v>NESTOR CAMILO PRADA GOMEZ</v>
          </cell>
          <cell r="F2463" t="str">
            <v>Cédula de Ciudadania</v>
          </cell>
          <cell r="G2463">
            <v>1122141669</v>
          </cell>
          <cell r="H2463">
            <v>1122141669</v>
          </cell>
          <cell r="I2463">
            <v>5</v>
          </cell>
          <cell r="K2463" t="str">
            <v>Natural</v>
          </cell>
          <cell r="L2463" t="str">
            <v>1 Natural</v>
          </cell>
          <cell r="M2463" t="str">
            <v>2 Privada (1)</v>
          </cell>
          <cell r="N2463" t="str">
            <v>4 Persona Natural (2)</v>
          </cell>
          <cell r="O2463" t="str">
            <v>1 Nacional</v>
          </cell>
          <cell r="Q2463" t="str">
            <v>3 3. Único Contratista</v>
          </cell>
          <cell r="U2463">
            <v>1122141669</v>
          </cell>
          <cell r="V2463" t="str">
            <v>NESTOR CAMILO PRADA GOMEZ</v>
          </cell>
        </row>
        <row r="2464">
          <cell r="C2464" t="str">
            <v>340-2024</v>
          </cell>
          <cell r="D2464" t="str">
            <v>Jose Fernando Fonseca</v>
          </cell>
          <cell r="E2464" t="str">
            <v>JOSE FERNANDO FONSECA LUGO</v>
          </cell>
          <cell r="F2464" t="str">
            <v>Cédula de Ciudadania</v>
          </cell>
          <cell r="G2464">
            <v>80179235</v>
          </cell>
          <cell r="H2464">
            <v>80179235</v>
          </cell>
          <cell r="I2464">
            <v>4</v>
          </cell>
          <cell r="K2464" t="str">
            <v>Natural</v>
          </cell>
          <cell r="L2464" t="str">
            <v>1 Natural</v>
          </cell>
          <cell r="M2464" t="str">
            <v>2 Privada (1)</v>
          </cell>
          <cell r="N2464" t="str">
            <v>4 Persona Natural (2)</v>
          </cell>
          <cell r="O2464" t="str">
            <v>1 Nacional</v>
          </cell>
          <cell r="Q2464" t="str">
            <v>3 3. Único Contratista</v>
          </cell>
          <cell r="U2464">
            <v>80179235</v>
          </cell>
          <cell r="V2464" t="str">
            <v>JOSE FERNANDO FONSECA LUGO</v>
          </cell>
        </row>
        <row r="2465">
          <cell r="C2465" t="str">
            <v>341-2024</v>
          </cell>
          <cell r="D2465" t="str">
            <v>David Álvarez Sánchez</v>
          </cell>
          <cell r="E2465" t="str">
            <v>DAVID LEONARDO ALVAREZ SANCHEZ</v>
          </cell>
          <cell r="F2465" t="str">
            <v>Cédula de Ciudadania</v>
          </cell>
          <cell r="G2465">
            <v>1032446209</v>
          </cell>
          <cell r="H2465">
            <v>1032446209</v>
          </cell>
          <cell r="I2465">
            <v>4</v>
          </cell>
          <cell r="K2465" t="str">
            <v>Natural</v>
          </cell>
          <cell r="L2465" t="str">
            <v>1 Natural</v>
          </cell>
          <cell r="M2465" t="str">
            <v>2 Privada (1)</v>
          </cell>
          <cell r="N2465" t="str">
            <v>4 Persona Natural (2)</v>
          </cell>
          <cell r="O2465" t="str">
            <v>1 Nacional</v>
          </cell>
          <cell r="Q2465" t="str">
            <v>3 3. Único Contratista</v>
          </cell>
          <cell r="U2465">
            <v>1032446209</v>
          </cell>
          <cell r="V2465" t="str">
            <v>DAVID LEONARDO ALVAREZ SANCHEZ</v>
          </cell>
        </row>
        <row r="2466">
          <cell r="C2466" t="str">
            <v>342-2024</v>
          </cell>
          <cell r="D2466" t="str">
            <v>OSCAR STEVEN ROJAS GONZALEZ</v>
          </cell>
          <cell r="E2466" t="str">
            <v>OSCAR STEVEN ROJAS GONZALEZ</v>
          </cell>
          <cell r="F2466" t="str">
            <v>Cédula de Ciudadania</v>
          </cell>
          <cell r="G2466">
            <v>1014241932</v>
          </cell>
          <cell r="H2466">
            <v>1014241932</v>
          </cell>
          <cell r="I2466">
            <v>5</v>
          </cell>
          <cell r="K2466" t="str">
            <v>Natural</v>
          </cell>
          <cell r="L2466" t="str">
            <v>1 Natural</v>
          </cell>
          <cell r="M2466" t="str">
            <v>2 Privada (1)</v>
          </cell>
          <cell r="N2466" t="str">
            <v>4 Persona Natural (2)</v>
          </cell>
          <cell r="O2466" t="str">
            <v>1 Nacional</v>
          </cell>
          <cell r="Q2466" t="str">
            <v>3 3. Único Contratista</v>
          </cell>
          <cell r="U2466">
            <v>1014241932</v>
          </cell>
          <cell r="V2466" t="str">
            <v>OSCAR STEVEN ROJAS GONZALEZ</v>
          </cell>
        </row>
        <row r="2467">
          <cell r="C2467" t="str">
            <v>343-2024</v>
          </cell>
          <cell r="D2467" t="str">
            <v>Humberto Loboguerrero Nova</v>
          </cell>
          <cell r="E2467" t="str">
            <v>HUMBERTO LOBO GUERRERO NOVA</v>
          </cell>
          <cell r="F2467" t="str">
            <v>Cédula de Ciudadania</v>
          </cell>
          <cell r="G2467">
            <v>1032465884</v>
          </cell>
          <cell r="H2467">
            <v>1032465884</v>
          </cell>
          <cell r="I2467">
            <v>7</v>
          </cell>
          <cell r="K2467" t="str">
            <v>Natural</v>
          </cell>
          <cell r="L2467" t="str">
            <v>1 Natural</v>
          </cell>
          <cell r="M2467" t="str">
            <v>2 Privada (1)</v>
          </cell>
          <cell r="N2467" t="str">
            <v>4 Persona Natural (2)</v>
          </cell>
          <cell r="O2467" t="str">
            <v>1 Nacional</v>
          </cell>
          <cell r="Q2467" t="str">
            <v>3 3. Único Contratista</v>
          </cell>
          <cell r="U2467">
            <v>1032465884</v>
          </cell>
          <cell r="V2467" t="str">
            <v>HUMBERTO LOBO GUERRERO NOVA</v>
          </cell>
        </row>
        <row r="2468">
          <cell r="C2468" t="str">
            <v>344-2024</v>
          </cell>
          <cell r="D2468" t="str">
            <v>Camila Charry Noriega</v>
          </cell>
          <cell r="E2468" t="str">
            <v>CAMILA ANDREA CHARRY NORIEGA</v>
          </cell>
          <cell r="F2468" t="str">
            <v>Cédula de Ciudadania</v>
          </cell>
          <cell r="G2468">
            <v>52389019</v>
          </cell>
          <cell r="H2468">
            <v>52389019</v>
          </cell>
          <cell r="I2468">
            <v>9</v>
          </cell>
          <cell r="K2468" t="str">
            <v>Natural</v>
          </cell>
          <cell r="L2468" t="str">
            <v>1 Natural</v>
          </cell>
          <cell r="M2468" t="str">
            <v>2 Privada (1)</v>
          </cell>
          <cell r="N2468" t="str">
            <v>4 Persona Natural (2)</v>
          </cell>
          <cell r="O2468" t="str">
            <v>1 Nacional</v>
          </cell>
          <cell r="Q2468" t="str">
            <v>3 3. Único Contratista</v>
          </cell>
          <cell r="U2468">
            <v>52389019</v>
          </cell>
          <cell r="V2468" t="str">
            <v>CAMILA ANDREA CHARRY NORIEGA</v>
          </cell>
        </row>
        <row r="2469">
          <cell r="C2469" t="str">
            <v>345-2024</v>
          </cell>
          <cell r="D2469" t="str">
            <v>Laura Andrea Garzón Garavito</v>
          </cell>
          <cell r="E2469" t="str">
            <v>LAURA ANDREA GARZON GARAVITO</v>
          </cell>
          <cell r="F2469" t="str">
            <v>Cédula de Ciudadania</v>
          </cell>
          <cell r="G2469">
            <v>1013637364</v>
          </cell>
          <cell r="H2469">
            <v>1013637364</v>
          </cell>
          <cell r="I2469">
            <v>9</v>
          </cell>
          <cell r="K2469" t="str">
            <v>Natural</v>
          </cell>
          <cell r="L2469" t="str">
            <v>1 Natural</v>
          </cell>
          <cell r="M2469" t="str">
            <v>2 Privada (1)</v>
          </cell>
          <cell r="N2469" t="str">
            <v>4 Persona Natural (2)</v>
          </cell>
          <cell r="O2469" t="str">
            <v>1 Nacional</v>
          </cell>
          <cell r="Q2469" t="str">
            <v>3 3. Único Contratista</v>
          </cell>
          <cell r="U2469">
            <v>1013637364</v>
          </cell>
          <cell r="V2469" t="str">
            <v>LAURA ANDREA GARZON GARAVITO</v>
          </cell>
        </row>
        <row r="2470">
          <cell r="C2470" t="str">
            <v>346-2024</v>
          </cell>
          <cell r="D2470" t="str">
            <v>DIANA YADIRA SIZA GONZALEZ</v>
          </cell>
          <cell r="E2470" t="str">
            <v>DIANA YADIRA SIZA GONZALEZ</v>
          </cell>
          <cell r="F2470" t="str">
            <v>Cédula de Ciudadania</v>
          </cell>
          <cell r="G2470">
            <v>46458432</v>
          </cell>
          <cell r="H2470">
            <v>46458432</v>
          </cell>
          <cell r="I2470">
            <v>2</v>
          </cell>
          <cell r="K2470" t="str">
            <v>Natural</v>
          </cell>
          <cell r="L2470" t="str">
            <v>1 Natural</v>
          </cell>
          <cell r="M2470" t="str">
            <v>2 Privada (1)</v>
          </cell>
          <cell r="N2470" t="str">
            <v>4 Persona Natural (2)</v>
          </cell>
          <cell r="O2470" t="str">
            <v>1 Nacional</v>
          </cell>
          <cell r="Q2470" t="str">
            <v>3 3. Único Contratista</v>
          </cell>
          <cell r="U2470">
            <v>46458432</v>
          </cell>
          <cell r="V2470" t="str">
            <v>DIANA YADIRA SIZA GONZALEZ</v>
          </cell>
        </row>
        <row r="2471">
          <cell r="C2471" t="str">
            <v>347-2024</v>
          </cell>
          <cell r="D2471" t="str">
            <v>Angely Daniela Lemus Martín</v>
          </cell>
          <cell r="E2471" t="str">
            <v>ANGELY DANIELA LEMUS MARTÍN</v>
          </cell>
          <cell r="F2471" t="str">
            <v>Cédula de Ciudadania</v>
          </cell>
          <cell r="G2471">
            <v>1022437759</v>
          </cell>
          <cell r="H2471">
            <v>1022437759</v>
          </cell>
          <cell r="I2471">
            <v>9</v>
          </cell>
          <cell r="K2471" t="str">
            <v>Natural</v>
          </cell>
          <cell r="L2471" t="str">
            <v>1 Natural</v>
          </cell>
          <cell r="M2471" t="str">
            <v>2 Privada (1)</v>
          </cell>
          <cell r="N2471" t="str">
            <v>4 Persona Natural (2)</v>
          </cell>
          <cell r="O2471" t="str">
            <v>1 Nacional</v>
          </cell>
          <cell r="Q2471" t="str">
            <v>3 3. Único Contratista</v>
          </cell>
          <cell r="U2471">
            <v>1022437759</v>
          </cell>
          <cell r="V2471" t="str">
            <v>ANGELY DANIELA LEMUS MARTÍN</v>
          </cell>
        </row>
        <row r="2472">
          <cell r="C2472" t="str">
            <v>348-2024</v>
          </cell>
          <cell r="D2472" t="str">
            <v>Brayan Andres Alvira Lozano</v>
          </cell>
          <cell r="E2472" t="str">
            <v>BRAYAN ANDRES ALVIRA LOZANO</v>
          </cell>
          <cell r="F2472" t="str">
            <v>Cédula de Ciudadania</v>
          </cell>
          <cell r="G2472">
            <v>1022382892</v>
          </cell>
          <cell r="H2472">
            <v>1022382892</v>
          </cell>
          <cell r="I2472">
            <v>2</v>
          </cell>
          <cell r="K2472" t="str">
            <v>Natural</v>
          </cell>
          <cell r="L2472" t="str">
            <v>1 Natural</v>
          </cell>
          <cell r="M2472" t="str">
            <v>2 Privada (1)</v>
          </cell>
          <cell r="N2472" t="str">
            <v>4 Persona Natural (2)</v>
          </cell>
          <cell r="O2472" t="str">
            <v>1 Nacional</v>
          </cell>
          <cell r="Q2472" t="str">
            <v>3 3. Único Contratista</v>
          </cell>
          <cell r="U2472">
            <v>1022382892</v>
          </cell>
          <cell r="V2472" t="str">
            <v>BRAYAN ANDRES ALVIRA LOZANO</v>
          </cell>
        </row>
        <row r="2473">
          <cell r="C2473" t="str">
            <v>349-2024</v>
          </cell>
          <cell r="D2473" t="str">
            <v>BRIGITTE JOHANNA PINZÓN CABALLERO</v>
          </cell>
          <cell r="E2473" t="str">
            <v>BRIGITTE JOHANNA PINZON CABALLERO</v>
          </cell>
          <cell r="F2473" t="str">
            <v>Cédula de Ciudadania</v>
          </cell>
          <cell r="G2473">
            <v>52747354</v>
          </cell>
          <cell r="H2473">
            <v>52747354</v>
          </cell>
          <cell r="I2473">
            <v>8</v>
          </cell>
          <cell r="K2473" t="str">
            <v>Natural</v>
          </cell>
          <cell r="L2473" t="str">
            <v>1 Natural</v>
          </cell>
          <cell r="M2473" t="str">
            <v>2 Privada (1)</v>
          </cell>
          <cell r="N2473" t="str">
            <v>4 Persona Natural (2)</v>
          </cell>
          <cell r="O2473" t="str">
            <v>1 Nacional</v>
          </cell>
          <cell r="Q2473" t="str">
            <v>3 3. Único Contratista</v>
          </cell>
          <cell r="U2473">
            <v>52747354</v>
          </cell>
          <cell r="V2473" t="str">
            <v>BRIGITTE JOHANNA PINZON CABALLERO</v>
          </cell>
        </row>
        <row r="2474">
          <cell r="C2474" t="str">
            <v>350-2024</v>
          </cell>
          <cell r="D2474" t="str">
            <v>ANGELICA MARIA GACHA MELO</v>
          </cell>
          <cell r="E2474" t="str">
            <v>ANGELICA MARIA GACHA MELO</v>
          </cell>
          <cell r="F2474" t="str">
            <v>Cédula de Ciudadania</v>
          </cell>
          <cell r="G2474">
            <v>52917750</v>
          </cell>
          <cell r="H2474">
            <v>52917750</v>
          </cell>
          <cell r="I2474">
            <v>1</v>
          </cell>
          <cell r="K2474" t="str">
            <v>Natural</v>
          </cell>
          <cell r="L2474" t="str">
            <v>1 Natural</v>
          </cell>
          <cell r="M2474" t="str">
            <v>2 Privada (1)</v>
          </cell>
          <cell r="N2474" t="str">
            <v>4 Persona Natural (2)</v>
          </cell>
          <cell r="O2474" t="str">
            <v>1 Nacional</v>
          </cell>
          <cell r="Q2474" t="str">
            <v>3 3. Único Contratista</v>
          </cell>
          <cell r="U2474">
            <v>52917750</v>
          </cell>
          <cell r="V2474" t="str">
            <v>ANGELICA MARIA GACHA MELO</v>
          </cell>
        </row>
        <row r="2475">
          <cell r="C2475" t="str">
            <v>351-2024</v>
          </cell>
          <cell r="D2475" t="str">
            <v>Pedro Gómez Montero</v>
          </cell>
          <cell r="E2475" t="str">
            <v>PEDRO GOMEZ MONTERO</v>
          </cell>
          <cell r="F2475" t="str">
            <v>Cédula de Ciudadania</v>
          </cell>
          <cell r="G2475">
            <v>80093465</v>
          </cell>
          <cell r="H2475">
            <v>80093465</v>
          </cell>
          <cell r="I2475">
            <v>0</v>
          </cell>
          <cell r="K2475" t="str">
            <v>Natural</v>
          </cell>
          <cell r="L2475" t="str">
            <v>1 Natural</v>
          </cell>
          <cell r="M2475" t="str">
            <v>2 Privada (1)</v>
          </cell>
          <cell r="N2475" t="str">
            <v>4 Persona Natural (2)</v>
          </cell>
          <cell r="O2475" t="str">
            <v>1 Nacional</v>
          </cell>
          <cell r="Q2475" t="str">
            <v>3 3. Único Contratista</v>
          </cell>
          <cell r="U2475">
            <v>80093465</v>
          </cell>
          <cell r="V2475" t="str">
            <v>PEDRO GOMEZ MONTERO</v>
          </cell>
        </row>
        <row r="2476">
          <cell r="C2476" t="str">
            <v>352-2024</v>
          </cell>
          <cell r="D2476" t="str">
            <v>WILSON ROJAS MUÑOZ</v>
          </cell>
          <cell r="E2476" t="str">
            <v>WILSON ROJAS MUÑOZ</v>
          </cell>
          <cell r="F2476" t="str">
            <v>Cédula de Ciudadania</v>
          </cell>
          <cell r="G2476">
            <v>79754696</v>
          </cell>
          <cell r="H2476">
            <v>79754696</v>
          </cell>
          <cell r="I2476">
            <v>9</v>
          </cell>
          <cell r="K2476" t="str">
            <v>Natural</v>
          </cell>
          <cell r="L2476" t="str">
            <v>1 Natural</v>
          </cell>
          <cell r="M2476" t="str">
            <v>2 Privada (1)</v>
          </cell>
          <cell r="N2476" t="str">
            <v>4 Persona Natural (2)</v>
          </cell>
          <cell r="O2476" t="str">
            <v>1 Nacional</v>
          </cell>
          <cell r="Q2476" t="str">
            <v>3 3. Único Contratista</v>
          </cell>
          <cell r="U2476">
            <v>79754696</v>
          </cell>
          <cell r="V2476" t="str">
            <v>WILSON ROJAS MUÑOZ</v>
          </cell>
        </row>
        <row r="2477">
          <cell r="C2477" t="str">
            <v>353-2024</v>
          </cell>
          <cell r="D2477" t="str">
            <v>Deimer Armando Vergara Torres</v>
          </cell>
          <cell r="E2477" t="str">
            <v>DEIMER ARMANDO VERGARA TORRES</v>
          </cell>
          <cell r="F2477" t="str">
            <v>Cédula de Ciudadania</v>
          </cell>
          <cell r="G2477">
            <v>1082872881</v>
          </cell>
          <cell r="H2477">
            <v>1082872881</v>
          </cell>
          <cell r="I2477">
            <v>2</v>
          </cell>
          <cell r="K2477" t="str">
            <v>Natural</v>
          </cell>
          <cell r="L2477" t="str">
            <v>1 Natural</v>
          </cell>
          <cell r="M2477" t="str">
            <v>2 Privada (1)</v>
          </cell>
          <cell r="N2477" t="str">
            <v>4 Persona Natural (2)</v>
          </cell>
          <cell r="O2477" t="str">
            <v>1 Nacional</v>
          </cell>
          <cell r="Q2477" t="str">
            <v>3 3. Único Contratista</v>
          </cell>
          <cell r="U2477">
            <v>1082872881</v>
          </cell>
          <cell r="V2477" t="str">
            <v>DEIMER ARMANDO VERGARA TORRES</v>
          </cell>
        </row>
        <row r="2478">
          <cell r="C2478" t="str">
            <v>354-2024</v>
          </cell>
          <cell r="D2478" t="str">
            <v>DELSY CORDOBA CORTES</v>
          </cell>
          <cell r="E2478" t="str">
            <v>DELSY CORDOBA CORTES</v>
          </cell>
          <cell r="F2478" t="str">
            <v>Cédula de Ciudadania</v>
          </cell>
          <cell r="G2478">
            <v>52823542</v>
          </cell>
          <cell r="H2478">
            <v>52823542</v>
          </cell>
          <cell r="I2478">
            <v>1</v>
          </cell>
          <cell r="K2478" t="str">
            <v>Natural</v>
          </cell>
          <cell r="L2478" t="str">
            <v>1 Natural</v>
          </cell>
          <cell r="M2478" t="str">
            <v>2 Privada (1)</v>
          </cell>
          <cell r="N2478" t="str">
            <v>4 Persona Natural (2)</v>
          </cell>
          <cell r="O2478" t="str">
            <v>1 Nacional</v>
          </cell>
          <cell r="Q2478" t="str">
            <v>3 3. Único Contratista</v>
          </cell>
          <cell r="U2478">
            <v>52823542</v>
          </cell>
          <cell r="V2478" t="str">
            <v>DELSY CORDOBA CORTES</v>
          </cell>
        </row>
        <row r="2479">
          <cell r="C2479" t="str">
            <v>355-2024</v>
          </cell>
          <cell r="D2479" t="str">
            <v>licette maria rozo contreras</v>
          </cell>
          <cell r="E2479" t="str">
            <v>LICETTE MARIA ROZO CONTRERAS</v>
          </cell>
          <cell r="F2479" t="str">
            <v>Cédula de Ciudadania</v>
          </cell>
          <cell r="G2479">
            <v>1026271158</v>
          </cell>
          <cell r="H2479">
            <v>1026271158</v>
          </cell>
          <cell r="I2479">
            <v>2</v>
          </cell>
          <cell r="K2479" t="str">
            <v>Natural</v>
          </cell>
          <cell r="L2479" t="str">
            <v>1 Natural</v>
          </cell>
          <cell r="M2479" t="str">
            <v>2 Privada (1)</v>
          </cell>
          <cell r="N2479" t="str">
            <v>4 Persona Natural (2)</v>
          </cell>
          <cell r="O2479" t="str">
            <v>1 Nacional</v>
          </cell>
          <cell r="Q2479" t="str">
            <v>3 3. Único Contratista</v>
          </cell>
          <cell r="U2479">
            <v>1026271158</v>
          </cell>
          <cell r="V2479" t="str">
            <v>LICETTE MARIA ROZO CONTRERAS</v>
          </cell>
        </row>
        <row r="2480">
          <cell r="C2480" t="str">
            <v>356-2024</v>
          </cell>
          <cell r="D2480" t="str">
            <v>Johan Andres Rodriguez Valenzuela</v>
          </cell>
          <cell r="E2480" t="str">
            <v>JOHAN ANDRES RODRIGUEZ VALENZUELA</v>
          </cell>
          <cell r="F2480" t="str">
            <v>Cédula de Ciudadania</v>
          </cell>
          <cell r="G2480">
            <v>1032433921</v>
          </cell>
          <cell r="H2480">
            <v>1032433921</v>
          </cell>
          <cell r="I2480">
            <v>4</v>
          </cell>
          <cell r="K2480" t="str">
            <v>Natural</v>
          </cell>
          <cell r="L2480" t="str">
            <v>1 Natural</v>
          </cell>
          <cell r="M2480" t="str">
            <v>2 Privada (1)</v>
          </cell>
          <cell r="N2480" t="str">
            <v>4 Persona Natural (2)</v>
          </cell>
          <cell r="O2480" t="str">
            <v>1 Nacional</v>
          </cell>
          <cell r="Q2480" t="str">
            <v>3 3. Único Contratista</v>
          </cell>
          <cell r="U2480">
            <v>1032433921</v>
          </cell>
          <cell r="V2480" t="str">
            <v>JOHAN ANDRES RODRIGUEZ VALENZUELA</v>
          </cell>
        </row>
        <row r="2481">
          <cell r="C2481" t="str">
            <v>357-2024</v>
          </cell>
          <cell r="D2481" t="str">
            <v>JEINNY LETICIA MENA MORENO</v>
          </cell>
          <cell r="E2481" t="str">
            <v>JEINNY LETICIA MENA MORENO</v>
          </cell>
          <cell r="F2481" t="str">
            <v>Cédula de Ciudadania</v>
          </cell>
          <cell r="G2481">
            <v>52764267</v>
          </cell>
          <cell r="H2481">
            <v>52764267</v>
          </cell>
          <cell r="I2481">
            <v>7</v>
          </cell>
          <cell r="K2481" t="str">
            <v>Natural</v>
          </cell>
          <cell r="L2481" t="str">
            <v>1 Natural</v>
          </cell>
          <cell r="M2481" t="str">
            <v>2 Privada (1)</v>
          </cell>
          <cell r="N2481" t="str">
            <v>4 Persona Natural (2)</v>
          </cell>
          <cell r="O2481" t="str">
            <v>1 Nacional</v>
          </cell>
          <cell r="Q2481" t="str">
            <v>3 3. Único Contratista</v>
          </cell>
          <cell r="U2481">
            <v>52764267</v>
          </cell>
          <cell r="V2481" t="str">
            <v>JEINNY LETICIA MENA MORENO</v>
          </cell>
        </row>
        <row r="2482">
          <cell r="C2482" t="str">
            <v>358-2024</v>
          </cell>
          <cell r="D2482" t="str">
            <v>PEDRO FELIPE CORTES CAÑON</v>
          </cell>
          <cell r="E2482" t="str">
            <v>PEDRO FELIPE CORTES CAÑON</v>
          </cell>
          <cell r="F2482" t="str">
            <v>Cédula de Ciudadania</v>
          </cell>
          <cell r="G2482">
            <v>79748036</v>
          </cell>
          <cell r="H2482">
            <v>79748036</v>
          </cell>
          <cell r="I2482">
            <v>3</v>
          </cell>
          <cell r="K2482" t="str">
            <v>Natural</v>
          </cell>
          <cell r="L2482" t="str">
            <v>1 Natural</v>
          </cell>
          <cell r="M2482" t="str">
            <v>2 Privada (1)</v>
          </cell>
          <cell r="N2482" t="str">
            <v>4 Persona Natural (2)</v>
          </cell>
          <cell r="O2482" t="str">
            <v>1 Nacional</v>
          </cell>
          <cell r="Q2482" t="str">
            <v>3 3. Único Contratista</v>
          </cell>
          <cell r="U2482">
            <v>79748036</v>
          </cell>
          <cell r="V2482" t="str">
            <v>PEDRO FELIPE CORTES CAÑON</v>
          </cell>
        </row>
        <row r="2483">
          <cell r="C2483" t="str">
            <v>359-2024</v>
          </cell>
          <cell r="D2483" t="str">
            <v>GUILLERMO ARMANDO PEÑA QUIMBAY</v>
          </cell>
          <cell r="E2483" t="str">
            <v>GUILLERMO ARMANDO PEÑA QUIMBAY</v>
          </cell>
          <cell r="F2483" t="str">
            <v>Cédula de Ciudadania</v>
          </cell>
          <cell r="G2483">
            <v>1032442642</v>
          </cell>
          <cell r="H2483">
            <v>1032442642</v>
          </cell>
          <cell r="I2483">
            <v>2</v>
          </cell>
          <cell r="K2483" t="str">
            <v>Natural</v>
          </cell>
          <cell r="L2483" t="str">
            <v>1 Natural</v>
          </cell>
          <cell r="M2483" t="str">
            <v>2 Privada (1)</v>
          </cell>
          <cell r="N2483" t="str">
            <v>4 Persona Natural (2)</v>
          </cell>
          <cell r="O2483" t="str">
            <v>1 Nacional</v>
          </cell>
          <cell r="Q2483" t="str">
            <v>3 3. Único Contratista</v>
          </cell>
          <cell r="U2483">
            <v>1032442642</v>
          </cell>
          <cell r="V2483" t="str">
            <v>GUILLERMO ARMANDO PEÑA QUIMBAY</v>
          </cell>
        </row>
        <row r="2484">
          <cell r="C2484" t="str">
            <v>360-2024</v>
          </cell>
          <cell r="D2484" t="str">
            <v>TATIANA VANESSA NIÑO GUTIERREZ</v>
          </cell>
          <cell r="E2484" t="str">
            <v>TATIANA VANESSA NIÑO GUTIERREZ</v>
          </cell>
          <cell r="F2484" t="str">
            <v>Cédula de Ciudadania</v>
          </cell>
          <cell r="G2484">
            <v>1023943671</v>
          </cell>
          <cell r="H2484">
            <v>1023943671</v>
          </cell>
          <cell r="I2484">
            <v>3</v>
          </cell>
          <cell r="K2484" t="str">
            <v>Natural</v>
          </cell>
          <cell r="L2484" t="str">
            <v>1 Natural</v>
          </cell>
          <cell r="M2484" t="str">
            <v>2 Privada (1)</v>
          </cell>
          <cell r="N2484" t="str">
            <v>4 Persona Natural (2)</v>
          </cell>
          <cell r="O2484" t="str">
            <v>1 Nacional</v>
          </cell>
          <cell r="Q2484" t="str">
            <v>3 3. Único Contratista</v>
          </cell>
          <cell r="U2484">
            <v>1023943671</v>
          </cell>
          <cell r="V2484" t="str">
            <v>TATIANA VANESSA NIÑO GUTIERREZ</v>
          </cell>
        </row>
        <row r="2485">
          <cell r="C2485" t="str">
            <v>361-2024</v>
          </cell>
          <cell r="D2485" t="str">
            <v>YULLY MILLENA MARTIN GAITAN</v>
          </cell>
          <cell r="E2485" t="str">
            <v>YULLY MILLENA MARTIN GAITAN</v>
          </cell>
          <cell r="F2485" t="str">
            <v>Cédula de Ciudadania</v>
          </cell>
          <cell r="G2485">
            <v>52461107</v>
          </cell>
          <cell r="H2485">
            <v>52461107</v>
          </cell>
          <cell r="I2485">
            <v>6</v>
          </cell>
          <cell r="K2485" t="str">
            <v>Natural</v>
          </cell>
          <cell r="L2485" t="str">
            <v>1 Natural</v>
          </cell>
          <cell r="M2485" t="str">
            <v>2 Privada (1)</v>
          </cell>
          <cell r="N2485" t="str">
            <v>4 Persona Natural (2)</v>
          </cell>
          <cell r="O2485" t="str">
            <v>1 Nacional</v>
          </cell>
          <cell r="Q2485" t="str">
            <v>3 3. Único Contratista</v>
          </cell>
          <cell r="U2485">
            <v>52461107</v>
          </cell>
          <cell r="V2485" t="str">
            <v>YULLY MILLENA MARTIN GAITAN</v>
          </cell>
        </row>
        <row r="2486">
          <cell r="C2486" t="str">
            <v>362-2024</v>
          </cell>
          <cell r="D2486" t="str">
            <v>ESTIVEN ALEJANDRO ZAPATA GIRALDO</v>
          </cell>
          <cell r="E2486" t="str">
            <v>ESTIVEN ALEJANDRO ZAPATA GIRALDO</v>
          </cell>
          <cell r="F2486" t="str">
            <v>Cédula de Ciudadania</v>
          </cell>
          <cell r="G2486">
            <v>1004626604</v>
          </cell>
          <cell r="H2486">
            <v>1004626604</v>
          </cell>
          <cell r="I2486">
            <v>1</v>
          </cell>
          <cell r="K2486" t="str">
            <v>Natural</v>
          </cell>
          <cell r="L2486" t="str">
            <v>1 Natural</v>
          </cell>
          <cell r="M2486" t="str">
            <v>2 Privada (1)</v>
          </cell>
          <cell r="N2486" t="str">
            <v>4 Persona Natural (2)</v>
          </cell>
          <cell r="O2486" t="str">
            <v>1 Nacional</v>
          </cell>
          <cell r="Q2486" t="str">
            <v>3 3. Único Contratista</v>
          </cell>
          <cell r="U2486">
            <v>1004626604</v>
          </cell>
          <cell r="V2486" t="str">
            <v>ESTIVEN ALEJANDRO ZAPATA GIRALDO</v>
          </cell>
        </row>
        <row r="2487">
          <cell r="C2487" t="str">
            <v>363-2024</v>
          </cell>
          <cell r="D2487" t="str">
            <v>NATALIA MARQUEZ LOPEZ</v>
          </cell>
          <cell r="E2487" t="str">
            <v>NATALIA MARQUEZ LOPEZ</v>
          </cell>
          <cell r="F2487" t="str">
            <v>Cédula de Ciudadania</v>
          </cell>
          <cell r="G2487">
            <v>1024503570</v>
          </cell>
          <cell r="H2487">
            <v>1024503570</v>
          </cell>
          <cell r="I2487">
            <v>4</v>
          </cell>
          <cell r="K2487" t="str">
            <v>Natural</v>
          </cell>
          <cell r="L2487" t="str">
            <v>1 Natural</v>
          </cell>
          <cell r="M2487" t="str">
            <v>2 Privada (1)</v>
          </cell>
          <cell r="N2487" t="str">
            <v>4 Persona Natural (2)</v>
          </cell>
          <cell r="O2487" t="str">
            <v>1 Nacional</v>
          </cell>
          <cell r="Q2487" t="str">
            <v>3 3. Único Contratista</v>
          </cell>
          <cell r="U2487">
            <v>1024503570</v>
          </cell>
          <cell r="V2487" t="str">
            <v>NATALIA MARQUEZ LOPEZ</v>
          </cell>
        </row>
        <row r="2488">
          <cell r="C2488" t="str">
            <v>364-2024</v>
          </cell>
          <cell r="D2488" t="str">
            <v>brayan jose moreno</v>
          </cell>
          <cell r="E2488" t="str">
            <v>BRAYAN JOSE MORENO BUITRAGO</v>
          </cell>
          <cell r="F2488" t="str">
            <v>Cédula de Ciudadania</v>
          </cell>
          <cell r="G2488">
            <v>1026587239</v>
          </cell>
          <cell r="H2488">
            <v>1026587239</v>
          </cell>
          <cell r="I2488">
            <v>8</v>
          </cell>
          <cell r="K2488" t="str">
            <v>Natural</v>
          </cell>
          <cell r="L2488" t="str">
            <v>1 Natural</v>
          </cell>
          <cell r="M2488" t="str">
            <v>2 Privada (1)</v>
          </cell>
          <cell r="N2488" t="str">
            <v>4 Persona Natural (2)</v>
          </cell>
          <cell r="O2488" t="str">
            <v>1 Nacional</v>
          </cell>
          <cell r="Q2488" t="str">
            <v>3 3. Único Contratista</v>
          </cell>
          <cell r="U2488">
            <v>1026587239</v>
          </cell>
          <cell r="V2488" t="str">
            <v>BRAYAN JOSE MORENO BUITRAGO</v>
          </cell>
        </row>
        <row r="2489">
          <cell r="C2489" t="str">
            <v>365-2024</v>
          </cell>
          <cell r="D2489" t="str">
            <v>ELIANA MARIA CHICUE PARAMO</v>
          </cell>
          <cell r="E2489" t="str">
            <v>ELIANA MARIA CHICUE PARAMO</v>
          </cell>
          <cell r="F2489" t="str">
            <v>Cédula de Ciudadania</v>
          </cell>
          <cell r="G2489">
            <v>1082128117</v>
          </cell>
          <cell r="H2489">
            <v>1082128117</v>
          </cell>
          <cell r="I2489">
            <v>3</v>
          </cell>
          <cell r="K2489" t="str">
            <v>Natural</v>
          </cell>
          <cell r="L2489" t="str">
            <v>1 Natural</v>
          </cell>
          <cell r="M2489" t="str">
            <v>2 Privada (1)</v>
          </cell>
          <cell r="N2489" t="str">
            <v>4 Persona Natural (2)</v>
          </cell>
          <cell r="O2489" t="str">
            <v>1 Nacional</v>
          </cell>
          <cell r="Q2489" t="str">
            <v>3 3. Único Contratista</v>
          </cell>
          <cell r="U2489">
            <v>1082128117</v>
          </cell>
          <cell r="V2489" t="str">
            <v>ELIANA MARIA CHICUE PARAMO</v>
          </cell>
        </row>
        <row r="2490">
          <cell r="C2490" t="str">
            <v>366-2024</v>
          </cell>
          <cell r="D2490" t="str">
            <v>Néstor Raúl González Fonseca</v>
          </cell>
          <cell r="E2490" t="str">
            <v>NESTOR RAUL GONZALEZ FONSECA</v>
          </cell>
          <cell r="F2490" t="str">
            <v>NIT</v>
          </cell>
          <cell r="G2490">
            <v>80242702</v>
          </cell>
          <cell r="H2490">
            <v>80242702</v>
          </cell>
          <cell r="I2490">
            <v>1</v>
          </cell>
          <cell r="K2490" t="str">
            <v>Natural</v>
          </cell>
          <cell r="L2490" t="str">
            <v>2 Jurídica</v>
          </cell>
          <cell r="N2490" t="str">
            <v>3 Privadas (2)</v>
          </cell>
          <cell r="O2490" t="str">
            <v>1 Nacional</v>
          </cell>
          <cell r="Q2490" t="str">
            <v>3 3. Único Contratista</v>
          </cell>
          <cell r="U2490">
            <v>80242702</v>
          </cell>
          <cell r="V2490" t="str">
            <v>NESTOR RAUL GONZALEZ FONSECA</v>
          </cell>
        </row>
        <row r="2491">
          <cell r="C2491" t="str">
            <v>367-2024</v>
          </cell>
          <cell r="D2491" t="str">
            <v>Carlos Andrés Rozo Prada</v>
          </cell>
          <cell r="E2491" t="str">
            <v>CARLOS ANDRES ROZO PRADA</v>
          </cell>
          <cell r="F2491" t="str">
            <v>Cédula de Ciudadania</v>
          </cell>
          <cell r="G2491">
            <v>80082609</v>
          </cell>
          <cell r="H2491">
            <v>80082609</v>
          </cell>
          <cell r="I2491">
            <v>7</v>
          </cell>
          <cell r="K2491" t="str">
            <v>Natural</v>
          </cell>
          <cell r="L2491" t="str">
            <v>1 Natural</v>
          </cell>
          <cell r="M2491" t="str">
            <v>2 Privada (1)</v>
          </cell>
          <cell r="N2491" t="str">
            <v>4 Persona Natural (2)</v>
          </cell>
          <cell r="O2491" t="str">
            <v>1 Nacional</v>
          </cell>
          <cell r="Q2491" t="str">
            <v>3 3. Único Contratista</v>
          </cell>
          <cell r="U2491">
            <v>80082609</v>
          </cell>
          <cell r="V2491" t="str">
            <v>CARLOS ANDRES ROZO PRADA</v>
          </cell>
        </row>
        <row r="2492">
          <cell r="C2492" t="str">
            <v>368-2024</v>
          </cell>
          <cell r="D2492" t="str">
            <v>Manuel Antonio Hastamorir Baquero</v>
          </cell>
          <cell r="E2492" t="str">
            <v>MANUEL ANTONIO HASTAMORIR BAQUERO</v>
          </cell>
          <cell r="F2492" t="str">
            <v>Cédula de Ciudadania</v>
          </cell>
          <cell r="G2492">
            <v>1032394390</v>
          </cell>
          <cell r="H2492">
            <v>1032394390</v>
          </cell>
          <cell r="I2492">
            <v>5</v>
          </cell>
          <cell r="K2492" t="str">
            <v>Natural</v>
          </cell>
          <cell r="L2492" t="str">
            <v>1 Natural</v>
          </cell>
          <cell r="M2492" t="str">
            <v>2 Privada (1)</v>
          </cell>
          <cell r="N2492" t="str">
            <v>4 Persona Natural (2)</v>
          </cell>
          <cell r="O2492" t="str">
            <v>1 Nacional</v>
          </cell>
          <cell r="Q2492" t="str">
            <v>3 3. Único Contratista</v>
          </cell>
          <cell r="U2492">
            <v>1032394390</v>
          </cell>
          <cell r="V2492" t="str">
            <v>MANUEL ANTONIO HASTAMORIR BAQUERO</v>
          </cell>
        </row>
        <row r="2493">
          <cell r="C2493" t="str">
            <v>369-2024</v>
          </cell>
          <cell r="D2493" t="str">
            <v>Carlos Alberto Andrade Gonzalez</v>
          </cell>
          <cell r="E2493" t="str">
            <v>CARLOS ALBERTO ANDRADE GONZALEZ</v>
          </cell>
          <cell r="F2493" t="str">
            <v>Cédula de Ciudadania</v>
          </cell>
          <cell r="G2493">
            <v>1075268572</v>
          </cell>
          <cell r="H2493">
            <v>1075268572</v>
          </cell>
          <cell r="I2493">
            <v>6</v>
          </cell>
          <cell r="K2493" t="str">
            <v>Natural</v>
          </cell>
          <cell r="L2493" t="str">
            <v>1 Natural</v>
          </cell>
          <cell r="M2493" t="str">
            <v>2 Privada (1)</v>
          </cell>
          <cell r="N2493" t="str">
            <v>4 Persona Natural (2)</v>
          </cell>
          <cell r="O2493" t="str">
            <v>1 Nacional</v>
          </cell>
          <cell r="Q2493" t="str">
            <v>3 3. Único Contratista</v>
          </cell>
          <cell r="U2493">
            <v>1075268572</v>
          </cell>
          <cell r="V2493" t="str">
            <v>CARLOS ALBERTO ANDRADE GONZALEZ</v>
          </cell>
        </row>
        <row r="2494">
          <cell r="C2494" t="str">
            <v>370-2024</v>
          </cell>
          <cell r="D2494" t="str">
            <v>CRISTHIAN BUITRAGO</v>
          </cell>
          <cell r="E2494" t="str">
            <v>CRISTHIAN FABIAN BUITRAGO AHUMADA</v>
          </cell>
          <cell r="F2494" t="str">
            <v>Cédula de Ciudadania</v>
          </cell>
          <cell r="G2494">
            <v>1032406648</v>
          </cell>
          <cell r="H2494">
            <v>1032406648</v>
          </cell>
          <cell r="I2494">
            <v>3</v>
          </cell>
          <cell r="K2494" t="str">
            <v>Natural</v>
          </cell>
          <cell r="L2494" t="str">
            <v>1 Natural</v>
          </cell>
          <cell r="M2494" t="str">
            <v>2 Privada (1)</v>
          </cell>
          <cell r="N2494" t="str">
            <v>4 Persona Natural (2)</v>
          </cell>
          <cell r="O2494" t="str">
            <v>1 Nacional</v>
          </cell>
          <cell r="Q2494" t="str">
            <v>3 3. Único Contratista</v>
          </cell>
          <cell r="U2494">
            <v>1032406648</v>
          </cell>
          <cell r="V2494" t="str">
            <v>CRISTHIAN FABIAN BUITRAGO AHUMADA</v>
          </cell>
        </row>
        <row r="2495">
          <cell r="C2495" t="str">
            <v>371-2024</v>
          </cell>
          <cell r="D2495" t="str">
            <v>MARY YULIETH CHAHIN AUAD</v>
          </cell>
          <cell r="E2495" t="str">
            <v>MARY YULIETH CHAHIN AUAD</v>
          </cell>
          <cell r="F2495" t="str">
            <v>Cédula de Ciudadania</v>
          </cell>
          <cell r="G2495">
            <v>65704527</v>
          </cell>
          <cell r="H2495">
            <v>65704527</v>
          </cell>
          <cell r="I2495">
            <v>8</v>
          </cell>
          <cell r="K2495" t="str">
            <v>Natural</v>
          </cell>
          <cell r="L2495" t="str">
            <v>1 Natural</v>
          </cell>
          <cell r="M2495" t="str">
            <v>2 Privada (1)</v>
          </cell>
          <cell r="N2495" t="str">
            <v>4 Persona Natural (2)</v>
          </cell>
          <cell r="O2495" t="str">
            <v>1 Nacional</v>
          </cell>
          <cell r="Q2495" t="str">
            <v>3 3. Único Contratista</v>
          </cell>
          <cell r="U2495">
            <v>65704527</v>
          </cell>
          <cell r="V2495" t="str">
            <v>MARY YULIETH CHAHIN AUAD</v>
          </cell>
        </row>
        <row r="2496">
          <cell r="C2496" t="str">
            <v>372-2024</v>
          </cell>
          <cell r="D2496" t="str">
            <v>MIGUEL ÁNGEL MANRIQUE</v>
          </cell>
          <cell r="E2496" t="str">
            <v>MIGUEL ANGEL MANRIQUE OCHOA</v>
          </cell>
          <cell r="F2496" t="str">
            <v>Cédula de Ciudadania</v>
          </cell>
          <cell r="G2496">
            <v>79411054</v>
          </cell>
          <cell r="H2496">
            <v>79411054</v>
          </cell>
          <cell r="I2496">
            <v>9</v>
          </cell>
          <cell r="K2496" t="str">
            <v>Natural</v>
          </cell>
          <cell r="L2496" t="str">
            <v>1 Natural</v>
          </cell>
          <cell r="M2496" t="str">
            <v>2 Privada (1)</v>
          </cell>
          <cell r="N2496" t="str">
            <v>4 Persona Natural (2)</v>
          </cell>
          <cell r="O2496" t="str">
            <v>1 Nacional</v>
          </cell>
          <cell r="Q2496" t="str">
            <v>3 3. Único Contratista</v>
          </cell>
          <cell r="U2496">
            <v>79411054</v>
          </cell>
          <cell r="V2496" t="str">
            <v>MIGUEL ANGEL MANRIQUE OCHOA</v>
          </cell>
        </row>
        <row r="2497">
          <cell r="C2497" t="str">
            <v>373-2024</v>
          </cell>
          <cell r="D2497" t="str">
            <v>ANGIE MILENA CADENA AGUDELO</v>
          </cell>
          <cell r="E2497" t="str">
            <v>ANGIE MILENA CADENA AGUDELO</v>
          </cell>
          <cell r="F2497" t="str">
            <v>Cédula de Ciudadania</v>
          </cell>
          <cell r="G2497">
            <v>1014244324</v>
          </cell>
          <cell r="H2497">
            <v>1014244324</v>
          </cell>
          <cell r="I2497">
            <v>0</v>
          </cell>
          <cell r="K2497" t="str">
            <v>Natural</v>
          </cell>
          <cell r="L2497" t="str">
            <v>1 Natural</v>
          </cell>
          <cell r="M2497" t="str">
            <v>2 Privada (1)</v>
          </cell>
          <cell r="N2497" t="str">
            <v>4 Persona Natural (2)</v>
          </cell>
          <cell r="O2497" t="str">
            <v>1 Nacional</v>
          </cell>
          <cell r="Q2497" t="str">
            <v>3 3. Único Contratista</v>
          </cell>
          <cell r="U2497">
            <v>1014244324</v>
          </cell>
          <cell r="V2497" t="str">
            <v>ANGIE MILENA CADENA AGUDELO</v>
          </cell>
        </row>
        <row r="2498">
          <cell r="C2498" t="str">
            <v>374-2024</v>
          </cell>
          <cell r="D2498" t="str">
            <v>Nicolle Natalia Escobar Florido</v>
          </cell>
          <cell r="E2498" t="str">
            <v>NICOLLE NATALIA ESCOBAR FLORIDO</v>
          </cell>
          <cell r="F2498" t="str">
            <v>Cédula de Ciudadania</v>
          </cell>
          <cell r="G2498">
            <v>1014256417</v>
          </cell>
          <cell r="H2498">
            <v>700093848</v>
          </cell>
          <cell r="I2498">
            <v>6</v>
          </cell>
          <cell r="K2498" t="str">
            <v>Natural</v>
          </cell>
          <cell r="L2498" t="str">
            <v>1 Natural</v>
          </cell>
          <cell r="M2498" t="str">
            <v>2 Privada (1)</v>
          </cell>
          <cell r="N2498" t="str">
            <v>4 Persona Natural (2)</v>
          </cell>
          <cell r="O2498" t="str">
            <v>1 Nacional</v>
          </cell>
          <cell r="Q2498" t="str">
            <v>3 3. Único Contratista</v>
          </cell>
          <cell r="U2498">
            <v>1014256417</v>
          </cell>
          <cell r="V2498" t="str">
            <v>NICOLLE NATALIA ESCOBAR FLORIDO</v>
          </cell>
        </row>
        <row r="2499">
          <cell r="C2499" t="str">
            <v>375-2024</v>
          </cell>
          <cell r="D2499" t="str">
            <v>Luisa Fernanda Osma Montaña</v>
          </cell>
          <cell r="E2499" t="str">
            <v>LUISA FERNANDA OSMA MONTAÑA</v>
          </cell>
          <cell r="F2499" t="str">
            <v>Cédula de Ciudadania</v>
          </cell>
          <cell r="G2499">
            <v>1018483583</v>
          </cell>
          <cell r="H2499">
            <v>1018483583</v>
          </cell>
          <cell r="I2499">
            <v>0</v>
          </cell>
          <cell r="K2499" t="str">
            <v>Natural</v>
          </cell>
          <cell r="L2499" t="str">
            <v>1 Natural</v>
          </cell>
          <cell r="M2499" t="str">
            <v>2 Privada (1)</v>
          </cell>
          <cell r="N2499" t="str">
            <v>4 Persona Natural (2)</v>
          </cell>
          <cell r="O2499" t="str">
            <v>1 Nacional</v>
          </cell>
          <cell r="Q2499" t="str">
            <v>3 3. Único Contratista</v>
          </cell>
          <cell r="U2499">
            <v>1018483583</v>
          </cell>
          <cell r="V2499" t="str">
            <v>LUISA FERNANDA OSMA MONTAÑA</v>
          </cell>
        </row>
        <row r="2500">
          <cell r="C2500" t="str">
            <v>376-2024</v>
          </cell>
          <cell r="D2500" t="str">
            <v>CRISTIAN CAMILO FRANCO GONZALEZ</v>
          </cell>
          <cell r="E2500" t="str">
            <v>CRISTIAN CAMILO FRANCO GONZALEZ</v>
          </cell>
          <cell r="F2500" t="str">
            <v>Cédula de Ciudadania</v>
          </cell>
          <cell r="G2500">
            <v>1026293839</v>
          </cell>
          <cell r="H2500">
            <v>1026293839</v>
          </cell>
          <cell r="I2500">
            <v>4</v>
          </cell>
          <cell r="K2500" t="str">
            <v>Natural</v>
          </cell>
          <cell r="L2500" t="str">
            <v>1 Natural</v>
          </cell>
          <cell r="M2500" t="str">
            <v>2 Privada (1)</v>
          </cell>
          <cell r="N2500" t="str">
            <v>4 Persona Natural (2)</v>
          </cell>
          <cell r="O2500" t="str">
            <v>1 Nacional</v>
          </cell>
          <cell r="Q2500" t="str">
            <v>3 3. Único Contratista</v>
          </cell>
          <cell r="U2500">
            <v>1026293839</v>
          </cell>
          <cell r="V2500" t="str">
            <v>CRISTIAN CAMILO FRANCO GONZALEZ</v>
          </cell>
        </row>
        <row r="2501">
          <cell r="C2501" t="str">
            <v>377-2024</v>
          </cell>
          <cell r="D2501" t="str">
            <v>Sandy Lorena</v>
          </cell>
          <cell r="E2501" t="str">
            <v>SANDY LORENA GOMEZ ROJAS</v>
          </cell>
          <cell r="F2501" t="str">
            <v>Cédula de Ciudadania</v>
          </cell>
          <cell r="G2501">
            <v>1016050324</v>
          </cell>
          <cell r="H2501">
            <v>1016050324</v>
          </cell>
          <cell r="I2501">
            <v>4</v>
          </cell>
          <cell r="K2501" t="str">
            <v>Natural</v>
          </cell>
          <cell r="L2501" t="str">
            <v>1 Natural</v>
          </cell>
          <cell r="M2501" t="str">
            <v>2 Privada (1)</v>
          </cell>
          <cell r="N2501" t="str">
            <v>4 Persona Natural (2)</v>
          </cell>
          <cell r="O2501" t="str">
            <v>1 Nacional</v>
          </cell>
          <cell r="Q2501" t="str">
            <v>3 3. Único Contratista</v>
          </cell>
          <cell r="U2501">
            <v>1016050324</v>
          </cell>
          <cell r="V2501" t="str">
            <v>SANDY LORENA GOMEZ ROJAS</v>
          </cell>
        </row>
        <row r="2502">
          <cell r="C2502" t="str">
            <v>379-2024</v>
          </cell>
          <cell r="D2502" t="str">
            <v>Sandra Carolina Moreno Palacio</v>
          </cell>
          <cell r="E2502" t="str">
            <v>SANDRA CAROLINA MORENO PALACIO</v>
          </cell>
          <cell r="F2502" t="str">
            <v>Cédula de Ciudadania</v>
          </cell>
          <cell r="G2502">
            <v>52493023</v>
          </cell>
          <cell r="H2502">
            <v>52493023</v>
          </cell>
          <cell r="I2502">
            <v>3</v>
          </cell>
          <cell r="K2502" t="str">
            <v>Natural</v>
          </cell>
          <cell r="L2502" t="str">
            <v>1 Natural</v>
          </cell>
          <cell r="M2502" t="str">
            <v>2 Privada (1)</v>
          </cell>
          <cell r="N2502" t="str">
            <v>4 Persona Natural (2)</v>
          </cell>
          <cell r="O2502" t="str">
            <v>1 Nacional</v>
          </cell>
          <cell r="Q2502" t="str">
            <v>3 3. Único Contratista</v>
          </cell>
          <cell r="U2502">
            <v>52493023</v>
          </cell>
          <cell r="V2502" t="str">
            <v>SANDRA CAROLINA MORENO PALACIO</v>
          </cell>
        </row>
        <row r="2503">
          <cell r="C2503" t="str">
            <v>380-2024</v>
          </cell>
          <cell r="D2503" t="str">
            <v>GERARDO CORAL NARVAEZ</v>
          </cell>
          <cell r="E2503" t="str">
            <v>GERARDO CORAL NARVAEZ</v>
          </cell>
          <cell r="F2503" t="str">
            <v>Cédula de Ciudadania</v>
          </cell>
          <cell r="G2503">
            <v>80491335</v>
          </cell>
          <cell r="H2503">
            <v>80491335</v>
          </cell>
          <cell r="I2503">
            <v>9</v>
          </cell>
          <cell r="K2503" t="str">
            <v>Natural</v>
          </cell>
          <cell r="L2503" t="str">
            <v>1 Natural</v>
          </cell>
          <cell r="M2503" t="str">
            <v>2 Privada (1)</v>
          </cell>
          <cell r="N2503" t="str">
            <v>4 Persona Natural (2)</v>
          </cell>
          <cell r="O2503" t="str">
            <v>1 Nacional</v>
          </cell>
          <cell r="Q2503" t="str">
            <v>3 3. Único Contratista</v>
          </cell>
          <cell r="U2503">
            <v>80491335</v>
          </cell>
          <cell r="V2503" t="str">
            <v>GERARDO CORAL NARVAEZ</v>
          </cell>
        </row>
        <row r="2504">
          <cell r="C2504" t="str">
            <v>381-2024</v>
          </cell>
          <cell r="D2504" t="str">
            <v>ANGEE MILENA GONZALEZ PARRA</v>
          </cell>
          <cell r="E2504" t="str">
            <v>ANGEE MILENA GONZALEZ PARRA</v>
          </cell>
          <cell r="F2504" t="str">
            <v>Cédula de Ciudadania</v>
          </cell>
          <cell r="G2504">
            <v>1015419837</v>
          </cell>
          <cell r="H2504">
            <v>1015419837</v>
          </cell>
          <cell r="I2504">
            <v>3</v>
          </cell>
          <cell r="K2504" t="str">
            <v>Natural</v>
          </cell>
          <cell r="L2504" t="str">
            <v>1 Natural</v>
          </cell>
          <cell r="M2504" t="str">
            <v>2 Privada (1)</v>
          </cell>
          <cell r="N2504" t="str">
            <v>4 Persona Natural (2)</v>
          </cell>
          <cell r="O2504" t="str">
            <v>1 Nacional</v>
          </cell>
          <cell r="Q2504" t="str">
            <v>3 3. Único Contratista</v>
          </cell>
          <cell r="U2504">
            <v>1015419837</v>
          </cell>
          <cell r="V2504" t="str">
            <v>ANGEE MILENA GONZALEZ PARRA</v>
          </cell>
        </row>
        <row r="2505">
          <cell r="C2505" t="str">
            <v>382-2024</v>
          </cell>
          <cell r="D2505" t="str">
            <v>Cindy Tatiana Wilches Bojacá</v>
          </cell>
          <cell r="E2505" t="str">
            <v>CINDY TATIANA WILCHES BOJACA</v>
          </cell>
          <cell r="F2505" t="str">
            <v>Cédula de Ciudadania</v>
          </cell>
          <cell r="G2505">
            <v>1072656307</v>
          </cell>
          <cell r="H2505">
            <v>1072656307</v>
          </cell>
          <cell r="I2505">
            <v>4</v>
          </cell>
          <cell r="K2505" t="str">
            <v>Natural</v>
          </cell>
          <cell r="L2505" t="str">
            <v>1 Natural</v>
          </cell>
          <cell r="M2505" t="str">
            <v>2 Privada (1)</v>
          </cell>
          <cell r="N2505" t="str">
            <v>4 Persona Natural (2)</v>
          </cell>
          <cell r="O2505" t="str">
            <v>1 Nacional</v>
          </cell>
          <cell r="Q2505" t="str">
            <v>3 3. Único Contratista</v>
          </cell>
          <cell r="U2505">
            <v>1072656307</v>
          </cell>
          <cell r="V2505" t="str">
            <v>CINDY TATIANA WILCHES BOJACA</v>
          </cell>
        </row>
        <row r="2506">
          <cell r="C2506" t="str">
            <v>383-2024</v>
          </cell>
          <cell r="D2506" t="str">
            <v>fabian santiago manchego morales</v>
          </cell>
          <cell r="E2506" t="str">
            <v>FABIAN SANTIAGO MANCHEGO MORALES</v>
          </cell>
          <cell r="F2506" t="str">
            <v>Cédula de Ciudadania</v>
          </cell>
          <cell r="G2506">
            <v>1033727283</v>
          </cell>
          <cell r="H2506">
            <v>1033727283</v>
          </cell>
          <cell r="I2506">
            <v>1</v>
          </cell>
          <cell r="K2506" t="str">
            <v>Natural</v>
          </cell>
          <cell r="L2506" t="str">
            <v>1 Natural</v>
          </cell>
          <cell r="M2506" t="str">
            <v>2 Privada (1)</v>
          </cell>
          <cell r="N2506" t="str">
            <v>4 Persona Natural (2)</v>
          </cell>
          <cell r="O2506" t="str">
            <v>1 Nacional</v>
          </cell>
          <cell r="Q2506" t="str">
            <v>3 3. Único Contratista</v>
          </cell>
          <cell r="U2506">
            <v>1033727283</v>
          </cell>
          <cell r="V2506" t="str">
            <v>FABIAN SANTIAGO MANCHEGO MORALES</v>
          </cell>
        </row>
        <row r="2507">
          <cell r="C2507" t="str">
            <v>384-2024</v>
          </cell>
          <cell r="D2507" t="str">
            <v>NML</v>
          </cell>
          <cell r="E2507" t="str">
            <v>LAURA STEFANY MUÑOZ REYES</v>
          </cell>
          <cell r="F2507" t="str">
            <v>Cédula de Ciudadania</v>
          </cell>
          <cell r="G2507">
            <v>1032491677</v>
          </cell>
          <cell r="H2507">
            <v>1032491677</v>
          </cell>
          <cell r="I2507">
            <v>9</v>
          </cell>
          <cell r="K2507" t="str">
            <v>Natural</v>
          </cell>
          <cell r="L2507" t="str">
            <v>1 Natural</v>
          </cell>
          <cell r="M2507" t="str">
            <v>2 Privada (1)</v>
          </cell>
          <cell r="N2507" t="str">
            <v>4 Persona Natural (2)</v>
          </cell>
          <cell r="O2507" t="str">
            <v>1 Nacional</v>
          </cell>
          <cell r="Q2507" t="str">
            <v>3 3. Único Contratista</v>
          </cell>
          <cell r="U2507">
            <v>1032491677</v>
          </cell>
          <cell r="V2507" t="str">
            <v>LAURA STEFANY MUÑOZ REYES</v>
          </cell>
        </row>
        <row r="2508">
          <cell r="C2508" t="str">
            <v>385-2024</v>
          </cell>
          <cell r="D2508" t="str">
            <v>Lia Daniela Vicaria Sanchez</v>
          </cell>
          <cell r="E2508" t="str">
            <v>LIA DANIELA VICARIA SANCHEZ</v>
          </cell>
          <cell r="F2508" t="str">
            <v>Cédula de Ciudadania</v>
          </cell>
          <cell r="G2508">
            <v>1020795193</v>
          </cell>
          <cell r="H2508">
            <v>1020795193</v>
          </cell>
          <cell r="I2508">
            <v>8</v>
          </cell>
          <cell r="K2508" t="str">
            <v>Natural</v>
          </cell>
          <cell r="L2508" t="str">
            <v>1 Natural</v>
          </cell>
          <cell r="M2508" t="str">
            <v>2 Privada (1)</v>
          </cell>
          <cell r="N2508" t="str">
            <v>4 Persona Natural (2)</v>
          </cell>
          <cell r="O2508" t="str">
            <v>1 Nacional</v>
          </cell>
          <cell r="Q2508" t="str">
            <v>3 3. Único Contratista</v>
          </cell>
          <cell r="U2508">
            <v>1020795193</v>
          </cell>
          <cell r="V2508" t="str">
            <v>LIA DANIELA VICARIA SANCHEZ</v>
          </cell>
        </row>
        <row r="2509">
          <cell r="C2509" t="str">
            <v>386-2024</v>
          </cell>
          <cell r="D2509" t="str">
            <v>ANDREA CAROLINA RODRIGUEZ ENCISO</v>
          </cell>
          <cell r="E2509" t="str">
            <v>ANDREA CAROLINA RODRIGUEZ ENCISO</v>
          </cell>
          <cell r="F2509" t="str">
            <v>Cédula de Ciudadania</v>
          </cell>
          <cell r="G2509">
            <v>52968008</v>
          </cell>
          <cell r="H2509">
            <v>52968008</v>
          </cell>
          <cell r="I2509">
            <v>2</v>
          </cell>
          <cell r="K2509" t="str">
            <v>Natural</v>
          </cell>
          <cell r="L2509" t="str">
            <v>1 Natural</v>
          </cell>
          <cell r="M2509" t="str">
            <v>2 Privada (1)</v>
          </cell>
          <cell r="N2509" t="str">
            <v>4 Persona Natural (2)</v>
          </cell>
          <cell r="O2509" t="str">
            <v>1 Nacional</v>
          </cell>
          <cell r="Q2509" t="str">
            <v>3 3. Único Contratista</v>
          </cell>
          <cell r="U2509">
            <v>52968008</v>
          </cell>
          <cell r="V2509" t="str">
            <v>ANDREA CAROLINA RODRIGUEZ ENCISO</v>
          </cell>
        </row>
        <row r="2510">
          <cell r="C2510" t="str">
            <v>387-2024</v>
          </cell>
          <cell r="D2510" t="str">
            <v>JAVIER ROBERTO VERGARA CASTILLO</v>
          </cell>
          <cell r="E2510" t="str">
            <v>JAVIER ROBERTO VERGARA CASTILLO</v>
          </cell>
          <cell r="F2510" t="str">
            <v>Cédula de Ciudadania</v>
          </cell>
          <cell r="G2510">
            <v>80246442</v>
          </cell>
          <cell r="H2510">
            <v>80246442</v>
          </cell>
          <cell r="I2510">
            <v>1</v>
          </cell>
          <cell r="K2510" t="str">
            <v>Natural</v>
          </cell>
          <cell r="L2510" t="str">
            <v>1 Natural</v>
          </cell>
          <cell r="M2510" t="str">
            <v>2 Privada (1)</v>
          </cell>
          <cell r="N2510" t="str">
            <v>4 Persona Natural (2)</v>
          </cell>
          <cell r="O2510" t="str">
            <v>1 Nacional</v>
          </cell>
          <cell r="Q2510" t="str">
            <v>3 3. Único Contratista</v>
          </cell>
          <cell r="U2510">
            <v>80246442</v>
          </cell>
          <cell r="V2510" t="str">
            <v>JAVIER ROBERTO VERGARA CASTILLO</v>
          </cell>
        </row>
        <row r="2511">
          <cell r="C2511" t="str">
            <v>388-2024</v>
          </cell>
          <cell r="D2511" t="str">
            <v>Federico Rey Quiñones</v>
          </cell>
          <cell r="E2511" t="str">
            <v>FEDERICO REY QUIÑONES</v>
          </cell>
          <cell r="F2511" t="str">
            <v>Cédula de Ciudadania</v>
          </cell>
          <cell r="G2511">
            <v>80473281</v>
          </cell>
          <cell r="H2511">
            <v>80473281</v>
          </cell>
          <cell r="I2511">
            <v>3</v>
          </cell>
          <cell r="K2511" t="str">
            <v>Natural</v>
          </cell>
          <cell r="L2511" t="str">
            <v>1 Natural</v>
          </cell>
          <cell r="M2511" t="str">
            <v>2 Privada (1)</v>
          </cell>
          <cell r="N2511" t="str">
            <v>4 Persona Natural (2)</v>
          </cell>
          <cell r="O2511" t="str">
            <v>1 Nacional</v>
          </cell>
          <cell r="Q2511" t="str">
            <v>3 3. Único Contratista</v>
          </cell>
          <cell r="U2511">
            <v>80473281</v>
          </cell>
          <cell r="V2511" t="str">
            <v>FEDERICO REY QUIÑONES</v>
          </cell>
        </row>
        <row r="2512">
          <cell r="C2512" t="str">
            <v>389-2024</v>
          </cell>
          <cell r="D2512" t="str">
            <v>Raúl Ernesto Casas Valencia</v>
          </cell>
          <cell r="E2512" t="str">
            <v>RAUL ERNESTO CASAS VALENCIA</v>
          </cell>
          <cell r="F2512" t="str">
            <v>Cédula de Ciudadania</v>
          </cell>
          <cell r="G2512">
            <v>80102108</v>
          </cell>
          <cell r="H2512">
            <v>80102108</v>
          </cell>
          <cell r="I2512">
            <v>6</v>
          </cell>
          <cell r="K2512" t="str">
            <v>Natural</v>
          </cell>
          <cell r="L2512" t="str">
            <v>1 Natural</v>
          </cell>
          <cell r="M2512" t="str">
            <v>2 Privada (1)</v>
          </cell>
          <cell r="N2512" t="str">
            <v>4 Persona Natural (2)</v>
          </cell>
          <cell r="O2512" t="str">
            <v>1 Nacional</v>
          </cell>
          <cell r="Q2512" t="str">
            <v>3 3. Único Contratista</v>
          </cell>
          <cell r="U2512">
            <v>80102108</v>
          </cell>
          <cell r="V2512" t="str">
            <v>RAUL ERNESTO CASAS VALENCIA</v>
          </cell>
        </row>
        <row r="2513">
          <cell r="C2513" t="str">
            <v>390-2024</v>
          </cell>
          <cell r="D2513" t="str">
            <v>Edison Ricardo Moreno Quiroga</v>
          </cell>
          <cell r="E2513" t="str">
            <v>EDISON RICARDO MORENO QUIROGA</v>
          </cell>
          <cell r="F2513" t="str">
            <v>Cédula de Ciudadania</v>
          </cell>
          <cell r="G2513">
            <v>80205239</v>
          </cell>
          <cell r="H2513">
            <v>80205239</v>
          </cell>
          <cell r="I2513">
            <v>5</v>
          </cell>
          <cell r="K2513" t="str">
            <v>Natural</v>
          </cell>
          <cell r="L2513" t="str">
            <v>1 Natural</v>
          </cell>
          <cell r="M2513" t="str">
            <v>2 Privada (1)</v>
          </cell>
          <cell r="N2513" t="str">
            <v>4 Persona Natural (2)</v>
          </cell>
          <cell r="O2513" t="str">
            <v>1 Nacional</v>
          </cell>
          <cell r="Q2513" t="str">
            <v>3 3. Único Contratista</v>
          </cell>
          <cell r="U2513">
            <v>80205239</v>
          </cell>
          <cell r="V2513" t="str">
            <v>EDISON RICARDO MORENO QUIROGA</v>
          </cell>
        </row>
        <row r="2514">
          <cell r="C2514" t="str">
            <v>391-2024</v>
          </cell>
          <cell r="D2514" t="str">
            <v>Jhon Franz Newmann Reyes</v>
          </cell>
          <cell r="E2514" t="str">
            <v>JHON FRANZ NEWMANN REYES</v>
          </cell>
          <cell r="F2514" t="str">
            <v>Cédula de Ciudadania</v>
          </cell>
          <cell r="G2514">
            <v>1016031873</v>
          </cell>
          <cell r="H2514">
            <v>1016031873</v>
          </cell>
          <cell r="I2514">
            <v>5</v>
          </cell>
          <cell r="K2514" t="str">
            <v>Natural</v>
          </cell>
          <cell r="L2514" t="str">
            <v>1 Natural</v>
          </cell>
          <cell r="M2514" t="str">
            <v>2 Privada (1)</v>
          </cell>
          <cell r="N2514" t="str">
            <v>4 Persona Natural (2)</v>
          </cell>
          <cell r="O2514" t="str">
            <v>1 Nacional</v>
          </cell>
          <cell r="Q2514" t="str">
            <v>3 3. Único Contratista</v>
          </cell>
          <cell r="U2514">
            <v>1016031873</v>
          </cell>
          <cell r="V2514" t="str">
            <v>JHON FRANZ NEWMANN REYES</v>
          </cell>
        </row>
        <row r="2515">
          <cell r="C2515" t="str">
            <v>392-2024</v>
          </cell>
          <cell r="D2515" t="str">
            <v>LUIS ALEJANDRO LOAIZA ZULUAGA</v>
          </cell>
          <cell r="E2515" t="str">
            <v>LUIS ALEJANDRO LOAIZA ZULUAGA</v>
          </cell>
          <cell r="F2515" t="str">
            <v>Cédula de Ciudadania</v>
          </cell>
          <cell r="G2515">
            <v>79811853</v>
          </cell>
          <cell r="H2515">
            <v>79811853</v>
          </cell>
          <cell r="I2515">
            <v>3</v>
          </cell>
          <cell r="K2515" t="str">
            <v>Natural</v>
          </cell>
          <cell r="L2515" t="str">
            <v>1 Natural</v>
          </cell>
          <cell r="M2515" t="str">
            <v>2 Privada (1)</v>
          </cell>
          <cell r="N2515" t="str">
            <v>4 Persona Natural (2)</v>
          </cell>
          <cell r="O2515" t="str">
            <v>1 Nacional</v>
          </cell>
          <cell r="Q2515" t="str">
            <v>3 3. Único Contratista</v>
          </cell>
          <cell r="U2515">
            <v>79811853</v>
          </cell>
          <cell r="V2515" t="str">
            <v>LUIS ALEJANDRO LOAIZA ZULUAGA</v>
          </cell>
        </row>
        <row r="2516">
          <cell r="C2516" t="str">
            <v>393-2024</v>
          </cell>
          <cell r="D2516" t="str">
            <v>ANDRES FELIPE MALAGON GIL</v>
          </cell>
          <cell r="E2516" t="str">
            <v>ANDRES FELIPE MALAGON GIL</v>
          </cell>
          <cell r="F2516" t="str">
            <v>Cédula de Ciudadania</v>
          </cell>
          <cell r="G2516">
            <v>80190691</v>
          </cell>
          <cell r="H2516">
            <v>80190691</v>
          </cell>
          <cell r="I2516">
            <v>4</v>
          </cell>
          <cell r="K2516" t="str">
            <v>Natural</v>
          </cell>
          <cell r="L2516" t="str">
            <v>1 Natural</v>
          </cell>
          <cell r="M2516" t="str">
            <v>2 Privada (1)</v>
          </cell>
          <cell r="N2516" t="str">
            <v>4 Persona Natural (2)</v>
          </cell>
          <cell r="O2516" t="str">
            <v>1 Nacional</v>
          </cell>
          <cell r="Q2516" t="str">
            <v>3 3. Único Contratista</v>
          </cell>
          <cell r="U2516">
            <v>80190691</v>
          </cell>
          <cell r="V2516" t="str">
            <v>ANDRES FELIPE MALAGON GIL</v>
          </cell>
        </row>
        <row r="2517">
          <cell r="C2517" t="str">
            <v>394-2024</v>
          </cell>
          <cell r="D2517" t="str">
            <v>Sary Gabriela Mejía Ortiz</v>
          </cell>
          <cell r="E2517" t="str">
            <v>SARY GABRIELA MEJÍA ORTIZ</v>
          </cell>
          <cell r="F2517" t="str">
            <v>Cédula de Ciudadania</v>
          </cell>
          <cell r="G2517">
            <v>1013691829</v>
          </cell>
          <cell r="H2517">
            <v>1013691829</v>
          </cell>
          <cell r="I2517">
            <v>0</v>
          </cell>
          <cell r="K2517" t="str">
            <v>Natural</v>
          </cell>
          <cell r="L2517" t="str">
            <v>1 Natural</v>
          </cell>
          <cell r="M2517" t="str">
            <v>2 Privada (1)</v>
          </cell>
          <cell r="N2517" t="str">
            <v>4 Persona Natural (2)</v>
          </cell>
          <cell r="O2517" t="str">
            <v>1 Nacional</v>
          </cell>
          <cell r="Q2517" t="str">
            <v>3 3. Único Contratista</v>
          </cell>
          <cell r="U2517">
            <v>1013691829</v>
          </cell>
          <cell r="V2517" t="str">
            <v>SARY GABRIELA MEJÍA ORTIZ</v>
          </cell>
        </row>
        <row r="2518">
          <cell r="C2518" t="str">
            <v>395-2024</v>
          </cell>
          <cell r="D2518" t="str">
            <v>Sergio David Monroy Vargas</v>
          </cell>
          <cell r="E2518" t="str">
            <v>SERGIO DAVID MONROY VARGAS</v>
          </cell>
          <cell r="F2518" t="str">
            <v>Cédula de Ciudadania</v>
          </cell>
          <cell r="G2518">
            <v>1015425586</v>
          </cell>
          <cell r="H2518">
            <v>1015425586</v>
          </cell>
          <cell r="I2518">
            <v>4</v>
          </cell>
          <cell r="K2518" t="str">
            <v>Natural</v>
          </cell>
          <cell r="L2518" t="str">
            <v>1 Natural</v>
          </cell>
          <cell r="M2518" t="str">
            <v>2 Privada (1)</v>
          </cell>
          <cell r="N2518" t="str">
            <v>4 Persona Natural (2)</v>
          </cell>
          <cell r="O2518" t="str">
            <v>1 Nacional</v>
          </cell>
          <cell r="Q2518" t="str">
            <v>3 3. Único Contratista</v>
          </cell>
          <cell r="U2518">
            <v>1015425586</v>
          </cell>
          <cell r="V2518" t="str">
            <v>SERGIO DAVID MONROY VARGAS</v>
          </cell>
        </row>
        <row r="2519">
          <cell r="C2519" t="str">
            <v>396-2024</v>
          </cell>
          <cell r="D2519" t="str">
            <v>Alejandra Ramírez Avellaneda</v>
          </cell>
          <cell r="E2519" t="str">
            <v>ALEJANDRA RAMÍREZ AVELLANEDA</v>
          </cell>
          <cell r="F2519" t="str">
            <v>Cédula de Ciudadania</v>
          </cell>
          <cell r="G2519">
            <v>1026297360</v>
          </cell>
          <cell r="H2519">
            <v>1026297360</v>
          </cell>
          <cell r="I2519">
            <v>7</v>
          </cell>
          <cell r="K2519" t="str">
            <v>Natural</v>
          </cell>
          <cell r="L2519" t="str">
            <v>1 Natural</v>
          </cell>
          <cell r="M2519" t="str">
            <v>2 Privada (1)</v>
          </cell>
          <cell r="N2519" t="str">
            <v>4 Persona Natural (2)</v>
          </cell>
          <cell r="O2519" t="str">
            <v>1 Nacional</v>
          </cell>
          <cell r="Q2519" t="str">
            <v>3 3. Único Contratista</v>
          </cell>
          <cell r="U2519">
            <v>1026297360</v>
          </cell>
          <cell r="V2519" t="str">
            <v>ALEJANDRA RAMÍREZ AVELLANEDA</v>
          </cell>
        </row>
        <row r="2520">
          <cell r="C2520" t="str">
            <v>397-2024</v>
          </cell>
          <cell r="D2520" t="str">
            <v>Brandon Estid Aponte Rodriguez</v>
          </cell>
          <cell r="E2520" t="str">
            <v>BRANDON ESTID APONTE RODRIGUEZ</v>
          </cell>
          <cell r="F2520" t="str">
            <v>Cédula de Ciudadania</v>
          </cell>
          <cell r="G2520">
            <v>1013683733</v>
          </cell>
          <cell r="H2520">
            <v>1013683733</v>
          </cell>
          <cell r="I2520">
            <v>9</v>
          </cell>
          <cell r="K2520" t="str">
            <v>Natural</v>
          </cell>
          <cell r="L2520" t="str">
            <v>1 Natural</v>
          </cell>
          <cell r="M2520" t="str">
            <v>2 Privada (1)</v>
          </cell>
          <cell r="N2520" t="str">
            <v>4 Persona Natural (2)</v>
          </cell>
          <cell r="O2520" t="str">
            <v>1 Nacional</v>
          </cell>
          <cell r="Q2520" t="str">
            <v>3 3. Único Contratista</v>
          </cell>
          <cell r="U2520">
            <v>1013683733</v>
          </cell>
          <cell r="V2520" t="str">
            <v>BRANDON ESTID APONTE RODRIGUEZ</v>
          </cell>
        </row>
        <row r="2521">
          <cell r="C2521" t="str">
            <v>398-2024</v>
          </cell>
          <cell r="D2521" t="str">
            <v>NEYLAN GONZALEZ LIZARAZO</v>
          </cell>
          <cell r="E2521" t="str">
            <v>NEYLAN GONZALEZ LIZARAZO</v>
          </cell>
          <cell r="F2521" t="str">
            <v>Cédula de Ciudadania</v>
          </cell>
          <cell r="G2521">
            <v>1022338461</v>
          </cell>
          <cell r="H2521">
            <v>1022338461</v>
          </cell>
          <cell r="I2521">
            <v>5</v>
          </cell>
          <cell r="K2521" t="str">
            <v>Natural</v>
          </cell>
          <cell r="L2521" t="str">
            <v>1 Natural</v>
          </cell>
          <cell r="M2521" t="str">
            <v>2 Privada (1)</v>
          </cell>
          <cell r="N2521" t="str">
            <v>4 Persona Natural (2)</v>
          </cell>
          <cell r="O2521" t="str">
            <v>1 Nacional</v>
          </cell>
          <cell r="Q2521" t="str">
            <v>3 3. Único Contratista</v>
          </cell>
          <cell r="U2521">
            <v>1022338461</v>
          </cell>
          <cell r="V2521" t="str">
            <v>NEYLAN GONZALEZ LIZARAZO</v>
          </cell>
        </row>
        <row r="2522">
          <cell r="C2522" t="str">
            <v>399-2024</v>
          </cell>
          <cell r="D2522" t="str">
            <v>Fabian Humberto martinez Diaz</v>
          </cell>
          <cell r="E2522" t="str">
            <v>FABIAN HUMBERTO MARTINEZ DIAZ</v>
          </cell>
          <cell r="F2522" t="str">
            <v>Cédula de Ciudadania</v>
          </cell>
          <cell r="G2522">
            <v>1014216895</v>
          </cell>
          <cell r="H2522">
            <v>1014216895</v>
          </cell>
          <cell r="I2522">
            <v>5</v>
          </cell>
          <cell r="K2522" t="str">
            <v>Natural</v>
          </cell>
          <cell r="L2522" t="str">
            <v>1 Natural</v>
          </cell>
          <cell r="M2522" t="str">
            <v>2 Privada (1)</v>
          </cell>
          <cell r="N2522" t="str">
            <v>4 Persona Natural (2)</v>
          </cell>
          <cell r="O2522" t="str">
            <v>1 Nacional</v>
          </cell>
          <cell r="Q2522" t="str">
            <v>3 3. Único Contratista</v>
          </cell>
          <cell r="U2522">
            <v>1014216895</v>
          </cell>
          <cell r="V2522" t="str">
            <v>FABIAN HUMBERTO MARTINEZ DIAZ</v>
          </cell>
        </row>
        <row r="2523">
          <cell r="C2523" t="str">
            <v>400-2024</v>
          </cell>
          <cell r="D2523" t="str">
            <v>JINETH MARCELA MORENO GUEVARA</v>
          </cell>
          <cell r="E2523" t="str">
            <v>JINETH MARCELA MORENO GUEVARA</v>
          </cell>
          <cell r="F2523" t="str">
            <v>Cédula de Ciudadania</v>
          </cell>
          <cell r="G2523">
            <v>1023031576</v>
          </cell>
          <cell r="H2523">
            <v>1023031576</v>
          </cell>
          <cell r="I2523">
            <v>8</v>
          </cell>
          <cell r="K2523" t="str">
            <v>Natural</v>
          </cell>
          <cell r="L2523" t="str">
            <v>1 Natural</v>
          </cell>
          <cell r="M2523" t="str">
            <v>2 Privada (1)</v>
          </cell>
          <cell r="N2523" t="str">
            <v>4 Persona Natural (2)</v>
          </cell>
          <cell r="O2523" t="str">
            <v>1 Nacional</v>
          </cell>
          <cell r="Q2523" t="str">
            <v>3 3. Único Contratista</v>
          </cell>
          <cell r="U2523">
            <v>1023031576</v>
          </cell>
          <cell r="V2523" t="str">
            <v>JINETH MARCELA MORENO GUEVARA</v>
          </cell>
        </row>
        <row r="2524">
          <cell r="C2524" t="str">
            <v>401-2024</v>
          </cell>
          <cell r="D2524" t="str">
            <v>Laura Natalia Gonzalez Valero</v>
          </cell>
          <cell r="E2524" t="str">
            <v>LAURA NATALIA GONZALEZ VALERO</v>
          </cell>
          <cell r="F2524" t="str">
            <v>Cédula de Ciudadania</v>
          </cell>
          <cell r="G2524">
            <v>1031154791</v>
          </cell>
          <cell r="H2524">
            <v>1031154791</v>
          </cell>
          <cell r="I2524">
            <v>2</v>
          </cell>
          <cell r="K2524" t="str">
            <v>Natural</v>
          </cell>
          <cell r="L2524" t="str">
            <v>1 Natural</v>
          </cell>
          <cell r="M2524" t="str">
            <v>2 Privada (1)</v>
          </cell>
          <cell r="N2524" t="str">
            <v>4 Persona Natural (2)</v>
          </cell>
          <cell r="O2524" t="str">
            <v>1 Nacional</v>
          </cell>
          <cell r="Q2524" t="str">
            <v>3 3. Único Contratista</v>
          </cell>
          <cell r="U2524">
            <v>1031154791</v>
          </cell>
          <cell r="V2524" t="str">
            <v>LAURA NATALIA GONZALEZ VALERO</v>
          </cell>
        </row>
        <row r="2525">
          <cell r="C2525" t="str">
            <v>402-2024</v>
          </cell>
          <cell r="D2525" t="str">
            <v>LUZ ADRIANA GALLEGO GARCES</v>
          </cell>
          <cell r="E2525" t="str">
            <v>LUZ ADRIANA GALLEGO GARCES</v>
          </cell>
          <cell r="F2525" t="str">
            <v>Cédula de Ciudadania</v>
          </cell>
          <cell r="G2525">
            <v>21114077</v>
          </cell>
          <cell r="H2525">
            <v>21114077</v>
          </cell>
          <cell r="I2525">
            <v>3</v>
          </cell>
          <cell r="K2525" t="str">
            <v>Natural</v>
          </cell>
          <cell r="L2525" t="str">
            <v>1 Natural</v>
          </cell>
          <cell r="M2525" t="str">
            <v>2 Privada (1)</v>
          </cell>
          <cell r="N2525" t="str">
            <v>4 Persona Natural (2)</v>
          </cell>
          <cell r="O2525" t="str">
            <v>1 Nacional</v>
          </cell>
          <cell r="Q2525" t="str">
            <v>3 3. Único Contratista</v>
          </cell>
          <cell r="U2525">
            <v>21114077</v>
          </cell>
          <cell r="V2525" t="str">
            <v>LUZ ADRIANA GALLEGO GARCES</v>
          </cell>
        </row>
        <row r="2526">
          <cell r="C2526" t="str">
            <v>403-2024</v>
          </cell>
          <cell r="D2526" t="str">
            <v>Laurentino José López Prieto</v>
          </cell>
          <cell r="E2526" t="str">
            <v>LAURENTINO JOSE LOPEZ PRIETO</v>
          </cell>
          <cell r="F2526" t="str">
            <v>Cédula de Ciudadania</v>
          </cell>
          <cell r="G2526">
            <v>13540148</v>
          </cell>
          <cell r="H2526">
            <v>13540148</v>
          </cell>
          <cell r="I2526">
            <v>5</v>
          </cell>
          <cell r="K2526" t="str">
            <v>Natural</v>
          </cell>
          <cell r="L2526" t="str">
            <v>1 Natural</v>
          </cell>
          <cell r="M2526" t="str">
            <v>2 Privada (1)</v>
          </cell>
          <cell r="N2526" t="str">
            <v>4 Persona Natural (2)</v>
          </cell>
          <cell r="O2526" t="str">
            <v>1 Nacional</v>
          </cell>
          <cell r="Q2526" t="str">
            <v>3 3. Único Contratista</v>
          </cell>
          <cell r="U2526">
            <v>13540148</v>
          </cell>
          <cell r="V2526" t="str">
            <v>LAURENTINO JOSE LOPEZ PRIETO</v>
          </cell>
        </row>
        <row r="2527">
          <cell r="C2527" t="str">
            <v>404-2024</v>
          </cell>
          <cell r="D2527" t="str">
            <v>Mauricio Napoleón Granja Gómez</v>
          </cell>
          <cell r="E2527" t="str">
            <v>MAURICIO NAPOLEON GRANJA GOMEZ</v>
          </cell>
          <cell r="F2527" t="str">
            <v>Cédula de Ciudadania</v>
          </cell>
          <cell r="G2527">
            <v>80229068</v>
          </cell>
          <cell r="H2527">
            <v>80229068</v>
          </cell>
          <cell r="I2527">
            <v>6</v>
          </cell>
          <cell r="K2527" t="str">
            <v>Natural</v>
          </cell>
          <cell r="L2527" t="str">
            <v>1 Natural</v>
          </cell>
          <cell r="M2527" t="str">
            <v>2 Privada (1)</v>
          </cell>
          <cell r="N2527" t="str">
            <v>4 Persona Natural (2)</v>
          </cell>
          <cell r="O2527" t="str">
            <v>1 Nacional</v>
          </cell>
          <cell r="Q2527" t="str">
            <v>3 3. Único Contratista</v>
          </cell>
          <cell r="U2527">
            <v>80229068</v>
          </cell>
          <cell r="V2527" t="str">
            <v>MAURICIO NAPOLEON GRANJA GOMEZ</v>
          </cell>
        </row>
        <row r="2528">
          <cell r="C2528" t="str">
            <v>405-2024</v>
          </cell>
          <cell r="D2528" t="str">
            <v>Daniel Gracia</v>
          </cell>
          <cell r="E2528" t="str">
            <v>DANIEL GARCIA PUERTO</v>
          </cell>
          <cell r="F2528" t="str">
            <v>Cédula de Ciudadania</v>
          </cell>
          <cell r="G2528">
            <v>80772871</v>
          </cell>
          <cell r="H2528">
            <v>80772871</v>
          </cell>
          <cell r="I2528">
            <v>1</v>
          </cell>
          <cell r="K2528" t="str">
            <v>Natural</v>
          </cell>
          <cell r="L2528" t="str">
            <v>1 Natural</v>
          </cell>
          <cell r="M2528" t="str">
            <v>2 Privada (1)</v>
          </cell>
          <cell r="N2528" t="str">
            <v>4 Persona Natural (2)</v>
          </cell>
          <cell r="O2528" t="str">
            <v>1 Nacional</v>
          </cell>
          <cell r="Q2528" t="str">
            <v>3 3. Único Contratista</v>
          </cell>
          <cell r="U2528">
            <v>80772871</v>
          </cell>
          <cell r="V2528" t="str">
            <v>DANIEL GARCIA PUERTO</v>
          </cell>
        </row>
        <row r="2529">
          <cell r="C2529" t="str">
            <v>406-2024</v>
          </cell>
          <cell r="D2529" t="str">
            <v>PABLO EDUARDO PEÑA NIVIA</v>
          </cell>
          <cell r="E2529" t="str">
            <v>PABLO EDUARDO PEÑA NIVIA</v>
          </cell>
          <cell r="F2529" t="str">
            <v>Cédula de Ciudadania</v>
          </cell>
          <cell r="G2529">
            <v>80470245</v>
          </cell>
          <cell r="H2529">
            <v>80470245</v>
          </cell>
          <cell r="I2529">
            <v>4</v>
          </cell>
          <cell r="K2529" t="str">
            <v>Natural</v>
          </cell>
          <cell r="L2529" t="str">
            <v>1 Natural</v>
          </cell>
          <cell r="M2529" t="str">
            <v>2 Privada (1)</v>
          </cell>
          <cell r="N2529" t="str">
            <v>4 Persona Natural (2)</v>
          </cell>
          <cell r="O2529" t="str">
            <v>1 Nacional</v>
          </cell>
          <cell r="Q2529" t="str">
            <v>3 3. Único Contratista</v>
          </cell>
          <cell r="U2529">
            <v>80470245</v>
          </cell>
          <cell r="V2529" t="str">
            <v>PABLO EDUARDO PEÑA NIVIA</v>
          </cell>
        </row>
        <row r="2530">
          <cell r="C2530" t="str">
            <v>407-2024</v>
          </cell>
          <cell r="D2530" t="str">
            <v>Daniel Alejandro Ariza Ladino</v>
          </cell>
          <cell r="E2530" t="str">
            <v>DANIEL ALEJANDRO ARIZA LADINO</v>
          </cell>
          <cell r="G2530">
            <v>1032468565</v>
          </cell>
          <cell r="H2530">
            <v>1032468565</v>
          </cell>
          <cell r="I2530">
            <v>6</v>
          </cell>
          <cell r="K2530" t="str">
            <v>Natural</v>
          </cell>
          <cell r="U2530">
            <v>1032468565</v>
          </cell>
          <cell r="V2530" t="str">
            <v>DANIEL ALEJANDRO ARIZA LADINO</v>
          </cell>
        </row>
        <row r="2531">
          <cell r="C2531" t="str">
            <v>408-2024</v>
          </cell>
          <cell r="D2531" t="str">
            <v>Edna Milena Paredes Espitia</v>
          </cell>
          <cell r="E2531" t="str">
            <v>EDNA MILENA PAREDES ESPITIA</v>
          </cell>
          <cell r="F2531" t="str">
            <v>Cédula de Ciudadania</v>
          </cell>
          <cell r="G2531">
            <v>1030566272</v>
          </cell>
          <cell r="H2531">
            <v>1030566272</v>
          </cell>
          <cell r="I2531">
            <v>6</v>
          </cell>
          <cell r="K2531" t="str">
            <v>Natural</v>
          </cell>
          <cell r="L2531" t="str">
            <v>1 Natural</v>
          </cell>
          <cell r="M2531" t="str">
            <v>2 Privada (1)</v>
          </cell>
          <cell r="N2531" t="str">
            <v>4 Persona Natural (2)</v>
          </cell>
          <cell r="O2531" t="str">
            <v>1 Nacional</v>
          </cell>
          <cell r="Q2531" t="str">
            <v>3 3. Único Contratista</v>
          </cell>
          <cell r="U2531">
            <v>1030566272</v>
          </cell>
          <cell r="V2531" t="str">
            <v>EDNA MILENA PAREDES ESPITIA</v>
          </cell>
        </row>
        <row r="2532">
          <cell r="C2532" t="str">
            <v>409-2024</v>
          </cell>
          <cell r="D2532" t="str">
            <v>DIEGO ARIZA</v>
          </cell>
          <cell r="E2532" t="str">
            <v>DIEGO ANDRES ARIZA QUINTERO</v>
          </cell>
          <cell r="F2532" t="str">
            <v>Cédula de Ciudadania</v>
          </cell>
          <cell r="G2532">
            <v>1030601385</v>
          </cell>
          <cell r="H2532">
            <v>1030601385</v>
          </cell>
          <cell r="I2532">
            <v>1</v>
          </cell>
          <cell r="K2532" t="str">
            <v>Natural</v>
          </cell>
          <cell r="L2532" t="str">
            <v>1 Natural</v>
          </cell>
          <cell r="M2532" t="str">
            <v>2 Privada (1)</v>
          </cell>
          <cell r="N2532" t="str">
            <v>4 Persona Natural (2)</v>
          </cell>
          <cell r="O2532" t="str">
            <v>1 Nacional</v>
          </cell>
          <cell r="Q2532" t="str">
            <v>3 3. Único Contratista</v>
          </cell>
          <cell r="U2532">
            <v>1030601385</v>
          </cell>
          <cell r="V2532" t="str">
            <v>DIEGO ANDRES ARIZA QUINTERO</v>
          </cell>
        </row>
        <row r="2533">
          <cell r="C2533" t="str">
            <v>410-2024</v>
          </cell>
          <cell r="D2533" t="str">
            <v>Daniela Janeth Martinez Londoño</v>
          </cell>
          <cell r="E2533" t="str">
            <v>DANIELA JANETH MARTINEZ LONDOÑO</v>
          </cell>
          <cell r="F2533" t="str">
            <v>Cédula de Ciudadania</v>
          </cell>
          <cell r="G2533">
            <v>1023003900</v>
          </cell>
          <cell r="H2533">
            <v>1023003900</v>
          </cell>
          <cell r="I2533">
            <v>2</v>
          </cell>
          <cell r="K2533" t="str">
            <v>Natural</v>
          </cell>
          <cell r="L2533" t="str">
            <v>1 Natural</v>
          </cell>
          <cell r="M2533" t="str">
            <v>2 Privada (1)</v>
          </cell>
          <cell r="N2533" t="str">
            <v>4 Persona Natural (2)</v>
          </cell>
          <cell r="O2533" t="str">
            <v>1 Nacional</v>
          </cell>
          <cell r="Q2533" t="str">
            <v>3 3. Único Contratista</v>
          </cell>
          <cell r="U2533">
            <v>1023003900</v>
          </cell>
          <cell r="V2533" t="str">
            <v>DANIELA JANETH MARTINEZ LONDOÑO</v>
          </cell>
        </row>
        <row r="2534">
          <cell r="C2534" t="str">
            <v>411-2024</v>
          </cell>
          <cell r="D2534" t="str">
            <v>RICARDO ANDRES JAIMES MARTINEZ</v>
          </cell>
          <cell r="E2534" t="str">
            <v>RICARDO ANDRES JAIMES MARTINEZ</v>
          </cell>
          <cell r="F2534" t="str">
            <v>Cédula de Ciudadania</v>
          </cell>
          <cell r="G2534">
            <v>1125228064</v>
          </cell>
          <cell r="H2534">
            <v>1125228064</v>
          </cell>
          <cell r="I2534">
            <v>6</v>
          </cell>
          <cell r="K2534" t="str">
            <v>Natural</v>
          </cell>
          <cell r="L2534" t="str">
            <v>1 Natural</v>
          </cell>
          <cell r="M2534" t="str">
            <v>2 Privada (1)</v>
          </cell>
          <cell r="N2534" t="str">
            <v>4 Persona Natural (2)</v>
          </cell>
          <cell r="O2534" t="str">
            <v>1 Nacional</v>
          </cell>
          <cell r="Q2534" t="str">
            <v>3 3. Único Contratista</v>
          </cell>
          <cell r="U2534">
            <v>1125228064</v>
          </cell>
          <cell r="V2534" t="str">
            <v>RICARDO ANDRES JAIMES MARTINEZ</v>
          </cell>
        </row>
        <row r="2535">
          <cell r="C2535" t="str">
            <v>412-2024</v>
          </cell>
          <cell r="D2535" t="str">
            <v>Luisa Fernanda Guzmán Daza</v>
          </cell>
          <cell r="E2535" t="str">
            <v>LUISA FERNANDA GUZMAN DAZA</v>
          </cell>
          <cell r="F2535" t="str">
            <v>Cédula de Ciudadania</v>
          </cell>
          <cell r="G2535">
            <v>1018417484</v>
          </cell>
          <cell r="H2535">
            <v>1018417484</v>
          </cell>
          <cell r="I2535">
            <v>9</v>
          </cell>
          <cell r="K2535" t="str">
            <v>Natural</v>
          </cell>
          <cell r="L2535" t="str">
            <v>1 Natural</v>
          </cell>
          <cell r="M2535" t="str">
            <v>2 Privada (1)</v>
          </cell>
          <cell r="N2535" t="str">
            <v>4 Persona Natural (2)</v>
          </cell>
          <cell r="O2535" t="str">
            <v>1 Nacional</v>
          </cell>
          <cell r="Q2535" t="str">
            <v>3 3. Único Contratista</v>
          </cell>
          <cell r="U2535">
            <v>1018417484</v>
          </cell>
          <cell r="V2535" t="str">
            <v>LUISA FERNANDA GUZMAN DAZA</v>
          </cell>
        </row>
        <row r="2536">
          <cell r="C2536" t="str">
            <v>413-2024</v>
          </cell>
          <cell r="D2536" t="str">
            <v>Adriana Rocio Arias Huérfano</v>
          </cell>
          <cell r="E2536" t="str">
            <v>ADRIANA ROCIO ARIAS HUERFANO</v>
          </cell>
          <cell r="F2536" t="str">
            <v>Cédula de Ciudadania</v>
          </cell>
          <cell r="G2536">
            <v>52957888</v>
          </cell>
          <cell r="H2536">
            <v>52957888</v>
          </cell>
          <cell r="I2536">
            <v>1</v>
          </cell>
          <cell r="K2536" t="str">
            <v>Natural</v>
          </cell>
          <cell r="L2536" t="str">
            <v>1 Natural</v>
          </cell>
          <cell r="M2536" t="str">
            <v>2 Privada (1)</v>
          </cell>
          <cell r="N2536" t="str">
            <v>4 Persona Natural (2)</v>
          </cell>
          <cell r="O2536" t="str">
            <v>1 Nacional</v>
          </cell>
          <cell r="Q2536" t="str">
            <v>3 3. Único Contratista</v>
          </cell>
          <cell r="U2536">
            <v>52957888</v>
          </cell>
          <cell r="V2536" t="str">
            <v>ADRIANA ROCIO ARIAS HUERFANO</v>
          </cell>
        </row>
        <row r="2537">
          <cell r="C2537" t="str">
            <v>414-2024</v>
          </cell>
          <cell r="D2537" t="str">
            <v>SANDRA VIVIANA DAZA PULIDO</v>
          </cell>
          <cell r="E2537" t="str">
            <v>SANDRA VIVIANA DAZA PULIDO</v>
          </cell>
          <cell r="F2537" t="str">
            <v>NIT</v>
          </cell>
          <cell r="G2537">
            <v>1115914659</v>
          </cell>
          <cell r="H2537">
            <v>1115914659</v>
          </cell>
          <cell r="I2537">
            <v>4</v>
          </cell>
          <cell r="K2537" t="str">
            <v>Natural</v>
          </cell>
          <cell r="L2537" t="str">
            <v>2 Jurídica</v>
          </cell>
          <cell r="N2537" t="str">
            <v>3 Privadas (2)</v>
          </cell>
          <cell r="O2537" t="str">
            <v>1 Nacional</v>
          </cell>
          <cell r="Q2537" t="str">
            <v>3 3. Único Contratista</v>
          </cell>
          <cell r="U2537">
            <v>1115914659</v>
          </cell>
          <cell r="V2537" t="str">
            <v>SANDRA VIVIANA DAZA PULIDO</v>
          </cell>
        </row>
        <row r="2538">
          <cell r="C2538" t="str">
            <v>415-2024</v>
          </cell>
          <cell r="D2538" t="str">
            <v>IORDAN IVAN OSPINA VARGAS</v>
          </cell>
          <cell r="E2538" t="str">
            <v>IORDAN IVAN OSPINA VARGAS</v>
          </cell>
          <cell r="F2538" t="str">
            <v>Cédula de Ciudadania</v>
          </cell>
          <cell r="G2538">
            <v>80150157</v>
          </cell>
          <cell r="H2538">
            <v>80150157</v>
          </cell>
          <cell r="I2538">
            <v>1</v>
          </cell>
          <cell r="K2538" t="str">
            <v>Natural</v>
          </cell>
          <cell r="L2538" t="str">
            <v>1 Natural</v>
          </cell>
          <cell r="M2538" t="str">
            <v>2 Privada (1)</v>
          </cell>
          <cell r="N2538" t="str">
            <v>4 Persona Natural (2)</v>
          </cell>
          <cell r="O2538" t="str">
            <v>1 Nacional</v>
          </cell>
          <cell r="Q2538" t="str">
            <v>3 3. Único Contratista</v>
          </cell>
          <cell r="U2538">
            <v>80150157</v>
          </cell>
          <cell r="V2538" t="str">
            <v>IORDAN IVAN OSPINA VARGAS</v>
          </cell>
        </row>
        <row r="2539">
          <cell r="C2539" t="str">
            <v>416-2024</v>
          </cell>
          <cell r="D2539" t="str">
            <v>JEIMY VIVIANA PARAMO DUQUE</v>
          </cell>
          <cell r="E2539" t="str">
            <v>JEIMY VIVIANA PARAMO DUQUE</v>
          </cell>
          <cell r="F2539" t="str">
            <v>Cédula de Ciudadania</v>
          </cell>
          <cell r="G2539">
            <v>1033693578</v>
          </cell>
          <cell r="H2539">
            <v>1033693578</v>
          </cell>
          <cell r="I2539">
            <v>9</v>
          </cell>
          <cell r="K2539" t="str">
            <v>Natural</v>
          </cell>
          <cell r="L2539" t="str">
            <v>1 Natural</v>
          </cell>
          <cell r="M2539" t="str">
            <v>2 Privada (1)</v>
          </cell>
          <cell r="N2539" t="str">
            <v>4 Persona Natural (2)</v>
          </cell>
          <cell r="O2539" t="str">
            <v>1 Nacional</v>
          </cell>
          <cell r="Q2539" t="str">
            <v>3 3. Único Contratista</v>
          </cell>
          <cell r="U2539">
            <v>1033693578</v>
          </cell>
          <cell r="V2539" t="str">
            <v>JEIMY VIVIANA PARAMO DUQUE</v>
          </cell>
        </row>
        <row r="2540">
          <cell r="C2540" t="str">
            <v>417-2024</v>
          </cell>
          <cell r="D2540" t="str">
            <v>ELBERT ARMANDO CUCAITA RAYO</v>
          </cell>
          <cell r="E2540" t="str">
            <v>ELBERT ARMANDO CUCAITA RAYO</v>
          </cell>
          <cell r="F2540" t="str">
            <v>Cédula de Ciudadania</v>
          </cell>
          <cell r="G2540">
            <v>79309635</v>
          </cell>
          <cell r="H2540">
            <v>79309635</v>
          </cell>
          <cell r="I2540">
            <v>2</v>
          </cell>
          <cell r="K2540" t="str">
            <v>Natural</v>
          </cell>
          <cell r="L2540" t="str">
            <v>1 Natural</v>
          </cell>
          <cell r="M2540" t="str">
            <v>2 Privada (1)</v>
          </cell>
          <cell r="N2540" t="str">
            <v>4 Persona Natural (2)</v>
          </cell>
          <cell r="O2540" t="str">
            <v>1 Nacional</v>
          </cell>
          <cell r="Q2540" t="str">
            <v>3 3. Único Contratista</v>
          </cell>
          <cell r="U2540">
            <v>79309635</v>
          </cell>
          <cell r="V2540" t="str">
            <v>ELBERT ARMANDO CUCAITA RAYO</v>
          </cell>
        </row>
        <row r="2541">
          <cell r="C2541" t="str">
            <v>418-2024</v>
          </cell>
          <cell r="D2541" t="str">
            <v>Juliana Perez Orjuela</v>
          </cell>
          <cell r="E2541" t="str">
            <v>JULIANA PEREZ ORJUELA</v>
          </cell>
          <cell r="F2541" t="str">
            <v>Cédula de Ciudadania</v>
          </cell>
          <cell r="G2541">
            <v>1015468175</v>
          </cell>
          <cell r="H2541">
            <v>1015468175</v>
          </cell>
          <cell r="I2541">
            <v>5</v>
          </cell>
          <cell r="K2541" t="str">
            <v>Natural</v>
          </cell>
          <cell r="L2541" t="str">
            <v>1 Natural</v>
          </cell>
          <cell r="M2541" t="str">
            <v>2 Privada (1)</v>
          </cell>
          <cell r="N2541" t="str">
            <v>4 Persona Natural (2)</v>
          </cell>
          <cell r="O2541" t="str">
            <v>1 Nacional</v>
          </cell>
          <cell r="Q2541" t="str">
            <v>3 3. Único Contratista</v>
          </cell>
          <cell r="U2541">
            <v>1015468175</v>
          </cell>
          <cell r="V2541" t="str">
            <v>JULIANA PEREZ ORJUELA</v>
          </cell>
        </row>
        <row r="2542">
          <cell r="C2542" t="str">
            <v>419-2024</v>
          </cell>
          <cell r="D2542" t="str">
            <v>NELSON ENRIQUE RUBIO VELASCO</v>
          </cell>
          <cell r="E2542" t="str">
            <v>JULIANA PEREZ ORJUELA</v>
          </cell>
          <cell r="F2542" t="str">
            <v>Cédula de Ciudadania</v>
          </cell>
          <cell r="G2542">
            <v>80513633</v>
          </cell>
          <cell r="H2542">
            <v>80513633</v>
          </cell>
          <cell r="I2542">
            <v>5</v>
          </cell>
          <cell r="K2542" t="str">
            <v>Natural</v>
          </cell>
          <cell r="L2542" t="str">
            <v>1 Natural</v>
          </cell>
          <cell r="M2542" t="str">
            <v>2 Privada (1)</v>
          </cell>
          <cell r="N2542" t="str">
            <v>4 Persona Natural (2)</v>
          </cell>
          <cell r="O2542" t="str">
            <v>1 Nacional</v>
          </cell>
          <cell r="Q2542" t="str">
            <v>3 3. Único Contratista</v>
          </cell>
          <cell r="U2542">
            <v>80513633</v>
          </cell>
          <cell r="V2542" t="str">
            <v>NELSON ENRIQUE RUBIO VELASCO</v>
          </cell>
        </row>
        <row r="2543">
          <cell r="C2543" t="str">
            <v>420-2024</v>
          </cell>
          <cell r="D2543" t="str">
            <v>Leidy Katherine</v>
          </cell>
          <cell r="E2543" t="str">
            <v>LEIDY KATERINE RAMIREZ MATEUS</v>
          </cell>
          <cell r="F2543" t="str">
            <v>Cédula de Ciudadania</v>
          </cell>
          <cell r="G2543">
            <v>1026262571</v>
          </cell>
          <cell r="H2543">
            <v>1026262571</v>
          </cell>
          <cell r="I2543">
            <v>3</v>
          </cell>
          <cell r="K2543" t="str">
            <v>Natural</v>
          </cell>
          <cell r="L2543" t="str">
            <v>1 Natural</v>
          </cell>
          <cell r="M2543" t="str">
            <v>2 Privada (1)</v>
          </cell>
          <cell r="N2543" t="str">
            <v>4 Persona Natural (2)</v>
          </cell>
          <cell r="O2543" t="str">
            <v>1 Nacional</v>
          </cell>
          <cell r="Q2543" t="str">
            <v>3 3. Único Contratista</v>
          </cell>
          <cell r="U2543">
            <v>1026262571</v>
          </cell>
          <cell r="V2543" t="str">
            <v>LEIDY KATERINE RAMIREZ MATEUS</v>
          </cell>
        </row>
        <row r="2544">
          <cell r="C2544" t="str">
            <v>421-2024</v>
          </cell>
          <cell r="D2544" t="str">
            <v>Andrés Yair Ordoñez Agudelo</v>
          </cell>
          <cell r="E2544" t="str">
            <v>ANDRES YAIR ORDOÑEZ AGUDELO</v>
          </cell>
          <cell r="F2544" t="str">
            <v>Cédula de Ciudadania</v>
          </cell>
          <cell r="G2544">
            <v>79713040</v>
          </cell>
          <cell r="H2544">
            <v>79713040</v>
          </cell>
          <cell r="I2544">
            <v>2</v>
          </cell>
          <cell r="K2544" t="str">
            <v>Natural</v>
          </cell>
          <cell r="L2544" t="str">
            <v>1 Natural</v>
          </cell>
          <cell r="M2544" t="str">
            <v>2 Privada (1)</v>
          </cell>
          <cell r="N2544" t="str">
            <v>4 Persona Natural (2)</v>
          </cell>
          <cell r="O2544" t="str">
            <v>1 Nacional</v>
          </cell>
          <cell r="Q2544" t="str">
            <v>3 3. Único Contratista</v>
          </cell>
          <cell r="U2544">
            <v>79713040</v>
          </cell>
          <cell r="V2544" t="str">
            <v>ANDRES YAIR ORDOÑEZ AGUDELO</v>
          </cell>
        </row>
        <row r="2545">
          <cell r="C2545" t="str">
            <v>422-2024</v>
          </cell>
          <cell r="D2545" t="str">
            <v>Liliana Katerin Parra Florez</v>
          </cell>
          <cell r="E2545" t="str">
            <v>LILIANA KATERIN PARRA FLOREZ</v>
          </cell>
          <cell r="F2545" t="str">
            <v>Cédula de Ciudadania</v>
          </cell>
          <cell r="G2545">
            <v>1018479866</v>
          </cell>
          <cell r="H2545">
            <v>1018479866</v>
          </cell>
          <cell r="I2545">
            <v>4</v>
          </cell>
          <cell r="K2545" t="str">
            <v>Natural</v>
          </cell>
          <cell r="L2545" t="str">
            <v>1 Natural</v>
          </cell>
          <cell r="M2545" t="str">
            <v>2 Privada (1)</v>
          </cell>
          <cell r="N2545" t="str">
            <v>4 Persona Natural (2)</v>
          </cell>
          <cell r="O2545" t="str">
            <v>1 Nacional</v>
          </cell>
          <cell r="Q2545" t="str">
            <v>3 3. Único Contratista</v>
          </cell>
          <cell r="U2545">
            <v>1018479866</v>
          </cell>
          <cell r="V2545" t="str">
            <v>LILIANA KATERIN PARRA FLOREZ</v>
          </cell>
        </row>
        <row r="2546">
          <cell r="C2546" t="str">
            <v>423-2024</v>
          </cell>
          <cell r="D2546" t="str">
            <v>Ginna Alejandra Rojas Galeano</v>
          </cell>
          <cell r="E2546" t="str">
            <v>GINNA ALEJANDRA ROJAS GALEANO</v>
          </cell>
          <cell r="F2546" t="str">
            <v>Cédula de Ciudadania</v>
          </cell>
          <cell r="G2546">
            <v>1024594789</v>
          </cell>
          <cell r="H2546">
            <v>1024594789</v>
          </cell>
          <cell r="I2546">
            <v>9</v>
          </cell>
          <cell r="K2546" t="str">
            <v>Natural</v>
          </cell>
          <cell r="L2546" t="str">
            <v>1 Natural</v>
          </cell>
          <cell r="M2546" t="str">
            <v>2 Privada (1)</v>
          </cell>
          <cell r="N2546" t="str">
            <v>4 Persona Natural (2)</v>
          </cell>
          <cell r="O2546" t="str">
            <v>1 Nacional</v>
          </cell>
          <cell r="Q2546" t="str">
            <v>3 3. Único Contratista</v>
          </cell>
          <cell r="U2546">
            <v>1024594789</v>
          </cell>
          <cell r="V2546" t="str">
            <v>GINNA ALEJANDRA ROJAS GALEANO</v>
          </cell>
        </row>
        <row r="2547">
          <cell r="C2547" t="str">
            <v>424-2024</v>
          </cell>
          <cell r="D2547" t="str">
            <v>LADY MILENA ALVAREZ TORRES</v>
          </cell>
          <cell r="E2547" t="str">
            <v>LADY MILENA ALVAREZ TORRES</v>
          </cell>
          <cell r="F2547" t="str">
            <v>Cédula de Ciudadania</v>
          </cell>
          <cell r="G2547">
            <v>52736749</v>
          </cell>
          <cell r="H2547">
            <v>52736749</v>
          </cell>
          <cell r="I2547">
            <v>6</v>
          </cell>
          <cell r="K2547" t="str">
            <v>Natural</v>
          </cell>
          <cell r="L2547" t="str">
            <v>1 Natural</v>
          </cell>
          <cell r="M2547" t="str">
            <v>2 Privada (1)</v>
          </cell>
          <cell r="N2547" t="str">
            <v>4 Persona Natural (2)</v>
          </cell>
          <cell r="O2547" t="str">
            <v>1 Nacional</v>
          </cell>
          <cell r="Q2547" t="str">
            <v>3 3. Único Contratista</v>
          </cell>
          <cell r="U2547">
            <v>52736749</v>
          </cell>
          <cell r="V2547" t="str">
            <v>LADY MILENA ALVAREZ TORRES</v>
          </cell>
        </row>
        <row r="2548">
          <cell r="C2548" t="str">
            <v>425-2024</v>
          </cell>
          <cell r="D2548" t="str">
            <v>FREDDY ALEXANDER PAEZ VALENCIA</v>
          </cell>
          <cell r="E2548" t="str">
            <v>FREDDY ALEXANDER PAEZ VALENCIA</v>
          </cell>
          <cell r="F2548" t="str">
            <v>Cédula de Ciudadania</v>
          </cell>
          <cell r="G2548">
            <v>79824885</v>
          </cell>
          <cell r="H2548">
            <v>79824885</v>
          </cell>
          <cell r="I2548">
            <v>5</v>
          </cell>
          <cell r="K2548" t="str">
            <v>Natural</v>
          </cell>
          <cell r="L2548" t="str">
            <v>1 Natural</v>
          </cell>
          <cell r="M2548" t="str">
            <v>2 Privada (1)</v>
          </cell>
          <cell r="N2548" t="str">
            <v>4 Persona Natural (2)</v>
          </cell>
          <cell r="O2548" t="str">
            <v>1 Nacional</v>
          </cell>
          <cell r="Q2548" t="str">
            <v>3 3. Único Contratista</v>
          </cell>
          <cell r="U2548">
            <v>79824885</v>
          </cell>
          <cell r="V2548" t="str">
            <v>FREDDY ALEXANDER PAEZ VALENCIA</v>
          </cell>
        </row>
        <row r="2549">
          <cell r="C2549" t="str">
            <v>426-2024</v>
          </cell>
          <cell r="D2549" t="str">
            <v>Paula Daniela Vera Rodriguez</v>
          </cell>
          <cell r="E2549" t="str">
            <v>PAULA DANIELA VERA RODRIGUEZ</v>
          </cell>
          <cell r="F2549" t="str">
            <v>Cédula de Ciudadania</v>
          </cell>
          <cell r="G2549">
            <v>1000159539</v>
          </cell>
          <cell r="H2549">
            <v>1000159539</v>
          </cell>
          <cell r="I2549">
            <v>2</v>
          </cell>
          <cell r="K2549" t="str">
            <v>Natural</v>
          </cell>
          <cell r="L2549" t="str">
            <v>1 Natural</v>
          </cell>
          <cell r="M2549" t="str">
            <v>2 Privada (1)</v>
          </cell>
          <cell r="N2549" t="str">
            <v>4 Persona Natural (2)</v>
          </cell>
          <cell r="O2549" t="str">
            <v>1 Nacional</v>
          </cell>
          <cell r="Q2549" t="str">
            <v>3 3. Único Contratista</v>
          </cell>
          <cell r="U2549">
            <v>1000159539</v>
          </cell>
          <cell r="V2549" t="str">
            <v>PAULA DANIELA VERA RODRIGUEZ</v>
          </cell>
        </row>
        <row r="2550">
          <cell r="C2550" t="str">
            <v>427-2024</v>
          </cell>
          <cell r="D2550" t="str">
            <v>Johanna Katherine Gutiérrez Galindo</v>
          </cell>
          <cell r="E2550" t="str">
            <v>JOHANNA KATHERINE GUTIERREZ GALINDO</v>
          </cell>
          <cell r="F2550" t="str">
            <v>Cédula de Ciudadania</v>
          </cell>
          <cell r="G2550">
            <v>1010175957</v>
          </cell>
          <cell r="H2550">
            <v>1010175957</v>
          </cell>
          <cell r="I2550">
            <v>1</v>
          </cell>
          <cell r="K2550" t="str">
            <v>Natural</v>
          </cell>
          <cell r="L2550" t="str">
            <v>1 Natural</v>
          </cell>
          <cell r="M2550" t="str">
            <v>2 Privada (1)</v>
          </cell>
          <cell r="N2550" t="str">
            <v>4 Persona Natural (2)</v>
          </cell>
          <cell r="O2550" t="str">
            <v>1 Nacional</v>
          </cell>
          <cell r="Q2550" t="str">
            <v>3 3. Único Contratista</v>
          </cell>
          <cell r="U2550">
            <v>1010175957</v>
          </cell>
          <cell r="V2550" t="str">
            <v>JOHANNA KATHERINE GUTIERREZ GALINDO</v>
          </cell>
        </row>
        <row r="2551">
          <cell r="C2551" t="str">
            <v>428-2024</v>
          </cell>
          <cell r="D2551" t="str">
            <v>Erika Yamile</v>
          </cell>
          <cell r="E2551" t="str">
            <v>ERIKA YAMILE CABALLERO SOSA</v>
          </cell>
          <cell r="F2551" t="str">
            <v>Cédula de Ciudadania</v>
          </cell>
          <cell r="G2551">
            <v>1054373917</v>
          </cell>
          <cell r="H2551">
            <v>1054373917</v>
          </cell>
          <cell r="I2551">
            <v>6</v>
          </cell>
          <cell r="K2551" t="str">
            <v>Natural</v>
          </cell>
          <cell r="L2551" t="str">
            <v>1 Natural</v>
          </cell>
          <cell r="M2551" t="str">
            <v>2 Privada (1)</v>
          </cell>
          <cell r="N2551" t="str">
            <v>4 Persona Natural (2)</v>
          </cell>
          <cell r="O2551" t="str">
            <v>1 Nacional</v>
          </cell>
          <cell r="Q2551" t="str">
            <v>3 3. Único Contratista</v>
          </cell>
          <cell r="U2551">
            <v>1054373917</v>
          </cell>
          <cell r="V2551" t="str">
            <v>ERIKA YAMILE CABALLERO SOSA</v>
          </cell>
        </row>
        <row r="2552">
          <cell r="C2552" t="str">
            <v>429-2024</v>
          </cell>
          <cell r="D2552" t="str">
            <v>LUIS ARIEL FORERO PEÑA</v>
          </cell>
          <cell r="E2552" t="str">
            <v>LUIS ARIEL FORERO PEÑA</v>
          </cell>
          <cell r="F2552" t="str">
            <v>Cédula de Ciudadania</v>
          </cell>
          <cell r="G2552">
            <v>79807596</v>
          </cell>
          <cell r="H2552">
            <v>79807596</v>
          </cell>
          <cell r="I2552">
            <v>1</v>
          </cell>
          <cell r="K2552" t="str">
            <v>Natural</v>
          </cell>
          <cell r="L2552" t="str">
            <v>1 Natural</v>
          </cell>
          <cell r="M2552" t="str">
            <v>2 Privada (1)</v>
          </cell>
          <cell r="N2552" t="str">
            <v>4 Persona Natural (2)</v>
          </cell>
          <cell r="O2552" t="str">
            <v>1 Nacional</v>
          </cell>
          <cell r="Q2552" t="str">
            <v>3 3. Único Contratista</v>
          </cell>
          <cell r="U2552">
            <v>79807596</v>
          </cell>
          <cell r="V2552" t="str">
            <v>LUIS ARIEL FORERO PEÑA</v>
          </cell>
        </row>
        <row r="2553">
          <cell r="C2553" t="str">
            <v>430-2024</v>
          </cell>
          <cell r="D2553" t="str">
            <v>DIEGO ALEXANDER CAICEDO RODRÍGUEZ</v>
          </cell>
          <cell r="E2553" t="str">
            <v>DIEGO ALEXANDER CAICEDO RODRIGUEZ</v>
          </cell>
          <cell r="F2553" t="str">
            <v>Cédula de Ciudadania</v>
          </cell>
          <cell r="G2553">
            <v>79823287</v>
          </cell>
          <cell r="H2553">
            <v>79823287</v>
          </cell>
          <cell r="I2553">
            <v>6</v>
          </cell>
          <cell r="K2553" t="str">
            <v>Natural</v>
          </cell>
          <cell r="L2553" t="str">
            <v>1 Natural</v>
          </cell>
          <cell r="M2553" t="str">
            <v>2 Privada (1)</v>
          </cell>
          <cell r="N2553" t="str">
            <v>4 Persona Natural (2)</v>
          </cell>
          <cell r="O2553" t="str">
            <v>1 Nacional</v>
          </cell>
          <cell r="Q2553" t="str">
            <v>3 3. Único Contratista</v>
          </cell>
          <cell r="U2553">
            <v>79823287</v>
          </cell>
          <cell r="V2553" t="str">
            <v>DIEGO ALEXANDER CAICEDO RODRIGUEZ</v>
          </cell>
        </row>
        <row r="2554">
          <cell r="C2554" t="str">
            <v>431-2024</v>
          </cell>
          <cell r="D2554" t="str">
            <v>María Catalina González Ramírez</v>
          </cell>
          <cell r="E2554" t="str">
            <v>MARIA CATALINA GONZALEZ RAMIREZ</v>
          </cell>
          <cell r="F2554" t="str">
            <v>Cédula de Ciudadania</v>
          </cell>
          <cell r="G2554">
            <v>1013588834</v>
          </cell>
          <cell r="H2554">
            <v>1013588834</v>
          </cell>
          <cell r="I2554">
            <v>8</v>
          </cell>
          <cell r="K2554" t="str">
            <v>Natural</v>
          </cell>
          <cell r="L2554" t="str">
            <v>1 Natural</v>
          </cell>
          <cell r="M2554" t="str">
            <v>2 Privada (1)</v>
          </cell>
          <cell r="N2554" t="str">
            <v>4 Persona Natural (2)</v>
          </cell>
          <cell r="O2554" t="str">
            <v>1 Nacional</v>
          </cell>
          <cell r="Q2554" t="str">
            <v>3 3. Único Contratista</v>
          </cell>
          <cell r="U2554">
            <v>1013588834</v>
          </cell>
          <cell r="V2554" t="str">
            <v>MARIA CATALINA GONZALEZ RAMIREZ</v>
          </cell>
        </row>
        <row r="2555">
          <cell r="C2555" t="str">
            <v>432-2024</v>
          </cell>
          <cell r="D2555" t="str">
            <v>Jesly Yohana Tuta Manrique</v>
          </cell>
          <cell r="E2555" t="str">
            <v>JESLY YOHANA TUTA MANRIQUE</v>
          </cell>
          <cell r="F2555" t="str">
            <v>Cédula de Ciudadania</v>
          </cell>
          <cell r="G2555">
            <v>1032363020</v>
          </cell>
          <cell r="H2555">
            <v>1032363020</v>
          </cell>
          <cell r="I2555">
            <v>2</v>
          </cell>
          <cell r="K2555" t="str">
            <v>Natural</v>
          </cell>
          <cell r="L2555" t="str">
            <v>1 Natural</v>
          </cell>
          <cell r="M2555" t="str">
            <v>2 Privada (1)</v>
          </cell>
          <cell r="N2555" t="str">
            <v>4 Persona Natural (2)</v>
          </cell>
          <cell r="O2555" t="str">
            <v>1 Nacional</v>
          </cell>
          <cell r="Q2555" t="str">
            <v>3 3. Único Contratista</v>
          </cell>
          <cell r="U2555">
            <v>1032363020</v>
          </cell>
          <cell r="V2555" t="str">
            <v>JESLY YOHANA TUTA MANRIQUE</v>
          </cell>
        </row>
        <row r="2556">
          <cell r="C2556" t="str">
            <v>433-2024</v>
          </cell>
          <cell r="D2556" t="str">
            <v>Christian Camilo Velasquez Torres</v>
          </cell>
          <cell r="E2556" t="str">
            <v>CHRISTIAN CAMILO VELASQUEZ TORRES</v>
          </cell>
          <cell r="F2556" t="str">
            <v>Cédula de Ciudadania</v>
          </cell>
          <cell r="G2556">
            <v>1030617091</v>
          </cell>
          <cell r="H2556">
            <v>1030617091</v>
          </cell>
          <cell r="I2556">
            <v>1</v>
          </cell>
          <cell r="K2556" t="str">
            <v>Natural</v>
          </cell>
          <cell r="L2556" t="str">
            <v>1 Natural</v>
          </cell>
          <cell r="M2556" t="str">
            <v>2 Privada (1)</v>
          </cell>
          <cell r="N2556" t="str">
            <v>4 Persona Natural (2)</v>
          </cell>
          <cell r="O2556" t="str">
            <v>1 Nacional</v>
          </cell>
          <cell r="Q2556" t="str">
            <v>3 3. Único Contratista</v>
          </cell>
          <cell r="U2556">
            <v>1030617091</v>
          </cell>
          <cell r="V2556" t="str">
            <v>CHRISTIAN CAMILO VELASQUEZ TORRES</v>
          </cell>
        </row>
        <row r="2557">
          <cell r="C2557" t="str">
            <v>434-2024</v>
          </cell>
          <cell r="D2557" t="str">
            <v>ETNA CRISTINA NAVARRO CASTELLANOS</v>
          </cell>
          <cell r="E2557" t="str">
            <v>ETNA CRISTINA NAVARRO CASTELLANOS</v>
          </cell>
          <cell r="F2557" t="str">
            <v>Cédula de Ciudadania</v>
          </cell>
          <cell r="G2557">
            <v>1032441839</v>
          </cell>
          <cell r="H2557">
            <v>1032441839</v>
          </cell>
          <cell r="I2557">
            <v>1</v>
          </cell>
          <cell r="K2557" t="str">
            <v>Natural</v>
          </cell>
          <cell r="L2557" t="str">
            <v>1 Natural</v>
          </cell>
          <cell r="M2557" t="str">
            <v>2 Privada (1)</v>
          </cell>
          <cell r="N2557" t="str">
            <v>4 Persona Natural (2)</v>
          </cell>
          <cell r="O2557" t="str">
            <v>1 Nacional</v>
          </cell>
          <cell r="Q2557" t="str">
            <v>3 3. Único Contratista</v>
          </cell>
          <cell r="U2557">
            <v>1032441839</v>
          </cell>
          <cell r="V2557" t="str">
            <v>ETNA CRISTINA NAVARRO CASTELLANOS</v>
          </cell>
        </row>
        <row r="2558">
          <cell r="C2558" t="str">
            <v>435-2024</v>
          </cell>
          <cell r="D2558" t="str">
            <v>OSCAR TORO CARDENAS</v>
          </cell>
          <cell r="E2558" t="str">
            <v>OSCAR TORO CARDENAS</v>
          </cell>
          <cell r="F2558" t="str">
            <v>Cédula de Ciudadania</v>
          </cell>
          <cell r="G2558">
            <v>79660658</v>
          </cell>
          <cell r="H2558">
            <v>79660658</v>
          </cell>
          <cell r="I2558">
            <v>4</v>
          </cell>
          <cell r="K2558" t="str">
            <v>Natural</v>
          </cell>
          <cell r="L2558" t="str">
            <v>1 Natural</v>
          </cell>
          <cell r="M2558" t="str">
            <v>2 Privada (1)</v>
          </cell>
          <cell r="N2558" t="str">
            <v>4 Persona Natural (2)</v>
          </cell>
          <cell r="O2558" t="str">
            <v>1 Nacional</v>
          </cell>
          <cell r="Q2558" t="str">
            <v>3 3. Único Contratista</v>
          </cell>
          <cell r="U2558">
            <v>79660658</v>
          </cell>
          <cell r="V2558" t="str">
            <v>OSCAR TORO CARDENAS</v>
          </cell>
        </row>
        <row r="2559">
          <cell r="C2559" t="str">
            <v>436-2024</v>
          </cell>
          <cell r="D2559" t="str">
            <v>SANDRA CAROLINA MAHECHA CUBIDES</v>
          </cell>
          <cell r="E2559" t="str">
            <v>SANDRA CAROLINA MAHECHA CUBIDES</v>
          </cell>
          <cell r="F2559" t="str">
            <v>Cédula de Ciudadania</v>
          </cell>
          <cell r="G2559">
            <v>1032359646</v>
          </cell>
          <cell r="H2559">
            <v>1032359646</v>
          </cell>
          <cell r="I2559">
            <v>7</v>
          </cell>
          <cell r="K2559" t="str">
            <v>Natural</v>
          </cell>
          <cell r="L2559" t="str">
            <v>1 Natural</v>
          </cell>
          <cell r="M2559" t="str">
            <v>2 Privada (1)</v>
          </cell>
          <cell r="N2559" t="str">
            <v>4 Persona Natural (2)</v>
          </cell>
          <cell r="O2559" t="str">
            <v>1 Nacional</v>
          </cell>
          <cell r="Q2559" t="str">
            <v>3 3. Único Contratista</v>
          </cell>
          <cell r="U2559">
            <v>1032359646</v>
          </cell>
          <cell r="V2559" t="str">
            <v>SANDRA CAROLINA MAHECHA CUBIDES</v>
          </cell>
        </row>
        <row r="2560">
          <cell r="C2560" t="str">
            <v>437-2024</v>
          </cell>
          <cell r="D2560" t="str">
            <v>LUZ YERALDIN CABALLERO RODRIGUEZ</v>
          </cell>
          <cell r="E2560" t="str">
            <v>LUZ YERALDIN CABALLERO RODRIGUEZ</v>
          </cell>
          <cell r="F2560" t="str">
            <v>Cédula de Ciudadania</v>
          </cell>
          <cell r="G2560">
            <v>1030637718</v>
          </cell>
          <cell r="H2560">
            <v>1030637718</v>
          </cell>
          <cell r="I2560">
            <v>4</v>
          </cell>
          <cell r="K2560" t="str">
            <v>Natural</v>
          </cell>
          <cell r="L2560" t="str">
            <v>1 Natural</v>
          </cell>
          <cell r="M2560" t="str">
            <v>2 Privada (1)</v>
          </cell>
          <cell r="N2560" t="str">
            <v>4 Persona Natural (2)</v>
          </cell>
          <cell r="O2560" t="str">
            <v>1 Nacional</v>
          </cell>
          <cell r="Q2560" t="str">
            <v>3 3. Único Contratista</v>
          </cell>
          <cell r="U2560">
            <v>1030637718</v>
          </cell>
          <cell r="V2560" t="str">
            <v>LUZ YERALDIN CABALLERO RODRIGUEZ</v>
          </cell>
        </row>
        <row r="2561">
          <cell r="C2561" t="str">
            <v>438-2024</v>
          </cell>
          <cell r="D2561" t="str">
            <v>Angie Nataly Ruiz Rodriguez</v>
          </cell>
          <cell r="E2561" t="str">
            <v>ANGIE NATALY RUIZ RODRIGUEZ</v>
          </cell>
          <cell r="F2561" t="str">
            <v>Cédula de Ciudadania</v>
          </cell>
          <cell r="G2561">
            <v>1022360809</v>
          </cell>
          <cell r="H2561">
            <v>1022360809</v>
          </cell>
          <cell r="I2561">
            <v>6</v>
          </cell>
          <cell r="K2561" t="str">
            <v>Natural</v>
          </cell>
          <cell r="L2561" t="str">
            <v>1 Natural</v>
          </cell>
          <cell r="M2561" t="str">
            <v>2 Privada (1)</v>
          </cell>
          <cell r="N2561" t="str">
            <v>4 Persona Natural (2)</v>
          </cell>
          <cell r="O2561" t="str">
            <v>1 Nacional</v>
          </cell>
          <cell r="Q2561" t="str">
            <v>3 3. Único Contratista</v>
          </cell>
          <cell r="U2561">
            <v>1022360809</v>
          </cell>
          <cell r="V2561" t="str">
            <v>ANGIE NATALY RUIZ RODRIGUEZ</v>
          </cell>
        </row>
        <row r="2562">
          <cell r="C2562" t="str">
            <v>439-2024</v>
          </cell>
          <cell r="D2562" t="str">
            <v>Angela Catalina Abril García</v>
          </cell>
          <cell r="E2562" t="str">
            <v>ANGELA CATALINA ABRIL GARCIA</v>
          </cell>
          <cell r="F2562" t="str">
            <v>Cédula de Ciudadania</v>
          </cell>
          <cell r="G2562">
            <v>1018404700</v>
          </cell>
          <cell r="H2562">
            <v>1018404700</v>
          </cell>
          <cell r="I2562">
            <v>9</v>
          </cell>
          <cell r="K2562" t="str">
            <v>Natural</v>
          </cell>
          <cell r="L2562" t="str">
            <v>1 Natural</v>
          </cell>
          <cell r="M2562" t="str">
            <v>2 Privada (1)</v>
          </cell>
          <cell r="N2562" t="str">
            <v>4 Persona Natural (2)</v>
          </cell>
          <cell r="O2562" t="str">
            <v>1 Nacional</v>
          </cell>
          <cell r="Q2562" t="str">
            <v>3 3. Único Contratista</v>
          </cell>
          <cell r="U2562">
            <v>1018404700</v>
          </cell>
          <cell r="V2562" t="str">
            <v>ANGELA CATALINA ABRIL GARCIA</v>
          </cell>
        </row>
        <row r="2563">
          <cell r="C2563" t="str">
            <v>440-2024</v>
          </cell>
          <cell r="D2563" t="str">
            <v>Mónica Andrea Fernández Vera</v>
          </cell>
          <cell r="E2563" t="str">
            <v>MONICA ANDREA FERNANDEZ VERA</v>
          </cell>
          <cell r="F2563" t="str">
            <v>Cédula de Ciudadania</v>
          </cell>
          <cell r="G2563">
            <v>1012326661</v>
          </cell>
          <cell r="H2563">
            <v>1012326661</v>
          </cell>
          <cell r="I2563">
            <v>3</v>
          </cell>
          <cell r="K2563" t="str">
            <v>Natural</v>
          </cell>
          <cell r="L2563" t="str">
            <v>1 Natural</v>
          </cell>
          <cell r="M2563" t="str">
            <v>2 Privada (1)</v>
          </cell>
          <cell r="N2563" t="str">
            <v>4 Persona Natural (2)</v>
          </cell>
          <cell r="O2563" t="str">
            <v>1 Nacional</v>
          </cell>
          <cell r="Q2563" t="str">
            <v>3 3. Único Contratista</v>
          </cell>
          <cell r="U2563">
            <v>1012326661</v>
          </cell>
          <cell r="V2563" t="str">
            <v>MONICA ANDREA FERNANDEZ VERA</v>
          </cell>
        </row>
        <row r="2564">
          <cell r="C2564" t="str">
            <v>441-2024</v>
          </cell>
          <cell r="D2564" t="str">
            <v>Angela Patricia Atuesta Fajardo</v>
          </cell>
          <cell r="E2564" t="str">
            <v>ANGELA PATRICIA ATUESTA FAJARDO</v>
          </cell>
          <cell r="F2564" t="str">
            <v>Cédula de Ciudadania</v>
          </cell>
          <cell r="G2564">
            <v>1026559037</v>
          </cell>
          <cell r="H2564">
            <v>1026559037</v>
          </cell>
          <cell r="I2564">
            <v>8</v>
          </cell>
          <cell r="K2564" t="str">
            <v>Natural</v>
          </cell>
          <cell r="L2564" t="str">
            <v>1 Natural</v>
          </cell>
          <cell r="M2564" t="str">
            <v>2 Privada (1)</v>
          </cell>
          <cell r="N2564" t="str">
            <v>4 Persona Natural (2)</v>
          </cell>
          <cell r="O2564" t="str">
            <v>1 Nacional</v>
          </cell>
          <cell r="Q2564" t="str">
            <v>3 3. Único Contratista</v>
          </cell>
          <cell r="U2564">
            <v>1026559037</v>
          </cell>
          <cell r="V2564" t="str">
            <v>ANGELA PATRICIA ATUESTA FAJARDO</v>
          </cell>
        </row>
        <row r="2565">
          <cell r="C2565" t="str">
            <v>442-2024</v>
          </cell>
          <cell r="D2565" t="str">
            <v>Laura Acero Polanía</v>
          </cell>
          <cell r="E2565" t="str">
            <v>LAURA ACERO POLANIA</v>
          </cell>
          <cell r="F2565" t="str">
            <v>Cédula de Ciudadania</v>
          </cell>
          <cell r="G2565">
            <v>1015416592</v>
          </cell>
          <cell r="H2565">
            <v>1015416592</v>
          </cell>
          <cell r="I2565">
            <v>0</v>
          </cell>
          <cell r="K2565" t="str">
            <v>Natural</v>
          </cell>
          <cell r="L2565" t="str">
            <v>1 Natural</v>
          </cell>
          <cell r="M2565" t="str">
            <v>2 Privada (1)</v>
          </cell>
          <cell r="N2565" t="str">
            <v>4 Persona Natural (2)</v>
          </cell>
          <cell r="O2565" t="str">
            <v>1 Nacional</v>
          </cell>
          <cell r="Q2565" t="str">
            <v>3 3. Único Contratista</v>
          </cell>
          <cell r="U2565">
            <v>1015416592</v>
          </cell>
          <cell r="V2565" t="str">
            <v>LAURA ACERO POLANIA</v>
          </cell>
        </row>
        <row r="2566">
          <cell r="C2566" t="str">
            <v>443-2024</v>
          </cell>
          <cell r="D2566" t="str">
            <v>William Ricardo gonzalez Trejos</v>
          </cell>
          <cell r="E2566" t="str">
            <v>WILLIAM RICARDO GONZALEZ TREJOS</v>
          </cell>
          <cell r="F2566" t="str">
            <v>Cédula de Ciudadania</v>
          </cell>
          <cell r="G2566">
            <v>1013596721</v>
          </cell>
          <cell r="H2566">
            <v>88052000000</v>
          </cell>
          <cell r="I2566">
            <v>2</v>
          </cell>
          <cell r="K2566" t="str">
            <v>Natural</v>
          </cell>
          <cell r="L2566" t="str">
            <v>1 Natural</v>
          </cell>
          <cell r="M2566" t="str">
            <v>2 Privada (1)</v>
          </cell>
          <cell r="N2566" t="str">
            <v>4 Persona Natural (2)</v>
          </cell>
          <cell r="O2566" t="str">
            <v>1 Nacional</v>
          </cell>
          <cell r="Q2566" t="str">
            <v>3 3. Único Contratista</v>
          </cell>
          <cell r="U2566">
            <v>1013596721</v>
          </cell>
          <cell r="V2566" t="str">
            <v>William Ricardo gonzalez Trejos</v>
          </cell>
        </row>
        <row r="2567">
          <cell r="C2567" t="str">
            <v>444-2024</v>
          </cell>
          <cell r="D2567" t="str">
            <v>Liliana Monroy Martinez</v>
          </cell>
          <cell r="E2567" t="str">
            <v>LILIANA MONROY MARTINEZ</v>
          </cell>
          <cell r="F2567" t="str">
            <v>Cédula de Ciudadania</v>
          </cell>
          <cell r="G2567">
            <v>52908045</v>
          </cell>
          <cell r="H2567">
            <v>52908045</v>
          </cell>
          <cell r="I2567">
            <v>9</v>
          </cell>
          <cell r="K2567" t="str">
            <v>Natural</v>
          </cell>
          <cell r="L2567" t="str">
            <v>1 Natural</v>
          </cell>
          <cell r="M2567" t="str">
            <v>2 Privada (1)</v>
          </cell>
          <cell r="N2567" t="str">
            <v>4 Persona Natural (2)</v>
          </cell>
          <cell r="O2567" t="str">
            <v>1 Nacional</v>
          </cell>
          <cell r="Q2567" t="str">
            <v>3 3. Único Contratista</v>
          </cell>
          <cell r="U2567">
            <v>52908045</v>
          </cell>
          <cell r="V2567" t="str">
            <v>LILIANA MONROY MARTINEZ</v>
          </cell>
        </row>
        <row r="2568">
          <cell r="C2568" t="str">
            <v>445-2024</v>
          </cell>
          <cell r="D2568" t="str">
            <v>PAOLA JARA BAQUERO</v>
          </cell>
          <cell r="E2568" t="str">
            <v>PAOLA JARA BAQUERO</v>
          </cell>
          <cell r="F2568" t="str">
            <v>Cédula de Ciudadania</v>
          </cell>
          <cell r="G2568">
            <v>1136880376</v>
          </cell>
          <cell r="H2568">
            <v>1136880376</v>
          </cell>
          <cell r="I2568">
            <v>3</v>
          </cell>
          <cell r="K2568" t="str">
            <v>Natural</v>
          </cell>
          <cell r="L2568" t="str">
            <v>1 Natural</v>
          </cell>
          <cell r="M2568" t="str">
            <v>2 Privada (1)</v>
          </cell>
          <cell r="N2568" t="str">
            <v>4 Persona Natural (2)</v>
          </cell>
          <cell r="O2568" t="str">
            <v>1 Nacional</v>
          </cell>
          <cell r="Q2568" t="str">
            <v>3 3. Único Contratista</v>
          </cell>
          <cell r="U2568">
            <v>1136880376</v>
          </cell>
          <cell r="V2568" t="str">
            <v>PAOLA JARA BAQUERO</v>
          </cell>
        </row>
        <row r="2569">
          <cell r="C2569" t="str">
            <v>446-2024</v>
          </cell>
          <cell r="D2569" t="str">
            <v>Viviana Marcela Gonzalez Avila</v>
          </cell>
          <cell r="E2569" t="str">
            <v>VIVIANA MARCELA GONZALEZ AVILA</v>
          </cell>
          <cell r="F2569" t="str">
            <v>Cédula de Ciudadania</v>
          </cell>
          <cell r="G2569">
            <v>1023898257</v>
          </cell>
          <cell r="H2569">
            <v>1023898257</v>
          </cell>
          <cell r="I2569">
            <v>4</v>
          </cell>
          <cell r="K2569" t="str">
            <v>Natural</v>
          </cell>
          <cell r="L2569" t="str">
            <v>1 Natural</v>
          </cell>
          <cell r="M2569" t="str">
            <v>2 Privada (1)</v>
          </cell>
          <cell r="N2569" t="str">
            <v>4 Persona Natural (2)</v>
          </cell>
          <cell r="O2569" t="str">
            <v>1 Nacional</v>
          </cell>
          <cell r="Q2569" t="str">
            <v>3 3. Único Contratista</v>
          </cell>
          <cell r="U2569">
            <v>1023898257</v>
          </cell>
          <cell r="V2569" t="str">
            <v>VIVIANA MARCELA GONZALEZ AVILA</v>
          </cell>
        </row>
        <row r="2570">
          <cell r="C2570" t="str">
            <v>447-2024</v>
          </cell>
          <cell r="D2570" t="str">
            <v>Claudia Patricia Mendoza Castillo</v>
          </cell>
          <cell r="E2570" t="str">
            <v>CLAUDIA PATRICIA MENDOZA CASTILLO</v>
          </cell>
          <cell r="F2570" t="str">
            <v>Cédula de Ciudadania</v>
          </cell>
          <cell r="G2570">
            <v>1016081158</v>
          </cell>
          <cell r="H2570">
            <v>1016081158</v>
          </cell>
          <cell r="I2570">
            <v>0</v>
          </cell>
          <cell r="K2570" t="str">
            <v>Natural</v>
          </cell>
          <cell r="L2570" t="str">
            <v>1 Natural</v>
          </cell>
          <cell r="M2570" t="str">
            <v>2 Privada (1)</v>
          </cell>
          <cell r="N2570" t="str">
            <v>4 Persona Natural (2)</v>
          </cell>
          <cell r="O2570" t="str">
            <v>1 Nacional</v>
          </cell>
          <cell r="Q2570" t="str">
            <v>3 3. Único Contratista</v>
          </cell>
          <cell r="U2570">
            <v>1016081158</v>
          </cell>
          <cell r="V2570" t="str">
            <v>CLAUDIA PATRICIA MENDOZA CASTILLO</v>
          </cell>
        </row>
        <row r="2571">
          <cell r="C2571" t="str">
            <v>448-2024</v>
          </cell>
          <cell r="D2571" t="str">
            <v>John Alejandro Prieto</v>
          </cell>
          <cell r="E2571" t="str">
            <v>JOHN ALEJANDRO PRIETO</v>
          </cell>
          <cell r="F2571" t="str">
            <v>Cédula de Ciudadania</v>
          </cell>
          <cell r="G2571">
            <v>80089646</v>
          </cell>
          <cell r="H2571">
            <v>80089646</v>
          </cell>
          <cell r="I2571">
            <v>1</v>
          </cell>
          <cell r="K2571" t="str">
            <v>Natural</v>
          </cell>
          <cell r="L2571" t="str">
            <v>1 Natural</v>
          </cell>
          <cell r="M2571" t="str">
            <v>2 Privada (1)</v>
          </cell>
          <cell r="N2571" t="str">
            <v>4 Persona Natural (2)</v>
          </cell>
          <cell r="O2571" t="str">
            <v>1 Nacional</v>
          </cell>
          <cell r="Q2571" t="str">
            <v>3 3. Único Contratista</v>
          </cell>
          <cell r="U2571">
            <v>80089646</v>
          </cell>
          <cell r="V2571" t="str">
            <v>JOHN ALEJANDRO PRIETO</v>
          </cell>
        </row>
        <row r="2572">
          <cell r="C2572" t="str">
            <v>449-2024</v>
          </cell>
          <cell r="D2572" t="str">
            <v>Paola Sierra</v>
          </cell>
          <cell r="E2572" t="str">
            <v>PAOLA INES SIERRA RAMIREZ</v>
          </cell>
          <cell r="F2572" t="str">
            <v>Cédula de Ciudadania</v>
          </cell>
          <cell r="G2572">
            <v>52996032</v>
          </cell>
          <cell r="H2572">
            <v>52996032</v>
          </cell>
          <cell r="I2572">
            <v>9</v>
          </cell>
          <cell r="K2572" t="str">
            <v>Natural</v>
          </cell>
          <cell r="L2572" t="str">
            <v>1 Natural</v>
          </cell>
          <cell r="M2572" t="str">
            <v>2 Privada (1)</v>
          </cell>
          <cell r="N2572" t="str">
            <v>4 Persona Natural (2)</v>
          </cell>
          <cell r="O2572" t="str">
            <v>1 Nacional</v>
          </cell>
          <cell r="Q2572" t="str">
            <v>3 3. Único Contratista</v>
          </cell>
          <cell r="U2572">
            <v>52996032</v>
          </cell>
          <cell r="V2572" t="str">
            <v>PAOLA INES SIERRA RAMIREZ</v>
          </cell>
        </row>
        <row r="2573">
          <cell r="C2573" t="str">
            <v>450-2024</v>
          </cell>
          <cell r="D2573" t="str">
            <v>JUAN FRANCISCO BELTRAN BECERRA</v>
          </cell>
          <cell r="E2573" t="str">
            <v>JUAN FRANCISCO BELTRAN BECERRA</v>
          </cell>
          <cell r="F2573" t="str">
            <v>Cédula de Ciudadania</v>
          </cell>
          <cell r="G2573">
            <v>1026576557</v>
          </cell>
          <cell r="H2573">
            <v>1026576557</v>
          </cell>
          <cell r="I2573">
            <v>8</v>
          </cell>
          <cell r="K2573" t="str">
            <v>Natural</v>
          </cell>
          <cell r="L2573" t="str">
            <v>1 Natural</v>
          </cell>
          <cell r="M2573" t="str">
            <v>2 Privada (1)</v>
          </cell>
          <cell r="N2573" t="str">
            <v>4 Persona Natural (2)</v>
          </cell>
          <cell r="O2573" t="str">
            <v>1 Nacional</v>
          </cell>
          <cell r="Q2573" t="str">
            <v>3 3. Único Contratista</v>
          </cell>
          <cell r="U2573">
            <v>1026576557</v>
          </cell>
          <cell r="V2573" t="str">
            <v>JUAN FRANCISCO BELTRAN BECERRA</v>
          </cell>
        </row>
        <row r="2574">
          <cell r="C2574" t="str">
            <v>451-2024</v>
          </cell>
          <cell r="D2574" t="str">
            <v>Yonkell Rodriguez Peña</v>
          </cell>
          <cell r="E2574" t="str">
            <v>YONKELL RODRIGUEZ PEÑA</v>
          </cell>
          <cell r="F2574" t="str">
            <v>Cédula de Ciudadania</v>
          </cell>
          <cell r="G2574">
            <v>91110756</v>
          </cell>
          <cell r="H2574">
            <v>91110756</v>
          </cell>
          <cell r="I2574">
            <v>2</v>
          </cell>
          <cell r="K2574" t="str">
            <v>Natural</v>
          </cell>
          <cell r="L2574" t="str">
            <v>1 Natural</v>
          </cell>
          <cell r="M2574" t="str">
            <v>2 Privada (1)</v>
          </cell>
          <cell r="N2574" t="str">
            <v>4 Persona Natural (2)</v>
          </cell>
          <cell r="O2574" t="str">
            <v>1 Nacional</v>
          </cell>
          <cell r="Q2574" t="str">
            <v>3 3. Único Contratista</v>
          </cell>
          <cell r="U2574">
            <v>91110756</v>
          </cell>
          <cell r="V2574" t="str">
            <v>YONKELL RODRIGUEZ PEÑA</v>
          </cell>
        </row>
        <row r="2575">
          <cell r="C2575" t="str">
            <v>452-2024</v>
          </cell>
          <cell r="D2575" t="str">
            <v>ELVIA MARIA ROZO RINCON</v>
          </cell>
          <cell r="E2575" t="str">
            <v>ELVIA MARIA ROZO RINCON</v>
          </cell>
          <cell r="F2575" t="str">
            <v>Cédula de Ciudadania</v>
          </cell>
          <cell r="G2575">
            <v>25100672</v>
          </cell>
          <cell r="H2575">
            <v>25100672</v>
          </cell>
          <cell r="I2575">
            <v>1</v>
          </cell>
          <cell r="K2575" t="str">
            <v>Natural</v>
          </cell>
          <cell r="L2575" t="str">
            <v>1 Natural</v>
          </cell>
          <cell r="M2575" t="str">
            <v>2 Privada (1)</v>
          </cell>
          <cell r="N2575" t="str">
            <v>4 Persona Natural (2)</v>
          </cell>
          <cell r="O2575" t="str">
            <v>1 Nacional</v>
          </cell>
          <cell r="Q2575" t="str">
            <v>3 3. Único Contratista</v>
          </cell>
          <cell r="U2575">
            <v>25100672</v>
          </cell>
          <cell r="V2575" t="str">
            <v>ELVIA MARIA ROZO RINCON</v>
          </cell>
        </row>
        <row r="2576">
          <cell r="C2576" t="str">
            <v>453-2024</v>
          </cell>
          <cell r="D2576" t="str">
            <v>Pablo Cesar Restrepo Vejarano</v>
          </cell>
          <cell r="E2576" t="str">
            <v>PABLO CESAR RESTREPO VEJARANO</v>
          </cell>
          <cell r="F2576" t="str">
            <v>Cédula de Ciudadania</v>
          </cell>
          <cell r="G2576">
            <v>76320093</v>
          </cell>
          <cell r="H2576">
            <v>76320093</v>
          </cell>
          <cell r="I2576">
            <v>4</v>
          </cell>
          <cell r="K2576" t="str">
            <v>Natural</v>
          </cell>
          <cell r="L2576" t="str">
            <v>1 Natural</v>
          </cell>
          <cell r="M2576" t="str">
            <v>2 Privada (1)</v>
          </cell>
          <cell r="N2576" t="str">
            <v>4 Persona Natural (2)</v>
          </cell>
          <cell r="O2576" t="str">
            <v>1 Nacional</v>
          </cell>
          <cell r="Q2576" t="str">
            <v>3 3. Único Contratista</v>
          </cell>
          <cell r="U2576">
            <v>76320093</v>
          </cell>
          <cell r="V2576" t="str">
            <v>PABLO CESAR RESTREPO VEJARANO</v>
          </cell>
        </row>
        <row r="2577">
          <cell r="C2577" t="str">
            <v>454-2024</v>
          </cell>
          <cell r="D2577" t="str">
            <v>catalina ardila guzmán</v>
          </cell>
          <cell r="E2577" t="str">
            <v>CATALINA ARDILA GUZMAN</v>
          </cell>
          <cell r="F2577" t="str">
            <v>Cédula de Ciudadania</v>
          </cell>
          <cell r="G2577">
            <v>1032426488</v>
          </cell>
          <cell r="H2577">
            <v>1032426488</v>
          </cell>
          <cell r="I2577">
            <v>7</v>
          </cell>
          <cell r="K2577" t="str">
            <v>Natural</v>
          </cell>
          <cell r="L2577" t="str">
            <v>1 Natural</v>
          </cell>
          <cell r="M2577" t="str">
            <v>2 Privada (1)</v>
          </cell>
          <cell r="N2577" t="str">
            <v>4 Persona Natural (2)</v>
          </cell>
          <cell r="O2577" t="str">
            <v>1 Nacional</v>
          </cell>
          <cell r="Q2577" t="str">
            <v>3 3. Único Contratista</v>
          </cell>
          <cell r="U2577">
            <v>1032426488</v>
          </cell>
          <cell r="V2577" t="str">
            <v>CATALINA ARDILA GUZMAN</v>
          </cell>
        </row>
        <row r="2578">
          <cell r="C2578" t="str">
            <v>455-2024</v>
          </cell>
          <cell r="D2578" t="str">
            <v>LILIANA CAROLINA VALENCIA MONTANA</v>
          </cell>
          <cell r="E2578" t="str">
            <v>LILIANA CAROLINA VALENCIA MONTAÑA</v>
          </cell>
          <cell r="F2578" t="str">
            <v>Cédula de Ciudadania</v>
          </cell>
          <cell r="G2578">
            <v>1033713301</v>
          </cell>
          <cell r="H2578">
            <v>1033713301</v>
          </cell>
          <cell r="I2578">
            <v>3</v>
          </cell>
          <cell r="K2578" t="str">
            <v>Natural</v>
          </cell>
          <cell r="L2578" t="str">
            <v>1 Natural</v>
          </cell>
          <cell r="M2578" t="str">
            <v>2 Privada (1)</v>
          </cell>
          <cell r="N2578" t="str">
            <v>4 Persona Natural (2)</v>
          </cell>
          <cell r="O2578" t="str">
            <v>1 Nacional</v>
          </cell>
          <cell r="Q2578" t="str">
            <v>3 3. Único Contratista</v>
          </cell>
          <cell r="U2578">
            <v>1033713301</v>
          </cell>
          <cell r="V2578" t="str">
            <v>LILIANA CAROLINA VALENCIA MONTAÑA</v>
          </cell>
        </row>
        <row r="2579">
          <cell r="C2579" t="str">
            <v>456-2024</v>
          </cell>
          <cell r="D2579" t="str">
            <v>JOSE RAFAEL RAMIREZ MANTILLA</v>
          </cell>
          <cell r="E2579" t="str">
            <v>JOSE RAFAEL RAMIREZ MANTILLA</v>
          </cell>
          <cell r="F2579" t="str">
            <v>Cédula de Ciudadania</v>
          </cell>
          <cell r="G2579">
            <v>79463127</v>
          </cell>
          <cell r="H2579">
            <v>79463127</v>
          </cell>
          <cell r="I2579">
            <v>0</v>
          </cell>
          <cell r="K2579" t="str">
            <v>Natural</v>
          </cell>
          <cell r="L2579" t="str">
            <v>1 Natural</v>
          </cell>
          <cell r="M2579" t="str">
            <v>2 Privada (1)</v>
          </cell>
          <cell r="N2579" t="str">
            <v>4 Persona Natural (2)</v>
          </cell>
          <cell r="O2579" t="str">
            <v>1 Nacional</v>
          </cell>
          <cell r="Q2579" t="str">
            <v>3 3. Único Contratista</v>
          </cell>
          <cell r="U2579">
            <v>79463127</v>
          </cell>
          <cell r="V2579" t="str">
            <v>JOSE RAFAEL RAMIREZ MANTILLA</v>
          </cell>
        </row>
        <row r="2580">
          <cell r="C2580" t="str">
            <v>457-2024</v>
          </cell>
          <cell r="D2580" t="str">
            <v>GEESBORM ESTEEVEN NIÑO DURAN</v>
          </cell>
          <cell r="E2580" t="str">
            <v>GEESBORM ESTEEVEN NIÑO DURAN</v>
          </cell>
          <cell r="F2580" t="str">
            <v>Cédula de Ciudadania</v>
          </cell>
          <cell r="G2580">
            <v>91080835</v>
          </cell>
          <cell r="H2580">
            <v>91080835</v>
          </cell>
          <cell r="I2580">
            <v>6</v>
          </cell>
          <cell r="K2580" t="str">
            <v>Natural</v>
          </cell>
          <cell r="L2580" t="str">
            <v>1 Natural</v>
          </cell>
          <cell r="M2580" t="str">
            <v>2 Privada (1)</v>
          </cell>
          <cell r="N2580" t="str">
            <v>4 Persona Natural (2)</v>
          </cell>
          <cell r="O2580" t="str">
            <v>1 Nacional</v>
          </cell>
          <cell r="Q2580" t="str">
            <v>3 3. Único Contratista</v>
          </cell>
          <cell r="U2580">
            <v>91080835</v>
          </cell>
          <cell r="V2580" t="str">
            <v>GEESBORM ESTEEVEN NIÑO DURAN</v>
          </cell>
        </row>
        <row r="2581">
          <cell r="C2581" t="str">
            <v>458-2024</v>
          </cell>
          <cell r="D2581" t="str">
            <v>Jorge Armando Palacios Osorio</v>
          </cell>
          <cell r="E2581" t="str">
            <v>JORGE ARMANDO PALACIOS OSORIO</v>
          </cell>
          <cell r="F2581" t="str">
            <v>Cédula de Ciudadania</v>
          </cell>
          <cell r="G2581">
            <v>80547912</v>
          </cell>
          <cell r="H2581">
            <v>80547912</v>
          </cell>
          <cell r="I2581">
            <v>1</v>
          </cell>
          <cell r="K2581" t="str">
            <v>Natural</v>
          </cell>
          <cell r="L2581" t="str">
            <v>1 Natural</v>
          </cell>
          <cell r="M2581" t="str">
            <v>2 Privada (1)</v>
          </cell>
          <cell r="N2581" t="str">
            <v>4 Persona Natural (2)</v>
          </cell>
          <cell r="O2581" t="str">
            <v>1 Nacional</v>
          </cell>
          <cell r="Q2581" t="str">
            <v>3 3. Único Contratista</v>
          </cell>
          <cell r="U2581">
            <v>80547912</v>
          </cell>
          <cell r="V2581" t="str">
            <v>JORGE ARMANDO PALACIOS OSORIO</v>
          </cell>
        </row>
        <row r="2582">
          <cell r="C2582" t="str">
            <v>459-2024</v>
          </cell>
          <cell r="D2582" t="str">
            <v>Constantino Salamanca Coronado</v>
          </cell>
          <cell r="E2582" t="str">
            <v>CONSTANTINO SALAMANCA CORONADO</v>
          </cell>
          <cell r="F2582" t="str">
            <v>NIT</v>
          </cell>
          <cell r="G2582">
            <v>79404984</v>
          </cell>
          <cell r="H2582">
            <v>79404984</v>
          </cell>
          <cell r="I2582">
            <v>4</v>
          </cell>
          <cell r="K2582" t="str">
            <v>Natural</v>
          </cell>
          <cell r="L2582" t="str">
            <v>2 Jurídica</v>
          </cell>
          <cell r="N2582" t="str">
            <v>3 Privadas (2)</v>
          </cell>
          <cell r="O2582" t="str">
            <v>1 Nacional</v>
          </cell>
          <cell r="Q2582" t="str">
            <v>3 3. Único Contratista</v>
          </cell>
          <cell r="U2582">
            <v>79404984</v>
          </cell>
          <cell r="V2582" t="str">
            <v>CONSTANTINO SALAMANCA CORONADO</v>
          </cell>
        </row>
        <row r="2583">
          <cell r="C2583" t="str">
            <v>460-2024</v>
          </cell>
          <cell r="D2583" t="str">
            <v>JUAN CARLOS MILLAN GUTIERREZ</v>
          </cell>
          <cell r="E2583" t="str">
            <v>JUAN CARLOS MILLAN GUTIERREZ</v>
          </cell>
          <cell r="F2583" t="str">
            <v>Cédula de Ciudadania</v>
          </cell>
          <cell r="G2583">
            <v>79875221</v>
          </cell>
          <cell r="H2583">
            <v>79875221</v>
          </cell>
          <cell r="I2583">
            <v>3</v>
          </cell>
          <cell r="K2583" t="str">
            <v>Natural</v>
          </cell>
          <cell r="L2583" t="str">
            <v>1 Natural</v>
          </cell>
          <cell r="M2583" t="str">
            <v>2 Privada (1)</v>
          </cell>
          <cell r="N2583" t="str">
            <v>4 Persona Natural (2)</v>
          </cell>
          <cell r="O2583" t="str">
            <v>1 Nacional</v>
          </cell>
          <cell r="Q2583" t="str">
            <v>3 3. Único Contratista</v>
          </cell>
          <cell r="U2583">
            <v>79875221</v>
          </cell>
          <cell r="V2583" t="str">
            <v>JUAN CARLOS MILLAN GUTIERREZ</v>
          </cell>
        </row>
        <row r="2584">
          <cell r="C2584" t="str">
            <v>461-2024</v>
          </cell>
          <cell r="D2584" t="str">
            <v>PABLO ANDRES GOMEZ RODRIGUEZ</v>
          </cell>
          <cell r="E2584" t="str">
            <v>PABLO ANDRES GOMEZ RODRIGUEZ</v>
          </cell>
          <cell r="F2584" t="str">
            <v>Cédula de Ciudadania</v>
          </cell>
          <cell r="G2584">
            <v>1022397962</v>
          </cell>
          <cell r="H2584">
            <v>1022397962</v>
          </cell>
          <cell r="I2584">
            <v>5</v>
          </cell>
          <cell r="K2584" t="str">
            <v>Natural</v>
          </cell>
          <cell r="L2584" t="str">
            <v>1 Natural</v>
          </cell>
          <cell r="M2584" t="str">
            <v>2 Privada (1)</v>
          </cell>
          <cell r="N2584" t="str">
            <v>4 Persona Natural (2)</v>
          </cell>
          <cell r="O2584" t="str">
            <v>1 Nacional</v>
          </cell>
          <cell r="Q2584" t="str">
            <v>3 3. Único Contratista</v>
          </cell>
          <cell r="U2584">
            <v>1022397962</v>
          </cell>
          <cell r="V2584" t="str">
            <v>PABLO ANDRES GOMEZ RODRIGUEZ</v>
          </cell>
        </row>
        <row r="2585">
          <cell r="C2585" t="str">
            <v>462-2024</v>
          </cell>
          <cell r="D2585" t="str">
            <v>Paula Alejandra Neissa Moreno</v>
          </cell>
          <cell r="E2585" t="str">
            <v>PAULA ALEJANDRA NEISSA MORENO</v>
          </cell>
          <cell r="F2585" t="str">
            <v>Cédula de Ciudadania</v>
          </cell>
          <cell r="G2585">
            <v>1019043521</v>
          </cell>
          <cell r="H2585">
            <v>1019043521</v>
          </cell>
          <cell r="I2585">
            <v>0</v>
          </cell>
          <cell r="K2585" t="str">
            <v>Natural</v>
          </cell>
          <cell r="L2585" t="str">
            <v>1 Natural</v>
          </cell>
          <cell r="M2585" t="str">
            <v>2 Privada (1)</v>
          </cell>
          <cell r="N2585" t="str">
            <v>4 Persona Natural (2)</v>
          </cell>
          <cell r="O2585" t="str">
            <v>1 Nacional</v>
          </cell>
          <cell r="Q2585" t="str">
            <v>3 3. Único Contratista</v>
          </cell>
          <cell r="U2585">
            <v>1019043521</v>
          </cell>
          <cell r="V2585" t="str">
            <v>PAULA ALEJANDRA NEISSA MORENO</v>
          </cell>
        </row>
        <row r="2586">
          <cell r="C2586" t="str">
            <v>463-2024</v>
          </cell>
          <cell r="D2586" t="str">
            <v>Henry Caicedo Caicedo</v>
          </cell>
          <cell r="E2586" t="str">
            <v>HENRY CAICEDO CAICEDO</v>
          </cell>
          <cell r="F2586" t="str">
            <v>Cédula de Ciudadania</v>
          </cell>
          <cell r="G2586">
            <v>16537999</v>
          </cell>
          <cell r="H2586">
            <v>16537999</v>
          </cell>
          <cell r="I2586">
            <v>6</v>
          </cell>
          <cell r="K2586" t="str">
            <v>Natural</v>
          </cell>
          <cell r="L2586" t="str">
            <v>1 Natural</v>
          </cell>
          <cell r="M2586" t="str">
            <v>2 Privada (1)</v>
          </cell>
          <cell r="N2586" t="str">
            <v>4 Persona Natural (2)</v>
          </cell>
          <cell r="O2586" t="str">
            <v>1 Nacional</v>
          </cell>
          <cell r="Q2586" t="str">
            <v>3 3. Único Contratista</v>
          </cell>
          <cell r="U2586">
            <v>16537999</v>
          </cell>
          <cell r="V2586" t="str">
            <v>HENRY CAICEDO CAICEDO</v>
          </cell>
        </row>
        <row r="2587">
          <cell r="C2587" t="str">
            <v>464-2024</v>
          </cell>
          <cell r="D2587" t="str">
            <v>Alexis Lozano Tafur</v>
          </cell>
          <cell r="E2587" t="str">
            <v>ALEXIS LOZANO TAFUR</v>
          </cell>
          <cell r="F2587" t="str">
            <v>Cédula de Ciudadania</v>
          </cell>
          <cell r="G2587">
            <v>1030666850</v>
          </cell>
          <cell r="H2587">
            <v>1030666850</v>
          </cell>
          <cell r="I2587">
            <v>2</v>
          </cell>
          <cell r="K2587" t="str">
            <v>Natural</v>
          </cell>
          <cell r="L2587" t="str">
            <v>1 Natural</v>
          </cell>
          <cell r="M2587" t="str">
            <v>2 Privada (1)</v>
          </cell>
          <cell r="N2587" t="str">
            <v>4 Persona Natural (2)</v>
          </cell>
          <cell r="O2587" t="str">
            <v>1 Nacional</v>
          </cell>
          <cell r="Q2587" t="str">
            <v>3 3. Único Contratista</v>
          </cell>
          <cell r="U2587">
            <v>1030666850</v>
          </cell>
          <cell r="V2587" t="str">
            <v>ALEXIS LOZANO TAFUR</v>
          </cell>
        </row>
        <row r="2588">
          <cell r="C2588" t="str">
            <v>465-2024</v>
          </cell>
          <cell r="D2588" t="str">
            <v>HERNAN DARIO VELANDIA ALVAREZ</v>
          </cell>
          <cell r="E2588" t="str">
            <v>HERNAN DARIO VELANDIA ALVAREZ</v>
          </cell>
          <cell r="F2588" t="str">
            <v>Cédula de Ciudadania</v>
          </cell>
          <cell r="G2588">
            <v>79979486</v>
          </cell>
          <cell r="H2588">
            <v>79979486</v>
          </cell>
          <cell r="I2588">
            <v>5</v>
          </cell>
          <cell r="K2588" t="str">
            <v>Natural</v>
          </cell>
          <cell r="L2588" t="str">
            <v>1 Natural</v>
          </cell>
          <cell r="M2588" t="str">
            <v>2 Privada (1)</v>
          </cell>
          <cell r="N2588" t="str">
            <v>4 Persona Natural (2)</v>
          </cell>
          <cell r="O2588" t="str">
            <v>1 Nacional</v>
          </cell>
          <cell r="Q2588" t="str">
            <v>3 3. Único Contratista</v>
          </cell>
          <cell r="U2588">
            <v>79979486</v>
          </cell>
          <cell r="V2588" t="str">
            <v>HERNAN DARIO VELANDIA ALVAREZ</v>
          </cell>
        </row>
        <row r="2589">
          <cell r="C2589" t="str">
            <v>466-2024</v>
          </cell>
          <cell r="D2589" t="str">
            <v>Nadia Michelle Granados Delgado</v>
          </cell>
          <cell r="E2589" t="str">
            <v>NADIA MICHELLE GRANADOS DELGADO</v>
          </cell>
          <cell r="F2589" t="str">
            <v>Cédula de Ciudadania</v>
          </cell>
          <cell r="G2589">
            <v>52439051</v>
          </cell>
          <cell r="H2589">
            <v>52439051</v>
          </cell>
          <cell r="I2589">
            <v>0</v>
          </cell>
          <cell r="K2589" t="str">
            <v>Natural</v>
          </cell>
          <cell r="L2589" t="str">
            <v>1 Natural</v>
          </cell>
          <cell r="M2589" t="str">
            <v>2 Privada (1)</v>
          </cell>
          <cell r="N2589" t="str">
            <v>4 Persona Natural (2)</v>
          </cell>
          <cell r="O2589" t="str">
            <v>1 Nacional</v>
          </cell>
          <cell r="Q2589" t="str">
            <v>3 3. Único Contratista</v>
          </cell>
          <cell r="U2589">
            <v>52439051</v>
          </cell>
          <cell r="V2589" t="str">
            <v>NADIA MICHELLE GRANADOS DELGADO</v>
          </cell>
        </row>
        <row r="2590">
          <cell r="C2590" t="str">
            <v>467-2024</v>
          </cell>
          <cell r="D2590" t="str">
            <v>Eduard Alfonso Beltran Pinzon</v>
          </cell>
          <cell r="E2590" t="str">
            <v>EDUARD ALFONSO BELTRAN PINZON</v>
          </cell>
          <cell r="F2590" t="str">
            <v>Cédula de Ciudadania</v>
          </cell>
          <cell r="G2590">
            <v>79991494</v>
          </cell>
          <cell r="H2590">
            <v>79991494</v>
          </cell>
          <cell r="I2590">
            <v>3</v>
          </cell>
          <cell r="K2590" t="str">
            <v>Natural</v>
          </cell>
          <cell r="L2590" t="str">
            <v>1 Natural</v>
          </cell>
          <cell r="M2590" t="str">
            <v>2 Privada (1)</v>
          </cell>
          <cell r="N2590" t="str">
            <v>4 Persona Natural (2)</v>
          </cell>
          <cell r="O2590" t="str">
            <v>1 Nacional</v>
          </cell>
          <cell r="Q2590" t="str">
            <v>3 3. Único Contratista</v>
          </cell>
          <cell r="U2590">
            <v>79991494</v>
          </cell>
          <cell r="V2590" t="str">
            <v>EDUARD ALFONSO BELTRAN PINZON</v>
          </cell>
        </row>
        <row r="2591">
          <cell r="C2591" t="str">
            <v>468-2024</v>
          </cell>
          <cell r="D2591" t="str">
            <v>JINETH JASBLEIDY FRACO PULIDO</v>
          </cell>
          <cell r="E2591" t="str">
            <v>JINETH JASBLEIDY FRANCO PULIDO</v>
          </cell>
          <cell r="F2591" t="str">
            <v>Cédula de Ciudadania</v>
          </cell>
          <cell r="G2591">
            <v>1010215279</v>
          </cell>
          <cell r="H2591">
            <v>1010215279</v>
          </cell>
          <cell r="I2591">
            <v>9</v>
          </cell>
          <cell r="K2591" t="str">
            <v>Natural</v>
          </cell>
          <cell r="L2591" t="str">
            <v>1 Natural</v>
          </cell>
          <cell r="M2591" t="str">
            <v>2 Privada (1)</v>
          </cell>
          <cell r="N2591" t="str">
            <v>4 Persona Natural (2)</v>
          </cell>
          <cell r="O2591" t="str">
            <v>1 Nacional</v>
          </cell>
          <cell r="Q2591" t="str">
            <v>3 3. Único Contratista</v>
          </cell>
          <cell r="U2591">
            <v>1010215279</v>
          </cell>
          <cell r="V2591" t="str">
            <v>JINETH JASBLEIDY FRANCO PULIDO</v>
          </cell>
        </row>
        <row r="2592">
          <cell r="C2592" t="str">
            <v>469-2024</v>
          </cell>
          <cell r="D2592" t="str">
            <v>PABLO FELIPE GÓMEZ MONTES</v>
          </cell>
          <cell r="E2592" t="str">
            <v>PABLO FELIPE GOMEZ MONTES</v>
          </cell>
          <cell r="F2592" t="str">
            <v>Cédula de Ciudadania</v>
          </cell>
          <cell r="G2592">
            <v>1020719840</v>
          </cell>
          <cell r="H2592">
            <v>1020719840</v>
          </cell>
          <cell r="I2592">
            <v>1</v>
          </cell>
          <cell r="K2592" t="str">
            <v>Natural</v>
          </cell>
          <cell r="L2592" t="str">
            <v>1 Natural</v>
          </cell>
          <cell r="M2592" t="str">
            <v>2 Privada (1)</v>
          </cell>
          <cell r="N2592" t="str">
            <v>4 Persona Natural (2)</v>
          </cell>
          <cell r="O2592" t="str">
            <v>1 Nacional</v>
          </cell>
          <cell r="Q2592" t="str">
            <v>3 3. Único Contratista</v>
          </cell>
          <cell r="U2592">
            <v>1020719840</v>
          </cell>
          <cell r="V2592" t="str">
            <v>PABLO FELIPE GOMEZ MONTES</v>
          </cell>
        </row>
        <row r="2593">
          <cell r="C2593" t="str">
            <v>470-2024</v>
          </cell>
          <cell r="D2593" t="str">
            <v>Luis Enrique Tovar Ramirez</v>
          </cell>
          <cell r="E2593" t="str">
            <v>LUIS ENRIQUE TOVAR RAMIREZ</v>
          </cell>
          <cell r="F2593" t="str">
            <v>Cédula de Ciudadania</v>
          </cell>
          <cell r="G2593">
            <v>79761089</v>
          </cell>
          <cell r="H2593">
            <v>79761089</v>
          </cell>
          <cell r="I2593">
            <v>7</v>
          </cell>
          <cell r="K2593" t="str">
            <v>Natural</v>
          </cell>
          <cell r="L2593" t="str">
            <v>1 Natural</v>
          </cell>
          <cell r="M2593" t="str">
            <v>2 Privada (1)</v>
          </cell>
          <cell r="N2593" t="str">
            <v>4 Persona Natural (2)</v>
          </cell>
          <cell r="O2593" t="str">
            <v>1 Nacional</v>
          </cell>
          <cell r="Q2593" t="str">
            <v>3 3. Único Contratista</v>
          </cell>
          <cell r="U2593">
            <v>79761089</v>
          </cell>
          <cell r="V2593" t="str">
            <v>LUIS ENRIQUE TOVAR RAMIREZ</v>
          </cell>
        </row>
        <row r="2594">
          <cell r="C2594" t="str">
            <v>471-2024</v>
          </cell>
          <cell r="D2594" t="str">
            <v>Linda Pongutá cARL</v>
          </cell>
          <cell r="E2594" t="str">
            <v>LINDA JOHANNA PONGUTA CARL</v>
          </cell>
          <cell r="F2594" t="str">
            <v>Cédula de Ciudadania</v>
          </cell>
          <cell r="G2594">
            <v>1018428185</v>
          </cell>
          <cell r="H2594">
            <v>1018428185</v>
          </cell>
          <cell r="I2594">
            <v>9</v>
          </cell>
          <cell r="K2594" t="str">
            <v>Natural</v>
          </cell>
          <cell r="L2594" t="str">
            <v>1 Natural</v>
          </cell>
          <cell r="M2594" t="str">
            <v>2 Privada (1)</v>
          </cell>
          <cell r="N2594" t="str">
            <v>4 Persona Natural (2)</v>
          </cell>
          <cell r="O2594" t="str">
            <v>1 Nacional</v>
          </cell>
          <cell r="Q2594" t="str">
            <v>3 3. Único Contratista</v>
          </cell>
          <cell r="U2594">
            <v>1018428185</v>
          </cell>
          <cell r="V2594" t="str">
            <v>LINDA JOHANNA PONGUTA CARL</v>
          </cell>
        </row>
        <row r="2595">
          <cell r="C2595" t="str">
            <v>472-2024</v>
          </cell>
          <cell r="D2595" t="str">
            <v>Eider Yardanys Alvarado</v>
          </cell>
          <cell r="E2595" t="str">
            <v>EIDER YARDANYS ALVARADO</v>
          </cell>
          <cell r="F2595" t="str">
            <v>Cédula de Ciudadania</v>
          </cell>
          <cell r="G2595">
            <v>1012380502</v>
          </cell>
          <cell r="H2595">
            <v>1012380502</v>
          </cell>
          <cell r="I2595">
            <v>1</v>
          </cell>
          <cell r="K2595" t="str">
            <v>Natural</v>
          </cell>
          <cell r="L2595" t="str">
            <v>1 Natural</v>
          </cell>
          <cell r="M2595" t="str">
            <v>2 Privada (1)</v>
          </cell>
          <cell r="N2595" t="str">
            <v>4 Persona Natural (2)</v>
          </cell>
          <cell r="O2595" t="str">
            <v>1 Nacional</v>
          </cell>
          <cell r="Q2595" t="str">
            <v>3 3. Único Contratista</v>
          </cell>
          <cell r="U2595">
            <v>1012380502</v>
          </cell>
          <cell r="V2595" t="str">
            <v>EIDER YARDANYS ALVARADO</v>
          </cell>
        </row>
        <row r="2596">
          <cell r="C2596" t="str">
            <v>474-2024</v>
          </cell>
          <cell r="D2596" t="str">
            <v>Ana Maria Abril Vera</v>
          </cell>
          <cell r="E2596" t="str">
            <v>ANA MARIA ABRIL VERA</v>
          </cell>
          <cell r="F2596" t="str">
            <v>Cédula de Ciudadania</v>
          </cell>
          <cell r="G2596">
            <v>1015419976</v>
          </cell>
          <cell r="H2596">
            <v>1015419976</v>
          </cell>
          <cell r="I2596">
            <v>9</v>
          </cell>
          <cell r="K2596" t="str">
            <v>Natural</v>
          </cell>
          <cell r="L2596" t="str">
            <v>1 Natural</v>
          </cell>
          <cell r="M2596" t="str">
            <v>2 Privada (1)</v>
          </cell>
          <cell r="N2596" t="str">
            <v>4 Persona Natural (2)</v>
          </cell>
          <cell r="O2596" t="str">
            <v>1 Nacional</v>
          </cell>
          <cell r="Q2596" t="str">
            <v>3 3. Único Contratista</v>
          </cell>
          <cell r="U2596">
            <v>1015419976</v>
          </cell>
          <cell r="V2596" t="str">
            <v>ANA MARIA ABRIL VERA</v>
          </cell>
        </row>
        <row r="2597">
          <cell r="C2597" t="str">
            <v>475-2024</v>
          </cell>
          <cell r="D2597" t="str">
            <v>Jeferson Sneider Romero Ruiz</v>
          </cell>
          <cell r="E2597" t="str">
            <v>JEFERSON SNEIDER ROMERO RUIZ</v>
          </cell>
          <cell r="F2597" t="str">
            <v>Cédula de Ciudadania</v>
          </cell>
          <cell r="G2597">
            <v>1024558206</v>
          </cell>
          <cell r="H2597">
            <v>1024558206</v>
          </cell>
          <cell r="I2597">
            <v>4</v>
          </cell>
          <cell r="K2597" t="str">
            <v>Natural</v>
          </cell>
          <cell r="L2597" t="str">
            <v>1 Natural</v>
          </cell>
          <cell r="M2597" t="str">
            <v>2 Privada (1)</v>
          </cell>
          <cell r="N2597" t="str">
            <v>4 Persona Natural (2)</v>
          </cell>
          <cell r="O2597" t="str">
            <v>1 Nacional</v>
          </cell>
          <cell r="Q2597" t="str">
            <v>3 3. Único Contratista</v>
          </cell>
          <cell r="U2597">
            <v>1024558206</v>
          </cell>
          <cell r="V2597" t="str">
            <v>JEFERSON SNEIDER ROMERO RUIZ</v>
          </cell>
        </row>
        <row r="2598">
          <cell r="C2598" t="str">
            <v>476-2024</v>
          </cell>
          <cell r="D2598" t="str">
            <v>Laura Ortiz Gomez</v>
          </cell>
          <cell r="E2598" t="str">
            <v>LAURA ORTIZ GOMEZ</v>
          </cell>
          <cell r="F2598" t="str">
            <v>Cédula de Ciudadania</v>
          </cell>
          <cell r="G2598">
            <v>1015397575</v>
          </cell>
          <cell r="H2598">
            <v>1015397575</v>
          </cell>
          <cell r="I2598">
            <v>2</v>
          </cell>
          <cell r="K2598" t="str">
            <v>Natural</v>
          </cell>
          <cell r="L2598" t="str">
            <v>1 Natural</v>
          </cell>
          <cell r="M2598" t="str">
            <v>2 Privada (1)</v>
          </cell>
          <cell r="N2598" t="str">
            <v>4 Persona Natural (2)</v>
          </cell>
          <cell r="O2598" t="str">
            <v>1 Nacional</v>
          </cell>
          <cell r="Q2598" t="str">
            <v>3 3. Único Contratista</v>
          </cell>
          <cell r="U2598">
            <v>1015397575</v>
          </cell>
          <cell r="V2598" t="str">
            <v>LAURA ORTIZ GOMEZ</v>
          </cell>
        </row>
        <row r="2599">
          <cell r="C2599" t="str">
            <v>477-2024</v>
          </cell>
          <cell r="D2599" t="str">
            <v>OSWAR BLADIMIR PATIÑO RINCON</v>
          </cell>
          <cell r="E2599" t="str">
            <v>OSWAR BLADIMIR PATIÑO RINCON</v>
          </cell>
          <cell r="F2599" t="str">
            <v>Cédula de Ciudadania</v>
          </cell>
          <cell r="G2599">
            <v>80912261</v>
          </cell>
          <cell r="H2599">
            <v>80912261</v>
          </cell>
          <cell r="I2599">
            <v>0</v>
          </cell>
          <cell r="K2599" t="str">
            <v>Natural</v>
          </cell>
          <cell r="L2599" t="str">
            <v>1 Natural</v>
          </cell>
          <cell r="M2599" t="str">
            <v>2 Privada (1)</v>
          </cell>
          <cell r="N2599" t="str">
            <v>4 Persona Natural (2)</v>
          </cell>
          <cell r="O2599" t="str">
            <v>1 Nacional</v>
          </cell>
          <cell r="Q2599" t="str">
            <v>3 3. Único Contratista</v>
          </cell>
          <cell r="U2599">
            <v>80912261</v>
          </cell>
          <cell r="V2599" t="str">
            <v>OSWAR BLADIMIR PATIÑO RINCON</v>
          </cell>
        </row>
        <row r="2600">
          <cell r="C2600" t="str">
            <v>479-2024</v>
          </cell>
          <cell r="D2600" t="str">
            <v>CINDY JOHANA SIERRA RIVEROS</v>
          </cell>
          <cell r="E2600" t="str">
            <v>CINDY JOHANA SIERRA RIVEROS</v>
          </cell>
          <cell r="F2600" t="str">
            <v>Cédula de Ciudadania</v>
          </cell>
          <cell r="G2600">
            <v>1026572461</v>
          </cell>
          <cell r="H2600">
            <v>1026572461</v>
          </cell>
          <cell r="I2600">
            <v>1</v>
          </cell>
          <cell r="K2600" t="str">
            <v>Natural</v>
          </cell>
          <cell r="L2600" t="str">
            <v>1 Natural</v>
          </cell>
          <cell r="M2600" t="str">
            <v>2 Privada (1)</v>
          </cell>
          <cell r="N2600" t="str">
            <v>4 Persona Natural (2)</v>
          </cell>
          <cell r="O2600" t="str">
            <v>1 Nacional</v>
          </cell>
          <cell r="Q2600" t="str">
            <v>3 3. Único Contratista</v>
          </cell>
          <cell r="U2600">
            <v>1026572461</v>
          </cell>
          <cell r="V2600" t="str">
            <v>CINDY JOHANA SIERRA RIVEROS</v>
          </cell>
        </row>
        <row r="2601">
          <cell r="C2601" t="str">
            <v>480-2024</v>
          </cell>
          <cell r="D2601" t="str">
            <v>Edison Andrey Rojas Olaya</v>
          </cell>
          <cell r="E2601" t="str">
            <v>EDISON ANDREY ROJAS OLAYA</v>
          </cell>
          <cell r="F2601" t="str">
            <v>Cédula de Ciudadania</v>
          </cell>
          <cell r="G2601">
            <v>1016060588</v>
          </cell>
          <cell r="H2601">
            <v>1016060588</v>
          </cell>
          <cell r="I2601">
            <v>4</v>
          </cell>
          <cell r="K2601" t="str">
            <v>Natural</v>
          </cell>
          <cell r="L2601" t="str">
            <v>1 Natural</v>
          </cell>
          <cell r="M2601" t="str">
            <v>2 Privada (1)</v>
          </cell>
          <cell r="N2601" t="str">
            <v>4 Persona Natural (2)</v>
          </cell>
          <cell r="O2601" t="str">
            <v>1 Nacional</v>
          </cell>
          <cell r="Q2601" t="str">
            <v>3 3. Único Contratista</v>
          </cell>
          <cell r="U2601">
            <v>1016060588</v>
          </cell>
          <cell r="V2601" t="str">
            <v>EDISON ANDREY ROJAS OLAYA</v>
          </cell>
        </row>
        <row r="2602">
          <cell r="C2602" t="str">
            <v>481-2024</v>
          </cell>
          <cell r="D2602" t="str">
            <v>MARIA JENNYFFER CARDENAS RODRIGUEZ</v>
          </cell>
          <cell r="E2602" t="str">
            <v>MARIA JENNIFFER CARDENAS RODRIGUEZ</v>
          </cell>
          <cell r="F2602" t="str">
            <v>Cédula de Ciudadania</v>
          </cell>
          <cell r="G2602">
            <v>1019062880</v>
          </cell>
          <cell r="H2602">
            <v>1019062880</v>
          </cell>
          <cell r="I2602">
            <v>0</v>
          </cell>
          <cell r="K2602" t="str">
            <v>Natural</v>
          </cell>
          <cell r="L2602" t="str">
            <v>1 Natural</v>
          </cell>
          <cell r="M2602" t="str">
            <v>2 Privada (1)</v>
          </cell>
          <cell r="N2602" t="str">
            <v>4 Persona Natural (2)</v>
          </cell>
          <cell r="O2602" t="str">
            <v>1 Nacional</v>
          </cell>
          <cell r="Q2602" t="str">
            <v>3 3. Único Contratista</v>
          </cell>
          <cell r="U2602">
            <v>1019062880</v>
          </cell>
          <cell r="V2602" t="str">
            <v>MARIA JENNIFFER CARDENAS RODRIGUEZ</v>
          </cell>
        </row>
        <row r="2603">
          <cell r="C2603" t="str">
            <v>482-2024</v>
          </cell>
          <cell r="D2603" t="str">
            <v>Leandro Mussi</v>
          </cell>
          <cell r="E2603" t="str">
            <v>LEANDRO PABLO MUSSI</v>
          </cell>
          <cell r="F2603" t="str">
            <v>Cédula de Ciudadania</v>
          </cell>
          <cell r="G2603">
            <v>361682</v>
          </cell>
          <cell r="H2603">
            <v>700061719</v>
          </cell>
          <cell r="I2603">
            <v>7</v>
          </cell>
          <cell r="K2603" t="str">
            <v>Natural</v>
          </cell>
          <cell r="L2603" t="str">
            <v>1 Natural</v>
          </cell>
          <cell r="M2603" t="str">
            <v>2 Privada (1)</v>
          </cell>
          <cell r="N2603" t="str">
            <v>4 Persona Natural (2)</v>
          </cell>
          <cell r="O2603" t="str">
            <v>1 Nacional</v>
          </cell>
          <cell r="Q2603" t="str">
            <v>3 3. Único Contratista</v>
          </cell>
          <cell r="U2603">
            <v>361682</v>
          </cell>
          <cell r="V2603" t="str">
            <v>LEANDRO PABLO MUSSI GRECO</v>
          </cell>
        </row>
        <row r="2604">
          <cell r="C2604" t="str">
            <v>483-2024</v>
          </cell>
          <cell r="D2604" t="str">
            <v>Sergio Andres Cruz Ramirez</v>
          </cell>
          <cell r="E2604" t="str">
            <v>SERGIO ANDRES CRUZ RAMIREZ</v>
          </cell>
          <cell r="F2604" t="str">
            <v>NIT</v>
          </cell>
          <cell r="G2604">
            <v>1032440140</v>
          </cell>
          <cell r="H2604">
            <v>1032440140</v>
          </cell>
          <cell r="I2604">
            <v>8</v>
          </cell>
          <cell r="K2604" t="str">
            <v>Natural</v>
          </cell>
          <cell r="L2604" t="str">
            <v>2 Jurídica</v>
          </cell>
          <cell r="N2604" t="str">
            <v>3 Privadas (2)</v>
          </cell>
          <cell r="O2604" t="str">
            <v>1 Nacional</v>
          </cell>
          <cell r="Q2604" t="str">
            <v>3 3. Único Contratista</v>
          </cell>
          <cell r="U2604">
            <v>1032440140</v>
          </cell>
          <cell r="V2604" t="str">
            <v>SERGIO ANDRES CRUZ RAMIREZ</v>
          </cell>
        </row>
        <row r="2605">
          <cell r="C2605" t="str">
            <v>484-2024</v>
          </cell>
          <cell r="D2605" t="str">
            <v>WILLIAM DARÍO SIERRA</v>
          </cell>
          <cell r="E2605" t="str">
            <v>WILLIAM DARIO SIERRA</v>
          </cell>
          <cell r="G2605">
            <v>79249249</v>
          </cell>
          <cell r="H2605">
            <v>79249249</v>
          </cell>
          <cell r="I2605">
            <v>4</v>
          </cell>
          <cell r="K2605" t="str">
            <v>Natural</v>
          </cell>
          <cell r="U2605">
            <v>79249249</v>
          </cell>
          <cell r="V2605" t="str">
            <v>WILLIAM DARIO SIERRA</v>
          </cell>
        </row>
        <row r="2606">
          <cell r="C2606" t="str">
            <v>485-2024</v>
          </cell>
          <cell r="D2606" t="str">
            <v>Jasbleidy Salas Guzman</v>
          </cell>
          <cell r="E2606" t="str">
            <v>JASBLEIDY SALAS GUZMAN</v>
          </cell>
          <cell r="F2606" t="str">
            <v>Cédula de Ciudadania</v>
          </cell>
          <cell r="G2606">
            <v>52815788</v>
          </cell>
          <cell r="H2606">
            <v>52815788</v>
          </cell>
          <cell r="I2606">
            <v>2</v>
          </cell>
          <cell r="K2606" t="str">
            <v>Natural</v>
          </cell>
          <cell r="L2606" t="str">
            <v>1 Natural</v>
          </cell>
          <cell r="M2606" t="str">
            <v>2 Privada (1)</v>
          </cell>
          <cell r="N2606" t="str">
            <v>4 Persona Natural (2)</v>
          </cell>
          <cell r="O2606" t="str">
            <v>1 Nacional</v>
          </cell>
          <cell r="Q2606" t="str">
            <v>3 3. Único Contratista</v>
          </cell>
          <cell r="U2606">
            <v>52815788</v>
          </cell>
          <cell r="V2606" t="str">
            <v>JASBLEIDY SALAS GUZMAN</v>
          </cell>
        </row>
        <row r="2607">
          <cell r="C2607" t="str">
            <v>486-2024</v>
          </cell>
          <cell r="D2607" t="str">
            <v>Zulay Karina Riascos Zapata</v>
          </cell>
          <cell r="E2607" t="str">
            <v>ZULAY KARINA RIASCOS ZAPATA</v>
          </cell>
          <cell r="F2607" t="str">
            <v>Cédula de Ciudadania</v>
          </cell>
          <cell r="G2607">
            <v>1018466603</v>
          </cell>
          <cell r="H2607">
            <v>1018466603</v>
          </cell>
          <cell r="I2607">
            <v>8</v>
          </cell>
          <cell r="K2607" t="str">
            <v>Natural</v>
          </cell>
          <cell r="L2607" t="str">
            <v>1 Natural</v>
          </cell>
          <cell r="M2607" t="str">
            <v>2 Privada (1)</v>
          </cell>
          <cell r="N2607" t="str">
            <v>4 Persona Natural (2)</v>
          </cell>
          <cell r="O2607" t="str">
            <v>1 Nacional</v>
          </cell>
          <cell r="Q2607" t="str">
            <v>3 3. Único Contratista</v>
          </cell>
          <cell r="U2607">
            <v>1018466603</v>
          </cell>
          <cell r="V2607" t="str">
            <v>ZULAY KARINA RIASCOS ZAPATA</v>
          </cell>
        </row>
        <row r="2608">
          <cell r="C2608" t="str">
            <v>487-2024</v>
          </cell>
          <cell r="D2608" t="str">
            <v>Esteban Camargo Montoya</v>
          </cell>
          <cell r="E2608" t="str">
            <v>ESTEBAN CAMARGO MONTOYA</v>
          </cell>
          <cell r="F2608" t="str">
            <v>Cédula de Ciudadania</v>
          </cell>
          <cell r="G2608">
            <v>1018440088</v>
          </cell>
          <cell r="H2608">
            <v>1018440088</v>
          </cell>
          <cell r="I2608">
            <v>1</v>
          </cell>
          <cell r="K2608" t="str">
            <v>Natural</v>
          </cell>
          <cell r="L2608" t="str">
            <v>1 Natural</v>
          </cell>
          <cell r="M2608" t="str">
            <v>2 Privada (1)</v>
          </cell>
          <cell r="N2608" t="str">
            <v>4 Persona Natural (2)</v>
          </cell>
          <cell r="O2608" t="str">
            <v>1 Nacional</v>
          </cell>
          <cell r="Q2608" t="str">
            <v>3 3. Único Contratista</v>
          </cell>
          <cell r="U2608">
            <v>1018440088</v>
          </cell>
          <cell r="V2608" t="str">
            <v>ESTEBAN CAMARGO MONTOYA</v>
          </cell>
        </row>
        <row r="2609">
          <cell r="C2609" t="str">
            <v>488-2024</v>
          </cell>
          <cell r="D2609" t="str">
            <v>CARLOS ALBERTO ROMERO GOMEZ</v>
          </cell>
          <cell r="E2609" t="str">
            <v>CARLOS ALBERTO ROMERO GOMEZ</v>
          </cell>
          <cell r="F2609" t="str">
            <v>Cédula de Ciudadania</v>
          </cell>
          <cell r="G2609">
            <v>79703195</v>
          </cell>
          <cell r="H2609">
            <v>79703195</v>
          </cell>
          <cell r="I2609">
            <v>2</v>
          </cell>
          <cell r="K2609" t="str">
            <v>Natural</v>
          </cell>
          <cell r="L2609" t="str">
            <v>1 Natural</v>
          </cell>
          <cell r="M2609" t="str">
            <v>2 Privada (1)</v>
          </cell>
          <cell r="N2609" t="str">
            <v>4 Persona Natural (2)</v>
          </cell>
          <cell r="O2609" t="str">
            <v>1 Nacional</v>
          </cell>
          <cell r="Q2609" t="str">
            <v>3 3. Único Contratista</v>
          </cell>
          <cell r="U2609">
            <v>79703195</v>
          </cell>
          <cell r="V2609" t="str">
            <v>CARLOS ALBERTO ROMERO GOMEZ</v>
          </cell>
        </row>
        <row r="2610">
          <cell r="C2610" t="str">
            <v>489-2024</v>
          </cell>
          <cell r="D2610" t="str">
            <v>Juan Sebastian Benavides Aldana</v>
          </cell>
          <cell r="E2610" t="str">
            <v>JUAN SEBASTIAN BENAVIDES ALDANA</v>
          </cell>
          <cell r="F2610" t="str">
            <v>Cédula de Ciudadania</v>
          </cell>
          <cell r="G2610">
            <v>1026277987</v>
          </cell>
          <cell r="H2610">
            <v>1026277987</v>
          </cell>
          <cell r="I2610">
            <v>9</v>
          </cell>
          <cell r="K2610" t="str">
            <v>Natural</v>
          </cell>
          <cell r="L2610" t="str">
            <v>1 Natural</v>
          </cell>
          <cell r="M2610" t="str">
            <v>2 Privada (1)</v>
          </cell>
          <cell r="N2610" t="str">
            <v>4 Persona Natural (2)</v>
          </cell>
          <cell r="O2610" t="str">
            <v>1 Nacional</v>
          </cell>
          <cell r="Q2610" t="str">
            <v>3 3. Único Contratista</v>
          </cell>
          <cell r="U2610">
            <v>1026277987</v>
          </cell>
          <cell r="V2610" t="str">
            <v>JUAN SEBASTIAN BENAVIDES ALDANA</v>
          </cell>
        </row>
        <row r="2611">
          <cell r="C2611" t="str">
            <v>490-2024</v>
          </cell>
          <cell r="D2611" t="str">
            <v>Dennys Angelica Murcia Prada</v>
          </cell>
          <cell r="E2611" t="str">
            <v>DENNYS ANGELICA MURCIA PRADA</v>
          </cell>
          <cell r="F2611" t="str">
            <v>Cédula de Ciudadania</v>
          </cell>
          <cell r="G2611">
            <v>1024585984</v>
          </cell>
          <cell r="H2611">
            <v>1024585984</v>
          </cell>
          <cell r="I2611">
            <v>0</v>
          </cell>
          <cell r="K2611" t="str">
            <v>Natural</v>
          </cell>
          <cell r="L2611" t="str">
            <v>1 Natural</v>
          </cell>
          <cell r="M2611" t="str">
            <v>2 Privada (1)</v>
          </cell>
          <cell r="N2611" t="str">
            <v>4 Persona Natural (2)</v>
          </cell>
          <cell r="O2611" t="str">
            <v>1 Nacional</v>
          </cell>
          <cell r="Q2611" t="str">
            <v>3 3. Único Contratista</v>
          </cell>
          <cell r="U2611">
            <v>1024585984</v>
          </cell>
          <cell r="V2611" t="str">
            <v>DENNYS ANGELICA MURCIA PRADA</v>
          </cell>
        </row>
        <row r="2612">
          <cell r="C2612" t="str">
            <v>491-2024</v>
          </cell>
          <cell r="D2612" t="str">
            <v>LUNA CAMILA GUERRERO NIÑO</v>
          </cell>
          <cell r="E2612" t="str">
            <v>LUNA CAMILA GUERRERO NIÑO</v>
          </cell>
          <cell r="F2612" t="str">
            <v>Cédula de Ciudadania</v>
          </cell>
          <cell r="G2612">
            <v>1030553159</v>
          </cell>
          <cell r="H2612">
            <v>1030553159</v>
          </cell>
          <cell r="I2612">
            <v>5</v>
          </cell>
          <cell r="K2612" t="str">
            <v>Natural</v>
          </cell>
          <cell r="L2612" t="str">
            <v>1 Natural</v>
          </cell>
          <cell r="M2612" t="str">
            <v>2 Privada (1)</v>
          </cell>
          <cell r="N2612" t="str">
            <v>4 Persona Natural (2)</v>
          </cell>
          <cell r="O2612" t="str">
            <v>1 Nacional</v>
          </cell>
          <cell r="Q2612" t="str">
            <v>3 3. Único Contratista</v>
          </cell>
          <cell r="U2612">
            <v>1030553159</v>
          </cell>
          <cell r="V2612" t="str">
            <v>LUNA CAMILA GUERRERO NIÑO</v>
          </cell>
        </row>
        <row r="2613">
          <cell r="C2613" t="str">
            <v>492-2024</v>
          </cell>
          <cell r="D2613" t="str">
            <v>Claudia Perez</v>
          </cell>
          <cell r="E2613" t="str">
            <v>CLAUDIA PATRICIA PEREZ BOLIVAR</v>
          </cell>
          <cell r="F2613" t="str">
            <v>Cédula de Ciudadania</v>
          </cell>
          <cell r="G2613">
            <v>52693371</v>
          </cell>
          <cell r="H2613">
            <v>52693371</v>
          </cell>
          <cell r="I2613">
            <v>1</v>
          </cell>
          <cell r="K2613" t="str">
            <v>Natural</v>
          </cell>
          <cell r="L2613" t="str">
            <v>1 Natural</v>
          </cell>
          <cell r="M2613" t="str">
            <v>2 Privada (1)</v>
          </cell>
          <cell r="N2613" t="str">
            <v>4 Persona Natural (2)</v>
          </cell>
          <cell r="O2613" t="str">
            <v>1 Nacional</v>
          </cell>
          <cell r="Q2613" t="str">
            <v>3 3. Único Contratista</v>
          </cell>
          <cell r="U2613">
            <v>52693371</v>
          </cell>
          <cell r="V2613" t="str">
            <v>CLAUDIA PATRICIA PEREZ BOLIVAR</v>
          </cell>
        </row>
        <row r="2614">
          <cell r="C2614" t="str">
            <v>493-2024</v>
          </cell>
          <cell r="D2614" t="str">
            <v>carlos augusto rivera murillo</v>
          </cell>
          <cell r="E2614" t="str">
            <v>CARLOS AUGUSTO RIVERA MURILLO</v>
          </cell>
          <cell r="F2614" t="str">
            <v>Cédula de Ciudadania</v>
          </cell>
          <cell r="G2614">
            <v>80755377</v>
          </cell>
          <cell r="H2614">
            <v>80755377</v>
          </cell>
          <cell r="I2614">
            <v>2</v>
          </cell>
          <cell r="K2614" t="str">
            <v>Natural</v>
          </cell>
          <cell r="L2614" t="str">
            <v>1 Natural</v>
          </cell>
          <cell r="M2614" t="str">
            <v>2 Privada (1)</v>
          </cell>
          <cell r="N2614" t="str">
            <v>4 Persona Natural (2)</v>
          </cell>
          <cell r="O2614" t="str">
            <v>1 Nacional</v>
          </cell>
          <cell r="Q2614" t="str">
            <v>3 3. Único Contratista</v>
          </cell>
          <cell r="U2614">
            <v>80755377</v>
          </cell>
          <cell r="V2614" t="str">
            <v>CARLOS AUGUSTO RIVERA MURILLO</v>
          </cell>
        </row>
        <row r="2615">
          <cell r="C2615" t="str">
            <v>494-2024</v>
          </cell>
          <cell r="D2615" t="str">
            <v>LADY JOHANA ROJAS HENAO</v>
          </cell>
          <cell r="E2615" t="str">
            <v>LADY JOHANA ROJAS HENAO</v>
          </cell>
          <cell r="F2615" t="str">
            <v>Cédula de Ciudadania</v>
          </cell>
          <cell r="G2615">
            <v>1030546199</v>
          </cell>
          <cell r="H2615">
            <v>1030546199</v>
          </cell>
          <cell r="I2615">
            <v>0</v>
          </cell>
          <cell r="K2615" t="str">
            <v>Natural</v>
          </cell>
          <cell r="L2615" t="str">
            <v>1 Natural</v>
          </cell>
          <cell r="M2615" t="str">
            <v>2 Privada (1)</v>
          </cell>
          <cell r="N2615" t="str">
            <v>4 Persona Natural (2)</v>
          </cell>
          <cell r="O2615" t="str">
            <v>1 Nacional</v>
          </cell>
          <cell r="Q2615" t="str">
            <v>3 3. Único Contratista</v>
          </cell>
          <cell r="U2615">
            <v>1030546199</v>
          </cell>
          <cell r="V2615" t="str">
            <v>LADY JOHANA ROJAS HENAO</v>
          </cell>
        </row>
        <row r="2616">
          <cell r="C2616" t="str">
            <v>495-2024</v>
          </cell>
          <cell r="D2616" t="str">
            <v>BRAYAN ENRIQUE COMBITA CALA</v>
          </cell>
          <cell r="E2616" t="str">
            <v>BRAYAN ENRIQUE COMBITA CALA</v>
          </cell>
          <cell r="F2616" t="str">
            <v>Cédula de Ciudadania</v>
          </cell>
          <cell r="G2616">
            <v>1013656255</v>
          </cell>
          <cell r="H2616">
            <v>1013656255</v>
          </cell>
          <cell r="I2616">
            <v>5</v>
          </cell>
          <cell r="K2616" t="str">
            <v>Natural</v>
          </cell>
          <cell r="L2616" t="str">
            <v>1 Natural</v>
          </cell>
          <cell r="M2616" t="str">
            <v>2 Privada (1)</v>
          </cell>
          <cell r="N2616" t="str">
            <v>4 Persona Natural (2)</v>
          </cell>
          <cell r="O2616" t="str">
            <v>1 Nacional</v>
          </cell>
          <cell r="Q2616" t="str">
            <v>3 3. Único Contratista</v>
          </cell>
          <cell r="U2616">
            <v>1013656255</v>
          </cell>
          <cell r="V2616" t="str">
            <v>BRAYAN ENRIQUE COMBITA CALA</v>
          </cell>
        </row>
        <row r="2617">
          <cell r="C2617" t="str">
            <v>496-2024</v>
          </cell>
          <cell r="D2617" t="str">
            <v>Juan David Rodriguez Tibaduiza</v>
          </cell>
          <cell r="E2617" t="str">
            <v>JUAN DAVID RODRIGUEZ TIBADUIZA</v>
          </cell>
          <cell r="F2617" t="str">
            <v>Cédula de Ciudadania</v>
          </cell>
          <cell r="G2617">
            <v>1023962976</v>
          </cell>
          <cell r="H2617">
            <v>1023962976</v>
          </cell>
          <cell r="I2617">
            <v>5</v>
          </cell>
          <cell r="K2617" t="str">
            <v>Natural</v>
          </cell>
          <cell r="L2617" t="str">
            <v>1 Natural</v>
          </cell>
          <cell r="M2617" t="str">
            <v>2 Privada (1)</v>
          </cell>
          <cell r="N2617" t="str">
            <v>4 Persona Natural (2)</v>
          </cell>
          <cell r="O2617" t="str">
            <v>1 Nacional</v>
          </cell>
          <cell r="Q2617" t="str">
            <v>3 3. Único Contratista</v>
          </cell>
          <cell r="U2617">
            <v>1023962976</v>
          </cell>
          <cell r="V2617" t="str">
            <v>JUAN DAVID RODRIGUEZ TIBADUIZA</v>
          </cell>
        </row>
        <row r="2618">
          <cell r="C2618" t="str">
            <v>497-2024</v>
          </cell>
          <cell r="D2618" t="str">
            <v>Julio Cesar Castro Prada</v>
          </cell>
          <cell r="E2618" t="str">
            <v>JULIO CESAR CASTRO PRADA</v>
          </cell>
          <cell r="F2618" t="str">
            <v>Cédula de Ciudadania</v>
          </cell>
          <cell r="G2618">
            <v>1022329885</v>
          </cell>
          <cell r="H2618">
            <v>1022329885</v>
          </cell>
          <cell r="I2618">
            <v>6</v>
          </cell>
          <cell r="K2618" t="str">
            <v>Natural</v>
          </cell>
          <cell r="L2618" t="str">
            <v>1 Natural</v>
          </cell>
          <cell r="M2618" t="str">
            <v>2 Privada (1)</v>
          </cell>
          <cell r="N2618" t="str">
            <v>4 Persona Natural (2)</v>
          </cell>
          <cell r="O2618" t="str">
            <v>1 Nacional</v>
          </cell>
          <cell r="Q2618" t="str">
            <v>3 3. Único Contratista</v>
          </cell>
          <cell r="U2618">
            <v>1022329885</v>
          </cell>
          <cell r="V2618" t="str">
            <v>JULIO CESAR CASTRO PRADA</v>
          </cell>
        </row>
        <row r="2619">
          <cell r="C2619" t="str">
            <v>498-2024</v>
          </cell>
          <cell r="D2619" t="str">
            <v>SHIRLEY NATALIA MONROY CASTAÑEDA</v>
          </cell>
          <cell r="E2619" t="str">
            <v>SHIRLEY NATALIA MONROY CASTAÑEDA</v>
          </cell>
          <cell r="F2619" t="str">
            <v>Cédula de Ciudadania</v>
          </cell>
          <cell r="G2619">
            <v>1026265190</v>
          </cell>
          <cell r="H2619">
            <v>1026265190</v>
          </cell>
          <cell r="I2619">
            <v>4</v>
          </cell>
          <cell r="K2619" t="str">
            <v>Natural</v>
          </cell>
          <cell r="L2619" t="str">
            <v>1 Natural</v>
          </cell>
          <cell r="M2619" t="str">
            <v>2 Privada (1)</v>
          </cell>
          <cell r="N2619" t="str">
            <v>4 Persona Natural (2)</v>
          </cell>
          <cell r="O2619" t="str">
            <v>1 Nacional</v>
          </cell>
          <cell r="Q2619" t="str">
            <v>3 3. Único Contratista</v>
          </cell>
          <cell r="U2619">
            <v>1026265190</v>
          </cell>
          <cell r="V2619" t="str">
            <v>SHIRLEY NATALIA MONROY CASTAÑEDA</v>
          </cell>
        </row>
        <row r="2620">
          <cell r="C2620" t="str">
            <v>499-2024</v>
          </cell>
          <cell r="D2620" t="str">
            <v>Wendy Dayanna Castellanos Coca</v>
          </cell>
          <cell r="E2620" t="str">
            <v>WENDY DAYANA CASTELLANOS COCA</v>
          </cell>
          <cell r="F2620" t="str">
            <v>Cédula de Ciudadania</v>
          </cell>
          <cell r="G2620">
            <v>1056031690</v>
          </cell>
          <cell r="H2620">
            <v>1056031690</v>
          </cell>
          <cell r="I2620">
            <v>1</v>
          </cell>
          <cell r="K2620" t="str">
            <v>Natural</v>
          </cell>
          <cell r="L2620" t="str">
            <v>1 Natural</v>
          </cell>
          <cell r="M2620" t="str">
            <v>2 Privada (1)</v>
          </cell>
          <cell r="N2620" t="str">
            <v>4 Persona Natural (2)</v>
          </cell>
          <cell r="O2620" t="str">
            <v>1 Nacional</v>
          </cell>
          <cell r="Q2620" t="str">
            <v>3 3. Único Contratista</v>
          </cell>
          <cell r="U2620">
            <v>1056031690</v>
          </cell>
          <cell r="V2620" t="str">
            <v>WENDY DAYANA CASTELLANOS COCA</v>
          </cell>
        </row>
        <row r="2621">
          <cell r="C2621" t="str">
            <v>500-2024</v>
          </cell>
          <cell r="D2621" t="str">
            <v>LUZ VERONICA SANDOVAL CASTRO</v>
          </cell>
          <cell r="E2621" t="str">
            <v>LUZ VERONICA SANDOVAL CASTRO</v>
          </cell>
          <cell r="F2621" t="str">
            <v>Cédula de Ciudadania</v>
          </cell>
          <cell r="G2621">
            <v>52199566</v>
          </cell>
          <cell r="H2621">
            <v>52199566</v>
          </cell>
          <cell r="I2621">
            <v>0</v>
          </cell>
          <cell r="K2621" t="str">
            <v>Natural</v>
          </cell>
          <cell r="L2621" t="str">
            <v>1 Natural</v>
          </cell>
          <cell r="M2621" t="str">
            <v>2 Privada (1)</v>
          </cell>
          <cell r="N2621" t="str">
            <v>4 Persona Natural (2)</v>
          </cell>
          <cell r="O2621" t="str">
            <v>1 Nacional</v>
          </cell>
          <cell r="Q2621" t="str">
            <v>3 3. Único Contratista</v>
          </cell>
          <cell r="U2621">
            <v>52199566</v>
          </cell>
          <cell r="V2621" t="str">
            <v>LUZ VERONICA SANDOVAL CASTRO</v>
          </cell>
        </row>
        <row r="2622">
          <cell r="C2622" t="str">
            <v>501-2024</v>
          </cell>
          <cell r="D2622" t="str">
            <v>Oscar Javier Castañeda Parra</v>
          </cell>
          <cell r="E2622" t="str">
            <v>OSCAR JAVIER CASTAÑEDA PARRA</v>
          </cell>
          <cell r="F2622" t="str">
            <v>Cédula de Ciudadania</v>
          </cell>
          <cell r="G2622">
            <v>80098626</v>
          </cell>
          <cell r="H2622">
            <v>80098626</v>
          </cell>
          <cell r="I2622">
            <v>2</v>
          </cell>
          <cell r="K2622" t="str">
            <v>Natural</v>
          </cell>
          <cell r="L2622" t="str">
            <v>1 Natural</v>
          </cell>
          <cell r="M2622" t="str">
            <v>2 Privada (1)</v>
          </cell>
          <cell r="N2622" t="str">
            <v>4 Persona Natural (2)</v>
          </cell>
          <cell r="O2622" t="str">
            <v>1 Nacional</v>
          </cell>
          <cell r="Q2622" t="str">
            <v>3 3. Único Contratista</v>
          </cell>
          <cell r="U2622">
            <v>80098626</v>
          </cell>
          <cell r="V2622" t="str">
            <v>OSCAR JAVIER CASTAÑEDA PARRA</v>
          </cell>
        </row>
        <row r="2623">
          <cell r="C2623" t="str">
            <v>502-2024</v>
          </cell>
          <cell r="D2623" t="str">
            <v>Andrea Gordillo Rincón</v>
          </cell>
          <cell r="E2623" t="str">
            <v>ANDREA GORDILLO RINCON</v>
          </cell>
          <cell r="F2623" t="str">
            <v>Cédula de Ciudadania</v>
          </cell>
          <cell r="G2623">
            <v>53121706</v>
          </cell>
          <cell r="H2623">
            <v>53121706</v>
          </cell>
          <cell r="I2623">
            <v>3</v>
          </cell>
          <cell r="K2623" t="str">
            <v>Natural</v>
          </cell>
          <cell r="L2623" t="str">
            <v>1 Natural</v>
          </cell>
          <cell r="M2623" t="str">
            <v>2 Privada (1)</v>
          </cell>
          <cell r="N2623" t="str">
            <v>4 Persona Natural (2)</v>
          </cell>
          <cell r="O2623" t="str">
            <v>1 Nacional</v>
          </cell>
          <cell r="Q2623" t="str">
            <v>3 3. Único Contratista</v>
          </cell>
          <cell r="U2623">
            <v>53121706</v>
          </cell>
          <cell r="V2623" t="str">
            <v>ANDREA GORDILLO RINCON</v>
          </cell>
        </row>
        <row r="2624">
          <cell r="C2624" t="str">
            <v>503-2024</v>
          </cell>
          <cell r="D2624" t="str">
            <v>NICOLAS MORENO REAL</v>
          </cell>
          <cell r="E2624" t="str">
            <v>NICOLAS MORENO REAL</v>
          </cell>
          <cell r="F2624" t="str">
            <v>Cédula de Ciudadania</v>
          </cell>
          <cell r="G2624">
            <v>1016094130</v>
          </cell>
          <cell r="H2624">
            <v>1016094130</v>
          </cell>
          <cell r="I2624">
            <v>1</v>
          </cell>
          <cell r="K2624" t="str">
            <v>Natural</v>
          </cell>
          <cell r="L2624" t="str">
            <v>1 Natural</v>
          </cell>
          <cell r="M2624" t="str">
            <v>2 Privada (1)</v>
          </cell>
          <cell r="N2624" t="str">
            <v>4 Persona Natural (2)</v>
          </cell>
          <cell r="O2624" t="str">
            <v>1 Nacional</v>
          </cell>
          <cell r="Q2624" t="str">
            <v>3 3. Único Contratista</v>
          </cell>
          <cell r="U2624">
            <v>1016094130</v>
          </cell>
          <cell r="V2624" t="str">
            <v>NICOLAS MORENO REAL</v>
          </cell>
        </row>
        <row r="2625">
          <cell r="C2625" t="str">
            <v>504-2024</v>
          </cell>
          <cell r="D2625" t="str">
            <v>PAULA ANDREA SILVA MORENO</v>
          </cell>
          <cell r="E2625" t="str">
            <v>PAULA ANDREA SILVA MORENO</v>
          </cell>
          <cell r="F2625" t="str">
            <v>Cédula de Ciudadania</v>
          </cell>
          <cell r="G2625">
            <v>1020784702</v>
          </cell>
          <cell r="H2625">
            <v>1020784702</v>
          </cell>
          <cell r="I2625">
            <v>1</v>
          </cell>
          <cell r="K2625" t="str">
            <v>Natural</v>
          </cell>
          <cell r="L2625" t="str">
            <v>1 Natural</v>
          </cell>
          <cell r="M2625" t="str">
            <v>2 Privada (1)</v>
          </cell>
          <cell r="N2625" t="str">
            <v>4 Persona Natural (2)</v>
          </cell>
          <cell r="O2625" t="str">
            <v>1 Nacional</v>
          </cell>
          <cell r="Q2625" t="str">
            <v>3 3. Único Contratista</v>
          </cell>
          <cell r="U2625">
            <v>1020784702</v>
          </cell>
          <cell r="V2625" t="str">
            <v>PAULA ANDREA SILVA MORENO</v>
          </cell>
        </row>
        <row r="2626">
          <cell r="C2626" t="str">
            <v>505-2024</v>
          </cell>
          <cell r="D2626" t="str">
            <v>Óscar Eduardo Adán Díaz</v>
          </cell>
          <cell r="E2626" t="str">
            <v>OSCAR EDUARDO ADAN DIAZ</v>
          </cell>
          <cell r="F2626" t="str">
            <v>Cédula de Ciudadania</v>
          </cell>
          <cell r="G2626">
            <v>80083638</v>
          </cell>
          <cell r="H2626">
            <v>80083638</v>
          </cell>
          <cell r="I2626">
            <v>5</v>
          </cell>
          <cell r="K2626" t="str">
            <v>Natural</v>
          </cell>
          <cell r="L2626" t="str">
            <v>1 Natural</v>
          </cell>
          <cell r="M2626" t="str">
            <v>2 Privada (1)</v>
          </cell>
          <cell r="N2626" t="str">
            <v>4 Persona Natural (2)</v>
          </cell>
          <cell r="O2626" t="str">
            <v>1 Nacional</v>
          </cell>
          <cell r="Q2626" t="str">
            <v>3 3. Único Contratista</v>
          </cell>
          <cell r="U2626">
            <v>80083638</v>
          </cell>
          <cell r="V2626" t="str">
            <v>OSCAR EDUARDO ADAN DIAZ</v>
          </cell>
        </row>
        <row r="2627">
          <cell r="C2627" t="str">
            <v>506-2024</v>
          </cell>
          <cell r="D2627" t="str">
            <v>EDDISON CAMILO MANCIPE DIAZ</v>
          </cell>
          <cell r="E2627" t="str">
            <v>EDDISON CAMILO MANCIPE DIAZ</v>
          </cell>
          <cell r="F2627" t="str">
            <v>Cédula de Ciudadania</v>
          </cell>
          <cell r="G2627">
            <v>1118567887</v>
          </cell>
          <cell r="H2627">
            <v>1118567887</v>
          </cell>
          <cell r="I2627">
            <v>9</v>
          </cell>
          <cell r="K2627" t="str">
            <v>Natural</v>
          </cell>
          <cell r="L2627" t="str">
            <v>1 Natural</v>
          </cell>
          <cell r="M2627" t="str">
            <v>2 Privada (1)</v>
          </cell>
          <cell r="N2627" t="str">
            <v>4 Persona Natural (2)</v>
          </cell>
          <cell r="O2627" t="str">
            <v>1 Nacional</v>
          </cell>
          <cell r="Q2627" t="str">
            <v>3 3. Único Contratista</v>
          </cell>
          <cell r="U2627">
            <v>1118567887</v>
          </cell>
          <cell r="V2627" t="str">
            <v>EDDISON CAMILO MANCIPE DIAZ</v>
          </cell>
        </row>
        <row r="2628">
          <cell r="C2628" t="str">
            <v>507-2024</v>
          </cell>
          <cell r="D2628" t="str">
            <v>Lina Pachón Rivera</v>
          </cell>
          <cell r="E2628" t="str">
            <v>LINA JOHANNA PACHON RIVERA</v>
          </cell>
          <cell r="F2628" t="str">
            <v>NIT</v>
          </cell>
          <cell r="G2628">
            <v>1023897475</v>
          </cell>
          <cell r="H2628">
            <v>1023897475</v>
          </cell>
          <cell r="I2628">
            <v>9</v>
          </cell>
          <cell r="K2628" t="str">
            <v>Natural</v>
          </cell>
          <cell r="L2628" t="str">
            <v>2 Jurídica</v>
          </cell>
          <cell r="N2628" t="str">
            <v>3 Privadas (2)</v>
          </cell>
          <cell r="O2628" t="str">
            <v>1 Nacional</v>
          </cell>
          <cell r="Q2628" t="str">
            <v>3 3. Único Contratista</v>
          </cell>
          <cell r="U2628">
            <v>1023897475</v>
          </cell>
          <cell r="V2628" t="str">
            <v>LINA JOHANNA PACHON RIVERA</v>
          </cell>
        </row>
        <row r="2629">
          <cell r="C2629" t="str">
            <v>508-2024</v>
          </cell>
          <cell r="D2629" t="str">
            <v>EDNA ROCIO HERRERA PINILLA</v>
          </cell>
          <cell r="E2629" t="str">
            <v>EDNA ROCIO HERRERA PINILLA</v>
          </cell>
          <cell r="F2629" t="str">
            <v>Cédula de Ciudadania</v>
          </cell>
          <cell r="G2629">
            <v>1136883418</v>
          </cell>
          <cell r="H2629">
            <v>1136883418</v>
          </cell>
          <cell r="I2629">
            <v>8</v>
          </cell>
          <cell r="K2629" t="str">
            <v>Natural</v>
          </cell>
          <cell r="L2629" t="str">
            <v>1 Natural</v>
          </cell>
          <cell r="M2629" t="str">
            <v>2 Privada (1)</v>
          </cell>
          <cell r="N2629" t="str">
            <v>4 Persona Natural (2)</v>
          </cell>
          <cell r="O2629" t="str">
            <v>1 Nacional</v>
          </cell>
          <cell r="Q2629" t="str">
            <v>3 3. Único Contratista</v>
          </cell>
          <cell r="U2629">
            <v>1136883418</v>
          </cell>
          <cell r="V2629" t="str">
            <v>EDNA ROCIO HERRERA PINILLA</v>
          </cell>
        </row>
        <row r="2630">
          <cell r="C2630" t="str">
            <v>509-2024</v>
          </cell>
          <cell r="D2630" t="str">
            <v>CRISTIAN VALENCIA HURTADO</v>
          </cell>
          <cell r="E2630" t="str">
            <v>CRISTIAN EDUARDO VALENCIA HURTADO</v>
          </cell>
          <cell r="F2630" t="str">
            <v>Cédula de Ciudadania</v>
          </cell>
          <cell r="G2630">
            <v>79311847</v>
          </cell>
          <cell r="H2630">
            <v>79311847</v>
          </cell>
          <cell r="I2630">
            <v>3</v>
          </cell>
          <cell r="K2630" t="str">
            <v>Natural</v>
          </cell>
          <cell r="L2630" t="str">
            <v>1 Natural</v>
          </cell>
          <cell r="M2630" t="str">
            <v>2 Privada (1)</v>
          </cell>
          <cell r="N2630" t="str">
            <v>4 Persona Natural (2)</v>
          </cell>
          <cell r="O2630" t="str">
            <v>1 Nacional</v>
          </cell>
          <cell r="Q2630" t="str">
            <v>3 3. Único Contratista</v>
          </cell>
          <cell r="U2630">
            <v>79311847</v>
          </cell>
          <cell r="V2630" t="str">
            <v>CRISTIAN EDUARDO VALENCIA HURTADO</v>
          </cell>
        </row>
        <row r="2631">
          <cell r="C2631" t="str">
            <v>510-2024</v>
          </cell>
          <cell r="D2631" t="str">
            <v>KAREN VIVIAN GIL SANTANA</v>
          </cell>
          <cell r="E2631" t="str">
            <v>KAREN VIVIAN GIL SANTANA</v>
          </cell>
          <cell r="F2631" t="str">
            <v>Cédula de Ciudadania</v>
          </cell>
          <cell r="G2631">
            <v>53017261</v>
          </cell>
          <cell r="H2631">
            <v>53017261</v>
          </cell>
          <cell r="I2631">
            <v>3</v>
          </cell>
          <cell r="K2631" t="str">
            <v>Natural</v>
          </cell>
          <cell r="L2631" t="str">
            <v>1 Natural</v>
          </cell>
          <cell r="M2631" t="str">
            <v>2 Privada (1)</v>
          </cell>
          <cell r="N2631" t="str">
            <v>4 Persona Natural (2)</v>
          </cell>
          <cell r="O2631" t="str">
            <v>1 Nacional</v>
          </cell>
          <cell r="Q2631" t="str">
            <v>3 3. Único Contratista</v>
          </cell>
          <cell r="U2631">
            <v>53017261</v>
          </cell>
          <cell r="V2631" t="str">
            <v>KAREN VIVIAN GIL SANTANA</v>
          </cell>
        </row>
        <row r="2632">
          <cell r="C2632" t="str">
            <v>511-2024</v>
          </cell>
          <cell r="D2632" t="str">
            <v>MAGDA LILIAN BAZURTO SEGRERA</v>
          </cell>
          <cell r="E2632" t="str">
            <v>MAGDA LILIAN BAZURTO SEGRERA</v>
          </cell>
          <cell r="F2632" t="str">
            <v>Cédula de Ciudadania</v>
          </cell>
          <cell r="G2632">
            <v>52429257</v>
          </cell>
          <cell r="H2632">
            <v>52429257</v>
          </cell>
          <cell r="I2632">
            <v>8</v>
          </cell>
          <cell r="K2632" t="str">
            <v>Natural</v>
          </cell>
          <cell r="L2632" t="str">
            <v>1 Natural</v>
          </cell>
          <cell r="M2632" t="str">
            <v>2 Privada (1)</v>
          </cell>
          <cell r="N2632" t="str">
            <v>4 Persona Natural (2)</v>
          </cell>
          <cell r="O2632" t="str">
            <v>1 Nacional</v>
          </cell>
          <cell r="Q2632" t="str">
            <v>3 3. Único Contratista</v>
          </cell>
          <cell r="U2632">
            <v>52429257</v>
          </cell>
          <cell r="V2632" t="str">
            <v>MAGDA LILIAN BAZURTO SEGRERA</v>
          </cell>
        </row>
        <row r="2633">
          <cell r="C2633" t="str">
            <v>512-2024</v>
          </cell>
          <cell r="D2633" t="str">
            <v>NELSON ALEJNADRO LINARES GUERRERO</v>
          </cell>
          <cell r="E2633" t="str">
            <v>NELSON ALEJANDRO LINARES GUERRERO</v>
          </cell>
          <cell r="F2633" t="str">
            <v>NIT</v>
          </cell>
          <cell r="G2633">
            <v>80512521</v>
          </cell>
          <cell r="H2633">
            <v>80512521</v>
          </cell>
          <cell r="I2633">
            <v>4</v>
          </cell>
          <cell r="K2633" t="str">
            <v>Natural</v>
          </cell>
          <cell r="L2633" t="str">
            <v>2 Jurídica</v>
          </cell>
          <cell r="N2633" t="str">
            <v>3 Privadas (2)</v>
          </cell>
          <cell r="O2633" t="str">
            <v>1 Nacional</v>
          </cell>
          <cell r="Q2633" t="str">
            <v>3 3. Único Contratista</v>
          </cell>
          <cell r="U2633">
            <v>80512521</v>
          </cell>
          <cell r="V2633" t="str">
            <v>NELSON ALEJANDRO LINARES GUERRERO</v>
          </cell>
        </row>
        <row r="2634">
          <cell r="C2634" t="str">
            <v>513-2024</v>
          </cell>
          <cell r="D2634" t="str">
            <v>Sebastian Andres Caicedo Rodriguez</v>
          </cell>
          <cell r="E2634" t="str">
            <v>SEBASTIAN ANDRES CAICEDO RODRIGUEZ</v>
          </cell>
          <cell r="F2634" t="str">
            <v>NIT</v>
          </cell>
          <cell r="G2634">
            <v>1000121342</v>
          </cell>
          <cell r="H2634">
            <v>1000121342</v>
          </cell>
          <cell r="I2634">
            <v>4</v>
          </cell>
          <cell r="K2634" t="str">
            <v>Natural</v>
          </cell>
          <cell r="L2634" t="str">
            <v>2 Jurídica</v>
          </cell>
          <cell r="N2634" t="str">
            <v>3 Privadas (2)</v>
          </cell>
          <cell r="O2634" t="str">
            <v>1 Nacional</v>
          </cell>
          <cell r="Q2634" t="str">
            <v>3 3. Único Contratista</v>
          </cell>
          <cell r="U2634">
            <v>1000121342</v>
          </cell>
          <cell r="V2634" t="str">
            <v>SEBASTIAN ANDRES CAICEDO RODRIGUEZ</v>
          </cell>
        </row>
        <row r="2635">
          <cell r="C2635" t="str">
            <v>514-2024</v>
          </cell>
          <cell r="D2635" t="str">
            <v>Carlos Andrés Enrique Vargas Huelgos</v>
          </cell>
          <cell r="E2635" t="str">
            <v>CARLOS ANDRES ENRIQUE VARGAS HUELGOS</v>
          </cell>
          <cell r="F2635" t="str">
            <v>Cédula de Ciudadania</v>
          </cell>
          <cell r="G2635">
            <v>1026581997</v>
          </cell>
          <cell r="H2635">
            <v>1026581997</v>
          </cell>
          <cell r="I2635">
            <v>5</v>
          </cell>
          <cell r="K2635" t="str">
            <v>Natural</v>
          </cell>
          <cell r="L2635" t="str">
            <v>1 Natural</v>
          </cell>
          <cell r="M2635" t="str">
            <v>2 Privada (1)</v>
          </cell>
          <cell r="N2635" t="str">
            <v>4 Persona Natural (2)</v>
          </cell>
          <cell r="O2635" t="str">
            <v>1 Nacional</v>
          </cell>
          <cell r="Q2635" t="str">
            <v>3 3. Único Contratista</v>
          </cell>
          <cell r="U2635">
            <v>1026581997</v>
          </cell>
          <cell r="V2635" t="str">
            <v>CARLOS ANDRES ENRIQUE VARGAS HUELGOS</v>
          </cell>
        </row>
        <row r="2636">
          <cell r="C2636" t="str">
            <v>515-2024</v>
          </cell>
          <cell r="D2636" t="str">
            <v>RAFAEL EDUARDO BERMUDEZ HINCAPIE</v>
          </cell>
          <cell r="E2636" t="str">
            <v>RAFAEL EDUARDO BERMUDEZ HINCAPIE</v>
          </cell>
          <cell r="F2636" t="str">
            <v>Cédula de Ciudadania</v>
          </cell>
          <cell r="G2636">
            <v>7604651</v>
          </cell>
          <cell r="H2636">
            <v>7604651</v>
          </cell>
          <cell r="I2636">
            <v>3</v>
          </cell>
          <cell r="K2636" t="str">
            <v>Natural</v>
          </cell>
          <cell r="L2636" t="str">
            <v>1 Natural</v>
          </cell>
          <cell r="M2636" t="str">
            <v>2 Privada (1)</v>
          </cell>
          <cell r="N2636" t="str">
            <v>4 Persona Natural (2)</v>
          </cell>
          <cell r="O2636" t="str">
            <v>1 Nacional</v>
          </cell>
          <cell r="Q2636" t="str">
            <v>3 3. Único Contratista</v>
          </cell>
          <cell r="U2636">
            <v>7604651</v>
          </cell>
          <cell r="V2636" t="str">
            <v>RAFAEL EDUARDO BERMUDEZ HINCAPIE</v>
          </cell>
        </row>
        <row r="2637">
          <cell r="C2637" t="str">
            <v>516-2024</v>
          </cell>
          <cell r="D2637" t="str">
            <v>William Leonardo Simarra Nieto</v>
          </cell>
          <cell r="E2637" t="str">
            <v>WILLIAM LEONARDO SIMARRA NIETO</v>
          </cell>
          <cell r="F2637" t="str">
            <v>Cédula de Ciudadania</v>
          </cell>
          <cell r="G2637">
            <v>1014215278</v>
          </cell>
          <cell r="H2637">
            <v>1014215278</v>
          </cell>
          <cell r="I2637">
            <v>6</v>
          </cell>
          <cell r="K2637" t="str">
            <v>Natural</v>
          </cell>
          <cell r="L2637" t="str">
            <v>1 Natural</v>
          </cell>
          <cell r="M2637" t="str">
            <v>2 Privada (1)</v>
          </cell>
          <cell r="N2637" t="str">
            <v>4 Persona Natural (2)</v>
          </cell>
          <cell r="O2637" t="str">
            <v>1 Nacional</v>
          </cell>
          <cell r="Q2637" t="str">
            <v>3 3. Único Contratista</v>
          </cell>
          <cell r="U2637">
            <v>1014215278</v>
          </cell>
          <cell r="V2637" t="str">
            <v>WILLIAM LEONARDO SIMARRA NIETO</v>
          </cell>
        </row>
        <row r="2638">
          <cell r="C2638" t="str">
            <v>517-2024</v>
          </cell>
          <cell r="D2638" t="str">
            <v>CAMILO RIOS DIMATE</v>
          </cell>
          <cell r="E2638" t="str">
            <v>CAMILO RIOS DIMATE</v>
          </cell>
          <cell r="F2638" t="str">
            <v>Cédula de Ciudadania</v>
          </cell>
          <cell r="G2638">
            <v>80352659</v>
          </cell>
          <cell r="H2638">
            <v>80352659</v>
          </cell>
          <cell r="I2638">
            <v>4</v>
          </cell>
          <cell r="K2638" t="str">
            <v>Natural</v>
          </cell>
          <cell r="L2638" t="str">
            <v>1 Natural</v>
          </cell>
          <cell r="M2638" t="str">
            <v>2 Privada (1)</v>
          </cell>
          <cell r="N2638" t="str">
            <v>4 Persona Natural (2)</v>
          </cell>
          <cell r="O2638" t="str">
            <v>1 Nacional</v>
          </cell>
          <cell r="Q2638" t="str">
            <v>3 3. Único Contratista</v>
          </cell>
          <cell r="U2638">
            <v>80352659</v>
          </cell>
          <cell r="V2638" t="str">
            <v>CAMILO RIOS DIMATE</v>
          </cell>
        </row>
        <row r="2639">
          <cell r="C2639" t="str">
            <v>518-2024</v>
          </cell>
          <cell r="D2639" t="str">
            <v>maria cristina rubiano forero</v>
          </cell>
          <cell r="E2639" t="str">
            <v>MARIA CRISTINA RUBIANO FORERO</v>
          </cell>
          <cell r="F2639" t="str">
            <v>Cédula de Ciudadania</v>
          </cell>
          <cell r="G2639">
            <v>52175167</v>
          </cell>
          <cell r="H2639">
            <v>52175167</v>
          </cell>
          <cell r="I2639">
            <v>1</v>
          </cell>
          <cell r="K2639" t="str">
            <v>Natural</v>
          </cell>
          <cell r="L2639" t="str">
            <v>1 Natural</v>
          </cell>
          <cell r="M2639" t="str">
            <v>2 Privada (1)</v>
          </cell>
          <cell r="N2639" t="str">
            <v>4 Persona Natural (2)</v>
          </cell>
          <cell r="O2639" t="str">
            <v>1 Nacional</v>
          </cell>
          <cell r="Q2639" t="str">
            <v>3 3. Único Contratista</v>
          </cell>
          <cell r="U2639">
            <v>52175167</v>
          </cell>
          <cell r="V2639" t="str">
            <v>MARIA CRISTINA RUBIANO FORERO</v>
          </cell>
        </row>
        <row r="2640">
          <cell r="C2640" t="str">
            <v>519-2024</v>
          </cell>
          <cell r="D2640" t="str">
            <v>Maryland Padilla Pedraza</v>
          </cell>
          <cell r="E2640" t="str">
            <v>MARYLAND PADILLA PEDRAZA</v>
          </cell>
          <cell r="F2640" t="str">
            <v>Cédula de Ciudadania</v>
          </cell>
          <cell r="G2640">
            <v>24716400</v>
          </cell>
          <cell r="H2640">
            <v>24716400</v>
          </cell>
          <cell r="I2640">
            <v>4</v>
          </cell>
          <cell r="K2640" t="str">
            <v>Natural</v>
          </cell>
          <cell r="L2640" t="str">
            <v>1 Natural</v>
          </cell>
          <cell r="M2640" t="str">
            <v>2 Privada (1)</v>
          </cell>
          <cell r="N2640" t="str">
            <v>4 Persona Natural (2)</v>
          </cell>
          <cell r="O2640" t="str">
            <v>1 Nacional</v>
          </cell>
          <cell r="Q2640" t="str">
            <v>3 3. Único Contratista</v>
          </cell>
          <cell r="U2640">
            <v>24716400</v>
          </cell>
          <cell r="V2640" t="str">
            <v>MARYLAND PADILLA PEDRAZA</v>
          </cell>
        </row>
        <row r="2641">
          <cell r="C2641" t="str">
            <v>520-2024</v>
          </cell>
          <cell r="D2641" t="str">
            <v>Johnnatan Rodriguez Pinto</v>
          </cell>
          <cell r="E2641" t="str">
            <v>JOHNNATAN RODRIGUEZ PINTO</v>
          </cell>
          <cell r="F2641" t="str">
            <v>NIT</v>
          </cell>
          <cell r="G2641">
            <v>80731644</v>
          </cell>
          <cell r="H2641">
            <v>80731644</v>
          </cell>
          <cell r="I2641">
            <v>0</v>
          </cell>
          <cell r="K2641" t="str">
            <v>Natural</v>
          </cell>
          <cell r="L2641" t="str">
            <v>2 Jurídica</v>
          </cell>
          <cell r="N2641" t="str">
            <v>3 Privadas (2)</v>
          </cell>
          <cell r="O2641" t="str">
            <v>1 Nacional</v>
          </cell>
          <cell r="Q2641" t="str">
            <v>3 3. Único Contratista</v>
          </cell>
          <cell r="U2641">
            <v>80731644</v>
          </cell>
          <cell r="V2641" t="str">
            <v>JOHNNATAN RODRIGUEZ PINTO</v>
          </cell>
        </row>
        <row r="2642">
          <cell r="C2642" t="str">
            <v>521-2024</v>
          </cell>
          <cell r="D2642" t="str">
            <v>Carlos Alberto Quitian Salazar</v>
          </cell>
          <cell r="E2642" t="str">
            <v>CARLOS ALBERTO QUITIAN SALAZAR</v>
          </cell>
          <cell r="F2642" t="str">
            <v>Cédula de Ciudadania</v>
          </cell>
          <cell r="G2642">
            <v>80076554</v>
          </cell>
          <cell r="H2642">
            <v>80076554</v>
          </cell>
          <cell r="I2642">
            <v>6</v>
          </cell>
          <cell r="K2642" t="str">
            <v>Natural</v>
          </cell>
          <cell r="L2642" t="str">
            <v>1 Natural</v>
          </cell>
          <cell r="M2642" t="str">
            <v>2 Privada (1)</v>
          </cell>
          <cell r="N2642" t="str">
            <v>4 Persona Natural (2)</v>
          </cell>
          <cell r="O2642" t="str">
            <v>1 Nacional</v>
          </cell>
          <cell r="Q2642" t="str">
            <v>3 3. Único Contratista</v>
          </cell>
          <cell r="U2642">
            <v>80076554</v>
          </cell>
          <cell r="V2642" t="str">
            <v>CARLOS ALBERTO QUITIAN SALAZAR</v>
          </cell>
        </row>
        <row r="2643">
          <cell r="C2643" t="str">
            <v>522-2024</v>
          </cell>
          <cell r="D2643" t="str">
            <v>INGRITH MILENA TOBAR BETANCOURTH</v>
          </cell>
          <cell r="E2643" t="str">
            <v>INGRITH MILENA TOBAR BETANCOURTH</v>
          </cell>
          <cell r="F2643" t="str">
            <v>Cédula de Ciudadania</v>
          </cell>
          <cell r="G2643">
            <v>52428494</v>
          </cell>
          <cell r="H2643">
            <v>52428494</v>
          </cell>
          <cell r="I2643">
            <v>2</v>
          </cell>
          <cell r="K2643" t="str">
            <v>Natural</v>
          </cell>
          <cell r="L2643" t="str">
            <v>1 Natural</v>
          </cell>
          <cell r="M2643" t="str">
            <v>2 Privada (1)</v>
          </cell>
          <cell r="N2643" t="str">
            <v>4 Persona Natural (2)</v>
          </cell>
          <cell r="O2643" t="str">
            <v>1 Nacional</v>
          </cell>
          <cell r="Q2643" t="str">
            <v>3 3. Único Contratista</v>
          </cell>
          <cell r="U2643">
            <v>52428494</v>
          </cell>
          <cell r="V2643" t="str">
            <v>INGRITH MILENA TOBAR BETANCOURTH</v>
          </cell>
        </row>
        <row r="2644">
          <cell r="C2644" t="str">
            <v>523-2024</v>
          </cell>
          <cell r="D2644" t="str">
            <v>GUSTAVO HUMBERTO DULCEY ORDOÑEZ</v>
          </cell>
          <cell r="E2644" t="str">
            <v>GUSTAVO HUMBERTO DULCEY ORDOÑEZ</v>
          </cell>
          <cell r="F2644" t="str">
            <v>Cédula de Ciudadania</v>
          </cell>
          <cell r="G2644">
            <v>79321989</v>
          </cell>
          <cell r="H2644">
            <v>79321989</v>
          </cell>
          <cell r="I2644">
            <v>3</v>
          </cell>
          <cell r="K2644" t="str">
            <v>Natural</v>
          </cell>
          <cell r="L2644" t="str">
            <v>1 Natural</v>
          </cell>
          <cell r="M2644" t="str">
            <v>2 Privada (1)</v>
          </cell>
          <cell r="N2644" t="str">
            <v>4 Persona Natural (2)</v>
          </cell>
          <cell r="O2644" t="str">
            <v>1 Nacional</v>
          </cell>
          <cell r="Q2644" t="str">
            <v>3 3. Único Contratista</v>
          </cell>
          <cell r="U2644">
            <v>79321989</v>
          </cell>
          <cell r="V2644" t="str">
            <v>GUSTAVO HUMBERTO DULCEY ORDOÑEZ</v>
          </cell>
        </row>
        <row r="2645">
          <cell r="C2645" t="str">
            <v>524-2024</v>
          </cell>
          <cell r="D2645" t="str">
            <v>Lorena Michel Infante Repizo</v>
          </cell>
          <cell r="E2645" t="str">
            <v>LORENA MICHEL INFANTE REPIZO</v>
          </cell>
          <cell r="F2645" t="str">
            <v>Cédula de Ciudadania</v>
          </cell>
          <cell r="G2645">
            <v>1023955368</v>
          </cell>
          <cell r="H2645">
            <v>1023955368</v>
          </cell>
          <cell r="I2645">
            <v>8</v>
          </cell>
          <cell r="K2645" t="str">
            <v>Natural</v>
          </cell>
          <cell r="L2645" t="str">
            <v>1 Natural</v>
          </cell>
          <cell r="M2645" t="str">
            <v>2 Privada (1)</v>
          </cell>
          <cell r="N2645" t="str">
            <v>4 Persona Natural (2)</v>
          </cell>
          <cell r="O2645" t="str">
            <v>1 Nacional</v>
          </cell>
          <cell r="Q2645" t="str">
            <v>3 3. Único Contratista</v>
          </cell>
          <cell r="U2645">
            <v>1023955368</v>
          </cell>
          <cell r="V2645" t="str">
            <v>LORENA MICHEL INFANTE REPIZO</v>
          </cell>
        </row>
        <row r="2646">
          <cell r="C2646" t="str">
            <v>525-2024</v>
          </cell>
          <cell r="D2646" t="str">
            <v>María Angélica Leal Leal</v>
          </cell>
          <cell r="E2646" t="str">
            <v>MARIA ANGELICA LEAL LEAL</v>
          </cell>
          <cell r="F2646" t="str">
            <v>NIT</v>
          </cell>
          <cell r="G2646">
            <v>1018447788</v>
          </cell>
          <cell r="H2646">
            <v>1018447788</v>
          </cell>
          <cell r="I2646">
            <v>0</v>
          </cell>
          <cell r="K2646" t="str">
            <v>Natural</v>
          </cell>
          <cell r="L2646" t="str">
            <v>2 Jurídica</v>
          </cell>
          <cell r="N2646" t="str">
            <v>3 Privadas (2)</v>
          </cell>
          <cell r="O2646" t="str">
            <v>1 Nacional</v>
          </cell>
          <cell r="Q2646" t="str">
            <v>3 3. Único Contratista</v>
          </cell>
          <cell r="U2646">
            <v>1018447788</v>
          </cell>
          <cell r="V2646" t="str">
            <v>MARIA ANGELICA LEAL LEAL</v>
          </cell>
        </row>
        <row r="2647">
          <cell r="C2647" t="str">
            <v>526-2024</v>
          </cell>
          <cell r="D2647" t="str">
            <v>Gloria Susana Esquivel González</v>
          </cell>
          <cell r="E2647" t="str">
            <v>GLORIA SUSANA ESQUIVEL GONZALEZ</v>
          </cell>
          <cell r="F2647" t="str">
            <v>NIT</v>
          </cell>
          <cell r="G2647">
            <v>53108357</v>
          </cell>
          <cell r="H2647">
            <v>53108357</v>
          </cell>
          <cell r="I2647">
            <v>2</v>
          </cell>
          <cell r="K2647" t="str">
            <v>Natural</v>
          </cell>
          <cell r="L2647" t="str">
            <v>2 Jurídica</v>
          </cell>
          <cell r="N2647" t="str">
            <v>3 Privadas (2)</v>
          </cell>
          <cell r="O2647" t="str">
            <v>1 Nacional</v>
          </cell>
          <cell r="Q2647" t="str">
            <v>3 3. Único Contratista</v>
          </cell>
          <cell r="U2647">
            <v>53108357</v>
          </cell>
          <cell r="V2647" t="str">
            <v>GLORIA SUSANA ESQUIVEL GONZALEZ</v>
          </cell>
        </row>
        <row r="2648">
          <cell r="C2648" t="str">
            <v>527-2024</v>
          </cell>
          <cell r="D2648" t="str">
            <v>JIMMY CALDERON</v>
          </cell>
          <cell r="E2648" t="str">
            <v>JIMMY ALEXANDER CALDERON BOJACA</v>
          </cell>
          <cell r="F2648" t="str">
            <v>NIT</v>
          </cell>
          <cell r="G2648">
            <v>1070926444</v>
          </cell>
          <cell r="H2648">
            <v>1070926444</v>
          </cell>
          <cell r="I2648">
            <v>7</v>
          </cell>
          <cell r="K2648" t="str">
            <v>Natural</v>
          </cell>
          <cell r="L2648" t="str">
            <v>2 Jurídica</v>
          </cell>
          <cell r="N2648" t="str">
            <v>3 Privadas (2)</v>
          </cell>
          <cell r="O2648" t="str">
            <v>1 Nacional</v>
          </cell>
          <cell r="Q2648" t="str">
            <v>3 3. Único Contratista</v>
          </cell>
          <cell r="U2648">
            <v>1070926444</v>
          </cell>
          <cell r="V2648" t="str">
            <v>JIMMY ALEXANDER CALDERON BOJACA</v>
          </cell>
        </row>
        <row r="2649">
          <cell r="C2649" t="str">
            <v>528-2024</v>
          </cell>
          <cell r="D2649" t="str">
            <v>Alexander Melgarejo Martínez</v>
          </cell>
          <cell r="E2649" t="str">
            <v>ALEXANDER MELGAREJO MARTINEZ</v>
          </cell>
          <cell r="F2649" t="str">
            <v>NIT</v>
          </cell>
          <cell r="G2649">
            <v>79737120</v>
          </cell>
          <cell r="H2649">
            <v>79737120</v>
          </cell>
          <cell r="I2649">
            <v>7</v>
          </cell>
          <cell r="K2649" t="str">
            <v>Natural</v>
          </cell>
          <cell r="L2649" t="str">
            <v>2 Jurídica</v>
          </cell>
          <cell r="N2649" t="str">
            <v>3 Privadas (2)</v>
          </cell>
          <cell r="O2649" t="str">
            <v>1 Nacional</v>
          </cell>
          <cell r="Q2649" t="str">
            <v>3 3. Único Contratista</v>
          </cell>
          <cell r="U2649">
            <v>79737120</v>
          </cell>
          <cell r="V2649" t="str">
            <v>ALEXANDER MELGAREJO MARTINEZ</v>
          </cell>
        </row>
        <row r="2650">
          <cell r="C2650" t="str">
            <v>529-2024</v>
          </cell>
          <cell r="D2650" t="str">
            <v>Leidy Serrato</v>
          </cell>
          <cell r="E2650" t="str">
            <v>LEIDY VANESSA SERRATO ALFONSO</v>
          </cell>
          <cell r="F2650" t="str">
            <v>NIT</v>
          </cell>
          <cell r="G2650">
            <v>1030667288</v>
          </cell>
          <cell r="H2650">
            <v>1030667288</v>
          </cell>
          <cell r="I2650">
            <v>7</v>
          </cell>
          <cell r="K2650" t="str">
            <v>Natural</v>
          </cell>
          <cell r="L2650" t="str">
            <v>2 Jurídica</v>
          </cell>
          <cell r="N2650" t="str">
            <v>3 Privadas (2)</v>
          </cell>
          <cell r="O2650" t="str">
            <v>1 Nacional</v>
          </cell>
          <cell r="Q2650" t="str">
            <v>3 3. Único Contratista</v>
          </cell>
          <cell r="U2650">
            <v>1030667288</v>
          </cell>
          <cell r="V2650" t="str">
            <v>LEIDY VANESSA SERRATO ALFONSO</v>
          </cell>
        </row>
        <row r="2651">
          <cell r="C2651" t="str">
            <v>530-2024</v>
          </cell>
          <cell r="D2651" t="str">
            <v>Gilbert Hurtado</v>
          </cell>
          <cell r="E2651" t="str">
            <v>Y GILBERT ANDRES HURTADO CHIRVA</v>
          </cell>
          <cell r="F2651" t="str">
            <v>NIT</v>
          </cell>
          <cell r="G2651">
            <v>1013677847</v>
          </cell>
          <cell r="H2651">
            <v>1013677847</v>
          </cell>
          <cell r="I2651">
            <v>5</v>
          </cell>
          <cell r="K2651" t="str">
            <v>Natural</v>
          </cell>
          <cell r="L2651" t="str">
            <v>2 Jurídica</v>
          </cell>
          <cell r="N2651" t="str">
            <v>3 Privadas (2)</v>
          </cell>
          <cell r="O2651" t="str">
            <v>1 Nacional</v>
          </cell>
          <cell r="Q2651" t="str">
            <v>3 3. Único Contratista</v>
          </cell>
          <cell r="U2651">
            <v>1013677847</v>
          </cell>
          <cell r="V2651" t="str">
            <v>Y GILBERT ANDRES HURTADO CHIRVA</v>
          </cell>
        </row>
        <row r="2652">
          <cell r="C2652" t="str">
            <v>531-2024</v>
          </cell>
          <cell r="D2652" t="str">
            <v>SAMIR ABDUL CALDERON BOLIVAR</v>
          </cell>
          <cell r="E2652" t="str">
            <v>SAMIR ABDUL CALDERON BOLIVAR</v>
          </cell>
          <cell r="F2652" t="str">
            <v>NIT</v>
          </cell>
          <cell r="G2652">
            <v>1020728902</v>
          </cell>
          <cell r="H2652">
            <v>1020728902</v>
          </cell>
          <cell r="I2652">
            <v>8</v>
          </cell>
          <cell r="K2652" t="str">
            <v>Natural</v>
          </cell>
          <cell r="L2652" t="str">
            <v>2 Jurídica</v>
          </cell>
          <cell r="N2652" t="str">
            <v>3 Privadas (2)</v>
          </cell>
          <cell r="O2652" t="str">
            <v>1 Nacional</v>
          </cell>
          <cell r="Q2652" t="str">
            <v>3 3. Único Contratista</v>
          </cell>
          <cell r="U2652">
            <v>1020728902</v>
          </cell>
          <cell r="V2652" t="str">
            <v>SAMIR ABDUL CALDERON BOLIVAR</v>
          </cell>
        </row>
        <row r="2653">
          <cell r="C2653" t="str">
            <v>532-2024</v>
          </cell>
          <cell r="D2653" t="str">
            <v>Ingrid Lorena Huertas Moreno</v>
          </cell>
          <cell r="E2653" t="str">
            <v>INGRID LORENA HUERTAS MORENO</v>
          </cell>
          <cell r="F2653" t="str">
            <v>NIT</v>
          </cell>
          <cell r="G2653">
            <v>1014186440</v>
          </cell>
          <cell r="H2653">
            <v>1014186440</v>
          </cell>
          <cell r="I2653">
            <v>8</v>
          </cell>
          <cell r="K2653" t="str">
            <v>Natural</v>
          </cell>
          <cell r="L2653" t="str">
            <v>2 Jurídica</v>
          </cell>
          <cell r="N2653" t="str">
            <v>3 Privadas (2)</v>
          </cell>
          <cell r="O2653" t="str">
            <v>1 Nacional</v>
          </cell>
          <cell r="Q2653" t="str">
            <v>3 3. Único Contratista</v>
          </cell>
          <cell r="U2653">
            <v>1014186440</v>
          </cell>
          <cell r="V2653" t="str">
            <v>INGRID LORENA HUERTAS MORENO</v>
          </cell>
        </row>
        <row r="2654">
          <cell r="C2654" t="str">
            <v>533-2024</v>
          </cell>
          <cell r="D2654" t="str">
            <v>Cristian Camilo Rodríguez Bolaños</v>
          </cell>
          <cell r="E2654" t="str">
            <v>CRISTIAN CAMILO RODRÍGUEZ BOLAÑOS</v>
          </cell>
          <cell r="F2654" t="str">
            <v>NIT</v>
          </cell>
          <cell r="G2654">
            <v>1001047122</v>
          </cell>
          <cell r="H2654">
            <v>1001047122</v>
          </cell>
          <cell r="I2654">
            <v>8</v>
          </cell>
          <cell r="K2654" t="str">
            <v>Natural</v>
          </cell>
          <cell r="L2654" t="str">
            <v>2 Jurídica</v>
          </cell>
          <cell r="N2654" t="str">
            <v>3 Privadas (2)</v>
          </cell>
          <cell r="O2654" t="str">
            <v>1 Nacional</v>
          </cell>
          <cell r="Q2654" t="str">
            <v>3 3. Único Contratista</v>
          </cell>
          <cell r="U2654">
            <v>1001047122</v>
          </cell>
          <cell r="V2654" t="str">
            <v>CRISTIAN CAMILO RODRÍGUEZ BOLAÑOS</v>
          </cell>
        </row>
        <row r="2655">
          <cell r="C2655" t="str">
            <v>534-2024</v>
          </cell>
          <cell r="D2655" t="str">
            <v>Wilson Javier JIménez Anzola</v>
          </cell>
          <cell r="E2655" t="str">
            <v>WILSON JAVIER JIMENEZ ANZOLA</v>
          </cell>
          <cell r="F2655" t="str">
            <v>NIT</v>
          </cell>
          <cell r="G2655">
            <v>1033767903</v>
          </cell>
          <cell r="H2655">
            <v>1033767903</v>
          </cell>
          <cell r="I2655">
            <v>9</v>
          </cell>
          <cell r="K2655" t="str">
            <v>Natural</v>
          </cell>
          <cell r="L2655" t="str">
            <v>2 Jurídica</v>
          </cell>
          <cell r="N2655" t="str">
            <v>3 Privadas (2)</v>
          </cell>
          <cell r="O2655" t="str">
            <v>1 Nacional</v>
          </cell>
          <cell r="Q2655" t="str">
            <v>3 3. Único Contratista</v>
          </cell>
          <cell r="U2655">
            <v>1033767903</v>
          </cell>
          <cell r="V2655" t="str">
            <v>WILSON JAVIER JIMENEZ ANZOLA</v>
          </cell>
        </row>
        <row r="2656">
          <cell r="C2656" t="str">
            <v>535-2024</v>
          </cell>
          <cell r="D2656" t="str">
            <v>JUAN GABRIEL MOJICA PARRA</v>
          </cell>
          <cell r="E2656" t="str">
            <v>JUAN GABRIEL MOJICA PARRA</v>
          </cell>
          <cell r="F2656" t="str">
            <v>NIT</v>
          </cell>
          <cell r="G2656">
            <v>79772279</v>
          </cell>
          <cell r="H2656">
            <v>79772279</v>
          </cell>
          <cell r="I2656">
            <v>7</v>
          </cell>
          <cell r="K2656" t="str">
            <v>Natural</v>
          </cell>
          <cell r="L2656" t="str">
            <v>2 Jurídica</v>
          </cell>
          <cell r="N2656" t="str">
            <v>3 Privadas (2)</v>
          </cell>
          <cell r="O2656" t="str">
            <v>1 Nacional</v>
          </cell>
          <cell r="Q2656" t="str">
            <v>3 3. Único Contratista</v>
          </cell>
          <cell r="U2656">
            <v>79772279</v>
          </cell>
          <cell r="V2656" t="str">
            <v>JUAN GABRIEL MOJICA PARRA</v>
          </cell>
        </row>
        <row r="2657">
          <cell r="C2657" t="str">
            <v>536-2024</v>
          </cell>
          <cell r="D2657" t="str">
            <v>PEDRO JOSE BADRAN PADAUI</v>
          </cell>
          <cell r="E2657" t="str">
            <v>PEDRO JOSE BADRAN PADAUI</v>
          </cell>
          <cell r="F2657" t="str">
            <v>NIT</v>
          </cell>
          <cell r="G2657">
            <v>73094737</v>
          </cell>
          <cell r="H2657">
            <v>73094737</v>
          </cell>
          <cell r="I2657">
            <v>8</v>
          </cell>
          <cell r="K2657" t="str">
            <v>Natural</v>
          </cell>
          <cell r="L2657" t="str">
            <v>2 Jurídica</v>
          </cell>
          <cell r="N2657" t="str">
            <v>3 Privadas (2)</v>
          </cell>
          <cell r="O2657" t="str">
            <v>1 Nacional</v>
          </cell>
          <cell r="Q2657" t="str">
            <v>3 3. Único Contratista</v>
          </cell>
          <cell r="U2657">
            <v>73094737</v>
          </cell>
          <cell r="V2657" t="str">
            <v>PEDRO JOSE BADRAN PADAUI</v>
          </cell>
        </row>
        <row r="2658">
          <cell r="C2658" t="str">
            <v>537-2024</v>
          </cell>
          <cell r="D2658" t="str">
            <v>Danny Camila Santana Diaz</v>
          </cell>
          <cell r="E2658" t="str">
            <v>DANNY CAMILA SANTANA DIAZ</v>
          </cell>
          <cell r="F2658" t="str">
            <v>Cédula de Ciudadania</v>
          </cell>
          <cell r="G2658">
            <v>1000576556</v>
          </cell>
          <cell r="H2658">
            <v>1000576556</v>
          </cell>
          <cell r="I2658">
            <v>6</v>
          </cell>
          <cell r="K2658" t="str">
            <v>Natural</v>
          </cell>
          <cell r="L2658" t="str">
            <v>1 Natural</v>
          </cell>
          <cell r="M2658" t="str">
            <v>2 Privada (1)</v>
          </cell>
          <cell r="N2658" t="str">
            <v>4 Persona Natural (2)</v>
          </cell>
          <cell r="O2658" t="str">
            <v>1 Nacional</v>
          </cell>
          <cell r="Q2658" t="str">
            <v>3 3. Único Contratista</v>
          </cell>
          <cell r="U2658">
            <v>1000576556</v>
          </cell>
          <cell r="V2658" t="str">
            <v>DANNY CAMILA SANTANA DIAZ</v>
          </cell>
        </row>
        <row r="2659">
          <cell r="C2659" t="str">
            <v>538-2024</v>
          </cell>
          <cell r="D2659" t="str">
            <v>laura alejandra rodriguez buitrago</v>
          </cell>
          <cell r="E2659" t="str">
            <v>LAURA ALEJANDRA RODRIGUEZ BUITRAGO</v>
          </cell>
          <cell r="F2659" t="str">
            <v>NIT</v>
          </cell>
          <cell r="G2659">
            <v>1014305134</v>
          </cell>
          <cell r="H2659">
            <v>1014305134</v>
          </cell>
          <cell r="I2659">
            <v>0</v>
          </cell>
          <cell r="K2659" t="str">
            <v>Natural</v>
          </cell>
          <cell r="L2659" t="str">
            <v>2 Jurídica</v>
          </cell>
          <cell r="N2659" t="str">
            <v>3 Privadas (2)</v>
          </cell>
          <cell r="O2659" t="str">
            <v>1 Nacional</v>
          </cell>
          <cell r="Q2659" t="str">
            <v>3 3. Único Contratista</v>
          </cell>
          <cell r="U2659">
            <v>1014305134</v>
          </cell>
          <cell r="V2659" t="str">
            <v>LAURA ALEJANDRA RODRIGUEZ BUITRAGO</v>
          </cell>
        </row>
        <row r="2660">
          <cell r="C2660" t="str">
            <v>539-2024</v>
          </cell>
          <cell r="D2660" t="str">
            <v>Raul Montaña Rojas</v>
          </cell>
          <cell r="E2660" t="str">
            <v>RAUL MONTAÑA ROJAS</v>
          </cell>
          <cell r="F2660" t="str">
            <v>NIT</v>
          </cell>
          <cell r="G2660">
            <v>80069742</v>
          </cell>
          <cell r="H2660">
            <v>80069742</v>
          </cell>
          <cell r="I2660">
            <v>5</v>
          </cell>
          <cell r="K2660" t="str">
            <v>Natural</v>
          </cell>
          <cell r="L2660" t="str">
            <v>2 Jurídica</v>
          </cell>
          <cell r="N2660" t="str">
            <v>3 Privadas (2)</v>
          </cell>
          <cell r="O2660" t="str">
            <v>1 Nacional</v>
          </cell>
          <cell r="Q2660" t="str">
            <v>3 3. Único Contratista</v>
          </cell>
          <cell r="U2660">
            <v>80069742</v>
          </cell>
          <cell r="V2660" t="str">
            <v>RAUL MONTAÑA ROJAS</v>
          </cell>
        </row>
        <row r="2661">
          <cell r="C2661" t="str">
            <v>541-2024</v>
          </cell>
          <cell r="D2661" t="str">
            <v>Diana Marcela Medina Quevedo</v>
          </cell>
          <cell r="E2661" t="str">
            <v>DIANA MARCELA MEDINA QUEVEDO</v>
          </cell>
          <cell r="F2661" t="str">
            <v>NIT</v>
          </cell>
          <cell r="G2661">
            <v>1020763309</v>
          </cell>
          <cell r="H2661">
            <v>1020763309</v>
          </cell>
          <cell r="I2661">
            <v>8</v>
          </cell>
          <cell r="K2661" t="str">
            <v>Natural</v>
          </cell>
          <cell r="L2661" t="str">
            <v>2 Jurídica</v>
          </cell>
          <cell r="N2661" t="str">
            <v>3 Privadas (2)</v>
          </cell>
          <cell r="O2661" t="str">
            <v>1 Nacional</v>
          </cell>
          <cell r="Q2661" t="str">
            <v>3 3. Único Contratista</v>
          </cell>
          <cell r="U2661">
            <v>1020763309</v>
          </cell>
          <cell r="V2661" t="str">
            <v>DIANA MARCELA MEDINA QUEVEDO</v>
          </cell>
        </row>
        <row r="2662">
          <cell r="C2662" t="str">
            <v>542-2024</v>
          </cell>
          <cell r="D2662" t="str">
            <v>LEYDI MARCELA GOMEZ CONTRERAS</v>
          </cell>
          <cell r="E2662" t="str">
            <v>LEYDI MARCELA GOMEZ CONTRERAS</v>
          </cell>
          <cell r="F2662" t="str">
            <v>NIT</v>
          </cell>
          <cell r="G2662">
            <v>53168146</v>
          </cell>
          <cell r="H2662">
            <v>53168146</v>
          </cell>
          <cell r="I2662">
            <v>1</v>
          </cell>
          <cell r="K2662" t="str">
            <v>Natural</v>
          </cell>
          <cell r="L2662" t="str">
            <v>2 Jurídica</v>
          </cell>
          <cell r="N2662" t="str">
            <v>3 Privadas (2)</v>
          </cell>
          <cell r="O2662" t="str">
            <v>1 Nacional</v>
          </cell>
          <cell r="Q2662" t="str">
            <v>3 3. Único Contratista</v>
          </cell>
          <cell r="U2662">
            <v>53168146</v>
          </cell>
          <cell r="V2662" t="str">
            <v>LEYDI MARCELA GOMEZ CONTRERAS</v>
          </cell>
        </row>
        <row r="2663">
          <cell r="C2663" t="str">
            <v>543-2024</v>
          </cell>
          <cell r="D2663" t="str">
            <v>Gustavo Grau Sarmiento</v>
          </cell>
          <cell r="E2663" t="str">
            <v>GUSTAVO ADOLFO GRAU SARMIENTO</v>
          </cell>
          <cell r="F2663" t="str">
            <v>NIT</v>
          </cell>
          <cell r="G2663">
            <v>80039985</v>
          </cell>
          <cell r="H2663">
            <v>80039985</v>
          </cell>
          <cell r="I2663">
            <v>1</v>
          </cell>
          <cell r="K2663" t="str">
            <v>Natural</v>
          </cell>
          <cell r="L2663" t="str">
            <v>2 Jurídica</v>
          </cell>
          <cell r="N2663" t="str">
            <v>3 Privadas (2)</v>
          </cell>
          <cell r="O2663" t="str">
            <v>1 Nacional</v>
          </cell>
          <cell r="Q2663" t="str">
            <v>3 3. Único Contratista</v>
          </cell>
          <cell r="U2663">
            <v>80039985</v>
          </cell>
          <cell r="V2663" t="str">
            <v>GUSTAVO ADOLFO GRAU SARMIENTO</v>
          </cell>
        </row>
        <row r="2664">
          <cell r="C2664" t="str">
            <v>544-2024</v>
          </cell>
          <cell r="D2664" t="str">
            <v>JOSE EDWIN RIAÑO TIQUE</v>
          </cell>
          <cell r="E2664" t="str">
            <v>JOSE EDWIN RIAÑO TIQUE</v>
          </cell>
          <cell r="F2664" t="str">
            <v>NIT</v>
          </cell>
          <cell r="G2664">
            <v>80064839</v>
          </cell>
          <cell r="H2664">
            <v>80064839</v>
          </cell>
          <cell r="I2664">
            <v>8</v>
          </cell>
          <cell r="K2664" t="str">
            <v>Natural</v>
          </cell>
          <cell r="L2664" t="str">
            <v>2 Jurídica</v>
          </cell>
          <cell r="N2664" t="str">
            <v>3 Privadas (2)</v>
          </cell>
          <cell r="O2664" t="str">
            <v>1 Nacional</v>
          </cell>
          <cell r="Q2664" t="str">
            <v>3 3. Único Contratista</v>
          </cell>
          <cell r="U2664">
            <v>80064839</v>
          </cell>
          <cell r="V2664" t="str">
            <v>JOSE EDWIN RIAÑO TIQUE</v>
          </cell>
        </row>
        <row r="2665">
          <cell r="C2665" t="str">
            <v>545-2024</v>
          </cell>
          <cell r="D2665" t="str">
            <v>Jennifer Rodríguez Guerrero</v>
          </cell>
          <cell r="E2665" t="str">
            <v>JENNIFER RODRIGUEZ GUERRERO</v>
          </cell>
          <cell r="F2665" t="str">
            <v>NIT</v>
          </cell>
          <cell r="G2665">
            <v>1031174535</v>
          </cell>
          <cell r="H2665">
            <v>1031174535</v>
          </cell>
          <cell r="I2665">
            <v>9</v>
          </cell>
          <cell r="K2665" t="str">
            <v>Natural</v>
          </cell>
          <cell r="L2665" t="str">
            <v>2 Jurídica</v>
          </cell>
          <cell r="N2665" t="str">
            <v>3 Privadas (2)</v>
          </cell>
          <cell r="O2665" t="str">
            <v>1 Nacional</v>
          </cell>
          <cell r="Q2665" t="str">
            <v>3 3. Único Contratista</v>
          </cell>
          <cell r="U2665">
            <v>1031174535</v>
          </cell>
          <cell r="V2665" t="str">
            <v>JENNIFER RODRIGUEZ GUERRERO</v>
          </cell>
        </row>
        <row r="2666">
          <cell r="C2666" t="str">
            <v>546-2024</v>
          </cell>
          <cell r="D2666" t="str">
            <v>Nelly Johanna Galindo Rojas</v>
          </cell>
          <cell r="E2666" t="str">
            <v>NELLY JOHANNA GALINDO ROJAS</v>
          </cell>
          <cell r="F2666" t="str">
            <v>NIT</v>
          </cell>
          <cell r="G2666">
            <v>53001050</v>
          </cell>
          <cell r="H2666">
            <v>53001050</v>
          </cell>
          <cell r="I2666">
            <v>6</v>
          </cell>
          <cell r="K2666" t="str">
            <v>Natural</v>
          </cell>
          <cell r="L2666" t="str">
            <v>2 Jurídica</v>
          </cell>
          <cell r="N2666" t="str">
            <v>3 Privadas (2)</v>
          </cell>
          <cell r="O2666" t="str">
            <v>1 Nacional</v>
          </cell>
          <cell r="Q2666" t="str">
            <v>3 3. Único Contratista</v>
          </cell>
          <cell r="U2666">
            <v>53001050</v>
          </cell>
          <cell r="V2666" t="str">
            <v>NELLY JOHANNA GALINDO ROJAS</v>
          </cell>
        </row>
        <row r="2667">
          <cell r="C2667" t="str">
            <v>547-2024</v>
          </cell>
          <cell r="D2667" t="str">
            <v>XIMENA LÓPEZ GONZÁLEZ</v>
          </cell>
          <cell r="E2667" t="str">
            <v>XIMENA LOPEZ GONZALEZ</v>
          </cell>
          <cell r="F2667" t="str">
            <v>NIT</v>
          </cell>
          <cell r="G2667">
            <v>52516748</v>
          </cell>
          <cell r="H2667">
            <v>52516748</v>
          </cell>
          <cell r="I2667">
            <v>5</v>
          </cell>
          <cell r="K2667" t="str">
            <v>Natural</v>
          </cell>
          <cell r="L2667" t="str">
            <v>2 Jurídica</v>
          </cell>
          <cell r="N2667" t="str">
            <v>3 Privadas (2)</v>
          </cell>
          <cell r="O2667" t="str">
            <v>1 Nacional</v>
          </cell>
          <cell r="Q2667" t="str">
            <v>3 3. Único Contratista</v>
          </cell>
          <cell r="U2667">
            <v>52516748</v>
          </cell>
          <cell r="V2667" t="str">
            <v>XIMENA LOPEZ GONZALEZ</v>
          </cell>
        </row>
        <row r="2668">
          <cell r="C2668" t="str">
            <v>548-2024</v>
          </cell>
          <cell r="D2668" t="str">
            <v>Javier Augusto Pescador Buenaventura</v>
          </cell>
          <cell r="E2668" t="str">
            <v>JAVIER AUGUSTO PESCADOR BUENAVENTURA</v>
          </cell>
          <cell r="F2668" t="str">
            <v>NIT</v>
          </cell>
          <cell r="G2668">
            <v>79999329</v>
          </cell>
          <cell r="H2668">
            <v>79999329</v>
          </cell>
          <cell r="I2668">
            <v>2</v>
          </cell>
          <cell r="K2668" t="str">
            <v>Natural</v>
          </cell>
          <cell r="L2668" t="str">
            <v>2 Jurídica</v>
          </cell>
          <cell r="N2668" t="str">
            <v>3 Privadas (2)</v>
          </cell>
          <cell r="O2668" t="str">
            <v>1 Nacional</v>
          </cell>
          <cell r="Q2668" t="str">
            <v>3 3. Único Contratista</v>
          </cell>
          <cell r="U2668">
            <v>79999329</v>
          </cell>
          <cell r="V2668" t="str">
            <v>JAVIER AUGUSTO PESCADOR BUENAVENTURA</v>
          </cell>
        </row>
        <row r="2669">
          <cell r="C2669" t="str">
            <v>549-2024</v>
          </cell>
          <cell r="D2669" t="str">
            <v>Keler Fabio Quintana Ballesteros</v>
          </cell>
          <cell r="E2669" t="str">
            <v>KELER FABIO QUINTANA BALLESTEROS</v>
          </cell>
          <cell r="F2669" t="str">
            <v>NIT</v>
          </cell>
          <cell r="G2669">
            <v>1032392552</v>
          </cell>
          <cell r="H2669">
            <v>1032392552</v>
          </cell>
          <cell r="I2669">
            <v>2</v>
          </cell>
          <cell r="K2669" t="str">
            <v>Natural</v>
          </cell>
          <cell r="L2669" t="str">
            <v>2 Jurídica</v>
          </cell>
          <cell r="N2669" t="str">
            <v>3 Privadas (2)</v>
          </cell>
          <cell r="O2669" t="str">
            <v>1 Nacional</v>
          </cell>
          <cell r="Q2669" t="str">
            <v>3 3. Único Contratista</v>
          </cell>
          <cell r="U2669">
            <v>1032392552</v>
          </cell>
          <cell r="V2669" t="str">
            <v>KELER FABIO QUINTANA BALLESTEROS</v>
          </cell>
        </row>
        <row r="2670">
          <cell r="C2670" t="str">
            <v>550-2024</v>
          </cell>
          <cell r="D2670" t="str">
            <v>BAZZANI BECERRA</v>
          </cell>
          <cell r="E2670" t="str">
            <v>STEVENS BAZZANI BECERRA</v>
          </cell>
          <cell r="F2670" t="str">
            <v>NIT</v>
          </cell>
          <cell r="G2670">
            <v>1013587880</v>
          </cell>
          <cell r="H2670">
            <v>1013587880</v>
          </cell>
          <cell r="I2670">
            <v>2</v>
          </cell>
          <cell r="K2670" t="str">
            <v>Natural</v>
          </cell>
          <cell r="L2670" t="str">
            <v>2 Jurídica</v>
          </cell>
          <cell r="N2670" t="str">
            <v>3 Privadas (2)</v>
          </cell>
          <cell r="O2670" t="str">
            <v>1 Nacional</v>
          </cell>
          <cell r="Q2670" t="str">
            <v>3 3. Único Contratista</v>
          </cell>
          <cell r="U2670">
            <v>1013587880</v>
          </cell>
          <cell r="V2670" t="str">
            <v>STEVENS BAZZANI BECERRA</v>
          </cell>
        </row>
        <row r="2671">
          <cell r="C2671" t="str">
            <v>551-2024</v>
          </cell>
          <cell r="D2671" t="str">
            <v>OSCAR JAVIER ACUÑA ACOSTA</v>
          </cell>
          <cell r="E2671" t="str">
            <v>OSCAR JAVIER ACUÑA ACOSTA</v>
          </cell>
          <cell r="F2671" t="str">
            <v>Cédula de Ciudadania</v>
          </cell>
          <cell r="G2671">
            <v>80730186</v>
          </cell>
          <cell r="H2671">
            <v>80730186</v>
          </cell>
          <cell r="I2671">
            <v>4</v>
          </cell>
          <cell r="K2671" t="str">
            <v>Natural</v>
          </cell>
          <cell r="L2671" t="str">
            <v>1 Natural</v>
          </cell>
          <cell r="M2671" t="str">
            <v>2 Privada (1)</v>
          </cell>
          <cell r="N2671" t="str">
            <v>4 Persona Natural (2)</v>
          </cell>
          <cell r="O2671" t="str">
            <v>1 Nacional</v>
          </cell>
          <cell r="Q2671" t="str">
            <v>3 3. Único Contratista</v>
          </cell>
          <cell r="U2671">
            <v>80730186</v>
          </cell>
          <cell r="V2671" t="str">
            <v>OSCAR JAVIER ACUÑA ACOSTA</v>
          </cell>
        </row>
        <row r="2672">
          <cell r="C2672" t="str">
            <v>552-2024</v>
          </cell>
          <cell r="D2672" t="str">
            <v>Yohana Andrea Reyes Forero</v>
          </cell>
          <cell r="E2672" t="str">
            <v>YOHANA ANDREA REYES FORERO</v>
          </cell>
          <cell r="F2672" t="str">
            <v>NIT</v>
          </cell>
          <cell r="G2672">
            <v>35354095</v>
          </cell>
          <cell r="H2672">
            <v>35354095</v>
          </cell>
          <cell r="I2672">
            <v>6</v>
          </cell>
          <cell r="K2672" t="str">
            <v>Natural</v>
          </cell>
          <cell r="L2672" t="str">
            <v>2 Jurídica</v>
          </cell>
          <cell r="N2672" t="str">
            <v>3 Privadas (2)</v>
          </cell>
          <cell r="O2672" t="str">
            <v>1 Nacional</v>
          </cell>
          <cell r="Q2672" t="str">
            <v>3 3. Único Contratista</v>
          </cell>
          <cell r="U2672">
            <v>35354095</v>
          </cell>
          <cell r="V2672" t="str">
            <v>YOHANA ANDREA REYES FORERO</v>
          </cell>
        </row>
        <row r="2673">
          <cell r="C2673" t="str">
            <v>553-2024</v>
          </cell>
          <cell r="D2673" t="str">
            <v>Jose Luis Romero Vera</v>
          </cell>
          <cell r="E2673" t="str">
            <v>JOSE LUIS ROMERO VERA</v>
          </cell>
          <cell r="F2673" t="str">
            <v>Cédula de Ciudadania</v>
          </cell>
          <cell r="G2673">
            <v>1032411957</v>
          </cell>
          <cell r="H2673">
            <v>1032411957</v>
          </cell>
          <cell r="I2673">
            <v>4</v>
          </cell>
          <cell r="K2673" t="str">
            <v>Natural</v>
          </cell>
          <cell r="L2673" t="str">
            <v>1 Natural</v>
          </cell>
          <cell r="M2673" t="str">
            <v>2 Privada (1)</v>
          </cell>
          <cell r="N2673" t="str">
            <v>4 Persona Natural (2)</v>
          </cell>
          <cell r="O2673" t="str">
            <v>1 Nacional</v>
          </cell>
          <cell r="Q2673" t="str">
            <v>3 3. Único Contratista</v>
          </cell>
          <cell r="U2673">
            <v>1032411957</v>
          </cell>
          <cell r="V2673" t="str">
            <v>JOSE LUIS ROMERO VERA</v>
          </cell>
        </row>
        <row r="2674">
          <cell r="C2674" t="str">
            <v>554-2024</v>
          </cell>
          <cell r="D2674" t="str">
            <v>Andrea Uribe Yepes</v>
          </cell>
          <cell r="E2674" t="str">
            <v>ANDREA URIBE YEPES</v>
          </cell>
          <cell r="F2674" t="str">
            <v>Cédula de Ciudadania</v>
          </cell>
          <cell r="G2674">
            <v>1037636637</v>
          </cell>
          <cell r="H2674">
            <v>1037636637</v>
          </cell>
          <cell r="I2674">
            <v>7</v>
          </cell>
          <cell r="K2674" t="str">
            <v>Natural</v>
          </cell>
          <cell r="L2674" t="str">
            <v>1 Natural</v>
          </cell>
          <cell r="M2674" t="str">
            <v>2 Privada (1)</v>
          </cell>
          <cell r="N2674" t="str">
            <v>4 Persona Natural (2)</v>
          </cell>
          <cell r="O2674" t="str">
            <v>1 Nacional</v>
          </cell>
          <cell r="Q2674" t="str">
            <v>3 3. Único Contratista</v>
          </cell>
          <cell r="U2674">
            <v>1037636637</v>
          </cell>
          <cell r="V2674" t="str">
            <v>ANDREA URIBE YEPES</v>
          </cell>
        </row>
        <row r="2675">
          <cell r="C2675" t="str">
            <v>555-2024</v>
          </cell>
          <cell r="D2675" t="str">
            <v>JENTHIAN NATTALIE VALCARCEL ARENAS</v>
          </cell>
          <cell r="E2675" t="str">
            <v>JENTHIAN NATTALIE VALCARCEL ARENAS</v>
          </cell>
          <cell r="F2675" t="str">
            <v>Cédula de Ciudadania</v>
          </cell>
          <cell r="G2675">
            <v>1090415619</v>
          </cell>
          <cell r="H2675">
            <v>1090415619</v>
          </cell>
          <cell r="I2675">
            <v>9</v>
          </cell>
          <cell r="K2675" t="str">
            <v>Natural</v>
          </cell>
          <cell r="L2675" t="str">
            <v>1 Natural</v>
          </cell>
          <cell r="M2675" t="str">
            <v>2 Privada (1)</v>
          </cell>
          <cell r="N2675" t="str">
            <v>4 Persona Natural (2)</v>
          </cell>
          <cell r="O2675" t="str">
            <v>1 Nacional</v>
          </cell>
          <cell r="Q2675" t="str">
            <v>3 3. Único Contratista</v>
          </cell>
          <cell r="U2675">
            <v>1090415619</v>
          </cell>
          <cell r="V2675" t="str">
            <v>JENTHIAN NATTALIE VALCARCEL ARENAS</v>
          </cell>
        </row>
        <row r="2676">
          <cell r="C2676" t="str">
            <v>556-2024</v>
          </cell>
          <cell r="D2676" t="str">
            <v>William Arturo Gonzalez Melo</v>
          </cell>
          <cell r="E2676" t="str">
            <v>WILLIAM ARTURO GONZALEZ MELO</v>
          </cell>
          <cell r="F2676" t="str">
            <v>Cédula de Ciudadania</v>
          </cell>
          <cell r="G2676">
            <v>1016017509</v>
          </cell>
          <cell r="H2676">
            <v>1016017509</v>
          </cell>
          <cell r="I2676">
            <v>0</v>
          </cell>
          <cell r="K2676" t="str">
            <v>Natural</v>
          </cell>
          <cell r="L2676" t="str">
            <v>1 Natural</v>
          </cell>
          <cell r="M2676" t="str">
            <v>2 Privada (1)</v>
          </cell>
          <cell r="N2676" t="str">
            <v>4 Persona Natural (2)</v>
          </cell>
          <cell r="O2676" t="str">
            <v>1 Nacional</v>
          </cell>
          <cell r="Q2676" t="str">
            <v>3 3. Único Contratista</v>
          </cell>
          <cell r="U2676">
            <v>1016017509</v>
          </cell>
          <cell r="V2676" t="str">
            <v>WILLIAM ARTURO GONZALEZ MELO</v>
          </cell>
        </row>
        <row r="2677">
          <cell r="C2677" t="str">
            <v>557-2024</v>
          </cell>
          <cell r="D2677" t="str">
            <v>YECID MATEUS ROMERO</v>
          </cell>
          <cell r="E2677" t="str">
            <v>YECID MATEUS ROMERO</v>
          </cell>
          <cell r="F2677" t="str">
            <v>Cédula de Ciudadania</v>
          </cell>
          <cell r="G2677">
            <v>79878907</v>
          </cell>
          <cell r="H2677">
            <v>79878907</v>
          </cell>
          <cell r="I2677">
            <v>0</v>
          </cell>
          <cell r="K2677" t="str">
            <v>Natural</v>
          </cell>
          <cell r="L2677" t="str">
            <v>1 Natural</v>
          </cell>
          <cell r="M2677" t="str">
            <v>2 Privada (1)</v>
          </cell>
          <cell r="N2677" t="str">
            <v>4 Persona Natural (2)</v>
          </cell>
          <cell r="O2677" t="str">
            <v>1 Nacional</v>
          </cell>
          <cell r="Q2677" t="str">
            <v>3 3. Único Contratista</v>
          </cell>
          <cell r="U2677">
            <v>79878907</v>
          </cell>
          <cell r="V2677" t="str">
            <v>YECID MATEUS ROMERO</v>
          </cell>
        </row>
        <row r="2678">
          <cell r="C2678" t="str">
            <v>558-2024</v>
          </cell>
          <cell r="D2678" t="str">
            <v>MIGUEL KUAN BAHAMÓN</v>
          </cell>
          <cell r="E2678" t="str">
            <v>LUIS MIGUEL KUAN BAHAMON</v>
          </cell>
          <cell r="F2678" t="str">
            <v>NIT</v>
          </cell>
          <cell r="G2678">
            <v>80037949</v>
          </cell>
          <cell r="H2678">
            <v>80037949</v>
          </cell>
          <cell r="I2678">
            <v>5</v>
          </cell>
          <cell r="K2678" t="str">
            <v>Natural</v>
          </cell>
          <cell r="L2678" t="str">
            <v>2 Jurídica</v>
          </cell>
          <cell r="N2678" t="str">
            <v>3 Privadas (2)</v>
          </cell>
          <cell r="O2678" t="str">
            <v>1 Nacional</v>
          </cell>
          <cell r="Q2678" t="str">
            <v>3 3. Único Contratista</v>
          </cell>
          <cell r="U2678">
            <v>80037949</v>
          </cell>
          <cell r="V2678" t="str">
            <v>LUIS MIGUEL KUAN BAHAMON</v>
          </cell>
        </row>
        <row r="2679">
          <cell r="C2679" t="str">
            <v>559-2024</v>
          </cell>
          <cell r="D2679" t="str">
            <v>JAIR ALEXANDER RIAÑO CASTAÑEDA</v>
          </cell>
          <cell r="E2679" t="str">
            <v>JAIR ALEXANDER RIAÑO CASTAÑEDA</v>
          </cell>
          <cell r="F2679" t="str">
            <v>Cédula de Ciudadania</v>
          </cell>
          <cell r="G2679">
            <v>1121827781</v>
          </cell>
          <cell r="H2679">
            <v>1121827781</v>
          </cell>
          <cell r="I2679">
            <v>4</v>
          </cell>
          <cell r="K2679" t="str">
            <v>Natural</v>
          </cell>
          <cell r="L2679" t="str">
            <v>1 Natural</v>
          </cell>
          <cell r="M2679" t="str">
            <v>2 Privada (1)</v>
          </cell>
          <cell r="N2679" t="str">
            <v>4 Persona Natural (2)</v>
          </cell>
          <cell r="O2679" t="str">
            <v>1 Nacional</v>
          </cell>
          <cell r="Q2679" t="str">
            <v>3 3. Único Contratista</v>
          </cell>
          <cell r="U2679">
            <v>1121827781</v>
          </cell>
          <cell r="V2679" t="str">
            <v>JAIR ALEXANDER RIAÑO CASTAÑEDA</v>
          </cell>
        </row>
        <row r="2680">
          <cell r="C2680" t="str">
            <v>560-2024</v>
          </cell>
          <cell r="D2680" t="str">
            <v>YEISON BUENO</v>
          </cell>
          <cell r="E2680" t="str">
            <v>YEISSON RICARDO BELLO BUENO</v>
          </cell>
          <cell r="F2680" t="str">
            <v>NIT</v>
          </cell>
          <cell r="G2680">
            <v>1070969607</v>
          </cell>
          <cell r="H2680">
            <v>1070969607</v>
          </cell>
          <cell r="I2680">
            <v>5</v>
          </cell>
          <cell r="K2680" t="str">
            <v>Natural</v>
          </cell>
          <cell r="L2680" t="str">
            <v>2 Jurídica</v>
          </cell>
          <cell r="N2680" t="str">
            <v>3 Privadas (2)</v>
          </cell>
          <cell r="O2680" t="str">
            <v>1 Nacional</v>
          </cell>
          <cell r="Q2680" t="str">
            <v>3 3. Único Contratista</v>
          </cell>
          <cell r="U2680">
            <v>1070969607</v>
          </cell>
          <cell r="V2680" t="str">
            <v>YEISSON RICARDO BELLO BUENO</v>
          </cell>
        </row>
        <row r="2681">
          <cell r="C2681" t="str">
            <v>561-2024</v>
          </cell>
          <cell r="D2681" t="str">
            <v>Diana Karina Sepúlveda Niño</v>
          </cell>
          <cell r="E2681" t="str">
            <v>DIANA KARINA SEPULVEDA NIÑO</v>
          </cell>
          <cell r="F2681" t="str">
            <v>NIT</v>
          </cell>
          <cell r="G2681">
            <v>1022334080</v>
          </cell>
          <cell r="H2681">
            <v>1022334080</v>
          </cell>
          <cell r="I2681">
            <v>4</v>
          </cell>
          <cell r="K2681" t="str">
            <v>Natural</v>
          </cell>
          <cell r="L2681" t="str">
            <v>2 Jurídica</v>
          </cell>
          <cell r="N2681" t="str">
            <v>3 Privadas (2)</v>
          </cell>
          <cell r="O2681" t="str">
            <v>1 Nacional</v>
          </cell>
          <cell r="Q2681" t="str">
            <v>3 3. Único Contratista</v>
          </cell>
          <cell r="U2681">
            <v>1022334080</v>
          </cell>
          <cell r="V2681" t="str">
            <v>DIANA KARINA SEPULVEDA NIÑO</v>
          </cell>
        </row>
        <row r="2682">
          <cell r="C2682" t="str">
            <v>562-2024</v>
          </cell>
          <cell r="D2682" t="str">
            <v>Milton Cesar Carvajal Castaño</v>
          </cell>
          <cell r="E2682" t="str">
            <v>MILTON CESAR CARVAJAL CASTAÑO</v>
          </cell>
          <cell r="F2682" t="str">
            <v>Cédula de Ciudadania</v>
          </cell>
          <cell r="G2682">
            <v>80073143</v>
          </cell>
          <cell r="H2682">
            <v>80073143</v>
          </cell>
          <cell r="I2682">
            <v>9</v>
          </cell>
          <cell r="K2682" t="str">
            <v>Natural</v>
          </cell>
          <cell r="L2682" t="str">
            <v>1 Natural</v>
          </cell>
          <cell r="M2682" t="str">
            <v>2 Privada (1)</v>
          </cell>
          <cell r="N2682" t="str">
            <v>4 Persona Natural (2)</v>
          </cell>
          <cell r="O2682" t="str">
            <v>1 Nacional</v>
          </cell>
          <cell r="Q2682" t="str">
            <v>3 3. Único Contratista</v>
          </cell>
          <cell r="U2682">
            <v>80073143</v>
          </cell>
          <cell r="V2682" t="str">
            <v>MILTON CESAR CARVAJAL CASTAÑO</v>
          </cell>
        </row>
        <row r="2683">
          <cell r="C2683" t="str">
            <v>563-2024</v>
          </cell>
          <cell r="D2683" t="str">
            <v>Ingrid Daiana</v>
          </cell>
          <cell r="E2683" t="str">
            <v>INGRID DAIANA CUEVAS RUIZ</v>
          </cell>
          <cell r="F2683" t="str">
            <v>Cédula de Ciudadania</v>
          </cell>
          <cell r="G2683">
            <v>1022447407</v>
          </cell>
          <cell r="H2683">
            <v>1022447407</v>
          </cell>
          <cell r="I2683">
            <v>4</v>
          </cell>
          <cell r="K2683" t="str">
            <v>Natural</v>
          </cell>
          <cell r="L2683" t="str">
            <v>1 Natural</v>
          </cell>
          <cell r="M2683" t="str">
            <v>2 Privada (1)</v>
          </cell>
          <cell r="N2683" t="str">
            <v>4 Persona Natural (2)</v>
          </cell>
          <cell r="O2683" t="str">
            <v>1 Nacional</v>
          </cell>
          <cell r="Q2683" t="str">
            <v>3 3. Único Contratista</v>
          </cell>
          <cell r="U2683">
            <v>1022447407</v>
          </cell>
          <cell r="V2683" t="str">
            <v>INGRID DAIANA CUEVAS RUIZ</v>
          </cell>
        </row>
        <row r="2684">
          <cell r="C2684" t="str">
            <v>564-2024</v>
          </cell>
          <cell r="D2684" t="str">
            <v>Camilo Avila</v>
          </cell>
          <cell r="E2684" t="str">
            <v>DIEGO CAMILO AVILA SANTAMARIA</v>
          </cell>
          <cell r="F2684" t="str">
            <v>NIT</v>
          </cell>
          <cell r="G2684">
            <v>79720564</v>
          </cell>
          <cell r="H2684">
            <v>79720564</v>
          </cell>
          <cell r="I2684">
            <v>9</v>
          </cell>
          <cell r="K2684" t="str">
            <v>Natural</v>
          </cell>
          <cell r="L2684" t="str">
            <v>2 Jurídica</v>
          </cell>
          <cell r="N2684" t="str">
            <v>3 Privadas (2)</v>
          </cell>
          <cell r="O2684" t="str">
            <v>1 Nacional</v>
          </cell>
          <cell r="Q2684" t="str">
            <v>3 3. Único Contratista</v>
          </cell>
          <cell r="U2684">
            <v>79720564</v>
          </cell>
          <cell r="V2684" t="str">
            <v>DIEGO CAMILO AVILA SANTAMARIA</v>
          </cell>
        </row>
        <row r="2685">
          <cell r="C2685" t="str">
            <v>565-2024</v>
          </cell>
          <cell r="D2685" t="str">
            <v>WILSON ZAMORA OSORIO</v>
          </cell>
          <cell r="E2685" t="str">
            <v>WILSON ZAMORA OSORIO</v>
          </cell>
          <cell r="F2685" t="str">
            <v>Cédula de Ciudadania</v>
          </cell>
          <cell r="G2685">
            <v>1030567946</v>
          </cell>
          <cell r="H2685">
            <v>1030567946</v>
          </cell>
          <cell r="I2685">
            <v>6</v>
          </cell>
          <cell r="K2685" t="str">
            <v>Natural</v>
          </cell>
          <cell r="L2685" t="str">
            <v>1 Natural</v>
          </cell>
          <cell r="M2685" t="str">
            <v>2 Privada (1)</v>
          </cell>
          <cell r="N2685" t="str">
            <v>4 Persona Natural (2)</v>
          </cell>
          <cell r="O2685" t="str">
            <v>1 Nacional</v>
          </cell>
          <cell r="Q2685" t="str">
            <v>3 3. Único Contratista</v>
          </cell>
          <cell r="U2685">
            <v>1030567946</v>
          </cell>
          <cell r="V2685" t="str">
            <v>WILSON ZAMORA OSORIO</v>
          </cell>
        </row>
        <row r="2686">
          <cell r="C2686" t="str">
            <v>566-2024</v>
          </cell>
          <cell r="D2686" t="str">
            <v>DINELLY ORTEGON PULIDO</v>
          </cell>
          <cell r="E2686" t="str">
            <v>DINELLY ORTEGON PULIDO</v>
          </cell>
          <cell r="F2686" t="str">
            <v>Cédula de Ciudadania</v>
          </cell>
          <cell r="G2686">
            <v>38070961</v>
          </cell>
          <cell r="H2686">
            <v>38070961</v>
          </cell>
          <cell r="I2686">
            <v>0</v>
          </cell>
          <cell r="K2686" t="str">
            <v>Natural</v>
          </cell>
          <cell r="L2686" t="str">
            <v>1 Natural</v>
          </cell>
          <cell r="M2686" t="str">
            <v>2 Privada (1)</v>
          </cell>
          <cell r="N2686" t="str">
            <v>4 Persona Natural (2)</v>
          </cell>
          <cell r="O2686" t="str">
            <v>1 Nacional</v>
          </cell>
          <cell r="Q2686" t="str">
            <v>3 3. Único Contratista</v>
          </cell>
          <cell r="U2686">
            <v>38070961</v>
          </cell>
          <cell r="V2686" t="str">
            <v>DINELLY ORTEGON PULIDO</v>
          </cell>
        </row>
        <row r="2687">
          <cell r="C2687" t="str">
            <v>567-2024</v>
          </cell>
          <cell r="D2687" t="str">
            <v>Juanita Mora Pinzòn</v>
          </cell>
          <cell r="E2687" t="str">
            <v>JUANITA MORA PINZON</v>
          </cell>
          <cell r="F2687" t="str">
            <v>Cédula de Ciudadania</v>
          </cell>
          <cell r="G2687">
            <v>52351730</v>
          </cell>
          <cell r="H2687">
            <v>52351730</v>
          </cell>
          <cell r="I2687">
            <v>3</v>
          </cell>
          <cell r="K2687" t="str">
            <v>Natural</v>
          </cell>
          <cell r="L2687" t="str">
            <v>1 Natural</v>
          </cell>
          <cell r="M2687" t="str">
            <v>2 Privada (1)</v>
          </cell>
          <cell r="N2687" t="str">
            <v>4 Persona Natural (2)</v>
          </cell>
          <cell r="O2687" t="str">
            <v>1 Nacional</v>
          </cell>
          <cell r="Q2687" t="str">
            <v>3 3. Único Contratista</v>
          </cell>
          <cell r="U2687">
            <v>52351730</v>
          </cell>
          <cell r="V2687" t="str">
            <v>JUANITA MORA PINZON</v>
          </cell>
        </row>
        <row r="2688">
          <cell r="C2688" t="str">
            <v>568-2024</v>
          </cell>
          <cell r="D2688" t="str">
            <v>EDISON DARIO AREVALO SANABRIA</v>
          </cell>
          <cell r="E2688" t="str">
            <v>EDISON DARIO AREVALO SANABRIA</v>
          </cell>
          <cell r="F2688" t="str">
            <v>Cédula de Ciudadania</v>
          </cell>
          <cell r="G2688">
            <v>1015414163</v>
          </cell>
          <cell r="H2688">
            <v>1015414163</v>
          </cell>
          <cell r="I2688">
            <v>5</v>
          </cell>
          <cell r="K2688" t="str">
            <v>Natural</v>
          </cell>
          <cell r="L2688" t="str">
            <v>1 Natural</v>
          </cell>
          <cell r="M2688" t="str">
            <v>2 Privada (1)</v>
          </cell>
          <cell r="N2688" t="str">
            <v>4 Persona Natural (2)</v>
          </cell>
          <cell r="O2688" t="str">
            <v>1 Nacional</v>
          </cell>
          <cell r="Q2688" t="str">
            <v>3 3. Único Contratista</v>
          </cell>
          <cell r="U2688">
            <v>1015414163</v>
          </cell>
          <cell r="V2688" t="str">
            <v>EDISON DARIO AREVALO SANABRIA</v>
          </cell>
        </row>
        <row r="2689">
          <cell r="C2689" t="str">
            <v>569-2024</v>
          </cell>
          <cell r="D2689" t="str">
            <v>JACKELINE ROJAS BARRETO</v>
          </cell>
          <cell r="E2689" t="str">
            <v>JACKELINE ROJAS BARRETO</v>
          </cell>
          <cell r="F2689" t="str">
            <v>Cédula de Ciudadania</v>
          </cell>
          <cell r="G2689">
            <v>52888226</v>
          </cell>
          <cell r="H2689">
            <v>52888226</v>
          </cell>
          <cell r="I2689">
            <v>8</v>
          </cell>
          <cell r="K2689" t="str">
            <v>Natural</v>
          </cell>
          <cell r="L2689" t="str">
            <v>1 Natural</v>
          </cell>
          <cell r="M2689" t="str">
            <v>2 Privada (1)</v>
          </cell>
          <cell r="N2689" t="str">
            <v>4 Persona Natural (2)</v>
          </cell>
          <cell r="O2689" t="str">
            <v>1 Nacional</v>
          </cell>
          <cell r="Q2689" t="str">
            <v>3 3. Único Contratista</v>
          </cell>
          <cell r="U2689">
            <v>52888226</v>
          </cell>
          <cell r="V2689" t="str">
            <v>JACKELINE ROJAS BARRETO</v>
          </cell>
        </row>
        <row r="2690">
          <cell r="C2690" t="str">
            <v>570-2024</v>
          </cell>
          <cell r="D2690" t="str">
            <v>Juan Sebastián Zarate Chaparro</v>
          </cell>
          <cell r="E2690" t="str">
            <v>JUAN SEBASTIAN ZARATE CHAPARRO</v>
          </cell>
          <cell r="F2690" t="str">
            <v>Cédula de Ciudadania</v>
          </cell>
          <cell r="G2690">
            <v>1136886448</v>
          </cell>
          <cell r="H2690">
            <v>1136886448</v>
          </cell>
          <cell r="I2690">
            <v>2</v>
          </cell>
          <cell r="K2690" t="str">
            <v>Natural</v>
          </cell>
          <cell r="L2690" t="str">
            <v>1 Natural</v>
          </cell>
          <cell r="M2690" t="str">
            <v>2 Privada (1)</v>
          </cell>
          <cell r="N2690" t="str">
            <v>4 Persona Natural (2)</v>
          </cell>
          <cell r="O2690" t="str">
            <v>1 Nacional</v>
          </cell>
          <cell r="Q2690" t="str">
            <v>3 3. Único Contratista</v>
          </cell>
          <cell r="U2690">
            <v>1136886448</v>
          </cell>
          <cell r="V2690" t="str">
            <v>JUAN SEBASTIAN ZARATE CHAPARRO</v>
          </cell>
        </row>
        <row r="2691">
          <cell r="C2691" t="str">
            <v>571-2024</v>
          </cell>
          <cell r="D2691" t="str">
            <v>Krystel Stefania Ramirez Yazo</v>
          </cell>
          <cell r="E2691" t="str">
            <v>KRYSTEL STEFANIA RAMIREZ YAZO</v>
          </cell>
          <cell r="F2691" t="str">
            <v>Cédula de Ciudadania</v>
          </cell>
          <cell r="G2691">
            <v>1031151176</v>
          </cell>
          <cell r="H2691">
            <v>1031151176</v>
          </cell>
          <cell r="I2691">
            <v>9</v>
          </cell>
          <cell r="K2691" t="str">
            <v>Natural</v>
          </cell>
          <cell r="L2691" t="str">
            <v>1 Natural</v>
          </cell>
          <cell r="M2691" t="str">
            <v>2 Privada (1)</v>
          </cell>
          <cell r="N2691" t="str">
            <v>4 Persona Natural (2)</v>
          </cell>
          <cell r="O2691" t="str">
            <v>1 Nacional</v>
          </cell>
          <cell r="Q2691" t="str">
            <v>3 3. Único Contratista</v>
          </cell>
          <cell r="U2691">
            <v>1031151176</v>
          </cell>
          <cell r="V2691" t="str">
            <v>KRYSTEL STEFANIA RAMIREZ YAZO</v>
          </cell>
        </row>
        <row r="2692">
          <cell r="C2692" t="str">
            <v>572-2024</v>
          </cell>
          <cell r="D2692" t="str">
            <v>Alvaro Javier Herrera Moreno</v>
          </cell>
          <cell r="E2692" t="str">
            <v>ALVARO JAVIER HERRERA MORENO</v>
          </cell>
          <cell r="F2692" t="str">
            <v>Cédula de Ciudadania</v>
          </cell>
          <cell r="G2692">
            <v>7728657</v>
          </cell>
          <cell r="H2692">
            <v>7728657</v>
          </cell>
          <cell r="I2692">
            <v>1</v>
          </cell>
          <cell r="K2692" t="str">
            <v>Natural</v>
          </cell>
          <cell r="L2692" t="str">
            <v>1 Natural</v>
          </cell>
          <cell r="M2692" t="str">
            <v>2 Privada (1)</v>
          </cell>
          <cell r="N2692" t="str">
            <v>4 Persona Natural (2)</v>
          </cell>
          <cell r="O2692" t="str">
            <v>1 Nacional</v>
          </cell>
          <cell r="Q2692" t="str">
            <v>3 3. Único Contratista</v>
          </cell>
          <cell r="U2692">
            <v>7728657</v>
          </cell>
          <cell r="V2692" t="str">
            <v>ALVARO JAVIER HERRERA MORENO</v>
          </cell>
        </row>
        <row r="2693">
          <cell r="C2693" t="str">
            <v>573-2024</v>
          </cell>
          <cell r="D2693" t="str">
            <v>William Eduardo Vargas Espitia</v>
          </cell>
          <cell r="E2693" t="str">
            <v>WILLIAM EDUARDO VARGAS ESPITIA</v>
          </cell>
          <cell r="F2693" t="str">
            <v>Cédula de Ciudadania</v>
          </cell>
          <cell r="G2693">
            <v>79848827</v>
          </cell>
          <cell r="H2693">
            <v>79848827</v>
          </cell>
          <cell r="I2693">
            <v>1</v>
          </cell>
          <cell r="K2693" t="str">
            <v>Natural</v>
          </cell>
          <cell r="L2693" t="str">
            <v>1 Natural</v>
          </cell>
          <cell r="M2693" t="str">
            <v>2 Privada (1)</v>
          </cell>
          <cell r="N2693" t="str">
            <v>4 Persona Natural (2)</v>
          </cell>
          <cell r="O2693" t="str">
            <v>1 Nacional</v>
          </cell>
          <cell r="Q2693" t="str">
            <v>3 3. Único Contratista</v>
          </cell>
          <cell r="U2693">
            <v>79848827</v>
          </cell>
          <cell r="V2693" t="str">
            <v>WILLIAM EDUARDO VARGAS ESPITIA</v>
          </cell>
        </row>
        <row r="2694">
          <cell r="C2694" t="str">
            <v>574-2024</v>
          </cell>
          <cell r="D2694" t="str">
            <v>MELVA GUTIERREZ SERRATO</v>
          </cell>
          <cell r="E2694" t="str">
            <v>MELVA GUTIERREZ SERRATO</v>
          </cell>
          <cell r="F2694" t="str">
            <v>Cédula de Ciudadania</v>
          </cell>
          <cell r="G2694">
            <v>55197017</v>
          </cell>
          <cell r="H2694">
            <v>55197017</v>
          </cell>
          <cell r="I2694">
            <v>0</v>
          </cell>
          <cell r="K2694" t="str">
            <v>Natural</v>
          </cell>
          <cell r="L2694" t="str">
            <v>1 Natural</v>
          </cell>
          <cell r="M2694" t="str">
            <v>2 Privada (1)</v>
          </cell>
          <cell r="N2694" t="str">
            <v>4 Persona Natural (2)</v>
          </cell>
          <cell r="O2694" t="str">
            <v>1 Nacional</v>
          </cell>
          <cell r="Q2694" t="str">
            <v>3 3. Único Contratista</v>
          </cell>
          <cell r="U2694">
            <v>55197017</v>
          </cell>
          <cell r="V2694" t="str">
            <v>MELVA GUTIERREZ SERRATO</v>
          </cell>
        </row>
        <row r="2695">
          <cell r="C2695" t="str">
            <v>575-2024</v>
          </cell>
          <cell r="D2695" t="str">
            <v>Danilo Mauricio Gonzalez Muñoz</v>
          </cell>
          <cell r="E2695" t="str">
            <v>DANILO MAURICIO GONZALEZ MUÑOZ</v>
          </cell>
          <cell r="F2695" t="str">
            <v>Cédula de Ciudadania</v>
          </cell>
          <cell r="G2695">
            <v>1014254815</v>
          </cell>
          <cell r="H2695">
            <v>1014254815</v>
          </cell>
          <cell r="I2695">
            <v>8</v>
          </cell>
          <cell r="K2695" t="str">
            <v>Natural</v>
          </cell>
          <cell r="L2695" t="str">
            <v>1 Natural</v>
          </cell>
          <cell r="M2695" t="str">
            <v>2 Privada (1)</v>
          </cell>
          <cell r="N2695" t="str">
            <v>4 Persona Natural (2)</v>
          </cell>
          <cell r="O2695" t="str">
            <v>1 Nacional</v>
          </cell>
          <cell r="Q2695" t="str">
            <v>3 3. Único Contratista</v>
          </cell>
          <cell r="U2695">
            <v>1014254815</v>
          </cell>
          <cell r="V2695" t="str">
            <v>DANILO MAURICIO GONZALEZ MUÑOZ</v>
          </cell>
        </row>
        <row r="2696">
          <cell r="C2696" t="str">
            <v>576-2024</v>
          </cell>
          <cell r="D2696" t="str">
            <v>ADRIANA MARCELA MUNAR CRISTANCHO</v>
          </cell>
          <cell r="E2696" t="str">
            <v>ADRIANA MARCELA MUNAR CRISTANCHO</v>
          </cell>
          <cell r="F2696" t="str">
            <v>Cédula de Ciudadania</v>
          </cell>
          <cell r="G2696">
            <v>52899417</v>
          </cell>
          <cell r="H2696">
            <v>52899417</v>
          </cell>
          <cell r="I2696">
            <v>5</v>
          </cell>
          <cell r="K2696" t="str">
            <v>Natural</v>
          </cell>
          <cell r="L2696" t="str">
            <v>1 Natural</v>
          </cell>
          <cell r="M2696" t="str">
            <v>2 Privada (1)</v>
          </cell>
          <cell r="N2696" t="str">
            <v>4 Persona Natural (2)</v>
          </cell>
          <cell r="O2696" t="str">
            <v>1 Nacional</v>
          </cell>
          <cell r="Q2696" t="str">
            <v>3 3. Único Contratista</v>
          </cell>
          <cell r="U2696">
            <v>52899417</v>
          </cell>
          <cell r="V2696" t="str">
            <v>ADRIANA MARCELA MUNAR CRISTANCHO</v>
          </cell>
        </row>
        <row r="2697">
          <cell r="C2697" t="str">
            <v>577-2024</v>
          </cell>
          <cell r="D2697" t="str">
            <v>Dennis Samir Arrechea Martínez</v>
          </cell>
          <cell r="E2697" t="str">
            <v>DENNIS SAMIR ARRECHEA MARTINEZ</v>
          </cell>
          <cell r="F2697" t="str">
            <v>Cédula de Ciudadania</v>
          </cell>
          <cell r="G2697">
            <v>1023955451</v>
          </cell>
          <cell r="H2697">
            <v>1023955451</v>
          </cell>
          <cell r="I2697">
            <v>1</v>
          </cell>
          <cell r="K2697" t="str">
            <v>Natural</v>
          </cell>
          <cell r="L2697" t="str">
            <v>1 Natural</v>
          </cell>
          <cell r="M2697" t="str">
            <v>2 Privada (1)</v>
          </cell>
          <cell r="N2697" t="str">
            <v>4 Persona Natural (2)</v>
          </cell>
          <cell r="O2697" t="str">
            <v>1 Nacional</v>
          </cell>
          <cell r="Q2697" t="str">
            <v>3 3. Único Contratista</v>
          </cell>
          <cell r="U2697">
            <v>1023955451</v>
          </cell>
          <cell r="V2697" t="str">
            <v>DENNIS SAMIR ARRECHEA MARTINEZ</v>
          </cell>
        </row>
        <row r="2698">
          <cell r="C2698" t="str">
            <v>578-2024</v>
          </cell>
          <cell r="D2698" t="str">
            <v>ANA JOVITA HERREÑO</v>
          </cell>
          <cell r="E2698" t="str">
            <v>ANA JOVITA HERREÑO DE FONTECHA</v>
          </cell>
          <cell r="F2698" t="str">
            <v>Cédula de Ciudadania</v>
          </cell>
          <cell r="G2698">
            <v>28477012</v>
          </cell>
          <cell r="H2698">
            <v>28477012</v>
          </cell>
          <cell r="I2698">
            <v>8</v>
          </cell>
          <cell r="K2698" t="str">
            <v>Natural</v>
          </cell>
          <cell r="L2698" t="str">
            <v>1 Natural</v>
          </cell>
          <cell r="M2698" t="str">
            <v>2 Privada (1)</v>
          </cell>
          <cell r="N2698" t="str">
            <v>4 Persona Natural (2)</v>
          </cell>
          <cell r="O2698" t="str">
            <v>1 Nacional</v>
          </cell>
          <cell r="Q2698" t="str">
            <v>3 3. Único Contratista</v>
          </cell>
          <cell r="U2698">
            <v>28477012</v>
          </cell>
          <cell r="V2698" t="str">
            <v>ANA JOVITA HERREÑO DE FONTECHA</v>
          </cell>
        </row>
        <row r="2699">
          <cell r="C2699" t="str">
            <v>579-2024</v>
          </cell>
          <cell r="D2699" t="str">
            <v>INMOBILIARIA CONSULTORIA Y CONSTRUCTORA S.A.S</v>
          </cell>
          <cell r="E2699" t="str">
            <v>INMOBILIARIA CONSULTORIA Y CONSTRUCTORA SAS</v>
          </cell>
          <cell r="F2699" t="str">
            <v>Cédula de Ciudadania</v>
          </cell>
          <cell r="G2699">
            <v>830046808</v>
          </cell>
          <cell r="H2699">
            <v>830046808</v>
          </cell>
          <cell r="I2699">
            <v>3</v>
          </cell>
          <cell r="K2699" t="str">
            <v>Jurídica</v>
          </cell>
          <cell r="L2699" t="str">
            <v>1 Natural</v>
          </cell>
          <cell r="M2699" t="str">
            <v>2 Privada (1)</v>
          </cell>
          <cell r="N2699" t="str">
            <v>4 Persona Natural (2)</v>
          </cell>
          <cell r="O2699" t="str">
            <v>1 Nacional</v>
          </cell>
          <cell r="Q2699" t="str">
            <v>3 3. Único Contratista</v>
          </cell>
          <cell r="U2699">
            <v>51938534</v>
          </cell>
          <cell r="V2699" t="str">
            <v>SARA PATRICIA QUINTANILLA MACIAS</v>
          </cell>
        </row>
        <row r="2700">
          <cell r="C2700" t="str">
            <v>580-2024</v>
          </cell>
          <cell r="D2700" t="str">
            <v>VICTORIA AGUJA GONZALEZ</v>
          </cell>
          <cell r="E2700" t="str">
            <v>VICTORIA AGUJA GONZALEZ</v>
          </cell>
          <cell r="F2700" t="str">
            <v>Cédula de Ciudadania</v>
          </cell>
          <cell r="G2700">
            <v>52305596</v>
          </cell>
          <cell r="H2700">
            <v>52305596</v>
          </cell>
          <cell r="I2700">
            <v>7</v>
          </cell>
          <cell r="K2700" t="str">
            <v>Natural</v>
          </cell>
          <cell r="L2700" t="str">
            <v>1 Natural</v>
          </cell>
          <cell r="M2700" t="str">
            <v>2 Privada (1)</v>
          </cell>
          <cell r="N2700" t="str">
            <v>4 Persona Natural (2)</v>
          </cell>
          <cell r="O2700" t="str">
            <v>1 Nacional</v>
          </cell>
          <cell r="Q2700" t="str">
            <v>3 3. Único Contratista</v>
          </cell>
          <cell r="U2700">
            <v>52305596</v>
          </cell>
          <cell r="V2700" t="str">
            <v>VICTORIA AGUJA GONZALEZ</v>
          </cell>
        </row>
        <row r="2701">
          <cell r="C2701" t="str">
            <v>581-2024</v>
          </cell>
          <cell r="D2701" t="str">
            <v>JORGE VILLABON MUÑOZ</v>
          </cell>
          <cell r="E2701" t="str">
            <v>JORGE VILLABON MUÑOZ</v>
          </cell>
          <cell r="F2701" t="str">
            <v>Cédula de Ciudadania</v>
          </cell>
          <cell r="G2701">
            <v>19398825</v>
          </cell>
          <cell r="H2701">
            <v>19398825</v>
          </cell>
          <cell r="I2701">
            <v>7</v>
          </cell>
          <cell r="K2701" t="str">
            <v>Natural</v>
          </cell>
          <cell r="L2701" t="str">
            <v>1 Natural</v>
          </cell>
          <cell r="M2701" t="str">
            <v>2 Privada (1)</v>
          </cell>
          <cell r="N2701" t="str">
            <v>4 Persona Natural (2)</v>
          </cell>
          <cell r="O2701" t="str">
            <v>1 Nacional</v>
          </cell>
          <cell r="Q2701" t="str">
            <v>3 3. Único Contratista</v>
          </cell>
          <cell r="U2701">
            <v>19398825</v>
          </cell>
          <cell r="V2701" t="str">
            <v>JORGE VILLABON MUÑOZ</v>
          </cell>
        </row>
        <row r="2702">
          <cell r="C2702" t="str">
            <v>582-2024</v>
          </cell>
          <cell r="D2702" t="str">
            <v>David Fernando Tovar Rodríguez</v>
          </cell>
          <cell r="E2702" t="str">
            <v>DAVID FERNANDO TOVAR RODRIGUEZ</v>
          </cell>
          <cell r="F2702" t="str">
            <v>Cédula de Ciudadania</v>
          </cell>
          <cell r="G2702">
            <v>80073201</v>
          </cell>
          <cell r="H2702">
            <v>80073201</v>
          </cell>
          <cell r="I2702">
            <v>8</v>
          </cell>
          <cell r="K2702" t="str">
            <v>Natural</v>
          </cell>
          <cell r="L2702" t="str">
            <v>1 Natural</v>
          </cell>
          <cell r="M2702" t="str">
            <v>2 Privada (1)</v>
          </cell>
          <cell r="N2702" t="str">
            <v>4 Persona Natural (2)</v>
          </cell>
          <cell r="O2702" t="str">
            <v>1 Nacional</v>
          </cell>
          <cell r="Q2702" t="str">
            <v>3 3. Único Contratista</v>
          </cell>
          <cell r="U2702">
            <v>80073201</v>
          </cell>
          <cell r="V2702" t="str">
            <v>DAVID FERNANDO TOVAR RODRIGUEZ</v>
          </cell>
        </row>
        <row r="2703">
          <cell r="C2703" t="str">
            <v>583-2024</v>
          </cell>
          <cell r="D2703" t="str">
            <v>INGA KARIB SANDINO RAMIREZ</v>
          </cell>
          <cell r="E2703" t="str">
            <v>INGA KARIB SANDINO RAMIREZ</v>
          </cell>
          <cell r="F2703" t="str">
            <v>Cédula de Ciudadania</v>
          </cell>
          <cell r="G2703">
            <v>1094881102</v>
          </cell>
          <cell r="H2703">
            <v>1094881102</v>
          </cell>
          <cell r="I2703">
            <v>5</v>
          </cell>
          <cell r="K2703" t="str">
            <v>Natural</v>
          </cell>
          <cell r="L2703" t="str">
            <v>1 Natural</v>
          </cell>
          <cell r="M2703" t="str">
            <v>2 Privada (1)</v>
          </cell>
          <cell r="N2703" t="str">
            <v>4 Persona Natural (2)</v>
          </cell>
          <cell r="O2703" t="str">
            <v>1 Nacional</v>
          </cell>
          <cell r="Q2703" t="str">
            <v>3 3. Único Contratista</v>
          </cell>
          <cell r="U2703">
            <v>1094881102</v>
          </cell>
          <cell r="V2703" t="str">
            <v>INGA KARIB SANDINO RAMIREZ</v>
          </cell>
        </row>
        <row r="2704">
          <cell r="C2704" t="str">
            <v>584-2024</v>
          </cell>
          <cell r="D2704" t="str">
            <v>Patrick Fabian Enrique Sternberg Rubiano</v>
          </cell>
          <cell r="E2704" t="str">
            <v>PATRICK FABIAN ENRIQUE STERNBERG RUBIANO</v>
          </cell>
          <cell r="F2704" t="str">
            <v>Cédula de Ciudadania</v>
          </cell>
          <cell r="G2704">
            <v>79724629</v>
          </cell>
          <cell r="H2704">
            <v>79724629</v>
          </cell>
          <cell r="I2704">
            <v>7</v>
          </cell>
          <cell r="K2704" t="str">
            <v>Natural</v>
          </cell>
          <cell r="L2704" t="str">
            <v>1 Natural</v>
          </cell>
          <cell r="M2704" t="str">
            <v>2 Privada (1)</v>
          </cell>
          <cell r="N2704" t="str">
            <v>4 Persona Natural (2)</v>
          </cell>
          <cell r="O2704" t="str">
            <v>1 Nacional</v>
          </cell>
          <cell r="Q2704" t="str">
            <v>3 3. Único Contratista</v>
          </cell>
          <cell r="U2704">
            <v>79724629</v>
          </cell>
          <cell r="V2704" t="str">
            <v>PATRICK FABIAN ENRIQUE STERNBERG RUBIANO</v>
          </cell>
        </row>
        <row r="2705">
          <cell r="C2705" t="str">
            <v>585-2024</v>
          </cell>
          <cell r="D2705" t="str">
            <v>CESAR ARMANDO FORERO OCHOA</v>
          </cell>
          <cell r="E2705" t="str">
            <v>CESAR ARMANDO FORERO OCHOA</v>
          </cell>
          <cell r="F2705" t="str">
            <v>Cédula de Ciudadania</v>
          </cell>
          <cell r="G2705">
            <v>80438834</v>
          </cell>
          <cell r="H2705">
            <v>80438834</v>
          </cell>
          <cell r="I2705">
            <v>8</v>
          </cell>
          <cell r="K2705" t="str">
            <v>Natural</v>
          </cell>
          <cell r="L2705" t="str">
            <v>1 Natural</v>
          </cell>
          <cell r="M2705" t="str">
            <v>2 Privada (1)</v>
          </cell>
          <cell r="N2705" t="str">
            <v>4 Persona Natural (2)</v>
          </cell>
          <cell r="O2705" t="str">
            <v>1 Nacional</v>
          </cell>
          <cell r="Q2705" t="str">
            <v>3 3. Único Contratista</v>
          </cell>
          <cell r="U2705">
            <v>80438834</v>
          </cell>
          <cell r="V2705" t="str">
            <v>CESAR ARMANDO FORERO OCHOA</v>
          </cell>
        </row>
        <row r="2706">
          <cell r="C2706" t="str">
            <v>586-2024</v>
          </cell>
          <cell r="D2706" t="str">
            <v>DUYERLYS TORRES VASQUEZ</v>
          </cell>
          <cell r="E2706" t="str">
            <v>DUYERLYS TORRES VASQUEZ</v>
          </cell>
          <cell r="F2706" t="str">
            <v>Cédula de Ciudadania</v>
          </cell>
          <cell r="G2706">
            <v>24584196</v>
          </cell>
          <cell r="H2706">
            <v>24584196</v>
          </cell>
          <cell r="I2706">
            <v>8</v>
          </cell>
          <cell r="K2706" t="str">
            <v>Natural</v>
          </cell>
          <cell r="L2706" t="str">
            <v>1 Natural</v>
          </cell>
          <cell r="M2706" t="str">
            <v>2 Privada (1)</v>
          </cell>
          <cell r="N2706" t="str">
            <v>4 Persona Natural (2)</v>
          </cell>
          <cell r="O2706" t="str">
            <v>1 Nacional</v>
          </cell>
          <cell r="Q2706" t="str">
            <v>3 3. Único Contratista</v>
          </cell>
          <cell r="U2706">
            <v>24584196</v>
          </cell>
          <cell r="V2706" t="str">
            <v>DUYERLYS TORRES VASQUEZ</v>
          </cell>
        </row>
        <row r="2707">
          <cell r="C2707" t="str">
            <v>587-2024</v>
          </cell>
          <cell r="D2707" t="str">
            <v>CARLOS HUMBERTO RIVERA GAITAN</v>
          </cell>
          <cell r="E2707" t="str">
            <v>CARLOS HUMBERTO RIVERA GAITAN</v>
          </cell>
          <cell r="F2707" t="str">
            <v>Cédula de Ciudadania</v>
          </cell>
          <cell r="G2707">
            <v>1070922400</v>
          </cell>
          <cell r="H2707">
            <v>1070922400</v>
          </cell>
          <cell r="I2707">
            <v>5</v>
          </cell>
          <cell r="K2707" t="str">
            <v>Natural</v>
          </cell>
          <cell r="L2707" t="str">
            <v>1 Natural</v>
          </cell>
          <cell r="M2707" t="str">
            <v>2 Privada (1)</v>
          </cell>
          <cell r="N2707" t="str">
            <v>4 Persona Natural (2)</v>
          </cell>
          <cell r="O2707" t="str">
            <v>1 Nacional</v>
          </cell>
          <cell r="Q2707" t="str">
            <v>3 3. Único Contratista</v>
          </cell>
          <cell r="U2707">
            <v>1070922400</v>
          </cell>
          <cell r="V2707" t="str">
            <v>CARLOS HUMBERTO RIVERA GAITAN</v>
          </cell>
        </row>
        <row r="2708">
          <cell r="C2708" t="str">
            <v>588-2024</v>
          </cell>
          <cell r="D2708" t="str">
            <v>LENDY LORENA FERRUCHO CHINGATÉ</v>
          </cell>
          <cell r="E2708" t="str">
            <v>LENDY LORENA FERRUCHO CHINGATE</v>
          </cell>
          <cell r="F2708" t="str">
            <v>NIT</v>
          </cell>
          <cell r="G2708">
            <v>1001089310</v>
          </cell>
          <cell r="H2708">
            <v>1001089310</v>
          </cell>
          <cell r="I2708">
            <v>6</v>
          </cell>
          <cell r="K2708" t="str">
            <v>Natural</v>
          </cell>
          <cell r="L2708" t="str">
            <v>2 Jurídica</v>
          </cell>
          <cell r="N2708" t="str">
            <v>3 Privadas (2)</v>
          </cell>
          <cell r="O2708" t="str">
            <v>1 Nacional</v>
          </cell>
          <cell r="Q2708" t="str">
            <v>3 3. Único Contratista</v>
          </cell>
          <cell r="U2708">
            <v>1001089310</v>
          </cell>
          <cell r="V2708" t="str">
            <v>LENDY LORENA FERRUCHO CHINGATE</v>
          </cell>
        </row>
        <row r="2709">
          <cell r="C2709" t="str">
            <v>589-2024</v>
          </cell>
          <cell r="D2709" t="str">
            <v>Hrsikesa Madhava Pulido Mateus</v>
          </cell>
          <cell r="E2709" t="str">
            <v>HRSIKESA MADHAVA PULIDO MATEUS</v>
          </cell>
          <cell r="F2709" t="str">
            <v>NIT</v>
          </cell>
          <cell r="G2709">
            <v>80112651</v>
          </cell>
          <cell r="H2709">
            <v>80112651</v>
          </cell>
          <cell r="I2709">
            <v>7</v>
          </cell>
          <cell r="K2709" t="str">
            <v>Natural</v>
          </cell>
          <cell r="L2709" t="str">
            <v>2 Jurídica</v>
          </cell>
          <cell r="N2709" t="str">
            <v>3 Privadas (2)</v>
          </cell>
          <cell r="O2709" t="str">
            <v>1 Nacional</v>
          </cell>
          <cell r="Q2709" t="str">
            <v>3 3. Único Contratista</v>
          </cell>
          <cell r="U2709">
            <v>80112651</v>
          </cell>
          <cell r="V2709" t="str">
            <v>HRSIKESA MADHAVA PULIDO MATEUS</v>
          </cell>
        </row>
        <row r="2710">
          <cell r="C2710" t="str">
            <v>590-2024</v>
          </cell>
          <cell r="D2710" t="str">
            <v>MARIO ENRIQUE AREVALO</v>
          </cell>
          <cell r="E2710" t="str">
            <v>MARIO ENRIQUE AREVALO</v>
          </cell>
          <cell r="F2710" t="str">
            <v>NIT</v>
          </cell>
          <cell r="G2710">
            <v>79762355</v>
          </cell>
          <cell r="H2710">
            <v>79762355</v>
          </cell>
          <cell r="I2710">
            <v>6</v>
          </cell>
          <cell r="K2710" t="str">
            <v>Natural</v>
          </cell>
          <cell r="L2710" t="str">
            <v>2 Jurídica</v>
          </cell>
          <cell r="N2710" t="str">
            <v>3 Privadas (2)</v>
          </cell>
          <cell r="O2710" t="str">
            <v>1 Nacional</v>
          </cell>
          <cell r="Q2710" t="str">
            <v>3 3. Único Contratista</v>
          </cell>
          <cell r="U2710">
            <v>79762355</v>
          </cell>
          <cell r="V2710" t="str">
            <v>MARIO ENRIQUE AREVALO</v>
          </cell>
        </row>
        <row r="2711">
          <cell r="C2711" t="str">
            <v>591-2024</v>
          </cell>
          <cell r="D2711" t="str">
            <v>REINALDO CASTRO ROJAS</v>
          </cell>
          <cell r="E2711" t="str">
            <v>REINALDO CASTRO ROJAS</v>
          </cell>
          <cell r="F2711" t="str">
            <v>Cédula de Ciudadania</v>
          </cell>
          <cell r="G2711">
            <v>11222355</v>
          </cell>
          <cell r="H2711">
            <v>11222355</v>
          </cell>
          <cell r="I2711">
            <v>2</v>
          </cell>
          <cell r="K2711" t="str">
            <v>Natural</v>
          </cell>
          <cell r="L2711" t="str">
            <v>1 Natural</v>
          </cell>
          <cell r="M2711" t="str">
            <v>2 Privada (1)</v>
          </cell>
          <cell r="N2711" t="str">
            <v>4 Persona Natural (2)</v>
          </cell>
          <cell r="O2711" t="str">
            <v>1 Nacional</v>
          </cell>
          <cell r="Q2711" t="str">
            <v>3 3. Único Contratista</v>
          </cell>
          <cell r="U2711">
            <v>11222355</v>
          </cell>
          <cell r="V2711" t="str">
            <v>REINALDO CASTRO ROJAS</v>
          </cell>
        </row>
        <row r="2712">
          <cell r="C2712" t="str">
            <v>592-2024</v>
          </cell>
          <cell r="D2712" t="str">
            <v>Xiomara Andrea Martinez Alfonso</v>
          </cell>
          <cell r="E2712" t="str">
            <v>XIOMARA ANDREA MARTINEZ ALFONSO</v>
          </cell>
          <cell r="F2712" t="str">
            <v>Cédula de Ciudadania</v>
          </cell>
          <cell r="G2712">
            <v>1026569168</v>
          </cell>
          <cell r="H2712">
            <v>1026569168</v>
          </cell>
          <cell r="I2712">
            <v>7</v>
          </cell>
          <cell r="K2712" t="str">
            <v>Natural</v>
          </cell>
          <cell r="L2712" t="str">
            <v>1 Natural</v>
          </cell>
          <cell r="M2712" t="str">
            <v>2 Privada (1)</v>
          </cell>
          <cell r="N2712" t="str">
            <v>4 Persona Natural (2)</v>
          </cell>
          <cell r="O2712" t="str">
            <v>1 Nacional</v>
          </cell>
          <cell r="Q2712" t="str">
            <v>3 3. Único Contratista</v>
          </cell>
          <cell r="U2712">
            <v>1026569168</v>
          </cell>
          <cell r="V2712" t="str">
            <v>XIOMARA ANDREA MARTINEZ ALFONSO</v>
          </cell>
        </row>
        <row r="2713">
          <cell r="C2713" t="str">
            <v>593-2024</v>
          </cell>
          <cell r="D2713" t="str">
            <v>ANDRES MAURICIO GUACANEME CARDOZO</v>
          </cell>
          <cell r="E2713" t="str">
            <v>ANDRES MAURICIO GUACANEME CARDOZO</v>
          </cell>
          <cell r="F2713" t="str">
            <v>Cédula de Ciudadania</v>
          </cell>
          <cell r="G2713">
            <v>79223054</v>
          </cell>
          <cell r="H2713">
            <v>79223054</v>
          </cell>
          <cell r="I2713">
            <v>2</v>
          </cell>
          <cell r="K2713" t="str">
            <v>Natural</v>
          </cell>
          <cell r="L2713" t="str">
            <v>1 Natural</v>
          </cell>
          <cell r="M2713" t="str">
            <v>2 Privada (1)</v>
          </cell>
          <cell r="N2713" t="str">
            <v>4 Persona Natural (2)</v>
          </cell>
          <cell r="O2713" t="str">
            <v>1 Nacional</v>
          </cell>
          <cell r="Q2713" t="str">
            <v>3 3. Único Contratista</v>
          </cell>
          <cell r="U2713">
            <v>79223054</v>
          </cell>
          <cell r="V2713" t="str">
            <v>ANDRES MAURICIO GUACANEME CARDOZO</v>
          </cell>
        </row>
        <row r="2714">
          <cell r="C2714" t="str">
            <v>594-2024</v>
          </cell>
          <cell r="D2714" t="str">
            <v>Yessica Katherin Lozano Gomez</v>
          </cell>
          <cell r="E2714" t="str">
            <v>YESSICA KATHERIN LOZANO GOMEZ</v>
          </cell>
          <cell r="F2714" t="str">
            <v>NIT</v>
          </cell>
          <cell r="G2714">
            <v>1053855758</v>
          </cell>
          <cell r="H2714">
            <v>1053855758</v>
          </cell>
          <cell r="I2714">
            <v>7</v>
          </cell>
          <cell r="K2714" t="str">
            <v>Natural</v>
          </cell>
          <cell r="L2714" t="str">
            <v>2 Jurídica</v>
          </cell>
          <cell r="N2714" t="str">
            <v>3 Privadas (2)</v>
          </cell>
          <cell r="O2714" t="str">
            <v>1 Nacional</v>
          </cell>
          <cell r="Q2714" t="str">
            <v>3 3. Único Contratista</v>
          </cell>
          <cell r="U2714">
            <v>1053855758</v>
          </cell>
          <cell r="V2714" t="str">
            <v>YESSICA KATHERIN LOZANO GOMEZ</v>
          </cell>
        </row>
        <row r="2715">
          <cell r="C2715" t="str">
            <v>595-2024</v>
          </cell>
          <cell r="D2715" t="str">
            <v>seel echeverría cifuentes</v>
          </cell>
          <cell r="E2715" t="str">
            <v>SEEL ECHEVERRIA CIFUENTES</v>
          </cell>
          <cell r="F2715" t="str">
            <v>Cédula de Ciudadania</v>
          </cell>
          <cell r="G2715">
            <v>80231925</v>
          </cell>
          <cell r="H2715">
            <v>80231925</v>
          </cell>
          <cell r="I2715">
            <v>1</v>
          </cell>
          <cell r="K2715" t="str">
            <v>Natural</v>
          </cell>
          <cell r="L2715" t="str">
            <v>1 Natural</v>
          </cell>
          <cell r="M2715" t="str">
            <v>2 Privada (1)</v>
          </cell>
          <cell r="N2715" t="str">
            <v>4 Persona Natural (2)</v>
          </cell>
          <cell r="O2715" t="str">
            <v>1 Nacional</v>
          </cell>
          <cell r="Q2715" t="str">
            <v>3 3. Único Contratista</v>
          </cell>
          <cell r="U2715">
            <v>80231925</v>
          </cell>
          <cell r="V2715" t="str">
            <v>SEEL ECHEVERRIA CIFUENTES</v>
          </cell>
        </row>
        <row r="2716">
          <cell r="C2716" t="str">
            <v>596-2024</v>
          </cell>
          <cell r="D2716" t="str">
            <v>Laura Alexandra Lozada</v>
          </cell>
          <cell r="E2716" t="str">
            <v>LAURA ALEXANDRA LOZADA SANDOVAL</v>
          </cell>
          <cell r="F2716" t="str">
            <v>Cédula de Ciudadania</v>
          </cell>
          <cell r="G2716">
            <v>1013655747</v>
          </cell>
          <cell r="H2716">
            <v>1013655747</v>
          </cell>
          <cell r="I2716">
            <v>2</v>
          </cell>
          <cell r="K2716" t="str">
            <v>Natural</v>
          </cell>
          <cell r="L2716" t="str">
            <v>1 Natural</v>
          </cell>
          <cell r="M2716" t="str">
            <v>2 Privada (1)</v>
          </cell>
          <cell r="N2716" t="str">
            <v>4 Persona Natural (2)</v>
          </cell>
          <cell r="O2716" t="str">
            <v>1 Nacional</v>
          </cell>
          <cell r="Q2716" t="str">
            <v>3 3. Único Contratista</v>
          </cell>
          <cell r="U2716">
            <v>1013655747</v>
          </cell>
          <cell r="V2716" t="str">
            <v>LAURA ALEXANDRA LOZADA SANDOVAL</v>
          </cell>
        </row>
        <row r="2717">
          <cell r="C2717" t="str">
            <v>597-2024</v>
          </cell>
          <cell r="D2717" t="str">
            <v>JAIME ALEJANDRO ZALDUA BARRERA</v>
          </cell>
          <cell r="E2717" t="str">
            <v>JAIME ALEJANDRO ZALDUA BARRERA</v>
          </cell>
          <cell r="F2717" t="str">
            <v>NIT</v>
          </cell>
          <cell r="G2717">
            <v>1016019064</v>
          </cell>
          <cell r="H2717">
            <v>1016019064</v>
          </cell>
          <cell r="I2717">
            <v>4</v>
          </cell>
          <cell r="K2717" t="str">
            <v>Natural</v>
          </cell>
          <cell r="L2717" t="str">
            <v>2 Jurídica</v>
          </cell>
          <cell r="N2717" t="str">
            <v>3 Privadas (2)</v>
          </cell>
          <cell r="O2717" t="str">
            <v>1 Nacional</v>
          </cell>
          <cell r="Q2717" t="str">
            <v>3 3. Único Contratista</v>
          </cell>
          <cell r="U2717">
            <v>1016019064</v>
          </cell>
          <cell r="V2717" t="str">
            <v>JAIME ALEJANDRO ZALDUA BARRERA</v>
          </cell>
        </row>
        <row r="2718">
          <cell r="C2718" t="str">
            <v>598-2024</v>
          </cell>
          <cell r="D2718" t="str">
            <v>CRISTIAN CAMILO GUATAQUIRA GUATAQUIRA</v>
          </cell>
          <cell r="E2718" t="str">
            <v>CRISTIAN CAMILO GUATAQUIRA GUATAQUIRA</v>
          </cell>
          <cell r="F2718" t="str">
            <v>Cédula de Ciudadania</v>
          </cell>
          <cell r="G2718">
            <v>1012328493</v>
          </cell>
          <cell r="H2718">
            <v>1012328493</v>
          </cell>
          <cell r="I2718">
            <v>1</v>
          </cell>
          <cell r="K2718" t="str">
            <v>Natural</v>
          </cell>
          <cell r="L2718" t="str">
            <v>1 Natural</v>
          </cell>
          <cell r="M2718" t="str">
            <v>2 Privada (1)</v>
          </cell>
          <cell r="N2718" t="str">
            <v>4 Persona Natural (2)</v>
          </cell>
          <cell r="O2718" t="str">
            <v>1 Nacional</v>
          </cell>
          <cell r="Q2718" t="str">
            <v>3 3. Único Contratista</v>
          </cell>
          <cell r="U2718">
            <v>1012328493</v>
          </cell>
          <cell r="V2718" t="str">
            <v>CRISTIAN CAMILO GUATAQUIRA GUATAQUIRA</v>
          </cell>
        </row>
        <row r="2719">
          <cell r="C2719" t="str">
            <v>599-2024</v>
          </cell>
          <cell r="D2719" t="str">
            <v>Javier Yesid Corrales Mora</v>
          </cell>
          <cell r="E2719" t="str">
            <v>JAVIER YESID CORRALES MORA</v>
          </cell>
          <cell r="F2719" t="str">
            <v>Cédula de Ciudadania</v>
          </cell>
          <cell r="G2719">
            <v>80229875</v>
          </cell>
          <cell r="H2719">
            <v>80229875</v>
          </cell>
          <cell r="I2719">
            <v>3</v>
          </cell>
          <cell r="K2719" t="str">
            <v>Natural</v>
          </cell>
          <cell r="L2719" t="str">
            <v>1 Natural</v>
          </cell>
          <cell r="M2719" t="str">
            <v>2 Privada (1)</v>
          </cell>
          <cell r="N2719" t="str">
            <v>4 Persona Natural (2)</v>
          </cell>
          <cell r="O2719" t="str">
            <v>1 Nacional</v>
          </cell>
          <cell r="Q2719" t="str">
            <v>3 3. Único Contratista</v>
          </cell>
          <cell r="U2719">
            <v>80229875</v>
          </cell>
          <cell r="V2719" t="str">
            <v>JAVIER YESID CORRALES MORA</v>
          </cell>
        </row>
        <row r="2720">
          <cell r="C2720" t="str">
            <v>600-2024</v>
          </cell>
          <cell r="D2720" t="str">
            <v>DIEGO ARMANDO CACERES SIMARRA</v>
          </cell>
          <cell r="E2720" t="str">
            <v>DIEGO ARMANDO CACERES SIMARRA</v>
          </cell>
          <cell r="F2720" t="str">
            <v>Cédula de Ciudadania</v>
          </cell>
          <cell r="G2720">
            <v>8798024</v>
          </cell>
          <cell r="H2720">
            <v>8798024</v>
          </cell>
          <cell r="I2720">
            <v>0</v>
          </cell>
          <cell r="K2720" t="str">
            <v>Natural</v>
          </cell>
          <cell r="L2720" t="str">
            <v>1 Natural</v>
          </cell>
          <cell r="M2720" t="str">
            <v>2 Privada (1)</v>
          </cell>
          <cell r="N2720" t="str">
            <v>4 Persona Natural (2)</v>
          </cell>
          <cell r="O2720" t="str">
            <v>1 Nacional</v>
          </cell>
          <cell r="Q2720" t="str">
            <v>3 3. Único Contratista</v>
          </cell>
          <cell r="U2720">
            <v>8798024</v>
          </cell>
          <cell r="V2720" t="str">
            <v>DIEGO ARMANDO CACERES SIMARRA</v>
          </cell>
        </row>
        <row r="2721">
          <cell r="C2721" t="str">
            <v>601-2024</v>
          </cell>
          <cell r="D2721" t="str">
            <v>PEDRO ESTIVEN SANCHEZ ARANA</v>
          </cell>
          <cell r="E2721" t="str">
            <v>PEDRO ESTIVEN SANCHEZ ARANA</v>
          </cell>
          <cell r="F2721" t="str">
            <v>NIT</v>
          </cell>
          <cell r="G2721">
            <v>1023958520</v>
          </cell>
          <cell r="H2721">
            <v>1023958520</v>
          </cell>
          <cell r="I2721">
            <v>5</v>
          </cell>
          <cell r="K2721" t="str">
            <v>Natural</v>
          </cell>
          <cell r="L2721" t="str">
            <v>2 Jurídica</v>
          </cell>
          <cell r="N2721" t="str">
            <v>3 Privadas (2)</v>
          </cell>
          <cell r="O2721" t="str">
            <v>1 Nacional</v>
          </cell>
          <cell r="Q2721" t="str">
            <v>3 3. Único Contratista</v>
          </cell>
          <cell r="U2721">
            <v>1023958520</v>
          </cell>
          <cell r="V2721" t="str">
            <v>PEDRO ESTIVEN SANCHEZ ARANA</v>
          </cell>
        </row>
        <row r="2722">
          <cell r="C2722" t="str">
            <v>602-2024</v>
          </cell>
          <cell r="D2722" t="str">
            <v>Angie Carolina Montoya Vargas</v>
          </cell>
          <cell r="E2722" t="str">
            <v>ANGIE CAROLINA MONTOYA VARGAS</v>
          </cell>
          <cell r="F2722" t="str">
            <v>Cédula de Ciudadania</v>
          </cell>
          <cell r="G2722">
            <v>1012411496</v>
          </cell>
          <cell r="H2722">
            <v>1012411496</v>
          </cell>
          <cell r="I2722">
            <v>8</v>
          </cell>
          <cell r="K2722" t="str">
            <v>Natural</v>
          </cell>
          <cell r="L2722" t="str">
            <v>1 Natural</v>
          </cell>
          <cell r="M2722" t="str">
            <v>2 Privada (1)</v>
          </cell>
          <cell r="N2722" t="str">
            <v>4 Persona Natural (2)</v>
          </cell>
          <cell r="O2722" t="str">
            <v>1 Nacional</v>
          </cell>
          <cell r="Q2722" t="str">
            <v>3 3. Único Contratista</v>
          </cell>
          <cell r="U2722">
            <v>1012411496</v>
          </cell>
          <cell r="V2722" t="str">
            <v>ANGIE CAROLINA MONTOYA VARGAS</v>
          </cell>
        </row>
        <row r="2723">
          <cell r="C2723" t="str">
            <v>603-2024</v>
          </cell>
          <cell r="D2723" t="str">
            <v>Daniela Mendoza Lopez</v>
          </cell>
          <cell r="E2723" t="str">
            <v>DANIELA MENDOZA LOPEZ</v>
          </cell>
          <cell r="F2723" t="str">
            <v>Cédula de Ciudadania</v>
          </cell>
          <cell r="G2723">
            <v>1023928312</v>
          </cell>
          <cell r="H2723">
            <v>1023928312</v>
          </cell>
          <cell r="I2723">
            <v>1</v>
          </cell>
          <cell r="K2723" t="str">
            <v>Natural</v>
          </cell>
          <cell r="L2723" t="str">
            <v>1 Natural</v>
          </cell>
          <cell r="M2723" t="str">
            <v>2 Privada (1)</v>
          </cell>
          <cell r="N2723" t="str">
            <v>4 Persona Natural (2)</v>
          </cell>
          <cell r="O2723" t="str">
            <v>1 Nacional</v>
          </cell>
          <cell r="Q2723" t="str">
            <v>3 3. Único Contratista</v>
          </cell>
          <cell r="U2723">
            <v>1023928312</v>
          </cell>
          <cell r="V2723" t="str">
            <v>DANIELA MENDOZA LOPEZ</v>
          </cell>
        </row>
        <row r="2724">
          <cell r="C2724" t="str">
            <v>604-2024</v>
          </cell>
          <cell r="D2724" t="str">
            <v>Ana Carolina Latorre Garcia</v>
          </cell>
          <cell r="E2724" t="str">
            <v>ANA CAROLINA LATORRE GARCIA</v>
          </cell>
          <cell r="F2724" t="str">
            <v>Cédula de Ciudadania</v>
          </cell>
          <cell r="G2724">
            <v>1016088677</v>
          </cell>
          <cell r="H2724">
            <v>1016088677</v>
          </cell>
          <cell r="I2724">
            <v>3</v>
          </cell>
          <cell r="K2724" t="str">
            <v>Natural</v>
          </cell>
          <cell r="L2724" t="str">
            <v>1 Natural</v>
          </cell>
          <cell r="M2724" t="str">
            <v>2 Privada (1)</v>
          </cell>
          <cell r="N2724" t="str">
            <v>4 Persona Natural (2)</v>
          </cell>
          <cell r="O2724" t="str">
            <v>1 Nacional</v>
          </cell>
          <cell r="Q2724" t="str">
            <v>3 3. Único Contratista</v>
          </cell>
          <cell r="U2724">
            <v>1016088677</v>
          </cell>
          <cell r="V2724" t="str">
            <v>ANA CAROLINA LATORRE GARCIA</v>
          </cell>
        </row>
        <row r="2725">
          <cell r="C2725" t="str">
            <v>605-2024</v>
          </cell>
          <cell r="D2725" t="str">
            <v>CLARA PAOLA CAMACHO PEDRAZA</v>
          </cell>
          <cell r="E2725" t="str">
            <v>CLARA PAOLA CAMACHO PEDRAZA</v>
          </cell>
          <cell r="F2725" t="str">
            <v>Cédula de Ciudadania</v>
          </cell>
          <cell r="G2725">
            <v>53166931</v>
          </cell>
          <cell r="H2725">
            <v>53166931</v>
          </cell>
          <cell r="I2725">
            <v>8</v>
          </cell>
          <cell r="K2725" t="str">
            <v>Natural</v>
          </cell>
          <cell r="L2725" t="str">
            <v>1 Natural</v>
          </cell>
          <cell r="M2725" t="str">
            <v>2 Privada (1)</v>
          </cell>
          <cell r="N2725" t="str">
            <v>4 Persona Natural (2)</v>
          </cell>
          <cell r="O2725" t="str">
            <v>1 Nacional</v>
          </cell>
          <cell r="Q2725" t="str">
            <v>3 3. Único Contratista</v>
          </cell>
          <cell r="U2725">
            <v>53166931</v>
          </cell>
          <cell r="V2725" t="str">
            <v>CLARA PAOLA CAMACHO PEDRAZA</v>
          </cell>
        </row>
        <row r="2726">
          <cell r="C2726" t="str">
            <v>606-2024</v>
          </cell>
          <cell r="D2726" t="str">
            <v>Julio Cesar Alberto Duarte Sánchez</v>
          </cell>
          <cell r="E2726" t="str">
            <v>JULIO CESAR ALBERTO DUARTE SANCHEZ</v>
          </cell>
          <cell r="F2726" t="str">
            <v>Cédula de Ciudadania</v>
          </cell>
          <cell r="G2726">
            <v>80240429</v>
          </cell>
          <cell r="H2726">
            <v>80240429</v>
          </cell>
          <cell r="I2726">
            <v>6</v>
          </cell>
          <cell r="K2726" t="str">
            <v>Natural</v>
          </cell>
          <cell r="L2726" t="str">
            <v>1 Natural</v>
          </cell>
          <cell r="M2726" t="str">
            <v>2 Privada (1)</v>
          </cell>
          <cell r="N2726" t="str">
            <v>4 Persona Natural (2)</v>
          </cell>
          <cell r="O2726" t="str">
            <v>1 Nacional</v>
          </cell>
          <cell r="Q2726" t="str">
            <v>3 3. Único Contratista</v>
          </cell>
          <cell r="U2726">
            <v>80240429</v>
          </cell>
          <cell r="V2726" t="str">
            <v>JULIO CESAR ALBERTO DUARTE SANCHEZ</v>
          </cell>
        </row>
        <row r="2727">
          <cell r="C2727" t="str">
            <v>607-2024</v>
          </cell>
          <cell r="D2727" t="str">
            <v>NATALIA MANZO SALAZAR</v>
          </cell>
          <cell r="E2727" t="str">
            <v>NATALIA MANZO SALAZAR</v>
          </cell>
          <cell r="F2727" t="str">
            <v>Cédula de Ciudadania</v>
          </cell>
          <cell r="G2727">
            <v>1013639514</v>
          </cell>
          <cell r="H2727">
            <v>1013639514</v>
          </cell>
          <cell r="I2727">
            <v>6</v>
          </cell>
          <cell r="K2727" t="str">
            <v>Natural</v>
          </cell>
          <cell r="L2727" t="str">
            <v>1 Natural</v>
          </cell>
          <cell r="M2727" t="str">
            <v>2 Privada (1)</v>
          </cell>
          <cell r="N2727" t="str">
            <v>4 Persona Natural (2)</v>
          </cell>
          <cell r="O2727" t="str">
            <v>1 Nacional</v>
          </cell>
          <cell r="Q2727" t="str">
            <v>3 3. Único Contratista</v>
          </cell>
          <cell r="U2727">
            <v>1013639514</v>
          </cell>
          <cell r="V2727" t="str">
            <v>NATALIA MANZO SALAZAR</v>
          </cell>
        </row>
        <row r="2728">
          <cell r="C2728" t="str">
            <v>608-2024</v>
          </cell>
          <cell r="D2728" t="str">
            <v>Norma Lisset Vera Palacios</v>
          </cell>
          <cell r="E2728" t="str">
            <v>NATALIA MANZO SALAZAR</v>
          </cell>
          <cell r="F2728" t="str">
            <v>Cédula de Ciudadania</v>
          </cell>
          <cell r="G2728">
            <v>53179169</v>
          </cell>
          <cell r="H2728">
            <v>53179169</v>
          </cell>
          <cell r="I2728">
            <v>6</v>
          </cell>
          <cell r="K2728" t="str">
            <v>Natural</v>
          </cell>
          <cell r="L2728" t="str">
            <v>1 Natural</v>
          </cell>
          <cell r="M2728" t="str">
            <v>2 Privada (1)</v>
          </cell>
          <cell r="N2728" t="str">
            <v>4 Persona Natural (2)</v>
          </cell>
          <cell r="O2728" t="str">
            <v>1 Nacional</v>
          </cell>
          <cell r="Q2728" t="str">
            <v>3 3. Único Contratista</v>
          </cell>
          <cell r="U2728">
            <v>53179169</v>
          </cell>
          <cell r="V2728" t="str">
            <v>NORMA LISSET VERA PALACIOS</v>
          </cell>
        </row>
        <row r="2729">
          <cell r="C2729" t="str">
            <v>609-2024</v>
          </cell>
          <cell r="D2729" t="str">
            <v>Robertson Hernando Buitrago Mateus</v>
          </cell>
          <cell r="E2729" t="str">
            <v>ROBERTSON HERNANDO BUITRAGO MATEUS</v>
          </cell>
          <cell r="F2729" t="str">
            <v>Cédula de Ciudadania</v>
          </cell>
          <cell r="G2729">
            <v>80220414</v>
          </cell>
          <cell r="H2729">
            <v>80220414</v>
          </cell>
          <cell r="I2729">
            <v>0</v>
          </cell>
          <cell r="K2729" t="str">
            <v>Natural</v>
          </cell>
          <cell r="L2729" t="str">
            <v>1 Natural</v>
          </cell>
          <cell r="M2729" t="str">
            <v>2 Privada (1)</v>
          </cell>
          <cell r="N2729" t="str">
            <v>4 Persona Natural (2)</v>
          </cell>
          <cell r="O2729" t="str">
            <v>1 Nacional</v>
          </cell>
          <cell r="Q2729" t="str">
            <v>3 3. Único Contratista</v>
          </cell>
          <cell r="U2729">
            <v>80220414</v>
          </cell>
          <cell r="V2729" t="str">
            <v>ROBERTSON HERNANDO BUITRAGO MATEUS</v>
          </cell>
        </row>
        <row r="2730">
          <cell r="C2730" t="str">
            <v>610-2024</v>
          </cell>
          <cell r="D2730" t="str">
            <v>Debly Eulindane Piñeros Hueso</v>
          </cell>
          <cell r="E2730" t="str">
            <v>DEBLY EULINDANE PIÑEROS HUESO</v>
          </cell>
          <cell r="F2730" t="str">
            <v>Cédula de Ciudadania</v>
          </cell>
          <cell r="G2730">
            <v>1012426009</v>
          </cell>
          <cell r="H2730">
            <v>1012426009</v>
          </cell>
          <cell r="I2730">
            <v>1</v>
          </cell>
          <cell r="K2730" t="str">
            <v>Natural</v>
          </cell>
          <cell r="L2730" t="str">
            <v>1 Natural</v>
          </cell>
          <cell r="M2730" t="str">
            <v>2 Privada (1)</v>
          </cell>
          <cell r="N2730" t="str">
            <v>4 Persona Natural (2)</v>
          </cell>
          <cell r="O2730" t="str">
            <v>1 Nacional</v>
          </cell>
          <cell r="Q2730" t="str">
            <v>3 3. Único Contratista</v>
          </cell>
          <cell r="U2730">
            <v>1012426009</v>
          </cell>
          <cell r="V2730" t="str">
            <v>DEBLY EULINDANE PIÑEROS HUESO</v>
          </cell>
        </row>
        <row r="2731">
          <cell r="C2731" t="str">
            <v>611-2024</v>
          </cell>
          <cell r="D2731" t="str">
            <v>Clara Nataly Rocha Salguero</v>
          </cell>
          <cell r="E2731" t="str">
            <v>CLARA NATALY ROCHA SALGUERO</v>
          </cell>
          <cell r="F2731" t="str">
            <v>Cédula de Ciudadania</v>
          </cell>
          <cell r="G2731">
            <v>1016100872</v>
          </cell>
          <cell r="H2731">
            <v>1016100872</v>
          </cell>
          <cell r="I2731">
            <v>4</v>
          </cell>
          <cell r="K2731" t="str">
            <v>Natural</v>
          </cell>
          <cell r="L2731" t="str">
            <v>1 Natural</v>
          </cell>
          <cell r="M2731" t="str">
            <v>2 Privada (1)</v>
          </cell>
          <cell r="N2731" t="str">
            <v>4 Persona Natural (2)</v>
          </cell>
          <cell r="O2731" t="str">
            <v>1 Nacional</v>
          </cell>
          <cell r="Q2731" t="str">
            <v>3 3. Único Contratista</v>
          </cell>
          <cell r="U2731">
            <v>1016100872</v>
          </cell>
          <cell r="V2731" t="str">
            <v>CLARA NATALY ROCHA SALGUERO</v>
          </cell>
        </row>
        <row r="2732">
          <cell r="C2732" t="str">
            <v>612-2024</v>
          </cell>
          <cell r="D2732" t="str">
            <v>VERONICA ALEJANDRA MUÑOZ ROA</v>
          </cell>
          <cell r="E2732" t="str">
            <v>VERONICA ALEJANDRA MUÑOZ ROA</v>
          </cell>
          <cell r="F2732" t="str">
            <v>Cédula de Ciudadania</v>
          </cell>
          <cell r="G2732">
            <v>53133770</v>
          </cell>
          <cell r="H2732">
            <v>53133770</v>
          </cell>
          <cell r="I2732">
            <v>7</v>
          </cell>
          <cell r="K2732" t="str">
            <v>Natural</v>
          </cell>
          <cell r="L2732" t="str">
            <v>1 Natural</v>
          </cell>
          <cell r="M2732" t="str">
            <v>2 Privada (1)</v>
          </cell>
          <cell r="N2732" t="str">
            <v>4 Persona Natural (2)</v>
          </cell>
          <cell r="O2732" t="str">
            <v>1 Nacional</v>
          </cell>
          <cell r="Q2732" t="str">
            <v>3 3. Único Contratista</v>
          </cell>
          <cell r="U2732">
            <v>53133770</v>
          </cell>
          <cell r="V2732" t="str">
            <v>VERONICA ALEJANDRA MUÑOZ ROA</v>
          </cell>
        </row>
        <row r="2733">
          <cell r="C2733" t="str">
            <v>613-2024</v>
          </cell>
          <cell r="D2733" t="str">
            <v>David Alfonso Peña Rodriguez</v>
          </cell>
          <cell r="E2733" t="str">
            <v>DAVID ALFONSO PEÑA RODRIGUEZ</v>
          </cell>
          <cell r="F2733" t="str">
            <v>Cédula de Ciudadania</v>
          </cell>
          <cell r="G2733">
            <v>1023880568</v>
          </cell>
          <cell r="H2733">
            <v>1023880568</v>
          </cell>
          <cell r="I2733">
            <v>0</v>
          </cell>
          <cell r="K2733" t="str">
            <v>Natural</v>
          </cell>
          <cell r="L2733" t="str">
            <v>1 Natural</v>
          </cell>
          <cell r="M2733" t="str">
            <v>2 Privada (1)</v>
          </cell>
          <cell r="N2733" t="str">
            <v>4 Persona Natural (2)</v>
          </cell>
          <cell r="O2733" t="str">
            <v>1 Nacional</v>
          </cell>
          <cell r="Q2733" t="str">
            <v>3 3. Único Contratista</v>
          </cell>
          <cell r="U2733">
            <v>1023880568</v>
          </cell>
          <cell r="V2733" t="str">
            <v>DAVID ALFONSO PEÑA RODRIGUEZ</v>
          </cell>
        </row>
        <row r="2734">
          <cell r="C2734" t="str">
            <v>614-2024</v>
          </cell>
          <cell r="D2734" t="str">
            <v>Melisa Friné Coral Velásquez</v>
          </cell>
          <cell r="E2734" t="str">
            <v>MELISA FRINE CORAL VELASQUEZ</v>
          </cell>
          <cell r="F2734" t="str">
            <v>Cédula de Ciudadania</v>
          </cell>
          <cell r="G2734">
            <v>1085265973</v>
          </cell>
          <cell r="H2734">
            <v>1085265973</v>
          </cell>
          <cell r="I2734">
            <v>9</v>
          </cell>
          <cell r="K2734" t="str">
            <v>Natural</v>
          </cell>
          <cell r="L2734" t="str">
            <v>1 Natural</v>
          </cell>
          <cell r="M2734" t="str">
            <v>2 Privada (1)</v>
          </cell>
          <cell r="N2734" t="str">
            <v>4 Persona Natural (2)</v>
          </cell>
          <cell r="O2734" t="str">
            <v>1 Nacional</v>
          </cell>
          <cell r="Q2734" t="str">
            <v>3 3. Único Contratista</v>
          </cell>
          <cell r="U2734">
            <v>1085265973</v>
          </cell>
          <cell r="V2734" t="str">
            <v>MELISA FRINE CORAL VELASQUEZ</v>
          </cell>
        </row>
        <row r="2735">
          <cell r="C2735" t="str">
            <v>615-2024</v>
          </cell>
          <cell r="D2735" t="str">
            <v>Sandra Milena Arevalo Gomez</v>
          </cell>
          <cell r="E2735" t="str">
            <v>SANDRA MILENA AREVALO GOMEZ</v>
          </cell>
          <cell r="F2735" t="str">
            <v>Cédula de Ciudadania</v>
          </cell>
          <cell r="G2735">
            <v>1078350479</v>
          </cell>
          <cell r="H2735">
            <v>1078350479</v>
          </cell>
          <cell r="I2735">
            <v>1</v>
          </cell>
          <cell r="K2735" t="str">
            <v>Natural</v>
          </cell>
          <cell r="L2735" t="str">
            <v>1 Natural</v>
          </cell>
          <cell r="M2735" t="str">
            <v>2 Privada (1)</v>
          </cell>
          <cell r="N2735" t="str">
            <v>4 Persona Natural (2)</v>
          </cell>
          <cell r="O2735" t="str">
            <v>1 Nacional</v>
          </cell>
          <cell r="Q2735" t="str">
            <v>3 3. Único Contratista</v>
          </cell>
          <cell r="U2735">
            <v>1078350479</v>
          </cell>
          <cell r="V2735" t="str">
            <v>SANDRA MILENA AREVALO GOMEZ</v>
          </cell>
        </row>
        <row r="2736">
          <cell r="C2736" t="str">
            <v>616-2024</v>
          </cell>
          <cell r="D2736" t="str">
            <v>Eduin Javier Molina Alvarez</v>
          </cell>
          <cell r="E2736" t="str">
            <v>EDUIN JAVIER MOLINA ALVAREZ</v>
          </cell>
          <cell r="F2736" t="str">
            <v>Cédula de Ciudadania</v>
          </cell>
          <cell r="G2736">
            <v>80237799</v>
          </cell>
          <cell r="H2736">
            <v>80237799</v>
          </cell>
          <cell r="I2736">
            <v>5</v>
          </cell>
          <cell r="K2736" t="str">
            <v>Natural</v>
          </cell>
          <cell r="L2736" t="str">
            <v>1 Natural</v>
          </cell>
          <cell r="M2736" t="str">
            <v>2 Privada (1)</v>
          </cell>
          <cell r="N2736" t="str">
            <v>4 Persona Natural (2)</v>
          </cell>
          <cell r="O2736" t="str">
            <v>1 Nacional</v>
          </cell>
          <cell r="Q2736" t="str">
            <v>3 3. Único Contratista</v>
          </cell>
          <cell r="U2736">
            <v>80237799</v>
          </cell>
          <cell r="V2736" t="str">
            <v>EDUIN JAVIER MOLINA ALVAREZ</v>
          </cell>
        </row>
        <row r="2737">
          <cell r="C2737" t="str">
            <v>617-2024</v>
          </cell>
          <cell r="D2737" t="str">
            <v>Oscar Mauricio Villamil Rodríguez</v>
          </cell>
          <cell r="E2737" t="str">
            <v>OSCAR MAURICIO VILLAMIL RODRIGUEZ</v>
          </cell>
          <cell r="F2737" t="str">
            <v>Cédula de Ciudadania</v>
          </cell>
          <cell r="G2737">
            <v>1026275390</v>
          </cell>
          <cell r="H2737">
            <v>1026275390</v>
          </cell>
          <cell r="I2737">
            <v>3</v>
          </cell>
          <cell r="K2737" t="str">
            <v>Natural</v>
          </cell>
          <cell r="L2737" t="str">
            <v>1 Natural</v>
          </cell>
          <cell r="M2737" t="str">
            <v>2 Privada (1)</v>
          </cell>
          <cell r="N2737" t="str">
            <v>4 Persona Natural (2)</v>
          </cell>
          <cell r="O2737" t="str">
            <v>1 Nacional</v>
          </cell>
          <cell r="Q2737" t="str">
            <v>3 3. Único Contratista</v>
          </cell>
          <cell r="U2737">
            <v>1026275390</v>
          </cell>
          <cell r="V2737" t="str">
            <v>OSCAR MAURICIO VILLAMIL RODRIGUEZ</v>
          </cell>
        </row>
        <row r="2738">
          <cell r="C2738" t="str">
            <v>618-2024</v>
          </cell>
          <cell r="D2738" t="str">
            <v>VLADIMIR ANTONIO PEDRAZA BOHORQUEZ</v>
          </cell>
          <cell r="E2738" t="str">
            <v>VLADIMIR ANTONIO PEDRAZA BOHORQUEZ</v>
          </cell>
          <cell r="F2738" t="str">
            <v>Cédula de Ciudadania</v>
          </cell>
          <cell r="G2738">
            <v>80131027</v>
          </cell>
          <cell r="H2738">
            <v>80131027</v>
          </cell>
          <cell r="I2738">
            <v>1</v>
          </cell>
          <cell r="K2738" t="str">
            <v>Natural</v>
          </cell>
          <cell r="L2738" t="str">
            <v>1 Natural</v>
          </cell>
          <cell r="M2738" t="str">
            <v>2 Privada (1)</v>
          </cell>
          <cell r="N2738" t="str">
            <v>4 Persona Natural (2)</v>
          </cell>
          <cell r="O2738" t="str">
            <v>1 Nacional</v>
          </cell>
          <cell r="Q2738" t="str">
            <v>3 3. Único Contratista</v>
          </cell>
          <cell r="U2738">
            <v>80131027</v>
          </cell>
          <cell r="V2738" t="str">
            <v>VLADIMIR ANTONIO PEDRAZA BOHORQUEZ</v>
          </cell>
        </row>
        <row r="2739">
          <cell r="C2739" t="str">
            <v>619-2024</v>
          </cell>
          <cell r="D2739" t="str">
            <v>OMAR FLOREZ DE ARMAS</v>
          </cell>
          <cell r="E2739" t="str">
            <v>OMAR FLOREZ DE ARMAS</v>
          </cell>
          <cell r="F2739" t="str">
            <v>Cédula de Ciudadania</v>
          </cell>
          <cell r="G2739">
            <v>19322536</v>
          </cell>
          <cell r="H2739">
            <v>19322536</v>
          </cell>
          <cell r="I2739">
            <v>7</v>
          </cell>
          <cell r="K2739" t="str">
            <v>Natural</v>
          </cell>
          <cell r="L2739" t="str">
            <v>1 Natural</v>
          </cell>
          <cell r="M2739" t="str">
            <v>2 Privada (1)</v>
          </cell>
          <cell r="N2739" t="str">
            <v>4 Persona Natural (2)</v>
          </cell>
          <cell r="O2739" t="str">
            <v>1 Nacional</v>
          </cell>
          <cell r="Q2739" t="str">
            <v>3 3. Único Contratista</v>
          </cell>
          <cell r="U2739">
            <v>19322536</v>
          </cell>
          <cell r="V2739" t="str">
            <v>OMAR FLOREZ DE ARMAS</v>
          </cell>
        </row>
        <row r="2740">
          <cell r="C2740" t="str">
            <v>620-2024</v>
          </cell>
          <cell r="D2740" t="str">
            <v>Heidy Lorena Sandoval Orjuela</v>
          </cell>
          <cell r="E2740" t="str">
            <v>HEIDY LORENA SANDOVAL ORJUELA</v>
          </cell>
          <cell r="F2740" t="str">
            <v>Cédula de Ciudadania</v>
          </cell>
          <cell r="G2740">
            <v>1026564703</v>
          </cell>
          <cell r="H2740">
            <v>1026564703</v>
          </cell>
          <cell r="I2740">
            <v>5</v>
          </cell>
          <cell r="K2740" t="str">
            <v>Natural</v>
          </cell>
          <cell r="L2740" t="str">
            <v>1 Natural</v>
          </cell>
          <cell r="M2740" t="str">
            <v>2 Privada (1)</v>
          </cell>
          <cell r="N2740" t="str">
            <v>4 Persona Natural (2)</v>
          </cell>
          <cell r="O2740" t="str">
            <v>1 Nacional</v>
          </cell>
          <cell r="Q2740" t="str">
            <v>3 3. Único Contratista</v>
          </cell>
          <cell r="U2740">
            <v>1026564703</v>
          </cell>
          <cell r="V2740" t="str">
            <v>HEIDY LORENA SANDOVAL ORJUELA</v>
          </cell>
        </row>
        <row r="2741">
          <cell r="C2741" t="str">
            <v>621-2024</v>
          </cell>
          <cell r="D2741" t="str">
            <v>Jessica Herrera Garces</v>
          </cell>
          <cell r="E2741" t="str">
            <v>JESSICA HERRERA GARCES</v>
          </cell>
          <cell r="F2741" t="str">
            <v>Cédula de Ciudadania</v>
          </cell>
          <cell r="G2741">
            <v>1144049639</v>
          </cell>
          <cell r="H2741">
            <v>1144049639</v>
          </cell>
          <cell r="I2741">
            <v>1</v>
          </cell>
          <cell r="K2741" t="str">
            <v>Natural</v>
          </cell>
          <cell r="L2741" t="str">
            <v>1 Natural</v>
          </cell>
          <cell r="M2741" t="str">
            <v>2 Privada (1)</v>
          </cell>
          <cell r="N2741" t="str">
            <v>4 Persona Natural (2)</v>
          </cell>
          <cell r="O2741" t="str">
            <v>1 Nacional</v>
          </cell>
          <cell r="Q2741" t="str">
            <v>3 3. Único Contratista</v>
          </cell>
          <cell r="U2741">
            <v>1144049639</v>
          </cell>
          <cell r="V2741" t="str">
            <v>JESSICA HERRERA GARCES</v>
          </cell>
        </row>
        <row r="2742">
          <cell r="C2742" t="str">
            <v>622-2024</v>
          </cell>
          <cell r="D2742" t="str">
            <v>Andrea Said Camargo</v>
          </cell>
          <cell r="E2742" t="str">
            <v>ANDREA SAID CAMARGO</v>
          </cell>
          <cell r="F2742" t="str">
            <v>Cédula de Ciudadania</v>
          </cell>
          <cell r="G2742">
            <v>52414952</v>
          </cell>
          <cell r="H2742">
            <v>52414952</v>
          </cell>
          <cell r="I2742">
            <v>3</v>
          </cell>
          <cell r="K2742" t="str">
            <v>Natural</v>
          </cell>
          <cell r="L2742" t="str">
            <v>1 Natural</v>
          </cell>
          <cell r="M2742" t="str">
            <v>2 Privada (1)</v>
          </cell>
          <cell r="N2742" t="str">
            <v>4 Persona Natural (2)</v>
          </cell>
          <cell r="O2742" t="str">
            <v>1 Nacional</v>
          </cell>
          <cell r="Q2742" t="str">
            <v>3 3. Único Contratista</v>
          </cell>
          <cell r="U2742">
            <v>52414952</v>
          </cell>
          <cell r="V2742" t="str">
            <v>ANDREA SAID CAMARGO</v>
          </cell>
        </row>
        <row r="2743">
          <cell r="C2743" t="str">
            <v>623-2024</v>
          </cell>
          <cell r="D2743" t="str">
            <v>LAURA MILENA ORTEGA BARBOSA</v>
          </cell>
          <cell r="E2743" t="str">
            <v>LAURA MILENA ORTEGA BARBOSA</v>
          </cell>
          <cell r="F2743" t="str">
            <v>Cédula de Ciudadania</v>
          </cell>
          <cell r="G2743">
            <v>1010219090</v>
          </cell>
          <cell r="H2743">
            <v>1010219090</v>
          </cell>
          <cell r="I2743">
            <v>2</v>
          </cell>
          <cell r="K2743" t="str">
            <v>Natural</v>
          </cell>
          <cell r="L2743" t="str">
            <v>1 Natural</v>
          </cell>
          <cell r="M2743" t="str">
            <v>2 Privada (1)</v>
          </cell>
          <cell r="N2743" t="str">
            <v>4 Persona Natural (2)</v>
          </cell>
          <cell r="O2743" t="str">
            <v>1 Nacional</v>
          </cell>
          <cell r="Q2743" t="str">
            <v>3 3. Único Contratista</v>
          </cell>
          <cell r="U2743">
            <v>1010219090</v>
          </cell>
          <cell r="V2743" t="str">
            <v>LAURA MILENA ORTEGA BARBOSA</v>
          </cell>
        </row>
        <row r="2744">
          <cell r="C2744" t="str">
            <v>624-2024</v>
          </cell>
          <cell r="D2744" t="str">
            <v>LEANDRO ALBERTO VARGAS GALLEGO</v>
          </cell>
          <cell r="E2744" t="str">
            <v>LEANDRO ALBERTO VARGAS GALLEGO</v>
          </cell>
          <cell r="F2744" t="str">
            <v>Cédula de Ciudadania</v>
          </cell>
          <cell r="G2744">
            <v>79725284</v>
          </cell>
          <cell r="H2744">
            <v>79725284</v>
          </cell>
          <cell r="I2744">
            <v>4</v>
          </cell>
          <cell r="K2744" t="str">
            <v>Natural</v>
          </cell>
          <cell r="L2744" t="str">
            <v>1 Natural</v>
          </cell>
          <cell r="M2744" t="str">
            <v>2 Privada (1)</v>
          </cell>
          <cell r="N2744" t="str">
            <v>4 Persona Natural (2)</v>
          </cell>
          <cell r="O2744" t="str">
            <v>1 Nacional</v>
          </cell>
          <cell r="Q2744" t="str">
            <v>3 3. Único Contratista</v>
          </cell>
          <cell r="U2744">
            <v>79725284</v>
          </cell>
          <cell r="V2744" t="str">
            <v>LEANDRO ALBERTO VARGAS GALLEGO</v>
          </cell>
        </row>
        <row r="2745">
          <cell r="C2745" t="str">
            <v>625-2024</v>
          </cell>
          <cell r="D2745" t="str">
            <v>Jacobo Bravo</v>
          </cell>
          <cell r="E2745" t="str">
            <v>ALVARO JACOBO BRAVO MAYA</v>
          </cell>
          <cell r="F2745" t="str">
            <v>Cédula de Ciudadania</v>
          </cell>
          <cell r="G2745">
            <v>13067668</v>
          </cell>
          <cell r="H2745">
            <v>13067668</v>
          </cell>
          <cell r="I2745">
            <v>5</v>
          </cell>
          <cell r="K2745" t="str">
            <v>Natural</v>
          </cell>
          <cell r="L2745" t="str">
            <v>1 Natural</v>
          </cell>
          <cell r="M2745" t="str">
            <v>2 Privada (1)</v>
          </cell>
          <cell r="N2745" t="str">
            <v>4 Persona Natural (2)</v>
          </cell>
          <cell r="O2745" t="str">
            <v>1 Nacional</v>
          </cell>
          <cell r="Q2745" t="str">
            <v>3 3. Único Contratista</v>
          </cell>
          <cell r="U2745">
            <v>13067668</v>
          </cell>
          <cell r="V2745" t="str">
            <v>ALVARO JACOBO BRAVO MAYA</v>
          </cell>
        </row>
        <row r="2746">
          <cell r="C2746" t="str">
            <v>626-2024</v>
          </cell>
          <cell r="D2746" t="str">
            <v>OSCAR FABIAN MONTENEGRO GONZALEZ</v>
          </cell>
          <cell r="E2746" t="str">
            <v>OSCAR FABIAN MONTENEGRO GONZALEZ</v>
          </cell>
          <cell r="F2746" t="str">
            <v>Cédula de Ciudadania</v>
          </cell>
          <cell r="G2746">
            <v>1019040621</v>
          </cell>
          <cell r="H2746">
            <v>1019040621</v>
          </cell>
          <cell r="I2746">
            <v>5</v>
          </cell>
          <cell r="K2746" t="str">
            <v>Natural</v>
          </cell>
          <cell r="L2746" t="str">
            <v>1 Natural</v>
          </cell>
          <cell r="M2746" t="str">
            <v>2 Privada (1)</v>
          </cell>
          <cell r="N2746" t="str">
            <v>4 Persona Natural (2)</v>
          </cell>
          <cell r="O2746" t="str">
            <v>1 Nacional</v>
          </cell>
          <cell r="Q2746" t="str">
            <v>3 3. Único Contratista</v>
          </cell>
          <cell r="U2746">
            <v>1019040621</v>
          </cell>
          <cell r="V2746" t="str">
            <v>OSCAR FABIAN MONTENEGRO GONZALEZ</v>
          </cell>
        </row>
        <row r="2747">
          <cell r="C2747" t="str">
            <v>627-2024</v>
          </cell>
          <cell r="D2747" t="str">
            <v>BEATRIZ ELENA ESPINOZA GUZMÁN</v>
          </cell>
          <cell r="E2747" t="str">
            <v>BEATRIZ ELENA ESPINOZA GUZMAN</v>
          </cell>
          <cell r="F2747" t="str">
            <v>Cédula de Ciudadania</v>
          </cell>
          <cell r="G2747">
            <v>43205247</v>
          </cell>
          <cell r="H2747">
            <v>43205247</v>
          </cell>
          <cell r="I2747">
            <v>1</v>
          </cell>
          <cell r="K2747" t="str">
            <v>Natural</v>
          </cell>
          <cell r="L2747" t="str">
            <v>1 Natural</v>
          </cell>
          <cell r="M2747" t="str">
            <v>2 Privada (1)</v>
          </cell>
          <cell r="N2747" t="str">
            <v>4 Persona Natural (2)</v>
          </cell>
          <cell r="O2747" t="str">
            <v>1 Nacional</v>
          </cell>
          <cell r="Q2747" t="str">
            <v>3 3. Único Contratista</v>
          </cell>
          <cell r="U2747">
            <v>43205247</v>
          </cell>
          <cell r="V2747" t="str">
            <v>BEATRIZ ELENA ESPINOZA GUZMAN</v>
          </cell>
        </row>
        <row r="2748">
          <cell r="C2748" t="str">
            <v>628-2024</v>
          </cell>
          <cell r="D2748" t="str">
            <v>JEFFERSON DANIEL GONZALEZ RODRIGUEZ</v>
          </cell>
          <cell r="E2748" t="str">
            <v>JEFFERSON DANIEL GONZALEZ RODRIGUEZ</v>
          </cell>
          <cell r="F2748" t="str">
            <v>Cédula de Ciudadania</v>
          </cell>
          <cell r="G2748">
            <v>1022989476</v>
          </cell>
          <cell r="H2748">
            <v>1022989476</v>
          </cell>
          <cell r="I2748">
            <v>8</v>
          </cell>
          <cell r="K2748" t="str">
            <v>Natural</v>
          </cell>
          <cell r="L2748" t="str">
            <v>1 Natural</v>
          </cell>
          <cell r="M2748" t="str">
            <v>2 Privada (1)</v>
          </cell>
          <cell r="N2748" t="str">
            <v>4 Persona Natural (2)</v>
          </cell>
          <cell r="O2748" t="str">
            <v>1 Nacional</v>
          </cell>
          <cell r="Q2748" t="str">
            <v>3 3. Único Contratista</v>
          </cell>
          <cell r="U2748">
            <v>1022989476</v>
          </cell>
          <cell r="V2748" t="str">
            <v>JEFFERSON DANIEL GONZALEZ RODRIGUEZ</v>
          </cell>
        </row>
        <row r="2749">
          <cell r="C2749" t="str">
            <v>629-2024</v>
          </cell>
          <cell r="D2749" t="str">
            <v>LUZ STELLA MALDONADO NAVARRO</v>
          </cell>
          <cell r="E2749" t="str">
            <v>LUZ STELLA MALDONADO NAVARRO</v>
          </cell>
          <cell r="F2749" t="str">
            <v>Cédula de Ciudadania</v>
          </cell>
          <cell r="G2749">
            <v>52414797</v>
          </cell>
          <cell r="H2749">
            <v>52414797</v>
          </cell>
          <cell r="I2749">
            <v>8</v>
          </cell>
          <cell r="K2749" t="str">
            <v>Natural</v>
          </cell>
          <cell r="L2749" t="str">
            <v>1 Natural</v>
          </cell>
          <cell r="M2749" t="str">
            <v>2 Privada (1)</v>
          </cell>
          <cell r="N2749" t="str">
            <v>4 Persona Natural (2)</v>
          </cell>
          <cell r="O2749" t="str">
            <v>1 Nacional</v>
          </cell>
          <cell r="Q2749" t="str">
            <v>3 3. Único Contratista</v>
          </cell>
          <cell r="U2749">
            <v>52414797</v>
          </cell>
          <cell r="V2749" t="str">
            <v>LUZ STELLA MALDONADO NAVARRO</v>
          </cell>
        </row>
        <row r="2750">
          <cell r="C2750" t="str">
            <v>630-2024</v>
          </cell>
          <cell r="D2750" t="str">
            <v>JOSE OSMAR ARIAS HUERTAS</v>
          </cell>
          <cell r="E2750" t="str">
            <v>JOSE OSMAR ARIAS HUERTAS</v>
          </cell>
          <cell r="F2750" t="str">
            <v>Cédula de Ciudadania</v>
          </cell>
          <cell r="G2750">
            <v>79728420</v>
          </cell>
          <cell r="H2750">
            <v>79728420</v>
          </cell>
          <cell r="I2750">
            <v>3</v>
          </cell>
          <cell r="K2750" t="str">
            <v>Natural</v>
          </cell>
          <cell r="L2750" t="str">
            <v>1 Natural</v>
          </cell>
          <cell r="M2750" t="str">
            <v>2 Privada (1)</v>
          </cell>
          <cell r="N2750" t="str">
            <v>4 Persona Natural (2)</v>
          </cell>
          <cell r="O2750" t="str">
            <v>1 Nacional</v>
          </cell>
          <cell r="Q2750" t="str">
            <v>3 3. Único Contratista</v>
          </cell>
          <cell r="U2750">
            <v>79728420</v>
          </cell>
          <cell r="V2750" t="str">
            <v>JOSE OSMAR ARIAS HUERTAS</v>
          </cell>
        </row>
        <row r="2751">
          <cell r="C2751" t="str">
            <v>631-2024</v>
          </cell>
          <cell r="D2751" t="str">
            <v>MIGUEL ALFONSO VALBUENA SUAREZ</v>
          </cell>
          <cell r="E2751" t="str">
            <v>MIGUEL ALFONSO VALBUENA SUAREZ</v>
          </cell>
          <cell r="F2751" t="str">
            <v>Cédula de Ciudadania</v>
          </cell>
          <cell r="G2751">
            <v>1031152645</v>
          </cell>
          <cell r="H2751">
            <v>1031152645</v>
          </cell>
          <cell r="I2751">
            <v>6</v>
          </cell>
          <cell r="K2751" t="str">
            <v>Natural</v>
          </cell>
          <cell r="L2751" t="str">
            <v>1 Natural</v>
          </cell>
          <cell r="M2751" t="str">
            <v>2 Privada (1)</v>
          </cell>
          <cell r="N2751" t="str">
            <v>4 Persona Natural (2)</v>
          </cell>
          <cell r="O2751" t="str">
            <v>1 Nacional</v>
          </cell>
          <cell r="Q2751" t="str">
            <v>3 3. Único Contratista</v>
          </cell>
          <cell r="U2751">
            <v>1031152645</v>
          </cell>
          <cell r="V2751" t="str">
            <v>MIGUEL ALFONSO VALBUENA SUAREZ</v>
          </cell>
        </row>
        <row r="2752">
          <cell r="C2752" t="str">
            <v>632-2024</v>
          </cell>
          <cell r="D2752" t="str">
            <v>Carlos Augusto Ortiz Zamora</v>
          </cell>
          <cell r="E2752" t="str">
            <v>CARLOS AUGUSTO ORTIZ ZAMORA</v>
          </cell>
          <cell r="F2752" t="str">
            <v>Cédula de Ciudadania</v>
          </cell>
          <cell r="G2752">
            <v>1013629358</v>
          </cell>
          <cell r="H2752">
            <v>1013629358</v>
          </cell>
          <cell r="I2752">
            <v>0</v>
          </cell>
          <cell r="K2752" t="str">
            <v>Natural</v>
          </cell>
          <cell r="L2752" t="str">
            <v>1 Natural</v>
          </cell>
          <cell r="M2752" t="str">
            <v>2 Privada (1)</v>
          </cell>
          <cell r="N2752" t="str">
            <v>4 Persona Natural (2)</v>
          </cell>
          <cell r="O2752" t="str">
            <v>1 Nacional</v>
          </cell>
          <cell r="Q2752" t="str">
            <v>3 3. Único Contratista</v>
          </cell>
          <cell r="U2752">
            <v>1013629358</v>
          </cell>
          <cell r="V2752" t="str">
            <v>CARLOS AUGUSTO ORTIZ ZAMORA</v>
          </cell>
        </row>
        <row r="2753">
          <cell r="C2753" t="str">
            <v>633-2024</v>
          </cell>
          <cell r="D2753" t="str">
            <v>Estefania Ramirez Salas</v>
          </cell>
          <cell r="E2753" t="str">
            <v>ESTEFANIA RAMIREZ SALAS</v>
          </cell>
          <cell r="F2753" t="str">
            <v>Cédula de Ciudadania</v>
          </cell>
          <cell r="G2753">
            <v>1022970556</v>
          </cell>
          <cell r="H2753">
            <v>1022970556</v>
          </cell>
          <cell r="I2753">
            <v>5</v>
          </cell>
          <cell r="K2753" t="str">
            <v>Natural</v>
          </cell>
          <cell r="L2753" t="str">
            <v>1 Natural</v>
          </cell>
          <cell r="M2753" t="str">
            <v>2 Privada (1)</v>
          </cell>
          <cell r="N2753" t="str">
            <v>4 Persona Natural (2)</v>
          </cell>
          <cell r="O2753" t="str">
            <v>1 Nacional</v>
          </cell>
          <cell r="Q2753" t="str">
            <v>3 3. Único Contratista</v>
          </cell>
          <cell r="U2753">
            <v>1022970556</v>
          </cell>
          <cell r="V2753" t="str">
            <v>ESTEFANIA RAMIREZ SALAS</v>
          </cell>
        </row>
        <row r="2754">
          <cell r="C2754" t="str">
            <v>634-2024</v>
          </cell>
          <cell r="D2754" t="str">
            <v>Laura Gonzalez Herrera</v>
          </cell>
          <cell r="E2754" t="str">
            <v>LAURA GONZALEZ HERRERA</v>
          </cell>
          <cell r="F2754" t="str">
            <v>Cédula de Ciudadania</v>
          </cell>
          <cell r="G2754">
            <v>1032473393</v>
          </cell>
          <cell r="H2754">
            <v>1032473393</v>
          </cell>
          <cell r="I2754">
            <v>6</v>
          </cell>
          <cell r="K2754" t="str">
            <v>Natural</v>
          </cell>
          <cell r="L2754" t="str">
            <v>1 Natural</v>
          </cell>
          <cell r="M2754" t="str">
            <v>2 Privada (1)</v>
          </cell>
          <cell r="N2754" t="str">
            <v>4 Persona Natural (2)</v>
          </cell>
          <cell r="O2754" t="str">
            <v>1 Nacional</v>
          </cell>
          <cell r="Q2754" t="str">
            <v>3 3. Único Contratista</v>
          </cell>
          <cell r="U2754">
            <v>1032473393</v>
          </cell>
          <cell r="V2754" t="str">
            <v>LAURA GONZALEZ HERRERA</v>
          </cell>
        </row>
        <row r="2755">
          <cell r="C2755" t="str">
            <v>635-2024</v>
          </cell>
          <cell r="D2755" t="str">
            <v>Byron Lenin Cañar Ceballos</v>
          </cell>
          <cell r="E2755" t="str">
            <v>BYRON LENIN CAÑAR CEBALLOS</v>
          </cell>
          <cell r="F2755" t="str">
            <v>Cédula de Ciudadania</v>
          </cell>
          <cell r="G2755">
            <v>1085259459</v>
          </cell>
          <cell r="H2755">
            <v>1085259459</v>
          </cell>
          <cell r="I2755">
            <v>1</v>
          </cell>
          <cell r="K2755" t="str">
            <v>Natural</v>
          </cell>
          <cell r="L2755" t="str">
            <v>1 Natural</v>
          </cell>
          <cell r="M2755" t="str">
            <v>2 Privada (1)</v>
          </cell>
          <cell r="N2755" t="str">
            <v>4 Persona Natural (2)</v>
          </cell>
          <cell r="O2755" t="str">
            <v>1 Nacional</v>
          </cell>
          <cell r="Q2755" t="str">
            <v>3 3. Único Contratista</v>
          </cell>
          <cell r="U2755">
            <v>1085259459</v>
          </cell>
          <cell r="V2755" t="str">
            <v>BYRON LENIN CAÑAR CEBALLOS</v>
          </cell>
        </row>
        <row r="2756">
          <cell r="C2756" t="str">
            <v>636-2024</v>
          </cell>
          <cell r="D2756" t="str">
            <v>cindy</v>
          </cell>
          <cell r="E2756" t="str">
            <v>CINDY MENDEZ RIAÑO</v>
          </cell>
          <cell r="F2756" t="str">
            <v>Cédula de Ciudadania</v>
          </cell>
          <cell r="G2756">
            <v>1012384153</v>
          </cell>
          <cell r="H2756">
            <v>1012384153</v>
          </cell>
          <cell r="I2756">
            <v>0</v>
          </cell>
          <cell r="K2756" t="str">
            <v>Natural</v>
          </cell>
          <cell r="L2756" t="str">
            <v>1 Natural</v>
          </cell>
          <cell r="M2756" t="str">
            <v>2 Privada (1)</v>
          </cell>
          <cell r="N2756" t="str">
            <v>4 Persona Natural (2)</v>
          </cell>
          <cell r="O2756" t="str">
            <v>1 Nacional</v>
          </cell>
          <cell r="Q2756" t="str">
            <v>3 3. Único Contratista</v>
          </cell>
          <cell r="U2756">
            <v>1012384153</v>
          </cell>
          <cell r="V2756" t="str">
            <v>CINDY MENDEZ RIAÑO</v>
          </cell>
        </row>
        <row r="2757">
          <cell r="C2757" t="str">
            <v>637-2024</v>
          </cell>
          <cell r="D2757" t="str">
            <v>Jhon Jairo Nonsoque Salazar</v>
          </cell>
          <cell r="E2757" t="str">
            <v>JHON JAIRO NONSOQUE SALAZAR</v>
          </cell>
          <cell r="F2757" t="str">
            <v>NIT</v>
          </cell>
          <cell r="G2757">
            <v>1023877138</v>
          </cell>
          <cell r="H2757">
            <v>1023877138</v>
          </cell>
          <cell r="I2757">
            <v>6</v>
          </cell>
          <cell r="K2757" t="str">
            <v>Natural</v>
          </cell>
          <cell r="L2757" t="str">
            <v>2 Jurídica</v>
          </cell>
          <cell r="N2757" t="str">
            <v>3 Privadas (2)</v>
          </cell>
          <cell r="O2757" t="str">
            <v>1 Nacional</v>
          </cell>
          <cell r="Q2757" t="str">
            <v>3 3. Único Contratista</v>
          </cell>
          <cell r="U2757">
            <v>1023877138</v>
          </cell>
          <cell r="V2757" t="str">
            <v>JHON JAIRO NONSOQUE SALAZAR</v>
          </cell>
        </row>
        <row r="2758">
          <cell r="C2758" t="str">
            <v>638-2024</v>
          </cell>
          <cell r="D2758" t="str">
            <v>Mayra Giselle Largo Paipa</v>
          </cell>
          <cell r="E2758" t="str">
            <v>MAYRA GISELLE LARGO PAIPA</v>
          </cell>
          <cell r="F2758" t="str">
            <v>Cédula de Ciudadania</v>
          </cell>
          <cell r="G2758">
            <v>52915325</v>
          </cell>
          <cell r="H2758">
            <v>52915325</v>
          </cell>
          <cell r="I2758">
            <v>5</v>
          </cell>
          <cell r="K2758" t="str">
            <v>Natural</v>
          </cell>
          <cell r="L2758" t="str">
            <v>1 Natural</v>
          </cell>
          <cell r="M2758" t="str">
            <v>2 Privada (1)</v>
          </cell>
          <cell r="N2758" t="str">
            <v>4 Persona Natural (2)</v>
          </cell>
          <cell r="O2758" t="str">
            <v>1 Nacional</v>
          </cell>
          <cell r="Q2758" t="str">
            <v>3 3. Único Contratista</v>
          </cell>
          <cell r="U2758">
            <v>52915325</v>
          </cell>
          <cell r="V2758" t="str">
            <v>MAYRA GISELLE LARGO PAIPA</v>
          </cell>
        </row>
        <row r="2759">
          <cell r="C2759" t="str">
            <v>639-2024</v>
          </cell>
          <cell r="D2759" t="str">
            <v>Andrea Carolina Cardenas Prada</v>
          </cell>
          <cell r="E2759" t="str">
            <v>ANDREA CAROLINA CARDENAS PRADA</v>
          </cell>
          <cell r="F2759" t="str">
            <v>Cédula de Ciudadania</v>
          </cell>
          <cell r="G2759">
            <v>1032481732</v>
          </cell>
          <cell r="H2759">
            <v>1032481732</v>
          </cell>
          <cell r="I2759">
            <v>3</v>
          </cell>
          <cell r="K2759" t="str">
            <v>Natural</v>
          </cell>
          <cell r="L2759" t="str">
            <v>1 Natural</v>
          </cell>
          <cell r="M2759" t="str">
            <v>2 Privada (1)</v>
          </cell>
          <cell r="N2759" t="str">
            <v>4 Persona Natural (2)</v>
          </cell>
          <cell r="O2759" t="str">
            <v>1 Nacional</v>
          </cell>
          <cell r="Q2759" t="str">
            <v>3 3. Único Contratista</v>
          </cell>
          <cell r="U2759">
            <v>1032481732</v>
          </cell>
          <cell r="V2759" t="str">
            <v>ANDREA CAROLINA CARDENAS PRADA</v>
          </cell>
        </row>
        <row r="2760">
          <cell r="C2760" t="str">
            <v>640-2024</v>
          </cell>
          <cell r="D2760" t="str">
            <v>Laura Juliana Ángel Escalante</v>
          </cell>
          <cell r="E2760" t="str">
            <v>LAURA JULIANA ANGEL ESCALANTE</v>
          </cell>
          <cell r="F2760" t="str">
            <v>Cédula de Ciudadania</v>
          </cell>
          <cell r="G2760">
            <v>1014282105</v>
          </cell>
          <cell r="H2760">
            <v>1014282105</v>
          </cell>
          <cell r="I2760">
            <v>6</v>
          </cell>
          <cell r="K2760" t="str">
            <v>Natural</v>
          </cell>
          <cell r="L2760" t="str">
            <v>1 Natural</v>
          </cell>
          <cell r="M2760" t="str">
            <v>2 Privada (1)</v>
          </cell>
          <cell r="N2760" t="str">
            <v>4 Persona Natural (2)</v>
          </cell>
          <cell r="O2760" t="str">
            <v>1 Nacional</v>
          </cell>
          <cell r="Q2760" t="str">
            <v>3 3. Único Contratista</v>
          </cell>
          <cell r="U2760">
            <v>1014282105</v>
          </cell>
          <cell r="V2760" t="str">
            <v>LAURA JULIANA ANGEL ESCALANTE</v>
          </cell>
        </row>
        <row r="2761">
          <cell r="C2761" t="str">
            <v>641-2024</v>
          </cell>
          <cell r="D2761" t="str">
            <v>Magnolia Romero Guerra</v>
          </cell>
          <cell r="E2761" t="str">
            <v>MAGNOLIA ROMERO GUERRA</v>
          </cell>
          <cell r="F2761" t="str">
            <v>Cédula de Ciudadania</v>
          </cell>
          <cell r="G2761">
            <v>52823612</v>
          </cell>
          <cell r="H2761">
            <v>52823612</v>
          </cell>
          <cell r="I2761">
            <v>9</v>
          </cell>
          <cell r="K2761" t="str">
            <v>Natural</v>
          </cell>
          <cell r="L2761" t="str">
            <v>1 Natural</v>
          </cell>
          <cell r="M2761" t="str">
            <v>2 Privada (1)</v>
          </cell>
          <cell r="N2761" t="str">
            <v>4 Persona Natural (2)</v>
          </cell>
          <cell r="O2761" t="str">
            <v>1 Nacional</v>
          </cell>
          <cell r="Q2761" t="str">
            <v>3 3. Único Contratista</v>
          </cell>
          <cell r="U2761">
            <v>52823612</v>
          </cell>
          <cell r="V2761" t="str">
            <v>MAGNOLIA ROMERO GUERRA</v>
          </cell>
        </row>
        <row r="2762">
          <cell r="C2762" t="str">
            <v>642-2024</v>
          </cell>
          <cell r="D2762" t="str">
            <v>María Camila Potes Quintanilla</v>
          </cell>
          <cell r="E2762" t="str">
            <v>MARIA CAMILA POTES QUINTANILLA</v>
          </cell>
          <cell r="F2762" t="str">
            <v>Cédula de Ciudadania</v>
          </cell>
          <cell r="G2762">
            <v>1032467300</v>
          </cell>
          <cell r="H2762">
            <v>1032467300</v>
          </cell>
          <cell r="I2762">
            <v>7</v>
          </cell>
          <cell r="K2762" t="str">
            <v>Natural</v>
          </cell>
          <cell r="L2762" t="str">
            <v>1 Natural</v>
          </cell>
          <cell r="M2762" t="str">
            <v>2 Privada (1)</v>
          </cell>
          <cell r="N2762" t="str">
            <v>4 Persona Natural (2)</v>
          </cell>
          <cell r="O2762" t="str">
            <v>1 Nacional</v>
          </cell>
          <cell r="Q2762" t="str">
            <v>3 3. Único Contratista</v>
          </cell>
          <cell r="U2762">
            <v>1032467300</v>
          </cell>
          <cell r="V2762" t="str">
            <v>MARIA CAMILA POTES QUINTANILLA</v>
          </cell>
        </row>
        <row r="2763">
          <cell r="C2763" t="str">
            <v>643-2024</v>
          </cell>
          <cell r="D2763" t="str">
            <v>Diana Milena Castellanos Pinilla</v>
          </cell>
          <cell r="E2763" t="str">
            <v>DIANA MILENA CASTELLANOS PINILLA</v>
          </cell>
          <cell r="F2763" t="str">
            <v>Cédula de Ciudadania</v>
          </cell>
          <cell r="G2763">
            <v>1022332571</v>
          </cell>
          <cell r="H2763">
            <v>1022332571</v>
          </cell>
          <cell r="I2763">
            <v>1</v>
          </cell>
          <cell r="K2763" t="str">
            <v>Natural</v>
          </cell>
          <cell r="L2763" t="str">
            <v>1 Natural</v>
          </cell>
          <cell r="M2763" t="str">
            <v>2 Privada (1)</v>
          </cell>
          <cell r="N2763" t="str">
            <v>4 Persona Natural (2)</v>
          </cell>
          <cell r="O2763" t="str">
            <v>1 Nacional</v>
          </cell>
          <cell r="Q2763" t="str">
            <v>3 3. Único Contratista</v>
          </cell>
          <cell r="U2763">
            <v>1022332571</v>
          </cell>
          <cell r="V2763" t="str">
            <v>DIANA MILENA CASTELLANOS PINILLA</v>
          </cell>
        </row>
        <row r="2764">
          <cell r="C2764" t="str">
            <v>644-2024</v>
          </cell>
          <cell r="D2764" t="str">
            <v>Yeny Aidee Buitrago Lara</v>
          </cell>
          <cell r="E2764" t="str">
            <v>YENY AIDEE BUITRAGO LARA</v>
          </cell>
          <cell r="F2764" t="str">
            <v>Cédula de Ciudadania</v>
          </cell>
          <cell r="G2764">
            <v>1012405279</v>
          </cell>
          <cell r="H2764">
            <v>1012405279</v>
          </cell>
          <cell r="I2764">
            <v>1</v>
          </cell>
          <cell r="K2764" t="str">
            <v>Natural</v>
          </cell>
          <cell r="L2764" t="str">
            <v>1 Natural</v>
          </cell>
          <cell r="M2764" t="str">
            <v>2 Privada (1)</v>
          </cell>
          <cell r="N2764" t="str">
            <v>4 Persona Natural (2)</v>
          </cell>
          <cell r="O2764" t="str">
            <v>1 Nacional</v>
          </cell>
          <cell r="Q2764" t="str">
            <v>3 3. Único Contratista</v>
          </cell>
          <cell r="U2764">
            <v>1012405279</v>
          </cell>
          <cell r="V2764" t="str">
            <v>YENY AIDEE BUITRAGO LARA</v>
          </cell>
        </row>
        <row r="2765">
          <cell r="C2765" t="str">
            <v>645-2024</v>
          </cell>
          <cell r="D2765" t="str">
            <v>RAUL FERNANDO CRISTANCHO SOCHE</v>
          </cell>
          <cell r="E2765" t="str">
            <v>RAUL FERNANDO CRISTANCHO SOCHE</v>
          </cell>
          <cell r="F2765" t="str">
            <v>Cédula de Ciudadania</v>
          </cell>
          <cell r="G2765">
            <v>1014241492</v>
          </cell>
          <cell r="H2765">
            <v>1014241492</v>
          </cell>
          <cell r="I2765">
            <v>6</v>
          </cell>
          <cell r="K2765" t="str">
            <v>Natural</v>
          </cell>
          <cell r="L2765" t="str">
            <v>1 Natural</v>
          </cell>
          <cell r="M2765" t="str">
            <v>2 Privada (1)</v>
          </cell>
          <cell r="N2765" t="str">
            <v>4 Persona Natural (2)</v>
          </cell>
          <cell r="O2765" t="str">
            <v>1 Nacional</v>
          </cell>
          <cell r="Q2765" t="str">
            <v>3 3. Único Contratista</v>
          </cell>
          <cell r="U2765">
            <v>1014241492</v>
          </cell>
          <cell r="V2765" t="str">
            <v>RAUL FERNANDO CRISTANCHO SOCHE</v>
          </cell>
        </row>
        <row r="2766">
          <cell r="C2766" t="str">
            <v>646-2024</v>
          </cell>
          <cell r="D2766" t="str">
            <v>Daye Escobar</v>
          </cell>
          <cell r="E2766" t="str">
            <v>DAYE ESCOBAR PAVAJEAU</v>
          </cell>
          <cell r="F2766" t="str">
            <v>Cédula de Ciudadania</v>
          </cell>
          <cell r="G2766">
            <v>22669518</v>
          </cell>
          <cell r="H2766">
            <v>22669518</v>
          </cell>
          <cell r="I2766">
            <v>5</v>
          </cell>
          <cell r="K2766" t="str">
            <v>Natural</v>
          </cell>
          <cell r="L2766" t="str">
            <v>1 Natural</v>
          </cell>
          <cell r="M2766" t="str">
            <v>2 Privada (1)</v>
          </cell>
          <cell r="N2766" t="str">
            <v>4 Persona Natural (2)</v>
          </cell>
          <cell r="O2766" t="str">
            <v>1 Nacional</v>
          </cell>
          <cell r="Q2766" t="str">
            <v>3 3. Único Contratista</v>
          </cell>
          <cell r="U2766">
            <v>22669518</v>
          </cell>
          <cell r="V2766" t="str">
            <v>DAYE ESCOBAR PAVAJEAU</v>
          </cell>
        </row>
        <row r="2767">
          <cell r="C2767" t="str">
            <v>647-2024</v>
          </cell>
          <cell r="D2767" t="str">
            <v>Laura Fernanda Castellanos Meneses</v>
          </cell>
          <cell r="E2767" t="str">
            <v>LAURA FERNANDA CASTELLANOS MENESES</v>
          </cell>
          <cell r="F2767" t="str">
            <v>Cédula de Ciudadania</v>
          </cell>
          <cell r="G2767">
            <v>1013675458</v>
          </cell>
          <cell r="H2767">
            <v>1013675458</v>
          </cell>
          <cell r="I2767">
            <v>4</v>
          </cell>
          <cell r="K2767" t="str">
            <v>Natural</v>
          </cell>
          <cell r="L2767" t="str">
            <v>1 Natural</v>
          </cell>
          <cell r="M2767" t="str">
            <v>2 Privada (1)</v>
          </cell>
          <cell r="N2767" t="str">
            <v>4 Persona Natural (2)</v>
          </cell>
          <cell r="O2767" t="str">
            <v>1 Nacional</v>
          </cell>
          <cell r="Q2767" t="str">
            <v>3 3. Único Contratista</v>
          </cell>
          <cell r="U2767">
            <v>1013675458</v>
          </cell>
          <cell r="V2767" t="str">
            <v>LAURA FERNANDA CASTELLANOS MENESES</v>
          </cell>
        </row>
        <row r="2768">
          <cell r="C2768" t="str">
            <v>648-2024</v>
          </cell>
          <cell r="D2768" t="str">
            <v>JOSE MANUEL VALERO MENDIETA</v>
          </cell>
          <cell r="E2768" t="str">
            <v>JOSE MANUEL VALERO MENDIETA</v>
          </cell>
          <cell r="F2768" t="str">
            <v>Cédula de Ciudadania</v>
          </cell>
          <cell r="G2768">
            <v>1019048418</v>
          </cell>
          <cell r="H2768">
            <v>700013690</v>
          </cell>
          <cell r="I2768">
            <v>8</v>
          </cell>
          <cell r="K2768" t="str">
            <v>Natural</v>
          </cell>
          <cell r="L2768" t="str">
            <v>1 Natural</v>
          </cell>
          <cell r="M2768" t="str">
            <v>2 Privada (1)</v>
          </cell>
          <cell r="N2768" t="str">
            <v>4 Persona Natural (2)</v>
          </cell>
          <cell r="O2768" t="str">
            <v>1 Nacional</v>
          </cell>
          <cell r="Q2768" t="str">
            <v>3 3. Único Contratista</v>
          </cell>
          <cell r="U2768">
            <v>1019048418</v>
          </cell>
          <cell r="V2768" t="str">
            <v>JOSE MANUEL VALERO MENDIETA</v>
          </cell>
        </row>
        <row r="2769">
          <cell r="C2769" t="str">
            <v>649-2024</v>
          </cell>
          <cell r="D2769" t="str">
            <v>Jimmy Espinosa Porras</v>
          </cell>
          <cell r="E2769" t="str">
            <v>JIMMY ESPINOSA PORRAS</v>
          </cell>
          <cell r="F2769" t="str">
            <v>Cédula de Ciudadania</v>
          </cell>
          <cell r="G2769">
            <v>80765045</v>
          </cell>
          <cell r="H2769">
            <v>80765045</v>
          </cell>
          <cell r="I2769">
            <v>5</v>
          </cell>
          <cell r="K2769" t="str">
            <v>Natural</v>
          </cell>
          <cell r="L2769" t="str">
            <v>1 Natural</v>
          </cell>
          <cell r="M2769" t="str">
            <v>2 Privada (1)</v>
          </cell>
          <cell r="N2769" t="str">
            <v>4 Persona Natural (2)</v>
          </cell>
          <cell r="O2769" t="str">
            <v>1 Nacional</v>
          </cell>
          <cell r="Q2769" t="str">
            <v>3 3. Único Contratista</v>
          </cell>
          <cell r="U2769">
            <v>80765045</v>
          </cell>
          <cell r="V2769" t="str">
            <v>JIMMY ESPINOSA PORRAS</v>
          </cell>
        </row>
        <row r="2770">
          <cell r="C2770" t="str">
            <v>650-2024</v>
          </cell>
          <cell r="D2770" t="str">
            <v>BCP ASOCIADOS SAS</v>
          </cell>
          <cell r="E2770" t="str">
            <v>B C P ASOCIADOS S A S</v>
          </cell>
          <cell r="F2770" t="str">
            <v>Cédula de Ciudadania</v>
          </cell>
          <cell r="G2770">
            <v>900728935</v>
          </cell>
          <cell r="H2770">
            <v>900728935</v>
          </cell>
          <cell r="I2770">
            <v>1</v>
          </cell>
          <cell r="K2770" t="str">
            <v>Jurídica</v>
          </cell>
          <cell r="L2770" t="str">
            <v>1 Natural</v>
          </cell>
          <cell r="M2770" t="str">
            <v>2 Privada (1)</v>
          </cell>
          <cell r="N2770" t="str">
            <v>4 Persona Natural (2)</v>
          </cell>
          <cell r="O2770" t="str">
            <v>1 Nacional</v>
          </cell>
          <cell r="Q2770" t="str">
            <v>3 3. Único Contratista</v>
          </cell>
          <cell r="U2770">
            <v>51914851</v>
          </cell>
          <cell r="V2770" t="str">
            <v>SANDRA CAMARGO SANCHEZ</v>
          </cell>
        </row>
        <row r="2771">
          <cell r="C2771" t="str">
            <v>651-2024</v>
          </cell>
          <cell r="D2771" t="str">
            <v>Diego Alexander Ochoa Sana</v>
          </cell>
          <cell r="E2771" t="str">
            <v>DIEGO ALEXANDER OCHOA SANA</v>
          </cell>
          <cell r="F2771" t="str">
            <v>Cédula de Ciudadania</v>
          </cell>
          <cell r="G2771">
            <v>1030600753</v>
          </cell>
          <cell r="H2771">
            <v>1030600753</v>
          </cell>
          <cell r="I2771">
            <v>2</v>
          </cell>
          <cell r="K2771" t="str">
            <v>Natural</v>
          </cell>
          <cell r="L2771" t="str">
            <v>1 Natural</v>
          </cell>
          <cell r="M2771" t="str">
            <v>2 Privada (1)</v>
          </cell>
          <cell r="N2771" t="str">
            <v>4 Persona Natural (2)</v>
          </cell>
          <cell r="O2771" t="str">
            <v>1 Nacional</v>
          </cell>
          <cell r="Q2771" t="str">
            <v>3 3. Único Contratista</v>
          </cell>
          <cell r="U2771">
            <v>1030600753</v>
          </cell>
          <cell r="V2771" t="str">
            <v>DIEGO ALEXANDER OCHOA SANA</v>
          </cell>
        </row>
        <row r="2772">
          <cell r="C2772" t="str">
            <v>652-2024</v>
          </cell>
          <cell r="D2772" t="str">
            <v>Juan Guillermo Hidago</v>
          </cell>
          <cell r="E2772" t="str">
            <v>JUAN GUILLERMO HIDALGO MELO</v>
          </cell>
          <cell r="F2772" t="str">
            <v>Cédula de Ciudadania</v>
          </cell>
          <cell r="G2772">
            <v>80780686</v>
          </cell>
          <cell r="H2772">
            <v>80780686</v>
          </cell>
          <cell r="I2772">
            <v>9</v>
          </cell>
          <cell r="K2772" t="str">
            <v>Natural</v>
          </cell>
          <cell r="L2772" t="str">
            <v>1 Natural</v>
          </cell>
          <cell r="M2772" t="str">
            <v>2 Privada (1)</v>
          </cell>
          <cell r="N2772" t="str">
            <v>4 Persona Natural (2)</v>
          </cell>
          <cell r="O2772" t="str">
            <v>1 Nacional</v>
          </cell>
          <cell r="Q2772" t="str">
            <v>3 3. Único Contratista</v>
          </cell>
          <cell r="U2772">
            <v>80780686</v>
          </cell>
          <cell r="V2772" t="str">
            <v>JUAN GUILLERMO HIDALGO MELO</v>
          </cell>
        </row>
        <row r="2773">
          <cell r="C2773" t="str">
            <v>653-2024</v>
          </cell>
          <cell r="D2773" t="str">
            <v>MARIA ANGELICA MOTTA NOVA</v>
          </cell>
          <cell r="E2773" t="str">
            <v>MARIA ANGELICA MOTTA NOVA</v>
          </cell>
          <cell r="F2773" t="str">
            <v>Cédula de Ciudadania</v>
          </cell>
          <cell r="G2773">
            <v>1015398187</v>
          </cell>
          <cell r="H2773">
            <v>1015398187</v>
          </cell>
          <cell r="I2773">
            <v>2</v>
          </cell>
          <cell r="K2773" t="str">
            <v>Natural</v>
          </cell>
          <cell r="L2773" t="str">
            <v>1 Natural</v>
          </cell>
          <cell r="M2773" t="str">
            <v>2 Privada (1)</v>
          </cell>
          <cell r="N2773" t="str">
            <v>4 Persona Natural (2)</v>
          </cell>
          <cell r="O2773" t="str">
            <v>1 Nacional</v>
          </cell>
          <cell r="Q2773" t="str">
            <v>3 3. Único Contratista</v>
          </cell>
          <cell r="U2773">
            <v>1015398187</v>
          </cell>
          <cell r="V2773" t="str">
            <v>MARIA ANGELICA MOTTA NOVA</v>
          </cell>
        </row>
        <row r="2774">
          <cell r="C2774" t="str">
            <v>654-2024</v>
          </cell>
          <cell r="D2774" t="str">
            <v>ESTHER LIGIA VILLARRAGA CIFUENTES</v>
          </cell>
          <cell r="E2774" t="str">
            <v>ESTHER LIGIA VILLARRAGA CIFUENTES</v>
          </cell>
          <cell r="F2774" t="str">
            <v>Cédula de Ciudadania</v>
          </cell>
          <cell r="G2774">
            <v>41607402</v>
          </cell>
          <cell r="H2774">
            <v>41607402</v>
          </cell>
          <cell r="I2774">
            <v>3</v>
          </cell>
          <cell r="K2774" t="str">
            <v>Natural</v>
          </cell>
          <cell r="L2774" t="str">
            <v>1 Natural</v>
          </cell>
          <cell r="M2774" t="str">
            <v>2 Privada (1)</v>
          </cell>
          <cell r="N2774" t="str">
            <v>4 Persona Natural (2)</v>
          </cell>
          <cell r="O2774" t="str">
            <v>1 Nacional</v>
          </cell>
          <cell r="Q2774" t="str">
            <v>3 3. Único Contratista</v>
          </cell>
          <cell r="U2774">
            <v>41607402</v>
          </cell>
          <cell r="V2774" t="str">
            <v>ESTHER LIGIA VILLARRAGA CIFUENTES</v>
          </cell>
        </row>
        <row r="2775">
          <cell r="C2775" t="str">
            <v>655-2024</v>
          </cell>
          <cell r="D2775" t="str">
            <v>JHONN FREDY MORÁN MONTILLA</v>
          </cell>
          <cell r="E2775" t="str">
            <v>JHONN FREDY MORAN MONTILLA</v>
          </cell>
          <cell r="F2775" t="str">
            <v>Cédula de Ciudadania</v>
          </cell>
          <cell r="G2775">
            <v>87066922</v>
          </cell>
          <cell r="H2775">
            <v>87066922</v>
          </cell>
          <cell r="I2775">
            <v>6</v>
          </cell>
          <cell r="K2775" t="str">
            <v>Natural</v>
          </cell>
          <cell r="L2775" t="str">
            <v>1 Natural</v>
          </cell>
          <cell r="M2775" t="str">
            <v>2 Privada (1)</v>
          </cell>
          <cell r="N2775" t="str">
            <v>4 Persona Natural (2)</v>
          </cell>
          <cell r="O2775" t="str">
            <v>1 Nacional</v>
          </cell>
          <cell r="Q2775" t="str">
            <v>3 3. Único Contratista</v>
          </cell>
          <cell r="U2775">
            <v>87066922</v>
          </cell>
          <cell r="V2775" t="str">
            <v>JHONN FREDY MORAN MONTILLA</v>
          </cell>
        </row>
        <row r="2776">
          <cell r="C2776" t="str">
            <v>656-2024</v>
          </cell>
          <cell r="D2776" t="str">
            <v>JORGE DAVID PAEZ ESPINOSA</v>
          </cell>
          <cell r="E2776" t="str">
            <v>JORGE DAVID PAEZ ESPINOSA</v>
          </cell>
          <cell r="F2776" t="str">
            <v>NIT</v>
          </cell>
          <cell r="G2776">
            <v>1019067600</v>
          </cell>
          <cell r="H2776">
            <v>1019067600</v>
          </cell>
          <cell r="I2776">
            <v>8</v>
          </cell>
          <cell r="K2776" t="str">
            <v>Natural</v>
          </cell>
          <cell r="L2776" t="str">
            <v>2 Jurídica</v>
          </cell>
          <cell r="N2776" t="str">
            <v>3 Privadas (2)</v>
          </cell>
          <cell r="O2776" t="str">
            <v>1 Nacional</v>
          </cell>
          <cell r="Q2776" t="str">
            <v>3 3. Único Contratista</v>
          </cell>
          <cell r="U2776">
            <v>1019067600</v>
          </cell>
          <cell r="V2776" t="str">
            <v>JORGE DAVID PAEZ ESPINOSA</v>
          </cell>
        </row>
        <row r="2777">
          <cell r="C2777" t="str">
            <v>657-2024</v>
          </cell>
          <cell r="D2777" t="str">
            <v>MARITZA AMADO BARRANTES</v>
          </cell>
          <cell r="E2777" t="str">
            <v>MARITZA AMADO BARRANTES</v>
          </cell>
          <cell r="F2777" t="str">
            <v>Cédula de Ciudadania</v>
          </cell>
          <cell r="G2777">
            <v>53064618</v>
          </cell>
          <cell r="H2777">
            <v>53064618</v>
          </cell>
          <cell r="I2777">
            <v>9</v>
          </cell>
          <cell r="K2777" t="str">
            <v>Natural</v>
          </cell>
          <cell r="L2777" t="str">
            <v>1 Natural</v>
          </cell>
          <cell r="M2777" t="str">
            <v>2 Privada (1)</v>
          </cell>
          <cell r="N2777" t="str">
            <v>4 Persona Natural (2)</v>
          </cell>
          <cell r="O2777" t="str">
            <v>1 Nacional</v>
          </cell>
          <cell r="Q2777" t="str">
            <v>3 3. Único Contratista</v>
          </cell>
          <cell r="U2777">
            <v>53064618</v>
          </cell>
          <cell r="V2777" t="str">
            <v>MARITZA AMADO BARRANTES</v>
          </cell>
        </row>
        <row r="2778">
          <cell r="C2778" t="str">
            <v>658-2024</v>
          </cell>
          <cell r="D2778" t="str">
            <v>Jordan Barbosa</v>
          </cell>
          <cell r="E2778" t="str">
            <v>JORDAN CAMILO BARBOSA GAMBOA</v>
          </cell>
          <cell r="F2778" t="str">
            <v>Cédula de Ciudadania</v>
          </cell>
          <cell r="G2778">
            <v>1023009818</v>
          </cell>
          <cell r="H2778">
            <v>1023009818</v>
          </cell>
          <cell r="I2778">
            <v>3</v>
          </cell>
          <cell r="K2778" t="str">
            <v>Natural</v>
          </cell>
          <cell r="L2778" t="str">
            <v>1 Natural</v>
          </cell>
          <cell r="M2778" t="str">
            <v>2 Privada (1)</v>
          </cell>
          <cell r="N2778" t="str">
            <v>4 Persona Natural (2)</v>
          </cell>
          <cell r="O2778" t="str">
            <v>1 Nacional</v>
          </cell>
          <cell r="Q2778" t="str">
            <v>3 3. Único Contratista</v>
          </cell>
          <cell r="U2778">
            <v>1023009818</v>
          </cell>
          <cell r="V2778" t="str">
            <v>JORDAN CAMILO BARBOSA GAMBOA</v>
          </cell>
        </row>
        <row r="2779">
          <cell r="C2779" t="str">
            <v>659-2024</v>
          </cell>
          <cell r="D2779" t="str">
            <v>Andres Leonardo Rodriguez Chisica</v>
          </cell>
          <cell r="E2779" t="str">
            <v>ANDRES LEONARDO RODRIGUEZ CHISICA</v>
          </cell>
          <cell r="F2779" t="str">
            <v>Cédula de Ciudadania</v>
          </cell>
          <cell r="G2779">
            <v>1031128397</v>
          </cell>
          <cell r="H2779">
            <v>1031128397</v>
          </cell>
          <cell r="I2779">
            <v>3</v>
          </cell>
          <cell r="K2779" t="str">
            <v>Natural</v>
          </cell>
          <cell r="L2779" t="str">
            <v>1 Natural</v>
          </cell>
          <cell r="M2779" t="str">
            <v>2 Privada (1)</v>
          </cell>
          <cell r="N2779" t="str">
            <v>4 Persona Natural (2)</v>
          </cell>
          <cell r="O2779" t="str">
            <v>1 Nacional</v>
          </cell>
          <cell r="Q2779" t="str">
            <v>3 3. Único Contratista</v>
          </cell>
          <cell r="U2779">
            <v>1031128397</v>
          </cell>
          <cell r="V2779" t="str">
            <v>ANDRES LEONARDO RODRIGUEZ CHISICA</v>
          </cell>
        </row>
        <row r="2780">
          <cell r="C2780" t="str">
            <v>660-2024</v>
          </cell>
          <cell r="D2780" t="str">
            <v>WILLIAM ANDRES BELTRAN RIOS</v>
          </cell>
          <cell r="E2780" t="str">
            <v>WILLIAM ANDRES BELTRAN RIOS</v>
          </cell>
          <cell r="F2780" t="str">
            <v>Cédula de Ciudadania</v>
          </cell>
          <cell r="G2780">
            <v>1024539927</v>
          </cell>
          <cell r="H2780">
            <v>700090573</v>
          </cell>
          <cell r="I2780">
            <v>2</v>
          </cell>
          <cell r="K2780" t="str">
            <v>Natural</v>
          </cell>
          <cell r="L2780" t="str">
            <v>1 Natural</v>
          </cell>
          <cell r="M2780" t="str">
            <v>2 Privada (1)</v>
          </cell>
          <cell r="N2780" t="str">
            <v>4 Persona Natural (2)</v>
          </cell>
          <cell r="O2780" t="str">
            <v>1 Nacional</v>
          </cell>
          <cell r="Q2780" t="str">
            <v>3 3. Único Contratista</v>
          </cell>
          <cell r="U2780">
            <v>1024539927</v>
          </cell>
          <cell r="V2780" t="str">
            <v>WILLIAM ANDRES BELTRAN RIOS</v>
          </cell>
        </row>
        <row r="2781">
          <cell r="C2781" t="str">
            <v>661-2024</v>
          </cell>
          <cell r="D2781" t="str">
            <v>Sonia Esperanza Archila Rodriguez</v>
          </cell>
          <cell r="E2781" t="str">
            <v>SONIA ESPERANZA ARCHILA RODRIGUEZ</v>
          </cell>
          <cell r="F2781" t="str">
            <v>Cédula de Ciudadania</v>
          </cell>
          <cell r="G2781">
            <v>1016001047</v>
          </cell>
          <cell r="H2781">
            <v>1016001047</v>
          </cell>
          <cell r="I2781">
            <v>1</v>
          </cell>
          <cell r="K2781" t="str">
            <v>Natural</v>
          </cell>
          <cell r="L2781" t="str">
            <v>1 Natural</v>
          </cell>
          <cell r="M2781" t="str">
            <v>2 Privada (1)</v>
          </cell>
          <cell r="N2781" t="str">
            <v>4 Persona Natural (2)</v>
          </cell>
          <cell r="O2781" t="str">
            <v>1 Nacional</v>
          </cell>
          <cell r="Q2781" t="str">
            <v>3 3. Único Contratista</v>
          </cell>
          <cell r="U2781">
            <v>1016001047</v>
          </cell>
          <cell r="V2781" t="str">
            <v>SONIA ESPERANZA ARCHILA RODRIGUEZ</v>
          </cell>
        </row>
        <row r="2782">
          <cell r="C2782" t="str">
            <v>662-2024</v>
          </cell>
          <cell r="D2782" t="str">
            <v>karenlugo1</v>
          </cell>
          <cell r="E2782" t="str">
            <v>KAREN ALEXANDRA REINA LUGO</v>
          </cell>
          <cell r="F2782" t="str">
            <v>Cédula de Ciudadania</v>
          </cell>
          <cell r="G2782">
            <v>1033759050</v>
          </cell>
          <cell r="H2782">
            <v>1033759050</v>
          </cell>
          <cell r="I2782">
            <v>8</v>
          </cell>
          <cell r="K2782" t="str">
            <v>Natural</v>
          </cell>
          <cell r="L2782" t="str">
            <v>1 Natural</v>
          </cell>
          <cell r="M2782" t="str">
            <v>2 Privada (1)</v>
          </cell>
          <cell r="N2782" t="str">
            <v>4 Persona Natural (2)</v>
          </cell>
          <cell r="O2782" t="str">
            <v>1 Nacional</v>
          </cell>
          <cell r="Q2782" t="str">
            <v>3 3. Único Contratista</v>
          </cell>
          <cell r="U2782">
            <v>1033759050</v>
          </cell>
          <cell r="V2782" t="str">
            <v>KAREN ALEXANDRA REINA LUGO</v>
          </cell>
        </row>
        <row r="2783">
          <cell r="C2783" t="str">
            <v>663-2024</v>
          </cell>
          <cell r="D2783" t="str">
            <v>Maria Fernanda Ladino Osorio</v>
          </cell>
          <cell r="E2783" t="str">
            <v>LINDA PAOLA LINARES LONDOÑO</v>
          </cell>
          <cell r="F2783" t="str">
            <v>Cédula de Ciudadania</v>
          </cell>
          <cell r="G2783">
            <v>1013604764</v>
          </cell>
          <cell r="H2783">
            <v>1013604764</v>
          </cell>
          <cell r="I2783">
            <v>1</v>
          </cell>
          <cell r="K2783" t="str">
            <v>Natural</v>
          </cell>
          <cell r="L2783" t="str">
            <v>1 Natural</v>
          </cell>
          <cell r="M2783" t="str">
            <v>2 Privada (1)</v>
          </cell>
          <cell r="N2783" t="str">
            <v>4 Persona Natural (2)</v>
          </cell>
          <cell r="O2783" t="str">
            <v>1 Nacional</v>
          </cell>
          <cell r="Q2783" t="str">
            <v>3 3. Único Contratista</v>
          </cell>
          <cell r="U2783">
            <v>1013604764</v>
          </cell>
          <cell r="V2783" t="str">
            <v>LINDA PAOLA LINARES LONDOÑO</v>
          </cell>
        </row>
        <row r="2784">
          <cell r="C2784" t="str">
            <v>664-2024</v>
          </cell>
          <cell r="D2784" t="str">
            <v>Xiomara León Salgado</v>
          </cell>
          <cell r="E2784" t="str">
            <v>XIOMARA LEON SALGADO</v>
          </cell>
          <cell r="F2784" t="str">
            <v>Cédula de Ciudadania</v>
          </cell>
          <cell r="G2784">
            <v>1013643825</v>
          </cell>
          <cell r="H2784">
            <v>1013643825</v>
          </cell>
          <cell r="I2784">
            <v>7</v>
          </cell>
          <cell r="K2784" t="str">
            <v>Natural</v>
          </cell>
          <cell r="L2784" t="str">
            <v>1 Natural</v>
          </cell>
          <cell r="M2784" t="str">
            <v>2 Privada (1)</v>
          </cell>
          <cell r="N2784" t="str">
            <v>4 Persona Natural (2)</v>
          </cell>
          <cell r="O2784" t="str">
            <v>1 Nacional</v>
          </cell>
          <cell r="Q2784" t="str">
            <v>3 3. Único Contratista</v>
          </cell>
          <cell r="U2784">
            <v>1013643825</v>
          </cell>
          <cell r="V2784" t="str">
            <v>XIOMARA LEON SALGADO</v>
          </cell>
        </row>
        <row r="2785">
          <cell r="C2785" t="str">
            <v>665-2024</v>
          </cell>
          <cell r="D2785" t="str">
            <v>VIVIANA GONZÁLEZ GUTIÉRREZ</v>
          </cell>
          <cell r="E2785" t="str">
            <v>VIVIANA GONZALEZ GUTIERREZ</v>
          </cell>
          <cell r="F2785" t="str">
            <v>Cédula de Ciudadania</v>
          </cell>
          <cell r="G2785">
            <v>1032370388</v>
          </cell>
          <cell r="H2785">
            <v>1032370388</v>
          </cell>
          <cell r="I2785">
            <v>6</v>
          </cell>
          <cell r="K2785" t="str">
            <v>Natural</v>
          </cell>
          <cell r="L2785" t="str">
            <v>1 Natural</v>
          </cell>
          <cell r="M2785" t="str">
            <v>2 Privada (1)</v>
          </cell>
          <cell r="N2785" t="str">
            <v>4 Persona Natural (2)</v>
          </cell>
          <cell r="O2785" t="str">
            <v>1 Nacional</v>
          </cell>
          <cell r="Q2785" t="str">
            <v>3 3. Único Contratista</v>
          </cell>
          <cell r="U2785">
            <v>1032370388</v>
          </cell>
          <cell r="V2785" t="str">
            <v>VIVIANA GONZALEZ GUTIERREZ</v>
          </cell>
        </row>
        <row r="2786">
          <cell r="C2786" t="str">
            <v>666-2024</v>
          </cell>
          <cell r="D2786" t="str">
            <v>Liseth Catalina Barrera Doncel</v>
          </cell>
          <cell r="E2786" t="str">
            <v>LISETH CATALINA BARRERA DONCEL</v>
          </cell>
          <cell r="F2786" t="str">
            <v>Cédula de Ciudadania</v>
          </cell>
          <cell r="G2786">
            <v>1000943003</v>
          </cell>
          <cell r="H2786">
            <v>1000943003</v>
          </cell>
          <cell r="I2786">
            <v>1</v>
          </cell>
          <cell r="K2786" t="str">
            <v>Natural</v>
          </cell>
          <cell r="L2786" t="str">
            <v>1 Natural</v>
          </cell>
          <cell r="M2786" t="str">
            <v>2 Privada (1)</v>
          </cell>
          <cell r="N2786" t="str">
            <v>4 Persona Natural (2)</v>
          </cell>
          <cell r="O2786" t="str">
            <v>1 Nacional</v>
          </cell>
          <cell r="Q2786" t="str">
            <v>3 3. Único Contratista</v>
          </cell>
          <cell r="U2786">
            <v>1000943003</v>
          </cell>
          <cell r="V2786" t="str">
            <v>LISETH CATALINA BARRERA DONCEL</v>
          </cell>
        </row>
        <row r="2787">
          <cell r="C2787" t="str">
            <v>667-2024</v>
          </cell>
          <cell r="D2787" t="str">
            <v>JESUS DAVID RIVEROS SANCHEZ</v>
          </cell>
          <cell r="E2787" t="str">
            <v>JESUS DAVID RIVEROS SANCHEZ</v>
          </cell>
          <cell r="F2787" t="str">
            <v>Cédula de Ciudadania</v>
          </cell>
          <cell r="G2787">
            <v>1019020603</v>
          </cell>
          <cell r="H2787">
            <v>1019020603</v>
          </cell>
          <cell r="I2787">
            <v>7</v>
          </cell>
          <cell r="K2787" t="str">
            <v>Natural</v>
          </cell>
          <cell r="L2787" t="str">
            <v>1 Natural</v>
          </cell>
          <cell r="M2787" t="str">
            <v>2 Privada (1)</v>
          </cell>
          <cell r="N2787" t="str">
            <v>4 Persona Natural (2)</v>
          </cell>
          <cell r="O2787" t="str">
            <v>1 Nacional</v>
          </cell>
          <cell r="Q2787" t="str">
            <v>3 3. Único Contratista</v>
          </cell>
          <cell r="U2787">
            <v>1019020603</v>
          </cell>
          <cell r="V2787" t="str">
            <v>JESUS DAVID RIVEROS SANCHEZ</v>
          </cell>
        </row>
        <row r="2788">
          <cell r="C2788" t="str">
            <v>668-2024</v>
          </cell>
          <cell r="D2788" t="str">
            <v>HECTOR FABIAN FRANCO PULIDO</v>
          </cell>
          <cell r="E2788" t="str">
            <v>HECTOR FABIAN FRANCO PULIDO</v>
          </cell>
          <cell r="F2788" t="str">
            <v>Cédula de Ciudadania</v>
          </cell>
          <cell r="G2788">
            <v>1032383450</v>
          </cell>
          <cell r="H2788">
            <v>1032383450</v>
          </cell>
          <cell r="I2788">
            <v>1</v>
          </cell>
          <cell r="K2788" t="str">
            <v>Natural</v>
          </cell>
          <cell r="L2788" t="str">
            <v>1 Natural</v>
          </cell>
          <cell r="M2788" t="str">
            <v>2 Privada (1)</v>
          </cell>
          <cell r="N2788" t="str">
            <v>4 Persona Natural (2)</v>
          </cell>
          <cell r="O2788" t="str">
            <v>1 Nacional</v>
          </cell>
          <cell r="Q2788" t="str">
            <v>3 3. Único Contratista</v>
          </cell>
          <cell r="U2788">
            <v>1032383450</v>
          </cell>
          <cell r="V2788" t="str">
            <v>HECTOR FABIAN FRANCO PULIDO</v>
          </cell>
        </row>
        <row r="2789">
          <cell r="C2789" t="str">
            <v>669-2024</v>
          </cell>
          <cell r="D2789" t="str">
            <v>ANDREA SELENE CAMELO PINEDA</v>
          </cell>
          <cell r="E2789" t="str">
            <v>ANDREA SELENE CAMELO PINEDA</v>
          </cell>
          <cell r="F2789" t="str">
            <v>Cédula de Ciudadania</v>
          </cell>
          <cell r="G2789">
            <v>1033789476</v>
          </cell>
          <cell r="H2789">
            <v>1033789476</v>
          </cell>
          <cell r="I2789">
            <v>1</v>
          </cell>
          <cell r="K2789" t="str">
            <v>Natural</v>
          </cell>
          <cell r="L2789" t="str">
            <v>1 Natural</v>
          </cell>
          <cell r="M2789" t="str">
            <v>2 Privada (1)</v>
          </cell>
          <cell r="N2789" t="str">
            <v>4 Persona Natural (2)</v>
          </cell>
          <cell r="O2789" t="str">
            <v>1 Nacional</v>
          </cell>
          <cell r="Q2789" t="str">
            <v>3 3. Único Contratista</v>
          </cell>
          <cell r="U2789">
            <v>1033789476</v>
          </cell>
          <cell r="V2789" t="str">
            <v>ANDREA SELENE CAMELO PINEDA</v>
          </cell>
        </row>
        <row r="2790">
          <cell r="C2790" t="str">
            <v>670-2024</v>
          </cell>
          <cell r="D2790" t="str">
            <v>JENNY KATHERINE CARABALLO CAMARGO</v>
          </cell>
          <cell r="E2790" t="str">
            <v>JENNY KATHERINE CARABALLO CAMARGO</v>
          </cell>
          <cell r="F2790" t="str">
            <v>Cédula de Ciudadania</v>
          </cell>
          <cell r="G2790">
            <v>1012342386</v>
          </cell>
          <cell r="H2790">
            <v>1012342386</v>
          </cell>
          <cell r="I2790">
            <v>1</v>
          </cell>
          <cell r="K2790" t="str">
            <v>Natural</v>
          </cell>
          <cell r="L2790" t="str">
            <v>1 Natural</v>
          </cell>
          <cell r="M2790" t="str">
            <v>2 Privada (1)</v>
          </cell>
          <cell r="N2790" t="str">
            <v>4 Persona Natural (2)</v>
          </cell>
          <cell r="O2790" t="str">
            <v>1 Nacional</v>
          </cell>
          <cell r="Q2790" t="str">
            <v>3 3. Único Contratista</v>
          </cell>
          <cell r="U2790">
            <v>1012342386</v>
          </cell>
          <cell r="V2790" t="str">
            <v>JENNY KATHERINE CARABALLO CAMARGO</v>
          </cell>
        </row>
        <row r="2791">
          <cell r="C2791" t="str">
            <v>671-2024</v>
          </cell>
          <cell r="D2791" t="str">
            <v>Jennifer Camargo</v>
          </cell>
          <cell r="E2791" t="str">
            <v>JENNIFER CAMARGO FARFAN</v>
          </cell>
          <cell r="F2791" t="str">
            <v>Cédula de Ciudadania</v>
          </cell>
          <cell r="G2791">
            <v>1022948640</v>
          </cell>
          <cell r="H2791">
            <v>1022948640</v>
          </cell>
          <cell r="I2791">
            <v>4</v>
          </cell>
          <cell r="K2791" t="str">
            <v>Natural</v>
          </cell>
          <cell r="L2791" t="str">
            <v>1 Natural</v>
          </cell>
          <cell r="M2791" t="str">
            <v>2 Privada (1)</v>
          </cell>
          <cell r="N2791" t="str">
            <v>4 Persona Natural (2)</v>
          </cell>
          <cell r="O2791" t="str">
            <v>1 Nacional</v>
          </cell>
          <cell r="Q2791" t="str">
            <v>3 3. Único Contratista</v>
          </cell>
          <cell r="U2791">
            <v>1022948640</v>
          </cell>
          <cell r="V2791" t="str">
            <v>JENNIFER CAMARGO FARFAN</v>
          </cell>
        </row>
        <row r="2792">
          <cell r="C2792" t="str">
            <v>672-2024</v>
          </cell>
          <cell r="D2792" t="str">
            <v>Eliana Urazan Roncancio</v>
          </cell>
          <cell r="E2792" t="str">
            <v>ELIANA URAZAN RONCANCIO</v>
          </cell>
          <cell r="F2792" t="str">
            <v>Cédula de Ciudadania</v>
          </cell>
          <cell r="G2792">
            <v>52055799</v>
          </cell>
          <cell r="H2792">
            <v>52055799</v>
          </cell>
          <cell r="I2792">
            <v>1</v>
          </cell>
          <cell r="K2792" t="str">
            <v>Natural</v>
          </cell>
          <cell r="L2792" t="str">
            <v>1 Natural</v>
          </cell>
          <cell r="M2792" t="str">
            <v>2 Privada (1)</v>
          </cell>
          <cell r="N2792" t="str">
            <v>4 Persona Natural (2)</v>
          </cell>
          <cell r="O2792" t="str">
            <v>1 Nacional</v>
          </cell>
          <cell r="Q2792" t="str">
            <v>3 3. Único Contratista</v>
          </cell>
          <cell r="U2792">
            <v>52055799</v>
          </cell>
          <cell r="V2792" t="str">
            <v>ELIANA URAZAN RONCANCIO</v>
          </cell>
        </row>
        <row r="2793">
          <cell r="C2793" t="str">
            <v>673-2024</v>
          </cell>
          <cell r="D2793" t="str">
            <v>JHONY ADRIAN ANDRADE DIAZ</v>
          </cell>
          <cell r="E2793" t="str">
            <v>JHONY ADRIAN ANDRADE DIAZ</v>
          </cell>
          <cell r="F2793" t="str">
            <v>Cédula de Ciudadania</v>
          </cell>
          <cell r="G2793">
            <v>80829891</v>
          </cell>
          <cell r="H2793">
            <v>80829891</v>
          </cell>
          <cell r="I2793">
            <v>6</v>
          </cell>
          <cell r="K2793" t="str">
            <v>Natural</v>
          </cell>
          <cell r="L2793" t="str">
            <v>1 Natural</v>
          </cell>
          <cell r="M2793" t="str">
            <v>2 Privada (1)</v>
          </cell>
          <cell r="N2793" t="str">
            <v>4 Persona Natural (2)</v>
          </cell>
          <cell r="O2793" t="str">
            <v>1 Nacional</v>
          </cell>
          <cell r="Q2793" t="str">
            <v>3 3. Único Contratista</v>
          </cell>
          <cell r="U2793">
            <v>80829891</v>
          </cell>
          <cell r="V2793" t="str">
            <v>JHONY ADRIAN ANDRADE DIAZ</v>
          </cell>
        </row>
        <row r="2794">
          <cell r="C2794" t="str">
            <v>674-2024</v>
          </cell>
          <cell r="D2794" t="str">
            <v>CRUZ CECILIA BLANDON CORDOBA</v>
          </cell>
          <cell r="E2794" t="str">
            <v>CRUZ CECILIA BLANDON CORDOBA</v>
          </cell>
          <cell r="F2794" t="str">
            <v>Cédula de Ciudadania</v>
          </cell>
          <cell r="G2794">
            <v>43149257</v>
          </cell>
          <cell r="H2794">
            <v>43149257</v>
          </cell>
          <cell r="I2794">
            <v>3</v>
          </cell>
          <cell r="K2794" t="str">
            <v>Natural</v>
          </cell>
          <cell r="L2794" t="str">
            <v>1 Natural</v>
          </cell>
          <cell r="M2794" t="str">
            <v>2 Privada (1)</v>
          </cell>
          <cell r="N2794" t="str">
            <v>4 Persona Natural (2)</v>
          </cell>
          <cell r="O2794" t="str">
            <v>1 Nacional</v>
          </cell>
          <cell r="Q2794" t="str">
            <v>3 3. Único Contratista</v>
          </cell>
          <cell r="U2794">
            <v>43149257</v>
          </cell>
          <cell r="V2794" t="str">
            <v>CRUZ CECILIA BLANDON CORDOBA</v>
          </cell>
        </row>
        <row r="2795">
          <cell r="C2795" t="str">
            <v>675-2024</v>
          </cell>
          <cell r="D2795" t="str">
            <v>Jesus Fabio Ruiz Gallego</v>
          </cell>
          <cell r="E2795" t="str">
            <v>JESUS FABIO RUIZ GALLEGO</v>
          </cell>
          <cell r="F2795" t="str">
            <v>Cédula de Ciudadania</v>
          </cell>
          <cell r="G2795">
            <v>19465433</v>
          </cell>
          <cell r="H2795">
            <v>19465433</v>
          </cell>
          <cell r="I2795">
            <v>0</v>
          </cell>
          <cell r="K2795" t="str">
            <v>Natural</v>
          </cell>
          <cell r="L2795" t="str">
            <v>1 Natural</v>
          </cell>
          <cell r="M2795" t="str">
            <v>2 Privada (1)</v>
          </cell>
          <cell r="N2795" t="str">
            <v>4 Persona Natural (2)</v>
          </cell>
          <cell r="O2795" t="str">
            <v>1 Nacional</v>
          </cell>
          <cell r="Q2795" t="str">
            <v>3 3. Único Contratista</v>
          </cell>
          <cell r="U2795">
            <v>19465433</v>
          </cell>
          <cell r="V2795" t="str">
            <v>JESUS FABIO RUIZ GALLEGO</v>
          </cell>
        </row>
        <row r="2796">
          <cell r="C2796" t="str">
            <v>676-2024</v>
          </cell>
          <cell r="D2796" t="str">
            <v>Daniel Camilo Vargas Barrios</v>
          </cell>
          <cell r="E2796" t="str">
            <v>DANIEL CAMILO VARGAS BARRIOS</v>
          </cell>
          <cell r="F2796" t="str">
            <v>Cédula de Ciudadania</v>
          </cell>
          <cell r="G2796">
            <v>1075661260</v>
          </cell>
          <cell r="H2796">
            <v>1075661260</v>
          </cell>
          <cell r="I2796">
            <v>8</v>
          </cell>
          <cell r="K2796" t="str">
            <v>Natural</v>
          </cell>
          <cell r="L2796" t="str">
            <v>1 Natural</v>
          </cell>
          <cell r="M2796" t="str">
            <v>2 Privada (1)</v>
          </cell>
          <cell r="N2796" t="str">
            <v>4 Persona Natural (2)</v>
          </cell>
          <cell r="O2796" t="str">
            <v>1 Nacional</v>
          </cell>
          <cell r="Q2796" t="str">
            <v>3 3. Único Contratista</v>
          </cell>
          <cell r="U2796">
            <v>1075661260</v>
          </cell>
          <cell r="V2796" t="str">
            <v>DANIEL CAMILO VARGAS BARRIOS</v>
          </cell>
        </row>
        <row r="2797">
          <cell r="C2797" t="str">
            <v>677-2024</v>
          </cell>
          <cell r="D2797" t="str">
            <v>JIMMY FABIAN QUIMBAYO JARAMILLO</v>
          </cell>
          <cell r="E2797" t="str">
            <v>JIMMY FABIAN QUIMBAYO JARAMILLO</v>
          </cell>
          <cell r="F2797" t="str">
            <v>Cédula de Ciudadania</v>
          </cell>
          <cell r="G2797">
            <v>80828576</v>
          </cell>
          <cell r="H2797">
            <v>80828576</v>
          </cell>
          <cell r="I2797">
            <v>6</v>
          </cell>
          <cell r="K2797" t="str">
            <v>Natural</v>
          </cell>
          <cell r="L2797" t="str">
            <v>1 Natural</v>
          </cell>
          <cell r="M2797" t="str">
            <v>2 Privada (1)</v>
          </cell>
          <cell r="N2797" t="str">
            <v>4 Persona Natural (2)</v>
          </cell>
          <cell r="O2797" t="str">
            <v>1 Nacional</v>
          </cell>
          <cell r="Q2797" t="str">
            <v>3 3. Único Contratista</v>
          </cell>
          <cell r="U2797">
            <v>80828576</v>
          </cell>
          <cell r="V2797" t="str">
            <v>JIMMY FABIAN QUIMBAYO JARAMILLO</v>
          </cell>
        </row>
        <row r="2798">
          <cell r="C2798" t="str">
            <v>678-2024</v>
          </cell>
          <cell r="D2798" t="str">
            <v>EDWIN ANDRES OSORIO RUIZ</v>
          </cell>
          <cell r="E2798" t="str">
            <v>EDWIN ANDRES OSORIO RUIZ</v>
          </cell>
          <cell r="F2798" t="str">
            <v>Cédula de Ciudadania</v>
          </cell>
          <cell r="G2798">
            <v>80727987</v>
          </cell>
          <cell r="H2798">
            <v>80727987</v>
          </cell>
          <cell r="I2798">
            <v>6</v>
          </cell>
          <cell r="K2798" t="str">
            <v>Natural</v>
          </cell>
          <cell r="L2798" t="str">
            <v>1 Natural</v>
          </cell>
          <cell r="M2798" t="str">
            <v>2 Privada (1)</v>
          </cell>
          <cell r="N2798" t="str">
            <v>4 Persona Natural (2)</v>
          </cell>
          <cell r="O2798" t="str">
            <v>1 Nacional</v>
          </cell>
          <cell r="Q2798" t="str">
            <v>3 3. Único Contratista</v>
          </cell>
          <cell r="U2798">
            <v>80727987</v>
          </cell>
          <cell r="V2798" t="str">
            <v>EDWIN ANDRES OSORIO RUIZ</v>
          </cell>
        </row>
        <row r="2799">
          <cell r="C2799" t="str">
            <v>679-2024</v>
          </cell>
          <cell r="D2799" t="str">
            <v>Alejandra Meneses Reyes</v>
          </cell>
          <cell r="E2799" t="str">
            <v>ALEJANDRA MENESES REYES</v>
          </cell>
          <cell r="F2799" t="str">
            <v>Cédula de Ciudadania</v>
          </cell>
          <cell r="G2799">
            <v>53139006</v>
          </cell>
          <cell r="H2799">
            <v>53139006</v>
          </cell>
          <cell r="I2799">
            <v>5</v>
          </cell>
          <cell r="K2799" t="str">
            <v>Natural</v>
          </cell>
          <cell r="L2799" t="str">
            <v>1 Natural</v>
          </cell>
          <cell r="M2799" t="str">
            <v>2 Privada (1)</v>
          </cell>
          <cell r="N2799" t="str">
            <v>4 Persona Natural (2)</v>
          </cell>
          <cell r="O2799" t="str">
            <v>1 Nacional</v>
          </cell>
          <cell r="Q2799" t="str">
            <v>3 3. Único Contratista</v>
          </cell>
          <cell r="U2799">
            <v>53139006</v>
          </cell>
          <cell r="V2799" t="str">
            <v>ALEJANDRA MENESES REYES</v>
          </cell>
        </row>
        <row r="2800">
          <cell r="C2800" t="str">
            <v>680-2024</v>
          </cell>
          <cell r="D2800" t="str">
            <v>Juan Sebastian Vargas Hilarion</v>
          </cell>
          <cell r="E2800" t="str">
            <v>JUAN SEBASTIAN VARGAS HILARION</v>
          </cell>
          <cell r="F2800" t="str">
            <v>Cédula de Ciudadania</v>
          </cell>
          <cell r="G2800">
            <v>1013655478</v>
          </cell>
          <cell r="H2800">
            <v>1013655478</v>
          </cell>
          <cell r="I2800">
            <v>6</v>
          </cell>
          <cell r="K2800" t="str">
            <v>Natural</v>
          </cell>
          <cell r="L2800" t="str">
            <v>1 Natural</v>
          </cell>
          <cell r="M2800" t="str">
            <v>2 Privada (1)</v>
          </cell>
          <cell r="N2800" t="str">
            <v>4 Persona Natural (2)</v>
          </cell>
          <cell r="O2800" t="str">
            <v>1 Nacional</v>
          </cell>
          <cell r="Q2800" t="str">
            <v>3 3. Único Contratista</v>
          </cell>
          <cell r="U2800">
            <v>1013655478</v>
          </cell>
          <cell r="V2800" t="str">
            <v>JUAN SEBASTIAN VARGAS HILARION</v>
          </cell>
        </row>
        <row r="2801">
          <cell r="C2801" t="str">
            <v>681-2024</v>
          </cell>
          <cell r="D2801" t="str">
            <v>MILTON DARIO ARIAS SANABRIA</v>
          </cell>
          <cell r="E2801" t="str">
            <v>MILTON DARIO ARIAS SANABRIA</v>
          </cell>
          <cell r="F2801" t="str">
            <v>Cédula de Ciudadania</v>
          </cell>
          <cell r="G2801">
            <v>80858052</v>
          </cell>
          <cell r="H2801">
            <v>80858052</v>
          </cell>
          <cell r="I2801">
            <v>7</v>
          </cell>
          <cell r="K2801" t="str">
            <v>Natural</v>
          </cell>
          <cell r="L2801" t="str">
            <v>1 Natural</v>
          </cell>
          <cell r="M2801" t="str">
            <v>2 Privada (1)</v>
          </cell>
          <cell r="N2801" t="str">
            <v>4 Persona Natural (2)</v>
          </cell>
          <cell r="O2801" t="str">
            <v>1 Nacional</v>
          </cell>
          <cell r="Q2801" t="str">
            <v>3 3. Único Contratista</v>
          </cell>
          <cell r="U2801">
            <v>80858052</v>
          </cell>
          <cell r="V2801" t="str">
            <v>MILTON DARIO ARIAS SANABRIA</v>
          </cell>
        </row>
        <row r="2802">
          <cell r="C2802" t="str">
            <v>682-2024</v>
          </cell>
          <cell r="D2802" t="str">
            <v>ALIN MARTINEZ TORRES</v>
          </cell>
          <cell r="E2802" t="str">
            <v>ALIN MARTINEZ TORRES</v>
          </cell>
          <cell r="F2802" t="str">
            <v>Cédula de Ciudadania</v>
          </cell>
          <cell r="G2802">
            <v>79894717</v>
          </cell>
          <cell r="H2802">
            <v>79894717</v>
          </cell>
          <cell r="I2802">
            <v>5</v>
          </cell>
          <cell r="K2802" t="str">
            <v>Natural</v>
          </cell>
          <cell r="L2802" t="str">
            <v>1 Natural</v>
          </cell>
          <cell r="M2802" t="str">
            <v>2 Privada (1)</v>
          </cell>
          <cell r="N2802" t="str">
            <v>4 Persona Natural (2)</v>
          </cell>
          <cell r="O2802" t="str">
            <v>1 Nacional</v>
          </cell>
          <cell r="Q2802" t="str">
            <v>3 3. Único Contratista</v>
          </cell>
          <cell r="U2802">
            <v>79894717</v>
          </cell>
          <cell r="V2802" t="str">
            <v>ALIN MARTINEZ TORRES</v>
          </cell>
        </row>
        <row r="2803">
          <cell r="C2803" t="str">
            <v>683-2024</v>
          </cell>
          <cell r="D2803" t="str">
            <v>Catalina Forero Ariza</v>
          </cell>
          <cell r="E2803" t="str">
            <v>CATALINA FORERO ARIZA</v>
          </cell>
          <cell r="F2803" t="str">
            <v>Cédula de Ciudadania</v>
          </cell>
          <cell r="G2803">
            <v>1019124972</v>
          </cell>
          <cell r="H2803">
            <v>1019124972</v>
          </cell>
          <cell r="I2803">
            <v>7</v>
          </cell>
          <cell r="K2803" t="str">
            <v>Natural</v>
          </cell>
          <cell r="L2803" t="str">
            <v>1 Natural</v>
          </cell>
          <cell r="M2803" t="str">
            <v>2 Privada (1)</v>
          </cell>
          <cell r="N2803" t="str">
            <v>4 Persona Natural (2)</v>
          </cell>
          <cell r="O2803" t="str">
            <v>1 Nacional</v>
          </cell>
          <cell r="Q2803" t="str">
            <v>3 3. Único Contratista</v>
          </cell>
          <cell r="U2803">
            <v>1019124972</v>
          </cell>
          <cell r="V2803" t="str">
            <v>CATALINA FORERO ARIZA</v>
          </cell>
        </row>
        <row r="2804">
          <cell r="C2804" t="str">
            <v>684-2024</v>
          </cell>
          <cell r="D2804" t="str">
            <v>Cristhian Camilo Rivera Barreto</v>
          </cell>
          <cell r="E2804" t="str">
            <v>CRISTHIAN CAMILO RIVERA BARRETO</v>
          </cell>
          <cell r="F2804" t="str">
            <v>Cédula de Ciudadania</v>
          </cell>
          <cell r="G2804">
            <v>1023940399</v>
          </cell>
          <cell r="H2804">
            <v>700113541</v>
          </cell>
          <cell r="I2804">
            <v>8</v>
          </cell>
          <cell r="K2804" t="str">
            <v>Natural</v>
          </cell>
          <cell r="L2804" t="str">
            <v>1 Natural</v>
          </cell>
          <cell r="M2804" t="str">
            <v>2 Privada (1)</v>
          </cell>
          <cell r="N2804" t="str">
            <v>4 Persona Natural (2)</v>
          </cell>
          <cell r="O2804" t="str">
            <v>1 Nacional</v>
          </cell>
          <cell r="Q2804" t="str">
            <v>3 3. Único Contratista</v>
          </cell>
          <cell r="U2804">
            <v>1023940399</v>
          </cell>
          <cell r="V2804" t="str">
            <v>CRISTHIAN CAMILO RIVERA BARRETO</v>
          </cell>
        </row>
        <row r="2805">
          <cell r="C2805" t="str">
            <v>685-2024</v>
          </cell>
          <cell r="D2805" t="str">
            <v>CLAUDIA LILIANA ACEVEDO MUÑOZ</v>
          </cell>
          <cell r="E2805" t="str">
            <v>CLAUDIA LILIANA ACEVEDO MUÑOZ</v>
          </cell>
          <cell r="F2805" t="str">
            <v>Cédula de Ciudadania</v>
          </cell>
          <cell r="G2805">
            <v>52197143</v>
          </cell>
          <cell r="H2805">
            <v>52197143</v>
          </cell>
          <cell r="I2805">
            <v>1</v>
          </cell>
          <cell r="K2805" t="str">
            <v>Natural</v>
          </cell>
          <cell r="L2805" t="str">
            <v>1 Natural</v>
          </cell>
          <cell r="M2805" t="str">
            <v>2 Privada (1)</v>
          </cell>
          <cell r="N2805" t="str">
            <v>4 Persona Natural (2)</v>
          </cell>
          <cell r="O2805" t="str">
            <v>1 Nacional</v>
          </cell>
          <cell r="Q2805" t="str">
            <v>3 3. Único Contratista</v>
          </cell>
          <cell r="U2805">
            <v>52197143</v>
          </cell>
          <cell r="V2805" t="str">
            <v>CLAUDIA LILIANA ACEVEDO MUÑOZ</v>
          </cell>
        </row>
        <row r="2806">
          <cell r="C2806" t="str">
            <v>686-2024</v>
          </cell>
          <cell r="D2806" t="str">
            <v>DERLI MILENA TORRES ALVIRA</v>
          </cell>
          <cell r="E2806" t="str">
            <v>DERLI MILENA TORRES ALVIRA</v>
          </cell>
          <cell r="F2806" t="str">
            <v>Cédula de Ciudadania</v>
          </cell>
          <cell r="G2806">
            <v>1031153121</v>
          </cell>
          <cell r="H2806">
            <v>1031153121</v>
          </cell>
          <cell r="I2806">
            <v>3</v>
          </cell>
          <cell r="K2806" t="str">
            <v>Natural</v>
          </cell>
          <cell r="L2806" t="str">
            <v>1 Natural</v>
          </cell>
          <cell r="M2806" t="str">
            <v>2 Privada (1)</v>
          </cell>
          <cell r="N2806" t="str">
            <v>4 Persona Natural (2)</v>
          </cell>
          <cell r="O2806" t="str">
            <v>1 Nacional</v>
          </cell>
          <cell r="Q2806" t="str">
            <v>3 3. Único Contratista</v>
          </cell>
          <cell r="U2806">
            <v>1031153121</v>
          </cell>
          <cell r="V2806" t="str">
            <v>DERLI MILENA TORRES ALVIRA</v>
          </cell>
        </row>
        <row r="2807">
          <cell r="C2807" t="str">
            <v>687-2024</v>
          </cell>
          <cell r="D2807" t="str">
            <v>Ana Catalina Naranjo Arcila</v>
          </cell>
          <cell r="E2807" t="str">
            <v>ANA CATALINA NARANJO ARCILA</v>
          </cell>
          <cell r="F2807" t="str">
            <v>Cédula de Ciudadania</v>
          </cell>
          <cell r="G2807">
            <v>52897837</v>
          </cell>
          <cell r="H2807">
            <v>52897837</v>
          </cell>
          <cell r="I2807">
            <v>6</v>
          </cell>
          <cell r="K2807" t="str">
            <v>Natural</v>
          </cell>
          <cell r="L2807" t="str">
            <v>1 Natural</v>
          </cell>
          <cell r="M2807" t="str">
            <v>2 Privada (1)</v>
          </cell>
          <cell r="N2807" t="str">
            <v>4 Persona Natural (2)</v>
          </cell>
          <cell r="O2807" t="str">
            <v>1 Nacional</v>
          </cell>
          <cell r="Q2807" t="str">
            <v>3 3. Único Contratista</v>
          </cell>
          <cell r="U2807">
            <v>52897837</v>
          </cell>
          <cell r="V2807" t="str">
            <v>ANA CATALINA NARANJO ARCILA</v>
          </cell>
        </row>
        <row r="2808">
          <cell r="C2808" t="str">
            <v>688-2024</v>
          </cell>
          <cell r="D2808" t="str">
            <v>MAYER BOJACA</v>
          </cell>
          <cell r="E2808" t="str">
            <v>MAYER FERNANDO BOJACA URIBE</v>
          </cell>
          <cell r="F2808" t="str">
            <v>Cédula de Ciudadania</v>
          </cell>
          <cell r="G2808">
            <v>79961171</v>
          </cell>
          <cell r="H2808">
            <v>79961171</v>
          </cell>
          <cell r="I2808">
            <v>1</v>
          </cell>
          <cell r="K2808" t="str">
            <v>Natural</v>
          </cell>
          <cell r="L2808" t="str">
            <v>1 Natural</v>
          </cell>
          <cell r="M2808" t="str">
            <v>2 Privada (1)</v>
          </cell>
          <cell r="N2808" t="str">
            <v>4 Persona Natural (2)</v>
          </cell>
          <cell r="O2808" t="str">
            <v>1 Nacional</v>
          </cell>
          <cell r="Q2808" t="str">
            <v>3 3. Único Contratista</v>
          </cell>
          <cell r="U2808">
            <v>79961171</v>
          </cell>
          <cell r="V2808" t="str">
            <v>MAYER FERNANDO BOJACA URIBE</v>
          </cell>
        </row>
        <row r="2809">
          <cell r="C2809" t="str">
            <v>689-2024</v>
          </cell>
          <cell r="D2809" t="str">
            <v>NESTOR ESTIVENSON CORTES GANTIVA</v>
          </cell>
          <cell r="E2809" t="str">
            <v>NESTOR ESTIVENSON CORTES GANTIVA</v>
          </cell>
          <cell r="F2809" t="str">
            <v>Cédula de Ciudadania</v>
          </cell>
          <cell r="G2809">
            <v>79757215</v>
          </cell>
          <cell r="H2809">
            <v>79757215</v>
          </cell>
          <cell r="I2809">
            <v>3</v>
          </cell>
          <cell r="K2809" t="str">
            <v>Natural</v>
          </cell>
          <cell r="L2809" t="str">
            <v>1 Natural</v>
          </cell>
          <cell r="M2809" t="str">
            <v>2 Privada (1)</v>
          </cell>
          <cell r="N2809" t="str">
            <v>4 Persona Natural (2)</v>
          </cell>
          <cell r="O2809" t="str">
            <v>1 Nacional</v>
          </cell>
          <cell r="Q2809" t="str">
            <v>3 3. Único Contratista</v>
          </cell>
          <cell r="U2809">
            <v>79757215</v>
          </cell>
          <cell r="V2809" t="str">
            <v>NESTOR ESTIVENSON CORTES GANTIVA</v>
          </cell>
        </row>
        <row r="2810">
          <cell r="C2810" t="str">
            <v>690-2024</v>
          </cell>
          <cell r="D2810" t="str">
            <v>GABRIEL ENRIQUE ARJONA PACHÓN</v>
          </cell>
          <cell r="E2810" t="str">
            <v>GABRIEL ENRIQUE ARJONA PACHON</v>
          </cell>
          <cell r="F2810" t="str">
            <v>Cédula de Ciudadania</v>
          </cell>
          <cell r="G2810">
            <v>80100417</v>
          </cell>
          <cell r="H2810">
            <v>80100417</v>
          </cell>
          <cell r="I2810">
            <v>8</v>
          </cell>
          <cell r="K2810" t="str">
            <v>Natural</v>
          </cell>
          <cell r="L2810" t="str">
            <v>1 Natural</v>
          </cell>
          <cell r="M2810" t="str">
            <v>2 Privada (1)</v>
          </cell>
          <cell r="N2810" t="str">
            <v>4 Persona Natural (2)</v>
          </cell>
          <cell r="O2810" t="str">
            <v>1 Nacional</v>
          </cell>
          <cell r="Q2810" t="str">
            <v>3 3. Único Contratista</v>
          </cell>
          <cell r="U2810">
            <v>80100417</v>
          </cell>
          <cell r="V2810" t="str">
            <v>GABRIEL ENRIQUE ARJONA PACHON</v>
          </cell>
        </row>
        <row r="2811">
          <cell r="C2811" t="str">
            <v>691-2024</v>
          </cell>
          <cell r="D2811" t="str">
            <v>WILSON ABRAHAM DUEÑAS LOPEZ</v>
          </cell>
          <cell r="E2811" t="str">
            <v>WILSON ABRAHAM DUEÑAS LOPEZ</v>
          </cell>
          <cell r="F2811" t="str">
            <v>Cédula de Ciudadania</v>
          </cell>
          <cell r="G2811">
            <v>80004500</v>
          </cell>
          <cell r="H2811">
            <v>80004500</v>
          </cell>
          <cell r="I2811">
            <v>0</v>
          </cell>
          <cell r="K2811" t="str">
            <v>Natural</v>
          </cell>
          <cell r="L2811" t="str">
            <v>1 Natural</v>
          </cell>
          <cell r="M2811" t="str">
            <v>2 Privada (1)</v>
          </cell>
          <cell r="N2811" t="str">
            <v>4 Persona Natural (2)</v>
          </cell>
          <cell r="O2811" t="str">
            <v>1 Nacional</v>
          </cell>
          <cell r="Q2811" t="str">
            <v>3 3. Único Contratista</v>
          </cell>
          <cell r="U2811">
            <v>80004500</v>
          </cell>
          <cell r="V2811" t="str">
            <v>WILSON ABRAHAM DUEÑAS LOPEZ</v>
          </cell>
        </row>
        <row r="2812">
          <cell r="C2812" t="str">
            <v>692-2024</v>
          </cell>
          <cell r="D2812" t="str">
            <v>Ericson Jair Bernal García</v>
          </cell>
          <cell r="E2812" t="str">
            <v>ERICSON JAIR BERNAL GARCIA</v>
          </cell>
          <cell r="F2812" t="str">
            <v>Cédula de Ciudadania</v>
          </cell>
          <cell r="G2812">
            <v>80121902</v>
          </cell>
          <cell r="H2812">
            <v>80121902</v>
          </cell>
          <cell r="I2812">
            <v>9</v>
          </cell>
          <cell r="K2812" t="str">
            <v>Natural</v>
          </cell>
          <cell r="L2812" t="str">
            <v>1 Natural</v>
          </cell>
          <cell r="M2812" t="str">
            <v>2 Privada (1)</v>
          </cell>
          <cell r="N2812" t="str">
            <v>4 Persona Natural (2)</v>
          </cell>
          <cell r="O2812" t="str">
            <v>1 Nacional</v>
          </cell>
          <cell r="Q2812" t="str">
            <v>3 3. Único Contratista</v>
          </cell>
          <cell r="U2812">
            <v>80121902</v>
          </cell>
          <cell r="V2812" t="str">
            <v>ERICSON JAIR BERNAL GARCIA</v>
          </cell>
        </row>
        <row r="2813">
          <cell r="C2813" t="str">
            <v>693-2024</v>
          </cell>
          <cell r="D2813" t="str">
            <v>Adriana María Miranda Cuene</v>
          </cell>
          <cell r="E2813" t="str">
            <v>ADRIANA MARIA MIRANDA CUENE</v>
          </cell>
          <cell r="F2813" t="str">
            <v>Cédula de Ciudadania</v>
          </cell>
          <cell r="G2813">
            <v>1030627574</v>
          </cell>
          <cell r="H2813">
            <v>1030627574</v>
          </cell>
          <cell r="I2813">
            <v>8</v>
          </cell>
          <cell r="K2813" t="str">
            <v>Natural</v>
          </cell>
          <cell r="L2813" t="str">
            <v>1 Natural</v>
          </cell>
          <cell r="M2813" t="str">
            <v>2 Privada (1)</v>
          </cell>
          <cell r="N2813" t="str">
            <v>4 Persona Natural (2)</v>
          </cell>
          <cell r="O2813" t="str">
            <v>1 Nacional</v>
          </cell>
          <cell r="Q2813" t="str">
            <v>3 3. Único Contratista</v>
          </cell>
          <cell r="U2813">
            <v>1030627574</v>
          </cell>
          <cell r="V2813" t="str">
            <v>ADRIANA MARIA MIRANDA CUENE</v>
          </cell>
        </row>
        <row r="2814">
          <cell r="C2814" t="str">
            <v>694-2024</v>
          </cell>
          <cell r="D2814" t="str">
            <v>MILTON JAVIER MORENO JIMENEZ</v>
          </cell>
          <cell r="E2814" t="str">
            <v>MILTON JAVIER MORENO JIMENEZ</v>
          </cell>
          <cell r="F2814" t="str">
            <v>Cédula de Ciudadania</v>
          </cell>
          <cell r="G2814">
            <v>80771122</v>
          </cell>
          <cell r="H2814">
            <v>80771122</v>
          </cell>
          <cell r="I2814">
            <v>9</v>
          </cell>
          <cell r="K2814" t="str">
            <v>Natural</v>
          </cell>
          <cell r="L2814" t="str">
            <v>1 Natural</v>
          </cell>
          <cell r="M2814" t="str">
            <v>2 Privada (1)</v>
          </cell>
          <cell r="N2814" t="str">
            <v>4 Persona Natural (2)</v>
          </cell>
          <cell r="O2814" t="str">
            <v>1 Nacional</v>
          </cell>
          <cell r="Q2814" t="str">
            <v>3 3. Único Contratista</v>
          </cell>
          <cell r="U2814">
            <v>80771122</v>
          </cell>
          <cell r="V2814" t="str">
            <v>MILTON JAVIER MORENO JIMENEZ</v>
          </cell>
        </row>
        <row r="2815">
          <cell r="C2815" t="str">
            <v>695-2024</v>
          </cell>
          <cell r="D2815" t="str">
            <v>Camila Andrea Sánchez Puentes</v>
          </cell>
          <cell r="E2815" t="str">
            <v>CAMILA ANDREA SANCHEZ PUENTES</v>
          </cell>
          <cell r="F2815" t="str">
            <v>Cédula de Ciudadania</v>
          </cell>
          <cell r="G2815">
            <v>53032736</v>
          </cell>
          <cell r="H2815">
            <v>53032736</v>
          </cell>
          <cell r="I2815">
            <v>2</v>
          </cell>
          <cell r="K2815" t="str">
            <v>Natural</v>
          </cell>
          <cell r="L2815" t="str">
            <v>1 Natural</v>
          </cell>
          <cell r="M2815" t="str">
            <v>2 Privada (1)</v>
          </cell>
          <cell r="N2815" t="str">
            <v>4 Persona Natural (2)</v>
          </cell>
          <cell r="O2815" t="str">
            <v>1 Nacional</v>
          </cell>
          <cell r="Q2815" t="str">
            <v>3 3. Único Contratista</v>
          </cell>
          <cell r="U2815">
            <v>53032736</v>
          </cell>
          <cell r="V2815" t="str">
            <v>CAMILA ANDREA SANCHEZ PUENTES</v>
          </cell>
        </row>
        <row r="2816">
          <cell r="C2816" t="str">
            <v>696-2024</v>
          </cell>
          <cell r="D2816" t="str">
            <v>Claudia Marcela Garzon</v>
          </cell>
          <cell r="E2816" t="str">
            <v>CLAUDIA MARCELA GARZON GUTIERREZ</v>
          </cell>
          <cell r="F2816" t="str">
            <v>Cédula de Ciudadania</v>
          </cell>
          <cell r="G2816">
            <v>52726119</v>
          </cell>
          <cell r="H2816">
            <v>52726119</v>
          </cell>
          <cell r="I2816">
            <v>3</v>
          </cell>
          <cell r="K2816" t="str">
            <v>Natural</v>
          </cell>
          <cell r="L2816" t="str">
            <v>1 Natural</v>
          </cell>
          <cell r="M2816" t="str">
            <v>2 Privada (1)</v>
          </cell>
          <cell r="N2816" t="str">
            <v>4 Persona Natural (2)</v>
          </cell>
          <cell r="O2816" t="str">
            <v>1 Nacional</v>
          </cell>
          <cell r="Q2816" t="str">
            <v>3 3. Único Contratista</v>
          </cell>
          <cell r="U2816">
            <v>52726119</v>
          </cell>
          <cell r="V2816" t="str">
            <v>CLAUDIA MARCELA GARZON GUTIERREZ</v>
          </cell>
        </row>
        <row r="2817">
          <cell r="C2817" t="str">
            <v>697-2024</v>
          </cell>
          <cell r="D2817" t="str">
            <v>Jhoan Katherin Baquero Porras</v>
          </cell>
          <cell r="E2817" t="str">
            <v>JHOAN KATHERIN BAQUERO PORRAS</v>
          </cell>
          <cell r="F2817" t="str">
            <v>Cédula de Ciudadania</v>
          </cell>
          <cell r="G2817">
            <v>1010184125</v>
          </cell>
          <cell r="H2817">
            <v>1010184125</v>
          </cell>
          <cell r="I2817">
            <v>9</v>
          </cell>
          <cell r="K2817" t="str">
            <v>Natural</v>
          </cell>
          <cell r="L2817" t="str">
            <v>1 Natural</v>
          </cell>
          <cell r="M2817" t="str">
            <v>2 Privada (1)</v>
          </cell>
          <cell r="N2817" t="str">
            <v>4 Persona Natural (2)</v>
          </cell>
          <cell r="O2817" t="str">
            <v>1 Nacional</v>
          </cell>
          <cell r="Q2817" t="str">
            <v>3 3. Único Contratista</v>
          </cell>
          <cell r="U2817">
            <v>1010184125</v>
          </cell>
          <cell r="V2817" t="str">
            <v>JHOAN KATHERIN BAQUERO PORRAS</v>
          </cell>
        </row>
        <row r="2818">
          <cell r="C2818" t="str">
            <v>698-2024</v>
          </cell>
          <cell r="D2818" t="str">
            <v>Duvan Andres Soto Lucas</v>
          </cell>
          <cell r="E2818" t="str">
            <v>DUVAN ANDRES SOTO LUCAS</v>
          </cell>
          <cell r="F2818" t="str">
            <v>Cédula de Ciudadania</v>
          </cell>
          <cell r="G2818">
            <v>1010228898</v>
          </cell>
          <cell r="H2818">
            <v>1010228898</v>
          </cell>
          <cell r="I2818">
            <v>4</v>
          </cell>
          <cell r="K2818" t="str">
            <v>Natural</v>
          </cell>
          <cell r="L2818" t="str">
            <v>1 Natural</v>
          </cell>
          <cell r="M2818" t="str">
            <v>2 Privada (1)</v>
          </cell>
          <cell r="N2818" t="str">
            <v>4 Persona Natural (2)</v>
          </cell>
          <cell r="O2818" t="str">
            <v>1 Nacional</v>
          </cell>
          <cell r="Q2818" t="str">
            <v>3 3. Único Contratista</v>
          </cell>
          <cell r="U2818">
            <v>1010228898</v>
          </cell>
          <cell r="V2818" t="str">
            <v>DUVAN ANDRES SOTO LUCAS</v>
          </cell>
        </row>
        <row r="2819">
          <cell r="C2819" t="str">
            <v>699-2024</v>
          </cell>
          <cell r="D2819" t="str">
            <v>CAMILO HERNANDO MOJICA HERNANDEZ</v>
          </cell>
          <cell r="E2819" t="str">
            <v>CAMILO HERNANDO MOJICA HERNANDEZ</v>
          </cell>
          <cell r="F2819" t="str">
            <v>Cédula de Ciudadania</v>
          </cell>
          <cell r="G2819">
            <v>80718000</v>
          </cell>
          <cell r="H2819">
            <v>80718000</v>
          </cell>
          <cell r="I2819">
            <v>4</v>
          </cell>
          <cell r="K2819" t="str">
            <v>Natural</v>
          </cell>
          <cell r="L2819" t="str">
            <v>1 Natural</v>
          </cell>
          <cell r="M2819" t="str">
            <v>2 Privada (1)</v>
          </cell>
          <cell r="N2819" t="str">
            <v>4 Persona Natural (2)</v>
          </cell>
          <cell r="O2819" t="str">
            <v>1 Nacional</v>
          </cell>
          <cell r="Q2819" t="str">
            <v>3 3. Único Contratista</v>
          </cell>
          <cell r="U2819">
            <v>80718000</v>
          </cell>
          <cell r="V2819" t="str">
            <v>CAMILO HERNANDO MOJICA HERNANDEZ</v>
          </cell>
        </row>
        <row r="2820">
          <cell r="C2820" t="str">
            <v>700-2024</v>
          </cell>
          <cell r="D2820" t="str">
            <v>Sandro Alberto Acevedo Arredondo</v>
          </cell>
          <cell r="E2820" t="str">
            <v>SANDRO ALBERTO ACEVEDO ARREDONDO</v>
          </cell>
          <cell r="F2820" t="str">
            <v>Cédula de Ciudadania</v>
          </cell>
          <cell r="G2820">
            <v>80010064</v>
          </cell>
          <cell r="H2820">
            <v>80010064</v>
          </cell>
          <cell r="I2820">
            <v>5</v>
          </cell>
          <cell r="K2820" t="str">
            <v>Natural</v>
          </cell>
          <cell r="L2820" t="str">
            <v>1 Natural</v>
          </cell>
          <cell r="M2820" t="str">
            <v>2 Privada (1)</v>
          </cell>
          <cell r="N2820" t="str">
            <v>4 Persona Natural (2)</v>
          </cell>
          <cell r="O2820" t="str">
            <v>1 Nacional</v>
          </cell>
          <cell r="Q2820" t="str">
            <v>3 3. Único Contratista</v>
          </cell>
          <cell r="U2820">
            <v>80010064</v>
          </cell>
          <cell r="V2820" t="str">
            <v>SANDRO ALBERTO ACEVEDO ARREDONDO</v>
          </cell>
        </row>
        <row r="2821">
          <cell r="C2821" t="str">
            <v>701-2024</v>
          </cell>
          <cell r="D2821" t="str">
            <v>JOHAN CAMILO VARGAS MORENO</v>
          </cell>
          <cell r="E2821" t="str">
            <v>JOHAN CAMILO VARGAS MORENO</v>
          </cell>
          <cell r="F2821" t="str">
            <v>Cédula de Ciudadania</v>
          </cell>
          <cell r="G2821">
            <v>1012457764</v>
          </cell>
          <cell r="H2821">
            <v>1012457764</v>
          </cell>
          <cell r="I2821">
            <v>5</v>
          </cell>
          <cell r="K2821" t="str">
            <v>Natural</v>
          </cell>
          <cell r="L2821" t="str">
            <v>1 Natural</v>
          </cell>
          <cell r="M2821" t="str">
            <v>2 Privada (1)</v>
          </cell>
          <cell r="N2821" t="str">
            <v>4 Persona Natural (2)</v>
          </cell>
          <cell r="O2821" t="str">
            <v>1 Nacional</v>
          </cell>
          <cell r="Q2821" t="str">
            <v>3 3. Único Contratista</v>
          </cell>
          <cell r="U2821">
            <v>1012457764</v>
          </cell>
          <cell r="V2821" t="str">
            <v>JOHAN CAMILO VARGAS MORENO</v>
          </cell>
        </row>
        <row r="2822">
          <cell r="C2822" t="str">
            <v>702-2024</v>
          </cell>
          <cell r="D2822" t="str">
            <v>Harrison Ramirez</v>
          </cell>
          <cell r="E2822" t="str">
            <v>GEORG HARRISON RAMIREZ VANEGAS</v>
          </cell>
          <cell r="G2822">
            <v>80235027</v>
          </cell>
          <cell r="H2822">
            <v>80235027</v>
          </cell>
          <cell r="I2822">
            <v>9</v>
          </cell>
          <cell r="K2822" t="str">
            <v>Natural</v>
          </cell>
          <cell r="U2822">
            <v>80235027</v>
          </cell>
          <cell r="V2822" t="str">
            <v>GEORG HARRISON RAMIREZ VANEGAS</v>
          </cell>
        </row>
        <row r="2823">
          <cell r="C2823" t="str">
            <v>703-2024</v>
          </cell>
          <cell r="D2823" t="str">
            <v>Ivon Alexandra Martinez Jaramillo</v>
          </cell>
          <cell r="E2823" t="str">
            <v>IVON ALEXANDRA MARTINEZ JARAMILLO</v>
          </cell>
          <cell r="F2823" t="str">
            <v>Cédula de Ciudadania</v>
          </cell>
          <cell r="G2823">
            <v>1015470283</v>
          </cell>
          <cell r="H2823">
            <v>1015470283</v>
          </cell>
          <cell r="I2823">
            <v>9</v>
          </cell>
          <cell r="K2823" t="str">
            <v>Natural</v>
          </cell>
          <cell r="L2823" t="str">
            <v>1 Natural</v>
          </cell>
          <cell r="M2823" t="str">
            <v>2 Privada (1)</v>
          </cell>
          <cell r="N2823" t="str">
            <v>4 Persona Natural (2)</v>
          </cell>
          <cell r="O2823" t="str">
            <v>1 Nacional</v>
          </cell>
          <cell r="Q2823" t="str">
            <v>3 3. Único Contratista</v>
          </cell>
          <cell r="U2823">
            <v>1015470283</v>
          </cell>
          <cell r="V2823" t="str">
            <v>IVON ALEXANDRA MARTINEZ JARAMILLO</v>
          </cell>
        </row>
        <row r="2824">
          <cell r="C2824" t="str">
            <v>704-2024</v>
          </cell>
          <cell r="D2824" t="str">
            <v>anderson marin</v>
          </cell>
          <cell r="E2824" t="str">
            <v>ANDERSON MARIN TELLEZ</v>
          </cell>
          <cell r="F2824" t="str">
            <v>Cédula de Ciudadania</v>
          </cell>
          <cell r="G2824">
            <v>1023884366</v>
          </cell>
          <cell r="H2824">
            <v>1023884366</v>
          </cell>
          <cell r="I2824">
            <v>8</v>
          </cell>
          <cell r="K2824" t="str">
            <v>Natural</v>
          </cell>
          <cell r="L2824" t="str">
            <v>1 Natural</v>
          </cell>
          <cell r="M2824" t="str">
            <v>2 Privada (1)</v>
          </cell>
          <cell r="N2824" t="str">
            <v>4 Persona Natural (2)</v>
          </cell>
          <cell r="O2824" t="str">
            <v>1 Nacional</v>
          </cell>
          <cell r="Q2824" t="str">
            <v>3 3. Único Contratista</v>
          </cell>
          <cell r="U2824">
            <v>1023884366</v>
          </cell>
          <cell r="V2824" t="str">
            <v>ANDERSON MARIN TELLEZ</v>
          </cell>
        </row>
        <row r="2825">
          <cell r="C2825" t="str">
            <v>705-2024</v>
          </cell>
          <cell r="D2825" t="str">
            <v>Nicolas Morales Garavito</v>
          </cell>
          <cell r="E2825" t="str">
            <v>NICOLAS MORALES GARAVITO</v>
          </cell>
          <cell r="F2825" t="str">
            <v>Cédula de Ciudadania</v>
          </cell>
          <cell r="G2825">
            <v>1020780962</v>
          </cell>
          <cell r="H2825">
            <v>1020780962</v>
          </cell>
          <cell r="I2825">
            <v>1</v>
          </cell>
          <cell r="K2825" t="str">
            <v>Natural</v>
          </cell>
          <cell r="L2825" t="str">
            <v>1 Natural</v>
          </cell>
          <cell r="M2825" t="str">
            <v>2 Privada (1)</v>
          </cell>
          <cell r="N2825" t="str">
            <v>4 Persona Natural (2)</v>
          </cell>
          <cell r="O2825" t="str">
            <v>1 Nacional</v>
          </cell>
          <cell r="Q2825" t="str">
            <v>3 3. Único Contratista</v>
          </cell>
          <cell r="U2825">
            <v>1020780962</v>
          </cell>
          <cell r="V2825" t="str">
            <v>NICOLAS MORALES GARAVITO</v>
          </cell>
        </row>
        <row r="2826">
          <cell r="C2826" t="str">
            <v>706-2024</v>
          </cell>
          <cell r="D2826" t="str">
            <v>Eisen Hower López Hernández</v>
          </cell>
          <cell r="E2826" t="str">
            <v>EISEN HOWER LOPEZ HERNANDEZ</v>
          </cell>
          <cell r="F2826" t="str">
            <v>Cédula de Ciudadania</v>
          </cell>
          <cell r="G2826">
            <v>1033703424</v>
          </cell>
          <cell r="H2826">
            <v>1033703424</v>
          </cell>
          <cell r="I2826">
            <v>8</v>
          </cell>
          <cell r="K2826" t="str">
            <v>Natural</v>
          </cell>
          <cell r="L2826" t="str">
            <v>1 Natural</v>
          </cell>
          <cell r="M2826" t="str">
            <v>2 Privada (1)</v>
          </cell>
          <cell r="N2826" t="str">
            <v>4 Persona Natural (2)</v>
          </cell>
          <cell r="O2826" t="str">
            <v>1 Nacional</v>
          </cell>
          <cell r="Q2826" t="str">
            <v>3 3. Único Contratista</v>
          </cell>
          <cell r="U2826">
            <v>1033703424</v>
          </cell>
          <cell r="V2826" t="str">
            <v>EISEN HOWER LOPEZ HERNANDEZ</v>
          </cell>
        </row>
        <row r="2827">
          <cell r="C2827" t="str">
            <v>707-2024</v>
          </cell>
          <cell r="D2827" t="str">
            <v>luis miguel Morales GARZON</v>
          </cell>
          <cell r="E2827" t="str">
            <v>LUIS MIGUEL MORALES GARZON</v>
          </cell>
          <cell r="F2827" t="str">
            <v>Cédula de Ciudadania</v>
          </cell>
          <cell r="G2827">
            <v>1030647220</v>
          </cell>
          <cell r="H2827">
            <v>1030647220</v>
          </cell>
          <cell r="I2827">
            <v>1</v>
          </cell>
          <cell r="K2827" t="str">
            <v>Natural</v>
          </cell>
          <cell r="L2827" t="str">
            <v>1 Natural</v>
          </cell>
          <cell r="M2827" t="str">
            <v>2 Privada (1)</v>
          </cell>
          <cell r="N2827" t="str">
            <v>4 Persona Natural (2)</v>
          </cell>
          <cell r="O2827" t="str">
            <v>1 Nacional</v>
          </cell>
          <cell r="Q2827" t="str">
            <v>3 3. Único Contratista</v>
          </cell>
          <cell r="U2827">
            <v>1030647220</v>
          </cell>
          <cell r="V2827" t="str">
            <v>LUIS MIGUEL MORALES GARZON</v>
          </cell>
        </row>
        <row r="2828">
          <cell r="C2828" t="str">
            <v>708-2024</v>
          </cell>
          <cell r="D2828" t="str">
            <v>FREDY ALEXANDER PALACIOS RODRÍGUEZ</v>
          </cell>
          <cell r="E2828" t="str">
            <v>FREDY ALEXANDER PALACIOS RODRIGUEZ</v>
          </cell>
          <cell r="F2828" t="str">
            <v>Cédula de Ciudadania</v>
          </cell>
          <cell r="G2828">
            <v>79795460</v>
          </cell>
          <cell r="H2828">
            <v>79795460</v>
          </cell>
          <cell r="I2828">
            <v>3</v>
          </cell>
          <cell r="K2828" t="str">
            <v>Natural</v>
          </cell>
          <cell r="L2828" t="str">
            <v>1 Natural</v>
          </cell>
          <cell r="M2828" t="str">
            <v>2 Privada (1)</v>
          </cell>
          <cell r="N2828" t="str">
            <v>4 Persona Natural (2)</v>
          </cell>
          <cell r="O2828" t="str">
            <v>1 Nacional</v>
          </cell>
          <cell r="Q2828" t="str">
            <v>3 3. Único Contratista</v>
          </cell>
          <cell r="U2828">
            <v>79795460</v>
          </cell>
          <cell r="V2828" t="str">
            <v>FREDY ALEXANDER PALACIOS RODRIGUEZ</v>
          </cell>
        </row>
        <row r="2829">
          <cell r="C2829" t="str">
            <v>709-2024</v>
          </cell>
          <cell r="D2829" t="str">
            <v>Angelica Torres Niño</v>
          </cell>
          <cell r="E2829" t="str">
            <v>ANGELICA TORRES NIÑO</v>
          </cell>
          <cell r="F2829" t="str">
            <v>Cédula de Ciudadania</v>
          </cell>
          <cell r="G2829">
            <v>1072196463</v>
          </cell>
          <cell r="H2829">
            <v>1072196463</v>
          </cell>
          <cell r="I2829">
            <v>0</v>
          </cell>
          <cell r="K2829" t="str">
            <v>Natural</v>
          </cell>
          <cell r="L2829" t="str">
            <v>1 Natural</v>
          </cell>
          <cell r="M2829" t="str">
            <v>2 Privada (1)</v>
          </cell>
          <cell r="N2829" t="str">
            <v>4 Persona Natural (2)</v>
          </cell>
          <cell r="O2829" t="str">
            <v>1 Nacional</v>
          </cell>
          <cell r="Q2829" t="str">
            <v>3 3. Único Contratista</v>
          </cell>
          <cell r="U2829">
            <v>1072196463</v>
          </cell>
          <cell r="V2829" t="str">
            <v>ANGELICA TORRES NIÑO</v>
          </cell>
        </row>
        <row r="2830">
          <cell r="C2830" t="str">
            <v>710-2024</v>
          </cell>
          <cell r="D2830" t="str">
            <v>Instituto Distrital de las Artes</v>
          </cell>
          <cell r="E2830" t="str">
            <v>ORLANDO MUÑOZ THOSSEK</v>
          </cell>
          <cell r="F2830" t="str">
            <v>Cédula de Ciudadania</v>
          </cell>
          <cell r="G2830">
            <v>1061689233</v>
          </cell>
          <cell r="H2830">
            <v>1061689233</v>
          </cell>
          <cell r="I2830">
            <v>1</v>
          </cell>
          <cell r="K2830" t="str">
            <v>Natural</v>
          </cell>
          <cell r="L2830" t="str">
            <v>1 Natural</v>
          </cell>
          <cell r="M2830" t="str">
            <v>2 Privada (1)</v>
          </cell>
          <cell r="N2830" t="str">
            <v>4 Persona Natural (2)</v>
          </cell>
          <cell r="O2830" t="str">
            <v>1 Nacional</v>
          </cell>
          <cell r="Q2830" t="str">
            <v>3 3. Único Contratista</v>
          </cell>
          <cell r="U2830">
            <v>1061689233</v>
          </cell>
          <cell r="V2830" t="str">
            <v>ORLANDO MUÑOZ THOSSEK</v>
          </cell>
        </row>
        <row r="2831">
          <cell r="C2831" t="str">
            <v>711-2024</v>
          </cell>
          <cell r="D2831" t="str">
            <v>NESTOR GIOVANNI SANTAMARIA RODRIGUEZ</v>
          </cell>
          <cell r="E2831" t="str">
            <v>NESTOR GIOVANNI SANTAMARIA RODRIGUEZ</v>
          </cell>
          <cell r="F2831" t="str">
            <v>Cédula de Ciudadania</v>
          </cell>
          <cell r="G2831">
            <v>79897327</v>
          </cell>
          <cell r="H2831">
            <v>79897327</v>
          </cell>
          <cell r="I2831">
            <v>1</v>
          </cell>
          <cell r="K2831" t="str">
            <v>Natural</v>
          </cell>
          <cell r="L2831" t="str">
            <v>1 Natural</v>
          </cell>
          <cell r="M2831" t="str">
            <v>2 Privada (1)</v>
          </cell>
          <cell r="N2831" t="str">
            <v>4 Persona Natural (2)</v>
          </cell>
          <cell r="O2831" t="str">
            <v>1 Nacional</v>
          </cell>
          <cell r="Q2831" t="str">
            <v>3 3. Único Contratista</v>
          </cell>
          <cell r="U2831">
            <v>79897327</v>
          </cell>
          <cell r="V2831" t="str">
            <v>NESTOR GIOVANNI SANTAMARIA RODRIGUEZ</v>
          </cell>
        </row>
        <row r="2832">
          <cell r="C2832" t="str">
            <v>712-2024</v>
          </cell>
          <cell r="D2832" t="str">
            <v>Luis Roberto Lopez Galeano</v>
          </cell>
          <cell r="E2832" t="str">
            <v>LUIS ROBERTO LOPEZ GALEANO</v>
          </cell>
          <cell r="F2832" t="str">
            <v>Cédula de Ciudadania</v>
          </cell>
          <cell r="G2832">
            <v>80177723</v>
          </cell>
          <cell r="H2832">
            <v>80177723</v>
          </cell>
          <cell r="I2832">
            <v>8</v>
          </cell>
          <cell r="K2832" t="str">
            <v>Natural</v>
          </cell>
          <cell r="L2832" t="str">
            <v>1 Natural</v>
          </cell>
          <cell r="M2832" t="str">
            <v>2 Privada (1)</v>
          </cell>
          <cell r="N2832" t="str">
            <v>4 Persona Natural (2)</v>
          </cell>
          <cell r="O2832" t="str">
            <v>1 Nacional</v>
          </cell>
          <cell r="Q2832" t="str">
            <v>3 3. Único Contratista</v>
          </cell>
          <cell r="U2832">
            <v>80177723</v>
          </cell>
          <cell r="V2832" t="str">
            <v>LUIS ROBERTO LOPEZ GALEANO</v>
          </cell>
        </row>
        <row r="2833">
          <cell r="C2833" t="str">
            <v>713-2024</v>
          </cell>
          <cell r="D2833" t="str">
            <v>Juan Guillermo Rojas Jimenez</v>
          </cell>
          <cell r="E2833" t="str">
            <v>JUAN GUILLERMO ROJAS JIMENEZ</v>
          </cell>
          <cell r="F2833" t="str">
            <v>Cédula de Ciudadania</v>
          </cell>
          <cell r="G2833">
            <v>71751336</v>
          </cell>
          <cell r="H2833">
            <v>71751336</v>
          </cell>
          <cell r="I2833">
            <v>1</v>
          </cell>
          <cell r="K2833" t="str">
            <v>Natural</v>
          </cell>
          <cell r="L2833" t="str">
            <v>1 Natural</v>
          </cell>
          <cell r="M2833" t="str">
            <v>2 Privada (1)</v>
          </cell>
          <cell r="N2833" t="str">
            <v>4 Persona Natural (2)</v>
          </cell>
          <cell r="O2833" t="str">
            <v>1 Nacional</v>
          </cell>
          <cell r="Q2833" t="str">
            <v>3 3. Único Contratista</v>
          </cell>
          <cell r="U2833">
            <v>71751336</v>
          </cell>
          <cell r="V2833" t="str">
            <v>JUAN GUILLERMO ROJAS JIMENEZ</v>
          </cell>
        </row>
        <row r="2834">
          <cell r="C2834" t="str">
            <v>714-2024</v>
          </cell>
          <cell r="D2834" t="str">
            <v>Cindy Lorena Flechas Herrera</v>
          </cell>
          <cell r="E2834" t="str">
            <v>CINDY LORENA FLECHAS HERRERA</v>
          </cell>
          <cell r="F2834" t="str">
            <v>Cédula de Ciudadania</v>
          </cell>
          <cell r="G2834">
            <v>1032426286</v>
          </cell>
          <cell r="H2834">
            <v>1032426286</v>
          </cell>
          <cell r="I2834">
            <v>6</v>
          </cell>
          <cell r="K2834" t="str">
            <v>Natural</v>
          </cell>
          <cell r="L2834" t="str">
            <v>1 Natural</v>
          </cell>
          <cell r="M2834" t="str">
            <v>2 Privada (1)</v>
          </cell>
          <cell r="N2834" t="str">
            <v>4 Persona Natural (2)</v>
          </cell>
          <cell r="O2834" t="str">
            <v>1 Nacional</v>
          </cell>
          <cell r="Q2834" t="str">
            <v>3 3. Único Contratista</v>
          </cell>
          <cell r="U2834">
            <v>1032426286</v>
          </cell>
          <cell r="V2834" t="str">
            <v>CINDY LORENA FLECHAS HERRERA</v>
          </cell>
        </row>
        <row r="2835">
          <cell r="C2835" t="str">
            <v>715-2024</v>
          </cell>
          <cell r="D2835" t="str">
            <v>Laura Marcela Higuera Amaya</v>
          </cell>
          <cell r="E2835" t="str">
            <v>LAURA MARCELA HIGUERA AMAYA</v>
          </cell>
          <cell r="F2835" t="str">
            <v>Cédula de Ciudadania</v>
          </cell>
          <cell r="G2835">
            <v>1192762392</v>
          </cell>
          <cell r="H2835">
            <v>1192762392</v>
          </cell>
          <cell r="I2835">
            <v>1</v>
          </cell>
          <cell r="K2835" t="str">
            <v>Natural</v>
          </cell>
          <cell r="L2835" t="str">
            <v>1 Natural</v>
          </cell>
          <cell r="M2835" t="str">
            <v>2 Privada (1)</v>
          </cell>
          <cell r="N2835" t="str">
            <v>4 Persona Natural (2)</v>
          </cell>
          <cell r="O2835" t="str">
            <v>1 Nacional</v>
          </cell>
          <cell r="Q2835" t="str">
            <v>3 3. Único Contratista</v>
          </cell>
          <cell r="U2835">
            <v>1192762392</v>
          </cell>
          <cell r="V2835" t="str">
            <v>LAURA MARCELA HIGUERA AMAYA</v>
          </cell>
        </row>
        <row r="2836">
          <cell r="C2836" t="str">
            <v>716-2024</v>
          </cell>
          <cell r="D2836" t="str">
            <v>MIGUEL ALEXANDER CASTIBLANCO ROPERO</v>
          </cell>
          <cell r="E2836" t="str">
            <v>MIGUEL ALEXANDER CASTIBLANCO ROPERO</v>
          </cell>
          <cell r="F2836" t="str">
            <v>Cédula de Ciudadania</v>
          </cell>
          <cell r="G2836">
            <v>79954299</v>
          </cell>
          <cell r="H2836">
            <v>79954299</v>
          </cell>
          <cell r="I2836">
            <v>6</v>
          </cell>
          <cell r="K2836" t="str">
            <v>Natural</v>
          </cell>
          <cell r="L2836" t="str">
            <v>1 Natural</v>
          </cell>
          <cell r="M2836" t="str">
            <v>2 Privada (1)</v>
          </cell>
          <cell r="N2836" t="str">
            <v>4 Persona Natural (2)</v>
          </cell>
          <cell r="O2836" t="str">
            <v>1 Nacional</v>
          </cell>
          <cell r="Q2836" t="str">
            <v>3 3. Único Contratista</v>
          </cell>
          <cell r="U2836">
            <v>79954299</v>
          </cell>
          <cell r="V2836" t="str">
            <v>MIGUEL ALEXANDER CASTIBLANCO ROPERO</v>
          </cell>
        </row>
        <row r="2837">
          <cell r="C2837" t="str">
            <v>717-2024</v>
          </cell>
          <cell r="D2837" t="str">
            <v>IVAN DARIO RODRIGUEZ ARIAS</v>
          </cell>
          <cell r="E2837" t="str">
            <v>IVAN DARIO RODRIGUEZ ARIAS</v>
          </cell>
          <cell r="F2837" t="str">
            <v>Cédula de Ciudadania</v>
          </cell>
          <cell r="G2837">
            <v>1073691989</v>
          </cell>
          <cell r="H2837">
            <v>1073691989</v>
          </cell>
          <cell r="I2837">
            <v>9</v>
          </cell>
          <cell r="K2837" t="str">
            <v>Natural</v>
          </cell>
          <cell r="L2837" t="str">
            <v>1 Natural</v>
          </cell>
          <cell r="M2837" t="str">
            <v>2 Privada (1)</v>
          </cell>
          <cell r="N2837" t="str">
            <v>4 Persona Natural (2)</v>
          </cell>
          <cell r="O2837" t="str">
            <v>1 Nacional</v>
          </cell>
          <cell r="Q2837" t="str">
            <v>3 3. Único Contratista</v>
          </cell>
          <cell r="U2837">
            <v>1073691989</v>
          </cell>
          <cell r="V2837" t="str">
            <v>IVAN DARIO RODRIGUEZ ARIAS</v>
          </cell>
        </row>
        <row r="2838">
          <cell r="C2838" t="str">
            <v>718-2024</v>
          </cell>
          <cell r="D2838" t="str">
            <v>DAISSY GISELL GORDILLO MONTEALEGRE</v>
          </cell>
          <cell r="E2838" t="str">
            <v>DAISSY GISELL GORDILLO MONTEALEGRE</v>
          </cell>
          <cell r="F2838" t="str">
            <v>Cédula de Ciudadania</v>
          </cell>
          <cell r="G2838">
            <v>1024497048</v>
          </cell>
          <cell r="H2838">
            <v>1024497048</v>
          </cell>
          <cell r="I2838">
            <v>4</v>
          </cell>
          <cell r="K2838" t="str">
            <v>Natural</v>
          </cell>
          <cell r="L2838" t="str">
            <v>1 Natural</v>
          </cell>
          <cell r="M2838" t="str">
            <v>2 Privada (1)</v>
          </cell>
          <cell r="N2838" t="str">
            <v>4 Persona Natural (2)</v>
          </cell>
          <cell r="O2838" t="str">
            <v>1 Nacional</v>
          </cell>
          <cell r="Q2838" t="str">
            <v>3 3. Único Contratista</v>
          </cell>
          <cell r="U2838">
            <v>1024497048</v>
          </cell>
          <cell r="V2838" t="str">
            <v>DAISSY GISELL GORDILLO MONTEALEGRE</v>
          </cell>
        </row>
        <row r="2839">
          <cell r="C2839" t="str">
            <v>719-2024</v>
          </cell>
          <cell r="D2839" t="str">
            <v>Eliana Florez Valero</v>
          </cell>
          <cell r="E2839" t="str">
            <v>ELIANA FLOREZ VALERO</v>
          </cell>
          <cell r="F2839" t="str">
            <v>Cédula de Ciudadania</v>
          </cell>
          <cell r="G2839">
            <v>1026263117</v>
          </cell>
          <cell r="H2839">
            <v>1026263117</v>
          </cell>
          <cell r="I2839">
            <v>7</v>
          </cell>
          <cell r="K2839" t="str">
            <v>Natural</v>
          </cell>
          <cell r="L2839" t="str">
            <v>1 Natural</v>
          </cell>
          <cell r="M2839" t="str">
            <v>2 Privada (1)</v>
          </cell>
          <cell r="N2839" t="str">
            <v>4 Persona Natural (2)</v>
          </cell>
          <cell r="O2839" t="str">
            <v>1 Nacional</v>
          </cell>
          <cell r="Q2839" t="str">
            <v>3 3. Único Contratista</v>
          </cell>
          <cell r="U2839">
            <v>1026263117</v>
          </cell>
          <cell r="V2839" t="str">
            <v>ELIANA FLOREZ VALERO</v>
          </cell>
        </row>
        <row r="2840">
          <cell r="C2840" t="str">
            <v>720-2024</v>
          </cell>
          <cell r="D2840" t="str">
            <v>yury nathalia parada mighuez</v>
          </cell>
          <cell r="E2840" t="str">
            <v>YURY NATHALIA PARADA MIGUEZ</v>
          </cell>
          <cell r="F2840" t="str">
            <v>Cédula de Ciudadania</v>
          </cell>
          <cell r="G2840">
            <v>1032494874</v>
          </cell>
          <cell r="H2840">
            <v>1032494874</v>
          </cell>
          <cell r="I2840">
            <v>7</v>
          </cell>
          <cell r="K2840" t="str">
            <v>Natural</v>
          </cell>
          <cell r="L2840" t="str">
            <v>1 Natural</v>
          </cell>
          <cell r="M2840" t="str">
            <v>2 Privada (1)</v>
          </cell>
          <cell r="N2840" t="str">
            <v>4 Persona Natural (2)</v>
          </cell>
          <cell r="O2840" t="str">
            <v>1 Nacional</v>
          </cell>
          <cell r="Q2840" t="str">
            <v>3 3. Único Contratista</v>
          </cell>
          <cell r="U2840">
            <v>1032494874</v>
          </cell>
          <cell r="V2840" t="str">
            <v>YURY NATHALIA PARADA MIGUEZ</v>
          </cell>
        </row>
        <row r="2841">
          <cell r="C2841" t="str">
            <v>721-2024</v>
          </cell>
          <cell r="D2841" t="str">
            <v>Joseph David Contreras Gómez</v>
          </cell>
          <cell r="E2841" t="str">
            <v>JOSEPH DAVID CONTRERAS GOMEZ</v>
          </cell>
          <cell r="F2841" t="str">
            <v>Cédula de Ciudadania</v>
          </cell>
          <cell r="G2841">
            <v>1018507369</v>
          </cell>
          <cell r="H2841">
            <v>1018507369</v>
          </cell>
          <cell r="I2841">
            <v>6</v>
          </cell>
          <cell r="K2841" t="str">
            <v>Natural</v>
          </cell>
          <cell r="L2841" t="str">
            <v>1 Natural</v>
          </cell>
          <cell r="M2841" t="str">
            <v>2 Privada (1)</v>
          </cell>
          <cell r="N2841" t="str">
            <v>4 Persona Natural (2)</v>
          </cell>
          <cell r="O2841" t="str">
            <v>1 Nacional</v>
          </cell>
          <cell r="Q2841" t="str">
            <v>3 3. Único Contratista</v>
          </cell>
          <cell r="U2841">
            <v>1018507369</v>
          </cell>
          <cell r="V2841" t="str">
            <v>JOSEPH DAVID CONTRERAS GOMEZ</v>
          </cell>
        </row>
        <row r="2842">
          <cell r="C2842" t="str">
            <v>722-2024</v>
          </cell>
          <cell r="D2842" t="str">
            <v>CECILIA FERNANDA MENDOZA LOPEZ</v>
          </cell>
          <cell r="E2842" t="str">
            <v>CECILIA FERNANDA MENDOZA LOPEZ</v>
          </cell>
          <cell r="F2842" t="str">
            <v>Cédula de Ciudadania</v>
          </cell>
          <cell r="G2842">
            <v>1023912571</v>
          </cell>
          <cell r="H2842">
            <v>1023912571</v>
          </cell>
          <cell r="I2842">
            <v>2</v>
          </cell>
          <cell r="K2842" t="str">
            <v>Natural</v>
          </cell>
          <cell r="L2842" t="str">
            <v>1 Natural</v>
          </cell>
          <cell r="M2842" t="str">
            <v>2 Privada (1)</v>
          </cell>
          <cell r="N2842" t="str">
            <v>4 Persona Natural (2)</v>
          </cell>
          <cell r="O2842" t="str">
            <v>1 Nacional</v>
          </cell>
          <cell r="Q2842" t="str">
            <v>3 3. Único Contratista</v>
          </cell>
          <cell r="U2842">
            <v>1023912571</v>
          </cell>
          <cell r="V2842" t="str">
            <v>CECILIA FERNANDA MENDOZA LOPEZ</v>
          </cell>
        </row>
        <row r="2843">
          <cell r="C2843" t="str">
            <v>723-2024</v>
          </cell>
          <cell r="D2843" t="str">
            <v>CLAUDIA PATRICIA AVENDAÑO GUTIÉRREZ</v>
          </cell>
          <cell r="E2843" t="str">
            <v>CLAUDIA PATRICIA AVENDAÑO GUTIERREZ</v>
          </cell>
          <cell r="F2843" t="str">
            <v>Cédula de Ciudadania</v>
          </cell>
          <cell r="G2843">
            <v>52113159</v>
          </cell>
          <cell r="H2843">
            <v>52113159</v>
          </cell>
          <cell r="I2843">
            <v>7</v>
          </cell>
          <cell r="K2843" t="str">
            <v>Natural</v>
          </cell>
          <cell r="L2843" t="str">
            <v>1 Natural</v>
          </cell>
          <cell r="M2843" t="str">
            <v>2 Privada (1)</v>
          </cell>
          <cell r="N2843" t="str">
            <v>4 Persona Natural (2)</v>
          </cell>
          <cell r="O2843" t="str">
            <v>1 Nacional</v>
          </cell>
          <cell r="Q2843" t="str">
            <v>3 3. Único Contratista</v>
          </cell>
          <cell r="U2843">
            <v>52113159</v>
          </cell>
          <cell r="V2843" t="str">
            <v>CLAUDIA PATRICIA AVENDAÑO GUTIERREZ</v>
          </cell>
        </row>
        <row r="2844">
          <cell r="C2844" t="str">
            <v>724-2024</v>
          </cell>
          <cell r="D2844" t="str">
            <v>MORYN FARIDA GUTIERREZ ARANZALES</v>
          </cell>
          <cell r="E2844" t="str">
            <v>MORYN FARIDA GUTIERREZ ARANZALES</v>
          </cell>
          <cell r="F2844" t="str">
            <v>Cédula de Ciudadania</v>
          </cell>
          <cell r="G2844">
            <v>53012889</v>
          </cell>
          <cell r="H2844">
            <v>53012889</v>
          </cell>
          <cell r="I2844">
            <v>5</v>
          </cell>
          <cell r="K2844" t="str">
            <v>Natural</v>
          </cell>
          <cell r="L2844" t="str">
            <v>1 Natural</v>
          </cell>
          <cell r="M2844" t="str">
            <v>2 Privada (1)</v>
          </cell>
          <cell r="N2844" t="str">
            <v>4 Persona Natural (2)</v>
          </cell>
          <cell r="O2844" t="str">
            <v>1 Nacional</v>
          </cell>
          <cell r="Q2844" t="str">
            <v>3 3. Único Contratista</v>
          </cell>
          <cell r="U2844">
            <v>53012889</v>
          </cell>
          <cell r="V2844" t="str">
            <v>MORYN FARIDA GUTIERREZ ARANZALES</v>
          </cell>
        </row>
        <row r="2845">
          <cell r="C2845" t="str">
            <v>725-2024</v>
          </cell>
          <cell r="D2845" t="str">
            <v>LUIS ALEXANDER MORENO ARIZA</v>
          </cell>
          <cell r="E2845" t="str">
            <v>LUIS ALEXANDER MORENO ARIZA</v>
          </cell>
          <cell r="F2845" t="str">
            <v>Cédula de Ciudadania</v>
          </cell>
          <cell r="G2845">
            <v>79761419</v>
          </cell>
          <cell r="H2845">
            <v>79761419</v>
          </cell>
          <cell r="I2845">
            <v>4</v>
          </cell>
          <cell r="K2845" t="str">
            <v>Natural</v>
          </cell>
          <cell r="L2845" t="str">
            <v>1 Natural</v>
          </cell>
          <cell r="M2845" t="str">
            <v>2 Privada (1)</v>
          </cell>
          <cell r="N2845" t="str">
            <v>4 Persona Natural (2)</v>
          </cell>
          <cell r="O2845" t="str">
            <v>1 Nacional</v>
          </cell>
          <cell r="Q2845" t="str">
            <v>3 3. Único Contratista</v>
          </cell>
          <cell r="U2845">
            <v>79761419</v>
          </cell>
          <cell r="V2845" t="str">
            <v>LUIS ALEXANDER MORENO ARIZA</v>
          </cell>
        </row>
        <row r="2846">
          <cell r="C2846" t="str">
            <v>726-2024</v>
          </cell>
          <cell r="D2846" t="str">
            <v>Luis Armando Marrero Parrado</v>
          </cell>
          <cell r="E2846" t="str">
            <v>LUIS ARMANDO MARRERO PARRADO</v>
          </cell>
          <cell r="F2846" t="str">
            <v>Cédula de Ciudadania</v>
          </cell>
          <cell r="G2846">
            <v>80095645</v>
          </cell>
          <cell r="H2846">
            <v>80095645</v>
          </cell>
          <cell r="I2846">
            <v>9</v>
          </cell>
          <cell r="K2846" t="str">
            <v>Natural</v>
          </cell>
          <cell r="L2846" t="str">
            <v>1 Natural</v>
          </cell>
          <cell r="M2846" t="str">
            <v>2 Privada (1)</v>
          </cell>
          <cell r="N2846" t="str">
            <v>4 Persona Natural (2)</v>
          </cell>
          <cell r="O2846" t="str">
            <v>1 Nacional</v>
          </cell>
          <cell r="Q2846" t="str">
            <v>3 3. Único Contratista</v>
          </cell>
          <cell r="U2846">
            <v>80095645</v>
          </cell>
          <cell r="V2846" t="str">
            <v>LUIS ARMANDO MARRERO PARRADO</v>
          </cell>
        </row>
        <row r="2847">
          <cell r="C2847" t="str">
            <v>727-2024</v>
          </cell>
          <cell r="D2847" t="str">
            <v>Jenny Viviana castañeda Marquez</v>
          </cell>
          <cell r="E2847" t="str">
            <v>JENNY VIVIANA CASTAÑEDA MARQUEZ</v>
          </cell>
          <cell r="F2847" t="str">
            <v>Cédula de Ciudadania</v>
          </cell>
          <cell r="G2847">
            <v>1018426067</v>
          </cell>
          <cell r="H2847">
            <v>1018426067</v>
          </cell>
          <cell r="I2847">
            <v>9</v>
          </cell>
          <cell r="K2847" t="str">
            <v>Natural</v>
          </cell>
          <cell r="L2847" t="str">
            <v>1 Natural</v>
          </cell>
          <cell r="M2847" t="str">
            <v>2 Privada (1)</v>
          </cell>
          <cell r="N2847" t="str">
            <v>4 Persona Natural (2)</v>
          </cell>
          <cell r="O2847" t="str">
            <v>1 Nacional</v>
          </cell>
          <cell r="Q2847" t="str">
            <v>3 3. Único Contratista</v>
          </cell>
          <cell r="U2847">
            <v>1018426067</v>
          </cell>
          <cell r="V2847" t="str">
            <v>JENNY VIVIANA CASTAÑEDA MARQUEZ</v>
          </cell>
        </row>
        <row r="2848">
          <cell r="C2848" t="str">
            <v>728-2024</v>
          </cell>
          <cell r="D2848" t="str">
            <v>YENNY PATRICIA BARON</v>
          </cell>
          <cell r="E2848" t="str">
            <v>YENNY PATRICIA BARON</v>
          </cell>
          <cell r="F2848" t="str">
            <v>Cédula de Ciudadania</v>
          </cell>
          <cell r="G2848">
            <v>52755246</v>
          </cell>
          <cell r="H2848">
            <v>52755246</v>
          </cell>
          <cell r="I2848">
            <v>4</v>
          </cell>
          <cell r="K2848" t="str">
            <v>Natural</v>
          </cell>
          <cell r="L2848" t="str">
            <v>1 Natural</v>
          </cell>
          <cell r="M2848" t="str">
            <v>2 Privada (1)</v>
          </cell>
          <cell r="N2848" t="str">
            <v>4 Persona Natural (2)</v>
          </cell>
          <cell r="O2848" t="str">
            <v>1 Nacional</v>
          </cell>
          <cell r="Q2848" t="str">
            <v>3 3. Único Contratista</v>
          </cell>
          <cell r="U2848">
            <v>52755246</v>
          </cell>
          <cell r="V2848" t="str">
            <v>YENNY PATRICIA BARON</v>
          </cell>
        </row>
        <row r="2849">
          <cell r="C2849" t="str">
            <v>729-2024</v>
          </cell>
          <cell r="D2849" t="str">
            <v>Miguel Estevan Ruiz Barahona</v>
          </cell>
          <cell r="E2849" t="str">
            <v>MIGUEL ESTEVAN RUIZ BARAHONA</v>
          </cell>
          <cell r="F2849" t="str">
            <v>Cédula de Ciudadania</v>
          </cell>
          <cell r="G2849">
            <v>1073711381</v>
          </cell>
          <cell r="H2849">
            <v>1073711381</v>
          </cell>
          <cell r="I2849">
            <v>9</v>
          </cell>
          <cell r="K2849" t="str">
            <v>Natural</v>
          </cell>
          <cell r="L2849" t="str">
            <v>1 Natural</v>
          </cell>
          <cell r="M2849" t="str">
            <v>2 Privada (1)</v>
          </cell>
          <cell r="N2849" t="str">
            <v>4 Persona Natural (2)</v>
          </cell>
          <cell r="O2849" t="str">
            <v>1 Nacional</v>
          </cell>
          <cell r="Q2849" t="str">
            <v>3 3. Único Contratista</v>
          </cell>
          <cell r="U2849">
            <v>1073711381</v>
          </cell>
          <cell r="V2849" t="str">
            <v>MIGUEL ESTEVAN RUIZ BARAHONA</v>
          </cell>
        </row>
        <row r="2850">
          <cell r="C2850" t="str">
            <v>730-2024</v>
          </cell>
          <cell r="D2850" t="str">
            <v>FRANK BORIS EDUARDO MALDONADO OLIVO</v>
          </cell>
          <cell r="E2850" t="str">
            <v>FRANK BORIS EDUARDO MALDONADO OLIVO</v>
          </cell>
          <cell r="F2850" t="str">
            <v>Cédula de Ciudadania</v>
          </cell>
          <cell r="G2850">
            <v>80050747</v>
          </cell>
          <cell r="H2850">
            <v>80050747</v>
          </cell>
          <cell r="I2850">
            <v>8</v>
          </cell>
          <cell r="K2850" t="str">
            <v>Natural</v>
          </cell>
          <cell r="L2850" t="str">
            <v>1 Natural</v>
          </cell>
          <cell r="M2850" t="str">
            <v>2 Privada (1)</v>
          </cell>
          <cell r="N2850" t="str">
            <v>4 Persona Natural (2)</v>
          </cell>
          <cell r="O2850" t="str">
            <v>1 Nacional</v>
          </cell>
          <cell r="Q2850" t="str">
            <v>3 3. Único Contratista</v>
          </cell>
          <cell r="U2850">
            <v>80050747</v>
          </cell>
          <cell r="V2850" t="str">
            <v>FRANK BORIS EDUARDO MALDONADO OLIVO</v>
          </cell>
        </row>
        <row r="2851">
          <cell r="C2851" t="str">
            <v>731-2024</v>
          </cell>
          <cell r="D2851" t="str">
            <v>Julieth Lorena Baron Ramirez</v>
          </cell>
          <cell r="E2851" t="str">
            <v>JULIETH LORENA BARON RAMIREZ</v>
          </cell>
          <cell r="F2851" t="str">
            <v>Cédula de Ciudadania</v>
          </cell>
          <cell r="G2851">
            <v>1033752709</v>
          </cell>
          <cell r="H2851">
            <v>1033752709</v>
          </cell>
          <cell r="I2851">
            <v>0</v>
          </cell>
          <cell r="K2851" t="str">
            <v>Natural</v>
          </cell>
          <cell r="L2851" t="str">
            <v>1 Natural</v>
          </cell>
          <cell r="M2851" t="str">
            <v>2 Privada (1)</v>
          </cell>
          <cell r="N2851" t="str">
            <v>4 Persona Natural (2)</v>
          </cell>
          <cell r="O2851" t="str">
            <v>1 Nacional</v>
          </cell>
          <cell r="Q2851" t="str">
            <v>3 3. Único Contratista</v>
          </cell>
          <cell r="U2851">
            <v>1033752709</v>
          </cell>
          <cell r="V2851" t="str">
            <v>JULIETH LORENA BARON RAMIREZ</v>
          </cell>
        </row>
        <row r="2852">
          <cell r="C2852" t="str">
            <v>732-2024</v>
          </cell>
          <cell r="D2852" t="str">
            <v>Angélica María Belmonte Culman</v>
          </cell>
          <cell r="E2852" t="str">
            <v>ANGELICA MARIA BELMONTE CULMAN</v>
          </cell>
          <cell r="F2852" t="str">
            <v>Cédula de Ciudadania</v>
          </cell>
          <cell r="G2852">
            <v>52054388</v>
          </cell>
          <cell r="H2852">
            <v>52054388</v>
          </cell>
          <cell r="I2852">
            <v>3</v>
          </cell>
          <cell r="K2852" t="str">
            <v>Natural</v>
          </cell>
          <cell r="L2852" t="str">
            <v>1 Natural</v>
          </cell>
          <cell r="M2852" t="str">
            <v>2 Privada (1)</v>
          </cell>
          <cell r="N2852" t="str">
            <v>4 Persona Natural (2)</v>
          </cell>
          <cell r="O2852" t="str">
            <v>1 Nacional</v>
          </cell>
          <cell r="Q2852" t="str">
            <v>3 3. Único Contratista</v>
          </cell>
          <cell r="U2852">
            <v>52054388</v>
          </cell>
          <cell r="V2852" t="str">
            <v>ANGELICA MARIA BELMONTE CULMAN</v>
          </cell>
        </row>
        <row r="2853">
          <cell r="C2853" t="str">
            <v>733-2024</v>
          </cell>
          <cell r="D2853" t="str">
            <v>JONATTAN STEVEN HUERTAS NOGUERA</v>
          </cell>
          <cell r="E2853" t="str">
            <v>JONATTAN STEVEN HUERTAS NOGUERA</v>
          </cell>
          <cell r="F2853" t="str">
            <v>Cédula de Ciudadania</v>
          </cell>
          <cell r="G2853">
            <v>1032455864</v>
          </cell>
          <cell r="H2853">
            <v>1032455864</v>
          </cell>
          <cell r="I2853">
            <v>7</v>
          </cell>
          <cell r="K2853" t="str">
            <v>Natural</v>
          </cell>
          <cell r="L2853" t="str">
            <v>1 Natural</v>
          </cell>
          <cell r="M2853" t="str">
            <v>2 Privada (1)</v>
          </cell>
          <cell r="N2853" t="str">
            <v>4 Persona Natural (2)</v>
          </cell>
          <cell r="O2853" t="str">
            <v>1 Nacional</v>
          </cell>
          <cell r="Q2853" t="str">
            <v>3 3. Único Contratista</v>
          </cell>
          <cell r="U2853">
            <v>1032455864</v>
          </cell>
          <cell r="V2853" t="str">
            <v>JONATTAN STEVEN HUERTAS NOGUERA</v>
          </cell>
        </row>
        <row r="2854">
          <cell r="C2854" t="str">
            <v>734-2024</v>
          </cell>
          <cell r="D2854" t="str">
            <v>LINA SOFIA DIOSA CRUZ</v>
          </cell>
          <cell r="E2854" t="str">
            <v>LINA SOFIA DIOSA CRUZ</v>
          </cell>
          <cell r="F2854" t="str">
            <v>Cédula de Ciudadania</v>
          </cell>
          <cell r="G2854">
            <v>1000131899</v>
          </cell>
          <cell r="H2854">
            <v>1000131899</v>
          </cell>
          <cell r="I2854">
            <v>7</v>
          </cell>
          <cell r="K2854" t="str">
            <v>Natural</v>
          </cell>
          <cell r="L2854" t="str">
            <v>1 Natural</v>
          </cell>
          <cell r="M2854" t="str">
            <v>2 Privada (1)</v>
          </cell>
          <cell r="N2854" t="str">
            <v>4 Persona Natural (2)</v>
          </cell>
          <cell r="O2854" t="str">
            <v>1 Nacional</v>
          </cell>
          <cell r="Q2854" t="str">
            <v>3 3. Único Contratista</v>
          </cell>
          <cell r="U2854">
            <v>1000131899</v>
          </cell>
          <cell r="V2854" t="str">
            <v>LINA SOFIA DIOSA CRUZ</v>
          </cell>
        </row>
        <row r="2855">
          <cell r="C2855" t="str">
            <v>735-2024</v>
          </cell>
          <cell r="D2855" t="str">
            <v>Diego Andrés Trujillo Guio</v>
          </cell>
          <cell r="E2855" t="str">
            <v>DIEGO ANDRES TRUJILLO GUIO</v>
          </cell>
          <cell r="F2855" t="str">
            <v>NIT</v>
          </cell>
          <cell r="G2855">
            <v>1013679755</v>
          </cell>
          <cell r="H2855">
            <v>1013679755</v>
          </cell>
          <cell r="I2855">
            <v>5</v>
          </cell>
          <cell r="K2855" t="str">
            <v>Natural</v>
          </cell>
          <cell r="L2855" t="str">
            <v>2 Jurídica</v>
          </cell>
          <cell r="N2855" t="str">
            <v>3 Privadas (2)</v>
          </cell>
          <cell r="O2855" t="str">
            <v>1 Nacional</v>
          </cell>
          <cell r="Q2855" t="str">
            <v>3 3. Único Contratista</v>
          </cell>
          <cell r="U2855">
            <v>1013679755</v>
          </cell>
          <cell r="V2855" t="str">
            <v>DIEGO ANDRES TRUJILLO GUIO</v>
          </cell>
        </row>
        <row r="2856">
          <cell r="C2856" t="str">
            <v>736-2024</v>
          </cell>
          <cell r="D2856" t="str">
            <v>Miguel Fernando Daza Rodriguez</v>
          </cell>
          <cell r="E2856" t="str">
            <v>MIGUEL FERNANDO DAZA RODRIGUEZ</v>
          </cell>
          <cell r="F2856" t="str">
            <v>Cédula de Ciudadania</v>
          </cell>
          <cell r="G2856">
            <v>80150323</v>
          </cell>
          <cell r="H2856">
            <v>80150323</v>
          </cell>
          <cell r="I2856">
            <v>8</v>
          </cell>
          <cell r="K2856" t="str">
            <v>Natural</v>
          </cell>
          <cell r="L2856" t="str">
            <v>1 Natural</v>
          </cell>
          <cell r="M2856" t="str">
            <v>2 Privada (1)</v>
          </cell>
          <cell r="N2856" t="str">
            <v>4 Persona Natural (2)</v>
          </cell>
          <cell r="O2856" t="str">
            <v>1 Nacional</v>
          </cell>
          <cell r="Q2856" t="str">
            <v>3 3. Único Contratista</v>
          </cell>
          <cell r="U2856">
            <v>80150323</v>
          </cell>
          <cell r="V2856" t="str">
            <v>MIGUEL FERNANDO DAZA RODRIGUEZ</v>
          </cell>
        </row>
        <row r="2857">
          <cell r="C2857" t="str">
            <v>737-2024</v>
          </cell>
          <cell r="D2857" t="str">
            <v>JAIRO ENRIQUE COBOS CASTAÑEDA</v>
          </cell>
          <cell r="E2857" t="str">
            <v>JAIRO ENRIQUE COBOS CASTAÑEDA</v>
          </cell>
          <cell r="F2857" t="str">
            <v>Cédula de Ciudadania</v>
          </cell>
          <cell r="G2857">
            <v>11348927</v>
          </cell>
          <cell r="H2857">
            <v>11348927</v>
          </cell>
          <cell r="I2857">
            <v>7</v>
          </cell>
          <cell r="K2857" t="str">
            <v>Natural</v>
          </cell>
          <cell r="L2857" t="str">
            <v>1 Natural</v>
          </cell>
          <cell r="M2857" t="str">
            <v>2 Privada (1)</v>
          </cell>
          <cell r="N2857" t="str">
            <v>4 Persona Natural (2)</v>
          </cell>
          <cell r="O2857" t="str">
            <v>1 Nacional</v>
          </cell>
          <cell r="Q2857" t="str">
            <v>3 3. Único Contratista</v>
          </cell>
          <cell r="U2857">
            <v>11348927</v>
          </cell>
          <cell r="V2857" t="str">
            <v>JAIRO ENRIQUE COBOS CASTAÑEDA</v>
          </cell>
        </row>
        <row r="2858">
          <cell r="C2858" t="str">
            <v>738-2024</v>
          </cell>
          <cell r="D2858" t="str">
            <v>SANDRA PATRICIA PIÑEROS CORREDOR</v>
          </cell>
          <cell r="E2858" t="str">
            <v>SANDRA PATRICIA PIÑEROS CORREDOR</v>
          </cell>
          <cell r="F2858" t="str">
            <v>Cédula de Ciudadania</v>
          </cell>
          <cell r="G2858">
            <v>53012109</v>
          </cell>
          <cell r="H2858">
            <v>53012109</v>
          </cell>
          <cell r="I2858">
            <v>9</v>
          </cell>
          <cell r="K2858" t="str">
            <v>Natural</v>
          </cell>
          <cell r="L2858" t="str">
            <v>1 Natural</v>
          </cell>
          <cell r="M2858" t="str">
            <v>2 Privada (1)</v>
          </cell>
          <cell r="N2858" t="str">
            <v>4 Persona Natural (2)</v>
          </cell>
          <cell r="O2858" t="str">
            <v>1 Nacional</v>
          </cell>
          <cell r="Q2858" t="str">
            <v>3 3. Único Contratista</v>
          </cell>
          <cell r="U2858">
            <v>53012109</v>
          </cell>
          <cell r="V2858" t="str">
            <v>SANDRA PATRICIA PIÑEROS CORREDOR</v>
          </cell>
        </row>
        <row r="2859">
          <cell r="C2859" t="str">
            <v>739-2024</v>
          </cell>
          <cell r="D2859" t="str">
            <v>DANIEL ALEJANDRO SANCHEZ PAEZ</v>
          </cell>
          <cell r="E2859" t="str">
            <v>DANIEL ALEJANDRO SANCHEZ PAEZ</v>
          </cell>
          <cell r="F2859" t="str">
            <v>Cédula de Ciudadania</v>
          </cell>
          <cell r="G2859">
            <v>80767716</v>
          </cell>
          <cell r="H2859">
            <v>80767716</v>
          </cell>
          <cell r="I2859">
            <v>8</v>
          </cell>
          <cell r="K2859" t="str">
            <v>Natural</v>
          </cell>
          <cell r="L2859" t="str">
            <v>1 Natural</v>
          </cell>
          <cell r="M2859" t="str">
            <v>2 Privada (1)</v>
          </cell>
          <cell r="N2859" t="str">
            <v>4 Persona Natural (2)</v>
          </cell>
          <cell r="O2859" t="str">
            <v>1 Nacional</v>
          </cell>
          <cell r="Q2859" t="str">
            <v>3 3. Único Contratista</v>
          </cell>
          <cell r="U2859">
            <v>80767716</v>
          </cell>
          <cell r="V2859" t="str">
            <v>DANIEL ALEJANDRO SANCHEZ PAEZ</v>
          </cell>
        </row>
        <row r="2860">
          <cell r="C2860" t="str">
            <v>740-2024</v>
          </cell>
          <cell r="D2860" t="str">
            <v>Mario Alberto Rodriguez Gracia</v>
          </cell>
          <cell r="E2860" t="str">
            <v>MARIO ALBERTO RODRIGUEZ GRACIA</v>
          </cell>
          <cell r="F2860" t="str">
            <v>Cédula de Ciudadania</v>
          </cell>
          <cell r="G2860">
            <v>79921253</v>
          </cell>
          <cell r="H2860">
            <v>79921253</v>
          </cell>
          <cell r="I2860">
            <v>6</v>
          </cell>
          <cell r="K2860" t="str">
            <v>Natural</v>
          </cell>
          <cell r="L2860" t="str">
            <v>1 Natural</v>
          </cell>
          <cell r="M2860" t="str">
            <v>2 Privada (1)</v>
          </cell>
          <cell r="N2860" t="str">
            <v>4 Persona Natural (2)</v>
          </cell>
          <cell r="O2860" t="str">
            <v>1 Nacional</v>
          </cell>
          <cell r="Q2860" t="str">
            <v>3 3. Único Contratista</v>
          </cell>
          <cell r="U2860">
            <v>79921253</v>
          </cell>
          <cell r="V2860" t="str">
            <v>MARIO ALBERTO RODRIGUEZ GRACIA</v>
          </cell>
        </row>
        <row r="2861">
          <cell r="C2861" t="str">
            <v>741-2024</v>
          </cell>
          <cell r="D2861" t="str">
            <v>vanner vallecilla gomez</v>
          </cell>
          <cell r="E2861" t="str">
            <v>VANNER VALLECILLA GOMEZ</v>
          </cell>
          <cell r="F2861" t="str">
            <v>Cédula de Ciudadania</v>
          </cell>
          <cell r="G2861">
            <v>80230251</v>
          </cell>
          <cell r="H2861">
            <v>80230251</v>
          </cell>
          <cell r="I2861">
            <v>1</v>
          </cell>
          <cell r="K2861" t="str">
            <v>Natural</v>
          </cell>
          <cell r="L2861" t="str">
            <v>1 Natural</v>
          </cell>
          <cell r="M2861" t="str">
            <v>2 Privada (1)</v>
          </cell>
          <cell r="N2861" t="str">
            <v>4 Persona Natural (2)</v>
          </cell>
          <cell r="O2861" t="str">
            <v>1 Nacional</v>
          </cell>
          <cell r="Q2861" t="str">
            <v>3 3. Único Contratista</v>
          </cell>
          <cell r="U2861">
            <v>80230251</v>
          </cell>
          <cell r="V2861" t="str">
            <v>VANNER VALLECILLA GOMEZ</v>
          </cell>
        </row>
        <row r="2862">
          <cell r="C2862" t="str">
            <v>742-2024</v>
          </cell>
          <cell r="D2862" t="str">
            <v>FRANCISCO ALBERTO VELANDIA</v>
          </cell>
          <cell r="E2862" t="str">
            <v>FRANCISCO ALBERTO VELANDIA</v>
          </cell>
          <cell r="F2862" t="str">
            <v>Cédula de Ciudadania</v>
          </cell>
          <cell r="G2862">
            <v>80256822</v>
          </cell>
          <cell r="H2862">
            <v>80256822</v>
          </cell>
          <cell r="I2862">
            <v>8</v>
          </cell>
          <cell r="K2862" t="str">
            <v>Natural</v>
          </cell>
          <cell r="L2862" t="str">
            <v>1 Natural</v>
          </cell>
          <cell r="M2862" t="str">
            <v>2 Privada (1)</v>
          </cell>
          <cell r="N2862" t="str">
            <v>4 Persona Natural (2)</v>
          </cell>
          <cell r="O2862" t="str">
            <v>1 Nacional</v>
          </cell>
          <cell r="Q2862" t="str">
            <v>3 3. Único Contratista</v>
          </cell>
          <cell r="U2862">
            <v>80256822</v>
          </cell>
          <cell r="V2862" t="str">
            <v>FRANCISCO ALBERTO VELANDIA</v>
          </cell>
        </row>
        <row r="2863">
          <cell r="C2863" t="str">
            <v>743-2024</v>
          </cell>
          <cell r="D2863" t="str">
            <v>Walter Miller Ospina Manzanares</v>
          </cell>
          <cell r="E2863" t="str">
            <v>WALTER MILLER OSPINA MANZANARES</v>
          </cell>
          <cell r="F2863" t="str">
            <v>Cédula de Ciudadania</v>
          </cell>
          <cell r="G2863">
            <v>1013620331</v>
          </cell>
          <cell r="H2863">
            <v>1013620331</v>
          </cell>
          <cell r="I2863">
            <v>1</v>
          </cell>
          <cell r="K2863" t="str">
            <v>Natural</v>
          </cell>
          <cell r="L2863" t="str">
            <v>1 Natural</v>
          </cell>
          <cell r="M2863" t="str">
            <v>2 Privada (1)</v>
          </cell>
          <cell r="N2863" t="str">
            <v>4 Persona Natural (2)</v>
          </cell>
          <cell r="O2863" t="str">
            <v>1 Nacional</v>
          </cell>
          <cell r="Q2863" t="str">
            <v>3 3. Único Contratista</v>
          </cell>
          <cell r="U2863">
            <v>1013620331</v>
          </cell>
          <cell r="V2863" t="str">
            <v>WALTER MILLER OSPINA MANZANARES</v>
          </cell>
        </row>
        <row r="2864">
          <cell r="C2864" t="str">
            <v>744-2024</v>
          </cell>
          <cell r="D2864" t="str">
            <v>jonathan casallas mendez</v>
          </cell>
          <cell r="E2864" t="str">
            <v>JONATHAN CASALLAS MENDEZ</v>
          </cell>
          <cell r="F2864" t="str">
            <v>Cédula de Ciudadania</v>
          </cell>
          <cell r="G2864">
            <v>1019040029</v>
          </cell>
          <cell r="H2864">
            <v>1019040029</v>
          </cell>
          <cell r="I2864">
            <v>4</v>
          </cell>
          <cell r="K2864" t="str">
            <v>Natural</v>
          </cell>
          <cell r="L2864" t="str">
            <v>1 Natural</v>
          </cell>
          <cell r="M2864" t="str">
            <v>2 Privada (1)</v>
          </cell>
          <cell r="N2864" t="str">
            <v>4 Persona Natural (2)</v>
          </cell>
          <cell r="O2864" t="str">
            <v>1 Nacional</v>
          </cell>
          <cell r="Q2864" t="str">
            <v>3 3. Único Contratista</v>
          </cell>
          <cell r="U2864">
            <v>1019040029</v>
          </cell>
          <cell r="V2864" t="str">
            <v>JONATHAN CASALLAS MENDEZ</v>
          </cell>
        </row>
        <row r="2865">
          <cell r="C2865" t="str">
            <v>745-2024</v>
          </cell>
          <cell r="D2865" t="str">
            <v>Wilson Eliecer Peña Pinzón</v>
          </cell>
          <cell r="E2865" t="str">
            <v>WILSON ELIECER PEÑA PINZON</v>
          </cell>
          <cell r="F2865" t="str">
            <v>Cédula de Ciudadania</v>
          </cell>
          <cell r="G2865">
            <v>80795505</v>
          </cell>
          <cell r="H2865">
            <v>80795505</v>
          </cell>
          <cell r="I2865">
            <v>1</v>
          </cell>
          <cell r="K2865" t="str">
            <v>Natural</v>
          </cell>
          <cell r="L2865" t="str">
            <v>1 Natural</v>
          </cell>
          <cell r="M2865" t="str">
            <v>2 Privada (1)</v>
          </cell>
          <cell r="N2865" t="str">
            <v>4 Persona Natural (2)</v>
          </cell>
          <cell r="O2865" t="str">
            <v>1 Nacional</v>
          </cell>
          <cell r="Q2865" t="str">
            <v>3 3. Único Contratista</v>
          </cell>
          <cell r="U2865">
            <v>80795505</v>
          </cell>
          <cell r="V2865" t="str">
            <v>WILSON ELIECER PEÑA PINZON</v>
          </cell>
        </row>
        <row r="2866">
          <cell r="C2866" t="str">
            <v>746-2024</v>
          </cell>
          <cell r="D2866" t="str">
            <v>ALBERTO VESGA CARTAGENA</v>
          </cell>
          <cell r="E2866" t="str">
            <v>ALBERTO VESGA CARTAGENA</v>
          </cell>
          <cell r="F2866" t="str">
            <v>Cédula de Ciudadania</v>
          </cell>
          <cell r="G2866">
            <v>79154012</v>
          </cell>
          <cell r="H2866">
            <v>79154012</v>
          </cell>
          <cell r="I2866">
            <v>7</v>
          </cell>
          <cell r="K2866" t="str">
            <v>Natural</v>
          </cell>
          <cell r="L2866" t="str">
            <v>1 Natural</v>
          </cell>
          <cell r="M2866" t="str">
            <v>2 Privada (1)</v>
          </cell>
          <cell r="N2866" t="str">
            <v>4 Persona Natural (2)</v>
          </cell>
          <cell r="O2866" t="str">
            <v>1 Nacional</v>
          </cell>
          <cell r="Q2866" t="str">
            <v>3 3. Único Contratista</v>
          </cell>
          <cell r="U2866">
            <v>79154012</v>
          </cell>
          <cell r="V2866" t="str">
            <v>ALBERTO VESGA CARTAGENA</v>
          </cell>
        </row>
        <row r="2867">
          <cell r="C2867" t="str">
            <v>747-2024</v>
          </cell>
          <cell r="D2867" t="str">
            <v>Karen Arizala Padiila</v>
          </cell>
          <cell r="E2867" t="str">
            <v>KAREN DAYANNA ARIZALA PADILLA</v>
          </cell>
          <cell r="F2867" t="str">
            <v>Cédula de Ciudadania</v>
          </cell>
          <cell r="G2867">
            <v>1031157454</v>
          </cell>
          <cell r="H2867">
            <v>1031157454</v>
          </cell>
          <cell r="I2867">
            <v>9</v>
          </cell>
          <cell r="K2867" t="str">
            <v>Natural</v>
          </cell>
          <cell r="L2867" t="str">
            <v>1 Natural</v>
          </cell>
          <cell r="M2867" t="str">
            <v>2 Privada (1)</v>
          </cell>
          <cell r="N2867" t="str">
            <v>4 Persona Natural (2)</v>
          </cell>
          <cell r="O2867" t="str">
            <v>1 Nacional</v>
          </cell>
          <cell r="Q2867" t="str">
            <v>3 3. Único Contratista</v>
          </cell>
          <cell r="U2867">
            <v>1031157454</v>
          </cell>
          <cell r="V2867" t="str">
            <v>KAREN DAYANNA ARIZALA PADILLA</v>
          </cell>
        </row>
        <row r="2868">
          <cell r="C2868" t="str">
            <v>748-2024</v>
          </cell>
          <cell r="D2868" t="str">
            <v>ChristianFernando Robles Solano</v>
          </cell>
          <cell r="E2868" t="str">
            <v>CHRISTIAN FERNANDO ROBLES SOLANO</v>
          </cell>
          <cell r="F2868" t="str">
            <v>Cédula de Ciudadania</v>
          </cell>
          <cell r="G2868">
            <v>1014217692</v>
          </cell>
          <cell r="H2868">
            <v>1014217692</v>
          </cell>
          <cell r="I2868">
            <v>1</v>
          </cell>
          <cell r="K2868" t="str">
            <v>Natural</v>
          </cell>
          <cell r="L2868" t="str">
            <v>1 Natural</v>
          </cell>
          <cell r="M2868" t="str">
            <v>2 Privada (1)</v>
          </cell>
          <cell r="N2868" t="str">
            <v>4 Persona Natural (2)</v>
          </cell>
          <cell r="O2868" t="str">
            <v>1 Nacional</v>
          </cell>
          <cell r="Q2868" t="str">
            <v>3 3. Único Contratista</v>
          </cell>
          <cell r="U2868">
            <v>1014217692</v>
          </cell>
          <cell r="V2868" t="str">
            <v>CHRISTIAN FERNANDO ROBLES SOLANO</v>
          </cell>
        </row>
        <row r="2869">
          <cell r="C2869" t="str">
            <v>749-2024</v>
          </cell>
          <cell r="D2869" t="str">
            <v>Jorge Luis Orozco Mantilla</v>
          </cell>
          <cell r="E2869" t="str">
            <v>JORGE LUIS OROZCO MANTILLA</v>
          </cell>
          <cell r="F2869" t="str">
            <v>Cédula de Ciudadania</v>
          </cell>
          <cell r="G2869">
            <v>1020789275</v>
          </cell>
          <cell r="H2869">
            <v>1020789275</v>
          </cell>
          <cell r="I2869">
            <v>9</v>
          </cell>
          <cell r="K2869" t="str">
            <v>Natural</v>
          </cell>
          <cell r="L2869" t="str">
            <v>1 Natural</v>
          </cell>
          <cell r="M2869" t="str">
            <v>2 Privada (1)</v>
          </cell>
          <cell r="N2869" t="str">
            <v>4 Persona Natural (2)</v>
          </cell>
          <cell r="O2869" t="str">
            <v>1 Nacional</v>
          </cell>
          <cell r="Q2869" t="str">
            <v>3 3. Único Contratista</v>
          </cell>
          <cell r="U2869">
            <v>1020789275</v>
          </cell>
          <cell r="V2869" t="str">
            <v>JORGE LUIS OROZCO MANTILLA</v>
          </cell>
        </row>
        <row r="2870">
          <cell r="C2870" t="str">
            <v>750-2024</v>
          </cell>
          <cell r="D2870" t="str">
            <v>María Margarita Montes Sánchez</v>
          </cell>
          <cell r="E2870" t="str">
            <v>MARIA MARGARITA MONTES SANCHEZ</v>
          </cell>
          <cell r="F2870" t="str">
            <v>Cédula de Ciudadania</v>
          </cell>
          <cell r="G2870">
            <v>1023938623</v>
          </cell>
          <cell r="H2870">
            <v>1023938623</v>
          </cell>
          <cell r="I2870">
            <v>1</v>
          </cell>
          <cell r="K2870" t="str">
            <v>Natural</v>
          </cell>
          <cell r="L2870" t="str">
            <v>1 Natural</v>
          </cell>
          <cell r="M2870" t="str">
            <v>2 Privada (1)</v>
          </cell>
          <cell r="N2870" t="str">
            <v>4 Persona Natural (2)</v>
          </cell>
          <cell r="O2870" t="str">
            <v>1 Nacional</v>
          </cell>
          <cell r="Q2870" t="str">
            <v>3 3. Único Contratista</v>
          </cell>
          <cell r="U2870">
            <v>1023938623</v>
          </cell>
          <cell r="V2870" t="str">
            <v>MARIA MARGARITA MONTES SANCHEZ</v>
          </cell>
        </row>
        <row r="2871">
          <cell r="C2871" t="str">
            <v>751-2024</v>
          </cell>
          <cell r="D2871" t="str">
            <v>Carlos Alberto Arevalo Saavedra</v>
          </cell>
          <cell r="E2871" t="str">
            <v>CARLOS ALBERTO AREVALO SAAVEDRA</v>
          </cell>
          <cell r="F2871" t="str">
            <v>Cédula de Ciudadania</v>
          </cell>
          <cell r="G2871">
            <v>1014241086</v>
          </cell>
          <cell r="H2871">
            <v>1014241086</v>
          </cell>
          <cell r="I2871">
            <v>9</v>
          </cell>
          <cell r="K2871" t="str">
            <v>Natural</v>
          </cell>
          <cell r="L2871" t="str">
            <v>1 Natural</v>
          </cell>
          <cell r="M2871" t="str">
            <v>2 Privada (1)</v>
          </cell>
          <cell r="N2871" t="str">
            <v>4 Persona Natural (2)</v>
          </cell>
          <cell r="O2871" t="str">
            <v>1 Nacional</v>
          </cell>
          <cell r="Q2871" t="str">
            <v>3 3. Único Contratista</v>
          </cell>
          <cell r="U2871">
            <v>1014241086</v>
          </cell>
          <cell r="V2871" t="str">
            <v>CARLOS ALBERTO AREVALO SAAVEDRA</v>
          </cell>
        </row>
        <row r="2872">
          <cell r="C2872" t="str">
            <v>752-2024</v>
          </cell>
          <cell r="D2872" t="str">
            <v>Paola Andrea Huertas Roa</v>
          </cell>
          <cell r="E2872" t="str">
            <v>PAOLA ANDREA HUERTAS ROA</v>
          </cell>
          <cell r="F2872" t="str">
            <v>Cédula de Ciudadania</v>
          </cell>
          <cell r="G2872">
            <v>1014249091</v>
          </cell>
          <cell r="H2872">
            <v>1014249091</v>
          </cell>
          <cell r="I2872">
            <v>2</v>
          </cell>
          <cell r="K2872" t="str">
            <v>Natural</v>
          </cell>
          <cell r="L2872" t="str">
            <v>1 Natural</v>
          </cell>
          <cell r="M2872" t="str">
            <v>2 Privada (1)</v>
          </cell>
          <cell r="N2872" t="str">
            <v>4 Persona Natural (2)</v>
          </cell>
          <cell r="O2872" t="str">
            <v>1 Nacional</v>
          </cell>
          <cell r="Q2872" t="str">
            <v>3 3. Único Contratista</v>
          </cell>
          <cell r="U2872">
            <v>1014249091</v>
          </cell>
          <cell r="V2872" t="str">
            <v>PAOLA ANDREA HUERTAS ROA</v>
          </cell>
        </row>
        <row r="2873">
          <cell r="C2873" t="str">
            <v>753-2024</v>
          </cell>
          <cell r="D2873" t="str">
            <v>Luis Alexander Soto Rodriguez</v>
          </cell>
          <cell r="E2873" t="str">
            <v>LUIS ALEXANDER SOTO RODRIGUEZ</v>
          </cell>
          <cell r="F2873" t="str">
            <v>Cédula de Ciudadania</v>
          </cell>
          <cell r="G2873">
            <v>79906752</v>
          </cell>
          <cell r="H2873">
            <v>79906752</v>
          </cell>
          <cell r="I2873">
            <v>7</v>
          </cell>
          <cell r="K2873" t="str">
            <v>Natural</v>
          </cell>
          <cell r="L2873" t="str">
            <v>1 Natural</v>
          </cell>
          <cell r="M2873" t="str">
            <v>2 Privada (1)</v>
          </cell>
          <cell r="N2873" t="str">
            <v>4 Persona Natural (2)</v>
          </cell>
          <cell r="O2873" t="str">
            <v>1 Nacional</v>
          </cell>
          <cell r="Q2873" t="str">
            <v>3 3. Único Contratista</v>
          </cell>
          <cell r="U2873">
            <v>79906752</v>
          </cell>
          <cell r="V2873" t="str">
            <v>LUIS ALEXANDER SOTO RODRIGUEZ</v>
          </cell>
        </row>
        <row r="2874">
          <cell r="C2874" t="str">
            <v>754-2024</v>
          </cell>
          <cell r="D2874" t="str">
            <v>Angie Caroline Castiblanco Cruz</v>
          </cell>
          <cell r="E2874" t="str">
            <v>ANGIE CAROLINE CASTIBLANCO CRUZ</v>
          </cell>
          <cell r="F2874" t="str">
            <v>NIT</v>
          </cell>
          <cell r="G2874">
            <v>1020823229</v>
          </cell>
          <cell r="H2874">
            <v>1020823229</v>
          </cell>
          <cell r="I2874">
            <v>5</v>
          </cell>
          <cell r="K2874" t="str">
            <v>Natural</v>
          </cell>
          <cell r="L2874" t="str">
            <v>2 Jurídica</v>
          </cell>
          <cell r="N2874" t="str">
            <v>3 Privadas (2)</v>
          </cell>
          <cell r="O2874" t="str">
            <v>1 Nacional</v>
          </cell>
          <cell r="Q2874" t="str">
            <v>3 3. Único Contratista</v>
          </cell>
          <cell r="U2874">
            <v>1020823229</v>
          </cell>
          <cell r="V2874" t="str">
            <v>ANGIE CAROLINE CASTIBLANCO CRUZ</v>
          </cell>
        </row>
        <row r="2875">
          <cell r="C2875" t="str">
            <v>755-2024</v>
          </cell>
          <cell r="D2875" t="str">
            <v>LAURA MILENA GIL VARELA</v>
          </cell>
          <cell r="E2875" t="str">
            <v>LAURA MILENA GIL VARELA</v>
          </cell>
          <cell r="F2875" t="str">
            <v>Cédula de Ciudadania</v>
          </cell>
          <cell r="G2875">
            <v>1023005973</v>
          </cell>
          <cell r="H2875">
            <v>1023005973</v>
          </cell>
          <cell r="I2875">
            <v>9</v>
          </cell>
          <cell r="K2875" t="str">
            <v>Natural</v>
          </cell>
          <cell r="L2875" t="str">
            <v>1 Natural</v>
          </cell>
          <cell r="M2875" t="str">
            <v>2 Privada (1)</v>
          </cell>
          <cell r="N2875" t="str">
            <v>4 Persona Natural (2)</v>
          </cell>
          <cell r="O2875" t="str">
            <v>1 Nacional</v>
          </cell>
          <cell r="Q2875" t="str">
            <v>3 3. Único Contratista</v>
          </cell>
          <cell r="U2875">
            <v>1023005973</v>
          </cell>
          <cell r="V2875" t="str">
            <v>LAURA MILENA GIL VARELA</v>
          </cell>
        </row>
        <row r="2876">
          <cell r="C2876" t="str">
            <v>756-2024</v>
          </cell>
          <cell r="D2876" t="str">
            <v>Arturo Leonardo Pablovich Moreno Wierzbickaya</v>
          </cell>
          <cell r="E2876" t="str">
            <v>ARTURO LEONARDO PABLOVICH MORENO WIERZBICKAYA</v>
          </cell>
          <cell r="F2876" t="str">
            <v>Cédula de Ciudadania</v>
          </cell>
          <cell r="G2876">
            <v>79686843</v>
          </cell>
          <cell r="H2876">
            <v>79686843</v>
          </cell>
          <cell r="I2876">
            <v>3</v>
          </cell>
          <cell r="K2876" t="str">
            <v>Natural</v>
          </cell>
          <cell r="L2876" t="str">
            <v>1 Natural</v>
          </cell>
          <cell r="M2876" t="str">
            <v>2 Privada (1)</v>
          </cell>
          <cell r="N2876" t="str">
            <v>4 Persona Natural (2)</v>
          </cell>
          <cell r="O2876" t="str">
            <v>1 Nacional</v>
          </cell>
          <cell r="Q2876" t="str">
            <v>3 3. Único Contratista</v>
          </cell>
          <cell r="U2876">
            <v>79686843</v>
          </cell>
          <cell r="V2876" t="str">
            <v>ARTURO LEONARDO PABLOVICH MORENO WIERZBICKAYA</v>
          </cell>
        </row>
        <row r="2877">
          <cell r="C2877" t="str">
            <v>757-2024</v>
          </cell>
          <cell r="D2877" t="str">
            <v>Jose Enrique Forero</v>
          </cell>
          <cell r="E2877" t="str">
            <v>JOSE ENRIQUE FORERO PEÑA</v>
          </cell>
          <cell r="F2877" t="str">
            <v>NIT</v>
          </cell>
          <cell r="G2877">
            <v>1026579531</v>
          </cell>
          <cell r="H2877">
            <v>1026579531</v>
          </cell>
          <cell r="I2877">
            <v>0</v>
          </cell>
          <cell r="K2877" t="str">
            <v>Natural</v>
          </cell>
          <cell r="L2877" t="str">
            <v>2 Jurídica</v>
          </cell>
          <cell r="N2877" t="str">
            <v>3 Privadas (2)</v>
          </cell>
          <cell r="O2877" t="str">
            <v>1 Nacional</v>
          </cell>
          <cell r="Q2877" t="str">
            <v>3 3. Único Contratista</v>
          </cell>
          <cell r="U2877">
            <v>1026579531</v>
          </cell>
          <cell r="V2877" t="str">
            <v>JOSE ENRIQUE FORERO PEÑA</v>
          </cell>
        </row>
        <row r="2878">
          <cell r="C2878" t="str">
            <v>758-2024</v>
          </cell>
          <cell r="D2878" t="str">
            <v>Yeraldin Yoreli Rosero Vallejo</v>
          </cell>
          <cell r="E2878" t="str">
            <v>YERALDIN YORELI ROSERO VALLEJO</v>
          </cell>
          <cell r="F2878" t="str">
            <v>NIT</v>
          </cell>
          <cell r="G2878">
            <v>1085302547</v>
          </cell>
          <cell r="H2878">
            <v>1085302547</v>
          </cell>
          <cell r="I2878">
            <v>3</v>
          </cell>
          <cell r="K2878" t="str">
            <v>Natural</v>
          </cell>
          <cell r="L2878" t="str">
            <v>2 Jurídica</v>
          </cell>
          <cell r="N2878" t="str">
            <v>3 Privadas (2)</v>
          </cell>
          <cell r="O2878" t="str">
            <v>1 Nacional</v>
          </cell>
          <cell r="Q2878" t="str">
            <v>3 3. Único Contratista</v>
          </cell>
          <cell r="U2878">
            <v>1085302547</v>
          </cell>
          <cell r="V2878" t="str">
            <v>YERALDIN YORELI ROSERO VALLEJO</v>
          </cell>
        </row>
        <row r="2879">
          <cell r="C2879" t="str">
            <v>759-2024</v>
          </cell>
          <cell r="D2879" t="str">
            <v>Jessica Esperanza Fuentes Cuevas</v>
          </cell>
          <cell r="E2879" t="str">
            <v>JESSICA ESPERANZA FUENTES CUEVAS</v>
          </cell>
          <cell r="F2879" t="str">
            <v>Cédula de Ciudadania</v>
          </cell>
          <cell r="G2879">
            <v>1013650352</v>
          </cell>
          <cell r="H2879">
            <v>1013650352</v>
          </cell>
          <cell r="I2879">
            <v>4</v>
          </cell>
          <cell r="K2879" t="str">
            <v>Natural</v>
          </cell>
          <cell r="L2879" t="str">
            <v>1 Natural</v>
          </cell>
          <cell r="M2879" t="str">
            <v>2 Privada (1)</v>
          </cell>
          <cell r="N2879" t="str">
            <v>4 Persona Natural (2)</v>
          </cell>
          <cell r="O2879" t="str">
            <v>1 Nacional</v>
          </cell>
          <cell r="Q2879" t="str">
            <v>3 3. Único Contratista</v>
          </cell>
          <cell r="U2879">
            <v>1013650352</v>
          </cell>
          <cell r="V2879" t="str">
            <v>JESSICA ESPERANZA FUENTES CUEVAS</v>
          </cell>
        </row>
        <row r="2880">
          <cell r="C2880" t="str">
            <v>760-2024</v>
          </cell>
          <cell r="D2880" t="str">
            <v>BLADIMIR BEDOYA BORJA</v>
          </cell>
          <cell r="E2880" t="str">
            <v>BLADIMIR BEDOYA BORJA</v>
          </cell>
          <cell r="F2880" t="str">
            <v>Cédula de Ciudadania</v>
          </cell>
          <cell r="G2880">
            <v>79782029</v>
          </cell>
          <cell r="H2880">
            <v>79782029</v>
          </cell>
          <cell r="I2880">
            <v>5</v>
          </cell>
          <cell r="K2880" t="str">
            <v>Natural</v>
          </cell>
          <cell r="L2880" t="str">
            <v>1 Natural</v>
          </cell>
          <cell r="M2880" t="str">
            <v>2 Privada (1)</v>
          </cell>
          <cell r="N2880" t="str">
            <v>4 Persona Natural (2)</v>
          </cell>
          <cell r="O2880" t="str">
            <v>1 Nacional</v>
          </cell>
          <cell r="Q2880" t="str">
            <v>3 3. Único Contratista</v>
          </cell>
          <cell r="U2880">
            <v>79782029</v>
          </cell>
          <cell r="V2880" t="str">
            <v>BLADIMIR BEDOYA BORJA</v>
          </cell>
        </row>
        <row r="2881">
          <cell r="C2881" t="str">
            <v>761-2024</v>
          </cell>
          <cell r="D2881" t="str">
            <v>Andrea Carolina Cortés Ovalle</v>
          </cell>
          <cell r="E2881" t="str">
            <v>ANDREA CAROLINA CORTES OVALLE</v>
          </cell>
          <cell r="F2881" t="str">
            <v>Cédula de Ciudadania</v>
          </cell>
          <cell r="G2881">
            <v>1024475958</v>
          </cell>
          <cell r="H2881">
            <v>1024475958</v>
          </cell>
          <cell r="I2881">
            <v>7</v>
          </cell>
          <cell r="K2881" t="str">
            <v>Natural</v>
          </cell>
          <cell r="L2881" t="str">
            <v>1 Natural</v>
          </cell>
          <cell r="M2881" t="str">
            <v>2 Privada (1)</v>
          </cell>
          <cell r="N2881" t="str">
            <v>4 Persona Natural (2)</v>
          </cell>
          <cell r="O2881" t="str">
            <v>1 Nacional</v>
          </cell>
          <cell r="Q2881" t="str">
            <v>3 3. Único Contratista</v>
          </cell>
          <cell r="U2881">
            <v>1024475958</v>
          </cell>
          <cell r="V2881" t="str">
            <v>ANDREA CAROLINA CORTES OVALLE</v>
          </cell>
        </row>
        <row r="2882">
          <cell r="C2882" t="str">
            <v>762-2024</v>
          </cell>
          <cell r="D2882" t="str">
            <v>edwin fernando gonzalez garcia</v>
          </cell>
          <cell r="E2882" t="str">
            <v>EDWIN FERNANDO GONZALEZ GARCIA</v>
          </cell>
          <cell r="F2882" t="str">
            <v>Cédula de Ciudadania</v>
          </cell>
          <cell r="G2882">
            <v>1024483043</v>
          </cell>
          <cell r="H2882">
            <v>1024483043</v>
          </cell>
          <cell r="I2882">
            <v>7</v>
          </cell>
          <cell r="K2882" t="str">
            <v>Natural</v>
          </cell>
          <cell r="L2882" t="str">
            <v>1 Natural</v>
          </cell>
          <cell r="M2882" t="str">
            <v>2 Privada (1)</v>
          </cell>
          <cell r="N2882" t="str">
            <v>4 Persona Natural (2)</v>
          </cell>
          <cell r="O2882" t="str">
            <v>1 Nacional</v>
          </cell>
          <cell r="Q2882" t="str">
            <v>3 3. Único Contratista</v>
          </cell>
          <cell r="U2882">
            <v>1024483043</v>
          </cell>
          <cell r="V2882" t="str">
            <v>EDWIN FERNANDO GONZALEZ GARCIA</v>
          </cell>
        </row>
        <row r="2883">
          <cell r="C2883" t="str">
            <v>763-2024</v>
          </cell>
          <cell r="D2883" t="str">
            <v>Carol Alessandra Sabbadini Durán</v>
          </cell>
          <cell r="E2883" t="str">
            <v>CAROL ALESSANDRA SABBADINI DURAN</v>
          </cell>
          <cell r="F2883" t="str">
            <v>Cédula de Ciudadania</v>
          </cell>
          <cell r="G2883">
            <v>53160467</v>
          </cell>
          <cell r="H2883">
            <v>53160467</v>
          </cell>
          <cell r="I2883">
            <v>4</v>
          </cell>
          <cell r="K2883" t="str">
            <v>Natural</v>
          </cell>
          <cell r="L2883" t="str">
            <v>1 Natural</v>
          </cell>
          <cell r="M2883" t="str">
            <v>2 Privada (1)</v>
          </cell>
          <cell r="N2883" t="str">
            <v>4 Persona Natural (2)</v>
          </cell>
          <cell r="O2883" t="str">
            <v>1 Nacional</v>
          </cell>
          <cell r="Q2883" t="str">
            <v>3 3. Único Contratista</v>
          </cell>
          <cell r="U2883">
            <v>53160467</v>
          </cell>
          <cell r="V2883" t="str">
            <v>CAROL ALESSANDRA SABBADINI DURAN</v>
          </cell>
        </row>
        <row r="2884">
          <cell r="C2884" t="str">
            <v>764-2024</v>
          </cell>
          <cell r="D2884" t="str">
            <v>Johan Stiven Tellez Durango</v>
          </cell>
          <cell r="E2884" t="str">
            <v>JOHAN STIVEN TELLEZ DURANGO</v>
          </cell>
          <cell r="F2884" t="str">
            <v>Cédula de Ciudadania</v>
          </cell>
          <cell r="G2884">
            <v>1023011081</v>
          </cell>
          <cell r="H2884">
            <v>1023011081</v>
          </cell>
          <cell r="I2884">
            <v>9</v>
          </cell>
          <cell r="K2884" t="str">
            <v>Natural</v>
          </cell>
          <cell r="L2884" t="str">
            <v>1 Natural</v>
          </cell>
          <cell r="M2884" t="str">
            <v>2 Privada (1)</v>
          </cell>
          <cell r="N2884" t="str">
            <v>4 Persona Natural (2)</v>
          </cell>
          <cell r="O2884" t="str">
            <v>1 Nacional</v>
          </cell>
          <cell r="Q2884" t="str">
            <v>3 3. Único Contratista</v>
          </cell>
          <cell r="U2884">
            <v>1023011081</v>
          </cell>
          <cell r="V2884" t="str">
            <v>JOHAN STIVEN TELLEZ DURANGO</v>
          </cell>
        </row>
        <row r="2885">
          <cell r="C2885" t="str">
            <v>765-2024</v>
          </cell>
          <cell r="D2885" t="str">
            <v>Angie Dannitza Bermudez Saenz</v>
          </cell>
          <cell r="E2885" t="str">
            <v>ANGIE DANNITZA BERMUDEZ SAENZ</v>
          </cell>
          <cell r="F2885" t="str">
            <v>Cédula de Ciudadania</v>
          </cell>
          <cell r="G2885">
            <v>1032504074</v>
          </cell>
          <cell r="H2885">
            <v>1032504074</v>
          </cell>
          <cell r="I2885">
            <v>6</v>
          </cell>
          <cell r="K2885" t="str">
            <v>Natural</v>
          </cell>
          <cell r="L2885" t="str">
            <v>1 Natural</v>
          </cell>
          <cell r="M2885" t="str">
            <v>2 Privada (1)</v>
          </cell>
          <cell r="N2885" t="str">
            <v>4 Persona Natural (2)</v>
          </cell>
          <cell r="O2885" t="str">
            <v>1 Nacional</v>
          </cell>
          <cell r="Q2885" t="str">
            <v>3 3. Único Contratista</v>
          </cell>
          <cell r="U2885">
            <v>1032504074</v>
          </cell>
          <cell r="V2885" t="str">
            <v>ANGIE DANNITZA BERMUDEZ SAENZ</v>
          </cell>
        </row>
        <row r="2886">
          <cell r="C2886" t="str">
            <v>766-2024</v>
          </cell>
          <cell r="D2886" t="str">
            <v>karen juieth montaño ptieto</v>
          </cell>
          <cell r="E2886" t="str">
            <v>KAREN JULIETH MONTAÑO PRIETO</v>
          </cell>
          <cell r="F2886" t="str">
            <v>Cédula de Ciudadania</v>
          </cell>
          <cell r="G2886">
            <v>1022398195</v>
          </cell>
          <cell r="H2886">
            <v>1022398195</v>
          </cell>
          <cell r="I2886">
            <v>7</v>
          </cell>
          <cell r="K2886" t="str">
            <v>Natural</v>
          </cell>
          <cell r="L2886" t="str">
            <v>1 Natural</v>
          </cell>
          <cell r="M2886" t="str">
            <v>2 Privada (1)</v>
          </cell>
          <cell r="N2886" t="str">
            <v>4 Persona Natural (2)</v>
          </cell>
          <cell r="O2886" t="str">
            <v>1 Nacional</v>
          </cell>
          <cell r="Q2886" t="str">
            <v>3 3. Único Contratista</v>
          </cell>
          <cell r="U2886">
            <v>1022398195</v>
          </cell>
          <cell r="V2886" t="str">
            <v>KAREN JULIETH MONTAÑO PRIETO</v>
          </cell>
        </row>
        <row r="2887">
          <cell r="C2887" t="str">
            <v>767-2024</v>
          </cell>
          <cell r="D2887" t="str">
            <v>Danna carolina mamian rodriguez</v>
          </cell>
          <cell r="E2887" t="str">
            <v>DANNA CAROLINA MAMIAN RODRIGUEZ</v>
          </cell>
          <cell r="F2887" t="str">
            <v>Cédula de Ciudadania</v>
          </cell>
          <cell r="G2887">
            <v>1033807117</v>
          </cell>
          <cell r="H2887">
            <v>1033807117</v>
          </cell>
          <cell r="I2887">
            <v>9</v>
          </cell>
          <cell r="K2887" t="str">
            <v>Natural</v>
          </cell>
          <cell r="L2887" t="str">
            <v>1 Natural</v>
          </cell>
          <cell r="M2887" t="str">
            <v>2 Privada (1)</v>
          </cell>
          <cell r="N2887" t="str">
            <v>4 Persona Natural (2)</v>
          </cell>
          <cell r="O2887" t="str">
            <v>1 Nacional</v>
          </cell>
          <cell r="Q2887" t="str">
            <v>3 3. Único Contratista</v>
          </cell>
          <cell r="U2887">
            <v>1033807117</v>
          </cell>
          <cell r="V2887" t="str">
            <v>DANNA CAROLINA MAMIAN RODRIGUEZ</v>
          </cell>
        </row>
        <row r="2888">
          <cell r="C2888" t="str">
            <v>768-2024</v>
          </cell>
          <cell r="D2888" t="str">
            <v>Camilo Andres Carvajal Castaño</v>
          </cell>
          <cell r="E2888" t="str">
            <v>CAMILO ANDRES CARVAJAL CASTAÑO</v>
          </cell>
          <cell r="F2888" t="str">
            <v>Cédula de Ciudadania</v>
          </cell>
          <cell r="G2888">
            <v>1014268052</v>
          </cell>
          <cell r="H2888">
            <v>1014268052</v>
          </cell>
          <cell r="I2888">
            <v>6</v>
          </cell>
          <cell r="K2888" t="str">
            <v>Natural</v>
          </cell>
          <cell r="L2888" t="str">
            <v>1 Natural</v>
          </cell>
          <cell r="M2888" t="str">
            <v>2 Privada (1)</v>
          </cell>
          <cell r="N2888" t="str">
            <v>4 Persona Natural (2)</v>
          </cell>
          <cell r="O2888" t="str">
            <v>1 Nacional</v>
          </cell>
          <cell r="Q2888" t="str">
            <v>3 3. Único Contratista</v>
          </cell>
          <cell r="U2888">
            <v>1014268052</v>
          </cell>
          <cell r="V2888" t="str">
            <v>CAMILO ANDRES CARVAJAL CASTAÑO</v>
          </cell>
        </row>
        <row r="2889">
          <cell r="C2889" t="str">
            <v>769-2024</v>
          </cell>
          <cell r="D2889" t="str">
            <v>MALINALLY ROMERO PIÑA</v>
          </cell>
          <cell r="E2889" t="str">
            <v>MALINALLY ROMERO PIÑA</v>
          </cell>
          <cell r="F2889" t="str">
            <v>Cédula de Ciudadania</v>
          </cell>
          <cell r="G2889">
            <v>1013644187</v>
          </cell>
          <cell r="H2889">
            <v>1013644187</v>
          </cell>
          <cell r="I2889">
            <v>0</v>
          </cell>
          <cell r="K2889" t="str">
            <v>Natural</v>
          </cell>
          <cell r="L2889" t="str">
            <v>1 Natural</v>
          </cell>
          <cell r="M2889" t="str">
            <v>2 Privada (1)</v>
          </cell>
          <cell r="N2889" t="str">
            <v>4 Persona Natural (2)</v>
          </cell>
          <cell r="O2889" t="str">
            <v>1 Nacional</v>
          </cell>
          <cell r="Q2889" t="str">
            <v>3 3. Único Contratista</v>
          </cell>
          <cell r="U2889">
            <v>1013644187</v>
          </cell>
          <cell r="V2889" t="str">
            <v>MALINALLY ROMERO PIÑA</v>
          </cell>
        </row>
        <row r="2890">
          <cell r="C2890" t="str">
            <v>770-2024</v>
          </cell>
          <cell r="D2890" t="str">
            <v>JOSE FRANCISCO CASTRO CAICEDO</v>
          </cell>
          <cell r="E2890" t="str">
            <v>JOSE FRANCISCO CASTRO CAICEDO</v>
          </cell>
          <cell r="F2890" t="str">
            <v>Cédula de Ciudadania</v>
          </cell>
          <cell r="G2890">
            <v>80203599</v>
          </cell>
          <cell r="H2890">
            <v>80203599</v>
          </cell>
          <cell r="I2890">
            <v>2</v>
          </cell>
          <cell r="K2890" t="str">
            <v>Natural</v>
          </cell>
          <cell r="L2890" t="str">
            <v>1 Natural</v>
          </cell>
          <cell r="M2890" t="str">
            <v>2 Privada (1)</v>
          </cell>
          <cell r="N2890" t="str">
            <v>4 Persona Natural (2)</v>
          </cell>
          <cell r="O2890" t="str">
            <v>1 Nacional</v>
          </cell>
          <cell r="Q2890" t="str">
            <v>3 3. Único Contratista</v>
          </cell>
          <cell r="U2890">
            <v>80203599</v>
          </cell>
          <cell r="V2890" t="str">
            <v>JOSE FRANCISCO CASTRO CAICEDO</v>
          </cell>
        </row>
        <row r="2891">
          <cell r="C2891" t="str">
            <v>771-2024</v>
          </cell>
          <cell r="D2891" t="str">
            <v>SILVIA ALEJANDRA CIFUENTES REYES</v>
          </cell>
          <cell r="E2891" t="str">
            <v>SILVIA ALEJANDRA CIFUENTES REYES</v>
          </cell>
          <cell r="F2891" t="str">
            <v>Cédula de Ciudadania</v>
          </cell>
          <cell r="G2891">
            <v>52821669</v>
          </cell>
          <cell r="H2891">
            <v>52821669</v>
          </cell>
          <cell r="I2891">
            <v>9</v>
          </cell>
          <cell r="K2891" t="str">
            <v>Natural</v>
          </cell>
          <cell r="L2891" t="str">
            <v>1 Natural</v>
          </cell>
          <cell r="M2891" t="str">
            <v>2 Privada (1)</v>
          </cell>
          <cell r="N2891" t="str">
            <v>4 Persona Natural (2)</v>
          </cell>
          <cell r="O2891" t="str">
            <v>1 Nacional</v>
          </cell>
          <cell r="Q2891" t="str">
            <v>3 3. Único Contratista</v>
          </cell>
          <cell r="U2891">
            <v>52821669</v>
          </cell>
          <cell r="V2891" t="str">
            <v>SILVIA ALEJANDRA CIFUENTES REYES</v>
          </cell>
        </row>
        <row r="2892">
          <cell r="C2892" t="str">
            <v>772-2024</v>
          </cell>
          <cell r="D2892" t="str">
            <v>Gisselle Daniela Sua Mendoza</v>
          </cell>
          <cell r="E2892" t="str">
            <v>GISSELLE DANIELA SUA MENDOZA</v>
          </cell>
          <cell r="F2892" t="str">
            <v>Cédula de Ciudadania</v>
          </cell>
          <cell r="G2892">
            <v>1000007079</v>
          </cell>
          <cell r="H2892">
            <v>1000007079</v>
          </cell>
          <cell r="I2892">
            <v>4</v>
          </cell>
          <cell r="K2892" t="str">
            <v>Natural</v>
          </cell>
          <cell r="L2892" t="str">
            <v>1 Natural</v>
          </cell>
          <cell r="M2892" t="str">
            <v>2 Privada (1)</v>
          </cell>
          <cell r="N2892" t="str">
            <v>4 Persona Natural (2)</v>
          </cell>
          <cell r="O2892" t="str">
            <v>1 Nacional</v>
          </cell>
          <cell r="Q2892" t="str">
            <v>3 3. Único Contratista</v>
          </cell>
          <cell r="U2892">
            <v>1000007079</v>
          </cell>
          <cell r="V2892" t="str">
            <v>GISSELLE DANIELA SUA MENDOZA</v>
          </cell>
        </row>
        <row r="2893">
          <cell r="C2893" t="str">
            <v>773-2024</v>
          </cell>
          <cell r="D2893" t="str">
            <v>Adriana del Pilar Salazar Arciniegas</v>
          </cell>
          <cell r="E2893" t="str">
            <v>ADRIANA DEL PILAR SALAZAR ARCINIEGAS</v>
          </cell>
          <cell r="F2893" t="str">
            <v>Cédula de Ciudadania</v>
          </cell>
          <cell r="G2893">
            <v>1018435959</v>
          </cell>
          <cell r="H2893">
            <v>1018435959</v>
          </cell>
          <cell r="I2893">
            <v>1</v>
          </cell>
          <cell r="K2893" t="str">
            <v>Natural</v>
          </cell>
          <cell r="L2893" t="str">
            <v>1 Natural</v>
          </cell>
          <cell r="M2893" t="str">
            <v>2 Privada (1)</v>
          </cell>
          <cell r="N2893" t="str">
            <v>4 Persona Natural (2)</v>
          </cell>
          <cell r="O2893" t="str">
            <v>1 Nacional</v>
          </cell>
          <cell r="Q2893" t="str">
            <v>3 3. Único Contratista</v>
          </cell>
          <cell r="U2893">
            <v>1018435959</v>
          </cell>
          <cell r="V2893" t="str">
            <v>ADRIANA DEL PILAR SALAZAR ARCINIEGAS</v>
          </cell>
        </row>
        <row r="2894">
          <cell r="C2894" t="str">
            <v>774-2024</v>
          </cell>
          <cell r="D2894" t="str">
            <v>KARINA STELLA TORRES BERNAL</v>
          </cell>
          <cell r="E2894" t="str">
            <v>KARINA STELLA TORRES BERNAL</v>
          </cell>
          <cell r="F2894" t="str">
            <v>Cédula de Ciudadania</v>
          </cell>
          <cell r="G2894">
            <v>53119285</v>
          </cell>
          <cell r="H2894">
            <v>53119285</v>
          </cell>
          <cell r="I2894">
            <v>8</v>
          </cell>
          <cell r="K2894" t="str">
            <v>Natural</v>
          </cell>
          <cell r="L2894" t="str">
            <v>1 Natural</v>
          </cell>
          <cell r="M2894" t="str">
            <v>2 Privada (1)</v>
          </cell>
          <cell r="N2894" t="str">
            <v>4 Persona Natural (2)</v>
          </cell>
          <cell r="O2894" t="str">
            <v>1 Nacional</v>
          </cell>
          <cell r="Q2894" t="str">
            <v>3 3. Único Contratista</v>
          </cell>
          <cell r="U2894">
            <v>53119285</v>
          </cell>
          <cell r="V2894" t="str">
            <v>KARINA STELLA TORRES BERNAL</v>
          </cell>
        </row>
        <row r="2895">
          <cell r="C2895" t="str">
            <v>775-2024</v>
          </cell>
          <cell r="D2895" t="str">
            <v>Ingrid Ruidíaz Rodriguez</v>
          </cell>
          <cell r="E2895" t="str">
            <v>INGRID RUIDIAZ RODRIGUEZ</v>
          </cell>
          <cell r="F2895" t="str">
            <v>Cédula de Ciudadania</v>
          </cell>
          <cell r="G2895">
            <v>22669836</v>
          </cell>
          <cell r="H2895">
            <v>22669836</v>
          </cell>
          <cell r="I2895">
            <v>2</v>
          </cell>
          <cell r="K2895" t="str">
            <v>Natural</v>
          </cell>
          <cell r="L2895" t="str">
            <v>1 Natural</v>
          </cell>
          <cell r="M2895" t="str">
            <v>2 Privada (1)</v>
          </cell>
          <cell r="N2895" t="str">
            <v>4 Persona Natural (2)</v>
          </cell>
          <cell r="O2895" t="str">
            <v>1 Nacional</v>
          </cell>
          <cell r="Q2895" t="str">
            <v>3 3. Único Contratista</v>
          </cell>
          <cell r="U2895">
            <v>22669836</v>
          </cell>
          <cell r="V2895" t="str">
            <v>INGRID RUIDIAZ RODRIGUEZ</v>
          </cell>
        </row>
        <row r="2896">
          <cell r="C2896" t="str">
            <v>776-2024</v>
          </cell>
          <cell r="D2896" t="str">
            <v>Sandy Johana Salcedo Guzman</v>
          </cell>
          <cell r="E2896" t="str">
            <v>SANDY JOHANA SALCEDO GUZMAN</v>
          </cell>
          <cell r="F2896" t="str">
            <v>Cédula de Ciudadania</v>
          </cell>
          <cell r="G2896">
            <v>1075875904</v>
          </cell>
          <cell r="H2896">
            <v>1075875904</v>
          </cell>
          <cell r="I2896">
            <v>1</v>
          </cell>
          <cell r="K2896" t="str">
            <v>Natural</v>
          </cell>
          <cell r="L2896" t="str">
            <v>1 Natural</v>
          </cell>
          <cell r="M2896" t="str">
            <v>2 Privada (1)</v>
          </cell>
          <cell r="N2896" t="str">
            <v>4 Persona Natural (2)</v>
          </cell>
          <cell r="O2896" t="str">
            <v>1 Nacional</v>
          </cell>
          <cell r="Q2896" t="str">
            <v>3 3. Único Contratista</v>
          </cell>
          <cell r="U2896">
            <v>1075875904</v>
          </cell>
          <cell r="V2896" t="str">
            <v>SANDY JOHANA SALCEDO GUZMAN</v>
          </cell>
        </row>
        <row r="2897">
          <cell r="C2897" t="str">
            <v>777-2024</v>
          </cell>
          <cell r="D2897" t="str">
            <v>Camila Andrea Luna Lozano</v>
          </cell>
          <cell r="E2897" t="str">
            <v>CAMILA ANDREA LUNA LOZANO</v>
          </cell>
          <cell r="F2897" t="str">
            <v>Cédula de Ciudadania</v>
          </cell>
          <cell r="G2897">
            <v>52805229</v>
          </cell>
          <cell r="H2897">
            <v>52805229</v>
          </cell>
          <cell r="I2897">
            <v>4</v>
          </cell>
          <cell r="K2897" t="str">
            <v>Natural</v>
          </cell>
          <cell r="L2897" t="str">
            <v>1 Natural</v>
          </cell>
          <cell r="M2897" t="str">
            <v>2 Privada (1)</v>
          </cell>
          <cell r="N2897" t="str">
            <v>4 Persona Natural (2)</v>
          </cell>
          <cell r="O2897" t="str">
            <v>1 Nacional</v>
          </cell>
          <cell r="Q2897" t="str">
            <v>3 3. Único Contratista</v>
          </cell>
          <cell r="U2897">
            <v>52805229</v>
          </cell>
          <cell r="V2897" t="str">
            <v>CAMILA ANDREA LUNA LOZANO</v>
          </cell>
        </row>
        <row r="2898">
          <cell r="C2898" t="str">
            <v>778-2024</v>
          </cell>
          <cell r="D2898" t="str">
            <v>IDARTES</v>
          </cell>
          <cell r="E2898" t="str">
            <v>TZITZI THLINI BARRANTES SANCHEZ</v>
          </cell>
          <cell r="F2898" t="str">
            <v>Cédula de Ciudadania</v>
          </cell>
          <cell r="G2898">
            <v>1014181567</v>
          </cell>
          <cell r="H2898">
            <v>1014181567</v>
          </cell>
          <cell r="I2898">
            <v>1</v>
          </cell>
          <cell r="K2898" t="str">
            <v>Natural</v>
          </cell>
          <cell r="L2898" t="str">
            <v>1 Natural</v>
          </cell>
          <cell r="M2898" t="str">
            <v>2 Privada (1)</v>
          </cell>
          <cell r="N2898" t="str">
            <v>4 Persona Natural (2)</v>
          </cell>
          <cell r="O2898" t="str">
            <v>1 Nacional</v>
          </cell>
          <cell r="Q2898" t="str">
            <v>3 3. Único Contratista</v>
          </cell>
          <cell r="U2898">
            <v>1014181567</v>
          </cell>
          <cell r="V2898" t="str">
            <v>TZITZI THLINI BARRANTES SANCHEZ</v>
          </cell>
        </row>
        <row r="2899">
          <cell r="C2899" t="str">
            <v>779-2024</v>
          </cell>
          <cell r="D2899" t="str">
            <v>Valentina Florian Florez</v>
          </cell>
          <cell r="E2899" t="str">
            <v>VALENTINA FLORIAN FLOREZ</v>
          </cell>
          <cell r="F2899" t="str">
            <v>Cédula de Ciudadania</v>
          </cell>
          <cell r="G2899">
            <v>1030693833</v>
          </cell>
          <cell r="H2899">
            <v>1030693833</v>
          </cell>
          <cell r="I2899">
            <v>1</v>
          </cell>
          <cell r="K2899" t="str">
            <v>Natural</v>
          </cell>
          <cell r="L2899" t="str">
            <v>1 Natural</v>
          </cell>
          <cell r="M2899" t="str">
            <v>2 Privada (1)</v>
          </cell>
          <cell r="N2899" t="str">
            <v>4 Persona Natural (2)</v>
          </cell>
          <cell r="O2899" t="str">
            <v>1 Nacional</v>
          </cell>
          <cell r="Q2899" t="str">
            <v>3 3. Único Contratista</v>
          </cell>
          <cell r="U2899">
            <v>1030693833</v>
          </cell>
          <cell r="V2899" t="str">
            <v>VALENTINA FLORIAN FLOREZ</v>
          </cell>
        </row>
        <row r="2900">
          <cell r="C2900" t="str">
            <v>780-2024</v>
          </cell>
          <cell r="D2900" t="str">
            <v>Stephania Lozano Perez</v>
          </cell>
          <cell r="E2900" t="str">
            <v>STEPHANIA LOZANO PEREZ</v>
          </cell>
          <cell r="F2900" t="str">
            <v>Cédula de Ciudadania</v>
          </cell>
          <cell r="G2900">
            <v>1030627226</v>
          </cell>
          <cell r="H2900">
            <v>1030627226</v>
          </cell>
          <cell r="I2900">
            <v>1</v>
          </cell>
          <cell r="K2900" t="str">
            <v>Natural</v>
          </cell>
          <cell r="L2900" t="str">
            <v>1 Natural</v>
          </cell>
          <cell r="M2900" t="str">
            <v>2 Privada (1)</v>
          </cell>
          <cell r="N2900" t="str">
            <v>4 Persona Natural (2)</v>
          </cell>
          <cell r="O2900" t="str">
            <v>1 Nacional</v>
          </cell>
          <cell r="Q2900" t="str">
            <v>3 3. Único Contratista</v>
          </cell>
          <cell r="U2900">
            <v>1030627226</v>
          </cell>
          <cell r="V2900" t="str">
            <v>STEPHANIA LOZANO PEREZ</v>
          </cell>
        </row>
        <row r="2901">
          <cell r="C2901" t="str">
            <v>781-2024</v>
          </cell>
          <cell r="D2901" t="str">
            <v>SERGIO ALEJANDRO DEVIA</v>
          </cell>
          <cell r="E2901" t="str">
            <v>SERGIO ALEJANDRO DEVIA TELLEZ</v>
          </cell>
          <cell r="F2901" t="str">
            <v>Cédula de Ciudadania</v>
          </cell>
          <cell r="G2901">
            <v>1022398928</v>
          </cell>
          <cell r="H2901">
            <v>700106431</v>
          </cell>
          <cell r="I2901">
            <v>7</v>
          </cell>
          <cell r="K2901" t="str">
            <v>Natural</v>
          </cell>
          <cell r="L2901" t="str">
            <v>1 Natural</v>
          </cell>
          <cell r="M2901" t="str">
            <v>2 Privada (1)</v>
          </cell>
          <cell r="N2901" t="str">
            <v>4 Persona Natural (2)</v>
          </cell>
          <cell r="O2901" t="str">
            <v>1 Nacional</v>
          </cell>
          <cell r="Q2901" t="str">
            <v>3 3. Único Contratista</v>
          </cell>
          <cell r="U2901">
            <v>1022398928</v>
          </cell>
          <cell r="V2901" t="str">
            <v>SERGIO ALEJANDRO DEVIA TELLEZ</v>
          </cell>
        </row>
        <row r="2902">
          <cell r="C2902" t="str">
            <v>782-2024</v>
          </cell>
          <cell r="D2902" t="str">
            <v>IVONNE CAMARGO RODRIGUEZ</v>
          </cell>
          <cell r="E2902" t="str">
            <v>STEPHANIA LOZANO PEREZ</v>
          </cell>
          <cell r="F2902" t="str">
            <v>Cédula de Ciudadania</v>
          </cell>
          <cell r="G2902">
            <v>51854577</v>
          </cell>
          <cell r="H2902">
            <v>51854577</v>
          </cell>
          <cell r="I2902">
            <v>1</v>
          </cell>
          <cell r="K2902" t="str">
            <v>Natural</v>
          </cell>
          <cell r="L2902" t="str">
            <v>1 Natural</v>
          </cell>
          <cell r="M2902" t="str">
            <v>2 Privada (1)</v>
          </cell>
          <cell r="N2902" t="str">
            <v>4 Persona Natural (2)</v>
          </cell>
          <cell r="O2902" t="str">
            <v>1 Nacional</v>
          </cell>
          <cell r="Q2902" t="str">
            <v>3 3. Único Contratista</v>
          </cell>
          <cell r="U2902">
            <v>51854577</v>
          </cell>
          <cell r="V2902" t="str">
            <v>IVONNE CAMARGO RODRIGUEZ</v>
          </cell>
        </row>
        <row r="2903">
          <cell r="C2903" t="str">
            <v>783-2024</v>
          </cell>
          <cell r="D2903" t="str">
            <v>WALTER MAURICIO QUIÑONES GONZALEZ</v>
          </cell>
          <cell r="E2903" t="str">
            <v>WALTER MAURICIO QUIÑONES GONZALEZ</v>
          </cell>
          <cell r="F2903" t="str">
            <v>Cédula de Ciudadania</v>
          </cell>
          <cell r="G2903">
            <v>79744852</v>
          </cell>
          <cell r="H2903">
            <v>79744852</v>
          </cell>
          <cell r="I2903">
            <v>9</v>
          </cell>
          <cell r="K2903" t="str">
            <v>Natural</v>
          </cell>
          <cell r="L2903" t="str">
            <v>1 Natural</v>
          </cell>
          <cell r="M2903" t="str">
            <v>2 Privada (1)</v>
          </cell>
          <cell r="N2903" t="str">
            <v>4 Persona Natural (2)</v>
          </cell>
          <cell r="O2903" t="str">
            <v>1 Nacional</v>
          </cell>
          <cell r="Q2903" t="str">
            <v>3 3. Único Contratista</v>
          </cell>
          <cell r="U2903">
            <v>79744852</v>
          </cell>
          <cell r="V2903" t="str">
            <v>WALTER MAURICIO QUIÑONES GONZALEZ</v>
          </cell>
        </row>
        <row r="2904">
          <cell r="C2904" t="str">
            <v>784-2024</v>
          </cell>
          <cell r="D2904" t="str">
            <v>Edwin Joel Rodriguez Contreras</v>
          </cell>
          <cell r="E2904" t="str">
            <v>EDWIN JOEL RODRIGUEZ CONTRERAS</v>
          </cell>
          <cell r="F2904" t="str">
            <v>Cédula de Ciudadania</v>
          </cell>
          <cell r="G2904">
            <v>80768165</v>
          </cell>
          <cell r="H2904">
            <v>80768165</v>
          </cell>
          <cell r="I2904">
            <v>4</v>
          </cell>
          <cell r="K2904" t="str">
            <v>Natural</v>
          </cell>
          <cell r="L2904" t="str">
            <v>1 Natural</v>
          </cell>
          <cell r="M2904" t="str">
            <v>2 Privada (1)</v>
          </cell>
          <cell r="N2904" t="str">
            <v>4 Persona Natural (2)</v>
          </cell>
          <cell r="O2904" t="str">
            <v>1 Nacional</v>
          </cell>
          <cell r="Q2904" t="str">
            <v>3 3. Único Contratista</v>
          </cell>
          <cell r="U2904">
            <v>80768165</v>
          </cell>
          <cell r="V2904" t="str">
            <v>EDWIN JOEL RODRIGUEZ CONTRERAS</v>
          </cell>
        </row>
        <row r="2905">
          <cell r="C2905" t="str">
            <v>785-2024</v>
          </cell>
          <cell r="D2905" t="str">
            <v>LUISA FERNANDA ANGULO BRICEÑO</v>
          </cell>
          <cell r="E2905" t="str">
            <v>LUISA FERNANDA ANGULO BRICEÑO</v>
          </cell>
          <cell r="F2905" t="str">
            <v>Cédula de Ciudadania</v>
          </cell>
          <cell r="G2905">
            <v>1010178520</v>
          </cell>
          <cell r="H2905">
            <v>1010178520</v>
          </cell>
          <cell r="I2905">
            <v>0</v>
          </cell>
          <cell r="K2905" t="str">
            <v>Natural</v>
          </cell>
          <cell r="L2905" t="str">
            <v>1 Natural</v>
          </cell>
          <cell r="M2905" t="str">
            <v>2 Privada (1)</v>
          </cell>
          <cell r="N2905" t="str">
            <v>4 Persona Natural (2)</v>
          </cell>
          <cell r="O2905" t="str">
            <v>1 Nacional</v>
          </cell>
          <cell r="Q2905" t="str">
            <v>3 3. Único Contratista</v>
          </cell>
          <cell r="U2905">
            <v>1010178520</v>
          </cell>
          <cell r="V2905" t="str">
            <v>EDWIN JOEL RODRIGUEZ CONTRERAS</v>
          </cell>
        </row>
        <row r="2906">
          <cell r="C2906" t="str">
            <v>786-2024</v>
          </cell>
          <cell r="D2906" t="str">
            <v>John Meyer Quintero Urián</v>
          </cell>
          <cell r="E2906" t="str">
            <v>JOHN MEYER QUINTERO URIAN</v>
          </cell>
          <cell r="F2906" t="str">
            <v>Cédula de Ciudadania</v>
          </cell>
          <cell r="G2906">
            <v>79981347</v>
          </cell>
          <cell r="H2906">
            <v>79981347</v>
          </cell>
          <cell r="I2906">
            <v>6</v>
          </cell>
          <cell r="K2906" t="str">
            <v>Natural</v>
          </cell>
          <cell r="L2906" t="str">
            <v>1 Natural</v>
          </cell>
          <cell r="M2906" t="str">
            <v>2 Privada (1)</v>
          </cell>
          <cell r="N2906" t="str">
            <v>4 Persona Natural (2)</v>
          </cell>
          <cell r="O2906" t="str">
            <v>1 Nacional</v>
          </cell>
          <cell r="Q2906" t="str">
            <v>3 3. Único Contratista</v>
          </cell>
          <cell r="U2906">
            <v>79981347</v>
          </cell>
          <cell r="V2906" t="str">
            <v>JOHN MEYER QUINTERO URIAN</v>
          </cell>
        </row>
        <row r="2907">
          <cell r="C2907" t="str">
            <v>787-2024</v>
          </cell>
          <cell r="D2907" t="str">
            <v>Sergio Andrés Galindo Pineda</v>
          </cell>
          <cell r="E2907" t="str">
            <v>SERGIO ANDRES GALINDO PINEDA</v>
          </cell>
          <cell r="F2907" t="str">
            <v>Cédula de Ciudadania</v>
          </cell>
          <cell r="G2907">
            <v>1121943888</v>
          </cell>
          <cell r="H2907">
            <v>1121943888</v>
          </cell>
          <cell r="I2907">
            <v>1</v>
          </cell>
          <cell r="K2907" t="str">
            <v>Natural</v>
          </cell>
          <cell r="L2907" t="str">
            <v>1 Natural</v>
          </cell>
          <cell r="M2907" t="str">
            <v>2 Privada (1)</v>
          </cell>
          <cell r="N2907" t="str">
            <v>4 Persona Natural (2)</v>
          </cell>
          <cell r="O2907" t="str">
            <v>1 Nacional</v>
          </cell>
          <cell r="Q2907" t="str">
            <v>3 3. Único Contratista</v>
          </cell>
          <cell r="U2907">
            <v>1121943888</v>
          </cell>
          <cell r="V2907" t="str">
            <v>SERGIO ANDRES GALINDO PINEDA</v>
          </cell>
        </row>
        <row r="2908">
          <cell r="C2908" t="str">
            <v>788-2024</v>
          </cell>
          <cell r="D2908" t="str">
            <v>Luisa Fernanda Montoya Forero</v>
          </cell>
          <cell r="E2908" t="str">
            <v>LUISA FERNANDA MONTOYA FORERO</v>
          </cell>
          <cell r="F2908" t="str">
            <v>Cédula de Ciudadania</v>
          </cell>
          <cell r="G2908">
            <v>1024527637</v>
          </cell>
          <cell r="H2908">
            <v>1024527637</v>
          </cell>
          <cell r="I2908">
            <v>2</v>
          </cell>
          <cell r="K2908" t="str">
            <v>Natural</v>
          </cell>
          <cell r="L2908" t="str">
            <v>1 Natural</v>
          </cell>
          <cell r="M2908" t="str">
            <v>2 Privada (1)</v>
          </cell>
          <cell r="N2908" t="str">
            <v>4 Persona Natural (2)</v>
          </cell>
          <cell r="O2908" t="str">
            <v>1 Nacional</v>
          </cell>
          <cell r="Q2908" t="str">
            <v>3 3. Único Contratista</v>
          </cell>
          <cell r="U2908">
            <v>1024527637</v>
          </cell>
          <cell r="V2908" t="str">
            <v>LUISA FERNANDA MONTOYA FORERO</v>
          </cell>
        </row>
        <row r="2909">
          <cell r="C2909" t="str">
            <v>789-2024</v>
          </cell>
          <cell r="D2909" t="str">
            <v>Karen Daniela Pava Escobar</v>
          </cell>
          <cell r="E2909" t="str">
            <v>KAREN DANIELA PAVA ESCOBAR</v>
          </cell>
          <cell r="F2909" t="str">
            <v>Cédula de Ciudadania</v>
          </cell>
          <cell r="G2909">
            <v>1007614607</v>
          </cell>
          <cell r="H2909">
            <v>1007614607</v>
          </cell>
          <cell r="I2909">
            <v>2</v>
          </cell>
          <cell r="K2909" t="str">
            <v>Natural</v>
          </cell>
          <cell r="L2909" t="str">
            <v>1 Natural</v>
          </cell>
          <cell r="M2909" t="str">
            <v>2 Privada (1)</v>
          </cell>
          <cell r="N2909" t="str">
            <v>4 Persona Natural (2)</v>
          </cell>
          <cell r="O2909" t="str">
            <v>1 Nacional</v>
          </cell>
          <cell r="Q2909" t="str">
            <v>3 3. Único Contratista</v>
          </cell>
          <cell r="U2909">
            <v>1007614607</v>
          </cell>
          <cell r="V2909" t="str">
            <v>KAREN DANIELA PAVA ESCOBAR</v>
          </cell>
        </row>
        <row r="2910">
          <cell r="C2910" t="str">
            <v>790-2024</v>
          </cell>
          <cell r="D2910" t="str">
            <v>SARA GISSELLE SARMIENTO ZULOAGA</v>
          </cell>
          <cell r="E2910" t="str">
            <v>SARA GISSELLE SARMIENTO ZULOAGA</v>
          </cell>
          <cell r="F2910" t="str">
            <v>Cédula de Ciudadania</v>
          </cell>
          <cell r="G2910">
            <v>1023875958</v>
          </cell>
          <cell r="H2910">
            <v>1023875958</v>
          </cell>
          <cell r="I2910">
            <v>1</v>
          </cell>
          <cell r="K2910" t="str">
            <v>Natural</v>
          </cell>
          <cell r="L2910" t="str">
            <v>1 Natural</v>
          </cell>
          <cell r="M2910" t="str">
            <v>2 Privada (1)</v>
          </cell>
          <cell r="N2910" t="str">
            <v>4 Persona Natural (2)</v>
          </cell>
          <cell r="O2910" t="str">
            <v>1 Nacional</v>
          </cell>
          <cell r="Q2910" t="str">
            <v>3 3. Único Contratista</v>
          </cell>
          <cell r="U2910">
            <v>1023875958</v>
          </cell>
          <cell r="V2910" t="str">
            <v>SARA GISSELLE SARMIENTO ZULOAGA</v>
          </cell>
        </row>
        <row r="2911">
          <cell r="C2911" t="str">
            <v>791-2024</v>
          </cell>
          <cell r="D2911" t="str">
            <v>ALEXI SERGUEY SOSA ROMERO</v>
          </cell>
          <cell r="E2911" t="str">
            <v>ALEXI SERGUEY SOSA ROMERO</v>
          </cell>
          <cell r="F2911" t="str">
            <v>Cédula de Ciudadania</v>
          </cell>
          <cell r="G2911">
            <v>80800047</v>
          </cell>
          <cell r="H2911">
            <v>80800047</v>
          </cell>
          <cell r="I2911">
            <v>1</v>
          </cell>
          <cell r="J2911" t="str">
            <v>1 Contratista</v>
          </cell>
          <cell r="K2911" t="str">
            <v>Natural</v>
          </cell>
          <cell r="L2911" t="str">
            <v>1 Natural</v>
          </cell>
          <cell r="M2911" t="str">
            <v>3 Pública (2-3)</v>
          </cell>
          <cell r="N2911" t="str">
            <v>4 Persona Natural (2)</v>
          </cell>
          <cell r="O2911" t="str">
            <v>1 Nacional</v>
          </cell>
          <cell r="P2911" t="str">
            <v>TRANSVERSAL 4 No 43 61</v>
          </cell>
          <cell r="Q2911" t="str">
            <v>3 3. Único Contratista</v>
          </cell>
          <cell r="R2911" t="str">
            <v>MASCULINO</v>
          </cell>
          <cell r="S2911">
            <v>30893</v>
          </cell>
          <cell r="T2911" t="str">
            <v>alexisosaromero@gmail.com</v>
          </cell>
          <cell r="U2911">
            <v>80800047</v>
          </cell>
          <cell r="V2911" t="str">
            <v>ALEXI SERGUEY SOSA ROMERO</v>
          </cell>
        </row>
        <row r="2912">
          <cell r="C2912" t="str">
            <v>792-2024</v>
          </cell>
          <cell r="D2912" t="str">
            <v>DIANA PATRICIA RIVERA ROJAS</v>
          </cell>
          <cell r="E2912" t="str">
            <v>DIANA PATRICIA RIVERA ROJAS</v>
          </cell>
          <cell r="F2912" t="str">
            <v>Cédula de Ciudadania</v>
          </cell>
          <cell r="G2912">
            <v>1010162656</v>
          </cell>
          <cell r="H2912">
            <v>1010162656</v>
          </cell>
          <cell r="I2912">
            <v>3</v>
          </cell>
          <cell r="K2912" t="str">
            <v>Natural</v>
          </cell>
          <cell r="L2912" t="str">
            <v>1 Natural</v>
          </cell>
          <cell r="M2912" t="str">
            <v>2 Privada (1)</v>
          </cell>
          <cell r="N2912" t="str">
            <v>4 Persona Natural (2)</v>
          </cell>
          <cell r="O2912" t="str">
            <v>1 Nacional</v>
          </cell>
          <cell r="Q2912" t="str">
            <v>3 3. Único Contratista</v>
          </cell>
          <cell r="U2912">
            <v>1010162656</v>
          </cell>
          <cell r="V2912" t="str">
            <v>DIANA PATRICIA RIVERA ROJAS</v>
          </cell>
        </row>
        <row r="2913">
          <cell r="C2913" t="str">
            <v>793-2024</v>
          </cell>
          <cell r="D2913" t="str">
            <v>Liliana Irene Andrea Vargas Martínez</v>
          </cell>
          <cell r="E2913" t="str">
            <v>LILIANA IRENE ANDREA VARGAS MARTINEZ</v>
          </cell>
          <cell r="F2913" t="str">
            <v>Cédula de Ciudadania</v>
          </cell>
          <cell r="G2913">
            <v>52424158</v>
          </cell>
          <cell r="H2913">
            <v>52424158</v>
          </cell>
          <cell r="I2913">
            <v>4</v>
          </cell>
          <cell r="K2913" t="str">
            <v>Natural</v>
          </cell>
          <cell r="L2913" t="str">
            <v>1 Natural</v>
          </cell>
          <cell r="M2913" t="str">
            <v>2 Privada (1)</v>
          </cell>
          <cell r="N2913" t="str">
            <v>4 Persona Natural (2)</v>
          </cell>
          <cell r="O2913" t="str">
            <v>1 Nacional</v>
          </cell>
          <cell r="Q2913" t="str">
            <v>3 3. Único Contratista</v>
          </cell>
          <cell r="U2913">
            <v>52424158</v>
          </cell>
          <cell r="V2913" t="str">
            <v>LILIANA IRENE ANDREA VARGAS MARTINEZ</v>
          </cell>
        </row>
        <row r="2914">
          <cell r="C2914" t="str">
            <v>794-2024</v>
          </cell>
          <cell r="D2914" t="str">
            <v>OSCAR DANIEL RODRIGUZ GARZON</v>
          </cell>
          <cell r="E2914" t="str">
            <v>OSCAR DANIEL RODRIGUEZ GARZON</v>
          </cell>
          <cell r="F2914" t="str">
            <v>Cédula de Ciudadania</v>
          </cell>
          <cell r="G2914">
            <v>80050927</v>
          </cell>
          <cell r="H2914">
            <v>80050927</v>
          </cell>
          <cell r="I2914">
            <v>7</v>
          </cell>
          <cell r="K2914" t="str">
            <v>Natural</v>
          </cell>
          <cell r="L2914" t="str">
            <v>1 Natural</v>
          </cell>
          <cell r="M2914" t="str">
            <v>2 Privada (1)</v>
          </cell>
          <cell r="N2914" t="str">
            <v>4 Persona Natural (2)</v>
          </cell>
          <cell r="O2914" t="str">
            <v>1 Nacional</v>
          </cell>
          <cell r="Q2914" t="str">
            <v>3 3. Único Contratista</v>
          </cell>
          <cell r="U2914">
            <v>80050927</v>
          </cell>
          <cell r="V2914" t="str">
            <v>OSCAR DANIEL RODRIGUEZ GARZON</v>
          </cell>
        </row>
        <row r="2915">
          <cell r="C2915" t="str">
            <v>795-2024</v>
          </cell>
          <cell r="D2915" t="str">
            <v>HERNAN CORTES VERGEL</v>
          </cell>
          <cell r="E2915" t="str">
            <v>HERNAN CORTES VERGEL</v>
          </cell>
          <cell r="F2915" t="str">
            <v>Cédula de Ciudadania</v>
          </cell>
          <cell r="G2915">
            <v>19363913</v>
          </cell>
          <cell r="H2915">
            <v>19363913</v>
          </cell>
          <cell r="I2915">
            <v>6</v>
          </cell>
          <cell r="K2915" t="str">
            <v>Natural</v>
          </cell>
          <cell r="L2915" t="str">
            <v>1 Natural</v>
          </cell>
          <cell r="M2915" t="str">
            <v>2 Privada (1)</v>
          </cell>
          <cell r="N2915" t="str">
            <v>4 Persona Natural (2)</v>
          </cell>
          <cell r="O2915" t="str">
            <v>1 Nacional</v>
          </cell>
          <cell r="Q2915" t="str">
            <v>3 3. Único Contratista</v>
          </cell>
          <cell r="U2915">
            <v>19363913</v>
          </cell>
          <cell r="V2915" t="str">
            <v>HERNAN CORTES VERGEL</v>
          </cell>
        </row>
        <row r="2916">
          <cell r="C2916" t="str">
            <v>796-2024</v>
          </cell>
          <cell r="D2916" t="str">
            <v>Angella Nathalia Ramírez Jacinto</v>
          </cell>
          <cell r="E2916" t="str">
            <v>ANGELLA NATHALIA RAMIREZ JACINTO</v>
          </cell>
          <cell r="F2916" t="str">
            <v>Cédula de Ciudadania</v>
          </cell>
          <cell r="G2916">
            <v>1026583150</v>
          </cell>
          <cell r="H2916">
            <v>1026583150</v>
          </cell>
          <cell r="I2916">
            <v>3</v>
          </cell>
          <cell r="K2916" t="str">
            <v>Natural</v>
          </cell>
          <cell r="L2916" t="str">
            <v>1 Natural</v>
          </cell>
          <cell r="M2916" t="str">
            <v>2 Privada (1)</v>
          </cell>
          <cell r="N2916" t="str">
            <v>4 Persona Natural (2)</v>
          </cell>
          <cell r="O2916" t="str">
            <v>1 Nacional</v>
          </cell>
          <cell r="Q2916" t="str">
            <v>3 3. Único Contratista</v>
          </cell>
          <cell r="U2916">
            <v>1026583150</v>
          </cell>
          <cell r="V2916" t="str">
            <v>ANGELLA NATHALIA RAMIREZ JACINTO</v>
          </cell>
        </row>
        <row r="2917">
          <cell r="C2917" t="str">
            <v>797-2024</v>
          </cell>
          <cell r="D2917" t="str">
            <v>César Augusto Ruiz Bulla</v>
          </cell>
          <cell r="E2917" t="str">
            <v>CESAR AUGUSTO RUIZ BULLA</v>
          </cell>
          <cell r="F2917" t="str">
            <v>Cédula de Ciudadania</v>
          </cell>
          <cell r="G2917">
            <v>79939364</v>
          </cell>
          <cell r="H2917">
            <v>79939364</v>
          </cell>
          <cell r="I2917">
            <v>4</v>
          </cell>
          <cell r="K2917" t="str">
            <v>Natural</v>
          </cell>
          <cell r="L2917" t="str">
            <v>1 Natural</v>
          </cell>
          <cell r="M2917" t="str">
            <v>2 Privada (1)</v>
          </cell>
          <cell r="N2917" t="str">
            <v>4 Persona Natural (2)</v>
          </cell>
          <cell r="O2917" t="str">
            <v>1 Nacional</v>
          </cell>
          <cell r="Q2917" t="str">
            <v>3 3. Único Contratista</v>
          </cell>
          <cell r="U2917">
            <v>79939364</v>
          </cell>
          <cell r="V2917" t="str">
            <v>CESAR AUGUSTO RUIZ BULLA</v>
          </cell>
        </row>
        <row r="2918">
          <cell r="C2918" t="str">
            <v>798-2024</v>
          </cell>
          <cell r="D2918" t="str">
            <v>IRINA MARCELA LOAIZA RODRIGUEZ</v>
          </cell>
          <cell r="E2918" t="str">
            <v>IRINA MARCELA LOAIZA RODRIGUEZ</v>
          </cell>
          <cell r="F2918" t="str">
            <v>Cédula de Ciudadania</v>
          </cell>
          <cell r="G2918">
            <v>1045727021</v>
          </cell>
          <cell r="H2918">
            <v>1045727021</v>
          </cell>
          <cell r="I2918">
            <v>0</v>
          </cell>
          <cell r="K2918" t="str">
            <v>Natural</v>
          </cell>
          <cell r="L2918" t="str">
            <v>1 Natural</v>
          </cell>
          <cell r="M2918" t="str">
            <v>2 Privada (1)</v>
          </cell>
          <cell r="N2918" t="str">
            <v>4 Persona Natural (2)</v>
          </cell>
          <cell r="O2918" t="str">
            <v>1 Nacional</v>
          </cell>
          <cell r="Q2918" t="str">
            <v>3 3. Único Contratista</v>
          </cell>
          <cell r="U2918">
            <v>1045727021</v>
          </cell>
          <cell r="V2918" t="str">
            <v>IRINA MARCELA LOAIZA RODRIGUEZ</v>
          </cell>
        </row>
        <row r="2919">
          <cell r="C2919" t="str">
            <v>799-2024</v>
          </cell>
          <cell r="D2919" t="str">
            <v>Julieth Natalia Castelblanco Montañez</v>
          </cell>
          <cell r="E2919" t="str">
            <v>JULIETH NATALIA CASTELBLANCO MONTAÑEZ</v>
          </cell>
          <cell r="F2919" t="str">
            <v>Cédula de Ciudadania</v>
          </cell>
          <cell r="G2919">
            <v>1023938882</v>
          </cell>
          <cell r="H2919">
            <v>1023938882</v>
          </cell>
          <cell r="I2919">
            <v>0</v>
          </cell>
          <cell r="K2919" t="str">
            <v>Natural</v>
          </cell>
          <cell r="L2919" t="str">
            <v>1 Natural</v>
          </cell>
          <cell r="M2919" t="str">
            <v>2 Privada (1)</v>
          </cell>
          <cell r="N2919" t="str">
            <v>4 Persona Natural (2)</v>
          </cell>
          <cell r="O2919" t="str">
            <v>1 Nacional</v>
          </cell>
          <cell r="Q2919" t="str">
            <v>3 3. Único Contratista</v>
          </cell>
          <cell r="U2919">
            <v>1023938882</v>
          </cell>
          <cell r="V2919" t="str">
            <v>JULIETH NATALIA CASTELBLANCO MONTAÑEZ</v>
          </cell>
        </row>
        <row r="2920">
          <cell r="C2920" t="str">
            <v>800-2024</v>
          </cell>
          <cell r="D2920" t="str">
            <v>Magdarys Guacarapare</v>
          </cell>
          <cell r="E2920" t="str">
            <v>MAGDARYS GUACARAPARE TREJOS</v>
          </cell>
          <cell r="F2920" t="str">
            <v>Cédula de Ciudadania</v>
          </cell>
          <cell r="G2920">
            <v>1010244720</v>
          </cell>
          <cell r="H2920">
            <v>1010244720</v>
          </cell>
          <cell r="I2920">
            <v>1</v>
          </cell>
          <cell r="K2920" t="str">
            <v>Natural</v>
          </cell>
          <cell r="L2920" t="str">
            <v>1 Natural</v>
          </cell>
          <cell r="M2920" t="str">
            <v>2 Privada (1)</v>
          </cell>
          <cell r="N2920" t="str">
            <v>4 Persona Natural (2)</v>
          </cell>
          <cell r="O2920" t="str">
            <v>1 Nacional</v>
          </cell>
          <cell r="Q2920" t="str">
            <v>3 3. Único Contratista</v>
          </cell>
          <cell r="U2920">
            <v>1010244720</v>
          </cell>
          <cell r="V2920" t="str">
            <v>MAGDARYS GUACARAPARE TREJOS</v>
          </cell>
        </row>
        <row r="2921">
          <cell r="C2921" t="str">
            <v>801-2024</v>
          </cell>
          <cell r="D2921" t="str">
            <v>German Dario Mojica Villegas</v>
          </cell>
          <cell r="E2921" t="str">
            <v>GERMAN DARIO MOJICA VILLEGAS</v>
          </cell>
          <cell r="F2921" t="str">
            <v>Cédula de Ciudadania</v>
          </cell>
          <cell r="G2921">
            <v>79626013</v>
          </cell>
          <cell r="H2921">
            <v>79626013</v>
          </cell>
          <cell r="I2921">
            <v>0</v>
          </cell>
          <cell r="K2921" t="str">
            <v>Natural</v>
          </cell>
          <cell r="L2921" t="str">
            <v>1 Natural</v>
          </cell>
          <cell r="M2921" t="str">
            <v>2 Privada (1)</v>
          </cell>
          <cell r="N2921" t="str">
            <v>4 Persona Natural (2)</v>
          </cell>
          <cell r="O2921" t="str">
            <v>1 Nacional</v>
          </cell>
          <cell r="Q2921" t="str">
            <v>3 3. Único Contratista</v>
          </cell>
          <cell r="U2921">
            <v>79626013</v>
          </cell>
          <cell r="V2921" t="str">
            <v>GERMAN DARIO MOJICA VILLEGAS</v>
          </cell>
        </row>
        <row r="2922">
          <cell r="C2922" t="str">
            <v>802-2024</v>
          </cell>
          <cell r="D2922" t="str">
            <v>Leidy Johanna Cruz Narvaez</v>
          </cell>
          <cell r="E2922" t="str">
            <v>LEIDY JOHANNA CRUZ NARVAEZ</v>
          </cell>
          <cell r="F2922" t="str">
            <v>Cédula de Ciudadania</v>
          </cell>
          <cell r="G2922">
            <v>1019055494</v>
          </cell>
          <cell r="H2922">
            <v>1019055494</v>
          </cell>
          <cell r="I2922">
            <v>1</v>
          </cell>
          <cell r="K2922" t="str">
            <v>Natural</v>
          </cell>
          <cell r="L2922" t="str">
            <v>1 Natural</v>
          </cell>
          <cell r="M2922" t="str">
            <v>2 Privada (1)</v>
          </cell>
          <cell r="N2922" t="str">
            <v>4 Persona Natural (2)</v>
          </cell>
          <cell r="O2922" t="str">
            <v>1 Nacional</v>
          </cell>
          <cell r="Q2922" t="str">
            <v>3 3. Único Contratista</v>
          </cell>
          <cell r="U2922">
            <v>1019055494</v>
          </cell>
          <cell r="V2922" t="str">
            <v>LEIDY JOHANNA CRUZ NARVAEZ</v>
          </cell>
        </row>
        <row r="2923">
          <cell r="C2923" t="str">
            <v>803-2024</v>
          </cell>
          <cell r="D2923" t="str">
            <v>Luis Alexander Jimenez Alvarado</v>
          </cell>
          <cell r="E2923" t="str">
            <v>LUIS ALEXANDER JIMENEZ ALVARADO</v>
          </cell>
          <cell r="F2923" t="str">
            <v>NIT</v>
          </cell>
          <cell r="G2923">
            <v>79694066</v>
          </cell>
          <cell r="H2923">
            <v>79694066</v>
          </cell>
          <cell r="I2923">
            <v>0</v>
          </cell>
          <cell r="K2923" t="str">
            <v>Natural</v>
          </cell>
          <cell r="L2923" t="str">
            <v>2 Jurídica</v>
          </cell>
          <cell r="N2923" t="str">
            <v>3 Privadas (2)</v>
          </cell>
          <cell r="O2923" t="str">
            <v>1 Nacional</v>
          </cell>
          <cell r="Q2923" t="str">
            <v>3 3. Único Contratista</v>
          </cell>
          <cell r="U2923">
            <v>79694066</v>
          </cell>
          <cell r="V2923" t="str">
            <v>LUIS ALEXANDER JIMENEZ ALVARADO</v>
          </cell>
        </row>
        <row r="2924">
          <cell r="C2924" t="str">
            <v>804-2024</v>
          </cell>
          <cell r="D2924" t="str">
            <v>Miguel Enrique Quintero Coral</v>
          </cell>
          <cell r="E2924" t="str">
            <v>MIGUEL ENRIQUE QUINTERO CORAL</v>
          </cell>
          <cell r="F2924" t="str">
            <v>Cédula de Ciudadania</v>
          </cell>
          <cell r="G2924">
            <v>79836729</v>
          </cell>
          <cell r="H2924">
            <v>79836729</v>
          </cell>
          <cell r="I2924">
            <v>6</v>
          </cell>
          <cell r="K2924" t="str">
            <v>Natural</v>
          </cell>
          <cell r="L2924" t="str">
            <v>1 Natural</v>
          </cell>
          <cell r="M2924" t="str">
            <v>2 Privada (1)</v>
          </cell>
          <cell r="N2924" t="str">
            <v>4 Persona Natural (2)</v>
          </cell>
          <cell r="O2924" t="str">
            <v>1 Nacional</v>
          </cell>
          <cell r="Q2924" t="str">
            <v>3 3. Único Contratista</v>
          </cell>
          <cell r="U2924">
            <v>79836729</v>
          </cell>
          <cell r="V2924" t="str">
            <v>MIGUEL ENRIQUE QUINTERO CORAL</v>
          </cell>
        </row>
        <row r="2925">
          <cell r="C2925" t="str">
            <v>805-2024</v>
          </cell>
          <cell r="D2925" t="str">
            <v>Javier Alexander Moreno González</v>
          </cell>
          <cell r="E2925" t="str">
            <v>JAVIER ALEXANDER MORENO GONZALEZ</v>
          </cell>
          <cell r="F2925" t="str">
            <v>Cédula de Ciudadania</v>
          </cell>
          <cell r="G2925">
            <v>80933272</v>
          </cell>
          <cell r="H2925">
            <v>80933272</v>
          </cell>
          <cell r="I2925">
            <v>1</v>
          </cell>
          <cell r="K2925" t="str">
            <v>Natural</v>
          </cell>
          <cell r="L2925" t="str">
            <v>1 Natural</v>
          </cell>
          <cell r="M2925" t="str">
            <v>2 Privada (1)</v>
          </cell>
          <cell r="N2925" t="str">
            <v>4 Persona Natural (2)</v>
          </cell>
          <cell r="O2925" t="str">
            <v>1 Nacional</v>
          </cell>
          <cell r="Q2925" t="str">
            <v>3 3. Único Contratista</v>
          </cell>
          <cell r="U2925">
            <v>80933272</v>
          </cell>
          <cell r="V2925" t="str">
            <v>JAVIER ALEXANDER MORENO GONZALEZ</v>
          </cell>
        </row>
        <row r="2926">
          <cell r="C2926" t="str">
            <v>806-2024</v>
          </cell>
          <cell r="D2926" t="str">
            <v>OLGA CAROLINA CHÁVEZ GÓMEZ</v>
          </cell>
          <cell r="E2926" t="str">
            <v>OLGA CAROLINA CHAVEZ GOMEZ</v>
          </cell>
          <cell r="F2926" t="str">
            <v>Cédula de Ciudadania</v>
          </cell>
          <cell r="G2926">
            <v>52533227</v>
          </cell>
          <cell r="H2926">
            <v>52533227</v>
          </cell>
          <cell r="I2926">
            <v>1</v>
          </cell>
          <cell r="K2926" t="str">
            <v>Natural</v>
          </cell>
          <cell r="L2926" t="str">
            <v>1 Natural</v>
          </cell>
          <cell r="M2926" t="str">
            <v>2 Privada (1)</v>
          </cell>
          <cell r="N2926" t="str">
            <v>4 Persona Natural (2)</v>
          </cell>
          <cell r="O2926" t="str">
            <v>1 Nacional</v>
          </cell>
          <cell r="Q2926" t="str">
            <v>3 3. Único Contratista</v>
          </cell>
          <cell r="U2926">
            <v>52533227</v>
          </cell>
          <cell r="V2926" t="str">
            <v>OLGA CAROLINA CHAVEZ GOMEZ</v>
          </cell>
        </row>
        <row r="2927">
          <cell r="C2927" t="str">
            <v>807-2024</v>
          </cell>
          <cell r="D2927" t="str">
            <v>WILLIAM MORALES VALLEJO</v>
          </cell>
          <cell r="E2927" t="str">
            <v>WILLIAM MORALES VALLEJO</v>
          </cell>
          <cell r="F2927" t="str">
            <v>Cédula de Ciudadania</v>
          </cell>
          <cell r="G2927">
            <v>19266326</v>
          </cell>
          <cell r="H2927">
            <v>19266326</v>
          </cell>
          <cell r="I2927">
            <v>7</v>
          </cell>
          <cell r="K2927" t="str">
            <v>Natural</v>
          </cell>
          <cell r="L2927" t="str">
            <v>1 Natural</v>
          </cell>
          <cell r="M2927" t="str">
            <v>2 Privada (1)</v>
          </cell>
          <cell r="N2927" t="str">
            <v>4 Persona Natural (2)</v>
          </cell>
          <cell r="O2927" t="str">
            <v>1 Nacional</v>
          </cell>
          <cell r="Q2927" t="str">
            <v>3 3. Único Contratista</v>
          </cell>
          <cell r="U2927">
            <v>19266326</v>
          </cell>
          <cell r="V2927" t="str">
            <v>WILLIAM MORALES VALLEJO</v>
          </cell>
        </row>
        <row r="2928">
          <cell r="C2928" t="str">
            <v>808-2024</v>
          </cell>
          <cell r="D2928" t="str">
            <v>Ana Maria Cabrera Chinchilla</v>
          </cell>
          <cell r="E2928" t="str">
            <v>ANA MARIA CABRERA CHINCHILLA</v>
          </cell>
          <cell r="F2928" t="str">
            <v>Cédula de Ciudadania</v>
          </cell>
          <cell r="G2928">
            <v>1026270628</v>
          </cell>
          <cell r="H2928">
            <v>1026270628</v>
          </cell>
          <cell r="I2928">
            <v>8</v>
          </cell>
          <cell r="K2928" t="str">
            <v>Natural</v>
          </cell>
          <cell r="L2928" t="str">
            <v>1 Natural</v>
          </cell>
          <cell r="M2928" t="str">
            <v>2 Privada (1)</v>
          </cell>
          <cell r="N2928" t="str">
            <v>4 Persona Natural (2)</v>
          </cell>
          <cell r="O2928" t="str">
            <v>1 Nacional</v>
          </cell>
          <cell r="Q2928" t="str">
            <v>3 3. Único Contratista</v>
          </cell>
          <cell r="U2928">
            <v>1026270628</v>
          </cell>
          <cell r="V2928" t="str">
            <v>ANA MARIA CABRERA CHINCHILLA</v>
          </cell>
        </row>
        <row r="2929">
          <cell r="C2929" t="str">
            <v>809-2024</v>
          </cell>
          <cell r="D2929" t="str">
            <v>GERMAN EDUARDO CASTAÑO VILLATE</v>
          </cell>
          <cell r="E2929" t="str">
            <v>GERMAN EDUARDO CASTAÑO VILLATE</v>
          </cell>
          <cell r="F2929" t="str">
            <v>Cédula de Ciudadania</v>
          </cell>
          <cell r="G2929">
            <v>1032396267</v>
          </cell>
          <cell r="H2929">
            <v>1032396267</v>
          </cell>
          <cell r="I2929">
            <v>6</v>
          </cell>
          <cell r="K2929" t="str">
            <v>Natural</v>
          </cell>
          <cell r="L2929" t="str">
            <v>1 Natural</v>
          </cell>
          <cell r="M2929" t="str">
            <v>2 Privada (1)</v>
          </cell>
          <cell r="N2929" t="str">
            <v>4 Persona Natural (2)</v>
          </cell>
          <cell r="O2929" t="str">
            <v>1 Nacional</v>
          </cell>
          <cell r="Q2929" t="str">
            <v>3 3. Único Contratista</v>
          </cell>
          <cell r="U2929">
            <v>1032396267</v>
          </cell>
          <cell r="V2929" t="str">
            <v>GERMAN EDUARDO CASTAÑO VILLATE</v>
          </cell>
        </row>
        <row r="2930">
          <cell r="C2930" t="str">
            <v>810-2024</v>
          </cell>
          <cell r="D2930" t="str">
            <v>INVERSIONES PUNTO ANDINA SAS</v>
          </cell>
          <cell r="E2930" t="str">
            <v>INVERSIONES PUNTO ANDINA SAS</v>
          </cell>
          <cell r="F2930" t="str">
            <v>Cédula de Ciudadania</v>
          </cell>
          <cell r="G2930">
            <v>830129456</v>
          </cell>
          <cell r="H2930">
            <v>830129456</v>
          </cell>
          <cell r="I2930">
            <v>1</v>
          </cell>
          <cell r="K2930" t="str">
            <v>Jurídica</v>
          </cell>
          <cell r="L2930" t="str">
            <v>1 Natural</v>
          </cell>
          <cell r="M2930" t="str">
            <v>2 Privada (1)</v>
          </cell>
          <cell r="N2930" t="str">
            <v>4 Persona Natural (2)</v>
          </cell>
          <cell r="O2930" t="str">
            <v>1 Nacional</v>
          </cell>
          <cell r="Q2930" t="str">
            <v>3 3. Único Contratista</v>
          </cell>
          <cell r="U2930">
            <v>79580074</v>
          </cell>
          <cell r="V2930" t="str">
            <v>RAUL EDUARDO CARMONA LADINO</v>
          </cell>
        </row>
        <row r="2931">
          <cell r="C2931" t="str">
            <v>811-2024</v>
          </cell>
          <cell r="D2931" t="str">
            <v>Jose Guillermo Paiva Murcia</v>
          </cell>
          <cell r="E2931" t="str">
            <v>JOSE GUILLERMO PAIVA MURCIA</v>
          </cell>
          <cell r="F2931" t="str">
            <v>Cédula de Ciudadania</v>
          </cell>
          <cell r="G2931">
            <v>1033772491</v>
          </cell>
          <cell r="H2931">
            <v>1033772491</v>
          </cell>
          <cell r="I2931">
            <v>6</v>
          </cell>
          <cell r="K2931" t="str">
            <v>Natural</v>
          </cell>
          <cell r="L2931" t="str">
            <v>1 Natural</v>
          </cell>
          <cell r="M2931" t="str">
            <v>2 Privada (1)</v>
          </cell>
          <cell r="N2931" t="str">
            <v>4 Persona Natural (2)</v>
          </cell>
          <cell r="O2931" t="str">
            <v>1 Nacional</v>
          </cell>
          <cell r="Q2931" t="str">
            <v>3 3. Único Contratista</v>
          </cell>
          <cell r="U2931">
            <v>1033772491</v>
          </cell>
          <cell r="V2931" t="str">
            <v>JOSE GUILLERMO PAIVA MURCIA</v>
          </cell>
        </row>
        <row r="2932">
          <cell r="C2932" t="str">
            <v>812-2024</v>
          </cell>
          <cell r="D2932" t="str">
            <v>ANDRES IGNACIO RAMIREZ MEJIA</v>
          </cell>
          <cell r="E2932" t="str">
            <v>ANDRES IGNACIO RAMIREZ MEJIA</v>
          </cell>
          <cell r="F2932" t="str">
            <v>Cédula de Ciudadania</v>
          </cell>
          <cell r="G2932">
            <v>79786739</v>
          </cell>
          <cell r="H2932">
            <v>79786739</v>
          </cell>
          <cell r="I2932">
            <v>4</v>
          </cell>
          <cell r="K2932" t="str">
            <v>Natural</v>
          </cell>
          <cell r="L2932" t="str">
            <v>1 Natural</v>
          </cell>
          <cell r="M2932" t="str">
            <v>2 Privada (1)</v>
          </cell>
          <cell r="N2932" t="str">
            <v>4 Persona Natural (2)</v>
          </cell>
          <cell r="O2932" t="str">
            <v>1 Nacional</v>
          </cell>
          <cell r="Q2932" t="str">
            <v>3 3. Único Contratista</v>
          </cell>
          <cell r="U2932">
            <v>79786739</v>
          </cell>
          <cell r="V2932" t="str">
            <v>ANDRES IGNACIO RAMIREZ MEJIA</v>
          </cell>
        </row>
        <row r="2933">
          <cell r="C2933" t="str">
            <v>813-2024</v>
          </cell>
          <cell r="D2933" t="str">
            <v>YEISON ADRIAN GIL GIRALDO</v>
          </cell>
          <cell r="E2933" t="str">
            <v>YEISON ADRIAN GIL GIRALDO</v>
          </cell>
          <cell r="F2933" t="str">
            <v>Cédula de Ciudadania</v>
          </cell>
          <cell r="G2933">
            <v>80740750</v>
          </cell>
          <cell r="H2933">
            <v>80740750</v>
          </cell>
          <cell r="I2933">
            <v>1</v>
          </cell>
          <cell r="K2933" t="str">
            <v>Natural</v>
          </cell>
          <cell r="L2933" t="str">
            <v>1 Natural</v>
          </cell>
          <cell r="M2933" t="str">
            <v>2 Privada (1)</v>
          </cell>
          <cell r="N2933" t="str">
            <v>4 Persona Natural (2)</v>
          </cell>
          <cell r="O2933" t="str">
            <v>1 Nacional</v>
          </cell>
          <cell r="Q2933" t="str">
            <v>3 3. Único Contratista</v>
          </cell>
          <cell r="U2933">
            <v>80740750</v>
          </cell>
          <cell r="V2933" t="str">
            <v>YEISON ADRIAN GIL GIRALDO</v>
          </cell>
        </row>
        <row r="2934">
          <cell r="C2934" t="str">
            <v>814-2024</v>
          </cell>
          <cell r="D2934" t="str">
            <v>Pablo Marín Ramírez</v>
          </cell>
          <cell r="E2934" t="str">
            <v>PABLO MARIN RAMIREZ</v>
          </cell>
          <cell r="F2934" t="str">
            <v>Cédula de Ciudadania</v>
          </cell>
          <cell r="G2934">
            <v>79628840</v>
          </cell>
          <cell r="H2934">
            <v>79628840</v>
          </cell>
          <cell r="I2934">
            <v>4</v>
          </cell>
          <cell r="K2934" t="str">
            <v>Natural</v>
          </cell>
          <cell r="L2934" t="str">
            <v>1 Natural</v>
          </cell>
          <cell r="M2934" t="str">
            <v>2 Privada (1)</v>
          </cell>
          <cell r="N2934" t="str">
            <v>4 Persona Natural (2)</v>
          </cell>
          <cell r="O2934" t="str">
            <v>1 Nacional</v>
          </cell>
          <cell r="Q2934" t="str">
            <v>3 3. Único Contratista</v>
          </cell>
          <cell r="U2934">
            <v>79628840</v>
          </cell>
          <cell r="V2934" t="str">
            <v>PABLO MARIN RAMIREZ</v>
          </cell>
        </row>
        <row r="2935">
          <cell r="C2935" t="str">
            <v>815-2024</v>
          </cell>
          <cell r="D2935" t="str">
            <v>JOSE LEONARDO TORRES</v>
          </cell>
          <cell r="E2935" t="str">
            <v>JOSE LEONARDO TORRES GAMEZ</v>
          </cell>
          <cell r="F2935" t="str">
            <v>Cédula de Ciudadania</v>
          </cell>
          <cell r="G2935">
            <v>79791030</v>
          </cell>
          <cell r="H2935">
            <v>79791030</v>
          </cell>
          <cell r="I2935">
            <v>1</v>
          </cell>
          <cell r="K2935" t="str">
            <v>Natural</v>
          </cell>
          <cell r="L2935" t="str">
            <v>1 Natural</v>
          </cell>
          <cell r="M2935" t="str">
            <v>2 Privada (1)</v>
          </cell>
          <cell r="N2935" t="str">
            <v>4 Persona Natural (2)</v>
          </cell>
          <cell r="O2935" t="str">
            <v>1 Nacional</v>
          </cell>
          <cell r="Q2935" t="str">
            <v>3 3. Único Contratista</v>
          </cell>
          <cell r="U2935">
            <v>79791030</v>
          </cell>
          <cell r="V2935" t="str">
            <v>JOSE LEONARDO TORRES GAMEZ</v>
          </cell>
        </row>
        <row r="2936">
          <cell r="C2936" t="str">
            <v>816-2024</v>
          </cell>
          <cell r="D2936" t="str">
            <v>ARTURO VICTORIO PRADO MARQUINEZ</v>
          </cell>
          <cell r="E2936" t="str">
            <v>ARTURO VICTORIO PRADO MARQUINEZ</v>
          </cell>
          <cell r="F2936" t="str">
            <v>Cédula de Ciudadania</v>
          </cell>
          <cell r="G2936">
            <v>12979988</v>
          </cell>
          <cell r="H2936">
            <v>12979988</v>
          </cell>
          <cell r="I2936">
            <v>7</v>
          </cell>
          <cell r="K2936" t="str">
            <v>Natural</v>
          </cell>
          <cell r="L2936" t="str">
            <v>1 Natural</v>
          </cell>
          <cell r="M2936" t="str">
            <v>2 Privada (1)</v>
          </cell>
          <cell r="N2936" t="str">
            <v>4 Persona Natural (2)</v>
          </cell>
          <cell r="O2936" t="str">
            <v>1 Nacional</v>
          </cell>
          <cell r="Q2936" t="str">
            <v>3 3. Único Contratista</v>
          </cell>
          <cell r="U2936">
            <v>12979988</v>
          </cell>
          <cell r="V2936" t="str">
            <v>ARTURO VICTORIO PRADO MARQUINEZ</v>
          </cell>
        </row>
        <row r="2937">
          <cell r="C2937" t="str">
            <v>817-2024</v>
          </cell>
          <cell r="D2937" t="str">
            <v>Walter Andres Delgadillo Cañon</v>
          </cell>
          <cell r="E2937" t="str">
            <v>WALTER ANDRES DELGADILLO CAÑON</v>
          </cell>
          <cell r="F2937" t="str">
            <v>Cédula de Ciudadania</v>
          </cell>
          <cell r="G2937">
            <v>1019080264</v>
          </cell>
          <cell r="H2937">
            <v>1019080264</v>
          </cell>
          <cell r="I2937">
            <v>1</v>
          </cell>
          <cell r="K2937" t="str">
            <v>Natural</v>
          </cell>
          <cell r="L2937" t="str">
            <v>1 Natural</v>
          </cell>
          <cell r="M2937" t="str">
            <v>2 Privada (1)</v>
          </cell>
          <cell r="N2937" t="str">
            <v>4 Persona Natural (2)</v>
          </cell>
          <cell r="O2937" t="str">
            <v>1 Nacional</v>
          </cell>
          <cell r="Q2937" t="str">
            <v>3 3. Único Contratista</v>
          </cell>
          <cell r="U2937">
            <v>1019080264</v>
          </cell>
          <cell r="V2937" t="str">
            <v>WALTER ANDRES DELGADILLO CAÑON</v>
          </cell>
        </row>
        <row r="2938">
          <cell r="C2938" t="str">
            <v>818-2024</v>
          </cell>
          <cell r="D2938" t="str">
            <v>DAVID ERNESTO RINCON AVILAN</v>
          </cell>
          <cell r="E2938" t="str">
            <v>DAVID ERNESTO RINCON AVILAN</v>
          </cell>
          <cell r="F2938" t="str">
            <v>Cédula de Ciudadania</v>
          </cell>
          <cell r="G2938">
            <v>1076622209</v>
          </cell>
          <cell r="H2938">
            <v>1076622209</v>
          </cell>
          <cell r="I2938">
            <v>9</v>
          </cell>
          <cell r="K2938" t="str">
            <v>Natural</v>
          </cell>
          <cell r="L2938" t="str">
            <v>1 Natural</v>
          </cell>
          <cell r="M2938" t="str">
            <v>2 Privada (1)</v>
          </cell>
          <cell r="N2938" t="str">
            <v>4 Persona Natural (2)</v>
          </cell>
          <cell r="O2938" t="str">
            <v>1 Nacional</v>
          </cell>
          <cell r="Q2938" t="str">
            <v>3 3. Único Contratista</v>
          </cell>
          <cell r="U2938">
            <v>1076622209</v>
          </cell>
          <cell r="V2938" t="str">
            <v>DAVID ERNESTO RINCON AVILAN</v>
          </cell>
        </row>
        <row r="2939">
          <cell r="C2939" t="str">
            <v>819-2024</v>
          </cell>
          <cell r="D2939" t="str">
            <v>Jonathan alexander rojas</v>
          </cell>
          <cell r="E2939" t="str">
            <v>DAVID ERNESTO RINCON AVILAN</v>
          </cell>
          <cell r="F2939" t="str">
            <v>Cédula de Ciudadania</v>
          </cell>
          <cell r="G2939">
            <v>1024533534</v>
          </cell>
          <cell r="H2939">
            <v>1024533534</v>
          </cell>
          <cell r="I2939">
            <v>9</v>
          </cell>
          <cell r="K2939" t="str">
            <v>Natural</v>
          </cell>
          <cell r="L2939" t="str">
            <v>1 Natural</v>
          </cell>
          <cell r="M2939" t="str">
            <v>2 Privada (1)</v>
          </cell>
          <cell r="N2939" t="str">
            <v>4 Persona Natural (2)</v>
          </cell>
          <cell r="O2939" t="str">
            <v>1 Nacional</v>
          </cell>
          <cell r="Q2939" t="str">
            <v>3 3. Único Contratista</v>
          </cell>
          <cell r="U2939">
            <v>1024533534</v>
          </cell>
          <cell r="V2939" t="str">
            <v>JONATHAN ALEXANDER ROJAS OLARTE</v>
          </cell>
        </row>
        <row r="2940">
          <cell r="C2940" t="str">
            <v>820-2024</v>
          </cell>
          <cell r="D2940" t="str">
            <v>Daniel Nicolas Chacon Bernal</v>
          </cell>
          <cell r="E2940" t="str">
            <v>DAVID ERNESTO RINCON AVILAN</v>
          </cell>
          <cell r="F2940" t="str">
            <v>Cédula de Ciudadania</v>
          </cell>
          <cell r="G2940">
            <v>1072710280</v>
          </cell>
          <cell r="H2940">
            <v>1072710280</v>
          </cell>
          <cell r="I2940">
            <v>9</v>
          </cell>
          <cell r="K2940" t="str">
            <v>Natural</v>
          </cell>
          <cell r="L2940" t="str">
            <v>1 Natural</v>
          </cell>
          <cell r="M2940" t="str">
            <v>2 Privada (1)</v>
          </cell>
          <cell r="N2940" t="str">
            <v>4 Persona Natural (2)</v>
          </cell>
          <cell r="O2940" t="str">
            <v>1 Nacional</v>
          </cell>
          <cell r="Q2940" t="str">
            <v>3 3. Único Contratista</v>
          </cell>
          <cell r="U2940">
            <v>1072710280</v>
          </cell>
          <cell r="V2940" t="str">
            <v>DANIEL NICOLAS CHACON BERNAL</v>
          </cell>
        </row>
        <row r="2941">
          <cell r="C2941" t="str">
            <v>821-2024</v>
          </cell>
          <cell r="D2941" t="str">
            <v>Fabio Fernando Arias Echeverria</v>
          </cell>
          <cell r="E2941" t="str">
            <v>DAVID ERNESTO RINCON AVILAN</v>
          </cell>
          <cell r="F2941" t="str">
            <v>Cédula de Ciudadania</v>
          </cell>
          <cell r="G2941">
            <v>79807455</v>
          </cell>
          <cell r="H2941">
            <v>79807455</v>
          </cell>
          <cell r="I2941">
            <v>9</v>
          </cell>
          <cell r="K2941" t="str">
            <v>Natural</v>
          </cell>
          <cell r="L2941" t="str">
            <v>1 Natural</v>
          </cell>
          <cell r="M2941" t="str">
            <v>2 Privada (1)</v>
          </cell>
          <cell r="N2941" t="str">
            <v>4 Persona Natural (2)</v>
          </cell>
          <cell r="O2941" t="str">
            <v>1 Nacional</v>
          </cell>
          <cell r="Q2941" t="str">
            <v>3 3. Único Contratista</v>
          </cell>
          <cell r="U2941">
            <v>79807455</v>
          </cell>
          <cell r="V2941" t="str">
            <v>FABIO FERNANDO ARIAS ECHEVERRIA</v>
          </cell>
        </row>
        <row r="2942">
          <cell r="C2942" t="str">
            <v>822-2024</v>
          </cell>
          <cell r="D2942" t="str">
            <v>Juliana María Ortigoza Durán</v>
          </cell>
          <cell r="E2942" t="str">
            <v>JULIANA MARIA ORTIGOZA DURAN</v>
          </cell>
          <cell r="F2942" t="str">
            <v>Cédula de Ciudadania</v>
          </cell>
          <cell r="G2942">
            <v>1020799100</v>
          </cell>
          <cell r="H2942">
            <v>1020799100</v>
          </cell>
          <cell r="I2942">
            <v>1</v>
          </cell>
          <cell r="K2942" t="str">
            <v>Natural</v>
          </cell>
          <cell r="L2942" t="str">
            <v>1 Natural</v>
          </cell>
          <cell r="M2942" t="str">
            <v>2 Privada (1)</v>
          </cell>
          <cell r="N2942" t="str">
            <v>4 Persona Natural (2)</v>
          </cell>
          <cell r="O2942" t="str">
            <v>1 Nacional</v>
          </cell>
          <cell r="Q2942" t="str">
            <v>3 3. Único Contratista</v>
          </cell>
          <cell r="U2942">
            <v>1020799100</v>
          </cell>
          <cell r="V2942" t="str">
            <v>JULIANA MARIA ORTIGOZA DURAN</v>
          </cell>
        </row>
        <row r="2943">
          <cell r="C2943" t="str">
            <v>823-2024</v>
          </cell>
          <cell r="D2943" t="str">
            <v>diego ferney cañón leon</v>
          </cell>
          <cell r="E2943" t="str">
            <v>DIEGO FERNEY CAÑON LEON</v>
          </cell>
          <cell r="F2943" t="str">
            <v>Cédula de Ciudadania</v>
          </cell>
          <cell r="G2943">
            <v>1013588643</v>
          </cell>
          <cell r="H2943">
            <v>1013588643</v>
          </cell>
          <cell r="I2943">
            <v>8</v>
          </cell>
          <cell r="K2943" t="str">
            <v>Natural</v>
          </cell>
          <cell r="L2943" t="str">
            <v>1 Natural</v>
          </cell>
          <cell r="M2943" t="str">
            <v>2 Privada (1)</v>
          </cell>
          <cell r="N2943" t="str">
            <v>4 Persona Natural (2)</v>
          </cell>
          <cell r="O2943" t="str">
            <v>1 Nacional</v>
          </cell>
          <cell r="Q2943" t="str">
            <v>3 3. Único Contratista</v>
          </cell>
          <cell r="U2943">
            <v>1013588643</v>
          </cell>
          <cell r="V2943" t="str">
            <v>DIEGO FERNEY CAÑON LEON</v>
          </cell>
        </row>
        <row r="2944">
          <cell r="C2944" t="str">
            <v>824-2024</v>
          </cell>
          <cell r="D2944" t="str">
            <v>Maria Fernanda Guevara Pedraza</v>
          </cell>
          <cell r="E2944" t="str">
            <v>MARIA FERNANDA GUEVARA PEDRAZA</v>
          </cell>
          <cell r="F2944" t="str">
            <v>Cédula de Ciudadania</v>
          </cell>
          <cell r="G2944">
            <v>1010192497</v>
          </cell>
          <cell r="H2944">
            <v>1010192497</v>
          </cell>
          <cell r="I2944">
            <v>7</v>
          </cell>
          <cell r="K2944" t="str">
            <v>Natural</v>
          </cell>
          <cell r="L2944" t="str">
            <v>1 Natural</v>
          </cell>
          <cell r="M2944" t="str">
            <v>2 Privada (1)</v>
          </cell>
          <cell r="N2944" t="str">
            <v>4 Persona Natural (2)</v>
          </cell>
          <cell r="O2944" t="str">
            <v>1 Nacional</v>
          </cell>
          <cell r="Q2944" t="str">
            <v>3 3. Único Contratista</v>
          </cell>
          <cell r="U2944">
            <v>1010192497</v>
          </cell>
          <cell r="V2944" t="str">
            <v>MARIA FERNANDA GUEVARA PEDRAZA</v>
          </cell>
        </row>
        <row r="2945">
          <cell r="C2945" t="str">
            <v>825-2024</v>
          </cell>
          <cell r="D2945" t="str">
            <v>Sergio camilo ayala murillo</v>
          </cell>
          <cell r="E2945" t="str">
            <v>SERGIO CAMILO AYALA MURILLO</v>
          </cell>
          <cell r="F2945" t="str">
            <v>Cédula de Ciudadania</v>
          </cell>
          <cell r="G2945">
            <v>1000459005</v>
          </cell>
          <cell r="H2945">
            <v>1000459005</v>
          </cell>
          <cell r="I2945">
            <v>9</v>
          </cell>
          <cell r="K2945" t="str">
            <v>Natural</v>
          </cell>
          <cell r="L2945" t="str">
            <v>1 Natural</v>
          </cell>
          <cell r="M2945" t="str">
            <v>2 Privada (1)</v>
          </cell>
          <cell r="N2945" t="str">
            <v>4 Persona Natural (2)</v>
          </cell>
          <cell r="O2945" t="str">
            <v>1 Nacional</v>
          </cell>
          <cell r="Q2945" t="str">
            <v>3 3. Único Contratista</v>
          </cell>
          <cell r="U2945">
            <v>1000459005</v>
          </cell>
          <cell r="V2945" t="str">
            <v>SERGIO CAMILO AYALA MURILLO</v>
          </cell>
        </row>
        <row r="2946">
          <cell r="C2946" t="str">
            <v>826-2024</v>
          </cell>
          <cell r="D2946" t="str">
            <v>luis reina</v>
          </cell>
          <cell r="E2946" t="str">
            <v>LUIS MIGUEL REINA LOPEZ</v>
          </cell>
          <cell r="F2946" t="str">
            <v>Cédula de Ciudadania</v>
          </cell>
          <cell r="G2946">
            <v>1022973866</v>
          </cell>
          <cell r="H2946">
            <v>1022973866</v>
          </cell>
          <cell r="I2946">
            <v>7</v>
          </cell>
          <cell r="K2946" t="str">
            <v>Natural</v>
          </cell>
          <cell r="L2946" t="str">
            <v>1 Natural</v>
          </cell>
          <cell r="M2946" t="str">
            <v>2 Privada (1)</v>
          </cell>
          <cell r="N2946" t="str">
            <v>4 Persona Natural (2)</v>
          </cell>
          <cell r="O2946" t="str">
            <v>1 Nacional</v>
          </cell>
          <cell r="Q2946" t="str">
            <v>3 3. Único Contratista</v>
          </cell>
          <cell r="U2946">
            <v>1022973866</v>
          </cell>
          <cell r="V2946" t="str">
            <v>LUIS MIGUEL REINA LOPEZ</v>
          </cell>
        </row>
        <row r="2947">
          <cell r="C2947" t="str">
            <v>827-2024</v>
          </cell>
          <cell r="D2947" t="str">
            <v>paula andrea caro cantor</v>
          </cell>
          <cell r="E2947" t="str">
            <v>PAULA ANDREA CARO CANTOR</v>
          </cell>
          <cell r="F2947" t="str">
            <v>Cédula de Ciudadania</v>
          </cell>
          <cell r="G2947">
            <v>1193402001</v>
          </cell>
          <cell r="H2947">
            <v>1193402001</v>
          </cell>
          <cell r="I2947">
            <v>5</v>
          </cell>
          <cell r="K2947" t="str">
            <v>Natural</v>
          </cell>
          <cell r="L2947" t="str">
            <v>1 Natural</v>
          </cell>
          <cell r="M2947" t="str">
            <v>2 Privada (1)</v>
          </cell>
          <cell r="N2947" t="str">
            <v>4 Persona Natural (2)</v>
          </cell>
          <cell r="O2947" t="str">
            <v>1 Nacional</v>
          </cell>
          <cell r="Q2947" t="str">
            <v>3 3. Único Contratista</v>
          </cell>
          <cell r="U2947">
            <v>1193402001</v>
          </cell>
          <cell r="V2947" t="str">
            <v>PAULA ANDREA CARO CANTOR</v>
          </cell>
        </row>
        <row r="2948">
          <cell r="C2948" t="str">
            <v>828-2024</v>
          </cell>
          <cell r="D2948" t="str">
            <v>luis ernesto torres</v>
          </cell>
          <cell r="E2948" t="str">
            <v>LUIS ERNESTO TORRES MUR</v>
          </cell>
          <cell r="F2948" t="str">
            <v>Cédula de Ciudadania</v>
          </cell>
          <cell r="G2948">
            <v>79921046</v>
          </cell>
          <cell r="H2948">
            <v>79921046</v>
          </cell>
          <cell r="I2948">
            <v>8</v>
          </cell>
          <cell r="K2948" t="str">
            <v>Natural</v>
          </cell>
          <cell r="L2948" t="str">
            <v>1 Natural</v>
          </cell>
          <cell r="M2948" t="str">
            <v>2 Privada (1)</v>
          </cell>
          <cell r="N2948" t="str">
            <v>4 Persona Natural (2)</v>
          </cell>
          <cell r="O2948" t="str">
            <v>1 Nacional</v>
          </cell>
          <cell r="Q2948" t="str">
            <v>3 3. Único Contratista</v>
          </cell>
          <cell r="U2948">
            <v>79921046</v>
          </cell>
          <cell r="V2948" t="str">
            <v>LUIS ERNESTO TORRES MUR</v>
          </cell>
        </row>
        <row r="2949">
          <cell r="C2949" t="str">
            <v>829-2024</v>
          </cell>
          <cell r="D2949" t="str">
            <v>Erika Lorena Fuentes Gomez</v>
          </cell>
          <cell r="E2949" t="str">
            <v>ERIKA LORENA FUENTES GOMEZ</v>
          </cell>
          <cell r="F2949" t="str">
            <v>Cédula de Ciudadania</v>
          </cell>
          <cell r="G2949">
            <v>1075671451</v>
          </cell>
          <cell r="H2949">
            <v>1075671451</v>
          </cell>
          <cell r="I2949">
            <v>0</v>
          </cell>
          <cell r="K2949" t="str">
            <v>Natural</v>
          </cell>
          <cell r="L2949" t="str">
            <v>1 Natural</v>
          </cell>
          <cell r="M2949" t="str">
            <v>2 Privada (1)</v>
          </cell>
          <cell r="N2949" t="str">
            <v>4 Persona Natural (2)</v>
          </cell>
          <cell r="O2949" t="str">
            <v>1 Nacional</v>
          </cell>
          <cell r="Q2949" t="str">
            <v>3 3. Único Contratista</v>
          </cell>
          <cell r="U2949">
            <v>1075671451</v>
          </cell>
          <cell r="V2949" t="str">
            <v>ERIKA LORENA FUENTES GOMEZ</v>
          </cell>
        </row>
        <row r="2950">
          <cell r="C2950" t="str">
            <v>830-2024</v>
          </cell>
          <cell r="D2950" t="str">
            <v>María del Pilar López Cortés</v>
          </cell>
          <cell r="E2950" t="str">
            <v>MARIA DEL PILAR LOPEZ CORTES</v>
          </cell>
          <cell r="F2950" t="str">
            <v>Cédula de Ciudadania</v>
          </cell>
          <cell r="G2950">
            <v>35475770</v>
          </cell>
          <cell r="H2950">
            <v>35475770</v>
          </cell>
          <cell r="I2950">
            <v>9</v>
          </cell>
          <cell r="K2950" t="str">
            <v>Natural</v>
          </cell>
          <cell r="L2950" t="str">
            <v>1 Natural</v>
          </cell>
          <cell r="M2950" t="str">
            <v>2 Privada (1)</v>
          </cell>
          <cell r="N2950" t="str">
            <v>4 Persona Natural (2)</v>
          </cell>
          <cell r="O2950" t="str">
            <v>1 Nacional</v>
          </cell>
          <cell r="Q2950" t="str">
            <v>3 3. Único Contratista</v>
          </cell>
          <cell r="U2950">
            <v>35475770</v>
          </cell>
          <cell r="V2950" t="str">
            <v>MARIA DEL PILAR LOPEZ CORTES</v>
          </cell>
        </row>
        <row r="2951">
          <cell r="C2951" t="str">
            <v>831-2024</v>
          </cell>
          <cell r="D2951" t="str">
            <v>KAMI SAS</v>
          </cell>
          <cell r="E2951" t="str">
            <v>KAMI S.A.S.</v>
          </cell>
          <cell r="F2951" t="str">
            <v>Cédula de Ciudadania</v>
          </cell>
          <cell r="G2951">
            <v>900855442</v>
          </cell>
          <cell r="H2951">
            <v>900855442</v>
          </cell>
          <cell r="I2951">
            <v>6</v>
          </cell>
          <cell r="K2951" t="str">
            <v>Jurídica</v>
          </cell>
          <cell r="L2951" t="str">
            <v>1 Natural</v>
          </cell>
          <cell r="M2951" t="str">
            <v>2 Privada (1)</v>
          </cell>
          <cell r="N2951" t="str">
            <v>4 Persona Natural (2)</v>
          </cell>
          <cell r="O2951" t="str">
            <v>1 Nacional</v>
          </cell>
          <cell r="Q2951" t="str">
            <v>3 3. Único Contratista</v>
          </cell>
          <cell r="U2951">
            <v>79598635</v>
          </cell>
          <cell r="V2951" t="str">
            <v>GONZALO MOGOLLON ABRIL</v>
          </cell>
        </row>
        <row r="2952">
          <cell r="C2952" t="str">
            <v>832-2024</v>
          </cell>
          <cell r="D2952" t="str">
            <v>INGRID NIYIRETH CITA URREA</v>
          </cell>
          <cell r="E2952" t="str">
            <v>INGRID NIYIRETH CITA URREA</v>
          </cell>
          <cell r="F2952" t="str">
            <v>Cédula de Ciudadania</v>
          </cell>
          <cell r="G2952">
            <v>1022963925</v>
          </cell>
          <cell r="H2952">
            <v>1022963925</v>
          </cell>
          <cell r="I2952">
            <v>0</v>
          </cell>
          <cell r="K2952" t="str">
            <v>Natural</v>
          </cell>
          <cell r="L2952" t="str">
            <v>1 Natural</v>
          </cell>
          <cell r="M2952" t="str">
            <v>2 Privada (1)</v>
          </cell>
          <cell r="N2952" t="str">
            <v>4 Persona Natural (2)</v>
          </cell>
          <cell r="O2952" t="str">
            <v>1 Nacional</v>
          </cell>
          <cell r="Q2952" t="str">
            <v>3 3. Único Contratista</v>
          </cell>
          <cell r="U2952">
            <v>1022963925</v>
          </cell>
          <cell r="V2952" t="str">
            <v>INGRID NIYIRETH CITA URREA</v>
          </cell>
        </row>
        <row r="2953">
          <cell r="C2953" t="str">
            <v>833-2024</v>
          </cell>
          <cell r="D2953" t="str">
            <v>ELÍAS ANDRÉS BOHÓRQUEZ BOLÍVAR</v>
          </cell>
          <cell r="E2953" t="str">
            <v>ELIAS ANDRES BOHORQUEZ BOLIVAR</v>
          </cell>
          <cell r="G2953">
            <v>80829802</v>
          </cell>
          <cell r="H2953">
            <v>80829802</v>
          </cell>
          <cell r="I2953">
            <v>0</v>
          </cell>
          <cell r="K2953" t="str">
            <v>Natural</v>
          </cell>
          <cell r="U2953">
            <v>80829802</v>
          </cell>
          <cell r="V2953" t="str">
            <v>ELIAS ANDRES BOHORQUEZ BOLIVAR</v>
          </cell>
        </row>
        <row r="2954">
          <cell r="C2954" t="str">
            <v>834-2024</v>
          </cell>
          <cell r="D2954" t="str">
            <v>ESTEBAN ADRIANO ZAMORA GUERRA</v>
          </cell>
          <cell r="E2954" t="str">
            <v>ESTEBAN ADRIANO ZAMORA GUERRA</v>
          </cell>
          <cell r="F2954" t="str">
            <v>Cédula de Ciudadania</v>
          </cell>
          <cell r="G2954">
            <v>1032398229</v>
          </cell>
          <cell r="H2954">
            <v>1032398229</v>
          </cell>
          <cell r="I2954">
            <v>5</v>
          </cell>
          <cell r="K2954" t="str">
            <v>Natural</v>
          </cell>
          <cell r="L2954" t="str">
            <v>1 Natural</v>
          </cell>
          <cell r="M2954" t="str">
            <v>2 Privada (1)</v>
          </cell>
          <cell r="N2954" t="str">
            <v>4 Persona Natural (2)</v>
          </cell>
          <cell r="O2954" t="str">
            <v>1 Nacional</v>
          </cell>
          <cell r="Q2954" t="str">
            <v>3 3. Único Contratista</v>
          </cell>
          <cell r="U2954">
            <v>1032398229</v>
          </cell>
          <cell r="V2954" t="str">
            <v>ESTEBAN ADRIANO ZAMORA GUERRA</v>
          </cell>
        </row>
        <row r="2955">
          <cell r="C2955" t="str">
            <v>835-2024</v>
          </cell>
          <cell r="D2955" t="str">
            <v>Nancy Estella Ortega Caballero</v>
          </cell>
          <cell r="E2955" t="str">
            <v>NANCY ESTELLA ORTEGA CABALLERO</v>
          </cell>
          <cell r="F2955" t="str">
            <v>NIT</v>
          </cell>
          <cell r="G2955">
            <v>52929629</v>
          </cell>
          <cell r="H2955">
            <v>52929629</v>
          </cell>
          <cell r="I2955">
            <v>1</v>
          </cell>
          <cell r="K2955" t="str">
            <v>Natural</v>
          </cell>
          <cell r="L2955" t="str">
            <v>2 Jurídica</v>
          </cell>
          <cell r="N2955" t="str">
            <v>3 Privadas (2)</v>
          </cell>
          <cell r="O2955" t="str">
            <v>1 Nacional</v>
          </cell>
          <cell r="Q2955" t="str">
            <v>3 3. Único Contratista</v>
          </cell>
          <cell r="U2955">
            <v>52929629</v>
          </cell>
          <cell r="V2955" t="str">
            <v>NANCY ESTELLA ORTEGA CABALLERO</v>
          </cell>
        </row>
        <row r="2956">
          <cell r="C2956" t="str">
            <v>836-2024</v>
          </cell>
          <cell r="D2956" t="str">
            <v>SANDRA YISETH LOPEZ ESPINDOLA</v>
          </cell>
          <cell r="E2956" t="str">
            <v>SANDRA YISETH LOPEZ ESPINDOLA</v>
          </cell>
          <cell r="F2956" t="str">
            <v>Cédula de Ciudadania</v>
          </cell>
          <cell r="G2956">
            <v>1024469843</v>
          </cell>
          <cell r="H2956">
            <v>1024469843</v>
          </cell>
          <cell r="I2956">
            <v>4</v>
          </cell>
          <cell r="K2956" t="str">
            <v>Natural</v>
          </cell>
          <cell r="L2956" t="str">
            <v>1 Natural</v>
          </cell>
          <cell r="M2956" t="str">
            <v>2 Privada (1)</v>
          </cell>
          <cell r="N2956" t="str">
            <v>4 Persona Natural (2)</v>
          </cell>
          <cell r="O2956" t="str">
            <v>1 Nacional</v>
          </cell>
          <cell r="Q2956" t="str">
            <v>3 3. Único Contratista</v>
          </cell>
          <cell r="U2956">
            <v>1024469843</v>
          </cell>
          <cell r="V2956" t="str">
            <v>SANDRA YISETH LOPEZ ESPINDOLA</v>
          </cell>
        </row>
        <row r="2957">
          <cell r="C2957" t="str">
            <v>837-2024</v>
          </cell>
          <cell r="D2957" t="str">
            <v>ANGIE KATHERINE CARDENAS HERNANDEZ</v>
          </cell>
          <cell r="E2957" t="str">
            <v>ANGIE KATHERINE CARDENAS HERNANDEZ</v>
          </cell>
          <cell r="F2957" t="str">
            <v>Cédula de Ciudadania</v>
          </cell>
          <cell r="G2957">
            <v>1030566584</v>
          </cell>
          <cell r="H2957">
            <v>1030566584</v>
          </cell>
          <cell r="I2957">
            <v>9</v>
          </cell>
          <cell r="K2957" t="str">
            <v>Natural</v>
          </cell>
          <cell r="L2957" t="str">
            <v>1 Natural</v>
          </cell>
          <cell r="M2957" t="str">
            <v>2 Privada (1)</v>
          </cell>
          <cell r="N2957" t="str">
            <v>4 Persona Natural (2)</v>
          </cell>
          <cell r="O2957" t="str">
            <v>1 Nacional</v>
          </cell>
          <cell r="Q2957" t="str">
            <v>3 3. Único Contratista</v>
          </cell>
          <cell r="U2957">
            <v>1030566584</v>
          </cell>
          <cell r="V2957" t="str">
            <v>ANGIE KATHERINE CARDENAS HERNANDEZ</v>
          </cell>
        </row>
        <row r="2958">
          <cell r="C2958" t="str">
            <v>838-2024</v>
          </cell>
          <cell r="D2958" t="str">
            <v>JEAN PABLO BARBATO LUENGAS</v>
          </cell>
          <cell r="E2958" t="str">
            <v>JEAN PABLO BARBATO LUENGAS</v>
          </cell>
          <cell r="F2958" t="str">
            <v>Cédula de Ciudadania</v>
          </cell>
          <cell r="G2958">
            <v>79955413</v>
          </cell>
          <cell r="H2958">
            <v>79955413</v>
          </cell>
          <cell r="I2958">
            <v>4</v>
          </cell>
          <cell r="K2958" t="str">
            <v>Natural</v>
          </cell>
          <cell r="L2958" t="str">
            <v>1 Natural</v>
          </cell>
          <cell r="M2958" t="str">
            <v>2 Privada (1)</v>
          </cell>
          <cell r="N2958" t="str">
            <v>4 Persona Natural (2)</v>
          </cell>
          <cell r="O2958" t="str">
            <v>1 Nacional</v>
          </cell>
          <cell r="Q2958" t="str">
            <v>3 3. Único Contratista</v>
          </cell>
          <cell r="U2958">
            <v>79955413</v>
          </cell>
          <cell r="V2958" t="str">
            <v>JEAN PABLO BARBATO LUENGAS</v>
          </cell>
        </row>
        <row r="2959">
          <cell r="C2959" t="str">
            <v>839-2024</v>
          </cell>
          <cell r="D2959" t="str">
            <v>KATHERINE ULLOA ROMERO</v>
          </cell>
          <cell r="E2959" t="str">
            <v>KATHERINE ULLOA ROMERO</v>
          </cell>
          <cell r="F2959" t="str">
            <v>Cédula de Ciudadania</v>
          </cell>
          <cell r="G2959">
            <v>53136197</v>
          </cell>
          <cell r="H2959">
            <v>53136197</v>
          </cell>
          <cell r="I2959">
            <v>1</v>
          </cell>
          <cell r="K2959" t="str">
            <v>Natural</v>
          </cell>
          <cell r="L2959" t="str">
            <v>1 Natural</v>
          </cell>
          <cell r="M2959" t="str">
            <v>2 Privada (1)</v>
          </cell>
          <cell r="N2959" t="str">
            <v>4 Persona Natural (2)</v>
          </cell>
          <cell r="O2959" t="str">
            <v>1 Nacional</v>
          </cell>
          <cell r="Q2959" t="str">
            <v>3 3. Único Contratista</v>
          </cell>
          <cell r="U2959">
            <v>53136197</v>
          </cell>
          <cell r="V2959" t="str">
            <v>KATHERINE ULLOA ROMERO</v>
          </cell>
        </row>
        <row r="2960">
          <cell r="C2960" t="str">
            <v>840-2024</v>
          </cell>
          <cell r="D2960" t="str">
            <v>Andrea del Pilar Mayorga González</v>
          </cell>
          <cell r="E2960" t="str">
            <v>ANDREA DEL PILAR MAYORGA GONZALEZ</v>
          </cell>
          <cell r="F2960" t="str">
            <v>Cédula de Ciudadania</v>
          </cell>
          <cell r="G2960">
            <v>52769530</v>
          </cell>
          <cell r="H2960">
            <v>52769530</v>
          </cell>
          <cell r="I2960">
            <v>2</v>
          </cell>
          <cell r="K2960" t="str">
            <v>Natural</v>
          </cell>
          <cell r="L2960" t="str">
            <v>1 Natural</v>
          </cell>
          <cell r="M2960" t="str">
            <v>2 Privada (1)</v>
          </cell>
          <cell r="N2960" t="str">
            <v>4 Persona Natural (2)</v>
          </cell>
          <cell r="O2960" t="str">
            <v>1 Nacional</v>
          </cell>
          <cell r="Q2960" t="str">
            <v>3 3. Único Contratista</v>
          </cell>
          <cell r="U2960">
            <v>52769530</v>
          </cell>
          <cell r="V2960" t="str">
            <v>ANDREA DEL PILAR MAYORGA GONZALEZ</v>
          </cell>
        </row>
        <row r="2961">
          <cell r="C2961" t="str">
            <v>841-2024</v>
          </cell>
          <cell r="D2961" t="str">
            <v>Diego Mauricio López Melo</v>
          </cell>
          <cell r="E2961" t="str">
            <v>DIEGO MAURICIO LOPEZ MELO</v>
          </cell>
          <cell r="F2961" t="str">
            <v>Cédula de Ciudadania</v>
          </cell>
          <cell r="G2961">
            <v>1032394343</v>
          </cell>
          <cell r="H2961">
            <v>1032394343</v>
          </cell>
          <cell r="I2961">
            <v>9</v>
          </cell>
          <cell r="K2961" t="str">
            <v>Natural</v>
          </cell>
          <cell r="L2961" t="str">
            <v>1 Natural</v>
          </cell>
          <cell r="M2961" t="str">
            <v>2 Privada (1)</v>
          </cell>
          <cell r="N2961" t="str">
            <v>4 Persona Natural (2)</v>
          </cell>
          <cell r="O2961" t="str">
            <v>1 Nacional</v>
          </cell>
          <cell r="Q2961" t="str">
            <v>3 3. Único Contratista</v>
          </cell>
          <cell r="U2961">
            <v>1032394343</v>
          </cell>
          <cell r="V2961" t="str">
            <v>DIEGO MAURICIO LOPEZ MELO</v>
          </cell>
        </row>
        <row r="2962">
          <cell r="C2962" t="str">
            <v>842-2024</v>
          </cell>
          <cell r="D2962" t="str">
            <v>LAURA ALEJANDRA GARCIA PINZON</v>
          </cell>
          <cell r="E2962" t="str">
            <v>LAURA ALEJANDRA GARCIA PINZON</v>
          </cell>
          <cell r="F2962" t="str">
            <v>Cédula de Ciudadania</v>
          </cell>
          <cell r="G2962">
            <v>1072717567</v>
          </cell>
          <cell r="H2962">
            <v>1072717567</v>
          </cell>
          <cell r="I2962">
            <v>5</v>
          </cell>
          <cell r="K2962" t="str">
            <v>Natural</v>
          </cell>
          <cell r="L2962" t="str">
            <v>1 Natural</v>
          </cell>
          <cell r="M2962" t="str">
            <v>2 Privada (1)</v>
          </cell>
          <cell r="N2962" t="str">
            <v>4 Persona Natural (2)</v>
          </cell>
          <cell r="O2962" t="str">
            <v>1 Nacional</v>
          </cell>
          <cell r="Q2962" t="str">
            <v>3 3. Único Contratista</v>
          </cell>
          <cell r="U2962">
            <v>1072717567</v>
          </cell>
          <cell r="V2962" t="str">
            <v>LAURA ALEJANDRA GARCIA PINZON</v>
          </cell>
        </row>
        <row r="2963">
          <cell r="C2963" t="str">
            <v>843-2024</v>
          </cell>
          <cell r="D2963" t="str">
            <v>David Narvaez</v>
          </cell>
          <cell r="E2963" t="str">
            <v>LAURA ALEJANDRA GARCIA PINZON</v>
          </cell>
          <cell r="F2963" t="str">
            <v>Cédula de Ciudadania</v>
          </cell>
          <cell r="G2963">
            <v>1024489822</v>
          </cell>
          <cell r="H2963">
            <v>1024489822</v>
          </cell>
          <cell r="I2963">
            <v>5</v>
          </cell>
          <cell r="K2963" t="str">
            <v>Natural</v>
          </cell>
          <cell r="L2963" t="str">
            <v>1 Natural</v>
          </cell>
          <cell r="M2963" t="str">
            <v>2 Privada (1)</v>
          </cell>
          <cell r="N2963" t="str">
            <v>4 Persona Natural (2)</v>
          </cell>
          <cell r="O2963" t="str">
            <v>1 Nacional</v>
          </cell>
          <cell r="Q2963" t="str">
            <v>3 3. Único Contratista</v>
          </cell>
          <cell r="U2963">
            <v>1024489822</v>
          </cell>
          <cell r="V2963" t="str">
            <v>DAVID GUILLERMO NARVAEZ GARCIA</v>
          </cell>
        </row>
        <row r="2964">
          <cell r="C2964" t="str">
            <v>844-2024</v>
          </cell>
          <cell r="D2964" t="str">
            <v>William Hernando Diaz Sanchez</v>
          </cell>
          <cell r="E2964" t="str">
            <v>WILLIAM HERNANDO DIAZ SANCHEZ</v>
          </cell>
          <cell r="F2964" t="str">
            <v>Cédula de Ciudadania</v>
          </cell>
          <cell r="G2964">
            <v>11200675</v>
          </cell>
          <cell r="H2964">
            <v>11200675</v>
          </cell>
          <cell r="I2964">
            <v>1</v>
          </cell>
          <cell r="K2964" t="str">
            <v>Natural</v>
          </cell>
          <cell r="L2964" t="str">
            <v>1 Natural</v>
          </cell>
          <cell r="M2964" t="str">
            <v>2 Privada (1)</v>
          </cell>
          <cell r="N2964" t="str">
            <v>4 Persona Natural (2)</v>
          </cell>
          <cell r="O2964" t="str">
            <v>1 Nacional</v>
          </cell>
          <cell r="Q2964" t="str">
            <v>3 3. Único Contratista</v>
          </cell>
          <cell r="U2964">
            <v>11200675</v>
          </cell>
          <cell r="V2964" t="str">
            <v>WILLIAM HERNANDO DIAZ SANCHEZ</v>
          </cell>
        </row>
        <row r="2965">
          <cell r="C2965" t="str">
            <v>845-2024</v>
          </cell>
          <cell r="D2965" t="str">
            <v>JHON JARVI CHARA</v>
          </cell>
          <cell r="E2965" t="str">
            <v>JHON JARVI CHARA GALINDO</v>
          </cell>
          <cell r="F2965" t="str">
            <v>Cédula de Ciudadania</v>
          </cell>
          <cell r="G2965">
            <v>80813093</v>
          </cell>
          <cell r="H2965">
            <v>80813093</v>
          </cell>
          <cell r="I2965">
            <v>5</v>
          </cell>
          <cell r="K2965" t="str">
            <v>Natural</v>
          </cell>
          <cell r="L2965" t="str">
            <v>1 Natural</v>
          </cell>
          <cell r="M2965" t="str">
            <v>2 Privada (1)</v>
          </cell>
          <cell r="N2965" t="str">
            <v>4 Persona Natural (2)</v>
          </cell>
          <cell r="O2965" t="str">
            <v>1 Nacional</v>
          </cell>
          <cell r="Q2965" t="str">
            <v>3 3. Único Contratista</v>
          </cell>
          <cell r="U2965">
            <v>80813093</v>
          </cell>
          <cell r="V2965" t="str">
            <v>JHON JARVI CHARA GALINDO</v>
          </cell>
        </row>
        <row r="2966">
          <cell r="C2966" t="str">
            <v>846-2024</v>
          </cell>
          <cell r="D2966" t="str">
            <v>Idartes</v>
          </cell>
          <cell r="E2966" t="str">
            <v>JHON JARVI CHARA GALINDO</v>
          </cell>
          <cell r="F2966" t="str">
            <v>Cédula de Ciudadania</v>
          </cell>
          <cell r="G2966">
            <v>1193126814</v>
          </cell>
          <cell r="H2966">
            <v>1193126814</v>
          </cell>
          <cell r="I2966">
            <v>5</v>
          </cell>
          <cell r="K2966" t="str">
            <v>Natural</v>
          </cell>
          <cell r="L2966" t="str">
            <v>1 Natural</v>
          </cell>
          <cell r="M2966" t="str">
            <v>2 Privada (1)</v>
          </cell>
          <cell r="N2966" t="str">
            <v>4 Persona Natural (2)</v>
          </cell>
          <cell r="O2966" t="str">
            <v>1 Nacional</v>
          </cell>
          <cell r="Q2966" t="str">
            <v>3 3. Único Contratista</v>
          </cell>
          <cell r="U2966">
            <v>1193126814</v>
          </cell>
          <cell r="V2966" t="str">
            <v>JENNY ESTEFANÍA ABRIL AMAYA</v>
          </cell>
        </row>
        <row r="2967">
          <cell r="C2967" t="str">
            <v>847-2024</v>
          </cell>
          <cell r="D2967" t="str">
            <v>EDGAR ALEJANDRO SANCHEZ PARRA</v>
          </cell>
          <cell r="E2967" t="str">
            <v>EDGAR ALEJANDRO SANCHEZ PARRA</v>
          </cell>
          <cell r="F2967" t="str">
            <v>Cédula de Ciudadania</v>
          </cell>
          <cell r="G2967">
            <v>1121853181</v>
          </cell>
          <cell r="H2967">
            <v>1121853181</v>
          </cell>
          <cell r="I2967">
            <v>5</v>
          </cell>
          <cell r="K2967" t="str">
            <v>Natural</v>
          </cell>
          <cell r="L2967" t="str">
            <v>1 Natural</v>
          </cell>
          <cell r="M2967" t="str">
            <v>2 Privada (1)</v>
          </cell>
          <cell r="N2967" t="str">
            <v>4 Persona Natural (2)</v>
          </cell>
          <cell r="O2967" t="str">
            <v>1 Nacional</v>
          </cell>
          <cell r="Q2967" t="str">
            <v>3 3. Único Contratista</v>
          </cell>
          <cell r="U2967">
            <v>1121853181</v>
          </cell>
          <cell r="V2967" t="str">
            <v>EDGAR ALEJANDRO SANCHEZ PARRA</v>
          </cell>
        </row>
        <row r="2968">
          <cell r="C2968" t="str">
            <v>848-2024</v>
          </cell>
          <cell r="D2968" t="str">
            <v>Daniela Alonso Castro</v>
          </cell>
          <cell r="E2968" t="str">
            <v>DANIELA ALONSO CASTRO</v>
          </cell>
          <cell r="F2968" t="str">
            <v>Cédula de Ciudadania</v>
          </cell>
          <cell r="G2968">
            <v>1018487800</v>
          </cell>
          <cell r="H2968">
            <v>1018487800</v>
          </cell>
          <cell r="I2968">
            <v>2</v>
          </cell>
          <cell r="K2968" t="str">
            <v>Natural</v>
          </cell>
          <cell r="L2968" t="str">
            <v>1 Natural</v>
          </cell>
          <cell r="M2968" t="str">
            <v>2 Privada (1)</v>
          </cell>
          <cell r="N2968" t="str">
            <v>4 Persona Natural (2)</v>
          </cell>
          <cell r="O2968" t="str">
            <v>1 Nacional</v>
          </cell>
          <cell r="Q2968" t="str">
            <v>3 3. Único Contratista</v>
          </cell>
          <cell r="U2968">
            <v>1018487800</v>
          </cell>
          <cell r="V2968" t="str">
            <v>DANIELA ALONSO CASTRO</v>
          </cell>
        </row>
        <row r="2969">
          <cell r="C2969" t="str">
            <v>849-2024</v>
          </cell>
          <cell r="D2969" t="str">
            <v>Paula Ximena Miranda Zora</v>
          </cell>
          <cell r="E2969" t="str">
            <v>PAULA XIMENA MIRANDA ZORA</v>
          </cell>
          <cell r="F2969" t="str">
            <v>Cédula de Ciudadania</v>
          </cell>
          <cell r="G2969">
            <v>1014278003</v>
          </cell>
          <cell r="H2969">
            <v>1014278003</v>
          </cell>
          <cell r="I2969">
            <v>8</v>
          </cell>
          <cell r="K2969" t="str">
            <v>Natural</v>
          </cell>
          <cell r="L2969" t="str">
            <v>1 Natural</v>
          </cell>
          <cell r="M2969" t="str">
            <v>2 Privada (1)</v>
          </cell>
          <cell r="N2969" t="str">
            <v>4 Persona Natural (2)</v>
          </cell>
          <cell r="O2969" t="str">
            <v>1 Nacional</v>
          </cell>
          <cell r="Q2969" t="str">
            <v>3 3. Único Contratista</v>
          </cell>
          <cell r="U2969">
            <v>1014278003</v>
          </cell>
          <cell r="V2969" t="str">
            <v>PAULA XIMENA MIRANDA ZORA</v>
          </cell>
        </row>
        <row r="2970">
          <cell r="C2970" t="str">
            <v>850-2024</v>
          </cell>
          <cell r="D2970" t="str">
            <v>Leidy Tatiana Quintero Vivas</v>
          </cell>
          <cell r="E2970" t="str">
            <v>LEIDY TATIANA QUINTERO VIVAS</v>
          </cell>
          <cell r="F2970" t="str">
            <v>Cédula de Ciudadania</v>
          </cell>
          <cell r="G2970">
            <v>1010045352</v>
          </cell>
          <cell r="H2970">
            <v>1010045352</v>
          </cell>
          <cell r="I2970">
            <v>9</v>
          </cell>
          <cell r="K2970" t="str">
            <v>Natural</v>
          </cell>
          <cell r="L2970" t="str">
            <v>1 Natural</v>
          </cell>
          <cell r="M2970" t="str">
            <v>2 Privada (1)</v>
          </cell>
          <cell r="N2970" t="str">
            <v>4 Persona Natural (2)</v>
          </cell>
          <cell r="O2970" t="str">
            <v>1 Nacional</v>
          </cell>
          <cell r="Q2970" t="str">
            <v>3 3. Único Contratista</v>
          </cell>
          <cell r="U2970">
            <v>1010045352</v>
          </cell>
          <cell r="V2970" t="str">
            <v>LEIDY TATIANA QUINTERO VIVAS</v>
          </cell>
        </row>
        <row r="2971">
          <cell r="C2971" t="str">
            <v>851-2024</v>
          </cell>
          <cell r="D2971" t="str">
            <v>Ada Ivonne Pereira Angarita</v>
          </cell>
          <cell r="E2971" t="str">
            <v>FAIVER HERNAN GARCIA ROMERO</v>
          </cell>
          <cell r="F2971" t="str">
            <v>Cédula de Ciudadania</v>
          </cell>
          <cell r="G2971">
            <v>1015452359</v>
          </cell>
          <cell r="H2971">
            <v>1015452359</v>
          </cell>
          <cell r="I2971">
            <v>3</v>
          </cell>
          <cell r="K2971" t="str">
            <v>Natural</v>
          </cell>
          <cell r="L2971" t="str">
            <v>1 Natural</v>
          </cell>
          <cell r="M2971" t="str">
            <v>2 Privada (1)</v>
          </cell>
          <cell r="N2971" t="str">
            <v>4 Persona Natural (2)</v>
          </cell>
          <cell r="O2971" t="str">
            <v>1 Nacional</v>
          </cell>
          <cell r="Q2971" t="str">
            <v>3 3. Único Contratista</v>
          </cell>
          <cell r="U2971">
            <v>1015452359</v>
          </cell>
          <cell r="V2971" t="str">
            <v>FAIVER HERNAN GARCIA ROMERO</v>
          </cell>
        </row>
        <row r="2972">
          <cell r="C2972" t="str">
            <v>852-2024</v>
          </cell>
          <cell r="D2972" t="str">
            <v>Ricardo Gualteros Sanabria</v>
          </cell>
          <cell r="E2972" t="str">
            <v>RICARDO STIVEN GUALTEROS SANABRIA</v>
          </cell>
          <cell r="F2972" t="str">
            <v>Cédula de Ciudadania</v>
          </cell>
          <cell r="G2972">
            <v>1000719321</v>
          </cell>
          <cell r="H2972">
            <v>1000719321</v>
          </cell>
          <cell r="I2972">
            <v>8</v>
          </cell>
          <cell r="K2972" t="str">
            <v>Natural</v>
          </cell>
          <cell r="L2972" t="str">
            <v>1 Natural</v>
          </cell>
          <cell r="M2972" t="str">
            <v>2 Privada (1)</v>
          </cell>
          <cell r="N2972" t="str">
            <v>4 Persona Natural (2)</v>
          </cell>
          <cell r="O2972" t="str">
            <v>1 Nacional</v>
          </cell>
          <cell r="Q2972" t="str">
            <v>3 3. Único Contratista</v>
          </cell>
          <cell r="U2972">
            <v>1000719321</v>
          </cell>
          <cell r="V2972" t="str">
            <v>RICARDO STIVEN GUALTEROS SANABRIA</v>
          </cell>
        </row>
        <row r="2973">
          <cell r="C2973" t="str">
            <v>853-2024</v>
          </cell>
          <cell r="D2973" t="str">
            <v>CRISTIAN FERNANDO SANCHEZ LESMES</v>
          </cell>
          <cell r="E2973" t="str">
            <v>CRISTIAN FERNANDO SANCHEZ LESMES</v>
          </cell>
          <cell r="F2973" t="str">
            <v>Cédula de Ciudadania</v>
          </cell>
          <cell r="G2973">
            <v>1031146597</v>
          </cell>
          <cell r="H2973">
            <v>1031146597</v>
          </cell>
          <cell r="I2973">
            <v>6</v>
          </cell>
          <cell r="K2973" t="str">
            <v>Natural</v>
          </cell>
          <cell r="L2973" t="str">
            <v>1 Natural</v>
          </cell>
          <cell r="M2973" t="str">
            <v>2 Privada (1)</v>
          </cell>
          <cell r="N2973" t="str">
            <v>4 Persona Natural (2)</v>
          </cell>
          <cell r="O2973" t="str">
            <v>1 Nacional</v>
          </cell>
          <cell r="Q2973" t="str">
            <v>3 3. Único Contratista</v>
          </cell>
          <cell r="U2973">
            <v>1031146597</v>
          </cell>
          <cell r="V2973" t="str">
            <v>CRISTIAN FERNANDO SANCHEZ LESMES</v>
          </cell>
        </row>
        <row r="2974">
          <cell r="C2974" t="str">
            <v>854-2024</v>
          </cell>
          <cell r="D2974" t="str">
            <v>oscar julian castillo moreno</v>
          </cell>
          <cell r="E2974" t="str">
            <v>OSCAR JULIAN CASTILLO MORENO</v>
          </cell>
          <cell r="F2974" t="str">
            <v>NIT</v>
          </cell>
          <cell r="G2974">
            <v>1018500835</v>
          </cell>
          <cell r="H2974">
            <v>1018500835</v>
          </cell>
          <cell r="I2974">
            <v>5</v>
          </cell>
          <cell r="K2974" t="str">
            <v>Natural</v>
          </cell>
          <cell r="L2974" t="str">
            <v>2 Jurídica</v>
          </cell>
          <cell r="N2974" t="str">
            <v>3 Privadas (2)</v>
          </cell>
          <cell r="O2974" t="str">
            <v>1 Nacional</v>
          </cell>
          <cell r="Q2974" t="str">
            <v>3 3. Único Contratista</v>
          </cell>
          <cell r="U2974">
            <v>1018500835</v>
          </cell>
          <cell r="V2974" t="str">
            <v>OSCAR JULIAN CASTILLO MORENO</v>
          </cell>
        </row>
        <row r="2975">
          <cell r="C2975" t="str">
            <v>855-2024</v>
          </cell>
          <cell r="D2975" t="str">
            <v>IVONNE CHÁVEZ</v>
          </cell>
          <cell r="E2975" t="str">
            <v>IVONNE ASTRID CHAVEZ AGUDELO</v>
          </cell>
          <cell r="G2975">
            <v>1070925615</v>
          </cell>
          <cell r="H2975">
            <v>1070925615</v>
          </cell>
          <cell r="I2975">
            <v>5</v>
          </cell>
          <cell r="K2975" t="str">
            <v>Natural</v>
          </cell>
          <cell r="U2975">
            <v>1070925615</v>
          </cell>
          <cell r="V2975" t="str">
            <v>IVONNE ASTRID CHAVEZ AGUDELO</v>
          </cell>
        </row>
        <row r="2976">
          <cell r="C2976" t="str">
            <v>856-2024</v>
          </cell>
          <cell r="D2976" t="str">
            <v>MARIA CAMILA CABALLERO PAEZ</v>
          </cell>
          <cell r="E2976" t="str">
            <v>MARIA CAMILA CABALLERO PAEZ</v>
          </cell>
          <cell r="F2976" t="str">
            <v>Cédula de Ciudadania</v>
          </cell>
          <cell r="G2976">
            <v>1023911867</v>
          </cell>
          <cell r="H2976">
            <v>1023911867</v>
          </cell>
          <cell r="I2976">
            <v>2</v>
          </cell>
          <cell r="K2976" t="str">
            <v>Natural</v>
          </cell>
          <cell r="L2976" t="str">
            <v>1 Natural</v>
          </cell>
          <cell r="M2976" t="str">
            <v>2 Privada (1)</v>
          </cell>
          <cell r="N2976" t="str">
            <v>4 Persona Natural (2)</v>
          </cell>
          <cell r="O2976" t="str">
            <v>1 Nacional</v>
          </cell>
          <cell r="Q2976" t="str">
            <v>3 3. Único Contratista</v>
          </cell>
          <cell r="U2976">
            <v>1023911867</v>
          </cell>
          <cell r="V2976" t="str">
            <v>MARIA CAMILA CABALLERO PAEZ</v>
          </cell>
        </row>
        <row r="2977">
          <cell r="C2977" t="str">
            <v>857-2024</v>
          </cell>
          <cell r="D2977" t="str">
            <v>CAYCELOB S EN C</v>
          </cell>
          <cell r="E2977" t="str">
            <v>CAYCELOB S. EN C.</v>
          </cell>
          <cell r="F2977" t="str">
            <v>Cédula de Ciudadania</v>
          </cell>
          <cell r="G2977">
            <v>830138924</v>
          </cell>
          <cell r="H2977">
            <v>830138924</v>
          </cell>
          <cell r="I2977">
            <v>5</v>
          </cell>
          <cell r="K2977" t="str">
            <v>Jurídica</v>
          </cell>
          <cell r="L2977" t="str">
            <v>1 Natural</v>
          </cell>
          <cell r="M2977" t="str">
            <v>2 Privada (1)</v>
          </cell>
          <cell r="N2977" t="str">
            <v>4 Persona Natural (2)</v>
          </cell>
          <cell r="O2977" t="str">
            <v>1 Nacional</v>
          </cell>
          <cell r="Q2977" t="str">
            <v>3 3. Único Contratista</v>
          </cell>
          <cell r="U2977">
            <v>20114478</v>
          </cell>
          <cell r="V2977" t="str">
            <v>GLORIA ASCENETH LOBOGUERRERO</v>
          </cell>
        </row>
        <row r="2978">
          <cell r="C2978" t="str">
            <v>858-2024</v>
          </cell>
          <cell r="D2978" t="str">
            <v>INVERSIONES OLUEL S.A.</v>
          </cell>
          <cell r="E2978" t="str">
            <v>INVERSIONES OLUEL S.A.</v>
          </cell>
          <cell r="F2978" t="str">
            <v>Cédula de Ciudadania</v>
          </cell>
          <cell r="G2978">
            <v>900328178</v>
          </cell>
          <cell r="H2978">
            <v>900328178</v>
          </cell>
          <cell r="I2978">
            <v>6</v>
          </cell>
          <cell r="K2978" t="str">
            <v>Jurídica</v>
          </cell>
          <cell r="L2978" t="str">
            <v>1 Natural</v>
          </cell>
          <cell r="M2978" t="str">
            <v>2 Privada (1)</v>
          </cell>
          <cell r="N2978" t="str">
            <v>4 Persona Natural (2)</v>
          </cell>
          <cell r="O2978" t="str">
            <v>1 Nacional</v>
          </cell>
          <cell r="Q2978" t="str">
            <v>3 3. Único Contratista</v>
          </cell>
          <cell r="U2978">
            <v>41689417</v>
          </cell>
          <cell r="V2978" t="str">
            <v>VIVIAN BELLA CORKIDI DE LEDERMAN</v>
          </cell>
        </row>
        <row r="2979">
          <cell r="C2979" t="str">
            <v>859-2024</v>
          </cell>
          <cell r="D2979" t="str">
            <v>Diana Alejandra Guzmán Cruz</v>
          </cell>
          <cell r="E2979" t="str">
            <v>DIANA ALEJANDRA GUZMAN CRUZ</v>
          </cell>
          <cell r="F2979" t="str">
            <v>Cédula de Ciudadania</v>
          </cell>
          <cell r="G2979">
            <v>1022395200</v>
          </cell>
          <cell r="H2979">
            <v>1022395200</v>
          </cell>
          <cell r="I2979">
            <v>2</v>
          </cell>
          <cell r="K2979" t="str">
            <v>Natural</v>
          </cell>
          <cell r="L2979" t="str">
            <v>1 Natural</v>
          </cell>
          <cell r="M2979" t="str">
            <v>2 Privada (1)</v>
          </cell>
          <cell r="N2979" t="str">
            <v>4 Persona Natural (2)</v>
          </cell>
          <cell r="O2979" t="str">
            <v>1 Nacional</v>
          </cell>
          <cell r="Q2979" t="str">
            <v>3 3. Único Contratista</v>
          </cell>
          <cell r="U2979">
            <v>1022395200</v>
          </cell>
          <cell r="V2979" t="str">
            <v>DIANA ALEJANDRA GUZMAN CRUZ</v>
          </cell>
        </row>
        <row r="2980">
          <cell r="C2980" t="str">
            <v>860-2024</v>
          </cell>
          <cell r="D2980" t="str">
            <v>PAULA ANDREA MALAGON</v>
          </cell>
          <cell r="E2980" t="str">
            <v>PAULA ANDREA MALAGON MARTINEZ</v>
          </cell>
          <cell r="F2980" t="str">
            <v>Cédula de Ciudadania</v>
          </cell>
          <cell r="G2980">
            <v>1023926151</v>
          </cell>
          <cell r="H2980">
            <v>700093461</v>
          </cell>
          <cell r="I2980">
            <v>1</v>
          </cell>
          <cell r="K2980" t="str">
            <v>Natural</v>
          </cell>
          <cell r="L2980" t="str">
            <v>1 Natural</v>
          </cell>
          <cell r="M2980" t="str">
            <v>2 Privada (1)</v>
          </cell>
          <cell r="N2980" t="str">
            <v>4 Persona Natural (2)</v>
          </cell>
          <cell r="O2980" t="str">
            <v>1 Nacional</v>
          </cell>
          <cell r="Q2980" t="str">
            <v>3 3. Único Contratista</v>
          </cell>
          <cell r="U2980">
            <v>1023926151</v>
          </cell>
          <cell r="V2980" t="str">
            <v>PAULA ANDREA MALAGÓN MARTÍNEZ</v>
          </cell>
        </row>
        <row r="2981">
          <cell r="C2981" t="str">
            <v>861-2024</v>
          </cell>
          <cell r="D2981" t="str">
            <v>Arnol Eberardo Sarmiento Cruz</v>
          </cell>
          <cell r="E2981" t="str">
            <v>ARNOL EBERARDO SARMIENTO CRUZ</v>
          </cell>
          <cell r="F2981" t="str">
            <v>Cédula de Ciudadania</v>
          </cell>
          <cell r="G2981">
            <v>1026266401</v>
          </cell>
          <cell r="H2981">
            <v>1026266401</v>
          </cell>
          <cell r="I2981">
            <v>8</v>
          </cell>
          <cell r="K2981" t="str">
            <v>Natural</v>
          </cell>
          <cell r="L2981" t="str">
            <v>1 Natural</v>
          </cell>
          <cell r="M2981" t="str">
            <v>2 Privada (1)</v>
          </cell>
          <cell r="N2981" t="str">
            <v>4 Persona Natural (2)</v>
          </cell>
          <cell r="O2981" t="str">
            <v>1 Nacional</v>
          </cell>
          <cell r="Q2981" t="str">
            <v>3 3. Único Contratista</v>
          </cell>
          <cell r="U2981">
            <v>1026266401</v>
          </cell>
          <cell r="V2981" t="str">
            <v>ARNOL EBERARDO SARMIENTO CRUZ</v>
          </cell>
        </row>
        <row r="2982">
          <cell r="C2982" t="str">
            <v>862-2024</v>
          </cell>
          <cell r="D2982" t="str">
            <v>Oscar Mauricio Ojeda</v>
          </cell>
          <cell r="E2982" t="str">
            <v>OSCAR MAURICIO OJEDA TEUTA</v>
          </cell>
          <cell r="F2982" t="str">
            <v>NIT</v>
          </cell>
          <cell r="G2982">
            <v>80162897</v>
          </cell>
          <cell r="H2982">
            <v>80162897</v>
          </cell>
          <cell r="I2982">
            <v>5</v>
          </cell>
          <cell r="K2982" t="str">
            <v>Natural</v>
          </cell>
          <cell r="L2982" t="str">
            <v>2 Jurídica</v>
          </cell>
          <cell r="N2982" t="str">
            <v>3 Privadas (2)</v>
          </cell>
          <cell r="O2982" t="str">
            <v>1 Nacional</v>
          </cell>
          <cell r="Q2982" t="str">
            <v>3 3. Único Contratista</v>
          </cell>
          <cell r="U2982">
            <v>80162897</v>
          </cell>
          <cell r="V2982" t="str">
            <v>OSCAR MAURICIO OJEDA TEUTA</v>
          </cell>
        </row>
        <row r="2983">
          <cell r="C2983" t="str">
            <v>863-2024</v>
          </cell>
          <cell r="D2983" t="str">
            <v>EMIL PROCARDO MORA MELO</v>
          </cell>
          <cell r="E2983" t="str">
            <v>EMIL PROCARDO MORA MELO</v>
          </cell>
          <cell r="F2983" t="str">
            <v>Cédula de Ciudadania</v>
          </cell>
          <cell r="G2983">
            <v>98340485</v>
          </cell>
          <cell r="H2983">
            <v>98340485</v>
          </cell>
          <cell r="I2983">
            <v>3</v>
          </cell>
          <cell r="K2983" t="str">
            <v>Natural</v>
          </cell>
          <cell r="L2983" t="str">
            <v>1 Natural</v>
          </cell>
          <cell r="M2983" t="str">
            <v>2 Privada (1)</v>
          </cell>
          <cell r="N2983" t="str">
            <v>4 Persona Natural (2)</v>
          </cell>
          <cell r="O2983" t="str">
            <v>1 Nacional</v>
          </cell>
          <cell r="Q2983" t="str">
            <v>3 3. Único Contratista</v>
          </cell>
          <cell r="U2983">
            <v>98340485</v>
          </cell>
          <cell r="V2983" t="str">
            <v>EMIL PROCARDO MORA MELO</v>
          </cell>
        </row>
        <row r="2984">
          <cell r="C2984" t="str">
            <v>864-2024</v>
          </cell>
          <cell r="D2984" t="str">
            <v>JOHAN ANDRÉS GALLEGO DE LOS RÍOS</v>
          </cell>
          <cell r="E2984" t="str">
            <v>JOHAN ANDRES GALLEGO DE LOS RIOS</v>
          </cell>
          <cell r="F2984" t="str">
            <v>Cédula de Ciudadania</v>
          </cell>
          <cell r="G2984">
            <v>1037322371</v>
          </cell>
          <cell r="H2984">
            <v>1037322371</v>
          </cell>
          <cell r="I2984">
            <v>5</v>
          </cell>
          <cell r="K2984" t="str">
            <v>Natural</v>
          </cell>
          <cell r="L2984" t="str">
            <v>1 Natural</v>
          </cell>
          <cell r="M2984" t="str">
            <v>2 Privada (1)</v>
          </cell>
          <cell r="N2984" t="str">
            <v>4 Persona Natural (2)</v>
          </cell>
          <cell r="O2984" t="str">
            <v>1 Nacional</v>
          </cell>
          <cell r="Q2984" t="str">
            <v>3 3. Único Contratista</v>
          </cell>
          <cell r="U2984">
            <v>1037322371</v>
          </cell>
          <cell r="V2984" t="str">
            <v>JOHAN ANDRES GALLEGO DE LOS RIOS</v>
          </cell>
        </row>
        <row r="2985">
          <cell r="C2985" t="str">
            <v>865-2024</v>
          </cell>
          <cell r="D2985" t="str">
            <v>Karen Viviana Bernal Melo</v>
          </cell>
          <cell r="E2985" t="str">
            <v>KAREN VIVIANA BERNAL MELO</v>
          </cell>
          <cell r="G2985">
            <v>1014229208</v>
          </cell>
          <cell r="H2985">
            <v>1014229208</v>
          </cell>
          <cell r="I2985">
            <v>1</v>
          </cell>
          <cell r="K2985" t="str">
            <v>Natural</v>
          </cell>
          <cell r="U2985">
            <v>1014229208</v>
          </cell>
          <cell r="V2985" t="str">
            <v>KAREN VIVIANA BERNAL MELO</v>
          </cell>
        </row>
        <row r="2986">
          <cell r="C2986" t="str">
            <v>866-2024</v>
          </cell>
          <cell r="D2986" t="str">
            <v>Luisa fernanda</v>
          </cell>
          <cell r="E2986" t="str">
            <v>LUISA FERNANDA SANCHEZ PEREZ</v>
          </cell>
          <cell r="F2986" t="str">
            <v>Cédula de Ciudadania</v>
          </cell>
          <cell r="G2986">
            <v>53177245</v>
          </cell>
          <cell r="H2986">
            <v>53177245</v>
          </cell>
          <cell r="I2986">
            <v>0</v>
          </cell>
          <cell r="K2986" t="str">
            <v>Natural</v>
          </cell>
          <cell r="L2986" t="str">
            <v>1 Natural</v>
          </cell>
          <cell r="M2986" t="str">
            <v>2 Privada (1)</v>
          </cell>
          <cell r="N2986" t="str">
            <v>4 Persona Natural (2)</v>
          </cell>
          <cell r="O2986" t="str">
            <v>1 Nacional</v>
          </cell>
          <cell r="Q2986" t="str">
            <v>3 3. Único Contratista</v>
          </cell>
          <cell r="U2986">
            <v>53177245</v>
          </cell>
          <cell r="V2986" t="str">
            <v>LUISA FERNANDA SANCHEZ PEREZ</v>
          </cell>
        </row>
        <row r="2987">
          <cell r="C2987" t="str">
            <v>867-2024</v>
          </cell>
          <cell r="D2987" t="str">
            <v>GIOVANNI ANDRES NIETO FAUTOQUE</v>
          </cell>
          <cell r="E2987" t="str">
            <v>GIOVANNI ANDRES NIETO FAUTOQUE</v>
          </cell>
          <cell r="F2987" t="str">
            <v>Cédula de Ciudadania</v>
          </cell>
          <cell r="G2987">
            <v>1014179021</v>
          </cell>
          <cell r="H2987">
            <v>1014179021</v>
          </cell>
          <cell r="I2987">
            <v>6</v>
          </cell>
          <cell r="K2987" t="str">
            <v>Natural</v>
          </cell>
          <cell r="L2987" t="str">
            <v>1 Natural</v>
          </cell>
          <cell r="M2987" t="str">
            <v>2 Privada (1)</v>
          </cell>
          <cell r="N2987" t="str">
            <v>4 Persona Natural (2)</v>
          </cell>
          <cell r="O2987" t="str">
            <v>1 Nacional</v>
          </cell>
          <cell r="Q2987" t="str">
            <v>3 3. Único Contratista</v>
          </cell>
          <cell r="U2987">
            <v>1014179021</v>
          </cell>
          <cell r="V2987" t="str">
            <v>GIOVANNI ANDRES NIETO FAUTOQUE</v>
          </cell>
        </row>
        <row r="2988">
          <cell r="C2988" t="str">
            <v>868-2024</v>
          </cell>
          <cell r="D2988" t="str">
            <v>Javier Andres Paez Rojas</v>
          </cell>
          <cell r="E2988" t="str">
            <v>JAVIER ANDRES PAEZ ROJAS</v>
          </cell>
          <cell r="F2988" t="str">
            <v>Cédula de Ciudadania</v>
          </cell>
          <cell r="G2988">
            <v>80845291</v>
          </cell>
          <cell r="H2988">
            <v>80845291</v>
          </cell>
          <cell r="I2988">
            <v>4</v>
          </cell>
          <cell r="K2988" t="str">
            <v>Natural</v>
          </cell>
          <cell r="L2988" t="str">
            <v>1 Natural</v>
          </cell>
          <cell r="M2988" t="str">
            <v>2 Privada (1)</v>
          </cell>
          <cell r="N2988" t="str">
            <v>4 Persona Natural (2)</v>
          </cell>
          <cell r="O2988" t="str">
            <v>1 Nacional</v>
          </cell>
          <cell r="Q2988" t="str">
            <v>3 3. Único Contratista</v>
          </cell>
          <cell r="U2988">
            <v>80845291</v>
          </cell>
          <cell r="V2988" t="str">
            <v>JAVIER ANDRES PAEZ ROJAS</v>
          </cell>
        </row>
        <row r="2989">
          <cell r="C2989" t="str">
            <v>869-2024</v>
          </cell>
          <cell r="D2989" t="str">
            <v>PEDRO FRANCISCO BERNAL GALVIS</v>
          </cell>
          <cell r="E2989" t="str">
            <v>PEDRO FRANCISCO BERNAL GALVIS</v>
          </cell>
          <cell r="F2989" t="str">
            <v>Cédula de Ciudadania</v>
          </cell>
          <cell r="G2989">
            <v>79576610</v>
          </cell>
          <cell r="H2989">
            <v>79576610</v>
          </cell>
          <cell r="I2989">
            <v>2</v>
          </cell>
          <cell r="K2989" t="str">
            <v>Natural</v>
          </cell>
          <cell r="L2989" t="str">
            <v>1 Natural</v>
          </cell>
          <cell r="M2989" t="str">
            <v>2 Privada (1)</v>
          </cell>
          <cell r="N2989" t="str">
            <v>4 Persona Natural (2)</v>
          </cell>
          <cell r="O2989" t="str">
            <v>1 Nacional</v>
          </cell>
          <cell r="Q2989" t="str">
            <v>3 3. Único Contratista</v>
          </cell>
          <cell r="U2989">
            <v>79576610</v>
          </cell>
          <cell r="V2989" t="str">
            <v>PEDRO FRANCISCO BERNAL GALVIS</v>
          </cell>
        </row>
        <row r="2990">
          <cell r="C2990" t="str">
            <v>870-2024</v>
          </cell>
          <cell r="D2990" t="str">
            <v>JENNIFER PAOLA VEGA BARRAGAN</v>
          </cell>
          <cell r="E2990" t="str">
            <v>JENNIFER PAOLA VEGA BARRAGAN</v>
          </cell>
          <cell r="F2990" t="str">
            <v>Cédula de Ciudadania</v>
          </cell>
          <cell r="G2990">
            <v>1030672041</v>
          </cell>
          <cell r="H2990">
            <v>1030672041</v>
          </cell>
          <cell r="I2990">
            <v>5</v>
          </cell>
          <cell r="K2990" t="str">
            <v>Natural</v>
          </cell>
          <cell r="L2990" t="str">
            <v>1 Natural</v>
          </cell>
          <cell r="M2990" t="str">
            <v>2 Privada (1)</v>
          </cell>
          <cell r="N2990" t="str">
            <v>4 Persona Natural (2)</v>
          </cell>
          <cell r="O2990" t="str">
            <v>1 Nacional</v>
          </cell>
          <cell r="Q2990" t="str">
            <v>3 3. Único Contratista</v>
          </cell>
          <cell r="U2990">
            <v>1030672041</v>
          </cell>
          <cell r="V2990" t="str">
            <v>JENNIFER PAOLA VEGA BARRAGAN</v>
          </cell>
        </row>
        <row r="2991">
          <cell r="C2991" t="str">
            <v>871-2024</v>
          </cell>
          <cell r="D2991" t="str">
            <v>Diana Peña</v>
          </cell>
          <cell r="E2991" t="str">
            <v>DIANA MARIA PEÑA REYES</v>
          </cell>
          <cell r="F2991" t="str">
            <v>Cédula de Ciudadania</v>
          </cell>
          <cell r="G2991">
            <v>1030531483</v>
          </cell>
          <cell r="H2991">
            <v>1030531483</v>
          </cell>
          <cell r="I2991">
            <v>2</v>
          </cell>
          <cell r="K2991" t="str">
            <v>Natural</v>
          </cell>
          <cell r="L2991" t="str">
            <v>1 Natural</v>
          </cell>
          <cell r="M2991" t="str">
            <v>2 Privada (1)</v>
          </cell>
          <cell r="N2991" t="str">
            <v>4 Persona Natural (2)</v>
          </cell>
          <cell r="O2991" t="str">
            <v>1 Nacional</v>
          </cell>
          <cell r="Q2991" t="str">
            <v>3 3. Único Contratista</v>
          </cell>
          <cell r="U2991">
            <v>1030531483</v>
          </cell>
          <cell r="V2991" t="str">
            <v>DIANA MARIA PEÑA REYES</v>
          </cell>
        </row>
        <row r="2992">
          <cell r="C2992" t="str">
            <v>872-2024</v>
          </cell>
          <cell r="D2992" t="str">
            <v>Giovanny José Marsiglia Vinasco</v>
          </cell>
          <cell r="E2992" t="str">
            <v>GIOVANNY JOSE MARSIGLIA VINASCO</v>
          </cell>
          <cell r="F2992" t="str">
            <v>Cédula de Ciudadania</v>
          </cell>
          <cell r="G2992">
            <v>11448408</v>
          </cell>
          <cell r="H2992">
            <v>11448408</v>
          </cell>
          <cell r="I2992">
            <v>5</v>
          </cell>
          <cell r="K2992" t="str">
            <v>Natural</v>
          </cell>
          <cell r="L2992" t="str">
            <v>1 Natural</v>
          </cell>
          <cell r="M2992" t="str">
            <v>2 Privada (1)</v>
          </cell>
          <cell r="N2992" t="str">
            <v>4 Persona Natural (2)</v>
          </cell>
          <cell r="O2992" t="str">
            <v>1 Nacional</v>
          </cell>
          <cell r="Q2992" t="str">
            <v>3 3. Único Contratista</v>
          </cell>
          <cell r="U2992">
            <v>11448408</v>
          </cell>
          <cell r="V2992" t="str">
            <v>GIOVANNY JOSE MARSIGLIA VINASCO</v>
          </cell>
        </row>
        <row r="2993">
          <cell r="C2993" t="str">
            <v>873-2024</v>
          </cell>
          <cell r="D2993" t="str">
            <v>MIGUEL ANGEL MEJIA RICO</v>
          </cell>
          <cell r="E2993" t="str">
            <v>MIGUEL ANGEL MEJIA RICO</v>
          </cell>
          <cell r="F2993" t="str">
            <v>Cédula de Ciudadania</v>
          </cell>
          <cell r="G2993">
            <v>1022334537</v>
          </cell>
          <cell r="H2993">
            <v>1022334537</v>
          </cell>
          <cell r="I2993">
            <v>8</v>
          </cell>
          <cell r="K2993" t="str">
            <v>Natural</v>
          </cell>
          <cell r="L2993" t="str">
            <v>1 Natural</v>
          </cell>
          <cell r="M2993" t="str">
            <v>2 Privada (1)</v>
          </cell>
          <cell r="N2993" t="str">
            <v>4 Persona Natural (2)</v>
          </cell>
          <cell r="O2993" t="str">
            <v>1 Nacional</v>
          </cell>
          <cell r="Q2993" t="str">
            <v>3 3. Único Contratista</v>
          </cell>
          <cell r="U2993">
            <v>1022334537</v>
          </cell>
          <cell r="V2993" t="str">
            <v>MIGUEL ANGEL MEJIA RICO</v>
          </cell>
        </row>
        <row r="2994">
          <cell r="C2994" t="str">
            <v>874-2024</v>
          </cell>
          <cell r="D2994" t="str">
            <v>David Ricardo Preciado Sánchez</v>
          </cell>
          <cell r="E2994" t="str">
            <v>DAVID RICARDO PRECIADO SANCHEZ</v>
          </cell>
          <cell r="F2994" t="str">
            <v>Cédula de Ciudadania</v>
          </cell>
          <cell r="G2994">
            <v>80815142</v>
          </cell>
          <cell r="H2994">
            <v>80815142</v>
          </cell>
          <cell r="I2994">
            <v>7</v>
          </cell>
          <cell r="K2994" t="str">
            <v>Natural</v>
          </cell>
          <cell r="L2994" t="str">
            <v>1 Natural</v>
          </cell>
          <cell r="M2994" t="str">
            <v>2 Privada (1)</v>
          </cell>
          <cell r="N2994" t="str">
            <v>4 Persona Natural (2)</v>
          </cell>
          <cell r="O2994" t="str">
            <v>1 Nacional</v>
          </cell>
          <cell r="Q2994" t="str">
            <v>3 3. Único Contratista</v>
          </cell>
          <cell r="U2994">
            <v>80815142</v>
          </cell>
          <cell r="V2994" t="str">
            <v>DAVID RICARDO PRECIADO SANCHEZ</v>
          </cell>
        </row>
        <row r="2995">
          <cell r="C2995" t="str">
            <v>875-2024</v>
          </cell>
          <cell r="D2995" t="str">
            <v>Jeannette Carolina González Prieto</v>
          </cell>
          <cell r="E2995" t="str">
            <v>JEANNETTE CAROLINA GONZALEZ PRIETO</v>
          </cell>
          <cell r="F2995" t="str">
            <v>Cédula de Ciudadania</v>
          </cell>
          <cell r="G2995">
            <v>1033682856</v>
          </cell>
          <cell r="H2995">
            <v>1033682856</v>
          </cell>
          <cell r="I2995">
            <v>4</v>
          </cell>
          <cell r="K2995" t="str">
            <v>Natural</v>
          </cell>
          <cell r="L2995" t="str">
            <v>1 Natural</v>
          </cell>
          <cell r="M2995" t="str">
            <v>2 Privada (1)</v>
          </cell>
          <cell r="N2995" t="str">
            <v>4 Persona Natural (2)</v>
          </cell>
          <cell r="O2995" t="str">
            <v>1 Nacional</v>
          </cell>
          <cell r="Q2995" t="str">
            <v>3 3. Único Contratista</v>
          </cell>
          <cell r="U2995">
            <v>1033682856</v>
          </cell>
          <cell r="V2995" t="str">
            <v>JEANNETTE CAROLINA GONZALEZ PRIETO</v>
          </cell>
        </row>
        <row r="2996">
          <cell r="C2996" t="str">
            <v>876-2024</v>
          </cell>
          <cell r="D2996" t="str">
            <v>LAURA JIMENA MORA RODRÍGUEZ</v>
          </cell>
          <cell r="E2996" t="str">
            <v>LAURA JIMENA MORA RODRIGUEZ</v>
          </cell>
          <cell r="F2996" t="str">
            <v>Cédula de Ciudadania</v>
          </cell>
          <cell r="G2996">
            <v>1019079900</v>
          </cell>
          <cell r="H2996">
            <v>1019079900</v>
          </cell>
          <cell r="I2996">
            <v>4</v>
          </cell>
          <cell r="K2996" t="str">
            <v>Natural</v>
          </cell>
          <cell r="L2996" t="str">
            <v>1 Natural</v>
          </cell>
          <cell r="M2996" t="str">
            <v>2 Privada (1)</v>
          </cell>
          <cell r="N2996" t="str">
            <v>4 Persona Natural (2)</v>
          </cell>
          <cell r="O2996" t="str">
            <v>1 Nacional</v>
          </cell>
          <cell r="Q2996" t="str">
            <v>3 3. Único Contratista</v>
          </cell>
          <cell r="U2996">
            <v>1019079900</v>
          </cell>
          <cell r="V2996" t="str">
            <v>LAURA JIMENA MORA RODRIGUEZ</v>
          </cell>
        </row>
        <row r="2997">
          <cell r="C2997" t="str">
            <v>877-2024</v>
          </cell>
          <cell r="D2997" t="str">
            <v>BEATRIZ HELENA JAIMES MORALES</v>
          </cell>
          <cell r="E2997" t="str">
            <v>BEATRIZ HELENA JAIMES MORALES</v>
          </cell>
          <cell r="F2997" t="str">
            <v>Cédula de Ciudadania</v>
          </cell>
          <cell r="G2997">
            <v>43184409</v>
          </cell>
          <cell r="H2997">
            <v>43184409</v>
          </cell>
          <cell r="I2997">
            <v>4</v>
          </cell>
          <cell r="K2997" t="str">
            <v>Natural</v>
          </cell>
          <cell r="L2997" t="str">
            <v>1 Natural</v>
          </cell>
          <cell r="M2997" t="str">
            <v>2 Privada (1)</v>
          </cell>
          <cell r="N2997" t="str">
            <v>4 Persona Natural (2)</v>
          </cell>
          <cell r="O2997" t="str">
            <v>1 Nacional</v>
          </cell>
          <cell r="Q2997" t="str">
            <v>3 3. Único Contratista</v>
          </cell>
          <cell r="U2997">
            <v>43184409</v>
          </cell>
          <cell r="V2997" t="str">
            <v>BEATRIZ HELENA JAIMES MORALES</v>
          </cell>
        </row>
        <row r="2998">
          <cell r="C2998" t="str">
            <v>878-2024</v>
          </cell>
          <cell r="D2998" t="str">
            <v>KETTY FRANCISCA VALOYES HURTADO</v>
          </cell>
          <cell r="E2998" t="str">
            <v>KETTY FRANCISCA VALOYES HURTADO</v>
          </cell>
          <cell r="F2998" t="str">
            <v>Cédula de Ciudadania</v>
          </cell>
          <cell r="G2998">
            <v>51780088</v>
          </cell>
          <cell r="H2998">
            <v>51780088</v>
          </cell>
          <cell r="I2998">
            <v>9</v>
          </cell>
          <cell r="K2998" t="str">
            <v>Natural</v>
          </cell>
          <cell r="L2998" t="str">
            <v>1 Natural</v>
          </cell>
          <cell r="M2998" t="str">
            <v>2 Privada (1)</v>
          </cell>
          <cell r="N2998" t="str">
            <v>4 Persona Natural (2)</v>
          </cell>
          <cell r="O2998" t="str">
            <v>1 Nacional</v>
          </cell>
          <cell r="Q2998" t="str">
            <v>3 3. Único Contratista</v>
          </cell>
          <cell r="U2998">
            <v>51780088</v>
          </cell>
          <cell r="V2998" t="str">
            <v>KETTY FRANCISCA VALOYES HURTADO</v>
          </cell>
        </row>
        <row r="2999">
          <cell r="C2999" t="str">
            <v>879-2024</v>
          </cell>
          <cell r="D2999" t="str">
            <v>Virginia Cubides</v>
          </cell>
          <cell r="E2999" t="str">
            <v>MARIA VIRGINIA CUBIDES CEBALLOS</v>
          </cell>
          <cell r="F2999" t="str">
            <v>Cédula de Ciudadania</v>
          </cell>
          <cell r="G2999">
            <v>1018466813</v>
          </cell>
          <cell r="H2999">
            <v>1018466813</v>
          </cell>
          <cell r="I2999">
            <v>8</v>
          </cell>
          <cell r="K2999" t="str">
            <v>Natural</v>
          </cell>
          <cell r="L2999" t="str">
            <v>1 Natural</v>
          </cell>
          <cell r="M2999" t="str">
            <v>2 Privada (1)</v>
          </cell>
          <cell r="N2999" t="str">
            <v>4 Persona Natural (2)</v>
          </cell>
          <cell r="O2999" t="str">
            <v>1 Nacional</v>
          </cell>
          <cell r="Q2999" t="str">
            <v>3 3. Único Contratista</v>
          </cell>
          <cell r="U2999">
            <v>1018466813</v>
          </cell>
          <cell r="V2999" t="str">
            <v>MARIA VIRGINIA CUBIDES CEBALLOS</v>
          </cell>
        </row>
        <row r="3000">
          <cell r="C3000" t="str">
            <v>880-2024</v>
          </cell>
          <cell r="D3000" t="str">
            <v>ORDEN DE LOS MINISTROS ENFERMOS</v>
          </cell>
          <cell r="E3000" t="str">
            <v>ORDEN MINISTROS DE LOS ENFERMOS</v>
          </cell>
          <cell r="F3000" t="str">
            <v>Cédula de Ciudadania</v>
          </cell>
          <cell r="G3000">
            <v>860013635</v>
          </cell>
          <cell r="H3000">
            <v>860013635</v>
          </cell>
          <cell r="I3000">
            <v>3</v>
          </cell>
          <cell r="K3000" t="str">
            <v>Jurídica</v>
          </cell>
          <cell r="L3000" t="str">
            <v>1 Natural</v>
          </cell>
          <cell r="M3000" t="str">
            <v>2 Privada (1)</v>
          </cell>
          <cell r="N3000" t="str">
            <v>4 Persona Natural (2)</v>
          </cell>
          <cell r="O3000" t="str">
            <v>1 Nacional</v>
          </cell>
          <cell r="Q3000" t="str">
            <v>3 3. Único Contratista</v>
          </cell>
          <cell r="U3000">
            <v>1080931644</v>
          </cell>
          <cell r="V3000" t="str">
            <v>DIEGO FERNANDO CERON MEDINA</v>
          </cell>
        </row>
        <row r="3001">
          <cell r="C3001" t="str">
            <v>881-2024</v>
          </cell>
          <cell r="D3001" t="str">
            <v>AMERICAN RENTAL S.A.S</v>
          </cell>
          <cell r="E3001" t="str">
            <v>AMERICAN RENTAL SAS</v>
          </cell>
          <cell r="F3001" t="str">
            <v>Cédula de Ciudadania</v>
          </cell>
          <cell r="G3001">
            <v>900535749</v>
          </cell>
          <cell r="H3001">
            <v>900535749</v>
          </cell>
          <cell r="I3001">
            <v>9</v>
          </cell>
          <cell r="K3001" t="str">
            <v>Jurídica</v>
          </cell>
          <cell r="L3001" t="str">
            <v>1 Natural</v>
          </cell>
          <cell r="M3001" t="str">
            <v>2 Privada (1)</v>
          </cell>
          <cell r="N3001" t="str">
            <v>4 Persona Natural (2)</v>
          </cell>
          <cell r="O3001" t="str">
            <v>1 Nacional</v>
          </cell>
          <cell r="Q3001" t="str">
            <v>3 3. Único Contratista</v>
          </cell>
          <cell r="U3001">
            <v>51890215</v>
          </cell>
          <cell r="V3001" t="str">
            <v>CLAUDIA GONZALEZ</v>
          </cell>
        </row>
        <row r="3002">
          <cell r="C3002" t="str">
            <v>882-2024</v>
          </cell>
          <cell r="D3002" t="str">
            <v>Sandra Milena Novoa Bermudez</v>
          </cell>
          <cell r="E3002" t="str">
            <v>SANDRA MILENA NOVOA BERMUDEZ</v>
          </cell>
          <cell r="F3002" t="str">
            <v>Cédula de Ciudadania</v>
          </cell>
          <cell r="G3002">
            <v>1018402328</v>
          </cell>
          <cell r="H3002">
            <v>1018402328</v>
          </cell>
          <cell r="I3002">
            <v>2</v>
          </cell>
          <cell r="K3002" t="str">
            <v>Natural</v>
          </cell>
          <cell r="L3002" t="str">
            <v>1 Natural</v>
          </cell>
          <cell r="M3002" t="str">
            <v>2 Privada (1)</v>
          </cell>
          <cell r="N3002" t="str">
            <v>4 Persona Natural (2)</v>
          </cell>
          <cell r="O3002" t="str">
            <v>1 Nacional</v>
          </cell>
          <cell r="Q3002" t="str">
            <v>3 3. Único Contratista</v>
          </cell>
          <cell r="U3002">
            <v>1018402328</v>
          </cell>
          <cell r="V3002" t="str">
            <v>SANDRA MILENA NOVOA BERMUDEZ</v>
          </cell>
        </row>
        <row r="3003">
          <cell r="C3003" t="str">
            <v>883-2024</v>
          </cell>
          <cell r="D3003" t="str">
            <v>Yuri Andrea Barón Gamba</v>
          </cell>
          <cell r="E3003" t="str">
            <v>YURI ANDREA BARON GAMBA</v>
          </cell>
          <cell r="F3003" t="str">
            <v>Cédula de Ciudadania</v>
          </cell>
          <cell r="G3003">
            <v>1023012706</v>
          </cell>
          <cell r="H3003">
            <v>1023012706</v>
          </cell>
          <cell r="I3003">
            <v>8</v>
          </cell>
          <cell r="K3003" t="str">
            <v>Natural</v>
          </cell>
          <cell r="L3003" t="str">
            <v>1 Natural</v>
          </cell>
          <cell r="M3003" t="str">
            <v>2 Privada (1)</v>
          </cell>
          <cell r="N3003" t="str">
            <v>4 Persona Natural (2)</v>
          </cell>
          <cell r="O3003" t="str">
            <v>1 Nacional</v>
          </cell>
          <cell r="Q3003" t="str">
            <v>3 3. Único Contratista</v>
          </cell>
          <cell r="U3003">
            <v>1023012706</v>
          </cell>
          <cell r="V3003" t="str">
            <v>YURI ANDREA BARON GAMBA</v>
          </cell>
        </row>
        <row r="3004">
          <cell r="C3004" t="str">
            <v>884-2024</v>
          </cell>
          <cell r="D3004" t="str">
            <v>ARGENIS LOPEZ</v>
          </cell>
          <cell r="E3004" t="str">
            <v>ARGENIS LOPEZ</v>
          </cell>
          <cell r="F3004" t="str">
            <v>Cédula de Ciudadania</v>
          </cell>
          <cell r="G3004">
            <v>52019895</v>
          </cell>
          <cell r="H3004">
            <v>52019895</v>
          </cell>
          <cell r="I3004">
            <v>8</v>
          </cell>
          <cell r="K3004" t="str">
            <v>Natural</v>
          </cell>
          <cell r="L3004" t="str">
            <v>1 Natural</v>
          </cell>
          <cell r="M3004" t="str">
            <v>2 Privada (1)</v>
          </cell>
          <cell r="N3004" t="str">
            <v>4 Persona Natural (2)</v>
          </cell>
          <cell r="O3004" t="str">
            <v>1 Nacional</v>
          </cell>
          <cell r="Q3004" t="str">
            <v>3 3. Único Contratista</v>
          </cell>
          <cell r="U3004">
            <v>52019895</v>
          </cell>
          <cell r="V3004" t="str">
            <v>ARGENIS LOPEZ</v>
          </cell>
        </row>
        <row r="3005">
          <cell r="C3005" t="str">
            <v>885-2024</v>
          </cell>
          <cell r="D3005" t="str">
            <v>Monica Viviana Echeverry Bolívar</v>
          </cell>
          <cell r="E3005" t="str">
            <v>MONICA VIVIANA ECHEVERRY BOLIVAR</v>
          </cell>
          <cell r="F3005" t="str">
            <v>Cédula de Ciudadania</v>
          </cell>
          <cell r="G3005">
            <v>52737158</v>
          </cell>
          <cell r="H3005">
            <v>52737158</v>
          </cell>
          <cell r="I3005">
            <v>8</v>
          </cell>
          <cell r="K3005" t="str">
            <v>Natural</v>
          </cell>
          <cell r="L3005" t="str">
            <v>1 Natural</v>
          </cell>
          <cell r="M3005" t="str">
            <v>2 Privada (1)</v>
          </cell>
          <cell r="N3005" t="str">
            <v>4 Persona Natural (2)</v>
          </cell>
          <cell r="O3005" t="str">
            <v>1 Nacional</v>
          </cell>
          <cell r="Q3005" t="str">
            <v>3 3. Único Contratista</v>
          </cell>
          <cell r="U3005">
            <v>52737158</v>
          </cell>
          <cell r="V3005" t="str">
            <v>MONICA VIVIANA ECHEVERRY BOLIVAR</v>
          </cell>
        </row>
        <row r="3006">
          <cell r="C3006" t="str">
            <v>887-2024</v>
          </cell>
          <cell r="D3006" t="str">
            <v>Julian Guillermo Forero Rodriguez</v>
          </cell>
          <cell r="E3006" t="str">
            <v>JULIAN GUILLERMO FORERO RODRIGUEZ</v>
          </cell>
          <cell r="F3006" t="str">
            <v>Cédula de Ciudadania</v>
          </cell>
          <cell r="G3006">
            <v>1014265213</v>
          </cell>
          <cell r="H3006">
            <v>1014265213</v>
          </cell>
          <cell r="I3006">
            <v>1</v>
          </cell>
          <cell r="K3006" t="str">
            <v>Natural</v>
          </cell>
          <cell r="L3006" t="str">
            <v>1 Natural</v>
          </cell>
          <cell r="M3006" t="str">
            <v>2 Privada (1)</v>
          </cell>
          <cell r="N3006" t="str">
            <v>4 Persona Natural (2)</v>
          </cell>
          <cell r="O3006" t="str">
            <v>1 Nacional</v>
          </cell>
          <cell r="Q3006" t="str">
            <v>3 3. Único Contratista</v>
          </cell>
          <cell r="U3006">
            <v>1014265213</v>
          </cell>
          <cell r="V3006" t="str">
            <v>JULIAN GUILLERMO FORERO RODRIGUEZ</v>
          </cell>
        </row>
        <row r="3007">
          <cell r="C3007" t="str">
            <v>888-2024</v>
          </cell>
          <cell r="D3007" t="str">
            <v>Andrea Galindo Camelo</v>
          </cell>
          <cell r="E3007" t="str">
            <v>ANDREA GALINDO CAMELO</v>
          </cell>
          <cell r="F3007" t="str">
            <v>Cédula de Ciudadania</v>
          </cell>
          <cell r="G3007">
            <v>1032464123</v>
          </cell>
          <cell r="H3007">
            <v>1032464123</v>
          </cell>
          <cell r="I3007">
            <v>6</v>
          </cell>
          <cell r="K3007" t="str">
            <v>Natural</v>
          </cell>
          <cell r="L3007" t="str">
            <v>1 Natural</v>
          </cell>
          <cell r="M3007" t="str">
            <v>2 Privada (1)</v>
          </cell>
          <cell r="N3007" t="str">
            <v>4 Persona Natural (2)</v>
          </cell>
          <cell r="O3007" t="str">
            <v>1 Nacional</v>
          </cell>
          <cell r="Q3007" t="str">
            <v>3 3. Único Contratista</v>
          </cell>
          <cell r="U3007">
            <v>1032464123</v>
          </cell>
          <cell r="V3007" t="str">
            <v>ANDREA GALINDO CAMELO</v>
          </cell>
        </row>
        <row r="3008">
          <cell r="C3008" t="str">
            <v>889-2024</v>
          </cell>
          <cell r="D3008" t="str">
            <v>María Alejandra Argel Guerra</v>
          </cell>
          <cell r="E3008" t="str">
            <v>MARIA ALEJANDRA ARGEL GUERRA</v>
          </cell>
          <cell r="F3008" t="str">
            <v>Cédula de Ciudadania</v>
          </cell>
          <cell r="G3008">
            <v>1020789114</v>
          </cell>
          <cell r="H3008">
            <v>1020789114</v>
          </cell>
          <cell r="I3008">
            <v>1</v>
          </cell>
          <cell r="K3008" t="str">
            <v>Natural</v>
          </cell>
          <cell r="L3008" t="str">
            <v>1 Natural</v>
          </cell>
          <cell r="M3008" t="str">
            <v>2 Privada (1)</v>
          </cell>
          <cell r="N3008" t="str">
            <v>4 Persona Natural (2)</v>
          </cell>
          <cell r="O3008" t="str">
            <v>1 Nacional</v>
          </cell>
          <cell r="Q3008" t="str">
            <v>3 3. Único Contratista</v>
          </cell>
          <cell r="U3008">
            <v>1020789114</v>
          </cell>
          <cell r="V3008" t="str">
            <v>MARIA ALEJANDRA ARGEL GUERRA</v>
          </cell>
        </row>
        <row r="3009">
          <cell r="C3009" t="str">
            <v>890-2024</v>
          </cell>
          <cell r="D3009" t="str">
            <v>Diana Marcela Rodríguez Cárdenas</v>
          </cell>
          <cell r="E3009" t="str">
            <v>DIANA MARCELA RODRIGUEZ CARDENAS</v>
          </cell>
          <cell r="F3009" t="str">
            <v>Cédula de Ciudadania</v>
          </cell>
          <cell r="G3009">
            <v>1033681747</v>
          </cell>
          <cell r="H3009">
            <v>1033681747</v>
          </cell>
          <cell r="I3009">
            <v>5</v>
          </cell>
          <cell r="K3009" t="str">
            <v>Natural</v>
          </cell>
          <cell r="L3009" t="str">
            <v>1 Natural</v>
          </cell>
          <cell r="M3009" t="str">
            <v>2 Privada (1)</v>
          </cell>
          <cell r="N3009" t="str">
            <v>4 Persona Natural (2)</v>
          </cell>
          <cell r="O3009" t="str">
            <v>1 Nacional</v>
          </cell>
          <cell r="Q3009" t="str">
            <v>3 3. Único Contratista</v>
          </cell>
          <cell r="U3009">
            <v>1033681747</v>
          </cell>
          <cell r="V3009" t="str">
            <v>DIANA MARCELA RODRIGUEZ CARDENAS</v>
          </cell>
        </row>
        <row r="3010">
          <cell r="C3010" t="str">
            <v>891-2024</v>
          </cell>
          <cell r="D3010" t="str">
            <v>Andrea Paola García Moreno</v>
          </cell>
          <cell r="E3010" t="str">
            <v>ANDREA PAOLA GARCIA MORENO</v>
          </cell>
          <cell r="F3010" t="str">
            <v>Cédula de Ciudadania</v>
          </cell>
          <cell r="G3010">
            <v>52348496</v>
          </cell>
          <cell r="H3010">
            <v>52348496</v>
          </cell>
          <cell r="I3010">
            <v>3</v>
          </cell>
          <cell r="K3010" t="str">
            <v>Natural</v>
          </cell>
          <cell r="L3010" t="str">
            <v>1 Natural</v>
          </cell>
          <cell r="M3010" t="str">
            <v>2 Privada (1)</v>
          </cell>
          <cell r="N3010" t="str">
            <v>4 Persona Natural (2)</v>
          </cell>
          <cell r="O3010" t="str">
            <v>1 Nacional</v>
          </cell>
          <cell r="Q3010" t="str">
            <v>3 3. Único Contratista</v>
          </cell>
          <cell r="U3010">
            <v>52348496</v>
          </cell>
          <cell r="V3010" t="str">
            <v>ANDREA PAOLA GARCIA MORENO</v>
          </cell>
        </row>
        <row r="3011">
          <cell r="C3011" t="str">
            <v>892-2024</v>
          </cell>
          <cell r="D3011" t="str">
            <v>María Alejandra Salgado García</v>
          </cell>
          <cell r="E3011" t="str">
            <v>MARIA ALEJANDRA SALGADO GARCIA</v>
          </cell>
          <cell r="F3011" t="str">
            <v>Cédula de Ciudadania</v>
          </cell>
          <cell r="G3011">
            <v>1000506693</v>
          </cell>
          <cell r="H3011">
            <v>1000506693</v>
          </cell>
          <cell r="I3011">
            <v>8</v>
          </cell>
          <cell r="K3011" t="str">
            <v>Natural</v>
          </cell>
          <cell r="L3011" t="str">
            <v>1 Natural</v>
          </cell>
          <cell r="M3011" t="str">
            <v>2 Privada (1)</v>
          </cell>
          <cell r="N3011" t="str">
            <v>4 Persona Natural (2)</v>
          </cell>
          <cell r="O3011" t="str">
            <v>1 Nacional</v>
          </cell>
          <cell r="Q3011" t="str">
            <v>3 3. Único Contratista</v>
          </cell>
          <cell r="U3011">
            <v>1000506693</v>
          </cell>
          <cell r="V3011" t="str">
            <v>MARIA ALEJANDRA SALGADO GARCIA</v>
          </cell>
        </row>
        <row r="3012">
          <cell r="C3012" t="str">
            <v>893-2024</v>
          </cell>
          <cell r="D3012" t="str">
            <v>CESAR AUGUSTO LOPEZ VANEGAS</v>
          </cell>
          <cell r="E3012" t="str">
            <v>CESAR AUGUSTO LOPEZ VANEGAS</v>
          </cell>
          <cell r="F3012" t="str">
            <v>Cédula de Ciudadania</v>
          </cell>
          <cell r="G3012">
            <v>80809684</v>
          </cell>
          <cell r="H3012">
            <v>80809684</v>
          </cell>
          <cell r="I3012">
            <v>2</v>
          </cell>
          <cell r="K3012" t="str">
            <v>Natural</v>
          </cell>
          <cell r="L3012" t="str">
            <v>1 Natural</v>
          </cell>
          <cell r="M3012" t="str">
            <v>2 Privada (1)</v>
          </cell>
          <cell r="N3012" t="str">
            <v>4 Persona Natural (2)</v>
          </cell>
          <cell r="O3012" t="str">
            <v>1 Nacional</v>
          </cell>
          <cell r="Q3012" t="str">
            <v>3 3. Único Contratista</v>
          </cell>
          <cell r="U3012">
            <v>80809684</v>
          </cell>
          <cell r="V3012" t="str">
            <v>CESAR AUGUSTO LOPEZ VANEGAS</v>
          </cell>
        </row>
        <row r="3013">
          <cell r="C3013" t="str">
            <v>894-2024</v>
          </cell>
          <cell r="D3013" t="str">
            <v>Juan Esteban Restrepo Monsalve</v>
          </cell>
          <cell r="E3013" t="str">
            <v>JUAN ESTEBAN RESTREPO MONSALVE</v>
          </cell>
          <cell r="F3013" t="str">
            <v>Cédula de Ciudadania</v>
          </cell>
          <cell r="G3013">
            <v>1020799810</v>
          </cell>
          <cell r="H3013">
            <v>1020799810</v>
          </cell>
          <cell r="I3013">
            <v>2</v>
          </cell>
          <cell r="K3013" t="str">
            <v>Natural</v>
          </cell>
          <cell r="L3013" t="str">
            <v>1 Natural</v>
          </cell>
          <cell r="M3013" t="str">
            <v>2 Privada (1)</v>
          </cell>
          <cell r="N3013" t="str">
            <v>4 Persona Natural (2)</v>
          </cell>
          <cell r="O3013" t="str">
            <v>1 Nacional</v>
          </cell>
          <cell r="Q3013" t="str">
            <v>3 3. Único Contratista</v>
          </cell>
          <cell r="U3013">
            <v>1020799810</v>
          </cell>
          <cell r="V3013" t="str">
            <v>JUAN ESTEBAN RESTREPO MONSALVE</v>
          </cell>
        </row>
        <row r="3014">
          <cell r="C3014" t="str">
            <v>895-2024</v>
          </cell>
          <cell r="D3014" t="str">
            <v>Silvia Milena Corzo Pinto</v>
          </cell>
          <cell r="E3014" t="str">
            <v>SILVIA MILENA CORZO PINTO</v>
          </cell>
          <cell r="F3014" t="str">
            <v>Cédula de Ciudadania</v>
          </cell>
          <cell r="G3014">
            <v>63492732</v>
          </cell>
          <cell r="H3014">
            <v>63492732</v>
          </cell>
          <cell r="I3014">
            <v>2</v>
          </cell>
          <cell r="K3014" t="str">
            <v>Natural</v>
          </cell>
          <cell r="L3014" t="str">
            <v>1 Natural</v>
          </cell>
          <cell r="M3014" t="str">
            <v>2 Privada (1)</v>
          </cell>
          <cell r="N3014" t="str">
            <v>4 Persona Natural (2)</v>
          </cell>
          <cell r="O3014" t="str">
            <v>1 Nacional</v>
          </cell>
          <cell r="Q3014" t="str">
            <v>3 3. Único Contratista</v>
          </cell>
          <cell r="U3014">
            <v>63492732</v>
          </cell>
          <cell r="V3014" t="str">
            <v>SILVIA MILENA CORZO PINTO</v>
          </cell>
        </row>
        <row r="3015">
          <cell r="C3015" t="str">
            <v>896-2024</v>
          </cell>
          <cell r="D3015" t="str">
            <v>JULIO ANTONIO QUINTERO CAMARGO</v>
          </cell>
          <cell r="E3015" t="str">
            <v>JULIO ANTONIO QUINTERO CAMARGO</v>
          </cell>
          <cell r="F3015" t="str">
            <v>Cédula de Ciudadania</v>
          </cell>
          <cell r="G3015">
            <v>17001659</v>
          </cell>
          <cell r="H3015">
            <v>17001659</v>
          </cell>
          <cell r="I3015">
            <v>1</v>
          </cell>
          <cell r="K3015" t="str">
            <v>Natural</v>
          </cell>
          <cell r="L3015" t="str">
            <v>1 Natural</v>
          </cell>
          <cell r="M3015" t="str">
            <v>2 Privada (1)</v>
          </cell>
          <cell r="N3015" t="str">
            <v>4 Persona Natural (2)</v>
          </cell>
          <cell r="O3015" t="str">
            <v>1 Nacional</v>
          </cell>
          <cell r="Q3015" t="str">
            <v>3 3. Único Contratista</v>
          </cell>
          <cell r="U3015">
            <v>17001659</v>
          </cell>
          <cell r="V3015" t="str">
            <v>JULIO ANTONIO QUINTERO CAMARGO</v>
          </cell>
        </row>
        <row r="3016">
          <cell r="C3016" t="str">
            <v>897-2024</v>
          </cell>
          <cell r="D3016" t="str">
            <v>MARTHA LUCIA CARVALHO QUIGUA</v>
          </cell>
          <cell r="E3016" t="str">
            <v>MARTHA LUCIA CARVALHO QUIGUA</v>
          </cell>
          <cell r="F3016" t="str">
            <v>Cédula de Ciudadania</v>
          </cell>
          <cell r="G3016">
            <v>41560210</v>
          </cell>
          <cell r="H3016">
            <v>41560210</v>
          </cell>
          <cell r="I3016">
            <v>1</v>
          </cell>
          <cell r="K3016" t="str">
            <v>Natural</v>
          </cell>
          <cell r="L3016" t="str">
            <v>1 Natural</v>
          </cell>
          <cell r="M3016" t="str">
            <v>2 Privada (1)</v>
          </cell>
          <cell r="N3016" t="str">
            <v>4 Persona Natural (2)</v>
          </cell>
          <cell r="O3016" t="str">
            <v>1 Nacional</v>
          </cell>
          <cell r="Q3016" t="str">
            <v>3 3. Único Contratista</v>
          </cell>
          <cell r="U3016">
            <v>41560210</v>
          </cell>
          <cell r="V3016" t="str">
            <v>MARTHA LUCIA CARVALHO QUIGUA</v>
          </cell>
        </row>
        <row r="3017">
          <cell r="C3017" t="str">
            <v>898-2024</v>
          </cell>
          <cell r="D3017" t="str">
            <v>Asesores Lopez SAS</v>
          </cell>
          <cell r="E3017" t="str">
            <v>ASESORES LOPEZ SAS</v>
          </cell>
          <cell r="F3017" t="str">
            <v>Cédula de Ciudadania</v>
          </cell>
          <cell r="G3017">
            <v>830508823</v>
          </cell>
          <cell r="H3017">
            <v>830508823</v>
          </cell>
          <cell r="I3017">
            <v>8</v>
          </cell>
          <cell r="K3017" t="str">
            <v>Jurídica</v>
          </cell>
          <cell r="L3017" t="str">
            <v>1 Natural</v>
          </cell>
          <cell r="M3017" t="str">
            <v>2 Privada (1)</v>
          </cell>
          <cell r="N3017" t="str">
            <v>4 Persona Natural (2)</v>
          </cell>
          <cell r="O3017" t="str">
            <v>1 Nacional</v>
          </cell>
          <cell r="Q3017" t="str">
            <v>3 3. Único Contratista</v>
          </cell>
          <cell r="U3017">
            <v>1140883432</v>
          </cell>
          <cell r="V3017" t="str">
            <v>PAULA AURORA LOPEZ GOMEZ</v>
          </cell>
        </row>
        <row r="3018">
          <cell r="C3018" t="str">
            <v>899-2024</v>
          </cell>
          <cell r="D3018" t="str">
            <v>Saby Marcela Rodriguez Palacios</v>
          </cell>
          <cell r="E3018" t="str">
            <v>SABY MARCELA RODRIGUEZ PALACIOS</v>
          </cell>
          <cell r="F3018" t="str">
            <v>Cédula de Ciudadania</v>
          </cell>
          <cell r="G3018">
            <v>53114383</v>
          </cell>
          <cell r="H3018">
            <v>53114383</v>
          </cell>
          <cell r="I3018">
            <v>9</v>
          </cell>
          <cell r="K3018" t="str">
            <v>Natural</v>
          </cell>
          <cell r="L3018" t="str">
            <v>1 Natural</v>
          </cell>
          <cell r="M3018" t="str">
            <v>2 Privada (1)</v>
          </cell>
          <cell r="N3018" t="str">
            <v>4 Persona Natural (2)</v>
          </cell>
          <cell r="O3018" t="str">
            <v>1 Nacional</v>
          </cell>
          <cell r="Q3018" t="str">
            <v>3 3. Único Contratista</v>
          </cell>
          <cell r="U3018">
            <v>53114383</v>
          </cell>
          <cell r="V3018" t="str">
            <v>SABY MARCELA RODRIGUEZ PALACIOS</v>
          </cell>
        </row>
        <row r="3019">
          <cell r="C3019" t="str">
            <v>901-2024</v>
          </cell>
          <cell r="D3019" t="str">
            <v>Leonardo Ortiz Franco</v>
          </cell>
          <cell r="E3019" t="str">
            <v>LEONARDO ORTIZ FRANCO</v>
          </cell>
          <cell r="F3019" t="str">
            <v>Cédula de Ciudadania</v>
          </cell>
          <cell r="G3019">
            <v>7730600</v>
          </cell>
          <cell r="H3019">
            <v>7730600</v>
          </cell>
          <cell r="I3019">
            <v>7</v>
          </cell>
          <cell r="K3019" t="str">
            <v>Natural</v>
          </cell>
          <cell r="L3019" t="str">
            <v>1 Natural</v>
          </cell>
          <cell r="M3019" t="str">
            <v>2 Privada (1)</v>
          </cell>
          <cell r="N3019" t="str">
            <v>4 Persona Natural (2)</v>
          </cell>
          <cell r="O3019" t="str">
            <v>1 Nacional</v>
          </cell>
          <cell r="Q3019" t="str">
            <v>3 3. Único Contratista</v>
          </cell>
          <cell r="U3019">
            <v>7730600</v>
          </cell>
          <cell r="V3019" t="str">
            <v>LEONARDO ORTIZ FRANCO</v>
          </cell>
        </row>
        <row r="3020">
          <cell r="C3020" t="str">
            <v>902-2024</v>
          </cell>
          <cell r="D3020" t="str">
            <v>Wuilson Diaz Cortes</v>
          </cell>
          <cell r="E3020" t="str">
            <v>WUILSON DIAZ CORTES</v>
          </cell>
          <cell r="F3020" t="str">
            <v>Cédula de Ciudadania</v>
          </cell>
          <cell r="G3020">
            <v>80759017</v>
          </cell>
          <cell r="H3020">
            <v>80759017</v>
          </cell>
          <cell r="I3020">
            <v>4</v>
          </cell>
          <cell r="K3020" t="str">
            <v>Natural</v>
          </cell>
          <cell r="L3020" t="str">
            <v>1 Natural</v>
          </cell>
          <cell r="M3020" t="str">
            <v>2 Privada (1)</v>
          </cell>
          <cell r="N3020" t="str">
            <v>4 Persona Natural (2)</v>
          </cell>
          <cell r="O3020" t="str">
            <v>1 Nacional</v>
          </cell>
          <cell r="Q3020" t="str">
            <v>3 3. Único Contratista</v>
          </cell>
          <cell r="U3020">
            <v>80759017</v>
          </cell>
          <cell r="V3020" t="str">
            <v>WUILSON DIAZ CORTES</v>
          </cell>
        </row>
        <row r="3021">
          <cell r="C3021" t="str">
            <v>903-2024</v>
          </cell>
          <cell r="D3021" t="str">
            <v>Laura Alvarez Navas</v>
          </cell>
          <cell r="E3021" t="str">
            <v>LAURA VANESSA ALVAREZ NAVAS</v>
          </cell>
          <cell r="F3021" t="str">
            <v>Cédula de Ciudadania</v>
          </cell>
          <cell r="G3021">
            <v>1026586461</v>
          </cell>
          <cell r="H3021">
            <v>1026586461</v>
          </cell>
          <cell r="I3021">
            <v>2</v>
          </cell>
          <cell r="K3021" t="str">
            <v>Natural</v>
          </cell>
          <cell r="L3021" t="str">
            <v>1 Natural</v>
          </cell>
          <cell r="M3021" t="str">
            <v>2 Privada (1)</v>
          </cell>
          <cell r="N3021" t="str">
            <v>4 Persona Natural (2)</v>
          </cell>
          <cell r="O3021" t="str">
            <v>1 Nacional</v>
          </cell>
          <cell r="Q3021" t="str">
            <v>3 3. Único Contratista</v>
          </cell>
          <cell r="U3021">
            <v>1026586461</v>
          </cell>
          <cell r="V3021" t="str">
            <v>LAURA VANESSA ALVAREZ NAVAS</v>
          </cell>
        </row>
        <row r="3022">
          <cell r="C3022" t="str">
            <v>904-2024</v>
          </cell>
          <cell r="D3022" t="str">
            <v>ALEXANDER BARÓN CONTRERAS</v>
          </cell>
          <cell r="E3022" t="str">
            <v>ALEXANDER BARON CONTRERAS</v>
          </cell>
          <cell r="F3022" t="str">
            <v>NIT</v>
          </cell>
          <cell r="G3022">
            <v>13510284</v>
          </cell>
          <cell r="H3022">
            <v>13510284</v>
          </cell>
          <cell r="I3022">
            <v>0</v>
          </cell>
          <cell r="K3022" t="str">
            <v>Natural</v>
          </cell>
          <cell r="L3022" t="str">
            <v>2 Jurídica</v>
          </cell>
          <cell r="N3022" t="str">
            <v>3 Privadas (2)</v>
          </cell>
          <cell r="O3022" t="str">
            <v>1 Nacional</v>
          </cell>
          <cell r="Q3022" t="str">
            <v>3 3. Único Contratista</v>
          </cell>
          <cell r="U3022">
            <v>13510284</v>
          </cell>
          <cell r="V3022" t="str">
            <v>ALEXANDER BARON CONTRERAS</v>
          </cell>
        </row>
        <row r="3023">
          <cell r="C3023" t="str">
            <v>905-2024</v>
          </cell>
          <cell r="D3023" t="str">
            <v>Oscar Iván Martínez Carvajal</v>
          </cell>
          <cell r="E3023" t="str">
            <v>OSCAR IVAN MARTINEZ CARVAJAL</v>
          </cell>
          <cell r="F3023" t="str">
            <v>Cédula de Ciudadania</v>
          </cell>
          <cell r="G3023">
            <v>1012416574</v>
          </cell>
          <cell r="H3023">
            <v>1012416574</v>
          </cell>
          <cell r="I3023">
            <v>7</v>
          </cell>
          <cell r="K3023" t="str">
            <v>Natural</v>
          </cell>
          <cell r="L3023" t="str">
            <v>1 Natural</v>
          </cell>
          <cell r="M3023" t="str">
            <v>2 Privada (1)</v>
          </cell>
          <cell r="N3023" t="str">
            <v>4 Persona Natural (2)</v>
          </cell>
          <cell r="O3023" t="str">
            <v>1 Nacional</v>
          </cell>
          <cell r="Q3023" t="str">
            <v>3 3. Único Contratista</v>
          </cell>
          <cell r="U3023">
            <v>1012416574</v>
          </cell>
          <cell r="V3023" t="str">
            <v>OSCAR IVAN MARTINEZ CARVAJAL</v>
          </cell>
        </row>
        <row r="3024">
          <cell r="C3024" t="str">
            <v>906-2024</v>
          </cell>
          <cell r="D3024" t="str">
            <v>John Castro Esquivel</v>
          </cell>
          <cell r="E3024" t="str">
            <v>JOHN CASTRO ESQUIVEL</v>
          </cell>
          <cell r="F3024" t="str">
            <v>Cédula de Ciudadania</v>
          </cell>
          <cell r="G3024">
            <v>1032468613</v>
          </cell>
          <cell r="H3024">
            <v>1032468613</v>
          </cell>
          <cell r="I3024">
            <v>1</v>
          </cell>
          <cell r="K3024" t="str">
            <v>Natural</v>
          </cell>
          <cell r="L3024" t="str">
            <v>1 Natural</v>
          </cell>
          <cell r="M3024" t="str">
            <v>2 Privada (1)</v>
          </cell>
          <cell r="N3024" t="str">
            <v>4 Persona Natural (2)</v>
          </cell>
          <cell r="O3024" t="str">
            <v>1 Nacional</v>
          </cell>
          <cell r="Q3024" t="str">
            <v>3 3. Único Contratista</v>
          </cell>
          <cell r="U3024">
            <v>1032468613</v>
          </cell>
          <cell r="V3024" t="str">
            <v>JOHN CASTRO ESQUIVEL</v>
          </cell>
        </row>
        <row r="3025">
          <cell r="C3025" t="str">
            <v>907-2024</v>
          </cell>
          <cell r="D3025" t="str">
            <v>MAIRA ALEJANDRA BARRAGAN TORRES</v>
          </cell>
          <cell r="E3025" t="str">
            <v>MAIRA ALEJANDRA BARRAGAN TORRES</v>
          </cell>
          <cell r="F3025" t="str">
            <v>Cédula de Ciudadania</v>
          </cell>
          <cell r="G3025">
            <v>1010181969</v>
          </cell>
          <cell r="H3025">
            <v>1010181969</v>
          </cell>
          <cell r="I3025">
            <v>4</v>
          </cell>
          <cell r="K3025" t="str">
            <v>Natural</v>
          </cell>
          <cell r="L3025" t="str">
            <v>1 Natural</v>
          </cell>
          <cell r="M3025" t="str">
            <v>2 Privada (1)</v>
          </cell>
          <cell r="N3025" t="str">
            <v>4 Persona Natural (2)</v>
          </cell>
          <cell r="O3025" t="str">
            <v>1 Nacional</v>
          </cell>
          <cell r="Q3025" t="str">
            <v>3 3. Único Contratista</v>
          </cell>
          <cell r="U3025">
            <v>1010181969</v>
          </cell>
          <cell r="V3025" t="str">
            <v>MAIRA ALEJANDRA BARRAGAN TORRES</v>
          </cell>
        </row>
        <row r="3026">
          <cell r="C3026" t="str">
            <v>908-2024</v>
          </cell>
          <cell r="D3026" t="str">
            <v>Anderson Estivens Arevalo Rodriguez</v>
          </cell>
          <cell r="E3026" t="str">
            <v>ANDERSON ESTIVENS AREVALO RODRIGUEZ</v>
          </cell>
          <cell r="F3026" t="str">
            <v>Cédula de Ciudadania</v>
          </cell>
          <cell r="G3026">
            <v>1016062029</v>
          </cell>
          <cell r="H3026">
            <v>1016062029</v>
          </cell>
          <cell r="I3026">
            <v>8</v>
          </cell>
          <cell r="K3026" t="str">
            <v>Natural</v>
          </cell>
          <cell r="L3026" t="str">
            <v>1 Natural</v>
          </cell>
          <cell r="M3026" t="str">
            <v>2 Privada (1)</v>
          </cell>
          <cell r="N3026" t="str">
            <v>4 Persona Natural (2)</v>
          </cell>
          <cell r="O3026" t="str">
            <v>1 Nacional</v>
          </cell>
          <cell r="Q3026" t="str">
            <v>3 3. Único Contratista</v>
          </cell>
          <cell r="U3026">
            <v>1016062029</v>
          </cell>
          <cell r="V3026" t="str">
            <v>ANDERSON ESTIVENS AREVALO RODRIGUEZ</v>
          </cell>
        </row>
        <row r="3027">
          <cell r="C3027" t="str">
            <v>909-2024</v>
          </cell>
          <cell r="D3027" t="str">
            <v>STEFANY GOMEZ AVILA</v>
          </cell>
          <cell r="E3027" t="str">
            <v>STEFANY GOMEZ AVILA</v>
          </cell>
          <cell r="F3027" t="str">
            <v>Cédula de Ciudadania</v>
          </cell>
          <cell r="G3027">
            <v>1026290743</v>
          </cell>
          <cell r="H3027">
            <v>1026290743</v>
          </cell>
          <cell r="I3027">
            <v>2</v>
          </cell>
          <cell r="K3027" t="str">
            <v>Natural</v>
          </cell>
          <cell r="L3027" t="str">
            <v>1 Natural</v>
          </cell>
          <cell r="M3027" t="str">
            <v>2 Privada (1)</v>
          </cell>
          <cell r="N3027" t="str">
            <v>4 Persona Natural (2)</v>
          </cell>
          <cell r="O3027" t="str">
            <v>1 Nacional</v>
          </cell>
          <cell r="Q3027" t="str">
            <v>3 3. Único Contratista</v>
          </cell>
          <cell r="U3027">
            <v>1026290743</v>
          </cell>
          <cell r="V3027" t="str">
            <v>STEFANY GOMEZ AVILA</v>
          </cell>
        </row>
        <row r="3028">
          <cell r="C3028" t="str">
            <v>910-2024</v>
          </cell>
          <cell r="D3028" t="str">
            <v>Cristhian Steven Vargas Avendaño</v>
          </cell>
          <cell r="E3028" t="str">
            <v>CRISTHIAN STEVEN VARGAS AVENDAÑO</v>
          </cell>
          <cell r="F3028" t="str">
            <v>Cédula de Ciudadania</v>
          </cell>
          <cell r="G3028">
            <v>1023954578</v>
          </cell>
          <cell r="H3028">
            <v>1023954578</v>
          </cell>
          <cell r="I3028">
            <v>3</v>
          </cell>
          <cell r="K3028" t="str">
            <v>Natural</v>
          </cell>
          <cell r="L3028" t="str">
            <v>1 Natural</v>
          </cell>
          <cell r="M3028" t="str">
            <v>2 Privada (1)</v>
          </cell>
          <cell r="N3028" t="str">
            <v>4 Persona Natural (2)</v>
          </cell>
          <cell r="O3028" t="str">
            <v>1 Nacional</v>
          </cell>
          <cell r="Q3028" t="str">
            <v>3 3. Único Contratista</v>
          </cell>
          <cell r="U3028">
            <v>1023954578</v>
          </cell>
          <cell r="V3028" t="str">
            <v>CRISTHIAN STEVEN VARGAS AVENDAÑO</v>
          </cell>
        </row>
        <row r="3029">
          <cell r="C3029" t="str">
            <v>911-2024</v>
          </cell>
          <cell r="D3029" t="str">
            <v>Eliana Yolima Orjuela Ardila</v>
          </cell>
          <cell r="E3029" t="str">
            <v>ELIANA YOLIMA ORJUELA ARDILA</v>
          </cell>
          <cell r="F3029" t="str">
            <v>Cédula de Ciudadania</v>
          </cell>
          <cell r="G3029">
            <v>1020741832</v>
          </cell>
          <cell r="H3029">
            <v>1020741832</v>
          </cell>
          <cell r="I3029">
            <v>4</v>
          </cell>
          <cell r="K3029" t="str">
            <v>Natural</v>
          </cell>
          <cell r="L3029" t="str">
            <v>1 Natural</v>
          </cell>
          <cell r="M3029" t="str">
            <v>2 Privada (1)</v>
          </cell>
          <cell r="N3029" t="str">
            <v>4 Persona Natural (2)</v>
          </cell>
          <cell r="O3029" t="str">
            <v>1 Nacional</v>
          </cell>
          <cell r="Q3029" t="str">
            <v>3 3. Único Contratista</v>
          </cell>
          <cell r="U3029">
            <v>1020741832</v>
          </cell>
          <cell r="V3029" t="str">
            <v>ELIANA YOLIMA ORJUELA ARDILA</v>
          </cell>
        </row>
        <row r="3030">
          <cell r="C3030" t="str">
            <v>912-2024</v>
          </cell>
          <cell r="D3030" t="str">
            <v>Laura Milena Duran Hernandez</v>
          </cell>
          <cell r="E3030" t="str">
            <v>LAURA MILENA DURAN HERNANDEZ</v>
          </cell>
          <cell r="F3030" t="str">
            <v>Cédula de Ciudadania</v>
          </cell>
          <cell r="G3030">
            <v>1026279992</v>
          </cell>
          <cell r="H3030">
            <v>1026279992</v>
          </cell>
          <cell r="I3030">
            <v>5</v>
          </cell>
          <cell r="K3030" t="str">
            <v>Natural</v>
          </cell>
          <cell r="L3030" t="str">
            <v>1 Natural</v>
          </cell>
          <cell r="M3030" t="str">
            <v>2 Privada (1)</v>
          </cell>
          <cell r="N3030" t="str">
            <v>4 Persona Natural (2)</v>
          </cell>
          <cell r="O3030" t="str">
            <v>1 Nacional</v>
          </cell>
          <cell r="Q3030" t="str">
            <v>3 3. Único Contratista</v>
          </cell>
          <cell r="U3030">
            <v>1026279992</v>
          </cell>
          <cell r="V3030" t="str">
            <v>LAURA MILENA DURAN HERNANDEZ</v>
          </cell>
        </row>
        <row r="3031">
          <cell r="C3031" t="str">
            <v>913-2024</v>
          </cell>
          <cell r="D3031" t="str">
            <v>LAURA ALEJANDRA FLOREZ MILLAN</v>
          </cell>
          <cell r="E3031" t="str">
            <v>LAURA ALEJANDRA FLOREZ MILLAN</v>
          </cell>
          <cell r="G3031">
            <v>1020815603</v>
          </cell>
          <cell r="H3031">
            <v>1020815603</v>
          </cell>
          <cell r="I3031">
            <v>3</v>
          </cell>
          <cell r="K3031" t="str">
            <v>Natural</v>
          </cell>
          <cell r="U3031">
            <v>1020815603</v>
          </cell>
          <cell r="V3031" t="str">
            <v>LAURA ALEJANDRA FLOREZ MILLAN</v>
          </cell>
        </row>
        <row r="3032">
          <cell r="C3032" t="str">
            <v>914-2024</v>
          </cell>
          <cell r="D3032" t="str">
            <v>Luz Helena Sosa Duarte</v>
          </cell>
          <cell r="E3032" t="str">
            <v>LUZ HELENA SOSA DUARTE</v>
          </cell>
          <cell r="F3032" t="str">
            <v>Cédula de Ciudadania</v>
          </cell>
          <cell r="G3032">
            <v>52734802</v>
          </cell>
          <cell r="H3032">
            <v>52734802</v>
          </cell>
          <cell r="I3032">
            <v>1</v>
          </cell>
          <cell r="K3032" t="str">
            <v>Natural</v>
          </cell>
          <cell r="L3032" t="str">
            <v>1 Natural</v>
          </cell>
          <cell r="M3032" t="str">
            <v>2 Privada (1)</v>
          </cell>
          <cell r="N3032" t="str">
            <v>4 Persona Natural (2)</v>
          </cell>
          <cell r="O3032" t="str">
            <v>1 Nacional</v>
          </cell>
          <cell r="Q3032" t="str">
            <v>3 3. Único Contratista</v>
          </cell>
          <cell r="U3032">
            <v>52734802</v>
          </cell>
          <cell r="V3032" t="str">
            <v>LUZ HELENA SOSA DUARTE</v>
          </cell>
        </row>
        <row r="3033">
          <cell r="C3033" t="str">
            <v>915-2024</v>
          </cell>
          <cell r="D3033" t="str">
            <v>carlos arturopeñaloza</v>
          </cell>
          <cell r="E3033" t="str">
            <v>CARLOS ARTURO PEÑALOZA HERRERA</v>
          </cell>
          <cell r="F3033" t="str">
            <v>Cédula de Ciudadania</v>
          </cell>
          <cell r="G3033">
            <v>1012425136</v>
          </cell>
          <cell r="H3033">
            <v>1012425136</v>
          </cell>
          <cell r="I3033">
            <v>2</v>
          </cell>
          <cell r="K3033" t="str">
            <v>Natural</v>
          </cell>
          <cell r="L3033" t="str">
            <v>1 Natural</v>
          </cell>
          <cell r="M3033" t="str">
            <v>2 Privada (1)</v>
          </cell>
          <cell r="N3033" t="str">
            <v>4 Persona Natural (2)</v>
          </cell>
          <cell r="O3033" t="str">
            <v>1 Nacional</v>
          </cell>
          <cell r="Q3033" t="str">
            <v>3 3. Único Contratista</v>
          </cell>
          <cell r="U3033">
            <v>1012425136</v>
          </cell>
          <cell r="V3033" t="str">
            <v>CARLOS ARTURO PEÑALOZA HERRERA</v>
          </cell>
        </row>
        <row r="3034">
          <cell r="C3034" t="str">
            <v>916-2024</v>
          </cell>
          <cell r="D3034" t="str">
            <v>Erik Estrada Neira</v>
          </cell>
          <cell r="E3034" t="str">
            <v>ERIK ESTRADA NEIRA</v>
          </cell>
          <cell r="F3034" t="str">
            <v>Cédula de Ciudadania</v>
          </cell>
          <cell r="G3034">
            <v>80723970</v>
          </cell>
          <cell r="H3034">
            <v>80723970</v>
          </cell>
          <cell r="I3034">
            <v>3</v>
          </cell>
          <cell r="K3034" t="str">
            <v>Natural</v>
          </cell>
          <cell r="L3034" t="str">
            <v>1 Natural</v>
          </cell>
          <cell r="M3034" t="str">
            <v>2 Privada (1)</v>
          </cell>
          <cell r="N3034" t="str">
            <v>4 Persona Natural (2)</v>
          </cell>
          <cell r="O3034" t="str">
            <v>1 Nacional</v>
          </cell>
          <cell r="Q3034" t="str">
            <v>3 3. Único Contratista</v>
          </cell>
          <cell r="U3034">
            <v>80723970</v>
          </cell>
          <cell r="V3034" t="str">
            <v>ERIK ESTRADA NEIRA</v>
          </cell>
        </row>
        <row r="3035">
          <cell r="C3035" t="str">
            <v>917-2024</v>
          </cell>
          <cell r="D3035" t="str">
            <v>CORPORACION JOHN VASQUEZ</v>
          </cell>
          <cell r="E3035" t="str">
            <v>JOHN FREDY VASQUEZ BELTRAN</v>
          </cell>
          <cell r="F3035" t="str">
            <v>Cédula de Ciudadania</v>
          </cell>
          <cell r="G3035">
            <v>1070966366</v>
          </cell>
          <cell r="H3035">
            <v>1070966366</v>
          </cell>
          <cell r="I3035">
            <v>1</v>
          </cell>
          <cell r="K3035" t="str">
            <v>Natural</v>
          </cell>
          <cell r="L3035" t="str">
            <v>1 Natural</v>
          </cell>
          <cell r="M3035" t="str">
            <v>2 Privada (1)</v>
          </cell>
          <cell r="N3035" t="str">
            <v>4 Persona Natural (2)</v>
          </cell>
          <cell r="O3035" t="str">
            <v>1 Nacional</v>
          </cell>
          <cell r="Q3035" t="str">
            <v>3 3. Único Contratista</v>
          </cell>
          <cell r="U3035">
            <v>1070966366</v>
          </cell>
          <cell r="V3035" t="str">
            <v>JOHN FREDY VASQUEZ BELTRAN</v>
          </cell>
        </row>
        <row r="3036">
          <cell r="C3036" t="str">
            <v>918-2024</v>
          </cell>
          <cell r="D3036" t="str">
            <v>ANGIE VANESSA HUERTAS BARBOSA</v>
          </cell>
          <cell r="E3036" t="str">
            <v>ANGIE VANESSA HUERTAS BARBOSA</v>
          </cell>
          <cell r="F3036" t="str">
            <v>NIT</v>
          </cell>
          <cell r="G3036">
            <v>1018480151</v>
          </cell>
          <cell r="H3036">
            <v>700106425</v>
          </cell>
          <cell r="I3036">
            <v>2</v>
          </cell>
          <cell r="K3036" t="str">
            <v>Natural</v>
          </cell>
          <cell r="L3036" t="str">
            <v>2 Jurídica</v>
          </cell>
          <cell r="N3036" t="str">
            <v>3 Privadas (2)</v>
          </cell>
          <cell r="O3036" t="str">
            <v>1 Nacional</v>
          </cell>
          <cell r="Q3036" t="str">
            <v>3 3. Único Contratista</v>
          </cell>
          <cell r="U3036">
            <v>1018480151</v>
          </cell>
          <cell r="V3036" t="str">
            <v>ANGIE VANESSA HUERTAS BARBOSA</v>
          </cell>
        </row>
        <row r="3037">
          <cell r="C3037" t="str">
            <v>919-2024</v>
          </cell>
          <cell r="D3037" t="str">
            <v>FREDY EDUARDO BOADA BOLIVAR</v>
          </cell>
          <cell r="E3037" t="str">
            <v>FREDY EDUARDO BOADA BOLIVAR</v>
          </cell>
          <cell r="F3037" t="str">
            <v>Cédula de Ciudadania</v>
          </cell>
          <cell r="G3037">
            <v>79780847</v>
          </cell>
          <cell r="H3037">
            <v>79780847</v>
          </cell>
          <cell r="I3037">
            <v>4</v>
          </cell>
          <cell r="K3037" t="str">
            <v>Natural</v>
          </cell>
          <cell r="L3037" t="str">
            <v>1 Natural</v>
          </cell>
          <cell r="M3037" t="str">
            <v>2 Privada (1)</v>
          </cell>
          <cell r="N3037" t="str">
            <v>4 Persona Natural (2)</v>
          </cell>
          <cell r="O3037" t="str">
            <v>1 Nacional</v>
          </cell>
          <cell r="Q3037" t="str">
            <v>3 3. Único Contratista</v>
          </cell>
          <cell r="U3037">
            <v>79780847</v>
          </cell>
          <cell r="V3037" t="str">
            <v>FREDY EDUARDO BOADA BOLIVAR</v>
          </cell>
        </row>
        <row r="3038">
          <cell r="C3038" t="str">
            <v>920-2024</v>
          </cell>
          <cell r="D3038" t="str">
            <v>Camilo Andrés Hernández Sandoval</v>
          </cell>
          <cell r="E3038" t="str">
            <v>CAMILO ANDRES HERNANDEZ SANDOVAL</v>
          </cell>
          <cell r="F3038" t="str">
            <v>Cédula de Ciudadania</v>
          </cell>
          <cell r="G3038">
            <v>1022431893</v>
          </cell>
          <cell r="H3038">
            <v>700086312</v>
          </cell>
          <cell r="I3038">
            <v>1</v>
          </cell>
          <cell r="K3038" t="str">
            <v>Natural</v>
          </cell>
          <cell r="L3038" t="str">
            <v>1 Natural</v>
          </cell>
          <cell r="M3038" t="str">
            <v>2 Privada (1)</v>
          </cell>
          <cell r="N3038" t="str">
            <v>4 Persona Natural (2)</v>
          </cell>
          <cell r="O3038" t="str">
            <v>1 Nacional</v>
          </cell>
          <cell r="Q3038" t="str">
            <v>3 3. Único Contratista</v>
          </cell>
          <cell r="U3038">
            <v>1022431893</v>
          </cell>
          <cell r="V3038" t="str">
            <v>CAMILO ANDRES HERNANDEZ SANDOVAL</v>
          </cell>
        </row>
        <row r="3039">
          <cell r="C3039" t="str">
            <v>921-2024</v>
          </cell>
          <cell r="D3039" t="str">
            <v>Edward Andrey Forero Aguirre</v>
          </cell>
          <cell r="E3039" t="str">
            <v>EDWARD ANDREY FORERO AGUIRRE</v>
          </cell>
          <cell r="F3039" t="str">
            <v>Cédula de Ciudadania</v>
          </cell>
          <cell r="G3039">
            <v>1012413182</v>
          </cell>
          <cell r="H3039">
            <v>1012413182</v>
          </cell>
          <cell r="I3039">
            <v>1</v>
          </cell>
          <cell r="K3039" t="str">
            <v>Natural</v>
          </cell>
          <cell r="L3039" t="str">
            <v>1 Natural</v>
          </cell>
          <cell r="M3039" t="str">
            <v>2 Privada (1)</v>
          </cell>
          <cell r="N3039" t="str">
            <v>4 Persona Natural (2)</v>
          </cell>
          <cell r="O3039" t="str">
            <v>1 Nacional</v>
          </cell>
          <cell r="Q3039" t="str">
            <v>3 3. Único Contratista</v>
          </cell>
          <cell r="U3039">
            <v>1012413182</v>
          </cell>
          <cell r="V3039" t="str">
            <v>EDWARD ANDREY FORERO AGUIRRE</v>
          </cell>
        </row>
        <row r="3040">
          <cell r="C3040" t="str">
            <v>922-2024</v>
          </cell>
          <cell r="D3040" t="str">
            <v>Alex Ferney</v>
          </cell>
          <cell r="E3040" t="str">
            <v>ALEX FERNEY ALMARIO VARGAS</v>
          </cell>
          <cell r="F3040" t="str">
            <v>Cédula de Ciudadania</v>
          </cell>
          <cell r="G3040">
            <v>1041258335</v>
          </cell>
          <cell r="H3040">
            <v>1041258335</v>
          </cell>
          <cell r="I3040">
            <v>0</v>
          </cell>
          <cell r="K3040" t="str">
            <v>Natural</v>
          </cell>
          <cell r="L3040" t="str">
            <v>1 Natural</v>
          </cell>
          <cell r="M3040" t="str">
            <v>2 Privada (1)</v>
          </cell>
          <cell r="N3040" t="str">
            <v>4 Persona Natural (2)</v>
          </cell>
          <cell r="O3040" t="str">
            <v>1 Nacional</v>
          </cell>
          <cell r="Q3040" t="str">
            <v>3 3. Único Contratista</v>
          </cell>
          <cell r="U3040">
            <v>1041258335</v>
          </cell>
          <cell r="V3040" t="str">
            <v>ALEX FERNEY ALMARIO VARGAS</v>
          </cell>
        </row>
        <row r="3041">
          <cell r="C3041" t="str">
            <v>923-2024</v>
          </cell>
          <cell r="D3041" t="str">
            <v>INDIRA LORENA CERPA GRANDA</v>
          </cell>
          <cell r="E3041" t="str">
            <v>INDIRA LORENA CERPA GRANDA</v>
          </cell>
          <cell r="F3041" t="str">
            <v>Cédula de Ciudadania</v>
          </cell>
          <cell r="G3041">
            <v>1148707103</v>
          </cell>
          <cell r="H3041">
            <v>1148707103</v>
          </cell>
          <cell r="I3041">
            <v>4</v>
          </cell>
          <cell r="K3041" t="str">
            <v>Natural</v>
          </cell>
          <cell r="L3041" t="str">
            <v>1 Natural</v>
          </cell>
          <cell r="M3041" t="str">
            <v>2 Privada (1)</v>
          </cell>
          <cell r="N3041" t="str">
            <v>4 Persona Natural (2)</v>
          </cell>
          <cell r="O3041" t="str">
            <v>1 Nacional</v>
          </cell>
          <cell r="Q3041" t="str">
            <v>3 3. Único Contratista</v>
          </cell>
          <cell r="U3041">
            <v>1148707103</v>
          </cell>
          <cell r="V3041" t="str">
            <v>INDIRA LORENA CERPA GRANDA</v>
          </cell>
        </row>
        <row r="3042">
          <cell r="C3042" t="str">
            <v>924-2024</v>
          </cell>
          <cell r="D3042" t="str">
            <v>Nicolle Valentina Cuellar Betancourt</v>
          </cell>
          <cell r="E3042" t="str">
            <v>NICOLLE VALENTINA CUELLAR BETANCOURT</v>
          </cell>
          <cell r="F3042" t="str">
            <v>Cédula de Ciudadania</v>
          </cell>
          <cell r="G3042">
            <v>1073710598</v>
          </cell>
          <cell r="H3042">
            <v>1073710598</v>
          </cell>
          <cell r="I3042">
            <v>5</v>
          </cell>
          <cell r="K3042" t="str">
            <v>Natural</v>
          </cell>
          <cell r="L3042" t="str">
            <v>1 Natural</v>
          </cell>
          <cell r="M3042" t="str">
            <v>2 Privada (1)</v>
          </cell>
          <cell r="N3042" t="str">
            <v>4 Persona Natural (2)</v>
          </cell>
          <cell r="O3042" t="str">
            <v>1 Nacional</v>
          </cell>
          <cell r="Q3042" t="str">
            <v>3 3. Único Contratista</v>
          </cell>
          <cell r="U3042">
            <v>1073710598</v>
          </cell>
          <cell r="V3042" t="str">
            <v>NICOLLE VALENTINA CUELLAR BETANCOURT</v>
          </cell>
        </row>
        <row r="3043">
          <cell r="C3043" t="str">
            <v>925-2024</v>
          </cell>
          <cell r="D3043" t="str">
            <v>MICHEL FARIGUA DELGADO</v>
          </cell>
          <cell r="E3043" t="str">
            <v>MICHEL FARIGUA DELGADO</v>
          </cell>
          <cell r="F3043" t="str">
            <v>NIT</v>
          </cell>
          <cell r="G3043">
            <v>1018475224</v>
          </cell>
          <cell r="H3043">
            <v>1018475224</v>
          </cell>
          <cell r="I3043">
            <v>8</v>
          </cell>
          <cell r="K3043" t="str">
            <v>Natural</v>
          </cell>
          <cell r="L3043" t="str">
            <v>2 Jurídica</v>
          </cell>
          <cell r="N3043" t="str">
            <v>3 Privadas (2)</v>
          </cell>
          <cell r="O3043" t="str">
            <v>1 Nacional</v>
          </cell>
          <cell r="Q3043" t="str">
            <v>3 3. Único Contratista</v>
          </cell>
          <cell r="U3043">
            <v>1018475224</v>
          </cell>
          <cell r="V3043" t="str">
            <v>MICHEL FARIGUA DELGADO</v>
          </cell>
        </row>
        <row r="3044">
          <cell r="C3044" t="str">
            <v>926-2024</v>
          </cell>
          <cell r="D3044" t="str">
            <v>Andres Felipe Becerra Arias</v>
          </cell>
          <cell r="E3044" t="str">
            <v>ANDRES FELIPE BECERRA ARIAS</v>
          </cell>
          <cell r="F3044" t="str">
            <v>Cédula de Ciudadania</v>
          </cell>
          <cell r="G3044">
            <v>1020818274</v>
          </cell>
          <cell r="H3044">
            <v>1020818274</v>
          </cell>
          <cell r="I3044">
            <v>7</v>
          </cell>
          <cell r="K3044" t="str">
            <v>Natural</v>
          </cell>
          <cell r="L3044" t="str">
            <v>1 Natural</v>
          </cell>
          <cell r="M3044" t="str">
            <v>2 Privada (1)</v>
          </cell>
          <cell r="N3044" t="str">
            <v>4 Persona Natural (2)</v>
          </cell>
          <cell r="O3044" t="str">
            <v>1 Nacional</v>
          </cell>
          <cell r="Q3044" t="str">
            <v>3 3. Único Contratista</v>
          </cell>
          <cell r="U3044">
            <v>1020818274</v>
          </cell>
          <cell r="V3044" t="str">
            <v>ANDRES FELIPE BECERRA ARIAS</v>
          </cell>
        </row>
        <row r="3045">
          <cell r="C3045" t="str">
            <v>927-2024</v>
          </cell>
          <cell r="D3045" t="str">
            <v>jhoana maricela urquijo ramirez</v>
          </cell>
          <cell r="E3045" t="str">
            <v>JHOANA MARICELA URQUIJO RAMIREZ</v>
          </cell>
          <cell r="F3045" t="str">
            <v>NIT</v>
          </cell>
          <cell r="G3045">
            <v>1031165998</v>
          </cell>
          <cell r="H3045">
            <v>1031165998</v>
          </cell>
          <cell r="I3045">
            <v>7</v>
          </cell>
          <cell r="K3045" t="str">
            <v>Natural</v>
          </cell>
          <cell r="L3045" t="str">
            <v>2 Jurídica</v>
          </cell>
          <cell r="N3045" t="str">
            <v>3 Privadas (2)</v>
          </cell>
          <cell r="O3045" t="str">
            <v>1 Nacional</v>
          </cell>
          <cell r="Q3045" t="str">
            <v>3 3. Único Contratista</v>
          </cell>
          <cell r="U3045">
            <v>1031165998</v>
          </cell>
          <cell r="V3045" t="str">
            <v>JHOANA MARICELA URQUIJO RAMIREZ</v>
          </cell>
        </row>
        <row r="3046">
          <cell r="C3046" t="str">
            <v>928-2024</v>
          </cell>
          <cell r="D3046" t="str">
            <v>Diego Alberto Henao Plaza</v>
          </cell>
          <cell r="E3046" t="str">
            <v>DIEGO ALBERTO HENAO PLAZA</v>
          </cell>
          <cell r="F3046" t="str">
            <v>NIT</v>
          </cell>
          <cell r="G3046">
            <v>1010222770</v>
          </cell>
          <cell r="H3046">
            <v>1010222770</v>
          </cell>
          <cell r="I3046">
            <v>3</v>
          </cell>
          <cell r="K3046" t="str">
            <v>Natural</v>
          </cell>
          <cell r="L3046" t="str">
            <v>2 Jurídica</v>
          </cell>
          <cell r="N3046" t="str">
            <v>3 Privadas (2)</v>
          </cell>
          <cell r="O3046" t="str">
            <v>1 Nacional</v>
          </cell>
          <cell r="Q3046" t="str">
            <v>3 3. Único Contratista</v>
          </cell>
          <cell r="U3046">
            <v>1010222770</v>
          </cell>
          <cell r="V3046" t="str">
            <v>DIEGO ALBERTO HENAO PLAZA</v>
          </cell>
        </row>
        <row r="3047">
          <cell r="C3047" t="str">
            <v>929-2024</v>
          </cell>
          <cell r="D3047" t="str">
            <v>ANDREA KATERIN MOGOLLON DELGADO</v>
          </cell>
          <cell r="E3047" t="str">
            <v>ANDREA KATERIN MOGOLLON DELGADO</v>
          </cell>
          <cell r="F3047" t="str">
            <v>NIT</v>
          </cell>
          <cell r="G3047">
            <v>1024552035</v>
          </cell>
          <cell r="H3047">
            <v>1024552035</v>
          </cell>
          <cell r="I3047">
            <v>4</v>
          </cell>
          <cell r="K3047" t="str">
            <v>Natural</v>
          </cell>
          <cell r="L3047" t="str">
            <v>2 Jurídica</v>
          </cell>
          <cell r="N3047" t="str">
            <v>3 Privadas (2)</v>
          </cell>
          <cell r="O3047" t="str">
            <v>1 Nacional</v>
          </cell>
          <cell r="Q3047" t="str">
            <v>3 3. Único Contratista</v>
          </cell>
          <cell r="U3047">
            <v>1024552035</v>
          </cell>
          <cell r="V3047" t="str">
            <v>ANDREA KATERIN MOGOLLON DELGADO</v>
          </cell>
        </row>
        <row r="3048">
          <cell r="C3048" t="str">
            <v>930-2024</v>
          </cell>
          <cell r="D3048" t="str">
            <v>JENNYS FERNANDA OBANDO JARAMILLO</v>
          </cell>
          <cell r="E3048" t="str">
            <v>JENNYS FERNANDA OBANDO JARAMILLO</v>
          </cell>
          <cell r="F3048" t="str">
            <v>Cédula de Ciudadania</v>
          </cell>
          <cell r="G3048">
            <v>1085254906</v>
          </cell>
          <cell r="H3048">
            <v>1085254906</v>
          </cell>
          <cell r="I3048">
            <v>8</v>
          </cell>
          <cell r="K3048" t="str">
            <v>Natural</v>
          </cell>
          <cell r="L3048" t="str">
            <v>1 Natural</v>
          </cell>
          <cell r="M3048" t="str">
            <v>2 Privada (1)</v>
          </cell>
          <cell r="N3048" t="str">
            <v>4 Persona Natural (2)</v>
          </cell>
          <cell r="O3048" t="str">
            <v>1 Nacional</v>
          </cell>
          <cell r="Q3048" t="str">
            <v>3 3. Único Contratista</v>
          </cell>
          <cell r="U3048">
            <v>1085254906</v>
          </cell>
          <cell r="V3048" t="str">
            <v>JENNYS FERNANDA OBANDO JARAMILLO</v>
          </cell>
        </row>
        <row r="3049">
          <cell r="C3049" t="str">
            <v>931-2024</v>
          </cell>
          <cell r="D3049" t="str">
            <v>Laura Camila Avendaño Cabuyo</v>
          </cell>
          <cell r="E3049" t="str">
            <v>LAURA CAMILA AVENDAÑO CABUYO</v>
          </cell>
          <cell r="F3049" t="str">
            <v>Cédula de Ciudadania</v>
          </cell>
          <cell r="G3049">
            <v>1233501142</v>
          </cell>
          <cell r="H3049">
            <v>1233501142</v>
          </cell>
          <cell r="I3049">
            <v>4</v>
          </cell>
          <cell r="K3049" t="str">
            <v>Natural</v>
          </cell>
          <cell r="L3049" t="str">
            <v>1 Natural</v>
          </cell>
          <cell r="M3049" t="str">
            <v>2 Privada (1)</v>
          </cell>
          <cell r="N3049" t="str">
            <v>4 Persona Natural (2)</v>
          </cell>
          <cell r="O3049" t="str">
            <v>1 Nacional</v>
          </cell>
          <cell r="Q3049" t="str">
            <v>3 3. Único Contratista</v>
          </cell>
          <cell r="U3049">
            <v>1233501142</v>
          </cell>
          <cell r="V3049" t="str">
            <v>LAURA CAMILA AVENDAÑO CABUYO</v>
          </cell>
        </row>
        <row r="3050">
          <cell r="C3050" t="str">
            <v>932-2024</v>
          </cell>
          <cell r="D3050" t="str">
            <v>Paula Alejandra Díaz Correa</v>
          </cell>
          <cell r="E3050" t="str">
            <v>PAULA ALEJANDRA DIAZ CORREA</v>
          </cell>
          <cell r="F3050" t="str">
            <v>Cédula de Ciudadania</v>
          </cell>
          <cell r="G3050">
            <v>1007462626</v>
          </cell>
          <cell r="H3050">
            <v>1007462626</v>
          </cell>
          <cell r="I3050">
            <v>9</v>
          </cell>
          <cell r="K3050" t="str">
            <v>Natural</v>
          </cell>
          <cell r="L3050" t="str">
            <v>1 Natural</v>
          </cell>
          <cell r="M3050" t="str">
            <v>2 Privada (1)</v>
          </cell>
          <cell r="N3050" t="str">
            <v>4 Persona Natural (2)</v>
          </cell>
          <cell r="O3050" t="str">
            <v>1 Nacional</v>
          </cell>
          <cell r="Q3050" t="str">
            <v>3 3. Único Contratista</v>
          </cell>
          <cell r="U3050">
            <v>1007462626</v>
          </cell>
          <cell r="V3050" t="str">
            <v>PAULA ALEJANDRA DIAZ CORREA</v>
          </cell>
        </row>
        <row r="3051">
          <cell r="C3051" t="str">
            <v>933-2024</v>
          </cell>
          <cell r="D3051" t="str">
            <v>NATALIA CATALINA MARTINEZ</v>
          </cell>
          <cell r="E3051" t="str">
            <v>NATALIA CATALINA MARTINEZ ZAPATA</v>
          </cell>
          <cell r="F3051" t="str">
            <v>Cédula de Ciudadania</v>
          </cell>
          <cell r="G3051">
            <v>52997276</v>
          </cell>
          <cell r="H3051">
            <v>52997276</v>
          </cell>
          <cell r="I3051">
            <v>3</v>
          </cell>
          <cell r="K3051" t="str">
            <v>Natural</v>
          </cell>
          <cell r="L3051" t="str">
            <v>1 Natural</v>
          </cell>
          <cell r="M3051" t="str">
            <v>2 Privada (1)</v>
          </cell>
          <cell r="N3051" t="str">
            <v>4 Persona Natural (2)</v>
          </cell>
          <cell r="O3051" t="str">
            <v>1 Nacional</v>
          </cell>
          <cell r="Q3051" t="str">
            <v>3 3. Único Contratista</v>
          </cell>
          <cell r="U3051">
            <v>52997276</v>
          </cell>
          <cell r="V3051" t="str">
            <v>NATALIA CATALINA MARTINEZ ZAPATA</v>
          </cell>
        </row>
        <row r="3052">
          <cell r="C3052" t="str">
            <v>934-2024</v>
          </cell>
          <cell r="D3052" t="str">
            <v>Rosa Tatiana Lopez Rodriguez</v>
          </cell>
          <cell r="E3052" t="str">
            <v>ROSA TATIANA LOPEZ RODRIGUEZ</v>
          </cell>
          <cell r="F3052" t="str">
            <v>NIT</v>
          </cell>
          <cell r="G3052">
            <v>1020716816</v>
          </cell>
          <cell r="H3052">
            <v>1020716816</v>
          </cell>
          <cell r="I3052">
            <v>0</v>
          </cell>
          <cell r="K3052" t="str">
            <v>Natural</v>
          </cell>
          <cell r="L3052" t="str">
            <v>2 Jurídica</v>
          </cell>
          <cell r="N3052" t="str">
            <v>3 Privadas (2)</v>
          </cell>
          <cell r="O3052" t="str">
            <v>1 Nacional</v>
          </cell>
          <cell r="Q3052" t="str">
            <v>3 3. Único Contratista</v>
          </cell>
          <cell r="U3052">
            <v>1020716816</v>
          </cell>
          <cell r="V3052" t="str">
            <v>ROSA TATIANA LOPEZ RODRIGUEZ</v>
          </cell>
        </row>
        <row r="3053">
          <cell r="C3053" t="str">
            <v>935-2024</v>
          </cell>
          <cell r="D3053" t="str">
            <v>Michelle Ladino</v>
          </cell>
          <cell r="E3053" t="str">
            <v>MICHELLE CAMILA LADINO PARRA</v>
          </cell>
          <cell r="F3053" t="str">
            <v>Cédula de Ciudadania</v>
          </cell>
          <cell r="G3053">
            <v>1016075457</v>
          </cell>
          <cell r="H3053">
            <v>1016075457</v>
          </cell>
          <cell r="I3053">
            <v>3</v>
          </cell>
          <cell r="K3053" t="str">
            <v>Natural</v>
          </cell>
          <cell r="L3053" t="str">
            <v>1 Natural</v>
          </cell>
          <cell r="M3053" t="str">
            <v>2 Privada (1)</v>
          </cell>
          <cell r="N3053" t="str">
            <v>4 Persona Natural (2)</v>
          </cell>
          <cell r="O3053" t="str">
            <v>1 Nacional</v>
          </cell>
          <cell r="Q3053" t="str">
            <v>3 3. Único Contratista</v>
          </cell>
          <cell r="U3053">
            <v>1016075457</v>
          </cell>
          <cell r="V3053" t="str">
            <v>MICHELLE CAMILA LADINO PARRA</v>
          </cell>
        </row>
        <row r="3054">
          <cell r="C3054" t="str">
            <v>936-2024</v>
          </cell>
          <cell r="D3054" t="str">
            <v>PAOLA ALEXANDRA</v>
          </cell>
          <cell r="E3054" t="str">
            <v>PAOLA ALEXANDRA ALONSO TERAN</v>
          </cell>
          <cell r="F3054" t="str">
            <v>Cédula de Ciudadania</v>
          </cell>
          <cell r="G3054">
            <v>1026289237</v>
          </cell>
          <cell r="H3054">
            <v>1026289237</v>
          </cell>
          <cell r="I3054">
            <v>5</v>
          </cell>
          <cell r="K3054" t="str">
            <v>Natural</v>
          </cell>
          <cell r="L3054" t="str">
            <v>1 Natural</v>
          </cell>
          <cell r="M3054" t="str">
            <v>2 Privada (1)</v>
          </cell>
          <cell r="N3054" t="str">
            <v>4 Persona Natural (2)</v>
          </cell>
          <cell r="O3054" t="str">
            <v>1 Nacional</v>
          </cell>
          <cell r="Q3054" t="str">
            <v>3 3. Único Contratista</v>
          </cell>
          <cell r="U3054">
            <v>1026289237</v>
          </cell>
          <cell r="V3054" t="str">
            <v>PAOLA ALEXANDRA ALONSO TERAN</v>
          </cell>
        </row>
        <row r="3055">
          <cell r="C3055" t="str">
            <v>937-2024</v>
          </cell>
          <cell r="D3055" t="str">
            <v>YENNY PAOLA GOMEZ QUINTERO</v>
          </cell>
          <cell r="E3055" t="str">
            <v>YENNY PAOLA GOMEZ QUINTERO</v>
          </cell>
          <cell r="F3055" t="str">
            <v>Cédula de Ciudadania</v>
          </cell>
          <cell r="G3055">
            <v>1070960209</v>
          </cell>
          <cell r="H3055">
            <v>1070960209</v>
          </cell>
          <cell r="I3055">
            <v>6</v>
          </cell>
          <cell r="K3055" t="str">
            <v>Natural</v>
          </cell>
          <cell r="L3055" t="str">
            <v>1 Natural</v>
          </cell>
          <cell r="M3055" t="str">
            <v>2 Privada (1)</v>
          </cell>
          <cell r="N3055" t="str">
            <v>4 Persona Natural (2)</v>
          </cell>
          <cell r="O3055" t="str">
            <v>1 Nacional</v>
          </cell>
          <cell r="Q3055" t="str">
            <v>3 3. Único Contratista</v>
          </cell>
          <cell r="U3055">
            <v>1070960209</v>
          </cell>
          <cell r="V3055" t="str">
            <v>YENNY PAOLA GOMEZ QUINTERO</v>
          </cell>
        </row>
        <row r="3056">
          <cell r="C3056" t="str">
            <v>938-2024</v>
          </cell>
          <cell r="D3056" t="str">
            <v>Juan Camilo Victorino Ramírez</v>
          </cell>
          <cell r="E3056" t="str">
            <v>JUAN CAMILO VICTORINO RAMIREZ</v>
          </cell>
          <cell r="F3056" t="str">
            <v>Otro</v>
          </cell>
          <cell r="G3056">
            <v>1010163976</v>
          </cell>
          <cell r="H3056">
            <v>1010163976</v>
          </cell>
          <cell r="I3056">
            <v>1</v>
          </cell>
          <cell r="J3056" t="str">
            <v>1 Contratista</v>
          </cell>
          <cell r="K3056" t="str">
            <v>Natural</v>
          </cell>
          <cell r="L3056" t="str">
            <v>2 Jurídica</v>
          </cell>
          <cell r="M3056" t="str">
            <v>2 Privada (1)</v>
          </cell>
          <cell r="N3056" t="str">
            <v>3 Privadas (2)</v>
          </cell>
          <cell r="O3056" t="str">
            <v>1 Nacional</v>
          </cell>
          <cell r="P3056" t="str">
            <v>CL 67 7 94</v>
          </cell>
          <cell r="Q3056" t="str">
            <v>3 3. Único Contratista</v>
          </cell>
          <cell r="R3056" t="str">
            <v>MASCULINO</v>
          </cell>
          <cell r="U3056">
            <v>1010163976</v>
          </cell>
          <cell r="V3056" t="str">
            <v>JUAN CAMILO VICTORINO RAMIREZ</v>
          </cell>
        </row>
        <row r="3057">
          <cell r="C3057" t="str">
            <v>939-2024</v>
          </cell>
          <cell r="D3057" t="str">
            <v>LUIS GABRIEL MARQUEZ</v>
          </cell>
          <cell r="E3057" t="str">
            <v>LUIS GABRIEL MARQUEZ UMAÑA</v>
          </cell>
          <cell r="F3057" t="str">
            <v>Cédula de Ciudadania</v>
          </cell>
          <cell r="G3057">
            <v>80794168</v>
          </cell>
          <cell r="H3057">
            <v>80794168</v>
          </cell>
          <cell r="I3057">
            <v>6</v>
          </cell>
          <cell r="K3057" t="str">
            <v>Natural</v>
          </cell>
          <cell r="L3057" t="str">
            <v>1 Natural</v>
          </cell>
          <cell r="M3057" t="str">
            <v>2 Privada (1)</v>
          </cell>
          <cell r="N3057" t="str">
            <v>4 Persona Natural (2)</v>
          </cell>
          <cell r="O3057" t="str">
            <v>1 Nacional</v>
          </cell>
          <cell r="Q3057" t="str">
            <v>3 3. Único Contratista</v>
          </cell>
          <cell r="U3057">
            <v>80794168</v>
          </cell>
          <cell r="V3057" t="str">
            <v>LUIS GABRIEL MARQUEZ UMAÑA</v>
          </cell>
        </row>
        <row r="3058">
          <cell r="C3058" t="str">
            <v>940-2024</v>
          </cell>
          <cell r="D3058" t="str">
            <v>LUIS BERNARDO CASTAÑEDA SUAREZ</v>
          </cell>
          <cell r="E3058" t="str">
            <v>LUIS BERNARDO CASTAÑEDA SUAREZ</v>
          </cell>
          <cell r="F3058" t="str">
            <v>Cédula de Ciudadania</v>
          </cell>
          <cell r="G3058">
            <v>80436205</v>
          </cell>
          <cell r="H3058">
            <v>80436205</v>
          </cell>
          <cell r="I3058">
            <v>6</v>
          </cell>
          <cell r="K3058" t="str">
            <v>Natural</v>
          </cell>
          <cell r="L3058" t="str">
            <v>1 Natural</v>
          </cell>
          <cell r="M3058" t="str">
            <v>2 Privada (1)</v>
          </cell>
          <cell r="N3058" t="str">
            <v>4 Persona Natural (2)</v>
          </cell>
          <cell r="O3058" t="str">
            <v>1 Nacional</v>
          </cell>
          <cell r="Q3058" t="str">
            <v>3 3. Único Contratista</v>
          </cell>
          <cell r="U3058">
            <v>80436205</v>
          </cell>
          <cell r="V3058" t="str">
            <v>LUIS BERNARDO CASTAÑEDA SUAREZ</v>
          </cell>
        </row>
        <row r="3059">
          <cell r="C3059" t="str">
            <v>941-2024</v>
          </cell>
          <cell r="D3059" t="str">
            <v>David Eduardo Patarroyo Montañez</v>
          </cell>
          <cell r="E3059" t="str">
            <v>DAVID EDUARDO PATARROYO MONTAÑEZ</v>
          </cell>
          <cell r="F3059" t="str">
            <v>Cédula de Ciudadania</v>
          </cell>
          <cell r="G3059">
            <v>79763229</v>
          </cell>
          <cell r="H3059">
            <v>79763229</v>
          </cell>
          <cell r="I3059">
            <v>0</v>
          </cell>
          <cell r="K3059" t="str">
            <v>Natural</v>
          </cell>
          <cell r="L3059" t="str">
            <v>1 Natural</v>
          </cell>
          <cell r="M3059" t="str">
            <v>2 Privada (1)</v>
          </cell>
          <cell r="N3059" t="str">
            <v>4 Persona Natural (2)</v>
          </cell>
          <cell r="O3059" t="str">
            <v>1 Nacional</v>
          </cell>
          <cell r="Q3059" t="str">
            <v>3 3. Único Contratista</v>
          </cell>
          <cell r="U3059">
            <v>79763229</v>
          </cell>
          <cell r="V3059" t="str">
            <v>DAVID EDUARDO PATARROYO MONTAÑEZ</v>
          </cell>
        </row>
        <row r="3060">
          <cell r="C3060" t="str">
            <v>942-2024</v>
          </cell>
          <cell r="D3060" t="str">
            <v>MONICA ANDREA SOLER JIMENEZ</v>
          </cell>
          <cell r="E3060" t="str">
            <v>MONICA ANDREA SOLER JIMENEZ</v>
          </cell>
          <cell r="F3060" t="str">
            <v>Cédula de Ciudadania</v>
          </cell>
          <cell r="G3060">
            <v>52811071</v>
          </cell>
          <cell r="H3060">
            <v>52811071</v>
          </cell>
          <cell r="I3060">
            <v>2</v>
          </cell>
          <cell r="K3060" t="str">
            <v>Natural</v>
          </cell>
          <cell r="L3060" t="str">
            <v>1 Natural</v>
          </cell>
          <cell r="M3060" t="str">
            <v>2 Privada (1)</v>
          </cell>
          <cell r="N3060" t="str">
            <v>4 Persona Natural (2)</v>
          </cell>
          <cell r="O3060" t="str">
            <v>1 Nacional</v>
          </cell>
          <cell r="Q3060" t="str">
            <v>3 3. Único Contratista</v>
          </cell>
          <cell r="U3060">
            <v>52811071</v>
          </cell>
          <cell r="V3060" t="str">
            <v>MONICA ANDREA SOLER JIMENEZ</v>
          </cell>
        </row>
        <row r="3061">
          <cell r="C3061" t="str">
            <v>943-2024</v>
          </cell>
          <cell r="D3061" t="str">
            <v>ANA CRISTINA</v>
          </cell>
          <cell r="E3061" t="str">
            <v>ANA CRISTINA NUÑEZ ESCARPETA</v>
          </cell>
          <cell r="F3061" t="str">
            <v>Cédula de Ciudadania</v>
          </cell>
          <cell r="G3061">
            <v>1075871439</v>
          </cell>
          <cell r="H3061">
            <v>1075871439</v>
          </cell>
          <cell r="I3061">
            <v>1</v>
          </cell>
          <cell r="K3061" t="str">
            <v>Natural</v>
          </cell>
          <cell r="L3061" t="str">
            <v>1 Natural</v>
          </cell>
          <cell r="M3061" t="str">
            <v>2 Privada (1)</v>
          </cell>
          <cell r="N3061" t="str">
            <v>4 Persona Natural (2)</v>
          </cell>
          <cell r="O3061" t="str">
            <v>1 Nacional</v>
          </cell>
          <cell r="Q3061" t="str">
            <v>3 3. Único Contratista</v>
          </cell>
          <cell r="U3061">
            <v>1075871439</v>
          </cell>
          <cell r="V3061" t="str">
            <v>ANA CRISTINA NUÑEZ ESCARPETA</v>
          </cell>
        </row>
        <row r="3062">
          <cell r="C3062" t="str">
            <v>944-2024</v>
          </cell>
          <cell r="D3062" t="str">
            <v>Edgar Alexander Quintero Londoño</v>
          </cell>
          <cell r="E3062" t="str">
            <v>EDGAR ALEXANDER QUINTERO LONDOÑO</v>
          </cell>
          <cell r="F3062" t="str">
            <v>Cédula de Ciudadania</v>
          </cell>
          <cell r="G3062">
            <v>1036392300</v>
          </cell>
          <cell r="H3062">
            <v>1036392300</v>
          </cell>
          <cell r="I3062">
            <v>8</v>
          </cell>
          <cell r="K3062" t="str">
            <v>Natural</v>
          </cell>
          <cell r="L3062" t="str">
            <v>1 Natural</v>
          </cell>
          <cell r="M3062" t="str">
            <v>2 Privada (1)</v>
          </cell>
          <cell r="N3062" t="str">
            <v>4 Persona Natural (2)</v>
          </cell>
          <cell r="O3062" t="str">
            <v>1 Nacional</v>
          </cell>
          <cell r="Q3062" t="str">
            <v>3 3. Único Contratista</v>
          </cell>
          <cell r="U3062">
            <v>1036392300</v>
          </cell>
          <cell r="V3062" t="str">
            <v>EDGAR ALEXANDER QUINTERO LONDOÑO</v>
          </cell>
        </row>
        <row r="3063">
          <cell r="C3063" t="str">
            <v>945-2024</v>
          </cell>
          <cell r="D3063" t="str">
            <v>Juan Diego Estupiñan Diaz</v>
          </cell>
          <cell r="E3063" t="str">
            <v>JUAN DIEGO ESTUPIÑAN DIAZ</v>
          </cell>
          <cell r="F3063" t="str">
            <v>NIT</v>
          </cell>
          <cell r="G3063">
            <v>1014265414</v>
          </cell>
          <cell r="H3063">
            <v>1014265414</v>
          </cell>
          <cell r="I3063">
            <v>5</v>
          </cell>
          <cell r="K3063" t="str">
            <v>Natural</v>
          </cell>
          <cell r="L3063" t="str">
            <v>2 Jurídica</v>
          </cell>
          <cell r="N3063" t="str">
            <v>3 Privadas (2)</v>
          </cell>
          <cell r="O3063" t="str">
            <v>1 Nacional</v>
          </cell>
          <cell r="Q3063" t="str">
            <v>3 3. Único Contratista</v>
          </cell>
          <cell r="U3063">
            <v>1014265414</v>
          </cell>
          <cell r="V3063" t="str">
            <v>JUAN DIEGO ESTUPIÑAN DIAZ</v>
          </cell>
        </row>
        <row r="3064">
          <cell r="C3064" t="str">
            <v>946-2024</v>
          </cell>
          <cell r="D3064" t="str">
            <v>Elkin David Rojas Osorio</v>
          </cell>
          <cell r="E3064" t="str">
            <v>ELKIN DAVID ROJAS OSORIO</v>
          </cell>
          <cell r="F3064" t="str">
            <v>Cédula de Ciudadania</v>
          </cell>
          <cell r="G3064">
            <v>1024481140</v>
          </cell>
          <cell r="H3064">
            <v>1024481140</v>
          </cell>
          <cell r="I3064">
            <v>4</v>
          </cell>
          <cell r="K3064" t="str">
            <v>Natural</v>
          </cell>
          <cell r="L3064" t="str">
            <v>1 Natural</v>
          </cell>
          <cell r="M3064" t="str">
            <v>2 Privada (1)</v>
          </cell>
          <cell r="N3064" t="str">
            <v>4 Persona Natural (2)</v>
          </cell>
          <cell r="O3064" t="str">
            <v>1 Nacional</v>
          </cell>
          <cell r="Q3064" t="str">
            <v>3 3. Único Contratista</v>
          </cell>
          <cell r="U3064">
            <v>1024481140</v>
          </cell>
          <cell r="V3064" t="str">
            <v>ELKIN DAVID ROJAS OSORIO</v>
          </cell>
        </row>
        <row r="3065">
          <cell r="C3065" t="str">
            <v>947-2024</v>
          </cell>
          <cell r="D3065" t="str">
            <v>Michels Manchego Morales</v>
          </cell>
          <cell r="E3065" t="str">
            <v>MICHELS EDUARDO MANCHEGO MORALES</v>
          </cell>
          <cell r="F3065" t="str">
            <v>NIT</v>
          </cell>
          <cell r="G3065">
            <v>80258101</v>
          </cell>
          <cell r="H3065">
            <v>80258101</v>
          </cell>
          <cell r="I3065">
            <v>5</v>
          </cell>
          <cell r="K3065" t="str">
            <v>Natural</v>
          </cell>
          <cell r="L3065" t="str">
            <v>2 Jurídica</v>
          </cell>
          <cell r="N3065" t="str">
            <v>3 Privadas (2)</v>
          </cell>
          <cell r="O3065" t="str">
            <v>1 Nacional</v>
          </cell>
          <cell r="Q3065" t="str">
            <v>3 3. Único Contratista</v>
          </cell>
          <cell r="U3065">
            <v>80258101</v>
          </cell>
          <cell r="V3065" t="str">
            <v>MICHELS EDUARDO MANCHEGO MORALES</v>
          </cell>
        </row>
        <row r="3066">
          <cell r="C3066" t="str">
            <v>948-2024</v>
          </cell>
          <cell r="D3066" t="str">
            <v>miguel alejandro paloma sanchez</v>
          </cell>
          <cell r="E3066" t="str">
            <v>MIGUEL ALEJANDRO PALOMA SANCHEZ</v>
          </cell>
          <cell r="F3066" t="str">
            <v>Cédula de Ciudadania</v>
          </cell>
          <cell r="G3066">
            <v>1015998710</v>
          </cell>
          <cell r="H3066">
            <v>1015998710</v>
          </cell>
          <cell r="I3066">
            <v>1</v>
          </cell>
          <cell r="K3066" t="str">
            <v>Natural</v>
          </cell>
          <cell r="L3066" t="str">
            <v>1 Natural</v>
          </cell>
          <cell r="M3066" t="str">
            <v>2 Privada (1)</v>
          </cell>
          <cell r="N3066" t="str">
            <v>4 Persona Natural (2)</v>
          </cell>
          <cell r="O3066" t="str">
            <v>1 Nacional</v>
          </cell>
          <cell r="Q3066" t="str">
            <v>3 3. Único Contratista</v>
          </cell>
          <cell r="U3066">
            <v>1015998710</v>
          </cell>
          <cell r="V3066" t="str">
            <v>MIGUEL ALEJANDRO PALOMA SANCHEZ</v>
          </cell>
        </row>
        <row r="3067">
          <cell r="C3067" t="str">
            <v>949-2024</v>
          </cell>
          <cell r="D3067" t="str">
            <v>Stephany Andrea Gutierrez Parra</v>
          </cell>
          <cell r="E3067" t="str">
            <v>STEPHANY ANDREA GUTIERREZ PARRA</v>
          </cell>
          <cell r="F3067" t="str">
            <v>Cédula de Ciudadania</v>
          </cell>
          <cell r="G3067">
            <v>1016015031</v>
          </cell>
          <cell r="H3067">
            <v>1016015031</v>
          </cell>
          <cell r="I3067">
            <v>3</v>
          </cell>
          <cell r="K3067" t="str">
            <v>Natural</v>
          </cell>
          <cell r="L3067" t="str">
            <v>1 Natural</v>
          </cell>
          <cell r="M3067" t="str">
            <v>2 Privada (1)</v>
          </cell>
          <cell r="N3067" t="str">
            <v>4 Persona Natural (2)</v>
          </cell>
          <cell r="O3067" t="str">
            <v>1 Nacional</v>
          </cell>
          <cell r="Q3067" t="str">
            <v>3 3. Único Contratista</v>
          </cell>
          <cell r="U3067">
            <v>1016015031</v>
          </cell>
          <cell r="V3067" t="str">
            <v>STEPHANY ANDREA GUTIERREZ PARRA</v>
          </cell>
        </row>
        <row r="3068">
          <cell r="C3068" t="str">
            <v>950-2024</v>
          </cell>
          <cell r="D3068" t="str">
            <v>Leonardo Lovera Murcia</v>
          </cell>
          <cell r="E3068" t="str">
            <v>LEONARDO LOVERA MURCIA</v>
          </cell>
          <cell r="F3068" t="str">
            <v>Cédula de Ciudadania</v>
          </cell>
          <cell r="G3068">
            <v>80016897</v>
          </cell>
          <cell r="H3068">
            <v>80016897</v>
          </cell>
          <cell r="I3068">
            <v>0</v>
          </cell>
          <cell r="K3068" t="str">
            <v>Natural</v>
          </cell>
          <cell r="L3068" t="str">
            <v>1 Natural</v>
          </cell>
          <cell r="M3068" t="str">
            <v>2 Privada (1)</v>
          </cell>
          <cell r="N3068" t="str">
            <v>4 Persona Natural (2)</v>
          </cell>
          <cell r="O3068" t="str">
            <v>1 Nacional</v>
          </cell>
          <cell r="Q3068" t="str">
            <v>3 3. Único Contratista</v>
          </cell>
          <cell r="U3068">
            <v>80016897</v>
          </cell>
          <cell r="V3068" t="str">
            <v>LEONARDO LOVERA MURCIA</v>
          </cell>
        </row>
        <row r="3069">
          <cell r="C3069" t="str">
            <v>951-2024</v>
          </cell>
          <cell r="D3069" t="str">
            <v>Jenny Fonseca Tovar</v>
          </cell>
          <cell r="E3069" t="str">
            <v>JENNY FONSECA TOVAR</v>
          </cell>
          <cell r="F3069" t="str">
            <v>Cédula de Ciudadania</v>
          </cell>
          <cell r="G3069">
            <v>52709489</v>
          </cell>
          <cell r="H3069">
            <v>52709489</v>
          </cell>
          <cell r="I3069">
            <v>1</v>
          </cell>
          <cell r="K3069" t="str">
            <v>Natural</v>
          </cell>
          <cell r="L3069" t="str">
            <v>1 Natural</v>
          </cell>
          <cell r="M3069" t="str">
            <v>2 Privada (1)</v>
          </cell>
          <cell r="N3069" t="str">
            <v>4 Persona Natural (2)</v>
          </cell>
          <cell r="O3069" t="str">
            <v>1 Nacional</v>
          </cell>
          <cell r="Q3069" t="str">
            <v>3 3. Único Contratista</v>
          </cell>
          <cell r="U3069">
            <v>52709489</v>
          </cell>
          <cell r="V3069" t="str">
            <v>JENNY FONSECA TOVAR</v>
          </cell>
        </row>
        <row r="3070">
          <cell r="C3070" t="str">
            <v>952-2024</v>
          </cell>
          <cell r="D3070" t="str">
            <v>Edwin Yesid Osorio Rivera</v>
          </cell>
          <cell r="E3070" t="str">
            <v>EDWIN YESID OSORIO RIVERA</v>
          </cell>
          <cell r="F3070" t="str">
            <v>NIT</v>
          </cell>
          <cell r="G3070">
            <v>80066378</v>
          </cell>
          <cell r="H3070">
            <v>80066378</v>
          </cell>
          <cell r="I3070">
            <v>3</v>
          </cell>
          <cell r="K3070" t="str">
            <v>Natural</v>
          </cell>
          <cell r="L3070" t="str">
            <v>2 Jurídica</v>
          </cell>
          <cell r="N3070" t="str">
            <v>3 Privadas (2)</v>
          </cell>
          <cell r="O3070" t="str">
            <v>1 Nacional</v>
          </cell>
          <cell r="Q3070" t="str">
            <v>3 3. Único Contratista</v>
          </cell>
          <cell r="U3070">
            <v>80066378</v>
          </cell>
          <cell r="V3070" t="str">
            <v>EDWIN YESID OSORIO RIVERA</v>
          </cell>
        </row>
        <row r="3071">
          <cell r="C3071" t="str">
            <v>953-2024</v>
          </cell>
          <cell r="D3071" t="str">
            <v>leovid silva diaz</v>
          </cell>
          <cell r="E3071" t="str">
            <v>LEOVID SILVA DIAZ</v>
          </cell>
          <cell r="F3071" t="str">
            <v>NIT</v>
          </cell>
          <cell r="G3071">
            <v>1020734955</v>
          </cell>
          <cell r="H3071">
            <v>1020734955</v>
          </cell>
          <cell r="I3071">
            <v>2</v>
          </cell>
          <cell r="K3071" t="str">
            <v>Natural</v>
          </cell>
          <cell r="L3071" t="str">
            <v>2 Jurídica</v>
          </cell>
          <cell r="N3071" t="str">
            <v>3 Privadas (2)</v>
          </cell>
          <cell r="O3071" t="str">
            <v>1 Nacional</v>
          </cell>
          <cell r="Q3071" t="str">
            <v>3 3. Único Contratista</v>
          </cell>
          <cell r="U3071">
            <v>1020734955</v>
          </cell>
          <cell r="V3071" t="str">
            <v>LEOVID SILVA DIAZ</v>
          </cell>
        </row>
        <row r="3072">
          <cell r="C3072" t="str">
            <v>954-2024</v>
          </cell>
          <cell r="D3072" t="str">
            <v>Sara Acosta Gómez</v>
          </cell>
          <cell r="E3072" t="str">
            <v>SARA ACOSTA GOMEZ</v>
          </cell>
          <cell r="F3072" t="str">
            <v>NIT</v>
          </cell>
          <cell r="G3072">
            <v>1015452423</v>
          </cell>
          <cell r="H3072">
            <v>1015452423</v>
          </cell>
          <cell r="I3072">
            <v>7</v>
          </cell>
          <cell r="K3072" t="str">
            <v>Natural</v>
          </cell>
          <cell r="L3072" t="str">
            <v>2 Jurídica</v>
          </cell>
          <cell r="N3072" t="str">
            <v>3 Privadas (2)</v>
          </cell>
          <cell r="O3072" t="str">
            <v>1 Nacional</v>
          </cell>
          <cell r="Q3072" t="str">
            <v>3 3. Único Contratista</v>
          </cell>
          <cell r="U3072">
            <v>1015452423</v>
          </cell>
          <cell r="V3072" t="str">
            <v>SARA ACOSTA GOMEZ</v>
          </cell>
        </row>
        <row r="3073">
          <cell r="C3073" t="str">
            <v>955-2024</v>
          </cell>
          <cell r="D3073" t="str">
            <v>Said Alfonso Bermeo Bahamón</v>
          </cell>
          <cell r="E3073" t="str">
            <v>SAID ALFONSO BERMEO BAHAMON</v>
          </cell>
          <cell r="F3073" t="str">
            <v>NIT</v>
          </cell>
          <cell r="G3073">
            <v>79836289</v>
          </cell>
          <cell r="H3073">
            <v>79836289</v>
          </cell>
          <cell r="I3073">
            <v>7</v>
          </cell>
          <cell r="K3073" t="str">
            <v>Natural</v>
          </cell>
          <cell r="L3073" t="str">
            <v>2 Jurídica</v>
          </cell>
          <cell r="N3073" t="str">
            <v>3 Privadas (2)</v>
          </cell>
          <cell r="O3073" t="str">
            <v>1 Nacional</v>
          </cell>
          <cell r="Q3073" t="str">
            <v>3 3. Único Contratista</v>
          </cell>
          <cell r="U3073">
            <v>79836289</v>
          </cell>
          <cell r="V3073" t="str">
            <v>SAID ALFONSO BERMEO BAHAMON</v>
          </cell>
        </row>
        <row r="3074">
          <cell r="C3074" t="str">
            <v>956-2024</v>
          </cell>
          <cell r="D3074" t="str">
            <v>Andres Camilo Baracaldo Gazón</v>
          </cell>
          <cell r="E3074" t="str">
            <v>ANDRES CAMILO BARACALDO GARZON</v>
          </cell>
          <cell r="F3074" t="str">
            <v>NIT</v>
          </cell>
          <cell r="G3074">
            <v>1032439185</v>
          </cell>
          <cell r="H3074">
            <v>1032439185</v>
          </cell>
          <cell r="I3074">
            <v>7</v>
          </cell>
          <cell r="K3074" t="str">
            <v>Natural</v>
          </cell>
          <cell r="L3074" t="str">
            <v>2 Jurídica</v>
          </cell>
          <cell r="N3074" t="str">
            <v>3 Privadas (2)</v>
          </cell>
          <cell r="O3074" t="str">
            <v>1 Nacional</v>
          </cell>
          <cell r="Q3074" t="str">
            <v>3 3. Único Contratista</v>
          </cell>
          <cell r="U3074">
            <v>1032439185</v>
          </cell>
          <cell r="V3074" t="str">
            <v>ANDRES CAMILO BARACALDO GARZON</v>
          </cell>
        </row>
        <row r="3075">
          <cell r="C3075" t="str">
            <v>957-2024</v>
          </cell>
          <cell r="D3075" t="str">
            <v>DEISY MARIANA SOSA ZARATE</v>
          </cell>
          <cell r="E3075" t="str">
            <v>DEISY MARIANA SOSA ZARATE</v>
          </cell>
          <cell r="F3075" t="str">
            <v>NIT</v>
          </cell>
          <cell r="G3075">
            <v>1010014844</v>
          </cell>
          <cell r="H3075">
            <v>1010014844</v>
          </cell>
          <cell r="I3075">
            <v>8</v>
          </cell>
          <cell r="K3075" t="str">
            <v>Natural</v>
          </cell>
          <cell r="L3075" t="str">
            <v>2 Jurídica</v>
          </cell>
          <cell r="N3075" t="str">
            <v>3 Privadas (2)</v>
          </cell>
          <cell r="O3075" t="str">
            <v>1 Nacional</v>
          </cell>
          <cell r="Q3075" t="str">
            <v>3 3. Único Contratista</v>
          </cell>
          <cell r="U3075">
            <v>1010014844</v>
          </cell>
          <cell r="V3075" t="str">
            <v>DEISY MARIANA SOSA ZARATE</v>
          </cell>
        </row>
        <row r="3076">
          <cell r="C3076" t="str">
            <v>958-2024</v>
          </cell>
          <cell r="D3076" t="str">
            <v>John Alexander Sanchez Infante</v>
          </cell>
          <cell r="E3076" t="str">
            <v>JOHN ALEXANDER SANCHEZ INFANTE</v>
          </cell>
          <cell r="F3076" t="str">
            <v>NIT</v>
          </cell>
          <cell r="G3076">
            <v>79828494</v>
          </cell>
          <cell r="H3076">
            <v>79828494</v>
          </cell>
          <cell r="I3076">
            <v>7</v>
          </cell>
          <cell r="K3076" t="str">
            <v>Natural</v>
          </cell>
          <cell r="L3076" t="str">
            <v>2 Jurídica</v>
          </cell>
          <cell r="N3076" t="str">
            <v>3 Privadas (2)</v>
          </cell>
          <cell r="O3076" t="str">
            <v>1 Nacional</v>
          </cell>
          <cell r="Q3076" t="str">
            <v>3 3. Único Contratista</v>
          </cell>
          <cell r="U3076">
            <v>79828494</v>
          </cell>
          <cell r="V3076" t="str">
            <v>JOHN ALEXANDER SANCHEZ INFANTE</v>
          </cell>
        </row>
        <row r="3077">
          <cell r="C3077" t="str">
            <v>959-2024</v>
          </cell>
          <cell r="D3077" t="str">
            <v>Jeiny Vanesa Castro Peralta</v>
          </cell>
          <cell r="E3077" t="str">
            <v>JEINY VANESA CASTRO PERALTA</v>
          </cell>
          <cell r="F3077" t="str">
            <v>Cédula de Ciudadania</v>
          </cell>
          <cell r="G3077">
            <v>1022387016</v>
          </cell>
          <cell r="H3077">
            <v>1022387016</v>
          </cell>
          <cell r="I3077">
            <v>1</v>
          </cell>
          <cell r="K3077" t="str">
            <v>Natural</v>
          </cell>
          <cell r="L3077" t="str">
            <v>1 Natural</v>
          </cell>
          <cell r="M3077" t="str">
            <v>2 Privada (1)</v>
          </cell>
          <cell r="N3077" t="str">
            <v>4 Persona Natural (2)</v>
          </cell>
          <cell r="O3077" t="str">
            <v>1 Nacional</v>
          </cell>
          <cell r="Q3077" t="str">
            <v>3 3. Único Contratista</v>
          </cell>
          <cell r="U3077">
            <v>1022387016</v>
          </cell>
          <cell r="V3077" t="str">
            <v>JEINY VANESA CASTRO PERALTA</v>
          </cell>
        </row>
        <row r="3078">
          <cell r="C3078" t="str">
            <v>960-2024</v>
          </cell>
          <cell r="D3078" t="str">
            <v>Saul Adres Peñaranda Maldonado</v>
          </cell>
          <cell r="E3078" t="str">
            <v>SAUL ANDRES PEÑARANDA MALDONADO</v>
          </cell>
          <cell r="F3078" t="str">
            <v>NIT</v>
          </cell>
          <cell r="G3078">
            <v>1030620084</v>
          </cell>
          <cell r="H3078">
            <v>1030620084</v>
          </cell>
          <cell r="I3078">
            <v>9</v>
          </cell>
          <cell r="K3078" t="str">
            <v>Natural</v>
          </cell>
          <cell r="L3078" t="str">
            <v>2 Jurídica</v>
          </cell>
          <cell r="N3078" t="str">
            <v>3 Privadas (2)</v>
          </cell>
          <cell r="O3078" t="str">
            <v>1 Nacional</v>
          </cell>
          <cell r="Q3078" t="str">
            <v>3 3. Único Contratista</v>
          </cell>
          <cell r="U3078">
            <v>1030620084</v>
          </cell>
          <cell r="V3078" t="str">
            <v>SAUL ANDRES PEÑARANDA MALDONADO</v>
          </cell>
        </row>
        <row r="3079">
          <cell r="C3079" t="str">
            <v>961-2024</v>
          </cell>
          <cell r="D3079" t="str">
            <v>HELLMAN GIOVANNI PARDO LOPEZ</v>
          </cell>
          <cell r="E3079" t="str">
            <v>HELMAN GIOVANNI PARDO LOPEZ</v>
          </cell>
          <cell r="F3079" t="str">
            <v>NIT</v>
          </cell>
          <cell r="G3079">
            <v>82393120</v>
          </cell>
          <cell r="H3079">
            <v>82393120</v>
          </cell>
          <cell r="I3079">
            <v>1</v>
          </cell>
          <cell r="K3079" t="str">
            <v>Natural</v>
          </cell>
          <cell r="L3079" t="str">
            <v>2 Jurídica</v>
          </cell>
          <cell r="N3079" t="str">
            <v>3 Privadas (2)</v>
          </cell>
          <cell r="O3079" t="str">
            <v>1 Nacional</v>
          </cell>
          <cell r="Q3079" t="str">
            <v>3 3. Único Contratista</v>
          </cell>
          <cell r="U3079">
            <v>82393120</v>
          </cell>
          <cell r="V3079" t="str">
            <v>HELMAN GIOVANNI PARDO LOPEZ</v>
          </cell>
        </row>
        <row r="3080">
          <cell r="C3080" t="str">
            <v>962-2024</v>
          </cell>
          <cell r="D3080" t="str">
            <v>Danna Marcel Roman Salamanca</v>
          </cell>
          <cell r="E3080" t="str">
            <v>DANNA MARCELA ROMAN SALAMANCA</v>
          </cell>
          <cell r="F3080" t="str">
            <v>Cédula de Ciudadania</v>
          </cell>
          <cell r="G3080">
            <v>1033813684</v>
          </cell>
          <cell r="H3080">
            <v>1033813684</v>
          </cell>
          <cell r="I3080">
            <v>8</v>
          </cell>
          <cell r="K3080" t="str">
            <v>Natural</v>
          </cell>
          <cell r="L3080" t="str">
            <v>1 Natural</v>
          </cell>
          <cell r="M3080" t="str">
            <v>2 Privada (1)</v>
          </cell>
          <cell r="N3080" t="str">
            <v>4 Persona Natural (2)</v>
          </cell>
          <cell r="O3080" t="str">
            <v>1 Nacional</v>
          </cell>
          <cell r="Q3080" t="str">
            <v>3 3. Único Contratista</v>
          </cell>
          <cell r="U3080">
            <v>1033813684</v>
          </cell>
          <cell r="V3080" t="str">
            <v>DANNA MARCELA ROMAN SALAMANCA</v>
          </cell>
        </row>
        <row r="3081">
          <cell r="C3081" t="str">
            <v>963-2024</v>
          </cell>
          <cell r="D3081" t="str">
            <v>Maytee Cecilia Fuentes Alvarez</v>
          </cell>
          <cell r="E3081" t="str">
            <v>MAYTEE CECILIA FUENTES ALVAREZ</v>
          </cell>
          <cell r="F3081" t="str">
            <v>NIT</v>
          </cell>
          <cell r="G3081">
            <v>1042440012</v>
          </cell>
          <cell r="H3081">
            <v>1042440012</v>
          </cell>
          <cell r="I3081">
            <v>1</v>
          </cell>
          <cell r="K3081" t="str">
            <v>Natural</v>
          </cell>
          <cell r="L3081" t="str">
            <v>2 Jurídica</v>
          </cell>
          <cell r="N3081" t="str">
            <v>3 Privadas (2)</v>
          </cell>
          <cell r="O3081" t="str">
            <v>1 Nacional</v>
          </cell>
          <cell r="Q3081" t="str">
            <v>3 3. Único Contratista</v>
          </cell>
          <cell r="U3081">
            <v>1042440012</v>
          </cell>
          <cell r="V3081" t="str">
            <v>MAYTEE CECILIA FUENTES ALVAREZ</v>
          </cell>
        </row>
        <row r="3082">
          <cell r="C3082" t="str">
            <v>964-2024</v>
          </cell>
          <cell r="D3082" t="str">
            <v>Brighid Valentina Moreno Ortiz</v>
          </cell>
          <cell r="E3082" t="str">
            <v>BRIGHID VALENTINA MORENO ORTIZ</v>
          </cell>
          <cell r="F3082" t="str">
            <v>NIT</v>
          </cell>
          <cell r="G3082">
            <v>1000288087</v>
          </cell>
          <cell r="H3082">
            <v>1000288087</v>
          </cell>
          <cell r="I3082">
            <v>8</v>
          </cell>
          <cell r="K3082" t="str">
            <v>Natural</v>
          </cell>
          <cell r="L3082" t="str">
            <v>2 Jurídica</v>
          </cell>
          <cell r="N3082" t="str">
            <v>3 Privadas (2)</v>
          </cell>
          <cell r="O3082" t="str">
            <v>1 Nacional</v>
          </cell>
          <cell r="Q3082" t="str">
            <v>3 3. Único Contratista</v>
          </cell>
          <cell r="U3082">
            <v>1000288087</v>
          </cell>
          <cell r="V3082" t="str">
            <v>BRIGHID VALENTINA MORENO ORTIZ</v>
          </cell>
        </row>
        <row r="3083">
          <cell r="C3083" t="str">
            <v>965-2024</v>
          </cell>
          <cell r="D3083" t="str">
            <v>Samantha Salazar Cardenas</v>
          </cell>
          <cell r="E3083" t="str">
            <v>SAMANTHA SALAZAR CARDENAS</v>
          </cell>
          <cell r="F3083" t="str">
            <v>NIT</v>
          </cell>
          <cell r="G3083">
            <v>1016089171</v>
          </cell>
          <cell r="H3083">
            <v>1016089171</v>
          </cell>
          <cell r="I3083">
            <v>3</v>
          </cell>
          <cell r="K3083" t="str">
            <v>Natural</v>
          </cell>
          <cell r="L3083" t="str">
            <v>2 Jurídica</v>
          </cell>
          <cell r="N3083" t="str">
            <v>3 Privadas (2)</v>
          </cell>
          <cell r="O3083" t="str">
            <v>1 Nacional</v>
          </cell>
          <cell r="Q3083" t="str">
            <v>3 3. Único Contratista</v>
          </cell>
          <cell r="U3083">
            <v>1016089171</v>
          </cell>
          <cell r="V3083" t="str">
            <v>SAMANTHA SALAZAR CARDENAS</v>
          </cell>
        </row>
        <row r="3084">
          <cell r="C3084" t="str">
            <v>966-2024</v>
          </cell>
          <cell r="D3084" t="str">
            <v>Pantoglot Ltda.</v>
          </cell>
          <cell r="E3084" t="str">
            <v>PANTOGLOT LTDA</v>
          </cell>
          <cell r="F3084" t="str">
            <v>NIT</v>
          </cell>
          <cell r="G3084">
            <v>900192835</v>
          </cell>
          <cell r="H3084">
            <v>900192835</v>
          </cell>
          <cell r="I3084">
            <v>0</v>
          </cell>
          <cell r="K3084" t="str">
            <v>Jurídica</v>
          </cell>
          <cell r="L3084" t="str">
            <v>2 Jurídica</v>
          </cell>
          <cell r="N3084" t="str">
            <v>3 Privadas (2)</v>
          </cell>
          <cell r="O3084" t="str">
            <v>1 Nacional</v>
          </cell>
          <cell r="Q3084" t="str">
            <v>3 3. Único Contratista</v>
          </cell>
          <cell r="U3084">
            <v>382242</v>
          </cell>
          <cell r="V3084" t="str">
            <v>JOSEPH GREGORY GODERRE</v>
          </cell>
        </row>
        <row r="3085">
          <cell r="C3085" t="str">
            <v>967-2024</v>
          </cell>
          <cell r="D3085" t="str">
            <v>ESTEFANIA INES RODRIGUEZ SABOGAL</v>
          </cell>
          <cell r="E3085" t="str">
            <v>ESTEFANIA INES RODRIGUEZ SABOGAL</v>
          </cell>
          <cell r="F3085" t="str">
            <v>NIT</v>
          </cell>
          <cell r="G3085">
            <v>1013623847</v>
          </cell>
          <cell r="H3085">
            <v>1013623847</v>
          </cell>
          <cell r="I3085">
            <v>3</v>
          </cell>
          <cell r="K3085" t="str">
            <v>Natural</v>
          </cell>
          <cell r="L3085" t="str">
            <v>2 Jurídica</v>
          </cell>
          <cell r="N3085" t="str">
            <v>3 Privadas (2)</v>
          </cell>
          <cell r="O3085" t="str">
            <v>1 Nacional</v>
          </cell>
          <cell r="Q3085" t="str">
            <v>3 3. Único Contratista</v>
          </cell>
          <cell r="U3085">
            <v>1013623847</v>
          </cell>
          <cell r="V3085" t="str">
            <v>ESTEFANIA INES RODRIGUEZ SABOGAL</v>
          </cell>
        </row>
        <row r="3086">
          <cell r="C3086" t="str">
            <v>968-2024</v>
          </cell>
          <cell r="D3086" t="str">
            <v>CORPORACION CASA DE LA CULTURA JUVENIL EL RINCON CASA DE LA CULTURA</v>
          </cell>
          <cell r="E3086" t="str">
            <v>CORPORACION CASA DE LA CULTURA JUVENIL EL RINCON CASA DE LA CULTURA</v>
          </cell>
          <cell r="F3086" t="str">
            <v>NIT</v>
          </cell>
          <cell r="G3086">
            <v>800207102</v>
          </cell>
          <cell r="H3086">
            <v>800207102</v>
          </cell>
          <cell r="I3086">
            <v>5</v>
          </cell>
          <cell r="K3086" t="str">
            <v>Jurídica</v>
          </cell>
          <cell r="L3086" t="str">
            <v>2 Jurídica</v>
          </cell>
          <cell r="N3086" t="str">
            <v>3 Privadas (2)</v>
          </cell>
          <cell r="O3086" t="str">
            <v>1 Nacional</v>
          </cell>
          <cell r="Q3086" t="str">
            <v>3 3. Único Contratista</v>
          </cell>
          <cell r="U3086">
            <v>79244163</v>
          </cell>
          <cell r="V3086" t="str">
            <v>WILLIAM PATIÑO</v>
          </cell>
        </row>
        <row r="3087">
          <cell r="C3087" t="str">
            <v>969-2024</v>
          </cell>
          <cell r="D3087" t="str">
            <v>Andrea Maria Hernández Aldana</v>
          </cell>
          <cell r="E3087" t="str">
            <v>ANDREA MARIA HERNANDEZ ALDANA</v>
          </cell>
          <cell r="F3087" t="str">
            <v>NIT</v>
          </cell>
          <cell r="G3087">
            <v>1032387027</v>
          </cell>
          <cell r="H3087">
            <v>1032387027</v>
          </cell>
          <cell r="I3087">
            <v>7</v>
          </cell>
          <cell r="K3087" t="str">
            <v>Natural</v>
          </cell>
          <cell r="L3087" t="str">
            <v>2 Jurídica</v>
          </cell>
          <cell r="N3087" t="str">
            <v>3 Privadas (2)</v>
          </cell>
          <cell r="O3087" t="str">
            <v>1 Nacional</v>
          </cell>
          <cell r="Q3087" t="str">
            <v>3 3. Único Contratista</v>
          </cell>
          <cell r="U3087">
            <v>1032387027</v>
          </cell>
          <cell r="V3087" t="str">
            <v>ANDREA MARIA HERNANDEZ ALDANA</v>
          </cell>
        </row>
        <row r="3088">
          <cell r="C3088" t="str">
            <v>970-2024</v>
          </cell>
          <cell r="D3088" t="str">
            <v>Eliana Marcela Silva Susa</v>
          </cell>
          <cell r="E3088" t="str">
            <v>ELIANA MARCELA SILVA SUSA</v>
          </cell>
          <cell r="F3088" t="str">
            <v>NIT</v>
          </cell>
          <cell r="G3088">
            <v>20740265</v>
          </cell>
          <cell r="H3088">
            <v>20740265</v>
          </cell>
          <cell r="I3088">
            <v>2</v>
          </cell>
          <cell r="K3088" t="str">
            <v>Natural</v>
          </cell>
          <cell r="L3088" t="str">
            <v>2 Jurídica</v>
          </cell>
          <cell r="N3088" t="str">
            <v>3 Privadas (2)</v>
          </cell>
          <cell r="O3088" t="str">
            <v>1 Nacional</v>
          </cell>
          <cell r="Q3088" t="str">
            <v>3 3. Único Contratista</v>
          </cell>
          <cell r="U3088">
            <v>20740265</v>
          </cell>
          <cell r="V3088" t="str">
            <v>ELIANA MARCELA SILVA SUSA</v>
          </cell>
        </row>
        <row r="3089">
          <cell r="C3089" t="str">
            <v>971-2024</v>
          </cell>
          <cell r="D3089" t="str">
            <v>Jessica Xiomara Zona Cano</v>
          </cell>
          <cell r="E3089" t="str">
            <v>JESSICA XIOMARA ZONA CANO</v>
          </cell>
          <cell r="F3089" t="str">
            <v>NIT</v>
          </cell>
          <cell r="G3089">
            <v>1023027703</v>
          </cell>
          <cell r="H3089">
            <v>1023027703</v>
          </cell>
          <cell r="I3089">
            <v>1</v>
          </cell>
          <cell r="K3089" t="str">
            <v>Natural</v>
          </cell>
          <cell r="L3089" t="str">
            <v>2 Jurídica</v>
          </cell>
          <cell r="N3089" t="str">
            <v>3 Privadas (2)</v>
          </cell>
          <cell r="O3089" t="str">
            <v>1 Nacional</v>
          </cell>
          <cell r="Q3089" t="str">
            <v>3 3. Único Contratista</v>
          </cell>
          <cell r="U3089">
            <v>1023027703</v>
          </cell>
          <cell r="V3089" t="str">
            <v>JESSICA XIOMARA ZONA CANO</v>
          </cell>
        </row>
        <row r="3090">
          <cell r="C3090" t="str">
            <v>972-2024</v>
          </cell>
          <cell r="D3090" t="str">
            <v>Juan Felipe Franky</v>
          </cell>
          <cell r="E3090" t="str">
            <v>JUAN FELIPE FRANKY CARVAJAL</v>
          </cell>
          <cell r="F3090" t="str">
            <v>NIT</v>
          </cell>
          <cell r="G3090">
            <v>80041504</v>
          </cell>
          <cell r="H3090">
            <v>80041504</v>
          </cell>
          <cell r="I3090">
            <v>7</v>
          </cell>
          <cell r="K3090" t="str">
            <v>Natural</v>
          </cell>
          <cell r="L3090" t="str">
            <v>2 Jurídica</v>
          </cell>
          <cell r="N3090" t="str">
            <v>3 Privadas (2)</v>
          </cell>
          <cell r="O3090" t="str">
            <v>1 Nacional</v>
          </cell>
          <cell r="Q3090" t="str">
            <v>3 3. Único Contratista</v>
          </cell>
          <cell r="U3090">
            <v>80041504</v>
          </cell>
          <cell r="V3090" t="str">
            <v>JUAN FELIPE FRANKY CARVAJAL</v>
          </cell>
        </row>
        <row r="3091">
          <cell r="C3091" t="str">
            <v>973-2024</v>
          </cell>
          <cell r="D3091" t="str">
            <v>María Paula Chica Prieto</v>
          </cell>
          <cell r="E3091" t="str">
            <v>MARÍA PAULA CHICA PRIETO</v>
          </cell>
          <cell r="F3091" t="str">
            <v>Cédula de Ciudadania</v>
          </cell>
          <cell r="G3091">
            <v>1024590435</v>
          </cell>
          <cell r="H3091">
            <v>1024590435</v>
          </cell>
          <cell r="I3091">
            <v>9</v>
          </cell>
          <cell r="J3091" t="str">
            <v>1 Contratista</v>
          </cell>
          <cell r="K3091" t="str">
            <v>Natural</v>
          </cell>
          <cell r="L3091" t="str">
            <v>1 Natural</v>
          </cell>
          <cell r="M3091" t="str">
            <v>3 Pública (2-3)</v>
          </cell>
          <cell r="N3091" t="str">
            <v>4 Persona Natural (2)</v>
          </cell>
          <cell r="O3091" t="str">
            <v>1 Nacional</v>
          </cell>
          <cell r="P3091" t="str">
            <v>Av Cl 68 sur#70D-71</v>
          </cell>
          <cell r="Q3091" t="str">
            <v>3 3. Único Contratista</v>
          </cell>
          <cell r="R3091" t="str">
            <v>FEMENINO</v>
          </cell>
          <cell r="S3091">
            <v>35944</v>
          </cell>
          <cell r="T3091" t="str">
            <v>mpaulapriietoo@gmail.com</v>
          </cell>
          <cell r="U3091">
            <v>1024590435</v>
          </cell>
          <cell r="V3091" t="str">
            <v>MARÍA PAULA CHICA PRIETO</v>
          </cell>
        </row>
        <row r="3092">
          <cell r="C3092" t="str">
            <v>974-2024</v>
          </cell>
          <cell r="D3092" t="str">
            <v>ALEXI SERGUEY SOSA ROMERO</v>
          </cell>
          <cell r="E3092" t="str">
            <v>ALEXI SERGUEY SOSA ROMERO</v>
          </cell>
          <cell r="F3092" t="str">
            <v>NIT</v>
          </cell>
          <cell r="G3092">
            <v>80800047</v>
          </cell>
          <cell r="H3092">
            <v>80800047</v>
          </cell>
          <cell r="I3092">
            <v>1</v>
          </cell>
          <cell r="K3092" t="str">
            <v>Natural</v>
          </cell>
          <cell r="L3092" t="str">
            <v>2 Jurídica</v>
          </cell>
          <cell r="N3092" t="str">
            <v>3 Privadas (2)</v>
          </cell>
          <cell r="O3092" t="str">
            <v>1 Nacional</v>
          </cell>
          <cell r="Q3092" t="str">
            <v>3 3. Único Contratista</v>
          </cell>
          <cell r="U3092">
            <v>80800047</v>
          </cell>
          <cell r="V3092" t="str">
            <v>ALEXI SERGUEY SOSA ROMERO</v>
          </cell>
        </row>
        <row r="3093">
          <cell r="C3093" t="str">
            <v>975-2024</v>
          </cell>
          <cell r="D3093" t="str">
            <v>FABIO JOSE ALVARADO VARGAS</v>
          </cell>
          <cell r="E3093" t="str">
            <v>FABIO JOSE ALVARADO VARGAS</v>
          </cell>
          <cell r="F3093" t="str">
            <v>Cédula de Ciudadania</v>
          </cell>
          <cell r="G3093">
            <v>1030596334</v>
          </cell>
          <cell r="H3093">
            <v>1030596334</v>
          </cell>
          <cell r="I3093">
            <v>2</v>
          </cell>
          <cell r="K3093" t="str">
            <v>Natural</v>
          </cell>
          <cell r="L3093" t="str">
            <v>1 Natural</v>
          </cell>
          <cell r="M3093" t="str">
            <v>2 Privada (1)</v>
          </cell>
          <cell r="N3093" t="str">
            <v>4 Persona Natural (2)</v>
          </cell>
          <cell r="O3093" t="str">
            <v>1 Nacional</v>
          </cell>
          <cell r="Q3093" t="str">
            <v>3 3. Único Contratista</v>
          </cell>
          <cell r="U3093">
            <v>1030596334</v>
          </cell>
          <cell r="V3093" t="str">
            <v>FABIO JOSE ALVARADO VARGAS</v>
          </cell>
        </row>
        <row r="3094">
          <cell r="C3094" t="str">
            <v>976-2024</v>
          </cell>
          <cell r="D3094" t="str">
            <v>sonia viviana solano velasquez</v>
          </cell>
          <cell r="E3094" t="str">
            <v>SONIA VIVIANA SOLANO VELASQUEZ</v>
          </cell>
          <cell r="F3094" t="str">
            <v>NIT</v>
          </cell>
          <cell r="G3094">
            <v>1030556392</v>
          </cell>
          <cell r="H3094">
            <v>1030556392</v>
          </cell>
          <cell r="I3094">
            <v>9</v>
          </cell>
          <cell r="K3094" t="str">
            <v>Natural</v>
          </cell>
          <cell r="L3094" t="str">
            <v>2 Jurídica</v>
          </cell>
          <cell r="N3094" t="str">
            <v>3 Privadas (2)</v>
          </cell>
          <cell r="O3094" t="str">
            <v>1 Nacional</v>
          </cell>
          <cell r="Q3094" t="str">
            <v>3 3. Único Contratista</v>
          </cell>
          <cell r="U3094">
            <v>1030556392</v>
          </cell>
          <cell r="V3094" t="str">
            <v>SONIA VIVIANA SOLANO VELASQUEZ</v>
          </cell>
        </row>
        <row r="3095">
          <cell r="C3095" t="str">
            <v>977-2024</v>
          </cell>
          <cell r="D3095" t="str">
            <v>Emel Poveda Villafañe</v>
          </cell>
          <cell r="E3095" t="str">
            <v>EMEL POVEDA VILLAFAÑE</v>
          </cell>
          <cell r="F3095" t="str">
            <v>NIT</v>
          </cell>
          <cell r="G3095">
            <v>73119902</v>
          </cell>
          <cell r="H3095">
            <v>73119902</v>
          </cell>
          <cell r="I3095">
            <v>7</v>
          </cell>
          <cell r="K3095" t="str">
            <v>Natural</v>
          </cell>
          <cell r="L3095" t="str">
            <v>2 Jurídica</v>
          </cell>
          <cell r="N3095" t="str">
            <v>3 Privadas (2)</v>
          </cell>
          <cell r="O3095" t="str">
            <v>1 Nacional</v>
          </cell>
          <cell r="Q3095" t="str">
            <v>3 3. Único Contratista</v>
          </cell>
          <cell r="U3095">
            <v>73119902</v>
          </cell>
          <cell r="V3095" t="str">
            <v>EMEL POVEDA VILLAFAÑE</v>
          </cell>
        </row>
        <row r="3096">
          <cell r="C3096" t="str">
            <v>978-2024</v>
          </cell>
          <cell r="D3096" t="str">
            <v>Esteban Alejandro Mora Mendez</v>
          </cell>
          <cell r="E3096" t="str">
            <v>ESTEBAN ALEJANDRO MORA MENDEZ</v>
          </cell>
          <cell r="F3096" t="str">
            <v>NIT</v>
          </cell>
          <cell r="G3096">
            <v>1003709190</v>
          </cell>
          <cell r="H3096">
            <v>1003709190</v>
          </cell>
          <cell r="I3096">
            <v>8</v>
          </cell>
          <cell r="K3096" t="str">
            <v>Natural</v>
          </cell>
          <cell r="L3096" t="str">
            <v>2 Jurídica</v>
          </cell>
          <cell r="N3096" t="str">
            <v>3 Privadas (2)</v>
          </cell>
          <cell r="O3096" t="str">
            <v>1 Nacional</v>
          </cell>
          <cell r="Q3096" t="str">
            <v>3 3. Único Contratista</v>
          </cell>
          <cell r="U3096">
            <v>1003709190</v>
          </cell>
          <cell r="V3096" t="str">
            <v>ESTEBAN ALEJANDRO MORA MENDEZ</v>
          </cell>
        </row>
        <row r="3097">
          <cell r="C3097" t="str">
            <v>979-2024</v>
          </cell>
          <cell r="D3097" t="str">
            <v>Maria Alejandra Cabezas Diaz</v>
          </cell>
          <cell r="E3097" t="str">
            <v>MARIA ALEJANDRA CABEZAS DIAZ</v>
          </cell>
          <cell r="F3097" t="str">
            <v>NIT</v>
          </cell>
          <cell r="G3097">
            <v>1023939393</v>
          </cell>
          <cell r="H3097">
            <v>1023939393</v>
          </cell>
          <cell r="I3097">
            <v>5</v>
          </cell>
          <cell r="K3097" t="str">
            <v>Natural</v>
          </cell>
          <cell r="L3097" t="str">
            <v>2 Jurídica</v>
          </cell>
          <cell r="N3097" t="str">
            <v>3 Privadas (2)</v>
          </cell>
          <cell r="O3097" t="str">
            <v>1 Nacional</v>
          </cell>
          <cell r="Q3097" t="str">
            <v>3 3. Único Contratista</v>
          </cell>
          <cell r="U3097">
            <v>1023939393</v>
          </cell>
          <cell r="V3097" t="str">
            <v>MARIA ALEJANDRA CABEZAS DIAZ</v>
          </cell>
        </row>
        <row r="3098">
          <cell r="C3098" t="str">
            <v>980-2024</v>
          </cell>
          <cell r="D3098" t="str">
            <v>brigith helena clavijo ruiz</v>
          </cell>
          <cell r="E3098" t="str">
            <v>BRIGITH HELENA CLAVIJO RUIZ</v>
          </cell>
          <cell r="F3098" t="str">
            <v>NIT</v>
          </cell>
          <cell r="G3098">
            <v>1016065775</v>
          </cell>
          <cell r="H3098">
            <v>1016065775</v>
          </cell>
          <cell r="I3098">
            <v>8</v>
          </cell>
          <cell r="K3098" t="str">
            <v>Natural</v>
          </cell>
          <cell r="L3098" t="str">
            <v>2 Jurídica</v>
          </cell>
          <cell r="N3098" t="str">
            <v>3 Privadas (2)</v>
          </cell>
          <cell r="O3098" t="str">
            <v>1 Nacional</v>
          </cell>
          <cell r="Q3098" t="str">
            <v>3 3. Único Contratista</v>
          </cell>
          <cell r="U3098">
            <v>1016065775</v>
          </cell>
          <cell r="V3098" t="str">
            <v>BRIGITH HELENA CLAVIJO RUIZ</v>
          </cell>
        </row>
        <row r="3099">
          <cell r="C3099" t="str">
            <v>981-2024</v>
          </cell>
          <cell r="D3099" t="str">
            <v>Víctor Manuel Del Valle Díaz</v>
          </cell>
          <cell r="E3099" t="str">
            <v>VICTOR MANUEL DEL VALLE DIAZ</v>
          </cell>
          <cell r="F3099" t="str">
            <v>NIT</v>
          </cell>
          <cell r="G3099">
            <v>3402327</v>
          </cell>
          <cell r="H3099">
            <v>3402327</v>
          </cell>
          <cell r="I3099">
            <v>1</v>
          </cell>
          <cell r="K3099" t="str">
            <v>Natural</v>
          </cell>
          <cell r="L3099" t="str">
            <v>2 Jurídica</v>
          </cell>
          <cell r="N3099" t="str">
            <v>3 Privadas (2)</v>
          </cell>
          <cell r="O3099" t="str">
            <v>1 Nacional</v>
          </cell>
          <cell r="Q3099" t="str">
            <v>3 3. Único Contratista</v>
          </cell>
          <cell r="U3099">
            <v>3402327</v>
          </cell>
          <cell r="V3099" t="str">
            <v>VICTOR MANUEL DEL VALLE DIAZ</v>
          </cell>
        </row>
        <row r="3100">
          <cell r="C3100" t="str">
            <v>982-2024</v>
          </cell>
          <cell r="D3100" t="str">
            <v>Paula Andrea Bernal Garcia</v>
          </cell>
          <cell r="E3100" t="str">
            <v>PAULA ANDREA BERNAL GARCIA</v>
          </cell>
          <cell r="F3100" t="str">
            <v>NIT</v>
          </cell>
          <cell r="G3100">
            <v>1032481349</v>
          </cell>
          <cell r="H3100">
            <v>1032481349</v>
          </cell>
          <cell r="I3100">
            <v>5</v>
          </cell>
          <cell r="K3100" t="str">
            <v>Natural</v>
          </cell>
          <cell r="L3100" t="str">
            <v>2 Jurídica</v>
          </cell>
          <cell r="N3100" t="str">
            <v>3 Privadas (2)</v>
          </cell>
          <cell r="O3100" t="str">
            <v>1 Nacional</v>
          </cell>
          <cell r="Q3100" t="str">
            <v>3 3. Único Contratista</v>
          </cell>
          <cell r="U3100">
            <v>1032481349</v>
          </cell>
          <cell r="V3100" t="str">
            <v>PAULA ANDREA BERNAL GARCIA</v>
          </cell>
        </row>
        <row r="3101">
          <cell r="C3101" t="str">
            <v>983-2024</v>
          </cell>
          <cell r="D3101" t="str">
            <v>ANA MARIA TORRES SANZ</v>
          </cell>
          <cell r="E3101" t="str">
            <v>ANA MARIA TORRES SANZ</v>
          </cell>
          <cell r="F3101" t="str">
            <v>NIT</v>
          </cell>
          <cell r="G3101">
            <v>52431940</v>
          </cell>
          <cell r="H3101">
            <v>52431940</v>
          </cell>
          <cell r="I3101">
            <v>7</v>
          </cell>
          <cell r="K3101" t="str">
            <v>Natural</v>
          </cell>
          <cell r="L3101" t="str">
            <v>2 Jurídica</v>
          </cell>
          <cell r="N3101" t="str">
            <v>3 Privadas (2)</v>
          </cell>
          <cell r="O3101" t="str">
            <v>1 Nacional</v>
          </cell>
          <cell r="Q3101" t="str">
            <v>3 3. Único Contratista</v>
          </cell>
          <cell r="U3101">
            <v>52431940</v>
          </cell>
          <cell r="V3101" t="str">
            <v>ANA MARIA TORRES SANZ</v>
          </cell>
        </row>
        <row r="3102">
          <cell r="C3102" t="str">
            <v>984-2024</v>
          </cell>
          <cell r="D3102" t="str">
            <v>SANDRA PATRICIA JAQUE DELGADO</v>
          </cell>
          <cell r="E3102" t="str">
            <v>SANDRA PATRICIA JAQUE DELGADO</v>
          </cell>
          <cell r="F3102" t="str">
            <v>NIT</v>
          </cell>
          <cell r="G3102">
            <v>51834442</v>
          </cell>
          <cell r="H3102">
            <v>51834442</v>
          </cell>
          <cell r="I3102">
            <v>7</v>
          </cell>
          <cell r="K3102" t="str">
            <v>Natural</v>
          </cell>
          <cell r="L3102" t="str">
            <v>2 Jurídica</v>
          </cell>
          <cell r="N3102" t="str">
            <v>3 Privadas (2)</v>
          </cell>
          <cell r="O3102" t="str">
            <v>1 Nacional</v>
          </cell>
          <cell r="Q3102" t="str">
            <v>3 3. Único Contratista</v>
          </cell>
          <cell r="U3102">
            <v>51834442</v>
          </cell>
          <cell r="V3102" t="str">
            <v>SANDRA PATRICIA JAQUE DELGADO</v>
          </cell>
        </row>
        <row r="3103">
          <cell r="C3103" t="str">
            <v>985-2024</v>
          </cell>
          <cell r="D3103" t="str">
            <v>Oscar Daniel Yate Centeno</v>
          </cell>
          <cell r="E3103" t="str">
            <v>OSCAR DANIEL YATE CENTENO</v>
          </cell>
          <cell r="F3103" t="str">
            <v>NIT</v>
          </cell>
          <cell r="G3103">
            <v>80830580</v>
          </cell>
          <cell r="H3103">
            <v>80830580</v>
          </cell>
          <cell r="I3103">
            <v>2</v>
          </cell>
          <cell r="K3103" t="str">
            <v>Natural</v>
          </cell>
          <cell r="L3103" t="str">
            <v>2 Jurídica</v>
          </cell>
          <cell r="N3103" t="str">
            <v>3 Privadas (2)</v>
          </cell>
          <cell r="O3103" t="str">
            <v>1 Nacional</v>
          </cell>
          <cell r="Q3103" t="str">
            <v>3 3. Único Contratista</v>
          </cell>
          <cell r="U3103">
            <v>80830580</v>
          </cell>
          <cell r="V3103" t="str">
            <v>OSCAR DANIEL YATE CENTENO</v>
          </cell>
        </row>
        <row r="3104">
          <cell r="C3104" t="str">
            <v>986-2024</v>
          </cell>
          <cell r="D3104" t="str">
            <v>jessica marcela santos barbosa</v>
          </cell>
          <cell r="E3104" t="str">
            <v>JESSICA MARCELA SANTOS BARBOSA</v>
          </cell>
          <cell r="F3104" t="str">
            <v>Cédula de Ciudadania</v>
          </cell>
          <cell r="G3104">
            <v>1030640594</v>
          </cell>
          <cell r="H3104">
            <v>1030640594</v>
          </cell>
          <cell r="I3104">
            <v>9</v>
          </cell>
          <cell r="K3104" t="str">
            <v>Natural</v>
          </cell>
          <cell r="L3104" t="str">
            <v>1 Natural</v>
          </cell>
          <cell r="M3104" t="str">
            <v>2 Privada (1)</v>
          </cell>
          <cell r="N3104" t="str">
            <v>4 Persona Natural (2)</v>
          </cell>
          <cell r="O3104" t="str">
            <v>1 Nacional</v>
          </cell>
          <cell r="Q3104" t="str">
            <v>3 3. Único Contratista</v>
          </cell>
          <cell r="U3104">
            <v>1030640594</v>
          </cell>
          <cell r="V3104" t="str">
            <v>JESSICA MARCELA SANTOS BARBOSA</v>
          </cell>
        </row>
        <row r="3105">
          <cell r="C3105" t="str">
            <v>987-2024</v>
          </cell>
          <cell r="D3105" t="str">
            <v>JOSE GUIOVANNI HOLGUIN NEIRA</v>
          </cell>
          <cell r="E3105" t="str">
            <v>JOSE GUIOVANNI HOLGUIN NEIRA</v>
          </cell>
          <cell r="F3105" t="str">
            <v>NIT</v>
          </cell>
          <cell r="G3105">
            <v>79840188</v>
          </cell>
          <cell r="H3105">
            <v>79840188</v>
          </cell>
          <cell r="I3105">
            <v>7</v>
          </cell>
          <cell r="J3105" t="str">
            <v>1 Contratista</v>
          </cell>
          <cell r="K3105" t="str">
            <v>Natural</v>
          </cell>
          <cell r="L3105" t="str">
            <v>2 Jurídica</v>
          </cell>
          <cell r="M3105" t="str">
            <v>2 Privada (1)</v>
          </cell>
          <cell r="N3105" t="str">
            <v>3 Privadas (2)</v>
          </cell>
          <cell r="O3105" t="str">
            <v>1 Nacional</v>
          </cell>
          <cell r="P3105" t="str">
            <v>Cll 90 No 13-40 P5</v>
          </cell>
          <cell r="Q3105" t="str">
            <v>3 3. Único Contratista</v>
          </cell>
          <cell r="R3105" t="str">
            <v>MASCULINO</v>
          </cell>
          <cell r="U3105">
            <v>79840188</v>
          </cell>
          <cell r="V3105" t="str">
            <v>JOSE GUIOVANNI HOLGUIN NEIRA</v>
          </cell>
        </row>
        <row r="3106">
          <cell r="C3106" t="str">
            <v>988-2024</v>
          </cell>
          <cell r="D3106" t="str">
            <v>Andrea Lizeth Mejia Tangarife</v>
          </cell>
          <cell r="E3106" t="str">
            <v>ANDREA LIZETH MEJIA TANGARIFE</v>
          </cell>
          <cell r="F3106" t="str">
            <v>NIT</v>
          </cell>
          <cell r="G3106">
            <v>1233690903</v>
          </cell>
          <cell r="H3106">
            <v>1233690903</v>
          </cell>
          <cell r="I3106">
            <v>1</v>
          </cell>
          <cell r="K3106" t="str">
            <v>Natural</v>
          </cell>
          <cell r="L3106" t="str">
            <v>2 Jurídica</v>
          </cell>
          <cell r="N3106" t="str">
            <v>3 Privadas (2)</v>
          </cell>
          <cell r="O3106" t="str">
            <v>1 Nacional</v>
          </cell>
          <cell r="Q3106" t="str">
            <v>3 3. Único Contratista</v>
          </cell>
          <cell r="U3106">
            <v>1233690903</v>
          </cell>
          <cell r="V3106" t="str">
            <v>ANDREA LIZETH MEJIA TANGARIFE</v>
          </cell>
        </row>
        <row r="3107">
          <cell r="C3107" t="str">
            <v>989-2024</v>
          </cell>
          <cell r="D3107" t="str">
            <v>Paula Andrea Ortiz Bernal</v>
          </cell>
          <cell r="E3107" t="str">
            <v>PAULA ANDREA ORTIZ BERNAL</v>
          </cell>
          <cell r="F3107" t="str">
            <v>NIT</v>
          </cell>
          <cell r="G3107">
            <v>1000252201</v>
          </cell>
          <cell r="H3107">
            <v>1000252201</v>
          </cell>
          <cell r="I3107">
            <v>6</v>
          </cell>
          <cell r="K3107" t="str">
            <v>Natural</v>
          </cell>
          <cell r="L3107" t="str">
            <v>2 Jurídica</v>
          </cell>
          <cell r="N3107" t="str">
            <v>3 Privadas (2)</v>
          </cell>
          <cell r="O3107" t="str">
            <v>1 Nacional</v>
          </cell>
          <cell r="Q3107" t="str">
            <v>3 3. Único Contratista</v>
          </cell>
          <cell r="U3107">
            <v>1000252201</v>
          </cell>
          <cell r="V3107" t="str">
            <v>PAULA ANDREA ORTIZ BERNAL</v>
          </cell>
        </row>
        <row r="3108">
          <cell r="C3108" t="str">
            <v>990-2024</v>
          </cell>
          <cell r="D3108" t="str">
            <v>Jenny Fernanda Hernández Mendoza</v>
          </cell>
          <cell r="E3108" t="str">
            <v>JENNY FERNANDA HERNANDEZ MENDOZA</v>
          </cell>
          <cell r="F3108" t="str">
            <v>Cédula de Ciudadania</v>
          </cell>
          <cell r="G3108">
            <v>1031169912</v>
          </cell>
          <cell r="H3108">
            <v>1031169912</v>
          </cell>
          <cell r="I3108">
            <v>2</v>
          </cell>
          <cell r="K3108" t="str">
            <v>Natural</v>
          </cell>
          <cell r="L3108" t="str">
            <v>1 Natural</v>
          </cell>
          <cell r="M3108" t="str">
            <v>2 Privada (1)</v>
          </cell>
          <cell r="N3108" t="str">
            <v>4 Persona Natural (2)</v>
          </cell>
          <cell r="O3108" t="str">
            <v>1 Nacional</v>
          </cell>
          <cell r="Q3108" t="str">
            <v>3 3. Único Contratista</v>
          </cell>
          <cell r="U3108">
            <v>1031169912</v>
          </cell>
          <cell r="V3108" t="str">
            <v>JENNY FERNANDA HERNANDEZ MENDOZA</v>
          </cell>
        </row>
        <row r="3109">
          <cell r="C3109" t="str">
            <v>991-2024</v>
          </cell>
          <cell r="D3109" t="str">
            <v>Jessica Lorena Rojas Castro</v>
          </cell>
          <cell r="E3109" t="str">
            <v>JESSICA LORENA ROJAS CASTRO</v>
          </cell>
          <cell r="F3109" t="str">
            <v>Cédula de Ciudadania</v>
          </cell>
          <cell r="G3109">
            <v>1012426768</v>
          </cell>
          <cell r="H3109">
            <v>1012426768</v>
          </cell>
          <cell r="I3109">
            <v>1</v>
          </cell>
          <cell r="K3109" t="str">
            <v>Natural</v>
          </cell>
          <cell r="L3109" t="str">
            <v>1 Natural</v>
          </cell>
          <cell r="M3109" t="str">
            <v>2 Privada (1)</v>
          </cell>
          <cell r="N3109" t="str">
            <v>4 Persona Natural (2)</v>
          </cell>
          <cell r="O3109" t="str">
            <v>1 Nacional</v>
          </cell>
          <cell r="Q3109" t="str">
            <v>3 3. Único Contratista</v>
          </cell>
          <cell r="U3109">
            <v>1012426768</v>
          </cell>
          <cell r="V3109" t="str">
            <v>JESSICA LORENA ROJAS CASTRO</v>
          </cell>
        </row>
        <row r="3110">
          <cell r="C3110" t="str">
            <v>992-2024</v>
          </cell>
          <cell r="D3110" t="str">
            <v>VIVIANA MARCELA MIRANDA MORENO</v>
          </cell>
          <cell r="E3110" t="str">
            <v>VIVIANA MARCELA MIRANDA MORENO</v>
          </cell>
          <cell r="F3110" t="str">
            <v>Cédula de Ciudadania</v>
          </cell>
          <cell r="G3110">
            <v>1023877694</v>
          </cell>
          <cell r="H3110">
            <v>1023877694</v>
          </cell>
          <cell r="I3110">
            <v>1</v>
          </cell>
          <cell r="K3110" t="str">
            <v>Natural</v>
          </cell>
          <cell r="L3110" t="str">
            <v>1 Natural</v>
          </cell>
          <cell r="M3110" t="str">
            <v>2 Privada (1)</v>
          </cell>
          <cell r="N3110" t="str">
            <v>4 Persona Natural (2)</v>
          </cell>
          <cell r="O3110" t="str">
            <v>1 Nacional</v>
          </cell>
          <cell r="Q3110" t="str">
            <v>3 3. Único Contratista</v>
          </cell>
          <cell r="U3110">
            <v>1023877694</v>
          </cell>
          <cell r="V3110" t="str">
            <v>VIVIANA MARCELA MIRANDA MORENO</v>
          </cell>
        </row>
        <row r="3111">
          <cell r="C3111" t="str">
            <v>993-2024</v>
          </cell>
          <cell r="D3111" t="str">
            <v>Catalina Cortés Cruz</v>
          </cell>
          <cell r="E3111" t="str">
            <v>CATALINA CORTES CRUZ</v>
          </cell>
          <cell r="G3111">
            <v>1022365956</v>
          </cell>
          <cell r="H3111">
            <v>1022365956</v>
          </cell>
          <cell r="I3111">
            <v>3</v>
          </cell>
          <cell r="K3111" t="str">
            <v>Natural</v>
          </cell>
          <cell r="U3111">
            <v>1022365956</v>
          </cell>
          <cell r="V3111" t="str">
            <v>CATALINA CORTES CRUZ</v>
          </cell>
        </row>
        <row r="3112">
          <cell r="C3112" t="str">
            <v>994-2024</v>
          </cell>
          <cell r="D3112" t="str">
            <v>DIANA MILENA VIVAS PEREZ</v>
          </cell>
          <cell r="E3112" t="str">
            <v>DIANA MILENA VIVAS PEREZ</v>
          </cell>
          <cell r="F3112" t="str">
            <v>Cédula de Ciudadania</v>
          </cell>
          <cell r="G3112">
            <v>1018435868</v>
          </cell>
          <cell r="H3112">
            <v>1018435868</v>
          </cell>
          <cell r="I3112">
            <v>1</v>
          </cell>
          <cell r="K3112" t="str">
            <v>Natural</v>
          </cell>
          <cell r="L3112" t="str">
            <v>1 Natural</v>
          </cell>
          <cell r="M3112" t="str">
            <v>2 Privada (1)</v>
          </cell>
          <cell r="N3112" t="str">
            <v>4 Persona Natural (2)</v>
          </cell>
          <cell r="O3112" t="str">
            <v>1 Nacional</v>
          </cell>
          <cell r="Q3112" t="str">
            <v>3 3. Único Contratista</v>
          </cell>
          <cell r="U3112">
            <v>1018435868</v>
          </cell>
          <cell r="V3112" t="str">
            <v>DIANA MILENA VIVAS PEREZ</v>
          </cell>
        </row>
        <row r="3113">
          <cell r="C3113" t="str">
            <v>995-2024</v>
          </cell>
          <cell r="D3113" t="str">
            <v>Gisel Stefanía González Godoy</v>
          </cell>
          <cell r="E3113" t="str">
            <v>GISEL STEFANIA GONZALEZ GODOY</v>
          </cell>
          <cell r="F3113" t="str">
            <v>Cédula de Ciudadania</v>
          </cell>
          <cell r="G3113">
            <v>1015458641</v>
          </cell>
          <cell r="H3113">
            <v>1015458641</v>
          </cell>
          <cell r="I3113">
            <v>3</v>
          </cell>
          <cell r="K3113" t="str">
            <v>Natural</v>
          </cell>
          <cell r="L3113" t="str">
            <v>1 Natural</v>
          </cell>
          <cell r="M3113" t="str">
            <v>2 Privada (1)</v>
          </cell>
          <cell r="N3113" t="str">
            <v>4 Persona Natural (2)</v>
          </cell>
          <cell r="O3113" t="str">
            <v>1 Nacional</v>
          </cell>
          <cell r="Q3113" t="str">
            <v>3 3. Único Contratista</v>
          </cell>
          <cell r="U3113">
            <v>1015458641</v>
          </cell>
          <cell r="V3113" t="str">
            <v>GISEL STEFANIA GONZALEZ GODOY</v>
          </cell>
        </row>
        <row r="3114">
          <cell r="C3114" t="str">
            <v>996-2024</v>
          </cell>
          <cell r="D3114" t="str">
            <v>Sara Valentina Moreno Robayo</v>
          </cell>
          <cell r="E3114" t="str">
            <v>SARA VALENTINA MORENO ROBAYO</v>
          </cell>
          <cell r="F3114" t="str">
            <v>Cédula de Ciudadania</v>
          </cell>
          <cell r="G3114">
            <v>1031170179</v>
          </cell>
          <cell r="H3114">
            <v>1031170179</v>
          </cell>
          <cell r="I3114">
            <v>1</v>
          </cell>
          <cell r="K3114" t="str">
            <v>Natural</v>
          </cell>
          <cell r="L3114" t="str">
            <v>1 Natural</v>
          </cell>
          <cell r="M3114" t="str">
            <v>2 Privada (1)</v>
          </cell>
          <cell r="N3114" t="str">
            <v>4 Persona Natural (2)</v>
          </cell>
          <cell r="O3114" t="str">
            <v>1 Nacional</v>
          </cell>
          <cell r="Q3114" t="str">
            <v>3 3. Único Contratista</v>
          </cell>
          <cell r="U3114">
            <v>1031170179</v>
          </cell>
          <cell r="V3114" t="str">
            <v>SARA VALENTINA MORENO ROBAYO</v>
          </cell>
        </row>
        <row r="3115">
          <cell r="C3115" t="str">
            <v>997-2024</v>
          </cell>
          <cell r="D3115" t="str">
            <v>Sergio Roberto Romero Vergara</v>
          </cell>
          <cell r="E3115" t="str">
            <v>SERGIO ROBERTO ROMERO VERGARA</v>
          </cell>
          <cell r="F3115" t="str">
            <v>Cédula de Ciudadania</v>
          </cell>
          <cell r="G3115">
            <v>1033801691</v>
          </cell>
          <cell r="H3115">
            <v>1033801691</v>
          </cell>
          <cell r="I3115">
            <v>8</v>
          </cell>
          <cell r="K3115" t="str">
            <v>Natural</v>
          </cell>
          <cell r="L3115" t="str">
            <v>1 Natural</v>
          </cell>
          <cell r="M3115" t="str">
            <v>2 Privada (1)</v>
          </cell>
          <cell r="N3115" t="str">
            <v>4 Persona Natural (2)</v>
          </cell>
          <cell r="O3115" t="str">
            <v>1 Nacional</v>
          </cell>
          <cell r="Q3115" t="str">
            <v>3 3. Único Contratista</v>
          </cell>
          <cell r="U3115">
            <v>1033801691</v>
          </cell>
          <cell r="V3115" t="str">
            <v>SERGIO ROBERTO ROMERO VERGARA</v>
          </cell>
        </row>
        <row r="3116">
          <cell r="C3116" t="str">
            <v>998-2024</v>
          </cell>
          <cell r="D3116" t="str">
            <v>yudy Medina</v>
          </cell>
          <cell r="E3116" t="str">
            <v>YUDY CONSUELO MEDINA QUITIAN</v>
          </cell>
          <cell r="F3116" t="str">
            <v>Cédula de Ciudadania</v>
          </cell>
          <cell r="G3116">
            <v>52761943</v>
          </cell>
          <cell r="H3116">
            <v>52761943</v>
          </cell>
          <cell r="I3116">
            <v>4</v>
          </cell>
          <cell r="K3116" t="str">
            <v>Natural</v>
          </cell>
          <cell r="L3116" t="str">
            <v>1 Natural</v>
          </cell>
          <cell r="M3116" t="str">
            <v>2 Privada (1)</v>
          </cell>
          <cell r="N3116" t="str">
            <v>4 Persona Natural (2)</v>
          </cell>
          <cell r="O3116" t="str">
            <v>1 Nacional</v>
          </cell>
          <cell r="Q3116" t="str">
            <v>3 3. Único Contratista</v>
          </cell>
          <cell r="U3116">
            <v>52761943</v>
          </cell>
          <cell r="V3116" t="str">
            <v>YUDY CONSUELO MEDINA QUITIAN</v>
          </cell>
        </row>
        <row r="3117">
          <cell r="C3117" t="str">
            <v>999-2024</v>
          </cell>
          <cell r="D3117" t="str">
            <v>Mónica Johana Méndez Merchán</v>
          </cell>
          <cell r="E3117" t="str">
            <v>MONICA JOHANA MENDEZ MERCHAN</v>
          </cell>
          <cell r="F3117" t="str">
            <v>NIT</v>
          </cell>
          <cell r="G3117">
            <v>1030564366</v>
          </cell>
          <cell r="H3117">
            <v>1030564366</v>
          </cell>
          <cell r="I3117">
            <v>0</v>
          </cell>
          <cell r="K3117" t="str">
            <v>Natural</v>
          </cell>
          <cell r="L3117" t="str">
            <v>2 Jurídica</v>
          </cell>
          <cell r="N3117" t="str">
            <v>3 Privadas (2)</v>
          </cell>
          <cell r="O3117" t="str">
            <v>1 Nacional</v>
          </cell>
          <cell r="Q3117" t="str">
            <v>3 3. Único Contratista</v>
          </cell>
          <cell r="U3117">
            <v>1030564366</v>
          </cell>
          <cell r="V3117" t="str">
            <v>MONICA JOHANA MENDEZ MERCHAN</v>
          </cell>
        </row>
        <row r="3118">
          <cell r="C3118" t="str">
            <v>1670-2024</v>
          </cell>
          <cell r="D3118" t="str">
            <v>Oscar Penagos Vega</v>
          </cell>
          <cell r="E3118" t="str">
            <v>OSCAR ALFREDO PENAGOS VEGA</v>
          </cell>
          <cell r="F3118" t="str">
            <v>Cédula de Ciudadania</v>
          </cell>
          <cell r="G3118">
            <v>1016035730</v>
          </cell>
          <cell r="H3118">
            <v>1016035730</v>
          </cell>
          <cell r="I3118">
            <v>9</v>
          </cell>
          <cell r="K3118" t="str">
            <v>Natural</v>
          </cell>
          <cell r="L3118" t="str">
            <v>1 Natural</v>
          </cell>
          <cell r="M3118" t="str">
            <v>3 Pública (2-3)</v>
          </cell>
          <cell r="N3118" t="str">
            <v>4 Persona Natural (2)</v>
          </cell>
          <cell r="O3118" t="str">
            <v>1 Nacional</v>
          </cell>
          <cell r="Q3118" t="str">
            <v>3 3. Único Contratista</v>
          </cell>
          <cell r="U3118">
            <v>1016035730</v>
          </cell>
          <cell r="V3118" t="str">
            <v>OSCAR ALFREDO PENAGOS VEGA</v>
          </cell>
        </row>
        <row r="3119">
          <cell r="C3119" t="str">
            <v>2574-2024</v>
          </cell>
          <cell r="D3119" t="str">
            <v>NATSUMI GISELLE SOTO KONDO</v>
          </cell>
          <cell r="E3119" t="str">
            <v>NATSUMI GISELLE SOTO KONDO</v>
          </cell>
          <cell r="F3119" t="str">
            <v>Cédula de Ciudadania</v>
          </cell>
          <cell r="G3119">
            <v>1032447502</v>
          </cell>
          <cell r="H3119">
            <v>1032447502</v>
          </cell>
          <cell r="I3119">
            <v>2</v>
          </cell>
          <cell r="K3119" t="str">
            <v>Natural</v>
          </cell>
          <cell r="L3119" t="str">
            <v>1 Natural</v>
          </cell>
          <cell r="M3119" t="str">
            <v>2 Privada (1)</v>
          </cell>
          <cell r="N3119" t="str">
            <v>4 Persona Natural (2)</v>
          </cell>
          <cell r="O3119" t="str">
            <v>1 Nacional</v>
          </cell>
          <cell r="Q3119" t="str">
            <v>3 3. Único Contratista</v>
          </cell>
          <cell r="U3119">
            <v>1032447502</v>
          </cell>
          <cell r="V3119" t="str">
            <v>NATSUMI GISELLE SOTO KONDO</v>
          </cell>
        </row>
        <row r="3120">
          <cell r="C3120" t="str">
            <v>PUFA-001-2024</v>
          </cell>
          <cell r="D3120" t="str">
            <v>PULPO PRODUCCIONES SAS</v>
          </cell>
          <cell r="E3120" t="str">
            <v>PULPO PRODUCCIONES SAS</v>
          </cell>
          <cell r="F3120" t="str">
            <v>Cédula de Ciudadania</v>
          </cell>
          <cell r="G3120">
            <v>901069140</v>
          </cell>
          <cell r="H3120">
            <v>901069140</v>
          </cell>
          <cell r="I3120">
            <v>9</v>
          </cell>
          <cell r="K3120" t="str">
            <v>Jurídica</v>
          </cell>
          <cell r="L3120" t="str">
            <v>1 Natural</v>
          </cell>
          <cell r="M3120" t="str">
            <v>2 Privada (1)</v>
          </cell>
          <cell r="N3120" t="str">
            <v>4 Persona Natural (2)</v>
          </cell>
          <cell r="O3120" t="str">
            <v>1 Nacional</v>
          </cell>
          <cell r="Q3120" t="str">
            <v>3 3. Único Contratista</v>
          </cell>
          <cell r="U3120">
            <v>53001645</v>
          </cell>
          <cell r="V3120" t="str">
            <v>Carolina Huertas Gomez</v>
          </cell>
        </row>
        <row r="3121">
          <cell r="C3121" t="str">
            <v>PUFA-002-2024</v>
          </cell>
          <cell r="D3121" t="str">
            <v>PULPO PRODUCCIONES SAS</v>
          </cell>
          <cell r="E3121" t="str">
            <v>PULPO PRODUCCIONES SAS</v>
          </cell>
          <cell r="F3121" t="str">
            <v>Cédula de Ciudadania</v>
          </cell>
          <cell r="G3121">
            <v>901069140</v>
          </cell>
          <cell r="H3121">
            <v>901069140</v>
          </cell>
          <cell r="I3121">
            <v>9</v>
          </cell>
          <cell r="K3121" t="str">
            <v>Jurídica</v>
          </cell>
          <cell r="L3121" t="str">
            <v>1 Natural</v>
          </cell>
          <cell r="M3121" t="str">
            <v>2 Privada (1)</v>
          </cell>
          <cell r="N3121" t="str">
            <v>4 Persona Natural (2)</v>
          </cell>
          <cell r="O3121" t="str">
            <v>1 Nacional</v>
          </cell>
          <cell r="Q3121" t="str">
            <v>3 3. Único Contratista</v>
          </cell>
          <cell r="U3121">
            <v>53001645</v>
          </cell>
          <cell r="V3121" t="str">
            <v>Carolina Huertas Gomez</v>
          </cell>
        </row>
        <row r="3122">
          <cell r="C3122" t="str">
            <v>PUFA-003-2024</v>
          </cell>
          <cell r="D3122" t="str">
            <v>SCREEN COLOMBIA S.A.S.</v>
          </cell>
          <cell r="E3122" t="str">
            <v>SCREEN COLOMBIA S.A.S.</v>
          </cell>
          <cell r="F3122" t="str">
            <v>Cédula de Ciudadania</v>
          </cell>
          <cell r="G3122">
            <v>900427860</v>
          </cell>
          <cell r="H3122">
            <v>900427860</v>
          </cell>
          <cell r="I3122">
            <v>6</v>
          </cell>
          <cell r="K3122" t="str">
            <v>Jurídica</v>
          </cell>
          <cell r="L3122" t="str">
            <v>1 Natural</v>
          </cell>
          <cell r="M3122" t="str">
            <v>2 Privada (1)</v>
          </cell>
          <cell r="N3122" t="str">
            <v>4 Persona Natural (2)</v>
          </cell>
          <cell r="O3122" t="str">
            <v>1 Nacional</v>
          </cell>
          <cell r="Q3122" t="str">
            <v>3 3. Único Contratista</v>
          </cell>
          <cell r="U3122">
            <v>35195978</v>
          </cell>
          <cell r="V3122" t="str">
            <v>MARIA CAROLINA LUNA ALVAREZ</v>
          </cell>
        </row>
        <row r="3123">
          <cell r="C3123" t="str">
            <v>PUFA-004-2024</v>
          </cell>
          <cell r="D3123" t="str">
            <v>SCREEN COLOMBIA S.A.S.</v>
          </cell>
          <cell r="E3123" t="str">
            <v>SCREEN COLOMBIA S.A.S.</v>
          </cell>
          <cell r="F3123" t="str">
            <v>Cédula de Ciudadania</v>
          </cell>
          <cell r="G3123">
            <v>900427860</v>
          </cell>
          <cell r="H3123">
            <v>900427860</v>
          </cell>
          <cell r="I3123">
            <v>6</v>
          </cell>
          <cell r="K3123" t="str">
            <v>Jurídica</v>
          </cell>
          <cell r="L3123" t="str">
            <v>1 Natural</v>
          </cell>
          <cell r="M3123" t="str">
            <v>2 Privada (1)</v>
          </cell>
          <cell r="N3123" t="str">
            <v>4 Persona Natural (2)</v>
          </cell>
          <cell r="O3123" t="str">
            <v>1 Nacional</v>
          </cell>
          <cell r="Q3123" t="str">
            <v>3 3. Único Contratista</v>
          </cell>
          <cell r="U3123">
            <v>35195978</v>
          </cell>
          <cell r="V3123" t="str">
            <v>MARIA CAROLINA LUNA ALVAREZ</v>
          </cell>
        </row>
        <row r="3124">
          <cell r="C3124" t="str">
            <v>PUFA-005-2024</v>
          </cell>
          <cell r="D3124" t="str">
            <v>SCREEN COLOMBIA S.A.S.</v>
          </cell>
          <cell r="E3124" t="str">
            <v>SCREEN COLOMBIA S.A.S.</v>
          </cell>
          <cell r="F3124" t="str">
            <v>Cédula de Ciudadania</v>
          </cell>
          <cell r="G3124">
            <v>900427860</v>
          </cell>
          <cell r="H3124">
            <v>900427860</v>
          </cell>
          <cell r="I3124">
            <v>6</v>
          </cell>
          <cell r="K3124" t="str">
            <v>Jurídica</v>
          </cell>
          <cell r="L3124" t="str">
            <v>1 Natural</v>
          </cell>
          <cell r="M3124" t="str">
            <v>2 Privada (1)</v>
          </cell>
          <cell r="N3124" t="str">
            <v>4 Persona Natural (2)</v>
          </cell>
          <cell r="O3124" t="str">
            <v>1 Nacional</v>
          </cell>
          <cell r="Q3124" t="str">
            <v>3 3. Único Contratista</v>
          </cell>
          <cell r="U3124">
            <v>35195978</v>
          </cell>
          <cell r="V3124" t="str">
            <v>MARIA CAROLINA LUNA ALVAREZ</v>
          </cell>
        </row>
        <row r="3125">
          <cell r="C3125" t="str">
            <v>PUFA-006-2024</v>
          </cell>
          <cell r="D3125" t="str">
            <v>Central Producciones S.A.S</v>
          </cell>
          <cell r="E3125" t="str">
            <v>CENTRAL PRODUCCIONES S.A.S.</v>
          </cell>
          <cell r="F3125" t="str">
            <v>Cédula de Ciudadania</v>
          </cell>
          <cell r="G3125">
            <v>901146537</v>
          </cell>
          <cell r="H3125">
            <v>901146537</v>
          </cell>
          <cell r="I3125">
            <v>9</v>
          </cell>
          <cell r="K3125" t="str">
            <v>Jurídica</v>
          </cell>
          <cell r="L3125" t="str">
            <v>1 Natural</v>
          </cell>
          <cell r="M3125" t="str">
            <v>2 Privada (1)</v>
          </cell>
          <cell r="N3125" t="str">
            <v>4 Persona Natural (2)</v>
          </cell>
          <cell r="O3125" t="str">
            <v>1 Nacional</v>
          </cell>
          <cell r="Q3125" t="str">
            <v>3 3. Único Contratista</v>
          </cell>
          <cell r="U3125">
            <v>80186926</v>
          </cell>
          <cell r="V3125" t="str">
            <v>Diego Fernando Molina Aldana</v>
          </cell>
        </row>
        <row r="3126">
          <cell r="C3126" t="str">
            <v>PUFA-007-2024</v>
          </cell>
          <cell r="D3126" t="str">
            <v>Central Producciones S.A.S</v>
          </cell>
          <cell r="E3126" t="str">
            <v>CENTRAL PRODUCCIONES S.A.S.</v>
          </cell>
          <cell r="G3126">
            <v>901146537</v>
          </cell>
          <cell r="H3126">
            <v>901146537</v>
          </cell>
          <cell r="I3126">
            <v>9</v>
          </cell>
          <cell r="K3126" t="str">
            <v>Jurídica</v>
          </cell>
          <cell r="M3126" t="str">
            <v>2 Privada (1)</v>
          </cell>
          <cell r="U3126">
            <v>80186926</v>
          </cell>
          <cell r="V3126" t="str">
            <v>Diego Fernando Molina Aldana</v>
          </cell>
        </row>
        <row r="3127">
          <cell r="C3127" t="str">
            <v>PUFA-008-2024</v>
          </cell>
          <cell r="D3127" t="str">
            <v>Central Producciones S.A.S</v>
          </cell>
          <cell r="E3127" t="str">
            <v>CENTRAL PRODUCCIONES S.A.S.</v>
          </cell>
          <cell r="F3127" t="str">
            <v>Cédula de Ciudadania</v>
          </cell>
          <cell r="G3127">
            <v>901146537</v>
          </cell>
          <cell r="H3127">
            <v>901146537</v>
          </cell>
          <cell r="I3127">
            <v>9</v>
          </cell>
          <cell r="K3127" t="str">
            <v>Jurídica</v>
          </cell>
          <cell r="L3127" t="str">
            <v>1 Natural</v>
          </cell>
          <cell r="M3127" t="str">
            <v>2 Privada (1)</v>
          </cell>
          <cell r="N3127" t="str">
            <v>4 Persona Natural (2)</v>
          </cell>
          <cell r="O3127" t="str">
            <v>1 Nacional</v>
          </cell>
          <cell r="Q3127" t="str">
            <v>3 3. Único Contratista</v>
          </cell>
          <cell r="U3127">
            <v>80186926</v>
          </cell>
          <cell r="V3127" t="str">
            <v>Diego Fernando Molina Aldana</v>
          </cell>
        </row>
        <row r="3128">
          <cell r="C3128" t="str">
            <v>PUFA-009-2024</v>
          </cell>
          <cell r="D3128" t="str">
            <v>Central Producciones S.A.S</v>
          </cell>
          <cell r="E3128" t="str">
            <v>CENTRAL PRODUCCIONES S.A.S.</v>
          </cell>
          <cell r="F3128" t="str">
            <v>Cédula de Ciudadania</v>
          </cell>
          <cell r="G3128">
            <v>901146537</v>
          </cell>
          <cell r="H3128">
            <v>901146537</v>
          </cell>
          <cell r="I3128">
            <v>9</v>
          </cell>
          <cell r="K3128" t="str">
            <v>Jurídica</v>
          </cell>
          <cell r="L3128" t="str">
            <v>1 Natural</v>
          </cell>
          <cell r="M3128" t="str">
            <v>2 Privada (1)</v>
          </cell>
          <cell r="N3128" t="str">
            <v>4 Persona Natural (2)</v>
          </cell>
          <cell r="O3128" t="str">
            <v>1 Nacional</v>
          </cell>
          <cell r="Q3128" t="str">
            <v>3 3. Único Contratista</v>
          </cell>
          <cell r="U3128">
            <v>80186926</v>
          </cell>
          <cell r="V3128" t="str">
            <v>Diego Fernando Molina Aldana</v>
          </cell>
        </row>
        <row r="3129">
          <cell r="C3129" t="str">
            <v>PUFA-010-2024</v>
          </cell>
          <cell r="D3129" t="str">
            <v>Central Producciones S.A.S</v>
          </cell>
          <cell r="E3129" t="str">
            <v>CENTRAL PRODUCCIONES S.A.S.</v>
          </cell>
          <cell r="F3129" t="str">
            <v>NIT</v>
          </cell>
          <cell r="G3129">
            <v>901146537</v>
          </cell>
          <cell r="H3129">
            <v>901146537</v>
          </cell>
          <cell r="I3129">
            <v>9</v>
          </cell>
          <cell r="K3129" t="str">
            <v>Jurídica</v>
          </cell>
          <cell r="L3129" t="str">
            <v>2 Jurídica</v>
          </cell>
          <cell r="M3129" t="str">
            <v>2 Privada (1)</v>
          </cell>
          <cell r="N3129" t="str">
            <v>3 Privadas (2)</v>
          </cell>
          <cell r="O3129" t="str">
            <v>1 Nacional</v>
          </cell>
          <cell r="Q3129" t="str">
            <v>3 3. Único Contratista</v>
          </cell>
          <cell r="U3129">
            <v>80186926</v>
          </cell>
          <cell r="V3129" t="str">
            <v>Diego Fernando Molina Aldana</v>
          </cell>
        </row>
        <row r="3130">
          <cell r="C3130" t="str">
            <v>PUFA-011-2024</v>
          </cell>
          <cell r="D3130" t="str">
            <v>LA URBE Agencia de Comunicaciones S.A.S.</v>
          </cell>
          <cell r="E3130" t="str">
            <v>LA URBE AGENCIA DE COMUNICACIONES S. A .S</v>
          </cell>
          <cell r="F3130" t="str">
            <v>Cédula de Ciudadania</v>
          </cell>
          <cell r="G3130">
            <v>900348245</v>
          </cell>
          <cell r="H3130">
            <v>900348245</v>
          </cell>
          <cell r="I3130">
            <v>7</v>
          </cell>
          <cell r="K3130" t="str">
            <v>Jurídica</v>
          </cell>
          <cell r="L3130" t="str">
            <v>1 Natural</v>
          </cell>
          <cell r="M3130" t="str">
            <v>2 Privada (1)</v>
          </cell>
          <cell r="N3130" t="str">
            <v>4 Persona Natural (2)</v>
          </cell>
          <cell r="O3130" t="str">
            <v>1 Nacional</v>
          </cell>
          <cell r="Q3130" t="str">
            <v>3 3. Único Contratista</v>
          </cell>
          <cell r="U3130">
            <v>34001048</v>
          </cell>
          <cell r="V3130" t="str">
            <v>lina maria cardona rodriguez</v>
          </cell>
        </row>
        <row r="3131">
          <cell r="C3131" t="str">
            <v>PUFA-012-2024</v>
          </cell>
          <cell r="D3131" t="str">
            <v>BARBARO PRODUCCIONES S.A.S</v>
          </cell>
          <cell r="E3131" t="str">
            <v>BARBARO PRODUCCIONES S.A.S.</v>
          </cell>
          <cell r="F3131" t="str">
            <v>Cédula de Ciudadania</v>
          </cell>
          <cell r="G3131">
            <v>901555355</v>
          </cell>
          <cell r="H3131">
            <v>901555355</v>
          </cell>
          <cell r="I3131">
            <v>1</v>
          </cell>
          <cell r="K3131" t="str">
            <v>Jurídica</v>
          </cell>
          <cell r="L3131" t="str">
            <v>1 Natural</v>
          </cell>
          <cell r="M3131" t="str">
            <v>2 Privada (1)</v>
          </cell>
          <cell r="N3131" t="str">
            <v>4 Persona Natural (2)</v>
          </cell>
          <cell r="O3131" t="str">
            <v>1 Nacional</v>
          </cell>
          <cell r="Q3131" t="str">
            <v>3 3. Único Contratista</v>
          </cell>
          <cell r="U3131">
            <v>80184936</v>
          </cell>
          <cell r="V3131" t="str">
            <v>ALBERTO HUGO MOLINA ALDANA</v>
          </cell>
        </row>
        <row r="3132">
          <cell r="C3132" t="str">
            <v>PUFA-013-2024</v>
          </cell>
          <cell r="D3132" t="str">
            <v>ALMA PRODUCCIONES AUDIOVISUALES SAS</v>
          </cell>
          <cell r="E3132" t="str">
            <v>ALMA PRODUCCIONES AUDIOVISUALES S.A.S</v>
          </cell>
          <cell r="F3132" t="str">
            <v>Cédula de Ciudadania</v>
          </cell>
          <cell r="G3132">
            <v>901640014</v>
          </cell>
          <cell r="H3132">
            <v>901640014</v>
          </cell>
          <cell r="I3132">
            <v>7</v>
          </cell>
          <cell r="K3132" t="str">
            <v>Jurídica</v>
          </cell>
          <cell r="L3132" t="str">
            <v>1 Natural</v>
          </cell>
          <cell r="M3132" t="str">
            <v>2 Privada (1)</v>
          </cell>
          <cell r="N3132" t="str">
            <v>4 Persona Natural (2)</v>
          </cell>
          <cell r="O3132" t="str">
            <v>1 Nacional</v>
          </cell>
          <cell r="Q3132" t="str">
            <v>3 3. Único Contratista</v>
          </cell>
          <cell r="U3132">
            <v>53124168</v>
          </cell>
          <cell r="V3132" t="str">
            <v>Gina Marcela Samper Cruz</v>
          </cell>
        </row>
        <row r="3133">
          <cell r="C3133" t="str">
            <v>PUFA-014-2024</v>
          </cell>
          <cell r="D3133" t="str">
            <v>Central Producciones S.A.S</v>
          </cell>
          <cell r="E3133" t="str">
            <v>CENTRAL PRODUCCIONES S.A.S.</v>
          </cell>
          <cell r="F3133" t="str">
            <v>Cédula de Ciudadania</v>
          </cell>
          <cell r="G3133">
            <v>901146537</v>
          </cell>
          <cell r="H3133">
            <v>901146537</v>
          </cell>
          <cell r="I3133">
            <v>9</v>
          </cell>
          <cell r="K3133" t="str">
            <v>Jurídica</v>
          </cell>
          <cell r="L3133" t="str">
            <v>1 Natural</v>
          </cell>
          <cell r="M3133" t="str">
            <v>2 Privada (1)</v>
          </cell>
          <cell r="N3133" t="str">
            <v>4 Persona Natural (2)</v>
          </cell>
          <cell r="O3133" t="str">
            <v>1 Nacional</v>
          </cell>
          <cell r="Q3133" t="str">
            <v>3 3. Único Contratista</v>
          </cell>
          <cell r="U3133">
            <v>80186926</v>
          </cell>
          <cell r="V3133" t="str">
            <v>Diego Fernando Molina Aldana</v>
          </cell>
        </row>
        <row r="3134">
          <cell r="C3134" t="str">
            <v>PUFA-015-2024</v>
          </cell>
          <cell r="D3134" t="str">
            <v>LOVE PRODUCCIONES S.A.S.</v>
          </cell>
          <cell r="E3134" t="str">
            <v>L O V E P R O D U C C I O N E S SAS</v>
          </cell>
          <cell r="F3134" t="str">
            <v>NIT</v>
          </cell>
          <cell r="G3134">
            <v>900464950</v>
          </cell>
          <cell r="H3134">
            <v>900464950</v>
          </cell>
          <cell r="I3134">
            <v>8</v>
          </cell>
          <cell r="K3134" t="str">
            <v>Jurídica</v>
          </cell>
          <cell r="L3134" t="str">
            <v>2 Jurídica</v>
          </cell>
          <cell r="M3134" t="str">
            <v>2 Privada (1)</v>
          </cell>
          <cell r="N3134" t="str">
            <v>3 Privadas (2)</v>
          </cell>
          <cell r="O3134" t="str">
            <v>1 Nacional</v>
          </cell>
          <cell r="Q3134" t="str">
            <v>3 3. Único Contratista</v>
          </cell>
          <cell r="U3134">
            <v>52780351</v>
          </cell>
          <cell r="V3134" t="str">
            <v>DANIA MARGARITA LOZADA PEREZ</v>
          </cell>
        </row>
        <row r="3135">
          <cell r="C3135" t="str">
            <v>PUFA-016-2024</v>
          </cell>
          <cell r="D3135" t="str">
            <v>PULPO PRODUCCIONES SAS</v>
          </cell>
          <cell r="E3135" t="str">
            <v>PULPO PRODUCCIONES SAS</v>
          </cell>
          <cell r="F3135" t="str">
            <v>Cédula de Ciudadania</v>
          </cell>
          <cell r="G3135">
            <v>901069140</v>
          </cell>
          <cell r="H3135">
            <v>901069140</v>
          </cell>
          <cell r="I3135">
            <v>9</v>
          </cell>
          <cell r="K3135" t="str">
            <v>Jurídica</v>
          </cell>
          <cell r="L3135" t="str">
            <v>1 Natural</v>
          </cell>
          <cell r="M3135" t="str">
            <v>2 Privada (1)</v>
          </cell>
          <cell r="N3135" t="str">
            <v>4 Persona Natural (2)</v>
          </cell>
          <cell r="O3135" t="str">
            <v>1 Nacional</v>
          </cell>
          <cell r="Q3135" t="str">
            <v>3 3. Único Contratista</v>
          </cell>
          <cell r="U3135">
            <v>53001645</v>
          </cell>
          <cell r="V3135" t="str">
            <v>Carolina Huertas Gomez</v>
          </cell>
        </row>
        <row r="3136">
          <cell r="C3136" t="str">
            <v>PUFA-017-2024</v>
          </cell>
          <cell r="D3136" t="str">
            <v>TIS PRODUCTIONS COLOMBIA SAS</v>
          </cell>
          <cell r="E3136" t="str">
            <v>TIS PRODUCTIONS COLOMBIA S.A.S</v>
          </cell>
          <cell r="F3136" t="str">
            <v>Cédula de Ciudadania</v>
          </cell>
          <cell r="G3136">
            <v>860063869</v>
          </cell>
          <cell r="H3136">
            <v>860063869</v>
          </cell>
          <cell r="I3136">
            <v>3</v>
          </cell>
          <cell r="K3136" t="str">
            <v>Jurídica</v>
          </cell>
          <cell r="L3136" t="str">
            <v>1 Natural</v>
          </cell>
          <cell r="M3136" t="str">
            <v>2 Privada (1)</v>
          </cell>
          <cell r="N3136" t="str">
            <v>4 Persona Natural (2)</v>
          </cell>
          <cell r="O3136" t="str">
            <v>1 Nacional</v>
          </cell>
          <cell r="Q3136" t="str">
            <v>3 3. Único Contratista</v>
          </cell>
          <cell r="U3136">
            <v>41648048</v>
          </cell>
          <cell r="V3136" t="str">
            <v>MARTHA LUCÍA GOYENECHE PARDO</v>
          </cell>
        </row>
        <row r="3137">
          <cell r="C3137" t="str">
            <v>PUFA-018-2024</v>
          </cell>
          <cell r="D3137" t="str">
            <v>TIS PRODUCTIONS COLOMBIA SAS</v>
          </cell>
          <cell r="E3137" t="str">
            <v>TIS PRODUCTIONS COLOMBIA S.A.S</v>
          </cell>
          <cell r="F3137" t="str">
            <v>Cédula de Ciudadania</v>
          </cell>
          <cell r="G3137">
            <v>860063869</v>
          </cell>
          <cell r="H3137">
            <v>860063869</v>
          </cell>
          <cell r="I3137">
            <v>3</v>
          </cell>
          <cell r="K3137" t="str">
            <v>Jurídica</v>
          </cell>
          <cell r="L3137" t="str">
            <v>1 Natural</v>
          </cell>
          <cell r="M3137" t="str">
            <v>2 Privada (1)</v>
          </cell>
          <cell r="N3137" t="str">
            <v>4 Persona Natural (2)</v>
          </cell>
          <cell r="O3137" t="str">
            <v>1 Nacional</v>
          </cell>
          <cell r="Q3137" t="str">
            <v>3 3. Único Contratista</v>
          </cell>
          <cell r="U3137">
            <v>41648048</v>
          </cell>
          <cell r="V3137" t="str">
            <v>MARTHA LUCÍA GOYENECHE PARDO</v>
          </cell>
        </row>
        <row r="3138">
          <cell r="C3138" t="str">
            <v>PUFA-019-2024</v>
          </cell>
          <cell r="D3138" t="str">
            <v>OTRO LEVEL PRODUCCIONES SAS</v>
          </cell>
          <cell r="E3138" t="str">
            <v>OTRO LEVEL PRODUCCIONES SAS</v>
          </cell>
          <cell r="F3138" t="str">
            <v>Cédula de Ciudadania</v>
          </cell>
          <cell r="G3138">
            <v>901074835</v>
          </cell>
          <cell r="H3138">
            <v>901074835</v>
          </cell>
          <cell r="I3138">
            <v>9</v>
          </cell>
          <cell r="K3138" t="str">
            <v>Jurídica</v>
          </cell>
          <cell r="L3138" t="str">
            <v>1 Natural</v>
          </cell>
          <cell r="M3138" t="str">
            <v>2 Privada (1)</v>
          </cell>
          <cell r="N3138" t="str">
            <v>4 Persona Natural (2)</v>
          </cell>
          <cell r="O3138" t="str">
            <v>1 Nacional</v>
          </cell>
          <cell r="Q3138" t="str">
            <v>3 3. Único Contratista</v>
          </cell>
          <cell r="U3138">
            <v>80240385</v>
          </cell>
          <cell r="V3138" t="str">
            <v>BEYNER FABIO VALLEJO ROJAS</v>
          </cell>
        </row>
        <row r="3139">
          <cell r="C3139" t="str">
            <v>PUFA-020-2024</v>
          </cell>
          <cell r="D3139" t="str">
            <v>OTRO LEVEL PRODUCCIONES SAS</v>
          </cell>
          <cell r="E3139" t="str">
            <v>OTRO LEVEL PRODUCCIONES SAS</v>
          </cell>
          <cell r="F3139" t="str">
            <v>Cédula de Ciudadania</v>
          </cell>
          <cell r="G3139">
            <v>901074835</v>
          </cell>
          <cell r="H3139">
            <v>901074835</v>
          </cell>
          <cell r="I3139">
            <v>9</v>
          </cell>
          <cell r="K3139" t="str">
            <v>Jurídica</v>
          </cell>
          <cell r="L3139" t="str">
            <v>1 Natural</v>
          </cell>
          <cell r="M3139" t="str">
            <v>2 Privada (1)</v>
          </cell>
          <cell r="N3139" t="str">
            <v>4 Persona Natural (2)</v>
          </cell>
          <cell r="O3139" t="str">
            <v>1 Nacional</v>
          </cell>
          <cell r="Q3139" t="str">
            <v>3 3. Único Contratista</v>
          </cell>
          <cell r="U3139">
            <v>80240385</v>
          </cell>
          <cell r="V3139" t="str">
            <v>BEYNER FABIO VALLEJO ROJAS</v>
          </cell>
        </row>
        <row r="3140">
          <cell r="C3140" t="str">
            <v>PUFA-021-2024</v>
          </cell>
          <cell r="D3140" t="str">
            <v>OTRO LEVEL PRODUCCIONES SAS</v>
          </cell>
          <cell r="E3140" t="str">
            <v>OTRO LEVEL PRODUCCIONES SAS</v>
          </cell>
          <cell r="F3140" t="str">
            <v>Cédula de Ciudadania</v>
          </cell>
          <cell r="G3140">
            <v>901074835</v>
          </cell>
          <cell r="H3140">
            <v>901074835</v>
          </cell>
          <cell r="I3140">
            <v>9</v>
          </cell>
          <cell r="K3140" t="str">
            <v>Jurídica</v>
          </cell>
          <cell r="L3140" t="str">
            <v>1 Natural</v>
          </cell>
          <cell r="M3140" t="str">
            <v>2 Privada (1)</v>
          </cell>
          <cell r="N3140" t="str">
            <v>4 Persona Natural (2)</v>
          </cell>
          <cell r="O3140" t="str">
            <v>1 Nacional</v>
          </cell>
          <cell r="Q3140" t="str">
            <v>3 3. Único Contratista</v>
          </cell>
          <cell r="U3140">
            <v>80240385</v>
          </cell>
          <cell r="V3140" t="str">
            <v>BEYNER FABIO VALLEJO ROJAS</v>
          </cell>
        </row>
        <row r="3141">
          <cell r="C3141" t="str">
            <v>PUFA-022-2024</v>
          </cell>
          <cell r="D3141" t="str">
            <v>OTRO LEVEL PRODUCCIONES SAS</v>
          </cell>
          <cell r="E3141" t="str">
            <v>OTRO LEVEL PRODUCCIONES SAS</v>
          </cell>
          <cell r="F3141" t="str">
            <v>NIT</v>
          </cell>
          <cell r="G3141">
            <v>901074835</v>
          </cell>
          <cell r="H3141">
            <v>901074835</v>
          </cell>
          <cell r="I3141">
            <v>9</v>
          </cell>
          <cell r="K3141" t="str">
            <v>Jurídica</v>
          </cell>
          <cell r="L3141" t="str">
            <v>2 Jurídica</v>
          </cell>
          <cell r="M3141" t="str">
            <v>2 Privada (1)</v>
          </cell>
          <cell r="N3141" t="str">
            <v>3 Privadas (2)</v>
          </cell>
          <cell r="O3141" t="str">
            <v>1 Nacional</v>
          </cell>
          <cell r="Q3141" t="str">
            <v>3 3. Único Contratista</v>
          </cell>
          <cell r="U3141">
            <v>80240385</v>
          </cell>
          <cell r="V3141" t="str">
            <v>BEYNER FABIO VALLEJO ROJAS</v>
          </cell>
        </row>
        <row r="3142">
          <cell r="C3142" t="str">
            <v>PUFA-023-2024</v>
          </cell>
          <cell r="D3142" t="str">
            <v>SENTIDOS COMERCIALES SAS</v>
          </cell>
          <cell r="E3142" t="str">
            <v>SENTI2 COMERCIALES SAS</v>
          </cell>
          <cell r="F3142" t="str">
            <v>Cédula de Ciudadania</v>
          </cell>
          <cell r="G3142">
            <v>901479173</v>
          </cell>
          <cell r="H3142">
            <v>901479173</v>
          </cell>
          <cell r="I3142">
            <v>0</v>
          </cell>
          <cell r="K3142" t="str">
            <v>Jurídica</v>
          </cell>
          <cell r="L3142" t="str">
            <v>1 Natural</v>
          </cell>
          <cell r="M3142" t="str">
            <v>2 Privada (1)</v>
          </cell>
          <cell r="N3142" t="str">
            <v>4 Persona Natural (2)</v>
          </cell>
          <cell r="O3142" t="str">
            <v>1 Nacional</v>
          </cell>
          <cell r="Q3142" t="str">
            <v>3 3. Único Contratista</v>
          </cell>
          <cell r="U3142">
            <v>51786205</v>
          </cell>
          <cell r="V3142" t="str">
            <v>MARIA INES CARRASCO GONZÁLEZ</v>
          </cell>
        </row>
        <row r="3143">
          <cell r="C3143" t="str">
            <v>PUFA-024-2024</v>
          </cell>
          <cell r="D3143" t="str">
            <v>LOVE PRODUCCIONES S.A.S.</v>
          </cell>
          <cell r="E3143" t="str">
            <v>L O V E P R O D U C C I O N E S SAS</v>
          </cell>
          <cell r="F3143" t="str">
            <v>Cédula de Ciudadania</v>
          </cell>
          <cell r="G3143">
            <v>900464950</v>
          </cell>
          <cell r="H3143">
            <v>900464950</v>
          </cell>
          <cell r="I3143">
            <v>8</v>
          </cell>
          <cell r="K3143" t="str">
            <v>Jurídica</v>
          </cell>
          <cell r="L3143" t="str">
            <v>1 Natural</v>
          </cell>
          <cell r="M3143" t="str">
            <v>2 Privada (1)</v>
          </cell>
          <cell r="N3143" t="str">
            <v>4 Persona Natural (2)</v>
          </cell>
          <cell r="O3143" t="str">
            <v>1 Nacional</v>
          </cell>
          <cell r="Q3143" t="str">
            <v>3 3. Único Contratista</v>
          </cell>
          <cell r="U3143">
            <v>52780351</v>
          </cell>
          <cell r="V3143" t="str">
            <v>DANIA MARGARITA LOZADA PEREZ</v>
          </cell>
        </row>
        <row r="3144">
          <cell r="C3144" t="str">
            <v>PUFA-025-2024</v>
          </cell>
          <cell r="D3144" t="str">
            <v>PULPO PRODUCCIONES SAS</v>
          </cell>
          <cell r="E3144" t="str">
            <v>PULPO PRODUCCIONES SAS</v>
          </cell>
          <cell r="F3144" t="str">
            <v>Cédula de Ciudadania</v>
          </cell>
          <cell r="G3144">
            <v>901069140</v>
          </cell>
          <cell r="H3144">
            <v>901069140</v>
          </cell>
          <cell r="I3144">
            <v>9</v>
          </cell>
          <cell r="K3144" t="str">
            <v>Jurídica</v>
          </cell>
          <cell r="L3144" t="str">
            <v>1 Natural</v>
          </cell>
          <cell r="M3144" t="str">
            <v>2 Privada (1)</v>
          </cell>
          <cell r="N3144" t="str">
            <v>4 Persona Natural (2)</v>
          </cell>
          <cell r="O3144" t="str">
            <v>1 Nacional</v>
          </cell>
          <cell r="Q3144" t="str">
            <v>3 3. Único Contratista</v>
          </cell>
          <cell r="U3144">
            <v>53001645</v>
          </cell>
          <cell r="V3144" t="str">
            <v>Carolina Huertas Gomez</v>
          </cell>
        </row>
        <row r="3145">
          <cell r="C3145" t="str">
            <v>PUFA-026-2024</v>
          </cell>
          <cell r="D3145" t="str">
            <v>PULPO PRODUCCIONES SAS</v>
          </cell>
          <cell r="E3145" t="str">
            <v>PULPO PRODUCCIONES SAS</v>
          </cell>
          <cell r="F3145" t="str">
            <v>Cédula de Ciudadania</v>
          </cell>
          <cell r="G3145">
            <v>901069140</v>
          </cell>
          <cell r="H3145">
            <v>901069140</v>
          </cell>
          <cell r="I3145">
            <v>9</v>
          </cell>
          <cell r="K3145" t="str">
            <v>Jurídica</v>
          </cell>
          <cell r="L3145" t="str">
            <v>1 Natural</v>
          </cell>
          <cell r="M3145" t="str">
            <v>2 Privada (1)</v>
          </cell>
          <cell r="N3145" t="str">
            <v>4 Persona Natural (2)</v>
          </cell>
          <cell r="O3145" t="str">
            <v>1 Nacional</v>
          </cell>
          <cell r="Q3145" t="str">
            <v>3 3. Único Contratista</v>
          </cell>
          <cell r="U3145">
            <v>53001645</v>
          </cell>
          <cell r="V3145" t="str">
            <v>Carolina Huertas Gomez</v>
          </cell>
        </row>
        <row r="3146">
          <cell r="C3146" t="str">
            <v>PUFA-027-2024</v>
          </cell>
          <cell r="D3146" t="str">
            <v>MI PRODUCTORA S.A.S.</v>
          </cell>
          <cell r="E3146" t="str">
            <v>MI PRODUCTORA S.A.S</v>
          </cell>
          <cell r="F3146" t="str">
            <v>Cédula de Ciudadania</v>
          </cell>
          <cell r="G3146">
            <v>900734598</v>
          </cell>
          <cell r="H3146">
            <v>900734598</v>
          </cell>
          <cell r="I3146">
            <v>7</v>
          </cell>
          <cell r="K3146" t="str">
            <v>Jurídica</v>
          </cell>
          <cell r="L3146" t="str">
            <v>1 Natural</v>
          </cell>
          <cell r="M3146" t="str">
            <v>2 Privada (1)</v>
          </cell>
          <cell r="N3146" t="str">
            <v>4 Persona Natural (2)</v>
          </cell>
          <cell r="O3146" t="str">
            <v>1 Nacional</v>
          </cell>
          <cell r="Q3146" t="str">
            <v>3 3. Único Contratista</v>
          </cell>
          <cell r="U3146">
            <v>1014187537</v>
          </cell>
          <cell r="V3146" t="str">
            <v>GINA BRIGGITTE RINCON NIÑO</v>
          </cell>
        </row>
        <row r="3147">
          <cell r="C3147" t="str">
            <v>PUFA-028-2024</v>
          </cell>
          <cell r="D3147" t="str">
            <v>OSO BRAVO FILMS S A S</v>
          </cell>
          <cell r="E3147" t="str">
            <v>OSO BRAVO FILMS S A S</v>
          </cell>
          <cell r="F3147" t="str">
            <v>Cédula de Ciudadania</v>
          </cell>
          <cell r="G3147">
            <v>901569979</v>
          </cell>
          <cell r="H3147">
            <v>901569979</v>
          </cell>
          <cell r="I3147">
            <v>6</v>
          </cell>
          <cell r="K3147" t="str">
            <v>Jurídica</v>
          </cell>
          <cell r="L3147" t="str">
            <v>1 Natural</v>
          </cell>
          <cell r="M3147" t="str">
            <v>2 Privada (1)</v>
          </cell>
          <cell r="N3147" t="str">
            <v>4 Persona Natural (2)</v>
          </cell>
          <cell r="O3147" t="str">
            <v>1 Nacional</v>
          </cell>
          <cell r="Q3147" t="str">
            <v>3 3. Único Contratista</v>
          </cell>
          <cell r="U3147">
            <v>1020776722</v>
          </cell>
          <cell r="V3147" t="str">
            <v>ANDREA ALEJANDRA ORTIZ CASTELLANOS</v>
          </cell>
        </row>
        <row r="3148">
          <cell r="C3148" t="str">
            <v>PUFA-029-2024</v>
          </cell>
          <cell r="D3148" t="str">
            <v>OTRO LEVEL PRODUCCIONES SAS</v>
          </cell>
          <cell r="E3148" t="str">
            <v>OTRO LEVEL PRODUCCIONES SAS</v>
          </cell>
          <cell r="F3148" t="str">
            <v>NIT</v>
          </cell>
          <cell r="G3148">
            <v>901074835</v>
          </cell>
          <cell r="H3148">
            <v>901074835</v>
          </cell>
          <cell r="I3148">
            <v>9</v>
          </cell>
          <cell r="K3148" t="str">
            <v>Jurídica</v>
          </cell>
          <cell r="L3148" t="str">
            <v>2 Jurídica</v>
          </cell>
          <cell r="M3148" t="str">
            <v>2 Privada (1)</v>
          </cell>
          <cell r="N3148" t="str">
            <v>3 Privadas (2)</v>
          </cell>
          <cell r="O3148" t="str">
            <v>1 Nacional</v>
          </cell>
          <cell r="Q3148" t="str">
            <v>3 3. Único Contratista</v>
          </cell>
          <cell r="U3148">
            <v>80240385</v>
          </cell>
          <cell r="V3148" t="str">
            <v>BEYNER FABIO VALLEJO ROJAS</v>
          </cell>
        </row>
        <row r="3149">
          <cell r="C3149" t="str">
            <v>PUFA-030-2024</v>
          </cell>
          <cell r="D3149" t="str">
            <v>OTRO LEVEL PRODUCCIONES SAS</v>
          </cell>
          <cell r="E3149" t="str">
            <v>OTRO LEVEL PRODUCCIONES SAS</v>
          </cell>
          <cell r="F3149" t="str">
            <v>Cédula de Ciudadania</v>
          </cell>
          <cell r="G3149">
            <v>901074835</v>
          </cell>
          <cell r="H3149">
            <v>901074835</v>
          </cell>
          <cell r="I3149">
            <v>9</v>
          </cell>
          <cell r="K3149" t="str">
            <v>Jurídica</v>
          </cell>
          <cell r="L3149" t="str">
            <v>1 Natural</v>
          </cell>
          <cell r="M3149" t="str">
            <v>2 Privada (1)</v>
          </cell>
          <cell r="N3149" t="str">
            <v>4 Persona Natural (2)</v>
          </cell>
          <cell r="O3149" t="str">
            <v>1 Nacional</v>
          </cell>
          <cell r="Q3149" t="str">
            <v>3 3. Único Contratista</v>
          </cell>
          <cell r="U3149">
            <v>80240385</v>
          </cell>
          <cell r="V3149" t="str">
            <v>BEYNER FABIO VALLEJO ROJAS</v>
          </cell>
        </row>
        <row r="3150">
          <cell r="C3150" t="str">
            <v>PUFA-031-2024</v>
          </cell>
          <cell r="D3150" t="str">
            <v>EL CICLON FILMS S.A.S</v>
          </cell>
          <cell r="E3150" t="str">
            <v>EL CICLON FILMS SAS</v>
          </cell>
          <cell r="F3150" t="str">
            <v>Cédula de Ciudadania</v>
          </cell>
          <cell r="G3150">
            <v>901294731</v>
          </cell>
          <cell r="H3150">
            <v>901294731</v>
          </cell>
          <cell r="I3150">
            <v>5</v>
          </cell>
          <cell r="K3150" t="str">
            <v>Jurídica</v>
          </cell>
          <cell r="L3150" t="str">
            <v>1 Natural</v>
          </cell>
          <cell r="M3150" t="str">
            <v>2 Privada (1)</v>
          </cell>
          <cell r="N3150" t="str">
            <v>4 Persona Natural (2)</v>
          </cell>
          <cell r="O3150" t="str">
            <v>1 Nacional</v>
          </cell>
          <cell r="Q3150" t="str">
            <v>3 3. Único Contratista</v>
          </cell>
          <cell r="U3150">
            <v>80168289</v>
          </cell>
          <cell r="V3150" t="str">
            <v>ALVARO ALEXIS MANRIQUE JACOME</v>
          </cell>
        </row>
        <row r="3151">
          <cell r="C3151" t="str">
            <v>PUFA-032-2024</v>
          </cell>
          <cell r="D3151" t="str">
            <v>OTRO LEVEL PRODUCCIONES SAS</v>
          </cell>
          <cell r="E3151" t="str">
            <v>OTRO LEVEL PRODUCCIONES SAS</v>
          </cell>
          <cell r="F3151" t="str">
            <v>Cédula de Ciudadania</v>
          </cell>
          <cell r="G3151">
            <v>901074835</v>
          </cell>
          <cell r="H3151">
            <v>901074835</v>
          </cell>
          <cell r="I3151">
            <v>9</v>
          </cell>
          <cell r="K3151" t="str">
            <v>Jurídica</v>
          </cell>
          <cell r="L3151" t="str">
            <v>1 Natural</v>
          </cell>
          <cell r="M3151" t="str">
            <v>2 Privada (1)</v>
          </cell>
          <cell r="N3151" t="str">
            <v>4 Persona Natural (2)</v>
          </cell>
          <cell r="O3151" t="str">
            <v>1 Nacional</v>
          </cell>
          <cell r="Q3151" t="str">
            <v>3 3. Único Contratista</v>
          </cell>
          <cell r="U3151">
            <v>80240385</v>
          </cell>
          <cell r="V3151" t="str">
            <v>BEYNER FABIO VALLEJO ROJAS</v>
          </cell>
        </row>
        <row r="3152">
          <cell r="C3152" t="str">
            <v>PUFA-033-2024</v>
          </cell>
          <cell r="D3152" t="str">
            <v>EL CICLON FILMS S.A.S</v>
          </cell>
          <cell r="E3152" t="str">
            <v>EL CICLON FILMS SAS</v>
          </cell>
          <cell r="F3152" t="str">
            <v>Cédula de Ciudadania</v>
          </cell>
          <cell r="G3152">
            <v>901294731</v>
          </cell>
          <cell r="H3152">
            <v>901294731</v>
          </cell>
          <cell r="I3152">
            <v>5</v>
          </cell>
          <cell r="K3152" t="str">
            <v>Jurídica</v>
          </cell>
          <cell r="L3152" t="str">
            <v>1 Natural</v>
          </cell>
          <cell r="M3152" t="str">
            <v>2 Privada (1)</v>
          </cell>
          <cell r="N3152" t="str">
            <v>4 Persona Natural (2)</v>
          </cell>
          <cell r="O3152" t="str">
            <v>1 Nacional</v>
          </cell>
          <cell r="Q3152" t="str">
            <v>3 3. Único Contratista</v>
          </cell>
          <cell r="U3152">
            <v>80168289</v>
          </cell>
          <cell r="V3152" t="str">
            <v>ALVARO ALEXIS MANRIQUE JACOME</v>
          </cell>
        </row>
        <row r="3153">
          <cell r="C3153" t="str">
            <v>PUFA-034-2024</v>
          </cell>
          <cell r="D3153" t="str">
            <v>LOVE PRODUCCIONES S.A.S.</v>
          </cell>
          <cell r="E3153" t="str">
            <v>L O V E P R O D U C C I O N E S SAS</v>
          </cell>
          <cell r="F3153" t="str">
            <v>Cédula de Ciudadania</v>
          </cell>
          <cell r="G3153">
            <v>900464950</v>
          </cell>
          <cell r="H3153">
            <v>900464950</v>
          </cell>
          <cell r="I3153">
            <v>8</v>
          </cell>
          <cell r="K3153" t="str">
            <v>Jurídica</v>
          </cell>
          <cell r="L3153" t="str">
            <v>1 Natural</v>
          </cell>
          <cell r="M3153" t="str">
            <v>2 Privada (1)</v>
          </cell>
          <cell r="N3153" t="str">
            <v>4 Persona Natural (2)</v>
          </cell>
          <cell r="O3153" t="str">
            <v>1 Nacional</v>
          </cell>
          <cell r="Q3153" t="str">
            <v>3 3. Único Contratista</v>
          </cell>
          <cell r="U3153">
            <v>52780351</v>
          </cell>
          <cell r="V3153" t="str">
            <v>DANIA MARGARITA LOZADA PEREZ</v>
          </cell>
        </row>
        <row r="3154">
          <cell r="C3154" t="str">
            <v>PUFA-035-2024</v>
          </cell>
          <cell r="D3154" t="str">
            <v>SENTIDOS COMERCIALES SAS</v>
          </cell>
          <cell r="E3154" t="str">
            <v>SENTI2 COMERCIALES SAS</v>
          </cell>
          <cell r="F3154" t="str">
            <v>Cédula de Ciudadania</v>
          </cell>
          <cell r="G3154">
            <v>901479173</v>
          </cell>
          <cell r="H3154">
            <v>901479173</v>
          </cell>
          <cell r="I3154">
            <v>0</v>
          </cell>
          <cell r="K3154" t="str">
            <v>Jurídica</v>
          </cell>
          <cell r="L3154" t="str">
            <v>1 Natural</v>
          </cell>
          <cell r="M3154" t="str">
            <v>2 Privada (1)</v>
          </cell>
          <cell r="N3154" t="str">
            <v>4 Persona Natural (2)</v>
          </cell>
          <cell r="O3154" t="str">
            <v>1 Nacional</v>
          </cell>
          <cell r="Q3154" t="str">
            <v>3 3. Único Contratista</v>
          </cell>
          <cell r="U3154">
            <v>51786205</v>
          </cell>
          <cell r="V3154" t="str">
            <v>MARIA INES CARRASCO GONZÁLEZ</v>
          </cell>
        </row>
        <row r="3155">
          <cell r="C3155" t="str">
            <v>PUFA-036-2024</v>
          </cell>
          <cell r="D3155" t="str">
            <v>SENTIDOS COMERCIALES SAS</v>
          </cell>
          <cell r="E3155" t="str">
            <v>SENTI2 COMERCIALES SAS</v>
          </cell>
          <cell r="F3155" t="str">
            <v>Cédula de Ciudadania</v>
          </cell>
          <cell r="G3155">
            <v>901479173</v>
          </cell>
          <cell r="H3155">
            <v>901479173</v>
          </cell>
          <cell r="I3155">
            <v>0</v>
          </cell>
          <cell r="K3155" t="str">
            <v>Jurídica</v>
          </cell>
          <cell r="L3155" t="str">
            <v>1 Natural</v>
          </cell>
          <cell r="M3155" t="str">
            <v>2 Privada (1)</v>
          </cell>
          <cell r="N3155" t="str">
            <v>4 Persona Natural (2)</v>
          </cell>
          <cell r="O3155" t="str">
            <v>1 Nacional</v>
          </cell>
          <cell r="Q3155" t="str">
            <v>3 3. Único Contratista</v>
          </cell>
          <cell r="U3155">
            <v>51786205</v>
          </cell>
          <cell r="V3155" t="str">
            <v>MARIA INES CARRASCO GONZÁLEZ</v>
          </cell>
        </row>
        <row r="3156">
          <cell r="C3156" t="str">
            <v>PUFA-037-2024</v>
          </cell>
          <cell r="D3156" t="str">
            <v>AVENIDA FILMS PRODUCTORA DE COMERCIALES LIMITADA</v>
          </cell>
          <cell r="E3156" t="str">
            <v>AVENIDA FILMS PRODUCTORA DE COMERCIALES LIMITADA</v>
          </cell>
          <cell r="G3156">
            <v>900080099</v>
          </cell>
          <cell r="H3156">
            <v>900080099</v>
          </cell>
          <cell r="I3156">
            <v>5</v>
          </cell>
          <cell r="K3156" t="str">
            <v>Jurídica</v>
          </cell>
          <cell r="M3156" t="str">
            <v>2 Privada (1)</v>
          </cell>
          <cell r="U3156">
            <v>51935912</v>
          </cell>
          <cell r="V3156" t="str">
            <v>SANDRA ARISTIZABAL VERA</v>
          </cell>
        </row>
        <row r="3157">
          <cell r="C3157" t="str">
            <v>PUFA-038-2024</v>
          </cell>
          <cell r="D3157" t="str">
            <v>AVENIDA FILMS PRODUCTORA DE COMERCIALES LIMITADA</v>
          </cell>
          <cell r="E3157" t="str">
            <v>AVENIDA FILMS PRODUCTORA DE COMERCIALES LIMITADA</v>
          </cell>
          <cell r="F3157" t="str">
            <v>Cédula de Ciudadania</v>
          </cell>
          <cell r="G3157">
            <v>900080099</v>
          </cell>
          <cell r="H3157">
            <v>900080099</v>
          </cell>
          <cell r="I3157">
            <v>5</v>
          </cell>
          <cell r="K3157" t="str">
            <v>Jurídica</v>
          </cell>
          <cell r="L3157" t="str">
            <v>1 Natural</v>
          </cell>
          <cell r="M3157" t="str">
            <v>2 Privada (1)</v>
          </cell>
          <cell r="N3157" t="str">
            <v>4 Persona Natural (2)</v>
          </cell>
          <cell r="O3157" t="str">
            <v>1 Nacional</v>
          </cell>
          <cell r="Q3157" t="str">
            <v>3 3. Único Contratista</v>
          </cell>
          <cell r="U3157">
            <v>51935912</v>
          </cell>
          <cell r="V3157" t="str">
            <v>SANDRA ARISTIZABAL VERA</v>
          </cell>
        </row>
        <row r="3158">
          <cell r="C3158" t="str">
            <v>PUFA-039-2024</v>
          </cell>
          <cell r="D3158" t="str">
            <v>Agora Entertainment sas</v>
          </cell>
          <cell r="E3158" t="str">
            <v>AGORA ENTERTAINMENT SAS</v>
          </cell>
          <cell r="F3158" t="str">
            <v>Cédula de Ciudadania</v>
          </cell>
          <cell r="G3158">
            <v>900338318</v>
          </cell>
          <cell r="H3158">
            <v>900338318</v>
          </cell>
          <cell r="I3158">
            <v>3</v>
          </cell>
          <cell r="K3158" t="str">
            <v>Jurídica</v>
          </cell>
          <cell r="L3158" t="str">
            <v>1 Natural</v>
          </cell>
          <cell r="M3158" t="str">
            <v>2 Privada (1)</v>
          </cell>
          <cell r="N3158" t="str">
            <v>4 Persona Natural (2)</v>
          </cell>
          <cell r="O3158" t="str">
            <v>1 Nacional</v>
          </cell>
          <cell r="Q3158" t="str">
            <v>3 3. Único Contratista</v>
          </cell>
          <cell r="U3158">
            <v>38556039</v>
          </cell>
          <cell r="V3158" t="str">
            <v>Lina Marcela Castrillon</v>
          </cell>
        </row>
        <row r="3159">
          <cell r="C3159" t="str">
            <v>PUFA-040-2024</v>
          </cell>
          <cell r="D3159" t="str">
            <v>SENTIDOS COMERCIALES SAS</v>
          </cell>
          <cell r="E3159" t="str">
            <v>SENTI2 COMERCIALES SAS</v>
          </cell>
          <cell r="F3159" t="str">
            <v>NIT</v>
          </cell>
          <cell r="G3159">
            <v>901479173</v>
          </cell>
          <cell r="H3159">
            <v>901479173</v>
          </cell>
          <cell r="I3159">
            <v>0</v>
          </cell>
          <cell r="K3159" t="str">
            <v>Jurídica</v>
          </cell>
          <cell r="L3159" t="str">
            <v>2 Jurídica</v>
          </cell>
          <cell r="M3159" t="str">
            <v>2 Privada (1)</v>
          </cell>
          <cell r="N3159" t="str">
            <v>3 Privadas (2)</v>
          </cell>
          <cell r="O3159" t="str">
            <v>1 Nacional</v>
          </cell>
          <cell r="Q3159" t="str">
            <v>3 3. Único Contratista</v>
          </cell>
          <cell r="U3159">
            <v>51786205</v>
          </cell>
          <cell r="V3159" t="str">
            <v>MARIA INES CARRASCO GONZÁLEZ</v>
          </cell>
        </row>
        <row r="3160">
          <cell r="C3160" t="str">
            <v>PUFA-041-2024</v>
          </cell>
          <cell r="D3160" t="str">
            <v>LOVE PRODUCCIONES S.A.S.</v>
          </cell>
          <cell r="E3160" t="str">
            <v>L O V E P R O D U C C I O N E S SAS</v>
          </cell>
          <cell r="F3160" t="str">
            <v>Cédula de Ciudadania</v>
          </cell>
          <cell r="G3160">
            <v>900464950</v>
          </cell>
          <cell r="H3160">
            <v>900464950</v>
          </cell>
          <cell r="I3160">
            <v>8</v>
          </cell>
          <cell r="K3160" t="str">
            <v>Jurídica</v>
          </cell>
          <cell r="L3160" t="str">
            <v>1 Natural</v>
          </cell>
          <cell r="M3160" t="str">
            <v>2 Privada (1)</v>
          </cell>
          <cell r="N3160" t="str">
            <v>4 Persona Natural (2)</v>
          </cell>
          <cell r="O3160" t="str">
            <v>1 Nacional</v>
          </cell>
          <cell r="Q3160" t="str">
            <v>3 3. Único Contratista</v>
          </cell>
          <cell r="U3160">
            <v>52780351</v>
          </cell>
          <cell r="V3160" t="str">
            <v>DANIA MARGARITA LOZADA PEREZ</v>
          </cell>
        </row>
        <row r="3161">
          <cell r="C3161" t="str">
            <v>PUFA-042-2024</v>
          </cell>
          <cell r="D3161" t="str">
            <v>LOVE PRODUCCIONES S.A.S.</v>
          </cell>
          <cell r="E3161" t="str">
            <v>L O V E P R O D U C C I O N E S SAS</v>
          </cell>
          <cell r="F3161" t="str">
            <v>Cédula de Ciudadania</v>
          </cell>
          <cell r="G3161">
            <v>900464950</v>
          </cell>
          <cell r="H3161">
            <v>900464950</v>
          </cell>
          <cell r="I3161">
            <v>8</v>
          </cell>
          <cell r="K3161" t="str">
            <v>Jurídica</v>
          </cell>
          <cell r="L3161" t="str">
            <v>1 Natural</v>
          </cell>
          <cell r="M3161" t="str">
            <v>2 Privada (1)</v>
          </cell>
          <cell r="N3161" t="str">
            <v>4 Persona Natural (2)</v>
          </cell>
          <cell r="O3161" t="str">
            <v>1 Nacional</v>
          </cell>
          <cell r="Q3161" t="str">
            <v>3 3. Único Contratista</v>
          </cell>
          <cell r="U3161">
            <v>52780351</v>
          </cell>
          <cell r="V3161" t="str">
            <v>DANIA MARGARITA LOZADA PEREZ</v>
          </cell>
        </row>
        <row r="3162">
          <cell r="C3162" t="str">
            <v>PUFA-043-2024</v>
          </cell>
          <cell r="D3162" t="str">
            <v>LOVE PRODUCCIONES S.A.S.</v>
          </cell>
          <cell r="E3162" t="str">
            <v>L O V E P R O D U C C I O N E S SAS</v>
          </cell>
          <cell r="F3162" t="str">
            <v>NIT</v>
          </cell>
          <cell r="G3162">
            <v>900464950</v>
          </cell>
          <cell r="H3162">
            <v>900464950</v>
          </cell>
          <cell r="I3162">
            <v>8</v>
          </cell>
          <cell r="K3162" t="str">
            <v>Jurídica</v>
          </cell>
          <cell r="L3162" t="str">
            <v>2 Jurídica</v>
          </cell>
          <cell r="M3162" t="str">
            <v>2 Privada (1)</v>
          </cell>
          <cell r="N3162" t="str">
            <v>3 Privadas (2)</v>
          </cell>
          <cell r="O3162" t="str">
            <v>1 Nacional</v>
          </cell>
          <cell r="Q3162" t="str">
            <v>3 3. Único Contratista</v>
          </cell>
          <cell r="U3162">
            <v>52780351</v>
          </cell>
          <cell r="V3162" t="str">
            <v>DANIA MARGARITA LOZADA PEREZ</v>
          </cell>
        </row>
        <row r="3163">
          <cell r="C3163" t="str">
            <v>PUFA-044-2024</v>
          </cell>
          <cell r="D3163" t="str">
            <v>LOVE PRODUCCIONES S.A.S.</v>
          </cell>
          <cell r="E3163" t="str">
            <v>L O V E P R O D U C C I O N E S SAS</v>
          </cell>
          <cell r="F3163" t="str">
            <v>Cédula de Ciudadania</v>
          </cell>
          <cell r="G3163">
            <v>900464950</v>
          </cell>
          <cell r="H3163">
            <v>900464950</v>
          </cell>
          <cell r="I3163">
            <v>8</v>
          </cell>
          <cell r="K3163" t="str">
            <v>Jurídica</v>
          </cell>
          <cell r="L3163" t="str">
            <v>1 Natural</v>
          </cell>
          <cell r="M3163" t="str">
            <v>2 Privada (1)</v>
          </cell>
          <cell r="N3163" t="str">
            <v>4 Persona Natural (2)</v>
          </cell>
          <cell r="O3163" t="str">
            <v>1 Nacional</v>
          </cell>
          <cell r="Q3163" t="str">
            <v>3 3. Único Contratista</v>
          </cell>
          <cell r="U3163">
            <v>52780351</v>
          </cell>
          <cell r="V3163" t="str">
            <v>DANIA MARGARITA LOZADA PEREZ</v>
          </cell>
        </row>
        <row r="3164">
          <cell r="C3164" t="str">
            <v>PUFA-045-2024</v>
          </cell>
          <cell r="D3164" t="str">
            <v>OTRO LEVEL PRODUCCIONES SAS</v>
          </cell>
          <cell r="E3164" t="str">
            <v>OTRO LEVEL PRODUCCIONES SAS</v>
          </cell>
          <cell r="F3164" t="str">
            <v>Cédula de Ciudadania</v>
          </cell>
          <cell r="G3164">
            <v>901074835</v>
          </cell>
          <cell r="H3164">
            <v>901074835</v>
          </cell>
          <cell r="I3164">
            <v>9</v>
          </cell>
          <cell r="K3164" t="str">
            <v>Jurídica</v>
          </cell>
          <cell r="L3164" t="str">
            <v>1 Natural</v>
          </cell>
          <cell r="M3164" t="str">
            <v>2 Privada (1)</v>
          </cell>
          <cell r="N3164" t="str">
            <v>4 Persona Natural (2)</v>
          </cell>
          <cell r="O3164" t="str">
            <v>1 Nacional</v>
          </cell>
          <cell r="Q3164" t="str">
            <v>3 3. Único Contratista</v>
          </cell>
          <cell r="U3164">
            <v>80240385</v>
          </cell>
          <cell r="V3164" t="str">
            <v>BEYNER FABIO VALLEJO ROJAS</v>
          </cell>
        </row>
        <row r="3165">
          <cell r="C3165" t="str">
            <v>PUFA-046-2024</v>
          </cell>
          <cell r="D3165" t="str">
            <v>OTRO LEVEL PRODUCCIONES SAS</v>
          </cell>
          <cell r="E3165" t="str">
            <v>OTRO LEVEL PRODUCCIONES SAS</v>
          </cell>
          <cell r="F3165" t="str">
            <v>Cédula de Ciudadania</v>
          </cell>
          <cell r="G3165">
            <v>901074835</v>
          </cell>
          <cell r="H3165">
            <v>901074835</v>
          </cell>
          <cell r="I3165">
            <v>9</v>
          </cell>
          <cell r="K3165" t="str">
            <v>Jurídica</v>
          </cell>
          <cell r="L3165" t="str">
            <v>1 Natural</v>
          </cell>
          <cell r="M3165" t="str">
            <v>2 Privada (1)</v>
          </cell>
          <cell r="N3165" t="str">
            <v>4 Persona Natural (2)</v>
          </cell>
          <cell r="O3165" t="str">
            <v>1 Nacional</v>
          </cell>
          <cell r="Q3165" t="str">
            <v>3 3. Único Contratista</v>
          </cell>
          <cell r="U3165">
            <v>80240385</v>
          </cell>
          <cell r="V3165" t="str">
            <v>BEYNER FABIO VALLEJO ROJAS</v>
          </cell>
        </row>
        <row r="3166">
          <cell r="C3166" t="str">
            <v>PUFA-047-2024</v>
          </cell>
          <cell r="D3166" t="str">
            <v>OTRO LEVEL PRODUCCIONES SAS</v>
          </cell>
          <cell r="E3166" t="str">
            <v>OTRO LEVEL PRODUCCIONES SAS</v>
          </cell>
          <cell r="F3166" t="str">
            <v>Cédula de Ciudadania</v>
          </cell>
          <cell r="G3166">
            <v>901074835</v>
          </cell>
          <cell r="H3166">
            <v>901074835</v>
          </cell>
          <cell r="I3166">
            <v>9</v>
          </cell>
          <cell r="K3166" t="str">
            <v>Jurídica</v>
          </cell>
          <cell r="L3166" t="str">
            <v>1 Natural</v>
          </cell>
          <cell r="M3166" t="str">
            <v>2 Privada (1)</v>
          </cell>
          <cell r="N3166" t="str">
            <v>4 Persona Natural (2)</v>
          </cell>
          <cell r="O3166" t="str">
            <v>1 Nacional</v>
          </cell>
          <cell r="Q3166" t="str">
            <v>3 3. Único Contratista</v>
          </cell>
          <cell r="U3166">
            <v>80240385</v>
          </cell>
          <cell r="V3166" t="str">
            <v>BEYNER FABIO VALLEJO ROJAS</v>
          </cell>
        </row>
        <row r="3167">
          <cell r="C3167" t="str">
            <v>PUFA-048-2024</v>
          </cell>
          <cell r="D3167" t="str">
            <v>LOVE PRODUCCIONES S.A.S.</v>
          </cell>
          <cell r="E3167" t="str">
            <v>L O V E P R O D U C C I O N E S SAS</v>
          </cell>
          <cell r="F3167" t="str">
            <v>Cédula de Ciudadania</v>
          </cell>
          <cell r="G3167">
            <v>900464950</v>
          </cell>
          <cell r="H3167">
            <v>900464950</v>
          </cell>
          <cell r="I3167">
            <v>8</v>
          </cell>
          <cell r="K3167" t="str">
            <v>Jurídica</v>
          </cell>
          <cell r="L3167" t="str">
            <v>1 Natural</v>
          </cell>
          <cell r="M3167" t="str">
            <v>2 Privada (1)</v>
          </cell>
          <cell r="N3167" t="str">
            <v>4 Persona Natural (2)</v>
          </cell>
          <cell r="O3167" t="str">
            <v>1 Nacional</v>
          </cell>
          <cell r="Q3167" t="str">
            <v>3 3. Único Contratista</v>
          </cell>
          <cell r="U3167">
            <v>52780351</v>
          </cell>
          <cell r="V3167" t="str">
            <v>DANIA MARGARITA LOZADA PEREZ</v>
          </cell>
        </row>
        <row r="3168">
          <cell r="C3168" t="str">
            <v>PUFA-049-2024</v>
          </cell>
          <cell r="D3168" t="str">
            <v>Paula Andrea Cortés Parra</v>
          </cell>
          <cell r="E3168" t="str">
            <v>PAULA ANDREA CORTES PARRA</v>
          </cell>
          <cell r="F3168" t="str">
            <v>NIT</v>
          </cell>
          <cell r="G3168">
            <v>1019053382</v>
          </cell>
          <cell r="H3168">
            <v>1019053382</v>
          </cell>
          <cell r="I3168">
            <v>6</v>
          </cell>
          <cell r="K3168" t="str">
            <v>Natural</v>
          </cell>
          <cell r="L3168" t="str">
            <v>2 Jurídica</v>
          </cell>
          <cell r="M3168" t="str">
            <v>2 Privada (1)</v>
          </cell>
          <cell r="N3168" t="str">
            <v>3 Privadas (2)</v>
          </cell>
          <cell r="O3168" t="str">
            <v>1 Nacional</v>
          </cell>
          <cell r="Q3168" t="str">
            <v>3 3. Único Contratista</v>
          </cell>
          <cell r="U3168">
            <v>1019053382</v>
          </cell>
          <cell r="V3168" t="str">
            <v>PAULA ANDREA CORTES PARRA</v>
          </cell>
        </row>
        <row r="3169">
          <cell r="C3169" t="str">
            <v>PUFA-050-2024</v>
          </cell>
          <cell r="D3169" t="str">
            <v>OSO BRAVO FILMS S A S</v>
          </cell>
          <cell r="E3169" t="str">
            <v>OSO BRAVO FILMS S A S</v>
          </cell>
          <cell r="F3169" t="str">
            <v>Cédula de Ciudadania</v>
          </cell>
          <cell r="G3169">
            <v>901569979</v>
          </cell>
          <cell r="H3169">
            <v>901569979</v>
          </cell>
          <cell r="I3169">
            <v>6</v>
          </cell>
          <cell r="K3169" t="str">
            <v>Jurídica</v>
          </cell>
          <cell r="L3169" t="str">
            <v>1 Natural</v>
          </cell>
          <cell r="M3169" t="str">
            <v>2 Privada (1)</v>
          </cell>
          <cell r="N3169" t="str">
            <v>4 Persona Natural (2)</v>
          </cell>
          <cell r="O3169" t="str">
            <v>1 Nacional</v>
          </cell>
          <cell r="Q3169" t="str">
            <v>3 3. Único Contratista</v>
          </cell>
          <cell r="U3169">
            <v>1020776722</v>
          </cell>
          <cell r="V3169" t="str">
            <v>ANDREA ALEJANDRA ORTIZ CASTELLANOS</v>
          </cell>
        </row>
        <row r="3170">
          <cell r="C3170" t="str">
            <v>PUFA-051-2024</v>
          </cell>
          <cell r="D3170" t="str">
            <v>CARACOL TELEVISION S.A.</v>
          </cell>
          <cell r="E3170" t="str">
            <v>CARACOL TELEVISION S.A.</v>
          </cell>
          <cell r="F3170" t="str">
            <v>Cédula de Ciudadania</v>
          </cell>
          <cell r="G3170">
            <v>860025674</v>
          </cell>
          <cell r="H3170">
            <v>860025674</v>
          </cell>
          <cell r="I3170">
            <v>2</v>
          </cell>
          <cell r="K3170" t="str">
            <v>Jurídica</v>
          </cell>
          <cell r="L3170" t="str">
            <v>1 Natural</v>
          </cell>
          <cell r="M3170" t="str">
            <v>2 Privada (1)</v>
          </cell>
          <cell r="N3170" t="str">
            <v>4 Persona Natural (2)</v>
          </cell>
          <cell r="O3170" t="str">
            <v>1 Nacional</v>
          </cell>
          <cell r="Q3170" t="str">
            <v>3 3. Único Contratista</v>
          </cell>
          <cell r="U3170">
            <v>19345675</v>
          </cell>
          <cell r="V3170" t="str">
            <v>MAURICIO UMAÑA BLANCHE</v>
          </cell>
        </row>
        <row r="3171">
          <cell r="C3171" t="str">
            <v>PUFA-052-2024</v>
          </cell>
          <cell r="D3171" t="str">
            <v>EL CAPITAN PRODUCTIONS SAS</v>
          </cell>
          <cell r="E3171" t="str">
            <v>EL CAPITAN PRODUCTIONS S.A.S.</v>
          </cell>
          <cell r="F3171" t="str">
            <v>NIT</v>
          </cell>
          <cell r="G3171">
            <v>901066076</v>
          </cell>
          <cell r="H3171">
            <v>901066076</v>
          </cell>
          <cell r="I3171">
            <v>1</v>
          </cell>
          <cell r="K3171" t="str">
            <v>Jurídica</v>
          </cell>
          <cell r="L3171" t="str">
            <v>2 Jurídica</v>
          </cell>
          <cell r="M3171" t="str">
            <v>2 Privada (1)</v>
          </cell>
          <cell r="N3171" t="str">
            <v>3 Privadas (2)</v>
          </cell>
          <cell r="O3171" t="str">
            <v>1 Nacional</v>
          </cell>
          <cell r="Q3171" t="str">
            <v>3 3. Único Contratista</v>
          </cell>
          <cell r="U3171">
            <v>52701345</v>
          </cell>
          <cell r="V3171" t="str">
            <v>LINA MARIA PARRA HERNANDEZ</v>
          </cell>
        </row>
        <row r="3172">
          <cell r="C3172" t="str">
            <v>PUFA-053-2024</v>
          </cell>
          <cell r="D3172" t="str">
            <v>EL CAPITAN PRODUCTIONS SAS</v>
          </cell>
          <cell r="E3172" t="str">
            <v>EL CAPITAN PRODUCTIONS S.A.S.</v>
          </cell>
          <cell r="F3172" t="str">
            <v>Cédula de Ciudadania</v>
          </cell>
          <cell r="G3172">
            <v>901066076</v>
          </cell>
          <cell r="H3172">
            <v>901066076</v>
          </cell>
          <cell r="I3172">
            <v>1</v>
          </cell>
          <cell r="K3172" t="str">
            <v>Jurídica</v>
          </cell>
          <cell r="L3172" t="str">
            <v>1 Natural</v>
          </cell>
          <cell r="M3172" t="str">
            <v>2 Privada (1)</v>
          </cell>
          <cell r="N3172" t="str">
            <v>4 Persona Natural (2)</v>
          </cell>
          <cell r="O3172" t="str">
            <v>1 Nacional</v>
          </cell>
          <cell r="Q3172" t="str">
            <v>3 3. Único Contratista</v>
          </cell>
          <cell r="U3172">
            <v>52701345</v>
          </cell>
          <cell r="V3172" t="str">
            <v>LINA MARIA PARRA HERNANDEZ</v>
          </cell>
        </row>
        <row r="3173">
          <cell r="C3173" t="str">
            <v>PUFA-054-2024</v>
          </cell>
          <cell r="D3173" t="str">
            <v>EL CAPITAN PRODUCTIONS SAS</v>
          </cell>
          <cell r="E3173" t="str">
            <v>EL CAPITAN PRODUCTIONS S.A.S.</v>
          </cell>
          <cell r="F3173" t="str">
            <v>NIT</v>
          </cell>
          <cell r="G3173">
            <v>901066076</v>
          </cell>
          <cell r="H3173">
            <v>901066076</v>
          </cell>
          <cell r="I3173">
            <v>1</v>
          </cell>
          <cell r="K3173" t="str">
            <v>Jurídica</v>
          </cell>
          <cell r="L3173" t="str">
            <v>2 Jurídica</v>
          </cell>
          <cell r="M3173" t="str">
            <v>2 Privada (1)</v>
          </cell>
          <cell r="N3173" t="str">
            <v>3 Privadas (2)</v>
          </cell>
          <cell r="O3173" t="str">
            <v>1 Nacional</v>
          </cell>
          <cell r="Q3173" t="str">
            <v>3 3. Único Contratista</v>
          </cell>
          <cell r="U3173">
            <v>52701345</v>
          </cell>
          <cell r="V3173" t="str">
            <v>LINA MARIA PARRA HERNANDEZ</v>
          </cell>
        </row>
        <row r="3174">
          <cell r="C3174" t="str">
            <v>PUFA-055-2024</v>
          </cell>
          <cell r="D3174" t="str">
            <v>EL CAPITAN PRODUCTIONS SAS</v>
          </cell>
          <cell r="E3174" t="str">
            <v>EL CAPITAN PRODUCTIONS S.A.S.</v>
          </cell>
          <cell r="F3174" t="str">
            <v>Cédula de Ciudadania</v>
          </cell>
          <cell r="G3174">
            <v>901066076</v>
          </cell>
          <cell r="H3174">
            <v>901066076</v>
          </cell>
          <cell r="I3174">
            <v>1</v>
          </cell>
          <cell r="K3174" t="str">
            <v>Jurídica</v>
          </cell>
          <cell r="L3174" t="str">
            <v>1 Natural</v>
          </cell>
          <cell r="M3174" t="str">
            <v>2 Privada (1)</v>
          </cell>
          <cell r="N3174" t="str">
            <v>4 Persona Natural (2)</v>
          </cell>
          <cell r="O3174" t="str">
            <v>1 Nacional</v>
          </cell>
          <cell r="Q3174" t="str">
            <v>3 3. Único Contratista</v>
          </cell>
          <cell r="U3174">
            <v>52701345</v>
          </cell>
          <cell r="V3174" t="str">
            <v>LINA MARIA PARRA HERNANDEZ</v>
          </cell>
        </row>
        <row r="3175">
          <cell r="C3175" t="str">
            <v>PUFA-056-2024</v>
          </cell>
          <cell r="D3175" t="str">
            <v>PULPO PRODUCCIONES SAS</v>
          </cell>
          <cell r="E3175" t="str">
            <v>PULPO PRODUCCIONES SAS</v>
          </cell>
          <cell r="F3175" t="str">
            <v>Cédula de Ciudadania</v>
          </cell>
          <cell r="G3175">
            <v>901069140</v>
          </cell>
          <cell r="H3175">
            <v>901069140</v>
          </cell>
          <cell r="I3175">
            <v>9</v>
          </cell>
          <cell r="K3175" t="str">
            <v>Jurídica</v>
          </cell>
          <cell r="L3175" t="str">
            <v>1 Natural</v>
          </cell>
          <cell r="M3175" t="str">
            <v>2 Privada (1)</v>
          </cell>
          <cell r="N3175" t="str">
            <v>4 Persona Natural (2)</v>
          </cell>
          <cell r="O3175" t="str">
            <v>1 Nacional</v>
          </cell>
          <cell r="Q3175" t="str">
            <v>3 3. Único Contratista</v>
          </cell>
          <cell r="U3175">
            <v>53001645</v>
          </cell>
          <cell r="V3175" t="str">
            <v>Carolina Huertas Gomez</v>
          </cell>
        </row>
        <row r="3176">
          <cell r="C3176" t="str">
            <v>PUFA-057-2024</v>
          </cell>
          <cell r="D3176" t="str">
            <v>SENTIDOS COMERCIALES SAS</v>
          </cell>
          <cell r="E3176" t="str">
            <v>SENTI2 COMERCIALES SAS</v>
          </cell>
          <cell r="F3176" t="str">
            <v>Cédula de Ciudadania</v>
          </cell>
          <cell r="G3176">
            <v>901479173</v>
          </cell>
          <cell r="H3176">
            <v>901479173</v>
          </cell>
          <cell r="I3176">
            <v>0</v>
          </cell>
          <cell r="K3176" t="str">
            <v>Jurídica</v>
          </cell>
          <cell r="L3176" t="str">
            <v>1 Natural</v>
          </cell>
          <cell r="M3176" t="str">
            <v>2 Privada (1)</v>
          </cell>
          <cell r="N3176" t="str">
            <v>4 Persona Natural (2)</v>
          </cell>
          <cell r="O3176" t="str">
            <v>1 Nacional</v>
          </cell>
          <cell r="Q3176" t="str">
            <v>3 3. Único Contratista</v>
          </cell>
          <cell r="U3176">
            <v>51786205</v>
          </cell>
          <cell r="V3176" t="str">
            <v>MARIA INES CARRASCO GONZÁLEZ</v>
          </cell>
        </row>
        <row r="3177">
          <cell r="C3177" t="str">
            <v>PUFA-058-2024</v>
          </cell>
          <cell r="D3177" t="str">
            <v>Central Producciones S.A.S</v>
          </cell>
          <cell r="E3177" t="str">
            <v>CENTRAL PRODUCCIONES S.A.S.</v>
          </cell>
          <cell r="F3177" t="str">
            <v>Cédula de Ciudadania</v>
          </cell>
          <cell r="G3177">
            <v>901146537</v>
          </cell>
          <cell r="H3177">
            <v>901146537</v>
          </cell>
          <cell r="I3177">
            <v>9</v>
          </cell>
          <cell r="K3177" t="str">
            <v>Jurídica</v>
          </cell>
          <cell r="L3177" t="str">
            <v>1 Natural</v>
          </cell>
          <cell r="M3177" t="str">
            <v>2 Privada (1)</v>
          </cell>
          <cell r="N3177" t="str">
            <v>4 Persona Natural (2)</v>
          </cell>
          <cell r="O3177" t="str">
            <v>1 Nacional</v>
          </cell>
          <cell r="Q3177" t="str">
            <v>3 3. Único Contratista</v>
          </cell>
          <cell r="U3177">
            <v>80186926</v>
          </cell>
          <cell r="V3177" t="str">
            <v>Diego Fernando Molina Aldana</v>
          </cell>
        </row>
        <row r="3178">
          <cell r="C3178" t="str">
            <v>PUFA-059-2024</v>
          </cell>
          <cell r="D3178" t="str">
            <v>Central Producciones S.A.S</v>
          </cell>
          <cell r="E3178" t="str">
            <v>CENTRAL PRODUCCIONES S.A.S.</v>
          </cell>
          <cell r="F3178" t="str">
            <v>Cédula de Ciudadania</v>
          </cell>
          <cell r="G3178">
            <v>901146537</v>
          </cell>
          <cell r="H3178">
            <v>901146537</v>
          </cell>
          <cell r="I3178">
            <v>9</v>
          </cell>
          <cell r="K3178" t="str">
            <v>Jurídica</v>
          </cell>
          <cell r="L3178" t="str">
            <v>1 Natural</v>
          </cell>
          <cell r="M3178" t="str">
            <v>2 Privada (1)</v>
          </cell>
          <cell r="N3178" t="str">
            <v>4 Persona Natural (2)</v>
          </cell>
          <cell r="O3178" t="str">
            <v>1 Nacional</v>
          </cell>
          <cell r="Q3178" t="str">
            <v>3 3. Único Contratista</v>
          </cell>
          <cell r="U3178">
            <v>80186926</v>
          </cell>
          <cell r="V3178" t="str">
            <v>Diego Fernando Molina Aldana</v>
          </cell>
        </row>
        <row r="3179">
          <cell r="C3179" t="str">
            <v>PUFA-060-2024</v>
          </cell>
          <cell r="D3179" t="str">
            <v>NOELIA FILM S.A.S.</v>
          </cell>
          <cell r="E3179" t="str">
            <v>NOELIA FILMS SAS</v>
          </cell>
          <cell r="F3179" t="str">
            <v>Cédula de Ciudadania</v>
          </cell>
          <cell r="G3179">
            <v>901321347</v>
          </cell>
          <cell r="H3179">
            <v>901321347</v>
          </cell>
          <cell r="I3179">
            <v>6</v>
          </cell>
          <cell r="K3179" t="str">
            <v>Jurídica</v>
          </cell>
          <cell r="L3179" t="str">
            <v>1 Natural</v>
          </cell>
          <cell r="M3179" t="str">
            <v>2 Privada (1)</v>
          </cell>
          <cell r="N3179" t="str">
            <v>4 Persona Natural (2)</v>
          </cell>
          <cell r="O3179" t="str">
            <v>1 Nacional</v>
          </cell>
          <cell r="Q3179" t="str">
            <v>3 3. Único Contratista</v>
          </cell>
          <cell r="U3179">
            <v>16756321</v>
          </cell>
          <cell r="V3179" t="str">
            <v>LUIS ALFREDO VELASCO PARRA</v>
          </cell>
        </row>
        <row r="3180">
          <cell r="C3180" t="str">
            <v>PUFA-061-2024</v>
          </cell>
          <cell r="D3180" t="str">
            <v>NOELIA FILM S.A.S.</v>
          </cell>
          <cell r="E3180" t="str">
            <v>NOELIA FILMS SAS</v>
          </cell>
          <cell r="F3180" t="str">
            <v>Cédula de Ciudadania</v>
          </cell>
          <cell r="G3180">
            <v>901321347</v>
          </cell>
          <cell r="H3180">
            <v>901321347</v>
          </cell>
          <cell r="I3180">
            <v>6</v>
          </cell>
          <cell r="K3180" t="str">
            <v>Jurídica</v>
          </cell>
          <cell r="L3180" t="str">
            <v>1 Natural</v>
          </cell>
          <cell r="M3180" t="str">
            <v>2 Privada (1)</v>
          </cell>
          <cell r="N3180" t="str">
            <v>4 Persona Natural (2)</v>
          </cell>
          <cell r="O3180" t="str">
            <v>1 Nacional</v>
          </cell>
          <cell r="Q3180" t="str">
            <v>3 3. Único Contratista</v>
          </cell>
          <cell r="U3180">
            <v>16756321</v>
          </cell>
          <cell r="V3180" t="str">
            <v>LUIS ALFREDO VELASCO PARRA</v>
          </cell>
        </row>
        <row r="3181">
          <cell r="C3181" t="str">
            <v>PUFA-062-2024</v>
          </cell>
          <cell r="D3181" t="str">
            <v>NOELIA FILM S.A.S.</v>
          </cell>
          <cell r="E3181" t="str">
            <v>NOELIA FILMS SAS</v>
          </cell>
          <cell r="F3181" t="str">
            <v>Cédula de Ciudadania</v>
          </cell>
          <cell r="G3181">
            <v>901321347</v>
          </cell>
          <cell r="H3181">
            <v>901321347</v>
          </cell>
          <cell r="I3181">
            <v>6</v>
          </cell>
          <cell r="K3181" t="str">
            <v>Jurídica</v>
          </cell>
          <cell r="L3181" t="str">
            <v>1 Natural</v>
          </cell>
          <cell r="M3181" t="str">
            <v>2 Privada (1)</v>
          </cell>
          <cell r="N3181" t="str">
            <v>4 Persona Natural (2)</v>
          </cell>
          <cell r="O3181" t="str">
            <v>1 Nacional</v>
          </cell>
          <cell r="Q3181" t="str">
            <v>3 3. Único Contratista</v>
          </cell>
          <cell r="U3181">
            <v>16756321</v>
          </cell>
          <cell r="V3181" t="str">
            <v>LUIS ALFREDO VELASCO PARRA</v>
          </cell>
        </row>
        <row r="3182">
          <cell r="C3182" t="str">
            <v>PUFA-063-2024</v>
          </cell>
          <cell r="D3182" t="str">
            <v>EL CAPITAN PRODUCTIONS SAS</v>
          </cell>
          <cell r="E3182" t="str">
            <v>EL CAPITAN PRODUCTIONS S.A.S.</v>
          </cell>
          <cell r="F3182" t="str">
            <v>Cédula de Ciudadania</v>
          </cell>
          <cell r="G3182">
            <v>901066076</v>
          </cell>
          <cell r="H3182">
            <v>901066076</v>
          </cell>
          <cell r="I3182">
            <v>1</v>
          </cell>
          <cell r="K3182" t="str">
            <v>Jurídica</v>
          </cell>
          <cell r="L3182" t="str">
            <v>1 Natural</v>
          </cell>
          <cell r="M3182" t="str">
            <v>2 Privada (1)</v>
          </cell>
          <cell r="N3182" t="str">
            <v>4 Persona Natural (2)</v>
          </cell>
          <cell r="O3182" t="str">
            <v>1 Nacional</v>
          </cell>
          <cell r="Q3182" t="str">
            <v>3 3. Único Contratista</v>
          </cell>
          <cell r="U3182">
            <v>52701345</v>
          </cell>
          <cell r="V3182" t="str">
            <v>LINA MARIA PARRA HERNANDEZ</v>
          </cell>
        </row>
        <row r="3183">
          <cell r="C3183" t="str">
            <v>PUFA-064-2024</v>
          </cell>
          <cell r="D3183" t="str">
            <v>EL CAPITAN PRODUCTIONS SAS</v>
          </cell>
          <cell r="E3183" t="str">
            <v>EL CAPITAN PRODUCTIONS S.A.S.</v>
          </cell>
          <cell r="F3183" t="str">
            <v>NIT</v>
          </cell>
          <cell r="G3183">
            <v>901066076</v>
          </cell>
          <cell r="H3183">
            <v>901066076</v>
          </cell>
          <cell r="I3183">
            <v>1</v>
          </cell>
          <cell r="K3183" t="str">
            <v>Jurídica</v>
          </cell>
          <cell r="L3183" t="str">
            <v>2 Jurídica</v>
          </cell>
          <cell r="M3183" t="str">
            <v>2 Privada (1)</v>
          </cell>
          <cell r="N3183" t="str">
            <v>3 Privadas (2)</v>
          </cell>
          <cell r="O3183" t="str">
            <v>1 Nacional</v>
          </cell>
          <cell r="Q3183" t="str">
            <v>3 3. Único Contratista</v>
          </cell>
          <cell r="U3183">
            <v>52701345</v>
          </cell>
          <cell r="V3183" t="str">
            <v>LINA MARIA PARRA HERNANDEZ</v>
          </cell>
        </row>
        <row r="3184">
          <cell r="C3184" t="str">
            <v>PUFA-065-2024</v>
          </cell>
          <cell r="D3184" t="str">
            <v>On Set Locations S.A.S</v>
          </cell>
          <cell r="E3184" t="str">
            <v>ON SET LOCATIONS SAS</v>
          </cell>
          <cell r="F3184" t="str">
            <v>Cédula de Ciudadania</v>
          </cell>
          <cell r="G3184">
            <v>901596431</v>
          </cell>
          <cell r="H3184">
            <v>901596431</v>
          </cell>
          <cell r="I3184">
            <v>7</v>
          </cell>
          <cell r="K3184" t="str">
            <v>Jurídica</v>
          </cell>
          <cell r="L3184" t="str">
            <v>1 Natural</v>
          </cell>
          <cell r="M3184" t="str">
            <v>2 Privada (1)</v>
          </cell>
          <cell r="N3184" t="str">
            <v>4 Persona Natural (2)</v>
          </cell>
          <cell r="O3184" t="str">
            <v>1 Nacional</v>
          </cell>
          <cell r="Q3184" t="str">
            <v>3 3. Único Contratista</v>
          </cell>
          <cell r="U3184">
            <v>79625591</v>
          </cell>
          <cell r="V3184" t="str">
            <v>Wiston Ferney Vargas Cordoba</v>
          </cell>
        </row>
        <row r="3185">
          <cell r="C3185" t="str">
            <v>PUFA-066-2024</v>
          </cell>
          <cell r="D3185" t="str">
            <v>OTRO LEVEL PRODUCCIONES SAS</v>
          </cell>
          <cell r="E3185" t="str">
            <v>OTRO LEVEL PRODUCCIONES SAS</v>
          </cell>
          <cell r="F3185" t="str">
            <v>Cédula de Ciudadania</v>
          </cell>
          <cell r="G3185">
            <v>901074835</v>
          </cell>
          <cell r="H3185">
            <v>901074835</v>
          </cell>
          <cell r="I3185">
            <v>9</v>
          </cell>
          <cell r="K3185" t="str">
            <v>Jurídica</v>
          </cell>
          <cell r="L3185" t="str">
            <v>1 Natural</v>
          </cell>
          <cell r="M3185" t="str">
            <v>2 Privada (1)</v>
          </cell>
          <cell r="N3185" t="str">
            <v>4 Persona Natural (2)</v>
          </cell>
          <cell r="O3185" t="str">
            <v>1 Nacional</v>
          </cell>
          <cell r="Q3185" t="str">
            <v>3 3. Único Contratista</v>
          </cell>
          <cell r="U3185">
            <v>80240385</v>
          </cell>
          <cell r="V3185" t="str">
            <v>BEYNER FABIO VALLEJO ROJAS</v>
          </cell>
        </row>
        <row r="3186">
          <cell r="C3186" t="str">
            <v>PUFA-067-2024</v>
          </cell>
          <cell r="D3186" t="str">
            <v>OTRO LEVEL PRODUCCIONES SAS</v>
          </cell>
          <cell r="E3186" t="str">
            <v>OTRO LEVEL PRODUCCIONES SAS</v>
          </cell>
          <cell r="F3186" t="str">
            <v>NIT</v>
          </cell>
          <cell r="G3186">
            <v>901074835</v>
          </cell>
          <cell r="H3186">
            <v>901074835</v>
          </cell>
          <cell r="I3186">
            <v>9</v>
          </cell>
          <cell r="K3186" t="str">
            <v>Jurídica</v>
          </cell>
          <cell r="L3186" t="str">
            <v>2 Jurídica</v>
          </cell>
          <cell r="M3186" t="str">
            <v>2 Privada (1)</v>
          </cell>
          <cell r="N3186" t="str">
            <v>3 Privadas (2)</v>
          </cell>
          <cell r="O3186" t="str">
            <v>1 Nacional</v>
          </cell>
          <cell r="Q3186" t="str">
            <v>3 3. Único Contratista</v>
          </cell>
          <cell r="U3186">
            <v>80240385</v>
          </cell>
          <cell r="V3186" t="str">
            <v>BEYNER FABIO VALLEJO ROJAS</v>
          </cell>
        </row>
        <row r="3187">
          <cell r="C3187" t="str">
            <v>PUFA-068-2024</v>
          </cell>
          <cell r="D3187" t="str">
            <v>MI PRODUCTORA S.A.S.</v>
          </cell>
          <cell r="E3187" t="str">
            <v>MI PRODUCTORA S.A.S</v>
          </cell>
          <cell r="F3187" t="str">
            <v>Cédula de Ciudadania</v>
          </cell>
          <cell r="G3187">
            <v>900734598</v>
          </cell>
          <cell r="H3187">
            <v>900734598</v>
          </cell>
          <cell r="I3187">
            <v>7</v>
          </cell>
          <cell r="K3187" t="str">
            <v>Jurídica</v>
          </cell>
          <cell r="L3187" t="str">
            <v>1 Natural</v>
          </cell>
          <cell r="M3187" t="str">
            <v>2 Privada (1)</v>
          </cell>
          <cell r="N3187" t="str">
            <v>4 Persona Natural (2)</v>
          </cell>
          <cell r="O3187" t="str">
            <v>1 Nacional</v>
          </cell>
          <cell r="Q3187" t="str">
            <v>3 3. Único Contratista</v>
          </cell>
          <cell r="U3187">
            <v>1014187537</v>
          </cell>
          <cell r="V3187" t="str">
            <v>GINA BRIGGITTE RINCON NIÑO</v>
          </cell>
        </row>
        <row r="3188">
          <cell r="C3188" t="str">
            <v>PUFA-069-2024</v>
          </cell>
          <cell r="D3188" t="str">
            <v>LOVE PRODUCCIONES S.A.S.</v>
          </cell>
          <cell r="E3188" t="str">
            <v>L O V E P R O D U C C I O N E S SAS</v>
          </cell>
          <cell r="F3188" t="str">
            <v>Cédula de Ciudadania</v>
          </cell>
          <cell r="G3188">
            <v>900464950</v>
          </cell>
          <cell r="H3188">
            <v>900464950</v>
          </cell>
          <cell r="I3188">
            <v>8</v>
          </cell>
          <cell r="K3188" t="str">
            <v>Jurídica</v>
          </cell>
          <cell r="L3188" t="str">
            <v>1 Natural</v>
          </cell>
          <cell r="M3188" t="str">
            <v>2 Privada (1)</v>
          </cell>
          <cell r="N3188" t="str">
            <v>4 Persona Natural (2)</v>
          </cell>
          <cell r="O3188" t="str">
            <v>1 Nacional</v>
          </cell>
          <cell r="Q3188" t="str">
            <v>3 3. Único Contratista</v>
          </cell>
          <cell r="U3188">
            <v>52780351</v>
          </cell>
          <cell r="V3188" t="str">
            <v>DANIA MARGARITA LOZADA PEREZ</v>
          </cell>
        </row>
        <row r="3189">
          <cell r="C3189" t="str">
            <v>PUFA-070-2024</v>
          </cell>
          <cell r="D3189" t="str">
            <v>On Set Locations S.A.S</v>
          </cell>
          <cell r="E3189" t="str">
            <v>ON SET LOCATIONS SAS</v>
          </cell>
          <cell r="F3189" t="str">
            <v>Cédula de Ciudadania</v>
          </cell>
          <cell r="G3189">
            <v>901596431</v>
          </cell>
          <cell r="H3189">
            <v>901596431</v>
          </cell>
          <cell r="I3189">
            <v>7</v>
          </cell>
          <cell r="K3189" t="str">
            <v>Jurídica</v>
          </cell>
          <cell r="L3189" t="str">
            <v>1 Natural</v>
          </cell>
          <cell r="M3189" t="str">
            <v>2 Privada (1)</v>
          </cell>
          <cell r="N3189" t="str">
            <v>4 Persona Natural (2)</v>
          </cell>
          <cell r="O3189" t="str">
            <v>1 Nacional</v>
          </cell>
          <cell r="Q3189" t="str">
            <v>3 3. Único Contratista</v>
          </cell>
          <cell r="U3189">
            <v>79625591</v>
          </cell>
          <cell r="V3189" t="str">
            <v>Wiston Ferney Vargas Cordoba</v>
          </cell>
        </row>
        <row r="3190">
          <cell r="C3190" t="str">
            <v>PUFA-071-2024</v>
          </cell>
          <cell r="D3190" t="str">
            <v>OBELIX PRO SAS</v>
          </cell>
          <cell r="E3190" t="str">
            <v>OBELIX PRO SAS</v>
          </cell>
          <cell r="F3190" t="str">
            <v>Cédula de Ciudadania</v>
          </cell>
          <cell r="G3190">
            <v>901713016</v>
          </cell>
          <cell r="H3190">
            <v>901713016</v>
          </cell>
          <cell r="I3190">
            <v>6</v>
          </cell>
          <cell r="K3190" t="str">
            <v>Jurídica</v>
          </cell>
          <cell r="L3190" t="str">
            <v>1 Natural</v>
          </cell>
          <cell r="M3190" t="str">
            <v>2 Privada (1)</v>
          </cell>
          <cell r="N3190" t="str">
            <v>4 Persona Natural (2)</v>
          </cell>
          <cell r="O3190" t="str">
            <v>1 Nacional</v>
          </cell>
          <cell r="Q3190" t="str">
            <v>3 3. Único Contratista</v>
          </cell>
          <cell r="U3190">
            <v>80066218</v>
          </cell>
          <cell r="V3190" t="str">
            <v>LUIS ANTONIO SOLANO FLORIAN</v>
          </cell>
        </row>
        <row r="3191">
          <cell r="C3191" t="str">
            <v>PUFA-072-2024</v>
          </cell>
          <cell r="D3191" t="str">
            <v>TELESET S.A.S</v>
          </cell>
          <cell r="E3191" t="str">
            <v>TELESET S.A.S</v>
          </cell>
          <cell r="F3191" t="str">
            <v>Cédula de Ciudadania</v>
          </cell>
          <cell r="G3191">
            <v>830000324</v>
          </cell>
          <cell r="H3191">
            <v>830000324</v>
          </cell>
          <cell r="I3191">
            <v>2</v>
          </cell>
          <cell r="K3191" t="str">
            <v>Jurídica</v>
          </cell>
          <cell r="L3191" t="str">
            <v>1 Natural</v>
          </cell>
          <cell r="M3191" t="str">
            <v>2 Privada (1)</v>
          </cell>
          <cell r="N3191" t="str">
            <v>4 Persona Natural (2)</v>
          </cell>
          <cell r="O3191" t="str">
            <v>1 Nacional</v>
          </cell>
          <cell r="Q3191" t="str">
            <v>3 3. Único Contratista</v>
          </cell>
          <cell r="U3191">
            <v>52046159</v>
          </cell>
          <cell r="V3191" t="str">
            <v>Angela Maria Vergara Marulanda</v>
          </cell>
        </row>
        <row r="3192">
          <cell r="C3192" t="str">
            <v>PUFA-073-2024</v>
          </cell>
          <cell r="D3192" t="str">
            <v>Henry Alonso Muñoz</v>
          </cell>
          <cell r="E3192" t="str">
            <v>HENRY ALONSO MUÑOZ OLAYA</v>
          </cell>
          <cell r="F3192" t="str">
            <v>Cédula de Ciudadania</v>
          </cell>
          <cell r="G3192">
            <v>80054181</v>
          </cell>
          <cell r="H3192">
            <v>80054181</v>
          </cell>
          <cell r="I3192">
            <v>8</v>
          </cell>
          <cell r="K3192" t="str">
            <v>Natural</v>
          </cell>
          <cell r="L3192" t="str">
            <v>1 Natural</v>
          </cell>
          <cell r="M3192" t="str">
            <v>2 Privada (1)</v>
          </cell>
          <cell r="N3192" t="str">
            <v>4 Persona Natural (2)</v>
          </cell>
          <cell r="O3192" t="str">
            <v>1 Nacional</v>
          </cell>
          <cell r="Q3192" t="str">
            <v>3 3. Único Contratista</v>
          </cell>
          <cell r="U3192">
            <v>80054181</v>
          </cell>
          <cell r="V3192" t="str">
            <v>HENRY ALONSO MUÑOZ OLAYA</v>
          </cell>
        </row>
        <row r="3193">
          <cell r="C3193" t="str">
            <v>PUFA-074-2024</v>
          </cell>
          <cell r="D3193" t="str">
            <v>BARBARO PRODUCCIONES S.A.S</v>
          </cell>
          <cell r="E3193" t="str">
            <v>BARBARO PRODUCCIONES S.A.S.</v>
          </cell>
          <cell r="F3193" t="str">
            <v>Cédula de Ciudadania</v>
          </cell>
          <cell r="G3193">
            <v>901555355</v>
          </cell>
          <cell r="H3193">
            <v>901555355</v>
          </cell>
          <cell r="I3193">
            <v>1</v>
          </cell>
          <cell r="K3193" t="str">
            <v>Jurídica</v>
          </cell>
          <cell r="L3193" t="str">
            <v>1 Natural</v>
          </cell>
          <cell r="M3193" t="str">
            <v>2 Privada (1)</v>
          </cell>
          <cell r="N3193" t="str">
            <v>4 Persona Natural (2)</v>
          </cell>
          <cell r="O3193" t="str">
            <v>1 Nacional</v>
          </cell>
          <cell r="Q3193" t="str">
            <v>3 3. Único Contratista</v>
          </cell>
          <cell r="U3193">
            <v>80184936</v>
          </cell>
          <cell r="V3193" t="str">
            <v>ALBERTO HUGO MOLINA ALDANA</v>
          </cell>
        </row>
        <row r="3194">
          <cell r="C3194" t="str">
            <v>PUFA-075-2024</v>
          </cell>
          <cell r="D3194" t="str">
            <v>BARBARO PRODUCCIONES S.A.S</v>
          </cell>
          <cell r="E3194" t="str">
            <v>BARBARO PRODUCCIONES S.A.S.</v>
          </cell>
          <cell r="F3194" t="str">
            <v>Cédula de Ciudadania</v>
          </cell>
          <cell r="G3194">
            <v>901555355</v>
          </cell>
          <cell r="H3194">
            <v>901555355</v>
          </cell>
          <cell r="I3194">
            <v>1</v>
          </cell>
          <cell r="K3194" t="str">
            <v>Jurídica</v>
          </cell>
          <cell r="L3194" t="str">
            <v>1 Natural</v>
          </cell>
          <cell r="M3194" t="str">
            <v>2 Privada (1)</v>
          </cell>
          <cell r="N3194" t="str">
            <v>4 Persona Natural (2)</v>
          </cell>
          <cell r="O3194" t="str">
            <v>1 Nacional</v>
          </cell>
          <cell r="Q3194" t="str">
            <v>3 3. Único Contratista</v>
          </cell>
          <cell r="U3194">
            <v>80184936</v>
          </cell>
          <cell r="V3194" t="str">
            <v>ALBERTO HUGO MOLINA ALDANA</v>
          </cell>
        </row>
        <row r="3195">
          <cell r="C3195" t="str">
            <v>PUFA-076-2024</v>
          </cell>
          <cell r="D3195" t="str">
            <v>RCNTelevision S.A.</v>
          </cell>
          <cell r="E3195" t="str">
            <v>RCN TELEVISION S.A.</v>
          </cell>
          <cell r="F3195" t="str">
            <v>Cédula de Ciudadania</v>
          </cell>
          <cell r="G3195">
            <v>830029703</v>
          </cell>
          <cell r="H3195">
            <v>830029703</v>
          </cell>
          <cell r="I3195">
            <v>7</v>
          </cell>
          <cell r="K3195" t="str">
            <v>Jurídica</v>
          </cell>
          <cell r="L3195" t="str">
            <v>1 Natural</v>
          </cell>
          <cell r="M3195" t="str">
            <v>2 Privada (1)</v>
          </cell>
          <cell r="N3195" t="str">
            <v>4 Persona Natural (2)</v>
          </cell>
          <cell r="O3195" t="str">
            <v>1 Nacional</v>
          </cell>
          <cell r="Q3195" t="str">
            <v>3 3. Único Contratista</v>
          </cell>
          <cell r="U3195">
            <v>19302930</v>
          </cell>
          <cell r="V3195" t="str">
            <v>Juan Fernando Ujueta Lopez</v>
          </cell>
        </row>
        <row r="3196">
          <cell r="C3196" t="str">
            <v>PUFA-077-2024</v>
          </cell>
          <cell r="D3196" t="str">
            <v>LA PRE SAS</v>
          </cell>
          <cell r="E3196" t="str">
            <v>LA PRE S.A.S</v>
          </cell>
          <cell r="F3196" t="str">
            <v>NIT</v>
          </cell>
          <cell r="G3196">
            <v>900981255</v>
          </cell>
          <cell r="H3196">
            <v>900981255</v>
          </cell>
          <cell r="I3196">
            <v>4</v>
          </cell>
          <cell r="K3196" t="str">
            <v>Jurídica</v>
          </cell>
          <cell r="L3196" t="str">
            <v>2 Jurídica</v>
          </cell>
          <cell r="M3196" t="str">
            <v>2 Privada (1)</v>
          </cell>
          <cell r="N3196" t="str">
            <v>3 Privadas (2)</v>
          </cell>
          <cell r="O3196" t="str">
            <v>1 Nacional</v>
          </cell>
          <cell r="Q3196" t="str">
            <v>3 3. Único Contratista</v>
          </cell>
          <cell r="U3196">
            <v>80802481</v>
          </cell>
          <cell r="V3196" t="str">
            <v>JULIO CESAR BAUTISTA ROA</v>
          </cell>
        </row>
        <row r="3197">
          <cell r="C3197" t="str">
            <v>PUFA-078-2024</v>
          </cell>
          <cell r="D3197" t="str">
            <v>MANCHA PRODUCCIONES SAS</v>
          </cell>
          <cell r="E3197" t="str">
            <v>MANCHA PRODUCCIONES S A S</v>
          </cell>
          <cell r="F3197" t="str">
            <v>Cédula de Ciudadania</v>
          </cell>
          <cell r="G3197">
            <v>901036884</v>
          </cell>
          <cell r="H3197">
            <v>901036884</v>
          </cell>
          <cell r="I3197">
            <v>8</v>
          </cell>
          <cell r="K3197" t="str">
            <v>Jurídica</v>
          </cell>
          <cell r="L3197" t="str">
            <v>1 Natural</v>
          </cell>
          <cell r="M3197" t="str">
            <v>2 Privada (1)</v>
          </cell>
          <cell r="N3197" t="str">
            <v>4 Persona Natural (2)</v>
          </cell>
          <cell r="O3197" t="str">
            <v>1 Nacional</v>
          </cell>
          <cell r="Q3197" t="str">
            <v>3 3. Único Contratista</v>
          </cell>
          <cell r="U3197">
            <v>80186104</v>
          </cell>
          <cell r="V3197" t="str">
            <v>JUAN MANUEL DIAZ LOPEZ</v>
          </cell>
        </row>
        <row r="3198">
          <cell r="C3198" t="str">
            <v>PUFA-079-2024</v>
          </cell>
          <cell r="D3198" t="str">
            <v>LOVE PRODUCCIONES S.A.S.</v>
          </cell>
          <cell r="E3198" t="str">
            <v>L O V E P R O D U C C I O N E S SAS</v>
          </cell>
          <cell r="F3198" t="str">
            <v>Cédula de Ciudadania</v>
          </cell>
          <cell r="G3198">
            <v>900464950</v>
          </cell>
          <cell r="H3198">
            <v>900464950</v>
          </cell>
          <cell r="I3198">
            <v>8</v>
          </cell>
          <cell r="K3198" t="str">
            <v>Jurídica</v>
          </cell>
          <cell r="L3198" t="str">
            <v>1 Natural</v>
          </cell>
          <cell r="M3198" t="str">
            <v>2 Privada (1)</v>
          </cell>
          <cell r="N3198" t="str">
            <v>4 Persona Natural (2)</v>
          </cell>
          <cell r="O3198" t="str">
            <v>1 Nacional</v>
          </cell>
          <cell r="Q3198" t="str">
            <v>3 3. Único Contratista</v>
          </cell>
          <cell r="U3198">
            <v>52780351</v>
          </cell>
          <cell r="V3198" t="str">
            <v>DANIA MARGARITA LOZADA PEREZ</v>
          </cell>
        </row>
        <row r="3199">
          <cell r="C3199" t="str">
            <v>PUFA-080-2024</v>
          </cell>
          <cell r="D3199" t="str">
            <v>EL CICLON FILMS S.A.S</v>
          </cell>
          <cell r="E3199" t="str">
            <v>EL CICLON FILMS SAS</v>
          </cell>
          <cell r="F3199" t="str">
            <v>NIT</v>
          </cell>
          <cell r="G3199">
            <v>901294731</v>
          </cell>
          <cell r="H3199">
            <v>901294731</v>
          </cell>
          <cell r="I3199">
            <v>5</v>
          </cell>
          <cell r="K3199" t="str">
            <v>Jurídica</v>
          </cell>
          <cell r="L3199" t="str">
            <v>2 Jurídica</v>
          </cell>
          <cell r="M3199" t="str">
            <v>2 Privada (1)</v>
          </cell>
          <cell r="N3199" t="str">
            <v>3 Privadas (2)</v>
          </cell>
          <cell r="O3199" t="str">
            <v>1 Nacional</v>
          </cell>
          <cell r="Q3199" t="str">
            <v>3 3. Único Contratista</v>
          </cell>
          <cell r="U3199">
            <v>80168289</v>
          </cell>
          <cell r="V3199" t="str">
            <v>ALVARO ALEXIS MANRIQUE JACOME</v>
          </cell>
        </row>
        <row r="3200">
          <cell r="C3200" t="str">
            <v>PUFA-081-2024</v>
          </cell>
          <cell r="D3200" t="str">
            <v>EL CICLON FILMS S.A.S</v>
          </cell>
          <cell r="E3200" t="str">
            <v>EL CICLON FILMS SAS</v>
          </cell>
          <cell r="F3200" t="str">
            <v>NIT</v>
          </cell>
          <cell r="G3200">
            <v>901294731</v>
          </cell>
          <cell r="H3200">
            <v>901294731</v>
          </cell>
          <cell r="I3200">
            <v>5</v>
          </cell>
          <cell r="K3200" t="str">
            <v>Jurídica</v>
          </cell>
          <cell r="L3200" t="str">
            <v>2 Jurídica</v>
          </cell>
          <cell r="M3200" t="str">
            <v>2 Privada (1)</v>
          </cell>
          <cell r="N3200" t="str">
            <v>3 Privadas (2)</v>
          </cell>
          <cell r="O3200" t="str">
            <v>1 Nacional</v>
          </cell>
          <cell r="Q3200" t="str">
            <v>3 3. Único Contratista</v>
          </cell>
          <cell r="U3200">
            <v>80168289</v>
          </cell>
          <cell r="V3200" t="str">
            <v>ALVARO ALEXIS MANRIQUE JACOME</v>
          </cell>
        </row>
        <row r="3201">
          <cell r="C3201" t="str">
            <v>PUFA-082-2024</v>
          </cell>
          <cell r="D3201" t="str">
            <v>EL CICLON FILMS S.A.S</v>
          </cell>
          <cell r="E3201" t="str">
            <v>EL CICLON FILMS SAS</v>
          </cell>
          <cell r="F3201" t="str">
            <v>Cédula de Ciudadania</v>
          </cell>
          <cell r="G3201">
            <v>901294731</v>
          </cell>
          <cell r="H3201">
            <v>901294731</v>
          </cell>
          <cell r="I3201">
            <v>5</v>
          </cell>
          <cell r="K3201" t="str">
            <v>Jurídica</v>
          </cell>
          <cell r="L3201" t="str">
            <v>1 Natural</v>
          </cell>
          <cell r="M3201" t="str">
            <v>2 Privada (1)</v>
          </cell>
          <cell r="N3201" t="str">
            <v>4 Persona Natural (2)</v>
          </cell>
          <cell r="O3201" t="str">
            <v>1 Nacional</v>
          </cell>
          <cell r="Q3201" t="str">
            <v>3 3. Único Contratista</v>
          </cell>
          <cell r="U3201">
            <v>80168289</v>
          </cell>
          <cell r="V3201" t="str">
            <v>ALVARO ALEXIS MANRIQUE JACOME</v>
          </cell>
        </row>
        <row r="3202">
          <cell r="C3202" t="str">
            <v>PUFA-083-2024</v>
          </cell>
          <cell r="D3202" t="str">
            <v>SENTIDOS COMERCIALES SAS</v>
          </cell>
          <cell r="E3202" t="str">
            <v>SENTI2 COMERCIALES SAS</v>
          </cell>
          <cell r="G3202">
            <v>901479173</v>
          </cell>
          <cell r="H3202">
            <v>901479173</v>
          </cell>
          <cell r="I3202">
            <v>0</v>
          </cell>
          <cell r="K3202" t="str">
            <v>Jurídica</v>
          </cell>
          <cell r="M3202" t="str">
            <v>2 Privada (1)</v>
          </cell>
          <cell r="U3202">
            <v>51786205</v>
          </cell>
          <cell r="V3202" t="str">
            <v>MARIA INES CARRASCO GONZÁLEZ</v>
          </cell>
        </row>
        <row r="3203">
          <cell r="C3203" t="str">
            <v>PUFA-084-2024</v>
          </cell>
          <cell r="D3203" t="str">
            <v>SENTIDOS COMERCIALES SAS</v>
          </cell>
          <cell r="E3203" t="str">
            <v>SENTI2 COMERCIALES SAS</v>
          </cell>
          <cell r="F3203" t="str">
            <v>NIT</v>
          </cell>
          <cell r="G3203">
            <v>901479173</v>
          </cell>
          <cell r="H3203">
            <v>901479173</v>
          </cell>
          <cell r="I3203">
            <v>0</v>
          </cell>
          <cell r="K3203" t="str">
            <v>Jurídica</v>
          </cell>
          <cell r="L3203" t="str">
            <v>2 Jurídica</v>
          </cell>
          <cell r="M3203" t="str">
            <v>2 Privada (1)</v>
          </cell>
          <cell r="N3203" t="str">
            <v>3 Privadas (2)</v>
          </cell>
          <cell r="O3203" t="str">
            <v>1 Nacional</v>
          </cell>
          <cell r="Q3203" t="str">
            <v>3 3. Único Contratista</v>
          </cell>
          <cell r="U3203">
            <v>51786205</v>
          </cell>
          <cell r="V3203" t="str">
            <v>MARIA INES CARRASCO GONZÁLEZ</v>
          </cell>
        </row>
        <row r="3204">
          <cell r="C3204" t="str">
            <v>PUFA-085-2024</v>
          </cell>
          <cell r="D3204" t="str">
            <v>MI PRODUCTORA S.A.S.</v>
          </cell>
          <cell r="E3204" t="str">
            <v>MI PRODUCTORA S.A.S</v>
          </cell>
          <cell r="F3204" t="str">
            <v>NIT</v>
          </cell>
          <cell r="G3204">
            <v>900734598</v>
          </cell>
          <cell r="H3204">
            <v>900734598</v>
          </cell>
          <cell r="I3204">
            <v>7</v>
          </cell>
          <cell r="K3204" t="str">
            <v>Jurídica</v>
          </cell>
          <cell r="L3204" t="str">
            <v>2 Jurídica</v>
          </cell>
          <cell r="M3204" t="str">
            <v>2 Privada (1)</v>
          </cell>
          <cell r="N3204" t="str">
            <v>3 Privadas (2)</v>
          </cell>
          <cell r="O3204" t="str">
            <v>1 Nacional</v>
          </cell>
          <cell r="Q3204" t="str">
            <v>3 3. Único Contratista</v>
          </cell>
          <cell r="U3204">
            <v>1014187537</v>
          </cell>
          <cell r="V3204" t="str">
            <v>GINA BRIGGITTE RINCON NIÑO</v>
          </cell>
        </row>
        <row r="3205">
          <cell r="C3205" t="str">
            <v>PUFA-086-2024</v>
          </cell>
          <cell r="D3205" t="str">
            <v>MI PRODUCTORA S.A.S.</v>
          </cell>
          <cell r="E3205" t="str">
            <v>MI PRODUCTORA S.A.S</v>
          </cell>
          <cell r="F3205" t="str">
            <v>NIT</v>
          </cell>
          <cell r="G3205">
            <v>900734598</v>
          </cell>
          <cell r="H3205">
            <v>900734598</v>
          </cell>
          <cell r="I3205">
            <v>7</v>
          </cell>
          <cell r="K3205" t="str">
            <v>Jurídica</v>
          </cell>
          <cell r="L3205" t="str">
            <v>2 Jurídica</v>
          </cell>
          <cell r="M3205" t="str">
            <v>2 Privada (1)</v>
          </cell>
          <cell r="N3205" t="str">
            <v>3 Privadas (2)</v>
          </cell>
          <cell r="O3205" t="str">
            <v>1 Nacional</v>
          </cell>
          <cell r="Q3205" t="str">
            <v>3 3. Único Contratista</v>
          </cell>
          <cell r="U3205">
            <v>1014187537</v>
          </cell>
          <cell r="V3205" t="str">
            <v>GINA BRIGGITTE RINCON NIÑO</v>
          </cell>
        </row>
        <row r="3206">
          <cell r="C3206" t="str">
            <v>PUFA-087-2024</v>
          </cell>
          <cell r="D3206" t="str">
            <v>MI PRODUCTORA S.A.S.</v>
          </cell>
          <cell r="E3206" t="str">
            <v>MI PRODUCTORA S.A.S</v>
          </cell>
          <cell r="F3206" t="str">
            <v>NIT</v>
          </cell>
          <cell r="G3206">
            <v>900734598</v>
          </cell>
          <cell r="H3206">
            <v>900734598</v>
          </cell>
          <cell r="I3206">
            <v>7</v>
          </cell>
          <cell r="K3206" t="str">
            <v>Jurídica</v>
          </cell>
          <cell r="L3206" t="str">
            <v>2 Jurídica</v>
          </cell>
          <cell r="M3206" t="str">
            <v>2 Privada (1)</v>
          </cell>
          <cell r="N3206" t="str">
            <v>3 Privadas (2)</v>
          </cell>
          <cell r="O3206" t="str">
            <v>1 Nacional</v>
          </cell>
          <cell r="Q3206" t="str">
            <v>3 3. Único Contratista</v>
          </cell>
          <cell r="U3206">
            <v>1014187537</v>
          </cell>
          <cell r="V3206" t="str">
            <v>GINA BRIGGITTE RINCON NIÑO</v>
          </cell>
        </row>
        <row r="3207">
          <cell r="C3207" t="str">
            <v>PUFA-088-2024</v>
          </cell>
          <cell r="D3207" t="str">
            <v>LOVE PRODUCCIONES S.A.S.</v>
          </cell>
          <cell r="E3207" t="str">
            <v>L O V E P R O D U C C I O N E S SAS</v>
          </cell>
          <cell r="F3207" t="str">
            <v>NIT</v>
          </cell>
          <cell r="G3207">
            <v>900464950</v>
          </cell>
          <cell r="H3207">
            <v>900464950</v>
          </cell>
          <cell r="I3207">
            <v>8</v>
          </cell>
          <cell r="K3207" t="str">
            <v>Jurídica</v>
          </cell>
          <cell r="L3207" t="str">
            <v>2 Jurídica</v>
          </cell>
          <cell r="M3207" t="str">
            <v>2 Privada (1)</v>
          </cell>
          <cell r="N3207" t="str">
            <v>3 Privadas (2)</v>
          </cell>
          <cell r="O3207" t="str">
            <v>1 Nacional</v>
          </cell>
          <cell r="Q3207" t="str">
            <v>3 3. Único Contratista</v>
          </cell>
          <cell r="U3207">
            <v>52780351</v>
          </cell>
          <cell r="V3207" t="str">
            <v>DANIA MARGARITA LOZADA PEREZ</v>
          </cell>
        </row>
        <row r="3208">
          <cell r="C3208" t="str">
            <v>PUFA-089-2024</v>
          </cell>
          <cell r="D3208" t="str">
            <v>EL CICLON FILMS S.A.S</v>
          </cell>
          <cell r="E3208" t="str">
            <v>EL CICLON FILMS SAS</v>
          </cell>
          <cell r="F3208" t="str">
            <v>NIT</v>
          </cell>
          <cell r="G3208">
            <v>901294731</v>
          </cell>
          <cell r="H3208">
            <v>901294731</v>
          </cell>
          <cell r="I3208">
            <v>5</v>
          </cell>
          <cell r="K3208" t="str">
            <v>Jurídica</v>
          </cell>
          <cell r="L3208" t="str">
            <v>2 Jurídica</v>
          </cell>
          <cell r="M3208" t="str">
            <v>2 Privada (1)</v>
          </cell>
          <cell r="N3208" t="str">
            <v>3 Privadas (2)</v>
          </cell>
          <cell r="O3208" t="str">
            <v>1 Nacional</v>
          </cell>
          <cell r="Q3208" t="str">
            <v>3 3. Único Contratista</v>
          </cell>
          <cell r="U3208">
            <v>80168289</v>
          </cell>
          <cell r="V3208" t="str">
            <v>ALVARO ALEXIS MANRIQUE JACOME</v>
          </cell>
        </row>
        <row r="3209">
          <cell r="C3209" t="str">
            <v>PUFA-090-2024</v>
          </cell>
          <cell r="D3209" t="str">
            <v>EL CICLON FILMS S.A.S</v>
          </cell>
          <cell r="E3209" t="str">
            <v>EL CICLON FILMS SAS</v>
          </cell>
          <cell r="F3209" t="str">
            <v>NIT</v>
          </cell>
          <cell r="G3209">
            <v>901294731</v>
          </cell>
          <cell r="H3209">
            <v>901294731</v>
          </cell>
          <cell r="I3209">
            <v>5</v>
          </cell>
          <cell r="K3209" t="str">
            <v>Jurídica</v>
          </cell>
          <cell r="L3209" t="str">
            <v>2 Jurídica</v>
          </cell>
          <cell r="M3209" t="str">
            <v>2 Privada (1)</v>
          </cell>
          <cell r="N3209" t="str">
            <v>3 Privadas (2)</v>
          </cell>
          <cell r="O3209" t="str">
            <v>1 Nacional</v>
          </cell>
          <cell r="Q3209" t="str">
            <v>3 3. Único Contratista</v>
          </cell>
          <cell r="U3209">
            <v>80168289</v>
          </cell>
          <cell r="V3209" t="str">
            <v>ALVARO ALEXIS MANRIQUE JACOME</v>
          </cell>
        </row>
        <row r="3210">
          <cell r="C3210" t="str">
            <v>PUFA-091-2024</v>
          </cell>
          <cell r="D3210" t="str">
            <v>MANCHA PRODUCCIONES SAS</v>
          </cell>
          <cell r="E3210" t="str">
            <v>MANCHA PRODUCCIONES S A S</v>
          </cell>
          <cell r="F3210" t="str">
            <v>NIT</v>
          </cell>
          <cell r="G3210">
            <v>901036884</v>
          </cell>
          <cell r="H3210">
            <v>901036884</v>
          </cell>
          <cell r="I3210">
            <v>8</v>
          </cell>
          <cell r="K3210" t="str">
            <v>Jurídica</v>
          </cell>
          <cell r="L3210" t="str">
            <v>2 Jurídica</v>
          </cell>
          <cell r="M3210" t="str">
            <v>2 Privada (1)</v>
          </cell>
          <cell r="N3210" t="str">
            <v>3 Privadas (2)</v>
          </cell>
          <cell r="O3210" t="str">
            <v>1 Nacional</v>
          </cell>
          <cell r="Q3210" t="str">
            <v>3 3. Único Contratista</v>
          </cell>
          <cell r="U3210">
            <v>80186104</v>
          </cell>
          <cell r="V3210" t="str">
            <v>JUAN MANUEL DIAZ LOPEZ</v>
          </cell>
        </row>
        <row r="3211">
          <cell r="C3211" t="str">
            <v>PUFA-092-2024</v>
          </cell>
          <cell r="D3211" t="str">
            <v>LOVE PRODUCCIONES S.A.S.</v>
          </cell>
          <cell r="E3211" t="str">
            <v>L O V E P R O D U C C I O N E S SAS</v>
          </cell>
          <cell r="F3211" t="str">
            <v>NIT</v>
          </cell>
          <cell r="G3211">
            <v>900464950</v>
          </cell>
          <cell r="H3211">
            <v>900464950</v>
          </cell>
          <cell r="I3211">
            <v>8</v>
          </cell>
          <cell r="K3211" t="str">
            <v>Jurídica</v>
          </cell>
          <cell r="L3211" t="str">
            <v>2 Jurídica</v>
          </cell>
          <cell r="M3211" t="str">
            <v>2 Privada (1)</v>
          </cell>
          <cell r="N3211" t="str">
            <v>3 Privadas (2)</v>
          </cell>
          <cell r="O3211" t="str">
            <v>1 Nacional</v>
          </cell>
          <cell r="Q3211" t="str">
            <v>3 3. Único Contratista</v>
          </cell>
          <cell r="U3211">
            <v>52780351</v>
          </cell>
          <cell r="V3211" t="str">
            <v>DANIA MARGARITA LOZADA PEREZ</v>
          </cell>
        </row>
        <row r="3212">
          <cell r="C3212" t="str">
            <v>PUFA-093-2024</v>
          </cell>
          <cell r="D3212" t="str">
            <v>LOVE PRODUCCIONES S.A.S.</v>
          </cell>
          <cell r="E3212" t="str">
            <v>L O V E P R O D U C C I O N E S SAS</v>
          </cell>
          <cell r="F3212" t="str">
            <v>NIT</v>
          </cell>
          <cell r="G3212">
            <v>900464950</v>
          </cell>
          <cell r="H3212">
            <v>900464950</v>
          </cell>
          <cell r="I3212">
            <v>8</v>
          </cell>
          <cell r="K3212" t="str">
            <v>Jurídica</v>
          </cell>
          <cell r="L3212" t="str">
            <v>2 Jurídica</v>
          </cell>
          <cell r="M3212" t="str">
            <v>2 Privada (1)</v>
          </cell>
          <cell r="N3212" t="str">
            <v>3 Privadas (2)</v>
          </cell>
          <cell r="O3212" t="str">
            <v>1 Nacional</v>
          </cell>
          <cell r="Q3212" t="str">
            <v>3 3. Único Contratista</v>
          </cell>
          <cell r="U3212">
            <v>52780351</v>
          </cell>
          <cell r="V3212" t="str">
            <v>DANIA MARGARITA LOZADA PEREZ</v>
          </cell>
        </row>
        <row r="3213">
          <cell r="C3213" t="str">
            <v>PUFA-094-2024</v>
          </cell>
          <cell r="D3213" t="str">
            <v>LOVE PRODUCCIONES S.A.S.</v>
          </cell>
          <cell r="E3213" t="str">
            <v>L O V E P R O D U C C I O N E S SAS</v>
          </cell>
          <cell r="F3213" t="str">
            <v>NIT</v>
          </cell>
          <cell r="G3213">
            <v>900464950</v>
          </cell>
          <cell r="H3213">
            <v>900464950</v>
          </cell>
          <cell r="I3213">
            <v>8</v>
          </cell>
          <cell r="K3213" t="str">
            <v>Jurídica</v>
          </cell>
          <cell r="L3213" t="str">
            <v>2 Jurídica</v>
          </cell>
          <cell r="M3213" t="str">
            <v>2 Privada (1)</v>
          </cell>
          <cell r="N3213" t="str">
            <v>3 Privadas (2)</v>
          </cell>
          <cell r="O3213" t="str">
            <v>1 Nacional</v>
          </cell>
          <cell r="Q3213" t="str">
            <v>3 3. Único Contratista</v>
          </cell>
          <cell r="U3213">
            <v>52780351</v>
          </cell>
          <cell r="V3213" t="str">
            <v>DANIA MARGARITA LOZADA PEREZ</v>
          </cell>
        </row>
        <row r="3214">
          <cell r="C3214" t="str">
            <v>PUFA-095-2024</v>
          </cell>
          <cell r="D3214" t="str">
            <v>OBELIX PRO SAS</v>
          </cell>
          <cell r="E3214" t="str">
            <v>OBELIX PRO SAS</v>
          </cell>
          <cell r="F3214" t="str">
            <v>NIT</v>
          </cell>
          <cell r="G3214">
            <v>901713016</v>
          </cell>
          <cell r="H3214">
            <v>901713016</v>
          </cell>
          <cell r="I3214">
            <v>6</v>
          </cell>
          <cell r="K3214" t="str">
            <v>Jurídica</v>
          </cell>
          <cell r="L3214" t="str">
            <v>2 Jurídica</v>
          </cell>
          <cell r="M3214" t="str">
            <v>2 Privada (1)</v>
          </cell>
          <cell r="N3214" t="str">
            <v>3 Privadas (2)</v>
          </cell>
          <cell r="O3214" t="str">
            <v>1 Nacional</v>
          </cell>
          <cell r="Q3214" t="str">
            <v>3 3. Único Contratista</v>
          </cell>
          <cell r="U3214">
            <v>80066218</v>
          </cell>
          <cell r="V3214" t="str">
            <v>LUIS ANTONIO SOLANO FLORIAN</v>
          </cell>
        </row>
        <row r="3215">
          <cell r="C3215" t="str">
            <v>PUFA-096-2024</v>
          </cell>
          <cell r="D3215" t="str">
            <v>CARACOL TELEVISION S.A.</v>
          </cell>
          <cell r="E3215" t="str">
            <v>CARACOL TELEVISION S.A.</v>
          </cell>
          <cell r="F3215" t="str">
            <v>NIT</v>
          </cell>
          <cell r="G3215">
            <v>860025674</v>
          </cell>
          <cell r="H3215">
            <v>860025674</v>
          </cell>
          <cell r="I3215">
            <v>2</v>
          </cell>
          <cell r="K3215" t="str">
            <v>Jurídica</v>
          </cell>
          <cell r="L3215" t="str">
            <v>2 Jurídica</v>
          </cell>
          <cell r="M3215" t="str">
            <v>2 Privada (1)</v>
          </cell>
          <cell r="N3215" t="str">
            <v>3 Privadas (2)</v>
          </cell>
          <cell r="O3215" t="str">
            <v>1 Nacional</v>
          </cell>
          <cell r="Q3215" t="str">
            <v>3 3. Único Contratista</v>
          </cell>
          <cell r="U3215">
            <v>19345675</v>
          </cell>
          <cell r="V3215" t="str">
            <v>MAURICIO UMAÑA BLANCHE</v>
          </cell>
        </row>
        <row r="3216">
          <cell r="C3216" t="str">
            <v>PUFA-097-2024</v>
          </cell>
          <cell r="D3216" t="str">
            <v>TIS PRODUCTIONS COLOMBIA SAS</v>
          </cell>
          <cell r="E3216" t="str">
            <v>TIS PRODUCTIONS COLOMBIA S.A.S</v>
          </cell>
          <cell r="F3216" t="str">
            <v>NIT</v>
          </cell>
          <cell r="G3216">
            <v>860063869</v>
          </cell>
          <cell r="H3216">
            <v>860063869</v>
          </cell>
          <cell r="I3216">
            <v>3</v>
          </cell>
          <cell r="K3216" t="str">
            <v>Jurídica</v>
          </cell>
          <cell r="L3216" t="str">
            <v>2 Jurídica</v>
          </cell>
          <cell r="M3216" t="str">
            <v>2 Privada (1)</v>
          </cell>
          <cell r="N3216" t="str">
            <v>3 Privadas (2)</v>
          </cell>
          <cell r="O3216" t="str">
            <v>1 Nacional</v>
          </cell>
          <cell r="Q3216" t="str">
            <v>3 3. Único Contratista</v>
          </cell>
          <cell r="U3216">
            <v>41648048</v>
          </cell>
          <cell r="V3216" t="str">
            <v>MARTHA LUCÍA GOYENECHE PARDO</v>
          </cell>
        </row>
        <row r="3217">
          <cell r="C3217" t="str">
            <v>PUFA-098-2024</v>
          </cell>
          <cell r="D3217" t="str">
            <v>ALMA PRODUCCIONES AUDIOVISUALES SAS</v>
          </cell>
          <cell r="E3217" t="str">
            <v>ALMA PRODUCCIONES AUDIOVISUALES S.A.S</v>
          </cell>
          <cell r="F3217" t="str">
            <v>NIT</v>
          </cell>
          <cell r="G3217">
            <v>901640014</v>
          </cell>
          <cell r="H3217">
            <v>901640014</v>
          </cell>
          <cell r="I3217">
            <v>7</v>
          </cell>
          <cell r="K3217" t="str">
            <v>Jurídica</v>
          </cell>
          <cell r="L3217" t="str">
            <v>2 Jurídica</v>
          </cell>
          <cell r="M3217" t="str">
            <v>2 Privada (1)</v>
          </cell>
          <cell r="N3217" t="str">
            <v>3 Privadas (2)</v>
          </cell>
          <cell r="O3217" t="str">
            <v>1 Nacional</v>
          </cell>
          <cell r="Q3217" t="str">
            <v>3 3. Único Contratista</v>
          </cell>
          <cell r="U3217">
            <v>53124168</v>
          </cell>
          <cell r="V3217" t="str">
            <v>Gina Marcela Samper Cruz</v>
          </cell>
        </row>
        <row r="3218">
          <cell r="C3218" t="str">
            <v>PUFA-099-2024</v>
          </cell>
          <cell r="D3218" t="str">
            <v>LUNA SIN ATICO STUDIO SAS</v>
          </cell>
          <cell r="E3218" t="str">
            <v>LUNA SIN ATICO STUDIO S.A.S.</v>
          </cell>
          <cell r="F3218" t="str">
            <v>NIT</v>
          </cell>
          <cell r="G3218">
            <v>901429478</v>
          </cell>
          <cell r="H3218">
            <v>901429478</v>
          </cell>
          <cell r="I3218">
            <v>8</v>
          </cell>
          <cell r="K3218" t="str">
            <v>Jurídica</v>
          </cell>
          <cell r="L3218" t="str">
            <v>2 Jurídica</v>
          </cell>
          <cell r="M3218" t="str">
            <v>2 Privada (1)</v>
          </cell>
          <cell r="N3218" t="str">
            <v>3 Privadas (2)</v>
          </cell>
          <cell r="O3218" t="str">
            <v>1 Nacional</v>
          </cell>
          <cell r="Q3218" t="str">
            <v>3 3. Único Contratista</v>
          </cell>
          <cell r="U3218">
            <v>1128265939</v>
          </cell>
          <cell r="V3218" t="str">
            <v>NELSON GUILLERMO ZULUAGA MAHECHA</v>
          </cell>
        </row>
        <row r="3219">
          <cell r="C3219" t="str">
            <v>PUFA-100-2024</v>
          </cell>
          <cell r="D3219" t="str">
            <v>DAGO GARCIA PRODUCCIONES</v>
          </cell>
          <cell r="E3219" t="str">
            <v>DAGO GARCIA PRODUCCIONES S A S</v>
          </cell>
          <cell r="F3219" t="str">
            <v>NIT</v>
          </cell>
          <cell r="G3219">
            <v>830098360</v>
          </cell>
          <cell r="H3219">
            <v>830098360</v>
          </cell>
          <cell r="I3219">
            <v>9</v>
          </cell>
          <cell r="K3219" t="str">
            <v>Jurídica</v>
          </cell>
          <cell r="L3219" t="str">
            <v>2 Jurídica</v>
          </cell>
          <cell r="M3219" t="str">
            <v>2 Privada (1)</v>
          </cell>
          <cell r="N3219" t="str">
            <v>3 Privadas (2)</v>
          </cell>
          <cell r="O3219" t="str">
            <v>1 Nacional</v>
          </cell>
          <cell r="Q3219" t="str">
            <v>3 3. Único Contratista</v>
          </cell>
          <cell r="U3219">
            <v>79342530</v>
          </cell>
          <cell r="V3219" t="str">
            <v>Mario Ivan García Granados</v>
          </cell>
        </row>
        <row r="3220">
          <cell r="C3220" t="str">
            <v>PUFA-101-2024</v>
          </cell>
          <cell r="D3220" t="str">
            <v>EL CAPITAN PRODUCTIONS SAS</v>
          </cell>
          <cell r="E3220" t="str">
            <v>EL CAPITAN PRODUCTIONS S.A.S.</v>
          </cell>
          <cell r="F3220" t="str">
            <v>NIT</v>
          </cell>
          <cell r="G3220">
            <v>901066076</v>
          </cell>
          <cell r="H3220">
            <v>901066076</v>
          </cell>
          <cell r="I3220">
            <v>1</v>
          </cell>
          <cell r="K3220" t="str">
            <v>Jurídica</v>
          </cell>
          <cell r="L3220" t="str">
            <v>2 Jurídica</v>
          </cell>
          <cell r="M3220" t="str">
            <v>2 Privada (1)</v>
          </cell>
          <cell r="N3220" t="str">
            <v>3 Privadas (2)</v>
          </cell>
          <cell r="O3220" t="str">
            <v>1 Nacional</v>
          </cell>
          <cell r="Q3220" t="str">
            <v>3 3. Único Contratista</v>
          </cell>
          <cell r="U3220">
            <v>52701345</v>
          </cell>
          <cell r="V3220" t="str">
            <v>LINA MARIA PARRA HERNANDEZ</v>
          </cell>
        </row>
        <row r="3221">
          <cell r="C3221" t="str">
            <v>PUFA-102-2024</v>
          </cell>
          <cell r="D3221" t="str">
            <v>EL CAPITAN PRODUCTIONS SAS</v>
          </cell>
          <cell r="E3221" t="str">
            <v>EL CAPITAN PRODUCTIONS S.A.S.</v>
          </cell>
          <cell r="F3221" t="str">
            <v>NIT</v>
          </cell>
          <cell r="G3221">
            <v>901066076</v>
          </cell>
          <cell r="H3221">
            <v>901066076</v>
          </cell>
          <cell r="I3221">
            <v>1</v>
          </cell>
          <cell r="K3221" t="str">
            <v>Jurídica</v>
          </cell>
          <cell r="L3221" t="str">
            <v>2 Jurídica</v>
          </cell>
          <cell r="M3221" t="str">
            <v>2 Privada (1)</v>
          </cell>
          <cell r="N3221" t="str">
            <v>3 Privadas (2)</v>
          </cell>
          <cell r="O3221" t="str">
            <v>1 Nacional</v>
          </cell>
          <cell r="Q3221" t="str">
            <v>3 3. Único Contratista</v>
          </cell>
          <cell r="U3221">
            <v>52701345</v>
          </cell>
          <cell r="V3221" t="str">
            <v>LINA MARIA PARRA HERNANDEZ</v>
          </cell>
        </row>
        <row r="3222">
          <cell r="C3222" t="str">
            <v>PUFA-104-2024</v>
          </cell>
          <cell r="D3222" t="str">
            <v>EL CAPITAN PRODUCTIONS SAS</v>
          </cell>
          <cell r="E3222" t="str">
            <v>EL CAPITAN PRODUCTIONS S.A.S.</v>
          </cell>
          <cell r="F3222" t="str">
            <v>NIT</v>
          </cell>
          <cell r="G3222">
            <v>901066076</v>
          </cell>
          <cell r="H3222">
            <v>901066076</v>
          </cell>
          <cell r="I3222">
            <v>1</v>
          </cell>
          <cell r="K3222" t="str">
            <v>Jurídica</v>
          </cell>
          <cell r="L3222" t="str">
            <v>2 Jurídica</v>
          </cell>
          <cell r="M3222" t="str">
            <v>2 Privada (1)</v>
          </cell>
          <cell r="N3222" t="str">
            <v>3 Privadas (2)</v>
          </cell>
          <cell r="O3222" t="str">
            <v>1 Nacional</v>
          </cell>
          <cell r="Q3222" t="str">
            <v>3 3. Único Contratista</v>
          </cell>
          <cell r="U3222">
            <v>52701345</v>
          </cell>
          <cell r="V3222" t="str">
            <v>LINA MARIA PARRA HERNANDEZ</v>
          </cell>
        </row>
        <row r="3223">
          <cell r="C3223" t="str">
            <v>PUFA-105-2024</v>
          </cell>
          <cell r="D3223" t="str">
            <v>Un Par de Gatos S.A.S.</v>
          </cell>
          <cell r="E3223" t="str">
            <v>UN PAR DE GATOS S A S</v>
          </cell>
          <cell r="F3223" t="str">
            <v>NIT</v>
          </cell>
          <cell r="G3223">
            <v>900557022</v>
          </cell>
          <cell r="H3223">
            <v>900557022</v>
          </cell>
          <cell r="I3223">
            <v>8</v>
          </cell>
          <cell r="K3223" t="str">
            <v>Jurídica</v>
          </cell>
          <cell r="L3223" t="str">
            <v>2 Jurídica</v>
          </cell>
          <cell r="M3223" t="str">
            <v>2 Privada (1)</v>
          </cell>
          <cell r="N3223" t="str">
            <v>3 Privadas (2)</v>
          </cell>
          <cell r="O3223" t="str">
            <v>1 Nacional</v>
          </cell>
          <cell r="Q3223" t="str">
            <v>3 3. Único Contratista</v>
          </cell>
          <cell r="U3223">
            <v>79648583</v>
          </cell>
          <cell r="V3223" t="str">
            <v>Jersson Giovanni Guerrero Calderon</v>
          </cell>
        </row>
        <row r="3224">
          <cell r="C3224" t="str">
            <v>PUFA-106-2024</v>
          </cell>
          <cell r="D3224" t="str">
            <v>LOVE PRODUCCIONES S.A.S.</v>
          </cell>
          <cell r="E3224" t="str">
            <v>L O V E P R O D U C C I O N E S SAS</v>
          </cell>
          <cell r="F3224" t="str">
            <v>NIT</v>
          </cell>
          <cell r="G3224">
            <v>900464950</v>
          </cell>
          <cell r="H3224">
            <v>900464950</v>
          </cell>
          <cell r="I3224">
            <v>8</v>
          </cell>
          <cell r="K3224" t="str">
            <v>Jurídica</v>
          </cell>
          <cell r="L3224" t="str">
            <v>2 Jurídica</v>
          </cell>
          <cell r="M3224" t="str">
            <v>2 Privada (1)</v>
          </cell>
          <cell r="N3224" t="str">
            <v>3 Privadas (2)</v>
          </cell>
          <cell r="O3224" t="str">
            <v>1 Nacional</v>
          </cell>
          <cell r="Q3224" t="str">
            <v>3 3. Único Contratista</v>
          </cell>
          <cell r="U3224">
            <v>52780351</v>
          </cell>
          <cell r="V3224" t="str">
            <v>DANIA MARGARITA LOZADA PEREZ</v>
          </cell>
        </row>
        <row r="3225">
          <cell r="C3225" t="str">
            <v>PUFA-107-2024</v>
          </cell>
          <cell r="D3225" t="str">
            <v>Camara Digital S.A.S</v>
          </cell>
          <cell r="E3225" t="str">
            <v>CAMARA DIGITAL S.A.S</v>
          </cell>
          <cell r="F3225" t="str">
            <v>NIT</v>
          </cell>
          <cell r="G3225">
            <v>900428286</v>
          </cell>
          <cell r="H3225">
            <v>900428286</v>
          </cell>
          <cell r="I3225">
            <v>2</v>
          </cell>
          <cell r="K3225" t="str">
            <v>Jurídica</v>
          </cell>
          <cell r="L3225" t="str">
            <v>2 Jurídica</v>
          </cell>
          <cell r="M3225" t="str">
            <v>2 Privada (1)</v>
          </cell>
          <cell r="N3225" t="str">
            <v>3 Privadas (2)</v>
          </cell>
          <cell r="O3225" t="str">
            <v>1 Nacional</v>
          </cell>
          <cell r="Q3225" t="str">
            <v>3 3. Único Contratista</v>
          </cell>
          <cell r="U3225">
            <v>80109341</v>
          </cell>
          <cell r="V3225" t="str">
            <v>Daniel Marcelo Sepulveda Ramirez</v>
          </cell>
        </row>
        <row r="3226">
          <cell r="C3226" t="str">
            <v>PUFA-108-2024</v>
          </cell>
          <cell r="D3226" t="str">
            <v>Agora Entertainment sas</v>
          </cell>
          <cell r="E3226" t="str">
            <v>AGORA ENTERTAINMENT SAS</v>
          </cell>
          <cell r="F3226" t="str">
            <v>NIT</v>
          </cell>
          <cell r="G3226">
            <v>900338318</v>
          </cell>
          <cell r="H3226">
            <v>900338318</v>
          </cell>
          <cell r="I3226">
            <v>3</v>
          </cell>
          <cell r="K3226" t="str">
            <v>Jurídica</v>
          </cell>
          <cell r="L3226" t="str">
            <v>2 Jurídica</v>
          </cell>
          <cell r="M3226" t="str">
            <v>2 Privada (1)</v>
          </cell>
          <cell r="N3226" t="str">
            <v>3 Privadas (2)</v>
          </cell>
          <cell r="O3226" t="str">
            <v>1 Nacional</v>
          </cell>
          <cell r="Q3226" t="str">
            <v>3 3. Único Contratista</v>
          </cell>
          <cell r="U3226">
            <v>38556039</v>
          </cell>
          <cell r="V3226" t="str">
            <v>Lina Marcela Castrillon</v>
          </cell>
        </row>
        <row r="3227">
          <cell r="C3227" t="str">
            <v>PUFA-109-2024</v>
          </cell>
          <cell r="D3227" t="str">
            <v>LOVE PRODUCCIONES S.A.S.</v>
          </cell>
          <cell r="E3227" t="str">
            <v>L O V E P R O D U C C I O N E S SAS</v>
          </cell>
          <cell r="F3227" t="str">
            <v>NIT</v>
          </cell>
          <cell r="G3227">
            <v>900464950</v>
          </cell>
          <cell r="H3227">
            <v>900464950</v>
          </cell>
          <cell r="I3227">
            <v>8</v>
          </cell>
          <cell r="K3227" t="str">
            <v>Jurídica</v>
          </cell>
          <cell r="L3227" t="str">
            <v>2 Jurídica</v>
          </cell>
          <cell r="M3227" t="str">
            <v>2 Privada (1)</v>
          </cell>
          <cell r="N3227" t="str">
            <v>3 Privadas (2)</v>
          </cell>
          <cell r="O3227" t="str">
            <v>1 Nacional</v>
          </cell>
          <cell r="Q3227" t="str">
            <v>3 3. Único Contratista</v>
          </cell>
          <cell r="U3227">
            <v>52780351</v>
          </cell>
          <cell r="V3227" t="str">
            <v>DANIA MARGARITA LOZADA PEREZ</v>
          </cell>
        </row>
        <row r="3228">
          <cell r="C3228" t="str">
            <v>PUFA-110-2024</v>
          </cell>
          <cell r="D3228" t="str">
            <v>RCNTelevision S.A.</v>
          </cell>
          <cell r="E3228" t="str">
            <v>RCN TELEVISION S.A.</v>
          </cell>
          <cell r="F3228" t="str">
            <v>NIT</v>
          </cell>
          <cell r="G3228">
            <v>830029703</v>
          </cell>
          <cell r="H3228">
            <v>830029703</v>
          </cell>
          <cell r="I3228">
            <v>7</v>
          </cell>
          <cell r="K3228" t="str">
            <v>Jurídica</v>
          </cell>
          <cell r="L3228" t="str">
            <v>2 Jurídica</v>
          </cell>
          <cell r="M3228" t="str">
            <v>2 Privada (1)</v>
          </cell>
          <cell r="N3228" t="str">
            <v>3 Privadas (2)</v>
          </cell>
          <cell r="O3228" t="str">
            <v>1 Nacional</v>
          </cell>
          <cell r="Q3228" t="str">
            <v>3 3. Único Contratista</v>
          </cell>
          <cell r="U3228">
            <v>19302930</v>
          </cell>
          <cell r="V3228" t="str">
            <v>Juan Fernando Ujueta Lopez</v>
          </cell>
        </row>
        <row r="3229">
          <cell r="C3229" t="str">
            <v>PUFA-111-2024</v>
          </cell>
          <cell r="D3229" t="str">
            <v>Agora Entertainment sas</v>
          </cell>
          <cell r="E3229" t="str">
            <v>AGORA ENTERTAINMENT SAS</v>
          </cell>
          <cell r="F3229" t="str">
            <v>NIT</v>
          </cell>
          <cell r="G3229">
            <v>900338318</v>
          </cell>
          <cell r="H3229">
            <v>900338318</v>
          </cell>
          <cell r="I3229">
            <v>3</v>
          </cell>
          <cell r="K3229" t="str">
            <v>Jurídica</v>
          </cell>
          <cell r="L3229" t="str">
            <v>2 Jurídica</v>
          </cell>
          <cell r="M3229" t="str">
            <v>2 Privada (1)</v>
          </cell>
          <cell r="N3229" t="str">
            <v>3 Privadas (2)</v>
          </cell>
          <cell r="O3229" t="str">
            <v>1 Nacional</v>
          </cell>
          <cell r="Q3229" t="str">
            <v>3 3. Único Contratista</v>
          </cell>
          <cell r="U3229">
            <v>38556039</v>
          </cell>
          <cell r="V3229" t="str">
            <v>Lina Marcela Castrillon</v>
          </cell>
        </row>
        <row r="3230">
          <cell r="C3230" t="str">
            <v>PUFA-112-2024</v>
          </cell>
          <cell r="D3230" t="str">
            <v>MI PRODUCTORA S.A.S.</v>
          </cell>
          <cell r="E3230" t="str">
            <v>MI PRODUCTORA S.A.S</v>
          </cell>
          <cell r="F3230" t="str">
            <v>NIT</v>
          </cell>
          <cell r="G3230">
            <v>900734598</v>
          </cell>
          <cell r="H3230">
            <v>900734598</v>
          </cell>
          <cell r="I3230">
            <v>7</v>
          </cell>
          <cell r="K3230" t="str">
            <v>Jurídica</v>
          </cell>
          <cell r="L3230" t="str">
            <v>2 Jurídica</v>
          </cell>
          <cell r="M3230" t="str">
            <v>2 Privada (1)</v>
          </cell>
          <cell r="N3230" t="str">
            <v>3 Privadas (2)</v>
          </cell>
          <cell r="O3230" t="str">
            <v>1 Nacional</v>
          </cell>
          <cell r="Q3230" t="str">
            <v>3 3. Único Contratista</v>
          </cell>
          <cell r="U3230">
            <v>1014187537</v>
          </cell>
          <cell r="V3230" t="str">
            <v>GINA BRIGGITTE RINCON NIÑO</v>
          </cell>
        </row>
        <row r="3231">
          <cell r="C3231" t="str">
            <v>PUFA-113-2024</v>
          </cell>
          <cell r="D3231" t="str">
            <v>MI PRODUCTORA S.A.S.</v>
          </cell>
          <cell r="E3231" t="str">
            <v>MI PRODUCTORA S.A.S</v>
          </cell>
          <cell r="F3231" t="str">
            <v>NIT</v>
          </cell>
          <cell r="G3231">
            <v>900734598</v>
          </cell>
          <cell r="H3231">
            <v>900734598</v>
          </cell>
          <cell r="I3231">
            <v>7</v>
          </cell>
          <cell r="K3231" t="str">
            <v>Jurídica</v>
          </cell>
          <cell r="L3231" t="str">
            <v>2 Jurídica</v>
          </cell>
          <cell r="M3231" t="str">
            <v>2 Privada (1)</v>
          </cell>
          <cell r="N3231" t="str">
            <v>3 Privadas (2)</v>
          </cell>
          <cell r="O3231" t="str">
            <v>1 Nacional</v>
          </cell>
          <cell r="Q3231" t="str">
            <v>3 3. Único Contratista</v>
          </cell>
          <cell r="U3231">
            <v>1014187537</v>
          </cell>
          <cell r="V3231" t="str">
            <v>GINA BRIGGITTE RINCON NIÑO</v>
          </cell>
        </row>
        <row r="3232">
          <cell r="C3232" t="str">
            <v>PUFA-114-2024</v>
          </cell>
          <cell r="D3232" t="str">
            <v>EJE PRODUCCIONES FILMS SAS</v>
          </cell>
          <cell r="E3232" t="str">
            <v>EJE PRODUCCIONES FILMS S.A.S.</v>
          </cell>
          <cell r="F3232" t="str">
            <v>NIT</v>
          </cell>
          <cell r="G3232">
            <v>901449366</v>
          </cell>
          <cell r="H3232">
            <v>901449366</v>
          </cell>
          <cell r="I3232">
            <v>7</v>
          </cell>
          <cell r="K3232" t="str">
            <v>Jurídica</v>
          </cell>
          <cell r="L3232" t="str">
            <v>2 Jurídica</v>
          </cell>
          <cell r="M3232" t="str">
            <v>2 Privada (1)</v>
          </cell>
          <cell r="N3232" t="str">
            <v>3 Privadas (2)</v>
          </cell>
          <cell r="O3232" t="str">
            <v>1 Nacional</v>
          </cell>
          <cell r="Q3232" t="str">
            <v>3 3. Único Contratista</v>
          </cell>
          <cell r="U3232">
            <v>11307183</v>
          </cell>
          <cell r="V3232" t="str">
            <v>EDGAR GARCIA BARRIOS</v>
          </cell>
        </row>
        <row r="3233">
          <cell r="C3233" t="str">
            <v>PUFA-115-2024</v>
          </cell>
          <cell r="D3233" t="str">
            <v>EJE PRODUCCIONES FILMS SAS</v>
          </cell>
          <cell r="E3233" t="str">
            <v>EJE PRODUCCIONES FILMS S.A.S.</v>
          </cell>
          <cell r="F3233" t="str">
            <v>NIT</v>
          </cell>
          <cell r="G3233">
            <v>901449366</v>
          </cell>
          <cell r="H3233">
            <v>901449366</v>
          </cell>
          <cell r="I3233">
            <v>7</v>
          </cell>
          <cell r="K3233" t="str">
            <v>Jurídica</v>
          </cell>
          <cell r="L3233" t="str">
            <v>2 Jurídica</v>
          </cell>
          <cell r="M3233" t="str">
            <v>2 Privada (1)</v>
          </cell>
          <cell r="N3233" t="str">
            <v>3 Privadas (2)</v>
          </cell>
          <cell r="O3233" t="str">
            <v>1 Nacional</v>
          </cell>
          <cell r="Q3233" t="str">
            <v>3 3. Único Contratista</v>
          </cell>
          <cell r="U3233">
            <v>11307183</v>
          </cell>
          <cell r="V3233" t="str">
            <v>EDGAR GARCIA BARRIOS</v>
          </cell>
        </row>
        <row r="3234">
          <cell r="C3234" t="str">
            <v>PUFA-116-2024</v>
          </cell>
          <cell r="D3234" t="str">
            <v>EJE PRODUCCIONES FILMS SAS</v>
          </cell>
          <cell r="E3234" t="str">
            <v>EJE PRODUCCIONES FILMS S.A.S.</v>
          </cell>
          <cell r="F3234" t="str">
            <v>NIT</v>
          </cell>
          <cell r="G3234">
            <v>901449366</v>
          </cell>
          <cell r="H3234">
            <v>901449366</v>
          </cell>
          <cell r="I3234">
            <v>7</v>
          </cell>
          <cell r="K3234" t="str">
            <v>Jurídica</v>
          </cell>
          <cell r="L3234" t="str">
            <v>2 Jurídica</v>
          </cell>
          <cell r="M3234" t="str">
            <v>2 Privada (1)</v>
          </cell>
          <cell r="N3234" t="str">
            <v>3 Privadas (2)</v>
          </cell>
          <cell r="O3234" t="str">
            <v>1 Nacional</v>
          </cell>
          <cell r="Q3234" t="str">
            <v>3 3. Único Contratista</v>
          </cell>
          <cell r="U3234">
            <v>11307183</v>
          </cell>
          <cell r="V3234" t="str">
            <v>EDGAR GARCIA BARRIOS</v>
          </cell>
        </row>
        <row r="3235">
          <cell r="C3235" t="str">
            <v>PUFA-117-2024</v>
          </cell>
          <cell r="D3235" t="str">
            <v>ROLLING</v>
          </cell>
          <cell r="E3235" t="str">
            <v>ROLLING DJ FILMS SAS</v>
          </cell>
          <cell r="F3235" t="str">
            <v>NIT</v>
          </cell>
          <cell r="G3235">
            <v>901395735</v>
          </cell>
          <cell r="H3235">
            <v>901395735</v>
          </cell>
          <cell r="I3235">
            <v>8</v>
          </cell>
          <cell r="K3235" t="str">
            <v>Jurídica</v>
          </cell>
          <cell r="L3235" t="str">
            <v>2 Jurídica</v>
          </cell>
          <cell r="M3235" t="str">
            <v>2 Privada (1)</v>
          </cell>
          <cell r="N3235" t="str">
            <v>3 Privadas (2)</v>
          </cell>
          <cell r="O3235" t="str">
            <v>1 Nacional</v>
          </cell>
          <cell r="Q3235" t="str">
            <v>3 3. Único Contratista</v>
          </cell>
          <cell r="U3235">
            <v>80224788</v>
          </cell>
          <cell r="V3235" t="str">
            <v>DAVID RICARDO RENGIFO IANINI</v>
          </cell>
        </row>
        <row r="3236">
          <cell r="C3236" t="str">
            <v>PUFA-118-2024</v>
          </cell>
          <cell r="D3236" t="str">
            <v>Agora Entertainment sas</v>
          </cell>
          <cell r="E3236" t="str">
            <v>AGORA ENTERTAINMENT SAS</v>
          </cell>
          <cell r="F3236" t="str">
            <v>NIT</v>
          </cell>
          <cell r="G3236">
            <v>900338318</v>
          </cell>
          <cell r="H3236">
            <v>900338318</v>
          </cell>
          <cell r="I3236">
            <v>3</v>
          </cell>
          <cell r="K3236" t="str">
            <v>Jurídica</v>
          </cell>
          <cell r="L3236" t="str">
            <v>2 Jurídica</v>
          </cell>
          <cell r="M3236" t="str">
            <v>2 Privada (1)</v>
          </cell>
          <cell r="N3236" t="str">
            <v>3 Privadas (2)</v>
          </cell>
          <cell r="O3236" t="str">
            <v>1 Nacional</v>
          </cell>
          <cell r="Q3236" t="str">
            <v>3 3. Único Contratista</v>
          </cell>
          <cell r="U3236">
            <v>38556039</v>
          </cell>
          <cell r="V3236" t="str">
            <v>Lina Marcela Castrillon</v>
          </cell>
        </row>
        <row r="3237">
          <cell r="C3237" t="str">
            <v>PUFA-119-2024</v>
          </cell>
          <cell r="D3237" t="str">
            <v>Central Producciones S.A.S</v>
          </cell>
          <cell r="E3237" t="str">
            <v>CENTRAL PRODUCCIONES S.A.S.</v>
          </cell>
          <cell r="F3237" t="str">
            <v>NIT</v>
          </cell>
          <cell r="G3237">
            <v>901146537</v>
          </cell>
          <cell r="H3237">
            <v>901146537</v>
          </cell>
          <cell r="I3237">
            <v>9</v>
          </cell>
          <cell r="K3237" t="str">
            <v>Jurídica</v>
          </cell>
          <cell r="L3237" t="str">
            <v>2 Jurídica</v>
          </cell>
          <cell r="M3237" t="str">
            <v>2 Privada (1)</v>
          </cell>
          <cell r="N3237" t="str">
            <v>3 Privadas (2)</v>
          </cell>
          <cell r="O3237" t="str">
            <v>1 Nacional</v>
          </cell>
          <cell r="Q3237" t="str">
            <v>3 3. Único Contratista</v>
          </cell>
          <cell r="U3237">
            <v>80186926</v>
          </cell>
          <cell r="V3237" t="str">
            <v>Diego Fernando Molina Aldana</v>
          </cell>
        </row>
        <row r="3238">
          <cell r="C3238" t="str">
            <v>PUFA-120-2024</v>
          </cell>
          <cell r="D3238" t="str">
            <v>Central Producciones S.A.S</v>
          </cell>
          <cell r="E3238" t="str">
            <v>CENTRAL PRODUCCIONES S.A.S.</v>
          </cell>
          <cell r="F3238" t="str">
            <v>NIT</v>
          </cell>
          <cell r="G3238">
            <v>901146537</v>
          </cell>
          <cell r="H3238">
            <v>901146537</v>
          </cell>
          <cell r="I3238">
            <v>9</v>
          </cell>
          <cell r="K3238" t="str">
            <v>Jurídica</v>
          </cell>
          <cell r="L3238" t="str">
            <v>2 Jurídica</v>
          </cell>
          <cell r="M3238" t="str">
            <v>2 Privada (1)</v>
          </cell>
          <cell r="N3238" t="str">
            <v>3 Privadas (2)</v>
          </cell>
          <cell r="O3238" t="str">
            <v>1 Nacional</v>
          </cell>
          <cell r="Q3238" t="str">
            <v>3 3. Único Contratista</v>
          </cell>
          <cell r="U3238">
            <v>80186926</v>
          </cell>
          <cell r="V3238" t="str">
            <v>Diego Fernando Molina Aldana</v>
          </cell>
        </row>
        <row r="3239">
          <cell r="C3239" t="str">
            <v>PUFA-121-2024</v>
          </cell>
          <cell r="D3239" t="str">
            <v>Central Producciones S.A.S</v>
          </cell>
          <cell r="E3239" t="str">
            <v>CENTRAL PRODUCCIONES S.A.S.</v>
          </cell>
          <cell r="F3239" t="str">
            <v>NIT</v>
          </cell>
          <cell r="G3239">
            <v>901146537</v>
          </cell>
          <cell r="H3239">
            <v>901146537</v>
          </cell>
          <cell r="I3239">
            <v>9</v>
          </cell>
          <cell r="K3239" t="str">
            <v>Jurídica</v>
          </cell>
          <cell r="L3239" t="str">
            <v>2 Jurídica</v>
          </cell>
          <cell r="M3239" t="str">
            <v>2 Privada (1)</v>
          </cell>
          <cell r="N3239" t="str">
            <v>3 Privadas (2)</v>
          </cell>
          <cell r="O3239" t="str">
            <v>1 Nacional</v>
          </cell>
          <cell r="Q3239" t="str">
            <v>3 3. Único Contratista</v>
          </cell>
          <cell r="U3239">
            <v>80186926</v>
          </cell>
          <cell r="V3239" t="str">
            <v>Diego Fernando Molina Aldana</v>
          </cell>
        </row>
        <row r="3240">
          <cell r="C3240" t="str">
            <v>PUFA-122-2024</v>
          </cell>
          <cell r="D3240" t="str">
            <v>Central Producciones S.A.S</v>
          </cell>
          <cell r="E3240" t="str">
            <v>CENTRAL PRODUCCIONES S.A.S.</v>
          </cell>
          <cell r="F3240" t="str">
            <v>NIT</v>
          </cell>
          <cell r="G3240">
            <v>901146537</v>
          </cell>
          <cell r="H3240">
            <v>901146537</v>
          </cell>
          <cell r="I3240">
            <v>9</v>
          </cell>
          <cell r="K3240" t="str">
            <v>Jurídica</v>
          </cell>
          <cell r="L3240" t="str">
            <v>2 Jurídica</v>
          </cell>
          <cell r="M3240" t="str">
            <v>2 Privada (1)</v>
          </cell>
          <cell r="N3240" t="str">
            <v>3 Privadas (2)</v>
          </cell>
          <cell r="O3240" t="str">
            <v>1 Nacional</v>
          </cell>
          <cell r="Q3240" t="str">
            <v>3 3. Único Contratista</v>
          </cell>
          <cell r="U3240">
            <v>80186926</v>
          </cell>
          <cell r="V3240" t="str">
            <v>Diego Fernando Molina Aldana</v>
          </cell>
        </row>
        <row r="3241">
          <cell r="C3241" t="str">
            <v>PUFA-123-2024</v>
          </cell>
          <cell r="D3241" t="str">
            <v>BARBARO PRODUCCIONES S.A.S</v>
          </cell>
          <cell r="E3241" t="str">
            <v>BARBARO PRODUCCIONES S.A.S.</v>
          </cell>
          <cell r="F3241" t="str">
            <v>NIT</v>
          </cell>
          <cell r="G3241">
            <v>901555355</v>
          </cell>
          <cell r="H3241">
            <v>901555355</v>
          </cell>
          <cell r="I3241">
            <v>1</v>
          </cell>
          <cell r="K3241" t="str">
            <v>Jurídica</v>
          </cell>
          <cell r="L3241" t="str">
            <v>2 Jurídica</v>
          </cell>
          <cell r="M3241" t="str">
            <v>2 Privada (1)</v>
          </cell>
          <cell r="N3241" t="str">
            <v>3 Privadas (2)</v>
          </cell>
          <cell r="O3241" t="str">
            <v>1 Nacional</v>
          </cell>
          <cell r="Q3241" t="str">
            <v>3 3. Único Contratista</v>
          </cell>
          <cell r="U3241">
            <v>80184936</v>
          </cell>
          <cell r="V3241" t="str">
            <v>ALBERTO HUGO MOLINA ALDANA</v>
          </cell>
        </row>
        <row r="3242">
          <cell r="C3242" t="str">
            <v>PUFA-125-2024</v>
          </cell>
          <cell r="D3242" t="str">
            <v>BARBARO PRODUCCIONES S.A.S</v>
          </cell>
          <cell r="E3242" t="str">
            <v>BARBARO PRODUCCIONES S.A.S.</v>
          </cell>
          <cell r="F3242" t="str">
            <v>NIT</v>
          </cell>
          <cell r="G3242">
            <v>901555355</v>
          </cell>
          <cell r="H3242">
            <v>901555355</v>
          </cell>
          <cell r="I3242">
            <v>1</v>
          </cell>
          <cell r="K3242" t="str">
            <v>Jurídica</v>
          </cell>
          <cell r="L3242" t="str">
            <v>2 Jurídica</v>
          </cell>
          <cell r="M3242" t="str">
            <v>2 Privada (1)</v>
          </cell>
          <cell r="N3242" t="str">
            <v>3 Privadas (2)</v>
          </cell>
          <cell r="O3242" t="str">
            <v>1 Nacional</v>
          </cell>
          <cell r="Q3242" t="str">
            <v>3 3. Único Contratista</v>
          </cell>
          <cell r="U3242">
            <v>80184936</v>
          </cell>
          <cell r="V3242" t="str">
            <v>ALBERTO HUGO MOLINA ALDANA</v>
          </cell>
        </row>
        <row r="3243">
          <cell r="C3243" t="str">
            <v>PUFA-126-2024</v>
          </cell>
          <cell r="D3243" t="str">
            <v>Central Producciones S.A.S</v>
          </cell>
          <cell r="E3243" t="str">
            <v>CENTRAL PRODUCCIONES S.A.S.</v>
          </cell>
          <cell r="F3243" t="str">
            <v>NIT</v>
          </cell>
          <cell r="G3243">
            <v>901146537</v>
          </cell>
          <cell r="H3243">
            <v>901146537</v>
          </cell>
          <cell r="I3243">
            <v>9</v>
          </cell>
          <cell r="K3243" t="str">
            <v>Jurídica</v>
          </cell>
          <cell r="L3243" t="str">
            <v>2 Jurídica</v>
          </cell>
          <cell r="M3243" t="str">
            <v>2 Privada (1)</v>
          </cell>
          <cell r="N3243" t="str">
            <v>3 Privadas (2)</v>
          </cell>
          <cell r="O3243" t="str">
            <v>1 Nacional</v>
          </cell>
          <cell r="Q3243" t="str">
            <v>3 3. Único Contratista</v>
          </cell>
          <cell r="U3243">
            <v>80186926</v>
          </cell>
          <cell r="V3243" t="str">
            <v>Diego Fernando Molina Aldana</v>
          </cell>
        </row>
        <row r="3244">
          <cell r="C3244" t="str">
            <v>PUFA-127-2024</v>
          </cell>
          <cell r="D3244" t="str">
            <v>BARBARO PRODUCCIONES S.A.S</v>
          </cell>
          <cell r="E3244" t="str">
            <v>BARBARO PRODUCCIONES S.A.S.</v>
          </cell>
          <cell r="F3244" t="str">
            <v>NIT</v>
          </cell>
          <cell r="G3244">
            <v>901555355</v>
          </cell>
          <cell r="H3244">
            <v>901555355</v>
          </cell>
          <cell r="I3244">
            <v>1</v>
          </cell>
          <cell r="K3244" t="str">
            <v>Jurídica</v>
          </cell>
          <cell r="L3244" t="str">
            <v>2 Jurídica</v>
          </cell>
          <cell r="M3244" t="str">
            <v>2 Privada (1)</v>
          </cell>
          <cell r="N3244" t="str">
            <v>3 Privadas (2)</v>
          </cell>
          <cell r="O3244" t="str">
            <v>1 Nacional</v>
          </cell>
          <cell r="Q3244" t="str">
            <v>3 3. Único Contratista</v>
          </cell>
          <cell r="U3244">
            <v>80184936</v>
          </cell>
          <cell r="V3244" t="str">
            <v>ALBERTO HUGO MOLINA ALDANA</v>
          </cell>
        </row>
        <row r="3245">
          <cell r="C3245" t="str">
            <v>PUFA-128-2024</v>
          </cell>
          <cell r="D3245" t="str">
            <v>BARBARO PRODUCCIONES S.A.S</v>
          </cell>
          <cell r="E3245" t="str">
            <v>BARBARO PRODUCCIONES S.A.S.</v>
          </cell>
          <cell r="F3245" t="str">
            <v>Cédula de Ciudadania</v>
          </cell>
          <cell r="G3245">
            <v>901555355</v>
          </cell>
          <cell r="H3245">
            <v>901555355</v>
          </cell>
          <cell r="I3245">
            <v>1</v>
          </cell>
          <cell r="K3245" t="str">
            <v>Jurídica</v>
          </cell>
          <cell r="L3245" t="str">
            <v>1 Natural</v>
          </cell>
          <cell r="M3245" t="str">
            <v>2 Privada (1)</v>
          </cell>
          <cell r="N3245" t="str">
            <v>4 Persona Natural (2)</v>
          </cell>
          <cell r="O3245" t="str">
            <v>1 Nacional</v>
          </cell>
          <cell r="Q3245" t="str">
            <v>3 3. Único Contratista</v>
          </cell>
          <cell r="U3245">
            <v>80184936</v>
          </cell>
          <cell r="V3245" t="str">
            <v>ALBERTO HUGO MOLINA ALDANA</v>
          </cell>
        </row>
        <row r="3246">
          <cell r="C3246" t="str">
            <v>PUFA-129-2024</v>
          </cell>
          <cell r="D3246" t="str">
            <v>BARBARO PRODUCCIONES S.A.S</v>
          </cell>
          <cell r="E3246" t="str">
            <v>BARBARO PRODUCCIONES S.A.S.</v>
          </cell>
          <cell r="F3246" t="str">
            <v>Cédula de Ciudadania</v>
          </cell>
          <cell r="G3246">
            <v>901555355</v>
          </cell>
          <cell r="H3246">
            <v>901555355</v>
          </cell>
          <cell r="I3246">
            <v>1</v>
          </cell>
          <cell r="J3246" t="str">
            <v>1 Contratista</v>
          </cell>
          <cell r="K3246" t="str">
            <v>Jurídica</v>
          </cell>
          <cell r="L3246" t="str">
            <v>1 Natural</v>
          </cell>
          <cell r="M3246" t="str">
            <v>2 Privada (1)</v>
          </cell>
          <cell r="N3246" t="str">
            <v>4 Persona Natural (2)</v>
          </cell>
          <cell r="O3246" t="str">
            <v>1 Nacional</v>
          </cell>
          <cell r="P3246" t="str">
            <v>CARRERA 12B N 14-19</v>
          </cell>
          <cell r="Q3246" t="str">
            <v>3 3. Único Contratista</v>
          </cell>
          <cell r="R3246" t="str">
            <v>FEMENINO</v>
          </cell>
          <cell r="U3246">
            <v>80184936</v>
          </cell>
          <cell r="V3246" t="str">
            <v>ALBERTO HUGO MOLINA ALDANA</v>
          </cell>
        </row>
        <row r="3247">
          <cell r="C3247" t="str">
            <v>PUFA-130-2024</v>
          </cell>
          <cell r="D3247" t="str">
            <v>BARBARO PRODUCCIONES S.A.S</v>
          </cell>
          <cell r="E3247" t="str">
            <v>BARBARO PRODUCCIONES S.A.S.</v>
          </cell>
          <cell r="F3247" t="str">
            <v>NIT</v>
          </cell>
          <cell r="G3247">
            <v>901555355</v>
          </cell>
          <cell r="H3247">
            <v>901555355</v>
          </cell>
          <cell r="I3247">
            <v>1</v>
          </cell>
          <cell r="K3247" t="str">
            <v>Jurídica</v>
          </cell>
          <cell r="L3247" t="str">
            <v>2 Jurídica</v>
          </cell>
          <cell r="M3247" t="str">
            <v>2 Privada (1)</v>
          </cell>
          <cell r="N3247" t="str">
            <v>3 Privadas (2)</v>
          </cell>
          <cell r="O3247" t="str">
            <v>1 Nacional</v>
          </cell>
          <cell r="Q3247" t="str">
            <v>3 3. Único Contratista</v>
          </cell>
          <cell r="U3247">
            <v>80184936</v>
          </cell>
          <cell r="V3247" t="str">
            <v>ALBERTO HUGO MOLINA ALDANA</v>
          </cell>
        </row>
        <row r="3248">
          <cell r="C3248" t="str">
            <v>PUFA-131-2024</v>
          </cell>
          <cell r="D3248" t="str">
            <v>Agora Entertainment sas</v>
          </cell>
          <cell r="E3248" t="str">
            <v>AGORA ENTERTAINMENT SAS</v>
          </cell>
          <cell r="F3248" t="str">
            <v>NIT</v>
          </cell>
          <cell r="G3248">
            <v>900338318</v>
          </cell>
          <cell r="H3248">
            <v>900338318</v>
          </cell>
          <cell r="I3248">
            <v>3</v>
          </cell>
          <cell r="K3248" t="str">
            <v>Jurídica</v>
          </cell>
          <cell r="L3248" t="str">
            <v>2 Jurídica</v>
          </cell>
          <cell r="M3248" t="str">
            <v>2 Privada (1)</v>
          </cell>
          <cell r="N3248" t="str">
            <v>3 Privadas (2)</v>
          </cell>
          <cell r="O3248" t="str">
            <v>1 Nacional</v>
          </cell>
          <cell r="Q3248" t="str">
            <v>3 3. Único Contratista</v>
          </cell>
          <cell r="U3248">
            <v>38556039</v>
          </cell>
          <cell r="V3248" t="str">
            <v>Lina Marcela Castrillon</v>
          </cell>
        </row>
        <row r="3249">
          <cell r="C3249" t="str">
            <v>PUFA-132-2024</v>
          </cell>
          <cell r="D3249" t="str">
            <v>SENTIDOS COMERCIALES SAS</v>
          </cell>
          <cell r="E3249" t="str">
            <v>SENTI2 COMERCIALES SAS</v>
          </cell>
          <cell r="F3249" t="str">
            <v>NIT</v>
          </cell>
          <cell r="G3249">
            <v>901479173</v>
          </cell>
          <cell r="H3249">
            <v>901479173</v>
          </cell>
          <cell r="I3249">
            <v>0</v>
          </cell>
          <cell r="K3249" t="str">
            <v>Jurídica</v>
          </cell>
          <cell r="L3249" t="str">
            <v>2 Jurídica</v>
          </cell>
          <cell r="M3249" t="str">
            <v>2 Privada (1)</v>
          </cell>
          <cell r="N3249" t="str">
            <v>3 Privadas (2)</v>
          </cell>
          <cell r="O3249" t="str">
            <v>1 Nacional</v>
          </cell>
          <cell r="Q3249" t="str">
            <v>3 3. Único Contratista</v>
          </cell>
          <cell r="U3249">
            <v>51786205</v>
          </cell>
          <cell r="V3249" t="str">
            <v>MARIA INES CARRASCO GONZÁLEZ</v>
          </cell>
        </row>
        <row r="3250">
          <cell r="C3250" t="str">
            <v>PUFA-133-2024</v>
          </cell>
          <cell r="D3250" t="str">
            <v>benditos tigres films sas</v>
          </cell>
          <cell r="E3250" t="str">
            <v>BENDITOS TIGRES FILMS SAS</v>
          </cell>
          <cell r="F3250" t="str">
            <v>NIT</v>
          </cell>
          <cell r="G3250">
            <v>901291633</v>
          </cell>
          <cell r="H3250">
            <v>901291633</v>
          </cell>
          <cell r="I3250">
            <v>8</v>
          </cell>
          <cell r="K3250" t="str">
            <v>Jurídica</v>
          </cell>
          <cell r="L3250" t="str">
            <v>2 Jurídica</v>
          </cell>
          <cell r="M3250" t="str">
            <v>2 Privada (1)</v>
          </cell>
          <cell r="N3250" t="str">
            <v>3 Privadas (2)</v>
          </cell>
          <cell r="O3250" t="str">
            <v>1 Nacional</v>
          </cell>
          <cell r="Q3250" t="str">
            <v>3 3. Único Contratista</v>
          </cell>
          <cell r="U3250">
            <v>1019060426</v>
          </cell>
          <cell r="V3250" t="str">
            <v>alejandra parra</v>
          </cell>
        </row>
        <row r="3251">
          <cell r="C3251" t="str">
            <v>PUFA-134-2024</v>
          </cell>
          <cell r="D3251" t="str">
            <v>BARBARO PRODUCCIONES S.A.S</v>
          </cell>
          <cell r="E3251" t="str">
            <v>BARBARO PRODUCCIONES S.A.S.</v>
          </cell>
          <cell r="F3251" t="str">
            <v>NIT</v>
          </cell>
          <cell r="G3251">
            <v>901555355</v>
          </cell>
          <cell r="H3251">
            <v>901555355</v>
          </cell>
          <cell r="I3251">
            <v>1</v>
          </cell>
          <cell r="K3251" t="str">
            <v>Jurídica</v>
          </cell>
          <cell r="L3251" t="str">
            <v>2 Jurídica</v>
          </cell>
          <cell r="M3251" t="str">
            <v>2 Privada (1)</v>
          </cell>
          <cell r="N3251" t="str">
            <v>3 Privadas (2)</v>
          </cell>
          <cell r="O3251" t="str">
            <v>1 Nacional</v>
          </cell>
          <cell r="Q3251" t="str">
            <v>3 3. Único Contratista</v>
          </cell>
          <cell r="U3251">
            <v>80184936</v>
          </cell>
          <cell r="V3251" t="str">
            <v>ALBERTO HUGO MOLINA ALDANA</v>
          </cell>
        </row>
        <row r="3252">
          <cell r="C3252" t="str">
            <v>PUFA-135-2024</v>
          </cell>
          <cell r="D3252" t="str">
            <v>Agora Entertainment sas</v>
          </cell>
          <cell r="E3252" t="str">
            <v>AGORA ENTERTAINMENT SAS</v>
          </cell>
          <cell r="F3252" t="str">
            <v>NIT</v>
          </cell>
          <cell r="G3252">
            <v>900338318</v>
          </cell>
          <cell r="H3252">
            <v>900338318</v>
          </cell>
          <cell r="I3252">
            <v>3</v>
          </cell>
          <cell r="K3252" t="str">
            <v>Jurídica</v>
          </cell>
          <cell r="L3252" t="str">
            <v>2 Jurídica</v>
          </cell>
          <cell r="M3252" t="str">
            <v>2 Privada (1)</v>
          </cell>
          <cell r="N3252" t="str">
            <v>3 Privadas (2)</v>
          </cell>
          <cell r="O3252" t="str">
            <v>1 Nacional</v>
          </cell>
          <cell r="Q3252" t="str">
            <v>3 3. Único Contratista</v>
          </cell>
          <cell r="U3252">
            <v>38556039</v>
          </cell>
          <cell r="V3252" t="str">
            <v>Lina Marcela Castrillon</v>
          </cell>
        </row>
        <row r="3253">
          <cell r="C3253" t="str">
            <v>PUFA-136-2024</v>
          </cell>
          <cell r="D3253" t="str">
            <v>Agora Entertainment sas</v>
          </cell>
          <cell r="E3253" t="str">
            <v>AGORA ENTERTAINMENT SAS</v>
          </cell>
          <cell r="F3253" t="str">
            <v>NIT</v>
          </cell>
          <cell r="G3253">
            <v>900338318</v>
          </cell>
          <cell r="H3253">
            <v>900338318</v>
          </cell>
          <cell r="I3253">
            <v>3</v>
          </cell>
          <cell r="K3253" t="str">
            <v>Jurídica</v>
          </cell>
          <cell r="L3253" t="str">
            <v>2 Jurídica</v>
          </cell>
          <cell r="M3253" t="str">
            <v>2 Privada (1)</v>
          </cell>
          <cell r="N3253" t="str">
            <v>3 Privadas (2)</v>
          </cell>
          <cell r="O3253" t="str">
            <v>1 Nacional</v>
          </cell>
          <cell r="Q3253" t="str">
            <v>3 3. Único Contratista</v>
          </cell>
          <cell r="U3253">
            <v>38556039</v>
          </cell>
          <cell r="V3253" t="str">
            <v>Lina Marcela Castrillon</v>
          </cell>
        </row>
        <row r="3254">
          <cell r="C3254" t="str">
            <v>PUFA-137-2024</v>
          </cell>
          <cell r="D3254" t="str">
            <v>Agora Entertainment sas</v>
          </cell>
          <cell r="E3254" t="str">
            <v>AGORA ENTERTAINMENT SAS</v>
          </cell>
          <cell r="F3254" t="str">
            <v>NIT</v>
          </cell>
          <cell r="G3254">
            <v>900338318</v>
          </cell>
          <cell r="H3254">
            <v>900338318</v>
          </cell>
          <cell r="I3254">
            <v>3</v>
          </cell>
          <cell r="K3254" t="str">
            <v>Jurídica</v>
          </cell>
          <cell r="L3254" t="str">
            <v>2 Jurídica</v>
          </cell>
          <cell r="M3254" t="str">
            <v>2 Privada (1)</v>
          </cell>
          <cell r="N3254" t="str">
            <v>3 Privadas (2)</v>
          </cell>
          <cell r="O3254" t="str">
            <v>1 Nacional</v>
          </cell>
          <cell r="Q3254" t="str">
            <v>3 3. Único Contratista</v>
          </cell>
          <cell r="U3254">
            <v>38556039</v>
          </cell>
          <cell r="V3254" t="str">
            <v>Lina Marcela Castrillon</v>
          </cell>
        </row>
        <row r="3255">
          <cell r="C3255" t="str">
            <v>PUFA-138-2024</v>
          </cell>
          <cell r="D3255" t="str">
            <v>benditos tigres films sas</v>
          </cell>
          <cell r="E3255" t="str">
            <v>BENDITOS TIGRES FILMS SAS</v>
          </cell>
          <cell r="F3255" t="str">
            <v>NIT</v>
          </cell>
          <cell r="G3255">
            <v>901291633</v>
          </cell>
          <cell r="H3255">
            <v>901291633</v>
          </cell>
          <cell r="I3255">
            <v>8</v>
          </cell>
          <cell r="K3255" t="str">
            <v>Jurídica</v>
          </cell>
          <cell r="L3255" t="str">
            <v>2 Jurídica</v>
          </cell>
          <cell r="M3255" t="str">
            <v>2 Privada (1)</v>
          </cell>
          <cell r="N3255" t="str">
            <v>3 Privadas (2)</v>
          </cell>
          <cell r="O3255" t="str">
            <v>1 Nacional</v>
          </cell>
          <cell r="Q3255" t="str">
            <v>3 3. Único Contratista</v>
          </cell>
          <cell r="U3255">
            <v>1019060426</v>
          </cell>
          <cell r="V3255" t="str">
            <v>alejandra parra</v>
          </cell>
        </row>
        <row r="3256">
          <cell r="C3256" t="str">
            <v>PUFA-139-2024</v>
          </cell>
          <cell r="D3256" t="str">
            <v>OBELIX PRODUCTIONS SAS</v>
          </cell>
          <cell r="E3256" t="str">
            <v>OBELIX PRODUCTIONS SAS</v>
          </cell>
          <cell r="F3256" t="str">
            <v>NIT</v>
          </cell>
          <cell r="G3256">
            <v>900698439</v>
          </cell>
          <cell r="H3256">
            <v>900698439</v>
          </cell>
          <cell r="I3256">
            <v>1</v>
          </cell>
          <cell r="K3256" t="str">
            <v>Jurídica</v>
          </cell>
          <cell r="L3256" t="str">
            <v>2 Jurídica</v>
          </cell>
          <cell r="M3256" t="str">
            <v>2 Privada (1)</v>
          </cell>
          <cell r="N3256" t="str">
            <v>3 Privadas (2)</v>
          </cell>
          <cell r="O3256" t="str">
            <v>1 Nacional</v>
          </cell>
          <cell r="Q3256" t="str">
            <v>3 3. Único Contratista</v>
          </cell>
          <cell r="U3256">
            <v>80066218</v>
          </cell>
          <cell r="V3256" t="str">
            <v>LUIS ANTONIO SOLANO FLORIAN</v>
          </cell>
        </row>
        <row r="3257">
          <cell r="C3257" t="str">
            <v>PUFA-140-2024</v>
          </cell>
          <cell r="D3257" t="str">
            <v>benditos tigres films sas</v>
          </cell>
          <cell r="E3257" t="str">
            <v>BENDITOS TIGRES FILMS SAS</v>
          </cell>
          <cell r="F3257" t="str">
            <v>NIT</v>
          </cell>
          <cell r="G3257">
            <v>901291633</v>
          </cell>
          <cell r="H3257">
            <v>901291633</v>
          </cell>
          <cell r="I3257">
            <v>8</v>
          </cell>
          <cell r="K3257" t="str">
            <v>Jurídica</v>
          </cell>
          <cell r="L3257" t="str">
            <v>2 Jurídica</v>
          </cell>
          <cell r="M3257" t="str">
            <v>2 Privada (1)</v>
          </cell>
          <cell r="N3257" t="str">
            <v>3 Privadas (2)</v>
          </cell>
          <cell r="O3257" t="str">
            <v>1 Nacional</v>
          </cell>
          <cell r="Q3257" t="str">
            <v>3 3. Único Contratista</v>
          </cell>
          <cell r="U3257">
            <v>1019060426</v>
          </cell>
          <cell r="V3257" t="str">
            <v>alejandra parra</v>
          </cell>
        </row>
        <row r="3258">
          <cell r="C3258" t="str">
            <v>PUFA-141-2024</v>
          </cell>
          <cell r="D3258" t="str">
            <v>PULPO PRODUCCIONES SAS</v>
          </cell>
          <cell r="E3258" t="str">
            <v>PULPO PRODUCCIONES SAS</v>
          </cell>
          <cell r="F3258" t="str">
            <v>NIT</v>
          </cell>
          <cell r="G3258">
            <v>901069140</v>
          </cell>
          <cell r="H3258">
            <v>901069140</v>
          </cell>
          <cell r="I3258">
            <v>9</v>
          </cell>
          <cell r="K3258" t="str">
            <v>Jurídica</v>
          </cell>
          <cell r="L3258" t="str">
            <v>2 Jurídica</v>
          </cell>
          <cell r="M3258" t="str">
            <v>2 Privada (1)</v>
          </cell>
          <cell r="N3258" t="str">
            <v>3 Privadas (2)</v>
          </cell>
          <cell r="O3258" t="str">
            <v>1 Nacional</v>
          </cell>
          <cell r="Q3258" t="str">
            <v>3 3. Único Contratista</v>
          </cell>
          <cell r="U3258">
            <v>53001645</v>
          </cell>
          <cell r="V3258" t="str">
            <v>Carolina Huertas Gomez</v>
          </cell>
        </row>
        <row r="3259">
          <cell r="C3259" t="str">
            <v>PUFA-142-2024</v>
          </cell>
          <cell r="D3259" t="str">
            <v>CUMBIA FILMS S.A.S.</v>
          </cell>
          <cell r="E3259" t="str">
            <v>CUMBIA FILMS S.A.S.</v>
          </cell>
          <cell r="F3259" t="str">
            <v>NIT</v>
          </cell>
          <cell r="G3259">
            <v>900450120</v>
          </cell>
          <cell r="H3259">
            <v>900450120</v>
          </cell>
          <cell r="I3259">
            <v>0</v>
          </cell>
          <cell r="K3259" t="str">
            <v>Jurídica</v>
          </cell>
          <cell r="L3259" t="str">
            <v>2 Jurídica</v>
          </cell>
          <cell r="M3259" t="str">
            <v>2 Privada (1)</v>
          </cell>
          <cell r="N3259" t="str">
            <v>3 Privadas (2)</v>
          </cell>
          <cell r="O3259" t="str">
            <v>1 Nacional</v>
          </cell>
          <cell r="Q3259" t="str">
            <v>3 3. Único Contratista</v>
          </cell>
          <cell r="U3259">
            <v>45520885</v>
          </cell>
          <cell r="V3259" t="str">
            <v>MARIA TERESA GAVIRIA DEL CASTILLO</v>
          </cell>
        </row>
        <row r="3260">
          <cell r="C3260" t="str">
            <v>PUFA-143-2024</v>
          </cell>
          <cell r="D3260" t="str">
            <v>CUMBIA FILMS S.A.S.</v>
          </cell>
          <cell r="E3260" t="str">
            <v>CUMBIA FILMS S.A.S.</v>
          </cell>
          <cell r="F3260" t="str">
            <v>NIT</v>
          </cell>
          <cell r="G3260">
            <v>900450120</v>
          </cell>
          <cell r="H3260">
            <v>900450120</v>
          </cell>
          <cell r="I3260">
            <v>0</v>
          </cell>
          <cell r="K3260" t="str">
            <v>Jurídica</v>
          </cell>
          <cell r="L3260" t="str">
            <v>2 Jurídica</v>
          </cell>
          <cell r="M3260" t="str">
            <v>2 Privada (1)</v>
          </cell>
          <cell r="N3260" t="str">
            <v>3 Privadas (2)</v>
          </cell>
          <cell r="O3260" t="str">
            <v>1 Nacional</v>
          </cell>
          <cell r="Q3260" t="str">
            <v>3 3. Único Contratista</v>
          </cell>
          <cell r="U3260">
            <v>45520885</v>
          </cell>
          <cell r="V3260" t="str">
            <v>MARIA TERESA GAVIRIA DEL CASTILLO</v>
          </cell>
        </row>
        <row r="3261">
          <cell r="C3261" t="str">
            <v>PUFA-144-2024</v>
          </cell>
          <cell r="D3261" t="str">
            <v>CARACOL TELEVISION S.A.</v>
          </cell>
          <cell r="E3261" t="str">
            <v>CARACOL TELEVISION S.A.</v>
          </cell>
          <cell r="F3261" t="str">
            <v>NIT</v>
          </cell>
          <cell r="G3261">
            <v>860025674</v>
          </cell>
          <cell r="H3261">
            <v>860025674</v>
          </cell>
          <cell r="I3261">
            <v>2</v>
          </cell>
          <cell r="K3261" t="str">
            <v>Jurídica</v>
          </cell>
          <cell r="L3261" t="str">
            <v>2 Jurídica</v>
          </cell>
          <cell r="M3261" t="str">
            <v>2 Privada (1)</v>
          </cell>
          <cell r="N3261" t="str">
            <v>3 Privadas (2)</v>
          </cell>
          <cell r="O3261" t="str">
            <v>1 Nacional</v>
          </cell>
          <cell r="Q3261" t="str">
            <v>3 3. Único Contratista</v>
          </cell>
          <cell r="U3261">
            <v>80425638</v>
          </cell>
          <cell r="V3261" t="str">
            <v>CARLOS FELIPE LAMUS JIMENEZ</v>
          </cell>
        </row>
        <row r="3262">
          <cell r="C3262" t="str">
            <v>PUFA-145-2024</v>
          </cell>
          <cell r="D3262" t="str">
            <v>Un Par de Gatos S.A.S.</v>
          </cell>
          <cell r="E3262" t="str">
            <v>UN PAR DE GATOS S A S</v>
          </cell>
          <cell r="F3262" t="str">
            <v>NIT</v>
          </cell>
          <cell r="G3262">
            <v>900557022</v>
          </cell>
          <cell r="H3262">
            <v>900557022</v>
          </cell>
          <cell r="I3262">
            <v>8</v>
          </cell>
          <cell r="K3262" t="str">
            <v>Jurídica</v>
          </cell>
          <cell r="L3262" t="str">
            <v>2 Jurídica</v>
          </cell>
          <cell r="M3262" t="str">
            <v>2 Privada (1)</v>
          </cell>
          <cell r="N3262" t="str">
            <v>3 Privadas (2)</v>
          </cell>
          <cell r="O3262" t="str">
            <v>1 Nacional</v>
          </cell>
          <cell r="Q3262" t="str">
            <v>3 3. Único Contratista</v>
          </cell>
          <cell r="U3262">
            <v>79648583</v>
          </cell>
          <cell r="V3262" t="str">
            <v>Jersson Giovanni Guerrero Calderon</v>
          </cell>
        </row>
        <row r="3263">
          <cell r="C3263" t="str">
            <v>PUFA-146-2024</v>
          </cell>
          <cell r="D3263" t="str">
            <v>CUMBIA FILMS S.A.S.</v>
          </cell>
          <cell r="E3263" t="str">
            <v>CUMBIA FILMS S.A.S.</v>
          </cell>
          <cell r="F3263" t="str">
            <v>NIT</v>
          </cell>
          <cell r="G3263">
            <v>900450120</v>
          </cell>
          <cell r="H3263">
            <v>900450120</v>
          </cell>
          <cell r="I3263">
            <v>0</v>
          </cell>
          <cell r="K3263" t="str">
            <v>Jurídica</v>
          </cell>
          <cell r="L3263" t="str">
            <v>2 Jurídica</v>
          </cell>
          <cell r="M3263" t="str">
            <v>2 Privada (1)</v>
          </cell>
          <cell r="N3263" t="str">
            <v>3 Privadas (2)</v>
          </cell>
          <cell r="O3263" t="str">
            <v>1 Nacional</v>
          </cell>
          <cell r="Q3263" t="str">
            <v>3 3. Único Contratista</v>
          </cell>
          <cell r="U3263">
            <v>45520885</v>
          </cell>
          <cell r="V3263" t="str">
            <v>MARIA TERESA GAVIRIA DEL CASTILLO</v>
          </cell>
        </row>
        <row r="3264">
          <cell r="C3264" t="str">
            <v>PUFA-147-2024</v>
          </cell>
          <cell r="D3264" t="str">
            <v>SCREEN COLOMBIA S.A.S.</v>
          </cell>
          <cell r="E3264" t="str">
            <v>SCREEN COLOMBIA S.A.S.</v>
          </cell>
          <cell r="F3264" t="str">
            <v>NIT</v>
          </cell>
          <cell r="G3264">
            <v>900427860</v>
          </cell>
          <cell r="H3264">
            <v>900427860</v>
          </cell>
          <cell r="I3264">
            <v>6</v>
          </cell>
          <cell r="K3264" t="str">
            <v>Jurídica</v>
          </cell>
          <cell r="L3264" t="str">
            <v>2 Jurídica</v>
          </cell>
          <cell r="M3264" t="str">
            <v>2 Privada (1)</v>
          </cell>
          <cell r="N3264" t="str">
            <v>3 Privadas (2)</v>
          </cell>
          <cell r="O3264" t="str">
            <v>1 Nacional</v>
          </cell>
          <cell r="Q3264" t="str">
            <v>3 3. Único Contratista</v>
          </cell>
          <cell r="U3264">
            <v>35195978</v>
          </cell>
          <cell r="V3264" t="str">
            <v>MARIA CAROLINA LUNA ALVAREZ</v>
          </cell>
        </row>
        <row r="3265">
          <cell r="C3265" t="str">
            <v>PUFA-148-2024</v>
          </cell>
          <cell r="D3265" t="str">
            <v>LOVE PRODUCCIONES S.A.S.</v>
          </cell>
          <cell r="E3265" t="str">
            <v>L O V E P R O D U C C I O N E S SAS</v>
          </cell>
          <cell r="F3265" t="str">
            <v>NIT</v>
          </cell>
          <cell r="G3265">
            <v>900464950</v>
          </cell>
          <cell r="H3265">
            <v>900464950</v>
          </cell>
          <cell r="I3265">
            <v>8</v>
          </cell>
          <cell r="K3265" t="str">
            <v>Jurídica</v>
          </cell>
          <cell r="L3265" t="str">
            <v>2 Jurídica</v>
          </cell>
          <cell r="M3265" t="str">
            <v>2 Privada (1)</v>
          </cell>
          <cell r="N3265" t="str">
            <v>3 Privadas (2)</v>
          </cell>
          <cell r="O3265" t="str">
            <v>1 Nacional</v>
          </cell>
          <cell r="Q3265" t="str">
            <v>3 3. Único Contratista</v>
          </cell>
          <cell r="U3265">
            <v>52780351</v>
          </cell>
          <cell r="V3265" t="str">
            <v>DANIA MARGARITA LOZADA PEREZ</v>
          </cell>
        </row>
        <row r="3266">
          <cell r="C3266" t="str">
            <v>PUFA-150-2024</v>
          </cell>
          <cell r="D3266" t="str">
            <v>SCREEN COLOMBIA S.A.S.</v>
          </cell>
          <cell r="E3266" t="str">
            <v>SCREEN COLOMBIA S.A.S.</v>
          </cell>
          <cell r="F3266" t="str">
            <v>NIT</v>
          </cell>
          <cell r="G3266">
            <v>900427860</v>
          </cell>
          <cell r="H3266">
            <v>900427860</v>
          </cell>
          <cell r="I3266">
            <v>6</v>
          </cell>
          <cell r="K3266" t="str">
            <v>Jurídica</v>
          </cell>
          <cell r="L3266" t="str">
            <v>2 Jurídica</v>
          </cell>
          <cell r="M3266" t="str">
            <v>2 Privada (1)</v>
          </cell>
          <cell r="N3266" t="str">
            <v>3 Privadas (2)</v>
          </cell>
          <cell r="O3266" t="str">
            <v>1 Nacional</v>
          </cell>
          <cell r="Q3266" t="str">
            <v>3 3. Único Contratista</v>
          </cell>
          <cell r="U3266">
            <v>35195978</v>
          </cell>
          <cell r="V3266" t="str">
            <v>MARIA CAROLINA LUNA ALVAREZ</v>
          </cell>
        </row>
        <row r="3267">
          <cell r="C3267" t="str">
            <v>PUFA-151-2024</v>
          </cell>
          <cell r="D3267" t="str">
            <v>FUSION PRODUCCIONES LTDA</v>
          </cell>
          <cell r="E3267" t="str">
            <v>L O V E P R O D U C C I O N E S SAS</v>
          </cell>
          <cell r="F3267" t="str">
            <v>NIT</v>
          </cell>
          <cell r="G3267">
            <v>900056035</v>
          </cell>
          <cell r="H3267">
            <v>900056035</v>
          </cell>
          <cell r="I3267">
            <v>8</v>
          </cell>
          <cell r="K3267" t="str">
            <v>Jurídica</v>
          </cell>
          <cell r="L3267" t="str">
            <v>2 Jurídica</v>
          </cell>
          <cell r="M3267" t="str">
            <v>2 Privada (1)</v>
          </cell>
          <cell r="N3267" t="str">
            <v>3 Privadas (2)</v>
          </cell>
          <cell r="O3267" t="str">
            <v>1 Nacional</v>
          </cell>
          <cell r="Q3267" t="str">
            <v>3 3. Único Contratista</v>
          </cell>
          <cell r="U3267">
            <v>52780351</v>
          </cell>
          <cell r="V3267" t="str">
            <v>DANIA MARGARITA LOZADA PEREZ</v>
          </cell>
        </row>
        <row r="3268">
          <cell r="C3268" t="str">
            <v>PUFA-152-2024</v>
          </cell>
          <cell r="D3268" t="str">
            <v>OBELIX PRODUCTIONS SAS</v>
          </cell>
          <cell r="E3268" t="str">
            <v>OBELIX PRODUCTIONS SAS</v>
          </cell>
          <cell r="F3268" t="str">
            <v>NIT</v>
          </cell>
          <cell r="G3268">
            <v>900698439</v>
          </cell>
          <cell r="H3268">
            <v>900698439</v>
          </cell>
          <cell r="I3268">
            <v>1</v>
          </cell>
          <cell r="K3268" t="str">
            <v>Jurídica</v>
          </cell>
          <cell r="L3268" t="str">
            <v>2 Jurídica</v>
          </cell>
          <cell r="M3268" t="str">
            <v>2 Privada (1)</v>
          </cell>
          <cell r="N3268" t="str">
            <v>3 Privadas (2)</v>
          </cell>
          <cell r="O3268" t="str">
            <v>1 Nacional</v>
          </cell>
          <cell r="Q3268" t="str">
            <v>3 3. Único Contratista</v>
          </cell>
          <cell r="U3268">
            <v>80066218</v>
          </cell>
          <cell r="V3268" t="str">
            <v>LUIS ANTONIO SOLANO FLORIAN</v>
          </cell>
        </row>
        <row r="3269">
          <cell r="C3269" t="str">
            <v>PUFA-153-2024</v>
          </cell>
          <cell r="D3269" t="str">
            <v>ALDEA PRODUCCIONES S.A.S.</v>
          </cell>
          <cell r="E3269" t="str">
            <v>ALDEA PRODUCCIONES S.A.S.</v>
          </cell>
          <cell r="F3269" t="str">
            <v>NIT</v>
          </cell>
          <cell r="G3269">
            <v>901174992</v>
          </cell>
          <cell r="H3269">
            <v>901174992</v>
          </cell>
          <cell r="I3269">
            <v>6</v>
          </cell>
          <cell r="K3269" t="str">
            <v>Jurídica</v>
          </cell>
          <cell r="L3269" t="str">
            <v>2 Jurídica</v>
          </cell>
          <cell r="M3269" t="str">
            <v>2 Privada (1)</v>
          </cell>
          <cell r="N3269" t="str">
            <v>3 Privadas (2)</v>
          </cell>
          <cell r="O3269" t="str">
            <v>1 Nacional</v>
          </cell>
          <cell r="Q3269" t="str">
            <v>3 3. Único Contratista</v>
          </cell>
          <cell r="U3269">
            <v>52962979</v>
          </cell>
          <cell r="V3269" t="str">
            <v>CRISTINA ISABEL ECHEVERRI SARMIENTO</v>
          </cell>
        </row>
        <row r="3270">
          <cell r="C3270" t="str">
            <v>PUFA-154-2024</v>
          </cell>
          <cell r="D3270" t="str">
            <v>OSO BRAVO FILMS S A S</v>
          </cell>
          <cell r="E3270" t="str">
            <v>OSO BRAVO FILMS S A S</v>
          </cell>
          <cell r="F3270" t="str">
            <v>NIT</v>
          </cell>
          <cell r="G3270">
            <v>901569979</v>
          </cell>
          <cell r="H3270">
            <v>901569979</v>
          </cell>
          <cell r="I3270">
            <v>6</v>
          </cell>
          <cell r="K3270" t="str">
            <v>Jurídica</v>
          </cell>
          <cell r="L3270" t="str">
            <v>2 Jurídica</v>
          </cell>
          <cell r="M3270" t="str">
            <v>2 Privada (1)</v>
          </cell>
          <cell r="N3270" t="str">
            <v>3 Privadas (2)</v>
          </cell>
          <cell r="O3270" t="str">
            <v>1 Nacional</v>
          </cell>
          <cell r="Q3270" t="str">
            <v>3 3. Único Contratista</v>
          </cell>
          <cell r="U3270">
            <v>1020776722</v>
          </cell>
          <cell r="V3270" t="str">
            <v>ANDREA ALEJANDRA ORTIZ CASTELLANOS</v>
          </cell>
        </row>
        <row r="3271">
          <cell r="C3271" t="str">
            <v>PUFA-156-2024</v>
          </cell>
          <cell r="D3271" t="str">
            <v>PULPO PRODUCCIONES SAS</v>
          </cell>
          <cell r="E3271" t="str">
            <v>PULPO PRODUCCIONES SAS</v>
          </cell>
          <cell r="F3271" t="str">
            <v>NIT</v>
          </cell>
          <cell r="G3271">
            <v>901069140</v>
          </cell>
          <cell r="H3271">
            <v>901069140</v>
          </cell>
          <cell r="I3271">
            <v>9</v>
          </cell>
          <cell r="K3271" t="str">
            <v>Jurídica</v>
          </cell>
          <cell r="L3271" t="str">
            <v>2 Jurídica</v>
          </cell>
          <cell r="M3271" t="str">
            <v>2 Privada (1)</v>
          </cell>
          <cell r="N3271" t="str">
            <v>3 Privadas (2)</v>
          </cell>
          <cell r="O3271" t="str">
            <v>1 Nacional</v>
          </cell>
          <cell r="Q3271" t="str">
            <v>3 3. Único Contratista</v>
          </cell>
          <cell r="U3271">
            <v>53001645</v>
          </cell>
          <cell r="V3271" t="str">
            <v>Carolina Huertas Gomez</v>
          </cell>
        </row>
        <row r="3272">
          <cell r="C3272" t="str">
            <v>PUFA-157-2024</v>
          </cell>
          <cell r="D3272" t="str">
            <v>OBELIX PRO SAS</v>
          </cell>
          <cell r="E3272" t="str">
            <v>OBELIX PRO SAS</v>
          </cell>
          <cell r="F3272" t="str">
            <v>NIT</v>
          </cell>
          <cell r="G3272">
            <v>901713016</v>
          </cell>
          <cell r="H3272">
            <v>901713016</v>
          </cell>
          <cell r="I3272">
            <v>6</v>
          </cell>
          <cell r="K3272" t="str">
            <v>Jurídica</v>
          </cell>
          <cell r="L3272" t="str">
            <v>2 Jurídica</v>
          </cell>
          <cell r="M3272" t="str">
            <v>2 Privada (1)</v>
          </cell>
          <cell r="N3272" t="str">
            <v>3 Privadas (2)</v>
          </cell>
          <cell r="O3272" t="str">
            <v>1 Nacional</v>
          </cell>
          <cell r="Q3272" t="str">
            <v>3 3. Único Contratista</v>
          </cell>
          <cell r="U3272">
            <v>80066218</v>
          </cell>
          <cell r="V3272" t="str">
            <v>LUIS ANTONIO SOLANO FLORIAN</v>
          </cell>
        </row>
        <row r="3273">
          <cell r="C3273" t="str">
            <v>PUFA-158-2024</v>
          </cell>
          <cell r="D3273" t="str">
            <v>OBELIX PRO SAS</v>
          </cell>
          <cell r="E3273" t="str">
            <v>OBELIX PRO SAS</v>
          </cell>
          <cell r="F3273" t="str">
            <v>NIT</v>
          </cell>
          <cell r="G3273">
            <v>901713016</v>
          </cell>
          <cell r="H3273">
            <v>901713016</v>
          </cell>
          <cell r="I3273">
            <v>6</v>
          </cell>
          <cell r="K3273" t="str">
            <v>Jurídica</v>
          </cell>
          <cell r="L3273" t="str">
            <v>2 Jurídica</v>
          </cell>
          <cell r="M3273" t="str">
            <v>2 Privada (1)</v>
          </cell>
          <cell r="N3273" t="str">
            <v>3 Privadas (2)</v>
          </cell>
          <cell r="O3273" t="str">
            <v>1 Nacional</v>
          </cell>
          <cell r="Q3273" t="str">
            <v>3 3. Único Contratista</v>
          </cell>
          <cell r="U3273">
            <v>80066218</v>
          </cell>
          <cell r="V3273" t="str">
            <v>LUIS ANTONIO SOLANO FLORIAN</v>
          </cell>
        </row>
        <row r="3274">
          <cell r="C3274" t="str">
            <v>PUFA-159-2024</v>
          </cell>
          <cell r="D3274" t="str">
            <v>LOVE PRODUCCIONES S.A.S.</v>
          </cell>
          <cell r="E3274" t="str">
            <v>L O V E P R O D U C C I O N E S SAS</v>
          </cell>
          <cell r="F3274" t="str">
            <v>NIT</v>
          </cell>
          <cell r="G3274">
            <v>900464950</v>
          </cell>
          <cell r="H3274">
            <v>900464950</v>
          </cell>
          <cell r="I3274">
            <v>8</v>
          </cell>
          <cell r="K3274" t="str">
            <v>Jurídica</v>
          </cell>
          <cell r="L3274" t="str">
            <v>2 Jurídica</v>
          </cell>
          <cell r="M3274" t="str">
            <v>2 Privada (1)</v>
          </cell>
          <cell r="N3274" t="str">
            <v>3 Privadas (2)</v>
          </cell>
          <cell r="O3274" t="str">
            <v>1 Nacional</v>
          </cell>
          <cell r="Q3274" t="str">
            <v>3 3. Único Contratista</v>
          </cell>
          <cell r="U3274">
            <v>52780351</v>
          </cell>
          <cell r="V3274" t="str">
            <v>DANIA MARGARITA LOZADA PEREZ</v>
          </cell>
        </row>
        <row r="3275">
          <cell r="C3275" t="str">
            <v>PUFA-160-2024</v>
          </cell>
          <cell r="D3275" t="str">
            <v>CARACOL TELEVISION S.A.</v>
          </cell>
          <cell r="E3275" t="str">
            <v>CARACOL TELEVISION S.A.</v>
          </cell>
          <cell r="F3275" t="str">
            <v>NIT</v>
          </cell>
          <cell r="G3275">
            <v>860025674</v>
          </cell>
          <cell r="H3275">
            <v>860025674</v>
          </cell>
          <cell r="I3275">
            <v>2</v>
          </cell>
          <cell r="K3275" t="str">
            <v>Jurídica</v>
          </cell>
          <cell r="L3275" t="str">
            <v>2 Jurídica</v>
          </cell>
          <cell r="M3275" t="str">
            <v>2 Privada (1)</v>
          </cell>
          <cell r="N3275" t="str">
            <v>3 Privadas (2)</v>
          </cell>
          <cell r="O3275" t="str">
            <v>1 Nacional</v>
          </cell>
          <cell r="Q3275" t="str">
            <v>3 3. Único Contratista</v>
          </cell>
          <cell r="U3275">
            <v>80425638</v>
          </cell>
          <cell r="V3275" t="str">
            <v>CARLOS FELIPE LAMUS JIMENEZ</v>
          </cell>
        </row>
        <row r="3276">
          <cell r="C3276" t="str">
            <v>PUFA-161-2024</v>
          </cell>
          <cell r="D3276" t="str">
            <v>benditos tigres films sas</v>
          </cell>
          <cell r="E3276" t="str">
            <v>BENDITOS TIGRES FILMS SAS</v>
          </cell>
          <cell r="F3276" t="str">
            <v>NIT</v>
          </cell>
          <cell r="G3276">
            <v>901291633</v>
          </cell>
          <cell r="H3276">
            <v>901291633</v>
          </cell>
          <cell r="I3276">
            <v>8</v>
          </cell>
          <cell r="K3276" t="str">
            <v>Jurídica</v>
          </cell>
          <cell r="L3276" t="str">
            <v>2 Jurídica</v>
          </cell>
          <cell r="M3276" t="str">
            <v>2 Privada (1)</v>
          </cell>
          <cell r="N3276" t="str">
            <v>3 Privadas (2)</v>
          </cell>
          <cell r="O3276" t="str">
            <v>1 Nacional</v>
          </cell>
          <cell r="Q3276" t="str">
            <v>3 3. Único Contratista</v>
          </cell>
          <cell r="U3276">
            <v>52158978</v>
          </cell>
          <cell r="V3276" t="str">
            <v>CAROLINA PATIÑO RODRIGUEZ</v>
          </cell>
        </row>
        <row r="3277">
          <cell r="C3277" t="str">
            <v>PUFA-162-2024</v>
          </cell>
          <cell r="D3277" t="str">
            <v>ALMA PRODUCCIONES AUDIOVISUALES SAS</v>
          </cell>
          <cell r="E3277" t="str">
            <v>ALMA PRODUCCIONES AUDIOVISUALES S.A.S</v>
          </cell>
          <cell r="F3277" t="str">
            <v>NIT</v>
          </cell>
          <cell r="G3277">
            <v>901640014</v>
          </cell>
          <cell r="H3277">
            <v>901640014</v>
          </cell>
          <cell r="I3277">
            <v>7</v>
          </cell>
          <cell r="K3277" t="str">
            <v>Jurídica</v>
          </cell>
          <cell r="L3277" t="str">
            <v>2 Jurídica</v>
          </cell>
          <cell r="M3277" t="str">
            <v>2 Privada (1)</v>
          </cell>
          <cell r="N3277" t="str">
            <v>3 Privadas (2)</v>
          </cell>
          <cell r="O3277" t="str">
            <v>1 Nacional</v>
          </cell>
          <cell r="Q3277" t="str">
            <v>3 3. Único Contratista</v>
          </cell>
          <cell r="U3277">
            <v>53124168</v>
          </cell>
          <cell r="V3277" t="str">
            <v>Gina Marcela Samper Cruz</v>
          </cell>
        </row>
        <row r="3278">
          <cell r="C3278" t="str">
            <v>PUFA-163-2024</v>
          </cell>
          <cell r="D3278" t="str">
            <v>ALMA PRODUCCIONES AUDIOVISUALES SAS</v>
          </cell>
          <cell r="E3278" t="str">
            <v>ALMA PRODUCCIONES AUDIOVISUALES S.A.S</v>
          </cell>
          <cell r="F3278" t="str">
            <v>NIT</v>
          </cell>
          <cell r="G3278">
            <v>901640014</v>
          </cell>
          <cell r="H3278">
            <v>901640014</v>
          </cell>
          <cell r="I3278">
            <v>7</v>
          </cell>
          <cell r="K3278" t="str">
            <v>Jurídica</v>
          </cell>
          <cell r="L3278" t="str">
            <v>2 Jurídica</v>
          </cell>
          <cell r="M3278" t="str">
            <v>2 Privada (1)</v>
          </cell>
          <cell r="N3278" t="str">
            <v>3 Privadas (2)</v>
          </cell>
          <cell r="O3278" t="str">
            <v>1 Nacional</v>
          </cell>
          <cell r="Q3278" t="str">
            <v>3 3. Único Contratista</v>
          </cell>
          <cell r="U3278">
            <v>53124168</v>
          </cell>
          <cell r="V3278" t="str">
            <v>Gina Marcela Samper Cruz</v>
          </cell>
        </row>
        <row r="3279">
          <cell r="C3279" t="str">
            <v>PUFA-164-2024</v>
          </cell>
          <cell r="D3279" t="str">
            <v>CARACOL TELEVISION S.A.</v>
          </cell>
          <cell r="E3279" t="str">
            <v>CARACOL TELEVISION S.A.</v>
          </cell>
          <cell r="F3279" t="str">
            <v>NIT</v>
          </cell>
          <cell r="G3279">
            <v>860025674</v>
          </cell>
          <cell r="H3279">
            <v>860025674</v>
          </cell>
          <cell r="I3279">
            <v>2</v>
          </cell>
          <cell r="K3279" t="str">
            <v>Jurídica</v>
          </cell>
          <cell r="L3279" t="str">
            <v>2 Jurídica</v>
          </cell>
          <cell r="M3279" t="str">
            <v>2 Privada (1)</v>
          </cell>
          <cell r="N3279" t="str">
            <v>3 Privadas (2)</v>
          </cell>
          <cell r="O3279" t="str">
            <v>1 Nacional</v>
          </cell>
          <cell r="Q3279" t="str">
            <v>3 3. Único Contratista</v>
          </cell>
          <cell r="U3279">
            <v>80425638</v>
          </cell>
          <cell r="V3279" t="str">
            <v>CARLOS FELIPE LAMUS JIMENEZ</v>
          </cell>
        </row>
        <row r="3280">
          <cell r="C3280" t="str">
            <v>PUFA-165-2024</v>
          </cell>
          <cell r="D3280" t="str">
            <v>LA PRE SAS</v>
          </cell>
          <cell r="E3280" t="str">
            <v>LA PRE S.A.S</v>
          </cell>
          <cell r="F3280" t="str">
            <v>NIT</v>
          </cell>
          <cell r="G3280">
            <v>900981255</v>
          </cell>
          <cell r="H3280">
            <v>900981255</v>
          </cell>
          <cell r="I3280">
            <v>4</v>
          </cell>
          <cell r="K3280" t="str">
            <v>Jurídica</v>
          </cell>
          <cell r="L3280" t="str">
            <v>2 Jurídica</v>
          </cell>
          <cell r="M3280" t="str">
            <v>2 Privada (1)</v>
          </cell>
          <cell r="N3280" t="str">
            <v>3 Privadas (2)</v>
          </cell>
          <cell r="O3280" t="str">
            <v>1 Nacional</v>
          </cell>
          <cell r="Q3280" t="str">
            <v>3 3. Único Contratista</v>
          </cell>
          <cell r="U3280">
            <v>53108497</v>
          </cell>
          <cell r="V3280" t="str">
            <v>CATALINA RESTREPO GALVIS</v>
          </cell>
        </row>
        <row r="3281">
          <cell r="C3281" t="str">
            <v>PUFA-166-2024</v>
          </cell>
          <cell r="D3281" t="str">
            <v>Juan Sebastian Rojas</v>
          </cell>
          <cell r="E3281" t="str">
            <v>JUAN SEBASTIAN ROJAS RODRIGUEZ</v>
          </cell>
          <cell r="F3281" t="str">
            <v>NIT</v>
          </cell>
          <cell r="G3281">
            <v>79956924</v>
          </cell>
          <cell r="H3281">
            <v>79956924</v>
          </cell>
          <cell r="I3281">
            <v>0</v>
          </cell>
          <cell r="K3281" t="str">
            <v>Natural</v>
          </cell>
          <cell r="L3281" t="str">
            <v>2 Jurídica</v>
          </cell>
          <cell r="M3281" t="str">
            <v>2 Privada (1)</v>
          </cell>
          <cell r="N3281" t="str">
            <v>3 Privadas (2)</v>
          </cell>
          <cell r="O3281" t="str">
            <v>1 Nacional</v>
          </cell>
          <cell r="Q3281" t="str">
            <v>3 3. Único Contratista</v>
          </cell>
          <cell r="U3281">
            <v>79956924</v>
          </cell>
          <cell r="V3281" t="str">
            <v>JUAN SEBASTIAN ROJAS RODRIGUEZ</v>
          </cell>
        </row>
        <row r="3282">
          <cell r="C3282" t="str">
            <v>PUFA-167-2024</v>
          </cell>
          <cell r="D3282" t="str">
            <v>Central Producciones S.A.S</v>
          </cell>
          <cell r="E3282" t="str">
            <v>CENTRAL PRODUCCIONES S.A.S.</v>
          </cell>
          <cell r="F3282" t="str">
            <v>NIT</v>
          </cell>
          <cell r="G3282">
            <v>901146537</v>
          </cell>
          <cell r="H3282">
            <v>901146537</v>
          </cell>
          <cell r="I3282">
            <v>9</v>
          </cell>
          <cell r="K3282" t="str">
            <v>Jurídica</v>
          </cell>
          <cell r="L3282" t="str">
            <v>2 Jurídica</v>
          </cell>
          <cell r="M3282" t="str">
            <v>2 Privada (1)</v>
          </cell>
          <cell r="N3282" t="str">
            <v>3 Privadas (2)</v>
          </cell>
          <cell r="O3282" t="str">
            <v>1 Nacional</v>
          </cell>
          <cell r="Q3282" t="str">
            <v>3 3. Único Contratista</v>
          </cell>
          <cell r="U3282">
            <v>80186926</v>
          </cell>
          <cell r="V3282" t="str">
            <v>Diego Fernando Molina Aldana</v>
          </cell>
        </row>
        <row r="3283">
          <cell r="C3283" t="str">
            <v>PUFA-168-2024</v>
          </cell>
          <cell r="D3283" t="str">
            <v>SENTIDOS COMERCIALES SAS</v>
          </cell>
          <cell r="E3283" t="str">
            <v>SENTI2 COMERCIALES SAS</v>
          </cell>
          <cell r="F3283" t="str">
            <v>NIT</v>
          </cell>
          <cell r="G3283">
            <v>901479173</v>
          </cell>
          <cell r="H3283">
            <v>901479173</v>
          </cell>
          <cell r="I3283">
            <v>0</v>
          </cell>
          <cell r="K3283" t="str">
            <v>Jurídica</v>
          </cell>
          <cell r="L3283" t="str">
            <v>2 Jurídica</v>
          </cell>
          <cell r="M3283" t="str">
            <v>2 Privada (1)</v>
          </cell>
          <cell r="N3283" t="str">
            <v>3 Privadas (2)</v>
          </cell>
          <cell r="O3283" t="str">
            <v>1 Nacional</v>
          </cell>
          <cell r="Q3283" t="str">
            <v>3 3. Único Contratista</v>
          </cell>
          <cell r="U3283">
            <v>51786205</v>
          </cell>
          <cell r="V3283" t="str">
            <v>MARIA INES CARRASCO GONZALEZ</v>
          </cell>
        </row>
        <row r="3284">
          <cell r="C3284" t="str">
            <v>PUFA-169-2024</v>
          </cell>
          <cell r="D3284" t="str">
            <v>SENTIDOS COMERCIALES SAS</v>
          </cell>
          <cell r="E3284" t="str">
            <v>SENTI2 COMERCIALES SAS</v>
          </cell>
          <cell r="F3284" t="str">
            <v>NIT</v>
          </cell>
          <cell r="G3284">
            <v>901479173</v>
          </cell>
          <cell r="H3284">
            <v>901479173</v>
          </cell>
          <cell r="I3284">
            <v>0</v>
          </cell>
          <cell r="K3284" t="str">
            <v>Jurídica</v>
          </cell>
          <cell r="L3284" t="str">
            <v>2 Jurídica</v>
          </cell>
          <cell r="M3284" t="str">
            <v>2 Privada (1)</v>
          </cell>
          <cell r="N3284" t="str">
            <v>3 Privadas (2)</v>
          </cell>
          <cell r="O3284" t="str">
            <v>1 Nacional</v>
          </cell>
          <cell r="Q3284" t="str">
            <v>3 3. Único Contratista</v>
          </cell>
          <cell r="U3284">
            <v>51786205</v>
          </cell>
          <cell r="V3284" t="str">
            <v>MARIA INES CARRASCO GONZALEZ</v>
          </cell>
        </row>
        <row r="3285">
          <cell r="C3285" t="str">
            <v>PUFA-170-2024</v>
          </cell>
          <cell r="D3285" t="str">
            <v>SENTIDOS COMERCIALES SAS</v>
          </cell>
          <cell r="E3285" t="str">
            <v>SENTI2 COMERCIALES SAS</v>
          </cell>
          <cell r="F3285" t="str">
            <v>NIT</v>
          </cell>
          <cell r="G3285">
            <v>901479173</v>
          </cell>
          <cell r="H3285">
            <v>901479173</v>
          </cell>
          <cell r="I3285">
            <v>0</v>
          </cell>
          <cell r="K3285" t="str">
            <v>Jurídica</v>
          </cell>
          <cell r="L3285" t="str">
            <v>2 Jurídica</v>
          </cell>
          <cell r="M3285" t="str">
            <v>2 Privada (1)</v>
          </cell>
          <cell r="N3285" t="str">
            <v>3 Privadas (2)</v>
          </cell>
          <cell r="O3285" t="str">
            <v>1 Nacional</v>
          </cell>
          <cell r="Q3285" t="str">
            <v>3 3. Único Contratista</v>
          </cell>
          <cell r="U3285">
            <v>51786205</v>
          </cell>
          <cell r="V3285" t="str">
            <v>MARIA INES CARRASCO GONZALEZ</v>
          </cell>
        </row>
        <row r="3286">
          <cell r="C3286" t="str">
            <v>PUFA-171-2024</v>
          </cell>
          <cell r="D3286" t="str">
            <v>SENTIDOS COMERCIALES SAS</v>
          </cell>
          <cell r="E3286" t="str">
            <v>SENTI2 COMERCIALES SAS</v>
          </cell>
          <cell r="F3286" t="str">
            <v>NIT</v>
          </cell>
          <cell r="G3286">
            <v>901479173</v>
          </cell>
          <cell r="H3286">
            <v>901479173</v>
          </cell>
          <cell r="I3286">
            <v>0</v>
          </cell>
          <cell r="K3286" t="str">
            <v>Jurídica</v>
          </cell>
          <cell r="L3286" t="str">
            <v>2 Jurídica</v>
          </cell>
          <cell r="M3286" t="str">
            <v>2 Privada (1)</v>
          </cell>
          <cell r="N3286" t="str">
            <v>3 Privadas (2)</v>
          </cell>
          <cell r="O3286" t="str">
            <v>1 Nacional</v>
          </cell>
          <cell r="Q3286" t="str">
            <v>3 3. Único Contratista</v>
          </cell>
          <cell r="U3286">
            <v>51786205</v>
          </cell>
          <cell r="V3286" t="str">
            <v>MARIA INES CARRASCO GONZALEZ</v>
          </cell>
        </row>
        <row r="3287">
          <cell r="C3287" t="str">
            <v>PUFA-172-2024</v>
          </cell>
          <cell r="D3287" t="str">
            <v>LA PRE SAS</v>
          </cell>
          <cell r="E3287" t="str">
            <v>LA PRE S.A.S</v>
          </cell>
          <cell r="F3287" t="str">
            <v>NIT</v>
          </cell>
          <cell r="G3287">
            <v>900981255</v>
          </cell>
          <cell r="H3287">
            <v>900981255</v>
          </cell>
          <cell r="I3287">
            <v>4</v>
          </cell>
          <cell r="K3287" t="str">
            <v>Jurídica</v>
          </cell>
          <cell r="L3287" t="str">
            <v>2 Jurídica</v>
          </cell>
          <cell r="M3287" t="str">
            <v>2 Privada (1)</v>
          </cell>
          <cell r="N3287" t="str">
            <v>3 Privadas (2)</v>
          </cell>
          <cell r="O3287" t="str">
            <v>1 Nacional</v>
          </cell>
          <cell r="Q3287" t="str">
            <v>3 3. Único Contratista</v>
          </cell>
          <cell r="U3287">
            <v>53108497</v>
          </cell>
          <cell r="V3287" t="str">
            <v>CATALINA RESTREPO GALVIS</v>
          </cell>
        </row>
        <row r="3288">
          <cell r="C3288" t="str">
            <v>PUFA-173-2024</v>
          </cell>
          <cell r="D3288" t="str">
            <v>LA PRE SAS</v>
          </cell>
          <cell r="E3288" t="str">
            <v>LA PRE S.A.S</v>
          </cell>
          <cell r="F3288" t="str">
            <v>NIT</v>
          </cell>
          <cell r="G3288">
            <v>900981255</v>
          </cell>
          <cell r="H3288">
            <v>900981255</v>
          </cell>
          <cell r="I3288">
            <v>4</v>
          </cell>
          <cell r="K3288" t="str">
            <v>Jurídica</v>
          </cell>
          <cell r="L3288" t="str">
            <v>2 Jurídica</v>
          </cell>
          <cell r="M3288" t="str">
            <v>2 Privada (1)</v>
          </cell>
          <cell r="N3288" t="str">
            <v>3 Privadas (2)</v>
          </cell>
          <cell r="O3288" t="str">
            <v>1 Nacional</v>
          </cell>
          <cell r="Q3288" t="str">
            <v>3 3. Único Contratista</v>
          </cell>
          <cell r="U3288">
            <v>53108497</v>
          </cell>
          <cell r="V3288" t="str">
            <v>CATALINA RESTREPO GALVIS</v>
          </cell>
        </row>
        <row r="3289">
          <cell r="C3289" t="str">
            <v>PUFA-174-2024</v>
          </cell>
          <cell r="D3289" t="str">
            <v>BURNING S.A.S.</v>
          </cell>
          <cell r="E3289" t="str">
            <v>BURNING S.A.S</v>
          </cell>
          <cell r="F3289" t="str">
            <v>NIT</v>
          </cell>
          <cell r="G3289">
            <v>901185940</v>
          </cell>
          <cell r="H3289">
            <v>901185940</v>
          </cell>
          <cell r="I3289">
            <v>0</v>
          </cell>
          <cell r="K3289" t="str">
            <v>Jurídica</v>
          </cell>
          <cell r="L3289" t="str">
            <v>2 Jurídica</v>
          </cell>
          <cell r="M3289" t="str">
            <v>2 Privada (1)</v>
          </cell>
          <cell r="N3289" t="str">
            <v>3 Privadas (2)</v>
          </cell>
          <cell r="O3289" t="str">
            <v>1 Nacional</v>
          </cell>
          <cell r="Q3289" t="str">
            <v>3 3. Único Contratista</v>
          </cell>
          <cell r="U3289">
            <v>52854776</v>
          </cell>
          <cell r="V3289" t="str">
            <v>DIANA MARIA BUSTAMANTE</v>
          </cell>
        </row>
        <row r="3290">
          <cell r="C3290" t="str">
            <v>PUFA-175-2024</v>
          </cell>
          <cell r="D3290" t="str">
            <v>Juan Sebastian Rojas</v>
          </cell>
          <cell r="E3290" t="str">
            <v>JUAN SEBASTIAN ROJAS RODRIGUEZ</v>
          </cell>
          <cell r="F3290" t="str">
            <v>NIT</v>
          </cell>
          <cell r="G3290">
            <v>79956924</v>
          </cell>
          <cell r="H3290">
            <v>79956924</v>
          </cell>
          <cell r="I3290">
            <v>0</v>
          </cell>
          <cell r="K3290" t="str">
            <v>Natural</v>
          </cell>
          <cell r="L3290" t="str">
            <v>2 Jurídica</v>
          </cell>
          <cell r="M3290" t="str">
            <v>2 Privada (1)</v>
          </cell>
          <cell r="N3290" t="str">
            <v>3 Privadas (2)</v>
          </cell>
          <cell r="O3290" t="str">
            <v>1 Nacional</v>
          </cell>
          <cell r="Q3290" t="str">
            <v>3 3. Único Contratista</v>
          </cell>
          <cell r="U3290">
            <v>79956924</v>
          </cell>
          <cell r="V3290" t="str">
            <v>JUAN SEBASTIAN ROJAS RODRIGUEZ</v>
          </cell>
        </row>
        <row r="3291">
          <cell r="C3291" t="str">
            <v>PUFA-176-2024</v>
          </cell>
          <cell r="D3291" t="str">
            <v>benditos tigres films sas</v>
          </cell>
          <cell r="E3291" t="str">
            <v>BENDITOS TIGRES FILMS SAS</v>
          </cell>
          <cell r="F3291" t="str">
            <v>NIT</v>
          </cell>
          <cell r="G3291">
            <v>901291633</v>
          </cell>
          <cell r="H3291">
            <v>901291633</v>
          </cell>
          <cell r="I3291">
            <v>8</v>
          </cell>
          <cell r="K3291" t="str">
            <v>Jurídica</v>
          </cell>
          <cell r="L3291" t="str">
            <v>2 Jurídica</v>
          </cell>
          <cell r="M3291" t="str">
            <v>2 Privada (1)</v>
          </cell>
          <cell r="N3291" t="str">
            <v>3 Privadas (2)</v>
          </cell>
          <cell r="O3291" t="str">
            <v>1 Nacional</v>
          </cell>
          <cell r="Q3291" t="str">
            <v>3 3. Único Contratista</v>
          </cell>
          <cell r="U3291">
            <v>52158978</v>
          </cell>
          <cell r="V3291" t="str">
            <v>CAROLINA PATIÑO RODRIGUEZ</v>
          </cell>
        </row>
        <row r="3292">
          <cell r="C3292" t="str">
            <v>PUFA-177-2024</v>
          </cell>
          <cell r="D3292" t="str">
            <v>benditos tigres films sas</v>
          </cell>
          <cell r="E3292" t="str">
            <v>BENDITOS TIGRES FILMS SAS</v>
          </cell>
          <cell r="F3292" t="str">
            <v>NIT</v>
          </cell>
          <cell r="G3292">
            <v>901291633</v>
          </cell>
          <cell r="H3292">
            <v>901291633</v>
          </cell>
          <cell r="I3292">
            <v>8</v>
          </cell>
          <cell r="K3292" t="str">
            <v>Jurídica</v>
          </cell>
          <cell r="L3292" t="str">
            <v>2 Jurídica</v>
          </cell>
          <cell r="M3292" t="str">
            <v>2 Privada (1)</v>
          </cell>
          <cell r="N3292" t="str">
            <v>3 Privadas (2)</v>
          </cell>
          <cell r="O3292" t="str">
            <v>1 Nacional</v>
          </cell>
          <cell r="Q3292" t="str">
            <v>3 3. Único Contratista</v>
          </cell>
          <cell r="U3292">
            <v>52158978</v>
          </cell>
          <cell r="V3292" t="str">
            <v>CAROLINA PATIÑO RODRIGUEZ</v>
          </cell>
        </row>
        <row r="3293">
          <cell r="C3293" t="str">
            <v>PUFA-178-2024</v>
          </cell>
          <cell r="D3293" t="str">
            <v>BURNING S.A.S.</v>
          </cell>
          <cell r="E3293" t="str">
            <v>BURNING S.A.S</v>
          </cell>
          <cell r="F3293" t="str">
            <v>NIT</v>
          </cell>
          <cell r="G3293">
            <v>901185940</v>
          </cell>
          <cell r="H3293">
            <v>901185940</v>
          </cell>
          <cell r="I3293">
            <v>0</v>
          </cell>
          <cell r="K3293" t="str">
            <v>Jurídica</v>
          </cell>
          <cell r="L3293" t="str">
            <v>2 Jurídica</v>
          </cell>
          <cell r="M3293" t="str">
            <v>2 Privada (1)</v>
          </cell>
          <cell r="N3293" t="str">
            <v>3 Privadas (2)</v>
          </cell>
          <cell r="O3293" t="str">
            <v>1 Nacional</v>
          </cell>
          <cell r="Q3293" t="str">
            <v>3 3. Único Contratista</v>
          </cell>
          <cell r="U3293">
            <v>52854776</v>
          </cell>
          <cell r="V3293" t="str">
            <v>DIANA MARIA BUSTAMANTE</v>
          </cell>
        </row>
        <row r="3294">
          <cell r="C3294" t="str">
            <v>PUFA-179-2024</v>
          </cell>
          <cell r="D3294" t="str">
            <v>Juan Sebastian Rojas</v>
          </cell>
          <cell r="E3294" t="str">
            <v>JUAN SEBASTIAN ROJAS RODRIGUEZ</v>
          </cell>
          <cell r="F3294" t="str">
            <v>NIT</v>
          </cell>
          <cell r="G3294">
            <v>79956924</v>
          </cell>
          <cell r="H3294">
            <v>79956924</v>
          </cell>
          <cell r="I3294">
            <v>0</v>
          </cell>
          <cell r="K3294" t="str">
            <v>Natural</v>
          </cell>
          <cell r="L3294" t="str">
            <v>2 Jurídica</v>
          </cell>
          <cell r="M3294" t="str">
            <v>2 Privada (1)</v>
          </cell>
          <cell r="N3294" t="str">
            <v>3 Privadas (2)</v>
          </cell>
          <cell r="O3294" t="str">
            <v>1 Nacional</v>
          </cell>
          <cell r="Q3294" t="str">
            <v>3 3. Único Contratista</v>
          </cell>
          <cell r="U3294">
            <v>79956924</v>
          </cell>
          <cell r="V3294" t="str">
            <v>JUAN SEBASTIAN ROJAS RODRIGUEZ</v>
          </cell>
        </row>
        <row r="3295">
          <cell r="C3295" t="str">
            <v>PUFA-180-2024</v>
          </cell>
          <cell r="D3295" t="str">
            <v>Juan Sebastian Rojas</v>
          </cell>
          <cell r="E3295" t="str">
            <v>JUAN SEBASTIAN ROJAS RODRIGUEZ</v>
          </cell>
          <cell r="F3295" t="str">
            <v>NIT</v>
          </cell>
          <cell r="G3295">
            <v>79956924</v>
          </cell>
          <cell r="H3295">
            <v>79956924</v>
          </cell>
          <cell r="I3295">
            <v>0</v>
          </cell>
          <cell r="K3295" t="str">
            <v>Natural</v>
          </cell>
          <cell r="L3295" t="str">
            <v>2 Jurídica</v>
          </cell>
          <cell r="M3295" t="str">
            <v>2 Privada (1)</v>
          </cell>
          <cell r="N3295" t="str">
            <v>3 Privadas (2)</v>
          </cell>
          <cell r="O3295" t="str">
            <v>1 Nacional</v>
          </cell>
          <cell r="Q3295" t="str">
            <v>3 3. Único Contratista</v>
          </cell>
          <cell r="U3295">
            <v>79956924</v>
          </cell>
          <cell r="V3295" t="str">
            <v>JUAN SEBASTIAN ROJAS RODRIGUEZ</v>
          </cell>
        </row>
        <row r="3296">
          <cell r="C3296" t="str">
            <v>PUFA-181-2024</v>
          </cell>
          <cell r="D3296" t="str">
            <v>Juan Sebastian Rojas</v>
          </cell>
          <cell r="E3296" t="str">
            <v>JUAN SEBASTIAN ROJAS RODRIGUEZ</v>
          </cell>
          <cell r="F3296" t="str">
            <v>NIT</v>
          </cell>
          <cell r="G3296">
            <v>79956924</v>
          </cell>
          <cell r="H3296">
            <v>79956924</v>
          </cell>
          <cell r="I3296">
            <v>0</v>
          </cell>
          <cell r="K3296" t="str">
            <v>Natural</v>
          </cell>
          <cell r="L3296" t="str">
            <v>2 Jurídica</v>
          </cell>
          <cell r="M3296" t="str">
            <v>2 Privada (1)</v>
          </cell>
          <cell r="N3296" t="str">
            <v>3 Privadas (2)</v>
          </cell>
          <cell r="O3296" t="str">
            <v>1 Nacional</v>
          </cell>
          <cell r="Q3296" t="str">
            <v>3 3. Único Contratista</v>
          </cell>
          <cell r="U3296">
            <v>79956924</v>
          </cell>
          <cell r="V3296" t="str">
            <v>JUAN SEBASTIAN ROJAS RODRIGUEZ</v>
          </cell>
        </row>
        <row r="3297">
          <cell r="C3297" t="str">
            <v>PUFA-182-2024</v>
          </cell>
          <cell r="D3297" t="str">
            <v>8KFILMS</v>
          </cell>
          <cell r="E3297" t="str">
            <v>8K FILMS SAS</v>
          </cell>
          <cell r="F3297" t="str">
            <v>NIT</v>
          </cell>
          <cell r="G3297">
            <v>901077188</v>
          </cell>
          <cell r="H3297">
            <v>901077188</v>
          </cell>
          <cell r="I3297">
            <v>5</v>
          </cell>
          <cell r="K3297" t="str">
            <v>Jurídica</v>
          </cell>
          <cell r="L3297" t="str">
            <v>2 Jurídica</v>
          </cell>
          <cell r="M3297" t="str">
            <v>2 Privada (1)</v>
          </cell>
          <cell r="N3297" t="str">
            <v>3 Privadas (2)</v>
          </cell>
          <cell r="O3297" t="str">
            <v>1 Nacional</v>
          </cell>
          <cell r="Q3297" t="str">
            <v>3 3. Único Contratista</v>
          </cell>
          <cell r="U3297">
            <v>53103152</v>
          </cell>
          <cell r="V3297" t="str">
            <v>CLAUDIA PATRICIA SANTITEBAN FRANCO</v>
          </cell>
        </row>
        <row r="3298">
          <cell r="C3298" t="str">
            <v>PUFA-183-2024</v>
          </cell>
          <cell r="D3298" t="str">
            <v>BURNING S.A.S.</v>
          </cell>
          <cell r="E3298" t="str">
            <v>BURNING S.A.S</v>
          </cell>
          <cell r="F3298" t="str">
            <v>NIT</v>
          </cell>
          <cell r="G3298">
            <v>901185940</v>
          </cell>
          <cell r="H3298">
            <v>901185940</v>
          </cell>
          <cell r="I3298">
            <v>0</v>
          </cell>
          <cell r="K3298" t="str">
            <v>Jurídica</v>
          </cell>
          <cell r="L3298" t="str">
            <v>2 Jurídica</v>
          </cell>
          <cell r="M3298" t="str">
            <v>2 Privada (1)</v>
          </cell>
          <cell r="N3298" t="str">
            <v>3 Privadas (2)</v>
          </cell>
          <cell r="O3298" t="str">
            <v>1 Nacional</v>
          </cell>
          <cell r="Q3298" t="str">
            <v>3 3. Único Contratista</v>
          </cell>
          <cell r="U3298">
            <v>52854776</v>
          </cell>
          <cell r="V3298" t="str">
            <v>DIANA MARIA BUSTAMANTE ESCOBAR</v>
          </cell>
        </row>
        <row r="3299">
          <cell r="C3299" t="str">
            <v>PUFA-184-2024</v>
          </cell>
          <cell r="D3299" t="str">
            <v>Accion in Compañia Limitada</v>
          </cell>
          <cell r="E3299" t="str">
            <v>ACCION IN COMPAÑIA LIMITADA</v>
          </cell>
          <cell r="F3299" t="str">
            <v>NIT</v>
          </cell>
          <cell r="G3299">
            <v>830018691</v>
          </cell>
          <cell r="H3299">
            <v>830018691</v>
          </cell>
          <cell r="I3299">
            <v>1</v>
          </cell>
          <cell r="K3299" t="str">
            <v>Jurídica</v>
          </cell>
          <cell r="L3299" t="str">
            <v>2 Jurídica</v>
          </cell>
          <cell r="M3299" t="str">
            <v>2 Privada (1)</v>
          </cell>
          <cell r="N3299" t="str">
            <v>3 Privadas (2)</v>
          </cell>
          <cell r="O3299" t="str">
            <v>1 Nacional</v>
          </cell>
          <cell r="Q3299" t="str">
            <v>3 3. Único Contratista</v>
          </cell>
          <cell r="U3299">
            <v>10246022</v>
          </cell>
          <cell r="V3299" t="str">
            <v>JORGE ELIECER BABATIVA</v>
          </cell>
        </row>
        <row r="3300">
          <cell r="C3300" t="str">
            <v>PUFA-185-2024</v>
          </cell>
          <cell r="D3300" t="str">
            <v>CARACOL TELEVISION S.A.</v>
          </cell>
          <cell r="E3300" t="str">
            <v>CARACOL TELEVISION S.A.</v>
          </cell>
          <cell r="F3300" t="str">
            <v>NIT</v>
          </cell>
          <cell r="G3300">
            <v>860025674</v>
          </cell>
          <cell r="H3300">
            <v>860025674</v>
          </cell>
          <cell r="I3300">
            <v>2</v>
          </cell>
          <cell r="K3300" t="str">
            <v>Jurídica</v>
          </cell>
          <cell r="L3300" t="str">
            <v>2 Jurídica</v>
          </cell>
          <cell r="M3300" t="str">
            <v>2 Privada (1)</v>
          </cell>
          <cell r="N3300" t="str">
            <v>3 Privadas (2)</v>
          </cell>
          <cell r="O3300" t="str">
            <v>1 Nacional</v>
          </cell>
          <cell r="Q3300" t="str">
            <v>3 3. Único Contratista</v>
          </cell>
          <cell r="U3300">
            <v>80425638</v>
          </cell>
          <cell r="V3300" t="str">
            <v>CARLOS FELIPE LAMUS JIMENEZ</v>
          </cell>
        </row>
        <row r="3301">
          <cell r="C3301" t="str">
            <v>PUFA-186-2024</v>
          </cell>
          <cell r="D3301" t="str">
            <v>EL CAPITAN PRODUCTIONS SAS</v>
          </cell>
          <cell r="E3301" t="str">
            <v>EL CAPITAN PRODUCTIONS S.A.S.</v>
          </cell>
          <cell r="F3301" t="str">
            <v>NIT</v>
          </cell>
          <cell r="G3301">
            <v>901066076</v>
          </cell>
          <cell r="H3301">
            <v>901066076</v>
          </cell>
          <cell r="I3301">
            <v>1</v>
          </cell>
          <cell r="K3301" t="str">
            <v>Jurídica</v>
          </cell>
          <cell r="L3301" t="str">
            <v>2 Jurídica</v>
          </cell>
          <cell r="M3301" t="str">
            <v>2 Privada (1)</v>
          </cell>
          <cell r="N3301" t="str">
            <v>3 Privadas (2)</v>
          </cell>
          <cell r="O3301" t="str">
            <v>1 Nacional</v>
          </cell>
          <cell r="Q3301" t="str">
            <v>3 3. Único Contratista</v>
          </cell>
          <cell r="U3301">
            <v>52701345</v>
          </cell>
          <cell r="V3301" t="str">
            <v>LINA MARIA PARRA HERNANDEZ</v>
          </cell>
        </row>
        <row r="3302">
          <cell r="C3302" t="str">
            <v>PUFA-187-2024</v>
          </cell>
          <cell r="D3302" t="str">
            <v>LA PRE SAS</v>
          </cell>
          <cell r="E3302" t="str">
            <v>LA PRE S.A.S</v>
          </cell>
          <cell r="F3302" t="str">
            <v>NIT</v>
          </cell>
          <cell r="G3302">
            <v>900981255</v>
          </cell>
          <cell r="H3302">
            <v>900981255</v>
          </cell>
          <cell r="I3302">
            <v>4</v>
          </cell>
          <cell r="K3302" t="str">
            <v>Jurídica</v>
          </cell>
          <cell r="L3302" t="str">
            <v>2 Jurídica</v>
          </cell>
          <cell r="M3302" t="str">
            <v>2 Privada (1)</v>
          </cell>
          <cell r="N3302" t="str">
            <v>3 Privadas (2)</v>
          </cell>
          <cell r="O3302" t="str">
            <v>1 Nacional</v>
          </cell>
          <cell r="Q3302" t="str">
            <v>3 3. Único Contratista</v>
          </cell>
          <cell r="U3302">
            <v>53108497</v>
          </cell>
          <cell r="V3302" t="str">
            <v>CATALINA RESTREPO GALVIS</v>
          </cell>
        </row>
        <row r="3303">
          <cell r="C3303" t="str">
            <v>PUFA-188-2024</v>
          </cell>
          <cell r="D3303" t="str">
            <v>PULPO PRODUCCIONES SAS</v>
          </cell>
          <cell r="E3303" t="str">
            <v>PULPO PRODUCCIONES SAS</v>
          </cell>
          <cell r="F3303" t="str">
            <v>NIT</v>
          </cell>
          <cell r="G3303">
            <v>901069140</v>
          </cell>
          <cell r="H3303">
            <v>901069140</v>
          </cell>
          <cell r="I3303">
            <v>9</v>
          </cell>
          <cell r="K3303" t="str">
            <v>Jurídica</v>
          </cell>
          <cell r="L3303" t="str">
            <v>2 Jurídica</v>
          </cell>
          <cell r="M3303" t="str">
            <v>2 Privada (1)</v>
          </cell>
          <cell r="N3303" t="str">
            <v>3 Privadas (2)</v>
          </cell>
          <cell r="O3303" t="str">
            <v>1 Nacional</v>
          </cell>
          <cell r="Q3303" t="str">
            <v>3 3. Único Contratista</v>
          </cell>
          <cell r="U3303">
            <v>53001645</v>
          </cell>
          <cell r="V3303" t="str">
            <v>Carolina Huertas Gomez</v>
          </cell>
        </row>
        <row r="3304">
          <cell r="C3304" t="str">
            <v>PUFA-189-2024</v>
          </cell>
          <cell r="D3304" t="str">
            <v>MANCHA PRODUCCIONES SAS</v>
          </cell>
          <cell r="E3304" t="str">
            <v>MANCHA PRODUCCIONES S A S</v>
          </cell>
          <cell r="F3304" t="str">
            <v>NIT</v>
          </cell>
          <cell r="G3304">
            <v>901036884</v>
          </cell>
          <cell r="H3304">
            <v>901036884</v>
          </cell>
          <cell r="I3304">
            <v>8</v>
          </cell>
          <cell r="K3304" t="str">
            <v>Jurídica</v>
          </cell>
          <cell r="L3304" t="str">
            <v>2 Jurídica</v>
          </cell>
          <cell r="M3304" t="str">
            <v>2 Privada (1)</v>
          </cell>
          <cell r="N3304" t="str">
            <v>3 Privadas (2)</v>
          </cell>
          <cell r="O3304" t="str">
            <v>1 Nacional</v>
          </cell>
          <cell r="Q3304" t="str">
            <v>3 3. Único Contratista</v>
          </cell>
          <cell r="U3304">
            <v>80186104</v>
          </cell>
          <cell r="V3304" t="str">
            <v>JUAN MANUEL DIAZ LOPEZ</v>
          </cell>
        </row>
        <row r="3305">
          <cell r="C3305" t="str">
            <v>PUFA-190-2024</v>
          </cell>
          <cell r="D3305" t="str">
            <v>Juan Sebastian Rojas</v>
          </cell>
          <cell r="E3305" t="str">
            <v>JUAN SEBASTIAN ROJAS RODRIGUEZ</v>
          </cell>
          <cell r="F3305" t="str">
            <v>NIT</v>
          </cell>
          <cell r="G3305">
            <v>79956924</v>
          </cell>
          <cell r="H3305">
            <v>79956924</v>
          </cell>
          <cell r="I3305">
            <v>0</v>
          </cell>
          <cell r="K3305" t="str">
            <v>Natural</v>
          </cell>
          <cell r="L3305" t="str">
            <v>2 Jurídica</v>
          </cell>
          <cell r="M3305" t="str">
            <v>2 Privada (1)</v>
          </cell>
          <cell r="N3305" t="str">
            <v>3 Privadas (2)</v>
          </cell>
          <cell r="O3305" t="str">
            <v>1 Nacional</v>
          </cell>
          <cell r="Q3305" t="str">
            <v>3 3. Único Contratista</v>
          </cell>
          <cell r="U3305">
            <v>79956924</v>
          </cell>
          <cell r="V3305" t="str">
            <v>JUAN SEBASTIAN ROJAS RODRIGUEZ</v>
          </cell>
        </row>
        <row r="3306">
          <cell r="C3306" t="str">
            <v>PUFA-191-2024</v>
          </cell>
          <cell r="D3306" t="str">
            <v>OBELIX PRO SAS</v>
          </cell>
          <cell r="E3306" t="str">
            <v>OBELIX PRO SAS</v>
          </cell>
          <cell r="F3306" t="str">
            <v>NIT</v>
          </cell>
          <cell r="G3306">
            <v>901713016</v>
          </cell>
          <cell r="H3306">
            <v>901713016</v>
          </cell>
          <cell r="I3306">
            <v>6</v>
          </cell>
          <cell r="K3306" t="str">
            <v>Jurídica</v>
          </cell>
          <cell r="L3306" t="str">
            <v>2 Jurídica</v>
          </cell>
          <cell r="M3306" t="str">
            <v>2 Privada (1)</v>
          </cell>
          <cell r="N3306" t="str">
            <v>3 Privadas (2)</v>
          </cell>
          <cell r="O3306" t="str">
            <v>1 Nacional</v>
          </cell>
          <cell r="Q3306" t="str">
            <v>3 3. Único Contratista</v>
          </cell>
          <cell r="U3306">
            <v>80066218</v>
          </cell>
          <cell r="V3306" t="str">
            <v>LUIS ANTONIO SOLANO FLORIAN</v>
          </cell>
        </row>
        <row r="3307">
          <cell r="C3307" t="str">
            <v>PUFA-192-2024</v>
          </cell>
          <cell r="D3307" t="str">
            <v>On Set Locations S.A.S</v>
          </cell>
          <cell r="E3307" t="str">
            <v>ON SET LOCATIONS SAS</v>
          </cell>
          <cell r="F3307" t="str">
            <v>NIT</v>
          </cell>
          <cell r="G3307">
            <v>901596431</v>
          </cell>
          <cell r="H3307">
            <v>901596431</v>
          </cell>
          <cell r="I3307">
            <v>7</v>
          </cell>
          <cell r="K3307" t="str">
            <v>Jurídica</v>
          </cell>
          <cell r="L3307" t="str">
            <v>2 Jurídica</v>
          </cell>
          <cell r="M3307" t="str">
            <v>2 Privada (1)</v>
          </cell>
          <cell r="N3307" t="str">
            <v>3 Privadas (2)</v>
          </cell>
          <cell r="O3307" t="str">
            <v>1 Nacional</v>
          </cell>
          <cell r="Q3307" t="str">
            <v>3 3. Único Contratista</v>
          </cell>
          <cell r="U3307">
            <v>79625591</v>
          </cell>
          <cell r="V3307" t="str">
            <v>Wiston Ferney Vargas Cordoba</v>
          </cell>
        </row>
        <row r="3308">
          <cell r="C3308" t="str">
            <v>PUFA-193-2024</v>
          </cell>
          <cell r="D3308" t="str">
            <v>LOVE PRODUCCIONES S.A.S.</v>
          </cell>
          <cell r="E3308" t="str">
            <v>L O V E P R O D U C C I O N E S SAS</v>
          </cell>
          <cell r="F3308" t="str">
            <v>NIT</v>
          </cell>
          <cell r="G3308">
            <v>900464950</v>
          </cell>
          <cell r="H3308">
            <v>900464950</v>
          </cell>
          <cell r="I3308">
            <v>8</v>
          </cell>
          <cell r="K3308" t="str">
            <v>Jurídica</v>
          </cell>
          <cell r="L3308" t="str">
            <v>2 Jurídica</v>
          </cell>
          <cell r="M3308" t="str">
            <v>2 Privada (1)</v>
          </cell>
          <cell r="N3308" t="str">
            <v>3 Privadas (2)</v>
          </cell>
          <cell r="O3308" t="str">
            <v>1 Nacional</v>
          </cell>
          <cell r="Q3308" t="str">
            <v>3 3. Único Contratista</v>
          </cell>
          <cell r="U3308">
            <v>52780351</v>
          </cell>
          <cell r="V3308" t="str">
            <v>DANIA MARGARITA LOZADA PEREZ</v>
          </cell>
        </row>
        <row r="3309">
          <cell r="C3309" t="str">
            <v>PUFA-194-2024</v>
          </cell>
          <cell r="D3309" t="str">
            <v>LOVE PRODUCCIONES S.A.S.</v>
          </cell>
          <cell r="E3309" t="str">
            <v>L O V E P R O D U C C I O N E S SAS</v>
          </cell>
          <cell r="F3309" t="str">
            <v>NIT</v>
          </cell>
          <cell r="G3309">
            <v>900464950</v>
          </cell>
          <cell r="H3309">
            <v>900464950</v>
          </cell>
          <cell r="I3309">
            <v>8</v>
          </cell>
          <cell r="K3309" t="str">
            <v>Jurídica</v>
          </cell>
          <cell r="L3309" t="str">
            <v>2 Jurídica</v>
          </cell>
          <cell r="M3309" t="str">
            <v>2 Privada (1)</v>
          </cell>
          <cell r="N3309" t="str">
            <v>3 Privadas (2)</v>
          </cell>
          <cell r="O3309" t="str">
            <v>1 Nacional</v>
          </cell>
          <cell r="Q3309" t="str">
            <v>3 3. Único Contratista</v>
          </cell>
          <cell r="U3309">
            <v>52780351</v>
          </cell>
          <cell r="V3309" t="str">
            <v>DANIA MARGARITA LOZADA PEREZ</v>
          </cell>
        </row>
        <row r="3310">
          <cell r="C3310" t="str">
            <v>PUFA-195-2024</v>
          </cell>
          <cell r="D3310" t="str">
            <v>TIS PRODUCTIONS COLOMBIA SAS</v>
          </cell>
          <cell r="E3310" t="str">
            <v>TIS PRODUCTIONS COLOMBIA S.A.S</v>
          </cell>
          <cell r="F3310" t="str">
            <v>NIT</v>
          </cell>
          <cell r="G3310">
            <v>860063869</v>
          </cell>
          <cell r="H3310">
            <v>860063869</v>
          </cell>
          <cell r="I3310">
            <v>3</v>
          </cell>
          <cell r="K3310" t="str">
            <v>Jurídica</v>
          </cell>
          <cell r="L3310" t="str">
            <v>2 Jurídica</v>
          </cell>
          <cell r="M3310" t="str">
            <v>2 Privada (1)</v>
          </cell>
          <cell r="N3310" t="str">
            <v>3 Privadas (2)</v>
          </cell>
          <cell r="O3310" t="str">
            <v>1 Nacional</v>
          </cell>
          <cell r="Q3310" t="str">
            <v>3 3. Único Contratista</v>
          </cell>
          <cell r="U3310">
            <v>397472</v>
          </cell>
          <cell r="V3310" t="str">
            <v>IGNACIO ROGGERO</v>
          </cell>
        </row>
        <row r="3311">
          <cell r="C3311" t="str">
            <v>PUFA-196-2024</v>
          </cell>
          <cell r="D3311" t="str">
            <v>BOMBAI S.A.S.</v>
          </cell>
          <cell r="E3311" t="str">
            <v>BOMBAI SAS</v>
          </cell>
          <cell r="F3311" t="str">
            <v>NIT</v>
          </cell>
          <cell r="G3311">
            <v>900111204</v>
          </cell>
          <cell r="H3311">
            <v>900111204</v>
          </cell>
          <cell r="I3311">
            <v>7</v>
          </cell>
          <cell r="K3311" t="str">
            <v>Jurídica</v>
          </cell>
          <cell r="L3311" t="str">
            <v>2 Jurídica</v>
          </cell>
          <cell r="M3311" t="str">
            <v>2 Privada (1)</v>
          </cell>
          <cell r="N3311" t="str">
            <v>3 Privadas (2)</v>
          </cell>
          <cell r="O3311" t="str">
            <v>1 Nacional</v>
          </cell>
          <cell r="Q3311" t="str">
            <v>3 3. Único Contratista</v>
          </cell>
          <cell r="U3311">
            <v>79913514</v>
          </cell>
          <cell r="V3311" t="str">
            <v>DANIEL PATRICIO OSORIO RODRIGUEZ</v>
          </cell>
        </row>
        <row r="3312">
          <cell r="C3312" t="str">
            <v>PUFA-197-2024</v>
          </cell>
          <cell r="D3312" t="str">
            <v>BOMBAI S.A.S.</v>
          </cell>
          <cell r="E3312" t="str">
            <v>BOMBAI SAS</v>
          </cell>
          <cell r="F3312" t="str">
            <v>NIT</v>
          </cell>
          <cell r="G3312">
            <v>900111204</v>
          </cell>
          <cell r="H3312">
            <v>900111204</v>
          </cell>
          <cell r="I3312">
            <v>7</v>
          </cell>
          <cell r="K3312" t="str">
            <v>Jurídica</v>
          </cell>
          <cell r="L3312" t="str">
            <v>2 Jurídica</v>
          </cell>
          <cell r="M3312" t="str">
            <v>2 Privada (1)</v>
          </cell>
          <cell r="N3312" t="str">
            <v>3 Privadas (2)</v>
          </cell>
          <cell r="O3312" t="str">
            <v>1 Nacional</v>
          </cell>
          <cell r="Q3312" t="str">
            <v>3 3. Único Contratista</v>
          </cell>
          <cell r="U3312">
            <v>79913514</v>
          </cell>
          <cell r="V3312" t="str">
            <v>DANIEL PATRICIO OSORIO RODRIGUEZ</v>
          </cell>
        </row>
        <row r="3313">
          <cell r="C3313" t="str">
            <v>PUFA-198-2024</v>
          </cell>
          <cell r="D3313" t="str">
            <v>On Set Locations S.A.S</v>
          </cell>
          <cell r="E3313" t="str">
            <v>ON SET LOCATIONS SAS</v>
          </cell>
          <cell r="F3313" t="str">
            <v>NIT</v>
          </cell>
          <cell r="G3313">
            <v>901596431</v>
          </cell>
          <cell r="H3313">
            <v>901596431</v>
          </cell>
          <cell r="I3313">
            <v>7</v>
          </cell>
          <cell r="K3313" t="str">
            <v>Jurídica</v>
          </cell>
          <cell r="L3313" t="str">
            <v>2 Jurídica</v>
          </cell>
          <cell r="M3313" t="str">
            <v>2 Privada (1)</v>
          </cell>
          <cell r="N3313" t="str">
            <v>3 Privadas (2)</v>
          </cell>
          <cell r="O3313" t="str">
            <v>1 Nacional</v>
          </cell>
          <cell r="Q3313" t="str">
            <v>3 3. Único Contratista</v>
          </cell>
          <cell r="U3313">
            <v>79625591</v>
          </cell>
          <cell r="V3313" t="str">
            <v>Wiston Ferney Vargas Cordoba</v>
          </cell>
        </row>
        <row r="3314">
          <cell r="C3314" t="str">
            <v>PUFA-199-2024</v>
          </cell>
          <cell r="D3314" t="str">
            <v>DIRTY KITCHEN S.A.S</v>
          </cell>
          <cell r="E3314" t="str">
            <v>DIRTYKITCHEN S.A.S.</v>
          </cell>
          <cell r="F3314" t="str">
            <v>NIT</v>
          </cell>
          <cell r="G3314">
            <v>900388605</v>
          </cell>
          <cell r="H3314">
            <v>900388605</v>
          </cell>
          <cell r="I3314">
            <v>6</v>
          </cell>
          <cell r="K3314" t="str">
            <v>Jurídica</v>
          </cell>
          <cell r="L3314" t="str">
            <v>2 Jurídica</v>
          </cell>
          <cell r="M3314" t="str">
            <v>2 Privada (1)</v>
          </cell>
          <cell r="N3314" t="str">
            <v>3 Privadas (2)</v>
          </cell>
          <cell r="O3314" t="str">
            <v>1 Nacional</v>
          </cell>
          <cell r="Q3314" t="str">
            <v>3 3. Único Contratista</v>
          </cell>
          <cell r="U3314">
            <v>79946556</v>
          </cell>
          <cell r="V3314" t="str">
            <v>JUAN CAMILO RODRIGUEZ GUTIERREZ</v>
          </cell>
        </row>
        <row r="3315">
          <cell r="C3315" t="str">
            <v>PUFA-200-2024</v>
          </cell>
          <cell r="D3315" t="str">
            <v>TIS PRODUCTIONS COLOMBIA SAS</v>
          </cell>
          <cell r="E3315" t="str">
            <v>TIS PRODUCTIONS COLOMBIA S.A.S</v>
          </cell>
          <cell r="F3315" t="str">
            <v>NIT</v>
          </cell>
          <cell r="G3315">
            <v>860063869</v>
          </cell>
          <cell r="H3315">
            <v>860063869</v>
          </cell>
          <cell r="I3315">
            <v>3</v>
          </cell>
          <cell r="K3315" t="str">
            <v>Jurídica</v>
          </cell>
          <cell r="L3315" t="str">
            <v>2 Jurídica</v>
          </cell>
          <cell r="M3315" t="str">
            <v>2 Privada (1)</v>
          </cell>
          <cell r="N3315" t="str">
            <v>3 Privadas (2)</v>
          </cell>
          <cell r="O3315" t="str">
            <v>1 Nacional</v>
          </cell>
          <cell r="Q3315" t="str">
            <v>3 3. Único Contratista</v>
          </cell>
          <cell r="U3315">
            <v>397472</v>
          </cell>
          <cell r="V3315" t="str">
            <v>IGNACIO ROGGERO</v>
          </cell>
        </row>
        <row r="3316">
          <cell r="C3316" t="str">
            <v>PUFA-201-2024</v>
          </cell>
          <cell r="D3316" t="str">
            <v>OTRO LEVEL PRODUCCIONES SAS</v>
          </cell>
          <cell r="E3316" t="str">
            <v>OTRO LEVEL PRODUCCIONES SAS</v>
          </cell>
          <cell r="F3316" t="str">
            <v>NIT</v>
          </cell>
          <cell r="G3316">
            <v>901074835</v>
          </cell>
          <cell r="H3316">
            <v>901074835</v>
          </cell>
          <cell r="I3316">
            <v>9</v>
          </cell>
          <cell r="K3316" t="str">
            <v>Jurídica</v>
          </cell>
          <cell r="L3316" t="str">
            <v>2 Jurídica</v>
          </cell>
          <cell r="M3316" t="str">
            <v>2 Privada (1)</v>
          </cell>
          <cell r="N3316" t="str">
            <v>3 Privadas (2)</v>
          </cell>
          <cell r="O3316" t="str">
            <v>1 Nacional</v>
          </cell>
          <cell r="Q3316" t="str">
            <v>3 3. Único Contratista</v>
          </cell>
          <cell r="U3316">
            <v>80240385</v>
          </cell>
          <cell r="V3316" t="str">
            <v>BEYNER FABIO VALLEJO ROJAS</v>
          </cell>
        </row>
        <row r="3317">
          <cell r="C3317" t="str">
            <v>PUFA-202-2024</v>
          </cell>
          <cell r="D3317" t="str">
            <v>OTRO LEVEL PRODUCCIONES SAS</v>
          </cell>
          <cell r="E3317" t="str">
            <v>OTRO LEVEL PRODUCCIONES SAS</v>
          </cell>
          <cell r="F3317" t="str">
            <v>NIT</v>
          </cell>
          <cell r="G3317">
            <v>901074835</v>
          </cell>
          <cell r="H3317">
            <v>901074835</v>
          </cell>
          <cell r="I3317">
            <v>9</v>
          </cell>
          <cell r="K3317" t="str">
            <v>Jurídica</v>
          </cell>
          <cell r="L3317" t="str">
            <v>2 Jurídica</v>
          </cell>
          <cell r="M3317" t="str">
            <v>2 Privada (1)</v>
          </cell>
          <cell r="N3317" t="str">
            <v>3 Privadas (2)</v>
          </cell>
          <cell r="O3317" t="str">
            <v>1 Nacional</v>
          </cell>
          <cell r="Q3317" t="str">
            <v>3 3. Único Contratista</v>
          </cell>
          <cell r="U3317">
            <v>80240385</v>
          </cell>
          <cell r="V3317" t="str">
            <v>BEYNER FABIO VALLEJO ROJAS</v>
          </cell>
        </row>
        <row r="3318">
          <cell r="C3318" t="str">
            <v>PUFA-203-2024</v>
          </cell>
          <cell r="D3318" t="str">
            <v>TIS PRODUCTIONS COLOMBIA SAS</v>
          </cell>
          <cell r="E3318" t="str">
            <v>TIS PRODUCTIONS COLOMBIA S.A.S</v>
          </cell>
          <cell r="F3318" t="str">
            <v>NIT</v>
          </cell>
          <cell r="G3318">
            <v>860063869</v>
          </cell>
          <cell r="H3318">
            <v>860063869</v>
          </cell>
          <cell r="I3318">
            <v>3</v>
          </cell>
          <cell r="K3318" t="str">
            <v>Jurídica</v>
          </cell>
          <cell r="L3318" t="str">
            <v>2 Jurídica</v>
          </cell>
          <cell r="M3318" t="str">
            <v>2 Privada (1)</v>
          </cell>
          <cell r="N3318" t="str">
            <v>3 Privadas (2)</v>
          </cell>
          <cell r="O3318" t="str">
            <v>1 Nacional</v>
          </cell>
          <cell r="Q3318" t="str">
            <v>3 3. Único Contratista</v>
          </cell>
          <cell r="U3318">
            <v>397472</v>
          </cell>
          <cell r="V3318" t="str">
            <v>IGNACIO ROGGERO</v>
          </cell>
        </row>
        <row r="3319">
          <cell r="C3319" t="str">
            <v>PUFA-204-2024</v>
          </cell>
          <cell r="D3319" t="str">
            <v>DIRTY KITCHEN S.A.S</v>
          </cell>
          <cell r="E3319" t="str">
            <v>DIRTYKITCHEN S.A.S.</v>
          </cell>
          <cell r="F3319" t="str">
            <v>NIT</v>
          </cell>
          <cell r="G3319">
            <v>900388605</v>
          </cell>
          <cell r="H3319">
            <v>900388605</v>
          </cell>
          <cell r="I3319">
            <v>6</v>
          </cell>
          <cell r="K3319" t="str">
            <v>Jurídica</v>
          </cell>
          <cell r="L3319" t="str">
            <v>2 Jurídica</v>
          </cell>
          <cell r="M3319" t="str">
            <v>2 Privada (1)</v>
          </cell>
          <cell r="N3319" t="str">
            <v>3 Privadas (2)</v>
          </cell>
          <cell r="O3319" t="str">
            <v>1 Nacional</v>
          </cell>
          <cell r="Q3319" t="str">
            <v>3 3. Único Contratista</v>
          </cell>
          <cell r="U3319">
            <v>79946556</v>
          </cell>
          <cell r="V3319" t="str">
            <v>JUAN CAMILO RODRIGUEZ GUTIERREZ</v>
          </cell>
        </row>
        <row r="3320">
          <cell r="C3320" t="str">
            <v>PUFA-205-2024</v>
          </cell>
          <cell r="D3320" t="str">
            <v>DIRTY KITCHEN S.A.S</v>
          </cell>
          <cell r="E3320" t="str">
            <v>DIRTYKITCHEN S.A.S.</v>
          </cell>
          <cell r="F3320" t="str">
            <v>NIT</v>
          </cell>
          <cell r="G3320">
            <v>900388605</v>
          </cell>
          <cell r="H3320">
            <v>900388605</v>
          </cell>
          <cell r="I3320">
            <v>6</v>
          </cell>
          <cell r="K3320" t="str">
            <v>Jurídica</v>
          </cell>
          <cell r="L3320" t="str">
            <v>2 Jurídica</v>
          </cell>
          <cell r="M3320" t="str">
            <v>2 Privada (1)</v>
          </cell>
          <cell r="N3320" t="str">
            <v>3 Privadas (2)</v>
          </cell>
          <cell r="O3320" t="str">
            <v>1 Nacional</v>
          </cell>
          <cell r="Q3320" t="str">
            <v>3 3. Único Contratista</v>
          </cell>
          <cell r="U3320">
            <v>79946556</v>
          </cell>
          <cell r="V3320" t="str">
            <v>JUAN CAMILO RODRIGUEZ GUTIERREZ</v>
          </cell>
        </row>
        <row r="3321">
          <cell r="C3321" t="str">
            <v>PUFA-206-2024</v>
          </cell>
          <cell r="D3321" t="str">
            <v>PULPO PRODUCCIONES SAS</v>
          </cell>
          <cell r="E3321" t="str">
            <v>PULPO PRODUCCIONES SAS</v>
          </cell>
          <cell r="F3321" t="str">
            <v>NIT</v>
          </cell>
          <cell r="G3321">
            <v>901069140</v>
          </cell>
          <cell r="H3321">
            <v>901069140</v>
          </cell>
          <cell r="I3321">
            <v>9</v>
          </cell>
          <cell r="K3321" t="str">
            <v>Jurídica</v>
          </cell>
          <cell r="L3321" t="str">
            <v>2 Jurídica</v>
          </cell>
          <cell r="M3321" t="str">
            <v>2 Privada (1)</v>
          </cell>
          <cell r="N3321" t="str">
            <v>3 Privadas (2)</v>
          </cell>
          <cell r="O3321" t="str">
            <v>1 Nacional</v>
          </cell>
          <cell r="Q3321" t="str">
            <v>3 3. Único Contratista</v>
          </cell>
          <cell r="U3321">
            <v>53001645</v>
          </cell>
          <cell r="V3321" t="str">
            <v>Carolina Huertas Gomez</v>
          </cell>
        </row>
        <row r="3322">
          <cell r="C3322" t="str">
            <v>PUFA-207-2024</v>
          </cell>
          <cell r="D3322" t="str">
            <v>KINOFONICA SAS</v>
          </cell>
          <cell r="E3322" t="str">
            <v>KINOFÓNICA S.A.S.</v>
          </cell>
          <cell r="F3322" t="str">
            <v>NIT</v>
          </cell>
          <cell r="G3322">
            <v>901393948</v>
          </cell>
          <cell r="H3322">
            <v>901393948</v>
          </cell>
          <cell r="I3322">
            <v>0</v>
          </cell>
          <cell r="K3322" t="str">
            <v>Jurídica</v>
          </cell>
          <cell r="L3322" t="str">
            <v>2 Jurídica</v>
          </cell>
          <cell r="M3322" t="str">
            <v>2 Privada (1)</v>
          </cell>
          <cell r="N3322" t="str">
            <v>3 Privadas (2)</v>
          </cell>
          <cell r="O3322" t="str">
            <v>1 Nacional</v>
          </cell>
          <cell r="Q3322" t="str">
            <v>3 3. Único Contratista</v>
          </cell>
          <cell r="U3322">
            <v>1026556639</v>
          </cell>
          <cell r="V3322" t="str">
            <v>Ximena Vargas Rocha</v>
          </cell>
        </row>
        <row r="3323">
          <cell r="C3323" t="str">
            <v>PUFA-208-2024</v>
          </cell>
          <cell r="D3323" t="str">
            <v>MANCHA PRODUCCIONES SAS</v>
          </cell>
          <cell r="E3323" t="str">
            <v>MANCHA PRODUCCIONES S A S</v>
          </cell>
          <cell r="F3323" t="str">
            <v>NIT</v>
          </cell>
          <cell r="G3323">
            <v>901036884</v>
          </cell>
          <cell r="H3323">
            <v>901036884</v>
          </cell>
          <cell r="I3323">
            <v>8</v>
          </cell>
          <cell r="K3323" t="str">
            <v>Jurídica</v>
          </cell>
          <cell r="L3323" t="str">
            <v>2 Jurídica</v>
          </cell>
          <cell r="M3323" t="str">
            <v>2 Privada (1)</v>
          </cell>
          <cell r="N3323" t="str">
            <v>3 Privadas (2)</v>
          </cell>
          <cell r="O3323" t="str">
            <v>1 Nacional</v>
          </cell>
          <cell r="Q3323" t="str">
            <v>3 3. Único Contratista</v>
          </cell>
          <cell r="U3323">
            <v>80186104</v>
          </cell>
          <cell r="V3323" t="str">
            <v>JUAN MANUEL DIAZ LOPEZ</v>
          </cell>
        </row>
        <row r="3324">
          <cell r="C3324" t="str">
            <v>PUFA-209-2024</v>
          </cell>
          <cell r="D3324" t="str">
            <v>DIRTY KITCHEN S.A.S</v>
          </cell>
          <cell r="E3324" t="str">
            <v>DIRTYKITCHEN S.A.S.</v>
          </cell>
          <cell r="F3324" t="str">
            <v>NIT</v>
          </cell>
          <cell r="G3324">
            <v>900388605</v>
          </cell>
          <cell r="H3324">
            <v>900388605</v>
          </cell>
          <cell r="I3324">
            <v>6</v>
          </cell>
          <cell r="K3324" t="str">
            <v>Jurídica</v>
          </cell>
          <cell r="L3324" t="str">
            <v>2 Jurídica</v>
          </cell>
          <cell r="M3324" t="str">
            <v>2 Privada (1)</v>
          </cell>
          <cell r="N3324" t="str">
            <v>3 Privadas (2)</v>
          </cell>
          <cell r="O3324" t="str">
            <v>1 Nacional</v>
          </cell>
          <cell r="Q3324" t="str">
            <v>3 3. Único Contratista</v>
          </cell>
          <cell r="U3324">
            <v>79946556</v>
          </cell>
          <cell r="V3324" t="str">
            <v>JUAN CAMILO RODRIGUEZ GUTIERREZ</v>
          </cell>
        </row>
        <row r="3325">
          <cell r="C3325" t="str">
            <v>PUFA-210-2024</v>
          </cell>
          <cell r="D3325" t="str">
            <v>TELESET S.A.S</v>
          </cell>
          <cell r="E3325" t="str">
            <v>TELESET S.A.S</v>
          </cell>
          <cell r="F3325" t="str">
            <v>NIT</v>
          </cell>
          <cell r="G3325">
            <v>830000324</v>
          </cell>
          <cell r="H3325">
            <v>830000324</v>
          </cell>
          <cell r="I3325">
            <v>2</v>
          </cell>
          <cell r="K3325" t="str">
            <v>Jurídica</v>
          </cell>
          <cell r="L3325" t="str">
            <v>2 Jurídica</v>
          </cell>
          <cell r="M3325" t="str">
            <v>2 Privada (1)</v>
          </cell>
          <cell r="N3325" t="str">
            <v>3 Privadas (2)</v>
          </cell>
          <cell r="O3325" t="str">
            <v>1 Nacional</v>
          </cell>
          <cell r="Q3325" t="str">
            <v>3 3. Único Contratista</v>
          </cell>
          <cell r="U3325">
            <v>80471203</v>
          </cell>
          <cell r="V3325" t="str">
            <v>JAIME ANDRES CADAVID</v>
          </cell>
        </row>
        <row r="3326">
          <cell r="C3326" t="str">
            <v>PUFA-211-2024</v>
          </cell>
          <cell r="D3326" t="str">
            <v>PATHOS AUDIOVISUAL S.A.S.</v>
          </cell>
          <cell r="E3326" t="str">
            <v>PATHOS AUDIOVISUAL SAS</v>
          </cell>
          <cell r="F3326" t="str">
            <v>NIT</v>
          </cell>
          <cell r="G3326">
            <v>900516867</v>
          </cell>
          <cell r="H3326">
            <v>900516867</v>
          </cell>
          <cell r="I3326">
            <v>9</v>
          </cell>
          <cell r="K3326" t="str">
            <v>Jurídica</v>
          </cell>
          <cell r="L3326" t="str">
            <v>2 Jurídica</v>
          </cell>
          <cell r="M3326" t="str">
            <v>2 Privada (1)</v>
          </cell>
          <cell r="N3326" t="str">
            <v>3 Privadas (2)</v>
          </cell>
          <cell r="O3326" t="str">
            <v>1 Nacional</v>
          </cell>
          <cell r="Q3326" t="str">
            <v>3 3. Único Contratista</v>
          </cell>
          <cell r="U3326">
            <v>52587564</v>
          </cell>
          <cell r="V3326" t="str">
            <v>LYDA PATRICIA AYALA RUIZ</v>
          </cell>
        </row>
        <row r="3327">
          <cell r="C3327" t="str">
            <v>PUFA-212-2024</v>
          </cell>
          <cell r="D3327" t="str">
            <v>PATHOS AUDIOVISUAL S.A.S.</v>
          </cell>
          <cell r="E3327" t="str">
            <v>PATHOS AUDIOVISUAL SAS</v>
          </cell>
          <cell r="F3327" t="str">
            <v>NIT</v>
          </cell>
          <cell r="G3327">
            <v>900516867</v>
          </cell>
          <cell r="H3327">
            <v>900516867</v>
          </cell>
          <cell r="I3327">
            <v>9</v>
          </cell>
          <cell r="K3327" t="str">
            <v>Jurídica</v>
          </cell>
          <cell r="L3327" t="str">
            <v>2 Jurídica</v>
          </cell>
          <cell r="M3327" t="str">
            <v>2 Privada (1)</v>
          </cell>
          <cell r="N3327" t="str">
            <v>3 Privadas (2)</v>
          </cell>
          <cell r="O3327" t="str">
            <v>1 Nacional</v>
          </cell>
          <cell r="Q3327" t="str">
            <v>3 3. Único Contratista</v>
          </cell>
          <cell r="U3327">
            <v>52587564</v>
          </cell>
          <cell r="V3327" t="str">
            <v>LYDA PATRICIA AYALA RUIZ</v>
          </cell>
        </row>
        <row r="3328">
          <cell r="C3328" t="str">
            <v>PUFA-213-2024</v>
          </cell>
          <cell r="D3328" t="str">
            <v>PATHOS AUDIOVISUAL S.A.S.</v>
          </cell>
          <cell r="E3328" t="str">
            <v>PATHOS AUDIOVISUAL SAS</v>
          </cell>
          <cell r="F3328" t="str">
            <v>NIT</v>
          </cell>
          <cell r="G3328">
            <v>900516867</v>
          </cell>
          <cell r="H3328">
            <v>900516867</v>
          </cell>
          <cell r="I3328">
            <v>9</v>
          </cell>
          <cell r="K3328" t="str">
            <v>Jurídica</v>
          </cell>
          <cell r="L3328" t="str">
            <v>2 Jurídica</v>
          </cell>
          <cell r="M3328" t="str">
            <v>2 Privada (1)</v>
          </cell>
          <cell r="N3328" t="str">
            <v>3 Privadas (2)</v>
          </cell>
          <cell r="O3328" t="str">
            <v>1 Nacional</v>
          </cell>
          <cell r="Q3328" t="str">
            <v>3 3. Único Contratista</v>
          </cell>
          <cell r="U3328">
            <v>52587564</v>
          </cell>
          <cell r="V3328" t="str">
            <v>LYDA PATRICIA AYALA RUIZ</v>
          </cell>
        </row>
        <row r="3329">
          <cell r="C3329" t="str">
            <v>PUFA-214-2024</v>
          </cell>
          <cell r="D3329" t="str">
            <v>Cordillera Produce SAS</v>
          </cell>
          <cell r="E3329" t="str">
            <v>CORDILLERA PRODUCE SAS</v>
          </cell>
          <cell r="F3329" t="str">
            <v>NIT</v>
          </cell>
          <cell r="G3329">
            <v>901788908</v>
          </cell>
          <cell r="H3329">
            <v>901788908</v>
          </cell>
          <cell r="I3329">
            <v>2</v>
          </cell>
          <cell r="K3329" t="str">
            <v>Jurídica</v>
          </cell>
          <cell r="L3329" t="str">
            <v>2 Jurídica</v>
          </cell>
          <cell r="M3329" t="str">
            <v>2 Privada (1)</v>
          </cell>
          <cell r="N3329" t="str">
            <v>3 Privadas (2)</v>
          </cell>
          <cell r="O3329" t="str">
            <v>1 Nacional</v>
          </cell>
          <cell r="Q3329" t="str">
            <v>3 3. Único Contratista</v>
          </cell>
          <cell r="U3329">
            <v>1018500761</v>
          </cell>
          <cell r="V3329" t="str">
            <v>Juan David Reyes Cardenas</v>
          </cell>
        </row>
        <row r="3330">
          <cell r="C3330" t="str">
            <v>PUFA-215-2024</v>
          </cell>
          <cell r="D3330" t="str">
            <v>BARBARO PRODUCCIONES S.A.S</v>
          </cell>
          <cell r="E3330" t="str">
            <v>BARBARO PRODUCCIONES S.A.S.</v>
          </cell>
          <cell r="F3330" t="str">
            <v>NIT</v>
          </cell>
          <cell r="G3330">
            <v>901555355</v>
          </cell>
          <cell r="H3330">
            <v>901555355</v>
          </cell>
          <cell r="I3330">
            <v>1</v>
          </cell>
          <cell r="K3330" t="str">
            <v>Jurídica</v>
          </cell>
          <cell r="L3330" t="str">
            <v>2 Jurídica</v>
          </cell>
          <cell r="M3330" t="str">
            <v>2 Privada (1)</v>
          </cell>
          <cell r="N3330" t="str">
            <v>3 Privadas (2)</v>
          </cell>
          <cell r="O3330" t="str">
            <v>1 Nacional</v>
          </cell>
          <cell r="Q3330" t="str">
            <v>3 3. Único Contratista</v>
          </cell>
          <cell r="U3330">
            <v>80184936</v>
          </cell>
          <cell r="V3330" t="str">
            <v>ALBERTO HUGO MOLINA ALDANA</v>
          </cell>
        </row>
        <row r="3331">
          <cell r="C3331" t="str">
            <v>PUFA-216-2024</v>
          </cell>
          <cell r="D3331" t="str">
            <v>PULPO PRODUCCIONES SAS</v>
          </cell>
          <cell r="E3331" t="str">
            <v>PULPO PRODUCCIONES SAS</v>
          </cell>
          <cell r="F3331" t="str">
            <v>NIT</v>
          </cell>
          <cell r="G3331">
            <v>901069140</v>
          </cell>
          <cell r="H3331">
            <v>901069140</v>
          </cell>
          <cell r="I3331">
            <v>9</v>
          </cell>
          <cell r="K3331" t="str">
            <v>Jurídica</v>
          </cell>
          <cell r="L3331" t="str">
            <v>2 Jurídica</v>
          </cell>
          <cell r="M3331" t="str">
            <v>2 Privada (1)</v>
          </cell>
          <cell r="N3331" t="str">
            <v>3 Privadas (2)</v>
          </cell>
          <cell r="O3331" t="str">
            <v>1 Nacional</v>
          </cell>
          <cell r="Q3331" t="str">
            <v>3 3. Único Contratista</v>
          </cell>
          <cell r="U3331">
            <v>53001645</v>
          </cell>
          <cell r="V3331" t="str">
            <v>Carolina Huertas Gomez</v>
          </cell>
        </row>
        <row r="3332">
          <cell r="C3332" t="str">
            <v>PUFA-217-2024</v>
          </cell>
          <cell r="D3332" t="str">
            <v>BARBARO PRODUCCIONES S.A.S</v>
          </cell>
          <cell r="E3332" t="str">
            <v>BARBARO PRODUCCIONES S.A.S.</v>
          </cell>
          <cell r="F3332" t="str">
            <v>NIT</v>
          </cell>
          <cell r="G3332">
            <v>901555355</v>
          </cell>
          <cell r="H3332">
            <v>901555355</v>
          </cell>
          <cell r="I3332">
            <v>1</v>
          </cell>
          <cell r="K3332" t="str">
            <v>Jurídica</v>
          </cell>
          <cell r="L3332" t="str">
            <v>2 Jurídica</v>
          </cell>
          <cell r="M3332" t="str">
            <v>2 Privada (1)</v>
          </cell>
          <cell r="N3332" t="str">
            <v>3 Privadas (2)</v>
          </cell>
          <cell r="O3332" t="str">
            <v>1 Nacional</v>
          </cell>
          <cell r="Q3332" t="str">
            <v>3 3. Único Contratista</v>
          </cell>
          <cell r="U3332">
            <v>80184936</v>
          </cell>
          <cell r="V3332" t="str">
            <v>ALBERTO HUGO MOLINA ALDANA</v>
          </cell>
        </row>
        <row r="3333">
          <cell r="C3333" t="str">
            <v>PUFA-218-2024</v>
          </cell>
          <cell r="D3333" t="str">
            <v>PULPO PRODUCCIONES SAS</v>
          </cell>
          <cell r="E3333" t="str">
            <v>PULPO PRODUCCIONES SAS</v>
          </cell>
          <cell r="F3333" t="str">
            <v>NIT</v>
          </cell>
          <cell r="G3333">
            <v>901069140</v>
          </cell>
          <cell r="H3333">
            <v>901069140</v>
          </cell>
          <cell r="I3333">
            <v>9</v>
          </cell>
          <cell r="K3333" t="str">
            <v>Jurídica</v>
          </cell>
          <cell r="L3333" t="str">
            <v>2 Jurídica</v>
          </cell>
          <cell r="M3333" t="str">
            <v>2 Privada (1)</v>
          </cell>
          <cell r="N3333" t="str">
            <v>3 Privadas (2)</v>
          </cell>
          <cell r="O3333" t="str">
            <v>1 Nacional</v>
          </cell>
          <cell r="Q3333" t="str">
            <v>3 3. Único Contratista</v>
          </cell>
          <cell r="U3333">
            <v>53001645</v>
          </cell>
          <cell r="V3333" t="str">
            <v>CAROLINA HUERTAS GOMEZ</v>
          </cell>
        </row>
        <row r="3334">
          <cell r="C3334" t="str">
            <v>PUFA-219-2024</v>
          </cell>
          <cell r="D3334" t="str">
            <v>LOVE PRODUCCIONES S.A.S.</v>
          </cell>
          <cell r="E3334" t="str">
            <v>L O V E P R O D U C C I O N E S SAS</v>
          </cell>
          <cell r="F3334" t="str">
            <v>NIT</v>
          </cell>
          <cell r="G3334">
            <v>900464950</v>
          </cell>
          <cell r="H3334">
            <v>900464950</v>
          </cell>
          <cell r="I3334">
            <v>8</v>
          </cell>
          <cell r="K3334" t="str">
            <v>Jurídica</v>
          </cell>
          <cell r="L3334" t="str">
            <v>2 Jurídica</v>
          </cell>
          <cell r="M3334" t="str">
            <v>2 Privada (1)</v>
          </cell>
          <cell r="N3334" t="str">
            <v>3 Privadas (2)</v>
          </cell>
          <cell r="O3334" t="str">
            <v>1 Nacional</v>
          </cell>
          <cell r="Q3334" t="str">
            <v>3 3. Único Contratista</v>
          </cell>
          <cell r="U3334">
            <v>52780351</v>
          </cell>
          <cell r="V3334" t="str">
            <v>DANIA MARGARITA LOZADA PEREZ</v>
          </cell>
        </row>
        <row r="3335">
          <cell r="C3335" t="str">
            <v>PUFA-220-2024</v>
          </cell>
          <cell r="D3335" t="str">
            <v>LOVE PRODUCCIONES S.A.S.</v>
          </cell>
          <cell r="E3335" t="str">
            <v>L O V E P R O D U C C I O N E S SAS</v>
          </cell>
          <cell r="F3335" t="str">
            <v>NIT</v>
          </cell>
          <cell r="G3335">
            <v>900464950</v>
          </cell>
          <cell r="H3335">
            <v>900464950</v>
          </cell>
          <cell r="I3335">
            <v>8</v>
          </cell>
          <cell r="K3335" t="str">
            <v>Jurídica</v>
          </cell>
          <cell r="L3335" t="str">
            <v>2 Jurídica</v>
          </cell>
          <cell r="M3335" t="str">
            <v>2 Privada (1)</v>
          </cell>
          <cell r="N3335" t="str">
            <v>3 Privadas (2)</v>
          </cell>
          <cell r="O3335" t="str">
            <v>1 Nacional</v>
          </cell>
          <cell r="Q3335" t="str">
            <v>3 3. Único Contratista</v>
          </cell>
          <cell r="U3335">
            <v>52780351</v>
          </cell>
          <cell r="V3335" t="str">
            <v>DANIA MARGARITA LOZADA PEREZ</v>
          </cell>
        </row>
        <row r="3336">
          <cell r="C3336" t="str">
            <v>PUFA-221-2024</v>
          </cell>
          <cell r="D3336" t="str">
            <v>Nicole Manuela Prieto Sotomonte</v>
          </cell>
          <cell r="E3336" t="str">
            <v>NICOLE MANUELA PRIETO SOTOMONTE</v>
          </cell>
          <cell r="F3336" t="str">
            <v>NIT</v>
          </cell>
          <cell r="G3336">
            <v>1014289965</v>
          </cell>
          <cell r="H3336">
            <v>1014289965</v>
          </cell>
          <cell r="I3336">
            <v>5</v>
          </cell>
          <cell r="K3336" t="str">
            <v>Natural</v>
          </cell>
          <cell r="L3336" t="str">
            <v>2 Jurídica</v>
          </cell>
          <cell r="M3336" t="str">
            <v>2 Privada (1)</v>
          </cell>
          <cell r="N3336" t="str">
            <v>3 Privadas (2)</v>
          </cell>
          <cell r="O3336" t="str">
            <v>1 Nacional</v>
          </cell>
          <cell r="Q3336" t="str">
            <v>3 3. Único Contratista</v>
          </cell>
          <cell r="U3336">
            <v>1014289965</v>
          </cell>
          <cell r="V3336" t="str">
            <v>NICOLE MANUELA PRIETO SOTOMONTE</v>
          </cell>
        </row>
        <row r="3337">
          <cell r="C3337" t="str">
            <v>PUFA-222-2024</v>
          </cell>
          <cell r="D3337" t="str">
            <v>Nicole Manuela Prieto Sotomonte</v>
          </cell>
          <cell r="E3337" t="str">
            <v>NICOLE MANUELA PRIETO SOTOMONTE</v>
          </cell>
          <cell r="F3337" t="str">
            <v>NIT</v>
          </cell>
          <cell r="G3337">
            <v>1014289965</v>
          </cell>
          <cell r="H3337">
            <v>1014289965</v>
          </cell>
          <cell r="I3337">
            <v>5</v>
          </cell>
          <cell r="K3337" t="str">
            <v>Natural</v>
          </cell>
          <cell r="L3337" t="str">
            <v>2 Jurídica</v>
          </cell>
          <cell r="M3337" t="str">
            <v>2 Privada (1)</v>
          </cell>
          <cell r="N3337" t="str">
            <v>3 Privadas (2)</v>
          </cell>
          <cell r="O3337" t="str">
            <v>1 Nacional</v>
          </cell>
          <cell r="Q3337" t="str">
            <v>3 3. Único Contratista</v>
          </cell>
          <cell r="U3337">
            <v>1014289965</v>
          </cell>
          <cell r="V3337" t="str">
            <v>NICOLE MANUELA PRIETO SOTOMONTE</v>
          </cell>
        </row>
        <row r="3338">
          <cell r="C3338" t="str">
            <v>PUFA-223-2024</v>
          </cell>
          <cell r="D3338" t="str">
            <v>PULPO PRODUCCIONES SAS</v>
          </cell>
          <cell r="E3338" t="str">
            <v>PULPO PRODUCCIONES SAS</v>
          </cell>
          <cell r="F3338" t="str">
            <v>NIT</v>
          </cell>
          <cell r="G3338">
            <v>901069140</v>
          </cell>
          <cell r="H3338">
            <v>901069140</v>
          </cell>
          <cell r="I3338">
            <v>9</v>
          </cell>
          <cell r="K3338" t="str">
            <v>Jurídica</v>
          </cell>
          <cell r="L3338" t="str">
            <v>2 Jurídica</v>
          </cell>
          <cell r="M3338" t="str">
            <v>2 Privada (1)</v>
          </cell>
          <cell r="N3338" t="str">
            <v>3 Privadas (2)</v>
          </cell>
          <cell r="O3338" t="str">
            <v>1 Nacional</v>
          </cell>
          <cell r="Q3338" t="str">
            <v>3 3. Único Contratista</v>
          </cell>
          <cell r="U3338">
            <v>53001645</v>
          </cell>
          <cell r="V3338" t="str">
            <v>Carolina Huertas Gomez</v>
          </cell>
        </row>
        <row r="3339">
          <cell r="C3339" t="str">
            <v>PUFA-224-2024</v>
          </cell>
          <cell r="D3339" t="str">
            <v>MI PRODUCTORA S.A.S.</v>
          </cell>
          <cell r="E3339" t="str">
            <v>MI PRODUCTORA S.A.S</v>
          </cell>
          <cell r="F3339" t="str">
            <v>NIT</v>
          </cell>
          <cell r="G3339">
            <v>900734598</v>
          </cell>
          <cell r="H3339">
            <v>900734598</v>
          </cell>
          <cell r="I3339">
            <v>7</v>
          </cell>
          <cell r="K3339" t="str">
            <v>Jurídica</v>
          </cell>
          <cell r="L3339" t="str">
            <v>2 Jurídica</v>
          </cell>
          <cell r="M3339" t="str">
            <v>2 Privada (1)</v>
          </cell>
          <cell r="N3339" t="str">
            <v>3 Privadas (2)</v>
          </cell>
          <cell r="O3339" t="str">
            <v>1 Nacional</v>
          </cell>
          <cell r="Q3339" t="str">
            <v>3 3. Único Contratista</v>
          </cell>
          <cell r="U3339">
            <v>1014187537</v>
          </cell>
          <cell r="V3339" t="str">
            <v>GINA BRIGGITTE RINCON NIÑO</v>
          </cell>
        </row>
        <row r="3340">
          <cell r="C3340" t="str">
            <v>PUFA-225-2024</v>
          </cell>
          <cell r="D3340" t="str">
            <v>RCNTelevision S.A.</v>
          </cell>
          <cell r="E3340" t="str">
            <v>RCN TELEVISION S.A.</v>
          </cell>
          <cell r="F3340" t="str">
            <v>Cédula de Ciudadania</v>
          </cell>
          <cell r="G3340">
            <v>830029703</v>
          </cell>
          <cell r="H3340">
            <v>830029703</v>
          </cell>
          <cell r="I3340">
            <v>7</v>
          </cell>
          <cell r="K3340" t="str">
            <v>Jurídica</v>
          </cell>
          <cell r="L3340" t="str">
            <v>1 Natural</v>
          </cell>
          <cell r="M3340" t="str">
            <v>2 Privada (1)</v>
          </cell>
          <cell r="N3340" t="str">
            <v>4 Persona Natural (2)</v>
          </cell>
          <cell r="O3340" t="str">
            <v>1 Nacional</v>
          </cell>
          <cell r="Q3340" t="str">
            <v>3 3. Único Contratista</v>
          </cell>
          <cell r="U3340">
            <v>19302930</v>
          </cell>
          <cell r="V3340" t="str">
            <v>JUAN
  FERNANDO UJUETA LOPEZ</v>
          </cell>
        </row>
        <row r="3341">
          <cell r="C3341" t="str">
            <v>PUFA-226-2024</v>
          </cell>
          <cell r="D3341" t="str">
            <v>CARACOL TELEVISION S.A.</v>
          </cell>
          <cell r="E3341" t="str">
            <v>CARACOL TELEVISION S.A.</v>
          </cell>
          <cell r="F3341" t="str">
            <v>NIT</v>
          </cell>
          <cell r="G3341">
            <v>860025674</v>
          </cell>
          <cell r="H3341">
            <v>860025674</v>
          </cell>
          <cell r="I3341">
            <v>2</v>
          </cell>
          <cell r="K3341" t="str">
            <v>Jurídica</v>
          </cell>
          <cell r="L3341" t="str">
            <v>2 Jurídica</v>
          </cell>
          <cell r="M3341" t="str">
            <v>2 Privada (1)</v>
          </cell>
          <cell r="N3341" t="str">
            <v>3 Privadas (2)</v>
          </cell>
          <cell r="O3341" t="str">
            <v>1 Nacional</v>
          </cell>
          <cell r="Q3341" t="str">
            <v>3 3. Único Contratista</v>
          </cell>
          <cell r="U3341">
            <v>19345675</v>
          </cell>
          <cell r="V3341" t="str">
            <v>MAURICIO UMAÑA BLANCHE</v>
          </cell>
        </row>
        <row r="3342">
          <cell r="C3342" t="str">
            <v>PUFA-227-2024</v>
          </cell>
          <cell r="D3342" t="str">
            <v>CARACOL TELEVISION S.A.</v>
          </cell>
          <cell r="E3342" t="str">
            <v>CARACOL TELEVISION S.A.</v>
          </cell>
          <cell r="F3342" t="str">
            <v>NIT</v>
          </cell>
          <cell r="G3342">
            <v>860025674</v>
          </cell>
          <cell r="H3342">
            <v>860025674</v>
          </cell>
          <cell r="I3342">
            <v>2</v>
          </cell>
          <cell r="K3342" t="str">
            <v>Jurídica</v>
          </cell>
          <cell r="L3342" t="str">
            <v>2 Jurídica</v>
          </cell>
          <cell r="M3342" t="str">
            <v>2 Privada (1)</v>
          </cell>
          <cell r="N3342" t="str">
            <v>3 Privadas (2)</v>
          </cell>
          <cell r="O3342" t="str">
            <v>1 Nacional</v>
          </cell>
          <cell r="Q3342" t="str">
            <v>3 3. Único Contratista</v>
          </cell>
          <cell r="U3342">
            <v>80425638</v>
          </cell>
          <cell r="V3342" t="str">
            <v>CARLOS FELIPE LAMUS JIMENEZ</v>
          </cell>
        </row>
        <row r="3343">
          <cell r="C3343" t="str">
            <v>PUFA-228-2024</v>
          </cell>
          <cell r="D3343" t="str">
            <v>RCNTelevision S.A.</v>
          </cell>
          <cell r="E3343" t="str">
            <v>RCN TELEVISION S.A.</v>
          </cell>
          <cell r="F3343" t="str">
            <v>NIT</v>
          </cell>
          <cell r="G3343">
            <v>830029703</v>
          </cell>
          <cell r="H3343">
            <v>830029703</v>
          </cell>
          <cell r="I3343">
            <v>7</v>
          </cell>
          <cell r="K3343" t="str">
            <v>Jurídica</v>
          </cell>
          <cell r="L3343" t="str">
            <v>2 Jurídica</v>
          </cell>
          <cell r="M3343" t="str">
            <v>2 Privada (1)</v>
          </cell>
          <cell r="N3343" t="str">
            <v>3 Privadas (2)</v>
          </cell>
          <cell r="O3343" t="str">
            <v>1 Nacional</v>
          </cell>
          <cell r="Q3343" t="str">
            <v>3 3. Único Contratista</v>
          </cell>
          <cell r="U3343">
            <v>19302930</v>
          </cell>
          <cell r="V3343" t="str">
            <v>JUAN
  FERNANDO UJUETA LOPEZ</v>
          </cell>
        </row>
        <row r="3344">
          <cell r="C3344" t="str">
            <v>PUFA-229-2024</v>
          </cell>
          <cell r="D3344" t="str">
            <v>benditos tigres films sas</v>
          </cell>
          <cell r="E3344" t="str">
            <v>BENDITOS TIGRES FILMS SAS</v>
          </cell>
          <cell r="F3344" t="str">
            <v>NIT</v>
          </cell>
          <cell r="G3344">
            <v>901291633</v>
          </cell>
          <cell r="H3344">
            <v>901291633</v>
          </cell>
          <cell r="I3344">
            <v>8</v>
          </cell>
          <cell r="K3344" t="str">
            <v>Jurídica</v>
          </cell>
          <cell r="L3344" t="str">
            <v>2 Jurídica</v>
          </cell>
          <cell r="M3344" t="str">
            <v>2 Privada (1)</v>
          </cell>
          <cell r="N3344" t="str">
            <v>3 Privadas (2)</v>
          </cell>
          <cell r="O3344" t="str">
            <v>1 Nacional</v>
          </cell>
          <cell r="Q3344" t="str">
            <v>3 3. Único Contratista</v>
          </cell>
          <cell r="U3344">
            <v>52158978</v>
          </cell>
          <cell r="V3344" t="str">
            <v>CAROLINA PATIÑO RODRIGUEZ</v>
          </cell>
        </row>
        <row r="3345">
          <cell r="C3345" t="str">
            <v>PUFA-230-2024</v>
          </cell>
          <cell r="D3345" t="str">
            <v>LOVE PRODUCCIONES S.A.S.</v>
          </cell>
          <cell r="E3345" t="str">
            <v>L O V E P R O D U C C I O N E S SAS</v>
          </cell>
          <cell r="F3345" t="str">
            <v>NIT</v>
          </cell>
          <cell r="G3345">
            <v>900464950</v>
          </cell>
          <cell r="H3345">
            <v>900464950</v>
          </cell>
          <cell r="I3345">
            <v>8</v>
          </cell>
          <cell r="K3345" t="str">
            <v>Jurídica</v>
          </cell>
          <cell r="L3345" t="str">
            <v>2 Jurídica</v>
          </cell>
          <cell r="M3345" t="str">
            <v>2 Privada (1)</v>
          </cell>
          <cell r="N3345" t="str">
            <v>3 Privadas (2)</v>
          </cell>
          <cell r="O3345" t="str">
            <v>1 Nacional</v>
          </cell>
          <cell r="Q3345" t="str">
            <v>3 3. Único Contratista</v>
          </cell>
          <cell r="U3345">
            <v>52780351</v>
          </cell>
          <cell r="V3345" t="str">
            <v>DANIA MARGARITA LOZADA PEREZ</v>
          </cell>
        </row>
        <row r="3346">
          <cell r="C3346" t="str">
            <v>PUFA-231-2024</v>
          </cell>
          <cell r="D3346" t="str">
            <v>EJE PRODUCCIONES FILMS SAS</v>
          </cell>
          <cell r="E3346" t="str">
            <v>EJE PRODUCCIONES FILMS S.A.S.</v>
          </cell>
          <cell r="F3346" t="str">
            <v>NIT</v>
          </cell>
          <cell r="G3346">
            <v>901449366</v>
          </cell>
          <cell r="H3346">
            <v>901449366</v>
          </cell>
          <cell r="I3346">
            <v>7</v>
          </cell>
          <cell r="K3346" t="str">
            <v>Jurídica</v>
          </cell>
          <cell r="L3346" t="str">
            <v>2 Jurídica</v>
          </cell>
          <cell r="M3346" t="str">
            <v>2 Privada (1)</v>
          </cell>
          <cell r="N3346" t="str">
            <v>3 Privadas (2)</v>
          </cell>
          <cell r="O3346" t="str">
            <v>1 Nacional</v>
          </cell>
          <cell r="Q3346" t="str">
            <v>3 3. Único Contratista</v>
          </cell>
          <cell r="U3346">
            <v>11307183</v>
          </cell>
          <cell r="V3346" t="str">
            <v>EDGAR GARCIA BARRIOS</v>
          </cell>
        </row>
        <row r="3347">
          <cell r="C3347" t="str">
            <v>PUFA-232-2024</v>
          </cell>
          <cell r="D3347" t="str">
            <v>EJE PRODUCCIONES FILMS SAS</v>
          </cell>
          <cell r="E3347" t="str">
            <v>EJE PRODUCCIONES FILMS S.A.S.</v>
          </cell>
          <cell r="F3347" t="str">
            <v>NIT</v>
          </cell>
          <cell r="G3347">
            <v>901449366</v>
          </cell>
          <cell r="H3347">
            <v>901449366</v>
          </cell>
          <cell r="I3347">
            <v>7</v>
          </cell>
          <cell r="K3347" t="str">
            <v>Jurídica</v>
          </cell>
          <cell r="L3347" t="str">
            <v>2 Jurídica</v>
          </cell>
          <cell r="M3347" t="str">
            <v>2 Privada (1)</v>
          </cell>
          <cell r="N3347" t="str">
            <v>3 Privadas (2)</v>
          </cell>
          <cell r="O3347" t="str">
            <v>1 Nacional</v>
          </cell>
          <cell r="Q3347" t="str">
            <v>3 3. Único Contratista</v>
          </cell>
          <cell r="U3347">
            <v>11307183</v>
          </cell>
          <cell r="V3347" t="str">
            <v>EDGAR GARCIA BARRIOS</v>
          </cell>
        </row>
        <row r="3348">
          <cell r="C3348" t="str">
            <v>PUFA-233-2024</v>
          </cell>
          <cell r="D3348" t="str">
            <v>EJE PRODUCCIONES FILMS SAS</v>
          </cell>
          <cell r="E3348" t="str">
            <v>EJE PRODUCCIONES FILMS S.A.S.</v>
          </cell>
          <cell r="F3348" t="str">
            <v>NIT</v>
          </cell>
          <cell r="G3348">
            <v>901449366</v>
          </cell>
          <cell r="H3348">
            <v>901449366</v>
          </cell>
          <cell r="I3348">
            <v>7</v>
          </cell>
          <cell r="K3348" t="str">
            <v>Jurídica</v>
          </cell>
          <cell r="L3348" t="str">
            <v>2 Jurídica</v>
          </cell>
          <cell r="M3348" t="str">
            <v>2 Privada (1)</v>
          </cell>
          <cell r="N3348" t="str">
            <v>3 Privadas (2)</v>
          </cell>
          <cell r="O3348" t="str">
            <v>1 Nacional</v>
          </cell>
          <cell r="Q3348" t="str">
            <v>3 3. Único Contratista</v>
          </cell>
          <cell r="U3348">
            <v>11307183</v>
          </cell>
          <cell r="V3348" t="str">
            <v>EDGAR GARCIA BARRIOS</v>
          </cell>
        </row>
        <row r="3349">
          <cell r="C3349" t="str">
            <v>PUFA-234-2024</v>
          </cell>
          <cell r="D3349" t="str">
            <v>EJE PRODUCCIONES FILMS SAS</v>
          </cell>
          <cell r="E3349" t="str">
            <v>EJE PRODUCCIONES FILMS S.A.S.</v>
          </cell>
          <cell r="F3349" t="str">
            <v>NIT</v>
          </cell>
          <cell r="G3349">
            <v>901449366</v>
          </cell>
          <cell r="H3349">
            <v>901449366</v>
          </cell>
          <cell r="I3349">
            <v>7</v>
          </cell>
          <cell r="K3349" t="str">
            <v>Jurídica</v>
          </cell>
          <cell r="L3349" t="str">
            <v>2 Jurídica</v>
          </cell>
          <cell r="M3349" t="str">
            <v>2 Privada (1)</v>
          </cell>
          <cell r="N3349" t="str">
            <v>3 Privadas (2)</v>
          </cell>
          <cell r="O3349" t="str">
            <v>1 Nacional</v>
          </cell>
          <cell r="Q3349" t="str">
            <v>3 3. Único Contratista</v>
          </cell>
          <cell r="U3349">
            <v>11307183</v>
          </cell>
          <cell r="V3349" t="str">
            <v>EDGAR GARCIA BARRIOS</v>
          </cell>
        </row>
        <row r="3350">
          <cell r="C3350" t="str">
            <v>PUFA-235-2024</v>
          </cell>
          <cell r="D3350" t="str">
            <v>benditos tigres films sas</v>
          </cell>
          <cell r="E3350" t="str">
            <v>BENDITOS TIGRES FILMS SAS</v>
          </cell>
          <cell r="F3350" t="str">
            <v>NIT</v>
          </cell>
          <cell r="G3350">
            <v>901291633</v>
          </cell>
          <cell r="H3350">
            <v>901291633</v>
          </cell>
          <cell r="I3350">
            <v>8</v>
          </cell>
          <cell r="K3350" t="str">
            <v>Jurídica</v>
          </cell>
          <cell r="L3350" t="str">
            <v>2 Jurídica</v>
          </cell>
          <cell r="M3350" t="str">
            <v>2 Privada (1)</v>
          </cell>
          <cell r="N3350" t="str">
            <v>3 Privadas (2)</v>
          </cell>
          <cell r="O3350" t="str">
            <v>1 Nacional</v>
          </cell>
          <cell r="Q3350" t="str">
            <v>3 3. Único Contratista</v>
          </cell>
          <cell r="U3350">
            <v>52158978</v>
          </cell>
          <cell r="V3350" t="str">
            <v>CAROLINA PATIÑO RODRIGUEZ</v>
          </cell>
        </row>
        <row r="3351">
          <cell r="C3351" t="str">
            <v>PUFA-236-2024</v>
          </cell>
          <cell r="D3351" t="str">
            <v>Encarrete S.A.S</v>
          </cell>
          <cell r="E3351" t="str">
            <v>ENCARRETE SAS</v>
          </cell>
          <cell r="F3351" t="str">
            <v>NIT</v>
          </cell>
          <cell r="G3351">
            <v>901175090</v>
          </cell>
          <cell r="H3351">
            <v>901175090</v>
          </cell>
          <cell r="I3351">
            <v>2</v>
          </cell>
          <cell r="K3351" t="str">
            <v>Jurídica</v>
          </cell>
          <cell r="L3351" t="str">
            <v>2 Jurídica</v>
          </cell>
          <cell r="M3351" t="str">
            <v>2 Privada (1)</v>
          </cell>
          <cell r="N3351" t="str">
            <v>3 Privadas (2)</v>
          </cell>
          <cell r="O3351" t="str">
            <v>1 Nacional</v>
          </cell>
          <cell r="Q3351" t="str">
            <v>3 3. Único Contratista</v>
          </cell>
          <cell r="U3351">
            <v>1032445710</v>
          </cell>
          <cell r="V3351" t="str">
            <v>JUAN SEBASTIAN DIAZ GONZALEZ</v>
          </cell>
        </row>
        <row r="3352">
          <cell r="C3352" t="str">
            <v>PUFA-237-2024</v>
          </cell>
          <cell r="D3352" t="str">
            <v>ERIKA JOHANNA GARCIA NIÑO</v>
          </cell>
          <cell r="E3352" t="str">
            <v>ERIKA JOHANNA GARCIA NIÑO</v>
          </cell>
          <cell r="F3352" t="str">
            <v>NIT</v>
          </cell>
          <cell r="G3352">
            <v>1098671632</v>
          </cell>
          <cell r="H3352">
            <v>1098671632</v>
          </cell>
          <cell r="I3352">
            <v>0</v>
          </cell>
          <cell r="K3352" t="str">
            <v>Natural</v>
          </cell>
          <cell r="L3352" t="str">
            <v>2 Jurídica</v>
          </cell>
          <cell r="M3352" t="str">
            <v>2 Privada (1)</v>
          </cell>
          <cell r="N3352" t="str">
            <v>3 Privadas (2)</v>
          </cell>
          <cell r="O3352" t="str">
            <v>1 Nacional</v>
          </cell>
          <cell r="Q3352" t="str">
            <v>3 3. Único Contratista</v>
          </cell>
          <cell r="U3352">
            <v>1098671632</v>
          </cell>
          <cell r="V3352" t="str">
            <v>ERIKA JOHANNA GARCIA NIÑO</v>
          </cell>
        </row>
        <row r="3353">
          <cell r="C3353" t="str">
            <v>PUFA-238-2024</v>
          </cell>
          <cell r="D3353" t="str">
            <v>Perros Románticos SAS</v>
          </cell>
          <cell r="E3353" t="str">
            <v>PERROS ROMANTICOS SAS</v>
          </cell>
          <cell r="F3353" t="str">
            <v>NIT</v>
          </cell>
          <cell r="G3353">
            <v>901098030</v>
          </cell>
          <cell r="H3353">
            <v>901098030</v>
          </cell>
          <cell r="I3353">
            <v>0</v>
          </cell>
          <cell r="K3353" t="str">
            <v>Jurídica</v>
          </cell>
          <cell r="L3353" t="str">
            <v>2 Jurídica</v>
          </cell>
          <cell r="M3353" t="str">
            <v>2 Privada (1)</v>
          </cell>
          <cell r="N3353" t="str">
            <v>3 Privadas (2)</v>
          </cell>
          <cell r="O3353" t="str">
            <v>1 Nacional</v>
          </cell>
          <cell r="Q3353" t="str">
            <v>3 3. Único Contratista</v>
          </cell>
          <cell r="U3353">
            <v>79599082</v>
          </cell>
          <cell r="V3353" t="str">
            <v>LUIS
  ALEJANDRO CHAPARRO MARTINEZ</v>
          </cell>
        </row>
        <row r="3354">
          <cell r="C3354" t="str">
            <v>PUFA-239-2024</v>
          </cell>
          <cell r="D3354" t="str">
            <v>BARBARO PRODUCCIONES S.A.S</v>
          </cell>
          <cell r="E3354" t="str">
            <v>BARBARO PRODUCCIONES S.A.S.</v>
          </cell>
          <cell r="F3354" t="str">
            <v>NIT</v>
          </cell>
          <cell r="G3354">
            <v>901555355</v>
          </cell>
          <cell r="H3354">
            <v>901555355</v>
          </cell>
          <cell r="I3354">
            <v>1</v>
          </cell>
          <cell r="K3354" t="str">
            <v>Jurídica</v>
          </cell>
          <cell r="L3354" t="str">
            <v>2 Jurídica</v>
          </cell>
          <cell r="M3354" t="str">
            <v>2 Privada (1)</v>
          </cell>
          <cell r="N3354" t="str">
            <v>3 Privadas (2)</v>
          </cell>
          <cell r="O3354" t="str">
            <v>1 Nacional</v>
          </cell>
          <cell r="Q3354" t="str">
            <v>3 3. Único Contratista</v>
          </cell>
          <cell r="U3354">
            <v>80184936</v>
          </cell>
          <cell r="V3354" t="str">
            <v>ALBERTO HUGO MOLINA ALDANA</v>
          </cell>
        </row>
        <row r="3355">
          <cell r="C3355" t="str">
            <v>PUFA-240-2024</v>
          </cell>
          <cell r="D3355" t="str">
            <v>CARACOL TELEVISION S.A.</v>
          </cell>
          <cell r="E3355" t="str">
            <v>CARACOL TELEVISION S.A.</v>
          </cell>
          <cell r="F3355" t="str">
            <v>NIT</v>
          </cell>
          <cell r="G3355">
            <v>860025674</v>
          </cell>
          <cell r="H3355">
            <v>860025674</v>
          </cell>
          <cell r="I3355">
            <v>2</v>
          </cell>
          <cell r="K3355" t="str">
            <v>Jurídica</v>
          </cell>
          <cell r="L3355" t="str">
            <v>2 Jurídica</v>
          </cell>
          <cell r="M3355" t="str">
            <v>2 Privada (1)</v>
          </cell>
          <cell r="N3355" t="str">
            <v>3 Privadas (2)</v>
          </cell>
          <cell r="O3355" t="str">
            <v>1 Nacional</v>
          </cell>
          <cell r="Q3355" t="str">
            <v>3 3. Único Contratista</v>
          </cell>
          <cell r="U3355">
            <v>80425638</v>
          </cell>
          <cell r="V3355" t="str">
            <v>CARLOS FELIPE LAMUS JIMENEZ</v>
          </cell>
        </row>
        <row r="3356">
          <cell r="C3356" t="str">
            <v>PUFA-241-2024</v>
          </cell>
          <cell r="D3356" t="str">
            <v>BARBARO PRODUCCIONES S.A.S</v>
          </cell>
          <cell r="E3356" t="str">
            <v>BARBARO PRODUCCIONES S.A.S.</v>
          </cell>
          <cell r="F3356" t="str">
            <v>NIT</v>
          </cell>
          <cell r="G3356">
            <v>901555355</v>
          </cell>
          <cell r="H3356">
            <v>901555355</v>
          </cell>
          <cell r="I3356">
            <v>1</v>
          </cell>
          <cell r="K3356" t="str">
            <v>Jurídica</v>
          </cell>
          <cell r="L3356" t="str">
            <v>2 Jurídica</v>
          </cell>
          <cell r="M3356" t="str">
            <v>2 Privada (1)</v>
          </cell>
          <cell r="N3356" t="str">
            <v>3 Privadas (2)</v>
          </cell>
          <cell r="O3356" t="str">
            <v>1 Nacional</v>
          </cell>
          <cell r="Q3356" t="str">
            <v>3 3. Único Contratista</v>
          </cell>
          <cell r="U3356">
            <v>80184936</v>
          </cell>
          <cell r="V3356" t="str">
            <v>ALBERTO HUGO MOLINA ALDANA</v>
          </cell>
        </row>
        <row r="3357">
          <cell r="C3357" t="str">
            <v>PUFA-242-2024</v>
          </cell>
          <cell r="D3357" t="str">
            <v>BARBARO PRODUCCIONES S.A.S</v>
          </cell>
          <cell r="E3357" t="str">
            <v>BARBARO PRODUCCIONES S.A.S.</v>
          </cell>
          <cell r="F3357" t="str">
            <v>NIT</v>
          </cell>
          <cell r="G3357">
            <v>901555355</v>
          </cell>
          <cell r="H3357">
            <v>901555355</v>
          </cell>
          <cell r="I3357">
            <v>1</v>
          </cell>
          <cell r="K3357" t="str">
            <v>Jurídica</v>
          </cell>
          <cell r="L3357" t="str">
            <v>2 Jurídica</v>
          </cell>
          <cell r="M3357" t="str">
            <v>2 Privada (1)</v>
          </cell>
          <cell r="N3357" t="str">
            <v>3 Privadas (2)</v>
          </cell>
          <cell r="O3357" t="str">
            <v>1 Nacional</v>
          </cell>
          <cell r="Q3357" t="str">
            <v>3 3. Único Contratista</v>
          </cell>
          <cell r="U3357">
            <v>80184936</v>
          </cell>
          <cell r="V3357" t="str">
            <v>ALBERTO HUGO MOLINA ALDANA</v>
          </cell>
        </row>
        <row r="3358">
          <cell r="C3358" t="str">
            <v>PUFA-243-2024</v>
          </cell>
          <cell r="D3358" t="str">
            <v>Encarrete S.A.S</v>
          </cell>
          <cell r="E3358" t="str">
            <v>ENCARRETE SAS</v>
          </cell>
          <cell r="F3358" t="str">
            <v>Cédula de Ciudadania</v>
          </cell>
          <cell r="G3358">
            <v>901175090</v>
          </cell>
          <cell r="H3358">
            <v>901175090</v>
          </cell>
          <cell r="I3358">
            <v>2</v>
          </cell>
          <cell r="K3358" t="str">
            <v>Jurídica</v>
          </cell>
          <cell r="L3358" t="str">
            <v>1 Natural</v>
          </cell>
          <cell r="M3358" t="str">
            <v>2 Privada (1)</v>
          </cell>
          <cell r="N3358" t="str">
            <v>4 Persona Natural (2)</v>
          </cell>
          <cell r="O3358" t="str">
            <v>1 Nacional</v>
          </cell>
          <cell r="Q3358" t="str">
            <v>3 3. Único Contratista</v>
          </cell>
          <cell r="U3358">
            <v>1032445710</v>
          </cell>
          <cell r="V3358" t="str">
            <v>JUAN SEBASTIAN DIAZ GONZALEZ</v>
          </cell>
        </row>
        <row r="3359">
          <cell r="C3359" t="str">
            <v>PUFA-244-2024</v>
          </cell>
          <cell r="D3359" t="str">
            <v>Niquel Films SAS</v>
          </cell>
          <cell r="E3359" t="str">
            <v>NIQUEL FILMS SAS</v>
          </cell>
          <cell r="F3359" t="str">
            <v>NIT</v>
          </cell>
          <cell r="G3359">
            <v>900819701</v>
          </cell>
          <cell r="H3359">
            <v>900819701</v>
          </cell>
          <cell r="I3359">
            <v>6</v>
          </cell>
          <cell r="K3359" t="str">
            <v>Jurídica</v>
          </cell>
          <cell r="L3359" t="str">
            <v>2 Jurídica</v>
          </cell>
          <cell r="M3359" t="str">
            <v>2 Privada (1)</v>
          </cell>
          <cell r="N3359" t="str">
            <v>3 Privadas (2)</v>
          </cell>
          <cell r="O3359" t="str">
            <v>1 Nacional</v>
          </cell>
          <cell r="Q3359" t="str">
            <v>3 3. Único Contratista</v>
          </cell>
          <cell r="U3359">
            <v>80902663</v>
          </cell>
          <cell r="V3359" t="str">
            <v>CARLOS FABIAN HERNANDEZ ALVARADO</v>
          </cell>
        </row>
        <row r="3360">
          <cell r="C3360" t="str">
            <v>PUFA-245-2024</v>
          </cell>
          <cell r="D3360" t="str">
            <v>Encarrete S.A.S</v>
          </cell>
          <cell r="E3360" t="str">
            <v>ENCARRETE SAS</v>
          </cell>
          <cell r="F3360" t="str">
            <v>NIT</v>
          </cell>
          <cell r="G3360">
            <v>901175090</v>
          </cell>
          <cell r="H3360">
            <v>901175090</v>
          </cell>
          <cell r="I3360">
            <v>2</v>
          </cell>
          <cell r="K3360" t="str">
            <v>Jurídica</v>
          </cell>
          <cell r="L3360" t="str">
            <v>2 Jurídica</v>
          </cell>
          <cell r="M3360" t="str">
            <v>2 Privada (1)</v>
          </cell>
          <cell r="N3360" t="str">
            <v>3 Privadas (2)</v>
          </cell>
          <cell r="O3360" t="str">
            <v>1 Nacional</v>
          </cell>
          <cell r="Q3360" t="str">
            <v>3 3. Único Contratista</v>
          </cell>
          <cell r="U3360">
            <v>1032445710</v>
          </cell>
          <cell r="V3360" t="str">
            <v>JUAN SEBASTIAN DIAZ GONZALEZ</v>
          </cell>
        </row>
        <row r="3361">
          <cell r="C3361" t="str">
            <v>PUFA-246-2024</v>
          </cell>
          <cell r="D3361" t="str">
            <v>OTRO LEVEL PRODUCCIONES SAS</v>
          </cell>
          <cell r="E3361" t="str">
            <v>OTRO LEVEL PRODUCCIONES SAS</v>
          </cell>
          <cell r="F3361" t="str">
            <v>NIT</v>
          </cell>
          <cell r="G3361">
            <v>901074835</v>
          </cell>
          <cell r="H3361">
            <v>901074835</v>
          </cell>
          <cell r="I3361">
            <v>9</v>
          </cell>
          <cell r="K3361" t="str">
            <v>Jurídica</v>
          </cell>
          <cell r="L3361" t="str">
            <v>2 Jurídica</v>
          </cell>
          <cell r="M3361" t="str">
            <v>2 Privada (1)</v>
          </cell>
          <cell r="N3361" t="str">
            <v>3 Privadas (2)</v>
          </cell>
          <cell r="O3361" t="str">
            <v>1 Nacional</v>
          </cell>
          <cell r="Q3361" t="str">
            <v>3 3. Único Contratista</v>
          </cell>
          <cell r="U3361">
            <v>1018416149</v>
          </cell>
          <cell r="V3361" t="str">
            <v>ANGELA
  CONSUELO MURCIA CARRERA</v>
          </cell>
        </row>
        <row r="3362">
          <cell r="C3362" t="str">
            <v>PUFA-247-2024</v>
          </cell>
          <cell r="D3362" t="str">
            <v>benditos tigres films sas</v>
          </cell>
          <cell r="E3362" t="str">
            <v>BENDITOS TIGRES FILMS SAS</v>
          </cell>
          <cell r="F3362" t="str">
            <v>NIT</v>
          </cell>
          <cell r="G3362">
            <v>901291633</v>
          </cell>
          <cell r="H3362">
            <v>901291633</v>
          </cell>
          <cell r="I3362">
            <v>8</v>
          </cell>
          <cell r="K3362" t="str">
            <v>Jurídica</v>
          </cell>
          <cell r="L3362" t="str">
            <v>2 Jurídica</v>
          </cell>
          <cell r="M3362" t="str">
            <v>2 Privada (1)</v>
          </cell>
          <cell r="N3362" t="str">
            <v>3 Privadas (2)</v>
          </cell>
          <cell r="O3362" t="str">
            <v>1 Nacional</v>
          </cell>
          <cell r="Q3362" t="str">
            <v>3 3. Único Contratista</v>
          </cell>
          <cell r="U3362">
            <v>52158978</v>
          </cell>
          <cell r="V3362" t="str">
            <v>CAROLINA PATIÑO RODRIGUEZ</v>
          </cell>
        </row>
        <row r="3363">
          <cell r="C3363" t="str">
            <v>PUFA-248-2024</v>
          </cell>
          <cell r="D3363" t="str">
            <v>PATO MOJADO PRODUCCIONES SAS</v>
          </cell>
          <cell r="E3363" t="str">
            <v>PATO MOJADO PRODUCCIONES SAS</v>
          </cell>
          <cell r="F3363" t="str">
            <v>NIT</v>
          </cell>
          <cell r="G3363">
            <v>901565471</v>
          </cell>
          <cell r="H3363">
            <v>901565471</v>
          </cell>
          <cell r="I3363">
            <v>9</v>
          </cell>
          <cell r="K3363" t="str">
            <v>Jurídica</v>
          </cell>
          <cell r="L3363" t="str">
            <v>2 Jurídica</v>
          </cell>
          <cell r="M3363" t="str">
            <v>2 Privada (1)</v>
          </cell>
          <cell r="N3363" t="str">
            <v>3 Privadas (2)</v>
          </cell>
          <cell r="O3363" t="str">
            <v>1 Nacional</v>
          </cell>
          <cell r="Q3363" t="str">
            <v>3 3. Único Contratista</v>
          </cell>
          <cell r="U3363">
            <v>93370709</v>
          </cell>
          <cell r="V3363" t="str">
            <v>JORGE
  ALFREDO JIMENEZ MEDINA</v>
          </cell>
        </row>
        <row r="3364">
          <cell r="C3364" t="str">
            <v>PUFA-249-2024</v>
          </cell>
          <cell r="D3364" t="str">
            <v>CABEZA RODANTE PRODUCCIONES SAS</v>
          </cell>
          <cell r="E3364" t="str">
            <v>CABEZA RODANTE PRODUCCIONES S.A.S</v>
          </cell>
          <cell r="F3364" t="str">
            <v>NIT</v>
          </cell>
          <cell r="G3364">
            <v>901016927</v>
          </cell>
          <cell r="H3364">
            <v>901016927</v>
          </cell>
          <cell r="I3364">
            <v>0</v>
          </cell>
          <cell r="K3364" t="str">
            <v>Jurídica</v>
          </cell>
          <cell r="L3364" t="str">
            <v>2 Jurídica</v>
          </cell>
          <cell r="M3364" t="str">
            <v>2 Privada (1)</v>
          </cell>
          <cell r="N3364" t="str">
            <v>3 Privadas (2)</v>
          </cell>
          <cell r="O3364" t="str">
            <v>1 Nacional</v>
          </cell>
          <cell r="Q3364" t="str">
            <v>3 3. Único Contratista</v>
          </cell>
          <cell r="U3364">
            <v>1019019596</v>
          </cell>
          <cell r="V3364" t="str">
            <v>LAURA
  TATIANA PRIETO MUÑETON</v>
          </cell>
        </row>
        <row r="3365">
          <cell r="C3365" t="str">
            <v>PUFA-250-2024</v>
          </cell>
          <cell r="D3365" t="str">
            <v>DAGO GARCIA PRODUCCIONES</v>
          </cell>
          <cell r="E3365" t="e">
            <v>#N/A</v>
          </cell>
          <cell r="F3365" t="str">
            <v>Cédula de Ciudadania</v>
          </cell>
          <cell r="G3365">
            <v>8300983609</v>
          </cell>
          <cell r="H3365" t="e">
            <v>#N/A</v>
          </cell>
          <cell r="I3365" t="e">
            <v>#N/A</v>
          </cell>
          <cell r="K3365" t="e">
            <v>#N/A</v>
          </cell>
          <cell r="L3365" t="str">
            <v>1 Natural</v>
          </cell>
          <cell r="M3365" t="str">
            <v>2 Privada (1)</v>
          </cell>
          <cell r="N3365" t="str">
            <v>4 Persona Natural (2)</v>
          </cell>
          <cell r="O3365" t="str">
            <v>1 Nacional</v>
          </cell>
          <cell r="Q3365" t="str">
            <v>3 3. Único Contratista</v>
          </cell>
          <cell r="U3365">
            <v>79342530</v>
          </cell>
          <cell r="V3365" t="str">
            <v>Mario Ivan García Granados</v>
          </cell>
        </row>
        <row r="3366">
          <cell r="C3366" t="str">
            <v>PUFA-251-2024</v>
          </cell>
          <cell r="D3366" t="str">
            <v>OTRO LEVEL PRODUCCIONES SAS</v>
          </cell>
          <cell r="E3366" t="str">
            <v>OTRO LEVEL PRODUCCIONES SAS</v>
          </cell>
          <cell r="F3366" t="str">
            <v>Cédula de Ciudadania</v>
          </cell>
          <cell r="G3366">
            <v>901074835</v>
          </cell>
          <cell r="H3366">
            <v>901074835</v>
          </cell>
          <cell r="I3366">
            <v>9</v>
          </cell>
          <cell r="K3366" t="str">
            <v>Jurídica</v>
          </cell>
          <cell r="L3366" t="str">
            <v>1 Natural</v>
          </cell>
          <cell r="M3366" t="str">
            <v>2 Privada (1)</v>
          </cell>
          <cell r="N3366" t="str">
            <v>4 Persona Natural (2)</v>
          </cell>
          <cell r="O3366" t="str">
            <v>1 Nacional</v>
          </cell>
          <cell r="Q3366" t="str">
            <v>3 3. Único Contratista</v>
          </cell>
          <cell r="U3366">
            <v>1018416149</v>
          </cell>
          <cell r="V3366" t="str">
            <v>ANGELA
  CONSUELO MURCIA CARRERA</v>
          </cell>
        </row>
        <row r="3367">
          <cell r="C3367" t="str">
            <v>PUFA-252-2024</v>
          </cell>
          <cell r="D3367" t="str">
            <v>OTRO LEVEL PRODUCCIONES SAS</v>
          </cell>
          <cell r="E3367" t="str">
            <v>OTRO LEVEL PRODUCCIONES SAS</v>
          </cell>
          <cell r="F3367" t="str">
            <v>NIT</v>
          </cell>
          <cell r="G3367">
            <v>901074835</v>
          </cell>
          <cell r="H3367">
            <v>901074835</v>
          </cell>
          <cell r="I3367">
            <v>9</v>
          </cell>
          <cell r="K3367" t="str">
            <v>Jurídica</v>
          </cell>
          <cell r="L3367" t="str">
            <v>2 Jurídica</v>
          </cell>
          <cell r="M3367" t="str">
            <v>2 Privada (1)</v>
          </cell>
          <cell r="N3367" t="str">
            <v>3 Privadas (2)</v>
          </cell>
          <cell r="O3367" t="str">
            <v>1 Nacional</v>
          </cell>
          <cell r="Q3367" t="str">
            <v>3 3. Único Contratista</v>
          </cell>
          <cell r="U3367">
            <v>1018416149</v>
          </cell>
          <cell r="V3367" t="str">
            <v>ANGELA
  CONSUELO MURCIA CARRERA</v>
          </cell>
        </row>
        <row r="3368">
          <cell r="C3368" t="str">
            <v>PUFA-253-2024</v>
          </cell>
          <cell r="D3368" t="str">
            <v>Perros Románticos SAS</v>
          </cell>
          <cell r="E3368" t="str">
            <v>PERROS ROMANTICOS SAS</v>
          </cell>
          <cell r="F3368" t="str">
            <v>NIT</v>
          </cell>
          <cell r="G3368">
            <v>901098030</v>
          </cell>
          <cell r="H3368">
            <v>901098030</v>
          </cell>
          <cell r="I3368">
            <v>0</v>
          </cell>
          <cell r="K3368" t="str">
            <v>Jurídica</v>
          </cell>
          <cell r="L3368" t="str">
            <v>2 Jurídica</v>
          </cell>
          <cell r="M3368" t="str">
            <v>2 Privada (1)</v>
          </cell>
          <cell r="N3368" t="str">
            <v>3 Privadas (2)</v>
          </cell>
          <cell r="O3368" t="str">
            <v>1 Nacional</v>
          </cell>
          <cell r="Q3368" t="str">
            <v>3 3. Único Contratista</v>
          </cell>
          <cell r="U3368">
            <v>79599082</v>
          </cell>
          <cell r="V3368" t="str">
            <v>LUIS
  ALEJANDRO CHAPARRO MARTINEZ</v>
          </cell>
        </row>
        <row r="3369">
          <cell r="C3369" t="str">
            <v>PUFA-254-2024</v>
          </cell>
          <cell r="D3369" t="str">
            <v>LOVE PRODUCCIONES S.A.S.</v>
          </cell>
          <cell r="E3369" t="str">
            <v>L O V E P R O D U C C I O N E S SAS</v>
          </cell>
          <cell r="F3369" t="str">
            <v>NIT</v>
          </cell>
          <cell r="G3369">
            <v>900464950</v>
          </cell>
          <cell r="H3369">
            <v>900464950</v>
          </cell>
          <cell r="I3369">
            <v>8</v>
          </cell>
          <cell r="K3369" t="str">
            <v>Jurídica</v>
          </cell>
          <cell r="L3369" t="str">
            <v>2 Jurídica</v>
          </cell>
          <cell r="M3369" t="str">
            <v>2 Privada (1)</v>
          </cell>
          <cell r="N3369" t="str">
            <v>3 Privadas (2)</v>
          </cell>
          <cell r="O3369" t="str">
            <v>1 Nacional</v>
          </cell>
          <cell r="Q3369" t="str">
            <v>3 3. Único Contratista</v>
          </cell>
          <cell r="U3369">
            <v>52780351</v>
          </cell>
          <cell r="V3369" t="str">
            <v>DANIA MARGARITA LOZADA PEREZ</v>
          </cell>
        </row>
        <row r="3370">
          <cell r="C3370" t="str">
            <v>PUFA-255-2024</v>
          </cell>
          <cell r="D3370" t="str">
            <v>TELESET S.A.S</v>
          </cell>
          <cell r="E3370" t="str">
            <v>TELESET S.A.S</v>
          </cell>
          <cell r="F3370" t="str">
            <v>NIT</v>
          </cell>
          <cell r="G3370">
            <v>830000324</v>
          </cell>
          <cell r="H3370">
            <v>830000324</v>
          </cell>
          <cell r="I3370">
            <v>2</v>
          </cell>
          <cell r="K3370" t="str">
            <v>Jurídica</v>
          </cell>
          <cell r="L3370" t="str">
            <v>2 Jurídica</v>
          </cell>
          <cell r="M3370" t="str">
            <v>2 Privada (1)</v>
          </cell>
          <cell r="N3370" t="str">
            <v>3 Privadas (2)</v>
          </cell>
          <cell r="O3370" t="str">
            <v>1 Nacional</v>
          </cell>
          <cell r="Q3370" t="str">
            <v>3 3. Único Contratista</v>
          </cell>
          <cell r="U3370">
            <v>52046159</v>
          </cell>
          <cell r="V3370" t="str">
            <v>Angela Maria Vergara Marulanda</v>
          </cell>
        </row>
        <row r="3371">
          <cell r="C3371" t="str">
            <v>PUFA-256-2024</v>
          </cell>
          <cell r="D3371" t="str">
            <v>CABEZA RODANTE PRODUCCIONES SAS</v>
          </cell>
          <cell r="E3371" t="str">
            <v>CABEZA RODANTE PRODUCCIONES S.A.S</v>
          </cell>
          <cell r="F3371" t="str">
            <v>NIT</v>
          </cell>
          <cell r="G3371">
            <v>901016927</v>
          </cell>
          <cell r="H3371">
            <v>901016927</v>
          </cell>
          <cell r="I3371">
            <v>0</v>
          </cell>
          <cell r="K3371" t="str">
            <v>Jurídica</v>
          </cell>
          <cell r="L3371" t="str">
            <v>2 Jurídica</v>
          </cell>
          <cell r="M3371" t="str">
            <v>2 Privada (1)</v>
          </cell>
          <cell r="N3371" t="str">
            <v>3 Privadas (2)</v>
          </cell>
          <cell r="O3371" t="str">
            <v>1 Nacional</v>
          </cell>
          <cell r="Q3371" t="str">
            <v>3 3. Único Contratista</v>
          </cell>
          <cell r="U3371">
            <v>1019019596</v>
          </cell>
          <cell r="V3371" t="str">
            <v>LAURA
  TATIANA PRIETO MUÑETON</v>
          </cell>
        </row>
        <row r="3372">
          <cell r="C3372" t="str">
            <v>PUFA-257-2024</v>
          </cell>
          <cell r="D3372" t="str">
            <v>EL CICLON FILMS S.A.S</v>
          </cell>
          <cell r="E3372" t="str">
            <v>EL CICLON FILMS SAS</v>
          </cell>
          <cell r="F3372" t="str">
            <v>NIT</v>
          </cell>
          <cell r="G3372">
            <v>901294731</v>
          </cell>
          <cell r="H3372">
            <v>901294731</v>
          </cell>
          <cell r="I3372">
            <v>5</v>
          </cell>
          <cell r="K3372" t="str">
            <v>Jurídica</v>
          </cell>
          <cell r="L3372" t="str">
            <v>2 Jurídica</v>
          </cell>
          <cell r="M3372" t="str">
            <v>2 Privada (1)</v>
          </cell>
          <cell r="N3372" t="str">
            <v>3 Privadas (2)</v>
          </cell>
          <cell r="O3372" t="str">
            <v>1 Nacional</v>
          </cell>
          <cell r="Q3372" t="str">
            <v>3 3. Único Contratista</v>
          </cell>
          <cell r="U3372">
            <v>80168289</v>
          </cell>
          <cell r="V3372" t="str">
            <v>ALVARO ALEXIS MANRIQUE JACOME</v>
          </cell>
        </row>
        <row r="3373">
          <cell r="C3373" t="str">
            <v>PUFA-258-2024</v>
          </cell>
          <cell r="D3373" t="str">
            <v>Perros Románticos SAS</v>
          </cell>
          <cell r="E3373" t="str">
            <v>PERROS ROMANTICOS SAS</v>
          </cell>
          <cell r="F3373" t="str">
            <v>NIT</v>
          </cell>
          <cell r="G3373">
            <v>901098030</v>
          </cell>
          <cell r="H3373">
            <v>901098030</v>
          </cell>
          <cell r="I3373">
            <v>0</v>
          </cell>
          <cell r="K3373" t="str">
            <v>Jurídica</v>
          </cell>
          <cell r="L3373" t="str">
            <v>2 Jurídica</v>
          </cell>
          <cell r="M3373" t="str">
            <v>2 Privada (1)</v>
          </cell>
          <cell r="N3373" t="str">
            <v>3 Privadas (2)</v>
          </cell>
          <cell r="O3373" t="str">
            <v>1 Nacional</v>
          </cell>
          <cell r="Q3373" t="str">
            <v>3 3. Único Contratista</v>
          </cell>
          <cell r="U3373">
            <v>79599082</v>
          </cell>
          <cell r="V3373" t="str">
            <v>LUIS
  ALEJANDRO CHAPARRO MARTINEZ</v>
          </cell>
        </row>
        <row r="3374">
          <cell r="C3374" t="str">
            <v>PUFA-259-2024</v>
          </cell>
          <cell r="D3374" t="str">
            <v>PULPO PRODUCCIONES SAS</v>
          </cell>
          <cell r="E3374" t="str">
            <v>PULPO PRODUCCIONES SAS</v>
          </cell>
          <cell r="F3374" t="str">
            <v>NIT</v>
          </cell>
          <cell r="G3374">
            <v>901069140</v>
          </cell>
          <cell r="H3374">
            <v>901069140</v>
          </cell>
          <cell r="I3374">
            <v>9</v>
          </cell>
          <cell r="K3374" t="str">
            <v>Jurídica</v>
          </cell>
          <cell r="L3374" t="str">
            <v>2 Jurídica</v>
          </cell>
          <cell r="M3374" t="str">
            <v>2 Privada (1)</v>
          </cell>
          <cell r="N3374" t="str">
            <v>3 Privadas (2)</v>
          </cell>
          <cell r="O3374" t="str">
            <v>1 Nacional</v>
          </cell>
          <cell r="Q3374" t="str">
            <v>3 3. Único Contratista</v>
          </cell>
          <cell r="U3374">
            <v>53001645</v>
          </cell>
          <cell r="V3374" t="str">
            <v>Carolina Huertas Gomez</v>
          </cell>
        </row>
        <row r="3375">
          <cell r="C3375" t="str">
            <v>PUFA-260-2024</v>
          </cell>
          <cell r="D3375" t="str">
            <v>PULPO PRODUCCIONES SAS</v>
          </cell>
          <cell r="E3375" t="str">
            <v>PULPO PRODUCCIONES SAS</v>
          </cell>
          <cell r="F3375" t="str">
            <v>NIT</v>
          </cell>
          <cell r="G3375">
            <v>901069140</v>
          </cell>
          <cell r="H3375">
            <v>901069140</v>
          </cell>
          <cell r="I3375">
            <v>9</v>
          </cell>
          <cell r="K3375" t="str">
            <v>Jurídica</v>
          </cell>
          <cell r="L3375" t="str">
            <v>2 Jurídica</v>
          </cell>
          <cell r="M3375" t="str">
            <v>2 Privada (1)</v>
          </cell>
          <cell r="N3375" t="str">
            <v>3 Privadas (2)</v>
          </cell>
          <cell r="O3375" t="str">
            <v>1 Nacional</v>
          </cell>
          <cell r="Q3375" t="str">
            <v>3 3. Único Contratista</v>
          </cell>
          <cell r="U3375">
            <v>53001645</v>
          </cell>
          <cell r="V3375" t="str">
            <v>Carolina Huertas Gomez</v>
          </cell>
        </row>
        <row r="3376">
          <cell r="C3376" t="str">
            <v>PUFA-261-2024</v>
          </cell>
          <cell r="D3376" t="str">
            <v>EL CAPITAN PRODUCTIONS SAS</v>
          </cell>
          <cell r="E3376" t="str">
            <v>EL CAPITAN PRODUCTIONS S.A.S.</v>
          </cell>
          <cell r="F3376" t="str">
            <v>NIT</v>
          </cell>
          <cell r="G3376">
            <v>901066076</v>
          </cell>
          <cell r="H3376">
            <v>901066076</v>
          </cell>
          <cell r="I3376">
            <v>1</v>
          </cell>
          <cell r="K3376" t="str">
            <v>Jurídica</v>
          </cell>
          <cell r="L3376" t="str">
            <v>2 Jurídica</v>
          </cell>
          <cell r="M3376" t="str">
            <v>2 Privada (1)</v>
          </cell>
          <cell r="N3376" t="str">
            <v>3 Privadas (2)</v>
          </cell>
          <cell r="O3376" t="str">
            <v>1 Nacional</v>
          </cell>
          <cell r="Q3376" t="str">
            <v>3 3. Único Contratista</v>
          </cell>
          <cell r="U3376">
            <v>52701345</v>
          </cell>
          <cell r="V3376" t="str">
            <v>LINA MARIA PARRA HERNANDEZ</v>
          </cell>
        </row>
        <row r="3377">
          <cell r="C3377" t="str">
            <v>PUFA-262-2024</v>
          </cell>
          <cell r="D3377" t="str">
            <v>QUINTO COLOR S.A.S.</v>
          </cell>
          <cell r="E3377" t="str">
            <v>QUINTO COLOR S AS</v>
          </cell>
          <cell r="F3377" t="str">
            <v>NIT</v>
          </cell>
          <cell r="G3377">
            <v>900205364</v>
          </cell>
          <cell r="H3377">
            <v>900205364</v>
          </cell>
          <cell r="I3377">
            <v>1</v>
          </cell>
          <cell r="K3377" t="str">
            <v>Jurídica</v>
          </cell>
          <cell r="L3377" t="str">
            <v>2 Jurídica</v>
          </cell>
          <cell r="M3377" t="str">
            <v>2 Privada (1)</v>
          </cell>
          <cell r="N3377" t="str">
            <v>3 Privadas (2)</v>
          </cell>
          <cell r="O3377" t="str">
            <v>1 Nacional</v>
          </cell>
          <cell r="Q3377" t="str">
            <v>3 3. Único Contratista</v>
          </cell>
          <cell r="U3377">
            <v>79286539</v>
          </cell>
          <cell r="V3377" t="str">
            <v>JORGE LOPEZ ABELLA</v>
          </cell>
        </row>
        <row r="3378">
          <cell r="C3378" t="str">
            <v>PUFA-263-2024</v>
          </cell>
          <cell r="D3378" t="str">
            <v>EL CAPITAN PRODUCTIONS SAS</v>
          </cell>
          <cell r="E3378" t="str">
            <v>EL CAPITAN PRODUCTIONS S.A.S.</v>
          </cell>
          <cell r="F3378" t="str">
            <v>NIT</v>
          </cell>
          <cell r="G3378">
            <v>901066076</v>
          </cell>
          <cell r="H3378">
            <v>901066076</v>
          </cell>
          <cell r="I3378">
            <v>1</v>
          </cell>
          <cell r="J3378" t="str">
            <v>1 Contratista</v>
          </cell>
          <cell r="K3378" t="str">
            <v>Jurídica</v>
          </cell>
          <cell r="L3378" t="str">
            <v>2 Jurídica</v>
          </cell>
          <cell r="M3378" t="str">
            <v>2 Privada (1)</v>
          </cell>
          <cell r="N3378" t="str">
            <v>3 Privadas (2)</v>
          </cell>
          <cell r="O3378" t="str">
            <v>1 Nacional</v>
          </cell>
          <cell r="P3378" t="str">
            <v>CRA 20 # 118 - 55</v>
          </cell>
          <cell r="Q3378" t="str">
            <v>3 3. Único Contratista</v>
          </cell>
          <cell r="R3378" t="str">
            <v>FEMENINO</v>
          </cell>
          <cell r="S3378">
            <v>29694</v>
          </cell>
          <cell r="T3378" t="str">
            <v>ale@elcapitanproductions.com</v>
          </cell>
          <cell r="U3378">
            <v>52701345</v>
          </cell>
          <cell r="V3378" t="str">
            <v>LINA MARIA PARRA HERNANDEZ</v>
          </cell>
        </row>
        <row r="3379">
          <cell r="C3379" t="str">
            <v>PUFA-264-2024</v>
          </cell>
          <cell r="D3379" t="str">
            <v>MUSALAB SAS</v>
          </cell>
          <cell r="E3379" t="str">
            <v>MUSALAB SAS</v>
          </cell>
          <cell r="F3379" t="str">
            <v>NIT</v>
          </cell>
          <cell r="G3379">
            <v>901445015</v>
          </cell>
          <cell r="H3379">
            <v>901445015</v>
          </cell>
          <cell r="I3379">
            <v>9</v>
          </cell>
          <cell r="K3379" t="str">
            <v>Jurídica</v>
          </cell>
          <cell r="L3379" t="str">
            <v>2 Jurídica</v>
          </cell>
          <cell r="M3379" t="str">
            <v>2 Privada (1)</v>
          </cell>
          <cell r="N3379" t="str">
            <v>3 Privadas (2)</v>
          </cell>
          <cell r="O3379" t="str">
            <v>1 Nacional</v>
          </cell>
          <cell r="Q3379" t="str">
            <v>3 3. Único Contratista</v>
          </cell>
          <cell r="U3379">
            <v>1125228205</v>
          </cell>
          <cell r="V3379" t="str">
            <v>carolina vasquez triana</v>
          </cell>
        </row>
        <row r="3380">
          <cell r="C3380" t="str">
            <v>PUFA-265-2024</v>
          </cell>
          <cell r="D3380" t="str">
            <v>CMO STUDIOS SAS</v>
          </cell>
          <cell r="E3380" t="str">
            <v>CMO STUDIOS SAS</v>
          </cell>
          <cell r="F3380" t="str">
            <v>NIT</v>
          </cell>
          <cell r="G3380">
            <v>901717539</v>
          </cell>
          <cell r="H3380">
            <v>901717539</v>
          </cell>
          <cell r="I3380">
            <v>4</v>
          </cell>
          <cell r="K3380" t="str">
            <v>Jurídica</v>
          </cell>
          <cell r="L3380" t="str">
            <v>2 Jurídica</v>
          </cell>
          <cell r="M3380" t="str">
            <v>2 Privada (1)</v>
          </cell>
          <cell r="N3380" t="str">
            <v>3 Privadas (2)</v>
          </cell>
          <cell r="O3380" t="str">
            <v>1 Nacional</v>
          </cell>
          <cell r="Q3380" t="str">
            <v>3 3. Único Contratista</v>
          </cell>
          <cell r="U3380">
            <v>52695836</v>
          </cell>
          <cell r="V3380" t="str">
            <v>ANA MARIA BARRETO HOYOS</v>
          </cell>
        </row>
        <row r="3381">
          <cell r="C3381" t="str">
            <v>PUFA-266-2024</v>
          </cell>
          <cell r="D3381" t="str">
            <v>EL CICLON FILMS S.A.S</v>
          </cell>
          <cell r="E3381" t="str">
            <v>EL CICLON FILMS SAS</v>
          </cell>
          <cell r="F3381" t="str">
            <v>NIT</v>
          </cell>
          <cell r="G3381">
            <v>901294731</v>
          </cell>
          <cell r="H3381">
            <v>901294731</v>
          </cell>
          <cell r="I3381">
            <v>5</v>
          </cell>
          <cell r="K3381" t="str">
            <v>Jurídica</v>
          </cell>
          <cell r="L3381" t="str">
            <v>2 Jurídica</v>
          </cell>
          <cell r="M3381" t="str">
            <v>2 Privada (1)</v>
          </cell>
          <cell r="N3381" t="str">
            <v>3 Privadas (2)</v>
          </cell>
          <cell r="O3381" t="str">
            <v>1 Nacional</v>
          </cell>
          <cell r="Q3381" t="str">
            <v>3 3. Único Contratista</v>
          </cell>
          <cell r="U3381">
            <v>80168289</v>
          </cell>
          <cell r="V3381" t="str">
            <v>ALVARO ALEXIS MANRIQUE JACOME</v>
          </cell>
        </row>
        <row r="3382">
          <cell r="C3382" t="str">
            <v>PUFA-267-2024</v>
          </cell>
          <cell r="D3382" t="str">
            <v>Punta Mulata Producciones SAS</v>
          </cell>
          <cell r="E3382" t="str">
            <v>PUNTA MULATA PRODUCCIONES SAS</v>
          </cell>
          <cell r="F3382" t="str">
            <v>NIT</v>
          </cell>
          <cell r="G3382">
            <v>900525897</v>
          </cell>
          <cell r="H3382">
            <v>900525897</v>
          </cell>
          <cell r="I3382">
            <v>8</v>
          </cell>
          <cell r="K3382" t="str">
            <v>Jurídica</v>
          </cell>
          <cell r="L3382" t="str">
            <v>2 Jurídica</v>
          </cell>
          <cell r="M3382" t="str">
            <v>2 Privada (1)</v>
          </cell>
          <cell r="N3382" t="str">
            <v>3 Privadas (2)</v>
          </cell>
          <cell r="O3382" t="str">
            <v>1 Nacional</v>
          </cell>
          <cell r="Q3382" t="str">
            <v>3 3. Único Contratista</v>
          </cell>
          <cell r="U3382">
            <v>52777917</v>
          </cell>
          <cell r="V3382" t="str">
            <v>JUANA MARCELA GONZALEZ DIAZ</v>
          </cell>
        </row>
        <row r="3383">
          <cell r="C3383" t="str">
            <v>PUFA-268-2024</v>
          </cell>
          <cell r="D3383" t="str">
            <v>11:11 Films y Tv SAS</v>
          </cell>
          <cell r="E3383" t="str">
            <v>11:11 FILMS Y TV SAS</v>
          </cell>
          <cell r="F3383" t="str">
            <v>NIT</v>
          </cell>
          <cell r="G3383">
            <v>901108889</v>
          </cell>
          <cell r="H3383">
            <v>901108889</v>
          </cell>
          <cell r="I3383">
            <v>4</v>
          </cell>
          <cell r="K3383" t="str">
            <v>Jurídica</v>
          </cell>
          <cell r="L3383" t="str">
            <v>2 Jurídica</v>
          </cell>
          <cell r="M3383" t="str">
            <v>2 Privada (1)</v>
          </cell>
          <cell r="N3383" t="str">
            <v>3 Privadas (2)</v>
          </cell>
          <cell r="O3383" t="str">
            <v>1 Nacional</v>
          </cell>
          <cell r="Q3383" t="str">
            <v>3 3. Único Contratista</v>
          </cell>
          <cell r="U3383">
            <v>80091982</v>
          </cell>
          <cell r="V3383" t="str">
            <v>Juan Jose Cardona Molano</v>
          </cell>
        </row>
        <row r="3384">
          <cell r="C3384" t="str">
            <v>PUFA-269-2024</v>
          </cell>
          <cell r="D3384" t="str">
            <v>EL CICLON FILMS S.A.S</v>
          </cell>
          <cell r="E3384" t="str">
            <v>EL CICLON FILMS SAS</v>
          </cell>
          <cell r="F3384" t="str">
            <v>NIT</v>
          </cell>
          <cell r="G3384">
            <v>901294731</v>
          </cell>
          <cell r="H3384">
            <v>901294731</v>
          </cell>
          <cell r="I3384">
            <v>5</v>
          </cell>
          <cell r="K3384" t="str">
            <v>Jurídica</v>
          </cell>
          <cell r="L3384" t="str">
            <v>2 Jurídica</v>
          </cell>
          <cell r="M3384" t="str">
            <v>2 Privada (1)</v>
          </cell>
          <cell r="N3384" t="str">
            <v>3 Privadas (2)</v>
          </cell>
          <cell r="O3384" t="str">
            <v>1 Nacional</v>
          </cell>
          <cell r="Q3384" t="str">
            <v>3 3. Único Contratista</v>
          </cell>
          <cell r="U3384">
            <v>80168289</v>
          </cell>
          <cell r="V3384" t="str">
            <v>ALVARO ALEXIS MANRIQUE JACOME</v>
          </cell>
        </row>
        <row r="3385">
          <cell r="C3385" t="str">
            <v>PUFA-270-2024</v>
          </cell>
          <cell r="D3385" t="str">
            <v>MI PRODUCTORA S.A.S.</v>
          </cell>
          <cell r="E3385" t="str">
            <v>MI PRODUCTORA S.A.S</v>
          </cell>
          <cell r="F3385" t="str">
            <v>NIT</v>
          </cell>
          <cell r="G3385">
            <v>900734598</v>
          </cell>
          <cell r="H3385">
            <v>900734598</v>
          </cell>
          <cell r="I3385">
            <v>7</v>
          </cell>
          <cell r="K3385" t="str">
            <v>Jurídica</v>
          </cell>
          <cell r="L3385" t="str">
            <v>2 Jurídica</v>
          </cell>
          <cell r="M3385" t="str">
            <v>2 Privada (1)</v>
          </cell>
          <cell r="N3385" t="str">
            <v>3 Privadas (2)</v>
          </cell>
          <cell r="O3385" t="str">
            <v>1 Nacional</v>
          </cell>
          <cell r="Q3385" t="str">
            <v>3 3. Único Contratista</v>
          </cell>
          <cell r="U3385">
            <v>1014187537</v>
          </cell>
          <cell r="V3385" t="str">
            <v>GINA BRIGGITTE RINCON NIÑO</v>
          </cell>
        </row>
        <row r="3386">
          <cell r="C3386" t="str">
            <v>PUFA-271-2024</v>
          </cell>
          <cell r="D3386" t="str">
            <v>MNESIA FILMS SAS</v>
          </cell>
          <cell r="E3386" t="str">
            <v>MNESIA FILMS S.A.S.</v>
          </cell>
          <cell r="F3386" t="str">
            <v>NIT</v>
          </cell>
          <cell r="G3386">
            <v>901019325</v>
          </cell>
          <cell r="H3386">
            <v>901019325</v>
          </cell>
          <cell r="I3386">
            <v>0</v>
          </cell>
          <cell r="K3386" t="str">
            <v>Jurídica</v>
          </cell>
          <cell r="L3386" t="str">
            <v>2 Jurídica</v>
          </cell>
          <cell r="M3386" t="str">
            <v>2 Privada (1)</v>
          </cell>
          <cell r="N3386" t="str">
            <v>3 Privadas (2)</v>
          </cell>
          <cell r="O3386" t="str">
            <v>1 Nacional</v>
          </cell>
          <cell r="Q3386" t="str">
            <v>3 3. Único Contratista</v>
          </cell>
          <cell r="U3386">
            <v>1088284376</v>
          </cell>
          <cell r="V3386" t="str">
            <v>LAURA ANDREA TABORDA MARTINEZ</v>
          </cell>
        </row>
        <row r="3387">
          <cell r="C3387" t="str">
            <v>PUFA-272-2024</v>
          </cell>
          <cell r="D3387" t="str">
            <v>MNESIA FILMS SAS</v>
          </cell>
          <cell r="E3387" t="str">
            <v>MNESIA FILMS S.A.S.</v>
          </cell>
          <cell r="F3387" t="str">
            <v>NIT</v>
          </cell>
          <cell r="G3387">
            <v>901019325</v>
          </cell>
          <cell r="H3387">
            <v>901019325</v>
          </cell>
          <cell r="I3387">
            <v>0</v>
          </cell>
          <cell r="K3387" t="str">
            <v>Jurídica</v>
          </cell>
          <cell r="L3387" t="str">
            <v>2 Jurídica</v>
          </cell>
          <cell r="M3387" t="str">
            <v>2 Privada (1)</v>
          </cell>
          <cell r="N3387" t="str">
            <v>3 Privadas (2)</v>
          </cell>
          <cell r="O3387" t="str">
            <v>1 Nacional</v>
          </cell>
          <cell r="Q3387" t="str">
            <v>3 3. Único Contratista</v>
          </cell>
          <cell r="U3387">
            <v>1088284376</v>
          </cell>
          <cell r="V3387" t="str">
            <v>LAURA ANDREA TABORDA MARTINEZ</v>
          </cell>
        </row>
        <row r="3388">
          <cell r="C3388" t="str">
            <v>PUFA-273-2024</v>
          </cell>
          <cell r="D3388" t="str">
            <v>MOCCA FILMS SAS</v>
          </cell>
          <cell r="E3388" t="str">
            <v>MOCCA FILMS S.A.S</v>
          </cell>
          <cell r="F3388" t="str">
            <v>NIT</v>
          </cell>
          <cell r="G3388">
            <v>900971135</v>
          </cell>
          <cell r="H3388">
            <v>900971135</v>
          </cell>
          <cell r="I3388">
            <v>6</v>
          </cell>
          <cell r="K3388" t="str">
            <v>Jurídica</v>
          </cell>
          <cell r="L3388" t="str">
            <v>2 Jurídica</v>
          </cell>
          <cell r="M3388" t="str">
            <v>2 Privada (1)</v>
          </cell>
          <cell r="N3388" t="str">
            <v>3 Privadas (2)</v>
          </cell>
          <cell r="O3388" t="str">
            <v>1 Nacional</v>
          </cell>
          <cell r="Q3388" t="str">
            <v>3 3. Único Contratista</v>
          </cell>
          <cell r="U3388">
            <v>1026575959</v>
          </cell>
          <cell r="V3388" t="str">
            <v>SEBASTIAN DAVID MOYA CAMARGO</v>
          </cell>
        </row>
        <row r="3389">
          <cell r="C3389" t="str">
            <v>PUFA-274-2024</v>
          </cell>
          <cell r="D3389" t="str">
            <v>MI PRODUCTORA S.A.S.</v>
          </cell>
          <cell r="E3389" t="str">
            <v>MI PRODUCTORA S.A.S</v>
          </cell>
          <cell r="F3389" t="str">
            <v>NIT</v>
          </cell>
          <cell r="G3389">
            <v>900734598</v>
          </cell>
          <cell r="H3389">
            <v>900734598</v>
          </cell>
          <cell r="I3389">
            <v>7</v>
          </cell>
          <cell r="K3389" t="str">
            <v>Jurídica</v>
          </cell>
          <cell r="L3389" t="str">
            <v>2 Jurídica</v>
          </cell>
          <cell r="M3389" t="str">
            <v>2 Privada (1)</v>
          </cell>
          <cell r="N3389" t="str">
            <v>3 Privadas (2)</v>
          </cell>
          <cell r="O3389" t="str">
            <v>1 Nacional</v>
          </cell>
          <cell r="Q3389" t="str">
            <v>3 3. Único Contratista</v>
          </cell>
          <cell r="U3389">
            <v>1014187537</v>
          </cell>
          <cell r="V3389" t="str">
            <v>GINA BRIGGITTE RINCON NIÑO</v>
          </cell>
        </row>
        <row r="3390">
          <cell r="C3390" t="str">
            <v>PUFA-275-2024</v>
          </cell>
          <cell r="D3390" t="str">
            <v>RCNTelevision S.A.</v>
          </cell>
          <cell r="E3390" t="str">
            <v>RCN TELEVISION S.A.</v>
          </cell>
          <cell r="F3390" t="str">
            <v>NIT</v>
          </cell>
          <cell r="G3390">
            <v>830029703</v>
          </cell>
          <cell r="H3390">
            <v>830029703</v>
          </cell>
          <cell r="I3390">
            <v>7</v>
          </cell>
          <cell r="K3390" t="str">
            <v>Jurídica</v>
          </cell>
          <cell r="L3390" t="str">
            <v>2 Jurídica</v>
          </cell>
          <cell r="M3390" t="str">
            <v>2 Privada (1)</v>
          </cell>
          <cell r="N3390" t="str">
            <v>3 Privadas (2)</v>
          </cell>
          <cell r="O3390" t="str">
            <v>1 Nacional</v>
          </cell>
          <cell r="Q3390" t="str">
            <v>3 3. Único Contratista</v>
          </cell>
          <cell r="U3390">
            <v>19302930</v>
          </cell>
          <cell r="V3390" t="str">
            <v>Juan Fernando Ujueta Lopez</v>
          </cell>
        </row>
        <row r="3391">
          <cell r="C3391" t="str">
            <v>PUFA-276-2024</v>
          </cell>
          <cell r="D3391" t="str">
            <v>RCNTelevision S.A.</v>
          </cell>
          <cell r="E3391" t="str">
            <v>RCN TELEVISION S.A.</v>
          </cell>
          <cell r="F3391" t="str">
            <v>NIT</v>
          </cell>
          <cell r="G3391">
            <v>830029703</v>
          </cell>
          <cell r="H3391">
            <v>830029703</v>
          </cell>
          <cell r="I3391">
            <v>7</v>
          </cell>
          <cell r="K3391" t="str">
            <v>Jurídica</v>
          </cell>
          <cell r="L3391" t="str">
            <v>2 Jurídica</v>
          </cell>
          <cell r="M3391" t="str">
            <v>2 Privada (1)</v>
          </cell>
          <cell r="N3391" t="str">
            <v>3 Privadas (2)</v>
          </cell>
          <cell r="O3391" t="str">
            <v>1 Nacional</v>
          </cell>
          <cell r="Q3391" t="str">
            <v>3 3. Único Contratista</v>
          </cell>
          <cell r="U3391">
            <v>19302930</v>
          </cell>
          <cell r="V3391" t="str">
            <v>Juan Fernando Ujueta Lopez</v>
          </cell>
        </row>
        <row r="3392">
          <cell r="C3392" t="str">
            <v>PUFA-277-2024</v>
          </cell>
          <cell r="D3392" t="str">
            <v>MNESIA FILMS SAS</v>
          </cell>
          <cell r="E3392" t="str">
            <v>MNESIA FILMS S.A.S.</v>
          </cell>
          <cell r="F3392" t="str">
            <v>NIT</v>
          </cell>
          <cell r="G3392">
            <v>901019325</v>
          </cell>
          <cell r="H3392">
            <v>901019325</v>
          </cell>
          <cell r="I3392">
            <v>0</v>
          </cell>
          <cell r="K3392" t="str">
            <v>Jurídica</v>
          </cell>
          <cell r="L3392" t="str">
            <v>2 Jurídica</v>
          </cell>
          <cell r="M3392" t="str">
            <v>2 Privada (1)</v>
          </cell>
          <cell r="N3392" t="str">
            <v>3 Privadas (2)</v>
          </cell>
          <cell r="O3392" t="str">
            <v>1 Nacional</v>
          </cell>
          <cell r="Q3392" t="str">
            <v>3 3. Único Contratista</v>
          </cell>
          <cell r="U3392">
            <v>1088284376</v>
          </cell>
          <cell r="V3392" t="str">
            <v>LAURA ANDREA TABORDA MARTINEZ</v>
          </cell>
        </row>
        <row r="3393">
          <cell r="C3393" t="str">
            <v>PUFA-278-2024</v>
          </cell>
          <cell r="D3393" t="str">
            <v>MOCCA FILMS SAS</v>
          </cell>
          <cell r="E3393" t="str">
            <v>MOCCA FILMS S.A.S</v>
          </cell>
          <cell r="F3393" t="str">
            <v>NIT</v>
          </cell>
          <cell r="G3393">
            <v>900971135</v>
          </cell>
          <cell r="H3393">
            <v>900971135</v>
          </cell>
          <cell r="I3393">
            <v>6</v>
          </cell>
          <cell r="K3393" t="str">
            <v>Jurídica</v>
          </cell>
          <cell r="L3393" t="str">
            <v>2 Jurídica</v>
          </cell>
          <cell r="M3393" t="str">
            <v>2 Privada (1)</v>
          </cell>
          <cell r="N3393" t="str">
            <v>3 Privadas (2)</v>
          </cell>
          <cell r="O3393" t="str">
            <v>1 Nacional</v>
          </cell>
          <cell r="Q3393" t="str">
            <v>3 3. Único Contratista</v>
          </cell>
          <cell r="U3393">
            <v>1026575959</v>
          </cell>
          <cell r="V3393" t="str">
            <v>SEBASTIAN DAVID MOYA CAMARGO</v>
          </cell>
        </row>
        <row r="3394">
          <cell r="C3394" t="str">
            <v>PUFA-279-2024</v>
          </cell>
          <cell r="D3394" t="str">
            <v>MOCCA FILMS SAS</v>
          </cell>
          <cell r="E3394" t="str">
            <v>MOCCA FILMS S.A.S</v>
          </cell>
          <cell r="F3394" t="str">
            <v>NIT</v>
          </cell>
          <cell r="G3394">
            <v>900971135</v>
          </cell>
          <cell r="H3394">
            <v>900971135</v>
          </cell>
          <cell r="I3394">
            <v>6</v>
          </cell>
          <cell r="K3394" t="str">
            <v>Jurídica</v>
          </cell>
          <cell r="L3394" t="str">
            <v>2 Jurídica</v>
          </cell>
          <cell r="M3394" t="str">
            <v>2 Privada (1)</v>
          </cell>
          <cell r="N3394" t="str">
            <v>3 Privadas (2)</v>
          </cell>
          <cell r="O3394" t="str">
            <v>1 Nacional</v>
          </cell>
          <cell r="Q3394" t="str">
            <v>3 3. Único Contratista</v>
          </cell>
          <cell r="U3394">
            <v>1026575959</v>
          </cell>
          <cell r="V3394" t="str">
            <v>SEBASTIAN DAVID MOYA CAMARGO</v>
          </cell>
        </row>
        <row r="3395">
          <cell r="C3395" t="str">
            <v>PUFA-280-2024</v>
          </cell>
          <cell r="D3395" t="str">
            <v>11:11 Films y Tv SAS</v>
          </cell>
          <cell r="E3395" t="str">
            <v>11:11 FILMS Y TV SAS</v>
          </cell>
          <cell r="F3395" t="str">
            <v>NIT</v>
          </cell>
          <cell r="G3395">
            <v>901108889</v>
          </cell>
          <cell r="H3395">
            <v>901108889</v>
          </cell>
          <cell r="I3395">
            <v>4</v>
          </cell>
          <cell r="K3395" t="str">
            <v>Jurídica</v>
          </cell>
          <cell r="L3395" t="str">
            <v>2 Jurídica</v>
          </cell>
          <cell r="M3395" t="str">
            <v>2 Privada (1)</v>
          </cell>
          <cell r="N3395" t="str">
            <v>3 Privadas (2)</v>
          </cell>
          <cell r="O3395" t="str">
            <v>1 Nacional</v>
          </cell>
          <cell r="Q3395" t="str">
            <v>3 3. Único Contratista</v>
          </cell>
          <cell r="U3395">
            <v>80091982</v>
          </cell>
          <cell r="V3395" t="str">
            <v>Juan Jose Cardona Molano</v>
          </cell>
        </row>
        <row r="3396">
          <cell r="C3396" t="str">
            <v>PUFA-281-2024</v>
          </cell>
          <cell r="D3396" t="str">
            <v>MOCCA FILMS SAS</v>
          </cell>
          <cell r="E3396" t="str">
            <v>MOCCA FILMS S.A.S</v>
          </cell>
          <cell r="F3396" t="str">
            <v>NIT</v>
          </cell>
          <cell r="G3396">
            <v>900971135</v>
          </cell>
          <cell r="H3396">
            <v>900971135</v>
          </cell>
          <cell r="I3396">
            <v>6</v>
          </cell>
          <cell r="K3396" t="str">
            <v>Jurídica</v>
          </cell>
          <cell r="L3396" t="str">
            <v>2 Jurídica</v>
          </cell>
          <cell r="M3396" t="str">
            <v>2 Privada (1)</v>
          </cell>
          <cell r="N3396" t="str">
            <v>3 Privadas (2)</v>
          </cell>
          <cell r="O3396" t="str">
            <v>1 Nacional</v>
          </cell>
          <cell r="Q3396" t="str">
            <v>3 3. Único Contratista</v>
          </cell>
          <cell r="U3396">
            <v>1026575959</v>
          </cell>
          <cell r="V3396" t="str">
            <v>SEBASTIAN DAVID MOYA CAMARGO</v>
          </cell>
        </row>
        <row r="3397">
          <cell r="C3397" t="str">
            <v>PUFA-282-2024</v>
          </cell>
          <cell r="D3397" t="str">
            <v>MOCCA FILMS SAS</v>
          </cell>
          <cell r="E3397" t="str">
            <v>MOCCA FILMS S.A.S</v>
          </cell>
          <cell r="F3397" t="str">
            <v>NIT</v>
          </cell>
          <cell r="G3397">
            <v>900971135</v>
          </cell>
          <cell r="H3397">
            <v>900971135</v>
          </cell>
          <cell r="I3397">
            <v>6</v>
          </cell>
          <cell r="K3397" t="str">
            <v>Jurídica</v>
          </cell>
          <cell r="L3397" t="str">
            <v>2 Jurídica</v>
          </cell>
          <cell r="M3397" t="str">
            <v>2 Privada (1)</v>
          </cell>
          <cell r="N3397" t="str">
            <v>3 Privadas (2)</v>
          </cell>
          <cell r="O3397" t="str">
            <v>1 Nacional</v>
          </cell>
          <cell r="Q3397" t="str">
            <v>3 3. Único Contratista</v>
          </cell>
          <cell r="U3397">
            <v>1026575959</v>
          </cell>
          <cell r="V3397" t="str">
            <v>SEBASTIAN DAVID MOYA CAMARGO</v>
          </cell>
        </row>
        <row r="3398">
          <cell r="C3398" t="str">
            <v>PUFA-283-2024</v>
          </cell>
          <cell r="D3398" t="str">
            <v>LOVE PRODUCCIONES S.A.S.</v>
          </cell>
          <cell r="E3398" t="str">
            <v>L O V E P R O D U C C I O N E S SAS</v>
          </cell>
          <cell r="F3398" t="str">
            <v>NIT</v>
          </cell>
          <cell r="G3398">
            <v>900464950</v>
          </cell>
          <cell r="H3398">
            <v>900464950</v>
          </cell>
          <cell r="I3398">
            <v>8</v>
          </cell>
          <cell r="K3398" t="str">
            <v>Jurídica</v>
          </cell>
          <cell r="L3398" t="str">
            <v>2 Jurídica</v>
          </cell>
          <cell r="M3398" t="str">
            <v>2 Privada (1)</v>
          </cell>
          <cell r="N3398" t="str">
            <v>3 Privadas (2)</v>
          </cell>
          <cell r="O3398" t="str">
            <v>1 Nacional</v>
          </cell>
          <cell r="Q3398" t="str">
            <v>3 3. Único Contratista</v>
          </cell>
          <cell r="U3398">
            <v>52780351</v>
          </cell>
          <cell r="V3398" t="str">
            <v>DANIA MARGARITA LOZADA PEREZ</v>
          </cell>
        </row>
        <row r="3399">
          <cell r="C3399" t="str">
            <v>PUFA-284-2024</v>
          </cell>
          <cell r="D3399" t="str">
            <v>LA PRE SAS</v>
          </cell>
          <cell r="E3399" t="str">
            <v>LA PRE S.A.S</v>
          </cell>
          <cell r="F3399" t="str">
            <v>NIT</v>
          </cell>
          <cell r="G3399">
            <v>900981255</v>
          </cell>
          <cell r="H3399">
            <v>900981255</v>
          </cell>
          <cell r="I3399">
            <v>4</v>
          </cell>
          <cell r="K3399" t="str">
            <v>Jurídica</v>
          </cell>
          <cell r="L3399" t="str">
            <v>2 Jurídica</v>
          </cell>
          <cell r="M3399" t="str">
            <v>2 Privada (1)</v>
          </cell>
          <cell r="N3399" t="str">
            <v>3 Privadas (2)</v>
          </cell>
          <cell r="O3399" t="str">
            <v>1 Nacional</v>
          </cell>
          <cell r="Q3399" t="str">
            <v>3 3. Único Contratista</v>
          </cell>
          <cell r="U3399">
            <v>53108497</v>
          </cell>
          <cell r="V3399" t="str">
            <v>CATALINA RESTREPO GALVIS</v>
          </cell>
        </row>
        <row r="3400">
          <cell r="C3400" t="str">
            <v>PUFA-285-2024</v>
          </cell>
          <cell r="D3400" t="str">
            <v>LA PRE SAS</v>
          </cell>
          <cell r="E3400" t="str">
            <v>LA PRE S.A.S</v>
          </cell>
          <cell r="F3400" t="str">
            <v>NIT</v>
          </cell>
          <cell r="G3400">
            <v>900981255</v>
          </cell>
          <cell r="H3400">
            <v>900981255</v>
          </cell>
          <cell r="I3400">
            <v>4</v>
          </cell>
          <cell r="K3400" t="str">
            <v>Jurídica</v>
          </cell>
          <cell r="L3400" t="str">
            <v>2 Jurídica</v>
          </cell>
          <cell r="M3400" t="str">
            <v>2 Privada (1)</v>
          </cell>
          <cell r="N3400" t="str">
            <v>3 Privadas (2)</v>
          </cell>
          <cell r="O3400" t="str">
            <v>1 Nacional</v>
          </cell>
          <cell r="Q3400" t="str">
            <v>3 3. Único Contratista</v>
          </cell>
          <cell r="U3400">
            <v>53108497</v>
          </cell>
          <cell r="V3400" t="str">
            <v>CATALINA RESTREPO GALVIS</v>
          </cell>
        </row>
        <row r="3401">
          <cell r="C3401" t="str">
            <v>PUFA-286-2024</v>
          </cell>
          <cell r="D3401" t="str">
            <v>LA PRE SAS</v>
          </cell>
          <cell r="E3401" t="str">
            <v>LA PRE S.A.S</v>
          </cell>
          <cell r="F3401" t="str">
            <v>NIT</v>
          </cell>
          <cell r="G3401">
            <v>900981255</v>
          </cell>
          <cell r="H3401">
            <v>900981255</v>
          </cell>
          <cell r="I3401">
            <v>4</v>
          </cell>
          <cell r="K3401" t="str">
            <v>Jurídica</v>
          </cell>
          <cell r="L3401" t="str">
            <v>2 Jurídica</v>
          </cell>
          <cell r="M3401" t="str">
            <v>2 Privada (1)</v>
          </cell>
          <cell r="N3401" t="str">
            <v>3 Privadas (2)</v>
          </cell>
          <cell r="O3401" t="str">
            <v>1 Nacional</v>
          </cell>
          <cell r="Q3401" t="str">
            <v>3 3. Único Contratista</v>
          </cell>
          <cell r="U3401">
            <v>53108497</v>
          </cell>
          <cell r="V3401" t="str">
            <v>CATALINA RESTREPO GALVIS</v>
          </cell>
        </row>
        <row r="3402">
          <cell r="C3402" t="str">
            <v>PUFA-287-2024</v>
          </cell>
          <cell r="D3402" t="str">
            <v>11:11 Films y Tv SAS</v>
          </cell>
          <cell r="E3402" t="str">
            <v>11:11 FILMS Y TV SAS</v>
          </cell>
          <cell r="F3402" t="str">
            <v>NIT</v>
          </cell>
          <cell r="G3402">
            <v>901108889</v>
          </cell>
          <cell r="H3402">
            <v>901108889</v>
          </cell>
          <cell r="I3402">
            <v>4</v>
          </cell>
          <cell r="K3402" t="str">
            <v>Jurídica</v>
          </cell>
          <cell r="L3402" t="str">
            <v>2 Jurídica</v>
          </cell>
          <cell r="M3402" t="str">
            <v>2 Privada (1)</v>
          </cell>
          <cell r="N3402" t="str">
            <v>3 Privadas (2)</v>
          </cell>
          <cell r="O3402" t="str">
            <v>1 Nacional</v>
          </cell>
          <cell r="Q3402" t="str">
            <v>3 3. Único Contratista</v>
          </cell>
          <cell r="U3402">
            <v>80091982</v>
          </cell>
          <cell r="V3402" t="str">
            <v>Juan Jose Cardona Molano</v>
          </cell>
        </row>
        <row r="3403">
          <cell r="C3403" t="str">
            <v>PUFA-288-2024</v>
          </cell>
          <cell r="D3403" t="str">
            <v>MNESIA FILMS SAS</v>
          </cell>
          <cell r="E3403" t="str">
            <v>MNESIA FILMS S.A.S.</v>
          </cell>
          <cell r="F3403" t="str">
            <v>NIT</v>
          </cell>
          <cell r="G3403">
            <v>901019325</v>
          </cell>
          <cell r="H3403">
            <v>901019325</v>
          </cell>
          <cell r="I3403">
            <v>0</v>
          </cell>
          <cell r="J3403" t="str">
            <v>1 Contratista</v>
          </cell>
          <cell r="K3403" t="str">
            <v>Jurídica</v>
          </cell>
          <cell r="L3403" t="str">
            <v>2 Jurídica</v>
          </cell>
          <cell r="M3403" t="str">
            <v>2 Privada (1)</v>
          </cell>
          <cell r="N3403" t="str">
            <v>3 Privadas (2)</v>
          </cell>
          <cell r="O3403" t="str">
            <v>1 Nacional</v>
          </cell>
          <cell r="P3403" t="str">
            <v>CALLE 9 # 14 A 88 T19 A604 SOL NACIENTE MOSQUERA CUNDINAMARCA</v>
          </cell>
          <cell r="Q3403" t="str">
            <v>3 3. Único Contratista</v>
          </cell>
          <cell r="R3403" t="str">
            <v>FEMENINO</v>
          </cell>
          <cell r="S3403">
            <v>33173</v>
          </cell>
          <cell r="T3403" t="str">
            <v>mnesiafilms@gmail.com</v>
          </cell>
          <cell r="U3403">
            <v>1088284376</v>
          </cell>
          <cell r="V3403" t="str">
            <v>LAURA ANDREA TABORDA MARTINEZ</v>
          </cell>
        </row>
        <row r="3404">
          <cell r="C3404" t="str">
            <v>PUFA-289-2024</v>
          </cell>
          <cell r="D3404" t="str">
            <v>MNESIA FILMS SAS</v>
          </cell>
          <cell r="E3404" t="str">
            <v>MNESIA FILMS S.A.S.</v>
          </cell>
          <cell r="F3404" t="str">
            <v>NIT</v>
          </cell>
          <cell r="G3404">
            <v>901019325</v>
          </cell>
          <cell r="H3404">
            <v>901019325</v>
          </cell>
          <cell r="I3404">
            <v>0</v>
          </cell>
          <cell r="J3404" t="str">
            <v>1 Contratista</v>
          </cell>
          <cell r="K3404" t="str">
            <v>Jurídica</v>
          </cell>
          <cell r="L3404" t="str">
            <v>2 Jurídica</v>
          </cell>
          <cell r="M3404" t="str">
            <v>2 Privada (1)</v>
          </cell>
          <cell r="N3404" t="str">
            <v>3 Privadas (2)</v>
          </cell>
          <cell r="O3404" t="str">
            <v>1 Nacional</v>
          </cell>
          <cell r="P3404" t="str">
            <v>CALLE 9 # 14 A 88 T19 A604 SOL NACIENTE MOSQUERA CUNDINAMARCA</v>
          </cell>
          <cell r="Q3404" t="str">
            <v>3 3. Único Contratista</v>
          </cell>
          <cell r="R3404" t="str">
            <v>FEMENINO</v>
          </cell>
          <cell r="S3404">
            <v>33173</v>
          </cell>
          <cell r="T3404" t="str">
            <v>mnesiafilms@gmail.com</v>
          </cell>
          <cell r="U3404">
            <v>1088284376</v>
          </cell>
          <cell r="V3404" t="str">
            <v>LAURA ANDREA TABORDA MARTINEZ</v>
          </cell>
        </row>
        <row r="3405">
          <cell r="C3405" t="str">
            <v>PUFA-290-2024</v>
          </cell>
          <cell r="D3405" t="str">
            <v>Un Par de Gatos S.A.S.</v>
          </cell>
          <cell r="E3405" t="str">
            <v>UN PAR DE GATOS S A S</v>
          </cell>
          <cell r="F3405" t="str">
            <v>NIT</v>
          </cell>
          <cell r="G3405">
            <v>900557022</v>
          </cell>
          <cell r="H3405">
            <v>900557022</v>
          </cell>
          <cell r="I3405">
            <v>8</v>
          </cell>
          <cell r="J3405" t="str">
            <v>1 Contratista</v>
          </cell>
          <cell r="K3405" t="str">
            <v>Jurídica</v>
          </cell>
          <cell r="L3405" t="str">
            <v>2 Jurídica</v>
          </cell>
          <cell r="M3405" t="str">
            <v>2 Privada (1)</v>
          </cell>
          <cell r="N3405" t="str">
            <v>3 Privadas (2)</v>
          </cell>
          <cell r="O3405" t="str">
            <v>1 Nacional</v>
          </cell>
          <cell r="P3405" t="str">
            <v>calle 54a #6-38 of. 201</v>
          </cell>
          <cell r="Q3405" t="str">
            <v>3 3. Único Contratista</v>
          </cell>
          <cell r="R3405" t="str">
            <v>MASCULINO</v>
          </cell>
          <cell r="S3405">
            <v>27715</v>
          </cell>
          <cell r="T3405" t="str">
            <v>giovanni@unpardegatos.com</v>
          </cell>
          <cell r="U3405">
            <v>79648583</v>
          </cell>
          <cell r="V3405" t="str">
            <v>Jersson Giovanni Guerrero Calderon</v>
          </cell>
        </row>
        <row r="3406">
          <cell r="C3406" t="str">
            <v>PUFA-291-2024</v>
          </cell>
          <cell r="D3406" t="str">
            <v>HIPER NEXT MEDIAS SAS</v>
          </cell>
          <cell r="E3406" t="str">
            <v>HIPER NEXT MEDIA S.A.S.</v>
          </cell>
          <cell r="F3406" t="str">
            <v>NIT</v>
          </cell>
          <cell r="G3406">
            <v>900420636</v>
          </cell>
          <cell r="H3406">
            <v>900420636</v>
          </cell>
          <cell r="I3406">
            <v>0</v>
          </cell>
          <cell r="J3406" t="str">
            <v>1 Contratista</v>
          </cell>
          <cell r="K3406" t="str">
            <v>Jurídica</v>
          </cell>
          <cell r="L3406" t="str">
            <v>2 Jurídica</v>
          </cell>
          <cell r="M3406" t="str">
            <v>2 Privada (1)</v>
          </cell>
          <cell r="N3406" t="str">
            <v>3 Privadas (2)</v>
          </cell>
          <cell r="O3406" t="str">
            <v>1 Nacional</v>
          </cell>
          <cell r="P3406" t="str">
            <v>CR 66 97 46</v>
          </cell>
          <cell r="Q3406" t="str">
            <v>3 3. Único Contratista</v>
          </cell>
          <cell r="R3406" t="str">
            <v>MASCULINO</v>
          </cell>
          <cell r="S3406">
            <v>28205</v>
          </cell>
          <cell r="T3406" t="str">
            <v>contabilidad@hipernextmedia.com</v>
          </cell>
          <cell r="U3406">
            <v>79907785</v>
          </cell>
          <cell r="V3406" t="str">
            <v>CARLOS ENRIQUE FORERO SALDARRIAGA</v>
          </cell>
        </row>
        <row r="3407">
          <cell r="C3407" t="str">
            <v>PUFA-292-2024</v>
          </cell>
          <cell r="D3407" t="str">
            <v>8KFILMS</v>
          </cell>
          <cell r="E3407" t="str">
            <v>8K FILMS SAS</v>
          </cell>
          <cell r="F3407" t="str">
            <v>NIT</v>
          </cell>
          <cell r="G3407">
            <v>901077188</v>
          </cell>
          <cell r="H3407">
            <v>901077188</v>
          </cell>
          <cell r="I3407">
            <v>5</v>
          </cell>
          <cell r="J3407" t="str">
            <v>1 Contratista</v>
          </cell>
          <cell r="K3407" t="str">
            <v>Jurídica</v>
          </cell>
          <cell r="L3407" t="str">
            <v>2 Jurídica</v>
          </cell>
          <cell r="M3407" t="str">
            <v>2 Privada (1)</v>
          </cell>
          <cell r="N3407" t="str">
            <v>3 Privadas (2)</v>
          </cell>
          <cell r="O3407" t="str">
            <v>1 Nacional</v>
          </cell>
          <cell r="P3407" t="str">
            <v>CRA 29B # 72-58</v>
          </cell>
          <cell r="Q3407" t="str">
            <v>3 3. Único Contratista</v>
          </cell>
          <cell r="R3407" t="str">
            <v>FEMENINO</v>
          </cell>
          <cell r="S3407">
            <v>31290</v>
          </cell>
          <cell r="T3407" t="str">
            <v>TALENTO8K@GMAIL.COM</v>
          </cell>
          <cell r="U3407">
            <v>53103152</v>
          </cell>
          <cell r="V3407" t="str">
            <v>CLAUDIA SANTISTEBAN FRANCO</v>
          </cell>
        </row>
        <row r="3408">
          <cell r="C3408" t="str">
            <v>PUFA-293-2024</v>
          </cell>
          <cell r="D3408" t="str">
            <v>8KFILMS</v>
          </cell>
          <cell r="E3408" t="str">
            <v>8K FILMS SAS</v>
          </cell>
          <cell r="F3408" t="str">
            <v>NIT</v>
          </cell>
          <cell r="G3408">
            <v>901077188</v>
          </cell>
          <cell r="H3408">
            <v>901077188</v>
          </cell>
          <cell r="I3408">
            <v>5</v>
          </cell>
          <cell r="J3408" t="str">
            <v>1 Contratista</v>
          </cell>
          <cell r="K3408" t="str">
            <v>Jurídica</v>
          </cell>
          <cell r="L3408" t="str">
            <v>2 Jurídica</v>
          </cell>
          <cell r="M3408" t="str">
            <v>2 Privada (1)</v>
          </cell>
          <cell r="N3408" t="str">
            <v>3 Privadas (2)</v>
          </cell>
          <cell r="O3408" t="str">
            <v>1 Nacional</v>
          </cell>
          <cell r="P3408" t="str">
            <v>CRA 29B # 72-58</v>
          </cell>
          <cell r="Q3408" t="str">
            <v>3 3. Único Contratista</v>
          </cell>
          <cell r="R3408" t="str">
            <v>FEMENINO</v>
          </cell>
          <cell r="S3408">
            <v>31290</v>
          </cell>
          <cell r="T3408" t="str">
            <v>TALENTO8K@GMAIL.COM</v>
          </cell>
          <cell r="U3408">
            <v>53103152</v>
          </cell>
          <cell r="V3408" t="str">
            <v>CLAUDIA SANTISTEBAN FRANCO</v>
          </cell>
        </row>
        <row r="3409">
          <cell r="C3409" t="str">
            <v>PUFA-294-2024</v>
          </cell>
          <cell r="D3409" t="str">
            <v>MI PRODUCTORA S.A.S.</v>
          </cell>
          <cell r="E3409" t="str">
            <v>MI PRODUCTORA S.A.S</v>
          </cell>
          <cell r="F3409" t="str">
            <v>NIT</v>
          </cell>
          <cell r="G3409">
            <v>900734598</v>
          </cell>
          <cell r="H3409">
            <v>900734598</v>
          </cell>
          <cell r="I3409">
            <v>7</v>
          </cell>
          <cell r="J3409" t="str">
            <v>1 Contratista</v>
          </cell>
          <cell r="K3409" t="str">
            <v>Jurídica</v>
          </cell>
          <cell r="L3409" t="str">
            <v>2 Jurídica</v>
          </cell>
          <cell r="M3409" t="str">
            <v>2 Privada (1)</v>
          </cell>
          <cell r="N3409" t="str">
            <v>3 Privadas (2)</v>
          </cell>
          <cell r="O3409" t="str">
            <v>1 Nacional</v>
          </cell>
          <cell r="P3409" t="str">
            <v>Diagonal 182 No. 20 - 72</v>
          </cell>
          <cell r="Q3409" t="str">
            <v>3 3. Único Contratista</v>
          </cell>
          <cell r="R3409" t="str">
            <v>FEMENINO</v>
          </cell>
          <cell r="S3409">
            <v>31789</v>
          </cell>
          <cell r="T3409" t="str">
            <v>gina.rinconl@gmail.com</v>
          </cell>
          <cell r="U3409">
            <v>1014187537</v>
          </cell>
          <cell r="V3409" t="str">
            <v>GINA BRIGGITTE RINCON NIÑO</v>
          </cell>
        </row>
        <row r="3410">
          <cell r="C3410" t="str">
            <v>PUFA-295-2024</v>
          </cell>
          <cell r="D3410" t="str">
            <v>BUSINESS PARTNERS AND COMPANY S.A.S</v>
          </cell>
          <cell r="E3410" t="str">
            <v>BUSINESS PARTNERS AND COMPANY S.A.S</v>
          </cell>
          <cell r="F3410" t="str">
            <v>NIT</v>
          </cell>
          <cell r="G3410">
            <v>900783618</v>
          </cell>
          <cell r="H3410">
            <v>900783618</v>
          </cell>
          <cell r="I3410">
            <v>5</v>
          </cell>
          <cell r="J3410" t="str">
            <v>1 Contratista</v>
          </cell>
          <cell r="K3410" t="str">
            <v>Jurídica</v>
          </cell>
          <cell r="L3410" t="str">
            <v>2 Jurídica</v>
          </cell>
          <cell r="M3410" t="str">
            <v>2 Privada (1)</v>
          </cell>
          <cell r="N3410" t="str">
            <v>3 Privadas (2)</v>
          </cell>
          <cell r="O3410" t="str">
            <v>1 Nacional</v>
          </cell>
          <cell r="P3410" t="str">
            <v>Carrera 28 # 85A - 24 Piso 2</v>
          </cell>
          <cell r="Q3410" t="str">
            <v>3 3. Único Contratista</v>
          </cell>
          <cell r="R3410" t="str">
            <v>FEMENINO</v>
          </cell>
          <cell r="S3410">
            <v>28191</v>
          </cell>
          <cell r="T3410" t="str">
            <v>produccionaudiovisual88@gmail.com</v>
          </cell>
          <cell r="U3410">
            <v>52316614</v>
          </cell>
          <cell r="V3410" t="str">
            <v>MARTHA LIBIA GARCIA</v>
          </cell>
        </row>
        <row r="3411">
          <cell r="C3411" t="str">
            <v>PUFA-296-2024</v>
          </cell>
          <cell r="D3411" t="str">
            <v>BUSINESS PARTNERS AND COMPANY S.A.S</v>
          </cell>
          <cell r="E3411" t="str">
            <v>BUSINESS PARTNERS AND COMPANY S.A.S</v>
          </cell>
          <cell r="F3411" t="str">
            <v>NIT</v>
          </cell>
          <cell r="G3411">
            <v>900783618</v>
          </cell>
          <cell r="H3411">
            <v>900783618</v>
          </cell>
          <cell r="I3411">
            <v>5</v>
          </cell>
          <cell r="J3411" t="str">
            <v>1 Contratista</v>
          </cell>
          <cell r="K3411" t="str">
            <v>Jurídica</v>
          </cell>
          <cell r="L3411" t="str">
            <v>2 Jurídica</v>
          </cell>
          <cell r="M3411" t="str">
            <v>2 Privada (1)</v>
          </cell>
          <cell r="N3411" t="str">
            <v>3 Privadas (2)</v>
          </cell>
          <cell r="O3411" t="str">
            <v>1 Nacional</v>
          </cell>
          <cell r="P3411" t="str">
            <v>Carrera 28 # 85A - 24 Piso 2</v>
          </cell>
          <cell r="Q3411" t="str">
            <v>3 3. Único Contratista</v>
          </cell>
          <cell r="R3411" t="str">
            <v>FEMENINO</v>
          </cell>
          <cell r="S3411">
            <v>28191</v>
          </cell>
          <cell r="T3411" t="str">
            <v>produccionaudiovisual88@gmail.com</v>
          </cell>
          <cell r="U3411">
            <v>52316614</v>
          </cell>
          <cell r="V3411" t="str">
            <v>MARTHA LIBIA GARCIA</v>
          </cell>
        </row>
        <row r="3412">
          <cell r="C3412" t="str">
            <v>PUFA-297-2024</v>
          </cell>
          <cell r="D3412" t="str">
            <v>DOS KE TRES FILMS SAS</v>
          </cell>
          <cell r="E3412" t="str">
            <v>DOS KE TRES FILMS SAS</v>
          </cell>
          <cell r="F3412" t="str">
            <v>NIT</v>
          </cell>
          <cell r="G3412">
            <v>900716236</v>
          </cell>
          <cell r="H3412">
            <v>900716236</v>
          </cell>
          <cell r="I3412">
            <v>1</v>
          </cell>
          <cell r="J3412" t="str">
            <v>1 Contratista</v>
          </cell>
          <cell r="K3412" t="str">
            <v>Jurídica</v>
          </cell>
          <cell r="L3412" t="str">
            <v>2 Jurídica</v>
          </cell>
          <cell r="M3412" t="str">
            <v>2 Privada (1)</v>
          </cell>
          <cell r="N3412" t="str">
            <v>3 Privadas (2)</v>
          </cell>
          <cell r="O3412" t="str">
            <v>1 Nacional</v>
          </cell>
          <cell r="P3412" t="str">
            <v>KILOMETRO 14 VDA LA TOMA POSTE DE ENERGIA 276 CON GUASA CA LLANO</v>
          </cell>
          <cell r="Q3412" t="str">
            <v>3 3. Único Contratista</v>
          </cell>
          <cell r="R3412" t="str">
            <v>MASCULINO</v>
          </cell>
          <cell r="S3412">
            <v>26655</v>
          </cell>
          <cell r="T3412" t="str">
            <v>Dosketresfilms@gmail.com</v>
          </cell>
          <cell r="U3412">
            <v>79625717</v>
          </cell>
          <cell r="V3412" t="str">
            <v>WILLIAM BARRAGAN</v>
          </cell>
        </row>
        <row r="3413">
          <cell r="C3413" t="str">
            <v>PUFA-298-2024</v>
          </cell>
          <cell r="D3413" t="str">
            <v>DOS KE TRES FILMS SAS</v>
          </cell>
          <cell r="E3413" t="str">
            <v>DOS KE TRES FILMS SAS</v>
          </cell>
          <cell r="F3413" t="str">
            <v>NIT</v>
          </cell>
          <cell r="G3413">
            <v>900716236</v>
          </cell>
          <cell r="H3413">
            <v>900716236</v>
          </cell>
          <cell r="I3413">
            <v>1</v>
          </cell>
          <cell r="J3413" t="str">
            <v>1 Contratista</v>
          </cell>
          <cell r="K3413" t="str">
            <v>Jurídica</v>
          </cell>
          <cell r="L3413" t="str">
            <v>2 Jurídica</v>
          </cell>
          <cell r="M3413" t="str">
            <v>2 Privada (1)</v>
          </cell>
          <cell r="N3413" t="str">
            <v>3 Privadas (2)</v>
          </cell>
          <cell r="O3413" t="str">
            <v>1 Nacional</v>
          </cell>
          <cell r="P3413" t="str">
            <v>KILOMETRO 14 VDA LA TOMA POSTE DE ENERGIA 276 CON GUASA CA LLANO</v>
          </cell>
          <cell r="Q3413" t="str">
            <v>3 3. Único Contratista</v>
          </cell>
          <cell r="R3413" t="str">
            <v>MASCULINO</v>
          </cell>
          <cell r="S3413">
            <v>26655</v>
          </cell>
          <cell r="T3413" t="str">
            <v>Dosketresfilms@gmail.com</v>
          </cell>
          <cell r="U3413">
            <v>79625717</v>
          </cell>
          <cell r="V3413" t="str">
            <v>WILLIAM BARRAGAN</v>
          </cell>
        </row>
        <row r="3414">
          <cell r="C3414" t="str">
            <v>PUFA149-2024</v>
          </cell>
          <cell r="D3414" t="str">
            <v>MI PRODUCTORA S.A.S.</v>
          </cell>
          <cell r="E3414" t="str">
            <v>MI PRODUCTORA S.A.S</v>
          </cell>
          <cell r="F3414" t="str">
            <v>NIT</v>
          </cell>
          <cell r="G3414">
            <v>900734598</v>
          </cell>
          <cell r="H3414">
            <v>900734598</v>
          </cell>
          <cell r="I3414">
            <v>7</v>
          </cell>
          <cell r="K3414" t="str">
            <v>Jurídica</v>
          </cell>
          <cell r="L3414" t="str">
            <v>2 Jurídica</v>
          </cell>
          <cell r="M3414" t="str">
            <v>2 Privada (1)</v>
          </cell>
          <cell r="N3414" t="str">
            <v>3 Privadas (2)</v>
          </cell>
          <cell r="O3414" t="str">
            <v>1 Nacional</v>
          </cell>
          <cell r="Q3414" t="str">
            <v>3 3. Único Contratista</v>
          </cell>
          <cell r="U3414">
            <v>1014187537</v>
          </cell>
          <cell r="V3414" t="str">
            <v>GINA BRIGGITTE RINCON NIÑO</v>
          </cell>
        </row>
        <row r="3415">
          <cell r="C3415" t="str">
            <v>PUFA-319-2024</v>
          </cell>
          <cell r="D3415" t="str">
            <v>11:11 FILMS Y TV SAS</v>
          </cell>
          <cell r="E3415" t="str">
            <v>11:11 FILMS Y TV SAS</v>
          </cell>
          <cell r="G3415">
            <v>901108889</v>
          </cell>
          <cell r="H3415">
            <v>901108889</v>
          </cell>
          <cell r="I3415">
            <v>4</v>
          </cell>
          <cell r="K3415" t="str">
            <v>Jurídica</v>
          </cell>
          <cell r="Q3415" t="str">
            <v>3 3. Único Contratista</v>
          </cell>
          <cell r="U3415">
            <v>80091982</v>
          </cell>
          <cell r="V3415" t="str">
            <v>Juan Jose Cardona Molano</v>
          </cell>
        </row>
        <row r="3416">
          <cell r="C3416" t="str">
            <v>3246-2024</v>
          </cell>
          <cell r="D3416" t="str">
            <v>CARLOS HUMBERTO RIVERA GAITAN</v>
          </cell>
          <cell r="E3416" t="str">
            <v>CARLOS HUMBERTO RIVERA GAITAN</v>
          </cell>
          <cell r="F3416" t="str">
            <v>Cédula de Ciudadania</v>
          </cell>
          <cell r="G3416">
            <v>1070922400</v>
          </cell>
          <cell r="H3416">
            <v>1070922400</v>
          </cell>
          <cell r="I3416">
            <v>5</v>
          </cell>
          <cell r="J3416" t="str">
            <v>1 Contratista</v>
          </cell>
          <cell r="K3416" t="str">
            <v>Natural</v>
          </cell>
          <cell r="L3416" t="str">
            <v>1 Natural</v>
          </cell>
          <cell r="M3416" t="str">
            <v>3 Pública (2-3)</v>
          </cell>
          <cell r="N3416" t="str">
            <v>4 Persona Natural (2)</v>
          </cell>
          <cell r="O3416" t="str">
            <v>1 Nacional</v>
          </cell>
          <cell r="P3416" t="str">
            <v>CALLE 130 F No 100 A 22</v>
          </cell>
          <cell r="Q3416" t="str">
            <v>3 3. Único Contratista</v>
          </cell>
          <cell r="R3416" t="str">
            <v>MASCULINO</v>
          </cell>
          <cell r="S3416">
            <v>34429</v>
          </cell>
          <cell r="T3416" t="str">
            <v>carlos.rivera.ieci@gmail.com</v>
          </cell>
          <cell r="U3416">
            <v>1070922400</v>
          </cell>
          <cell r="V3416" t="str">
            <v>CARLOS HUMBERTO RIVERA GAITAN</v>
          </cell>
        </row>
        <row r="3417">
          <cell r="C3417" t="str">
            <v>3247-2024</v>
          </cell>
          <cell r="D3417" t="str">
            <v>DANIEL CORREA ULLOA</v>
          </cell>
          <cell r="E3417" t="str">
            <v>DANIEL CORREA ULLOA</v>
          </cell>
          <cell r="F3417" t="str">
            <v>Cédula de Ciudadania</v>
          </cell>
          <cell r="G3417">
            <v>79958564</v>
          </cell>
          <cell r="H3417">
            <v>79958564</v>
          </cell>
          <cell r="I3417">
            <v>1</v>
          </cell>
          <cell r="J3417" t="str">
            <v>1 Contratista</v>
          </cell>
          <cell r="K3417" t="str">
            <v>Natural</v>
          </cell>
          <cell r="L3417" t="str">
            <v>1 Natural</v>
          </cell>
          <cell r="M3417" t="str">
            <v>3 Pública (2-3)</v>
          </cell>
          <cell r="N3417" t="str">
            <v>4 Persona Natural (2)</v>
          </cell>
          <cell r="O3417" t="str">
            <v>1 Nacional</v>
          </cell>
          <cell r="P3417" t="str">
            <v>CL 39 29 28 AP 201</v>
          </cell>
          <cell r="Q3417" t="str">
            <v>3 3. Único Contratista</v>
          </cell>
          <cell r="R3417" t="str">
            <v>MASCULINO</v>
          </cell>
          <cell r="S3417">
            <v>29472</v>
          </cell>
          <cell r="T3417" t="str">
            <v>danicorreau@gmail.com</v>
          </cell>
          <cell r="U3417">
            <v>79958564</v>
          </cell>
          <cell r="V3417" t="str">
            <v>Daniel Correa Ulloa</v>
          </cell>
        </row>
        <row r="3418">
          <cell r="C3418" t="str">
            <v>PUFA-317-2024</v>
          </cell>
          <cell r="D3418" t="str">
            <v>RED COLLISION STUDIOS SAS</v>
          </cell>
          <cell r="E3418" t="e">
            <v>#N/A</v>
          </cell>
          <cell r="G3418">
            <v>901126625</v>
          </cell>
          <cell r="H3418" t="e">
            <v>#N/A</v>
          </cell>
          <cell r="I3418" t="e">
            <v>#N/A</v>
          </cell>
          <cell r="K3418" t="e">
            <v>#N/A</v>
          </cell>
          <cell r="Q3418" t="str">
            <v>3 3. Único Contratista</v>
          </cell>
          <cell r="U3418">
            <v>1032468435</v>
          </cell>
          <cell r="V3418" t="str">
            <v>JUAN SEBASTIAN CABALLERO RIAÑO</v>
          </cell>
        </row>
        <row r="3419">
          <cell r="C3419" t="str">
            <v>PUFA-318-2024</v>
          </cell>
          <cell r="D3419" t="str">
            <v>RED COLLISION STUDIOS SAS</v>
          </cell>
          <cell r="E3419" t="e">
            <v>#N/A</v>
          </cell>
          <cell r="G3419">
            <v>901126625</v>
          </cell>
          <cell r="H3419" t="e">
            <v>#N/A</v>
          </cell>
          <cell r="I3419" t="e">
            <v>#N/A</v>
          </cell>
          <cell r="K3419" t="e">
            <v>#N/A</v>
          </cell>
          <cell r="Q3419" t="str">
            <v>3 3. Único Contratista</v>
          </cell>
          <cell r="U3419">
            <v>1032468435</v>
          </cell>
          <cell r="V3419" t="str">
            <v>JUAN SEBASTIAN CABALLERO RIAÑO</v>
          </cell>
        </row>
        <row r="3420">
          <cell r="C3420" t="str">
            <v>3241-2024</v>
          </cell>
          <cell r="D3420" t="str">
            <v>OPEN GROUP BTL SAS</v>
          </cell>
          <cell r="E3420" t="str">
            <v>OPEN GROUP BTL SAS</v>
          </cell>
          <cell r="F3420" t="str">
            <v>NIT</v>
          </cell>
          <cell r="G3420">
            <v>900194353</v>
          </cell>
          <cell r="H3420">
            <v>900194353</v>
          </cell>
          <cell r="I3420">
            <v>1</v>
          </cell>
          <cell r="J3420" t="str">
            <v>1 Contratista</v>
          </cell>
          <cell r="K3420" t="str">
            <v>Jurídica</v>
          </cell>
          <cell r="L3420" t="str">
            <v>2 Jurídica</v>
          </cell>
          <cell r="M3420" t="str">
            <v>2 Privada (1)</v>
          </cell>
          <cell r="N3420" t="str">
            <v>3 Privadas (2)</v>
          </cell>
          <cell r="O3420" t="str">
            <v>1 Nacional</v>
          </cell>
          <cell r="P3420" t="str">
            <v>CRA 30 N° 66-67</v>
          </cell>
          <cell r="Q3420" t="str">
            <v>3 3. Único Contratista</v>
          </cell>
          <cell r="R3420" t="str">
            <v>MASCULINO</v>
          </cell>
          <cell r="S3420" t="str">
            <v>N/A</v>
          </cell>
          <cell r="T3420" t="str">
            <v>gerencia@opengroupbtl.com</v>
          </cell>
          <cell r="U3420">
            <v>79643940</v>
          </cell>
          <cell r="V3420" t="str">
            <v>OSCAR ALBERTO RINCON PORRAS</v>
          </cell>
        </row>
        <row r="3421">
          <cell r="C3421" t="str">
            <v>3242-2024</v>
          </cell>
          <cell r="D3421" t="str">
            <v>ALFONSO ELIAS ROJAS GUTIERREZ</v>
          </cell>
          <cell r="E3421" t="str">
            <v>ALFONSO ELIAS ROJAS GUTIERREZ</v>
          </cell>
          <cell r="G3421">
            <v>80865074</v>
          </cell>
          <cell r="H3421">
            <v>80865074</v>
          </cell>
          <cell r="I3421">
            <v>8</v>
          </cell>
          <cell r="J3421" t="str">
            <v>1 Contratista</v>
          </cell>
          <cell r="K3421" t="str">
            <v>Natural</v>
          </cell>
          <cell r="L3421" t="str">
            <v>1 Natural</v>
          </cell>
          <cell r="M3421" t="str">
            <v>3 Pública (2-3)</v>
          </cell>
          <cell r="N3421" t="str">
            <v>4 Persona Natural (2)</v>
          </cell>
          <cell r="O3421" t="str">
            <v>1 Nacional</v>
          </cell>
          <cell r="P3421" t="str">
            <v>calle 102 b # 16-93 este</v>
          </cell>
          <cell r="Q3421" t="str">
            <v>3 3. Único Contratista</v>
          </cell>
          <cell r="R3421" t="str">
            <v>MASCULINO</v>
          </cell>
          <cell r="S3421">
            <v>31343</v>
          </cell>
          <cell r="T3421" t="str">
            <v>smokweedgreen85@gmail.com</v>
          </cell>
          <cell r="U3421">
            <v>80865074</v>
          </cell>
          <cell r="V3421" t="str">
            <v>alfonso elias rojas gutierrez</v>
          </cell>
        </row>
        <row r="3422">
          <cell r="C3422" t="str">
            <v>3238-2024.</v>
          </cell>
          <cell r="D3422" t="str">
            <v>CAMILO ANDRES CARVAJAL CASTAÑO</v>
          </cell>
          <cell r="E3422" t="str">
            <v>CAMILO ANDRES CARVAJAL CASTAÑO</v>
          </cell>
          <cell r="F3422" t="str">
            <v>Cédula de Ciudadania</v>
          </cell>
          <cell r="G3422">
            <v>1014268052</v>
          </cell>
          <cell r="H3422">
            <v>1014268052</v>
          </cell>
          <cell r="I3422">
            <v>6</v>
          </cell>
          <cell r="J3422" t="str">
            <v>1 Contratista</v>
          </cell>
          <cell r="K3422" t="str">
            <v>Natural</v>
          </cell>
          <cell r="L3422" t="str">
            <v>1 Natural</v>
          </cell>
          <cell r="M3422" t="str">
            <v>3 Pública (2-3)</v>
          </cell>
          <cell r="N3422" t="str">
            <v>4 Persona Natural (2)</v>
          </cell>
          <cell r="O3422" t="str">
            <v>1 Nacional</v>
          </cell>
          <cell r="P3422" t="str">
            <v>calle 80c # 94a 38</v>
          </cell>
          <cell r="Q3422" t="str">
            <v>3 3. Único Contratista</v>
          </cell>
          <cell r="R3422" t="str">
            <v>MASCULINO</v>
          </cell>
          <cell r="S3422">
            <v>34911</v>
          </cell>
          <cell r="T3422" t="str">
            <v>camiloandres61@gmail.com</v>
          </cell>
          <cell r="U3422">
            <v>1014268052</v>
          </cell>
          <cell r="V3422" t="str">
            <v>Camilo Carvajal</v>
          </cell>
        </row>
        <row r="3423">
          <cell r="C3423" t="str">
            <v>3244-2024</v>
          </cell>
          <cell r="D3423" t="str">
            <v>CORINA DEL PILAR ESTRADA BARRIOS</v>
          </cell>
          <cell r="E3423" t="str">
            <v>CORINA DEL PILAR ESTRADA BARRIOS</v>
          </cell>
          <cell r="F3423" t="str">
            <v>Cédula de Ciudadania</v>
          </cell>
          <cell r="G3423">
            <v>1022407074</v>
          </cell>
          <cell r="H3423">
            <v>1022407074</v>
          </cell>
          <cell r="I3423">
            <v>4</v>
          </cell>
          <cell r="J3423" t="str">
            <v>1 Contratista</v>
          </cell>
          <cell r="K3423" t="str">
            <v>Natural</v>
          </cell>
          <cell r="L3423" t="str">
            <v>1 Natural</v>
          </cell>
          <cell r="M3423" t="str">
            <v>3 Pública (2-3)</v>
          </cell>
          <cell r="N3423" t="str">
            <v>4 Persona Natural (2)</v>
          </cell>
          <cell r="O3423" t="str">
            <v>1 Nacional</v>
          </cell>
          <cell r="P3423" t="str">
            <v>Diagonal 46 # 16-12. Apto 601</v>
          </cell>
          <cell r="Q3423" t="str">
            <v>3 3. Único Contratista</v>
          </cell>
          <cell r="R3423" t="str">
            <v>FEMENINO</v>
          </cell>
          <cell r="S3423">
            <v>34938</v>
          </cell>
          <cell r="T3423" t="str">
            <v>corinaestradabarrios@gmail.com</v>
          </cell>
          <cell r="U3423">
            <v>1022407074</v>
          </cell>
          <cell r="V3423" t="str">
            <v>Corina del Pilar Estrada Barrios</v>
          </cell>
        </row>
        <row r="3424">
          <cell r="C3424" t="str">
            <v>PUFA-316-2024</v>
          </cell>
          <cell r="D3424" t="str">
            <v>CENTRAL PRODUCCIONES SAS</v>
          </cell>
          <cell r="E3424" t="str">
            <v>CENTRAL PRODUCCIONES S.A.S.</v>
          </cell>
          <cell r="F3424" t="str">
            <v>NIT</v>
          </cell>
          <cell r="G3424">
            <v>901146537</v>
          </cell>
          <cell r="H3424">
            <v>901146537</v>
          </cell>
          <cell r="I3424">
            <v>9</v>
          </cell>
          <cell r="J3424" t="str">
            <v>1 Contratista</v>
          </cell>
          <cell r="K3424" t="str">
            <v>Jurídica</v>
          </cell>
          <cell r="L3424" t="str">
            <v>2 Jurídica</v>
          </cell>
          <cell r="M3424" t="str">
            <v>2 Privada (1)</v>
          </cell>
          <cell r="N3424" t="str">
            <v>3 Privadas (2)</v>
          </cell>
          <cell r="O3424" t="str">
            <v>1 Nacional</v>
          </cell>
          <cell r="P3424" t="str">
            <v>Cr 101 # 147c - 34 torre 3 apto 502</v>
          </cell>
          <cell r="Q3424" t="str">
            <v>3 3. Único Contratista</v>
          </cell>
          <cell r="R3424" t="str">
            <v>MASCULINO</v>
          </cell>
          <cell r="S3424">
            <v>30423</v>
          </cell>
          <cell r="T3424" t="str">
            <v>centralpro2018@gmail.com</v>
          </cell>
          <cell r="U3424">
            <v>80186926</v>
          </cell>
          <cell r="V3424" t="str">
            <v>Diego Fernando Molina Aldana</v>
          </cell>
        </row>
        <row r="3425">
          <cell r="C3425" t="str">
            <v>PUFA-315-2024</v>
          </cell>
          <cell r="D3425" t="str">
            <v>CENTRAL PRODUCCIONES SAS</v>
          </cell>
          <cell r="E3425" t="str">
            <v>CENTRAL PRODUCCIONES S.A.S.</v>
          </cell>
          <cell r="F3425" t="str">
            <v>NIT</v>
          </cell>
          <cell r="G3425">
            <v>901146537</v>
          </cell>
          <cell r="H3425">
            <v>901146537</v>
          </cell>
          <cell r="I3425">
            <v>9</v>
          </cell>
          <cell r="J3425" t="str">
            <v>1 Contratista</v>
          </cell>
          <cell r="K3425" t="str">
            <v>Jurídica</v>
          </cell>
          <cell r="L3425" t="str">
            <v>2 Jurídica</v>
          </cell>
          <cell r="M3425" t="str">
            <v>2 Privada (1)</v>
          </cell>
          <cell r="N3425" t="str">
            <v>3 Privadas (2)</v>
          </cell>
          <cell r="O3425" t="str">
            <v>1 Nacional</v>
          </cell>
          <cell r="P3425" t="str">
            <v>Cr 101 # 147c - 34 torre 3 apto 502</v>
          </cell>
          <cell r="Q3425" t="str">
            <v>3 3. Único Contratista</v>
          </cell>
          <cell r="R3425" t="str">
            <v>MASCULINO</v>
          </cell>
          <cell r="S3425">
            <v>30423</v>
          </cell>
          <cell r="T3425" t="str">
            <v>centralpro2018@gmail.com</v>
          </cell>
          <cell r="U3425">
            <v>80186926</v>
          </cell>
          <cell r="V3425" t="str">
            <v>Diego Fernando Molina Aldana</v>
          </cell>
        </row>
        <row r="3426">
          <cell r="C3426" t="str">
            <v>3245-2024</v>
          </cell>
          <cell r="D3426" t="str">
            <v>MULTI IMPRESOS SAS</v>
          </cell>
          <cell r="E3426" t="str">
            <v>MULTI IMPRESOS SAS</v>
          </cell>
          <cell r="F3426" t="str">
            <v>NIT</v>
          </cell>
          <cell r="G3426">
            <v>800226417</v>
          </cell>
          <cell r="H3426">
            <v>800226417</v>
          </cell>
          <cell r="I3426">
            <v>0</v>
          </cell>
          <cell r="J3426" t="str">
            <v>1 Contratista</v>
          </cell>
          <cell r="K3426">
            <v>0</v>
          </cell>
          <cell r="L3426" t="str">
            <v>2 Jurídica</v>
          </cell>
          <cell r="M3426" t="str">
            <v>2 Privada (1)</v>
          </cell>
          <cell r="N3426" t="str">
            <v>3 Privadas (2)</v>
          </cell>
          <cell r="O3426" t="str">
            <v>1 Nacional</v>
          </cell>
          <cell r="P3426" t="str">
            <v>Calle 76 No. 24-37</v>
          </cell>
          <cell r="Q3426" t="str">
            <v>3 3. Único Contratista</v>
          </cell>
          <cell r="R3426" t="str">
            <v>MASCULINO</v>
          </cell>
          <cell r="S3426" t="str">
            <v>N/A</v>
          </cell>
          <cell r="T3426" t="str">
            <v>licitaciones@multi-impresos.com</v>
          </cell>
          <cell r="U3426">
            <v>79417015</v>
          </cell>
          <cell r="V3426" t="str">
            <v>JUAN JAVIER BENAVIDES FONSECA</v>
          </cell>
        </row>
        <row r="3427">
          <cell r="C3427" t="str">
            <v>3243-2024</v>
          </cell>
          <cell r="D3427" t="str">
            <v>S&amp;S SERVICIOS Y SUMINISTROS STELAR S.A.S.</v>
          </cell>
          <cell r="E3427" t="str">
            <v>S&amp;S SERVICIOS Y SUMINISTROS STELAR SAS</v>
          </cell>
          <cell r="F3427" t="str">
            <v>NIT</v>
          </cell>
          <cell r="G3427">
            <v>901151389</v>
          </cell>
          <cell r="H3427">
            <v>901151389</v>
          </cell>
          <cell r="I3427">
            <v>5</v>
          </cell>
          <cell r="J3427" t="str">
            <v>1 Contratista</v>
          </cell>
          <cell r="K3427">
            <v>0</v>
          </cell>
          <cell r="L3427" t="str">
            <v>2 Jurídica</v>
          </cell>
          <cell r="M3427" t="str">
            <v>2 Privada (1)</v>
          </cell>
          <cell r="N3427" t="str">
            <v>3 Privadas (2)</v>
          </cell>
          <cell r="O3427" t="str">
            <v>1 Nacional</v>
          </cell>
          <cell r="P3427" t="str">
            <v>CRA 22 17 60</v>
          </cell>
          <cell r="Q3427" t="str">
            <v>3 3. Único Contratista</v>
          </cell>
          <cell r="R3427" t="str">
            <v>FEMENINO</v>
          </cell>
          <cell r="S3427" t="str">
            <v>N/A</v>
          </cell>
          <cell r="T3427" t="str">
            <v>gerencia@suministrosstelar.com.co</v>
          </cell>
          <cell r="U3427">
            <v>52735579</v>
          </cell>
          <cell r="V3427" t="str">
            <v>ANDREA DEL PILAR GUEVARA ACOSTA</v>
          </cell>
        </row>
        <row r="3428">
          <cell r="C3428" t="str">
            <v>3239-2024</v>
          </cell>
          <cell r="D3428" t="str">
            <v>DAVID ERNESTO GUEVARA RINCON</v>
          </cell>
          <cell r="E3428" t="str">
            <v>DAVID ERNESTO GUEVARA RINCON</v>
          </cell>
          <cell r="F3428" t="str">
            <v>Cédula de Ciudadania</v>
          </cell>
          <cell r="G3428">
            <v>1018409541</v>
          </cell>
          <cell r="H3428">
            <v>1018409541</v>
          </cell>
          <cell r="I3428">
            <v>7</v>
          </cell>
          <cell r="J3428" t="str">
            <v>1 Contratista</v>
          </cell>
          <cell r="K3428" t="str">
            <v>Natural</v>
          </cell>
          <cell r="L3428" t="str">
            <v>1 Natural</v>
          </cell>
          <cell r="M3428" t="str">
            <v>3 Pública (2-3)</v>
          </cell>
          <cell r="N3428" t="str">
            <v>4 Persona Natural (2)</v>
          </cell>
          <cell r="O3428" t="str">
            <v>1 Nacional</v>
          </cell>
          <cell r="P3428" t="str">
            <v>kr 7 148 89</v>
          </cell>
          <cell r="Q3428" t="str">
            <v>3 3. Único Contratista</v>
          </cell>
          <cell r="R3428" t="str">
            <v>MASCULINO</v>
          </cell>
          <cell r="S3428">
            <v>31877</v>
          </cell>
          <cell r="T3428" t="str">
            <v>david.guevara.rincon@gmail.com</v>
          </cell>
          <cell r="U3428">
            <v>1018409541</v>
          </cell>
          <cell r="V3428" t="str">
            <v>David Ernesto Guevara Rincon</v>
          </cell>
        </row>
        <row r="3429">
          <cell r="C3429" t="str">
            <v>3224-2024</v>
          </cell>
          <cell r="D3429" t="str">
            <v>MELIDA GRACIELA TAITTE BARROS</v>
          </cell>
          <cell r="E3429" t="str">
            <v>MELIDA GRACIELA TAITTE BARROS</v>
          </cell>
          <cell r="G3429">
            <v>63527923</v>
          </cell>
          <cell r="H3429">
            <v>63527923</v>
          </cell>
          <cell r="I3429">
            <v>5</v>
          </cell>
          <cell r="K3429" t="str">
            <v>Natural</v>
          </cell>
          <cell r="Q3429" t="str">
            <v>3 3. Único Contratista</v>
          </cell>
          <cell r="U3429">
            <v>63527923</v>
          </cell>
          <cell r="V3429" t="str">
            <v>melida graciela taitte barros</v>
          </cell>
        </row>
        <row r="3430">
          <cell r="C3430" t="str">
            <v>PUFA-314-2024</v>
          </cell>
          <cell r="D3430" t="str">
            <v>JAGUAR BITE SAS</v>
          </cell>
          <cell r="E3430" t="e">
            <v>#N/A</v>
          </cell>
          <cell r="F3430" t="str">
            <v>NIT</v>
          </cell>
          <cell r="G3430">
            <v>901153261</v>
          </cell>
          <cell r="H3430">
            <v>901153261</v>
          </cell>
          <cell r="I3430">
            <v>0</v>
          </cell>
          <cell r="J3430" t="str">
            <v>1 Contratista</v>
          </cell>
          <cell r="K3430" t="e">
            <v>#N/A</v>
          </cell>
          <cell r="L3430" t="str">
            <v>2 Jurídica</v>
          </cell>
          <cell r="M3430" t="str">
            <v>2 Privada (1)</v>
          </cell>
          <cell r="N3430" t="str">
            <v>3 Privadas (2)</v>
          </cell>
          <cell r="O3430" t="str">
            <v>1 Nacional</v>
          </cell>
          <cell r="P3430" t="str">
            <v>CRA 16 # 88 - 65</v>
          </cell>
          <cell r="Q3430" t="str">
            <v>3 3. Único Contratista</v>
          </cell>
          <cell r="R3430" t="str">
            <v>MASCULINO</v>
          </cell>
          <cell r="S3430">
            <v>30893</v>
          </cell>
          <cell r="T3430" t="str">
            <v>facturacion@jaguarbite.com</v>
          </cell>
          <cell r="U3430">
            <v>11233823</v>
          </cell>
          <cell r="V3430" t="str">
            <v>SIMON BELTRAN ECHEVERRI</v>
          </cell>
        </row>
        <row r="3431">
          <cell r="C3431" t="str">
            <v>3236-2024</v>
          </cell>
          <cell r="D3431" t="str">
            <v>MANPOWER COMPAÑIA INTEGRAL DE SERVICIOS S A S</v>
          </cell>
          <cell r="E3431" t="e">
            <v>#N/A</v>
          </cell>
          <cell r="F3431" t="str">
            <v>NIT</v>
          </cell>
          <cell r="G3431">
            <v>900529261</v>
          </cell>
          <cell r="H3431">
            <v>900529261</v>
          </cell>
          <cell r="I3431">
            <v>2</v>
          </cell>
          <cell r="J3431" t="str">
            <v>1 Contratista</v>
          </cell>
          <cell r="K3431" t="e">
            <v>#N/A</v>
          </cell>
          <cell r="L3431" t="str">
            <v>2 Jurídica</v>
          </cell>
          <cell r="M3431" t="str">
            <v>2 Privada (1)</v>
          </cell>
          <cell r="N3431" t="str">
            <v>3 Privadas (2)</v>
          </cell>
          <cell r="O3431" t="str">
            <v>1 Nacional</v>
          </cell>
          <cell r="P3431" t="str">
            <v>CLL 11B BIS 80B 32</v>
          </cell>
          <cell r="Q3431" t="str">
            <v>3 3. Único Contratista</v>
          </cell>
          <cell r="R3431" t="str">
            <v>MASCULINO</v>
          </cell>
          <cell r="S3431" t="str">
            <v>N/A</v>
          </cell>
          <cell r="T3431" t="str">
            <v>comercial@manpowercis.co</v>
          </cell>
          <cell r="U3431">
            <v>80310683</v>
          </cell>
          <cell r="V3431" t="str">
            <v>JUAN DANIEL ARENAS REITA</v>
          </cell>
        </row>
        <row r="3432">
          <cell r="C3432" t="str">
            <v>3237-2024</v>
          </cell>
          <cell r="D3432" t="str">
            <v>MERGE S.A.S.</v>
          </cell>
          <cell r="E3432" t="str">
            <v>MERGE S.A.S.</v>
          </cell>
          <cell r="F3432" t="str">
            <v>NIT</v>
          </cell>
          <cell r="G3432">
            <v>901362177</v>
          </cell>
          <cell r="H3432">
            <v>901362177</v>
          </cell>
          <cell r="I3432">
            <v>6</v>
          </cell>
          <cell r="J3432" t="str">
            <v>1 Contratista</v>
          </cell>
          <cell r="K3432">
            <v>0</v>
          </cell>
          <cell r="L3432" t="str">
            <v>2 Jurídica</v>
          </cell>
          <cell r="M3432" t="str">
            <v>2 Privada (1)</v>
          </cell>
          <cell r="N3432" t="str">
            <v>3 Privadas (2)</v>
          </cell>
          <cell r="O3432" t="str">
            <v>1 Nacional</v>
          </cell>
          <cell r="P3432" t="str">
            <v>Calle 19 # 5-30 Torre Corporativa Of. 1601</v>
          </cell>
          <cell r="Q3432" t="str">
            <v>3 3. Único Contratista</v>
          </cell>
          <cell r="R3432" t="str">
            <v>MASCULINO</v>
          </cell>
          <cell r="S3432" t="str">
            <v>N/A</v>
          </cell>
          <cell r="T3432" t="str">
            <v>merge@merge.com.co</v>
          </cell>
          <cell r="U3432">
            <v>79630026</v>
          </cell>
          <cell r="V3432" t="str">
            <v>NELSON ARMANDO BENAVIDES CASTILLO</v>
          </cell>
        </row>
        <row r="3433">
          <cell r="C3433" t="str">
            <v>PUFA-313-2024</v>
          </cell>
          <cell r="D3433" t="str">
            <v>JAGUAR BITE SAS</v>
          </cell>
          <cell r="E3433" t="e">
            <v>#N/A</v>
          </cell>
          <cell r="F3433" t="str">
            <v>NIT</v>
          </cell>
          <cell r="G3433">
            <v>901153261</v>
          </cell>
          <cell r="H3433">
            <v>901153261</v>
          </cell>
          <cell r="I3433">
            <v>0</v>
          </cell>
          <cell r="J3433" t="str">
            <v>1 Contratista</v>
          </cell>
          <cell r="K3433" t="e">
            <v>#N/A</v>
          </cell>
          <cell r="L3433" t="str">
            <v>2 Jurídica</v>
          </cell>
          <cell r="M3433" t="str">
            <v>2 Privada (1)</v>
          </cell>
          <cell r="N3433" t="str">
            <v>3 Privadas (2)</v>
          </cell>
          <cell r="O3433" t="str">
            <v>1 Nacional</v>
          </cell>
          <cell r="P3433" t="str">
            <v>CRA 16 # 88 - 65</v>
          </cell>
          <cell r="Q3433" t="str">
            <v>3 3. Único Contratista</v>
          </cell>
          <cell r="R3433" t="str">
            <v>MASCULINO</v>
          </cell>
          <cell r="S3433">
            <v>30893</v>
          </cell>
          <cell r="T3433" t="str">
            <v>facturacion@jaguarbite.com</v>
          </cell>
          <cell r="U3433">
            <v>11233823</v>
          </cell>
          <cell r="V3433" t="str">
            <v>SIMON BELTRAN ECHEVERRI</v>
          </cell>
        </row>
        <row r="3434">
          <cell r="C3434" t="str">
            <v>PUFA-312-2024</v>
          </cell>
          <cell r="D3434" t="str">
            <v>OTRO LEVEL PRODUCCIONES SAS</v>
          </cell>
          <cell r="E3434" t="str">
            <v>OTRO LEVEL PRODUCCIONES SAS</v>
          </cell>
          <cell r="F3434" t="str">
            <v>NIT</v>
          </cell>
          <cell r="G3434">
            <v>901074835</v>
          </cell>
          <cell r="H3434">
            <v>901074835</v>
          </cell>
          <cell r="I3434">
            <v>9</v>
          </cell>
          <cell r="J3434" t="str">
            <v>1 Contratista</v>
          </cell>
          <cell r="K3434" t="str">
            <v>Jurídica</v>
          </cell>
          <cell r="L3434" t="str">
            <v>2 Jurídica</v>
          </cell>
          <cell r="M3434" t="str">
            <v>2 Privada (1)</v>
          </cell>
          <cell r="N3434" t="str">
            <v>3 Privadas (2)</v>
          </cell>
          <cell r="O3434" t="str">
            <v>1 Nacional</v>
          </cell>
          <cell r="P3434" t="str">
            <v>KR 19A # 84 - 91</v>
          </cell>
          <cell r="Q3434" t="str">
            <v>3 3. Único Contratista</v>
          </cell>
          <cell r="R3434" t="str">
            <v>FEMENINO</v>
          </cell>
          <cell r="S3434">
            <v>32257</v>
          </cell>
          <cell r="T3434" t="str">
            <v>pufaotrolevel@gmail.com</v>
          </cell>
          <cell r="U3434">
            <v>1018416149</v>
          </cell>
          <cell r="V3434" t="str">
            <v>ANGELA CONSUELO MURCIA CARRERA</v>
          </cell>
        </row>
        <row r="3435">
          <cell r="C3435" t="str">
            <v>3235-2024</v>
          </cell>
          <cell r="D3435" t="str">
            <v>CONMUSICA S.A.S</v>
          </cell>
          <cell r="E3435" t="e">
            <v>#N/A</v>
          </cell>
          <cell r="F3435" t="str">
            <v>NIT</v>
          </cell>
          <cell r="G3435">
            <v>811024285</v>
          </cell>
          <cell r="H3435">
            <v>811024285</v>
          </cell>
          <cell r="I3435">
            <v>8</v>
          </cell>
          <cell r="J3435" t="str">
            <v>1 Contratista</v>
          </cell>
          <cell r="K3435" t="e">
            <v>#N/A</v>
          </cell>
          <cell r="L3435" t="str">
            <v>2 Jurídica</v>
          </cell>
          <cell r="M3435" t="str">
            <v>2 Privada (1)</v>
          </cell>
          <cell r="N3435" t="str">
            <v>3 Privadas (2)</v>
          </cell>
          <cell r="O3435" t="str">
            <v>1 Nacional</v>
          </cell>
          <cell r="P3435" t="str">
            <v>Calle 6 Sur 51 49</v>
          </cell>
          <cell r="Q3435" t="str">
            <v>3 3. Único Contratista</v>
          </cell>
          <cell r="R3435" t="str">
            <v>MASCULINO</v>
          </cell>
          <cell r="S3435" t="str">
            <v>N/A</v>
          </cell>
          <cell r="T3435" t="str">
            <v>gerencia@casajayes.com</v>
          </cell>
          <cell r="U3435">
            <v>70565557</v>
          </cell>
          <cell r="V3435" t="str">
            <v>ALVARO JAVIER YEPES JIMENEZ</v>
          </cell>
        </row>
        <row r="3436">
          <cell r="C3436" t="str">
            <v>3231-2024</v>
          </cell>
          <cell r="D3436" t="str">
            <v>CAMILO RIAÑO</v>
          </cell>
          <cell r="E3436" t="str">
            <v>CAMILO ANDRES RIAÑO RODRIGUEZ</v>
          </cell>
          <cell r="F3436" t="str">
            <v>Cédula de Ciudadania</v>
          </cell>
          <cell r="G3436">
            <v>1049611949</v>
          </cell>
          <cell r="H3436">
            <v>1049611949</v>
          </cell>
          <cell r="I3436">
            <v>5</v>
          </cell>
          <cell r="J3436" t="str">
            <v>1 Contratista</v>
          </cell>
          <cell r="K3436" t="str">
            <v>Natural</v>
          </cell>
          <cell r="L3436" t="str">
            <v>1 Natural</v>
          </cell>
          <cell r="M3436" t="str">
            <v>3 Pública (2-3)</v>
          </cell>
          <cell r="N3436" t="str">
            <v>4 Persona Natural (2)</v>
          </cell>
          <cell r="O3436" t="str">
            <v>1 Nacional</v>
          </cell>
          <cell r="P3436" t="str">
            <v>Cra 50-165-50</v>
          </cell>
          <cell r="Q3436" t="str">
            <v>3 3. Único Contratista</v>
          </cell>
          <cell r="R3436" t="str">
            <v>MASCULINO</v>
          </cell>
          <cell r="U3436">
            <v>1049611949</v>
          </cell>
          <cell r="V3436" t="str">
            <v>CAMILO RIAÑO</v>
          </cell>
        </row>
        <row r="3437">
          <cell r="C3437" t="str">
            <v>3229-2024</v>
          </cell>
          <cell r="D3437" t="str">
            <v>JENNIFER ANDREA ROCHA AMAYA</v>
          </cell>
          <cell r="E3437" t="str">
            <v>JENNIFER ANDREA ROCHA AMAYA</v>
          </cell>
          <cell r="F3437" t="str">
            <v>Cédula de Ciudadania</v>
          </cell>
          <cell r="G3437">
            <v>1015470972</v>
          </cell>
          <cell r="H3437">
            <v>1015470972</v>
          </cell>
          <cell r="I3437">
            <v>5</v>
          </cell>
          <cell r="J3437" t="str">
            <v>1 Contratista</v>
          </cell>
          <cell r="K3437" t="str">
            <v>Natural</v>
          </cell>
          <cell r="L3437" t="str">
            <v>1 Natural</v>
          </cell>
          <cell r="M3437" t="str">
            <v>3 Pública (2-3)</v>
          </cell>
          <cell r="N3437" t="str">
            <v>4 Persona Natural (2)</v>
          </cell>
          <cell r="O3437" t="str">
            <v>1 Nacional</v>
          </cell>
          <cell r="P3437" t="str">
            <v>Carrera 109 a 76 c 16</v>
          </cell>
          <cell r="Q3437" t="str">
            <v>3 3. Único Contratista</v>
          </cell>
          <cell r="R3437" t="str">
            <v>FEMENINO</v>
          </cell>
          <cell r="U3437">
            <v>1015470972</v>
          </cell>
          <cell r="V3437" t="str">
            <v>Jennifer Andrea Rocha Amaya</v>
          </cell>
        </row>
        <row r="3438">
          <cell r="C3438" t="str">
            <v>3226-2024</v>
          </cell>
          <cell r="D3438" t="str">
            <v>Deisy Dayana Gomez Velandia</v>
          </cell>
          <cell r="E3438" t="str">
            <v>DEISY DAYANA GOMEZ VELANDIA</v>
          </cell>
          <cell r="F3438" t="str">
            <v>Cédula de Ciudadania</v>
          </cell>
          <cell r="G3438">
            <v>1033778996</v>
          </cell>
          <cell r="H3438">
            <v>1033778996</v>
          </cell>
          <cell r="I3438">
            <v>0</v>
          </cell>
          <cell r="J3438" t="str">
            <v>1 Contratista</v>
          </cell>
          <cell r="K3438" t="str">
            <v>Natural</v>
          </cell>
          <cell r="L3438" t="str">
            <v>1 Natural</v>
          </cell>
          <cell r="M3438" t="str">
            <v>3 Pública (2-3)</v>
          </cell>
          <cell r="N3438" t="str">
            <v>4 Persona Natural (2)</v>
          </cell>
          <cell r="O3438" t="str">
            <v>1 Nacional</v>
          </cell>
          <cell r="P3438" t="str">
            <v>Calle 55 A sur # 27 - 40</v>
          </cell>
          <cell r="Q3438" t="str">
            <v>3 3. Único Contratista</v>
          </cell>
          <cell r="R3438" t="str">
            <v>FEMENINO</v>
          </cell>
          <cell r="U3438">
            <v>1033778996</v>
          </cell>
          <cell r="V3438" t="str">
            <v>Deisy Dayana Gomez Velandia</v>
          </cell>
        </row>
        <row r="3439">
          <cell r="C3439" t="str">
            <v>3227-2024</v>
          </cell>
          <cell r="D3439" t="str">
            <v>CARLOS ALFONSO ROMERO POSADA</v>
          </cell>
          <cell r="E3439" t="str">
            <v>CARLOS ALFONSO ROMERO POSADA</v>
          </cell>
          <cell r="F3439" t="str">
            <v>Cédula de Ciudadania</v>
          </cell>
          <cell r="G3439">
            <v>1014197748</v>
          </cell>
          <cell r="H3439">
            <v>1014197748</v>
          </cell>
          <cell r="I3439">
            <v>8</v>
          </cell>
          <cell r="J3439" t="str">
            <v>1 Contratista</v>
          </cell>
          <cell r="K3439" t="str">
            <v>Natural</v>
          </cell>
          <cell r="L3439" t="str">
            <v>1 Natural</v>
          </cell>
          <cell r="M3439" t="str">
            <v>3 Pública (2-3)</v>
          </cell>
          <cell r="N3439" t="str">
            <v>4 Persona Natural (2)</v>
          </cell>
          <cell r="O3439" t="str">
            <v>1 Nacional</v>
          </cell>
          <cell r="P3439" t="str">
            <v>Calle 145a # 19 - 86</v>
          </cell>
          <cell r="Q3439" t="str">
            <v>3 3. Único Contratista</v>
          </cell>
          <cell r="R3439" t="str">
            <v>MASCULINO</v>
          </cell>
          <cell r="U3439">
            <v>1014197748</v>
          </cell>
          <cell r="V3439" t="str">
            <v>CARLOS ALFONSO ROMERO POSADA</v>
          </cell>
        </row>
        <row r="3440">
          <cell r="C3440" t="str">
            <v>3233-2024</v>
          </cell>
          <cell r="D3440" t="str">
            <v>JCAD S.A.S.</v>
          </cell>
          <cell r="E3440" t="e">
            <v>#N/A</v>
          </cell>
          <cell r="F3440" t="str">
            <v>NIT</v>
          </cell>
          <cell r="G3440">
            <v>900430020</v>
          </cell>
          <cell r="H3440">
            <v>900413030</v>
          </cell>
          <cell r="I3440">
            <v>7</v>
          </cell>
          <cell r="J3440" t="str">
            <v>1 Contratista</v>
          </cell>
          <cell r="K3440" t="e">
            <v>#N/A</v>
          </cell>
          <cell r="L3440" t="str">
            <v>2 Jurídica</v>
          </cell>
          <cell r="M3440" t="str">
            <v>2 Privada (1)</v>
          </cell>
          <cell r="N3440" t="str">
            <v>3 Privadas (2)</v>
          </cell>
          <cell r="O3440" t="str">
            <v>1 Nacional</v>
          </cell>
          <cell r="P3440" t="str">
            <v>Transv. 42 # 4D - 71</v>
          </cell>
          <cell r="Q3440" t="str">
            <v>3 3. Único Contratista</v>
          </cell>
          <cell r="R3440" t="str">
            <v>MASCULINO</v>
          </cell>
          <cell r="S3440" t="str">
            <v>N/A</v>
          </cell>
          <cell r="T3440" t="str">
            <v>jrincon@jcad.com.co</v>
          </cell>
          <cell r="U3440">
            <v>1070587569</v>
          </cell>
          <cell r="V3440" t="str">
            <v>Jonnathan Rincon Barrero</v>
          </cell>
        </row>
        <row r="3441">
          <cell r="C3441" t="str">
            <v>3228-2024</v>
          </cell>
          <cell r="D3441" t="str">
            <v>BIOMETROMED S.A.S.</v>
          </cell>
          <cell r="E3441" t="e">
            <v>#N/A</v>
          </cell>
          <cell r="F3441" t="str">
            <v>NIT</v>
          </cell>
          <cell r="G3441">
            <v>900311764</v>
          </cell>
          <cell r="H3441">
            <v>900311764</v>
          </cell>
          <cell r="I3441">
            <v>8</v>
          </cell>
          <cell r="J3441" t="str">
            <v>1 Contratista</v>
          </cell>
          <cell r="K3441" t="e">
            <v>#N/A</v>
          </cell>
          <cell r="L3441" t="str">
            <v>2 Jurídica</v>
          </cell>
          <cell r="M3441" t="str">
            <v>2 Privada (1)</v>
          </cell>
          <cell r="N3441" t="str">
            <v>3 Privadas (2)</v>
          </cell>
          <cell r="O3441" t="str">
            <v>1 Nacional</v>
          </cell>
          <cell r="P3441" t="str">
            <v>CL 129 A 57 B 18 PISO 2</v>
          </cell>
          <cell r="Q3441" t="str">
            <v>3 3. Único Contratista</v>
          </cell>
          <cell r="R3441" t="str">
            <v>FEMENINO</v>
          </cell>
          <cell r="S3441" t="str">
            <v>N/A</v>
          </cell>
          <cell r="T3441" t="str">
            <v>servicioalcliente@biometromed.com</v>
          </cell>
          <cell r="U3441">
            <v>1018445173</v>
          </cell>
          <cell r="V3441" t="str">
            <v>MARIA DEL MAR VARGAS PATARROYO</v>
          </cell>
        </row>
        <row r="3442">
          <cell r="C3442" t="str">
            <v>3232-2024</v>
          </cell>
          <cell r="D3442" t="str">
            <v>Talento Comercializadora S.A</v>
          </cell>
          <cell r="E3442" t="e">
            <v>#N/A</v>
          </cell>
          <cell r="F3442" t="str">
            <v>NIT</v>
          </cell>
          <cell r="G3442">
            <v>830048811</v>
          </cell>
          <cell r="H3442">
            <v>830048811</v>
          </cell>
          <cell r="I3442">
            <v>5</v>
          </cell>
          <cell r="J3442" t="str">
            <v>5 Sociedad con Objeto Único</v>
          </cell>
          <cell r="K3442" t="e">
            <v>#N/A</v>
          </cell>
          <cell r="L3442" t="str">
            <v>2 Jurídica</v>
          </cell>
          <cell r="M3442" t="str">
            <v>2 Privada (1)</v>
          </cell>
          <cell r="N3442" t="str">
            <v>3 Privadas (2)</v>
          </cell>
          <cell r="O3442" t="str">
            <v>1 Nacional</v>
          </cell>
          <cell r="P3442" t="str">
            <v>Carrera 7 # 76-35 Bogotá, Colombia</v>
          </cell>
          <cell r="Q3442" t="str">
            <v>3 3. Único Contratista</v>
          </cell>
          <cell r="R3442" t="str">
            <v>MASCULINO</v>
          </cell>
          <cell r="U3442">
            <v>830048811</v>
          </cell>
          <cell r="V3442" t="str">
            <v>MIGUEL ANGEL TORRES CAMPOS</v>
          </cell>
        </row>
        <row r="3443">
          <cell r="C3443" t="str">
            <v>3234-2024</v>
          </cell>
          <cell r="D3443" t="str">
            <v>FERRETERIA FORERO S.A. – FF SOLUCIONES S.A.</v>
          </cell>
          <cell r="E3443" t="e">
            <v>#N/A</v>
          </cell>
          <cell r="F3443" t="str">
            <v>NIT</v>
          </cell>
          <cell r="G3443">
            <v>860030360</v>
          </cell>
          <cell r="H3443">
            <v>860030360</v>
          </cell>
          <cell r="I3443">
            <v>5</v>
          </cell>
          <cell r="J3443" t="str">
            <v>1 Contratista</v>
          </cell>
          <cell r="K3443" t="e">
            <v>#N/A</v>
          </cell>
          <cell r="L3443" t="str">
            <v>2 Jurídica</v>
          </cell>
          <cell r="M3443" t="str">
            <v>2 Privada (1)</v>
          </cell>
          <cell r="N3443" t="str">
            <v>3 Privadas (2)</v>
          </cell>
          <cell r="O3443" t="str">
            <v>1 Nacional</v>
          </cell>
          <cell r="P3443" t="str">
            <v>Carrera 25 # 18-23</v>
          </cell>
          <cell r="Q3443" t="str">
            <v>3 3. Único Contratista</v>
          </cell>
          <cell r="R3443" t="str">
            <v>MASCULINO</v>
          </cell>
          <cell r="S3443" t="str">
            <v>N/A</v>
          </cell>
          <cell r="T3443" t="str">
            <v>licitaciones@ffsoluciones.com</v>
          </cell>
          <cell r="U3443">
            <v>79468726</v>
          </cell>
          <cell r="V3443" t="str">
            <v>HUGO ALBERTO FORERO VARGAS</v>
          </cell>
        </row>
        <row r="3444">
          <cell r="C3444" t="str">
            <v>PUFA-311-2024</v>
          </cell>
          <cell r="D3444" t="str">
            <v>JAGUAR BITE SAS</v>
          </cell>
          <cell r="E3444" t="e">
            <v>#N/A</v>
          </cell>
          <cell r="F3444" t="str">
            <v>NIT</v>
          </cell>
          <cell r="G3444">
            <v>901153261</v>
          </cell>
          <cell r="H3444">
            <v>901153261</v>
          </cell>
          <cell r="I3444">
            <v>0</v>
          </cell>
          <cell r="J3444" t="str">
            <v>1 Contratista</v>
          </cell>
          <cell r="K3444" t="e">
            <v>#N/A</v>
          </cell>
          <cell r="L3444" t="str">
            <v>2 Jurídica</v>
          </cell>
          <cell r="M3444" t="str">
            <v>2 Privada (1)</v>
          </cell>
          <cell r="N3444" t="str">
            <v>3 Privadas (2)</v>
          </cell>
          <cell r="O3444" t="str">
            <v>1 Nacional</v>
          </cell>
          <cell r="P3444" t="str">
            <v>CRA 16 # 88 - 65</v>
          </cell>
          <cell r="Q3444" t="str">
            <v>3 3. Único Contratista</v>
          </cell>
          <cell r="R3444" t="str">
            <v>MASCULINO</v>
          </cell>
          <cell r="S3444">
            <v>30893</v>
          </cell>
          <cell r="T3444" t="str">
            <v>facturacion@jaguarbite.com</v>
          </cell>
          <cell r="U3444">
            <v>11233823</v>
          </cell>
          <cell r="V3444" t="str">
            <v>SIMON BELTRAN ECHEVERRI</v>
          </cell>
        </row>
        <row r="3445">
          <cell r="C3445" t="str">
            <v>3225-2024</v>
          </cell>
          <cell r="D3445" t="str">
            <v>MERGE S.A.S.</v>
          </cell>
          <cell r="E3445" t="str">
            <v>MERGE S.A.S.</v>
          </cell>
          <cell r="F3445" t="str">
            <v>NIT</v>
          </cell>
          <cell r="G3445">
            <v>901362177</v>
          </cell>
          <cell r="H3445">
            <v>901362177</v>
          </cell>
          <cell r="I3445">
            <v>6</v>
          </cell>
          <cell r="J3445" t="str">
            <v>1 Contratista</v>
          </cell>
          <cell r="K3445">
            <v>0</v>
          </cell>
          <cell r="L3445" t="str">
            <v>2 Jurídica</v>
          </cell>
          <cell r="M3445" t="str">
            <v>2 Privada (1)</v>
          </cell>
          <cell r="N3445" t="str">
            <v>3 Privadas (2)</v>
          </cell>
          <cell r="O3445" t="str">
            <v>1 Nacional</v>
          </cell>
          <cell r="P3445" t="str">
            <v>Calle 19 # 5-30 Torre Corporativa Of. 1601</v>
          </cell>
          <cell r="Q3445" t="str">
            <v>3 3. Único Contratista</v>
          </cell>
          <cell r="R3445" t="str">
            <v>MASCULINO</v>
          </cell>
          <cell r="S3445" t="str">
            <v>N/A</v>
          </cell>
          <cell r="T3445" t="str">
            <v>merge@merge.com.co</v>
          </cell>
          <cell r="U3445">
            <v>79630026</v>
          </cell>
          <cell r="V3445" t="str">
            <v>NELSON ARMANDO BENAVIDES CASTILLO</v>
          </cell>
        </row>
        <row r="3446">
          <cell r="C3446" t="str">
            <v>PUFA-310-2024</v>
          </cell>
          <cell r="D3446" t="str">
            <v>OTRO LEVEL PRODUCCIONES SAS</v>
          </cell>
          <cell r="E3446" t="str">
            <v>OTRO LEVEL PRODUCCIONES SAS</v>
          </cell>
          <cell r="F3446" t="str">
            <v>NIT</v>
          </cell>
          <cell r="G3446">
            <v>901074835</v>
          </cell>
          <cell r="H3446">
            <v>901074835</v>
          </cell>
          <cell r="I3446">
            <v>9</v>
          </cell>
          <cell r="J3446" t="str">
            <v>1 Contratista</v>
          </cell>
          <cell r="K3446" t="str">
            <v>Jurídica</v>
          </cell>
          <cell r="L3446" t="str">
            <v>2 Jurídica</v>
          </cell>
          <cell r="M3446" t="str">
            <v>2 Privada (1)</v>
          </cell>
          <cell r="N3446" t="str">
            <v>3 Privadas (2)</v>
          </cell>
          <cell r="O3446" t="str">
            <v>1 Nacional</v>
          </cell>
          <cell r="P3446" t="str">
            <v>KR 19A # 84 - 91</v>
          </cell>
          <cell r="Q3446" t="str">
            <v>3 3. Único Contratista</v>
          </cell>
          <cell r="R3446" t="str">
            <v>FEMENINO</v>
          </cell>
          <cell r="S3446">
            <v>32257</v>
          </cell>
          <cell r="T3446" t="str">
            <v>pufaotrolevel@gmail.com</v>
          </cell>
          <cell r="U3446">
            <v>1018416149</v>
          </cell>
          <cell r="V3446" t="str">
            <v>ANGELA CONSUELO MURCIA CARRERA</v>
          </cell>
        </row>
        <row r="3447">
          <cell r="C3447" t="str">
            <v>PUFA-309-2024</v>
          </cell>
          <cell r="D3447" t="str">
            <v>OTRO LEVEL PRODUCCIONES SAS</v>
          </cell>
          <cell r="E3447" t="str">
            <v>OTRO LEVEL PRODUCCIONES SAS</v>
          </cell>
          <cell r="F3447" t="str">
            <v>NIT</v>
          </cell>
          <cell r="G3447">
            <v>901074835</v>
          </cell>
          <cell r="H3447">
            <v>901074835</v>
          </cell>
          <cell r="I3447">
            <v>9</v>
          </cell>
          <cell r="J3447" t="str">
            <v>1 Contratista</v>
          </cell>
          <cell r="K3447" t="str">
            <v>Jurídica</v>
          </cell>
          <cell r="L3447" t="str">
            <v>2 Jurídica</v>
          </cell>
          <cell r="M3447" t="str">
            <v>2 Privada (1)</v>
          </cell>
          <cell r="N3447" t="str">
            <v>3 Privadas (2)</v>
          </cell>
          <cell r="O3447" t="str">
            <v>1 Nacional</v>
          </cell>
          <cell r="P3447" t="str">
            <v>KR 19A # 84 - 91</v>
          </cell>
          <cell r="Q3447" t="str">
            <v>3 3. Único Contratista</v>
          </cell>
          <cell r="R3447" t="str">
            <v>FEMENINO</v>
          </cell>
          <cell r="S3447">
            <v>32257</v>
          </cell>
          <cell r="T3447" t="str">
            <v>pufaotrolevel@gmail.com</v>
          </cell>
          <cell r="U3447">
            <v>1018416149</v>
          </cell>
          <cell r="V3447" t="str">
            <v>ANGELA CONSUELO MURCIA CARRERA</v>
          </cell>
        </row>
        <row r="3448">
          <cell r="C3448" t="str">
            <v>PUFA-308-2024</v>
          </cell>
          <cell r="D3448" t="str">
            <v>OTRO LEVEL PRODUCCIONES SAS</v>
          </cell>
          <cell r="E3448" t="str">
            <v>OTRO LEVEL PRODUCCIONES SAS</v>
          </cell>
          <cell r="F3448" t="str">
            <v>NIT</v>
          </cell>
          <cell r="G3448">
            <v>901074835</v>
          </cell>
          <cell r="H3448">
            <v>901074835</v>
          </cell>
          <cell r="I3448">
            <v>9</v>
          </cell>
          <cell r="J3448" t="str">
            <v>1 Contratista</v>
          </cell>
          <cell r="K3448" t="str">
            <v>Jurídica</v>
          </cell>
          <cell r="L3448" t="str">
            <v>2 Jurídica</v>
          </cell>
          <cell r="M3448" t="str">
            <v>2 Privada (1)</v>
          </cell>
          <cell r="N3448" t="str">
            <v>3 Privadas (2)</v>
          </cell>
          <cell r="O3448" t="str">
            <v>1 Nacional</v>
          </cell>
          <cell r="P3448" t="str">
            <v>KR 19A # 84 - 91</v>
          </cell>
          <cell r="Q3448" t="str">
            <v>3 3. Único Contratista</v>
          </cell>
          <cell r="R3448" t="str">
            <v>FEMENINO</v>
          </cell>
          <cell r="S3448">
            <v>32257</v>
          </cell>
          <cell r="T3448" t="str">
            <v>pufaotrolevel@gmail.com</v>
          </cell>
          <cell r="U3448">
            <v>1018416149</v>
          </cell>
          <cell r="V3448" t="str">
            <v>ANGELA CONSUELO MURCIA CARRERA</v>
          </cell>
        </row>
        <row r="3449">
          <cell r="C3449" t="str">
            <v>3222-2024</v>
          </cell>
          <cell r="D3449" t="str">
            <v>PRODUCTORA LAP SAS</v>
          </cell>
          <cell r="E3449" t="e">
            <v>#N/A</v>
          </cell>
          <cell r="F3449" t="str">
            <v>NIT</v>
          </cell>
          <cell r="G3449">
            <v>900026291</v>
          </cell>
          <cell r="H3449">
            <v>900026291</v>
          </cell>
          <cell r="I3449">
            <v>4</v>
          </cell>
          <cell r="J3449" t="str">
            <v>1 Contratista</v>
          </cell>
          <cell r="K3449" t="e">
            <v>#N/A</v>
          </cell>
          <cell r="L3449" t="str">
            <v>2 Jurídica</v>
          </cell>
          <cell r="M3449" t="str">
            <v>2 Privada (1)</v>
          </cell>
          <cell r="N3449" t="str">
            <v>3 Privadas (2)</v>
          </cell>
          <cell r="O3449" t="str">
            <v>1 Nacional</v>
          </cell>
          <cell r="P3449" t="str">
            <v>CL 31 17 13 P 4</v>
          </cell>
          <cell r="Q3449" t="str">
            <v>3 3. Único Contratista</v>
          </cell>
          <cell r="R3449" t="str">
            <v>MASCULINO</v>
          </cell>
          <cell r="S3449">
            <v>31961</v>
          </cell>
          <cell r="T3449" t="str">
            <v>convocatorias@productoralap.com</v>
          </cell>
          <cell r="U3449">
            <v>1020726488</v>
          </cell>
          <cell r="V3449" t="str">
            <v>Gustavo Nieto Silva</v>
          </cell>
        </row>
        <row r="3450">
          <cell r="C3450" t="str">
            <v>3220-2024</v>
          </cell>
          <cell r="D3450" t="str">
            <v>Tulpa Films SAS</v>
          </cell>
          <cell r="E3450" t="e">
            <v>#N/A</v>
          </cell>
          <cell r="F3450" t="str">
            <v>NIT</v>
          </cell>
          <cell r="G3450">
            <v>901362535</v>
          </cell>
          <cell r="H3450">
            <v>901362535</v>
          </cell>
          <cell r="I3450">
            <v>1</v>
          </cell>
          <cell r="J3450" t="str">
            <v>1 Contratista</v>
          </cell>
          <cell r="K3450" t="e">
            <v>#N/A</v>
          </cell>
          <cell r="L3450" t="str">
            <v>2 Jurídica</v>
          </cell>
          <cell r="M3450" t="str">
            <v>2 Privada (1)</v>
          </cell>
          <cell r="N3450" t="str">
            <v>3 Privadas (2)</v>
          </cell>
          <cell r="O3450" t="str">
            <v>1 Nacional</v>
          </cell>
          <cell r="P3450" t="str">
            <v>CR 9 6245</v>
          </cell>
          <cell r="Q3450" t="str">
            <v>3 3. Único Contratista</v>
          </cell>
          <cell r="U3450">
            <v>102628214</v>
          </cell>
          <cell r="V3450" t="str">
            <v>Gustavo Lorgia Garnica</v>
          </cell>
        </row>
        <row r="3451">
          <cell r="C3451" t="str">
            <v>3223-2024</v>
          </cell>
          <cell r="D3451" t="str">
            <v>JAIR ERNEY LOPEZ</v>
          </cell>
          <cell r="E3451" t="str">
            <v>JAIR ERNEY LOPEZ</v>
          </cell>
          <cell r="F3451" t="str">
            <v>Cédula de Ciudadania</v>
          </cell>
          <cell r="G3451">
            <v>1033804338</v>
          </cell>
          <cell r="H3451">
            <v>1033804338</v>
          </cell>
          <cell r="I3451">
            <v>6</v>
          </cell>
          <cell r="J3451" t="str">
            <v>1 Contratista</v>
          </cell>
          <cell r="K3451" t="str">
            <v>Natural</v>
          </cell>
          <cell r="L3451" t="str">
            <v>1 Natural</v>
          </cell>
          <cell r="M3451" t="str">
            <v>3 Pública (2-3)</v>
          </cell>
          <cell r="N3451" t="str">
            <v>4 Persona Natural (2)</v>
          </cell>
          <cell r="O3451" t="str">
            <v>1 Nacional</v>
          </cell>
          <cell r="P3451" t="str">
            <v>CALLE 65 C SUR # 11 - 50</v>
          </cell>
          <cell r="Q3451" t="str">
            <v>3 3. Único Contratista</v>
          </cell>
          <cell r="R3451" t="str">
            <v>MASCULINO</v>
          </cell>
          <cell r="U3451">
            <v>1033804338</v>
          </cell>
          <cell r="V3451" t="str">
            <v>JAIR ERNEY LOPEZ</v>
          </cell>
        </row>
        <row r="3452">
          <cell r="C3452" t="str">
            <v>3221-2024</v>
          </cell>
          <cell r="D3452" t="str">
            <v>JOHN MEYER QUINTERO URIAN</v>
          </cell>
          <cell r="E3452" t="str">
            <v>JOHN MEYER QUINTERO URIAN</v>
          </cell>
          <cell r="G3452">
            <v>79981347</v>
          </cell>
          <cell r="H3452">
            <v>79981347</v>
          </cell>
          <cell r="I3452">
            <v>6</v>
          </cell>
          <cell r="K3452" t="str">
            <v>Natural</v>
          </cell>
          <cell r="Q3452" t="str">
            <v>3 3. Único Contratista</v>
          </cell>
          <cell r="U3452">
            <v>79981347</v>
          </cell>
          <cell r="V3452" t="str">
            <v>John Meyer Quintero Urián</v>
          </cell>
        </row>
        <row r="3453">
          <cell r="C3453" t="str">
            <v>PUFA-307-2024</v>
          </cell>
          <cell r="D3453" t="str">
            <v>OTRO LEVEL PRODUCCIONES SAS</v>
          </cell>
          <cell r="E3453" t="str">
            <v>OTRO LEVEL PRODUCCIONES SAS</v>
          </cell>
          <cell r="F3453" t="str">
            <v>NIT</v>
          </cell>
          <cell r="G3453">
            <v>901074835</v>
          </cell>
          <cell r="H3453">
            <v>901074835</v>
          </cell>
          <cell r="I3453">
            <v>9</v>
          </cell>
          <cell r="J3453" t="str">
            <v>1 Contratista</v>
          </cell>
          <cell r="K3453" t="str">
            <v>Jurídica</v>
          </cell>
          <cell r="L3453" t="str">
            <v>2 Jurídica</v>
          </cell>
          <cell r="M3453" t="str">
            <v>2 Privada (1)</v>
          </cell>
          <cell r="N3453" t="str">
            <v>3 Privadas (2)</v>
          </cell>
          <cell r="O3453" t="str">
            <v>1 Nacional</v>
          </cell>
          <cell r="P3453" t="str">
            <v>KR 19A # 84 - 91</v>
          </cell>
          <cell r="Q3453" t="str">
            <v>3 3. Único Contratista</v>
          </cell>
          <cell r="R3453" t="str">
            <v>FEMENINO</v>
          </cell>
          <cell r="S3453">
            <v>32257</v>
          </cell>
          <cell r="T3453" t="str">
            <v>pufaotrolevel@gmail.com</v>
          </cell>
          <cell r="U3453">
            <v>1018416149</v>
          </cell>
          <cell r="V3453" t="str">
            <v>ANGELA CONSUELO MURCIA CARRERA</v>
          </cell>
        </row>
        <row r="3454">
          <cell r="C3454" t="str">
            <v>3215-2024</v>
          </cell>
          <cell r="D3454" t="str">
            <v>David Steven Garzon Guerrero</v>
          </cell>
          <cell r="E3454" t="str">
            <v>DAVID STEVEN GARZON GUERRERO</v>
          </cell>
          <cell r="F3454" t="str">
            <v>Cédula de Ciudadania</v>
          </cell>
          <cell r="G3454">
            <v>1233694032</v>
          </cell>
          <cell r="H3454">
            <v>1233694032</v>
          </cell>
          <cell r="I3454">
            <v>1</v>
          </cell>
          <cell r="J3454" t="str">
            <v>1 Contratista</v>
          </cell>
          <cell r="K3454" t="str">
            <v>Natural</v>
          </cell>
          <cell r="L3454" t="str">
            <v>1 Natural</v>
          </cell>
          <cell r="M3454" t="str">
            <v>3 Pública (2-3)</v>
          </cell>
          <cell r="N3454" t="str">
            <v>4 Persona Natural (2)</v>
          </cell>
          <cell r="O3454" t="str">
            <v>1 Nacional</v>
          </cell>
          <cell r="P3454" t="str">
            <v>carrera 109a #64d-25</v>
          </cell>
          <cell r="Q3454" t="str">
            <v>3 3. Único Contratista</v>
          </cell>
          <cell r="R3454" t="str">
            <v>MASCULINO</v>
          </cell>
          <cell r="U3454">
            <v>1233694032</v>
          </cell>
          <cell r="V3454" t="str">
            <v>David Steven Garzon Guerrero</v>
          </cell>
        </row>
        <row r="3455">
          <cell r="C3455" t="e">
            <v>#N/A</v>
          </cell>
          <cell r="D3455" t="e">
            <v>#N/A</v>
          </cell>
          <cell r="E3455" t="e">
            <v>#N/A</v>
          </cell>
          <cell r="F3455" t="str">
            <v>Cédula de Ciudadania</v>
          </cell>
          <cell r="G3455" t="e">
            <v>#N/A</v>
          </cell>
          <cell r="H3455">
            <v>1032500068</v>
          </cell>
          <cell r="I3455">
            <v>3</v>
          </cell>
          <cell r="J3455" t="str">
            <v>1 Contratista</v>
          </cell>
          <cell r="K3455" t="e">
            <v>#N/A</v>
          </cell>
          <cell r="L3455" t="str">
            <v>1 Natural</v>
          </cell>
          <cell r="M3455" t="str">
            <v>3 Pública (2-3)</v>
          </cell>
          <cell r="N3455" t="str">
            <v>4 Persona Natural (2)</v>
          </cell>
          <cell r="O3455" t="str">
            <v>1 Nacional</v>
          </cell>
          <cell r="P3455" t="str">
            <v>AV calle 63 # 75-35</v>
          </cell>
          <cell r="Q3455" t="str">
            <v>3 3. Único Contratista</v>
          </cell>
          <cell r="R3455" t="str">
            <v>FEMENINO</v>
          </cell>
          <cell r="S3455">
            <v>36051</v>
          </cell>
          <cell r="T3455" t="str">
            <v>h_butades@hotmail.com</v>
          </cell>
          <cell r="U3455">
            <v>1032500068</v>
          </cell>
          <cell r="V3455" t="str">
            <v>Maria Paula Sierra Mayorga</v>
          </cell>
        </row>
        <row r="3456">
          <cell r="C3456" t="str">
            <v>PUFA-306-2024</v>
          </cell>
          <cell r="D3456" t="str">
            <v>JAGUAR BITE SAS</v>
          </cell>
          <cell r="E3456" t="e">
            <v>#N/A</v>
          </cell>
          <cell r="F3456" t="str">
            <v>NIT</v>
          </cell>
          <cell r="G3456">
            <v>901153261</v>
          </cell>
          <cell r="H3456">
            <v>901153261</v>
          </cell>
          <cell r="I3456">
            <v>0</v>
          </cell>
          <cell r="J3456" t="str">
            <v>1 Contratista</v>
          </cell>
          <cell r="K3456" t="e">
            <v>#N/A</v>
          </cell>
          <cell r="L3456" t="str">
            <v>2 Jurídica</v>
          </cell>
          <cell r="M3456" t="str">
            <v>2 Privada (1)</v>
          </cell>
          <cell r="N3456" t="str">
            <v>3 Privadas (2)</v>
          </cell>
          <cell r="O3456" t="str">
            <v>1 Nacional</v>
          </cell>
          <cell r="P3456" t="str">
            <v>CRA 16 # 88 - 65</v>
          </cell>
          <cell r="Q3456" t="str">
            <v>3 3. Único Contratista</v>
          </cell>
          <cell r="R3456" t="str">
            <v>MASCULINO</v>
          </cell>
          <cell r="S3456">
            <v>30893</v>
          </cell>
          <cell r="T3456" t="str">
            <v>facturacion@jaguarbite.com</v>
          </cell>
          <cell r="U3456">
            <v>11233823</v>
          </cell>
          <cell r="V3456" t="str">
            <v>SIMON BELTRAN ECHEVERRI</v>
          </cell>
        </row>
        <row r="3457">
          <cell r="C3457" t="str">
            <v>PUFA-305-2024</v>
          </cell>
          <cell r="D3457" t="str">
            <v>CENTRAL PRODUCCIONES SAS</v>
          </cell>
          <cell r="E3457" t="str">
            <v>CENTRAL PRODUCCIONES S.A.S.</v>
          </cell>
          <cell r="F3457" t="str">
            <v>NIT</v>
          </cell>
          <cell r="G3457">
            <v>901146537</v>
          </cell>
          <cell r="H3457">
            <v>901146537</v>
          </cell>
          <cell r="I3457">
            <v>9</v>
          </cell>
          <cell r="J3457" t="str">
            <v>1 Contratista</v>
          </cell>
          <cell r="K3457" t="str">
            <v>Jurídica</v>
          </cell>
          <cell r="L3457" t="str">
            <v>2 Jurídica</v>
          </cell>
          <cell r="M3457" t="str">
            <v>2 Privada (1)</v>
          </cell>
          <cell r="N3457" t="str">
            <v>3 Privadas (2)</v>
          </cell>
          <cell r="O3457" t="str">
            <v>1 Nacional</v>
          </cell>
          <cell r="P3457" t="str">
            <v>Cr 101 # 147c - 34 torre 3 apto 502</v>
          </cell>
          <cell r="Q3457" t="str">
            <v>3 3. Único Contratista</v>
          </cell>
          <cell r="R3457" t="str">
            <v>MASCULINO</v>
          </cell>
          <cell r="S3457">
            <v>30423</v>
          </cell>
          <cell r="T3457" t="str">
            <v>centralpro2018@gmail.com</v>
          </cell>
          <cell r="U3457">
            <v>80186926</v>
          </cell>
          <cell r="V3457" t="str">
            <v>Diego Fernando Molina Aldana</v>
          </cell>
        </row>
        <row r="3458">
          <cell r="C3458" t="str">
            <v>PUFA-304-2024</v>
          </cell>
          <cell r="D3458" t="str">
            <v>CENTRAL PRODUCCIONES SAS</v>
          </cell>
          <cell r="E3458" t="str">
            <v>CENTRAL PRODUCCIONES S.A.S.</v>
          </cell>
          <cell r="F3458" t="str">
            <v>NIT</v>
          </cell>
          <cell r="G3458">
            <v>901146537</v>
          </cell>
          <cell r="H3458">
            <v>901146537</v>
          </cell>
          <cell r="I3458">
            <v>9</v>
          </cell>
          <cell r="J3458" t="str">
            <v>1 Contratista</v>
          </cell>
          <cell r="K3458" t="str">
            <v>Jurídica</v>
          </cell>
          <cell r="L3458" t="str">
            <v>2 Jurídica</v>
          </cell>
          <cell r="M3458" t="str">
            <v>2 Privada (1)</v>
          </cell>
          <cell r="N3458" t="str">
            <v>3 Privadas (2)</v>
          </cell>
          <cell r="O3458" t="str">
            <v>1 Nacional</v>
          </cell>
          <cell r="P3458" t="str">
            <v>Cr 101 # 147c - 34 torre 3 apto 502</v>
          </cell>
          <cell r="Q3458" t="str">
            <v>3 3. Único Contratista</v>
          </cell>
          <cell r="R3458" t="str">
            <v>MASCULINO</v>
          </cell>
          <cell r="S3458">
            <v>30423</v>
          </cell>
          <cell r="T3458" t="str">
            <v>centralpro2018@gmail.com</v>
          </cell>
          <cell r="U3458">
            <v>80186926</v>
          </cell>
          <cell r="V3458" t="str">
            <v>Diego Fernando Molina Aldana</v>
          </cell>
        </row>
        <row r="3459">
          <cell r="C3459" t="str">
            <v>3216-2024</v>
          </cell>
          <cell r="D3459" t="str">
            <v>YIRI TATIANA RIVERA TORRES</v>
          </cell>
          <cell r="E3459" t="str">
            <v>YIRI THATIANA RIVERA TORRES</v>
          </cell>
          <cell r="F3459" t="str">
            <v>Cédula de Ciudadania</v>
          </cell>
          <cell r="G3459">
            <v>1016078085</v>
          </cell>
          <cell r="H3459">
            <v>1016078085</v>
          </cell>
          <cell r="I3459">
            <v>0</v>
          </cell>
          <cell r="J3459" t="str">
            <v>1 Contratista</v>
          </cell>
          <cell r="K3459" t="str">
            <v>Natural</v>
          </cell>
          <cell r="L3459" t="str">
            <v>1 Natural</v>
          </cell>
          <cell r="M3459" t="str">
            <v>3 Pública (2-3)</v>
          </cell>
          <cell r="N3459" t="str">
            <v>4 Persona Natural (2)</v>
          </cell>
          <cell r="O3459" t="str">
            <v>1 Nacional</v>
          </cell>
          <cell r="P3459" t="str">
            <v>Carrera 68 F bis A # 37-26 sur</v>
          </cell>
          <cell r="Q3459" t="str">
            <v>3 3. Único Contratista</v>
          </cell>
          <cell r="R3459" t="str">
            <v>FEMENINO</v>
          </cell>
          <cell r="S3459">
            <v>34884</v>
          </cell>
          <cell r="T3459" t="str">
            <v>tatianariveratorres@hotmail.com</v>
          </cell>
          <cell r="U3459">
            <v>1016078085</v>
          </cell>
          <cell r="V3459" t="str">
            <v>Yiri Thatiana Rivera Torres</v>
          </cell>
        </row>
        <row r="3460">
          <cell r="C3460" t="str">
            <v>3217-2024</v>
          </cell>
          <cell r="D3460" t="str">
            <v>CATALINA ARIAS AGUDELO</v>
          </cell>
          <cell r="E3460" t="str">
            <v>CATALINA ARIAS AGUDELO</v>
          </cell>
          <cell r="F3460" t="str">
            <v>Cédula de Ciudadania</v>
          </cell>
          <cell r="G3460">
            <v>52352617</v>
          </cell>
          <cell r="H3460">
            <v>52352617</v>
          </cell>
          <cell r="I3460">
            <v>3</v>
          </cell>
          <cell r="J3460" t="str">
            <v>1 Contratista</v>
          </cell>
          <cell r="K3460" t="str">
            <v>Natural</v>
          </cell>
          <cell r="L3460" t="str">
            <v>1 Natural</v>
          </cell>
          <cell r="M3460" t="str">
            <v>3 Pública (2-3)</v>
          </cell>
          <cell r="N3460" t="str">
            <v>4 Persona Natural (2)</v>
          </cell>
          <cell r="O3460" t="str">
            <v>1 Nacional</v>
          </cell>
          <cell r="P3460" t="str">
            <v>Cra 26 39-75</v>
          </cell>
          <cell r="Q3460" t="str">
            <v>3 3. Único Contratista</v>
          </cell>
          <cell r="R3460" t="str">
            <v>FEMENINO</v>
          </cell>
          <cell r="S3460">
            <v>28887</v>
          </cell>
          <cell r="T3460" t="str">
            <v>catica01@gmail.com</v>
          </cell>
          <cell r="U3460">
            <v>52352617</v>
          </cell>
          <cell r="V3460" t="str">
            <v>Catalina Arias Agudelo</v>
          </cell>
        </row>
        <row r="3461">
          <cell r="C3461" t="str">
            <v>3218-2024</v>
          </cell>
          <cell r="D3461" t="str">
            <v>JHOAN KATHERIN BAQUERO PORRAS</v>
          </cell>
          <cell r="E3461" t="str">
            <v>JHOAN KATHERIN BAQUERO PORRAS</v>
          </cell>
          <cell r="F3461" t="str">
            <v>Cédula de Ciudadania</v>
          </cell>
          <cell r="G3461">
            <v>1010184125</v>
          </cell>
          <cell r="H3461">
            <v>1010184125</v>
          </cell>
          <cell r="I3461">
            <v>9</v>
          </cell>
          <cell r="J3461" t="str">
            <v>1 Contratista</v>
          </cell>
          <cell r="K3461" t="str">
            <v>Natural</v>
          </cell>
          <cell r="L3461" t="str">
            <v>1 Natural</v>
          </cell>
          <cell r="M3461" t="str">
            <v>3 Pública (2-3)</v>
          </cell>
          <cell r="N3461" t="str">
            <v>4 Persona Natural (2)</v>
          </cell>
          <cell r="O3461" t="str">
            <v>1 Nacional</v>
          </cell>
          <cell r="P3461" t="str">
            <v>Cra 7 No 6-39</v>
          </cell>
          <cell r="Q3461" t="str">
            <v>3 3. Único Contratista</v>
          </cell>
          <cell r="R3461" t="str">
            <v>FEMENINO</v>
          </cell>
          <cell r="S3461">
            <v>32726</v>
          </cell>
          <cell r="T3461" t="str">
            <v>ktbaquero@hotmail.com</v>
          </cell>
          <cell r="U3461">
            <v>1010184125</v>
          </cell>
          <cell r="V3461" t="str">
            <v>Jhoan Katherin Baquero Porras</v>
          </cell>
        </row>
        <row r="3462">
          <cell r="C3462" t="str">
            <v>3214-2024</v>
          </cell>
          <cell r="D3462" t="str">
            <v>AIDA HODSON GÓMEZ</v>
          </cell>
          <cell r="E3462" t="e">
            <v>#N/A</v>
          </cell>
          <cell r="F3462" t="str">
            <v>Cédula de Ciudadania</v>
          </cell>
          <cell r="G3462">
            <v>52010169</v>
          </cell>
          <cell r="H3462">
            <v>52010169</v>
          </cell>
          <cell r="I3462">
            <v>8</v>
          </cell>
          <cell r="J3462" t="str">
            <v>1 Contratista</v>
          </cell>
          <cell r="K3462" t="e">
            <v>#N/A</v>
          </cell>
          <cell r="L3462" t="str">
            <v>2 Jurídica</v>
          </cell>
          <cell r="M3462" t="str">
            <v>2 Privada (1)</v>
          </cell>
          <cell r="N3462" t="str">
            <v>3 Privadas (2)</v>
          </cell>
          <cell r="O3462" t="str">
            <v>1 Nacional</v>
          </cell>
          <cell r="P3462" t="str">
            <v>CRA 7 33 29 APTO 302</v>
          </cell>
          <cell r="Q3462" t="str">
            <v>3 3. Único Contratista</v>
          </cell>
          <cell r="R3462" t="str">
            <v>FEMENINO</v>
          </cell>
          <cell r="S3462">
            <v>26722</v>
          </cell>
          <cell r="T3462" t="str">
            <v>aidahodsongomez@gmail.com</v>
          </cell>
          <cell r="U3462">
            <v>52010169</v>
          </cell>
          <cell r="V3462" t="str">
            <v>AIDA HODSON GÓMEZ</v>
          </cell>
        </row>
        <row r="3463">
          <cell r="C3463" t="str">
            <v>3213-2024</v>
          </cell>
          <cell r="D3463" t="str">
            <v>BOCA DE DRAGÓN S.A.S</v>
          </cell>
          <cell r="E3463" t="str">
            <v>BOCA DE DRAGON S.A.S</v>
          </cell>
          <cell r="F3463" t="str">
            <v>NIT</v>
          </cell>
          <cell r="G3463">
            <v>901840379</v>
          </cell>
          <cell r="H3463">
            <v>901840379</v>
          </cell>
          <cell r="I3463">
            <v>8</v>
          </cell>
          <cell r="J3463" t="str">
            <v>1 Contratista</v>
          </cell>
          <cell r="K3463" t="str">
            <v>Jurídica</v>
          </cell>
          <cell r="L3463" t="str">
            <v>2 Jurídica</v>
          </cell>
          <cell r="M3463" t="str">
            <v>2 Privada (1)</v>
          </cell>
          <cell r="N3463" t="str">
            <v>3 Privadas (2)</v>
          </cell>
          <cell r="O3463" t="str">
            <v>1 Nacional</v>
          </cell>
          <cell r="P3463" t="str">
            <v>Calle 95 71 87 Torre 2</v>
          </cell>
          <cell r="Q3463" t="str">
            <v>3 3. Único Contratista</v>
          </cell>
          <cell r="R3463" t="str">
            <v>MASCULINO</v>
          </cell>
          <cell r="S3463">
            <v>31285</v>
          </cell>
          <cell r="T3463" t="str">
            <v>legal.bogotahorrorfilmfestival@gmail.com</v>
          </cell>
          <cell r="U3463">
            <v>80854198</v>
          </cell>
          <cell r="V3463" t="str">
            <v>CARLOS ALBERTO ORTIZ ALARCÓN</v>
          </cell>
        </row>
        <row r="3464">
          <cell r="C3464" t="str">
            <v>3211-2024</v>
          </cell>
          <cell r="D3464" t="str">
            <v>LUISA FERNANDA DIAZ SANDOVAL</v>
          </cell>
          <cell r="E3464" t="str">
            <v>LUISA FERNANDA DIAZ SANDOVAL</v>
          </cell>
          <cell r="F3464" t="str">
            <v>Cédula de Ciudadania</v>
          </cell>
          <cell r="G3464">
            <v>1030680214</v>
          </cell>
          <cell r="H3464">
            <v>1030680214</v>
          </cell>
          <cell r="I3464">
            <v>6</v>
          </cell>
          <cell r="J3464" t="str">
            <v>1 Contratista</v>
          </cell>
          <cell r="K3464" t="str">
            <v>Natural</v>
          </cell>
          <cell r="L3464" t="str">
            <v>1 Natural</v>
          </cell>
          <cell r="M3464" t="str">
            <v>3 Pública (2-3)</v>
          </cell>
          <cell r="N3464" t="str">
            <v>4 Persona Natural (2)</v>
          </cell>
          <cell r="O3464" t="str">
            <v>1 Nacional</v>
          </cell>
          <cell r="P3464" t="str">
            <v>Carrera 78 D # 47 A 32 Sur</v>
          </cell>
          <cell r="Q3464" t="str">
            <v>3 3. Único Contratista</v>
          </cell>
          <cell r="R3464" t="str">
            <v>FEMENINO</v>
          </cell>
          <cell r="S3464">
            <v>35661</v>
          </cell>
          <cell r="T3464" t="str">
            <v>lufe.diaz@hotmail.com</v>
          </cell>
          <cell r="U3464">
            <v>1030680214</v>
          </cell>
          <cell r="V3464" t="str">
            <v>Luisa Fernanda Díaz Sandoval</v>
          </cell>
        </row>
        <row r="3465">
          <cell r="C3465" t="str">
            <v>3210-2024</v>
          </cell>
          <cell r="D3465" t="str">
            <v>GUILLERMO ADRIAN GUEVARA MARFOY</v>
          </cell>
          <cell r="E3465" t="str">
            <v>GUILLERMO ADRIAN GUEVARA MARFOY</v>
          </cell>
          <cell r="F3465" t="str">
            <v>Cédula de Ciudadania</v>
          </cell>
          <cell r="G3465">
            <v>80228453</v>
          </cell>
          <cell r="H3465">
            <v>80228453</v>
          </cell>
          <cell r="I3465">
            <v>4</v>
          </cell>
          <cell r="J3465" t="str">
            <v>1 Contratista</v>
          </cell>
          <cell r="K3465" t="str">
            <v>Natural</v>
          </cell>
          <cell r="L3465" t="str">
            <v>1 Natural</v>
          </cell>
          <cell r="M3465" t="str">
            <v>3 Pública (2-3)</v>
          </cell>
          <cell r="N3465" t="str">
            <v>4 Persona Natural (2)</v>
          </cell>
          <cell r="O3465" t="str">
            <v>1 Nacional</v>
          </cell>
          <cell r="P3465" t="str">
            <v>CARRERA 25 41-56 APARTAMENTO 404</v>
          </cell>
          <cell r="Q3465" t="str">
            <v>3 3. Único Contratista</v>
          </cell>
          <cell r="R3465" t="str">
            <v>MASCULINO</v>
          </cell>
          <cell r="S3465">
            <v>29343</v>
          </cell>
          <cell r="T3465" t="str">
            <v>gguevara@chelistas.com</v>
          </cell>
          <cell r="U3465">
            <v>80228453</v>
          </cell>
          <cell r="V3465" t="str">
            <v>GUILLERMO ADRIÁN GUEVARA MARFOY</v>
          </cell>
        </row>
        <row r="3466">
          <cell r="C3466" t="str">
            <v>3212-2024</v>
          </cell>
          <cell r="D3466" t="str">
            <v>COMERCIALIZADORA DA VINCI SAS</v>
          </cell>
          <cell r="E3466" t="e">
            <v>#N/A</v>
          </cell>
          <cell r="F3466" t="str">
            <v>NIT</v>
          </cell>
          <cell r="G3466">
            <v>900151140</v>
          </cell>
          <cell r="H3466">
            <v>900151140</v>
          </cell>
          <cell r="I3466">
            <v>5</v>
          </cell>
          <cell r="J3466" t="str">
            <v>1 Contratista</v>
          </cell>
          <cell r="K3466" t="e">
            <v>#N/A</v>
          </cell>
          <cell r="L3466" t="str">
            <v>2 Jurídica</v>
          </cell>
          <cell r="M3466" t="str">
            <v>2 Privada (1)</v>
          </cell>
          <cell r="N3466" t="str">
            <v>3 Privadas (2)</v>
          </cell>
          <cell r="O3466" t="str">
            <v>1 Nacional</v>
          </cell>
          <cell r="P3466" t="str">
            <v>CRA. 16 No 50 - 48</v>
          </cell>
          <cell r="Q3466" t="str">
            <v>3 3. Único Contratista</v>
          </cell>
          <cell r="R3466" t="str">
            <v>MASCULINO</v>
          </cell>
          <cell r="S3466" t="str">
            <v>N/A</v>
          </cell>
          <cell r="T3466" t="str">
            <v>licitaciones@davincitapetes.com</v>
          </cell>
          <cell r="U3466">
            <v>79964829</v>
          </cell>
          <cell r="V3466" t="str">
            <v>YEISON ALBERTO OROZCO ACEVEDO</v>
          </cell>
        </row>
        <row r="3467">
          <cell r="C3467" t="str">
            <v>3208-2024</v>
          </cell>
          <cell r="D3467" t="str">
            <v>FUNDACIÓN DAUPARÁ AUDIOVISUAL</v>
          </cell>
          <cell r="E3467" t="str">
            <v>FUNDACIÓN DAUPARÁ AUDIOVISUAL</v>
          </cell>
          <cell r="F3467" t="str">
            <v>NIT</v>
          </cell>
          <cell r="G3467">
            <v>901619235</v>
          </cell>
          <cell r="H3467">
            <v>901619235</v>
          </cell>
          <cell r="I3467">
            <v>0</v>
          </cell>
          <cell r="J3467" t="str">
            <v>1 Contratista</v>
          </cell>
          <cell r="K3467" t="str">
            <v>Jurídica</v>
          </cell>
          <cell r="L3467" t="str">
            <v>2 Jurídica</v>
          </cell>
          <cell r="M3467" t="str">
            <v>2 Privada (1)</v>
          </cell>
          <cell r="N3467" t="str">
            <v>3 Privadas (2)</v>
          </cell>
          <cell r="O3467" t="str">
            <v>1 Nacional</v>
          </cell>
          <cell r="P3467" t="str">
            <v>cra 20 a # 28 a - 42 sur</v>
          </cell>
          <cell r="Q3467" t="str">
            <v>3 3. Único Contratista</v>
          </cell>
          <cell r="R3467" t="str">
            <v>FEMENINO</v>
          </cell>
          <cell r="S3467">
            <v>32824</v>
          </cell>
          <cell r="T3467" t="str">
            <v>daupara@gmail.com</v>
          </cell>
          <cell r="U3467">
            <v>1052389379</v>
          </cell>
          <cell r="V3467" t="str">
            <v>Lina Maria Reyes Becerra</v>
          </cell>
        </row>
        <row r="3468">
          <cell r="C3468" t="str">
            <v>3209-2024</v>
          </cell>
          <cell r="D3468" t="str">
            <v>GOTOK MUSIC S.A.S.</v>
          </cell>
          <cell r="E3468" t="str">
            <v>GOTOK MUSIC SAS</v>
          </cell>
          <cell r="F3468" t="str">
            <v>NIT</v>
          </cell>
          <cell r="G3468">
            <v>901348290</v>
          </cell>
          <cell r="H3468">
            <v>901348290</v>
          </cell>
          <cell r="I3468">
            <v>2</v>
          </cell>
          <cell r="J3468" t="str">
            <v>1 Contratista</v>
          </cell>
          <cell r="K3468" t="str">
            <v>Jurídica</v>
          </cell>
          <cell r="L3468" t="str">
            <v>2 Jurídica</v>
          </cell>
          <cell r="M3468" t="str">
            <v>2 Privada (1)</v>
          </cell>
          <cell r="N3468" t="str">
            <v>3 Privadas (2)</v>
          </cell>
          <cell r="O3468" t="str">
            <v>1 Nacional</v>
          </cell>
          <cell r="P3468" t="str">
            <v>CALLE 118#14B-56 APTO 302</v>
          </cell>
          <cell r="Q3468" t="str">
            <v>3 3. Único Contratista</v>
          </cell>
          <cell r="R3468" t="str">
            <v>FEMENINO</v>
          </cell>
          <cell r="S3468">
            <v>28935</v>
          </cell>
          <cell r="T3468" t="str">
            <v>carolina.trujillo@gotokmusic.com</v>
          </cell>
          <cell r="U3468">
            <v>64764412</v>
          </cell>
          <cell r="V3468" t="str">
            <v>DIANA CAROLINA TRUJILLO MORA</v>
          </cell>
        </row>
        <row r="3469">
          <cell r="C3469" t="str">
            <v>3207-2024</v>
          </cell>
          <cell r="D3469" t="str">
            <v>EDUWIN DARIO RODRIGUEZ OLIVEROS</v>
          </cell>
          <cell r="E3469" t="str">
            <v>EDUWIN DARIO RODRIGUEZ OLIVEROS</v>
          </cell>
          <cell r="F3469" t="str">
            <v>Cédula de Ciudadania</v>
          </cell>
          <cell r="G3469">
            <v>1020724567</v>
          </cell>
          <cell r="H3469">
            <v>1020724567</v>
          </cell>
          <cell r="I3469">
            <v>5</v>
          </cell>
          <cell r="J3469" t="str">
            <v>1 Contratista</v>
          </cell>
          <cell r="K3469" t="str">
            <v>Natural</v>
          </cell>
          <cell r="L3469" t="str">
            <v>1 Natural</v>
          </cell>
          <cell r="M3469" t="str">
            <v>3 Pública (2-3)</v>
          </cell>
          <cell r="N3469" t="str">
            <v>4 Persona Natural (2)</v>
          </cell>
          <cell r="O3469" t="str">
            <v>1 Nacional</v>
          </cell>
          <cell r="P3469" t="str">
            <v>cra4 bis # 30 56 apto 303</v>
          </cell>
          <cell r="Q3469" t="str">
            <v>3 3. Único Contratista</v>
          </cell>
          <cell r="R3469" t="str">
            <v>MASCULINO</v>
          </cell>
          <cell r="S3469">
            <v>31937</v>
          </cell>
          <cell r="T3469" t="str">
            <v>edaro87@gmail.com</v>
          </cell>
          <cell r="U3469">
            <v>1020724567</v>
          </cell>
          <cell r="V3469" t="str">
            <v>Eduwin Darío rodriguez oliveros</v>
          </cell>
        </row>
        <row r="3470">
          <cell r="C3470" t="str">
            <v>3203-2024</v>
          </cell>
          <cell r="D3470" t="str">
            <v>LAURA ALEJANDRA RUBIO LEON</v>
          </cell>
          <cell r="E3470" t="str">
            <v>LAURA ALEJANDRA RUBIO LEON</v>
          </cell>
          <cell r="F3470" t="str">
            <v>Cédula de Ciudadania</v>
          </cell>
          <cell r="G3470">
            <v>1022332710</v>
          </cell>
          <cell r="H3470">
            <v>1022332710</v>
          </cell>
          <cell r="I3470">
            <v>7</v>
          </cell>
          <cell r="J3470" t="str">
            <v>1 Contratista</v>
          </cell>
          <cell r="K3470" t="str">
            <v>Natural</v>
          </cell>
          <cell r="L3470" t="str">
            <v>1 Natural</v>
          </cell>
          <cell r="M3470" t="str">
            <v>3 Pública (2-3)</v>
          </cell>
          <cell r="N3470" t="str">
            <v>4 Persona Natural (2)</v>
          </cell>
          <cell r="O3470" t="str">
            <v>1 Nacional</v>
          </cell>
          <cell r="P3470" t="str">
            <v>Carrera 58 N° 57 A - 56</v>
          </cell>
          <cell r="Q3470" t="str">
            <v>3 3. Único Contratista</v>
          </cell>
          <cell r="R3470" t="str">
            <v>FEMENINO</v>
          </cell>
          <cell r="S3470">
            <v>31887</v>
          </cell>
          <cell r="T3470" t="str">
            <v>laurarubioleon@gmail.com</v>
          </cell>
          <cell r="U3470">
            <v>1022332710</v>
          </cell>
          <cell r="V3470" t="str">
            <v>Laura Rubio León</v>
          </cell>
        </row>
        <row r="3471">
          <cell r="C3471" t="str">
            <v>3201-2024</v>
          </cell>
          <cell r="D3471" t="str">
            <v>FUNDACION PARA EL FOMENTO DEL TRABAJO EL DESARROLLO HUMANO Y LA EDUCACION SUPERIOR FUNDESUPERIOR</v>
          </cell>
          <cell r="E3471" t="str">
            <v>FUNDACION PARA EL FOMENTO DEL TRABAJO EL DESARROLLO HUMANO Y LA EDUCACION SUPERIOR FUNDESUPERIOR</v>
          </cell>
          <cell r="F3471" t="str">
            <v>NIT</v>
          </cell>
          <cell r="G3471">
            <v>900208806</v>
          </cell>
          <cell r="H3471">
            <v>900208806</v>
          </cell>
          <cell r="I3471">
            <v>9</v>
          </cell>
          <cell r="J3471" t="str">
            <v>1 Contratista</v>
          </cell>
          <cell r="K3471" t="e">
            <v>#N/A</v>
          </cell>
          <cell r="L3471" t="str">
            <v>2 Jurídica</v>
          </cell>
          <cell r="M3471" t="str">
            <v>2 Privada (1)</v>
          </cell>
          <cell r="N3471" t="str">
            <v>3 Privadas (2)</v>
          </cell>
          <cell r="O3471" t="str">
            <v>1 Nacional</v>
          </cell>
          <cell r="P3471" t="str">
            <v>Carrera 76A # 135-55 apto 504</v>
          </cell>
          <cell r="Q3471" t="str">
            <v>3 3. Único Contratista</v>
          </cell>
          <cell r="R3471" t="str">
            <v>MASCULINO</v>
          </cell>
          <cell r="S3471">
            <v>23765</v>
          </cell>
          <cell r="T3471" t="str">
            <v>info@fundesuperior.org</v>
          </cell>
          <cell r="U3471">
            <v>79347132</v>
          </cell>
          <cell r="V3471" t="str">
            <v>César Enrique Sánchez Jaramillo</v>
          </cell>
        </row>
        <row r="3472">
          <cell r="C3472" t="str">
            <v>3206-2024</v>
          </cell>
          <cell r="D3472" t="str">
            <v>MARTHA IVONNE CAICEDO RAMOS</v>
          </cell>
          <cell r="E3472" t="str">
            <v>MARTHA IVONE CAYCEDO RAMOS</v>
          </cell>
          <cell r="F3472" t="str">
            <v>Cédula de Ciudadania</v>
          </cell>
          <cell r="G3472">
            <v>41776683</v>
          </cell>
          <cell r="H3472">
            <v>41776683</v>
          </cell>
          <cell r="I3472">
            <v>1</v>
          </cell>
          <cell r="J3472" t="str">
            <v>1 Contratista</v>
          </cell>
          <cell r="K3472" t="str">
            <v>Natural</v>
          </cell>
          <cell r="L3472" t="str">
            <v>1 Natural</v>
          </cell>
          <cell r="M3472" t="str">
            <v>3 Pública (2-3)</v>
          </cell>
          <cell r="N3472" t="str">
            <v>4 Persona Natural (2)</v>
          </cell>
          <cell r="O3472" t="str">
            <v>1 Nacional</v>
          </cell>
          <cell r="P3472" t="str">
            <v>Calle 183# 17-32</v>
          </cell>
          <cell r="Q3472" t="str">
            <v>3 3. Único Contratista</v>
          </cell>
          <cell r="R3472" t="str">
            <v>FEMENINO</v>
          </cell>
          <cell r="S3472">
            <v>21635</v>
          </cell>
          <cell r="T3472" t="str">
            <v>icara1994@gmail.com</v>
          </cell>
          <cell r="U3472">
            <v>41776683</v>
          </cell>
          <cell r="V3472" t="str">
            <v>Martha Ivone Caycedo</v>
          </cell>
        </row>
        <row r="3473">
          <cell r="C3473" t="str">
            <v>PUFA-303-2024</v>
          </cell>
          <cell r="D3473" t="str">
            <v>PULPO PRODUCCIONES SAS</v>
          </cell>
          <cell r="E3473" t="str">
            <v>PULPO PRODUCCIONES SAS</v>
          </cell>
          <cell r="F3473" t="str">
            <v>NIT</v>
          </cell>
          <cell r="G3473">
            <v>901069140</v>
          </cell>
          <cell r="H3473">
            <v>901069140</v>
          </cell>
          <cell r="I3473">
            <v>9</v>
          </cell>
          <cell r="J3473" t="str">
            <v>1 Contratista</v>
          </cell>
          <cell r="K3473" t="str">
            <v>Jurídica</v>
          </cell>
          <cell r="L3473" t="str">
            <v>2 Jurídica</v>
          </cell>
          <cell r="M3473" t="str">
            <v>2 Privada (1)</v>
          </cell>
          <cell r="N3473" t="str">
            <v>3 Privadas (2)</v>
          </cell>
          <cell r="O3473" t="str">
            <v>1 Nacional</v>
          </cell>
          <cell r="P3473" t="str">
            <v>calle 69 16 25</v>
          </cell>
          <cell r="Q3473" t="str">
            <v>3 3. Único Contratista</v>
          </cell>
          <cell r="R3473" t="str">
            <v>FEMENINO</v>
          </cell>
          <cell r="S3473">
            <v>31157</v>
          </cell>
          <cell r="T3473" t="str">
            <v>carolinapulpoproducciones@gmail.com</v>
          </cell>
          <cell r="U3473">
            <v>53001645</v>
          </cell>
          <cell r="V3473" t="str">
            <v>Carolina Huertas Gomez</v>
          </cell>
        </row>
        <row r="3474">
          <cell r="C3474" t="str">
            <v>PUFA-302-2024</v>
          </cell>
          <cell r="D3474" t="str">
            <v>11:11 FILMS Y TV SAS</v>
          </cell>
          <cell r="E3474" t="str">
            <v>11:11 FILMS Y TV SAS</v>
          </cell>
          <cell r="F3474" t="str">
            <v>NIT</v>
          </cell>
          <cell r="G3474">
            <v>901108889</v>
          </cell>
          <cell r="H3474">
            <v>901108889</v>
          </cell>
          <cell r="I3474">
            <v>4</v>
          </cell>
          <cell r="J3474" t="str">
            <v>1 Contratista</v>
          </cell>
          <cell r="K3474" t="str">
            <v>Jurídica</v>
          </cell>
          <cell r="L3474" t="str">
            <v>2 Jurídica</v>
          </cell>
          <cell r="M3474" t="str">
            <v>2 Privada (1)</v>
          </cell>
          <cell r="N3474" t="str">
            <v>3 Privadas (2)</v>
          </cell>
          <cell r="O3474" t="str">
            <v>1 Nacional</v>
          </cell>
          <cell r="P3474" t="str">
            <v>Carrera 11 N 92 - 20</v>
          </cell>
          <cell r="Q3474" t="str">
            <v>3 3. Único Contratista</v>
          </cell>
          <cell r="R3474" t="str">
            <v>MASCULINO</v>
          </cell>
          <cell r="S3474">
            <v>30036</v>
          </cell>
          <cell r="T3474" t="str">
            <v>coordinacioncol@1111films.tv</v>
          </cell>
          <cell r="U3474">
            <v>80091982</v>
          </cell>
          <cell r="V3474" t="str">
            <v>Juan Jose Cardona Molano</v>
          </cell>
        </row>
        <row r="3475">
          <cell r="C3475" t="str">
            <v>3202-2024</v>
          </cell>
          <cell r="D3475" t="str">
            <v>JULIANA CASTRO DUPERLY</v>
          </cell>
          <cell r="E3475" t="str">
            <v>JULIANA CASTRO DUPERLY</v>
          </cell>
          <cell r="F3475" t="str">
            <v>Cédula de Ciudadania</v>
          </cell>
          <cell r="G3475">
            <v>1136881110</v>
          </cell>
          <cell r="H3475">
            <v>1136881110</v>
          </cell>
          <cell r="I3475">
            <v>6</v>
          </cell>
          <cell r="J3475" t="str">
            <v>1 Contratista</v>
          </cell>
          <cell r="K3475" t="str">
            <v>Natural</v>
          </cell>
          <cell r="L3475" t="str">
            <v>1 Natural</v>
          </cell>
          <cell r="M3475" t="str">
            <v>3 Pública (2-3)</v>
          </cell>
          <cell r="N3475" t="str">
            <v>4 Persona Natural (2)</v>
          </cell>
          <cell r="O3475" t="str">
            <v>1 Nacional</v>
          </cell>
          <cell r="P3475" t="str">
            <v>CRA 7 NO 246 96 CASA 6</v>
          </cell>
          <cell r="Q3475" t="str">
            <v>3 3. Único Contratista</v>
          </cell>
          <cell r="R3475" t="str">
            <v>FEMENINO</v>
          </cell>
          <cell r="S3475">
            <v>32531</v>
          </cell>
          <cell r="T3475" t="str">
            <v>jcastroduperly@gmail.com</v>
          </cell>
          <cell r="U3475">
            <v>1136881110</v>
          </cell>
          <cell r="V3475" t="str">
            <v>JULIANA CASTRO DUPERLY</v>
          </cell>
        </row>
        <row r="3476">
          <cell r="C3476" t="str">
            <v>3205-2024</v>
          </cell>
          <cell r="D3476" t="str">
            <v>JUAN GABRIEL RAMIREZ CASTRO</v>
          </cell>
          <cell r="E3476" t="str">
            <v>JUAN GABRIEL RAMIREZ CASTRO</v>
          </cell>
          <cell r="F3476" t="str">
            <v>Cédula de Ciudadania</v>
          </cell>
          <cell r="G3476">
            <v>1010175867</v>
          </cell>
          <cell r="H3476">
            <v>1010175867</v>
          </cell>
          <cell r="I3476">
            <v>7</v>
          </cell>
          <cell r="J3476" t="str">
            <v>1 Contratista</v>
          </cell>
          <cell r="K3476" t="str">
            <v>Natural</v>
          </cell>
          <cell r="L3476" t="str">
            <v>1 Natural</v>
          </cell>
          <cell r="M3476" t="str">
            <v>3 Pública (2-3)</v>
          </cell>
          <cell r="N3476" t="str">
            <v>4 Persona Natural (2)</v>
          </cell>
          <cell r="O3476" t="str">
            <v>1 Nacional</v>
          </cell>
          <cell r="P3476" t="str">
            <v>CALLE 7D # 81B-03</v>
          </cell>
          <cell r="Q3476" t="str">
            <v>3 3. Único Contratista</v>
          </cell>
          <cell r="R3476" t="str">
            <v>MASCULINO</v>
          </cell>
          <cell r="S3476">
            <v>32252</v>
          </cell>
          <cell r="T3476" t="str">
            <v>juanramirez1002@hotmail.com</v>
          </cell>
          <cell r="U3476">
            <v>1010175867</v>
          </cell>
          <cell r="V3476" t="str">
            <v>JUAN GABRIEL RAMIREZ CASTRO</v>
          </cell>
        </row>
        <row r="3477">
          <cell r="C3477" t="str">
            <v>PUFA-301-2024</v>
          </cell>
          <cell r="D3477" t="str">
            <v>CCM FILMS SAS</v>
          </cell>
          <cell r="E3477" t="str">
            <v>CCM FILMS SAS</v>
          </cell>
          <cell r="F3477" t="str">
            <v>NIT</v>
          </cell>
          <cell r="G3477">
            <v>901486589</v>
          </cell>
          <cell r="H3477">
            <v>901486589</v>
          </cell>
          <cell r="I3477">
            <v>1</v>
          </cell>
          <cell r="J3477" t="str">
            <v>1 Contratista</v>
          </cell>
          <cell r="K3477" t="str">
            <v>Jurídica</v>
          </cell>
          <cell r="L3477" t="str">
            <v>2 Jurídica</v>
          </cell>
          <cell r="M3477" t="str">
            <v>2 Privada (1)</v>
          </cell>
          <cell r="N3477" t="str">
            <v>3 Privadas (2)</v>
          </cell>
          <cell r="O3477" t="str">
            <v>1 Nacional</v>
          </cell>
          <cell r="P3477" t="str">
            <v>CARRERA 36A # 56-61 SUR</v>
          </cell>
          <cell r="Q3477" t="str">
            <v>3 3. Único Contratista</v>
          </cell>
          <cell r="R3477" t="str">
            <v>MASCULINO</v>
          </cell>
          <cell r="S3477">
            <v>33178</v>
          </cell>
          <cell r="T3477" t="str">
            <v>produccionesccm64@gmail.com</v>
          </cell>
          <cell r="U3477">
            <v>1033727470</v>
          </cell>
          <cell r="V3477" t="str">
            <v>CRISTIAN CAMILO MENDOZA CALDERON</v>
          </cell>
        </row>
        <row r="3478">
          <cell r="C3478" t="str">
            <v>PUFA-300-2024</v>
          </cell>
          <cell r="D3478" t="str">
            <v>11:11 FILMS Y TV SAS</v>
          </cell>
          <cell r="E3478" t="str">
            <v>11:11 FILMS Y TV SAS</v>
          </cell>
          <cell r="F3478" t="str">
            <v>NIT</v>
          </cell>
          <cell r="G3478">
            <v>901108889</v>
          </cell>
          <cell r="H3478">
            <v>901108889</v>
          </cell>
          <cell r="I3478">
            <v>4</v>
          </cell>
          <cell r="J3478" t="str">
            <v>1 Contratista</v>
          </cell>
          <cell r="K3478" t="str">
            <v>Jurídica</v>
          </cell>
          <cell r="L3478" t="str">
            <v>2 Jurídica</v>
          </cell>
          <cell r="M3478" t="str">
            <v>2 Privada (1)</v>
          </cell>
          <cell r="N3478" t="str">
            <v>3 Privadas (2)</v>
          </cell>
          <cell r="O3478" t="str">
            <v>1 Nacional</v>
          </cell>
          <cell r="P3478" t="str">
            <v>Carrera 11 N 92 - 20</v>
          </cell>
          <cell r="Q3478" t="str">
            <v>3 3. Único Contratista</v>
          </cell>
          <cell r="R3478" t="str">
            <v>MASCULINO</v>
          </cell>
          <cell r="S3478">
            <v>30036</v>
          </cell>
          <cell r="T3478" t="str">
            <v>coordinacioncol@1111films.tv</v>
          </cell>
          <cell r="U3478">
            <v>80091982</v>
          </cell>
          <cell r="V3478" t="str">
            <v>Juan Jose Cardona Molano</v>
          </cell>
        </row>
        <row r="3479">
          <cell r="C3479" t="str">
            <v>3199-2024</v>
          </cell>
          <cell r="D3479" t="str">
            <v>ALFONSO MARTINELL SAMPERE</v>
          </cell>
          <cell r="E3479" t="e">
            <v>#N/A</v>
          </cell>
          <cell r="F3479" t="str">
            <v>Cédula de Extranjería</v>
          </cell>
          <cell r="G3479" t="str">
            <v>PAM010555</v>
          </cell>
          <cell r="H3479" t="str">
            <v>PAM010555</v>
          </cell>
          <cell r="I3479" t="str">
            <v>PAM010555</v>
          </cell>
          <cell r="J3479" t="str">
            <v>1 Contratista</v>
          </cell>
          <cell r="K3479" t="e">
            <v>#N/A</v>
          </cell>
          <cell r="L3479" t="str">
            <v>1 Natural</v>
          </cell>
          <cell r="M3479" t="str">
            <v>3 Pública (2-3)</v>
          </cell>
          <cell r="N3479" t="str">
            <v>4 Persona Natural (2)</v>
          </cell>
          <cell r="O3479" t="str">
            <v>2 Extranjero</v>
          </cell>
          <cell r="P3479" t="str">
            <v xml:space="preserve">CALLE ERA DEL ABAT, Nº 12 – 17820 -BANYOLES -ESPAÑA 
</v>
          </cell>
          <cell r="Q3479" t="str">
            <v>3 3. Único Contratista</v>
          </cell>
          <cell r="R3479" t="str">
            <v>MASCULINO</v>
          </cell>
          <cell r="S3479">
            <v>17703</v>
          </cell>
          <cell r="T3479" t="str">
            <v>alfons.martinell@gmail.com</v>
          </cell>
          <cell r="U3479" t="str">
            <v>PAM010555</v>
          </cell>
          <cell r="V3479" t="str">
            <v>ALFONSO MARTINELL SEMPERE</v>
          </cell>
        </row>
        <row r="3480">
          <cell r="C3480" t="str">
            <v>3200-2024</v>
          </cell>
          <cell r="D3480" t="str">
            <v>PATRICIA RAMOS PARDO</v>
          </cell>
          <cell r="E3480" t="str">
            <v>PATRICIA RAMOS PARDO</v>
          </cell>
          <cell r="F3480" t="str">
            <v>Cédula de Ciudadania</v>
          </cell>
          <cell r="G3480">
            <v>51733080</v>
          </cell>
          <cell r="H3480">
            <v>51733080</v>
          </cell>
          <cell r="I3480">
            <v>0</v>
          </cell>
          <cell r="J3480" t="str">
            <v>1 Contratista</v>
          </cell>
          <cell r="K3480" t="str">
            <v>Natural</v>
          </cell>
          <cell r="L3480" t="str">
            <v>1 Natural</v>
          </cell>
          <cell r="M3480" t="str">
            <v>3 Pública (2-3)</v>
          </cell>
          <cell r="N3480" t="str">
            <v>4 Persona Natural (2)</v>
          </cell>
          <cell r="O3480" t="str">
            <v>1 Nacional</v>
          </cell>
          <cell r="P3480" t="str">
            <v>Calle 15237a-56</v>
          </cell>
          <cell r="Q3480" t="str">
            <v>3 3. Único Contratista</v>
          </cell>
          <cell r="R3480" t="str">
            <v>FEMENINO</v>
          </cell>
          <cell r="S3480">
            <v>23605</v>
          </cell>
          <cell r="T3480" t="str">
            <v>musicar.patricia@gmail.com</v>
          </cell>
          <cell r="U3480">
            <v>51733080</v>
          </cell>
          <cell r="V3480" t="str">
            <v>Patricia Ramos Pardo</v>
          </cell>
        </row>
        <row r="3481">
          <cell r="C3481" t="str">
            <v>3192-2024</v>
          </cell>
          <cell r="D3481" t="str">
            <v>ANDRES DAVID ROJAS MORA</v>
          </cell>
          <cell r="E3481" t="str">
            <v>ANDRES DAVID ROJAS MORA</v>
          </cell>
          <cell r="F3481" t="str">
            <v>Cédula de Ciudadania</v>
          </cell>
          <cell r="G3481">
            <v>79756394</v>
          </cell>
          <cell r="H3481">
            <v>79756394</v>
          </cell>
          <cell r="I3481">
            <v>9</v>
          </cell>
          <cell r="J3481" t="str">
            <v>1 Contratista</v>
          </cell>
          <cell r="K3481" t="str">
            <v>Natural</v>
          </cell>
          <cell r="L3481" t="str">
            <v>1 Natural</v>
          </cell>
          <cell r="M3481" t="str">
            <v>3 Pública (2-3)</v>
          </cell>
          <cell r="N3481" t="str">
            <v>4 Persona Natural (2)</v>
          </cell>
          <cell r="O3481" t="str">
            <v>1 Nacional</v>
          </cell>
          <cell r="P3481" t="str">
            <v>DIAGONAL 89B # 116 A - 10 INT 25 APTO 104</v>
          </cell>
          <cell r="Q3481" t="str">
            <v>3 3. Único Contratista</v>
          </cell>
          <cell r="R3481" t="str">
            <v>MASCULINO</v>
          </cell>
          <cell r="S3481">
            <v>27426</v>
          </cell>
          <cell r="T3481" t="str">
            <v>andresrojas@uniandes.edu.co</v>
          </cell>
          <cell r="U3481">
            <v>79756394</v>
          </cell>
          <cell r="V3481" t="str">
            <v>ANDRES DAVID ROJAS MORA</v>
          </cell>
        </row>
        <row r="3482">
          <cell r="C3482" t="str">
            <v>3198-2024</v>
          </cell>
          <cell r="D3482" t="str">
            <v>DAVID ANTONIO HUERTAS CUDRIZ</v>
          </cell>
          <cell r="E3482" t="str">
            <v>DAVID ANTONIO HUERTAS CUDRIZ</v>
          </cell>
          <cell r="F3482" t="str">
            <v>Cédula de Ciudadania</v>
          </cell>
          <cell r="G3482">
            <v>1016027046</v>
          </cell>
          <cell r="H3482">
            <v>1016027046</v>
          </cell>
          <cell r="I3482">
            <v>5</v>
          </cell>
          <cell r="J3482" t="str">
            <v>1 Contratista</v>
          </cell>
          <cell r="K3482" t="str">
            <v>Natural</v>
          </cell>
          <cell r="L3482" t="str">
            <v>1 Natural</v>
          </cell>
          <cell r="M3482" t="str">
            <v>3 Pública (2-3)</v>
          </cell>
          <cell r="N3482" t="str">
            <v>4 Persona Natural (2)</v>
          </cell>
          <cell r="O3482" t="str">
            <v>1 Nacional</v>
          </cell>
          <cell r="P3482" t="str">
            <v>KR 97 No 24-15 INT 6 APTO 202</v>
          </cell>
          <cell r="Q3482" t="str">
            <v>3 3. Único Contratista</v>
          </cell>
          <cell r="R3482" t="str">
            <v>MASCULINO</v>
          </cell>
          <cell r="S3482">
            <v>32986</v>
          </cell>
          <cell r="T3482" t="str">
            <v>dahc.1946@gmail.com</v>
          </cell>
          <cell r="U3482">
            <v>1016027046</v>
          </cell>
          <cell r="V3482" t="str">
            <v>DAVID ANTONIO HUERTAS CUDRIZ</v>
          </cell>
        </row>
        <row r="3483">
          <cell r="C3483" t="str">
            <v>3194-2024</v>
          </cell>
          <cell r="D3483" t="str">
            <v>DANIEL GUILLERMO RODRIGUEZ PAREDES</v>
          </cell>
          <cell r="E3483" t="str">
            <v>DANIEL GUILLERMO RODRIGUEZ PAREDES</v>
          </cell>
          <cell r="F3483" t="str">
            <v>Cédula de Ciudadania</v>
          </cell>
          <cell r="G3483">
            <v>1020732151</v>
          </cell>
          <cell r="H3483">
            <v>1020732151</v>
          </cell>
          <cell r="I3483">
            <v>9</v>
          </cell>
          <cell r="J3483" t="str">
            <v>1 Contratista</v>
          </cell>
          <cell r="K3483" t="str">
            <v>Natural</v>
          </cell>
          <cell r="L3483" t="str">
            <v>1 Natural</v>
          </cell>
          <cell r="M3483" t="str">
            <v>3 Pública (2-3)</v>
          </cell>
          <cell r="N3483" t="str">
            <v>4 Persona Natural (2)</v>
          </cell>
          <cell r="O3483" t="str">
            <v>1 Nacional</v>
          </cell>
          <cell r="P3483" t="str">
            <v>carrera 63 #103c-18</v>
          </cell>
          <cell r="Q3483" t="str">
            <v>3 3. Único Contratista</v>
          </cell>
          <cell r="R3483" t="str">
            <v>MASCULINO</v>
          </cell>
          <cell r="S3483">
            <v>32269</v>
          </cell>
          <cell r="T3483" t="str">
            <v>danielr@amazoniko.com</v>
          </cell>
          <cell r="U3483">
            <v>1020732151</v>
          </cell>
          <cell r="V3483" t="str">
            <v>Daniel Rodriguez Paredes</v>
          </cell>
        </row>
        <row r="3484">
          <cell r="C3484" t="str">
            <v>3196-2024</v>
          </cell>
          <cell r="D3484" t="str">
            <v>BAYRON IVAN HERNANDEZ ACEVEDO</v>
          </cell>
          <cell r="E3484" t="str">
            <v>BAYRON IVAN HERNANDEZ ACEVEDO</v>
          </cell>
          <cell r="F3484" t="str">
            <v>Cédula de Ciudadania</v>
          </cell>
          <cell r="G3484">
            <v>1033781613</v>
          </cell>
          <cell r="H3484">
            <v>1033781613</v>
          </cell>
          <cell r="I3484">
            <v>6</v>
          </cell>
          <cell r="J3484" t="str">
            <v>1 Contratista</v>
          </cell>
          <cell r="K3484" t="str">
            <v>Natural</v>
          </cell>
          <cell r="L3484" t="str">
            <v>1 Natural</v>
          </cell>
          <cell r="M3484" t="str">
            <v>3 Pública (2-3)</v>
          </cell>
          <cell r="N3484" t="str">
            <v>4 Persona Natural (2)</v>
          </cell>
          <cell r="O3484" t="str">
            <v>1 Nacional</v>
          </cell>
          <cell r="P3484" t="str">
            <v>cll 68 # 22 a 18 sur</v>
          </cell>
          <cell r="Q3484" t="str">
            <v>3 3. Único Contratista</v>
          </cell>
          <cell r="R3484" t="str">
            <v>MASCULINO</v>
          </cell>
          <cell r="S3484">
            <v>34994</v>
          </cell>
          <cell r="T3484" t="str">
            <v>ivanarthernandez@gmail.com</v>
          </cell>
          <cell r="U3484">
            <v>1033781613</v>
          </cell>
          <cell r="V3484" t="str">
            <v>bayron ivan hernandez</v>
          </cell>
        </row>
        <row r="3485">
          <cell r="C3485" t="str">
            <v>3197-2024</v>
          </cell>
          <cell r="D3485" t="str">
            <v>KARLA VILLEGAS TRUJILLO</v>
          </cell>
          <cell r="E3485" t="str">
            <v>KARLA VILLEGAS TRUJILLO</v>
          </cell>
          <cell r="F3485" t="str">
            <v>Cédula de Ciudadania</v>
          </cell>
          <cell r="G3485">
            <v>37292699</v>
          </cell>
          <cell r="H3485">
            <v>37292699</v>
          </cell>
          <cell r="I3485">
            <v>4</v>
          </cell>
          <cell r="J3485" t="str">
            <v>1 Contratista</v>
          </cell>
          <cell r="K3485" t="str">
            <v>Natural</v>
          </cell>
          <cell r="L3485" t="str">
            <v>1 Natural</v>
          </cell>
          <cell r="M3485" t="str">
            <v>3 Pública (2-3)</v>
          </cell>
          <cell r="N3485" t="str">
            <v>4 Persona Natural (2)</v>
          </cell>
          <cell r="O3485" t="str">
            <v>1 Nacional</v>
          </cell>
          <cell r="P3485" t="str">
            <v>CARRERA 23F 48-70 SUR</v>
          </cell>
          <cell r="Q3485" t="str">
            <v>3 3. Único Contratista</v>
          </cell>
          <cell r="R3485" t="str">
            <v>FEMENINO</v>
          </cell>
          <cell r="S3485">
            <v>30449</v>
          </cell>
          <cell r="T3485" t="str">
            <v>karlav.trujillo@hotmail.com</v>
          </cell>
          <cell r="U3485">
            <v>37292699</v>
          </cell>
          <cell r="V3485" t="str">
            <v>Karla Villegas Trujillo</v>
          </cell>
        </row>
        <row r="3486">
          <cell r="C3486" t="str">
            <v>3193-2024</v>
          </cell>
          <cell r="D3486" t="str">
            <v>JUANITA MERCEDES DELGADO JARAMILLO</v>
          </cell>
          <cell r="E3486" t="str">
            <v>JUANITA MERCEDES DELGADO JARAMILLO</v>
          </cell>
          <cell r="F3486" t="str">
            <v>Cédula de Ciudadania</v>
          </cell>
          <cell r="G3486">
            <v>52702284</v>
          </cell>
          <cell r="H3486">
            <v>52702284</v>
          </cell>
          <cell r="I3486">
            <v>7</v>
          </cell>
          <cell r="J3486" t="str">
            <v>1 Contratista</v>
          </cell>
          <cell r="K3486" t="str">
            <v>Natural</v>
          </cell>
          <cell r="L3486" t="str">
            <v>1 Natural</v>
          </cell>
          <cell r="M3486" t="str">
            <v>3 Pública (2-3)</v>
          </cell>
          <cell r="N3486" t="str">
            <v>4 Persona Natural (2)</v>
          </cell>
          <cell r="O3486" t="str">
            <v>1 Nacional</v>
          </cell>
          <cell r="P3486" t="str">
            <v>Carrera 13A # 32 - 67</v>
          </cell>
          <cell r="Q3486" t="str">
            <v>3 3. Único Contratista</v>
          </cell>
          <cell r="R3486" t="str">
            <v>FEMENINO</v>
          </cell>
          <cell r="S3486">
            <v>28819</v>
          </cell>
          <cell r="T3486" t="str">
            <v>lajuanadelgado@gmail.com</v>
          </cell>
          <cell r="U3486">
            <v>52702284</v>
          </cell>
          <cell r="V3486" t="str">
            <v>Juanita Delgado</v>
          </cell>
        </row>
        <row r="3487">
          <cell r="C3487" t="str">
            <v>3195-2024</v>
          </cell>
          <cell r="D3487" t="str">
            <v>CARLOS MAURICIO GOMEZ MACIAS</v>
          </cell>
          <cell r="E3487" t="str">
            <v>CARLOS MAURICIO GOMEZ MACIAS</v>
          </cell>
          <cell r="F3487" t="str">
            <v>Cédula de Ciudadania</v>
          </cell>
          <cell r="G3487">
            <v>79469711</v>
          </cell>
          <cell r="H3487">
            <v>79469711</v>
          </cell>
          <cell r="I3487">
            <v>1</v>
          </cell>
          <cell r="J3487" t="str">
            <v>1 Contratista</v>
          </cell>
          <cell r="K3487" t="str">
            <v>Natural</v>
          </cell>
          <cell r="L3487" t="str">
            <v>1 Natural</v>
          </cell>
          <cell r="M3487" t="str">
            <v>3 Pública (2-3)</v>
          </cell>
          <cell r="N3487" t="str">
            <v>4 Persona Natural (2)</v>
          </cell>
          <cell r="O3487" t="str">
            <v>1 Nacional</v>
          </cell>
          <cell r="P3487" t="str">
            <v>Calle 89B 117 20 Int 16 Apto 301</v>
          </cell>
          <cell r="Q3487" t="str">
            <v>3 3. Único Contratista</v>
          </cell>
          <cell r="R3487" t="str">
            <v>MASCULINO</v>
          </cell>
          <cell r="S3487">
            <v>25173</v>
          </cell>
          <cell r="T3487" t="str">
            <v>carloscmgm@gmail.com</v>
          </cell>
          <cell r="U3487">
            <v>79469711</v>
          </cell>
          <cell r="V3487" t="str">
            <v>CARLOS MAURICIO GÓMEZ MACÍAS</v>
          </cell>
        </row>
        <row r="3488">
          <cell r="C3488" t="str">
            <v>3204-2024</v>
          </cell>
          <cell r="D3488" t="str">
            <v>ITSEC SAS</v>
          </cell>
          <cell r="E3488" t="str">
            <v>ITSEC S A S</v>
          </cell>
          <cell r="F3488" t="str">
            <v>NIT</v>
          </cell>
          <cell r="G3488">
            <v>900260048</v>
          </cell>
          <cell r="H3488">
            <v>900260048</v>
          </cell>
          <cell r="I3488">
            <v>2</v>
          </cell>
          <cell r="J3488" t="str">
            <v>1 Contratista</v>
          </cell>
          <cell r="K3488" t="str">
            <v>Jurídica</v>
          </cell>
          <cell r="L3488" t="str">
            <v>2 Jurídica</v>
          </cell>
          <cell r="M3488" t="str">
            <v>2 Privada (1)</v>
          </cell>
          <cell r="N3488" t="str">
            <v>3 Privadas (2)</v>
          </cell>
          <cell r="O3488" t="str">
            <v>1 Nacional</v>
          </cell>
          <cell r="P3488" t="str">
            <v>Transversal 72 d 82-07</v>
          </cell>
          <cell r="Q3488" t="str">
            <v>3 3. Único Contratista</v>
          </cell>
          <cell r="R3488" t="str">
            <v>FEMENINO</v>
          </cell>
          <cell r="S3488" t="str">
            <v>N/A</v>
          </cell>
          <cell r="T3488" t="str">
            <v>gerencia@itsecsas.net</v>
          </cell>
          <cell r="U3488">
            <v>52789505</v>
          </cell>
          <cell r="V3488" t="str">
            <v>Diana Marcela Avendaño Tejedor</v>
          </cell>
        </row>
        <row r="3489">
          <cell r="C3489" t="str">
            <v>3191-2024</v>
          </cell>
          <cell r="D3489" t="str">
            <v>LUZTRIANO CHOCHO WACORIZO</v>
          </cell>
          <cell r="E3489" t="str">
            <v>LUZTRIANO CHOCHO WACORIZO</v>
          </cell>
          <cell r="F3489" t="str">
            <v>Cédula de Ciudadania</v>
          </cell>
          <cell r="G3489">
            <v>1075094726</v>
          </cell>
          <cell r="H3489">
            <v>1075094726</v>
          </cell>
          <cell r="I3489">
            <v>5</v>
          </cell>
          <cell r="J3489" t="str">
            <v>1 Contratista</v>
          </cell>
          <cell r="K3489" t="str">
            <v>Natural</v>
          </cell>
          <cell r="L3489" t="str">
            <v>1 Natural</v>
          </cell>
          <cell r="M3489" t="str">
            <v>3 Pública (2-3)</v>
          </cell>
          <cell r="N3489" t="str">
            <v>4 Persona Natural (2)</v>
          </cell>
          <cell r="O3489" t="str">
            <v>1 Nacional</v>
          </cell>
          <cell r="P3489" t="str">
            <v>Carrera 18f # 73a - 61 sur</v>
          </cell>
          <cell r="Q3489" t="str">
            <v>3 3. Único Contratista</v>
          </cell>
          <cell r="R3489" t="str">
            <v>MASCULINO</v>
          </cell>
          <cell r="S3489">
            <v>34303</v>
          </cell>
          <cell r="T3489" t="str">
            <v>kydcacarica2015@gmail.com</v>
          </cell>
          <cell r="U3489">
            <v>1075094726</v>
          </cell>
          <cell r="V3489" t="str">
            <v>Luztriano Chocho Wacorizo</v>
          </cell>
        </row>
        <row r="3490">
          <cell r="C3490" t="str">
            <v>PUFA-299-2024</v>
          </cell>
          <cell r="D3490" t="str">
            <v>SUMERCE CASA PRODUCTORA SAS</v>
          </cell>
          <cell r="E3490" t="str">
            <v>SUMERCE CASA PRODUCTORA SAS</v>
          </cell>
          <cell r="F3490" t="str">
            <v>NIT</v>
          </cell>
          <cell r="G3490">
            <v>901835376</v>
          </cell>
          <cell r="H3490">
            <v>901835376</v>
          </cell>
          <cell r="I3490">
            <v>6</v>
          </cell>
          <cell r="J3490" t="str">
            <v>1 Contratista</v>
          </cell>
          <cell r="K3490" t="str">
            <v>Jurídica</v>
          </cell>
          <cell r="L3490" t="str">
            <v>2 Jurídica</v>
          </cell>
          <cell r="M3490" t="str">
            <v>2 Privada (1)</v>
          </cell>
          <cell r="N3490" t="str">
            <v>3 Privadas (2)</v>
          </cell>
          <cell r="O3490" t="str">
            <v>1 Nacional</v>
          </cell>
          <cell r="P3490" t="str">
            <v>Cr 4 No. 26 B 33</v>
          </cell>
          <cell r="Q3490" t="str">
            <v>3 3. Único Contratista</v>
          </cell>
          <cell r="R3490" t="str">
            <v>MASCULINO</v>
          </cell>
          <cell r="S3490">
            <v>27965</v>
          </cell>
          <cell r="T3490" t="str">
            <v>sumercecasaproductora@gmail.com</v>
          </cell>
          <cell r="U3490">
            <v>79963974</v>
          </cell>
          <cell r="V3490" t="str">
            <v>CARLOS ALIRIO CAMACHO CAMACHO</v>
          </cell>
        </row>
        <row r="3491">
          <cell r="C3491" t="str">
            <v>3190-2024</v>
          </cell>
          <cell r="D3491" t="str">
            <v>SOFIA FERNANDEZ CUBILLOS</v>
          </cell>
          <cell r="E3491" t="str">
            <v>SOFIA FERNANDEZ CUBILLOS</v>
          </cell>
          <cell r="F3491" t="str">
            <v>Cédula de Ciudadania</v>
          </cell>
          <cell r="G3491">
            <v>1019153514</v>
          </cell>
          <cell r="H3491">
            <v>1019153514</v>
          </cell>
          <cell r="I3491">
            <v>0</v>
          </cell>
          <cell r="J3491" t="str">
            <v>1 Contratista</v>
          </cell>
          <cell r="K3491" t="str">
            <v>Natural</v>
          </cell>
          <cell r="L3491" t="str">
            <v>1 Natural</v>
          </cell>
          <cell r="M3491" t="str">
            <v>3 Pública (2-3)</v>
          </cell>
          <cell r="N3491" t="str">
            <v>4 Persona Natural (2)</v>
          </cell>
          <cell r="O3491" t="str">
            <v>1 Nacional</v>
          </cell>
          <cell r="P3491" t="str">
            <v>cra 15#79-56</v>
          </cell>
          <cell r="Q3491" t="str">
            <v>3 3. Único Contratista</v>
          </cell>
          <cell r="R3491" t="str">
            <v>FEMENINO</v>
          </cell>
          <cell r="S3491">
            <v>36518</v>
          </cell>
          <cell r="T3491" t="str">
            <v>hola.sofiafer@gmail.com</v>
          </cell>
          <cell r="U3491">
            <v>1019153514</v>
          </cell>
          <cell r="V3491" t="str">
            <v>Sofía Fernandez Cubillos</v>
          </cell>
        </row>
        <row r="3492">
          <cell r="C3492" t="str">
            <v>3189-2024</v>
          </cell>
          <cell r="D3492" t="str">
            <v>ALIVEPRO PRODUCCIONES S.A.S.</v>
          </cell>
          <cell r="E3492" t="str">
            <v>ALIVEPRO PRODUCCIONES S.A.S</v>
          </cell>
          <cell r="F3492" t="str">
            <v>NIT</v>
          </cell>
          <cell r="G3492">
            <v>901546527</v>
          </cell>
          <cell r="H3492">
            <v>901546527</v>
          </cell>
          <cell r="I3492">
            <v>1</v>
          </cell>
          <cell r="J3492" t="str">
            <v>1 Contratista</v>
          </cell>
          <cell r="K3492" t="str">
            <v>Jurídica</v>
          </cell>
          <cell r="L3492" t="str">
            <v>2 Jurídica</v>
          </cell>
          <cell r="M3492" t="str">
            <v>2 Privada (1)</v>
          </cell>
          <cell r="N3492" t="str">
            <v>3 Privadas (2)</v>
          </cell>
          <cell r="O3492" t="str">
            <v>1 Nacional</v>
          </cell>
          <cell r="P3492" t="str">
            <v>CALLA 110 15-36</v>
          </cell>
          <cell r="Q3492" t="str">
            <v>3 3. Único Contratista</v>
          </cell>
          <cell r="R3492" t="str">
            <v>MASCULINO</v>
          </cell>
          <cell r="S3492">
            <v>32382</v>
          </cell>
          <cell r="T3492" t="str">
            <v>a.acosta@aliveproductions.com.co</v>
          </cell>
          <cell r="U3492">
            <v>1116780965</v>
          </cell>
          <cell r="V3492" t="str">
            <v>ALLAN HORACIO ACOSTA VELASQUEZ</v>
          </cell>
        </row>
        <row r="3493">
          <cell r="C3493" t="str">
            <v>3186-2024</v>
          </cell>
          <cell r="D3493" t="str">
            <v>DIANA MARCELA CARDONA VARGAS</v>
          </cell>
          <cell r="E3493" t="str">
            <v>DIANA MARCELA CARDONA VARGAS</v>
          </cell>
          <cell r="F3493" t="str">
            <v>Cédula de Ciudadania</v>
          </cell>
          <cell r="G3493">
            <v>1018440599</v>
          </cell>
          <cell r="H3493">
            <v>1018440599</v>
          </cell>
          <cell r="I3493">
            <v>3</v>
          </cell>
          <cell r="J3493" t="str">
            <v>1 Contratista</v>
          </cell>
          <cell r="K3493" t="str">
            <v>Natural</v>
          </cell>
          <cell r="L3493" t="str">
            <v>1 Natural</v>
          </cell>
          <cell r="M3493" t="str">
            <v>3 Pública (2-3)</v>
          </cell>
          <cell r="N3493" t="str">
            <v>4 Persona Natural (2)</v>
          </cell>
          <cell r="O3493" t="str">
            <v>1 Nacional</v>
          </cell>
          <cell r="P3493" t="str">
            <v>KR 3 A 46 45</v>
          </cell>
          <cell r="Q3493" t="str">
            <v>3 3. Único Contratista</v>
          </cell>
          <cell r="R3493" t="str">
            <v>FEMENINO</v>
          </cell>
          <cell r="S3493">
            <v>33250</v>
          </cell>
          <cell r="T3493" t="str">
            <v>cardonav.dianam@gmail.com</v>
          </cell>
          <cell r="U3493">
            <v>1018440599</v>
          </cell>
          <cell r="V3493" t="str">
            <v>DIANA MARCELA CARDONA VARGAS</v>
          </cell>
        </row>
        <row r="3494">
          <cell r="C3494" t="str">
            <v>3188-2024</v>
          </cell>
          <cell r="D3494" t="str">
            <v>SERVIMETERS S.A.S</v>
          </cell>
          <cell r="E3494" t="str">
            <v>SERVIMETERS S.A.S</v>
          </cell>
          <cell r="F3494" t="str">
            <v>NIT</v>
          </cell>
          <cell r="G3494">
            <v>830117370</v>
          </cell>
          <cell r="H3494">
            <v>830117370</v>
          </cell>
          <cell r="I3494">
            <v>5</v>
          </cell>
          <cell r="J3494" t="str">
            <v>1 Contratista</v>
          </cell>
          <cell r="K3494" t="str">
            <v>Jurídica</v>
          </cell>
          <cell r="L3494" t="str">
            <v>2 Jurídica</v>
          </cell>
          <cell r="M3494" t="str">
            <v>2 Privada (1)</v>
          </cell>
          <cell r="N3494" t="str">
            <v>3 Privadas (2)</v>
          </cell>
          <cell r="O3494" t="str">
            <v>1 Nacional</v>
          </cell>
          <cell r="P3494" t="str">
            <v>CARRERA 20 C N° 74 A 10</v>
          </cell>
          <cell r="Q3494" t="str">
            <v>3 3. Único Contratista</v>
          </cell>
          <cell r="R3494" t="str">
            <v>FEMENINO</v>
          </cell>
          <cell r="S3494" t="str">
            <v>N/A</v>
          </cell>
          <cell r="T3494" t="str">
            <v>gustavo.cardenas@servimeters.com</v>
          </cell>
          <cell r="U3494">
            <v>36300786</v>
          </cell>
          <cell r="V3494" t="str">
            <v>LUISA FERNANDA TORO RIOS</v>
          </cell>
        </row>
        <row r="3495">
          <cell r="C3495" t="str">
            <v>3183-2024</v>
          </cell>
          <cell r="D3495" t="str">
            <v>MATRIX ENTERTAINMENT COLOMBIA SAS</v>
          </cell>
          <cell r="E3495" t="str">
            <v>MATRIX ENTERTAINMENT COLOMBIA SAS</v>
          </cell>
          <cell r="F3495" t="str">
            <v>NIT</v>
          </cell>
          <cell r="G3495">
            <v>900599115</v>
          </cell>
          <cell r="H3495">
            <v>900599115</v>
          </cell>
          <cell r="I3495">
            <v>4</v>
          </cell>
          <cell r="J3495" t="str">
            <v>1 Contratista</v>
          </cell>
          <cell r="K3495" t="str">
            <v>Jurídica</v>
          </cell>
          <cell r="L3495" t="str">
            <v>2 Jurídica</v>
          </cell>
          <cell r="M3495" t="str">
            <v>2 Privada (1)</v>
          </cell>
          <cell r="N3495" t="str">
            <v>3 Privadas (2)</v>
          </cell>
          <cell r="O3495" t="str">
            <v>1 Nacional</v>
          </cell>
          <cell r="P3495" t="str">
            <v>CALLE 127 BIS N 17 A -17</v>
          </cell>
          <cell r="Q3495" t="str">
            <v>3 3. Único Contratista</v>
          </cell>
          <cell r="R3495" t="str">
            <v>MASCULINO</v>
          </cell>
          <cell r="S3495">
            <v>26214</v>
          </cell>
          <cell r="T3495" t="str">
            <v>german.andrade@matrixentco.com</v>
          </cell>
          <cell r="U3495">
            <v>80422736</v>
          </cell>
          <cell r="V3495" t="str">
            <v>GERMAN RICARDO ANDRADE HERRERA</v>
          </cell>
        </row>
        <row r="3496">
          <cell r="C3496" t="str">
            <v>3185-2024</v>
          </cell>
          <cell r="D3496" t="str">
            <v>HIGH HILL PRODUCTIONS S.A.S</v>
          </cell>
          <cell r="E3496" t="e">
            <v>#N/A</v>
          </cell>
          <cell r="F3496" t="str">
            <v>NIT</v>
          </cell>
          <cell r="G3496">
            <v>901307934</v>
          </cell>
          <cell r="H3496">
            <v>901307934</v>
          </cell>
          <cell r="I3496">
            <v>1</v>
          </cell>
          <cell r="J3496" t="str">
            <v>1 Contratista</v>
          </cell>
          <cell r="K3496" t="e">
            <v>#N/A</v>
          </cell>
          <cell r="L3496" t="str">
            <v>2 Jurídica</v>
          </cell>
          <cell r="M3496" t="str">
            <v>2 Privada (1)</v>
          </cell>
          <cell r="N3496" t="str">
            <v>3 Privadas (2)</v>
          </cell>
          <cell r="O3496" t="str">
            <v>1 Nacional</v>
          </cell>
          <cell r="P3496" t="str">
            <v>AV PROVIDENCIA 2 3</v>
          </cell>
          <cell r="Q3496" t="str">
            <v>3 3. Único Contratista</v>
          </cell>
          <cell r="R3496" t="str">
            <v>FEMENINO</v>
          </cell>
          <cell r="S3496">
            <v>28802</v>
          </cell>
          <cell r="T3496" t="str">
            <v>Bibiellen@gmail.com</v>
          </cell>
          <cell r="U3496">
            <v>40990900</v>
          </cell>
          <cell r="V3496" t="str">
            <v>HEIDY ELLENTAYLOR HAYDAR</v>
          </cell>
        </row>
        <row r="3497">
          <cell r="C3497" t="str">
            <v>3177-2024</v>
          </cell>
          <cell r="D3497" t="str">
            <v>PROMOTORA COLOMBIA SAS</v>
          </cell>
          <cell r="E3497" t="e">
            <v>#N/A</v>
          </cell>
          <cell r="F3497" t="str">
            <v>NIT</v>
          </cell>
          <cell r="G3497">
            <v>901146545</v>
          </cell>
          <cell r="H3497">
            <v>901146545</v>
          </cell>
          <cell r="I3497">
            <v>4</v>
          </cell>
          <cell r="J3497" t="str">
            <v>1 Contratista</v>
          </cell>
          <cell r="K3497" t="e">
            <v>#N/A</v>
          </cell>
          <cell r="L3497" t="str">
            <v>2 Jurídica</v>
          </cell>
          <cell r="M3497" t="str">
            <v>2 Privada (1)</v>
          </cell>
          <cell r="N3497" t="str">
            <v>3 Privadas (2)</v>
          </cell>
          <cell r="O3497" t="str">
            <v>1 Nacional</v>
          </cell>
          <cell r="P3497" t="str">
            <v>CR 13 A 98 75 P 5</v>
          </cell>
          <cell r="Q3497" t="str">
            <v>3 3. Único Contratista</v>
          </cell>
          <cell r="R3497" t="str">
            <v>MASCULINO</v>
          </cell>
          <cell r="S3497">
            <v>26922</v>
          </cell>
          <cell r="T3497" t="str">
            <v>dana.barreto@paramopresenta.com</v>
          </cell>
          <cell r="U3497">
            <v>79601391</v>
          </cell>
          <cell r="V3497" t="str">
            <v>Gabriel Garcia Ardila</v>
          </cell>
        </row>
        <row r="3498">
          <cell r="C3498" t="str">
            <v>3174-2024</v>
          </cell>
          <cell r="D3498" t="str">
            <v>DIRECCIÓN COMERCIAL SAS</v>
          </cell>
          <cell r="E3498" t="str">
            <v>DIRECCION COMERCIAL SAS</v>
          </cell>
          <cell r="F3498" t="str">
            <v>NIT</v>
          </cell>
          <cell r="G3498">
            <v>901461815</v>
          </cell>
          <cell r="H3498">
            <v>901461815</v>
          </cell>
          <cell r="I3498">
            <v>1</v>
          </cell>
          <cell r="J3498" t="str">
            <v>1 Contratista</v>
          </cell>
          <cell r="K3498" t="str">
            <v>Jurídica</v>
          </cell>
          <cell r="L3498" t="str">
            <v>2 Jurídica</v>
          </cell>
          <cell r="M3498" t="str">
            <v>2 Privada (1)</v>
          </cell>
          <cell r="N3498" t="str">
            <v>3 Privadas (2)</v>
          </cell>
          <cell r="O3498" t="str">
            <v>1 Nacional</v>
          </cell>
          <cell r="P3498" t="str">
            <v>CL 3 3 E 116 TO 3 AP 104</v>
          </cell>
          <cell r="Q3498" t="str">
            <v>3 3. Único Contratista</v>
          </cell>
          <cell r="R3498" t="str">
            <v>MASCULINO</v>
          </cell>
          <cell r="S3498">
            <v>31053</v>
          </cell>
          <cell r="T3498" t="str">
            <v>facturacion@direccioncomercial.com.co</v>
          </cell>
          <cell r="U3498">
            <v>80843759</v>
          </cell>
          <cell r="V3498" t="str">
            <v>JUAN PABLO JIMENEZ GUZMAN</v>
          </cell>
        </row>
        <row r="3499">
          <cell r="C3499" t="str">
            <v>3131-2024</v>
          </cell>
          <cell r="D3499" t="str">
            <v>PROSPERTECH S.A.</v>
          </cell>
          <cell r="E3499" t="str">
            <v>PROSPERTECH S.A.</v>
          </cell>
          <cell r="F3499" t="str">
            <v>NIT</v>
          </cell>
          <cell r="G3499">
            <v>900850150</v>
          </cell>
          <cell r="H3499">
            <v>900850150</v>
          </cell>
          <cell r="I3499">
            <v>8</v>
          </cell>
          <cell r="J3499" t="str">
            <v>1 Contratista</v>
          </cell>
          <cell r="K3499" t="str">
            <v>Jurídica</v>
          </cell>
          <cell r="L3499" t="str">
            <v>2 Jurídica</v>
          </cell>
          <cell r="M3499" t="str">
            <v>2 Privada (1)</v>
          </cell>
          <cell r="N3499" t="str">
            <v>3 Privadas (2)</v>
          </cell>
          <cell r="O3499" t="str">
            <v>1 Nacional</v>
          </cell>
          <cell r="P3499" t="str">
            <v>CALLE 70 7 30 PISO 8 BOGOTA DC</v>
          </cell>
          <cell r="Q3499" t="str">
            <v>3 3. Único Contratista</v>
          </cell>
          <cell r="R3499" t="str">
            <v>MASCULINO</v>
          </cell>
          <cell r="S3499">
            <v>22829</v>
          </cell>
          <cell r="T3499" t="str">
            <v>notificaciones@legis.com.co</v>
          </cell>
          <cell r="U3499">
            <v>79154461</v>
          </cell>
          <cell r="V3499" t="str">
            <v>JUAN PABLO GRANADA BARRERA</v>
          </cell>
        </row>
        <row r="3500">
          <cell r="C3500" t="e">
            <v>#N/A</v>
          </cell>
          <cell r="D3500" t="e">
            <v>#N/A</v>
          </cell>
          <cell r="E3500" t="e">
            <v>#N/A</v>
          </cell>
          <cell r="G3500" t="e">
            <v>#N/A</v>
          </cell>
          <cell r="H3500" t="e">
            <v>#N/A</v>
          </cell>
          <cell r="I3500" t="e">
            <v>#N/A</v>
          </cell>
          <cell r="K3500" t="e">
            <v>#N/A</v>
          </cell>
          <cell r="Q3500" t="str">
            <v>3 3. Único Contratista</v>
          </cell>
          <cell r="U3500">
            <v>80048830</v>
          </cell>
          <cell r="V3500" t="str">
            <v>JOSE ALEJANDRO GOMEZ RUEDA</v>
          </cell>
        </row>
        <row r="3501">
          <cell r="C3501" t="e">
            <v>#N/A</v>
          </cell>
          <cell r="D3501" t="e">
            <v>#N/A</v>
          </cell>
          <cell r="E3501" t="e">
            <v>#N/A</v>
          </cell>
          <cell r="G3501" t="e">
            <v>#N/A</v>
          </cell>
          <cell r="H3501" t="e">
            <v>#N/A</v>
          </cell>
          <cell r="I3501" t="e">
            <v>#N/A</v>
          </cell>
          <cell r="K3501" t="e">
            <v>#N/A</v>
          </cell>
          <cell r="Q3501" t="str">
            <v>3 3. Único Contratista</v>
          </cell>
        </row>
        <row r="3502">
          <cell r="C3502" t="e">
            <v>#N/A</v>
          </cell>
          <cell r="D3502" t="e">
            <v>#N/A</v>
          </cell>
          <cell r="E3502" t="e">
            <v>#N/A</v>
          </cell>
          <cell r="G3502" t="e">
            <v>#N/A</v>
          </cell>
          <cell r="H3502" t="e">
            <v>#N/A</v>
          </cell>
          <cell r="I3502" t="e">
            <v>#N/A</v>
          </cell>
          <cell r="K3502" t="e">
            <v>#N/A</v>
          </cell>
          <cell r="Q3502" t="str">
            <v>3 3. Único Contratista</v>
          </cell>
        </row>
        <row r="3503">
          <cell r="C3503" t="e">
            <v>#N/A</v>
          </cell>
          <cell r="D3503" t="e">
            <v>#N/A</v>
          </cell>
          <cell r="E3503" t="e">
            <v>#N/A</v>
          </cell>
          <cell r="G3503" t="e">
            <v>#N/A</v>
          </cell>
          <cell r="H3503" t="e">
            <v>#N/A</v>
          </cell>
          <cell r="I3503" t="e">
            <v>#N/A</v>
          </cell>
          <cell r="K3503" t="e">
            <v>#N/A</v>
          </cell>
          <cell r="Q3503" t="str">
            <v>3 3. Único Contratista</v>
          </cell>
        </row>
        <row r="3504">
          <cell r="C3504" t="e">
            <v>#N/A</v>
          </cell>
          <cell r="D3504" t="e">
            <v>#N/A</v>
          </cell>
          <cell r="E3504" t="e">
            <v>#N/A</v>
          </cell>
          <cell r="G3504" t="e">
            <v>#N/A</v>
          </cell>
          <cell r="H3504" t="e">
            <v>#N/A</v>
          </cell>
          <cell r="I3504" t="e">
            <v>#N/A</v>
          </cell>
          <cell r="K3504" t="e">
            <v>#N/A</v>
          </cell>
          <cell r="Q3504" t="str">
            <v>3 3. Único Contratista</v>
          </cell>
        </row>
        <row r="3505">
          <cell r="C3505" t="e">
            <v>#N/A</v>
          </cell>
          <cell r="D3505" t="e">
            <v>#N/A</v>
          </cell>
          <cell r="E3505" t="e">
            <v>#N/A</v>
          </cell>
          <cell r="G3505" t="e">
            <v>#N/A</v>
          </cell>
          <cell r="H3505" t="e">
            <v>#N/A</v>
          </cell>
          <cell r="I3505" t="e">
            <v>#N/A</v>
          </cell>
          <cell r="K3505" t="e">
            <v>#N/A</v>
          </cell>
          <cell r="Q3505" t="str">
            <v>3 3. Único Contratista</v>
          </cell>
        </row>
        <row r="3506">
          <cell r="C3506" t="e">
            <v>#N/A</v>
          </cell>
          <cell r="D3506" t="e">
            <v>#N/A</v>
          </cell>
          <cell r="E3506" t="e">
            <v>#N/A</v>
          </cell>
          <cell r="G3506" t="e">
            <v>#N/A</v>
          </cell>
          <cell r="H3506" t="e">
            <v>#N/A</v>
          </cell>
          <cell r="I3506" t="e">
            <v>#N/A</v>
          </cell>
          <cell r="K3506" t="e">
            <v>#N/A</v>
          </cell>
          <cell r="Q3506" t="str">
            <v>3 3. Único Contratista</v>
          </cell>
        </row>
        <row r="3507">
          <cell r="C3507" t="e">
            <v>#N/A</v>
          </cell>
          <cell r="D3507" t="e">
            <v>#N/A</v>
          </cell>
          <cell r="E3507" t="e">
            <v>#N/A</v>
          </cell>
          <cell r="G3507" t="e">
            <v>#N/A</v>
          </cell>
          <cell r="H3507" t="e">
            <v>#N/A</v>
          </cell>
          <cell r="I3507" t="e">
            <v>#N/A</v>
          </cell>
          <cell r="K3507" t="e">
            <v>#N/A</v>
          </cell>
          <cell r="Q3507" t="str">
            <v>3 3. Único Contratista</v>
          </cell>
        </row>
        <row r="3508">
          <cell r="C3508" t="e">
            <v>#N/A</v>
          </cell>
          <cell r="D3508" t="e">
            <v>#N/A</v>
          </cell>
          <cell r="E3508" t="e">
            <v>#N/A</v>
          </cell>
          <cell r="G3508" t="e">
            <v>#N/A</v>
          </cell>
          <cell r="H3508" t="e">
            <v>#N/A</v>
          </cell>
          <cell r="I3508" t="e">
            <v>#N/A</v>
          </cell>
          <cell r="K3508" t="e">
            <v>#N/A</v>
          </cell>
          <cell r="Q3508" t="str">
            <v>3 3. Único Contratista</v>
          </cell>
        </row>
        <row r="3509">
          <cell r="C3509" t="e">
            <v>#N/A</v>
          </cell>
          <cell r="D3509" t="e">
            <v>#N/A</v>
          </cell>
          <cell r="E3509" t="e">
            <v>#N/A</v>
          </cell>
          <cell r="G3509" t="e">
            <v>#N/A</v>
          </cell>
          <cell r="H3509" t="e">
            <v>#N/A</v>
          </cell>
          <cell r="I3509" t="e">
            <v>#N/A</v>
          </cell>
          <cell r="K3509" t="e">
            <v>#N/A</v>
          </cell>
          <cell r="Q3509" t="str">
            <v>3 3. Único Contratista</v>
          </cell>
        </row>
        <row r="3510">
          <cell r="C3510" t="e">
            <v>#N/A</v>
          </cell>
          <cell r="D3510" t="e">
            <v>#N/A</v>
          </cell>
          <cell r="E3510" t="e">
            <v>#N/A</v>
          </cell>
          <cell r="G3510" t="e">
            <v>#N/A</v>
          </cell>
          <cell r="H3510" t="e">
            <v>#N/A</v>
          </cell>
          <cell r="I3510" t="e">
            <v>#N/A</v>
          </cell>
          <cell r="K3510" t="e">
            <v>#N/A</v>
          </cell>
          <cell r="Q3510" t="str">
            <v>3 3. Único Contratista</v>
          </cell>
        </row>
        <row r="3511">
          <cell r="C3511" t="e">
            <v>#N/A</v>
          </cell>
          <cell r="D3511" t="e">
            <v>#N/A</v>
          </cell>
          <cell r="E3511" t="e">
            <v>#N/A</v>
          </cell>
          <cell r="G3511" t="e">
            <v>#N/A</v>
          </cell>
          <cell r="H3511" t="e">
            <v>#N/A</v>
          </cell>
          <cell r="I3511" t="e">
            <v>#N/A</v>
          </cell>
          <cell r="K3511" t="e">
            <v>#N/A</v>
          </cell>
          <cell r="Q3511" t="str">
            <v>3 3. Único Contratista</v>
          </cell>
        </row>
        <row r="3512">
          <cell r="C3512" t="e">
            <v>#N/A</v>
          </cell>
          <cell r="D3512" t="e">
            <v>#N/A</v>
          </cell>
          <cell r="E3512" t="e">
            <v>#N/A</v>
          </cell>
          <cell r="G3512" t="e">
            <v>#N/A</v>
          </cell>
          <cell r="H3512" t="e">
            <v>#N/A</v>
          </cell>
          <cell r="I3512" t="e">
            <v>#N/A</v>
          </cell>
          <cell r="K3512" t="e">
            <v>#N/A</v>
          </cell>
          <cell r="Q3512" t="str">
            <v>3 3. Único Contratista</v>
          </cell>
        </row>
        <row r="3513">
          <cell r="C3513" t="e">
            <v>#N/A</v>
          </cell>
          <cell r="D3513" t="e">
            <v>#N/A</v>
          </cell>
          <cell r="E3513" t="e">
            <v>#N/A</v>
          </cell>
          <cell r="G3513" t="e">
            <v>#N/A</v>
          </cell>
          <cell r="H3513" t="e">
            <v>#N/A</v>
          </cell>
          <cell r="I3513" t="e">
            <v>#N/A</v>
          </cell>
          <cell r="K3513" t="e">
            <v>#N/A</v>
          </cell>
          <cell r="Q3513" t="str">
            <v>3 3. Único Contratista</v>
          </cell>
        </row>
        <row r="3514">
          <cell r="C3514" t="e">
            <v>#N/A</v>
          </cell>
          <cell r="D3514" t="e">
            <v>#N/A</v>
          </cell>
          <cell r="E3514" t="e">
            <v>#N/A</v>
          </cell>
          <cell r="G3514" t="e">
            <v>#N/A</v>
          </cell>
          <cell r="H3514" t="e">
            <v>#N/A</v>
          </cell>
          <cell r="I3514" t="e">
            <v>#N/A</v>
          </cell>
          <cell r="K3514" t="e">
            <v>#N/A</v>
          </cell>
          <cell r="Q3514" t="str">
            <v>3 3. Único Contratista</v>
          </cell>
        </row>
        <row r="3515">
          <cell r="C3515" t="e">
            <v>#N/A</v>
          </cell>
          <cell r="D3515" t="e">
            <v>#N/A</v>
          </cell>
          <cell r="E3515" t="e">
            <v>#N/A</v>
          </cell>
          <cell r="G3515" t="e">
            <v>#N/A</v>
          </cell>
          <cell r="H3515" t="e">
            <v>#N/A</v>
          </cell>
          <cell r="I3515" t="e">
            <v>#N/A</v>
          </cell>
          <cell r="K3515" t="e">
            <v>#N/A</v>
          </cell>
          <cell r="Q3515" t="str">
            <v>3 3. Único Contratista</v>
          </cell>
        </row>
        <row r="3516">
          <cell r="C3516" t="e">
            <v>#N/A</v>
          </cell>
          <cell r="D3516" t="e">
            <v>#N/A</v>
          </cell>
          <cell r="E3516" t="e">
            <v>#N/A</v>
          </cell>
          <cell r="G3516" t="e">
            <v>#N/A</v>
          </cell>
          <cell r="H3516" t="e">
            <v>#N/A</v>
          </cell>
          <cell r="I3516" t="e">
            <v>#N/A</v>
          </cell>
          <cell r="K3516" t="e">
            <v>#N/A</v>
          </cell>
          <cell r="Q3516" t="str">
            <v>3 3. Único Contratista</v>
          </cell>
        </row>
        <row r="3517">
          <cell r="C3517" t="e">
            <v>#N/A</v>
          </cell>
          <cell r="D3517" t="e">
            <v>#N/A</v>
          </cell>
          <cell r="E3517" t="e">
            <v>#N/A</v>
          </cell>
          <cell r="G3517" t="e">
            <v>#N/A</v>
          </cell>
          <cell r="H3517" t="e">
            <v>#N/A</v>
          </cell>
          <cell r="I3517" t="e">
            <v>#N/A</v>
          </cell>
          <cell r="K3517" t="e">
            <v>#N/A</v>
          </cell>
          <cell r="Q3517" t="str">
            <v>3 3. Único Contratista</v>
          </cell>
        </row>
        <row r="3518">
          <cell r="C3518" t="e">
            <v>#N/A</v>
          </cell>
          <cell r="D3518" t="e">
            <v>#N/A</v>
          </cell>
          <cell r="E3518" t="e">
            <v>#N/A</v>
          </cell>
          <cell r="G3518" t="e">
            <v>#N/A</v>
          </cell>
          <cell r="H3518" t="e">
            <v>#N/A</v>
          </cell>
          <cell r="I3518" t="e">
            <v>#N/A</v>
          </cell>
          <cell r="K3518" t="e">
            <v>#N/A</v>
          </cell>
          <cell r="Q3518" t="str">
            <v>3 3. Único Contratista</v>
          </cell>
        </row>
        <row r="3519">
          <cell r="C3519" t="e">
            <v>#N/A</v>
          </cell>
          <cell r="D3519" t="e">
            <v>#N/A</v>
          </cell>
          <cell r="E3519" t="e">
            <v>#N/A</v>
          </cell>
          <cell r="G3519" t="e">
            <v>#N/A</v>
          </cell>
          <cell r="H3519" t="e">
            <v>#N/A</v>
          </cell>
          <cell r="I3519" t="e">
            <v>#N/A</v>
          </cell>
          <cell r="K3519" t="e">
            <v>#N/A</v>
          </cell>
          <cell r="Q3519" t="str">
            <v>3 3. Único Contratista</v>
          </cell>
        </row>
        <row r="3520">
          <cell r="C3520" t="e">
            <v>#N/A</v>
          </cell>
          <cell r="D3520" t="e">
            <v>#N/A</v>
          </cell>
          <cell r="E3520" t="e">
            <v>#N/A</v>
          </cell>
          <cell r="G3520" t="e">
            <v>#N/A</v>
          </cell>
          <cell r="H3520" t="e">
            <v>#N/A</v>
          </cell>
          <cell r="I3520" t="e">
            <v>#N/A</v>
          </cell>
          <cell r="K3520" t="e">
            <v>#N/A</v>
          </cell>
          <cell r="Q3520" t="str">
            <v>3 3. Único Contratista</v>
          </cell>
        </row>
        <row r="3521">
          <cell r="C3521" t="e">
            <v>#N/A</v>
          </cell>
          <cell r="D3521" t="e">
            <v>#N/A</v>
          </cell>
          <cell r="E3521" t="e">
            <v>#N/A</v>
          </cell>
          <cell r="G3521" t="e">
            <v>#N/A</v>
          </cell>
          <cell r="H3521" t="e">
            <v>#N/A</v>
          </cell>
          <cell r="I3521" t="e">
            <v>#N/A</v>
          </cell>
          <cell r="K3521" t="e">
            <v>#N/A</v>
          </cell>
          <cell r="Q3521" t="str">
            <v>3 3. Único Contratista</v>
          </cell>
        </row>
        <row r="3522">
          <cell r="C3522" t="e">
            <v>#N/A</v>
          </cell>
          <cell r="D3522" t="e">
            <v>#N/A</v>
          </cell>
          <cell r="E3522" t="e">
            <v>#N/A</v>
          </cell>
          <cell r="G3522" t="e">
            <v>#N/A</v>
          </cell>
          <cell r="H3522" t="e">
            <v>#N/A</v>
          </cell>
          <cell r="I3522" t="e">
            <v>#N/A</v>
          </cell>
          <cell r="K3522" t="e">
            <v>#N/A</v>
          </cell>
          <cell r="Q3522" t="str">
            <v>3 3. Único Contratista</v>
          </cell>
        </row>
        <row r="3523">
          <cell r="C3523" t="e">
            <v>#N/A</v>
          </cell>
          <cell r="D3523" t="e">
            <v>#N/A</v>
          </cell>
          <cell r="E3523" t="e">
            <v>#N/A</v>
          </cell>
          <cell r="G3523" t="e">
            <v>#N/A</v>
          </cell>
          <cell r="H3523" t="e">
            <v>#N/A</v>
          </cell>
          <cell r="I3523" t="e">
            <v>#N/A</v>
          </cell>
          <cell r="K3523" t="e">
            <v>#N/A</v>
          </cell>
          <cell r="Q3523" t="str">
            <v>3 3. Único Contratista</v>
          </cell>
        </row>
        <row r="3524">
          <cell r="C3524" t="e">
            <v>#N/A</v>
          </cell>
          <cell r="D3524" t="e">
            <v>#N/A</v>
          </cell>
          <cell r="E3524" t="e">
            <v>#N/A</v>
          </cell>
          <cell r="G3524" t="e">
            <v>#N/A</v>
          </cell>
          <cell r="H3524" t="e">
            <v>#N/A</v>
          </cell>
          <cell r="I3524" t="e">
            <v>#N/A</v>
          </cell>
          <cell r="K3524" t="e">
            <v>#N/A</v>
          </cell>
          <cell r="Q3524" t="str">
            <v>3 3. Único Contratista</v>
          </cell>
        </row>
        <row r="3525">
          <cell r="C3525" t="e">
            <v>#N/A</v>
          </cell>
          <cell r="D3525" t="e">
            <v>#N/A</v>
          </cell>
          <cell r="E3525" t="e">
            <v>#N/A</v>
          </cell>
          <cell r="G3525" t="e">
            <v>#N/A</v>
          </cell>
          <cell r="H3525" t="e">
            <v>#N/A</v>
          </cell>
          <cell r="I3525" t="e">
            <v>#N/A</v>
          </cell>
          <cell r="K3525" t="e">
            <v>#N/A</v>
          </cell>
          <cell r="Q3525" t="str">
            <v>3 3. Único Contratista</v>
          </cell>
        </row>
        <row r="3526">
          <cell r="C3526" t="e">
            <v>#N/A</v>
          </cell>
          <cell r="D3526" t="e">
            <v>#N/A</v>
          </cell>
          <cell r="E3526" t="e">
            <v>#N/A</v>
          </cell>
          <cell r="G3526" t="e">
            <v>#N/A</v>
          </cell>
          <cell r="H3526" t="e">
            <v>#N/A</v>
          </cell>
          <cell r="I3526" t="e">
            <v>#N/A</v>
          </cell>
          <cell r="K3526" t="e">
            <v>#N/A</v>
          </cell>
          <cell r="Q3526" t="str">
            <v>3 3. Único Contratista</v>
          </cell>
        </row>
        <row r="3527">
          <cell r="C3527" t="str">
            <v>3250-2024</v>
          </cell>
          <cell r="D3527" t="str">
            <v>ADRIANA CAROLINA BARACALDO LOZANO</v>
          </cell>
          <cell r="E3527" t="str">
            <v>ADRIANA CAROLINA BARACALDO LOZANO</v>
          </cell>
          <cell r="F3527" t="str">
            <v>Cédula de Ciudadania</v>
          </cell>
          <cell r="G3527">
            <v>1026266938</v>
          </cell>
          <cell r="H3527">
            <v>1026266938</v>
          </cell>
          <cell r="I3527">
            <v>0</v>
          </cell>
          <cell r="J3527" t="str">
            <v>1 Contratista</v>
          </cell>
          <cell r="K3527" t="str">
            <v>Natural</v>
          </cell>
          <cell r="L3527" t="str">
            <v>1 Natural</v>
          </cell>
          <cell r="M3527" t="str">
            <v>3 Pública (2-3)</v>
          </cell>
          <cell r="N3527" t="str">
            <v>4 Persona Natural (2)</v>
          </cell>
          <cell r="O3527" t="str">
            <v>1 Nacional</v>
          </cell>
          <cell r="P3527" t="str">
            <v>calle 38 No 08 -56 apto 704</v>
          </cell>
          <cell r="Q3527" t="str">
            <v>3 3. Único Contratista</v>
          </cell>
          <cell r="R3527" t="str">
            <v>FEMENINO</v>
          </cell>
          <cell r="S3527">
            <v>32886</v>
          </cell>
          <cell r="T3527" t="str">
            <v>carolinabaracaldoabogada@gmail.com</v>
          </cell>
          <cell r="U3527">
            <v>1026266938</v>
          </cell>
          <cell r="V3527" t="str">
            <v>ADRIANA CAROLINA BARACALDO LOZANO</v>
          </cell>
        </row>
        <row r="3528">
          <cell r="C3528" t="str">
            <v>3224-2024</v>
          </cell>
          <cell r="D3528" t="str">
            <v>MELIDA GRACIELA TAITTE BARROS</v>
          </cell>
          <cell r="E3528" t="str">
            <v>MELIDA GRACIELA TAITTE BARROS</v>
          </cell>
          <cell r="F3528" t="str">
            <v>Cédula de Ciudadania</v>
          </cell>
          <cell r="G3528">
            <v>63527923</v>
          </cell>
          <cell r="H3528">
            <v>63527923</v>
          </cell>
          <cell r="I3528">
            <v>5</v>
          </cell>
          <cell r="J3528" t="str">
            <v>1 Contratista</v>
          </cell>
          <cell r="K3528" t="str">
            <v>Natural</v>
          </cell>
          <cell r="L3528" t="str">
            <v>1 Natural</v>
          </cell>
          <cell r="M3528" t="str">
            <v>3 Pública (2-3)</v>
          </cell>
          <cell r="N3528" t="str">
            <v>4 Persona Natural (2)</v>
          </cell>
          <cell r="O3528" t="str">
            <v>1 Nacional</v>
          </cell>
          <cell r="P3528" t="str">
            <v>calle 19 14-90</v>
          </cell>
          <cell r="Q3528" t="str">
            <v>3 3. Único Contratista</v>
          </cell>
          <cell r="R3528" t="str">
            <v>FEMENINO</v>
          </cell>
          <cell r="S3528">
            <v>28590</v>
          </cell>
          <cell r="T3528" t="str">
            <v>metaba@hotmail.com</v>
          </cell>
          <cell r="U3528">
            <v>63527923</v>
          </cell>
          <cell r="V3528" t="str">
            <v>MELIDA GRACIELA TAITTE BARROS</v>
          </cell>
        </row>
        <row r="3529">
          <cell r="C3529" t="str">
            <v>3221-2024</v>
          </cell>
          <cell r="D3529" t="str">
            <v>JOHN MEYER QUINTERO URIAN</v>
          </cell>
          <cell r="E3529" t="str">
            <v>JOHN MEYER QUINTERO URIAN</v>
          </cell>
          <cell r="F3529" t="str">
            <v>Cédula de Ciudadania</v>
          </cell>
          <cell r="G3529">
            <v>79981347</v>
          </cell>
          <cell r="H3529">
            <v>79981347</v>
          </cell>
          <cell r="I3529">
            <v>6</v>
          </cell>
          <cell r="J3529" t="str">
            <v>1 Contratista</v>
          </cell>
          <cell r="K3529" t="str">
            <v>Natural</v>
          </cell>
          <cell r="L3529" t="str">
            <v>1 Natural</v>
          </cell>
          <cell r="M3529" t="str">
            <v>3 Pública (2-3)</v>
          </cell>
          <cell r="N3529" t="str">
            <v>4 Persona Natural (2)</v>
          </cell>
          <cell r="O3529" t="str">
            <v>1 Nacional</v>
          </cell>
          <cell r="P3529" t="str">
            <v>Cra 18A No. 186-62</v>
          </cell>
          <cell r="Q3529" t="str">
            <v>3 3. Único Contratista</v>
          </cell>
          <cell r="R3529" t="str">
            <v>MASCULINO</v>
          </cell>
          <cell r="S3529">
            <v>28809</v>
          </cell>
          <cell r="T3529" t="str">
            <v>jonhetco@gmail.com</v>
          </cell>
          <cell r="U3529">
            <v>79981347</v>
          </cell>
          <cell r="V3529" t="str">
            <v>JOHN MEYER QUINTERO URIAN</v>
          </cell>
        </row>
        <row r="3530">
          <cell r="C3530" t="str">
            <v>3265-2024</v>
          </cell>
          <cell r="D3530" t="str">
            <v>LUIS JAVIER GARCIA CERTUCHE</v>
          </cell>
          <cell r="E3530" t="str">
            <v>LUISA JAVIER GARCIA	 CERTUCHE</v>
          </cell>
          <cell r="F3530" t="str">
            <v>Cédula de Ciudadania</v>
          </cell>
          <cell r="G3530">
            <v>80101124</v>
          </cell>
          <cell r="H3530">
            <v>80101124</v>
          </cell>
          <cell r="I3530">
            <v>1</v>
          </cell>
          <cell r="J3530" t="str">
            <v>1 Contratista</v>
          </cell>
          <cell r="K3530" t="str">
            <v>Natural</v>
          </cell>
          <cell r="L3530" t="str">
            <v>1 Natural</v>
          </cell>
          <cell r="M3530" t="str">
            <v>3 Pública (2-3)</v>
          </cell>
          <cell r="N3530" t="str">
            <v>4 Persona Natural (2)</v>
          </cell>
          <cell r="O3530" t="str">
            <v>1 Nacional</v>
          </cell>
          <cell r="P3530" t="str">
            <v>Cra 11a N121 -56 casa 8</v>
          </cell>
          <cell r="Q3530" t="str">
            <v>3 3. Único Contratista</v>
          </cell>
          <cell r="R3530" t="str">
            <v>MASCULINO</v>
          </cell>
          <cell r="S3530">
            <v>30609</v>
          </cell>
          <cell r="T3530" t="str">
            <v>garciajavier385@gmail.com</v>
          </cell>
          <cell r="U3530">
            <v>80101124</v>
          </cell>
          <cell r="V3530" t="str">
            <v>LUIS JAVIER GARCIA CERTUCHE</v>
          </cell>
        </row>
        <row r="3531">
          <cell r="C3531" t="str">
            <v>3288-2024</v>
          </cell>
          <cell r="D3531" t="str">
            <v>JOHANA ANDREA DIAZ MOISES</v>
          </cell>
          <cell r="E3531" t="str">
            <v>JOHANA ANDREA DIAZ MOISES</v>
          </cell>
          <cell r="F3531" t="str">
            <v>Cédula de Ciudadania</v>
          </cell>
          <cell r="G3531">
            <v>53116327</v>
          </cell>
          <cell r="H3531">
            <v>53116327</v>
          </cell>
          <cell r="I3531">
            <v>5</v>
          </cell>
          <cell r="J3531" t="str">
            <v>1 Contratista</v>
          </cell>
          <cell r="K3531" t="str">
            <v>Natural</v>
          </cell>
          <cell r="L3531" t="str">
            <v>1 Natural</v>
          </cell>
          <cell r="M3531" t="str">
            <v>3 Pública (2-3)</v>
          </cell>
          <cell r="N3531" t="str">
            <v>4 Persona Natural (2)</v>
          </cell>
          <cell r="O3531" t="str">
            <v>1 Nacional</v>
          </cell>
          <cell r="P3531" t="str">
            <v>CR 72 K 39 A 96 SUR APTO 202</v>
          </cell>
          <cell r="Q3531" t="str">
            <v>3 3. Único Contratista</v>
          </cell>
          <cell r="R3531" t="str">
            <v>FEMENINO</v>
          </cell>
          <cell r="S3531">
            <v>31155</v>
          </cell>
          <cell r="T3531" t="str">
            <v>serviciosintegralesdiazm@hotmail.com</v>
          </cell>
          <cell r="U3531">
            <v>53116327</v>
          </cell>
          <cell r="V3531" t="str">
            <v>JOHANA ANDREA DIAZ MOISES</v>
          </cell>
        </row>
        <row r="3532">
          <cell r="C3532" t="str">
            <v>3286-2024</v>
          </cell>
          <cell r="D3532" t="str">
            <v>CAMILA ANDREA CASANOVA BERMÚDEZ</v>
          </cell>
          <cell r="E3532" t="str">
            <v>CAMILA ANDREA CASANOVA BERMUDEZ</v>
          </cell>
          <cell r="F3532" t="str">
            <v>Cédula de Ciudadania</v>
          </cell>
          <cell r="G3532">
            <v>1023879500</v>
          </cell>
          <cell r="H3532">
            <v>1023879500</v>
          </cell>
          <cell r="I3532">
            <v>9</v>
          </cell>
          <cell r="J3532" t="str">
            <v>1 Contratista</v>
          </cell>
          <cell r="K3532" t="str">
            <v>Natural</v>
          </cell>
          <cell r="L3532" t="str">
            <v>1 Natural</v>
          </cell>
          <cell r="M3532" t="str">
            <v>3 Pública (2-3)</v>
          </cell>
          <cell r="N3532" t="str">
            <v>4 Persona Natural (2)</v>
          </cell>
          <cell r="O3532" t="str">
            <v>1 Nacional</v>
          </cell>
          <cell r="P3532" t="str">
            <v>CALLE 8A 88 - 90 APTO 425 INT 7</v>
          </cell>
          <cell r="Q3532" t="str">
            <v>3 3. Único Contratista</v>
          </cell>
          <cell r="R3532" t="str">
            <v>FEMENINO</v>
          </cell>
          <cell r="S3532">
            <v>32465</v>
          </cell>
          <cell r="T3532" t="str">
            <v>camila.casanovaber@gmail.com</v>
          </cell>
          <cell r="U3532">
            <v>1023879500</v>
          </cell>
          <cell r="V3532" t="str">
            <v>CAMILA ANDREA CASANOVA BERMÚDEZ</v>
          </cell>
        </row>
        <row r="3533">
          <cell r="C3533" t="str">
            <v>3287-2024</v>
          </cell>
          <cell r="D3533" t="str">
            <v>CORPORACION IN VITRO VISUAL</v>
          </cell>
          <cell r="E3533" t="str">
            <v>EDGAR HERNAN ORDOÑEZ NATES</v>
          </cell>
          <cell r="F3533" t="str">
            <v>NIT</v>
          </cell>
          <cell r="G3533">
            <v>900226661</v>
          </cell>
          <cell r="H3533">
            <v>900226661</v>
          </cell>
          <cell r="I3533">
            <v>4</v>
          </cell>
          <cell r="J3533" t="str">
            <v>1 Contratista</v>
          </cell>
          <cell r="K3533" t="str">
            <v>Natural</v>
          </cell>
          <cell r="L3533" t="str">
            <v>2 Jurídica</v>
          </cell>
          <cell r="M3533" t="str">
            <v>2 Privada (1)</v>
          </cell>
          <cell r="N3533" t="str">
            <v>3 Privadas (2)</v>
          </cell>
          <cell r="O3533" t="str">
            <v>1 Nacional</v>
          </cell>
          <cell r="P3533" t="str">
            <v xml:space="preserve"> CL 35 5 89</v>
          </cell>
          <cell r="Q3533" t="str">
            <v>3 3. Único Contratista</v>
          </cell>
          <cell r="R3533" t="str">
            <v>MASCULINO</v>
          </cell>
          <cell r="S3533">
            <v>28531</v>
          </cell>
          <cell r="T3533" t="str">
            <v>manu@lbv.co</v>
          </cell>
          <cell r="U3533">
            <v>80059651</v>
          </cell>
          <cell r="V3533" t="str">
            <v>JAIME ENRIQUE MANRIQUE VELASQUEZ</v>
          </cell>
        </row>
        <row r="3534">
          <cell r="C3534" t="str">
            <v>3283-2024</v>
          </cell>
          <cell r="D3534" t="str">
            <v>SIOMARA YENIFER SANTAMARIA ALVAREZ</v>
          </cell>
          <cell r="E3534" t="str">
            <v>SIOMARA YENIFER SANTAMARIA ALVAREZ</v>
          </cell>
          <cell r="F3534" t="str">
            <v>Cédula de Ciudadania</v>
          </cell>
          <cell r="G3534">
            <v>30390537</v>
          </cell>
          <cell r="H3534">
            <v>30390537</v>
          </cell>
          <cell r="I3534">
            <v>4</v>
          </cell>
          <cell r="J3534" t="str">
            <v>1 Contratista</v>
          </cell>
          <cell r="K3534" t="str">
            <v>Natural</v>
          </cell>
          <cell r="L3534" t="str">
            <v>1 Natural</v>
          </cell>
          <cell r="M3534" t="str">
            <v>3 Pública (2-3)</v>
          </cell>
          <cell r="N3534" t="str">
            <v>4 Persona Natural (2)</v>
          </cell>
          <cell r="O3534" t="str">
            <v>1 Nacional</v>
          </cell>
          <cell r="P3534" t="str">
            <v>carrera 46#128/71</v>
          </cell>
          <cell r="Q3534" t="str">
            <v>3 3. Único Contratista</v>
          </cell>
          <cell r="R3534" t="str">
            <v>FEMENINO</v>
          </cell>
          <cell r="S3534">
            <v>28665</v>
          </cell>
          <cell r="T3534" t="str">
            <v>siomi1978@hotmail.com</v>
          </cell>
          <cell r="U3534">
            <v>30390537</v>
          </cell>
          <cell r="V3534" t="str">
            <v>SIOMARA YENIFER SANTAMARIA ALVAREZ</v>
          </cell>
        </row>
        <row r="3535">
          <cell r="C3535" t="str">
            <v>3282-2024</v>
          </cell>
          <cell r="D3535" t="str">
            <v>LUISA FERNANDA PAREDES MONTAÑEZ</v>
          </cell>
          <cell r="E3535" t="str">
            <v>LUISA FERNANDA PAREDES MONTAÑEZ</v>
          </cell>
          <cell r="F3535" t="str">
            <v>Cédula de Ciudadania</v>
          </cell>
          <cell r="G3535">
            <v>1016095942</v>
          </cell>
          <cell r="H3535">
            <v>1016095942</v>
          </cell>
          <cell r="I3535">
            <v>1</v>
          </cell>
          <cell r="J3535" t="str">
            <v>1 Contratista</v>
          </cell>
          <cell r="K3535" t="str">
            <v>Natural</v>
          </cell>
          <cell r="L3535" t="str">
            <v>1 Natural</v>
          </cell>
          <cell r="M3535" t="str">
            <v>3 Pública (2-3)</v>
          </cell>
          <cell r="N3535" t="str">
            <v>4 Persona Natural (2)</v>
          </cell>
          <cell r="O3535" t="str">
            <v>1 Nacional</v>
          </cell>
          <cell r="P3535" t="str">
            <v>Cra 123 #13d 47 casa 16</v>
          </cell>
          <cell r="Q3535" t="str">
            <v>3 3. Único Contratista</v>
          </cell>
          <cell r="R3535" t="str">
            <v>FEMENINO</v>
          </cell>
          <cell r="S3535">
            <v>35636</v>
          </cell>
          <cell r="T3535" t="str">
            <v>lufem25@gmail.com</v>
          </cell>
          <cell r="U3535">
            <v>1016095942</v>
          </cell>
          <cell r="V3535" t="str">
            <v>LUISA FERNANDA PAREDES MONTAÑEZ</v>
          </cell>
        </row>
        <row r="3536">
          <cell r="C3536" t="str">
            <v>3281-2024</v>
          </cell>
          <cell r="D3536" t="str">
            <v>ELSA MARINA ROZO VILLALOBOS</v>
          </cell>
          <cell r="E3536" t="str">
            <v>ELSA MARINA ROZO VILLALOBOS</v>
          </cell>
          <cell r="F3536" t="str">
            <v>Cédula de Ciudadania</v>
          </cell>
          <cell r="G3536">
            <v>41706159</v>
          </cell>
          <cell r="H3536">
            <v>41706159</v>
          </cell>
          <cell r="I3536">
            <v>2</v>
          </cell>
          <cell r="J3536" t="str">
            <v>1 Contratista</v>
          </cell>
          <cell r="K3536">
            <v>0</v>
          </cell>
          <cell r="L3536" t="str">
            <v>2 Jurídica</v>
          </cell>
          <cell r="M3536" t="str">
            <v>2 Privada (1)</v>
          </cell>
          <cell r="N3536" t="str">
            <v>3 Privadas (2)</v>
          </cell>
          <cell r="O3536" t="str">
            <v>1 Nacional</v>
          </cell>
          <cell r="P3536" t="str">
            <v>cra 50 # 102a -34</v>
          </cell>
          <cell r="Q3536" t="str">
            <v>3 3. Único Contratista</v>
          </cell>
          <cell r="R3536" t="str">
            <v>FEMENINO</v>
          </cell>
          <cell r="S3536">
            <v>21234</v>
          </cell>
          <cell r="T3536" t="str">
            <v>jorgitoysusamigos@hotmail.com</v>
          </cell>
          <cell r="U3536">
            <v>41706159</v>
          </cell>
          <cell r="V3536" t="str">
            <v>ELSA MARINA ROZO VILLALOBOS</v>
          </cell>
        </row>
        <row r="3537">
          <cell r="C3537" t="str">
            <v>3278-2024</v>
          </cell>
          <cell r="D3537" t="str">
            <v>SEEL S A</v>
          </cell>
          <cell r="E3537" t="str">
            <v>SEEL S A</v>
          </cell>
          <cell r="F3537" t="str">
            <v>NIT</v>
          </cell>
          <cell r="G3537">
            <v>830034128</v>
          </cell>
          <cell r="H3537">
            <v>830034128</v>
          </cell>
          <cell r="I3537">
            <v>1</v>
          </cell>
          <cell r="J3537" t="str">
            <v>1 Contratista</v>
          </cell>
          <cell r="K3537">
            <v>0</v>
          </cell>
          <cell r="L3537" t="str">
            <v>2 Jurídica</v>
          </cell>
          <cell r="M3537" t="str">
            <v>2 Privada (1)</v>
          </cell>
          <cell r="N3537" t="str">
            <v>3 Privadas (2)</v>
          </cell>
          <cell r="O3537" t="str">
            <v>1 Nacional</v>
          </cell>
          <cell r="P3537" t="str">
            <v>TV 93 53 48 IN 90</v>
          </cell>
          <cell r="Q3537" t="str">
            <v>3 3. Único Contratista</v>
          </cell>
          <cell r="R3537" t="str">
            <v>FEMENINO</v>
          </cell>
          <cell r="S3537">
            <v>29976</v>
          </cell>
          <cell r="T3537" t="str">
            <v>cifernandez@seel.com.co</v>
          </cell>
          <cell r="U3537">
            <v>52810578</v>
          </cell>
          <cell r="V3537" t="str">
            <v>Diana Carolina Fernández Valencia</v>
          </cell>
        </row>
        <row r="3538">
          <cell r="C3538" t="str">
            <v>3280-2024</v>
          </cell>
          <cell r="D3538" t="str">
            <v>BERTHA LUCIA GOMEZ MORENO</v>
          </cell>
          <cell r="E3538" t="str">
            <v>BERTHA LUCIA GOMEZ MORENO</v>
          </cell>
          <cell r="F3538" t="str">
            <v>Cédula de Ciudadania</v>
          </cell>
          <cell r="G3538">
            <v>51713000</v>
          </cell>
          <cell r="H3538">
            <v>51713000</v>
          </cell>
          <cell r="I3538">
            <v>6</v>
          </cell>
          <cell r="J3538" t="str">
            <v>1 Contratista</v>
          </cell>
          <cell r="K3538" t="str">
            <v>Natural</v>
          </cell>
          <cell r="L3538" t="str">
            <v>1 Natural</v>
          </cell>
          <cell r="M3538" t="str">
            <v>3 Pública (2-3)</v>
          </cell>
          <cell r="N3538" t="str">
            <v>4 Persona Natural (2)</v>
          </cell>
          <cell r="O3538" t="str">
            <v>1 Nacional</v>
          </cell>
          <cell r="P3538" t="str">
            <v>KR 25A 35A 44 SUR</v>
          </cell>
          <cell r="Q3538" t="str">
            <v>3 3. Único Contratista</v>
          </cell>
          <cell r="R3538" t="str">
            <v>FEMENINO</v>
          </cell>
          <cell r="S3538">
            <v>23480</v>
          </cell>
          <cell r="T3538" t="str">
            <v>BLUCIA_G@HOTMAIL.COM</v>
          </cell>
          <cell r="U3538">
            <v>51713000</v>
          </cell>
          <cell r="V3538" t="str">
            <v>BERTHA LUCIA GOMEZ MORENO</v>
          </cell>
        </row>
        <row r="3539">
          <cell r="C3539" t="str">
            <v>3288-2024</v>
          </cell>
          <cell r="D3539" t="str">
            <v>JOHANA ANDREA DIAZ MOISES</v>
          </cell>
          <cell r="E3539" t="str">
            <v>JOHANA ANDREA DIAZ MOISES</v>
          </cell>
          <cell r="F3539" t="str">
            <v>Cédula de Ciudadania</v>
          </cell>
          <cell r="G3539">
            <v>53116327</v>
          </cell>
          <cell r="H3539">
            <v>53116327</v>
          </cell>
          <cell r="I3539">
            <v>5</v>
          </cell>
          <cell r="J3539" t="str">
            <v>1 Contratista</v>
          </cell>
          <cell r="K3539" t="str">
            <v>Natural</v>
          </cell>
          <cell r="L3539" t="str">
            <v>1 Natural</v>
          </cell>
          <cell r="M3539" t="str">
            <v>3 Pública (2-3)</v>
          </cell>
          <cell r="N3539" t="str">
            <v>4 Persona Natural (2)</v>
          </cell>
          <cell r="O3539" t="str">
            <v>1 Nacional</v>
          </cell>
          <cell r="P3539" t="str">
            <v>CR 72 K 39 A 96 SUR APTO 202</v>
          </cell>
          <cell r="Q3539" t="str">
            <v>3 3. Único Contratista</v>
          </cell>
          <cell r="R3539" t="str">
            <v>FEMENINO</v>
          </cell>
          <cell r="S3539">
            <v>31155</v>
          </cell>
          <cell r="T3539" t="str">
            <v>serviciosintegralesdiazm@hotmail.com</v>
          </cell>
          <cell r="U3539">
            <v>53116327</v>
          </cell>
          <cell r="V3539" t="str">
            <v>JOHANA ANDREA DIAZ MOISES</v>
          </cell>
        </row>
        <row r="3540">
          <cell r="C3540" t="str">
            <v>PUFA-362-2024</v>
          </cell>
          <cell r="D3540" t="str">
            <v>RED COLLISION STUDIOS SAS</v>
          </cell>
          <cell r="E3540" t="str">
            <v>RED COLLISION STUDIOS SAS</v>
          </cell>
          <cell r="F3540" t="str">
            <v>NIT</v>
          </cell>
          <cell r="G3540">
            <v>901126625</v>
          </cell>
          <cell r="H3540">
            <v>901126625</v>
          </cell>
          <cell r="I3540">
            <v>3</v>
          </cell>
          <cell r="J3540" t="str">
            <v>1 Contratista</v>
          </cell>
          <cell r="K3540" t="e">
            <v>#N/A</v>
          </cell>
          <cell r="L3540" t="str">
            <v>2 Jurídica</v>
          </cell>
          <cell r="M3540" t="str">
            <v>2 Privada (1)</v>
          </cell>
          <cell r="N3540" t="str">
            <v>3 Privadas (2)</v>
          </cell>
          <cell r="O3540" t="str">
            <v>1 Nacional</v>
          </cell>
          <cell r="P3540" t="str">
            <v>CALLE 80A #109-13</v>
          </cell>
          <cell r="Q3540" t="str">
            <v>3 3. Único Contratista</v>
          </cell>
          <cell r="R3540" t="str">
            <v>MASCULINO</v>
          </cell>
          <cell r="S3540">
            <v>34684</v>
          </cell>
          <cell r="T3540" t="str">
            <v>Sebastian@redcollision.co</v>
          </cell>
          <cell r="U3540">
            <v>1032468435</v>
          </cell>
          <cell r="V3540" t="str">
            <v>JUAN SEBASTIAN CABALLERO RIAÑO</v>
          </cell>
        </row>
        <row r="3541">
          <cell r="C3541" t="str">
            <v>3282-2024</v>
          </cell>
          <cell r="D3541" t="str">
            <v>LUISA FERNANDA PAREDES MONTAÑEZ</v>
          </cell>
          <cell r="E3541" t="str">
            <v>LUISA FERNANDA PAREDES MONTAÑEZ</v>
          </cell>
          <cell r="F3541" t="str">
            <v>Cédula de Ciudadania</v>
          </cell>
          <cell r="G3541">
            <v>1016095942</v>
          </cell>
          <cell r="H3541">
            <v>1016095942</v>
          </cell>
          <cell r="I3541">
            <v>1</v>
          </cell>
          <cell r="J3541" t="str">
            <v>1 Contratista</v>
          </cell>
          <cell r="K3541" t="str">
            <v>Natural</v>
          </cell>
          <cell r="L3541" t="str">
            <v>1 Natural</v>
          </cell>
          <cell r="M3541" t="str">
            <v>3 Pública (2-3)</v>
          </cell>
          <cell r="N3541" t="str">
            <v>4 Persona Natural (2)</v>
          </cell>
          <cell r="O3541" t="str">
            <v>1 Nacional</v>
          </cell>
          <cell r="P3541" t="str">
            <v>Cra 123 #13d 47 casa 16</v>
          </cell>
          <cell r="Q3541" t="str">
            <v>3 3. Único Contratista</v>
          </cell>
          <cell r="R3541" t="str">
            <v>FEMENINO</v>
          </cell>
          <cell r="S3541">
            <v>35636</v>
          </cell>
          <cell r="T3541" t="str">
            <v>lufem25@gmail.com</v>
          </cell>
          <cell r="U3541">
            <v>1016095942</v>
          </cell>
          <cell r="V3541" t="str">
            <v>Luisa Fernanda Paredes Montañez</v>
          </cell>
        </row>
        <row r="3542">
          <cell r="C3542" t="str">
            <v>3281-2024</v>
          </cell>
          <cell r="D3542" t="str">
            <v>ELSA MARINA ROZO VILLALOBOS</v>
          </cell>
          <cell r="E3542" t="str">
            <v>ELSA MARINA ROZO VILLALOBOS</v>
          </cell>
          <cell r="F3542" t="str">
            <v>Cédula de Ciudadania</v>
          </cell>
          <cell r="G3542">
            <v>41706159</v>
          </cell>
          <cell r="H3542">
            <v>41706159</v>
          </cell>
          <cell r="I3542">
            <v>2</v>
          </cell>
          <cell r="J3542" t="str">
            <v>1 Contratista</v>
          </cell>
          <cell r="K3542">
            <v>0</v>
          </cell>
          <cell r="L3542" t="str">
            <v>2 Jurídica</v>
          </cell>
          <cell r="M3542" t="str">
            <v>2 Privada (1)</v>
          </cell>
          <cell r="N3542" t="str">
            <v>3 Privadas (2)</v>
          </cell>
          <cell r="O3542" t="str">
            <v>1 Nacional</v>
          </cell>
          <cell r="P3542" t="str">
            <v>cra 50 # 102a -34</v>
          </cell>
          <cell r="Q3542" t="str">
            <v>3 3. Único Contratista</v>
          </cell>
          <cell r="R3542" t="str">
            <v>FEMENINO</v>
          </cell>
          <cell r="S3542">
            <v>21234</v>
          </cell>
          <cell r="T3542" t="str">
            <v>jorgitoysusamigos@hotmail.com</v>
          </cell>
          <cell r="U3542">
            <v>41706159</v>
          </cell>
          <cell r="V3542" t="str">
            <v>elsa marina rozo villalobos</v>
          </cell>
        </row>
        <row r="3543">
          <cell r="C3543" t="str">
            <v>3278-2024</v>
          </cell>
          <cell r="D3543" t="str">
            <v>SEEL S A</v>
          </cell>
          <cell r="E3543" t="str">
            <v>SEEL S A</v>
          </cell>
          <cell r="F3543" t="str">
            <v>NIT</v>
          </cell>
          <cell r="G3543">
            <v>830034128</v>
          </cell>
          <cell r="H3543">
            <v>830034128</v>
          </cell>
          <cell r="I3543">
            <v>1</v>
          </cell>
          <cell r="J3543" t="str">
            <v>1 Contratista</v>
          </cell>
          <cell r="K3543">
            <v>0</v>
          </cell>
          <cell r="L3543" t="str">
            <v>2 Jurídica</v>
          </cell>
          <cell r="M3543" t="str">
            <v>2 Privada (1)</v>
          </cell>
          <cell r="N3543" t="str">
            <v>3 Privadas (2)</v>
          </cell>
          <cell r="O3543" t="str">
            <v>1 Nacional</v>
          </cell>
          <cell r="P3543" t="str">
            <v>transversal 93 53 48 interior 90</v>
          </cell>
          <cell r="Q3543" t="str">
            <v>3 3. Único Contratista</v>
          </cell>
          <cell r="R3543" t="str">
            <v>FEMENINO</v>
          </cell>
          <cell r="S3543">
            <v>29976</v>
          </cell>
          <cell r="T3543" t="str">
            <v>cifernandez@seel.com.co</v>
          </cell>
          <cell r="U3543">
            <v>52810578</v>
          </cell>
          <cell r="V3543" t="str">
            <v>Diana Carolina Fernández Valencia</v>
          </cell>
        </row>
        <row r="3544">
          <cell r="C3544" t="str">
            <v>PUFA-360-2024</v>
          </cell>
          <cell r="D3544" t="str">
            <v>FABIAN ANDRES MORALES BOTERO</v>
          </cell>
          <cell r="E3544" t="str">
            <v>FABIAN ANDRES MORALES BOTERO</v>
          </cell>
          <cell r="F3544" t="str">
            <v>Cédula de Ciudadania</v>
          </cell>
          <cell r="G3544">
            <v>71762955</v>
          </cell>
          <cell r="H3544">
            <v>71762955</v>
          </cell>
          <cell r="I3544">
            <v>6</v>
          </cell>
          <cell r="J3544" t="str">
            <v>1 Contratista</v>
          </cell>
          <cell r="K3544">
            <v>0</v>
          </cell>
          <cell r="L3544" t="str">
            <v>2 Jurídica</v>
          </cell>
          <cell r="M3544" t="str">
            <v>2 Privada (1)</v>
          </cell>
          <cell r="N3544" t="str">
            <v>3 Privadas (2)</v>
          </cell>
          <cell r="O3544" t="str">
            <v>1 Nacional</v>
          </cell>
          <cell r="P3544" t="str">
            <v>CRA 18 N 32 A 51</v>
          </cell>
          <cell r="Q3544" t="str">
            <v>3 3. Único Contratista</v>
          </cell>
          <cell r="R3544" t="str">
            <v>FEMENINO</v>
          </cell>
          <cell r="S3544">
            <v>33802</v>
          </cell>
          <cell r="T3544" t="str">
            <v>famor007@gmail.com</v>
          </cell>
          <cell r="U3544">
            <v>1030615504</v>
          </cell>
          <cell r="V3544" t="str">
            <v>KAREN LORENA SUAREZ SANCHEZ</v>
          </cell>
        </row>
        <row r="3545">
          <cell r="C3545" t="str">
            <v>PUFA-361-2024</v>
          </cell>
          <cell r="D3545" t="str">
            <v>FABIAN ANDRES MORALES BOTERO</v>
          </cell>
          <cell r="E3545" t="str">
            <v>FABIAN ANDRES MORALES BOTERO</v>
          </cell>
          <cell r="F3545" t="str">
            <v>Cédula de Ciudadania</v>
          </cell>
          <cell r="G3545">
            <v>71762955</v>
          </cell>
          <cell r="H3545">
            <v>71762955</v>
          </cell>
          <cell r="I3545">
            <v>6</v>
          </cell>
          <cell r="J3545" t="str">
            <v>1 Contratista</v>
          </cell>
          <cell r="K3545">
            <v>0</v>
          </cell>
          <cell r="L3545" t="str">
            <v>2 Jurídica</v>
          </cell>
          <cell r="M3545" t="str">
            <v>2 Privada (1)</v>
          </cell>
          <cell r="N3545" t="str">
            <v>3 Privadas (2)</v>
          </cell>
          <cell r="O3545" t="str">
            <v>1 Nacional</v>
          </cell>
          <cell r="P3545" t="str">
            <v>CRA 18 N 32 A 51</v>
          </cell>
          <cell r="Q3545" t="str">
            <v>3 3. Único Contratista</v>
          </cell>
          <cell r="R3545" t="str">
            <v>FEMENINO</v>
          </cell>
          <cell r="S3545">
            <v>33802</v>
          </cell>
          <cell r="T3545" t="str">
            <v>famor007@gmail.com</v>
          </cell>
          <cell r="U3545">
            <v>1030615504</v>
          </cell>
          <cell r="V3545" t="str">
            <v>KAREN LORENA SUAREZ SANCHEZ</v>
          </cell>
        </row>
        <row r="3546">
          <cell r="C3546" t="str">
            <v>PUFA-359-2024</v>
          </cell>
          <cell r="D3546" t="str">
            <v>ALIBI FILMS SAS</v>
          </cell>
          <cell r="E3546" t="str">
            <v>ALIBI FILMS SAS</v>
          </cell>
          <cell r="F3546" t="str">
            <v>NIT</v>
          </cell>
          <cell r="G3546">
            <v>901073420</v>
          </cell>
          <cell r="H3546">
            <v>901073420</v>
          </cell>
          <cell r="I3546">
            <v>1</v>
          </cell>
          <cell r="J3546" t="str">
            <v>1 Contratista</v>
          </cell>
          <cell r="K3546">
            <v>0</v>
          </cell>
          <cell r="L3546" t="str">
            <v>2 Jurídica</v>
          </cell>
          <cell r="M3546" t="str">
            <v>2 Privada (1)</v>
          </cell>
          <cell r="N3546" t="str">
            <v>3 Privadas (2)</v>
          </cell>
          <cell r="O3546" t="str">
            <v>1 Nacional</v>
          </cell>
          <cell r="P3546" t="str">
            <v>CARRERA 2 A 70-51</v>
          </cell>
          <cell r="Q3546" t="str">
            <v>3 3. Único Contratista</v>
          </cell>
          <cell r="R3546" t="str">
            <v>FEMENINO</v>
          </cell>
          <cell r="S3546">
            <v>25750</v>
          </cell>
          <cell r="T3546" t="str">
            <v>gerencia@5y6tv.com</v>
          </cell>
          <cell r="U3546">
            <v>39785109</v>
          </cell>
          <cell r="V3546" t="str">
            <v>CRISTINA PALACIO POMBO</v>
          </cell>
        </row>
        <row r="3547">
          <cell r="C3547" t="str">
            <v>3280-2024</v>
          </cell>
          <cell r="D3547" t="str">
            <v>BERTHA LUCIA GOMEZ MORENO</v>
          </cell>
          <cell r="E3547" t="str">
            <v>BERTHA LUCIA GOMEZ MORENO</v>
          </cell>
          <cell r="F3547" t="str">
            <v>Cédula de Ciudadania</v>
          </cell>
          <cell r="G3547">
            <v>51713000</v>
          </cell>
          <cell r="H3547">
            <v>51713000</v>
          </cell>
          <cell r="I3547">
            <v>6</v>
          </cell>
          <cell r="J3547" t="str">
            <v>1 Contratista</v>
          </cell>
          <cell r="K3547" t="str">
            <v>Natural</v>
          </cell>
          <cell r="L3547" t="str">
            <v>1 Natural</v>
          </cell>
          <cell r="M3547" t="str">
            <v>3 Pública (2-3)</v>
          </cell>
          <cell r="N3547" t="str">
            <v>4 Persona Natural (2)</v>
          </cell>
          <cell r="O3547" t="str">
            <v>1 Nacional</v>
          </cell>
          <cell r="P3547" t="str">
            <v>CR 63 22 45 TO 4 AP 103</v>
          </cell>
          <cell r="Q3547" t="str">
            <v>3 3. Único Contratista</v>
          </cell>
          <cell r="R3547" t="str">
            <v>FEMENINO</v>
          </cell>
          <cell r="S3547">
            <v>23480</v>
          </cell>
          <cell r="T3547" t="str">
            <v>BLUCIA_G@HOTMAIL.COM</v>
          </cell>
          <cell r="U3547">
            <v>51713000</v>
          </cell>
          <cell r="V3547" t="str">
            <v>BERTHA LUCIA GOMEZ MORENO</v>
          </cell>
        </row>
        <row r="3548">
          <cell r="C3548" t="str">
            <v>PUFA-358-2024</v>
          </cell>
          <cell r="D3548" t="str">
            <v>ALMA PRODUCCIONES AUDIOVISUALES SAS</v>
          </cell>
          <cell r="E3548" t="str">
            <v>ALMA PRODUCCIONES AUDIOVISUALES S.A.S</v>
          </cell>
          <cell r="F3548" t="str">
            <v>NIT</v>
          </cell>
          <cell r="G3548">
            <v>901640014</v>
          </cell>
          <cell r="H3548">
            <v>901640014</v>
          </cell>
          <cell r="I3548">
            <v>7</v>
          </cell>
          <cell r="J3548" t="str">
            <v>1 Contratista</v>
          </cell>
          <cell r="K3548" t="str">
            <v>Jurídica</v>
          </cell>
          <cell r="L3548" t="str">
            <v>2 Jurídica</v>
          </cell>
          <cell r="M3548" t="str">
            <v>2 Privada (1)</v>
          </cell>
          <cell r="N3548" t="str">
            <v>3 Privadas (2)</v>
          </cell>
          <cell r="O3548" t="str">
            <v>1 Nacional</v>
          </cell>
          <cell r="P3548" t="str">
            <v>Cr 22 No 80 25 of 101B</v>
          </cell>
          <cell r="Q3548" t="str">
            <v>3 3. Único Contratista</v>
          </cell>
          <cell r="R3548" t="str">
            <v>FEMENINO</v>
          </cell>
          <cell r="S3548">
            <v>31260</v>
          </cell>
          <cell r="T3548" t="str">
            <v>informacion.almaproducciones@gmail.com</v>
          </cell>
          <cell r="U3548">
            <v>53124168</v>
          </cell>
          <cell r="V3548" t="str">
            <v>GINA MARCELA SAMPER CRUZ</v>
          </cell>
        </row>
        <row r="3549">
          <cell r="C3549" t="str">
            <v>3279-2024</v>
          </cell>
          <cell r="D3549" t="str">
            <v>CLAUDIA LILIANA ORDOÑEZ VILLALOBOS</v>
          </cell>
          <cell r="E3549" t="str">
            <v>CLAUDIA LILIANA ORDOÑEZ VILLALOBOS</v>
          </cell>
          <cell r="F3549" t="str">
            <v>Cédula de Ciudadania</v>
          </cell>
          <cell r="G3549">
            <v>52200084</v>
          </cell>
          <cell r="H3549">
            <v>52200084</v>
          </cell>
          <cell r="I3549">
            <v>6</v>
          </cell>
          <cell r="J3549" t="str">
            <v>1 Contratista</v>
          </cell>
          <cell r="K3549" t="str">
            <v>Natural</v>
          </cell>
          <cell r="L3549" t="str">
            <v>1 Natural</v>
          </cell>
          <cell r="M3549" t="str">
            <v>3 Pública (2-3)</v>
          </cell>
          <cell r="N3549" t="str">
            <v>4 Persona Natural (2)</v>
          </cell>
          <cell r="O3549" t="str">
            <v>1 Nacional</v>
          </cell>
          <cell r="P3549" t="str">
            <v>Transversal 3 #52A-48</v>
          </cell>
          <cell r="Q3549" t="str">
            <v>3 3. Único Contratista</v>
          </cell>
          <cell r="R3549" t="str">
            <v>FEMENINO</v>
          </cell>
          <cell r="S3549">
            <v>29159</v>
          </cell>
          <cell r="T3549" t="str">
            <v>clauss46@hotmail.com</v>
          </cell>
          <cell r="U3549">
            <v>52200084</v>
          </cell>
          <cell r="V3549" t="str">
            <v>CLAUDIA LILIANA ORDOÑEZ VILLALOBOS</v>
          </cell>
        </row>
        <row r="3550">
          <cell r="C3550" t="str">
            <v>PUFA-357-2024</v>
          </cell>
          <cell r="D3550" t="str">
            <v>OTRO LEVEL PRODUCCIONES SAS</v>
          </cell>
          <cell r="E3550" t="str">
            <v>OTRO LEVEL PRODUCCIONES SAS</v>
          </cell>
          <cell r="F3550" t="str">
            <v>NIT</v>
          </cell>
          <cell r="G3550">
            <v>901074835</v>
          </cell>
          <cell r="H3550">
            <v>901074835</v>
          </cell>
          <cell r="I3550">
            <v>9</v>
          </cell>
          <cell r="J3550" t="str">
            <v>1 Contratista</v>
          </cell>
          <cell r="K3550" t="str">
            <v>Jurídica</v>
          </cell>
          <cell r="L3550" t="str">
            <v>2 Jurídica</v>
          </cell>
          <cell r="M3550" t="str">
            <v>2 Privada (1)</v>
          </cell>
          <cell r="N3550" t="str">
            <v>3 Privadas (2)</v>
          </cell>
          <cell r="O3550" t="str">
            <v>1 Nacional</v>
          </cell>
          <cell r="P3550" t="str">
            <v>KR 19A # 84 - 91</v>
          </cell>
          <cell r="Q3550" t="str">
            <v>3 3. Único Contratista</v>
          </cell>
          <cell r="R3550" t="str">
            <v>FEMENINO</v>
          </cell>
          <cell r="S3550">
            <v>32257</v>
          </cell>
          <cell r="T3550" t="str">
            <v>pufaotrolevel@gmail.com</v>
          </cell>
          <cell r="U3550">
            <v>1018416149</v>
          </cell>
          <cell r="V3550" t="str">
            <v>ANGELA CONSUELO MURCIA CARRERA</v>
          </cell>
        </row>
        <row r="3551">
          <cell r="C3551" t="str">
            <v>PUFA-356-2024</v>
          </cell>
          <cell r="D3551" t="str">
            <v>OTRO LEVEL PRODUCCIONES SAS</v>
          </cell>
          <cell r="E3551" t="str">
            <v>OTRO LEVEL PRODUCCIONES SAS</v>
          </cell>
          <cell r="F3551" t="str">
            <v>NIT</v>
          </cell>
          <cell r="G3551">
            <v>901074835</v>
          </cell>
          <cell r="H3551">
            <v>901074835</v>
          </cell>
          <cell r="I3551">
            <v>9</v>
          </cell>
          <cell r="J3551" t="str">
            <v>1 Contratista</v>
          </cell>
          <cell r="K3551" t="str">
            <v>Jurídica</v>
          </cell>
          <cell r="L3551" t="str">
            <v>2 Jurídica</v>
          </cell>
          <cell r="M3551" t="str">
            <v>2 Privada (1)</v>
          </cell>
          <cell r="N3551" t="str">
            <v>3 Privadas (2)</v>
          </cell>
          <cell r="O3551" t="str">
            <v>1 Nacional</v>
          </cell>
          <cell r="P3551" t="str">
            <v>KR 19A # 84 - 91</v>
          </cell>
          <cell r="Q3551" t="str">
            <v>3 3. Único Contratista</v>
          </cell>
          <cell r="R3551" t="str">
            <v>FEMENINO</v>
          </cell>
          <cell r="S3551">
            <v>32257</v>
          </cell>
          <cell r="T3551" t="str">
            <v>pufaotrolevel@gmail.com</v>
          </cell>
          <cell r="U3551">
            <v>1018416149</v>
          </cell>
          <cell r="V3551" t="str">
            <v>ANGELA CONSUELO MURCIA CARRERA</v>
          </cell>
        </row>
        <row r="3552">
          <cell r="C3552" t="str">
            <v>PUFA-355-2024</v>
          </cell>
          <cell r="D3552" t="str">
            <v>OTRO LEVEL PRODUCCIONES SAS</v>
          </cell>
          <cell r="E3552" t="str">
            <v>OTRO LEVEL PRODUCCIONES SAS</v>
          </cell>
          <cell r="F3552" t="str">
            <v>NIT</v>
          </cell>
          <cell r="G3552">
            <v>901074835</v>
          </cell>
          <cell r="H3552">
            <v>901074835</v>
          </cell>
          <cell r="I3552">
            <v>9</v>
          </cell>
          <cell r="J3552" t="str">
            <v>1 Contratista</v>
          </cell>
          <cell r="K3552" t="str">
            <v>Jurídica</v>
          </cell>
          <cell r="L3552" t="str">
            <v>2 Jurídica</v>
          </cell>
          <cell r="M3552" t="str">
            <v>2 Privada (1)</v>
          </cell>
          <cell r="N3552" t="str">
            <v>3 Privadas (2)</v>
          </cell>
          <cell r="O3552" t="str">
            <v>1 Nacional</v>
          </cell>
          <cell r="P3552" t="str">
            <v>KR 19A # 84 - 91</v>
          </cell>
          <cell r="Q3552" t="str">
            <v>3 3. Único Contratista</v>
          </cell>
          <cell r="R3552" t="str">
            <v>FEMENINO</v>
          </cell>
          <cell r="S3552">
            <v>32257</v>
          </cell>
          <cell r="T3552" t="str">
            <v>pufaotrolevel@gmail.com</v>
          </cell>
          <cell r="U3552">
            <v>1018416149</v>
          </cell>
          <cell r="V3552" t="str">
            <v>ANGELA CONSUELO MURCIA CARRERA</v>
          </cell>
        </row>
        <row r="3553">
          <cell r="C3553" t="str">
            <v>PUFA-354-2024</v>
          </cell>
          <cell r="D3553" t="str">
            <v>FABIAN ANDRES MORALES BOTERO</v>
          </cell>
          <cell r="E3553" t="str">
            <v>FABIAN ANDRES MORALES BOTERO</v>
          </cell>
          <cell r="F3553" t="str">
            <v>Cédula de Ciudadania</v>
          </cell>
          <cell r="G3553">
            <v>71762955</v>
          </cell>
          <cell r="H3553">
            <v>71762955</v>
          </cell>
          <cell r="I3553">
            <v>6</v>
          </cell>
          <cell r="J3553" t="str">
            <v>1 Contratista</v>
          </cell>
          <cell r="K3553">
            <v>0</v>
          </cell>
          <cell r="L3553" t="str">
            <v>2 Jurídica</v>
          </cell>
          <cell r="M3553" t="str">
            <v>2 Privada (1)</v>
          </cell>
          <cell r="N3553" t="str">
            <v>3 Privadas (2)</v>
          </cell>
          <cell r="O3553" t="str">
            <v>1 Nacional</v>
          </cell>
          <cell r="P3553" t="str">
            <v>CRA 18 N 32 A 51</v>
          </cell>
          <cell r="Q3553" t="str">
            <v>3 3. Único Contratista</v>
          </cell>
          <cell r="R3553" t="str">
            <v>FEMENINO</v>
          </cell>
          <cell r="S3553">
            <v>33802</v>
          </cell>
          <cell r="T3553" t="str">
            <v>famor007@gmail.com</v>
          </cell>
          <cell r="U3553">
            <v>1030615504</v>
          </cell>
          <cell r="V3553" t="str">
            <v>KAREN LORENA SUAREZ SANCHEZ</v>
          </cell>
        </row>
        <row r="3554">
          <cell r="C3554" t="str">
            <v>PUFA-353-2024</v>
          </cell>
          <cell r="D3554" t="str">
            <v>RED COLLISION STUDIOS SAS</v>
          </cell>
          <cell r="E3554" t="str">
            <v>RED COLLISION STUDIOS SAS</v>
          </cell>
          <cell r="F3554" t="str">
            <v>NIT</v>
          </cell>
          <cell r="G3554">
            <v>901126625</v>
          </cell>
          <cell r="H3554">
            <v>901126625</v>
          </cell>
          <cell r="I3554">
            <v>3</v>
          </cell>
          <cell r="J3554" t="str">
            <v>1 Contratista</v>
          </cell>
          <cell r="K3554" t="e">
            <v>#N/A</v>
          </cell>
          <cell r="L3554" t="str">
            <v>2 Jurídica</v>
          </cell>
          <cell r="M3554" t="str">
            <v>2 Privada (1)</v>
          </cell>
          <cell r="N3554" t="str">
            <v>3 Privadas (2)</v>
          </cell>
          <cell r="O3554" t="str">
            <v>1 Nacional</v>
          </cell>
          <cell r="P3554" t="str">
            <v>CALLE 80A #109-13</v>
          </cell>
          <cell r="Q3554" t="str">
            <v>3 3. Único Contratista</v>
          </cell>
          <cell r="R3554" t="str">
            <v>MASCULINO</v>
          </cell>
          <cell r="S3554">
            <v>34684</v>
          </cell>
          <cell r="T3554" t="str">
            <v>Sebastian@redcollision.co</v>
          </cell>
          <cell r="U3554">
            <v>1032468435</v>
          </cell>
          <cell r="V3554" t="str">
            <v>JUAN SEBASTIAN CABALLERO RIAÑO</v>
          </cell>
        </row>
        <row r="3555">
          <cell r="C3555" t="str">
            <v>PUFA-352-2024</v>
          </cell>
          <cell r="D3555" t="str">
            <v>RED COLLISION STUDIOS SAS</v>
          </cell>
          <cell r="E3555" t="str">
            <v>RED COLLISION STUDIOS SAS</v>
          </cell>
          <cell r="F3555" t="str">
            <v>NIT</v>
          </cell>
          <cell r="G3555">
            <v>901126625</v>
          </cell>
          <cell r="H3555">
            <v>901126625</v>
          </cell>
          <cell r="I3555">
            <v>3</v>
          </cell>
          <cell r="J3555" t="str">
            <v>1 Contratista</v>
          </cell>
          <cell r="K3555" t="e">
            <v>#N/A</v>
          </cell>
          <cell r="L3555" t="str">
            <v>2 Jurídica</v>
          </cell>
          <cell r="M3555" t="str">
            <v>2 Privada (1)</v>
          </cell>
          <cell r="N3555" t="str">
            <v>3 Privadas (2)</v>
          </cell>
          <cell r="O3555" t="str">
            <v>1 Nacional</v>
          </cell>
          <cell r="P3555" t="str">
            <v>CALLE 80A #109-13</v>
          </cell>
          <cell r="Q3555" t="str">
            <v>3 3. Único Contratista</v>
          </cell>
          <cell r="R3555" t="str">
            <v>MASCULINO</v>
          </cell>
          <cell r="S3555">
            <v>34684</v>
          </cell>
          <cell r="T3555" t="str">
            <v>Sebastian@redcollision.co</v>
          </cell>
          <cell r="U3555">
            <v>1032468435</v>
          </cell>
          <cell r="V3555" t="str">
            <v>JUAN SEBASTIAN CABALLERO RIAÑO</v>
          </cell>
        </row>
        <row r="3556">
          <cell r="C3556" t="str">
            <v>3276-2024</v>
          </cell>
          <cell r="D3556" t="str">
            <v>LAURA XIMENA LOAIZA PEREZ</v>
          </cell>
          <cell r="E3556" t="str">
            <v>LAURA XIMENA LOAIZA PEREZ</v>
          </cell>
          <cell r="G3556">
            <v>1030591159</v>
          </cell>
          <cell r="H3556">
            <v>1030591159</v>
          </cell>
          <cell r="I3556">
            <v>7</v>
          </cell>
          <cell r="J3556" t="str">
            <v>1 Contratista</v>
          </cell>
          <cell r="K3556" t="str">
            <v>Natural</v>
          </cell>
          <cell r="L3556" t="str">
            <v>1 Natural</v>
          </cell>
          <cell r="M3556" t="str">
            <v>3 Pública (2-3)</v>
          </cell>
          <cell r="N3556" t="str">
            <v>4 Persona Natural (2)</v>
          </cell>
          <cell r="O3556" t="str">
            <v>1 Nacional</v>
          </cell>
          <cell r="P3556" t="str">
            <v>carrera 80c # 8b-38</v>
          </cell>
          <cell r="Q3556" t="str">
            <v>3 3. Único Contratista</v>
          </cell>
          <cell r="R3556" t="str">
            <v>FEMENINO</v>
          </cell>
          <cell r="S3556">
            <v>33364</v>
          </cell>
          <cell r="T3556" t="str">
            <v>laurisdel8@gmail.com</v>
          </cell>
          <cell r="U3556">
            <v>1030591159</v>
          </cell>
          <cell r="V3556" t="str">
            <v>LAURA XIMENA LOAIZA PEREZ</v>
          </cell>
        </row>
        <row r="3557">
          <cell r="C3557" t="str">
            <v>PUFA-351-2024</v>
          </cell>
          <cell r="D3557" t="str">
            <v>OSO BRAVO FILMS SAS</v>
          </cell>
          <cell r="E3557" t="str">
            <v>OSO BRAVO FILMS S A S</v>
          </cell>
          <cell r="F3557" t="str">
            <v>NIT</v>
          </cell>
          <cell r="G3557">
            <v>901569979</v>
          </cell>
          <cell r="H3557">
            <v>901569979</v>
          </cell>
          <cell r="I3557">
            <v>6</v>
          </cell>
          <cell r="J3557" t="str">
            <v>1 Contratista</v>
          </cell>
          <cell r="K3557" t="str">
            <v>Jurídica</v>
          </cell>
          <cell r="L3557" t="str">
            <v>2 Jurídica</v>
          </cell>
          <cell r="M3557" t="str">
            <v>2 Privada (1)</v>
          </cell>
          <cell r="N3557" t="str">
            <v>3 Privadas (2)</v>
          </cell>
          <cell r="O3557" t="str">
            <v>1 Nacional</v>
          </cell>
          <cell r="P3557" t="str">
            <v>AV CL 32 13 83 TO 61802</v>
          </cell>
          <cell r="Q3557" t="str">
            <v>3 3. Único Contratista</v>
          </cell>
          <cell r="R3557" t="str">
            <v>MASCULINO</v>
          </cell>
          <cell r="S3557">
            <v>33923</v>
          </cell>
          <cell r="T3557" t="str">
            <v>osobravofilms@gmail.com</v>
          </cell>
          <cell r="U3557">
            <v>1020776722</v>
          </cell>
          <cell r="V3557" t="str">
            <v>ANDREA ALEJANDRA ORTÍZ CASTELLANOS</v>
          </cell>
        </row>
        <row r="3558">
          <cell r="C3558" t="str">
            <v>PUFA-350-2024</v>
          </cell>
          <cell r="D3558" t="str">
            <v>OSO BRAVO FILMS SAS</v>
          </cell>
          <cell r="E3558" t="str">
            <v>OSO BRAVO FILMS S A S</v>
          </cell>
          <cell r="F3558" t="str">
            <v>NIT</v>
          </cell>
          <cell r="G3558">
            <v>901569979</v>
          </cell>
          <cell r="H3558">
            <v>901569979</v>
          </cell>
          <cell r="I3558">
            <v>6</v>
          </cell>
          <cell r="J3558" t="str">
            <v>1 Contratista</v>
          </cell>
          <cell r="K3558" t="str">
            <v>Jurídica</v>
          </cell>
          <cell r="L3558" t="str">
            <v>2 Jurídica</v>
          </cell>
          <cell r="M3558" t="str">
            <v>2 Privada (1)</v>
          </cell>
          <cell r="N3558" t="str">
            <v>3 Privadas (2)</v>
          </cell>
          <cell r="O3558" t="str">
            <v>1 Nacional</v>
          </cell>
          <cell r="P3558" t="str">
            <v>AV CL 32 13 83 TO 61802</v>
          </cell>
          <cell r="Q3558" t="str">
            <v>3 3. Único Contratista</v>
          </cell>
          <cell r="R3558" t="str">
            <v>MASCULINO</v>
          </cell>
          <cell r="S3558">
            <v>33923</v>
          </cell>
          <cell r="T3558" t="str">
            <v>osobravofilms@gmail.com</v>
          </cell>
          <cell r="U3558">
            <v>1020776722</v>
          </cell>
          <cell r="V3558" t="str">
            <v>ANDREA ALEJANDRA ORTÍZ CASTELLANOS</v>
          </cell>
        </row>
        <row r="3559">
          <cell r="C3559" t="str">
            <v>PUFA-349-2024</v>
          </cell>
          <cell r="D3559" t="str">
            <v>OSO BRAVO FILMS SAS</v>
          </cell>
          <cell r="E3559" t="str">
            <v>OSO BRAVO FILMS S A S</v>
          </cell>
          <cell r="F3559" t="str">
            <v>NIT</v>
          </cell>
          <cell r="G3559">
            <v>901569979</v>
          </cell>
          <cell r="H3559">
            <v>901569979</v>
          </cell>
          <cell r="I3559">
            <v>6</v>
          </cell>
          <cell r="J3559" t="str">
            <v>1 Contratista</v>
          </cell>
          <cell r="K3559" t="str">
            <v>Jurídica</v>
          </cell>
          <cell r="L3559" t="str">
            <v>2 Jurídica</v>
          </cell>
          <cell r="M3559" t="str">
            <v>2 Privada (1)</v>
          </cell>
          <cell r="N3559" t="str">
            <v>3 Privadas (2)</v>
          </cell>
          <cell r="O3559" t="str">
            <v>1 Nacional</v>
          </cell>
          <cell r="P3559" t="str">
            <v>AV CL 32 13 83 TO 61802</v>
          </cell>
          <cell r="Q3559" t="str">
            <v>3 3. Único Contratista</v>
          </cell>
          <cell r="R3559" t="str">
            <v>MASCULINO</v>
          </cell>
          <cell r="S3559">
            <v>33923</v>
          </cell>
          <cell r="T3559" t="str">
            <v>osobravofilms@gmail.com</v>
          </cell>
          <cell r="U3559">
            <v>1020776722</v>
          </cell>
          <cell r="V3559" t="str">
            <v>ANDREA ALEJANDRA ORTÍZ CASTELLANOS</v>
          </cell>
        </row>
        <row r="3560">
          <cell r="C3560" t="str">
            <v>3275-2024</v>
          </cell>
          <cell r="D3560" t="str">
            <v>LUZ MARY ORTIZ ORTIZ</v>
          </cell>
          <cell r="E3560" t="str">
            <v>LUZ MARY ORTIZ ORTIZ</v>
          </cell>
          <cell r="F3560" t="str">
            <v>Cédula de Ciudadania</v>
          </cell>
          <cell r="G3560">
            <v>52846545</v>
          </cell>
          <cell r="H3560">
            <v>52846545</v>
          </cell>
          <cell r="I3560">
            <v>2</v>
          </cell>
          <cell r="J3560" t="str">
            <v>1 Contratista</v>
          </cell>
          <cell r="K3560">
            <v>0</v>
          </cell>
          <cell r="L3560" t="str">
            <v>2 Jurídica</v>
          </cell>
          <cell r="M3560" t="str">
            <v>2 Privada (1)</v>
          </cell>
          <cell r="N3560" t="str">
            <v>3 Privadas (2)</v>
          </cell>
          <cell r="O3560" t="str">
            <v>1 Nacional</v>
          </cell>
          <cell r="P3560" t="str">
            <v>Calle 65 sur No. 69B 10</v>
          </cell>
          <cell r="Q3560" t="str">
            <v>3 3. Único Contratista</v>
          </cell>
          <cell r="R3560" t="str">
            <v>FEMENINO</v>
          </cell>
          <cell r="S3560">
            <v>29188</v>
          </cell>
          <cell r="T3560" t="str">
            <v>jardininfantildelreyleon@hotmail.com</v>
          </cell>
          <cell r="U3560">
            <v>52846545</v>
          </cell>
          <cell r="V3560" t="str">
            <v>LUZ MARY ORTIZ ORTIZ</v>
          </cell>
        </row>
        <row r="3561">
          <cell r="C3561" t="str">
            <v>PUFA-348-2024</v>
          </cell>
          <cell r="D3561" t="str">
            <v>RED COLLISION STUDIOS SAS</v>
          </cell>
          <cell r="E3561" t="str">
            <v>RED COLLISION STUDIOS SAS</v>
          </cell>
          <cell r="F3561" t="str">
            <v>NIT</v>
          </cell>
          <cell r="G3561">
            <v>901126625</v>
          </cell>
          <cell r="H3561">
            <v>901126625</v>
          </cell>
          <cell r="I3561">
            <v>3</v>
          </cell>
          <cell r="J3561" t="str">
            <v>1 Contratista</v>
          </cell>
          <cell r="K3561" t="e">
            <v>#N/A</v>
          </cell>
          <cell r="L3561" t="str">
            <v>2 Jurídica</v>
          </cell>
          <cell r="M3561" t="str">
            <v>2 Privada (1)</v>
          </cell>
          <cell r="N3561" t="str">
            <v>3 Privadas (2)</v>
          </cell>
          <cell r="O3561" t="str">
            <v>1 Nacional</v>
          </cell>
          <cell r="P3561" t="str">
            <v>CALLE 80A #109-13</v>
          </cell>
          <cell r="Q3561" t="str">
            <v>3 3. Único Contratista</v>
          </cell>
          <cell r="R3561" t="str">
            <v>MASCULINO</v>
          </cell>
          <cell r="S3561">
            <v>34684</v>
          </cell>
          <cell r="T3561" t="str">
            <v>Sebastian@redcollision.co</v>
          </cell>
          <cell r="U3561">
            <v>1032468435</v>
          </cell>
          <cell r="V3561" t="str">
            <v>JUAN SEBASTIAN CABALLERO RIAÑO</v>
          </cell>
        </row>
        <row r="3562">
          <cell r="C3562" t="str">
            <v>3277-2024</v>
          </cell>
          <cell r="D3562" t="str">
            <v>S&amp;S SERVICIOS Y SUMINISTROS STELAR S.A.S.</v>
          </cell>
          <cell r="E3562" t="str">
            <v>S&amp;S SERVICIOS Y SUMINISTROS STELAR SAS</v>
          </cell>
          <cell r="F3562" t="str">
            <v>NIT</v>
          </cell>
          <cell r="G3562">
            <v>901151389</v>
          </cell>
          <cell r="H3562">
            <v>901151389</v>
          </cell>
          <cell r="I3562">
            <v>5</v>
          </cell>
          <cell r="J3562" t="str">
            <v>1 Contratista</v>
          </cell>
          <cell r="K3562">
            <v>0</v>
          </cell>
          <cell r="L3562" t="str">
            <v>2 Jurídica</v>
          </cell>
          <cell r="M3562" t="str">
            <v>2 Privada (1)</v>
          </cell>
          <cell r="N3562" t="str">
            <v>3 Privadas (2)</v>
          </cell>
          <cell r="O3562" t="str">
            <v>1 Nacional</v>
          </cell>
          <cell r="P3562" t="str">
            <v>CRA 22 17 60</v>
          </cell>
          <cell r="Q3562" t="str">
            <v>3 3. Único Contratista</v>
          </cell>
          <cell r="R3562" t="str">
            <v>FEMENINO</v>
          </cell>
          <cell r="S3562" t="str">
            <v>N/A</v>
          </cell>
          <cell r="T3562" t="str">
            <v>gerencia@suministrosstelar.com.co</v>
          </cell>
          <cell r="U3562">
            <v>52735579</v>
          </cell>
          <cell r="V3562" t="str">
            <v>ANDREA DEL PILAR GUEVARA ACOSTA</v>
          </cell>
        </row>
        <row r="3563">
          <cell r="C3563" t="str">
            <v>PUFA-347-2024</v>
          </cell>
          <cell r="D3563" t="str">
            <v>EL CAPITAN PRODUCTIONS SAS</v>
          </cell>
          <cell r="E3563" t="str">
            <v>EL CAPITAN PRODUCTIONS S.A.S.</v>
          </cell>
          <cell r="F3563" t="str">
            <v>NIT</v>
          </cell>
          <cell r="G3563">
            <v>901066076</v>
          </cell>
          <cell r="H3563">
            <v>901066076</v>
          </cell>
          <cell r="I3563">
            <v>1</v>
          </cell>
          <cell r="J3563" t="str">
            <v>1 Contratista</v>
          </cell>
          <cell r="K3563" t="str">
            <v>Jurídica</v>
          </cell>
          <cell r="L3563" t="str">
            <v>2 Jurídica</v>
          </cell>
          <cell r="M3563" t="str">
            <v>2 Privada (1)</v>
          </cell>
          <cell r="N3563" t="str">
            <v>3 Privadas (2)</v>
          </cell>
          <cell r="O3563" t="str">
            <v>1 Nacional</v>
          </cell>
          <cell r="P3563" t="str">
            <v>CRA 20 # 118 - 55</v>
          </cell>
          <cell r="Q3563" t="str">
            <v>3 3. Único Contratista</v>
          </cell>
          <cell r="R3563" t="str">
            <v>FEMENINO</v>
          </cell>
          <cell r="S3563">
            <v>29694</v>
          </cell>
          <cell r="T3563" t="str">
            <v>ale@elcapitanproductions.com</v>
          </cell>
          <cell r="U3563">
            <v>52701345</v>
          </cell>
          <cell r="V3563" t="str">
            <v>LINA MARIA PARRA HERNANDEZ</v>
          </cell>
        </row>
        <row r="3564">
          <cell r="C3564" t="str">
            <v>3273-2024</v>
          </cell>
          <cell r="D3564" t="str">
            <v>DORYS LOPEZ COMPANIA S. EN C.</v>
          </cell>
          <cell r="E3564" t="str">
            <v>DORYS LOPEZ COMPAÑIA S EN C</v>
          </cell>
          <cell r="F3564" t="str">
            <v>NIT</v>
          </cell>
          <cell r="G3564">
            <v>802006617</v>
          </cell>
          <cell r="H3564">
            <v>802006617</v>
          </cell>
          <cell r="I3564">
            <v>0</v>
          </cell>
          <cell r="J3564" t="str">
            <v>1 Contratista</v>
          </cell>
          <cell r="K3564">
            <v>0</v>
          </cell>
          <cell r="L3564" t="str">
            <v>2 Jurídica</v>
          </cell>
          <cell r="M3564" t="str">
            <v>2 Privada (1)</v>
          </cell>
          <cell r="N3564" t="str">
            <v>3 Privadas (2)</v>
          </cell>
          <cell r="O3564" t="str">
            <v>1 Nacional</v>
          </cell>
          <cell r="P3564" t="str">
            <v>CALLE 92 #49C 142</v>
          </cell>
          <cell r="Q3564" t="str">
            <v>3 3. Único Contratista</v>
          </cell>
          <cell r="R3564" t="str">
            <v>FEMENINO</v>
          </cell>
          <cell r="S3564" t="str">
            <v>N/A</v>
          </cell>
          <cell r="T3564" t="str">
            <v>servicioalcliente@jirehtravel.com.co</v>
          </cell>
          <cell r="U3564">
            <v>31295688</v>
          </cell>
          <cell r="V3564" t="str">
            <v>DORYS JANETH LOPEZ PICO</v>
          </cell>
        </row>
        <row r="3565">
          <cell r="C3565" t="str">
            <v>3274-2024</v>
          </cell>
          <cell r="D3565" t="str">
            <v>MERGE S.A.S.</v>
          </cell>
          <cell r="E3565" t="str">
            <v>MERGE S.A.S.</v>
          </cell>
          <cell r="F3565" t="str">
            <v>NIT</v>
          </cell>
          <cell r="G3565">
            <v>901362177</v>
          </cell>
          <cell r="H3565">
            <v>901362177</v>
          </cell>
          <cell r="I3565">
            <v>6</v>
          </cell>
          <cell r="J3565" t="str">
            <v>1 Contratista</v>
          </cell>
          <cell r="K3565">
            <v>0</v>
          </cell>
          <cell r="L3565" t="str">
            <v>2 Jurídica</v>
          </cell>
          <cell r="M3565" t="str">
            <v>2 Privada (1)</v>
          </cell>
          <cell r="N3565" t="str">
            <v>3 Privadas (2)</v>
          </cell>
          <cell r="O3565" t="str">
            <v>1 Nacional</v>
          </cell>
          <cell r="P3565" t="str">
            <v>Downtown Bacatá. Calle 19 # 5-30 Torre Corporativa Of. 1601</v>
          </cell>
          <cell r="Q3565" t="str">
            <v>3 3. Único Contratista</v>
          </cell>
          <cell r="R3565" t="str">
            <v>MASCULINO</v>
          </cell>
          <cell r="S3565" t="str">
            <v>N/A</v>
          </cell>
          <cell r="T3565" t="str">
            <v>merge@merge.com.co</v>
          </cell>
          <cell r="U3565">
            <v>79630026</v>
          </cell>
          <cell r="V3565" t="str">
            <v>NELSON ARMANDO BENAVIDES CASTILLO</v>
          </cell>
        </row>
        <row r="3566">
          <cell r="C3566" t="str">
            <v>PUFA-346-2024</v>
          </cell>
          <cell r="D3566" t="str">
            <v>RED COLLISION STUDIOS SAS</v>
          </cell>
          <cell r="E3566" t="str">
            <v>RED COLLISION STUDIOS SAS</v>
          </cell>
          <cell r="F3566" t="str">
            <v>NIT</v>
          </cell>
          <cell r="G3566">
            <v>901126625</v>
          </cell>
          <cell r="H3566">
            <v>901126625</v>
          </cell>
          <cell r="I3566">
            <v>3</v>
          </cell>
          <cell r="J3566" t="str">
            <v>1 Contratista</v>
          </cell>
          <cell r="K3566" t="e">
            <v>#N/A</v>
          </cell>
          <cell r="L3566" t="str">
            <v>2 Jurídica</v>
          </cell>
          <cell r="M3566" t="str">
            <v>2 Privada (1)</v>
          </cell>
          <cell r="N3566" t="str">
            <v>3 Privadas (2)</v>
          </cell>
          <cell r="O3566" t="str">
            <v>1 Nacional</v>
          </cell>
          <cell r="P3566" t="str">
            <v>CALLE 80A #109-13</v>
          </cell>
          <cell r="Q3566" t="str">
            <v>3 3. Único Contratista</v>
          </cell>
          <cell r="R3566" t="str">
            <v>MASCULINO</v>
          </cell>
          <cell r="S3566">
            <v>34684</v>
          </cell>
          <cell r="T3566" t="str">
            <v>Sebastian@redcollision.co</v>
          </cell>
          <cell r="U3566">
            <v>1032468435</v>
          </cell>
          <cell r="V3566" t="str">
            <v>JUAN SEBASTIAN CABALLERO RIAÑO</v>
          </cell>
        </row>
        <row r="3567">
          <cell r="C3567" t="str">
            <v>3272-2024</v>
          </cell>
          <cell r="D3567" t="str">
            <v>CORPORACIÓN IN VITRO VISUAL</v>
          </cell>
          <cell r="E3567" t="str">
            <v>EDGAR HERNAN ORDOÑEZ NATES</v>
          </cell>
          <cell r="F3567" t="str">
            <v>NIT</v>
          </cell>
          <cell r="G3567">
            <v>900226661</v>
          </cell>
          <cell r="H3567">
            <v>900226661</v>
          </cell>
          <cell r="I3567">
            <v>4</v>
          </cell>
          <cell r="J3567" t="str">
            <v>1 Contratista</v>
          </cell>
          <cell r="K3567" t="str">
            <v>Natural</v>
          </cell>
          <cell r="L3567" t="str">
            <v>2 Jurídica</v>
          </cell>
          <cell r="M3567" t="str">
            <v>2 Privada (1)</v>
          </cell>
          <cell r="N3567" t="str">
            <v>3 Privadas (2)</v>
          </cell>
          <cell r="O3567" t="str">
            <v>1 Nacional</v>
          </cell>
          <cell r="P3567" t="str">
            <v>CL 35 5 89</v>
          </cell>
          <cell r="Q3567" t="str">
            <v>3 3. Único Contratista</v>
          </cell>
          <cell r="R3567" t="str">
            <v>MASCULINO</v>
          </cell>
          <cell r="S3567">
            <v>28531</v>
          </cell>
          <cell r="T3567" t="str">
            <v>manu@lbv.co</v>
          </cell>
          <cell r="U3567">
            <v>80059651</v>
          </cell>
          <cell r="V3567" t="str">
            <v>JAIME ENRIQUE MANRIQUE VELÁZQUEZ</v>
          </cell>
        </row>
        <row r="3568">
          <cell r="C3568" t="str">
            <v>3271-2024</v>
          </cell>
          <cell r="D3568" t="str">
            <v>GABRIEL FELIPE MUELLE ZAMBRANO</v>
          </cell>
          <cell r="E3568" t="str">
            <v>GABRIEL FELIPE MUELLE ZAMBRANO</v>
          </cell>
          <cell r="F3568" t="str">
            <v>Cédula de Ciudadania</v>
          </cell>
          <cell r="G3568">
            <v>1018414245</v>
          </cell>
          <cell r="H3568">
            <v>1018414245</v>
          </cell>
          <cell r="I3568">
            <v>1</v>
          </cell>
          <cell r="J3568" t="str">
            <v>1 Contratista</v>
          </cell>
          <cell r="K3568">
            <v>0</v>
          </cell>
          <cell r="L3568" t="str">
            <v>2 Jurídica</v>
          </cell>
          <cell r="M3568" t="str">
            <v>2 Privada (1)</v>
          </cell>
          <cell r="N3568" t="str">
            <v>3 Privadas (2)</v>
          </cell>
          <cell r="O3568" t="str">
            <v>1 Nacional</v>
          </cell>
          <cell r="P3568" t="str">
            <v>Cll 6 B # 79 C - 81 Apt 347</v>
          </cell>
          <cell r="Q3568" t="str">
            <v>3 3. Único Contratista</v>
          </cell>
          <cell r="R3568" t="str">
            <v>MASCULINO</v>
          </cell>
          <cell r="S3568">
            <v>32003</v>
          </cell>
          <cell r="T3568" t="str">
            <v>gabrielmuelle@gmail.com</v>
          </cell>
          <cell r="U3568">
            <v>1018414245</v>
          </cell>
          <cell r="V3568" t="str">
            <v>GABRIEL FELIPE MUELLE ZAMBRANO</v>
          </cell>
        </row>
        <row r="3569">
          <cell r="C3569" t="str">
            <v>3269-2024</v>
          </cell>
          <cell r="D3569" t="str">
            <v>DIAKU SAS</v>
          </cell>
          <cell r="E3569" t="str">
            <v>DIAKU S A S</v>
          </cell>
          <cell r="F3569" t="str">
            <v>NIT</v>
          </cell>
          <cell r="G3569">
            <v>900614265</v>
          </cell>
          <cell r="H3569">
            <v>900614265</v>
          </cell>
          <cell r="I3569">
            <v>5</v>
          </cell>
          <cell r="J3569" t="str">
            <v>1 Contratista</v>
          </cell>
          <cell r="K3569">
            <v>0</v>
          </cell>
          <cell r="L3569" t="str">
            <v>2 Jurídica</v>
          </cell>
          <cell r="M3569" t="str">
            <v>2 Privada (1)</v>
          </cell>
          <cell r="N3569" t="str">
            <v>3 Privadas (2)</v>
          </cell>
          <cell r="O3569" t="str">
            <v>1 Nacional</v>
          </cell>
          <cell r="P3569" t="str">
            <v>CALLE 105 # 15 - 67</v>
          </cell>
          <cell r="Q3569" t="str">
            <v>3 3. Único Contratista</v>
          </cell>
          <cell r="R3569" t="str">
            <v>FEMENINO</v>
          </cell>
          <cell r="S3569">
            <v>32219</v>
          </cell>
          <cell r="T3569" t="str">
            <v>info@planeton.co</v>
          </cell>
          <cell r="U3569">
            <v>1013596604</v>
          </cell>
          <cell r="V3569" t="str">
            <v>Norma Constanza Cuadros González</v>
          </cell>
        </row>
        <row r="3570">
          <cell r="C3570" t="str">
            <v>3265-2024</v>
          </cell>
          <cell r="D3570" t="str">
            <v>LUIS JAVIER GARCIA CERTUCHE</v>
          </cell>
          <cell r="E3570" t="str">
            <v>LUISA JAVIER GARCIA	 CERTUCHE</v>
          </cell>
          <cell r="G3570">
            <v>80101124</v>
          </cell>
          <cell r="H3570">
            <v>80101124</v>
          </cell>
          <cell r="I3570">
            <v>1</v>
          </cell>
          <cell r="K3570" t="str">
            <v>Natural</v>
          </cell>
          <cell r="Q3570" t="str">
            <v>3 3. Único Contratista</v>
          </cell>
        </row>
        <row r="3571">
          <cell r="C3571" t="str">
            <v>3268-2024</v>
          </cell>
          <cell r="D3571" t="str">
            <v>OSCAR DAMIAN RODRIGUEZ CAMARGO</v>
          </cell>
          <cell r="E3571" t="str">
            <v>OSCAR DAMIAN RODRIGUEZ CAMARGO</v>
          </cell>
          <cell r="G3571">
            <v>1010171668</v>
          </cell>
          <cell r="H3571">
            <v>1010171668</v>
          </cell>
          <cell r="I3571">
            <v>1</v>
          </cell>
          <cell r="J3571" t="str">
            <v>1 Contratista</v>
          </cell>
          <cell r="K3571" t="str">
            <v>Natural</v>
          </cell>
          <cell r="L3571" t="str">
            <v>1 Natural</v>
          </cell>
          <cell r="M3571" t="str">
            <v>3 Pública (2-3)</v>
          </cell>
          <cell r="N3571" t="str">
            <v>4 Persona Natural (2)</v>
          </cell>
          <cell r="O3571" t="str">
            <v>1 Nacional</v>
          </cell>
          <cell r="P3571" t="str">
            <v>DG 89 B 115 A 03</v>
          </cell>
          <cell r="Q3571" t="str">
            <v>3 3. Único Contratista</v>
          </cell>
          <cell r="R3571" t="str">
            <v>MASCULINO</v>
          </cell>
          <cell r="S3571">
            <v>31939</v>
          </cell>
          <cell r="T3571" t="str">
            <v>damian.jin@hotmail.com</v>
          </cell>
          <cell r="U3571">
            <v>1010171668</v>
          </cell>
          <cell r="V3571" t="str">
            <v>OSCAR DAMIAN RODRIGUEZ CAMARGO</v>
          </cell>
        </row>
        <row r="3572">
          <cell r="C3572" t="str">
            <v>3266-2024</v>
          </cell>
          <cell r="D3572" t="str">
            <v>ISABELLA MORENO TINOCO</v>
          </cell>
          <cell r="E3572" t="str">
            <v>ISABELLA  MORENO TINOCO</v>
          </cell>
          <cell r="F3572" t="str">
            <v>Cédula de Ciudadania</v>
          </cell>
          <cell r="G3572">
            <v>1020807708</v>
          </cell>
          <cell r="H3572">
            <v>1020807708</v>
          </cell>
          <cell r="I3572">
            <v>4</v>
          </cell>
          <cell r="J3572" t="str">
            <v>1 Contratista</v>
          </cell>
          <cell r="K3572" t="str">
            <v>Natural</v>
          </cell>
          <cell r="L3572" t="str">
            <v>1 Natural</v>
          </cell>
          <cell r="M3572" t="str">
            <v>3 Pública (2-3)</v>
          </cell>
          <cell r="N3572" t="str">
            <v>4 Persona Natural (2)</v>
          </cell>
          <cell r="O3572" t="str">
            <v>1 Nacional</v>
          </cell>
          <cell r="P3572" t="str">
            <v>Carrera 11B #123-70 apto. 1103</v>
          </cell>
          <cell r="Q3572" t="str">
            <v>3 3. Único Contratista</v>
          </cell>
          <cell r="R3572" t="str">
            <v>FEMENINO</v>
          </cell>
          <cell r="S3572">
            <v>34922</v>
          </cell>
          <cell r="T3572" t="str">
            <v>isabella.moreno.tinoco@gmail.com</v>
          </cell>
          <cell r="U3572">
            <v>1020807708</v>
          </cell>
          <cell r="V3572" t="str">
            <v>ISABELLA MORENO TINOCO</v>
          </cell>
        </row>
        <row r="3573">
          <cell r="C3573" t="str">
            <v>3270-2024</v>
          </cell>
          <cell r="D3573" t="str">
            <v>GLOBAL TECHNOLOGY SERVICES GTS S.A.</v>
          </cell>
          <cell r="E3573" t="str">
            <v>GLOBAL TECHNOLOGY SERVICES GTS S.A.</v>
          </cell>
          <cell r="F3573" t="str">
            <v>NIT</v>
          </cell>
          <cell r="G3573">
            <v>830060020</v>
          </cell>
          <cell r="H3573">
            <v>830060020</v>
          </cell>
          <cell r="I3573">
            <v>5</v>
          </cell>
          <cell r="J3573" t="str">
            <v>1 Contratista</v>
          </cell>
          <cell r="K3573">
            <v>0</v>
          </cell>
          <cell r="L3573" t="str">
            <v>2 Jurídica</v>
          </cell>
          <cell r="M3573" t="str">
            <v>2 Privada (1)</v>
          </cell>
          <cell r="N3573" t="str">
            <v>3 Privadas (2)</v>
          </cell>
          <cell r="O3573" t="str">
            <v>1 Nacional</v>
          </cell>
          <cell r="P3573" t="str">
            <v>CALLE 33 BIS NO 13 A 54</v>
          </cell>
          <cell r="Q3573" t="str">
            <v>3 3. Único Contratista</v>
          </cell>
          <cell r="R3573" t="str">
            <v>MASCULINO</v>
          </cell>
          <cell r="S3573" t="str">
            <v>N/A</v>
          </cell>
          <cell r="T3573" t="str">
            <v>mortiz@gtscolombia.com</v>
          </cell>
          <cell r="U3573">
            <v>79556616</v>
          </cell>
          <cell r="V3573" t="str">
            <v>MARCO ANTONIO BARON</v>
          </cell>
        </row>
        <row r="3574">
          <cell r="C3574" t="str">
            <v>3267-2024</v>
          </cell>
          <cell r="D3574" t="str">
            <v>CORPORACION INTERNACIONAL DE CINE</v>
          </cell>
          <cell r="E3574" t="str">
            <v>CORPORACION INTERNACIONAL DE CINE</v>
          </cell>
          <cell r="F3574" t="str">
            <v>NIT</v>
          </cell>
          <cell r="G3574">
            <v>800193095</v>
          </cell>
          <cell r="H3574">
            <v>800193095</v>
          </cell>
          <cell r="I3574" t="e">
            <v>#N/A</v>
          </cell>
          <cell r="J3574" t="str">
            <v>1 Contratista</v>
          </cell>
          <cell r="K3574" t="e">
            <v>#N/A</v>
          </cell>
          <cell r="L3574" t="str">
            <v>2 Jurídica</v>
          </cell>
          <cell r="M3574" t="str">
            <v>2 Privada (1)</v>
          </cell>
          <cell r="N3574" t="str">
            <v>3 Privadas (2)</v>
          </cell>
          <cell r="O3574" t="str">
            <v>1 Nacional</v>
          </cell>
          <cell r="P3574" t="str">
            <v>Carrera 7 # 35 - 77 apto 501</v>
          </cell>
          <cell r="Q3574" t="str">
            <v>3 3. Único Contratista</v>
          </cell>
          <cell r="R3574" t="str">
            <v>MASCULINO</v>
          </cell>
          <cell r="S3574">
            <v>16281</v>
          </cell>
          <cell r="T3574" t="str">
            <v>direccion@bogocine.com</v>
          </cell>
          <cell r="U3574">
            <v>17105985</v>
          </cell>
          <cell r="V3574" t="str">
            <v>Henry Laguado Gamboa</v>
          </cell>
        </row>
        <row r="3575">
          <cell r="C3575" t="str">
            <v>PUFA-344-2024</v>
          </cell>
          <cell r="D3575" t="str">
            <v>ALMA PRODUCCIONES AUDIOVISUALES SAS</v>
          </cell>
          <cell r="E3575" t="str">
            <v>ALMA PRODUCCIONES AUDIOVISUALES S.A.S</v>
          </cell>
          <cell r="F3575" t="str">
            <v>NIT</v>
          </cell>
          <cell r="G3575">
            <v>901640014</v>
          </cell>
          <cell r="H3575">
            <v>901640014</v>
          </cell>
          <cell r="I3575">
            <v>7</v>
          </cell>
          <cell r="J3575" t="str">
            <v>1 Contratista</v>
          </cell>
          <cell r="K3575" t="str">
            <v>Jurídica</v>
          </cell>
          <cell r="L3575" t="str">
            <v>2 Jurídica</v>
          </cell>
          <cell r="M3575" t="str">
            <v>2 Privada (1)</v>
          </cell>
          <cell r="N3575" t="str">
            <v>3 Privadas (2)</v>
          </cell>
          <cell r="O3575" t="str">
            <v>1 Nacional</v>
          </cell>
          <cell r="P3575" t="str">
            <v>Cr 22 No 80 25 of 101B</v>
          </cell>
          <cell r="Q3575" t="str">
            <v>3 3. Único Contratista</v>
          </cell>
          <cell r="R3575" t="str">
            <v>FEMENINO</v>
          </cell>
          <cell r="S3575">
            <v>31260</v>
          </cell>
          <cell r="T3575" t="str">
            <v>informacion.almaproducciones@gmail.com</v>
          </cell>
          <cell r="U3575">
            <v>53124168</v>
          </cell>
          <cell r="V3575" t="str">
            <v>GINA MARCELA SAMPER CRUZ</v>
          </cell>
        </row>
        <row r="3576">
          <cell r="C3576" t="str">
            <v>3264-2024</v>
          </cell>
          <cell r="D3576" t="str">
            <v>PROCOLDEXT SAS</v>
          </cell>
          <cell r="E3576" t="str">
            <v>PROCOLDEXT SAS</v>
          </cell>
          <cell r="F3576" t="str">
            <v>NIT</v>
          </cell>
          <cell r="G3576">
            <v>800105847</v>
          </cell>
          <cell r="H3576">
            <v>800105847</v>
          </cell>
          <cell r="I3576">
            <v>5</v>
          </cell>
          <cell r="J3576" t="str">
            <v>1 Contratista</v>
          </cell>
          <cell r="K3576">
            <v>0</v>
          </cell>
          <cell r="L3576" t="str">
            <v>2 Jurídica</v>
          </cell>
          <cell r="M3576" t="str">
            <v>2 Privada (1)</v>
          </cell>
          <cell r="N3576" t="str">
            <v>3 Privadas (2)</v>
          </cell>
          <cell r="O3576" t="str">
            <v>1 Nacional</v>
          </cell>
          <cell r="P3576" t="str">
            <v>CARRERA 30 No. 5A 54</v>
          </cell>
          <cell r="Q3576" t="str">
            <v>3 3. Único Contratista</v>
          </cell>
          <cell r="R3576" t="str">
            <v>MASCULINO</v>
          </cell>
          <cell r="S3576" t="str">
            <v>N/A</v>
          </cell>
          <cell r="T3576" t="str">
            <v>alex@procoldext.com</v>
          </cell>
          <cell r="U3576">
            <v>19371579</v>
          </cell>
          <cell r="V3576" t="str">
            <v>FREDDY HERNANDEZ PAEZ</v>
          </cell>
        </row>
        <row r="3577">
          <cell r="C3577" t="str">
            <v>PUFA-342-2024</v>
          </cell>
          <cell r="D3577" t="str">
            <v>PULPO PRODUCCIONES SAS</v>
          </cell>
          <cell r="E3577" t="str">
            <v>PULPO PRODUCCIONES SAS</v>
          </cell>
          <cell r="F3577" t="str">
            <v>NIT</v>
          </cell>
          <cell r="G3577">
            <v>901069140</v>
          </cell>
          <cell r="H3577">
            <v>901069140</v>
          </cell>
          <cell r="I3577">
            <v>9</v>
          </cell>
          <cell r="J3577" t="str">
            <v>1 Contratista</v>
          </cell>
          <cell r="K3577" t="str">
            <v>Jurídica</v>
          </cell>
          <cell r="L3577" t="str">
            <v>2 Jurídica</v>
          </cell>
          <cell r="M3577" t="str">
            <v>2 Privada (1)</v>
          </cell>
          <cell r="N3577" t="str">
            <v>3 Privadas (2)</v>
          </cell>
          <cell r="O3577" t="str">
            <v>1 Nacional</v>
          </cell>
          <cell r="P3577" t="str">
            <v>calle 69 16 25</v>
          </cell>
          <cell r="Q3577" t="str">
            <v>3 3. Único Contratista</v>
          </cell>
          <cell r="R3577" t="str">
            <v>FEMENINO</v>
          </cell>
          <cell r="S3577">
            <v>31157</v>
          </cell>
          <cell r="T3577" t="str">
            <v>carolinapulpoproducciones@gmail.com</v>
          </cell>
          <cell r="U3577">
            <v>53001645</v>
          </cell>
          <cell r="V3577" t="str">
            <v>CAROLINA HUERTAS GOMEZ</v>
          </cell>
        </row>
        <row r="3578">
          <cell r="C3578" t="str">
            <v>PUFA-343-2024</v>
          </cell>
          <cell r="D3578" t="str">
            <v>PULPO PRODUCCIONES SAS</v>
          </cell>
          <cell r="E3578" t="str">
            <v>PULPO PRODUCCIONES SAS</v>
          </cell>
          <cell r="F3578" t="str">
            <v>NIT</v>
          </cell>
          <cell r="G3578">
            <v>901069140</v>
          </cell>
          <cell r="H3578">
            <v>901069140</v>
          </cell>
          <cell r="I3578">
            <v>9</v>
          </cell>
          <cell r="J3578" t="str">
            <v>1 Contratista</v>
          </cell>
          <cell r="K3578" t="str">
            <v>Jurídica</v>
          </cell>
          <cell r="L3578" t="str">
            <v>2 Jurídica</v>
          </cell>
          <cell r="M3578" t="str">
            <v>2 Privada (1)</v>
          </cell>
          <cell r="N3578" t="str">
            <v>3 Privadas (2)</v>
          </cell>
          <cell r="O3578" t="str">
            <v>1 Nacional</v>
          </cell>
          <cell r="P3578" t="str">
            <v>calle 69 16 25</v>
          </cell>
          <cell r="Q3578" t="str">
            <v>3 3. Único Contratista</v>
          </cell>
          <cell r="R3578" t="str">
            <v>FEMENINO</v>
          </cell>
          <cell r="S3578">
            <v>31157</v>
          </cell>
          <cell r="T3578" t="str">
            <v>carolinapulpoproducciones@gmail.com</v>
          </cell>
          <cell r="U3578">
            <v>53001645</v>
          </cell>
          <cell r="V3578" t="str">
            <v>CAROLINA HUERTAS GOMEZ</v>
          </cell>
        </row>
        <row r="3579">
          <cell r="C3579" t="str">
            <v>PUFA-337-2024</v>
          </cell>
          <cell r="D3579" t="str">
            <v>11:11 FILMS Y TV SAS</v>
          </cell>
          <cell r="E3579" t="str">
            <v>11:11 FILMS Y TV SAS</v>
          </cell>
          <cell r="F3579" t="str">
            <v>NIT</v>
          </cell>
          <cell r="G3579">
            <v>901108889</v>
          </cell>
          <cell r="H3579">
            <v>901108889</v>
          </cell>
          <cell r="I3579">
            <v>4</v>
          </cell>
          <cell r="J3579" t="str">
            <v>1 Contratista</v>
          </cell>
          <cell r="K3579" t="str">
            <v>Jurídica</v>
          </cell>
          <cell r="L3579" t="str">
            <v>2 Jurídica</v>
          </cell>
          <cell r="M3579" t="str">
            <v>2 Privada (1)</v>
          </cell>
          <cell r="N3579" t="str">
            <v>3 Privadas (2)</v>
          </cell>
          <cell r="O3579" t="str">
            <v>1 Nacional</v>
          </cell>
          <cell r="P3579" t="str">
            <v>Carrera 11 N 92 - 20</v>
          </cell>
          <cell r="Q3579" t="str">
            <v>3 3. Único Contratista</v>
          </cell>
          <cell r="R3579" t="str">
            <v>MASCULINO</v>
          </cell>
          <cell r="S3579">
            <v>30036</v>
          </cell>
          <cell r="T3579" t="str">
            <v>coordinacioncol@1111films.tv</v>
          </cell>
          <cell r="U3579">
            <v>80091982</v>
          </cell>
          <cell r="V3579" t="str">
            <v>JUAN JOSÉ CARDONA MOLANO</v>
          </cell>
        </row>
        <row r="3580">
          <cell r="C3580" t="str">
            <v>PUFA-341-2024</v>
          </cell>
          <cell r="D3580" t="str">
            <v>OTRO LEVEL PRODUCCIONES SAS</v>
          </cell>
          <cell r="E3580" t="str">
            <v>OTRO LEVEL PRODUCCIONES SAS</v>
          </cell>
          <cell r="F3580" t="str">
            <v>NIT</v>
          </cell>
          <cell r="G3580">
            <v>901074835</v>
          </cell>
          <cell r="H3580">
            <v>901074835</v>
          </cell>
          <cell r="I3580">
            <v>9</v>
          </cell>
          <cell r="J3580" t="str">
            <v>1 Contratista</v>
          </cell>
          <cell r="K3580" t="str">
            <v>Jurídica</v>
          </cell>
          <cell r="L3580" t="str">
            <v>2 Jurídica</v>
          </cell>
          <cell r="M3580" t="str">
            <v>2 Privada (1)</v>
          </cell>
          <cell r="N3580" t="str">
            <v>3 Privadas (2)</v>
          </cell>
          <cell r="O3580" t="str">
            <v>1 Nacional</v>
          </cell>
          <cell r="P3580" t="str">
            <v>KR 19A # 84 - 91</v>
          </cell>
          <cell r="Q3580" t="str">
            <v>3 3. Único Contratista</v>
          </cell>
          <cell r="R3580" t="str">
            <v>FEMENINO</v>
          </cell>
          <cell r="S3580">
            <v>32257</v>
          </cell>
          <cell r="T3580" t="str">
            <v>pufaotrolevel@gmail.com</v>
          </cell>
          <cell r="U3580">
            <v>1018416149</v>
          </cell>
          <cell r="V3580" t="str">
            <v>ANGELA CONSUELO MURCIA CARRERA</v>
          </cell>
        </row>
        <row r="3581">
          <cell r="C3581" t="str">
            <v>PUFA-340-2024</v>
          </cell>
          <cell r="D3581" t="str">
            <v>OTRO LEVEL PRODUCCIONES SAS</v>
          </cell>
          <cell r="E3581" t="str">
            <v>OTRO LEVEL PRODUCCIONES SAS</v>
          </cell>
          <cell r="F3581" t="str">
            <v>NIT</v>
          </cell>
          <cell r="G3581">
            <v>901074835</v>
          </cell>
          <cell r="H3581">
            <v>901074835</v>
          </cell>
          <cell r="I3581">
            <v>9</v>
          </cell>
          <cell r="J3581" t="str">
            <v>1 Contratista</v>
          </cell>
          <cell r="K3581" t="str">
            <v>Jurídica</v>
          </cell>
          <cell r="L3581" t="str">
            <v>2 Jurídica</v>
          </cell>
          <cell r="M3581" t="str">
            <v>2 Privada (1)</v>
          </cell>
          <cell r="N3581" t="str">
            <v>3 Privadas (2)</v>
          </cell>
          <cell r="O3581" t="str">
            <v>1 Nacional</v>
          </cell>
          <cell r="P3581" t="str">
            <v>KR 19A # 84 - 91</v>
          </cell>
          <cell r="Q3581" t="str">
            <v>3 3. Único Contratista</v>
          </cell>
          <cell r="R3581" t="str">
            <v>FEMENINO</v>
          </cell>
          <cell r="S3581">
            <v>32257</v>
          </cell>
          <cell r="T3581" t="str">
            <v>pufaotrolevel@gmail.com</v>
          </cell>
          <cell r="U3581">
            <v>1018416149</v>
          </cell>
          <cell r="V3581" t="str">
            <v>ANGELA CONSUELO MURCIA CARRERA</v>
          </cell>
        </row>
        <row r="3582">
          <cell r="C3582" t="str">
            <v>PUFA-339-2024</v>
          </cell>
          <cell r="D3582" t="str">
            <v>RED COLLISION STUDIOS SAS</v>
          </cell>
          <cell r="E3582" t="str">
            <v>RED COLLISION STUDIOS SAS</v>
          </cell>
          <cell r="F3582" t="str">
            <v>NIT</v>
          </cell>
          <cell r="G3582">
            <v>901126625</v>
          </cell>
          <cell r="H3582">
            <v>901126625</v>
          </cell>
          <cell r="I3582">
            <v>3</v>
          </cell>
          <cell r="J3582" t="str">
            <v>1 Contratista</v>
          </cell>
          <cell r="K3582" t="e">
            <v>#N/A</v>
          </cell>
          <cell r="L3582" t="str">
            <v>2 Jurídica</v>
          </cell>
          <cell r="M3582" t="str">
            <v>2 Privada (1)</v>
          </cell>
          <cell r="N3582" t="str">
            <v>3 Privadas (2)</v>
          </cell>
          <cell r="O3582" t="str">
            <v>1 Nacional</v>
          </cell>
          <cell r="P3582" t="str">
            <v>CALLE 80A #109-13</v>
          </cell>
          <cell r="Q3582" t="str">
            <v>3 3. Único Contratista</v>
          </cell>
          <cell r="R3582" t="str">
            <v>MASCULINO</v>
          </cell>
          <cell r="S3582">
            <v>34684</v>
          </cell>
          <cell r="T3582" t="str">
            <v>Sebastian@redcollision.co</v>
          </cell>
          <cell r="U3582">
            <v>1032468435</v>
          </cell>
          <cell r="V3582" t="str">
            <v>JUAN SEBASTIAN CABALLERO RIAÑO</v>
          </cell>
        </row>
        <row r="3583">
          <cell r="C3583" t="str">
            <v>3262-2024</v>
          </cell>
          <cell r="D3583" t="str">
            <v>MATRIX ENTERTAINMENT COLOMBIA S.A.S</v>
          </cell>
          <cell r="E3583" t="str">
            <v>MATRIX ENTERTAINMENT COLOMBIA SAS</v>
          </cell>
          <cell r="F3583" t="str">
            <v>NIT</v>
          </cell>
          <cell r="G3583">
            <v>900599115</v>
          </cell>
          <cell r="H3583">
            <v>900599115</v>
          </cell>
          <cell r="I3583">
            <v>4</v>
          </cell>
          <cell r="J3583" t="str">
            <v>1 Contratista</v>
          </cell>
          <cell r="K3583" t="str">
            <v>Jurídica</v>
          </cell>
          <cell r="L3583" t="str">
            <v>2 Jurídica</v>
          </cell>
          <cell r="M3583" t="str">
            <v>2 Privada (1)</v>
          </cell>
          <cell r="N3583" t="str">
            <v>3 Privadas (2)</v>
          </cell>
          <cell r="O3583" t="str">
            <v>1 Nacional</v>
          </cell>
          <cell r="P3583" t="str">
            <v>CALLE 127 BIS N 17 A -17</v>
          </cell>
          <cell r="Q3583" t="str">
            <v>3 3. Único Contratista</v>
          </cell>
          <cell r="R3583" t="str">
            <v>MASCULINO</v>
          </cell>
          <cell r="S3583">
            <v>26214</v>
          </cell>
          <cell r="T3583" t="str">
            <v>german.andrade@matrixentco.com</v>
          </cell>
          <cell r="U3583">
            <v>80422736</v>
          </cell>
          <cell r="V3583" t="str">
            <v>Germán Ricardo Andrade Herrera</v>
          </cell>
        </row>
        <row r="3584">
          <cell r="C3584" t="str">
            <v>PUFA-338-2024</v>
          </cell>
          <cell r="D3584" t="str">
            <v>ALMA PRODUCCIONES AUDIOVISUALES SAS</v>
          </cell>
          <cell r="E3584" t="str">
            <v>ALMA PRODUCCIONES AUDIOVISUALES S.A.S</v>
          </cell>
          <cell r="F3584" t="str">
            <v>NIT</v>
          </cell>
          <cell r="G3584">
            <v>901640014</v>
          </cell>
          <cell r="H3584">
            <v>901640014</v>
          </cell>
          <cell r="I3584">
            <v>7</v>
          </cell>
          <cell r="J3584" t="str">
            <v>1 Contratista</v>
          </cell>
          <cell r="K3584" t="str">
            <v>Jurídica</v>
          </cell>
          <cell r="L3584" t="str">
            <v>2 Jurídica</v>
          </cell>
          <cell r="M3584" t="str">
            <v>2 Privada (1)</v>
          </cell>
          <cell r="N3584" t="str">
            <v>3 Privadas (2)</v>
          </cell>
          <cell r="O3584" t="str">
            <v>1 Nacional</v>
          </cell>
          <cell r="P3584" t="str">
            <v>Cr 22 No 80 25 of 101B</v>
          </cell>
          <cell r="Q3584" t="str">
            <v>3 3. Único Contratista</v>
          </cell>
          <cell r="R3584" t="str">
            <v>FEMENINO</v>
          </cell>
          <cell r="S3584">
            <v>31260</v>
          </cell>
          <cell r="T3584" t="str">
            <v>informacion.almaproducciones@gmail.com</v>
          </cell>
          <cell r="U3584">
            <v>53124168</v>
          </cell>
          <cell r="V3584" t="str">
            <v>GINA MARCELA SAMPER CRUZ</v>
          </cell>
        </row>
        <row r="3585">
          <cell r="C3585" t="str">
            <v>3261-2024</v>
          </cell>
          <cell r="D3585" t="str">
            <v>FEEL MARKETING SENSORIAL SAS</v>
          </cell>
          <cell r="E3585" t="str">
            <v>FEEL MARKETING SENSORIAL SAS</v>
          </cell>
          <cell r="F3585" t="str">
            <v>NIT</v>
          </cell>
          <cell r="G3585">
            <v>900173165</v>
          </cell>
          <cell r="H3585">
            <v>900173165</v>
          </cell>
          <cell r="I3585">
            <v>3</v>
          </cell>
          <cell r="J3585" t="str">
            <v>1 Contratista</v>
          </cell>
          <cell r="K3585" t="str">
            <v>Jurídica</v>
          </cell>
          <cell r="L3585" t="str">
            <v>2 Jurídica</v>
          </cell>
          <cell r="M3585" t="str">
            <v>2 Privada (1)</v>
          </cell>
          <cell r="N3585" t="str">
            <v>3 Privadas (2)</v>
          </cell>
          <cell r="O3585" t="str">
            <v>1 Nacional</v>
          </cell>
          <cell r="P3585" t="str">
            <v>CL 90 18 35</v>
          </cell>
          <cell r="Q3585" t="str">
            <v>3 3. Único Contratista</v>
          </cell>
          <cell r="R3585" t="str">
            <v>MASCULINO</v>
          </cell>
          <cell r="S3585">
            <v>29115</v>
          </cell>
          <cell r="T3585" t="str">
            <v>VHERNANDEZ@FEEL.COM.CO</v>
          </cell>
          <cell r="U3585">
            <v>79984434</v>
          </cell>
          <cell r="V3585" t="str">
            <v>JUAN MANUEL RANGEL FLOREZ</v>
          </cell>
        </row>
        <row r="3586">
          <cell r="C3586" t="str">
            <v>PUFA-336-2024</v>
          </cell>
          <cell r="D3586" t="str">
            <v>MI PRODUCTORA SAS</v>
          </cell>
          <cell r="E3586" t="str">
            <v>MI PRODUCTORA S.A.S</v>
          </cell>
          <cell r="F3586" t="str">
            <v>NIT</v>
          </cell>
          <cell r="G3586">
            <v>900734598</v>
          </cell>
          <cell r="H3586">
            <v>900734598</v>
          </cell>
          <cell r="I3586">
            <v>7</v>
          </cell>
          <cell r="J3586" t="str">
            <v>1 Contratista</v>
          </cell>
          <cell r="K3586" t="str">
            <v>Jurídica</v>
          </cell>
          <cell r="L3586" t="str">
            <v>2 Jurídica</v>
          </cell>
          <cell r="M3586" t="str">
            <v>2 Privada (1)</v>
          </cell>
          <cell r="N3586" t="str">
            <v>3 Privadas (2)</v>
          </cell>
          <cell r="O3586" t="str">
            <v>1 Nacional</v>
          </cell>
          <cell r="P3586" t="str">
            <v>Diagonal 182 No. 20 - 72</v>
          </cell>
          <cell r="Q3586" t="str">
            <v>3 3. Único Contratista</v>
          </cell>
          <cell r="R3586" t="str">
            <v>FEMENINO</v>
          </cell>
          <cell r="S3586">
            <v>31789</v>
          </cell>
          <cell r="T3586" t="str">
            <v>gina.rinconl@gmail.com</v>
          </cell>
          <cell r="U3586">
            <v>1014187537</v>
          </cell>
          <cell r="V3586" t="str">
            <v>GINA BRIGGITTE RINCON NIÑO</v>
          </cell>
        </row>
        <row r="3587">
          <cell r="C3587" t="str">
            <v>3260-2024</v>
          </cell>
          <cell r="D3587" t="str">
            <v>ERIKA TATIANA SIERRA ALDANA</v>
          </cell>
          <cell r="E3587" t="str">
            <v>ERIKA TATIANA SIERRA ALDANA</v>
          </cell>
          <cell r="F3587" t="str">
            <v>Cédula de Ciudadania</v>
          </cell>
          <cell r="G3587">
            <v>1030617193</v>
          </cell>
          <cell r="H3587">
            <v>1030617193</v>
          </cell>
          <cell r="I3587">
            <v>2</v>
          </cell>
          <cell r="J3587" t="str">
            <v>1 Contratista</v>
          </cell>
          <cell r="K3587">
            <v>0</v>
          </cell>
          <cell r="L3587" t="str">
            <v>2 Jurídica</v>
          </cell>
          <cell r="M3587" t="str">
            <v>2 Privada (1)</v>
          </cell>
          <cell r="N3587" t="str">
            <v>3 Privadas (2)</v>
          </cell>
          <cell r="O3587" t="str">
            <v>1 Nacional</v>
          </cell>
          <cell r="P3587" t="str">
            <v>CLL 36 SUR N 78 P 80</v>
          </cell>
          <cell r="Q3587" t="str">
            <v>3 3. Único Contratista</v>
          </cell>
          <cell r="R3587" t="str">
            <v>FEMENINO</v>
          </cell>
          <cell r="S3587">
            <v>33881</v>
          </cell>
          <cell r="T3587" t="str">
            <v>taquititanjardinmontessori@gmail.com</v>
          </cell>
          <cell r="U3587">
            <v>1030617193</v>
          </cell>
          <cell r="V3587" t="str">
            <v>ERIKA TATIANA SIERRA ALDANA</v>
          </cell>
        </row>
        <row r="3588">
          <cell r="C3588" t="str">
            <v>3258-2024</v>
          </cell>
          <cell r="D3588" t="str">
            <v>CORPORACION TOPOFILIA</v>
          </cell>
          <cell r="E3588" t="str">
            <v>CORPORACION TOPOFILIA</v>
          </cell>
          <cell r="F3588" t="str">
            <v>NIT</v>
          </cell>
          <cell r="G3588">
            <v>830089648</v>
          </cell>
          <cell r="H3588">
            <v>830089648</v>
          </cell>
          <cell r="I3588">
            <v>6</v>
          </cell>
          <cell r="J3588" t="str">
            <v>1 Contratista</v>
          </cell>
          <cell r="K3588" t="str">
            <v>Jurídica</v>
          </cell>
          <cell r="L3588" t="str">
            <v>2 Jurídica</v>
          </cell>
          <cell r="M3588" t="str">
            <v>2 Privada (1)</v>
          </cell>
          <cell r="N3588" t="str">
            <v>21 Asociaciones (4)</v>
          </cell>
          <cell r="O3588" t="str">
            <v>1 Nacional</v>
          </cell>
          <cell r="P3588" t="str">
            <v>Calle 29 No 4-24 (101)</v>
          </cell>
          <cell r="Q3588" t="str">
            <v>3 3. Único Contratista</v>
          </cell>
          <cell r="R3588" t="str">
            <v>FEMENINO</v>
          </cell>
          <cell r="S3588" t="str">
            <v>N/A</v>
          </cell>
          <cell r="T3588" t="str">
            <v>topofilia@gmail.com</v>
          </cell>
          <cell r="U3588">
            <v>53002321</v>
          </cell>
          <cell r="V3588" t="str">
            <v>JULIE ALEXANDRA CORTES BAUTISTA</v>
          </cell>
        </row>
        <row r="3589">
          <cell r="C3589" t="str">
            <v>3259-2024</v>
          </cell>
          <cell r="D3589" t="str">
            <v>SOLUCIONES &amp; SUMINISTROS CR SAS</v>
          </cell>
          <cell r="E3589" t="str">
            <v>SOLUCIONES &amp; SUMINISTROS CR S A S</v>
          </cell>
          <cell r="F3589" t="str">
            <v>NIT</v>
          </cell>
          <cell r="G3589">
            <v>901000498</v>
          </cell>
          <cell r="H3589">
            <v>901000498</v>
          </cell>
          <cell r="I3589">
            <v>2</v>
          </cell>
          <cell r="J3589" t="str">
            <v>1 Contratista</v>
          </cell>
          <cell r="K3589">
            <v>0</v>
          </cell>
          <cell r="L3589" t="str">
            <v>2 Jurídica</v>
          </cell>
          <cell r="M3589" t="str">
            <v>2 Privada (1)</v>
          </cell>
          <cell r="N3589" t="str">
            <v>21 Asociaciones (4)</v>
          </cell>
          <cell r="O3589" t="str">
            <v>1 Nacional</v>
          </cell>
          <cell r="P3589" t="str">
            <v>CALLE 182#45-45</v>
          </cell>
          <cell r="Q3589" t="str">
            <v>3 3. Único Contratista</v>
          </cell>
          <cell r="R3589" t="str">
            <v>MASCULINO</v>
          </cell>
          <cell r="S3589" t="str">
            <v>N/A</v>
          </cell>
          <cell r="T3589" t="str">
            <v>ecaicedo@solucionescr.com.co</v>
          </cell>
          <cell r="U3589">
            <v>19396835</v>
          </cell>
          <cell r="V3589" t="str">
            <v>EDGAR ORLANDO CAICEDO</v>
          </cell>
        </row>
        <row r="3590">
          <cell r="C3590" t="str">
            <v>3256-2024</v>
          </cell>
          <cell r="D3590" t="str">
            <v>JOSHUA FABIAN SERRANO TOVAR</v>
          </cell>
          <cell r="E3590" t="str">
            <v>JOSHUA FABIAN SERRANO TOVAR</v>
          </cell>
          <cell r="F3590" t="str">
            <v>Cédula de Ciudadania</v>
          </cell>
          <cell r="G3590">
            <v>1233495398</v>
          </cell>
          <cell r="H3590">
            <v>1233495398</v>
          </cell>
          <cell r="I3590">
            <v>6</v>
          </cell>
          <cell r="J3590" t="str">
            <v>1 Contratista</v>
          </cell>
          <cell r="K3590" t="str">
            <v>Natural</v>
          </cell>
          <cell r="L3590" t="str">
            <v>2 Jurídica</v>
          </cell>
          <cell r="M3590" t="str">
            <v>2 Privada (1)</v>
          </cell>
          <cell r="N3590" t="str">
            <v>21 Asociaciones (4)</v>
          </cell>
          <cell r="O3590" t="str">
            <v>1 Nacional</v>
          </cell>
          <cell r="P3590" t="str">
            <v>KRA 88 D N0 6 D 28 T 7 APTO 324</v>
          </cell>
          <cell r="Q3590" t="str">
            <v>3 3. Único Contratista</v>
          </cell>
          <cell r="R3590" t="str">
            <v>MASCULINO</v>
          </cell>
          <cell r="S3590">
            <v>35830</v>
          </cell>
          <cell r="T3590" t="str">
            <v>joshuaserrano0402@gmail.com</v>
          </cell>
          <cell r="U3590">
            <v>1233495398</v>
          </cell>
          <cell r="V3590" t="str">
            <v>JOSHUA FABIAN SERRANO TOVAR</v>
          </cell>
        </row>
        <row r="3591">
          <cell r="C3591" t="str">
            <v>PUFA-335-2024</v>
          </cell>
          <cell r="D3591" t="str">
            <v>ALIBI FILMS SAS</v>
          </cell>
          <cell r="E3591" t="str">
            <v>ALIBI FILMS SAS</v>
          </cell>
          <cell r="F3591" t="str">
            <v>NIT</v>
          </cell>
          <cell r="G3591">
            <v>901073420</v>
          </cell>
          <cell r="H3591">
            <v>901073420</v>
          </cell>
          <cell r="I3591">
            <v>1</v>
          </cell>
          <cell r="J3591" t="str">
            <v>1 Contratista</v>
          </cell>
          <cell r="K3591">
            <v>0</v>
          </cell>
          <cell r="L3591" t="str">
            <v>2 Jurídica</v>
          </cell>
          <cell r="M3591" t="str">
            <v>2 Privada (1)</v>
          </cell>
          <cell r="N3591" t="str">
            <v>3 Privadas (2)</v>
          </cell>
          <cell r="O3591" t="str">
            <v>1 Nacional</v>
          </cell>
          <cell r="P3591" t="str">
            <v>CARRERA 2 A 70-51</v>
          </cell>
          <cell r="Q3591" t="str">
            <v>3 3. Único Contratista</v>
          </cell>
          <cell r="R3591" t="str">
            <v>FEMENINO</v>
          </cell>
          <cell r="S3591">
            <v>25750</v>
          </cell>
          <cell r="T3591" t="str">
            <v>gerencia@5y6tv.com</v>
          </cell>
          <cell r="U3591">
            <v>39785109</v>
          </cell>
          <cell r="V3591" t="str">
            <v>CRISTINA PALACIO POMBO</v>
          </cell>
        </row>
        <row r="3592">
          <cell r="C3592" t="str">
            <v>3257-2024</v>
          </cell>
          <cell r="D3592" t="str">
            <v>SYNERGY B&amp;O SAS</v>
          </cell>
          <cell r="E3592" t="str">
            <v>SYNERGY B&amp;O S.A.S</v>
          </cell>
          <cell r="F3592" t="str">
            <v>NIT</v>
          </cell>
          <cell r="G3592">
            <v>901661195</v>
          </cell>
          <cell r="H3592">
            <v>901661195</v>
          </cell>
          <cell r="I3592">
            <v>1</v>
          </cell>
          <cell r="J3592" t="str">
            <v>1 Contratista</v>
          </cell>
          <cell r="K3592">
            <v>0</v>
          </cell>
          <cell r="L3592" t="str">
            <v>2 Jurídica</v>
          </cell>
          <cell r="M3592" t="str">
            <v>2 Privada (1)</v>
          </cell>
          <cell r="N3592" t="str">
            <v>3 Privadas (2)</v>
          </cell>
          <cell r="O3592" t="str">
            <v>1 Nacional</v>
          </cell>
          <cell r="P3592" t="str">
            <v>CALLE 93A NUMERO 57 35</v>
          </cell>
          <cell r="Q3592" t="str">
            <v>3 3. Único Contratista</v>
          </cell>
          <cell r="R3592" t="str">
            <v>MASCULINO</v>
          </cell>
          <cell r="S3592" t="str">
            <v>N/A</v>
          </cell>
          <cell r="T3592" t="str">
            <v>contabilidad.synergy2023@gmail.com</v>
          </cell>
          <cell r="U3592">
            <v>1110501256</v>
          </cell>
          <cell r="V3592" t="str">
            <v>JUAN FERNANDO SANTAMARIA MOSQUERA</v>
          </cell>
        </row>
        <row r="3593">
          <cell r="C3593" t="str">
            <v>PUFA-334-2024</v>
          </cell>
          <cell r="D3593" t="str">
            <v>ALIBI FILMS SAS</v>
          </cell>
          <cell r="E3593" t="str">
            <v>ALIBI FILMS SAS</v>
          </cell>
          <cell r="F3593" t="str">
            <v>NIT</v>
          </cell>
          <cell r="G3593">
            <v>901073420</v>
          </cell>
          <cell r="H3593">
            <v>901073420</v>
          </cell>
          <cell r="I3593">
            <v>1</v>
          </cell>
          <cell r="J3593" t="str">
            <v>1 Contratista</v>
          </cell>
          <cell r="K3593">
            <v>0</v>
          </cell>
          <cell r="L3593" t="str">
            <v>2 Jurídica</v>
          </cell>
          <cell r="M3593" t="str">
            <v>2 Privada (1)</v>
          </cell>
          <cell r="N3593" t="str">
            <v>3 Privadas (2)</v>
          </cell>
          <cell r="O3593" t="str">
            <v>1 Nacional</v>
          </cell>
          <cell r="P3593" t="str">
            <v>CARRERA 2 A 70-51</v>
          </cell>
          <cell r="Q3593" t="str">
            <v>3 3. Único Contratista</v>
          </cell>
          <cell r="R3593" t="str">
            <v>FEMENINO</v>
          </cell>
          <cell r="S3593">
            <v>25750</v>
          </cell>
          <cell r="T3593" t="str">
            <v>gerencia@5y6tv.com</v>
          </cell>
          <cell r="U3593">
            <v>39785109</v>
          </cell>
          <cell r="V3593" t="str">
            <v>CRISTINA PALACIO POMBO</v>
          </cell>
        </row>
        <row r="3594">
          <cell r="C3594" t="str">
            <v>3255-2024</v>
          </cell>
          <cell r="D3594" t="str">
            <v>INSTITUTO SANTA MARÍA DE LA CRUZ S.A.S.</v>
          </cell>
          <cell r="E3594" t="str">
            <v>INSTITUTO SANTA MARIA DE LA CRUZ S.A.S.</v>
          </cell>
          <cell r="F3594" t="str">
            <v>NIT</v>
          </cell>
          <cell r="G3594">
            <v>900136468</v>
          </cell>
          <cell r="H3594">
            <v>900136468</v>
          </cell>
          <cell r="I3594">
            <v>2</v>
          </cell>
          <cell r="J3594" t="str">
            <v>1 Contratista</v>
          </cell>
          <cell r="K3594">
            <v>0</v>
          </cell>
          <cell r="L3594" t="str">
            <v>2 Jurídica</v>
          </cell>
          <cell r="M3594" t="str">
            <v>2 Privada (1)</v>
          </cell>
          <cell r="N3594" t="str">
            <v>3 Privadas (2)</v>
          </cell>
          <cell r="O3594" t="str">
            <v>1 Nacional</v>
          </cell>
          <cell r="P3594" t="str">
            <v>CALLE 68D BIS 49A 03SUR</v>
          </cell>
          <cell r="Q3594" t="str">
            <v>3 3. Único Contratista</v>
          </cell>
          <cell r="R3594" t="str">
            <v>FEMENINO</v>
          </cell>
          <cell r="S3594">
            <v>25564</v>
          </cell>
          <cell r="T3594" t="str">
            <v>secretaria@isantamariac.edu.co</v>
          </cell>
          <cell r="U3594">
            <v>51992038</v>
          </cell>
          <cell r="V3594" t="str">
            <v>GINETTE ROCIO MORENO MOLINA</v>
          </cell>
        </row>
        <row r="3595">
          <cell r="C3595" t="str">
            <v>PUFA-333-2024</v>
          </cell>
          <cell r="D3595" t="str">
            <v>JORGE MARIO VERA SANCHEZ</v>
          </cell>
          <cell r="E3595" t="str">
            <v>JORGE MARIO VERA SANCHEZ</v>
          </cell>
          <cell r="F3595" t="str">
            <v>Cédula de Ciudadania</v>
          </cell>
          <cell r="G3595">
            <v>10138698</v>
          </cell>
          <cell r="H3595">
            <v>10138698</v>
          </cell>
          <cell r="I3595">
            <v>0</v>
          </cell>
          <cell r="J3595" t="str">
            <v>1 Contratista</v>
          </cell>
          <cell r="K3595">
            <v>0</v>
          </cell>
          <cell r="L3595" t="str">
            <v>2 Jurídica</v>
          </cell>
          <cell r="M3595" t="str">
            <v>2 Privada (1)</v>
          </cell>
          <cell r="N3595" t="str">
            <v>3 Privadas (2)</v>
          </cell>
          <cell r="O3595" t="str">
            <v>1 Nacional</v>
          </cell>
          <cell r="P3595" t="str">
            <v>Carrera 6a 23-70 Bloque 12 casa 20</v>
          </cell>
          <cell r="Q3595" t="str">
            <v>3 3. Único Contratista</v>
          </cell>
          <cell r="R3595" t="str">
            <v>MASCULINO</v>
          </cell>
          <cell r="S3595">
            <v>25892</v>
          </cell>
          <cell r="T3595" t="str">
            <v>jvera@rtvc.gov.co</v>
          </cell>
          <cell r="U3595">
            <v>10138698</v>
          </cell>
          <cell r="V3595" t="str">
            <v>JORGE MARIO VERA SANCHEZ</v>
          </cell>
        </row>
        <row r="3596">
          <cell r="C3596" t="str">
            <v>PUFA-332-2024</v>
          </cell>
          <cell r="D3596" t="str">
            <v>JORGE MARIO VERA SANCHEZ</v>
          </cell>
          <cell r="E3596" t="str">
            <v>JORGE MARIO VERA SANCHEZ</v>
          </cell>
          <cell r="F3596" t="str">
            <v>Cédula de Ciudadania</v>
          </cell>
          <cell r="G3596">
            <v>10138698</v>
          </cell>
          <cell r="H3596">
            <v>10138698</v>
          </cell>
          <cell r="I3596">
            <v>0</v>
          </cell>
          <cell r="J3596" t="str">
            <v>1 Contratista</v>
          </cell>
          <cell r="K3596">
            <v>0</v>
          </cell>
          <cell r="L3596" t="str">
            <v>2 Jurídica</v>
          </cell>
          <cell r="M3596" t="str">
            <v>2 Privada (1)</v>
          </cell>
          <cell r="N3596" t="str">
            <v>3 Privadas (2)</v>
          </cell>
          <cell r="O3596" t="str">
            <v>1 Nacional</v>
          </cell>
          <cell r="P3596" t="str">
            <v>Carrera 6a 23-70 Bloque 12 casa 20</v>
          </cell>
          <cell r="Q3596" t="str">
            <v>3 3. Único Contratista</v>
          </cell>
          <cell r="R3596" t="str">
            <v>MASCULINO</v>
          </cell>
          <cell r="S3596">
            <v>25892</v>
          </cell>
          <cell r="T3596" t="str">
            <v>jvera@rtvc.gov.co</v>
          </cell>
          <cell r="U3596">
            <v>10138698</v>
          </cell>
          <cell r="V3596" t="str">
            <v>JORGE MARIO VERA SANCHEZ</v>
          </cell>
        </row>
        <row r="3597">
          <cell r="C3597" t="str">
            <v>PUFA-331-2024</v>
          </cell>
          <cell r="D3597" t="str">
            <v>RED COLLISION STUDIOS SAS</v>
          </cell>
          <cell r="E3597" t="str">
            <v>RED COLLISION STUDIOS SAS</v>
          </cell>
          <cell r="F3597" t="str">
            <v>Cédula de Ciudadania</v>
          </cell>
          <cell r="G3597">
            <v>901126625</v>
          </cell>
          <cell r="H3597">
            <v>901126625</v>
          </cell>
          <cell r="I3597">
            <v>3</v>
          </cell>
          <cell r="J3597" t="str">
            <v>1 Contratista</v>
          </cell>
          <cell r="K3597" t="e">
            <v>#N/A</v>
          </cell>
          <cell r="L3597" t="str">
            <v>2 Jurídica</v>
          </cell>
          <cell r="M3597" t="str">
            <v>2 Privada (1)</v>
          </cell>
          <cell r="N3597" t="str">
            <v>3 Privadas (2)</v>
          </cell>
          <cell r="O3597" t="str">
            <v>1 Nacional</v>
          </cell>
          <cell r="P3597" t="str">
            <v>CALLE 80A #109-13</v>
          </cell>
          <cell r="Q3597" t="str">
            <v>3 3. Único Contratista</v>
          </cell>
          <cell r="R3597" t="str">
            <v>MASCULINO</v>
          </cell>
          <cell r="S3597">
            <v>34684</v>
          </cell>
          <cell r="T3597" t="str">
            <v>Sebastian@redcollision.co</v>
          </cell>
          <cell r="U3597">
            <v>1032468435</v>
          </cell>
          <cell r="V3597" t="str">
            <v>JUAN SEBASTIAN CABALLERO RIAÑO</v>
          </cell>
        </row>
        <row r="3598">
          <cell r="C3598" t="str">
            <v>PUFA-330-2024</v>
          </cell>
          <cell r="D3598" t="str">
            <v>OTRO LEVEL PRODUCCIONES SAS</v>
          </cell>
          <cell r="E3598" t="str">
            <v>OTRO LEVEL PRODUCCIONES SAS</v>
          </cell>
          <cell r="F3598" t="str">
            <v>Cédula de Ciudadania</v>
          </cell>
          <cell r="G3598">
            <v>901074835</v>
          </cell>
          <cell r="H3598">
            <v>901074835</v>
          </cell>
          <cell r="I3598">
            <v>9</v>
          </cell>
          <cell r="J3598" t="str">
            <v>1 Contratista</v>
          </cell>
          <cell r="K3598" t="str">
            <v>Jurídica</v>
          </cell>
          <cell r="L3598" t="str">
            <v>2 Jurídica</v>
          </cell>
          <cell r="M3598" t="str">
            <v>2 Privada (1)</v>
          </cell>
          <cell r="N3598" t="str">
            <v>3 Privadas (2)</v>
          </cell>
          <cell r="O3598" t="str">
            <v>1 Nacional</v>
          </cell>
          <cell r="P3598" t="str">
            <v>KR 19A # 84 - 91</v>
          </cell>
          <cell r="Q3598" t="str">
            <v>3 3. Único Contratista</v>
          </cell>
          <cell r="R3598" t="str">
            <v>FEMENINO</v>
          </cell>
          <cell r="S3598">
            <v>32257</v>
          </cell>
          <cell r="T3598" t="str">
            <v>pufaotrolevel@gmail.com</v>
          </cell>
          <cell r="U3598">
            <v>1018416149</v>
          </cell>
          <cell r="V3598" t="str">
            <v>ANGELA CONSUELO MURCIA CARRERA</v>
          </cell>
        </row>
        <row r="3599">
          <cell r="C3599" t="str">
            <v>PUFA-329-2024</v>
          </cell>
          <cell r="D3599" t="str">
            <v>OTRO LEVEL PRODUCCIONES SAS</v>
          </cell>
          <cell r="E3599" t="str">
            <v>OTRO LEVEL PRODUCCIONES SAS</v>
          </cell>
          <cell r="F3599" t="str">
            <v>Cédula de Ciudadania</v>
          </cell>
          <cell r="G3599">
            <v>901074835</v>
          </cell>
          <cell r="H3599">
            <v>901074835</v>
          </cell>
          <cell r="I3599">
            <v>9</v>
          </cell>
          <cell r="J3599" t="str">
            <v>1 Contratista</v>
          </cell>
          <cell r="K3599" t="str">
            <v>Jurídica</v>
          </cell>
          <cell r="L3599" t="str">
            <v>2 Jurídica</v>
          </cell>
          <cell r="M3599" t="str">
            <v>2 Privada (1)</v>
          </cell>
          <cell r="N3599" t="str">
            <v>3 Privadas (2)</v>
          </cell>
          <cell r="O3599" t="str">
            <v>1 Nacional</v>
          </cell>
          <cell r="P3599" t="str">
            <v>KR 19A # 84 - 91</v>
          </cell>
          <cell r="Q3599" t="str">
            <v>3 3. Único Contratista</v>
          </cell>
          <cell r="R3599" t="str">
            <v>FEMENINO</v>
          </cell>
          <cell r="S3599">
            <v>32257</v>
          </cell>
          <cell r="T3599" t="str">
            <v>pufaotrolevel@gmail.com</v>
          </cell>
          <cell r="U3599">
            <v>1018416149</v>
          </cell>
          <cell r="V3599" t="str">
            <v>ANGELA CONSUELO MURCIA CARRERA</v>
          </cell>
        </row>
        <row r="3600">
          <cell r="C3600" t="str">
            <v>PUFA-328-2024</v>
          </cell>
          <cell r="D3600" t="str">
            <v>OSO BRAVO FILMS SAS</v>
          </cell>
          <cell r="E3600" t="str">
            <v>OSO BRAVO FILMS S A S</v>
          </cell>
          <cell r="F3600" t="str">
            <v>Cédula de Ciudadania</v>
          </cell>
          <cell r="G3600">
            <v>901569979</v>
          </cell>
          <cell r="H3600">
            <v>901569979</v>
          </cell>
          <cell r="I3600">
            <v>6</v>
          </cell>
          <cell r="J3600" t="str">
            <v>1 Contratista</v>
          </cell>
          <cell r="K3600" t="str">
            <v>Jurídica</v>
          </cell>
          <cell r="L3600" t="str">
            <v>1 Natural</v>
          </cell>
          <cell r="M3600" t="str">
            <v>3 Pública (2-3)</v>
          </cell>
          <cell r="N3600" t="str">
            <v>4 Persona Natural (2)</v>
          </cell>
          <cell r="O3600" t="str">
            <v>1 Nacional</v>
          </cell>
          <cell r="P3600" t="str">
            <v>carrera 108a num 136-07</v>
          </cell>
          <cell r="Q3600" t="str">
            <v>3 3. Único Contratista</v>
          </cell>
          <cell r="R3600" t="str">
            <v>MASCULINO</v>
          </cell>
          <cell r="S3600">
            <v>33250</v>
          </cell>
          <cell r="T3600" t="str">
            <v>andreslugo91@gmail.com</v>
          </cell>
          <cell r="U3600">
            <v>1019055993</v>
          </cell>
          <cell r="V3600" t="str">
            <v>JAIRO ANDRES LUGO BATECA</v>
          </cell>
        </row>
        <row r="3601">
          <cell r="C3601" t="str">
            <v>PUFA-327-2024</v>
          </cell>
          <cell r="D3601" t="str">
            <v>JORGE MARIO VERA SANCHEZ</v>
          </cell>
          <cell r="E3601" t="str">
            <v>JORGE MARIO VERA SANCHEZ</v>
          </cell>
          <cell r="F3601" t="str">
            <v>Cédula de Ciudadania</v>
          </cell>
          <cell r="G3601">
            <v>10138698</v>
          </cell>
          <cell r="H3601">
            <v>10138698</v>
          </cell>
          <cell r="I3601">
            <v>0</v>
          </cell>
          <cell r="J3601" t="str">
            <v>1 Contratista</v>
          </cell>
          <cell r="K3601">
            <v>0</v>
          </cell>
          <cell r="L3601" t="str">
            <v>2 Jurídica</v>
          </cell>
          <cell r="M3601" t="str">
            <v>2 Privada (1)</v>
          </cell>
          <cell r="N3601" t="str">
            <v>3 Privadas (2)</v>
          </cell>
          <cell r="O3601" t="str">
            <v>1 Nacional</v>
          </cell>
          <cell r="P3601" t="str">
            <v>Carrera 6a 23-70 Bloque 12 casa 20</v>
          </cell>
          <cell r="Q3601" t="str">
            <v>3 3. Único Contratista</v>
          </cell>
          <cell r="R3601" t="str">
            <v>MASCULINO</v>
          </cell>
          <cell r="S3601">
            <v>25892</v>
          </cell>
          <cell r="T3601" t="str">
            <v>jvera@rtvc.gov.co</v>
          </cell>
          <cell r="U3601">
            <v>10138698</v>
          </cell>
          <cell r="V3601" t="str">
            <v>JORGE MARIO VERA SANCHEZ</v>
          </cell>
        </row>
        <row r="3602">
          <cell r="C3602" t="str">
            <v>PUFA-326-2024</v>
          </cell>
          <cell r="D3602" t="str">
            <v>JORGE MARIO VERA SANCHEZ</v>
          </cell>
          <cell r="E3602" t="str">
            <v>JORGE MARIO VERA SANCHEZ</v>
          </cell>
          <cell r="F3602" t="str">
            <v>Cédula de Ciudadania</v>
          </cell>
          <cell r="G3602">
            <v>10138698</v>
          </cell>
          <cell r="H3602">
            <v>10138698</v>
          </cell>
          <cell r="I3602">
            <v>0</v>
          </cell>
          <cell r="J3602" t="str">
            <v>1 Contratista</v>
          </cell>
          <cell r="K3602">
            <v>0</v>
          </cell>
          <cell r="L3602" t="str">
            <v>2 Jurídica</v>
          </cell>
          <cell r="M3602" t="str">
            <v>2 Privada (1)</v>
          </cell>
          <cell r="N3602" t="str">
            <v>3 Privadas (2)</v>
          </cell>
          <cell r="O3602" t="str">
            <v>1 Nacional</v>
          </cell>
          <cell r="P3602" t="str">
            <v>Carrera 6a 23-70 Bloque 12 casa 20</v>
          </cell>
          <cell r="Q3602" t="str">
            <v>3 3. Único Contratista</v>
          </cell>
          <cell r="R3602" t="str">
            <v>MASCULINO</v>
          </cell>
          <cell r="S3602">
            <v>25892</v>
          </cell>
          <cell r="T3602" t="str">
            <v>jvera@rtvc.gov.co</v>
          </cell>
          <cell r="U3602">
            <v>10138698</v>
          </cell>
          <cell r="V3602" t="str">
            <v>JORGE MARIO VERA SANCHEZ</v>
          </cell>
        </row>
        <row r="3603">
          <cell r="C3603" t="str">
            <v>PUFA-325-2024</v>
          </cell>
          <cell r="D3603" t="str">
            <v>OSO BRAVO FILMS SAS</v>
          </cell>
          <cell r="E3603" t="str">
            <v>OSO BRAVO FILMS S A S</v>
          </cell>
          <cell r="F3603" t="str">
            <v>NIT</v>
          </cell>
          <cell r="G3603">
            <v>901569979</v>
          </cell>
          <cell r="H3603">
            <v>901569979</v>
          </cell>
          <cell r="I3603">
            <v>6</v>
          </cell>
          <cell r="J3603" t="str">
            <v>1 Contratista</v>
          </cell>
          <cell r="K3603" t="str">
            <v>Jurídica</v>
          </cell>
          <cell r="L3603" t="str">
            <v>2 Jurídica</v>
          </cell>
          <cell r="M3603" t="str">
            <v>2 Privada (1)</v>
          </cell>
          <cell r="N3603" t="str">
            <v>3 Privadas (2)</v>
          </cell>
          <cell r="O3603" t="str">
            <v>1 Nacional</v>
          </cell>
          <cell r="P3603" t="str">
            <v>AV CL 32 13 83 TO 61802</v>
          </cell>
          <cell r="Q3603" t="str">
            <v>3 3. Único Contratista</v>
          </cell>
          <cell r="R3603" t="str">
            <v>MASCULINO</v>
          </cell>
          <cell r="S3603">
            <v>33923</v>
          </cell>
          <cell r="T3603" t="str">
            <v>osobravofilms@gmail.com</v>
          </cell>
          <cell r="U3603">
            <v>1020776722</v>
          </cell>
          <cell r="V3603" t="str">
            <v>ANDREA ALEJANDRA ORTÍZ CASTELLANOS</v>
          </cell>
        </row>
        <row r="3604">
          <cell r="C3604" t="str">
            <v>3254-2024</v>
          </cell>
          <cell r="D3604" t="str">
            <v>FUNDACION TCHYMINIGAGUA</v>
          </cell>
          <cell r="E3604" t="str">
            <v>FUNDACION TCHYMINIGAGUA</v>
          </cell>
          <cell r="F3604" t="str">
            <v>NIT</v>
          </cell>
          <cell r="G3604">
            <v>900406434</v>
          </cell>
          <cell r="H3604">
            <v>900406434</v>
          </cell>
          <cell r="I3604">
            <v>1</v>
          </cell>
          <cell r="J3604" t="str">
            <v>1 Contratista</v>
          </cell>
          <cell r="K3604">
            <v>0</v>
          </cell>
          <cell r="L3604" t="str">
            <v>2 Jurídica</v>
          </cell>
          <cell r="M3604" t="str">
            <v>2 Privada (1)</v>
          </cell>
          <cell r="N3604" t="str">
            <v>3 Privadas (2)</v>
          </cell>
          <cell r="O3604" t="str">
            <v>1 Nacional</v>
          </cell>
          <cell r="P3604" t="str">
            <v>CRA 80 K # 72- 45 SUR</v>
          </cell>
          <cell r="Q3604" t="str">
            <v>3 3. Único Contratista</v>
          </cell>
          <cell r="R3604" t="str">
            <v>MASCULINO</v>
          </cell>
          <cell r="S3604">
            <v>29912</v>
          </cell>
          <cell r="T3604" t="str">
            <v>FUNDACIONTCHYMINIGAGUA@GMAIL.COM</v>
          </cell>
          <cell r="U3604">
            <v>80244935</v>
          </cell>
          <cell r="V3604" t="str">
            <v>Oscar Javier Garcia Vasquez</v>
          </cell>
        </row>
        <row r="3605">
          <cell r="C3605" t="str">
            <v>3252-2024</v>
          </cell>
          <cell r="D3605" t="str">
            <v>STAGE ENTERTAINMENT SAS</v>
          </cell>
          <cell r="E3605" t="str">
            <v>STAGE ENTERTAINMENT SAS</v>
          </cell>
          <cell r="F3605" t="str">
            <v>NIT</v>
          </cell>
          <cell r="G3605">
            <v>901601098</v>
          </cell>
          <cell r="H3605">
            <v>901601098</v>
          </cell>
          <cell r="I3605">
            <v>9</v>
          </cell>
          <cell r="J3605" t="str">
            <v>1 Contratista</v>
          </cell>
          <cell r="K3605">
            <v>0</v>
          </cell>
          <cell r="L3605" t="str">
            <v>2 Jurídica</v>
          </cell>
          <cell r="M3605" t="str">
            <v>2 Privada (1)</v>
          </cell>
          <cell r="N3605" t="str">
            <v>3 Privadas (2)</v>
          </cell>
          <cell r="O3605" t="str">
            <v>1 Nacional</v>
          </cell>
          <cell r="P3605" t="str">
            <v>CL 19 A NO. 72 57 CC MULTIPLAZA LC B 113</v>
          </cell>
          <cell r="Q3605" t="str">
            <v>3 3. Único Contratista</v>
          </cell>
          <cell r="R3605" t="str">
            <v>MASCULINO</v>
          </cell>
          <cell r="S3605">
            <v>32127</v>
          </cell>
          <cell r="T3605" t="str">
            <v>stagelicitaciones@gmail.com</v>
          </cell>
          <cell r="U3605">
            <v>1032402054</v>
          </cell>
          <cell r="V3605" t="str">
            <v>JAIME DUSSAN SALAZAR</v>
          </cell>
        </row>
        <row r="3606">
          <cell r="C3606" t="str">
            <v>3263-2024</v>
          </cell>
          <cell r="D3606" t="str">
            <v>UNIÓN TEMPORAL STAGE.D.</v>
          </cell>
          <cell r="E3606" t="str">
            <v>UNION TEMPORAL STAGE D</v>
          </cell>
          <cell r="F3606" t="str">
            <v>NIT</v>
          </cell>
          <cell r="G3606">
            <v>901887919</v>
          </cell>
          <cell r="H3606">
            <v>901887919</v>
          </cell>
          <cell r="I3606">
            <v>8</v>
          </cell>
          <cell r="J3606" t="str">
            <v>1 Contratista</v>
          </cell>
          <cell r="K3606">
            <v>0</v>
          </cell>
          <cell r="L3606" t="str">
            <v>2 Jurídica</v>
          </cell>
          <cell r="M3606" t="str">
            <v>2 Privada (1)</v>
          </cell>
          <cell r="N3606" t="str">
            <v>3 Privadas (2)</v>
          </cell>
          <cell r="O3606" t="str">
            <v>1 Nacional</v>
          </cell>
          <cell r="P3606" t="str">
            <v>AC 23 32 C 97</v>
          </cell>
          <cell r="Q3606" t="str">
            <v>3 3. Único Contratista</v>
          </cell>
          <cell r="R3606" t="str">
            <v>MASCULINO</v>
          </cell>
          <cell r="S3606">
            <v>23477</v>
          </cell>
          <cell r="T3606" t="str">
            <v>stagelicitaciones@gmail.com</v>
          </cell>
          <cell r="U3606">
            <v>79324101</v>
          </cell>
          <cell r="V3606" t="str">
            <v>JAIME DUSSAN GOMEZ</v>
          </cell>
        </row>
        <row r="3607">
          <cell r="C3607" t="str">
            <v>3253-2024</v>
          </cell>
          <cell r="D3607" t="str">
            <v>AUDIO DAZ P.A SYSTEM S.A.S</v>
          </cell>
          <cell r="E3607" t="str">
            <v>AUDIO DAZ P A SYSTEM S A S</v>
          </cell>
          <cell r="F3607" t="str">
            <v>NIT</v>
          </cell>
          <cell r="G3607">
            <v>830017043</v>
          </cell>
          <cell r="H3607">
            <v>830017043</v>
          </cell>
          <cell r="I3607">
            <v>2</v>
          </cell>
          <cell r="J3607" t="str">
            <v>1 Contratista</v>
          </cell>
          <cell r="K3607" t="str">
            <v>Jurídica</v>
          </cell>
          <cell r="L3607" t="str">
            <v>2 Jurídica</v>
          </cell>
          <cell r="M3607" t="str">
            <v>2 Privada (1)</v>
          </cell>
          <cell r="N3607" t="str">
            <v>3 Privadas (2)</v>
          </cell>
          <cell r="O3607" t="str">
            <v>1 Nacional</v>
          </cell>
          <cell r="P3607" t="str">
            <v>AK 9 No189 A 22</v>
          </cell>
          <cell r="Q3607" t="str">
            <v>3 3. Único Contratista</v>
          </cell>
          <cell r="R3607" t="str">
            <v>MASCULINO</v>
          </cell>
          <cell r="S3607">
            <v>23977</v>
          </cell>
          <cell r="T3607" t="str">
            <v>administrador@audiodaz.com</v>
          </cell>
          <cell r="U3607">
            <v>80408939</v>
          </cell>
          <cell r="V3607" t="str">
            <v xml:space="preserve">JOSE ANTONIO TORRES DAZA </v>
          </cell>
        </row>
        <row r="3608">
          <cell r="C3608" t="str">
            <v>PUFA-324-2024</v>
          </cell>
          <cell r="D3608" t="str">
            <v>PULPO PRODUCCIONES SAS</v>
          </cell>
          <cell r="E3608" t="str">
            <v>PULPO PRODUCCIONES SAS</v>
          </cell>
          <cell r="F3608" t="str">
            <v>NIT</v>
          </cell>
          <cell r="G3608">
            <v>901069140</v>
          </cell>
          <cell r="H3608">
            <v>901069140</v>
          </cell>
          <cell r="I3608">
            <v>9</v>
          </cell>
          <cell r="J3608" t="str">
            <v>1 Contratista</v>
          </cell>
          <cell r="K3608" t="str">
            <v>Jurídica</v>
          </cell>
          <cell r="L3608" t="str">
            <v>2 Jurídica</v>
          </cell>
          <cell r="M3608" t="str">
            <v>2 Privada (1)</v>
          </cell>
          <cell r="N3608" t="str">
            <v>3 Privadas (2)</v>
          </cell>
          <cell r="O3608" t="str">
            <v>1 Nacional</v>
          </cell>
          <cell r="P3608" t="str">
            <v>calle 69 16 25</v>
          </cell>
          <cell r="Q3608" t="str">
            <v>3 3. Único Contratista</v>
          </cell>
          <cell r="R3608" t="str">
            <v>FEMENINO</v>
          </cell>
          <cell r="S3608">
            <v>31157</v>
          </cell>
          <cell r="T3608" t="str">
            <v>carolinapulpoproducciones@gmail.com</v>
          </cell>
          <cell r="U3608">
            <v>53001645</v>
          </cell>
          <cell r="V3608" t="str">
            <v>CAROLINA HUERTAS GOMEZ</v>
          </cell>
        </row>
        <row r="3609">
          <cell r="C3609" t="str">
            <v>PUFA-323-2024</v>
          </cell>
          <cell r="D3609" t="str">
            <v>PULPO PRODUCCIONES SAS</v>
          </cell>
          <cell r="E3609" t="str">
            <v>PULPO PRODUCCIONES SAS</v>
          </cell>
          <cell r="F3609" t="str">
            <v>NIT</v>
          </cell>
          <cell r="G3609">
            <v>901069140</v>
          </cell>
          <cell r="H3609">
            <v>901069140</v>
          </cell>
          <cell r="I3609">
            <v>9</v>
          </cell>
          <cell r="J3609" t="str">
            <v>1 Contratista</v>
          </cell>
          <cell r="K3609" t="str">
            <v>Jurídica</v>
          </cell>
          <cell r="L3609" t="str">
            <v>2 Jurídica</v>
          </cell>
          <cell r="M3609" t="str">
            <v>2 Privada (1)</v>
          </cell>
          <cell r="N3609" t="str">
            <v>3 Privadas (2)</v>
          </cell>
          <cell r="O3609" t="str">
            <v>1 Nacional</v>
          </cell>
          <cell r="P3609" t="str">
            <v>calle 69 16 25</v>
          </cell>
          <cell r="Q3609" t="str">
            <v>3 3. Único Contratista</v>
          </cell>
          <cell r="R3609" t="str">
            <v>FEMENINO</v>
          </cell>
          <cell r="S3609">
            <v>31157</v>
          </cell>
          <cell r="T3609" t="str">
            <v>carolinapulpoproducciones@gmail.com</v>
          </cell>
          <cell r="U3609">
            <v>53001645</v>
          </cell>
          <cell r="V3609" t="str">
            <v>CAROLINA HUERTAS GOMEZ</v>
          </cell>
        </row>
        <row r="3610">
          <cell r="C3610" t="str">
            <v>3248-2024</v>
          </cell>
          <cell r="D3610" t="str">
            <v>LUISA FERNANDA URREA CAMELO</v>
          </cell>
          <cell r="E3610" t="str">
            <v>LUISA FERNANDA URREA CAMELO</v>
          </cell>
          <cell r="F3610" t="str">
            <v>Cédula de Ciudadania</v>
          </cell>
          <cell r="G3610">
            <v>1032489999</v>
          </cell>
          <cell r="H3610">
            <v>1032489999</v>
          </cell>
          <cell r="I3610">
            <v>9</v>
          </cell>
          <cell r="J3610" t="str">
            <v>1 Contratista</v>
          </cell>
          <cell r="K3610" t="str">
            <v>Natural</v>
          </cell>
          <cell r="L3610" t="str">
            <v>1 Natural</v>
          </cell>
          <cell r="M3610" t="str">
            <v>3 Pública (2-3)</v>
          </cell>
          <cell r="N3610" t="str">
            <v>4 Persona Natural (2)</v>
          </cell>
          <cell r="O3610" t="str">
            <v>1 Nacional</v>
          </cell>
          <cell r="P3610" t="str">
            <v>CALLE 22B 54-24</v>
          </cell>
          <cell r="Q3610" t="str">
            <v>3 3. Único Contratista</v>
          </cell>
          <cell r="R3610" t="str">
            <v>FEMENINO</v>
          </cell>
          <cell r="S3610">
            <v>35525</v>
          </cell>
          <cell r="T3610" t="str">
            <v>lf.urreacamelo@gmail.com</v>
          </cell>
          <cell r="U3610">
            <v>1032489999</v>
          </cell>
          <cell r="V3610" t="str">
            <v>LUISA FERNANDA URREA CAMELO</v>
          </cell>
        </row>
        <row r="3611">
          <cell r="C3611" t="str">
            <v>PUFA-322-2024</v>
          </cell>
          <cell r="D3611" t="str">
            <v>PULPO PRODUCCIONES SAS</v>
          </cell>
          <cell r="E3611" t="str">
            <v>PULPO PRODUCCIONES SAS</v>
          </cell>
          <cell r="F3611" t="str">
            <v>NIT</v>
          </cell>
          <cell r="G3611">
            <v>901069140</v>
          </cell>
          <cell r="H3611">
            <v>901069140</v>
          </cell>
          <cell r="I3611">
            <v>9</v>
          </cell>
          <cell r="J3611" t="str">
            <v>1 Contratista</v>
          </cell>
          <cell r="K3611" t="str">
            <v>Jurídica</v>
          </cell>
          <cell r="L3611" t="str">
            <v>2 Jurídica</v>
          </cell>
          <cell r="M3611" t="str">
            <v>2 Privada (1)</v>
          </cell>
          <cell r="N3611" t="str">
            <v>3 Privadas (2)</v>
          </cell>
          <cell r="O3611" t="str">
            <v>1 Nacional</v>
          </cell>
          <cell r="P3611" t="str">
            <v>calle 69 16 25</v>
          </cell>
          <cell r="Q3611" t="str">
            <v>3 3. Único Contratista</v>
          </cell>
          <cell r="R3611" t="str">
            <v>FEMENINO</v>
          </cell>
          <cell r="S3611">
            <v>31157</v>
          </cell>
          <cell r="T3611" t="str">
            <v>carolinapulpoproducciones@gmail.com</v>
          </cell>
          <cell r="U3611">
            <v>53001645</v>
          </cell>
          <cell r="V3611" t="str">
            <v>CAROLINA HUERTAS GOMEZ</v>
          </cell>
        </row>
        <row r="3612">
          <cell r="C3612" t="str">
            <v>PUFA-321-2024</v>
          </cell>
          <cell r="D3612" t="str">
            <v>PULPO PRODUCCIONES SAS</v>
          </cell>
          <cell r="E3612" t="str">
            <v>PULPO PRODUCCIONES SAS</v>
          </cell>
          <cell r="F3612" t="str">
            <v>NIT</v>
          </cell>
          <cell r="G3612">
            <v>901069140</v>
          </cell>
          <cell r="H3612">
            <v>901069140</v>
          </cell>
          <cell r="I3612">
            <v>9</v>
          </cell>
          <cell r="J3612" t="str">
            <v>1 Contratista</v>
          </cell>
          <cell r="K3612" t="str">
            <v>Jurídica</v>
          </cell>
          <cell r="L3612" t="str">
            <v>2 Jurídica</v>
          </cell>
          <cell r="M3612" t="str">
            <v>2 Privada (1)</v>
          </cell>
          <cell r="N3612" t="str">
            <v>3 Privadas (2)</v>
          </cell>
          <cell r="O3612" t="str">
            <v>1 Nacional</v>
          </cell>
          <cell r="P3612" t="str">
            <v>calle 69 16 25</v>
          </cell>
          <cell r="Q3612" t="str">
            <v>3 3. Único Contratista</v>
          </cell>
          <cell r="R3612" t="str">
            <v>FEMENINO</v>
          </cell>
          <cell r="S3612">
            <v>31157</v>
          </cell>
          <cell r="T3612" t="str">
            <v>carolinapulpoproducciones@gmail.com</v>
          </cell>
          <cell r="U3612">
            <v>53001645</v>
          </cell>
          <cell r="V3612" t="str">
            <v>CAROLINA HUERTAS GOMEZ</v>
          </cell>
        </row>
        <row r="3613">
          <cell r="C3613" t="str">
            <v>3251-2024</v>
          </cell>
          <cell r="D3613" t="str">
            <v>CORPORACION TOPOFILIA</v>
          </cell>
          <cell r="E3613" t="str">
            <v>CORPORACION TOPOFILIA</v>
          </cell>
          <cell r="F3613" t="str">
            <v>NIT</v>
          </cell>
          <cell r="G3613">
            <v>830089648</v>
          </cell>
          <cell r="H3613">
            <v>830089648</v>
          </cell>
          <cell r="I3613">
            <v>6</v>
          </cell>
          <cell r="J3613" t="str">
            <v>1 Contratista</v>
          </cell>
          <cell r="K3613" t="str">
            <v>Jurídica</v>
          </cell>
          <cell r="L3613" t="str">
            <v>2 Jurídica</v>
          </cell>
          <cell r="M3613" t="str">
            <v>2 Privada (1)</v>
          </cell>
          <cell r="N3613" t="str">
            <v>21 Asociaciones (4)</v>
          </cell>
          <cell r="O3613" t="str">
            <v>1 Nacional</v>
          </cell>
          <cell r="P3613" t="str">
            <v>Calle 29 No 4-24 (101)</v>
          </cell>
          <cell r="Q3613" t="str">
            <v>3 3. Único Contratista</v>
          </cell>
          <cell r="R3613" t="str">
            <v>FEMENINO</v>
          </cell>
          <cell r="S3613" t="str">
            <v>N/A</v>
          </cell>
          <cell r="T3613" t="str">
            <v>topofilia@gmail.com</v>
          </cell>
          <cell r="U3613">
            <v>53002321</v>
          </cell>
          <cell r="V3613" t="str">
            <v>JULIE ALEXANDRA CORTES BAUTISTA</v>
          </cell>
        </row>
        <row r="3614">
          <cell r="C3614" t="str">
            <v>PUFA-320-2024</v>
          </cell>
          <cell r="D3614" t="str">
            <v>EL CAPITAN PRODUCTIONS SAS</v>
          </cell>
          <cell r="E3614" t="str">
            <v>EL CAPITAN PRODUCTIONS S.A.S.</v>
          </cell>
          <cell r="F3614" t="str">
            <v>NIT</v>
          </cell>
          <cell r="G3614">
            <v>901066076</v>
          </cell>
          <cell r="H3614">
            <v>901066076</v>
          </cell>
          <cell r="I3614">
            <v>1</v>
          </cell>
          <cell r="J3614" t="str">
            <v>1 Contratista</v>
          </cell>
          <cell r="K3614" t="str">
            <v>Jurídica</v>
          </cell>
          <cell r="L3614" t="str">
            <v>2 Jurídica</v>
          </cell>
          <cell r="M3614" t="str">
            <v>2 Privada (1)</v>
          </cell>
          <cell r="N3614" t="str">
            <v>3 Privadas (2)</v>
          </cell>
          <cell r="O3614" t="str">
            <v>1 Nacional</v>
          </cell>
          <cell r="P3614" t="str">
            <v>CRA 20 # 118 - 55</v>
          </cell>
          <cell r="Q3614" t="str">
            <v>3 3. Único Contratista</v>
          </cell>
          <cell r="R3614" t="str">
            <v>FEMENINO</v>
          </cell>
          <cell r="S3614">
            <v>29694</v>
          </cell>
          <cell r="T3614" t="str">
            <v>ale@elcapitanproductions.com</v>
          </cell>
          <cell r="U3614">
            <v>52701345</v>
          </cell>
          <cell r="V3614" t="str">
            <v>LINA MARIA PARRA HERNANDEZ</v>
          </cell>
        </row>
        <row r="3615">
          <cell r="C3615" t="str">
            <v>3249-2024</v>
          </cell>
          <cell r="D3615" t="str">
            <v>KEVIN SANTIAGO JIMENEZ PEREZ</v>
          </cell>
          <cell r="E3615" t="str">
            <v>KEVIN SANTIAGO JIMENEZ PEREZ</v>
          </cell>
          <cell r="F3615" t="str">
            <v>Cédula de Ciudadania</v>
          </cell>
          <cell r="G3615">
            <v>1023033623</v>
          </cell>
          <cell r="H3615">
            <v>1023033623</v>
          </cell>
          <cell r="I3615">
            <v>5</v>
          </cell>
          <cell r="J3615" t="str">
            <v>1 Contratista</v>
          </cell>
          <cell r="K3615" t="str">
            <v>Natural</v>
          </cell>
          <cell r="L3615" t="str">
            <v>1 Natural</v>
          </cell>
          <cell r="M3615" t="str">
            <v>3 Pública (2-3)</v>
          </cell>
          <cell r="N3615" t="str">
            <v>4 Persona Natural (2)</v>
          </cell>
          <cell r="O3615" t="str">
            <v>1 Nacional</v>
          </cell>
          <cell r="P3615" t="str">
            <v>CARREA 4#76C-15</v>
          </cell>
          <cell r="Q3615" t="str">
            <v>3 3. Único Contratista</v>
          </cell>
          <cell r="R3615" t="str">
            <v>MASCULINO</v>
          </cell>
          <cell r="S3615">
            <v>36209</v>
          </cell>
          <cell r="T3615" t="str">
            <v>JIMENEZ3399@GMAIL.COM</v>
          </cell>
          <cell r="U3615">
            <v>1023033623</v>
          </cell>
          <cell r="V3615" t="str">
            <v>KEVIN SANTIAGO JIMENEZ PEREZ</v>
          </cell>
        </row>
        <row r="3616">
          <cell r="C3616" t="str">
            <v>PUFA-319-2024</v>
          </cell>
          <cell r="D3616" t="str">
            <v>11:11 FILMS Y TV SAS</v>
          </cell>
          <cell r="E3616" t="str">
            <v>11:11 FILMS Y TV SAS</v>
          </cell>
          <cell r="F3616" t="str">
            <v>NIT</v>
          </cell>
          <cell r="G3616">
            <v>901108889</v>
          </cell>
          <cell r="H3616">
            <v>901108889</v>
          </cell>
          <cell r="I3616">
            <v>4</v>
          </cell>
          <cell r="J3616" t="str">
            <v>1 Contratista</v>
          </cell>
          <cell r="K3616" t="str">
            <v>Jurídica</v>
          </cell>
          <cell r="L3616" t="str">
            <v>2 Jurídica</v>
          </cell>
          <cell r="M3616" t="str">
            <v>2 Privada (1)</v>
          </cell>
          <cell r="N3616" t="str">
            <v>3 Privadas (2)</v>
          </cell>
          <cell r="O3616" t="str">
            <v>1 Nacional</v>
          </cell>
          <cell r="P3616" t="str">
            <v>Carrera 11 N 92 - 20</v>
          </cell>
          <cell r="Q3616" t="str">
            <v>3 3. Único Contratista</v>
          </cell>
          <cell r="R3616" t="str">
            <v>MASCULINO</v>
          </cell>
          <cell r="S3616">
            <v>30036</v>
          </cell>
          <cell r="T3616" t="str">
            <v>coordinacioncol@1111films.tv</v>
          </cell>
          <cell r="U3616">
            <v>80091982</v>
          </cell>
          <cell r="V3616" t="str">
            <v>JUAN JOSÉ CARDONA MOLANO</v>
          </cell>
        </row>
        <row r="3617">
          <cell r="C3617" t="str">
            <v>3247-2024</v>
          </cell>
          <cell r="D3617" t="str">
            <v>DANIEL CORREA ULLOA</v>
          </cell>
          <cell r="E3617" t="str">
            <v>DANIEL CORREA ULLOA</v>
          </cell>
          <cell r="G3617">
            <v>79958564</v>
          </cell>
          <cell r="H3617">
            <v>79958564</v>
          </cell>
          <cell r="I3617">
            <v>1</v>
          </cell>
          <cell r="K3617" t="str">
            <v>Natural</v>
          </cell>
        </row>
        <row r="3618">
          <cell r="C3618" t="str">
            <v>PUFA-317-2024</v>
          </cell>
          <cell r="D3618" t="str">
            <v>RED COLLISION STUDIOS SAS</v>
          </cell>
          <cell r="E3618" t="str">
            <v>RED COLLISION STUDIOS SAS</v>
          </cell>
          <cell r="F3618" t="str">
            <v>NIT</v>
          </cell>
          <cell r="G3618">
            <v>901126625</v>
          </cell>
          <cell r="H3618">
            <v>901126625</v>
          </cell>
          <cell r="I3618">
            <v>3</v>
          </cell>
          <cell r="J3618" t="str">
            <v>1 Contratista</v>
          </cell>
          <cell r="K3618" t="e">
            <v>#N/A</v>
          </cell>
          <cell r="L3618" t="str">
            <v>2 Jurídica</v>
          </cell>
          <cell r="M3618" t="str">
            <v>2 Privada (1)</v>
          </cell>
          <cell r="N3618" t="str">
            <v>3 Privadas (2)</v>
          </cell>
          <cell r="O3618" t="str">
            <v>1 Nacional</v>
          </cell>
          <cell r="P3618" t="str">
            <v>CALLE 80A #109-13</v>
          </cell>
          <cell r="Q3618" t="str">
            <v>3 3. Único Contratista</v>
          </cell>
          <cell r="R3618" t="str">
            <v>MASCULINO</v>
          </cell>
          <cell r="S3618">
            <v>34684</v>
          </cell>
          <cell r="T3618" t="str">
            <v>Sebastian@redcollision.co</v>
          </cell>
          <cell r="U3618">
            <v>1032468435</v>
          </cell>
          <cell r="V3618" t="str">
            <v>JUAN SEBASTIAN CABALLERO RIAÑO</v>
          </cell>
        </row>
        <row r="3619">
          <cell r="C3619" t="str">
            <v>PUFA-318-2024</v>
          </cell>
          <cell r="D3619" t="str">
            <v>RED COLLISION STUDIOS SAS</v>
          </cell>
          <cell r="E3619" t="str">
            <v>RED COLLISION STUDIOS SAS</v>
          </cell>
          <cell r="F3619" t="str">
            <v>NIT</v>
          </cell>
          <cell r="G3619">
            <v>901126625</v>
          </cell>
          <cell r="H3619">
            <v>901126625</v>
          </cell>
          <cell r="I3619">
            <v>3</v>
          </cell>
          <cell r="J3619" t="str">
            <v>1 Contratista</v>
          </cell>
          <cell r="K3619" t="e">
            <v>#N/A</v>
          </cell>
          <cell r="L3619" t="str">
            <v>2 Jurídica</v>
          </cell>
          <cell r="M3619" t="str">
            <v>2 Privada (1)</v>
          </cell>
          <cell r="N3619" t="str">
            <v>3 Privadas (2)</v>
          </cell>
          <cell r="O3619" t="str">
            <v>1 Nacional</v>
          </cell>
          <cell r="P3619" t="str">
            <v>CALLE 80A #109-13</v>
          </cell>
          <cell r="Q3619" t="str">
            <v>3 3. Único Contratista</v>
          </cell>
          <cell r="R3619" t="str">
            <v>MASCULINO</v>
          </cell>
          <cell r="S3619">
            <v>34684</v>
          </cell>
          <cell r="T3619" t="str">
            <v>Sebastian@redcollision.co</v>
          </cell>
          <cell r="U3619">
            <v>1032468435</v>
          </cell>
          <cell r="V3619" t="str">
            <v>JUAN SEBASTIAN CABALLERO RIAÑO</v>
          </cell>
        </row>
        <row r="3620">
          <cell r="C3620" t="str">
            <v>3242-2024</v>
          </cell>
          <cell r="D3620" t="str">
            <v>ALFONSO ELIAS ROJAS GUTIERREZ</v>
          </cell>
          <cell r="E3620" t="str">
            <v>ALFONSO ELIAS ROJAS GUTIERREZ</v>
          </cell>
          <cell r="G3620">
            <v>80865074</v>
          </cell>
          <cell r="H3620">
            <v>80865074</v>
          </cell>
          <cell r="I3620">
            <v>8</v>
          </cell>
          <cell r="K3620" t="str">
            <v>Natural</v>
          </cell>
        </row>
        <row r="3621">
          <cell r="C3621" t="str">
            <v>3300-2024</v>
          </cell>
          <cell r="D3621" t="str">
            <v>VENEPLAST LTDA</v>
          </cell>
          <cell r="E3621" t="str">
            <v>VENEPLAST LTDA</v>
          </cell>
          <cell r="F3621" t="str">
            <v>NIT</v>
          </cell>
          <cell r="G3621">
            <v>900019737</v>
          </cell>
          <cell r="H3621">
            <v>900019737</v>
          </cell>
          <cell r="I3621">
            <v>8</v>
          </cell>
          <cell r="J3621" t="str">
            <v>1 Contratista</v>
          </cell>
          <cell r="K3621" t="str">
            <v>Jurídica</v>
          </cell>
          <cell r="L3621" t="str">
            <v>2 Jurídica</v>
          </cell>
          <cell r="M3621" t="str">
            <v>2 Privada (1)</v>
          </cell>
          <cell r="N3621" t="str">
            <v>3 Privadas (2)</v>
          </cell>
          <cell r="O3621" t="str">
            <v>1 Nacional</v>
          </cell>
          <cell r="P3621" t="str">
            <v>CENTRO COMERCIAL BAZURTICO LOCAL 8 Y 9</v>
          </cell>
          <cell r="Q3621" t="str">
            <v>3 3. Único Contratista</v>
          </cell>
          <cell r="R3621" t="str">
            <v>MASCULINO</v>
          </cell>
          <cell r="S3621">
            <v>25291</v>
          </cell>
          <cell r="T3621" t="str">
            <v>contratacion@veneplast.com.co</v>
          </cell>
          <cell r="U3621">
            <v>9287573</v>
          </cell>
          <cell r="V3621" t="str">
            <v>HUMBERTO JOSE ALVAREZ QUINTERO</v>
          </cell>
        </row>
        <row r="3622">
          <cell r="C3622" t="str">
            <v>3240-2024</v>
          </cell>
          <cell r="D3622" t="str">
            <v xml:space="preserve">SOLUCIONES, TECNOLOGIA Y SERVICIOS SAS "STS SAS"
</v>
          </cell>
          <cell r="E3622" t="str">
            <v>SOLUCIONES, TECNOLOGIA Y SERVICIOS SAS "STS SAS"</v>
          </cell>
          <cell r="F3622" t="str">
            <v>NIT</v>
          </cell>
          <cell r="G3622">
            <v>830505521</v>
          </cell>
          <cell r="H3622">
            <v>830505521</v>
          </cell>
          <cell r="I3622">
            <v>5</v>
          </cell>
          <cell r="J3622" t="str">
            <v>1 Contratista</v>
          </cell>
          <cell r="K3622">
            <v>0</v>
          </cell>
          <cell r="L3622" t="str">
            <v>2 Jurídica</v>
          </cell>
          <cell r="M3622" t="str">
            <v>2 Privada (1)</v>
          </cell>
          <cell r="N3622" t="str">
            <v>3 Privadas (2)</v>
          </cell>
          <cell r="O3622" t="str">
            <v>1 Nacional</v>
          </cell>
          <cell r="P3622" t="str">
            <v>CLL 127 No 7A-47 OFC 402</v>
          </cell>
          <cell r="Q3622" t="str">
            <v>3 3. Único Contratista</v>
          </cell>
          <cell r="R3622" t="str">
            <v>FEMENINO</v>
          </cell>
          <cell r="S3622">
            <v>25868</v>
          </cell>
          <cell r="T3622" t="str">
            <v>contabilidad@stssa.com.co</v>
          </cell>
          <cell r="U3622">
            <v>52046934</v>
          </cell>
          <cell r="V3622" t="str">
            <v>ANA MARIA RUIZ HERNANDEZ</v>
          </cell>
        </row>
        <row r="3623">
          <cell r="C3623" t="str">
            <v>PUFA-255-2024</v>
          </cell>
          <cell r="D3623" t="str">
            <v>TELESET S.A.S</v>
          </cell>
          <cell r="E3623" t="str">
            <v>TELESET S.A.S</v>
          </cell>
          <cell r="G3623">
            <v>830000324</v>
          </cell>
          <cell r="H3623">
            <v>830000324</v>
          </cell>
          <cell r="I3623">
            <v>2</v>
          </cell>
          <cell r="J3623" t="str">
            <v>1 Contratista</v>
          </cell>
          <cell r="K3623" t="str">
            <v>Jurídica</v>
          </cell>
          <cell r="L3623" t="str">
            <v>2 Jurídica</v>
          </cell>
          <cell r="M3623" t="str">
            <v>2 Privada (1)</v>
          </cell>
          <cell r="N3623" t="str">
            <v>3 Privadas (2)</v>
          </cell>
          <cell r="O3623" t="str">
            <v>1 Nacional</v>
          </cell>
          <cell r="P3623" t="str">
            <v>calle 79a #8-63</v>
          </cell>
          <cell r="Q3623" t="str">
            <v>3 3. Único Contratista</v>
          </cell>
          <cell r="R3623" t="str">
            <v>MASCULINO</v>
          </cell>
          <cell r="S3623">
            <v>26767</v>
          </cell>
          <cell r="T3623" t="str">
            <v>andrea_katime@spe.sony.com</v>
          </cell>
          <cell r="U3623">
            <v>80471203</v>
          </cell>
          <cell r="V3623" t="str">
            <v>JAIME ANDRES CADAVID SEPULVEDA</v>
          </cell>
        </row>
        <row r="3624">
          <cell r="C3624" t="str">
            <v>PUFA-345-2024</v>
          </cell>
          <cell r="D3624" t="str">
            <v>TIS PRODUCTIONS COLOMBIA SAS</v>
          </cell>
          <cell r="E3624" t="str">
            <v>TIS PRODUCTIONS COLOMBIA SAS</v>
          </cell>
          <cell r="F3624" t="str">
            <v>NIT</v>
          </cell>
          <cell r="G3624">
            <v>860063869</v>
          </cell>
          <cell r="H3624">
            <v>860063869</v>
          </cell>
          <cell r="I3624">
            <v>3</v>
          </cell>
          <cell r="J3624" t="str">
            <v>1 Contratista</v>
          </cell>
          <cell r="K3624" t="str">
            <v>Jurídica</v>
          </cell>
          <cell r="L3624" t="str">
            <v>2 Jurídica</v>
          </cell>
          <cell r="M3624" t="str">
            <v>2 Privada (1)</v>
          </cell>
          <cell r="N3624" t="str">
            <v>3 Privadas (2)</v>
          </cell>
          <cell r="O3624" t="str">
            <v>1 Nacional</v>
          </cell>
          <cell r="P3624" t="str">
            <v>CARRERA 50 # 17 - 77</v>
          </cell>
          <cell r="Q3624" t="str">
            <v>3 3. Único Contratista</v>
          </cell>
          <cell r="R3624" t="str">
            <v>FEMENINO</v>
          </cell>
          <cell r="S3624">
            <v>27735</v>
          </cell>
          <cell r="T3624" t="str">
            <v>MARTHA.GOYENECHE@FOXTELECOLOMBIA.COM</v>
          </cell>
          <cell r="U3624">
            <v>52160362</v>
          </cell>
          <cell r="V3624" t="str">
            <v>GLORIA ELIANA MUÑOZ GUAPO</v>
          </cell>
        </row>
        <row r="3625">
          <cell r="C3625" t="str">
            <v>3335-2024</v>
          </cell>
          <cell r="D3625" t="str">
            <v>SOCIEDAD DE AUTORES Y COMPOSITORES DE COLOMBIA - SAYCO</v>
          </cell>
          <cell r="E3625" t="str">
            <v>SOCIEDAD DE AUTORES Y COMPOSITORES DE COLOMBIA</v>
          </cell>
          <cell r="F3625" t="str">
            <v>NIT</v>
          </cell>
          <cell r="G3625">
            <v>860006810</v>
          </cell>
          <cell r="H3625">
            <v>860006810</v>
          </cell>
          <cell r="I3625">
            <v>7</v>
          </cell>
          <cell r="J3625" t="str">
            <v>1 Contratista</v>
          </cell>
          <cell r="K3625" t="str">
            <v>Jurídica</v>
          </cell>
          <cell r="L3625" t="str">
            <v>2 Jurídica</v>
          </cell>
          <cell r="M3625" t="str">
            <v>2 Privada (1)</v>
          </cell>
          <cell r="N3625" t="str">
            <v>3 Privadas (2)</v>
          </cell>
          <cell r="O3625" t="str">
            <v>1 Nacional</v>
          </cell>
          <cell r="P3625" t="str">
            <v>CALLE 95 11 - 31</v>
          </cell>
          <cell r="Q3625" t="str">
            <v>3 3. Único Contratista</v>
          </cell>
          <cell r="R3625" t="str">
            <v>MASCULINO</v>
          </cell>
          <cell r="S3625">
            <v>22862</v>
          </cell>
          <cell r="T3625" t="str">
            <v>uridica@sayco.org</v>
          </cell>
          <cell r="U3625">
            <v>79284117</v>
          </cell>
          <cell r="V3625" t="str">
            <v>CÉSAR AUGUSTO AHUMADA AVENDAÑO</v>
          </cell>
        </row>
        <row r="3626">
          <cell r="C3626" t="str">
            <v>3329-2024</v>
          </cell>
          <cell r="D3626" t="str">
            <v>MANUEL FERNANDO CASTILLA GUZMAN</v>
          </cell>
          <cell r="E3626" t="str">
            <v>MANUEL FERNANDO CASTILLA GUZMAN</v>
          </cell>
          <cell r="F3626" t="str">
            <v>Cédula de Ciudadania</v>
          </cell>
          <cell r="G3626">
            <v>1016042292</v>
          </cell>
          <cell r="H3626">
            <v>1016042292</v>
          </cell>
          <cell r="I3626">
            <v>3</v>
          </cell>
          <cell r="J3626" t="str">
            <v>1 Contratista</v>
          </cell>
          <cell r="K3626" t="e">
            <v>#N/A</v>
          </cell>
          <cell r="L3626" t="str">
            <v>1 Natural</v>
          </cell>
          <cell r="M3626" t="str">
            <v>3 Pública (2-3)</v>
          </cell>
          <cell r="N3626" t="str">
            <v>4 Persona Natural (2)</v>
          </cell>
          <cell r="O3626" t="str">
            <v>1 Nacional</v>
          </cell>
          <cell r="P3626" t="str">
            <v>Calle 6B # 80B- 85</v>
          </cell>
          <cell r="Q3626" t="str">
            <v>3 3. Único Contratista</v>
          </cell>
          <cell r="R3626" t="str">
            <v>MASCULINO</v>
          </cell>
          <cell r="S3626">
            <v>33640</v>
          </cell>
          <cell r="T3626" t="str">
            <v>mcastilla69@gmail.com</v>
          </cell>
          <cell r="U3626">
            <v>1016042292</v>
          </cell>
          <cell r="V3626" t="str">
            <v>MANUEL FERNANDO CASTILLA GUZMAN</v>
          </cell>
        </row>
        <row r="3627">
          <cell r="C3627" t="str">
            <v>3334-2024</v>
          </cell>
          <cell r="D3627" t="str">
            <v>MONICA MARCELA GONZALEZ BUITRAGO</v>
          </cell>
          <cell r="E3627" t="str">
            <v>MONICA MARCELA GONZALEZ BUITRAGO</v>
          </cell>
          <cell r="F3627" t="str">
            <v>Cédula de Ciudadania</v>
          </cell>
          <cell r="G3627">
            <v>1085182635</v>
          </cell>
          <cell r="H3627">
            <v>1085182635</v>
          </cell>
          <cell r="I3627">
            <v>7</v>
          </cell>
          <cell r="J3627" t="str">
            <v>1 Contratista</v>
          </cell>
          <cell r="K3627" t="str">
            <v>Natural</v>
          </cell>
          <cell r="L3627" t="str">
            <v>1 Natural</v>
          </cell>
          <cell r="M3627" t="str">
            <v>3 Pública (2-3)</v>
          </cell>
          <cell r="N3627" t="str">
            <v>4 Persona Natural (2)</v>
          </cell>
          <cell r="O3627" t="str">
            <v>1 Nacional</v>
          </cell>
          <cell r="P3627" t="str">
            <v>Calle 24 sur #1-82</v>
          </cell>
          <cell r="Q3627" t="str">
            <v>3 3. Único Contratista</v>
          </cell>
          <cell r="R3627" t="str">
            <v>FEMENINO</v>
          </cell>
          <cell r="S3627">
            <v>36260</v>
          </cell>
          <cell r="T3627" t="str">
            <v>monicagonzalezbuitrago@gmail.com</v>
          </cell>
          <cell r="U3627">
            <v>1085182635</v>
          </cell>
          <cell r="V3627" t="str">
            <v>MONICA MARCELA GONZALEZ BUITRAGO</v>
          </cell>
        </row>
        <row r="3628">
          <cell r="C3628" t="str">
            <v>3333-2024</v>
          </cell>
          <cell r="D3628" t="str">
            <v>PAOLA ANDREA CORTES BAREÑO</v>
          </cell>
          <cell r="E3628" t="str">
            <v>PAOLA ANDREA CORTES BAREÑO</v>
          </cell>
          <cell r="F3628" t="str">
            <v>Cédula de Ciudadania</v>
          </cell>
          <cell r="G3628">
            <v>52979999</v>
          </cell>
          <cell r="H3628">
            <v>52979999</v>
          </cell>
          <cell r="I3628">
            <v>3</v>
          </cell>
          <cell r="J3628" t="str">
            <v>1 Contratista</v>
          </cell>
          <cell r="K3628" t="e">
            <v>#N/A</v>
          </cell>
          <cell r="L3628" t="str">
            <v>1 Natural</v>
          </cell>
          <cell r="M3628" t="str">
            <v>3 Pública (2-3)</v>
          </cell>
          <cell r="N3628" t="str">
            <v>4 Persona Natural (2)</v>
          </cell>
          <cell r="O3628" t="str">
            <v>1 Nacional</v>
          </cell>
          <cell r="P3628" t="str">
            <v>KR 10016A 16 TO 6</v>
          </cell>
          <cell r="Q3628" t="str">
            <v>3 3. Único Contratista</v>
          </cell>
          <cell r="R3628" t="str">
            <v>FEMENINO</v>
          </cell>
          <cell r="S3628">
            <v>30242</v>
          </cell>
          <cell r="T3628" t="str">
            <v>paolacoba@hotmail.com</v>
          </cell>
          <cell r="U3628">
            <v>52979999</v>
          </cell>
          <cell r="V3628" t="str">
            <v>PAOLA ANDREA CORTES BAREÑO</v>
          </cell>
        </row>
        <row r="3629">
          <cell r="C3629" t="str">
            <v>3332-2024</v>
          </cell>
          <cell r="D3629" t="str">
            <v>NELSON JAVIER SALAMANCA SUAREZ</v>
          </cell>
          <cell r="E3629" t="str">
            <v>NELSON JAVIER SALAMANCA SUAREZ</v>
          </cell>
          <cell r="F3629" t="str">
            <v>Cédula de Ciudadania</v>
          </cell>
          <cell r="G3629">
            <v>79889086</v>
          </cell>
          <cell r="H3629">
            <v>79889086</v>
          </cell>
          <cell r="I3629">
            <v>6</v>
          </cell>
          <cell r="J3629" t="str">
            <v>1 Contratista</v>
          </cell>
          <cell r="K3629" t="e">
            <v>#N/A</v>
          </cell>
          <cell r="L3629" t="str">
            <v>1 Natural</v>
          </cell>
          <cell r="M3629" t="str">
            <v>3 Pública (2-3)</v>
          </cell>
          <cell r="N3629" t="str">
            <v>4 Persona Natural (2)</v>
          </cell>
          <cell r="O3629" t="str">
            <v>1 Nacional</v>
          </cell>
          <cell r="P3629" t="str">
            <v>Cra 111 A #88 B 51 Int 2 Apto 101</v>
          </cell>
          <cell r="Q3629" t="str">
            <v>3 3. Único Contratista</v>
          </cell>
          <cell r="R3629" t="str">
            <v>MASCULINO</v>
          </cell>
          <cell r="S3629">
            <v>28775</v>
          </cell>
          <cell r="T3629" t="str">
            <v>nelsonjavier.salamanca@gmail.com</v>
          </cell>
          <cell r="U3629">
            <v>79889086</v>
          </cell>
          <cell r="V3629" t="str">
            <v>NELSON JAVIER SALAMANCA SUAREZ</v>
          </cell>
        </row>
        <row r="3630">
          <cell r="C3630" t="str">
            <v>3328-2024</v>
          </cell>
          <cell r="D3630" t="str">
            <v>CARMEN YADIRA VALENCIA MENA</v>
          </cell>
          <cell r="E3630" t="str">
            <v>CARMEN YADIRA VALENCIA MENA</v>
          </cell>
          <cell r="F3630" t="str">
            <v>Cédula de Ciudadania</v>
          </cell>
          <cell r="G3630">
            <v>1012388602</v>
          </cell>
          <cell r="H3630">
            <v>1012388602</v>
          </cell>
          <cell r="I3630">
            <v>4</v>
          </cell>
          <cell r="J3630" t="str">
            <v>1 Contratista</v>
          </cell>
          <cell r="K3630" t="e">
            <v>#N/A</v>
          </cell>
          <cell r="L3630" t="str">
            <v>1 Natural</v>
          </cell>
          <cell r="M3630" t="str">
            <v>3 Pública (2-3)</v>
          </cell>
          <cell r="N3630" t="str">
            <v>4 Persona Natural (2)</v>
          </cell>
          <cell r="O3630" t="str">
            <v>1 Nacional</v>
          </cell>
          <cell r="P3630" t="str">
            <v>DG 73 H 94 35 SUR</v>
          </cell>
          <cell r="Q3630" t="str">
            <v>3 3. Único Contratista</v>
          </cell>
          <cell r="R3630" t="str">
            <v>FEMENINO</v>
          </cell>
          <cell r="S3630">
            <v>33708</v>
          </cell>
          <cell r="T3630" t="str">
            <v>yadii-20@hotmail.es</v>
          </cell>
          <cell r="U3630">
            <v>1012388602</v>
          </cell>
          <cell r="V3630" t="str">
            <v>CARMEN YADIRA VALENCIA MENA</v>
          </cell>
        </row>
        <row r="3631">
          <cell r="C3631" t="str">
            <v>3324-2024</v>
          </cell>
          <cell r="D3631" t="str">
            <v>SANDY LORENA ROJAS MORA</v>
          </cell>
          <cell r="E3631" t="str">
            <v>SANDY LORENA ROJAS MORA</v>
          </cell>
          <cell r="F3631" t="str">
            <v>Cédula de Ciudadania</v>
          </cell>
          <cell r="G3631">
            <v>1022364701</v>
          </cell>
          <cell r="H3631">
            <v>1022364701</v>
          </cell>
          <cell r="I3631">
            <v>8</v>
          </cell>
          <cell r="J3631" t="str">
            <v>1 Contratista</v>
          </cell>
          <cell r="K3631" t="e">
            <v>#N/A</v>
          </cell>
          <cell r="L3631" t="str">
            <v>1 Natural</v>
          </cell>
          <cell r="M3631" t="str">
            <v>3 Pública (2-3)</v>
          </cell>
          <cell r="N3631" t="str">
            <v>4 Persona Natural (2)</v>
          </cell>
          <cell r="O3631" t="str">
            <v>1 Nacional</v>
          </cell>
          <cell r="P3631" t="str">
            <v>Cra 78# 16d-71</v>
          </cell>
          <cell r="Q3631" t="str">
            <v>3 3. Único Contratista</v>
          </cell>
          <cell r="R3631" t="str">
            <v>FEMENINO</v>
          </cell>
          <cell r="S3631">
            <v>33141</v>
          </cell>
          <cell r="T3631" t="str">
            <v>lore09252@gmail.com</v>
          </cell>
          <cell r="U3631">
            <v>1022364701</v>
          </cell>
          <cell r="V3631" t="str">
            <v>SANDY LORENA ROJAS MORA</v>
          </cell>
        </row>
        <row r="3632">
          <cell r="C3632" t="str">
            <v>3323-2024</v>
          </cell>
          <cell r="D3632" t="str">
            <v>SANDRA MILENA GONZALEZ GARCIA</v>
          </cell>
          <cell r="E3632" t="str">
            <v>SANDRA MILENA GONZALEZ GARCIA</v>
          </cell>
          <cell r="F3632" t="str">
            <v>Cédula de Ciudadania</v>
          </cell>
          <cell r="G3632">
            <v>1233691792</v>
          </cell>
          <cell r="H3632">
            <v>1233691792</v>
          </cell>
          <cell r="I3632">
            <v>5</v>
          </cell>
          <cell r="J3632" t="str">
            <v>1 Contratista</v>
          </cell>
          <cell r="K3632" t="e">
            <v>#N/A</v>
          </cell>
          <cell r="L3632" t="str">
            <v>1 Natural</v>
          </cell>
          <cell r="M3632" t="str">
            <v>3 Pública (2-3)</v>
          </cell>
          <cell r="N3632" t="str">
            <v>4 Persona Natural (2)</v>
          </cell>
          <cell r="O3632" t="str">
            <v>1 Nacional</v>
          </cell>
          <cell r="P3632" t="str">
            <v>carrera 115 d n 69-18</v>
          </cell>
          <cell r="Q3632" t="str">
            <v>3 3. Único Contratista</v>
          </cell>
          <cell r="R3632" t="str">
            <v>FEMENINO</v>
          </cell>
          <cell r="S3632">
            <v>36052</v>
          </cell>
          <cell r="T3632" t="str">
            <v>sandra.milgonzalez0914@gmail.com</v>
          </cell>
          <cell r="U3632">
            <v>1233691792</v>
          </cell>
          <cell r="V3632" t="str">
            <v>SANDRA MILENA GONZALEZ GARCIA</v>
          </cell>
        </row>
        <row r="3633">
          <cell r="C3633" t="str">
            <v>3317-2024</v>
          </cell>
          <cell r="D3633" t="str">
            <v>ANGELICA MARIA FONSECA ALFONSO</v>
          </cell>
          <cell r="E3633" t="str">
            <v>ANGELICA MARIA FONSECA ALFONSO</v>
          </cell>
          <cell r="F3633" t="str">
            <v>Cédula de Ciudadania</v>
          </cell>
          <cell r="G3633">
            <v>1032398495</v>
          </cell>
          <cell r="H3633">
            <v>1032398495</v>
          </cell>
          <cell r="I3633">
            <v>8</v>
          </cell>
          <cell r="J3633" t="str">
            <v>1 Contratista</v>
          </cell>
          <cell r="K3633" t="e">
            <v>#N/A</v>
          </cell>
          <cell r="L3633" t="str">
            <v>1 Natural</v>
          </cell>
          <cell r="M3633" t="str">
            <v>3 Pública (2-3)</v>
          </cell>
          <cell r="N3633" t="str">
            <v>4 Persona Natural (2)</v>
          </cell>
          <cell r="O3633" t="str">
            <v>1 Nacional</v>
          </cell>
          <cell r="P3633" t="str">
            <v>Cra 6 a No 14 - 44 sur Torre 1 apto 704</v>
          </cell>
          <cell r="Q3633" t="str">
            <v>3 3. Único Contratista</v>
          </cell>
          <cell r="R3633" t="str">
            <v>FEMENINO</v>
          </cell>
          <cell r="S3633">
            <v>32024</v>
          </cell>
          <cell r="T3633" t="str">
            <v>angelicamaria.fonsecaa@gmail.com</v>
          </cell>
          <cell r="U3633">
            <v>1032398495</v>
          </cell>
          <cell r="V3633" t="str">
            <v>ANGELICA MARIA FONSECA ALFONSO</v>
          </cell>
        </row>
        <row r="3634">
          <cell r="C3634" t="str">
            <v>3330-2024</v>
          </cell>
          <cell r="D3634" t="str">
            <v>ANDRES MAURICIO AROS ALVARADO</v>
          </cell>
          <cell r="E3634" t="str">
            <v>ANDRES MAURICIO AROS ALVARADO</v>
          </cell>
          <cell r="F3634" t="str">
            <v>Cédula de Ciudadania</v>
          </cell>
          <cell r="G3634">
            <v>80170868</v>
          </cell>
          <cell r="H3634">
            <v>80170868</v>
          </cell>
          <cell r="I3634">
            <v>5</v>
          </cell>
          <cell r="J3634" t="str">
            <v>1 Contratista</v>
          </cell>
          <cell r="K3634" t="e">
            <v>#N/A</v>
          </cell>
          <cell r="L3634" t="str">
            <v>1 Natural</v>
          </cell>
          <cell r="M3634" t="str">
            <v>3 Pública (2-3)</v>
          </cell>
          <cell r="N3634" t="str">
            <v>4 Persona Natural (2)</v>
          </cell>
          <cell r="O3634" t="str">
            <v>1 Nacional</v>
          </cell>
          <cell r="P3634" t="str">
            <v>Calle 12 sur No. 3 a - 40 Apto. 103</v>
          </cell>
          <cell r="Q3634" t="str">
            <v>3 3. Único Contratista</v>
          </cell>
          <cell r="R3634" t="str">
            <v>MASCULINO</v>
          </cell>
          <cell r="S3634">
            <v>29998</v>
          </cell>
          <cell r="T3634" t="str">
            <v>androsmalv30@gmail.com</v>
          </cell>
          <cell r="U3634">
            <v>80170868</v>
          </cell>
          <cell r="V3634" t="str">
            <v>ANDRES MAURICIO AROS ALVARADO</v>
          </cell>
        </row>
        <row r="3635">
          <cell r="C3635" t="str">
            <v>3327-2024</v>
          </cell>
          <cell r="D3635" t="str">
            <v>MARIAPAZ CARDENAS PEDRAZA</v>
          </cell>
          <cell r="E3635" t="str">
            <v>MARIAPAZ CARDENAS PEDRAZA</v>
          </cell>
          <cell r="F3635" t="str">
            <v>Cédula de Ciudadania</v>
          </cell>
          <cell r="G3635">
            <v>1070020268</v>
          </cell>
          <cell r="H3635">
            <v>1070020268</v>
          </cell>
          <cell r="I3635">
            <v>8</v>
          </cell>
          <cell r="J3635" t="str">
            <v>1 Contratista</v>
          </cell>
          <cell r="K3635" t="e">
            <v>#N/A</v>
          </cell>
          <cell r="L3635" t="str">
            <v>1 Natural</v>
          </cell>
          <cell r="M3635" t="str">
            <v>3 Pública (2-3)</v>
          </cell>
          <cell r="N3635" t="str">
            <v>4 Persona Natural (2)</v>
          </cell>
          <cell r="O3635" t="str">
            <v>1 Nacional</v>
          </cell>
          <cell r="P3635" t="str">
            <v xml:space="preserve">CL 159 56 75
</v>
          </cell>
          <cell r="Q3635" t="str">
            <v>3 3. Único Contratista</v>
          </cell>
          <cell r="R3635" t="str">
            <v>FEMENINO</v>
          </cell>
          <cell r="S3635">
            <v>35814</v>
          </cell>
          <cell r="T3635" t="str">
            <v>mariapazcardenas@hotmail.com</v>
          </cell>
          <cell r="U3635">
            <v>1070020268</v>
          </cell>
          <cell r="V3635" t="str">
            <v>MARIAPAZ CARDENAS PEDRAZA</v>
          </cell>
        </row>
        <row r="3636">
          <cell r="C3636" t="str">
            <v>3322-2024</v>
          </cell>
          <cell r="D3636" t="str">
            <v>JUAN SEBASTIAN OCHOA ROJAS</v>
          </cell>
          <cell r="E3636" t="str">
            <v>JUAN SEBASTIAN OCHOA ROJAS</v>
          </cell>
          <cell r="F3636" t="str">
            <v>Cédula de Ciudadania</v>
          </cell>
          <cell r="G3636">
            <v>1020730447</v>
          </cell>
          <cell r="H3636">
            <v>1020730447</v>
          </cell>
          <cell r="I3636">
            <v>4</v>
          </cell>
          <cell r="J3636" t="str">
            <v>1 Contratista</v>
          </cell>
          <cell r="K3636" t="e">
            <v>#N/A</v>
          </cell>
          <cell r="L3636" t="str">
            <v>1 Natural</v>
          </cell>
          <cell r="M3636" t="str">
            <v>3 Pública (2-3)</v>
          </cell>
          <cell r="N3636" t="str">
            <v>4 Persona Natural (2)</v>
          </cell>
          <cell r="O3636" t="str">
            <v>1 Nacional</v>
          </cell>
          <cell r="P3636" t="str">
            <v>av cra 72 #152b-90</v>
          </cell>
          <cell r="Q3636" t="str">
            <v>3 3. Único Contratista</v>
          </cell>
          <cell r="R3636" t="str">
            <v>MASCULINO</v>
          </cell>
          <cell r="S3636">
            <v>32105</v>
          </cell>
          <cell r="T3636" t="str">
            <v>sebastianochoa60@gmail.com</v>
          </cell>
          <cell r="U3636">
            <v>1020730447</v>
          </cell>
          <cell r="V3636" t="str">
            <v>JUAN SEBASTIAN OCHOA ROJAS</v>
          </cell>
        </row>
        <row r="3637">
          <cell r="C3637" t="str">
            <v>3331-2024</v>
          </cell>
          <cell r="D3637" t="str">
            <v>SONIA CAROLINA RICO JIMENEZ</v>
          </cell>
          <cell r="E3637" t="str">
            <v>SONIA CAROLINA RICO JIMENEZ</v>
          </cell>
          <cell r="F3637" t="str">
            <v>Cédula de Ciudadania</v>
          </cell>
          <cell r="G3637">
            <v>1016028687</v>
          </cell>
          <cell r="H3637">
            <v>1016028687</v>
          </cell>
          <cell r="I3637">
            <v>0</v>
          </cell>
          <cell r="J3637" t="str">
            <v>1 Contratista</v>
          </cell>
          <cell r="K3637" t="e">
            <v>#N/A</v>
          </cell>
          <cell r="L3637" t="str">
            <v>1 Natural</v>
          </cell>
          <cell r="M3637" t="str">
            <v>3 Pública (2-3)</v>
          </cell>
          <cell r="N3637" t="str">
            <v>4 Persona Natural (2)</v>
          </cell>
          <cell r="O3637" t="str">
            <v>1 Nacional</v>
          </cell>
          <cell r="P3637" t="str">
            <v>calle 22L # 123 A 35</v>
          </cell>
          <cell r="Q3637" t="str">
            <v>3 3. Único Contratista</v>
          </cell>
          <cell r="R3637" t="str">
            <v>FEMENINO</v>
          </cell>
          <cell r="S3637">
            <v>33115</v>
          </cell>
          <cell r="T3637" t="str">
            <v>soniarico@outlook.es</v>
          </cell>
          <cell r="U3637">
            <v>1016028687</v>
          </cell>
          <cell r="V3637" t="str">
            <v>SONIA CAROLINA RICO JIMENEZ</v>
          </cell>
        </row>
        <row r="3638">
          <cell r="C3638" t="str">
            <v>3315-2024</v>
          </cell>
          <cell r="D3638" t="str">
            <v>GISEL CAROLINA ARGUELLO RUEDA</v>
          </cell>
          <cell r="E3638" t="str">
            <v>GISEL CAROLINA ARGUELLO RUEDA</v>
          </cell>
          <cell r="F3638" t="str">
            <v>Cédula de Ciudadania</v>
          </cell>
          <cell r="G3638">
            <v>1019010631</v>
          </cell>
          <cell r="H3638">
            <v>1019010631</v>
          </cell>
          <cell r="I3638">
            <v>0</v>
          </cell>
          <cell r="J3638" t="str">
            <v>1 Contratista</v>
          </cell>
          <cell r="K3638" t="e">
            <v>#N/A</v>
          </cell>
          <cell r="L3638" t="str">
            <v>1 Natural</v>
          </cell>
          <cell r="M3638" t="str">
            <v>3 Pública (2-3)</v>
          </cell>
          <cell r="N3638" t="str">
            <v>4 Persona Natural (2)</v>
          </cell>
          <cell r="O3638" t="str">
            <v>1 Nacional</v>
          </cell>
          <cell r="P3638" t="str">
            <v>AK 86 17 90</v>
          </cell>
          <cell r="Q3638" t="str">
            <v>3 3. Único Contratista</v>
          </cell>
          <cell r="R3638" t="str">
            <v>FEMENINO</v>
          </cell>
          <cell r="S3638">
            <v>31722</v>
          </cell>
          <cell r="T3638" t="str">
            <v>gicaarguello@gmail.com</v>
          </cell>
          <cell r="U3638">
            <v>1019010631</v>
          </cell>
          <cell r="V3638" t="str">
            <v>GISEL CAROLINA ARGUELLO RUEDA</v>
          </cell>
        </row>
        <row r="3639">
          <cell r="C3639" t="str">
            <v>3326-2024</v>
          </cell>
          <cell r="D3639" t="str">
            <v>JUAN DANIEL BURBANO TORRES</v>
          </cell>
          <cell r="E3639" t="str">
            <v>JUAN DANIEL BURBANO TORRES</v>
          </cell>
          <cell r="F3639" t="str">
            <v>Cédula de Ciudadania</v>
          </cell>
          <cell r="G3639">
            <v>1013676319</v>
          </cell>
          <cell r="H3639">
            <v>1013676319</v>
          </cell>
          <cell r="I3639">
            <v>3</v>
          </cell>
          <cell r="J3639" t="str">
            <v>1 Contratista</v>
          </cell>
          <cell r="K3639" t="e">
            <v>#N/A</v>
          </cell>
          <cell r="L3639" t="str">
            <v>1 Natural</v>
          </cell>
          <cell r="M3639" t="str">
            <v>3 Pública (2-3)</v>
          </cell>
          <cell r="N3639" t="str">
            <v>4 Persona Natural (2)</v>
          </cell>
          <cell r="O3639" t="str">
            <v>1 Nacional</v>
          </cell>
          <cell r="P3639" t="str">
            <v>Calle 10 B #2-22 Sur Facatativá, Cundinamarca</v>
          </cell>
          <cell r="Q3639" t="str">
            <v>3 3. Único Contratista</v>
          </cell>
          <cell r="R3639" t="str">
            <v>MASCULINO</v>
          </cell>
          <cell r="S3639">
            <v>35646</v>
          </cell>
          <cell r="T3639" t="str">
            <v>Barbazul.ba@gmail.com</v>
          </cell>
          <cell r="U3639">
            <v>1013676319</v>
          </cell>
          <cell r="V3639" t="str">
            <v>JUAN DANIEL BURBANO TORRES</v>
          </cell>
        </row>
        <row r="3640">
          <cell r="C3640" t="str">
            <v>3325-2024</v>
          </cell>
          <cell r="D3640" t="str">
            <v>CONSTANZA MEDINA DIAZ</v>
          </cell>
          <cell r="E3640" t="str">
            <v>CONSTANZA MEDINA DIAZ</v>
          </cell>
          <cell r="F3640" t="str">
            <v>Cédula de Ciudadania</v>
          </cell>
          <cell r="G3640">
            <v>53166489</v>
          </cell>
          <cell r="H3640">
            <v>53166489</v>
          </cell>
          <cell r="I3640">
            <v>3</v>
          </cell>
          <cell r="J3640" t="str">
            <v>1 Contratista</v>
          </cell>
          <cell r="K3640">
            <v>0</v>
          </cell>
          <cell r="L3640" t="str">
            <v>1 Natural</v>
          </cell>
          <cell r="M3640" t="str">
            <v>3 Pública (2-3)</v>
          </cell>
          <cell r="N3640" t="str">
            <v>4 Persona Natural (2)</v>
          </cell>
          <cell r="O3640" t="str">
            <v>1 Nacional</v>
          </cell>
          <cell r="P3640" t="str">
            <v>carrera 4 # 18-03 apto 904</v>
          </cell>
          <cell r="Q3640" t="str">
            <v>3 3. Único Contratista</v>
          </cell>
          <cell r="R3640" t="str">
            <v>FEMENINO</v>
          </cell>
          <cell r="S3640">
            <v>31288</v>
          </cell>
          <cell r="T3640" t="str">
            <v>connyproduce@gmail.com</v>
          </cell>
          <cell r="U3640">
            <v>53166489</v>
          </cell>
          <cell r="V3640" t="str">
            <v>CONSTANZA MEDINA DIAZ</v>
          </cell>
        </row>
        <row r="3641">
          <cell r="C3641" t="str">
            <v>3316-2024</v>
          </cell>
          <cell r="D3641" t="str">
            <v>JAIRO ANDRES LUGO BATECA</v>
          </cell>
          <cell r="E3641" t="str">
            <v>JAIRO ANDRES LUGO BATECA</v>
          </cell>
          <cell r="F3641" t="str">
            <v>Cédula de Ciudadania</v>
          </cell>
          <cell r="G3641">
            <v>1019055993</v>
          </cell>
          <cell r="H3641">
            <v>1019055993</v>
          </cell>
          <cell r="I3641">
            <v>5</v>
          </cell>
          <cell r="J3641" t="str">
            <v>1 Contratista</v>
          </cell>
          <cell r="K3641" t="str">
            <v>Natural</v>
          </cell>
          <cell r="L3641" t="str">
            <v>1 Natural</v>
          </cell>
          <cell r="M3641" t="str">
            <v>3 Pública (2-3)</v>
          </cell>
          <cell r="N3641" t="str">
            <v>4 Persona Natural (2)</v>
          </cell>
          <cell r="O3641" t="str">
            <v>1 Nacional</v>
          </cell>
          <cell r="P3641" t="str">
            <v>carrera 108a num 136-07</v>
          </cell>
          <cell r="Q3641" t="str">
            <v>3 3. Único Contratista</v>
          </cell>
          <cell r="R3641" t="str">
            <v>MASCULINO</v>
          </cell>
          <cell r="S3641">
            <v>33250</v>
          </cell>
          <cell r="T3641" t="str">
            <v>andreslugo91@gmail.com</v>
          </cell>
          <cell r="U3641">
            <v>1019055993</v>
          </cell>
          <cell r="V3641" t="str">
            <v>JAIRO ANDRES LUGO BATECA</v>
          </cell>
        </row>
        <row r="3642">
          <cell r="C3642" t="str">
            <v>3318-2024</v>
          </cell>
          <cell r="D3642" t="str">
            <v>LINA MARIA CHAPARRO PALACIOS</v>
          </cell>
          <cell r="E3642" t="str">
            <v>LINA MARIA CHAPARRO PALACIOS</v>
          </cell>
          <cell r="F3642" t="str">
            <v>Cédula de Ciudadania</v>
          </cell>
          <cell r="G3642">
            <v>1032440286</v>
          </cell>
          <cell r="H3642">
            <v>1032440286</v>
          </cell>
          <cell r="I3642">
            <v>4</v>
          </cell>
          <cell r="J3642" t="str">
            <v>1 Contratista</v>
          </cell>
          <cell r="K3642">
            <v>0</v>
          </cell>
          <cell r="L3642" t="str">
            <v>1 Natural</v>
          </cell>
          <cell r="M3642" t="str">
            <v>3 Pública (2-3)</v>
          </cell>
          <cell r="N3642" t="str">
            <v>4 Persona Natural (2)</v>
          </cell>
          <cell r="O3642" t="str">
            <v>1 Nacional</v>
          </cell>
          <cell r="P3642" t="str">
            <v>Cra 77 # 52 a - 67</v>
          </cell>
          <cell r="Q3642" t="str">
            <v>3 3. Único Contratista</v>
          </cell>
          <cell r="R3642" t="str">
            <v>FEMENINO</v>
          </cell>
          <cell r="S3642">
            <v>33168</v>
          </cell>
          <cell r="T3642" t="str">
            <v>limchpalacios@gmail.com</v>
          </cell>
          <cell r="U3642">
            <v>1032440286</v>
          </cell>
          <cell r="V3642" t="str">
            <v>LINA MARIA CHAPARRO PALACIOS</v>
          </cell>
        </row>
        <row r="3643">
          <cell r="C3643" t="str">
            <v>3321-2024</v>
          </cell>
          <cell r="D3643" t="str">
            <v>ANGELICA YINETH CARRIZOSA HERNANDEZ</v>
          </cell>
          <cell r="E3643" t="str">
            <v>ANGELICA YINETH CARRIZOSA HERNANDEZ</v>
          </cell>
          <cell r="F3643" t="str">
            <v>Cédula de Ciudadania</v>
          </cell>
          <cell r="G3643">
            <v>1073230245</v>
          </cell>
          <cell r="H3643">
            <v>1073230245</v>
          </cell>
          <cell r="I3643">
            <v>0</v>
          </cell>
          <cell r="J3643" t="str">
            <v>1 Contratista</v>
          </cell>
          <cell r="K3643">
            <v>0</v>
          </cell>
          <cell r="L3643" t="str">
            <v>1 Natural</v>
          </cell>
          <cell r="M3643" t="str">
            <v>3 Pública (2-3)</v>
          </cell>
          <cell r="N3643" t="str">
            <v>4 Persona Natural (2)</v>
          </cell>
          <cell r="O3643" t="str">
            <v>1 Nacional</v>
          </cell>
          <cell r="P3643" t="str">
            <v>Carrera 18a # 9d 01</v>
          </cell>
          <cell r="Q3643" t="str">
            <v>3 3. Único Contratista</v>
          </cell>
          <cell r="R3643" t="str">
            <v>FEMENINO</v>
          </cell>
          <cell r="S3643">
            <v>31525</v>
          </cell>
          <cell r="T3643" t="str">
            <v>angelicarrizosa@hotmail.com</v>
          </cell>
          <cell r="U3643">
            <v>1073230245</v>
          </cell>
          <cell r="V3643" t="str">
            <v>ANGELICA YINETH CARRIZOSA HERNANDEZ</v>
          </cell>
        </row>
        <row r="3644">
          <cell r="C3644" t="str">
            <v>3314-2024</v>
          </cell>
          <cell r="D3644" t="str">
            <v>NATALIA DEL PILAR GOMEZ MACHADO</v>
          </cell>
          <cell r="E3644" t="str">
            <v>NATALIA DEL PILAR GOMEZ MACHADO</v>
          </cell>
          <cell r="F3644" t="str">
            <v>Cédula de Ciudadania</v>
          </cell>
          <cell r="G3644">
            <v>1018493186</v>
          </cell>
          <cell r="H3644">
            <v>1018493186</v>
          </cell>
          <cell r="I3644">
            <v>2</v>
          </cell>
          <cell r="J3644" t="str">
            <v>1 Contratista</v>
          </cell>
          <cell r="K3644" t="str">
            <v>Natural</v>
          </cell>
          <cell r="L3644" t="str">
            <v>1 Natural</v>
          </cell>
          <cell r="M3644" t="str">
            <v>3 Pública (2-3)</v>
          </cell>
          <cell r="N3644" t="str">
            <v>4 Persona Natural (2)</v>
          </cell>
          <cell r="O3644" t="str">
            <v>1 Nacional</v>
          </cell>
          <cell r="P3644" t="str">
            <v>cra73i #60 A 38 sur</v>
          </cell>
          <cell r="Q3644" t="str">
            <v>3 3. Único Contratista</v>
          </cell>
          <cell r="R3644" t="str">
            <v>FEMENINO</v>
          </cell>
          <cell r="S3644">
            <v>35496</v>
          </cell>
          <cell r="T3644" t="str">
            <v>nataliagomezm97@gmail.com</v>
          </cell>
          <cell r="U3644">
            <v>1018493186</v>
          </cell>
          <cell r="V3644" t="str">
            <v>NATALIA DEL PILAR GOMEZ MACHADO</v>
          </cell>
        </row>
        <row r="3645">
          <cell r="C3645" t="str">
            <v>3319-2024</v>
          </cell>
          <cell r="D3645" t="str">
            <v>MONICA PATRICIA RODRIGUEZ MARTINEZ</v>
          </cell>
          <cell r="E3645" t="str">
            <v>MONICA PATRICIA RODRIGUEZ MARTINEZ</v>
          </cell>
          <cell r="F3645" t="str">
            <v>Cédula de Ciudadania</v>
          </cell>
          <cell r="G3645">
            <v>1010193270</v>
          </cell>
          <cell r="H3645">
            <v>1010193270</v>
          </cell>
          <cell r="I3645">
            <v>7</v>
          </cell>
          <cell r="J3645" t="str">
            <v>1 Contratista</v>
          </cell>
          <cell r="K3645">
            <v>0</v>
          </cell>
          <cell r="L3645" t="str">
            <v>1 Natural</v>
          </cell>
          <cell r="M3645" t="str">
            <v>3 Pública (2-3)</v>
          </cell>
          <cell r="N3645" t="str">
            <v>4 Persona Natural (2)</v>
          </cell>
          <cell r="O3645" t="str">
            <v>1 Nacional</v>
          </cell>
          <cell r="P3645" t="str">
            <v>Dg 4b 39b 90 apto 309 int 1</v>
          </cell>
          <cell r="Q3645" t="str">
            <v>3 3. Único Contratista</v>
          </cell>
          <cell r="R3645" t="str">
            <v>FEMENINO</v>
          </cell>
          <cell r="S3645">
            <v>33030</v>
          </cell>
          <cell r="T3645" t="str">
            <v>monicartista13@gmail.com</v>
          </cell>
          <cell r="U3645">
            <v>1010193270</v>
          </cell>
          <cell r="V3645" t="str">
            <v>MONICA PATRICIA RODRIGUEZ MARTINEZ</v>
          </cell>
        </row>
        <row r="3646">
          <cell r="C3646" t="str">
            <v>3320-2024</v>
          </cell>
          <cell r="D3646" t="str">
            <v>FRANCY BIVIANA OSPINA MORA</v>
          </cell>
          <cell r="E3646" t="str">
            <v>FRANCY BIVIANA OSPINA MORA</v>
          </cell>
          <cell r="F3646" t="str">
            <v>Cédula de Ciudadania</v>
          </cell>
          <cell r="G3646">
            <v>1013636998</v>
          </cell>
          <cell r="H3646">
            <v>1013636998</v>
          </cell>
          <cell r="I3646">
            <v>3</v>
          </cell>
          <cell r="J3646" t="str">
            <v>1 Contratista</v>
          </cell>
          <cell r="K3646">
            <v>0</v>
          </cell>
          <cell r="L3646" t="str">
            <v>1 Natural</v>
          </cell>
          <cell r="M3646" t="str">
            <v>3 Pública (2-3)</v>
          </cell>
          <cell r="N3646" t="str">
            <v>4 Persona Natural (2)</v>
          </cell>
          <cell r="O3646" t="str">
            <v>1 Nacional</v>
          </cell>
          <cell r="P3646" t="str">
            <v>Cra 12 5-39 sur</v>
          </cell>
          <cell r="Q3646" t="str">
            <v>3 3. Único Contratista</v>
          </cell>
          <cell r="R3646" t="str">
            <v>FEMENINO</v>
          </cell>
          <cell r="S3646">
            <v>33934</v>
          </cell>
          <cell r="T3646" t="str">
            <v>francy.ospinamora@gmail.com</v>
          </cell>
          <cell r="U3646">
            <v>1013636998</v>
          </cell>
          <cell r="V3646" t="str">
            <v>FRANCY BIVIANA OSPINA MORA</v>
          </cell>
        </row>
        <row r="3647">
          <cell r="C3647" t="str">
            <v>3310-2024</v>
          </cell>
          <cell r="D3647" t="str">
            <v>ELIANA DEL CARMEN ZUMAQUE GOMEZ</v>
          </cell>
          <cell r="E3647" t="str">
            <v>ELIANA DEL CARMEN ZUMAQUE GOMEZ</v>
          </cell>
          <cell r="F3647" t="str">
            <v>Cédula de Ciudadania</v>
          </cell>
          <cell r="G3647">
            <v>51999792</v>
          </cell>
          <cell r="H3647">
            <v>51999792</v>
          </cell>
          <cell r="I3647">
            <v>8</v>
          </cell>
          <cell r="J3647" t="str">
            <v>1 Contratista</v>
          </cell>
          <cell r="K3647">
            <v>0</v>
          </cell>
          <cell r="L3647" t="str">
            <v>1 Natural</v>
          </cell>
          <cell r="M3647" t="str">
            <v>3 Pública (2-3)</v>
          </cell>
          <cell r="N3647" t="str">
            <v>4 Persona Natural (2)</v>
          </cell>
          <cell r="O3647" t="str">
            <v>1 Nacional</v>
          </cell>
          <cell r="P3647" t="str">
            <v>Cra 17 # 145 A - 66</v>
          </cell>
          <cell r="Q3647" t="str">
            <v>3 3. Único Contratista</v>
          </cell>
          <cell r="R3647" t="str">
            <v>FEMENINO</v>
          </cell>
          <cell r="S3647">
            <v>25840</v>
          </cell>
          <cell r="T3647" t="str">
            <v>ezumaque@gmail.com</v>
          </cell>
          <cell r="U3647">
            <v>51999792</v>
          </cell>
          <cell r="V3647" t="str">
            <v>ELIANA DEL CARMEN ZUMAQUE GOMEZ</v>
          </cell>
        </row>
        <row r="3648">
          <cell r="C3648" t="str">
            <v>3313-2024</v>
          </cell>
          <cell r="D3648" t="str">
            <v>CLAUDIA MILENA MELO GUEVARA</v>
          </cell>
          <cell r="E3648" t="str">
            <v>CLAUDIA MILENA MELO GUEVARA</v>
          </cell>
          <cell r="F3648" t="str">
            <v>Cédula de Ciudadania</v>
          </cell>
          <cell r="G3648">
            <v>52532443</v>
          </cell>
          <cell r="H3648">
            <v>52532443</v>
          </cell>
          <cell r="I3648">
            <v>1</v>
          </cell>
          <cell r="J3648" t="str">
            <v>1 Contratista</v>
          </cell>
          <cell r="K3648">
            <v>0</v>
          </cell>
          <cell r="L3648" t="str">
            <v>1 Natural</v>
          </cell>
          <cell r="M3648" t="str">
            <v>3 Pública (2-3)</v>
          </cell>
          <cell r="N3648" t="str">
            <v>4 Persona Natural (2)</v>
          </cell>
          <cell r="O3648" t="str">
            <v>1 Nacional</v>
          </cell>
          <cell r="P3648" t="str">
            <v>CALLE 95 No. 71-31 t. 5 apto 203</v>
          </cell>
          <cell r="Q3648" t="str">
            <v>3 3. Único Contratista</v>
          </cell>
          <cell r="R3648" t="str">
            <v>FEMENINO</v>
          </cell>
          <cell r="S3648">
            <v>28650</v>
          </cell>
          <cell r="T3648" t="str">
            <v>clauditamelo5@gmail.com</v>
          </cell>
          <cell r="U3648">
            <v>52532443</v>
          </cell>
          <cell r="V3648" t="str">
            <v>CLAUDIA MILENA MELO GUEVARA</v>
          </cell>
        </row>
        <row r="3649">
          <cell r="C3649" t="str">
            <v>3311-2024</v>
          </cell>
          <cell r="D3649" t="str">
            <v>NATALIA HINCAPIE OSORIO</v>
          </cell>
          <cell r="E3649" t="str">
            <v xml:space="preserve">HINCAPIE	 OSORIO NATALIA </v>
          </cell>
          <cell r="F3649" t="str">
            <v>Cédula de Ciudadania</v>
          </cell>
          <cell r="G3649">
            <v>1010219071</v>
          </cell>
          <cell r="H3649">
            <v>1010219071</v>
          </cell>
          <cell r="I3649">
            <v>2</v>
          </cell>
          <cell r="J3649" t="str">
            <v>1 Contratista</v>
          </cell>
          <cell r="K3649">
            <v>0</v>
          </cell>
          <cell r="L3649" t="str">
            <v>1 Natural</v>
          </cell>
          <cell r="M3649" t="str">
            <v>3 Pública (2-3)</v>
          </cell>
          <cell r="N3649" t="str">
            <v>4 Persona Natural (2)</v>
          </cell>
          <cell r="O3649" t="str">
            <v>1 Nacional</v>
          </cell>
          <cell r="P3649" t="str">
            <v>CALLE A BIS SUR 9-23 TO 2 APA 201</v>
          </cell>
          <cell r="Q3649" t="str">
            <v>3 3. Único Contratista</v>
          </cell>
          <cell r="R3649" t="str">
            <v>FEMENINO</v>
          </cell>
          <cell r="S3649">
            <v>34697</v>
          </cell>
          <cell r="T3649" t="str">
            <v>nataliaosoriohincapie@gmail.com</v>
          </cell>
          <cell r="U3649">
            <v>1010219071</v>
          </cell>
          <cell r="V3649" t="str">
            <v>NATALIA HINCAPIE OSORIO</v>
          </cell>
        </row>
        <row r="3650">
          <cell r="C3650" t="str">
            <v>3312-2024</v>
          </cell>
          <cell r="D3650" t="str">
            <v>ALIX DAVID SERRANO GRISALES</v>
          </cell>
          <cell r="E3650" t="str">
            <v>ALIX DAVID SERRANO GRISALES</v>
          </cell>
          <cell r="F3650" t="str">
            <v>Cédula de Ciudadania</v>
          </cell>
          <cell r="G3650">
            <v>79825598</v>
          </cell>
          <cell r="H3650">
            <v>79825598</v>
          </cell>
          <cell r="I3650">
            <v>0</v>
          </cell>
          <cell r="J3650" t="str">
            <v>1 Contratista</v>
          </cell>
          <cell r="K3650">
            <v>0</v>
          </cell>
          <cell r="L3650" t="str">
            <v>1 Natural</v>
          </cell>
          <cell r="M3650" t="str">
            <v>3 Pública (2-3)</v>
          </cell>
          <cell r="N3650" t="str">
            <v>4 Persona Natural (2)</v>
          </cell>
          <cell r="O3650" t="str">
            <v>1 Nacional</v>
          </cell>
          <cell r="P3650" t="str">
            <v>Cr 73 I 62 G 39 sur Ap 102</v>
          </cell>
          <cell r="Q3650" t="str">
            <v>3 3. Único Contratista</v>
          </cell>
          <cell r="R3650" t="str">
            <v>MASCULINO</v>
          </cell>
          <cell r="S3650">
            <v>28416</v>
          </cell>
          <cell r="T3650" t="str">
            <v>alixdavid@gmail.com</v>
          </cell>
          <cell r="U3650">
            <v>79825598</v>
          </cell>
          <cell r="V3650" t="str">
            <v>ALIX DAVID SERRANO GRISALES</v>
          </cell>
        </row>
        <row r="3651">
          <cell r="C3651" t="str">
            <v>3309-2024</v>
          </cell>
          <cell r="D3651" t="str">
            <v>LAURA MARCELA PEREZ AGUILAR</v>
          </cell>
          <cell r="E3651" t="str">
            <v>LAURA MARCELA PEREZ AGUILAR</v>
          </cell>
          <cell r="F3651" t="str">
            <v>Cédula de Ciudadania</v>
          </cell>
          <cell r="G3651">
            <v>1016039941</v>
          </cell>
          <cell r="H3651">
            <v>1016039941</v>
          </cell>
          <cell r="I3651">
            <v>4</v>
          </cell>
          <cell r="J3651" t="str">
            <v>1 Contratista</v>
          </cell>
          <cell r="K3651">
            <v>0</v>
          </cell>
          <cell r="L3651" t="str">
            <v>1 Natural</v>
          </cell>
          <cell r="M3651" t="str">
            <v>3 Pública (2-3)</v>
          </cell>
          <cell r="N3651" t="str">
            <v>4 Persona Natural (2)</v>
          </cell>
          <cell r="O3651" t="str">
            <v>1 Nacional</v>
          </cell>
          <cell r="P3651" t="str">
            <v>Cra 104 No. 16i - 50</v>
          </cell>
          <cell r="Q3651" t="str">
            <v>3 3. Único Contratista</v>
          </cell>
          <cell r="R3651" t="str">
            <v>FEMENINO</v>
          </cell>
          <cell r="S3651">
            <v>33549</v>
          </cell>
          <cell r="T3651" t="str">
            <v>lauramarcela.perez@hotmail.com</v>
          </cell>
          <cell r="U3651">
            <v>1016039941</v>
          </cell>
          <cell r="V3651" t="str">
            <v>LAURA MARCELA PEREZ AGUILAR</v>
          </cell>
        </row>
        <row r="3652">
          <cell r="C3652" t="str">
            <v>3308-2024</v>
          </cell>
          <cell r="D3652" t="str">
            <v>Juan David Valderrama Oliveros</v>
          </cell>
          <cell r="E3652" t="str">
            <v>JUAN DAVID VALDERRAMA OLIVEROS</v>
          </cell>
          <cell r="F3652" t="str">
            <v>Cédula de Ciudadania</v>
          </cell>
          <cell r="G3652">
            <v>1018413883</v>
          </cell>
          <cell r="H3652">
            <v>1018413883</v>
          </cell>
          <cell r="I3652">
            <v>6</v>
          </cell>
          <cell r="J3652" t="str">
            <v>1 Contratista</v>
          </cell>
          <cell r="K3652">
            <v>0</v>
          </cell>
          <cell r="L3652" t="str">
            <v>1 Natural</v>
          </cell>
          <cell r="M3652" t="str">
            <v>3 Pública (2-3)</v>
          </cell>
          <cell r="N3652" t="str">
            <v>4 Persona Natural (2)</v>
          </cell>
          <cell r="O3652" t="str">
            <v>1 Nacional</v>
          </cell>
          <cell r="P3652" t="str">
            <v>TV 65 59 -35 SUR</v>
          </cell>
          <cell r="Q3652" t="str">
            <v>3 3. Único Contratista</v>
          </cell>
          <cell r="R3652" t="str">
            <v>MASCULINO</v>
          </cell>
          <cell r="S3652">
            <v>32085</v>
          </cell>
          <cell r="T3652" t="str">
            <v>juan.david.valderrama4@gmail.com</v>
          </cell>
          <cell r="U3652">
            <v>1018413883</v>
          </cell>
          <cell r="V3652" t="str">
            <v>JUAN DAVID VALDERRAMA</v>
          </cell>
        </row>
        <row r="3653">
          <cell r="C3653" t="str">
            <v>3299-2024</v>
          </cell>
          <cell r="D3653" t="str">
            <v>CESAR VILAR AMPLIFICACION PROFESIONAL SAS - C VILAR SAS</v>
          </cell>
          <cell r="E3653" t="str">
            <v>CESAR VILAR AMPLIFICACION PROFESIONAL SAS - C VILAR SAS</v>
          </cell>
          <cell r="F3653" t="str">
            <v>NIT</v>
          </cell>
          <cell r="G3653">
            <v>800187990</v>
          </cell>
          <cell r="H3653">
            <v>800187990</v>
          </cell>
          <cell r="I3653">
            <v>1</v>
          </cell>
          <cell r="J3653" t="str">
            <v>1 Contratista</v>
          </cell>
          <cell r="K3653" t="e">
            <v>#N/A</v>
          </cell>
          <cell r="L3653" t="str">
            <v>1 Natural</v>
          </cell>
          <cell r="M3653" t="str">
            <v>3 Pública (2-3)</v>
          </cell>
          <cell r="N3653" t="str">
            <v>4 Persona Natural (2)</v>
          </cell>
          <cell r="O3653" t="str">
            <v>1 Nacional</v>
          </cell>
          <cell r="P3653" t="str">
            <v>CL 152 20 59</v>
          </cell>
          <cell r="Q3653" t="str">
            <v>3 3. Único Contratista</v>
          </cell>
          <cell r="R3653" t="str">
            <v>MASCULINO</v>
          </cell>
          <cell r="S3653">
            <v>20844</v>
          </cell>
          <cell r="T3653" t="str">
            <v>comercial@cvilar.com</v>
          </cell>
          <cell r="U3653">
            <v>19270927</v>
          </cell>
          <cell r="V3653" t="str">
            <v>CESAR ANTONIO VILAR VESGA</v>
          </cell>
        </row>
        <row r="3654">
          <cell r="C3654" t="str">
            <v>3307-2024</v>
          </cell>
          <cell r="D3654" t="str">
            <v>CAMILO ANDRES AGUILAR IPIA</v>
          </cell>
          <cell r="E3654" t="str">
            <v>CAMILO ANDRES AGUILAR IPIA</v>
          </cell>
          <cell r="F3654" t="str">
            <v>Cédula de Ciudadania</v>
          </cell>
          <cell r="G3654">
            <v>1033696859</v>
          </cell>
          <cell r="H3654">
            <v>1033696859</v>
          </cell>
          <cell r="I3654">
            <v>7</v>
          </cell>
          <cell r="J3654" t="str">
            <v>1 Contratista</v>
          </cell>
          <cell r="K3654">
            <v>0</v>
          </cell>
          <cell r="L3654" t="str">
            <v>1 Natural</v>
          </cell>
          <cell r="M3654" t="str">
            <v>3 Pública (2-3)</v>
          </cell>
          <cell r="N3654" t="str">
            <v>4 Persona Natural (2)</v>
          </cell>
          <cell r="O3654" t="str">
            <v>1 Nacional</v>
          </cell>
          <cell r="P3654" t="str">
            <v>Diagonal 77B #129-70</v>
          </cell>
          <cell r="Q3654" t="str">
            <v>3 3. Único Contratista</v>
          </cell>
          <cell r="R3654" t="str">
            <v>MASCULINO</v>
          </cell>
          <cell r="S3654">
            <v>32299</v>
          </cell>
          <cell r="T3654" t="str">
            <v>caguilari@ucentral.edu.co</v>
          </cell>
          <cell r="U3654">
            <v>1033696859</v>
          </cell>
          <cell r="V3654" t="str">
            <v>CAMILO ANDRES AGUILAR IPIA</v>
          </cell>
        </row>
        <row r="3655">
          <cell r="C3655" t="str">
            <v>3305-2024</v>
          </cell>
          <cell r="D3655" t="str">
            <v>OLGA LUCIA ALDANA LATORRE</v>
          </cell>
          <cell r="E3655" t="str">
            <v>OLGA LUCIA ALDANA LATORRE</v>
          </cell>
          <cell r="F3655" t="str">
            <v>Cédula de Ciudadania</v>
          </cell>
          <cell r="G3655">
            <v>1022359999</v>
          </cell>
          <cell r="H3655">
            <v>1022359999</v>
          </cell>
          <cell r="I3655">
            <v>5</v>
          </cell>
          <cell r="J3655" t="str">
            <v>1 Contratista</v>
          </cell>
          <cell r="K3655">
            <v>0</v>
          </cell>
          <cell r="L3655" t="str">
            <v>1 Natural</v>
          </cell>
          <cell r="M3655" t="str">
            <v>3 Pública (2-3)</v>
          </cell>
          <cell r="N3655" t="str">
            <v>4 Persona Natural (2)</v>
          </cell>
          <cell r="O3655" t="str">
            <v>1 Nacional</v>
          </cell>
          <cell r="P3655" t="str">
            <v>Diagonal 3 No. 83-02</v>
          </cell>
          <cell r="Q3655" t="str">
            <v>3 3. Único Contratista</v>
          </cell>
          <cell r="R3655" t="str">
            <v>MASCULINO</v>
          </cell>
          <cell r="S3655">
            <v>32841</v>
          </cell>
          <cell r="T3655" t="str">
            <v>lualdanal@gmail.com</v>
          </cell>
          <cell r="U3655">
            <v>1022359999</v>
          </cell>
          <cell r="V3655" t="str">
            <v>OLGA LUCIA ALDANA LATORRE</v>
          </cell>
        </row>
        <row r="3656">
          <cell r="C3656" t="str">
            <v>3302-2024</v>
          </cell>
          <cell r="D3656" t="str">
            <v>MARIA CAROLINA LIEVANO SALAZAR</v>
          </cell>
          <cell r="E3656" t="str">
            <v>MARIA CAROLINA LIEVANO SALAZAR</v>
          </cell>
          <cell r="F3656" t="str">
            <v>Cédula de Ciudadania</v>
          </cell>
          <cell r="G3656">
            <v>52085702</v>
          </cell>
          <cell r="H3656">
            <v>52085702</v>
          </cell>
          <cell r="I3656">
            <v>6</v>
          </cell>
          <cell r="J3656" t="str">
            <v>1 Contratista</v>
          </cell>
          <cell r="K3656">
            <v>0</v>
          </cell>
          <cell r="L3656" t="str">
            <v>1 Natural</v>
          </cell>
          <cell r="M3656" t="str">
            <v>3 Pública (2-3)</v>
          </cell>
          <cell r="N3656" t="str">
            <v>4 Persona Natural (2)</v>
          </cell>
          <cell r="O3656" t="str">
            <v>1 Nacional</v>
          </cell>
          <cell r="P3656" t="str">
            <v xml:space="preserve"> TV 93 22 D 10 IN 12</v>
          </cell>
          <cell r="Q3656" t="str">
            <v>3 3. Único Contratista</v>
          </cell>
          <cell r="R3656" t="str">
            <v>FEMENINO</v>
          </cell>
          <cell r="S3656">
            <v>27470</v>
          </cell>
          <cell r="T3656" t="str">
            <v>mariacgestion@gmail.com</v>
          </cell>
          <cell r="U3656">
            <v>52085702</v>
          </cell>
          <cell r="V3656" t="str">
            <v>MARIA CAROLINA LIEVANO SALAZAR</v>
          </cell>
        </row>
        <row r="3657">
          <cell r="C3657" t="str">
            <v>3304-2024</v>
          </cell>
          <cell r="D3657" t="str">
            <v>ANA MARIA CAMARGO ARGUELLO</v>
          </cell>
          <cell r="E3657" t="str">
            <v>ANA MARIA CAMARGO ARGUELLO</v>
          </cell>
          <cell r="F3657" t="str">
            <v>Cédula de Ciudadania</v>
          </cell>
          <cell r="G3657">
            <v>1020792059</v>
          </cell>
          <cell r="H3657">
            <v>1020792059</v>
          </cell>
          <cell r="I3657">
            <v>5</v>
          </cell>
          <cell r="J3657" t="str">
            <v>1 Contratista</v>
          </cell>
          <cell r="K3657">
            <v>0</v>
          </cell>
          <cell r="L3657" t="str">
            <v>1 Natural</v>
          </cell>
          <cell r="M3657" t="str">
            <v>3 Pública (2-3)</v>
          </cell>
          <cell r="N3657" t="str">
            <v>4 Persona Natural (2)</v>
          </cell>
          <cell r="O3657" t="str">
            <v>1 Nacional</v>
          </cell>
          <cell r="P3657" t="str">
            <v>Calle 135c # 9a 71</v>
          </cell>
          <cell r="Q3657" t="str">
            <v>3 3. Único Contratista</v>
          </cell>
          <cell r="R3657" t="str">
            <v>FEMENINO</v>
          </cell>
          <cell r="S3657">
            <v>34429</v>
          </cell>
          <cell r="T3657" t="str">
            <v>anamacar49@gmail.com</v>
          </cell>
          <cell r="U3657">
            <v>1020792059</v>
          </cell>
          <cell r="V3657" t="str">
            <v>ANA MARIA CAMARGO ARGUELLO</v>
          </cell>
        </row>
        <row r="3658">
          <cell r="C3658" t="str">
            <v>3306-2024</v>
          </cell>
          <cell r="D3658" t="str">
            <v>JUANITA DEL MAR GOMEZ ORTEGA</v>
          </cell>
          <cell r="E3658" t="str">
            <v>JUANITA DEL MAR GOMEZ ORTEGA</v>
          </cell>
          <cell r="F3658" t="str">
            <v>Cédula de Ciudadania</v>
          </cell>
          <cell r="G3658">
            <v>1018497583</v>
          </cell>
          <cell r="H3658">
            <v>1018497583</v>
          </cell>
          <cell r="I3658">
            <v>1</v>
          </cell>
          <cell r="J3658" t="str">
            <v>1 Contratista</v>
          </cell>
          <cell r="K3658">
            <v>0</v>
          </cell>
          <cell r="L3658" t="str">
            <v>1 Natural</v>
          </cell>
          <cell r="M3658" t="str">
            <v>3 Pública (2-3)</v>
          </cell>
          <cell r="N3658" t="str">
            <v>4 Persona Natural (2)</v>
          </cell>
          <cell r="O3658" t="str">
            <v>1 Nacional</v>
          </cell>
          <cell r="P3658" t="str">
            <v>cra 28 86 55</v>
          </cell>
          <cell r="Q3658" t="str">
            <v>3 3. Único Contratista</v>
          </cell>
          <cell r="R3658" t="str">
            <v>FEMENINO</v>
          </cell>
          <cell r="S3658">
            <v>35662</v>
          </cell>
          <cell r="T3658" t="str">
            <v>delmarjuanita123@gmail.com</v>
          </cell>
          <cell r="U3658">
            <v>1018497583</v>
          </cell>
          <cell r="V3658" t="str">
            <v>JUANITA DEL MAR GOMEZ ORTEGA</v>
          </cell>
        </row>
        <row r="3659">
          <cell r="C3659" t="str">
            <v>3303-2024</v>
          </cell>
          <cell r="D3659" t="str">
            <v>SIMON GRANADOS MAESTRE</v>
          </cell>
          <cell r="E3659" t="str">
            <v>SIMON GRANADOS MAESTRE</v>
          </cell>
          <cell r="F3659" t="str">
            <v>Cédula de Ciudadania</v>
          </cell>
          <cell r="G3659">
            <v>6034980</v>
          </cell>
          <cell r="H3659">
            <v>6034980</v>
          </cell>
          <cell r="I3659">
            <v>1</v>
          </cell>
          <cell r="J3659" t="str">
            <v>1 Contratista</v>
          </cell>
          <cell r="K3659" t="e">
            <v>#N/A</v>
          </cell>
          <cell r="L3659" t="str">
            <v>1 Natural</v>
          </cell>
          <cell r="M3659" t="str">
            <v>3 Pública (2-3)</v>
          </cell>
          <cell r="N3659" t="str">
            <v>4 Persona Natural (2)</v>
          </cell>
          <cell r="O3659" t="str">
            <v>1 Nacional</v>
          </cell>
          <cell r="P3659" t="str">
            <v>CARRERA 8 #45 - 46 APTO 204</v>
          </cell>
          <cell r="Q3659" t="str">
            <v>3 3. Único Contratista</v>
          </cell>
          <cell r="R3659" t="str">
            <v>MASCULINO</v>
          </cell>
          <cell r="S3659">
            <v>35301</v>
          </cell>
          <cell r="T3659" t="str">
            <v>simon.granados24@gmail.com</v>
          </cell>
          <cell r="U3659">
            <v>1032484569</v>
          </cell>
          <cell r="V3659" t="str">
            <v>SIMON GRANADOS MAESTRE</v>
          </cell>
        </row>
        <row r="3660">
          <cell r="C3660" t="str">
            <v>PUFA-382-2024</v>
          </cell>
          <cell r="D3660" t="str">
            <v>DOS KE TRES FILMS SAS</v>
          </cell>
          <cell r="E3660" t="str">
            <v>DOS KE TRES FILMS SAS</v>
          </cell>
          <cell r="F3660" t="str">
            <v>NIT</v>
          </cell>
          <cell r="G3660">
            <v>900716236</v>
          </cell>
          <cell r="H3660">
            <v>900716236</v>
          </cell>
          <cell r="I3660">
            <v>1</v>
          </cell>
          <cell r="J3660" t="str">
            <v>1 Contratista</v>
          </cell>
          <cell r="K3660" t="str">
            <v>Jurídica</v>
          </cell>
          <cell r="L3660" t="str">
            <v>2 Jurídica</v>
          </cell>
          <cell r="M3660" t="str">
            <v>2 Privada (1)</v>
          </cell>
          <cell r="N3660" t="str">
            <v>3 Privadas (2)</v>
          </cell>
          <cell r="O3660" t="str">
            <v>1 Nacional</v>
          </cell>
          <cell r="P3660" t="str">
            <v>KILOMETRO 14 VDA LA TOMA POSTE DE ENERGIA 276 CON GUASA CA LLANO</v>
          </cell>
          <cell r="Q3660" t="str">
            <v>3 3. Único Contratista</v>
          </cell>
          <cell r="R3660" t="str">
            <v>MASCULINO</v>
          </cell>
          <cell r="S3660">
            <v>26655</v>
          </cell>
          <cell r="T3660" t="str">
            <v>Dosketresfilms@gmail.com</v>
          </cell>
          <cell r="U3660">
            <v>79625717</v>
          </cell>
          <cell r="V3660" t="str">
            <v>WILLIAM BARRAGAN</v>
          </cell>
        </row>
        <row r="3661">
          <cell r="C3661" t="str">
            <v>PUFA-381-2024</v>
          </cell>
          <cell r="D3661" t="str">
            <v>FUSION PRODUCCIONES LTDA</v>
          </cell>
          <cell r="E3661" t="str">
            <v>FUSION PRODUCCIONES LTDA</v>
          </cell>
          <cell r="F3661" t="str">
            <v>NIT</v>
          </cell>
          <cell r="G3661">
            <v>900056035</v>
          </cell>
          <cell r="H3661">
            <v>900056035</v>
          </cell>
          <cell r="I3661">
            <v>8</v>
          </cell>
          <cell r="J3661" t="str">
            <v>1 Contratista</v>
          </cell>
          <cell r="K3661" t="str">
            <v>Jurídica</v>
          </cell>
          <cell r="L3661" t="str">
            <v>2 Jurídica</v>
          </cell>
          <cell r="M3661" t="str">
            <v>2 Privada (1)</v>
          </cell>
          <cell r="N3661" t="str">
            <v>3 Privadas (2)</v>
          </cell>
          <cell r="O3661" t="str">
            <v>1 Nacional</v>
          </cell>
          <cell r="P3661" t="str">
            <v>CRA 94 C # 147 A 18</v>
          </cell>
          <cell r="Q3661" t="str">
            <v>3 3. Único Contratista</v>
          </cell>
          <cell r="R3661" t="str">
            <v>MASCULINO</v>
          </cell>
          <cell r="S3661">
            <v>25457</v>
          </cell>
          <cell r="T3661" t="str">
            <v>fusionproduccion@yahoo.com</v>
          </cell>
          <cell r="U3661">
            <v>79487378</v>
          </cell>
          <cell r="V3661" t="str">
            <v>HADER JOANNY BUITRAGO JACOBO</v>
          </cell>
        </row>
        <row r="3662">
          <cell r="C3662" t="str">
            <v>PUFA-380-2024</v>
          </cell>
          <cell r="D3662" t="str">
            <v>RCN TELEVISION S.A.</v>
          </cell>
          <cell r="E3662" t="str">
            <v>RCN TELEVISION S.A.</v>
          </cell>
          <cell r="F3662" t="str">
            <v>NIT</v>
          </cell>
          <cell r="G3662">
            <v>830029703</v>
          </cell>
          <cell r="H3662">
            <v>830029703</v>
          </cell>
          <cell r="I3662">
            <v>7</v>
          </cell>
          <cell r="J3662" t="str">
            <v>1 Contratista</v>
          </cell>
          <cell r="K3662" t="str">
            <v>Jurídica</v>
          </cell>
          <cell r="L3662" t="str">
            <v>2 Jurídica</v>
          </cell>
          <cell r="M3662" t="str">
            <v>2 Privada (1)</v>
          </cell>
          <cell r="N3662" t="str">
            <v>3 Privadas (2)</v>
          </cell>
          <cell r="O3662" t="str">
            <v>1 Nacional</v>
          </cell>
          <cell r="P3662" t="str">
            <v>Avenida de Las Americas # 65-82</v>
          </cell>
          <cell r="Q3662" t="str">
            <v>3 3. Único Contratista</v>
          </cell>
          <cell r="R3662" t="str">
            <v>MASCULINO</v>
          </cell>
          <cell r="S3662">
            <v>20972</v>
          </cell>
          <cell r="T3662" t="str">
            <v>canalrcn@rcntv.com.co</v>
          </cell>
          <cell r="U3662">
            <v>19302930</v>
          </cell>
          <cell r="V3662" t="str">
            <v>JUAN FERNANDO UJUETA LOPEZ</v>
          </cell>
        </row>
        <row r="3663">
          <cell r="C3663" t="str">
            <v>PUFA-379-2024</v>
          </cell>
          <cell r="D3663" t="str">
            <v>CENTRAL PRODUCCIONES SAS</v>
          </cell>
          <cell r="E3663" t="str">
            <v>CENTRAL PRODUCCIONES S.A.S.</v>
          </cell>
          <cell r="F3663" t="str">
            <v>NIT</v>
          </cell>
          <cell r="G3663">
            <v>901146537</v>
          </cell>
          <cell r="H3663">
            <v>901146537</v>
          </cell>
          <cell r="I3663">
            <v>9</v>
          </cell>
          <cell r="J3663" t="str">
            <v>1 Contratista</v>
          </cell>
          <cell r="K3663" t="str">
            <v>Jurídica</v>
          </cell>
          <cell r="L3663" t="str">
            <v>2 Jurídica</v>
          </cell>
          <cell r="M3663" t="str">
            <v>2 Privada (1)</v>
          </cell>
          <cell r="N3663" t="str">
            <v>3 Privadas (2)</v>
          </cell>
          <cell r="O3663" t="str">
            <v>1 Nacional</v>
          </cell>
          <cell r="P3663" t="str">
            <v>Cr 101 # 147c - 34 torre 3 apto 502</v>
          </cell>
          <cell r="Q3663" t="str">
            <v>3 3. Único Contratista</v>
          </cell>
          <cell r="R3663" t="str">
            <v>MASCULINO</v>
          </cell>
          <cell r="S3663">
            <v>30423</v>
          </cell>
          <cell r="T3663" t="str">
            <v>centralpro2018@gmail.com</v>
          </cell>
          <cell r="U3663">
            <v>80186926</v>
          </cell>
          <cell r="V3663" t="str">
            <v>Diego Fernando Molina Aldana</v>
          </cell>
        </row>
        <row r="3664">
          <cell r="C3664" t="str">
            <v>PUFA-378-2024</v>
          </cell>
          <cell r="D3664" t="str">
            <v>MI PRODUCTORA SAS</v>
          </cell>
          <cell r="E3664" t="str">
            <v>MI PRODUCTORA S.A.S</v>
          </cell>
          <cell r="F3664" t="str">
            <v>NIT</v>
          </cell>
          <cell r="G3664">
            <v>900734598</v>
          </cell>
          <cell r="H3664">
            <v>900734598</v>
          </cell>
          <cell r="I3664">
            <v>7</v>
          </cell>
          <cell r="J3664" t="str">
            <v>1 Contratista</v>
          </cell>
          <cell r="K3664" t="str">
            <v>Jurídica</v>
          </cell>
          <cell r="L3664" t="str">
            <v>2 Jurídica</v>
          </cell>
          <cell r="M3664" t="str">
            <v>2 Privada (1)</v>
          </cell>
          <cell r="N3664" t="str">
            <v>3 Privadas (2)</v>
          </cell>
          <cell r="O3664" t="str">
            <v>1 Nacional</v>
          </cell>
          <cell r="P3664" t="str">
            <v>Diagonal 182 No. 20 - 72</v>
          </cell>
          <cell r="Q3664" t="str">
            <v>3 3. Único Contratista</v>
          </cell>
          <cell r="R3664" t="str">
            <v>FEMENINO</v>
          </cell>
          <cell r="S3664">
            <v>31789</v>
          </cell>
          <cell r="T3664" t="str">
            <v>gina.rinconl@gmail.com</v>
          </cell>
          <cell r="U3664">
            <v>1014187537</v>
          </cell>
          <cell r="V3664" t="str">
            <v>GINA BRIGGITTE RINCON NIÑO</v>
          </cell>
        </row>
        <row r="3665">
          <cell r="C3665" t="str">
            <v>PUFA-377-2024</v>
          </cell>
          <cell r="D3665" t="str">
            <v>RCN TELEVISIÓN S.A.</v>
          </cell>
          <cell r="E3665" t="str">
            <v>RCN TELEVISION S.A.</v>
          </cell>
          <cell r="F3665" t="str">
            <v>NIT</v>
          </cell>
          <cell r="G3665">
            <v>830029703</v>
          </cell>
          <cell r="H3665">
            <v>830029703</v>
          </cell>
          <cell r="I3665">
            <v>7</v>
          </cell>
          <cell r="J3665" t="str">
            <v>1 Contratista</v>
          </cell>
          <cell r="K3665" t="str">
            <v>Jurídica</v>
          </cell>
          <cell r="L3665" t="str">
            <v>2 Jurídica</v>
          </cell>
          <cell r="M3665" t="str">
            <v>2 Privada (1)</v>
          </cell>
          <cell r="N3665" t="str">
            <v>3 Privadas (2)</v>
          </cell>
          <cell r="O3665" t="str">
            <v>1 Nacional</v>
          </cell>
          <cell r="P3665" t="str">
            <v>Avenida de Las Americas # 65-82</v>
          </cell>
          <cell r="Q3665" t="str">
            <v>3 3. Único Contratista</v>
          </cell>
          <cell r="R3665" t="str">
            <v>MASCULINO</v>
          </cell>
          <cell r="S3665">
            <v>20972</v>
          </cell>
          <cell r="T3665" t="str">
            <v>canalrcn@rcntv.com.co</v>
          </cell>
          <cell r="U3665">
            <v>19302930</v>
          </cell>
          <cell r="V3665" t="str">
            <v>JUAN FERNANDO UJUETA LOPEZ</v>
          </cell>
        </row>
        <row r="3666">
          <cell r="C3666" t="str">
            <v>PUFA-376-2024</v>
          </cell>
          <cell r="D3666" t="str">
            <v>EL CAPITAN PRODUCTIONS SAS</v>
          </cell>
          <cell r="E3666" t="str">
            <v>EL CAPITAN PRODUCTIONS S.A.S.</v>
          </cell>
          <cell r="F3666" t="str">
            <v>NIT</v>
          </cell>
          <cell r="G3666">
            <v>901066076</v>
          </cell>
          <cell r="H3666">
            <v>901066076</v>
          </cell>
          <cell r="I3666">
            <v>1</v>
          </cell>
          <cell r="J3666" t="str">
            <v>1 Contratista</v>
          </cell>
          <cell r="K3666" t="str">
            <v>Jurídica</v>
          </cell>
          <cell r="L3666" t="str">
            <v>2 Jurídica</v>
          </cell>
          <cell r="M3666" t="str">
            <v>2 Privada (1)</v>
          </cell>
          <cell r="N3666" t="str">
            <v>3 Privadas (2)</v>
          </cell>
          <cell r="O3666" t="str">
            <v>1 Nacional</v>
          </cell>
          <cell r="P3666" t="str">
            <v>CRA 20 # 118 - 55</v>
          </cell>
          <cell r="Q3666" t="str">
            <v>3 3. Único Contratista</v>
          </cell>
          <cell r="R3666" t="str">
            <v>FEMENINO</v>
          </cell>
          <cell r="S3666">
            <v>29694</v>
          </cell>
          <cell r="T3666" t="str">
            <v>ale@elcapitanproductions.com</v>
          </cell>
          <cell r="U3666">
            <v>52701345</v>
          </cell>
          <cell r="V3666" t="str">
            <v>LINA MARIA PARRA HERNANDEZ</v>
          </cell>
        </row>
        <row r="3667">
          <cell r="C3667" t="str">
            <v>PUFA-375-2024</v>
          </cell>
          <cell r="D3667" t="str">
            <v>TORA HOUSE PRODUCCIONES SAS</v>
          </cell>
          <cell r="E3667" t="str">
            <v>TORA HOUSE PRODUCCIONES SAS</v>
          </cell>
          <cell r="F3667" t="str">
            <v>NIT</v>
          </cell>
          <cell r="G3667">
            <v>900890716</v>
          </cell>
          <cell r="H3667">
            <v>900890716</v>
          </cell>
          <cell r="I3667">
            <v>7</v>
          </cell>
          <cell r="J3667" t="str">
            <v>1 Contratista</v>
          </cell>
          <cell r="K3667" t="e">
            <v>#N/A</v>
          </cell>
          <cell r="L3667" t="str">
            <v>2 Jurídica</v>
          </cell>
          <cell r="M3667" t="str">
            <v>2 Privada (1)</v>
          </cell>
          <cell r="N3667" t="str">
            <v>3 Privadas (2)</v>
          </cell>
          <cell r="O3667" t="str">
            <v>1 Nacional</v>
          </cell>
          <cell r="P3667" t="str">
            <v>CL 98 #21 - 53</v>
          </cell>
          <cell r="Q3667" t="str">
            <v>3 3. Único Contratista</v>
          </cell>
          <cell r="R3667" t="str">
            <v>FEMENINO</v>
          </cell>
          <cell r="S3667">
            <v>32194</v>
          </cell>
          <cell r="T3667" t="str">
            <v>paula@torahouse.com</v>
          </cell>
          <cell r="U3667">
            <v>1032416756</v>
          </cell>
          <cell r="V3667" t="str">
            <v>MARIA PAULA BOTERO CAVIEDES</v>
          </cell>
        </row>
        <row r="3668">
          <cell r="C3668" t="str">
            <v>PUFA-373-2024</v>
          </cell>
          <cell r="D3668" t="str">
            <v>MI PRODUCTORA SAS</v>
          </cell>
          <cell r="E3668" t="str">
            <v>MI PRODUCTORA S.A.S</v>
          </cell>
          <cell r="F3668" t="str">
            <v>NIT</v>
          </cell>
          <cell r="G3668">
            <v>900734598</v>
          </cell>
          <cell r="H3668">
            <v>900734598</v>
          </cell>
          <cell r="I3668">
            <v>7</v>
          </cell>
          <cell r="J3668" t="str">
            <v>1 Contratista</v>
          </cell>
          <cell r="K3668" t="str">
            <v>Jurídica</v>
          </cell>
          <cell r="L3668" t="str">
            <v>2 Jurídica</v>
          </cell>
          <cell r="M3668" t="str">
            <v>2 Privada (1)</v>
          </cell>
          <cell r="N3668" t="str">
            <v>3 Privadas (2)</v>
          </cell>
          <cell r="O3668" t="str">
            <v>1 Nacional</v>
          </cell>
          <cell r="P3668" t="str">
            <v>Diagonal 182 No. 20 - 72</v>
          </cell>
          <cell r="Q3668" t="str">
            <v>3 3. Único Contratista</v>
          </cell>
          <cell r="R3668" t="str">
            <v>FEMENINO</v>
          </cell>
          <cell r="S3668">
            <v>31789</v>
          </cell>
          <cell r="T3668" t="str">
            <v>gina.rinconl@gmail.com</v>
          </cell>
          <cell r="U3668">
            <v>1014187537</v>
          </cell>
          <cell r="V3668" t="str">
            <v>GINA BRIGGITTE RINCON NIÑO</v>
          </cell>
        </row>
        <row r="3669">
          <cell r="C3669" t="str">
            <v>PUFA-374-2024</v>
          </cell>
          <cell r="D3669" t="str">
            <v>DOS KE TRES FILMS SAS</v>
          </cell>
          <cell r="E3669" t="str">
            <v>DOS KE TRES FILMS SAS</v>
          </cell>
          <cell r="F3669" t="str">
            <v>NIT</v>
          </cell>
          <cell r="G3669">
            <v>900716236</v>
          </cell>
          <cell r="H3669">
            <v>900716236</v>
          </cell>
          <cell r="I3669">
            <v>1</v>
          </cell>
          <cell r="J3669" t="str">
            <v>1 Contratista</v>
          </cell>
          <cell r="K3669" t="str">
            <v>Jurídica</v>
          </cell>
          <cell r="L3669" t="str">
            <v>2 Jurídica</v>
          </cell>
          <cell r="M3669" t="str">
            <v>2 Privada (1)</v>
          </cell>
          <cell r="N3669" t="str">
            <v>3 Privadas (2)</v>
          </cell>
          <cell r="O3669" t="str">
            <v>1 Nacional</v>
          </cell>
          <cell r="P3669" t="str">
            <v>KILOMETRO 14 VDA LA TOMA POSTE DE ENERGIA 276 CON GUASA CA LLANO</v>
          </cell>
          <cell r="Q3669" t="str">
            <v>3 3. Único Contratista</v>
          </cell>
          <cell r="R3669" t="str">
            <v>MASCULINO</v>
          </cell>
          <cell r="S3669">
            <v>26655</v>
          </cell>
          <cell r="T3669" t="str">
            <v>Dosketresfilms@gmail.com</v>
          </cell>
          <cell r="U3669">
            <v>79625717</v>
          </cell>
          <cell r="V3669" t="str">
            <v>WILLIAM BARRAGAN</v>
          </cell>
        </row>
        <row r="3670">
          <cell r="C3670" t="str">
            <v>PUFA-372-2024</v>
          </cell>
          <cell r="D3670" t="str">
            <v>ESTUDIO SINESTESIA FILMS SAS</v>
          </cell>
          <cell r="E3670" t="str">
            <v>ESTUDIO SINESTESIA FILMS</v>
          </cell>
          <cell r="F3670" t="str">
            <v>NIT</v>
          </cell>
          <cell r="G3670">
            <v>900541731</v>
          </cell>
          <cell r="H3670">
            <v>900541731</v>
          </cell>
          <cell r="I3670">
            <v>1</v>
          </cell>
          <cell r="J3670" t="str">
            <v>1 Contratista</v>
          </cell>
          <cell r="K3670" t="e">
            <v>#N/A</v>
          </cell>
          <cell r="L3670" t="str">
            <v>2 Jurídica</v>
          </cell>
          <cell r="M3670" t="str">
            <v>2 Privada (1)</v>
          </cell>
          <cell r="N3670" t="str">
            <v>3 Privadas (2)</v>
          </cell>
          <cell r="O3670" t="str">
            <v>1 Nacional</v>
          </cell>
          <cell r="P3670" t="str">
            <v>CALLE 95 71-87 APTO 1311</v>
          </cell>
          <cell r="Q3670" t="str">
            <v>3 3. Único Contratista</v>
          </cell>
          <cell r="R3670" t="str">
            <v>FEMENINO</v>
          </cell>
          <cell r="S3670">
            <v>31350</v>
          </cell>
          <cell r="T3670" t="str">
            <v>mariafernanda@sinestesiafilms.com</v>
          </cell>
          <cell r="U3670">
            <v>1130621179</v>
          </cell>
          <cell r="V3670" t="str">
            <v>MARIA FERNANDA BERNAL SILVA</v>
          </cell>
        </row>
        <row r="3671">
          <cell r="C3671" t="str">
            <v>3297-2024</v>
          </cell>
          <cell r="D3671" t="str">
            <v>HUPERNIKAO INGENIERIA S.A.S</v>
          </cell>
          <cell r="E3671" t="str">
            <v>HUPERNIKAO INGENIERIA S.A.S</v>
          </cell>
          <cell r="F3671" t="str">
            <v>NIT</v>
          </cell>
          <cell r="G3671">
            <v>900234357</v>
          </cell>
          <cell r="H3671">
            <v>900234357</v>
          </cell>
          <cell r="I3671">
            <v>3</v>
          </cell>
          <cell r="J3671" t="str">
            <v>1 Contratista</v>
          </cell>
          <cell r="K3671" t="e">
            <v>#N/A</v>
          </cell>
          <cell r="L3671" t="str">
            <v>2 Jurídica</v>
          </cell>
          <cell r="M3671" t="str">
            <v>2 Privada (1)</v>
          </cell>
          <cell r="N3671" t="str">
            <v>3 Privadas (2)</v>
          </cell>
          <cell r="O3671" t="str">
            <v>1 Nacional</v>
          </cell>
          <cell r="P3671" t="str">
            <v>CL 63 B No 29 - 116 AP 2</v>
          </cell>
          <cell r="Q3671" t="str">
            <v>3 3. Único Contratista</v>
          </cell>
          <cell r="R3671" t="str">
            <v>MASCULINO</v>
          </cell>
          <cell r="S3671" t="str">
            <v>N/A</v>
          </cell>
          <cell r="T3671" t="str">
            <v>admonhupksas@gmail.com</v>
          </cell>
          <cell r="U3671">
            <v>1045680516</v>
          </cell>
          <cell r="V3671" t="str">
            <v>GUILLERMO CASTRO AMARANTO</v>
          </cell>
        </row>
        <row r="3672">
          <cell r="C3672" t="str">
            <v>3298-2024</v>
          </cell>
          <cell r="D3672" t="str">
            <v>OLGA JANNETH RAMIREZ TIRADO</v>
          </cell>
          <cell r="E3672" t="str">
            <v>OLGA JANNETH RAMIREZ TIRADO</v>
          </cell>
          <cell r="F3672" t="str">
            <v>Cédula de Ciudadania</v>
          </cell>
          <cell r="G3672">
            <v>52974373</v>
          </cell>
          <cell r="H3672">
            <v>52974373</v>
          </cell>
          <cell r="I3672">
            <v>0</v>
          </cell>
          <cell r="J3672" t="str">
            <v>1 Contratista</v>
          </cell>
          <cell r="K3672">
            <v>0</v>
          </cell>
          <cell r="L3672" t="str">
            <v>1 Natural</v>
          </cell>
          <cell r="M3672" t="str">
            <v>3 Pública (2-3)</v>
          </cell>
          <cell r="N3672" t="str">
            <v>4 Persona Natural (2)</v>
          </cell>
          <cell r="O3672" t="str">
            <v>1 Nacional</v>
          </cell>
          <cell r="P3672" t="str">
            <v>calle 1a n 87d 16</v>
          </cell>
          <cell r="Q3672" t="str">
            <v>3 3. Único Contratista</v>
          </cell>
          <cell r="R3672" t="str">
            <v>FEMENINO</v>
          </cell>
          <cell r="S3672">
            <v>30423</v>
          </cell>
          <cell r="T3672" t="str">
            <v>jannethramirez2314@gmail.com</v>
          </cell>
          <cell r="U3672">
            <v>52974373</v>
          </cell>
          <cell r="V3672" t="str">
            <v>OLGA JANNETH RAMIREZ TIRADO</v>
          </cell>
        </row>
        <row r="3673">
          <cell r="C3673" t="str">
            <v>PUFA-370-2024</v>
          </cell>
          <cell r="D3673" t="str">
            <v>ULA ULA SAS</v>
          </cell>
          <cell r="E3673" t="str">
            <v xml:space="preserve"> ULA ULA SAS</v>
          </cell>
          <cell r="F3673" t="str">
            <v>NIT</v>
          </cell>
          <cell r="G3673">
            <v>900071792</v>
          </cell>
          <cell r="H3673">
            <v>900071792</v>
          </cell>
          <cell r="I3673">
            <v>3</v>
          </cell>
          <cell r="J3673" t="str">
            <v>1 Contratista</v>
          </cell>
          <cell r="K3673" t="e">
            <v>#N/A</v>
          </cell>
          <cell r="L3673" t="str">
            <v>2 Jurídica</v>
          </cell>
          <cell r="M3673" t="str">
            <v>2 Privada (1)</v>
          </cell>
          <cell r="N3673" t="str">
            <v>3 Privadas (2)</v>
          </cell>
          <cell r="O3673" t="str">
            <v>1 Nacional</v>
          </cell>
          <cell r="P3673" t="str">
            <v>Carrera 19c # 85 - 64</v>
          </cell>
          <cell r="Q3673" t="str">
            <v>3 3. Único Contratista</v>
          </cell>
          <cell r="R3673" t="str">
            <v>MASCULINO</v>
          </cell>
          <cell r="S3673">
            <v>26400</v>
          </cell>
          <cell r="T3673" t="str">
            <v>juan.contabilidad@rhayuela.com</v>
          </cell>
          <cell r="U3673">
            <v>79597903</v>
          </cell>
          <cell r="V3673" t="str">
            <v>FERNANDO CHICA CORAL</v>
          </cell>
        </row>
        <row r="3674">
          <cell r="C3674" t="str">
            <v>PUFA-371-2024</v>
          </cell>
          <cell r="D3674" t="str">
            <v>ULA ULA SAS</v>
          </cell>
          <cell r="E3674" t="str">
            <v xml:space="preserve"> ULA ULA SAS</v>
          </cell>
          <cell r="F3674" t="str">
            <v>NIT</v>
          </cell>
          <cell r="G3674">
            <v>900071792</v>
          </cell>
          <cell r="H3674">
            <v>900071792</v>
          </cell>
          <cell r="I3674">
            <v>3</v>
          </cell>
          <cell r="J3674" t="str">
            <v>1 Contratista</v>
          </cell>
          <cell r="K3674" t="e">
            <v>#N/A</v>
          </cell>
          <cell r="L3674" t="str">
            <v>2 Jurídica</v>
          </cell>
          <cell r="M3674" t="str">
            <v>2 Privada (1)</v>
          </cell>
          <cell r="N3674" t="str">
            <v>3 Privadas (2)</v>
          </cell>
          <cell r="O3674" t="str">
            <v>1 Nacional</v>
          </cell>
          <cell r="P3674" t="str">
            <v>Carrera 19c # 85 - 64</v>
          </cell>
          <cell r="Q3674" t="str">
            <v>3 3. Único Contratista</v>
          </cell>
          <cell r="R3674" t="str">
            <v>MASCULINO</v>
          </cell>
          <cell r="S3674">
            <v>26400</v>
          </cell>
          <cell r="T3674" t="str">
            <v>juan.contabilidad@rhayuela.com</v>
          </cell>
          <cell r="U3674">
            <v>79597903</v>
          </cell>
          <cell r="V3674" t="str">
            <v>FERNANDO CHICA CORAL</v>
          </cell>
        </row>
        <row r="3675">
          <cell r="C3675" t="str">
            <v>PUFA-369-2024</v>
          </cell>
          <cell r="D3675" t="str">
            <v>UN PAR DE GATOS SAS</v>
          </cell>
          <cell r="E3675" t="str">
            <v>UN PAR DE GATOS S A S</v>
          </cell>
          <cell r="F3675" t="str">
            <v>NIT</v>
          </cell>
          <cell r="G3675">
            <v>900557022</v>
          </cell>
          <cell r="H3675">
            <v>900557022</v>
          </cell>
          <cell r="I3675">
            <v>8</v>
          </cell>
          <cell r="J3675" t="str">
            <v>1 Contratista</v>
          </cell>
          <cell r="K3675" t="str">
            <v>Jurídica</v>
          </cell>
          <cell r="L3675" t="str">
            <v>2 Jurídica</v>
          </cell>
          <cell r="M3675" t="str">
            <v>2 Privada (1)</v>
          </cell>
          <cell r="N3675" t="str">
            <v>3 Privadas (2)</v>
          </cell>
          <cell r="O3675" t="str">
            <v>1 Nacional</v>
          </cell>
          <cell r="P3675" t="str">
            <v>calle 54a #6-38 of. 201</v>
          </cell>
          <cell r="Q3675" t="str">
            <v>3 3. Único Contratista</v>
          </cell>
          <cell r="R3675" t="str">
            <v>MASCULINO</v>
          </cell>
          <cell r="S3675">
            <v>27715</v>
          </cell>
          <cell r="T3675" t="str">
            <v>giovanni@unpardegatos.com</v>
          </cell>
          <cell r="U3675">
            <v>79648583</v>
          </cell>
          <cell r="V3675" t="str">
            <v>JERSSON GIOVANNI GUERRERO CALDERON</v>
          </cell>
        </row>
        <row r="3676">
          <cell r="C3676" t="str">
            <v>3294-2024</v>
          </cell>
          <cell r="D3676" t="str">
            <v>EMBAJADA DE SUECIA</v>
          </cell>
          <cell r="E3676" t="str">
            <v>EMBAJADA DE SUECIA</v>
          </cell>
          <cell r="F3676" t="str">
            <v>NIT</v>
          </cell>
          <cell r="G3676">
            <v>800090962</v>
          </cell>
          <cell r="H3676">
            <v>800090962</v>
          </cell>
          <cell r="I3676">
            <v>7</v>
          </cell>
          <cell r="J3676" t="str">
            <v>1 Contratista</v>
          </cell>
          <cell r="K3676" t="e">
            <v>#N/A</v>
          </cell>
          <cell r="L3676" t="str">
            <v>2 Jurídica</v>
          </cell>
          <cell r="M3676" t="str">
            <v>2 Privada (1)</v>
          </cell>
          <cell r="N3676" t="str">
            <v>3 Privadas (2)</v>
          </cell>
          <cell r="O3676" t="str">
            <v>2 Extranjero</v>
          </cell>
          <cell r="P3676" t="str">
            <v>Cra 4 # 72A-55</v>
          </cell>
          <cell r="Q3676" t="str">
            <v>3 3. Único Contratista</v>
          </cell>
          <cell r="R3676" t="str">
            <v>FEMENINO</v>
          </cell>
          <cell r="S3676">
            <v>28202</v>
          </cell>
          <cell r="T3676" t="str">
            <v>ambassaden.bogota-event@gov.se</v>
          </cell>
          <cell r="U3676">
            <v>27107380</v>
          </cell>
          <cell r="V3676" t="str">
            <v>HULYA HELENA STORN</v>
          </cell>
        </row>
        <row r="3677">
          <cell r="C3677" t="str">
            <v>PUFA-368-2024</v>
          </cell>
          <cell r="D3677" t="str">
            <v>UN PAR DE GATOS SAS</v>
          </cell>
          <cell r="E3677" t="str">
            <v>UN PAR DE GATOS S A S</v>
          </cell>
          <cell r="F3677" t="str">
            <v>NIT</v>
          </cell>
          <cell r="G3677">
            <v>900557022</v>
          </cell>
          <cell r="H3677">
            <v>900557022</v>
          </cell>
          <cell r="I3677">
            <v>8</v>
          </cell>
          <cell r="J3677" t="str">
            <v>1 Contratista</v>
          </cell>
          <cell r="K3677" t="str">
            <v>Jurídica</v>
          </cell>
          <cell r="L3677" t="str">
            <v>2 Jurídica</v>
          </cell>
          <cell r="M3677" t="str">
            <v>2 Privada (1)</v>
          </cell>
          <cell r="N3677" t="str">
            <v>3 Privadas (2)</v>
          </cell>
          <cell r="O3677" t="str">
            <v>1 Nacional</v>
          </cell>
          <cell r="P3677" t="str">
            <v>calle 54a #6-38 of. 201</v>
          </cell>
          <cell r="Q3677" t="str">
            <v>3 3. Único Contratista</v>
          </cell>
          <cell r="R3677" t="str">
            <v>MASCULINO</v>
          </cell>
          <cell r="S3677">
            <v>27715</v>
          </cell>
          <cell r="T3677" t="str">
            <v>giovanni@unpardegatos.com</v>
          </cell>
          <cell r="U3677">
            <v>79648583</v>
          </cell>
          <cell r="V3677" t="str">
            <v>JERSSON GIOVANNI GUERRERO CALDERON</v>
          </cell>
        </row>
        <row r="3678">
          <cell r="C3678" t="str">
            <v>PUFA-367-2024</v>
          </cell>
          <cell r="D3678" t="str">
            <v>ULA ULA SAS</v>
          </cell>
          <cell r="E3678" t="str">
            <v xml:space="preserve"> ULA ULA SAS</v>
          </cell>
          <cell r="F3678" t="str">
            <v>NIT</v>
          </cell>
          <cell r="G3678">
            <v>900071792</v>
          </cell>
          <cell r="H3678">
            <v>900071792</v>
          </cell>
          <cell r="I3678">
            <v>3</v>
          </cell>
          <cell r="J3678" t="str">
            <v>1 Contratista</v>
          </cell>
          <cell r="K3678" t="e">
            <v>#N/A</v>
          </cell>
          <cell r="L3678" t="str">
            <v>2 Jurídica</v>
          </cell>
          <cell r="M3678" t="str">
            <v>2 Privada (1)</v>
          </cell>
          <cell r="N3678" t="str">
            <v>3 Privadas (2)</v>
          </cell>
          <cell r="O3678" t="str">
            <v>1 Nacional</v>
          </cell>
          <cell r="P3678" t="str">
            <v>Carrera 19c # 85 - 64</v>
          </cell>
          <cell r="Q3678" t="str">
            <v>3 3. Único Contratista</v>
          </cell>
          <cell r="R3678" t="str">
            <v>MASCULINO</v>
          </cell>
          <cell r="S3678">
            <v>26400</v>
          </cell>
          <cell r="T3678" t="str">
            <v>juan.contabilidad@rhayuela.com</v>
          </cell>
          <cell r="U3678">
            <v>79597903</v>
          </cell>
          <cell r="V3678" t="str">
            <v>FERNANDO CHICA CORAL</v>
          </cell>
        </row>
        <row r="3679">
          <cell r="C3679" t="str">
            <v>PUFA-366-2024</v>
          </cell>
          <cell r="D3679" t="str">
            <v>CARACOL TELEVISION S.A.</v>
          </cell>
          <cell r="E3679" t="str">
            <v>CARACOL TELEVISION S.A.</v>
          </cell>
          <cell r="F3679" t="str">
            <v>NIT</v>
          </cell>
          <cell r="G3679">
            <v>860025674</v>
          </cell>
          <cell r="H3679">
            <v>860025674</v>
          </cell>
          <cell r="I3679">
            <v>2</v>
          </cell>
          <cell r="J3679" t="str">
            <v>1 Contratista</v>
          </cell>
          <cell r="K3679" t="str">
            <v>Jurídica</v>
          </cell>
          <cell r="L3679" t="str">
            <v>2 Jurídica</v>
          </cell>
          <cell r="M3679" t="str">
            <v>2 Privada (1)</v>
          </cell>
          <cell r="N3679" t="str">
            <v>3 Privadas (2)</v>
          </cell>
          <cell r="O3679" t="str">
            <v>1 Nacional</v>
          </cell>
          <cell r="P3679" t="str">
            <v>CALLE 103 # 69 B 43</v>
          </cell>
          <cell r="Q3679" t="str">
            <v>3 3. Único Contratista</v>
          </cell>
          <cell r="R3679" t="str">
            <v>MASCULINO</v>
          </cell>
          <cell r="S3679">
            <v>26547</v>
          </cell>
          <cell r="T3679" t="str">
            <v>oficinajuridica2@caracoltv.com.co</v>
          </cell>
          <cell r="U3679">
            <v>80425638</v>
          </cell>
          <cell r="V3679" t="str">
            <v>CARLOS FELIPE LAMUS JIMENEZ</v>
          </cell>
        </row>
        <row r="3680">
          <cell r="C3680" t="str">
            <v>3301-2024</v>
          </cell>
          <cell r="D3680" t="str">
            <v>CONSORCIO AVAL</v>
          </cell>
          <cell r="E3680" t="str">
            <v>CONSORCIO AVAL</v>
          </cell>
          <cell r="F3680" t="str">
            <v>NIT</v>
          </cell>
          <cell r="G3680">
            <v>901898476</v>
          </cell>
          <cell r="H3680">
            <v>901898476</v>
          </cell>
          <cell r="I3680">
            <v>4</v>
          </cell>
          <cell r="J3680" t="str">
            <v>1 Contratista</v>
          </cell>
          <cell r="K3680" t="e">
            <v>#N/A</v>
          </cell>
          <cell r="L3680" t="str">
            <v>2 Jurídica</v>
          </cell>
          <cell r="M3680" t="str">
            <v>2 Privada (1)</v>
          </cell>
          <cell r="N3680" t="str">
            <v>3 Privadas (2)</v>
          </cell>
          <cell r="O3680" t="str">
            <v>1 Nacional</v>
          </cell>
          <cell r="P3680" t="str">
            <v>CRA 81 B No.19B-85</v>
          </cell>
          <cell r="Q3680" t="str">
            <v>3 3. Único Contratista</v>
          </cell>
          <cell r="R3680" t="str">
            <v>MASCULINO</v>
          </cell>
          <cell r="S3680">
            <v>27104</v>
          </cell>
          <cell r="T3680" t="str">
            <v>vita_ing@hotmail.com</v>
          </cell>
          <cell r="U3680">
            <v>79640414</v>
          </cell>
          <cell r="V3680" t="str">
            <v>VICTOR FORERO GIL</v>
          </cell>
        </row>
        <row r="3681">
          <cell r="C3681" t="str">
            <v>PUFA-365-2024</v>
          </cell>
          <cell r="D3681" t="str">
            <v>MI PRODUCTORA SAS</v>
          </cell>
          <cell r="E3681" t="str">
            <v>MI PRODUCTORA S.A.S</v>
          </cell>
          <cell r="F3681" t="str">
            <v>NIT</v>
          </cell>
          <cell r="G3681">
            <v>900734598</v>
          </cell>
          <cell r="H3681">
            <v>900734598</v>
          </cell>
          <cell r="I3681">
            <v>7</v>
          </cell>
          <cell r="J3681" t="str">
            <v>1 Contratista</v>
          </cell>
          <cell r="K3681" t="str">
            <v>Jurídica</v>
          </cell>
          <cell r="L3681" t="str">
            <v>2 Jurídica</v>
          </cell>
          <cell r="M3681" t="str">
            <v>2 Privada (1)</v>
          </cell>
          <cell r="N3681" t="str">
            <v>3 Privadas (2)</v>
          </cell>
          <cell r="O3681" t="str">
            <v>1 Nacional</v>
          </cell>
          <cell r="P3681" t="str">
            <v>Diagonal 182 No. 20 - 72</v>
          </cell>
          <cell r="Q3681" t="str">
            <v>3 3. Único Contratista</v>
          </cell>
          <cell r="R3681" t="str">
            <v>FEMENINO</v>
          </cell>
          <cell r="S3681">
            <v>31789</v>
          </cell>
          <cell r="T3681" t="str">
            <v>gina.rinconl@gmail.com</v>
          </cell>
          <cell r="U3681">
            <v>1014187537</v>
          </cell>
          <cell r="V3681" t="str">
            <v>GINA BRIGGITTE RINCON NIÑO</v>
          </cell>
        </row>
        <row r="3682">
          <cell r="C3682" t="str">
            <v>3292-2024</v>
          </cell>
          <cell r="D3682" t="str">
            <v>Fundacion Espeletia</v>
          </cell>
          <cell r="E3682" t="str">
            <v>Fundacion Espeletia</v>
          </cell>
          <cell r="F3682" t="str">
            <v>NIT</v>
          </cell>
          <cell r="G3682">
            <v>832007417</v>
          </cell>
          <cell r="H3682">
            <v>832007417</v>
          </cell>
          <cell r="I3682">
            <v>8</v>
          </cell>
          <cell r="J3682" t="str">
            <v>1 Contratista</v>
          </cell>
          <cell r="K3682" t="e">
            <v>#N/A</v>
          </cell>
          <cell r="L3682" t="str">
            <v>2 Jurídica</v>
          </cell>
          <cell r="M3682" t="str">
            <v>2 Privada (1)</v>
          </cell>
          <cell r="N3682" t="str">
            <v>3 Privadas (2)</v>
          </cell>
          <cell r="O3682" t="str">
            <v>1 Nacional</v>
          </cell>
          <cell r="P3682" t="str">
            <v>C.C. Centro Chía Oficina 2019</v>
          </cell>
          <cell r="Q3682" t="str">
            <v>3 3. Único Contratista</v>
          </cell>
          <cell r="R3682" t="str">
            <v>MASCULINO</v>
          </cell>
          <cell r="S3682" t="str">
            <v>N/A</v>
          </cell>
          <cell r="T3682" t="str">
            <v>licitaciones@fundacionespeletia.com</v>
          </cell>
          <cell r="U3682">
            <v>79095123</v>
          </cell>
          <cell r="V3682" t="str">
            <v>JOSE AGUSTIN CORTES HERRERA</v>
          </cell>
        </row>
        <row r="3683">
          <cell r="C3683" t="str">
            <v>PUFA-364-2024</v>
          </cell>
          <cell r="D3683" t="str">
            <v>UN PAR DE GATOS SAS</v>
          </cell>
          <cell r="E3683" t="str">
            <v>UN PAR DE GATOS S A S</v>
          </cell>
          <cell r="F3683" t="str">
            <v>NIT</v>
          </cell>
          <cell r="G3683">
            <v>900557022</v>
          </cell>
          <cell r="H3683">
            <v>900557022</v>
          </cell>
          <cell r="I3683">
            <v>8</v>
          </cell>
          <cell r="J3683" t="str">
            <v>1 Contratista</v>
          </cell>
          <cell r="K3683" t="str">
            <v>Jurídica</v>
          </cell>
          <cell r="L3683" t="str">
            <v>2 Jurídica</v>
          </cell>
          <cell r="M3683" t="str">
            <v>2 Privada (1)</v>
          </cell>
          <cell r="N3683" t="str">
            <v>3 Privadas (2)</v>
          </cell>
          <cell r="O3683" t="str">
            <v>1 Nacional</v>
          </cell>
          <cell r="P3683" t="str">
            <v>calle 54a #6-38 of. 201</v>
          </cell>
          <cell r="Q3683" t="str">
            <v>3 3. Único Contratista</v>
          </cell>
          <cell r="R3683" t="str">
            <v>MASCULINO</v>
          </cell>
          <cell r="S3683">
            <v>27715</v>
          </cell>
          <cell r="T3683" t="str">
            <v>giovanni@unpardegatos.com</v>
          </cell>
          <cell r="U3683">
            <v>79648583</v>
          </cell>
          <cell r="V3683" t="str">
            <v>JERSSON GIOVANNI GUERRERO CALDERON</v>
          </cell>
        </row>
        <row r="3684">
          <cell r="C3684" t="str">
            <v>3284-2024</v>
          </cell>
          <cell r="D3684" t="str">
            <v>HEMBER DARIO GARZON PULIDO</v>
          </cell>
          <cell r="E3684" t="str">
            <v>HEMBER DARIO GARZON PULIDO</v>
          </cell>
          <cell r="F3684" t="str">
            <v>Cédula de Ciudadania</v>
          </cell>
          <cell r="G3684">
            <v>80217453</v>
          </cell>
          <cell r="H3684">
            <v>80217453</v>
          </cell>
          <cell r="I3684">
            <v>7</v>
          </cell>
          <cell r="J3684" t="str">
            <v>1 Contratista</v>
          </cell>
          <cell r="K3684">
            <v>0</v>
          </cell>
          <cell r="L3684" t="str">
            <v>1 Natural</v>
          </cell>
          <cell r="M3684" t="str">
            <v>3 Pública (2-3)</v>
          </cell>
          <cell r="N3684" t="str">
            <v>4 Persona Natural (2)</v>
          </cell>
          <cell r="O3684" t="str">
            <v>1 Nacional</v>
          </cell>
          <cell r="P3684" t="str">
            <v>Cra 78 # 16 d - 48</v>
          </cell>
          <cell r="Q3684" t="str">
            <v>3 3. Único Contratista</v>
          </cell>
          <cell r="R3684" t="str">
            <v>MASCULINO</v>
          </cell>
          <cell r="S3684">
            <v>29727</v>
          </cell>
          <cell r="T3684" t="str">
            <v>hemgar@gmail.com</v>
          </cell>
          <cell r="U3684">
            <v>80217453</v>
          </cell>
          <cell r="V3684" t="str">
            <v>HEMBER DARIO GARZON PULIDO</v>
          </cell>
        </row>
        <row r="3685">
          <cell r="C3685" t="str">
            <v>3293-2024</v>
          </cell>
          <cell r="D3685" t="str">
            <v>MERGE SAS</v>
          </cell>
          <cell r="E3685" t="str">
            <v>MERGE S.A.S.</v>
          </cell>
          <cell r="F3685" t="str">
            <v>NIT</v>
          </cell>
          <cell r="G3685">
            <v>901362177</v>
          </cell>
          <cell r="H3685">
            <v>901362177</v>
          </cell>
          <cell r="I3685">
            <v>6</v>
          </cell>
          <cell r="J3685" t="str">
            <v>1 Contratista</v>
          </cell>
          <cell r="K3685">
            <v>0</v>
          </cell>
          <cell r="L3685" t="str">
            <v>2 Jurídica</v>
          </cell>
          <cell r="M3685" t="str">
            <v>2 Privada (1)</v>
          </cell>
          <cell r="N3685" t="str">
            <v>3 Privadas (2)</v>
          </cell>
          <cell r="O3685" t="str">
            <v>1 Nacional</v>
          </cell>
          <cell r="P3685" t="str">
            <v>Calle 19 # 5-30 Torre Corporativa Of. 1601</v>
          </cell>
          <cell r="Q3685" t="str">
            <v>3 3. Único Contratista</v>
          </cell>
          <cell r="R3685" t="str">
            <v>MASCULINO</v>
          </cell>
          <cell r="S3685">
            <v>27403</v>
          </cell>
          <cell r="T3685" t="str">
            <v>merge@merge.com.co</v>
          </cell>
          <cell r="U3685">
            <v>79630026</v>
          </cell>
          <cell r="V3685" t="str">
            <v>NELSON ARMANDO BENAVIDES CASTILLO</v>
          </cell>
        </row>
        <row r="3686">
          <cell r="C3686" t="str">
            <v>PUFA-363-2024</v>
          </cell>
          <cell r="D3686" t="str">
            <v>MI PRODUCTORA SAS</v>
          </cell>
          <cell r="E3686" t="str">
            <v>MI PRODUCTORA S.A.S</v>
          </cell>
          <cell r="F3686" t="str">
            <v>NIT</v>
          </cell>
          <cell r="G3686">
            <v>900734598</v>
          </cell>
          <cell r="H3686">
            <v>900734598</v>
          </cell>
          <cell r="I3686">
            <v>7</v>
          </cell>
          <cell r="J3686" t="str">
            <v>1 Contratista</v>
          </cell>
          <cell r="K3686" t="str">
            <v>Jurídica</v>
          </cell>
          <cell r="L3686" t="str">
            <v>2 Jurídica</v>
          </cell>
          <cell r="M3686" t="str">
            <v>2 Privada (1)</v>
          </cell>
          <cell r="N3686" t="str">
            <v>3 Privadas (2)</v>
          </cell>
          <cell r="O3686" t="str">
            <v>1 Nacional</v>
          </cell>
          <cell r="P3686" t="str">
            <v>Diagonal 182 No. 20 - 72</v>
          </cell>
          <cell r="Q3686" t="str">
            <v>3 3. Único Contratista</v>
          </cell>
          <cell r="R3686" t="str">
            <v>FEMENINO</v>
          </cell>
          <cell r="S3686">
            <v>31789</v>
          </cell>
          <cell r="T3686" t="str">
            <v>gina.rinconl@gmail.com</v>
          </cell>
          <cell r="U3686">
            <v>1014187537</v>
          </cell>
          <cell r="V3686" t="str">
            <v>GINA BRIGGITTE RINCON NIÑO</v>
          </cell>
        </row>
        <row r="3687">
          <cell r="C3687" t="str">
            <v>3291-2024</v>
          </cell>
          <cell r="D3687" t="str">
            <v>GOTA PRODUCCIONES S.A.S</v>
          </cell>
          <cell r="E3687" t="str">
            <v>GOTA PRODUCCIONES S.A.S.</v>
          </cell>
          <cell r="F3687" t="str">
            <v>NIT</v>
          </cell>
          <cell r="G3687">
            <v>901275282</v>
          </cell>
          <cell r="H3687">
            <v>901275282</v>
          </cell>
          <cell r="I3687">
            <v>9</v>
          </cell>
          <cell r="J3687" t="str">
            <v>1 Contratista</v>
          </cell>
          <cell r="K3687" t="str">
            <v>Jurídica</v>
          </cell>
          <cell r="L3687" t="str">
            <v>2 Jurídica</v>
          </cell>
          <cell r="M3687" t="str">
            <v>2 Privada (1)</v>
          </cell>
          <cell r="N3687" t="str">
            <v>3 Privadas (2)</v>
          </cell>
          <cell r="O3687" t="str">
            <v>1 Nacional</v>
          </cell>
          <cell r="P3687" t="str">
            <v>CALLE 21 Nª 6-59 OF 305</v>
          </cell>
          <cell r="Q3687" t="str">
            <v>3 3. Único Contratista</v>
          </cell>
          <cell r="R3687" t="str">
            <v>FEMENINO</v>
          </cell>
          <cell r="S3687">
            <v>21946</v>
          </cell>
          <cell r="T3687" t="str">
            <v>gotaproducciones.sas@gmail.com</v>
          </cell>
          <cell r="U3687">
            <v>41781371</v>
          </cell>
          <cell r="V3687" t="str">
            <v>Sulma Becerra Galindo</v>
          </cell>
        </row>
        <row r="3688">
          <cell r="C3688" t="str">
            <v>3290-2024</v>
          </cell>
          <cell r="D3688" t="str">
            <v>COLEGIO INTERNACIONAL CAMINO A LA CIMA SAS</v>
          </cell>
          <cell r="E3688" t="str">
            <v>COLEGIO INTERNACIONAL CAMINO A LA CIMA SAS</v>
          </cell>
          <cell r="F3688" t="str">
            <v>NIT</v>
          </cell>
          <cell r="G3688">
            <v>900726303</v>
          </cell>
          <cell r="H3688">
            <v>900726303</v>
          </cell>
          <cell r="I3688">
            <v>8</v>
          </cell>
          <cell r="J3688" t="str">
            <v>1 Contratista</v>
          </cell>
          <cell r="K3688" t="e">
            <v>#N/A</v>
          </cell>
          <cell r="L3688" t="str">
            <v>2 Jurídica</v>
          </cell>
          <cell r="M3688" t="str">
            <v>2 Privada (1)</v>
          </cell>
          <cell r="N3688" t="str">
            <v>3 Privadas (2)</v>
          </cell>
          <cell r="O3688" t="str">
            <v>1 Nacional</v>
          </cell>
          <cell r="P3688" t="str">
            <v>CL 47A SUR 23A 30</v>
          </cell>
          <cell r="Q3688" t="str">
            <v>3 3. Único Contratista</v>
          </cell>
          <cell r="R3688" t="str">
            <v>MASCULINO</v>
          </cell>
          <cell r="S3688">
            <v>20031</v>
          </cell>
          <cell r="T3688" t="str">
            <v>claracañon@caminoalacima.edu.co</v>
          </cell>
          <cell r="U3688">
            <v>19269674</v>
          </cell>
          <cell r="V3688" t="str">
            <v>Tito Jairo Velásquez Montoya</v>
          </cell>
        </row>
        <row r="3689">
          <cell r="C3689" t="str">
            <v>3289-2024</v>
          </cell>
          <cell r="D3689" t="str">
            <v>GILBERTO INFANTE GUZMAN</v>
          </cell>
          <cell r="E3689" t="str">
            <v>GILBERTO INFANTE GUZMAN</v>
          </cell>
          <cell r="F3689" t="str">
            <v>Cédula de Ciudadania</v>
          </cell>
          <cell r="G3689">
            <v>1030595989</v>
          </cell>
          <cell r="H3689">
            <v>1030595989</v>
          </cell>
          <cell r="I3689">
            <v>1</v>
          </cell>
          <cell r="J3689" t="str">
            <v>1 Contratista</v>
          </cell>
          <cell r="K3689" t="e">
            <v>#N/A</v>
          </cell>
          <cell r="L3689" t="str">
            <v>1 Natural</v>
          </cell>
          <cell r="M3689" t="str">
            <v>3 Pública (2-3)</v>
          </cell>
          <cell r="N3689" t="str">
            <v>4 Persona Natural (2)</v>
          </cell>
          <cell r="O3689" t="str">
            <v>1 Nacional</v>
          </cell>
          <cell r="P3689" t="str">
            <v>CRA 13 H # 26-60 2 PISO</v>
          </cell>
          <cell r="Q3689" t="str">
            <v>3 3. Único Contratista</v>
          </cell>
          <cell r="R3689" t="str">
            <v>MASCULINO</v>
          </cell>
          <cell r="S3689">
            <v>33452</v>
          </cell>
          <cell r="T3689" t="str">
            <v>gilbertoin10@gmail.com</v>
          </cell>
          <cell r="U3689">
            <v>1030595989</v>
          </cell>
          <cell r="V3689" t="str">
            <v>GILBERTO INFANTE GUZMAN</v>
          </cell>
        </row>
        <row r="3690">
          <cell r="C3690" t="str">
            <v>3283-2024</v>
          </cell>
          <cell r="D3690" t="str">
            <v>SIOMARA YENIFER SANTAMARIA ALVAREZ</v>
          </cell>
          <cell r="E3690" t="str">
            <v>SIOMARA YENIFER SANTAMARIA ALVAREZ</v>
          </cell>
          <cell r="F3690" t="str">
            <v>Cédula de Ciudadania</v>
          </cell>
          <cell r="G3690">
            <v>30390537</v>
          </cell>
          <cell r="H3690">
            <v>30390537</v>
          </cell>
          <cell r="I3690">
            <v>4</v>
          </cell>
          <cell r="J3690" t="str">
            <v>1 Contratista</v>
          </cell>
          <cell r="K3690" t="str">
            <v>Natural</v>
          </cell>
          <cell r="L3690" t="str">
            <v>1 Natural</v>
          </cell>
          <cell r="M3690" t="str">
            <v>3 Pública (2-3)</v>
          </cell>
          <cell r="N3690" t="str">
            <v>4 Persona Natural (2)</v>
          </cell>
          <cell r="O3690" t="str">
            <v>1 Nacional</v>
          </cell>
          <cell r="P3690" t="str">
            <v>carrera 46#128/71</v>
          </cell>
          <cell r="Q3690" t="str">
            <v>3 3. Único Contratista</v>
          </cell>
          <cell r="R3690" t="str">
            <v>FEMENINO</v>
          </cell>
          <cell r="S3690">
            <v>28665</v>
          </cell>
          <cell r="T3690" t="str">
            <v>siomi1978@hotmail.com</v>
          </cell>
          <cell r="U3690">
            <v>30390537</v>
          </cell>
          <cell r="V3690" t="str">
            <v>SIOMARA YENIFER SANTAMARIA ALVAREZ</v>
          </cell>
        </row>
        <row r="3691">
          <cell r="C3691" t="str">
            <v>3285-2024</v>
          </cell>
          <cell r="D3691" t="str">
            <v>MERGE SAS</v>
          </cell>
          <cell r="E3691" t="str">
            <v>MERGE S.A.S.</v>
          </cell>
          <cell r="F3691" t="str">
            <v>NIT</v>
          </cell>
          <cell r="G3691">
            <v>901362177</v>
          </cell>
          <cell r="H3691">
            <v>901362177</v>
          </cell>
          <cell r="I3691">
            <v>6</v>
          </cell>
          <cell r="J3691" t="str">
            <v>1 Contratista</v>
          </cell>
          <cell r="K3691">
            <v>0</v>
          </cell>
          <cell r="L3691" t="str">
            <v>2 Jurídica</v>
          </cell>
          <cell r="M3691" t="str">
            <v>2 Privada (1)</v>
          </cell>
          <cell r="N3691" t="str">
            <v>3 Privadas (2)</v>
          </cell>
          <cell r="O3691" t="str">
            <v>1 Nacional</v>
          </cell>
          <cell r="P3691" t="str">
            <v>Calle 19 # 5-30 Torre Corporativa Of. 1601</v>
          </cell>
          <cell r="Q3691" t="str">
            <v>3 3. Único Contratista</v>
          </cell>
          <cell r="R3691" t="str">
            <v>MASCULINO</v>
          </cell>
          <cell r="S3691">
            <v>27403</v>
          </cell>
          <cell r="T3691" t="str">
            <v>merge@merge.com.co</v>
          </cell>
          <cell r="U3691">
            <v>79630026</v>
          </cell>
          <cell r="V3691" t="str">
            <v>NELSON ARMANDO BENAVIDES CASTILLO</v>
          </cell>
        </row>
        <row r="3692">
          <cell r="C3692" t="str">
            <v>PUFA-345-2024</v>
          </cell>
          <cell r="D3692" t="str">
            <v>TIS PRODUCTIONS COLOMBIA SAS</v>
          </cell>
          <cell r="E3692" t="str">
            <v>TIS PRODUCTIONS COLOMBIA S.A.S</v>
          </cell>
          <cell r="F3692" t="str">
            <v>NIT</v>
          </cell>
          <cell r="G3692">
            <v>860063869</v>
          </cell>
          <cell r="H3692">
            <v>860063869</v>
          </cell>
          <cell r="I3692">
            <v>3</v>
          </cell>
          <cell r="J3692" t="str">
            <v>1 Contratista</v>
          </cell>
          <cell r="K3692" t="str">
            <v>Jurídica</v>
          </cell>
          <cell r="L3692" t="str">
            <v>2 Jurídica</v>
          </cell>
          <cell r="M3692" t="str">
            <v>2 Privada (1)</v>
          </cell>
          <cell r="N3692" t="str">
            <v>3 Privadas (2)</v>
          </cell>
          <cell r="O3692" t="str">
            <v>1 Nacional</v>
          </cell>
          <cell r="P3692" t="str">
            <v>CARRERA 50 # 17 - 77</v>
          </cell>
          <cell r="Q3692" t="str">
            <v>3 3. Único Contratista</v>
          </cell>
          <cell r="R3692" t="str">
            <v>FEMENINO</v>
          </cell>
          <cell r="S3692">
            <v>33455</v>
          </cell>
          <cell r="T3692" t="str">
            <v xml:space="preserve">gerencia@tisproductions.com
</v>
          </cell>
          <cell r="U3692">
            <v>1015424888</v>
          </cell>
          <cell r="V3692" t="str">
            <v>SONIA GERALDINE PESCA GIL</v>
          </cell>
        </row>
        <row r="3693">
          <cell r="C3693" t="str">
            <v>3230-2024</v>
          </cell>
          <cell r="D3693" t="str">
            <v>SERVICIOS POSTALES NACIONALES S.A.S</v>
          </cell>
          <cell r="E3693" t="str">
            <v>SERVICIOS POSTALES NACIONALES S.A.S</v>
          </cell>
          <cell r="F3693" t="str">
            <v>NIT</v>
          </cell>
          <cell r="G3693">
            <v>900062917</v>
          </cell>
          <cell r="H3693">
            <v>900062917</v>
          </cell>
          <cell r="I3693">
            <v>9</v>
          </cell>
          <cell r="J3693" t="str">
            <v>1 Contratista</v>
          </cell>
          <cell r="K3693" t="str">
            <v>Jurídica</v>
          </cell>
          <cell r="L3693" t="str">
            <v>2 Jurídica</v>
          </cell>
          <cell r="M3693" t="str">
            <v>2 Privada (1)</v>
          </cell>
          <cell r="N3693" t="str">
            <v>3 Privadas (2)</v>
          </cell>
          <cell r="O3693" t="str">
            <v>1 Nacional</v>
          </cell>
          <cell r="P3693" t="str">
            <v>Diagonal 25 G # 95 A 55, Bogotá</v>
          </cell>
          <cell r="Q3693" t="str">
            <v>3 3. Único Contratista</v>
          </cell>
          <cell r="R3693" t="str">
            <v>MASCULINO</v>
          </cell>
          <cell r="S3693">
            <v>26627</v>
          </cell>
          <cell r="T3693" t="str">
            <v>comercial.licitaciones@4-72.com.co</v>
          </cell>
          <cell r="U3693">
            <v>71733180</v>
          </cell>
          <cell r="V3693" t="str">
            <v>GUILLERMO LEÓN PALACIO VEGA</v>
          </cell>
        </row>
        <row r="3694">
          <cell r="C3694" t="str">
            <v>PUFA-383-2024</v>
          </cell>
          <cell r="D3694" t="str">
            <v>RCN TELEVISIÓN S.A.</v>
          </cell>
          <cell r="E3694" t="str">
            <v>RCN TELEVISION S.A.</v>
          </cell>
          <cell r="F3694" t="str">
            <v>NIT</v>
          </cell>
          <cell r="G3694">
            <v>830029703</v>
          </cell>
          <cell r="H3694">
            <v>830029703</v>
          </cell>
          <cell r="I3694">
            <v>7</v>
          </cell>
          <cell r="J3694" t="str">
            <v>1 Contratista</v>
          </cell>
          <cell r="K3694" t="str">
            <v>Jurídica</v>
          </cell>
          <cell r="L3694" t="str">
            <v>2 Jurídica</v>
          </cell>
          <cell r="M3694" t="str">
            <v>2 Privada (1)</v>
          </cell>
          <cell r="N3694" t="str">
            <v>3 Privadas (2)</v>
          </cell>
          <cell r="O3694" t="str">
            <v>1 Nacional</v>
          </cell>
          <cell r="P3694" t="str">
            <v>Avenida de Las Americas # 65-82</v>
          </cell>
          <cell r="Q3694" t="str">
            <v>3 3. Único Contratista</v>
          </cell>
          <cell r="R3694" t="str">
            <v>MASCULINO</v>
          </cell>
          <cell r="S3694">
            <v>20972</v>
          </cell>
          <cell r="T3694" t="str">
            <v>canalrcn@rcntv.com.co</v>
          </cell>
          <cell r="U3694">
            <v>19302930</v>
          </cell>
          <cell r="V3694" t="str">
            <v>JUAN FERNANDO UJUETA LOPEZ</v>
          </cell>
        </row>
        <row r="3695">
          <cell r="C3695" t="e">
            <v>#N/A</v>
          </cell>
          <cell r="D3695" t="e">
            <v>#N/A</v>
          </cell>
          <cell r="E3695" t="e">
            <v>#N/A</v>
          </cell>
          <cell r="G3695" t="b">
            <v>0</v>
          </cell>
          <cell r="H3695" t="e">
            <v>#N/A</v>
          </cell>
          <cell r="I3695" t="e">
            <v>#N/A</v>
          </cell>
          <cell r="K3695" t="e">
            <v>#N/A</v>
          </cell>
        </row>
        <row r="3696">
          <cell r="C3696" t="e">
            <v>#N/A</v>
          </cell>
          <cell r="D3696" t="e">
            <v>#N/A</v>
          </cell>
          <cell r="E3696" t="e">
            <v>#N/A</v>
          </cell>
          <cell r="G3696" t="b">
            <v>0</v>
          </cell>
          <cell r="H3696" t="e">
            <v>#N/A</v>
          </cell>
          <cell r="I3696" t="e">
            <v>#N/A</v>
          </cell>
          <cell r="K3696" t="e">
            <v>#N/A</v>
          </cell>
        </row>
        <row r="3697">
          <cell r="C3697" t="e">
            <v>#N/A</v>
          </cell>
          <cell r="D3697" t="e">
            <v>#N/A</v>
          </cell>
          <cell r="E3697" t="e">
            <v>#N/A</v>
          </cell>
          <cell r="G3697" t="b">
            <v>0</v>
          </cell>
          <cell r="H3697" t="e">
            <v>#N/A</v>
          </cell>
          <cell r="I3697" t="e">
            <v>#N/A</v>
          </cell>
          <cell r="K3697" t="e">
            <v>#N/A</v>
          </cell>
        </row>
        <row r="3698">
          <cell r="C3698" t="e">
            <v>#N/A</v>
          </cell>
          <cell r="D3698" t="e">
            <v>#N/A</v>
          </cell>
          <cell r="E3698" t="e">
            <v>#N/A</v>
          </cell>
          <cell r="G3698" t="b">
            <v>0</v>
          </cell>
          <cell r="H3698" t="e">
            <v>#N/A</v>
          </cell>
          <cell r="I3698" t="e">
            <v>#N/A</v>
          </cell>
          <cell r="K3698" t="e">
            <v>#N/A</v>
          </cell>
        </row>
        <row r="3699">
          <cell r="C3699" t="e">
            <v>#N/A</v>
          </cell>
          <cell r="D3699" t="e">
            <v>#N/A</v>
          </cell>
          <cell r="E3699" t="e">
            <v>#N/A</v>
          </cell>
          <cell r="G3699" t="b">
            <v>0</v>
          </cell>
          <cell r="H3699" t="e">
            <v>#N/A</v>
          </cell>
          <cell r="I3699" t="e">
            <v>#N/A</v>
          </cell>
          <cell r="K3699" t="e">
            <v>#N/A</v>
          </cell>
        </row>
        <row r="3700">
          <cell r="C3700" t="e">
            <v>#N/A</v>
          </cell>
          <cell r="D3700" t="e">
            <v>#N/A</v>
          </cell>
          <cell r="E3700" t="e">
            <v>#N/A</v>
          </cell>
          <cell r="G3700" t="b">
            <v>0</v>
          </cell>
          <cell r="H3700" t="e">
            <v>#N/A</v>
          </cell>
          <cell r="I3700" t="e">
            <v>#N/A</v>
          </cell>
          <cell r="K3700" t="e">
            <v>#N/A</v>
          </cell>
        </row>
        <row r="3701">
          <cell r="C3701" t="e">
            <v>#N/A</v>
          </cell>
          <cell r="D3701" t="e">
            <v>#N/A</v>
          </cell>
          <cell r="E3701" t="e">
            <v>#N/A</v>
          </cell>
          <cell r="G3701" t="b">
            <v>0</v>
          </cell>
          <cell r="H3701" t="e">
            <v>#N/A</v>
          </cell>
          <cell r="I3701" t="e">
            <v>#N/A</v>
          </cell>
          <cell r="K3701" t="e">
            <v>#N/A</v>
          </cell>
        </row>
        <row r="3702">
          <cell r="C3702" t="e">
            <v>#N/A</v>
          </cell>
          <cell r="D3702" t="e">
            <v>#N/A</v>
          </cell>
          <cell r="E3702" t="e">
            <v>#N/A</v>
          </cell>
          <cell r="G3702" t="b">
            <v>0</v>
          </cell>
          <cell r="H3702" t="e">
            <v>#N/A</v>
          </cell>
          <cell r="I3702" t="e">
            <v>#N/A</v>
          </cell>
          <cell r="K3702" t="e">
            <v>#N/A</v>
          </cell>
        </row>
        <row r="3703">
          <cell r="C3703" t="e">
            <v>#N/A</v>
          </cell>
          <cell r="D3703" t="e">
            <v>#N/A</v>
          </cell>
          <cell r="E3703" t="e">
            <v>#N/A</v>
          </cell>
          <cell r="G3703" t="b">
            <v>0</v>
          </cell>
          <cell r="H3703" t="e">
            <v>#N/A</v>
          </cell>
          <cell r="I3703" t="e">
            <v>#N/A</v>
          </cell>
          <cell r="K3703" t="e">
            <v>#N/A</v>
          </cell>
        </row>
        <row r="3704">
          <cell r="C3704" t="e">
            <v>#N/A</v>
          </cell>
          <cell r="D3704" t="e">
            <v>#N/A</v>
          </cell>
          <cell r="E3704" t="e">
            <v>#N/A</v>
          </cell>
          <cell r="G3704" t="b">
            <v>0</v>
          </cell>
          <cell r="H3704" t="e">
            <v>#N/A</v>
          </cell>
          <cell r="I3704" t="e">
            <v>#N/A</v>
          </cell>
          <cell r="K3704" t="e">
            <v>#N/A</v>
          </cell>
        </row>
        <row r="3705">
          <cell r="C3705" t="e">
            <v>#N/A</v>
          </cell>
          <cell r="D3705" t="e">
            <v>#N/A</v>
          </cell>
          <cell r="E3705" t="e">
            <v>#N/A</v>
          </cell>
          <cell r="G3705" t="b">
            <v>0</v>
          </cell>
          <cell r="H3705" t="e">
            <v>#N/A</v>
          </cell>
          <cell r="I3705" t="e">
            <v>#N/A</v>
          </cell>
          <cell r="K3705" t="e">
            <v>#N/A</v>
          </cell>
        </row>
        <row r="3706">
          <cell r="C3706" t="e">
            <v>#N/A</v>
          </cell>
          <cell r="D3706" t="e">
            <v>#N/A</v>
          </cell>
          <cell r="E3706" t="e">
            <v>#N/A</v>
          </cell>
          <cell r="G3706" t="b">
            <v>0</v>
          </cell>
          <cell r="H3706" t="e">
            <v>#N/A</v>
          </cell>
          <cell r="I3706" t="e">
            <v>#N/A</v>
          </cell>
          <cell r="K3706" t="e">
            <v>#N/A</v>
          </cell>
        </row>
        <row r="3707">
          <cell r="C3707" t="e">
            <v>#N/A</v>
          </cell>
          <cell r="D3707" t="e">
            <v>#N/A</v>
          </cell>
          <cell r="E3707" t="e">
            <v>#N/A</v>
          </cell>
          <cell r="G3707" t="b">
            <v>0</v>
          </cell>
          <cell r="H3707" t="e">
            <v>#N/A</v>
          </cell>
          <cell r="I3707" t="e">
            <v>#N/A</v>
          </cell>
          <cell r="K3707" t="e">
            <v>#N/A</v>
          </cell>
        </row>
        <row r="3708">
          <cell r="C3708" t="e">
            <v>#N/A</v>
          </cell>
          <cell r="D3708" t="e">
            <v>#N/A</v>
          </cell>
          <cell r="E3708" t="e">
            <v>#N/A</v>
          </cell>
          <cell r="G3708" t="b">
            <v>0</v>
          </cell>
          <cell r="H3708" t="e">
            <v>#N/A</v>
          </cell>
          <cell r="I3708" t="e">
            <v>#N/A</v>
          </cell>
          <cell r="K3708" t="e">
            <v>#N/A</v>
          </cell>
        </row>
        <row r="3709">
          <cell r="C3709" t="e">
            <v>#N/A</v>
          </cell>
          <cell r="D3709" t="e">
            <v>#N/A</v>
          </cell>
          <cell r="E3709" t="e">
            <v>#N/A</v>
          </cell>
          <cell r="G3709" t="b">
            <v>0</v>
          </cell>
          <cell r="H3709" t="e">
            <v>#N/A</v>
          </cell>
          <cell r="I3709" t="e">
            <v>#N/A</v>
          </cell>
          <cell r="K3709" t="e">
            <v>#N/A</v>
          </cell>
        </row>
        <row r="3710">
          <cell r="C3710" t="e">
            <v>#N/A</v>
          </cell>
          <cell r="D3710" t="e">
            <v>#N/A</v>
          </cell>
          <cell r="E3710" t="e">
            <v>#N/A</v>
          </cell>
          <cell r="G3710" t="b">
            <v>0</v>
          </cell>
          <cell r="H3710" t="e">
            <v>#N/A</v>
          </cell>
          <cell r="I3710" t="e">
            <v>#N/A</v>
          </cell>
          <cell r="K3710" t="e">
            <v>#N/A</v>
          </cell>
        </row>
        <row r="3711">
          <cell r="C3711" t="e">
            <v>#N/A</v>
          </cell>
          <cell r="D3711" t="e">
            <v>#N/A</v>
          </cell>
          <cell r="E3711" t="e">
            <v>#N/A</v>
          </cell>
          <cell r="G3711" t="b">
            <v>0</v>
          </cell>
          <cell r="H3711" t="e">
            <v>#N/A</v>
          </cell>
          <cell r="I3711" t="e">
            <v>#N/A</v>
          </cell>
          <cell r="K3711" t="e">
            <v>#N/A</v>
          </cell>
        </row>
        <row r="3712">
          <cell r="C3712" t="e">
            <v>#N/A</v>
          </cell>
          <cell r="D3712" t="e">
            <v>#N/A</v>
          </cell>
          <cell r="E3712" t="e">
            <v>#N/A</v>
          </cell>
          <cell r="G3712" t="b">
            <v>0</v>
          </cell>
          <cell r="H3712" t="e">
            <v>#N/A</v>
          </cell>
          <cell r="I3712" t="e">
            <v>#N/A</v>
          </cell>
          <cell r="K3712" t="e">
            <v>#N/A</v>
          </cell>
        </row>
        <row r="3713">
          <cell r="C3713" t="e">
            <v>#N/A</v>
          </cell>
          <cell r="D3713" t="e">
            <v>#N/A</v>
          </cell>
          <cell r="E3713" t="e">
            <v>#N/A</v>
          </cell>
          <cell r="G3713" t="b">
            <v>0</v>
          </cell>
          <cell r="H3713" t="e">
            <v>#N/A</v>
          </cell>
          <cell r="I3713" t="e">
            <v>#N/A</v>
          </cell>
          <cell r="K3713" t="e">
            <v>#N/A</v>
          </cell>
        </row>
        <row r="3714">
          <cell r="C3714" t="e">
            <v>#N/A</v>
          </cell>
          <cell r="D3714" t="e">
            <v>#N/A</v>
          </cell>
          <cell r="E3714" t="e">
            <v>#N/A</v>
          </cell>
          <cell r="G3714" t="b">
            <v>0</v>
          </cell>
          <cell r="H3714" t="e">
            <v>#N/A</v>
          </cell>
          <cell r="I3714" t="e">
            <v>#N/A</v>
          </cell>
          <cell r="K3714" t="e">
            <v>#N/A</v>
          </cell>
        </row>
        <row r="3715">
          <cell r="C3715" t="e">
            <v>#N/A</v>
          </cell>
          <cell r="D3715" t="e">
            <v>#N/A</v>
          </cell>
          <cell r="E3715" t="e">
            <v>#N/A</v>
          </cell>
          <cell r="G3715" t="b">
            <v>0</v>
          </cell>
          <cell r="H3715" t="e">
            <v>#N/A</v>
          </cell>
          <cell r="I3715" t="e">
            <v>#N/A</v>
          </cell>
          <cell r="K3715" t="e">
            <v>#N/A</v>
          </cell>
        </row>
        <row r="3716">
          <cell r="C3716" t="e">
            <v>#N/A</v>
          </cell>
          <cell r="D3716" t="e">
            <v>#N/A</v>
          </cell>
          <cell r="E3716" t="e">
            <v>#N/A</v>
          </cell>
          <cell r="G3716" t="b">
            <v>0</v>
          </cell>
          <cell r="H3716" t="e">
            <v>#N/A</v>
          </cell>
          <cell r="I3716" t="e">
            <v>#N/A</v>
          </cell>
          <cell r="K3716" t="e">
            <v>#N/A</v>
          </cell>
        </row>
        <row r="3717">
          <cell r="C3717" t="e">
            <v>#N/A</v>
          </cell>
          <cell r="D3717" t="e">
            <v>#N/A</v>
          </cell>
          <cell r="E3717" t="e">
            <v>#N/A</v>
          </cell>
          <cell r="G3717" t="b">
            <v>0</v>
          </cell>
          <cell r="H3717" t="e">
            <v>#N/A</v>
          </cell>
          <cell r="I3717" t="e">
            <v>#N/A</v>
          </cell>
          <cell r="K3717" t="e">
            <v>#N/A</v>
          </cell>
        </row>
        <row r="3718">
          <cell r="C3718" t="e">
            <v>#N/A</v>
          </cell>
          <cell r="D3718" t="e">
            <v>#N/A</v>
          </cell>
          <cell r="E3718" t="e">
            <v>#N/A</v>
          </cell>
          <cell r="G3718" t="b">
            <v>0</v>
          </cell>
          <cell r="H3718" t="e">
            <v>#N/A</v>
          </cell>
          <cell r="I3718" t="e">
            <v>#N/A</v>
          </cell>
          <cell r="K3718" t="e">
            <v>#N/A</v>
          </cell>
        </row>
        <row r="3719">
          <cell r="C3719" t="e">
            <v>#N/A</v>
          </cell>
          <cell r="D3719" t="e">
            <v>#N/A</v>
          </cell>
          <cell r="E3719" t="e">
            <v>#N/A</v>
          </cell>
          <cell r="G3719" t="b">
            <v>0</v>
          </cell>
          <cell r="H3719" t="e">
            <v>#N/A</v>
          </cell>
          <cell r="I3719" t="e">
            <v>#N/A</v>
          </cell>
          <cell r="K3719" t="e">
            <v>#N/A</v>
          </cell>
        </row>
        <row r="3720">
          <cell r="C3720" t="e">
            <v>#N/A</v>
          </cell>
          <cell r="D3720" t="e">
            <v>#N/A</v>
          </cell>
          <cell r="E3720" t="e">
            <v>#N/A</v>
          </cell>
          <cell r="G3720" t="b">
            <v>0</v>
          </cell>
          <cell r="H3720" t="e">
            <v>#N/A</v>
          </cell>
          <cell r="I3720" t="e">
            <v>#N/A</v>
          </cell>
          <cell r="K3720" t="e">
            <v>#N/A</v>
          </cell>
        </row>
        <row r="3721">
          <cell r="C3721" t="e">
            <v>#N/A</v>
          </cell>
          <cell r="D3721" t="e">
            <v>#N/A</v>
          </cell>
          <cell r="E3721" t="e">
            <v>#N/A</v>
          </cell>
          <cell r="G3721" t="b">
            <v>0</v>
          </cell>
          <cell r="H3721" t="e">
            <v>#N/A</v>
          </cell>
          <cell r="I3721" t="e">
            <v>#N/A</v>
          </cell>
          <cell r="K3721" t="e">
            <v>#N/A</v>
          </cell>
        </row>
        <row r="3722">
          <cell r="C3722" t="e">
            <v>#N/A</v>
          </cell>
          <cell r="D3722" t="e">
            <v>#N/A</v>
          </cell>
          <cell r="E3722" t="e">
            <v>#N/A</v>
          </cell>
          <cell r="G3722" t="b">
            <v>0</v>
          </cell>
          <cell r="H3722" t="e">
            <v>#N/A</v>
          </cell>
          <cell r="I3722" t="e">
            <v>#N/A</v>
          </cell>
          <cell r="K3722" t="e">
            <v>#N/A</v>
          </cell>
        </row>
        <row r="3723">
          <cell r="C3723" t="e">
            <v>#N/A</v>
          </cell>
          <cell r="D3723" t="e">
            <v>#N/A</v>
          </cell>
          <cell r="E3723" t="e">
            <v>#N/A</v>
          </cell>
          <cell r="G3723" t="b">
            <v>0</v>
          </cell>
          <cell r="H3723" t="e">
            <v>#N/A</v>
          </cell>
          <cell r="I3723" t="e">
            <v>#N/A</v>
          </cell>
          <cell r="K3723" t="e">
            <v>#N/A</v>
          </cell>
        </row>
        <row r="3724">
          <cell r="C3724" t="e">
            <v>#N/A</v>
          </cell>
          <cell r="D3724" t="e">
            <v>#N/A</v>
          </cell>
          <cell r="E3724" t="e">
            <v>#N/A</v>
          </cell>
          <cell r="G3724" t="b">
            <v>0</v>
          </cell>
          <cell r="H3724" t="e">
            <v>#N/A</v>
          </cell>
          <cell r="I3724" t="e">
            <v>#N/A</v>
          </cell>
          <cell r="K3724" t="e">
            <v>#N/A</v>
          </cell>
        </row>
        <row r="3725">
          <cell r="C3725" t="e">
            <v>#N/A</v>
          </cell>
          <cell r="D3725" t="e">
            <v>#N/A</v>
          </cell>
          <cell r="E3725" t="e">
            <v>#N/A</v>
          </cell>
          <cell r="G3725" t="b">
            <v>0</v>
          </cell>
          <cell r="H3725" t="e">
            <v>#N/A</v>
          </cell>
          <cell r="I3725" t="e">
            <v>#N/A</v>
          </cell>
          <cell r="K3725" t="e">
            <v>#N/A</v>
          </cell>
        </row>
        <row r="3726">
          <cell r="C3726" t="e">
            <v>#N/A</v>
          </cell>
          <cell r="D3726" t="e">
            <v>#N/A</v>
          </cell>
          <cell r="E3726" t="e">
            <v>#N/A</v>
          </cell>
          <cell r="G3726" t="b">
            <v>0</v>
          </cell>
          <cell r="H3726" t="e">
            <v>#N/A</v>
          </cell>
          <cell r="I3726" t="e">
            <v>#N/A</v>
          </cell>
          <cell r="K3726" t="e">
            <v>#N/A</v>
          </cell>
        </row>
        <row r="3727">
          <cell r="C3727" t="e">
            <v>#N/A</v>
          </cell>
          <cell r="D3727" t="e">
            <v>#N/A</v>
          </cell>
          <cell r="E3727" t="e">
            <v>#N/A</v>
          </cell>
          <cell r="G3727" t="b">
            <v>0</v>
          </cell>
          <cell r="H3727" t="e">
            <v>#N/A</v>
          </cell>
          <cell r="I3727" t="e">
            <v>#N/A</v>
          </cell>
          <cell r="K3727" t="e">
            <v>#N/A</v>
          </cell>
        </row>
        <row r="3728">
          <cell r="C3728" t="e">
            <v>#N/A</v>
          </cell>
          <cell r="D3728" t="e">
            <v>#N/A</v>
          </cell>
          <cell r="E3728" t="e">
            <v>#N/A</v>
          </cell>
          <cell r="G3728" t="b">
            <v>0</v>
          </cell>
          <cell r="H3728" t="e">
            <v>#N/A</v>
          </cell>
          <cell r="I3728" t="e">
            <v>#N/A</v>
          </cell>
          <cell r="K3728" t="e">
            <v>#N/A</v>
          </cell>
        </row>
        <row r="3729">
          <cell r="C3729" t="e">
            <v>#N/A</v>
          </cell>
          <cell r="D3729" t="e">
            <v>#N/A</v>
          </cell>
          <cell r="E3729" t="e">
            <v>#N/A</v>
          </cell>
          <cell r="G3729" t="b">
            <v>0</v>
          </cell>
          <cell r="H3729" t="e">
            <v>#N/A</v>
          </cell>
          <cell r="I3729" t="e">
            <v>#N/A</v>
          </cell>
          <cell r="K3729" t="e">
            <v>#N/A</v>
          </cell>
        </row>
        <row r="3730">
          <cell r="C3730" t="e">
            <v>#N/A</v>
          </cell>
          <cell r="D3730" t="e">
            <v>#N/A</v>
          </cell>
          <cell r="E3730" t="e">
            <v>#N/A</v>
          </cell>
          <cell r="G3730" t="b">
            <v>0</v>
          </cell>
          <cell r="H3730" t="e">
            <v>#N/A</v>
          </cell>
          <cell r="I3730" t="e">
            <v>#N/A</v>
          </cell>
          <cell r="K3730" t="e">
            <v>#N/A</v>
          </cell>
        </row>
        <row r="3731">
          <cell r="C3731" t="e">
            <v>#N/A</v>
          </cell>
          <cell r="D3731" t="e">
            <v>#N/A</v>
          </cell>
          <cell r="E3731" t="e">
            <v>#N/A</v>
          </cell>
          <cell r="G3731" t="b">
            <v>0</v>
          </cell>
          <cell r="H3731" t="e">
            <v>#N/A</v>
          </cell>
          <cell r="I3731" t="e">
            <v>#N/A</v>
          </cell>
          <cell r="K3731" t="e">
            <v>#N/A</v>
          </cell>
        </row>
        <row r="3732">
          <cell r="C3732" t="e">
            <v>#N/A</v>
          </cell>
          <cell r="D3732" t="e">
            <v>#N/A</v>
          </cell>
          <cell r="E3732" t="e">
            <v>#N/A</v>
          </cell>
          <cell r="G3732" t="b">
            <v>0</v>
          </cell>
          <cell r="H3732" t="e">
            <v>#N/A</v>
          </cell>
          <cell r="I3732" t="e">
            <v>#N/A</v>
          </cell>
          <cell r="K3732" t="e">
            <v>#N/A</v>
          </cell>
        </row>
        <row r="3733">
          <cell r="C3733" t="e">
            <v>#N/A</v>
          </cell>
          <cell r="D3733" t="e">
            <v>#N/A</v>
          </cell>
          <cell r="E3733" t="e">
            <v>#N/A</v>
          </cell>
          <cell r="G3733" t="b">
            <v>0</v>
          </cell>
          <cell r="H3733" t="e">
            <v>#N/A</v>
          </cell>
          <cell r="I3733" t="e">
            <v>#N/A</v>
          </cell>
          <cell r="K3733" t="e">
            <v>#N/A</v>
          </cell>
        </row>
        <row r="3734">
          <cell r="C3734" t="e">
            <v>#N/A</v>
          </cell>
          <cell r="D3734" t="e">
            <v>#N/A</v>
          </cell>
          <cell r="E3734" t="e">
            <v>#N/A</v>
          </cell>
          <cell r="G3734" t="b">
            <v>0</v>
          </cell>
          <cell r="H3734" t="e">
            <v>#N/A</v>
          </cell>
          <cell r="I3734" t="e">
            <v>#N/A</v>
          </cell>
          <cell r="K3734" t="e">
            <v>#N/A</v>
          </cell>
        </row>
        <row r="3735">
          <cell r="C3735" t="e">
            <v>#N/A</v>
          </cell>
          <cell r="D3735" t="e">
            <v>#N/A</v>
          </cell>
          <cell r="E3735" t="e">
            <v>#N/A</v>
          </cell>
          <cell r="G3735" t="b">
            <v>0</v>
          </cell>
          <cell r="H3735" t="e">
            <v>#N/A</v>
          </cell>
          <cell r="I3735" t="e">
            <v>#N/A</v>
          </cell>
          <cell r="K3735" t="e">
            <v>#N/A</v>
          </cell>
        </row>
        <row r="3736">
          <cell r="C3736" t="e">
            <v>#N/A</v>
          </cell>
          <cell r="D3736" t="e">
            <v>#N/A</v>
          </cell>
          <cell r="E3736" t="e">
            <v>#N/A</v>
          </cell>
          <cell r="G3736" t="b">
            <v>0</v>
          </cell>
          <cell r="H3736" t="e">
            <v>#N/A</v>
          </cell>
          <cell r="I3736" t="e">
            <v>#N/A</v>
          </cell>
          <cell r="K3736" t="e">
            <v>#N/A</v>
          </cell>
        </row>
        <row r="3737">
          <cell r="C3737" t="e">
            <v>#N/A</v>
          </cell>
          <cell r="D3737" t="e">
            <v>#N/A</v>
          </cell>
          <cell r="E3737" t="e">
            <v>#N/A</v>
          </cell>
          <cell r="G3737" t="b">
            <v>0</v>
          </cell>
          <cell r="H3737" t="e">
            <v>#N/A</v>
          </cell>
          <cell r="I3737" t="e">
            <v>#N/A</v>
          </cell>
          <cell r="K3737" t="e">
            <v>#N/A</v>
          </cell>
        </row>
        <row r="3738">
          <cell r="C3738" t="e">
            <v>#N/A</v>
          </cell>
          <cell r="D3738" t="e">
            <v>#N/A</v>
          </cell>
          <cell r="E3738" t="e">
            <v>#N/A</v>
          </cell>
          <cell r="G3738" t="b">
            <v>0</v>
          </cell>
          <cell r="H3738" t="e">
            <v>#N/A</v>
          </cell>
          <cell r="I3738" t="e">
            <v>#N/A</v>
          </cell>
          <cell r="K3738" t="e">
            <v>#N/A</v>
          </cell>
        </row>
        <row r="3739">
          <cell r="C3739" t="e">
            <v>#N/A</v>
          </cell>
          <cell r="D3739" t="e">
            <v>#N/A</v>
          </cell>
          <cell r="E3739" t="e">
            <v>#N/A</v>
          </cell>
          <cell r="G3739" t="b">
            <v>0</v>
          </cell>
          <cell r="H3739" t="e">
            <v>#N/A</v>
          </cell>
          <cell r="I3739" t="e">
            <v>#N/A</v>
          </cell>
          <cell r="K3739" t="e">
            <v>#N/A</v>
          </cell>
        </row>
        <row r="3740">
          <cell r="C3740" t="e">
            <v>#N/A</v>
          </cell>
          <cell r="D3740" t="e">
            <v>#N/A</v>
          </cell>
          <cell r="E3740" t="e">
            <v>#N/A</v>
          </cell>
          <cell r="G3740" t="b">
            <v>0</v>
          </cell>
          <cell r="H3740" t="e">
            <v>#N/A</v>
          </cell>
          <cell r="I3740" t="e">
            <v>#N/A</v>
          </cell>
          <cell r="K3740" t="e">
            <v>#N/A</v>
          </cell>
        </row>
        <row r="3741">
          <cell r="C3741" t="e">
            <v>#N/A</v>
          </cell>
          <cell r="D3741" t="e">
            <v>#N/A</v>
          </cell>
          <cell r="E3741" t="e">
            <v>#N/A</v>
          </cell>
          <cell r="G3741" t="b">
            <v>0</v>
          </cell>
          <cell r="H3741" t="e">
            <v>#N/A</v>
          </cell>
          <cell r="I3741" t="e">
            <v>#N/A</v>
          </cell>
          <cell r="K3741" t="e">
            <v>#N/A</v>
          </cell>
        </row>
        <row r="3742">
          <cell r="C3742" t="e">
            <v>#N/A</v>
          </cell>
          <cell r="D3742" t="e">
            <v>#N/A</v>
          </cell>
          <cell r="E3742" t="e">
            <v>#N/A</v>
          </cell>
          <cell r="G3742" t="b">
            <v>0</v>
          </cell>
          <cell r="H3742" t="e">
            <v>#N/A</v>
          </cell>
          <cell r="I3742" t="e">
            <v>#N/A</v>
          </cell>
          <cell r="K3742" t="e">
            <v>#N/A</v>
          </cell>
        </row>
        <row r="3743">
          <cell r="C3743" t="e">
            <v>#N/A</v>
          </cell>
          <cell r="D3743" t="e">
            <v>#N/A</v>
          </cell>
          <cell r="E3743" t="e">
            <v>#N/A</v>
          </cell>
          <cell r="G3743" t="b">
            <v>0</v>
          </cell>
          <cell r="H3743" t="e">
            <v>#N/A</v>
          </cell>
          <cell r="I3743" t="e">
            <v>#N/A</v>
          </cell>
          <cell r="K3743" t="e">
            <v>#N/A</v>
          </cell>
        </row>
        <row r="3744">
          <cell r="C3744" t="e">
            <v>#N/A</v>
          </cell>
          <cell r="D3744" t="e">
            <v>#N/A</v>
          </cell>
          <cell r="E3744" t="e">
            <v>#N/A</v>
          </cell>
          <cell r="G3744" t="b">
            <v>0</v>
          </cell>
          <cell r="H3744" t="e">
            <v>#N/A</v>
          </cell>
          <cell r="I3744" t="e">
            <v>#N/A</v>
          </cell>
          <cell r="K3744" t="e">
            <v>#N/A</v>
          </cell>
        </row>
        <row r="3745">
          <cell r="C3745" t="e">
            <v>#N/A</v>
          </cell>
          <cell r="D3745" t="e">
            <v>#N/A</v>
          </cell>
          <cell r="E3745" t="e">
            <v>#N/A</v>
          </cell>
          <cell r="G3745" t="b">
            <v>0</v>
          </cell>
          <cell r="H3745" t="e">
            <v>#N/A</v>
          </cell>
          <cell r="I3745" t="e">
            <v>#N/A</v>
          </cell>
          <cell r="K3745" t="e">
            <v>#N/A</v>
          </cell>
        </row>
        <row r="3746">
          <cell r="C3746" t="e">
            <v>#N/A</v>
          </cell>
          <cell r="D3746" t="e">
            <v>#N/A</v>
          </cell>
          <cell r="E3746" t="e">
            <v>#N/A</v>
          </cell>
          <cell r="G3746" t="b">
            <v>0</v>
          </cell>
          <cell r="H3746" t="e">
            <v>#N/A</v>
          </cell>
          <cell r="I3746" t="e">
            <v>#N/A</v>
          </cell>
          <cell r="K3746" t="e">
            <v>#N/A</v>
          </cell>
        </row>
        <row r="3747">
          <cell r="C3747" t="e">
            <v>#N/A</v>
          </cell>
          <cell r="D3747" t="e">
            <v>#N/A</v>
          </cell>
          <cell r="E3747" t="e">
            <v>#N/A</v>
          </cell>
          <cell r="G3747" t="b">
            <v>0</v>
          </cell>
          <cell r="H3747" t="e">
            <v>#N/A</v>
          </cell>
          <cell r="I3747" t="e">
            <v>#N/A</v>
          </cell>
          <cell r="K3747" t="e">
            <v>#N/A</v>
          </cell>
        </row>
        <row r="3748">
          <cell r="C3748" t="e">
            <v>#N/A</v>
          </cell>
          <cell r="D3748" t="e">
            <v>#N/A</v>
          </cell>
          <cell r="E3748" t="e">
            <v>#N/A</v>
          </cell>
          <cell r="G3748" t="b">
            <v>0</v>
          </cell>
          <cell r="H3748" t="e">
            <v>#N/A</v>
          </cell>
          <cell r="I3748" t="e">
            <v>#N/A</v>
          </cell>
          <cell r="K3748" t="e">
            <v>#N/A</v>
          </cell>
        </row>
        <row r="3749">
          <cell r="C3749" t="e">
            <v>#N/A</v>
          </cell>
          <cell r="D3749" t="e">
            <v>#N/A</v>
          </cell>
          <cell r="E3749" t="e">
            <v>#N/A</v>
          </cell>
          <cell r="G3749" t="b">
            <v>0</v>
          </cell>
          <cell r="H3749" t="e">
            <v>#N/A</v>
          </cell>
          <cell r="I3749" t="e">
            <v>#N/A</v>
          </cell>
          <cell r="K3749" t="e">
            <v>#N/A</v>
          </cell>
        </row>
        <row r="3750">
          <cell r="C3750" t="e">
            <v>#N/A</v>
          </cell>
          <cell r="D3750" t="e">
            <v>#N/A</v>
          </cell>
          <cell r="E3750" t="e">
            <v>#N/A</v>
          </cell>
          <cell r="G3750" t="b">
            <v>0</v>
          </cell>
          <cell r="H3750" t="e">
            <v>#N/A</v>
          </cell>
          <cell r="I3750" t="e">
            <v>#N/A</v>
          </cell>
          <cell r="K3750" t="e">
            <v>#N/A</v>
          </cell>
        </row>
        <row r="3751">
          <cell r="C3751" t="e">
            <v>#N/A</v>
          </cell>
          <cell r="D3751" t="e">
            <v>#N/A</v>
          </cell>
          <cell r="E3751" t="e">
            <v>#N/A</v>
          </cell>
          <cell r="G3751" t="b">
            <v>0</v>
          </cell>
          <cell r="H3751" t="e">
            <v>#N/A</v>
          </cell>
          <cell r="I3751" t="e">
            <v>#N/A</v>
          </cell>
          <cell r="K3751" t="e">
            <v>#N/A</v>
          </cell>
        </row>
        <row r="3752">
          <cell r="C3752" t="e">
            <v>#N/A</v>
          </cell>
          <cell r="D3752" t="e">
            <v>#N/A</v>
          </cell>
          <cell r="E3752" t="e">
            <v>#N/A</v>
          </cell>
          <cell r="G3752" t="b">
            <v>0</v>
          </cell>
          <cell r="H3752" t="e">
            <v>#N/A</v>
          </cell>
          <cell r="I3752" t="e">
            <v>#N/A</v>
          </cell>
          <cell r="K3752" t="e">
            <v>#N/A</v>
          </cell>
        </row>
        <row r="3753">
          <cell r="C3753" t="e">
            <v>#N/A</v>
          </cell>
          <cell r="D3753" t="e">
            <v>#N/A</v>
          </cell>
          <cell r="E3753" t="e">
            <v>#N/A</v>
          </cell>
          <cell r="G3753" t="b">
            <v>0</v>
          </cell>
          <cell r="H3753" t="e">
            <v>#N/A</v>
          </cell>
          <cell r="I3753" t="e">
            <v>#N/A</v>
          </cell>
          <cell r="K3753" t="e">
            <v>#N/A</v>
          </cell>
        </row>
        <row r="3754">
          <cell r="C3754" t="e">
            <v>#N/A</v>
          </cell>
          <cell r="D3754" t="e">
            <v>#N/A</v>
          </cell>
          <cell r="E3754" t="e">
            <v>#N/A</v>
          </cell>
          <cell r="G3754" t="b">
            <v>0</v>
          </cell>
          <cell r="H3754" t="e">
            <v>#N/A</v>
          </cell>
          <cell r="I3754" t="e">
            <v>#N/A</v>
          </cell>
          <cell r="K3754" t="e">
            <v>#N/A</v>
          </cell>
        </row>
        <row r="3755">
          <cell r="C3755" t="e">
            <v>#N/A</v>
          </cell>
          <cell r="D3755" t="e">
            <v>#N/A</v>
          </cell>
          <cell r="E3755" t="e">
            <v>#N/A</v>
          </cell>
          <cell r="G3755" t="b">
            <v>0</v>
          </cell>
          <cell r="H3755" t="e">
            <v>#N/A</v>
          </cell>
          <cell r="I3755" t="e">
            <v>#N/A</v>
          </cell>
          <cell r="K3755" t="e">
            <v>#N/A</v>
          </cell>
        </row>
        <row r="3756">
          <cell r="C3756" t="e">
            <v>#N/A</v>
          </cell>
          <cell r="D3756" t="e">
            <v>#N/A</v>
          </cell>
          <cell r="E3756" t="e">
            <v>#N/A</v>
          </cell>
          <cell r="G3756" t="b">
            <v>0</v>
          </cell>
          <cell r="H3756" t="e">
            <v>#N/A</v>
          </cell>
          <cell r="I3756" t="e">
            <v>#N/A</v>
          </cell>
          <cell r="K3756" t="e">
            <v>#N/A</v>
          </cell>
        </row>
        <row r="3757">
          <cell r="C3757" t="e">
            <v>#N/A</v>
          </cell>
          <cell r="D3757" t="e">
            <v>#N/A</v>
          </cell>
          <cell r="E3757" t="e">
            <v>#N/A</v>
          </cell>
          <cell r="G3757" t="b">
            <v>0</v>
          </cell>
          <cell r="H3757" t="e">
            <v>#N/A</v>
          </cell>
          <cell r="I3757" t="e">
            <v>#N/A</v>
          </cell>
          <cell r="K3757" t="e">
            <v>#N/A</v>
          </cell>
        </row>
        <row r="3758">
          <cell r="C3758" t="e">
            <v>#N/A</v>
          </cell>
          <cell r="D3758" t="e">
            <v>#N/A</v>
          </cell>
          <cell r="E3758" t="e">
            <v>#N/A</v>
          </cell>
          <cell r="G3758" t="b">
            <v>0</v>
          </cell>
          <cell r="H3758" t="e">
            <v>#N/A</v>
          </cell>
          <cell r="I3758" t="e">
            <v>#N/A</v>
          </cell>
          <cell r="K3758" t="e">
            <v>#N/A</v>
          </cell>
        </row>
        <row r="3759">
          <cell r="C3759" t="e">
            <v>#N/A</v>
          </cell>
          <cell r="D3759" t="e">
            <v>#N/A</v>
          </cell>
          <cell r="E3759" t="e">
            <v>#N/A</v>
          </cell>
          <cell r="G3759" t="b">
            <v>0</v>
          </cell>
          <cell r="H3759" t="e">
            <v>#N/A</v>
          </cell>
          <cell r="I3759" t="e">
            <v>#N/A</v>
          </cell>
          <cell r="K3759" t="e">
            <v>#N/A</v>
          </cell>
        </row>
        <row r="3760">
          <cell r="C3760" t="e">
            <v>#N/A</v>
          </cell>
          <cell r="D3760" t="e">
            <v>#N/A</v>
          </cell>
          <cell r="E3760" t="e">
            <v>#N/A</v>
          </cell>
          <cell r="G3760" t="b">
            <v>0</v>
          </cell>
          <cell r="H3760" t="e">
            <v>#N/A</v>
          </cell>
          <cell r="I3760" t="e">
            <v>#N/A</v>
          </cell>
          <cell r="K3760" t="e">
            <v>#N/A</v>
          </cell>
        </row>
        <row r="3761">
          <cell r="C3761" t="e">
            <v>#N/A</v>
          </cell>
          <cell r="D3761" t="e">
            <v>#N/A</v>
          </cell>
          <cell r="E3761" t="e">
            <v>#N/A</v>
          </cell>
          <cell r="G3761" t="b">
            <v>0</v>
          </cell>
          <cell r="H3761" t="e">
            <v>#N/A</v>
          </cell>
          <cell r="I3761" t="e">
            <v>#N/A</v>
          </cell>
          <cell r="K3761" t="e">
            <v>#N/A</v>
          </cell>
        </row>
        <row r="3762">
          <cell r="C3762" t="e">
            <v>#N/A</v>
          </cell>
          <cell r="D3762" t="e">
            <v>#N/A</v>
          </cell>
          <cell r="E3762" t="e">
            <v>#N/A</v>
          </cell>
          <cell r="G3762" t="b">
            <v>0</v>
          </cell>
          <cell r="H3762" t="e">
            <v>#N/A</v>
          </cell>
          <cell r="I3762" t="e">
            <v>#N/A</v>
          </cell>
          <cell r="K3762" t="e">
            <v>#N/A</v>
          </cell>
        </row>
        <row r="3763">
          <cell r="C3763" t="e">
            <v>#N/A</v>
          </cell>
          <cell r="D3763" t="e">
            <v>#N/A</v>
          </cell>
          <cell r="E3763" t="e">
            <v>#N/A</v>
          </cell>
          <cell r="G3763" t="b">
            <v>0</v>
          </cell>
          <cell r="H3763" t="e">
            <v>#N/A</v>
          </cell>
          <cell r="I3763" t="e">
            <v>#N/A</v>
          </cell>
          <cell r="K3763" t="e">
            <v>#N/A</v>
          </cell>
        </row>
        <row r="3764">
          <cell r="C3764" t="e">
            <v>#N/A</v>
          </cell>
          <cell r="D3764" t="e">
            <v>#N/A</v>
          </cell>
          <cell r="E3764" t="e">
            <v>#N/A</v>
          </cell>
          <cell r="G3764" t="b">
            <v>0</v>
          </cell>
          <cell r="H3764" t="e">
            <v>#N/A</v>
          </cell>
          <cell r="I3764" t="e">
            <v>#N/A</v>
          </cell>
          <cell r="K3764" t="e">
            <v>#N/A</v>
          </cell>
        </row>
        <row r="3765">
          <cell r="C3765" t="e">
            <v>#N/A</v>
          </cell>
          <cell r="D3765" t="e">
            <v>#N/A</v>
          </cell>
          <cell r="E3765" t="e">
            <v>#N/A</v>
          </cell>
          <cell r="G3765" t="b">
            <v>0</v>
          </cell>
          <cell r="H3765" t="e">
            <v>#N/A</v>
          </cell>
          <cell r="I3765" t="e">
            <v>#N/A</v>
          </cell>
          <cell r="K3765" t="e">
            <v>#N/A</v>
          </cell>
        </row>
        <row r="3766">
          <cell r="C3766" t="e">
            <v>#N/A</v>
          </cell>
          <cell r="D3766" t="e">
            <v>#N/A</v>
          </cell>
          <cell r="E3766" t="e">
            <v>#N/A</v>
          </cell>
          <cell r="G3766" t="b">
            <v>0</v>
          </cell>
          <cell r="H3766" t="e">
            <v>#N/A</v>
          </cell>
          <cell r="I3766" t="e">
            <v>#N/A</v>
          </cell>
          <cell r="K3766" t="e">
            <v>#N/A</v>
          </cell>
        </row>
        <row r="3767">
          <cell r="C3767" t="e">
            <v>#N/A</v>
          </cell>
          <cell r="D3767" t="e">
            <v>#N/A</v>
          </cell>
          <cell r="E3767" t="e">
            <v>#N/A</v>
          </cell>
          <cell r="G3767" t="b">
            <v>0</v>
          </cell>
          <cell r="H3767" t="e">
            <v>#N/A</v>
          </cell>
          <cell r="I3767" t="e">
            <v>#N/A</v>
          </cell>
          <cell r="K3767" t="e">
            <v>#N/A</v>
          </cell>
        </row>
        <row r="3768">
          <cell r="C3768" t="e">
            <v>#N/A</v>
          </cell>
          <cell r="D3768" t="e">
            <v>#N/A</v>
          </cell>
          <cell r="E3768" t="e">
            <v>#N/A</v>
          </cell>
          <cell r="G3768" t="b">
            <v>0</v>
          </cell>
          <cell r="H3768" t="e">
            <v>#N/A</v>
          </cell>
          <cell r="I3768" t="e">
            <v>#N/A</v>
          </cell>
          <cell r="K3768" t="e">
            <v>#N/A</v>
          </cell>
        </row>
        <row r="3769">
          <cell r="C3769" t="e">
            <v>#N/A</v>
          </cell>
          <cell r="D3769" t="e">
            <v>#N/A</v>
          </cell>
          <cell r="E3769" t="e">
            <v>#N/A</v>
          </cell>
          <cell r="G3769" t="b">
            <v>0</v>
          </cell>
          <cell r="H3769" t="e">
            <v>#N/A</v>
          </cell>
          <cell r="I3769" t="e">
            <v>#N/A</v>
          </cell>
          <cell r="K3769" t="e">
            <v>#N/A</v>
          </cell>
        </row>
        <row r="3770">
          <cell r="C3770" t="e">
            <v>#N/A</v>
          </cell>
          <cell r="D3770" t="e">
            <v>#N/A</v>
          </cell>
          <cell r="E3770" t="e">
            <v>#N/A</v>
          </cell>
          <cell r="G3770" t="b">
            <v>0</v>
          </cell>
          <cell r="H3770" t="e">
            <v>#N/A</v>
          </cell>
          <cell r="I3770" t="e">
            <v>#N/A</v>
          </cell>
          <cell r="K3770" t="e">
            <v>#N/A</v>
          </cell>
        </row>
        <row r="3771">
          <cell r="C3771" t="e">
            <v>#N/A</v>
          </cell>
          <cell r="D3771" t="e">
            <v>#N/A</v>
          </cell>
          <cell r="E3771" t="e">
            <v>#N/A</v>
          </cell>
          <cell r="G3771" t="b">
            <v>0</v>
          </cell>
          <cell r="H3771" t="e">
            <v>#N/A</v>
          </cell>
          <cell r="I3771" t="e">
            <v>#N/A</v>
          </cell>
          <cell r="K3771" t="e">
            <v>#N/A</v>
          </cell>
        </row>
        <row r="3772">
          <cell r="C3772" t="e">
            <v>#N/A</v>
          </cell>
          <cell r="D3772" t="e">
            <v>#N/A</v>
          </cell>
          <cell r="E3772" t="e">
            <v>#N/A</v>
          </cell>
          <cell r="G3772" t="b">
            <v>0</v>
          </cell>
          <cell r="H3772" t="e">
            <v>#N/A</v>
          </cell>
          <cell r="I3772" t="e">
            <v>#N/A</v>
          </cell>
          <cell r="K3772" t="e">
            <v>#N/A</v>
          </cell>
        </row>
        <row r="3773">
          <cell r="C3773" t="e">
            <v>#N/A</v>
          </cell>
          <cell r="D3773" t="e">
            <v>#N/A</v>
          </cell>
          <cell r="E3773" t="e">
            <v>#N/A</v>
          </cell>
          <cell r="G3773" t="b">
            <v>0</v>
          </cell>
          <cell r="H3773" t="e">
            <v>#N/A</v>
          </cell>
          <cell r="I3773" t="e">
            <v>#N/A</v>
          </cell>
          <cell r="K3773" t="e">
            <v>#N/A</v>
          </cell>
        </row>
        <row r="3774">
          <cell r="C3774" t="e">
            <v>#N/A</v>
          </cell>
          <cell r="D3774" t="e">
            <v>#N/A</v>
          </cell>
          <cell r="E3774" t="e">
            <v>#N/A</v>
          </cell>
          <cell r="G3774" t="b">
            <v>0</v>
          </cell>
          <cell r="H3774" t="e">
            <v>#N/A</v>
          </cell>
          <cell r="I3774" t="e">
            <v>#N/A</v>
          </cell>
          <cell r="K3774" t="e">
            <v>#N/A</v>
          </cell>
        </row>
        <row r="3775">
          <cell r="C3775" t="e">
            <v>#N/A</v>
          </cell>
          <cell r="D3775" t="e">
            <v>#N/A</v>
          </cell>
          <cell r="E3775" t="e">
            <v>#N/A</v>
          </cell>
          <cell r="G3775" t="b">
            <v>0</v>
          </cell>
          <cell r="H3775" t="e">
            <v>#N/A</v>
          </cell>
          <cell r="I3775" t="e">
            <v>#N/A</v>
          </cell>
          <cell r="K3775" t="e">
            <v>#N/A</v>
          </cell>
        </row>
        <row r="3776">
          <cell r="C3776" t="e">
            <v>#N/A</v>
          </cell>
          <cell r="D3776" t="e">
            <v>#N/A</v>
          </cell>
          <cell r="E3776" t="e">
            <v>#N/A</v>
          </cell>
          <cell r="G3776" t="b">
            <v>0</v>
          </cell>
          <cell r="H3776" t="e">
            <v>#N/A</v>
          </cell>
          <cell r="I3776" t="e">
            <v>#N/A</v>
          </cell>
          <cell r="K3776" t="e">
            <v>#N/A</v>
          </cell>
        </row>
        <row r="3777">
          <cell r="C3777" t="e">
            <v>#N/A</v>
          </cell>
          <cell r="D3777" t="e">
            <v>#N/A</v>
          </cell>
          <cell r="E3777" t="e">
            <v>#N/A</v>
          </cell>
          <cell r="G3777" t="b">
            <v>0</v>
          </cell>
          <cell r="H3777" t="e">
            <v>#N/A</v>
          </cell>
          <cell r="I3777" t="e">
            <v>#N/A</v>
          </cell>
          <cell r="K3777" t="e">
            <v>#N/A</v>
          </cell>
        </row>
        <row r="3778">
          <cell r="C3778" t="e">
            <v>#N/A</v>
          </cell>
          <cell r="D3778" t="e">
            <v>#N/A</v>
          </cell>
          <cell r="E3778" t="e">
            <v>#N/A</v>
          </cell>
          <cell r="G3778" t="b">
            <v>0</v>
          </cell>
          <cell r="H3778" t="e">
            <v>#N/A</v>
          </cell>
          <cell r="I3778" t="e">
            <v>#N/A</v>
          </cell>
          <cell r="K3778" t="e">
            <v>#N/A</v>
          </cell>
        </row>
        <row r="3779">
          <cell r="C3779" t="e">
            <v>#N/A</v>
          </cell>
          <cell r="D3779" t="e">
            <v>#N/A</v>
          </cell>
          <cell r="E3779" t="e">
            <v>#N/A</v>
          </cell>
          <cell r="G3779" t="b">
            <v>0</v>
          </cell>
          <cell r="H3779" t="e">
            <v>#N/A</v>
          </cell>
          <cell r="I3779" t="e">
            <v>#N/A</v>
          </cell>
          <cell r="K3779" t="e">
            <v>#N/A</v>
          </cell>
        </row>
        <row r="3780">
          <cell r="C3780" t="e">
            <v>#N/A</v>
          </cell>
          <cell r="D3780" t="e">
            <v>#N/A</v>
          </cell>
          <cell r="E3780" t="e">
            <v>#N/A</v>
          </cell>
          <cell r="G3780" t="b">
            <v>0</v>
          </cell>
          <cell r="H3780" t="e">
            <v>#N/A</v>
          </cell>
          <cell r="I3780" t="e">
            <v>#N/A</v>
          </cell>
          <cell r="K3780" t="e">
            <v>#N/A</v>
          </cell>
        </row>
        <row r="3781">
          <cell r="C3781" t="e">
            <v>#N/A</v>
          </cell>
          <cell r="D3781" t="e">
            <v>#N/A</v>
          </cell>
          <cell r="E3781" t="e">
            <v>#N/A</v>
          </cell>
          <cell r="G3781" t="b">
            <v>0</v>
          </cell>
          <cell r="H3781" t="e">
            <v>#N/A</v>
          </cell>
          <cell r="I3781" t="e">
            <v>#N/A</v>
          </cell>
          <cell r="K3781" t="e">
            <v>#N/A</v>
          </cell>
        </row>
        <row r="3782">
          <cell r="C3782" t="e">
            <v>#N/A</v>
          </cell>
          <cell r="D3782" t="e">
            <v>#N/A</v>
          </cell>
          <cell r="E3782" t="e">
            <v>#N/A</v>
          </cell>
          <cell r="G3782" t="b">
            <v>0</v>
          </cell>
          <cell r="H3782" t="e">
            <v>#N/A</v>
          </cell>
          <cell r="I3782" t="e">
            <v>#N/A</v>
          </cell>
          <cell r="K3782" t="e">
            <v>#N/A</v>
          </cell>
        </row>
        <row r="3783">
          <cell r="C3783" t="e">
            <v>#N/A</v>
          </cell>
          <cell r="D3783" t="e">
            <v>#N/A</v>
          </cell>
          <cell r="E3783" t="e">
            <v>#N/A</v>
          </cell>
          <cell r="G3783" t="b">
            <v>0</v>
          </cell>
          <cell r="H3783" t="e">
            <v>#N/A</v>
          </cell>
          <cell r="I3783" t="e">
            <v>#N/A</v>
          </cell>
          <cell r="K3783" t="e">
            <v>#N/A</v>
          </cell>
        </row>
        <row r="3784">
          <cell r="C3784" t="e">
            <v>#N/A</v>
          </cell>
          <cell r="D3784" t="e">
            <v>#N/A</v>
          </cell>
          <cell r="E3784" t="e">
            <v>#N/A</v>
          </cell>
          <cell r="G3784" t="b">
            <v>0</v>
          </cell>
          <cell r="H3784" t="e">
            <v>#N/A</v>
          </cell>
          <cell r="I3784" t="e">
            <v>#N/A</v>
          </cell>
          <cell r="K3784" t="e">
            <v>#N/A</v>
          </cell>
        </row>
        <row r="3785">
          <cell r="C3785" t="e">
            <v>#N/A</v>
          </cell>
          <cell r="D3785" t="e">
            <v>#N/A</v>
          </cell>
          <cell r="E3785" t="e">
            <v>#N/A</v>
          </cell>
          <cell r="G3785" t="b">
            <v>0</v>
          </cell>
          <cell r="H3785" t="e">
            <v>#N/A</v>
          </cell>
          <cell r="I3785" t="e">
            <v>#N/A</v>
          </cell>
          <cell r="K3785" t="e">
            <v>#N/A</v>
          </cell>
        </row>
        <row r="3786">
          <cell r="C3786" t="e">
            <v>#N/A</v>
          </cell>
          <cell r="D3786" t="e">
            <v>#N/A</v>
          </cell>
          <cell r="E3786" t="e">
            <v>#N/A</v>
          </cell>
          <cell r="G3786" t="b">
            <v>0</v>
          </cell>
          <cell r="H3786" t="e">
            <v>#N/A</v>
          </cell>
          <cell r="I3786" t="e">
            <v>#N/A</v>
          </cell>
          <cell r="K3786" t="e">
            <v>#N/A</v>
          </cell>
        </row>
        <row r="3787">
          <cell r="C3787" t="e">
            <v>#N/A</v>
          </cell>
          <cell r="D3787" t="e">
            <v>#N/A</v>
          </cell>
          <cell r="E3787" t="e">
            <v>#N/A</v>
          </cell>
          <cell r="G3787" t="b">
            <v>0</v>
          </cell>
          <cell r="H3787" t="e">
            <v>#N/A</v>
          </cell>
          <cell r="I3787" t="e">
            <v>#N/A</v>
          </cell>
          <cell r="K3787" t="e">
            <v>#N/A</v>
          </cell>
        </row>
        <row r="3788">
          <cell r="C3788" t="e">
            <v>#N/A</v>
          </cell>
          <cell r="D3788" t="e">
            <v>#N/A</v>
          </cell>
          <cell r="E3788" t="e">
            <v>#N/A</v>
          </cell>
          <cell r="G3788" t="b">
            <v>0</v>
          </cell>
          <cell r="H3788" t="e">
            <v>#N/A</v>
          </cell>
          <cell r="I3788" t="e">
            <v>#N/A</v>
          </cell>
          <cell r="K3788" t="e">
            <v>#N/A</v>
          </cell>
        </row>
        <row r="3789">
          <cell r="C3789" t="e">
            <v>#N/A</v>
          </cell>
          <cell r="D3789" t="e">
            <v>#N/A</v>
          </cell>
          <cell r="E3789" t="e">
            <v>#N/A</v>
          </cell>
          <cell r="G3789" t="b">
            <v>0</v>
          </cell>
          <cell r="H3789" t="e">
            <v>#N/A</v>
          </cell>
          <cell r="I3789" t="e">
            <v>#N/A</v>
          </cell>
          <cell r="K3789" t="e">
            <v>#N/A</v>
          </cell>
        </row>
        <row r="3790">
          <cell r="C3790" t="e">
            <v>#N/A</v>
          </cell>
          <cell r="D3790" t="e">
            <v>#N/A</v>
          </cell>
          <cell r="E3790" t="e">
            <v>#N/A</v>
          </cell>
          <cell r="G3790" t="b">
            <v>0</v>
          </cell>
          <cell r="H3790" t="e">
            <v>#N/A</v>
          </cell>
          <cell r="I3790" t="e">
            <v>#N/A</v>
          </cell>
          <cell r="K3790" t="e">
            <v>#N/A</v>
          </cell>
        </row>
        <row r="3791">
          <cell r="C3791" t="e">
            <v>#N/A</v>
          </cell>
          <cell r="D3791" t="e">
            <v>#N/A</v>
          </cell>
          <cell r="E3791" t="e">
            <v>#N/A</v>
          </cell>
          <cell r="G3791" t="b">
            <v>0</v>
          </cell>
          <cell r="H3791" t="e">
            <v>#N/A</v>
          </cell>
          <cell r="I3791" t="e">
            <v>#N/A</v>
          </cell>
          <cell r="K3791" t="e">
            <v>#N/A</v>
          </cell>
        </row>
        <row r="3792">
          <cell r="C3792" t="e">
            <v>#N/A</v>
          </cell>
          <cell r="D3792" t="e">
            <v>#N/A</v>
          </cell>
          <cell r="E3792" t="e">
            <v>#N/A</v>
          </cell>
          <cell r="G3792" t="b">
            <v>0</v>
          </cell>
          <cell r="H3792" t="e">
            <v>#N/A</v>
          </cell>
          <cell r="I3792" t="e">
            <v>#N/A</v>
          </cell>
          <cell r="K3792" t="e">
            <v>#N/A</v>
          </cell>
        </row>
        <row r="3793">
          <cell r="C3793" t="e">
            <v>#N/A</v>
          </cell>
          <cell r="D3793" t="e">
            <v>#N/A</v>
          </cell>
          <cell r="E3793" t="e">
            <v>#N/A</v>
          </cell>
          <cell r="G3793" t="b">
            <v>0</v>
          </cell>
          <cell r="H3793" t="e">
            <v>#N/A</v>
          </cell>
          <cell r="I3793" t="e">
            <v>#N/A</v>
          </cell>
          <cell r="K3793" t="e">
            <v>#N/A</v>
          </cell>
        </row>
        <row r="3794">
          <cell r="C3794" t="e">
            <v>#N/A</v>
          </cell>
          <cell r="D3794" t="e">
            <v>#N/A</v>
          </cell>
          <cell r="E3794" t="e">
            <v>#N/A</v>
          </cell>
          <cell r="G3794" t="b">
            <v>0</v>
          </cell>
          <cell r="H3794" t="e">
            <v>#N/A</v>
          </cell>
          <cell r="I3794" t="e">
            <v>#N/A</v>
          </cell>
          <cell r="K3794" t="e">
            <v>#N/A</v>
          </cell>
        </row>
        <row r="3795">
          <cell r="C3795" t="e">
            <v>#N/A</v>
          </cell>
          <cell r="D3795" t="e">
            <v>#N/A</v>
          </cell>
          <cell r="E3795" t="e">
            <v>#N/A</v>
          </cell>
          <cell r="G3795" t="b">
            <v>0</v>
          </cell>
          <cell r="H3795" t="e">
            <v>#N/A</v>
          </cell>
          <cell r="I3795" t="e">
            <v>#N/A</v>
          </cell>
          <cell r="K3795" t="e">
            <v>#N/A</v>
          </cell>
        </row>
        <row r="3796">
          <cell r="C3796" t="e">
            <v>#N/A</v>
          </cell>
          <cell r="D3796" t="e">
            <v>#N/A</v>
          </cell>
          <cell r="E3796" t="e">
            <v>#N/A</v>
          </cell>
          <cell r="G3796" t="b">
            <v>0</v>
          </cell>
          <cell r="H3796" t="e">
            <v>#N/A</v>
          </cell>
          <cell r="I3796" t="e">
            <v>#N/A</v>
          </cell>
          <cell r="K3796" t="e">
            <v>#N/A</v>
          </cell>
        </row>
        <row r="3797">
          <cell r="C3797" t="e">
            <v>#N/A</v>
          </cell>
          <cell r="D3797" t="e">
            <v>#N/A</v>
          </cell>
          <cell r="E3797" t="e">
            <v>#N/A</v>
          </cell>
          <cell r="G3797" t="b">
            <v>0</v>
          </cell>
          <cell r="H3797" t="e">
            <v>#N/A</v>
          </cell>
          <cell r="I3797" t="e">
            <v>#N/A</v>
          </cell>
          <cell r="K3797" t="e">
            <v>#N/A</v>
          </cell>
        </row>
        <row r="3798">
          <cell r="C3798" t="e">
            <v>#N/A</v>
          </cell>
          <cell r="D3798" t="e">
            <v>#N/A</v>
          </cell>
          <cell r="E3798" t="e">
            <v>#N/A</v>
          </cell>
          <cell r="G3798" t="b">
            <v>0</v>
          </cell>
          <cell r="H3798" t="e">
            <v>#N/A</v>
          </cell>
          <cell r="I3798" t="e">
            <v>#N/A</v>
          </cell>
          <cell r="K3798" t="e">
            <v>#N/A</v>
          </cell>
        </row>
        <row r="3799">
          <cell r="C3799" t="e">
            <v>#N/A</v>
          </cell>
          <cell r="D3799" t="e">
            <v>#N/A</v>
          </cell>
          <cell r="E3799" t="e">
            <v>#N/A</v>
          </cell>
          <cell r="G3799" t="b">
            <v>0</v>
          </cell>
          <cell r="H3799" t="e">
            <v>#N/A</v>
          </cell>
          <cell r="I3799" t="e">
            <v>#N/A</v>
          </cell>
          <cell r="K3799" t="e">
            <v>#N/A</v>
          </cell>
        </row>
        <row r="3800">
          <cell r="C3800" t="e">
            <v>#N/A</v>
          </cell>
          <cell r="D3800" t="e">
            <v>#N/A</v>
          </cell>
          <cell r="E3800" t="e">
            <v>#N/A</v>
          </cell>
          <cell r="G3800" t="b">
            <v>0</v>
          </cell>
          <cell r="H3800" t="e">
            <v>#N/A</v>
          </cell>
          <cell r="I3800" t="e">
            <v>#N/A</v>
          </cell>
          <cell r="K3800" t="e">
            <v>#N/A</v>
          </cell>
        </row>
        <row r="3801">
          <cell r="C3801" t="e">
            <v>#N/A</v>
          </cell>
          <cell r="D3801" t="e">
            <v>#N/A</v>
          </cell>
          <cell r="E3801" t="e">
            <v>#N/A</v>
          </cell>
          <cell r="G3801" t="b">
            <v>0</v>
          </cell>
          <cell r="H3801" t="e">
            <v>#N/A</v>
          </cell>
          <cell r="I3801" t="e">
            <v>#N/A</v>
          </cell>
          <cell r="K3801" t="e">
            <v>#N/A</v>
          </cell>
        </row>
        <row r="3802">
          <cell r="C3802" t="e">
            <v>#N/A</v>
          </cell>
          <cell r="D3802" t="e">
            <v>#N/A</v>
          </cell>
          <cell r="E3802" t="e">
            <v>#N/A</v>
          </cell>
          <cell r="G3802" t="b">
            <v>0</v>
          </cell>
          <cell r="H3802" t="e">
            <v>#N/A</v>
          </cell>
          <cell r="I3802" t="e">
            <v>#N/A</v>
          </cell>
          <cell r="K3802" t="e">
            <v>#N/A</v>
          </cell>
        </row>
        <row r="3803">
          <cell r="C3803" t="e">
            <v>#N/A</v>
          </cell>
          <cell r="D3803" t="e">
            <v>#N/A</v>
          </cell>
          <cell r="E3803" t="e">
            <v>#N/A</v>
          </cell>
          <cell r="G3803" t="b">
            <v>0</v>
          </cell>
          <cell r="H3803" t="e">
            <v>#N/A</v>
          </cell>
          <cell r="I3803" t="e">
            <v>#N/A</v>
          </cell>
          <cell r="K3803" t="e">
            <v>#N/A</v>
          </cell>
        </row>
        <row r="3804">
          <cell r="C3804" t="e">
            <v>#N/A</v>
          </cell>
          <cell r="D3804" t="e">
            <v>#N/A</v>
          </cell>
          <cell r="E3804" t="e">
            <v>#N/A</v>
          </cell>
          <cell r="G3804" t="b">
            <v>0</v>
          </cell>
          <cell r="H3804" t="e">
            <v>#N/A</v>
          </cell>
          <cell r="I3804" t="e">
            <v>#N/A</v>
          </cell>
          <cell r="K3804" t="e">
            <v>#N/A</v>
          </cell>
        </row>
        <row r="3805">
          <cell r="C3805" t="e">
            <v>#N/A</v>
          </cell>
          <cell r="D3805" t="e">
            <v>#N/A</v>
          </cell>
          <cell r="E3805" t="e">
            <v>#N/A</v>
          </cell>
          <cell r="G3805" t="b">
            <v>0</v>
          </cell>
          <cell r="H3805" t="e">
            <v>#N/A</v>
          </cell>
          <cell r="I3805" t="e">
            <v>#N/A</v>
          </cell>
          <cell r="K3805" t="e">
            <v>#N/A</v>
          </cell>
        </row>
        <row r="3806">
          <cell r="C3806" t="e">
            <v>#N/A</v>
          </cell>
          <cell r="D3806" t="e">
            <v>#N/A</v>
          </cell>
          <cell r="E3806" t="e">
            <v>#N/A</v>
          </cell>
          <cell r="G3806" t="b">
            <v>0</v>
          </cell>
          <cell r="H3806" t="e">
            <v>#N/A</v>
          </cell>
          <cell r="I3806" t="e">
            <v>#N/A</v>
          </cell>
          <cell r="K3806" t="e">
            <v>#N/A</v>
          </cell>
        </row>
        <row r="3807">
          <cell r="C3807" t="e">
            <v>#N/A</v>
          </cell>
          <cell r="D3807" t="e">
            <v>#N/A</v>
          </cell>
          <cell r="E3807" t="e">
            <v>#N/A</v>
          </cell>
          <cell r="G3807" t="b">
            <v>0</v>
          </cell>
          <cell r="H3807" t="e">
            <v>#N/A</v>
          </cell>
          <cell r="I3807" t="e">
            <v>#N/A</v>
          </cell>
          <cell r="K3807" t="e">
            <v>#N/A</v>
          </cell>
        </row>
        <row r="3808">
          <cell r="C3808" t="e">
            <v>#N/A</v>
          </cell>
          <cell r="D3808" t="e">
            <v>#N/A</v>
          </cell>
          <cell r="E3808" t="e">
            <v>#N/A</v>
          </cell>
          <cell r="G3808" t="b">
            <v>0</v>
          </cell>
          <cell r="H3808" t="e">
            <v>#N/A</v>
          </cell>
          <cell r="I3808" t="e">
            <v>#N/A</v>
          </cell>
          <cell r="K3808" t="e">
            <v>#N/A</v>
          </cell>
        </row>
        <row r="3809">
          <cell r="C3809" t="e">
            <v>#N/A</v>
          </cell>
          <cell r="D3809" t="e">
            <v>#N/A</v>
          </cell>
          <cell r="E3809" t="e">
            <v>#N/A</v>
          </cell>
          <cell r="G3809" t="b">
            <v>0</v>
          </cell>
          <cell r="H3809" t="e">
            <v>#N/A</v>
          </cell>
          <cell r="I3809" t="e">
            <v>#N/A</v>
          </cell>
          <cell r="K3809" t="e">
            <v>#N/A</v>
          </cell>
        </row>
        <row r="3810">
          <cell r="C3810" t="e">
            <v>#N/A</v>
          </cell>
          <cell r="D3810" t="e">
            <v>#N/A</v>
          </cell>
          <cell r="E3810" t="e">
            <v>#N/A</v>
          </cell>
          <cell r="G3810" t="b">
            <v>0</v>
          </cell>
          <cell r="H3810" t="e">
            <v>#N/A</v>
          </cell>
          <cell r="I3810" t="e">
            <v>#N/A</v>
          </cell>
          <cell r="K3810" t="e">
            <v>#N/A</v>
          </cell>
        </row>
        <row r="3811">
          <cell r="C3811" t="e">
            <v>#N/A</v>
          </cell>
          <cell r="D3811" t="e">
            <v>#N/A</v>
          </cell>
          <cell r="E3811" t="e">
            <v>#N/A</v>
          </cell>
          <cell r="G3811" t="b">
            <v>0</v>
          </cell>
          <cell r="H3811" t="e">
            <v>#N/A</v>
          </cell>
          <cell r="I3811" t="e">
            <v>#N/A</v>
          </cell>
          <cell r="K3811" t="e">
            <v>#N/A</v>
          </cell>
        </row>
        <row r="3812">
          <cell r="C3812" t="e">
            <v>#N/A</v>
          </cell>
          <cell r="D3812" t="e">
            <v>#N/A</v>
          </cell>
          <cell r="E3812" t="e">
            <v>#N/A</v>
          </cell>
          <cell r="G3812" t="b">
            <v>0</v>
          </cell>
          <cell r="H3812" t="e">
            <v>#N/A</v>
          </cell>
          <cell r="I3812" t="e">
            <v>#N/A</v>
          </cell>
          <cell r="K3812" t="e">
            <v>#N/A</v>
          </cell>
        </row>
        <row r="3813">
          <cell r="C3813" t="e">
            <v>#N/A</v>
          </cell>
          <cell r="D3813" t="e">
            <v>#N/A</v>
          </cell>
          <cell r="E3813" t="e">
            <v>#N/A</v>
          </cell>
          <cell r="G3813" t="b">
            <v>0</v>
          </cell>
          <cell r="H3813" t="e">
            <v>#N/A</v>
          </cell>
          <cell r="I3813" t="e">
            <v>#N/A</v>
          </cell>
          <cell r="K3813" t="e">
            <v>#N/A</v>
          </cell>
        </row>
        <row r="3814">
          <cell r="C3814" t="e">
            <v>#N/A</v>
          </cell>
          <cell r="D3814" t="e">
            <v>#N/A</v>
          </cell>
          <cell r="E3814" t="e">
            <v>#N/A</v>
          </cell>
          <cell r="G3814" t="b">
            <v>0</v>
          </cell>
          <cell r="H3814" t="e">
            <v>#N/A</v>
          </cell>
          <cell r="I3814" t="e">
            <v>#N/A</v>
          </cell>
          <cell r="K3814" t="e">
            <v>#N/A</v>
          </cell>
        </row>
        <row r="3815">
          <cell r="C3815" t="e">
            <v>#N/A</v>
          </cell>
          <cell r="D3815" t="e">
            <v>#N/A</v>
          </cell>
          <cell r="E3815" t="e">
            <v>#N/A</v>
          </cell>
          <cell r="G3815" t="b">
            <v>0</v>
          </cell>
          <cell r="H3815" t="e">
            <v>#N/A</v>
          </cell>
          <cell r="I3815" t="e">
            <v>#N/A</v>
          </cell>
          <cell r="K3815" t="e">
            <v>#N/A</v>
          </cell>
        </row>
        <row r="3816">
          <cell r="C3816" t="e">
            <v>#N/A</v>
          </cell>
          <cell r="D3816" t="e">
            <v>#N/A</v>
          </cell>
          <cell r="E3816" t="e">
            <v>#N/A</v>
          </cell>
          <cell r="G3816" t="b">
            <v>0</v>
          </cell>
          <cell r="H3816" t="e">
            <v>#N/A</v>
          </cell>
          <cell r="I3816" t="e">
            <v>#N/A</v>
          </cell>
          <cell r="K3816" t="e">
            <v>#N/A</v>
          </cell>
        </row>
        <row r="3817">
          <cell r="C3817" t="e">
            <v>#N/A</v>
          </cell>
          <cell r="D3817" t="e">
            <v>#N/A</v>
          </cell>
          <cell r="E3817" t="e">
            <v>#N/A</v>
          </cell>
          <cell r="G3817" t="b">
            <v>0</v>
          </cell>
          <cell r="H3817" t="e">
            <v>#N/A</v>
          </cell>
          <cell r="I3817" t="e">
            <v>#N/A</v>
          </cell>
          <cell r="K3817" t="e">
            <v>#N/A</v>
          </cell>
        </row>
        <row r="3818">
          <cell r="C3818" t="e">
            <v>#N/A</v>
          </cell>
          <cell r="D3818" t="e">
            <v>#N/A</v>
          </cell>
          <cell r="E3818" t="e">
            <v>#N/A</v>
          </cell>
          <cell r="G3818" t="b">
            <v>0</v>
          </cell>
          <cell r="H3818" t="e">
            <v>#N/A</v>
          </cell>
          <cell r="I3818" t="e">
            <v>#N/A</v>
          </cell>
          <cell r="K3818" t="e">
            <v>#N/A</v>
          </cell>
        </row>
        <row r="3819">
          <cell r="C3819" t="e">
            <v>#N/A</v>
          </cell>
          <cell r="D3819" t="e">
            <v>#N/A</v>
          </cell>
          <cell r="E3819" t="e">
            <v>#N/A</v>
          </cell>
          <cell r="G3819" t="b">
            <v>0</v>
          </cell>
          <cell r="H3819" t="e">
            <v>#N/A</v>
          </cell>
          <cell r="I3819" t="e">
            <v>#N/A</v>
          </cell>
          <cell r="K3819" t="e">
            <v>#N/A</v>
          </cell>
        </row>
        <row r="3820">
          <cell r="C3820" t="e">
            <v>#N/A</v>
          </cell>
          <cell r="D3820" t="e">
            <v>#N/A</v>
          </cell>
          <cell r="E3820" t="e">
            <v>#N/A</v>
          </cell>
          <cell r="G3820" t="b">
            <v>0</v>
          </cell>
          <cell r="H3820" t="e">
            <v>#N/A</v>
          </cell>
          <cell r="I3820" t="e">
            <v>#N/A</v>
          </cell>
          <cell r="K3820" t="e">
            <v>#N/A</v>
          </cell>
        </row>
        <row r="3821">
          <cell r="C3821" t="e">
            <v>#N/A</v>
          </cell>
          <cell r="D3821" t="e">
            <v>#N/A</v>
          </cell>
          <cell r="E3821" t="e">
            <v>#N/A</v>
          </cell>
          <cell r="G3821" t="b">
            <v>0</v>
          </cell>
          <cell r="H3821" t="e">
            <v>#N/A</v>
          </cell>
          <cell r="I3821" t="e">
            <v>#N/A</v>
          </cell>
          <cell r="K3821" t="e">
            <v>#N/A</v>
          </cell>
        </row>
        <row r="3822">
          <cell r="C3822" t="e">
            <v>#N/A</v>
          </cell>
          <cell r="D3822" t="e">
            <v>#N/A</v>
          </cell>
          <cell r="E3822" t="e">
            <v>#N/A</v>
          </cell>
          <cell r="G3822" t="b">
            <v>0</v>
          </cell>
          <cell r="H3822" t="e">
            <v>#N/A</v>
          </cell>
          <cell r="I3822" t="e">
            <v>#N/A</v>
          </cell>
          <cell r="K3822" t="e">
            <v>#N/A</v>
          </cell>
        </row>
        <row r="3823">
          <cell r="C3823" t="e">
            <v>#N/A</v>
          </cell>
          <cell r="D3823" t="e">
            <v>#N/A</v>
          </cell>
          <cell r="E3823" t="e">
            <v>#N/A</v>
          </cell>
          <cell r="G3823" t="b">
            <v>0</v>
          </cell>
          <cell r="H3823" t="e">
            <v>#N/A</v>
          </cell>
          <cell r="I3823" t="e">
            <v>#N/A</v>
          </cell>
          <cell r="K3823" t="e">
            <v>#N/A</v>
          </cell>
        </row>
        <row r="3824">
          <cell r="C3824" t="e">
            <v>#N/A</v>
          </cell>
          <cell r="D3824" t="e">
            <v>#N/A</v>
          </cell>
          <cell r="E3824" t="e">
            <v>#N/A</v>
          </cell>
          <cell r="G3824" t="b">
            <v>0</v>
          </cell>
          <cell r="H3824" t="e">
            <v>#N/A</v>
          </cell>
          <cell r="I3824" t="e">
            <v>#N/A</v>
          </cell>
          <cell r="K3824" t="e">
            <v>#N/A</v>
          </cell>
        </row>
        <row r="3825">
          <cell r="C3825" t="e">
            <v>#N/A</v>
          </cell>
          <cell r="D3825" t="e">
            <v>#N/A</v>
          </cell>
          <cell r="E3825" t="e">
            <v>#N/A</v>
          </cell>
          <cell r="G3825" t="b">
            <v>0</v>
          </cell>
          <cell r="H3825" t="e">
            <v>#N/A</v>
          </cell>
          <cell r="I3825" t="e">
            <v>#N/A</v>
          </cell>
          <cell r="K3825" t="e">
            <v>#N/A</v>
          </cell>
        </row>
        <row r="3826">
          <cell r="C3826" t="e">
            <v>#N/A</v>
          </cell>
          <cell r="D3826" t="e">
            <v>#N/A</v>
          </cell>
          <cell r="E3826" t="e">
            <v>#N/A</v>
          </cell>
          <cell r="G3826" t="b">
            <v>0</v>
          </cell>
          <cell r="H3826" t="e">
            <v>#N/A</v>
          </cell>
          <cell r="I3826" t="e">
            <v>#N/A</v>
          </cell>
          <cell r="K3826" t="e">
            <v>#N/A</v>
          </cell>
        </row>
        <row r="3827">
          <cell r="C3827" t="e">
            <v>#N/A</v>
          </cell>
          <cell r="D3827" t="e">
            <v>#N/A</v>
          </cell>
          <cell r="E3827" t="e">
            <v>#N/A</v>
          </cell>
          <cell r="G3827" t="b">
            <v>0</v>
          </cell>
          <cell r="H3827" t="e">
            <v>#N/A</v>
          </cell>
          <cell r="I3827" t="e">
            <v>#N/A</v>
          </cell>
          <cell r="K3827" t="e">
            <v>#N/A</v>
          </cell>
        </row>
        <row r="3828">
          <cell r="C3828" t="e">
            <v>#N/A</v>
          </cell>
          <cell r="D3828" t="e">
            <v>#N/A</v>
          </cell>
          <cell r="E3828" t="e">
            <v>#N/A</v>
          </cell>
          <cell r="G3828" t="b">
            <v>0</v>
          </cell>
          <cell r="H3828" t="e">
            <v>#N/A</v>
          </cell>
          <cell r="I3828" t="e">
            <v>#N/A</v>
          </cell>
          <cell r="K3828" t="e">
            <v>#N/A</v>
          </cell>
        </row>
        <row r="3829">
          <cell r="C3829" t="e">
            <v>#N/A</v>
          </cell>
          <cell r="D3829" t="e">
            <v>#N/A</v>
          </cell>
          <cell r="E3829" t="e">
            <v>#N/A</v>
          </cell>
          <cell r="G3829" t="b">
            <v>0</v>
          </cell>
          <cell r="H3829" t="e">
            <v>#N/A</v>
          </cell>
          <cell r="I3829" t="e">
            <v>#N/A</v>
          </cell>
          <cell r="K3829" t="e">
            <v>#N/A</v>
          </cell>
        </row>
        <row r="3830">
          <cell r="C3830" t="e">
            <v>#N/A</v>
          </cell>
          <cell r="D3830" t="e">
            <v>#N/A</v>
          </cell>
          <cell r="E3830" t="e">
            <v>#N/A</v>
          </cell>
          <cell r="G3830" t="b">
            <v>0</v>
          </cell>
          <cell r="H3830" t="e">
            <v>#N/A</v>
          </cell>
          <cell r="I3830" t="e">
            <v>#N/A</v>
          </cell>
          <cell r="K3830" t="e">
            <v>#N/A</v>
          </cell>
        </row>
        <row r="3831">
          <cell r="C3831" t="e">
            <v>#N/A</v>
          </cell>
          <cell r="D3831" t="e">
            <v>#N/A</v>
          </cell>
          <cell r="E3831" t="e">
            <v>#N/A</v>
          </cell>
          <cell r="G3831" t="b">
            <v>0</v>
          </cell>
          <cell r="H3831" t="e">
            <v>#N/A</v>
          </cell>
          <cell r="I3831" t="e">
            <v>#N/A</v>
          </cell>
          <cell r="K3831" t="e">
            <v>#N/A</v>
          </cell>
        </row>
        <row r="3832">
          <cell r="C3832" t="e">
            <v>#N/A</v>
          </cell>
          <cell r="D3832" t="e">
            <v>#N/A</v>
          </cell>
          <cell r="E3832" t="e">
            <v>#N/A</v>
          </cell>
          <cell r="G3832" t="b">
            <v>0</v>
          </cell>
          <cell r="H3832" t="e">
            <v>#N/A</v>
          </cell>
          <cell r="I3832" t="e">
            <v>#N/A</v>
          </cell>
          <cell r="K3832" t="e">
            <v>#N/A</v>
          </cell>
        </row>
        <row r="3833">
          <cell r="C3833" t="e">
            <v>#N/A</v>
          </cell>
          <cell r="D3833" t="e">
            <v>#N/A</v>
          </cell>
          <cell r="E3833" t="e">
            <v>#N/A</v>
          </cell>
          <cell r="G3833" t="b">
            <v>0</v>
          </cell>
          <cell r="H3833" t="e">
            <v>#N/A</v>
          </cell>
          <cell r="I3833" t="e">
            <v>#N/A</v>
          </cell>
          <cell r="K3833" t="e">
            <v>#N/A</v>
          </cell>
        </row>
        <row r="3834">
          <cell r="C3834" t="e">
            <v>#N/A</v>
          </cell>
          <cell r="D3834" t="e">
            <v>#N/A</v>
          </cell>
          <cell r="E3834" t="e">
            <v>#N/A</v>
          </cell>
          <cell r="G3834" t="b">
            <v>0</v>
          </cell>
          <cell r="H3834" t="e">
            <v>#N/A</v>
          </cell>
          <cell r="I3834" t="e">
            <v>#N/A</v>
          </cell>
          <cell r="K3834" t="e">
            <v>#N/A</v>
          </cell>
        </row>
        <row r="3835">
          <cell r="C3835" t="e">
            <v>#N/A</v>
          </cell>
          <cell r="D3835" t="e">
            <v>#N/A</v>
          </cell>
          <cell r="E3835" t="e">
            <v>#N/A</v>
          </cell>
          <cell r="G3835" t="b">
            <v>0</v>
          </cell>
          <cell r="H3835" t="e">
            <v>#N/A</v>
          </cell>
          <cell r="I3835" t="e">
            <v>#N/A</v>
          </cell>
          <cell r="K3835" t="e">
            <v>#N/A</v>
          </cell>
        </row>
        <row r="3836">
          <cell r="C3836" t="e">
            <v>#N/A</v>
          </cell>
          <cell r="D3836" t="e">
            <v>#N/A</v>
          </cell>
          <cell r="E3836" t="e">
            <v>#N/A</v>
          </cell>
          <cell r="G3836" t="b">
            <v>0</v>
          </cell>
          <cell r="H3836" t="e">
            <v>#N/A</v>
          </cell>
          <cell r="I3836" t="e">
            <v>#N/A</v>
          </cell>
          <cell r="K3836" t="e">
            <v>#N/A</v>
          </cell>
        </row>
        <row r="3837">
          <cell r="C3837" t="e">
            <v>#N/A</v>
          </cell>
          <cell r="D3837" t="e">
            <v>#N/A</v>
          </cell>
          <cell r="E3837" t="e">
            <v>#N/A</v>
          </cell>
          <cell r="G3837" t="b">
            <v>0</v>
          </cell>
          <cell r="H3837" t="e">
            <v>#N/A</v>
          </cell>
          <cell r="I3837" t="e">
            <v>#N/A</v>
          </cell>
          <cell r="K3837" t="e">
            <v>#N/A</v>
          </cell>
        </row>
        <row r="3838">
          <cell r="C3838" t="e">
            <v>#N/A</v>
          </cell>
          <cell r="D3838" t="e">
            <v>#N/A</v>
          </cell>
          <cell r="E3838" t="e">
            <v>#N/A</v>
          </cell>
          <cell r="G3838" t="b">
            <v>0</v>
          </cell>
          <cell r="H3838" t="e">
            <v>#N/A</v>
          </cell>
          <cell r="I3838" t="e">
            <v>#N/A</v>
          </cell>
          <cell r="K3838" t="e">
            <v>#N/A</v>
          </cell>
        </row>
        <row r="3839">
          <cell r="C3839" t="e">
            <v>#N/A</v>
          </cell>
          <cell r="D3839" t="e">
            <v>#N/A</v>
          </cell>
          <cell r="E3839" t="e">
            <v>#N/A</v>
          </cell>
          <cell r="G3839" t="b">
            <v>0</v>
          </cell>
          <cell r="H3839" t="e">
            <v>#N/A</v>
          </cell>
          <cell r="I3839" t="e">
            <v>#N/A</v>
          </cell>
          <cell r="K3839" t="e">
            <v>#N/A</v>
          </cell>
        </row>
        <row r="3840">
          <cell r="C3840" t="e">
            <v>#N/A</v>
          </cell>
          <cell r="D3840" t="e">
            <v>#N/A</v>
          </cell>
          <cell r="E3840" t="e">
            <v>#N/A</v>
          </cell>
          <cell r="G3840" t="b">
            <v>0</v>
          </cell>
          <cell r="H3840" t="e">
            <v>#N/A</v>
          </cell>
          <cell r="I3840" t="e">
            <v>#N/A</v>
          </cell>
          <cell r="K3840" t="e">
            <v>#N/A</v>
          </cell>
        </row>
        <row r="3841">
          <cell r="C3841" t="e">
            <v>#N/A</v>
          </cell>
          <cell r="D3841" t="e">
            <v>#N/A</v>
          </cell>
          <cell r="E3841" t="e">
            <v>#N/A</v>
          </cell>
          <cell r="G3841" t="b">
            <v>0</v>
          </cell>
          <cell r="H3841" t="e">
            <v>#N/A</v>
          </cell>
          <cell r="I3841" t="e">
            <v>#N/A</v>
          </cell>
          <cell r="K3841" t="e">
            <v>#N/A</v>
          </cell>
        </row>
        <row r="3842">
          <cell r="C3842" t="e">
            <v>#N/A</v>
          </cell>
          <cell r="D3842" t="e">
            <v>#N/A</v>
          </cell>
          <cell r="E3842" t="e">
            <v>#N/A</v>
          </cell>
          <cell r="G3842" t="b">
            <v>0</v>
          </cell>
          <cell r="H3842" t="e">
            <v>#N/A</v>
          </cell>
          <cell r="I3842" t="e">
            <v>#N/A</v>
          </cell>
          <cell r="K3842" t="e">
            <v>#N/A</v>
          </cell>
        </row>
        <row r="3843">
          <cell r="C3843" t="e">
            <v>#N/A</v>
          </cell>
          <cell r="D3843" t="e">
            <v>#N/A</v>
          </cell>
          <cell r="E3843" t="e">
            <v>#N/A</v>
          </cell>
          <cell r="G3843" t="b">
            <v>0</v>
          </cell>
          <cell r="H3843" t="e">
            <v>#N/A</v>
          </cell>
          <cell r="I3843" t="e">
            <v>#N/A</v>
          </cell>
          <cell r="K3843" t="e">
            <v>#N/A</v>
          </cell>
        </row>
        <row r="3844">
          <cell r="C3844" t="e">
            <v>#N/A</v>
          </cell>
          <cell r="D3844" t="e">
            <v>#N/A</v>
          </cell>
          <cell r="E3844" t="e">
            <v>#N/A</v>
          </cell>
          <cell r="G3844" t="b">
            <v>0</v>
          </cell>
          <cell r="H3844" t="e">
            <v>#N/A</v>
          </cell>
          <cell r="I3844" t="e">
            <v>#N/A</v>
          </cell>
          <cell r="K3844" t="e">
            <v>#N/A</v>
          </cell>
        </row>
        <row r="3845">
          <cell r="C3845" t="e">
            <v>#N/A</v>
          </cell>
          <cell r="D3845" t="e">
            <v>#N/A</v>
          </cell>
          <cell r="E3845" t="e">
            <v>#N/A</v>
          </cell>
          <cell r="G3845" t="b">
            <v>0</v>
          </cell>
          <cell r="H3845" t="e">
            <v>#N/A</v>
          </cell>
          <cell r="I3845" t="e">
            <v>#N/A</v>
          </cell>
          <cell r="K3845" t="e">
            <v>#N/A</v>
          </cell>
        </row>
        <row r="3846">
          <cell r="C3846" t="e">
            <v>#N/A</v>
          </cell>
          <cell r="D3846" t="e">
            <v>#N/A</v>
          </cell>
          <cell r="E3846" t="e">
            <v>#N/A</v>
          </cell>
          <cell r="G3846" t="b">
            <v>0</v>
          </cell>
          <cell r="H3846" t="e">
            <v>#N/A</v>
          </cell>
          <cell r="I3846" t="e">
            <v>#N/A</v>
          </cell>
          <cell r="K3846" t="e">
            <v>#N/A</v>
          </cell>
        </row>
        <row r="3847">
          <cell r="C3847" t="e">
            <v>#N/A</v>
          </cell>
          <cell r="D3847" t="e">
            <v>#N/A</v>
          </cell>
          <cell r="E3847" t="e">
            <v>#N/A</v>
          </cell>
          <cell r="G3847" t="b">
            <v>0</v>
          </cell>
          <cell r="H3847" t="e">
            <v>#N/A</v>
          </cell>
          <cell r="I3847" t="e">
            <v>#N/A</v>
          </cell>
          <cell r="K3847" t="e">
            <v>#N/A</v>
          </cell>
        </row>
        <row r="3848">
          <cell r="C3848" t="e">
            <v>#N/A</v>
          </cell>
          <cell r="D3848" t="e">
            <v>#N/A</v>
          </cell>
          <cell r="E3848" t="e">
            <v>#N/A</v>
          </cell>
          <cell r="G3848" t="b">
            <v>0</v>
          </cell>
          <cell r="H3848" t="e">
            <v>#N/A</v>
          </cell>
          <cell r="I3848" t="e">
            <v>#N/A</v>
          </cell>
          <cell r="K3848" t="e">
            <v>#N/A</v>
          </cell>
        </row>
        <row r="3849">
          <cell r="C3849" t="e">
            <v>#N/A</v>
          </cell>
          <cell r="D3849" t="e">
            <v>#N/A</v>
          </cell>
          <cell r="E3849" t="e">
            <v>#N/A</v>
          </cell>
          <cell r="G3849" t="b">
            <v>0</v>
          </cell>
          <cell r="H3849" t="e">
            <v>#N/A</v>
          </cell>
          <cell r="I3849" t="e">
            <v>#N/A</v>
          </cell>
          <cell r="K3849" t="e">
            <v>#N/A</v>
          </cell>
        </row>
        <row r="3850">
          <cell r="C3850" t="e">
            <v>#N/A</v>
          </cell>
          <cell r="D3850" t="e">
            <v>#N/A</v>
          </cell>
          <cell r="E3850" t="e">
            <v>#N/A</v>
          </cell>
          <cell r="G3850" t="b">
            <v>0</v>
          </cell>
          <cell r="H3850" t="e">
            <v>#N/A</v>
          </cell>
          <cell r="I3850" t="e">
            <v>#N/A</v>
          </cell>
          <cell r="K3850" t="e">
            <v>#N/A</v>
          </cell>
        </row>
        <row r="3851">
          <cell r="C3851" t="e">
            <v>#N/A</v>
          </cell>
          <cell r="D3851" t="e">
            <v>#N/A</v>
          </cell>
          <cell r="E3851" t="e">
            <v>#N/A</v>
          </cell>
          <cell r="G3851" t="b">
            <v>0</v>
          </cell>
          <cell r="H3851" t="e">
            <v>#N/A</v>
          </cell>
          <cell r="I3851" t="e">
            <v>#N/A</v>
          </cell>
          <cell r="K3851" t="e">
            <v>#N/A</v>
          </cell>
        </row>
        <row r="3852">
          <cell r="C3852" t="e">
            <v>#N/A</v>
          </cell>
          <cell r="D3852" t="e">
            <v>#N/A</v>
          </cell>
          <cell r="E3852" t="e">
            <v>#N/A</v>
          </cell>
          <cell r="G3852" t="b">
            <v>0</v>
          </cell>
          <cell r="H3852" t="e">
            <v>#N/A</v>
          </cell>
          <cell r="I3852" t="e">
            <v>#N/A</v>
          </cell>
          <cell r="K3852" t="e">
            <v>#N/A</v>
          </cell>
        </row>
        <row r="3853">
          <cell r="C3853" t="e">
            <v>#N/A</v>
          </cell>
          <cell r="D3853" t="e">
            <v>#N/A</v>
          </cell>
          <cell r="E3853" t="e">
            <v>#N/A</v>
          </cell>
          <cell r="G3853" t="b">
            <v>0</v>
          </cell>
          <cell r="H3853" t="e">
            <v>#N/A</v>
          </cell>
          <cell r="I3853" t="e">
            <v>#N/A</v>
          </cell>
          <cell r="K3853" t="e">
            <v>#N/A</v>
          </cell>
        </row>
        <row r="3854">
          <cell r="C3854" t="e">
            <v>#N/A</v>
          </cell>
          <cell r="D3854" t="e">
            <v>#N/A</v>
          </cell>
          <cell r="E3854" t="e">
            <v>#N/A</v>
          </cell>
          <cell r="G3854" t="b">
            <v>0</v>
          </cell>
          <cell r="H3854" t="e">
            <v>#N/A</v>
          </cell>
          <cell r="I3854" t="e">
            <v>#N/A</v>
          </cell>
          <cell r="K3854" t="e">
            <v>#N/A</v>
          </cell>
        </row>
        <row r="3855">
          <cell r="C3855" t="e">
            <v>#N/A</v>
          </cell>
          <cell r="D3855" t="e">
            <v>#N/A</v>
          </cell>
          <cell r="E3855" t="e">
            <v>#N/A</v>
          </cell>
          <cell r="G3855" t="b">
            <v>0</v>
          </cell>
          <cell r="H3855" t="e">
            <v>#N/A</v>
          </cell>
          <cell r="I3855" t="e">
            <v>#N/A</v>
          </cell>
          <cell r="K3855" t="e">
            <v>#N/A</v>
          </cell>
        </row>
        <row r="3856">
          <cell r="C3856" t="e">
            <v>#N/A</v>
          </cell>
          <cell r="D3856" t="e">
            <v>#N/A</v>
          </cell>
          <cell r="E3856" t="e">
            <v>#N/A</v>
          </cell>
          <cell r="G3856" t="b">
            <v>0</v>
          </cell>
          <cell r="H3856" t="e">
            <v>#N/A</v>
          </cell>
          <cell r="I3856" t="e">
            <v>#N/A</v>
          </cell>
          <cell r="K3856" t="e">
            <v>#N/A</v>
          </cell>
        </row>
        <row r="3857">
          <cell r="C3857" t="e">
            <v>#N/A</v>
          </cell>
          <cell r="D3857" t="e">
            <v>#N/A</v>
          </cell>
          <cell r="E3857" t="e">
            <v>#N/A</v>
          </cell>
          <cell r="G3857" t="b">
            <v>0</v>
          </cell>
          <cell r="H3857" t="e">
            <v>#N/A</v>
          </cell>
          <cell r="I3857" t="e">
            <v>#N/A</v>
          </cell>
          <cell r="K3857" t="e">
            <v>#N/A</v>
          </cell>
        </row>
        <row r="3858">
          <cell r="C3858" t="e">
            <v>#N/A</v>
          </cell>
          <cell r="D3858" t="e">
            <v>#N/A</v>
          </cell>
          <cell r="E3858" t="e">
            <v>#N/A</v>
          </cell>
          <cell r="G3858" t="b">
            <v>0</v>
          </cell>
          <cell r="H3858" t="e">
            <v>#N/A</v>
          </cell>
          <cell r="I3858" t="e">
            <v>#N/A</v>
          </cell>
          <cell r="K3858" t="e">
            <v>#N/A</v>
          </cell>
        </row>
        <row r="3859">
          <cell r="C3859" t="e">
            <v>#N/A</v>
          </cell>
          <cell r="D3859" t="e">
            <v>#N/A</v>
          </cell>
          <cell r="E3859" t="e">
            <v>#N/A</v>
          </cell>
          <cell r="G3859" t="b">
            <v>0</v>
          </cell>
          <cell r="H3859" t="e">
            <v>#N/A</v>
          </cell>
          <cell r="I3859" t="e">
            <v>#N/A</v>
          </cell>
          <cell r="K3859" t="e">
            <v>#N/A</v>
          </cell>
        </row>
        <row r="3860">
          <cell r="C3860" t="e">
            <v>#N/A</v>
          </cell>
          <cell r="D3860" t="e">
            <v>#N/A</v>
          </cell>
          <cell r="E3860" t="e">
            <v>#N/A</v>
          </cell>
          <cell r="G3860" t="b">
            <v>0</v>
          </cell>
          <cell r="H3860" t="e">
            <v>#N/A</v>
          </cell>
          <cell r="I3860" t="e">
            <v>#N/A</v>
          </cell>
          <cell r="K3860" t="e">
            <v>#N/A</v>
          </cell>
        </row>
        <row r="3861">
          <cell r="C3861" t="e">
            <v>#N/A</v>
          </cell>
          <cell r="D3861" t="e">
            <v>#N/A</v>
          </cell>
          <cell r="E3861" t="e">
            <v>#N/A</v>
          </cell>
          <cell r="G3861" t="b">
            <v>0</v>
          </cell>
          <cell r="H3861" t="e">
            <v>#N/A</v>
          </cell>
          <cell r="I3861" t="e">
            <v>#N/A</v>
          </cell>
          <cell r="K3861" t="e">
            <v>#N/A</v>
          </cell>
        </row>
        <row r="3862">
          <cell r="C3862" t="e">
            <v>#N/A</v>
          </cell>
          <cell r="D3862" t="e">
            <v>#N/A</v>
          </cell>
          <cell r="E3862" t="e">
            <v>#N/A</v>
          </cell>
          <cell r="G3862" t="b">
            <v>0</v>
          </cell>
          <cell r="H3862" t="e">
            <v>#N/A</v>
          </cell>
          <cell r="I3862" t="e">
            <v>#N/A</v>
          </cell>
          <cell r="K3862" t="e">
            <v>#N/A</v>
          </cell>
        </row>
        <row r="3863">
          <cell r="C3863" t="e">
            <v>#N/A</v>
          </cell>
          <cell r="D3863" t="e">
            <v>#N/A</v>
          </cell>
          <cell r="E3863" t="e">
            <v>#N/A</v>
          </cell>
          <cell r="G3863" t="b">
            <v>0</v>
          </cell>
          <cell r="H3863" t="e">
            <v>#N/A</v>
          </cell>
          <cell r="I3863" t="e">
            <v>#N/A</v>
          </cell>
          <cell r="K3863" t="e">
            <v>#N/A</v>
          </cell>
        </row>
        <row r="3864">
          <cell r="C3864" t="e">
            <v>#N/A</v>
          </cell>
          <cell r="D3864" t="e">
            <v>#N/A</v>
          </cell>
          <cell r="E3864" t="e">
            <v>#N/A</v>
          </cell>
          <cell r="G3864" t="b">
            <v>0</v>
          </cell>
          <cell r="H3864" t="e">
            <v>#N/A</v>
          </cell>
          <cell r="I3864" t="e">
            <v>#N/A</v>
          </cell>
          <cell r="K3864" t="e">
            <v>#N/A</v>
          </cell>
        </row>
        <row r="3865">
          <cell r="C3865" t="e">
            <v>#N/A</v>
          </cell>
          <cell r="D3865" t="e">
            <v>#N/A</v>
          </cell>
          <cell r="E3865" t="e">
            <v>#N/A</v>
          </cell>
          <cell r="G3865" t="b">
            <v>0</v>
          </cell>
          <cell r="H3865" t="e">
            <v>#N/A</v>
          </cell>
          <cell r="I3865" t="e">
            <v>#N/A</v>
          </cell>
          <cell r="K3865" t="e">
            <v>#N/A</v>
          </cell>
        </row>
        <row r="3866">
          <cell r="C3866" t="e">
            <v>#N/A</v>
          </cell>
          <cell r="D3866" t="e">
            <v>#N/A</v>
          </cell>
          <cell r="E3866" t="e">
            <v>#N/A</v>
          </cell>
          <cell r="G3866" t="b">
            <v>0</v>
          </cell>
          <cell r="H3866" t="e">
            <v>#N/A</v>
          </cell>
          <cell r="I3866" t="e">
            <v>#N/A</v>
          </cell>
          <cell r="K3866" t="e">
            <v>#N/A</v>
          </cell>
        </row>
        <row r="3867">
          <cell r="C3867" t="e">
            <v>#N/A</v>
          </cell>
          <cell r="D3867" t="e">
            <v>#N/A</v>
          </cell>
          <cell r="E3867" t="e">
            <v>#N/A</v>
          </cell>
          <cell r="G3867" t="b">
            <v>0</v>
          </cell>
          <cell r="H3867" t="e">
            <v>#N/A</v>
          </cell>
          <cell r="I3867" t="e">
            <v>#N/A</v>
          </cell>
          <cell r="K3867" t="e">
            <v>#N/A</v>
          </cell>
        </row>
        <row r="3868">
          <cell r="C3868" t="e">
            <v>#N/A</v>
          </cell>
          <cell r="D3868" t="e">
            <v>#N/A</v>
          </cell>
          <cell r="E3868" t="e">
            <v>#N/A</v>
          </cell>
          <cell r="G3868" t="b">
            <v>0</v>
          </cell>
          <cell r="H3868" t="e">
            <v>#N/A</v>
          </cell>
          <cell r="I3868" t="e">
            <v>#N/A</v>
          </cell>
          <cell r="K3868" t="e">
            <v>#N/A</v>
          </cell>
        </row>
        <row r="3869">
          <cell r="C3869" t="e">
            <v>#N/A</v>
          </cell>
          <cell r="D3869" t="e">
            <v>#N/A</v>
          </cell>
          <cell r="E3869" t="e">
            <v>#N/A</v>
          </cell>
          <cell r="G3869" t="b">
            <v>0</v>
          </cell>
          <cell r="H3869" t="e">
            <v>#N/A</v>
          </cell>
          <cell r="I3869" t="e">
            <v>#N/A</v>
          </cell>
          <cell r="K3869" t="e">
            <v>#N/A</v>
          </cell>
        </row>
        <row r="3870">
          <cell r="C3870" t="e">
            <v>#N/A</v>
          </cell>
          <cell r="D3870" t="e">
            <v>#N/A</v>
          </cell>
          <cell r="E3870" t="e">
            <v>#N/A</v>
          </cell>
          <cell r="G3870" t="b">
            <v>0</v>
          </cell>
          <cell r="H3870" t="e">
            <v>#N/A</v>
          </cell>
          <cell r="I3870" t="e">
            <v>#N/A</v>
          </cell>
          <cell r="K3870" t="e">
            <v>#N/A</v>
          </cell>
        </row>
        <row r="3871">
          <cell r="C3871" t="e">
            <v>#N/A</v>
          </cell>
          <cell r="D3871" t="e">
            <v>#N/A</v>
          </cell>
          <cell r="E3871" t="e">
            <v>#N/A</v>
          </cell>
          <cell r="G3871" t="b">
            <v>0</v>
          </cell>
          <cell r="H3871" t="e">
            <v>#N/A</v>
          </cell>
          <cell r="I3871" t="e">
            <v>#N/A</v>
          </cell>
          <cell r="K3871" t="e">
            <v>#N/A</v>
          </cell>
        </row>
        <row r="3872">
          <cell r="C3872" t="e">
            <v>#N/A</v>
          </cell>
          <cell r="D3872" t="e">
            <v>#N/A</v>
          </cell>
          <cell r="E3872" t="e">
            <v>#N/A</v>
          </cell>
          <cell r="G3872" t="b">
            <v>0</v>
          </cell>
          <cell r="H3872" t="e">
            <v>#N/A</v>
          </cell>
          <cell r="I3872" t="e">
            <v>#N/A</v>
          </cell>
          <cell r="K3872" t="e">
            <v>#N/A</v>
          </cell>
        </row>
        <row r="3873">
          <cell r="C3873" t="e">
            <v>#N/A</v>
          </cell>
          <cell r="D3873" t="e">
            <v>#N/A</v>
          </cell>
          <cell r="E3873" t="e">
            <v>#N/A</v>
          </cell>
          <cell r="G3873" t="b">
            <v>0</v>
          </cell>
          <cell r="H3873" t="e">
            <v>#N/A</v>
          </cell>
          <cell r="I3873" t="e">
            <v>#N/A</v>
          </cell>
          <cell r="K3873" t="e">
            <v>#N/A</v>
          </cell>
        </row>
        <row r="3874">
          <cell r="C3874" t="e">
            <v>#N/A</v>
          </cell>
          <cell r="D3874" t="e">
            <v>#N/A</v>
          </cell>
          <cell r="E3874" t="e">
            <v>#N/A</v>
          </cell>
          <cell r="G3874" t="b">
            <v>0</v>
          </cell>
          <cell r="H3874" t="e">
            <v>#N/A</v>
          </cell>
          <cell r="I3874" t="e">
            <v>#N/A</v>
          </cell>
          <cell r="K3874" t="e">
            <v>#N/A</v>
          </cell>
        </row>
        <row r="3875">
          <cell r="C3875" t="e">
            <v>#N/A</v>
          </cell>
          <cell r="D3875" t="e">
            <v>#N/A</v>
          </cell>
          <cell r="E3875" t="e">
            <v>#N/A</v>
          </cell>
          <cell r="G3875" t="b">
            <v>0</v>
          </cell>
          <cell r="H3875" t="e">
            <v>#N/A</v>
          </cell>
          <cell r="I3875" t="e">
            <v>#N/A</v>
          </cell>
          <cell r="K3875" t="e">
            <v>#N/A</v>
          </cell>
        </row>
        <row r="3876">
          <cell r="C3876" t="e">
            <v>#N/A</v>
          </cell>
          <cell r="D3876" t="e">
            <v>#N/A</v>
          </cell>
          <cell r="E3876" t="e">
            <v>#N/A</v>
          </cell>
          <cell r="G3876" t="b">
            <v>0</v>
          </cell>
          <cell r="H3876" t="e">
            <v>#N/A</v>
          </cell>
          <cell r="I3876" t="e">
            <v>#N/A</v>
          </cell>
          <cell r="K3876" t="e">
            <v>#N/A</v>
          </cell>
        </row>
        <row r="3877">
          <cell r="C3877" t="e">
            <v>#N/A</v>
          </cell>
          <cell r="D3877" t="e">
            <v>#N/A</v>
          </cell>
          <cell r="E3877" t="e">
            <v>#N/A</v>
          </cell>
          <cell r="G3877" t="b">
            <v>0</v>
          </cell>
          <cell r="H3877" t="e">
            <v>#N/A</v>
          </cell>
          <cell r="I3877" t="e">
            <v>#N/A</v>
          </cell>
          <cell r="K3877" t="e">
            <v>#N/A</v>
          </cell>
        </row>
        <row r="3878">
          <cell r="C3878" t="e">
            <v>#N/A</v>
          </cell>
          <cell r="D3878" t="e">
            <v>#N/A</v>
          </cell>
          <cell r="E3878" t="e">
            <v>#N/A</v>
          </cell>
          <cell r="G3878" t="b">
            <v>0</v>
          </cell>
          <cell r="H3878" t="e">
            <v>#N/A</v>
          </cell>
          <cell r="I3878" t="e">
            <v>#N/A</v>
          </cell>
          <cell r="K3878" t="e">
            <v>#N/A</v>
          </cell>
        </row>
        <row r="3879">
          <cell r="C3879" t="e">
            <v>#N/A</v>
          </cell>
          <cell r="D3879" t="e">
            <v>#N/A</v>
          </cell>
          <cell r="E3879" t="e">
            <v>#N/A</v>
          </cell>
          <cell r="G3879" t="b">
            <v>0</v>
          </cell>
          <cell r="H3879" t="e">
            <v>#N/A</v>
          </cell>
          <cell r="I3879" t="e">
            <v>#N/A</v>
          </cell>
          <cell r="K3879" t="e">
            <v>#N/A</v>
          </cell>
        </row>
        <row r="3880">
          <cell r="C3880" t="e">
            <v>#N/A</v>
          </cell>
          <cell r="D3880" t="e">
            <v>#N/A</v>
          </cell>
          <cell r="E3880" t="e">
            <v>#N/A</v>
          </cell>
          <cell r="G3880" t="b">
            <v>0</v>
          </cell>
          <cell r="H3880" t="e">
            <v>#N/A</v>
          </cell>
          <cell r="I3880" t="e">
            <v>#N/A</v>
          </cell>
          <cell r="K3880" t="e">
            <v>#N/A</v>
          </cell>
        </row>
        <row r="3881">
          <cell r="C3881" t="e">
            <v>#N/A</v>
          </cell>
          <cell r="D3881" t="e">
            <v>#N/A</v>
          </cell>
          <cell r="E3881" t="e">
            <v>#N/A</v>
          </cell>
          <cell r="G3881" t="b">
            <v>0</v>
          </cell>
          <cell r="H3881" t="e">
            <v>#N/A</v>
          </cell>
          <cell r="I3881" t="e">
            <v>#N/A</v>
          </cell>
          <cell r="K3881" t="e">
            <v>#N/A</v>
          </cell>
        </row>
        <row r="3882">
          <cell r="C3882" t="e">
            <v>#N/A</v>
          </cell>
          <cell r="D3882" t="e">
            <v>#N/A</v>
          </cell>
          <cell r="E3882" t="e">
            <v>#N/A</v>
          </cell>
          <cell r="G3882" t="b">
            <v>0</v>
          </cell>
          <cell r="H3882" t="e">
            <v>#N/A</v>
          </cell>
          <cell r="I3882" t="e">
            <v>#N/A</v>
          </cell>
          <cell r="K3882" t="e">
            <v>#N/A</v>
          </cell>
        </row>
        <row r="3883">
          <cell r="C3883" t="e">
            <v>#N/A</v>
          </cell>
          <cell r="D3883" t="e">
            <v>#N/A</v>
          </cell>
          <cell r="E3883" t="e">
            <v>#N/A</v>
          </cell>
          <cell r="G3883" t="b">
            <v>0</v>
          </cell>
          <cell r="H3883" t="e">
            <v>#N/A</v>
          </cell>
          <cell r="I3883" t="e">
            <v>#N/A</v>
          </cell>
          <cell r="K3883" t="e">
            <v>#N/A</v>
          </cell>
        </row>
        <row r="3884">
          <cell r="C3884" t="e">
            <v>#N/A</v>
          </cell>
          <cell r="D3884" t="e">
            <v>#N/A</v>
          </cell>
          <cell r="E3884" t="e">
            <v>#N/A</v>
          </cell>
          <cell r="G3884" t="b">
            <v>0</v>
          </cell>
          <cell r="H3884" t="e">
            <v>#N/A</v>
          </cell>
          <cell r="I3884" t="e">
            <v>#N/A</v>
          </cell>
          <cell r="K3884" t="e">
            <v>#N/A</v>
          </cell>
        </row>
        <row r="3885">
          <cell r="C3885" t="e">
            <v>#N/A</v>
          </cell>
          <cell r="D3885" t="e">
            <v>#N/A</v>
          </cell>
          <cell r="E3885" t="e">
            <v>#N/A</v>
          </cell>
          <cell r="G3885" t="b">
            <v>0</v>
          </cell>
          <cell r="H3885" t="e">
            <v>#N/A</v>
          </cell>
          <cell r="I3885" t="e">
            <v>#N/A</v>
          </cell>
          <cell r="K3885" t="e">
            <v>#N/A</v>
          </cell>
        </row>
        <row r="3886">
          <cell r="C3886" t="e">
            <v>#N/A</v>
          </cell>
          <cell r="D3886" t="e">
            <v>#N/A</v>
          </cell>
          <cell r="E3886" t="e">
            <v>#N/A</v>
          </cell>
          <cell r="G3886" t="b">
            <v>0</v>
          </cell>
          <cell r="H3886" t="e">
            <v>#N/A</v>
          </cell>
          <cell r="I3886" t="e">
            <v>#N/A</v>
          </cell>
          <cell r="K3886" t="e">
            <v>#N/A</v>
          </cell>
        </row>
        <row r="3887">
          <cell r="C3887" t="e">
            <v>#N/A</v>
          </cell>
          <cell r="D3887" t="e">
            <v>#N/A</v>
          </cell>
          <cell r="E3887" t="e">
            <v>#N/A</v>
          </cell>
          <cell r="G3887" t="b">
            <v>0</v>
          </cell>
          <cell r="H3887" t="e">
            <v>#N/A</v>
          </cell>
          <cell r="I3887" t="e">
            <v>#N/A</v>
          </cell>
          <cell r="K3887" t="e">
            <v>#N/A</v>
          </cell>
        </row>
        <row r="3888">
          <cell r="C3888" t="e">
            <v>#N/A</v>
          </cell>
          <cell r="D3888" t="e">
            <v>#N/A</v>
          </cell>
          <cell r="E3888" t="e">
            <v>#N/A</v>
          </cell>
          <cell r="G3888" t="b">
            <v>0</v>
          </cell>
          <cell r="H3888" t="e">
            <v>#N/A</v>
          </cell>
          <cell r="I3888" t="e">
            <v>#N/A</v>
          </cell>
          <cell r="K3888" t="e">
            <v>#N/A</v>
          </cell>
        </row>
        <row r="3889">
          <cell r="C3889" t="e">
            <v>#N/A</v>
          </cell>
          <cell r="D3889" t="e">
            <v>#N/A</v>
          </cell>
          <cell r="E3889" t="e">
            <v>#N/A</v>
          </cell>
          <cell r="G3889" t="b">
            <v>0</v>
          </cell>
          <cell r="H3889" t="e">
            <v>#N/A</v>
          </cell>
          <cell r="I3889" t="e">
            <v>#N/A</v>
          </cell>
          <cell r="K3889" t="e">
            <v>#N/A</v>
          </cell>
        </row>
        <row r="3890">
          <cell r="C3890" t="e">
            <v>#N/A</v>
          </cell>
          <cell r="D3890" t="e">
            <v>#N/A</v>
          </cell>
          <cell r="E3890" t="e">
            <v>#N/A</v>
          </cell>
          <cell r="G3890" t="b">
            <v>0</v>
          </cell>
          <cell r="H3890" t="e">
            <v>#N/A</v>
          </cell>
          <cell r="I3890" t="e">
            <v>#N/A</v>
          </cell>
          <cell r="K3890" t="e">
            <v>#N/A</v>
          </cell>
        </row>
        <row r="3891">
          <cell r="C3891" t="e">
            <v>#N/A</v>
          </cell>
          <cell r="D3891" t="e">
            <v>#N/A</v>
          </cell>
          <cell r="E3891" t="e">
            <v>#N/A</v>
          </cell>
          <cell r="G3891" t="b">
            <v>0</v>
          </cell>
          <cell r="H3891" t="e">
            <v>#N/A</v>
          </cell>
          <cell r="I3891" t="e">
            <v>#N/A</v>
          </cell>
          <cell r="K3891" t="e">
            <v>#N/A</v>
          </cell>
        </row>
        <row r="3892">
          <cell r="C3892" t="e">
            <v>#N/A</v>
          </cell>
          <cell r="D3892" t="e">
            <v>#N/A</v>
          </cell>
          <cell r="E3892" t="e">
            <v>#N/A</v>
          </cell>
          <cell r="G3892" t="b">
            <v>0</v>
          </cell>
          <cell r="H3892" t="e">
            <v>#N/A</v>
          </cell>
          <cell r="I3892" t="e">
            <v>#N/A</v>
          </cell>
          <cell r="K3892" t="e">
            <v>#N/A</v>
          </cell>
        </row>
        <row r="3893">
          <cell r="C3893" t="e">
            <v>#N/A</v>
          </cell>
          <cell r="D3893" t="e">
            <v>#N/A</v>
          </cell>
          <cell r="E3893" t="e">
            <v>#N/A</v>
          </cell>
          <cell r="G3893" t="b">
            <v>0</v>
          </cell>
          <cell r="H3893" t="e">
            <v>#N/A</v>
          </cell>
          <cell r="I3893" t="e">
            <v>#N/A</v>
          </cell>
          <cell r="K3893" t="e">
            <v>#N/A</v>
          </cell>
        </row>
        <row r="3894">
          <cell r="C3894" t="e">
            <v>#N/A</v>
          </cell>
          <cell r="D3894" t="e">
            <v>#N/A</v>
          </cell>
          <cell r="E3894" t="e">
            <v>#N/A</v>
          </cell>
          <cell r="G3894" t="b">
            <v>0</v>
          </cell>
          <cell r="H3894" t="e">
            <v>#N/A</v>
          </cell>
          <cell r="I3894" t="e">
            <v>#N/A</v>
          </cell>
          <cell r="K3894" t="e">
            <v>#N/A</v>
          </cell>
        </row>
        <row r="3895">
          <cell r="C3895" t="e">
            <v>#N/A</v>
          </cell>
          <cell r="D3895" t="e">
            <v>#N/A</v>
          </cell>
          <cell r="E3895" t="e">
            <v>#N/A</v>
          </cell>
          <cell r="G3895" t="b">
            <v>0</v>
          </cell>
          <cell r="H3895" t="e">
            <v>#N/A</v>
          </cell>
          <cell r="I3895" t="e">
            <v>#N/A</v>
          </cell>
          <cell r="K3895" t="e">
            <v>#N/A</v>
          </cell>
        </row>
        <row r="3896">
          <cell r="C3896" t="e">
            <v>#N/A</v>
          </cell>
          <cell r="D3896" t="e">
            <v>#N/A</v>
          </cell>
          <cell r="E3896" t="e">
            <v>#N/A</v>
          </cell>
          <cell r="G3896" t="b">
            <v>0</v>
          </cell>
          <cell r="H3896" t="e">
            <v>#N/A</v>
          </cell>
          <cell r="I3896" t="e">
            <v>#N/A</v>
          </cell>
          <cell r="K3896" t="e">
            <v>#N/A</v>
          </cell>
        </row>
        <row r="3897">
          <cell r="C3897" t="e">
            <v>#N/A</v>
          </cell>
          <cell r="D3897" t="e">
            <v>#N/A</v>
          </cell>
          <cell r="E3897" t="e">
            <v>#N/A</v>
          </cell>
          <cell r="G3897" t="b">
            <v>0</v>
          </cell>
          <cell r="H3897" t="e">
            <v>#N/A</v>
          </cell>
          <cell r="I3897" t="e">
            <v>#N/A</v>
          </cell>
          <cell r="K3897" t="e">
            <v>#N/A</v>
          </cell>
        </row>
        <row r="3898">
          <cell r="C3898" t="e">
            <v>#N/A</v>
          </cell>
          <cell r="D3898" t="e">
            <v>#N/A</v>
          </cell>
          <cell r="E3898" t="e">
            <v>#N/A</v>
          </cell>
          <cell r="G3898" t="b">
            <v>0</v>
          </cell>
          <cell r="H3898" t="e">
            <v>#N/A</v>
          </cell>
          <cell r="I3898" t="e">
            <v>#N/A</v>
          </cell>
          <cell r="K3898" t="e">
            <v>#N/A</v>
          </cell>
        </row>
        <row r="3899">
          <cell r="C3899" t="e">
            <v>#N/A</v>
          </cell>
          <cell r="D3899" t="e">
            <v>#N/A</v>
          </cell>
          <cell r="E3899" t="e">
            <v>#N/A</v>
          </cell>
          <cell r="G3899" t="b">
            <v>0</v>
          </cell>
          <cell r="H3899" t="e">
            <v>#N/A</v>
          </cell>
          <cell r="I3899" t="e">
            <v>#N/A</v>
          </cell>
          <cell r="K3899" t="e">
            <v>#N/A</v>
          </cell>
        </row>
        <row r="3900">
          <cell r="C3900" t="e">
            <v>#N/A</v>
          </cell>
          <cell r="D3900" t="e">
            <v>#N/A</v>
          </cell>
          <cell r="E3900" t="e">
            <v>#N/A</v>
          </cell>
          <cell r="G3900" t="b">
            <v>0</v>
          </cell>
          <cell r="H3900" t="e">
            <v>#N/A</v>
          </cell>
          <cell r="I3900" t="e">
            <v>#N/A</v>
          </cell>
          <cell r="K3900" t="e">
            <v>#N/A</v>
          </cell>
        </row>
        <row r="3901">
          <cell r="C3901" t="e">
            <v>#N/A</v>
          </cell>
          <cell r="D3901" t="e">
            <v>#N/A</v>
          </cell>
          <cell r="E3901" t="e">
            <v>#N/A</v>
          </cell>
          <cell r="G3901" t="b">
            <v>0</v>
          </cell>
          <cell r="H3901" t="e">
            <v>#N/A</v>
          </cell>
          <cell r="I3901" t="e">
            <v>#N/A</v>
          </cell>
          <cell r="K3901" t="e">
            <v>#N/A</v>
          </cell>
        </row>
        <row r="3902">
          <cell r="C3902" t="e">
            <v>#N/A</v>
          </cell>
          <cell r="D3902" t="e">
            <v>#N/A</v>
          </cell>
          <cell r="E3902" t="e">
            <v>#N/A</v>
          </cell>
          <cell r="G3902" t="b">
            <v>0</v>
          </cell>
          <cell r="H3902" t="e">
            <v>#N/A</v>
          </cell>
          <cell r="I3902" t="e">
            <v>#N/A</v>
          </cell>
          <cell r="K3902" t="e">
            <v>#N/A</v>
          </cell>
        </row>
        <row r="3903">
          <cell r="C3903" t="e">
            <v>#N/A</v>
          </cell>
          <cell r="D3903" t="e">
            <v>#N/A</v>
          </cell>
          <cell r="E3903" t="e">
            <v>#N/A</v>
          </cell>
          <cell r="G3903" t="b">
            <v>0</v>
          </cell>
          <cell r="H3903" t="e">
            <v>#N/A</v>
          </cell>
          <cell r="I3903" t="e">
            <v>#N/A</v>
          </cell>
          <cell r="K3903" t="e">
            <v>#N/A</v>
          </cell>
        </row>
        <row r="3904">
          <cell r="C3904" t="e">
            <v>#N/A</v>
          </cell>
          <cell r="D3904" t="e">
            <v>#N/A</v>
          </cell>
          <cell r="E3904" t="e">
            <v>#N/A</v>
          </cell>
          <cell r="G3904" t="b">
            <v>0</v>
          </cell>
          <cell r="H3904" t="e">
            <v>#N/A</v>
          </cell>
          <cell r="I3904" t="e">
            <v>#N/A</v>
          </cell>
          <cell r="K3904" t="e">
            <v>#N/A</v>
          </cell>
        </row>
        <row r="3905">
          <cell r="C3905" t="e">
            <v>#N/A</v>
          </cell>
          <cell r="D3905" t="e">
            <v>#N/A</v>
          </cell>
          <cell r="E3905" t="e">
            <v>#N/A</v>
          </cell>
          <cell r="G3905" t="b">
            <v>0</v>
          </cell>
          <cell r="H3905" t="e">
            <v>#N/A</v>
          </cell>
          <cell r="I3905" t="e">
            <v>#N/A</v>
          </cell>
          <cell r="K3905" t="e">
            <v>#N/A</v>
          </cell>
        </row>
        <row r="3906">
          <cell r="C3906" t="e">
            <v>#N/A</v>
          </cell>
          <cell r="D3906" t="e">
            <v>#N/A</v>
          </cell>
          <cell r="E3906" t="e">
            <v>#N/A</v>
          </cell>
          <cell r="G3906" t="b">
            <v>0</v>
          </cell>
          <cell r="H3906" t="e">
            <v>#N/A</v>
          </cell>
          <cell r="I3906" t="e">
            <v>#N/A</v>
          </cell>
          <cell r="K3906" t="e">
            <v>#N/A</v>
          </cell>
        </row>
        <row r="3907">
          <cell r="C3907" t="e">
            <v>#N/A</v>
          </cell>
          <cell r="D3907" t="e">
            <v>#N/A</v>
          </cell>
          <cell r="E3907" t="e">
            <v>#N/A</v>
          </cell>
          <cell r="G3907" t="b">
            <v>0</v>
          </cell>
          <cell r="H3907" t="e">
            <v>#N/A</v>
          </cell>
          <cell r="I3907" t="e">
            <v>#N/A</v>
          </cell>
          <cell r="K3907" t="e">
            <v>#N/A</v>
          </cell>
        </row>
        <row r="3908">
          <cell r="C3908" t="e">
            <v>#N/A</v>
          </cell>
          <cell r="D3908" t="e">
            <v>#N/A</v>
          </cell>
          <cell r="E3908" t="e">
            <v>#N/A</v>
          </cell>
          <cell r="G3908" t="b">
            <v>0</v>
          </cell>
          <cell r="H3908" t="e">
            <v>#N/A</v>
          </cell>
          <cell r="I3908" t="e">
            <v>#N/A</v>
          </cell>
          <cell r="K3908" t="e">
            <v>#N/A</v>
          </cell>
        </row>
        <row r="3909">
          <cell r="C3909" t="e">
            <v>#N/A</v>
          </cell>
          <cell r="D3909" t="e">
            <v>#N/A</v>
          </cell>
          <cell r="E3909" t="e">
            <v>#N/A</v>
          </cell>
          <cell r="G3909" t="b">
            <v>0</v>
          </cell>
          <cell r="H3909" t="e">
            <v>#N/A</v>
          </cell>
          <cell r="I3909" t="e">
            <v>#N/A</v>
          </cell>
          <cell r="K3909" t="e">
            <v>#N/A</v>
          </cell>
        </row>
        <row r="3910">
          <cell r="C3910" t="e">
            <v>#N/A</v>
          </cell>
          <cell r="D3910" t="e">
            <v>#N/A</v>
          </cell>
          <cell r="E3910" t="e">
            <v>#N/A</v>
          </cell>
          <cell r="G3910" t="b">
            <v>0</v>
          </cell>
          <cell r="H3910" t="e">
            <v>#N/A</v>
          </cell>
          <cell r="I3910" t="e">
            <v>#N/A</v>
          </cell>
          <cell r="K3910" t="e">
            <v>#N/A</v>
          </cell>
        </row>
        <row r="3911">
          <cell r="C3911" t="e">
            <v>#N/A</v>
          </cell>
          <cell r="D3911" t="e">
            <v>#N/A</v>
          </cell>
          <cell r="E3911" t="e">
            <v>#N/A</v>
          </cell>
          <cell r="G3911" t="b">
            <v>0</v>
          </cell>
          <cell r="H3911" t="e">
            <v>#N/A</v>
          </cell>
          <cell r="I3911" t="e">
            <v>#N/A</v>
          </cell>
          <cell r="K3911" t="e">
            <v>#N/A</v>
          </cell>
        </row>
        <row r="3912">
          <cell r="C3912" t="e">
            <v>#N/A</v>
          </cell>
          <cell r="D3912" t="e">
            <v>#N/A</v>
          </cell>
          <cell r="E3912" t="e">
            <v>#N/A</v>
          </cell>
          <cell r="G3912" t="b">
            <v>0</v>
          </cell>
          <cell r="H3912" t="e">
            <v>#N/A</v>
          </cell>
          <cell r="I3912" t="e">
            <v>#N/A</v>
          </cell>
          <cell r="K3912" t="e">
            <v>#N/A</v>
          </cell>
        </row>
        <row r="3913">
          <cell r="C3913" t="e">
            <v>#N/A</v>
          </cell>
          <cell r="D3913" t="e">
            <v>#N/A</v>
          </cell>
          <cell r="E3913" t="e">
            <v>#N/A</v>
          </cell>
          <cell r="G3913" t="b">
            <v>0</v>
          </cell>
          <cell r="H3913" t="e">
            <v>#N/A</v>
          </cell>
          <cell r="I3913" t="e">
            <v>#N/A</v>
          </cell>
          <cell r="K3913" t="e">
            <v>#N/A</v>
          </cell>
        </row>
        <row r="3914">
          <cell r="C3914" t="e">
            <v>#N/A</v>
          </cell>
          <cell r="D3914" t="e">
            <v>#N/A</v>
          </cell>
          <cell r="E3914" t="e">
            <v>#N/A</v>
          </cell>
          <cell r="G3914" t="b">
            <v>0</v>
          </cell>
          <cell r="H3914" t="e">
            <v>#N/A</v>
          </cell>
          <cell r="I3914" t="e">
            <v>#N/A</v>
          </cell>
          <cell r="K3914" t="e">
            <v>#N/A</v>
          </cell>
        </row>
        <row r="3915">
          <cell r="C3915" t="e">
            <v>#N/A</v>
          </cell>
          <cell r="D3915" t="e">
            <v>#N/A</v>
          </cell>
          <cell r="E3915" t="e">
            <v>#N/A</v>
          </cell>
          <cell r="G3915" t="b">
            <v>0</v>
          </cell>
          <cell r="H3915" t="e">
            <v>#N/A</v>
          </cell>
          <cell r="I3915" t="e">
            <v>#N/A</v>
          </cell>
          <cell r="K3915" t="e">
            <v>#N/A</v>
          </cell>
        </row>
        <row r="3916">
          <cell r="C3916" t="e">
            <v>#N/A</v>
          </cell>
          <cell r="D3916" t="e">
            <v>#N/A</v>
          </cell>
          <cell r="E3916" t="e">
            <v>#N/A</v>
          </cell>
          <cell r="G3916" t="b">
            <v>0</v>
          </cell>
          <cell r="H3916" t="e">
            <v>#N/A</v>
          </cell>
          <cell r="I3916" t="e">
            <v>#N/A</v>
          </cell>
          <cell r="K3916" t="e">
            <v>#N/A</v>
          </cell>
        </row>
        <row r="3917">
          <cell r="C3917" t="e">
            <v>#N/A</v>
          </cell>
          <cell r="D3917" t="e">
            <v>#N/A</v>
          </cell>
          <cell r="E3917" t="e">
            <v>#N/A</v>
          </cell>
          <cell r="G3917" t="b">
            <v>0</v>
          </cell>
          <cell r="H3917" t="e">
            <v>#N/A</v>
          </cell>
          <cell r="I3917" t="e">
            <v>#N/A</v>
          </cell>
          <cell r="K3917" t="e">
            <v>#N/A</v>
          </cell>
        </row>
        <row r="3918">
          <cell r="C3918" t="e">
            <v>#N/A</v>
          </cell>
          <cell r="D3918" t="e">
            <v>#N/A</v>
          </cell>
          <cell r="E3918" t="e">
            <v>#N/A</v>
          </cell>
          <cell r="G3918" t="b">
            <v>0</v>
          </cell>
          <cell r="H3918" t="e">
            <v>#N/A</v>
          </cell>
          <cell r="I3918" t="e">
            <v>#N/A</v>
          </cell>
          <cell r="K3918" t="e">
            <v>#N/A</v>
          </cell>
        </row>
        <row r="3919">
          <cell r="C3919" t="e">
            <v>#N/A</v>
          </cell>
          <cell r="D3919" t="e">
            <v>#N/A</v>
          </cell>
          <cell r="E3919" t="e">
            <v>#N/A</v>
          </cell>
          <cell r="G3919" t="b">
            <v>0</v>
          </cell>
          <cell r="H3919" t="e">
            <v>#N/A</v>
          </cell>
          <cell r="I3919" t="e">
            <v>#N/A</v>
          </cell>
          <cell r="K3919" t="e">
            <v>#N/A</v>
          </cell>
        </row>
        <row r="3920">
          <cell r="C3920" t="e">
            <v>#N/A</v>
          </cell>
          <cell r="D3920" t="e">
            <v>#N/A</v>
          </cell>
          <cell r="E3920" t="e">
            <v>#N/A</v>
          </cell>
          <cell r="G3920" t="b">
            <v>0</v>
          </cell>
          <cell r="H3920" t="e">
            <v>#N/A</v>
          </cell>
          <cell r="I3920" t="e">
            <v>#N/A</v>
          </cell>
          <cell r="K3920" t="e">
            <v>#N/A</v>
          </cell>
        </row>
        <row r="3921">
          <cell r="C3921" t="e">
            <v>#N/A</v>
          </cell>
          <cell r="D3921" t="e">
            <v>#N/A</v>
          </cell>
          <cell r="E3921" t="e">
            <v>#N/A</v>
          </cell>
          <cell r="G3921" t="b">
            <v>0</v>
          </cell>
          <cell r="H3921" t="e">
            <v>#N/A</v>
          </cell>
          <cell r="I3921" t="e">
            <v>#N/A</v>
          </cell>
          <cell r="K3921" t="e">
            <v>#N/A</v>
          </cell>
        </row>
        <row r="3922">
          <cell r="C3922" t="e">
            <v>#N/A</v>
          </cell>
          <cell r="D3922" t="e">
            <v>#N/A</v>
          </cell>
          <cell r="E3922" t="e">
            <v>#N/A</v>
          </cell>
          <cell r="G3922" t="b">
            <v>0</v>
          </cell>
          <cell r="H3922" t="e">
            <v>#N/A</v>
          </cell>
          <cell r="I3922" t="e">
            <v>#N/A</v>
          </cell>
          <cell r="K3922" t="e">
            <v>#N/A</v>
          </cell>
        </row>
        <row r="3923">
          <cell r="C3923" t="e">
            <v>#N/A</v>
          </cell>
          <cell r="D3923" t="e">
            <v>#N/A</v>
          </cell>
          <cell r="E3923" t="e">
            <v>#N/A</v>
          </cell>
          <cell r="G3923" t="b">
            <v>0</v>
          </cell>
          <cell r="H3923" t="e">
            <v>#N/A</v>
          </cell>
          <cell r="I3923" t="e">
            <v>#N/A</v>
          </cell>
          <cell r="K3923" t="e">
            <v>#N/A</v>
          </cell>
        </row>
        <row r="3924">
          <cell r="C3924" t="e">
            <v>#N/A</v>
          </cell>
          <cell r="D3924" t="e">
            <v>#N/A</v>
          </cell>
          <cell r="E3924" t="e">
            <v>#N/A</v>
          </cell>
          <cell r="G3924" t="b">
            <v>0</v>
          </cell>
          <cell r="H3924" t="e">
            <v>#N/A</v>
          </cell>
          <cell r="I3924" t="e">
            <v>#N/A</v>
          </cell>
          <cell r="K3924" t="e">
            <v>#N/A</v>
          </cell>
        </row>
        <row r="3925">
          <cell r="C3925" t="e">
            <v>#N/A</v>
          </cell>
          <cell r="D3925" t="e">
            <v>#N/A</v>
          </cell>
          <cell r="E3925" t="e">
            <v>#N/A</v>
          </cell>
          <cell r="G3925" t="b">
            <v>0</v>
          </cell>
          <cell r="H3925" t="e">
            <v>#N/A</v>
          </cell>
          <cell r="I3925" t="e">
            <v>#N/A</v>
          </cell>
          <cell r="K3925" t="e">
            <v>#N/A</v>
          </cell>
        </row>
        <row r="3926">
          <cell r="C3926" t="e">
            <v>#N/A</v>
          </cell>
          <cell r="D3926" t="e">
            <v>#N/A</v>
          </cell>
          <cell r="E3926" t="e">
            <v>#N/A</v>
          </cell>
          <cell r="G3926" t="b">
            <v>0</v>
          </cell>
          <cell r="H3926" t="e">
            <v>#N/A</v>
          </cell>
          <cell r="I3926" t="e">
            <v>#N/A</v>
          </cell>
          <cell r="K3926" t="e">
            <v>#N/A</v>
          </cell>
        </row>
        <row r="3927">
          <cell r="C3927" t="e">
            <v>#N/A</v>
          </cell>
          <cell r="D3927" t="e">
            <v>#N/A</v>
          </cell>
          <cell r="E3927" t="e">
            <v>#N/A</v>
          </cell>
          <cell r="G3927" t="b">
            <v>0</v>
          </cell>
          <cell r="H3927" t="e">
            <v>#N/A</v>
          </cell>
          <cell r="I3927" t="e">
            <v>#N/A</v>
          </cell>
          <cell r="K3927" t="e">
            <v>#N/A</v>
          </cell>
        </row>
        <row r="3928">
          <cell r="C3928" t="e">
            <v>#N/A</v>
          </cell>
          <cell r="D3928" t="e">
            <v>#N/A</v>
          </cell>
          <cell r="E3928" t="e">
            <v>#N/A</v>
          </cell>
          <cell r="G3928" t="b">
            <v>0</v>
          </cell>
          <cell r="H3928" t="e">
            <v>#N/A</v>
          </cell>
          <cell r="I3928" t="e">
            <v>#N/A</v>
          </cell>
          <cell r="K3928" t="e">
            <v>#N/A</v>
          </cell>
        </row>
        <row r="3929">
          <cell r="C3929" t="e">
            <v>#N/A</v>
          </cell>
          <cell r="D3929" t="e">
            <v>#N/A</v>
          </cell>
          <cell r="E3929" t="e">
            <v>#N/A</v>
          </cell>
          <cell r="G3929" t="b">
            <v>0</v>
          </cell>
          <cell r="H3929" t="e">
            <v>#N/A</v>
          </cell>
          <cell r="I3929" t="e">
            <v>#N/A</v>
          </cell>
          <cell r="K3929" t="e">
            <v>#N/A</v>
          </cell>
        </row>
        <row r="3930">
          <cell r="C3930" t="e">
            <v>#N/A</v>
          </cell>
          <cell r="D3930" t="e">
            <v>#N/A</v>
          </cell>
          <cell r="E3930" t="e">
            <v>#N/A</v>
          </cell>
          <cell r="G3930" t="b">
            <v>0</v>
          </cell>
          <cell r="H3930" t="e">
            <v>#N/A</v>
          </cell>
          <cell r="I3930" t="e">
            <v>#N/A</v>
          </cell>
          <cell r="K3930" t="e">
            <v>#N/A</v>
          </cell>
        </row>
        <row r="3931">
          <cell r="C3931" t="e">
            <v>#N/A</v>
          </cell>
          <cell r="D3931" t="e">
            <v>#N/A</v>
          </cell>
          <cell r="E3931" t="e">
            <v>#N/A</v>
          </cell>
          <cell r="G3931" t="b">
            <v>0</v>
          </cell>
          <cell r="H3931" t="e">
            <v>#N/A</v>
          </cell>
          <cell r="I3931" t="e">
            <v>#N/A</v>
          </cell>
          <cell r="K3931" t="e">
            <v>#N/A</v>
          </cell>
        </row>
        <row r="3932">
          <cell r="C3932" t="e">
            <v>#N/A</v>
          </cell>
          <cell r="D3932" t="e">
            <v>#N/A</v>
          </cell>
          <cell r="E3932" t="e">
            <v>#N/A</v>
          </cell>
          <cell r="G3932" t="b">
            <v>0</v>
          </cell>
          <cell r="H3932" t="e">
            <v>#N/A</v>
          </cell>
          <cell r="I3932" t="e">
            <v>#N/A</v>
          </cell>
          <cell r="K3932" t="e">
            <v>#N/A</v>
          </cell>
        </row>
        <row r="3933">
          <cell r="C3933" t="e">
            <v>#N/A</v>
          </cell>
          <cell r="D3933" t="e">
            <v>#N/A</v>
          </cell>
          <cell r="E3933" t="e">
            <v>#N/A</v>
          </cell>
          <cell r="G3933" t="b">
            <v>0</v>
          </cell>
          <cell r="H3933" t="e">
            <v>#N/A</v>
          </cell>
          <cell r="I3933" t="e">
            <v>#N/A</v>
          </cell>
          <cell r="K3933" t="e">
            <v>#N/A</v>
          </cell>
        </row>
        <row r="3934">
          <cell r="C3934" t="e">
            <v>#N/A</v>
          </cell>
          <cell r="D3934" t="e">
            <v>#N/A</v>
          </cell>
          <cell r="E3934" t="e">
            <v>#N/A</v>
          </cell>
          <cell r="G3934" t="b">
            <v>0</v>
          </cell>
          <cell r="H3934" t="e">
            <v>#N/A</v>
          </cell>
          <cell r="I3934" t="e">
            <v>#N/A</v>
          </cell>
          <cell r="K3934" t="e">
            <v>#N/A</v>
          </cell>
        </row>
        <row r="3935">
          <cell r="C3935" t="e">
            <v>#N/A</v>
          </cell>
          <cell r="D3935" t="e">
            <v>#N/A</v>
          </cell>
          <cell r="E3935" t="e">
            <v>#N/A</v>
          </cell>
          <cell r="G3935" t="b">
            <v>0</v>
          </cell>
          <cell r="H3935" t="e">
            <v>#N/A</v>
          </cell>
          <cell r="I3935" t="e">
            <v>#N/A</v>
          </cell>
          <cell r="K3935" t="e">
            <v>#N/A</v>
          </cell>
        </row>
        <row r="3936">
          <cell r="C3936" t="e">
            <v>#N/A</v>
          </cell>
          <cell r="D3936" t="e">
            <v>#N/A</v>
          </cell>
          <cell r="E3936" t="e">
            <v>#N/A</v>
          </cell>
          <cell r="G3936" t="b">
            <v>0</v>
          </cell>
          <cell r="H3936" t="e">
            <v>#N/A</v>
          </cell>
          <cell r="I3936" t="e">
            <v>#N/A</v>
          </cell>
          <cell r="K3936" t="e">
            <v>#N/A</v>
          </cell>
        </row>
        <row r="3937">
          <cell r="C3937" t="e">
            <v>#N/A</v>
          </cell>
          <cell r="D3937" t="e">
            <v>#N/A</v>
          </cell>
          <cell r="E3937" t="e">
            <v>#N/A</v>
          </cell>
          <cell r="G3937" t="b">
            <v>0</v>
          </cell>
          <cell r="H3937" t="e">
            <v>#N/A</v>
          </cell>
          <cell r="I3937" t="e">
            <v>#N/A</v>
          </cell>
          <cell r="K3937" t="e">
            <v>#N/A</v>
          </cell>
        </row>
        <row r="3938">
          <cell r="C3938" t="e">
            <v>#N/A</v>
          </cell>
          <cell r="D3938" t="e">
            <v>#N/A</v>
          </cell>
          <cell r="E3938" t="e">
            <v>#N/A</v>
          </cell>
          <cell r="G3938" t="b">
            <v>0</v>
          </cell>
          <cell r="H3938" t="e">
            <v>#N/A</v>
          </cell>
          <cell r="I3938" t="e">
            <v>#N/A</v>
          </cell>
          <cell r="K3938" t="e">
            <v>#N/A</v>
          </cell>
        </row>
        <row r="3939">
          <cell r="C3939" t="e">
            <v>#N/A</v>
          </cell>
          <cell r="D3939" t="e">
            <v>#N/A</v>
          </cell>
          <cell r="E3939" t="e">
            <v>#N/A</v>
          </cell>
          <cell r="G3939" t="b">
            <v>0</v>
          </cell>
          <cell r="H3939" t="e">
            <v>#N/A</v>
          </cell>
          <cell r="I3939" t="e">
            <v>#N/A</v>
          </cell>
          <cell r="K3939" t="e">
            <v>#N/A</v>
          </cell>
        </row>
        <row r="3940">
          <cell r="C3940" t="e">
            <v>#N/A</v>
          </cell>
          <cell r="D3940" t="e">
            <v>#N/A</v>
          </cell>
          <cell r="E3940" t="e">
            <v>#N/A</v>
          </cell>
          <cell r="G3940" t="b">
            <v>0</v>
          </cell>
          <cell r="H3940" t="e">
            <v>#N/A</v>
          </cell>
          <cell r="I3940" t="e">
            <v>#N/A</v>
          </cell>
          <cell r="K3940" t="e">
            <v>#N/A</v>
          </cell>
        </row>
        <row r="3941">
          <cell r="C3941" t="e">
            <v>#N/A</v>
          </cell>
          <cell r="D3941" t="e">
            <v>#N/A</v>
          </cell>
          <cell r="E3941" t="e">
            <v>#N/A</v>
          </cell>
          <cell r="G3941" t="b">
            <v>0</v>
          </cell>
          <cell r="H3941" t="e">
            <v>#N/A</v>
          </cell>
          <cell r="I3941" t="e">
            <v>#N/A</v>
          </cell>
          <cell r="K3941" t="e">
            <v>#N/A</v>
          </cell>
        </row>
        <row r="3942">
          <cell r="C3942" t="e">
            <v>#N/A</v>
          </cell>
          <cell r="D3942" t="e">
            <v>#N/A</v>
          </cell>
          <cell r="E3942" t="e">
            <v>#N/A</v>
          </cell>
          <cell r="G3942" t="b">
            <v>0</v>
          </cell>
          <cell r="H3942" t="e">
            <v>#N/A</v>
          </cell>
          <cell r="I3942" t="e">
            <v>#N/A</v>
          </cell>
          <cell r="K3942" t="e">
            <v>#N/A</v>
          </cell>
        </row>
        <row r="3943">
          <cell r="C3943" t="e">
            <v>#N/A</v>
          </cell>
          <cell r="D3943" t="e">
            <v>#N/A</v>
          </cell>
          <cell r="E3943" t="e">
            <v>#N/A</v>
          </cell>
          <cell r="G3943" t="b">
            <v>0</v>
          </cell>
          <cell r="H3943" t="e">
            <v>#N/A</v>
          </cell>
          <cell r="I3943" t="e">
            <v>#N/A</v>
          </cell>
          <cell r="K3943" t="e">
            <v>#N/A</v>
          </cell>
        </row>
        <row r="3944">
          <cell r="C3944" t="e">
            <v>#N/A</v>
          </cell>
          <cell r="D3944" t="e">
            <v>#N/A</v>
          </cell>
          <cell r="E3944" t="e">
            <v>#N/A</v>
          </cell>
          <cell r="G3944" t="b">
            <v>0</v>
          </cell>
          <cell r="H3944" t="e">
            <v>#N/A</v>
          </cell>
          <cell r="I3944" t="e">
            <v>#N/A</v>
          </cell>
          <cell r="K3944" t="e">
            <v>#N/A</v>
          </cell>
        </row>
        <row r="3945">
          <cell r="C3945" t="e">
            <v>#N/A</v>
          </cell>
          <cell r="D3945" t="e">
            <v>#N/A</v>
          </cell>
          <cell r="E3945" t="e">
            <v>#N/A</v>
          </cell>
          <cell r="G3945" t="b">
            <v>0</v>
          </cell>
          <cell r="H3945" t="e">
            <v>#N/A</v>
          </cell>
          <cell r="I3945" t="e">
            <v>#N/A</v>
          </cell>
          <cell r="K3945" t="e">
            <v>#N/A</v>
          </cell>
        </row>
        <row r="3946">
          <cell r="C3946" t="e">
            <v>#N/A</v>
          </cell>
          <cell r="D3946" t="e">
            <v>#N/A</v>
          </cell>
          <cell r="E3946" t="e">
            <v>#N/A</v>
          </cell>
          <cell r="G3946" t="b">
            <v>0</v>
          </cell>
          <cell r="H3946" t="e">
            <v>#N/A</v>
          </cell>
          <cell r="I3946" t="e">
            <v>#N/A</v>
          </cell>
          <cell r="K3946" t="e">
            <v>#N/A</v>
          </cell>
        </row>
        <row r="3947">
          <cell r="C3947" t="e">
            <v>#N/A</v>
          </cell>
          <cell r="D3947" t="e">
            <v>#N/A</v>
          </cell>
          <cell r="E3947" t="e">
            <v>#N/A</v>
          </cell>
          <cell r="G3947" t="b">
            <v>0</v>
          </cell>
          <cell r="H3947" t="e">
            <v>#N/A</v>
          </cell>
          <cell r="I3947" t="e">
            <v>#N/A</v>
          </cell>
          <cell r="K3947" t="e">
            <v>#N/A</v>
          </cell>
        </row>
        <row r="3948">
          <cell r="C3948" t="e">
            <v>#N/A</v>
          </cell>
          <cell r="D3948" t="e">
            <v>#N/A</v>
          </cell>
          <cell r="E3948" t="e">
            <v>#N/A</v>
          </cell>
          <cell r="G3948" t="b">
            <v>0</v>
          </cell>
          <cell r="H3948" t="e">
            <v>#N/A</v>
          </cell>
          <cell r="I3948" t="e">
            <v>#N/A</v>
          </cell>
          <cell r="K3948" t="e">
            <v>#N/A</v>
          </cell>
        </row>
        <row r="3949">
          <cell r="C3949" t="e">
            <v>#N/A</v>
          </cell>
          <cell r="D3949" t="e">
            <v>#N/A</v>
          </cell>
          <cell r="E3949" t="e">
            <v>#N/A</v>
          </cell>
          <cell r="G3949" t="b">
            <v>0</v>
          </cell>
          <cell r="H3949" t="e">
            <v>#N/A</v>
          </cell>
          <cell r="I3949" t="e">
            <v>#N/A</v>
          </cell>
          <cell r="K3949" t="e">
            <v>#N/A</v>
          </cell>
        </row>
        <row r="3950">
          <cell r="C3950" t="e">
            <v>#N/A</v>
          </cell>
          <cell r="D3950" t="e">
            <v>#N/A</v>
          </cell>
          <cell r="E3950" t="e">
            <v>#N/A</v>
          </cell>
          <cell r="G3950" t="b">
            <v>0</v>
          </cell>
          <cell r="H3950" t="e">
            <v>#N/A</v>
          </cell>
          <cell r="I3950" t="e">
            <v>#N/A</v>
          </cell>
          <cell r="K3950" t="e">
            <v>#N/A</v>
          </cell>
        </row>
        <row r="3951">
          <cell r="C3951" t="e">
            <v>#N/A</v>
          </cell>
          <cell r="D3951" t="e">
            <v>#N/A</v>
          </cell>
          <cell r="E3951" t="e">
            <v>#N/A</v>
          </cell>
          <cell r="G3951" t="b">
            <v>0</v>
          </cell>
          <cell r="H3951" t="e">
            <v>#N/A</v>
          </cell>
          <cell r="I3951" t="e">
            <v>#N/A</v>
          </cell>
          <cell r="K3951" t="e">
            <v>#N/A</v>
          </cell>
        </row>
        <row r="3952">
          <cell r="C3952" t="e">
            <v>#N/A</v>
          </cell>
          <cell r="D3952" t="e">
            <v>#N/A</v>
          </cell>
          <cell r="E3952" t="e">
            <v>#N/A</v>
          </cell>
          <cell r="G3952" t="b">
            <v>0</v>
          </cell>
          <cell r="H3952" t="e">
            <v>#N/A</v>
          </cell>
          <cell r="I3952" t="e">
            <v>#N/A</v>
          </cell>
          <cell r="K3952" t="e">
            <v>#N/A</v>
          </cell>
        </row>
        <row r="3953">
          <cell r="C3953" t="e">
            <v>#N/A</v>
          </cell>
          <cell r="D3953" t="e">
            <v>#N/A</v>
          </cell>
          <cell r="E3953" t="e">
            <v>#N/A</v>
          </cell>
          <cell r="G3953" t="b">
            <v>0</v>
          </cell>
          <cell r="H3953" t="e">
            <v>#N/A</v>
          </cell>
          <cell r="I3953" t="e">
            <v>#N/A</v>
          </cell>
          <cell r="K3953" t="e">
            <v>#N/A</v>
          </cell>
        </row>
        <row r="3954">
          <cell r="C3954" t="e">
            <v>#N/A</v>
          </cell>
          <cell r="D3954" t="e">
            <v>#N/A</v>
          </cell>
          <cell r="E3954" t="e">
            <v>#N/A</v>
          </cell>
          <cell r="G3954" t="b">
            <v>0</v>
          </cell>
          <cell r="H3954" t="e">
            <v>#N/A</v>
          </cell>
          <cell r="I3954" t="e">
            <v>#N/A</v>
          </cell>
          <cell r="K3954" t="e">
            <v>#N/A</v>
          </cell>
        </row>
        <row r="3955">
          <cell r="C3955" t="e">
            <v>#N/A</v>
          </cell>
          <cell r="D3955" t="e">
            <v>#N/A</v>
          </cell>
          <cell r="E3955" t="e">
            <v>#N/A</v>
          </cell>
          <cell r="G3955" t="b">
            <v>0</v>
          </cell>
          <cell r="H3955" t="e">
            <v>#N/A</v>
          </cell>
          <cell r="I3955" t="e">
            <v>#N/A</v>
          </cell>
          <cell r="K3955" t="e">
            <v>#N/A</v>
          </cell>
        </row>
        <row r="3956">
          <cell r="C3956" t="e">
            <v>#N/A</v>
          </cell>
          <cell r="D3956" t="e">
            <v>#N/A</v>
          </cell>
          <cell r="E3956" t="e">
            <v>#N/A</v>
          </cell>
          <cell r="G3956" t="b">
            <v>0</v>
          </cell>
          <cell r="H3956" t="e">
            <v>#N/A</v>
          </cell>
          <cell r="I3956" t="e">
            <v>#N/A</v>
          </cell>
          <cell r="K3956" t="e">
            <v>#N/A</v>
          </cell>
        </row>
        <row r="3957">
          <cell r="C3957" t="e">
            <v>#N/A</v>
          </cell>
          <cell r="D3957" t="e">
            <v>#N/A</v>
          </cell>
          <cell r="E3957" t="e">
            <v>#N/A</v>
          </cell>
          <cell r="G3957" t="b">
            <v>0</v>
          </cell>
          <cell r="H3957" t="e">
            <v>#N/A</v>
          </cell>
          <cell r="I3957" t="e">
            <v>#N/A</v>
          </cell>
          <cell r="K3957" t="e">
            <v>#N/A</v>
          </cell>
        </row>
        <row r="3958">
          <cell r="C3958" t="e">
            <v>#N/A</v>
          </cell>
          <cell r="D3958" t="e">
            <v>#N/A</v>
          </cell>
          <cell r="E3958" t="e">
            <v>#N/A</v>
          </cell>
          <cell r="G3958" t="b">
            <v>0</v>
          </cell>
          <cell r="H3958" t="e">
            <v>#N/A</v>
          </cell>
          <cell r="I3958" t="e">
            <v>#N/A</v>
          </cell>
          <cell r="K3958" t="e">
            <v>#N/A</v>
          </cell>
        </row>
        <row r="3959">
          <cell r="C3959" t="e">
            <v>#N/A</v>
          </cell>
          <cell r="D3959" t="e">
            <v>#N/A</v>
          </cell>
          <cell r="E3959" t="e">
            <v>#N/A</v>
          </cell>
          <cell r="G3959" t="b">
            <v>0</v>
          </cell>
          <cell r="H3959" t="e">
            <v>#N/A</v>
          </cell>
          <cell r="I3959" t="e">
            <v>#N/A</v>
          </cell>
          <cell r="K3959" t="e">
            <v>#N/A</v>
          </cell>
        </row>
        <row r="3960">
          <cell r="C3960" t="e">
            <v>#N/A</v>
          </cell>
          <cell r="D3960" t="e">
            <v>#N/A</v>
          </cell>
          <cell r="E3960" t="e">
            <v>#N/A</v>
          </cell>
          <cell r="G3960" t="b">
            <v>0</v>
          </cell>
          <cell r="H3960" t="e">
            <v>#N/A</v>
          </cell>
          <cell r="I3960" t="e">
            <v>#N/A</v>
          </cell>
          <cell r="K3960" t="e">
            <v>#N/A</v>
          </cell>
        </row>
        <row r="3961">
          <cell r="C3961" t="e">
            <v>#N/A</v>
          </cell>
          <cell r="D3961" t="e">
            <v>#N/A</v>
          </cell>
          <cell r="E3961" t="e">
            <v>#N/A</v>
          </cell>
          <cell r="G3961" t="b">
            <v>0</v>
          </cell>
          <cell r="H3961" t="e">
            <v>#N/A</v>
          </cell>
          <cell r="I3961" t="e">
            <v>#N/A</v>
          </cell>
          <cell r="K3961" t="e">
            <v>#N/A</v>
          </cell>
        </row>
        <row r="3962">
          <cell r="C3962" t="e">
            <v>#N/A</v>
          </cell>
          <cell r="D3962" t="e">
            <v>#N/A</v>
          </cell>
          <cell r="E3962" t="e">
            <v>#N/A</v>
          </cell>
          <cell r="G3962" t="b">
            <v>0</v>
          </cell>
          <cell r="H3962" t="e">
            <v>#N/A</v>
          </cell>
          <cell r="I3962" t="e">
            <v>#N/A</v>
          </cell>
          <cell r="K3962" t="e">
            <v>#N/A</v>
          </cell>
        </row>
        <row r="3963">
          <cell r="C3963" t="e">
            <v>#N/A</v>
          </cell>
          <cell r="D3963" t="e">
            <v>#N/A</v>
          </cell>
          <cell r="E3963" t="e">
            <v>#N/A</v>
          </cell>
          <cell r="G3963" t="b">
            <v>0</v>
          </cell>
          <cell r="H3963" t="e">
            <v>#N/A</v>
          </cell>
          <cell r="I3963" t="e">
            <v>#N/A</v>
          </cell>
          <cell r="K3963" t="e">
            <v>#N/A</v>
          </cell>
        </row>
        <row r="3964">
          <cell r="C3964" t="e">
            <v>#N/A</v>
          </cell>
          <cell r="D3964" t="e">
            <v>#N/A</v>
          </cell>
          <cell r="E3964" t="e">
            <v>#N/A</v>
          </cell>
          <cell r="G3964" t="b">
            <v>0</v>
          </cell>
          <cell r="H3964" t="e">
            <v>#N/A</v>
          </cell>
          <cell r="I3964" t="e">
            <v>#N/A</v>
          </cell>
          <cell r="K3964" t="e">
            <v>#N/A</v>
          </cell>
        </row>
        <row r="3965">
          <cell r="C3965" t="e">
            <v>#N/A</v>
          </cell>
          <cell r="D3965" t="e">
            <v>#N/A</v>
          </cell>
          <cell r="E3965" t="e">
            <v>#N/A</v>
          </cell>
          <cell r="G3965" t="b">
            <v>0</v>
          </cell>
          <cell r="H3965" t="e">
            <v>#N/A</v>
          </cell>
          <cell r="I3965" t="e">
            <v>#N/A</v>
          </cell>
          <cell r="K3965" t="e">
            <v>#N/A</v>
          </cell>
        </row>
        <row r="3966">
          <cell r="C3966" t="e">
            <v>#N/A</v>
          </cell>
          <cell r="D3966" t="e">
            <v>#N/A</v>
          </cell>
          <cell r="E3966" t="e">
            <v>#N/A</v>
          </cell>
          <cell r="G3966" t="b">
            <v>0</v>
          </cell>
          <cell r="H3966" t="e">
            <v>#N/A</v>
          </cell>
          <cell r="I3966" t="e">
            <v>#N/A</v>
          </cell>
          <cell r="K3966" t="e">
            <v>#N/A</v>
          </cell>
        </row>
        <row r="3967">
          <cell r="C3967" t="e">
            <v>#N/A</v>
          </cell>
          <cell r="D3967" t="e">
            <v>#N/A</v>
          </cell>
          <cell r="E3967" t="e">
            <v>#N/A</v>
          </cell>
          <cell r="G3967" t="b">
            <v>0</v>
          </cell>
          <cell r="H3967" t="e">
            <v>#N/A</v>
          </cell>
          <cell r="I3967" t="e">
            <v>#N/A</v>
          </cell>
          <cell r="K3967" t="e">
            <v>#N/A</v>
          </cell>
        </row>
        <row r="3968">
          <cell r="C3968" t="e">
            <v>#N/A</v>
          </cell>
          <cell r="D3968" t="e">
            <v>#N/A</v>
          </cell>
          <cell r="E3968" t="e">
            <v>#N/A</v>
          </cell>
          <cell r="G3968" t="b">
            <v>0</v>
          </cell>
          <cell r="H3968" t="e">
            <v>#N/A</v>
          </cell>
          <cell r="I3968" t="e">
            <v>#N/A</v>
          </cell>
          <cell r="K3968" t="e">
            <v>#N/A</v>
          </cell>
        </row>
        <row r="3969">
          <cell r="C3969" t="e">
            <v>#N/A</v>
          </cell>
          <cell r="D3969" t="e">
            <v>#N/A</v>
          </cell>
          <cell r="E3969" t="e">
            <v>#N/A</v>
          </cell>
          <cell r="G3969" t="b">
            <v>0</v>
          </cell>
          <cell r="H3969" t="e">
            <v>#N/A</v>
          </cell>
          <cell r="I3969" t="e">
            <v>#N/A</v>
          </cell>
          <cell r="K3969" t="e">
            <v>#N/A</v>
          </cell>
        </row>
        <row r="3970">
          <cell r="C3970" t="e">
            <v>#N/A</v>
          </cell>
          <cell r="D3970" t="e">
            <v>#N/A</v>
          </cell>
          <cell r="E3970" t="e">
            <v>#N/A</v>
          </cell>
          <cell r="G3970" t="b">
            <v>0</v>
          </cell>
          <cell r="H3970" t="e">
            <v>#N/A</v>
          </cell>
          <cell r="I3970" t="e">
            <v>#N/A</v>
          </cell>
          <cell r="K3970" t="e">
            <v>#N/A</v>
          </cell>
        </row>
        <row r="3971">
          <cell r="C3971" t="e">
            <v>#N/A</v>
          </cell>
          <cell r="D3971" t="e">
            <v>#N/A</v>
          </cell>
          <cell r="E3971" t="e">
            <v>#N/A</v>
          </cell>
          <cell r="G3971" t="b">
            <v>0</v>
          </cell>
          <cell r="H3971" t="e">
            <v>#N/A</v>
          </cell>
          <cell r="I3971" t="e">
            <v>#N/A</v>
          </cell>
          <cell r="K3971" t="e">
            <v>#N/A</v>
          </cell>
        </row>
        <row r="3972">
          <cell r="C3972" t="e">
            <v>#N/A</v>
          </cell>
          <cell r="D3972" t="e">
            <v>#N/A</v>
          </cell>
          <cell r="E3972" t="e">
            <v>#N/A</v>
          </cell>
          <cell r="G3972" t="b">
            <v>0</v>
          </cell>
          <cell r="H3972" t="e">
            <v>#N/A</v>
          </cell>
          <cell r="I3972" t="e">
            <v>#N/A</v>
          </cell>
          <cell r="K3972" t="e">
            <v>#N/A</v>
          </cell>
        </row>
        <row r="3973">
          <cell r="C3973" t="e">
            <v>#N/A</v>
          </cell>
          <cell r="D3973" t="e">
            <v>#N/A</v>
          </cell>
          <cell r="E3973" t="e">
            <v>#N/A</v>
          </cell>
          <cell r="G3973" t="b">
            <v>0</v>
          </cell>
          <cell r="H3973" t="e">
            <v>#N/A</v>
          </cell>
          <cell r="I3973" t="e">
            <v>#N/A</v>
          </cell>
          <cell r="K3973" t="e">
            <v>#N/A</v>
          </cell>
        </row>
        <row r="3974">
          <cell r="C3974" t="e">
            <v>#N/A</v>
          </cell>
          <cell r="D3974" t="e">
            <v>#N/A</v>
          </cell>
          <cell r="E3974" t="e">
            <v>#N/A</v>
          </cell>
          <cell r="G3974" t="b">
            <v>0</v>
          </cell>
          <cell r="H3974" t="e">
            <v>#N/A</v>
          </cell>
          <cell r="I3974" t="e">
            <v>#N/A</v>
          </cell>
          <cell r="K3974" t="e">
            <v>#N/A</v>
          </cell>
        </row>
        <row r="3975">
          <cell r="C3975" t="e">
            <v>#N/A</v>
          </cell>
          <cell r="D3975" t="e">
            <v>#N/A</v>
          </cell>
          <cell r="E3975" t="e">
            <v>#N/A</v>
          </cell>
          <cell r="G3975" t="b">
            <v>0</v>
          </cell>
          <cell r="H3975" t="e">
            <v>#N/A</v>
          </cell>
          <cell r="I3975" t="e">
            <v>#N/A</v>
          </cell>
          <cell r="K3975" t="e">
            <v>#N/A</v>
          </cell>
        </row>
        <row r="3976">
          <cell r="C3976" t="e">
            <v>#N/A</v>
          </cell>
          <cell r="D3976" t="e">
            <v>#N/A</v>
          </cell>
          <cell r="E3976" t="e">
            <v>#N/A</v>
          </cell>
          <cell r="G3976" t="b">
            <v>0</v>
          </cell>
          <cell r="H3976" t="e">
            <v>#N/A</v>
          </cell>
          <cell r="I3976" t="e">
            <v>#N/A</v>
          </cell>
          <cell r="K3976" t="e">
            <v>#N/A</v>
          </cell>
        </row>
        <row r="3977">
          <cell r="C3977" t="e">
            <v>#N/A</v>
          </cell>
          <cell r="D3977" t="e">
            <v>#N/A</v>
          </cell>
          <cell r="E3977" t="e">
            <v>#N/A</v>
          </cell>
          <cell r="G3977" t="b">
            <v>0</v>
          </cell>
          <cell r="H3977" t="e">
            <v>#N/A</v>
          </cell>
          <cell r="I3977" t="e">
            <v>#N/A</v>
          </cell>
          <cell r="K3977" t="e">
            <v>#N/A</v>
          </cell>
        </row>
        <row r="3978">
          <cell r="C3978" t="e">
            <v>#N/A</v>
          </cell>
          <cell r="D3978" t="e">
            <v>#N/A</v>
          </cell>
          <cell r="E3978" t="e">
            <v>#N/A</v>
          </cell>
          <cell r="G3978" t="b">
            <v>0</v>
          </cell>
          <cell r="H3978" t="e">
            <v>#N/A</v>
          </cell>
          <cell r="I3978" t="e">
            <v>#N/A</v>
          </cell>
          <cell r="K3978" t="e">
            <v>#N/A</v>
          </cell>
        </row>
        <row r="3979">
          <cell r="C3979" t="e">
            <v>#N/A</v>
          </cell>
          <cell r="D3979" t="e">
            <v>#N/A</v>
          </cell>
          <cell r="E3979" t="e">
            <v>#N/A</v>
          </cell>
          <cell r="G3979" t="b">
            <v>0</v>
          </cell>
          <cell r="H3979" t="e">
            <v>#N/A</v>
          </cell>
          <cell r="I3979" t="e">
            <v>#N/A</v>
          </cell>
          <cell r="K3979" t="e">
            <v>#N/A</v>
          </cell>
        </row>
        <row r="3980">
          <cell r="C3980" t="e">
            <v>#N/A</v>
          </cell>
          <cell r="D3980" t="e">
            <v>#N/A</v>
          </cell>
          <cell r="E3980" t="e">
            <v>#N/A</v>
          </cell>
          <cell r="G3980" t="b">
            <v>0</v>
          </cell>
          <cell r="H3980" t="e">
            <v>#N/A</v>
          </cell>
          <cell r="I3980" t="e">
            <v>#N/A</v>
          </cell>
          <cell r="K3980" t="e">
            <v>#N/A</v>
          </cell>
        </row>
        <row r="3981">
          <cell r="C3981" t="e">
            <v>#N/A</v>
          </cell>
          <cell r="D3981" t="e">
            <v>#N/A</v>
          </cell>
          <cell r="E3981" t="e">
            <v>#N/A</v>
          </cell>
          <cell r="G3981" t="b">
            <v>0</v>
          </cell>
          <cell r="H3981" t="e">
            <v>#N/A</v>
          </cell>
          <cell r="I3981" t="e">
            <v>#N/A</v>
          </cell>
          <cell r="K3981" t="e">
            <v>#N/A</v>
          </cell>
        </row>
        <row r="3982">
          <cell r="C3982" t="e">
            <v>#N/A</v>
          </cell>
          <cell r="D3982" t="e">
            <v>#N/A</v>
          </cell>
          <cell r="E3982" t="e">
            <v>#N/A</v>
          </cell>
          <cell r="G3982" t="b">
            <v>0</v>
          </cell>
          <cell r="H3982" t="e">
            <v>#N/A</v>
          </cell>
          <cell r="I3982" t="e">
            <v>#N/A</v>
          </cell>
          <cell r="K3982" t="e">
            <v>#N/A</v>
          </cell>
        </row>
        <row r="3983">
          <cell r="C3983" t="e">
            <v>#N/A</v>
          </cell>
          <cell r="D3983" t="e">
            <v>#N/A</v>
          </cell>
          <cell r="E3983" t="e">
            <v>#N/A</v>
          </cell>
          <cell r="G3983" t="b">
            <v>0</v>
          </cell>
          <cell r="H3983" t="e">
            <v>#N/A</v>
          </cell>
          <cell r="I3983" t="e">
            <v>#N/A</v>
          </cell>
          <cell r="K3983" t="e">
            <v>#N/A</v>
          </cell>
        </row>
        <row r="3984">
          <cell r="C3984" t="e">
            <v>#N/A</v>
          </cell>
          <cell r="D3984" t="e">
            <v>#N/A</v>
          </cell>
          <cell r="E3984" t="e">
            <v>#N/A</v>
          </cell>
          <cell r="G3984" t="b">
            <v>0</v>
          </cell>
          <cell r="H3984" t="e">
            <v>#N/A</v>
          </cell>
          <cell r="I3984" t="e">
            <v>#N/A</v>
          </cell>
          <cell r="K3984" t="e">
            <v>#N/A</v>
          </cell>
        </row>
        <row r="3985">
          <cell r="C3985" t="e">
            <v>#N/A</v>
          </cell>
          <cell r="D3985" t="e">
            <v>#N/A</v>
          </cell>
          <cell r="E3985" t="e">
            <v>#N/A</v>
          </cell>
          <cell r="G3985" t="b">
            <v>0</v>
          </cell>
          <cell r="H3985" t="e">
            <v>#N/A</v>
          </cell>
          <cell r="I3985" t="e">
            <v>#N/A</v>
          </cell>
          <cell r="K3985" t="e">
            <v>#N/A</v>
          </cell>
        </row>
        <row r="3986">
          <cell r="C3986" t="e">
            <v>#N/A</v>
          </cell>
          <cell r="D3986" t="e">
            <v>#N/A</v>
          </cell>
          <cell r="E3986" t="e">
            <v>#N/A</v>
          </cell>
          <cell r="G3986" t="b">
            <v>0</v>
          </cell>
          <cell r="H3986" t="e">
            <v>#N/A</v>
          </cell>
          <cell r="I3986" t="e">
            <v>#N/A</v>
          </cell>
          <cell r="K3986" t="e">
            <v>#N/A</v>
          </cell>
        </row>
        <row r="3987">
          <cell r="C3987" t="e">
            <v>#N/A</v>
          </cell>
          <cell r="D3987" t="e">
            <v>#N/A</v>
          </cell>
          <cell r="E3987" t="e">
            <v>#N/A</v>
          </cell>
          <cell r="G3987" t="b">
            <v>0</v>
          </cell>
          <cell r="H3987" t="e">
            <v>#N/A</v>
          </cell>
          <cell r="I3987" t="e">
            <v>#N/A</v>
          </cell>
          <cell r="K3987" t="e">
            <v>#N/A</v>
          </cell>
        </row>
        <row r="3988">
          <cell r="C3988" t="e">
            <v>#N/A</v>
          </cell>
          <cell r="D3988" t="e">
            <v>#N/A</v>
          </cell>
          <cell r="E3988" t="e">
            <v>#N/A</v>
          </cell>
          <cell r="G3988" t="b">
            <v>0</v>
          </cell>
          <cell r="H3988" t="e">
            <v>#N/A</v>
          </cell>
          <cell r="I3988" t="e">
            <v>#N/A</v>
          </cell>
          <cell r="K3988" t="e">
            <v>#N/A</v>
          </cell>
        </row>
        <row r="3989">
          <cell r="C3989" t="e">
            <v>#N/A</v>
          </cell>
          <cell r="D3989" t="e">
            <v>#N/A</v>
          </cell>
          <cell r="E3989" t="e">
            <v>#N/A</v>
          </cell>
          <cell r="G3989" t="b">
            <v>0</v>
          </cell>
          <cell r="H3989" t="e">
            <v>#N/A</v>
          </cell>
          <cell r="I3989" t="e">
            <v>#N/A</v>
          </cell>
          <cell r="K3989" t="e">
            <v>#N/A</v>
          </cell>
        </row>
        <row r="3990">
          <cell r="C3990" t="e">
            <v>#N/A</v>
          </cell>
          <cell r="D3990" t="e">
            <v>#N/A</v>
          </cell>
          <cell r="E3990" t="e">
            <v>#N/A</v>
          </cell>
          <cell r="G3990" t="b">
            <v>0</v>
          </cell>
          <cell r="H3990" t="e">
            <v>#N/A</v>
          </cell>
          <cell r="I3990" t="e">
            <v>#N/A</v>
          </cell>
          <cell r="K3990" t="e">
            <v>#N/A</v>
          </cell>
        </row>
        <row r="3991">
          <cell r="C3991" t="e">
            <v>#N/A</v>
          </cell>
          <cell r="D3991" t="e">
            <v>#N/A</v>
          </cell>
          <cell r="E3991" t="e">
            <v>#N/A</v>
          </cell>
          <cell r="G3991" t="b">
            <v>0</v>
          </cell>
          <cell r="H3991" t="e">
            <v>#N/A</v>
          </cell>
          <cell r="I3991" t="e">
            <v>#N/A</v>
          </cell>
          <cell r="K3991" t="e">
            <v>#N/A</v>
          </cell>
        </row>
        <row r="3992">
          <cell r="C3992" t="e">
            <v>#N/A</v>
          </cell>
          <cell r="D3992" t="e">
            <v>#N/A</v>
          </cell>
          <cell r="E3992" t="e">
            <v>#N/A</v>
          </cell>
          <cell r="G3992" t="b">
            <v>0</v>
          </cell>
          <cell r="H3992" t="e">
            <v>#N/A</v>
          </cell>
          <cell r="I3992" t="e">
            <v>#N/A</v>
          </cell>
          <cell r="K3992" t="e">
            <v>#N/A</v>
          </cell>
        </row>
        <row r="3993">
          <cell r="C3993" t="e">
            <v>#N/A</v>
          </cell>
          <cell r="D3993" t="e">
            <v>#N/A</v>
          </cell>
          <cell r="E3993" t="e">
            <v>#N/A</v>
          </cell>
          <cell r="G3993" t="b">
            <v>0</v>
          </cell>
          <cell r="H3993" t="e">
            <v>#N/A</v>
          </cell>
          <cell r="I3993" t="e">
            <v>#N/A</v>
          </cell>
          <cell r="K3993" t="e">
            <v>#N/A</v>
          </cell>
        </row>
        <row r="3994">
          <cell r="C3994" t="e">
            <v>#N/A</v>
          </cell>
          <cell r="D3994" t="e">
            <v>#N/A</v>
          </cell>
          <cell r="E3994" t="e">
            <v>#N/A</v>
          </cell>
          <cell r="G3994" t="b">
            <v>0</v>
          </cell>
          <cell r="H3994" t="e">
            <v>#N/A</v>
          </cell>
          <cell r="I3994" t="e">
            <v>#N/A</v>
          </cell>
          <cell r="K3994" t="e">
            <v>#N/A</v>
          </cell>
        </row>
        <row r="3995">
          <cell r="C3995" t="e">
            <v>#N/A</v>
          </cell>
          <cell r="D3995" t="e">
            <v>#N/A</v>
          </cell>
          <cell r="E3995" t="e">
            <v>#N/A</v>
          </cell>
          <cell r="G3995" t="b">
            <v>0</v>
          </cell>
          <cell r="H3995" t="e">
            <v>#N/A</v>
          </cell>
          <cell r="I3995" t="e">
            <v>#N/A</v>
          </cell>
          <cell r="K3995" t="e">
            <v>#N/A</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Hoja2"/>
      <sheetName val="Hoja1"/>
    </sheetNames>
    <sheetDataSet>
      <sheetData sheetId="0"/>
      <sheetData sheetId="1">
        <row r="3">
          <cell r="A3" t="str">
            <v>Etiquetas de fila</v>
          </cell>
          <cell r="B3" t="str">
            <v>Suma de Valor Neto</v>
          </cell>
          <cell r="C3" t="str">
            <v>Suma de Autorizacion giro</v>
          </cell>
          <cell r="D3" t="str">
            <v>Suma de Anulaciones</v>
          </cell>
        </row>
        <row r="4">
          <cell r="A4" t="str">
            <v>002-2024</v>
          </cell>
          <cell r="B4">
            <v>22659000</v>
          </cell>
          <cell r="C4">
            <v>22659000</v>
          </cell>
          <cell r="D4">
            <v>0</v>
          </cell>
        </row>
        <row r="5">
          <cell r="A5" t="str">
            <v>003-2024</v>
          </cell>
          <cell r="B5">
            <v>11455000</v>
          </cell>
          <cell r="C5">
            <v>11455000</v>
          </cell>
          <cell r="D5">
            <v>0</v>
          </cell>
        </row>
        <row r="6">
          <cell r="A6" t="str">
            <v>004-2024</v>
          </cell>
          <cell r="B6">
            <v>16489000</v>
          </cell>
          <cell r="C6">
            <v>16489000</v>
          </cell>
          <cell r="D6">
            <v>0</v>
          </cell>
        </row>
        <row r="7">
          <cell r="A7" t="str">
            <v>005-2024</v>
          </cell>
          <cell r="B7">
            <v>16489000</v>
          </cell>
          <cell r="C7">
            <v>16489000</v>
          </cell>
          <cell r="D7">
            <v>0</v>
          </cell>
        </row>
        <row r="8">
          <cell r="A8" t="str">
            <v>006-2024</v>
          </cell>
          <cell r="B8">
            <v>22659000</v>
          </cell>
          <cell r="C8">
            <v>22659000</v>
          </cell>
          <cell r="D8">
            <v>0</v>
          </cell>
        </row>
        <row r="9">
          <cell r="A9" t="str">
            <v>007-2024</v>
          </cell>
          <cell r="B9">
            <v>22659000</v>
          </cell>
          <cell r="C9">
            <v>22659000</v>
          </cell>
          <cell r="D9">
            <v>0</v>
          </cell>
        </row>
        <row r="10">
          <cell r="A10" t="str">
            <v>008-2024</v>
          </cell>
          <cell r="B10">
            <v>35899500</v>
          </cell>
          <cell r="C10">
            <v>35899500</v>
          </cell>
          <cell r="D10">
            <v>0</v>
          </cell>
        </row>
        <row r="11">
          <cell r="A11" t="str">
            <v>009-2023</v>
          </cell>
          <cell r="B11">
            <v>5760000</v>
          </cell>
          <cell r="C11">
            <v>5760000</v>
          </cell>
          <cell r="D11">
            <v>0</v>
          </cell>
        </row>
        <row r="12">
          <cell r="A12" t="str">
            <v>009-2024</v>
          </cell>
          <cell r="B12">
            <v>11455000</v>
          </cell>
          <cell r="C12">
            <v>11455000</v>
          </cell>
          <cell r="D12">
            <v>0</v>
          </cell>
        </row>
        <row r="13">
          <cell r="A13" t="str">
            <v>010-2023</v>
          </cell>
          <cell r="B13">
            <v>6760000</v>
          </cell>
          <cell r="C13">
            <v>6760000</v>
          </cell>
          <cell r="D13">
            <v>0</v>
          </cell>
        </row>
        <row r="14">
          <cell r="A14" t="str">
            <v>010-2024</v>
          </cell>
          <cell r="B14">
            <v>25532500</v>
          </cell>
          <cell r="C14">
            <v>25532500</v>
          </cell>
          <cell r="D14">
            <v>0</v>
          </cell>
        </row>
        <row r="15">
          <cell r="A15" t="str">
            <v>011-2024</v>
          </cell>
          <cell r="B15">
            <v>25532500</v>
          </cell>
          <cell r="C15">
            <v>25532500</v>
          </cell>
          <cell r="D15">
            <v>0</v>
          </cell>
        </row>
        <row r="16">
          <cell r="A16" t="str">
            <v>013-2023</v>
          </cell>
          <cell r="B16">
            <v>13582500</v>
          </cell>
          <cell r="C16">
            <v>13582500</v>
          </cell>
          <cell r="D16">
            <v>0</v>
          </cell>
        </row>
        <row r="17">
          <cell r="A17" t="str">
            <v>013-2024</v>
          </cell>
          <cell r="B17">
            <v>33663467</v>
          </cell>
          <cell r="C17">
            <v>33663467</v>
          </cell>
          <cell r="D17">
            <v>0</v>
          </cell>
        </row>
        <row r="18">
          <cell r="A18" t="str">
            <v>014-2024</v>
          </cell>
          <cell r="B18">
            <v>23691500</v>
          </cell>
          <cell r="C18">
            <v>23691500</v>
          </cell>
          <cell r="D18">
            <v>0</v>
          </cell>
        </row>
        <row r="19">
          <cell r="A19" t="str">
            <v>015-2024</v>
          </cell>
          <cell r="B19">
            <v>10538600</v>
          </cell>
          <cell r="C19">
            <v>10538600</v>
          </cell>
          <cell r="D19">
            <v>0</v>
          </cell>
        </row>
        <row r="20">
          <cell r="A20" t="str">
            <v>016-2024</v>
          </cell>
          <cell r="B20">
            <v>8337500</v>
          </cell>
          <cell r="C20">
            <v>8337500</v>
          </cell>
          <cell r="D20">
            <v>0</v>
          </cell>
        </row>
        <row r="21">
          <cell r="A21" t="str">
            <v>017-2023</v>
          </cell>
          <cell r="B21">
            <v>15525000</v>
          </cell>
          <cell r="C21">
            <v>15525000</v>
          </cell>
          <cell r="D21">
            <v>0</v>
          </cell>
        </row>
        <row r="22">
          <cell r="A22" t="str">
            <v>017-2024</v>
          </cell>
          <cell r="B22">
            <v>12217600</v>
          </cell>
          <cell r="C22">
            <v>12217600</v>
          </cell>
          <cell r="D22">
            <v>0</v>
          </cell>
        </row>
        <row r="23">
          <cell r="A23" t="str">
            <v>018-2024</v>
          </cell>
          <cell r="B23">
            <v>7500000</v>
          </cell>
          <cell r="C23">
            <v>7500000</v>
          </cell>
          <cell r="D23">
            <v>0</v>
          </cell>
        </row>
        <row r="24">
          <cell r="A24" t="str">
            <v>019-2024</v>
          </cell>
          <cell r="B24">
            <v>22011600</v>
          </cell>
          <cell r="C24">
            <v>22011600</v>
          </cell>
          <cell r="D24">
            <v>0</v>
          </cell>
        </row>
        <row r="25">
          <cell r="A25" t="str">
            <v>020-2023</v>
          </cell>
          <cell r="B25">
            <v>9920000</v>
          </cell>
          <cell r="C25">
            <v>9920000</v>
          </cell>
          <cell r="D25">
            <v>0</v>
          </cell>
        </row>
        <row r="26">
          <cell r="A26" t="str">
            <v>020-2024</v>
          </cell>
          <cell r="B26">
            <v>7500000</v>
          </cell>
          <cell r="C26">
            <v>7500000</v>
          </cell>
          <cell r="D26">
            <v>0</v>
          </cell>
        </row>
        <row r="27">
          <cell r="A27" t="str">
            <v>021-2024</v>
          </cell>
          <cell r="B27">
            <v>10500000</v>
          </cell>
          <cell r="C27">
            <v>10500000</v>
          </cell>
          <cell r="D27">
            <v>0</v>
          </cell>
        </row>
        <row r="28">
          <cell r="A28" t="str">
            <v>022-2023</v>
          </cell>
          <cell r="B28">
            <v>4500000</v>
          </cell>
          <cell r="C28">
            <v>4500000</v>
          </cell>
          <cell r="D28">
            <v>0</v>
          </cell>
        </row>
        <row r="29">
          <cell r="A29" t="str">
            <v>022-2024</v>
          </cell>
          <cell r="B29">
            <v>20345500</v>
          </cell>
          <cell r="C29">
            <v>20345500</v>
          </cell>
          <cell r="D29">
            <v>0</v>
          </cell>
        </row>
        <row r="30">
          <cell r="A30" t="str">
            <v>023-2024</v>
          </cell>
          <cell r="B30">
            <v>11455000</v>
          </cell>
          <cell r="C30">
            <v>11455000</v>
          </cell>
          <cell r="D30">
            <v>0</v>
          </cell>
        </row>
        <row r="31">
          <cell r="A31" t="str">
            <v>024-2024</v>
          </cell>
          <cell r="B31">
            <v>12716667</v>
          </cell>
          <cell r="C31">
            <v>12716667</v>
          </cell>
          <cell r="D31">
            <v>0</v>
          </cell>
        </row>
        <row r="32">
          <cell r="A32" t="str">
            <v>025-2024</v>
          </cell>
          <cell r="B32">
            <v>12217600</v>
          </cell>
          <cell r="C32">
            <v>12217600</v>
          </cell>
          <cell r="D32">
            <v>0</v>
          </cell>
        </row>
        <row r="33">
          <cell r="A33" t="str">
            <v>026-2024</v>
          </cell>
          <cell r="B33">
            <v>12217600</v>
          </cell>
          <cell r="C33">
            <v>12217600</v>
          </cell>
          <cell r="D33">
            <v>0</v>
          </cell>
        </row>
        <row r="34">
          <cell r="A34" t="str">
            <v>027-2024</v>
          </cell>
          <cell r="B34">
            <v>12217600</v>
          </cell>
          <cell r="C34">
            <v>12217600</v>
          </cell>
          <cell r="D34">
            <v>0</v>
          </cell>
        </row>
        <row r="35">
          <cell r="A35" t="str">
            <v>028-2023</v>
          </cell>
          <cell r="B35">
            <v>22045000</v>
          </cell>
          <cell r="C35">
            <v>22045000</v>
          </cell>
          <cell r="D35">
            <v>0</v>
          </cell>
        </row>
        <row r="36">
          <cell r="A36" t="str">
            <v>028-2024</v>
          </cell>
          <cell r="B36">
            <v>12217600</v>
          </cell>
          <cell r="C36">
            <v>12217600</v>
          </cell>
          <cell r="D36">
            <v>0</v>
          </cell>
        </row>
        <row r="37">
          <cell r="A37" t="str">
            <v>029-2023</v>
          </cell>
          <cell r="B37">
            <v>15375000</v>
          </cell>
          <cell r="C37">
            <v>15375000</v>
          </cell>
          <cell r="D37">
            <v>0</v>
          </cell>
        </row>
        <row r="38">
          <cell r="A38" t="str">
            <v>029-2024</v>
          </cell>
          <cell r="B38">
            <v>12217600</v>
          </cell>
          <cell r="C38">
            <v>12217600</v>
          </cell>
          <cell r="D38">
            <v>0</v>
          </cell>
        </row>
        <row r="39">
          <cell r="A39" t="str">
            <v>030-2024</v>
          </cell>
          <cell r="B39">
            <v>12217600</v>
          </cell>
          <cell r="C39">
            <v>12217600</v>
          </cell>
          <cell r="D39">
            <v>0</v>
          </cell>
        </row>
        <row r="40">
          <cell r="A40" t="str">
            <v>031-2024</v>
          </cell>
          <cell r="B40">
            <v>10500000</v>
          </cell>
          <cell r="C40">
            <v>10500000</v>
          </cell>
          <cell r="D40">
            <v>0</v>
          </cell>
        </row>
        <row r="41">
          <cell r="A41" t="str">
            <v>032-2023</v>
          </cell>
          <cell r="B41">
            <v>5500000</v>
          </cell>
          <cell r="C41">
            <v>5500000</v>
          </cell>
          <cell r="D41">
            <v>0</v>
          </cell>
        </row>
        <row r="42">
          <cell r="A42" t="str">
            <v>032-2024</v>
          </cell>
          <cell r="B42">
            <v>7500000</v>
          </cell>
          <cell r="C42">
            <v>7500000</v>
          </cell>
          <cell r="D42">
            <v>0</v>
          </cell>
        </row>
        <row r="43">
          <cell r="A43" t="str">
            <v>033-2023</v>
          </cell>
          <cell r="B43">
            <v>22045000</v>
          </cell>
          <cell r="C43">
            <v>22045000</v>
          </cell>
          <cell r="D43">
            <v>0</v>
          </cell>
        </row>
        <row r="44">
          <cell r="A44" t="str">
            <v>033-2024</v>
          </cell>
          <cell r="B44">
            <v>16922500</v>
          </cell>
          <cell r="C44">
            <v>16922500</v>
          </cell>
          <cell r="D44">
            <v>0</v>
          </cell>
        </row>
        <row r="45">
          <cell r="A45" t="str">
            <v>034-2024</v>
          </cell>
          <cell r="B45">
            <v>11455000</v>
          </cell>
          <cell r="C45">
            <v>11455000</v>
          </cell>
          <cell r="D45">
            <v>0</v>
          </cell>
        </row>
        <row r="46">
          <cell r="A46" t="str">
            <v>035-2024</v>
          </cell>
          <cell r="B46">
            <v>12217600</v>
          </cell>
          <cell r="C46">
            <v>12217600</v>
          </cell>
          <cell r="D46">
            <v>0</v>
          </cell>
        </row>
        <row r="47">
          <cell r="A47" t="str">
            <v>036-2024</v>
          </cell>
          <cell r="B47">
            <v>12217600</v>
          </cell>
          <cell r="C47">
            <v>12217600</v>
          </cell>
          <cell r="D47">
            <v>0</v>
          </cell>
        </row>
        <row r="48">
          <cell r="A48" t="str">
            <v>037-2024</v>
          </cell>
          <cell r="B48">
            <v>25532500</v>
          </cell>
          <cell r="C48">
            <v>25532500</v>
          </cell>
          <cell r="D48">
            <v>0</v>
          </cell>
        </row>
        <row r="49">
          <cell r="A49" t="str">
            <v>038-2024</v>
          </cell>
          <cell r="B49">
            <v>27055333</v>
          </cell>
          <cell r="C49">
            <v>27055333</v>
          </cell>
          <cell r="D49">
            <v>0</v>
          </cell>
        </row>
        <row r="50">
          <cell r="A50" t="str">
            <v>039-2024</v>
          </cell>
          <cell r="B50">
            <v>22260000</v>
          </cell>
          <cell r="C50">
            <v>22260000</v>
          </cell>
          <cell r="D50">
            <v>0</v>
          </cell>
        </row>
        <row r="51">
          <cell r="A51" t="str">
            <v>040-2024</v>
          </cell>
          <cell r="B51">
            <v>10538600</v>
          </cell>
          <cell r="C51">
            <v>10538600</v>
          </cell>
          <cell r="D51">
            <v>0</v>
          </cell>
        </row>
        <row r="52">
          <cell r="A52" t="str">
            <v>041-2024</v>
          </cell>
          <cell r="B52">
            <v>12217600</v>
          </cell>
          <cell r="C52">
            <v>12217600</v>
          </cell>
          <cell r="D52">
            <v>0</v>
          </cell>
        </row>
        <row r="53">
          <cell r="A53" t="str">
            <v>042-2023</v>
          </cell>
          <cell r="B53">
            <v>6000000</v>
          </cell>
          <cell r="C53">
            <v>6000000</v>
          </cell>
          <cell r="D53">
            <v>0</v>
          </cell>
        </row>
        <row r="54">
          <cell r="A54" t="str">
            <v>042-2024</v>
          </cell>
          <cell r="B54">
            <v>20346667</v>
          </cell>
          <cell r="C54">
            <v>20346667</v>
          </cell>
          <cell r="D54">
            <v>0</v>
          </cell>
        </row>
        <row r="55">
          <cell r="A55" t="str">
            <v>043-2024</v>
          </cell>
          <cell r="B55">
            <v>22659000</v>
          </cell>
          <cell r="C55">
            <v>22659000</v>
          </cell>
          <cell r="D55">
            <v>0</v>
          </cell>
        </row>
        <row r="56">
          <cell r="A56" t="str">
            <v>044-2024</v>
          </cell>
          <cell r="B56">
            <v>21364200</v>
          </cell>
          <cell r="C56">
            <v>21364200</v>
          </cell>
          <cell r="D56">
            <v>0</v>
          </cell>
        </row>
        <row r="57">
          <cell r="A57" t="str">
            <v>045-2023</v>
          </cell>
          <cell r="B57">
            <v>5250000</v>
          </cell>
          <cell r="C57">
            <v>5250000</v>
          </cell>
          <cell r="D57">
            <v>0</v>
          </cell>
        </row>
        <row r="58">
          <cell r="A58" t="str">
            <v>045-2024</v>
          </cell>
          <cell r="B58">
            <v>12217600</v>
          </cell>
          <cell r="C58">
            <v>12217600</v>
          </cell>
          <cell r="D58">
            <v>0</v>
          </cell>
        </row>
        <row r="59">
          <cell r="A59" t="str">
            <v>046-2024</v>
          </cell>
          <cell r="B59">
            <v>12217600</v>
          </cell>
          <cell r="C59">
            <v>12217600</v>
          </cell>
          <cell r="D59">
            <v>0</v>
          </cell>
        </row>
        <row r="60">
          <cell r="A60" t="str">
            <v>047-2023</v>
          </cell>
          <cell r="B60">
            <v>7000000</v>
          </cell>
          <cell r="C60">
            <v>7000000</v>
          </cell>
          <cell r="D60">
            <v>0</v>
          </cell>
        </row>
        <row r="61">
          <cell r="A61" t="str">
            <v>047-2024</v>
          </cell>
          <cell r="B61">
            <v>12217600</v>
          </cell>
          <cell r="C61">
            <v>12217600</v>
          </cell>
          <cell r="D61">
            <v>0</v>
          </cell>
        </row>
        <row r="62">
          <cell r="A62" t="str">
            <v>048-2024</v>
          </cell>
          <cell r="B62">
            <v>12217600</v>
          </cell>
          <cell r="C62">
            <v>12217600</v>
          </cell>
          <cell r="D62">
            <v>0</v>
          </cell>
        </row>
        <row r="63">
          <cell r="A63" t="str">
            <v>049-2024</v>
          </cell>
          <cell r="B63">
            <v>7500000</v>
          </cell>
          <cell r="C63">
            <v>7500000</v>
          </cell>
          <cell r="D63">
            <v>0</v>
          </cell>
        </row>
        <row r="64">
          <cell r="A64" t="str">
            <v>050-2024</v>
          </cell>
          <cell r="B64">
            <v>7500000</v>
          </cell>
          <cell r="C64">
            <v>7500000</v>
          </cell>
          <cell r="D64">
            <v>0</v>
          </cell>
        </row>
        <row r="65">
          <cell r="A65" t="str">
            <v>051-2024</v>
          </cell>
          <cell r="B65">
            <v>12217600</v>
          </cell>
          <cell r="C65">
            <v>12217600</v>
          </cell>
          <cell r="D65">
            <v>0</v>
          </cell>
        </row>
        <row r="66">
          <cell r="A66" t="str">
            <v>052-2024</v>
          </cell>
          <cell r="B66">
            <v>12217600</v>
          </cell>
          <cell r="C66">
            <v>12217600</v>
          </cell>
          <cell r="D66">
            <v>0</v>
          </cell>
        </row>
        <row r="67">
          <cell r="A67" t="str">
            <v>053-2024</v>
          </cell>
          <cell r="B67">
            <v>19390000</v>
          </cell>
          <cell r="C67">
            <v>19390000</v>
          </cell>
          <cell r="D67">
            <v>0</v>
          </cell>
        </row>
        <row r="68">
          <cell r="A68" t="str">
            <v>054-2024</v>
          </cell>
          <cell r="B68">
            <v>13379492</v>
          </cell>
          <cell r="C68">
            <v>13379492</v>
          </cell>
          <cell r="D68">
            <v>0</v>
          </cell>
        </row>
        <row r="69">
          <cell r="A69" t="str">
            <v>055-2024</v>
          </cell>
          <cell r="B69">
            <v>16030000</v>
          </cell>
          <cell r="C69">
            <v>16030000</v>
          </cell>
          <cell r="D69">
            <v>0</v>
          </cell>
        </row>
        <row r="70">
          <cell r="A70" t="str">
            <v>056-2024</v>
          </cell>
          <cell r="B70">
            <v>12217600</v>
          </cell>
          <cell r="C70">
            <v>12217600</v>
          </cell>
          <cell r="D70">
            <v>0</v>
          </cell>
        </row>
        <row r="71">
          <cell r="A71" t="str">
            <v>057-2024</v>
          </cell>
          <cell r="B71">
            <v>12716667</v>
          </cell>
          <cell r="C71">
            <v>12716667</v>
          </cell>
          <cell r="D71">
            <v>0</v>
          </cell>
        </row>
        <row r="72">
          <cell r="A72" t="str">
            <v>058-2024</v>
          </cell>
          <cell r="B72">
            <v>12217600</v>
          </cell>
          <cell r="C72">
            <v>12217600</v>
          </cell>
          <cell r="D72">
            <v>0</v>
          </cell>
        </row>
        <row r="73">
          <cell r="A73" t="str">
            <v>059-2024</v>
          </cell>
          <cell r="B73">
            <v>12217600</v>
          </cell>
          <cell r="C73">
            <v>12217600</v>
          </cell>
          <cell r="D73">
            <v>0</v>
          </cell>
        </row>
        <row r="74">
          <cell r="A74" t="str">
            <v>060-2024</v>
          </cell>
          <cell r="B74">
            <v>24820000</v>
          </cell>
          <cell r="C74">
            <v>24820000</v>
          </cell>
          <cell r="D74">
            <v>0</v>
          </cell>
        </row>
        <row r="75">
          <cell r="A75" t="str">
            <v>061-2024</v>
          </cell>
          <cell r="B75">
            <v>24820000</v>
          </cell>
          <cell r="C75">
            <v>24820000</v>
          </cell>
          <cell r="D75">
            <v>0</v>
          </cell>
        </row>
        <row r="76">
          <cell r="A76" t="str">
            <v>062-2024</v>
          </cell>
          <cell r="B76">
            <v>14000000</v>
          </cell>
          <cell r="C76">
            <v>14000000</v>
          </cell>
          <cell r="D76">
            <v>0</v>
          </cell>
        </row>
        <row r="77">
          <cell r="A77" t="str">
            <v>063-2024</v>
          </cell>
          <cell r="B77">
            <v>7500000</v>
          </cell>
          <cell r="C77">
            <v>7500000</v>
          </cell>
          <cell r="D77">
            <v>0</v>
          </cell>
        </row>
        <row r="78">
          <cell r="A78" t="str">
            <v>064-2023</v>
          </cell>
          <cell r="B78">
            <v>5553333</v>
          </cell>
          <cell r="C78">
            <v>5553333</v>
          </cell>
          <cell r="D78">
            <v>0</v>
          </cell>
        </row>
        <row r="79">
          <cell r="A79" t="str">
            <v>064-2024</v>
          </cell>
          <cell r="B79">
            <v>10500000</v>
          </cell>
          <cell r="C79">
            <v>10500000</v>
          </cell>
          <cell r="D79">
            <v>0</v>
          </cell>
        </row>
        <row r="80">
          <cell r="A80" t="str">
            <v>065-2024</v>
          </cell>
          <cell r="B80">
            <v>16030000</v>
          </cell>
          <cell r="C80">
            <v>16030000</v>
          </cell>
          <cell r="D80">
            <v>0</v>
          </cell>
        </row>
        <row r="81">
          <cell r="A81" t="str">
            <v>066-2023</v>
          </cell>
          <cell r="B81">
            <v>8311475</v>
          </cell>
          <cell r="C81">
            <v>8311475</v>
          </cell>
          <cell r="D81">
            <v>8311475</v>
          </cell>
        </row>
        <row r="82">
          <cell r="A82" t="str">
            <v>066-2024</v>
          </cell>
          <cell r="B82">
            <v>7500000</v>
          </cell>
          <cell r="C82">
            <v>7500000</v>
          </cell>
          <cell r="D82">
            <v>0</v>
          </cell>
        </row>
        <row r="83">
          <cell r="A83" t="str">
            <v>067-2024</v>
          </cell>
          <cell r="B83">
            <v>11962500</v>
          </cell>
          <cell r="C83">
            <v>11962500</v>
          </cell>
          <cell r="D83">
            <v>0</v>
          </cell>
        </row>
        <row r="84">
          <cell r="A84" t="str">
            <v>068-2023</v>
          </cell>
          <cell r="B84">
            <v>10276000</v>
          </cell>
          <cell r="C84">
            <v>10276000</v>
          </cell>
          <cell r="D84">
            <v>0</v>
          </cell>
        </row>
        <row r="85">
          <cell r="A85" t="str">
            <v>068-2024</v>
          </cell>
          <cell r="B85">
            <v>12217600</v>
          </cell>
          <cell r="C85">
            <v>12217600</v>
          </cell>
          <cell r="D85">
            <v>0</v>
          </cell>
        </row>
        <row r="86">
          <cell r="A86" t="str">
            <v>069-2024</v>
          </cell>
          <cell r="B86">
            <v>12217600</v>
          </cell>
          <cell r="C86">
            <v>12217600</v>
          </cell>
          <cell r="D86">
            <v>0</v>
          </cell>
        </row>
        <row r="87">
          <cell r="A87" t="str">
            <v>070-2023</v>
          </cell>
          <cell r="B87">
            <v>7972230</v>
          </cell>
          <cell r="C87">
            <v>7972230</v>
          </cell>
          <cell r="D87">
            <v>0</v>
          </cell>
        </row>
        <row r="88">
          <cell r="A88" t="str">
            <v>070-2024</v>
          </cell>
          <cell r="B88">
            <v>12217600</v>
          </cell>
          <cell r="C88">
            <v>12217600</v>
          </cell>
          <cell r="D88">
            <v>0</v>
          </cell>
        </row>
        <row r="89">
          <cell r="A89" t="str">
            <v>071-2023</v>
          </cell>
          <cell r="B89">
            <v>7500000</v>
          </cell>
          <cell r="C89">
            <v>7500000</v>
          </cell>
          <cell r="D89">
            <v>7500000</v>
          </cell>
        </row>
        <row r="90">
          <cell r="A90" t="str">
            <v>071-2024</v>
          </cell>
          <cell r="B90">
            <v>13874000</v>
          </cell>
          <cell r="C90">
            <v>13874000</v>
          </cell>
          <cell r="D90">
            <v>0</v>
          </cell>
        </row>
        <row r="91">
          <cell r="A91" t="str">
            <v>072-2024</v>
          </cell>
          <cell r="B91">
            <v>10624000</v>
          </cell>
          <cell r="C91">
            <v>10624000</v>
          </cell>
          <cell r="D91">
            <v>0</v>
          </cell>
        </row>
        <row r="92">
          <cell r="A92" t="str">
            <v>073-2023</v>
          </cell>
          <cell r="B92">
            <v>5553333</v>
          </cell>
          <cell r="C92">
            <v>5553333</v>
          </cell>
          <cell r="D92">
            <v>0</v>
          </cell>
        </row>
        <row r="93">
          <cell r="A93" t="str">
            <v>073-2024</v>
          </cell>
          <cell r="B93">
            <v>20986000</v>
          </cell>
          <cell r="C93">
            <v>20986000</v>
          </cell>
          <cell r="D93">
            <v>0</v>
          </cell>
        </row>
        <row r="94">
          <cell r="A94" t="str">
            <v>074-2024</v>
          </cell>
          <cell r="B94">
            <v>7000000</v>
          </cell>
          <cell r="C94">
            <v>7000000</v>
          </cell>
          <cell r="D94">
            <v>0</v>
          </cell>
        </row>
        <row r="95">
          <cell r="A95" t="str">
            <v>075-2024</v>
          </cell>
          <cell r="B95">
            <v>24820000</v>
          </cell>
          <cell r="C95">
            <v>24820000</v>
          </cell>
          <cell r="D95">
            <v>0</v>
          </cell>
        </row>
        <row r="96">
          <cell r="A96" t="str">
            <v>076-2024</v>
          </cell>
          <cell r="B96">
            <v>13379492</v>
          </cell>
          <cell r="C96">
            <v>13379492</v>
          </cell>
          <cell r="D96">
            <v>0</v>
          </cell>
        </row>
        <row r="97">
          <cell r="A97" t="str">
            <v>077-2024</v>
          </cell>
          <cell r="B97">
            <v>13379492</v>
          </cell>
          <cell r="C97">
            <v>13379492</v>
          </cell>
          <cell r="D97">
            <v>0</v>
          </cell>
        </row>
        <row r="98">
          <cell r="A98" t="str">
            <v>078-2023</v>
          </cell>
          <cell r="B98">
            <v>5475000</v>
          </cell>
          <cell r="C98">
            <v>5475000</v>
          </cell>
          <cell r="D98">
            <v>0</v>
          </cell>
        </row>
        <row r="99">
          <cell r="A99" t="str">
            <v>078-2024</v>
          </cell>
          <cell r="B99">
            <v>24820000</v>
          </cell>
          <cell r="C99">
            <v>24820000</v>
          </cell>
          <cell r="D99">
            <v>0</v>
          </cell>
        </row>
        <row r="100">
          <cell r="A100" t="str">
            <v>079-2024</v>
          </cell>
          <cell r="B100">
            <v>13379492</v>
          </cell>
          <cell r="C100">
            <v>13379492</v>
          </cell>
          <cell r="D100">
            <v>0</v>
          </cell>
        </row>
        <row r="101">
          <cell r="A101" t="str">
            <v>080-2024</v>
          </cell>
          <cell r="B101">
            <v>23824500</v>
          </cell>
          <cell r="C101">
            <v>23824500</v>
          </cell>
          <cell r="D101">
            <v>0</v>
          </cell>
        </row>
        <row r="102">
          <cell r="A102" t="str">
            <v>081-2024</v>
          </cell>
          <cell r="B102">
            <v>14000000</v>
          </cell>
          <cell r="C102">
            <v>14000000</v>
          </cell>
          <cell r="D102">
            <v>0</v>
          </cell>
        </row>
        <row r="103">
          <cell r="A103" t="str">
            <v>082-2023</v>
          </cell>
          <cell r="B103">
            <v>11000000</v>
          </cell>
          <cell r="C103">
            <v>11000000</v>
          </cell>
          <cell r="D103">
            <v>0</v>
          </cell>
        </row>
        <row r="104">
          <cell r="A104" t="str">
            <v>082-2024</v>
          </cell>
          <cell r="B104">
            <v>20986000</v>
          </cell>
          <cell r="C104">
            <v>20986000</v>
          </cell>
          <cell r="D104">
            <v>0</v>
          </cell>
        </row>
        <row r="105">
          <cell r="A105" t="str">
            <v>083-2023</v>
          </cell>
          <cell r="B105">
            <v>22000000</v>
          </cell>
          <cell r="C105">
            <v>22000000</v>
          </cell>
          <cell r="D105">
            <v>22000000</v>
          </cell>
        </row>
        <row r="106">
          <cell r="A106" t="str">
            <v>083-2024</v>
          </cell>
          <cell r="B106">
            <v>20986000</v>
          </cell>
          <cell r="C106">
            <v>20986000</v>
          </cell>
          <cell r="D106">
            <v>0</v>
          </cell>
        </row>
        <row r="107">
          <cell r="A107" t="str">
            <v>084-2023</v>
          </cell>
          <cell r="B107">
            <v>6583500</v>
          </cell>
          <cell r="C107">
            <v>6583500</v>
          </cell>
          <cell r="D107">
            <v>0</v>
          </cell>
        </row>
        <row r="108">
          <cell r="A108" t="str">
            <v>084-2024</v>
          </cell>
          <cell r="B108">
            <v>255251700</v>
          </cell>
          <cell r="C108">
            <v>255251700</v>
          </cell>
          <cell r="D108">
            <v>0</v>
          </cell>
        </row>
        <row r="109">
          <cell r="A109" t="str">
            <v>085-2024</v>
          </cell>
          <cell r="B109">
            <v>234000000</v>
          </cell>
          <cell r="C109">
            <v>234000000</v>
          </cell>
          <cell r="D109">
            <v>0</v>
          </cell>
        </row>
        <row r="110">
          <cell r="A110" t="str">
            <v>086-2023</v>
          </cell>
          <cell r="B110">
            <v>8633321</v>
          </cell>
          <cell r="C110">
            <v>8633321</v>
          </cell>
          <cell r="D110">
            <v>0</v>
          </cell>
        </row>
        <row r="111">
          <cell r="A111" t="str">
            <v>086-2024</v>
          </cell>
          <cell r="B111">
            <v>255000000</v>
          </cell>
          <cell r="C111">
            <v>255000000</v>
          </cell>
          <cell r="D111">
            <v>0</v>
          </cell>
        </row>
        <row r="112">
          <cell r="A112" t="str">
            <v>087-2023</v>
          </cell>
          <cell r="B112">
            <v>10420150</v>
          </cell>
          <cell r="C112">
            <v>10420150</v>
          </cell>
          <cell r="D112">
            <v>0</v>
          </cell>
        </row>
        <row r="113">
          <cell r="A113" t="str">
            <v>087-2024</v>
          </cell>
          <cell r="B113">
            <v>23824500</v>
          </cell>
          <cell r="C113">
            <v>23824500</v>
          </cell>
          <cell r="D113">
            <v>0</v>
          </cell>
        </row>
        <row r="114">
          <cell r="A114" t="str">
            <v>088-2023</v>
          </cell>
          <cell r="B114">
            <v>8312499</v>
          </cell>
          <cell r="C114">
            <v>8312499</v>
          </cell>
          <cell r="D114">
            <v>0</v>
          </cell>
        </row>
        <row r="115">
          <cell r="A115" t="str">
            <v>088-2024</v>
          </cell>
          <cell r="B115">
            <v>12629866</v>
          </cell>
          <cell r="C115">
            <v>12629866</v>
          </cell>
          <cell r="D115">
            <v>0</v>
          </cell>
        </row>
        <row r="116">
          <cell r="A116" t="str">
            <v>089-2024</v>
          </cell>
          <cell r="B116">
            <v>20986000</v>
          </cell>
          <cell r="C116">
            <v>20986000</v>
          </cell>
          <cell r="D116">
            <v>0</v>
          </cell>
        </row>
        <row r="117">
          <cell r="A117" t="str">
            <v>090-2024</v>
          </cell>
          <cell r="B117">
            <v>18573334</v>
          </cell>
          <cell r="C117">
            <v>18573334</v>
          </cell>
          <cell r="D117">
            <v>0</v>
          </cell>
        </row>
        <row r="118">
          <cell r="A118" t="str">
            <v>091-2024</v>
          </cell>
          <cell r="B118">
            <v>20986000</v>
          </cell>
          <cell r="C118">
            <v>20986000</v>
          </cell>
          <cell r="D118">
            <v>0</v>
          </cell>
        </row>
        <row r="119">
          <cell r="A119" t="str">
            <v>092-2024</v>
          </cell>
          <cell r="B119">
            <v>23800000</v>
          </cell>
          <cell r="C119">
            <v>23800000</v>
          </cell>
          <cell r="D119">
            <v>0</v>
          </cell>
        </row>
        <row r="120">
          <cell r="A120" t="str">
            <v>094-2024</v>
          </cell>
          <cell r="B120">
            <v>12258400</v>
          </cell>
          <cell r="C120">
            <v>12258400</v>
          </cell>
          <cell r="D120">
            <v>0</v>
          </cell>
        </row>
        <row r="121">
          <cell r="A121" t="str">
            <v>095-2023</v>
          </cell>
          <cell r="B121">
            <v>9611908</v>
          </cell>
          <cell r="C121">
            <v>9611908</v>
          </cell>
          <cell r="D121">
            <v>0</v>
          </cell>
        </row>
        <row r="122">
          <cell r="A122" t="str">
            <v>095-2024</v>
          </cell>
          <cell r="B122">
            <v>20986000</v>
          </cell>
          <cell r="C122">
            <v>20986000</v>
          </cell>
          <cell r="D122">
            <v>0</v>
          </cell>
        </row>
        <row r="123">
          <cell r="A123" t="str">
            <v>096-2023</v>
          </cell>
          <cell r="B123">
            <v>7972230</v>
          </cell>
          <cell r="C123">
            <v>7972230</v>
          </cell>
          <cell r="D123">
            <v>0</v>
          </cell>
        </row>
        <row r="124">
          <cell r="A124" t="str">
            <v>096-2024</v>
          </cell>
          <cell r="B124">
            <v>12629866</v>
          </cell>
          <cell r="C124">
            <v>12629866</v>
          </cell>
          <cell r="D124">
            <v>0</v>
          </cell>
        </row>
        <row r="125">
          <cell r="A125" t="str">
            <v>097-2024</v>
          </cell>
          <cell r="B125">
            <v>14707000</v>
          </cell>
          <cell r="C125">
            <v>14707000</v>
          </cell>
          <cell r="D125">
            <v>0</v>
          </cell>
        </row>
        <row r="126">
          <cell r="A126" t="str">
            <v>098-2024</v>
          </cell>
          <cell r="B126">
            <v>20986000</v>
          </cell>
          <cell r="C126">
            <v>20986000</v>
          </cell>
          <cell r="D126">
            <v>0</v>
          </cell>
        </row>
        <row r="127">
          <cell r="A127" t="str">
            <v>099-2023</v>
          </cell>
          <cell r="B127">
            <v>11446000</v>
          </cell>
          <cell r="C127">
            <v>11446000</v>
          </cell>
          <cell r="D127">
            <v>0</v>
          </cell>
        </row>
        <row r="128">
          <cell r="A128" t="str">
            <v>099-2024</v>
          </cell>
          <cell r="B128">
            <v>19834000</v>
          </cell>
          <cell r="C128">
            <v>19834000</v>
          </cell>
          <cell r="D128">
            <v>0</v>
          </cell>
        </row>
        <row r="129">
          <cell r="A129" t="str">
            <v>1000-2024</v>
          </cell>
          <cell r="B129">
            <v>13500000</v>
          </cell>
          <cell r="C129">
            <v>13500000</v>
          </cell>
          <cell r="D129">
            <v>0</v>
          </cell>
        </row>
        <row r="130">
          <cell r="A130" t="str">
            <v>1001-2024</v>
          </cell>
          <cell r="B130">
            <v>45150000</v>
          </cell>
          <cell r="C130">
            <v>40635000</v>
          </cell>
          <cell r="D130">
            <v>0</v>
          </cell>
        </row>
        <row r="131">
          <cell r="A131" t="str">
            <v>100-2024</v>
          </cell>
          <cell r="B131">
            <v>12629866</v>
          </cell>
          <cell r="C131">
            <v>12629866</v>
          </cell>
          <cell r="D131">
            <v>0</v>
          </cell>
        </row>
        <row r="132">
          <cell r="A132" t="str">
            <v>1002-2023</v>
          </cell>
          <cell r="B132">
            <v>21188800</v>
          </cell>
          <cell r="C132">
            <v>21188800</v>
          </cell>
          <cell r="D132">
            <v>0</v>
          </cell>
        </row>
        <row r="133">
          <cell r="A133" t="str">
            <v>1002-2024</v>
          </cell>
          <cell r="B133">
            <v>9572200</v>
          </cell>
          <cell r="C133">
            <v>9572200</v>
          </cell>
          <cell r="D133">
            <v>0</v>
          </cell>
        </row>
        <row r="134">
          <cell r="A134" t="str">
            <v>1003-2024</v>
          </cell>
          <cell r="B134">
            <v>9618180</v>
          </cell>
          <cell r="C134">
            <v>9618180</v>
          </cell>
          <cell r="D134">
            <v>0</v>
          </cell>
        </row>
        <row r="135">
          <cell r="A135" t="str">
            <v>1004-2024</v>
          </cell>
          <cell r="B135">
            <v>14490284</v>
          </cell>
          <cell r="C135">
            <v>14490284</v>
          </cell>
          <cell r="D135">
            <v>0</v>
          </cell>
        </row>
        <row r="136">
          <cell r="A136" t="str">
            <v>1005-2024</v>
          </cell>
          <cell r="B136">
            <v>9618180</v>
          </cell>
          <cell r="C136">
            <v>9618180</v>
          </cell>
          <cell r="D136">
            <v>0</v>
          </cell>
        </row>
        <row r="137">
          <cell r="A137" t="str">
            <v>1006-2024</v>
          </cell>
          <cell r="B137">
            <v>21980594</v>
          </cell>
          <cell r="C137">
            <v>21980594</v>
          </cell>
          <cell r="D137">
            <v>0</v>
          </cell>
        </row>
        <row r="138">
          <cell r="A138" t="str">
            <v>1007-2024</v>
          </cell>
          <cell r="B138">
            <v>14395920</v>
          </cell>
          <cell r="C138">
            <v>14395920</v>
          </cell>
          <cell r="D138">
            <v>0</v>
          </cell>
        </row>
        <row r="139">
          <cell r="A139" t="str">
            <v>1008-2024</v>
          </cell>
          <cell r="B139">
            <v>21593880</v>
          </cell>
          <cell r="C139">
            <v>21593880</v>
          </cell>
          <cell r="D139">
            <v>0</v>
          </cell>
        </row>
        <row r="140">
          <cell r="A140" t="str">
            <v>1009-2023</v>
          </cell>
          <cell r="B140">
            <v>13027440</v>
          </cell>
          <cell r="C140">
            <v>13027440</v>
          </cell>
          <cell r="D140">
            <v>0</v>
          </cell>
        </row>
        <row r="141">
          <cell r="A141" t="str">
            <v>1009-2024</v>
          </cell>
          <cell r="B141">
            <v>14395920</v>
          </cell>
          <cell r="C141">
            <v>14395920</v>
          </cell>
          <cell r="D141">
            <v>0</v>
          </cell>
        </row>
        <row r="142">
          <cell r="A142" t="str">
            <v>1010-2024</v>
          </cell>
          <cell r="B142">
            <v>14395920</v>
          </cell>
          <cell r="C142">
            <v>14395920</v>
          </cell>
          <cell r="D142">
            <v>0</v>
          </cell>
        </row>
        <row r="143">
          <cell r="A143" t="str">
            <v>1011-2024</v>
          </cell>
          <cell r="B143">
            <v>36062940</v>
          </cell>
          <cell r="C143">
            <v>32456646</v>
          </cell>
          <cell r="D143">
            <v>0</v>
          </cell>
        </row>
        <row r="144">
          <cell r="A144" t="str">
            <v>101-2024</v>
          </cell>
          <cell r="B144">
            <v>4986000</v>
          </cell>
          <cell r="C144">
            <v>4986000</v>
          </cell>
          <cell r="D144">
            <v>0</v>
          </cell>
        </row>
        <row r="145">
          <cell r="A145" t="str">
            <v>1012-2024</v>
          </cell>
          <cell r="B145">
            <v>36062940</v>
          </cell>
          <cell r="C145">
            <v>32456646</v>
          </cell>
          <cell r="D145">
            <v>0</v>
          </cell>
        </row>
        <row r="146">
          <cell r="A146" t="str">
            <v>1013-2023</v>
          </cell>
          <cell r="B146">
            <v>4000000</v>
          </cell>
          <cell r="C146">
            <v>4000000</v>
          </cell>
          <cell r="D146">
            <v>0</v>
          </cell>
        </row>
        <row r="147">
          <cell r="A147" t="str">
            <v>1013-2024</v>
          </cell>
          <cell r="B147">
            <v>96900000</v>
          </cell>
          <cell r="C147">
            <v>81000000</v>
          </cell>
          <cell r="D147">
            <v>0</v>
          </cell>
        </row>
        <row r="148">
          <cell r="A148" t="str">
            <v>1014-2023</v>
          </cell>
          <cell r="B148">
            <v>12000000</v>
          </cell>
          <cell r="C148">
            <v>12000000</v>
          </cell>
          <cell r="D148">
            <v>0</v>
          </cell>
        </row>
        <row r="149">
          <cell r="A149" t="str">
            <v>1014-2024</v>
          </cell>
          <cell r="B149">
            <v>9618180</v>
          </cell>
          <cell r="C149">
            <v>4809090</v>
          </cell>
          <cell r="D149">
            <v>0</v>
          </cell>
        </row>
        <row r="150">
          <cell r="A150" t="str">
            <v>1015-2024</v>
          </cell>
          <cell r="B150">
            <v>9572200</v>
          </cell>
          <cell r="C150">
            <v>9572200</v>
          </cell>
          <cell r="D150">
            <v>0</v>
          </cell>
        </row>
        <row r="151">
          <cell r="A151" t="str">
            <v>1016-2024</v>
          </cell>
          <cell r="B151">
            <v>21980594</v>
          </cell>
          <cell r="C151">
            <v>21980594</v>
          </cell>
          <cell r="D151">
            <v>0</v>
          </cell>
        </row>
        <row r="152">
          <cell r="A152" t="str">
            <v>1017-2024</v>
          </cell>
          <cell r="B152">
            <v>18113333</v>
          </cell>
          <cell r="C152">
            <v>18113333</v>
          </cell>
          <cell r="D152">
            <v>81161667</v>
          </cell>
        </row>
        <row r="153">
          <cell r="A153" t="str">
            <v>1018-2024</v>
          </cell>
          <cell r="B153">
            <v>214666667</v>
          </cell>
          <cell r="C153">
            <v>180000000</v>
          </cell>
          <cell r="D153">
            <v>0</v>
          </cell>
        </row>
        <row r="154">
          <cell r="A154" t="str">
            <v>1019-2024</v>
          </cell>
          <cell r="B154">
            <v>129200000</v>
          </cell>
          <cell r="C154">
            <v>120000000</v>
          </cell>
          <cell r="D154">
            <v>0</v>
          </cell>
        </row>
        <row r="155">
          <cell r="A155" t="str">
            <v>1020-2024</v>
          </cell>
          <cell r="B155">
            <v>9572200</v>
          </cell>
          <cell r="C155">
            <v>9572200</v>
          </cell>
          <cell r="D155">
            <v>0</v>
          </cell>
        </row>
        <row r="156">
          <cell r="A156" t="str">
            <v>1021-2024</v>
          </cell>
          <cell r="B156">
            <v>9618180</v>
          </cell>
          <cell r="C156">
            <v>9618180</v>
          </cell>
          <cell r="D156">
            <v>0</v>
          </cell>
        </row>
        <row r="157">
          <cell r="A157" t="str">
            <v>102-2024</v>
          </cell>
          <cell r="B157">
            <v>14990000</v>
          </cell>
          <cell r="C157">
            <v>14990000</v>
          </cell>
          <cell r="D157">
            <v>0</v>
          </cell>
        </row>
        <row r="158">
          <cell r="A158" t="str">
            <v>1022-2024</v>
          </cell>
          <cell r="B158">
            <v>30000000</v>
          </cell>
          <cell r="C158">
            <v>30000000</v>
          </cell>
          <cell r="D158">
            <v>0</v>
          </cell>
        </row>
        <row r="159">
          <cell r="A159" t="str">
            <v>1023-2024</v>
          </cell>
          <cell r="B159">
            <v>9618180</v>
          </cell>
          <cell r="C159">
            <v>9618180</v>
          </cell>
          <cell r="D159">
            <v>0</v>
          </cell>
        </row>
        <row r="160">
          <cell r="A160" t="str">
            <v>1024-2023</v>
          </cell>
          <cell r="B160">
            <v>17280000</v>
          </cell>
          <cell r="C160">
            <v>17280000</v>
          </cell>
          <cell r="D160">
            <v>0</v>
          </cell>
        </row>
        <row r="161">
          <cell r="A161" t="str">
            <v>1024-2024</v>
          </cell>
          <cell r="B161">
            <v>9618180</v>
          </cell>
          <cell r="C161">
            <v>9618180</v>
          </cell>
          <cell r="D161">
            <v>0</v>
          </cell>
        </row>
        <row r="162">
          <cell r="A162" t="str">
            <v>1025-2024</v>
          </cell>
          <cell r="B162">
            <v>72000000</v>
          </cell>
          <cell r="C162">
            <v>72000000</v>
          </cell>
          <cell r="D162">
            <v>78000000</v>
          </cell>
        </row>
        <row r="163">
          <cell r="A163" t="str">
            <v>1028-2024</v>
          </cell>
          <cell r="B163">
            <v>21593880</v>
          </cell>
          <cell r="C163">
            <v>21593880</v>
          </cell>
          <cell r="D163">
            <v>0</v>
          </cell>
        </row>
        <row r="164">
          <cell r="A164" t="str">
            <v>1029-2024</v>
          </cell>
          <cell r="B164">
            <v>14395920</v>
          </cell>
          <cell r="C164">
            <v>14395920</v>
          </cell>
          <cell r="D164">
            <v>0</v>
          </cell>
        </row>
        <row r="165">
          <cell r="A165" t="str">
            <v>1030-2024</v>
          </cell>
          <cell r="B165">
            <v>14395920</v>
          </cell>
          <cell r="C165">
            <v>14395920</v>
          </cell>
          <cell r="D165">
            <v>0</v>
          </cell>
        </row>
        <row r="166">
          <cell r="A166" t="str">
            <v>1031-2024</v>
          </cell>
          <cell r="B166">
            <v>42797500</v>
          </cell>
          <cell r="C166">
            <v>42797500</v>
          </cell>
          <cell r="D166">
            <v>0</v>
          </cell>
        </row>
        <row r="167">
          <cell r="A167" t="str">
            <v>103-2024</v>
          </cell>
          <cell r="B167">
            <v>13001334</v>
          </cell>
          <cell r="C167">
            <v>13001334</v>
          </cell>
          <cell r="D167">
            <v>0</v>
          </cell>
        </row>
        <row r="168">
          <cell r="A168" t="str">
            <v>1032-2023</v>
          </cell>
          <cell r="B168">
            <v>22062600</v>
          </cell>
          <cell r="C168">
            <v>22062600</v>
          </cell>
          <cell r="D168">
            <v>0</v>
          </cell>
        </row>
        <row r="169">
          <cell r="A169" t="str">
            <v>1032-2024</v>
          </cell>
          <cell r="B169">
            <v>57781533</v>
          </cell>
          <cell r="C169">
            <v>54340000</v>
          </cell>
          <cell r="D169">
            <v>0</v>
          </cell>
        </row>
        <row r="170">
          <cell r="A170" t="str">
            <v>1033-2024</v>
          </cell>
          <cell r="B170">
            <v>50556700</v>
          </cell>
          <cell r="C170">
            <v>47070000</v>
          </cell>
          <cell r="D170">
            <v>52890933</v>
          </cell>
        </row>
        <row r="171">
          <cell r="A171" t="str">
            <v>1034-2024</v>
          </cell>
          <cell r="B171">
            <v>9618180</v>
          </cell>
          <cell r="C171">
            <v>9618180</v>
          </cell>
          <cell r="D171">
            <v>0</v>
          </cell>
        </row>
        <row r="172">
          <cell r="A172" t="str">
            <v>1036-2024</v>
          </cell>
          <cell r="B172">
            <v>14395920</v>
          </cell>
          <cell r="C172">
            <v>14395920</v>
          </cell>
          <cell r="D172">
            <v>0</v>
          </cell>
        </row>
        <row r="173">
          <cell r="A173" t="str">
            <v>1037-2024</v>
          </cell>
          <cell r="B173">
            <v>9572200</v>
          </cell>
          <cell r="C173">
            <v>9572200</v>
          </cell>
          <cell r="D173">
            <v>0</v>
          </cell>
        </row>
        <row r="174">
          <cell r="A174" t="str">
            <v>1038-2024</v>
          </cell>
          <cell r="B174">
            <v>42666700</v>
          </cell>
          <cell r="C174">
            <v>36000000</v>
          </cell>
          <cell r="D174">
            <v>0</v>
          </cell>
        </row>
        <row r="175">
          <cell r="A175" t="str">
            <v>1039-2024</v>
          </cell>
          <cell r="B175">
            <v>8854285</v>
          </cell>
          <cell r="C175">
            <v>8854285</v>
          </cell>
          <cell r="D175">
            <v>0</v>
          </cell>
        </row>
        <row r="176">
          <cell r="A176" t="str">
            <v>1040-2023</v>
          </cell>
          <cell r="B176">
            <v>4000000</v>
          </cell>
          <cell r="C176">
            <v>4000000</v>
          </cell>
          <cell r="D176">
            <v>0</v>
          </cell>
        </row>
        <row r="177">
          <cell r="A177" t="str">
            <v>1040-2024</v>
          </cell>
          <cell r="B177">
            <v>8896817</v>
          </cell>
          <cell r="C177">
            <v>8896817</v>
          </cell>
          <cell r="D177">
            <v>0</v>
          </cell>
        </row>
        <row r="178">
          <cell r="A178" t="str">
            <v>1041-2024</v>
          </cell>
          <cell r="B178">
            <v>33000000</v>
          </cell>
          <cell r="C178">
            <v>29700000</v>
          </cell>
          <cell r="D178">
            <v>0</v>
          </cell>
        </row>
        <row r="179">
          <cell r="A179" t="str">
            <v>104-2023</v>
          </cell>
          <cell r="B179">
            <v>21667000</v>
          </cell>
          <cell r="C179">
            <v>21667000</v>
          </cell>
          <cell r="D179">
            <v>0</v>
          </cell>
        </row>
        <row r="180">
          <cell r="A180" t="str">
            <v>104-2024</v>
          </cell>
          <cell r="B180">
            <v>12629866</v>
          </cell>
          <cell r="C180">
            <v>12629866</v>
          </cell>
          <cell r="D180">
            <v>0</v>
          </cell>
        </row>
        <row r="181">
          <cell r="A181" t="str">
            <v>1042-2024</v>
          </cell>
          <cell r="B181">
            <v>33000000</v>
          </cell>
          <cell r="C181">
            <v>29700000</v>
          </cell>
          <cell r="D181">
            <v>0</v>
          </cell>
        </row>
        <row r="182">
          <cell r="A182" t="str">
            <v>1043-2024</v>
          </cell>
          <cell r="B182">
            <v>33000000</v>
          </cell>
          <cell r="C182">
            <v>29700000</v>
          </cell>
          <cell r="D182">
            <v>0</v>
          </cell>
        </row>
        <row r="183">
          <cell r="A183" t="str">
            <v>1044-2024</v>
          </cell>
          <cell r="B183">
            <v>13500000</v>
          </cell>
          <cell r="C183">
            <v>13500000</v>
          </cell>
          <cell r="D183">
            <v>0</v>
          </cell>
        </row>
        <row r="184">
          <cell r="A184" t="str">
            <v>1045-2024</v>
          </cell>
          <cell r="B184">
            <v>57478000</v>
          </cell>
          <cell r="C184">
            <v>53514000</v>
          </cell>
          <cell r="D184">
            <v>0</v>
          </cell>
        </row>
        <row r="185">
          <cell r="A185" t="str">
            <v>1046-2024</v>
          </cell>
          <cell r="B185">
            <v>9618180</v>
          </cell>
          <cell r="C185">
            <v>9618180</v>
          </cell>
          <cell r="D185">
            <v>0</v>
          </cell>
        </row>
        <row r="186">
          <cell r="A186" t="str">
            <v>1047-2024</v>
          </cell>
          <cell r="B186">
            <v>34917000</v>
          </cell>
          <cell r="C186">
            <v>34917000</v>
          </cell>
          <cell r="D186">
            <v>0</v>
          </cell>
        </row>
        <row r="187">
          <cell r="A187" t="str">
            <v>1049-2024</v>
          </cell>
          <cell r="B187">
            <v>45000000</v>
          </cell>
          <cell r="C187">
            <v>45000000</v>
          </cell>
          <cell r="D187">
            <v>55000000</v>
          </cell>
        </row>
        <row r="188">
          <cell r="A188" t="str">
            <v>1050-2023</v>
          </cell>
          <cell r="B188">
            <v>16333334</v>
          </cell>
          <cell r="C188">
            <v>16333334</v>
          </cell>
          <cell r="D188">
            <v>0</v>
          </cell>
        </row>
        <row r="189">
          <cell r="A189" t="str">
            <v>1050-2024</v>
          </cell>
          <cell r="B189">
            <v>968382546</v>
          </cell>
          <cell r="C189">
            <v>670130611</v>
          </cell>
          <cell r="D189">
            <v>0</v>
          </cell>
        </row>
        <row r="190">
          <cell r="A190" t="str">
            <v>1051-2024</v>
          </cell>
          <cell r="B190">
            <v>34635667</v>
          </cell>
          <cell r="C190">
            <v>32247000</v>
          </cell>
          <cell r="D190">
            <v>0</v>
          </cell>
        </row>
        <row r="191">
          <cell r="A191" t="str">
            <v>105-2023</v>
          </cell>
          <cell r="B191">
            <v>7124120</v>
          </cell>
          <cell r="C191">
            <v>7124120</v>
          </cell>
          <cell r="D191">
            <v>0</v>
          </cell>
        </row>
        <row r="192">
          <cell r="A192" t="str">
            <v>105-2024</v>
          </cell>
          <cell r="B192">
            <v>12629866</v>
          </cell>
          <cell r="C192">
            <v>12629866</v>
          </cell>
          <cell r="D192">
            <v>0</v>
          </cell>
        </row>
        <row r="193">
          <cell r="A193" t="str">
            <v>1052-2023</v>
          </cell>
          <cell r="B193">
            <v>1800000</v>
          </cell>
          <cell r="C193">
            <v>1800000</v>
          </cell>
          <cell r="D193">
            <v>0</v>
          </cell>
        </row>
        <row r="194">
          <cell r="A194" t="str">
            <v>1052-2024</v>
          </cell>
          <cell r="B194">
            <v>65706666</v>
          </cell>
          <cell r="C194">
            <v>55440000</v>
          </cell>
          <cell r="D194">
            <v>0</v>
          </cell>
        </row>
        <row r="195">
          <cell r="A195" t="str">
            <v>1053-2024</v>
          </cell>
          <cell r="B195">
            <v>35000000</v>
          </cell>
          <cell r="C195">
            <v>35000000</v>
          </cell>
          <cell r="D195">
            <v>0</v>
          </cell>
        </row>
        <row r="196">
          <cell r="A196" t="str">
            <v>1054-2024</v>
          </cell>
          <cell r="B196">
            <v>55066800</v>
          </cell>
          <cell r="C196">
            <v>45468000</v>
          </cell>
          <cell r="D196">
            <v>0</v>
          </cell>
        </row>
        <row r="197">
          <cell r="A197" t="str">
            <v>1055-2024</v>
          </cell>
          <cell r="B197">
            <v>36000000</v>
          </cell>
          <cell r="C197">
            <v>36000000</v>
          </cell>
          <cell r="D197">
            <v>0</v>
          </cell>
        </row>
        <row r="198">
          <cell r="A198" t="str">
            <v>1056-2023</v>
          </cell>
          <cell r="B198">
            <v>19488630</v>
          </cell>
          <cell r="C198">
            <v>19488630</v>
          </cell>
          <cell r="D198">
            <v>0</v>
          </cell>
        </row>
        <row r="199">
          <cell r="A199" t="str">
            <v>1056-2024</v>
          </cell>
          <cell r="B199">
            <v>14395920</v>
          </cell>
          <cell r="C199">
            <v>14395920</v>
          </cell>
          <cell r="D199">
            <v>0</v>
          </cell>
        </row>
        <row r="200">
          <cell r="A200" t="str">
            <v>1057-2024</v>
          </cell>
          <cell r="B200">
            <v>8896817</v>
          </cell>
          <cell r="C200">
            <v>8896817</v>
          </cell>
          <cell r="D200">
            <v>0</v>
          </cell>
        </row>
        <row r="201">
          <cell r="A201" t="str">
            <v>1058-2024</v>
          </cell>
          <cell r="B201">
            <v>8854285</v>
          </cell>
          <cell r="C201">
            <v>8854285</v>
          </cell>
          <cell r="D201">
            <v>0</v>
          </cell>
        </row>
        <row r="202">
          <cell r="A202" t="str">
            <v>1059-2024</v>
          </cell>
          <cell r="B202">
            <v>9618180</v>
          </cell>
          <cell r="C202">
            <v>9618180</v>
          </cell>
          <cell r="D202">
            <v>0</v>
          </cell>
        </row>
        <row r="203">
          <cell r="A203" t="str">
            <v>1060-2023</v>
          </cell>
          <cell r="B203">
            <v>9010000</v>
          </cell>
          <cell r="C203">
            <v>9010000</v>
          </cell>
          <cell r="D203">
            <v>0</v>
          </cell>
        </row>
        <row r="204">
          <cell r="A204" t="str">
            <v>1060-2024</v>
          </cell>
          <cell r="B204">
            <v>39054700</v>
          </cell>
          <cell r="C204">
            <v>32247000</v>
          </cell>
          <cell r="D204">
            <v>0</v>
          </cell>
        </row>
        <row r="205">
          <cell r="A205" t="str">
            <v>106-2024</v>
          </cell>
          <cell r="B205">
            <v>9012500</v>
          </cell>
          <cell r="C205">
            <v>9012500</v>
          </cell>
          <cell r="D205">
            <v>0</v>
          </cell>
        </row>
        <row r="206">
          <cell r="A206" t="str">
            <v>1062-2024</v>
          </cell>
          <cell r="B206">
            <v>48450000</v>
          </cell>
          <cell r="C206">
            <v>45900000</v>
          </cell>
          <cell r="D206">
            <v>0</v>
          </cell>
        </row>
        <row r="207">
          <cell r="A207" t="str">
            <v>1063-2024</v>
          </cell>
          <cell r="B207">
            <v>42266667</v>
          </cell>
          <cell r="C207">
            <v>36800000</v>
          </cell>
          <cell r="D207">
            <v>0</v>
          </cell>
        </row>
        <row r="208">
          <cell r="A208" t="str">
            <v>1064-2024</v>
          </cell>
          <cell r="B208">
            <v>23834000</v>
          </cell>
          <cell r="C208">
            <v>23834000</v>
          </cell>
          <cell r="D208">
            <v>0</v>
          </cell>
        </row>
        <row r="209">
          <cell r="A209" t="str">
            <v>1065-2024</v>
          </cell>
          <cell r="B209">
            <v>34630998</v>
          </cell>
          <cell r="C209">
            <v>34630998</v>
          </cell>
          <cell r="D209">
            <v>0</v>
          </cell>
        </row>
        <row r="210">
          <cell r="A210" t="str">
            <v>1066-2024</v>
          </cell>
          <cell r="B210">
            <v>10104000</v>
          </cell>
          <cell r="C210">
            <v>10104000</v>
          </cell>
          <cell r="D210">
            <v>38732000</v>
          </cell>
        </row>
        <row r="211">
          <cell r="A211" t="str">
            <v>1067-2024</v>
          </cell>
          <cell r="B211">
            <v>14395920</v>
          </cell>
          <cell r="C211">
            <v>14395920</v>
          </cell>
          <cell r="D211">
            <v>0</v>
          </cell>
        </row>
        <row r="212">
          <cell r="A212" t="str">
            <v>1068-2024</v>
          </cell>
          <cell r="B212">
            <v>8854285</v>
          </cell>
          <cell r="C212">
            <v>8854285</v>
          </cell>
          <cell r="D212">
            <v>0</v>
          </cell>
        </row>
        <row r="213">
          <cell r="A213" t="str">
            <v>1069-2024</v>
          </cell>
          <cell r="B213">
            <v>13316226</v>
          </cell>
          <cell r="C213">
            <v>13316226</v>
          </cell>
          <cell r="D213">
            <v>0</v>
          </cell>
        </row>
        <row r="214">
          <cell r="A214" t="str">
            <v>1070-2024</v>
          </cell>
          <cell r="B214">
            <v>8896817</v>
          </cell>
          <cell r="C214">
            <v>8896817</v>
          </cell>
          <cell r="D214">
            <v>0</v>
          </cell>
        </row>
        <row r="215">
          <cell r="A215" t="str">
            <v>1071-2024</v>
          </cell>
          <cell r="B215">
            <v>60900000</v>
          </cell>
          <cell r="C215">
            <v>52200000</v>
          </cell>
          <cell r="D215">
            <v>58000000</v>
          </cell>
        </row>
        <row r="216">
          <cell r="A216" t="str">
            <v>107-2024</v>
          </cell>
          <cell r="B216">
            <v>12629866</v>
          </cell>
          <cell r="C216">
            <v>12629866</v>
          </cell>
          <cell r="D216">
            <v>0</v>
          </cell>
        </row>
        <row r="217">
          <cell r="A217" t="str">
            <v>1072-2023</v>
          </cell>
          <cell r="B217">
            <v>15400000</v>
          </cell>
          <cell r="C217">
            <v>15400000</v>
          </cell>
          <cell r="D217">
            <v>15400000</v>
          </cell>
        </row>
        <row r="218">
          <cell r="A218" t="str">
            <v>1072-2024</v>
          </cell>
          <cell r="B218">
            <v>81333333</v>
          </cell>
          <cell r="C218">
            <v>72000000</v>
          </cell>
          <cell r="D218">
            <v>0</v>
          </cell>
        </row>
        <row r="219">
          <cell r="A219" t="str">
            <v>1073-2024</v>
          </cell>
          <cell r="B219">
            <v>46800000</v>
          </cell>
          <cell r="C219">
            <v>40500000</v>
          </cell>
          <cell r="D219">
            <v>0</v>
          </cell>
        </row>
        <row r="220">
          <cell r="A220" t="str">
            <v>1074-2024</v>
          </cell>
          <cell r="B220">
            <v>33000000</v>
          </cell>
          <cell r="C220">
            <v>28050000</v>
          </cell>
          <cell r="D220">
            <v>0</v>
          </cell>
        </row>
        <row r="221">
          <cell r="A221" t="str">
            <v>1076-2024</v>
          </cell>
          <cell r="B221">
            <v>45080000</v>
          </cell>
          <cell r="C221">
            <v>37800000</v>
          </cell>
          <cell r="D221">
            <v>0</v>
          </cell>
        </row>
        <row r="222">
          <cell r="A222" t="str">
            <v>1077-2024</v>
          </cell>
          <cell r="B222">
            <v>34038500</v>
          </cell>
          <cell r="C222">
            <v>32247000</v>
          </cell>
          <cell r="D222">
            <v>0</v>
          </cell>
        </row>
        <row r="223">
          <cell r="A223" t="str">
            <v>1078-2024</v>
          </cell>
          <cell r="B223">
            <v>54539500</v>
          </cell>
          <cell r="C223">
            <v>51286267</v>
          </cell>
          <cell r="D223">
            <v>0</v>
          </cell>
        </row>
        <row r="224">
          <cell r="A224" t="str">
            <v>1079-2024</v>
          </cell>
          <cell r="B224">
            <v>39900000</v>
          </cell>
          <cell r="C224">
            <v>37800000</v>
          </cell>
          <cell r="D224">
            <v>0</v>
          </cell>
        </row>
        <row r="225">
          <cell r="A225" t="str">
            <v>1080-2024</v>
          </cell>
          <cell r="B225">
            <v>195000000</v>
          </cell>
          <cell r="C225">
            <v>195000000</v>
          </cell>
          <cell r="D225">
            <v>0</v>
          </cell>
        </row>
        <row r="226">
          <cell r="A226" t="str">
            <v>1081-2024</v>
          </cell>
          <cell r="B226">
            <v>42133333</v>
          </cell>
          <cell r="C226">
            <v>36000000</v>
          </cell>
          <cell r="D226">
            <v>0</v>
          </cell>
        </row>
        <row r="227">
          <cell r="A227" t="str">
            <v>108-2024</v>
          </cell>
          <cell r="B227">
            <v>12217600</v>
          </cell>
          <cell r="C227">
            <v>12217600</v>
          </cell>
          <cell r="D227">
            <v>0</v>
          </cell>
        </row>
        <row r="228">
          <cell r="A228" t="str">
            <v>1082-2024</v>
          </cell>
          <cell r="B228">
            <v>57016667</v>
          </cell>
          <cell r="C228">
            <v>49500000</v>
          </cell>
          <cell r="D228">
            <v>0</v>
          </cell>
        </row>
        <row r="229">
          <cell r="A229" t="str">
            <v>1083-2024</v>
          </cell>
          <cell r="B229">
            <v>31000000</v>
          </cell>
          <cell r="C229">
            <v>20574697</v>
          </cell>
          <cell r="D229">
            <v>0</v>
          </cell>
        </row>
        <row r="230">
          <cell r="A230" t="str">
            <v>1085-2024</v>
          </cell>
          <cell r="B230">
            <v>25773500</v>
          </cell>
          <cell r="C230">
            <v>24417000</v>
          </cell>
          <cell r="D230">
            <v>0</v>
          </cell>
        </row>
        <row r="231">
          <cell r="A231" t="str">
            <v>1086-2024</v>
          </cell>
          <cell r="B231">
            <v>40950000</v>
          </cell>
          <cell r="C231">
            <v>37700000</v>
          </cell>
          <cell r="D231">
            <v>0</v>
          </cell>
        </row>
        <row r="232">
          <cell r="A232" t="str">
            <v>1087-2024</v>
          </cell>
          <cell r="B232">
            <v>66500000</v>
          </cell>
          <cell r="C232">
            <v>49000000</v>
          </cell>
          <cell r="D232">
            <v>0</v>
          </cell>
        </row>
        <row r="233">
          <cell r="A233" t="str">
            <v>1088-2024</v>
          </cell>
          <cell r="B233">
            <v>50116667</v>
          </cell>
          <cell r="C233">
            <v>43650000</v>
          </cell>
          <cell r="D233">
            <v>0</v>
          </cell>
        </row>
        <row r="234">
          <cell r="A234" t="str">
            <v>1089-2024</v>
          </cell>
          <cell r="B234">
            <v>56700000</v>
          </cell>
          <cell r="C234">
            <v>48600000</v>
          </cell>
          <cell r="D234">
            <v>0</v>
          </cell>
        </row>
        <row r="235">
          <cell r="A235" t="str">
            <v>1091-2024</v>
          </cell>
          <cell r="B235">
            <v>51908000</v>
          </cell>
          <cell r="C235">
            <v>49176000</v>
          </cell>
          <cell r="D235">
            <v>0</v>
          </cell>
        </row>
        <row r="236">
          <cell r="A236" t="str">
            <v>109-2023</v>
          </cell>
          <cell r="B236">
            <v>9000000</v>
          </cell>
          <cell r="C236">
            <v>9000000</v>
          </cell>
          <cell r="D236">
            <v>0</v>
          </cell>
        </row>
        <row r="237">
          <cell r="A237" t="str">
            <v>109-2024</v>
          </cell>
          <cell r="B237">
            <v>17833600</v>
          </cell>
          <cell r="C237">
            <v>17833600</v>
          </cell>
          <cell r="D237">
            <v>0</v>
          </cell>
        </row>
        <row r="238">
          <cell r="A238" t="str">
            <v>1092-2024</v>
          </cell>
          <cell r="B238">
            <v>59471600</v>
          </cell>
          <cell r="C238">
            <v>51138000</v>
          </cell>
          <cell r="D238">
            <v>5492600</v>
          </cell>
        </row>
        <row r="239">
          <cell r="A239" t="str">
            <v>1093-2024</v>
          </cell>
          <cell r="B239">
            <v>8415908</v>
          </cell>
          <cell r="C239">
            <v>8415908</v>
          </cell>
          <cell r="D239">
            <v>0</v>
          </cell>
        </row>
        <row r="240">
          <cell r="A240" t="str">
            <v>1094-2024</v>
          </cell>
          <cell r="B240">
            <v>12596430</v>
          </cell>
          <cell r="C240">
            <v>12596430</v>
          </cell>
          <cell r="D240">
            <v>0</v>
          </cell>
        </row>
        <row r="241">
          <cell r="A241" t="str">
            <v>1095-2024</v>
          </cell>
          <cell r="B241">
            <v>41466667</v>
          </cell>
          <cell r="C241">
            <v>36000000</v>
          </cell>
          <cell r="D241">
            <v>0</v>
          </cell>
        </row>
        <row r="242">
          <cell r="A242" t="str">
            <v>1096-2024</v>
          </cell>
          <cell r="B242">
            <v>46800000</v>
          </cell>
          <cell r="C242">
            <v>40500000</v>
          </cell>
          <cell r="D242">
            <v>0</v>
          </cell>
        </row>
        <row r="243">
          <cell r="A243" t="str">
            <v>1097-2024</v>
          </cell>
          <cell r="B243">
            <v>12596430</v>
          </cell>
          <cell r="C243">
            <v>12596430</v>
          </cell>
          <cell r="D243">
            <v>0</v>
          </cell>
        </row>
        <row r="244">
          <cell r="A244" t="str">
            <v>1098-2024</v>
          </cell>
          <cell r="B244">
            <v>12596430</v>
          </cell>
          <cell r="C244">
            <v>12596430</v>
          </cell>
          <cell r="D244">
            <v>0</v>
          </cell>
        </row>
        <row r="245">
          <cell r="A245" t="str">
            <v>1099-2024</v>
          </cell>
          <cell r="B245">
            <v>8415908</v>
          </cell>
          <cell r="C245">
            <v>8415908</v>
          </cell>
          <cell r="D245">
            <v>0</v>
          </cell>
        </row>
        <row r="246">
          <cell r="A246" t="str">
            <v>1100-2024</v>
          </cell>
          <cell r="B246">
            <v>12596430</v>
          </cell>
          <cell r="C246">
            <v>12596430</v>
          </cell>
          <cell r="D246">
            <v>0</v>
          </cell>
        </row>
        <row r="247">
          <cell r="A247" t="str">
            <v>1101-2024</v>
          </cell>
          <cell r="B247">
            <v>8375675</v>
          </cell>
          <cell r="C247">
            <v>8375675</v>
          </cell>
          <cell r="D247">
            <v>0</v>
          </cell>
        </row>
        <row r="248">
          <cell r="A248" t="str">
            <v>110-2024</v>
          </cell>
          <cell r="B248">
            <v>12714333</v>
          </cell>
          <cell r="C248">
            <v>12714333</v>
          </cell>
          <cell r="D248">
            <v>0</v>
          </cell>
        </row>
        <row r="249">
          <cell r="A249" t="str">
            <v>1102-2024</v>
          </cell>
          <cell r="B249">
            <v>8375675</v>
          </cell>
          <cell r="C249">
            <v>8375675</v>
          </cell>
          <cell r="D249">
            <v>0</v>
          </cell>
        </row>
        <row r="250">
          <cell r="A250" t="str">
            <v>1104-2024</v>
          </cell>
          <cell r="B250">
            <v>40000000</v>
          </cell>
          <cell r="C250">
            <v>36000000</v>
          </cell>
          <cell r="D250">
            <v>0</v>
          </cell>
        </row>
        <row r="251">
          <cell r="A251" t="str">
            <v>1105-2024</v>
          </cell>
          <cell r="B251">
            <v>8375675</v>
          </cell>
          <cell r="C251">
            <v>8375675</v>
          </cell>
          <cell r="D251">
            <v>0</v>
          </cell>
        </row>
        <row r="252">
          <cell r="A252" t="str">
            <v>1106-2024</v>
          </cell>
          <cell r="B252">
            <v>34380000</v>
          </cell>
          <cell r="C252">
            <v>30560000</v>
          </cell>
          <cell r="D252">
            <v>0</v>
          </cell>
        </row>
        <row r="253">
          <cell r="A253" t="str">
            <v>1108-2024</v>
          </cell>
          <cell r="B253">
            <v>51500000</v>
          </cell>
          <cell r="C253">
            <v>45000000</v>
          </cell>
          <cell r="D253">
            <v>0</v>
          </cell>
        </row>
        <row r="254">
          <cell r="A254" t="str">
            <v>1109-2023</v>
          </cell>
          <cell r="B254">
            <v>0</v>
          </cell>
          <cell r="C254">
            <v>0</v>
          </cell>
          <cell r="D254">
            <v>4612500</v>
          </cell>
        </row>
        <row r="255">
          <cell r="A255" t="str">
            <v>1110-2024</v>
          </cell>
          <cell r="B255">
            <v>12596430</v>
          </cell>
          <cell r="C255">
            <v>12596430</v>
          </cell>
          <cell r="D255">
            <v>0</v>
          </cell>
        </row>
        <row r="256">
          <cell r="A256" t="str">
            <v>1111-2024</v>
          </cell>
          <cell r="B256">
            <v>8896817</v>
          </cell>
          <cell r="C256">
            <v>8896817</v>
          </cell>
          <cell r="D256">
            <v>0</v>
          </cell>
        </row>
        <row r="257">
          <cell r="A257" t="str">
            <v>111-2023</v>
          </cell>
          <cell r="B257">
            <v>5100000</v>
          </cell>
          <cell r="C257">
            <v>5100000</v>
          </cell>
          <cell r="D257">
            <v>0</v>
          </cell>
        </row>
        <row r="258">
          <cell r="A258" t="str">
            <v>111-2024</v>
          </cell>
          <cell r="B258">
            <v>23800000</v>
          </cell>
          <cell r="C258">
            <v>23800000</v>
          </cell>
          <cell r="D258">
            <v>0</v>
          </cell>
        </row>
        <row r="259">
          <cell r="A259" t="str">
            <v>1112-2024</v>
          </cell>
          <cell r="B259">
            <v>8375675</v>
          </cell>
          <cell r="C259">
            <v>8375675</v>
          </cell>
          <cell r="D259">
            <v>0</v>
          </cell>
        </row>
        <row r="260">
          <cell r="A260" t="str">
            <v>1113-2024</v>
          </cell>
          <cell r="B260">
            <v>8375675</v>
          </cell>
          <cell r="C260">
            <v>8375675</v>
          </cell>
          <cell r="D260">
            <v>0</v>
          </cell>
        </row>
        <row r="261">
          <cell r="A261" t="str">
            <v>1114-2024</v>
          </cell>
          <cell r="B261">
            <v>8415908</v>
          </cell>
          <cell r="C261">
            <v>8415908</v>
          </cell>
          <cell r="D261">
            <v>0</v>
          </cell>
        </row>
        <row r="262">
          <cell r="A262" t="str">
            <v>1115-2023</v>
          </cell>
          <cell r="B262">
            <v>7587464</v>
          </cell>
          <cell r="C262">
            <v>7587464</v>
          </cell>
          <cell r="D262">
            <v>7587464</v>
          </cell>
        </row>
        <row r="263">
          <cell r="A263" t="str">
            <v>1115-2024</v>
          </cell>
          <cell r="B263">
            <v>0</v>
          </cell>
          <cell r="C263">
            <v>0</v>
          </cell>
          <cell r="D263">
            <v>8415908</v>
          </cell>
        </row>
        <row r="264">
          <cell r="A264" t="str">
            <v>1116-2024</v>
          </cell>
          <cell r="B264">
            <v>8375675</v>
          </cell>
          <cell r="C264">
            <v>8375675</v>
          </cell>
          <cell r="D264">
            <v>0</v>
          </cell>
        </row>
        <row r="265">
          <cell r="A265" t="str">
            <v>1117-2024</v>
          </cell>
          <cell r="B265">
            <v>8415908</v>
          </cell>
          <cell r="C265">
            <v>8415908</v>
          </cell>
          <cell r="D265">
            <v>0</v>
          </cell>
        </row>
        <row r="266">
          <cell r="A266" t="str">
            <v>1118-2024</v>
          </cell>
          <cell r="B266">
            <v>77302133</v>
          </cell>
          <cell r="C266">
            <v>68656500</v>
          </cell>
          <cell r="D266">
            <v>0</v>
          </cell>
        </row>
        <row r="267">
          <cell r="A267" t="str">
            <v>1120-2024</v>
          </cell>
          <cell r="B267">
            <v>8415908</v>
          </cell>
          <cell r="C267">
            <v>8415908</v>
          </cell>
          <cell r="D267">
            <v>0</v>
          </cell>
        </row>
        <row r="268">
          <cell r="A268" t="str">
            <v>1121-2024</v>
          </cell>
          <cell r="B268">
            <v>12596430</v>
          </cell>
          <cell r="C268">
            <v>12596430</v>
          </cell>
          <cell r="D268">
            <v>0</v>
          </cell>
        </row>
        <row r="269">
          <cell r="A269" t="str">
            <v>112-2024</v>
          </cell>
          <cell r="B269">
            <v>23800000</v>
          </cell>
          <cell r="C269">
            <v>23800000</v>
          </cell>
          <cell r="D269">
            <v>0</v>
          </cell>
        </row>
        <row r="270">
          <cell r="A270" t="str">
            <v>1123-2024</v>
          </cell>
          <cell r="B270">
            <v>84436000</v>
          </cell>
          <cell r="C270">
            <v>76354667</v>
          </cell>
          <cell r="D270">
            <v>0</v>
          </cell>
        </row>
        <row r="271">
          <cell r="A271" t="str">
            <v>1124-2024</v>
          </cell>
          <cell r="B271">
            <v>8415908</v>
          </cell>
          <cell r="C271">
            <v>8415908</v>
          </cell>
          <cell r="D271">
            <v>0</v>
          </cell>
        </row>
        <row r="272">
          <cell r="A272" t="str">
            <v>1125-2024</v>
          </cell>
          <cell r="B272">
            <v>8335756</v>
          </cell>
          <cell r="C272">
            <v>8335756</v>
          </cell>
          <cell r="D272">
            <v>0</v>
          </cell>
        </row>
        <row r="273">
          <cell r="A273" t="str">
            <v>1126-2024</v>
          </cell>
          <cell r="B273">
            <v>9900000</v>
          </cell>
          <cell r="C273">
            <v>9900000</v>
          </cell>
          <cell r="D273">
            <v>23100000</v>
          </cell>
        </row>
        <row r="274">
          <cell r="A274" t="str">
            <v>1127-2024</v>
          </cell>
          <cell r="B274">
            <v>22539600</v>
          </cell>
          <cell r="C274">
            <v>18783000</v>
          </cell>
          <cell r="D274">
            <v>0</v>
          </cell>
        </row>
        <row r="275">
          <cell r="A275" t="str">
            <v>1128-2024</v>
          </cell>
          <cell r="B275">
            <v>13500000</v>
          </cell>
          <cell r="C275">
            <v>13500000</v>
          </cell>
          <cell r="D275">
            <v>0</v>
          </cell>
        </row>
        <row r="276">
          <cell r="A276" t="str">
            <v>1129-2024</v>
          </cell>
          <cell r="B276">
            <v>202330671</v>
          </cell>
          <cell r="C276">
            <v>202330671</v>
          </cell>
          <cell r="D276">
            <v>0</v>
          </cell>
        </row>
        <row r="277">
          <cell r="A277" t="str">
            <v>1130-2024</v>
          </cell>
          <cell r="B277">
            <v>19826500</v>
          </cell>
          <cell r="C277">
            <v>18783000</v>
          </cell>
          <cell r="D277">
            <v>0</v>
          </cell>
        </row>
        <row r="278">
          <cell r="A278" t="str">
            <v>1131-2024</v>
          </cell>
          <cell r="B278">
            <v>8415908</v>
          </cell>
          <cell r="C278">
            <v>8415908</v>
          </cell>
          <cell r="D278">
            <v>0</v>
          </cell>
        </row>
        <row r="279">
          <cell r="A279" t="str">
            <v>113-2024</v>
          </cell>
          <cell r="B279">
            <v>12629866</v>
          </cell>
          <cell r="C279">
            <v>12629866</v>
          </cell>
          <cell r="D279">
            <v>0</v>
          </cell>
        </row>
        <row r="280">
          <cell r="A280" t="str">
            <v>1132-2024</v>
          </cell>
          <cell r="B280">
            <v>74844800</v>
          </cell>
          <cell r="C280">
            <v>70167000</v>
          </cell>
          <cell r="D280">
            <v>0</v>
          </cell>
        </row>
        <row r="281">
          <cell r="A281" t="str">
            <v>1133-2023</v>
          </cell>
          <cell r="B281">
            <v>9835622</v>
          </cell>
          <cell r="C281">
            <v>9835622</v>
          </cell>
          <cell r="D281">
            <v>0</v>
          </cell>
        </row>
        <row r="282">
          <cell r="A282" t="str">
            <v>1133-2024</v>
          </cell>
          <cell r="B282">
            <v>67590600</v>
          </cell>
          <cell r="C282">
            <v>62323800</v>
          </cell>
          <cell r="D282">
            <v>0</v>
          </cell>
        </row>
        <row r="283">
          <cell r="A283" t="str">
            <v>1134-2024</v>
          </cell>
          <cell r="B283">
            <v>8375675</v>
          </cell>
          <cell r="C283">
            <v>8375675</v>
          </cell>
          <cell r="D283">
            <v>0</v>
          </cell>
        </row>
        <row r="284">
          <cell r="A284" t="str">
            <v>1135-2024</v>
          </cell>
          <cell r="B284">
            <v>733970163</v>
          </cell>
          <cell r="C284">
            <v>723588047</v>
          </cell>
          <cell r="D284">
            <v>0</v>
          </cell>
        </row>
        <row r="285">
          <cell r="A285" t="str">
            <v>1136-2024</v>
          </cell>
          <cell r="B285">
            <v>56279200</v>
          </cell>
          <cell r="C285">
            <v>49176000</v>
          </cell>
          <cell r="D285">
            <v>0</v>
          </cell>
        </row>
        <row r="286">
          <cell r="A286" t="str">
            <v>1137-2024</v>
          </cell>
          <cell r="B286">
            <v>34380000</v>
          </cell>
          <cell r="C286">
            <v>30560000</v>
          </cell>
          <cell r="D286">
            <v>0</v>
          </cell>
        </row>
        <row r="287">
          <cell r="A287" t="str">
            <v>1138-2023</v>
          </cell>
          <cell r="B287">
            <v>6174238</v>
          </cell>
          <cell r="C287">
            <v>6174238</v>
          </cell>
          <cell r="D287">
            <v>6174238</v>
          </cell>
        </row>
        <row r="288">
          <cell r="A288" t="str">
            <v>1139-2023</v>
          </cell>
          <cell r="B288">
            <v>8015500</v>
          </cell>
          <cell r="C288">
            <v>8015500</v>
          </cell>
          <cell r="D288">
            <v>8015500</v>
          </cell>
        </row>
        <row r="289">
          <cell r="A289" t="str">
            <v>1139-2024</v>
          </cell>
          <cell r="B289">
            <v>17347000</v>
          </cell>
          <cell r="C289">
            <v>17347000</v>
          </cell>
          <cell r="D289">
            <v>0</v>
          </cell>
        </row>
        <row r="290">
          <cell r="A290" t="str">
            <v>1140-2024</v>
          </cell>
          <cell r="B290">
            <v>168519149</v>
          </cell>
          <cell r="C290">
            <v>136353901</v>
          </cell>
          <cell r="D290">
            <v>0</v>
          </cell>
        </row>
        <row r="291">
          <cell r="A291" t="str">
            <v>1141-2023</v>
          </cell>
          <cell r="B291">
            <v>13000000</v>
          </cell>
          <cell r="C291">
            <v>13000000</v>
          </cell>
          <cell r="D291">
            <v>0</v>
          </cell>
        </row>
        <row r="292">
          <cell r="A292" t="str">
            <v>1141-2024</v>
          </cell>
          <cell r="B292">
            <v>34380000</v>
          </cell>
          <cell r="C292">
            <v>30560000</v>
          </cell>
          <cell r="D292">
            <v>0</v>
          </cell>
        </row>
        <row r="293">
          <cell r="A293" t="str">
            <v>114-2023</v>
          </cell>
          <cell r="B293">
            <v>8678000</v>
          </cell>
          <cell r="C293">
            <v>8678000</v>
          </cell>
          <cell r="D293">
            <v>0</v>
          </cell>
        </row>
        <row r="294">
          <cell r="A294" t="str">
            <v>114-2024</v>
          </cell>
          <cell r="B294">
            <v>20986000</v>
          </cell>
          <cell r="C294">
            <v>20986000</v>
          </cell>
          <cell r="D294">
            <v>0</v>
          </cell>
        </row>
        <row r="295">
          <cell r="A295" t="str">
            <v>1142-2024</v>
          </cell>
          <cell r="B295">
            <v>15750000</v>
          </cell>
          <cell r="C295">
            <v>15750000</v>
          </cell>
          <cell r="D295">
            <v>0</v>
          </cell>
        </row>
        <row r="296">
          <cell r="A296" t="str">
            <v>1143-2024</v>
          </cell>
          <cell r="B296">
            <v>36420600</v>
          </cell>
          <cell r="C296">
            <v>34257000</v>
          </cell>
          <cell r="D296">
            <v>0</v>
          </cell>
        </row>
        <row r="297">
          <cell r="A297" t="str">
            <v>1145-2024</v>
          </cell>
          <cell r="B297">
            <v>19478667</v>
          </cell>
          <cell r="C297">
            <v>18783000</v>
          </cell>
          <cell r="D297">
            <v>0</v>
          </cell>
        </row>
        <row r="298">
          <cell r="A298" t="str">
            <v>1146-2024</v>
          </cell>
          <cell r="B298">
            <v>22539600</v>
          </cell>
          <cell r="C298">
            <v>18783000</v>
          </cell>
          <cell r="D298">
            <v>0</v>
          </cell>
        </row>
        <row r="299">
          <cell r="A299" t="str">
            <v>1147-2023</v>
          </cell>
          <cell r="B299">
            <v>9785880</v>
          </cell>
          <cell r="C299">
            <v>9785880</v>
          </cell>
          <cell r="D299">
            <v>0</v>
          </cell>
        </row>
        <row r="300">
          <cell r="A300" t="str">
            <v>1147-2024</v>
          </cell>
          <cell r="B300">
            <v>34380000</v>
          </cell>
          <cell r="C300">
            <v>30560000</v>
          </cell>
          <cell r="D300">
            <v>0</v>
          </cell>
        </row>
        <row r="301">
          <cell r="A301" t="str">
            <v>1148-2024</v>
          </cell>
          <cell r="B301">
            <v>21000000</v>
          </cell>
          <cell r="C301">
            <v>21000000</v>
          </cell>
          <cell r="D301">
            <v>0</v>
          </cell>
        </row>
        <row r="302">
          <cell r="A302" t="str">
            <v>1149-2023</v>
          </cell>
          <cell r="B302">
            <v>5000000</v>
          </cell>
          <cell r="C302">
            <v>5000000</v>
          </cell>
          <cell r="D302">
            <v>0</v>
          </cell>
        </row>
        <row r="303">
          <cell r="A303" t="str">
            <v>1149-2024</v>
          </cell>
          <cell r="B303">
            <v>34380000</v>
          </cell>
          <cell r="C303">
            <v>30560000</v>
          </cell>
          <cell r="D303">
            <v>0</v>
          </cell>
        </row>
        <row r="304">
          <cell r="A304" t="str">
            <v>1150-2024</v>
          </cell>
          <cell r="B304">
            <v>8654400</v>
          </cell>
          <cell r="C304">
            <v>8654400</v>
          </cell>
          <cell r="D304">
            <v>2163600</v>
          </cell>
        </row>
        <row r="305">
          <cell r="A305" t="str">
            <v>1151-2024</v>
          </cell>
          <cell r="B305">
            <v>44957080</v>
          </cell>
          <cell r="C305">
            <v>35145600</v>
          </cell>
          <cell r="D305">
            <v>0</v>
          </cell>
        </row>
        <row r="306">
          <cell r="A306" t="str">
            <v>115-2024</v>
          </cell>
          <cell r="B306">
            <v>20986000</v>
          </cell>
          <cell r="C306">
            <v>20986000</v>
          </cell>
          <cell r="D306">
            <v>0</v>
          </cell>
        </row>
        <row r="307">
          <cell r="A307" t="str">
            <v>1152-2024</v>
          </cell>
          <cell r="B307">
            <v>7179150</v>
          </cell>
          <cell r="C307">
            <v>7179150</v>
          </cell>
          <cell r="D307">
            <v>0</v>
          </cell>
        </row>
        <row r="308">
          <cell r="A308" t="str">
            <v>1153-2024</v>
          </cell>
          <cell r="B308">
            <v>40546000</v>
          </cell>
          <cell r="C308">
            <v>33440000</v>
          </cell>
          <cell r="D308">
            <v>0</v>
          </cell>
        </row>
        <row r="309">
          <cell r="A309" t="str">
            <v>1153-224</v>
          </cell>
          <cell r="B309">
            <v>0</v>
          </cell>
          <cell r="C309">
            <v>0</v>
          </cell>
          <cell r="D309">
            <v>35530000</v>
          </cell>
        </row>
        <row r="310">
          <cell r="A310" t="str">
            <v>1154-2024</v>
          </cell>
          <cell r="B310">
            <v>19478667</v>
          </cell>
          <cell r="C310">
            <v>18783000</v>
          </cell>
          <cell r="D310">
            <v>0</v>
          </cell>
        </row>
        <row r="311">
          <cell r="A311" t="str">
            <v>1155-2024</v>
          </cell>
          <cell r="B311">
            <v>46449100</v>
          </cell>
          <cell r="C311">
            <v>36312000</v>
          </cell>
          <cell r="D311">
            <v>0</v>
          </cell>
        </row>
        <row r="312">
          <cell r="A312" t="str">
            <v>1156-2024</v>
          </cell>
          <cell r="B312">
            <v>10956219</v>
          </cell>
          <cell r="C312">
            <v>10956219</v>
          </cell>
          <cell r="D312">
            <v>0</v>
          </cell>
        </row>
        <row r="313">
          <cell r="A313" t="str">
            <v>1157-2024</v>
          </cell>
          <cell r="B313">
            <v>58000000</v>
          </cell>
          <cell r="C313">
            <v>46400000</v>
          </cell>
          <cell r="D313">
            <v>0</v>
          </cell>
        </row>
        <row r="314">
          <cell r="A314" t="str">
            <v>1158-2024</v>
          </cell>
          <cell r="B314">
            <v>45000000</v>
          </cell>
          <cell r="C314">
            <v>42500000</v>
          </cell>
          <cell r="D314">
            <v>0</v>
          </cell>
        </row>
        <row r="315">
          <cell r="A315" t="str">
            <v>1159-2024</v>
          </cell>
          <cell r="B315">
            <v>44100000</v>
          </cell>
          <cell r="C315">
            <v>41650000</v>
          </cell>
          <cell r="D315">
            <v>0</v>
          </cell>
        </row>
        <row r="316">
          <cell r="A316" t="str">
            <v>1160-2024</v>
          </cell>
          <cell r="B316">
            <v>23000000</v>
          </cell>
          <cell r="C316">
            <v>18400000</v>
          </cell>
          <cell r="D316">
            <v>0</v>
          </cell>
        </row>
        <row r="317">
          <cell r="A317" t="str">
            <v>1161-2024</v>
          </cell>
          <cell r="B317">
            <v>38933333</v>
          </cell>
          <cell r="C317">
            <v>36000000</v>
          </cell>
          <cell r="D317">
            <v>0</v>
          </cell>
        </row>
        <row r="318">
          <cell r="A318" t="str">
            <v>116-2023</v>
          </cell>
          <cell r="B318">
            <v>9545800</v>
          </cell>
          <cell r="C318">
            <v>9545800</v>
          </cell>
          <cell r="D318">
            <v>0</v>
          </cell>
        </row>
        <row r="319">
          <cell r="A319" t="str">
            <v>116-2024</v>
          </cell>
          <cell r="B319">
            <v>11666666</v>
          </cell>
          <cell r="C319">
            <v>11666666</v>
          </cell>
          <cell r="D319">
            <v>0</v>
          </cell>
        </row>
        <row r="320">
          <cell r="A320" t="str">
            <v>1162-2024</v>
          </cell>
          <cell r="B320">
            <v>95351000</v>
          </cell>
          <cell r="C320">
            <v>78640000</v>
          </cell>
          <cell r="D320">
            <v>0</v>
          </cell>
        </row>
        <row r="321">
          <cell r="A321" t="str">
            <v>1163-2024</v>
          </cell>
          <cell r="B321">
            <v>52424167</v>
          </cell>
          <cell r="C321">
            <v>44412500</v>
          </cell>
          <cell r="D321">
            <v>0</v>
          </cell>
        </row>
        <row r="322">
          <cell r="A322" t="str">
            <v>1164-2024</v>
          </cell>
          <cell r="B322">
            <v>7213635</v>
          </cell>
          <cell r="C322">
            <v>7213635</v>
          </cell>
          <cell r="D322">
            <v>0</v>
          </cell>
        </row>
        <row r="323">
          <cell r="A323" t="str">
            <v>1165-2024</v>
          </cell>
          <cell r="B323">
            <v>45468000</v>
          </cell>
          <cell r="C323">
            <v>40416000</v>
          </cell>
          <cell r="D323">
            <v>0</v>
          </cell>
        </row>
        <row r="324">
          <cell r="A324" t="str">
            <v>1166-2024</v>
          </cell>
          <cell r="B324">
            <v>89397327</v>
          </cell>
          <cell r="C324">
            <v>74240000</v>
          </cell>
          <cell r="D324">
            <v>0</v>
          </cell>
        </row>
        <row r="325">
          <cell r="A325" t="str">
            <v>1167-2024</v>
          </cell>
          <cell r="B325">
            <v>52772500</v>
          </cell>
          <cell r="C325">
            <v>44412500</v>
          </cell>
          <cell r="D325">
            <v>0</v>
          </cell>
        </row>
        <row r="326">
          <cell r="A326" t="str">
            <v>1169-2024</v>
          </cell>
          <cell r="B326">
            <v>32806667</v>
          </cell>
          <cell r="C326">
            <v>28120000</v>
          </cell>
          <cell r="D326">
            <v>0</v>
          </cell>
        </row>
        <row r="327">
          <cell r="A327" t="str">
            <v>1170-2024</v>
          </cell>
          <cell r="B327">
            <v>50526000</v>
          </cell>
          <cell r="C327">
            <v>44912000</v>
          </cell>
          <cell r="D327">
            <v>0</v>
          </cell>
        </row>
        <row r="328">
          <cell r="A328" t="str">
            <v>1171-2024</v>
          </cell>
          <cell r="B328">
            <v>51000000</v>
          </cell>
          <cell r="C328">
            <v>51000000</v>
          </cell>
          <cell r="D328">
            <v>0</v>
          </cell>
        </row>
        <row r="329">
          <cell r="A329" t="str">
            <v>117-2024</v>
          </cell>
          <cell r="B329">
            <v>20986000</v>
          </cell>
          <cell r="C329">
            <v>20986000</v>
          </cell>
          <cell r="D329">
            <v>0</v>
          </cell>
        </row>
        <row r="330">
          <cell r="A330" t="str">
            <v>1172-2023</v>
          </cell>
          <cell r="B330">
            <v>23288300</v>
          </cell>
          <cell r="C330">
            <v>23288300</v>
          </cell>
          <cell r="D330">
            <v>0</v>
          </cell>
        </row>
        <row r="331">
          <cell r="A331" t="str">
            <v>1172-2024</v>
          </cell>
          <cell r="B331">
            <v>42364000</v>
          </cell>
          <cell r="C331">
            <v>40851000</v>
          </cell>
          <cell r="D331">
            <v>0</v>
          </cell>
        </row>
        <row r="332">
          <cell r="A332" t="str">
            <v>1173-2024</v>
          </cell>
          <cell r="B332">
            <v>58500000</v>
          </cell>
          <cell r="C332">
            <v>52000000</v>
          </cell>
          <cell r="D332">
            <v>0</v>
          </cell>
        </row>
        <row r="333">
          <cell r="A333" t="str">
            <v>1174-2024</v>
          </cell>
          <cell r="B333">
            <v>41500000</v>
          </cell>
          <cell r="C333">
            <v>41500000</v>
          </cell>
          <cell r="D333">
            <v>26000000</v>
          </cell>
        </row>
        <row r="334">
          <cell r="A334" t="str">
            <v>1175-2024</v>
          </cell>
          <cell r="B334">
            <v>56970000</v>
          </cell>
          <cell r="C334">
            <v>50640000</v>
          </cell>
          <cell r="D334">
            <v>0</v>
          </cell>
        </row>
        <row r="335">
          <cell r="A335" t="str">
            <v>1176-2024</v>
          </cell>
          <cell r="B335">
            <v>35200000</v>
          </cell>
          <cell r="C335">
            <v>35200000</v>
          </cell>
          <cell r="D335">
            <v>0</v>
          </cell>
        </row>
        <row r="336">
          <cell r="A336" t="str">
            <v>1177-2023</v>
          </cell>
          <cell r="B336">
            <v>8000000</v>
          </cell>
          <cell r="C336">
            <v>8000000</v>
          </cell>
          <cell r="D336">
            <v>0</v>
          </cell>
        </row>
        <row r="337">
          <cell r="A337" t="str">
            <v>1178-2023</v>
          </cell>
          <cell r="B337">
            <v>1000000</v>
          </cell>
          <cell r="C337">
            <v>1000000</v>
          </cell>
          <cell r="D337">
            <v>0</v>
          </cell>
        </row>
        <row r="338">
          <cell r="A338" t="str">
            <v>1178-2024</v>
          </cell>
          <cell r="B338">
            <v>36000000</v>
          </cell>
          <cell r="C338">
            <v>32000000</v>
          </cell>
          <cell r="D338">
            <v>0</v>
          </cell>
        </row>
        <row r="339">
          <cell r="A339" t="str">
            <v>1179-2024</v>
          </cell>
          <cell r="B339">
            <v>57132000</v>
          </cell>
          <cell r="C339">
            <v>46400000</v>
          </cell>
          <cell r="D339">
            <v>0</v>
          </cell>
        </row>
        <row r="340">
          <cell r="A340" t="str">
            <v>1180-2024</v>
          </cell>
          <cell r="B340">
            <v>65112600</v>
          </cell>
          <cell r="C340">
            <v>51065000</v>
          </cell>
          <cell r="D340">
            <v>0</v>
          </cell>
        </row>
        <row r="341">
          <cell r="A341" t="str">
            <v>1181-2024</v>
          </cell>
          <cell r="B341">
            <v>69766667</v>
          </cell>
          <cell r="C341">
            <v>63000000</v>
          </cell>
          <cell r="D341">
            <v>0</v>
          </cell>
        </row>
        <row r="342">
          <cell r="A342" t="str">
            <v>11816560-2</v>
          </cell>
          <cell r="B342">
            <v>1621335359</v>
          </cell>
          <cell r="C342">
            <v>555655036</v>
          </cell>
          <cell r="D342">
            <v>0</v>
          </cell>
        </row>
        <row r="343">
          <cell r="A343" t="str">
            <v>118-2024</v>
          </cell>
          <cell r="B343">
            <v>12258400</v>
          </cell>
          <cell r="C343">
            <v>12258400</v>
          </cell>
          <cell r="D343">
            <v>0</v>
          </cell>
        </row>
        <row r="344">
          <cell r="A344" t="str">
            <v>1182-2024</v>
          </cell>
          <cell r="B344">
            <v>105000000</v>
          </cell>
          <cell r="C344">
            <v>84000000</v>
          </cell>
          <cell r="D344">
            <v>0</v>
          </cell>
        </row>
        <row r="345">
          <cell r="A345" t="str">
            <v>1186-2024</v>
          </cell>
          <cell r="B345">
            <v>24300000</v>
          </cell>
          <cell r="C345">
            <v>24300000</v>
          </cell>
          <cell r="D345">
            <v>24300000</v>
          </cell>
        </row>
        <row r="346">
          <cell r="A346" t="str">
            <v>1187-2024</v>
          </cell>
          <cell r="B346">
            <v>49640000</v>
          </cell>
          <cell r="C346">
            <v>40800000</v>
          </cell>
          <cell r="D346">
            <v>0</v>
          </cell>
        </row>
        <row r="347">
          <cell r="A347" t="str">
            <v>1189-2024</v>
          </cell>
          <cell r="B347">
            <v>56000000</v>
          </cell>
          <cell r="C347">
            <v>50400000</v>
          </cell>
          <cell r="D347">
            <v>0</v>
          </cell>
        </row>
        <row r="348">
          <cell r="A348" t="str">
            <v>1190-2023</v>
          </cell>
          <cell r="B348">
            <v>4612500</v>
          </cell>
          <cell r="C348">
            <v>4612500</v>
          </cell>
          <cell r="D348">
            <v>0</v>
          </cell>
        </row>
        <row r="349">
          <cell r="A349" t="str">
            <v>1190-2024</v>
          </cell>
          <cell r="B349">
            <v>33000000</v>
          </cell>
          <cell r="C349">
            <v>29700000</v>
          </cell>
          <cell r="D349">
            <v>0</v>
          </cell>
        </row>
        <row r="350">
          <cell r="A350" t="str">
            <v>119-2023</v>
          </cell>
          <cell r="B350">
            <v>6886650</v>
          </cell>
          <cell r="C350">
            <v>6886650</v>
          </cell>
          <cell r="D350">
            <v>0</v>
          </cell>
        </row>
        <row r="351">
          <cell r="A351" t="str">
            <v>119-2024</v>
          </cell>
          <cell r="B351">
            <v>25192860</v>
          </cell>
          <cell r="C351">
            <v>25192860</v>
          </cell>
          <cell r="D351">
            <v>0</v>
          </cell>
        </row>
        <row r="352">
          <cell r="A352" t="str">
            <v>1192-2023</v>
          </cell>
          <cell r="B352">
            <v>3450150</v>
          </cell>
          <cell r="C352">
            <v>3450150</v>
          </cell>
          <cell r="D352">
            <v>0</v>
          </cell>
        </row>
        <row r="353">
          <cell r="A353" t="str">
            <v>1192-2024</v>
          </cell>
          <cell r="B353">
            <v>73000000</v>
          </cell>
          <cell r="C353">
            <v>65700000</v>
          </cell>
          <cell r="D353">
            <v>0</v>
          </cell>
        </row>
        <row r="354">
          <cell r="A354" t="str">
            <v>1193-2024</v>
          </cell>
          <cell r="B354">
            <v>25986000</v>
          </cell>
          <cell r="C354">
            <v>25986000</v>
          </cell>
          <cell r="D354">
            <v>72834000</v>
          </cell>
        </row>
        <row r="355">
          <cell r="A355" t="str">
            <v>1194-2024</v>
          </cell>
          <cell r="B355">
            <v>21885400</v>
          </cell>
          <cell r="C355">
            <v>20986000</v>
          </cell>
          <cell r="D355">
            <v>0</v>
          </cell>
        </row>
        <row r="356">
          <cell r="A356" t="str">
            <v>1195-2024</v>
          </cell>
          <cell r="B356">
            <v>21885400</v>
          </cell>
          <cell r="C356">
            <v>21885400</v>
          </cell>
          <cell r="D356">
            <v>0</v>
          </cell>
        </row>
        <row r="357">
          <cell r="A357" t="str">
            <v>1196-2024</v>
          </cell>
          <cell r="B357">
            <v>62282000</v>
          </cell>
          <cell r="C357">
            <v>56012000</v>
          </cell>
          <cell r="D357">
            <v>0</v>
          </cell>
        </row>
        <row r="358">
          <cell r="A358" t="str">
            <v>1197-2024</v>
          </cell>
          <cell r="B358">
            <v>62756666</v>
          </cell>
          <cell r="C358">
            <v>51143333</v>
          </cell>
          <cell r="D358">
            <v>0</v>
          </cell>
        </row>
        <row r="359">
          <cell r="A359" t="str">
            <v>1198-2024</v>
          </cell>
          <cell r="B359">
            <v>67433333</v>
          </cell>
          <cell r="C359">
            <v>55766667</v>
          </cell>
          <cell r="D359">
            <v>0</v>
          </cell>
        </row>
        <row r="360">
          <cell r="A360" t="str">
            <v>1199-2024</v>
          </cell>
          <cell r="B360">
            <v>48333333</v>
          </cell>
          <cell r="C360">
            <v>40000000</v>
          </cell>
          <cell r="D360">
            <v>0</v>
          </cell>
        </row>
        <row r="361">
          <cell r="A361" t="str">
            <v>1200-2024</v>
          </cell>
          <cell r="B361">
            <v>16189200</v>
          </cell>
          <cell r="C361">
            <v>16189200</v>
          </cell>
          <cell r="D361">
            <v>0</v>
          </cell>
        </row>
        <row r="362">
          <cell r="A362" t="str">
            <v>120145</v>
          </cell>
          <cell r="B362">
            <v>8300000</v>
          </cell>
          <cell r="C362">
            <v>1541929</v>
          </cell>
          <cell r="D362">
            <v>0</v>
          </cell>
        </row>
        <row r="363">
          <cell r="A363" t="str">
            <v>120-2024</v>
          </cell>
          <cell r="B363">
            <v>25192860</v>
          </cell>
          <cell r="C363">
            <v>25192860</v>
          </cell>
          <cell r="D363">
            <v>0</v>
          </cell>
        </row>
        <row r="364">
          <cell r="A364" t="str">
            <v>1202-2023</v>
          </cell>
          <cell r="B364">
            <v>19488630</v>
          </cell>
          <cell r="C364">
            <v>19488630</v>
          </cell>
          <cell r="D364">
            <v>0</v>
          </cell>
        </row>
        <row r="365">
          <cell r="A365" t="str">
            <v>1203-2024</v>
          </cell>
          <cell r="B365">
            <v>24000000</v>
          </cell>
          <cell r="C365">
            <v>24000000</v>
          </cell>
          <cell r="D365">
            <v>0</v>
          </cell>
        </row>
        <row r="366">
          <cell r="A366" t="str">
            <v>1204-2024</v>
          </cell>
          <cell r="B366">
            <v>40371200</v>
          </cell>
          <cell r="C366">
            <v>37184000</v>
          </cell>
          <cell r="D366">
            <v>0</v>
          </cell>
        </row>
        <row r="367">
          <cell r="A367" t="str">
            <v>1205-2024</v>
          </cell>
          <cell r="B367">
            <v>48847867</v>
          </cell>
          <cell r="C367">
            <v>48847867</v>
          </cell>
          <cell r="D367">
            <v>0</v>
          </cell>
        </row>
        <row r="368">
          <cell r="A368" t="str">
            <v>1206-2024</v>
          </cell>
          <cell r="B368">
            <v>8997450</v>
          </cell>
          <cell r="C368">
            <v>8997450</v>
          </cell>
          <cell r="D368">
            <v>0</v>
          </cell>
        </row>
        <row r="369">
          <cell r="A369" t="str">
            <v>1207-2024</v>
          </cell>
          <cell r="B369">
            <v>27228000</v>
          </cell>
          <cell r="C369">
            <v>27228000</v>
          </cell>
          <cell r="D369">
            <v>0</v>
          </cell>
        </row>
        <row r="370">
          <cell r="A370" t="str">
            <v>1208-2023</v>
          </cell>
          <cell r="B370">
            <v>8021233</v>
          </cell>
          <cell r="C370">
            <v>8021233</v>
          </cell>
          <cell r="D370">
            <v>8021233</v>
          </cell>
        </row>
        <row r="371">
          <cell r="A371" t="str">
            <v>1208-2024</v>
          </cell>
          <cell r="B371">
            <v>68700000</v>
          </cell>
          <cell r="C371">
            <v>54960000</v>
          </cell>
          <cell r="D371">
            <v>0</v>
          </cell>
        </row>
        <row r="372">
          <cell r="A372" t="str">
            <v>1209-2023</v>
          </cell>
          <cell r="B372">
            <v>9240000</v>
          </cell>
          <cell r="C372">
            <v>9240000</v>
          </cell>
          <cell r="D372">
            <v>0</v>
          </cell>
        </row>
        <row r="373">
          <cell r="A373" t="str">
            <v>1209-2024</v>
          </cell>
          <cell r="B373">
            <v>32454000</v>
          </cell>
          <cell r="C373">
            <v>25242000</v>
          </cell>
          <cell r="D373">
            <v>0</v>
          </cell>
        </row>
        <row r="374">
          <cell r="A374" t="str">
            <v>1210-2024</v>
          </cell>
          <cell r="B374">
            <v>20650000</v>
          </cell>
          <cell r="C374">
            <v>18900000</v>
          </cell>
          <cell r="D374">
            <v>0</v>
          </cell>
        </row>
        <row r="375">
          <cell r="A375" t="str">
            <v>1211-2024</v>
          </cell>
          <cell r="B375">
            <v>48345229</v>
          </cell>
          <cell r="C375">
            <v>41789936</v>
          </cell>
          <cell r="D375">
            <v>0</v>
          </cell>
        </row>
        <row r="376">
          <cell r="A376" t="str">
            <v>121-2023</v>
          </cell>
          <cell r="B376">
            <v>6450000</v>
          </cell>
          <cell r="C376">
            <v>6450000</v>
          </cell>
          <cell r="D376">
            <v>0</v>
          </cell>
        </row>
        <row r="377">
          <cell r="A377" t="str">
            <v>121-2024</v>
          </cell>
          <cell r="B377">
            <v>16606667</v>
          </cell>
          <cell r="C377">
            <v>16606667</v>
          </cell>
          <cell r="D377">
            <v>0</v>
          </cell>
        </row>
        <row r="378">
          <cell r="A378" t="str">
            <v>1212-2024</v>
          </cell>
          <cell r="B378">
            <v>56430000</v>
          </cell>
          <cell r="C378">
            <v>50160000</v>
          </cell>
          <cell r="D378">
            <v>0</v>
          </cell>
        </row>
        <row r="379">
          <cell r="A379" t="str">
            <v>1213-2024</v>
          </cell>
          <cell r="B379">
            <v>35459000</v>
          </cell>
          <cell r="C379">
            <v>28848000</v>
          </cell>
          <cell r="D379">
            <v>0</v>
          </cell>
        </row>
        <row r="380">
          <cell r="A380" t="str">
            <v>1214-2024</v>
          </cell>
          <cell r="B380">
            <v>39333333</v>
          </cell>
          <cell r="C380">
            <v>34000000</v>
          </cell>
          <cell r="D380">
            <v>0</v>
          </cell>
        </row>
        <row r="381">
          <cell r="A381" t="str">
            <v>1215-2024</v>
          </cell>
          <cell r="B381">
            <v>90000000</v>
          </cell>
          <cell r="C381">
            <v>72000000</v>
          </cell>
          <cell r="D381">
            <v>0</v>
          </cell>
        </row>
        <row r="382">
          <cell r="A382" t="str">
            <v>1216-2024</v>
          </cell>
          <cell r="B382">
            <v>30409500</v>
          </cell>
          <cell r="C382">
            <v>27274500</v>
          </cell>
          <cell r="D382">
            <v>0</v>
          </cell>
        </row>
        <row r="383">
          <cell r="A383" t="str">
            <v>1217-2023</v>
          </cell>
          <cell r="B383">
            <v>13218333</v>
          </cell>
          <cell r="C383">
            <v>13218333</v>
          </cell>
          <cell r="D383">
            <v>0</v>
          </cell>
        </row>
        <row r="384">
          <cell r="A384" t="str">
            <v>1217-2024</v>
          </cell>
          <cell r="B384">
            <v>34972448</v>
          </cell>
          <cell r="C384">
            <v>31367041</v>
          </cell>
          <cell r="D384">
            <v>0</v>
          </cell>
        </row>
        <row r="385">
          <cell r="A385" t="str">
            <v>1218-2024</v>
          </cell>
          <cell r="B385">
            <v>71492250</v>
          </cell>
          <cell r="C385">
            <v>64096500</v>
          </cell>
          <cell r="D385">
            <v>0</v>
          </cell>
        </row>
        <row r="386">
          <cell r="A386" t="str">
            <v>1219-2024</v>
          </cell>
          <cell r="B386">
            <v>40371200</v>
          </cell>
          <cell r="C386">
            <v>37184000</v>
          </cell>
          <cell r="D386">
            <v>0</v>
          </cell>
        </row>
        <row r="387">
          <cell r="A387" t="str">
            <v>1220-2024</v>
          </cell>
          <cell r="B387">
            <v>74733333</v>
          </cell>
          <cell r="C387">
            <v>60800000</v>
          </cell>
          <cell r="D387">
            <v>0</v>
          </cell>
        </row>
        <row r="388">
          <cell r="A388" t="str">
            <v>1221-2024</v>
          </cell>
          <cell r="B388">
            <v>70905600</v>
          </cell>
          <cell r="C388">
            <v>59088000</v>
          </cell>
          <cell r="D388">
            <v>8124000</v>
          </cell>
        </row>
        <row r="389">
          <cell r="A389" t="str">
            <v>122-2024</v>
          </cell>
          <cell r="B389">
            <v>12258400</v>
          </cell>
          <cell r="C389">
            <v>12258400</v>
          </cell>
          <cell r="D389">
            <v>0</v>
          </cell>
        </row>
        <row r="390">
          <cell r="A390" t="str">
            <v>1222-2024</v>
          </cell>
          <cell r="B390">
            <v>73150000</v>
          </cell>
          <cell r="C390">
            <v>69300000</v>
          </cell>
          <cell r="D390">
            <v>0</v>
          </cell>
        </row>
        <row r="391">
          <cell r="A391" t="str">
            <v>1223-2024</v>
          </cell>
          <cell r="B391">
            <v>40267333</v>
          </cell>
          <cell r="C391">
            <v>33440000</v>
          </cell>
          <cell r="D391">
            <v>0</v>
          </cell>
        </row>
        <row r="392">
          <cell r="A392" t="str">
            <v>1224-2024</v>
          </cell>
          <cell r="B392">
            <v>77429275</v>
          </cell>
          <cell r="C392">
            <v>72089325</v>
          </cell>
          <cell r="D392">
            <v>0</v>
          </cell>
        </row>
        <row r="393">
          <cell r="A393" t="str">
            <v>1225-2024</v>
          </cell>
          <cell r="B393">
            <v>62866666</v>
          </cell>
          <cell r="C393">
            <v>62866666</v>
          </cell>
          <cell r="D393">
            <v>40633334</v>
          </cell>
        </row>
        <row r="394">
          <cell r="A394" t="str">
            <v>1226-2024</v>
          </cell>
          <cell r="B394">
            <v>33450450</v>
          </cell>
          <cell r="C394">
            <v>27588000</v>
          </cell>
          <cell r="D394">
            <v>0</v>
          </cell>
        </row>
        <row r="395">
          <cell r="A395" t="str">
            <v>1227-2024</v>
          </cell>
          <cell r="B395">
            <v>55750750</v>
          </cell>
          <cell r="C395">
            <v>48853750</v>
          </cell>
          <cell r="D395">
            <v>0</v>
          </cell>
        </row>
        <row r="396">
          <cell r="A396" t="str">
            <v>1228-2024</v>
          </cell>
          <cell r="B396">
            <v>30409500</v>
          </cell>
          <cell r="C396">
            <v>28215000</v>
          </cell>
          <cell r="D396">
            <v>0</v>
          </cell>
        </row>
        <row r="397">
          <cell r="A397" t="str">
            <v>1229-2024</v>
          </cell>
          <cell r="B397">
            <v>81370667</v>
          </cell>
          <cell r="C397">
            <v>73289333</v>
          </cell>
          <cell r="D397">
            <v>0</v>
          </cell>
        </row>
        <row r="398">
          <cell r="A398" t="str">
            <v>1230-2023</v>
          </cell>
          <cell r="B398">
            <v>10000000</v>
          </cell>
          <cell r="C398">
            <v>10000000</v>
          </cell>
          <cell r="D398">
            <v>0</v>
          </cell>
        </row>
        <row r="399">
          <cell r="A399" t="str">
            <v>1230-2024</v>
          </cell>
          <cell r="B399">
            <v>71890400</v>
          </cell>
          <cell r="C399">
            <v>59088000</v>
          </cell>
          <cell r="D399">
            <v>0</v>
          </cell>
        </row>
        <row r="400">
          <cell r="A400" t="str">
            <v>1231-2024</v>
          </cell>
          <cell r="B400">
            <v>29782500</v>
          </cell>
          <cell r="C400">
            <v>26647500</v>
          </cell>
          <cell r="D400">
            <v>0</v>
          </cell>
        </row>
        <row r="401">
          <cell r="A401" t="str">
            <v>123-2024</v>
          </cell>
          <cell r="B401">
            <v>20986000</v>
          </cell>
          <cell r="C401">
            <v>20986000</v>
          </cell>
          <cell r="D401">
            <v>0</v>
          </cell>
        </row>
        <row r="402">
          <cell r="A402" t="str">
            <v>1232-2024</v>
          </cell>
          <cell r="B402">
            <v>36603138</v>
          </cell>
          <cell r="C402">
            <v>31639987</v>
          </cell>
          <cell r="D402">
            <v>0</v>
          </cell>
        </row>
        <row r="403">
          <cell r="A403" t="str">
            <v>1233-2024</v>
          </cell>
          <cell r="B403">
            <v>22500000</v>
          </cell>
          <cell r="C403">
            <v>22500000</v>
          </cell>
          <cell r="D403">
            <v>0</v>
          </cell>
        </row>
        <row r="404">
          <cell r="A404" t="str">
            <v>1234-2024</v>
          </cell>
          <cell r="B404">
            <v>10411764</v>
          </cell>
          <cell r="C404">
            <v>10411764</v>
          </cell>
          <cell r="D404">
            <v>1588236</v>
          </cell>
        </row>
        <row r="405">
          <cell r="A405" t="str">
            <v>1235-2024</v>
          </cell>
          <cell r="B405">
            <v>104040000</v>
          </cell>
          <cell r="C405">
            <v>97200000</v>
          </cell>
          <cell r="D405">
            <v>0</v>
          </cell>
        </row>
        <row r="406">
          <cell r="A406" t="str">
            <v>1236-2024</v>
          </cell>
          <cell r="B406">
            <v>71644200</v>
          </cell>
          <cell r="C406">
            <v>62781000</v>
          </cell>
          <cell r="D406">
            <v>0</v>
          </cell>
        </row>
        <row r="407">
          <cell r="A407" t="str">
            <v>1237-2024</v>
          </cell>
          <cell r="B407">
            <v>43200000</v>
          </cell>
          <cell r="C407">
            <v>36000000</v>
          </cell>
          <cell r="D407">
            <v>0</v>
          </cell>
        </row>
        <row r="408">
          <cell r="A408" t="str">
            <v>1238-2024</v>
          </cell>
          <cell r="B408">
            <v>0</v>
          </cell>
          <cell r="C408">
            <v>0</v>
          </cell>
          <cell r="D408">
            <v>41650000</v>
          </cell>
        </row>
        <row r="409">
          <cell r="A409" t="str">
            <v>1239-2024</v>
          </cell>
          <cell r="B409">
            <v>38386333</v>
          </cell>
          <cell r="C409">
            <v>35739000</v>
          </cell>
          <cell r="D409">
            <v>0</v>
          </cell>
        </row>
        <row r="410">
          <cell r="A410" t="str">
            <v>1240-2024</v>
          </cell>
          <cell r="B410">
            <v>18800000</v>
          </cell>
          <cell r="C410">
            <v>18800000</v>
          </cell>
          <cell r="D410">
            <v>0</v>
          </cell>
        </row>
        <row r="411">
          <cell r="A411" t="str">
            <v>1241-2024</v>
          </cell>
          <cell r="B411">
            <v>67897286</v>
          </cell>
          <cell r="C411">
            <v>60849125</v>
          </cell>
          <cell r="D411">
            <v>0</v>
          </cell>
        </row>
        <row r="412">
          <cell r="A412" t="str">
            <v>124-2024</v>
          </cell>
          <cell r="B412">
            <v>12260600</v>
          </cell>
          <cell r="C412">
            <v>12260600</v>
          </cell>
          <cell r="D412">
            <v>0</v>
          </cell>
        </row>
        <row r="413">
          <cell r="A413" t="str">
            <v>1242-2024</v>
          </cell>
          <cell r="B413">
            <v>53608500</v>
          </cell>
          <cell r="C413">
            <v>47965500</v>
          </cell>
          <cell r="D413">
            <v>0</v>
          </cell>
        </row>
        <row r="414">
          <cell r="A414" t="str">
            <v>1243-2024</v>
          </cell>
          <cell r="B414">
            <v>52166400</v>
          </cell>
          <cell r="C414">
            <v>46732400</v>
          </cell>
          <cell r="D414">
            <v>0</v>
          </cell>
        </row>
        <row r="415">
          <cell r="A415" t="str">
            <v>1244-2024</v>
          </cell>
          <cell r="B415">
            <v>45468000</v>
          </cell>
          <cell r="C415">
            <v>40416000</v>
          </cell>
          <cell r="D415">
            <v>0</v>
          </cell>
        </row>
        <row r="416">
          <cell r="A416" t="str">
            <v>1245-2024</v>
          </cell>
          <cell r="B416">
            <v>60819000</v>
          </cell>
          <cell r="C416">
            <v>54549000</v>
          </cell>
          <cell r="D416">
            <v>0</v>
          </cell>
        </row>
        <row r="417">
          <cell r="A417" t="str">
            <v>1246-2024</v>
          </cell>
          <cell r="B417">
            <v>48000000</v>
          </cell>
          <cell r="C417">
            <v>38400000</v>
          </cell>
          <cell r="D417">
            <v>0</v>
          </cell>
        </row>
        <row r="418">
          <cell r="A418" t="str">
            <v>1247-2024</v>
          </cell>
          <cell r="B418">
            <v>469857025</v>
          </cell>
          <cell r="C418">
            <v>469857025</v>
          </cell>
          <cell r="D418">
            <v>0</v>
          </cell>
        </row>
        <row r="419">
          <cell r="A419" t="str">
            <v>1249-2023</v>
          </cell>
          <cell r="B419">
            <v>11385600</v>
          </cell>
          <cell r="C419">
            <v>11385600</v>
          </cell>
          <cell r="D419">
            <v>0</v>
          </cell>
        </row>
        <row r="420">
          <cell r="A420" t="str">
            <v>1249-2024</v>
          </cell>
          <cell r="B420">
            <v>22312000</v>
          </cell>
          <cell r="C420">
            <v>22312000</v>
          </cell>
          <cell r="D420">
            <v>0</v>
          </cell>
        </row>
        <row r="421">
          <cell r="A421" t="str">
            <v>1250-2024</v>
          </cell>
          <cell r="B421">
            <v>20900000</v>
          </cell>
          <cell r="C421">
            <v>20900000</v>
          </cell>
          <cell r="D421">
            <v>0</v>
          </cell>
        </row>
        <row r="422">
          <cell r="A422" t="str">
            <v>1251-2024</v>
          </cell>
          <cell r="B422">
            <v>34000000</v>
          </cell>
          <cell r="C422">
            <v>34000000</v>
          </cell>
          <cell r="D422">
            <v>0</v>
          </cell>
        </row>
        <row r="423">
          <cell r="A423" t="str">
            <v>125-2024</v>
          </cell>
          <cell r="B423">
            <v>23800000</v>
          </cell>
          <cell r="C423">
            <v>23800000</v>
          </cell>
          <cell r="D423">
            <v>0</v>
          </cell>
        </row>
        <row r="424">
          <cell r="A424" t="str">
            <v>1252-2024</v>
          </cell>
          <cell r="B424">
            <v>76500000</v>
          </cell>
          <cell r="C424">
            <v>68000000</v>
          </cell>
          <cell r="D424">
            <v>0</v>
          </cell>
        </row>
        <row r="425">
          <cell r="A425" t="str">
            <v>1253-2024</v>
          </cell>
          <cell r="B425">
            <v>48847867</v>
          </cell>
          <cell r="C425">
            <v>48847867</v>
          </cell>
          <cell r="D425">
            <v>0</v>
          </cell>
        </row>
        <row r="426">
          <cell r="A426" t="str">
            <v>1254-2024</v>
          </cell>
          <cell r="B426">
            <v>27228000</v>
          </cell>
          <cell r="C426">
            <v>27228000</v>
          </cell>
          <cell r="D426">
            <v>0</v>
          </cell>
        </row>
        <row r="427">
          <cell r="A427" t="str">
            <v>1255-2024</v>
          </cell>
          <cell r="B427">
            <v>31169738</v>
          </cell>
          <cell r="C427">
            <v>27956363</v>
          </cell>
          <cell r="D427">
            <v>0</v>
          </cell>
        </row>
        <row r="428">
          <cell r="A428" t="str">
            <v>1256-2024</v>
          </cell>
          <cell r="B428">
            <v>55800000</v>
          </cell>
          <cell r="C428">
            <v>49600000</v>
          </cell>
          <cell r="D428">
            <v>0</v>
          </cell>
        </row>
        <row r="429">
          <cell r="A429" t="str">
            <v>1257-2024</v>
          </cell>
          <cell r="B429">
            <v>77866662</v>
          </cell>
          <cell r="C429">
            <v>64000000</v>
          </cell>
          <cell r="D429">
            <v>0</v>
          </cell>
        </row>
        <row r="430">
          <cell r="A430" t="str">
            <v>1258-2024</v>
          </cell>
          <cell r="B430">
            <v>69333333</v>
          </cell>
          <cell r="C430">
            <v>64000000</v>
          </cell>
          <cell r="D430">
            <v>2666667</v>
          </cell>
        </row>
        <row r="431">
          <cell r="A431" t="str">
            <v>1259-2024</v>
          </cell>
          <cell r="B431">
            <v>24640000</v>
          </cell>
          <cell r="C431">
            <v>18480000</v>
          </cell>
          <cell r="D431">
            <v>0</v>
          </cell>
        </row>
        <row r="432">
          <cell r="A432" t="str">
            <v>1260-2024</v>
          </cell>
          <cell r="B432">
            <v>21855300</v>
          </cell>
          <cell r="C432">
            <v>21855300</v>
          </cell>
          <cell r="D432">
            <v>0</v>
          </cell>
        </row>
        <row r="433">
          <cell r="A433" t="str">
            <v>126054</v>
          </cell>
          <cell r="B433">
            <v>75586527</v>
          </cell>
          <cell r="C433">
            <v>75586527</v>
          </cell>
          <cell r="D433">
            <v>0</v>
          </cell>
        </row>
        <row r="434">
          <cell r="A434" t="str">
            <v>1261-2024</v>
          </cell>
          <cell r="B434">
            <v>21855300</v>
          </cell>
          <cell r="C434">
            <v>21855300</v>
          </cell>
          <cell r="D434">
            <v>0</v>
          </cell>
        </row>
        <row r="435">
          <cell r="A435" t="str">
            <v>126-2023</v>
          </cell>
          <cell r="B435">
            <v>6650000</v>
          </cell>
          <cell r="C435">
            <v>6650000</v>
          </cell>
          <cell r="D435">
            <v>0</v>
          </cell>
        </row>
        <row r="436">
          <cell r="A436" t="str">
            <v>126-2024</v>
          </cell>
          <cell r="B436">
            <v>23800000</v>
          </cell>
          <cell r="C436">
            <v>23800000</v>
          </cell>
          <cell r="D436">
            <v>0</v>
          </cell>
        </row>
        <row r="437">
          <cell r="A437" t="str">
            <v>1262-2024</v>
          </cell>
          <cell r="B437">
            <v>21855300</v>
          </cell>
          <cell r="C437">
            <v>21855300</v>
          </cell>
          <cell r="D437">
            <v>0</v>
          </cell>
        </row>
        <row r="438">
          <cell r="A438" t="str">
            <v>1263-2024</v>
          </cell>
          <cell r="B438">
            <v>21855300</v>
          </cell>
          <cell r="C438">
            <v>21855300</v>
          </cell>
          <cell r="D438">
            <v>0</v>
          </cell>
        </row>
        <row r="439">
          <cell r="A439" t="str">
            <v>126369</v>
          </cell>
          <cell r="B439">
            <v>469201599</v>
          </cell>
          <cell r="C439">
            <v>469201599</v>
          </cell>
          <cell r="D439">
            <v>0</v>
          </cell>
        </row>
        <row r="440">
          <cell r="A440" t="str">
            <v>1264-2024</v>
          </cell>
          <cell r="B440">
            <v>33709455</v>
          </cell>
          <cell r="C440">
            <v>33709455</v>
          </cell>
          <cell r="D440">
            <v>0</v>
          </cell>
        </row>
        <row r="441">
          <cell r="A441" t="str">
            <v>1265-2024</v>
          </cell>
          <cell r="B441">
            <v>27228000</v>
          </cell>
          <cell r="C441">
            <v>27228000</v>
          </cell>
          <cell r="D441">
            <v>0</v>
          </cell>
        </row>
        <row r="442">
          <cell r="A442" t="str">
            <v>1266-2023</v>
          </cell>
          <cell r="B442">
            <v>8533114</v>
          </cell>
          <cell r="C442">
            <v>8533114</v>
          </cell>
          <cell r="D442">
            <v>8533114</v>
          </cell>
        </row>
        <row r="443">
          <cell r="A443" t="str">
            <v>1266-2024</v>
          </cell>
          <cell r="B443">
            <v>33709455</v>
          </cell>
          <cell r="C443">
            <v>33709455</v>
          </cell>
          <cell r="D443">
            <v>0</v>
          </cell>
        </row>
        <row r="444">
          <cell r="A444" t="str">
            <v>1267-2023</v>
          </cell>
          <cell r="B444">
            <v>11385600</v>
          </cell>
          <cell r="C444">
            <v>11385600</v>
          </cell>
          <cell r="D444">
            <v>0</v>
          </cell>
        </row>
        <row r="445">
          <cell r="A445" t="str">
            <v>1267-2024</v>
          </cell>
          <cell r="B445">
            <v>21855300</v>
          </cell>
          <cell r="C445">
            <v>21855300</v>
          </cell>
          <cell r="D445">
            <v>0</v>
          </cell>
        </row>
        <row r="446">
          <cell r="A446" t="str">
            <v>1268-2024</v>
          </cell>
          <cell r="B446">
            <v>14351333</v>
          </cell>
          <cell r="C446">
            <v>14351333</v>
          </cell>
          <cell r="D446">
            <v>16998667</v>
          </cell>
        </row>
        <row r="447">
          <cell r="A447" t="str">
            <v>1269-2024</v>
          </cell>
          <cell r="B447">
            <v>8412615</v>
          </cell>
          <cell r="C447">
            <v>8412615</v>
          </cell>
          <cell r="D447">
            <v>12018023</v>
          </cell>
        </row>
        <row r="448">
          <cell r="A448" t="str">
            <v>1270-2024</v>
          </cell>
          <cell r="B448">
            <v>37332000</v>
          </cell>
          <cell r="C448">
            <v>37332000</v>
          </cell>
          <cell r="D448">
            <v>61488000</v>
          </cell>
        </row>
        <row r="449">
          <cell r="A449" t="str">
            <v>127-2024</v>
          </cell>
          <cell r="B449">
            <v>12629866</v>
          </cell>
          <cell r="C449">
            <v>12629866</v>
          </cell>
          <cell r="D449">
            <v>0</v>
          </cell>
        </row>
        <row r="450">
          <cell r="A450" t="str">
            <v>1272-2024</v>
          </cell>
          <cell r="B450">
            <v>60350000</v>
          </cell>
          <cell r="C450">
            <v>53250000</v>
          </cell>
          <cell r="D450">
            <v>0</v>
          </cell>
        </row>
        <row r="451">
          <cell r="A451" t="str">
            <v>1273-2024</v>
          </cell>
          <cell r="B451">
            <v>55250000</v>
          </cell>
          <cell r="C451">
            <v>48750000</v>
          </cell>
          <cell r="D451">
            <v>0</v>
          </cell>
        </row>
        <row r="452">
          <cell r="A452" t="str">
            <v>1274-2024</v>
          </cell>
          <cell r="B452">
            <v>70083342</v>
          </cell>
          <cell r="C452">
            <v>62296304</v>
          </cell>
          <cell r="D452">
            <v>0</v>
          </cell>
        </row>
        <row r="453">
          <cell r="A453" t="str">
            <v>1275-2024</v>
          </cell>
          <cell r="B453">
            <v>21885400</v>
          </cell>
          <cell r="C453">
            <v>21885400</v>
          </cell>
          <cell r="D453">
            <v>0</v>
          </cell>
        </row>
        <row r="454">
          <cell r="A454" t="str">
            <v>1276-2024</v>
          </cell>
          <cell r="B454">
            <v>21885400</v>
          </cell>
          <cell r="C454">
            <v>20986000</v>
          </cell>
          <cell r="D454">
            <v>0</v>
          </cell>
        </row>
        <row r="455">
          <cell r="A455" t="str">
            <v>1277-2024</v>
          </cell>
          <cell r="B455">
            <v>60000000</v>
          </cell>
          <cell r="C455">
            <v>48000000</v>
          </cell>
          <cell r="D455">
            <v>0</v>
          </cell>
        </row>
        <row r="456">
          <cell r="A456" t="str">
            <v>1278-2024</v>
          </cell>
          <cell r="B456">
            <v>18592000</v>
          </cell>
          <cell r="C456">
            <v>18592000</v>
          </cell>
          <cell r="D456">
            <v>0</v>
          </cell>
        </row>
        <row r="457">
          <cell r="A457" t="str">
            <v>1279-2024</v>
          </cell>
          <cell r="B457">
            <v>37184000</v>
          </cell>
          <cell r="C457">
            <v>37184000</v>
          </cell>
          <cell r="D457">
            <v>0</v>
          </cell>
        </row>
        <row r="458">
          <cell r="A458" t="str">
            <v>1280-2024</v>
          </cell>
          <cell r="B458">
            <v>21885400</v>
          </cell>
          <cell r="C458">
            <v>21885400</v>
          </cell>
          <cell r="D458">
            <v>0</v>
          </cell>
        </row>
        <row r="459">
          <cell r="A459" t="str">
            <v>1281-2024</v>
          </cell>
          <cell r="B459">
            <v>37184000</v>
          </cell>
          <cell r="C459">
            <v>37184000</v>
          </cell>
          <cell r="D459">
            <v>0</v>
          </cell>
        </row>
        <row r="460">
          <cell r="A460" t="str">
            <v>128-2024</v>
          </cell>
          <cell r="B460">
            <v>19286500</v>
          </cell>
          <cell r="C460">
            <v>19286500</v>
          </cell>
          <cell r="D460">
            <v>0</v>
          </cell>
        </row>
        <row r="461">
          <cell r="A461" t="str">
            <v>1282-2024</v>
          </cell>
          <cell r="B461">
            <v>37184000</v>
          </cell>
          <cell r="C461">
            <v>37184000</v>
          </cell>
          <cell r="D461">
            <v>0</v>
          </cell>
        </row>
        <row r="462">
          <cell r="A462" t="str">
            <v>1283-2024</v>
          </cell>
          <cell r="B462">
            <v>37184000</v>
          </cell>
          <cell r="C462">
            <v>37184000</v>
          </cell>
          <cell r="D462">
            <v>0</v>
          </cell>
        </row>
        <row r="463">
          <cell r="A463" t="str">
            <v>1284-2024</v>
          </cell>
          <cell r="B463">
            <v>6011363</v>
          </cell>
          <cell r="C463">
            <v>6011363</v>
          </cell>
          <cell r="D463">
            <v>0</v>
          </cell>
        </row>
        <row r="464">
          <cell r="A464" t="str">
            <v>1285-2024</v>
          </cell>
          <cell r="B464">
            <v>16140000</v>
          </cell>
          <cell r="C464">
            <v>16140000</v>
          </cell>
          <cell r="D464">
            <v>0</v>
          </cell>
        </row>
        <row r="465">
          <cell r="A465" t="str">
            <v>1286-2024</v>
          </cell>
          <cell r="B465">
            <v>29700000</v>
          </cell>
          <cell r="C465">
            <v>26400000</v>
          </cell>
          <cell r="D465">
            <v>0</v>
          </cell>
        </row>
        <row r="466">
          <cell r="A466" t="str">
            <v>1287-2024</v>
          </cell>
          <cell r="B466">
            <v>36100000</v>
          </cell>
          <cell r="C466">
            <v>30400000</v>
          </cell>
          <cell r="D466">
            <v>0</v>
          </cell>
        </row>
        <row r="467">
          <cell r="A467" t="str">
            <v>1288-2024</v>
          </cell>
          <cell r="B467">
            <v>51532000</v>
          </cell>
          <cell r="C467">
            <v>47568000</v>
          </cell>
          <cell r="D467">
            <v>0</v>
          </cell>
        </row>
        <row r="468">
          <cell r="A468" t="str">
            <v>128913</v>
          </cell>
          <cell r="B468">
            <v>16906806</v>
          </cell>
          <cell r="C468">
            <v>16906806</v>
          </cell>
          <cell r="D468">
            <v>0</v>
          </cell>
        </row>
        <row r="469">
          <cell r="A469" t="str">
            <v>1289-2024</v>
          </cell>
          <cell r="B469">
            <v>21855300</v>
          </cell>
          <cell r="C469">
            <v>21855300</v>
          </cell>
          <cell r="D469">
            <v>0</v>
          </cell>
        </row>
        <row r="470">
          <cell r="A470" t="str">
            <v>1290-2024</v>
          </cell>
          <cell r="B470">
            <v>22312000</v>
          </cell>
          <cell r="C470">
            <v>22312000</v>
          </cell>
          <cell r="D470">
            <v>0</v>
          </cell>
        </row>
        <row r="471">
          <cell r="A471" t="str">
            <v>1291-2024</v>
          </cell>
          <cell r="B471">
            <v>46214400</v>
          </cell>
          <cell r="C471">
            <v>37184000</v>
          </cell>
          <cell r="D471">
            <v>0</v>
          </cell>
        </row>
        <row r="472">
          <cell r="A472" t="str">
            <v>129-2023</v>
          </cell>
          <cell r="B472">
            <v>15665000</v>
          </cell>
          <cell r="C472">
            <v>15665000</v>
          </cell>
          <cell r="D472">
            <v>0</v>
          </cell>
        </row>
        <row r="473">
          <cell r="A473" t="str">
            <v>129-2024</v>
          </cell>
          <cell r="B473">
            <v>17833600</v>
          </cell>
          <cell r="C473">
            <v>17833600</v>
          </cell>
          <cell r="D473">
            <v>0</v>
          </cell>
        </row>
        <row r="474">
          <cell r="A474" t="str">
            <v>1292-2024</v>
          </cell>
          <cell r="B474">
            <v>21855300</v>
          </cell>
          <cell r="C474">
            <v>21855300</v>
          </cell>
          <cell r="D474">
            <v>0</v>
          </cell>
        </row>
        <row r="475">
          <cell r="A475" t="str">
            <v>1293-2024</v>
          </cell>
          <cell r="B475">
            <v>21855300</v>
          </cell>
          <cell r="C475">
            <v>21855300</v>
          </cell>
          <cell r="D475">
            <v>0</v>
          </cell>
        </row>
        <row r="476">
          <cell r="A476" t="str">
            <v>1294-2024</v>
          </cell>
          <cell r="B476">
            <v>21855300</v>
          </cell>
          <cell r="C476">
            <v>21855300</v>
          </cell>
          <cell r="D476">
            <v>0</v>
          </cell>
        </row>
        <row r="477">
          <cell r="A477" t="str">
            <v>1295-2024</v>
          </cell>
          <cell r="B477">
            <v>20000000</v>
          </cell>
          <cell r="C477">
            <v>20000000</v>
          </cell>
          <cell r="D477">
            <v>0</v>
          </cell>
        </row>
        <row r="478">
          <cell r="A478" t="str">
            <v>1296-2024</v>
          </cell>
          <cell r="B478">
            <v>21855300</v>
          </cell>
          <cell r="C478">
            <v>21855300</v>
          </cell>
          <cell r="D478">
            <v>0</v>
          </cell>
        </row>
        <row r="479">
          <cell r="A479" t="str">
            <v>1297-2024</v>
          </cell>
          <cell r="B479">
            <v>115000000</v>
          </cell>
          <cell r="C479">
            <v>92000000</v>
          </cell>
          <cell r="D479">
            <v>0</v>
          </cell>
        </row>
        <row r="480">
          <cell r="A480" t="str">
            <v>1299-2023</v>
          </cell>
          <cell r="B480">
            <v>12000000</v>
          </cell>
          <cell r="C480">
            <v>12000000</v>
          </cell>
          <cell r="D480">
            <v>0</v>
          </cell>
        </row>
        <row r="481">
          <cell r="A481" t="str">
            <v>1299-2024</v>
          </cell>
          <cell r="B481">
            <v>49050000</v>
          </cell>
          <cell r="C481">
            <v>43600000</v>
          </cell>
          <cell r="D481">
            <v>0</v>
          </cell>
        </row>
        <row r="482">
          <cell r="A482" t="str">
            <v>1300-2024</v>
          </cell>
          <cell r="B482">
            <v>38500000</v>
          </cell>
          <cell r="C482">
            <v>38500000</v>
          </cell>
          <cell r="D482">
            <v>21000000</v>
          </cell>
        </row>
        <row r="483">
          <cell r="A483" t="str">
            <v>1301-2024</v>
          </cell>
          <cell r="B483">
            <v>57478000</v>
          </cell>
          <cell r="C483">
            <v>47568000</v>
          </cell>
          <cell r="D483">
            <v>0</v>
          </cell>
        </row>
        <row r="484">
          <cell r="A484" t="str">
            <v>130-2024</v>
          </cell>
          <cell r="B484">
            <v>17833600</v>
          </cell>
          <cell r="C484">
            <v>17833600</v>
          </cell>
          <cell r="D484">
            <v>0</v>
          </cell>
        </row>
        <row r="485">
          <cell r="A485" t="str">
            <v>1302-2024</v>
          </cell>
          <cell r="B485">
            <v>9000000</v>
          </cell>
          <cell r="C485">
            <v>9000000</v>
          </cell>
          <cell r="D485">
            <v>0</v>
          </cell>
        </row>
        <row r="486">
          <cell r="A486" t="str">
            <v>1303-2024</v>
          </cell>
          <cell r="B486">
            <v>21855300</v>
          </cell>
          <cell r="C486">
            <v>21855300</v>
          </cell>
          <cell r="D486">
            <v>0</v>
          </cell>
        </row>
        <row r="487">
          <cell r="A487" t="str">
            <v>1304-2024</v>
          </cell>
          <cell r="B487">
            <v>68700000</v>
          </cell>
          <cell r="C487">
            <v>54960000</v>
          </cell>
          <cell r="D487">
            <v>0</v>
          </cell>
        </row>
        <row r="488">
          <cell r="A488" t="str">
            <v>1305-2024</v>
          </cell>
          <cell r="B488">
            <v>21855300</v>
          </cell>
          <cell r="C488">
            <v>21855300</v>
          </cell>
          <cell r="D488">
            <v>0</v>
          </cell>
        </row>
        <row r="489">
          <cell r="A489" t="str">
            <v>1306-2024</v>
          </cell>
          <cell r="B489">
            <v>21855300</v>
          </cell>
          <cell r="C489">
            <v>21855300</v>
          </cell>
          <cell r="D489">
            <v>0</v>
          </cell>
        </row>
        <row r="490">
          <cell r="A490" t="str">
            <v>1307-2024</v>
          </cell>
          <cell r="B490">
            <v>35840000</v>
          </cell>
          <cell r="C490">
            <v>35840000</v>
          </cell>
          <cell r="D490">
            <v>2240000</v>
          </cell>
        </row>
        <row r="491">
          <cell r="A491" t="str">
            <v>1308-2024</v>
          </cell>
          <cell r="B491">
            <v>29700000</v>
          </cell>
          <cell r="C491">
            <v>26400000</v>
          </cell>
          <cell r="D491">
            <v>4000000</v>
          </cell>
        </row>
        <row r="492">
          <cell r="A492" t="str">
            <v>1309-2024</v>
          </cell>
          <cell r="B492">
            <v>35840000</v>
          </cell>
          <cell r="C492">
            <v>35840000</v>
          </cell>
          <cell r="D492">
            <v>2240000</v>
          </cell>
        </row>
        <row r="493">
          <cell r="A493" t="str">
            <v>1310-2024</v>
          </cell>
          <cell r="B493">
            <v>51750000</v>
          </cell>
          <cell r="C493">
            <v>46000000</v>
          </cell>
          <cell r="D493">
            <v>0</v>
          </cell>
        </row>
        <row r="494">
          <cell r="A494" t="str">
            <v>1311-2024</v>
          </cell>
          <cell r="B494">
            <v>27228000</v>
          </cell>
          <cell r="C494">
            <v>27228000</v>
          </cell>
          <cell r="D494">
            <v>0</v>
          </cell>
        </row>
        <row r="495">
          <cell r="A495" t="str">
            <v>131-2024</v>
          </cell>
          <cell r="B495">
            <v>10248000</v>
          </cell>
          <cell r="C495">
            <v>10248000</v>
          </cell>
          <cell r="D495">
            <v>0</v>
          </cell>
        </row>
        <row r="496">
          <cell r="A496" t="str">
            <v>1312-2024</v>
          </cell>
          <cell r="B496">
            <v>27228000</v>
          </cell>
          <cell r="C496">
            <v>27228000</v>
          </cell>
          <cell r="D496">
            <v>0</v>
          </cell>
        </row>
        <row r="497">
          <cell r="A497" t="str">
            <v>1313-2024</v>
          </cell>
          <cell r="B497">
            <v>21885400</v>
          </cell>
          <cell r="C497">
            <v>21885400</v>
          </cell>
          <cell r="D497">
            <v>0</v>
          </cell>
        </row>
        <row r="498">
          <cell r="A498" t="str">
            <v>1314-2024</v>
          </cell>
          <cell r="B498">
            <v>21885400</v>
          </cell>
          <cell r="C498">
            <v>21885400</v>
          </cell>
          <cell r="D498">
            <v>0</v>
          </cell>
        </row>
        <row r="499">
          <cell r="A499" t="str">
            <v>1315-2024</v>
          </cell>
          <cell r="B499">
            <v>26647500</v>
          </cell>
          <cell r="C499">
            <v>26647500</v>
          </cell>
          <cell r="D499">
            <v>0</v>
          </cell>
        </row>
        <row r="500">
          <cell r="A500" t="str">
            <v>1316-2024</v>
          </cell>
          <cell r="B500">
            <v>16000000</v>
          </cell>
          <cell r="C500">
            <v>16000000</v>
          </cell>
          <cell r="D500">
            <v>0</v>
          </cell>
        </row>
        <row r="501">
          <cell r="A501" t="str">
            <v>1317-2024</v>
          </cell>
          <cell r="B501">
            <v>74195000</v>
          </cell>
          <cell r="C501">
            <v>70537500</v>
          </cell>
          <cell r="D501">
            <v>0</v>
          </cell>
        </row>
        <row r="502">
          <cell r="A502" t="str">
            <v>1318-2024</v>
          </cell>
          <cell r="B502">
            <v>52347533</v>
          </cell>
          <cell r="C502">
            <v>43472000</v>
          </cell>
          <cell r="D502">
            <v>0</v>
          </cell>
        </row>
        <row r="503">
          <cell r="A503" t="str">
            <v>1319-2024</v>
          </cell>
          <cell r="B503">
            <v>22312000</v>
          </cell>
          <cell r="C503">
            <v>22312000</v>
          </cell>
          <cell r="D503">
            <v>0</v>
          </cell>
        </row>
        <row r="504">
          <cell r="A504" t="str">
            <v>132001</v>
          </cell>
          <cell r="B504">
            <v>4604657491</v>
          </cell>
          <cell r="C504">
            <v>1711463597</v>
          </cell>
          <cell r="D504">
            <v>0</v>
          </cell>
        </row>
        <row r="505">
          <cell r="A505" t="str">
            <v>1320-2024</v>
          </cell>
          <cell r="B505">
            <v>92466667</v>
          </cell>
          <cell r="C505">
            <v>73150000</v>
          </cell>
          <cell r="D505">
            <v>0</v>
          </cell>
        </row>
        <row r="506">
          <cell r="A506" t="str">
            <v>1321-2024</v>
          </cell>
          <cell r="B506">
            <v>49919650</v>
          </cell>
          <cell r="C506">
            <v>42636000</v>
          </cell>
          <cell r="D506">
            <v>0</v>
          </cell>
        </row>
        <row r="507">
          <cell r="A507" t="str">
            <v>132-2024</v>
          </cell>
          <cell r="B507">
            <v>23824500</v>
          </cell>
          <cell r="C507">
            <v>23824500</v>
          </cell>
          <cell r="D507">
            <v>0</v>
          </cell>
        </row>
        <row r="508">
          <cell r="A508" t="str">
            <v>1322-2024</v>
          </cell>
          <cell r="B508">
            <v>71151800</v>
          </cell>
          <cell r="C508">
            <v>66474000</v>
          </cell>
          <cell r="D508">
            <v>0</v>
          </cell>
        </row>
        <row r="509">
          <cell r="A509" t="str">
            <v>1323-2024</v>
          </cell>
          <cell r="B509">
            <v>43200000</v>
          </cell>
          <cell r="C509">
            <v>38400000</v>
          </cell>
          <cell r="D509">
            <v>0</v>
          </cell>
        </row>
        <row r="510">
          <cell r="A510" t="str">
            <v>1324-2024</v>
          </cell>
          <cell r="B510">
            <v>36616800</v>
          </cell>
          <cell r="C510">
            <v>30514000</v>
          </cell>
          <cell r="D510">
            <v>0</v>
          </cell>
        </row>
        <row r="511">
          <cell r="A511" t="str">
            <v>132468</v>
          </cell>
          <cell r="B511">
            <v>849000</v>
          </cell>
          <cell r="C511">
            <v>0</v>
          </cell>
          <cell r="D511">
            <v>0</v>
          </cell>
        </row>
        <row r="512">
          <cell r="A512" t="str">
            <v>1325-2024</v>
          </cell>
          <cell r="B512">
            <v>55680667</v>
          </cell>
          <cell r="C512">
            <v>46240000</v>
          </cell>
          <cell r="D512">
            <v>0</v>
          </cell>
        </row>
        <row r="513">
          <cell r="A513" t="str">
            <v>1326-2024</v>
          </cell>
          <cell r="B513">
            <v>45000000</v>
          </cell>
          <cell r="C513">
            <v>40000000</v>
          </cell>
          <cell r="D513">
            <v>0</v>
          </cell>
        </row>
        <row r="514">
          <cell r="A514" t="str">
            <v>1327-2024</v>
          </cell>
          <cell r="B514">
            <v>60401000</v>
          </cell>
          <cell r="C514">
            <v>54131000</v>
          </cell>
          <cell r="D514">
            <v>0</v>
          </cell>
        </row>
        <row r="515">
          <cell r="A515" t="str">
            <v>1328-2024</v>
          </cell>
          <cell r="B515">
            <v>19437000</v>
          </cell>
          <cell r="C515">
            <v>19437000</v>
          </cell>
          <cell r="D515">
            <v>4075500</v>
          </cell>
        </row>
        <row r="516">
          <cell r="A516" t="str">
            <v>1329-2024</v>
          </cell>
          <cell r="B516">
            <v>27228000</v>
          </cell>
          <cell r="C516">
            <v>27228000</v>
          </cell>
          <cell r="D516">
            <v>0</v>
          </cell>
        </row>
        <row r="517">
          <cell r="A517" t="str">
            <v>1330-2024</v>
          </cell>
          <cell r="B517">
            <v>21885400</v>
          </cell>
          <cell r="C517">
            <v>21885400</v>
          </cell>
          <cell r="D517">
            <v>0</v>
          </cell>
        </row>
        <row r="518">
          <cell r="A518" t="str">
            <v>1331-2023</v>
          </cell>
          <cell r="B518">
            <v>8640000</v>
          </cell>
          <cell r="C518">
            <v>8640000</v>
          </cell>
          <cell r="D518">
            <v>0</v>
          </cell>
        </row>
        <row r="519">
          <cell r="A519" t="str">
            <v>1331-2024</v>
          </cell>
          <cell r="B519">
            <v>44000000</v>
          </cell>
          <cell r="C519">
            <v>44000000</v>
          </cell>
          <cell r="D519">
            <v>26400000</v>
          </cell>
        </row>
        <row r="520">
          <cell r="A520" t="str">
            <v>133-2024</v>
          </cell>
          <cell r="B520">
            <v>20986000</v>
          </cell>
          <cell r="C520">
            <v>20986000</v>
          </cell>
          <cell r="D520">
            <v>0</v>
          </cell>
        </row>
        <row r="521">
          <cell r="A521" t="str">
            <v>1332-2023</v>
          </cell>
          <cell r="B521">
            <v>8640000</v>
          </cell>
          <cell r="C521">
            <v>8640000</v>
          </cell>
          <cell r="D521">
            <v>0</v>
          </cell>
        </row>
        <row r="522">
          <cell r="A522" t="str">
            <v>1332-2024</v>
          </cell>
          <cell r="B522">
            <v>35200000</v>
          </cell>
          <cell r="C522">
            <v>35200000</v>
          </cell>
          <cell r="D522">
            <v>0</v>
          </cell>
        </row>
        <row r="523">
          <cell r="A523" t="str">
            <v>1333-2024</v>
          </cell>
          <cell r="B523">
            <v>35200000</v>
          </cell>
          <cell r="C523">
            <v>35200000</v>
          </cell>
          <cell r="D523">
            <v>0</v>
          </cell>
        </row>
        <row r="524">
          <cell r="A524" t="str">
            <v>133365</v>
          </cell>
          <cell r="B524">
            <v>1675140</v>
          </cell>
          <cell r="C524">
            <v>1675140</v>
          </cell>
          <cell r="D524">
            <v>0</v>
          </cell>
        </row>
        <row r="525">
          <cell r="A525" t="str">
            <v>1334-2024</v>
          </cell>
          <cell r="B525">
            <v>19800000</v>
          </cell>
          <cell r="C525">
            <v>19800000</v>
          </cell>
          <cell r="D525">
            <v>19800000</v>
          </cell>
        </row>
        <row r="526">
          <cell r="A526" t="str">
            <v>1335-2024</v>
          </cell>
          <cell r="B526">
            <v>23230000</v>
          </cell>
          <cell r="C526">
            <v>7852634</v>
          </cell>
          <cell r="D526">
            <v>0</v>
          </cell>
        </row>
        <row r="527">
          <cell r="A527" t="str">
            <v>1336-2024</v>
          </cell>
          <cell r="B527">
            <v>17451000</v>
          </cell>
          <cell r="C527">
            <v>17451000</v>
          </cell>
          <cell r="D527">
            <v>2493000</v>
          </cell>
        </row>
        <row r="528">
          <cell r="A528" t="str">
            <v>133676</v>
          </cell>
          <cell r="B528">
            <v>48000000</v>
          </cell>
          <cell r="C528">
            <v>48000000</v>
          </cell>
          <cell r="D528">
            <v>0</v>
          </cell>
        </row>
        <row r="529">
          <cell r="A529" t="str">
            <v>1337-2024</v>
          </cell>
          <cell r="B529">
            <v>21855300</v>
          </cell>
          <cell r="C529">
            <v>21855300</v>
          </cell>
          <cell r="D529">
            <v>0</v>
          </cell>
        </row>
        <row r="530">
          <cell r="A530" t="str">
            <v>1338-2023</v>
          </cell>
          <cell r="B530">
            <v>11250000</v>
          </cell>
          <cell r="C530">
            <v>11250000</v>
          </cell>
          <cell r="D530">
            <v>11250000</v>
          </cell>
        </row>
        <row r="531">
          <cell r="A531" t="str">
            <v>1338-2024</v>
          </cell>
          <cell r="B531">
            <v>39510000</v>
          </cell>
          <cell r="C531">
            <v>35120000</v>
          </cell>
          <cell r="D531">
            <v>0</v>
          </cell>
        </row>
        <row r="532">
          <cell r="A532" t="str">
            <v>133878</v>
          </cell>
          <cell r="B532">
            <v>29948016</v>
          </cell>
          <cell r="C532">
            <v>29948016</v>
          </cell>
          <cell r="D532">
            <v>50038905</v>
          </cell>
        </row>
        <row r="533">
          <cell r="A533" t="str">
            <v>1339-2024</v>
          </cell>
          <cell r="B533">
            <v>59400000</v>
          </cell>
          <cell r="C533">
            <v>52800000</v>
          </cell>
          <cell r="D533">
            <v>0</v>
          </cell>
        </row>
        <row r="534">
          <cell r="A534" t="str">
            <v>134</v>
          </cell>
          <cell r="B534">
            <v>5996000</v>
          </cell>
          <cell r="C534">
            <v>5996000</v>
          </cell>
          <cell r="D534">
            <v>0</v>
          </cell>
        </row>
        <row r="535">
          <cell r="A535" t="str">
            <v>1340-2024</v>
          </cell>
          <cell r="B535">
            <v>59640000</v>
          </cell>
          <cell r="C535">
            <v>50400000</v>
          </cell>
          <cell r="D535">
            <v>0</v>
          </cell>
        </row>
        <row r="536">
          <cell r="A536" t="str">
            <v>1341-2024</v>
          </cell>
          <cell r="B536">
            <v>33406800</v>
          </cell>
          <cell r="C536">
            <v>27936000</v>
          </cell>
          <cell r="D536">
            <v>0</v>
          </cell>
        </row>
        <row r="537">
          <cell r="A537" t="str">
            <v>134124</v>
          </cell>
          <cell r="B537">
            <v>3571050</v>
          </cell>
          <cell r="C537">
            <v>3571050</v>
          </cell>
          <cell r="D537">
            <v>0</v>
          </cell>
        </row>
        <row r="538">
          <cell r="A538" t="str">
            <v>134141</v>
          </cell>
          <cell r="B538">
            <v>38603600</v>
          </cell>
          <cell r="C538">
            <v>38603600</v>
          </cell>
          <cell r="D538">
            <v>28703000</v>
          </cell>
        </row>
        <row r="539">
          <cell r="A539" t="str">
            <v>134184</v>
          </cell>
          <cell r="B539">
            <v>52937388</v>
          </cell>
          <cell r="C539">
            <v>52937388</v>
          </cell>
          <cell r="D539">
            <v>0</v>
          </cell>
        </row>
        <row r="540">
          <cell r="A540" t="str">
            <v>134-2023</v>
          </cell>
          <cell r="B540">
            <v>29333333</v>
          </cell>
          <cell r="C540">
            <v>29333333</v>
          </cell>
          <cell r="D540">
            <v>0</v>
          </cell>
        </row>
        <row r="541">
          <cell r="A541" t="str">
            <v>134-2024</v>
          </cell>
          <cell r="B541">
            <v>14990000</v>
          </cell>
          <cell r="C541">
            <v>14990000</v>
          </cell>
          <cell r="D541">
            <v>0</v>
          </cell>
        </row>
        <row r="542">
          <cell r="A542" t="str">
            <v>1342-2024</v>
          </cell>
          <cell r="B542">
            <v>22400000</v>
          </cell>
          <cell r="C542">
            <v>19200000</v>
          </cell>
          <cell r="D542">
            <v>0</v>
          </cell>
        </row>
        <row r="543">
          <cell r="A543" t="str">
            <v>134229</v>
          </cell>
          <cell r="B543">
            <v>1599900</v>
          </cell>
          <cell r="C543">
            <v>0</v>
          </cell>
          <cell r="D543">
            <v>0</v>
          </cell>
        </row>
        <row r="544">
          <cell r="A544" t="str">
            <v>134240</v>
          </cell>
          <cell r="B544">
            <v>14578000</v>
          </cell>
          <cell r="C544">
            <v>14578000</v>
          </cell>
          <cell r="D544">
            <v>0</v>
          </cell>
        </row>
        <row r="545">
          <cell r="A545" t="str">
            <v>134303</v>
          </cell>
          <cell r="B545">
            <v>57587000</v>
          </cell>
          <cell r="C545">
            <v>57587000</v>
          </cell>
          <cell r="D545">
            <v>0</v>
          </cell>
        </row>
        <row r="546">
          <cell r="A546" t="str">
            <v>1343-2024</v>
          </cell>
          <cell r="B546">
            <v>34131186</v>
          </cell>
          <cell r="C546">
            <v>28843251</v>
          </cell>
          <cell r="D546">
            <v>0</v>
          </cell>
        </row>
        <row r="547">
          <cell r="A547" t="str">
            <v>1344-2024</v>
          </cell>
          <cell r="B547">
            <v>7213635</v>
          </cell>
          <cell r="C547">
            <v>7213635</v>
          </cell>
          <cell r="D547">
            <v>0</v>
          </cell>
        </row>
        <row r="548">
          <cell r="A548" t="str">
            <v>134467</v>
          </cell>
          <cell r="B548">
            <v>1483335</v>
          </cell>
          <cell r="C548">
            <v>1483335</v>
          </cell>
          <cell r="D548">
            <v>0</v>
          </cell>
        </row>
        <row r="549">
          <cell r="A549" t="str">
            <v>134468</v>
          </cell>
          <cell r="B549">
            <v>900916</v>
          </cell>
          <cell r="C549">
            <v>900916</v>
          </cell>
          <cell r="D549">
            <v>0</v>
          </cell>
        </row>
        <row r="550">
          <cell r="A550" t="str">
            <v>134469</v>
          </cell>
          <cell r="B550">
            <v>2670500</v>
          </cell>
          <cell r="C550">
            <v>2670500</v>
          </cell>
          <cell r="D550">
            <v>0</v>
          </cell>
        </row>
        <row r="551">
          <cell r="A551" t="str">
            <v>134470</v>
          </cell>
          <cell r="B551">
            <v>6897000</v>
          </cell>
          <cell r="C551">
            <v>0</v>
          </cell>
          <cell r="D551">
            <v>0</v>
          </cell>
        </row>
        <row r="552">
          <cell r="A552" t="str">
            <v>134472</v>
          </cell>
          <cell r="B552">
            <v>315490</v>
          </cell>
          <cell r="C552">
            <v>315490</v>
          </cell>
          <cell r="D552">
            <v>0</v>
          </cell>
        </row>
        <row r="553">
          <cell r="A553" t="str">
            <v>1345-2024</v>
          </cell>
          <cell r="B553">
            <v>48153600</v>
          </cell>
          <cell r="C553">
            <v>35112000</v>
          </cell>
          <cell r="D553">
            <v>0</v>
          </cell>
        </row>
        <row r="554">
          <cell r="A554" t="str">
            <v>1346-2024</v>
          </cell>
          <cell r="B554">
            <v>21885400</v>
          </cell>
          <cell r="C554">
            <v>20986000</v>
          </cell>
          <cell r="D554">
            <v>0</v>
          </cell>
        </row>
        <row r="555">
          <cell r="A555" t="str">
            <v>1347-2024</v>
          </cell>
          <cell r="B555">
            <v>20262550</v>
          </cell>
          <cell r="C555">
            <v>17556000</v>
          </cell>
          <cell r="D555">
            <v>0</v>
          </cell>
        </row>
        <row r="556">
          <cell r="A556" t="str">
            <v>1348-2024</v>
          </cell>
          <cell r="B556">
            <v>27926667</v>
          </cell>
          <cell r="C556">
            <v>23600000</v>
          </cell>
          <cell r="D556">
            <v>0</v>
          </cell>
        </row>
        <row r="557">
          <cell r="A557" t="str">
            <v>134840</v>
          </cell>
          <cell r="B557">
            <v>517828773</v>
          </cell>
          <cell r="C557">
            <v>182764947</v>
          </cell>
          <cell r="D557">
            <v>0</v>
          </cell>
        </row>
        <row r="558">
          <cell r="A558" t="str">
            <v>1349-2024</v>
          </cell>
          <cell r="B558">
            <v>30205725</v>
          </cell>
          <cell r="C558">
            <v>25707000</v>
          </cell>
          <cell r="D558">
            <v>0</v>
          </cell>
        </row>
        <row r="559">
          <cell r="A559" t="str">
            <v>1350-2024</v>
          </cell>
          <cell r="B559">
            <v>48166667</v>
          </cell>
          <cell r="C559">
            <v>40000000</v>
          </cell>
          <cell r="D559">
            <v>0</v>
          </cell>
        </row>
        <row r="560">
          <cell r="A560" t="str">
            <v>1351-2024</v>
          </cell>
          <cell r="B560">
            <v>88974828</v>
          </cell>
          <cell r="C560">
            <v>88974828</v>
          </cell>
          <cell r="D560">
            <v>0</v>
          </cell>
        </row>
        <row r="561">
          <cell r="A561" t="str">
            <v>135-2024</v>
          </cell>
          <cell r="B561">
            <v>13874000</v>
          </cell>
          <cell r="C561">
            <v>13874000</v>
          </cell>
          <cell r="D561">
            <v>0</v>
          </cell>
        </row>
        <row r="562">
          <cell r="A562" t="str">
            <v>1352-2024</v>
          </cell>
          <cell r="B562">
            <v>51200000</v>
          </cell>
          <cell r="C562">
            <v>40960000</v>
          </cell>
          <cell r="D562">
            <v>0</v>
          </cell>
        </row>
        <row r="563">
          <cell r="A563" t="str">
            <v>1353-2024</v>
          </cell>
          <cell r="B563">
            <v>33350400</v>
          </cell>
          <cell r="C563">
            <v>29876400</v>
          </cell>
          <cell r="D563">
            <v>0</v>
          </cell>
        </row>
        <row r="564">
          <cell r="A564" t="str">
            <v>1354-2024</v>
          </cell>
          <cell r="B564">
            <v>70905600</v>
          </cell>
          <cell r="C564">
            <v>66474000</v>
          </cell>
          <cell r="D564">
            <v>0</v>
          </cell>
        </row>
        <row r="565">
          <cell r="A565" t="str">
            <v>1355-2024</v>
          </cell>
          <cell r="B565">
            <v>48847867</v>
          </cell>
          <cell r="C565">
            <v>48847867</v>
          </cell>
          <cell r="D565">
            <v>0</v>
          </cell>
        </row>
        <row r="566">
          <cell r="A566" t="str">
            <v>1356-2024</v>
          </cell>
          <cell r="B566">
            <v>27228000</v>
          </cell>
          <cell r="C566">
            <v>27228000</v>
          </cell>
          <cell r="D566">
            <v>0</v>
          </cell>
        </row>
        <row r="567">
          <cell r="A567" t="str">
            <v>1357-2024</v>
          </cell>
          <cell r="B567">
            <v>48847867</v>
          </cell>
          <cell r="C567">
            <v>48847867</v>
          </cell>
          <cell r="D567">
            <v>0</v>
          </cell>
        </row>
        <row r="568">
          <cell r="A568" t="str">
            <v>1358-2024</v>
          </cell>
          <cell r="B568">
            <v>66976666</v>
          </cell>
          <cell r="C568">
            <v>56800000</v>
          </cell>
          <cell r="D568">
            <v>0</v>
          </cell>
        </row>
        <row r="569">
          <cell r="A569" t="str">
            <v>1359-2024</v>
          </cell>
          <cell r="B569">
            <v>20900000</v>
          </cell>
          <cell r="C569">
            <v>20900000</v>
          </cell>
          <cell r="D569">
            <v>0</v>
          </cell>
        </row>
        <row r="570">
          <cell r="A570" t="str">
            <v>135979</v>
          </cell>
          <cell r="B570">
            <v>3100000</v>
          </cell>
          <cell r="C570">
            <v>3100000</v>
          </cell>
          <cell r="D570">
            <v>0</v>
          </cell>
        </row>
        <row r="571">
          <cell r="A571" t="str">
            <v>135981</v>
          </cell>
          <cell r="B571">
            <v>4842336</v>
          </cell>
          <cell r="C571">
            <v>4842336</v>
          </cell>
          <cell r="D571">
            <v>0</v>
          </cell>
        </row>
        <row r="572">
          <cell r="A572" t="str">
            <v>1360-2024</v>
          </cell>
          <cell r="B572">
            <v>48847867</v>
          </cell>
          <cell r="C572">
            <v>48847867</v>
          </cell>
          <cell r="D572">
            <v>0</v>
          </cell>
        </row>
        <row r="573">
          <cell r="A573" t="str">
            <v>1361-2024</v>
          </cell>
          <cell r="B573">
            <v>32539800</v>
          </cell>
          <cell r="C573">
            <v>29065800</v>
          </cell>
          <cell r="D573">
            <v>0</v>
          </cell>
        </row>
        <row r="574">
          <cell r="A574" t="str">
            <v>136-2023</v>
          </cell>
          <cell r="B574">
            <v>12970000</v>
          </cell>
          <cell r="C574">
            <v>12970000</v>
          </cell>
          <cell r="D574">
            <v>0</v>
          </cell>
        </row>
        <row r="575">
          <cell r="A575" t="str">
            <v>136-2024</v>
          </cell>
          <cell r="B575">
            <v>12258400</v>
          </cell>
          <cell r="C575">
            <v>12258400</v>
          </cell>
          <cell r="D575">
            <v>0</v>
          </cell>
        </row>
        <row r="576">
          <cell r="A576" t="str">
            <v>1362-2024</v>
          </cell>
          <cell r="B576">
            <v>44000000</v>
          </cell>
          <cell r="C576">
            <v>44000000</v>
          </cell>
          <cell r="D576">
            <v>2750000</v>
          </cell>
        </row>
        <row r="577">
          <cell r="A577" t="str">
            <v>1363-2024</v>
          </cell>
          <cell r="B577">
            <v>49327483</v>
          </cell>
          <cell r="C577">
            <v>40964000</v>
          </cell>
          <cell r="D577">
            <v>0</v>
          </cell>
        </row>
        <row r="578">
          <cell r="A578" t="str">
            <v>1364-2024</v>
          </cell>
          <cell r="B578">
            <v>43524000</v>
          </cell>
          <cell r="C578">
            <v>30722970</v>
          </cell>
          <cell r="D578">
            <v>0</v>
          </cell>
        </row>
        <row r="579">
          <cell r="A579" t="str">
            <v>136440</v>
          </cell>
          <cell r="B579">
            <v>849660</v>
          </cell>
          <cell r="C579">
            <v>0</v>
          </cell>
          <cell r="D579">
            <v>0</v>
          </cell>
        </row>
        <row r="580">
          <cell r="A580" t="str">
            <v>1365-2024</v>
          </cell>
          <cell r="B580">
            <v>65028432</v>
          </cell>
          <cell r="C580">
            <v>54190360</v>
          </cell>
          <cell r="D580">
            <v>0</v>
          </cell>
        </row>
        <row r="581">
          <cell r="A581" t="str">
            <v>1366-2024</v>
          </cell>
          <cell r="B581">
            <v>24818750</v>
          </cell>
          <cell r="C581">
            <v>22206250</v>
          </cell>
          <cell r="D581">
            <v>0</v>
          </cell>
        </row>
        <row r="582">
          <cell r="A582" t="str">
            <v>1367-2024</v>
          </cell>
          <cell r="B582">
            <v>52200000</v>
          </cell>
          <cell r="C582">
            <v>46400000</v>
          </cell>
          <cell r="D582">
            <v>0</v>
          </cell>
        </row>
        <row r="583">
          <cell r="A583" t="str">
            <v>1368-2024</v>
          </cell>
          <cell r="B583">
            <v>54500000</v>
          </cell>
          <cell r="C583">
            <v>43600000</v>
          </cell>
          <cell r="D583">
            <v>0</v>
          </cell>
        </row>
        <row r="584">
          <cell r="A584" t="str">
            <v>1369-2024</v>
          </cell>
          <cell r="B584">
            <v>65659300</v>
          </cell>
          <cell r="C584">
            <v>58890300</v>
          </cell>
          <cell r="D584">
            <v>0</v>
          </cell>
        </row>
        <row r="585">
          <cell r="A585" t="str">
            <v>1371-2024</v>
          </cell>
          <cell r="B585">
            <v>21000000</v>
          </cell>
          <cell r="C585">
            <v>21000000</v>
          </cell>
          <cell r="D585">
            <v>0</v>
          </cell>
        </row>
        <row r="586">
          <cell r="A586" t="str">
            <v>137-2023</v>
          </cell>
          <cell r="B586">
            <v>29333333</v>
          </cell>
          <cell r="C586">
            <v>29333333</v>
          </cell>
          <cell r="D586">
            <v>0</v>
          </cell>
        </row>
        <row r="587">
          <cell r="A587" t="str">
            <v>137-2024</v>
          </cell>
          <cell r="B587">
            <v>12258400</v>
          </cell>
          <cell r="C587">
            <v>12258400</v>
          </cell>
          <cell r="D587">
            <v>0</v>
          </cell>
        </row>
        <row r="588">
          <cell r="A588" t="str">
            <v>1372-2024</v>
          </cell>
          <cell r="B588">
            <v>40267333</v>
          </cell>
          <cell r="C588">
            <v>33440000</v>
          </cell>
          <cell r="D588">
            <v>0</v>
          </cell>
        </row>
        <row r="589">
          <cell r="A589" t="str">
            <v>1373-2024</v>
          </cell>
          <cell r="B589">
            <v>40128000</v>
          </cell>
          <cell r="C589">
            <v>33440000</v>
          </cell>
          <cell r="D589">
            <v>0</v>
          </cell>
        </row>
        <row r="590">
          <cell r="A590" t="str">
            <v>1374-2024</v>
          </cell>
          <cell r="B590">
            <v>53166667</v>
          </cell>
          <cell r="C590">
            <v>49500000</v>
          </cell>
          <cell r="D590">
            <v>0</v>
          </cell>
        </row>
        <row r="591">
          <cell r="A591" t="str">
            <v>1375-2024</v>
          </cell>
          <cell r="B591">
            <v>58500000</v>
          </cell>
          <cell r="C591">
            <v>52000000</v>
          </cell>
          <cell r="D591">
            <v>0</v>
          </cell>
        </row>
        <row r="592">
          <cell r="A592" t="str">
            <v>137602</v>
          </cell>
          <cell r="B592">
            <v>144977700</v>
          </cell>
          <cell r="C592">
            <v>144977700</v>
          </cell>
          <cell r="D592">
            <v>0</v>
          </cell>
        </row>
        <row r="593">
          <cell r="A593" t="str">
            <v>137606</v>
          </cell>
          <cell r="B593">
            <v>159400500</v>
          </cell>
          <cell r="C593">
            <v>0</v>
          </cell>
          <cell r="D593">
            <v>0</v>
          </cell>
        </row>
        <row r="594">
          <cell r="A594" t="str">
            <v>137607</v>
          </cell>
          <cell r="B594">
            <v>92862840</v>
          </cell>
          <cell r="C594">
            <v>0</v>
          </cell>
          <cell r="D594">
            <v>0</v>
          </cell>
        </row>
        <row r="595">
          <cell r="A595" t="str">
            <v>137610</v>
          </cell>
          <cell r="B595">
            <v>19256456</v>
          </cell>
          <cell r="C595">
            <v>0</v>
          </cell>
          <cell r="D595">
            <v>0</v>
          </cell>
        </row>
        <row r="596">
          <cell r="A596" t="str">
            <v>1376-2024</v>
          </cell>
          <cell r="B596">
            <v>102000000</v>
          </cell>
          <cell r="C596">
            <v>90000000</v>
          </cell>
          <cell r="D596">
            <v>0</v>
          </cell>
        </row>
        <row r="597">
          <cell r="A597" t="str">
            <v>1378-2024</v>
          </cell>
          <cell r="B597">
            <v>58175466</v>
          </cell>
          <cell r="C597">
            <v>45928000</v>
          </cell>
          <cell r="D597">
            <v>0</v>
          </cell>
        </row>
        <row r="598">
          <cell r="A598" t="str">
            <v>1379-2023</v>
          </cell>
          <cell r="B598">
            <v>9666667</v>
          </cell>
          <cell r="C598">
            <v>9666667</v>
          </cell>
          <cell r="D598">
            <v>0</v>
          </cell>
        </row>
        <row r="599">
          <cell r="A599" t="str">
            <v>1379-2024</v>
          </cell>
          <cell r="B599">
            <v>11000000</v>
          </cell>
          <cell r="C599">
            <v>11000000</v>
          </cell>
          <cell r="D599">
            <v>0</v>
          </cell>
        </row>
        <row r="600">
          <cell r="A600" t="str">
            <v>1380-2024</v>
          </cell>
          <cell r="B600">
            <v>63750000</v>
          </cell>
          <cell r="C600">
            <v>60000000</v>
          </cell>
          <cell r="D600">
            <v>0</v>
          </cell>
        </row>
        <row r="601">
          <cell r="A601" t="str">
            <v>1381-2024</v>
          </cell>
          <cell r="B601">
            <v>43333333</v>
          </cell>
          <cell r="C601">
            <v>40000000</v>
          </cell>
          <cell r="D601">
            <v>0</v>
          </cell>
        </row>
        <row r="602">
          <cell r="A602" t="str">
            <v>138-2023</v>
          </cell>
          <cell r="B602">
            <v>11070000</v>
          </cell>
          <cell r="C602">
            <v>11070000</v>
          </cell>
          <cell r="D602">
            <v>0</v>
          </cell>
        </row>
        <row r="603">
          <cell r="A603" t="str">
            <v>138-2024</v>
          </cell>
          <cell r="B603">
            <v>10220167</v>
          </cell>
          <cell r="C603">
            <v>10220167</v>
          </cell>
          <cell r="D603">
            <v>0</v>
          </cell>
        </row>
        <row r="604">
          <cell r="A604" t="str">
            <v>1382-2024</v>
          </cell>
          <cell r="B604">
            <v>38250000</v>
          </cell>
          <cell r="C604">
            <v>38250000</v>
          </cell>
          <cell r="D604">
            <v>0</v>
          </cell>
        </row>
        <row r="605">
          <cell r="A605" t="str">
            <v>1383-2024</v>
          </cell>
          <cell r="B605">
            <v>18087333</v>
          </cell>
          <cell r="C605">
            <v>16696000</v>
          </cell>
          <cell r="D605">
            <v>0</v>
          </cell>
        </row>
        <row r="606">
          <cell r="A606" t="str">
            <v>1384-2024</v>
          </cell>
          <cell r="B606">
            <v>49920000</v>
          </cell>
          <cell r="C606">
            <v>44200000</v>
          </cell>
          <cell r="D606">
            <v>0</v>
          </cell>
        </row>
        <row r="607">
          <cell r="A607" t="str">
            <v>1385-2024</v>
          </cell>
          <cell r="B607">
            <v>15900000</v>
          </cell>
          <cell r="C607">
            <v>15900000</v>
          </cell>
          <cell r="D607">
            <v>0</v>
          </cell>
        </row>
        <row r="608">
          <cell r="A608" t="str">
            <v>1386-2024</v>
          </cell>
          <cell r="B608">
            <v>80000000</v>
          </cell>
          <cell r="C608">
            <v>64000000</v>
          </cell>
          <cell r="D608">
            <v>0</v>
          </cell>
        </row>
        <row r="609">
          <cell r="A609" t="str">
            <v>138646</v>
          </cell>
          <cell r="B609">
            <v>38985000</v>
          </cell>
          <cell r="C609">
            <v>0</v>
          </cell>
          <cell r="D609">
            <v>0</v>
          </cell>
        </row>
        <row r="610">
          <cell r="A610" t="str">
            <v>138651</v>
          </cell>
          <cell r="B610">
            <v>57979900</v>
          </cell>
          <cell r="C610">
            <v>0</v>
          </cell>
          <cell r="D610">
            <v>0</v>
          </cell>
        </row>
        <row r="611">
          <cell r="A611" t="str">
            <v>1387-2024</v>
          </cell>
          <cell r="B611">
            <v>65824123</v>
          </cell>
          <cell r="C611">
            <v>58895269</v>
          </cell>
          <cell r="D611">
            <v>0</v>
          </cell>
        </row>
        <row r="612">
          <cell r="A612" t="str">
            <v>1388-2024</v>
          </cell>
          <cell r="B612">
            <v>52577744</v>
          </cell>
          <cell r="C612">
            <v>44431896</v>
          </cell>
          <cell r="D612">
            <v>0</v>
          </cell>
        </row>
        <row r="613">
          <cell r="A613" t="str">
            <v>1389-2024</v>
          </cell>
          <cell r="B613">
            <v>25518400</v>
          </cell>
          <cell r="C613">
            <v>25518400</v>
          </cell>
          <cell r="D613">
            <v>0</v>
          </cell>
        </row>
        <row r="614">
          <cell r="A614" t="str">
            <v>1390-2024</v>
          </cell>
          <cell r="B614">
            <v>25518400</v>
          </cell>
          <cell r="C614">
            <v>25518400</v>
          </cell>
          <cell r="D614">
            <v>0</v>
          </cell>
        </row>
        <row r="615">
          <cell r="A615" t="str">
            <v>1391-2024</v>
          </cell>
          <cell r="B615">
            <v>48847867</v>
          </cell>
          <cell r="C615">
            <v>48847867</v>
          </cell>
          <cell r="D615">
            <v>0</v>
          </cell>
        </row>
        <row r="616">
          <cell r="A616" t="str">
            <v>139-2024</v>
          </cell>
          <cell r="B616">
            <v>23800000</v>
          </cell>
          <cell r="C616">
            <v>23800000</v>
          </cell>
          <cell r="D616">
            <v>0</v>
          </cell>
        </row>
        <row r="617">
          <cell r="A617" t="str">
            <v>1392-2024</v>
          </cell>
          <cell r="B617">
            <v>25946667</v>
          </cell>
          <cell r="C617">
            <v>23800000</v>
          </cell>
          <cell r="D617">
            <v>0</v>
          </cell>
        </row>
        <row r="618">
          <cell r="A618" t="str">
            <v>1393-2024</v>
          </cell>
          <cell r="B618">
            <v>28400000</v>
          </cell>
          <cell r="C618">
            <v>24000000</v>
          </cell>
          <cell r="D618">
            <v>0</v>
          </cell>
        </row>
        <row r="619">
          <cell r="A619" t="str">
            <v>1394-2024</v>
          </cell>
          <cell r="B619">
            <v>40000000</v>
          </cell>
          <cell r="C619">
            <v>32000000</v>
          </cell>
          <cell r="D619">
            <v>0</v>
          </cell>
        </row>
        <row r="620">
          <cell r="A620" t="str">
            <v>1395-2024</v>
          </cell>
          <cell r="B620">
            <v>26400000</v>
          </cell>
          <cell r="C620">
            <v>26400000</v>
          </cell>
          <cell r="D620">
            <v>3300000</v>
          </cell>
        </row>
        <row r="621">
          <cell r="A621" t="str">
            <v>1396-2024</v>
          </cell>
          <cell r="B621">
            <v>58729000</v>
          </cell>
          <cell r="C621">
            <v>53295000</v>
          </cell>
          <cell r="D621">
            <v>0</v>
          </cell>
        </row>
        <row r="622">
          <cell r="A622" t="str">
            <v>1397-2024</v>
          </cell>
          <cell r="B622">
            <v>42000000</v>
          </cell>
          <cell r="C622">
            <v>33600000</v>
          </cell>
          <cell r="D622">
            <v>0</v>
          </cell>
        </row>
        <row r="623">
          <cell r="A623" t="str">
            <v>1398-2024</v>
          </cell>
          <cell r="B623">
            <v>51791666</v>
          </cell>
          <cell r="C623">
            <v>43316666</v>
          </cell>
          <cell r="D623">
            <v>0</v>
          </cell>
        </row>
        <row r="624">
          <cell r="A624" t="str">
            <v>1399-2024</v>
          </cell>
          <cell r="B624">
            <v>54400000</v>
          </cell>
          <cell r="C624">
            <v>47600000</v>
          </cell>
          <cell r="D624">
            <v>6800000</v>
          </cell>
        </row>
        <row r="625">
          <cell r="A625" t="str">
            <v>1400-2024</v>
          </cell>
          <cell r="B625">
            <v>21060000</v>
          </cell>
          <cell r="C625">
            <v>18720000</v>
          </cell>
          <cell r="D625">
            <v>0</v>
          </cell>
        </row>
        <row r="626">
          <cell r="A626" t="str">
            <v>1401-2024</v>
          </cell>
          <cell r="B626">
            <v>48168900</v>
          </cell>
          <cell r="C626">
            <v>38664000</v>
          </cell>
          <cell r="D626">
            <v>0</v>
          </cell>
        </row>
        <row r="627">
          <cell r="A627" t="str">
            <v>140-2024</v>
          </cell>
          <cell r="B627">
            <v>17833600</v>
          </cell>
          <cell r="C627">
            <v>17833600</v>
          </cell>
          <cell r="D627">
            <v>0</v>
          </cell>
        </row>
        <row r="628">
          <cell r="A628" t="str">
            <v>1403-2024</v>
          </cell>
          <cell r="B628">
            <v>63266666</v>
          </cell>
          <cell r="C628">
            <v>55966666</v>
          </cell>
          <cell r="D628">
            <v>0</v>
          </cell>
        </row>
        <row r="629">
          <cell r="A629" t="str">
            <v>1404-2024</v>
          </cell>
          <cell r="B629">
            <v>65799999</v>
          </cell>
          <cell r="C629">
            <v>56000000</v>
          </cell>
          <cell r="D629">
            <v>0</v>
          </cell>
        </row>
        <row r="630">
          <cell r="A630" t="str">
            <v>1405-2024</v>
          </cell>
          <cell r="B630">
            <v>23400000</v>
          </cell>
          <cell r="C630">
            <v>18720000</v>
          </cell>
          <cell r="D630">
            <v>0</v>
          </cell>
        </row>
        <row r="631">
          <cell r="A631" t="str">
            <v>1406-2024</v>
          </cell>
          <cell r="B631">
            <v>48272417</v>
          </cell>
          <cell r="C631">
            <v>40650456</v>
          </cell>
          <cell r="D631">
            <v>0</v>
          </cell>
        </row>
        <row r="632">
          <cell r="A632" t="str">
            <v>1407-2024</v>
          </cell>
          <cell r="B632">
            <v>34200000</v>
          </cell>
          <cell r="C632">
            <v>30400000</v>
          </cell>
          <cell r="D632">
            <v>0</v>
          </cell>
        </row>
        <row r="633">
          <cell r="A633" t="str">
            <v>1408-2024</v>
          </cell>
          <cell r="B633">
            <v>21060000</v>
          </cell>
          <cell r="C633">
            <v>18720000</v>
          </cell>
          <cell r="D633">
            <v>0</v>
          </cell>
        </row>
        <row r="634">
          <cell r="A634" t="str">
            <v>1409-2024</v>
          </cell>
          <cell r="B634">
            <v>21060000</v>
          </cell>
          <cell r="C634">
            <v>18720000</v>
          </cell>
          <cell r="D634">
            <v>0</v>
          </cell>
        </row>
        <row r="635">
          <cell r="A635" t="str">
            <v>1410-2024</v>
          </cell>
          <cell r="B635">
            <v>31428000</v>
          </cell>
          <cell r="C635">
            <v>24444000</v>
          </cell>
          <cell r="D635">
            <v>0</v>
          </cell>
        </row>
        <row r="636">
          <cell r="A636" t="str">
            <v>1411-2024</v>
          </cell>
          <cell r="B636">
            <v>73800000</v>
          </cell>
          <cell r="C636">
            <v>65600000</v>
          </cell>
          <cell r="D636">
            <v>0</v>
          </cell>
        </row>
        <row r="637">
          <cell r="A637" t="str">
            <v>141-2024</v>
          </cell>
          <cell r="B637">
            <v>12629866</v>
          </cell>
          <cell r="C637">
            <v>12629866</v>
          </cell>
          <cell r="D637">
            <v>0</v>
          </cell>
        </row>
        <row r="638">
          <cell r="A638" t="str">
            <v>1412-2024</v>
          </cell>
          <cell r="B638">
            <v>85000000</v>
          </cell>
          <cell r="C638">
            <v>68000000</v>
          </cell>
          <cell r="D638">
            <v>0</v>
          </cell>
        </row>
        <row r="639">
          <cell r="A639" t="str">
            <v>1413-2024</v>
          </cell>
          <cell r="B639">
            <v>68000000</v>
          </cell>
          <cell r="C639">
            <v>54400000</v>
          </cell>
          <cell r="D639">
            <v>0</v>
          </cell>
        </row>
        <row r="640">
          <cell r="A640" t="str">
            <v>1414-2024</v>
          </cell>
          <cell r="B640">
            <v>51660000</v>
          </cell>
          <cell r="C640">
            <v>41328000</v>
          </cell>
          <cell r="D640">
            <v>0</v>
          </cell>
        </row>
        <row r="641">
          <cell r="A641" t="str">
            <v>1415-2024</v>
          </cell>
          <cell r="B641">
            <v>21885400</v>
          </cell>
          <cell r="C641">
            <v>20986000</v>
          </cell>
          <cell r="D641">
            <v>0</v>
          </cell>
        </row>
        <row r="642">
          <cell r="A642" t="str">
            <v>1416-2024</v>
          </cell>
          <cell r="B642">
            <v>21560000</v>
          </cell>
          <cell r="C642">
            <v>21560000</v>
          </cell>
          <cell r="D642">
            <v>0</v>
          </cell>
        </row>
        <row r="643">
          <cell r="A643" t="str">
            <v>1417-2023</v>
          </cell>
          <cell r="B643">
            <v>8700000</v>
          </cell>
          <cell r="C643">
            <v>8700000</v>
          </cell>
          <cell r="D643">
            <v>0</v>
          </cell>
        </row>
        <row r="644">
          <cell r="A644" t="str">
            <v>1417-2024</v>
          </cell>
          <cell r="B644">
            <v>21148266</v>
          </cell>
          <cell r="C644">
            <v>16696000</v>
          </cell>
          <cell r="D644">
            <v>0</v>
          </cell>
        </row>
        <row r="645">
          <cell r="A645" t="str">
            <v>1418-2024</v>
          </cell>
          <cell r="B645">
            <v>48847867</v>
          </cell>
          <cell r="C645">
            <v>48847867</v>
          </cell>
          <cell r="D645">
            <v>0</v>
          </cell>
        </row>
        <row r="646">
          <cell r="A646" t="str">
            <v>1419-2024</v>
          </cell>
          <cell r="B646">
            <v>35136000</v>
          </cell>
          <cell r="C646">
            <v>35136000</v>
          </cell>
          <cell r="D646">
            <v>0</v>
          </cell>
        </row>
        <row r="647">
          <cell r="A647" t="str">
            <v>1420-2024</v>
          </cell>
          <cell r="B647">
            <v>48847867</v>
          </cell>
          <cell r="C647">
            <v>48847867</v>
          </cell>
          <cell r="D647">
            <v>0</v>
          </cell>
        </row>
        <row r="648">
          <cell r="A648" t="str">
            <v>1421-2024</v>
          </cell>
          <cell r="B648">
            <v>47362000</v>
          </cell>
          <cell r="C648">
            <v>47362000</v>
          </cell>
          <cell r="D648">
            <v>0</v>
          </cell>
        </row>
        <row r="649">
          <cell r="A649" t="str">
            <v>142-2024</v>
          </cell>
          <cell r="B649">
            <v>20986000</v>
          </cell>
          <cell r="C649">
            <v>20986000</v>
          </cell>
          <cell r="D649">
            <v>0</v>
          </cell>
        </row>
        <row r="650">
          <cell r="A650" t="str">
            <v>1422-2024</v>
          </cell>
          <cell r="B650">
            <v>16734000</v>
          </cell>
          <cell r="C650">
            <v>16734000</v>
          </cell>
          <cell r="D650">
            <v>0</v>
          </cell>
        </row>
        <row r="651">
          <cell r="A651" t="str">
            <v>1423-2024</v>
          </cell>
          <cell r="B651">
            <v>21885400</v>
          </cell>
          <cell r="C651">
            <v>20986000</v>
          </cell>
          <cell r="D651">
            <v>0</v>
          </cell>
        </row>
        <row r="652">
          <cell r="A652" t="str">
            <v>1424-2024</v>
          </cell>
          <cell r="B652">
            <v>54500000</v>
          </cell>
          <cell r="C652">
            <v>43600000</v>
          </cell>
          <cell r="D652">
            <v>0</v>
          </cell>
        </row>
        <row r="653">
          <cell r="A653" t="str">
            <v>1425-2024</v>
          </cell>
          <cell r="B653">
            <v>24640000</v>
          </cell>
          <cell r="C653">
            <v>24640000</v>
          </cell>
          <cell r="D653">
            <v>0</v>
          </cell>
        </row>
        <row r="654">
          <cell r="A654" t="str">
            <v>1426-2024</v>
          </cell>
          <cell r="B654">
            <v>41500000</v>
          </cell>
          <cell r="C654">
            <v>41500000</v>
          </cell>
          <cell r="D654">
            <v>26000000</v>
          </cell>
        </row>
        <row r="655">
          <cell r="A655" t="str">
            <v>1427-2024</v>
          </cell>
          <cell r="B655">
            <v>46750000</v>
          </cell>
          <cell r="C655">
            <v>44000000</v>
          </cell>
          <cell r="D655">
            <v>0</v>
          </cell>
        </row>
        <row r="656">
          <cell r="A656" t="str">
            <v>1428-2024</v>
          </cell>
          <cell r="B656">
            <v>44000000</v>
          </cell>
          <cell r="C656">
            <v>44000000</v>
          </cell>
          <cell r="D656">
            <v>2750000</v>
          </cell>
        </row>
        <row r="657">
          <cell r="A657" t="str">
            <v>1429-2024</v>
          </cell>
          <cell r="B657">
            <v>21148266</v>
          </cell>
          <cell r="C657">
            <v>16696000</v>
          </cell>
          <cell r="D657">
            <v>0</v>
          </cell>
        </row>
        <row r="658">
          <cell r="A658" t="str">
            <v>1430-2024</v>
          </cell>
          <cell r="B658">
            <v>54000000</v>
          </cell>
          <cell r="C658">
            <v>48000000</v>
          </cell>
          <cell r="D658">
            <v>0</v>
          </cell>
        </row>
        <row r="659">
          <cell r="A659" t="str">
            <v>1431-2023</v>
          </cell>
          <cell r="B659">
            <v>1813588840</v>
          </cell>
          <cell r="C659">
            <v>1520391632</v>
          </cell>
          <cell r="D659">
            <v>0</v>
          </cell>
        </row>
        <row r="660">
          <cell r="A660" t="str">
            <v>1431-2024</v>
          </cell>
          <cell r="B660">
            <v>21945000</v>
          </cell>
          <cell r="C660">
            <v>21945000</v>
          </cell>
          <cell r="D660">
            <v>0</v>
          </cell>
        </row>
        <row r="661">
          <cell r="A661" t="str">
            <v>143-2024</v>
          </cell>
          <cell r="B661">
            <v>23800000</v>
          </cell>
          <cell r="C661">
            <v>23800000</v>
          </cell>
          <cell r="D661">
            <v>0</v>
          </cell>
        </row>
        <row r="662">
          <cell r="A662" t="str">
            <v>1432-2024</v>
          </cell>
          <cell r="B662">
            <v>31428000</v>
          </cell>
          <cell r="C662">
            <v>24444000</v>
          </cell>
          <cell r="D662">
            <v>0</v>
          </cell>
        </row>
        <row r="663">
          <cell r="A663" t="str">
            <v>1433-2024</v>
          </cell>
          <cell r="B663">
            <v>31428000</v>
          </cell>
          <cell r="C663">
            <v>24444000</v>
          </cell>
          <cell r="D663">
            <v>0</v>
          </cell>
        </row>
        <row r="664">
          <cell r="A664" t="str">
            <v>1434-2024</v>
          </cell>
          <cell r="B664">
            <v>53960000</v>
          </cell>
          <cell r="C664">
            <v>45600000</v>
          </cell>
          <cell r="D664">
            <v>0</v>
          </cell>
        </row>
        <row r="665">
          <cell r="A665" t="str">
            <v>1435-2024</v>
          </cell>
          <cell r="B665">
            <v>48168900</v>
          </cell>
          <cell r="C665">
            <v>38664000</v>
          </cell>
          <cell r="D665">
            <v>0</v>
          </cell>
        </row>
        <row r="666">
          <cell r="A666" t="str">
            <v>1437-2024</v>
          </cell>
          <cell r="B666">
            <v>98192000</v>
          </cell>
          <cell r="C666">
            <v>82688000</v>
          </cell>
          <cell r="D666">
            <v>0</v>
          </cell>
        </row>
        <row r="667">
          <cell r="A667" t="str">
            <v>1438-2024</v>
          </cell>
          <cell r="B667">
            <v>46750000</v>
          </cell>
          <cell r="C667">
            <v>43083333</v>
          </cell>
          <cell r="D667">
            <v>0</v>
          </cell>
        </row>
        <row r="668">
          <cell r="A668" t="str">
            <v>1439-2024</v>
          </cell>
          <cell r="B668">
            <v>60350000</v>
          </cell>
          <cell r="C668">
            <v>53250000</v>
          </cell>
          <cell r="D668">
            <v>0</v>
          </cell>
        </row>
        <row r="669">
          <cell r="A669" t="str">
            <v>1440-2024</v>
          </cell>
          <cell r="B669">
            <v>38800000</v>
          </cell>
          <cell r="C669">
            <v>38800000</v>
          </cell>
          <cell r="D669">
            <v>0</v>
          </cell>
        </row>
        <row r="670">
          <cell r="A670" t="str">
            <v>1441-2024</v>
          </cell>
          <cell r="B670">
            <v>24500000</v>
          </cell>
          <cell r="C670">
            <v>24500000</v>
          </cell>
          <cell r="D670">
            <v>0</v>
          </cell>
        </row>
        <row r="671">
          <cell r="A671" t="str">
            <v>144-2023</v>
          </cell>
          <cell r="B671">
            <v>7346380</v>
          </cell>
          <cell r="C671">
            <v>7346380</v>
          </cell>
          <cell r="D671">
            <v>0</v>
          </cell>
        </row>
        <row r="672">
          <cell r="A672" t="str">
            <v>144-2024</v>
          </cell>
          <cell r="B672">
            <v>6495666</v>
          </cell>
          <cell r="C672">
            <v>6495666</v>
          </cell>
          <cell r="D672">
            <v>8494334</v>
          </cell>
        </row>
        <row r="673">
          <cell r="A673" t="str">
            <v>1442-2024</v>
          </cell>
          <cell r="B673">
            <v>59850000</v>
          </cell>
          <cell r="C673">
            <v>59850000</v>
          </cell>
          <cell r="D673">
            <v>25650000</v>
          </cell>
        </row>
        <row r="674">
          <cell r="A674" t="str">
            <v>1445-2023</v>
          </cell>
          <cell r="B674">
            <v>8700000</v>
          </cell>
          <cell r="C674">
            <v>8700000</v>
          </cell>
          <cell r="D674">
            <v>0</v>
          </cell>
        </row>
        <row r="675">
          <cell r="A675" t="str">
            <v>1445-2024</v>
          </cell>
          <cell r="B675">
            <v>10796940</v>
          </cell>
          <cell r="C675">
            <v>10796940</v>
          </cell>
          <cell r="D675">
            <v>0</v>
          </cell>
        </row>
        <row r="676">
          <cell r="A676" t="str">
            <v>1446-2024</v>
          </cell>
          <cell r="B676">
            <v>7179150</v>
          </cell>
          <cell r="C676">
            <v>7179150</v>
          </cell>
          <cell r="D676">
            <v>0</v>
          </cell>
        </row>
        <row r="677">
          <cell r="A677" t="str">
            <v>1447-2024</v>
          </cell>
          <cell r="B677">
            <v>3800000</v>
          </cell>
          <cell r="C677">
            <v>3800000</v>
          </cell>
          <cell r="D677">
            <v>0</v>
          </cell>
        </row>
        <row r="678">
          <cell r="A678" t="str">
            <v>1448-2024</v>
          </cell>
          <cell r="B678">
            <v>21855300</v>
          </cell>
          <cell r="C678">
            <v>21855300</v>
          </cell>
          <cell r="D678">
            <v>0</v>
          </cell>
        </row>
        <row r="679">
          <cell r="A679" t="str">
            <v>1449-2024</v>
          </cell>
          <cell r="B679">
            <v>26600000</v>
          </cell>
          <cell r="C679">
            <v>22400000</v>
          </cell>
          <cell r="D679">
            <v>0</v>
          </cell>
        </row>
        <row r="680">
          <cell r="A680" t="str">
            <v>1450-2023</v>
          </cell>
          <cell r="B680">
            <v>12453000</v>
          </cell>
          <cell r="C680">
            <v>12453000</v>
          </cell>
          <cell r="D680">
            <v>0</v>
          </cell>
        </row>
        <row r="681">
          <cell r="A681" t="str">
            <v>1450-2024</v>
          </cell>
          <cell r="B681">
            <v>22312000</v>
          </cell>
          <cell r="C681">
            <v>22312000</v>
          </cell>
          <cell r="D681">
            <v>0</v>
          </cell>
        </row>
        <row r="682">
          <cell r="A682" t="str">
            <v>1451-2024</v>
          </cell>
          <cell r="B682">
            <v>48847867</v>
          </cell>
          <cell r="C682">
            <v>48847867</v>
          </cell>
          <cell r="D682">
            <v>0</v>
          </cell>
        </row>
        <row r="683">
          <cell r="A683" t="str">
            <v>145-2024</v>
          </cell>
          <cell r="B683">
            <v>14990000</v>
          </cell>
          <cell r="C683">
            <v>14990000</v>
          </cell>
          <cell r="D683">
            <v>0</v>
          </cell>
        </row>
        <row r="684">
          <cell r="A684" t="str">
            <v>1452-2024</v>
          </cell>
          <cell r="B684">
            <v>51669000</v>
          </cell>
          <cell r="C684">
            <v>45928000</v>
          </cell>
          <cell r="D684">
            <v>0</v>
          </cell>
        </row>
        <row r="685">
          <cell r="A685" t="str">
            <v>1453-2024</v>
          </cell>
          <cell r="B685">
            <v>50783333</v>
          </cell>
          <cell r="C685">
            <v>44000000</v>
          </cell>
          <cell r="D685">
            <v>0</v>
          </cell>
        </row>
        <row r="686">
          <cell r="A686" t="str">
            <v>1454-2024</v>
          </cell>
          <cell r="B686">
            <v>33597000</v>
          </cell>
          <cell r="C686">
            <v>33597000</v>
          </cell>
          <cell r="D686">
            <v>0</v>
          </cell>
        </row>
        <row r="687">
          <cell r="A687" t="str">
            <v>1455-2024</v>
          </cell>
          <cell r="B687">
            <v>33597000</v>
          </cell>
          <cell r="C687">
            <v>33597000</v>
          </cell>
          <cell r="D687">
            <v>0</v>
          </cell>
        </row>
        <row r="688">
          <cell r="A688" t="str">
            <v>1456-2024</v>
          </cell>
          <cell r="B688">
            <v>36100000</v>
          </cell>
          <cell r="C688">
            <v>30400000</v>
          </cell>
          <cell r="D688">
            <v>0</v>
          </cell>
        </row>
        <row r="689">
          <cell r="A689" t="str">
            <v>1457-2024</v>
          </cell>
          <cell r="B689">
            <v>52250000</v>
          </cell>
          <cell r="C689">
            <v>44000000</v>
          </cell>
          <cell r="D689">
            <v>0</v>
          </cell>
        </row>
        <row r="690">
          <cell r="A690" t="str">
            <v>1458-2024</v>
          </cell>
          <cell r="B690">
            <v>61750000</v>
          </cell>
          <cell r="C690">
            <v>52000000</v>
          </cell>
          <cell r="D690">
            <v>0</v>
          </cell>
        </row>
        <row r="691">
          <cell r="A691" t="str">
            <v>1459-2024</v>
          </cell>
          <cell r="B691">
            <v>60350000</v>
          </cell>
          <cell r="C691">
            <v>53250000</v>
          </cell>
          <cell r="D691">
            <v>0</v>
          </cell>
        </row>
        <row r="692">
          <cell r="A692" t="str">
            <v>1460-2024</v>
          </cell>
          <cell r="B692">
            <v>46750000</v>
          </cell>
          <cell r="C692">
            <v>41250000</v>
          </cell>
          <cell r="D692">
            <v>0</v>
          </cell>
        </row>
        <row r="693">
          <cell r="A693" t="str">
            <v>1461-2024</v>
          </cell>
          <cell r="B693">
            <v>31428000</v>
          </cell>
          <cell r="C693">
            <v>24444000</v>
          </cell>
          <cell r="D693">
            <v>0</v>
          </cell>
        </row>
        <row r="694">
          <cell r="A694" t="str">
            <v>146-2024</v>
          </cell>
          <cell r="B694">
            <v>13874000</v>
          </cell>
          <cell r="C694">
            <v>13874000</v>
          </cell>
          <cell r="D694">
            <v>0</v>
          </cell>
        </row>
        <row r="695">
          <cell r="A695" t="str">
            <v>1462-2024</v>
          </cell>
          <cell r="B695">
            <v>31428000</v>
          </cell>
          <cell r="C695">
            <v>24444000</v>
          </cell>
          <cell r="D695">
            <v>0</v>
          </cell>
        </row>
        <row r="696">
          <cell r="A696" t="str">
            <v>1463-2024</v>
          </cell>
          <cell r="B696">
            <v>31428000</v>
          </cell>
          <cell r="C696">
            <v>24444000</v>
          </cell>
          <cell r="D696">
            <v>0</v>
          </cell>
        </row>
        <row r="697">
          <cell r="A697" t="str">
            <v>1464-2024</v>
          </cell>
          <cell r="B697">
            <v>63000000</v>
          </cell>
          <cell r="C697">
            <v>63000000</v>
          </cell>
          <cell r="D697">
            <v>0</v>
          </cell>
        </row>
        <row r="698">
          <cell r="A698" t="str">
            <v>1465-2024</v>
          </cell>
          <cell r="B698">
            <v>46550000</v>
          </cell>
          <cell r="C698">
            <v>41650000</v>
          </cell>
          <cell r="D698">
            <v>0</v>
          </cell>
        </row>
        <row r="699">
          <cell r="A699" t="str">
            <v>1466-2024</v>
          </cell>
          <cell r="B699">
            <v>21855300</v>
          </cell>
          <cell r="C699">
            <v>21855300</v>
          </cell>
          <cell r="D699">
            <v>0</v>
          </cell>
        </row>
        <row r="700">
          <cell r="A700" t="str">
            <v>1467-2024</v>
          </cell>
          <cell r="B700">
            <v>21855300</v>
          </cell>
          <cell r="C700">
            <v>21855300</v>
          </cell>
          <cell r="D700">
            <v>0</v>
          </cell>
        </row>
        <row r="701">
          <cell r="A701" t="str">
            <v>1468-2024</v>
          </cell>
          <cell r="B701">
            <v>69674600</v>
          </cell>
          <cell r="C701">
            <v>59088000</v>
          </cell>
          <cell r="D701">
            <v>0</v>
          </cell>
        </row>
        <row r="702">
          <cell r="A702" t="str">
            <v>1469-2024</v>
          </cell>
          <cell r="B702">
            <v>69674600</v>
          </cell>
          <cell r="C702">
            <v>59088000</v>
          </cell>
          <cell r="D702">
            <v>0</v>
          </cell>
        </row>
        <row r="703">
          <cell r="A703" t="str">
            <v>1470-2024</v>
          </cell>
          <cell r="B703">
            <v>21060000</v>
          </cell>
          <cell r="C703">
            <v>18720000</v>
          </cell>
          <cell r="D703">
            <v>0</v>
          </cell>
        </row>
        <row r="704">
          <cell r="A704" t="str">
            <v>1471-2024</v>
          </cell>
          <cell r="B704">
            <v>21060000</v>
          </cell>
          <cell r="C704">
            <v>18720000</v>
          </cell>
          <cell r="D704">
            <v>0</v>
          </cell>
        </row>
        <row r="705">
          <cell r="A705" t="str">
            <v>147-2024</v>
          </cell>
          <cell r="B705">
            <v>16250000</v>
          </cell>
          <cell r="C705">
            <v>16250000</v>
          </cell>
          <cell r="D705">
            <v>0</v>
          </cell>
        </row>
        <row r="706">
          <cell r="A706" t="str">
            <v>1472-2023</v>
          </cell>
          <cell r="B706">
            <v>8700000</v>
          </cell>
          <cell r="C706">
            <v>8700000</v>
          </cell>
          <cell r="D706">
            <v>0</v>
          </cell>
        </row>
        <row r="707">
          <cell r="A707" t="str">
            <v>1472-2024</v>
          </cell>
          <cell r="B707">
            <v>38000000</v>
          </cell>
          <cell r="C707">
            <v>32000000</v>
          </cell>
          <cell r="D707">
            <v>0</v>
          </cell>
        </row>
        <row r="708">
          <cell r="A708" t="str">
            <v>1473-2023</v>
          </cell>
          <cell r="B708">
            <v>4300000</v>
          </cell>
          <cell r="C708">
            <v>4300000</v>
          </cell>
          <cell r="D708">
            <v>0</v>
          </cell>
        </row>
        <row r="709">
          <cell r="A709" t="str">
            <v>1473-2024</v>
          </cell>
          <cell r="B709">
            <v>48875000</v>
          </cell>
          <cell r="C709">
            <v>46000000</v>
          </cell>
          <cell r="D709">
            <v>0</v>
          </cell>
        </row>
        <row r="710">
          <cell r="A710" t="str">
            <v>1474-2024</v>
          </cell>
          <cell r="B710">
            <v>36010000</v>
          </cell>
          <cell r="C710">
            <v>33150000</v>
          </cell>
          <cell r="D710">
            <v>0</v>
          </cell>
        </row>
        <row r="711">
          <cell r="A711" t="str">
            <v>1475-2024</v>
          </cell>
          <cell r="B711">
            <v>6461235</v>
          </cell>
          <cell r="C711">
            <v>6461235</v>
          </cell>
          <cell r="D711">
            <v>0</v>
          </cell>
        </row>
        <row r="712">
          <cell r="A712" t="str">
            <v>1476-2024</v>
          </cell>
          <cell r="B712">
            <v>6652575</v>
          </cell>
          <cell r="C712">
            <v>6652575</v>
          </cell>
          <cell r="D712">
            <v>0</v>
          </cell>
        </row>
        <row r="713">
          <cell r="A713" t="str">
            <v>1477-2024</v>
          </cell>
          <cell r="B713">
            <v>9000000</v>
          </cell>
          <cell r="C713">
            <v>9000000</v>
          </cell>
          <cell r="D713">
            <v>0</v>
          </cell>
        </row>
        <row r="714">
          <cell r="A714" t="str">
            <v>1478-2024</v>
          </cell>
          <cell r="B714">
            <v>28300000</v>
          </cell>
          <cell r="C714">
            <v>25300000</v>
          </cell>
          <cell r="D714">
            <v>0</v>
          </cell>
        </row>
        <row r="715">
          <cell r="A715" t="str">
            <v>1479-2024</v>
          </cell>
          <cell r="B715">
            <v>4546795</v>
          </cell>
          <cell r="C715">
            <v>4546795</v>
          </cell>
          <cell r="D715">
            <v>717915</v>
          </cell>
        </row>
        <row r="716">
          <cell r="A716" t="str">
            <v>1480-2024</v>
          </cell>
          <cell r="B716">
            <v>22396000</v>
          </cell>
          <cell r="C716">
            <v>22396000</v>
          </cell>
          <cell r="D716">
            <v>0</v>
          </cell>
        </row>
        <row r="717">
          <cell r="A717" t="str">
            <v>1481-2024</v>
          </cell>
          <cell r="B717">
            <v>7197960</v>
          </cell>
          <cell r="C717">
            <v>7197960</v>
          </cell>
          <cell r="D717">
            <v>1799490</v>
          </cell>
        </row>
        <row r="718">
          <cell r="A718" t="str">
            <v>148-2023</v>
          </cell>
          <cell r="B718">
            <v>5164988</v>
          </cell>
          <cell r="C718">
            <v>5164988</v>
          </cell>
          <cell r="D718">
            <v>0</v>
          </cell>
        </row>
        <row r="719">
          <cell r="A719" t="str">
            <v>148-2024</v>
          </cell>
          <cell r="B719">
            <v>12258400</v>
          </cell>
          <cell r="C719">
            <v>12258400</v>
          </cell>
          <cell r="D719">
            <v>0</v>
          </cell>
        </row>
        <row r="720">
          <cell r="A720" t="str">
            <v>1482-2024</v>
          </cell>
          <cell r="B720">
            <v>40500000</v>
          </cell>
          <cell r="C720">
            <v>36000000</v>
          </cell>
          <cell r="D720">
            <v>0</v>
          </cell>
        </row>
        <row r="721">
          <cell r="A721" t="str">
            <v>1483-2023</v>
          </cell>
          <cell r="B721">
            <v>7800000</v>
          </cell>
          <cell r="C721">
            <v>7800000</v>
          </cell>
          <cell r="D721">
            <v>0</v>
          </cell>
        </row>
        <row r="722">
          <cell r="A722" t="str">
            <v>1483-2024</v>
          </cell>
          <cell r="B722">
            <v>40500000</v>
          </cell>
          <cell r="C722">
            <v>36000000</v>
          </cell>
          <cell r="D722">
            <v>0</v>
          </cell>
        </row>
        <row r="723">
          <cell r="A723" t="str">
            <v>1484-2024</v>
          </cell>
          <cell r="B723">
            <v>56600000</v>
          </cell>
          <cell r="C723">
            <v>48000000</v>
          </cell>
          <cell r="D723">
            <v>0</v>
          </cell>
        </row>
        <row r="724">
          <cell r="A724" t="str">
            <v>1485-2024</v>
          </cell>
          <cell r="B724">
            <v>51138000</v>
          </cell>
          <cell r="C724">
            <v>45456000</v>
          </cell>
          <cell r="D724">
            <v>0</v>
          </cell>
        </row>
        <row r="725">
          <cell r="A725" t="str">
            <v>1486-2024</v>
          </cell>
          <cell r="B725">
            <v>41360000</v>
          </cell>
          <cell r="C725">
            <v>35200000</v>
          </cell>
          <cell r="D725">
            <v>0</v>
          </cell>
        </row>
        <row r="726">
          <cell r="A726" t="str">
            <v>1487-2024</v>
          </cell>
          <cell r="B726">
            <v>33250000</v>
          </cell>
          <cell r="C726">
            <v>33250000</v>
          </cell>
          <cell r="D726">
            <v>0</v>
          </cell>
        </row>
        <row r="727">
          <cell r="A727" t="str">
            <v>1488-2024</v>
          </cell>
          <cell r="B727">
            <v>33877000</v>
          </cell>
          <cell r="C727">
            <v>33877000</v>
          </cell>
          <cell r="D727">
            <v>0</v>
          </cell>
        </row>
        <row r="728">
          <cell r="A728" t="str">
            <v>1489-2024</v>
          </cell>
          <cell r="B728">
            <v>6430000</v>
          </cell>
          <cell r="C728">
            <v>6430000</v>
          </cell>
          <cell r="D728">
            <v>0</v>
          </cell>
        </row>
        <row r="729">
          <cell r="A729" t="str">
            <v>1490-2024</v>
          </cell>
          <cell r="B729">
            <v>21060000</v>
          </cell>
          <cell r="C729">
            <v>18720000</v>
          </cell>
          <cell r="D729">
            <v>0</v>
          </cell>
        </row>
        <row r="730">
          <cell r="A730" t="str">
            <v>1491-2024</v>
          </cell>
          <cell r="B730">
            <v>9360000</v>
          </cell>
          <cell r="C730">
            <v>9360000</v>
          </cell>
          <cell r="D730">
            <v>10530000</v>
          </cell>
        </row>
        <row r="731">
          <cell r="A731" t="str">
            <v>149-2024</v>
          </cell>
          <cell r="B731">
            <v>23800000</v>
          </cell>
          <cell r="C731">
            <v>23800000</v>
          </cell>
          <cell r="D731">
            <v>0</v>
          </cell>
        </row>
        <row r="732">
          <cell r="A732" t="str">
            <v>1492-2024</v>
          </cell>
          <cell r="B732">
            <v>69248667</v>
          </cell>
          <cell r="C732">
            <v>58520000</v>
          </cell>
          <cell r="D732">
            <v>0</v>
          </cell>
        </row>
        <row r="733">
          <cell r="A733" t="str">
            <v>1493-2024</v>
          </cell>
          <cell r="B733">
            <v>43333333</v>
          </cell>
          <cell r="C733">
            <v>40000000</v>
          </cell>
          <cell r="D733">
            <v>0</v>
          </cell>
        </row>
        <row r="734">
          <cell r="A734" t="str">
            <v>1494-2024</v>
          </cell>
          <cell r="B734">
            <v>40371200</v>
          </cell>
          <cell r="C734">
            <v>37184000</v>
          </cell>
          <cell r="D734">
            <v>0</v>
          </cell>
        </row>
        <row r="735">
          <cell r="A735" t="str">
            <v>1495-2024</v>
          </cell>
          <cell r="B735">
            <v>19886733</v>
          </cell>
          <cell r="C735">
            <v>17988000</v>
          </cell>
          <cell r="D735">
            <v>1998667</v>
          </cell>
        </row>
        <row r="736">
          <cell r="A736" t="str">
            <v>1496-2024</v>
          </cell>
          <cell r="B736">
            <v>21885400</v>
          </cell>
          <cell r="C736">
            <v>20986000</v>
          </cell>
          <cell r="D736">
            <v>0</v>
          </cell>
        </row>
        <row r="737">
          <cell r="A737" t="str">
            <v>1497-2024</v>
          </cell>
          <cell r="B737">
            <v>65131237</v>
          </cell>
          <cell r="C737">
            <v>58202382</v>
          </cell>
          <cell r="D737">
            <v>0</v>
          </cell>
        </row>
        <row r="738">
          <cell r="A738" t="str">
            <v>1498-2024</v>
          </cell>
          <cell r="B738">
            <v>33892833</v>
          </cell>
          <cell r="C738">
            <v>30235333</v>
          </cell>
          <cell r="D738">
            <v>0</v>
          </cell>
        </row>
        <row r="739">
          <cell r="A739" t="str">
            <v>1499-2024</v>
          </cell>
          <cell r="B739">
            <v>41165400</v>
          </cell>
          <cell r="C739">
            <v>31464000</v>
          </cell>
          <cell r="D739">
            <v>0</v>
          </cell>
        </row>
        <row r="740">
          <cell r="A740" t="str">
            <v>1500-2024</v>
          </cell>
          <cell r="B740">
            <v>7197960</v>
          </cell>
          <cell r="C740">
            <v>7197960</v>
          </cell>
          <cell r="D740">
            <v>1799490</v>
          </cell>
        </row>
        <row r="741">
          <cell r="A741" t="str">
            <v>1501-2024</v>
          </cell>
          <cell r="B741">
            <v>7197960</v>
          </cell>
          <cell r="C741">
            <v>7197960</v>
          </cell>
          <cell r="D741">
            <v>1799490</v>
          </cell>
        </row>
        <row r="742">
          <cell r="A742" t="str">
            <v>150-2024</v>
          </cell>
          <cell r="B742">
            <v>20986000</v>
          </cell>
          <cell r="C742">
            <v>20986000</v>
          </cell>
          <cell r="D742">
            <v>0</v>
          </cell>
        </row>
        <row r="743">
          <cell r="A743" t="str">
            <v>1502-2024</v>
          </cell>
          <cell r="B743">
            <v>4786100</v>
          </cell>
          <cell r="C743">
            <v>4786100</v>
          </cell>
          <cell r="D743">
            <v>1196525</v>
          </cell>
        </row>
        <row r="744">
          <cell r="A744" t="str">
            <v>1503-2024</v>
          </cell>
          <cell r="B744">
            <v>48847867</v>
          </cell>
          <cell r="C744">
            <v>48847867</v>
          </cell>
          <cell r="D744">
            <v>0</v>
          </cell>
        </row>
        <row r="745">
          <cell r="A745" t="str">
            <v>1504-2024</v>
          </cell>
          <cell r="B745">
            <v>21610600</v>
          </cell>
          <cell r="C745">
            <v>19311600</v>
          </cell>
          <cell r="D745">
            <v>0</v>
          </cell>
        </row>
        <row r="746">
          <cell r="A746" t="str">
            <v>1505-2023</v>
          </cell>
          <cell r="B746">
            <v>16333333</v>
          </cell>
          <cell r="C746">
            <v>16333333</v>
          </cell>
          <cell r="D746">
            <v>0</v>
          </cell>
        </row>
        <row r="747">
          <cell r="A747" t="str">
            <v>1505-2024</v>
          </cell>
          <cell r="B747">
            <v>7210000</v>
          </cell>
          <cell r="C747">
            <v>7210000</v>
          </cell>
          <cell r="D747">
            <v>21630000</v>
          </cell>
        </row>
        <row r="748">
          <cell r="A748" t="str">
            <v>1506-2024</v>
          </cell>
          <cell r="B748">
            <v>48000000</v>
          </cell>
          <cell r="C748">
            <v>48000000</v>
          </cell>
          <cell r="D748">
            <v>0</v>
          </cell>
        </row>
        <row r="749">
          <cell r="A749" t="str">
            <v>1507-2024</v>
          </cell>
          <cell r="B749">
            <v>21885400</v>
          </cell>
          <cell r="C749">
            <v>21885400</v>
          </cell>
          <cell r="D749">
            <v>0</v>
          </cell>
        </row>
        <row r="750">
          <cell r="A750" t="str">
            <v>1508-2024</v>
          </cell>
          <cell r="B750">
            <v>21885400</v>
          </cell>
          <cell r="C750">
            <v>21885400</v>
          </cell>
          <cell r="D750">
            <v>0</v>
          </cell>
        </row>
        <row r="751">
          <cell r="A751" t="str">
            <v>1509-2024</v>
          </cell>
          <cell r="B751">
            <v>41256600</v>
          </cell>
          <cell r="C751">
            <v>37306500</v>
          </cell>
          <cell r="D751">
            <v>0</v>
          </cell>
        </row>
        <row r="752">
          <cell r="A752" t="str">
            <v>1510-2024</v>
          </cell>
          <cell r="B752">
            <v>48853750</v>
          </cell>
          <cell r="C752">
            <v>37306500</v>
          </cell>
          <cell r="D752">
            <v>0</v>
          </cell>
        </row>
        <row r="753">
          <cell r="A753" t="str">
            <v>1511-2024</v>
          </cell>
          <cell r="B753">
            <v>35530000</v>
          </cell>
          <cell r="C753">
            <v>31088750</v>
          </cell>
          <cell r="D753">
            <v>0</v>
          </cell>
        </row>
        <row r="754">
          <cell r="A754" t="str">
            <v>151-2024</v>
          </cell>
          <cell r="B754">
            <v>20986000</v>
          </cell>
          <cell r="C754">
            <v>20986000</v>
          </cell>
          <cell r="D754">
            <v>0</v>
          </cell>
        </row>
        <row r="755">
          <cell r="A755" t="str">
            <v>1512-2024</v>
          </cell>
          <cell r="B755">
            <v>32660000</v>
          </cell>
          <cell r="C755">
            <v>31050000</v>
          </cell>
          <cell r="D755">
            <v>0</v>
          </cell>
        </row>
        <row r="756">
          <cell r="A756" t="str">
            <v>1513-2024</v>
          </cell>
          <cell r="B756">
            <v>78041867</v>
          </cell>
          <cell r="C756">
            <v>64144000</v>
          </cell>
          <cell r="D756">
            <v>0</v>
          </cell>
        </row>
        <row r="757">
          <cell r="A757" t="str">
            <v>1514-2024</v>
          </cell>
          <cell r="B757">
            <v>37184000</v>
          </cell>
          <cell r="C757">
            <v>37184000</v>
          </cell>
          <cell r="D757">
            <v>0</v>
          </cell>
        </row>
        <row r="758">
          <cell r="A758" t="str">
            <v>1515-2024</v>
          </cell>
          <cell r="B758">
            <v>42496000</v>
          </cell>
          <cell r="C758">
            <v>42496000</v>
          </cell>
          <cell r="D758">
            <v>0</v>
          </cell>
        </row>
        <row r="759">
          <cell r="A759" t="str">
            <v>1516-2024</v>
          </cell>
          <cell r="B759">
            <v>22230000</v>
          </cell>
          <cell r="C759">
            <v>18720000</v>
          </cell>
          <cell r="D759">
            <v>0</v>
          </cell>
        </row>
        <row r="760">
          <cell r="A760" t="str">
            <v>1517-2024</v>
          </cell>
          <cell r="B760">
            <v>21885400</v>
          </cell>
          <cell r="C760">
            <v>21885400</v>
          </cell>
          <cell r="D760">
            <v>0</v>
          </cell>
        </row>
        <row r="761">
          <cell r="A761" t="str">
            <v>1518-2024</v>
          </cell>
          <cell r="B761">
            <v>25000000</v>
          </cell>
          <cell r="C761">
            <v>25000000</v>
          </cell>
          <cell r="D761">
            <v>0</v>
          </cell>
        </row>
        <row r="762">
          <cell r="A762" t="str">
            <v>1519-2024</v>
          </cell>
          <cell r="B762">
            <v>6838062</v>
          </cell>
          <cell r="C762">
            <v>6838062</v>
          </cell>
          <cell r="D762">
            <v>1079694</v>
          </cell>
        </row>
        <row r="763">
          <cell r="A763" t="str">
            <v>1520-2024</v>
          </cell>
          <cell r="B763">
            <v>6838062</v>
          </cell>
          <cell r="C763">
            <v>6838062</v>
          </cell>
          <cell r="D763">
            <v>1079694</v>
          </cell>
        </row>
        <row r="764">
          <cell r="A764" t="str">
            <v>1521-2024</v>
          </cell>
          <cell r="B764">
            <v>6838062</v>
          </cell>
          <cell r="C764">
            <v>6838062</v>
          </cell>
          <cell r="D764">
            <v>1079694</v>
          </cell>
        </row>
        <row r="765">
          <cell r="A765" t="str">
            <v>152-2024</v>
          </cell>
          <cell r="B765">
            <v>8414686</v>
          </cell>
          <cell r="C765">
            <v>8414686</v>
          </cell>
          <cell r="D765">
            <v>0</v>
          </cell>
        </row>
        <row r="766">
          <cell r="A766" t="str">
            <v>1522-2023</v>
          </cell>
          <cell r="B766">
            <v>8250000</v>
          </cell>
          <cell r="C766">
            <v>8250000</v>
          </cell>
          <cell r="D766">
            <v>8250000</v>
          </cell>
        </row>
        <row r="767">
          <cell r="A767" t="str">
            <v>1522-2024</v>
          </cell>
          <cell r="B767">
            <v>7197960</v>
          </cell>
          <cell r="C767">
            <v>7197960</v>
          </cell>
          <cell r="D767">
            <v>0</v>
          </cell>
        </row>
        <row r="768">
          <cell r="A768" t="str">
            <v>1523-2024</v>
          </cell>
          <cell r="B768">
            <v>19502000</v>
          </cell>
          <cell r="C768">
            <v>19502000</v>
          </cell>
          <cell r="D768">
            <v>0</v>
          </cell>
        </row>
        <row r="769">
          <cell r="A769" t="str">
            <v>1524-2024</v>
          </cell>
          <cell r="B769">
            <v>58879500</v>
          </cell>
          <cell r="C769">
            <v>55416000</v>
          </cell>
          <cell r="D769">
            <v>0</v>
          </cell>
        </row>
        <row r="770">
          <cell r="A770" t="str">
            <v>1525-2024</v>
          </cell>
          <cell r="B770">
            <v>21075067</v>
          </cell>
          <cell r="C770">
            <v>21075067</v>
          </cell>
          <cell r="D770">
            <v>0</v>
          </cell>
        </row>
        <row r="771">
          <cell r="A771" t="str">
            <v>1526-2024</v>
          </cell>
          <cell r="B771">
            <v>48847867</v>
          </cell>
          <cell r="C771">
            <v>48847867</v>
          </cell>
          <cell r="D771">
            <v>4271867</v>
          </cell>
        </row>
        <row r="772">
          <cell r="A772" t="str">
            <v>1527-2024</v>
          </cell>
          <cell r="B772">
            <v>32990400</v>
          </cell>
          <cell r="C772">
            <v>32990400</v>
          </cell>
          <cell r="D772">
            <v>0</v>
          </cell>
        </row>
        <row r="773">
          <cell r="A773" t="str">
            <v>1528-2024</v>
          </cell>
          <cell r="B773">
            <v>37572400</v>
          </cell>
          <cell r="C773">
            <v>37572400</v>
          </cell>
          <cell r="D773">
            <v>0</v>
          </cell>
        </row>
        <row r="774">
          <cell r="A774" t="str">
            <v>1529-2024</v>
          </cell>
          <cell r="B774">
            <v>12374000</v>
          </cell>
          <cell r="C774">
            <v>12374000</v>
          </cell>
          <cell r="D774">
            <v>1076000</v>
          </cell>
        </row>
        <row r="775">
          <cell r="A775" t="str">
            <v>1530-2024</v>
          </cell>
          <cell r="B775">
            <v>35840000</v>
          </cell>
          <cell r="C775">
            <v>35840000</v>
          </cell>
          <cell r="D775">
            <v>2240000</v>
          </cell>
        </row>
        <row r="776">
          <cell r="A776" t="str">
            <v>1531-2023</v>
          </cell>
          <cell r="B776">
            <v>7687500</v>
          </cell>
          <cell r="C776">
            <v>7687500</v>
          </cell>
          <cell r="D776">
            <v>7687500</v>
          </cell>
        </row>
        <row r="777">
          <cell r="A777" t="str">
            <v>1531-2024</v>
          </cell>
          <cell r="B777">
            <v>23000000</v>
          </cell>
          <cell r="C777">
            <v>23000000</v>
          </cell>
          <cell r="D777">
            <v>0</v>
          </cell>
        </row>
        <row r="778">
          <cell r="A778" t="str">
            <v>153-2024</v>
          </cell>
          <cell r="B778">
            <v>20986000</v>
          </cell>
          <cell r="C778">
            <v>20986000</v>
          </cell>
          <cell r="D778">
            <v>0</v>
          </cell>
        </row>
        <row r="779">
          <cell r="A779" t="str">
            <v>1532-2024</v>
          </cell>
          <cell r="B779">
            <v>56124000</v>
          </cell>
          <cell r="C779">
            <v>43652000</v>
          </cell>
          <cell r="D779">
            <v>0</v>
          </cell>
        </row>
        <row r="780">
          <cell r="A780" t="str">
            <v>1533-2024</v>
          </cell>
          <cell r="B780">
            <v>7197960</v>
          </cell>
          <cell r="C780">
            <v>7197960</v>
          </cell>
          <cell r="D780">
            <v>1799490</v>
          </cell>
        </row>
        <row r="781">
          <cell r="A781" t="str">
            <v>1534-2024</v>
          </cell>
          <cell r="B781">
            <v>44200000</v>
          </cell>
          <cell r="C781">
            <v>41600000</v>
          </cell>
          <cell r="D781">
            <v>0</v>
          </cell>
        </row>
        <row r="782">
          <cell r="A782" t="str">
            <v>1535-2024</v>
          </cell>
          <cell r="B782">
            <v>27720000</v>
          </cell>
          <cell r="C782">
            <v>27720000</v>
          </cell>
          <cell r="D782">
            <v>0</v>
          </cell>
        </row>
        <row r="783">
          <cell r="A783" t="str">
            <v>1536-2024</v>
          </cell>
          <cell r="B783">
            <v>21269500</v>
          </cell>
          <cell r="C783">
            <v>21269500</v>
          </cell>
          <cell r="D783">
            <v>0</v>
          </cell>
        </row>
        <row r="784">
          <cell r="A784" t="str">
            <v>1537-2024</v>
          </cell>
          <cell r="B784">
            <v>76500000</v>
          </cell>
          <cell r="C784">
            <v>72000000</v>
          </cell>
          <cell r="D784">
            <v>0</v>
          </cell>
        </row>
        <row r="785">
          <cell r="A785" t="str">
            <v>1538-2023</v>
          </cell>
          <cell r="B785">
            <v>221870324</v>
          </cell>
          <cell r="C785">
            <v>164681023</v>
          </cell>
          <cell r="D785">
            <v>0</v>
          </cell>
        </row>
        <row r="786">
          <cell r="A786" t="str">
            <v>1538-2024</v>
          </cell>
          <cell r="B786">
            <v>42942000</v>
          </cell>
          <cell r="C786">
            <v>40416000</v>
          </cell>
          <cell r="D786">
            <v>221870324</v>
          </cell>
        </row>
        <row r="787">
          <cell r="A787" t="str">
            <v>1539-2024</v>
          </cell>
          <cell r="B787">
            <v>59166666</v>
          </cell>
          <cell r="C787">
            <v>56800000</v>
          </cell>
          <cell r="D787">
            <v>0</v>
          </cell>
        </row>
        <row r="788">
          <cell r="A788" t="str">
            <v>1540-2024</v>
          </cell>
          <cell r="B788">
            <v>120800000</v>
          </cell>
          <cell r="C788">
            <v>96640000</v>
          </cell>
          <cell r="D788">
            <v>0</v>
          </cell>
        </row>
        <row r="789">
          <cell r="A789" t="str">
            <v>1541-2024</v>
          </cell>
          <cell r="B789">
            <v>35113400</v>
          </cell>
          <cell r="C789">
            <v>28664000</v>
          </cell>
          <cell r="D789">
            <v>0</v>
          </cell>
        </row>
        <row r="790">
          <cell r="A790" t="str">
            <v>154-2024</v>
          </cell>
          <cell r="B790">
            <v>17833600</v>
          </cell>
          <cell r="C790">
            <v>17833600</v>
          </cell>
          <cell r="D790">
            <v>0</v>
          </cell>
        </row>
        <row r="791">
          <cell r="A791" t="str">
            <v>1542-2024</v>
          </cell>
          <cell r="B791">
            <v>27228000</v>
          </cell>
          <cell r="C791">
            <v>27228000</v>
          </cell>
          <cell r="D791">
            <v>0</v>
          </cell>
        </row>
        <row r="792">
          <cell r="A792" t="str">
            <v>1543-2024</v>
          </cell>
          <cell r="B792">
            <v>27228000</v>
          </cell>
          <cell r="C792">
            <v>27228000</v>
          </cell>
          <cell r="D792">
            <v>0</v>
          </cell>
        </row>
        <row r="793">
          <cell r="A793" t="str">
            <v>1544-2024</v>
          </cell>
          <cell r="B793">
            <v>48847867</v>
          </cell>
          <cell r="C793">
            <v>48847867</v>
          </cell>
          <cell r="D793">
            <v>0</v>
          </cell>
        </row>
        <row r="794">
          <cell r="A794" t="str">
            <v>1545-2024</v>
          </cell>
          <cell r="B794">
            <v>57684000</v>
          </cell>
          <cell r="C794">
            <v>47025000</v>
          </cell>
          <cell r="D794">
            <v>0</v>
          </cell>
        </row>
        <row r="795">
          <cell r="A795" t="str">
            <v>1546-2024</v>
          </cell>
          <cell r="B795">
            <v>6478164</v>
          </cell>
          <cell r="C795">
            <v>6478164</v>
          </cell>
          <cell r="D795">
            <v>1679524</v>
          </cell>
        </row>
        <row r="796">
          <cell r="A796" t="str">
            <v>1547-2024</v>
          </cell>
          <cell r="B796">
            <v>6478164</v>
          </cell>
          <cell r="C796">
            <v>6478164</v>
          </cell>
          <cell r="D796">
            <v>1679524</v>
          </cell>
        </row>
        <row r="797">
          <cell r="A797" t="str">
            <v>1548-2024</v>
          </cell>
          <cell r="B797">
            <v>6478164</v>
          </cell>
          <cell r="C797">
            <v>6478164</v>
          </cell>
          <cell r="D797">
            <v>1679524</v>
          </cell>
        </row>
        <row r="798">
          <cell r="A798" t="str">
            <v>1549-2024</v>
          </cell>
          <cell r="B798">
            <v>4307490</v>
          </cell>
          <cell r="C798">
            <v>4307490</v>
          </cell>
          <cell r="D798">
            <v>957220</v>
          </cell>
        </row>
        <row r="799">
          <cell r="A799" t="str">
            <v>1550-2024</v>
          </cell>
          <cell r="B799">
            <v>37572400</v>
          </cell>
          <cell r="C799">
            <v>37572400</v>
          </cell>
          <cell r="D799">
            <v>0</v>
          </cell>
        </row>
        <row r="800">
          <cell r="A800" t="str">
            <v>1551-2024</v>
          </cell>
          <cell r="B800">
            <v>44445400</v>
          </cell>
          <cell r="C800">
            <v>39863400</v>
          </cell>
          <cell r="D800">
            <v>0</v>
          </cell>
        </row>
        <row r="801">
          <cell r="A801" t="str">
            <v>155-2024</v>
          </cell>
          <cell r="B801">
            <v>14000000</v>
          </cell>
          <cell r="C801">
            <v>14000000</v>
          </cell>
          <cell r="D801">
            <v>0</v>
          </cell>
        </row>
        <row r="802">
          <cell r="A802" t="str">
            <v>1552-2024</v>
          </cell>
          <cell r="B802">
            <v>37184000</v>
          </cell>
          <cell r="C802">
            <v>37184000</v>
          </cell>
          <cell r="D802">
            <v>0</v>
          </cell>
        </row>
        <row r="803">
          <cell r="A803" t="str">
            <v>1553-2024</v>
          </cell>
          <cell r="B803">
            <v>37184000</v>
          </cell>
          <cell r="C803">
            <v>37184000</v>
          </cell>
          <cell r="D803">
            <v>0</v>
          </cell>
        </row>
        <row r="804">
          <cell r="A804" t="str">
            <v>1554-2024</v>
          </cell>
          <cell r="B804">
            <v>46000000</v>
          </cell>
          <cell r="C804">
            <v>36800000</v>
          </cell>
          <cell r="D804">
            <v>0</v>
          </cell>
        </row>
        <row r="805">
          <cell r="A805" t="str">
            <v>1555-2024</v>
          </cell>
          <cell r="B805">
            <v>50000000</v>
          </cell>
          <cell r="C805">
            <v>44000000</v>
          </cell>
          <cell r="D805">
            <v>0</v>
          </cell>
        </row>
        <row r="806">
          <cell r="A806" t="str">
            <v>1556-2024</v>
          </cell>
          <cell r="B806">
            <v>4546795</v>
          </cell>
          <cell r="C806">
            <v>4546795</v>
          </cell>
          <cell r="D806">
            <v>717915</v>
          </cell>
        </row>
        <row r="807">
          <cell r="A807" t="str">
            <v>1557-2023</v>
          </cell>
          <cell r="B807">
            <v>5001999</v>
          </cell>
          <cell r="C807">
            <v>5001999</v>
          </cell>
          <cell r="D807">
            <v>0</v>
          </cell>
        </row>
        <row r="808">
          <cell r="A808" t="str">
            <v>1557-2024</v>
          </cell>
          <cell r="B808">
            <v>4546795</v>
          </cell>
          <cell r="C808">
            <v>4546795</v>
          </cell>
          <cell r="D808">
            <v>717915</v>
          </cell>
        </row>
        <row r="809">
          <cell r="A809" t="str">
            <v>1558-2024</v>
          </cell>
          <cell r="B809">
            <v>47333333</v>
          </cell>
          <cell r="C809">
            <v>40000000</v>
          </cell>
          <cell r="D809">
            <v>0</v>
          </cell>
        </row>
        <row r="810">
          <cell r="A810" t="str">
            <v>1559-2024</v>
          </cell>
          <cell r="B810">
            <v>63000000</v>
          </cell>
          <cell r="C810">
            <v>56000000</v>
          </cell>
          <cell r="D810">
            <v>0</v>
          </cell>
        </row>
        <row r="811">
          <cell r="A811" t="str">
            <v>1560-2024</v>
          </cell>
          <cell r="B811">
            <v>36000000</v>
          </cell>
          <cell r="C811">
            <v>32000000</v>
          </cell>
          <cell r="D811">
            <v>0</v>
          </cell>
        </row>
        <row r="812">
          <cell r="A812" t="str">
            <v>1561-2024</v>
          </cell>
          <cell r="B812">
            <v>60350000</v>
          </cell>
          <cell r="C812">
            <v>53250000</v>
          </cell>
          <cell r="D812">
            <v>0</v>
          </cell>
        </row>
        <row r="813">
          <cell r="A813" t="str">
            <v>156-2023</v>
          </cell>
          <cell r="B813">
            <v>8666666</v>
          </cell>
          <cell r="C813">
            <v>8666666</v>
          </cell>
          <cell r="D813">
            <v>0</v>
          </cell>
        </row>
        <row r="814">
          <cell r="A814" t="str">
            <v>156-2024</v>
          </cell>
          <cell r="B814">
            <v>17833600</v>
          </cell>
          <cell r="C814">
            <v>17833600</v>
          </cell>
          <cell r="D814">
            <v>0</v>
          </cell>
        </row>
        <row r="815">
          <cell r="A815" t="str">
            <v>1562-2024</v>
          </cell>
          <cell r="B815">
            <v>7197960</v>
          </cell>
          <cell r="C815">
            <v>7197960</v>
          </cell>
          <cell r="D815">
            <v>0</v>
          </cell>
        </row>
        <row r="816">
          <cell r="A816" t="str">
            <v>1563-2024</v>
          </cell>
          <cell r="B816">
            <v>6838062</v>
          </cell>
          <cell r="C816">
            <v>6838062</v>
          </cell>
          <cell r="D816">
            <v>1079694</v>
          </cell>
        </row>
        <row r="817">
          <cell r="A817" t="str">
            <v>1564-2023</v>
          </cell>
          <cell r="B817">
            <v>13999996</v>
          </cell>
          <cell r="C817">
            <v>13999996</v>
          </cell>
          <cell r="D817">
            <v>0</v>
          </cell>
        </row>
        <row r="818">
          <cell r="A818" t="str">
            <v>1564-2024</v>
          </cell>
          <cell r="B818">
            <v>6838062</v>
          </cell>
          <cell r="C818">
            <v>6838062</v>
          </cell>
          <cell r="D818">
            <v>1319626</v>
          </cell>
        </row>
        <row r="819">
          <cell r="A819" t="str">
            <v>1565-2024</v>
          </cell>
          <cell r="B819">
            <v>7197960</v>
          </cell>
          <cell r="C819">
            <v>7197960</v>
          </cell>
          <cell r="D819">
            <v>0</v>
          </cell>
        </row>
        <row r="820">
          <cell r="A820" t="str">
            <v>1566-2024</v>
          </cell>
          <cell r="B820">
            <v>23676000</v>
          </cell>
          <cell r="C820">
            <v>23676000</v>
          </cell>
          <cell r="D820">
            <v>23676000</v>
          </cell>
        </row>
        <row r="821">
          <cell r="A821" t="str">
            <v>1567-2024</v>
          </cell>
          <cell r="B821">
            <v>4546795</v>
          </cell>
          <cell r="C821">
            <v>4546795</v>
          </cell>
          <cell r="D821">
            <v>717915</v>
          </cell>
        </row>
        <row r="822">
          <cell r="A822" t="str">
            <v>1568-2024</v>
          </cell>
          <cell r="B822">
            <v>77350000</v>
          </cell>
          <cell r="C822">
            <v>68000000</v>
          </cell>
          <cell r="D822">
            <v>0</v>
          </cell>
        </row>
        <row r="823">
          <cell r="A823" t="str">
            <v>1569-2024</v>
          </cell>
          <cell r="B823">
            <v>45375000</v>
          </cell>
          <cell r="C823">
            <v>44000000</v>
          </cell>
          <cell r="D823">
            <v>0</v>
          </cell>
        </row>
        <row r="824">
          <cell r="A824" t="str">
            <v>1570-2024</v>
          </cell>
          <cell r="B824">
            <v>51133000</v>
          </cell>
          <cell r="C824">
            <v>51133000</v>
          </cell>
          <cell r="D824">
            <v>0</v>
          </cell>
        </row>
        <row r="825">
          <cell r="A825" t="str">
            <v>1571-2024</v>
          </cell>
          <cell r="B825">
            <v>58309340</v>
          </cell>
          <cell r="C825">
            <v>48256000</v>
          </cell>
          <cell r="D825">
            <v>0</v>
          </cell>
        </row>
        <row r="826">
          <cell r="A826" t="str">
            <v>157-2024</v>
          </cell>
          <cell r="B826">
            <v>17833600</v>
          </cell>
          <cell r="C826">
            <v>17833600</v>
          </cell>
          <cell r="D826">
            <v>0</v>
          </cell>
        </row>
        <row r="827">
          <cell r="A827" t="str">
            <v>1572-2024</v>
          </cell>
          <cell r="B827">
            <v>52000000</v>
          </cell>
          <cell r="C827">
            <v>48000000</v>
          </cell>
          <cell r="D827">
            <v>0</v>
          </cell>
        </row>
        <row r="828">
          <cell r="A828" t="str">
            <v>1573-2024</v>
          </cell>
          <cell r="B828">
            <v>60668000</v>
          </cell>
          <cell r="C828">
            <v>50208000</v>
          </cell>
          <cell r="D828">
            <v>0</v>
          </cell>
        </row>
        <row r="829">
          <cell r="A829" t="str">
            <v>1574-2024</v>
          </cell>
          <cell r="B829">
            <v>57478000</v>
          </cell>
          <cell r="C829">
            <v>47568000</v>
          </cell>
          <cell r="D829">
            <v>0</v>
          </cell>
        </row>
        <row r="830">
          <cell r="A830" t="str">
            <v>1575-2023</v>
          </cell>
          <cell r="B830">
            <v>6800000</v>
          </cell>
          <cell r="C830">
            <v>6800000</v>
          </cell>
          <cell r="D830">
            <v>0</v>
          </cell>
        </row>
        <row r="831">
          <cell r="A831" t="str">
            <v>1575-2024</v>
          </cell>
          <cell r="B831">
            <v>48168900</v>
          </cell>
          <cell r="C831">
            <v>38664000</v>
          </cell>
          <cell r="D831">
            <v>0</v>
          </cell>
        </row>
        <row r="832">
          <cell r="A832" t="str">
            <v>1576-2024</v>
          </cell>
          <cell r="B832">
            <v>54642933</v>
          </cell>
          <cell r="C832">
            <v>44912000</v>
          </cell>
          <cell r="D832">
            <v>0</v>
          </cell>
        </row>
        <row r="833">
          <cell r="A833" t="str">
            <v>1577-2024</v>
          </cell>
          <cell r="B833">
            <v>52200000</v>
          </cell>
          <cell r="C833">
            <v>40600000</v>
          </cell>
          <cell r="D833">
            <v>0</v>
          </cell>
        </row>
        <row r="834">
          <cell r="A834" t="str">
            <v>1578-2024</v>
          </cell>
          <cell r="B834">
            <v>37184000</v>
          </cell>
          <cell r="C834">
            <v>37184000</v>
          </cell>
          <cell r="D834">
            <v>0</v>
          </cell>
        </row>
        <row r="835">
          <cell r="A835" t="str">
            <v>1579-2024</v>
          </cell>
          <cell r="B835">
            <v>37184000</v>
          </cell>
          <cell r="C835">
            <v>37184000</v>
          </cell>
          <cell r="D835">
            <v>0</v>
          </cell>
        </row>
        <row r="836">
          <cell r="A836" t="str">
            <v>1580-2024</v>
          </cell>
          <cell r="B836">
            <v>40902400</v>
          </cell>
          <cell r="C836">
            <v>40902400</v>
          </cell>
          <cell r="D836">
            <v>0</v>
          </cell>
        </row>
        <row r="837">
          <cell r="A837" t="str">
            <v>1581-2024</v>
          </cell>
          <cell r="B837">
            <v>58263733</v>
          </cell>
          <cell r="C837">
            <v>47888000</v>
          </cell>
          <cell r="D837">
            <v>0</v>
          </cell>
        </row>
        <row r="838">
          <cell r="A838" t="str">
            <v>158-2024</v>
          </cell>
          <cell r="B838">
            <v>17833600</v>
          </cell>
          <cell r="C838">
            <v>17833600</v>
          </cell>
          <cell r="D838">
            <v>0</v>
          </cell>
        </row>
        <row r="839">
          <cell r="A839" t="str">
            <v>1582-2024</v>
          </cell>
          <cell r="B839">
            <v>51450000</v>
          </cell>
          <cell r="C839">
            <v>50400000</v>
          </cell>
          <cell r="D839">
            <v>1050000</v>
          </cell>
        </row>
        <row r="840">
          <cell r="A840" t="str">
            <v>1583-2023</v>
          </cell>
          <cell r="B840">
            <v>19600000</v>
          </cell>
          <cell r="C840">
            <v>19600000</v>
          </cell>
          <cell r="D840">
            <v>0</v>
          </cell>
        </row>
        <row r="841">
          <cell r="A841" t="str">
            <v>1583-2024</v>
          </cell>
          <cell r="B841">
            <v>57132134</v>
          </cell>
          <cell r="C841">
            <v>47776000</v>
          </cell>
          <cell r="D841">
            <v>0</v>
          </cell>
        </row>
        <row r="842">
          <cell r="A842" t="str">
            <v>1584-2024</v>
          </cell>
          <cell r="B842">
            <v>32588325</v>
          </cell>
          <cell r="C842">
            <v>32588325</v>
          </cell>
          <cell r="D842">
            <v>0</v>
          </cell>
        </row>
        <row r="843">
          <cell r="A843" t="str">
            <v>1585-2023</v>
          </cell>
          <cell r="B843">
            <v>3150000</v>
          </cell>
          <cell r="C843">
            <v>3150000</v>
          </cell>
          <cell r="D843">
            <v>0</v>
          </cell>
        </row>
        <row r="844">
          <cell r="A844" t="str">
            <v>1585-2024</v>
          </cell>
          <cell r="B844">
            <v>58995000</v>
          </cell>
          <cell r="C844">
            <v>45885000</v>
          </cell>
          <cell r="D844">
            <v>4370000</v>
          </cell>
        </row>
        <row r="845">
          <cell r="A845" t="str">
            <v>1586-2024</v>
          </cell>
          <cell r="B845">
            <v>34000000</v>
          </cell>
          <cell r="C845">
            <v>34000000</v>
          </cell>
          <cell r="D845">
            <v>0</v>
          </cell>
        </row>
        <row r="846">
          <cell r="A846" t="str">
            <v>1587-2024</v>
          </cell>
          <cell r="B846">
            <v>32990400</v>
          </cell>
          <cell r="C846">
            <v>32990400</v>
          </cell>
          <cell r="D846">
            <v>0</v>
          </cell>
        </row>
        <row r="847">
          <cell r="A847" t="str">
            <v>1588-2024</v>
          </cell>
          <cell r="B847">
            <v>51883333</v>
          </cell>
          <cell r="C847">
            <v>44000000</v>
          </cell>
          <cell r="D847">
            <v>1283333</v>
          </cell>
        </row>
        <row r="848">
          <cell r="A848" t="str">
            <v>1589-2024</v>
          </cell>
          <cell r="B848">
            <v>70750000</v>
          </cell>
          <cell r="C848">
            <v>60000000</v>
          </cell>
          <cell r="D848">
            <v>1750000</v>
          </cell>
        </row>
        <row r="849">
          <cell r="A849" t="str">
            <v>1590-2024</v>
          </cell>
          <cell r="B849">
            <v>6478164</v>
          </cell>
          <cell r="C849">
            <v>6478164</v>
          </cell>
          <cell r="D849">
            <v>1679524</v>
          </cell>
        </row>
        <row r="850">
          <cell r="A850" t="str">
            <v>1591-2024</v>
          </cell>
          <cell r="B850">
            <v>17202204</v>
          </cell>
          <cell r="C850">
            <v>17202204</v>
          </cell>
          <cell r="D850">
            <v>0</v>
          </cell>
        </row>
        <row r="851">
          <cell r="A851" t="str">
            <v>159-2023</v>
          </cell>
          <cell r="B851">
            <v>6960000</v>
          </cell>
          <cell r="C851">
            <v>6960000</v>
          </cell>
          <cell r="D851">
            <v>0</v>
          </cell>
        </row>
        <row r="852">
          <cell r="A852" t="str">
            <v>159-2024</v>
          </cell>
          <cell r="B852">
            <v>23800000</v>
          </cell>
          <cell r="C852">
            <v>23800000</v>
          </cell>
          <cell r="D852">
            <v>0</v>
          </cell>
        </row>
        <row r="853">
          <cell r="A853" t="str">
            <v>1592-2024</v>
          </cell>
          <cell r="B853">
            <v>17202204</v>
          </cell>
          <cell r="C853">
            <v>17202204</v>
          </cell>
          <cell r="D853">
            <v>0</v>
          </cell>
        </row>
        <row r="854">
          <cell r="A854" t="str">
            <v>1593-2023</v>
          </cell>
          <cell r="B854">
            <v>5500000</v>
          </cell>
          <cell r="C854">
            <v>5500000</v>
          </cell>
          <cell r="D854">
            <v>0</v>
          </cell>
        </row>
        <row r="855">
          <cell r="A855" t="str">
            <v>1593-2024</v>
          </cell>
          <cell r="B855">
            <v>17202204</v>
          </cell>
          <cell r="C855">
            <v>17202204</v>
          </cell>
          <cell r="D855">
            <v>0</v>
          </cell>
        </row>
        <row r="856">
          <cell r="A856" t="str">
            <v>1594-2024</v>
          </cell>
          <cell r="B856">
            <v>17202204</v>
          </cell>
          <cell r="C856">
            <v>17202204</v>
          </cell>
          <cell r="D856">
            <v>0</v>
          </cell>
        </row>
        <row r="857">
          <cell r="A857" t="str">
            <v>1595-2024</v>
          </cell>
          <cell r="B857">
            <v>43558400</v>
          </cell>
          <cell r="C857">
            <v>43558400</v>
          </cell>
          <cell r="D857">
            <v>0</v>
          </cell>
        </row>
        <row r="858">
          <cell r="A858" t="str">
            <v>1596-2024</v>
          </cell>
          <cell r="B858">
            <v>37184000</v>
          </cell>
          <cell r="C858">
            <v>37184000</v>
          </cell>
          <cell r="D858">
            <v>0</v>
          </cell>
        </row>
        <row r="859">
          <cell r="A859" t="str">
            <v>1597-2024</v>
          </cell>
          <cell r="B859">
            <v>37184000</v>
          </cell>
          <cell r="C859">
            <v>37184000</v>
          </cell>
          <cell r="D859">
            <v>0</v>
          </cell>
        </row>
        <row r="860">
          <cell r="A860" t="str">
            <v>1598-2024</v>
          </cell>
          <cell r="B860">
            <v>48847867</v>
          </cell>
          <cell r="C860">
            <v>48847867</v>
          </cell>
          <cell r="D860">
            <v>0</v>
          </cell>
        </row>
        <row r="861">
          <cell r="A861" t="str">
            <v>1599-2024</v>
          </cell>
          <cell r="B861">
            <v>48847867</v>
          </cell>
          <cell r="C861">
            <v>48847867</v>
          </cell>
          <cell r="D861">
            <v>0</v>
          </cell>
        </row>
        <row r="862">
          <cell r="A862" t="str">
            <v>1600-2024</v>
          </cell>
          <cell r="B862">
            <v>44445400</v>
          </cell>
          <cell r="C862">
            <v>39863400</v>
          </cell>
          <cell r="D862">
            <v>0</v>
          </cell>
        </row>
        <row r="863">
          <cell r="A863" t="str">
            <v>1601-2024</v>
          </cell>
          <cell r="B863">
            <v>22485000</v>
          </cell>
          <cell r="C863">
            <v>22485000</v>
          </cell>
          <cell r="D863">
            <v>0</v>
          </cell>
        </row>
        <row r="864">
          <cell r="A864" t="str">
            <v>160-2023</v>
          </cell>
          <cell r="B864">
            <v>12750000</v>
          </cell>
          <cell r="C864">
            <v>12750000</v>
          </cell>
          <cell r="D864">
            <v>12750000</v>
          </cell>
        </row>
        <row r="865">
          <cell r="A865" t="str">
            <v>160-2024</v>
          </cell>
          <cell r="B865">
            <v>23800000</v>
          </cell>
          <cell r="C865">
            <v>23800000</v>
          </cell>
          <cell r="D865">
            <v>0</v>
          </cell>
        </row>
        <row r="866">
          <cell r="A866" t="str">
            <v>1602-2024</v>
          </cell>
          <cell r="B866">
            <v>30000000</v>
          </cell>
          <cell r="C866">
            <v>30000000</v>
          </cell>
          <cell r="D866">
            <v>4000000</v>
          </cell>
        </row>
        <row r="867">
          <cell r="A867" t="str">
            <v>1603-2024</v>
          </cell>
          <cell r="B867">
            <v>60208200</v>
          </cell>
          <cell r="C867">
            <v>51792000</v>
          </cell>
          <cell r="D867">
            <v>0</v>
          </cell>
        </row>
        <row r="868">
          <cell r="A868" t="str">
            <v>1604-2024</v>
          </cell>
          <cell r="B868">
            <v>37184000</v>
          </cell>
          <cell r="C868">
            <v>37184000</v>
          </cell>
          <cell r="D868">
            <v>37154000</v>
          </cell>
        </row>
        <row r="869">
          <cell r="A869" t="str">
            <v>1605-2024</v>
          </cell>
          <cell r="B869">
            <v>50400000</v>
          </cell>
          <cell r="C869">
            <v>50400000</v>
          </cell>
          <cell r="D869">
            <v>0</v>
          </cell>
        </row>
        <row r="870">
          <cell r="A870" t="str">
            <v>1606-2024</v>
          </cell>
          <cell r="B870">
            <v>35700000</v>
          </cell>
          <cell r="C870">
            <v>33600000</v>
          </cell>
          <cell r="D870">
            <v>0</v>
          </cell>
        </row>
        <row r="871">
          <cell r="A871" t="str">
            <v>1607-2024</v>
          </cell>
          <cell r="B871">
            <v>91666667</v>
          </cell>
          <cell r="C871">
            <v>80000000</v>
          </cell>
          <cell r="D871">
            <v>0</v>
          </cell>
        </row>
        <row r="872">
          <cell r="A872" t="str">
            <v>1608-2024</v>
          </cell>
          <cell r="B872">
            <v>36550000</v>
          </cell>
          <cell r="C872">
            <v>34400000</v>
          </cell>
          <cell r="D872">
            <v>0</v>
          </cell>
        </row>
        <row r="873">
          <cell r="A873" t="str">
            <v>1609-2024</v>
          </cell>
          <cell r="B873">
            <v>88000000</v>
          </cell>
          <cell r="C873">
            <v>77000000</v>
          </cell>
          <cell r="D873">
            <v>0</v>
          </cell>
        </row>
        <row r="874">
          <cell r="A874" t="str">
            <v>1610-2024</v>
          </cell>
          <cell r="B874">
            <v>7179150</v>
          </cell>
          <cell r="C874">
            <v>7179150</v>
          </cell>
          <cell r="D874">
            <v>0</v>
          </cell>
        </row>
        <row r="875">
          <cell r="A875" t="str">
            <v>1611-2024</v>
          </cell>
          <cell r="B875">
            <v>43558400</v>
          </cell>
          <cell r="C875">
            <v>43558400</v>
          </cell>
          <cell r="D875">
            <v>0</v>
          </cell>
        </row>
        <row r="876">
          <cell r="A876" t="str">
            <v>161-2023</v>
          </cell>
          <cell r="B876">
            <v>9590000</v>
          </cell>
          <cell r="C876">
            <v>9590000</v>
          </cell>
          <cell r="D876">
            <v>0</v>
          </cell>
        </row>
        <row r="877">
          <cell r="A877" t="str">
            <v>161-2024</v>
          </cell>
          <cell r="B877">
            <v>25192860</v>
          </cell>
          <cell r="C877">
            <v>25192860</v>
          </cell>
          <cell r="D877">
            <v>0</v>
          </cell>
        </row>
        <row r="878">
          <cell r="A878" t="str">
            <v>1612-2024</v>
          </cell>
          <cell r="B878">
            <v>59256000</v>
          </cell>
          <cell r="C878">
            <v>46088000</v>
          </cell>
          <cell r="D878">
            <v>0</v>
          </cell>
        </row>
        <row r="879">
          <cell r="A879" t="str">
            <v>1613-2023</v>
          </cell>
          <cell r="B879">
            <v>9000000</v>
          </cell>
          <cell r="C879">
            <v>9000000</v>
          </cell>
          <cell r="D879">
            <v>0</v>
          </cell>
        </row>
        <row r="880">
          <cell r="A880" t="str">
            <v>1613-2024</v>
          </cell>
          <cell r="B880">
            <v>64633333</v>
          </cell>
          <cell r="C880">
            <v>51333333</v>
          </cell>
          <cell r="D880">
            <v>0</v>
          </cell>
        </row>
        <row r="881">
          <cell r="A881" t="str">
            <v>1614-2024</v>
          </cell>
          <cell r="B881">
            <v>4307490</v>
          </cell>
          <cell r="C881">
            <v>4307490</v>
          </cell>
          <cell r="D881">
            <v>1116757</v>
          </cell>
        </row>
        <row r="882">
          <cell r="A882" t="str">
            <v>1615-2024</v>
          </cell>
          <cell r="B882">
            <v>4786100</v>
          </cell>
          <cell r="C882">
            <v>4786100</v>
          </cell>
          <cell r="D882">
            <v>638147</v>
          </cell>
        </row>
        <row r="883">
          <cell r="A883" t="str">
            <v>1616-2024</v>
          </cell>
          <cell r="B883">
            <v>6838062</v>
          </cell>
          <cell r="C883">
            <v>6838062</v>
          </cell>
          <cell r="D883">
            <v>1079694</v>
          </cell>
        </row>
        <row r="884">
          <cell r="A884" t="str">
            <v>1617-2024</v>
          </cell>
          <cell r="B884">
            <v>20000000</v>
          </cell>
          <cell r="C884">
            <v>20000000</v>
          </cell>
          <cell r="D884">
            <v>0</v>
          </cell>
        </row>
        <row r="885">
          <cell r="A885" t="str">
            <v>1618-2023</v>
          </cell>
          <cell r="B885">
            <v>5390000</v>
          </cell>
          <cell r="C885">
            <v>5390000</v>
          </cell>
          <cell r="D885">
            <v>11110000</v>
          </cell>
        </row>
        <row r="886">
          <cell r="A886" t="str">
            <v>1618-2024</v>
          </cell>
          <cell r="B886">
            <v>50400000</v>
          </cell>
          <cell r="C886">
            <v>44100000</v>
          </cell>
          <cell r="D886">
            <v>0</v>
          </cell>
        </row>
        <row r="887">
          <cell r="A887" t="str">
            <v>1619-2024</v>
          </cell>
          <cell r="B887">
            <v>14630000</v>
          </cell>
          <cell r="C887">
            <v>14630000</v>
          </cell>
          <cell r="D887">
            <v>0</v>
          </cell>
        </row>
        <row r="888">
          <cell r="A888" t="str">
            <v>1620-2024</v>
          </cell>
          <cell r="B888">
            <v>50586667</v>
          </cell>
          <cell r="C888">
            <v>47600000</v>
          </cell>
          <cell r="D888">
            <v>0</v>
          </cell>
        </row>
        <row r="889">
          <cell r="A889" t="str">
            <v>1621-2024</v>
          </cell>
          <cell r="B889">
            <v>19316133</v>
          </cell>
          <cell r="C889">
            <v>14644000</v>
          </cell>
          <cell r="D889">
            <v>0</v>
          </cell>
        </row>
        <row r="890">
          <cell r="A890" t="str">
            <v>162-2024</v>
          </cell>
          <cell r="B890">
            <v>17439000</v>
          </cell>
          <cell r="C890">
            <v>17439000</v>
          </cell>
          <cell r="D890">
            <v>0</v>
          </cell>
        </row>
        <row r="891">
          <cell r="A891" t="str">
            <v>1622-2024</v>
          </cell>
          <cell r="B891">
            <v>44000000</v>
          </cell>
          <cell r="C891">
            <v>38500000</v>
          </cell>
          <cell r="D891">
            <v>0</v>
          </cell>
        </row>
        <row r="892">
          <cell r="A892" t="str">
            <v>1623-2024</v>
          </cell>
          <cell r="B892">
            <v>30052450</v>
          </cell>
          <cell r="C892">
            <v>28850352</v>
          </cell>
          <cell r="D892">
            <v>0</v>
          </cell>
        </row>
        <row r="893">
          <cell r="A893" t="str">
            <v>1624-2024</v>
          </cell>
          <cell r="B893">
            <v>61750000</v>
          </cell>
          <cell r="C893">
            <v>52000000</v>
          </cell>
          <cell r="D893">
            <v>0</v>
          </cell>
        </row>
        <row r="894">
          <cell r="A894" t="str">
            <v>1625-2024</v>
          </cell>
          <cell r="B894">
            <v>45375000</v>
          </cell>
          <cell r="C894">
            <v>39875000</v>
          </cell>
          <cell r="D894">
            <v>0</v>
          </cell>
        </row>
        <row r="895">
          <cell r="A895" t="str">
            <v>1626-2024</v>
          </cell>
          <cell r="B895">
            <v>6838062</v>
          </cell>
          <cell r="C895">
            <v>6838062</v>
          </cell>
          <cell r="D895">
            <v>2159388</v>
          </cell>
        </row>
        <row r="896">
          <cell r="A896" t="str">
            <v>1627-2024</v>
          </cell>
          <cell r="B896">
            <v>32083333</v>
          </cell>
          <cell r="C896">
            <v>30333333</v>
          </cell>
          <cell r="D896">
            <v>0</v>
          </cell>
        </row>
        <row r="897">
          <cell r="A897" t="str">
            <v>1628-2024</v>
          </cell>
          <cell r="B897">
            <v>6478164</v>
          </cell>
          <cell r="C897">
            <v>6478164</v>
          </cell>
          <cell r="D897">
            <v>1439592</v>
          </cell>
        </row>
        <row r="898">
          <cell r="A898" t="str">
            <v>1629-2024</v>
          </cell>
          <cell r="B898">
            <v>6838062</v>
          </cell>
          <cell r="C898">
            <v>6838062</v>
          </cell>
          <cell r="D898">
            <v>1079694</v>
          </cell>
        </row>
        <row r="899">
          <cell r="A899" t="str">
            <v>1630-2024</v>
          </cell>
          <cell r="B899">
            <v>41489983</v>
          </cell>
          <cell r="C899">
            <v>38194750</v>
          </cell>
          <cell r="D899">
            <v>0</v>
          </cell>
        </row>
        <row r="900">
          <cell r="A900" t="str">
            <v>1631-2024</v>
          </cell>
          <cell r="B900">
            <v>47874556</v>
          </cell>
          <cell r="C900">
            <v>42708237</v>
          </cell>
          <cell r="D900">
            <v>0</v>
          </cell>
        </row>
        <row r="901">
          <cell r="A901" t="str">
            <v>163-2024</v>
          </cell>
          <cell r="B901">
            <v>9164000</v>
          </cell>
          <cell r="C901">
            <v>9164000</v>
          </cell>
          <cell r="D901">
            <v>0</v>
          </cell>
        </row>
        <row r="902">
          <cell r="A902" t="str">
            <v>1632-2024</v>
          </cell>
          <cell r="B902">
            <v>33757700</v>
          </cell>
          <cell r="C902">
            <v>29964700</v>
          </cell>
          <cell r="D902">
            <v>0</v>
          </cell>
        </row>
        <row r="903">
          <cell r="A903" t="str">
            <v>1633-2024</v>
          </cell>
          <cell r="B903">
            <v>6478164</v>
          </cell>
          <cell r="C903">
            <v>6478164</v>
          </cell>
          <cell r="D903">
            <v>1439592</v>
          </cell>
        </row>
        <row r="904">
          <cell r="A904" t="str">
            <v>1634-2024</v>
          </cell>
          <cell r="B904">
            <v>17000000</v>
          </cell>
          <cell r="C904">
            <v>13533333</v>
          </cell>
          <cell r="D904">
            <v>0</v>
          </cell>
        </row>
        <row r="905">
          <cell r="A905" t="str">
            <v>1635-2024</v>
          </cell>
          <cell r="B905">
            <v>37184000</v>
          </cell>
          <cell r="C905">
            <v>37184000</v>
          </cell>
          <cell r="D905">
            <v>0</v>
          </cell>
        </row>
        <row r="906">
          <cell r="A906" t="str">
            <v>1636-2024</v>
          </cell>
          <cell r="B906">
            <v>37184000</v>
          </cell>
          <cell r="C906">
            <v>37184000</v>
          </cell>
          <cell r="D906">
            <v>0</v>
          </cell>
        </row>
        <row r="907">
          <cell r="A907" t="str">
            <v>1637-2024</v>
          </cell>
          <cell r="B907">
            <v>21250000</v>
          </cell>
          <cell r="C907">
            <v>15666666</v>
          </cell>
          <cell r="D907">
            <v>0</v>
          </cell>
        </row>
        <row r="908">
          <cell r="A908" t="str">
            <v>1638-2024</v>
          </cell>
          <cell r="B908">
            <v>19823650</v>
          </cell>
          <cell r="C908">
            <v>15361500</v>
          </cell>
          <cell r="D908">
            <v>0</v>
          </cell>
        </row>
        <row r="909">
          <cell r="A909" t="str">
            <v>1639-2024</v>
          </cell>
          <cell r="B909">
            <v>9717246</v>
          </cell>
          <cell r="C909">
            <v>9717246</v>
          </cell>
          <cell r="D909">
            <v>0</v>
          </cell>
        </row>
        <row r="910">
          <cell r="A910" t="str">
            <v>164</v>
          </cell>
          <cell r="B910">
            <v>5996000</v>
          </cell>
          <cell r="C910">
            <v>5996000</v>
          </cell>
          <cell r="D910">
            <v>0</v>
          </cell>
        </row>
        <row r="911">
          <cell r="A911" t="str">
            <v>1640-2024</v>
          </cell>
          <cell r="B911">
            <v>47362000</v>
          </cell>
          <cell r="C911">
            <v>47362000</v>
          </cell>
          <cell r="D911">
            <v>0</v>
          </cell>
        </row>
        <row r="912">
          <cell r="A912" t="str">
            <v>164-2024</v>
          </cell>
          <cell r="B912">
            <v>14990000</v>
          </cell>
          <cell r="C912">
            <v>14990000</v>
          </cell>
          <cell r="D912">
            <v>0</v>
          </cell>
        </row>
        <row r="913">
          <cell r="A913" t="str">
            <v>1644-2024</v>
          </cell>
          <cell r="B913">
            <v>37184000</v>
          </cell>
          <cell r="C913">
            <v>37184000</v>
          </cell>
          <cell r="D913">
            <v>0</v>
          </cell>
        </row>
        <row r="914">
          <cell r="A914" t="str">
            <v>1645-2024</v>
          </cell>
          <cell r="B914">
            <v>61200000</v>
          </cell>
          <cell r="C914">
            <v>47600000</v>
          </cell>
          <cell r="D914">
            <v>0</v>
          </cell>
        </row>
        <row r="915">
          <cell r="A915" t="str">
            <v>1646-2024</v>
          </cell>
          <cell r="B915">
            <v>4568636</v>
          </cell>
          <cell r="C915">
            <v>4568636</v>
          </cell>
          <cell r="D915">
            <v>721364</v>
          </cell>
        </row>
        <row r="916">
          <cell r="A916" t="str">
            <v>1647-2024</v>
          </cell>
          <cell r="B916">
            <v>37184000</v>
          </cell>
          <cell r="C916">
            <v>37184000</v>
          </cell>
          <cell r="D916">
            <v>0</v>
          </cell>
        </row>
        <row r="917">
          <cell r="A917" t="str">
            <v>1648-2024</v>
          </cell>
          <cell r="B917">
            <v>39975500</v>
          </cell>
          <cell r="C917">
            <v>37624000</v>
          </cell>
          <cell r="D917">
            <v>0</v>
          </cell>
        </row>
        <row r="918">
          <cell r="A918" t="str">
            <v>1649-2024</v>
          </cell>
          <cell r="B918">
            <v>6838062</v>
          </cell>
          <cell r="C918">
            <v>6838062</v>
          </cell>
          <cell r="D918">
            <v>2159388</v>
          </cell>
        </row>
        <row r="919">
          <cell r="A919" t="str">
            <v>165</v>
          </cell>
          <cell r="B919">
            <v>5996000</v>
          </cell>
          <cell r="C919">
            <v>5996000</v>
          </cell>
          <cell r="D919">
            <v>0</v>
          </cell>
        </row>
        <row r="920">
          <cell r="A920" t="str">
            <v>1650-2024</v>
          </cell>
          <cell r="B920">
            <v>33600000</v>
          </cell>
          <cell r="C920">
            <v>33600000</v>
          </cell>
          <cell r="D920">
            <v>0</v>
          </cell>
        </row>
        <row r="921">
          <cell r="A921" t="str">
            <v>1651-2024</v>
          </cell>
          <cell r="B921">
            <v>68400000</v>
          </cell>
          <cell r="C921">
            <v>60800000</v>
          </cell>
          <cell r="D921">
            <v>0</v>
          </cell>
        </row>
        <row r="922">
          <cell r="A922" t="str">
            <v>165-2024</v>
          </cell>
          <cell r="B922">
            <v>14990000</v>
          </cell>
          <cell r="C922">
            <v>14990000</v>
          </cell>
          <cell r="D922">
            <v>0</v>
          </cell>
        </row>
        <row r="923">
          <cell r="A923" t="str">
            <v>1652-2024</v>
          </cell>
          <cell r="B923">
            <v>25185900</v>
          </cell>
          <cell r="C923">
            <v>25185900</v>
          </cell>
          <cell r="D923">
            <v>0</v>
          </cell>
        </row>
        <row r="924">
          <cell r="A924" t="str">
            <v>1653-2024</v>
          </cell>
          <cell r="B924">
            <v>57684000</v>
          </cell>
          <cell r="C924">
            <v>53295000</v>
          </cell>
          <cell r="D924">
            <v>0</v>
          </cell>
        </row>
        <row r="925">
          <cell r="A925" t="str">
            <v>1654-2024</v>
          </cell>
          <cell r="B925">
            <v>57684000</v>
          </cell>
          <cell r="C925">
            <v>53295000</v>
          </cell>
          <cell r="D925">
            <v>0</v>
          </cell>
        </row>
        <row r="926">
          <cell r="A926" t="str">
            <v>1655-2024</v>
          </cell>
          <cell r="B926">
            <v>32384475</v>
          </cell>
          <cell r="C926">
            <v>28786192</v>
          </cell>
          <cell r="D926">
            <v>0</v>
          </cell>
        </row>
        <row r="927">
          <cell r="A927" t="str">
            <v>1656-2024</v>
          </cell>
          <cell r="B927">
            <v>0</v>
          </cell>
          <cell r="C927">
            <v>0</v>
          </cell>
          <cell r="D927">
            <v>8157688</v>
          </cell>
        </row>
        <row r="928">
          <cell r="A928" t="str">
            <v>1657-2024</v>
          </cell>
          <cell r="B928">
            <v>35136000</v>
          </cell>
          <cell r="C928">
            <v>35136000</v>
          </cell>
          <cell r="D928">
            <v>0</v>
          </cell>
        </row>
        <row r="929">
          <cell r="A929" t="str">
            <v>1658-2024</v>
          </cell>
          <cell r="B929">
            <v>6838062</v>
          </cell>
          <cell r="C929">
            <v>6838062</v>
          </cell>
          <cell r="D929">
            <v>359898</v>
          </cell>
        </row>
        <row r="930">
          <cell r="A930" t="str">
            <v>1659-2024</v>
          </cell>
          <cell r="B930">
            <v>58131000</v>
          </cell>
          <cell r="C930">
            <v>45213000</v>
          </cell>
          <cell r="D930">
            <v>0</v>
          </cell>
        </row>
        <row r="931">
          <cell r="A931" t="str">
            <v>1660-2024</v>
          </cell>
          <cell r="B931">
            <v>31428000</v>
          </cell>
          <cell r="C931">
            <v>24444000</v>
          </cell>
          <cell r="D931">
            <v>0</v>
          </cell>
        </row>
        <row r="932">
          <cell r="A932" t="str">
            <v>1661-2024</v>
          </cell>
          <cell r="B932">
            <v>31428000</v>
          </cell>
          <cell r="C932">
            <v>24444000</v>
          </cell>
          <cell r="D932">
            <v>0</v>
          </cell>
        </row>
        <row r="933">
          <cell r="A933" t="str">
            <v>166-2024</v>
          </cell>
          <cell r="B933">
            <v>20986000</v>
          </cell>
          <cell r="C933">
            <v>20986000</v>
          </cell>
          <cell r="D933">
            <v>0</v>
          </cell>
        </row>
        <row r="934">
          <cell r="A934" t="str">
            <v>1662-2024</v>
          </cell>
          <cell r="B934">
            <v>31428000</v>
          </cell>
          <cell r="C934">
            <v>24444000</v>
          </cell>
          <cell r="D934">
            <v>0</v>
          </cell>
        </row>
        <row r="935">
          <cell r="A935" t="str">
            <v>1663-2024</v>
          </cell>
          <cell r="B935">
            <v>26445000</v>
          </cell>
          <cell r="C935">
            <v>21525000</v>
          </cell>
          <cell r="D935">
            <v>0</v>
          </cell>
        </row>
        <row r="936">
          <cell r="A936" t="str">
            <v>1664-2024</v>
          </cell>
          <cell r="B936">
            <v>12374000</v>
          </cell>
          <cell r="C936">
            <v>12374000</v>
          </cell>
          <cell r="D936">
            <v>3766000</v>
          </cell>
        </row>
        <row r="937">
          <cell r="A937" t="str">
            <v>1665-2024</v>
          </cell>
          <cell r="B937">
            <v>37184000</v>
          </cell>
          <cell r="C937">
            <v>37184000</v>
          </cell>
          <cell r="D937">
            <v>0</v>
          </cell>
        </row>
        <row r="938">
          <cell r="A938" t="str">
            <v>1666-2024</v>
          </cell>
          <cell r="B938">
            <v>37184000</v>
          </cell>
          <cell r="C938">
            <v>37184000</v>
          </cell>
          <cell r="D938">
            <v>0</v>
          </cell>
        </row>
        <row r="939">
          <cell r="A939" t="str">
            <v>1667-2024</v>
          </cell>
          <cell r="B939">
            <v>31428000</v>
          </cell>
          <cell r="C939">
            <v>24444000</v>
          </cell>
          <cell r="D939">
            <v>0</v>
          </cell>
        </row>
        <row r="940">
          <cell r="A940" t="str">
            <v>1668-2024</v>
          </cell>
          <cell r="B940">
            <v>15750000</v>
          </cell>
          <cell r="C940">
            <v>15750000</v>
          </cell>
          <cell r="D940">
            <v>0</v>
          </cell>
        </row>
        <row r="941">
          <cell r="A941" t="str">
            <v>1669-2024</v>
          </cell>
          <cell r="B941">
            <v>33600000</v>
          </cell>
          <cell r="C941">
            <v>33600000</v>
          </cell>
          <cell r="D941">
            <v>33600000</v>
          </cell>
        </row>
        <row r="942">
          <cell r="A942" t="str">
            <v>1671-2024</v>
          </cell>
          <cell r="B942">
            <v>48847867</v>
          </cell>
          <cell r="C942">
            <v>48847867</v>
          </cell>
          <cell r="D942">
            <v>0</v>
          </cell>
        </row>
        <row r="943">
          <cell r="A943" t="str">
            <v>167-2024</v>
          </cell>
          <cell r="B943">
            <v>13566000</v>
          </cell>
          <cell r="C943">
            <v>13566000</v>
          </cell>
          <cell r="D943">
            <v>0</v>
          </cell>
        </row>
        <row r="944">
          <cell r="A944" t="str">
            <v>1672-2024</v>
          </cell>
          <cell r="B944">
            <v>48847867</v>
          </cell>
          <cell r="C944">
            <v>48847867</v>
          </cell>
          <cell r="D944">
            <v>0</v>
          </cell>
        </row>
        <row r="945">
          <cell r="A945" t="str">
            <v>1673-2024</v>
          </cell>
          <cell r="B945">
            <v>48847867</v>
          </cell>
          <cell r="C945">
            <v>48847867</v>
          </cell>
          <cell r="D945">
            <v>0</v>
          </cell>
        </row>
        <row r="946">
          <cell r="A946" t="str">
            <v>1674-2024</v>
          </cell>
          <cell r="B946">
            <v>6478164</v>
          </cell>
          <cell r="C946">
            <v>6478164</v>
          </cell>
          <cell r="D946">
            <v>0</v>
          </cell>
        </row>
        <row r="947">
          <cell r="A947" t="str">
            <v>1675-2024</v>
          </cell>
          <cell r="B947">
            <v>64600000</v>
          </cell>
          <cell r="C947">
            <v>47600000</v>
          </cell>
          <cell r="D947">
            <v>0</v>
          </cell>
        </row>
        <row r="948">
          <cell r="A948" t="str">
            <v>1676-2024</v>
          </cell>
          <cell r="B948">
            <v>48470600</v>
          </cell>
          <cell r="C948">
            <v>42456000</v>
          </cell>
          <cell r="D948">
            <v>0</v>
          </cell>
        </row>
        <row r="949">
          <cell r="A949" t="str">
            <v>1677-2024</v>
          </cell>
          <cell r="B949">
            <v>9300000</v>
          </cell>
          <cell r="C949">
            <v>9300000</v>
          </cell>
          <cell r="D949">
            <v>0</v>
          </cell>
        </row>
        <row r="950">
          <cell r="A950" t="str">
            <v>1678-2024</v>
          </cell>
          <cell r="B950">
            <v>6478164</v>
          </cell>
          <cell r="C950">
            <v>6478164</v>
          </cell>
          <cell r="D950">
            <v>0</v>
          </cell>
        </row>
        <row r="951">
          <cell r="A951" t="str">
            <v>1679-2022</v>
          </cell>
          <cell r="B951">
            <v>6308196616</v>
          </cell>
          <cell r="C951">
            <v>6308196616</v>
          </cell>
          <cell r="D951">
            <v>2949120307</v>
          </cell>
        </row>
        <row r="952">
          <cell r="A952" t="str">
            <v>1679-2024</v>
          </cell>
          <cell r="B952">
            <v>6478164</v>
          </cell>
          <cell r="C952">
            <v>6478164</v>
          </cell>
          <cell r="D952">
            <v>0</v>
          </cell>
        </row>
        <row r="953">
          <cell r="A953" t="str">
            <v>1680-2023</v>
          </cell>
          <cell r="B953">
            <v>7584000</v>
          </cell>
          <cell r="C953">
            <v>7584000</v>
          </cell>
          <cell r="D953">
            <v>0</v>
          </cell>
        </row>
        <row r="954">
          <cell r="A954" t="str">
            <v>1680-2024</v>
          </cell>
          <cell r="B954">
            <v>6838062</v>
          </cell>
          <cell r="C954">
            <v>6838062</v>
          </cell>
          <cell r="D954">
            <v>1079694</v>
          </cell>
        </row>
        <row r="955">
          <cell r="A955" t="str">
            <v>1681-2024</v>
          </cell>
          <cell r="B955">
            <v>67500000</v>
          </cell>
          <cell r="C955">
            <v>52500000</v>
          </cell>
          <cell r="D955">
            <v>0</v>
          </cell>
        </row>
        <row r="956">
          <cell r="A956" t="str">
            <v>168-2024</v>
          </cell>
          <cell r="B956">
            <v>20986000</v>
          </cell>
          <cell r="C956">
            <v>20986000</v>
          </cell>
          <cell r="D956">
            <v>0</v>
          </cell>
        </row>
        <row r="957">
          <cell r="A957" t="str">
            <v>1682-2024</v>
          </cell>
          <cell r="B957">
            <v>45000000</v>
          </cell>
          <cell r="C957">
            <v>35000000</v>
          </cell>
          <cell r="D957">
            <v>0</v>
          </cell>
        </row>
        <row r="958">
          <cell r="A958" t="str">
            <v>1683-2024</v>
          </cell>
          <cell r="B958">
            <v>21516200</v>
          </cell>
          <cell r="C958">
            <v>21516200</v>
          </cell>
          <cell r="D958">
            <v>0</v>
          </cell>
        </row>
        <row r="959">
          <cell r="A959" t="str">
            <v>1684-2024</v>
          </cell>
          <cell r="B959">
            <v>59567200</v>
          </cell>
          <cell r="C959">
            <v>52798200</v>
          </cell>
          <cell r="D959">
            <v>0</v>
          </cell>
        </row>
        <row r="960">
          <cell r="A960" t="str">
            <v>1685-2024</v>
          </cell>
          <cell r="B960">
            <v>6838062</v>
          </cell>
          <cell r="C960">
            <v>6838062</v>
          </cell>
          <cell r="D960">
            <v>359898</v>
          </cell>
        </row>
        <row r="961">
          <cell r="A961" t="str">
            <v>1686-2024</v>
          </cell>
          <cell r="B961">
            <v>29750000</v>
          </cell>
          <cell r="C961">
            <v>15750000</v>
          </cell>
          <cell r="D961">
            <v>0</v>
          </cell>
        </row>
        <row r="962">
          <cell r="A962" t="str">
            <v>1687-2024</v>
          </cell>
          <cell r="B962">
            <v>34996482</v>
          </cell>
          <cell r="C962">
            <v>27838107</v>
          </cell>
          <cell r="D962">
            <v>0</v>
          </cell>
        </row>
        <row r="963">
          <cell r="A963" t="str">
            <v>1690-2024</v>
          </cell>
          <cell r="B963">
            <v>31428000</v>
          </cell>
          <cell r="C963">
            <v>24444000</v>
          </cell>
          <cell r="D963">
            <v>0</v>
          </cell>
        </row>
        <row r="964">
          <cell r="A964" t="str">
            <v>1691-2024</v>
          </cell>
          <cell r="B964">
            <v>31428000</v>
          </cell>
          <cell r="C964">
            <v>24444000</v>
          </cell>
          <cell r="D964">
            <v>0</v>
          </cell>
        </row>
        <row r="965">
          <cell r="A965" t="str">
            <v>169-2024</v>
          </cell>
          <cell r="B965">
            <v>20986000</v>
          </cell>
          <cell r="C965">
            <v>20986000</v>
          </cell>
          <cell r="D965">
            <v>0</v>
          </cell>
        </row>
        <row r="966">
          <cell r="A966" t="str">
            <v>1692-2024</v>
          </cell>
          <cell r="B966">
            <v>31428000</v>
          </cell>
          <cell r="C966">
            <v>24444000</v>
          </cell>
          <cell r="D966">
            <v>0</v>
          </cell>
        </row>
        <row r="967">
          <cell r="A967" t="str">
            <v>1693-2024</v>
          </cell>
          <cell r="B967">
            <v>31669542</v>
          </cell>
          <cell r="C967">
            <v>24815679</v>
          </cell>
          <cell r="D967">
            <v>0</v>
          </cell>
        </row>
        <row r="968">
          <cell r="A968" t="str">
            <v>1694-2024</v>
          </cell>
          <cell r="B968">
            <v>15273333</v>
          </cell>
          <cell r="C968">
            <v>15273333</v>
          </cell>
          <cell r="D968">
            <v>34026667</v>
          </cell>
        </row>
        <row r="969">
          <cell r="A969" t="str">
            <v>1695-2024</v>
          </cell>
          <cell r="B969">
            <v>55100000</v>
          </cell>
          <cell r="C969">
            <v>40600000</v>
          </cell>
          <cell r="D969">
            <v>0</v>
          </cell>
        </row>
        <row r="970">
          <cell r="A970" t="str">
            <v>1696-2024</v>
          </cell>
          <cell r="B970">
            <v>22690000</v>
          </cell>
          <cell r="C970">
            <v>22690000</v>
          </cell>
          <cell r="D970">
            <v>0</v>
          </cell>
        </row>
        <row r="971">
          <cell r="A971" t="str">
            <v>1697-2024</v>
          </cell>
          <cell r="B971">
            <v>6478164</v>
          </cell>
          <cell r="C971">
            <v>6478164</v>
          </cell>
          <cell r="D971">
            <v>1439592</v>
          </cell>
        </row>
        <row r="972">
          <cell r="A972" t="str">
            <v>1698-2024</v>
          </cell>
          <cell r="B972">
            <v>37184000</v>
          </cell>
          <cell r="C972">
            <v>37184000</v>
          </cell>
          <cell r="D972">
            <v>0</v>
          </cell>
        </row>
        <row r="973">
          <cell r="A973" t="str">
            <v>1699-2024</v>
          </cell>
          <cell r="B973">
            <v>31428000</v>
          </cell>
          <cell r="C973">
            <v>24444000</v>
          </cell>
          <cell r="D973">
            <v>0</v>
          </cell>
        </row>
        <row r="974">
          <cell r="A974" t="str">
            <v>1701-2024</v>
          </cell>
          <cell r="B974">
            <v>12811000</v>
          </cell>
          <cell r="C974">
            <v>12811000</v>
          </cell>
          <cell r="D974">
            <v>3899000</v>
          </cell>
        </row>
        <row r="975">
          <cell r="A975" t="str">
            <v>170-2024</v>
          </cell>
          <cell r="B975">
            <v>23800000</v>
          </cell>
          <cell r="C975">
            <v>23800000</v>
          </cell>
          <cell r="D975">
            <v>0</v>
          </cell>
        </row>
        <row r="976">
          <cell r="A976" t="str">
            <v>1702-2024</v>
          </cell>
          <cell r="B976">
            <v>45783192</v>
          </cell>
          <cell r="C976">
            <v>35477743</v>
          </cell>
          <cell r="D976">
            <v>0</v>
          </cell>
        </row>
        <row r="977">
          <cell r="A977" t="str">
            <v>1703-2024</v>
          </cell>
          <cell r="B977">
            <v>22215945</v>
          </cell>
          <cell r="C977">
            <v>22215945</v>
          </cell>
          <cell r="D977">
            <v>24992944</v>
          </cell>
        </row>
        <row r="978">
          <cell r="A978" t="str">
            <v>1704-2023</v>
          </cell>
          <cell r="B978">
            <v>49700000</v>
          </cell>
          <cell r="C978">
            <v>4674215</v>
          </cell>
          <cell r="D978">
            <v>0</v>
          </cell>
        </row>
        <row r="979">
          <cell r="A979" t="str">
            <v>1704-2024</v>
          </cell>
          <cell r="B979">
            <v>46000000</v>
          </cell>
          <cell r="C979">
            <v>40250000</v>
          </cell>
          <cell r="D979">
            <v>0</v>
          </cell>
        </row>
        <row r="980">
          <cell r="A980" t="str">
            <v>1705-2024</v>
          </cell>
          <cell r="B980">
            <v>6000000</v>
          </cell>
          <cell r="C980">
            <v>6000000</v>
          </cell>
          <cell r="D980">
            <v>0</v>
          </cell>
        </row>
        <row r="981">
          <cell r="A981" t="str">
            <v>1706-2023</v>
          </cell>
          <cell r="B981">
            <v>150000000</v>
          </cell>
          <cell r="C981">
            <v>148995000</v>
          </cell>
          <cell r="D981">
            <v>0</v>
          </cell>
        </row>
        <row r="982">
          <cell r="A982" t="str">
            <v>1706-2024</v>
          </cell>
          <cell r="B982">
            <v>32300000</v>
          </cell>
          <cell r="C982">
            <v>30400000</v>
          </cell>
          <cell r="D982">
            <v>0</v>
          </cell>
        </row>
        <row r="983">
          <cell r="A983" t="str">
            <v>1707-2023</v>
          </cell>
          <cell r="B983">
            <v>9600000</v>
          </cell>
          <cell r="C983">
            <v>9600000</v>
          </cell>
          <cell r="D983">
            <v>0</v>
          </cell>
        </row>
        <row r="984">
          <cell r="A984" t="str">
            <v>1707-2024</v>
          </cell>
          <cell r="B984">
            <v>6478164</v>
          </cell>
          <cell r="C984">
            <v>6478164</v>
          </cell>
          <cell r="D984">
            <v>1439592</v>
          </cell>
        </row>
        <row r="985">
          <cell r="A985" t="str">
            <v>1708-2023</v>
          </cell>
          <cell r="B985">
            <v>7117000</v>
          </cell>
          <cell r="C985">
            <v>7117000</v>
          </cell>
          <cell r="D985">
            <v>0</v>
          </cell>
        </row>
        <row r="986">
          <cell r="A986" t="str">
            <v>1708-2024</v>
          </cell>
          <cell r="B986">
            <v>34000000</v>
          </cell>
          <cell r="C986">
            <v>32000000</v>
          </cell>
          <cell r="D986">
            <v>0</v>
          </cell>
        </row>
        <row r="987">
          <cell r="A987" t="str">
            <v>1709-2024</v>
          </cell>
          <cell r="B987">
            <v>33600000</v>
          </cell>
          <cell r="C987">
            <v>33600000</v>
          </cell>
          <cell r="D987">
            <v>0</v>
          </cell>
        </row>
        <row r="988">
          <cell r="A988" t="str">
            <v>1710-2024</v>
          </cell>
          <cell r="B988">
            <v>41250000</v>
          </cell>
          <cell r="C988">
            <v>41250000</v>
          </cell>
          <cell r="D988">
            <v>0</v>
          </cell>
        </row>
        <row r="989">
          <cell r="A989" t="str">
            <v>1711-2024</v>
          </cell>
          <cell r="B989">
            <v>33600000</v>
          </cell>
          <cell r="C989">
            <v>33600000</v>
          </cell>
          <cell r="D989">
            <v>0</v>
          </cell>
        </row>
        <row r="990">
          <cell r="A990" t="str">
            <v>171-2024</v>
          </cell>
          <cell r="B990">
            <v>23800000</v>
          </cell>
          <cell r="C990">
            <v>23800000</v>
          </cell>
          <cell r="D990">
            <v>0</v>
          </cell>
        </row>
        <row r="991">
          <cell r="A991" t="str">
            <v>1712-2024</v>
          </cell>
          <cell r="B991">
            <v>33600000</v>
          </cell>
          <cell r="C991">
            <v>33600000</v>
          </cell>
          <cell r="D991">
            <v>0</v>
          </cell>
        </row>
        <row r="992">
          <cell r="A992" t="str">
            <v>1713-2024</v>
          </cell>
          <cell r="B992">
            <v>67646666</v>
          </cell>
          <cell r="C992">
            <v>58400000</v>
          </cell>
          <cell r="D992">
            <v>0</v>
          </cell>
        </row>
        <row r="993">
          <cell r="A993" t="str">
            <v>1714-2024</v>
          </cell>
          <cell r="B993">
            <v>19332500</v>
          </cell>
          <cell r="C993">
            <v>19332500</v>
          </cell>
          <cell r="D993">
            <v>0</v>
          </cell>
        </row>
        <row r="994">
          <cell r="A994" t="str">
            <v>1715-2024</v>
          </cell>
          <cell r="B994">
            <v>12374000</v>
          </cell>
          <cell r="C994">
            <v>12374000</v>
          </cell>
          <cell r="D994">
            <v>0</v>
          </cell>
        </row>
        <row r="995">
          <cell r="A995" t="str">
            <v>1716-2024</v>
          </cell>
          <cell r="B995">
            <v>78766666</v>
          </cell>
          <cell r="C995">
            <v>70266666</v>
          </cell>
          <cell r="D995">
            <v>0</v>
          </cell>
        </row>
        <row r="996">
          <cell r="A996" t="str">
            <v>1717-2024</v>
          </cell>
          <cell r="B996">
            <v>26349000</v>
          </cell>
          <cell r="C996">
            <v>26349000</v>
          </cell>
          <cell r="D996">
            <v>0</v>
          </cell>
        </row>
        <row r="997">
          <cell r="A997" t="str">
            <v>1718-2023</v>
          </cell>
          <cell r="B997">
            <v>10333333</v>
          </cell>
          <cell r="C997">
            <v>10333333</v>
          </cell>
          <cell r="D997">
            <v>0</v>
          </cell>
        </row>
        <row r="998">
          <cell r="A998" t="str">
            <v>1718-2024</v>
          </cell>
          <cell r="B998">
            <v>28050000</v>
          </cell>
          <cell r="C998">
            <v>26400000</v>
          </cell>
          <cell r="D998">
            <v>0</v>
          </cell>
        </row>
        <row r="999">
          <cell r="A999" t="str">
            <v>1719-2024</v>
          </cell>
          <cell r="B999">
            <v>15000000</v>
          </cell>
          <cell r="C999">
            <v>15000000</v>
          </cell>
          <cell r="D999">
            <v>0</v>
          </cell>
        </row>
        <row r="1000">
          <cell r="A1000" t="str">
            <v>1720-2022</v>
          </cell>
          <cell r="B1000">
            <v>14957746</v>
          </cell>
          <cell r="C1000">
            <v>14957746</v>
          </cell>
          <cell r="D1000">
            <v>0</v>
          </cell>
        </row>
        <row r="1001">
          <cell r="A1001" t="str">
            <v>1720-2024</v>
          </cell>
          <cell r="B1001">
            <v>22750000</v>
          </cell>
          <cell r="C1001">
            <v>22750000</v>
          </cell>
          <cell r="D1001">
            <v>0</v>
          </cell>
        </row>
        <row r="1002">
          <cell r="A1002" t="str">
            <v>1721-2023</v>
          </cell>
          <cell r="B1002">
            <v>12986700</v>
          </cell>
          <cell r="C1002">
            <v>12986700</v>
          </cell>
          <cell r="D1002">
            <v>0</v>
          </cell>
        </row>
        <row r="1003">
          <cell r="A1003" t="str">
            <v>1721-2024</v>
          </cell>
          <cell r="B1003">
            <v>29169600</v>
          </cell>
          <cell r="C1003">
            <v>29169600</v>
          </cell>
          <cell r="D1003">
            <v>0</v>
          </cell>
        </row>
        <row r="1004">
          <cell r="A1004" t="str">
            <v>172-2023</v>
          </cell>
          <cell r="B1004">
            <v>8000000</v>
          </cell>
          <cell r="C1004">
            <v>8000000</v>
          </cell>
          <cell r="D1004">
            <v>0</v>
          </cell>
        </row>
        <row r="1005">
          <cell r="A1005" t="str">
            <v>172-2024</v>
          </cell>
          <cell r="B1005">
            <v>23800000</v>
          </cell>
          <cell r="C1005">
            <v>23800000</v>
          </cell>
          <cell r="D1005">
            <v>0</v>
          </cell>
        </row>
        <row r="1006">
          <cell r="A1006" t="str">
            <v>1722-2024</v>
          </cell>
          <cell r="B1006">
            <v>45702220</v>
          </cell>
          <cell r="C1006">
            <v>37666664</v>
          </cell>
          <cell r="D1006">
            <v>0</v>
          </cell>
        </row>
        <row r="1007">
          <cell r="A1007" t="str">
            <v>1723-2024</v>
          </cell>
          <cell r="B1007">
            <v>22750000</v>
          </cell>
          <cell r="C1007">
            <v>22750000</v>
          </cell>
          <cell r="D1007">
            <v>0</v>
          </cell>
        </row>
        <row r="1008">
          <cell r="A1008" t="str">
            <v>1724-2024</v>
          </cell>
          <cell r="B1008">
            <v>83125000</v>
          </cell>
          <cell r="C1008">
            <v>70000000</v>
          </cell>
          <cell r="D1008">
            <v>0</v>
          </cell>
        </row>
        <row r="1009">
          <cell r="A1009" t="str">
            <v>1725-2024</v>
          </cell>
          <cell r="B1009">
            <v>9000000</v>
          </cell>
          <cell r="C1009">
            <v>9000000</v>
          </cell>
          <cell r="D1009">
            <v>0</v>
          </cell>
        </row>
        <row r="1010">
          <cell r="A1010" t="str">
            <v>1726-2024</v>
          </cell>
          <cell r="B1010">
            <v>61750000</v>
          </cell>
          <cell r="C1010">
            <v>52000000</v>
          </cell>
          <cell r="D1010">
            <v>0</v>
          </cell>
        </row>
        <row r="1011">
          <cell r="A1011" t="str">
            <v>1727-2024</v>
          </cell>
          <cell r="B1011">
            <v>15372000</v>
          </cell>
          <cell r="C1011">
            <v>15372000</v>
          </cell>
          <cell r="D1011">
            <v>0</v>
          </cell>
        </row>
        <row r="1012">
          <cell r="A1012" t="str">
            <v>1728-2024</v>
          </cell>
          <cell r="B1012">
            <v>19505500</v>
          </cell>
          <cell r="C1012">
            <v>19505500</v>
          </cell>
          <cell r="D1012">
            <v>0</v>
          </cell>
        </row>
        <row r="1013">
          <cell r="A1013" t="str">
            <v>1729-2024</v>
          </cell>
          <cell r="B1013">
            <v>57855000</v>
          </cell>
          <cell r="C1013">
            <v>53865000</v>
          </cell>
          <cell r="D1013">
            <v>0</v>
          </cell>
        </row>
        <row r="1014">
          <cell r="A1014" t="str">
            <v>1730-2024</v>
          </cell>
          <cell r="B1014">
            <v>33600000</v>
          </cell>
          <cell r="C1014">
            <v>33600000</v>
          </cell>
          <cell r="D1014">
            <v>0</v>
          </cell>
        </row>
        <row r="1015">
          <cell r="A1015" t="str">
            <v>1731-2024</v>
          </cell>
          <cell r="B1015">
            <v>41250000</v>
          </cell>
          <cell r="C1015">
            <v>41250000</v>
          </cell>
          <cell r="D1015">
            <v>0</v>
          </cell>
        </row>
        <row r="1016">
          <cell r="A1016" t="str">
            <v>173-2024</v>
          </cell>
          <cell r="B1016">
            <v>6224000</v>
          </cell>
          <cell r="C1016">
            <v>6224000</v>
          </cell>
          <cell r="D1016">
            <v>0</v>
          </cell>
        </row>
        <row r="1017">
          <cell r="A1017" t="str">
            <v>1732-2024</v>
          </cell>
          <cell r="B1017">
            <v>26400000</v>
          </cell>
          <cell r="C1017">
            <v>23100000</v>
          </cell>
          <cell r="D1017">
            <v>0</v>
          </cell>
        </row>
        <row r="1018">
          <cell r="A1018" t="str">
            <v>1733-2023</v>
          </cell>
          <cell r="B1018">
            <v>10133333</v>
          </cell>
          <cell r="C1018">
            <v>10133333</v>
          </cell>
          <cell r="D1018">
            <v>10133333</v>
          </cell>
        </row>
        <row r="1019">
          <cell r="A1019" t="str">
            <v>1733-2024</v>
          </cell>
          <cell r="B1019">
            <v>7213635</v>
          </cell>
          <cell r="C1019">
            <v>7213635</v>
          </cell>
          <cell r="D1019">
            <v>0</v>
          </cell>
        </row>
        <row r="1020">
          <cell r="A1020" t="str">
            <v>1734-2024</v>
          </cell>
          <cell r="B1020">
            <v>37572400</v>
          </cell>
          <cell r="C1020">
            <v>37572400</v>
          </cell>
          <cell r="D1020">
            <v>0</v>
          </cell>
        </row>
        <row r="1021">
          <cell r="A1021" t="str">
            <v>1735-2024</v>
          </cell>
          <cell r="B1021">
            <v>3589575</v>
          </cell>
          <cell r="C1021">
            <v>3589575</v>
          </cell>
          <cell r="D1021">
            <v>0</v>
          </cell>
        </row>
        <row r="1022">
          <cell r="A1022" t="str">
            <v>1736-2024</v>
          </cell>
          <cell r="B1022">
            <v>27912500</v>
          </cell>
          <cell r="C1022">
            <v>27912500</v>
          </cell>
          <cell r="D1022">
            <v>0</v>
          </cell>
        </row>
        <row r="1023">
          <cell r="A1023" t="str">
            <v>1737-2024</v>
          </cell>
          <cell r="B1023">
            <v>14630000</v>
          </cell>
          <cell r="C1023">
            <v>14630000</v>
          </cell>
          <cell r="D1023">
            <v>0</v>
          </cell>
        </row>
        <row r="1024">
          <cell r="A1024" t="str">
            <v>1738-2024</v>
          </cell>
          <cell r="B1024">
            <v>46495000</v>
          </cell>
          <cell r="C1024">
            <v>43760000</v>
          </cell>
          <cell r="D1024">
            <v>0</v>
          </cell>
        </row>
        <row r="1025">
          <cell r="A1025" t="str">
            <v>1739-2024</v>
          </cell>
          <cell r="B1025">
            <v>30495000</v>
          </cell>
          <cell r="C1025">
            <v>25680000</v>
          </cell>
          <cell r="D1025">
            <v>0</v>
          </cell>
        </row>
        <row r="1026">
          <cell r="A1026" t="str">
            <v>1740-2024</v>
          </cell>
          <cell r="B1026">
            <v>139250000</v>
          </cell>
          <cell r="C1026">
            <v>139250000</v>
          </cell>
          <cell r="D1026">
            <v>0</v>
          </cell>
        </row>
        <row r="1027">
          <cell r="A1027" t="str">
            <v>1741-2024</v>
          </cell>
          <cell r="B1027">
            <v>3606818</v>
          </cell>
          <cell r="C1027">
            <v>3606818</v>
          </cell>
          <cell r="D1027">
            <v>0</v>
          </cell>
        </row>
        <row r="1028">
          <cell r="A1028" t="str">
            <v>174-2024</v>
          </cell>
          <cell r="B1028">
            <v>4986000</v>
          </cell>
          <cell r="C1028">
            <v>4986000</v>
          </cell>
          <cell r="D1028">
            <v>0</v>
          </cell>
        </row>
        <row r="1029">
          <cell r="A1029" t="str">
            <v>1742-2024</v>
          </cell>
          <cell r="B1029">
            <v>33600000</v>
          </cell>
          <cell r="C1029">
            <v>33600000</v>
          </cell>
          <cell r="D1029">
            <v>0</v>
          </cell>
        </row>
        <row r="1030">
          <cell r="A1030" t="str">
            <v>1743-2023</v>
          </cell>
          <cell r="B1030">
            <v>210000000</v>
          </cell>
          <cell r="C1030">
            <v>209615500</v>
          </cell>
          <cell r="D1030">
            <v>0</v>
          </cell>
        </row>
        <row r="1031">
          <cell r="A1031" t="str">
            <v>1743-2024</v>
          </cell>
          <cell r="B1031">
            <v>30000000</v>
          </cell>
          <cell r="C1031">
            <v>30000000</v>
          </cell>
          <cell r="D1031">
            <v>0</v>
          </cell>
        </row>
        <row r="1032">
          <cell r="A1032" t="str">
            <v>1744-2024</v>
          </cell>
          <cell r="B1032">
            <v>14946000</v>
          </cell>
          <cell r="C1032">
            <v>14946000</v>
          </cell>
          <cell r="D1032">
            <v>0</v>
          </cell>
        </row>
        <row r="1033">
          <cell r="A1033" t="str">
            <v>1745-2024</v>
          </cell>
          <cell r="B1033">
            <v>33083033</v>
          </cell>
          <cell r="C1033">
            <v>25081000</v>
          </cell>
          <cell r="D1033">
            <v>0</v>
          </cell>
        </row>
        <row r="1034">
          <cell r="A1034" t="str">
            <v>1746-2024</v>
          </cell>
          <cell r="B1034">
            <v>19756933</v>
          </cell>
          <cell r="C1034">
            <v>14609000</v>
          </cell>
          <cell r="D1034">
            <v>0</v>
          </cell>
        </row>
        <row r="1035">
          <cell r="A1035" t="str">
            <v>1747-2024</v>
          </cell>
          <cell r="B1035">
            <v>46000000</v>
          </cell>
          <cell r="C1035">
            <v>46000000</v>
          </cell>
          <cell r="D1035">
            <v>0</v>
          </cell>
        </row>
        <row r="1036">
          <cell r="A1036" t="str">
            <v>1748-2022</v>
          </cell>
          <cell r="B1036">
            <v>2485116274</v>
          </cell>
          <cell r="C1036">
            <v>2485116274</v>
          </cell>
          <cell r="D1036">
            <v>39454863</v>
          </cell>
        </row>
        <row r="1037">
          <cell r="A1037" t="str">
            <v>1748-2024</v>
          </cell>
          <cell r="B1037">
            <v>3680000</v>
          </cell>
          <cell r="C1037">
            <v>3680000</v>
          </cell>
          <cell r="D1037">
            <v>0</v>
          </cell>
        </row>
        <row r="1038">
          <cell r="A1038" t="str">
            <v>1749-2024</v>
          </cell>
          <cell r="B1038">
            <v>33600000</v>
          </cell>
          <cell r="C1038">
            <v>33600000</v>
          </cell>
          <cell r="D1038">
            <v>0</v>
          </cell>
        </row>
        <row r="1039">
          <cell r="A1039" t="str">
            <v>1750-2024</v>
          </cell>
          <cell r="B1039">
            <v>33600000</v>
          </cell>
          <cell r="C1039">
            <v>33600000</v>
          </cell>
          <cell r="D1039">
            <v>0</v>
          </cell>
        </row>
        <row r="1040">
          <cell r="A1040" t="str">
            <v>1751-2024</v>
          </cell>
          <cell r="B1040">
            <v>32896666</v>
          </cell>
          <cell r="C1040">
            <v>29346666</v>
          </cell>
          <cell r="D1040">
            <v>0</v>
          </cell>
        </row>
        <row r="1041">
          <cell r="A1041" t="str">
            <v>175-2024</v>
          </cell>
          <cell r="B1041">
            <v>4807999</v>
          </cell>
          <cell r="C1041">
            <v>4807999</v>
          </cell>
          <cell r="D1041">
            <v>3606000</v>
          </cell>
        </row>
        <row r="1042">
          <cell r="A1042" t="str">
            <v>1752-2024</v>
          </cell>
          <cell r="B1042">
            <v>22333331</v>
          </cell>
          <cell r="C1042">
            <v>17500000</v>
          </cell>
          <cell r="D1042">
            <v>0</v>
          </cell>
        </row>
        <row r="1043">
          <cell r="A1043" t="str">
            <v>1753-2024</v>
          </cell>
          <cell r="B1043">
            <v>32000000</v>
          </cell>
          <cell r="C1043">
            <v>28000000</v>
          </cell>
          <cell r="D1043">
            <v>0</v>
          </cell>
        </row>
        <row r="1044">
          <cell r="A1044" t="str">
            <v>1754-2024</v>
          </cell>
          <cell r="B1044">
            <v>46000000</v>
          </cell>
          <cell r="C1044">
            <v>40250000</v>
          </cell>
          <cell r="D1044">
            <v>0</v>
          </cell>
        </row>
        <row r="1045">
          <cell r="A1045" t="str">
            <v>1755-2024</v>
          </cell>
          <cell r="B1045">
            <v>6000000</v>
          </cell>
          <cell r="C1045">
            <v>6000000</v>
          </cell>
          <cell r="D1045">
            <v>0</v>
          </cell>
        </row>
        <row r="1046">
          <cell r="A1046" t="str">
            <v>1756-2024</v>
          </cell>
          <cell r="B1046">
            <v>32000000</v>
          </cell>
          <cell r="C1046">
            <v>28000000</v>
          </cell>
          <cell r="D1046">
            <v>0</v>
          </cell>
        </row>
        <row r="1047">
          <cell r="A1047" t="str">
            <v>1757-2024</v>
          </cell>
          <cell r="B1047">
            <v>32000000</v>
          </cell>
          <cell r="C1047">
            <v>28000000</v>
          </cell>
          <cell r="D1047">
            <v>0</v>
          </cell>
        </row>
        <row r="1048">
          <cell r="A1048" t="str">
            <v>1758-2024</v>
          </cell>
          <cell r="B1048">
            <v>26400000</v>
          </cell>
          <cell r="C1048">
            <v>23100000</v>
          </cell>
          <cell r="D1048">
            <v>0</v>
          </cell>
        </row>
        <row r="1049">
          <cell r="A1049" t="str">
            <v>1759-2024</v>
          </cell>
          <cell r="B1049">
            <v>26400000</v>
          </cell>
          <cell r="C1049">
            <v>23100000</v>
          </cell>
          <cell r="D1049">
            <v>0</v>
          </cell>
        </row>
        <row r="1050">
          <cell r="A1050" t="str">
            <v>1760-2024</v>
          </cell>
          <cell r="B1050">
            <v>49991800</v>
          </cell>
          <cell r="C1050">
            <v>44178800</v>
          </cell>
          <cell r="D1050">
            <v>0</v>
          </cell>
        </row>
        <row r="1051">
          <cell r="A1051" t="str">
            <v>1761-2024</v>
          </cell>
          <cell r="B1051">
            <v>61200000</v>
          </cell>
          <cell r="C1051">
            <v>47600000</v>
          </cell>
          <cell r="D1051">
            <v>0</v>
          </cell>
        </row>
        <row r="1052">
          <cell r="A1052" t="str">
            <v>176-2024</v>
          </cell>
          <cell r="B1052">
            <v>8710333</v>
          </cell>
          <cell r="C1052">
            <v>8710333</v>
          </cell>
          <cell r="D1052">
            <v>0</v>
          </cell>
        </row>
        <row r="1053">
          <cell r="A1053" t="str">
            <v>1762-2024</v>
          </cell>
          <cell r="B1053">
            <v>39000000</v>
          </cell>
          <cell r="C1053">
            <v>39000000</v>
          </cell>
          <cell r="D1053">
            <v>0</v>
          </cell>
        </row>
        <row r="1054">
          <cell r="A1054" t="str">
            <v>1763-2024</v>
          </cell>
          <cell r="B1054">
            <v>37232400</v>
          </cell>
          <cell r="C1054">
            <v>27531000</v>
          </cell>
          <cell r="D1054">
            <v>0</v>
          </cell>
        </row>
        <row r="1055">
          <cell r="A1055" t="str">
            <v>1764-2024</v>
          </cell>
          <cell r="B1055">
            <v>20013466</v>
          </cell>
          <cell r="C1055">
            <v>16736000</v>
          </cell>
          <cell r="D1055">
            <v>0</v>
          </cell>
        </row>
        <row r="1056">
          <cell r="A1056" t="str">
            <v>1765-2024</v>
          </cell>
          <cell r="B1056">
            <v>52250000</v>
          </cell>
          <cell r="C1056">
            <v>44000000</v>
          </cell>
          <cell r="D1056">
            <v>0</v>
          </cell>
        </row>
        <row r="1057">
          <cell r="A1057" t="str">
            <v>1766-2024</v>
          </cell>
          <cell r="B1057">
            <v>59166667</v>
          </cell>
          <cell r="C1057">
            <v>52066667</v>
          </cell>
          <cell r="D1057">
            <v>0</v>
          </cell>
        </row>
        <row r="1058">
          <cell r="A1058" t="str">
            <v>1767-2024</v>
          </cell>
          <cell r="B1058">
            <v>55250000</v>
          </cell>
          <cell r="C1058">
            <v>49833330</v>
          </cell>
          <cell r="D1058">
            <v>0</v>
          </cell>
        </row>
        <row r="1059">
          <cell r="A1059" t="str">
            <v>1768-2024</v>
          </cell>
          <cell r="B1059">
            <v>45833333</v>
          </cell>
          <cell r="C1059">
            <v>40333333</v>
          </cell>
          <cell r="D1059">
            <v>0</v>
          </cell>
        </row>
        <row r="1060">
          <cell r="A1060" t="str">
            <v>1770-2024</v>
          </cell>
          <cell r="B1060">
            <v>6000000</v>
          </cell>
          <cell r="C1060">
            <v>6000000</v>
          </cell>
          <cell r="D1060">
            <v>0</v>
          </cell>
        </row>
        <row r="1061">
          <cell r="A1061" t="str">
            <v>1771-2024</v>
          </cell>
          <cell r="B1061">
            <v>3606818</v>
          </cell>
          <cell r="C1061">
            <v>3606818</v>
          </cell>
          <cell r="D1061">
            <v>1683182</v>
          </cell>
        </row>
        <row r="1062">
          <cell r="A1062" t="str">
            <v>177-2024</v>
          </cell>
          <cell r="B1062">
            <v>23800000</v>
          </cell>
          <cell r="C1062">
            <v>23800000</v>
          </cell>
          <cell r="D1062">
            <v>0</v>
          </cell>
        </row>
        <row r="1063">
          <cell r="A1063" t="str">
            <v>1772-2024</v>
          </cell>
          <cell r="B1063">
            <v>60930000</v>
          </cell>
          <cell r="C1063">
            <v>47390000</v>
          </cell>
          <cell r="D1063">
            <v>0</v>
          </cell>
        </row>
        <row r="1064">
          <cell r="A1064" t="str">
            <v>1773-2024</v>
          </cell>
          <cell r="B1064">
            <v>45206400</v>
          </cell>
          <cell r="C1064">
            <v>34272000</v>
          </cell>
          <cell r="D1064">
            <v>0</v>
          </cell>
        </row>
        <row r="1065">
          <cell r="A1065" t="str">
            <v>1775-2024</v>
          </cell>
          <cell r="B1065">
            <v>42166660</v>
          </cell>
          <cell r="C1065">
            <v>38500000</v>
          </cell>
          <cell r="D1065">
            <v>0</v>
          </cell>
        </row>
        <row r="1066">
          <cell r="A1066" t="str">
            <v>1776-2024</v>
          </cell>
          <cell r="B1066">
            <v>4809090</v>
          </cell>
          <cell r="C1066">
            <v>4809090</v>
          </cell>
          <cell r="D1066">
            <v>0</v>
          </cell>
        </row>
        <row r="1067">
          <cell r="A1067" t="str">
            <v>1777-2024</v>
          </cell>
          <cell r="B1067">
            <v>33600000</v>
          </cell>
          <cell r="C1067">
            <v>33600000</v>
          </cell>
          <cell r="D1067">
            <v>0</v>
          </cell>
        </row>
        <row r="1068">
          <cell r="A1068" t="str">
            <v>1778-2024</v>
          </cell>
          <cell r="B1068">
            <v>33600000</v>
          </cell>
          <cell r="C1068">
            <v>33600000</v>
          </cell>
          <cell r="D1068">
            <v>0</v>
          </cell>
        </row>
        <row r="1069">
          <cell r="A1069" t="str">
            <v>1779-2024</v>
          </cell>
          <cell r="B1069">
            <v>37620000</v>
          </cell>
          <cell r="C1069">
            <v>31350000</v>
          </cell>
          <cell r="D1069">
            <v>0</v>
          </cell>
        </row>
        <row r="1070">
          <cell r="A1070" t="str">
            <v>1780-2024</v>
          </cell>
          <cell r="B1070">
            <v>92313000</v>
          </cell>
          <cell r="C1070">
            <v>82056000</v>
          </cell>
          <cell r="D1070">
            <v>0</v>
          </cell>
        </row>
        <row r="1071">
          <cell r="A1071" t="str">
            <v>1781-2024</v>
          </cell>
          <cell r="B1071">
            <v>10818000</v>
          </cell>
          <cell r="C1071">
            <v>10818000</v>
          </cell>
          <cell r="D1071">
            <v>0</v>
          </cell>
        </row>
        <row r="1072">
          <cell r="A1072" t="str">
            <v>178-2023</v>
          </cell>
          <cell r="B1072">
            <v>10620000</v>
          </cell>
          <cell r="C1072">
            <v>10620000</v>
          </cell>
          <cell r="D1072">
            <v>0</v>
          </cell>
        </row>
        <row r="1073">
          <cell r="A1073" t="str">
            <v>178-2024</v>
          </cell>
          <cell r="B1073">
            <v>18750000</v>
          </cell>
          <cell r="C1073">
            <v>18750000</v>
          </cell>
          <cell r="D1073">
            <v>0</v>
          </cell>
        </row>
        <row r="1074">
          <cell r="A1074" t="str">
            <v>1782-2024</v>
          </cell>
          <cell r="B1074">
            <v>5398470</v>
          </cell>
          <cell r="C1074">
            <v>5398470</v>
          </cell>
          <cell r="D1074">
            <v>0</v>
          </cell>
        </row>
        <row r="1075">
          <cell r="A1075" t="str">
            <v>1783-2024</v>
          </cell>
          <cell r="B1075">
            <v>80000000</v>
          </cell>
          <cell r="C1075">
            <v>50000000</v>
          </cell>
          <cell r="D1075">
            <v>0</v>
          </cell>
        </row>
        <row r="1076">
          <cell r="A1076" t="str">
            <v>1784-2023</v>
          </cell>
          <cell r="B1076">
            <v>4800000</v>
          </cell>
          <cell r="C1076">
            <v>4800000</v>
          </cell>
          <cell r="D1076">
            <v>0</v>
          </cell>
        </row>
        <row r="1077">
          <cell r="A1077" t="str">
            <v>1784-2024</v>
          </cell>
          <cell r="B1077">
            <v>31428000</v>
          </cell>
          <cell r="C1077">
            <v>24444000</v>
          </cell>
          <cell r="D1077">
            <v>0</v>
          </cell>
        </row>
        <row r="1078">
          <cell r="A1078" t="str">
            <v>1785-2024</v>
          </cell>
          <cell r="B1078">
            <v>33600000</v>
          </cell>
          <cell r="C1078">
            <v>33600000</v>
          </cell>
          <cell r="D1078">
            <v>0</v>
          </cell>
        </row>
        <row r="1079">
          <cell r="A1079" t="str">
            <v>1786-2024</v>
          </cell>
          <cell r="B1079">
            <v>33600000</v>
          </cell>
          <cell r="C1079">
            <v>33600000</v>
          </cell>
          <cell r="D1079">
            <v>0</v>
          </cell>
        </row>
        <row r="1080">
          <cell r="A1080" t="str">
            <v>1787-2024</v>
          </cell>
          <cell r="B1080">
            <v>54594514</v>
          </cell>
          <cell r="C1080">
            <v>48804195</v>
          </cell>
          <cell r="D1080">
            <v>0</v>
          </cell>
        </row>
        <row r="1081">
          <cell r="A1081" t="str">
            <v>1788-2024</v>
          </cell>
          <cell r="B1081">
            <v>30375000</v>
          </cell>
          <cell r="C1081">
            <v>30375000</v>
          </cell>
          <cell r="D1081">
            <v>0</v>
          </cell>
        </row>
        <row r="1082">
          <cell r="A1082" t="str">
            <v>1789-2024</v>
          </cell>
          <cell r="B1082">
            <v>48847867</v>
          </cell>
          <cell r="C1082">
            <v>48847867</v>
          </cell>
          <cell r="D1082">
            <v>0</v>
          </cell>
        </row>
        <row r="1083">
          <cell r="A1083" t="str">
            <v>1790-2024</v>
          </cell>
          <cell r="B1083">
            <v>15372000</v>
          </cell>
          <cell r="C1083">
            <v>15372000</v>
          </cell>
          <cell r="D1083">
            <v>0</v>
          </cell>
        </row>
        <row r="1084">
          <cell r="A1084" t="str">
            <v>1791-2024</v>
          </cell>
          <cell r="B1084">
            <v>15372000</v>
          </cell>
          <cell r="C1084">
            <v>15372000</v>
          </cell>
          <cell r="D1084">
            <v>0</v>
          </cell>
        </row>
        <row r="1085">
          <cell r="A1085" t="str">
            <v>179-2024</v>
          </cell>
          <cell r="B1085">
            <v>17994900</v>
          </cell>
          <cell r="C1085">
            <v>17994900</v>
          </cell>
          <cell r="D1085">
            <v>0</v>
          </cell>
        </row>
        <row r="1086">
          <cell r="A1086" t="str">
            <v>1792-2023</v>
          </cell>
          <cell r="B1086">
            <v>6901998</v>
          </cell>
          <cell r="C1086">
            <v>6901998</v>
          </cell>
          <cell r="D1086">
            <v>0</v>
          </cell>
        </row>
        <row r="1087">
          <cell r="A1087" t="str">
            <v>1792-2024</v>
          </cell>
          <cell r="B1087">
            <v>49860000</v>
          </cell>
          <cell r="C1087">
            <v>38780000</v>
          </cell>
          <cell r="D1087">
            <v>0</v>
          </cell>
        </row>
        <row r="1088">
          <cell r="A1088" t="str">
            <v>1793-2024</v>
          </cell>
          <cell r="B1088">
            <v>33600000</v>
          </cell>
          <cell r="C1088">
            <v>33600000</v>
          </cell>
          <cell r="D1088">
            <v>4480000</v>
          </cell>
        </row>
        <row r="1089">
          <cell r="A1089" t="str">
            <v>1794-2023</v>
          </cell>
          <cell r="B1089">
            <v>10000000</v>
          </cell>
          <cell r="C1089">
            <v>10000000</v>
          </cell>
          <cell r="D1089">
            <v>10000000</v>
          </cell>
        </row>
        <row r="1090">
          <cell r="A1090" t="str">
            <v>1794-2024</v>
          </cell>
          <cell r="B1090">
            <v>3589575</v>
          </cell>
          <cell r="C1090">
            <v>3589575</v>
          </cell>
          <cell r="D1090">
            <v>0</v>
          </cell>
        </row>
        <row r="1091">
          <cell r="A1091" t="str">
            <v>1795-2024</v>
          </cell>
          <cell r="B1091">
            <v>4809090</v>
          </cell>
          <cell r="C1091">
            <v>4809090</v>
          </cell>
          <cell r="D1091">
            <v>0</v>
          </cell>
        </row>
        <row r="1092">
          <cell r="A1092" t="str">
            <v>1796-2023</v>
          </cell>
          <cell r="B1092">
            <v>430000000</v>
          </cell>
          <cell r="C1092">
            <v>428400000</v>
          </cell>
          <cell r="D1092">
            <v>0</v>
          </cell>
        </row>
        <row r="1093">
          <cell r="A1093" t="str">
            <v>1796-2024</v>
          </cell>
          <cell r="B1093">
            <v>49172800</v>
          </cell>
          <cell r="C1093">
            <v>40416000</v>
          </cell>
          <cell r="D1093">
            <v>0</v>
          </cell>
        </row>
        <row r="1094">
          <cell r="A1094" t="str">
            <v>1797-2024</v>
          </cell>
          <cell r="B1094">
            <v>44584000</v>
          </cell>
          <cell r="C1094">
            <v>44584000</v>
          </cell>
          <cell r="D1094">
            <v>0</v>
          </cell>
        </row>
        <row r="1095">
          <cell r="A1095" t="str">
            <v>1798-2024</v>
          </cell>
          <cell r="B1095">
            <v>44584000</v>
          </cell>
          <cell r="C1095">
            <v>44584000</v>
          </cell>
          <cell r="D1095">
            <v>0</v>
          </cell>
        </row>
        <row r="1096">
          <cell r="A1096" t="str">
            <v>1799-2024</v>
          </cell>
          <cell r="B1096">
            <v>64600000</v>
          </cell>
          <cell r="C1096">
            <v>47600000</v>
          </cell>
          <cell r="D1096">
            <v>0</v>
          </cell>
        </row>
        <row r="1097">
          <cell r="A1097" t="str">
            <v>1800-2024</v>
          </cell>
          <cell r="B1097">
            <v>17391667</v>
          </cell>
          <cell r="C1097">
            <v>14609000</v>
          </cell>
          <cell r="D1097">
            <v>0</v>
          </cell>
        </row>
        <row r="1098">
          <cell r="A1098" t="str">
            <v>1801-2024</v>
          </cell>
          <cell r="B1098">
            <v>63954000</v>
          </cell>
          <cell r="C1098">
            <v>49736000</v>
          </cell>
          <cell r="D1098">
            <v>0</v>
          </cell>
        </row>
        <row r="1099">
          <cell r="A1099" t="str">
            <v>180-2024</v>
          </cell>
          <cell r="B1099">
            <v>25192860</v>
          </cell>
          <cell r="C1099">
            <v>25192860</v>
          </cell>
          <cell r="D1099">
            <v>0</v>
          </cell>
        </row>
        <row r="1100">
          <cell r="A1100" t="str">
            <v>1802-2024</v>
          </cell>
          <cell r="B1100">
            <v>3606818</v>
          </cell>
          <cell r="C1100">
            <v>3606818</v>
          </cell>
          <cell r="D1100">
            <v>0</v>
          </cell>
        </row>
        <row r="1101">
          <cell r="A1101" t="str">
            <v>1803-2024</v>
          </cell>
          <cell r="B1101">
            <v>12480000</v>
          </cell>
          <cell r="C1101">
            <v>12480000</v>
          </cell>
          <cell r="D1101">
            <v>0</v>
          </cell>
        </row>
        <row r="1102">
          <cell r="A1102" t="str">
            <v>1804-2024</v>
          </cell>
          <cell r="B1102">
            <v>35600000</v>
          </cell>
          <cell r="C1102">
            <v>28000000</v>
          </cell>
          <cell r="D1102">
            <v>0</v>
          </cell>
        </row>
        <row r="1103">
          <cell r="A1103" t="str">
            <v>1805-2024</v>
          </cell>
          <cell r="B1103">
            <v>33600000</v>
          </cell>
          <cell r="C1103">
            <v>33600000</v>
          </cell>
          <cell r="D1103">
            <v>0</v>
          </cell>
        </row>
        <row r="1104">
          <cell r="A1104" t="str">
            <v>1806-2024</v>
          </cell>
          <cell r="B1104">
            <v>15675000</v>
          </cell>
          <cell r="C1104">
            <v>15675000</v>
          </cell>
          <cell r="D1104">
            <v>0</v>
          </cell>
        </row>
        <row r="1105">
          <cell r="A1105" t="str">
            <v>1807-2024</v>
          </cell>
          <cell r="B1105">
            <v>34320000</v>
          </cell>
          <cell r="C1105">
            <v>30030000</v>
          </cell>
          <cell r="D1105">
            <v>0</v>
          </cell>
        </row>
        <row r="1106">
          <cell r="A1106" t="str">
            <v>1808-2024</v>
          </cell>
          <cell r="B1106">
            <v>58500000</v>
          </cell>
          <cell r="C1106">
            <v>45500000</v>
          </cell>
          <cell r="D1106">
            <v>0</v>
          </cell>
        </row>
        <row r="1107">
          <cell r="A1107" t="str">
            <v>1809-2024</v>
          </cell>
          <cell r="B1107">
            <v>36000000</v>
          </cell>
          <cell r="C1107">
            <v>28000000</v>
          </cell>
          <cell r="D1107">
            <v>0</v>
          </cell>
        </row>
        <row r="1108">
          <cell r="A1108" t="str">
            <v>1810-2024</v>
          </cell>
          <cell r="B1108">
            <v>34000000</v>
          </cell>
          <cell r="C1108">
            <v>32000000</v>
          </cell>
          <cell r="D1108">
            <v>0</v>
          </cell>
        </row>
        <row r="1109">
          <cell r="A1109" t="str">
            <v>1811-2024</v>
          </cell>
          <cell r="B1109">
            <v>36000000</v>
          </cell>
          <cell r="C1109">
            <v>28000000</v>
          </cell>
          <cell r="D1109">
            <v>0</v>
          </cell>
        </row>
        <row r="1110">
          <cell r="A1110" t="str">
            <v>181-2024</v>
          </cell>
          <cell r="B1110">
            <v>12258400</v>
          </cell>
          <cell r="C1110">
            <v>12258400</v>
          </cell>
          <cell r="D1110">
            <v>0</v>
          </cell>
        </row>
        <row r="1111">
          <cell r="A1111" t="str">
            <v>1812-2024</v>
          </cell>
          <cell r="B1111">
            <v>10760000</v>
          </cell>
          <cell r="C1111">
            <v>10760000</v>
          </cell>
          <cell r="D1111">
            <v>0</v>
          </cell>
        </row>
        <row r="1112">
          <cell r="A1112" t="str">
            <v>1813-2024</v>
          </cell>
          <cell r="B1112">
            <v>21200000</v>
          </cell>
          <cell r="C1112">
            <v>18550000</v>
          </cell>
          <cell r="D1112">
            <v>0</v>
          </cell>
        </row>
        <row r="1113">
          <cell r="A1113" t="str">
            <v>1814-2024</v>
          </cell>
          <cell r="B1113">
            <v>33083033</v>
          </cell>
          <cell r="C1113">
            <v>25081000</v>
          </cell>
          <cell r="D1113">
            <v>0</v>
          </cell>
        </row>
        <row r="1114">
          <cell r="A1114" t="str">
            <v>1815-2024</v>
          </cell>
          <cell r="B1114">
            <v>26400000</v>
          </cell>
          <cell r="C1114">
            <v>23100000</v>
          </cell>
          <cell r="D1114">
            <v>0</v>
          </cell>
        </row>
        <row r="1115">
          <cell r="A1115" t="str">
            <v>1816-2024</v>
          </cell>
          <cell r="B1115">
            <v>33600000</v>
          </cell>
          <cell r="C1115">
            <v>33600000</v>
          </cell>
          <cell r="D1115">
            <v>0</v>
          </cell>
        </row>
        <row r="1116">
          <cell r="A1116" t="str">
            <v>1817-2024</v>
          </cell>
          <cell r="B1116">
            <v>36800000</v>
          </cell>
          <cell r="C1116">
            <v>32200000</v>
          </cell>
          <cell r="D1116">
            <v>0</v>
          </cell>
        </row>
        <row r="1117">
          <cell r="A1117" t="str">
            <v>1818-2024</v>
          </cell>
          <cell r="B1117">
            <v>25920000</v>
          </cell>
          <cell r="C1117">
            <v>22680000</v>
          </cell>
          <cell r="D1117">
            <v>0</v>
          </cell>
        </row>
        <row r="1118">
          <cell r="A1118" t="str">
            <v>1819-2024</v>
          </cell>
          <cell r="B1118">
            <v>6839518</v>
          </cell>
          <cell r="C1118">
            <v>6839518</v>
          </cell>
          <cell r="D1118">
            <v>0</v>
          </cell>
        </row>
        <row r="1119">
          <cell r="A1119" t="str">
            <v>1820-2024</v>
          </cell>
          <cell r="B1119">
            <v>47260200</v>
          </cell>
          <cell r="C1119">
            <v>47260200</v>
          </cell>
          <cell r="D1119">
            <v>0</v>
          </cell>
        </row>
        <row r="1120">
          <cell r="A1120" t="str">
            <v>1821-2024</v>
          </cell>
          <cell r="B1120">
            <v>8365500</v>
          </cell>
          <cell r="C1120">
            <v>8365500</v>
          </cell>
          <cell r="D1120">
            <v>0</v>
          </cell>
        </row>
        <row r="1121">
          <cell r="A1121" t="str">
            <v>182-2024</v>
          </cell>
          <cell r="B1121">
            <v>20986000</v>
          </cell>
          <cell r="C1121">
            <v>20986000</v>
          </cell>
          <cell r="D1121">
            <v>0</v>
          </cell>
        </row>
        <row r="1122">
          <cell r="A1122" t="str">
            <v>1822-2024</v>
          </cell>
          <cell r="B1122">
            <v>47808000</v>
          </cell>
          <cell r="C1122">
            <v>42496000</v>
          </cell>
          <cell r="D1122">
            <v>0</v>
          </cell>
        </row>
        <row r="1123">
          <cell r="A1123" t="str">
            <v>1823-2024</v>
          </cell>
          <cell r="B1123">
            <v>47630933</v>
          </cell>
          <cell r="C1123">
            <v>42318933</v>
          </cell>
          <cell r="D1123">
            <v>0</v>
          </cell>
        </row>
        <row r="1124">
          <cell r="A1124" t="str">
            <v>1824-2024</v>
          </cell>
          <cell r="B1124">
            <v>47808000</v>
          </cell>
          <cell r="C1124">
            <v>42496000</v>
          </cell>
          <cell r="D1124">
            <v>0</v>
          </cell>
        </row>
        <row r="1125">
          <cell r="A1125" t="str">
            <v>1825-2024</v>
          </cell>
          <cell r="B1125">
            <v>33600000</v>
          </cell>
          <cell r="C1125">
            <v>33600000</v>
          </cell>
          <cell r="D1125">
            <v>0</v>
          </cell>
        </row>
        <row r="1126">
          <cell r="A1126" t="str">
            <v>1826-2024</v>
          </cell>
          <cell r="B1126">
            <v>36800000</v>
          </cell>
          <cell r="C1126">
            <v>32200000</v>
          </cell>
          <cell r="D1126">
            <v>0</v>
          </cell>
        </row>
        <row r="1127">
          <cell r="A1127" t="str">
            <v>1827-2024</v>
          </cell>
          <cell r="B1127">
            <v>14630000</v>
          </cell>
          <cell r="C1127">
            <v>14630000</v>
          </cell>
          <cell r="D1127">
            <v>0</v>
          </cell>
        </row>
        <row r="1128">
          <cell r="A1128" t="str">
            <v>1828-2024</v>
          </cell>
          <cell r="B1128">
            <v>34799000</v>
          </cell>
          <cell r="C1128">
            <v>31773000</v>
          </cell>
          <cell r="D1128">
            <v>0</v>
          </cell>
        </row>
        <row r="1129">
          <cell r="A1129" t="str">
            <v>1829-2024</v>
          </cell>
          <cell r="B1129">
            <v>43700000</v>
          </cell>
          <cell r="C1129">
            <v>39900000</v>
          </cell>
          <cell r="D1129">
            <v>0</v>
          </cell>
        </row>
        <row r="1130">
          <cell r="A1130" t="str">
            <v>1830-2024</v>
          </cell>
          <cell r="B1130">
            <v>65166667</v>
          </cell>
          <cell r="C1130">
            <v>59500000</v>
          </cell>
          <cell r="D1130">
            <v>0</v>
          </cell>
        </row>
        <row r="1131">
          <cell r="A1131" t="str">
            <v>1831-2024</v>
          </cell>
          <cell r="B1131">
            <v>47250000</v>
          </cell>
          <cell r="C1131">
            <v>44100000</v>
          </cell>
          <cell r="D1131">
            <v>0</v>
          </cell>
        </row>
        <row r="1132">
          <cell r="A1132" t="str">
            <v>183-2024</v>
          </cell>
          <cell r="B1132">
            <v>20986000</v>
          </cell>
          <cell r="C1132">
            <v>20986000</v>
          </cell>
          <cell r="D1132">
            <v>0</v>
          </cell>
        </row>
        <row r="1133">
          <cell r="A1133" t="str">
            <v>1832-2023</v>
          </cell>
          <cell r="B1133">
            <v>16962192</v>
          </cell>
          <cell r="C1133">
            <v>16962192</v>
          </cell>
          <cell r="D1133">
            <v>16962192</v>
          </cell>
        </row>
        <row r="1134">
          <cell r="A1134" t="str">
            <v>1832-2024</v>
          </cell>
          <cell r="B1134">
            <v>27469667</v>
          </cell>
          <cell r="C1134">
            <v>25081000</v>
          </cell>
          <cell r="D1134">
            <v>0</v>
          </cell>
        </row>
        <row r="1135">
          <cell r="A1135" t="str">
            <v>1833-2024</v>
          </cell>
          <cell r="B1135">
            <v>33600000</v>
          </cell>
          <cell r="C1135">
            <v>33600000</v>
          </cell>
          <cell r="D1135">
            <v>0</v>
          </cell>
        </row>
        <row r="1136">
          <cell r="A1136" t="str">
            <v>1835-2024</v>
          </cell>
          <cell r="B1136">
            <v>7197960</v>
          </cell>
          <cell r="C1136">
            <v>7197960</v>
          </cell>
          <cell r="D1136">
            <v>0</v>
          </cell>
        </row>
        <row r="1137">
          <cell r="A1137" t="str">
            <v>1836-2023</v>
          </cell>
          <cell r="B1137">
            <v>5733329</v>
          </cell>
          <cell r="C1137">
            <v>5733329</v>
          </cell>
          <cell r="D1137">
            <v>0</v>
          </cell>
        </row>
        <row r="1138">
          <cell r="A1138" t="str">
            <v>1836-2024</v>
          </cell>
          <cell r="B1138">
            <v>25607833</v>
          </cell>
          <cell r="C1138">
            <v>25607833</v>
          </cell>
          <cell r="D1138">
            <v>0</v>
          </cell>
        </row>
        <row r="1139">
          <cell r="A1139" t="str">
            <v>1837-2024</v>
          </cell>
          <cell r="B1139">
            <v>25607833</v>
          </cell>
          <cell r="C1139">
            <v>25607833</v>
          </cell>
          <cell r="D1139">
            <v>0</v>
          </cell>
        </row>
        <row r="1140">
          <cell r="A1140" t="str">
            <v>1838-2024</v>
          </cell>
          <cell r="B1140">
            <v>25607833</v>
          </cell>
          <cell r="C1140">
            <v>25607833</v>
          </cell>
          <cell r="D1140">
            <v>0</v>
          </cell>
        </row>
        <row r="1141">
          <cell r="A1141" t="str">
            <v>1839-2024</v>
          </cell>
          <cell r="B1141">
            <v>48000000</v>
          </cell>
          <cell r="C1141">
            <v>42000000</v>
          </cell>
          <cell r="D1141">
            <v>0</v>
          </cell>
        </row>
        <row r="1142">
          <cell r="A1142" t="str">
            <v>1840-2023</v>
          </cell>
          <cell r="B1142">
            <v>16491020</v>
          </cell>
          <cell r="C1142">
            <v>16491020</v>
          </cell>
          <cell r="D1142">
            <v>16491020</v>
          </cell>
        </row>
        <row r="1143">
          <cell r="A1143" t="str">
            <v>1840-2024</v>
          </cell>
          <cell r="B1143">
            <v>35000000</v>
          </cell>
          <cell r="C1143">
            <v>35000000</v>
          </cell>
          <cell r="D1143">
            <v>0</v>
          </cell>
        </row>
        <row r="1144">
          <cell r="A1144" t="str">
            <v>1841-2024</v>
          </cell>
          <cell r="B1144">
            <v>50769583</v>
          </cell>
          <cell r="C1144">
            <v>40232500</v>
          </cell>
          <cell r="D1144">
            <v>0</v>
          </cell>
        </row>
        <row r="1145">
          <cell r="A1145" t="str">
            <v>184-2024</v>
          </cell>
          <cell r="B1145">
            <v>23800000</v>
          </cell>
          <cell r="C1145">
            <v>23800000</v>
          </cell>
          <cell r="D1145">
            <v>0</v>
          </cell>
        </row>
        <row r="1146">
          <cell r="A1146" t="str">
            <v>1842-2024</v>
          </cell>
          <cell r="B1146">
            <v>33600000</v>
          </cell>
          <cell r="C1146">
            <v>33600000</v>
          </cell>
          <cell r="D1146">
            <v>0</v>
          </cell>
        </row>
        <row r="1147">
          <cell r="A1147" t="str">
            <v>1843-2024</v>
          </cell>
          <cell r="B1147">
            <v>20670000</v>
          </cell>
          <cell r="C1147">
            <v>15990000</v>
          </cell>
          <cell r="D1147">
            <v>0</v>
          </cell>
        </row>
        <row r="1148">
          <cell r="A1148" t="str">
            <v>1844-2023</v>
          </cell>
          <cell r="B1148">
            <v>6900000</v>
          </cell>
          <cell r="C1148">
            <v>6900000</v>
          </cell>
          <cell r="D1148">
            <v>0</v>
          </cell>
        </row>
        <row r="1149">
          <cell r="A1149" t="str">
            <v>1844-2024</v>
          </cell>
          <cell r="B1149">
            <v>33600000</v>
          </cell>
          <cell r="C1149">
            <v>31360000</v>
          </cell>
          <cell r="D1149">
            <v>0</v>
          </cell>
        </row>
        <row r="1150">
          <cell r="A1150" t="str">
            <v>1845-2024</v>
          </cell>
          <cell r="B1150">
            <v>25607833</v>
          </cell>
          <cell r="C1150">
            <v>25607833</v>
          </cell>
          <cell r="D1150">
            <v>0</v>
          </cell>
        </row>
        <row r="1151">
          <cell r="A1151" t="str">
            <v>1846-2024</v>
          </cell>
          <cell r="B1151">
            <v>25607833</v>
          </cell>
          <cell r="C1151">
            <v>25607833</v>
          </cell>
          <cell r="D1151">
            <v>0</v>
          </cell>
        </row>
        <row r="1152">
          <cell r="A1152" t="str">
            <v>1847-2023</v>
          </cell>
          <cell r="B1152">
            <v>6080000</v>
          </cell>
          <cell r="C1152">
            <v>6080000</v>
          </cell>
          <cell r="D1152">
            <v>0</v>
          </cell>
        </row>
        <row r="1153">
          <cell r="A1153" t="str">
            <v>1847-2024</v>
          </cell>
          <cell r="B1153">
            <v>31050000</v>
          </cell>
          <cell r="C1153">
            <v>24150000</v>
          </cell>
          <cell r="D1153">
            <v>0</v>
          </cell>
        </row>
        <row r="1154">
          <cell r="A1154" t="str">
            <v>1848-2024</v>
          </cell>
          <cell r="B1154">
            <v>7979400</v>
          </cell>
          <cell r="C1154">
            <v>7979400</v>
          </cell>
          <cell r="D1154">
            <v>0</v>
          </cell>
        </row>
        <row r="1155">
          <cell r="A1155" t="str">
            <v>1849-2023</v>
          </cell>
          <cell r="B1155">
            <v>8510370</v>
          </cell>
          <cell r="C1155">
            <v>8510370</v>
          </cell>
          <cell r="D1155">
            <v>8510370</v>
          </cell>
        </row>
        <row r="1156">
          <cell r="A1156" t="str">
            <v>1849-2024</v>
          </cell>
          <cell r="B1156">
            <v>25607833</v>
          </cell>
          <cell r="C1156">
            <v>25607833</v>
          </cell>
          <cell r="D1156">
            <v>0</v>
          </cell>
        </row>
        <row r="1157">
          <cell r="A1157" t="str">
            <v>1850-2024</v>
          </cell>
          <cell r="B1157">
            <v>55800000</v>
          </cell>
          <cell r="C1157">
            <v>43400000</v>
          </cell>
          <cell r="D1157">
            <v>0</v>
          </cell>
        </row>
        <row r="1158">
          <cell r="A1158" t="str">
            <v>1851-2024</v>
          </cell>
          <cell r="B1158">
            <v>26400000</v>
          </cell>
          <cell r="C1158">
            <v>23100000</v>
          </cell>
          <cell r="D1158">
            <v>0</v>
          </cell>
        </row>
        <row r="1159">
          <cell r="A1159" t="str">
            <v>185-2024</v>
          </cell>
          <cell r="B1159">
            <v>20986000</v>
          </cell>
          <cell r="C1159">
            <v>20986000</v>
          </cell>
          <cell r="D1159">
            <v>0</v>
          </cell>
        </row>
        <row r="1160">
          <cell r="A1160" t="str">
            <v>1852-2024</v>
          </cell>
          <cell r="B1160">
            <v>4809090</v>
          </cell>
          <cell r="C1160">
            <v>4809090</v>
          </cell>
          <cell r="D1160">
            <v>0</v>
          </cell>
        </row>
        <row r="1161">
          <cell r="A1161" t="str">
            <v>1853-2024</v>
          </cell>
          <cell r="B1161">
            <v>39200000</v>
          </cell>
          <cell r="C1161">
            <v>34300000</v>
          </cell>
          <cell r="D1161">
            <v>0</v>
          </cell>
        </row>
        <row r="1162">
          <cell r="A1162" t="str">
            <v>1854-2024</v>
          </cell>
          <cell r="B1162">
            <v>42434900</v>
          </cell>
          <cell r="C1162">
            <v>42434900</v>
          </cell>
          <cell r="D1162">
            <v>0</v>
          </cell>
        </row>
        <row r="1163">
          <cell r="A1163" t="str">
            <v>1855-2023</v>
          </cell>
          <cell r="B1163">
            <v>2500000</v>
          </cell>
          <cell r="C1163">
            <v>2500000</v>
          </cell>
          <cell r="D1163">
            <v>0</v>
          </cell>
        </row>
        <row r="1164">
          <cell r="A1164" t="str">
            <v>1856-2023</v>
          </cell>
          <cell r="B1164">
            <v>263300000</v>
          </cell>
          <cell r="C1164">
            <v>261017774</v>
          </cell>
          <cell r="D1164">
            <v>0</v>
          </cell>
        </row>
        <row r="1165">
          <cell r="A1165" t="str">
            <v>1856-2024</v>
          </cell>
          <cell r="B1165">
            <v>27000000</v>
          </cell>
          <cell r="C1165">
            <v>21000000</v>
          </cell>
          <cell r="D1165">
            <v>0</v>
          </cell>
        </row>
        <row r="1166">
          <cell r="A1166" t="str">
            <v>1857-2023</v>
          </cell>
          <cell r="B1166">
            <v>377099920</v>
          </cell>
          <cell r="C1166">
            <v>377099919</v>
          </cell>
          <cell r="D1166">
            <v>0</v>
          </cell>
        </row>
        <row r="1167">
          <cell r="A1167" t="str">
            <v>1857-2024</v>
          </cell>
          <cell r="B1167">
            <v>25242000</v>
          </cell>
          <cell r="C1167">
            <v>25242000</v>
          </cell>
          <cell r="D1167">
            <v>0</v>
          </cell>
        </row>
        <row r="1168">
          <cell r="A1168" t="str">
            <v>1858-2024</v>
          </cell>
          <cell r="B1168">
            <v>39011000</v>
          </cell>
          <cell r="C1168">
            <v>39011000</v>
          </cell>
          <cell r="D1168">
            <v>0</v>
          </cell>
        </row>
        <row r="1169">
          <cell r="A1169" t="str">
            <v>1859-2024</v>
          </cell>
          <cell r="B1169">
            <v>16716000</v>
          </cell>
          <cell r="C1169">
            <v>16716000</v>
          </cell>
          <cell r="D1169">
            <v>0</v>
          </cell>
        </row>
        <row r="1170">
          <cell r="A1170" t="str">
            <v>1860-2024</v>
          </cell>
          <cell r="B1170">
            <v>39011000</v>
          </cell>
          <cell r="C1170">
            <v>39011000</v>
          </cell>
          <cell r="D1170">
            <v>0</v>
          </cell>
        </row>
        <row r="1171">
          <cell r="A1171" t="str">
            <v>1861-2024</v>
          </cell>
          <cell r="B1171">
            <v>16719000</v>
          </cell>
          <cell r="C1171">
            <v>16719000</v>
          </cell>
          <cell r="D1171">
            <v>0</v>
          </cell>
        </row>
        <row r="1172">
          <cell r="A1172" t="str">
            <v>186-2023</v>
          </cell>
          <cell r="B1172">
            <v>10620000</v>
          </cell>
          <cell r="C1172">
            <v>10620000</v>
          </cell>
          <cell r="D1172">
            <v>0</v>
          </cell>
        </row>
        <row r="1173">
          <cell r="A1173" t="str">
            <v>186-2024</v>
          </cell>
          <cell r="B1173">
            <v>11500000</v>
          </cell>
          <cell r="C1173">
            <v>11500000</v>
          </cell>
          <cell r="D1173">
            <v>0</v>
          </cell>
        </row>
        <row r="1174">
          <cell r="A1174" t="str">
            <v>1862-2024</v>
          </cell>
          <cell r="B1174">
            <v>56000000</v>
          </cell>
          <cell r="C1174">
            <v>49000000</v>
          </cell>
          <cell r="D1174">
            <v>0</v>
          </cell>
        </row>
        <row r="1175">
          <cell r="A1175" t="str">
            <v>1863-2023</v>
          </cell>
          <cell r="B1175">
            <v>13866667</v>
          </cell>
          <cell r="C1175">
            <v>13866667</v>
          </cell>
          <cell r="D1175">
            <v>0</v>
          </cell>
        </row>
        <row r="1176">
          <cell r="A1176" t="str">
            <v>1863-2024</v>
          </cell>
          <cell r="B1176">
            <v>31050000</v>
          </cell>
          <cell r="C1176">
            <v>24150000</v>
          </cell>
          <cell r="D1176">
            <v>0</v>
          </cell>
        </row>
        <row r="1177">
          <cell r="A1177" t="str">
            <v>1864-2024</v>
          </cell>
          <cell r="B1177">
            <v>12918000</v>
          </cell>
          <cell r="C1177">
            <v>12918000</v>
          </cell>
          <cell r="D1177">
            <v>0</v>
          </cell>
        </row>
        <row r="1178">
          <cell r="A1178" t="str">
            <v>1865-2024</v>
          </cell>
          <cell r="B1178">
            <v>16734000</v>
          </cell>
          <cell r="C1178">
            <v>16734000</v>
          </cell>
          <cell r="D1178">
            <v>0</v>
          </cell>
        </row>
        <row r="1179">
          <cell r="A1179" t="str">
            <v>1866-2023</v>
          </cell>
          <cell r="B1179">
            <v>6000000</v>
          </cell>
          <cell r="C1179">
            <v>6000000</v>
          </cell>
          <cell r="D1179">
            <v>0</v>
          </cell>
        </row>
        <row r="1180">
          <cell r="A1180" t="str">
            <v>1866-2024</v>
          </cell>
          <cell r="B1180">
            <v>64196000</v>
          </cell>
          <cell r="C1180">
            <v>56901000</v>
          </cell>
          <cell r="D1180">
            <v>0</v>
          </cell>
        </row>
        <row r="1181">
          <cell r="A1181" t="str">
            <v>1867-2024</v>
          </cell>
          <cell r="B1181">
            <v>24000000</v>
          </cell>
          <cell r="C1181">
            <v>21000000</v>
          </cell>
          <cell r="D1181">
            <v>0</v>
          </cell>
        </row>
        <row r="1182">
          <cell r="A1182" t="str">
            <v>1868-2024</v>
          </cell>
          <cell r="B1182">
            <v>45000000</v>
          </cell>
          <cell r="C1182">
            <v>35000000</v>
          </cell>
          <cell r="D1182">
            <v>0</v>
          </cell>
        </row>
        <row r="1183">
          <cell r="A1183" t="str">
            <v>1869-2024</v>
          </cell>
          <cell r="B1183">
            <v>62493833</v>
          </cell>
          <cell r="C1183">
            <v>51065000</v>
          </cell>
          <cell r="D1183">
            <v>0</v>
          </cell>
        </row>
        <row r="1184">
          <cell r="A1184" t="str">
            <v>1870-2024</v>
          </cell>
          <cell r="B1184">
            <v>53253500</v>
          </cell>
          <cell r="C1184">
            <v>51065000</v>
          </cell>
          <cell r="D1184">
            <v>0</v>
          </cell>
        </row>
        <row r="1185">
          <cell r="A1185" t="str">
            <v>1871-2024</v>
          </cell>
          <cell r="B1185">
            <v>44797867</v>
          </cell>
          <cell r="C1185">
            <v>37184000</v>
          </cell>
          <cell r="D1185">
            <v>0</v>
          </cell>
        </row>
        <row r="1186">
          <cell r="A1186" t="str">
            <v>187-2024</v>
          </cell>
          <cell r="B1186">
            <v>14990000</v>
          </cell>
          <cell r="C1186">
            <v>14990000</v>
          </cell>
          <cell r="D1186">
            <v>0</v>
          </cell>
        </row>
        <row r="1187">
          <cell r="A1187" t="str">
            <v>1872-2024</v>
          </cell>
          <cell r="B1187">
            <v>42081000</v>
          </cell>
          <cell r="C1187">
            <v>42081000</v>
          </cell>
          <cell r="D1187">
            <v>5179200</v>
          </cell>
        </row>
        <row r="1188">
          <cell r="A1188" t="str">
            <v>1873-2023</v>
          </cell>
          <cell r="B1188">
            <v>4000000</v>
          </cell>
          <cell r="C1188">
            <v>4000000</v>
          </cell>
          <cell r="D1188">
            <v>0</v>
          </cell>
        </row>
        <row r="1189">
          <cell r="A1189" t="str">
            <v>1873-2024</v>
          </cell>
          <cell r="B1189">
            <v>56971200</v>
          </cell>
          <cell r="C1189">
            <v>50497200</v>
          </cell>
          <cell r="D1189">
            <v>0</v>
          </cell>
        </row>
        <row r="1190">
          <cell r="A1190" t="str">
            <v>1874-2024</v>
          </cell>
          <cell r="B1190">
            <v>16719000</v>
          </cell>
          <cell r="C1190">
            <v>16719000</v>
          </cell>
          <cell r="D1190">
            <v>0</v>
          </cell>
        </row>
        <row r="1191">
          <cell r="A1191" t="str">
            <v>1875-2023</v>
          </cell>
          <cell r="B1191">
            <v>3075000</v>
          </cell>
          <cell r="C1191">
            <v>3075000</v>
          </cell>
          <cell r="D1191">
            <v>0</v>
          </cell>
        </row>
        <row r="1192">
          <cell r="A1192" t="str">
            <v>1875-2024</v>
          </cell>
          <cell r="B1192">
            <v>3680000</v>
          </cell>
          <cell r="C1192">
            <v>3680000</v>
          </cell>
          <cell r="D1192">
            <v>0</v>
          </cell>
        </row>
        <row r="1193">
          <cell r="A1193" t="str">
            <v>1876-2024</v>
          </cell>
          <cell r="B1193">
            <v>36800000</v>
          </cell>
          <cell r="C1193">
            <v>35727000</v>
          </cell>
          <cell r="D1193">
            <v>0</v>
          </cell>
        </row>
        <row r="1194">
          <cell r="A1194" t="str">
            <v>1878-2024</v>
          </cell>
          <cell r="B1194">
            <v>14946000</v>
          </cell>
          <cell r="C1194">
            <v>14946000</v>
          </cell>
          <cell r="D1194">
            <v>0</v>
          </cell>
        </row>
        <row r="1195">
          <cell r="A1195" t="str">
            <v>1879-2024</v>
          </cell>
          <cell r="B1195">
            <v>16716000</v>
          </cell>
          <cell r="C1195">
            <v>16716000</v>
          </cell>
          <cell r="D1195">
            <v>0</v>
          </cell>
        </row>
        <row r="1196">
          <cell r="A1196" t="str">
            <v>188</v>
          </cell>
          <cell r="B1196">
            <v>5996000</v>
          </cell>
          <cell r="C1196">
            <v>5996000</v>
          </cell>
          <cell r="D1196">
            <v>0</v>
          </cell>
        </row>
        <row r="1197">
          <cell r="A1197" t="str">
            <v>1880-2024</v>
          </cell>
          <cell r="B1197">
            <v>12318900</v>
          </cell>
          <cell r="C1197">
            <v>12318900</v>
          </cell>
          <cell r="D1197">
            <v>0</v>
          </cell>
        </row>
        <row r="1198">
          <cell r="A1198" t="str">
            <v>1881-2024</v>
          </cell>
          <cell r="B1198">
            <v>14893934</v>
          </cell>
          <cell r="C1198">
            <v>14893934</v>
          </cell>
          <cell r="D1198">
            <v>0</v>
          </cell>
        </row>
        <row r="1199">
          <cell r="A1199" t="str">
            <v>188-2023</v>
          </cell>
          <cell r="B1199">
            <v>14800000</v>
          </cell>
          <cell r="C1199">
            <v>14800000</v>
          </cell>
          <cell r="D1199">
            <v>0</v>
          </cell>
        </row>
        <row r="1200">
          <cell r="A1200" t="str">
            <v>188-2024</v>
          </cell>
          <cell r="B1200">
            <v>14990000</v>
          </cell>
          <cell r="C1200">
            <v>14990000</v>
          </cell>
          <cell r="D1200">
            <v>0</v>
          </cell>
        </row>
        <row r="1201">
          <cell r="A1201" t="str">
            <v>1882-2024</v>
          </cell>
          <cell r="B1201">
            <v>20421000</v>
          </cell>
          <cell r="C1201">
            <v>20421000</v>
          </cell>
          <cell r="D1201">
            <v>0</v>
          </cell>
        </row>
        <row r="1202">
          <cell r="A1202" t="str">
            <v>1883-2024</v>
          </cell>
          <cell r="B1202">
            <v>46000000</v>
          </cell>
          <cell r="C1202">
            <v>40250000</v>
          </cell>
          <cell r="D1202">
            <v>0</v>
          </cell>
        </row>
        <row r="1203">
          <cell r="A1203" t="str">
            <v>1884-2024</v>
          </cell>
          <cell r="B1203">
            <v>25242000</v>
          </cell>
          <cell r="C1203">
            <v>25242000</v>
          </cell>
          <cell r="D1203">
            <v>0</v>
          </cell>
        </row>
        <row r="1204">
          <cell r="A1204" t="str">
            <v>1885-2024</v>
          </cell>
          <cell r="B1204">
            <v>7245142</v>
          </cell>
          <cell r="C1204">
            <v>7245142</v>
          </cell>
          <cell r="D1204">
            <v>0</v>
          </cell>
        </row>
        <row r="1205">
          <cell r="A1205" t="str">
            <v>1886-2024</v>
          </cell>
          <cell r="B1205">
            <v>8365500</v>
          </cell>
          <cell r="C1205">
            <v>8365500</v>
          </cell>
          <cell r="D1205">
            <v>0</v>
          </cell>
        </row>
        <row r="1206">
          <cell r="A1206" t="str">
            <v>1887-2023</v>
          </cell>
          <cell r="B1206">
            <v>7000000</v>
          </cell>
          <cell r="C1206">
            <v>7000000</v>
          </cell>
          <cell r="D1206">
            <v>0</v>
          </cell>
        </row>
        <row r="1207">
          <cell r="A1207" t="str">
            <v>1887-2024</v>
          </cell>
          <cell r="B1207">
            <v>8365500</v>
          </cell>
          <cell r="C1207">
            <v>8365500</v>
          </cell>
          <cell r="D1207">
            <v>0</v>
          </cell>
        </row>
        <row r="1208">
          <cell r="A1208" t="str">
            <v>1888-2024</v>
          </cell>
          <cell r="B1208">
            <v>47260200</v>
          </cell>
          <cell r="C1208">
            <v>47260200</v>
          </cell>
          <cell r="D1208">
            <v>0</v>
          </cell>
        </row>
        <row r="1209">
          <cell r="A1209" t="str">
            <v>1889-2024</v>
          </cell>
          <cell r="B1209">
            <v>56971200</v>
          </cell>
          <cell r="C1209">
            <v>50497200</v>
          </cell>
          <cell r="D1209">
            <v>0</v>
          </cell>
        </row>
        <row r="1210">
          <cell r="A1210" t="str">
            <v>1890-2024</v>
          </cell>
          <cell r="B1210">
            <v>25607833</v>
          </cell>
          <cell r="C1210">
            <v>25607833</v>
          </cell>
          <cell r="D1210">
            <v>0</v>
          </cell>
        </row>
        <row r="1211">
          <cell r="A1211" t="str">
            <v>1891-2024</v>
          </cell>
          <cell r="B1211">
            <v>21000000</v>
          </cell>
          <cell r="C1211">
            <v>21000000</v>
          </cell>
          <cell r="D1211">
            <v>0</v>
          </cell>
        </row>
        <row r="1212">
          <cell r="A1212" t="str">
            <v>1892-2024</v>
          </cell>
          <cell r="B1212">
            <v>21000000</v>
          </cell>
          <cell r="C1212">
            <v>21000000</v>
          </cell>
          <cell r="D1212">
            <v>0</v>
          </cell>
        </row>
        <row r="1213">
          <cell r="A1213" t="str">
            <v>1893-2024</v>
          </cell>
          <cell r="B1213">
            <v>32000000</v>
          </cell>
          <cell r="C1213">
            <v>28000000</v>
          </cell>
          <cell r="D1213">
            <v>0</v>
          </cell>
        </row>
        <row r="1214">
          <cell r="A1214" t="str">
            <v>1894-2024</v>
          </cell>
          <cell r="B1214">
            <v>5398470</v>
          </cell>
          <cell r="C1214">
            <v>5398470</v>
          </cell>
          <cell r="D1214">
            <v>0</v>
          </cell>
        </row>
        <row r="1215">
          <cell r="A1215" t="str">
            <v>1895-2024</v>
          </cell>
          <cell r="B1215">
            <v>39011000</v>
          </cell>
          <cell r="C1215">
            <v>39011000</v>
          </cell>
          <cell r="D1215">
            <v>0</v>
          </cell>
        </row>
        <row r="1216">
          <cell r="A1216" t="str">
            <v>1896-2024</v>
          </cell>
          <cell r="B1216">
            <v>39011000</v>
          </cell>
          <cell r="C1216">
            <v>39011000</v>
          </cell>
          <cell r="D1216">
            <v>0</v>
          </cell>
        </row>
        <row r="1217">
          <cell r="A1217" t="str">
            <v>1897-2024</v>
          </cell>
          <cell r="B1217">
            <v>39011000</v>
          </cell>
          <cell r="C1217">
            <v>39011000</v>
          </cell>
          <cell r="D1217">
            <v>0</v>
          </cell>
        </row>
        <row r="1218">
          <cell r="A1218" t="str">
            <v>1898-2024</v>
          </cell>
          <cell r="B1218">
            <v>39011000</v>
          </cell>
          <cell r="C1218">
            <v>39011000</v>
          </cell>
          <cell r="D1218">
            <v>0</v>
          </cell>
        </row>
        <row r="1219">
          <cell r="A1219" t="str">
            <v>1899-2024</v>
          </cell>
          <cell r="B1219">
            <v>39011000</v>
          </cell>
          <cell r="C1219">
            <v>39011000</v>
          </cell>
          <cell r="D1219">
            <v>0</v>
          </cell>
        </row>
        <row r="1220">
          <cell r="A1220" t="str">
            <v>1900-2024</v>
          </cell>
          <cell r="B1220">
            <v>17648572</v>
          </cell>
          <cell r="C1220">
            <v>17648572</v>
          </cell>
          <cell r="D1220">
            <v>0</v>
          </cell>
        </row>
        <row r="1221">
          <cell r="A1221" t="str">
            <v>1901-2024</v>
          </cell>
          <cell r="B1221">
            <v>39011000</v>
          </cell>
          <cell r="C1221">
            <v>39011000</v>
          </cell>
          <cell r="D1221">
            <v>0</v>
          </cell>
        </row>
        <row r="1222">
          <cell r="A1222" t="str">
            <v>190-2024</v>
          </cell>
          <cell r="B1222">
            <v>17833600</v>
          </cell>
          <cell r="C1222">
            <v>17833600</v>
          </cell>
          <cell r="D1222">
            <v>0</v>
          </cell>
        </row>
        <row r="1223">
          <cell r="A1223" t="str">
            <v>1902-2024</v>
          </cell>
          <cell r="B1223">
            <v>78600000</v>
          </cell>
          <cell r="C1223">
            <v>63000000</v>
          </cell>
          <cell r="D1223">
            <v>0</v>
          </cell>
        </row>
        <row r="1224">
          <cell r="A1224" t="str">
            <v>1903-2024</v>
          </cell>
          <cell r="B1224">
            <v>4809090</v>
          </cell>
          <cell r="C1224">
            <v>4809090</v>
          </cell>
          <cell r="D1224">
            <v>0</v>
          </cell>
        </row>
        <row r="1225">
          <cell r="A1225" t="str">
            <v>1904-2024</v>
          </cell>
          <cell r="B1225">
            <v>45785333</v>
          </cell>
          <cell r="C1225">
            <v>41804000</v>
          </cell>
          <cell r="D1225">
            <v>0</v>
          </cell>
        </row>
        <row r="1226">
          <cell r="A1226" t="str">
            <v>1905-2023</v>
          </cell>
          <cell r="B1226">
            <v>4000000</v>
          </cell>
          <cell r="C1226">
            <v>4000000</v>
          </cell>
          <cell r="D1226">
            <v>0</v>
          </cell>
        </row>
        <row r="1227">
          <cell r="A1227" t="str">
            <v>1905-2024</v>
          </cell>
          <cell r="B1227">
            <v>53150800</v>
          </cell>
          <cell r="C1227">
            <v>41804000</v>
          </cell>
          <cell r="D1227">
            <v>0</v>
          </cell>
        </row>
        <row r="1228">
          <cell r="A1228" t="str">
            <v>1906-2024</v>
          </cell>
          <cell r="B1228">
            <v>39011000</v>
          </cell>
          <cell r="C1228">
            <v>39011000</v>
          </cell>
          <cell r="D1228">
            <v>0</v>
          </cell>
        </row>
        <row r="1229">
          <cell r="A1229" t="str">
            <v>1907-2024</v>
          </cell>
          <cell r="B1229">
            <v>25242000</v>
          </cell>
          <cell r="C1229">
            <v>25242000</v>
          </cell>
          <cell r="D1229">
            <v>0</v>
          </cell>
        </row>
        <row r="1230">
          <cell r="A1230" t="str">
            <v>1908-2024</v>
          </cell>
          <cell r="B1230">
            <v>21636000</v>
          </cell>
          <cell r="C1230">
            <v>21636000</v>
          </cell>
          <cell r="D1230">
            <v>3606000</v>
          </cell>
        </row>
        <row r="1231">
          <cell r="A1231" t="str">
            <v>1909-2023</v>
          </cell>
          <cell r="B1231">
            <v>2640000</v>
          </cell>
          <cell r="C1231">
            <v>2640000</v>
          </cell>
          <cell r="D1231">
            <v>0</v>
          </cell>
        </row>
        <row r="1232">
          <cell r="A1232" t="str">
            <v>1909-2024</v>
          </cell>
          <cell r="B1232">
            <v>25242000</v>
          </cell>
          <cell r="C1232">
            <v>25242000</v>
          </cell>
          <cell r="D1232">
            <v>0</v>
          </cell>
        </row>
        <row r="1233">
          <cell r="A1233" t="str">
            <v>1910-2023</v>
          </cell>
          <cell r="B1233">
            <v>3075000</v>
          </cell>
          <cell r="C1233">
            <v>3075000</v>
          </cell>
          <cell r="D1233">
            <v>0</v>
          </cell>
        </row>
        <row r="1234">
          <cell r="A1234" t="str">
            <v>1910-2024</v>
          </cell>
          <cell r="B1234">
            <v>5573000</v>
          </cell>
          <cell r="C1234">
            <v>5573000</v>
          </cell>
          <cell r="D1234">
            <v>11146000</v>
          </cell>
        </row>
        <row r="1235">
          <cell r="A1235" t="str">
            <v>1911-2024</v>
          </cell>
          <cell r="B1235">
            <v>26462500</v>
          </cell>
          <cell r="C1235">
            <v>25375000</v>
          </cell>
          <cell r="D1235">
            <v>0</v>
          </cell>
        </row>
        <row r="1236">
          <cell r="A1236" t="str">
            <v>191-2024</v>
          </cell>
          <cell r="B1236">
            <v>25192860</v>
          </cell>
          <cell r="C1236">
            <v>25192860</v>
          </cell>
          <cell r="D1236">
            <v>0</v>
          </cell>
        </row>
        <row r="1237">
          <cell r="A1237" t="str">
            <v>1912-2024</v>
          </cell>
          <cell r="B1237">
            <v>3606818</v>
          </cell>
          <cell r="C1237">
            <v>3606818</v>
          </cell>
          <cell r="D1237">
            <v>0</v>
          </cell>
        </row>
        <row r="1238">
          <cell r="A1238" t="str">
            <v>1913-2024</v>
          </cell>
          <cell r="B1238">
            <v>12918000</v>
          </cell>
          <cell r="C1238">
            <v>12918000</v>
          </cell>
          <cell r="D1238">
            <v>0</v>
          </cell>
        </row>
        <row r="1239">
          <cell r="A1239" t="str">
            <v>1914-2024</v>
          </cell>
          <cell r="B1239">
            <v>25607833</v>
          </cell>
          <cell r="C1239">
            <v>25607833</v>
          </cell>
          <cell r="D1239">
            <v>0</v>
          </cell>
        </row>
        <row r="1240">
          <cell r="A1240" t="str">
            <v>1915-2024</v>
          </cell>
          <cell r="B1240">
            <v>19240000</v>
          </cell>
          <cell r="C1240">
            <v>16835000</v>
          </cell>
          <cell r="D1240">
            <v>0</v>
          </cell>
        </row>
        <row r="1241">
          <cell r="A1241" t="str">
            <v>1916-2024</v>
          </cell>
          <cell r="B1241">
            <v>40397100</v>
          </cell>
          <cell r="C1241">
            <v>31773000</v>
          </cell>
          <cell r="D1241">
            <v>0</v>
          </cell>
        </row>
        <row r="1242">
          <cell r="A1242" t="str">
            <v>1917-2024</v>
          </cell>
          <cell r="B1242">
            <v>18574300</v>
          </cell>
          <cell r="C1242">
            <v>14609000</v>
          </cell>
          <cell r="D1242">
            <v>0</v>
          </cell>
        </row>
        <row r="1243">
          <cell r="A1243" t="str">
            <v>1918-2024</v>
          </cell>
          <cell r="B1243">
            <v>33600000</v>
          </cell>
          <cell r="C1243">
            <v>33600000</v>
          </cell>
          <cell r="D1243">
            <v>0</v>
          </cell>
        </row>
        <row r="1244">
          <cell r="A1244" t="str">
            <v>1919-2024</v>
          </cell>
          <cell r="B1244">
            <v>16000333</v>
          </cell>
          <cell r="C1244">
            <v>14609000</v>
          </cell>
          <cell r="D1244">
            <v>0</v>
          </cell>
        </row>
        <row r="1245">
          <cell r="A1245" t="str">
            <v>1920-2024</v>
          </cell>
          <cell r="B1245">
            <v>25607833</v>
          </cell>
          <cell r="C1245">
            <v>25607833</v>
          </cell>
          <cell r="D1245">
            <v>0</v>
          </cell>
        </row>
        <row r="1246">
          <cell r="A1246" t="str">
            <v>1921-2024</v>
          </cell>
          <cell r="B1246">
            <v>62475000</v>
          </cell>
          <cell r="C1246">
            <v>51450000</v>
          </cell>
          <cell r="D1246">
            <v>0</v>
          </cell>
        </row>
        <row r="1247">
          <cell r="A1247" t="str">
            <v>192-2024</v>
          </cell>
          <cell r="B1247">
            <v>25192860</v>
          </cell>
          <cell r="C1247">
            <v>25192860</v>
          </cell>
          <cell r="D1247">
            <v>0</v>
          </cell>
        </row>
        <row r="1248">
          <cell r="A1248" t="str">
            <v>1922-2024</v>
          </cell>
          <cell r="B1248">
            <v>66150000</v>
          </cell>
          <cell r="C1248">
            <v>51450000</v>
          </cell>
          <cell r="D1248">
            <v>0</v>
          </cell>
        </row>
        <row r="1249">
          <cell r="A1249" t="str">
            <v>1923-2024</v>
          </cell>
          <cell r="B1249">
            <v>35680000</v>
          </cell>
          <cell r="C1249">
            <v>31220000</v>
          </cell>
          <cell r="D1249">
            <v>0</v>
          </cell>
        </row>
        <row r="1250">
          <cell r="A1250" t="str">
            <v>1924-2024</v>
          </cell>
          <cell r="B1250">
            <v>32000000</v>
          </cell>
          <cell r="C1250">
            <v>23034483</v>
          </cell>
          <cell r="D1250">
            <v>0</v>
          </cell>
        </row>
        <row r="1251">
          <cell r="A1251" t="str">
            <v>1925-2024</v>
          </cell>
          <cell r="B1251">
            <v>32000000</v>
          </cell>
          <cell r="C1251">
            <v>28000000</v>
          </cell>
          <cell r="D1251">
            <v>0</v>
          </cell>
        </row>
        <row r="1252">
          <cell r="A1252" t="str">
            <v>1926-2024</v>
          </cell>
          <cell r="B1252">
            <v>26400000</v>
          </cell>
          <cell r="C1252">
            <v>23100000</v>
          </cell>
          <cell r="D1252">
            <v>0</v>
          </cell>
        </row>
        <row r="1253">
          <cell r="A1253" t="str">
            <v>1927-2024</v>
          </cell>
          <cell r="B1253">
            <v>16716000</v>
          </cell>
          <cell r="C1253">
            <v>16716000</v>
          </cell>
          <cell r="D1253">
            <v>0</v>
          </cell>
        </row>
        <row r="1254">
          <cell r="A1254" t="str">
            <v>1928-2024</v>
          </cell>
          <cell r="B1254">
            <v>30000000</v>
          </cell>
          <cell r="C1254">
            <v>26250000</v>
          </cell>
          <cell r="D1254">
            <v>0</v>
          </cell>
        </row>
        <row r="1255">
          <cell r="A1255" t="str">
            <v>1929-2024</v>
          </cell>
          <cell r="B1255">
            <v>20291499</v>
          </cell>
          <cell r="C1255">
            <v>20291499</v>
          </cell>
          <cell r="D1255">
            <v>20291499</v>
          </cell>
        </row>
        <row r="1256">
          <cell r="A1256" t="str">
            <v>1930-2024</v>
          </cell>
          <cell r="B1256">
            <v>39011000</v>
          </cell>
          <cell r="C1256">
            <v>39011000</v>
          </cell>
          <cell r="D1256">
            <v>0</v>
          </cell>
        </row>
        <row r="1257">
          <cell r="A1257" t="str">
            <v>1931-2024</v>
          </cell>
          <cell r="B1257">
            <v>19890000</v>
          </cell>
          <cell r="C1257">
            <v>16380000</v>
          </cell>
          <cell r="D1257">
            <v>0</v>
          </cell>
        </row>
        <row r="1258">
          <cell r="A1258" t="str">
            <v>193-2024</v>
          </cell>
          <cell r="B1258">
            <v>20986000</v>
          </cell>
          <cell r="C1258">
            <v>20986000</v>
          </cell>
          <cell r="D1258">
            <v>0</v>
          </cell>
        </row>
        <row r="1259">
          <cell r="A1259" t="str">
            <v>1932-2024</v>
          </cell>
          <cell r="B1259">
            <v>76644500</v>
          </cell>
          <cell r="C1259">
            <v>63119000</v>
          </cell>
          <cell r="D1259">
            <v>0</v>
          </cell>
        </row>
        <row r="1260">
          <cell r="A1260" t="str">
            <v>1933-2024</v>
          </cell>
          <cell r="B1260">
            <v>27469667</v>
          </cell>
          <cell r="C1260">
            <v>25081000</v>
          </cell>
          <cell r="D1260">
            <v>0</v>
          </cell>
        </row>
        <row r="1261">
          <cell r="A1261" t="str">
            <v>1934-2024</v>
          </cell>
          <cell r="B1261">
            <v>16719000</v>
          </cell>
          <cell r="C1261">
            <v>16719000</v>
          </cell>
          <cell r="D1261">
            <v>0</v>
          </cell>
        </row>
        <row r="1262">
          <cell r="A1262" t="str">
            <v>1935-2024</v>
          </cell>
          <cell r="B1262">
            <v>12318900</v>
          </cell>
          <cell r="C1262">
            <v>12318900</v>
          </cell>
          <cell r="D1262">
            <v>0</v>
          </cell>
        </row>
        <row r="1263">
          <cell r="A1263" t="str">
            <v>1936-2024</v>
          </cell>
          <cell r="B1263">
            <v>16719000</v>
          </cell>
          <cell r="C1263">
            <v>16719000</v>
          </cell>
          <cell r="D1263">
            <v>0</v>
          </cell>
        </row>
        <row r="1264">
          <cell r="A1264" t="str">
            <v>1937-2024</v>
          </cell>
          <cell r="B1264">
            <v>16719000</v>
          </cell>
          <cell r="C1264">
            <v>16719000</v>
          </cell>
          <cell r="D1264">
            <v>0</v>
          </cell>
        </row>
        <row r="1265">
          <cell r="A1265" t="str">
            <v>1938-2024</v>
          </cell>
          <cell r="B1265">
            <v>56971200</v>
          </cell>
          <cell r="C1265">
            <v>50497200</v>
          </cell>
          <cell r="D1265">
            <v>0</v>
          </cell>
        </row>
        <row r="1266">
          <cell r="A1266" t="str">
            <v>1939-2024</v>
          </cell>
          <cell r="B1266">
            <v>11700000</v>
          </cell>
          <cell r="C1266">
            <v>11700000</v>
          </cell>
          <cell r="D1266">
            <v>7020000</v>
          </cell>
        </row>
        <row r="1267">
          <cell r="A1267" t="str">
            <v>1940-2024</v>
          </cell>
          <cell r="B1267">
            <v>15351000</v>
          </cell>
          <cell r="C1267">
            <v>15351000</v>
          </cell>
          <cell r="D1267">
            <v>0</v>
          </cell>
        </row>
        <row r="1268">
          <cell r="A1268" t="str">
            <v>1941-2024</v>
          </cell>
          <cell r="B1268">
            <v>30400000</v>
          </cell>
          <cell r="C1268">
            <v>26600000</v>
          </cell>
          <cell r="D1268">
            <v>0</v>
          </cell>
        </row>
        <row r="1269">
          <cell r="A1269" t="str">
            <v>194-2024</v>
          </cell>
          <cell r="B1269">
            <v>20986000</v>
          </cell>
          <cell r="C1269">
            <v>20986000</v>
          </cell>
          <cell r="D1269">
            <v>0</v>
          </cell>
        </row>
        <row r="1270">
          <cell r="A1270" t="str">
            <v>1942-2024</v>
          </cell>
          <cell r="B1270">
            <v>32000000</v>
          </cell>
          <cell r="C1270">
            <v>28000000</v>
          </cell>
          <cell r="D1270">
            <v>0</v>
          </cell>
        </row>
        <row r="1271">
          <cell r="A1271" t="str">
            <v>1943-2024</v>
          </cell>
          <cell r="B1271">
            <v>8277654</v>
          </cell>
          <cell r="C1271">
            <v>8277654</v>
          </cell>
          <cell r="D1271">
            <v>0</v>
          </cell>
        </row>
        <row r="1272">
          <cell r="A1272" t="str">
            <v>1944-2024</v>
          </cell>
          <cell r="B1272">
            <v>25607833</v>
          </cell>
          <cell r="C1272">
            <v>25607833</v>
          </cell>
          <cell r="D1272">
            <v>0</v>
          </cell>
        </row>
        <row r="1273">
          <cell r="A1273" t="str">
            <v>1945-2024</v>
          </cell>
          <cell r="B1273">
            <v>337500000</v>
          </cell>
          <cell r="C1273">
            <v>316703842</v>
          </cell>
          <cell r="D1273">
            <v>0</v>
          </cell>
        </row>
        <row r="1274">
          <cell r="A1274" t="str">
            <v>1946-2024</v>
          </cell>
          <cell r="B1274">
            <v>32000000</v>
          </cell>
          <cell r="C1274">
            <v>28000000</v>
          </cell>
          <cell r="D1274">
            <v>0</v>
          </cell>
        </row>
        <row r="1275">
          <cell r="A1275" t="str">
            <v>1947-2024</v>
          </cell>
          <cell r="B1275">
            <v>50000000</v>
          </cell>
          <cell r="C1275">
            <v>50000000</v>
          </cell>
          <cell r="D1275">
            <v>0</v>
          </cell>
        </row>
        <row r="1276">
          <cell r="A1276" t="str">
            <v>1948-2024</v>
          </cell>
          <cell r="B1276">
            <v>107475000</v>
          </cell>
          <cell r="C1276">
            <v>107475000</v>
          </cell>
          <cell r="D1276">
            <v>0</v>
          </cell>
        </row>
        <row r="1277">
          <cell r="A1277" t="str">
            <v>1949-2024</v>
          </cell>
          <cell r="B1277">
            <v>53643333</v>
          </cell>
          <cell r="C1277">
            <v>36575000</v>
          </cell>
          <cell r="D1277">
            <v>4876667</v>
          </cell>
        </row>
        <row r="1278">
          <cell r="A1278" t="str">
            <v>1950-2024</v>
          </cell>
          <cell r="B1278">
            <v>39011000</v>
          </cell>
          <cell r="C1278">
            <v>39011000</v>
          </cell>
          <cell r="D1278">
            <v>0</v>
          </cell>
        </row>
        <row r="1279">
          <cell r="A1279" t="str">
            <v>1951-2024</v>
          </cell>
          <cell r="B1279">
            <v>39011000</v>
          </cell>
          <cell r="C1279">
            <v>39011000</v>
          </cell>
          <cell r="D1279">
            <v>0</v>
          </cell>
        </row>
        <row r="1280">
          <cell r="A1280" t="str">
            <v>195-2024</v>
          </cell>
          <cell r="B1280">
            <v>14779933</v>
          </cell>
          <cell r="C1280">
            <v>14779933</v>
          </cell>
          <cell r="D1280">
            <v>0</v>
          </cell>
        </row>
        <row r="1281">
          <cell r="A1281" t="str">
            <v>1952-2024</v>
          </cell>
          <cell r="B1281">
            <v>39011000</v>
          </cell>
          <cell r="C1281">
            <v>39011000</v>
          </cell>
          <cell r="D1281">
            <v>0</v>
          </cell>
        </row>
        <row r="1282">
          <cell r="A1282" t="str">
            <v>1953-2024</v>
          </cell>
          <cell r="B1282">
            <v>39011000</v>
          </cell>
          <cell r="C1282">
            <v>39011000</v>
          </cell>
          <cell r="D1282">
            <v>0</v>
          </cell>
        </row>
        <row r="1283">
          <cell r="A1283" t="str">
            <v>1954-2024</v>
          </cell>
          <cell r="B1283">
            <v>14400000</v>
          </cell>
          <cell r="C1283">
            <v>14400000</v>
          </cell>
          <cell r="D1283">
            <v>0</v>
          </cell>
        </row>
        <row r="1284">
          <cell r="A1284" t="str">
            <v>1955-2024</v>
          </cell>
          <cell r="B1284">
            <v>16347000</v>
          </cell>
          <cell r="C1284">
            <v>16347000</v>
          </cell>
          <cell r="D1284">
            <v>0</v>
          </cell>
        </row>
        <row r="1285">
          <cell r="A1285" t="str">
            <v>1956-2024</v>
          </cell>
          <cell r="B1285">
            <v>25607833</v>
          </cell>
          <cell r="C1285">
            <v>25607833</v>
          </cell>
          <cell r="D1285">
            <v>0</v>
          </cell>
        </row>
        <row r="1286">
          <cell r="A1286" t="str">
            <v>1957-2024</v>
          </cell>
          <cell r="B1286">
            <v>19890000</v>
          </cell>
          <cell r="C1286">
            <v>16380000</v>
          </cell>
          <cell r="D1286">
            <v>0</v>
          </cell>
        </row>
        <row r="1287">
          <cell r="A1287" t="str">
            <v>1958-2024</v>
          </cell>
          <cell r="B1287">
            <v>36000000</v>
          </cell>
          <cell r="C1287">
            <v>28000000</v>
          </cell>
          <cell r="D1287">
            <v>0</v>
          </cell>
        </row>
        <row r="1288">
          <cell r="A1288" t="str">
            <v>1959-2024</v>
          </cell>
          <cell r="B1288">
            <v>22260000</v>
          </cell>
          <cell r="C1288">
            <v>22260000</v>
          </cell>
          <cell r="D1288">
            <v>0</v>
          </cell>
        </row>
        <row r="1289">
          <cell r="A1289" t="str">
            <v>1960-2024</v>
          </cell>
          <cell r="B1289">
            <v>26400000</v>
          </cell>
          <cell r="C1289">
            <v>23100000</v>
          </cell>
          <cell r="D1289">
            <v>0</v>
          </cell>
        </row>
        <row r="1290">
          <cell r="A1290" t="str">
            <v>1961-2024</v>
          </cell>
          <cell r="B1290">
            <v>32000000</v>
          </cell>
          <cell r="C1290">
            <v>28000000</v>
          </cell>
          <cell r="D1290">
            <v>0</v>
          </cell>
        </row>
        <row r="1291">
          <cell r="A1291" t="str">
            <v>196-2024</v>
          </cell>
          <cell r="B1291">
            <v>17833600</v>
          </cell>
          <cell r="C1291">
            <v>17833600</v>
          </cell>
          <cell r="D1291">
            <v>0</v>
          </cell>
        </row>
        <row r="1292">
          <cell r="A1292" t="str">
            <v>1962-2024</v>
          </cell>
          <cell r="B1292">
            <v>11865090</v>
          </cell>
          <cell r="C1292">
            <v>11865090</v>
          </cell>
          <cell r="D1292">
            <v>0</v>
          </cell>
        </row>
        <row r="1293">
          <cell r="A1293" t="str">
            <v>1963-2024</v>
          </cell>
          <cell r="B1293">
            <v>11816728</v>
          </cell>
          <cell r="C1293">
            <v>11816728</v>
          </cell>
          <cell r="D1293">
            <v>0</v>
          </cell>
        </row>
        <row r="1294">
          <cell r="A1294" t="str">
            <v>1964-2024</v>
          </cell>
          <cell r="B1294">
            <v>6489112</v>
          </cell>
          <cell r="C1294">
            <v>6489112</v>
          </cell>
          <cell r="D1294">
            <v>0</v>
          </cell>
        </row>
        <row r="1295">
          <cell r="A1295" t="str">
            <v>1965-2024</v>
          </cell>
          <cell r="B1295">
            <v>41025681</v>
          </cell>
          <cell r="C1295">
            <v>41025681</v>
          </cell>
          <cell r="D1295">
            <v>0</v>
          </cell>
        </row>
        <row r="1296">
          <cell r="A1296" t="str">
            <v>1966-2024</v>
          </cell>
          <cell r="B1296">
            <v>28000000</v>
          </cell>
          <cell r="C1296">
            <v>24500000</v>
          </cell>
          <cell r="D1296">
            <v>0</v>
          </cell>
        </row>
        <row r="1297">
          <cell r="A1297" t="str">
            <v>1967-2024</v>
          </cell>
          <cell r="B1297">
            <v>25607833</v>
          </cell>
          <cell r="C1297">
            <v>25607833</v>
          </cell>
          <cell r="D1297">
            <v>0</v>
          </cell>
        </row>
        <row r="1298">
          <cell r="A1298" t="str">
            <v>1968-2024</v>
          </cell>
          <cell r="B1298">
            <v>58500000</v>
          </cell>
          <cell r="C1298">
            <v>45500000</v>
          </cell>
          <cell r="D1298">
            <v>0</v>
          </cell>
        </row>
        <row r="1299">
          <cell r="A1299" t="str">
            <v>1969-2024</v>
          </cell>
          <cell r="B1299">
            <v>39011000</v>
          </cell>
          <cell r="C1299">
            <v>39011000</v>
          </cell>
          <cell r="D1299">
            <v>0</v>
          </cell>
        </row>
        <row r="1300">
          <cell r="A1300" t="str">
            <v>1970-2024</v>
          </cell>
          <cell r="B1300">
            <v>5398470</v>
          </cell>
          <cell r="C1300">
            <v>5398470</v>
          </cell>
          <cell r="D1300">
            <v>0</v>
          </cell>
        </row>
        <row r="1301">
          <cell r="A1301" t="str">
            <v>197-2024</v>
          </cell>
          <cell r="B1301">
            <v>17833600</v>
          </cell>
          <cell r="C1301">
            <v>17833600</v>
          </cell>
          <cell r="D1301">
            <v>0</v>
          </cell>
        </row>
        <row r="1302">
          <cell r="A1302" t="str">
            <v>1972-2024</v>
          </cell>
          <cell r="B1302">
            <v>18574300</v>
          </cell>
          <cell r="C1302">
            <v>14609000</v>
          </cell>
          <cell r="D1302">
            <v>0</v>
          </cell>
        </row>
        <row r="1303">
          <cell r="A1303" t="str">
            <v>1973-2024</v>
          </cell>
          <cell r="B1303">
            <v>39011000</v>
          </cell>
          <cell r="C1303">
            <v>39011000</v>
          </cell>
          <cell r="D1303">
            <v>0</v>
          </cell>
        </row>
        <row r="1304">
          <cell r="A1304" t="str">
            <v>1974-2024</v>
          </cell>
          <cell r="B1304">
            <v>39011000</v>
          </cell>
          <cell r="C1304">
            <v>39011000</v>
          </cell>
          <cell r="D1304">
            <v>0</v>
          </cell>
        </row>
        <row r="1305">
          <cell r="A1305" t="str">
            <v>1975-2024</v>
          </cell>
          <cell r="B1305">
            <v>32200000</v>
          </cell>
          <cell r="C1305">
            <v>29400000</v>
          </cell>
          <cell r="D1305">
            <v>0</v>
          </cell>
        </row>
        <row r="1306">
          <cell r="A1306" t="str">
            <v>1976-2024</v>
          </cell>
          <cell r="B1306">
            <v>45785333</v>
          </cell>
          <cell r="C1306">
            <v>41804000</v>
          </cell>
          <cell r="D1306">
            <v>0</v>
          </cell>
        </row>
        <row r="1307">
          <cell r="A1307" t="str">
            <v>1978-2024</v>
          </cell>
          <cell r="B1307">
            <v>83610000</v>
          </cell>
          <cell r="C1307">
            <v>65030000</v>
          </cell>
          <cell r="D1307">
            <v>0</v>
          </cell>
        </row>
        <row r="1308">
          <cell r="A1308" t="str">
            <v>1979-2024</v>
          </cell>
          <cell r="B1308">
            <v>3680000</v>
          </cell>
          <cell r="C1308">
            <v>3680000</v>
          </cell>
          <cell r="D1308">
            <v>0</v>
          </cell>
        </row>
        <row r="1309">
          <cell r="A1309" t="str">
            <v>1980-2024</v>
          </cell>
          <cell r="B1309">
            <v>67500000</v>
          </cell>
          <cell r="C1309">
            <v>52500000</v>
          </cell>
          <cell r="D1309">
            <v>0</v>
          </cell>
        </row>
        <row r="1310">
          <cell r="A1310" t="str">
            <v>1981-2024</v>
          </cell>
          <cell r="B1310">
            <v>13176000</v>
          </cell>
          <cell r="C1310">
            <v>13176000</v>
          </cell>
          <cell r="D1310">
            <v>0</v>
          </cell>
        </row>
        <row r="1311">
          <cell r="A1311" t="str">
            <v>198-2024</v>
          </cell>
          <cell r="B1311">
            <v>17833600</v>
          </cell>
          <cell r="C1311">
            <v>17833600</v>
          </cell>
          <cell r="D1311">
            <v>0</v>
          </cell>
        </row>
        <row r="1312">
          <cell r="A1312" t="str">
            <v>1982-2024</v>
          </cell>
          <cell r="B1312">
            <v>28080000</v>
          </cell>
          <cell r="C1312">
            <v>24570000</v>
          </cell>
          <cell r="D1312">
            <v>0</v>
          </cell>
        </row>
        <row r="1313">
          <cell r="A1313" t="str">
            <v>1983-2024</v>
          </cell>
          <cell r="B1313">
            <v>30000000</v>
          </cell>
          <cell r="C1313">
            <v>28000000</v>
          </cell>
          <cell r="D1313">
            <v>0</v>
          </cell>
        </row>
        <row r="1314">
          <cell r="A1314" t="str">
            <v>1984-2024</v>
          </cell>
          <cell r="B1314">
            <v>29600000</v>
          </cell>
          <cell r="C1314">
            <v>25900000</v>
          </cell>
          <cell r="D1314">
            <v>0</v>
          </cell>
        </row>
        <row r="1315">
          <cell r="A1315" t="str">
            <v>1985-2024</v>
          </cell>
          <cell r="B1315">
            <v>93500000</v>
          </cell>
          <cell r="C1315">
            <v>88000000</v>
          </cell>
          <cell r="D1315">
            <v>0</v>
          </cell>
        </row>
        <row r="1316">
          <cell r="A1316" t="str">
            <v>1986-2024</v>
          </cell>
          <cell r="B1316">
            <v>20421000</v>
          </cell>
          <cell r="C1316">
            <v>20421000</v>
          </cell>
          <cell r="D1316">
            <v>0</v>
          </cell>
        </row>
        <row r="1317">
          <cell r="A1317" t="str">
            <v>1987-2024</v>
          </cell>
          <cell r="B1317">
            <v>38839733</v>
          </cell>
          <cell r="C1317">
            <v>36784000</v>
          </cell>
          <cell r="D1317">
            <v>0</v>
          </cell>
        </row>
        <row r="1318">
          <cell r="A1318" t="str">
            <v>1988-2024</v>
          </cell>
          <cell r="B1318">
            <v>25607833</v>
          </cell>
          <cell r="C1318">
            <v>25607833</v>
          </cell>
          <cell r="D1318">
            <v>0</v>
          </cell>
        </row>
        <row r="1319">
          <cell r="A1319" t="str">
            <v>1989-2024</v>
          </cell>
          <cell r="B1319">
            <v>25607833</v>
          </cell>
          <cell r="C1319">
            <v>25607833</v>
          </cell>
          <cell r="D1319">
            <v>0</v>
          </cell>
        </row>
        <row r="1320">
          <cell r="A1320" t="str">
            <v>1990-2024</v>
          </cell>
          <cell r="B1320">
            <v>25607833</v>
          </cell>
          <cell r="C1320">
            <v>25607833</v>
          </cell>
          <cell r="D1320">
            <v>0</v>
          </cell>
        </row>
        <row r="1321">
          <cell r="A1321" t="str">
            <v>1991-2023</v>
          </cell>
          <cell r="B1321">
            <v>6720000</v>
          </cell>
          <cell r="C1321">
            <v>6720000</v>
          </cell>
          <cell r="D1321">
            <v>0</v>
          </cell>
        </row>
        <row r="1322">
          <cell r="A1322" t="str">
            <v>1991-2024</v>
          </cell>
          <cell r="B1322">
            <v>25607833</v>
          </cell>
          <cell r="C1322">
            <v>25607833</v>
          </cell>
          <cell r="D1322">
            <v>0</v>
          </cell>
        </row>
        <row r="1323">
          <cell r="A1323" t="str">
            <v>199-2024</v>
          </cell>
          <cell r="B1323">
            <v>20986000</v>
          </cell>
          <cell r="C1323">
            <v>20986000</v>
          </cell>
          <cell r="D1323">
            <v>0</v>
          </cell>
        </row>
        <row r="1324">
          <cell r="A1324" t="str">
            <v>1992-2023</v>
          </cell>
          <cell r="B1324">
            <v>3450000</v>
          </cell>
          <cell r="C1324">
            <v>3450000</v>
          </cell>
          <cell r="D1324">
            <v>0</v>
          </cell>
        </row>
        <row r="1325">
          <cell r="A1325" t="str">
            <v>1992-2024</v>
          </cell>
          <cell r="B1325">
            <v>31533333</v>
          </cell>
          <cell r="C1325">
            <v>30100000</v>
          </cell>
          <cell r="D1325">
            <v>0</v>
          </cell>
        </row>
        <row r="1326">
          <cell r="A1326" t="str">
            <v>1993-2023</v>
          </cell>
          <cell r="B1326">
            <v>7000000</v>
          </cell>
          <cell r="C1326">
            <v>7000000</v>
          </cell>
          <cell r="D1326">
            <v>0</v>
          </cell>
        </row>
        <row r="1327">
          <cell r="A1327" t="str">
            <v>1993-2024</v>
          </cell>
          <cell r="B1327">
            <v>11400000</v>
          </cell>
          <cell r="C1327">
            <v>11400000</v>
          </cell>
          <cell r="D1327">
            <v>0</v>
          </cell>
        </row>
        <row r="1328">
          <cell r="A1328" t="str">
            <v>1996-2024</v>
          </cell>
          <cell r="B1328">
            <v>32000000</v>
          </cell>
          <cell r="C1328">
            <v>28000000</v>
          </cell>
          <cell r="D1328">
            <v>0</v>
          </cell>
        </row>
        <row r="1329">
          <cell r="A1329" t="str">
            <v>1997-2024</v>
          </cell>
          <cell r="B1329">
            <v>24750000</v>
          </cell>
          <cell r="C1329">
            <v>23100000</v>
          </cell>
          <cell r="D1329">
            <v>0</v>
          </cell>
        </row>
        <row r="1330">
          <cell r="A1330" t="str">
            <v>1998-2024</v>
          </cell>
          <cell r="B1330">
            <v>39011000</v>
          </cell>
          <cell r="C1330">
            <v>39011000</v>
          </cell>
          <cell r="D1330">
            <v>0</v>
          </cell>
        </row>
        <row r="1331">
          <cell r="A1331" t="str">
            <v>1999-2023</v>
          </cell>
          <cell r="B1331">
            <v>8891660</v>
          </cell>
          <cell r="C1331">
            <v>8891660</v>
          </cell>
          <cell r="D1331">
            <v>0</v>
          </cell>
        </row>
        <row r="1332">
          <cell r="A1332" t="str">
            <v>1999-2024</v>
          </cell>
          <cell r="B1332">
            <v>56000000</v>
          </cell>
          <cell r="C1332">
            <v>49000000</v>
          </cell>
          <cell r="D1332">
            <v>0</v>
          </cell>
        </row>
        <row r="1333">
          <cell r="A1333" t="str">
            <v>2000-2024</v>
          </cell>
          <cell r="B1333">
            <v>112608878</v>
          </cell>
          <cell r="C1333">
            <v>112608878</v>
          </cell>
          <cell r="D1333">
            <v>0</v>
          </cell>
        </row>
        <row r="1334">
          <cell r="A1334" t="str">
            <v>2001-2024</v>
          </cell>
          <cell r="B1334">
            <v>59229666</v>
          </cell>
          <cell r="C1334">
            <v>45395000</v>
          </cell>
          <cell r="D1334">
            <v>0</v>
          </cell>
        </row>
        <row r="1335">
          <cell r="A1335" t="str">
            <v>200-2023</v>
          </cell>
          <cell r="B1335">
            <v>15750000</v>
          </cell>
          <cell r="C1335">
            <v>15750000</v>
          </cell>
          <cell r="D1335">
            <v>15750000</v>
          </cell>
        </row>
        <row r="1336">
          <cell r="A1336" t="str">
            <v>200-2024</v>
          </cell>
          <cell r="B1336">
            <v>8000000</v>
          </cell>
          <cell r="C1336">
            <v>8000000</v>
          </cell>
          <cell r="D1336">
            <v>0</v>
          </cell>
        </row>
        <row r="1337">
          <cell r="A1337" t="str">
            <v>2002-2024</v>
          </cell>
          <cell r="B1337">
            <v>12300000</v>
          </cell>
          <cell r="C1337">
            <v>12300000</v>
          </cell>
          <cell r="D1337">
            <v>0</v>
          </cell>
        </row>
        <row r="1338">
          <cell r="A1338" t="str">
            <v>2003-2024</v>
          </cell>
          <cell r="B1338">
            <v>12918000</v>
          </cell>
          <cell r="C1338">
            <v>12918000</v>
          </cell>
          <cell r="D1338">
            <v>0</v>
          </cell>
        </row>
        <row r="1339">
          <cell r="A1339" t="str">
            <v>2004-2024</v>
          </cell>
          <cell r="B1339">
            <v>25607833</v>
          </cell>
          <cell r="C1339">
            <v>25607833</v>
          </cell>
          <cell r="D1339">
            <v>0</v>
          </cell>
        </row>
        <row r="1340">
          <cell r="A1340" t="str">
            <v>2005-2024</v>
          </cell>
          <cell r="B1340">
            <v>1110363395</v>
          </cell>
          <cell r="C1340">
            <v>999327056</v>
          </cell>
          <cell r="D1340">
            <v>0</v>
          </cell>
        </row>
        <row r="1341">
          <cell r="A1341" t="str">
            <v>2006-2024</v>
          </cell>
          <cell r="B1341">
            <v>107182460</v>
          </cell>
          <cell r="C1341">
            <v>107182460</v>
          </cell>
          <cell r="D1341">
            <v>0</v>
          </cell>
        </row>
        <row r="1342">
          <cell r="A1342" t="str">
            <v>2007-2024</v>
          </cell>
          <cell r="B1342">
            <v>7722000</v>
          </cell>
          <cell r="C1342">
            <v>7722000</v>
          </cell>
          <cell r="D1342">
            <v>0</v>
          </cell>
        </row>
        <row r="1343">
          <cell r="A1343" t="str">
            <v>2008-2024</v>
          </cell>
          <cell r="B1343">
            <v>16719000</v>
          </cell>
          <cell r="C1343">
            <v>16719000</v>
          </cell>
          <cell r="D1343">
            <v>0</v>
          </cell>
        </row>
        <row r="1344">
          <cell r="A1344" t="str">
            <v>2009-2024</v>
          </cell>
          <cell r="B1344">
            <v>47556667</v>
          </cell>
          <cell r="C1344">
            <v>45395000</v>
          </cell>
          <cell r="D1344">
            <v>0</v>
          </cell>
        </row>
        <row r="1345">
          <cell r="A1345" t="str">
            <v>2010-2024</v>
          </cell>
          <cell r="B1345">
            <v>70743200</v>
          </cell>
          <cell r="C1345">
            <v>56273000</v>
          </cell>
          <cell r="D1345">
            <v>0</v>
          </cell>
        </row>
        <row r="1346">
          <cell r="A1346" t="str">
            <v>2011-2024</v>
          </cell>
          <cell r="B1346">
            <v>32000000</v>
          </cell>
          <cell r="C1346">
            <v>28000000</v>
          </cell>
          <cell r="D1346">
            <v>0</v>
          </cell>
        </row>
        <row r="1347">
          <cell r="A1347" t="str">
            <v>201-2024</v>
          </cell>
          <cell r="B1347">
            <v>23800000</v>
          </cell>
          <cell r="C1347">
            <v>23800000</v>
          </cell>
          <cell r="D1347">
            <v>0</v>
          </cell>
        </row>
        <row r="1348">
          <cell r="A1348" t="str">
            <v>2012-2023</v>
          </cell>
          <cell r="B1348">
            <v>1995000</v>
          </cell>
          <cell r="C1348">
            <v>1995000</v>
          </cell>
          <cell r="D1348">
            <v>0</v>
          </cell>
        </row>
        <row r="1349">
          <cell r="A1349" t="str">
            <v>2012-2024</v>
          </cell>
          <cell r="B1349">
            <v>50380000</v>
          </cell>
          <cell r="C1349">
            <v>48090000</v>
          </cell>
          <cell r="D1349">
            <v>0</v>
          </cell>
        </row>
        <row r="1350">
          <cell r="A1350" t="str">
            <v>2013-2024</v>
          </cell>
          <cell r="B1350">
            <v>21945000</v>
          </cell>
          <cell r="C1350">
            <v>21945000</v>
          </cell>
          <cell r="D1350">
            <v>0</v>
          </cell>
        </row>
        <row r="1351">
          <cell r="A1351" t="str">
            <v>2014-2023</v>
          </cell>
          <cell r="B1351">
            <v>12366667</v>
          </cell>
          <cell r="C1351">
            <v>12366667</v>
          </cell>
          <cell r="D1351">
            <v>0</v>
          </cell>
        </row>
        <row r="1352">
          <cell r="A1352" t="str">
            <v>2014-2024</v>
          </cell>
          <cell r="B1352">
            <v>18720000</v>
          </cell>
          <cell r="C1352">
            <v>16380000</v>
          </cell>
          <cell r="D1352">
            <v>0</v>
          </cell>
        </row>
        <row r="1353">
          <cell r="A1353" t="str">
            <v>2015-2024</v>
          </cell>
          <cell r="B1353">
            <v>7722000</v>
          </cell>
          <cell r="C1353">
            <v>7722000</v>
          </cell>
          <cell r="D1353">
            <v>0</v>
          </cell>
        </row>
        <row r="1354">
          <cell r="A1354" t="str">
            <v>2016-2024</v>
          </cell>
          <cell r="B1354">
            <v>7722000</v>
          </cell>
          <cell r="C1354">
            <v>7722000</v>
          </cell>
          <cell r="D1354">
            <v>0</v>
          </cell>
        </row>
        <row r="1355">
          <cell r="A1355" t="str">
            <v>2017-2024</v>
          </cell>
          <cell r="B1355">
            <v>16719000</v>
          </cell>
          <cell r="C1355">
            <v>16719000</v>
          </cell>
          <cell r="D1355">
            <v>0</v>
          </cell>
        </row>
        <row r="1356">
          <cell r="A1356" t="str">
            <v>2018-2023</v>
          </cell>
          <cell r="B1356">
            <v>8960000</v>
          </cell>
          <cell r="C1356">
            <v>8960000</v>
          </cell>
          <cell r="D1356">
            <v>0</v>
          </cell>
        </row>
        <row r="1357">
          <cell r="A1357" t="str">
            <v>2018-2024</v>
          </cell>
          <cell r="B1357">
            <v>7722000</v>
          </cell>
          <cell r="C1357">
            <v>7722000</v>
          </cell>
          <cell r="D1357">
            <v>0</v>
          </cell>
        </row>
        <row r="1358">
          <cell r="A1358" t="str">
            <v>2019-2024</v>
          </cell>
          <cell r="B1358">
            <v>16347000</v>
          </cell>
          <cell r="C1358">
            <v>16347000</v>
          </cell>
          <cell r="D1358">
            <v>0</v>
          </cell>
        </row>
        <row r="1359">
          <cell r="A1359" t="str">
            <v>2020-2024</v>
          </cell>
          <cell r="B1359">
            <v>10500000</v>
          </cell>
          <cell r="C1359">
            <v>10500000</v>
          </cell>
          <cell r="D1359">
            <v>0</v>
          </cell>
        </row>
        <row r="1360">
          <cell r="A1360" t="str">
            <v>2021-2024</v>
          </cell>
          <cell r="B1360">
            <v>18720000</v>
          </cell>
          <cell r="C1360">
            <v>16380000</v>
          </cell>
          <cell r="D1360">
            <v>0</v>
          </cell>
        </row>
        <row r="1361">
          <cell r="A1361" t="str">
            <v>202-2024</v>
          </cell>
          <cell r="B1361">
            <v>23800000</v>
          </cell>
          <cell r="C1361">
            <v>23800000</v>
          </cell>
          <cell r="D1361">
            <v>0</v>
          </cell>
        </row>
        <row r="1362">
          <cell r="A1362" t="str">
            <v>2023-2024</v>
          </cell>
          <cell r="B1362">
            <v>19355000</v>
          </cell>
          <cell r="C1362">
            <v>17775000</v>
          </cell>
          <cell r="D1362">
            <v>0</v>
          </cell>
        </row>
        <row r="1363">
          <cell r="A1363" t="str">
            <v>2024-2024</v>
          </cell>
          <cell r="B1363">
            <v>11000000</v>
          </cell>
          <cell r="C1363">
            <v>11000000</v>
          </cell>
          <cell r="D1363">
            <v>0</v>
          </cell>
        </row>
        <row r="1364">
          <cell r="A1364" t="str">
            <v>2025-2024</v>
          </cell>
          <cell r="B1364">
            <v>33750000</v>
          </cell>
          <cell r="C1364">
            <v>29250000</v>
          </cell>
          <cell r="D1364">
            <v>0</v>
          </cell>
        </row>
        <row r="1365">
          <cell r="A1365" t="str">
            <v>2026-2024</v>
          </cell>
          <cell r="B1365">
            <v>25875000</v>
          </cell>
          <cell r="C1365">
            <v>24150000</v>
          </cell>
          <cell r="D1365">
            <v>0</v>
          </cell>
        </row>
        <row r="1366">
          <cell r="A1366" t="str">
            <v>2027-2024</v>
          </cell>
          <cell r="B1366">
            <v>22500000</v>
          </cell>
          <cell r="C1366">
            <v>22500000</v>
          </cell>
          <cell r="D1366">
            <v>0</v>
          </cell>
        </row>
        <row r="1367">
          <cell r="A1367" t="str">
            <v>2028-2024</v>
          </cell>
          <cell r="B1367">
            <v>51160134</v>
          </cell>
          <cell r="C1367">
            <v>41804000</v>
          </cell>
          <cell r="D1367">
            <v>0</v>
          </cell>
        </row>
        <row r="1368">
          <cell r="A1368" t="str">
            <v>2029-2024</v>
          </cell>
          <cell r="B1368">
            <v>26446156</v>
          </cell>
          <cell r="C1368">
            <v>25244058</v>
          </cell>
          <cell r="D1368">
            <v>0</v>
          </cell>
        </row>
        <row r="1369">
          <cell r="A1369" t="str">
            <v>2030-2024</v>
          </cell>
          <cell r="B1369">
            <v>30000000</v>
          </cell>
          <cell r="C1369">
            <v>28000000</v>
          </cell>
          <cell r="D1369">
            <v>0</v>
          </cell>
        </row>
        <row r="1370">
          <cell r="A1370" t="str">
            <v>2031-2024</v>
          </cell>
          <cell r="B1370">
            <v>14990000</v>
          </cell>
          <cell r="C1370">
            <v>14990000</v>
          </cell>
          <cell r="D1370">
            <v>2998000</v>
          </cell>
        </row>
        <row r="1371">
          <cell r="A1371" t="str">
            <v>203-2024</v>
          </cell>
          <cell r="B1371">
            <v>23800000</v>
          </cell>
          <cell r="C1371">
            <v>23800000</v>
          </cell>
          <cell r="D1371">
            <v>0</v>
          </cell>
        </row>
        <row r="1372">
          <cell r="A1372" t="str">
            <v>2032-2024</v>
          </cell>
          <cell r="B1372">
            <v>7979400</v>
          </cell>
          <cell r="C1372">
            <v>7979400</v>
          </cell>
          <cell r="D1372">
            <v>0</v>
          </cell>
        </row>
        <row r="1373">
          <cell r="A1373" t="str">
            <v>2033-2024</v>
          </cell>
          <cell r="B1373">
            <v>154000000</v>
          </cell>
          <cell r="C1373">
            <v>154000000</v>
          </cell>
          <cell r="D1373">
            <v>0</v>
          </cell>
        </row>
        <row r="1374">
          <cell r="A1374" t="str">
            <v>2034-2024</v>
          </cell>
          <cell r="B1374">
            <v>18000000</v>
          </cell>
          <cell r="C1374">
            <v>18000000</v>
          </cell>
          <cell r="D1374">
            <v>0</v>
          </cell>
        </row>
        <row r="1375">
          <cell r="A1375" t="str">
            <v>2035-2024</v>
          </cell>
          <cell r="B1375">
            <v>34960000</v>
          </cell>
          <cell r="C1375">
            <v>27600000</v>
          </cell>
          <cell r="D1375">
            <v>0</v>
          </cell>
        </row>
        <row r="1376">
          <cell r="A1376" t="str">
            <v>2036-2023</v>
          </cell>
          <cell r="B1376">
            <v>9790000</v>
          </cell>
          <cell r="C1376">
            <v>9790000</v>
          </cell>
          <cell r="D1376">
            <v>0</v>
          </cell>
        </row>
        <row r="1377">
          <cell r="A1377" t="str">
            <v>2036-2024</v>
          </cell>
          <cell r="B1377">
            <v>4500000</v>
          </cell>
          <cell r="C1377">
            <v>4500000</v>
          </cell>
          <cell r="D1377">
            <v>0</v>
          </cell>
        </row>
        <row r="1378">
          <cell r="A1378" t="str">
            <v>2037-2023</v>
          </cell>
          <cell r="B1378">
            <v>8404000</v>
          </cell>
          <cell r="C1378">
            <v>8404000</v>
          </cell>
          <cell r="D1378">
            <v>0</v>
          </cell>
        </row>
        <row r="1379">
          <cell r="A1379" t="str">
            <v>2037-2024</v>
          </cell>
          <cell r="B1379">
            <v>29835000</v>
          </cell>
          <cell r="C1379">
            <v>24570000</v>
          </cell>
          <cell r="D1379">
            <v>0</v>
          </cell>
        </row>
        <row r="1380">
          <cell r="A1380" t="str">
            <v>2038-2024</v>
          </cell>
          <cell r="B1380">
            <v>26346667</v>
          </cell>
          <cell r="C1380">
            <v>22400000</v>
          </cell>
          <cell r="D1380">
            <v>746667</v>
          </cell>
        </row>
        <row r="1381">
          <cell r="A1381" t="str">
            <v>2039-2023</v>
          </cell>
          <cell r="B1381">
            <v>9900000</v>
          </cell>
          <cell r="C1381">
            <v>9900000</v>
          </cell>
          <cell r="D1381">
            <v>9900000</v>
          </cell>
        </row>
        <row r="1382">
          <cell r="A1382" t="str">
            <v>2039-2024</v>
          </cell>
          <cell r="B1382">
            <v>224100000</v>
          </cell>
          <cell r="C1382">
            <v>224100000</v>
          </cell>
          <cell r="D1382">
            <v>0</v>
          </cell>
        </row>
        <row r="1383">
          <cell r="A1383" t="str">
            <v>2040-2023</v>
          </cell>
          <cell r="B1383">
            <v>4540000</v>
          </cell>
          <cell r="C1383">
            <v>4540000</v>
          </cell>
          <cell r="D1383">
            <v>4540000</v>
          </cell>
        </row>
        <row r="1384">
          <cell r="A1384" t="str">
            <v>2041-2023</v>
          </cell>
          <cell r="B1384">
            <v>5000000</v>
          </cell>
          <cell r="C1384">
            <v>5000000</v>
          </cell>
          <cell r="D1384">
            <v>5000000</v>
          </cell>
        </row>
        <row r="1385">
          <cell r="A1385" t="str">
            <v>204-2024</v>
          </cell>
          <cell r="B1385">
            <v>20986000</v>
          </cell>
          <cell r="C1385">
            <v>20986000</v>
          </cell>
          <cell r="D1385">
            <v>0</v>
          </cell>
        </row>
        <row r="1386">
          <cell r="A1386" t="str">
            <v>2042-2024</v>
          </cell>
          <cell r="B1386">
            <v>54360000</v>
          </cell>
          <cell r="C1386">
            <v>54360000</v>
          </cell>
          <cell r="D1386">
            <v>0</v>
          </cell>
        </row>
        <row r="1387">
          <cell r="A1387" t="str">
            <v>2043-2024</v>
          </cell>
          <cell r="B1387">
            <v>50400000</v>
          </cell>
          <cell r="C1387">
            <v>50400000</v>
          </cell>
          <cell r="D1387">
            <v>0</v>
          </cell>
        </row>
        <row r="1388">
          <cell r="A1388" t="str">
            <v>2044-2023</v>
          </cell>
          <cell r="B1388">
            <v>7335000</v>
          </cell>
          <cell r="C1388">
            <v>7335000</v>
          </cell>
          <cell r="D1388">
            <v>0</v>
          </cell>
        </row>
        <row r="1389">
          <cell r="A1389" t="str">
            <v>2044-2024</v>
          </cell>
          <cell r="B1389">
            <v>16719000</v>
          </cell>
          <cell r="C1389">
            <v>16719000</v>
          </cell>
          <cell r="D1389">
            <v>0</v>
          </cell>
        </row>
        <row r="1390">
          <cell r="A1390" t="str">
            <v>2045-2023</v>
          </cell>
          <cell r="B1390">
            <v>7125000</v>
          </cell>
          <cell r="C1390">
            <v>7125000</v>
          </cell>
          <cell r="D1390">
            <v>0</v>
          </cell>
        </row>
        <row r="1391">
          <cell r="A1391" t="str">
            <v>2045-2024</v>
          </cell>
          <cell r="B1391">
            <v>18720000</v>
          </cell>
          <cell r="C1391">
            <v>16380000</v>
          </cell>
          <cell r="D1391">
            <v>0</v>
          </cell>
        </row>
        <row r="1392">
          <cell r="A1392" t="str">
            <v>2046-2023</v>
          </cell>
          <cell r="B1392">
            <v>33207755</v>
          </cell>
          <cell r="C1392">
            <v>33207755</v>
          </cell>
          <cell r="D1392">
            <v>0</v>
          </cell>
        </row>
        <row r="1393">
          <cell r="A1393" t="str">
            <v>2046-2024</v>
          </cell>
          <cell r="B1393">
            <v>16719000</v>
          </cell>
          <cell r="C1393">
            <v>16719000</v>
          </cell>
          <cell r="D1393">
            <v>0</v>
          </cell>
        </row>
        <row r="1394">
          <cell r="A1394" t="str">
            <v>2047-2024</v>
          </cell>
          <cell r="B1394">
            <v>18720000</v>
          </cell>
          <cell r="C1394">
            <v>16380000</v>
          </cell>
          <cell r="D1394">
            <v>0</v>
          </cell>
        </row>
        <row r="1395">
          <cell r="A1395" t="str">
            <v>2048-2024</v>
          </cell>
          <cell r="B1395">
            <v>24375000</v>
          </cell>
          <cell r="C1395">
            <v>22750000</v>
          </cell>
          <cell r="D1395">
            <v>0</v>
          </cell>
        </row>
        <row r="1396">
          <cell r="A1396" t="str">
            <v>2049-2024</v>
          </cell>
          <cell r="B1396">
            <v>23600000</v>
          </cell>
          <cell r="C1396">
            <v>17700000</v>
          </cell>
          <cell r="D1396">
            <v>0</v>
          </cell>
        </row>
        <row r="1397">
          <cell r="A1397" t="str">
            <v>2050-2024</v>
          </cell>
          <cell r="B1397">
            <v>30000000</v>
          </cell>
          <cell r="C1397">
            <v>28000000</v>
          </cell>
          <cell r="D1397">
            <v>0</v>
          </cell>
        </row>
        <row r="1398">
          <cell r="A1398" t="str">
            <v>2051-2024</v>
          </cell>
          <cell r="B1398">
            <v>6250000</v>
          </cell>
          <cell r="C1398">
            <v>6250000</v>
          </cell>
          <cell r="D1398">
            <v>0</v>
          </cell>
        </row>
        <row r="1399">
          <cell r="A1399" t="str">
            <v>205-2023</v>
          </cell>
          <cell r="B1399">
            <v>12000000</v>
          </cell>
          <cell r="C1399">
            <v>12000000</v>
          </cell>
          <cell r="D1399">
            <v>12000000</v>
          </cell>
        </row>
        <row r="1400">
          <cell r="A1400" t="str">
            <v>205-2024</v>
          </cell>
          <cell r="B1400">
            <v>9164000</v>
          </cell>
          <cell r="C1400">
            <v>9164000</v>
          </cell>
          <cell r="D1400">
            <v>0</v>
          </cell>
        </row>
        <row r="1401">
          <cell r="A1401" t="str">
            <v>2052-2024</v>
          </cell>
          <cell r="B1401">
            <v>29689400</v>
          </cell>
          <cell r="C1401">
            <v>21636000</v>
          </cell>
          <cell r="D1401">
            <v>0</v>
          </cell>
        </row>
        <row r="1402">
          <cell r="A1402" t="str">
            <v>2053-2024</v>
          </cell>
          <cell r="B1402">
            <v>4500000</v>
          </cell>
          <cell r="C1402">
            <v>4500000</v>
          </cell>
          <cell r="D1402">
            <v>0</v>
          </cell>
        </row>
        <row r="1403">
          <cell r="A1403" t="str">
            <v>2055-2024</v>
          </cell>
          <cell r="B1403">
            <v>4500000</v>
          </cell>
          <cell r="C1403">
            <v>4500000</v>
          </cell>
          <cell r="D1403">
            <v>0</v>
          </cell>
        </row>
        <row r="1404">
          <cell r="A1404" t="str">
            <v>2056-2024</v>
          </cell>
          <cell r="B1404">
            <v>7570444</v>
          </cell>
          <cell r="C1404">
            <v>7570444</v>
          </cell>
          <cell r="D1404">
            <v>0</v>
          </cell>
        </row>
        <row r="1405">
          <cell r="A1405" t="str">
            <v>2057-2024</v>
          </cell>
          <cell r="B1405">
            <v>19240000</v>
          </cell>
          <cell r="C1405">
            <v>16835000</v>
          </cell>
          <cell r="D1405">
            <v>0</v>
          </cell>
        </row>
        <row r="1406">
          <cell r="A1406" t="str">
            <v>2058-2024</v>
          </cell>
          <cell r="B1406">
            <v>20421000</v>
          </cell>
          <cell r="C1406">
            <v>20421000</v>
          </cell>
          <cell r="D1406">
            <v>0</v>
          </cell>
        </row>
        <row r="1407">
          <cell r="A1407" t="str">
            <v>2059-2024</v>
          </cell>
          <cell r="B1407">
            <v>20421000</v>
          </cell>
          <cell r="C1407">
            <v>20421000</v>
          </cell>
          <cell r="D1407">
            <v>0</v>
          </cell>
        </row>
        <row r="1408">
          <cell r="A1408" t="str">
            <v>2060-2024</v>
          </cell>
          <cell r="B1408">
            <v>20421000</v>
          </cell>
          <cell r="C1408">
            <v>20421000</v>
          </cell>
          <cell r="D1408">
            <v>0</v>
          </cell>
        </row>
        <row r="1409">
          <cell r="A1409" t="str">
            <v>2061-2024</v>
          </cell>
          <cell r="B1409">
            <v>31350000</v>
          </cell>
          <cell r="C1409">
            <v>28500000</v>
          </cell>
          <cell r="D1409">
            <v>0</v>
          </cell>
        </row>
        <row r="1410">
          <cell r="A1410" t="str">
            <v>206-2024</v>
          </cell>
          <cell r="B1410">
            <v>23800000</v>
          </cell>
          <cell r="C1410">
            <v>23800000</v>
          </cell>
          <cell r="D1410">
            <v>0</v>
          </cell>
        </row>
        <row r="1411">
          <cell r="A1411" t="str">
            <v>2062-2024</v>
          </cell>
          <cell r="B1411">
            <v>21000000</v>
          </cell>
          <cell r="C1411">
            <v>21000000</v>
          </cell>
          <cell r="D1411">
            <v>0</v>
          </cell>
        </row>
        <row r="1412">
          <cell r="A1412" t="str">
            <v>2063-2024</v>
          </cell>
          <cell r="B1412">
            <v>5000000</v>
          </cell>
          <cell r="C1412">
            <v>5000000</v>
          </cell>
          <cell r="D1412">
            <v>0</v>
          </cell>
        </row>
        <row r="1413">
          <cell r="A1413" t="str">
            <v>2064-2024</v>
          </cell>
          <cell r="B1413">
            <v>41000000</v>
          </cell>
          <cell r="C1413">
            <v>33500000</v>
          </cell>
          <cell r="D1413">
            <v>0</v>
          </cell>
        </row>
        <row r="1414">
          <cell r="A1414" t="str">
            <v>2065-2024</v>
          </cell>
          <cell r="B1414">
            <v>56000000</v>
          </cell>
          <cell r="C1414">
            <v>48000000</v>
          </cell>
          <cell r="D1414">
            <v>0</v>
          </cell>
        </row>
        <row r="1415">
          <cell r="A1415" t="str">
            <v>2066-2023</v>
          </cell>
          <cell r="B1415">
            <v>2300000</v>
          </cell>
          <cell r="C1415">
            <v>2300000</v>
          </cell>
          <cell r="D1415">
            <v>0</v>
          </cell>
        </row>
        <row r="1416">
          <cell r="A1416" t="str">
            <v>2066-2024</v>
          </cell>
          <cell r="B1416">
            <v>42000000</v>
          </cell>
          <cell r="C1416">
            <v>36000000</v>
          </cell>
          <cell r="D1416">
            <v>0</v>
          </cell>
        </row>
        <row r="1417">
          <cell r="A1417" t="str">
            <v>2067-2024</v>
          </cell>
          <cell r="B1417">
            <v>32200000</v>
          </cell>
          <cell r="C1417">
            <v>27600000</v>
          </cell>
          <cell r="D1417">
            <v>0</v>
          </cell>
        </row>
        <row r="1418">
          <cell r="A1418" t="str">
            <v>2068-2023</v>
          </cell>
          <cell r="B1418">
            <v>9000000</v>
          </cell>
          <cell r="C1418">
            <v>9000000</v>
          </cell>
          <cell r="D1418">
            <v>0</v>
          </cell>
        </row>
        <row r="1419">
          <cell r="A1419" t="str">
            <v>2068-2024</v>
          </cell>
          <cell r="B1419">
            <v>28000000</v>
          </cell>
          <cell r="C1419">
            <v>24000000</v>
          </cell>
          <cell r="D1419">
            <v>0</v>
          </cell>
        </row>
        <row r="1420">
          <cell r="A1420" t="str">
            <v>2069-2023</v>
          </cell>
          <cell r="B1420">
            <v>1721663</v>
          </cell>
          <cell r="C1420">
            <v>1721663</v>
          </cell>
          <cell r="D1420">
            <v>0</v>
          </cell>
        </row>
        <row r="1421">
          <cell r="A1421" t="str">
            <v>2069-2024</v>
          </cell>
          <cell r="B1421">
            <v>14609000</v>
          </cell>
          <cell r="C1421">
            <v>12522000</v>
          </cell>
          <cell r="D1421">
            <v>0</v>
          </cell>
        </row>
        <row r="1422">
          <cell r="A1422" t="str">
            <v>2070-2024</v>
          </cell>
          <cell r="B1422">
            <v>23885333</v>
          </cell>
          <cell r="C1422">
            <v>23885333</v>
          </cell>
          <cell r="D1422">
            <v>0</v>
          </cell>
        </row>
        <row r="1423">
          <cell r="A1423" t="str">
            <v>207-2024</v>
          </cell>
          <cell r="B1423">
            <v>25192860</v>
          </cell>
          <cell r="C1423">
            <v>25192860</v>
          </cell>
          <cell r="D1423">
            <v>0</v>
          </cell>
        </row>
        <row r="1424">
          <cell r="A1424" t="str">
            <v>2072-2024</v>
          </cell>
          <cell r="B1424">
            <v>42267400</v>
          </cell>
          <cell r="C1424">
            <v>42267400</v>
          </cell>
          <cell r="D1424">
            <v>0</v>
          </cell>
        </row>
        <row r="1425">
          <cell r="A1425" t="str">
            <v>2073-2024</v>
          </cell>
          <cell r="B1425">
            <v>18000000</v>
          </cell>
          <cell r="C1425">
            <v>14400000</v>
          </cell>
          <cell r="D1425">
            <v>0</v>
          </cell>
        </row>
        <row r="1426">
          <cell r="A1426" t="str">
            <v>2074-2024</v>
          </cell>
          <cell r="B1426">
            <v>10480830</v>
          </cell>
          <cell r="C1426">
            <v>10480830</v>
          </cell>
          <cell r="D1426">
            <v>0</v>
          </cell>
        </row>
        <row r="1427">
          <cell r="A1427" t="str">
            <v>2075-2024</v>
          </cell>
          <cell r="B1427">
            <v>26000000</v>
          </cell>
          <cell r="C1427">
            <v>24000000</v>
          </cell>
          <cell r="D1427">
            <v>0</v>
          </cell>
        </row>
        <row r="1428">
          <cell r="A1428" t="str">
            <v>2076-2024</v>
          </cell>
          <cell r="B1428">
            <v>17556000</v>
          </cell>
          <cell r="C1428">
            <v>13167000</v>
          </cell>
          <cell r="D1428">
            <v>0</v>
          </cell>
        </row>
        <row r="1429">
          <cell r="A1429" t="str">
            <v>2077-2024</v>
          </cell>
          <cell r="B1429">
            <v>32200000</v>
          </cell>
          <cell r="C1429">
            <v>27600000</v>
          </cell>
          <cell r="D1429">
            <v>0</v>
          </cell>
        </row>
        <row r="1430">
          <cell r="A1430" t="str">
            <v>2078-2024</v>
          </cell>
          <cell r="B1430">
            <v>42000000</v>
          </cell>
          <cell r="C1430">
            <v>36000000</v>
          </cell>
          <cell r="D1430">
            <v>0</v>
          </cell>
        </row>
        <row r="1431">
          <cell r="A1431" t="str">
            <v>2079-2023</v>
          </cell>
          <cell r="B1431">
            <v>5685300</v>
          </cell>
          <cell r="C1431">
            <v>5685300</v>
          </cell>
          <cell r="D1431">
            <v>0</v>
          </cell>
        </row>
        <row r="1432">
          <cell r="A1432" t="str">
            <v>2079-2024</v>
          </cell>
          <cell r="B1432">
            <v>112608878</v>
          </cell>
          <cell r="C1432">
            <v>112608878</v>
          </cell>
          <cell r="D1432">
            <v>0</v>
          </cell>
        </row>
        <row r="1433">
          <cell r="A1433" t="str">
            <v>2081-2024</v>
          </cell>
          <cell r="B1433">
            <v>42050000</v>
          </cell>
          <cell r="C1433">
            <v>36250000</v>
          </cell>
          <cell r="D1433">
            <v>0</v>
          </cell>
        </row>
        <row r="1434">
          <cell r="A1434" t="str">
            <v>208-2023</v>
          </cell>
          <cell r="B1434">
            <v>10332000</v>
          </cell>
          <cell r="C1434">
            <v>10332000</v>
          </cell>
          <cell r="D1434">
            <v>0</v>
          </cell>
        </row>
        <row r="1435">
          <cell r="A1435" t="str">
            <v>208-2024</v>
          </cell>
          <cell r="B1435">
            <v>20986000</v>
          </cell>
          <cell r="C1435">
            <v>20986000</v>
          </cell>
          <cell r="D1435">
            <v>0</v>
          </cell>
        </row>
        <row r="1436">
          <cell r="A1436" t="str">
            <v>2082-2024</v>
          </cell>
          <cell r="B1436">
            <v>24750000</v>
          </cell>
          <cell r="C1436">
            <v>23100000</v>
          </cell>
          <cell r="D1436">
            <v>0</v>
          </cell>
        </row>
        <row r="1437">
          <cell r="A1437" t="str">
            <v>2083-2023</v>
          </cell>
          <cell r="B1437">
            <v>9450000</v>
          </cell>
          <cell r="C1437">
            <v>9450000</v>
          </cell>
          <cell r="D1437">
            <v>0</v>
          </cell>
        </row>
        <row r="1438">
          <cell r="A1438" t="str">
            <v>2083-2024</v>
          </cell>
          <cell r="B1438">
            <v>43847250</v>
          </cell>
          <cell r="C1438">
            <v>43847250</v>
          </cell>
          <cell r="D1438">
            <v>0</v>
          </cell>
        </row>
        <row r="1439">
          <cell r="A1439" t="str">
            <v>2084-2023</v>
          </cell>
          <cell r="B1439">
            <v>9010000</v>
          </cell>
          <cell r="C1439">
            <v>9010000</v>
          </cell>
          <cell r="D1439">
            <v>0</v>
          </cell>
        </row>
        <row r="1440">
          <cell r="A1440" t="str">
            <v>2084-2024</v>
          </cell>
          <cell r="B1440">
            <v>16024030</v>
          </cell>
          <cell r="C1440">
            <v>15295665</v>
          </cell>
          <cell r="D1440">
            <v>0</v>
          </cell>
        </row>
        <row r="1441">
          <cell r="A1441" t="str">
            <v>2086-2023</v>
          </cell>
          <cell r="B1441">
            <v>12000000</v>
          </cell>
          <cell r="C1441">
            <v>12000000</v>
          </cell>
          <cell r="D1441">
            <v>0</v>
          </cell>
        </row>
        <row r="1442">
          <cell r="A1442" t="str">
            <v>2086-2024</v>
          </cell>
          <cell r="B1442">
            <v>85482536</v>
          </cell>
          <cell r="C1442">
            <v>85482536</v>
          </cell>
          <cell r="D1442">
            <v>0</v>
          </cell>
        </row>
        <row r="1443">
          <cell r="A1443" t="str">
            <v>2087-2024</v>
          </cell>
          <cell r="B1443">
            <v>27310500</v>
          </cell>
          <cell r="C1443">
            <v>27310500</v>
          </cell>
          <cell r="D1443">
            <v>0</v>
          </cell>
        </row>
        <row r="1444">
          <cell r="A1444" t="str">
            <v>2088-2023</v>
          </cell>
          <cell r="B1444">
            <v>2600000</v>
          </cell>
          <cell r="C1444">
            <v>2600000</v>
          </cell>
          <cell r="D1444">
            <v>0</v>
          </cell>
        </row>
        <row r="1445">
          <cell r="A1445" t="str">
            <v>2088-2024</v>
          </cell>
          <cell r="B1445">
            <v>18365600</v>
          </cell>
          <cell r="C1445">
            <v>14609000</v>
          </cell>
          <cell r="D1445">
            <v>0</v>
          </cell>
        </row>
        <row r="1446">
          <cell r="A1446" t="str">
            <v>2089-2023</v>
          </cell>
          <cell r="B1446">
            <v>3533790</v>
          </cell>
          <cell r="C1446">
            <v>3533790</v>
          </cell>
          <cell r="D1446">
            <v>0</v>
          </cell>
        </row>
        <row r="1447">
          <cell r="A1447" t="str">
            <v>2089-2024</v>
          </cell>
          <cell r="B1447">
            <v>74800000</v>
          </cell>
          <cell r="C1447">
            <v>59500000</v>
          </cell>
          <cell r="D1447">
            <v>0</v>
          </cell>
        </row>
        <row r="1448">
          <cell r="A1448" t="str">
            <v>2090-2023</v>
          </cell>
          <cell r="B1448">
            <v>5700000</v>
          </cell>
          <cell r="C1448">
            <v>5700000</v>
          </cell>
          <cell r="D1448">
            <v>0</v>
          </cell>
        </row>
        <row r="1449">
          <cell r="A1449" t="str">
            <v>2090-2024</v>
          </cell>
          <cell r="B1449">
            <v>8000000</v>
          </cell>
          <cell r="C1449">
            <v>8000000</v>
          </cell>
          <cell r="D1449">
            <v>0</v>
          </cell>
        </row>
        <row r="1450">
          <cell r="A1450" t="str">
            <v>2091-2024</v>
          </cell>
          <cell r="B1450">
            <v>30000000</v>
          </cell>
          <cell r="C1450">
            <v>28000000</v>
          </cell>
          <cell r="D1450">
            <v>0</v>
          </cell>
        </row>
        <row r="1451">
          <cell r="A1451" t="str">
            <v>209-2024</v>
          </cell>
          <cell r="B1451">
            <v>20986000</v>
          </cell>
          <cell r="C1451">
            <v>20986000</v>
          </cell>
          <cell r="D1451">
            <v>0</v>
          </cell>
        </row>
        <row r="1452">
          <cell r="A1452" t="str">
            <v>2092-2024</v>
          </cell>
          <cell r="B1452">
            <v>705000000</v>
          </cell>
          <cell r="C1452">
            <v>705000000</v>
          </cell>
          <cell r="D1452">
            <v>0</v>
          </cell>
        </row>
        <row r="1453">
          <cell r="A1453" t="str">
            <v>2093-2023</v>
          </cell>
          <cell r="B1453">
            <v>8364000</v>
          </cell>
          <cell r="C1453">
            <v>8364000</v>
          </cell>
          <cell r="D1453">
            <v>0</v>
          </cell>
        </row>
        <row r="1454">
          <cell r="A1454" t="str">
            <v>2093-2024</v>
          </cell>
          <cell r="B1454">
            <v>18720000</v>
          </cell>
          <cell r="C1454">
            <v>16380000</v>
          </cell>
          <cell r="D1454">
            <v>0</v>
          </cell>
        </row>
        <row r="1455">
          <cell r="A1455" t="str">
            <v>2094-2024</v>
          </cell>
          <cell r="B1455">
            <v>67158667</v>
          </cell>
          <cell r="C1455">
            <v>58520000</v>
          </cell>
          <cell r="D1455">
            <v>0</v>
          </cell>
        </row>
        <row r="1456">
          <cell r="A1456" t="str">
            <v>2095-2024</v>
          </cell>
          <cell r="B1456">
            <v>70000000</v>
          </cell>
          <cell r="C1456">
            <v>70000000</v>
          </cell>
          <cell r="D1456">
            <v>0</v>
          </cell>
        </row>
        <row r="1457">
          <cell r="A1457" t="str">
            <v>2096-2024</v>
          </cell>
          <cell r="B1457">
            <v>4191962</v>
          </cell>
          <cell r="C1457">
            <v>4191962</v>
          </cell>
          <cell r="D1457">
            <v>0</v>
          </cell>
        </row>
        <row r="1458">
          <cell r="A1458" t="str">
            <v>2097-2024</v>
          </cell>
          <cell r="B1458">
            <v>4809090</v>
          </cell>
          <cell r="C1458">
            <v>4809090</v>
          </cell>
          <cell r="D1458">
            <v>0</v>
          </cell>
        </row>
        <row r="1459">
          <cell r="A1459" t="str">
            <v>2098-2023</v>
          </cell>
          <cell r="B1459">
            <v>84989928</v>
          </cell>
          <cell r="C1459">
            <v>84989928</v>
          </cell>
          <cell r="D1459">
            <v>10072</v>
          </cell>
        </row>
        <row r="1460">
          <cell r="A1460" t="str">
            <v>2098-2024</v>
          </cell>
          <cell r="B1460">
            <v>318147509</v>
          </cell>
          <cell r="C1460">
            <v>286332758</v>
          </cell>
          <cell r="D1460">
            <v>0</v>
          </cell>
        </row>
        <row r="1461">
          <cell r="A1461" t="str">
            <v>2099-2024</v>
          </cell>
          <cell r="B1461">
            <v>92486100</v>
          </cell>
          <cell r="C1461">
            <v>92486100</v>
          </cell>
          <cell r="D1461">
            <v>0</v>
          </cell>
        </row>
        <row r="1462">
          <cell r="A1462" t="str">
            <v>2100-2024</v>
          </cell>
          <cell r="B1462">
            <v>23100000</v>
          </cell>
          <cell r="C1462">
            <v>19800000</v>
          </cell>
          <cell r="D1462">
            <v>0</v>
          </cell>
        </row>
        <row r="1463">
          <cell r="A1463" t="str">
            <v>2101-2024</v>
          </cell>
          <cell r="B1463">
            <v>8307834</v>
          </cell>
          <cell r="C1463">
            <v>8307834</v>
          </cell>
          <cell r="D1463">
            <v>0</v>
          </cell>
        </row>
        <row r="1464">
          <cell r="A1464" t="str">
            <v>210-2024</v>
          </cell>
          <cell r="B1464">
            <v>17833600</v>
          </cell>
          <cell r="C1464">
            <v>17833600</v>
          </cell>
          <cell r="D1464">
            <v>0</v>
          </cell>
        </row>
        <row r="1465">
          <cell r="A1465" t="str">
            <v>2102-2024</v>
          </cell>
          <cell r="B1465">
            <v>27750000</v>
          </cell>
          <cell r="C1465">
            <v>25900000</v>
          </cell>
          <cell r="D1465">
            <v>0</v>
          </cell>
        </row>
        <row r="1466">
          <cell r="A1466" t="str">
            <v>2103-2024</v>
          </cell>
          <cell r="B1466">
            <v>33600000</v>
          </cell>
          <cell r="C1466">
            <v>28800000</v>
          </cell>
          <cell r="D1466">
            <v>0</v>
          </cell>
        </row>
        <row r="1467">
          <cell r="A1467" t="str">
            <v>2104-2024</v>
          </cell>
          <cell r="B1467">
            <v>38400000</v>
          </cell>
          <cell r="C1467">
            <v>28800000</v>
          </cell>
          <cell r="D1467">
            <v>0</v>
          </cell>
        </row>
        <row r="1468">
          <cell r="A1468" t="str">
            <v>2105-2024</v>
          </cell>
          <cell r="B1468">
            <v>39011000</v>
          </cell>
          <cell r="C1468">
            <v>39011000</v>
          </cell>
          <cell r="D1468">
            <v>0</v>
          </cell>
        </row>
        <row r="1469">
          <cell r="A1469" t="str">
            <v>2106-2023</v>
          </cell>
          <cell r="B1469">
            <v>5373300</v>
          </cell>
          <cell r="C1469">
            <v>5373300</v>
          </cell>
          <cell r="D1469">
            <v>0</v>
          </cell>
        </row>
        <row r="1470">
          <cell r="A1470" t="str">
            <v>2106-2024</v>
          </cell>
          <cell r="B1470">
            <v>15000000</v>
          </cell>
          <cell r="C1470">
            <v>15000000</v>
          </cell>
          <cell r="D1470">
            <v>0</v>
          </cell>
        </row>
        <row r="1471">
          <cell r="A1471" t="str">
            <v>2107-2023</v>
          </cell>
          <cell r="B1471">
            <v>3458000</v>
          </cell>
          <cell r="C1471">
            <v>3458000</v>
          </cell>
          <cell r="D1471">
            <v>0</v>
          </cell>
        </row>
        <row r="1472">
          <cell r="A1472" t="str">
            <v>2107-2024</v>
          </cell>
          <cell r="B1472">
            <v>32074000</v>
          </cell>
          <cell r="C1472">
            <v>27492000</v>
          </cell>
          <cell r="D1472">
            <v>0</v>
          </cell>
        </row>
        <row r="1473">
          <cell r="A1473" t="str">
            <v>2108-2023</v>
          </cell>
          <cell r="B1473">
            <v>5980000</v>
          </cell>
          <cell r="C1473">
            <v>5980000</v>
          </cell>
          <cell r="D1473">
            <v>0</v>
          </cell>
        </row>
        <row r="1474">
          <cell r="A1474" t="str">
            <v>2108-2024</v>
          </cell>
          <cell r="B1474">
            <v>26465383</v>
          </cell>
          <cell r="C1474">
            <v>19286514</v>
          </cell>
          <cell r="D1474">
            <v>0</v>
          </cell>
        </row>
        <row r="1475">
          <cell r="A1475" t="str">
            <v>2109-2024</v>
          </cell>
          <cell r="B1475">
            <v>16831808</v>
          </cell>
          <cell r="C1475">
            <v>14427264</v>
          </cell>
          <cell r="D1475">
            <v>0</v>
          </cell>
        </row>
        <row r="1476">
          <cell r="A1476" t="str">
            <v>2110-2024</v>
          </cell>
          <cell r="B1476">
            <v>112608878</v>
          </cell>
          <cell r="C1476">
            <v>112608878</v>
          </cell>
          <cell r="D1476">
            <v>0</v>
          </cell>
        </row>
        <row r="1477">
          <cell r="A1477" t="str">
            <v>2111-2024</v>
          </cell>
          <cell r="B1477">
            <v>36206000</v>
          </cell>
          <cell r="C1477">
            <v>35364000</v>
          </cell>
          <cell r="D1477">
            <v>0</v>
          </cell>
        </row>
        <row r="1478">
          <cell r="A1478" t="str">
            <v>211-2024</v>
          </cell>
          <cell r="B1478">
            <v>17833600</v>
          </cell>
          <cell r="C1478">
            <v>17833600</v>
          </cell>
          <cell r="D1478">
            <v>0</v>
          </cell>
        </row>
        <row r="1479">
          <cell r="A1479" t="str">
            <v>2112-2024</v>
          </cell>
          <cell r="B1479">
            <v>40600000</v>
          </cell>
          <cell r="C1479">
            <v>34800000</v>
          </cell>
          <cell r="D1479">
            <v>0</v>
          </cell>
        </row>
        <row r="1480">
          <cell r="A1480" t="str">
            <v>2113-2023</v>
          </cell>
          <cell r="B1480">
            <v>5980000</v>
          </cell>
          <cell r="C1480">
            <v>5980000</v>
          </cell>
          <cell r="D1480">
            <v>0</v>
          </cell>
        </row>
        <row r="1481">
          <cell r="A1481" t="str">
            <v>2113-2024</v>
          </cell>
          <cell r="B1481">
            <v>58800000</v>
          </cell>
          <cell r="C1481">
            <v>44100000</v>
          </cell>
          <cell r="D1481">
            <v>0</v>
          </cell>
        </row>
        <row r="1482">
          <cell r="A1482" t="str">
            <v>2114-2024</v>
          </cell>
          <cell r="B1482">
            <v>28000000</v>
          </cell>
          <cell r="C1482">
            <v>24000000</v>
          </cell>
          <cell r="D1482">
            <v>0</v>
          </cell>
        </row>
        <row r="1483">
          <cell r="A1483" t="str">
            <v>2115-2023</v>
          </cell>
          <cell r="B1483">
            <v>3458000</v>
          </cell>
          <cell r="C1483">
            <v>3458000</v>
          </cell>
          <cell r="D1483">
            <v>0</v>
          </cell>
        </row>
        <row r="1484">
          <cell r="A1484" t="str">
            <v>2115-2024</v>
          </cell>
          <cell r="B1484">
            <v>28000000</v>
          </cell>
          <cell r="C1484">
            <v>24000000</v>
          </cell>
          <cell r="D1484">
            <v>0</v>
          </cell>
        </row>
        <row r="1485">
          <cell r="A1485" t="str">
            <v>2116-2024</v>
          </cell>
          <cell r="B1485">
            <v>36800000</v>
          </cell>
          <cell r="C1485">
            <v>27600000</v>
          </cell>
          <cell r="D1485">
            <v>0</v>
          </cell>
        </row>
        <row r="1486">
          <cell r="A1486" t="str">
            <v>2117-2024</v>
          </cell>
          <cell r="B1486">
            <v>38500000</v>
          </cell>
          <cell r="C1486">
            <v>33000000</v>
          </cell>
          <cell r="D1486">
            <v>0</v>
          </cell>
        </row>
        <row r="1487">
          <cell r="A1487" t="str">
            <v>2118-2023</v>
          </cell>
          <cell r="B1487">
            <v>3450000</v>
          </cell>
          <cell r="C1487">
            <v>3450000</v>
          </cell>
          <cell r="D1487">
            <v>0</v>
          </cell>
        </row>
        <row r="1488">
          <cell r="A1488" t="str">
            <v>2119-2024</v>
          </cell>
          <cell r="B1488">
            <v>18717667</v>
          </cell>
          <cell r="C1488">
            <v>14460000</v>
          </cell>
          <cell r="D1488">
            <v>0</v>
          </cell>
        </row>
        <row r="1489">
          <cell r="A1489" t="str">
            <v>2120-2024</v>
          </cell>
          <cell r="B1489">
            <v>86367870</v>
          </cell>
          <cell r="C1489">
            <v>86367870</v>
          </cell>
          <cell r="D1489">
            <v>0</v>
          </cell>
        </row>
        <row r="1490">
          <cell r="A1490" t="str">
            <v>2121-2024</v>
          </cell>
          <cell r="B1490">
            <v>112608878</v>
          </cell>
          <cell r="C1490">
            <v>112608878</v>
          </cell>
          <cell r="D1490">
            <v>0</v>
          </cell>
        </row>
        <row r="1491">
          <cell r="A1491" t="str">
            <v>212-2024</v>
          </cell>
          <cell r="B1491">
            <v>6600000</v>
          </cell>
          <cell r="C1491">
            <v>6600000</v>
          </cell>
          <cell r="D1491">
            <v>0</v>
          </cell>
        </row>
        <row r="1492">
          <cell r="A1492" t="str">
            <v>2122-2023</v>
          </cell>
          <cell r="B1492">
            <v>18838246</v>
          </cell>
          <cell r="C1492">
            <v>18838246</v>
          </cell>
          <cell r="D1492">
            <v>850484</v>
          </cell>
        </row>
        <row r="1493">
          <cell r="A1493" t="str">
            <v>2122-2024</v>
          </cell>
          <cell r="B1493">
            <v>28000000</v>
          </cell>
          <cell r="C1493">
            <v>24000000</v>
          </cell>
          <cell r="D1493">
            <v>0</v>
          </cell>
        </row>
        <row r="1494">
          <cell r="A1494" t="str">
            <v>2123-2024</v>
          </cell>
          <cell r="B1494">
            <v>85000000</v>
          </cell>
          <cell r="C1494">
            <v>70000000</v>
          </cell>
          <cell r="D1494">
            <v>0</v>
          </cell>
        </row>
        <row r="1495">
          <cell r="A1495" t="str">
            <v>2124-2024</v>
          </cell>
          <cell r="B1495">
            <v>22162833</v>
          </cell>
          <cell r="C1495">
            <v>22162833</v>
          </cell>
          <cell r="D1495">
            <v>0</v>
          </cell>
        </row>
        <row r="1496">
          <cell r="A1496" t="str">
            <v>2125-2024</v>
          </cell>
          <cell r="B1496">
            <v>15626000</v>
          </cell>
          <cell r="C1496">
            <v>15626000</v>
          </cell>
          <cell r="D1496">
            <v>0</v>
          </cell>
        </row>
        <row r="1497">
          <cell r="A1497" t="str">
            <v>2126-2024</v>
          </cell>
          <cell r="B1497">
            <v>17940000</v>
          </cell>
          <cell r="C1497">
            <v>14040000</v>
          </cell>
          <cell r="D1497">
            <v>0</v>
          </cell>
        </row>
        <row r="1498">
          <cell r="A1498" t="str">
            <v>2127-2024</v>
          </cell>
          <cell r="B1498">
            <v>20352800</v>
          </cell>
          <cell r="C1498">
            <v>14832000</v>
          </cell>
          <cell r="D1498">
            <v>0</v>
          </cell>
        </row>
        <row r="1499">
          <cell r="A1499" t="str">
            <v>2128-2023</v>
          </cell>
          <cell r="B1499">
            <v>3192000</v>
          </cell>
          <cell r="C1499">
            <v>3192000</v>
          </cell>
          <cell r="D1499">
            <v>0</v>
          </cell>
        </row>
        <row r="1500">
          <cell r="A1500" t="str">
            <v>2128-2024</v>
          </cell>
          <cell r="B1500">
            <v>90863500</v>
          </cell>
          <cell r="C1500">
            <v>90863500</v>
          </cell>
          <cell r="D1500">
            <v>0</v>
          </cell>
        </row>
        <row r="1501">
          <cell r="A1501" t="str">
            <v>2129-2024</v>
          </cell>
          <cell r="B1501">
            <v>162750000</v>
          </cell>
          <cell r="C1501">
            <v>162750000</v>
          </cell>
          <cell r="D1501">
            <v>0</v>
          </cell>
        </row>
        <row r="1502">
          <cell r="A1502" t="str">
            <v>2130-2024</v>
          </cell>
          <cell r="B1502">
            <v>25600000</v>
          </cell>
          <cell r="C1502">
            <v>19200000</v>
          </cell>
          <cell r="D1502">
            <v>0</v>
          </cell>
        </row>
        <row r="1503">
          <cell r="A1503" t="str">
            <v>2131-2023</v>
          </cell>
          <cell r="B1503">
            <v>7200000</v>
          </cell>
          <cell r="C1503">
            <v>7200000</v>
          </cell>
          <cell r="D1503">
            <v>0</v>
          </cell>
        </row>
        <row r="1504">
          <cell r="A1504" t="str">
            <v>2131-2024</v>
          </cell>
          <cell r="B1504">
            <v>9000000</v>
          </cell>
          <cell r="C1504">
            <v>9000000</v>
          </cell>
          <cell r="D1504">
            <v>0</v>
          </cell>
        </row>
        <row r="1505">
          <cell r="A1505" t="str">
            <v>213-2024</v>
          </cell>
          <cell r="B1505">
            <v>11400000</v>
          </cell>
          <cell r="C1505">
            <v>11400000</v>
          </cell>
          <cell r="D1505">
            <v>0</v>
          </cell>
        </row>
        <row r="1506">
          <cell r="A1506" t="str">
            <v>2132-2024</v>
          </cell>
          <cell r="B1506">
            <v>49000000</v>
          </cell>
          <cell r="C1506">
            <v>42000000</v>
          </cell>
          <cell r="D1506">
            <v>0</v>
          </cell>
        </row>
        <row r="1507">
          <cell r="A1507" t="str">
            <v>2133-2023</v>
          </cell>
          <cell r="B1507">
            <v>2270000</v>
          </cell>
          <cell r="C1507">
            <v>2270000</v>
          </cell>
          <cell r="D1507">
            <v>0</v>
          </cell>
        </row>
        <row r="1508">
          <cell r="A1508" t="str">
            <v>2133-2024</v>
          </cell>
          <cell r="B1508">
            <v>35364000</v>
          </cell>
          <cell r="C1508">
            <v>30312000</v>
          </cell>
          <cell r="D1508">
            <v>0</v>
          </cell>
        </row>
        <row r="1509">
          <cell r="A1509" t="str">
            <v>2134-2024</v>
          </cell>
          <cell r="B1509">
            <v>4500000</v>
          </cell>
          <cell r="C1509">
            <v>4500000</v>
          </cell>
          <cell r="D1509">
            <v>0</v>
          </cell>
        </row>
        <row r="1510">
          <cell r="A1510" t="str">
            <v>2135-2024</v>
          </cell>
          <cell r="B1510">
            <v>28500000</v>
          </cell>
          <cell r="C1510">
            <v>28500000</v>
          </cell>
          <cell r="D1510">
            <v>0</v>
          </cell>
        </row>
        <row r="1511">
          <cell r="A1511" t="str">
            <v>2136-2023</v>
          </cell>
          <cell r="B1511">
            <v>0</v>
          </cell>
          <cell r="C1511">
            <v>0</v>
          </cell>
          <cell r="D1511">
            <v>5373300</v>
          </cell>
        </row>
        <row r="1512">
          <cell r="A1512" t="str">
            <v>2136-2024</v>
          </cell>
          <cell r="B1512">
            <v>49000000</v>
          </cell>
          <cell r="C1512">
            <v>42000000</v>
          </cell>
          <cell r="D1512">
            <v>0</v>
          </cell>
        </row>
        <row r="1513">
          <cell r="A1513" t="str">
            <v>2137-2024</v>
          </cell>
          <cell r="B1513">
            <v>10000000</v>
          </cell>
          <cell r="C1513">
            <v>10000000</v>
          </cell>
          <cell r="D1513">
            <v>0</v>
          </cell>
        </row>
        <row r="1514">
          <cell r="A1514" t="str">
            <v>2138-2024</v>
          </cell>
          <cell r="B1514">
            <v>31668000</v>
          </cell>
          <cell r="C1514">
            <v>27300000</v>
          </cell>
          <cell r="D1514">
            <v>0</v>
          </cell>
        </row>
        <row r="1515">
          <cell r="A1515" t="str">
            <v>2139-2024</v>
          </cell>
          <cell r="B1515">
            <v>28000000</v>
          </cell>
          <cell r="C1515">
            <v>24000000</v>
          </cell>
          <cell r="D1515">
            <v>0</v>
          </cell>
        </row>
        <row r="1516">
          <cell r="A1516" t="str">
            <v>2140-2024</v>
          </cell>
          <cell r="B1516">
            <v>18720000</v>
          </cell>
          <cell r="C1516">
            <v>16380000</v>
          </cell>
          <cell r="D1516">
            <v>0</v>
          </cell>
        </row>
        <row r="1517">
          <cell r="A1517" t="str">
            <v>214-2024</v>
          </cell>
          <cell r="B1517">
            <v>12000000</v>
          </cell>
          <cell r="C1517">
            <v>12000000</v>
          </cell>
          <cell r="D1517">
            <v>0</v>
          </cell>
        </row>
        <row r="1518">
          <cell r="A1518" t="str">
            <v>2142-2024</v>
          </cell>
          <cell r="B1518">
            <v>17500000</v>
          </cell>
          <cell r="C1518">
            <v>15000000</v>
          </cell>
          <cell r="D1518">
            <v>0</v>
          </cell>
        </row>
        <row r="1519">
          <cell r="A1519" t="str">
            <v>2143-2024</v>
          </cell>
          <cell r="B1519">
            <v>4528214</v>
          </cell>
          <cell r="C1519">
            <v>4528214</v>
          </cell>
          <cell r="D1519">
            <v>0</v>
          </cell>
        </row>
        <row r="1520">
          <cell r="A1520" t="str">
            <v>2144-2024</v>
          </cell>
          <cell r="B1520">
            <v>189000000</v>
          </cell>
          <cell r="C1520">
            <v>161200000</v>
          </cell>
          <cell r="D1520">
            <v>0</v>
          </cell>
        </row>
        <row r="1521">
          <cell r="A1521" t="str">
            <v>2145-2024</v>
          </cell>
          <cell r="B1521">
            <v>8784000</v>
          </cell>
          <cell r="C1521">
            <v>8784000</v>
          </cell>
          <cell r="D1521">
            <v>0</v>
          </cell>
        </row>
        <row r="1522">
          <cell r="A1522" t="str">
            <v>2146-2024</v>
          </cell>
          <cell r="B1522">
            <v>28000000</v>
          </cell>
          <cell r="C1522">
            <v>24000000</v>
          </cell>
          <cell r="D1522">
            <v>0</v>
          </cell>
        </row>
        <row r="1523">
          <cell r="A1523" t="str">
            <v>2147-2023</v>
          </cell>
          <cell r="B1523">
            <v>4500000</v>
          </cell>
          <cell r="C1523">
            <v>4500000</v>
          </cell>
          <cell r="D1523">
            <v>0</v>
          </cell>
        </row>
        <row r="1524">
          <cell r="A1524" t="str">
            <v>2147-2024</v>
          </cell>
          <cell r="B1524">
            <v>14280000</v>
          </cell>
          <cell r="C1524">
            <v>14280000</v>
          </cell>
          <cell r="D1524">
            <v>0</v>
          </cell>
        </row>
        <row r="1525">
          <cell r="A1525" t="str">
            <v>2148-2023</v>
          </cell>
          <cell r="B1525">
            <v>3170000</v>
          </cell>
          <cell r="C1525">
            <v>3170000</v>
          </cell>
          <cell r="D1525">
            <v>0</v>
          </cell>
        </row>
        <row r="1526">
          <cell r="A1526" t="str">
            <v>2148-2024</v>
          </cell>
          <cell r="B1526">
            <v>11146000</v>
          </cell>
          <cell r="C1526">
            <v>11146000</v>
          </cell>
          <cell r="D1526">
            <v>0</v>
          </cell>
        </row>
        <row r="1527">
          <cell r="A1527" t="str">
            <v>2149-2023</v>
          </cell>
          <cell r="B1527">
            <v>2527000</v>
          </cell>
          <cell r="C1527">
            <v>2527000</v>
          </cell>
          <cell r="D1527">
            <v>0</v>
          </cell>
        </row>
        <row r="1528">
          <cell r="A1528" t="str">
            <v>2149-2024</v>
          </cell>
          <cell r="B1528">
            <v>7213635</v>
          </cell>
          <cell r="C1528">
            <v>7213635</v>
          </cell>
          <cell r="D1528">
            <v>400758</v>
          </cell>
        </row>
        <row r="1529">
          <cell r="A1529" t="str">
            <v>2150-2024</v>
          </cell>
          <cell r="B1529">
            <v>56250000</v>
          </cell>
          <cell r="C1529">
            <v>52500000</v>
          </cell>
          <cell r="D1529">
            <v>0</v>
          </cell>
        </row>
        <row r="1530">
          <cell r="A1530" t="str">
            <v>2151-2024</v>
          </cell>
          <cell r="B1530">
            <v>46294266</v>
          </cell>
          <cell r="C1530">
            <v>37828000</v>
          </cell>
          <cell r="D1530">
            <v>0</v>
          </cell>
        </row>
        <row r="1531">
          <cell r="A1531" t="str">
            <v>215-2024</v>
          </cell>
          <cell r="B1531">
            <v>8000000</v>
          </cell>
          <cell r="C1531">
            <v>8000000</v>
          </cell>
          <cell r="D1531">
            <v>0</v>
          </cell>
        </row>
        <row r="1532">
          <cell r="A1532" t="str">
            <v>2152-2024</v>
          </cell>
          <cell r="B1532">
            <v>10000000</v>
          </cell>
          <cell r="C1532">
            <v>10000000</v>
          </cell>
          <cell r="D1532">
            <v>0</v>
          </cell>
        </row>
        <row r="1533">
          <cell r="A1533" t="str">
            <v>2153-2024</v>
          </cell>
          <cell r="B1533">
            <v>38500000</v>
          </cell>
          <cell r="C1533">
            <v>33000000</v>
          </cell>
          <cell r="D1533">
            <v>0</v>
          </cell>
        </row>
        <row r="1534">
          <cell r="A1534" t="str">
            <v>2154-2024</v>
          </cell>
          <cell r="B1534">
            <v>28320000</v>
          </cell>
          <cell r="C1534">
            <v>21600000</v>
          </cell>
          <cell r="D1534">
            <v>0</v>
          </cell>
        </row>
        <row r="1535">
          <cell r="A1535" t="str">
            <v>2155-2024</v>
          </cell>
          <cell r="B1535">
            <v>30100000</v>
          </cell>
          <cell r="C1535">
            <v>29400000</v>
          </cell>
          <cell r="D1535">
            <v>0</v>
          </cell>
        </row>
        <row r="1536">
          <cell r="A1536" t="str">
            <v>2156-2024</v>
          </cell>
          <cell r="B1536">
            <v>28000000</v>
          </cell>
          <cell r="C1536">
            <v>24000000</v>
          </cell>
          <cell r="D1536">
            <v>0</v>
          </cell>
        </row>
        <row r="1537">
          <cell r="A1537" t="str">
            <v>2157-2024</v>
          </cell>
          <cell r="B1537">
            <v>25244058</v>
          </cell>
          <cell r="C1537">
            <v>21637764</v>
          </cell>
          <cell r="D1537">
            <v>0</v>
          </cell>
        </row>
        <row r="1538">
          <cell r="A1538" t="str">
            <v>2158-2024</v>
          </cell>
          <cell r="B1538">
            <v>23100000</v>
          </cell>
          <cell r="C1538">
            <v>23100000</v>
          </cell>
          <cell r="D1538">
            <v>0</v>
          </cell>
        </row>
        <row r="1539">
          <cell r="A1539" t="str">
            <v>2159-2024</v>
          </cell>
          <cell r="B1539">
            <v>28000000</v>
          </cell>
          <cell r="C1539">
            <v>24000000</v>
          </cell>
          <cell r="D1539">
            <v>0</v>
          </cell>
        </row>
        <row r="1540">
          <cell r="A1540" t="str">
            <v>2160-2024</v>
          </cell>
          <cell r="B1540">
            <v>110073423</v>
          </cell>
          <cell r="C1540">
            <v>110073423</v>
          </cell>
          <cell r="D1540">
            <v>0</v>
          </cell>
        </row>
        <row r="1541">
          <cell r="A1541" t="str">
            <v>2161-2024</v>
          </cell>
          <cell r="B1541">
            <v>42000000</v>
          </cell>
          <cell r="C1541">
            <v>37800000</v>
          </cell>
          <cell r="D1541">
            <v>0</v>
          </cell>
        </row>
        <row r="1542">
          <cell r="A1542" t="str">
            <v>216-2024</v>
          </cell>
          <cell r="B1542">
            <v>12000000</v>
          </cell>
          <cell r="C1542">
            <v>12000000</v>
          </cell>
          <cell r="D1542">
            <v>0</v>
          </cell>
        </row>
        <row r="1543">
          <cell r="A1543" t="str">
            <v>2162-2024</v>
          </cell>
          <cell r="B1543">
            <v>22162833</v>
          </cell>
          <cell r="C1543">
            <v>22162833</v>
          </cell>
          <cell r="D1543">
            <v>0</v>
          </cell>
        </row>
        <row r="1544">
          <cell r="A1544" t="str">
            <v>2163-2024</v>
          </cell>
          <cell r="B1544">
            <v>23100000</v>
          </cell>
          <cell r="C1544">
            <v>19800000</v>
          </cell>
          <cell r="D1544">
            <v>0</v>
          </cell>
        </row>
        <row r="1545">
          <cell r="A1545" t="str">
            <v>2164-2023</v>
          </cell>
          <cell r="B1545">
            <v>4500000</v>
          </cell>
          <cell r="C1545">
            <v>4500000</v>
          </cell>
          <cell r="D1545">
            <v>0</v>
          </cell>
        </row>
        <row r="1546">
          <cell r="A1546" t="str">
            <v>2164-2024</v>
          </cell>
          <cell r="B1546">
            <v>22400000</v>
          </cell>
          <cell r="C1546">
            <v>19200000</v>
          </cell>
          <cell r="D1546">
            <v>0</v>
          </cell>
        </row>
        <row r="1547">
          <cell r="A1547" t="str">
            <v>2165-2024</v>
          </cell>
          <cell r="B1547">
            <v>22089999</v>
          </cell>
          <cell r="C1547">
            <v>22089985</v>
          </cell>
          <cell r="D1547">
            <v>0</v>
          </cell>
        </row>
        <row r="1548">
          <cell r="A1548" t="str">
            <v>2166-2024</v>
          </cell>
          <cell r="B1548">
            <v>4263600</v>
          </cell>
          <cell r="C1548">
            <v>4263600</v>
          </cell>
          <cell r="D1548">
            <v>0</v>
          </cell>
        </row>
        <row r="1549">
          <cell r="A1549" t="str">
            <v>2167-2024</v>
          </cell>
          <cell r="B1549">
            <v>35364000</v>
          </cell>
          <cell r="C1549">
            <v>30312000</v>
          </cell>
          <cell r="D1549">
            <v>0</v>
          </cell>
        </row>
        <row r="1550">
          <cell r="A1550" t="str">
            <v>2168-2024</v>
          </cell>
          <cell r="B1550">
            <v>9408378</v>
          </cell>
          <cell r="C1550">
            <v>9408378</v>
          </cell>
          <cell r="D1550">
            <v>0</v>
          </cell>
        </row>
        <row r="1551">
          <cell r="A1551" t="str">
            <v>2169-2024</v>
          </cell>
          <cell r="B1551">
            <v>17295000</v>
          </cell>
          <cell r="C1551">
            <v>17295000</v>
          </cell>
          <cell r="D1551">
            <v>0</v>
          </cell>
        </row>
        <row r="1552">
          <cell r="A1552" t="str">
            <v>217</v>
          </cell>
          <cell r="B1552">
            <v>6800000</v>
          </cell>
          <cell r="C1552">
            <v>6800000</v>
          </cell>
          <cell r="D1552">
            <v>0</v>
          </cell>
        </row>
        <row r="1553">
          <cell r="A1553" t="str">
            <v>2170-2024</v>
          </cell>
          <cell r="B1553">
            <v>133998719</v>
          </cell>
          <cell r="C1553">
            <v>133998719</v>
          </cell>
          <cell r="D1553">
            <v>0</v>
          </cell>
        </row>
        <row r="1554">
          <cell r="A1554" t="str">
            <v>217-2024</v>
          </cell>
          <cell r="B1554">
            <v>17000000</v>
          </cell>
          <cell r="C1554">
            <v>17000000</v>
          </cell>
          <cell r="D1554">
            <v>0</v>
          </cell>
        </row>
        <row r="1555">
          <cell r="A1555" t="str">
            <v>2173-2024</v>
          </cell>
          <cell r="B1555">
            <v>11080000</v>
          </cell>
          <cell r="C1555">
            <v>11080000</v>
          </cell>
          <cell r="D1555">
            <v>0</v>
          </cell>
        </row>
        <row r="1556">
          <cell r="A1556" t="str">
            <v>2174-2023</v>
          </cell>
          <cell r="B1556">
            <v>2592250</v>
          </cell>
          <cell r="C1556">
            <v>2592250</v>
          </cell>
          <cell r="D1556">
            <v>0</v>
          </cell>
        </row>
        <row r="1557">
          <cell r="A1557" t="str">
            <v>2174-2024</v>
          </cell>
          <cell r="B1557">
            <v>10000000</v>
          </cell>
          <cell r="C1557">
            <v>10000000</v>
          </cell>
          <cell r="D1557">
            <v>0</v>
          </cell>
        </row>
        <row r="1558">
          <cell r="A1558" t="str">
            <v>2175-2024</v>
          </cell>
          <cell r="B1558">
            <v>7213635</v>
          </cell>
          <cell r="C1558">
            <v>7213635</v>
          </cell>
          <cell r="D1558">
            <v>0</v>
          </cell>
        </row>
        <row r="1559">
          <cell r="A1559" t="str">
            <v>2176-2024</v>
          </cell>
          <cell r="B1559">
            <v>54000000</v>
          </cell>
          <cell r="C1559">
            <v>54000000</v>
          </cell>
          <cell r="D1559">
            <v>0</v>
          </cell>
        </row>
        <row r="1560">
          <cell r="A1560" t="str">
            <v>2177-2024</v>
          </cell>
          <cell r="B1560">
            <v>41284200</v>
          </cell>
          <cell r="C1560">
            <v>41284200</v>
          </cell>
          <cell r="D1560">
            <v>0</v>
          </cell>
        </row>
        <row r="1561">
          <cell r="A1561" t="str">
            <v>2178-2024</v>
          </cell>
          <cell r="B1561">
            <v>112608878</v>
          </cell>
          <cell r="C1561">
            <v>112608878</v>
          </cell>
          <cell r="D1561">
            <v>0</v>
          </cell>
        </row>
        <row r="1562">
          <cell r="A1562" t="str">
            <v>2179-2024</v>
          </cell>
          <cell r="B1562">
            <v>4950000000</v>
          </cell>
          <cell r="C1562">
            <v>4950000000</v>
          </cell>
          <cell r="D1562">
            <v>0</v>
          </cell>
        </row>
        <row r="1563">
          <cell r="A1563" t="str">
            <v>2180-2023</v>
          </cell>
          <cell r="B1563">
            <v>7300000</v>
          </cell>
          <cell r="C1563">
            <v>7300000</v>
          </cell>
          <cell r="D1563">
            <v>0</v>
          </cell>
        </row>
        <row r="1564">
          <cell r="A1564" t="str">
            <v>2180-2024</v>
          </cell>
          <cell r="B1564">
            <v>42716667</v>
          </cell>
          <cell r="C1564">
            <v>33000000</v>
          </cell>
          <cell r="D1564">
            <v>0</v>
          </cell>
        </row>
        <row r="1565">
          <cell r="A1565" t="str">
            <v>2181-2024</v>
          </cell>
          <cell r="B1565">
            <v>72960000</v>
          </cell>
          <cell r="C1565">
            <v>72960000</v>
          </cell>
          <cell r="D1565">
            <v>0</v>
          </cell>
        </row>
        <row r="1566">
          <cell r="A1566" t="str">
            <v>218-2024</v>
          </cell>
          <cell r="B1566">
            <v>13196260</v>
          </cell>
          <cell r="C1566">
            <v>13196260</v>
          </cell>
          <cell r="D1566">
            <v>4798640</v>
          </cell>
        </row>
        <row r="1567">
          <cell r="A1567" t="str">
            <v>2182-2024</v>
          </cell>
          <cell r="B1567">
            <v>4826250</v>
          </cell>
          <cell r="C1567">
            <v>4826250</v>
          </cell>
          <cell r="D1567">
            <v>0</v>
          </cell>
        </row>
        <row r="1568">
          <cell r="A1568" t="str">
            <v>2183-2024</v>
          </cell>
          <cell r="B1568">
            <v>91557050</v>
          </cell>
          <cell r="C1568">
            <v>91557050</v>
          </cell>
          <cell r="D1568">
            <v>0</v>
          </cell>
        </row>
        <row r="1569">
          <cell r="A1569" t="str">
            <v>2184-2024</v>
          </cell>
          <cell r="B1569">
            <v>14609000</v>
          </cell>
          <cell r="C1569">
            <v>12522000</v>
          </cell>
          <cell r="D1569">
            <v>0</v>
          </cell>
        </row>
        <row r="1570">
          <cell r="A1570" t="str">
            <v>2185-2024</v>
          </cell>
          <cell r="B1570">
            <v>9643260</v>
          </cell>
          <cell r="C1570">
            <v>9643260</v>
          </cell>
          <cell r="D1570">
            <v>0</v>
          </cell>
        </row>
        <row r="1571">
          <cell r="A1571" t="str">
            <v>2186-2024</v>
          </cell>
          <cell r="B1571">
            <v>107100000</v>
          </cell>
          <cell r="C1571">
            <v>107100000</v>
          </cell>
          <cell r="D1571">
            <v>0</v>
          </cell>
        </row>
        <row r="1572">
          <cell r="A1572" t="str">
            <v>2187-2024</v>
          </cell>
          <cell r="B1572">
            <v>27840000</v>
          </cell>
          <cell r="C1572">
            <v>27840000</v>
          </cell>
          <cell r="D1572">
            <v>0</v>
          </cell>
        </row>
        <row r="1573">
          <cell r="A1573" t="str">
            <v>2188-2024</v>
          </cell>
          <cell r="B1573">
            <v>108032400</v>
          </cell>
          <cell r="C1573">
            <v>108032400</v>
          </cell>
          <cell r="D1573">
            <v>0</v>
          </cell>
        </row>
        <row r="1574">
          <cell r="A1574" t="str">
            <v>2189-2024</v>
          </cell>
          <cell r="B1574">
            <v>52500000</v>
          </cell>
          <cell r="C1574">
            <v>45000000</v>
          </cell>
          <cell r="D1574">
            <v>0</v>
          </cell>
        </row>
        <row r="1575">
          <cell r="A1575" t="str">
            <v>2191-2024</v>
          </cell>
          <cell r="B1575">
            <v>40600000</v>
          </cell>
          <cell r="C1575">
            <v>40600000</v>
          </cell>
          <cell r="D1575">
            <v>0</v>
          </cell>
        </row>
        <row r="1576">
          <cell r="A1576" t="str">
            <v>219-2023</v>
          </cell>
          <cell r="B1576">
            <v>9240000</v>
          </cell>
          <cell r="C1576">
            <v>9240000</v>
          </cell>
          <cell r="D1576">
            <v>0</v>
          </cell>
        </row>
        <row r="1577">
          <cell r="A1577" t="str">
            <v>219-2024</v>
          </cell>
          <cell r="B1577">
            <v>25192860</v>
          </cell>
          <cell r="C1577">
            <v>25192860</v>
          </cell>
          <cell r="D1577">
            <v>0</v>
          </cell>
        </row>
        <row r="1578">
          <cell r="A1578" t="str">
            <v>2192-2024</v>
          </cell>
          <cell r="B1578">
            <v>66710204</v>
          </cell>
          <cell r="C1578">
            <v>30019591</v>
          </cell>
          <cell r="D1578">
            <v>0</v>
          </cell>
        </row>
        <row r="1579">
          <cell r="A1579" t="str">
            <v>2193-2024</v>
          </cell>
          <cell r="B1579">
            <v>224000000</v>
          </cell>
          <cell r="C1579">
            <v>224000000</v>
          </cell>
          <cell r="D1579">
            <v>0</v>
          </cell>
        </row>
        <row r="1580">
          <cell r="A1580" t="str">
            <v>2194-2024</v>
          </cell>
          <cell r="B1580">
            <v>71400000</v>
          </cell>
          <cell r="C1580">
            <v>61200000</v>
          </cell>
          <cell r="D1580">
            <v>0</v>
          </cell>
        </row>
        <row r="1581">
          <cell r="A1581" t="str">
            <v>2195-2024</v>
          </cell>
          <cell r="B1581">
            <v>120000000</v>
          </cell>
          <cell r="C1581">
            <v>100000000</v>
          </cell>
          <cell r="D1581">
            <v>0</v>
          </cell>
        </row>
        <row r="1582">
          <cell r="A1582" t="str">
            <v>2196-2024</v>
          </cell>
          <cell r="B1582">
            <v>12222180</v>
          </cell>
          <cell r="C1582">
            <v>3940903</v>
          </cell>
          <cell r="D1582">
            <v>0</v>
          </cell>
        </row>
        <row r="1583">
          <cell r="A1583" t="str">
            <v>2197-2024</v>
          </cell>
          <cell r="B1583">
            <v>876279573</v>
          </cell>
          <cell r="C1583">
            <v>876279573</v>
          </cell>
          <cell r="D1583">
            <v>106474354</v>
          </cell>
        </row>
        <row r="1584">
          <cell r="A1584" t="str">
            <v>2198-2024</v>
          </cell>
          <cell r="B1584">
            <v>100000000</v>
          </cell>
          <cell r="C1584">
            <v>100000000</v>
          </cell>
          <cell r="D1584">
            <v>0</v>
          </cell>
        </row>
        <row r="1585">
          <cell r="A1585" t="str">
            <v>2199-2024</v>
          </cell>
          <cell r="B1585">
            <v>112608878</v>
          </cell>
          <cell r="C1585">
            <v>112608878</v>
          </cell>
          <cell r="D1585">
            <v>0</v>
          </cell>
        </row>
        <row r="1586">
          <cell r="A1586" t="str">
            <v>2200-2024</v>
          </cell>
          <cell r="B1586">
            <v>16194720</v>
          </cell>
          <cell r="C1586">
            <v>16194720</v>
          </cell>
          <cell r="D1586">
            <v>0</v>
          </cell>
        </row>
        <row r="1587">
          <cell r="A1587" t="str">
            <v>2201-2024</v>
          </cell>
          <cell r="B1587">
            <v>30000000</v>
          </cell>
          <cell r="C1587">
            <v>30000000</v>
          </cell>
          <cell r="D1587">
            <v>0</v>
          </cell>
        </row>
        <row r="1588">
          <cell r="A1588" t="str">
            <v>220-2024</v>
          </cell>
          <cell r="B1588">
            <v>11713800</v>
          </cell>
          <cell r="C1588">
            <v>11713800</v>
          </cell>
          <cell r="D1588">
            <v>0</v>
          </cell>
        </row>
        <row r="1589">
          <cell r="A1589" t="str">
            <v>2202-2024</v>
          </cell>
          <cell r="B1589">
            <v>29400000</v>
          </cell>
          <cell r="C1589">
            <v>24780000</v>
          </cell>
          <cell r="D1589">
            <v>29400000</v>
          </cell>
        </row>
        <row r="1590">
          <cell r="A1590" t="str">
            <v>2203-2024</v>
          </cell>
          <cell r="B1590">
            <v>272725882</v>
          </cell>
          <cell r="C1590">
            <v>266271120</v>
          </cell>
          <cell r="D1590">
            <v>0</v>
          </cell>
        </row>
        <row r="1591">
          <cell r="A1591" t="str">
            <v>2204-2024</v>
          </cell>
          <cell r="B1591">
            <v>40000000</v>
          </cell>
          <cell r="C1591">
            <v>40000000</v>
          </cell>
          <cell r="D1591">
            <v>0</v>
          </cell>
        </row>
        <row r="1592">
          <cell r="A1592" t="str">
            <v>2205-2024</v>
          </cell>
          <cell r="B1592">
            <v>11100000</v>
          </cell>
          <cell r="C1592">
            <v>11100000</v>
          </cell>
          <cell r="D1592">
            <v>0</v>
          </cell>
        </row>
        <row r="1593">
          <cell r="A1593" t="str">
            <v>2206-2024</v>
          </cell>
          <cell r="B1593">
            <v>75273503</v>
          </cell>
          <cell r="C1593">
            <v>75273503</v>
          </cell>
          <cell r="D1593">
            <v>0</v>
          </cell>
        </row>
        <row r="1594">
          <cell r="A1594" t="str">
            <v>2207-2024</v>
          </cell>
          <cell r="B1594">
            <v>57250000</v>
          </cell>
          <cell r="C1594">
            <v>45000000</v>
          </cell>
          <cell r="D1594">
            <v>0</v>
          </cell>
        </row>
        <row r="1595">
          <cell r="A1595" t="str">
            <v>2208-2024</v>
          </cell>
          <cell r="B1595">
            <v>12000000</v>
          </cell>
          <cell r="C1595">
            <v>12000000</v>
          </cell>
          <cell r="D1595">
            <v>0</v>
          </cell>
        </row>
        <row r="1596">
          <cell r="A1596" t="str">
            <v>2209-2024</v>
          </cell>
          <cell r="B1596">
            <v>8022261</v>
          </cell>
          <cell r="C1596">
            <v>8022261</v>
          </cell>
          <cell r="D1596">
            <v>0</v>
          </cell>
        </row>
        <row r="1597">
          <cell r="A1597" t="str">
            <v>2210-2024</v>
          </cell>
          <cell r="B1597">
            <v>396028014</v>
          </cell>
          <cell r="C1597">
            <v>396028014</v>
          </cell>
          <cell r="D1597">
            <v>3971986</v>
          </cell>
        </row>
        <row r="1598">
          <cell r="A1598" t="str">
            <v>2211-2024</v>
          </cell>
          <cell r="B1598">
            <v>3000000</v>
          </cell>
          <cell r="C1598">
            <v>3000000</v>
          </cell>
          <cell r="D1598">
            <v>0</v>
          </cell>
        </row>
        <row r="1599">
          <cell r="A1599" t="str">
            <v>221-2024</v>
          </cell>
          <cell r="B1599">
            <v>11965250</v>
          </cell>
          <cell r="C1599">
            <v>11965250</v>
          </cell>
          <cell r="D1599">
            <v>0</v>
          </cell>
        </row>
        <row r="1600">
          <cell r="A1600" t="str">
            <v>2212-2024</v>
          </cell>
          <cell r="B1600">
            <v>2700000</v>
          </cell>
          <cell r="C1600">
            <v>2700000</v>
          </cell>
          <cell r="D1600">
            <v>0</v>
          </cell>
        </row>
        <row r="1601">
          <cell r="A1601" t="str">
            <v>2218-2024</v>
          </cell>
          <cell r="B1601">
            <v>19720000</v>
          </cell>
          <cell r="C1601">
            <v>19720000</v>
          </cell>
          <cell r="D1601">
            <v>0</v>
          </cell>
        </row>
        <row r="1602">
          <cell r="A1602" t="str">
            <v>2219-2024</v>
          </cell>
          <cell r="B1602">
            <v>360000000</v>
          </cell>
          <cell r="C1602">
            <v>307580500</v>
          </cell>
          <cell r="D1602">
            <v>0</v>
          </cell>
        </row>
        <row r="1603">
          <cell r="A1603" t="str">
            <v>2220-2024</v>
          </cell>
          <cell r="B1603">
            <v>345000000</v>
          </cell>
          <cell r="C1603">
            <v>343137036</v>
          </cell>
          <cell r="D1603">
            <v>0</v>
          </cell>
        </row>
        <row r="1604">
          <cell r="A1604" t="str">
            <v>222-2023</v>
          </cell>
          <cell r="B1604">
            <v>13244000</v>
          </cell>
          <cell r="C1604">
            <v>13244000</v>
          </cell>
          <cell r="D1604">
            <v>0</v>
          </cell>
        </row>
        <row r="1605">
          <cell r="A1605" t="str">
            <v>222-2024</v>
          </cell>
          <cell r="B1605">
            <v>13740000</v>
          </cell>
          <cell r="C1605">
            <v>13740000</v>
          </cell>
          <cell r="D1605">
            <v>2290000</v>
          </cell>
        </row>
        <row r="1606">
          <cell r="A1606" t="str">
            <v>2222-2024</v>
          </cell>
          <cell r="B1606">
            <v>1006654683</v>
          </cell>
          <cell r="C1606">
            <v>847525909</v>
          </cell>
          <cell r="D1606">
            <v>0</v>
          </cell>
        </row>
        <row r="1607">
          <cell r="A1607" t="str">
            <v>2223-2024</v>
          </cell>
          <cell r="B1607">
            <v>575816757</v>
          </cell>
          <cell r="C1607">
            <v>575816757</v>
          </cell>
          <cell r="D1607">
            <v>0</v>
          </cell>
        </row>
        <row r="1608">
          <cell r="A1608" t="str">
            <v>2224-2024</v>
          </cell>
          <cell r="B1608">
            <v>547732433</v>
          </cell>
          <cell r="C1608">
            <v>458185946</v>
          </cell>
          <cell r="D1608">
            <v>0</v>
          </cell>
        </row>
        <row r="1609">
          <cell r="A1609" t="str">
            <v>2225-2024</v>
          </cell>
          <cell r="B1609">
            <v>247500000</v>
          </cell>
          <cell r="C1609">
            <v>247500000</v>
          </cell>
          <cell r="D1609">
            <v>0</v>
          </cell>
        </row>
        <row r="1610">
          <cell r="A1610" t="str">
            <v>2226-2024</v>
          </cell>
          <cell r="B1610">
            <v>13676124</v>
          </cell>
          <cell r="C1610">
            <v>13676124</v>
          </cell>
          <cell r="D1610">
            <v>0</v>
          </cell>
        </row>
        <row r="1611">
          <cell r="A1611" t="str">
            <v>2227-2024</v>
          </cell>
          <cell r="B1611">
            <v>17035172</v>
          </cell>
          <cell r="C1611">
            <v>17035172</v>
          </cell>
          <cell r="D1611">
            <v>0</v>
          </cell>
        </row>
        <row r="1612">
          <cell r="A1612" t="str">
            <v>2228-2024</v>
          </cell>
          <cell r="B1612">
            <v>9093590</v>
          </cell>
          <cell r="C1612">
            <v>9093590</v>
          </cell>
          <cell r="D1612">
            <v>0</v>
          </cell>
        </row>
        <row r="1613">
          <cell r="A1613" t="str">
            <v>2229-2024</v>
          </cell>
          <cell r="B1613">
            <v>25600000</v>
          </cell>
          <cell r="C1613">
            <v>20000000</v>
          </cell>
          <cell r="D1613">
            <v>0</v>
          </cell>
        </row>
        <row r="1614">
          <cell r="A1614" t="str">
            <v>2230-2024</v>
          </cell>
          <cell r="B1614">
            <v>17035172</v>
          </cell>
          <cell r="C1614">
            <v>17035172</v>
          </cell>
          <cell r="D1614">
            <v>0</v>
          </cell>
        </row>
        <row r="1615">
          <cell r="A1615" t="str">
            <v>2231-2024</v>
          </cell>
          <cell r="B1615">
            <v>9137271</v>
          </cell>
          <cell r="C1615">
            <v>9137271</v>
          </cell>
          <cell r="D1615">
            <v>0</v>
          </cell>
        </row>
        <row r="1616">
          <cell r="A1616" t="str">
            <v>223-2024</v>
          </cell>
          <cell r="B1616">
            <v>12258400</v>
          </cell>
          <cell r="C1616">
            <v>12258400</v>
          </cell>
          <cell r="D1616">
            <v>0</v>
          </cell>
        </row>
        <row r="1617">
          <cell r="A1617" t="str">
            <v>2232-2024</v>
          </cell>
          <cell r="B1617">
            <v>465470189</v>
          </cell>
          <cell r="C1617">
            <v>465470189</v>
          </cell>
          <cell r="D1617">
            <v>63832</v>
          </cell>
        </row>
        <row r="1618">
          <cell r="A1618" t="str">
            <v>2233-2024</v>
          </cell>
          <cell r="B1618">
            <v>2821307406</v>
          </cell>
          <cell r="C1618">
            <v>2539372776</v>
          </cell>
          <cell r="D1618">
            <v>0</v>
          </cell>
        </row>
        <row r="1619">
          <cell r="A1619" t="str">
            <v>2234-2024</v>
          </cell>
          <cell r="B1619">
            <v>17035172</v>
          </cell>
          <cell r="C1619">
            <v>17035172</v>
          </cell>
          <cell r="D1619">
            <v>0</v>
          </cell>
        </row>
        <row r="1620">
          <cell r="A1620" t="str">
            <v>2235-2024</v>
          </cell>
          <cell r="B1620">
            <v>17035172</v>
          </cell>
          <cell r="C1620">
            <v>17035172</v>
          </cell>
          <cell r="D1620">
            <v>0</v>
          </cell>
        </row>
        <row r="1621">
          <cell r="A1621" t="str">
            <v>2236-2024</v>
          </cell>
          <cell r="B1621">
            <v>13676124</v>
          </cell>
          <cell r="C1621">
            <v>13676124</v>
          </cell>
          <cell r="D1621">
            <v>0</v>
          </cell>
        </row>
        <row r="1622">
          <cell r="A1622" t="str">
            <v>2237-2024</v>
          </cell>
          <cell r="B1622">
            <v>13676124</v>
          </cell>
          <cell r="C1622">
            <v>13676124</v>
          </cell>
          <cell r="D1622">
            <v>0</v>
          </cell>
        </row>
        <row r="1623">
          <cell r="A1623" t="str">
            <v>2238-2024</v>
          </cell>
          <cell r="B1623">
            <v>17035172</v>
          </cell>
          <cell r="C1623">
            <v>17035172</v>
          </cell>
          <cell r="D1623">
            <v>0</v>
          </cell>
        </row>
        <row r="1624">
          <cell r="A1624" t="str">
            <v>2239-2024</v>
          </cell>
          <cell r="B1624">
            <v>13676124</v>
          </cell>
          <cell r="C1624">
            <v>13676124</v>
          </cell>
          <cell r="D1624">
            <v>74700000</v>
          </cell>
        </row>
        <row r="1625">
          <cell r="A1625" t="str">
            <v>2240-2024</v>
          </cell>
          <cell r="B1625">
            <v>13676124</v>
          </cell>
          <cell r="C1625">
            <v>13676124</v>
          </cell>
          <cell r="D1625">
            <v>0</v>
          </cell>
        </row>
        <row r="1626">
          <cell r="A1626" t="str">
            <v>2241-2024</v>
          </cell>
          <cell r="B1626">
            <v>13676124</v>
          </cell>
          <cell r="C1626">
            <v>13676124</v>
          </cell>
          <cell r="D1626">
            <v>0</v>
          </cell>
        </row>
        <row r="1627">
          <cell r="A1627" t="str">
            <v>224-2024</v>
          </cell>
          <cell r="B1627">
            <v>23800000</v>
          </cell>
          <cell r="C1627">
            <v>23800000</v>
          </cell>
          <cell r="D1627">
            <v>0</v>
          </cell>
        </row>
        <row r="1628">
          <cell r="A1628" t="str">
            <v>2242-2024</v>
          </cell>
          <cell r="B1628">
            <v>9137271</v>
          </cell>
          <cell r="C1628">
            <v>9137271</v>
          </cell>
          <cell r="D1628">
            <v>0</v>
          </cell>
        </row>
        <row r="1629">
          <cell r="A1629" t="str">
            <v>2243-2024</v>
          </cell>
          <cell r="B1629">
            <v>9137271</v>
          </cell>
          <cell r="C1629">
            <v>9137271</v>
          </cell>
          <cell r="D1629">
            <v>0</v>
          </cell>
        </row>
        <row r="1630">
          <cell r="A1630" t="str">
            <v>2244-2024</v>
          </cell>
          <cell r="B1630">
            <v>13676124</v>
          </cell>
          <cell r="C1630">
            <v>13676124</v>
          </cell>
          <cell r="D1630">
            <v>0</v>
          </cell>
        </row>
        <row r="1631">
          <cell r="A1631" t="str">
            <v>2245-2024</v>
          </cell>
          <cell r="B1631">
            <v>13676124</v>
          </cell>
          <cell r="C1631">
            <v>13676124</v>
          </cell>
          <cell r="D1631">
            <v>0</v>
          </cell>
        </row>
        <row r="1632">
          <cell r="A1632" t="str">
            <v>2246-2024</v>
          </cell>
          <cell r="B1632">
            <v>13676124</v>
          </cell>
          <cell r="C1632">
            <v>13676124</v>
          </cell>
          <cell r="D1632">
            <v>0</v>
          </cell>
        </row>
        <row r="1633">
          <cell r="A1633" t="str">
            <v>2247-2024</v>
          </cell>
          <cell r="B1633">
            <v>13676124</v>
          </cell>
          <cell r="C1633">
            <v>13676124</v>
          </cell>
          <cell r="D1633">
            <v>0</v>
          </cell>
        </row>
        <row r="1634">
          <cell r="A1634" t="str">
            <v>2248-2024</v>
          </cell>
          <cell r="B1634">
            <v>11381513</v>
          </cell>
          <cell r="C1634">
            <v>11381513</v>
          </cell>
          <cell r="D1634">
            <v>0</v>
          </cell>
        </row>
        <row r="1635">
          <cell r="A1635" t="str">
            <v>2249-2024</v>
          </cell>
          <cell r="B1635">
            <v>17035172</v>
          </cell>
          <cell r="C1635">
            <v>17035172</v>
          </cell>
          <cell r="D1635">
            <v>0</v>
          </cell>
        </row>
        <row r="1636">
          <cell r="A1636" t="str">
            <v>2250-2024</v>
          </cell>
          <cell r="B1636">
            <v>17035172</v>
          </cell>
          <cell r="C1636">
            <v>17035172</v>
          </cell>
          <cell r="D1636">
            <v>0</v>
          </cell>
        </row>
        <row r="1637">
          <cell r="A1637" t="str">
            <v>2251-2024</v>
          </cell>
          <cell r="B1637">
            <v>13676124</v>
          </cell>
          <cell r="C1637">
            <v>13676124</v>
          </cell>
          <cell r="D1637">
            <v>0</v>
          </cell>
        </row>
        <row r="1638">
          <cell r="A1638" t="str">
            <v>225-2023</v>
          </cell>
          <cell r="B1638">
            <v>8740380</v>
          </cell>
          <cell r="C1638">
            <v>8740380</v>
          </cell>
          <cell r="D1638">
            <v>8740380</v>
          </cell>
        </row>
        <row r="1639">
          <cell r="A1639" t="str">
            <v>225-2024</v>
          </cell>
          <cell r="B1639">
            <v>10820453</v>
          </cell>
          <cell r="C1639">
            <v>10820453</v>
          </cell>
          <cell r="D1639">
            <v>10820453</v>
          </cell>
        </row>
        <row r="1640">
          <cell r="A1640" t="str">
            <v>2252-2024</v>
          </cell>
          <cell r="B1640">
            <v>13676124</v>
          </cell>
          <cell r="C1640">
            <v>13676124</v>
          </cell>
          <cell r="D1640">
            <v>0</v>
          </cell>
        </row>
        <row r="1641">
          <cell r="A1641" t="str">
            <v>2253-2024</v>
          </cell>
          <cell r="B1641">
            <v>13676124</v>
          </cell>
          <cell r="C1641">
            <v>13676124</v>
          </cell>
          <cell r="D1641">
            <v>0</v>
          </cell>
        </row>
        <row r="1642">
          <cell r="A1642" t="str">
            <v>2254-2024</v>
          </cell>
          <cell r="B1642">
            <v>9093590</v>
          </cell>
          <cell r="C1642">
            <v>9093590</v>
          </cell>
          <cell r="D1642">
            <v>0</v>
          </cell>
        </row>
        <row r="1643">
          <cell r="A1643" t="str">
            <v>2255-2024</v>
          </cell>
          <cell r="B1643">
            <v>13676124</v>
          </cell>
          <cell r="C1643">
            <v>13676124</v>
          </cell>
          <cell r="D1643">
            <v>0</v>
          </cell>
        </row>
        <row r="1644">
          <cell r="A1644" t="str">
            <v>2256-2024</v>
          </cell>
          <cell r="B1644">
            <v>9893400</v>
          </cell>
          <cell r="C1644">
            <v>9893400</v>
          </cell>
          <cell r="D1644">
            <v>0</v>
          </cell>
        </row>
        <row r="1645">
          <cell r="A1645" t="str">
            <v>2257-2024</v>
          </cell>
          <cell r="B1645">
            <v>10660150</v>
          </cell>
          <cell r="C1645">
            <v>10660150</v>
          </cell>
          <cell r="D1645">
            <v>0</v>
          </cell>
        </row>
        <row r="1646">
          <cell r="A1646" t="str">
            <v>2258-2024</v>
          </cell>
          <cell r="B1646">
            <v>17035172</v>
          </cell>
          <cell r="C1646">
            <v>17035172</v>
          </cell>
          <cell r="D1646">
            <v>0</v>
          </cell>
        </row>
        <row r="1647">
          <cell r="A1647" t="str">
            <v>2259-2024</v>
          </cell>
          <cell r="B1647">
            <v>13676124</v>
          </cell>
          <cell r="C1647">
            <v>13676124</v>
          </cell>
          <cell r="D1647">
            <v>0</v>
          </cell>
        </row>
        <row r="1648">
          <cell r="A1648" t="str">
            <v>2260-2024</v>
          </cell>
          <cell r="B1648">
            <v>17035172</v>
          </cell>
          <cell r="C1648">
            <v>17035172</v>
          </cell>
          <cell r="D1648">
            <v>0</v>
          </cell>
        </row>
        <row r="1649">
          <cell r="A1649" t="str">
            <v>2261-2024</v>
          </cell>
          <cell r="B1649">
            <v>9137271</v>
          </cell>
          <cell r="C1649">
            <v>9137271</v>
          </cell>
          <cell r="D1649">
            <v>0</v>
          </cell>
        </row>
        <row r="1650">
          <cell r="A1650" t="str">
            <v>226-2024</v>
          </cell>
          <cell r="B1650">
            <v>17833600</v>
          </cell>
          <cell r="C1650">
            <v>17833600</v>
          </cell>
          <cell r="D1650">
            <v>0</v>
          </cell>
        </row>
        <row r="1651">
          <cell r="A1651" t="str">
            <v>2262-2024</v>
          </cell>
          <cell r="B1651">
            <v>9137271</v>
          </cell>
          <cell r="C1651">
            <v>9137271</v>
          </cell>
          <cell r="D1651">
            <v>0</v>
          </cell>
        </row>
        <row r="1652">
          <cell r="A1652" t="str">
            <v>2263-2024</v>
          </cell>
          <cell r="B1652">
            <v>13676124</v>
          </cell>
          <cell r="C1652">
            <v>13676124</v>
          </cell>
          <cell r="D1652">
            <v>0</v>
          </cell>
        </row>
        <row r="1653">
          <cell r="A1653" t="str">
            <v>2264-2024</v>
          </cell>
          <cell r="B1653">
            <v>13676124</v>
          </cell>
          <cell r="C1653">
            <v>13676124</v>
          </cell>
          <cell r="D1653">
            <v>0</v>
          </cell>
        </row>
        <row r="1654">
          <cell r="A1654" t="str">
            <v>2265-2024</v>
          </cell>
          <cell r="B1654">
            <v>13676124</v>
          </cell>
          <cell r="C1654">
            <v>13676124</v>
          </cell>
          <cell r="D1654">
            <v>0</v>
          </cell>
        </row>
        <row r="1655">
          <cell r="A1655" t="str">
            <v>2266-2024</v>
          </cell>
          <cell r="B1655">
            <v>13676124</v>
          </cell>
          <cell r="C1655">
            <v>13676124</v>
          </cell>
          <cell r="D1655">
            <v>0</v>
          </cell>
        </row>
        <row r="1656">
          <cell r="A1656" t="str">
            <v>2267-2024</v>
          </cell>
          <cell r="B1656">
            <v>10493000</v>
          </cell>
          <cell r="C1656">
            <v>10493000</v>
          </cell>
          <cell r="D1656">
            <v>0</v>
          </cell>
        </row>
        <row r="1657">
          <cell r="A1657" t="str">
            <v>2268-2024</v>
          </cell>
          <cell r="B1657">
            <v>9137271</v>
          </cell>
          <cell r="C1657">
            <v>9137271</v>
          </cell>
          <cell r="D1657">
            <v>0</v>
          </cell>
        </row>
        <row r="1658">
          <cell r="A1658" t="str">
            <v>2269-2024</v>
          </cell>
          <cell r="B1658">
            <v>36428133</v>
          </cell>
          <cell r="C1658">
            <v>29065000</v>
          </cell>
          <cell r="D1658">
            <v>0</v>
          </cell>
        </row>
        <row r="1659">
          <cell r="A1659" t="str">
            <v>2270-2024</v>
          </cell>
          <cell r="B1659">
            <v>17035172</v>
          </cell>
          <cell r="C1659">
            <v>17035172</v>
          </cell>
          <cell r="D1659">
            <v>0</v>
          </cell>
        </row>
        <row r="1660">
          <cell r="A1660" t="str">
            <v>2271-2024</v>
          </cell>
          <cell r="B1660">
            <v>13676124</v>
          </cell>
          <cell r="C1660">
            <v>13676124</v>
          </cell>
          <cell r="D1660">
            <v>0</v>
          </cell>
        </row>
        <row r="1661">
          <cell r="A1661" t="str">
            <v>227-2024</v>
          </cell>
          <cell r="B1661">
            <v>17833600</v>
          </cell>
          <cell r="C1661">
            <v>17833600</v>
          </cell>
          <cell r="D1661">
            <v>0</v>
          </cell>
        </row>
        <row r="1662">
          <cell r="A1662" t="str">
            <v>2272-2024</v>
          </cell>
          <cell r="B1662">
            <v>30000000</v>
          </cell>
          <cell r="C1662">
            <v>24000000</v>
          </cell>
          <cell r="D1662">
            <v>0</v>
          </cell>
        </row>
        <row r="1663">
          <cell r="A1663" t="str">
            <v>2273-2024</v>
          </cell>
          <cell r="B1663">
            <v>13676124</v>
          </cell>
          <cell r="C1663">
            <v>13676124</v>
          </cell>
          <cell r="D1663">
            <v>0</v>
          </cell>
        </row>
        <row r="1664">
          <cell r="A1664" t="str">
            <v>2274-2024</v>
          </cell>
          <cell r="B1664">
            <v>9137271</v>
          </cell>
          <cell r="C1664">
            <v>9137271</v>
          </cell>
          <cell r="D1664">
            <v>0</v>
          </cell>
        </row>
        <row r="1665">
          <cell r="A1665" t="str">
            <v>2275-2024</v>
          </cell>
          <cell r="B1665">
            <v>13676124</v>
          </cell>
          <cell r="C1665">
            <v>13676124</v>
          </cell>
          <cell r="D1665">
            <v>0</v>
          </cell>
        </row>
        <row r="1666">
          <cell r="A1666" t="str">
            <v>2276-2024</v>
          </cell>
          <cell r="B1666">
            <v>11327103</v>
          </cell>
          <cell r="C1666">
            <v>11327103</v>
          </cell>
          <cell r="D1666">
            <v>0</v>
          </cell>
        </row>
        <row r="1667">
          <cell r="A1667" t="str">
            <v>2277-2024</v>
          </cell>
          <cell r="B1667">
            <v>9093590</v>
          </cell>
          <cell r="C1667">
            <v>9093590</v>
          </cell>
          <cell r="D1667">
            <v>0</v>
          </cell>
        </row>
        <row r="1668">
          <cell r="A1668" t="str">
            <v>2278-2024</v>
          </cell>
          <cell r="B1668">
            <v>10493000</v>
          </cell>
          <cell r="C1668">
            <v>10493000</v>
          </cell>
          <cell r="D1668">
            <v>0</v>
          </cell>
        </row>
        <row r="1669">
          <cell r="A1669" t="str">
            <v>2279-2024</v>
          </cell>
          <cell r="B1669">
            <v>13676124</v>
          </cell>
          <cell r="C1669">
            <v>13676124</v>
          </cell>
          <cell r="D1669">
            <v>0</v>
          </cell>
        </row>
        <row r="1670">
          <cell r="A1670" t="str">
            <v>2280-2024</v>
          </cell>
          <cell r="B1670">
            <v>13676124</v>
          </cell>
          <cell r="C1670">
            <v>13676124</v>
          </cell>
          <cell r="D1670">
            <v>0</v>
          </cell>
        </row>
        <row r="1671">
          <cell r="A1671" t="str">
            <v>2281-2024</v>
          </cell>
          <cell r="B1671">
            <v>13676124</v>
          </cell>
          <cell r="C1671">
            <v>13676124</v>
          </cell>
          <cell r="D1671">
            <v>0</v>
          </cell>
        </row>
        <row r="1672">
          <cell r="A1672" t="str">
            <v>228-2024</v>
          </cell>
          <cell r="B1672">
            <v>8710333</v>
          </cell>
          <cell r="C1672">
            <v>8710333</v>
          </cell>
          <cell r="D1672">
            <v>0</v>
          </cell>
        </row>
        <row r="1673">
          <cell r="A1673" t="str">
            <v>2282-2024</v>
          </cell>
          <cell r="B1673">
            <v>13676124</v>
          </cell>
          <cell r="C1673">
            <v>13676124</v>
          </cell>
          <cell r="D1673">
            <v>0</v>
          </cell>
        </row>
        <row r="1674">
          <cell r="A1674" t="str">
            <v>2283-2024</v>
          </cell>
          <cell r="B1674">
            <v>13676124</v>
          </cell>
          <cell r="C1674">
            <v>13676124</v>
          </cell>
          <cell r="D1674">
            <v>0</v>
          </cell>
        </row>
        <row r="1675">
          <cell r="A1675" t="str">
            <v>2284-2024</v>
          </cell>
          <cell r="B1675">
            <v>9137271</v>
          </cell>
          <cell r="C1675">
            <v>9137271</v>
          </cell>
          <cell r="D1675">
            <v>0</v>
          </cell>
        </row>
        <row r="1676">
          <cell r="A1676" t="str">
            <v>2285-2024</v>
          </cell>
          <cell r="B1676">
            <v>13676124</v>
          </cell>
          <cell r="C1676">
            <v>13676124</v>
          </cell>
          <cell r="D1676">
            <v>0</v>
          </cell>
        </row>
        <row r="1677">
          <cell r="A1677" t="str">
            <v>2286-2024</v>
          </cell>
          <cell r="B1677">
            <v>9093590</v>
          </cell>
          <cell r="C1677">
            <v>9093590</v>
          </cell>
          <cell r="D1677">
            <v>0</v>
          </cell>
        </row>
        <row r="1678">
          <cell r="A1678" t="str">
            <v>2287-2024</v>
          </cell>
          <cell r="B1678">
            <v>13676124</v>
          </cell>
          <cell r="C1678">
            <v>13676124</v>
          </cell>
          <cell r="D1678">
            <v>0</v>
          </cell>
        </row>
        <row r="1679">
          <cell r="A1679" t="str">
            <v>2288-2024</v>
          </cell>
          <cell r="B1679">
            <v>13676124</v>
          </cell>
          <cell r="C1679">
            <v>13676124</v>
          </cell>
          <cell r="D1679">
            <v>0</v>
          </cell>
        </row>
        <row r="1680">
          <cell r="A1680" t="str">
            <v>2289-2024</v>
          </cell>
          <cell r="B1680">
            <v>13676124</v>
          </cell>
          <cell r="C1680">
            <v>13676124</v>
          </cell>
          <cell r="D1680">
            <v>0</v>
          </cell>
        </row>
        <row r="1681">
          <cell r="A1681" t="str">
            <v>2290-2024</v>
          </cell>
          <cell r="B1681">
            <v>13676124</v>
          </cell>
          <cell r="C1681">
            <v>13676124</v>
          </cell>
          <cell r="D1681">
            <v>0</v>
          </cell>
        </row>
        <row r="1682">
          <cell r="A1682" t="str">
            <v>2291-2024</v>
          </cell>
          <cell r="B1682">
            <v>13676124</v>
          </cell>
          <cell r="C1682">
            <v>13676124</v>
          </cell>
          <cell r="D1682">
            <v>0</v>
          </cell>
        </row>
        <row r="1683">
          <cell r="A1683" t="str">
            <v>229-2024</v>
          </cell>
          <cell r="B1683">
            <v>16250000</v>
          </cell>
          <cell r="C1683">
            <v>16250000</v>
          </cell>
          <cell r="D1683">
            <v>0</v>
          </cell>
        </row>
        <row r="1684">
          <cell r="A1684" t="str">
            <v>2292-2024</v>
          </cell>
          <cell r="B1684">
            <v>13676124</v>
          </cell>
          <cell r="C1684">
            <v>13676124</v>
          </cell>
          <cell r="D1684">
            <v>0</v>
          </cell>
        </row>
        <row r="1685">
          <cell r="A1685" t="str">
            <v>2293-2024</v>
          </cell>
          <cell r="B1685">
            <v>9093590</v>
          </cell>
          <cell r="C1685">
            <v>9093590</v>
          </cell>
          <cell r="D1685">
            <v>0</v>
          </cell>
        </row>
        <row r="1686">
          <cell r="A1686" t="str">
            <v>2294-2024</v>
          </cell>
          <cell r="B1686">
            <v>9093590</v>
          </cell>
          <cell r="C1686">
            <v>9093590</v>
          </cell>
          <cell r="D1686">
            <v>0</v>
          </cell>
        </row>
        <row r="1687">
          <cell r="A1687" t="str">
            <v>2295-2024</v>
          </cell>
          <cell r="B1687">
            <v>13676124</v>
          </cell>
          <cell r="C1687">
            <v>13676124</v>
          </cell>
          <cell r="D1687">
            <v>0</v>
          </cell>
        </row>
        <row r="1688">
          <cell r="A1688" t="str">
            <v>2296-2024</v>
          </cell>
          <cell r="B1688">
            <v>11876634</v>
          </cell>
          <cell r="C1688">
            <v>11876634</v>
          </cell>
          <cell r="D1688">
            <v>1799490</v>
          </cell>
        </row>
        <row r="1689">
          <cell r="A1689" t="str">
            <v>2297-2024</v>
          </cell>
          <cell r="B1689">
            <v>13676124</v>
          </cell>
          <cell r="C1689">
            <v>13676124</v>
          </cell>
          <cell r="D1689">
            <v>0</v>
          </cell>
        </row>
        <row r="1690">
          <cell r="A1690" t="str">
            <v>2298-2024</v>
          </cell>
          <cell r="B1690">
            <v>9093590</v>
          </cell>
          <cell r="C1690">
            <v>9093590</v>
          </cell>
          <cell r="D1690">
            <v>0</v>
          </cell>
        </row>
        <row r="1691">
          <cell r="A1691" t="str">
            <v>2300-2024</v>
          </cell>
          <cell r="B1691">
            <v>13676124</v>
          </cell>
          <cell r="C1691">
            <v>13676124</v>
          </cell>
          <cell r="D1691">
            <v>0</v>
          </cell>
        </row>
        <row r="1692">
          <cell r="A1692" t="str">
            <v>2301-2024</v>
          </cell>
          <cell r="B1692">
            <v>13676124</v>
          </cell>
          <cell r="C1692">
            <v>13676124</v>
          </cell>
          <cell r="D1692">
            <v>0</v>
          </cell>
        </row>
        <row r="1693">
          <cell r="A1693" t="str">
            <v>230-2024</v>
          </cell>
          <cell r="B1693">
            <v>23800000</v>
          </cell>
          <cell r="C1693">
            <v>23800000</v>
          </cell>
          <cell r="D1693">
            <v>0</v>
          </cell>
        </row>
        <row r="1694">
          <cell r="A1694" t="str">
            <v>2302-2024</v>
          </cell>
          <cell r="B1694">
            <v>13676124</v>
          </cell>
          <cell r="C1694">
            <v>13676124</v>
          </cell>
          <cell r="D1694">
            <v>0</v>
          </cell>
        </row>
        <row r="1695">
          <cell r="A1695" t="str">
            <v>2303-2024</v>
          </cell>
          <cell r="B1695">
            <v>9137271</v>
          </cell>
          <cell r="C1695">
            <v>9137271</v>
          </cell>
          <cell r="D1695">
            <v>0</v>
          </cell>
        </row>
        <row r="1696">
          <cell r="A1696" t="str">
            <v>2304-2024</v>
          </cell>
          <cell r="B1696">
            <v>13676124</v>
          </cell>
          <cell r="C1696">
            <v>13676124</v>
          </cell>
          <cell r="D1696">
            <v>0</v>
          </cell>
        </row>
        <row r="1697">
          <cell r="A1697" t="str">
            <v>2305-2024</v>
          </cell>
          <cell r="B1697">
            <v>9093590</v>
          </cell>
          <cell r="C1697">
            <v>9093590</v>
          </cell>
          <cell r="D1697">
            <v>0</v>
          </cell>
        </row>
        <row r="1698">
          <cell r="A1698" t="str">
            <v>2306-2024</v>
          </cell>
          <cell r="B1698">
            <v>11862422</v>
          </cell>
          <cell r="C1698">
            <v>11862422</v>
          </cell>
          <cell r="D1698">
            <v>0</v>
          </cell>
        </row>
        <row r="1699">
          <cell r="A1699" t="str">
            <v>2307-2024</v>
          </cell>
          <cell r="B1699">
            <v>9137271</v>
          </cell>
          <cell r="C1699">
            <v>9137271</v>
          </cell>
          <cell r="D1699">
            <v>0</v>
          </cell>
        </row>
        <row r="1700">
          <cell r="A1700" t="str">
            <v>2308-2024</v>
          </cell>
          <cell r="B1700">
            <v>9137271</v>
          </cell>
          <cell r="C1700">
            <v>9137271</v>
          </cell>
          <cell r="D1700">
            <v>0</v>
          </cell>
        </row>
        <row r="1701">
          <cell r="A1701" t="str">
            <v>2309-2024</v>
          </cell>
          <cell r="B1701">
            <v>20185600</v>
          </cell>
          <cell r="C1701">
            <v>20185600</v>
          </cell>
          <cell r="D1701">
            <v>5312000</v>
          </cell>
        </row>
        <row r="1702">
          <cell r="A1702" t="str">
            <v>2310-2024</v>
          </cell>
          <cell r="B1702">
            <v>9137271</v>
          </cell>
          <cell r="C1702">
            <v>9137271</v>
          </cell>
          <cell r="D1702">
            <v>0</v>
          </cell>
        </row>
        <row r="1703">
          <cell r="A1703" t="str">
            <v>2311-2024</v>
          </cell>
          <cell r="B1703">
            <v>9137271</v>
          </cell>
          <cell r="C1703">
            <v>9137271</v>
          </cell>
          <cell r="D1703">
            <v>0</v>
          </cell>
        </row>
        <row r="1704">
          <cell r="A1704" t="str">
            <v>231-2024</v>
          </cell>
          <cell r="B1704">
            <v>20986000</v>
          </cell>
          <cell r="C1704">
            <v>20986000</v>
          </cell>
          <cell r="D1704">
            <v>0</v>
          </cell>
        </row>
        <row r="1705">
          <cell r="A1705" t="str">
            <v>2312-2024</v>
          </cell>
          <cell r="B1705">
            <v>13676124</v>
          </cell>
          <cell r="C1705">
            <v>13676124</v>
          </cell>
          <cell r="D1705">
            <v>0</v>
          </cell>
        </row>
        <row r="1706">
          <cell r="A1706" t="str">
            <v>2313-2024</v>
          </cell>
          <cell r="B1706">
            <v>13676124</v>
          </cell>
          <cell r="C1706">
            <v>13676124</v>
          </cell>
          <cell r="D1706">
            <v>0</v>
          </cell>
        </row>
        <row r="1707">
          <cell r="A1707" t="str">
            <v>2314-2024</v>
          </cell>
          <cell r="B1707">
            <v>9093590</v>
          </cell>
          <cell r="C1707">
            <v>9093590</v>
          </cell>
          <cell r="D1707">
            <v>0</v>
          </cell>
        </row>
        <row r="1708">
          <cell r="A1708" t="str">
            <v>2315-2024</v>
          </cell>
          <cell r="B1708">
            <v>13676124</v>
          </cell>
          <cell r="C1708">
            <v>13676124</v>
          </cell>
          <cell r="D1708">
            <v>0</v>
          </cell>
        </row>
        <row r="1709">
          <cell r="A1709" t="str">
            <v>2316-2024</v>
          </cell>
          <cell r="B1709">
            <v>9137271</v>
          </cell>
          <cell r="C1709">
            <v>9137271</v>
          </cell>
          <cell r="D1709">
            <v>0</v>
          </cell>
        </row>
        <row r="1710">
          <cell r="A1710" t="str">
            <v>2317-2024</v>
          </cell>
          <cell r="B1710">
            <v>13676124</v>
          </cell>
          <cell r="C1710">
            <v>13676124</v>
          </cell>
          <cell r="D1710">
            <v>0</v>
          </cell>
        </row>
        <row r="1711">
          <cell r="A1711" t="str">
            <v>2318-2024</v>
          </cell>
          <cell r="B1711">
            <v>13676124</v>
          </cell>
          <cell r="C1711">
            <v>13676124</v>
          </cell>
          <cell r="D1711">
            <v>0</v>
          </cell>
        </row>
        <row r="1712">
          <cell r="A1712" t="str">
            <v>2319-2024</v>
          </cell>
          <cell r="B1712">
            <v>17035172</v>
          </cell>
          <cell r="C1712">
            <v>17035172</v>
          </cell>
          <cell r="D1712">
            <v>0</v>
          </cell>
        </row>
        <row r="1713">
          <cell r="A1713" t="str">
            <v>2320-2024</v>
          </cell>
          <cell r="B1713">
            <v>12596430</v>
          </cell>
          <cell r="C1713">
            <v>12596430</v>
          </cell>
          <cell r="D1713">
            <v>0</v>
          </cell>
        </row>
        <row r="1714">
          <cell r="A1714" t="str">
            <v>2321-2024</v>
          </cell>
          <cell r="B1714">
            <v>12596430</v>
          </cell>
          <cell r="C1714">
            <v>12596430</v>
          </cell>
          <cell r="D1714">
            <v>0</v>
          </cell>
        </row>
        <row r="1715">
          <cell r="A1715" t="str">
            <v>232-2023</v>
          </cell>
          <cell r="B1715">
            <v>9452000</v>
          </cell>
          <cell r="C1715">
            <v>9452000</v>
          </cell>
          <cell r="D1715">
            <v>0</v>
          </cell>
        </row>
        <row r="1716">
          <cell r="A1716" t="str">
            <v>232-2024</v>
          </cell>
          <cell r="B1716">
            <v>20986000</v>
          </cell>
          <cell r="C1716">
            <v>20986000</v>
          </cell>
          <cell r="D1716">
            <v>0</v>
          </cell>
        </row>
        <row r="1717">
          <cell r="A1717" t="str">
            <v>2322-2024</v>
          </cell>
          <cell r="B1717">
            <v>12596430</v>
          </cell>
          <cell r="C1717">
            <v>12596430</v>
          </cell>
          <cell r="D1717">
            <v>0</v>
          </cell>
        </row>
        <row r="1718">
          <cell r="A1718" t="str">
            <v>2323-2024</v>
          </cell>
          <cell r="B1718">
            <v>12596430</v>
          </cell>
          <cell r="C1718">
            <v>12596430</v>
          </cell>
          <cell r="D1718">
            <v>0</v>
          </cell>
        </row>
        <row r="1719">
          <cell r="A1719" t="str">
            <v>2324-2024</v>
          </cell>
          <cell r="B1719">
            <v>12596430</v>
          </cell>
          <cell r="C1719">
            <v>12596430</v>
          </cell>
          <cell r="D1719">
            <v>0</v>
          </cell>
        </row>
        <row r="1720">
          <cell r="A1720" t="str">
            <v>2325-2024</v>
          </cell>
          <cell r="B1720">
            <v>17035172</v>
          </cell>
          <cell r="C1720">
            <v>17035172</v>
          </cell>
          <cell r="D1720">
            <v>0</v>
          </cell>
        </row>
        <row r="1721">
          <cell r="A1721" t="str">
            <v>2326-2024</v>
          </cell>
          <cell r="B1721">
            <v>12596430</v>
          </cell>
          <cell r="C1721">
            <v>12596430</v>
          </cell>
          <cell r="D1721">
            <v>0</v>
          </cell>
        </row>
        <row r="1722">
          <cell r="A1722" t="str">
            <v>2327-2024</v>
          </cell>
          <cell r="B1722">
            <v>12596430</v>
          </cell>
          <cell r="C1722">
            <v>12596430</v>
          </cell>
          <cell r="D1722">
            <v>0</v>
          </cell>
        </row>
        <row r="1723">
          <cell r="A1723" t="str">
            <v>2328-2024</v>
          </cell>
          <cell r="B1723">
            <v>12596430</v>
          </cell>
          <cell r="C1723">
            <v>12596430</v>
          </cell>
          <cell r="D1723">
            <v>0</v>
          </cell>
        </row>
        <row r="1724">
          <cell r="A1724" t="str">
            <v>2329-2024</v>
          </cell>
          <cell r="B1724">
            <v>34265000</v>
          </cell>
          <cell r="C1724">
            <v>31150000</v>
          </cell>
          <cell r="D1724">
            <v>0</v>
          </cell>
        </row>
        <row r="1725">
          <cell r="A1725" t="str">
            <v>2330-2024</v>
          </cell>
          <cell r="B1725">
            <v>17035172</v>
          </cell>
          <cell r="C1725">
            <v>17035172</v>
          </cell>
          <cell r="D1725">
            <v>0</v>
          </cell>
        </row>
        <row r="1726">
          <cell r="A1726" t="str">
            <v>2331-2024</v>
          </cell>
          <cell r="B1726">
            <v>8415908</v>
          </cell>
          <cell r="C1726">
            <v>8415908</v>
          </cell>
          <cell r="D1726">
            <v>0</v>
          </cell>
        </row>
        <row r="1727">
          <cell r="A1727" t="str">
            <v>233-2024</v>
          </cell>
          <cell r="B1727">
            <v>16330000</v>
          </cell>
          <cell r="C1727">
            <v>16330000</v>
          </cell>
          <cell r="D1727">
            <v>0</v>
          </cell>
        </row>
        <row r="1728">
          <cell r="A1728" t="str">
            <v>2332-2024</v>
          </cell>
          <cell r="B1728">
            <v>8415908</v>
          </cell>
          <cell r="C1728">
            <v>8415908</v>
          </cell>
          <cell r="D1728">
            <v>0</v>
          </cell>
        </row>
        <row r="1729">
          <cell r="A1729" t="str">
            <v>2333-2024</v>
          </cell>
          <cell r="B1729">
            <v>8415908</v>
          </cell>
          <cell r="C1729">
            <v>8415908</v>
          </cell>
          <cell r="D1729">
            <v>0</v>
          </cell>
        </row>
        <row r="1730">
          <cell r="A1730" t="str">
            <v>2334-2024</v>
          </cell>
          <cell r="B1730">
            <v>35511000</v>
          </cell>
          <cell r="C1730">
            <v>31150000</v>
          </cell>
          <cell r="D1730">
            <v>0</v>
          </cell>
        </row>
        <row r="1731">
          <cell r="A1731" t="str">
            <v>2335-2024</v>
          </cell>
          <cell r="B1731">
            <v>13676124</v>
          </cell>
          <cell r="C1731">
            <v>13676124</v>
          </cell>
          <cell r="D1731">
            <v>0</v>
          </cell>
        </row>
        <row r="1732">
          <cell r="A1732" t="str">
            <v>2336-2024</v>
          </cell>
          <cell r="B1732">
            <v>13676124</v>
          </cell>
          <cell r="C1732">
            <v>13676124</v>
          </cell>
          <cell r="D1732">
            <v>0</v>
          </cell>
        </row>
        <row r="1733">
          <cell r="A1733" t="str">
            <v>2337-2024</v>
          </cell>
          <cell r="B1733">
            <v>37200000</v>
          </cell>
          <cell r="C1733">
            <v>24000000</v>
          </cell>
          <cell r="D1733">
            <v>0</v>
          </cell>
        </row>
        <row r="1734">
          <cell r="A1734" t="str">
            <v>2338-2024</v>
          </cell>
          <cell r="B1734">
            <v>37200000</v>
          </cell>
          <cell r="C1734">
            <v>24000000</v>
          </cell>
          <cell r="D1734">
            <v>0</v>
          </cell>
        </row>
        <row r="1735">
          <cell r="A1735" t="str">
            <v>2339-2024</v>
          </cell>
          <cell r="B1735">
            <v>13547589</v>
          </cell>
          <cell r="C1735">
            <v>9323072</v>
          </cell>
          <cell r="D1735">
            <v>0</v>
          </cell>
        </row>
        <row r="1736">
          <cell r="A1736" t="str">
            <v>2340-2024</v>
          </cell>
          <cell r="B1736">
            <v>12596430</v>
          </cell>
          <cell r="C1736">
            <v>12596430</v>
          </cell>
          <cell r="D1736">
            <v>0</v>
          </cell>
        </row>
        <row r="1737">
          <cell r="A1737" t="str">
            <v>2341-2024</v>
          </cell>
          <cell r="B1737">
            <v>12596430</v>
          </cell>
          <cell r="C1737">
            <v>12596430</v>
          </cell>
          <cell r="D1737">
            <v>0</v>
          </cell>
        </row>
        <row r="1738">
          <cell r="A1738" t="str">
            <v>234-2023</v>
          </cell>
          <cell r="B1738">
            <v>10914000</v>
          </cell>
          <cell r="C1738">
            <v>10914000</v>
          </cell>
          <cell r="D1738">
            <v>0</v>
          </cell>
        </row>
        <row r="1739">
          <cell r="A1739" t="str">
            <v>234-2024</v>
          </cell>
          <cell r="B1739">
            <v>14179000</v>
          </cell>
          <cell r="C1739">
            <v>14179000</v>
          </cell>
          <cell r="D1739">
            <v>0</v>
          </cell>
        </row>
        <row r="1740">
          <cell r="A1740" t="str">
            <v>2342-2024</v>
          </cell>
          <cell r="B1740">
            <v>12596430</v>
          </cell>
          <cell r="C1740">
            <v>12596430</v>
          </cell>
          <cell r="D1740">
            <v>0</v>
          </cell>
        </row>
        <row r="1741">
          <cell r="A1741" t="str">
            <v>2343-2024</v>
          </cell>
          <cell r="B1741">
            <v>12596430</v>
          </cell>
          <cell r="C1741">
            <v>12596430</v>
          </cell>
          <cell r="D1741">
            <v>0</v>
          </cell>
        </row>
        <row r="1742">
          <cell r="A1742" t="str">
            <v>2344-2024</v>
          </cell>
          <cell r="B1742">
            <v>12596430</v>
          </cell>
          <cell r="C1742">
            <v>12596430</v>
          </cell>
          <cell r="D1742">
            <v>0</v>
          </cell>
        </row>
        <row r="1743">
          <cell r="A1743" t="str">
            <v>2345-2024</v>
          </cell>
          <cell r="B1743">
            <v>12596430</v>
          </cell>
          <cell r="C1743">
            <v>12596430</v>
          </cell>
          <cell r="D1743">
            <v>0</v>
          </cell>
        </row>
        <row r="1744">
          <cell r="A1744" t="str">
            <v>2346-2024</v>
          </cell>
          <cell r="B1744">
            <v>12596430</v>
          </cell>
          <cell r="C1744">
            <v>12596430</v>
          </cell>
          <cell r="D1744">
            <v>0</v>
          </cell>
        </row>
        <row r="1745">
          <cell r="A1745" t="str">
            <v>2347-2024</v>
          </cell>
          <cell r="B1745">
            <v>12596430</v>
          </cell>
          <cell r="C1745">
            <v>12596430</v>
          </cell>
          <cell r="D1745">
            <v>0</v>
          </cell>
        </row>
        <row r="1746">
          <cell r="A1746" t="str">
            <v>2348-2024</v>
          </cell>
          <cell r="B1746">
            <v>12596430</v>
          </cell>
          <cell r="C1746">
            <v>12596430</v>
          </cell>
          <cell r="D1746">
            <v>0</v>
          </cell>
        </row>
        <row r="1747">
          <cell r="A1747" t="str">
            <v>2349-2024</v>
          </cell>
          <cell r="B1747">
            <v>15955478</v>
          </cell>
          <cell r="C1747">
            <v>15955478</v>
          </cell>
          <cell r="D1747">
            <v>0</v>
          </cell>
        </row>
        <row r="1748">
          <cell r="A1748" t="str">
            <v>2350-2024</v>
          </cell>
          <cell r="B1748">
            <v>8415908</v>
          </cell>
          <cell r="C1748">
            <v>8415908</v>
          </cell>
          <cell r="D1748">
            <v>0</v>
          </cell>
        </row>
        <row r="1749">
          <cell r="A1749" t="str">
            <v>2351-2024</v>
          </cell>
          <cell r="B1749">
            <v>29640000</v>
          </cell>
          <cell r="C1749">
            <v>26000000</v>
          </cell>
          <cell r="D1749">
            <v>0</v>
          </cell>
        </row>
        <row r="1750">
          <cell r="A1750" t="str">
            <v>235-2024</v>
          </cell>
          <cell r="B1750">
            <v>11500000</v>
          </cell>
          <cell r="C1750">
            <v>11500000</v>
          </cell>
          <cell r="D1750">
            <v>0</v>
          </cell>
        </row>
        <row r="1751">
          <cell r="A1751" t="str">
            <v>2352-2024</v>
          </cell>
          <cell r="B1751">
            <v>10493000</v>
          </cell>
          <cell r="C1751">
            <v>10493000</v>
          </cell>
          <cell r="D1751">
            <v>0</v>
          </cell>
        </row>
        <row r="1752">
          <cell r="A1752" t="str">
            <v>2353-2024</v>
          </cell>
          <cell r="B1752">
            <v>31400000</v>
          </cell>
          <cell r="C1752">
            <v>30000000</v>
          </cell>
          <cell r="D1752">
            <v>0</v>
          </cell>
        </row>
        <row r="1753">
          <cell r="A1753" t="str">
            <v>2354-2024</v>
          </cell>
          <cell r="B1753">
            <v>37380000</v>
          </cell>
          <cell r="C1753">
            <v>31150000</v>
          </cell>
          <cell r="D1753">
            <v>0</v>
          </cell>
        </row>
        <row r="1754">
          <cell r="A1754" t="str">
            <v>2355-2024</v>
          </cell>
          <cell r="B1754">
            <v>48266667</v>
          </cell>
          <cell r="C1754">
            <v>40000000</v>
          </cell>
          <cell r="D1754">
            <v>0</v>
          </cell>
        </row>
        <row r="1755">
          <cell r="A1755" t="str">
            <v>2356-2024</v>
          </cell>
          <cell r="B1755">
            <v>11381513</v>
          </cell>
          <cell r="C1755">
            <v>11381513</v>
          </cell>
          <cell r="D1755">
            <v>0</v>
          </cell>
        </row>
        <row r="1756">
          <cell r="A1756" t="str">
            <v>2357-2024</v>
          </cell>
          <cell r="B1756">
            <v>1065249059</v>
          </cell>
          <cell r="C1756">
            <v>630155923</v>
          </cell>
          <cell r="D1756">
            <v>16034434</v>
          </cell>
        </row>
        <row r="1757">
          <cell r="A1757" t="str">
            <v>2359-2024</v>
          </cell>
          <cell r="B1757">
            <v>12596430</v>
          </cell>
          <cell r="C1757">
            <v>12596430</v>
          </cell>
          <cell r="D1757">
            <v>0</v>
          </cell>
        </row>
        <row r="1758">
          <cell r="A1758" t="str">
            <v>2360-2024</v>
          </cell>
          <cell r="B1758">
            <v>12596430</v>
          </cell>
          <cell r="C1758">
            <v>12596430</v>
          </cell>
          <cell r="D1758">
            <v>0</v>
          </cell>
        </row>
        <row r="1759">
          <cell r="A1759" t="str">
            <v>2361-2024</v>
          </cell>
          <cell r="B1759">
            <v>8415908</v>
          </cell>
          <cell r="C1759">
            <v>8415908</v>
          </cell>
          <cell r="D1759">
            <v>0</v>
          </cell>
        </row>
        <row r="1760">
          <cell r="A1760" t="str">
            <v>236-2024</v>
          </cell>
          <cell r="B1760">
            <v>6600000</v>
          </cell>
          <cell r="C1760">
            <v>6600000</v>
          </cell>
          <cell r="D1760">
            <v>0</v>
          </cell>
        </row>
        <row r="1761">
          <cell r="A1761" t="str">
            <v>2362-2024</v>
          </cell>
          <cell r="B1761">
            <v>8415908</v>
          </cell>
          <cell r="C1761">
            <v>8415908</v>
          </cell>
          <cell r="D1761">
            <v>0</v>
          </cell>
        </row>
        <row r="1762">
          <cell r="A1762" t="str">
            <v>2363-2024</v>
          </cell>
          <cell r="B1762">
            <v>8415908</v>
          </cell>
          <cell r="C1762">
            <v>8415908</v>
          </cell>
          <cell r="D1762">
            <v>0</v>
          </cell>
        </row>
        <row r="1763">
          <cell r="A1763" t="str">
            <v>2364-2024</v>
          </cell>
          <cell r="B1763">
            <v>8415908</v>
          </cell>
          <cell r="C1763">
            <v>8415908</v>
          </cell>
          <cell r="D1763">
            <v>0</v>
          </cell>
        </row>
        <row r="1764">
          <cell r="A1764" t="str">
            <v>2365-2024</v>
          </cell>
          <cell r="B1764">
            <v>8415908</v>
          </cell>
          <cell r="C1764">
            <v>8415908</v>
          </cell>
          <cell r="D1764">
            <v>0</v>
          </cell>
        </row>
        <row r="1765">
          <cell r="A1765" t="str">
            <v>2366-2024</v>
          </cell>
          <cell r="B1765">
            <v>10660150</v>
          </cell>
          <cell r="C1765">
            <v>10660150</v>
          </cell>
          <cell r="D1765">
            <v>0</v>
          </cell>
        </row>
        <row r="1766">
          <cell r="A1766" t="str">
            <v>2367-2024</v>
          </cell>
          <cell r="B1766">
            <v>12596430</v>
          </cell>
          <cell r="C1766">
            <v>12596430</v>
          </cell>
          <cell r="D1766">
            <v>0</v>
          </cell>
        </row>
        <row r="1767">
          <cell r="A1767" t="str">
            <v>2368-2024</v>
          </cell>
          <cell r="B1767">
            <v>12596430</v>
          </cell>
          <cell r="C1767">
            <v>12596430</v>
          </cell>
          <cell r="D1767">
            <v>0</v>
          </cell>
        </row>
        <row r="1768">
          <cell r="A1768" t="str">
            <v>2369-2024</v>
          </cell>
          <cell r="B1768">
            <v>15955478</v>
          </cell>
          <cell r="C1768">
            <v>15955478</v>
          </cell>
          <cell r="D1768">
            <v>0</v>
          </cell>
        </row>
        <row r="1769">
          <cell r="A1769" t="str">
            <v>2370-2024</v>
          </cell>
          <cell r="B1769">
            <v>20000000</v>
          </cell>
          <cell r="C1769">
            <v>16000000</v>
          </cell>
          <cell r="D1769">
            <v>0</v>
          </cell>
        </row>
        <row r="1770">
          <cell r="A1770" t="str">
            <v>2371-2024</v>
          </cell>
          <cell r="B1770">
            <v>397260000</v>
          </cell>
          <cell r="C1770">
            <v>397260000</v>
          </cell>
          <cell r="D1770">
            <v>0</v>
          </cell>
        </row>
        <row r="1771">
          <cell r="A1771" t="str">
            <v>237-2024</v>
          </cell>
          <cell r="B1771">
            <v>8920000</v>
          </cell>
          <cell r="C1771">
            <v>8920000</v>
          </cell>
          <cell r="D1771">
            <v>0</v>
          </cell>
        </row>
        <row r="1772">
          <cell r="A1772" t="str">
            <v>2372-2024</v>
          </cell>
          <cell r="B1772">
            <v>12596430</v>
          </cell>
          <cell r="C1772">
            <v>12596430</v>
          </cell>
          <cell r="D1772">
            <v>0</v>
          </cell>
        </row>
        <row r="1773">
          <cell r="A1773" t="str">
            <v>2373-2024</v>
          </cell>
          <cell r="B1773">
            <v>41533333</v>
          </cell>
          <cell r="C1773">
            <v>31500000</v>
          </cell>
          <cell r="D1773">
            <v>0</v>
          </cell>
        </row>
        <row r="1774">
          <cell r="A1774" t="str">
            <v>2374-2024</v>
          </cell>
          <cell r="B1774">
            <v>12596430</v>
          </cell>
          <cell r="C1774">
            <v>12596430</v>
          </cell>
          <cell r="D1774">
            <v>0</v>
          </cell>
        </row>
        <row r="1775">
          <cell r="A1775" t="str">
            <v>2375-2024</v>
          </cell>
          <cell r="B1775">
            <v>12596430</v>
          </cell>
          <cell r="C1775">
            <v>12596430</v>
          </cell>
          <cell r="D1775">
            <v>0</v>
          </cell>
        </row>
        <row r="1776">
          <cell r="A1776" t="str">
            <v>2376-2024</v>
          </cell>
          <cell r="B1776">
            <v>12596430</v>
          </cell>
          <cell r="C1776">
            <v>12596430</v>
          </cell>
          <cell r="D1776">
            <v>0</v>
          </cell>
        </row>
        <row r="1777">
          <cell r="A1777" t="str">
            <v>2377-2024</v>
          </cell>
          <cell r="B1777">
            <v>12596430</v>
          </cell>
          <cell r="C1777">
            <v>12596430</v>
          </cell>
          <cell r="D1777">
            <v>0</v>
          </cell>
        </row>
        <row r="1778">
          <cell r="A1778" t="str">
            <v>2378-2024</v>
          </cell>
          <cell r="B1778">
            <v>12596430</v>
          </cell>
          <cell r="C1778">
            <v>12596430</v>
          </cell>
          <cell r="D1778">
            <v>0</v>
          </cell>
        </row>
        <row r="1779">
          <cell r="A1779" t="str">
            <v>2379-2024</v>
          </cell>
          <cell r="B1779">
            <v>31500000</v>
          </cell>
          <cell r="C1779">
            <v>31500000</v>
          </cell>
          <cell r="D1779">
            <v>0</v>
          </cell>
        </row>
        <row r="1780">
          <cell r="A1780" t="str">
            <v>2380-2024</v>
          </cell>
          <cell r="B1780">
            <v>15955478</v>
          </cell>
          <cell r="C1780">
            <v>15955478</v>
          </cell>
          <cell r="D1780">
            <v>0</v>
          </cell>
        </row>
        <row r="1781">
          <cell r="A1781" t="str">
            <v>2381-2024</v>
          </cell>
          <cell r="B1781">
            <v>10796940</v>
          </cell>
          <cell r="C1781">
            <v>10796940</v>
          </cell>
          <cell r="D1781">
            <v>1799490</v>
          </cell>
        </row>
        <row r="1782">
          <cell r="A1782" t="str">
            <v>238-2024</v>
          </cell>
          <cell r="B1782">
            <v>12000000</v>
          </cell>
          <cell r="C1782">
            <v>12000000</v>
          </cell>
          <cell r="D1782">
            <v>0</v>
          </cell>
        </row>
        <row r="1783">
          <cell r="A1783" t="str">
            <v>2382-2024</v>
          </cell>
          <cell r="B1783">
            <v>12596430</v>
          </cell>
          <cell r="C1783">
            <v>12596430</v>
          </cell>
          <cell r="D1783">
            <v>0</v>
          </cell>
        </row>
        <row r="1784">
          <cell r="A1784" t="str">
            <v>2383-2024</v>
          </cell>
          <cell r="B1784">
            <v>44200000</v>
          </cell>
          <cell r="C1784">
            <v>27200000</v>
          </cell>
          <cell r="D1784">
            <v>0</v>
          </cell>
        </row>
        <row r="1785">
          <cell r="A1785" t="str">
            <v>2384-2024</v>
          </cell>
          <cell r="B1785">
            <v>25500000</v>
          </cell>
          <cell r="C1785">
            <v>20400000</v>
          </cell>
          <cell r="D1785">
            <v>0</v>
          </cell>
        </row>
        <row r="1786">
          <cell r="A1786" t="str">
            <v>2385-2024</v>
          </cell>
          <cell r="B1786">
            <v>8694200</v>
          </cell>
          <cell r="C1786">
            <v>8694200</v>
          </cell>
          <cell r="D1786">
            <v>0</v>
          </cell>
        </row>
        <row r="1787">
          <cell r="A1787" t="str">
            <v>2386-2024</v>
          </cell>
          <cell r="B1787">
            <v>17035172</v>
          </cell>
          <cell r="C1787">
            <v>17035172</v>
          </cell>
          <cell r="D1787">
            <v>0</v>
          </cell>
        </row>
        <row r="1788">
          <cell r="A1788" t="str">
            <v>2387-2024</v>
          </cell>
          <cell r="B1788">
            <v>13676124</v>
          </cell>
          <cell r="C1788">
            <v>13676124</v>
          </cell>
          <cell r="D1788">
            <v>0</v>
          </cell>
        </row>
        <row r="1789">
          <cell r="A1789" t="str">
            <v>2388-2024</v>
          </cell>
          <cell r="B1789">
            <v>12596430</v>
          </cell>
          <cell r="C1789">
            <v>12596430</v>
          </cell>
          <cell r="D1789">
            <v>0</v>
          </cell>
        </row>
        <row r="1790">
          <cell r="A1790" t="str">
            <v>2389-2024</v>
          </cell>
          <cell r="B1790">
            <v>12596430</v>
          </cell>
          <cell r="C1790">
            <v>12596430</v>
          </cell>
          <cell r="D1790">
            <v>0</v>
          </cell>
        </row>
        <row r="1791">
          <cell r="A1791" t="str">
            <v>2390-2024</v>
          </cell>
          <cell r="B1791">
            <v>12596430</v>
          </cell>
          <cell r="C1791">
            <v>12596430</v>
          </cell>
          <cell r="D1791">
            <v>0</v>
          </cell>
        </row>
        <row r="1792">
          <cell r="A1792" t="str">
            <v>2391-2024</v>
          </cell>
          <cell r="B1792">
            <v>12596430</v>
          </cell>
          <cell r="C1792">
            <v>12596430</v>
          </cell>
          <cell r="D1792">
            <v>0</v>
          </cell>
        </row>
        <row r="1793">
          <cell r="A1793" t="str">
            <v>239-2023</v>
          </cell>
          <cell r="B1793">
            <v>7841250</v>
          </cell>
          <cell r="C1793">
            <v>7841250</v>
          </cell>
          <cell r="D1793">
            <v>7841250</v>
          </cell>
        </row>
        <row r="1794">
          <cell r="A1794" t="str">
            <v>239-2024</v>
          </cell>
          <cell r="B1794">
            <v>23800000</v>
          </cell>
          <cell r="C1794">
            <v>23800000</v>
          </cell>
          <cell r="D1794">
            <v>0</v>
          </cell>
        </row>
        <row r="1795">
          <cell r="A1795" t="str">
            <v>2392-2024</v>
          </cell>
          <cell r="B1795">
            <v>12596430</v>
          </cell>
          <cell r="C1795">
            <v>12596430</v>
          </cell>
          <cell r="D1795">
            <v>0</v>
          </cell>
        </row>
        <row r="1796">
          <cell r="A1796" t="str">
            <v>2393-2024</v>
          </cell>
          <cell r="B1796">
            <v>17035172</v>
          </cell>
          <cell r="C1796">
            <v>17035172</v>
          </cell>
          <cell r="D1796">
            <v>0</v>
          </cell>
        </row>
        <row r="1797">
          <cell r="A1797" t="str">
            <v>2394-2024</v>
          </cell>
          <cell r="B1797">
            <v>13676124</v>
          </cell>
          <cell r="C1797">
            <v>13676124</v>
          </cell>
          <cell r="D1797">
            <v>0</v>
          </cell>
        </row>
        <row r="1798">
          <cell r="A1798" t="str">
            <v>2395-2024</v>
          </cell>
          <cell r="B1798">
            <v>9137271</v>
          </cell>
          <cell r="C1798">
            <v>9137271</v>
          </cell>
          <cell r="D1798">
            <v>0</v>
          </cell>
        </row>
        <row r="1799">
          <cell r="A1799" t="str">
            <v>2396-2024</v>
          </cell>
          <cell r="B1799">
            <v>12596430</v>
          </cell>
          <cell r="C1799">
            <v>12596430</v>
          </cell>
          <cell r="D1799">
            <v>0</v>
          </cell>
        </row>
        <row r="1800">
          <cell r="A1800" t="str">
            <v>2397-2024</v>
          </cell>
          <cell r="B1800">
            <v>12596430</v>
          </cell>
          <cell r="C1800">
            <v>12596430</v>
          </cell>
          <cell r="D1800">
            <v>0</v>
          </cell>
        </row>
        <row r="1801">
          <cell r="A1801" t="str">
            <v>2398-2024</v>
          </cell>
          <cell r="B1801">
            <v>12596430</v>
          </cell>
          <cell r="C1801">
            <v>12596430</v>
          </cell>
          <cell r="D1801">
            <v>0</v>
          </cell>
        </row>
        <row r="1802">
          <cell r="A1802" t="str">
            <v>2399-2024</v>
          </cell>
          <cell r="B1802">
            <v>12596430</v>
          </cell>
          <cell r="C1802">
            <v>12596430</v>
          </cell>
          <cell r="D1802">
            <v>0</v>
          </cell>
        </row>
        <row r="1803">
          <cell r="A1803" t="str">
            <v>2400-2024</v>
          </cell>
          <cell r="B1803">
            <v>13676124</v>
          </cell>
          <cell r="C1803">
            <v>13676124</v>
          </cell>
          <cell r="D1803">
            <v>0</v>
          </cell>
        </row>
        <row r="1804">
          <cell r="A1804" t="str">
            <v>2401-2024</v>
          </cell>
          <cell r="B1804">
            <v>12596430</v>
          </cell>
          <cell r="C1804">
            <v>12596430</v>
          </cell>
          <cell r="D1804">
            <v>0</v>
          </cell>
        </row>
        <row r="1805">
          <cell r="A1805" t="str">
            <v>240-2024</v>
          </cell>
          <cell r="B1805">
            <v>25192860</v>
          </cell>
          <cell r="C1805">
            <v>25192860</v>
          </cell>
          <cell r="D1805">
            <v>0</v>
          </cell>
        </row>
        <row r="1806">
          <cell r="A1806" t="str">
            <v>2402-2024</v>
          </cell>
          <cell r="B1806">
            <v>12596430</v>
          </cell>
          <cell r="C1806">
            <v>12596430</v>
          </cell>
          <cell r="D1806">
            <v>0</v>
          </cell>
        </row>
        <row r="1807">
          <cell r="A1807" t="str">
            <v>2403-2024</v>
          </cell>
          <cell r="B1807">
            <v>12596430</v>
          </cell>
          <cell r="C1807">
            <v>12596430</v>
          </cell>
          <cell r="D1807">
            <v>0</v>
          </cell>
        </row>
        <row r="1808">
          <cell r="A1808" t="str">
            <v>2404-2024</v>
          </cell>
          <cell r="B1808">
            <v>8415908</v>
          </cell>
          <cell r="C1808">
            <v>8415908</v>
          </cell>
          <cell r="D1808">
            <v>0</v>
          </cell>
        </row>
        <row r="1809">
          <cell r="A1809" t="str">
            <v>2405-2024</v>
          </cell>
          <cell r="B1809">
            <v>8375675</v>
          </cell>
          <cell r="C1809">
            <v>8375675</v>
          </cell>
          <cell r="D1809">
            <v>0</v>
          </cell>
        </row>
        <row r="1810">
          <cell r="A1810" t="str">
            <v>2406-2024</v>
          </cell>
          <cell r="B1810">
            <v>8375675</v>
          </cell>
          <cell r="C1810">
            <v>8375675</v>
          </cell>
          <cell r="D1810">
            <v>0</v>
          </cell>
        </row>
        <row r="1811">
          <cell r="A1811" t="str">
            <v>2407-2024</v>
          </cell>
          <cell r="B1811">
            <v>13676124</v>
          </cell>
          <cell r="C1811">
            <v>13676124</v>
          </cell>
          <cell r="D1811">
            <v>0</v>
          </cell>
        </row>
        <row r="1812">
          <cell r="A1812" t="str">
            <v>2408-2024</v>
          </cell>
          <cell r="B1812">
            <v>13676124</v>
          </cell>
          <cell r="C1812">
            <v>13676124</v>
          </cell>
          <cell r="D1812">
            <v>0</v>
          </cell>
        </row>
        <row r="1813">
          <cell r="A1813" t="str">
            <v>2409-2024</v>
          </cell>
          <cell r="B1813">
            <v>15955478</v>
          </cell>
          <cell r="C1813">
            <v>15955478</v>
          </cell>
          <cell r="D1813">
            <v>0</v>
          </cell>
        </row>
        <row r="1814">
          <cell r="A1814" t="str">
            <v>2410-2024</v>
          </cell>
          <cell r="B1814">
            <v>12596430</v>
          </cell>
          <cell r="C1814">
            <v>12596430</v>
          </cell>
          <cell r="D1814">
            <v>0</v>
          </cell>
        </row>
        <row r="1815">
          <cell r="A1815" t="str">
            <v>2411-2024</v>
          </cell>
          <cell r="B1815">
            <v>12596430</v>
          </cell>
          <cell r="C1815">
            <v>12596430</v>
          </cell>
          <cell r="D1815">
            <v>0</v>
          </cell>
        </row>
        <row r="1816">
          <cell r="A1816" t="str">
            <v>241-2024</v>
          </cell>
          <cell r="B1816">
            <v>20986000</v>
          </cell>
          <cell r="C1816">
            <v>20986000</v>
          </cell>
          <cell r="D1816">
            <v>0</v>
          </cell>
        </row>
        <row r="1817">
          <cell r="A1817" t="str">
            <v>2412-2024</v>
          </cell>
          <cell r="B1817">
            <v>10609188</v>
          </cell>
          <cell r="C1817">
            <v>10609188</v>
          </cell>
          <cell r="D1817">
            <v>0</v>
          </cell>
        </row>
        <row r="1818">
          <cell r="A1818" t="str">
            <v>2413-2024</v>
          </cell>
          <cell r="B1818">
            <v>8415908</v>
          </cell>
          <cell r="C1818">
            <v>8415908</v>
          </cell>
          <cell r="D1818">
            <v>0</v>
          </cell>
        </row>
        <row r="1819">
          <cell r="A1819" t="str">
            <v>2414-2024</v>
          </cell>
          <cell r="B1819">
            <v>8375675</v>
          </cell>
          <cell r="C1819">
            <v>8375675</v>
          </cell>
          <cell r="D1819">
            <v>0</v>
          </cell>
        </row>
        <row r="1820">
          <cell r="A1820" t="str">
            <v>2415-2024</v>
          </cell>
          <cell r="B1820">
            <v>30000000</v>
          </cell>
          <cell r="C1820">
            <v>20000000</v>
          </cell>
          <cell r="D1820">
            <v>0</v>
          </cell>
        </row>
        <row r="1821">
          <cell r="A1821" t="str">
            <v>2416-2024</v>
          </cell>
          <cell r="B1821">
            <v>8375675</v>
          </cell>
          <cell r="C1821">
            <v>8375675</v>
          </cell>
          <cell r="D1821">
            <v>0</v>
          </cell>
        </row>
        <row r="1822">
          <cell r="A1822" t="str">
            <v>2417-2024</v>
          </cell>
          <cell r="B1822">
            <v>8415908</v>
          </cell>
          <cell r="C1822">
            <v>8415908</v>
          </cell>
          <cell r="D1822">
            <v>0</v>
          </cell>
        </row>
        <row r="1823">
          <cell r="A1823" t="str">
            <v>2418-2024</v>
          </cell>
          <cell r="B1823">
            <v>8375675</v>
          </cell>
          <cell r="C1823">
            <v>8375675</v>
          </cell>
          <cell r="D1823">
            <v>0</v>
          </cell>
        </row>
        <row r="1824">
          <cell r="A1824" t="str">
            <v>2419-2024</v>
          </cell>
          <cell r="B1824">
            <v>8994000</v>
          </cell>
          <cell r="C1824">
            <v>8994000</v>
          </cell>
          <cell r="D1824">
            <v>0</v>
          </cell>
        </row>
        <row r="1825">
          <cell r="A1825" t="str">
            <v>2420-2024</v>
          </cell>
          <cell r="B1825">
            <v>12596430</v>
          </cell>
          <cell r="C1825">
            <v>12596430</v>
          </cell>
          <cell r="D1825">
            <v>0</v>
          </cell>
        </row>
        <row r="1826">
          <cell r="A1826" t="str">
            <v>2421-2024</v>
          </cell>
          <cell r="B1826">
            <v>12596430</v>
          </cell>
          <cell r="C1826">
            <v>12596430</v>
          </cell>
          <cell r="D1826">
            <v>0</v>
          </cell>
        </row>
        <row r="1827">
          <cell r="A1827" t="str">
            <v>242-2024</v>
          </cell>
          <cell r="B1827">
            <v>18480000</v>
          </cell>
          <cell r="C1827">
            <v>18480000</v>
          </cell>
          <cell r="D1827">
            <v>0</v>
          </cell>
        </row>
        <row r="1828">
          <cell r="A1828" t="str">
            <v>2422-2024</v>
          </cell>
          <cell r="B1828">
            <v>35800000</v>
          </cell>
          <cell r="C1828">
            <v>30000000</v>
          </cell>
          <cell r="D1828">
            <v>0</v>
          </cell>
        </row>
        <row r="1829">
          <cell r="A1829" t="str">
            <v>2423-2024</v>
          </cell>
          <cell r="B1829">
            <v>12596430</v>
          </cell>
          <cell r="C1829">
            <v>12596430</v>
          </cell>
          <cell r="D1829">
            <v>0</v>
          </cell>
        </row>
        <row r="1830">
          <cell r="A1830" t="str">
            <v>2424-2024</v>
          </cell>
          <cell r="B1830">
            <v>12596430</v>
          </cell>
          <cell r="C1830">
            <v>12596430</v>
          </cell>
          <cell r="D1830">
            <v>0</v>
          </cell>
        </row>
        <row r="1831">
          <cell r="A1831" t="str">
            <v>2425-2024</v>
          </cell>
          <cell r="B1831">
            <v>10660150</v>
          </cell>
          <cell r="C1831">
            <v>10660150</v>
          </cell>
          <cell r="D1831">
            <v>0</v>
          </cell>
        </row>
        <row r="1832">
          <cell r="A1832" t="str">
            <v>2426-2024</v>
          </cell>
          <cell r="B1832">
            <v>12596430</v>
          </cell>
          <cell r="C1832">
            <v>12596430</v>
          </cell>
          <cell r="D1832">
            <v>0</v>
          </cell>
        </row>
        <row r="1833">
          <cell r="A1833" t="str">
            <v>2427-2024</v>
          </cell>
          <cell r="B1833">
            <v>12596430</v>
          </cell>
          <cell r="C1833">
            <v>12596430</v>
          </cell>
          <cell r="D1833">
            <v>0</v>
          </cell>
        </row>
        <row r="1834">
          <cell r="A1834" t="str">
            <v>2428-2024</v>
          </cell>
          <cell r="B1834">
            <v>12596430</v>
          </cell>
          <cell r="C1834">
            <v>12596430</v>
          </cell>
          <cell r="D1834">
            <v>0</v>
          </cell>
        </row>
        <row r="1835">
          <cell r="A1835" t="str">
            <v>2429-2024</v>
          </cell>
          <cell r="B1835">
            <v>28800000</v>
          </cell>
          <cell r="C1835">
            <v>21600000</v>
          </cell>
          <cell r="D1835">
            <v>0</v>
          </cell>
        </row>
        <row r="1836">
          <cell r="A1836" t="str">
            <v>2430-2024</v>
          </cell>
          <cell r="B1836">
            <v>43166666</v>
          </cell>
          <cell r="C1836">
            <v>35000000</v>
          </cell>
          <cell r="D1836">
            <v>0</v>
          </cell>
        </row>
        <row r="1837">
          <cell r="A1837" t="str">
            <v>2431-2024</v>
          </cell>
          <cell r="B1837">
            <v>46750000</v>
          </cell>
          <cell r="C1837">
            <v>37500000</v>
          </cell>
          <cell r="D1837">
            <v>0</v>
          </cell>
        </row>
        <row r="1838">
          <cell r="A1838" t="str">
            <v>243-2024</v>
          </cell>
          <cell r="B1838">
            <v>19286500</v>
          </cell>
          <cell r="C1838">
            <v>19286500</v>
          </cell>
          <cell r="D1838">
            <v>3403500</v>
          </cell>
        </row>
        <row r="1839">
          <cell r="A1839" t="str">
            <v>2432-2024</v>
          </cell>
          <cell r="B1839">
            <v>22500000</v>
          </cell>
          <cell r="C1839">
            <v>18000000</v>
          </cell>
          <cell r="D1839">
            <v>0</v>
          </cell>
        </row>
        <row r="1840">
          <cell r="A1840" t="str">
            <v>2433-2024</v>
          </cell>
          <cell r="B1840">
            <v>27710000</v>
          </cell>
          <cell r="C1840">
            <v>25500000</v>
          </cell>
          <cell r="D1840">
            <v>0</v>
          </cell>
        </row>
        <row r="1841">
          <cell r="A1841" t="str">
            <v>2434-2024</v>
          </cell>
          <cell r="B1841">
            <v>25500000</v>
          </cell>
          <cell r="C1841">
            <v>25500000</v>
          </cell>
          <cell r="D1841">
            <v>0</v>
          </cell>
        </row>
        <row r="1842">
          <cell r="A1842" t="str">
            <v>2435-2024</v>
          </cell>
          <cell r="B1842">
            <v>35511000</v>
          </cell>
          <cell r="C1842">
            <v>31150000</v>
          </cell>
          <cell r="D1842">
            <v>0</v>
          </cell>
        </row>
        <row r="1843">
          <cell r="A1843" t="str">
            <v>2436-2024</v>
          </cell>
          <cell r="B1843">
            <v>12596430</v>
          </cell>
          <cell r="C1843">
            <v>12596430</v>
          </cell>
          <cell r="D1843">
            <v>0</v>
          </cell>
        </row>
        <row r="1844">
          <cell r="A1844" t="str">
            <v>2437-2024</v>
          </cell>
          <cell r="B1844">
            <v>12596430</v>
          </cell>
          <cell r="C1844">
            <v>12596430</v>
          </cell>
          <cell r="D1844">
            <v>0</v>
          </cell>
        </row>
        <row r="1845">
          <cell r="A1845" t="str">
            <v>2438-2024</v>
          </cell>
          <cell r="B1845">
            <v>12596430</v>
          </cell>
          <cell r="C1845">
            <v>12596430</v>
          </cell>
          <cell r="D1845">
            <v>0</v>
          </cell>
        </row>
        <row r="1846">
          <cell r="A1846" t="str">
            <v>2439-2024</v>
          </cell>
          <cell r="B1846">
            <v>12596430</v>
          </cell>
          <cell r="C1846">
            <v>12596430</v>
          </cell>
          <cell r="D1846">
            <v>0</v>
          </cell>
        </row>
        <row r="1847">
          <cell r="A1847" t="str">
            <v>2440-2024</v>
          </cell>
          <cell r="B1847">
            <v>12596430</v>
          </cell>
          <cell r="C1847">
            <v>12596430</v>
          </cell>
          <cell r="D1847">
            <v>0</v>
          </cell>
        </row>
        <row r="1848">
          <cell r="A1848" t="str">
            <v>2441-2024</v>
          </cell>
          <cell r="B1848">
            <v>8415908</v>
          </cell>
          <cell r="C1848">
            <v>8415908</v>
          </cell>
          <cell r="D1848">
            <v>0</v>
          </cell>
        </row>
        <row r="1849">
          <cell r="A1849" t="str">
            <v>244-2023</v>
          </cell>
          <cell r="B1849">
            <v>6650000</v>
          </cell>
          <cell r="C1849">
            <v>6650000</v>
          </cell>
          <cell r="D1849">
            <v>0</v>
          </cell>
        </row>
        <row r="1850">
          <cell r="A1850" t="str">
            <v>244-2024</v>
          </cell>
          <cell r="B1850">
            <v>17833600</v>
          </cell>
          <cell r="C1850">
            <v>17833600</v>
          </cell>
          <cell r="D1850">
            <v>0</v>
          </cell>
        </row>
        <row r="1851">
          <cell r="A1851" t="str">
            <v>2442-2024</v>
          </cell>
          <cell r="B1851">
            <v>18000000</v>
          </cell>
          <cell r="C1851">
            <v>18000000</v>
          </cell>
          <cell r="D1851">
            <v>0</v>
          </cell>
        </row>
        <row r="1852">
          <cell r="A1852" t="str">
            <v>2443-2024</v>
          </cell>
          <cell r="B1852">
            <v>21248000</v>
          </cell>
          <cell r="C1852">
            <v>21248000</v>
          </cell>
          <cell r="D1852">
            <v>0</v>
          </cell>
        </row>
        <row r="1853">
          <cell r="A1853" t="str">
            <v>2444-2024</v>
          </cell>
          <cell r="B1853">
            <v>21248000</v>
          </cell>
          <cell r="C1853">
            <v>21248000</v>
          </cell>
          <cell r="D1853">
            <v>0</v>
          </cell>
        </row>
        <row r="1854">
          <cell r="A1854" t="str">
            <v>2445-2024</v>
          </cell>
          <cell r="B1854">
            <v>8994000</v>
          </cell>
          <cell r="C1854">
            <v>8994000</v>
          </cell>
          <cell r="D1854">
            <v>0</v>
          </cell>
        </row>
        <row r="1855">
          <cell r="A1855" t="str">
            <v>2446-2024</v>
          </cell>
          <cell r="B1855">
            <v>8415908</v>
          </cell>
          <cell r="C1855">
            <v>8415908</v>
          </cell>
          <cell r="D1855">
            <v>0</v>
          </cell>
        </row>
        <row r="1856">
          <cell r="A1856" t="str">
            <v>2447-2024</v>
          </cell>
          <cell r="B1856">
            <v>15505800</v>
          </cell>
          <cell r="C1856">
            <v>15505800</v>
          </cell>
          <cell r="D1856">
            <v>0</v>
          </cell>
        </row>
        <row r="1857">
          <cell r="A1857" t="str">
            <v>2448-2024</v>
          </cell>
          <cell r="B1857">
            <v>34265000</v>
          </cell>
          <cell r="C1857">
            <v>31150000</v>
          </cell>
          <cell r="D1857">
            <v>0</v>
          </cell>
        </row>
        <row r="1858">
          <cell r="A1858" t="str">
            <v>2449-2024</v>
          </cell>
          <cell r="B1858">
            <v>12596430</v>
          </cell>
          <cell r="C1858">
            <v>12596430</v>
          </cell>
          <cell r="D1858">
            <v>0</v>
          </cell>
        </row>
        <row r="1859">
          <cell r="A1859" t="str">
            <v>2450-2024</v>
          </cell>
          <cell r="B1859">
            <v>8415908</v>
          </cell>
          <cell r="C1859">
            <v>8415908</v>
          </cell>
          <cell r="D1859">
            <v>0</v>
          </cell>
        </row>
        <row r="1860">
          <cell r="A1860" t="str">
            <v>2451-2024</v>
          </cell>
          <cell r="B1860">
            <v>26007333</v>
          </cell>
          <cell r="C1860">
            <v>22292000</v>
          </cell>
          <cell r="D1860">
            <v>0</v>
          </cell>
        </row>
        <row r="1861">
          <cell r="A1861" t="str">
            <v>245-2024</v>
          </cell>
          <cell r="B1861">
            <v>23800000</v>
          </cell>
          <cell r="C1861">
            <v>23800000</v>
          </cell>
          <cell r="D1861">
            <v>0</v>
          </cell>
        </row>
        <row r="1862">
          <cell r="A1862" t="str">
            <v>2452-2024</v>
          </cell>
          <cell r="B1862">
            <v>12596430</v>
          </cell>
          <cell r="C1862">
            <v>12596430</v>
          </cell>
          <cell r="D1862">
            <v>0</v>
          </cell>
        </row>
        <row r="1863">
          <cell r="A1863" t="str">
            <v>2453-2024</v>
          </cell>
          <cell r="B1863">
            <v>12596430</v>
          </cell>
          <cell r="C1863">
            <v>12596430</v>
          </cell>
          <cell r="D1863">
            <v>0</v>
          </cell>
        </row>
        <row r="1864">
          <cell r="A1864" t="str">
            <v>2454-2024</v>
          </cell>
          <cell r="B1864">
            <v>15955478</v>
          </cell>
          <cell r="C1864">
            <v>15955478</v>
          </cell>
          <cell r="D1864">
            <v>0</v>
          </cell>
        </row>
        <row r="1865">
          <cell r="A1865" t="str">
            <v>2455-2024</v>
          </cell>
          <cell r="B1865">
            <v>12596430</v>
          </cell>
          <cell r="C1865">
            <v>12596430</v>
          </cell>
          <cell r="D1865">
            <v>0</v>
          </cell>
        </row>
        <row r="1866">
          <cell r="A1866" t="str">
            <v>2456-2024</v>
          </cell>
          <cell r="B1866">
            <v>12596430</v>
          </cell>
          <cell r="C1866">
            <v>12596430</v>
          </cell>
          <cell r="D1866">
            <v>0</v>
          </cell>
        </row>
        <row r="1867">
          <cell r="A1867" t="str">
            <v>2457-2024</v>
          </cell>
          <cell r="B1867">
            <v>12596430</v>
          </cell>
          <cell r="C1867">
            <v>12596430</v>
          </cell>
          <cell r="D1867">
            <v>0</v>
          </cell>
        </row>
        <row r="1868">
          <cell r="A1868" t="str">
            <v>2458-2024</v>
          </cell>
          <cell r="B1868">
            <v>15955478</v>
          </cell>
          <cell r="C1868">
            <v>15955478</v>
          </cell>
          <cell r="D1868">
            <v>0</v>
          </cell>
        </row>
        <row r="1869">
          <cell r="A1869" t="str">
            <v>2459-2024</v>
          </cell>
          <cell r="B1869">
            <v>15955478</v>
          </cell>
          <cell r="C1869">
            <v>15955478</v>
          </cell>
          <cell r="D1869">
            <v>0</v>
          </cell>
        </row>
        <row r="1870">
          <cell r="A1870" t="str">
            <v>2460-2024</v>
          </cell>
          <cell r="B1870">
            <v>12596430</v>
          </cell>
          <cell r="C1870">
            <v>12596430</v>
          </cell>
          <cell r="D1870">
            <v>0</v>
          </cell>
        </row>
        <row r="1871">
          <cell r="A1871" t="str">
            <v>2461-2024</v>
          </cell>
          <cell r="B1871">
            <v>12596430</v>
          </cell>
          <cell r="C1871">
            <v>12596430</v>
          </cell>
          <cell r="D1871">
            <v>0</v>
          </cell>
        </row>
        <row r="1872">
          <cell r="A1872" t="str">
            <v>246-2024</v>
          </cell>
          <cell r="B1872">
            <v>23800000</v>
          </cell>
          <cell r="C1872">
            <v>23800000</v>
          </cell>
          <cell r="D1872">
            <v>0</v>
          </cell>
        </row>
        <row r="1873">
          <cell r="A1873" t="str">
            <v>2462-2024</v>
          </cell>
          <cell r="B1873">
            <v>12596430</v>
          </cell>
          <cell r="C1873">
            <v>12596430</v>
          </cell>
          <cell r="D1873">
            <v>0</v>
          </cell>
        </row>
        <row r="1874">
          <cell r="A1874" t="str">
            <v>2463-2024</v>
          </cell>
          <cell r="B1874">
            <v>8415908</v>
          </cell>
          <cell r="C1874">
            <v>8415908</v>
          </cell>
          <cell r="D1874">
            <v>0</v>
          </cell>
        </row>
        <row r="1875">
          <cell r="A1875" t="str">
            <v>2464-2024</v>
          </cell>
          <cell r="B1875">
            <v>12596430</v>
          </cell>
          <cell r="C1875">
            <v>12596430</v>
          </cell>
          <cell r="D1875">
            <v>0</v>
          </cell>
        </row>
        <row r="1876">
          <cell r="A1876" t="str">
            <v>2465-2024</v>
          </cell>
          <cell r="B1876">
            <v>8415908</v>
          </cell>
          <cell r="C1876">
            <v>8415908</v>
          </cell>
          <cell r="D1876">
            <v>0</v>
          </cell>
        </row>
        <row r="1877">
          <cell r="A1877" t="str">
            <v>2466-2024</v>
          </cell>
          <cell r="B1877">
            <v>8415908</v>
          </cell>
          <cell r="C1877">
            <v>8415908</v>
          </cell>
          <cell r="D1877">
            <v>0</v>
          </cell>
        </row>
        <row r="1878">
          <cell r="A1878" t="str">
            <v>2467-2024</v>
          </cell>
          <cell r="B1878">
            <v>12596430</v>
          </cell>
          <cell r="C1878">
            <v>12596430</v>
          </cell>
          <cell r="D1878">
            <v>0</v>
          </cell>
        </row>
        <row r="1879">
          <cell r="A1879" t="str">
            <v>2468-2024</v>
          </cell>
          <cell r="B1879">
            <v>12596430</v>
          </cell>
          <cell r="C1879">
            <v>12596430</v>
          </cell>
          <cell r="D1879">
            <v>0</v>
          </cell>
        </row>
        <row r="1880">
          <cell r="A1880" t="str">
            <v>2469-2024</v>
          </cell>
          <cell r="B1880">
            <v>8415908</v>
          </cell>
          <cell r="C1880">
            <v>8415908</v>
          </cell>
          <cell r="D1880">
            <v>0</v>
          </cell>
        </row>
        <row r="1881">
          <cell r="A1881" t="str">
            <v>2470-2024</v>
          </cell>
          <cell r="B1881">
            <v>10796940</v>
          </cell>
          <cell r="C1881">
            <v>10796940</v>
          </cell>
          <cell r="D1881">
            <v>1799490</v>
          </cell>
        </row>
        <row r="1882">
          <cell r="A1882" t="str">
            <v>2471-2024</v>
          </cell>
          <cell r="B1882">
            <v>12596430</v>
          </cell>
          <cell r="C1882">
            <v>12596430</v>
          </cell>
          <cell r="D1882">
            <v>0</v>
          </cell>
        </row>
        <row r="1883">
          <cell r="A1883" t="str">
            <v>247-2024</v>
          </cell>
          <cell r="B1883">
            <v>23800000</v>
          </cell>
          <cell r="C1883">
            <v>23800000</v>
          </cell>
          <cell r="D1883">
            <v>0</v>
          </cell>
        </row>
        <row r="1884">
          <cell r="A1884" t="str">
            <v>2472-2024</v>
          </cell>
          <cell r="B1884">
            <v>26007333</v>
          </cell>
          <cell r="C1884">
            <v>22292000</v>
          </cell>
          <cell r="D1884">
            <v>0</v>
          </cell>
        </row>
        <row r="1885">
          <cell r="A1885" t="str">
            <v>2473-2024</v>
          </cell>
          <cell r="B1885">
            <v>15955478</v>
          </cell>
          <cell r="C1885">
            <v>15955478</v>
          </cell>
          <cell r="D1885">
            <v>6066667</v>
          </cell>
        </row>
        <row r="1886">
          <cell r="A1886" t="str">
            <v>2474-2024</v>
          </cell>
          <cell r="B1886">
            <v>12596430</v>
          </cell>
          <cell r="C1886">
            <v>12596430</v>
          </cell>
          <cell r="D1886">
            <v>0</v>
          </cell>
        </row>
        <row r="1887">
          <cell r="A1887" t="str">
            <v>2476-2024</v>
          </cell>
          <cell r="B1887">
            <v>12596430</v>
          </cell>
          <cell r="C1887">
            <v>12596430</v>
          </cell>
          <cell r="D1887">
            <v>0</v>
          </cell>
        </row>
        <row r="1888">
          <cell r="A1888" t="str">
            <v>2477-2024</v>
          </cell>
          <cell r="B1888">
            <v>12596430</v>
          </cell>
          <cell r="C1888">
            <v>12596430</v>
          </cell>
          <cell r="D1888">
            <v>0</v>
          </cell>
        </row>
        <row r="1889">
          <cell r="A1889" t="str">
            <v>2478-2024</v>
          </cell>
          <cell r="B1889">
            <v>12596430</v>
          </cell>
          <cell r="C1889">
            <v>12596430</v>
          </cell>
          <cell r="D1889">
            <v>0</v>
          </cell>
        </row>
        <row r="1890">
          <cell r="A1890" t="str">
            <v>2479-2024</v>
          </cell>
          <cell r="B1890">
            <v>8415908</v>
          </cell>
          <cell r="C1890">
            <v>8415908</v>
          </cell>
          <cell r="D1890">
            <v>0</v>
          </cell>
        </row>
        <row r="1891">
          <cell r="A1891" t="str">
            <v>2480-2024</v>
          </cell>
          <cell r="B1891">
            <v>8415908</v>
          </cell>
          <cell r="C1891">
            <v>8415908</v>
          </cell>
          <cell r="D1891">
            <v>0</v>
          </cell>
        </row>
        <row r="1892">
          <cell r="A1892" t="str">
            <v>2481-2024</v>
          </cell>
          <cell r="B1892">
            <v>38266667</v>
          </cell>
          <cell r="C1892">
            <v>35000000</v>
          </cell>
          <cell r="D1892">
            <v>0</v>
          </cell>
        </row>
        <row r="1893">
          <cell r="A1893" t="str">
            <v>248-2024</v>
          </cell>
          <cell r="B1893">
            <v>9900000</v>
          </cell>
          <cell r="C1893">
            <v>9900000</v>
          </cell>
          <cell r="D1893">
            <v>0</v>
          </cell>
        </row>
        <row r="1894">
          <cell r="A1894" t="str">
            <v>2482-2024</v>
          </cell>
          <cell r="B1894">
            <v>27000000</v>
          </cell>
          <cell r="C1894">
            <v>24000000</v>
          </cell>
          <cell r="D1894">
            <v>0</v>
          </cell>
        </row>
        <row r="1895">
          <cell r="A1895" t="str">
            <v>2483-2024</v>
          </cell>
          <cell r="B1895">
            <v>18000000</v>
          </cell>
          <cell r="C1895">
            <v>18000000</v>
          </cell>
          <cell r="D1895">
            <v>0</v>
          </cell>
        </row>
        <row r="1896">
          <cell r="A1896" t="str">
            <v>2484-2024</v>
          </cell>
          <cell r="B1896">
            <v>12596430</v>
          </cell>
          <cell r="C1896">
            <v>12596430</v>
          </cell>
          <cell r="D1896">
            <v>0</v>
          </cell>
        </row>
        <row r="1897">
          <cell r="A1897" t="str">
            <v>2485-2024</v>
          </cell>
          <cell r="B1897">
            <v>12596430</v>
          </cell>
          <cell r="C1897">
            <v>12596430</v>
          </cell>
          <cell r="D1897">
            <v>0</v>
          </cell>
        </row>
        <row r="1898">
          <cell r="A1898" t="str">
            <v>2486-2024</v>
          </cell>
          <cell r="B1898">
            <v>12596430</v>
          </cell>
          <cell r="C1898">
            <v>12596430</v>
          </cell>
          <cell r="D1898">
            <v>0</v>
          </cell>
        </row>
        <row r="1899">
          <cell r="A1899" t="str">
            <v>2487-2024</v>
          </cell>
          <cell r="B1899">
            <v>12596430</v>
          </cell>
          <cell r="C1899">
            <v>12596430</v>
          </cell>
          <cell r="D1899">
            <v>0</v>
          </cell>
        </row>
        <row r="1900">
          <cell r="A1900" t="str">
            <v>2488-2024</v>
          </cell>
          <cell r="B1900">
            <v>12596430</v>
          </cell>
          <cell r="C1900">
            <v>12596430</v>
          </cell>
          <cell r="D1900">
            <v>0</v>
          </cell>
        </row>
        <row r="1901">
          <cell r="A1901" t="str">
            <v>2489-2024</v>
          </cell>
          <cell r="B1901">
            <v>12596430</v>
          </cell>
          <cell r="C1901">
            <v>12596430</v>
          </cell>
          <cell r="D1901">
            <v>0</v>
          </cell>
        </row>
        <row r="1902">
          <cell r="A1902" t="str">
            <v>2490-2024</v>
          </cell>
          <cell r="B1902">
            <v>8415908</v>
          </cell>
          <cell r="C1902">
            <v>8415908</v>
          </cell>
          <cell r="D1902">
            <v>0</v>
          </cell>
        </row>
        <row r="1903">
          <cell r="A1903" t="str">
            <v>2491-2024</v>
          </cell>
          <cell r="B1903">
            <v>8415908</v>
          </cell>
          <cell r="C1903">
            <v>8415908</v>
          </cell>
          <cell r="D1903">
            <v>0</v>
          </cell>
        </row>
        <row r="1904">
          <cell r="A1904" t="str">
            <v>249-2024</v>
          </cell>
          <cell r="B1904">
            <v>17833600</v>
          </cell>
          <cell r="C1904">
            <v>17833600</v>
          </cell>
          <cell r="D1904">
            <v>0</v>
          </cell>
        </row>
        <row r="1905">
          <cell r="A1905" t="str">
            <v>2492-2024</v>
          </cell>
          <cell r="B1905">
            <v>12596430</v>
          </cell>
          <cell r="C1905">
            <v>12596430</v>
          </cell>
          <cell r="D1905">
            <v>0</v>
          </cell>
        </row>
        <row r="1906">
          <cell r="A1906" t="str">
            <v>2493-2024</v>
          </cell>
          <cell r="B1906">
            <v>39120000</v>
          </cell>
          <cell r="C1906">
            <v>36000000</v>
          </cell>
          <cell r="D1906">
            <v>0</v>
          </cell>
        </row>
        <row r="1907">
          <cell r="A1907" t="str">
            <v>2494-2024</v>
          </cell>
          <cell r="B1907">
            <v>39120000</v>
          </cell>
          <cell r="C1907">
            <v>28800000</v>
          </cell>
          <cell r="D1907">
            <v>0</v>
          </cell>
        </row>
        <row r="1908">
          <cell r="A1908" t="str">
            <v>2495-2024</v>
          </cell>
          <cell r="B1908">
            <v>15955478</v>
          </cell>
          <cell r="C1908">
            <v>15955478</v>
          </cell>
          <cell r="D1908">
            <v>0</v>
          </cell>
        </row>
        <row r="1909">
          <cell r="A1909" t="str">
            <v>2496-2024</v>
          </cell>
          <cell r="B1909">
            <v>12596430</v>
          </cell>
          <cell r="C1909">
            <v>12596430</v>
          </cell>
          <cell r="D1909">
            <v>0</v>
          </cell>
        </row>
        <row r="1910">
          <cell r="A1910" t="str">
            <v>2497-2024</v>
          </cell>
          <cell r="B1910">
            <v>15505800</v>
          </cell>
          <cell r="C1910">
            <v>15505800</v>
          </cell>
          <cell r="D1910">
            <v>0</v>
          </cell>
        </row>
        <row r="1911">
          <cell r="A1911" t="str">
            <v>2498-2024</v>
          </cell>
          <cell r="B1911">
            <v>18533333</v>
          </cell>
          <cell r="C1911">
            <v>16000000</v>
          </cell>
          <cell r="D1911">
            <v>0</v>
          </cell>
        </row>
        <row r="1912">
          <cell r="A1912" t="str">
            <v>2499-2024</v>
          </cell>
          <cell r="B1912">
            <v>18533333</v>
          </cell>
          <cell r="C1912">
            <v>16000000</v>
          </cell>
          <cell r="D1912">
            <v>0</v>
          </cell>
        </row>
        <row r="1913">
          <cell r="A1913" t="str">
            <v>250</v>
          </cell>
          <cell r="B1913">
            <v>5996000</v>
          </cell>
          <cell r="C1913">
            <v>5996000</v>
          </cell>
          <cell r="D1913">
            <v>0</v>
          </cell>
        </row>
        <row r="1914">
          <cell r="A1914" t="str">
            <v>2500-2024</v>
          </cell>
          <cell r="B1914">
            <v>18000000</v>
          </cell>
          <cell r="C1914">
            <v>18000000</v>
          </cell>
          <cell r="D1914">
            <v>0</v>
          </cell>
        </row>
        <row r="1915">
          <cell r="A1915" t="str">
            <v>2501-2024</v>
          </cell>
          <cell r="B1915">
            <v>23026500</v>
          </cell>
          <cell r="C1915">
            <v>23026500</v>
          </cell>
          <cell r="D1915">
            <v>0</v>
          </cell>
        </row>
        <row r="1916">
          <cell r="A1916" t="str">
            <v>250-2024</v>
          </cell>
          <cell r="B1916">
            <v>14990000</v>
          </cell>
          <cell r="C1916">
            <v>14990000</v>
          </cell>
          <cell r="D1916">
            <v>0</v>
          </cell>
        </row>
        <row r="1917">
          <cell r="A1917" t="str">
            <v>2502-2024</v>
          </cell>
          <cell r="B1917">
            <v>26100000</v>
          </cell>
          <cell r="C1917">
            <v>26100000</v>
          </cell>
          <cell r="D1917">
            <v>0</v>
          </cell>
        </row>
        <row r="1918">
          <cell r="A1918" t="str">
            <v>2503-2024</v>
          </cell>
          <cell r="B1918">
            <v>16000000</v>
          </cell>
          <cell r="C1918">
            <v>16000000</v>
          </cell>
          <cell r="D1918">
            <v>0</v>
          </cell>
        </row>
        <row r="1919">
          <cell r="A1919" t="str">
            <v>2504-2024</v>
          </cell>
          <cell r="B1919">
            <v>28800000</v>
          </cell>
          <cell r="C1919">
            <v>7200000</v>
          </cell>
          <cell r="D1919">
            <v>0</v>
          </cell>
        </row>
        <row r="1920">
          <cell r="A1920" t="str">
            <v>2505-2024</v>
          </cell>
          <cell r="B1920">
            <v>10660150</v>
          </cell>
          <cell r="C1920">
            <v>10660150</v>
          </cell>
          <cell r="D1920">
            <v>0</v>
          </cell>
        </row>
        <row r="1921">
          <cell r="A1921" t="str">
            <v>2506-2024</v>
          </cell>
          <cell r="B1921">
            <v>8415908</v>
          </cell>
          <cell r="C1921">
            <v>8415908</v>
          </cell>
          <cell r="D1921">
            <v>0</v>
          </cell>
        </row>
        <row r="1922">
          <cell r="A1922" t="str">
            <v>2507-2024</v>
          </cell>
          <cell r="B1922">
            <v>2404545</v>
          </cell>
          <cell r="C1922">
            <v>2404545</v>
          </cell>
          <cell r="D1922">
            <v>6011363</v>
          </cell>
        </row>
        <row r="1923">
          <cell r="A1923" t="str">
            <v>2508-2024</v>
          </cell>
          <cell r="B1923">
            <v>8415908</v>
          </cell>
          <cell r="C1923">
            <v>8415908</v>
          </cell>
          <cell r="D1923">
            <v>0</v>
          </cell>
        </row>
        <row r="1924">
          <cell r="A1924" t="str">
            <v>2509-2024</v>
          </cell>
          <cell r="B1924">
            <v>12596430</v>
          </cell>
          <cell r="C1924">
            <v>12596430</v>
          </cell>
          <cell r="D1924">
            <v>0</v>
          </cell>
        </row>
        <row r="1925">
          <cell r="A1925" t="str">
            <v>2510-2024</v>
          </cell>
          <cell r="B1925">
            <v>26007333</v>
          </cell>
          <cell r="C1925">
            <v>22292000</v>
          </cell>
          <cell r="D1925">
            <v>0</v>
          </cell>
        </row>
        <row r="1926">
          <cell r="A1926" t="str">
            <v>2511-2024</v>
          </cell>
          <cell r="B1926">
            <v>26007333</v>
          </cell>
          <cell r="C1926">
            <v>22292000</v>
          </cell>
          <cell r="D1926">
            <v>0</v>
          </cell>
        </row>
        <row r="1927">
          <cell r="A1927" t="str">
            <v>251-2024</v>
          </cell>
          <cell r="B1927">
            <v>25192860</v>
          </cell>
          <cell r="C1927">
            <v>25192860</v>
          </cell>
          <cell r="D1927">
            <v>0</v>
          </cell>
        </row>
        <row r="1928">
          <cell r="A1928" t="str">
            <v>2512-2024</v>
          </cell>
          <cell r="B1928">
            <v>26007333</v>
          </cell>
          <cell r="C1928">
            <v>22292000</v>
          </cell>
          <cell r="D1928">
            <v>0</v>
          </cell>
        </row>
        <row r="1929">
          <cell r="A1929" t="str">
            <v>2513-2024</v>
          </cell>
          <cell r="B1929">
            <v>26007333</v>
          </cell>
          <cell r="C1929">
            <v>22292000</v>
          </cell>
          <cell r="D1929">
            <v>0</v>
          </cell>
        </row>
        <row r="1930">
          <cell r="A1930" t="str">
            <v>2514-2024</v>
          </cell>
          <cell r="B1930">
            <v>26007333</v>
          </cell>
          <cell r="C1930">
            <v>22292000</v>
          </cell>
          <cell r="D1930">
            <v>0</v>
          </cell>
        </row>
        <row r="1931">
          <cell r="A1931" t="str">
            <v>2516-2024</v>
          </cell>
          <cell r="B1931">
            <v>29640000</v>
          </cell>
          <cell r="C1931">
            <v>26000000</v>
          </cell>
          <cell r="D1931">
            <v>0</v>
          </cell>
        </row>
        <row r="1932">
          <cell r="A1932" t="str">
            <v>2517-2024</v>
          </cell>
          <cell r="B1932">
            <v>29640000</v>
          </cell>
          <cell r="C1932">
            <v>26000000</v>
          </cell>
          <cell r="D1932">
            <v>0</v>
          </cell>
        </row>
        <row r="1933">
          <cell r="A1933" t="str">
            <v>2518-2024</v>
          </cell>
          <cell r="B1933">
            <v>26100000</v>
          </cell>
          <cell r="C1933">
            <v>26100000</v>
          </cell>
          <cell r="D1933">
            <v>0</v>
          </cell>
        </row>
        <row r="1934">
          <cell r="A1934" t="str">
            <v>2519-2024</v>
          </cell>
          <cell r="B1934">
            <v>39120000</v>
          </cell>
          <cell r="C1934">
            <v>36000000</v>
          </cell>
          <cell r="D1934">
            <v>0</v>
          </cell>
        </row>
        <row r="1935">
          <cell r="A1935" t="str">
            <v>2520-2024</v>
          </cell>
          <cell r="B1935">
            <v>12596430</v>
          </cell>
          <cell r="C1935">
            <v>12596430</v>
          </cell>
          <cell r="D1935">
            <v>0</v>
          </cell>
        </row>
        <row r="1936">
          <cell r="A1936" t="str">
            <v>2521-2024</v>
          </cell>
          <cell r="B1936">
            <v>15955478</v>
          </cell>
          <cell r="C1936">
            <v>15955478</v>
          </cell>
          <cell r="D1936">
            <v>0</v>
          </cell>
        </row>
        <row r="1937">
          <cell r="A1937" t="str">
            <v>252-2024</v>
          </cell>
          <cell r="B1937">
            <v>9618180</v>
          </cell>
          <cell r="C1937">
            <v>9618180</v>
          </cell>
          <cell r="D1937">
            <v>0</v>
          </cell>
        </row>
        <row r="1938">
          <cell r="A1938" t="str">
            <v>2522-2024</v>
          </cell>
          <cell r="B1938">
            <v>12596430</v>
          </cell>
          <cell r="C1938">
            <v>12596430</v>
          </cell>
          <cell r="D1938">
            <v>0</v>
          </cell>
        </row>
        <row r="1939">
          <cell r="A1939" t="str">
            <v>2523-2024</v>
          </cell>
          <cell r="B1939">
            <v>12596430</v>
          </cell>
          <cell r="C1939">
            <v>12596430</v>
          </cell>
          <cell r="D1939">
            <v>0</v>
          </cell>
        </row>
        <row r="1940">
          <cell r="A1940" t="str">
            <v>2524-2024</v>
          </cell>
          <cell r="B1940">
            <v>12596430</v>
          </cell>
          <cell r="C1940">
            <v>12596430</v>
          </cell>
          <cell r="D1940">
            <v>0</v>
          </cell>
        </row>
        <row r="1941">
          <cell r="A1941" t="str">
            <v>2525-2024</v>
          </cell>
          <cell r="B1941">
            <v>12596430</v>
          </cell>
          <cell r="C1941">
            <v>12596430</v>
          </cell>
          <cell r="D1941">
            <v>0</v>
          </cell>
        </row>
        <row r="1942">
          <cell r="A1942" t="str">
            <v>2526-2024</v>
          </cell>
          <cell r="B1942">
            <v>17568000</v>
          </cell>
          <cell r="C1942">
            <v>17568000</v>
          </cell>
          <cell r="D1942">
            <v>0</v>
          </cell>
        </row>
        <row r="1943">
          <cell r="A1943" t="str">
            <v>2527-2024</v>
          </cell>
          <cell r="B1943">
            <v>34265000</v>
          </cell>
          <cell r="C1943">
            <v>31150000</v>
          </cell>
          <cell r="D1943">
            <v>0</v>
          </cell>
        </row>
        <row r="1944">
          <cell r="A1944" t="str">
            <v>2528-2024</v>
          </cell>
          <cell r="B1944">
            <v>35095667</v>
          </cell>
          <cell r="C1944">
            <v>28865667</v>
          </cell>
          <cell r="D1944">
            <v>0</v>
          </cell>
        </row>
        <row r="1945">
          <cell r="A1945" t="str">
            <v>2529-2024</v>
          </cell>
          <cell r="B1945">
            <v>24000000</v>
          </cell>
          <cell r="C1945">
            <v>24000000</v>
          </cell>
          <cell r="D1945">
            <v>0</v>
          </cell>
        </row>
        <row r="1946">
          <cell r="A1946" t="str">
            <v>2530-2024</v>
          </cell>
          <cell r="B1946">
            <v>24000000</v>
          </cell>
          <cell r="C1946">
            <v>24000000</v>
          </cell>
          <cell r="D1946">
            <v>0</v>
          </cell>
        </row>
        <row r="1947">
          <cell r="A1947" t="str">
            <v>2531-2024</v>
          </cell>
          <cell r="B1947">
            <v>24000000</v>
          </cell>
          <cell r="C1947">
            <v>24000000</v>
          </cell>
          <cell r="D1947">
            <v>0</v>
          </cell>
        </row>
        <row r="1948">
          <cell r="A1948" t="str">
            <v>253-2024</v>
          </cell>
          <cell r="B1948">
            <v>25192860</v>
          </cell>
          <cell r="C1948">
            <v>25192860</v>
          </cell>
          <cell r="D1948">
            <v>0</v>
          </cell>
        </row>
        <row r="1949">
          <cell r="A1949" t="str">
            <v>2532-2024</v>
          </cell>
          <cell r="B1949">
            <v>36000000</v>
          </cell>
          <cell r="C1949">
            <v>36000000</v>
          </cell>
          <cell r="D1949">
            <v>0</v>
          </cell>
        </row>
        <row r="1950">
          <cell r="A1950" t="str">
            <v>2533-2024</v>
          </cell>
          <cell r="B1950">
            <v>21960000</v>
          </cell>
          <cell r="C1950">
            <v>21960000</v>
          </cell>
          <cell r="D1950">
            <v>0</v>
          </cell>
        </row>
        <row r="1951">
          <cell r="A1951" t="str">
            <v>2534-2024</v>
          </cell>
          <cell r="B1951">
            <v>12596430</v>
          </cell>
          <cell r="C1951">
            <v>12596430</v>
          </cell>
          <cell r="D1951">
            <v>0</v>
          </cell>
        </row>
        <row r="1952">
          <cell r="A1952" t="str">
            <v>2535-2024</v>
          </cell>
          <cell r="B1952">
            <v>12596430</v>
          </cell>
          <cell r="C1952">
            <v>12596430</v>
          </cell>
          <cell r="D1952">
            <v>0</v>
          </cell>
        </row>
        <row r="1953">
          <cell r="A1953" t="str">
            <v>2536-2024</v>
          </cell>
          <cell r="B1953">
            <v>26007333</v>
          </cell>
          <cell r="C1953">
            <v>22292000</v>
          </cell>
          <cell r="D1953">
            <v>0</v>
          </cell>
        </row>
        <row r="1954">
          <cell r="A1954" t="str">
            <v>2537-2024</v>
          </cell>
          <cell r="B1954">
            <v>26007333</v>
          </cell>
          <cell r="C1954">
            <v>22292000</v>
          </cell>
          <cell r="D1954">
            <v>0</v>
          </cell>
        </row>
        <row r="1955">
          <cell r="A1955" t="str">
            <v>2538-2024</v>
          </cell>
          <cell r="B1955">
            <v>8415908</v>
          </cell>
          <cell r="C1955">
            <v>8415908</v>
          </cell>
          <cell r="D1955">
            <v>0</v>
          </cell>
        </row>
        <row r="1956">
          <cell r="A1956" t="str">
            <v>2539-2024</v>
          </cell>
          <cell r="B1956">
            <v>8415908</v>
          </cell>
          <cell r="C1956">
            <v>8415908</v>
          </cell>
          <cell r="D1956">
            <v>0</v>
          </cell>
        </row>
        <row r="1957">
          <cell r="A1957" t="str">
            <v>2540-2024</v>
          </cell>
          <cell r="B1957">
            <v>26007333</v>
          </cell>
          <cell r="C1957">
            <v>22292000</v>
          </cell>
          <cell r="D1957">
            <v>0</v>
          </cell>
        </row>
        <row r="1958">
          <cell r="A1958" t="str">
            <v>2541-2024</v>
          </cell>
          <cell r="B1958">
            <v>36000000</v>
          </cell>
          <cell r="C1958">
            <v>28800000</v>
          </cell>
          <cell r="D1958">
            <v>0</v>
          </cell>
        </row>
        <row r="1959">
          <cell r="A1959" t="str">
            <v>254-2024</v>
          </cell>
          <cell r="B1959">
            <v>12716396</v>
          </cell>
          <cell r="C1959">
            <v>12716396</v>
          </cell>
          <cell r="D1959">
            <v>5278504</v>
          </cell>
        </row>
        <row r="1960">
          <cell r="A1960" t="str">
            <v>2542-2024</v>
          </cell>
          <cell r="B1960">
            <v>26007333</v>
          </cell>
          <cell r="C1960">
            <v>22292000</v>
          </cell>
          <cell r="D1960">
            <v>0</v>
          </cell>
        </row>
        <row r="1961">
          <cell r="A1961" t="str">
            <v>2543-2024</v>
          </cell>
          <cell r="B1961">
            <v>33000000</v>
          </cell>
          <cell r="C1961">
            <v>22000000</v>
          </cell>
          <cell r="D1961">
            <v>51500000</v>
          </cell>
        </row>
        <row r="1962">
          <cell r="A1962" t="str">
            <v>2544-2024</v>
          </cell>
          <cell r="B1962">
            <v>41250000</v>
          </cell>
          <cell r="C1962">
            <v>28250000</v>
          </cell>
          <cell r="D1962">
            <v>0</v>
          </cell>
        </row>
        <row r="1963">
          <cell r="A1963" t="str">
            <v>2545-2024</v>
          </cell>
          <cell r="B1963">
            <v>2090067616</v>
          </cell>
          <cell r="C1963">
            <v>2040830385</v>
          </cell>
          <cell r="D1963">
            <v>0</v>
          </cell>
        </row>
        <row r="1964">
          <cell r="A1964" t="str">
            <v>2546-2024</v>
          </cell>
          <cell r="B1964">
            <v>23466667</v>
          </cell>
          <cell r="C1964">
            <v>16158333</v>
          </cell>
          <cell r="D1964">
            <v>0</v>
          </cell>
        </row>
        <row r="1965">
          <cell r="A1965" t="str">
            <v>2547-2024</v>
          </cell>
          <cell r="B1965">
            <v>15955478</v>
          </cell>
          <cell r="C1965">
            <v>15955478</v>
          </cell>
          <cell r="D1965">
            <v>0</v>
          </cell>
        </row>
        <row r="1966">
          <cell r="A1966" t="str">
            <v>2548-2024</v>
          </cell>
          <cell r="B1966">
            <v>52586667</v>
          </cell>
          <cell r="C1966">
            <v>46400000</v>
          </cell>
          <cell r="D1966">
            <v>0</v>
          </cell>
        </row>
        <row r="1967">
          <cell r="A1967" t="str">
            <v>2549-2024</v>
          </cell>
          <cell r="B1967">
            <v>37380000</v>
          </cell>
          <cell r="C1967">
            <v>31150000</v>
          </cell>
          <cell r="D1967">
            <v>0</v>
          </cell>
        </row>
        <row r="1968">
          <cell r="A1968" t="str">
            <v>2550-2024</v>
          </cell>
          <cell r="B1968">
            <v>27500000</v>
          </cell>
          <cell r="C1968">
            <v>22000000</v>
          </cell>
          <cell r="D1968">
            <v>0</v>
          </cell>
        </row>
        <row r="1969">
          <cell r="A1969" t="str">
            <v>2551-2024</v>
          </cell>
          <cell r="B1969">
            <v>12596430</v>
          </cell>
          <cell r="C1969">
            <v>12596430</v>
          </cell>
          <cell r="D1969">
            <v>0</v>
          </cell>
        </row>
        <row r="1970">
          <cell r="A1970" t="str">
            <v>255-2024</v>
          </cell>
          <cell r="B1970">
            <v>17833600</v>
          </cell>
          <cell r="C1970">
            <v>17833600</v>
          </cell>
          <cell r="D1970">
            <v>0</v>
          </cell>
        </row>
        <row r="1971">
          <cell r="A1971" t="str">
            <v>2552-2024</v>
          </cell>
          <cell r="B1971">
            <v>15000000</v>
          </cell>
          <cell r="C1971">
            <v>12000000</v>
          </cell>
          <cell r="D1971">
            <v>0</v>
          </cell>
        </row>
        <row r="1972">
          <cell r="A1972" t="str">
            <v>2553-2024</v>
          </cell>
          <cell r="B1972">
            <v>8415908</v>
          </cell>
          <cell r="C1972">
            <v>8415908</v>
          </cell>
          <cell r="D1972">
            <v>0</v>
          </cell>
        </row>
        <row r="1973">
          <cell r="A1973" t="str">
            <v>2554-2024</v>
          </cell>
          <cell r="B1973">
            <v>8415908</v>
          </cell>
          <cell r="C1973">
            <v>8415908</v>
          </cell>
          <cell r="D1973">
            <v>0</v>
          </cell>
        </row>
        <row r="1974">
          <cell r="A1974" t="str">
            <v>2555-2024</v>
          </cell>
          <cell r="B1974">
            <v>8415908</v>
          </cell>
          <cell r="C1974">
            <v>8415908</v>
          </cell>
          <cell r="D1974">
            <v>0</v>
          </cell>
        </row>
        <row r="1975">
          <cell r="A1975" t="str">
            <v>2556-2024</v>
          </cell>
          <cell r="B1975">
            <v>12596430</v>
          </cell>
          <cell r="C1975">
            <v>12596430</v>
          </cell>
          <cell r="D1975">
            <v>0</v>
          </cell>
        </row>
        <row r="1976">
          <cell r="A1976" t="str">
            <v>2557-2024</v>
          </cell>
          <cell r="B1976">
            <v>12596430</v>
          </cell>
          <cell r="C1976">
            <v>12596430</v>
          </cell>
          <cell r="D1976">
            <v>0</v>
          </cell>
        </row>
        <row r="1977">
          <cell r="A1977" t="str">
            <v>2558-2024</v>
          </cell>
          <cell r="B1977">
            <v>8415908</v>
          </cell>
          <cell r="C1977">
            <v>8415908</v>
          </cell>
          <cell r="D1977">
            <v>0</v>
          </cell>
        </row>
        <row r="1978">
          <cell r="A1978" t="str">
            <v>2559-2024</v>
          </cell>
          <cell r="B1978">
            <v>48156365</v>
          </cell>
          <cell r="C1978">
            <v>38525092</v>
          </cell>
          <cell r="D1978">
            <v>0</v>
          </cell>
        </row>
        <row r="1979">
          <cell r="A1979" t="str">
            <v>2560-2024</v>
          </cell>
          <cell r="B1979">
            <v>22292000</v>
          </cell>
          <cell r="C1979">
            <v>22292000</v>
          </cell>
          <cell r="D1979">
            <v>0</v>
          </cell>
        </row>
        <row r="1980">
          <cell r="A1980" t="str">
            <v>2561-2024</v>
          </cell>
          <cell r="B1980">
            <v>27865000</v>
          </cell>
          <cell r="C1980">
            <v>27865000</v>
          </cell>
          <cell r="D1980">
            <v>0</v>
          </cell>
        </row>
        <row r="1981">
          <cell r="A1981" t="str">
            <v>256-2024</v>
          </cell>
          <cell r="B1981">
            <v>17833600</v>
          </cell>
          <cell r="C1981">
            <v>17833600</v>
          </cell>
          <cell r="D1981">
            <v>0</v>
          </cell>
        </row>
        <row r="1982">
          <cell r="A1982" t="str">
            <v>2562-2024</v>
          </cell>
          <cell r="B1982">
            <v>25078500</v>
          </cell>
          <cell r="C1982">
            <v>25078500</v>
          </cell>
          <cell r="D1982">
            <v>0</v>
          </cell>
        </row>
        <row r="1983">
          <cell r="A1983" t="str">
            <v>2564-2024</v>
          </cell>
          <cell r="B1983">
            <v>35500000</v>
          </cell>
          <cell r="C1983">
            <v>28400000</v>
          </cell>
          <cell r="D1983">
            <v>0</v>
          </cell>
        </row>
        <row r="1984">
          <cell r="A1984" t="str">
            <v>2565-2024</v>
          </cell>
          <cell r="B1984">
            <v>64200000</v>
          </cell>
          <cell r="C1984">
            <v>53500000</v>
          </cell>
          <cell r="D1984">
            <v>0</v>
          </cell>
        </row>
        <row r="1985">
          <cell r="A1985" t="str">
            <v>2566-2024</v>
          </cell>
          <cell r="B1985">
            <v>36000000</v>
          </cell>
          <cell r="C1985">
            <v>28800000</v>
          </cell>
          <cell r="D1985">
            <v>0</v>
          </cell>
        </row>
        <row r="1986">
          <cell r="A1986" t="str">
            <v>2567-2024</v>
          </cell>
          <cell r="B1986">
            <v>8415908</v>
          </cell>
          <cell r="C1986">
            <v>8415908</v>
          </cell>
          <cell r="D1986">
            <v>0</v>
          </cell>
        </row>
        <row r="1987">
          <cell r="A1987" t="str">
            <v>2568-2024</v>
          </cell>
          <cell r="B1987">
            <v>8415908</v>
          </cell>
          <cell r="C1987">
            <v>8415908</v>
          </cell>
          <cell r="D1987">
            <v>0</v>
          </cell>
        </row>
        <row r="1988">
          <cell r="A1988" t="str">
            <v>2569-2024</v>
          </cell>
          <cell r="B1988">
            <v>12596430</v>
          </cell>
          <cell r="C1988">
            <v>12596430</v>
          </cell>
          <cell r="D1988">
            <v>0</v>
          </cell>
        </row>
        <row r="1989">
          <cell r="A1989" t="str">
            <v>2570-2024</v>
          </cell>
          <cell r="B1989">
            <v>42500000</v>
          </cell>
          <cell r="C1989">
            <v>33888157</v>
          </cell>
          <cell r="D1989">
            <v>0</v>
          </cell>
        </row>
        <row r="1990">
          <cell r="A1990" t="str">
            <v>2571-2024</v>
          </cell>
          <cell r="B1990">
            <v>36000000</v>
          </cell>
          <cell r="C1990">
            <v>36000000</v>
          </cell>
          <cell r="D1990">
            <v>0</v>
          </cell>
        </row>
        <row r="1991">
          <cell r="A1991" t="str">
            <v>257-2024</v>
          </cell>
          <cell r="B1991">
            <v>12258400</v>
          </cell>
          <cell r="C1991">
            <v>12258400</v>
          </cell>
          <cell r="D1991">
            <v>0</v>
          </cell>
        </row>
        <row r="1992">
          <cell r="A1992" t="str">
            <v>2572-2024</v>
          </cell>
          <cell r="B1992">
            <v>15000000</v>
          </cell>
          <cell r="C1992">
            <v>12000000</v>
          </cell>
          <cell r="D1992">
            <v>0</v>
          </cell>
        </row>
        <row r="1993">
          <cell r="A1993" t="str">
            <v>2573-2024</v>
          </cell>
          <cell r="B1993">
            <v>26007333</v>
          </cell>
          <cell r="C1993">
            <v>26007333</v>
          </cell>
          <cell r="D1993">
            <v>0</v>
          </cell>
        </row>
        <row r="1994">
          <cell r="A1994" t="str">
            <v>2574-2024</v>
          </cell>
          <cell r="B1994">
            <v>40428000</v>
          </cell>
          <cell r="C1994">
            <v>26952000</v>
          </cell>
          <cell r="D1994">
            <v>0</v>
          </cell>
        </row>
        <row r="1995">
          <cell r="A1995" t="str">
            <v>2575-2024</v>
          </cell>
          <cell r="B1995">
            <v>12596430</v>
          </cell>
          <cell r="C1995">
            <v>12596430</v>
          </cell>
          <cell r="D1995">
            <v>0</v>
          </cell>
        </row>
        <row r="1996">
          <cell r="A1996" t="str">
            <v>2576-2024</v>
          </cell>
          <cell r="B1996">
            <v>36000000</v>
          </cell>
          <cell r="C1996">
            <v>36000000</v>
          </cell>
          <cell r="D1996">
            <v>0</v>
          </cell>
        </row>
        <row r="1997">
          <cell r="A1997" t="str">
            <v>2577-2024</v>
          </cell>
          <cell r="B1997">
            <v>36000000</v>
          </cell>
          <cell r="C1997">
            <v>36000000</v>
          </cell>
          <cell r="D1997">
            <v>0</v>
          </cell>
        </row>
        <row r="1998">
          <cell r="A1998" t="str">
            <v>2578-2024</v>
          </cell>
          <cell r="B1998">
            <v>36000000</v>
          </cell>
          <cell r="C1998">
            <v>36000000</v>
          </cell>
          <cell r="D1998">
            <v>0</v>
          </cell>
        </row>
        <row r="1999">
          <cell r="A1999" t="str">
            <v>2579-2024</v>
          </cell>
          <cell r="B1999">
            <v>26007333</v>
          </cell>
          <cell r="C1999">
            <v>22292000</v>
          </cell>
          <cell r="D1999">
            <v>0</v>
          </cell>
        </row>
        <row r="2000">
          <cell r="A2000" t="str">
            <v>2580-2024</v>
          </cell>
          <cell r="B2000">
            <v>51000000</v>
          </cell>
          <cell r="C2000">
            <v>34000000</v>
          </cell>
          <cell r="D2000">
            <v>0</v>
          </cell>
        </row>
        <row r="2001">
          <cell r="A2001" t="str">
            <v>2581-2024</v>
          </cell>
          <cell r="B2001">
            <v>8415908</v>
          </cell>
          <cell r="C2001">
            <v>8415908</v>
          </cell>
          <cell r="D2001">
            <v>0</v>
          </cell>
        </row>
        <row r="2002">
          <cell r="A2002" t="str">
            <v>258-2024</v>
          </cell>
          <cell r="B2002">
            <v>20986000</v>
          </cell>
          <cell r="C2002">
            <v>20986000</v>
          </cell>
          <cell r="D2002">
            <v>0</v>
          </cell>
        </row>
        <row r="2003">
          <cell r="A2003" t="str">
            <v>2582-2024</v>
          </cell>
          <cell r="B2003">
            <v>31150000</v>
          </cell>
          <cell r="C2003">
            <v>24920000</v>
          </cell>
          <cell r="D2003">
            <v>0</v>
          </cell>
        </row>
        <row r="2004">
          <cell r="A2004" t="str">
            <v>2583-2024</v>
          </cell>
          <cell r="B2004">
            <v>15955478</v>
          </cell>
          <cell r="C2004">
            <v>15955478</v>
          </cell>
          <cell r="D2004">
            <v>0</v>
          </cell>
        </row>
        <row r="2005">
          <cell r="A2005" t="str">
            <v>2584-2024</v>
          </cell>
          <cell r="B2005">
            <v>8375675</v>
          </cell>
          <cell r="C2005">
            <v>8375675</v>
          </cell>
          <cell r="D2005">
            <v>0</v>
          </cell>
        </row>
        <row r="2006">
          <cell r="A2006" t="str">
            <v>2585-2024</v>
          </cell>
          <cell r="B2006">
            <v>8415908</v>
          </cell>
          <cell r="C2006">
            <v>8415908</v>
          </cell>
          <cell r="D2006">
            <v>0</v>
          </cell>
        </row>
        <row r="2007">
          <cell r="A2007" t="str">
            <v>2586-2024</v>
          </cell>
          <cell r="B2007">
            <v>12596430</v>
          </cell>
          <cell r="C2007">
            <v>12596430</v>
          </cell>
          <cell r="D2007">
            <v>0</v>
          </cell>
        </row>
        <row r="2008">
          <cell r="A2008" t="str">
            <v>2587-2024</v>
          </cell>
          <cell r="B2008">
            <v>8415908</v>
          </cell>
          <cell r="C2008">
            <v>8415908</v>
          </cell>
          <cell r="D2008">
            <v>0</v>
          </cell>
        </row>
        <row r="2009">
          <cell r="A2009" t="str">
            <v>2588-2024</v>
          </cell>
          <cell r="B2009">
            <v>39120000</v>
          </cell>
          <cell r="C2009">
            <v>36000000</v>
          </cell>
          <cell r="D2009">
            <v>0</v>
          </cell>
        </row>
        <row r="2010">
          <cell r="A2010" t="str">
            <v>2589-2024</v>
          </cell>
          <cell r="B2010">
            <v>52586667</v>
          </cell>
          <cell r="C2010">
            <v>46400000</v>
          </cell>
          <cell r="D2010">
            <v>0</v>
          </cell>
        </row>
        <row r="2011">
          <cell r="A2011" t="str">
            <v>2590-2024</v>
          </cell>
          <cell r="B2011">
            <v>8415908</v>
          </cell>
          <cell r="C2011">
            <v>8415908</v>
          </cell>
          <cell r="D2011">
            <v>0</v>
          </cell>
        </row>
        <row r="2012">
          <cell r="A2012" t="str">
            <v>2591-2024</v>
          </cell>
          <cell r="B2012">
            <v>30000000</v>
          </cell>
          <cell r="C2012">
            <v>24000000</v>
          </cell>
          <cell r="D2012">
            <v>0</v>
          </cell>
        </row>
        <row r="2013">
          <cell r="A2013" t="str">
            <v>259-2024</v>
          </cell>
          <cell r="B2013">
            <v>20986000</v>
          </cell>
          <cell r="C2013">
            <v>20986000</v>
          </cell>
          <cell r="D2013">
            <v>0</v>
          </cell>
        </row>
        <row r="2014">
          <cell r="A2014" t="str">
            <v>2592-2024</v>
          </cell>
          <cell r="B2014">
            <v>21500000</v>
          </cell>
          <cell r="C2014">
            <v>21500000</v>
          </cell>
          <cell r="D2014">
            <v>0</v>
          </cell>
        </row>
        <row r="2015">
          <cell r="A2015" t="str">
            <v>2593-2024</v>
          </cell>
          <cell r="B2015">
            <v>35640000</v>
          </cell>
          <cell r="C2015">
            <v>29700000</v>
          </cell>
          <cell r="D2015">
            <v>0</v>
          </cell>
        </row>
        <row r="2016">
          <cell r="A2016" t="str">
            <v>2594-2024</v>
          </cell>
          <cell r="B2016">
            <v>22292000</v>
          </cell>
          <cell r="C2016">
            <v>22292000</v>
          </cell>
          <cell r="D2016">
            <v>0</v>
          </cell>
        </row>
        <row r="2017">
          <cell r="A2017" t="str">
            <v>2595-2024</v>
          </cell>
          <cell r="B2017">
            <v>30000000</v>
          </cell>
          <cell r="C2017">
            <v>20000000</v>
          </cell>
          <cell r="D2017">
            <v>0</v>
          </cell>
        </row>
        <row r="2018">
          <cell r="A2018" t="str">
            <v>2596-2024</v>
          </cell>
          <cell r="B2018">
            <v>8415908</v>
          </cell>
          <cell r="C2018">
            <v>8415908</v>
          </cell>
          <cell r="D2018">
            <v>0</v>
          </cell>
        </row>
        <row r="2019">
          <cell r="A2019" t="str">
            <v>2597-2024</v>
          </cell>
          <cell r="B2019">
            <v>37200000</v>
          </cell>
          <cell r="C2019">
            <v>31000000</v>
          </cell>
          <cell r="D2019">
            <v>0</v>
          </cell>
        </row>
        <row r="2020">
          <cell r="A2020" t="str">
            <v>2598-2024</v>
          </cell>
          <cell r="B2020">
            <v>10796940</v>
          </cell>
          <cell r="C2020">
            <v>10796940</v>
          </cell>
          <cell r="D2020">
            <v>0</v>
          </cell>
        </row>
        <row r="2021">
          <cell r="A2021" t="str">
            <v>2599-2024</v>
          </cell>
          <cell r="B2021">
            <v>12596430</v>
          </cell>
          <cell r="C2021">
            <v>12596430</v>
          </cell>
          <cell r="D2021">
            <v>0</v>
          </cell>
        </row>
        <row r="2022">
          <cell r="A2022" t="str">
            <v>2600-2024</v>
          </cell>
          <cell r="B2022">
            <v>15955478</v>
          </cell>
          <cell r="C2022">
            <v>15955478</v>
          </cell>
          <cell r="D2022">
            <v>0</v>
          </cell>
        </row>
        <row r="2023">
          <cell r="A2023" t="str">
            <v>2601-2024</v>
          </cell>
          <cell r="B2023">
            <v>52586667</v>
          </cell>
          <cell r="C2023">
            <v>46400000</v>
          </cell>
          <cell r="D2023">
            <v>0</v>
          </cell>
        </row>
        <row r="2024">
          <cell r="A2024" t="str">
            <v>2602-2024</v>
          </cell>
          <cell r="B2024">
            <v>16500000</v>
          </cell>
          <cell r="C2024">
            <v>13200000</v>
          </cell>
          <cell r="D2024">
            <v>0</v>
          </cell>
        </row>
        <row r="2025">
          <cell r="A2025" t="str">
            <v>2603-2024</v>
          </cell>
          <cell r="B2025">
            <v>15000000</v>
          </cell>
          <cell r="C2025">
            <v>12000000</v>
          </cell>
          <cell r="D2025">
            <v>0</v>
          </cell>
        </row>
        <row r="2026">
          <cell r="A2026" t="str">
            <v>2604-2024</v>
          </cell>
          <cell r="B2026">
            <v>46933333</v>
          </cell>
          <cell r="C2026">
            <v>32000000</v>
          </cell>
          <cell r="D2026">
            <v>0</v>
          </cell>
        </row>
        <row r="2027">
          <cell r="A2027" t="str">
            <v>2605-2024</v>
          </cell>
          <cell r="B2027">
            <v>15000000</v>
          </cell>
          <cell r="C2027">
            <v>12000000</v>
          </cell>
          <cell r="D2027">
            <v>0</v>
          </cell>
        </row>
        <row r="2028">
          <cell r="A2028" t="str">
            <v>2606-2024</v>
          </cell>
          <cell r="B2028">
            <v>29680000</v>
          </cell>
          <cell r="C2028">
            <v>21906667</v>
          </cell>
          <cell r="D2028">
            <v>0</v>
          </cell>
        </row>
        <row r="2029">
          <cell r="A2029" t="str">
            <v>2607-2024</v>
          </cell>
          <cell r="B2029">
            <v>12596430</v>
          </cell>
          <cell r="C2029">
            <v>12596430</v>
          </cell>
          <cell r="D2029">
            <v>0</v>
          </cell>
        </row>
        <row r="2030">
          <cell r="A2030" t="str">
            <v>2608-2024</v>
          </cell>
          <cell r="B2030">
            <v>1310075000</v>
          </cell>
          <cell r="C2030">
            <v>1262321250</v>
          </cell>
          <cell r="D2030">
            <v>0</v>
          </cell>
        </row>
        <row r="2031">
          <cell r="A2031" t="str">
            <v>2609-2024</v>
          </cell>
          <cell r="B2031">
            <v>12596430</v>
          </cell>
          <cell r="C2031">
            <v>12596430</v>
          </cell>
          <cell r="D2031">
            <v>0</v>
          </cell>
        </row>
        <row r="2032">
          <cell r="A2032" t="str">
            <v>2610-2024</v>
          </cell>
          <cell r="B2032">
            <v>12596430</v>
          </cell>
          <cell r="C2032">
            <v>12596430</v>
          </cell>
          <cell r="D2032">
            <v>0</v>
          </cell>
        </row>
        <row r="2033">
          <cell r="A2033" t="str">
            <v>2611-2024</v>
          </cell>
          <cell r="B2033">
            <v>58905000</v>
          </cell>
          <cell r="C2033">
            <v>58905000</v>
          </cell>
          <cell r="D2033">
            <v>0</v>
          </cell>
        </row>
        <row r="2034">
          <cell r="A2034" t="str">
            <v>261-2024</v>
          </cell>
          <cell r="B2034">
            <v>23800000</v>
          </cell>
          <cell r="C2034">
            <v>23800000</v>
          </cell>
          <cell r="D2034">
            <v>0</v>
          </cell>
        </row>
        <row r="2035">
          <cell r="A2035" t="str">
            <v>2612-2024</v>
          </cell>
          <cell r="B2035">
            <v>12596430</v>
          </cell>
          <cell r="C2035">
            <v>12596430</v>
          </cell>
          <cell r="D2035">
            <v>0</v>
          </cell>
        </row>
        <row r="2036">
          <cell r="A2036" t="str">
            <v>2613-2024</v>
          </cell>
          <cell r="B2036">
            <v>8415908</v>
          </cell>
          <cell r="C2036">
            <v>8415908</v>
          </cell>
          <cell r="D2036">
            <v>0</v>
          </cell>
        </row>
        <row r="2037">
          <cell r="A2037" t="str">
            <v>2614-2024</v>
          </cell>
          <cell r="B2037">
            <v>8415908</v>
          </cell>
          <cell r="C2037">
            <v>8415908</v>
          </cell>
          <cell r="D2037">
            <v>0</v>
          </cell>
        </row>
        <row r="2038">
          <cell r="A2038" t="str">
            <v>2615-2024</v>
          </cell>
          <cell r="B2038">
            <v>8415908</v>
          </cell>
          <cell r="C2038">
            <v>8415908</v>
          </cell>
          <cell r="D2038">
            <v>0</v>
          </cell>
        </row>
        <row r="2039">
          <cell r="A2039" t="str">
            <v>2616-2024</v>
          </cell>
          <cell r="B2039">
            <v>12596430</v>
          </cell>
          <cell r="C2039">
            <v>12596430</v>
          </cell>
          <cell r="D2039">
            <v>0</v>
          </cell>
        </row>
        <row r="2040">
          <cell r="A2040" t="str">
            <v>2617-2024</v>
          </cell>
          <cell r="B2040">
            <v>12596430</v>
          </cell>
          <cell r="C2040">
            <v>12596430</v>
          </cell>
          <cell r="D2040">
            <v>0</v>
          </cell>
        </row>
        <row r="2041">
          <cell r="A2041" t="str">
            <v>2618-2024</v>
          </cell>
          <cell r="B2041">
            <v>38250000</v>
          </cell>
          <cell r="C2041">
            <v>34000000</v>
          </cell>
          <cell r="D2041">
            <v>0</v>
          </cell>
        </row>
        <row r="2042">
          <cell r="A2042" t="str">
            <v>2619-2024</v>
          </cell>
          <cell r="B2042">
            <v>15000000</v>
          </cell>
          <cell r="C2042">
            <v>12000000</v>
          </cell>
          <cell r="D2042">
            <v>0</v>
          </cell>
        </row>
        <row r="2043">
          <cell r="A2043" t="str">
            <v>2620-2024</v>
          </cell>
          <cell r="B2043">
            <v>19606660</v>
          </cell>
          <cell r="C2043">
            <v>13600000</v>
          </cell>
          <cell r="D2043">
            <v>0</v>
          </cell>
        </row>
        <row r="2044">
          <cell r="A2044" t="str">
            <v>2621-2024</v>
          </cell>
          <cell r="B2044">
            <v>8375675</v>
          </cell>
          <cell r="C2044">
            <v>8375675</v>
          </cell>
          <cell r="D2044">
            <v>0</v>
          </cell>
        </row>
        <row r="2045">
          <cell r="A2045" t="str">
            <v>262-2024</v>
          </cell>
          <cell r="B2045">
            <v>20986000</v>
          </cell>
          <cell r="C2045">
            <v>20986000</v>
          </cell>
          <cell r="D2045">
            <v>0</v>
          </cell>
        </row>
        <row r="2046">
          <cell r="A2046" t="str">
            <v>2622-2024</v>
          </cell>
          <cell r="B2046">
            <v>35000000</v>
          </cell>
          <cell r="C2046">
            <v>28000000</v>
          </cell>
          <cell r="D2046">
            <v>0</v>
          </cell>
        </row>
        <row r="2047">
          <cell r="A2047" t="str">
            <v>2623-2024</v>
          </cell>
          <cell r="B2047">
            <v>14155988</v>
          </cell>
          <cell r="C2047">
            <v>14155988</v>
          </cell>
          <cell r="D2047">
            <v>0</v>
          </cell>
        </row>
        <row r="2048">
          <cell r="A2048" t="str">
            <v>2624-2024</v>
          </cell>
          <cell r="B2048">
            <v>8415908</v>
          </cell>
          <cell r="C2048">
            <v>8415908</v>
          </cell>
          <cell r="D2048">
            <v>0</v>
          </cell>
        </row>
        <row r="2049">
          <cell r="A2049" t="str">
            <v>2625-2024</v>
          </cell>
          <cell r="B2049">
            <v>48156365</v>
          </cell>
          <cell r="C2049">
            <v>38525092</v>
          </cell>
          <cell r="D2049">
            <v>0</v>
          </cell>
        </row>
        <row r="2050">
          <cell r="A2050" t="str">
            <v>2626-2024</v>
          </cell>
          <cell r="B2050">
            <v>8415908</v>
          </cell>
          <cell r="C2050">
            <v>8415908</v>
          </cell>
          <cell r="D2050">
            <v>0</v>
          </cell>
        </row>
        <row r="2051">
          <cell r="A2051" t="str">
            <v>2627-2024</v>
          </cell>
          <cell r="B2051">
            <v>27166667</v>
          </cell>
          <cell r="C2051">
            <v>20000000</v>
          </cell>
          <cell r="D2051">
            <v>0</v>
          </cell>
        </row>
        <row r="2052">
          <cell r="A2052" t="str">
            <v>2628-2024</v>
          </cell>
          <cell r="B2052">
            <v>36000000</v>
          </cell>
          <cell r="C2052">
            <v>28800000</v>
          </cell>
          <cell r="D2052">
            <v>0</v>
          </cell>
        </row>
        <row r="2053">
          <cell r="A2053" t="str">
            <v>2629-2024</v>
          </cell>
          <cell r="B2053">
            <v>12596430</v>
          </cell>
          <cell r="C2053">
            <v>12596430</v>
          </cell>
          <cell r="D2053">
            <v>0</v>
          </cell>
        </row>
        <row r="2054">
          <cell r="A2054" t="str">
            <v>2631-2024</v>
          </cell>
          <cell r="B2054">
            <v>7794800</v>
          </cell>
          <cell r="C2054">
            <v>7794800</v>
          </cell>
          <cell r="D2054">
            <v>0</v>
          </cell>
        </row>
        <row r="2055">
          <cell r="A2055" t="str">
            <v>263-2024</v>
          </cell>
          <cell r="B2055">
            <v>15936000</v>
          </cell>
          <cell r="C2055">
            <v>15936000</v>
          </cell>
          <cell r="D2055">
            <v>0</v>
          </cell>
        </row>
        <row r="2056">
          <cell r="A2056" t="str">
            <v>2632-2024</v>
          </cell>
          <cell r="B2056">
            <v>12596430</v>
          </cell>
          <cell r="C2056">
            <v>12596430</v>
          </cell>
          <cell r="D2056">
            <v>0</v>
          </cell>
        </row>
        <row r="2057">
          <cell r="A2057" t="str">
            <v>2633-2024</v>
          </cell>
          <cell r="B2057">
            <v>12596430</v>
          </cell>
          <cell r="C2057">
            <v>12596430</v>
          </cell>
          <cell r="D2057">
            <v>0</v>
          </cell>
        </row>
        <row r="2058">
          <cell r="A2058" t="str">
            <v>2634-2024</v>
          </cell>
          <cell r="B2058">
            <v>12596430</v>
          </cell>
          <cell r="C2058">
            <v>12596430</v>
          </cell>
          <cell r="D2058">
            <v>0</v>
          </cell>
        </row>
        <row r="2059">
          <cell r="A2059" t="str">
            <v>2635-2024</v>
          </cell>
          <cell r="B2059">
            <v>44400000</v>
          </cell>
          <cell r="C2059">
            <v>37000000</v>
          </cell>
          <cell r="D2059">
            <v>0</v>
          </cell>
        </row>
        <row r="2060">
          <cell r="A2060" t="str">
            <v>2636-2024</v>
          </cell>
          <cell r="B2060">
            <v>14635852</v>
          </cell>
          <cell r="C2060">
            <v>14635852</v>
          </cell>
          <cell r="D2060">
            <v>0</v>
          </cell>
        </row>
        <row r="2061">
          <cell r="A2061" t="str">
            <v>2637-2024</v>
          </cell>
          <cell r="B2061">
            <v>12596430</v>
          </cell>
          <cell r="C2061">
            <v>12596430</v>
          </cell>
          <cell r="D2061">
            <v>0</v>
          </cell>
        </row>
        <row r="2062">
          <cell r="A2062" t="str">
            <v>2638-2024</v>
          </cell>
          <cell r="B2062">
            <v>42166666</v>
          </cell>
          <cell r="C2062">
            <v>42166666</v>
          </cell>
          <cell r="D2062">
            <v>9583334</v>
          </cell>
        </row>
        <row r="2063">
          <cell r="A2063" t="str">
            <v>2639-2024</v>
          </cell>
          <cell r="B2063">
            <v>30600000</v>
          </cell>
          <cell r="C2063">
            <v>25500000</v>
          </cell>
          <cell r="D2063">
            <v>0</v>
          </cell>
        </row>
        <row r="2064">
          <cell r="A2064" t="str">
            <v>2640-2024</v>
          </cell>
          <cell r="B2064">
            <v>8415908</v>
          </cell>
          <cell r="C2064">
            <v>8415908</v>
          </cell>
          <cell r="D2064">
            <v>0</v>
          </cell>
        </row>
        <row r="2065">
          <cell r="A2065" t="str">
            <v>2641-2024</v>
          </cell>
          <cell r="B2065">
            <v>12596430</v>
          </cell>
          <cell r="C2065">
            <v>12596430</v>
          </cell>
          <cell r="D2065">
            <v>0</v>
          </cell>
        </row>
        <row r="2066">
          <cell r="A2066" t="str">
            <v>264-2024</v>
          </cell>
          <cell r="B2066">
            <v>8000000</v>
          </cell>
          <cell r="C2066">
            <v>8000000</v>
          </cell>
          <cell r="D2066">
            <v>0</v>
          </cell>
        </row>
        <row r="2067">
          <cell r="A2067" t="str">
            <v>2642-2024</v>
          </cell>
          <cell r="B2067">
            <v>12596430</v>
          </cell>
          <cell r="C2067">
            <v>12596430</v>
          </cell>
          <cell r="D2067">
            <v>0</v>
          </cell>
        </row>
        <row r="2068">
          <cell r="A2068" t="str">
            <v>2643-2024</v>
          </cell>
          <cell r="B2068">
            <v>12596430</v>
          </cell>
          <cell r="C2068">
            <v>12596430</v>
          </cell>
          <cell r="D2068">
            <v>0</v>
          </cell>
        </row>
        <row r="2069">
          <cell r="A2069" t="str">
            <v>2644-2024</v>
          </cell>
          <cell r="B2069">
            <v>12596430</v>
          </cell>
          <cell r="C2069">
            <v>12596430</v>
          </cell>
          <cell r="D2069">
            <v>0</v>
          </cell>
        </row>
        <row r="2070">
          <cell r="A2070" t="str">
            <v>2645-2024</v>
          </cell>
          <cell r="B2070">
            <v>42500000</v>
          </cell>
          <cell r="C2070">
            <v>34000000</v>
          </cell>
          <cell r="D2070">
            <v>0</v>
          </cell>
        </row>
        <row r="2071">
          <cell r="A2071" t="str">
            <v>2646-2024</v>
          </cell>
          <cell r="B2071">
            <v>13500000</v>
          </cell>
          <cell r="C2071">
            <v>13500000</v>
          </cell>
          <cell r="D2071">
            <v>0</v>
          </cell>
        </row>
        <row r="2072">
          <cell r="A2072" t="str">
            <v>2647-2024</v>
          </cell>
          <cell r="B2072">
            <v>37200000</v>
          </cell>
          <cell r="C2072">
            <v>31000000</v>
          </cell>
          <cell r="D2072">
            <v>0</v>
          </cell>
        </row>
        <row r="2073">
          <cell r="A2073" t="str">
            <v>2648-2024</v>
          </cell>
          <cell r="B2073">
            <v>8415908</v>
          </cell>
          <cell r="C2073">
            <v>8415908</v>
          </cell>
          <cell r="D2073">
            <v>0</v>
          </cell>
        </row>
        <row r="2074">
          <cell r="A2074" t="str">
            <v>2649-2024</v>
          </cell>
          <cell r="B2074">
            <v>32500000</v>
          </cell>
          <cell r="C2074">
            <v>26000000</v>
          </cell>
          <cell r="D2074">
            <v>0</v>
          </cell>
        </row>
        <row r="2075">
          <cell r="A2075" t="str">
            <v>2650-2024</v>
          </cell>
          <cell r="B2075">
            <v>8415908</v>
          </cell>
          <cell r="C2075">
            <v>8415908</v>
          </cell>
          <cell r="D2075">
            <v>0</v>
          </cell>
        </row>
        <row r="2076">
          <cell r="A2076" t="str">
            <v>2651-2024</v>
          </cell>
          <cell r="B2076">
            <v>8415908</v>
          </cell>
          <cell r="C2076">
            <v>8415908</v>
          </cell>
          <cell r="D2076">
            <v>0</v>
          </cell>
        </row>
        <row r="2077">
          <cell r="A2077" t="str">
            <v>265-2024</v>
          </cell>
          <cell r="B2077">
            <v>8000000</v>
          </cell>
          <cell r="C2077">
            <v>8000000</v>
          </cell>
          <cell r="D2077">
            <v>0</v>
          </cell>
        </row>
        <row r="2078">
          <cell r="A2078" t="str">
            <v>2652-2024</v>
          </cell>
          <cell r="B2078">
            <v>8415908</v>
          </cell>
          <cell r="C2078">
            <v>8415908</v>
          </cell>
          <cell r="D2078">
            <v>0</v>
          </cell>
        </row>
        <row r="2079">
          <cell r="A2079" t="str">
            <v>2653-2024</v>
          </cell>
          <cell r="B2079">
            <v>35000000</v>
          </cell>
          <cell r="C2079">
            <v>28000000</v>
          </cell>
          <cell r="D2079">
            <v>0</v>
          </cell>
        </row>
        <row r="2080">
          <cell r="A2080" t="str">
            <v>2654-2024</v>
          </cell>
          <cell r="B2080">
            <v>812089841</v>
          </cell>
          <cell r="C2080">
            <v>783284348</v>
          </cell>
          <cell r="D2080">
            <v>0</v>
          </cell>
        </row>
        <row r="2081">
          <cell r="A2081" t="str">
            <v>2655-2024</v>
          </cell>
          <cell r="B2081">
            <v>26007333</v>
          </cell>
          <cell r="C2081">
            <v>22292000</v>
          </cell>
          <cell r="D2081">
            <v>0</v>
          </cell>
        </row>
        <row r="2082">
          <cell r="A2082" t="str">
            <v>2656-2024</v>
          </cell>
          <cell r="B2082">
            <v>30385000</v>
          </cell>
          <cell r="C2082">
            <v>24308000</v>
          </cell>
          <cell r="D2082">
            <v>0</v>
          </cell>
        </row>
        <row r="2083">
          <cell r="A2083" t="str">
            <v>2657-2024</v>
          </cell>
          <cell r="B2083">
            <v>8415908</v>
          </cell>
          <cell r="C2083">
            <v>8415908</v>
          </cell>
          <cell r="D2083">
            <v>0</v>
          </cell>
        </row>
        <row r="2084">
          <cell r="A2084" t="str">
            <v>2658-2024</v>
          </cell>
          <cell r="B2084">
            <v>34283333</v>
          </cell>
          <cell r="C2084">
            <v>22000000</v>
          </cell>
          <cell r="D2084">
            <v>0</v>
          </cell>
        </row>
        <row r="2085">
          <cell r="A2085" t="str">
            <v>2661-2024</v>
          </cell>
          <cell r="B2085">
            <v>19804492</v>
          </cell>
          <cell r="C2085">
            <v>17347000</v>
          </cell>
          <cell r="D2085">
            <v>0</v>
          </cell>
        </row>
        <row r="2086">
          <cell r="A2086" t="str">
            <v>266-2024</v>
          </cell>
          <cell r="B2086">
            <v>10339544</v>
          </cell>
          <cell r="C2086">
            <v>10339544</v>
          </cell>
          <cell r="D2086">
            <v>480909</v>
          </cell>
        </row>
        <row r="2087">
          <cell r="A2087" t="str">
            <v>2662-2024</v>
          </cell>
          <cell r="B2087">
            <v>16798500</v>
          </cell>
          <cell r="C2087">
            <v>16798500</v>
          </cell>
          <cell r="D2087">
            <v>0</v>
          </cell>
        </row>
        <row r="2088">
          <cell r="A2088" t="str">
            <v>2663-2024</v>
          </cell>
          <cell r="B2088">
            <v>16104000</v>
          </cell>
          <cell r="C2088">
            <v>16104000</v>
          </cell>
          <cell r="D2088">
            <v>0</v>
          </cell>
        </row>
        <row r="2089">
          <cell r="A2089" t="str">
            <v>2664-2024</v>
          </cell>
          <cell r="B2089">
            <v>24000000</v>
          </cell>
          <cell r="C2089">
            <v>20000000</v>
          </cell>
          <cell r="D2089">
            <v>0</v>
          </cell>
        </row>
        <row r="2090">
          <cell r="A2090" t="str">
            <v>2665-2024</v>
          </cell>
          <cell r="B2090">
            <v>27000000</v>
          </cell>
          <cell r="C2090">
            <v>24000000</v>
          </cell>
          <cell r="D2090">
            <v>0</v>
          </cell>
        </row>
        <row r="2091">
          <cell r="A2091" t="str">
            <v>2666-2024</v>
          </cell>
          <cell r="B2091">
            <v>36000000</v>
          </cell>
          <cell r="C2091">
            <v>28800000</v>
          </cell>
          <cell r="D2091">
            <v>0</v>
          </cell>
        </row>
        <row r="2092">
          <cell r="A2092" t="str">
            <v>2667-2024</v>
          </cell>
          <cell r="B2092">
            <v>71449108</v>
          </cell>
          <cell r="C2092">
            <v>56513826</v>
          </cell>
          <cell r="D2092">
            <v>0</v>
          </cell>
        </row>
        <row r="2093">
          <cell r="A2093" t="str">
            <v>2668-2024</v>
          </cell>
          <cell r="B2093">
            <v>16500000</v>
          </cell>
          <cell r="C2093">
            <v>13200000</v>
          </cell>
          <cell r="D2093">
            <v>0</v>
          </cell>
        </row>
        <row r="2094">
          <cell r="A2094" t="str">
            <v>2669-2024</v>
          </cell>
          <cell r="B2094">
            <v>8415908</v>
          </cell>
          <cell r="C2094">
            <v>8415908</v>
          </cell>
          <cell r="D2094">
            <v>0</v>
          </cell>
        </row>
        <row r="2095">
          <cell r="A2095" t="str">
            <v>2670-2024</v>
          </cell>
          <cell r="B2095">
            <v>25803306</v>
          </cell>
          <cell r="C2095">
            <v>25803306</v>
          </cell>
          <cell r="D2095">
            <v>0</v>
          </cell>
        </row>
        <row r="2096">
          <cell r="A2096" t="str">
            <v>2671-2024</v>
          </cell>
          <cell r="B2096">
            <v>14155988</v>
          </cell>
          <cell r="C2096">
            <v>14155988</v>
          </cell>
          <cell r="D2096">
            <v>0</v>
          </cell>
        </row>
        <row r="2097">
          <cell r="A2097" t="str">
            <v>267-2024</v>
          </cell>
          <cell r="B2097">
            <v>4986000</v>
          </cell>
          <cell r="C2097">
            <v>4986000</v>
          </cell>
          <cell r="D2097">
            <v>0</v>
          </cell>
        </row>
        <row r="2098">
          <cell r="A2098" t="str">
            <v>2672-2024</v>
          </cell>
          <cell r="B2098">
            <v>17153333</v>
          </cell>
          <cell r="C2098">
            <v>15500000</v>
          </cell>
          <cell r="D2098">
            <v>0</v>
          </cell>
        </row>
        <row r="2099">
          <cell r="A2099" t="str">
            <v>2673-2024</v>
          </cell>
          <cell r="B2099">
            <v>158354071</v>
          </cell>
          <cell r="C2099">
            <v>158354071</v>
          </cell>
          <cell r="D2099">
            <v>0</v>
          </cell>
        </row>
        <row r="2100">
          <cell r="A2100" t="str">
            <v>2675-2024</v>
          </cell>
          <cell r="B2100">
            <v>39600000</v>
          </cell>
          <cell r="C2100">
            <v>31680000</v>
          </cell>
          <cell r="D2100">
            <v>0</v>
          </cell>
        </row>
        <row r="2101">
          <cell r="A2101" t="str">
            <v>2676-2024</v>
          </cell>
          <cell r="B2101">
            <v>33000000</v>
          </cell>
          <cell r="C2101">
            <v>27200000</v>
          </cell>
          <cell r="D2101">
            <v>0</v>
          </cell>
        </row>
        <row r="2102">
          <cell r="A2102" t="str">
            <v>2677-2024</v>
          </cell>
          <cell r="B2102">
            <v>8415908</v>
          </cell>
          <cell r="C2102">
            <v>8415908</v>
          </cell>
          <cell r="D2102">
            <v>0</v>
          </cell>
        </row>
        <row r="2103">
          <cell r="A2103" t="str">
            <v>2678-2024</v>
          </cell>
          <cell r="B2103">
            <v>8415908</v>
          </cell>
          <cell r="C2103">
            <v>8415908</v>
          </cell>
          <cell r="D2103">
            <v>0</v>
          </cell>
        </row>
        <row r="2104">
          <cell r="A2104" t="str">
            <v>2679-2024</v>
          </cell>
          <cell r="B2104">
            <v>62000000</v>
          </cell>
          <cell r="C2104">
            <v>54000000</v>
          </cell>
          <cell r="D2104">
            <v>0</v>
          </cell>
        </row>
        <row r="2105">
          <cell r="A2105" t="str">
            <v>2681-2024</v>
          </cell>
          <cell r="B2105">
            <v>34100000</v>
          </cell>
          <cell r="C2105">
            <v>27900000</v>
          </cell>
          <cell r="D2105">
            <v>0</v>
          </cell>
        </row>
        <row r="2106">
          <cell r="A2106" t="str">
            <v>268-2024</v>
          </cell>
          <cell r="B2106">
            <v>25192860</v>
          </cell>
          <cell r="C2106">
            <v>25192860</v>
          </cell>
          <cell r="D2106">
            <v>0</v>
          </cell>
        </row>
        <row r="2107">
          <cell r="A2107" t="str">
            <v>2682-2024</v>
          </cell>
          <cell r="B2107">
            <v>21276596</v>
          </cell>
          <cell r="C2107">
            <v>21276596</v>
          </cell>
          <cell r="D2107">
            <v>0</v>
          </cell>
        </row>
        <row r="2108">
          <cell r="A2108" t="str">
            <v>2683-2024</v>
          </cell>
          <cell r="B2108">
            <v>42553191</v>
          </cell>
          <cell r="C2108">
            <v>42553191</v>
          </cell>
          <cell r="D2108">
            <v>0</v>
          </cell>
        </row>
        <row r="2109">
          <cell r="A2109" t="str">
            <v>2684-2024</v>
          </cell>
          <cell r="B2109">
            <v>8415908</v>
          </cell>
          <cell r="C2109">
            <v>8415908</v>
          </cell>
          <cell r="D2109">
            <v>0</v>
          </cell>
        </row>
        <row r="2110">
          <cell r="A2110" t="str">
            <v>2685-2024</v>
          </cell>
          <cell r="B2110">
            <v>17208000</v>
          </cell>
          <cell r="C2110">
            <v>17208000</v>
          </cell>
          <cell r="D2110">
            <v>15000000</v>
          </cell>
        </row>
        <row r="2111">
          <cell r="A2111" t="str">
            <v>2686-2024</v>
          </cell>
          <cell r="B2111">
            <v>380000000</v>
          </cell>
          <cell r="C2111">
            <v>323585000</v>
          </cell>
          <cell r="D2111">
            <v>0</v>
          </cell>
        </row>
        <row r="2112">
          <cell r="A2112" t="str">
            <v>2687-2024</v>
          </cell>
          <cell r="B2112">
            <v>7657760</v>
          </cell>
          <cell r="C2112">
            <v>7657760</v>
          </cell>
          <cell r="D2112">
            <v>0</v>
          </cell>
        </row>
        <row r="2113">
          <cell r="A2113" t="str">
            <v>2688-2024</v>
          </cell>
          <cell r="B2113">
            <v>33000000</v>
          </cell>
          <cell r="C2113">
            <v>27000000</v>
          </cell>
          <cell r="D2113">
            <v>0</v>
          </cell>
        </row>
        <row r="2114">
          <cell r="A2114" t="str">
            <v>2689-2024</v>
          </cell>
          <cell r="B2114">
            <v>27200000</v>
          </cell>
          <cell r="C2114">
            <v>22100000</v>
          </cell>
          <cell r="D2114">
            <v>0</v>
          </cell>
        </row>
        <row r="2115">
          <cell r="A2115" t="str">
            <v>2690-2024</v>
          </cell>
          <cell r="B2115">
            <v>25803306</v>
          </cell>
          <cell r="C2115">
            <v>22936272</v>
          </cell>
          <cell r="D2115">
            <v>0</v>
          </cell>
        </row>
        <row r="2116">
          <cell r="A2116" t="str">
            <v>2691-2024</v>
          </cell>
          <cell r="B2116">
            <v>25803306</v>
          </cell>
          <cell r="C2116">
            <v>22936272</v>
          </cell>
          <cell r="D2116">
            <v>0</v>
          </cell>
        </row>
        <row r="2117">
          <cell r="A2117" t="str">
            <v>269-2023</v>
          </cell>
          <cell r="B2117">
            <v>15370000</v>
          </cell>
          <cell r="C2117">
            <v>15370000</v>
          </cell>
          <cell r="D2117">
            <v>0</v>
          </cell>
        </row>
        <row r="2118">
          <cell r="A2118" t="str">
            <v>269-2024</v>
          </cell>
          <cell r="B2118">
            <v>9164000</v>
          </cell>
          <cell r="C2118">
            <v>9164000</v>
          </cell>
          <cell r="D2118">
            <v>0</v>
          </cell>
        </row>
        <row r="2119">
          <cell r="A2119" t="str">
            <v>2692-2024</v>
          </cell>
          <cell r="B2119">
            <v>26100000</v>
          </cell>
          <cell r="C2119">
            <v>23200000</v>
          </cell>
          <cell r="D2119">
            <v>0</v>
          </cell>
        </row>
        <row r="2120">
          <cell r="A2120" t="str">
            <v>2693-2024</v>
          </cell>
          <cell r="B2120">
            <v>49793333</v>
          </cell>
          <cell r="C2120">
            <v>38800000</v>
          </cell>
          <cell r="D2120">
            <v>0</v>
          </cell>
        </row>
        <row r="2121">
          <cell r="A2121" t="str">
            <v>2694-2024</v>
          </cell>
          <cell r="B2121">
            <v>52150000</v>
          </cell>
          <cell r="C2121">
            <v>44700000</v>
          </cell>
          <cell r="D2121">
            <v>0</v>
          </cell>
        </row>
        <row r="2122">
          <cell r="A2122" t="str">
            <v>2695-2024</v>
          </cell>
          <cell r="B2122">
            <v>25803306</v>
          </cell>
          <cell r="C2122">
            <v>22936272</v>
          </cell>
          <cell r="D2122">
            <v>0</v>
          </cell>
        </row>
        <row r="2123">
          <cell r="A2123" t="str">
            <v>2696-2024</v>
          </cell>
          <cell r="B2123">
            <v>10493000</v>
          </cell>
          <cell r="C2123">
            <v>10493000</v>
          </cell>
          <cell r="D2123">
            <v>0</v>
          </cell>
        </row>
        <row r="2124">
          <cell r="A2124" t="str">
            <v>2697-2024</v>
          </cell>
          <cell r="B2124">
            <v>35520000</v>
          </cell>
          <cell r="C2124">
            <v>25200000</v>
          </cell>
          <cell r="D2124">
            <v>0</v>
          </cell>
        </row>
        <row r="2125">
          <cell r="A2125" t="str">
            <v>2698-2024</v>
          </cell>
          <cell r="B2125">
            <v>5996000</v>
          </cell>
          <cell r="C2125">
            <v>5996000</v>
          </cell>
          <cell r="D2125">
            <v>0</v>
          </cell>
        </row>
        <row r="2126">
          <cell r="A2126" t="str">
            <v>2699-2024</v>
          </cell>
          <cell r="B2126">
            <v>26694000</v>
          </cell>
          <cell r="C2126">
            <v>24640000</v>
          </cell>
          <cell r="D2126">
            <v>0</v>
          </cell>
        </row>
        <row r="2127">
          <cell r="A2127" t="str">
            <v>2700-2024</v>
          </cell>
          <cell r="B2127">
            <v>36575000</v>
          </cell>
          <cell r="C2127">
            <v>29260000</v>
          </cell>
          <cell r="D2127">
            <v>0</v>
          </cell>
        </row>
        <row r="2128">
          <cell r="A2128" t="str">
            <v>2701-2024</v>
          </cell>
          <cell r="B2128">
            <v>41066667</v>
          </cell>
          <cell r="C2128">
            <v>24000000</v>
          </cell>
          <cell r="D2128">
            <v>0</v>
          </cell>
        </row>
        <row r="2129">
          <cell r="A2129" t="str">
            <v>270-2024</v>
          </cell>
          <cell r="B2129">
            <v>17250000</v>
          </cell>
          <cell r="C2129">
            <v>17250000</v>
          </cell>
          <cell r="D2129">
            <v>0</v>
          </cell>
        </row>
        <row r="2130">
          <cell r="A2130" t="str">
            <v>2702-2024</v>
          </cell>
          <cell r="B2130">
            <v>31800000</v>
          </cell>
          <cell r="C2130">
            <v>24000000</v>
          </cell>
          <cell r="D2130">
            <v>0</v>
          </cell>
        </row>
        <row r="2131">
          <cell r="A2131" t="str">
            <v>2703-2024</v>
          </cell>
          <cell r="B2131">
            <v>26477500</v>
          </cell>
          <cell r="C2131">
            <v>18156000</v>
          </cell>
          <cell r="D2131">
            <v>0</v>
          </cell>
        </row>
        <row r="2132">
          <cell r="A2132" t="str">
            <v>2704-2024</v>
          </cell>
          <cell r="B2132">
            <v>5996000</v>
          </cell>
          <cell r="C2132">
            <v>5996000</v>
          </cell>
          <cell r="D2132">
            <v>0</v>
          </cell>
        </row>
        <row r="2133">
          <cell r="A2133" t="str">
            <v>2705-2024</v>
          </cell>
          <cell r="B2133">
            <v>5996000</v>
          </cell>
          <cell r="C2133">
            <v>5996000</v>
          </cell>
          <cell r="D2133">
            <v>0</v>
          </cell>
        </row>
        <row r="2134">
          <cell r="A2134" t="str">
            <v>2706-2024</v>
          </cell>
          <cell r="B2134">
            <v>24335433</v>
          </cell>
          <cell r="C2134">
            <v>24335433</v>
          </cell>
          <cell r="D2134">
            <v>0</v>
          </cell>
        </row>
        <row r="2135">
          <cell r="A2135" t="str">
            <v>2707-2024</v>
          </cell>
          <cell r="B2135">
            <v>23000000</v>
          </cell>
          <cell r="C2135">
            <v>17250000</v>
          </cell>
          <cell r="D2135">
            <v>0</v>
          </cell>
        </row>
        <row r="2136">
          <cell r="A2136" t="str">
            <v>2708-2024</v>
          </cell>
          <cell r="B2136">
            <v>5996000</v>
          </cell>
          <cell r="C2136">
            <v>5996000</v>
          </cell>
          <cell r="D2136">
            <v>0</v>
          </cell>
        </row>
        <row r="2137">
          <cell r="A2137" t="str">
            <v>2709-2024</v>
          </cell>
          <cell r="B2137">
            <v>5996000</v>
          </cell>
          <cell r="C2137">
            <v>5996000</v>
          </cell>
          <cell r="D2137">
            <v>0</v>
          </cell>
        </row>
        <row r="2138">
          <cell r="A2138" t="str">
            <v>2711-2024</v>
          </cell>
          <cell r="B2138">
            <v>4408440</v>
          </cell>
          <cell r="C2138">
            <v>4408440</v>
          </cell>
          <cell r="D2138">
            <v>0</v>
          </cell>
        </row>
        <row r="2139">
          <cell r="A2139" t="str">
            <v>271-2024</v>
          </cell>
          <cell r="B2139">
            <v>36414000</v>
          </cell>
          <cell r="C2139">
            <v>36414000</v>
          </cell>
          <cell r="D2139">
            <v>0</v>
          </cell>
        </row>
        <row r="2140">
          <cell r="A2140" t="str">
            <v>2713-2024</v>
          </cell>
          <cell r="B2140">
            <v>20013333</v>
          </cell>
          <cell r="C2140">
            <v>13300000</v>
          </cell>
          <cell r="D2140">
            <v>0</v>
          </cell>
        </row>
        <row r="2141">
          <cell r="A2141" t="str">
            <v>2714-2024</v>
          </cell>
          <cell r="B2141">
            <v>10493000</v>
          </cell>
          <cell r="C2141">
            <v>10493000</v>
          </cell>
          <cell r="D2141">
            <v>0</v>
          </cell>
        </row>
        <row r="2142">
          <cell r="A2142" t="str">
            <v>2715-2024</v>
          </cell>
          <cell r="B2142">
            <v>5996000</v>
          </cell>
          <cell r="C2142">
            <v>5996000</v>
          </cell>
          <cell r="D2142">
            <v>0</v>
          </cell>
        </row>
        <row r="2143">
          <cell r="A2143" t="str">
            <v>2716-2024</v>
          </cell>
          <cell r="B2143">
            <v>133239230</v>
          </cell>
          <cell r="C2143">
            <v>133239230</v>
          </cell>
          <cell r="D2143">
            <v>0</v>
          </cell>
        </row>
        <row r="2144">
          <cell r="A2144" t="str">
            <v>2717-2024</v>
          </cell>
          <cell r="B2144">
            <v>24000000</v>
          </cell>
          <cell r="C2144">
            <v>18000000</v>
          </cell>
          <cell r="D2144">
            <v>0</v>
          </cell>
        </row>
        <row r="2145">
          <cell r="A2145" t="str">
            <v>2718-2024</v>
          </cell>
          <cell r="B2145">
            <v>12596430</v>
          </cell>
          <cell r="C2145">
            <v>12596430</v>
          </cell>
          <cell r="D2145">
            <v>0</v>
          </cell>
        </row>
        <row r="2146">
          <cell r="A2146" t="str">
            <v>2719-2024</v>
          </cell>
          <cell r="B2146">
            <v>29787234</v>
          </cell>
          <cell r="C2146">
            <v>29787234</v>
          </cell>
          <cell r="D2146">
            <v>0</v>
          </cell>
        </row>
        <row r="2147">
          <cell r="A2147" t="str">
            <v>2720-2024</v>
          </cell>
          <cell r="B2147">
            <v>5996000</v>
          </cell>
          <cell r="C2147">
            <v>5996000</v>
          </cell>
          <cell r="D2147">
            <v>0</v>
          </cell>
        </row>
        <row r="2148">
          <cell r="A2148" t="str">
            <v>2721-2024</v>
          </cell>
          <cell r="B2148">
            <v>8997450</v>
          </cell>
          <cell r="C2148">
            <v>8997450</v>
          </cell>
          <cell r="D2148">
            <v>0</v>
          </cell>
        </row>
        <row r="2149">
          <cell r="A2149" t="str">
            <v>272-2024</v>
          </cell>
          <cell r="B2149">
            <v>5920000</v>
          </cell>
          <cell r="C2149">
            <v>5920000</v>
          </cell>
          <cell r="D2149">
            <v>0</v>
          </cell>
        </row>
        <row r="2150">
          <cell r="A2150" t="str">
            <v>2722-2024</v>
          </cell>
          <cell r="B2150">
            <v>8997450</v>
          </cell>
          <cell r="C2150">
            <v>8997450</v>
          </cell>
          <cell r="D2150">
            <v>0</v>
          </cell>
        </row>
        <row r="2151">
          <cell r="A2151" t="str">
            <v>2723-2024</v>
          </cell>
          <cell r="B2151">
            <v>13000000</v>
          </cell>
          <cell r="C2151">
            <v>13000000</v>
          </cell>
          <cell r="D2151">
            <v>0</v>
          </cell>
        </row>
        <row r="2152">
          <cell r="A2152" t="str">
            <v>2724-2024</v>
          </cell>
          <cell r="B2152">
            <v>11900000</v>
          </cell>
          <cell r="C2152">
            <v>11900000</v>
          </cell>
          <cell r="D2152">
            <v>0</v>
          </cell>
        </row>
        <row r="2153">
          <cell r="A2153" t="str">
            <v>2725-2024</v>
          </cell>
          <cell r="B2153">
            <v>10200000</v>
          </cell>
          <cell r="C2153">
            <v>10200000</v>
          </cell>
          <cell r="D2153">
            <v>0</v>
          </cell>
        </row>
        <row r="2154">
          <cell r="A2154" t="str">
            <v>2726-2024</v>
          </cell>
          <cell r="B2154">
            <v>17850000</v>
          </cell>
          <cell r="C2154">
            <v>12250000</v>
          </cell>
          <cell r="D2154">
            <v>0</v>
          </cell>
        </row>
        <row r="2155">
          <cell r="A2155" t="str">
            <v>2727-2024</v>
          </cell>
          <cell r="B2155">
            <v>6800000</v>
          </cell>
          <cell r="C2155">
            <v>6800000</v>
          </cell>
          <cell r="D2155">
            <v>0</v>
          </cell>
        </row>
        <row r="2156">
          <cell r="A2156" t="str">
            <v>2728-2024</v>
          </cell>
          <cell r="B2156">
            <v>20000000</v>
          </cell>
          <cell r="C2156">
            <v>15000000</v>
          </cell>
          <cell r="D2156">
            <v>0</v>
          </cell>
        </row>
        <row r="2157">
          <cell r="A2157" t="str">
            <v>2729-2024</v>
          </cell>
          <cell r="B2157">
            <v>5996000</v>
          </cell>
          <cell r="C2157">
            <v>5996000</v>
          </cell>
          <cell r="D2157">
            <v>0</v>
          </cell>
        </row>
        <row r="2158">
          <cell r="A2158" t="str">
            <v>2730-2024</v>
          </cell>
          <cell r="B2158">
            <v>8255605</v>
          </cell>
          <cell r="C2158">
            <v>8255605</v>
          </cell>
          <cell r="D2158">
            <v>0</v>
          </cell>
        </row>
        <row r="2159">
          <cell r="A2159" t="str">
            <v>2731-2024</v>
          </cell>
          <cell r="B2159">
            <v>15296000</v>
          </cell>
          <cell r="C2159">
            <v>15296000</v>
          </cell>
          <cell r="D2159">
            <v>0</v>
          </cell>
        </row>
        <row r="2160">
          <cell r="A2160" t="str">
            <v>273-2024</v>
          </cell>
          <cell r="B2160">
            <v>23800000</v>
          </cell>
          <cell r="C2160">
            <v>23800000</v>
          </cell>
          <cell r="D2160">
            <v>0</v>
          </cell>
        </row>
        <row r="2161">
          <cell r="A2161" t="str">
            <v>2732-2024</v>
          </cell>
          <cell r="B2161">
            <v>8997450</v>
          </cell>
          <cell r="C2161">
            <v>8997450</v>
          </cell>
          <cell r="D2161">
            <v>0</v>
          </cell>
        </row>
        <row r="2162">
          <cell r="A2162" t="str">
            <v>2733-2024</v>
          </cell>
          <cell r="B2162">
            <v>18920000</v>
          </cell>
          <cell r="C2162">
            <v>18920000</v>
          </cell>
          <cell r="D2162">
            <v>0</v>
          </cell>
        </row>
        <row r="2163">
          <cell r="A2163" t="str">
            <v>2734-2024</v>
          </cell>
          <cell r="B2163">
            <v>28325334</v>
          </cell>
          <cell r="C2163">
            <v>16661961</v>
          </cell>
          <cell r="D2163">
            <v>0</v>
          </cell>
        </row>
        <row r="2164">
          <cell r="A2164" t="str">
            <v>2735-2024</v>
          </cell>
          <cell r="B2164">
            <v>6973181</v>
          </cell>
          <cell r="C2164">
            <v>6973181</v>
          </cell>
          <cell r="D2164">
            <v>0</v>
          </cell>
        </row>
        <row r="2165">
          <cell r="A2165" t="str">
            <v>2736-2024</v>
          </cell>
          <cell r="B2165">
            <v>6120000</v>
          </cell>
          <cell r="C2165">
            <v>6120000</v>
          </cell>
          <cell r="D2165">
            <v>0</v>
          </cell>
        </row>
        <row r="2166">
          <cell r="A2166" t="str">
            <v>2737-2024</v>
          </cell>
          <cell r="B2166">
            <v>6800000</v>
          </cell>
          <cell r="C2166">
            <v>6800000</v>
          </cell>
          <cell r="D2166">
            <v>0</v>
          </cell>
        </row>
        <row r="2167">
          <cell r="A2167" t="str">
            <v>2738-2024</v>
          </cell>
          <cell r="B2167">
            <v>6800000</v>
          </cell>
          <cell r="C2167">
            <v>6800000</v>
          </cell>
          <cell r="D2167">
            <v>0</v>
          </cell>
        </row>
        <row r="2168">
          <cell r="A2168" t="str">
            <v>2739-2024</v>
          </cell>
          <cell r="B2168">
            <v>5996000</v>
          </cell>
          <cell r="C2168">
            <v>5996000</v>
          </cell>
          <cell r="D2168">
            <v>0</v>
          </cell>
        </row>
        <row r="2169">
          <cell r="A2169" t="str">
            <v>2740-2024</v>
          </cell>
          <cell r="B2169">
            <v>8997450</v>
          </cell>
          <cell r="C2169">
            <v>8997450</v>
          </cell>
          <cell r="D2169">
            <v>0</v>
          </cell>
        </row>
        <row r="2170">
          <cell r="A2170" t="str">
            <v>2741-2024</v>
          </cell>
          <cell r="B2170">
            <v>5996000</v>
          </cell>
          <cell r="C2170">
            <v>5996000</v>
          </cell>
          <cell r="D2170">
            <v>0</v>
          </cell>
        </row>
        <row r="2171">
          <cell r="A2171" t="str">
            <v>274-2024</v>
          </cell>
          <cell r="B2171">
            <v>25192860</v>
          </cell>
          <cell r="C2171">
            <v>25192860</v>
          </cell>
          <cell r="D2171">
            <v>0</v>
          </cell>
        </row>
        <row r="2172">
          <cell r="A2172" t="str">
            <v>2742-2024</v>
          </cell>
          <cell r="B2172">
            <v>5996000</v>
          </cell>
          <cell r="C2172">
            <v>5996000</v>
          </cell>
          <cell r="D2172">
            <v>0</v>
          </cell>
        </row>
        <row r="2173">
          <cell r="A2173" t="str">
            <v>2743-2024</v>
          </cell>
          <cell r="B2173">
            <v>6800000</v>
          </cell>
          <cell r="C2173">
            <v>6800000</v>
          </cell>
          <cell r="D2173">
            <v>0</v>
          </cell>
        </row>
        <row r="2174">
          <cell r="A2174" t="str">
            <v>2744-2024</v>
          </cell>
          <cell r="B2174">
            <v>8997450</v>
          </cell>
          <cell r="C2174">
            <v>8997450</v>
          </cell>
          <cell r="D2174">
            <v>0</v>
          </cell>
        </row>
        <row r="2175">
          <cell r="A2175" t="str">
            <v>2745-2024</v>
          </cell>
          <cell r="B2175">
            <v>5996000</v>
          </cell>
          <cell r="C2175">
            <v>5996000</v>
          </cell>
          <cell r="D2175">
            <v>0</v>
          </cell>
        </row>
        <row r="2176">
          <cell r="A2176" t="str">
            <v>2746-2024</v>
          </cell>
          <cell r="B2176">
            <v>5996000</v>
          </cell>
          <cell r="C2176">
            <v>5996000</v>
          </cell>
          <cell r="D2176">
            <v>0</v>
          </cell>
        </row>
        <row r="2177">
          <cell r="A2177" t="str">
            <v>2747-2024</v>
          </cell>
          <cell r="B2177">
            <v>5996000</v>
          </cell>
          <cell r="C2177">
            <v>5996000</v>
          </cell>
          <cell r="D2177">
            <v>0</v>
          </cell>
        </row>
        <row r="2178">
          <cell r="A2178" t="str">
            <v>2748-2024</v>
          </cell>
          <cell r="B2178">
            <v>5996000</v>
          </cell>
          <cell r="C2178">
            <v>5996000</v>
          </cell>
          <cell r="D2178">
            <v>0</v>
          </cell>
        </row>
        <row r="2179">
          <cell r="A2179" t="str">
            <v>2749-2024</v>
          </cell>
          <cell r="B2179">
            <v>8997450</v>
          </cell>
          <cell r="C2179">
            <v>8997450</v>
          </cell>
          <cell r="D2179">
            <v>0</v>
          </cell>
        </row>
        <row r="2180">
          <cell r="A2180" t="str">
            <v>2750-2024</v>
          </cell>
          <cell r="B2180">
            <v>12356498</v>
          </cell>
          <cell r="C2180">
            <v>12356498</v>
          </cell>
          <cell r="D2180">
            <v>0</v>
          </cell>
        </row>
        <row r="2181">
          <cell r="A2181" t="str">
            <v>2751-2024</v>
          </cell>
          <cell r="B2181">
            <v>8997450</v>
          </cell>
          <cell r="C2181">
            <v>8997450</v>
          </cell>
          <cell r="D2181">
            <v>0</v>
          </cell>
        </row>
        <row r="2182">
          <cell r="A2182" t="str">
            <v>275-2024</v>
          </cell>
          <cell r="B2182">
            <v>3598980</v>
          </cell>
          <cell r="C2182">
            <v>3598980</v>
          </cell>
          <cell r="D2182">
            <v>14395920</v>
          </cell>
        </row>
        <row r="2183">
          <cell r="A2183" t="str">
            <v>2752-2024</v>
          </cell>
          <cell r="B2183">
            <v>8997450</v>
          </cell>
          <cell r="C2183">
            <v>8997450</v>
          </cell>
          <cell r="D2183">
            <v>0</v>
          </cell>
        </row>
        <row r="2184">
          <cell r="A2184" t="str">
            <v>2753-2024</v>
          </cell>
          <cell r="B2184">
            <v>6011363</v>
          </cell>
          <cell r="C2184">
            <v>6011363</v>
          </cell>
          <cell r="D2184">
            <v>0</v>
          </cell>
        </row>
        <row r="2185">
          <cell r="A2185" t="str">
            <v>2754-2024</v>
          </cell>
          <cell r="B2185">
            <v>7594933</v>
          </cell>
          <cell r="C2185">
            <v>7594933</v>
          </cell>
          <cell r="D2185">
            <v>0</v>
          </cell>
        </row>
        <row r="2186">
          <cell r="A2186" t="str">
            <v>2755-2024</v>
          </cell>
          <cell r="B2186">
            <v>5996000</v>
          </cell>
          <cell r="C2186">
            <v>5996000</v>
          </cell>
          <cell r="D2186">
            <v>0</v>
          </cell>
        </row>
        <row r="2187">
          <cell r="A2187" t="str">
            <v>2756-2024</v>
          </cell>
          <cell r="B2187">
            <v>2533333</v>
          </cell>
          <cell r="C2187">
            <v>2533333</v>
          </cell>
          <cell r="D2187">
            <v>11400000</v>
          </cell>
        </row>
        <row r="2188">
          <cell r="A2188" t="str">
            <v>2757-2024</v>
          </cell>
          <cell r="B2188">
            <v>6800000</v>
          </cell>
          <cell r="C2188">
            <v>6800000</v>
          </cell>
          <cell r="D2188">
            <v>0</v>
          </cell>
        </row>
        <row r="2189">
          <cell r="A2189" t="str">
            <v>2758-2024</v>
          </cell>
          <cell r="B2189">
            <v>11900000</v>
          </cell>
          <cell r="C2189">
            <v>11900000</v>
          </cell>
          <cell r="D2189">
            <v>0</v>
          </cell>
        </row>
        <row r="2190">
          <cell r="A2190" t="str">
            <v>2760-2024</v>
          </cell>
          <cell r="B2190">
            <v>24335433</v>
          </cell>
          <cell r="C2190">
            <v>24335433</v>
          </cell>
          <cell r="D2190">
            <v>0</v>
          </cell>
        </row>
        <row r="2191">
          <cell r="A2191" t="str">
            <v>2761-2024</v>
          </cell>
          <cell r="B2191">
            <v>10493000</v>
          </cell>
          <cell r="C2191">
            <v>10493000</v>
          </cell>
          <cell r="D2191">
            <v>0</v>
          </cell>
        </row>
        <row r="2192">
          <cell r="A2192" t="str">
            <v>276-2024</v>
          </cell>
          <cell r="B2192">
            <v>25192860</v>
          </cell>
          <cell r="C2192">
            <v>25192860</v>
          </cell>
          <cell r="D2192">
            <v>0</v>
          </cell>
        </row>
        <row r="2193">
          <cell r="A2193" t="str">
            <v>2762-2024</v>
          </cell>
          <cell r="B2193">
            <v>5996000</v>
          </cell>
          <cell r="C2193">
            <v>5996000</v>
          </cell>
          <cell r="D2193">
            <v>0</v>
          </cell>
        </row>
        <row r="2194">
          <cell r="A2194" t="str">
            <v>2763-2024</v>
          </cell>
          <cell r="B2194">
            <v>5996000</v>
          </cell>
          <cell r="C2194">
            <v>5996000</v>
          </cell>
          <cell r="D2194">
            <v>0</v>
          </cell>
        </row>
        <row r="2195">
          <cell r="A2195" t="str">
            <v>2764-2024</v>
          </cell>
          <cell r="B2195">
            <v>4197200</v>
          </cell>
          <cell r="C2195">
            <v>4197200</v>
          </cell>
          <cell r="D2195">
            <v>0</v>
          </cell>
        </row>
        <row r="2196">
          <cell r="A2196" t="str">
            <v>2765-2024</v>
          </cell>
          <cell r="B2196">
            <v>3597600</v>
          </cell>
          <cell r="C2196">
            <v>3597600</v>
          </cell>
          <cell r="D2196">
            <v>0</v>
          </cell>
        </row>
        <row r="2197">
          <cell r="A2197" t="str">
            <v>2766-2024</v>
          </cell>
          <cell r="B2197">
            <v>12356498</v>
          </cell>
          <cell r="C2197">
            <v>12356498</v>
          </cell>
          <cell r="D2197">
            <v>0</v>
          </cell>
        </row>
        <row r="2198">
          <cell r="A2198" t="str">
            <v>2767-2024</v>
          </cell>
          <cell r="B2198">
            <v>6800000</v>
          </cell>
          <cell r="C2198">
            <v>6800000</v>
          </cell>
          <cell r="D2198">
            <v>0</v>
          </cell>
        </row>
        <row r="2199">
          <cell r="A2199" t="str">
            <v>2768-2024</v>
          </cell>
          <cell r="B2199">
            <v>5996000</v>
          </cell>
          <cell r="C2199">
            <v>5996000</v>
          </cell>
          <cell r="D2199">
            <v>0</v>
          </cell>
        </row>
        <row r="2200">
          <cell r="A2200" t="str">
            <v>2769-2024</v>
          </cell>
          <cell r="B2200">
            <v>5996000</v>
          </cell>
          <cell r="C2200">
            <v>5996000</v>
          </cell>
          <cell r="D2200">
            <v>0</v>
          </cell>
        </row>
        <row r="2201">
          <cell r="A2201" t="str">
            <v>2770-2024</v>
          </cell>
          <cell r="B2201">
            <v>12356498</v>
          </cell>
          <cell r="C2201">
            <v>12356498</v>
          </cell>
          <cell r="D2201">
            <v>0</v>
          </cell>
        </row>
        <row r="2202">
          <cell r="A2202" t="str">
            <v>2771-2024</v>
          </cell>
          <cell r="B2202">
            <v>8997450</v>
          </cell>
          <cell r="C2202">
            <v>8997450</v>
          </cell>
          <cell r="D2202">
            <v>0</v>
          </cell>
        </row>
        <row r="2203">
          <cell r="A2203" t="str">
            <v>277-2023</v>
          </cell>
          <cell r="B2203">
            <v>20130264</v>
          </cell>
          <cell r="C2203">
            <v>20130264</v>
          </cell>
          <cell r="D2203">
            <v>0</v>
          </cell>
        </row>
        <row r="2204">
          <cell r="A2204" t="str">
            <v>277-2024</v>
          </cell>
          <cell r="B2204">
            <v>17994900</v>
          </cell>
          <cell r="C2204">
            <v>17994900</v>
          </cell>
          <cell r="D2204">
            <v>0</v>
          </cell>
        </row>
        <row r="2205">
          <cell r="A2205" t="str">
            <v>2772-2024</v>
          </cell>
          <cell r="B2205">
            <v>5996000</v>
          </cell>
          <cell r="C2205">
            <v>5996000</v>
          </cell>
          <cell r="D2205">
            <v>0</v>
          </cell>
        </row>
        <row r="2206">
          <cell r="A2206" t="str">
            <v>2773-2024</v>
          </cell>
          <cell r="B2206">
            <v>6800000</v>
          </cell>
          <cell r="C2206">
            <v>6800000</v>
          </cell>
          <cell r="D2206">
            <v>0</v>
          </cell>
        </row>
        <row r="2207">
          <cell r="A2207" t="str">
            <v>2774-2024</v>
          </cell>
          <cell r="B2207">
            <v>5996000</v>
          </cell>
          <cell r="C2207">
            <v>5996000</v>
          </cell>
          <cell r="D2207">
            <v>0</v>
          </cell>
        </row>
        <row r="2208">
          <cell r="A2208" t="str">
            <v>2775-2024</v>
          </cell>
          <cell r="B2208">
            <v>27553701</v>
          </cell>
          <cell r="C2208">
            <v>20665276</v>
          </cell>
          <cell r="D2208">
            <v>54937</v>
          </cell>
        </row>
        <row r="2209">
          <cell r="A2209" t="str">
            <v>2776-2024</v>
          </cell>
          <cell r="B2209">
            <v>35000000</v>
          </cell>
          <cell r="C2209">
            <v>21000000</v>
          </cell>
          <cell r="D2209">
            <v>0</v>
          </cell>
        </row>
        <row r="2210">
          <cell r="A2210" t="str">
            <v>2777-2024</v>
          </cell>
          <cell r="B2210">
            <v>11900000</v>
          </cell>
          <cell r="C2210">
            <v>11900000</v>
          </cell>
          <cell r="D2210">
            <v>0</v>
          </cell>
        </row>
        <row r="2211">
          <cell r="A2211" t="str">
            <v>2778-2024</v>
          </cell>
          <cell r="B2211">
            <v>2000000</v>
          </cell>
          <cell r="C2211">
            <v>2000000</v>
          </cell>
          <cell r="D2211">
            <v>0</v>
          </cell>
        </row>
        <row r="2212">
          <cell r="A2212" t="str">
            <v>2779-2024</v>
          </cell>
          <cell r="B2212">
            <v>5996000</v>
          </cell>
          <cell r="C2212">
            <v>5996000</v>
          </cell>
          <cell r="D2212">
            <v>0</v>
          </cell>
        </row>
        <row r="2213">
          <cell r="A2213" t="str">
            <v>2780-2024</v>
          </cell>
          <cell r="B2213">
            <v>5996000</v>
          </cell>
          <cell r="C2213">
            <v>5996000</v>
          </cell>
          <cell r="D2213">
            <v>0</v>
          </cell>
        </row>
        <row r="2214">
          <cell r="A2214" t="str">
            <v>2781-2024</v>
          </cell>
          <cell r="B2214">
            <v>5996000</v>
          </cell>
          <cell r="C2214">
            <v>5996000</v>
          </cell>
          <cell r="D2214">
            <v>0</v>
          </cell>
        </row>
        <row r="2215">
          <cell r="A2215" t="str">
            <v>278-2024</v>
          </cell>
          <cell r="B2215">
            <v>12506667</v>
          </cell>
          <cell r="C2215">
            <v>12506667</v>
          </cell>
          <cell r="D2215">
            <v>0</v>
          </cell>
        </row>
        <row r="2216">
          <cell r="A2216" t="str">
            <v>2782-2024</v>
          </cell>
          <cell r="B2216">
            <v>15680000</v>
          </cell>
          <cell r="C2216">
            <v>11200000</v>
          </cell>
          <cell r="D2216">
            <v>0</v>
          </cell>
        </row>
        <row r="2217">
          <cell r="A2217" t="str">
            <v>2783-2024</v>
          </cell>
          <cell r="B2217">
            <v>5996000</v>
          </cell>
          <cell r="C2217">
            <v>5996000</v>
          </cell>
          <cell r="D2217">
            <v>0</v>
          </cell>
        </row>
        <row r="2218">
          <cell r="A2218" t="str">
            <v>2784-2024</v>
          </cell>
          <cell r="B2218">
            <v>8997450</v>
          </cell>
          <cell r="C2218">
            <v>8997450</v>
          </cell>
          <cell r="D2218">
            <v>0</v>
          </cell>
        </row>
        <row r="2219">
          <cell r="A2219" t="str">
            <v>2785-2024</v>
          </cell>
          <cell r="B2219">
            <v>8997450</v>
          </cell>
          <cell r="C2219">
            <v>8997450</v>
          </cell>
          <cell r="D2219">
            <v>0</v>
          </cell>
        </row>
        <row r="2220">
          <cell r="A2220" t="str">
            <v>2787-2024</v>
          </cell>
          <cell r="B2220">
            <v>6800000</v>
          </cell>
          <cell r="C2220">
            <v>6800000</v>
          </cell>
          <cell r="D2220">
            <v>0</v>
          </cell>
        </row>
        <row r="2221">
          <cell r="A2221" t="str">
            <v>2788-2024</v>
          </cell>
          <cell r="B2221">
            <v>6800000</v>
          </cell>
          <cell r="C2221">
            <v>6800000</v>
          </cell>
          <cell r="D2221">
            <v>0</v>
          </cell>
        </row>
        <row r="2222">
          <cell r="A2222" t="str">
            <v>2789-2024</v>
          </cell>
          <cell r="B2222">
            <v>6800000</v>
          </cell>
          <cell r="C2222">
            <v>6800000</v>
          </cell>
          <cell r="D2222">
            <v>0</v>
          </cell>
        </row>
        <row r="2223">
          <cell r="A2223" t="str">
            <v>2790-2024</v>
          </cell>
          <cell r="B2223">
            <v>6800000</v>
          </cell>
          <cell r="C2223">
            <v>6800000</v>
          </cell>
          <cell r="D2223">
            <v>0</v>
          </cell>
        </row>
        <row r="2224">
          <cell r="A2224" t="str">
            <v>2791-2024</v>
          </cell>
          <cell r="B2224">
            <v>8997450</v>
          </cell>
          <cell r="C2224">
            <v>8997450</v>
          </cell>
          <cell r="D2224">
            <v>0</v>
          </cell>
        </row>
        <row r="2225">
          <cell r="A2225" t="str">
            <v>279-2024</v>
          </cell>
          <cell r="B2225">
            <v>16495400</v>
          </cell>
          <cell r="C2225">
            <v>16495400</v>
          </cell>
          <cell r="D2225">
            <v>0</v>
          </cell>
        </row>
        <row r="2226">
          <cell r="A2226" t="str">
            <v>2792-2024</v>
          </cell>
          <cell r="B2226">
            <v>5996000</v>
          </cell>
          <cell r="C2226">
            <v>5996000</v>
          </cell>
          <cell r="D2226">
            <v>0</v>
          </cell>
        </row>
        <row r="2227">
          <cell r="A2227" t="str">
            <v>2793-2024</v>
          </cell>
          <cell r="B2227">
            <v>5326667</v>
          </cell>
          <cell r="C2227">
            <v>5326667</v>
          </cell>
          <cell r="D2227">
            <v>1473333</v>
          </cell>
        </row>
        <row r="2228">
          <cell r="A2228" t="str">
            <v>2794-2024</v>
          </cell>
          <cell r="B2228">
            <v>5996000</v>
          </cell>
          <cell r="C2228">
            <v>5996000</v>
          </cell>
          <cell r="D2228">
            <v>0</v>
          </cell>
        </row>
        <row r="2229">
          <cell r="A2229" t="str">
            <v>2795-2024</v>
          </cell>
          <cell r="B2229">
            <v>6800000</v>
          </cell>
          <cell r="C2229">
            <v>6800000</v>
          </cell>
          <cell r="D2229">
            <v>6800000</v>
          </cell>
        </row>
        <row r="2230">
          <cell r="A2230" t="str">
            <v>2796-2024</v>
          </cell>
          <cell r="B2230">
            <v>6800000</v>
          </cell>
          <cell r="C2230">
            <v>6800000</v>
          </cell>
          <cell r="D2230">
            <v>0</v>
          </cell>
        </row>
        <row r="2231">
          <cell r="A2231" t="str">
            <v>2797-2024</v>
          </cell>
          <cell r="B2231">
            <v>5996000</v>
          </cell>
          <cell r="C2231">
            <v>5996000</v>
          </cell>
          <cell r="D2231">
            <v>0</v>
          </cell>
        </row>
        <row r="2232">
          <cell r="A2232" t="str">
            <v>2798-2024</v>
          </cell>
          <cell r="B2232">
            <v>5996000</v>
          </cell>
          <cell r="C2232">
            <v>5996000</v>
          </cell>
          <cell r="D2232">
            <v>0</v>
          </cell>
        </row>
        <row r="2233">
          <cell r="A2233" t="str">
            <v>2799-2024</v>
          </cell>
          <cell r="B2233">
            <v>5996000</v>
          </cell>
          <cell r="C2233">
            <v>5996000</v>
          </cell>
          <cell r="D2233">
            <v>0</v>
          </cell>
        </row>
        <row r="2234">
          <cell r="A2234" t="str">
            <v>2800-2024</v>
          </cell>
          <cell r="B2234">
            <v>6011363</v>
          </cell>
          <cell r="C2234">
            <v>6011363</v>
          </cell>
          <cell r="D2234">
            <v>0</v>
          </cell>
        </row>
        <row r="2235">
          <cell r="A2235" t="str">
            <v>2801-2024</v>
          </cell>
          <cell r="B2235">
            <v>12356498</v>
          </cell>
          <cell r="C2235">
            <v>12356498</v>
          </cell>
          <cell r="D2235">
            <v>0</v>
          </cell>
        </row>
        <row r="2236">
          <cell r="A2236" t="str">
            <v>280-2024</v>
          </cell>
          <cell r="B2236">
            <v>15936000</v>
          </cell>
          <cell r="C2236">
            <v>15936000</v>
          </cell>
          <cell r="D2236">
            <v>0</v>
          </cell>
        </row>
        <row r="2237">
          <cell r="A2237" t="str">
            <v>2802-2024</v>
          </cell>
          <cell r="B2237">
            <v>5996000</v>
          </cell>
          <cell r="C2237">
            <v>5996000</v>
          </cell>
          <cell r="D2237">
            <v>0</v>
          </cell>
        </row>
        <row r="2238">
          <cell r="A2238" t="str">
            <v>2803-2024</v>
          </cell>
          <cell r="B2238">
            <v>5996000</v>
          </cell>
          <cell r="C2238">
            <v>5996000</v>
          </cell>
          <cell r="D2238">
            <v>0</v>
          </cell>
        </row>
        <row r="2239">
          <cell r="A2239" t="str">
            <v>2804-2024</v>
          </cell>
          <cell r="B2239">
            <v>6800000</v>
          </cell>
          <cell r="C2239">
            <v>6800000</v>
          </cell>
          <cell r="D2239">
            <v>0</v>
          </cell>
        </row>
        <row r="2240">
          <cell r="A2240" t="str">
            <v>2805-2024</v>
          </cell>
          <cell r="B2240">
            <v>8997450</v>
          </cell>
          <cell r="C2240">
            <v>8997450</v>
          </cell>
          <cell r="D2240">
            <v>0</v>
          </cell>
        </row>
        <row r="2241">
          <cell r="A2241" t="str">
            <v>2806-2024</v>
          </cell>
          <cell r="B2241">
            <v>8997450</v>
          </cell>
          <cell r="C2241">
            <v>8997450</v>
          </cell>
          <cell r="D2241">
            <v>0</v>
          </cell>
        </row>
        <row r="2242">
          <cell r="A2242" t="str">
            <v>2807-2024</v>
          </cell>
          <cell r="B2242">
            <v>12356498</v>
          </cell>
          <cell r="C2242">
            <v>12356498</v>
          </cell>
          <cell r="D2242">
            <v>0</v>
          </cell>
        </row>
        <row r="2243">
          <cell r="A2243" t="str">
            <v>2808-2024</v>
          </cell>
          <cell r="B2243">
            <v>11900000</v>
          </cell>
          <cell r="C2243">
            <v>11900000</v>
          </cell>
          <cell r="D2243">
            <v>0</v>
          </cell>
        </row>
        <row r="2244">
          <cell r="A2244" t="str">
            <v>2809-2024</v>
          </cell>
          <cell r="B2244">
            <v>5996000</v>
          </cell>
          <cell r="C2244">
            <v>5996000</v>
          </cell>
          <cell r="D2244">
            <v>0</v>
          </cell>
        </row>
        <row r="2245">
          <cell r="A2245" t="str">
            <v>2810-2024</v>
          </cell>
          <cell r="B2245">
            <v>5996000</v>
          </cell>
          <cell r="C2245">
            <v>5996000</v>
          </cell>
          <cell r="D2245">
            <v>0</v>
          </cell>
        </row>
        <row r="2246">
          <cell r="A2246" t="str">
            <v>2811-2024</v>
          </cell>
          <cell r="B2246">
            <v>5996000</v>
          </cell>
          <cell r="C2246">
            <v>5996000</v>
          </cell>
          <cell r="D2246">
            <v>0</v>
          </cell>
        </row>
        <row r="2247">
          <cell r="A2247" t="str">
            <v>281-2024</v>
          </cell>
          <cell r="B2247">
            <v>20986000</v>
          </cell>
          <cell r="C2247">
            <v>20986000</v>
          </cell>
          <cell r="D2247">
            <v>0</v>
          </cell>
        </row>
        <row r="2248">
          <cell r="A2248" t="str">
            <v>2812-2024</v>
          </cell>
          <cell r="B2248">
            <v>6800000</v>
          </cell>
          <cell r="C2248">
            <v>6800000</v>
          </cell>
          <cell r="D2248">
            <v>0</v>
          </cell>
        </row>
        <row r="2249">
          <cell r="A2249" t="str">
            <v>2813-2024</v>
          </cell>
          <cell r="B2249">
            <v>14933333</v>
          </cell>
          <cell r="C2249">
            <v>9600000</v>
          </cell>
          <cell r="D2249">
            <v>0</v>
          </cell>
        </row>
        <row r="2250">
          <cell r="A2250" t="str">
            <v>2814-2024</v>
          </cell>
          <cell r="B2250">
            <v>5996000</v>
          </cell>
          <cell r="C2250">
            <v>5996000</v>
          </cell>
          <cell r="D2250">
            <v>0</v>
          </cell>
        </row>
        <row r="2251">
          <cell r="A2251" t="str">
            <v>2815-2024</v>
          </cell>
          <cell r="B2251">
            <v>46555000</v>
          </cell>
          <cell r="C2251">
            <v>34916250</v>
          </cell>
          <cell r="D2251">
            <v>0</v>
          </cell>
        </row>
        <row r="2252">
          <cell r="A2252" t="str">
            <v>2816-2024</v>
          </cell>
          <cell r="B2252">
            <v>10796940</v>
          </cell>
          <cell r="C2252">
            <v>10796940</v>
          </cell>
          <cell r="D2252">
            <v>0</v>
          </cell>
        </row>
        <row r="2253">
          <cell r="A2253" t="str">
            <v>2817-2024</v>
          </cell>
          <cell r="B2253">
            <v>7213635</v>
          </cell>
          <cell r="C2253">
            <v>7213635</v>
          </cell>
          <cell r="D2253">
            <v>0</v>
          </cell>
        </row>
        <row r="2254">
          <cell r="A2254" t="str">
            <v>2818-2024</v>
          </cell>
          <cell r="B2254">
            <v>10796940</v>
          </cell>
          <cell r="C2254">
            <v>10796940</v>
          </cell>
          <cell r="D2254">
            <v>0</v>
          </cell>
        </row>
        <row r="2255">
          <cell r="A2255" t="str">
            <v>2819-2024</v>
          </cell>
          <cell r="B2255">
            <v>10796940</v>
          </cell>
          <cell r="C2255">
            <v>10796940</v>
          </cell>
          <cell r="D2255">
            <v>0</v>
          </cell>
        </row>
        <row r="2256">
          <cell r="A2256" t="str">
            <v>2820-2024</v>
          </cell>
          <cell r="B2256">
            <v>7179150</v>
          </cell>
          <cell r="C2256">
            <v>7179150</v>
          </cell>
          <cell r="D2256">
            <v>0</v>
          </cell>
        </row>
        <row r="2257">
          <cell r="A2257" t="str">
            <v>2821-2024</v>
          </cell>
          <cell r="B2257">
            <v>7179150</v>
          </cell>
          <cell r="C2257">
            <v>7179150</v>
          </cell>
          <cell r="D2257">
            <v>0</v>
          </cell>
        </row>
        <row r="2258">
          <cell r="A2258" t="str">
            <v>282-2024</v>
          </cell>
          <cell r="B2258">
            <v>23800000</v>
          </cell>
          <cell r="C2258">
            <v>23800000</v>
          </cell>
          <cell r="D2258">
            <v>0</v>
          </cell>
        </row>
        <row r="2259">
          <cell r="A2259" t="str">
            <v>2822-2024</v>
          </cell>
          <cell r="B2259">
            <v>10796940</v>
          </cell>
          <cell r="C2259">
            <v>10796940</v>
          </cell>
          <cell r="D2259">
            <v>0</v>
          </cell>
        </row>
        <row r="2260">
          <cell r="A2260" t="str">
            <v>2823-2024</v>
          </cell>
          <cell r="B2260">
            <v>10796940</v>
          </cell>
          <cell r="C2260">
            <v>10796940</v>
          </cell>
          <cell r="D2260">
            <v>0</v>
          </cell>
        </row>
        <row r="2261">
          <cell r="A2261" t="str">
            <v>2824-2024</v>
          </cell>
          <cell r="B2261">
            <v>10796940</v>
          </cell>
          <cell r="C2261">
            <v>10796940</v>
          </cell>
          <cell r="D2261">
            <v>0</v>
          </cell>
        </row>
        <row r="2262">
          <cell r="A2262" t="str">
            <v>2825-2024</v>
          </cell>
          <cell r="B2262">
            <v>10796940</v>
          </cell>
          <cell r="C2262">
            <v>10796940</v>
          </cell>
          <cell r="D2262">
            <v>0</v>
          </cell>
        </row>
        <row r="2263">
          <cell r="A2263" t="str">
            <v>2826-2024</v>
          </cell>
          <cell r="B2263">
            <v>18830000</v>
          </cell>
          <cell r="C2263">
            <v>18830000</v>
          </cell>
          <cell r="D2263">
            <v>0</v>
          </cell>
        </row>
        <row r="2264">
          <cell r="A2264" t="str">
            <v>2827-2024</v>
          </cell>
          <cell r="B2264">
            <v>5996000</v>
          </cell>
          <cell r="C2264">
            <v>5996000</v>
          </cell>
          <cell r="D2264">
            <v>0</v>
          </cell>
        </row>
        <row r="2265">
          <cell r="A2265" t="str">
            <v>2828-2024</v>
          </cell>
          <cell r="B2265">
            <v>5996000</v>
          </cell>
          <cell r="C2265">
            <v>5996000</v>
          </cell>
          <cell r="D2265">
            <v>0</v>
          </cell>
        </row>
        <row r="2266">
          <cell r="A2266" t="str">
            <v>2829-2024</v>
          </cell>
          <cell r="B2266">
            <v>8997450</v>
          </cell>
          <cell r="C2266">
            <v>8997450</v>
          </cell>
          <cell r="D2266">
            <v>0</v>
          </cell>
        </row>
        <row r="2267">
          <cell r="A2267" t="str">
            <v>2830-2024</v>
          </cell>
          <cell r="B2267">
            <v>10796940</v>
          </cell>
          <cell r="C2267">
            <v>10796940</v>
          </cell>
          <cell r="D2267">
            <v>0</v>
          </cell>
        </row>
        <row r="2268">
          <cell r="A2268" t="str">
            <v>2831-2024</v>
          </cell>
          <cell r="B2268">
            <v>7179150</v>
          </cell>
          <cell r="C2268">
            <v>7179150</v>
          </cell>
          <cell r="D2268">
            <v>0</v>
          </cell>
        </row>
        <row r="2269">
          <cell r="A2269" t="str">
            <v>2832-2024</v>
          </cell>
          <cell r="B2269">
            <v>10796940</v>
          </cell>
          <cell r="C2269">
            <v>10796940</v>
          </cell>
          <cell r="D2269">
            <v>0</v>
          </cell>
        </row>
        <row r="2270">
          <cell r="A2270" t="str">
            <v>2833-2024</v>
          </cell>
          <cell r="B2270">
            <v>8997450</v>
          </cell>
          <cell r="C2270">
            <v>8997450</v>
          </cell>
          <cell r="D2270">
            <v>0</v>
          </cell>
        </row>
        <row r="2271">
          <cell r="A2271" t="str">
            <v>2834-2024</v>
          </cell>
          <cell r="B2271">
            <v>12356498</v>
          </cell>
          <cell r="C2271">
            <v>12356498</v>
          </cell>
          <cell r="D2271">
            <v>0</v>
          </cell>
        </row>
        <row r="2272">
          <cell r="A2272" t="str">
            <v>2835-2024</v>
          </cell>
          <cell r="B2272">
            <v>8997450</v>
          </cell>
          <cell r="C2272">
            <v>8997450</v>
          </cell>
          <cell r="D2272">
            <v>0</v>
          </cell>
        </row>
        <row r="2273">
          <cell r="A2273" t="str">
            <v>2836-2024</v>
          </cell>
          <cell r="B2273">
            <v>10796940</v>
          </cell>
          <cell r="C2273">
            <v>10796940</v>
          </cell>
          <cell r="D2273">
            <v>0</v>
          </cell>
        </row>
        <row r="2274">
          <cell r="A2274" t="str">
            <v>2837-2024</v>
          </cell>
          <cell r="B2274">
            <v>7179150</v>
          </cell>
          <cell r="C2274">
            <v>7179150</v>
          </cell>
          <cell r="D2274">
            <v>0</v>
          </cell>
        </row>
        <row r="2275">
          <cell r="A2275" t="str">
            <v>2838-2024</v>
          </cell>
          <cell r="B2275">
            <v>10796940</v>
          </cell>
          <cell r="C2275">
            <v>10796940</v>
          </cell>
          <cell r="D2275">
            <v>0</v>
          </cell>
        </row>
        <row r="2276">
          <cell r="A2276" t="str">
            <v>2839-2024</v>
          </cell>
          <cell r="B2276">
            <v>10796940</v>
          </cell>
          <cell r="C2276">
            <v>10796940</v>
          </cell>
          <cell r="D2276">
            <v>0</v>
          </cell>
        </row>
        <row r="2277">
          <cell r="A2277" t="str">
            <v>2840-2024</v>
          </cell>
          <cell r="B2277">
            <v>10796940</v>
          </cell>
          <cell r="C2277">
            <v>10796940</v>
          </cell>
          <cell r="D2277">
            <v>0</v>
          </cell>
        </row>
        <row r="2278">
          <cell r="A2278" t="str">
            <v>2841-2024</v>
          </cell>
          <cell r="B2278">
            <v>10796940</v>
          </cell>
          <cell r="C2278">
            <v>10796940</v>
          </cell>
          <cell r="D2278">
            <v>0</v>
          </cell>
        </row>
        <row r="2279">
          <cell r="A2279" t="str">
            <v>284-2024</v>
          </cell>
          <cell r="B2279">
            <v>23800000</v>
          </cell>
          <cell r="C2279">
            <v>23800000</v>
          </cell>
          <cell r="D2279">
            <v>0</v>
          </cell>
        </row>
        <row r="2280">
          <cell r="A2280" t="str">
            <v>2842-2024</v>
          </cell>
          <cell r="B2280">
            <v>7213635</v>
          </cell>
          <cell r="C2280">
            <v>7213635</v>
          </cell>
          <cell r="D2280">
            <v>0</v>
          </cell>
        </row>
        <row r="2281">
          <cell r="A2281" t="str">
            <v>2843-2024</v>
          </cell>
          <cell r="B2281">
            <v>19495000</v>
          </cell>
          <cell r="C2281">
            <v>19495000</v>
          </cell>
          <cell r="D2281">
            <v>0</v>
          </cell>
        </row>
        <row r="2282">
          <cell r="A2282" t="str">
            <v>2844-2024</v>
          </cell>
          <cell r="B2282">
            <v>10796940</v>
          </cell>
          <cell r="C2282">
            <v>10796940</v>
          </cell>
          <cell r="D2282">
            <v>0</v>
          </cell>
        </row>
        <row r="2283">
          <cell r="A2283" t="str">
            <v>2845-2024</v>
          </cell>
          <cell r="B2283">
            <v>10796940</v>
          </cell>
          <cell r="C2283">
            <v>10796940</v>
          </cell>
          <cell r="D2283">
            <v>0</v>
          </cell>
        </row>
        <row r="2284">
          <cell r="A2284" t="str">
            <v>2846-2024</v>
          </cell>
          <cell r="B2284">
            <v>10796940</v>
          </cell>
          <cell r="C2284">
            <v>10796940</v>
          </cell>
          <cell r="D2284">
            <v>0</v>
          </cell>
        </row>
        <row r="2285">
          <cell r="A2285" t="str">
            <v>2847-2024</v>
          </cell>
          <cell r="B2285">
            <v>7213635</v>
          </cell>
          <cell r="C2285">
            <v>7213635</v>
          </cell>
          <cell r="D2285">
            <v>0</v>
          </cell>
        </row>
        <row r="2286">
          <cell r="A2286" t="str">
            <v>2848-2024</v>
          </cell>
          <cell r="B2286">
            <v>12356498</v>
          </cell>
          <cell r="C2286">
            <v>12356498</v>
          </cell>
          <cell r="D2286">
            <v>0</v>
          </cell>
        </row>
        <row r="2287">
          <cell r="A2287" t="str">
            <v>2849-2024</v>
          </cell>
          <cell r="B2287">
            <v>7213635</v>
          </cell>
          <cell r="C2287">
            <v>7213635</v>
          </cell>
          <cell r="D2287">
            <v>0</v>
          </cell>
        </row>
        <row r="2288">
          <cell r="A2288" t="str">
            <v>2850-2024</v>
          </cell>
          <cell r="B2288">
            <v>10796940</v>
          </cell>
          <cell r="C2288">
            <v>10796940</v>
          </cell>
          <cell r="D2288">
            <v>0</v>
          </cell>
        </row>
        <row r="2289">
          <cell r="A2289" t="str">
            <v>2851-2024</v>
          </cell>
          <cell r="B2289">
            <v>7179150</v>
          </cell>
          <cell r="C2289">
            <v>7179150</v>
          </cell>
          <cell r="D2289">
            <v>0</v>
          </cell>
        </row>
        <row r="2290">
          <cell r="A2290" t="str">
            <v>285-2024</v>
          </cell>
          <cell r="B2290">
            <v>20986000</v>
          </cell>
          <cell r="C2290">
            <v>20986000</v>
          </cell>
          <cell r="D2290">
            <v>0</v>
          </cell>
        </row>
        <row r="2291">
          <cell r="A2291" t="str">
            <v>2852-2024</v>
          </cell>
          <cell r="B2291">
            <v>10796940</v>
          </cell>
          <cell r="C2291">
            <v>10796940</v>
          </cell>
          <cell r="D2291">
            <v>0</v>
          </cell>
        </row>
        <row r="2292">
          <cell r="A2292" t="str">
            <v>2853-2024</v>
          </cell>
          <cell r="B2292">
            <v>7179150</v>
          </cell>
          <cell r="C2292">
            <v>7179150</v>
          </cell>
          <cell r="D2292">
            <v>0</v>
          </cell>
        </row>
        <row r="2293">
          <cell r="A2293" t="str">
            <v>2854-2024</v>
          </cell>
          <cell r="B2293">
            <v>7213635</v>
          </cell>
          <cell r="C2293">
            <v>7213635</v>
          </cell>
          <cell r="D2293">
            <v>0</v>
          </cell>
        </row>
        <row r="2294">
          <cell r="A2294" t="str">
            <v>2855-2024</v>
          </cell>
          <cell r="B2294">
            <v>10796940</v>
          </cell>
          <cell r="C2294">
            <v>10796940</v>
          </cell>
          <cell r="D2294">
            <v>0</v>
          </cell>
        </row>
        <row r="2295">
          <cell r="A2295" t="str">
            <v>2856-2024</v>
          </cell>
          <cell r="B2295">
            <v>10796940</v>
          </cell>
          <cell r="C2295">
            <v>10796940</v>
          </cell>
          <cell r="D2295">
            <v>0</v>
          </cell>
        </row>
        <row r="2296">
          <cell r="A2296" t="str">
            <v>2857-2024</v>
          </cell>
          <cell r="B2296">
            <v>10796940</v>
          </cell>
          <cell r="C2296">
            <v>10796940</v>
          </cell>
          <cell r="D2296">
            <v>0</v>
          </cell>
        </row>
        <row r="2297">
          <cell r="A2297" t="str">
            <v>2859-2024</v>
          </cell>
          <cell r="B2297">
            <v>6800000</v>
          </cell>
          <cell r="C2297">
            <v>6800000</v>
          </cell>
          <cell r="D2297">
            <v>0</v>
          </cell>
        </row>
        <row r="2298">
          <cell r="A2298" t="str">
            <v>2860-2024</v>
          </cell>
          <cell r="B2298">
            <v>6800000</v>
          </cell>
          <cell r="C2298">
            <v>6800000</v>
          </cell>
          <cell r="D2298">
            <v>0</v>
          </cell>
        </row>
        <row r="2299">
          <cell r="A2299" t="str">
            <v>2861-2024</v>
          </cell>
          <cell r="B2299">
            <v>7213635</v>
          </cell>
          <cell r="C2299">
            <v>7213635</v>
          </cell>
          <cell r="D2299">
            <v>0</v>
          </cell>
        </row>
        <row r="2300">
          <cell r="A2300" t="str">
            <v>286-2024</v>
          </cell>
          <cell r="B2300">
            <v>23800000</v>
          </cell>
          <cell r="C2300">
            <v>23800000</v>
          </cell>
          <cell r="D2300">
            <v>0</v>
          </cell>
        </row>
        <row r="2301">
          <cell r="A2301" t="str">
            <v>2862-2024</v>
          </cell>
          <cell r="B2301">
            <v>30800000</v>
          </cell>
          <cell r="C2301">
            <v>18480000</v>
          </cell>
          <cell r="D2301">
            <v>0</v>
          </cell>
        </row>
        <row r="2302">
          <cell r="A2302" t="str">
            <v>2863-2024</v>
          </cell>
          <cell r="B2302">
            <v>10796940</v>
          </cell>
          <cell r="C2302">
            <v>10796940</v>
          </cell>
          <cell r="D2302">
            <v>0</v>
          </cell>
        </row>
        <row r="2303">
          <cell r="A2303" t="str">
            <v>2864-2024</v>
          </cell>
          <cell r="B2303">
            <v>10796940</v>
          </cell>
          <cell r="C2303">
            <v>10796940</v>
          </cell>
          <cell r="D2303">
            <v>0</v>
          </cell>
        </row>
        <row r="2304">
          <cell r="A2304" t="str">
            <v>2865-2024</v>
          </cell>
          <cell r="B2304">
            <v>7213635</v>
          </cell>
          <cell r="C2304">
            <v>7213635</v>
          </cell>
          <cell r="D2304">
            <v>0</v>
          </cell>
        </row>
        <row r="2305">
          <cell r="A2305" t="str">
            <v>2866-2024</v>
          </cell>
          <cell r="B2305">
            <v>19495000</v>
          </cell>
          <cell r="C2305">
            <v>16710000</v>
          </cell>
          <cell r="D2305">
            <v>0</v>
          </cell>
        </row>
        <row r="2306">
          <cell r="A2306" t="str">
            <v>2867-2024</v>
          </cell>
          <cell r="B2306">
            <v>10796940</v>
          </cell>
          <cell r="C2306">
            <v>10796940</v>
          </cell>
          <cell r="D2306">
            <v>0</v>
          </cell>
        </row>
        <row r="2307">
          <cell r="A2307" t="str">
            <v>2868-2024</v>
          </cell>
          <cell r="B2307">
            <v>28800000</v>
          </cell>
          <cell r="C2307">
            <v>28800000</v>
          </cell>
          <cell r="D2307">
            <v>0</v>
          </cell>
        </row>
        <row r="2308">
          <cell r="A2308" t="str">
            <v>2869-2024</v>
          </cell>
          <cell r="B2308">
            <v>10796940</v>
          </cell>
          <cell r="C2308">
            <v>10796940</v>
          </cell>
          <cell r="D2308">
            <v>0</v>
          </cell>
        </row>
        <row r="2309">
          <cell r="A2309" t="str">
            <v>2870-2024</v>
          </cell>
          <cell r="B2309">
            <v>7213635</v>
          </cell>
          <cell r="C2309">
            <v>7213635</v>
          </cell>
          <cell r="D2309">
            <v>0</v>
          </cell>
        </row>
        <row r="2310">
          <cell r="A2310" t="str">
            <v>2871-2024</v>
          </cell>
          <cell r="B2310">
            <v>10796940</v>
          </cell>
          <cell r="C2310">
            <v>10796940</v>
          </cell>
          <cell r="D2310">
            <v>0</v>
          </cell>
        </row>
        <row r="2311">
          <cell r="A2311" t="str">
            <v>287-2024</v>
          </cell>
          <cell r="B2311">
            <v>11000000</v>
          </cell>
          <cell r="C2311">
            <v>11000000</v>
          </cell>
          <cell r="D2311">
            <v>0</v>
          </cell>
        </row>
        <row r="2312">
          <cell r="A2312" t="str">
            <v>2872-2024</v>
          </cell>
          <cell r="B2312">
            <v>8997450</v>
          </cell>
          <cell r="C2312">
            <v>8997450</v>
          </cell>
          <cell r="D2312">
            <v>0</v>
          </cell>
        </row>
        <row r="2313">
          <cell r="A2313" t="str">
            <v>2873-2024</v>
          </cell>
          <cell r="B2313">
            <v>10796940</v>
          </cell>
          <cell r="C2313">
            <v>10796940</v>
          </cell>
          <cell r="D2313">
            <v>0</v>
          </cell>
        </row>
        <row r="2314">
          <cell r="A2314" t="str">
            <v>2874-2024</v>
          </cell>
          <cell r="B2314">
            <v>7179150</v>
          </cell>
          <cell r="C2314">
            <v>7179150</v>
          </cell>
          <cell r="D2314">
            <v>0</v>
          </cell>
        </row>
        <row r="2315">
          <cell r="A2315" t="str">
            <v>2875-2024</v>
          </cell>
          <cell r="B2315">
            <v>7213635</v>
          </cell>
          <cell r="C2315">
            <v>7213635</v>
          </cell>
          <cell r="D2315">
            <v>0</v>
          </cell>
        </row>
        <row r="2316">
          <cell r="A2316" t="str">
            <v>2876-2024</v>
          </cell>
          <cell r="B2316">
            <v>5841580105</v>
          </cell>
          <cell r="C2316">
            <v>2615770326</v>
          </cell>
          <cell r="D2316">
            <v>0</v>
          </cell>
        </row>
        <row r="2317">
          <cell r="A2317" t="str">
            <v>2877-2024</v>
          </cell>
          <cell r="B2317">
            <v>10796940</v>
          </cell>
          <cell r="C2317">
            <v>10796940</v>
          </cell>
          <cell r="D2317">
            <v>0</v>
          </cell>
        </row>
        <row r="2318">
          <cell r="A2318" t="str">
            <v>2878-2024</v>
          </cell>
          <cell r="B2318">
            <v>702952211</v>
          </cell>
          <cell r="C2318">
            <v>692000000</v>
          </cell>
          <cell r="D2318">
            <v>688452211</v>
          </cell>
        </row>
        <row r="2319">
          <cell r="A2319" t="str">
            <v>2879-2024</v>
          </cell>
          <cell r="B2319">
            <v>34000000</v>
          </cell>
          <cell r="C2319">
            <v>25500000</v>
          </cell>
          <cell r="D2319">
            <v>0</v>
          </cell>
        </row>
        <row r="2320">
          <cell r="A2320" t="str">
            <v>2880-2024</v>
          </cell>
          <cell r="B2320">
            <v>10796940</v>
          </cell>
          <cell r="C2320">
            <v>10796940</v>
          </cell>
          <cell r="D2320">
            <v>0</v>
          </cell>
        </row>
        <row r="2321">
          <cell r="A2321" t="str">
            <v>2881-2024</v>
          </cell>
          <cell r="B2321">
            <v>17021277</v>
          </cell>
          <cell r="C2321">
            <v>17021277</v>
          </cell>
          <cell r="D2321">
            <v>0</v>
          </cell>
        </row>
        <row r="2322">
          <cell r="A2322" t="str">
            <v>288-2024</v>
          </cell>
          <cell r="B2322">
            <v>23800000</v>
          </cell>
          <cell r="C2322">
            <v>23800000</v>
          </cell>
          <cell r="D2322">
            <v>0</v>
          </cell>
        </row>
        <row r="2323">
          <cell r="A2323" t="str">
            <v>2882-2024</v>
          </cell>
          <cell r="B2323">
            <v>22340426</v>
          </cell>
          <cell r="C2323">
            <v>22340426</v>
          </cell>
          <cell r="D2323">
            <v>0</v>
          </cell>
        </row>
        <row r="2324">
          <cell r="A2324" t="str">
            <v>2883-2024</v>
          </cell>
          <cell r="B2324">
            <v>10796940</v>
          </cell>
          <cell r="C2324">
            <v>10796940</v>
          </cell>
          <cell r="D2324">
            <v>0</v>
          </cell>
        </row>
        <row r="2325">
          <cell r="A2325" t="str">
            <v>2884-2024</v>
          </cell>
          <cell r="B2325">
            <v>10796940</v>
          </cell>
          <cell r="C2325">
            <v>10796940</v>
          </cell>
          <cell r="D2325">
            <v>0</v>
          </cell>
        </row>
        <row r="2326">
          <cell r="A2326" t="str">
            <v>2885-2024</v>
          </cell>
          <cell r="B2326">
            <v>10796940</v>
          </cell>
          <cell r="C2326">
            <v>10796940</v>
          </cell>
          <cell r="D2326">
            <v>0</v>
          </cell>
        </row>
        <row r="2327">
          <cell r="A2327" t="str">
            <v>2886-2024</v>
          </cell>
          <cell r="B2327">
            <v>8997450</v>
          </cell>
          <cell r="C2327">
            <v>8997450</v>
          </cell>
          <cell r="D2327">
            <v>0</v>
          </cell>
        </row>
        <row r="2328">
          <cell r="A2328" t="str">
            <v>2887-2024</v>
          </cell>
          <cell r="B2328">
            <v>8997450</v>
          </cell>
          <cell r="C2328">
            <v>8997450</v>
          </cell>
          <cell r="D2328">
            <v>0</v>
          </cell>
        </row>
        <row r="2329">
          <cell r="A2329" t="str">
            <v>2888-2024</v>
          </cell>
          <cell r="B2329">
            <v>10796940</v>
          </cell>
          <cell r="C2329">
            <v>10796940</v>
          </cell>
          <cell r="D2329">
            <v>0</v>
          </cell>
        </row>
        <row r="2330">
          <cell r="A2330" t="str">
            <v>2889-2024</v>
          </cell>
          <cell r="B2330">
            <v>10000000</v>
          </cell>
          <cell r="C2330">
            <v>6500000</v>
          </cell>
          <cell r="D2330">
            <v>0</v>
          </cell>
        </row>
        <row r="2331">
          <cell r="A2331" t="str">
            <v>2890-2024</v>
          </cell>
          <cell r="B2331">
            <v>10796940</v>
          </cell>
          <cell r="C2331">
            <v>10796940</v>
          </cell>
          <cell r="D2331">
            <v>0</v>
          </cell>
        </row>
        <row r="2332">
          <cell r="A2332" t="str">
            <v>2891-2024</v>
          </cell>
          <cell r="B2332">
            <v>18830000</v>
          </cell>
          <cell r="C2332">
            <v>16140000</v>
          </cell>
          <cell r="D2332">
            <v>0</v>
          </cell>
        </row>
        <row r="2333">
          <cell r="A2333" t="str">
            <v>289-2024</v>
          </cell>
          <cell r="B2333">
            <v>20986000</v>
          </cell>
          <cell r="C2333">
            <v>20986000</v>
          </cell>
          <cell r="D2333">
            <v>0</v>
          </cell>
        </row>
        <row r="2334">
          <cell r="A2334" t="str">
            <v>2892-2024</v>
          </cell>
          <cell r="B2334">
            <v>8997450</v>
          </cell>
          <cell r="C2334">
            <v>8997450</v>
          </cell>
          <cell r="D2334">
            <v>0</v>
          </cell>
        </row>
        <row r="2335">
          <cell r="A2335" t="str">
            <v>2893-2024</v>
          </cell>
          <cell r="B2335">
            <v>6011363</v>
          </cell>
          <cell r="C2335">
            <v>6011363</v>
          </cell>
          <cell r="D2335">
            <v>0</v>
          </cell>
        </row>
        <row r="2336">
          <cell r="A2336" t="str">
            <v>2894-2024</v>
          </cell>
          <cell r="B2336">
            <v>8997450</v>
          </cell>
          <cell r="C2336">
            <v>8997450</v>
          </cell>
          <cell r="D2336">
            <v>0</v>
          </cell>
        </row>
        <row r="2337">
          <cell r="A2337" t="str">
            <v>2895-2024</v>
          </cell>
          <cell r="B2337">
            <v>8997450</v>
          </cell>
          <cell r="C2337">
            <v>8997450</v>
          </cell>
          <cell r="D2337">
            <v>0</v>
          </cell>
        </row>
        <row r="2338">
          <cell r="A2338" t="str">
            <v>2896-2024</v>
          </cell>
          <cell r="B2338">
            <v>18830000</v>
          </cell>
          <cell r="C2338">
            <v>16140000</v>
          </cell>
          <cell r="D2338">
            <v>18830000</v>
          </cell>
        </row>
        <row r="2339">
          <cell r="A2339" t="str">
            <v>2897-2024</v>
          </cell>
          <cell r="B2339">
            <v>8216138</v>
          </cell>
          <cell r="C2339">
            <v>8216138</v>
          </cell>
          <cell r="D2339">
            <v>0</v>
          </cell>
        </row>
        <row r="2340">
          <cell r="A2340" t="str">
            <v>2898-2024</v>
          </cell>
          <cell r="B2340">
            <v>8997450</v>
          </cell>
          <cell r="C2340">
            <v>8997450</v>
          </cell>
          <cell r="D2340">
            <v>0</v>
          </cell>
        </row>
        <row r="2341">
          <cell r="A2341" t="str">
            <v>2899-2024</v>
          </cell>
          <cell r="B2341">
            <v>10796940</v>
          </cell>
          <cell r="C2341">
            <v>10796940</v>
          </cell>
          <cell r="D2341">
            <v>0</v>
          </cell>
        </row>
        <row r="2342">
          <cell r="A2342" t="str">
            <v>2900-2024</v>
          </cell>
          <cell r="B2342">
            <v>18830000</v>
          </cell>
          <cell r="C2342">
            <v>16140000</v>
          </cell>
          <cell r="D2342">
            <v>0</v>
          </cell>
        </row>
        <row r="2343">
          <cell r="A2343" t="str">
            <v>2901-2024</v>
          </cell>
          <cell r="B2343">
            <v>10796940</v>
          </cell>
          <cell r="C2343">
            <v>10796940</v>
          </cell>
          <cell r="D2343">
            <v>10796940</v>
          </cell>
        </row>
        <row r="2344">
          <cell r="A2344" t="str">
            <v>290-2024</v>
          </cell>
          <cell r="B2344">
            <v>10382579</v>
          </cell>
          <cell r="C2344">
            <v>10382579</v>
          </cell>
          <cell r="D2344">
            <v>0</v>
          </cell>
        </row>
        <row r="2345">
          <cell r="A2345" t="str">
            <v>2902-2024</v>
          </cell>
          <cell r="B2345">
            <v>7179150</v>
          </cell>
          <cell r="C2345">
            <v>7179150</v>
          </cell>
          <cell r="D2345">
            <v>0</v>
          </cell>
        </row>
        <row r="2346">
          <cell r="A2346" t="str">
            <v>2903-2024</v>
          </cell>
          <cell r="B2346">
            <v>10796940</v>
          </cell>
          <cell r="C2346">
            <v>10796940</v>
          </cell>
          <cell r="D2346">
            <v>0</v>
          </cell>
        </row>
        <row r="2347">
          <cell r="A2347" t="str">
            <v>2904-2024</v>
          </cell>
          <cell r="B2347">
            <v>7179150</v>
          </cell>
          <cell r="C2347">
            <v>4786100</v>
          </cell>
          <cell r="D2347">
            <v>0</v>
          </cell>
        </row>
        <row r="2348">
          <cell r="A2348" t="str">
            <v>2905-2024</v>
          </cell>
          <cell r="B2348">
            <v>10796940</v>
          </cell>
          <cell r="C2348">
            <v>10796940</v>
          </cell>
          <cell r="D2348">
            <v>0</v>
          </cell>
        </row>
        <row r="2349">
          <cell r="A2349" t="str">
            <v>2906-2024</v>
          </cell>
          <cell r="B2349">
            <v>8997450</v>
          </cell>
          <cell r="C2349">
            <v>8997450</v>
          </cell>
          <cell r="D2349">
            <v>0</v>
          </cell>
        </row>
        <row r="2350">
          <cell r="A2350" t="str">
            <v>2907-2024</v>
          </cell>
          <cell r="B2350">
            <v>12356498</v>
          </cell>
          <cell r="C2350">
            <v>12356498</v>
          </cell>
          <cell r="D2350">
            <v>0</v>
          </cell>
        </row>
        <row r="2351">
          <cell r="A2351" t="str">
            <v>2908-2024</v>
          </cell>
          <cell r="B2351">
            <v>2998000</v>
          </cell>
          <cell r="C2351">
            <v>2998000</v>
          </cell>
          <cell r="D2351">
            <v>2998000</v>
          </cell>
        </row>
        <row r="2352">
          <cell r="A2352" t="str">
            <v>2909-2024</v>
          </cell>
          <cell r="B2352">
            <v>10796940</v>
          </cell>
          <cell r="C2352">
            <v>10796940</v>
          </cell>
          <cell r="D2352">
            <v>0</v>
          </cell>
        </row>
        <row r="2353">
          <cell r="A2353" t="str">
            <v>2910-2024</v>
          </cell>
          <cell r="B2353">
            <v>10796940</v>
          </cell>
          <cell r="C2353">
            <v>10796940</v>
          </cell>
          <cell r="D2353">
            <v>0</v>
          </cell>
        </row>
        <row r="2354">
          <cell r="A2354" t="str">
            <v>2911-2024</v>
          </cell>
          <cell r="B2354">
            <v>18830000</v>
          </cell>
          <cell r="C2354">
            <v>16140000</v>
          </cell>
          <cell r="D2354">
            <v>0</v>
          </cell>
        </row>
        <row r="2355">
          <cell r="A2355" t="str">
            <v>291-2024</v>
          </cell>
          <cell r="B2355">
            <v>20986000</v>
          </cell>
          <cell r="C2355">
            <v>20986000</v>
          </cell>
          <cell r="D2355">
            <v>0</v>
          </cell>
        </row>
        <row r="2356">
          <cell r="A2356" t="str">
            <v>2912-2024</v>
          </cell>
          <cell r="B2356">
            <v>5996000</v>
          </cell>
          <cell r="C2356">
            <v>5996000</v>
          </cell>
          <cell r="D2356">
            <v>0</v>
          </cell>
        </row>
        <row r="2357">
          <cell r="A2357" t="str">
            <v>2913-2024</v>
          </cell>
          <cell r="B2357">
            <v>10200000</v>
          </cell>
          <cell r="C2357">
            <v>10200000</v>
          </cell>
          <cell r="D2357">
            <v>0</v>
          </cell>
        </row>
        <row r="2358">
          <cell r="A2358" t="str">
            <v>2914-2024</v>
          </cell>
          <cell r="B2358">
            <v>8997450</v>
          </cell>
          <cell r="C2358">
            <v>8997450</v>
          </cell>
          <cell r="D2358">
            <v>0</v>
          </cell>
        </row>
        <row r="2359">
          <cell r="A2359" t="str">
            <v>2915-2024</v>
          </cell>
          <cell r="B2359">
            <v>8997450</v>
          </cell>
          <cell r="C2359">
            <v>8997450</v>
          </cell>
          <cell r="D2359">
            <v>0</v>
          </cell>
        </row>
        <row r="2360">
          <cell r="A2360" t="str">
            <v>2916-2024</v>
          </cell>
          <cell r="B2360">
            <v>33360000</v>
          </cell>
          <cell r="C2360">
            <v>30240000</v>
          </cell>
          <cell r="D2360">
            <v>0</v>
          </cell>
        </row>
        <row r="2361">
          <cell r="A2361" t="str">
            <v>2917-2024</v>
          </cell>
          <cell r="B2361">
            <v>8997450</v>
          </cell>
          <cell r="C2361">
            <v>8997450</v>
          </cell>
          <cell r="D2361">
            <v>0</v>
          </cell>
        </row>
        <row r="2362">
          <cell r="A2362" t="str">
            <v>2918-2024</v>
          </cell>
          <cell r="B2362">
            <v>7179150</v>
          </cell>
          <cell r="C2362">
            <v>7179150</v>
          </cell>
          <cell r="D2362">
            <v>0</v>
          </cell>
        </row>
        <row r="2363">
          <cell r="A2363" t="str">
            <v>2919-2024</v>
          </cell>
          <cell r="B2363">
            <v>11900000</v>
          </cell>
          <cell r="C2363">
            <v>11900000</v>
          </cell>
          <cell r="D2363">
            <v>0</v>
          </cell>
        </row>
        <row r="2364">
          <cell r="A2364" t="str">
            <v>2920-2024</v>
          </cell>
          <cell r="B2364">
            <v>5996000</v>
          </cell>
          <cell r="C2364">
            <v>5996000</v>
          </cell>
          <cell r="D2364">
            <v>0</v>
          </cell>
        </row>
        <row r="2365">
          <cell r="A2365" t="str">
            <v>2921-2024</v>
          </cell>
          <cell r="B2365">
            <v>5996000</v>
          </cell>
          <cell r="C2365">
            <v>5996000</v>
          </cell>
          <cell r="D2365">
            <v>0</v>
          </cell>
        </row>
        <row r="2366">
          <cell r="A2366" t="str">
            <v>292-2024</v>
          </cell>
          <cell r="B2366">
            <v>12022725</v>
          </cell>
          <cell r="C2366">
            <v>12022725</v>
          </cell>
          <cell r="D2366">
            <v>0</v>
          </cell>
        </row>
        <row r="2367">
          <cell r="A2367" t="str">
            <v>2922-2024</v>
          </cell>
          <cell r="B2367">
            <v>7213635</v>
          </cell>
          <cell r="C2367">
            <v>7213635</v>
          </cell>
          <cell r="D2367">
            <v>0</v>
          </cell>
        </row>
        <row r="2368">
          <cell r="A2368" t="str">
            <v>2923-2024</v>
          </cell>
          <cell r="B2368">
            <v>6800000</v>
          </cell>
          <cell r="C2368">
            <v>6800000</v>
          </cell>
          <cell r="D2368">
            <v>0</v>
          </cell>
        </row>
        <row r="2369">
          <cell r="A2369" t="str">
            <v>2924-2024</v>
          </cell>
          <cell r="B2369">
            <v>10493000</v>
          </cell>
          <cell r="C2369">
            <v>10493000</v>
          </cell>
          <cell r="D2369">
            <v>0</v>
          </cell>
        </row>
        <row r="2370">
          <cell r="A2370" t="str">
            <v>2925-2024</v>
          </cell>
          <cell r="B2370">
            <v>30000000</v>
          </cell>
          <cell r="C2370">
            <v>18000000</v>
          </cell>
          <cell r="D2370">
            <v>0</v>
          </cell>
        </row>
        <row r="2371">
          <cell r="A2371" t="str">
            <v>2926-2024</v>
          </cell>
          <cell r="B2371">
            <v>30000000</v>
          </cell>
          <cell r="C2371">
            <v>25000000</v>
          </cell>
          <cell r="D2371">
            <v>0</v>
          </cell>
        </row>
        <row r="2372">
          <cell r="A2372" t="str">
            <v>2927-2024</v>
          </cell>
          <cell r="B2372">
            <v>5000000</v>
          </cell>
          <cell r="C2372">
            <v>572625</v>
          </cell>
          <cell r="D2372">
            <v>0</v>
          </cell>
        </row>
        <row r="2373">
          <cell r="A2373" t="str">
            <v>2928-2024</v>
          </cell>
          <cell r="B2373">
            <v>29200000</v>
          </cell>
          <cell r="C2373">
            <v>24000000</v>
          </cell>
          <cell r="D2373">
            <v>0</v>
          </cell>
        </row>
        <row r="2374">
          <cell r="A2374" t="str">
            <v>2929-2024</v>
          </cell>
          <cell r="B2374">
            <v>14800000</v>
          </cell>
          <cell r="C2374">
            <v>11100000</v>
          </cell>
          <cell r="D2374">
            <v>0</v>
          </cell>
        </row>
        <row r="2375">
          <cell r="A2375" t="str">
            <v>2930-2024</v>
          </cell>
          <cell r="B2375">
            <v>12356498</v>
          </cell>
          <cell r="C2375">
            <v>12356498</v>
          </cell>
          <cell r="D2375">
            <v>0</v>
          </cell>
        </row>
        <row r="2376">
          <cell r="A2376" t="str">
            <v>2931-2024</v>
          </cell>
          <cell r="B2376">
            <v>8997450</v>
          </cell>
          <cell r="C2376">
            <v>8997450</v>
          </cell>
          <cell r="D2376">
            <v>0</v>
          </cell>
        </row>
        <row r="2377">
          <cell r="A2377" t="str">
            <v>293-2024</v>
          </cell>
          <cell r="B2377">
            <v>10220167</v>
          </cell>
          <cell r="C2377">
            <v>10220167</v>
          </cell>
          <cell r="D2377">
            <v>0</v>
          </cell>
        </row>
        <row r="2378">
          <cell r="A2378" t="str">
            <v>2932-2024</v>
          </cell>
          <cell r="B2378">
            <v>5996000</v>
          </cell>
          <cell r="C2378">
            <v>5996000</v>
          </cell>
          <cell r="D2378">
            <v>0</v>
          </cell>
        </row>
        <row r="2379">
          <cell r="A2379" t="str">
            <v>2933-2024</v>
          </cell>
          <cell r="B2379">
            <v>8997450</v>
          </cell>
          <cell r="C2379">
            <v>8997450</v>
          </cell>
          <cell r="D2379">
            <v>0</v>
          </cell>
        </row>
        <row r="2380">
          <cell r="A2380" t="str">
            <v>2934-2024</v>
          </cell>
          <cell r="B2380">
            <v>12356498</v>
          </cell>
          <cell r="C2380">
            <v>12356498</v>
          </cell>
          <cell r="D2380">
            <v>0</v>
          </cell>
        </row>
        <row r="2381">
          <cell r="A2381" t="str">
            <v>2935-2024</v>
          </cell>
          <cell r="B2381">
            <v>8997450</v>
          </cell>
          <cell r="C2381">
            <v>8997450</v>
          </cell>
          <cell r="D2381">
            <v>0</v>
          </cell>
        </row>
        <row r="2382">
          <cell r="A2382" t="str">
            <v>2936-2024</v>
          </cell>
          <cell r="B2382">
            <v>12356498</v>
          </cell>
          <cell r="C2382">
            <v>12356498</v>
          </cell>
          <cell r="D2382">
            <v>0</v>
          </cell>
        </row>
        <row r="2383">
          <cell r="A2383" t="str">
            <v>2938-2024</v>
          </cell>
          <cell r="B2383">
            <v>16000000</v>
          </cell>
          <cell r="C2383">
            <v>12000000</v>
          </cell>
          <cell r="D2383">
            <v>0</v>
          </cell>
        </row>
        <row r="2384">
          <cell r="A2384" t="str">
            <v>2939-2024</v>
          </cell>
          <cell r="B2384">
            <v>12356498</v>
          </cell>
          <cell r="C2384">
            <v>12356498</v>
          </cell>
          <cell r="D2384">
            <v>0</v>
          </cell>
        </row>
        <row r="2385">
          <cell r="A2385" t="str">
            <v>2940-2024</v>
          </cell>
          <cell r="B2385">
            <v>12356498</v>
          </cell>
          <cell r="C2385">
            <v>12356498</v>
          </cell>
          <cell r="D2385">
            <v>0</v>
          </cell>
        </row>
        <row r="2386">
          <cell r="A2386" t="str">
            <v>2941-2024</v>
          </cell>
          <cell r="B2386">
            <v>10493000</v>
          </cell>
          <cell r="C2386">
            <v>10493000</v>
          </cell>
          <cell r="D2386">
            <v>0</v>
          </cell>
        </row>
        <row r="2387">
          <cell r="A2387" t="str">
            <v>294-2024</v>
          </cell>
          <cell r="B2387">
            <v>17994900</v>
          </cell>
          <cell r="C2387">
            <v>17994900</v>
          </cell>
          <cell r="D2387">
            <v>0</v>
          </cell>
        </row>
        <row r="2388">
          <cell r="A2388" t="str">
            <v>2942-2024</v>
          </cell>
          <cell r="B2388">
            <v>5996000</v>
          </cell>
          <cell r="C2388">
            <v>2998000</v>
          </cell>
          <cell r="D2388">
            <v>0</v>
          </cell>
        </row>
        <row r="2389">
          <cell r="A2389" t="str">
            <v>2943-2024</v>
          </cell>
          <cell r="B2389">
            <v>24000000</v>
          </cell>
          <cell r="C2389">
            <v>24000000</v>
          </cell>
          <cell r="D2389">
            <v>0</v>
          </cell>
        </row>
        <row r="2390">
          <cell r="A2390" t="str">
            <v>2944-2024</v>
          </cell>
          <cell r="B2390">
            <v>6800000</v>
          </cell>
          <cell r="C2390">
            <v>6800000</v>
          </cell>
          <cell r="D2390">
            <v>0</v>
          </cell>
        </row>
        <row r="2391">
          <cell r="A2391" t="str">
            <v>2945-2024</v>
          </cell>
          <cell r="B2391">
            <v>11900000</v>
          </cell>
          <cell r="C2391">
            <v>11900000</v>
          </cell>
          <cell r="D2391">
            <v>0</v>
          </cell>
        </row>
        <row r="2392">
          <cell r="A2392" t="str">
            <v>2946-2024</v>
          </cell>
          <cell r="B2392">
            <v>5496333</v>
          </cell>
          <cell r="C2392">
            <v>5496333</v>
          </cell>
          <cell r="D2392">
            <v>499667</v>
          </cell>
        </row>
        <row r="2393">
          <cell r="A2393" t="str">
            <v>2947-2024</v>
          </cell>
          <cell r="B2393">
            <v>6800000</v>
          </cell>
          <cell r="C2393">
            <v>6800000</v>
          </cell>
          <cell r="D2393">
            <v>0</v>
          </cell>
        </row>
        <row r="2394">
          <cell r="A2394" t="str">
            <v>2948-2024</v>
          </cell>
          <cell r="B2394">
            <v>6800000</v>
          </cell>
          <cell r="C2394">
            <v>6800000</v>
          </cell>
          <cell r="D2394">
            <v>0</v>
          </cell>
        </row>
        <row r="2395">
          <cell r="A2395" t="str">
            <v>2949-2024</v>
          </cell>
          <cell r="B2395">
            <v>11900000</v>
          </cell>
          <cell r="C2395">
            <v>11900000</v>
          </cell>
          <cell r="D2395">
            <v>0</v>
          </cell>
        </row>
        <row r="2396">
          <cell r="A2396" t="str">
            <v>2950-2024</v>
          </cell>
          <cell r="B2396">
            <v>8997450</v>
          </cell>
          <cell r="C2396">
            <v>8997450</v>
          </cell>
          <cell r="D2396">
            <v>0</v>
          </cell>
        </row>
        <row r="2397">
          <cell r="A2397" t="str">
            <v>2951-2024</v>
          </cell>
          <cell r="B2397">
            <v>6800000</v>
          </cell>
          <cell r="C2397">
            <v>6800000</v>
          </cell>
          <cell r="D2397">
            <v>0</v>
          </cell>
        </row>
        <row r="2398">
          <cell r="A2398" t="str">
            <v>2952-2024</v>
          </cell>
          <cell r="B2398">
            <v>8997450</v>
          </cell>
          <cell r="C2398">
            <v>8997450</v>
          </cell>
          <cell r="D2398">
            <v>0</v>
          </cell>
        </row>
        <row r="2399">
          <cell r="A2399" t="str">
            <v>2953-2024</v>
          </cell>
          <cell r="B2399">
            <v>8997450</v>
          </cell>
          <cell r="C2399">
            <v>8997450</v>
          </cell>
          <cell r="D2399">
            <v>0</v>
          </cell>
        </row>
        <row r="2400">
          <cell r="A2400" t="str">
            <v>2954-2024</v>
          </cell>
          <cell r="B2400">
            <v>6800000</v>
          </cell>
          <cell r="C2400">
            <v>6800000</v>
          </cell>
          <cell r="D2400">
            <v>0</v>
          </cell>
        </row>
        <row r="2401">
          <cell r="A2401" t="str">
            <v>2955-2024</v>
          </cell>
          <cell r="B2401">
            <v>8997450</v>
          </cell>
          <cell r="C2401">
            <v>8997450</v>
          </cell>
          <cell r="D2401">
            <v>0</v>
          </cell>
        </row>
        <row r="2402">
          <cell r="A2402" t="str">
            <v>2956-2024</v>
          </cell>
          <cell r="B2402">
            <v>7197960</v>
          </cell>
          <cell r="C2402">
            <v>7197960</v>
          </cell>
          <cell r="D2402">
            <v>0</v>
          </cell>
        </row>
        <row r="2403">
          <cell r="A2403" t="str">
            <v>2957-2024</v>
          </cell>
          <cell r="B2403">
            <v>6800000</v>
          </cell>
          <cell r="C2403">
            <v>6800000</v>
          </cell>
          <cell r="D2403">
            <v>0</v>
          </cell>
        </row>
        <row r="2404">
          <cell r="A2404" t="str">
            <v>2958-2024</v>
          </cell>
          <cell r="B2404">
            <v>8997450</v>
          </cell>
          <cell r="C2404">
            <v>8997450</v>
          </cell>
          <cell r="D2404">
            <v>0</v>
          </cell>
        </row>
        <row r="2405">
          <cell r="A2405" t="str">
            <v>2959-2024</v>
          </cell>
          <cell r="B2405">
            <v>5996000</v>
          </cell>
          <cell r="C2405">
            <v>5996000</v>
          </cell>
          <cell r="D2405">
            <v>0</v>
          </cell>
        </row>
        <row r="2406">
          <cell r="A2406" t="str">
            <v>2961-2024</v>
          </cell>
          <cell r="B2406">
            <v>43306667</v>
          </cell>
          <cell r="C2406">
            <v>37120000</v>
          </cell>
          <cell r="D2406">
            <v>0</v>
          </cell>
        </row>
        <row r="2407">
          <cell r="A2407" t="str">
            <v>296-2024</v>
          </cell>
          <cell r="B2407">
            <v>20986000</v>
          </cell>
          <cell r="C2407">
            <v>20986000</v>
          </cell>
          <cell r="D2407">
            <v>0</v>
          </cell>
        </row>
        <row r="2408">
          <cell r="A2408" t="str">
            <v>2962-2024</v>
          </cell>
          <cell r="B2408">
            <v>5996000</v>
          </cell>
          <cell r="C2408">
            <v>5996000</v>
          </cell>
          <cell r="D2408">
            <v>0</v>
          </cell>
        </row>
        <row r="2409">
          <cell r="A2409" t="str">
            <v>2963-2024</v>
          </cell>
          <cell r="B2409">
            <v>24725528</v>
          </cell>
          <cell r="C2409">
            <v>18839758</v>
          </cell>
          <cell r="D2409">
            <v>0</v>
          </cell>
        </row>
        <row r="2410">
          <cell r="A2410" t="str">
            <v>2964-2024</v>
          </cell>
          <cell r="B2410">
            <v>10796940</v>
          </cell>
          <cell r="C2410">
            <v>10796940</v>
          </cell>
          <cell r="D2410">
            <v>0</v>
          </cell>
        </row>
        <row r="2411">
          <cell r="A2411" t="str">
            <v>2965-2024</v>
          </cell>
          <cell r="B2411">
            <v>22400000</v>
          </cell>
          <cell r="C2411">
            <v>18709677</v>
          </cell>
          <cell r="D2411">
            <v>0</v>
          </cell>
        </row>
        <row r="2412">
          <cell r="A2412" t="str">
            <v>2966-2024</v>
          </cell>
          <cell r="B2412">
            <v>8997450</v>
          </cell>
          <cell r="C2412">
            <v>8997450</v>
          </cell>
          <cell r="D2412">
            <v>0</v>
          </cell>
        </row>
        <row r="2413">
          <cell r="A2413" t="str">
            <v>2967-2024</v>
          </cell>
          <cell r="B2413">
            <v>12356498</v>
          </cell>
          <cell r="C2413">
            <v>12356498</v>
          </cell>
          <cell r="D2413">
            <v>0</v>
          </cell>
        </row>
        <row r="2414">
          <cell r="A2414" t="str">
            <v>2968-2024</v>
          </cell>
          <cell r="B2414">
            <v>8997450</v>
          </cell>
          <cell r="C2414">
            <v>8997450</v>
          </cell>
          <cell r="D2414">
            <v>0</v>
          </cell>
        </row>
        <row r="2415">
          <cell r="A2415" t="str">
            <v>2969-2024</v>
          </cell>
          <cell r="B2415">
            <v>8997450</v>
          </cell>
          <cell r="C2415">
            <v>8997450</v>
          </cell>
          <cell r="D2415">
            <v>0</v>
          </cell>
        </row>
        <row r="2416">
          <cell r="A2416" t="str">
            <v>2970-2024</v>
          </cell>
          <cell r="B2416">
            <v>10796940</v>
          </cell>
          <cell r="C2416">
            <v>10796940</v>
          </cell>
          <cell r="D2416">
            <v>0</v>
          </cell>
        </row>
        <row r="2417">
          <cell r="A2417" t="str">
            <v>2971-2024</v>
          </cell>
          <cell r="B2417">
            <v>8997450</v>
          </cell>
          <cell r="C2417">
            <v>8997450</v>
          </cell>
          <cell r="D2417">
            <v>0</v>
          </cell>
        </row>
        <row r="2418">
          <cell r="A2418" t="str">
            <v>297-2024</v>
          </cell>
          <cell r="B2418">
            <v>25192860</v>
          </cell>
          <cell r="C2418">
            <v>25192860</v>
          </cell>
          <cell r="D2418">
            <v>0</v>
          </cell>
        </row>
        <row r="2419">
          <cell r="A2419" t="str">
            <v>2972-2024</v>
          </cell>
          <cell r="B2419">
            <v>8997450</v>
          </cell>
          <cell r="C2419">
            <v>8997450</v>
          </cell>
          <cell r="D2419">
            <v>0</v>
          </cell>
        </row>
        <row r="2420">
          <cell r="A2420" t="str">
            <v>2973-2024</v>
          </cell>
          <cell r="B2420">
            <v>6800000</v>
          </cell>
          <cell r="C2420">
            <v>6800000</v>
          </cell>
          <cell r="D2420">
            <v>0</v>
          </cell>
        </row>
        <row r="2421">
          <cell r="A2421" t="str">
            <v>2974-2024</v>
          </cell>
          <cell r="B2421">
            <v>29066666</v>
          </cell>
          <cell r="C2421">
            <v>13066666</v>
          </cell>
          <cell r="D2421">
            <v>0</v>
          </cell>
        </row>
        <row r="2422">
          <cell r="A2422" t="str">
            <v>2975-2024</v>
          </cell>
          <cell r="B2422">
            <v>8997450</v>
          </cell>
          <cell r="C2422">
            <v>8997450</v>
          </cell>
          <cell r="D2422">
            <v>0</v>
          </cell>
        </row>
        <row r="2423">
          <cell r="A2423" t="str">
            <v>2976-2024</v>
          </cell>
          <cell r="B2423">
            <v>8997450</v>
          </cell>
          <cell r="C2423">
            <v>8997450</v>
          </cell>
          <cell r="D2423">
            <v>0</v>
          </cell>
        </row>
        <row r="2424">
          <cell r="A2424" t="str">
            <v>2977-2024</v>
          </cell>
          <cell r="B2424">
            <v>8997450</v>
          </cell>
          <cell r="C2424">
            <v>8997450</v>
          </cell>
          <cell r="D2424">
            <v>0</v>
          </cell>
        </row>
        <row r="2425">
          <cell r="A2425" t="str">
            <v>2978-2024</v>
          </cell>
          <cell r="B2425">
            <v>8997450</v>
          </cell>
          <cell r="C2425">
            <v>8997450</v>
          </cell>
          <cell r="D2425">
            <v>0</v>
          </cell>
        </row>
        <row r="2426">
          <cell r="A2426" t="str">
            <v>2980-2024</v>
          </cell>
          <cell r="B2426">
            <v>28000000</v>
          </cell>
          <cell r="C2426">
            <v>21000000</v>
          </cell>
          <cell r="D2426">
            <v>0</v>
          </cell>
        </row>
        <row r="2427">
          <cell r="A2427" t="str">
            <v>2981-2024</v>
          </cell>
          <cell r="B2427">
            <v>5996000</v>
          </cell>
          <cell r="C2427">
            <v>5996000</v>
          </cell>
          <cell r="D2427">
            <v>0</v>
          </cell>
        </row>
        <row r="2428">
          <cell r="A2428" t="str">
            <v>298-2024</v>
          </cell>
          <cell r="B2428">
            <v>16165367</v>
          </cell>
          <cell r="C2428">
            <v>16165367</v>
          </cell>
          <cell r="D2428">
            <v>0</v>
          </cell>
        </row>
        <row r="2429">
          <cell r="A2429" t="str">
            <v>2982-2024</v>
          </cell>
          <cell r="B2429">
            <v>5996000</v>
          </cell>
          <cell r="C2429">
            <v>5996000</v>
          </cell>
          <cell r="D2429">
            <v>0</v>
          </cell>
        </row>
        <row r="2430">
          <cell r="A2430" t="str">
            <v>2983-2024</v>
          </cell>
          <cell r="B2430">
            <v>6800000</v>
          </cell>
          <cell r="C2430">
            <v>6800000</v>
          </cell>
          <cell r="D2430">
            <v>0</v>
          </cell>
        </row>
        <row r="2431">
          <cell r="A2431" t="str">
            <v>2984-2024</v>
          </cell>
          <cell r="B2431">
            <v>5996000</v>
          </cell>
          <cell r="C2431">
            <v>5996000</v>
          </cell>
          <cell r="D2431">
            <v>0</v>
          </cell>
        </row>
        <row r="2432">
          <cell r="A2432" t="str">
            <v>2985-2024</v>
          </cell>
          <cell r="B2432">
            <v>5996000</v>
          </cell>
          <cell r="C2432">
            <v>5996000</v>
          </cell>
          <cell r="D2432">
            <v>0</v>
          </cell>
        </row>
        <row r="2433">
          <cell r="A2433" t="str">
            <v>2986-2024</v>
          </cell>
          <cell r="B2433">
            <v>5996000</v>
          </cell>
          <cell r="C2433">
            <v>5996000</v>
          </cell>
          <cell r="D2433">
            <v>0</v>
          </cell>
        </row>
        <row r="2434">
          <cell r="A2434" t="str">
            <v>2987-2024</v>
          </cell>
          <cell r="B2434">
            <v>35000000</v>
          </cell>
          <cell r="C2434">
            <v>2343777</v>
          </cell>
          <cell r="D2434">
            <v>0</v>
          </cell>
        </row>
        <row r="2435">
          <cell r="A2435" t="str">
            <v>2988-2024</v>
          </cell>
          <cell r="B2435">
            <v>8997450</v>
          </cell>
          <cell r="C2435">
            <v>8997450</v>
          </cell>
          <cell r="D2435">
            <v>0</v>
          </cell>
        </row>
        <row r="2436">
          <cell r="A2436" t="str">
            <v>2989-2024</v>
          </cell>
          <cell r="B2436">
            <v>6800000</v>
          </cell>
          <cell r="C2436">
            <v>6800000</v>
          </cell>
          <cell r="D2436">
            <v>0</v>
          </cell>
        </row>
        <row r="2437">
          <cell r="A2437" t="str">
            <v>2990-2024</v>
          </cell>
          <cell r="B2437">
            <v>8997450</v>
          </cell>
          <cell r="C2437">
            <v>8997450</v>
          </cell>
          <cell r="D2437">
            <v>0</v>
          </cell>
        </row>
        <row r="2438">
          <cell r="A2438" t="str">
            <v>2991-2024</v>
          </cell>
          <cell r="B2438">
            <v>8997450</v>
          </cell>
          <cell r="C2438">
            <v>8997450</v>
          </cell>
          <cell r="D2438">
            <v>0</v>
          </cell>
        </row>
        <row r="2439">
          <cell r="A2439" t="str">
            <v>299-2024</v>
          </cell>
          <cell r="B2439">
            <v>20000000</v>
          </cell>
          <cell r="C2439">
            <v>20000000</v>
          </cell>
          <cell r="D2439">
            <v>0</v>
          </cell>
        </row>
        <row r="2440">
          <cell r="A2440" t="str">
            <v>2992-2024</v>
          </cell>
          <cell r="B2440">
            <v>10493000</v>
          </cell>
          <cell r="C2440">
            <v>10493000</v>
          </cell>
          <cell r="D2440">
            <v>0</v>
          </cell>
        </row>
        <row r="2441">
          <cell r="A2441" t="str">
            <v>2993-2024</v>
          </cell>
          <cell r="B2441">
            <v>5996000</v>
          </cell>
          <cell r="C2441">
            <v>5996000</v>
          </cell>
          <cell r="D2441">
            <v>0</v>
          </cell>
        </row>
        <row r="2442">
          <cell r="A2442" t="str">
            <v>2994-2024</v>
          </cell>
          <cell r="B2442">
            <v>5996000</v>
          </cell>
          <cell r="C2442">
            <v>5996000</v>
          </cell>
          <cell r="D2442">
            <v>0</v>
          </cell>
        </row>
        <row r="2443">
          <cell r="A2443" t="str">
            <v>2995-2024</v>
          </cell>
          <cell r="B2443">
            <v>8997450</v>
          </cell>
          <cell r="C2443">
            <v>8997450</v>
          </cell>
          <cell r="D2443">
            <v>0</v>
          </cell>
        </row>
        <row r="2444">
          <cell r="A2444" t="str">
            <v>2996-2024</v>
          </cell>
          <cell r="B2444">
            <v>8997450</v>
          </cell>
          <cell r="C2444">
            <v>8997450</v>
          </cell>
          <cell r="D2444">
            <v>0</v>
          </cell>
        </row>
        <row r="2445">
          <cell r="A2445" t="str">
            <v>2997-2024</v>
          </cell>
          <cell r="B2445">
            <v>8507800</v>
          </cell>
          <cell r="C2445">
            <v>8507800</v>
          </cell>
          <cell r="D2445">
            <v>13977100</v>
          </cell>
        </row>
        <row r="2446">
          <cell r="A2446" t="str">
            <v>2998-2024</v>
          </cell>
          <cell r="B2446">
            <v>6800000</v>
          </cell>
          <cell r="C2446">
            <v>6800000</v>
          </cell>
          <cell r="D2446">
            <v>0</v>
          </cell>
        </row>
        <row r="2447">
          <cell r="A2447" t="str">
            <v>2999-2024</v>
          </cell>
          <cell r="B2447">
            <v>6800000</v>
          </cell>
          <cell r="C2447">
            <v>6800000</v>
          </cell>
          <cell r="D2447">
            <v>0</v>
          </cell>
        </row>
        <row r="2448">
          <cell r="A2448" t="str">
            <v>3000-2024</v>
          </cell>
          <cell r="B2448">
            <v>12356498</v>
          </cell>
          <cell r="C2448">
            <v>12356498</v>
          </cell>
          <cell r="D2448">
            <v>0</v>
          </cell>
        </row>
        <row r="2449">
          <cell r="A2449" t="str">
            <v>3001-2024</v>
          </cell>
          <cell r="B2449">
            <v>10493000</v>
          </cell>
          <cell r="C2449">
            <v>10493000</v>
          </cell>
          <cell r="D2449">
            <v>0</v>
          </cell>
        </row>
        <row r="2450">
          <cell r="A2450" t="str">
            <v>300-2024</v>
          </cell>
          <cell r="B2450">
            <v>26250000</v>
          </cell>
          <cell r="C2450">
            <v>26250000</v>
          </cell>
          <cell r="D2450">
            <v>0</v>
          </cell>
        </row>
        <row r="2451">
          <cell r="A2451" t="str">
            <v>3002-2024</v>
          </cell>
          <cell r="B2451">
            <v>8997450</v>
          </cell>
          <cell r="C2451">
            <v>8997450</v>
          </cell>
          <cell r="D2451">
            <v>0</v>
          </cell>
        </row>
        <row r="2452">
          <cell r="A2452" t="str">
            <v>3003-2024</v>
          </cell>
          <cell r="B2452">
            <v>12356498</v>
          </cell>
          <cell r="C2452">
            <v>12356498</v>
          </cell>
          <cell r="D2452">
            <v>0</v>
          </cell>
        </row>
        <row r="2453">
          <cell r="A2453" t="str">
            <v>3004-2024</v>
          </cell>
          <cell r="B2453">
            <v>8997450</v>
          </cell>
          <cell r="C2453">
            <v>8997450</v>
          </cell>
          <cell r="D2453">
            <v>0</v>
          </cell>
        </row>
        <row r="2454">
          <cell r="A2454" t="str">
            <v>3005-2024</v>
          </cell>
          <cell r="B2454">
            <v>8997450</v>
          </cell>
          <cell r="C2454">
            <v>8997450</v>
          </cell>
          <cell r="D2454">
            <v>0</v>
          </cell>
        </row>
        <row r="2455">
          <cell r="A2455" t="str">
            <v>3006-2024</v>
          </cell>
          <cell r="B2455">
            <v>8997450</v>
          </cell>
          <cell r="C2455">
            <v>8997450</v>
          </cell>
          <cell r="D2455">
            <v>0</v>
          </cell>
        </row>
        <row r="2456">
          <cell r="A2456" t="str">
            <v>3007-2024</v>
          </cell>
          <cell r="B2456">
            <v>10200000</v>
          </cell>
          <cell r="C2456">
            <v>10200000</v>
          </cell>
          <cell r="D2456">
            <v>0</v>
          </cell>
        </row>
        <row r="2457">
          <cell r="A2457" t="str">
            <v>3008-2024</v>
          </cell>
          <cell r="B2457">
            <v>12356498</v>
          </cell>
          <cell r="C2457">
            <v>12356498</v>
          </cell>
          <cell r="D2457">
            <v>0</v>
          </cell>
        </row>
        <row r="2458">
          <cell r="A2458" t="str">
            <v>3009-2024</v>
          </cell>
          <cell r="B2458">
            <v>6800000</v>
          </cell>
          <cell r="C2458">
            <v>6800000</v>
          </cell>
          <cell r="D2458">
            <v>0</v>
          </cell>
        </row>
        <row r="2459">
          <cell r="A2459" t="str">
            <v>3010-2024</v>
          </cell>
          <cell r="B2459">
            <v>5996000</v>
          </cell>
          <cell r="C2459">
            <v>5996000</v>
          </cell>
          <cell r="D2459">
            <v>0</v>
          </cell>
        </row>
        <row r="2460">
          <cell r="A2460" t="str">
            <v>3011-2024</v>
          </cell>
          <cell r="B2460">
            <v>8997450</v>
          </cell>
          <cell r="C2460">
            <v>8997450</v>
          </cell>
          <cell r="D2460">
            <v>0</v>
          </cell>
        </row>
        <row r="2461">
          <cell r="A2461" t="str">
            <v>301-2024</v>
          </cell>
          <cell r="B2461">
            <v>10273333</v>
          </cell>
          <cell r="C2461">
            <v>10273333</v>
          </cell>
          <cell r="D2461">
            <v>0</v>
          </cell>
        </row>
        <row r="2462">
          <cell r="A2462" t="str">
            <v>3012-2024</v>
          </cell>
          <cell r="B2462">
            <v>12356498</v>
          </cell>
          <cell r="C2462">
            <v>12356498</v>
          </cell>
          <cell r="D2462">
            <v>0</v>
          </cell>
        </row>
        <row r="2463">
          <cell r="A2463" t="str">
            <v>3013-2024</v>
          </cell>
          <cell r="B2463">
            <v>8997450</v>
          </cell>
          <cell r="C2463">
            <v>8997450</v>
          </cell>
          <cell r="D2463">
            <v>0</v>
          </cell>
        </row>
        <row r="2464">
          <cell r="A2464" t="str">
            <v>3014-2024</v>
          </cell>
          <cell r="B2464">
            <v>8997450</v>
          </cell>
          <cell r="C2464">
            <v>8997450</v>
          </cell>
          <cell r="D2464">
            <v>0</v>
          </cell>
        </row>
        <row r="2465">
          <cell r="A2465" t="str">
            <v>3015-2024</v>
          </cell>
          <cell r="B2465">
            <v>32562500</v>
          </cell>
          <cell r="C2465">
            <v>26050000</v>
          </cell>
          <cell r="D2465">
            <v>0</v>
          </cell>
        </row>
        <row r="2466">
          <cell r="A2466" t="str">
            <v>3016-2024</v>
          </cell>
          <cell r="B2466">
            <v>23613000</v>
          </cell>
          <cell r="C2466">
            <v>18480000</v>
          </cell>
          <cell r="D2466">
            <v>0</v>
          </cell>
        </row>
        <row r="2467">
          <cell r="A2467" t="str">
            <v>3017-2024</v>
          </cell>
          <cell r="B2467">
            <v>5996000</v>
          </cell>
          <cell r="C2467">
            <v>5996000</v>
          </cell>
          <cell r="D2467">
            <v>0</v>
          </cell>
        </row>
        <row r="2468">
          <cell r="A2468" t="str">
            <v>3018-2024</v>
          </cell>
          <cell r="B2468">
            <v>6800000</v>
          </cell>
          <cell r="C2468">
            <v>6800000</v>
          </cell>
          <cell r="D2468">
            <v>0</v>
          </cell>
        </row>
        <row r="2469">
          <cell r="A2469" t="str">
            <v>3020-2024</v>
          </cell>
          <cell r="B2469">
            <v>5996000</v>
          </cell>
          <cell r="C2469">
            <v>5996000</v>
          </cell>
          <cell r="D2469">
            <v>0</v>
          </cell>
        </row>
        <row r="2470">
          <cell r="A2470" t="str">
            <v>3021-2024</v>
          </cell>
          <cell r="B2470">
            <v>8997450</v>
          </cell>
          <cell r="C2470">
            <v>8997450</v>
          </cell>
          <cell r="D2470">
            <v>0</v>
          </cell>
        </row>
        <row r="2471">
          <cell r="A2471" t="str">
            <v>302-2024</v>
          </cell>
          <cell r="B2471">
            <v>20986000</v>
          </cell>
          <cell r="C2471">
            <v>20986000</v>
          </cell>
          <cell r="D2471">
            <v>0</v>
          </cell>
        </row>
        <row r="2472">
          <cell r="A2472" t="str">
            <v>3022-2024</v>
          </cell>
          <cell r="B2472">
            <v>13440000</v>
          </cell>
          <cell r="C2472">
            <v>11797333</v>
          </cell>
          <cell r="D2472">
            <v>0</v>
          </cell>
        </row>
        <row r="2473">
          <cell r="A2473" t="str">
            <v>3023-2024</v>
          </cell>
          <cell r="B2473">
            <v>4796800</v>
          </cell>
          <cell r="C2473">
            <v>4796800</v>
          </cell>
          <cell r="D2473">
            <v>0</v>
          </cell>
        </row>
        <row r="2474">
          <cell r="A2474" t="str">
            <v>3024-2024</v>
          </cell>
          <cell r="B2474">
            <v>17568000</v>
          </cell>
          <cell r="C2474">
            <v>12590400</v>
          </cell>
          <cell r="D2474">
            <v>0</v>
          </cell>
        </row>
        <row r="2475">
          <cell r="A2475" t="str">
            <v>3025-2024</v>
          </cell>
          <cell r="B2475">
            <v>23491038</v>
          </cell>
          <cell r="C2475">
            <v>18709677</v>
          </cell>
          <cell r="D2475">
            <v>0</v>
          </cell>
        </row>
        <row r="2476">
          <cell r="A2476" t="str">
            <v>3026-2024</v>
          </cell>
          <cell r="B2476">
            <v>27500000</v>
          </cell>
          <cell r="C2476">
            <v>22500000</v>
          </cell>
          <cell r="D2476">
            <v>0</v>
          </cell>
        </row>
        <row r="2477">
          <cell r="A2477" t="str">
            <v>3027-2024</v>
          </cell>
          <cell r="B2477">
            <v>5996000</v>
          </cell>
          <cell r="C2477">
            <v>5996000</v>
          </cell>
          <cell r="D2477">
            <v>0</v>
          </cell>
        </row>
        <row r="2478">
          <cell r="A2478" t="str">
            <v>3028-2024</v>
          </cell>
          <cell r="B2478">
            <v>220827181</v>
          </cell>
          <cell r="C2478">
            <v>220827181</v>
          </cell>
          <cell r="D2478">
            <v>0</v>
          </cell>
        </row>
        <row r="2479">
          <cell r="A2479" t="str">
            <v>3029-2024</v>
          </cell>
          <cell r="B2479">
            <v>8997450</v>
          </cell>
          <cell r="C2479">
            <v>8997450</v>
          </cell>
          <cell r="D2479">
            <v>0</v>
          </cell>
        </row>
        <row r="2480">
          <cell r="A2480" t="str">
            <v>3030-2024</v>
          </cell>
          <cell r="B2480">
            <v>5982625</v>
          </cell>
          <cell r="C2480">
            <v>5982625</v>
          </cell>
          <cell r="D2480">
            <v>0</v>
          </cell>
        </row>
        <row r="2481">
          <cell r="A2481" t="str">
            <v>3031-2024</v>
          </cell>
          <cell r="B2481">
            <v>47793182</v>
          </cell>
          <cell r="C2481">
            <v>18396104</v>
          </cell>
          <cell r="D2481">
            <v>0</v>
          </cell>
        </row>
        <row r="2482">
          <cell r="A2482" t="str">
            <v>303-2024</v>
          </cell>
          <cell r="B2482">
            <v>20986000</v>
          </cell>
          <cell r="C2482">
            <v>20986000</v>
          </cell>
          <cell r="D2482">
            <v>0</v>
          </cell>
        </row>
        <row r="2483">
          <cell r="A2483" t="str">
            <v>3032-2024</v>
          </cell>
          <cell r="B2483">
            <v>12356498</v>
          </cell>
          <cell r="C2483">
            <v>12356498</v>
          </cell>
          <cell r="D2483">
            <v>0</v>
          </cell>
        </row>
        <row r="2484">
          <cell r="A2484" t="str">
            <v>3033-2024</v>
          </cell>
          <cell r="B2484">
            <v>8997450</v>
          </cell>
          <cell r="C2484">
            <v>8997450</v>
          </cell>
          <cell r="D2484">
            <v>0</v>
          </cell>
        </row>
        <row r="2485">
          <cell r="A2485" t="str">
            <v>3034-2024</v>
          </cell>
          <cell r="B2485">
            <v>7197960</v>
          </cell>
          <cell r="C2485">
            <v>7197960</v>
          </cell>
          <cell r="D2485">
            <v>1799490</v>
          </cell>
        </row>
        <row r="2486">
          <cell r="A2486" t="str">
            <v>3035-2024</v>
          </cell>
          <cell r="B2486">
            <v>8997450</v>
          </cell>
          <cell r="C2486">
            <v>8997450</v>
          </cell>
          <cell r="D2486">
            <v>0</v>
          </cell>
        </row>
        <row r="2487">
          <cell r="A2487" t="str">
            <v>3036-2024</v>
          </cell>
          <cell r="B2487">
            <v>12356498</v>
          </cell>
          <cell r="C2487">
            <v>12356498</v>
          </cell>
          <cell r="D2487">
            <v>0</v>
          </cell>
        </row>
        <row r="2488">
          <cell r="A2488" t="str">
            <v>3037-2024</v>
          </cell>
          <cell r="B2488">
            <v>12356498</v>
          </cell>
          <cell r="C2488">
            <v>12356498</v>
          </cell>
          <cell r="D2488">
            <v>0</v>
          </cell>
        </row>
        <row r="2489">
          <cell r="A2489" t="str">
            <v>3038-2024</v>
          </cell>
          <cell r="B2489">
            <v>8997450</v>
          </cell>
          <cell r="C2489">
            <v>8997450</v>
          </cell>
          <cell r="D2489">
            <v>0</v>
          </cell>
        </row>
        <row r="2490">
          <cell r="A2490" t="str">
            <v>3039-2024</v>
          </cell>
          <cell r="B2490">
            <v>3697534</v>
          </cell>
          <cell r="C2490">
            <v>3697534</v>
          </cell>
          <cell r="D2490">
            <v>1399066</v>
          </cell>
        </row>
        <row r="2491">
          <cell r="A2491" t="str">
            <v>3040-2024</v>
          </cell>
          <cell r="B2491">
            <v>26216667</v>
          </cell>
          <cell r="C2491">
            <v>19250000</v>
          </cell>
          <cell r="D2491">
            <v>0</v>
          </cell>
        </row>
        <row r="2492">
          <cell r="A2492" t="str">
            <v>3041-2024</v>
          </cell>
          <cell r="B2492">
            <v>8997450</v>
          </cell>
          <cell r="C2492">
            <v>8997450</v>
          </cell>
          <cell r="D2492">
            <v>0</v>
          </cell>
        </row>
        <row r="2493">
          <cell r="A2493" t="str">
            <v>304-2023</v>
          </cell>
          <cell r="B2493">
            <v>12940400</v>
          </cell>
          <cell r="C2493">
            <v>12940400</v>
          </cell>
          <cell r="D2493">
            <v>0</v>
          </cell>
        </row>
        <row r="2494">
          <cell r="A2494" t="str">
            <v>304-2024</v>
          </cell>
          <cell r="B2494">
            <v>20634152</v>
          </cell>
          <cell r="C2494">
            <v>20634152</v>
          </cell>
          <cell r="D2494">
            <v>4558708</v>
          </cell>
        </row>
        <row r="2495">
          <cell r="A2495" t="str">
            <v>3043-2024</v>
          </cell>
          <cell r="B2495">
            <v>8997450</v>
          </cell>
          <cell r="C2495">
            <v>8997450</v>
          </cell>
          <cell r="D2495">
            <v>0</v>
          </cell>
        </row>
        <row r="2496">
          <cell r="A2496" t="str">
            <v>3044-2024</v>
          </cell>
          <cell r="B2496">
            <v>6800000</v>
          </cell>
          <cell r="C2496">
            <v>6800000</v>
          </cell>
          <cell r="D2496">
            <v>0</v>
          </cell>
        </row>
        <row r="2497">
          <cell r="A2497" t="str">
            <v>3045-2024</v>
          </cell>
          <cell r="B2497">
            <v>34000000</v>
          </cell>
          <cell r="C2497">
            <v>25500000</v>
          </cell>
          <cell r="D2497">
            <v>0</v>
          </cell>
        </row>
        <row r="2498">
          <cell r="A2498" t="str">
            <v>3046-2024</v>
          </cell>
          <cell r="B2498">
            <v>39666667</v>
          </cell>
          <cell r="C2498">
            <v>27483333</v>
          </cell>
          <cell r="D2498">
            <v>0</v>
          </cell>
        </row>
        <row r="2499">
          <cell r="A2499" t="str">
            <v>3047-2024</v>
          </cell>
          <cell r="B2499">
            <v>8997450</v>
          </cell>
          <cell r="C2499">
            <v>8997450</v>
          </cell>
          <cell r="D2499">
            <v>0</v>
          </cell>
        </row>
        <row r="2500">
          <cell r="A2500" t="str">
            <v>3048-2024</v>
          </cell>
          <cell r="B2500">
            <v>10676974</v>
          </cell>
          <cell r="C2500">
            <v>10676974</v>
          </cell>
          <cell r="D2500">
            <v>0</v>
          </cell>
        </row>
        <row r="2501">
          <cell r="A2501" t="str">
            <v>3050-2024</v>
          </cell>
          <cell r="B2501">
            <v>6011363</v>
          </cell>
          <cell r="C2501">
            <v>6011363</v>
          </cell>
          <cell r="D2501">
            <v>0</v>
          </cell>
        </row>
        <row r="2502">
          <cell r="A2502" t="str">
            <v>305-2024</v>
          </cell>
          <cell r="B2502">
            <v>25192860</v>
          </cell>
          <cell r="C2502">
            <v>25192860</v>
          </cell>
          <cell r="D2502">
            <v>0</v>
          </cell>
        </row>
        <row r="2503">
          <cell r="A2503" t="str">
            <v>3053-2024</v>
          </cell>
          <cell r="B2503">
            <v>35000000</v>
          </cell>
          <cell r="C2503">
            <v>35000000</v>
          </cell>
          <cell r="D2503">
            <v>0</v>
          </cell>
        </row>
        <row r="2504">
          <cell r="A2504" t="str">
            <v>3054-2024</v>
          </cell>
          <cell r="B2504">
            <v>5982625</v>
          </cell>
          <cell r="C2504">
            <v>5982625</v>
          </cell>
          <cell r="D2504">
            <v>0</v>
          </cell>
        </row>
        <row r="2505">
          <cell r="A2505" t="str">
            <v>3055-2024</v>
          </cell>
          <cell r="B2505">
            <v>18333333</v>
          </cell>
          <cell r="C2505">
            <v>13333333</v>
          </cell>
          <cell r="D2505">
            <v>0</v>
          </cell>
        </row>
        <row r="2506">
          <cell r="A2506" t="str">
            <v>3056-2024</v>
          </cell>
          <cell r="B2506">
            <v>9618180</v>
          </cell>
          <cell r="C2506">
            <v>7213635</v>
          </cell>
          <cell r="D2506">
            <v>0</v>
          </cell>
        </row>
        <row r="2507">
          <cell r="A2507" t="str">
            <v>3057-2024</v>
          </cell>
          <cell r="B2507">
            <v>16000000</v>
          </cell>
          <cell r="C2507">
            <v>12000000</v>
          </cell>
          <cell r="D2507">
            <v>0</v>
          </cell>
        </row>
        <row r="2508">
          <cell r="A2508" t="str">
            <v>3059-2024</v>
          </cell>
          <cell r="B2508">
            <v>13000000</v>
          </cell>
          <cell r="C2508">
            <v>13000000</v>
          </cell>
          <cell r="D2508">
            <v>0</v>
          </cell>
        </row>
        <row r="2509">
          <cell r="A2509" t="str">
            <v>3060-2024</v>
          </cell>
          <cell r="B2509">
            <v>24001556</v>
          </cell>
          <cell r="C2509">
            <v>19637635</v>
          </cell>
          <cell r="D2509">
            <v>0</v>
          </cell>
        </row>
        <row r="2510">
          <cell r="A2510" t="str">
            <v>3061-2024</v>
          </cell>
          <cell r="B2510">
            <v>9500000</v>
          </cell>
          <cell r="C2510">
            <v>9000000</v>
          </cell>
          <cell r="D2510">
            <v>0</v>
          </cell>
        </row>
        <row r="2511">
          <cell r="A2511" t="str">
            <v>306-2024</v>
          </cell>
          <cell r="B2511">
            <v>16195410</v>
          </cell>
          <cell r="C2511">
            <v>16195410</v>
          </cell>
          <cell r="D2511">
            <v>0</v>
          </cell>
        </row>
        <row r="2512">
          <cell r="A2512" t="str">
            <v>3063-2024</v>
          </cell>
          <cell r="B2512">
            <v>12857680</v>
          </cell>
          <cell r="C2512">
            <v>9643260</v>
          </cell>
          <cell r="D2512">
            <v>0</v>
          </cell>
        </row>
        <row r="2513">
          <cell r="A2513" t="str">
            <v>3064-2024</v>
          </cell>
          <cell r="B2513">
            <v>8997450</v>
          </cell>
          <cell r="C2513">
            <v>8997450</v>
          </cell>
          <cell r="D2513">
            <v>0</v>
          </cell>
        </row>
        <row r="2514">
          <cell r="A2514" t="str">
            <v>3065-2024</v>
          </cell>
          <cell r="B2514">
            <v>10557008</v>
          </cell>
          <cell r="C2514">
            <v>10557008</v>
          </cell>
          <cell r="D2514">
            <v>0</v>
          </cell>
        </row>
        <row r="2515">
          <cell r="A2515" t="str">
            <v>3066-2024</v>
          </cell>
          <cell r="B2515">
            <v>23060000</v>
          </cell>
          <cell r="C2515">
            <v>17295000</v>
          </cell>
          <cell r="D2515">
            <v>0</v>
          </cell>
        </row>
        <row r="2516">
          <cell r="A2516" t="str">
            <v>3067-2024</v>
          </cell>
          <cell r="B2516">
            <v>38250000</v>
          </cell>
          <cell r="C2516">
            <v>25500000</v>
          </cell>
          <cell r="D2516">
            <v>0</v>
          </cell>
        </row>
        <row r="2517">
          <cell r="A2517" t="str">
            <v>3068-2024</v>
          </cell>
          <cell r="B2517">
            <v>21000000</v>
          </cell>
          <cell r="C2517">
            <v>21000000</v>
          </cell>
          <cell r="D2517">
            <v>0</v>
          </cell>
        </row>
        <row r="2518">
          <cell r="A2518" t="str">
            <v>3070-2024</v>
          </cell>
          <cell r="B2518">
            <v>7917756</v>
          </cell>
          <cell r="C2518">
            <v>7917756</v>
          </cell>
          <cell r="D2518">
            <v>0</v>
          </cell>
        </row>
        <row r="2519">
          <cell r="A2519" t="str">
            <v>3071-2024</v>
          </cell>
          <cell r="B2519">
            <v>15000000</v>
          </cell>
          <cell r="C2519">
            <v>4500000</v>
          </cell>
          <cell r="D2519">
            <v>0</v>
          </cell>
        </row>
        <row r="2520">
          <cell r="A2520" t="str">
            <v>307-2024</v>
          </cell>
          <cell r="B2520">
            <v>14090000</v>
          </cell>
          <cell r="C2520">
            <v>14090000</v>
          </cell>
          <cell r="D2520">
            <v>6896000</v>
          </cell>
        </row>
        <row r="2521">
          <cell r="A2521" t="str">
            <v>3072-2024</v>
          </cell>
          <cell r="B2521">
            <v>9716667</v>
          </cell>
          <cell r="C2521">
            <v>7950000</v>
          </cell>
          <cell r="D2521">
            <v>0</v>
          </cell>
        </row>
        <row r="2522">
          <cell r="A2522" t="str">
            <v>3073-2024</v>
          </cell>
          <cell r="B2522">
            <v>38250000</v>
          </cell>
          <cell r="C2522">
            <v>25500000</v>
          </cell>
          <cell r="D2522">
            <v>0</v>
          </cell>
        </row>
        <row r="2523">
          <cell r="A2523" t="str">
            <v>3074-2024</v>
          </cell>
          <cell r="B2523">
            <v>7197960</v>
          </cell>
          <cell r="C2523">
            <v>7197960</v>
          </cell>
          <cell r="D2523">
            <v>0</v>
          </cell>
        </row>
        <row r="2524">
          <cell r="A2524" t="str">
            <v>3075-2024</v>
          </cell>
          <cell r="B2524">
            <v>22500000</v>
          </cell>
          <cell r="C2524">
            <v>22500000</v>
          </cell>
          <cell r="D2524">
            <v>0</v>
          </cell>
        </row>
        <row r="2525">
          <cell r="A2525" t="str">
            <v>3076-2024</v>
          </cell>
          <cell r="B2525">
            <v>10557008</v>
          </cell>
          <cell r="C2525">
            <v>10557008</v>
          </cell>
          <cell r="D2525">
            <v>0</v>
          </cell>
        </row>
        <row r="2526">
          <cell r="A2526" t="str">
            <v>3077-2024</v>
          </cell>
          <cell r="B2526">
            <v>14572169</v>
          </cell>
          <cell r="C2526">
            <v>14572169</v>
          </cell>
          <cell r="D2526">
            <v>0</v>
          </cell>
        </row>
        <row r="2527">
          <cell r="A2527" t="str">
            <v>3079-2024</v>
          </cell>
          <cell r="B2527">
            <v>13154000</v>
          </cell>
          <cell r="C2527">
            <v>13154000</v>
          </cell>
          <cell r="D2527">
            <v>0</v>
          </cell>
        </row>
        <row r="2528">
          <cell r="A2528" t="str">
            <v>3080-2024</v>
          </cell>
          <cell r="B2528">
            <v>25666667</v>
          </cell>
          <cell r="C2528">
            <v>21000000</v>
          </cell>
          <cell r="D2528">
            <v>0</v>
          </cell>
        </row>
        <row r="2529">
          <cell r="A2529" t="str">
            <v>3081-2024</v>
          </cell>
          <cell r="B2529">
            <v>19502000</v>
          </cell>
          <cell r="C2529">
            <v>19502000</v>
          </cell>
          <cell r="D2529">
            <v>0</v>
          </cell>
        </row>
        <row r="2530">
          <cell r="A2530" t="str">
            <v>308-2023</v>
          </cell>
          <cell r="B2530">
            <v>12000000</v>
          </cell>
          <cell r="C2530">
            <v>12000000</v>
          </cell>
          <cell r="D2530">
            <v>0</v>
          </cell>
        </row>
        <row r="2531">
          <cell r="A2531" t="str">
            <v>308-2024</v>
          </cell>
          <cell r="B2531">
            <v>17994900</v>
          </cell>
          <cell r="C2531">
            <v>17994900</v>
          </cell>
          <cell r="D2531">
            <v>12000000</v>
          </cell>
        </row>
        <row r="2532">
          <cell r="A2532" t="str">
            <v>3082-2024</v>
          </cell>
          <cell r="B2532">
            <v>9717246</v>
          </cell>
          <cell r="C2532">
            <v>9717246</v>
          </cell>
          <cell r="D2532">
            <v>0</v>
          </cell>
        </row>
        <row r="2533">
          <cell r="A2533" t="str">
            <v>3083-2024</v>
          </cell>
          <cell r="B2533">
            <v>3637445822</v>
          </cell>
          <cell r="C2533">
            <v>3637445822</v>
          </cell>
          <cell r="D2533">
            <v>0</v>
          </cell>
        </row>
        <row r="2534">
          <cell r="A2534" t="str">
            <v>3084-2024</v>
          </cell>
          <cell r="B2534">
            <v>31500000</v>
          </cell>
          <cell r="C2534">
            <v>21900000</v>
          </cell>
          <cell r="D2534">
            <v>0</v>
          </cell>
        </row>
        <row r="2535">
          <cell r="A2535" t="str">
            <v>3085-2024</v>
          </cell>
          <cell r="B2535">
            <v>10700000</v>
          </cell>
          <cell r="C2535">
            <v>9000000</v>
          </cell>
          <cell r="D2535">
            <v>0</v>
          </cell>
        </row>
        <row r="2536">
          <cell r="A2536" t="str">
            <v>3086-2024</v>
          </cell>
          <cell r="B2536">
            <v>16000000</v>
          </cell>
          <cell r="C2536">
            <v>12000000</v>
          </cell>
          <cell r="D2536">
            <v>0</v>
          </cell>
        </row>
        <row r="2537">
          <cell r="A2537" t="str">
            <v>3087-2024</v>
          </cell>
          <cell r="B2537">
            <v>22500000</v>
          </cell>
          <cell r="C2537">
            <v>15000000</v>
          </cell>
          <cell r="D2537">
            <v>0</v>
          </cell>
        </row>
        <row r="2538">
          <cell r="A2538" t="str">
            <v>3088-2024</v>
          </cell>
          <cell r="B2538">
            <v>10557008</v>
          </cell>
          <cell r="C2538">
            <v>10557008</v>
          </cell>
          <cell r="D2538">
            <v>0</v>
          </cell>
        </row>
        <row r="2539">
          <cell r="A2539" t="str">
            <v>3089-2024</v>
          </cell>
          <cell r="B2539">
            <v>34095424</v>
          </cell>
          <cell r="C2539">
            <v>34095408</v>
          </cell>
          <cell r="D2539">
            <v>0</v>
          </cell>
        </row>
        <row r="2540">
          <cell r="A2540" t="str">
            <v>3090-2024</v>
          </cell>
          <cell r="B2540">
            <v>13300000</v>
          </cell>
          <cell r="C2540">
            <v>11400000</v>
          </cell>
          <cell r="D2540">
            <v>0</v>
          </cell>
        </row>
        <row r="2541">
          <cell r="A2541" t="str">
            <v>3091-2024</v>
          </cell>
          <cell r="B2541">
            <v>17030000</v>
          </cell>
          <cell r="C2541">
            <v>13650000</v>
          </cell>
          <cell r="D2541">
            <v>0</v>
          </cell>
        </row>
        <row r="2542">
          <cell r="A2542" t="str">
            <v>309-2024</v>
          </cell>
          <cell r="B2542">
            <v>23800000</v>
          </cell>
          <cell r="C2542">
            <v>23800000</v>
          </cell>
          <cell r="D2542">
            <v>0</v>
          </cell>
        </row>
        <row r="2543">
          <cell r="A2543" t="str">
            <v>3092-2024</v>
          </cell>
          <cell r="B2543">
            <v>10872221</v>
          </cell>
          <cell r="C2543">
            <v>10872221</v>
          </cell>
          <cell r="D2543">
            <v>18311112</v>
          </cell>
        </row>
        <row r="2544">
          <cell r="A2544" t="str">
            <v>3093-2024</v>
          </cell>
          <cell r="B2544">
            <v>35466667</v>
          </cell>
          <cell r="C2544">
            <v>24000000</v>
          </cell>
          <cell r="D2544">
            <v>0</v>
          </cell>
        </row>
        <row r="2545">
          <cell r="A2545" t="str">
            <v>3094-2024</v>
          </cell>
          <cell r="B2545">
            <v>24500000</v>
          </cell>
          <cell r="C2545">
            <v>21000000</v>
          </cell>
          <cell r="D2545">
            <v>0</v>
          </cell>
        </row>
        <row r="2546">
          <cell r="A2546" t="str">
            <v>3095-2024</v>
          </cell>
          <cell r="B2546">
            <v>52555837</v>
          </cell>
          <cell r="C2546">
            <v>28703573</v>
          </cell>
          <cell r="D2546">
            <v>0</v>
          </cell>
        </row>
        <row r="2547">
          <cell r="A2547" t="str">
            <v>3096-2024</v>
          </cell>
          <cell r="B2547">
            <v>9360000</v>
          </cell>
          <cell r="C2547">
            <v>5226000</v>
          </cell>
          <cell r="D2547">
            <v>0</v>
          </cell>
        </row>
        <row r="2548">
          <cell r="A2548" t="str">
            <v>3097-2024</v>
          </cell>
          <cell r="B2548">
            <v>37500000</v>
          </cell>
          <cell r="C2548">
            <v>22500000</v>
          </cell>
          <cell r="D2548">
            <v>0</v>
          </cell>
        </row>
        <row r="2549">
          <cell r="A2549" t="str">
            <v>3098-2024</v>
          </cell>
          <cell r="B2549">
            <v>6250000</v>
          </cell>
          <cell r="C2549">
            <v>6250000</v>
          </cell>
          <cell r="D2549">
            <v>0</v>
          </cell>
        </row>
        <row r="2550">
          <cell r="A2550" t="str">
            <v>3099-2024</v>
          </cell>
          <cell r="B2550">
            <v>10500000</v>
          </cell>
          <cell r="C2550">
            <v>10500000</v>
          </cell>
          <cell r="D2550">
            <v>0</v>
          </cell>
        </row>
        <row r="2551">
          <cell r="A2551" t="str">
            <v>3100-2024</v>
          </cell>
          <cell r="B2551">
            <v>20000000</v>
          </cell>
          <cell r="C2551">
            <v>12000000</v>
          </cell>
          <cell r="D2551">
            <v>0</v>
          </cell>
        </row>
        <row r="2552">
          <cell r="A2552" t="str">
            <v>310-2024</v>
          </cell>
          <cell r="B2552">
            <v>18465000</v>
          </cell>
          <cell r="C2552">
            <v>18465000</v>
          </cell>
          <cell r="D2552">
            <v>0</v>
          </cell>
        </row>
        <row r="2553">
          <cell r="A2553" t="str">
            <v>3102-2024</v>
          </cell>
          <cell r="B2553">
            <v>7647500</v>
          </cell>
          <cell r="C2553">
            <v>4370000</v>
          </cell>
          <cell r="D2553">
            <v>0</v>
          </cell>
        </row>
        <row r="2554">
          <cell r="A2554" t="str">
            <v>3103-2024</v>
          </cell>
          <cell r="B2554">
            <v>27450000</v>
          </cell>
          <cell r="C2554">
            <v>18300000</v>
          </cell>
          <cell r="D2554">
            <v>0</v>
          </cell>
        </row>
        <row r="2555">
          <cell r="A2555" t="str">
            <v>3104-2024</v>
          </cell>
          <cell r="B2555">
            <v>6250000</v>
          </cell>
          <cell r="C2555">
            <v>6250000</v>
          </cell>
          <cell r="D2555">
            <v>0</v>
          </cell>
        </row>
        <row r="2556">
          <cell r="A2556" t="str">
            <v>3105-2024</v>
          </cell>
          <cell r="B2556">
            <v>18400000</v>
          </cell>
          <cell r="C2556">
            <v>10120000</v>
          </cell>
          <cell r="D2556">
            <v>0</v>
          </cell>
        </row>
        <row r="2557">
          <cell r="A2557" t="str">
            <v>3106-2024</v>
          </cell>
          <cell r="B2557">
            <v>8526000</v>
          </cell>
          <cell r="C2557">
            <v>0</v>
          </cell>
          <cell r="D2557">
            <v>0</v>
          </cell>
        </row>
        <row r="2558">
          <cell r="A2558" t="str">
            <v>3107-2024</v>
          </cell>
          <cell r="B2558">
            <v>58500000</v>
          </cell>
          <cell r="C2558">
            <v>40500000</v>
          </cell>
          <cell r="D2558">
            <v>0</v>
          </cell>
        </row>
        <row r="2559">
          <cell r="A2559" t="str">
            <v>3108-2024</v>
          </cell>
          <cell r="B2559">
            <v>15000000</v>
          </cell>
          <cell r="C2559">
            <v>15000000</v>
          </cell>
          <cell r="D2559">
            <v>0</v>
          </cell>
        </row>
        <row r="2560">
          <cell r="A2560" t="str">
            <v>3109-2024</v>
          </cell>
          <cell r="B2560">
            <v>6250000</v>
          </cell>
          <cell r="C2560">
            <v>6250000</v>
          </cell>
          <cell r="D2560">
            <v>0</v>
          </cell>
        </row>
        <row r="2561">
          <cell r="A2561" t="str">
            <v>3110-2024</v>
          </cell>
          <cell r="B2561">
            <v>7064834</v>
          </cell>
          <cell r="C2561">
            <v>4370000</v>
          </cell>
          <cell r="D2561">
            <v>0</v>
          </cell>
        </row>
        <row r="2562">
          <cell r="A2562" t="str">
            <v>3111-2024</v>
          </cell>
          <cell r="B2562">
            <v>10000000</v>
          </cell>
          <cell r="C2562">
            <v>10000000</v>
          </cell>
          <cell r="D2562">
            <v>0</v>
          </cell>
        </row>
        <row r="2563">
          <cell r="A2563" t="str">
            <v>311-2024</v>
          </cell>
          <cell r="B2563">
            <v>4750000</v>
          </cell>
          <cell r="C2563">
            <v>4750000</v>
          </cell>
          <cell r="D2563">
            <v>0</v>
          </cell>
        </row>
        <row r="2564">
          <cell r="A2564" t="str">
            <v>3112-2024</v>
          </cell>
          <cell r="B2564">
            <v>7647500</v>
          </cell>
          <cell r="C2564">
            <v>2112167</v>
          </cell>
          <cell r="D2564">
            <v>0</v>
          </cell>
        </row>
        <row r="2565">
          <cell r="A2565" t="str">
            <v>3114-2024</v>
          </cell>
          <cell r="B2565">
            <v>9000000</v>
          </cell>
          <cell r="C2565">
            <v>9000000</v>
          </cell>
          <cell r="D2565">
            <v>0</v>
          </cell>
        </row>
        <row r="2566">
          <cell r="A2566" t="str">
            <v>3115-2024</v>
          </cell>
          <cell r="B2566">
            <v>7917756</v>
          </cell>
          <cell r="C2566">
            <v>4318776</v>
          </cell>
          <cell r="D2566">
            <v>719796</v>
          </cell>
        </row>
        <row r="2567">
          <cell r="A2567" t="str">
            <v>3116-2024</v>
          </cell>
          <cell r="B2567">
            <v>9357348</v>
          </cell>
          <cell r="C2567">
            <v>9357348</v>
          </cell>
          <cell r="D2567">
            <v>0</v>
          </cell>
        </row>
        <row r="2568">
          <cell r="A2568" t="str">
            <v>3117-2024</v>
          </cell>
          <cell r="B2568">
            <v>14250000</v>
          </cell>
          <cell r="C2568">
            <v>9750000</v>
          </cell>
          <cell r="D2568">
            <v>0</v>
          </cell>
        </row>
        <row r="2569">
          <cell r="A2569" t="str">
            <v>3119-2024</v>
          </cell>
          <cell r="B2569">
            <v>14000000</v>
          </cell>
          <cell r="C2569">
            <v>8133333</v>
          </cell>
          <cell r="D2569">
            <v>0</v>
          </cell>
        </row>
        <row r="2570">
          <cell r="A2570" t="str">
            <v>3121-2024</v>
          </cell>
          <cell r="B2570">
            <v>10000000</v>
          </cell>
          <cell r="C2570">
            <v>10000000</v>
          </cell>
          <cell r="D2570">
            <v>0</v>
          </cell>
        </row>
        <row r="2571">
          <cell r="A2571" t="str">
            <v>312-2024</v>
          </cell>
          <cell r="B2571">
            <v>23800000</v>
          </cell>
          <cell r="C2571">
            <v>23800000</v>
          </cell>
          <cell r="D2571">
            <v>0</v>
          </cell>
        </row>
        <row r="2572">
          <cell r="A2572" t="str">
            <v>3122-2024</v>
          </cell>
          <cell r="B2572">
            <v>20000000</v>
          </cell>
          <cell r="C2572">
            <v>12000000</v>
          </cell>
          <cell r="D2572">
            <v>0</v>
          </cell>
        </row>
        <row r="2573">
          <cell r="A2573" t="str">
            <v>3123-2024</v>
          </cell>
          <cell r="B2573">
            <v>145695431</v>
          </cell>
          <cell r="C2573">
            <v>145695431</v>
          </cell>
          <cell r="D2573">
            <v>0</v>
          </cell>
        </row>
        <row r="2574">
          <cell r="A2574" t="str">
            <v>3124-2024</v>
          </cell>
          <cell r="B2574">
            <v>22400000</v>
          </cell>
          <cell r="C2574">
            <v>14000000</v>
          </cell>
          <cell r="D2574">
            <v>0</v>
          </cell>
        </row>
        <row r="2575">
          <cell r="A2575" t="str">
            <v>3125-2024</v>
          </cell>
          <cell r="B2575">
            <v>7197960</v>
          </cell>
          <cell r="C2575">
            <v>7197960</v>
          </cell>
          <cell r="D2575">
            <v>0</v>
          </cell>
        </row>
        <row r="2576">
          <cell r="A2576" t="str">
            <v>3126-2024</v>
          </cell>
          <cell r="B2576">
            <v>10000000</v>
          </cell>
          <cell r="C2576">
            <v>10000000</v>
          </cell>
          <cell r="D2576">
            <v>0</v>
          </cell>
        </row>
        <row r="2577">
          <cell r="A2577" t="str">
            <v>3127-2024</v>
          </cell>
          <cell r="B2577">
            <v>33372000</v>
          </cell>
          <cell r="C2577">
            <v>16686000</v>
          </cell>
          <cell r="D2577">
            <v>0</v>
          </cell>
        </row>
        <row r="2578">
          <cell r="A2578" t="str">
            <v>3128-2024</v>
          </cell>
          <cell r="B2578">
            <v>10000000</v>
          </cell>
          <cell r="C2578">
            <v>10000000</v>
          </cell>
          <cell r="D2578">
            <v>0</v>
          </cell>
        </row>
        <row r="2579">
          <cell r="A2579" t="str">
            <v>3129-2024</v>
          </cell>
          <cell r="B2579">
            <v>15833334</v>
          </cell>
          <cell r="C2579">
            <v>10000000</v>
          </cell>
          <cell r="D2579">
            <v>0</v>
          </cell>
        </row>
        <row r="2580">
          <cell r="A2580" t="str">
            <v>3130-2024</v>
          </cell>
          <cell r="B2580">
            <v>5049545</v>
          </cell>
          <cell r="C2580">
            <v>5049545</v>
          </cell>
          <cell r="D2580">
            <v>0</v>
          </cell>
        </row>
        <row r="2581">
          <cell r="A2581" t="str">
            <v>3131-2024</v>
          </cell>
          <cell r="B2581">
            <v>5771500</v>
          </cell>
          <cell r="C2581">
            <v>5771500</v>
          </cell>
          <cell r="D2581">
            <v>0</v>
          </cell>
        </row>
        <row r="2582">
          <cell r="A2582" t="str">
            <v>313-2023</v>
          </cell>
          <cell r="B2582">
            <v>14693333</v>
          </cell>
          <cell r="C2582">
            <v>14693333</v>
          </cell>
          <cell r="D2582">
            <v>0</v>
          </cell>
        </row>
        <row r="2583">
          <cell r="A2583" t="str">
            <v>313-2024</v>
          </cell>
          <cell r="B2583">
            <v>3597600</v>
          </cell>
          <cell r="C2583">
            <v>3597600</v>
          </cell>
          <cell r="D2583">
            <v>11392400</v>
          </cell>
        </row>
        <row r="2584">
          <cell r="A2584" t="str">
            <v>3132-2024</v>
          </cell>
          <cell r="B2584">
            <v>860235716</v>
          </cell>
          <cell r="C2584">
            <v>674723930</v>
          </cell>
          <cell r="D2584">
            <v>0</v>
          </cell>
        </row>
        <row r="2585">
          <cell r="A2585" t="str">
            <v>3133-2024</v>
          </cell>
          <cell r="B2585">
            <v>25000000</v>
          </cell>
          <cell r="C2585">
            <v>15000000</v>
          </cell>
          <cell r="D2585">
            <v>0</v>
          </cell>
        </row>
        <row r="2586">
          <cell r="A2586" t="str">
            <v>3134-2024</v>
          </cell>
          <cell r="B2586">
            <v>25866667</v>
          </cell>
          <cell r="C2586">
            <v>20000000</v>
          </cell>
          <cell r="D2586">
            <v>0</v>
          </cell>
        </row>
        <row r="2587">
          <cell r="A2587" t="str">
            <v>3136-2024</v>
          </cell>
          <cell r="B2587">
            <v>10000000</v>
          </cell>
          <cell r="C2587">
            <v>10000000</v>
          </cell>
          <cell r="D2587">
            <v>0</v>
          </cell>
        </row>
        <row r="2588">
          <cell r="A2588" t="str">
            <v>3137-2024</v>
          </cell>
          <cell r="B2588">
            <v>18000000</v>
          </cell>
          <cell r="C2588">
            <v>12000000</v>
          </cell>
          <cell r="D2588">
            <v>0</v>
          </cell>
        </row>
        <row r="2589">
          <cell r="A2589" t="str">
            <v>3138-2024</v>
          </cell>
          <cell r="B2589">
            <v>9360000</v>
          </cell>
          <cell r="C2589">
            <v>4680000</v>
          </cell>
          <cell r="D2589">
            <v>0</v>
          </cell>
        </row>
        <row r="2590">
          <cell r="A2590" t="str">
            <v>3139-2024</v>
          </cell>
          <cell r="B2590">
            <v>26100000</v>
          </cell>
          <cell r="C2590">
            <v>17400000</v>
          </cell>
          <cell r="D2590">
            <v>0</v>
          </cell>
        </row>
        <row r="2591">
          <cell r="A2591" t="str">
            <v>3140-2024</v>
          </cell>
          <cell r="B2591">
            <v>4809091</v>
          </cell>
          <cell r="C2591">
            <v>4809091</v>
          </cell>
          <cell r="D2591">
            <v>0</v>
          </cell>
        </row>
        <row r="2592">
          <cell r="A2592" t="str">
            <v>3141-2024</v>
          </cell>
          <cell r="B2592">
            <v>8476782</v>
          </cell>
          <cell r="C2592">
            <v>7205264</v>
          </cell>
          <cell r="D2592">
            <v>0</v>
          </cell>
        </row>
        <row r="2593">
          <cell r="A2593" t="str">
            <v>314-2024</v>
          </cell>
          <cell r="B2593">
            <v>14066267</v>
          </cell>
          <cell r="C2593">
            <v>14066267</v>
          </cell>
          <cell r="D2593">
            <v>0</v>
          </cell>
        </row>
        <row r="2594">
          <cell r="A2594" t="str">
            <v>3142-2024</v>
          </cell>
          <cell r="B2594">
            <v>6250000</v>
          </cell>
          <cell r="C2594">
            <v>6250000</v>
          </cell>
          <cell r="D2594">
            <v>0</v>
          </cell>
        </row>
        <row r="2595">
          <cell r="A2595" t="str">
            <v>3143-2024</v>
          </cell>
          <cell r="B2595">
            <v>2998000</v>
          </cell>
          <cell r="C2595">
            <v>2998000</v>
          </cell>
          <cell r="D2595">
            <v>0</v>
          </cell>
        </row>
        <row r="2596">
          <cell r="A2596" t="str">
            <v>3144-2024</v>
          </cell>
          <cell r="B2596">
            <v>39765580</v>
          </cell>
          <cell r="C2596">
            <v>39765580</v>
          </cell>
          <cell r="D2596">
            <v>0</v>
          </cell>
        </row>
        <row r="2597">
          <cell r="A2597" t="str">
            <v>3145-2024</v>
          </cell>
          <cell r="B2597">
            <v>15000000</v>
          </cell>
          <cell r="C2597">
            <v>10000000</v>
          </cell>
          <cell r="D2597">
            <v>0</v>
          </cell>
        </row>
        <row r="2598">
          <cell r="A2598" t="str">
            <v>3146-2024</v>
          </cell>
          <cell r="B2598">
            <v>799120006</v>
          </cell>
          <cell r="C2598">
            <v>532066580</v>
          </cell>
          <cell r="D2598">
            <v>0</v>
          </cell>
        </row>
        <row r="2599">
          <cell r="A2599" t="str">
            <v>3147-2024</v>
          </cell>
          <cell r="B2599">
            <v>4263600</v>
          </cell>
          <cell r="C2599">
            <v>2842400</v>
          </cell>
          <cell r="D2599">
            <v>0</v>
          </cell>
        </row>
        <row r="2600">
          <cell r="A2600" t="str">
            <v>3148-2024</v>
          </cell>
          <cell r="B2600">
            <v>9204000</v>
          </cell>
          <cell r="C2600">
            <v>4524000</v>
          </cell>
          <cell r="D2600">
            <v>0</v>
          </cell>
        </row>
        <row r="2601">
          <cell r="A2601" t="str">
            <v>3149-2024</v>
          </cell>
          <cell r="B2601">
            <v>18000000</v>
          </cell>
          <cell r="C2601">
            <v>12000000</v>
          </cell>
          <cell r="D2601">
            <v>0</v>
          </cell>
        </row>
        <row r="2602">
          <cell r="A2602" t="str">
            <v>3150-2024</v>
          </cell>
          <cell r="B2602">
            <v>22166667</v>
          </cell>
          <cell r="C2602">
            <v>14000000</v>
          </cell>
          <cell r="D2602">
            <v>0</v>
          </cell>
        </row>
        <row r="2603">
          <cell r="A2603" t="str">
            <v>3151-2024</v>
          </cell>
          <cell r="B2603">
            <v>18000000</v>
          </cell>
          <cell r="C2603">
            <v>12000000</v>
          </cell>
          <cell r="D2603">
            <v>0</v>
          </cell>
        </row>
        <row r="2604">
          <cell r="A2604" t="str">
            <v>315-2023</v>
          </cell>
          <cell r="B2604">
            <v>9945725</v>
          </cell>
          <cell r="C2604">
            <v>9945725</v>
          </cell>
          <cell r="D2604">
            <v>0</v>
          </cell>
        </row>
        <row r="2605">
          <cell r="A2605" t="str">
            <v>315-2024</v>
          </cell>
          <cell r="B2605">
            <v>17833600</v>
          </cell>
          <cell r="C2605">
            <v>17833600</v>
          </cell>
          <cell r="D2605">
            <v>0</v>
          </cell>
        </row>
        <row r="2606">
          <cell r="A2606" t="str">
            <v>3152-2024</v>
          </cell>
          <cell r="B2606">
            <v>6000000</v>
          </cell>
          <cell r="C2606">
            <v>6000000</v>
          </cell>
          <cell r="D2606">
            <v>0</v>
          </cell>
        </row>
        <row r="2607">
          <cell r="A2607" t="str">
            <v>3153-2024</v>
          </cell>
          <cell r="B2607">
            <v>20100000</v>
          </cell>
          <cell r="C2607">
            <v>13400000</v>
          </cell>
          <cell r="D2607">
            <v>0</v>
          </cell>
        </row>
        <row r="2608">
          <cell r="A2608" t="str">
            <v>3154-2024</v>
          </cell>
          <cell r="B2608">
            <v>29175000</v>
          </cell>
          <cell r="C2608">
            <v>14500000</v>
          </cell>
          <cell r="D2608">
            <v>0</v>
          </cell>
        </row>
        <row r="2609">
          <cell r="A2609" t="str">
            <v>3155-2024</v>
          </cell>
          <cell r="B2609">
            <v>21933334</v>
          </cell>
          <cell r="C2609">
            <v>14000000</v>
          </cell>
          <cell r="D2609">
            <v>0</v>
          </cell>
        </row>
        <row r="2610">
          <cell r="A2610" t="str">
            <v>3157-2024</v>
          </cell>
          <cell r="B2610">
            <v>11700000</v>
          </cell>
          <cell r="C2610">
            <v>7410000</v>
          </cell>
          <cell r="D2610">
            <v>0</v>
          </cell>
        </row>
        <row r="2611">
          <cell r="A2611" t="str">
            <v>3158-2024</v>
          </cell>
          <cell r="B2611">
            <v>21000000</v>
          </cell>
          <cell r="C2611">
            <v>14000000</v>
          </cell>
          <cell r="D2611">
            <v>0</v>
          </cell>
        </row>
        <row r="2612">
          <cell r="A2612" t="str">
            <v>3160-2024</v>
          </cell>
          <cell r="B2612">
            <v>39000000</v>
          </cell>
          <cell r="C2612">
            <v>26000000</v>
          </cell>
          <cell r="D2612">
            <v>0</v>
          </cell>
        </row>
        <row r="2613">
          <cell r="A2613" t="str">
            <v>3161-2024</v>
          </cell>
          <cell r="B2613">
            <v>19133334</v>
          </cell>
          <cell r="C2613">
            <v>14000000</v>
          </cell>
          <cell r="D2613">
            <v>5133334</v>
          </cell>
        </row>
        <row r="2614">
          <cell r="A2614" t="str">
            <v>316-2024</v>
          </cell>
          <cell r="B2614">
            <v>9572200</v>
          </cell>
          <cell r="C2614">
            <v>9572200</v>
          </cell>
          <cell r="D2614">
            <v>0</v>
          </cell>
        </row>
        <row r="2615">
          <cell r="A2615" t="str">
            <v>3162-2024</v>
          </cell>
          <cell r="B2615">
            <v>14820000</v>
          </cell>
          <cell r="C2615">
            <v>7020000</v>
          </cell>
          <cell r="D2615">
            <v>0</v>
          </cell>
        </row>
        <row r="2616">
          <cell r="A2616" t="str">
            <v>3163-2024</v>
          </cell>
          <cell r="B2616">
            <v>26703413</v>
          </cell>
          <cell r="C2616">
            <v>22888640</v>
          </cell>
          <cell r="D2616">
            <v>0</v>
          </cell>
        </row>
        <row r="2617">
          <cell r="A2617" t="str">
            <v>3165-2024</v>
          </cell>
          <cell r="B2617">
            <v>5850000</v>
          </cell>
          <cell r="C2617">
            <v>4056000</v>
          </cell>
          <cell r="D2617">
            <v>0</v>
          </cell>
        </row>
        <row r="2618">
          <cell r="A2618" t="str">
            <v>3166-2024</v>
          </cell>
          <cell r="B2618">
            <v>7020000</v>
          </cell>
          <cell r="C2618">
            <v>3198000</v>
          </cell>
          <cell r="D2618">
            <v>0</v>
          </cell>
        </row>
        <row r="2619">
          <cell r="A2619" t="str">
            <v>3167-2024</v>
          </cell>
          <cell r="B2619">
            <v>16185000</v>
          </cell>
          <cell r="C2619">
            <v>11221600</v>
          </cell>
          <cell r="D2619">
            <v>0</v>
          </cell>
        </row>
        <row r="2620">
          <cell r="A2620" t="str">
            <v>3168-2024</v>
          </cell>
          <cell r="B2620">
            <v>7000000</v>
          </cell>
          <cell r="C2620">
            <v>4760000</v>
          </cell>
          <cell r="D2620">
            <v>0</v>
          </cell>
        </row>
        <row r="2621">
          <cell r="A2621" t="str">
            <v>3169-2024</v>
          </cell>
          <cell r="B2621">
            <v>15000000</v>
          </cell>
          <cell r="C2621">
            <v>10400000</v>
          </cell>
          <cell r="D2621">
            <v>0</v>
          </cell>
        </row>
        <row r="2622">
          <cell r="A2622" t="str">
            <v>3170-2024</v>
          </cell>
          <cell r="B2622">
            <v>427752747</v>
          </cell>
          <cell r="C2622">
            <v>427752747</v>
          </cell>
          <cell r="D2622">
            <v>0</v>
          </cell>
        </row>
        <row r="2623">
          <cell r="A2623" t="str">
            <v>3171-2024</v>
          </cell>
          <cell r="B2623">
            <v>8580000</v>
          </cell>
          <cell r="C2623">
            <v>3900000</v>
          </cell>
          <cell r="D2623">
            <v>0</v>
          </cell>
        </row>
        <row r="2624">
          <cell r="A2624" t="str">
            <v>317-2024</v>
          </cell>
          <cell r="B2624">
            <v>9900000</v>
          </cell>
          <cell r="C2624">
            <v>9900000</v>
          </cell>
          <cell r="D2624">
            <v>0</v>
          </cell>
        </row>
        <row r="2625">
          <cell r="A2625" t="str">
            <v>3175-2024</v>
          </cell>
          <cell r="B2625">
            <v>80157920</v>
          </cell>
          <cell r="C2625">
            <v>80157920</v>
          </cell>
          <cell r="D2625">
            <v>0</v>
          </cell>
        </row>
        <row r="2626">
          <cell r="A2626" t="str">
            <v>3176-2024</v>
          </cell>
          <cell r="B2626">
            <v>20533334</v>
          </cell>
          <cell r="C2626">
            <v>14000000</v>
          </cell>
          <cell r="D2626">
            <v>0</v>
          </cell>
        </row>
        <row r="2627">
          <cell r="A2627" t="str">
            <v>3178-2024</v>
          </cell>
          <cell r="B2627">
            <v>7200000</v>
          </cell>
          <cell r="C2627">
            <v>4680000</v>
          </cell>
          <cell r="D2627">
            <v>0</v>
          </cell>
        </row>
        <row r="2628">
          <cell r="A2628" t="str">
            <v>3179-2024</v>
          </cell>
          <cell r="B2628">
            <v>8833333</v>
          </cell>
          <cell r="C2628">
            <v>3833328</v>
          </cell>
          <cell r="D2628">
            <v>0</v>
          </cell>
        </row>
        <row r="2629">
          <cell r="A2629" t="str">
            <v>3181-2024</v>
          </cell>
          <cell r="B2629">
            <v>18942000</v>
          </cell>
          <cell r="C2629">
            <v>18942000</v>
          </cell>
          <cell r="D2629">
            <v>0</v>
          </cell>
        </row>
        <row r="2630">
          <cell r="A2630" t="str">
            <v>318-2024</v>
          </cell>
          <cell r="B2630">
            <v>18465000</v>
          </cell>
          <cell r="C2630">
            <v>18465000</v>
          </cell>
          <cell r="D2630">
            <v>0</v>
          </cell>
        </row>
        <row r="2631">
          <cell r="A2631" t="str">
            <v>3185-2024</v>
          </cell>
          <cell r="B2631">
            <v>189289800</v>
          </cell>
          <cell r="C2631">
            <v>189289800</v>
          </cell>
          <cell r="D2631">
            <v>0</v>
          </cell>
        </row>
        <row r="2632">
          <cell r="A2632" t="str">
            <v>3186-2024</v>
          </cell>
          <cell r="B2632">
            <v>19366667</v>
          </cell>
          <cell r="C2632">
            <v>14000000</v>
          </cell>
          <cell r="D2632">
            <v>0</v>
          </cell>
        </row>
        <row r="2633">
          <cell r="A2633" t="str">
            <v>3187-2024</v>
          </cell>
          <cell r="B2633">
            <v>41281916</v>
          </cell>
          <cell r="C2633">
            <v>31881881</v>
          </cell>
          <cell r="D2633">
            <v>0</v>
          </cell>
        </row>
        <row r="2634">
          <cell r="A2634" t="str">
            <v>3188-2024</v>
          </cell>
          <cell r="B2634">
            <v>7140000</v>
          </cell>
          <cell r="C2634">
            <v>5950000</v>
          </cell>
          <cell r="D2634">
            <v>0</v>
          </cell>
        </row>
        <row r="2635">
          <cell r="A2635" t="str">
            <v>3190-2024</v>
          </cell>
          <cell r="B2635">
            <v>8415904</v>
          </cell>
          <cell r="C2635">
            <v>6011360</v>
          </cell>
          <cell r="D2635">
            <v>0</v>
          </cell>
        </row>
        <row r="2636">
          <cell r="A2636" t="str">
            <v>3191-2024</v>
          </cell>
          <cell r="B2636">
            <v>8666667</v>
          </cell>
          <cell r="C2636">
            <v>4999995</v>
          </cell>
          <cell r="D2636">
            <v>0</v>
          </cell>
        </row>
        <row r="2637">
          <cell r="A2637" t="str">
            <v>319-2023</v>
          </cell>
          <cell r="B2637">
            <v>19762000</v>
          </cell>
          <cell r="C2637">
            <v>19762000</v>
          </cell>
          <cell r="D2637">
            <v>0</v>
          </cell>
        </row>
        <row r="2638">
          <cell r="A2638" t="str">
            <v>319-2024</v>
          </cell>
          <cell r="B2638">
            <v>4986000</v>
          </cell>
          <cell r="C2638">
            <v>4986000</v>
          </cell>
          <cell r="D2638">
            <v>0</v>
          </cell>
        </row>
        <row r="2639">
          <cell r="A2639" t="str">
            <v>3192-2024</v>
          </cell>
          <cell r="B2639">
            <v>17733334</v>
          </cell>
          <cell r="C2639">
            <v>10733334</v>
          </cell>
          <cell r="D2639">
            <v>0</v>
          </cell>
        </row>
        <row r="2640">
          <cell r="A2640" t="str">
            <v>3193-2024</v>
          </cell>
          <cell r="B2640">
            <v>26453466</v>
          </cell>
          <cell r="C2640">
            <v>18895333</v>
          </cell>
          <cell r="D2640">
            <v>0</v>
          </cell>
        </row>
        <row r="2641">
          <cell r="A2641" t="str">
            <v>3194-2024</v>
          </cell>
          <cell r="B2641">
            <v>18332500</v>
          </cell>
          <cell r="C2641">
            <v>10999500</v>
          </cell>
          <cell r="D2641">
            <v>0</v>
          </cell>
        </row>
        <row r="2642">
          <cell r="A2642" t="str">
            <v>3195-2024</v>
          </cell>
          <cell r="B2642">
            <v>22500000</v>
          </cell>
          <cell r="C2642">
            <v>15000000</v>
          </cell>
          <cell r="D2642">
            <v>0</v>
          </cell>
        </row>
        <row r="2643">
          <cell r="A2643" t="str">
            <v>3196-2024</v>
          </cell>
          <cell r="B2643">
            <v>6250000</v>
          </cell>
          <cell r="C2643">
            <v>5000000</v>
          </cell>
          <cell r="D2643">
            <v>0</v>
          </cell>
        </row>
        <row r="2644">
          <cell r="A2644" t="str">
            <v>3197-2024</v>
          </cell>
          <cell r="B2644">
            <v>19066667</v>
          </cell>
          <cell r="C2644">
            <v>10999995</v>
          </cell>
          <cell r="D2644">
            <v>0</v>
          </cell>
        </row>
        <row r="2645">
          <cell r="A2645" t="str">
            <v>3198-2024</v>
          </cell>
          <cell r="B2645">
            <v>13602000</v>
          </cell>
          <cell r="C2645">
            <v>13602000</v>
          </cell>
          <cell r="D2645">
            <v>0</v>
          </cell>
        </row>
        <row r="2646">
          <cell r="A2646" t="str">
            <v>3199-2024</v>
          </cell>
          <cell r="B2646">
            <v>36300000</v>
          </cell>
          <cell r="C2646">
            <v>24200000</v>
          </cell>
          <cell r="D2646">
            <v>0</v>
          </cell>
        </row>
        <row r="2647">
          <cell r="A2647" t="str">
            <v>3200-2024</v>
          </cell>
          <cell r="B2647">
            <v>17500000</v>
          </cell>
          <cell r="C2647">
            <v>14000000</v>
          </cell>
          <cell r="D2647">
            <v>0</v>
          </cell>
        </row>
        <row r="2648">
          <cell r="A2648" t="str">
            <v>320-2024</v>
          </cell>
          <cell r="B2648">
            <v>12000000</v>
          </cell>
          <cell r="C2648">
            <v>12000000</v>
          </cell>
          <cell r="D2648">
            <v>0</v>
          </cell>
        </row>
        <row r="2649">
          <cell r="A2649" t="str">
            <v>3202-2024</v>
          </cell>
          <cell r="B2649">
            <v>15000000</v>
          </cell>
          <cell r="C2649">
            <v>8800000</v>
          </cell>
          <cell r="D2649">
            <v>0</v>
          </cell>
        </row>
        <row r="2650">
          <cell r="A2650" t="str">
            <v>3203-2024</v>
          </cell>
          <cell r="B2650">
            <v>19366667</v>
          </cell>
          <cell r="C2650">
            <v>10266666</v>
          </cell>
          <cell r="D2650">
            <v>0</v>
          </cell>
        </row>
        <row r="2651">
          <cell r="A2651" t="str">
            <v>3204-2024</v>
          </cell>
          <cell r="B2651">
            <v>73325750</v>
          </cell>
          <cell r="C2651">
            <v>73325750</v>
          </cell>
          <cell r="D2651">
            <v>0</v>
          </cell>
        </row>
        <row r="2652">
          <cell r="A2652" t="str">
            <v>3205-2024</v>
          </cell>
          <cell r="B2652">
            <v>18082117</v>
          </cell>
          <cell r="C2652">
            <v>13088008</v>
          </cell>
          <cell r="D2652">
            <v>0</v>
          </cell>
        </row>
        <row r="2653">
          <cell r="A2653" t="str">
            <v>3206-2024</v>
          </cell>
          <cell r="B2653">
            <v>17500000</v>
          </cell>
          <cell r="C2653">
            <v>10500000</v>
          </cell>
          <cell r="D2653">
            <v>0</v>
          </cell>
        </row>
        <row r="2654">
          <cell r="A2654" t="str">
            <v>3207-2024</v>
          </cell>
          <cell r="B2654">
            <v>26283334</v>
          </cell>
          <cell r="C2654">
            <v>19000000</v>
          </cell>
          <cell r="D2654">
            <v>0</v>
          </cell>
        </row>
        <row r="2655">
          <cell r="A2655" t="str">
            <v>3210-2024</v>
          </cell>
          <cell r="B2655">
            <v>21000000</v>
          </cell>
          <cell r="C2655">
            <v>10500000</v>
          </cell>
          <cell r="D2655">
            <v>0</v>
          </cell>
        </row>
        <row r="2656">
          <cell r="A2656" t="str">
            <v>3211-2024</v>
          </cell>
          <cell r="B2656">
            <v>12685714</v>
          </cell>
          <cell r="C2656">
            <v>8880000</v>
          </cell>
          <cell r="D2656">
            <v>0</v>
          </cell>
        </row>
        <row r="2657">
          <cell r="A2657" t="str">
            <v>321-2023</v>
          </cell>
          <cell r="B2657">
            <v>11418000</v>
          </cell>
          <cell r="C2657">
            <v>11418000</v>
          </cell>
          <cell r="D2657">
            <v>0</v>
          </cell>
        </row>
        <row r="2658">
          <cell r="A2658" t="str">
            <v>321-2024</v>
          </cell>
          <cell r="B2658">
            <v>17833600</v>
          </cell>
          <cell r="C2658">
            <v>17833600</v>
          </cell>
          <cell r="D2658">
            <v>0</v>
          </cell>
        </row>
        <row r="2659">
          <cell r="A2659" t="str">
            <v>3212-2024</v>
          </cell>
          <cell r="B2659">
            <v>250737483</v>
          </cell>
          <cell r="C2659">
            <v>75221245</v>
          </cell>
          <cell r="D2659">
            <v>0</v>
          </cell>
        </row>
        <row r="2660">
          <cell r="A2660" t="str">
            <v>3215-2024</v>
          </cell>
          <cell r="B2660">
            <v>5583333</v>
          </cell>
          <cell r="C2660">
            <v>5000000</v>
          </cell>
          <cell r="D2660">
            <v>666667</v>
          </cell>
        </row>
        <row r="2661">
          <cell r="A2661" t="str">
            <v>3216-2024</v>
          </cell>
          <cell r="B2661">
            <v>6533333</v>
          </cell>
          <cell r="C2661">
            <v>2533333</v>
          </cell>
          <cell r="D2661">
            <v>17500000</v>
          </cell>
        </row>
        <row r="2662">
          <cell r="A2662" t="str">
            <v>3217-2024</v>
          </cell>
          <cell r="B2662">
            <v>12338646</v>
          </cell>
          <cell r="C2662">
            <v>8020120</v>
          </cell>
          <cell r="D2662">
            <v>0</v>
          </cell>
        </row>
        <row r="2663">
          <cell r="A2663" t="str">
            <v>3218-2024</v>
          </cell>
          <cell r="B2663">
            <v>17500000</v>
          </cell>
          <cell r="C2663">
            <v>14000000</v>
          </cell>
          <cell r="D2663">
            <v>0</v>
          </cell>
        </row>
        <row r="2664">
          <cell r="A2664" t="str">
            <v>3219-2024</v>
          </cell>
          <cell r="B2664">
            <v>5720000</v>
          </cell>
          <cell r="C2664">
            <v>2273333</v>
          </cell>
          <cell r="D2664">
            <v>0</v>
          </cell>
        </row>
        <row r="2665">
          <cell r="A2665" t="str">
            <v>3221-2024</v>
          </cell>
          <cell r="B2665">
            <v>11780000</v>
          </cell>
          <cell r="C2665">
            <v>4180000</v>
          </cell>
          <cell r="D2665">
            <v>0</v>
          </cell>
        </row>
        <row r="2666">
          <cell r="A2666" t="str">
            <v>322-2024</v>
          </cell>
          <cell r="B2666">
            <v>23800000</v>
          </cell>
          <cell r="C2666">
            <v>23800000</v>
          </cell>
          <cell r="D2666">
            <v>0</v>
          </cell>
        </row>
        <row r="2667">
          <cell r="A2667" t="str">
            <v>3223-2024</v>
          </cell>
          <cell r="B2667">
            <v>5460000</v>
          </cell>
          <cell r="C2667">
            <v>2808000</v>
          </cell>
          <cell r="D2667">
            <v>0</v>
          </cell>
        </row>
        <row r="2668">
          <cell r="A2668" t="str">
            <v>3224-2024</v>
          </cell>
          <cell r="B2668">
            <v>14400000</v>
          </cell>
          <cell r="C2668">
            <v>14400000</v>
          </cell>
          <cell r="D2668">
            <v>0</v>
          </cell>
        </row>
        <row r="2669">
          <cell r="A2669" t="str">
            <v>3225-2024</v>
          </cell>
          <cell r="B2669">
            <v>52500000</v>
          </cell>
          <cell r="C2669">
            <v>0</v>
          </cell>
          <cell r="D2669">
            <v>0</v>
          </cell>
        </row>
        <row r="2670">
          <cell r="A2670" t="str">
            <v>3226-2024</v>
          </cell>
          <cell r="B2670">
            <v>8166667</v>
          </cell>
          <cell r="C2670">
            <v>7000000</v>
          </cell>
          <cell r="D2670">
            <v>0</v>
          </cell>
        </row>
        <row r="2671">
          <cell r="A2671" t="str">
            <v>3227-2024</v>
          </cell>
          <cell r="B2671">
            <v>12000000</v>
          </cell>
          <cell r="C2671">
            <v>6000000</v>
          </cell>
          <cell r="D2671">
            <v>0</v>
          </cell>
        </row>
        <row r="2672">
          <cell r="A2672" t="str">
            <v>3228-2024</v>
          </cell>
          <cell r="B2672">
            <v>1360170</v>
          </cell>
          <cell r="C2672">
            <v>1360170</v>
          </cell>
          <cell r="D2672">
            <v>0</v>
          </cell>
        </row>
        <row r="2673">
          <cell r="A2673" t="str">
            <v>3229-2024</v>
          </cell>
          <cell r="B2673">
            <v>21450000</v>
          </cell>
          <cell r="C2673">
            <v>13000000</v>
          </cell>
          <cell r="D2673">
            <v>0</v>
          </cell>
        </row>
        <row r="2674">
          <cell r="A2674" t="str">
            <v>3230-2024</v>
          </cell>
          <cell r="B2674">
            <v>20000000</v>
          </cell>
          <cell r="C2674">
            <v>0</v>
          </cell>
          <cell r="D2674">
            <v>0</v>
          </cell>
        </row>
        <row r="2675">
          <cell r="A2675" t="str">
            <v>3231-2024</v>
          </cell>
          <cell r="B2675">
            <v>23750000</v>
          </cell>
          <cell r="C2675">
            <v>9500000</v>
          </cell>
          <cell r="D2675">
            <v>0</v>
          </cell>
        </row>
        <row r="2676">
          <cell r="A2676" t="str">
            <v>323-2024</v>
          </cell>
          <cell r="B2676">
            <v>20986000</v>
          </cell>
          <cell r="C2676">
            <v>20986000</v>
          </cell>
          <cell r="D2676">
            <v>0</v>
          </cell>
        </row>
        <row r="2677">
          <cell r="A2677" t="str">
            <v>3232-2024</v>
          </cell>
          <cell r="B2677">
            <v>339912720</v>
          </cell>
          <cell r="C2677">
            <v>291795157</v>
          </cell>
          <cell r="D2677">
            <v>0</v>
          </cell>
        </row>
        <row r="2678">
          <cell r="A2678" t="str">
            <v>3233-2024</v>
          </cell>
          <cell r="B2678">
            <v>55440000</v>
          </cell>
          <cell r="C2678">
            <v>55440000</v>
          </cell>
          <cell r="D2678">
            <v>0</v>
          </cell>
        </row>
        <row r="2679">
          <cell r="A2679" t="str">
            <v>3234-2024</v>
          </cell>
          <cell r="B2679">
            <v>249930727</v>
          </cell>
          <cell r="C2679">
            <v>0</v>
          </cell>
          <cell r="D2679">
            <v>0</v>
          </cell>
        </row>
        <row r="2680">
          <cell r="A2680" t="str">
            <v>3235-2024</v>
          </cell>
          <cell r="B2680">
            <v>292871107</v>
          </cell>
          <cell r="C2680">
            <v>202443120</v>
          </cell>
          <cell r="D2680">
            <v>0</v>
          </cell>
        </row>
        <row r="2681">
          <cell r="A2681" t="str">
            <v>3236-2024</v>
          </cell>
          <cell r="B2681">
            <v>1648755</v>
          </cell>
          <cell r="C2681">
            <v>1648755</v>
          </cell>
          <cell r="D2681">
            <v>0</v>
          </cell>
        </row>
        <row r="2682">
          <cell r="A2682" t="str">
            <v>3237-2024</v>
          </cell>
          <cell r="B2682">
            <v>29990980</v>
          </cell>
          <cell r="C2682">
            <v>0</v>
          </cell>
          <cell r="D2682">
            <v>0</v>
          </cell>
        </row>
        <row r="2683">
          <cell r="A2683" t="str">
            <v>3238-2024</v>
          </cell>
          <cell r="B2683">
            <v>7280000</v>
          </cell>
          <cell r="C2683">
            <v>2480000</v>
          </cell>
          <cell r="D2683">
            <v>0</v>
          </cell>
        </row>
        <row r="2684">
          <cell r="A2684" t="str">
            <v>3239-2024</v>
          </cell>
          <cell r="B2684">
            <v>41166667</v>
          </cell>
          <cell r="C2684">
            <v>13000000</v>
          </cell>
          <cell r="D2684">
            <v>0</v>
          </cell>
        </row>
        <row r="2685">
          <cell r="A2685" t="str">
            <v>3240-2024</v>
          </cell>
          <cell r="B2685">
            <v>158728215</v>
          </cell>
          <cell r="C2685">
            <v>158728215</v>
          </cell>
          <cell r="D2685">
            <v>0</v>
          </cell>
        </row>
        <row r="2686">
          <cell r="A2686" t="str">
            <v>3241-2024</v>
          </cell>
          <cell r="B2686">
            <v>1090000000</v>
          </cell>
          <cell r="C2686">
            <v>706892874</v>
          </cell>
          <cell r="D2686">
            <v>0</v>
          </cell>
        </row>
        <row r="2687">
          <cell r="A2687" t="str">
            <v>324-2024</v>
          </cell>
          <cell r="B2687">
            <v>4986000</v>
          </cell>
          <cell r="C2687">
            <v>4986000</v>
          </cell>
          <cell r="D2687">
            <v>0</v>
          </cell>
        </row>
        <row r="2688">
          <cell r="A2688" t="str">
            <v>3242-2024</v>
          </cell>
          <cell r="B2688">
            <v>9460000</v>
          </cell>
          <cell r="C2688">
            <v>2860000</v>
          </cell>
          <cell r="D2688">
            <v>0</v>
          </cell>
        </row>
        <row r="2689">
          <cell r="A2689" t="str">
            <v>3243-2024</v>
          </cell>
          <cell r="B2689">
            <v>339500000</v>
          </cell>
          <cell r="C2689">
            <v>229405576</v>
          </cell>
          <cell r="D2689">
            <v>0</v>
          </cell>
        </row>
        <row r="2690">
          <cell r="A2690" t="str">
            <v>3244-2024</v>
          </cell>
          <cell r="B2690">
            <v>7500000</v>
          </cell>
          <cell r="C2690">
            <v>3750000</v>
          </cell>
          <cell r="D2690">
            <v>0</v>
          </cell>
        </row>
        <row r="2691">
          <cell r="A2691" t="str">
            <v>3245-2024</v>
          </cell>
          <cell r="B2691">
            <v>344017870</v>
          </cell>
          <cell r="C2691">
            <v>56531772</v>
          </cell>
          <cell r="D2691">
            <v>0</v>
          </cell>
        </row>
        <row r="2692">
          <cell r="A2692" t="str">
            <v>3246-2024</v>
          </cell>
          <cell r="B2692">
            <v>11733334</v>
          </cell>
          <cell r="C2692">
            <v>5500000</v>
          </cell>
          <cell r="D2692">
            <v>0</v>
          </cell>
        </row>
        <row r="2693">
          <cell r="A2693" t="str">
            <v>3247-2024</v>
          </cell>
          <cell r="B2693">
            <v>12800000</v>
          </cell>
          <cell r="C2693">
            <v>6000000</v>
          </cell>
          <cell r="D2693">
            <v>0</v>
          </cell>
        </row>
        <row r="2694">
          <cell r="A2694" t="str">
            <v>3248-2024</v>
          </cell>
          <cell r="B2694">
            <v>12000000</v>
          </cell>
          <cell r="C2694">
            <v>6000000</v>
          </cell>
          <cell r="D2694">
            <v>0</v>
          </cell>
        </row>
        <row r="2695">
          <cell r="A2695" t="str">
            <v>3249-2024</v>
          </cell>
          <cell r="B2695">
            <v>6555000</v>
          </cell>
          <cell r="C2695">
            <v>2185000</v>
          </cell>
          <cell r="D2695">
            <v>0</v>
          </cell>
        </row>
        <row r="2696">
          <cell r="A2696" t="str">
            <v>3250-2024</v>
          </cell>
          <cell r="B2696">
            <v>15033333</v>
          </cell>
          <cell r="C2696">
            <v>4583333</v>
          </cell>
          <cell r="D2696">
            <v>0</v>
          </cell>
        </row>
        <row r="2697">
          <cell r="A2697" t="str">
            <v>3251-2024</v>
          </cell>
          <cell r="B2697">
            <v>1399791667</v>
          </cell>
          <cell r="C2697">
            <v>1259812500</v>
          </cell>
          <cell r="D2697">
            <v>43849465</v>
          </cell>
        </row>
        <row r="2698">
          <cell r="A2698" t="str">
            <v>325-2024</v>
          </cell>
          <cell r="B2698">
            <v>20986000</v>
          </cell>
          <cell r="C2698">
            <v>20986000</v>
          </cell>
          <cell r="D2698">
            <v>0</v>
          </cell>
        </row>
        <row r="2699">
          <cell r="A2699" t="str">
            <v>3252-2024</v>
          </cell>
          <cell r="B2699">
            <v>313656045</v>
          </cell>
          <cell r="C2699">
            <v>208846241</v>
          </cell>
          <cell r="D2699">
            <v>104552015</v>
          </cell>
        </row>
        <row r="2700">
          <cell r="A2700" t="str">
            <v>3253-2024</v>
          </cell>
          <cell r="B2700">
            <v>407874957</v>
          </cell>
          <cell r="C2700">
            <v>299505264</v>
          </cell>
          <cell r="D2700">
            <v>103874957</v>
          </cell>
        </row>
        <row r="2701">
          <cell r="A2701" t="str">
            <v>3254-2024</v>
          </cell>
          <cell r="B2701">
            <v>35000000</v>
          </cell>
          <cell r="C2701">
            <v>35000000</v>
          </cell>
          <cell r="D2701">
            <v>0</v>
          </cell>
        </row>
        <row r="2702">
          <cell r="A2702" t="str">
            <v>3256-2024</v>
          </cell>
          <cell r="B2702">
            <v>19637637</v>
          </cell>
          <cell r="C2702">
            <v>4145723</v>
          </cell>
          <cell r="D2702">
            <v>0</v>
          </cell>
        </row>
        <row r="2703">
          <cell r="A2703" t="str">
            <v>3257-2024</v>
          </cell>
          <cell r="B2703">
            <v>13050000</v>
          </cell>
          <cell r="C2703">
            <v>13050000</v>
          </cell>
          <cell r="D2703">
            <v>0</v>
          </cell>
        </row>
        <row r="2704">
          <cell r="A2704" t="str">
            <v>3258-2024</v>
          </cell>
          <cell r="B2704">
            <v>1472364753</v>
          </cell>
          <cell r="C2704">
            <v>1189038782</v>
          </cell>
          <cell r="D2704">
            <v>0</v>
          </cell>
        </row>
        <row r="2705">
          <cell r="A2705" t="str">
            <v>3259-2024</v>
          </cell>
          <cell r="B2705">
            <v>70000000</v>
          </cell>
          <cell r="C2705">
            <v>7919782</v>
          </cell>
          <cell r="D2705">
            <v>0</v>
          </cell>
        </row>
        <row r="2706">
          <cell r="A2706" t="str">
            <v>326-2024</v>
          </cell>
          <cell r="B2706">
            <v>17833600</v>
          </cell>
          <cell r="C2706">
            <v>17833600</v>
          </cell>
          <cell r="D2706">
            <v>0</v>
          </cell>
        </row>
        <row r="2707">
          <cell r="A2707" t="str">
            <v>3262-2024</v>
          </cell>
          <cell r="B2707">
            <v>215423278</v>
          </cell>
          <cell r="C2707">
            <v>215423278</v>
          </cell>
          <cell r="D2707">
            <v>0</v>
          </cell>
        </row>
        <row r="2708">
          <cell r="A2708" t="str">
            <v>3263-2024</v>
          </cell>
          <cell r="B2708">
            <v>603429994</v>
          </cell>
          <cell r="C2708">
            <v>449037428</v>
          </cell>
          <cell r="D2708">
            <v>0</v>
          </cell>
        </row>
        <row r="2709">
          <cell r="A2709" t="str">
            <v>3264-2024</v>
          </cell>
          <cell r="B2709">
            <v>19107644</v>
          </cell>
          <cell r="C2709">
            <v>0</v>
          </cell>
          <cell r="D2709">
            <v>0</v>
          </cell>
        </row>
        <row r="2710">
          <cell r="A2710" t="str">
            <v>3265-2024</v>
          </cell>
          <cell r="B2710">
            <v>13000000</v>
          </cell>
          <cell r="C2710">
            <v>6500000</v>
          </cell>
          <cell r="D2710">
            <v>0</v>
          </cell>
        </row>
        <row r="2711">
          <cell r="A2711" t="str">
            <v>3266-2024</v>
          </cell>
          <cell r="B2711">
            <v>6000000</v>
          </cell>
          <cell r="C2711">
            <v>0</v>
          </cell>
          <cell r="D2711">
            <v>0</v>
          </cell>
        </row>
        <row r="2712">
          <cell r="A2712" t="str">
            <v>3268-2024</v>
          </cell>
          <cell r="B2712">
            <v>4600000</v>
          </cell>
          <cell r="C2712">
            <v>3333334</v>
          </cell>
          <cell r="D2712">
            <v>0</v>
          </cell>
        </row>
        <row r="2713">
          <cell r="A2713" t="str">
            <v>3270-2024</v>
          </cell>
          <cell r="B2713">
            <v>479748500</v>
          </cell>
          <cell r="C2713">
            <v>479748500</v>
          </cell>
          <cell r="D2713">
            <v>0</v>
          </cell>
        </row>
        <row r="2714">
          <cell r="A2714" t="str">
            <v>327-2023</v>
          </cell>
          <cell r="B2714">
            <v>9514050</v>
          </cell>
          <cell r="C2714">
            <v>9514050</v>
          </cell>
          <cell r="D2714">
            <v>9514050</v>
          </cell>
        </row>
        <row r="2715">
          <cell r="A2715" t="str">
            <v>327-2024</v>
          </cell>
          <cell r="B2715">
            <v>4986000</v>
          </cell>
          <cell r="C2715">
            <v>4986000</v>
          </cell>
          <cell r="D2715">
            <v>0</v>
          </cell>
        </row>
        <row r="2716">
          <cell r="A2716" t="str">
            <v>3273-2024</v>
          </cell>
          <cell r="B2716">
            <v>101000000</v>
          </cell>
          <cell r="C2716">
            <v>0</v>
          </cell>
          <cell r="D2716">
            <v>0</v>
          </cell>
        </row>
        <row r="2717">
          <cell r="A2717" t="str">
            <v>3274-2024</v>
          </cell>
          <cell r="B2717">
            <v>375999000</v>
          </cell>
          <cell r="C2717">
            <v>0</v>
          </cell>
          <cell r="D2717">
            <v>0</v>
          </cell>
        </row>
        <row r="2718">
          <cell r="A2718" t="str">
            <v>3276-2024</v>
          </cell>
          <cell r="B2718">
            <v>7000000</v>
          </cell>
          <cell r="C2718">
            <v>1000000</v>
          </cell>
          <cell r="D2718">
            <v>0</v>
          </cell>
        </row>
        <row r="2719">
          <cell r="A2719" t="str">
            <v>3277-2024</v>
          </cell>
          <cell r="B2719">
            <v>129400000</v>
          </cell>
          <cell r="C2719">
            <v>95317646</v>
          </cell>
          <cell r="D2719">
            <v>0</v>
          </cell>
        </row>
        <row r="2720">
          <cell r="A2720" t="str">
            <v>3278-2024</v>
          </cell>
          <cell r="B2720">
            <v>1046350696</v>
          </cell>
          <cell r="C2720">
            <v>313905209</v>
          </cell>
          <cell r="D2720">
            <v>0</v>
          </cell>
        </row>
        <row r="2721">
          <cell r="A2721" t="str">
            <v>3279-2024</v>
          </cell>
          <cell r="B2721">
            <v>8750000</v>
          </cell>
          <cell r="C2721">
            <v>2916667</v>
          </cell>
          <cell r="D2721">
            <v>0</v>
          </cell>
        </row>
        <row r="2722">
          <cell r="A2722" t="str">
            <v>3280-2024</v>
          </cell>
          <cell r="B2722">
            <v>10070000</v>
          </cell>
          <cell r="C2722">
            <v>5035000</v>
          </cell>
          <cell r="D2722">
            <v>0</v>
          </cell>
        </row>
        <row r="2723">
          <cell r="A2723" t="str">
            <v>328-2023</v>
          </cell>
          <cell r="B2723">
            <v>5250000</v>
          </cell>
          <cell r="C2723">
            <v>5250000</v>
          </cell>
          <cell r="D2723">
            <v>5250000</v>
          </cell>
        </row>
        <row r="2724">
          <cell r="A2724" t="str">
            <v>328-2024</v>
          </cell>
          <cell r="B2724">
            <v>76277945</v>
          </cell>
          <cell r="C2724">
            <v>75578269</v>
          </cell>
          <cell r="D2724">
            <v>0</v>
          </cell>
        </row>
        <row r="2725">
          <cell r="A2725" t="str">
            <v>3282-2024</v>
          </cell>
          <cell r="B2725">
            <v>6495667</v>
          </cell>
          <cell r="C2725">
            <v>499667</v>
          </cell>
          <cell r="D2725">
            <v>0</v>
          </cell>
        </row>
        <row r="2726">
          <cell r="A2726" t="str">
            <v>3283-2024</v>
          </cell>
          <cell r="B2726">
            <v>6270000</v>
          </cell>
          <cell r="C2726">
            <v>0</v>
          </cell>
          <cell r="D2726">
            <v>0</v>
          </cell>
        </row>
        <row r="2727">
          <cell r="A2727" t="str">
            <v>3284-2024</v>
          </cell>
          <cell r="B2727">
            <v>12000000</v>
          </cell>
          <cell r="C2727">
            <v>0</v>
          </cell>
          <cell r="D2727">
            <v>0</v>
          </cell>
        </row>
        <row r="2728">
          <cell r="A2728" t="str">
            <v>3285-2024</v>
          </cell>
          <cell r="B2728">
            <v>608206560</v>
          </cell>
          <cell r="C2728">
            <v>182461968</v>
          </cell>
          <cell r="D2728">
            <v>0</v>
          </cell>
        </row>
        <row r="2729">
          <cell r="A2729" t="str">
            <v>3286-2024</v>
          </cell>
          <cell r="B2729">
            <v>8266667</v>
          </cell>
          <cell r="C2729">
            <v>4133333</v>
          </cell>
          <cell r="D2729">
            <v>0</v>
          </cell>
        </row>
        <row r="2730">
          <cell r="A2730" t="str">
            <v>3288-2024</v>
          </cell>
          <cell r="B2730">
            <v>12000000</v>
          </cell>
          <cell r="C2730">
            <v>6000000</v>
          </cell>
          <cell r="D2730">
            <v>0</v>
          </cell>
        </row>
        <row r="2731">
          <cell r="A2731" t="str">
            <v>329-2024</v>
          </cell>
          <cell r="B2731">
            <v>10220167</v>
          </cell>
          <cell r="C2731">
            <v>10220167</v>
          </cell>
          <cell r="D2731">
            <v>0</v>
          </cell>
        </row>
        <row r="2732">
          <cell r="A2732" t="str">
            <v>3292-2024</v>
          </cell>
          <cell r="B2732">
            <v>1465000000</v>
          </cell>
          <cell r="C2732">
            <v>586000000</v>
          </cell>
          <cell r="D2732">
            <v>0</v>
          </cell>
        </row>
        <row r="2733">
          <cell r="A2733" t="str">
            <v>3293-2024</v>
          </cell>
          <cell r="B2733">
            <v>426140000</v>
          </cell>
          <cell r="C2733">
            <v>127842000</v>
          </cell>
          <cell r="D2733">
            <v>0</v>
          </cell>
        </row>
        <row r="2734">
          <cell r="A2734" t="str">
            <v>3297-2024</v>
          </cell>
          <cell r="B2734">
            <v>210000000</v>
          </cell>
          <cell r="C2734">
            <v>0</v>
          </cell>
          <cell r="D2734">
            <v>0</v>
          </cell>
        </row>
        <row r="2735">
          <cell r="A2735" t="str">
            <v>3298-2024</v>
          </cell>
          <cell r="B2735">
            <v>7650000</v>
          </cell>
          <cell r="C2735">
            <v>0</v>
          </cell>
          <cell r="D2735">
            <v>0</v>
          </cell>
        </row>
        <row r="2736">
          <cell r="A2736" t="str">
            <v>3299-2024</v>
          </cell>
          <cell r="B2736">
            <v>419999838</v>
          </cell>
          <cell r="C2736">
            <v>0</v>
          </cell>
          <cell r="D2736">
            <v>0</v>
          </cell>
        </row>
        <row r="2737">
          <cell r="A2737" t="str">
            <v>3301-2024</v>
          </cell>
          <cell r="B2737">
            <v>350000000</v>
          </cell>
          <cell r="C2737">
            <v>140000000</v>
          </cell>
          <cell r="D2737">
            <v>0</v>
          </cell>
        </row>
        <row r="2738">
          <cell r="A2738" t="str">
            <v>330-2024</v>
          </cell>
          <cell r="B2738">
            <v>17833600</v>
          </cell>
          <cell r="C2738">
            <v>17833600</v>
          </cell>
          <cell r="D2738">
            <v>0</v>
          </cell>
        </row>
        <row r="2739">
          <cell r="A2739" t="str">
            <v>3302-2024</v>
          </cell>
          <cell r="B2739">
            <v>41714400</v>
          </cell>
          <cell r="C2739">
            <v>0</v>
          </cell>
          <cell r="D2739">
            <v>0</v>
          </cell>
        </row>
        <row r="2740">
          <cell r="A2740" t="str">
            <v>3303-2024</v>
          </cell>
          <cell r="B2740">
            <v>38422706</v>
          </cell>
          <cell r="C2740">
            <v>0</v>
          </cell>
          <cell r="D2740">
            <v>0</v>
          </cell>
        </row>
        <row r="2741">
          <cell r="A2741" t="str">
            <v>3304-2024</v>
          </cell>
          <cell r="B2741">
            <v>38422706</v>
          </cell>
          <cell r="C2741">
            <v>0</v>
          </cell>
          <cell r="D2741">
            <v>0</v>
          </cell>
        </row>
        <row r="2742">
          <cell r="A2742" t="str">
            <v>3305-2024</v>
          </cell>
          <cell r="B2742">
            <v>38422706</v>
          </cell>
          <cell r="C2742">
            <v>0</v>
          </cell>
          <cell r="D2742">
            <v>0</v>
          </cell>
        </row>
        <row r="2743">
          <cell r="A2743" t="str">
            <v>3306-2024</v>
          </cell>
          <cell r="B2743">
            <v>38422706</v>
          </cell>
          <cell r="C2743">
            <v>0</v>
          </cell>
          <cell r="D2743">
            <v>0</v>
          </cell>
        </row>
        <row r="2744">
          <cell r="A2744" t="str">
            <v>3307-2024</v>
          </cell>
          <cell r="B2744">
            <v>31917246</v>
          </cell>
          <cell r="C2744">
            <v>0</v>
          </cell>
          <cell r="D2744">
            <v>0</v>
          </cell>
        </row>
        <row r="2745">
          <cell r="A2745" t="str">
            <v>3308-2024</v>
          </cell>
          <cell r="B2745">
            <v>31917246</v>
          </cell>
          <cell r="C2745">
            <v>0</v>
          </cell>
          <cell r="D2745">
            <v>0</v>
          </cell>
        </row>
        <row r="2746">
          <cell r="A2746" t="str">
            <v>3309-2024</v>
          </cell>
          <cell r="B2746">
            <v>38422706</v>
          </cell>
          <cell r="C2746">
            <v>0</v>
          </cell>
          <cell r="D2746">
            <v>0</v>
          </cell>
        </row>
        <row r="2747">
          <cell r="A2747" t="str">
            <v>3310-2024</v>
          </cell>
          <cell r="B2747">
            <v>41714400</v>
          </cell>
          <cell r="C2747">
            <v>0</v>
          </cell>
          <cell r="D2747">
            <v>0</v>
          </cell>
        </row>
        <row r="2748">
          <cell r="A2748" t="str">
            <v>3311-2024</v>
          </cell>
          <cell r="B2748">
            <v>38422706</v>
          </cell>
          <cell r="C2748">
            <v>0</v>
          </cell>
          <cell r="D2748">
            <v>684503</v>
          </cell>
        </row>
        <row r="2749">
          <cell r="A2749" t="str">
            <v>331-2024</v>
          </cell>
          <cell r="B2749">
            <v>20986000</v>
          </cell>
          <cell r="C2749">
            <v>20986000</v>
          </cell>
          <cell r="D2749">
            <v>0</v>
          </cell>
        </row>
        <row r="2750">
          <cell r="A2750" t="str">
            <v>3312-2024</v>
          </cell>
          <cell r="B2750">
            <v>5250000</v>
          </cell>
          <cell r="C2750">
            <v>0</v>
          </cell>
          <cell r="D2750">
            <v>0</v>
          </cell>
        </row>
        <row r="2751">
          <cell r="A2751" t="str">
            <v>3313-2024</v>
          </cell>
          <cell r="B2751">
            <v>11250000</v>
          </cell>
          <cell r="C2751">
            <v>0</v>
          </cell>
          <cell r="D2751">
            <v>0</v>
          </cell>
        </row>
        <row r="2752">
          <cell r="A2752" t="str">
            <v>3314-2024</v>
          </cell>
          <cell r="B2752">
            <v>38422706</v>
          </cell>
          <cell r="C2752">
            <v>0</v>
          </cell>
          <cell r="D2752">
            <v>0</v>
          </cell>
        </row>
        <row r="2753">
          <cell r="A2753" t="str">
            <v>3315-2024</v>
          </cell>
          <cell r="B2753">
            <v>31917246</v>
          </cell>
          <cell r="C2753">
            <v>0</v>
          </cell>
          <cell r="D2753">
            <v>0</v>
          </cell>
        </row>
        <row r="2754">
          <cell r="A2754" t="str">
            <v>3316-2024</v>
          </cell>
          <cell r="B2754">
            <v>38422706</v>
          </cell>
          <cell r="C2754">
            <v>0</v>
          </cell>
          <cell r="D2754">
            <v>0</v>
          </cell>
        </row>
        <row r="2755">
          <cell r="A2755" t="str">
            <v>3317-2024</v>
          </cell>
          <cell r="B2755">
            <v>41714400</v>
          </cell>
          <cell r="C2755">
            <v>0</v>
          </cell>
          <cell r="D2755">
            <v>0</v>
          </cell>
        </row>
        <row r="2756">
          <cell r="A2756" t="str">
            <v>3318-2024</v>
          </cell>
          <cell r="B2756">
            <v>31857654</v>
          </cell>
          <cell r="C2756">
            <v>0</v>
          </cell>
          <cell r="D2756">
            <v>0</v>
          </cell>
        </row>
        <row r="2757">
          <cell r="A2757" t="str">
            <v>3319-2024</v>
          </cell>
          <cell r="B2757">
            <v>41714400</v>
          </cell>
          <cell r="C2757">
            <v>0</v>
          </cell>
          <cell r="D2757">
            <v>0</v>
          </cell>
        </row>
        <row r="2758">
          <cell r="A2758" t="str">
            <v>3320-2024</v>
          </cell>
          <cell r="B2758">
            <v>31917246</v>
          </cell>
          <cell r="C2758">
            <v>0</v>
          </cell>
          <cell r="D2758">
            <v>0</v>
          </cell>
        </row>
        <row r="2759">
          <cell r="A2759" t="str">
            <v>3321-2024</v>
          </cell>
          <cell r="B2759">
            <v>31917246</v>
          </cell>
          <cell r="C2759">
            <v>0</v>
          </cell>
          <cell r="D2759">
            <v>0</v>
          </cell>
        </row>
        <row r="2760">
          <cell r="A2760" t="str">
            <v>332-2024</v>
          </cell>
          <cell r="B2760">
            <v>23800000</v>
          </cell>
          <cell r="C2760">
            <v>23800000</v>
          </cell>
          <cell r="D2760">
            <v>0</v>
          </cell>
        </row>
        <row r="2761">
          <cell r="A2761" t="str">
            <v>3322-2024</v>
          </cell>
          <cell r="B2761">
            <v>38281366</v>
          </cell>
          <cell r="C2761">
            <v>0</v>
          </cell>
          <cell r="D2761">
            <v>0</v>
          </cell>
        </row>
        <row r="2762">
          <cell r="A2762" t="str">
            <v>3323-2024</v>
          </cell>
          <cell r="B2762">
            <v>31917246</v>
          </cell>
          <cell r="C2762">
            <v>0</v>
          </cell>
          <cell r="D2762">
            <v>0</v>
          </cell>
        </row>
        <row r="2763">
          <cell r="A2763" t="str">
            <v>3324-2024</v>
          </cell>
          <cell r="B2763">
            <v>38456322</v>
          </cell>
          <cell r="C2763">
            <v>0</v>
          </cell>
          <cell r="D2763">
            <v>0</v>
          </cell>
        </row>
        <row r="2764">
          <cell r="A2764" t="str">
            <v>3325-2024</v>
          </cell>
          <cell r="B2764">
            <v>31857654</v>
          </cell>
          <cell r="C2764">
            <v>0</v>
          </cell>
          <cell r="D2764">
            <v>0</v>
          </cell>
        </row>
        <row r="2765">
          <cell r="A2765" t="str">
            <v>3326-2024</v>
          </cell>
          <cell r="B2765">
            <v>38281366</v>
          </cell>
          <cell r="C2765">
            <v>0</v>
          </cell>
          <cell r="D2765">
            <v>0</v>
          </cell>
        </row>
        <row r="2766">
          <cell r="A2766" t="str">
            <v>3327-2024</v>
          </cell>
          <cell r="B2766">
            <v>38422706</v>
          </cell>
          <cell r="C2766">
            <v>0</v>
          </cell>
          <cell r="D2766">
            <v>0</v>
          </cell>
        </row>
        <row r="2767">
          <cell r="A2767" t="str">
            <v>3328-2024</v>
          </cell>
          <cell r="B2767">
            <v>38422706</v>
          </cell>
          <cell r="C2767">
            <v>0</v>
          </cell>
          <cell r="D2767">
            <v>0</v>
          </cell>
        </row>
        <row r="2768">
          <cell r="A2768" t="str">
            <v>3329-2024</v>
          </cell>
          <cell r="B2768">
            <v>38200000</v>
          </cell>
          <cell r="C2768">
            <v>0</v>
          </cell>
          <cell r="D2768">
            <v>0</v>
          </cell>
        </row>
        <row r="2769">
          <cell r="A2769" t="str">
            <v>3330-2024</v>
          </cell>
          <cell r="B2769">
            <v>38422706</v>
          </cell>
          <cell r="C2769">
            <v>0</v>
          </cell>
          <cell r="D2769">
            <v>15359006</v>
          </cell>
        </row>
        <row r="2770">
          <cell r="A2770" t="str">
            <v>3331-2024</v>
          </cell>
          <cell r="B2770">
            <v>38422706</v>
          </cell>
          <cell r="C2770">
            <v>0</v>
          </cell>
          <cell r="D2770">
            <v>0</v>
          </cell>
        </row>
        <row r="2771">
          <cell r="A2771" t="str">
            <v>333-2023</v>
          </cell>
          <cell r="B2771">
            <v>8700000</v>
          </cell>
          <cell r="C2771">
            <v>8700000</v>
          </cell>
          <cell r="D2771">
            <v>0</v>
          </cell>
        </row>
        <row r="2772">
          <cell r="A2772" t="str">
            <v>333-2024</v>
          </cell>
          <cell r="B2772">
            <v>10818000</v>
          </cell>
          <cell r="C2772">
            <v>10818000</v>
          </cell>
          <cell r="D2772">
            <v>0</v>
          </cell>
        </row>
        <row r="2773">
          <cell r="A2773" t="str">
            <v>3332-2024</v>
          </cell>
          <cell r="B2773">
            <v>31917246</v>
          </cell>
          <cell r="C2773">
            <v>0</v>
          </cell>
          <cell r="D2773">
            <v>0</v>
          </cell>
        </row>
        <row r="2774">
          <cell r="A2774" t="str">
            <v>3333-2024</v>
          </cell>
          <cell r="B2774">
            <v>31917246</v>
          </cell>
          <cell r="C2774">
            <v>0</v>
          </cell>
          <cell r="D2774">
            <v>0</v>
          </cell>
        </row>
        <row r="2775">
          <cell r="A2775" t="str">
            <v>3334-2024</v>
          </cell>
          <cell r="B2775">
            <v>38281366</v>
          </cell>
          <cell r="C2775">
            <v>0</v>
          </cell>
          <cell r="D2775">
            <v>0</v>
          </cell>
        </row>
        <row r="2776">
          <cell r="A2776" t="str">
            <v>3335-2024</v>
          </cell>
          <cell r="B2776">
            <v>178132233</v>
          </cell>
          <cell r="C2776">
            <v>0</v>
          </cell>
          <cell r="D2776">
            <v>0</v>
          </cell>
        </row>
        <row r="2777">
          <cell r="A2777" t="str">
            <v>334-2009</v>
          </cell>
          <cell r="B2777">
            <v>6200000000</v>
          </cell>
          <cell r="C2777">
            <v>6200000000</v>
          </cell>
          <cell r="D2777">
            <v>0</v>
          </cell>
        </row>
        <row r="2778">
          <cell r="A2778" t="str">
            <v>334-2024</v>
          </cell>
          <cell r="B2778">
            <v>18593333</v>
          </cell>
          <cell r="C2778">
            <v>18593333</v>
          </cell>
          <cell r="D2778">
            <v>0</v>
          </cell>
        </row>
        <row r="2779">
          <cell r="A2779" t="str">
            <v>335-2024</v>
          </cell>
          <cell r="B2779">
            <v>17833600</v>
          </cell>
          <cell r="C2779">
            <v>17833600</v>
          </cell>
          <cell r="D2779">
            <v>0</v>
          </cell>
        </row>
        <row r="2780">
          <cell r="A2780" t="str">
            <v>336-2024</v>
          </cell>
          <cell r="B2780">
            <v>11944000</v>
          </cell>
          <cell r="C2780">
            <v>11944000</v>
          </cell>
          <cell r="D2780">
            <v>0</v>
          </cell>
        </row>
        <row r="2781">
          <cell r="A2781" t="str">
            <v>337-2024</v>
          </cell>
          <cell r="B2781">
            <v>11000000</v>
          </cell>
          <cell r="C2781">
            <v>11000000</v>
          </cell>
          <cell r="D2781">
            <v>0</v>
          </cell>
        </row>
        <row r="2782">
          <cell r="A2782" t="str">
            <v>338-2024</v>
          </cell>
          <cell r="B2782">
            <v>6600000</v>
          </cell>
          <cell r="C2782">
            <v>6600000</v>
          </cell>
          <cell r="D2782">
            <v>0</v>
          </cell>
        </row>
        <row r="2783">
          <cell r="A2783" t="str">
            <v>339-2024</v>
          </cell>
          <cell r="B2783">
            <v>9200000</v>
          </cell>
          <cell r="C2783">
            <v>9200000</v>
          </cell>
          <cell r="D2783">
            <v>0</v>
          </cell>
        </row>
        <row r="2784">
          <cell r="A2784" t="str">
            <v>340-2024</v>
          </cell>
          <cell r="B2784">
            <v>6600000</v>
          </cell>
          <cell r="C2784">
            <v>6600000</v>
          </cell>
          <cell r="D2784">
            <v>0</v>
          </cell>
        </row>
        <row r="2785">
          <cell r="A2785" t="str">
            <v>341-2024</v>
          </cell>
          <cell r="B2785">
            <v>6600000</v>
          </cell>
          <cell r="C2785">
            <v>6600000</v>
          </cell>
          <cell r="D2785">
            <v>0</v>
          </cell>
        </row>
        <row r="2786">
          <cell r="A2786" t="str">
            <v>342-2024</v>
          </cell>
          <cell r="B2786">
            <v>25192860</v>
          </cell>
          <cell r="C2786">
            <v>25192860</v>
          </cell>
          <cell r="D2786">
            <v>0</v>
          </cell>
        </row>
        <row r="2787">
          <cell r="A2787" t="str">
            <v>343-2023</v>
          </cell>
          <cell r="B2787">
            <v>16200000</v>
          </cell>
          <cell r="C2787">
            <v>16200000</v>
          </cell>
          <cell r="D2787">
            <v>0</v>
          </cell>
        </row>
        <row r="2788">
          <cell r="A2788" t="str">
            <v>343-2024</v>
          </cell>
          <cell r="B2788">
            <v>12000000</v>
          </cell>
          <cell r="C2788">
            <v>12000000</v>
          </cell>
          <cell r="D2788">
            <v>0</v>
          </cell>
        </row>
        <row r="2789">
          <cell r="A2789" t="str">
            <v>344-2024</v>
          </cell>
          <cell r="B2789">
            <v>22660000</v>
          </cell>
          <cell r="C2789">
            <v>22660000</v>
          </cell>
          <cell r="D2789">
            <v>0</v>
          </cell>
        </row>
        <row r="2790">
          <cell r="A2790" t="str">
            <v>345-2024</v>
          </cell>
          <cell r="B2790">
            <v>22660000</v>
          </cell>
          <cell r="C2790">
            <v>22660000</v>
          </cell>
          <cell r="D2790">
            <v>0</v>
          </cell>
        </row>
        <row r="2791">
          <cell r="A2791" t="str">
            <v>346-2024</v>
          </cell>
          <cell r="B2791">
            <v>10820453</v>
          </cell>
          <cell r="C2791">
            <v>10820453</v>
          </cell>
          <cell r="D2791">
            <v>0</v>
          </cell>
        </row>
        <row r="2792">
          <cell r="A2792" t="str">
            <v>347-2023</v>
          </cell>
          <cell r="B2792">
            <v>18000000</v>
          </cell>
          <cell r="C2792">
            <v>18000000</v>
          </cell>
          <cell r="D2792">
            <v>0</v>
          </cell>
        </row>
        <row r="2793">
          <cell r="A2793" t="str">
            <v>347-2024</v>
          </cell>
          <cell r="B2793">
            <v>10768725</v>
          </cell>
          <cell r="C2793">
            <v>10768725</v>
          </cell>
          <cell r="D2793">
            <v>0</v>
          </cell>
        </row>
        <row r="2794">
          <cell r="A2794" t="str">
            <v>348-2024</v>
          </cell>
          <cell r="B2794">
            <v>25192860</v>
          </cell>
          <cell r="C2794">
            <v>25192860</v>
          </cell>
          <cell r="D2794">
            <v>0</v>
          </cell>
        </row>
        <row r="2795">
          <cell r="A2795" t="str">
            <v>349-2024</v>
          </cell>
          <cell r="B2795">
            <v>17994900</v>
          </cell>
          <cell r="C2795">
            <v>17994900</v>
          </cell>
          <cell r="D2795">
            <v>0</v>
          </cell>
        </row>
        <row r="2796">
          <cell r="A2796" t="str">
            <v>350-2024</v>
          </cell>
          <cell r="B2796">
            <v>20986000</v>
          </cell>
          <cell r="C2796">
            <v>20986000</v>
          </cell>
          <cell r="D2796">
            <v>0</v>
          </cell>
        </row>
        <row r="2797">
          <cell r="A2797" t="str">
            <v>351-2024</v>
          </cell>
          <cell r="B2797">
            <v>14990000</v>
          </cell>
          <cell r="C2797">
            <v>14990000</v>
          </cell>
          <cell r="D2797">
            <v>0</v>
          </cell>
        </row>
        <row r="2798">
          <cell r="A2798" t="str">
            <v>352-2024</v>
          </cell>
          <cell r="B2798">
            <v>12022725</v>
          </cell>
          <cell r="C2798">
            <v>12022725</v>
          </cell>
          <cell r="D2798">
            <v>0</v>
          </cell>
        </row>
        <row r="2799">
          <cell r="A2799" t="str">
            <v>353-2023</v>
          </cell>
          <cell r="B2799">
            <v>15000000</v>
          </cell>
          <cell r="C2799">
            <v>15000000</v>
          </cell>
          <cell r="D2799">
            <v>15000000</v>
          </cell>
        </row>
        <row r="2800">
          <cell r="A2800" t="str">
            <v>353-2024</v>
          </cell>
          <cell r="B2800">
            <v>17994900</v>
          </cell>
          <cell r="C2800">
            <v>17994900</v>
          </cell>
          <cell r="D2800">
            <v>0</v>
          </cell>
        </row>
        <row r="2801">
          <cell r="A2801" t="str">
            <v>354-2024</v>
          </cell>
          <cell r="B2801">
            <v>23800000</v>
          </cell>
          <cell r="C2801">
            <v>23800000</v>
          </cell>
          <cell r="D2801">
            <v>0</v>
          </cell>
        </row>
        <row r="2802">
          <cell r="A2802" t="str">
            <v>355-2024</v>
          </cell>
          <cell r="B2802">
            <v>11965250</v>
          </cell>
          <cell r="C2802">
            <v>11965250</v>
          </cell>
          <cell r="D2802">
            <v>0</v>
          </cell>
        </row>
        <row r="2803">
          <cell r="A2803" t="str">
            <v>356-2024</v>
          </cell>
          <cell r="B2803">
            <v>25192860</v>
          </cell>
          <cell r="C2803">
            <v>25192860</v>
          </cell>
          <cell r="D2803">
            <v>0</v>
          </cell>
        </row>
        <row r="2804">
          <cell r="A2804" t="str">
            <v>357-2024</v>
          </cell>
          <cell r="B2804">
            <v>17994900</v>
          </cell>
          <cell r="C2804">
            <v>17994900</v>
          </cell>
          <cell r="D2804">
            <v>0</v>
          </cell>
        </row>
        <row r="2805">
          <cell r="A2805" t="str">
            <v>358-2024</v>
          </cell>
          <cell r="B2805">
            <v>17833600</v>
          </cell>
          <cell r="C2805">
            <v>17833600</v>
          </cell>
          <cell r="D2805">
            <v>5573000</v>
          </cell>
        </row>
        <row r="2806">
          <cell r="A2806" t="str">
            <v>359-2024</v>
          </cell>
          <cell r="B2806">
            <v>23153438</v>
          </cell>
          <cell r="C2806">
            <v>23153438</v>
          </cell>
          <cell r="D2806">
            <v>2039422</v>
          </cell>
        </row>
        <row r="2807">
          <cell r="A2807" t="str">
            <v>360-2024</v>
          </cell>
          <cell r="B2807">
            <v>20986000</v>
          </cell>
          <cell r="C2807">
            <v>20986000</v>
          </cell>
          <cell r="D2807">
            <v>0</v>
          </cell>
        </row>
        <row r="2808">
          <cell r="A2808" t="str">
            <v>361-2024</v>
          </cell>
          <cell r="B2808">
            <v>12258400</v>
          </cell>
          <cell r="C2808">
            <v>12258400</v>
          </cell>
          <cell r="D2808">
            <v>0</v>
          </cell>
        </row>
        <row r="2809">
          <cell r="A2809" t="str">
            <v>362-2023</v>
          </cell>
          <cell r="B2809">
            <v>15330000</v>
          </cell>
          <cell r="C2809">
            <v>15330000</v>
          </cell>
          <cell r="D2809">
            <v>0</v>
          </cell>
        </row>
        <row r="2810">
          <cell r="A2810" t="str">
            <v>362-2024</v>
          </cell>
          <cell r="B2810">
            <v>4986000</v>
          </cell>
          <cell r="C2810">
            <v>4986000</v>
          </cell>
          <cell r="D2810">
            <v>0</v>
          </cell>
        </row>
        <row r="2811">
          <cell r="A2811" t="str">
            <v>363-2024</v>
          </cell>
          <cell r="B2811">
            <v>11144000</v>
          </cell>
          <cell r="C2811">
            <v>11144000</v>
          </cell>
          <cell r="D2811">
            <v>0</v>
          </cell>
        </row>
        <row r="2812">
          <cell r="A2812" t="str">
            <v>364-2024</v>
          </cell>
          <cell r="B2812">
            <v>4986000</v>
          </cell>
          <cell r="C2812">
            <v>4986000</v>
          </cell>
          <cell r="D2812">
            <v>0</v>
          </cell>
        </row>
        <row r="2813">
          <cell r="A2813" t="str">
            <v>365-2024</v>
          </cell>
          <cell r="B2813">
            <v>10000000</v>
          </cell>
          <cell r="C2813">
            <v>10000000</v>
          </cell>
          <cell r="D2813">
            <v>0</v>
          </cell>
        </row>
        <row r="2814">
          <cell r="A2814" t="str">
            <v>366-2024</v>
          </cell>
          <cell r="B2814">
            <v>20986000</v>
          </cell>
          <cell r="C2814">
            <v>20986000</v>
          </cell>
          <cell r="D2814">
            <v>0</v>
          </cell>
        </row>
        <row r="2815">
          <cell r="A2815" t="str">
            <v>367-2024</v>
          </cell>
          <cell r="B2815">
            <v>20986000</v>
          </cell>
          <cell r="C2815">
            <v>20986000</v>
          </cell>
          <cell r="D2815">
            <v>0</v>
          </cell>
        </row>
        <row r="2816">
          <cell r="A2816" t="str">
            <v>368-2024</v>
          </cell>
          <cell r="B2816">
            <v>9000000</v>
          </cell>
          <cell r="C2816">
            <v>9000000</v>
          </cell>
          <cell r="D2816">
            <v>0</v>
          </cell>
        </row>
        <row r="2817">
          <cell r="A2817" t="str">
            <v>369-2023</v>
          </cell>
          <cell r="B2817">
            <v>5520445</v>
          </cell>
          <cell r="C2817">
            <v>5520445</v>
          </cell>
          <cell r="D2817">
            <v>11960315</v>
          </cell>
        </row>
        <row r="2818">
          <cell r="A2818" t="str">
            <v>369-2024</v>
          </cell>
          <cell r="B2818">
            <v>8610000</v>
          </cell>
          <cell r="C2818">
            <v>8610000</v>
          </cell>
          <cell r="D2818">
            <v>3990000</v>
          </cell>
        </row>
        <row r="2819">
          <cell r="A2819" t="str">
            <v>370-2024</v>
          </cell>
          <cell r="B2819">
            <v>23800000</v>
          </cell>
          <cell r="C2819">
            <v>23800000</v>
          </cell>
          <cell r="D2819">
            <v>0</v>
          </cell>
        </row>
        <row r="2820">
          <cell r="A2820" t="str">
            <v>371-2023</v>
          </cell>
          <cell r="B2820">
            <v>5250000</v>
          </cell>
          <cell r="C2820">
            <v>5250000</v>
          </cell>
          <cell r="D2820">
            <v>0</v>
          </cell>
        </row>
        <row r="2821">
          <cell r="A2821" t="str">
            <v>371-2024</v>
          </cell>
          <cell r="B2821">
            <v>10000000</v>
          </cell>
          <cell r="C2821">
            <v>10000000</v>
          </cell>
          <cell r="D2821">
            <v>0</v>
          </cell>
        </row>
        <row r="2822">
          <cell r="A2822" t="str">
            <v>372-2023</v>
          </cell>
          <cell r="B2822">
            <v>6273000</v>
          </cell>
          <cell r="C2822">
            <v>6273000</v>
          </cell>
          <cell r="D2822">
            <v>0</v>
          </cell>
        </row>
        <row r="2823">
          <cell r="A2823" t="str">
            <v>372-2024</v>
          </cell>
          <cell r="B2823">
            <v>22660000</v>
          </cell>
          <cell r="C2823">
            <v>22660000</v>
          </cell>
          <cell r="D2823">
            <v>0</v>
          </cell>
        </row>
        <row r="2824">
          <cell r="A2824" t="str">
            <v>373-2024</v>
          </cell>
          <cell r="B2824">
            <v>13110000</v>
          </cell>
          <cell r="C2824">
            <v>13110000</v>
          </cell>
          <cell r="D2824">
            <v>0</v>
          </cell>
        </row>
        <row r="2825">
          <cell r="A2825" t="str">
            <v>374-2023</v>
          </cell>
          <cell r="B2825">
            <v>11250000</v>
          </cell>
          <cell r="C2825">
            <v>11250000</v>
          </cell>
          <cell r="D2825">
            <v>11250000</v>
          </cell>
        </row>
        <row r="2826">
          <cell r="A2826" t="str">
            <v>374-2024</v>
          </cell>
          <cell r="B2826">
            <v>14990000</v>
          </cell>
          <cell r="C2826">
            <v>14990000</v>
          </cell>
          <cell r="D2826">
            <v>0</v>
          </cell>
        </row>
        <row r="2827">
          <cell r="A2827" t="str">
            <v>375-2024</v>
          </cell>
          <cell r="B2827">
            <v>20986000</v>
          </cell>
          <cell r="C2827">
            <v>20986000</v>
          </cell>
          <cell r="D2827">
            <v>0</v>
          </cell>
        </row>
        <row r="2828">
          <cell r="A2828" t="str">
            <v>376-2023</v>
          </cell>
          <cell r="B2828">
            <v>8100000</v>
          </cell>
          <cell r="C2828">
            <v>8100000</v>
          </cell>
          <cell r="D2828">
            <v>0</v>
          </cell>
        </row>
        <row r="2829">
          <cell r="A2829" t="str">
            <v>376-2024</v>
          </cell>
          <cell r="B2829">
            <v>20986000</v>
          </cell>
          <cell r="C2829">
            <v>20986000</v>
          </cell>
          <cell r="D2829">
            <v>0</v>
          </cell>
        </row>
        <row r="2830">
          <cell r="A2830" t="str">
            <v>377-2024</v>
          </cell>
          <cell r="B2830">
            <v>16831815</v>
          </cell>
          <cell r="C2830">
            <v>16831815</v>
          </cell>
          <cell r="D2830">
            <v>0</v>
          </cell>
        </row>
        <row r="2831">
          <cell r="A2831" t="str">
            <v>379-2024</v>
          </cell>
          <cell r="B2831">
            <v>20986000</v>
          </cell>
          <cell r="C2831">
            <v>20986000</v>
          </cell>
          <cell r="D2831">
            <v>0</v>
          </cell>
        </row>
        <row r="2832">
          <cell r="A2832" t="str">
            <v>380-2024</v>
          </cell>
          <cell r="B2832">
            <v>23800000</v>
          </cell>
          <cell r="C2832">
            <v>23800000</v>
          </cell>
          <cell r="D2832">
            <v>0</v>
          </cell>
        </row>
        <row r="2833">
          <cell r="A2833" t="str">
            <v>381-2024</v>
          </cell>
          <cell r="B2833">
            <v>7166000</v>
          </cell>
          <cell r="C2833">
            <v>7166000</v>
          </cell>
          <cell r="D2833">
            <v>0</v>
          </cell>
        </row>
        <row r="2834">
          <cell r="A2834" t="str">
            <v>382-2024</v>
          </cell>
          <cell r="B2834">
            <v>12022725</v>
          </cell>
          <cell r="C2834">
            <v>12022725</v>
          </cell>
          <cell r="D2834">
            <v>0</v>
          </cell>
        </row>
        <row r="2835">
          <cell r="A2835" t="str">
            <v>383-2024</v>
          </cell>
          <cell r="B2835">
            <v>23800000</v>
          </cell>
          <cell r="C2835">
            <v>23800000</v>
          </cell>
          <cell r="D2835">
            <v>0</v>
          </cell>
        </row>
        <row r="2836">
          <cell r="A2836" t="str">
            <v>384-2024</v>
          </cell>
          <cell r="B2836">
            <v>20986000</v>
          </cell>
          <cell r="C2836">
            <v>20986000</v>
          </cell>
          <cell r="D2836">
            <v>0</v>
          </cell>
        </row>
        <row r="2837">
          <cell r="A2837" t="str">
            <v>385-2024</v>
          </cell>
          <cell r="B2837">
            <v>12022725</v>
          </cell>
          <cell r="C2837">
            <v>12022725</v>
          </cell>
          <cell r="D2837">
            <v>0</v>
          </cell>
        </row>
        <row r="2838">
          <cell r="A2838" t="str">
            <v>386-2024</v>
          </cell>
          <cell r="B2838">
            <v>14000000</v>
          </cell>
          <cell r="C2838">
            <v>14000000</v>
          </cell>
          <cell r="D2838">
            <v>0</v>
          </cell>
        </row>
        <row r="2839">
          <cell r="A2839" t="str">
            <v>387-2024</v>
          </cell>
          <cell r="B2839">
            <v>25192860</v>
          </cell>
          <cell r="C2839">
            <v>25192860</v>
          </cell>
          <cell r="D2839">
            <v>0</v>
          </cell>
        </row>
        <row r="2840">
          <cell r="A2840" t="str">
            <v>388-2024</v>
          </cell>
          <cell r="B2840">
            <v>25192860</v>
          </cell>
          <cell r="C2840">
            <v>25192860</v>
          </cell>
          <cell r="D2840">
            <v>0</v>
          </cell>
        </row>
        <row r="2841">
          <cell r="A2841" t="str">
            <v>389-2024</v>
          </cell>
          <cell r="B2841">
            <v>11550000</v>
          </cell>
          <cell r="C2841">
            <v>11550000</v>
          </cell>
          <cell r="D2841">
            <v>0</v>
          </cell>
        </row>
        <row r="2842">
          <cell r="A2842" t="str">
            <v>390-2024</v>
          </cell>
          <cell r="B2842">
            <v>12410000</v>
          </cell>
          <cell r="C2842">
            <v>12410000</v>
          </cell>
          <cell r="D2842">
            <v>0</v>
          </cell>
        </row>
        <row r="2843">
          <cell r="A2843" t="str">
            <v>391-2024</v>
          </cell>
          <cell r="B2843">
            <v>10000000</v>
          </cell>
          <cell r="C2843">
            <v>10000000</v>
          </cell>
          <cell r="D2843">
            <v>0</v>
          </cell>
        </row>
        <row r="2844">
          <cell r="A2844" t="str">
            <v>392-2023</v>
          </cell>
          <cell r="B2844">
            <v>4443375</v>
          </cell>
          <cell r="C2844">
            <v>4443375</v>
          </cell>
          <cell r="D2844">
            <v>4443375</v>
          </cell>
        </row>
        <row r="2845">
          <cell r="A2845" t="str">
            <v>392-2024</v>
          </cell>
          <cell r="B2845">
            <v>10220167</v>
          </cell>
          <cell r="C2845">
            <v>10220167</v>
          </cell>
          <cell r="D2845">
            <v>0</v>
          </cell>
        </row>
        <row r="2846">
          <cell r="A2846" t="str">
            <v>393-2024</v>
          </cell>
          <cell r="B2846">
            <v>10220167</v>
          </cell>
          <cell r="C2846">
            <v>10220167</v>
          </cell>
          <cell r="D2846">
            <v>0</v>
          </cell>
        </row>
        <row r="2847">
          <cell r="A2847" t="str">
            <v>394-2024</v>
          </cell>
          <cell r="B2847">
            <v>10220167</v>
          </cell>
          <cell r="C2847">
            <v>10220167</v>
          </cell>
          <cell r="D2847">
            <v>0</v>
          </cell>
        </row>
        <row r="2848">
          <cell r="A2848" t="str">
            <v>395-2024</v>
          </cell>
          <cell r="B2848">
            <v>21593880</v>
          </cell>
          <cell r="C2848">
            <v>21593880</v>
          </cell>
          <cell r="D2848">
            <v>3598980</v>
          </cell>
        </row>
        <row r="2849">
          <cell r="A2849" t="str">
            <v>396-2024</v>
          </cell>
          <cell r="B2849">
            <v>17994900</v>
          </cell>
          <cell r="C2849">
            <v>17994900</v>
          </cell>
          <cell r="D2849">
            <v>0</v>
          </cell>
        </row>
        <row r="2850">
          <cell r="A2850" t="str">
            <v>397-2024</v>
          </cell>
          <cell r="B2850">
            <v>17395070</v>
          </cell>
          <cell r="C2850">
            <v>17395070</v>
          </cell>
          <cell r="D2850">
            <v>599830</v>
          </cell>
        </row>
        <row r="2851">
          <cell r="A2851" t="str">
            <v>398-2024</v>
          </cell>
          <cell r="B2851">
            <v>11916665</v>
          </cell>
          <cell r="C2851">
            <v>11916665</v>
          </cell>
          <cell r="D2851">
            <v>0</v>
          </cell>
        </row>
        <row r="2852">
          <cell r="A2852" t="str">
            <v>399-2024</v>
          </cell>
          <cell r="B2852">
            <v>20986000</v>
          </cell>
          <cell r="C2852">
            <v>20986000</v>
          </cell>
          <cell r="D2852">
            <v>5996000</v>
          </cell>
        </row>
        <row r="2853">
          <cell r="A2853" t="str">
            <v>400-2024</v>
          </cell>
          <cell r="B2853">
            <v>5601200</v>
          </cell>
          <cell r="C2853">
            <v>5601200</v>
          </cell>
          <cell r="D2853">
            <v>0</v>
          </cell>
        </row>
        <row r="2854">
          <cell r="A2854" t="str">
            <v>401-2024</v>
          </cell>
          <cell r="B2854">
            <v>20986000</v>
          </cell>
          <cell r="C2854">
            <v>20986000</v>
          </cell>
          <cell r="D2854">
            <v>0</v>
          </cell>
        </row>
        <row r="2855">
          <cell r="A2855" t="str">
            <v>402-2024</v>
          </cell>
          <cell r="B2855">
            <v>13348600</v>
          </cell>
          <cell r="C2855">
            <v>13348600</v>
          </cell>
          <cell r="D2855">
            <v>0</v>
          </cell>
        </row>
        <row r="2856">
          <cell r="A2856" t="str">
            <v>403-2024</v>
          </cell>
          <cell r="B2856">
            <v>25192860</v>
          </cell>
          <cell r="C2856">
            <v>25192860</v>
          </cell>
          <cell r="D2856">
            <v>0</v>
          </cell>
        </row>
        <row r="2857">
          <cell r="A2857" t="str">
            <v>404-2024</v>
          </cell>
          <cell r="B2857">
            <v>6224000</v>
          </cell>
          <cell r="C2857">
            <v>6224000</v>
          </cell>
          <cell r="D2857">
            <v>0</v>
          </cell>
        </row>
        <row r="2858">
          <cell r="A2858" t="str">
            <v>405-2024</v>
          </cell>
          <cell r="B2858">
            <v>17994900</v>
          </cell>
          <cell r="C2858">
            <v>17994900</v>
          </cell>
          <cell r="D2858">
            <v>0</v>
          </cell>
        </row>
        <row r="2859">
          <cell r="A2859" t="str">
            <v>406-2024</v>
          </cell>
          <cell r="B2859">
            <v>7166000</v>
          </cell>
          <cell r="C2859">
            <v>7166000</v>
          </cell>
          <cell r="D2859">
            <v>0</v>
          </cell>
        </row>
        <row r="2860">
          <cell r="A2860" t="str">
            <v>407-2024</v>
          </cell>
          <cell r="B2860">
            <v>25192860</v>
          </cell>
          <cell r="C2860">
            <v>25192860</v>
          </cell>
          <cell r="D2860">
            <v>0</v>
          </cell>
        </row>
        <row r="2861">
          <cell r="A2861" t="str">
            <v>408-2024</v>
          </cell>
          <cell r="B2861">
            <v>25192860</v>
          </cell>
          <cell r="C2861">
            <v>25192860</v>
          </cell>
          <cell r="D2861">
            <v>0</v>
          </cell>
        </row>
        <row r="2862">
          <cell r="A2862" t="str">
            <v>409-2024</v>
          </cell>
          <cell r="B2862">
            <v>4986000</v>
          </cell>
          <cell r="C2862">
            <v>4986000</v>
          </cell>
          <cell r="D2862">
            <v>0</v>
          </cell>
        </row>
        <row r="2863">
          <cell r="A2863" t="str">
            <v>410-2024</v>
          </cell>
          <cell r="B2863">
            <v>16751350</v>
          </cell>
          <cell r="C2863">
            <v>16751350</v>
          </cell>
          <cell r="D2863">
            <v>0</v>
          </cell>
        </row>
        <row r="2864">
          <cell r="A2864" t="str">
            <v>411-2024</v>
          </cell>
          <cell r="B2864">
            <v>15780000</v>
          </cell>
          <cell r="C2864">
            <v>15780000</v>
          </cell>
          <cell r="D2864">
            <v>0</v>
          </cell>
        </row>
        <row r="2865">
          <cell r="A2865" t="str">
            <v>412-2024</v>
          </cell>
          <cell r="B2865">
            <v>23800000</v>
          </cell>
          <cell r="C2865">
            <v>23800000</v>
          </cell>
          <cell r="D2865">
            <v>0</v>
          </cell>
        </row>
        <row r="2866">
          <cell r="A2866" t="str">
            <v>413-2024</v>
          </cell>
          <cell r="B2866">
            <v>17994900</v>
          </cell>
          <cell r="C2866">
            <v>17994900</v>
          </cell>
          <cell r="D2866">
            <v>0</v>
          </cell>
        </row>
        <row r="2867">
          <cell r="A2867" t="str">
            <v>414-2024</v>
          </cell>
          <cell r="B2867">
            <v>20986000</v>
          </cell>
          <cell r="C2867">
            <v>20986000</v>
          </cell>
          <cell r="D2867">
            <v>0</v>
          </cell>
        </row>
        <row r="2868">
          <cell r="A2868" t="str">
            <v>415-2024</v>
          </cell>
          <cell r="B2868">
            <v>8000000</v>
          </cell>
          <cell r="C2868">
            <v>8000000</v>
          </cell>
          <cell r="D2868">
            <v>0</v>
          </cell>
        </row>
        <row r="2869">
          <cell r="A2869" t="str">
            <v>416-2024</v>
          </cell>
          <cell r="B2869">
            <v>13000000</v>
          </cell>
          <cell r="C2869">
            <v>13000000</v>
          </cell>
          <cell r="D2869">
            <v>0</v>
          </cell>
        </row>
        <row r="2870">
          <cell r="A2870" t="str">
            <v>417-2024</v>
          </cell>
          <cell r="B2870">
            <v>18320000</v>
          </cell>
          <cell r="C2870">
            <v>18320000</v>
          </cell>
          <cell r="D2870">
            <v>0</v>
          </cell>
        </row>
        <row r="2871">
          <cell r="A2871" t="str">
            <v>418-2023</v>
          </cell>
          <cell r="B2871">
            <v>8700000</v>
          </cell>
          <cell r="C2871">
            <v>8700000</v>
          </cell>
          <cell r="D2871">
            <v>0</v>
          </cell>
        </row>
        <row r="2872">
          <cell r="A2872" t="str">
            <v>418-2024</v>
          </cell>
          <cell r="B2872">
            <v>10820453</v>
          </cell>
          <cell r="C2872">
            <v>10820453</v>
          </cell>
          <cell r="D2872">
            <v>0</v>
          </cell>
        </row>
        <row r="2873">
          <cell r="A2873" t="str">
            <v>419-2024</v>
          </cell>
          <cell r="B2873">
            <v>12600000</v>
          </cell>
          <cell r="C2873">
            <v>12600000</v>
          </cell>
          <cell r="D2873">
            <v>0</v>
          </cell>
        </row>
        <row r="2874">
          <cell r="A2874" t="str">
            <v>420-2023</v>
          </cell>
          <cell r="B2874">
            <v>8200655</v>
          </cell>
          <cell r="C2874">
            <v>8200655</v>
          </cell>
          <cell r="D2874">
            <v>0</v>
          </cell>
        </row>
        <row r="2875">
          <cell r="A2875" t="str">
            <v>420-2024</v>
          </cell>
          <cell r="B2875">
            <v>17994900</v>
          </cell>
          <cell r="C2875">
            <v>17994900</v>
          </cell>
          <cell r="D2875">
            <v>0</v>
          </cell>
        </row>
        <row r="2876">
          <cell r="A2876" t="str">
            <v>421-2023</v>
          </cell>
          <cell r="B2876">
            <v>6219470</v>
          </cell>
          <cell r="C2876">
            <v>6219470</v>
          </cell>
          <cell r="D2876">
            <v>565406</v>
          </cell>
        </row>
        <row r="2877">
          <cell r="A2877" t="str">
            <v>421-2024</v>
          </cell>
          <cell r="B2877">
            <v>17994900</v>
          </cell>
          <cell r="C2877">
            <v>17994900</v>
          </cell>
          <cell r="D2877">
            <v>0</v>
          </cell>
        </row>
        <row r="2878">
          <cell r="A2878" t="str">
            <v>422-2023</v>
          </cell>
          <cell r="B2878">
            <v>20000000</v>
          </cell>
          <cell r="C2878">
            <v>20000000</v>
          </cell>
          <cell r="D2878">
            <v>0</v>
          </cell>
        </row>
        <row r="2879">
          <cell r="A2879" t="str">
            <v>422-2024</v>
          </cell>
          <cell r="B2879">
            <v>17994900</v>
          </cell>
          <cell r="C2879">
            <v>17994900</v>
          </cell>
          <cell r="D2879">
            <v>0</v>
          </cell>
        </row>
        <row r="2880">
          <cell r="A2880" t="str">
            <v>423-2024</v>
          </cell>
          <cell r="B2880">
            <v>20986000</v>
          </cell>
          <cell r="C2880">
            <v>20986000</v>
          </cell>
          <cell r="D2880">
            <v>0</v>
          </cell>
        </row>
        <row r="2881">
          <cell r="A2881" t="str">
            <v>424-2024</v>
          </cell>
          <cell r="B2881">
            <v>25192860</v>
          </cell>
          <cell r="C2881">
            <v>25192860</v>
          </cell>
          <cell r="D2881">
            <v>0</v>
          </cell>
        </row>
        <row r="2882">
          <cell r="A2882" t="str">
            <v>425-2024</v>
          </cell>
          <cell r="B2882">
            <v>6600000</v>
          </cell>
          <cell r="C2882">
            <v>6600000</v>
          </cell>
          <cell r="D2882">
            <v>0</v>
          </cell>
        </row>
        <row r="2883">
          <cell r="A2883" t="str">
            <v>426-2024</v>
          </cell>
          <cell r="B2883">
            <v>4810000</v>
          </cell>
          <cell r="C2883">
            <v>4810000</v>
          </cell>
          <cell r="D2883">
            <v>0</v>
          </cell>
        </row>
        <row r="2884">
          <cell r="A2884" t="str">
            <v>427-2023</v>
          </cell>
          <cell r="B2884">
            <v>7144740</v>
          </cell>
          <cell r="C2884">
            <v>7144740</v>
          </cell>
          <cell r="D2884">
            <v>0</v>
          </cell>
        </row>
        <row r="2885">
          <cell r="A2885" t="str">
            <v>427-2024</v>
          </cell>
          <cell r="B2885">
            <v>20986000</v>
          </cell>
          <cell r="C2885">
            <v>20986000</v>
          </cell>
          <cell r="D2885">
            <v>0</v>
          </cell>
        </row>
        <row r="2886">
          <cell r="A2886" t="str">
            <v>428-2024</v>
          </cell>
          <cell r="B2886">
            <v>8784000</v>
          </cell>
          <cell r="C2886">
            <v>8784000</v>
          </cell>
          <cell r="D2886">
            <v>0</v>
          </cell>
        </row>
        <row r="2887">
          <cell r="A2887" t="str">
            <v>429-2024</v>
          </cell>
          <cell r="B2887">
            <v>25192860</v>
          </cell>
          <cell r="C2887">
            <v>25192860</v>
          </cell>
          <cell r="D2887">
            <v>0</v>
          </cell>
        </row>
        <row r="2888">
          <cell r="A2888" t="str">
            <v>430-2024</v>
          </cell>
          <cell r="B2888">
            <v>20194100</v>
          </cell>
          <cell r="C2888">
            <v>20194100</v>
          </cell>
          <cell r="D2888">
            <v>0</v>
          </cell>
        </row>
        <row r="2889">
          <cell r="A2889" t="str">
            <v>431-2024</v>
          </cell>
          <cell r="B2889">
            <v>16530267</v>
          </cell>
          <cell r="C2889">
            <v>16530267</v>
          </cell>
          <cell r="D2889">
            <v>0</v>
          </cell>
        </row>
        <row r="2890">
          <cell r="A2890" t="str">
            <v>432-2024</v>
          </cell>
          <cell r="B2890">
            <v>15936000</v>
          </cell>
          <cell r="C2890">
            <v>15936000</v>
          </cell>
          <cell r="D2890">
            <v>0</v>
          </cell>
        </row>
        <row r="2891">
          <cell r="A2891" t="str">
            <v>433-2024</v>
          </cell>
          <cell r="B2891">
            <v>7212588</v>
          </cell>
          <cell r="C2891">
            <v>7212588</v>
          </cell>
          <cell r="D2891">
            <v>0</v>
          </cell>
        </row>
        <row r="2892">
          <cell r="A2892" t="str">
            <v>434-2024</v>
          </cell>
          <cell r="B2892">
            <v>14990000</v>
          </cell>
          <cell r="C2892">
            <v>14990000</v>
          </cell>
          <cell r="D2892">
            <v>0</v>
          </cell>
        </row>
        <row r="2893">
          <cell r="A2893" t="str">
            <v>435-2024</v>
          </cell>
          <cell r="B2893">
            <v>4174000</v>
          </cell>
          <cell r="C2893">
            <v>4174000</v>
          </cell>
          <cell r="D2893">
            <v>0</v>
          </cell>
        </row>
        <row r="2894">
          <cell r="A2894" t="str">
            <v>436-2024</v>
          </cell>
          <cell r="B2894">
            <v>12260600</v>
          </cell>
          <cell r="C2894">
            <v>12260600</v>
          </cell>
          <cell r="D2894">
            <v>0</v>
          </cell>
        </row>
        <row r="2895">
          <cell r="A2895" t="str">
            <v>437-2024</v>
          </cell>
          <cell r="B2895">
            <v>15400000</v>
          </cell>
          <cell r="C2895">
            <v>15400000</v>
          </cell>
          <cell r="D2895">
            <v>0</v>
          </cell>
        </row>
        <row r="2896">
          <cell r="A2896" t="str">
            <v>438-2024</v>
          </cell>
          <cell r="B2896">
            <v>14000000</v>
          </cell>
          <cell r="C2896">
            <v>14000000</v>
          </cell>
          <cell r="D2896">
            <v>0</v>
          </cell>
        </row>
        <row r="2897">
          <cell r="A2897" t="str">
            <v>439-2024</v>
          </cell>
          <cell r="B2897">
            <v>25192860</v>
          </cell>
          <cell r="C2897">
            <v>25192860</v>
          </cell>
          <cell r="D2897">
            <v>0</v>
          </cell>
        </row>
        <row r="2898">
          <cell r="A2898" t="str">
            <v>440-2024</v>
          </cell>
          <cell r="B2898">
            <v>20986000</v>
          </cell>
          <cell r="C2898">
            <v>20986000</v>
          </cell>
          <cell r="D2898">
            <v>0</v>
          </cell>
        </row>
        <row r="2899">
          <cell r="A2899" t="str">
            <v>441-2024</v>
          </cell>
          <cell r="B2899">
            <v>14200000</v>
          </cell>
          <cell r="C2899">
            <v>14200000</v>
          </cell>
          <cell r="D2899">
            <v>0</v>
          </cell>
        </row>
        <row r="2900">
          <cell r="A2900" t="str">
            <v>442-2024</v>
          </cell>
          <cell r="B2900">
            <v>22660000</v>
          </cell>
          <cell r="C2900">
            <v>22660000</v>
          </cell>
          <cell r="D2900">
            <v>0</v>
          </cell>
        </row>
        <row r="2901">
          <cell r="A2901" t="str">
            <v>443-2024</v>
          </cell>
          <cell r="B2901">
            <v>12000000</v>
          </cell>
          <cell r="C2901">
            <v>12000000</v>
          </cell>
          <cell r="D2901">
            <v>0</v>
          </cell>
        </row>
        <row r="2902">
          <cell r="A2902" t="str">
            <v>444-2024</v>
          </cell>
          <cell r="B2902">
            <v>13000000</v>
          </cell>
          <cell r="C2902">
            <v>13000000</v>
          </cell>
          <cell r="D2902">
            <v>0</v>
          </cell>
        </row>
        <row r="2903">
          <cell r="A2903" t="str">
            <v>445-2024</v>
          </cell>
          <cell r="B2903">
            <v>9000000</v>
          </cell>
          <cell r="C2903">
            <v>9000000</v>
          </cell>
          <cell r="D2903">
            <v>0</v>
          </cell>
        </row>
        <row r="2904">
          <cell r="A2904" t="str">
            <v>446-2024</v>
          </cell>
          <cell r="B2904">
            <v>13971786</v>
          </cell>
          <cell r="C2904">
            <v>13971786</v>
          </cell>
          <cell r="D2904">
            <v>0</v>
          </cell>
        </row>
        <row r="2905">
          <cell r="A2905" t="str">
            <v>447-2024</v>
          </cell>
          <cell r="B2905">
            <v>8710000</v>
          </cell>
          <cell r="C2905">
            <v>8710000</v>
          </cell>
          <cell r="D2905">
            <v>0</v>
          </cell>
        </row>
        <row r="2906">
          <cell r="A2906" t="str">
            <v>448</v>
          </cell>
          <cell r="B2906">
            <v>7197960</v>
          </cell>
          <cell r="C2906">
            <v>7197960</v>
          </cell>
          <cell r="D2906">
            <v>0</v>
          </cell>
        </row>
        <row r="2907">
          <cell r="A2907" t="str">
            <v>448-2024</v>
          </cell>
          <cell r="B2907">
            <v>17994900</v>
          </cell>
          <cell r="C2907">
            <v>17994900</v>
          </cell>
          <cell r="D2907">
            <v>0</v>
          </cell>
        </row>
        <row r="2908">
          <cell r="A2908" t="str">
            <v>449-2023</v>
          </cell>
          <cell r="B2908">
            <v>7057125</v>
          </cell>
          <cell r="C2908">
            <v>7057125</v>
          </cell>
          <cell r="D2908">
            <v>7057125</v>
          </cell>
        </row>
        <row r="2909">
          <cell r="A2909" t="str">
            <v>449-2024</v>
          </cell>
          <cell r="B2909">
            <v>13196860</v>
          </cell>
          <cell r="C2909">
            <v>13196260</v>
          </cell>
          <cell r="D2909">
            <v>4798040</v>
          </cell>
        </row>
        <row r="2910">
          <cell r="A2910" t="str">
            <v>450-2023</v>
          </cell>
          <cell r="B2910">
            <v>9945725</v>
          </cell>
          <cell r="C2910">
            <v>9945725</v>
          </cell>
          <cell r="D2910">
            <v>0</v>
          </cell>
        </row>
        <row r="2911">
          <cell r="A2911" t="str">
            <v>450-2024</v>
          </cell>
          <cell r="B2911">
            <v>16165367</v>
          </cell>
          <cell r="C2911">
            <v>16165367</v>
          </cell>
          <cell r="D2911">
            <v>0</v>
          </cell>
        </row>
        <row r="2912">
          <cell r="A2912" t="str">
            <v>451-2024</v>
          </cell>
          <cell r="B2912">
            <v>9900000</v>
          </cell>
          <cell r="C2912">
            <v>9900000</v>
          </cell>
          <cell r="D2912">
            <v>0</v>
          </cell>
        </row>
        <row r="2913">
          <cell r="A2913" t="str">
            <v>452-2024</v>
          </cell>
          <cell r="B2913">
            <v>10220167</v>
          </cell>
          <cell r="C2913">
            <v>10220167</v>
          </cell>
          <cell r="D2913">
            <v>0</v>
          </cell>
        </row>
        <row r="2914">
          <cell r="A2914" t="str">
            <v>453-2024</v>
          </cell>
          <cell r="B2914">
            <v>16530267</v>
          </cell>
          <cell r="C2914">
            <v>16530267</v>
          </cell>
          <cell r="D2914">
            <v>0</v>
          </cell>
        </row>
        <row r="2915">
          <cell r="A2915" t="str">
            <v>454-2024</v>
          </cell>
          <cell r="B2915">
            <v>23800000</v>
          </cell>
          <cell r="C2915">
            <v>23800000</v>
          </cell>
          <cell r="D2915">
            <v>0</v>
          </cell>
        </row>
        <row r="2916">
          <cell r="A2916" t="str">
            <v>455-2024</v>
          </cell>
          <cell r="B2916">
            <v>20986000</v>
          </cell>
          <cell r="C2916">
            <v>20986000</v>
          </cell>
          <cell r="D2916">
            <v>0</v>
          </cell>
        </row>
        <row r="2917">
          <cell r="A2917" t="str">
            <v>456-2024</v>
          </cell>
          <cell r="B2917">
            <v>21782400</v>
          </cell>
          <cell r="C2917">
            <v>21782400</v>
          </cell>
          <cell r="D2917">
            <v>0</v>
          </cell>
        </row>
        <row r="2918">
          <cell r="A2918" t="str">
            <v>457-2024</v>
          </cell>
          <cell r="B2918">
            <v>17833600</v>
          </cell>
          <cell r="C2918">
            <v>17833600</v>
          </cell>
          <cell r="D2918">
            <v>0</v>
          </cell>
        </row>
        <row r="2919">
          <cell r="A2919" t="str">
            <v>458-2024</v>
          </cell>
          <cell r="B2919">
            <v>20097000</v>
          </cell>
          <cell r="C2919">
            <v>20097000</v>
          </cell>
          <cell r="D2919">
            <v>0</v>
          </cell>
        </row>
        <row r="2920">
          <cell r="A2920" t="str">
            <v>459-2024</v>
          </cell>
          <cell r="B2920">
            <v>11500000</v>
          </cell>
          <cell r="C2920">
            <v>11500000</v>
          </cell>
          <cell r="D2920">
            <v>0</v>
          </cell>
        </row>
        <row r="2921">
          <cell r="A2921" t="str">
            <v>460-2024</v>
          </cell>
          <cell r="B2921">
            <v>12022725</v>
          </cell>
          <cell r="C2921">
            <v>12022725</v>
          </cell>
          <cell r="D2921">
            <v>0</v>
          </cell>
        </row>
        <row r="2922">
          <cell r="A2922" t="str">
            <v>461-2023</v>
          </cell>
          <cell r="B2922">
            <v>11873534</v>
          </cell>
          <cell r="C2922">
            <v>11873534</v>
          </cell>
          <cell r="D2922">
            <v>0</v>
          </cell>
        </row>
        <row r="2923">
          <cell r="A2923" t="str">
            <v>461-2024</v>
          </cell>
          <cell r="B2923">
            <v>16831815</v>
          </cell>
          <cell r="C2923">
            <v>16831815</v>
          </cell>
          <cell r="D2923">
            <v>0</v>
          </cell>
        </row>
        <row r="2924">
          <cell r="A2924" t="str">
            <v>462-2024</v>
          </cell>
          <cell r="B2924">
            <v>20986000</v>
          </cell>
          <cell r="C2924">
            <v>20986000</v>
          </cell>
          <cell r="D2924">
            <v>0</v>
          </cell>
        </row>
        <row r="2925">
          <cell r="A2925" t="str">
            <v>463-2024</v>
          </cell>
          <cell r="B2925">
            <v>11944000</v>
          </cell>
          <cell r="C2925">
            <v>11944000</v>
          </cell>
          <cell r="D2925">
            <v>0</v>
          </cell>
        </row>
        <row r="2926">
          <cell r="A2926" t="str">
            <v>464-2024</v>
          </cell>
          <cell r="B2926">
            <v>5404000</v>
          </cell>
          <cell r="C2926">
            <v>5404000</v>
          </cell>
          <cell r="D2926">
            <v>0</v>
          </cell>
        </row>
        <row r="2927">
          <cell r="A2927" t="str">
            <v>465-2024</v>
          </cell>
          <cell r="B2927">
            <v>15936000</v>
          </cell>
          <cell r="C2927">
            <v>15936000</v>
          </cell>
          <cell r="D2927">
            <v>0</v>
          </cell>
        </row>
        <row r="2928">
          <cell r="A2928" t="str">
            <v>466-2024</v>
          </cell>
          <cell r="B2928">
            <v>45000000</v>
          </cell>
          <cell r="C2928">
            <v>45000000</v>
          </cell>
          <cell r="D2928">
            <v>0</v>
          </cell>
        </row>
        <row r="2929">
          <cell r="A2929" t="str">
            <v>467-2024</v>
          </cell>
          <cell r="B2929">
            <v>9300500</v>
          </cell>
          <cell r="C2929">
            <v>9300500</v>
          </cell>
          <cell r="D2929">
            <v>3030500</v>
          </cell>
        </row>
        <row r="2930">
          <cell r="A2930" t="str">
            <v>468-2024</v>
          </cell>
          <cell r="B2930">
            <v>17994900</v>
          </cell>
          <cell r="C2930">
            <v>17994900</v>
          </cell>
          <cell r="D2930">
            <v>0</v>
          </cell>
        </row>
        <row r="2931">
          <cell r="A2931" t="str">
            <v>469-2023</v>
          </cell>
          <cell r="B2931">
            <v>13000000</v>
          </cell>
          <cell r="C2931">
            <v>13000000</v>
          </cell>
          <cell r="D2931">
            <v>13000000</v>
          </cell>
        </row>
        <row r="2932">
          <cell r="A2932" t="str">
            <v>469-2024</v>
          </cell>
          <cell r="B2932">
            <v>20514186</v>
          </cell>
          <cell r="C2932">
            <v>20514186</v>
          </cell>
          <cell r="D2932">
            <v>4678674</v>
          </cell>
        </row>
        <row r="2933">
          <cell r="A2933" t="str">
            <v>470-2024</v>
          </cell>
          <cell r="B2933">
            <v>25192860</v>
          </cell>
          <cell r="C2933">
            <v>25192860</v>
          </cell>
          <cell r="D2933">
            <v>0</v>
          </cell>
        </row>
        <row r="2934">
          <cell r="A2934" t="str">
            <v>470783</v>
          </cell>
          <cell r="B2934">
            <v>0</v>
          </cell>
          <cell r="C2934">
            <v>0</v>
          </cell>
          <cell r="D2934">
            <v>212430767</v>
          </cell>
        </row>
        <row r="2935">
          <cell r="A2935" t="str">
            <v>471-2024</v>
          </cell>
          <cell r="B2935">
            <v>25192860</v>
          </cell>
          <cell r="C2935">
            <v>25192860</v>
          </cell>
          <cell r="D2935">
            <v>0</v>
          </cell>
        </row>
        <row r="2936">
          <cell r="A2936" t="str">
            <v>472-2024</v>
          </cell>
          <cell r="B2936">
            <v>10818000</v>
          </cell>
          <cell r="C2936">
            <v>10818000</v>
          </cell>
          <cell r="D2936">
            <v>0</v>
          </cell>
        </row>
        <row r="2937">
          <cell r="A2937" t="str">
            <v>474-2024</v>
          </cell>
          <cell r="B2937">
            <v>23800000</v>
          </cell>
          <cell r="C2937">
            <v>23800000</v>
          </cell>
          <cell r="D2937">
            <v>0</v>
          </cell>
        </row>
        <row r="2938">
          <cell r="A2938" t="str">
            <v>475-2024</v>
          </cell>
          <cell r="B2938">
            <v>25192860</v>
          </cell>
          <cell r="C2938">
            <v>25192860</v>
          </cell>
          <cell r="D2938">
            <v>0</v>
          </cell>
        </row>
        <row r="2939">
          <cell r="A2939" t="str">
            <v>476-2024</v>
          </cell>
          <cell r="B2939">
            <v>22660000</v>
          </cell>
          <cell r="C2939">
            <v>22660000</v>
          </cell>
          <cell r="D2939">
            <v>0</v>
          </cell>
        </row>
        <row r="2940">
          <cell r="A2940" t="str">
            <v>477-2024</v>
          </cell>
          <cell r="B2940">
            <v>23800000</v>
          </cell>
          <cell r="C2940">
            <v>23800000</v>
          </cell>
          <cell r="D2940">
            <v>0</v>
          </cell>
        </row>
        <row r="2941">
          <cell r="A2941" t="str">
            <v>479-2023</v>
          </cell>
          <cell r="B2941">
            <v>15330000</v>
          </cell>
          <cell r="C2941">
            <v>15330000</v>
          </cell>
          <cell r="D2941">
            <v>0</v>
          </cell>
        </row>
        <row r="2942">
          <cell r="A2942" t="str">
            <v>479-2024</v>
          </cell>
          <cell r="B2942">
            <v>17994900</v>
          </cell>
          <cell r="C2942">
            <v>17994900</v>
          </cell>
          <cell r="D2942">
            <v>0</v>
          </cell>
        </row>
        <row r="2943">
          <cell r="A2943" t="str">
            <v>480-2024</v>
          </cell>
          <cell r="B2943">
            <v>25192860</v>
          </cell>
          <cell r="C2943">
            <v>25192860</v>
          </cell>
          <cell r="D2943">
            <v>0</v>
          </cell>
        </row>
        <row r="2944">
          <cell r="A2944" t="str">
            <v>481-2024</v>
          </cell>
          <cell r="B2944">
            <v>20986000</v>
          </cell>
          <cell r="C2944">
            <v>20986000</v>
          </cell>
          <cell r="D2944">
            <v>0</v>
          </cell>
        </row>
        <row r="2945">
          <cell r="A2945" t="str">
            <v>482-2024</v>
          </cell>
          <cell r="B2945">
            <v>25192860</v>
          </cell>
          <cell r="C2945">
            <v>25192860</v>
          </cell>
          <cell r="D2945">
            <v>0</v>
          </cell>
        </row>
        <row r="2946">
          <cell r="A2946" t="str">
            <v>483-2024</v>
          </cell>
          <cell r="B2946">
            <v>22913506</v>
          </cell>
          <cell r="C2946">
            <v>22913506</v>
          </cell>
          <cell r="D2946">
            <v>2279354</v>
          </cell>
        </row>
        <row r="2947">
          <cell r="A2947" t="str">
            <v>484-2024</v>
          </cell>
          <cell r="B2947">
            <v>17994900</v>
          </cell>
          <cell r="C2947">
            <v>17994900</v>
          </cell>
          <cell r="D2947">
            <v>0</v>
          </cell>
        </row>
        <row r="2948">
          <cell r="A2948" t="str">
            <v>485-2024</v>
          </cell>
          <cell r="B2948">
            <v>10000000</v>
          </cell>
          <cell r="C2948">
            <v>10000000</v>
          </cell>
          <cell r="D2948">
            <v>0</v>
          </cell>
        </row>
        <row r="2949">
          <cell r="A2949" t="str">
            <v>486-2024</v>
          </cell>
          <cell r="B2949">
            <v>11889166</v>
          </cell>
          <cell r="C2949">
            <v>11889166</v>
          </cell>
          <cell r="D2949">
            <v>0</v>
          </cell>
        </row>
        <row r="2950">
          <cell r="A2950" t="str">
            <v>487-2024</v>
          </cell>
          <cell r="B2950">
            <v>15000000</v>
          </cell>
          <cell r="C2950">
            <v>15000000</v>
          </cell>
          <cell r="D2950">
            <v>0</v>
          </cell>
        </row>
        <row r="2951">
          <cell r="A2951" t="str">
            <v>488-2023</v>
          </cell>
          <cell r="B2951">
            <v>9660000</v>
          </cell>
          <cell r="C2951">
            <v>9660000</v>
          </cell>
          <cell r="D2951">
            <v>0</v>
          </cell>
        </row>
        <row r="2952">
          <cell r="A2952" t="str">
            <v>488-2024</v>
          </cell>
          <cell r="B2952">
            <v>12000000</v>
          </cell>
          <cell r="C2952">
            <v>12000000</v>
          </cell>
          <cell r="D2952">
            <v>0</v>
          </cell>
        </row>
        <row r="2953">
          <cell r="A2953" t="str">
            <v>489-2024</v>
          </cell>
          <cell r="B2953">
            <v>13800000</v>
          </cell>
          <cell r="C2953">
            <v>13800000</v>
          </cell>
          <cell r="D2953">
            <v>0</v>
          </cell>
        </row>
        <row r="2954">
          <cell r="A2954" t="str">
            <v>490-2024</v>
          </cell>
          <cell r="B2954">
            <v>20986000</v>
          </cell>
          <cell r="C2954">
            <v>20986000</v>
          </cell>
          <cell r="D2954">
            <v>0</v>
          </cell>
        </row>
        <row r="2955">
          <cell r="A2955" t="str">
            <v>491-2023</v>
          </cell>
          <cell r="B2955">
            <v>11800000</v>
          </cell>
          <cell r="C2955">
            <v>11800000</v>
          </cell>
          <cell r="D2955">
            <v>0</v>
          </cell>
        </row>
        <row r="2956">
          <cell r="A2956" t="str">
            <v>491-2024</v>
          </cell>
          <cell r="B2956">
            <v>11146000</v>
          </cell>
          <cell r="C2956">
            <v>11146000</v>
          </cell>
          <cell r="D2956">
            <v>0</v>
          </cell>
        </row>
        <row r="2957">
          <cell r="A2957" t="str">
            <v>492-2024</v>
          </cell>
          <cell r="B2957">
            <v>4986000</v>
          </cell>
          <cell r="C2957">
            <v>4986000</v>
          </cell>
          <cell r="D2957">
            <v>0</v>
          </cell>
        </row>
        <row r="2958">
          <cell r="A2958" t="str">
            <v>493-2024</v>
          </cell>
          <cell r="B2958">
            <v>4986000</v>
          </cell>
          <cell r="C2958">
            <v>4986000</v>
          </cell>
          <cell r="D2958">
            <v>0</v>
          </cell>
        </row>
        <row r="2959">
          <cell r="A2959" t="str">
            <v>494-2024</v>
          </cell>
          <cell r="B2959">
            <v>10220167</v>
          </cell>
          <cell r="C2959">
            <v>10220167</v>
          </cell>
          <cell r="D2959">
            <v>0</v>
          </cell>
        </row>
        <row r="2960">
          <cell r="A2960" t="str">
            <v>495-2024</v>
          </cell>
          <cell r="B2960">
            <v>10220167</v>
          </cell>
          <cell r="C2960">
            <v>10220167</v>
          </cell>
          <cell r="D2960">
            <v>0</v>
          </cell>
        </row>
        <row r="2961">
          <cell r="A2961" t="str">
            <v>496-2024</v>
          </cell>
          <cell r="B2961">
            <v>7466000</v>
          </cell>
          <cell r="C2961">
            <v>7466000</v>
          </cell>
          <cell r="D2961">
            <v>0</v>
          </cell>
        </row>
        <row r="2962">
          <cell r="A2962" t="str">
            <v>497-2023</v>
          </cell>
          <cell r="B2962">
            <v>14213000</v>
          </cell>
          <cell r="C2962">
            <v>14213000</v>
          </cell>
          <cell r="D2962">
            <v>0</v>
          </cell>
        </row>
        <row r="2963">
          <cell r="A2963" t="str">
            <v>497-2024</v>
          </cell>
          <cell r="B2963">
            <v>25192860</v>
          </cell>
          <cell r="C2963">
            <v>25192860</v>
          </cell>
          <cell r="D2963">
            <v>0</v>
          </cell>
        </row>
        <row r="2964">
          <cell r="A2964" t="str">
            <v>498-2024</v>
          </cell>
          <cell r="B2964">
            <v>25192860</v>
          </cell>
          <cell r="C2964">
            <v>25192860</v>
          </cell>
          <cell r="D2964">
            <v>0</v>
          </cell>
        </row>
        <row r="2965">
          <cell r="A2965" t="str">
            <v>499-2023</v>
          </cell>
          <cell r="B2965">
            <v>22275000</v>
          </cell>
          <cell r="C2965">
            <v>22275000</v>
          </cell>
          <cell r="D2965">
            <v>0</v>
          </cell>
        </row>
        <row r="2966">
          <cell r="A2966" t="str">
            <v>499-2024</v>
          </cell>
          <cell r="B2966">
            <v>4174000</v>
          </cell>
          <cell r="C2966">
            <v>4174000</v>
          </cell>
          <cell r="D2966">
            <v>0</v>
          </cell>
        </row>
        <row r="2967">
          <cell r="A2967" t="str">
            <v>500-2024</v>
          </cell>
          <cell r="B2967">
            <v>17994900</v>
          </cell>
          <cell r="C2967">
            <v>17994900</v>
          </cell>
          <cell r="D2967">
            <v>0</v>
          </cell>
        </row>
        <row r="2968">
          <cell r="A2968" t="str">
            <v>501-2024</v>
          </cell>
          <cell r="B2968">
            <v>25192860</v>
          </cell>
          <cell r="C2968">
            <v>25192860</v>
          </cell>
          <cell r="D2968">
            <v>0</v>
          </cell>
        </row>
        <row r="2969">
          <cell r="A2969" t="str">
            <v>502-2024</v>
          </cell>
          <cell r="B2969">
            <v>10104000</v>
          </cell>
          <cell r="C2969">
            <v>10104000</v>
          </cell>
          <cell r="D2969">
            <v>0</v>
          </cell>
        </row>
        <row r="2970">
          <cell r="A2970" t="str">
            <v>503-2024</v>
          </cell>
          <cell r="B2970">
            <v>4174000</v>
          </cell>
          <cell r="C2970">
            <v>4174000</v>
          </cell>
          <cell r="D2970">
            <v>0</v>
          </cell>
        </row>
        <row r="2971">
          <cell r="A2971" t="str">
            <v>504-2024</v>
          </cell>
          <cell r="B2971">
            <v>17994900</v>
          </cell>
          <cell r="C2971">
            <v>17994900</v>
          </cell>
          <cell r="D2971">
            <v>0</v>
          </cell>
        </row>
        <row r="2972">
          <cell r="A2972" t="str">
            <v>505-2024</v>
          </cell>
          <cell r="B2972">
            <v>14200000</v>
          </cell>
          <cell r="C2972">
            <v>14200000</v>
          </cell>
          <cell r="D2972">
            <v>0</v>
          </cell>
        </row>
        <row r="2973">
          <cell r="A2973" t="str">
            <v>506-2024</v>
          </cell>
          <cell r="B2973">
            <v>10268867</v>
          </cell>
          <cell r="C2973">
            <v>10268867</v>
          </cell>
          <cell r="D2973">
            <v>0</v>
          </cell>
        </row>
        <row r="2974">
          <cell r="A2974" t="str">
            <v>507-2023</v>
          </cell>
          <cell r="B2974">
            <v>11000000</v>
          </cell>
          <cell r="C2974">
            <v>11000000</v>
          </cell>
          <cell r="D2974">
            <v>0</v>
          </cell>
        </row>
        <row r="2975">
          <cell r="A2975" t="str">
            <v>507-2024</v>
          </cell>
          <cell r="B2975">
            <v>6588000</v>
          </cell>
          <cell r="C2975">
            <v>6588000</v>
          </cell>
          <cell r="D2975">
            <v>0</v>
          </cell>
        </row>
        <row r="2976">
          <cell r="A2976" t="str">
            <v>508-2024</v>
          </cell>
          <cell r="B2976">
            <v>17994900</v>
          </cell>
          <cell r="C2976">
            <v>17994900</v>
          </cell>
          <cell r="D2976">
            <v>0</v>
          </cell>
        </row>
        <row r="2977">
          <cell r="A2977" t="str">
            <v>509-2024</v>
          </cell>
          <cell r="B2977">
            <v>22660000</v>
          </cell>
          <cell r="C2977">
            <v>22660000</v>
          </cell>
          <cell r="D2977">
            <v>0</v>
          </cell>
        </row>
        <row r="2978">
          <cell r="A2978" t="str">
            <v>510-2024</v>
          </cell>
          <cell r="B2978">
            <v>25192860</v>
          </cell>
          <cell r="C2978">
            <v>25192860</v>
          </cell>
          <cell r="D2978">
            <v>0</v>
          </cell>
        </row>
        <row r="2979">
          <cell r="A2979" t="str">
            <v>511-2024</v>
          </cell>
          <cell r="B2979">
            <v>17994900</v>
          </cell>
          <cell r="C2979">
            <v>17994900</v>
          </cell>
          <cell r="D2979">
            <v>0</v>
          </cell>
        </row>
        <row r="2980">
          <cell r="A2980" t="str">
            <v>512-2024</v>
          </cell>
          <cell r="B2980">
            <v>4986000</v>
          </cell>
          <cell r="C2980">
            <v>4986000</v>
          </cell>
          <cell r="D2980">
            <v>0</v>
          </cell>
        </row>
        <row r="2981">
          <cell r="A2981" t="str">
            <v>513-2024</v>
          </cell>
          <cell r="B2981">
            <v>4986000</v>
          </cell>
          <cell r="C2981">
            <v>4986000</v>
          </cell>
          <cell r="D2981">
            <v>0</v>
          </cell>
        </row>
        <row r="2982">
          <cell r="A2982" t="str">
            <v>514-2024</v>
          </cell>
          <cell r="B2982">
            <v>4986000</v>
          </cell>
          <cell r="C2982">
            <v>4986000</v>
          </cell>
          <cell r="D2982">
            <v>0</v>
          </cell>
        </row>
        <row r="2983">
          <cell r="A2983" t="str">
            <v>515-2024</v>
          </cell>
          <cell r="B2983">
            <v>10220167</v>
          </cell>
          <cell r="C2983">
            <v>10220167</v>
          </cell>
          <cell r="D2983">
            <v>0</v>
          </cell>
        </row>
        <row r="2984">
          <cell r="A2984" t="str">
            <v>516-2024</v>
          </cell>
          <cell r="B2984">
            <v>25192860</v>
          </cell>
          <cell r="C2984">
            <v>25192860</v>
          </cell>
          <cell r="D2984">
            <v>0</v>
          </cell>
        </row>
        <row r="2985">
          <cell r="A2985" t="str">
            <v>517-2024</v>
          </cell>
          <cell r="B2985">
            <v>17994900</v>
          </cell>
          <cell r="C2985">
            <v>17994900</v>
          </cell>
          <cell r="D2985">
            <v>0</v>
          </cell>
        </row>
        <row r="2986">
          <cell r="A2986" t="str">
            <v>518-2024</v>
          </cell>
          <cell r="B2986">
            <v>8000000</v>
          </cell>
          <cell r="C2986">
            <v>8000000</v>
          </cell>
          <cell r="D2986">
            <v>0</v>
          </cell>
        </row>
        <row r="2987">
          <cell r="A2987" t="str">
            <v>519-2023</v>
          </cell>
          <cell r="B2987">
            <v>6450000</v>
          </cell>
          <cell r="C2987">
            <v>6450000</v>
          </cell>
          <cell r="D2987">
            <v>0</v>
          </cell>
        </row>
        <row r="2988">
          <cell r="A2988" t="str">
            <v>519-2024</v>
          </cell>
          <cell r="B2988">
            <v>14000000</v>
          </cell>
          <cell r="C2988">
            <v>14000000</v>
          </cell>
          <cell r="D2988">
            <v>0</v>
          </cell>
        </row>
        <row r="2989">
          <cell r="A2989" t="str">
            <v>520-2024</v>
          </cell>
          <cell r="B2989">
            <v>9406000</v>
          </cell>
          <cell r="C2989">
            <v>9406000</v>
          </cell>
          <cell r="D2989">
            <v>0</v>
          </cell>
        </row>
        <row r="2990">
          <cell r="A2990" t="str">
            <v>521-2024</v>
          </cell>
          <cell r="B2990">
            <v>14772000</v>
          </cell>
          <cell r="C2990">
            <v>14772000</v>
          </cell>
          <cell r="D2990">
            <v>0</v>
          </cell>
        </row>
        <row r="2991">
          <cell r="A2991" t="str">
            <v>522-2024</v>
          </cell>
          <cell r="B2991">
            <v>4810000</v>
          </cell>
          <cell r="C2991">
            <v>4810000</v>
          </cell>
          <cell r="D2991">
            <v>0</v>
          </cell>
        </row>
        <row r="2992">
          <cell r="A2992" t="str">
            <v>523-2024</v>
          </cell>
          <cell r="B2992">
            <v>17994900</v>
          </cell>
          <cell r="C2992">
            <v>17994900</v>
          </cell>
          <cell r="D2992">
            <v>0</v>
          </cell>
        </row>
        <row r="2993">
          <cell r="A2993" t="str">
            <v>524-2024</v>
          </cell>
          <cell r="B2993">
            <v>16831815</v>
          </cell>
          <cell r="C2993">
            <v>16831815</v>
          </cell>
          <cell r="D2993">
            <v>0</v>
          </cell>
        </row>
        <row r="2994">
          <cell r="A2994" t="str">
            <v>525-2024</v>
          </cell>
          <cell r="B2994">
            <v>13000000</v>
          </cell>
          <cell r="C2994">
            <v>13000000</v>
          </cell>
          <cell r="D2994">
            <v>0</v>
          </cell>
        </row>
        <row r="2995">
          <cell r="A2995" t="str">
            <v>526-2024</v>
          </cell>
          <cell r="B2995">
            <v>22660000</v>
          </cell>
          <cell r="C2995">
            <v>22660000</v>
          </cell>
          <cell r="D2995">
            <v>0</v>
          </cell>
        </row>
        <row r="2996">
          <cell r="A2996" t="str">
            <v>527-2024</v>
          </cell>
          <cell r="B2996">
            <v>25192860</v>
          </cell>
          <cell r="C2996">
            <v>25192860</v>
          </cell>
          <cell r="D2996">
            <v>0</v>
          </cell>
        </row>
        <row r="2997">
          <cell r="A2997" t="str">
            <v>528-2024</v>
          </cell>
          <cell r="B2997">
            <v>25192860</v>
          </cell>
          <cell r="C2997">
            <v>25192860</v>
          </cell>
          <cell r="D2997">
            <v>0</v>
          </cell>
        </row>
        <row r="2998">
          <cell r="A2998" t="str">
            <v>529-2024</v>
          </cell>
          <cell r="B2998">
            <v>12022725</v>
          </cell>
          <cell r="C2998">
            <v>12022725</v>
          </cell>
          <cell r="D2998">
            <v>0</v>
          </cell>
        </row>
        <row r="2999">
          <cell r="A2999" t="str">
            <v>530</v>
          </cell>
          <cell r="B2999">
            <v>4809090</v>
          </cell>
          <cell r="C2999">
            <v>4809090</v>
          </cell>
          <cell r="D2999">
            <v>0</v>
          </cell>
        </row>
        <row r="3000">
          <cell r="A3000" t="str">
            <v>530-2024</v>
          </cell>
          <cell r="B3000">
            <v>12022725</v>
          </cell>
          <cell r="C3000">
            <v>12022725</v>
          </cell>
          <cell r="D3000">
            <v>0</v>
          </cell>
        </row>
        <row r="3001">
          <cell r="A3001" t="str">
            <v>531-2024</v>
          </cell>
          <cell r="B3001">
            <v>10220167</v>
          </cell>
          <cell r="C3001">
            <v>10220167</v>
          </cell>
          <cell r="D3001">
            <v>0</v>
          </cell>
        </row>
        <row r="3002">
          <cell r="A3002" t="str">
            <v>532-2023</v>
          </cell>
          <cell r="B3002">
            <v>0</v>
          </cell>
          <cell r="C3002">
            <v>0</v>
          </cell>
          <cell r="D3002">
            <v>14016658</v>
          </cell>
        </row>
        <row r="3003">
          <cell r="A3003" t="str">
            <v>532-2024</v>
          </cell>
          <cell r="B3003">
            <v>14016658</v>
          </cell>
          <cell r="C3003">
            <v>14016658</v>
          </cell>
          <cell r="D3003">
            <v>0</v>
          </cell>
        </row>
        <row r="3004">
          <cell r="A3004" t="str">
            <v>533-2024</v>
          </cell>
          <cell r="B3004">
            <v>5098555</v>
          </cell>
          <cell r="C3004">
            <v>5098555</v>
          </cell>
          <cell r="D3004">
            <v>0</v>
          </cell>
        </row>
        <row r="3005">
          <cell r="A3005" t="str">
            <v>534-2024</v>
          </cell>
          <cell r="B3005">
            <v>25192860</v>
          </cell>
          <cell r="C3005">
            <v>25192860</v>
          </cell>
          <cell r="D3005">
            <v>0</v>
          </cell>
        </row>
        <row r="3006">
          <cell r="A3006" t="str">
            <v>535-2024</v>
          </cell>
          <cell r="B3006">
            <v>17994900</v>
          </cell>
          <cell r="C3006">
            <v>17994900</v>
          </cell>
          <cell r="D3006">
            <v>0</v>
          </cell>
        </row>
        <row r="3007">
          <cell r="A3007" t="str">
            <v>536-2024</v>
          </cell>
          <cell r="B3007">
            <v>22660000</v>
          </cell>
          <cell r="C3007">
            <v>22660000</v>
          </cell>
          <cell r="D3007">
            <v>0</v>
          </cell>
        </row>
        <row r="3008">
          <cell r="A3008" t="str">
            <v>537-2024</v>
          </cell>
          <cell r="B3008">
            <v>10820453</v>
          </cell>
          <cell r="C3008">
            <v>10820453</v>
          </cell>
          <cell r="D3008">
            <v>0</v>
          </cell>
        </row>
        <row r="3009">
          <cell r="A3009" t="str">
            <v>538-2024</v>
          </cell>
          <cell r="B3009">
            <v>10768725</v>
          </cell>
          <cell r="C3009">
            <v>10768725</v>
          </cell>
          <cell r="D3009">
            <v>0</v>
          </cell>
        </row>
        <row r="3010">
          <cell r="A3010" t="str">
            <v>539-2024</v>
          </cell>
          <cell r="B3010">
            <v>25192860</v>
          </cell>
          <cell r="C3010">
            <v>25192860</v>
          </cell>
          <cell r="D3010">
            <v>0</v>
          </cell>
        </row>
        <row r="3011">
          <cell r="A3011" t="str">
            <v>540-2023</v>
          </cell>
          <cell r="B3011">
            <v>13895936</v>
          </cell>
          <cell r="C3011">
            <v>13895936</v>
          </cell>
          <cell r="D3011">
            <v>0</v>
          </cell>
        </row>
        <row r="3012">
          <cell r="A3012" t="str">
            <v>541-2024</v>
          </cell>
          <cell r="B3012">
            <v>10820453</v>
          </cell>
          <cell r="C3012">
            <v>10820453</v>
          </cell>
          <cell r="D3012">
            <v>0</v>
          </cell>
        </row>
        <row r="3013">
          <cell r="A3013" t="str">
            <v>542-2024</v>
          </cell>
          <cell r="B3013">
            <v>14772000</v>
          </cell>
          <cell r="C3013">
            <v>14772000</v>
          </cell>
          <cell r="D3013">
            <v>0</v>
          </cell>
        </row>
        <row r="3014">
          <cell r="A3014" t="str">
            <v>543-2024</v>
          </cell>
          <cell r="B3014">
            <v>14000000</v>
          </cell>
          <cell r="C3014">
            <v>14000000</v>
          </cell>
          <cell r="D3014">
            <v>0</v>
          </cell>
        </row>
        <row r="3015">
          <cell r="A3015" t="str">
            <v>544-2024</v>
          </cell>
          <cell r="B3015">
            <v>25192860</v>
          </cell>
          <cell r="C3015">
            <v>25192860</v>
          </cell>
          <cell r="D3015">
            <v>0</v>
          </cell>
        </row>
        <row r="3016">
          <cell r="A3016" t="str">
            <v>545-2024</v>
          </cell>
          <cell r="B3016">
            <v>12084800</v>
          </cell>
          <cell r="C3016">
            <v>12084800</v>
          </cell>
          <cell r="D3016">
            <v>0</v>
          </cell>
        </row>
        <row r="3017">
          <cell r="A3017" t="str">
            <v>546-2023</v>
          </cell>
          <cell r="B3017">
            <v>9520000</v>
          </cell>
          <cell r="C3017">
            <v>9520000</v>
          </cell>
          <cell r="D3017">
            <v>0</v>
          </cell>
        </row>
        <row r="3018">
          <cell r="A3018" t="str">
            <v>546-2024</v>
          </cell>
          <cell r="B3018">
            <v>25192860</v>
          </cell>
          <cell r="C3018">
            <v>25192860</v>
          </cell>
          <cell r="D3018">
            <v>0</v>
          </cell>
        </row>
        <row r="3019">
          <cell r="A3019" t="str">
            <v>547-2024</v>
          </cell>
          <cell r="B3019">
            <v>25192860</v>
          </cell>
          <cell r="C3019">
            <v>25192860</v>
          </cell>
          <cell r="D3019">
            <v>0</v>
          </cell>
        </row>
        <row r="3020">
          <cell r="A3020" t="str">
            <v>548-2024</v>
          </cell>
          <cell r="B3020">
            <v>16500000</v>
          </cell>
          <cell r="C3020">
            <v>16500000</v>
          </cell>
          <cell r="D3020">
            <v>0</v>
          </cell>
        </row>
        <row r="3021">
          <cell r="A3021" t="str">
            <v>549-2024</v>
          </cell>
          <cell r="B3021">
            <v>9000000</v>
          </cell>
          <cell r="C3021">
            <v>9000000</v>
          </cell>
          <cell r="D3021">
            <v>0</v>
          </cell>
        </row>
        <row r="3022">
          <cell r="A3022" t="str">
            <v>550-2024</v>
          </cell>
          <cell r="B3022">
            <v>8000000</v>
          </cell>
          <cell r="C3022">
            <v>8000000</v>
          </cell>
          <cell r="D3022">
            <v>0</v>
          </cell>
        </row>
        <row r="3023">
          <cell r="A3023" t="str">
            <v>551-2024</v>
          </cell>
          <cell r="B3023">
            <v>8000000</v>
          </cell>
          <cell r="C3023">
            <v>8000000</v>
          </cell>
          <cell r="D3023">
            <v>0</v>
          </cell>
        </row>
        <row r="3024">
          <cell r="A3024" t="str">
            <v>552-2023</v>
          </cell>
          <cell r="B3024">
            <v>8416467</v>
          </cell>
          <cell r="C3024">
            <v>8416467</v>
          </cell>
          <cell r="D3024">
            <v>0</v>
          </cell>
        </row>
        <row r="3025">
          <cell r="A3025" t="str">
            <v>552-2024</v>
          </cell>
          <cell r="B3025">
            <v>25192860</v>
          </cell>
          <cell r="C3025">
            <v>23291404</v>
          </cell>
          <cell r="D3025">
            <v>0</v>
          </cell>
        </row>
        <row r="3026">
          <cell r="A3026" t="str">
            <v>553-2024</v>
          </cell>
          <cell r="B3026">
            <v>14395920</v>
          </cell>
          <cell r="C3026">
            <v>14395920</v>
          </cell>
          <cell r="D3026">
            <v>3598980</v>
          </cell>
        </row>
        <row r="3027">
          <cell r="A3027" t="str">
            <v>554-2024</v>
          </cell>
          <cell r="B3027">
            <v>9200000</v>
          </cell>
          <cell r="C3027">
            <v>9200000</v>
          </cell>
          <cell r="D3027">
            <v>0</v>
          </cell>
        </row>
        <row r="3028">
          <cell r="A3028" t="str">
            <v>555-2024</v>
          </cell>
          <cell r="B3028">
            <v>10530000</v>
          </cell>
          <cell r="C3028">
            <v>10530000</v>
          </cell>
          <cell r="D3028">
            <v>0</v>
          </cell>
        </row>
        <row r="3029">
          <cell r="A3029" t="str">
            <v>556-2024</v>
          </cell>
          <cell r="B3029">
            <v>10220167</v>
          </cell>
          <cell r="C3029">
            <v>10220167</v>
          </cell>
          <cell r="D3029">
            <v>0</v>
          </cell>
        </row>
        <row r="3030">
          <cell r="A3030" t="str">
            <v>557-2024</v>
          </cell>
          <cell r="B3030">
            <v>7466000</v>
          </cell>
          <cell r="C3030">
            <v>7466000</v>
          </cell>
          <cell r="D3030">
            <v>0</v>
          </cell>
        </row>
        <row r="3031">
          <cell r="A3031" t="str">
            <v>558-2024</v>
          </cell>
          <cell r="B3031">
            <v>17994900</v>
          </cell>
          <cell r="C3031">
            <v>17994900</v>
          </cell>
          <cell r="D3031">
            <v>0</v>
          </cell>
        </row>
        <row r="3032">
          <cell r="A3032" t="str">
            <v>559-2024</v>
          </cell>
          <cell r="B3032">
            <v>8784000</v>
          </cell>
          <cell r="C3032">
            <v>8784000</v>
          </cell>
          <cell r="D3032">
            <v>0</v>
          </cell>
        </row>
        <row r="3033">
          <cell r="A3033" t="str">
            <v>560-2024</v>
          </cell>
          <cell r="B3033">
            <v>4600000</v>
          </cell>
          <cell r="C3033">
            <v>4600000</v>
          </cell>
          <cell r="D3033">
            <v>0</v>
          </cell>
        </row>
        <row r="3034">
          <cell r="A3034" t="str">
            <v>561-2024</v>
          </cell>
          <cell r="B3034">
            <v>13800000</v>
          </cell>
          <cell r="C3034">
            <v>13800000</v>
          </cell>
          <cell r="D3034">
            <v>0</v>
          </cell>
        </row>
        <row r="3035">
          <cell r="A3035" t="str">
            <v>562-2024</v>
          </cell>
          <cell r="B3035">
            <v>11940000</v>
          </cell>
          <cell r="C3035">
            <v>11940000</v>
          </cell>
          <cell r="D3035">
            <v>0</v>
          </cell>
        </row>
        <row r="3036">
          <cell r="A3036" t="str">
            <v>563-2024</v>
          </cell>
          <cell r="B3036">
            <v>3450000</v>
          </cell>
          <cell r="C3036">
            <v>3450000</v>
          </cell>
          <cell r="D3036">
            <v>0</v>
          </cell>
        </row>
        <row r="3037">
          <cell r="A3037" t="str">
            <v>564-2024</v>
          </cell>
          <cell r="B3037">
            <v>9640000</v>
          </cell>
          <cell r="C3037">
            <v>9640000</v>
          </cell>
          <cell r="D3037">
            <v>0</v>
          </cell>
        </row>
        <row r="3038">
          <cell r="A3038" t="str">
            <v>565-2024</v>
          </cell>
          <cell r="B3038">
            <v>10220167</v>
          </cell>
          <cell r="C3038">
            <v>10220167</v>
          </cell>
          <cell r="D3038">
            <v>0</v>
          </cell>
        </row>
        <row r="3039">
          <cell r="A3039" t="str">
            <v>566-2024</v>
          </cell>
          <cell r="B3039">
            <v>17994900</v>
          </cell>
          <cell r="C3039">
            <v>17994900</v>
          </cell>
          <cell r="D3039">
            <v>0</v>
          </cell>
        </row>
        <row r="3040">
          <cell r="A3040" t="str">
            <v>567-2024</v>
          </cell>
          <cell r="B3040">
            <v>16195410</v>
          </cell>
          <cell r="C3040">
            <v>16195410</v>
          </cell>
          <cell r="D3040">
            <v>0</v>
          </cell>
        </row>
        <row r="3041">
          <cell r="A3041" t="str">
            <v>568-2023</v>
          </cell>
          <cell r="B3041">
            <v>0</v>
          </cell>
          <cell r="C3041">
            <v>0</v>
          </cell>
          <cell r="D3041">
            <v>17994900</v>
          </cell>
        </row>
        <row r="3042">
          <cell r="A3042" t="str">
            <v>568-2024</v>
          </cell>
          <cell r="B3042">
            <v>17994900</v>
          </cell>
          <cell r="C3042">
            <v>17994900</v>
          </cell>
          <cell r="D3042">
            <v>0</v>
          </cell>
        </row>
        <row r="3043">
          <cell r="A3043" t="str">
            <v>569-2024</v>
          </cell>
          <cell r="B3043">
            <v>25192860</v>
          </cell>
          <cell r="C3043">
            <v>25192860</v>
          </cell>
          <cell r="D3043">
            <v>0</v>
          </cell>
        </row>
        <row r="3044">
          <cell r="A3044" t="str">
            <v>570-2024</v>
          </cell>
          <cell r="B3044">
            <v>25192860</v>
          </cell>
          <cell r="C3044">
            <v>25192860</v>
          </cell>
          <cell r="D3044">
            <v>0</v>
          </cell>
        </row>
        <row r="3045">
          <cell r="A3045" t="str">
            <v>571-2024</v>
          </cell>
          <cell r="B3045">
            <v>10220167</v>
          </cell>
          <cell r="C3045">
            <v>10220167</v>
          </cell>
          <cell r="D3045">
            <v>0</v>
          </cell>
        </row>
        <row r="3046">
          <cell r="A3046" t="str">
            <v>572-2024</v>
          </cell>
          <cell r="B3046">
            <v>23513336</v>
          </cell>
          <cell r="C3046">
            <v>23513336</v>
          </cell>
          <cell r="D3046">
            <v>1679524</v>
          </cell>
        </row>
        <row r="3047">
          <cell r="A3047" t="str">
            <v>573-2024</v>
          </cell>
          <cell r="B3047">
            <v>17006629</v>
          </cell>
          <cell r="C3047">
            <v>17006629</v>
          </cell>
          <cell r="D3047">
            <v>0</v>
          </cell>
        </row>
        <row r="3048">
          <cell r="A3048" t="str">
            <v>574-2024</v>
          </cell>
          <cell r="B3048">
            <v>10220167</v>
          </cell>
          <cell r="C3048">
            <v>10220167</v>
          </cell>
          <cell r="D3048">
            <v>0</v>
          </cell>
        </row>
        <row r="3049">
          <cell r="A3049" t="str">
            <v>575-2024</v>
          </cell>
          <cell r="B3049">
            <v>10220167</v>
          </cell>
          <cell r="C3049">
            <v>10220167</v>
          </cell>
          <cell r="D3049">
            <v>0</v>
          </cell>
        </row>
        <row r="3050">
          <cell r="A3050" t="str">
            <v>576-2024</v>
          </cell>
          <cell r="B3050">
            <v>10220167</v>
          </cell>
          <cell r="C3050">
            <v>10220167</v>
          </cell>
          <cell r="D3050">
            <v>0</v>
          </cell>
        </row>
        <row r="3051">
          <cell r="A3051" t="str">
            <v>577-2024</v>
          </cell>
          <cell r="B3051">
            <v>7212588</v>
          </cell>
          <cell r="C3051">
            <v>7212588</v>
          </cell>
          <cell r="D3051">
            <v>0</v>
          </cell>
        </row>
        <row r="3052">
          <cell r="A3052" t="str">
            <v>578-2024</v>
          </cell>
          <cell r="B3052">
            <v>44700000</v>
          </cell>
          <cell r="C3052">
            <v>44700000</v>
          </cell>
          <cell r="D3052">
            <v>0</v>
          </cell>
        </row>
        <row r="3053">
          <cell r="A3053" t="str">
            <v>579-2024</v>
          </cell>
          <cell r="B3053">
            <v>316268400</v>
          </cell>
          <cell r="C3053">
            <v>316268400</v>
          </cell>
          <cell r="D3053">
            <v>0</v>
          </cell>
        </row>
        <row r="3054">
          <cell r="A3054" t="str">
            <v>580-2024</v>
          </cell>
          <cell r="B3054">
            <v>222143208</v>
          </cell>
          <cell r="C3054">
            <v>222143208</v>
          </cell>
          <cell r="D3054">
            <v>0</v>
          </cell>
        </row>
        <row r="3055">
          <cell r="A3055" t="str">
            <v>581-2024</v>
          </cell>
          <cell r="B3055">
            <v>445000000</v>
          </cell>
          <cell r="C3055">
            <v>445000000</v>
          </cell>
          <cell r="D3055">
            <v>0</v>
          </cell>
        </row>
        <row r="3056">
          <cell r="A3056" t="str">
            <v>582-2024</v>
          </cell>
          <cell r="B3056">
            <v>6900000</v>
          </cell>
          <cell r="C3056">
            <v>6900000</v>
          </cell>
          <cell r="D3056">
            <v>0</v>
          </cell>
        </row>
        <row r="3057">
          <cell r="A3057" t="str">
            <v>583-2024</v>
          </cell>
          <cell r="B3057">
            <v>10000000</v>
          </cell>
          <cell r="C3057">
            <v>10000000</v>
          </cell>
          <cell r="D3057">
            <v>0</v>
          </cell>
        </row>
        <row r="3058">
          <cell r="A3058" t="str">
            <v>584-2024</v>
          </cell>
          <cell r="B3058">
            <v>11130000</v>
          </cell>
          <cell r="C3058">
            <v>11130000</v>
          </cell>
          <cell r="D3058">
            <v>0</v>
          </cell>
        </row>
        <row r="3059">
          <cell r="A3059" t="str">
            <v>585-2024</v>
          </cell>
          <cell r="B3059">
            <v>6600000</v>
          </cell>
          <cell r="C3059">
            <v>6600000</v>
          </cell>
          <cell r="D3059">
            <v>0</v>
          </cell>
        </row>
        <row r="3060">
          <cell r="A3060" t="str">
            <v>586-2024</v>
          </cell>
          <cell r="B3060">
            <v>25192860</v>
          </cell>
          <cell r="C3060">
            <v>25192860</v>
          </cell>
          <cell r="D3060">
            <v>0</v>
          </cell>
        </row>
        <row r="3061">
          <cell r="A3061" t="str">
            <v>587-2024</v>
          </cell>
          <cell r="B3061">
            <v>9083333</v>
          </cell>
          <cell r="C3061">
            <v>9083333</v>
          </cell>
          <cell r="D3061">
            <v>0</v>
          </cell>
        </row>
        <row r="3062">
          <cell r="A3062" t="str">
            <v>588-2024</v>
          </cell>
          <cell r="B3062">
            <v>6756800</v>
          </cell>
          <cell r="C3062">
            <v>6756800</v>
          </cell>
          <cell r="D3062">
            <v>0</v>
          </cell>
        </row>
        <row r="3063">
          <cell r="A3063" t="str">
            <v>589-2024</v>
          </cell>
          <cell r="B3063">
            <v>10820453</v>
          </cell>
          <cell r="C3063">
            <v>10820453</v>
          </cell>
          <cell r="D3063">
            <v>0</v>
          </cell>
        </row>
        <row r="3064">
          <cell r="A3064" t="str">
            <v>590-2024</v>
          </cell>
          <cell r="B3064">
            <v>17994900</v>
          </cell>
          <cell r="C3064">
            <v>17994900</v>
          </cell>
          <cell r="D3064">
            <v>0</v>
          </cell>
        </row>
        <row r="3065">
          <cell r="A3065" t="str">
            <v>591-2024</v>
          </cell>
          <cell r="B3065">
            <v>25192860</v>
          </cell>
          <cell r="C3065">
            <v>25192860</v>
          </cell>
          <cell r="D3065">
            <v>0</v>
          </cell>
        </row>
        <row r="3066">
          <cell r="A3066" t="str">
            <v>592-2024</v>
          </cell>
          <cell r="B3066">
            <v>1799490</v>
          </cell>
          <cell r="C3066">
            <v>1799490</v>
          </cell>
          <cell r="D3066">
            <v>14395920</v>
          </cell>
        </row>
        <row r="3067">
          <cell r="A3067" t="str">
            <v>593-2024</v>
          </cell>
          <cell r="B3067">
            <v>16533233</v>
          </cell>
          <cell r="C3067">
            <v>16533233</v>
          </cell>
          <cell r="D3067">
            <v>0</v>
          </cell>
        </row>
        <row r="3068">
          <cell r="A3068" t="str">
            <v>594-2024</v>
          </cell>
          <cell r="B3068">
            <v>10220167</v>
          </cell>
          <cell r="C3068">
            <v>10220167</v>
          </cell>
          <cell r="D3068">
            <v>0</v>
          </cell>
        </row>
        <row r="3069">
          <cell r="A3069" t="str">
            <v>595-2024</v>
          </cell>
          <cell r="B3069">
            <v>11500000</v>
          </cell>
          <cell r="C3069">
            <v>11500000</v>
          </cell>
          <cell r="D3069">
            <v>0</v>
          </cell>
        </row>
        <row r="3070">
          <cell r="A3070" t="str">
            <v>596-2024</v>
          </cell>
          <cell r="B3070">
            <v>7166000</v>
          </cell>
          <cell r="C3070">
            <v>7166000</v>
          </cell>
          <cell r="D3070">
            <v>0</v>
          </cell>
        </row>
        <row r="3071">
          <cell r="A3071" t="str">
            <v>597-2024</v>
          </cell>
          <cell r="B3071">
            <v>11965250</v>
          </cell>
          <cell r="C3071">
            <v>11965250</v>
          </cell>
          <cell r="D3071">
            <v>0</v>
          </cell>
        </row>
        <row r="3072">
          <cell r="A3072" t="str">
            <v>598-2024</v>
          </cell>
          <cell r="B3072">
            <v>17994900</v>
          </cell>
          <cell r="C3072">
            <v>17994900</v>
          </cell>
          <cell r="D3072">
            <v>0</v>
          </cell>
        </row>
        <row r="3073">
          <cell r="A3073" t="str">
            <v>599-2024</v>
          </cell>
          <cell r="B3073">
            <v>25192860</v>
          </cell>
          <cell r="C3073">
            <v>25192860</v>
          </cell>
          <cell r="D3073">
            <v>0</v>
          </cell>
        </row>
        <row r="3074">
          <cell r="A3074" t="str">
            <v>600-2024</v>
          </cell>
          <cell r="B3074">
            <v>4986000</v>
          </cell>
          <cell r="C3074">
            <v>4986000</v>
          </cell>
          <cell r="D3074">
            <v>0</v>
          </cell>
        </row>
        <row r="3075">
          <cell r="A3075" t="str">
            <v>601-2023</v>
          </cell>
          <cell r="B3075">
            <v>8190000</v>
          </cell>
          <cell r="C3075">
            <v>8190000</v>
          </cell>
          <cell r="D3075">
            <v>0</v>
          </cell>
        </row>
        <row r="3076">
          <cell r="A3076" t="str">
            <v>601-2024</v>
          </cell>
          <cell r="B3076">
            <v>6000000</v>
          </cell>
          <cell r="C3076">
            <v>6000000</v>
          </cell>
          <cell r="D3076">
            <v>0</v>
          </cell>
        </row>
        <row r="3077">
          <cell r="A3077" t="str">
            <v>602-2023</v>
          </cell>
          <cell r="B3077">
            <v>8992869</v>
          </cell>
          <cell r="C3077">
            <v>8992869</v>
          </cell>
          <cell r="D3077">
            <v>0</v>
          </cell>
        </row>
        <row r="3078">
          <cell r="A3078" t="str">
            <v>602-2024</v>
          </cell>
          <cell r="B3078">
            <v>9618180</v>
          </cell>
          <cell r="C3078">
            <v>9618180</v>
          </cell>
          <cell r="D3078">
            <v>0</v>
          </cell>
        </row>
        <row r="3079">
          <cell r="A3079" t="str">
            <v>603-2024</v>
          </cell>
          <cell r="B3079">
            <v>10768725</v>
          </cell>
          <cell r="C3079">
            <v>10768725</v>
          </cell>
          <cell r="D3079">
            <v>0</v>
          </cell>
        </row>
        <row r="3080">
          <cell r="A3080" t="str">
            <v>604-2024</v>
          </cell>
          <cell r="B3080">
            <v>16195410</v>
          </cell>
          <cell r="C3080">
            <v>16195410</v>
          </cell>
          <cell r="D3080">
            <v>0</v>
          </cell>
        </row>
        <row r="3081">
          <cell r="A3081" t="str">
            <v>605-2024</v>
          </cell>
          <cell r="B3081">
            <v>16195410</v>
          </cell>
          <cell r="C3081">
            <v>16195410</v>
          </cell>
          <cell r="D3081">
            <v>0</v>
          </cell>
        </row>
        <row r="3082">
          <cell r="A3082" t="str">
            <v>606-2024</v>
          </cell>
          <cell r="B3082">
            <v>16435342</v>
          </cell>
          <cell r="C3082">
            <v>16435342</v>
          </cell>
          <cell r="D3082">
            <v>0</v>
          </cell>
        </row>
        <row r="3083">
          <cell r="A3083" t="str">
            <v>607-2024</v>
          </cell>
          <cell r="B3083">
            <v>16195410</v>
          </cell>
          <cell r="C3083">
            <v>16195410</v>
          </cell>
          <cell r="D3083">
            <v>0</v>
          </cell>
        </row>
        <row r="3084">
          <cell r="A3084" t="str">
            <v>608-2024</v>
          </cell>
          <cell r="B3084">
            <v>16195410</v>
          </cell>
          <cell r="C3084">
            <v>16195410</v>
          </cell>
          <cell r="D3084">
            <v>0</v>
          </cell>
        </row>
        <row r="3085">
          <cell r="A3085" t="str">
            <v>609-2024</v>
          </cell>
          <cell r="B3085">
            <v>16195410</v>
          </cell>
          <cell r="C3085">
            <v>16195410</v>
          </cell>
          <cell r="D3085">
            <v>0</v>
          </cell>
        </row>
        <row r="3086">
          <cell r="A3086" t="str">
            <v>610-2024</v>
          </cell>
          <cell r="B3086">
            <v>12022725</v>
          </cell>
          <cell r="C3086">
            <v>12022725</v>
          </cell>
          <cell r="D3086">
            <v>0</v>
          </cell>
        </row>
        <row r="3087">
          <cell r="A3087" t="str">
            <v>611-2024</v>
          </cell>
          <cell r="B3087">
            <v>12022725</v>
          </cell>
          <cell r="C3087">
            <v>12022725</v>
          </cell>
          <cell r="D3087">
            <v>0</v>
          </cell>
        </row>
        <row r="3088">
          <cell r="A3088" t="str">
            <v>612-2024</v>
          </cell>
          <cell r="B3088">
            <v>17994900</v>
          </cell>
          <cell r="C3088">
            <v>17994900</v>
          </cell>
          <cell r="D3088">
            <v>0</v>
          </cell>
        </row>
        <row r="3089">
          <cell r="A3089" t="str">
            <v>613-2024</v>
          </cell>
          <cell r="B3089">
            <v>25192860</v>
          </cell>
          <cell r="C3089">
            <v>25192860</v>
          </cell>
          <cell r="D3089">
            <v>0</v>
          </cell>
        </row>
        <row r="3090">
          <cell r="A3090" t="str">
            <v>614-2024</v>
          </cell>
          <cell r="B3090">
            <v>10820453</v>
          </cell>
          <cell r="C3090">
            <v>10820453</v>
          </cell>
          <cell r="D3090">
            <v>0</v>
          </cell>
        </row>
        <row r="3091">
          <cell r="A3091" t="str">
            <v>615-2024</v>
          </cell>
          <cell r="B3091">
            <v>4174000</v>
          </cell>
          <cell r="C3091">
            <v>4174000</v>
          </cell>
          <cell r="D3091">
            <v>0</v>
          </cell>
        </row>
        <row r="3092">
          <cell r="A3092" t="str">
            <v>616-2024</v>
          </cell>
          <cell r="B3092">
            <v>7166000</v>
          </cell>
          <cell r="C3092">
            <v>7166000</v>
          </cell>
          <cell r="D3092">
            <v>0</v>
          </cell>
        </row>
        <row r="3093">
          <cell r="A3093" t="str">
            <v>617-2024</v>
          </cell>
          <cell r="B3093">
            <v>10499847</v>
          </cell>
          <cell r="C3093">
            <v>10499847</v>
          </cell>
          <cell r="D3093">
            <v>1522878</v>
          </cell>
        </row>
        <row r="3094">
          <cell r="A3094" t="str">
            <v>618-2024</v>
          </cell>
          <cell r="B3094">
            <v>17994900</v>
          </cell>
          <cell r="C3094">
            <v>17994900</v>
          </cell>
          <cell r="D3094">
            <v>0</v>
          </cell>
        </row>
        <row r="3095">
          <cell r="A3095" t="str">
            <v>619-2024</v>
          </cell>
          <cell r="B3095">
            <v>17994900</v>
          </cell>
          <cell r="C3095">
            <v>17994900</v>
          </cell>
          <cell r="D3095">
            <v>0</v>
          </cell>
        </row>
        <row r="3096">
          <cell r="A3096" t="str">
            <v>620-2024</v>
          </cell>
          <cell r="B3096">
            <v>25192860</v>
          </cell>
          <cell r="C3096">
            <v>25192860</v>
          </cell>
          <cell r="D3096">
            <v>0</v>
          </cell>
        </row>
        <row r="3097">
          <cell r="A3097" t="str">
            <v>621-2024</v>
          </cell>
          <cell r="B3097">
            <v>25192860</v>
          </cell>
          <cell r="C3097">
            <v>25192860</v>
          </cell>
          <cell r="D3097">
            <v>0</v>
          </cell>
        </row>
        <row r="3098">
          <cell r="A3098" t="str">
            <v>622-2024</v>
          </cell>
          <cell r="B3098">
            <v>10749600</v>
          </cell>
          <cell r="C3098">
            <v>10749600</v>
          </cell>
          <cell r="D3098">
            <v>0</v>
          </cell>
        </row>
        <row r="3099">
          <cell r="A3099" t="str">
            <v>623-2024</v>
          </cell>
          <cell r="B3099">
            <v>16195410</v>
          </cell>
          <cell r="C3099">
            <v>16195410</v>
          </cell>
          <cell r="D3099">
            <v>0</v>
          </cell>
        </row>
        <row r="3100">
          <cell r="A3100" t="str">
            <v>624-2024</v>
          </cell>
          <cell r="B3100">
            <v>16195410</v>
          </cell>
          <cell r="C3100">
            <v>16195410</v>
          </cell>
          <cell r="D3100">
            <v>0</v>
          </cell>
        </row>
        <row r="3101">
          <cell r="A3101" t="str">
            <v>625-2024</v>
          </cell>
          <cell r="B3101">
            <v>7675500</v>
          </cell>
          <cell r="C3101">
            <v>7675500</v>
          </cell>
          <cell r="D3101">
            <v>0</v>
          </cell>
        </row>
        <row r="3102">
          <cell r="A3102" t="str">
            <v>626-2024</v>
          </cell>
          <cell r="B3102">
            <v>9200000</v>
          </cell>
          <cell r="C3102">
            <v>9200000</v>
          </cell>
          <cell r="D3102">
            <v>0</v>
          </cell>
        </row>
        <row r="3103">
          <cell r="A3103" t="str">
            <v>627-2024</v>
          </cell>
          <cell r="B3103">
            <v>23393370</v>
          </cell>
          <cell r="C3103">
            <v>23393370</v>
          </cell>
          <cell r="D3103">
            <v>0</v>
          </cell>
        </row>
        <row r="3104">
          <cell r="A3104" t="str">
            <v>628-2024</v>
          </cell>
          <cell r="B3104">
            <v>23393370</v>
          </cell>
          <cell r="C3104">
            <v>23393370</v>
          </cell>
          <cell r="D3104">
            <v>0</v>
          </cell>
        </row>
        <row r="3105">
          <cell r="A3105" t="str">
            <v>629-2024</v>
          </cell>
          <cell r="B3105">
            <v>10768725</v>
          </cell>
          <cell r="C3105">
            <v>10768725</v>
          </cell>
          <cell r="D3105">
            <v>0</v>
          </cell>
        </row>
        <row r="3106">
          <cell r="A3106" t="str">
            <v>630-2024</v>
          </cell>
          <cell r="B3106">
            <v>4425000</v>
          </cell>
          <cell r="C3106">
            <v>4425000</v>
          </cell>
          <cell r="D3106">
            <v>0</v>
          </cell>
        </row>
        <row r="3107">
          <cell r="A3107" t="str">
            <v>631-2024</v>
          </cell>
          <cell r="B3107">
            <v>13000000</v>
          </cell>
          <cell r="C3107">
            <v>13000000</v>
          </cell>
          <cell r="D3107">
            <v>0</v>
          </cell>
        </row>
        <row r="3108">
          <cell r="A3108" t="str">
            <v>632-2024</v>
          </cell>
          <cell r="B3108">
            <v>16195410</v>
          </cell>
          <cell r="C3108">
            <v>16195410</v>
          </cell>
          <cell r="D3108">
            <v>0</v>
          </cell>
        </row>
        <row r="3109">
          <cell r="A3109" t="str">
            <v>633-2024</v>
          </cell>
          <cell r="B3109">
            <v>10820453</v>
          </cell>
          <cell r="C3109">
            <v>10820453</v>
          </cell>
          <cell r="D3109">
            <v>0</v>
          </cell>
        </row>
        <row r="3110">
          <cell r="A3110" t="str">
            <v>634-2024</v>
          </cell>
          <cell r="B3110">
            <v>16435342</v>
          </cell>
          <cell r="C3110">
            <v>16435342</v>
          </cell>
          <cell r="D3110">
            <v>0</v>
          </cell>
        </row>
        <row r="3111">
          <cell r="A3111" t="str">
            <v>635-2023</v>
          </cell>
          <cell r="B3111">
            <v>4500000</v>
          </cell>
          <cell r="C3111">
            <v>4500000</v>
          </cell>
          <cell r="D3111">
            <v>0</v>
          </cell>
        </row>
        <row r="3112">
          <cell r="A3112" t="str">
            <v>635-2024</v>
          </cell>
          <cell r="B3112">
            <v>10820453</v>
          </cell>
          <cell r="C3112">
            <v>10820453</v>
          </cell>
          <cell r="D3112">
            <v>0</v>
          </cell>
        </row>
        <row r="3113">
          <cell r="A3113" t="str">
            <v>636-2023</v>
          </cell>
          <cell r="B3113">
            <v>5750250</v>
          </cell>
          <cell r="C3113">
            <v>5750250</v>
          </cell>
          <cell r="D3113">
            <v>5750250</v>
          </cell>
        </row>
        <row r="3114">
          <cell r="A3114" t="str">
            <v>636-2024</v>
          </cell>
          <cell r="B3114">
            <v>9618180</v>
          </cell>
          <cell r="C3114">
            <v>9618180</v>
          </cell>
          <cell r="D3114">
            <v>0</v>
          </cell>
        </row>
        <row r="3115">
          <cell r="A3115" t="str">
            <v>637-2024</v>
          </cell>
          <cell r="B3115">
            <v>16435342</v>
          </cell>
          <cell r="C3115">
            <v>16435342</v>
          </cell>
          <cell r="D3115">
            <v>0</v>
          </cell>
        </row>
        <row r="3116">
          <cell r="A3116" t="str">
            <v>638-2024</v>
          </cell>
          <cell r="B3116">
            <v>10820453</v>
          </cell>
          <cell r="C3116">
            <v>10820453</v>
          </cell>
          <cell r="D3116">
            <v>0</v>
          </cell>
        </row>
        <row r="3117">
          <cell r="A3117" t="str">
            <v>639-2024</v>
          </cell>
          <cell r="B3117">
            <v>10820453</v>
          </cell>
          <cell r="C3117">
            <v>10820453</v>
          </cell>
          <cell r="D3117">
            <v>0</v>
          </cell>
        </row>
        <row r="3118">
          <cell r="A3118" t="str">
            <v>640-2024</v>
          </cell>
          <cell r="B3118">
            <v>20986000</v>
          </cell>
          <cell r="C3118">
            <v>20986000</v>
          </cell>
          <cell r="D3118">
            <v>0</v>
          </cell>
        </row>
        <row r="3119">
          <cell r="A3119" t="str">
            <v>641-2024</v>
          </cell>
          <cell r="B3119">
            <v>1202273</v>
          </cell>
          <cell r="C3119">
            <v>1202273</v>
          </cell>
          <cell r="D3119">
            <v>9618180</v>
          </cell>
        </row>
        <row r="3120">
          <cell r="A3120" t="str">
            <v>642-2024</v>
          </cell>
          <cell r="B3120">
            <v>16195410</v>
          </cell>
          <cell r="C3120">
            <v>16195410</v>
          </cell>
          <cell r="D3120">
            <v>0</v>
          </cell>
        </row>
        <row r="3121">
          <cell r="A3121" t="str">
            <v>643-2024</v>
          </cell>
          <cell r="B3121">
            <v>16195410</v>
          </cell>
          <cell r="C3121">
            <v>16195410</v>
          </cell>
          <cell r="D3121">
            <v>0</v>
          </cell>
        </row>
        <row r="3122">
          <cell r="A3122" t="str">
            <v>644-2024</v>
          </cell>
          <cell r="B3122">
            <v>16075444</v>
          </cell>
          <cell r="C3122">
            <v>16075444</v>
          </cell>
          <cell r="D3122">
            <v>1919456</v>
          </cell>
        </row>
        <row r="3123">
          <cell r="A3123" t="str">
            <v>645-2024</v>
          </cell>
          <cell r="B3123">
            <v>6270000</v>
          </cell>
          <cell r="C3123">
            <v>6270000</v>
          </cell>
          <cell r="D3123">
            <v>0</v>
          </cell>
        </row>
        <row r="3124">
          <cell r="A3124" t="str">
            <v>646-2024</v>
          </cell>
          <cell r="B3124">
            <v>12600000</v>
          </cell>
          <cell r="C3124">
            <v>12600000</v>
          </cell>
          <cell r="D3124">
            <v>0</v>
          </cell>
        </row>
        <row r="3125">
          <cell r="A3125" t="str">
            <v>647-2024</v>
          </cell>
          <cell r="B3125">
            <v>16195410</v>
          </cell>
          <cell r="C3125">
            <v>16195410</v>
          </cell>
          <cell r="D3125">
            <v>0</v>
          </cell>
        </row>
        <row r="3126">
          <cell r="A3126" t="str">
            <v>648-2024</v>
          </cell>
          <cell r="B3126">
            <v>25192860</v>
          </cell>
          <cell r="C3126">
            <v>25192860</v>
          </cell>
          <cell r="D3126">
            <v>0</v>
          </cell>
        </row>
        <row r="3127">
          <cell r="A3127" t="str">
            <v>649-2024</v>
          </cell>
          <cell r="B3127">
            <v>17994900</v>
          </cell>
          <cell r="C3127">
            <v>17994900</v>
          </cell>
          <cell r="D3127">
            <v>0</v>
          </cell>
        </row>
        <row r="3128">
          <cell r="A3128" t="str">
            <v>650-2024</v>
          </cell>
          <cell r="B3128">
            <v>319474740</v>
          </cell>
          <cell r="C3128">
            <v>319474740</v>
          </cell>
          <cell r="D3128">
            <v>0</v>
          </cell>
        </row>
        <row r="3129">
          <cell r="A3129" t="str">
            <v>651-2024</v>
          </cell>
          <cell r="B3129">
            <v>16195410</v>
          </cell>
          <cell r="C3129">
            <v>16195410</v>
          </cell>
          <cell r="D3129">
            <v>0</v>
          </cell>
        </row>
        <row r="3130">
          <cell r="A3130" t="str">
            <v>652-2024</v>
          </cell>
          <cell r="B3130">
            <v>16195410</v>
          </cell>
          <cell r="C3130">
            <v>16195410</v>
          </cell>
          <cell r="D3130">
            <v>0</v>
          </cell>
        </row>
        <row r="3131">
          <cell r="A3131" t="str">
            <v>653-2024</v>
          </cell>
          <cell r="B3131">
            <v>16195410</v>
          </cell>
          <cell r="C3131">
            <v>16195410</v>
          </cell>
          <cell r="D3131">
            <v>0</v>
          </cell>
        </row>
        <row r="3132">
          <cell r="A3132" t="str">
            <v>654-2024</v>
          </cell>
          <cell r="B3132">
            <v>11363733</v>
          </cell>
          <cell r="C3132">
            <v>11363733</v>
          </cell>
          <cell r="D3132">
            <v>0</v>
          </cell>
        </row>
        <row r="3133">
          <cell r="A3133" t="str">
            <v>655-2024</v>
          </cell>
          <cell r="B3133">
            <v>9781200</v>
          </cell>
          <cell r="C3133">
            <v>9781200</v>
          </cell>
          <cell r="D3133">
            <v>0</v>
          </cell>
        </row>
        <row r="3134">
          <cell r="A3134" t="str">
            <v>656-2024</v>
          </cell>
          <cell r="B3134">
            <v>9781200</v>
          </cell>
          <cell r="C3134">
            <v>9781200</v>
          </cell>
          <cell r="D3134">
            <v>0</v>
          </cell>
        </row>
        <row r="3135">
          <cell r="A3135" t="str">
            <v>657-2024</v>
          </cell>
          <cell r="B3135">
            <v>11617833</v>
          </cell>
          <cell r="C3135">
            <v>11617833</v>
          </cell>
          <cell r="D3135">
            <v>0</v>
          </cell>
        </row>
        <row r="3136">
          <cell r="A3136" t="str">
            <v>658-2024</v>
          </cell>
          <cell r="B3136">
            <v>16195410</v>
          </cell>
          <cell r="C3136">
            <v>16195410</v>
          </cell>
          <cell r="D3136">
            <v>0</v>
          </cell>
        </row>
        <row r="3137">
          <cell r="A3137" t="str">
            <v>659-2023</v>
          </cell>
          <cell r="B3137">
            <v>3866663</v>
          </cell>
          <cell r="C3137">
            <v>3866663</v>
          </cell>
          <cell r="D3137">
            <v>16133337</v>
          </cell>
        </row>
        <row r="3138">
          <cell r="A3138" t="str">
            <v>659-2024</v>
          </cell>
          <cell r="B3138">
            <v>16435342</v>
          </cell>
          <cell r="C3138">
            <v>16435342</v>
          </cell>
          <cell r="D3138">
            <v>0</v>
          </cell>
        </row>
        <row r="3139">
          <cell r="A3139" t="str">
            <v>660-2024</v>
          </cell>
          <cell r="B3139">
            <v>16435342</v>
          </cell>
          <cell r="C3139">
            <v>16435342</v>
          </cell>
          <cell r="D3139">
            <v>0</v>
          </cell>
        </row>
        <row r="3140">
          <cell r="A3140" t="str">
            <v>661-2024</v>
          </cell>
          <cell r="B3140">
            <v>16195410</v>
          </cell>
          <cell r="C3140">
            <v>16195410</v>
          </cell>
          <cell r="D3140">
            <v>0</v>
          </cell>
        </row>
        <row r="3141">
          <cell r="A3141" t="str">
            <v>662-2024</v>
          </cell>
          <cell r="B3141">
            <v>10820453</v>
          </cell>
          <cell r="C3141">
            <v>10820453</v>
          </cell>
          <cell r="D3141">
            <v>0</v>
          </cell>
        </row>
        <row r="3142">
          <cell r="A3142" t="str">
            <v>663-2024</v>
          </cell>
          <cell r="B3142">
            <v>9781200</v>
          </cell>
          <cell r="C3142">
            <v>9781200</v>
          </cell>
          <cell r="D3142">
            <v>0</v>
          </cell>
        </row>
        <row r="3143">
          <cell r="A3143" t="str">
            <v>664-2024</v>
          </cell>
          <cell r="B3143">
            <v>9909900</v>
          </cell>
          <cell r="C3143">
            <v>9909900</v>
          </cell>
          <cell r="D3143">
            <v>0</v>
          </cell>
        </row>
        <row r="3144">
          <cell r="A3144" t="str">
            <v>665-2024</v>
          </cell>
          <cell r="B3144">
            <v>8053400</v>
          </cell>
          <cell r="C3144">
            <v>8053400</v>
          </cell>
          <cell r="D3144">
            <v>0</v>
          </cell>
        </row>
        <row r="3145">
          <cell r="A3145" t="str">
            <v>666-2024</v>
          </cell>
          <cell r="B3145">
            <v>10820453</v>
          </cell>
          <cell r="C3145">
            <v>10820453</v>
          </cell>
          <cell r="D3145">
            <v>0</v>
          </cell>
        </row>
        <row r="3146">
          <cell r="A3146" t="str">
            <v>667-2024</v>
          </cell>
          <cell r="B3146">
            <v>17994900</v>
          </cell>
          <cell r="C3146">
            <v>17994900</v>
          </cell>
          <cell r="D3146">
            <v>0</v>
          </cell>
        </row>
        <row r="3147">
          <cell r="A3147" t="str">
            <v>668-2024</v>
          </cell>
          <cell r="B3147">
            <v>17994900</v>
          </cell>
          <cell r="C3147">
            <v>17994900</v>
          </cell>
          <cell r="D3147">
            <v>0</v>
          </cell>
        </row>
        <row r="3148">
          <cell r="A3148" t="str">
            <v>669-2024</v>
          </cell>
          <cell r="B3148">
            <v>10768725</v>
          </cell>
          <cell r="C3148">
            <v>10768725</v>
          </cell>
          <cell r="D3148">
            <v>0</v>
          </cell>
        </row>
        <row r="3149">
          <cell r="A3149" t="str">
            <v>670-2024</v>
          </cell>
          <cell r="B3149">
            <v>13614000</v>
          </cell>
          <cell r="C3149">
            <v>13614000</v>
          </cell>
          <cell r="D3149">
            <v>0</v>
          </cell>
        </row>
        <row r="3150">
          <cell r="A3150" t="str">
            <v>671-2024</v>
          </cell>
          <cell r="B3150">
            <v>16075444</v>
          </cell>
          <cell r="C3150">
            <v>16075444</v>
          </cell>
          <cell r="D3150">
            <v>1919456</v>
          </cell>
        </row>
        <row r="3151">
          <cell r="A3151" t="str">
            <v>672-2024</v>
          </cell>
          <cell r="B3151">
            <v>23273404</v>
          </cell>
          <cell r="C3151">
            <v>23273404</v>
          </cell>
          <cell r="D3151">
            <v>1919456</v>
          </cell>
        </row>
        <row r="3152">
          <cell r="A3152" t="str">
            <v>673-2024</v>
          </cell>
          <cell r="B3152">
            <v>16195410</v>
          </cell>
          <cell r="C3152">
            <v>16195410</v>
          </cell>
          <cell r="D3152">
            <v>0</v>
          </cell>
        </row>
        <row r="3153">
          <cell r="A3153" t="str">
            <v>674-2024</v>
          </cell>
          <cell r="B3153">
            <v>7693833</v>
          </cell>
          <cell r="C3153">
            <v>7693833</v>
          </cell>
          <cell r="D3153">
            <v>0</v>
          </cell>
        </row>
        <row r="3154">
          <cell r="A3154" t="str">
            <v>675-2024</v>
          </cell>
          <cell r="B3154">
            <v>6300000</v>
          </cell>
          <cell r="C3154">
            <v>6300000</v>
          </cell>
          <cell r="D3154">
            <v>0</v>
          </cell>
        </row>
        <row r="3155">
          <cell r="A3155" t="str">
            <v>676-2024</v>
          </cell>
          <cell r="B3155">
            <v>13846390</v>
          </cell>
          <cell r="C3155">
            <v>13846390</v>
          </cell>
          <cell r="D3155">
            <v>0</v>
          </cell>
        </row>
        <row r="3156">
          <cell r="A3156" t="str">
            <v>677-2023</v>
          </cell>
          <cell r="B3156">
            <v>10200000</v>
          </cell>
          <cell r="C3156">
            <v>10200000</v>
          </cell>
          <cell r="D3156">
            <v>0</v>
          </cell>
        </row>
        <row r="3157">
          <cell r="A3157" t="str">
            <v>677-2024</v>
          </cell>
          <cell r="B3157">
            <v>17994900</v>
          </cell>
          <cell r="C3157">
            <v>17994900</v>
          </cell>
          <cell r="D3157">
            <v>0</v>
          </cell>
        </row>
        <row r="3158">
          <cell r="A3158" t="str">
            <v>678-2024</v>
          </cell>
          <cell r="B3158">
            <v>25192860</v>
          </cell>
          <cell r="C3158">
            <v>25192860</v>
          </cell>
          <cell r="D3158">
            <v>0</v>
          </cell>
        </row>
        <row r="3159">
          <cell r="A3159" t="str">
            <v>679-2024</v>
          </cell>
          <cell r="B3159">
            <v>10749600</v>
          </cell>
          <cell r="C3159">
            <v>10749600</v>
          </cell>
          <cell r="D3159">
            <v>0</v>
          </cell>
        </row>
        <row r="3160">
          <cell r="A3160" t="str">
            <v>680-2024</v>
          </cell>
          <cell r="B3160">
            <v>6449400</v>
          </cell>
          <cell r="C3160">
            <v>6449400</v>
          </cell>
          <cell r="D3160">
            <v>0</v>
          </cell>
        </row>
        <row r="3161">
          <cell r="A3161" t="str">
            <v>681-2024</v>
          </cell>
          <cell r="B3161">
            <v>16195410</v>
          </cell>
          <cell r="C3161">
            <v>16195410</v>
          </cell>
          <cell r="D3161">
            <v>0</v>
          </cell>
        </row>
        <row r="3162">
          <cell r="A3162" t="str">
            <v>682-2024</v>
          </cell>
          <cell r="B3162">
            <v>10768725</v>
          </cell>
          <cell r="C3162">
            <v>10768725</v>
          </cell>
          <cell r="D3162">
            <v>0</v>
          </cell>
        </row>
        <row r="3163">
          <cell r="A3163" t="str">
            <v>683-2024</v>
          </cell>
          <cell r="B3163">
            <v>5583783</v>
          </cell>
          <cell r="C3163">
            <v>5583783</v>
          </cell>
          <cell r="D3163">
            <v>5184942</v>
          </cell>
        </row>
        <row r="3164">
          <cell r="A3164" t="str">
            <v>684-2024</v>
          </cell>
          <cell r="B3164">
            <v>16195410</v>
          </cell>
          <cell r="C3164">
            <v>16195410</v>
          </cell>
          <cell r="D3164">
            <v>0</v>
          </cell>
        </row>
        <row r="3165">
          <cell r="A3165" t="str">
            <v>685-2024</v>
          </cell>
          <cell r="B3165">
            <v>23633302</v>
          </cell>
          <cell r="C3165">
            <v>23633302</v>
          </cell>
          <cell r="D3165">
            <v>0</v>
          </cell>
        </row>
        <row r="3166">
          <cell r="A3166" t="str">
            <v>686-2024</v>
          </cell>
          <cell r="B3166">
            <v>16195410</v>
          </cell>
          <cell r="C3166">
            <v>16195410</v>
          </cell>
          <cell r="D3166">
            <v>0</v>
          </cell>
        </row>
        <row r="3167">
          <cell r="A3167" t="str">
            <v>687-2024</v>
          </cell>
          <cell r="B3167">
            <v>10000000</v>
          </cell>
          <cell r="C3167">
            <v>10000000</v>
          </cell>
          <cell r="D3167">
            <v>0</v>
          </cell>
        </row>
        <row r="3168">
          <cell r="A3168" t="str">
            <v>688-2024</v>
          </cell>
          <cell r="B3168">
            <v>12802400</v>
          </cell>
          <cell r="C3168">
            <v>12802400</v>
          </cell>
          <cell r="D3168">
            <v>0</v>
          </cell>
        </row>
        <row r="3169">
          <cell r="A3169" t="str">
            <v>689-2024</v>
          </cell>
          <cell r="B3169">
            <v>8273610</v>
          </cell>
          <cell r="C3169">
            <v>8273610</v>
          </cell>
          <cell r="D3169">
            <v>0</v>
          </cell>
        </row>
        <row r="3170">
          <cell r="A3170" t="str">
            <v>690-2024</v>
          </cell>
          <cell r="B3170">
            <v>14573964</v>
          </cell>
          <cell r="C3170">
            <v>14573964</v>
          </cell>
          <cell r="D3170">
            <v>0</v>
          </cell>
        </row>
        <row r="3171">
          <cell r="A3171" t="str">
            <v>691-2024</v>
          </cell>
          <cell r="B3171">
            <v>9652500</v>
          </cell>
          <cell r="C3171">
            <v>9652500</v>
          </cell>
          <cell r="D3171">
            <v>0</v>
          </cell>
        </row>
        <row r="3172">
          <cell r="A3172" t="str">
            <v>692-2024</v>
          </cell>
          <cell r="B3172">
            <v>10820453</v>
          </cell>
          <cell r="C3172">
            <v>10820453</v>
          </cell>
          <cell r="D3172">
            <v>0</v>
          </cell>
        </row>
        <row r="3173">
          <cell r="A3173" t="str">
            <v>693-2024</v>
          </cell>
          <cell r="B3173">
            <v>10820453</v>
          </cell>
          <cell r="C3173">
            <v>10820453</v>
          </cell>
          <cell r="D3173">
            <v>0</v>
          </cell>
        </row>
        <row r="3174">
          <cell r="A3174" t="str">
            <v>694-2023</v>
          </cell>
          <cell r="B3174">
            <v>3300000</v>
          </cell>
          <cell r="C3174">
            <v>3300000</v>
          </cell>
          <cell r="D3174">
            <v>0</v>
          </cell>
        </row>
        <row r="3175">
          <cell r="A3175" t="str">
            <v>694-2024</v>
          </cell>
          <cell r="B3175">
            <v>10768725</v>
          </cell>
          <cell r="C3175">
            <v>10768725</v>
          </cell>
          <cell r="D3175">
            <v>0</v>
          </cell>
        </row>
        <row r="3176">
          <cell r="A3176" t="str">
            <v>695-2024</v>
          </cell>
          <cell r="B3176">
            <v>9523800</v>
          </cell>
          <cell r="C3176">
            <v>9523800</v>
          </cell>
          <cell r="D3176">
            <v>0</v>
          </cell>
        </row>
        <row r="3177">
          <cell r="A3177" t="str">
            <v>696-2024</v>
          </cell>
          <cell r="B3177">
            <v>9137700</v>
          </cell>
          <cell r="C3177">
            <v>9137700</v>
          </cell>
          <cell r="D3177">
            <v>0</v>
          </cell>
        </row>
        <row r="3178">
          <cell r="A3178" t="str">
            <v>697-2024</v>
          </cell>
          <cell r="B3178">
            <v>9523800</v>
          </cell>
          <cell r="C3178">
            <v>9523800</v>
          </cell>
          <cell r="D3178">
            <v>0</v>
          </cell>
        </row>
        <row r="3179">
          <cell r="A3179" t="str">
            <v>698-2024</v>
          </cell>
          <cell r="B3179">
            <v>17994900</v>
          </cell>
          <cell r="C3179">
            <v>17994900</v>
          </cell>
          <cell r="D3179">
            <v>0</v>
          </cell>
        </row>
        <row r="3180">
          <cell r="A3180" t="str">
            <v>699-2024</v>
          </cell>
          <cell r="B3180">
            <v>29610000</v>
          </cell>
          <cell r="C3180">
            <v>29610000</v>
          </cell>
          <cell r="D3180">
            <v>0</v>
          </cell>
        </row>
        <row r="3181">
          <cell r="A3181" t="str">
            <v>700-2024</v>
          </cell>
          <cell r="B3181">
            <v>29610000</v>
          </cell>
          <cell r="C3181">
            <v>29610000</v>
          </cell>
          <cell r="D3181">
            <v>0</v>
          </cell>
        </row>
        <row r="3182">
          <cell r="A3182" t="str">
            <v>701-2024</v>
          </cell>
          <cell r="B3182">
            <v>4500000</v>
          </cell>
          <cell r="C3182">
            <v>4500000</v>
          </cell>
          <cell r="D3182">
            <v>0</v>
          </cell>
        </row>
        <row r="3183">
          <cell r="A3183" t="str">
            <v>702-2024</v>
          </cell>
          <cell r="B3183">
            <v>8625000</v>
          </cell>
          <cell r="C3183">
            <v>8625000</v>
          </cell>
          <cell r="D3183">
            <v>0</v>
          </cell>
        </row>
        <row r="3184">
          <cell r="A3184" t="str">
            <v>703-2024</v>
          </cell>
          <cell r="B3184">
            <v>13491000</v>
          </cell>
          <cell r="C3184">
            <v>13491000</v>
          </cell>
          <cell r="D3184">
            <v>0</v>
          </cell>
        </row>
        <row r="3185">
          <cell r="A3185" t="str">
            <v>704-2024</v>
          </cell>
          <cell r="B3185">
            <v>8052980</v>
          </cell>
          <cell r="C3185">
            <v>8052980</v>
          </cell>
          <cell r="D3185">
            <v>0</v>
          </cell>
        </row>
        <row r="3186">
          <cell r="A3186" t="str">
            <v>705-2024</v>
          </cell>
          <cell r="B3186">
            <v>15629543</v>
          </cell>
          <cell r="C3186">
            <v>15629543</v>
          </cell>
          <cell r="D3186">
            <v>0</v>
          </cell>
        </row>
        <row r="3187">
          <cell r="A3187" t="str">
            <v>706-2024</v>
          </cell>
          <cell r="B3187">
            <v>10768725</v>
          </cell>
          <cell r="C3187">
            <v>10768725</v>
          </cell>
          <cell r="D3187">
            <v>0</v>
          </cell>
        </row>
        <row r="3188">
          <cell r="A3188" t="str">
            <v>707-2024</v>
          </cell>
          <cell r="B3188">
            <v>12400000</v>
          </cell>
          <cell r="C3188">
            <v>12400000</v>
          </cell>
          <cell r="D3188">
            <v>0</v>
          </cell>
        </row>
        <row r="3189">
          <cell r="A3189" t="str">
            <v>708-2024</v>
          </cell>
          <cell r="B3189">
            <v>16195410</v>
          </cell>
          <cell r="C3189">
            <v>16195410</v>
          </cell>
          <cell r="D3189">
            <v>0</v>
          </cell>
        </row>
        <row r="3190">
          <cell r="A3190" t="str">
            <v>709-2024</v>
          </cell>
          <cell r="B3190">
            <v>10820453</v>
          </cell>
          <cell r="C3190">
            <v>10820453</v>
          </cell>
          <cell r="D3190">
            <v>0</v>
          </cell>
        </row>
        <row r="3191">
          <cell r="A3191" t="str">
            <v>710-2023</v>
          </cell>
          <cell r="B3191">
            <v>4800000</v>
          </cell>
          <cell r="C3191">
            <v>4800000</v>
          </cell>
          <cell r="D3191">
            <v>0</v>
          </cell>
        </row>
        <row r="3192">
          <cell r="A3192" t="str">
            <v>710-2024</v>
          </cell>
          <cell r="B3192">
            <v>15629543</v>
          </cell>
          <cell r="C3192">
            <v>15629543</v>
          </cell>
          <cell r="D3192">
            <v>0</v>
          </cell>
        </row>
        <row r="3193">
          <cell r="A3193" t="str">
            <v>711-2024</v>
          </cell>
          <cell r="B3193">
            <v>4950000</v>
          </cell>
          <cell r="C3193">
            <v>4950000</v>
          </cell>
          <cell r="D3193">
            <v>0</v>
          </cell>
        </row>
        <row r="3194">
          <cell r="A3194" t="str">
            <v>712-2024</v>
          </cell>
          <cell r="B3194">
            <v>23393370</v>
          </cell>
          <cell r="C3194">
            <v>23393370</v>
          </cell>
          <cell r="D3194">
            <v>0</v>
          </cell>
        </row>
        <row r="3195">
          <cell r="A3195" t="str">
            <v>713-2024</v>
          </cell>
          <cell r="B3195">
            <v>10768725</v>
          </cell>
          <cell r="C3195">
            <v>10768725</v>
          </cell>
          <cell r="D3195">
            <v>0</v>
          </cell>
        </row>
        <row r="3196">
          <cell r="A3196" t="str">
            <v>714-2024</v>
          </cell>
          <cell r="B3196">
            <v>9523800</v>
          </cell>
          <cell r="C3196">
            <v>9523800</v>
          </cell>
          <cell r="D3196">
            <v>0</v>
          </cell>
        </row>
        <row r="3197">
          <cell r="A3197" t="str">
            <v>715-2024</v>
          </cell>
          <cell r="B3197">
            <v>10820453</v>
          </cell>
          <cell r="C3197">
            <v>10820453</v>
          </cell>
          <cell r="D3197">
            <v>0</v>
          </cell>
        </row>
        <row r="3198">
          <cell r="A3198" t="str">
            <v>716-2024</v>
          </cell>
          <cell r="B3198">
            <v>23393370</v>
          </cell>
          <cell r="C3198">
            <v>23393370</v>
          </cell>
          <cell r="D3198">
            <v>0</v>
          </cell>
        </row>
        <row r="3199">
          <cell r="A3199" t="str">
            <v>717-2024</v>
          </cell>
          <cell r="B3199">
            <v>5397167</v>
          </cell>
          <cell r="C3199">
            <v>5397167</v>
          </cell>
          <cell r="D3199">
            <v>0</v>
          </cell>
        </row>
        <row r="3200">
          <cell r="A3200" t="str">
            <v>718-2024</v>
          </cell>
          <cell r="B3200">
            <v>23393370</v>
          </cell>
          <cell r="C3200">
            <v>23393370</v>
          </cell>
          <cell r="D3200">
            <v>0</v>
          </cell>
        </row>
        <row r="3201">
          <cell r="A3201" t="str">
            <v>719-2024</v>
          </cell>
          <cell r="B3201">
            <v>16195410</v>
          </cell>
          <cell r="C3201">
            <v>16195410</v>
          </cell>
          <cell r="D3201">
            <v>0</v>
          </cell>
        </row>
        <row r="3202">
          <cell r="A3202" t="str">
            <v>720-2024</v>
          </cell>
          <cell r="B3202">
            <v>10820453</v>
          </cell>
          <cell r="C3202">
            <v>10820453</v>
          </cell>
          <cell r="D3202">
            <v>0</v>
          </cell>
        </row>
        <row r="3203">
          <cell r="A3203" t="str">
            <v>721-2024</v>
          </cell>
          <cell r="B3203">
            <v>6000000</v>
          </cell>
          <cell r="C3203">
            <v>6000000</v>
          </cell>
          <cell r="D3203">
            <v>0</v>
          </cell>
        </row>
        <row r="3204">
          <cell r="A3204" t="str">
            <v>722-2024</v>
          </cell>
          <cell r="B3204">
            <v>16195410</v>
          </cell>
          <cell r="C3204">
            <v>16195410</v>
          </cell>
          <cell r="D3204">
            <v>0</v>
          </cell>
        </row>
        <row r="3205">
          <cell r="A3205" t="str">
            <v>723-2024</v>
          </cell>
          <cell r="B3205">
            <v>10621467</v>
          </cell>
          <cell r="C3205">
            <v>10621467</v>
          </cell>
          <cell r="D3205">
            <v>0</v>
          </cell>
        </row>
        <row r="3206">
          <cell r="A3206" t="str">
            <v>724-2024</v>
          </cell>
          <cell r="B3206">
            <v>16195410</v>
          </cell>
          <cell r="C3206">
            <v>16195410</v>
          </cell>
          <cell r="D3206">
            <v>0</v>
          </cell>
        </row>
        <row r="3207">
          <cell r="A3207" t="str">
            <v>725-2024</v>
          </cell>
          <cell r="B3207">
            <v>16195410</v>
          </cell>
          <cell r="C3207">
            <v>16195410</v>
          </cell>
          <cell r="D3207">
            <v>0</v>
          </cell>
        </row>
        <row r="3208">
          <cell r="A3208" t="str">
            <v>726-2024</v>
          </cell>
          <cell r="B3208">
            <v>16195410</v>
          </cell>
          <cell r="C3208">
            <v>16195410</v>
          </cell>
          <cell r="D3208">
            <v>0</v>
          </cell>
        </row>
        <row r="3209">
          <cell r="A3209" t="str">
            <v>727-2024</v>
          </cell>
          <cell r="B3209">
            <v>6588000</v>
          </cell>
          <cell r="C3209">
            <v>6588000</v>
          </cell>
          <cell r="D3209">
            <v>0</v>
          </cell>
        </row>
        <row r="3210">
          <cell r="A3210" t="str">
            <v>728-2024</v>
          </cell>
          <cell r="B3210">
            <v>14395920</v>
          </cell>
          <cell r="C3210">
            <v>14395920</v>
          </cell>
          <cell r="D3210">
            <v>0</v>
          </cell>
        </row>
        <row r="3211">
          <cell r="A3211" t="str">
            <v>729-2024</v>
          </cell>
          <cell r="B3211">
            <v>8896817</v>
          </cell>
          <cell r="C3211">
            <v>8896817</v>
          </cell>
          <cell r="D3211">
            <v>1923636</v>
          </cell>
        </row>
        <row r="3212">
          <cell r="A3212" t="str">
            <v>730-2024</v>
          </cell>
          <cell r="B3212">
            <v>6270000</v>
          </cell>
          <cell r="C3212">
            <v>6270000</v>
          </cell>
          <cell r="D3212">
            <v>0</v>
          </cell>
        </row>
        <row r="3213">
          <cell r="A3213" t="str">
            <v>731-2023</v>
          </cell>
          <cell r="B3213">
            <v>6850000</v>
          </cell>
          <cell r="C3213">
            <v>6850000</v>
          </cell>
          <cell r="D3213">
            <v>0</v>
          </cell>
        </row>
        <row r="3214">
          <cell r="A3214" t="str">
            <v>731-2024</v>
          </cell>
          <cell r="B3214">
            <v>10768725</v>
          </cell>
          <cell r="C3214">
            <v>10768725</v>
          </cell>
          <cell r="D3214">
            <v>0</v>
          </cell>
        </row>
        <row r="3215">
          <cell r="A3215" t="str">
            <v>732-2024</v>
          </cell>
          <cell r="B3215">
            <v>10820453</v>
          </cell>
          <cell r="C3215">
            <v>10820453</v>
          </cell>
          <cell r="D3215">
            <v>0</v>
          </cell>
        </row>
        <row r="3216">
          <cell r="A3216" t="str">
            <v>733-2024</v>
          </cell>
          <cell r="B3216">
            <v>9395100</v>
          </cell>
          <cell r="C3216">
            <v>9395100</v>
          </cell>
          <cell r="D3216">
            <v>0</v>
          </cell>
        </row>
        <row r="3217">
          <cell r="A3217" t="str">
            <v>734-2024</v>
          </cell>
          <cell r="B3217">
            <v>3606000</v>
          </cell>
          <cell r="C3217">
            <v>3606000</v>
          </cell>
          <cell r="D3217">
            <v>0</v>
          </cell>
        </row>
        <row r="3218">
          <cell r="A3218" t="str">
            <v>735-2024</v>
          </cell>
          <cell r="B3218">
            <v>8415908</v>
          </cell>
          <cell r="C3218">
            <v>8415908</v>
          </cell>
          <cell r="D3218">
            <v>2404545</v>
          </cell>
        </row>
        <row r="3219">
          <cell r="A3219" t="str">
            <v>736-2024</v>
          </cell>
          <cell r="B3219">
            <v>10768725</v>
          </cell>
          <cell r="C3219">
            <v>10768725</v>
          </cell>
          <cell r="D3219">
            <v>0</v>
          </cell>
        </row>
        <row r="3220">
          <cell r="A3220" t="str">
            <v>737</v>
          </cell>
          <cell r="B3220">
            <v>7197960</v>
          </cell>
          <cell r="C3220">
            <v>7197960</v>
          </cell>
          <cell r="D3220">
            <v>0</v>
          </cell>
        </row>
        <row r="3221">
          <cell r="A3221" t="str">
            <v>737-2024</v>
          </cell>
          <cell r="B3221">
            <v>16195410</v>
          </cell>
          <cell r="C3221">
            <v>16195410</v>
          </cell>
          <cell r="D3221">
            <v>0</v>
          </cell>
        </row>
        <row r="3222">
          <cell r="A3222" t="str">
            <v>738-2024</v>
          </cell>
          <cell r="B3222">
            <v>10820453</v>
          </cell>
          <cell r="C3222">
            <v>10820453</v>
          </cell>
          <cell r="D3222">
            <v>0</v>
          </cell>
        </row>
        <row r="3223">
          <cell r="A3223" t="str">
            <v>739-2024</v>
          </cell>
          <cell r="B3223">
            <v>5649400</v>
          </cell>
          <cell r="C3223">
            <v>5649400</v>
          </cell>
          <cell r="D3223">
            <v>0</v>
          </cell>
        </row>
        <row r="3224">
          <cell r="A3224" t="str">
            <v>740-2024</v>
          </cell>
          <cell r="B3224">
            <v>23393370</v>
          </cell>
          <cell r="C3224">
            <v>23393370</v>
          </cell>
          <cell r="D3224">
            <v>0</v>
          </cell>
        </row>
        <row r="3225">
          <cell r="A3225" t="str">
            <v>741-2024</v>
          </cell>
          <cell r="B3225">
            <v>23393370</v>
          </cell>
          <cell r="C3225">
            <v>23393370</v>
          </cell>
          <cell r="D3225">
            <v>0</v>
          </cell>
        </row>
        <row r="3226">
          <cell r="A3226" t="str">
            <v>742-2024</v>
          </cell>
          <cell r="B3226">
            <v>23393370</v>
          </cell>
          <cell r="C3226">
            <v>23393370</v>
          </cell>
          <cell r="D3226">
            <v>0</v>
          </cell>
        </row>
        <row r="3227">
          <cell r="A3227" t="str">
            <v>743-2024</v>
          </cell>
          <cell r="B3227">
            <v>10820453</v>
          </cell>
          <cell r="C3227">
            <v>10820453</v>
          </cell>
          <cell r="D3227">
            <v>0</v>
          </cell>
        </row>
        <row r="3228">
          <cell r="A3228" t="str">
            <v>744-2024</v>
          </cell>
          <cell r="B3228">
            <v>23393370</v>
          </cell>
          <cell r="C3228">
            <v>23393370</v>
          </cell>
          <cell r="D3228">
            <v>0</v>
          </cell>
        </row>
        <row r="3229">
          <cell r="A3229" t="str">
            <v>745-2024</v>
          </cell>
          <cell r="B3229">
            <v>10000000</v>
          </cell>
          <cell r="C3229">
            <v>10000000</v>
          </cell>
          <cell r="D3229">
            <v>0</v>
          </cell>
        </row>
        <row r="3230">
          <cell r="A3230" t="str">
            <v>746-2024</v>
          </cell>
          <cell r="B3230">
            <v>16195410</v>
          </cell>
          <cell r="C3230">
            <v>16195410</v>
          </cell>
          <cell r="D3230">
            <v>0</v>
          </cell>
        </row>
        <row r="3231">
          <cell r="A3231" t="str">
            <v>747-2024</v>
          </cell>
          <cell r="B3231">
            <v>10820453</v>
          </cell>
          <cell r="C3231">
            <v>10820453</v>
          </cell>
          <cell r="D3231">
            <v>0</v>
          </cell>
        </row>
        <row r="3232">
          <cell r="A3232" t="str">
            <v>748-2024</v>
          </cell>
          <cell r="B3232">
            <v>10820453</v>
          </cell>
          <cell r="C3232">
            <v>10820453</v>
          </cell>
          <cell r="D3232">
            <v>0</v>
          </cell>
        </row>
        <row r="3233">
          <cell r="A3233" t="str">
            <v>749-2024</v>
          </cell>
          <cell r="B3233">
            <v>16075444</v>
          </cell>
          <cell r="C3233">
            <v>16075444</v>
          </cell>
          <cell r="D3233">
            <v>1919456</v>
          </cell>
        </row>
        <row r="3234">
          <cell r="A3234" t="str">
            <v>750-2024</v>
          </cell>
          <cell r="B3234">
            <v>10820453</v>
          </cell>
          <cell r="C3234">
            <v>10820453</v>
          </cell>
          <cell r="D3234">
            <v>0</v>
          </cell>
        </row>
        <row r="3235">
          <cell r="A3235" t="str">
            <v>751-2024</v>
          </cell>
          <cell r="B3235">
            <v>10820453</v>
          </cell>
          <cell r="C3235">
            <v>10820453</v>
          </cell>
          <cell r="D3235">
            <v>0</v>
          </cell>
        </row>
        <row r="3236">
          <cell r="A3236" t="str">
            <v>752-2024</v>
          </cell>
          <cell r="B3236">
            <v>10820453</v>
          </cell>
          <cell r="C3236">
            <v>10820453</v>
          </cell>
          <cell r="D3236">
            <v>0</v>
          </cell>
        </row>
        <row r="3237">
          <cell r="A3237" t="str">
            <v>753-2024</v>
          </cell>
          <cell r="B3237">
            <v>8414000</v>
          </cell>
          <cell r="C3237">
            <v>8414000</v>
          </cell>
          <cell r="D3237">
            <v>0</v>
          </cell>
        </row>
        <row r="3238">
          <cell r="A3238" t="str">
            <v>754-2024</v>
          </cell>
          <cell r="B3238">
            <v>4875000</v>
          </cell>
          <cell r="C3238">
            <v>4875000</v>
          </cell>
          <cell r="D3238">
            <v>0</v>
          </cell>
        </row>
        <row r="3239">
          <cell r="A3239" t="str">
            <v>755-2024</v>
          </cell>
          <cell r="B3239">
            <v>10820453</v>
          </cell>
          <cell r="C3239">
            <v>10820453</v>
          </cell>
          <cell r="D3239">
            <v>0</v>
          </cell>
        </row>
        <row r="3240">
          <cell r="A3240" t="str">
            <v>756-2024</v>
          </cell>
          <cell r="B3240">
            <v>16195410</v>
          </cell>
          <cell r="C3240">
            <v>16195410</v>
          </cell>
          <cell r="D3240">
            <v>0</v>
          </cell>
        </row>
        <row r="3241">
          <cell r="A3241" t="str">
            <v>757-2024</v>
          </cell>
          <cell r="B3241">
            <v>10820453</v>
          </cell>
          <cell r="C3241">
            <v>10820453</v>
          </cell>
          <cell r="D3241">
            <v>0</v>
          </cell>
        </row>
        <row r="3242">
          <cell r="A3242" t="str">
            <v>758-2024</v>
          </cell>
          <cell r="B3242">
            <v>10820453</v>
          </cell>
          <cell r="C3242">
            <v>10820453</v>
          </cell>
          <cell r="D3242">
            <v>0</v>
          </cell>
        </row>
        <row r="3243">
          <cell r="A3243" t="str">
            <v>759-2024</v>
          </cell>
          <cell r="B3243">
            <v>16195410</v>
          </cell>
          <cell r="C3243">
            <v>16195410</v>
          </cell>
          <cell r="D3243">
            <v>0</v>
          </cell>
        </row>
        <row r="3244">
          <cell r="A3244" t="str">
            <v>760-2024</v>
          </cell>
          <cell r="B3244">
            <v>16195410</v>
          </cell>
          <cell r="C3244">
            <v>16195410</v>
          </cell>
          <cell r="D3244">
            <v>0</v>
          </cell>
        </row>
        <row r="3245">
          <cell r="A3245" t="str">
            <v>761-2024</v>
          </cell>
          <cell r="B3245">
            <v>10820453</v>
          </cell>
          <cell r="C3245">
            <v>10820453</v>
          </cell>
          <cell r="D3245">
            <v>0</v>
          </cell>
        </row>
        <row r="3246">
          <cell r="A3246" t="str">
            <v>762-2024</v>
          </cell>
          <cell r="B3246">
            <v>7800000</v>
          </cell>
          <cell r="C3246">
            <v>7800000</v>
          </cell>
          <cell r="D3246">
            <v>0</v>
          </cell>
        </row>
        <row r="3247">
          <cell r="A3247" t="str">
            <v>763-2024</v>
          </cell>
          <cell r="B3247">
            <v>13929000</v>
          </cell>
          <cell r="C3247">
            <v>13929000</v>
          </cell>
          <cell r="D3247">
            <v>0</v>
          </cell>
        </row>
        <row r="3248">
          <cell r="A3248" t="str">
            <v>764-2024</v>
          </cell>
          <cell r="B3248">
            <v>3450000</v>
          </cell>
          <cell r="C3248">
            <v>3450000</v>
          </cell>
          <cell r="D3248">
            <v>0</v>
          </cell>
        </row>
        <row r="3249">
          <cell r="A3249" t="str">
            <v>765-2024</v>
          </cell>
          <cell r="B3249">
            <v>10499847</v>
          </cell>
          <cell r="C3249">
            <v>10499847</v>
          </cell>
          <cell r="D3249">
            <v>320606</v>
          </cell>
        </row>
        <row r="3250">
          <cell r="A3250" t="str">
            <v>766-2024</v>
          </cell>
          <cell r="B3250">
            <v>16195410</v>
          </cell>
          <cell r="C3250">
            <v>16195410</v>
          </cell>
          <cell r="D3250">
            <v>0</v>
          </cell>
        </row>
        <row r="3251">
          <cell r="A3251" t="str">
            <v>767-2024</v>
          </cell>
          <cell r="B3251">
            <v>4612500</v>
          </cell>
          <cell r="C3251">
            <v>4612500</v>
          </cell>
          <cell r="D3251">
            <v>0</v>
          </cell>
        </row>
        <row r="3252">
          <cell r="A3252" t="str">
            <v>768-2024</v>
          </cell>
          <cell r="B3252">
            <v>3450000</v>
          </cell>
          <cell r="C3252">
            <v>3450000</v>
          </cell>
          <cell r="D3252">
            <v>0</v>
          </cell>
        </row>
        <row r="3253">
          <cell r="A3253" t="str">
            <v>769-2024</v>
          </cell>
          <cell r="B3253">
            <v>4050000</v>
          </cell>
          <cell r="C3253">
            <v>4050000</v>
          </cell>
          <cell r="D3253">
            <v>0</v>
          </cell>
        </row>
        <row r="3254">
          <cell r="A3254" t="str">
            <v>770-2024</v>
          </cell>
          <cell r="B3254">
            <v>16195410</v>
          </cell>
          <cell r="C3254">
            <v>16195410</v>
          </cell>
          <cell r="D3254">
            <v>0</v>
          </cell>
        </row>
        <row r="3255">
          <cell r="A3255" t="str">
            <v>771-2024</v>
          </cell>
          <cell r="B3255">
            <v>16195410</v>
          </cell>
          <cell r="C3255">
            <v>16195410</v>
          </cell>
          <cell r="D3255">
            <v>0</v>
          </cell>
        </row>
        <row r="3256">
          <cell r="A3256" t="str">
            <v>772-2024</v>
          </cell>
          <cell r="B3256">
            <v>10820453</v>
          </cell>
          <cell r="C3256">
            <v>10820453</v>
          </cell>
          <cell r="D3256">
            <v>0</v>
          </cell>
        </row>
        <row r="3257">
          <cell r="A3257" t="str">
            <v>773-2024</v>
          </cell>
          <cell r="B3257">
            <v>10820453</v>
          </cell>
          <cell r="C3257">
            <v>10820453</v>
          </cell>
          <cell r="D3257">
            <v>0</v>
          </cell>
        </row>
        <row r="3258">
          <cell r="A3258" t="str">
            <v>774-2024</v>
          </cell>
          <cell r="B3258">
            <v>16195410</v>
          </cell>
          <cell r="C3258">
            <v>16195410</v>
          </cell>
          <cell r="D3258">
            <v>0</v>
          </cell>
        </row>
        <row r="3259">
          <cell r="A3259" t="str">
            <v>775-2024</v>
          </cell>
          <cell r="B3259">
            <v>10820453</v>
          </cell>
          <cell r="C3259">
            <v>10820453</v>
          </cell>
          <cell r="D3259">
            <v>0</v>
          </cell>
        </row>
        <row r="3260">
          <cell r="A3260" t="str">
            <v>776-2024</v>
          </cell>
          <cell r="B3260">
            <v>16195410</v>
          </cell>
          <cell r="C3260">
            <v>16195410</v>
          </cell>
          <cell r="D3260">
            <v>0</v>
          </cell>
        </row>
        <row r="3261">
          <cell r="A3261" t="str">
            <v>777-2024</v>
          </cell>
          <cell r="B3261">
            <v>16195410</v>
          </cell>
          <cell r="C3261">
            <v>16195410</v>
          </cell>
          <cell r="D3261">
            <v>0</v>
          </cell>
        </row>
        <row r="3262">
          <cell r="A3262" t="str">
            <v>778-2024</v>
          </cell>
          <cell r="B3262">
            <v>16195410</v>
          </cell>
          <cell r="C3262">
            <v>16195410</v>
          </cell>
          <cell r="D3262">
            <v>0</v>
          </cell>
        </row>
        <row r="3263">
          <cell r="A3263" t="str">
            <v>779-2024</v>
          </cell>
          <cell r="B3263">
            <v>10820453</v>
          </cell>
          <cell r="C3263">
            <v>10820453</v>
          </cell>
          <cell r="D3263">
            <v>0</v>
          </cell>
        </row>
        <row r="3264">
          <cell r="A3264" t="str">
            <v>780-2024</v>
          </cell>
          <cell r="B3264">
            <v>10820453</v>
          </cell>
          <cell r="C3264">
            <v>10820453</v>
          </cell>
          <cell r="D3264">
            <v>0</v>
          </cell>
        </row>
        <row r="3265">
          <cell r="A3265" t="str">
            <v>781-2024</v>
          </cell>
          <cell r="B3265">
            <v>16195410</v>
          </cell>
          <cell r="C3265">
            <v>16195410</v>
          </cell>
          <cell r="D3265">
            <v>0</v>
          </cell>
        </row>
        <row r="3266">
          <cell r="A3266" t="str">
            <v>782-2024</v>
          </cell>
          <cell r="B3266">
            <v>23393370</v>
          </cell>
          <cell r="C3266">
            <v>23393370</v>
          </cell>
          <cell r="D3266">
            <v>0</v>
          </cell>
        </row>
        <row r="3267">
          <cell r="A3267" t="str">
            <v>783-2024</v>
          </cell>
          <cell r="B3267">
            <v>16195410</v>
          </cell>
          <cell r="C3267">
            <v>16195410</v>
          </cell>
          <cell r="D3267">
            <v>0</v>
          </cell>
        </row>
        <row r="3268">
          <cell r="A3268" t="str">
            <v>784-2024</v>
          </cell>
          <cell r="B3268">
            <v>3739500</v>
          </cell>
          <cell r="C3268">
            <v>3739500</v>
          </cell>
          <cell r="D3268">
            <v>0</v>
          </cell>
        </row>
        <row r="3269">
          <cell r="A3269" t="str">
            <v>785-2024</v>
          </cell>
          <cell r="B3269">
            <v>16195410</v>
          </cell>
          <cell r="C3269">
            <v>16195410</v>
          </cell>
          <cell r="D3269">
            <v>0</v>
          </cell>
        </row>
        <row r="3270">
          <cell r="A3270" t="str">
            <v>786-2024</v>
          </cell>
          <cell r="B3270">
            <v>3450000</v>
          </cell>
          <cell r="C3270">
            <v>3450000</v>
          </cell>
          <cell r="D3270">
            <v>0</v>
          </cell>
        </row>
        <row r="3271">
          <cell r="A3271" t="str">
            <v>787-2024</v>
          </cell>
          <cell r="B3271">
            <v>10768725</v>
          </cell>
          <cell r="C3271">
            <v>10768725</v>
          </cell>
          <cell r="D3271">
            <v>0</v>
          </cell>
        </row>
        <row r="3272">
          <cell r="A3272" t="str">
            <v>788-2024</v>
          </cell>
          <cell r="B3272">
            <v>16195410</v>
          </cell>
          <cell r="C3272">
            <v>16195410</v>
          </cell>
          <cell r="D3272">
            <v>0</v>
          </cell>
        </row>
        <row r="3273">
          <cell r="A3273" t="str">
            <v>789-2024</v>
          </cell>
          <cell r="B3273">
            <v>16195410</v>
          </cell>
          <cell r="C3273">
            <v>16195410</v>
          </cell>
          <cell r="D3273">
            <v>0</v>
          </cell>
        </row>
        <row r="3274">
          <cell r="A3274" t="str">
            <v>790-2024</v>
          </cell>
          <cell r="B3274">
            <v>23393370</v>
          </cell>
          <cell r="C3274">
            <v>23393370</v>
          </cell>
          <cell r="D3274">
            <v>0</v>
          </cell>
        </row>
        <row r="3275">
          <cell r="A3275" t="str">
            <v>792-2024</v>
          </cell>
          <cell r="B3275">
            <v>16195410</v>
          </cell>
          <cell r="C3275">
            <v>16195410</v>
          </cell>
          <cell r="D3275">
            <v>0</v>
          </cell>
        </row>
        <row r="3276">
          <cell r="A3276" t="str">
            <v>793-2024</v>
          </cell>
          <cell r="B3276">
            <v>10339544</v>
          </cell>
          <cell r="C3276">
            <v>10339544</v>
          </cell>
          <cell r="D3276">
            <v>0</v>
          </cell>
        </row>
        <row r="3277">
          <cell r="A3277" t="str">
            <v>794-2024</v>
          </cell>
          <cell r="B3277">
            <v>8453662</v>
          </cell>
          <cell r="C3277">
            <v>8453662</v>
          </cell>
          <cell r="D3277">
            <v>0</v>
          </cell>
        </row>
        <row r="3278">
          <cell r="A3278" t="str">
            <v>795-2023</v>
          </cell>
          <cell r="B3278">
            <v>13000000</v>
          </cell>
          <cell r="C3278">
            <v>13000000</v>
          </cell>
          <cell r="D3278">
            <v>0</v>
          </cell>
        </row>
        <row r="3279">
          <cell r="A3279" t="str">
            <v>795-2024</v>
          </cell>
          <cell r="B3279">
            <v>16195410</v>
          </cell>
          <cell r="C3279">
            <v>16195410</v>
          </cell>
          <cell r="D3279">
            <v>0</v>
          </cell>
        </row>
        <row r="3280">
          <cell r="A3280" t="str">
            <v>796-2024</v>
          </cell>
          <cell r="B3280">
            <v>16195410</v>
          </cell>
          <cell r="C3280">
            <v>16195410</v>
          </cell>
          <cell r="D3280">
            <v>0</v>
          </cell>
        </row>
        <row r="3281">
          <cell r="A3281" t="str">
            <v>797-2024</v>
          </cell>
          <cell r="B3281">
            <v>16195410</v>
          </cell>
          <cell r="C3281">
            <v>16195410</v>
          </cell>
          <cell r="D3281">
            <v>0</v>
          </cell>
        </row>
        <row r="3282">
          <cell r="A3282" t="str">
            <v>798-2024</v>
          </cell>
          <cell r="B3282">
            <v>10820453</v>
          </cell>
          <cell r="C3282">
            <v>10820453</v>
          </cell>
          <cell r="D3282">
            <v>0</v>
          </cell>
        </row>
        <row r="3283">
          <cell r="A3283" t="str">
            <v>799-2023</v>
          </cell>
          <cell r="B3283">
            <v>15000000</v>
          </cell>
          <cell r="C3283">
            <v>15000000</v>
          </cell>
          <cell r="D3283">
            <v>0</v>
          </cell>
        </row>
        <row r="3284">
          <cell r="A3284" t="str">
            <v>799-2024</v>
          </cell>
          <cell r="B3284">
            <v>10820453</v>
          </cell>
          <cell r="C3284">
            <v>10820453</v>
          </cell>
          <cell r="D3284">
            <v>0</v>
          </cell>
        </row>
        <row r="3285">
          <cell r="A3285" t="str">
            <v>800-2024</v>
          </cell>
          <cell r="B3285">
            <v>10820453</v>
          </cell>
          <cell r="C3285">
            <v>10820453</v>
          </cell>
          <cell r="D3285">
            <v>0</v>
          </cell>
        </row>
        <row r="3286">
          <cell r="A3286" t="str">
            <v>801-2024</v>
          </cell>
          <cell r="B3286">
            <v>16195410</v>
          </cell>
          <cell r="C3286">
            <v>16195410</v>
          </cell>
          <cell r="D3286">
            <v>0</v>
          </cell>
        </row>
        <row r="3287">
          <cell r="A3287" t="str">
            <v>802-2024</v>
          </cell>
          <cell r="B3287">
            <v>3450000</v>
          </cell>
          <cell r="C3287">
            <v>3450000</v>
          </cell>
          <cell r="D3287">
            <v>0</v>
          </cell>
        </row>
        <row r="3288">
          <cell r="A3288" t="str">
            <v>803-2024</v>
          </cell>
          <cell r="B3288">
            <v>7960500</v>
          </cell>
          <cell r="C3288">
            <v>7960500</v>
          </cell>
          <cell r="D3288">
            <v>0</v>
          </cell>
        </row>
        <row r="3289">
          <cell r="A3289" t="str">
            <v>804-2024</v>
          </cell>
          <cell r="B3289">
            <v>11079000</v>
          </cell>
          <cell r="C3289">
            <v>11079000</v>
          </cell>
          <cell r="D3289">
            <v>0</v>
          </cell>
        </row>
        <row r="3290">
          <cell r="A3290" t="str">
            <v>805-2024</v>
          </cell>
          <cell r="B3290">
            <v>9750000</v>
          </cell>
          <cell r="C3290">
            <v>9750000</v>
          </cell>
          <cell r="D3290">
            <v>0</v>
          </cell>
        </row>
        <row r="3291">
          <cell r="A3291" t="str">
            <v>806-2024</v>
          </cell>
          <cell r="B3291">
            <v>16195410</v>
          </cell>
          <cell r="C3291">
            <v>16195410</v>
          </cell>
          <cell r="D3291">
            <v>0</v>
          </cell>
        </row>
        <row r="3292">
          <cell r="A3292" t="str">
            <v>807-2024</v>
          </cell>
          <cell r="B3292">
            <v>16195410</v>
          </cell>
          <cell r="C3292">
            <v>16195410</v>
          </cell>
          <cell r="D3292">
            <v>0</v>
          </cell>
        </row>
        <row r="3293">
          <cell r="A3293" t="str">
            <v>808-2024</v>
          </cell>
          <cell r="B3293">
            <v>16195410</v>
          </cell>
          <cell r="C3293">
            <v>16195410</v>
          </cell>
          <cell r="D3293">
            <v>0</v>
          </cell>
        </row>
        <row r="3294">
          <cell r="A3294" t="str">
            <v>809-2024</v>
          </cell>
          <cell r="B3294">
            <v>23393370</v>
          </cell>
          <cell r="C3294">
            <v>23393370</v>
          </cell>
          <cell r="D3294">
            <v>0</v>
          </cell>
        </row>
        <row r="3295">
          <cell r="A3295" t="str">
            <v>810-2024</v>
          </cell>
          <cell r="B3295">
            <v>392383450</v>
          </cell>
          <cell r="C3295">
            <v>392383450</v>
          </cell>
          <cell r="D3295">
            <v>0</v>
          </cell>
        </row>
        <row r="3296">
          <cell r="A3296" t="str">
            <v>811-2024</v>
          </cell>
          <cell r="B3296">
            <v>10820453</v>
          </cell>
          <cell r="C3296">
            <v>10820453</v>
          </cell>
          <cell r="D3296">
            <v>0</v>
          </cell>
        </row>
        <row r="3297">
          <cell r="A3297" t="str">
            <v>812-2024</v>
          </cell>
          <cell r="B3297">
            <v>23393370</v>
          </cell>
          <cell r="C3297">
            <v>23393370</v>
          </cell>
          <cell r="D3297">
            <v>0</v>
          </cell>
        </row>
        <row r="3298">
          <cell r="A3298" t="str">
            <v>813-2024</v>
          </cell>
          <cell r="B3298">
            <v>23393370</v>
          </cell>
          <cell r="C3298">
            <v>23393370</v>
          </cell>
          <cell r="D3298">
            <v>0</v>
          </cell>
        </row>
        <row r="3299">
          <cell r="A3299" t="str">
            <v>814-2024</v>
          </cell>
          <cell r="B3299">
            <v>15475614</v>
          </cell>
          <cell r="C3299">
            <v>15475614</v>
          </cell>
          <cell r="D3299">
            <v>0</v>
          </cell>
        </row>
        <row r="3300">
          <cell r="A3300" t="str">
            <v>815-2024</v>
          </cell>
          <cell r="B3300">
            <v>15475614</v>
          </cell>
          <cell r="C3300">
            <v>15475614</v>
          </cell>
          <cell r="D3300">
            <v>0</v>
          </cell>
        </row>
        <row r="3301">
          <cell r="A3301" t="str">
            <v>816-2024</v>
          </cell>
          <cell r="B3301">
            <v>14395920</v>
          </cell>
          <cell r="C3301">
            <v>14395920</v>
          </cell>
          <cell r="D3301">
            <v>0</v>
          </cell>
        </row>
        <row r="3302">
          <cell r="A3302" t="str">
            <v>817-2024</v>
          </cell>
          <cell r="B3302">
            <v>0</v>
          </cell>
          <cell r="C3302">
            <v>0</v>
          </cell>
          <cell r="D3302">
            <v>10339544</v>
          </cell>
        </row>
        <row r="3303">
          <cell r="A3303" t="str">
            <v>818-2024</v>
          </cell>
          <cell r="B3303">
            <v>16195410</v>
          </cell>
          <cell r="C3303">
            <v>16195410</v>
          </cell>
          <cell r="D3303">
            <v>0</v>
          </cell>
        </row>
        <row r="3304">
          <cell r="A3304" t="str">
            <v>819-2024</v>
          </cell>
          <cell r="B3304">
            <v>16301569</v>
          </cell>
          <cell r="C3304">
            <v>16301569</v>
          </cell>
          <cell r="D3304">
            <v>0</v>
          </cell>
        </row>
        <row r="3305">
          <cell r="A3305" t="str">
            <v>820-2023</v>
          </cell>
          <cell r="B3305">
            <v>14205000</v>
          </cell>
          <cell r="C3305">
            <v>14205000</v>
          </cell>
          <cell r="D3305">
            <v>14205000</v>
          </cell>
        </row>
        <row r="3306">
          <cell r="A3306" t="str">
            <v>820-2024</v>
          </cell>
          <cell r="B3306">
            <v>23393370</v>
          </cell>
          <cell r="C3306">
            <v>23393370</v>
          </cell>
          <cell r="D3306">
            <v>0</v>
          </cell>
        </row>
        <row r="3307">
          <cell r="A3307" t="str">
            <v>821-2024</v>
          </cell>
          <cell r="B3307">
            <v>16195410</v>
          </cell>
          <cell r="C3307">
            <v>16195410</v>
          </cell>
          <cell r="D3307">
            <v>0</v>
          </cell>
        </row>
        <row r="3308">
          <cell r="A3308" t="str">
            <v>822-2023</v>
          </cell>
          <cell r="B3308">
            <v>18400000</v>
          </cell>
          <cell r="C3308">
            <v>18400000</v>
          </cell>
          <cell r="D3308">
            <v>0</v>
          </cell>
        </row>
        <row r="3309">
          <cell r="A3309" t="str">
            <v>822-2024</v>
          </cell>
          <cell r="B3309">
            <v>16195410</v>
          </cell>
          <cell r="C3309">
            <v>16195410</v>
          </cell>
          <cell r="D3309">
            <v>0</v>
          </cell>
        </row>
        <row r="3310">
          <cell r="A3310" t="str">
            <v>823-2024</v>
          </cell>
          <cell r="B3310">
            <v>5433856</v>
          </cell>
          <cell r="C3310">
            <v>5433856</v>
          </cell>
          <cell r="D3310">
            <v>10867713</v>
          </cell>
        </row>
        <row r="3311">
          <cell r="A3311" t="str">
            <v>824-2024</v>
          </cell>
          <cell r="B3311">
            <v>5625000</v>
          </cell>
          <cell r="C3311">
            <v>5625000</v>
          </cell>
          <cell r="D3311">
            <v>0</v>
          </cell>
        </row>
        <row r="3312">
          <cell r="A3312" t="str">
            <v>825-2024</v>
          </cell>
          <cell r="B3312">
            <v>3450000</v>
          </cell>
          <cell r="C3312">
            <v>3450000</v>
          </cell>
          <cell r="D3312">
            <v>0</v>
          </cell>
        </row>
        <row r="3313">
          <cell r="A3313" t="str">
            <v>826-2023</v>
          </cell>
          <cell r="B3313">
            <v>13027440</v>
          </cell>
          <cell r="C3313">
            <v>13027440</v>
          </cell>
          <cell r="D3313">
            <v>0</v>
          </cell>
        </row>
        <row r="3314">
          <cell r="A3314" t="str">
            <v>826-2024</v>
          </cell>
          <cell r="B3314">
            <v>3450000</v>
          </cell>
          <cell r="C3314">
            <v>3450000</v>
          </cell>
          <cell r="D3314">
            <v>0</v>
          </cell>
        </row>
        <row r="3315">
          <cell r="A3315" t="str">
            <v>827-2024</v>
          </cell>
          <cell r="B3315">
            <v>3450000</v>
          </cell>
          <cell r="C3315">
            <v>3450000</v>
          </cell>
          <cell r="D3315">
            <v>0</v>
          </cell>
        </row>
        <row r="3316">
          <cell r="A3316" t="str">
            <v>828-2024</v>
          </cell>
          <cell r="B3316">
            <v>4950000</v>
          </cell>
          <cell r="C3316">
            <v>4950000</v>
          </cell>
          <cell r="D3316">
            <v>0</v>
          </cell>
        </row>
        <row r="3317">
          <cell r="A3317" t="str">
            <v>829-2023</v>
          </cell>
          <cell r="B3317">
            <v>6300000</v>
          </cell>
          <cell r="C3317">
            <v>6300000</v>
          </cell>
          <cell r="D3317">
            <v>0</v>
          </cell>
        </row>
        <row r="3318">
          <cell r="A3318" t="str">
            <v>829-2024</v>
          </cell>
          <cell r="B3318">
            <v>15475614</v>
          </cell>
          <cell r="C3318">
            <v>15475614</v>
          </cell>
          <cell r="D3318">
            <v>0</v>
          </cell>
        </row>
        <row r="3319">
          <cell r="A3319" t="str">
            <v>830-2024</v>
          </cell>
          <cell r="B3319">
            <v>14395920</v>
          </cell>
          <cell r="C3319">
            <v>14395920</v>
          </cell>
          <cell r="D3319">
            <v>0</v>
          </cell>
        </row>
        <row r="3320">
          <cell r="A3320" t="str">
            <v>831-2024</v>
          </cell>
          <cell r="B3320">
            <v>2912075712</v>
          </cell>
          <cell r="C3320">
            <v>2912075712</v>
          </cell>
          <cell r="D3320">
            <v>0</v>
          </cell>
        </row>
        <row r="3321">
          <cell r="A3321" t="str">
            <v>832-2024</v>
          </cell>
          <cell r="B3321">
            <v>3200000</v>
          </cell>
          <cell r="C3321">
            <v>3200000</v>
          </cell>
          <cell r="D3321">
            <v>0</v>
          </cell>
        </row>
        <row r="3322">
          <cell r="A3322" t="str">
            <v>833-2023</v>
          </cell>
          <cell r="B3322">
            <v>13027440</v>
          </cell>
          <cell r="C3322">
            <v>13027440</v>
          </cell>
          <cell r="D3322">
            <v>0</v>
          </cell>
        </row>
        <row r="3323">
          <cell r="A3323" t="str">
            <v>833-2024</v>
          </cell>
          <cell r="B3323">
            <v>16195410</v>
          </cell>
          <cell r="C3323">
            <v>16195410</v>
          </cell>
          <cell r="D3323">
            <v>0</v>
          </cell>
        </row>
        <row r="3324">
          <cell r="A3324" t="str">
            <v>834-2024</v>
          </cell>
          <cell r="B3324">
            <v>14395920</v>
          </cell>
          <cell r="C3324">
            <v>14395920</v>
          </cell>
          <cell r="D3324">
            <v>0</v>
          </cell>
        </row>
        <row r="3325">
          <cell r="A3325" t="str">
            <v>835-2024</v>
          </cell>
          <cell r="B3325">
            <v>6000000</v>
          </cell>
          <cell r="C3325">
            <v>6000000</v>
          </cell>
          <cell r="D3325">
            <v>0</v>
          </cell>
        </row>
        <row r="3326">
          <cell r="A3326" t="str">
            <v>836-2024</v>
          </cell>
          <cell r="B3326">
            <v>23393370</v>
          </cell>
          <cell r="C3326">
            <v>23393370</v>
          </cell>
          <cell r="D3326">
            <v>0</v>
          </cell>
        </row>
        <row r="3327">
          <cell r="A3327" t="str">
            <v>837-2024</v>
          </cell>
          <cell r="B3327">
            <v>15475614</v>
          </cell>
          <cell r="C3327">
            <v>15475614</v>
          </cell>
          <cell r="D3327">
            <v>0</v>
          </cell>
        </row>
        <row r="3328">
          <cell r="A3328" t="str">
            <v>838-2024</v>
          </cell>
          <cell r="B3328">
            <v>15475614</v>
          </cell>
          <cell r="C3328">
            <v>15475614</v>
          </cell>
          <cell r="D3328">
            <v>0</v>
          </cell>
        </row>
        <row r="3329">
          <cell r="A3329" t="str">
            <v>839-2024</v>
          </cell>
          <cell r="B3329">
            <v>6851400</v>
          </cell>
          <cell r="C3329">
            <v>6851400</v>
          </cell>
          <cell r="D3329">
            <v>0</v>
          </cell>
        </row>
        <row r="3330">
          <cell r="A3330" t="str">
            <v>840-2024</v>
          </cell>
          <cell r="B3330">
            <v>10339544</v>
          </cell>
          <cell r="C3330">
            <v>10339544</v>
          </cell>
          <cell r="D3330">
            <v>0</v>
          </cell>
        </row>
        <row r="3331">
          <cell r="A3331" t="str">
            <v>841-2024</v>
          </cell>
          <cell r="B3331">
            <v>10290115</v>
          </cell>
          <cell r="C3331">
            <v>10290115</v>
          </cell>
          <cell r="D3331">
            <v>0</v>
          </cell>
        </row>
        <row r="3332">
          <cell r="A3332" t="str">
            <v>842-2024</v>
          </cell>
          <cell r="B3332">
            <v>4500000</v>
          </cell>
          <cell r="C3332">
            <v>4500000</v>
          </cell>
          <cell r="D3332">
            <v>0</v>
          </cell>
        </row>
        <row r="3333">
          <cell r="A3333" t="str">
            <v>843-2024</v>
          </cell>
          <cell r="B3333">
            <v>4500000</v>
          </cell>
          <cell r="C3333">
            <v>4500000</v>
          </cell>
          <cell r="D3333">
            <v>0</v>
          </cell>
        </row>
        <row r="3334">
          <cell r="A3334" t="str">
            <v>844-2024</v>
          </cell>
          <cell r="B3334">
            <v>5141400</v>
          </cell>
          <cell r="C3334">
            <v>5141400</v>
          </cell>
          <cell r="D3334">
            <v>0</v>
          </cell>
        </row>
        <row r="3335">
          <cell r="A3335" t="str">
            <v>845-2024</v>
          </cell>
          <cell r="B3335">
            <v>6000000</v>
          </cell>
          <cell r="C3335">
            <v>6000000</v>
          </cell>
          <cell r="D3335">
            <v>0</v>
          </cell>
        </row>
        <row r="3336">
          <cell r="A3336" t="str">
            <v>846-2023</v>
          </cell>
          <cell r="B3336">
            <v>12182500</v>
          </cell>
          <cell r="C3336">
            <v>12182500</v>
          </cell>
          <cell r="D3336">
            <v>0</v>
          </cell>
        </row>
        <row r="3337">
          <cell r="A3337" t="str">
            <v>846-2024</v>
          </cell>
          <cell r="B3337">
            <v>3450000</v>
          </cell>
          <cell r="C3337">
            <v>3450000</v>
          </cell>
          <cell r="D3337">
            <v>0</v>
          </cell>
        </row>
        <row r="3338">
          <cell r="A3338" t="str">
            <v>847-2024</v>
          </cell>
          <cell r="B3338">
            <v>6588000</v>
          </cell>
          <cell r="C3338">
            <v>6588000</v>
          </cell>
          <cell r="D3338">
            <v>0</v>
          </cell>
        </row>
        <row r="3339">
          <cell r="A3339" t="str">
            <v>848-2024</v>
          </cell>
          <cell r="B3339">
            <v>10290115</v>
          </cell>
          <cell r="C3339">
            <v>10290115</v>
          </cell>
          <cell r="D3339">
            <v>0</v>
          </cell>
        </row>
        <row r="3340">
          <cell r="A3340" t="str">
            <v>849-2024</v>
          </cell>
          <cell r="B3340">
            <v>10339544</v>
          </cell>
          <cell r="C3340">
            <v>10339544</v>
          </cell>
          <cell r="D3340">
            <v>0</v>
          </cell>
        </row>
        <row r="3341">
          <cell r="A3341" t="str">
            <v>850-2024</v>
          </cell>
          <cell r="B3341">
            <v>10820453</v>
          </cell>
          <cell r="C3341">
            <v>10820453</v>
          </cell>
          <cell r="D3341">
            <v>0</v>
          </cell>
        </row>
        <row r="3342">
          <cell r="A3342" t="str">
            <v>851-2024</v>
          </cell>
          <cell r="B3342">
            <v>16195410</v>
          </cell>
          <cell r="C3342">
            <v>16195410</v>
          </cell>
          <cell r="D3342">
            <v>0</v>
          </cell>
        </row>
        <row r="3343">
          <cell r="A3343" t="str">
            <v>852-2024</v>
          </cell>
          <cell r="B3343">
            <v>10820453</v>
          </cell>
          <cell r="C3343">
            <v>10820453</v>
          </cell>
          <cell r="D3343">
            <v>0</v>
          </cell>
        </row>
        <row r="3344">
          <cell r="A3344" t="str">
            <v>853-2024</v>
          </cell>
          <cell r="B3344">
            <v>10820453</v>
          </cell>
          <cell r="C3344">
            <v>10820453</v>
          </cell>
          <cell r="D3344">
            <v>0</v>
          </cell>
        </row>
        <row r="3345">
          <cell r="A3345" t="str">
            <v>854-2024</v>
          </cell>
          <cell r="B3345">
            <v>10820453</v>
          </cell>
          <cell r="C3345">
            <v>10820453</v>
          </cell>
          <cell r="D3345">
            <v>0</v>
          </cell>
        </row>
        <row r="3346">
          <cell r="A3346" t="str">
            <v>855-2024</v>
          </cell>
          <cell r="B3346">
            <v>10820453</v>
          </cell>
          <cell r="C3346">
            <v>10820453</v>
          </cell>
          <cell r="D3346">
            <v>0</v>
          </cell>
        </row>
        <row r="3347">
          <cell r="A3347" t="str">
            <v>856-2024</v>
          </cell>
          <cell r="B3347">
            <v>19074594</v>
          </cell>
          <cell r="C3347">
            <v>19074594</v>
          </cell>
          <cell r="D3347">
            <v>0</v>
          </cell>
        </row>
        <row r="3348">
          <cell r="A3348" t="str">
            <v>857-2024</v>
          </cell>
          <cell r="B3348">
            <v>287669751</v>
          </cell>
          <cell r="C3348">
            <v>287669751</v>
          </cell>
          <cell r="D3348">
            <v>0</v>
          </cell>
        </row>
        <row r="3349">
          <cell r="A3349" t="str">
            <v>858-2024</v>
          </cell>
          <cell r="B3349">
            <v>335580000</v>
          </cell>
          <cell r="C3349">
            <v>335580000</v>
          </cell>
          <cell r="D3349">
            <v>0</v>
          </cell>
        </row>
        <row r="3350">
          <cell r="A3350" t="str">
            <v>859-2024</v>
          </cell>
          <cell r="B3350">
            <v>10339544</v>
          </cell>
          <cell r="C3350">
            <v>10339544</v>
          </cell>
          <cell r="D3350">
            <v>0</v>
          </cell>
        </row>
        <row r="3351">
          <cell r="A3351" t="str">
            <v>860-2024</v>
          </cell>
          <cell r="B3351">
            <v>10339544</v>
          </cell>
          <cell r="C3351">
            <v>10339544</v>
          </cell>
          <cell r="D3351">
            <v>0</v>
          </cell>
        </row>
        <row r="3352">
          <cell r="A3352" t="str">
            <v>861-2024</v>
          </cell>
          <cell r="B3352">
            <v>15475614</v>
          </cell>
          <cell r="C3352">
            <v>15475614</v>
          </cell>
          <cell r="D3352">
            <v>0</v>
          </cell>
        </row>
        <row r="3353">
          <cell r="A3353" t="str">
            <v>862-2024</v>
          </cell>
          <cell r="B3353">
            <v>15475614</v>
          </cell>
          <cell r="C3353">
            <v>15475614</v>
          </cell>
          <cell r="D3353">
            <v>0</v>
          </cell>
        </row>
        <row r="3354">
          <cell r="A3354" t="str">
            <v>863-2023</v>
          </cell>
          <cell r="B3354">
            <v>14800000</v>
          </cell>
          <cell r="C3354">
            <v>14800000</v>
          </cell>
          <cell r="D3354">
            <v>14800000</v>
          </cell>
        </row>
        <row r="3355">
          <cell r="A3355" t="str">
            <v>863-2024</v>
          </cell>
          <cell r="B3355">
            <v>14395920</v>
          </cell>
          <cell r="C3355">
            <v>14395920</v>
          </cell>
          <cell r="D3355">
            <v>0</v>
          </cell>
        </row>
        <row r="3356">
          <cell r="A3356" t="str">
            <v>864-2024</v>
          </cell>
          <cell r="B3356">
            <v>14395920</v>
          </cell>
          <cell r="C3356">
            <v>14395920</v>
          </cell>
          <cell r="D3356">
            <v>0</v>
          </cell>
        </row>
        <row r="3357">
          <cell r="A3357" t="str">
            <v>865-2024</v>
          </cell>
          <cell r="B3357">
            <v>9618180</v>
          </cell>
          <cell r="C3357">
            <v>9618180</v>
          </cell>
          <cell r="D3357">
            <v>0</v>
          </cell>
        </row>
        <row r="3358">
          <cell r="A3358" t="str">
            <v>866-2024</v>
          </cell>
          <cell r="B3358">
            <v>9618180</v>
          </cell>
          <cell r="C3358">
            <v>9618180</v>
          </cell>
          <cell r="D3358">
            <v>0</v>
          </cell>
        </row>
        <row r="3359">
          <cell r="A3359" t="str">
            <v>867-2023</v>
          </cell>
          <cell r="B3359">
            <v>13027440</v>
          </cell>
          <cell r="C3359">
            <v>13027440</v>
          </cell>
          <cell r="D3359">
            <v>0</v>
          </cell>
        </row>
        <row r="3360">
          <cell r="A3360" t="str">
            <v>867-2024</v>
          </cell>
          <cell r="B3360">
            <v>22673574</v>
          </cell>
          <cell r="C3360">
            <v>22673574</v>
          </cell>
          <cell r="D3360">
            <v>0</v>
          </cell>
        </row>
        <row r="3361">
          <cell r="A3361" t="str">
            <v>868-2024</v>
          </cell>
          <cell r="B3361">
            <v>14395920</v>
          </cell>
          <cell r="C3361">
            <v>14395920</v>
          </cell>
          <cell r="D3361">
            <v>14395920</v>
          </cell>
        </row>
        <row r="3362">
          <cell r="A3362" t="str">
            <v>869-2024</v>
          </cell>
          <cell r="B3362">
            <v>15475614</v>
          </cell>
          <cell r="C3362">
            <v>15475614</v>
          </cell>
          <cell r="D3362">
            <v>0</v>
          </cell>
        </row>
        <row r="3363">
          <cell r="A3363" t="str">
            <v>870-2024</v>
          </cell>
          <cell r="B3363">
            <v>9618180</v>
          </cell>
          <cell r="C3363">
            <v>9618180</v>
          </cell>
          <cell r="D3363">
            <v>0</v>
          </cell>
        </row>
        <row r="3364">
          <cell r="A3364" t="str">
            <v>871-2024</v>
          </cell>
          <cell r="B3364">
            <v>14395920</v>
          </cell>
          <cell r="C3364">
            <v>14395920</v>
          </cell>
          <cell r="D3364">
            <v>0</v>
          </cell>
        </row>
        <row r="3365">
          <cell r="A3365" t="str">
            <v>872-2024</v>
          </cell>
          <cell r="B3365">
            <v>10339544</v>
          </cell>
          <cell r="C3365">
            <v>10339544</v>
          </cell>
          <cell r="D3365">
            <v>0</v>
          </cell>
        </row>
        <row r="3366">
          <cell r="A3366" t="str">
            <v>873-2024</v>
          </cell>
          <cell r="B3366">
            <v>15475614</v>
          </cell>
          <cell r="C3366">
            <v>15475614</v>
          </cell>
          <cell r="D3366">
            <v>0</v>
          </cell>
        </row>
        <row r="3367">
          <cell r="A3367" t="str">
            <v>874-2024</v>
          </cell>
          <cell r="B3367">
            <v>15475614</v>
          </cell>
          <cell r="C3367">
            <v>15475614</v>
          </cell>
          <cell r="D3367">
            <v>0</v>
          </cell>
        </row>
        <row r="3368">
          <cell r="A3368" t="str">
            <v>875-2024</v>
          </cell>
          <cell r="B3368">
            <v>15475614</v>
          </cell>
          <cell r="C3368">
            <v>15475614</v>
          </cell>
          <cell r="D3368">
            <v>0</v>
          </cell>
        </row>
        <row r="3369">
          <cell r="A3369" t="str">
            <v>876-2024</v>
          </cell>
          <cell r="B3369">
            <v>14395920</v>
          </cell>
          <cell r="C3369">
            <v>14395920</v>
          </cell>
          <cell r="D3369">
            <v>0</v>
          </cell>
        </row>
        <row r="3370">
          <cell r="A3370" t="str">
            <v>877-2024</v>
          </cell>
          <cell r="B3370">
            <v>14395920</v>
          </cell>
          <cell r="C3370">
            <v>14395920</v>
          </cell>
          <cell r="D3370">
            <v>0</v>
          </cell>
        </row>
        <row r="3371">
          <cell r="A3371" t="str">
            <v>878-2024</v>
          </cell>
          <cell r="B3371">
            <v>14395920</v>
          </cell>
          <cell r="C3371">
            <v>14395920</v>
          </cell>
          <cell r="D3371">
            <v>0</v>
          </cell>
        </row>
        <row r="3372">
          <cell r="A3372" t="str">
            <v>879-2024</v>
          </cell>
          <cell r="B3372">
            <v>10339544</v>
          </cell>
          <cell r="C3372">
            <v>10339544</v>
          </cell>
          <cell r="D3372">
            <v>0</v>
          </cell>
        </row>
        <row r="3373">
          <cell r="A3373" t="str">
            <v>880-2024</v>
          </cell>
          <cell r="B3373">
            <v>296370000</v>
          </cell>
          <cell r="C3373">
            <v>296370000</v>
          </cell>
          <cell r="D3373">
            <v>0</v>
          </cell>
        </row>
        <row r="3374">
          <cell r="A3374" t="str">
            <v>881-2024</v>
          </cell>
          <cell r="B3374">
            <v>305203394</v>
          </cell>
          <cell r="C3374">
            <v>305203394</v>
          </cell>
          <cell r="D3374">
            <v>0</v>
          </cell>
        </row>
        <row r="3375">
          <cell r="A3375" t="str">
            <v>882-2024</v>
          </cell>
          <cell r="B3375">
            <v>16195410</v>
          </cell>
          <cell r="C3375">
            <v>16195410</v>
          </cell>
          <cell r="D3375">
            <v>0</v>
          </cell>
        </row>
        <row r="3376">
          <cell r="A3376" t="str">
            <v>883-2024</v>
          </cell>
          <cell r="B3376">
            <v>22673574</v>
          </cell>
          <cell r="C3376">
            <v>22673574</v>
          </cell>
          <cell r="D3376">
            <v>0</v>
          </cell>
        </row>
        <row r="3377">
          <cell r="A3377" t="str">
            <v>884-2024</v>
          </cell>
          <cell r="B3377">
            <v>15475614</v>
          </cell>
          <cell r="C3377">
            <v>15475614</v>
          </cell>
          <cell r="D3377">
            <v>0</v>
          </cell>
        </row>
        <row r="3378">
          <cell r="A3378" t="str">
            <v>885-2024</v>
          </cell>
          <cell r="B3378">
            <v>15475614</v>
          </cell>
          <cell r="C3378">
            <v>15475614</v>
          </cell>
          <cell r="D3378">
            <v>0</v>
          </cell>
        </row>
        <row r="3379">
          <cell r="A3379" t="str">
            <v>887-2024</v>
          </cell>
          <cell r="B3379">
            <v>9618180</v>
          </cell>
          <cell r="C3379">
            <v>9618180</v>
          </cell>
          <cell r="D3379">
            <v>0</v>
          </cell>
        </row>
        <row r="3380">
          <cell r="A3380" t="str">
            <v>888-2024</v>
          </cell>
          <cell r="B3380">
            <v>9618180</v>
          </cell>
          <cell r="C3380">
            <v>9618180</v>
          </cell>
          <cell r="D3380">
            <v>0</v>
          </cell>
        </row>
        <row r="3381">
          <cell r="A3381" t="str">
            <v>889-2024</v>
          </cell>
          <cell r="B3381">
            <v>10339544</v>
          </cell>
          <cell r="C3381">
            <v>10339544</v>
          </cell>
          <cell r="D3381">
            <v>0</v>
          </cell>
        </row>
        <row r="3382">
          <cell r="A3382" t="str">
            <v>890-2024</v>
          </cell>
          <cell r="B3382">
            <v>3866660</v>
          </cell>
          <cell r="C3382">
            <v>3866660</v>
          </cell>
          <cell r="D3382">
            <v>0</v>
          </cell>
        </row>
        <row r="3383">
          <cell r="A3383" t="str">
            <v>891-2024</v>
          </cell>
          <cell r="B3383">
            <v>14395920</v>
          </cell>
          <cell r="C3383">
            <v>14395920</v>
          </cell>
          <cell r="D3383">
            <v>0</v>
          </cell>
        </row>
        <row r="3384">
          <cell r="A3384" t="str">
            <v>892-2024</v>
          </cell>
          <cell r="B3384">
            <v>15076215</v>
          </cell>
          <cell r="C3384">
            <v>15076215</v>
          </cell>
          <cell r="D3384">
            <v>0</v>
          </cell>
        </row>
        <row r="3385">
          <cell r="A3385" t="str">
            <v>893-2024</v>
          </cell>
          <cell r="B3385">
            <v>14395920</v>
          </cell>
          <cell r="C3385">
            <v>14395920</v>
          </cell>
          <cell r="D3385">
            <v>0</v>
          </cell>
        </row>
        <row r="3386">
          <cell r="A3386" t="str">
            <v>894-2023</v>
          </cell>
          <cell r="B3386">
            <v>12502000</v>
          </cell>
          <cell r="C3386">
            <v>12502000</v>
          </cell>
          <cell r="D3386">
            <v>0</v>
          </cell>
        </row>
        <row r="3387">
          <cell r="A3387" t="str">
            <v>894-2024</v>
          </cell>
          <cell r="B3387">
            <v>10339544</v>
          </cell>
          <cell r="C3387">
            <v>10339544</v>
          </cell>
          <cell r="D3387">
            <v>0</v>
          </cell>
        </row>
        <row r="3388">
          <cell r="A3388" t="str">
            <v>896-2024</v>
          </cell>
          <cell r="B3388">
            <v>200590820</v>
          </cell>
          <cell r="C3388">
            <v>200590820</v>
          </cell>
          <cell r="D3388">
            <v>0</v>
          </cell>
        </row>
        <row r="3389">
          <cell r="A3389" t="str">
            <v>897-2024</v>
          </cell>
          <cell r="B3389">
            <v>285151700</v>
          </cell>
          <cell r="C3389">
            <v>285151700</v>
          </cell>
          <cell r="D3389">
            <v>0</v>
          </cell>
        </row>
        <row r="3390">
          <cell r="A3390" t="str">
            <v>898-2024</v>
          </cell>
          <cell r="B3390">
            <v>445050000</v>
          </cell>
          <cell r="C3390">
            <v>445050000</v>
          </cell>
          <cell r="D3390">
            <v>0</v>
          </cell>
        </row>
        <row r="3391">
          <cell r="A3391" t="str">
            <v>899-2024</v>
          </cell>
          <cell r="B3391">
            <v>5856000</v>
          </cell>
          <cell r="C3391">
            <v>5856000</v>
          </cell>
          <cell r="D3391">
            <v>0</v>
          </cell>
        </row>
        <row r="3392">
          <cell r="A3392" t="str">
            <v>901-2024</v>
          </cell>
          <cell r="B3392">
            <v>11331766</v>
          </cell>
          <cell r="C3392">
            <v>11331766</v>
          </cell>
          <cell r="D3392">
            <v>0</v>
          </cell>
        </row>
        <row r="3393">
          <cell r="A3393" t="str">
            <v>902-2024</v>
          </cell>
          <cell r="B3393">
            <v>3450000</v>
          </cell>
          <cell r="C3393">
            <v>3450000</v>
          </cell>
          <cell r="D3393">
            <v>0</v>
          </cell>
        </row>
        <row r="3394">
          <cell r="A3394" t="str">
            <v>903-2024</v>
          </cell>
          <cell r="B3394">
            <v>10339544</v>
          </cell>
          <cell r="C3394">
            <v>10339544</v>
          </cell>
          <cell r="D3394">
            <v>0</v>
          </cell>
        </row>
        <row r="3395">
          <cell r="A3395" t="str">
            <v>904-2024</v>
          </cell>
          <cell r="B3395">
            <v>15475614</v>
          </cell>
          <cell r="C3395">
            <v>15475614</v>
          </cell>
          <cell r="D3395">
            <v>0</v>
          </cell>
        </row>
        <row r="3396">
          <cell r="A3396" t="str">
            <v>905-2024</v>
          </cell>
          <cell r="B3396">
            <v>10339544</v>
          </cell>
          <cell r="C3396">
            <v>10339544</v>
          </cell>
          <cell r="D3396">
            <v>0</v>
          </cell>
        </row>
        <row r="3397">
          <cell r="A3397" t="str">
            <v>906-2024</v>
          </cell>
          <cell r="B3397">
            <v>3074700</v>
          </cell>
          <cell r="C3397">
            <v>3074700</v>
          </cell>
          <cell r="D3397">
            <v>0</v>
          </cell>
        </row>
        <row r="3398">
          <cell r="A3398" t="str">
            <v>907-2024</v>
          </cell>
          <cell r="B3398">
            <v>9618180</v>
          </cell>
          <cell r="C3398">
            <v>9618180</v>
          </cell>
          <cell r="D3398">
            <v>0</v>
          </cell>
        </row>
        <row r="3399">
          <cell r="A3399" t="str">
            <v>908-2024</v>
          </cell>
          <cell r="B3399">
            <v>3074700</v>
          </cell>
          <cell r="C3399">
            <v>3074700</v>
          </cell>
          <cell r="D3399">
            <v>0</v>
          </cell>
        </row>
        <row r="3400">
          <cell r="A3400" t="str">
            <v>909-2024</v>
          </cell>
          <cell r="B3400">
            <v>14395920</v>
          </cell>
          <cell r="C3400">
            <v>14395920</v>
          </cell>
          <cell r="D3400">
            <v>0</v>
          </cell>
        </row>
        <row r="3401">
          <cell r="A3401" t="str">
            <v>910-2024</v>
          </cell>
          <cell r="B3401">
            <v>14395920</v>
          </cell>
          <cell r="C3401">
            <v>14395920</v>
          </cell>
          <cell r="D3401">
            <v>0</v>
          </cell>
        </row>
        <row r="3402">
          <cell r="A3402" t="str">
            <v>911-2024</v>
          </cell>
          <cell r="B3402">
            <v>14395920</v>
          </cell>
          <cell r="C3402">
            <v>14395920</v>
          </cell>
          <cell r="D3402">
            <v>0</v>
          </cell>
        </row>
        <row r="3403">
          <cell r="A3403" t="str">
            <v>912-2023</v>
          </cell>
          <cell r="B3403">
            <v>11274000</v>
          </cell>
          <cell r="C3403">
            <v>11274000</v>
          </cell>
          <cell r="D3403">
            <v>0</v>
          </cell>
        </row>
        <row r="3404">
          <cell r="A3404" t="str">
            <v>912-2024</v>
          </cell>
          <cell r="B3404">
            <v>15335550</v>
          </cell>
          <cell r="C3404">
            <v>15335550</v>
          </cell>
          <cell r="D3404">
            <v>0</v>
          </cell>
        </row>
        <row r="3405">
          <cell r="A3405" t="str">
            <v>913-2024</v>
          </cell>
          <cell r="B3405">
            <v>14395920</v>
          </cell>
          <cell r="C3405">
            <v>14395920</v>
          </cell>
          <cell r="D3405">
            <v>0</v>
          </cell>
        </row>
        <row r="3406">
          <cell r="A3406" t="str">
            <v>914-2024</v>
          </cell>
          <cell r="B3406">
            <v>9618180</v>
          </cell>
          <cell r="C3406">
            <v>9618180</v>
          </cell>
          <cell r="D3406">
            <v>0</v>
          </cell>
        </row>
        <row r="3407">
          <cell r="A3407" t="str">
            <v>915-2024</v>
          </cell>
          <cell r="B3407">
            <v>10290115</v>
          </cell>
          <cell r="C3407">
            <v>10290115</v>
          </cell>
          <cell r="D3407">
            <v>0</v>
          </cell>
        </row>
        <row r="3408">
          <cell r="A3408" t="str">
            <v>916-2024</v>
          </cell>
          <cell r="B3408">
            <v>14395920</v>
          </cell>
          <cell r="C3408">
            <v>14395920</v>
          </cell>
          <cell r="D3408">
            <v>0</v>
          </cell>
        </row>
        <row r="3409">
          <cell r="A3409" t="str">
            <v>917-2024</v>
          </cell>
          <cell r="B3409">
            <v>9572200</v>
          </cell>
          <cell r="C3409">
            <v>9572200</v>
          </cell>
          <cell r="D3409">
            <v>0</v>
          </cell>
        </row>
        <row r="3410">
          <cell r="A3410" t="str">
            <v>918-2024</v>
          </cell>
          <cell r="B3410">
            <v>14395920</v>
          </cell>
          <cell r="C3410">
            <v>14395920</v>
          </cell>
          <cell r="D3410">
            <v>0</v>
          </cell>
        </row>
        <row r="3411">
          <cell r="A3411" t="str">
            <v>919-2024</v>
          </cell>
          <cell r="B3411">
            <v>14395920</v>
          </cell>
          <cell r="C3411">
            <v>14395920</v>
          </cell>
          <cell r="D3411">
            <v>0</v>
          </cell>
        </row>
        <row r="3412">
          <cell r="A3412" t="str">
            <v>920-2024</v>
          </cell>
          <cell r="B3412">
            <v>10339544</v>
          </cell>
          <cell r="C3412">
            <v>10339544</v>
          </cell>
          <cell r="D3412">
            <v>10820453</v>
          </cell>
        </row>
        <row r="3413">
          <cell r="A3413" t="str">
            <v>921-2024</v>
          </cell>
          <cell r="B3413">
            <v>10339544</v>
          </cell>
          <cell r="C3413">
            <v>10339544</v>
          </cell>
          <cell r="D3413">
            <v>0</v>
          </cell>
        </row>
        <row r="3414">
          <cell r="A3414" t="str">
            <v>922-2024</v>
          </cell>
          <cell r="B3414">
            <v>15475614</v>
          </cell>
          <cell r="C3414">
            <v>15475614</v>
          </cell>
          <cell r="D3414">
            <v>0</v>
          </cell>
        </row>
        <row r="3415">
          <cell r="A3415" t="str">
            <v>923-2024</v>
          </cell>
          <cell r="B3415">
            <v>9618180</v>
          </cell>
          <cell r="C3415">
            <v>9618180</v>
          </cell>
          <cell r="D3415">
            <v>0</v>
          </cell>
        </row>
        <row r="3416">
          <cell r="A3416" t="str">
            <v>924-2024</v>
          </cell>
          <cell r="B3416">
            <v>9618180</v>
          </cell>
          <cell r="C3416">
            <v>9618180</v>
          </cell>
          <cell r="D3416">
            <v>0</v>
          </cell>
        </row>
        <row r="3417">
          <cell r="A3417" t="str">
            <v>925-2024</v>
          </cell>
          <cell r="B3417">
            <v>33000000</v>
          </cell>
          <cell r="C3417">
            <v>29700000</v>
          </cell>
          <cell r="D3417">
            <v>0</v>
          </cell>
        </row>
        <row r="3418">
          <cell r="A3418" t="str">
            <v>926-2024</v>
          </cell>
          <cell r="B3418">
            <v>32500000</v>
          </cell>
          <cell r="C3418">
            <v>29250000</v>
          </cell>
          <cell r="D3418">
            <v>0</v>
          </cell>
        </row>
        <row r="3419">
          <cell r="A3419" t="str">
            <v>927-2024</v>
          </cell>
          <cell r="B3419">
            <v>9572200</v>
          </cell>
          <cell r="C3419">
            <v>9572200</v>
          </cell>
          <cell r="D3419">
            <v>0</v>
          </cell>
        </row>
        <row r="3420">
          <cell r="A3420" t="str">
            <v>928-2024</v>
          </cell>
          <cell r="B3420">
            <v>9572200</v>
          </cell>
          <cell r="C3420">
            <v>9572200</v>
          </cell>
          <cell r="D3420">
            <v>0</v>
          </cell>
        </row>
        <row r="3421">
          <cell r="A3421" t="str">
            <v>929-2024</v>
          </cell>
          <cell r="B3421">
            <v>10290115</v>
          </cell>
          <cell r="C3421">
            <v>10290115</v>
          </cell>
          <cell r="D3421">
            <v>0</v>
          </cell>
        </row>
        <row r="3422">
          <cell r="A3422" t="str">
            <v>930-2024</v>
          </cell>
          <cell r="B3422">
            <v>10796940</v>
          </cell>
          <cell r="C3422">
            <v>10796940</v>
          </cell>
          <cell r="D3422">
            <v>3598980</v>
          </cell>
        </row>
        <row r="3423">
          <cell r="A3423" t="str">
            <v>931-2024</v>
          </cell>
          <cell r="B3423">
            <v>9618180</v>
          </cell>
          <cell r="C3423">
            <v>9618180</v>
          </cell>
          <cell r="D3423">
            <v>0</v>
          </cell>
        </row>
        <row r="3424">
          <cell r="A3424" t="str">
            <v>932-2023</v>
          </cell>
          <cell r="B3424">
            <v>15625000</v>
          </cell>
          <cell r="C3424">
            <v>15625000</v>
          </cell>
          <cell r="D3424">
            <v>0</v>
          </cell>
        </row>
        <row r="3425">
          <cell r="A3425" t="str">
            <v>932-2024</v>
          </cell>
          <cell r="B3425">
            <v>9057120</v>
          </cell>
          <cell r="C3425">
            <v>9057120</v>
          </cell>
          <cell r="D3425">
            <v>561060</v>
          </cell>
        </row>
        <row r="3426">
          <cell r="A3426" t="str">
            <v>933-2024</v>
          </cell>
          <cell r="B3426">
            <v>21593880</v>
          </cell>
          <cell r="C3426">
            <v>21593880</v>
          </cell>
          <cell r="D3426">
            <v>0</v>
          </cell>
        </row>
        <row r="3427">
          <cell r="A3427" t="str">
            <v>934-2024</v>
          </cell>
          <cell r="B3427">
            <v>9572200</v>
          </cell>
          <cell r="C3427">
            <v>9572200</v>
          </cell>
          <cell r="D3427">
            <v>0</v>
          </cell>
        </row>
        <row r="3428">
          <cell r="A3428" t="str">
            <v>935-2024</v>
          </cell>
          <cell r="B3428">
            <v>9572200</v>
          </cell>
          <cell r="C3428">
            <v>9572200</v>
          </cell>
          <cell r="D3428">
            <v>0</v>
          </cell>
        </row>
        <row r="3429">
          <cell r="A3429" t="str">
            <v>936-2024</v>
          </cell>
          <cell r="B3429">
            <v>4809090</v>
          </cell>
          <cell r="C3429">
            <v>4809090</v>
          </cell>
          <cell r="D3429">
            <v>4809090</v>
          </cell>
        </row>
        <row r="3430">
          <cell r="A3430" t="str">
            <v>937-2024</v>
          </cell>
          <cell r="B3430">
            <v>14395920</v>
          </cell>
          <cell r="C3430">
            <v>14395920</v>
          </cell>
          <cell r="D3430">
            <v>0</v>
          </cell>
        </row>
        <row r="3431">
          <cell r="A3431" t="str">
            <v>938-2024</v>
          </cell>
          <cell r="B3431">
            <v>14395920</v>
          </cell>
          <cell r="C3431">
            <v>14395920</v>
          </cell>
          <cell r="D3431">
            <v>0</v>
          </cell>
        </row>
        <row r="3432">
          <cell r="A3432" t="str">
            <v>939-2024</v>
          </cell>
          <cell r="B3432">
            <v>9618180</v>
          </cell>
          <cell r="C3432">
            <v>9618180</v>
          </cell>
          <cell r="D3432">
            <v>0</v>
          </cell>
        </row>
        <row r="3433">
          <cell r="A3433" t="str">
            <v>940-2024</v>
          </cell>
          <cell r="B3433">
            <v>14395920</v>
          </cell>
          <cell r="C3433">
            <v>14395920</v>
          </cell>
          <cell r="D3433">
            <v>0</v>
          </cell>
        </row>
        <row r="3434">
          <cell r="A3434" t="str">
            <v>941-2024</v>
          </cell>
          <cell r="B3434">
            <v>10290115</v>
          </cell>
          <cell r="C3434">
            <v>10290115</v>
          </cell>
          <cell r="D3434">
            <v>0</v>
          </cell>
        </row>
        <row r="3435">
          <cell r="A3435" t="str">
            <v>942-2023</v>
          </cell>
          <cell r="B3435">
            <v>13027440</v>
          </cell>
          <cell r="C3435">
            <v>13027440</v>
          </cell>
          <cell r="D3435">
            <v>0</v>
          </cell>
        </row>
        <row r="3436">
          <cell r="A3436" t="str">
            <v>942-2024</v>
          </cell>
          <cell r="B3436">
            <v>9572200</v>
          </cell>
          <cell r="C3436">
            <v>9572200</v>
          </cell>
          <cell r="D3436">
            <v>0</v>
          </cell>
        </row>
        <row r="3437">
          <cell r="A3437" t="str">
            <v>943-2023</v>
          </cell>
          <cell r="B3437">
            <v>13027440</v>
          </cell>
          <cell r="C3437">
            <v>13027440</v>
          </cell>
          <cell r="D3437">
            <v>0</v>
          </cell>
        </row>
        <row r="3438">
          <cell r="A3438" t="str">
            <v>943-2024</v>
          </cell>
          <cell r="B3438">
            <v>9618180</v>
          </cell>
          <cell r="C3438">
            <v>9618180</v>
          </cell>
          <cell r="D3438">
            <v>0</v>
          </cell>
        </row>
        <row r="3439">
          <cell r="A3439" t="str">
            <v>944-2024</v>
          </cell>
          <cell r="B3439">
            <v>9057120</v>
          </cell>
          <cell r="C3439">
            <v>9057120</v>
          </cell>
          <cell r="D3439">
            <v>561060</v>
          </cell>
        </row>
        <row r="3440">
          <cell r="A3440" t="str">
            <v>945-2024</v>
          </cell>
          <cell r="B3440">
            <v>14395920</v>
          </cell>
          <cell r="C3440">
            <v>14395920</v>
          </cell>
          <cell r="D3440">
            <v>0</v>
          </cell>
        </row>
        <row r="3441">
          <cell r="A3441" t="str">
            <v>946-2024</v>
          </cell>
          <cell r="B3441">
            <v>21593880</v>
          </cell>
          <cell r="C3441">
            <v>21593880</v>
          </cell>
          <cell r="D3441">
            <v>0</v>
          </cell>
        </row>
        <row r="3442">
          <cell r="A3442" t="str">
            <v>947-2024</v>
          </cell>
          <cell r="B3442">
            <v>14395920</v>
          </cell>
          <cell r="C3442">
            <v>14395920</v>
          </cell>
          <cell r="D3442">
            <v>0</v>
          </cell>
        </row>
        <row r="3443">
          <cell r="A3443" t="str">
            <v>948-2024</v>
          </cell>
          <cell r="B3443">
            <v>14395920</v>
          </cell>
          <cell r="C3443">
            <v>14395920</v>
          </cell>
          <cell r="D3443">
            <v>0</v>
          </cell>
        </row>
        <row r="3444">
          <cell r="A3444" t="str">
            <v>949-2024</v>
          </cell>
          <cell r="B3444">
            <v>14395920</v>
          </cell>
          <cell r="C3444">
            <v>14395920</v>
          </cell>
          <cell r="D3444">
            <v>0</v>
          </cell>
        </row>
        <row r="3445">
          <cell r="A3445" t="str">
            <v>950-2024</v>
          </cell>
          <cell r="B3445">
            <v>21593880</v>
          </cell>
          <cell r="C3445">
            <v>21593880</v>
          </cell>
          <cell r="D3445">
            <v>0</v>
          </cell>
        </row>
        <row r="3446">
          <cell r="A3446" t="str">
            <v>951-2024</v>
          </cell>
          <cell r="B3446">
            <v>14395920</v>
          </cell>
          <cell r="C3446">
            <v>14395920</v>
          </cell>
          <cell r="D3446">
            <v>0</v>
          </cell>
        </row>
        <row r="3447">
          <cell r="A3447" t="str">
            <v>952-2024</v>
          </cell>
          <cell r="B3447">
            <v>9572200</v>
          </cell>
          <cell r="C3447">
            <v>9572200</v>
          </cell>
          <cell r="D3447">
            <v>0</v>
          </cell>
        </row>
        <row r="3448">
          <cell r="A3448" t="str">
            <v>953-2024</v>
          </cell>
          <cell r="B3448">
            <v>9618180</v>
          </cell>
          <cell r="C3448">
            <v>9618180</v>
          </cell>
          <cell r="D3448">
            <v>0</v>
          </cell>
        </row>
        <row r="3449">
          <cell r="A3449" t="str">
            <v>954-2024</v>
          </cell>
          <cell r="B3449">
            <v>14395920</v>
          </cell>
          <cell r="C3449">
            <v>14395920</v>
          </cell>
          <cell r="D3449">
            <v>0</v>
          </cell>
        </row>
        <row r="3450">
          <cell r="A3450" t="str">
            <v>955-2024</v>
          </cell>
          <cell r="B3450">
            <v>9618180</v>
          </cell>
          <cell r="C3450">
            <v>9618180</v>
          </cell>
          <cell r="D3450">
            <v>0</v>
          </cell>
        </row>
        <row r="3451">
          <cell r="A3451" t="str">
            <v>956-2024</v>
          </cell>
          <cell r="B3451">
            <v>14395920</v>
          </cell>
          <cell r="C3451">
            <v>14395920</v>
          </cell>
          <cell r="D3451">
            <v>0</v>
          </cell>
        </row>
        <row r="3452">
          <cell r="A3452" t="str">
            <v>957-2023</v>
          </cell>
          <cell r="B3452">
            <v>12166667</v>
          </cell>
          <cell r="C3452">
            <v>12166667</v>
          </cell>
          <cell r="D3452">
            <v>0</v>
          </cell>
        </row>
        <row r="3453">
          <cell r="A3453" t="str">
            <v>957-2024</v>
          </cell>
          <cell r="B3453">
            <v>9618180</v>
          </cell>
          <cell r="C3453">
            <v>9618180</v>
          </cell>
          <cell r="D3453">
            <v>0</v>
          </cell>
        </row>
        <row r="3454">
          <cell r="A3454" t="str">
            <v>958-2023</v>
          </cell>
          <cell r="B3454">
            <v>13027440</v>
          </cell>
          <cell r="C3454">
            <v>13027440</v>
          </cell>
          <cell r="D3454">
            <v>0</v>
          </cell>
        </row>
        <row r="3455">
          <cell r="A3455" t="str">
            <v>958-2024</v>
          </cell>
          <cell r="B3455">
            <v>14427270</v>
          </cell>
          <cell r="C3455">
            <v>14427270</v>
          </cell>
          <cell r="D3455">
            <v>0</v>
          </cell>
        </row>
        <row r="3456">
          <cell r="A3456" t="str">
            <v>959-2024</v>
          </cell>
          <cell r="B3456">
            <v>9572200</v>
          </cell>
          <cell r="C3456">
            <v>9572200</v>
          </cell>
          <cell r="D3456">
            <v>0</v>
          </cell>
        </row>
        <row r="3457">
          <cell r="A3457" t="str">
            <v>960-2024</v>
          </cell>
          <cell r="B3457">
            <v>9572200</v>
          </cell>
          <cell r="C3457">
            <v>9572200</v>
          </cell>
          <cell r="D3457">
            <v>0</v>
          </cell>
        </row>
        <row r="3458">
          <cell r="A3458" t="str">
            <v>961-2024</v>
          </cell>
          <cell r="B3458">
            <v>14395920</v>
          </cell>
          <cell r="C3458">
            <v>14395920</v>
          </cell>
          <cell r="D3458">
            <v>0</v>
          </cell>
        </row>
        <row r="3459">
          <cell r="A3459" t="str">
            <v>962-2024</v>
          </cell>
          <cell r="B3459">
            <v>9618180</v>
          </cell>
          <cell r="C3459">
            <v>9618180</v>
          </cell>
          <cell r="D3459">
            <v>0</v>
          </cell>
        </row>
        <row r="3460">
          <cell r="A3460" t="str">
            <v>963-2024</v>
          </cell>
          <cell r="B3460">
            <v>9618180</v>
          </cell>
          <cell r="C3460">
            <v>9618180</v>
          </cell>
          <cell r="D3460">
            <v>0</v>
          </cell>
        </row>
        <row r="3461">
          <cell r="A3461" t="str">
            <v>964-2024</v>
          </cell>
          <cell r="B3461">
            <v>23000000</v>
          </cell>
          <cell r="C3461">
            <v>20700000</v>
          </cell>
          <cell r="D3461">
            <v>0</v>
          </cell>
        </row>
        <row r="3462">
          <cell r="A3462" t="str">
            <v>965-2024</v>
          </cell>
          <cell r="B3462">
            <v>9618180</v>
          </cell>
          <cell r="C3462">
            <v>9618180</v>
          </cell>
          <cell r="D3462">
            <v>0</v>
          </cell>
        </row>
        <row r="3463">
          <cell r="A3463" t="str">
            <v>966-2024</v>
          </cell>
          <cell r="B3463">
            <v>25000000</v>
          </cell>
          <cell r="C3463">
            <v>25000000</v>
          </cell>
          <cell r="D3463">
            <v>0</v>
          </cell>
        </row>
        <row r="3464">
          <cell r="A3464" t="str">
            <v>967-2024</v>
          </cell>
          <cell r="B3464">
            <v>9618180</v>
          </cell>
          <cell r="C3464">
            <v>9618180</v>
          </cell>
          <cell r="D3464">
            <v>0</v>
          </cell>
        </row>
        <row r="3465">
          <cell r="A3465" t="str">
            <v>968-2024</v>
          </cell>
          <cell r="B3465">
            <v>135000000</v>
          </cell>
          <cell r="C3465">
            <v>135000000</v>
          </cell>
          <cell r="D3465">
            <v>0</v>
          </cell>
        </row>
        <row r="3466">
          <cell r="A3466" t="str">
            <v>969-2024</v>
          </cell>
          <cell r="B3466">
            <v>9572200</v>
          </cell>
          <cell r="C3466">
            <v>9572200</v>
          </cell>
          <cell r="D3466">
            <v>0</v>
          </cell>
        </row>
        <row r="3467">
          <cell r="A3467" t="str">
            <v>970-2024</v>
          </cell>
          <cell r="B3467">
            <v>9618180</v>
          </cell>
          <cell r="C3467">
            <v>9618180</v>
          </cell>
          <cell r="D3467">
            <v>0</v>
          </cell>
        </row>
        <row r="3468">
          <cell r="A3468" t="str">
            <v>971-2024</v>
          </cell>
          <cell r="B3468">
            <v>9618180</v>
          </cell>
          <cell r="C3468">
            <v>9618180</v>
          </cell>
          <cell r="D3468">
            <v>0</v>
          </cell>
        </row>
        <row r="3469">
          <cell r="A3469" t="str">
            <v>972-2024</v>
          </cell>
          <cell r="B3469">
            <v>9572200</v>
          </cell>
          <cell r="C3469">
            <v>9572200</v>
          </cell>
          <cell r="D3469">
            <v>0</v>
          </cell>
        </row>
        <row r="3470">
          <cell r="A3470" t="str">
            <v>973-2024</v>
          </cell>
          <cell r="B3470">
            <v>0</v>
          </cell>
          <cell r="C3470">
            <v>0</v>
          </cell>
          <cell r="D3470">
            <v>9618180</v>
          </cell>
        </row>
        <row r="3471">
          <cell r="A3471" t="str">
            <v>974-2024</v>
          </cell>
          <cell r="B3471">
            <v>16195410</v>
          </cell>
          <cell r="C3471">
            <v>16195410</v>
          </cell>
          <cell r="D3471">
            <v>0</v>
          </cell>
        </row>
        <row r="3472">
          <cell r="A3472" t="str">
            <v>975-2023</v>
          </cell>
          <cell r="B3472">
            <v>13725000</v>
          </cell>
          <cell r="C3472">
            <v>13725000</v>
          </cell>
          <cell r="D3472">
            <v>0</v>
          </cell>
        </row>
        <row r="3473">
          <cell r="A3473" t="str">
            <v>975-2024</v>
          </cell>
          <cell r="B3473">
            <v>14395920</v>
          </cell>
          <cell r="C3473">
            <v>14395920</v>
          </cell>
          <cell r="D3473">
            <v>0</v>
          </cell>
        </row>
        <row r="3474">
          <cell r="A3474" t="str">
            <v>976-2024</v>
          </cell>
          <cell r="B3474">
            <v>14395920</v>
          </cell>
          <cell r="C3474">
            <v>14395920</v>
          </cell>
          <cell r="D3474">
            <v>0</v>
          </cell>
        </row>
        <row r="3475">
          <cell r="A3475" t="str">
            <v>977-2024</v>
          </cell>
          <cell r="B3475">
            <v>14395920</v>
          </cell>
          <cell r="C3475">
            <v>14395920</v>
          </cell>
          <cell r="D3475">
            <v>0</v>
          </cell>
        </row>
        <row r="3476">
          <cell r="A3476" t="str">
            <v>978-2024</v>
          </cell>
          <cell r="B3476">
            <v>14490284</v>
          </cell>
          <cell r="C3476">
            <v>14490284</v>
          </cell>
          <cell r="D3476">
            <v>0</v>
          </cell>
        </row>
        <row r="3477">
          <cell r="A3477" t="str">
            <v>979-2024</v>
          </cell>
          <cell r="B3477">
            <v>7213635</v>
          </cell>
          <cell r="C3477">
            <v>7213635</v>
          </cell>
          <cell r="D3477">
            <v>2404545</v>
          </cell>
        </row>
        <row r="3478">
          <cell r="A3478" t="str">
            <v>980-2024</v>
          </cell>
          <cell r="B3478">
            <v>9618180</v>
          </cell>
          <cell r="C3478">
            <v>9618180</v>
          </cell>
          <cell r="D3478">
            <v>9618180</v>
          </cell>
        </row>
        <row r="3479">
          <cell r="A3479" t="str">
            <v>981-2024</v>
          </cell>
          <cell r="B3479">
            <v>11603800</v>
          </cell>
          <cell r="C3479">
            <v>11603800</v>
          </cell>
          <cell r="D3479">
            <v>0</v>
          </cell>
        </row>
        <row r="3480">
          <cell r="A3480" t="str">
            <v>982-2024</v>
          </cell>
          <cell r="B3480">
            <v>14395920</v>
          </cell>
          <cell r="C3480">
            <v>14395920</v>
          </cell>
          <cell r="D3480">
            <v>0</v>
          </cell>
        </row>
        <row r="3481">
          <cell r="A3481" t="str">
            <v>983-2023</v>
          </cell>
          <cell r="B3481">
            <v>14445750</v>
          </cell>
          <cell r="C3481">
            <v>14445750</v>
          </cell>
          <cell r="D3481">
            <v>14445750</v>
          </cell>
        </row>
        <row r="3482">
          <cell r="A3482" t="str">
            <v>983-2024</v>
          </cell>
          <cell r="B3482">
            <v>120000000</v>
          </cell>
          <cell r="C3482">
            <v>120000000</v>
          </cell>
          <cell r="D3482">
            <v>0</v>
          </cell>
        </row>
        <row r="3483">
          <cell r="A3483" t="str">
            <v>984-2023</v>
          </cell>
          <cell r="B3483">
            <v>15000000</v>
          </cell>
          <cell r="C3483">
            <v>15000000</v>
          </cell>
          <cell r="D3483">
            <v>0</v>
          </cell>
        </row>
        <row r="3484">
          <cell r="A3484" t="str">
            <v>984-2024</v>
          </cell>
          <cell r="B3484">
            <v>14395920</v>
          </cell>
          <cell r="C3484">
            <v>14395920</v>
          </cell>
          <cell r="D3484">
            <v>0</v>
          </cell>
        </row>
        <row r="3485">
          <cell r="A3485" t="str">
            <v>985-2024</v>
          </cell>
          <cell r="B3485">
            <v>9618180</v>
          </cell>
          <cell r="C3485">
            <v>9618180</v>
          </cell>
          <cell r="D3485">
            <v>0</v>
          </cell>
        </row>
        <row r="3486">
          <cell r="A3486" t="str">
            <v>986-2023</v>
          </cell>
          <cell r="B3486">
            <v>13027440</v>
          </cell>
          <cell r="C3486">
            <v>13027440</v>
          </cell>
          <cell r="D3486">
            <v>0</v>
          </cell>
        </row>
        <row r="3487">
          <cell r="A3487" t="str">
            <v>986-2024</v>
          </cell>
          <cell r="B3487">
            <v>9572200</v>
          </cell>
          <cell r="C3487">
            <v>9572200</v>
          </cell>
          <cell r="D3487">
            <v>0</v>
          </cell>
        </row>
        <row r="3488">
          <cell r="A3488" t="str">
            <v>987-2024</v>
          </cell>
          <cell r="B3488">
            <v>14395920</v>
          </cell>
          <cell r="C3488">
            <v>14395920</v>
          </cell>
          <cell r="D3488">
            <v>0</v>
          </cell>
        </row>
        <row r="3489">
          <cell r="A3489" t="str">
            <v>988-2024</v>
          </cell>
          <cell r="B3489">
            <v>34620422</v>
          </cell>
          <cell r="C3489">
            <v>31014128</v>
          </cell>
          <cell r="D3489">
            <v>1442518</v>
          </cell>
        </row>
        <row r="3490">
          <cell r="A3490" t="str">
            <v>989-2024</v>
          </cell>
          <cell r="B3490">
            <v>36062940</v>
          </cell>
          <cell r="C3490">
            <v>32456646</v>
          </cell>
          <cell r="D3490">
            <v>0</v>
          </cell>
        </row>
        <row r="3491">
          <cell r="A3491" t="str">
            <v>990-2024</v>
          </cell>
          <cell r="B3491">
            <v>36062940</v>
          </cell>
          <cell r="C3491">
            <v>32456646</v>
          </cell>
          <cell r="D3491">
            <v>0</v>
          </cell>
        </row>
        <row r="3492">
          <cell r="A3492" t="str">
            <v>991-2023</v>
          </cell>
          <cell r="B3492">
            <v>9724990</v>
          </cell>
          <cell r="C3492">
            <v>9724990</v>
          </cell>
          <cell r="D3492">
            <v>0</v>
          </cell>
        </row>
        <row r="3493">
          <cell r="A3493" t="str">
            <v>991-2024</v>
          </cell>
          <cell r="B3493">
            <v>21980594</v>
          </cell>
          <cell r="C3493">
            <v>21980594</v>
          </cell>
          <cell r="D3493">
            <v>0</v>
          </cell>
        </row>
        <row r="3494">
          <cell r="A3494" t="str">
            <v>992-2024</v>
          </cell>
          <cell r="B3494">
            <v>21980594</v>
          </cell>
          <cell r="C3494">
            <v>21980594</v>
          </cell>
          <cell r="D3494">
            <v>0</v>
          </cell>
        </row>
        <row r="3495">
          <cell r="A3495" t="str">
            <v>993-2024</v>
          </cell>
          <cell r="B3495">
            <v>53833333</v>
          </cell>
          <cell r="C3495">
            <v>45000000</v>
          </cell>
          <cell r="D3495">
            <v>0</v>
          </cell>
        </row>
        <row r="3496">
          <cell r="A3496" t="str">
            <v>994-2024</v>
          </cell>
          <cell r="B3496">
            <v>7245141</v>
          </cell>
          <cell r="C3496">
            <v>7245141</v>
          </cell>
          <cell r="D3496">
            <v>7245143</v>
          </cell>
        </row>
        <row r="3497">
          <cell r="A3497" t="str">
            <v>995-2023</v>
          </cell>
          <cell r="B3497">
            <v>3000000</v>
          </cell>
          <cell r="C3497">
            <v>3000000</v>
          </cell>
          <cell r="D3497">
            <v>3000000</v>
          </cell>
        </row>
        <row r="3498">
          <cell r="A3498" t="str">
            <v>995-2024</v>
          </cell>
          <cell r="B3498">
            <v>9618180</v>
          </cell>
          <cell r="C3498">
            <v>9618180</v>
          </cell>
          <cell r="D3498">
            <v>0</v>
          </cell>
        </row>
        <row r="3499">
          <cell r="A3499" t="str">
            <v>996-2024</v>
          </cell>
          <cell r="B3499">
            <v>9618180</v>
          </cell>
          <cell r="C3499">
            <v>9618180</v>
          </cell>
          <cell r="D3499">
            <v>0</v>
          </cell>
        </row>
        <row r="3500">
          <cell r="A3500" t="str">
            <v>997-2024</v>
          </cell>
          <cell r="B3500">
            <v>9618180</v>
          </cell>
          <cell r="C3500">
            <v>9618180</v>
          </cell>
          <cell r="D3500">
            <v>0</v>
          </cell>
        </row>
        <row r="3501">
          <cell r="A3501" t="str">
            <v>998-2024</v>
          </cell>
          <cell r="B3501">
            <v>9572200</v>
          </cell>
          <cell r="C3501">
            <v>9572200</v>
          </cell>
          <cell r="D3501">
            <v>0</v>
          </cell>
        </row>
        <row r="3502">
          <cell r="A3502" t="str">
            <v>999-2024</v>
          </cell>
          <cell r="B3502">
            <v>9618180</v>
          </cell>
          <cell r="C3502">
            <v>9618180</v>
          </cell>
          <cell r="D3502">
            <v>0</v>
          </cell>
        </row>
        <row r="3503">
          <cell r="A3503" t="str">
            <v>CO1PCCNTR6248166</v>
          </cell>
          <cell r="B3503">
            <v>41250000</v>
          </cell>
          <cell r="C3503">
            <v>41250000</v>
          </cell>
          <cell r="D3503">
            <v>0</v>
          </cell>
        </row>
      </sheetData>
      <sheetData sheetId="2">
        <row r="1">
          <cell r="H1" t="str">
            <v>No. Compromiso</v>
          </cell>
          <cell r="I1" t="str">
            <v>Compromiso</v>
          </cell>
        </row>
        <row r="2">
          <cell r="H2" t="str">
            <v>134-2023</v>
          </cell>
          <cell r="I2" t="str">
            <v>CONTRATO DE PRESTACION DE SERVICIOS DE APOYO A LA GESTION</v>
          </cell>
        </row>
        <row r="3">
          <cell r="H3" t="str">
            <v>138-2023</v>
          </cell>
          <cell r="I3" t="str">
            <v>CONTRATO DE PRESTACION DE SERVICIOS PROFESIONALES</v>
          </cell>
        </row>
        <row r="4">
          <cell r="H4" t="str">
            <v>137-2023</v>
          </cell>
          <cell r="I4" t="str">
            <v>CONTRATO DE PRESTACION DE SERVICIOS DE APOYO A LA GESTION</v>
          </cell>
        </row>
        <row r="5">
          <cell r="H5" t="str">
            <v>343-2023</v>
          </cell>
          <cell r="I5" t="str">
            <v>CONTRATO DE PRESTACION DE SERVICIOS PROFESIONALES</v>
          </cell>
        </row>
        <row r="6">
          <cell r="H6" t="str">
            <v>507-2023</v>
          </cell>
          <cell r="I6" t="str">
            <v>CONTRATO DE PRESTACION DE SERVICIOS PROFESIONALES</v>
          </cell>
        </row>
        <row r="7">
          <cell r="H7" t="str">
            <v>017-2023</v>
          </cell>
          <cell r="I7" t="str">
            <v>CONTRATO DE PRESTACION DE SERVICIOS PROFESIONALES</v>
          </cell>
        </row>
        <row r="8">
          <cell r="H8" t="str">
            <v>1618-2023</v>
          </cell>
          <cell r="I8" t="str">
            <v>CONTRATO DE PRESTACION DE SERVICIOS DE APOYO A LA GESTION</v>
          </cell>
        </row>
        <row r="9">
          <cell r="H9" t="str">
            <v>327-2023</v>
          </cell>
          <cell r="I9" t="str">
            <v>CONTRATO DE PRESTACION DE SERVICIOS DE APOYO A LA GESTION</v>
          </cell>
        </row>
        <row r="10">
          <cell r="H10" t="str">
            <v>088-2023</v>
          </cell>
          <cell r="I10" t="str">
            <v>CONTRATO DE PRESTACION DE SERVICIOS DE APOYO A LA GESTION</v>
          </cell>
        </row>
        <row r="11">
          <cell r="H11" t="str">
            <v>636-2023</v>
          </cell>
          <cell r="I11" t="str">
            <v>CONTRATO DE PRESTACION DE SERVICIOS DE APOYO A LA GESTION</v>
          </cell>
        </row>
        <row r="12">
          <cell r="H12" t="str">
            <v>156-2023</v>
          </cell>
          <cell r="I12" t="str">
            <v>CONTRATO DE PRESTACION DE SERVICIOS DE APOYO A LA GESTION</v>
          </cell>
        </row>
        <row r="13">
          <cell r="H13" t="str">
            <v>1208-2023</v>
          </cell>
          <cell r="I13" t="str">
            <v>CONTRATO DE PRESTACION DE SERVICIOS DE APOYO A LA GESTION</v>
          </cell>
        </row>
        <row r="14">
          <cell r="H14" t="str">
            <v>013-2023</v>
          </cell>
          <cell r="I14" t="str">
            <v>CONTRATO DE PRESTACION DE SERVICIOS PROFESIONALES</v>
          </cell>
        </row>
        <row r="15">
          <cell r="H15" t="str">
            <v>1139-2023</v>
          </cell>
          <cell r="I15" t="str">
            <v>CONTRATO DE PRESTACION DE SERVICIOS PROFESIONALES</v>
          </cell>
        </row>
        <row r="16">
          <cell r="H16" t="str">
            <v>1072-2023</v>
          </cell>
          <cell r="I16" t="str">
            <v>CONTRATO DE PRESTACION DE SERVICIOS PROFESIONALES</v>
          </cell>
        </row>
        <row r="17">
          <cell r="H17" t="str">
            <v>846-2023</v>
          </cell>
          <cell r="I17" t="str">
            <v>CONTRATO DE PRESTACION DE SERVICIOS PROFESIONALES</v>
          </cell>
        </row>
        <row r="18">
          <cell r="H18" t="str">
            <v>1840-2023</v>
          </cell>
          <cell r="I18" t="str">
            <v>CONTRATO DE PRESTACION DE SERVICIOS PROFESIONALES</v>
          </cell>
        </row>
        <row r="19">
          <cell r="H19" t="str">
            <v>1733-2023</v>
          </cell>
          <cell r="I19" t="str">
            <v>CONTRATO DE PRESTACION DE SERVICIOS DE APOYO A LA GESTION</v>
          </cell>
        </row>
        <row r="20">
          <cell r="H20" t="str">
            <v>469-2023</v>
          </cell>
          <cell r="I20" t="str">
            <v>CONTRATO DE PRESTACION DE SERVICIOS PROFESIONALES</v>
          </cell>
        </row>
        <row r="21">
          <cell r="H21" t="str">
            <v>1832-2023</v>
          </cell>
          <cell r="I21" t="str">
            <v>CONTRATO DE PRESTACION DE SERVICIOS DE APOYO A LA GESTION</v>
          </cell>
        </row>
        <row r="22">
          <cell r="H22" t="str">
            <v>1266-2023</v>
          </cell>
          <cell r="I22" t="str">
            <v>CONTRATO DE PRESTACION DE SERVICIOS DE APOYO A LA GESTION</v>
          </cell>
        </row>
        <row r="23">
          <cell r="H23" t="str">
            <v>328-2023</v>
          </cell>
          <cell r="I23" t="str">
            <v>CONTRATO DE PRESTACION DE SERVICIOS DE APOYO A LA GESTION</v>
          </cell>
        </row>
        <row r="24">
          <cell r="H24" t="str">
            <v>1522-2023</v>
          </cell>
          <cell r="I24" t="str">
            <v>CONTRATO DE PRESTACION DE SERVICIOS DE APOYO A LA GESTION</v>
          </cell>
        </row>
        <row r="25">
          <cell r="H25" t="str">
            <v>1849-2023</v>
          </cell>
          <cell r="I25" t="str">
            <v>CONTRATO DE PRESTACION DE SERVICIOS PROFESIONALES</v>
          </cell>
        </row>
        <row r="26">
          <cell r="H26" t="str">
            <v>995-2023</v>
          </cell>
          <cell r="I26" t="str">
            <v>CONTRATO DE PRESTACION DE SERVICIOS DE APOYO A LA GESTION</v>
          </cell>
        </row>
        <row r="27">
          <cell r="H27" t="str">
            <v>277-2023</v>
          </cell>
          <cell r="I27" t="str">
            <v>CONTRATO DE PRESTACION DE SERVICIOS PROFESIONALES</v>
          </cell>
        </row>
        <row r="28">
          <cell r="H28" t="str">
            <v>1002-2023</v>
          </cell>
          <cell r="I28" t="str">
            <v>CONTRATO DE PRESTACION DE SERVICIOS PROFESIONALES</v>
          </cell>
        </row>
        <row r="29">
          <cell r="H29" t="str">
            <v>225-2023</v>
          </cell>
          <cell r="I29" t="str">
            <v>CONTRATO DE PRESTACION DE SERVICIOS PROFESIONALES</v>
          </cell>
        </row>
        <row r="30">
          <cell r="H30" t="str">
            <v>028-2023</v>
          </cell>
          <cell r="I30" t="str">
            <v>CONTRATO DE PRESTACION DE SERVICIOS PROFESIONALES</v>
          </cell>
        </row>
        <row r="31">
          <cell r="H31" t="str">
            <v>1115-2023</v>
          </cell>
          <cell r="I31" t="str">
            <v>CONTRATO DE PRESTACION DE SERVICIOS PROFESIONALES</v>
          </cell>
        </row>
        <row r="32">
          <cell r="H32" t="str">
            <v>033-2023</v>
          </cell>
          <cell r="I32" t="str">
            <v>CONTRATO DE PRESTACION DE SERVICIOS PROFESIONALES</v>
          </cell>
        </row>
        <row r="33">
          <cell r="H33" t="str">
            <v>129-2023</v>
          </cell>
          <cell r="I33" t="str">
            <v>CONTRATO DE PRESTACION DE SERVICIOS PROFESIONALES</v>
          </cell>
        </row>
        <row r="34">
          <cell r="H34" t="str">
            <v>1138-2023</v>
          </cell>
          <cell r="I34" t="str">
            <v>CONTRATO DE PRESTACION DE SERVICIOS PROFESIONALES</v>
          </cell>
        </row>
        <row r="35">
          <cell r="H35" t="str">
            <v>2039-2023</v>
          </cell>
          <cell r="I35" t="str">
            <v>CONTRATO DE PRESTACION DE SERVICIOS PROFESIONALES</v>
          </cell>
        </row>
        <row r="36">
          <cell r="H36" t="str">
            <v>1794-2023</v>
          </cell>
          <cell r="I36" t="str">
            <v>CONTRATO DE PRESTACION DE SERVICIOS PROFESIONALES</v>
          </cell>
        </row>
        <row r="37">
          <cell r="H37" t="str">
            <v>2041-2023</v>
          </cell>
          <cell r="I37" t="str">
            <v>CONTRATO DE PRESTACION DE SERVICIOS DE APOYO A LA GESTION</v>
          </cell>
        </row>
        <row r="38">
          <cell r="H38" t="str">
            <v>2040-2023</v>
          </cell>
          <cell r="I38" t="str">
            <v>CONTRATO DE PRESTACION DE SERVICIOS DE APOYO A LA GESTION</v>
          </cell>
        </row>
        <row r="39">
          <cell r="H39" t="str">
            <v>104-2023</v>
          </cell>
          <cell r="I39" t="str">
            <v>CONTRATO DE PRESTACION DE SERVICIOS PROFESIONALES</v>
          </cell>
        </row>
        <row r="40">
          <cell r="H40" t="str">
            <v>004-2024</v>
          </cell>
          <cell r="I40" t="str">
            <v>CONTRATO DE PRESTACION DE SERVICIOS PROFESIONALES</v>
          </cell>
        </row>
        <row r="41">
          <cell r="H41" t="str">
            <v>005-2024</v>
          </cell>
          <cell r="I41" t="str">
            <v>CONTRATO DE PRESTACION DE SERVICIOS PROFESIONALES</v>
          </cell>
        </row>
        <row r="42">
          <cell r="H42" t="str">
            <v>957-2023</v>
          </cell>
          <cell r="I42" t="str">
            <v>CONTRATO DE PRESTACION DE SERVICIOS DE APOYO A LA GESTION</v>
          </cell>
        </row>
        <row r="43">
          <cell r="H43" t="str">
            <v>1032-2023</v>
          </cell>
          <cell r="I43" t="str">
            <v>CONTRATO DE PRESTACION DE SERVICIOS DE APOYO A LA GESTION</v>
          </cell>
        </row>
        <row r="44">
          <cell r="H44" t="str">
            <v>1202-2023</v>
          </cell>
          <cell r="I44" t="str">
            <v>CONTRATO DE PRESTACION DE SERVICIOS PROFESIONALES</v>
          </cell>
        </row>
        <row r="45">
          <cell r="H45" t="str">
            <v>912-2023</v>
          </cell>
          <cell r="I45" t="str">
            <v>CONTRATO DE PRESTACION DE SERVICIOS PROFESIONALES</v>
          </cell>
        </row>
        <row r="46">
          <cell r="H46" t="str">
            <v>353-2023</v>
          </cell>
          <cell r="I46" t="str">
            <v>CONTRATO DE PRESTACION DE SERVICIOS PROFESIONALES</v>
          </cell>
        </row>
        <row r="47">
          <cell r="H47" t="str">
            <v>066-2023</v>
          </cell>
          <cell r="I47" t="str">
            <v>CONTRATO DE PRESTACION DE SERVICIOS DE APOYO A LA GESTION</v>
          </cell>
        </row>
        <row r="48">
          <cell r="H48" t="str">
            <v>232-2023</v>
          </cell>
          <cell r="I48" t="str">
            <v>CONTRATO DE PRESTACION DE SERVICIOS PROFESIONALES</v>
          </cell>
        </row>
        <row r="49">
          <cell r="H49" t="str">
            <v>894-2023</v>
          </cell>
          <cell r="I49" t="str">
            <v>CONTRATO DE PRESTACION DE SERVICIOS DE APOYO A LA GESTION</v>
          </cell>
        </row>
        <row r="50">
          <cell r="H50" t="str">
            <v>369-2023</v>
          </cell>
          <cell r="I50" t="str">
            <v>CONTRATO DE PRESTACION DE SERVICIOS PROFESIONALES</v>
          </cell>
        </row>
        <row r="51">
          <cell r="H51" t="str">
            <v>1056-2023</v>
          </cell>
          <cell r="I51" t="str">
            <v>CONTRATO DE PRESTACION DE SERVICIOS PROFESIONALES</v>
          </cell>
        </row>
        <row r="52">
          <cell r="H52" t="str">
            <v>659-2023</v>
          </cell>
          <cell r="I52" t="str">
            <v>CONTRATO DE PRESTACION DE SERVICIOS PROFESIONALES</v>
          </cell>
        </row>
        <row r="53">
          <cell r="H53" t="str">
            <v>1531-2023</v>
          </cell>
          <cell r="I53" t="str">
            <v>CONTRATO DE PRESTACION DE SERVICIOS PROFESIONALES</v>
          </cell>
        </row>
        <row r="54">
          <cell r="H54" t="str">
            <v>160-2023</v>
          </cell>
          <cell r="I54" t="str">
            <v>CONTRATO DE PRESTACION DE SERVICIOS PROFESIONALES</v>
          </cell>
        </row>
        <row r="55">
          <cell r="H55" t="str">
            <v>863-2023</v>
          </cell>
          <cell r="I55" t="str">
            <v>CONTRATO DE PRESTACION DE SERVICIOS PROFESIONALES</v>
          </cell>
        </row>
        <row r="56">
          <cell r="H56" t="str">
            <v>200-2023</v>
          </cell>
          <cell r="I56" t="str">
            <v>CONTRATO DE PRESTACION DE SERVICIOS PROFESIONALES</v>
          </cell>
        </row>
        <row r="57">
          <cell r="H57" t="str">
            <v>392-2023</v>
          </cell>
          <cell r="I57" t="str">
            <v>CONTRATO DE PRESTACION DE SERVICIOS DE APOYO A LA GESTION</v>
          </cell>
        </row>
        <row r="58">
          <cell r="H58" t="str">
            <v>239-2023</v>
          </cell>
          <cell r="I58" t="str">
            <v>CONTRATO DE PRESTACION DE SERVICIOS PROFESIONALES</v>
          </cell>
        </row>
        <row r="59">
          <cell r="H59" t="str">
            <v>1338-2023</v>
          </cell>
          <cell r="I59" t="str">
            <v>CONTRATO DE PRESTACION DE SERVICIOS PROFESIONALES</v>
          </cell>
        </row>
        <row r="60">
          <cell r="H60" t="str">
            <v>820-2023</v>
          </cell>
          <cell r="I60" t="str">
            <v>CONTRATO DE PRESTACION DE SERVICIOS PROFESIONALES</v>
          </cell>
        </row>
        <row r="61">
          <cell r="H61" t="str">
            <v>983-2023</v>
          </cell>
          <cell r="I61" t="str">
            <v>CONTRATO DE PRESTACION DE SERVICIOS DE APOYO A LA GESTION</v>
          </cell>
        </row>
        <row r="62">
          <cell r="H62" t="str">
            <v>449-2023</v>
          </cell>
          <cell r="I62" t="str">
            <v>CONTRATO DE PRESTACION DE SERVICIOS DE APOYO A LA GESTION</v>
          </cell>
        </row>
        <row r="63">
          <cell r="H63" t="str">
            <v>071-2023</v>
          </cell>
          <cell r="I63" t="str">
            <v>CONTRATO DE PRESTACION DE SERVICIOS DE APOYO A LA GESTION</v>
          </cell>
        </row>
        <row r="64">
          <cell r="H64" t="str">
            <v>1450-2023</v>
          </cell>
          <cell r="I64" t="str">
            <v>CONTRATO DE PRESTACION DE SERVICIOS PROFESIONALES</v>
          </cell>
        </row>
        <row r="65">
          <cell r="H65" t="str">
            <v>234-2023</v>
          </cell>
          <cell r="I65" t="str">
            <v>CONTRATO DE PRESTACION DE SERVICIOS DE APOYO A LA GESTION</v>
          </cell>
        </row>
        <row r="66">
          <cell r="H66" t="str">
            <v>1249-2023</v>
          </cell>
          <cell r="I66" t="str">
            <v>CONTRATO DE PRESTACION DE SERVICIOS PROFESIONALES</v>
          </cell>
        </row>
        <row r="67">
          <cell r="H67" t="str">
            <v>002-2024</v>
          </cell>
          <cell r="I67" t="str">
            <v>CONTRATO DE PRESTACION DE SERVICIOS PROFESIONALES</v>
          </cell>
        </row>
        <row r="68">
          <cell r="H68" t="str">
            <v>003-2024</v>
          </cell>
          <cell r="I68" t="str">
            <v>CONTRATO DE PRESTACION DE SERVICIOS DE APOYO A LA GESTION</v>
          </cell>
        </row>
        <row r="69">
          <cell r="H69" t="str">
            <v>083-2023</v>
          </cell>
          <cell r="I69" t="str">
            <v>CONTRATO DE PRESTACION DE SERVICIOS PROFESIONALES</v>
          </cell>
        </row>
        <row r="70">
          <cell r="H70" t="str">
            <v>006-2024</v>
          </cell>
          <cell r="I70" t="str">
            <v>CONTRATO DE PRESTACION DE SERVICIOS PROFESIONALES</v>
          </cell>
        </row>
        <row r="71">
          <cell r="H71" t="str">
            <v>007-2024</v>
          </cell>
          <cell r="I71" t="str">
            <v>CONTRATO DE PRESTACION DE SERVICIOS PROFESIONALES</v>
          </cell>
        </row>
        <row r="72">
          <cell r="H72" t="str">
            <v>013-2024</v>
          </cell>
          <cell r="I72" t="str">
            <v>CONTRATO DE PRESTACION DE SERVICIOS PROFESIONALES</v>
          </cell>
        </row>
        <row r="73">
          <cell r="H73" t="str">
            <v>374-2023</v>
          </cell>
          <cell r="I73" t="str">
            <v>CONTRATO DE PRESTACION DE SERVICIOS PROFESIONALES</v>
          </cell>
        </row>
        <row r="74">
          <cell r="H74" t="str">
            <v>313-2023</v>
          </cell>
          <cell r="I74" t="str">
            <v>CONTRATO DE PRESTACION DE SERVICIOS DE APOYO A LA GESTION</v>
          </cell>
        </row>
        <row r="75">
          <cell r="H75" t="str">
            <v>499-2023</v>
          </cell>
          <cell r="I75" t="str">
            <v>CONTRATO DE PRESTACION DE SERVICIOS PROFESIONALES</v>
          </cell>
        </row>
        <row r="76">
          <cell r="H76" t="str">
            <v>1009-2023</v>
          </cell>
          <cell r="I76" t="str">
            <v>CONTRATO DE PRESTACION DE SERVICIOS PROFESIONALES</v>
          </cell>
        </row>
        <row r="77">
          <cell r="H77" t="str">
            <v>1718-2023</v>
          </cell>
          <cell r="I77" t="str">
            <v>CONTRATO DE PRESTACION DE SERVICIOS DE APOYO A LA GESTION</v>
          </cell>
        </row>
        <row r="78">
          <cell r="H78" t="str">
            <v>008-2024</v>
          </cell>
          <cell r="I78" t="str">
            <v>CONTRATO DE PRESTACION DE SERVICIOS PROFESIONALES</v>
          </cell>
        </row>
        <row r="79">
          <cell r="H79" t="str">
            <v>014-2024</v>
          </cell>
          <cell r="I79" t="str">
            <v>CONTRATO DE PRESTACION DE SERVICIOS PROFESIONALES</v>
          </cell>
        </row>
        <row r="80">
          <cell r="H80" t="str">
            <v>009-2024</v>
          </cell>
          <cell r="I80" t="str">
            <v>CONTRATO DE PRESTACION DE SERVICIOS PROFESIONALES</v>
          </cell>
        </row>
        <row r="81">
          <cell r="H81" t="str">
            <v>020-2024</v>
          </cell>
          <cell r="I81" t="str">
            <v>CONTRATO DE PRESTACION DE SERVICIOS DE APOYO A LA GESTION</v>
          </cell>
        </row>
        <row r="82">
          <cell r="H82" t="str">
            <v>021-2024</v>
          </cell>
          <cell r="I82" t="str">
            <v>CONTRATO DE PRESTACION DE SERVICIOS DE APOYO A LA GESTION</v>
          </cell>
        </row>
        <row r="83">
          <cell r="H83" t="str">
            <v>932-2023</v>
          </cell>
          <cell r="I83" t="str">
            <v>CONTRATO DE PRESTACION DE SERVICIOS PROFESIONALES</v>
          </cell>
        </row>
        <row r="84">
          <cell r="H84" t="str">
            <v>497-2023</v>
          </cell>
          <cell r="I84" t="str">
            <v>CONTRATO DE PRESTACION DE SERVICIOS PROFESIONALES</v>
          </cell>
        </row>
        <row r="85">
          <cell r="H85" t="str">
            <v>1721-2023</v>
          </cell>
          <cell r="I85" t="str">
            <v>CONTRATO DE PRESTACION DE SERVICIOS PROFESIONALES</v>
          </cell>
        </row>
        <row r="86">
          <cell r="H86" t="str">
            <v>022-2024</v>
          </cell>
          <cell r="I86" t="str">
            <v>CONTRATO DE PRESTACION DE SERVICIOS PROFESIONALES</v>
          </cell>
        </row>
        <row r="87">
          <cell r="H87" t="str">
            <v>027-2024</v>
          </cell>
          <cell r="I87" t="str">
            <v>CONTRATO DE PRESTACION DE SERVICIOS PROFESIONALES</v>
          </cell>
        </row>
        <row r="88">
          <cell r="H88" t="str">
            <v>826-2023</v>
          </cell>
          <cell r="I88" t="str">
            <v>CONTRATO DE PRESTACION DE SERVICIOS PROFESIONALES</v>
          </cell>
        </row>
        <row r="89">
          <cell r="H89" t="str">
            <v>943-2023</v>
          </cell>
          <cell r="I89" t="str">
            <v>CONTRATO DE PRESTACION DE SERVICIOS PROFESIONALES</v>
          </cell>
        </row>
        <row r="90">
          <cell r="H90" t="str">
            <v>026-2024</v>
          </cell>
          <cell r="I90" t="str">
            <v>CONTRATO DE PRESTACION DE SERVICIOS PROFESIONALES</v>
          </cell>
        </row>
        <row r="91">
          <cell r="H91" t="str">
            <v>010-2024</v>
          </cell>
          <cell r="I91" t="str">
            <v>CONTRATO DE PRESTACION DE SERVICIOS PROFESIONALES</v>
          </cell>
        </row>
        <row r="92">
          <cell r="H92" t="str">
            <v>1050-2023</v>
          </cell>
          <cell r="I92" t="str">
            <v>CONTRATO DE PRESTACION DE SERVICIOS PROFESIONALES</v>
          </cell>
        </row>
        <row r="93">
          <cell r="H93" t="str">
            <v>833-2023</v>
          </cell>
          <cell r="I93" t="str">
            <v>CONTRATO DE PRESTACION DE SERVICIOS PROFESIONALES</v>
          </cell>
        </row>
        <row r="94">
          <cell r="H94" t="str">
            <v>958-2023</v>
          </cell>
          <cell r="I94" t="str">
            <v>CONTRATO DE PRESTACION DE SERVICIOS PROFESIONALES</v>
          </cell>
        </row>
        <row r="95">
          <cell r="H95" t="str">
            <v>1172-2023</v>
          </cell>
          <cell r="I95" t="str">
            <v>CONTRATO DE PRESTACION DE SERVICIOS PROFESIONALES</v>
          </cell>
        </row>
        <row r="96">
          <cell r="H96" t="str">
            <v>1217-2023</v>
          </cell>
          <cell r="I96" t="str">
            <v>CONTRATO DE PRESTACION DE SERVICIOS PROFESIONALES</v>
          </cell>
        </row>
        <row r="97">
          <cell r="H97" t="str">
            <v>986-2023</v>
          </cell>
          <cell r="I97" t="str">
            <v>CONTRATO DE PRESTACION DE SERVICIOS PROFESIONALES</v>
          </cell>
        </row>
        <row r="98">
          <cell r="H98" t="str">
            <v>025-2024</v>
          </cell>
          <cell r="I98" t="str">
            <v>CONTRATO DE PRESTACION DE SERVICIOS PROFESIONALES</v>
          </cell>
        </row>
        <row r="99">
          <cell r="H99" t="str">
            <v>040-2024</v>
          </cell>
          <cell r="I99" t="str">
            <v>CONTRATO DE PRESTACION DE SERVICIOS PROFESIONALES</v>
          </cell>
        </row>
        <row r="100">
          <cell r="H100" t="str">
            <v>019-2024</v>
          </cell>
          <cell r="I100" t="str">
            <v>CONTRATO DE PRESTACION DE SERVICIOS PROFESIONALES</v>
          </cell>
        </row>
        <row r="101">
          <cell r="H101" t="str">
            <v>024-2024</v>
          </cell>
          <cell r="I101" t="str">
            <v>CONTRATO DE PRESTACION DE SERVICIOS DE APOYO A LA GESTION</v>
          </cell>
        </row>
        <row r="102">
          <cell r="H102" t="str">
            <v>018-2024</v>
          </cell>
          <cell r="I102" t="str">
            <v>CONTRATO DE PRESTACION DE SERVICIOS DE APOYO A LA GESTION</v>
          </cell>
        </row>
        <row r="103">
          <cell r="H103" t="str">
            <v>011-2024</v>
          </cell>
          <cell r="I103" t="str">
            <v>CONTRATO DE PRESTACION DE SERVICIOS PROFESIONALES</v>
          </cell>
        </row>
        <row r="104">
          <cell r="H104" t="str">
            <v>015-2024</v>
          </cell>
          <cell r="I104" t="str">
            <v>CONTRATO DE PRESTACION DE SERVICIOS PROFESIONALES</v>
          </cell>
        </row>
        <row r="105">
          <cell r="H105" t="str">
            <v>017-2024</v>
          </cell>
          <cell r="I105" t="str">
            <v>CONTRATO DE PRESTACION DE SERVICIOS PROFESIONALES</v>
          </cell>
        </row>
        <row r="106">
          <cell r="H106" t="str">
            <v>034-2024</v>
          </cell>
          <cell r="I106" t="str">
            <v>CONTRATO DE PRESTACION DE SERVICIOS PROFESIONALES</v>
          </cell>
        </row>
        <row r="107">
          <cell r="H107" t="str">
            <v>028-2024</v>
          </cell>
          <cell r="I107" t="str">
            <v>CONTRATO DE PRESTACION DE SERVICIOS PROFESIONALES</v>
          </cell>
        </row>
        <row r="108">
          <cell r="H108" t="str">
            <v>033-2024</v>
          </cell>
          <cell r="I108" t="str">
            <v>CONTRATO DE PRESTACION DE SERVICIOS PROFESIONALES</v>
          </cell>
        </row>
        <row r="109">
          <cell r="H109" t="str">
            <v>867-2023</v>
          </cell>
          <cell r="I109" t="str">
            <v>CONTRATO DE PRESTACION DE SERVICIOS PROFESIONALES</v>
          </cell>
        </row>
        <row r="110">
          <cell r="H110" t="str">
            <v>1708-2023</v>
          </cell>
          <cell r="I110" t="str">
            <v>CONTRATO DE PRESTACION DE SERVICIOS DE APOYO A LA GESTION</v>
          </cell>
        </row>
        <row r="111">
          <cell r="H111" t="str">
            <v>023-2024</v>
          </cell>
          <cell r="I111" t="str">
            <v>CONTRATO DE PRESTACION DE SERVICIOS DE APOYO A LA GESTION</v>
          </cell>
        </row>
        <row r="112">
          <cell r="H112" t="str">
            <v>822-2023</v>
          </cell>
          <cell r="I112" t="str">
            <v>CONTRATO DE PRESTACION DE SERVICIOS PROFESIONALES</v>
          </cell>
        </row>
        <row r="113">
          <cell r="H113" t="str">
            <v>975-2023</v>
          </cell>
          <cell r="I113" t="str">
            <v>CONTRATO DE PRESTACION DE SERVICIOS PROFESIONALES</v>
          </cell>
        </row>
        <row r="114">
          <cell r="H114" t="str">
            <v>540-2023</v>
          </cell>
          <cell r="I114" t="str">
            <v>CONTRATO DE PRESTACION DE SERVICIOS PROFESIONALES</v>
          </cell>
        </row>
        <row r="115">
          <cell r="H115" t="str">
            <v>038-2024</v>
          </cell>
          <cell r="I115" t="str">
            <v>CONTRATO DE PRESTACION DE SERVICIOS PROFESIONALES</v>
          </cell>
        </row>
        <row r="116">
          <cell r="H116" t="str">
            <v>047-2024</v>
          </cell>
          <cell r="I116" t="str">
            <v>CONTRATO DE PRESTACION DE SERVICIOS PROFESIONALES</v>
          </cell>
        </row>
        <row r="117">
          <cell r="H117" t="str">
            <v>039-2024</v>
          </cell>
          <cell r="I117" t="str">
            <v>CONTRATO DE PRESTACION DE SERVICIOS PROFESIONALES</v>
          </cell>
        </row>
        <row r="118">
          <cell r="H118" t="str">
            <v>029-2024</v>
          </cell>
          <cell r="I118" t="str">
            <v>CONTRATO DE PRESTACION DE SERVICIOS PROFESIONALES</v>
          </cell>
        </row>
        <row r="119">
          <cell r="H119" t="str">
            <v>030-2024</v>
          </cell>
          <cell r="I119" t="str">
            <v>CONTRATO DE PRESTACION DE SERVICIOS PROFESIONALES</v>
          </cell>
        </row>
        <row r="120">
          <cell r="H120" t="str">
            <v>031-2024</v>
          </cell>
          <cell r="I120" t="str">
            <v>CONTRATO DE PRESTACION DE SERVICIOS DE APOYO A LA GESTION</v>
          </cell>
        </row>
        <row r="121">
          <cell r="H121" t="str">
            <v>032-2024</v>
          </cell>
          <cell r="I121" t="str">
            <v>CONTRATO DE PRESTACION DE SERVICIOS DE APOYO A LA GESTION</v>
          </cell>
        </row>
        <row r="122">
          <cell r="H122" t="str">
            <v>036-2024</v>
          </cell>
          <cell r="I122" t="str">
            <v>CONTRATO DE PRESTACION DE SERVICIOS PROFESIONALES</v>
          </cell>
        </row>
        <row r="123">
          <cell r="H123" t="str">
            <v>035-2024</v>
          </cell>
          <cell r="I123" t="str">
            <v>CONTRATO DE PRESTACION DE SERVICIOS PROFESIONALES</v>
          </cell>
        </row>
        <row r="124">
          <cell r="H124" t="str">
            <v>037-2024</v>
          </cell>
          <cell r="I124" t="str">
            <v>CONTRATO DE PRESTACION DE SERVICIOS PROFESIONALES</v>
          </cell>
        </row>
        <row r="125">
          <cell r="H125" t="str">
            <v>042-2024</v>
          </cell>
          <cell r="I125" t="str">
            <v>CONTRATO DE PRESTACION DE SERVICIOS DE APOYO A LA GESTION</v>
          </cell>
        </row>
        <row r="126">
          <cell r="H126" t="str">
            <v>041-2024</v>
          </cell>
          <cell r="I126" t="str">
            <v>CONTRATO DE PRESTACION DE SERVICIOS PROFESIONALES</v>
          </cell>
        </row>
        <row r="127">
          <cell r="H127" t="str">
            <v>1613-2023</v>
          </cell>
          <cell r="I127" t="str">
            <v>CONTRATO DE PRESTACION DE SERVICIOS DE APOYO A LA GESTION</v>
          </cell>
        </row>
        <row r="128">
          <cell r="H128" t="str">
            <v>054-2024</v>
          </cell>
          <cell r="I128" t="str">
            <v>CONTRATO DE PRESTACION DE SERVICIOS PROFESIONALES</v>
          </cell>
        </row>
        <row r="129">
          <cell r="H129" t="str">
            <v>057-2024</v>
          </cell>
          <cell r="I129" t="str">
            <v>CONTRATO DE PRESTACION DE SERVICIOS DE APOYO A LA GESTION</v>
          </cell>
        </row>
        <row r="130">
          <cell r="H130" t="str">
            <v>1505-2023</v>
          </cell>
          <cell r="I130" t="str">
            <v>CONTRATO DE PRESTACION DE SERVICIOS PROFESIONALES</v>
          </cell>
        </row>
        <row r="131">
          <cell r="H131" t="str">
            <v>055-2024</v>
          </cell>
          <cell r="I131" t="str">
            <v>CONTRATO DE PRESTACION DE SERVICIOS DE APOYO A LA GESTION</v>
          </cell>
        </row>
        <row r="132">
          <cell r="H132" t="str">
            <v>347-2023</v>
          </cell>
          <cell r="I132" t="str">
            <v>CONTRATO DE PRESTACION DE SERVICIOS PROFESIONALES</v>
          </cell>
        </row>
        <row r="133">
          <cell r="H133" t="str">
            <v>064-2024</v>
          </cell>
          <cell r="I133" t="str">
            <v>CONTRATO DE PRESTACION DE SERVICIOS DE APOYO A LA GESTION</v>
          </cell>
        </row>
        <row r="134">
          <cell r="H134" t="str">
            <v>049-2024</v>
          </cell>
          <cell r="I134" t="str">
            <v>CONTRATO DE PRESTACION DE SERVICIOS DE APOYO A LA GESTION</v>
          </cell>
        </row>
        <row r="135">
          <cell r="H135" t="str">
            <v>053-2024</v>
          </cell>
          <cell r="I135" t="str">
            <v>CONTRATO DE PRESTACION DE SERVICIOS PROFESIONALES</v>
          </cell>
        </row>
        <row r="136">
          <cell r="H136" t="str">
            <v>050-2024</v>
          </cell>
          <cell r="I136" t="str">
            <v>CONTRATO DE PRESTACION DE SERVICIOS DE APOYO A LA GESTION</v>
          </cell>
        </row>
        <row r="137">
          <cell r="H137" t="str">
            <v>066-2024</v>
          </cell>
          <cell r="I137" t="str">
            <v>CONTRATO DE PRESTACION DE SERVICIOS DE APOYO A LA GESTION</v>
          </cell>
        </row>
        <row r="138">
          <cell r="H138" t="str">
            <v>2131-2023</v>
          </cell>
          <cell r="I138" t="str">
            <v>CONTRATO DE PRESTACION DE SERVICIOS PROFESIONALES</v>
          </cell>
        </row>
        <row r="139">
          <cell r="H139" t="str">
            <v>058-2024</v>
          </cell>
          <cell r="I139" t="str">
            <v>CONTRATO DE PRESTACION DE SERVICIOS PROFESIONALES</v>
          </cell>
        </row>
        <row r="140">
          <cell r="H140" t="str">
            <v>060-2024</v>
          </cell>
          <cell r="I140" t="str">
            <v>CONTRATO DE PRESTACION DE SERVICIOS PROFESIONALES</v>
          </cell>
        </row>
        <row r="141">
          <cell r="H141" t="str">
            <v>048-2024</v>
          </cell>
          <cell r="I141" t="str">
            <v>CONTRATO DE PRESTACION DE SERVICIOS PROFESIONALES</v>
          </cell>
        </row>
        <row r="142">
          <cell r="H142" t="str">
            <v>942-2023</v>
          </cell>
          <cell r="I142" t="str">
            <v>CONTRATO DE PRESTACION DE SERVICIOS PROFESIONALES</v>
          </cell>
        </row>
        <row r="143">
          <cell r="H143" t="str">
            <v>043-2024</v>
          </cell>
          <cell r="I143" t="str">
            <v>CONTRATO DE PRESTACION DE SERVICIOS PROFESIONALES</v>
          </cell>
        </row>
        <row r="144">
          <cell r="H144" t="str">
            <v>044-2024</v>
          </cell>
          <cell r="I144" t="str">
            <v>CONTRATO DE PRESTACION DE SERVICIOS PROFESIONALES</v>
          </cell>
        </row>
        <row r="145">
          <cell r="H145" t="str">
            <v>045-2024</v>
          </cell>
          <cell r="I145" t="str">
            <v>CONTRATO DE PRESTACION DE SERVICIOS PROFESIONALES</v>
          </cell>
        </row>
        <row r="146">
          <cell r="H146" t="str">
            <v>046-2024</v>
          </cell>
          <cell r="I146" t="str">
            <v>CONTRATO DE PRESTACION DE SERVICIOS PROFESIONALES</v>
          </cell>
        </row>
        <row r="147">
          <cell r="H147" t="str">
            <v>063-2024</v>
          </cell>
          <cell r="I147" t="str">
            <v>CONTRATO DE PRESTACION DE SERVICIOS DE APOYO A LA GESTION</v>
          </cell>
        </row>
        <row r="148">
          <cell r="H148" t="str">
            <v>051-2024</v>
          </cell>
          <cell r="I148" t="str">
            <v>CONTRATO DE PRESTACION DE SERVICIOS PROFESIONALES</v>
          </cell>
        </row>
        <row r="149">
          <cell r="H149" t="str">
            <v>052-2024</v>
          </cell>
          <cell r="I149" t="str">
            <v>CONTRATO DE PRESTACION DE SERVICIOS PROFESIONALES</v>
          </cell>
        </row>
        <row r="150">
          <cell r="H150" t="str">
            <v>065-2024</v>
          </cell>
          <cell r="I150" t="str">
            <v>CONTRATO DE PRESTACION DE SERVICIOS DE APOYO A LA GESTION</v>
          </cell>
        </row>
        <row r="151">
          <cell r="H151" t="str">
            <v>059-2024</v>
          </cell>
          <cell r="I151" t="str">
            <v>CONTRATO DE PRESTACION DE SERVICIOS PROFESIONALES</v>
          </cell>
        </row>
        <row r="152">
          <cell r="H152" t="str">
            <v>074-2024</v>
          </cell>
          <cell r="I152" t="str">
            <v>CONTRATO DE PRESTACION DE SERVICIOS DE APOYO A LA GESTION</v>
          </cell>
        </row>
        <row r="153">
          <cell r="H153" t="str">
            <v>2136-2023</v>
          </cell>
          <cell r="I153" t="str">
            <v>CONTRATO DE PRESTACION DE SERVICIOS DE APOYO A LA GESTION</v>
          </cell>
        </row>
        <row r="154">
          <cell r="H154" t="str">
            <v>056-2024</v>
          </cell>
          <cell r="I154" t="str">
            <v>CONTRATO DE PRESTACION DE SERVICIOS PROFESIONALES</v>
          </cell>
        </row>
        <row r="155">
          <cell r="H155" t="str">
            <v>062-2024</v>
          </cell>
          <cell r="I155" t="str">
            <v>CONTRATO DE PRESTACION DE SERVICIOS DE APOYO A LA GESTION</v>
          </cell>
        </row>
        <row r="156">
          <cell r="H156" t="str">
            <v>061-2024</v>
          </cell>
          <cell r="I156" t="str">
            <v>CONTRATO DE PRESTACION DE SERVICIOS PROFESIONALES</v>
          </cell>
        </row>
        <row r="157">
          <cell r="H157" t="str">
            <v>2036-2023</v>
          </cell>
          <cell r="I157" t="str">
            <v>CONTRATO DE PRESTACION DE SERVICIOS PROFESIONALES</v>
          </cell>
        </row>
        <row r="158">
          <cell r="H158" t="str">
            <v>427-2023</v>
          </cell>
          <cell r="I158" t="str">
            <v>CONTRATO DE PRESTACION DE SERVICIOS DE APOYO A LA GESTION</v>
          </cell>
        </row>
        <row r="159">
          <cell r="H159" t="str">
            <v>1014-2023</v>
          </cell>
          <cell r="I159" t="str">
            <v>CONTRATO DE PRESTACION DE SERVICIOS PROFESIONALES</v>
          </cell>
        </row>
        <row r="160">
          <cell r="H160" t="str">
            <v>161-2023</v>
          </cell>
          <cell r="I160" t="str">
            <v>CONTRATO DE PRESTACION DE SERVICIOS DE APOYO A LA GESTION</v>
          </cell>
        </row>
        <row r="161">
          <cell r="H161" t="str">
            <v>071-2024</v>
          </cell>
          <cell r="I161" t="str">
            <v>CONTRATO DE PRESTACION DE SERVICIOS PROFESIONALES</v>
          </cell>
        </row>
        <row r="162">
          <cell r="H162" t="str">
            <v>2106-2023</v>
          </cell>
          <cell r="I162" t="str">
            <v>CONTRATO DE PRESTACION DE SERVICIOS DE APOYO A LA GESTION</v>
          </cell>
        </row>
        <row r="163">
          <cell r="H163" t="str">
            <v>068-2024</v>
          </cell>
          <cell r="I163" t="str">
            <v>CONTRATO DE PRESTACION DE SERVICIOS DE APOYO A LA GESTION</v>
          </cell>
        </row>
        <row r="164">
          <cell r="H164" t="str">
            <v>069-2024</v>
          </cell>
          <cell r="I164" t="str">
            <v>CONTRATO DE PRESTACION DE SERVICIOS PROFESIONALES</v>
          </cell>
        </row>
        <row r="165">
          <cell r="H165" t="str">
            <v>070-2024</v>
          </cell>
          <cell r="I165" t="str">
            <v>CONTRATO DE PRESTACION DE SERVICIOS PROFESIONALES</v>
          </cell>
        </row>
        <row r="166">
          <cell r="H166" t="str">
            <v>116-2023</v>
          </cell>
          <cell r="I166" t="str">
            <v>CONTRATO DE PRESTACION DE SERVICIOS DE APOYO A LA GESTION</v>
          </cell>
        </row>
        <row r="167">
          <cell r="H167" t="str">
            <v>319-2023</v>
          </cell>
          <cell r="I167" t="str">
            <v>CONTRATO DE PRESTACION DE SERVICIOS PROFESIONALES</v>
          </cell>
        </row>
        <row r="168">
          <cell r="H168" t="str">
            <v>076-2024</v>
          </cell>
          <cell r="I168" t="str">
            <v>CONTRATO DE PRESTACION DE SERVICIOS DE APOYO A LA GESTION</v>
          </cell>
        </row>
        <row r="169">
          <cell r="H169" t="str">
            <v>072-2024</v>
          </cell>
          <cell r="I169" t="str">
            <v>CONTRATO DE PRESTACION DE SERVICIOS PROFESIONALES</v>
          </cell>
        </row>
        <row r="170">
          <cell r="H170" t="str">
            <v>073-2024</v>
          </cell>
          <cell r="I170" t="str">
            <v>CONTRATO DE PRESTACION DE SERVICIOS PROFESIONALES</v>
          </cell>
        </row>
        <row r="171">
          <cell r="H171" t="str">
            <v>080-2024</v>
          </cell>
          <cell r="I171" t="str">
            <v>CONTRATO DE PRESTACION DE SERVICIOS PROFESIONALES</v>
          </cell>
        </row>
        <row r="172">
          <cell r="H172" t="str">
            <v>362-2023</v>
          </cell>
          <cell r="I172" t="str">
            <v>CONTRATO DE PRESTACION DE SERVICIOS PROFESIONALES</v>
          </cell>
        </row>
        <row r="173">
          <cell r="H173" t="str">
            <v>1844-2023</v>
          </cell>
          <cell r="I173" t="str">
            <v>CONTRATO DE PRESTACION DE SERVICIOS PROFESIONALES</v>
          </cell>
        </row>
        <row r="174">
          <cell r="H174" t="str">
            <v>067-2024</v>
          </cell>
          <cell r="I174" t="str">
            <v>CONTRATO DE PRESTACION DE SERVICIOS PROFESIONALES</v>
          </cell>
        </row>
        <row r="175">
          <cell r="H175" t="str">
            <v>079-2024</v>
          </cell>
          <cell r="I175" t="str">
            <v>CONTRATO DE PRESTACION DE SERVICIOS PROFESIONALES</v>
          </cell>
        </row>
        <row r="176">
          <cell r="H176" t="str">
            <v>075-2024</v>
          </cell>
          <cell r="I176" t="str">
            <v>CONTRATO DE PRESTACION DE SERVICIOS PROFESIONALES</v>
          </cell>
        </row>
        <row r="177">
          <cell r="H177" t="str">
            <v>077-2024</v>
          </cell>
          <cell r="I177" t="str">
            <v>CONTRATO DE PRESTACION DE SERVICIOS PROFESIONALES</v>
          </cell>
        </row>
        <row r="178">
          <cell r="H178" t="str">
            <v>088-2024</v>
          </cell>
          <cell r="I178" t="str">
            <v>CONTRATO DE PRESTACION DE SERVICIOS PROFESIONALES</v>
          </cell>
        </row>
        <row r="179">
          <cell r="H179" t="str">
            <v>089-2024</v>
          </cell>
          <cell r="I179" t="str">
            <v>CONTRATO DE PRESTACION DE SERVICIOS PROFESIONALES</v>
          </cell>
        </row>
        <row r="180">
          <cell r="H180" t="str">
            <v>1792-2023</v>
          </cell>
          <cell r="I180" t="str">
            <v>CONTRATO DE PRESTACION DE SERVICIOS PROFESIONALES</v>
          </cell>
        </row>
        <row r="181">
          <cell r="H181" t="str">
            <v>546-2023</v>
          </cell>
          <cell r="I181" t="str">
            <v>CONTRATO DE PRESTACION DE SERVICIOS PROFESIONALES</v>
          </cell>
        </row>
        <row r="182">
          <cell r="H182" t="str">
            <v>984-2023</v>
          </cell>
          <cell r="I182" t="str">
            <v>CONTRATO DE PRESTACION DE SERVICIOS PROFESIONALES</v>
          </cell>
        </row>
        <row r="183">
          <cell r="H183" t="str">
            <v>097-2024</v>
          </cell>
          <cell r="I183" t="str">
            <v>CONTRATO DE PRESTACION DE SERVICIOS DE APOYO A LA GESTION</v>
          </cell>
        </row>
        <row r="184">
          <cell r="H184" t="str">
            <v>795-2023</v>
          </cell>
          <cell r="I184" t="str">
            <v>CONTRATO DE PRESTACION DE SERVICIOS PROFESIONALES</v>
          </cell>
        </row>
        <row r="185">
          <cell r="H185" t="str">
            <v>087-2024</v>
          </cell>
          <cell r="I185" t="str">
            <v>CONTRATO DE PRESTACION DE SERVICIOS PROFESIONALES</v>
          </cell>
        </row>
        <row r="186">
          <cell r="H186" t="str">
            <v>1052-2023</v>
          </cell>
          <cell r="I186" t="str">
            <v>CONTRATO DE PRESTACION DE SERVICIOS DE APOYO A LA GESTION</v>
          </cell>
        </row>
        <row r="187">
          <cell r="H187" t="str">
            <v>2037-2023</v>
          </cell>
          <cell r="I187" t="str">
            <v>CONTRATO DE PRESTACION DE SERVICIOS PROFESIONALES</v>
          </cell>
        </row>
        <row r="188">
          <cell r="H188" t="str">
            <v>2079-2023</v>
          </cell>
          <cell r="I188" t="str">
            <v>CONTRATO DE PRESTACION DE SERVICIOS DE APOYO A LA GESTION</v>
          </cell>
        </row>
        <row r="189">
          <cell r="H189" t="str">
            <v>1720-2022</v>
          </cell>
          <cell r="I189" t="str">
            <v>CONTRATO DE SEGUROS</v>
          </cell>
        </row>
        <row r="190">
          <cell r="H190" t="str">
            <v>099-2024</v>
          </cell>
          <cell r="I190" t="str">
            <v>CONTRATO DE PRESTACION DE SERVICIOS PROFESIONALES</v>
          </cell>
        </row>
        <row r="191">
          <cell r="H191" t="str">
            <v>104-2024</v>
          </cell>
          <cell r="I191" t="str">
            <v>CONTRATO DE PRESTACION DE SERVICIOS PROFESIONALES</v>
          </cell>
        </row>
        <row r="192">
          <cell r="H192" t="str">
            <v>1024-2023</v>
          </cell>
          <cell r="I192" t="str">
            <v>CONTRATO DE PRESTACION DE SERVICIOS PROFESIONALES</v>
          </cell>
        </row>
        <row r="193">
          <cell r="H193" t="str">
            <v>105-2024</v>
          </cell>
          <cell r="I193" t="str">
            <v>CONTRATO DE PRESTACION DE SERVICIOS PROFESIONALES</v>
          </cell>
        </row>
        <row r="194">
          <cell r="H194" t="str">
            <v>082-2024</v>
          </cell>
          <cell r="I194" t="str">
            <v>CONTRATO DE PRESTACION DE SERVICIOS PROFESIONALES</v>
          </cell>
        </row>
        <row r="195">
          <cell r="H195" t="str">
            <v>083-2024</v>
          </cell>
          <cell r="I195" t="str">
            <v>CONTRATO DE PRESTACION DE SERVICIOS PROFESIONALES</v>
          </cell>
        </row>
        <row r="196">
          <cell r="H196" t="str">
            <v>601-2023</v>
          </cell>
          <cell r="I196" t="str">
            <v>CONTRATO DE PRESTACION DE SERVICIOS DE APOYO A LA GESTION</v>
          </cell>
        </row>
        <row r="197">
          <cell r="H197" t="str">
            <v>020-2023</v>
          </cell>
          <cell r="I197" t="str">
            <v>CONTRATO DE PRESTACION DE SERVICIOS PROFESIONALES</v>
          </cell>
        </row>
        <row r="198">
          <cell r="H198" t="str">
            <v>096-2024</v>
          </cell>
          <cell r="I198" t="str">
            <v>CONTRATO DE PRESTACION DE SERVICIOS PROFESIONALES</v>
          </cell>
        </row>
        <row r="199">
          <cell r="H199" t="str">
            <v>101-2024</v>
          </cell>
          <cell r="I199" t="str">
            <v>CONTRATO DE PRESTACION DE SERVICIOS DE APOYO A LA GESTION</v>
          </cell>
        </row>
        <row r="200">
          <cell r="H200" t="str">
            <v>1192-2023</v>
          </cell>
          <cell r="I200" t="str">
            <v>CONTRATO DE PRESTACION DE SERVICIOS DE APOYO A LA GESTION</v>
          </cell>
        </row>
        <row r="201">
          <cell r="H201" t="str">
            <v>102-2024</v>
          </cell>
          <cell r="I201" t="str">
            <v>CONTRATO DE PRESTACION DE SERVICIOS PROFESIONALES</v>
          </cell>
        </row>
        <row r="202">
          <cell r="H202" t="str">
            <v>094-2024</v>
          </cell>
          <cell r="I202" t="str">
            <v>CONTRATO DE PRESTACION DE SERVICIOS DE APOYO A LA GESTION</v>
          </cell>
        </row>
        <row r="203">
          <cell r="H203" t="str">
            <v>108-2024</v>
          </cell>
          <cell r="I203" t="str">
            <v>CONTRATO DE PRESTACION DE SERVICIOS PROFESIONALES</v>
          </cell>
        </row>
        <row r="204">
          <cell r="H204" t="str">
            <v>107-2024</v>
          </cell>
          <cell r="I204" t="str">
            <v>CONTRATO DE PRESTACION DE SERVICIOS PROFESIONALES</v>
          </cell>
        </row>
        <row r="205">
          <cell r="H205" t="str">
            <v>106-2024</v>
          </cell>
          <cell r="I205" t="str">
            <v>CONTRATO DE PRESTACION DE SERVICIOS PROFESIONALES</v>
          </cell>
        </row>
        <row r="206">
          <cell r="H206" t="str">
            <v>1840-2023</v>
          </cell>
          <cell r="I206" t="str">
            <v>CONTRATO DE PRESTACION DE SERVICIOS PROFESIONALES</v>
          </cell>
        </row>
        <row r="207">
          <cell r="H207" t="str">
            <v>016-2024</v>
          </cell>
          <cell r="I207" t="str">
            <v>CONTRATO DE PRESTACION DE SERVICIOS DE APOYO A LA GESTION</v>
          </cell>
        </row>
        <row r="208">
          <cell r="H208" t="str">
            <v>092-2024</v>
          </cell>
          <cell r="I208" t="str">
            <v>CONTRATO DE PRESTACION DE SERVICIOS DE APOYO A LA GESTION</v>
          </cell>
        </row>
        <row r="209">
          <cell r="H209" t="str">
            <v>110-2024</v>
          </cell>
          <cell r="I209" t="str">
            <v>CONTRATO DE PRESTACION DE SERVICIOS DE APOYO A LA GESTION</v>
          </cell>
        </row>
        <row r="210">
          <cell r="H210" t="str">
            <v>1209-2023</v>
          </cell>
          <cell r="I210" t="str">
            <v>CONTRATO DE PRESTACION DE SERVICIOS DE APOYO A LA GESTION</v>
          </cell>
        </row>
        <row r="211">
          <cell r="H211" t="str">
            <v>304-2023</v>
          </cell>
          <cell r="I211" t="str">
            <v>CONTRATO DE PRESTACION DE SERVICIOS PROFESIONALES</v>
          </cell>
        </row>
        <row r="212">
          <cell r="H212" t="str">
            <v>081-2024</v>
          </cell>
          <cell r="I212" t="str">
            <v>CONTRATO DE PRESTACION DE SERVICIOS DE APOYO A LA GESTION</v>
          </cell>
        </row>
        <row r="213">
          <cell r="H213" t="str">
            <v>111-2024</v>
          </cell>
          <cell r="I213" t="str">
            <v>CONTRATO DE PRESTACION DE SERVICIOS PROFESIONALES</v>
          </cell>
        </row>
        <row r="214">
          <cell r="H214" t="str">
            <v>731-2023</v>
          </cell>
          <cell r="I214" t="str">
            <v>CONTRATO DE PRESTACION DE SERVICIOS DE APOYO A LA GESTION</v>
          </cell>
        </row>
        <row r="215">
          <cell r="H215" t="str">
            <v>090-2024</v>
          </cell>
          <cell r="I215" t="str">
            <v>CONTRATO DE PRESTACION DE SERVICIOS PROFESIONALES</v>
          </cell>
        </row>
        <row r="216">
          <cell r="H216" t="str">
            <v>2018-2023</v>
          </cell>
          <cell r="I216" t="str">
            <v>CONTRATO DE PRESTACION DE SERVICIOS DE APOYO A LA GESTION</v>
          </cell>
        </row>
        <row r="217">
          <cell r="H217" t="str">
            <v>188-2023</v>
          </cell>
          <cell r="I217" t="str">
            <v>CONTRATO DE PRESTACION DE SERVICIOS PROFESIONALES</v>
          </cell>
        </row>
        <row r="218">
          <cell r="H218" t="str">
            <v>095-2024</v>
          </cell>
          <cell r="I218" t="str">
            <v>CONTRATO DE PRESTACION DE SERVICIOS PROFESIONALES</v>
          </cell>
        </row>
        <row r="219">
          <cell r="H219" t="str">
            <v>086-2023</v>
          </cell>
          <cell r="I219" t="str">
            <v>CONTRATO DE PRESTACION DE SERVICIOS PROFESIONALES</v>
          </cell>
        </row>
        <row r="220">
          <cell r="H220" t="str">
            <v>103-2024</v>
          </cell>
          <cell r="I220" t="str">
            <v>CONTRATO DE PRESTACION DE SERVICIOS PROFESIONALES</v>
          </cell>
        </row>
        <row r="221">
          <cell r="H221" t="str">
            <v>321-2023</v>
          </cell>
          <cell r="I221" t="str">
            <v>CONTRATO DE PRESTACION DE SERVICIOS PROFESIONALES</v>
          </cell>
        </row>
        <row r="222">
          <cell r="H222" t="str">
            <v>130-2024</v>
          </cell>
          <cell r="I222" t="str">
            <v>CONTRATO DE PRESTACION DE SERVICIOS PROFESIONALES</v>
          </cell>
        </row>
        <row r="223">
          <cell r="H223" t="str">
            <v>222-2023</v>
          </cell>
          <cell r="I223" t="str">
            <v>CONTRATO DE PRESTACION DE SERVICIOS PROFESIONALES</v>
          </cell>
        </row>
        <row r="224">
          <cell r="H224" t="str">
            <v>1267-2023</v>
          </cell>
          <cell r="I224" t="str">
            <v>CONTRATO DE PRESTACION DE SERVICIOS PROFESIONALES</v>
          </cell>
        </row>
        <row r="225">
          <cell r="H225" t="str">
            <v>1013-2023</v>
          </cell>
          <cell r="I225" t="str">
            <v>CONTRATO DE PRESTACION DE SERVICIOS DE APOYO A LA GESTION</v>
          </cell>
        </row>
        <row r="226">
          <cell r="H226" t="str">
            <v>120-2024</v>
          </cell>
          <cell r="I226" t="str">
            <v>CONTRATO DE PRESTACION DE SERVICIOS DE APOYO A LA GESTION</v>
          </cell>
        </row>
        <row r="227">
          <cell r="H227" t="str">
            <v>239-2023</v>
          </cell>
          <cell r="I227" t="str">
            <v>CONTRATO DE PRESTACION DE SERVICIOS PROFESIONALES</v>
          </cell>
        </row>
        <row r="228">
          <cell r="H228" t="str">
            <v>636-2023</v>
          </cell>
          <cell r="I228" t="str">
            <v>CONTRATO DE PRESTACION DE SERVICIOS DE APOYO A LA GESTION</v>
          </cell>
        </row>
        <row r="229">
          <cell r="H229" t="str">
            <v>1733-2023</v>
          </cell>
          <cell r="I229" t="str">
            <v>CONTRATO DE PRESTACION DE SERVICIOS DE APOYO A LA GESTION</v>
          </cell>
        </row>
        <row r="230">
          <cell r="H230" t="str">
            <v>078-2024</v>
          </cell>
          <cell r="I230" t="str">
            <v>CONTRATO DE PRESTACION DE SERVICIOS DE APOYO A LA GESTION</v>
          </cell>
        </row>
        <row r="231">
          <cell r="H231" t="str">
            <v>121-2024</v>
          </cell>
          <cell r="I231" t="str">
            <v>CONTRATO DE PRESTACION DE SERVICIOS PROFESIONALES</v>
          </cell>
        </row>
        <row r="232">
          <cell r="H232" t="str">
            <v>134-2024</v>
          </cell>
          <cell r="I232" t="str">
            <v>CONTRATO DE PRESTACION DE SERVICIOS PROFESIONALES</v>
          </cell>
        </row>
        <row r="233">
          <cell r="H233" t="str">
            <v>2084-2023</v>
          </cell>
          <cell r="I233" t="str">
            <v>CONTRATO DE PRESTACION DE SERVICIOS PROFESIONALES</v>
          </cell>
        </row>
        <row r="234">
          <cell r="H234" t="str">
            <v>116-2024</v>
          </cell>
          <cell r="I234" t="str">
            <v>CONTRATO DE PRESTACION DE SERVICIOS DE APOYO A LA GESTION</v>
          </cell>
        </row>
        <row r="235">
          <cell r="H235" t="str">
            <v>147-2024</v>
          </cell>
          <cell r="I235" t="str">
            <v>CONTRATO DE PRESTACION DE SERVICIOS PROFESIONALES</v>
          </cell>
        </row>
        <row r="236">
          <cell r="H236" t="str">
            <v>126-2024</v>
          </cell>
          <cell r="I236" t="str">
            <v>CONTRATO DE PRESTACION DE SERVICIOS PROFESIONALES</v>
          </cell>
        </row>
        <row r="237">
          <cell r="H237" t="str">
            <v>118-2024</v>
          </cell>
          <cell r="I237" t="str">
            <v>CONTRATO DE PRESTACION DE SERVICIOS DE APOYO A LA GESTION</v>
          </cell>
        </row>
        <row r="238">
          <cell r="H238" t="str">
            <v>122-2024</v>
          </cell>
          <cell r="I238" t="str">
            <v>CONTRATO DE PRESTACION DE SERVICIOS DE APOYO A LA GESTION</v>
          </cell>
        </row>
        <row r="239">
          <cell r="H239" t="str">
            <v>124-2024</v>
          </cell>
          <cell r="I239" t="str">
            <v>CONTRATO DE PRESTACION DE SERVICIOS PROFESIONALES</v>
          </cell>
        </row>
        <row r="240">
          <cell r="H240" t="str">
            <v>091-2024</v>
          </cell>
          <cell r="I240" t="str">
            <v>CONTRATO DE PRESTACION DE SERVICIOS PROFESIONALES</v>
          </cell>
        </row>
        <row r="241">
          <cell r="H241" t="str">
            <v>225-2023</v>
          </cell>
          <cell r="I241" t="str">
            <v>CONTRATO DE PRESTACION DE SERVICIOS PROFESIONALES</v>
          </cell>
        </row>
        <row r="242">
          <cell r="H242" t="str">
            <v>121-2023</v>
          </cell>
          <cell r="I242" t="str">
            <v>CONTRATO DE PRESTACION DE SERVICIOS PROFESIONALES</v>
          </cell>
        </row>
        <row r="243">
          <cell r="H243" t="str">
            <v>100-2024</v>
          </cell>
          <cell r="I243" t="str">
            <v>CONTRATO DE PRESTACION DE SERVICIOS PROFESIONALES</v>
          </cell>
        </row>
        <row r="244">
          <cell r="H244" t="str">
            <v>119-2024</v>
          </cell>
          <cell r="I244" t="str">
            <v>CONTRATO DE PRESTACION DE SERVICIOS DE APOYO A LA GESTION</v>
          </cell>
        </row>
        <row r="245">
          <cell r="H245" t="str">
            <v>127-2024</v>
          </cell>
          <cell r="I245" t="str">
            <v>CONTRATO DE PRESTACION DE SERVICIOS PROFESIONALES</v>
          </cell>
        </row>
        <row r="246">
          <cell r="H246" t="str">
            <v>2039-2023</v>
          </cell>
          <cell r="I246" t="str">
            <v>CONTRATO DE PRESTACION DE SERVICIOS PROFESIONALES</v>
          </cell>
        </row>
        <row r="247">
          <cell r="H247" t="str">
            <v>128-2024</v>
          </cell>
          <cell r="I247" t="str">
            <v>CONTRATO DE PRESTACION DE SERVICIOS PROFESIONALES</v>
          </cell>
        </row>
        <row r="248">
          <cell r="H248" t="str">
            <v>2040-2023</v>
          </cell>
          <cell r="I248" t="str">
            <v>CONTRATO DE PRESTACION DE SERVICIOS DE APOYO A LA GESTION</v>
          </cell>
        </row>
        <row r="249">
          <cell r="H249" t="str">
            <v>112-2024</v>
          </cell>
          <cell r="I249" t="str">
            <v>CONTRATO DE PRESTACION DE SERVICIOS PROFESIONALES</v>
          </cell>
        </row>
        <row r="250">
          <cell r="H250" t="str">
            <v>131-2024</v>
          </cell>
          <cell r="I250" t="str">
            <v>CONTRATO DE PRESTACION DE SERVICIOS PROFESIONALES</v>
          </cell>
        </row>
        <row r="251">
          <cell r="H251" t="str">
            <v>2041-2023</v>
          </cell>
          <cell r="I251" t="str">
            <v>CONTRATO DE PRESTACION DE SERVICIOS DE APOYO A LA GESTION</v>
          </cell>
        </row>
        <row r="252">
          <cell r="H252" t="str">
            <v>132-2024</v>
          </cell>
          <cell r="I252" t="str">
            <v>CONTRATO DE PRESTACION DE SERVICIOS PROFESIONALES</v>
          </cell>
        </row>
        <row r="253">
          <cell r="H253" t="str">
            <v>133-2024</v>
          </cell>
          <cell r="I253" t="str">
            <v>CONTRATO DE PRESTACION DE SERVICIOS PROFESIONALES</v>
          </cell>
        </row>
        <row r="254">
          <cell r="H254" t="str">
            <v>135-2024</v>
          </cell>
          <cell r="I254" t="str">
            <v>CONTRATO DE PRESTACION DE SERVICIOS DE APOYO A LA GESTION</v>
          </cell>
        </row>
        <row r="255">
          <cell r="H255" t="str">
            <v>148-2024</v>
          </cell>
          <cell r="I255" t="str">
            <v>CONTRATO DE PRESTACION DE SERVICIOS PROFESIONALES</v>
          </cell>
        </row>
        <row r="256">
          <cell r="H256" t="str">
            <v>029-2023</v>
          </cell>
          <cell r="I256" t="str">
            <v>CONTRATO DE PRESTACION DE SERVICIOS PROFESIONALES</v>
          </cell>
        </row>
        <row r="257">
          <cell r="H257" t="str">
            <v>125-2024</v>
          </cell>
          <cell r="I257" t="str">
            <v>CONTRATO DE PRESTACION DE SERVICIOS PROFESIONALES</v>
          </cell>
        </row>
        <row r="258">
          <cell r="H258" t="str">
            <v>328-2023</v>
          </cell>
          <cell r="I258" t="str">
            <v>CONTRATO DE PRESTACION DE SERVICIOS DE APOYO A LA GESTION</v>
          </cell>
        </row>
        <row r="259">
          <cell r="H259" t="str">
            <v>1060-2023</v>
          </cell>
          <cell r="I259" t="str">
            <v>CONTRATO DE PRESTACION DE SERVICIOS PROFESIONALES</v>
          </cell>
        </row>
        <row r="260">
          <cell r="H260" t="str">
            <v>114-2024</v>
          </cell>
          <cell r="I260" t="str">
            <v>CONTRATO DE PRESTACION DE SERVICIOS DE APOYO A LA GESTION</v>
          </cell>
        </row>
        <row r="261">
          <cell r="H261" t="str">
            <v>009-2023</v>
          </cell>
          <cell r="I261" t="str">
            <v>CONTRATO DE PRESTACION DE SERVICIOS PROFESIONALES</v>
          </cell>
        </row>
        <row r="262">
          <cell r="H262" t="str">
            <v>109-2024</v>
          </cell>
          <cell r="I262" t="str">
            <v>CONTRATO DE PRESTACION DE SERVICIOS PROFESIONALES</v>
          </cell>
        </row>
        <row r="263">
          <cell r="H263" t="str">
            <v>1332-2023</v>
          </cell>
          <cell r="I263" t="str">
            <v>CONTRATO DE PRESTACION DE SERVICIOS DE APOYO A LA GESTION</v>
          </cell>
        </row>
        <row r="264">
          <cell r="H264" t="str">
            <v>2107-2023</v>
          </cell>
          <cell r="I264" t="str">
            <v>CONTRATO DE PRESTACION DE SERVICIOS DE APOYO A LA GESTION</v>
          </cell>
        </row>
        <row r="265">
          <cell r="H265" t="str">
            <v>098-2024</v>
          </cell>
          <cell r="I265" t="str">
            <v>CONTRATO DE PRESTACION DE SERVICIOS PROFESIONALES</v>
          </cell>
        </row>
        <row r="266">
          <cell r="H266" t="str">
            <v>117-2024</v>
          </cell>
          <cell r="I266" t="str">
            <v>CONTRATO DE PRESTACION DE SERVICIOS PROFESIONALES</v>
          </cell>
        </row>
        <row r="267">
          <cell r="H267" t="str">
            <v>1115-2023</v>
          </cell>
          <cell r="I267" t="str">
            <v>CONTRATO DE PRESTACION DE SERVICIOS PROFESIONALES</v>
          </cell>
        </row>
        <row r="268">
          <cell r="H268" t="str">
            <v>129-2024</v>
          </cell>
          <cell r="I268" t="str">
            <v>CONTRATO DE PRESTACION DE SERVICIOS PROFESIONALES</v>
          </cell>
        </row>
        <row r="269">
          <cell r="H269" t="str">
            <v>1266-2023</v>
          </cell>
          <cell r="I269" t="str">
            <v>CONTRATO DE PRESTACION DE SERVICIOS DE APOYO A LA GESTION</v>
          </cell>
        </row>
        <row r="270">
          <cell r="H270" t="str">
            <v>1849-2023</v>
          </cell>
          <cell r="I270" t="str">
            <v>CONTRATO DE PRESTACION DE SERVICIOS PROFESIONALES</v>
          </cell>
        </row>
        <row r="271">
          <cell r="H271" t="str">
            <v>488-2023</v>
          </cell>
          <cell r="I271" t="str">
            <v>CONTRATO DE PRESTACION DE SERVICIOS PROFESIONALES</v>
          </cell>
        </row>
        <row r="272">
          <cell r="H272" t="str">
            <v>2149-2023</v>
          </cell>
          <cell r="I272" t="str">
            <v>CONTRATO DE PRESTACION DE SERVICIOS DE APOYO A LA GESTION</v>
          </cell>
        </row>
        <row r="273">
          <cell r="H273" t="str">
            <v>143-2024</v>
          </cell>
          <cell r="I273" t="str">
            <v>CONTRATO DE PRESTACION DE SERVICIOS PROFESIONALES</v>
          </cell>
        </row>
        <row r="274">
          <cell r="H274" t="str">
            <v>1707-2023</v>
          </cell>
          <cell r="I274" t="str">
            <v>CONTRATO DE PRESTACION DE SERVICIOS PROFESIONALES</v>
          </cell>
        </row>
        <row r="275">
          <cell r="H275" t="str">
            <v>1138-2023</v>
          </cell>
          <cell r="I275" t="str">
            <v>CONTRATO DE PRESTACION DE SERVICIOS PROFESIONALES</v>
          </cell>
        </row>
        <row r="276">
          <cell r="H276" t="str">
            <v>032-2023</v>
          </cell>
          <cell r="I276" t="str">
            <v>CONTRATO DE PRESTACION DE SERVICIOS PROFESIONALES</v>
          </cell>
        </row>
        <row r="277">
          <cell r="H277" t="str">
            <v>140-2024</v>
          </cell>
          <cell r="I277" t="str">
            <v>CONTRATO DE PRESTACION DE SERVICIOS PROFESIONALES</v>
          </cell>
        </row>
        <row r="278">
          <cell r="H278" t="str">
            <v>152-2024</v>
          </cell>
          <cell r="I278" t="str">
            <v>CONTRATO DE PRESTACION DE SERVICIOS PROFESIONALES</v>
          </cell>
        </row>
        <row r="279">
          <cell r="H279" t="str">
            <v>047-2023</v>
          </cell>
          <cell r="I279" t="str">
            <v>CONTRATO DE PRESTACION DE SERVICIOS PROFESIONALES</v>
          </cell>
        </row>
        <row r="280">
          <cell r="H280" t="str">
            <v>142-2024</v>
          </cell>
          <cell r="I280" t="str">
            <v>CONTRATO DE PRESTACION DE SERVICIOS PROFESIONALES</v>
          </cell>
        </row>
        <row r="281">
          <cell r="H281" t="str">
            <v>327-2023</v>
          </cell>
          <cell r="I281" t="str">
            <v>CONTRATO DE PRESTACION DE SERVICIOS DE APOYO A LA GESTION</v>
          </cell>
        </row>
        <row r="282">
          <cell r="H282" t="str">
            <v>1417-2023</v>
          </cell>
          <cell r="I282" t="str">
            <v>CONTRATO DE PRESTACION DE SERVICIOS PROFESIONALES</v>
          </cell>
        </row>
        <row r="283">
          <cell r="H283" t="str">
            <v>244-2023</v>
          </cell>
          <cell r="I283" t="str">
            <v>CONTRATO DE PRESTACION DE SERVICIOS DE APOYO A LA GESTION</v>
          </cell>
        </row>
        <row r="284">
          <cell r="H284" t="str">
            <v>178-2023</v>
          </cell>
          <cell r="I284" t="str">
            <v>CONTRATO DE PRESTACION DE SERVICIOS PROFESIONALES</v>
          </cell>
        </row>
        <row r="285">
          <cell r="H285" t="str">
            <v>010-2023</v>
          </cell>
          <cell r="I285" t="str">
            <v>CONTRATO DE PRESTACION DE SERVICIOS DE APOYO A LA GESTION</v>
          </cell>
        </row>
        <row r="286">
          <cell r="H286" t="str">
            <v>141-2024</v>
          </cell>
          <cell r="I286" t="str">
            <v>CONTRATO DE PRESTACION DE SERVICIOS PROFESIONALES</v>
          </cell>
        </row>
        <row r="287">
          <cell r="H287" t="str">
            <v>186-2023</v>
          </cell>
          <cell r="I287" t="str">
            <v>CONTRATO DE PRESTACION DE SERVICIOS PROFESIONALES</v>
          </cell>
        </row>
        <row r="288">
          <cell r="H288" t="str">
            <v>113-2024</v>
          </cell>
          <cell r="I288" t="str">
            <v>CONTRATO DE PRESTACION DE SERVICIOS PROFESIONALES</v>
          </cell>
        </row>
        <row r="289">
          <cell r="H289" t="str">
            <v>1522-2023</v>
          </cell>
          <cell r="I289" t="str">
            <v>CONTRATO DE PRESTACION DE SERVICIOS DE APOYO A LA GESTION</v>
          </cell>
        </row>
        <row r="290">
          <cell r="H290" t="str">
            <v>144-2024</v>
          </cell>
          <cell r="I290" t="str">
            <v>CONTRATO DE PRESTACION DE SERVICIOS PROFESIONALES</v>
          </cell>
        </row>
        <row r="291">
          <cell r="H291" t="str">
            <v>111-2023</v>
          </cell>
          <cell r="I291" t="str">
            <v>CONTRATO DE PRESTACION DE SERVICIOS PROFESIONALES</v>
          </cell>
        </row>
        <row r="292">
          <cell r="H292" t="str">
            <v>1208-2023</v>
          </cell>
          <cell r="I292" t="str">
            <v>CONTRATO DE PRESTACION DE SERVICIOS DE APOYO A LA GESTION</v>
          </cell>
        </row>
        <row r="293">
          <cell r="H293" t="str">
            <v>420-2023</v>
          </cell>
          <cell r="I293" t="str">
            <v>CONTRATO DE PRESTACION DE SERVICIOS DE APOYO A LA GESTION</v>
          </cell>
        </row>
        <row r="294">
          <cell r="H294" t="str">
            <v>1618-2023</v>
          </cell>
          <cell r="I294" t="str">
            <v>CONTRATO DE PRESTACION DE SERVICIOS DE APOYO A LA GESTION</v>
          </cell>
        </row>
        <row r="295">
          <cell r="H295" t="str">
            <v>115-2024</v>
          </cell>
          <cell r="I295" t="str">
            <v>CONTRATO DE PRESTACION DE SERVICIOS PROFESIONALES</v>
          </cell>
        </row>
        <row r="296">
          <cell r="H296" t="str">
            <v>123-2024</v>
          </cell>
          <cell r="I296" t="str">
            <v>CONTRATO DE PRESTACION DE SERVICIOS PROFESIONALES</v>
          </cell>
        </row>
        <row r="297">
          <cell r="H297" t="str">
            <v>126-2023</v>
          </cell>
          <cell r="I297" t="str">
            <v>CONTRATO DE PRESTACION DE SERVICIOS DE APOYO A LA GESTION</v>
          </cell>
        </row>
        <row r="298">
          <cell r="H298" t="str">
            <v>068-2023</v>
          </cell>
          <cell r="I298" t="str">
            <v>CONTRATO DE PRESTACION DE SERVICIOS PROFESIONALES</v>
          </cell>
        </row>
        <row r="299">
          <cell r="H299" t="str">
            <v>136-2023</v>
          </cell>
          <cell r="I299" t="str">
            <v>CONTRATO DE PRESTACION DE SERVICIOS PROFESIONALES</v>
          </cell>
        </row>
        <row r="300">
          <cell r="H300" t="str">
            <v>1139-2023</v>
          </cell>
          <cell r="I300" t="str">
            <v>CONTRATO DE PRESTACION DE SERVICIOS PROFESIONALES</v>
          </cell>
        </row>
        <row r="301">
          <cell r="H301" t="str">
            <v>105-2023</v>
          </cell>
          <cell r="I301" t="str">
            <v>CONTRATO DE PRESTACION DE SERVICIOS DE APOYO A LA GESTION</v>
          </cell>
        </row>
        <row r="302">
          <cell r="H302" t="str">
            <v>479-2023</v>
          </cell>
          <cell r="I302" t="str">
            <v>CONTRATO DE PRESTACION DE SERVICIOS DE APOYO A LA GESTION</v>
          </cell>
        </row>
        <row r="303">
          <cell r="H303" t="str">
            <v>1575-2023</v>
          </cell>
          <cell r="I303" t="str">
            <v>CONTRATO DE PRESTACION DE SERVICIOS DE APOYO A LA GESTION</v>
          </cell>
        </row>
        <row r="304">
          <cell r="H304" t="str">
            <v>1794-2023</v>
          </cell>
          <cell r="I304" t="str">
            <v>CONTRATO DE PRESTACION DE SERVICIOS PROFESIONALES</v>
          </cell>
        </row>
        <row r="305">
          <cell r="H305" t="str">
            <v>1583-2023</v>
          </cell>
          <cell r="I305" t="str">
            <v>CONTRATO DE PRESTACION DE SERVICIOS PROFESIONALES</v>
          </cell>
        </row>
        <row r="306">
          <cell r="H306" t="str">
            <v>491-2023</v>
          </cell>
          <cell r="I306" t="str">
            <v>CONTRATO DE PRESTACION DE SERVICIOS PROFESIONALES</v>
          </cell>
        </row>
        <row r="307">
          <cell r="H307" t="str">
            <v>138-2024</v>
          </cell>
          <cell r="I307" t="str">
            <v>CONTRATO DE PRESTACION DE SERVICIOS PROFESIONALES</v>
          </cell>
        </row>
        <row r="308">
          <cell r="H308" t="str">
            <v>1299-2023</v>
          </cell>
          <cell r="I308" t="str">
            <v>CONTRATO DE PRESTACION DE SERVICIOS PROFESIONALES</v>
          </cell>
        </row>
        <row r="309">
          <cell r="H309" t="str">
            <v>552-2023</v>
          </cell>
          <cell r="I309" t="str">
            <v>CONTRATO DE PRESTACION DE SERVICIOS DE APOYO A LA GESTION</v>
          </cell>
        </row>
        <row r="310">
          <cell r="H310" t="str">
            <v>1338-2023</v>
          </cell>
          <cell r="I310" t="str">
            <v>CONTRATO DE PRESTACION DE SERVICIOS PROFESIONALES</v>
          </cell>
        </row>
        <row r="311">
          <cell r="H311" t="str">
            <v>1331-2023</v>
          </cell>
          <cell r="I311" t="str">
            <v>CONTRATO DE PRESTACION DE SERVICIOS DE APOYO A LA GESTION</v>
          </cell>
        </row>
        <row r="312">
          <cell r="H312" t="str">
            <v>084-2024</v>
          </cell>
          <cell r="I312" t="str">
            <v>CONTRATO DE ARRENDAMIENTO</v>
          </cell>
        </row>
        <row r="313">
          <cell r="H313" t="str">
            <v>086-2024</v>
          </cell>
          <cell r="I313" t="str">
            <v>CONTRATO DE ARRENDAMIENTO</v>
          </cell>
        </row>
        <row r="314">
          <cell r="H314" t="str">
            <v>146-2024</v>
          </cell>
          <cell r="I314" t="str">
            <v>CONTRATO DE PRESTACION DE SERVICIOS PROFESIONALES</v>
          </cell>
        </row>
        <row r="315">
          <cell r="H315" t="str">
            <v>136-2024</v>
          </cell>
          <cell r="I315" t="str">
            <v>CONTRATO DE PRESTACION DE SERVICIOS PROFESIONALES</v>
          </cell>
        </row>
        <row r="316">
          <cell r="H316" t="str">
            <v>022-2023</v>
          </cell>
          <cell r="I316" t="str">
            <v>CONTRATO DE PRESTACION DE SERVICIOS DE APOYO A LA GESTION</v>
          </cell>
        </row>
        <row r="317">
          <cell r="H317" t="str">
            <v>137-2024</v>
          </cell>
          <cell r="I317" t="str">
            <v>CONTRATO DE PRESTACION DE SERVICIOS PROFESIONALES</v>
          </cell>
        </row>
        <row r="318">
          <cell r="H318" t="str">
            <v>1177-2023</v>
          </cell>
          <cell r="I318" t="str">
            <v>CONTRATO DE PRESTACION DE SERVICIOS PROFESIONALES</v>
          </cell>
        </row>
        <row r="319">
          <cell r="H319" t="str">
            <v>208-2023</v>
          </cell>
          <cell r="I319" t="str">
            <v>CONTRATO DE PRESTACION DE SERVICIOS PROFESIONALES</v>
          </cell>
        </row>
        <row r="320">
          <cell r="H320" t="str">
            <v>155-2024</v>
          </cell>
          <cell r="I320" t="str">
            <v>CONTRATO DE PRESTACION DE SERVICIOS DE APOYO A LA GESTION</v>
          </cell>
        </row>
        <row r="321">
          <cell r="H321" t="str">
            <v>167-2024</v>
          </cell>
          <cell r="I321" t="str">
            <v>CONTRATO DE PRESTACION DE SERVICIOS PROFESIONALES</v>
          </cell>
        </row>
        <row r="322">
          <cell r="H322" t="str">
            <v>178-2024</v>
          </cell>
          <cell r="I322" t="str">
            <v>CONTRATO DE PRESTACION DE SERVICIOS PROFESIONALES</v>
          </cell>
        </row>
        <row r="323">
          <cell r="H323" t="str">
            <v>153-2024</v>
          </cell>
          <cell r="I323" t="str">
            <v>CONTRATO DE PRESTACION DE SERVICIOS PROFESIONALES</v>
          </cell>
        </row>
        <row r="324">
          <cell r="H324" t="str">
            <v>154-2024</v>
          </cell>
          <cell r="I324" t="str">
            <v>CONTRATO DE PRESTACION DE SERVICIOS PROFESIONALES</v>
          </cell>
        </row>
        <row r="325">
          <cell r="H325" t="str">
            <v>149-2024</v>
          </cell>
          <cell r="I325" t="str">
            <v>CONTRATO DE PRESTACION DE SERVICIOS PROFESIONALES</v>
          </cell>
        </row>
        <row r="326">
          <cell r="H326" t="str">
            <v>175-2024</v>
          </cell>
          <cell r="I326" t="str">
            <v>CONTRATO DE PRESTACION DE SERVICIOS PROFESIONALES</v>
          </cell>
        </row>
        <row r="327">
          <cell r="H327" t="str">
            <v>1680-2023</v>
          </cell>
          <cell r="I327" t="str">
            <v>CONTRATO DE PRESTACION DE SERVICIOS DE APOYO A LA GESTION</v>
          </cell>
        </row>
        <row r="328">
          <cell r="H328" t="str">
            <v>139-2024</v>
          </cell>
          <cell r="I328" t="str">
            <v>CONTRATO DE PRESTACION DE SERVICIOS DE APOYO A LA GESTION</v>
          </cell>
        </row>
        <row r="329">
          <cell r="H329" t="str">
            <v>099-2023</v>
          </cell>
          <cell r="I329" t="str">
            <v>CONTRATO DE PRESTACION DE SERVICIOS PROFESIONALES</v>
          </cell>
        </row>
        <row r="330">
          <cell r="H330" t="str">
            <v>145-2024</v>
          </cell>
          <cell r="I330" t="str">
            <v>CONTRATO DE PRESTACION DE SERVICIOS DE APOYO A LA GESTION</v>
          </cell>
        </row>
        <row r="331">
          <cell r="H331" t="str">
            <v>1147-2023</v>
          </cell>
          <cell r="I331" t="str">
            <v>CONTRATO DE PRESTACION DE SERVICIOS DE APOYO A LA GESTION</v>
          </cell>
        </row>
        <row r="332">
          <cell r="H332" t="str">
            <v>2044-2023</v>
          </cell>
          <cell r="I332" t="str">
            <v>CONTRATO DE PRESTACION DE SERVICIOS PROFESIONALES</v>
          </cell>
        </row>
        <row r="333">
          <cell r="H333" t="str">
            <v>161-2024</v>
          </cell>
          <cell r="I333" t="str">
            <v>CONTRATO DE PRESTACION DE SERVICIOS PROFESIONALES</v>
          </cell>
        </row>
        <row r="334">
          <cell r="H334" t="str">
            <v>2045-2023</v>
          </cell>
          <cell r="I334" t="str">
            <v>CONTRATO DE PRESTACION DE SERVICIOS PROFESIONALES</v>
          </cell>
        </row>
        <row r="335">
          <cell r="H335" t="str">
            <v>374-2023</v>
          </cell>
          <cell r="I335" t="str">
            <v>CONTRATO DE PRESTACION DE SERVICIOS PROFESIONALES</v>
          </cell>
        </row>
        <row r="336">
          <cell r="H336" t="str">
            <v>219-2023</v>
          </cell>
          <cell r="I336" t="str">
            <v>CONTRATO DE PRESTACION DE SERVICIOS DE APOYO A LA GESTION</v>
          </cell>
        </row>
        <row r="337">
          <cell r="H337" t="str">
            <v>1072-2023</v>
          </cell>
          <cell r="I337" t="str">
            <v>CONTRATO DE PRESTACION DE SERVICIOS PROFESIONALES</v>
          </cell>
        </row>
        <row r="338">
          <cell r="H338" t="str">
            <v>1832-2023</v>
          </cell>
          <cell r="I338" t="str">
            <v>CONTRATO DE PRESTACION DE SERVICIOS DE APOYO A LA GESTION</v>
          </cell>
        </row>
        <row r="339">
          <cell r="H339" t="str">
            <v>045-2023</v>
          </cell>
          <cell r="I339" t="str">
            <v>CONTRATO DE PRESTACION DE SERVICIOS DE APOYO A LA GESTION</v>
          </cell>
        </row>
        <row r="340">
          <cell r="H340" t="str">
            <v>159-2023</v>
          </cell>
          <cell r="I340" t="str">
            <v>CONTRATO DE PRESTACION DE SERVICIOS DE APOYO A LA GESTION</v>
          </cell>
        </row>
        <row r="341">
          <cell r="H341" t="str">
            <v>159-2023</v>
          </cell>
          <cell r="I341" t="str">
            <v>CONTRATO DE PRESTACION DE SERVICIOS DE APOYO A LA GESTION</v>
          </cell>
        </row>
        <row r="342">
          <cell r="H342" t="str">
            <v>334-2009</v>
          </cell>
          <cell r="I342" t="str">
            <v>CONVENIO DE ASOCIACION</v>
          </cell>
        </row>
        <row r="343">
          <cell r="H343" t="str">
            <v>095-2023</v>
          </cell>
          <cell r="I343" t="str">
            <v>CONTRATO DE PRESTACION DE SERVICIOS PROFESIONALES</v>
          </cell>
        </row>
        <row r="344">
          <cell r="H344" t="str">
            <v>174-2024</v>
          </cell>
          <cell r="I344" t="str">
            <v>CONTRATO DE PRESTACION DE SERVICIOS DE APOYO A LA GESTION</v>
          </cell>
        </row>
        <row r="345">
          <cell r="H345" t="str">
            <v>114-2023</v>
          </cell>
          <cell r="I345" t="str">
            <v>CONTRATO DE PRESTACION DE SERVICIOS DE APOYO A LA GESTION</v>
          </cell>
        </row>
        <row r="346">
          <cell r="H346" t="str">
            <v>176-2024</v>
          </cell>
          <cell r="I346" t="str">
            <v>CONTRATO DE PRESTACION DE SERVICIOS PROFESIONALES</v>
          </cell>
        </row>
        <row r="347">
          <cell r="H347" t="str">
            <v>269-2023</v>
          </cell>
          <cell r="I347" t="str">
            <v>CONTRATO DE PRESTACION DE SERVICIOS PROFESIONALES</v>
          </cell>
        </row>
        <row r="348">
          <cell r="H348" t="str">
            <v>1445-2023</v>
          </cell>
          <cell r="I348" t="str">
            <v>CONTRATO DE PRESTACION DE SERVICIOS DE APOYO A LA GESTION</v>
          </cell>
        </row>
        <row r="349">
          <cell r="H349" t="str">
            <v>1379-2023</v>
          </cell>
          <cell r="I349" t="str">
            <v>CONTRATO DE PRESTACION DE SERVICIOS PROFESIONALES</v>
          </cell>
        </row>
        <row r="350">
          <cell r="H350" t="str">
            <v>165-2024</v>
          </cell>
          <cell r="I350" t="str">
            <v>CONTRATO DE PRESTACION DE SERVICIOS PROFESIONALES</v>
          </cell>
        </row>
        <row r="351">
          <cell r="H351" t="str">
            <v>166-2024</v>
          </cell>
          <cell r="I351" t="str">
            <v>CONTRATO DE PRESTACION DE SERVICIOS DE APOYO A LA GESTION</v>
          </cell>
        </row>
        <row r="352">
          <cell r="H352" t="str">
            <v>156-2024</v>
          </cell>
          <cell r="I352" t="str">
            <v>CONTRATO DE PRESTACION DE SERVICIOS PROFESIONALES</v>
          </cell>
        </row>
        <row r="353">
          <cell r="H353" t="str">
            <v>200-2024</v>
          </cell>
          <cell r="I353" t="str">
            <v>CONTRATO DE PRESTACION DE SERVICIOS DE APOYO A LA GESTION</v>
          </cell>
        </row>
        <row r="354">
          <cell r="H354" t="str">
            <v>073-2023</v>
          </cell>
          <cell r="I354" t="str">
            <v>CONTRATO DE PRESTACION DE SERVICIOS DE APOYO A LA GESTION</v>
          </cell>
        </row>
        <row r="355">
          <cell r="H355" t="str">
            <v>150-2024</v>
          </cell>
          <cell r="I355" t="str">
            <v>CONTRATO DE PRESTACION DE SERVICIOS PROFESIONALES</v>
          </cell>
        </row>
        <row r="356">
          <cell r="H356" t="str">
            <v>151-2024</v>
          </cell>
          <cell r="I356" t="str">
            <v>CONTRATO DE PRESTACION DE SERVICIOS PROFESIONALES</v>
          </cell>
        </row>
        <row r="357">
          <cell r="H357" t="str">
            <v>164-2024</v>
          </cell>
          <cell r="I357" t="str">
            <v>CONTRATO DE PRESTACION DE SERVICIOS PROFESIONALES</v>
          </cell>
        </row>
        <row r="358">
          <cell r="H358" t="str">
            <v>200-2023</v>
          </cell>
          <cell r="I358" t="str">
            <v>CONTRATO DE PRESTACION DE SERVICIOS PROFESIONALES</v>
          </cell>
        </row>
        <row r="359">
          <cell r="H359" t="str">
            <v>171-2024</v>
          </cell>
          <cell r="I359" t="str">
            <v>CONTRATO DE PRESTACION DE SERVICIOS PROFESIONALES</v>
          </cell>
        </row>
        <row r="360">
          <cell r="H360" t="str">
            <v>2148-2023</v>
          </cell>
          <cell r="I360" t="str">
            <v>CONTRATO DE PRESTACION DE SERVICIOS DE APOYO A LA GESTION</v>
          </cell>
        </row>
        <row r="361">
          <cell r="H361" t="str">
            <v>1040-2023</v>
          </cell>
          <cell r="I361" t="str">
            <v>CONTRATO DE PRESTACION DE SERVICIOS DE APOYO A LA GESTION</v>
          </cell>
        </row>
        <row r="362">
          <cell r="H362" t="str">
            <v>157-2024</v>
          </cell>
          <cell r="I362" t="str">
            <v>CONTRATO DE PRESTACION DE SERVICIOS PROFESIONALES</v>
          </cell>
        </row>
        <row r="363">
          <cell r="H363" t="str">
            <v>1847-2023</v>
          </cell>
          <cell r="I363" t="str">
            <v>CONTRATO DE PRESTACION DE SERVICIOS DE APOYO A LA GESTION</v>
          </cell>
        </row>
        <row r="364">
          <cell r="H364" t="str">
            <v>995-2023</v>
          </cell>
          <cell r="I364" t="str">
            <v>CONTRATO DE PRESTACION DE SERVICIOS DE APOYO A LA GESTION</v>
          </cell>
        </row>
        <row r="365">
          <cell r="H365" t="str">
            <v>179-2024</v>
          </cell>
          <cell r="I365" t="str">
            <v>CONTRATO DE PRESTACION DE SERVICIOS PROFESIONALES</v>
          </cell>
        </row>
        <row r="366">
          <cell r="H366" t="str">
            <v>158-2024</v>
          </cell>
          <cell r="I366" t="str">
            <v>CONTRATO DE PRESTACION DE SERVICIOS PROFESIONALES</v>
          </cell>
        </row>
        <row r="367">
          <cell r="H367" t="str">
            <v>180-2024</v>
          </cell>
          <cell r="I367" t="str">
            <v>CONTRATO DE PRESTACION DE SERVICIOS PROFESIONALES</v>
          </cell>
        </row>
        <row r="368">
          <cell r="H368" t="str">
            <v>181-2024</v>
          </cell>
          <cell r="I368" t="str">
            <v>CONTRATO DE PRESTACION DE SERVICIOS DE APOYO A LA GESTION</v>
          </cell>
        </row>
        <row r="369">
          <cell r="H369" t="str">
            <v>820-2023</v>
          </cell>
          <cell r="I369" t="str">
            <v>CONTRATO DE PRESTACION DE SERVICIOS PROFESIONALES</v>
          </cell>
        </row>
        <row r="370">
          <cell r="H370" t="str">
            <v>983-2023</v>
          </cell>
          <cell r="I370" t="str">
            <v>CONTRATO DE PRESTACION DE SERVICIOS DE APOYO A LA GESTION</v>
          </cell>
        </row>
        <row r="371">
          <cell r="H371" t="str">
            <v>1133-2023</v>
          </cell>
          <cell r="I371" t="str">
            <v>CONTRATO DE PRESTACION DE SERVICIOS PROFESIONALES</v>
          </cell>
        </row>
        <row r="372">
          <cell r="H372" t="str">
            <v>173-2024</v>
          </cell>
          <cell r="I372" t="str">
            <v>CONTRATO DE PRESTACION DE SERVICIOS DE APOYO A LA GESTION</v>
          </cell>
        </row>
        <row r="373">
          <cell r="H373" t="str">
            <v>184-2024</v>
          </cell>
          <cell r="I373" t="str">
            <v>CONTRATO DE PRESTACION DE SERVICIOS DE APOYO A LA GESTION</v>
          </cell>
        </row>
        <row r="374">
          <cell r="H374" t="str">
            <v>185-2024</v>
          </cell>
          <cell r="I374" t="str">
            <v>CONTRATO DE PRESTACION DE SERVICIOS PROFESIONALES</v>
          </cell>
        </row>
        <row r="375">
          <cell r="H375" t="str">
            <v>159-2024</v>
          </cell>
          <cell r="I375" t="str">
            <v>CONTRATO DE PRESTACION DE SERVICIOS DE APOYO A LA GESTION</v>
          </cell>
        </row>
        <row r="376">
          <cell r="H376" t="str">
            <v>162-2024</v>
          </cell>
          <cell r="I376" t="str">
            <v>CONTRATO DE PRESTACION DE SERVICIOS PROFESIONALES</v>
          </cell>
        </row>
        <row r="377">
          <cell r="H377" t="str">
            <v>169-2024</v>
          </cell>
          <cell r="I377" t="str">
            <v>CONTRATO DE PRESTACION DE SERVICIOS PROFESIONALES</v>
          </cell>
        </row>
        <row r="378">
          <cell r="H378" t="str">
            <v>201-2024</v>
          </cell>
          <cell r="I378" t="str">
            <v>CONTRATO DE PRESTACION DE SERVICIOS PROFESIONALES</v>
          </cell>
        </row>
        <row r="379">
          <cell r="H379" t="str">
            <v>202-2024</v>
          </cell>
          <cell r="I379" t="str">
            <v>CONTRATO DE PRESTACION DE SERVICIOS PROFESIONALES</v>
          </cell>
        </row>
        <row r="380">
          <cell r="H380" t="str">
            <v>205-2024</v>
          </cell>
          <cell r="I380" t="str">
            <v>CONTRATO DE PRESTACION DE SERVICIOS PROFESIONALES</v>
          </cell>
        </row>
        <row r="381">
          <cell r="H381" t="str">
            <v>183-2024</v>
          </cell>
          <cell r="I381" t="str">
            <v>CONTRATO DE PRESTACION DE SERVICIOS PROFESIONALES</v>
          </cell>
        </row>
        <row r="382">
          <cell r="H382" t="str">
            <v>219-2024</v>
          </cell>
          <cell r="I382" t="str">
            <v>CONTRATO DE PRESTACION DE SERVICIOS PROFESIONALES</v>
          </cell>
        </row>
        <row r="383">
          <cell r="H383" t="str">
            <v>206-2024</v>
          </cell>
          <cell r="I383" t="str">
            <v>CONTRATO DE PRESTACION DE SERVICIOS DE APOYO A LA GESTION</v>
          </cell>
        </row>
        <row r="384">
          <cell r="H384" t="str">
            <v>207-2024</v>
          </cell>
          <cell r="I384" t="str">
            <v>CONTRATO DE PRESTACION DE SERVICIOS DE APOYO A LA GESTION</v>
          </cell>
        </row>
        <row r="385">
          <cell r="H385" t="str">
            <v>308-2024</v>
          </cell>
          <cell r="I385" t="str">
            <v>CONTRATO DE PRESTACION DE SERVICIOS PROFESIONALES</v>
          </cell>
        </row>
        <row r="386">
          <cell r="H386" t="str">
            <v>218-2024</v>
          </cell>
          <cell r="I386" t="str">
            <v>CONTRATO DE PRESTACION DE SERVICIOS PROFESIONALES</v>
          </cell>
        </row>
        <row r="387">
          <cell r="H387" t="str">
            <v>204-2024</v>
          </cell>
          <cell r="I387" t="str">
            <v>CONTRATO DE PRESTACION DE SERVICIOS PROFESIONALES</v>
          </cell>
        </row>
        <row r="388">
          <cell r="H388" t="str">
            <v>333-2023</v>
          </cell>
          <cell r="I388" t="str">
            <v>CONTRATO DE PRESTACION DE SERVICIOS PROFESIONALES</v>
          </cell>
        </row>
        <row r="389">
          <cell r="H389" t="str">
            <v>223-2024</v>
          </cell>
          <cell r="I389" t="str">
            <v>CONTRATO DE PRESTACION DE SERVICIOS PROFESIONALES</v>
          </cell>
        </row>
        <row r="390">
          <cell r="H390" t="str">
            <v>235-2024</v>
          </cell>
          <cell r="I390" t="str">
            <v>CONTRATO DE PRESTACION DE SERVICIOS DE APOYO A LA GESTION</v>
          </cell>
        </row>
        <row r="391">
          <cell r="H391" t="str">
            <v>236-2024</v>
          </cell>
          <cell r="I391" t="str">
            <v>CONTRATO DE PRESTACION DE SERVICIOS DE APOYO A LA GESTION</v>
          </cell>
        </row>
        <row r="392">
          <cell r="H392" t="str">
            <v>237-2024</v>
          </cell>
          <cell r="I392" t="str">
            <v>CONTRATO DE PRESTACION DE SERVICIOS DE APOYO A LA GESTION</v>
          </cell>
        </row>
        <row r="393">
          <cell r="H393" t="str">
            <v>225-2024</v>
          </cell>
          <cell r="I393" t="str">
            <v>CONTRATO DE PRESTACION DE SERVICIOS PROFESIONALES</v>
          </cell>
        </row>
        <row r="394">
          <cell r="H394" t="str">
            <v>265-2024</v>
          </cell>
          <cell r="I394" t="str">
            <v>CONTRATO DE PRESTACION DE SERVICIOS DE APOYO A LA GESTION</v>
          </cell>
        </row>
        <row r="395">
          <cell r="H395" t="str">
            <v>264-2024</v>
          </cell>
          <cell r="I395" t="str">
            <v>CONTRATO DE PRESTACION DE SERVICIOS DE APOYO A LA GESTION</v>
          </cell>
        </row>
        <row r="396">
          <cell r="H396" t="str">
            <v>196-2024</v>
          </cell>
          <cell r="I396" t="str">
            <v>CONTRATO DE PRESTACION DE SERVICIOS PROFESIONALES</v>
          </cell>
        </row>
        <row r="397">
          <cell r="H397" t="str">
            <v>238-2024</v>
          </cell>
          <cell r="I397" t="str">
            <v>CONTRATO DE PRESTACION DE SERVICIOS DE APOYO A LA GESTION</v>
          </cell>
        </row>
        <row r="398">
          <cell r="H398" t="str">
            <v>233-2024</v>
          </cell>
          <cell r="I398" t="str">
            <v>CONTRATO DE PRESTACION DE SERVICIOS DE APOYO A LA GESTION</v>
          </cell>
        </row>
        <row r="399">
          <cell r="H399" t="str">
            <v>197-2024</v>
          </cell>
          <cell r="I399" t="str">
            <v>CONTRATO DE PRESTACION DE SERVICIOS PROFESIONALES</v>
          </cell>
        </row>
        <row r="400">
          <cell r="H400" t="str">
            <v>198-2024</v>
          </cell>
          <cell r="I400" t="str">
            <v>CONTRATO DE PRESTACION DE SERVICIOS PROFESIONALES</v>
          </cell>
        </row>
        <row r="401">
          <cell r="H401" t="str">
            <v>195-2024</v>
          </cell>
          <cell r="I401" t="str">
            <v>CONTRATO DE PRESTACION DE SERVICIOS PROFESIONALES</v>
          </cell>
        </row>
        <row r="402">
          <cell r="H402" t="str">
            <v>199-2024</v>
          </cell>
          <cell r="I402" t="str">
            <v>CONTRATO DE PRESTACION DE SERVICIOS PROFESIONALES</v>
          </cell>
        </row>
        <row r="403">
          <cell r="H403" t="str">
            <v>224-2024</v>
          </cell>
          <cell r="I403" t="str">
            <v>CONTRATO DE PRESTACION DE SERVICIOS PROFESIONALES</v>
          </cell>
        </row>
        <row r="404">
          <cell r="H404" t="str">
            <v>234-2024</v>
          </cell>
          <cell r="I404" t="str">
            <v>CONTRATO DE PRESTACION DE SERVICIOS DE APOYO A LA GESTION</v>
          </cell>
        </row>
        <row r="405">
          <cell r="H405" t="str">
            <v>163-2024</v>
          </cell>
          <cell r="I405" t="str">
            <v>CONTRATO DE PRESTACION DE SERVICIOS DE APOYO A LA GESTION</v>
          </cell>
        </row>
        <row r="406">
          <cell r="H406" t="str">
            <v>168-2024</v>
          </cell>
          <cell r="I406" t="str">
            <v>CONTRATO DE PRESTACION DE SERVICIOS DE APOYO A LA GESTION</v>
          </cell>
        </row>
        <row r="407">
          <cell r="H407" t="str">
            <v>170-2024</v>
          </cell>
          <cell r="I407" t="str">
            <v>CONTRATO DE PRESTACION DE SERVICIOS PROFESIONALES</v>
          </cell>
        </row>
        <row r="408">
          <cell r="H408" t="str">
            <v>217-2024</v>
          </cell>
          <cell r="I408" t="str">
            <v>CONTRATO DE PRESTACION DE SERVICIOS PROFESIONALES</v>
          </cell>
        </row>
        <row r="409">
          <cell r="H409" t="str">
            <v>220-2024</v>
          </cell>
          <cell r="I409" t="str">
            <v>CONTRATO DE PRESTACION DE SERVICIOS PROFESIONALES</v>
          </cell>
        </row>
        <row r="410">
          <cell r="H410" t="str">
            <v>221-2024</v>
          </cell>
          <cell r="I410" t="str">
            <v>CONTRATO DE PRESTACION DE SERVICIOS DE APOYO A LA GESTION</v>
          </cell>
        </row>
        <row r="411">
          <cell r="H411" t="str">
            <v>239-2024</v>
          </cell>
          <cell r="I411" t="str">
            <v>CONTRATO DE PRESTACION DE SERVICIOS DE APOYO A LA GESTION</v>
          </cell>
        </row>
        <row r="412">
          <cell r="H412" t="str">
            <v>190-2024</v>
          </cell>
          <cell r="I412" t="str">
            <v>CONTRATO DE PRESTACION DE SERVICIOS PROFESIONALES</v>
          </cell>
        </row>
        <row r="413">
          <cell r="H413" t="str">
            <v>203-2024</v>
          </cell>
          <cell r="I413" t="str">
            <v>CONTRATO DE PRESTACION DE SERVICIOS PROFESIONALES</v>
          </cell>
        </row>
        <row r="414">
          <cell r="H414" t="str">
            <v>222-2024</v>
          </cell>
          <cell r="I414" t="str">
            <v>CONTRATO DE PRESTACION DE SERVICIOS DE APOYO A LA GESTION</v>
          </cell>
        </row>
        <row r="415">
          <cell r="H415" t="str">
            <v>242-2024</v>
          </cell>
          <cell r="I415" t="str">
            <v>CONTRATO DE PRESTACION DE SERVICIOS PROFESIONALES</v>
          </cell>
        </row>
        <row r="416">
          <cell r="H416" t="str">
            <v>226-2024</v>
          </cell>
          <cell r="I416" t="str">
            <v>CONTRATO DE PRESTACION DE SERVICIOS PROFESIONALES</v>
          </cell>
        </row>
        <row r="417">
          <cell r="H417" t="str">
            <v>227-2024</v>
          </cell>
          <cell r="I417" t="str">
            <v>CONTRATO DE PRESTACION DE SERVICIOS PROFESIONALES</v>
          </cell>
        </row>
        <row r="418">
          <cell r="H418" t="str">
            <v>228-2024</v>
          </cell>
          <cell r="I418" t="str">
            <v>CONTRATO DE PRESTACION DE SERVICIOS PROFESIONALES</v>
          </cell>
        </row>
        <row r="419">
          <cell r="H419" t="str">
            <v>229-2024</v>
          </cell>
          <cell r="I419" t="str">
            <v>CONTRATO DE PRESTACION DE SERVICIOS PROFESIONALES</v>
          </cell>
        </row>
        <row r="420">
          <cell r="H420" t="str">
            <v>230-2024</v>
          </cell>
          <cell r="I420" t="str">
            <v>CONTRATO DE PRESTACION DE SERVICIOS PROFESIONALES</v>
          </cell>
        </row>
        <row r="421">
          <cell r="H421" t="str">
            <v>2133-2023</v>
          </cell>
          <cell r="I421" t="str">
            <v>CONTRATO DE PRESTACION DE SERVICIOS DE APOYO A LA GESTION</v>
          </cell>
        </row>
        <row r="422">
          <cell r="H422" t="str">
            <v>082-2023</v>
          </cell>
          <cell r="I422" t="str">
            <v>CONTRATO DE PRESTACION DE SERVICIOS PROFESIONALES</v>
          </cell>
        </row>
        <row r="423">
          <cell r="H423" t="str">
            <v>186-2024</v>
          </cell>
          <cell r="I423" t="str">
            <v>CONTRATO DE PRESTACION DE SERVICIOS DE APOYO A LA GESTION</v>
          </cell>
        </row>
        <row r="424">
          <cell r="H424" t="str">
            <v>216-2024</v>
          </cell>
          <cell r="I424" t="str">
            <v>CONTRATO DE PRESTACION DE SERVICIOS PROFESIONALES</v>
          </cell>
        </row>
        <row r="425">
          <cell r="H425" t="str">
            <v>211-2024</v>
          </cell>
          <cell r="I425" t="str">
            <v>CONTRATO DE PRESTACION DE SERVICIOS PROFESIONALES</v>
          </cell>
        </row>
        <row r="426">
          <cell r="H426" t="str">
            <v>119-2023</v>
          </cell>
          <cell r="I426" t="str">
            <v>CONTRATO DE PRESTACION DE SERVICIOS PROFESIONALES</v>
          </cell>
        </row>
        <row r="427">
          <cell r="H427" t="str">
            <v>144-2023</v>
          </cell>
          <cell r="I427" t="str">
            <v>CONTRATO DE PRESTACION DE SERVICIOS PROFESIONALES</v>
          </cell>
        </row>
        <row r="428">
          <cell r="H428" t="str">
            <v>418-2023</v>
          </cell>
          <cell r="I428" t="str">
            <v>CONTRATO DE PRESTACION DE SERVICIOS PROFESIONALES</v>
          </cell>
        </row>
        <row r="429">
          <cell r="H429" t="str">
            <v>255-2024</v>
          </cell>
          <cell r="I429" t="str">
            <v>CONTRATO DE PRESTACION DE SERVICIOS PROFESIONALES</v>
          </cell>
        </row>
        <row r="430">
          <cell r="H430" t="str">
            <v>214-2024</v>
          </cell>
          <cell r="I430" t="str">
            <v>CONTRATO DE PRESTACION DE SERVICIOS DE APOYO A LA GESTION</v>
          </cell>
        </row>
        <row r="431">
          <cell r="H431" t="str">
            <v>275-2024</v>
          </cell>
          <cell r="I431" t="str">
            <v>CONTRATO DE PRESTACION DE SERVICIOS PROFESIONALES</v>
          </cell>
        </row>
        <row r="432">
          <cell r="H432" t="str">
            <v>1784-2023</v>
          </cell>
          <cell r="I432" t="str">
            <v>CONTRATO DE PRESTACION DE SERVICIOS PROFESIONALES</v>
          </cell>
        </row>
        <row r="433">
          <cell r="H433" t="str">
            <v>257-2024</v>
          </cell>
          <cell r="I433" t="str">
            <v>CONTRATO DE PRESTACION DE SERVICIOS PROFESIONALES</v>
          </cell>
        </row>
        <row r="434">
          <cell r="H434" t="str">
            <v>208-2024</v>
          </cell>
          <cell r="I434" t="str">
            <v>CONTRATO DE PRESTACION DE SERVICIOS DE APOYO A LA GESTION</v>
          </cell>
        </row>
        <row r="435">
          <cell r="H435" t="str">
            <v>271-2024</v>
          </cell>
          <cell r="I435" t="str">
            <v>CONTRATO DE PRESTACION DE SERVICIOS PROFESIONALES</v>
          </cell>
        </row>
        <row r="436">
          <cell r="H436" t="str">
            <v>276-2024</v>
          </cell>
          <cell r="I436" t="str">
            <v>CONTRATO DE PRESTACION DE SERVICIOS PROFESIONALES</v>
          </cell>
        </row>
        <row r="437">
          <cell r="H437" t="str">
            <v>277-2024</v>
          </cell>
          <cell r="I437" t="str">
            <v>CONTRATO DE PRESTACION DE SERVICIOS DE APOYO A LA GESTION</v>
          </cell>
        </row>
        <row r="438">
          <cell r="H438" t="str">
            <v>215-2024</v>
          </cell>
          <cell r="I438" t="str">
            <v>CONTRATO DE PRESTACION DE SERVICIOS DE APOYO A LA GESTION</v>
          </cell>
        </row>
        <row r="439">
          <cell r="H439" t="str">
            <v>256-2024</v>
          </cell>
          <cell r="I439" t="str">
            <v>CONTRATO DE PRESTACION DE SERVICIOS PROFESIONALES</v>
          </cell>
        </row>
        <row r="440">
          <cell r="H440" t="str">
            <v>213-2024</v>
          </cell>
          <cell r="I440" t="str">
            <v>CONTRATO DE PRESTACION DE SERVICIOS DE APOYO A LA GESTION</v>
          </cell>
        </row>
        <row r="441">
          <cell r="H441" t="str">
            <v>1230-2023</v>
          </cell>
          <cell r="I441" t="str">
            <v>CONTRATO DE PRESTACION DE SERVICIOS PROFESIONALES</v>
          </cell>
        </row>
        <row r="442">
          <cell r="H442" t="str">
            <v>177-2024</v>
          </cell>
          <cell r="I442" t="str">
            <v>CONTRATO DE PRESTACION DE SERVICIOS PROFESIONALES</v>
          </cell>
        </row>
        <row r="443">
          <cell r="H443" t="str">
            <v>422-2023</v>
          </cell>
          <cell r="I443" t="str">
            <v>CONTRATO DE PRESTACION DE SERVICIOS PROFESIONALES</v>
          </cell>
        </row>
        <row r="444">
          <cell r="H444" t="str">
            <v>209-2024</v>
          </cell>
          <cell r="I444" t="str">
            <v>CONTRATO DE PRESTACION DE SERVICIOS PROFESIONALES</v>
          </cell>
        </row>
        <row r="445">
          <cell r="H445" t="str">
            <v>231-2024</v>
          </cell>
          <cell r="I445" t="str">
            <v>CONTRATO DE PRESTACION DE SERVICIOS PROFESIONALES</v>
          </cell>
        </row>
        <row r="446">
          <cell r="H446" t="str">
            <v>210-2024</v>
          </cell>
          <cell r="I446" t="str">
            <v>CONTRATO DE PRESTACION DE SERVICIOS PROFESIONALES</v>
          </cell>
        </row>
        <row r="447">
          <cell r="H447" t="str">
            <v>635-2023</v>
          </cell>
          <cell r="I447" t="str">
            <v>CONTRATO DE PRESTACION DE SERVICIOS DE APOYO A LA GESTION</v>
          </cell>
        </row>
        <row r="448">
          <cell r="H448" t="str">
            <v>253-2024</v>
          </cell>
          <cell r="I448" t="str">
            <v>CONTRATO DE PRESTACION DE SERVICIOS PROFESIONALES</v>
          </cell>
        </row>
        <row r="449">
          <cell r="H449" t="str">
            <v>1991-2023</v>
          </cell>
          <cell r="I449" t="str">
            <v>CONTRATO DE PRESTACION DE SERVICIOS PROFESIONALES</v>
          </cell>
        </row>
        <row r="450">
          <cell r="H450" t="str">
            <v>300-2024</v>
          </cell>
          <cell r="I450" t="str">
            <v>CONTRATO DE PRESTACION DE SERVICIOS PROFESIONALES</v>
          </cell>
        </row>
        <row r="451">
          <cell r="H451" t="str">
            <v>248-2024</v>
          </cell>
          <cell r="I451" t="str">
            <v>CONTRATO DE PRESTACION DE SERVICIOS DE APOYO A LA GESTION</v>
          </cell>
        </row>
        <row r="452">
          <cell r="H452" t="str">
            <v>2108-2023</v>
          </cell>
          <cell r="I452" t="str">
            <v>CONTRATO DE PRESTACION DE SERVICIOS PROFESIONALES</v>
          </cell>
        </row>
        <row r="453">
          <cell r="H453" t="str">
            <v>316-2024</v>
          </cell>
          <cell r="I453" t="str">
            <v>CONTRATO DE PRESTACION DE SERVICIOS DE APOYO A LA GESTION</v>
          </cell>
        </row>
        <row r="454">
          <cell r="H454" t="str">
            <v>304-2024</v>
          </cell>
          <cell r="I454" t="str">
            <v>CONTRATO DE PRESTACION DE SERVICIOS PROFESIONALES</v>
          </cell>
        </row>
        <row r="455">
          <cell r="H455" t="str">
            <v>301-2024</v>
          </cell>
          <cell r="I455" t="str">
            <v>CONTRATO DE PRESTACION DE SERVICIOS PROFESIONALES</v>
          </cell>
        </row>
        <row r="456">
          <cell r="H456" t="str">
            <v>252-2024</v>
          </cell>
          <cell r="I456" t="str">
            <v>CONTRATO DE PRESTACION DE SERVICIOS PROFESIONALES</v>
          </cell>
        </row>
        <row r="457">
          <cell r="H457" t="str">
            <v>279-2024</v>
          </cell>
          <cell r="I457" t="str">
            <v>CONTRATO DE PRESTACION DE SERVICIOS PROFESIONALES</v>
          </cell>
        </row>
        <row r="458">
          <cell r="H458" t="str">
            <v>290-2024</v>
          </cell>
          <cell r="I458" t="str">
            <v>CONTRATO DE PRESTACION DE SERVICIOS PROFESIONALES</v>
          </cell>
        </row>
        <row r="459">
          <cell r="H459" t="str">
            <v>272-2024</v>
          </cell>
          <cell r="I459" t="str">
            <v>CONTRATO DE PRESTACION DE SERVICIOS DE APOYO A LA GESTION</v>
          </cell>
        </row>
        <row r="460">
          <cell r="H460" t="str">
            <v>2164-2023</v>
          </cell>
          <cell r="I460" t="str">
            <v>CONTRATO DE PRESTACION DE SERVICIOS PROFESIONALES</v>
          </cell>
        </row>
        <row r="461">
          <cell r="H461" t="str">
            <v>251-2024</v>
          </cell>
          <cell r="I461" t="str">
            <v>CONTRATO DE PRESTACION DE SERVICIOS PROFESIONALES</v>
          </cell>
        </row>
        <row r="462">
          <cell r="H462" t="str">
            <v>2083-2023</v>
          </cell>
          <cell r="I462" t="str">
            <v>CONTRATO DE PRESTACION DE SERVICIOS PROFESIONALES</v>
          </cell>
        </row>
        <row r="463">
          <cell r="H463" t="str">
            <v>273-2024</v>
          </cell>
          <cell r="I463" t="str">
            <v>CONTRATO DE PRESTACION DE SERVICIOS PROFESIONALES</v>
          </cell>
        </row>
        <row r="464">
          <cell r="H464" t="str">
            <v>160-2024</v>
          </cell>
          <cell r="I464" t="str">
            <v>CONTRATO DE PRESTACION DE SERVICIOS DE APOYO A LA GESTION</v>
          </cell>
        </row>
        <row r="465">
          <cell r="H465" t="str">
            <v>274-2024</v>
          </cell>
          <cell r="I465" t="str">
            <v>CONTRATO DE PRESTACION DE SERVICIOS PROFESIONALES</v>
          </cell>
        </row>
        <row r="466">
          <cell r="H466" t="str">
            <v>299-2024</v>
          </cell>
          <cell r="I466" t="str">
            <v>CONTRATO DE PRESTACION DE SERVICIOS PROFESIONALES</v>
          </cell>
        </row>
        <row r="467">
          <cell r="H467" t="str">
            <v>278-2024</v>
          </cell>
          <cell r="I467" t="str">
            <v>CONTRATO DE PRESTACION DE SERVICIOS PROFESIONALES</v>
          </cell>
        </row>
        <row r="468">
          <cell r="H468" t="str">
            <v>182-2024</v>
          </cell>
          <cell r="I468" t="str">
            <v>CONTRATO DE PRESTACION DE SERVICIOS PROFESIONALES</v>
          </cell>
        </row>
        <row r="469">
          <cell r="H469" t="str">
            <v>240-2024</v>
          </cell>
          <cell r="I469" t="str">
            <v>CONTRATO DE PRESTACION DE SERVICIOS PROFESIONALES</v>
          </cell>
        </row>
        <row r="470">
          <cell r="H470" t="str">
            <v>310-2024</v>
          </cell>
          <cell r="I470" t="str">
            <v>CONTRATO DE PRESTACION DE SERVICIOS PROFESIONALES</v>
          </cell>
        </row>
        <row r="471">
          <cell r="H471" t="str">
            <v>066-2023</v>
          </cell>
          <cell r="I471" t="str">
            <v>CONTRATO DE PRESTACION DE SERVICIOS DE APOYO A LA GESTION</v>
          </cell>
        </row>
        <row r="472">
          <cell r="H472" t="str">
            <v>270-2024</v>
          </cell>
          <cell r="I472" t="str">
            <v>CONTRATO DE PRESTACION DE SERVICIOS DE APOYO A LA GESTION</v>
          </cell>
        </row>
        <row r="473">
          <cell r="H473" t="str">
            <v>292-2024</v>
          </cell>
          <cell r="I473" t="str">
            <v>CONTRATO DE PRESTACION DE SERVICIOS PROFESIONALES</v>
          </cell>
        </row>
        <row r="474">
          <cell r="H474" t="str">
            <v>311-2024</v>
          </cell>
          <cell r="I474" t="str">
            <v>CONTRATO DE PRESTACION DE SERVICIOS DE APOYO A LA GESTION</v>
          </cell>
        </row>
        <row r="475">
          <cell r="H475" t="str">
            <v>319-2024</v>
          </cell>
          <cell r="I475" t="str">
            <v>CONTRATO DE PRESTACION DE SERVICIOS DE APOYO A LA GESTION</v>
          </cell>
        </row>
        <row r="476">
          <cell r="H476" t="str">
            <v>991-2023</v>
          </cell>
          <cell r="I476" t="str">
            <v>CONTRATO DE PRESTACION DE SERVICIOS PROFESIONALES</v>
          </cell>
        </row>
        <row r="477">
          <cell r="H477" t="str">
            <v>249-2024</v>
          </cell>
          <cell r="I477" t="str">
            <v>CONTRATO DE PRESTACION DE SERVICIOS PROFESIONALES</v>
          </cell>
        </row>
        <row r="478">
          <cell r="H478" t="str">
            <v>335-2024</v>
          </cell>
          <cell r="I478" t="str">
            <v>CONTRATO DE PRESTACION DE SERVICIOS PROFESIONALES</v>
          </cell>
        </row>
        <row r="479">
          <cell r="H479" t="str">
            <v>324-2024</v>
          </cell>
          <cell r="I479" t="str">
            <v>CONTRATO DE PRESTACION DE SERVICIOS DE APOYO A LA GESTION</v>
          </cell>
        </row>
        <row r="480">
          <cell r="H480" t="str">
            <v>330-2024</v>
          </cell>
          <cell r="I480" t="str">
            <v>CONTRATO DE PRESTACION DE SERVICIOS PROFESIONALES</v>
          </cell>
        </row>
        <row r="481">
          <cell r="H481" t="str">
            <v>243-2024</v>
          </cell>
          <cell r="I481" t="str">
            <v>CONTRATO DE PRESTACION DE SERVICIOS PROFESIONALES</v>
          </cell>
        </row>
        <row r="482">
          <cell r="H482" t="str">
            <v>244-2024</v>
          </cell>
          <cell r="I482" t="str">
            <v>CONTRATO DE PRESTACION DE SERVICIOS PROFESIONALES</v>
          </cell>
        </row>
        <row r="483">
          <cell r="H483" t="str">
            <v>246-2024</v>
          </cell>
          <cell r="I483" t="str">
            <v>CONTRATO DE PRESTACION DE SERVICIOS PROFESIONALES</v>
          </cell>
        </row>
        <row r="484">
          <cell r="H484" t="str">
            <v>247-2024</v>
          </cell>
          <cell r="I484" t="str">
            <v>CONTRATO DE PRESTACION DE SERVICIOS PROFESIONALES</v>
          </cell>
        </row>
        <row r="485">
          <cell r="H485" t="str">
            <v>205-2023</v>
          </cell>
          <cell r="I485" t="str">
            <v>CONTRATO DE PRESTACION DE SERVICIOS PROFESIONALES</v>
          </cell>
        </row>
        <row r="486">
          <cell r="H486" t="str">
            <v>232-2024</v>
          </cell>
          <cell r="I486" t="str">
            <v>CONTRATO DE PRESTACION DE SERVICIOS PROFESIONALES</v>
          </cell>
        </row>
        <row r="487">
          <cell r="H487" t="str">
            <v>314-2024</v>
          </cell>
          <cell r="I487" t="str">
            <v>CONTRATO DE PRESTACION DE SERVICIOS DE APOYO A LA GESTION</v>
          </cell>
        </row>
        <row r="488">
          <cell r="H488" t="str">
            <v>293-2024</v>
          </cell>
          <cell r="I488" t="str">
            <v>CONTRATO DE PRESTACION DE SERVICIOS DE APOYO A LA GESTION</v>
          </cell>
        </row>
        <row r="489">
          <cell r="H489" t="str">
            <v>212-2024</v>
          </cell>
          <cell r="I489" t="str">
            <v>CONTRATO DE PRESTACION DE SERVICIOS DE APOYO A LA GESTION</v>
          </cell>
        </row>
        <row r="490">
          <cell r="H490" t="str">
            <v>267-2024</v>
          </cell>
          <cell r="I490" t="str">
            <v>CONTRATO DE PRESTACION DE SERVICIOS DE APOYO A LA GESTION</v>
          </cell>
        </row>
        <row r="491">
          <cell r="H491" t="str">
            <v>268-2024</v>
          </cell>
          <cell r="I491" t="str">
            <v>CONTRATO DE PRESTACION DE SERVICIOS PROFESIONALES</v>
          </cell>
        </row>
        <row r="492">
          <cell r="H492" t="str">
            <v>288-2024</v>
          </cell>
          <cell r="I492" t="str">
            <v>CONTRATO DE PRESTACION DE SERVICIOS PROFESIONALES</v>
          </cell>
        </row>
        <row r="493">
          <cell r="H493" t="str">
            <v>289-2024</v>
          </cell>
          <cell r="I493" t="str">
            <v>CONTRATO DE PRESTACION DE SERVICIOS DE APOYO A LA GESTION</v>
          </cell>
        </row>
        <row r="494">
          <cell r="H494" t="str">
            <v>1992-2023</v>
          </cell>
          <cell r="I494" t="str">
            <v>CONTRATO DE PRESTACION DE SERVICIOS PROFESIONALES</v>
          </cell>
        </row>
        <row r="495">
          <cell r="H495" t="str">
            <v>1141-2023</v>
          </cell>
          <cell r="I495" t="str">
            <v>CONTRATO DE PRESTACION DE SERVICIOS PROFESIONALES</v>
          </cell>
        </row>
        <row r="496">
          <cell r="H496" t="str">
            <v>269-2024</v>
          </cell>
          <cell r="I496" t="str">
            <v>CONTRATO DE PRESTACION DE SERVICIOS DE APOYO A LA GESTION</v>
          </cell>
        </row>
        <row r="497">
          <cell r="H497" t="str">
            <v>1999-2023</v>
          </cell>
          <cell r="I497" t="str">
            <v>CONTRATO DE PRESTACION DE SERVICIOS PROFESIONALES</v>
          </cell>
        </row>
        <row r="498">
          <cell r="H498" t="str">
            <v>291-2024</v>
          </cell>
          <cell r="I498" t="str">
            <v>CONTRATO DE PRESTACION DE SERVICIOS PROFESIONALES</v>
          </cell>
        </row>
        <row r="499">
          <cell r="H499" t="str">
            <v>298-2024</v>
          </cell>
          <cell r="I499" t="str">
            <v>CONTRATO DE PRESTACION DE SERVICIOS PROFESIONALES</v>
          </cell>
        </row>
        <row r="500">
          <cell r="H500" t="str">
            <v>194-2024</v>
          </cell>
          <cell r="I500" t="str">
            <v>CONTRATO DE PRESTACION DE SERVICIOS PROFESIONALES</v>
          </cell>
        </row>
        <row r="501">
          <cell r="H501" t="str">
            <v>192-2024</v>
          </cell>
          <cell r="I501" t="str">
            <v>CONTRATO DE PRESTACION DE SERVICIOS PROFESIONALES</v>
          </cell>
        </row>
        <row r="502">
          <cell r="H502" t="str">
            <v>193-2024</v>
          </cell>
          <cell r="I502" t="str">
            <v>CONTRATO DE PRESTACION DE SERVICIOS PROFESIONALES</v>
          </cell>
        </row>
        <row r="503">
          <cell r="H503" t="str">
            <v>191-2024</v>
          </cell>
          <cell r="I503" t="str">
            <v>CONTRATO DE PRESTACION DE SERVICIOS PROFESIONALES</v>
          </cell>
        </row>
        <row r="504">
          <cell r="H504" t="str">
            <v>188-2024</v>
          </cell>
          <cell r="I504" t="str">
            <v>CONTRATO DE PRESTACION DE SERVICIOS PROFESIONALES</v>
          </cell>
        </row>
        <row r="505">
          <cell r="H505" t="str">
            <v>083-2023</v>
          </cell>
          <cell r="I505" t="str">
            <v>CONTRATO DE PRESTACION DE SERVICIOS PROFESIONALES</v>
          </cell>
        </row>
        <row r="506">
          <cell r="H506" t="str">
            <v>309-2024</v>
          </cell>
          <cell r="I506" t="str">
            <v>CONTRATO DE PRESTACION DE SERVICIOS DE APOYO A LA GESTION</v>
          </cell>
        </row>
        <row r="507">
          <cell r="H507" t="str">
            <v>308-2024</v>
          </cell>
          <cell r="I507" t="str">
            <v>CONTRATO DE PRESTACION DE SERVICIOS DE APOYO A LA GESTION</v>
          </cell>
        </row>
        <row r="508">
          <cell r="H508" t="str">
            <v>306-2024</v>
          </cell>
          <cell r="I508" t="str">
            <v>CONTRATO DE PRESTACION DE SERVICIOS PROFESIONALES</v>
          </cell>
        </row>
        <row r="509">
          <cell r="H509" t="str">
            <v>305-2024</v>
          </cell>
          <cell r="I509" t="str">
            <v>CONTRATO DE PRESTACION DE SERVICIOS PROFESIONALES</v>
          </cell>
        </row>
        <row r="510">
          <cell r="H510" t="str">
            <v>2093-2023</v>
          </cell>
          <cell r="I510" t="str">
            <v>CONTRATO DE PRESTACION DE SERVICIOS PROFESIONALES</v>
          </cell>
        </row>
        <row r="511">
          <cell r="H511" t="str">
            <v>318-2024</v>
          </cell>
          <cell r="I511" t="str">
            <v>CONTRATO DE PRESTACION DE SERVICIOS PROFESIONALES</v>
          </cell>
        </row>
        <row r="512">
          <cell r="H512" t="str">
            <v>337-2024</v>
          </cell>
          <cell r="I512" t="str">
            <v>CONTRATO DE PRESTACION DE SERVICIOS PROFESIONALES</v>
          </cell>
        </row>
        <row r="513">
          <cell r="H513" t="str">
            <v>336-2024</v>
          </cell>
          <cell r="I513" t="str">
            <v>CONTRATO DE PRESTACION DE SERVICIOS PROFESIONALES</v>
          </cell>
        </row>
        <row r="514">
          <cell r="H514" t="str">
            <v>2012-2023</v>
          </cell>
          <cell r="I514" t="str">
            <v>CONTRATO DE PRESTACION DE SERVICIOS DE APOYO A LA GESTION</v>
          </cell>
        </row>
        <row r="515">
          <cell r="H515" t="str">
            <v>326-2024</v>
          </cell>
          <cell r="I515" t="str">
            <v>CONTRATO DE PRESTACION DE SERVICIOS PROFESIONALES</v>
          </cell>
        </row>
        <row r="516">
          <cell r="H516" t="str">
            <v>327-2024</v>
          </cell>
          <cell r="I516" t="str">
            <v>CONTRATO DE PRESTACION DE SERVICIOS DE APOYO A LA GESTION</v>
          </cell>
        </row>
        <row r="517">
          <cell r="H517" t="str">
            <v>250-2024</v>
          </cell>
          <cell r="I517" t="str">
            <v>CONTRATO DE PRESTACION DE SERVICIOS DE APOYO A LA GESTION</v>
          </cell>
        </row>
        <row r="518">
          <cell r="H518" t="str">
            <v>085-2024</v>
          </cell>
          <cell r="I518" t="str">
            <v>CONTRATO DE ARRENDAMIENTO</v>
          </cell>
        </row>
        <row r="519">
          <cell r="H519" t="str">
            <v>187-2024</v>
          </cell>
          <cell r="I519" t="str">
            <v>CONTRATO DE PRESTACION DE SERVICIOS DE APOYO A LA GESTION</v>
          </cell>
        </row>
        <row r="520">
          <cell r="H520" t="str">
            <v>356-2024</v>
          </cell>
          <cell r="I520" t="str">
            <v>CONTRATO DE PRESTACION DE SERVICIOS DE APOYO A LA GESTION</v>
          </cell>
        </row>
        <row r="521">
          <cell r="H521" t="str">
            <v>297-2024</v>
          </cell>
          <cell r="I521" t="str">
            <v>CONTRATO DE PRESTACION DE SERVICIOS PROFESIONALES</v>
          </cell>
        </row>
        <row r="522">
          <cell r="H522" t="str">
            <v>341-2024</v>
          </cell>
          <cell r="I522" t="str">
            <v>CONTRATO DE PRESTACION DE SERVICIOS DE APOYO A LA GESTION</v>
          </cell>
        </row>
        <row r="523">
          <cell r="H523" t="str">
            <v>347-2024</v>
          </cell>
          <cell r="I523" t="str">
            <v>CONTRATO DE PRESTACION DE SERVICIOS DE APOYO A LA GESTION</v>
          </cell>
        </row>
        <row r="524">
          <cell r="H524" t="str">
            <v>360-2024</v>
          </cell>
          <cell r="I524" t="str">
            <v>CONTRATO DE PRESTACION DE SERVICIOS PROFESIONALES</v>
          </cell>
        </row>
        <row r="525">
          <cell r="H525" t="str">
            <v>349-2024</v>
          </cell>
          <cell r="I525" t="str">
            <v>CONTRATO DE PRESTACION DE SERVICIOS PROFESIONALES</v>
          </cell>
        </row>
        <row r="526">
          <cell r="H526" t="str">
            <v>355-2024</v>
          </cell>
          <cell r="I526" t="str">
            <v>CONTRATO DE PRESTACION DE SERVICIOS DE APOYO A LA GESTION</v>
          </cell>
        </row>
        <row r="527">
          <cell r="H527" t="str">
            <v>262-2024</v>
          </cell>
          <cell r="I527" t="str">
            <v>CONTRATO DE PRESTACION DE SERVICIOS PROFESIONALES</v>
          </cell>
        </row>
        <row r="528">
          <cell r="H528" t="str">
            <v>334-2024</v>
          </cell>
          <cell r="I528" t="str">
            <v>CONTRATO DE PRESTACION DE SERVICIOS PROFESIONALES</v>
          </cell>
        </row>
        <row r="529">
          <cell r="H529" t="str">
            <v>313-2024</v>
          </cell>
          <cell r="I529" t="str">
            <v>CONTRATO DE PRESTACION DE SERVICIOS PROFESIONALES</v>
          </cell>
        </row>
        <row r="530">
          <cell r="H530" t="str">
            <v>302-2024</v>
          </cell>
          <cell r="I530" t="str">
            <v>CONTRATO DE PRESTACION DE SERVICIOS PROFESIONALES</v>
          </cell>
        </row>
        <row r="531">
          <cell r="H531" t="str">
            <v>303-2024</v>
          </cell>
          <cell r="I531" t="str">
            <v>CONTRATO DE PRESTACION DE SERVICIOS DE APOYO A LA GESTION</v>
          </cell>
        </row>
        <row r="532">
          <cell r="H532" t="str">
            <v>312-2024</v>
          </cell>
          <cell r="I532" t="str">
            <v>CONTRATO DE PRESTACION DE SERVICIOS DE APOYO A LA GESTION</v>
          </cell>
        </row>
        <row r="533">
          <cell r="H533" t="str">
            <v>348-2024</v>
          </cell>
          <cell r="I533" t="str">
            <v>CONTRATO DE PRESTACION DE SERVICIOS PROFESIONALES</v>
          </cell>
        </row>
        <row r="534">
          <cell r="H534" t="str">
            <v>245-2024</v>
          </cell>
          <cell r="I534" t="str">
            <v>CONTRATO DE PRESTACION DE SERVICIOS DE APOYO A LA GESTION</v>
          </cell>
        </row>
        <row r="535">
          <cell r="H535" t="str">
            <v>374-2024</v>
          </cell>
          <cell r="I535" t="str">
            <v>CONTRATO DE PRESTACION DE SERVICIOS DE APOYO A LA GESTION</v>
          </cell>
        </row>
        <row r="536">
          <cell r="H536" t="str">
            <v>375-2024</v>
          </cell>
          <cell r="I536" t="str">
            <v>CONTRATO DE PRESTACION DE SERVICIOS PROFESIONALES</v>
          </cell>
        </row>
        <row r="537">
          <cell r="H537" t="str">
            <v>381-2024</v>
          </cell>
          <cell r="I537" t="str">
            <v>CONTRATO DE PRESTACION DE SERVICIOS DE APOYO A LA GESTION</v>
          </cell>
        </row>
        <row r="538">
          <cell r="H538" t="str">
            <v>380-2024</v>
          </cell>
          <cell r="I538" t="str">
            <v>CONTRATO DE PRESTACION DE SERVICIOS DE APOYO A LA GESTION</v>
          </cell>
        </row>
        <row r="539">
          <cell r="H539" t="str">
            <v>1863-2023</v>
          </cell>
          <cell r="I539" t="str">
            <v>CONTRATO DE PRESTACION DE SERVICIOS DE APOYO A LA GESTION</v>
          </cell>
        </row>
        <row r="540">
          <cell r="H540" t="str">
            <v>321-2024</v>
          </cell>
          <cell r="I540" t="str">
            <v>CONTRATO DE PRESTACION DE SERVICIOS DE APOYO A LA GESTION</v>
          </cell>
        </row>
        <row r="541">
          <cell r="H541" t="str">
            <v>241-2024</v>
          </cell>
          <cell r="I541" t="str">
            <v>CONTRATO DE PRESTACION DE SERVICIOS DE APOYO A LA GESTION</v>
          </cell>
        </row>
        <row r="542">
          <cell r="H542" t="str">
            <v>373-2024</v>
          </cell>
          <cell r="I542" t="str">
            <v>CONTRATO DE PRESTACION DE SERVICIOS PROFESIONALES</v>
          </cell>
        </row>
        <row r="543">
          <cell r="H543" t="str">
            <v>322-2024</v>
          </cell>
          <cell r="I543" t="str">
            <v>CONTRATO DE PRESTACION DE SERVICIOS PROFESIONALES</v>
          </cell>
        </row>
        <row r="544">
          <cell r="H544" t="str">
            <v>346-2024</v>
          </cell>
          <cell r="I544" t="str">
            <v>CONTRATO DE PRESTACION DE SERVICIOS PROFESIONALES</v>
          </cell>
        </row>
        <row r="545">
          <cell r="H545" t="str">
            <v>323-2024</v>
          </cell>
          <cell r="I545" t="str">
            <v>CONTRATO DE PRESTACION DE SERVICIOS DE APOYO A LA GESTION</v>
          </cell>
        </row>
        <row r="546">
          <cell r="H546" t="str">
            <v>353-2024</v>
          </cell>
          <cell r="I546" t="str">
            <v>CONTRATO DE PRESTACION DE SERVICIOS PROFESIONALES</v>
          </cell>
        </row>
        <row r="547">
          <cell r="H547" t="str">
            <v>294-2024</v>
          </cell>
          <cell r="I547" t="str">
            <v>CONTRATO DE PRESTACION DE SERVICIOS PROFESIONALES</v>
          </cell>
        </row>
        <row r="548">
          <cell r="H548" t="str">
            <v>296-2024</v>
          </cell>
          <cell r="I548" t="str">
            <v>CONTRATO DE PRESTACION DE SERVICIOS PROFESIONALES</v>
          </cell>
        </row>
        <row r="549">
          <cell r="H549" t="str">
            <v>354-2024</v>
          </cell>
          <cell r="I549" t="str">
            <v>CONTRATO DE PRESTACION DE SERVICIOS PROFESIONALES</v>
          </cell>
        </row>
        <row r="550">
          <cell r="H550" t="str">
            <v>344-2024</v>
          </cell>
          <cell r="I550" t="str">
            <v>CONTRATO DE PRESTACION DE SERVICIOS DE APOYO A LA GESTION</v>
          </cell>
        </row>
        <row r="551">
          <cell r="H551" t="str">
            <v>308-2023</v>
          </cell>
          <cell r="I551" t="str">
            <v>CONTRATO DE PRESTACION DE SERVICIOS PROFESIONALES</v>
          </cell>
        </row>
        <row r="552">
          <cell r="H552" t="str">
            <v>385-2024</v>
          </cell>
          <cell r="I552" t="str">
            <v>CONTRATO DE PRESTACION DE SERVICIOS PROFESIONALES</v>
          </cell>
        </row>
        <row r="553">
          <cell r="H553" t="str">
            <v>345-2024</v>
          </cell>
          <cell r="I553" t="str">
            <v>CONTRATO DE PRESTACION DE SERVICIOS DE APOYO A LA GESTION</v>
          </cell>
        </row>
        <row r="554">
          <cell r="H554" t="str">
            <v>261-2024</v>
          </cell>
          <cell r="I554" t="str">
            <v>CONTRATO DE PRESTACION DE SERVICIOS PROFESIONALES</v>
          </cell>
        </row>
        <row r="555">
          <cell r="H555" t="str">
            <v>258-2024</v>
          </cell>
          <cell r="I555" t="str">
            <v>CONTRATO DE PRESTACION DE SERVICIOS PROFESIONALES</v>
          </cell>
        </row>
        <row r="556">
          <cell r="H556" t="str">
            <v>266-2024</v>
          </cell>
          <cell r="I556" t="str">
            <v>CONTRATO DE PRESTACION DE SERVICIOS PROFESIONALES</v>
          </cell>
        </row>
        <row r="557">
          <cell r="H557" t="str">
            <v>1564-2023</v>
          </cell>
          <cell r="I557" t="str">
            <v>CONTRATO DE PRESTACION DE SERVICIOS PROFESIONALES</v>
          </cell>
        </row>
        <row r="558">
          <cell r="H558" t="str">
            <v>357-2024</v>
          </cell>
          <cell r="I558" t="str">
            <v>CONTRATO DE PRESTACION DE SERVICIOS PROFESIONALES</v>
          </cell>
        </row>
        <row r="559">
          <cell r="H559" t="str">
            <v>325-2024</v>
          </cell>
          <cell r="I559" t="str">
            <v>CONTRATO DE PRESTACION DE SERVICIOS PROFESIONALES</v>
          </cell>
        </row>
        <row r="560">
          <cell r="H560" t="str">
            <v>317-2024</v>
          </cell>
          <cell r="I560" t="str">
            <v>CONTRATO DE PRESTACION DE SERVICIOS DE APOYO A LA GESTION</v>
          </cell>
        </row>
        <row r="561">
          <cell r="H561" t="str">
            <v>343-2024</v>
          </cell>
          <cell r="I561" t="str">
            <v>CONTRATO DE PRESTACION DE SERVICIOS DE APOYO A LA GESTION</v>
          </cell>
        </row>
        <row r="562">
          <cell r="H562" t="str">
            <v>042-2023</v>
          </cell>
          <cell r="I562" t="str">
            <v>CONTRATO DE PRESTACION DE SERVICIOS DE APOYO A LA GESTION</v>
          </cell>
        </row>
        <row r="563">
          <cell r="H563" t="str">
            <v>379-2024</v>
          </cell>
          <cell r="I563" t="str">
            <v>CONTRATO DE PRESTACION DE SERVICIOS DE APOYO A LA GESTION</v>
          </cell>
        </row>
        <row r="564">
          <cell r="H564" t="str">
            <v>366-2024</v>
          </cell>
          <cell r="I564" t="str">
            <v>CONTRATO DE PRESTACION DE SERVICIOS PROFESIONALES</v>
          </cell>
        </row>
        <row r="565">
          <cell r="H565" t="str">
            <v>407-2024</v>
          </cell>
          <cell r="I565" t="str">
            <v>CONTRATO DE PRESTACION DE SERVICIOS PROFESIONALES</v>
          </cell>
        </row>
        <row r="566">
          <cell r="H566" t="str">
            <v>329-2024</v>
          </cell>
          <cell r="I566" t="str">
            <v>CONTRATO DE PRESTACION DE SERVICIOS PROFESIONALES</v>
          </cell>
        </row>
        <row r="567">
          <cell r="H567" t="str">
            <v>367-2024</v>
          </cell>
          <cell r="I567" t="str">
            <v>CONTRATO DE PRESTACION DE SERVICIOS DE APOYO A LA GESTION</v>
          </cell>
        </row>
        <row r="568">
          <cell r="H568" t="str">
            <v>259-2024</v>
          </cell>
          <cell r="I568" t="str">
            <v>CONTRATO DE PRESTACION DE SERVICIOS DE APOYO A LA GESTION</v>
          </cell>
        </row>
        <row r="569">
          <cell r="H569" t="str">
            <v>368-2024</v>
          </cell>
          <cell r="I569" t="str">
            <v>CONTRATO DE PRESTACION DE SERVICIOS PROFESIONALES</v>
          </cell>
        </row>
        <row r="570">
          <cell r="H570" t="str">
            <v>369-2024</v>
          </cell>
          <cell r="I570" t="str">
            <v>CONTRATO DE PRESTACION DE SERVICIOS PROFESIONALES</v>
          </cell>
        </row>
        <row r="571">
          <cell r="H571" t="str">
            <v>400-2024</v>
          </cell>
          <cell r="I571" t="str">
            <v>CONTRATO DE PRESTACION DE SERVICIOS PROFESIONALES</v>
          </cell>
        </row>
        <row r="572">
          <cell r="H572" t="str">
            <v>399-2024</v>
          </cell>
          <cell r="I572" t="str">
            <v>CONTRATO DE PRESTACION DE SERVICIOS DE APOYO A LA GESTION</v>
          </cell>
        </row>
        <row r="573">
          <cell r="H573" t="str">
            <v>370-2024</v>
          </cell>
          <cell r="I573" t="str">
            <v>CONTRATO DE PRESTACION DE SERVICIOS DE APOYO A LA GESTION</v>
          </cell>
        </row>
        <row r="574">
          <cell r="H574" t="str">
            <v>371-2024</v>
          </cell>
          <cell r="I574" t="str">
            <v>CONTRATO DE PRESTACION DE SERVICIOS PROFESIONALES</v>
          </cell>
        </row>
        <row r="575">
          <cell r="H575" t="str">
            <v>358-2024</v>
          </cell>
          <cell r="I575" t="str">
            <v>CONTRATO DE PRESTACION DE SERVICIOS PROFESIONALES</v>
          </cell>
        </row>
        <row r="576">
          <cell r="H576" t="str">
            <v>328-2024</v>
          </cell>
          <cell r="I576" t="str">
            <v>CONTRATO DE SEGUROS</v>
          </cell>
        </row>
        <row r="577">
          <cell r="H577" t="str">
            <v>384-2024</v>
          </cell>
          <cell r="I577" t="str">
            <v>CONTRATO DE PRESTACION DE SERVICIOS DE APOYO A LA GESTION</v>
          </cell>
        </row>
        <row r="578">
          <cell r="H578" t="str">
            <v>416-2024</v>
          </cell>
          <cell r="I578" t="str">
            <v>CONTRATO DE PRESTACION DE SERVICIOS PROFESIONALES</v>
          </cell>
        </row>
        <row r="579">
          <cell r="H579" t="str">
            <v>386-2024</v>
          </cell>
          <cell r="I579" t="str">
            <v>CONTRATO DE PRESTACION DE SERVICIOS PROFESIONALES</v>
          </cell>
        </row>
        <row r="580">
          <cell r="H580" t="str">
            <v>2086-2023</v>
          </cell>
          <cell r="I580" t="str">
            <v>CONTRATO DE PRESTACION DE SERVICIOS PROFESIONALES</v>
          </cell>
        </row>
        <row r="581">
          <cell r="H581" t="str">
            <v>377-2024</v>
          </cell>
          <cell r="I581" t="str">
            <v>CONTRATO DE PRESTACION DE SERVICIOS PROFESIONALES</v>
          </cell>
        </row>
        <row r="582">
          <cell r="H582" t="str">
            <v>359-2024</v>
          </cell>
          <cell r="I582" t="str">
            <v>CONTRATO DE PRESTACION DE SERVICIOS PROFESIONALES</v>
          </cell>
        </row>
        <row r="583">
          <cell r="H583" t="str">
            <v>361-2024</v>
          </cell>
          <cell r="I583" t="str">
            <v>CONTRATO DE PRESTACION DE SERVICIOS PROFESIONALES</v>
          </cell>
        </row>
        <row r="584">
          <cell r="H584" t="str">
            <v>362-2024</v>
          </cell>
          <cell r="I584" t="str">
            <v>CONTRATO DE PRESTACION DE SERVICIOS DE APOYO A LA GESTION</v>
          </cell>
        </row>
        <row r="585">
          <cell r="H585" t="str">
            <v>363-2024</v>
          </cell>
          <cell r="I585" t="str">
            <v>CONTRATO DE PRESTACION DE SERVICIOS PROFESIONALES</v>
          </cell>
        </row>
        <row r="586">
          <cell r="H586" t="str">
            <v>364-2024</v>
          </cell>
          <cell r="I586" t="str">
            <v>CONTRATO DE PRESTACION DE SERVICIOS DE APOYO A LA GESTION</v>
          </cell>
        </row>
        <row r="587">
          <cell r="H587" t="str">
            <v>398-2024</v>
          </cell>
          <cell r="I587" t="str">
            <v>CONTRATO DE PRESTACION DE SERVICIOS PROFESIONALES</v>
          </cell>
        </row>
        <row r="588">
          <cell r="H588" t="str">
            <v>677-2023</v>
          </cell>
          <cell r="I588" t="str">
            <v>CONTRATO DE PRESTACION DE SERVICIOS PROFESIONALES</v>
          </cell>
        </row>
        <row r="589">
          <cell r="H589" t="str">
            <v>254-2024</v>
          </cell>
          <cell r="I589" t="str">
            <v>CONTRATO DE PRESTACION DE SERVICIOS PROFESIONALES</v>
          </cell>
        </row>
        <row r="590">
          <cell r="H590" t="str">
            <v>392-2024</v>
          </cell>
          <cell r="I590" t="str">
            <v>CONTRATO DE PRESTACION DE SERVICIOS PROFESIONALES</v>
          </cell>
        </row>
        <row r="591">
          <cell r="H591" t="str">
            <v>406-2024</v>
          </cell>
          <cell r="I591" t="str">
            <v>CONTRATO DE PRESTACION DE SERVICIOS DE APOYO A LA GESTION</v>
          </cell>
        </row>
        <row r="592">
          <cell r="H592" t="str">
            <v>393-2024</v>
          </cell>
          <cell r="I592" t="str">
            <v>CONTRATO DE PRESTACION DE SERVICIOS DE APOYO A LA GESTION</v>
          </cell>
        </row>
        <row r="593">
          <cell r="H593" t="str">
            <v>394-2024</v>
          </cell>
          <cell r="I593" t="str">
            <v>CONTRATO DE PRESTACION DE SERVICIOS PROFESIONALES</v>
          </cell>
        </row>
        <row r="594">
          <cell r="H594" t="str">
            <v>395-2024</v>
          </cell>
          <cell r="I594" t="str">
            <v>CONTRATO DE PRESTACION DE SERVICIOS PROFESIONALES</v>
          </cell>
        </row>
        <row r="595">
          <cell r="H595" t="str">
            <v>396-2024</v>
          </cell>
          <cell r="I595" t="str">
            <v>CONTRATO DE PRESTACION DE SERVICIOS PROFESIONALES</v>
          </cell>
        </row>
        <row r="596">
          <cell r="H596" t="str">
            <v>417-2024</v>
          </cell>
          <cell r="I596" t="str">
            <v>CONTRATO DE PRESTACION DE SERVICIOS PROFESIONALES</v>
          </cell>
        </row>
        <row r="597">
          <cell r="H597" t="str">
            <v>1473-2023</v>
          </cell>
          <cell r="I597" t="str">
            <v>CONTRATO DE PRESTACION DE SERVICIOS DE APOYO A LA GESTION</v>
          </cell>
        </row>
        <row r="598">
          <cell r="H598" t="str">
            <v>084-2023</v>
          </cell>
          <cell r="I598" t="str">
            <v>CONTRATO DE PRESTACION DE SERVICIOS DE APOYO A LA GESTION</v>
          </cell>
        </row>
        <row r="599">
          <cell r="H599" t="str">
            <v>2090-2023</v>
          </cell>
          <cell r="I599" t="str">
            <v>CONTRATO DE PRESTACION DE SERVICIOS PROFESIONALES</v>
          </cell>
        </row>
        <row r="600">
          <cell r="H600" t="str">
            <v>365-2024</v>
          </cell>
          <cell r="I600" t="str">
            <v>CONTRATO DE PRESTACION DE SERVICIOS PROFESIONALES</v>
          </cell>
        </row>
        <row r="601">
          <cell r="H601" t="str">
            <v>391-2024</v>
          </cell>
          <cell r="I601" t="str">
            <v>CONTRATO DE PRESTACION DE SERVICIOS PROFESIONALES</v>
          </cell>
        </row>
        <row r="602">
          <cell r="H602" t="str">
            <v>307-2024</v>
          </cell>
          <cell r="I602" t="str">
            <v>CONTRATO DE PRESTACION DE SERVICIOS PROFESIONALES</v>
          </cell>
        </row>
        <row r="603">
          <cell r="H603" t="str">
            <v>320-2024</v>
          </cell>
          <cell r="I603" t="str">
            <v>CONTRATO DE PRESTACION DE SERVICIOS DE APOYO A LA GESTION</v>
          </cell>
        </row>
        <row r="604">
          <cell r="H604" t="str">
            <v>421-2023</v>
          </cell>
          <cell r="I604" t="str">
            <v>CONTRATO DE PRESTACION DE SERVICIOS DE APOYO A LA GESTION</v>
          </cell>
        </row>
        <row r="605">
          <cell r="H605" t="str">
            <v>071-2023</v>
          </cell>
          <cell r="I605" t="str">
            <v>CONTRATO DE PRESTACION DE SERVICIOS DE APOYO A LA GESTION</v>
          </cell>
        </row>
        <row r="606">
          <cell r="H606" t="str">
            <v>338-2024</v>
          </cell>
          <cell r="I606" t="str">
            <v>CONTRATO DE PRESTACION DE SERVICIOS DE APOYO A LA GESTION</v>
          </cell>
        </row>
        <row r="607">
          <cell r="H607" t="str">
            <v>339-2024</v>
          </cell>
          <cell r="I607" t="str">
            <v>CONTRATO DE PRESTACION DE SERVICIOS PROFESIONALES</v>
          </cell>
        </row>
        <row r="608">
          <cell r="H608" t="str">
            <v>342-2024</v>
          </cell>
          <cell r="I608" t="str">
            <v>CONTRATO DE PRESTACION DE SERVICIOS PROFESIONALES</v>
          </cell>
        </row>
        <row r="609">
          <cell r="H609" t="str">
            <v>376-2024</v>
          </cell>
          <cell r="I609" t="str">
            <v>CONTRATO DE PRESTACION DE SERVICIOS PROFESIONALES</v>
          </cell>
        </row>
        <row r="610">
          <cell r="H610" t="str">
            <v>440-2024</v>
          </cell>
          <cell r="I610" t="str">
            <v>CONTRATO DE PRESTACION DE SERVICIOS PROFESIONALES</v>
          </cell>
        </row>
        <row r="611">
          <cell r="H611" t="str">
            <v>2128-2023</v>
          </cell>
          <cell r="I611" t="str">
            <v>CONTRATO DE PRESTACION DE SERVICIOS DE APOYO A LA GESTION</v>
          </cell>
        </row>
        <row r="612">
          <cell r="H612" t="str">
            <v>2128-2023</v>
          </cell>
          <cell r="I612" t="str">
            <v>CONTRATO DE PRESTACION DE SERVICIOS DE APOYO A LA GESTION</v>
          </cell>
        </row>
        <row r="613">
          <cell r="H613" t="str">
            <v>340-2024</v>
          </cell>
          <cell r="I613" t="str">
            <v>CONTRATO DE PRESTACION DE SERVICIOS DE APOYO A LA GESTION</v>
          </cell>
        </row>
        <row r="614">
          <cell r="H614" t="str">
            <v>419-2024</v>
          </cell>
          <cell r="I614" t="str">
            <v>CONTRATO DE PRESTACION DE SERVICIOS PROFESIONALES</v>
          </cell>
        </row>
        <row r="615">
          <cell r="H615" t="str">
            <v>402-2024</v>
          </cell>
          <cell r="I615" t="str">
            <v>CONTRATO DE PRESTACION DE SERVICIOS DE APOYO A LA GESTION</v>
          </cell>
        </row>
        <row r="616">
          <cell r="H616" t="str">
            <v>401-2024</v>
          </cell>
          <cell r="I616" t="str">
            <v>CONTRATO DE PRESTACION DE SERVICIOS DE APOYO A LA GESTION</v>
          </cell>
        </row>
        <row r="617">
          <cell r="H617" t="str">
            <v>282-2024</v>
          </cell>
          <cell r="I617" t="str">
            <v>CONTRATO DE PRESTACION DE SERVICIOS PROFESIONALES</v>
          </cell>
        </row>
        <row r="618">
          <cell r="H618" t="str">
            <v>172-2024</v>
          </cell>
          <cell r="I618" t="str">
            <v>CONTRATO DE PRESTACION DE SERVICIOS PROFESIONALES</v>
          </cell>
        </row>
        <row r="619">
          <cell r="H619" t="str">
            <v>382-2024</v>
          </cell>
          <cell r="I619" t="str">
            <v>CONTRATO DE PRESTACION DE SERVICIOS PROFESIONALES</v>
          </cell>
        </row>
        <row r="620">
          <cell r="H620" t="str">
            <v>389-2024</v>
          </cell>
          <cell r="I620" t="str">
            <v>CONTRATO DE PRESTACION DE SERVICIOS PROFESIONALES</v>
          </cell>
        </row>
        <row r="621">
          <cell r="H621" t="str">
            <v>284-2024</v>
          </cell>
          <cell r="I621" t="str">
            <v>CONTRATO DE PRESTACION DE SERVICIOS PROFESIONALES</v>
          </cell>
        </row>
        <row r="622">
          <cell r="H622" t="str">
            <v>408-2024</v>
          </cell>
          <cell r="I622" t="str">
            <v>CONTRATO DE PRESTACION DE SERVICIOS PROFESIONALES</v>
          </cell>
        </row>
        <row r="623">
          <cell r="H623" t="str">
            <v>2115-2023</v>
          </cell>
          <cell r="I623" t="str">
            <v>CONTRATO DE PRESTACION DE SERVICIOS DE APOYO A LA GESTION</v>
          </cell>
        </row>
        <row r="624">
          <cell r="H624" t="str">
            <v>2118-2023</v>
          </cell>
          <cell r="I624" t="str">
            <v>CONTRATO DE PRESTACION DE SERVICIOS DE APOYO A LA GESTION</v>
          </cell>
        </row>
        <row r="625">
          <cell r="H625" t="str">
            <v>431-2024</v>
          </cell>
          <cell r="I625" t="str">
            <v>CONTRATO DE PRESTACION DE SERVICIOS PROFESIONALES</v>
          </cell>
        </row>
        <row r="626">
          <cell r="H626" t="str">
            <v>446-2024</v>
          </cell>
          <cell r="I626" t="str">
            <v>CONTRATO DE PRESTACION DE SERVICIOS PROFESIONALES</v>
          </cell>
        </row>
        <row r="627">
          <cell r="H627" t="str">
            <v>409-2024</v>
          </cell>
          <cell r="I627" t="str">
            <v>CONTRATO DE PRESTACION DE SERVICIOS DE APOYO A LA GESTION</v>
          </cell>
        </row>
        <row r="628">
          <cell r="H628" t="str">
            <v>397-2024</v>
          </cell>
          <cell r="I628" t="str">
            <v>CONTRATO DE PRESTACION DE SERVICIOS PROFESIONALES</v>
          </cell>
        </row>
        <row r="629">
          <cell r="H629" t="str">
            <v>404-2024</v>
          </cell>
          <cell r="I629" t="str">
            <v>CONTRATO DE PRESTACION DE SERVICIOS DE APOYO A LA GESTION</v>
          </cell>
        </row>
        <row r="630">
          <cell r="H630" t="str">
            <v>445-2024</v>
          </cell>
          <cell r="I630" t="str">
            <v>CONTRATO DE PRESTACION DE SERVICIOS DE APOYO A LA GESTION</v>
          </cell>
        </row>
        <row r="631">
          <cell r="H631" t="str">
            <v>412-2024</v>
          </cell>
          <cell r="I631" t="str">
            <v>CONTRATO DE PRESTACION DE SERVICIOS PROFESIONALES</v>
          </cell>
        </row>
        <row r="632">
          <cell r="H632" t="str">
            <v>423-2024</v>
          </cell>
          <cell r="I632" t="str">
            <v>CONTRATO DE PRESTACION DE SERVICIOS DE APOYO A LA GESTION</v>
          </cell>
        </row>
        <row r="633">
          <cell r="H633" t="str">
            <v>424-2024</v>
          </cell>
          <cell r="I633" t="str">
            <v>CONTRATO DE PRESTACION DE SERVICIOS DE APOYO A LA GESTION</v>
          </cell>
        </row>
        <row r="634">
          <cell r="H634" t="str">
            <v>461-2023</v>
          </cell>
          <cell r="I634" t="str">
            <v>CONTRATO DE PRESTACION DE SERVICIOS PROFESIONALES</v>
          </cell>
        </row>
        <row r="635">
          <cell r="H635" t="str">
            <v>064-2023</v>
          </cell>
          <cell r="I635" t="str">
            <v>CONTRATO DE PRESTACION DE SERVICIOS DE APOYO A LA GESTION</v>
          </cell>
        </row>
        <row r="636">
          <cell r="H636" t="str">
            <v>415-2024</v>
          </cell>
          <cell r="I636" t="str">
            <v>CONTRATO DE PRESTACION DE SERVICIOS DE APOYO A LA GESTION</v>
          </cell>
        </row>
        <row r="637">
          <cell r="H637" t="str">
            <v>350-2024</v>
          </cell>
          <cell r="I637" t="str">
            <v>CONTRATO DE PRESTACION DE SERVICIOS PROFESIONALES</v>
          </cell>
        </row>
        <row r="638">
          <cell r="H638" t="str">
            <v>351-2024</v>
          </cell>
          <cell r="I638" t="str">
            <v>CONTRATO DE PRESTACION DE SERVICIOS DE APOYO A LA GESTION</v>
          </cell>
        </row>
        <row r="639">
          <cell r="H639" t="str">
            <v>352-2024</v>
          </cell>
          <cell r="I639" t="str">
            <v>CONTRATO DE PRESTACION DE SERVICIOS PROFESIONALES</v>
          </cell>
        </row>
        <row r="640">
          <cell r="H640" t="str">
            <v>432-2024</v>
          </cell>
          <cell r="I640" t="str">
            <v>CONTRATO DE PRESTACION DE SERVICIOS PROFESIONALES</v>
          </cell>
        </row>
        <row r="641">
          <cell r="H641" t="str">
            <v>2113-2023</v>
          </cell>
          <cell r="I641" t="str">
            <v>CONTRATO DE PRESTACION DE SERVICIOS DE APOYO A LA GESTION</v>
          </cell>
        </row>
        <row r="642">
          <cell r="H642" t="str">
            <v>436-2024</v>
          </cell>
          <cell r="I642" t="str">
            <v>CONTRATO DE PRESTACION DE SERVICIOS PROFESIONALES</v>
          </cell>
        </row>
        <row r="643">
          <cell r="H643" t="str">
            <v>437-2024</v>
          </cell>
          <cell r="I643" t="str">
            <v>CONTRATO DE PRESTACION DE SERVICIOS DE APOYO A LA GESTION</v>
          </cell>
        </row>
        <row r="644">
          <cell r="H644" t="str">
            <v>280-2024</v>
          </cell>
          <cell r="I644" t="str">
            <v>CONTRATO DE PRESTACION DE SERVICIOS PROFESIONALES</v>
          </cell>
        </row>
        <row r="645">
          <cell r="H645" t="str">
            <v>444-2024</v>
          </cell>
          <cell r="I645" t="str">
            <v>CONTRATO DE PRESTACION DE SERVICIOS PROFESIONALES</v>
          </cell>
        </row>
        <row r="646">
          <cell r="H646" t="str">
            <v>438-2024</v>
          </cell>
          <cell r="I646" t="str">
            <v>CONTRATO DE PRESTACION DE SERVICIOS PROFESIONALES</v>
          </cell>
        </row>
        <row r="647">
          <cell r="H647" t="str">
            <v>420-2024</v>
          </cell>
          <cell r="I647" t="str">
            <v>CONTRATO DE PRESTACION DE SERVICIOS PROFESIONALES</v>
          </cell>
        </row>
        <row r="648">
          <cell r="H648" t="str">
            <v>422-2024</v>
          </cell>
          <cell r="I648" t="str">
            <v>CONTRATO DE PRESTACION DE SERVICIOS PROFESIONALES</v>
          </cell>
        </row>
        <row r="649">
          <cell r="H649" t="str">
            <v>172-2023</v>
          </cell>
          <cell r="I649" t="str">
            <v>CONTRATO DE PRESTACION DE SERVICIOS PROFESIONALES</v>
          </cell>
        </row>
        <row r="650">
          <cell r="H650" t="str">
            <v>435-2024</v>
          </cell>
          <cell r="I650" t="str">
            <v>CONTRATO DE PRESTACION DE SERVICIOS DE APOYO A LA GESTION</v>
          </cell>
        </row>
        <row r="651">
          <cell r="H651" t="str">
            <v>421-2024</v>
          </cell>
          <cell r="I651" t="str">
            <v>CONTRATO DE PRESTACION DE SERVICIOS PROFESIONALES</v>
          </cell>
        </row>
        <row r="652">
          <cell r="H652" t="str">
            <v>383-2024</v>
          </cell>
          <cell r="I652" t="str">
            <v>CONTRATO DE PRESTACION DE SERVICIOS PROFESIONALES</v>
          </cell>
        </row>
        <row r="653">
          <cell r="H653" t="str">
            <v>403-2024</v>
          </cell>
          <cell r="I653" t="str">
            <v>CONTRATO DE PRESTACION DE SERVICIOS PROFESIONALES</v>
          </cell>
        </row>
        <row r="654">
          <cell r="H654" t="str">
            <v>2068-2023</v>
          </cell>
          <cell r="I654" t="str">
            <v>CONTRATO DE PRESTACION DE SERVICIOS PROFESIONALES</v>
          </cell>
        </row>
        <row r="655">
          <cell r="H655" t="str">
            <v>405-2024</v>
          </cell>
          <cell r="I655" t="str">
            <v>CONTRATO DE PRESTACION DE SERVICIOS PROFESIONALES</v>
          </cell>
        </row>
        <row r="656">
          <cell r="H656" t="str">
            <v>410-2024</v>
          </cell>
          <cell r="I656" t="str">
            <v>CONTRATO DE PRESTACION DE SERVICIOS DE APOYO A LA GESTION</v>
          </cell>
        </row>
        <row r="657">
          <cell r="H657" t="str">
            <v>413-2024</v>
          </cell>
          <cell r="I657" t="str">
            <v>CONTRATO DE PRESTACION DE SERVICIOS PROFESIONALES</v>
          </cell>
        </row>
        <row r="658">
          <cell r="H658" t="str">
            <v>372-2024</v>
          </cell>
          <cell r="I658" t="str">
            <v>CONTRATO DE PRESTACION DE SERVICIOS DE APOYO A LA GESTION</v>
          </cell>
        </row>
        <row r="659">
          <cell r="H659" t="str">
            <v>426-2024</v>
          </cell>
          <cell r="I659" t="str">
            <v>CONTRATO DE PRESTACION DE SERVICIOS DE APOYO A LA GESTION</v>
          </cell>
        </row>
        <row r="660">
          <cell r="H660" t="str">
            <v>441-2024</v>
          </cell>
          <cell r="I660" t="str">
            <v>CONTRATO DE PRESTACION DE SERVICIOS DE APOYO A LA GESTION</v>
          </cell>
        </row>
        <row r="661">
          <cell r="H661" t="str">
            <v>285-2024</v>
          </cell>
          <cell r="I661" t="str">
            <v>CONTRATO DE PRESTACION DE SERVICIOS DE APOYO A LA GESTION</v>
          </cell>
        </row>
        <row r="662">
          <cell r="H662" t="str">
            <v>286-2024</v>
          </cell>
          <cell r="I662" t="str">
            <v>CONTRATO DE PRESTACION DE SERVICIOS PROFESIONALES</v>
          </cell>
        </row>
        <row r="663">
          <cell r="H663" t="str">
            <v>287-2024</v>
          </cell>
          <cell r="I663" t="str">
            <v>CONTRATO DE PRESTACION DE SERVICIOS PROFESIONALES</v>
          </cell>
        </row>
        <row r="664">
          <cell r="H664" t="str">
            <v>418-2024</v>
          </cell>
          <cell r="I664" t="str">
            <v>CONTRATO DE PRESTACION DE SERVICIOS PROFESIONALES</v>
          </cell>
        </row>
        <row r="665">
          <cell r="H665" t="str">
            <v>465-2024</v>
          </cell>
          <cell r="I665" t="str">
            <v>CONTRATO DE PRESTACION DE SERVICIOS PROFESIONALES</v>
          </cell>
        </row>
        <row r="666">
          <cell r="H666" t="str">
            <v>371-2023</v>
          </cell>
          <cell r="I666" t="str">
            <v>CONTRATO DE PRESTACION DE SERVICIOS PROFESIONALES</v>
          </cell>
        </row>
        <row r="667">
          <cell r="H667" t="str">
            <v>479-2024</v>
          </cell>
          <cell r="I667" t="str">
            <v>CONTRATO DE PRESTACION DE SERVICIOS PROFESIONALES</v>
          </cell>
        </row>
        <row r="668">
          <cell r="H668" t="str">
            <v>372-2023</v>
          </cell>
          <cell r="I668" t="str">
            <v>CONTRATO DE PRESTACION DE SERVICIOS DE APOYO A LA GESTION</v>
          </cell>
        </row>
        <row r="669">
          <cell r="H669" t="str">
            <v>460-2024</v>
          </cell>
          <cell r="I669" t="str">
            <v>CONTRATO DE PRESTACION DE SERVICIOS PROFESIONALES</v>
          </cell>
        </row>
        <row r="670">
          <cell r="H670" t="str">
            <v>474-2024</v>
          </cell>
          <cell r="I670" t="str">
            <v>CONTRATO DE PRESTACION DE SERVICIOS PROFESIONALES</v>
          </cell>
        </row>
        <row r="671">
          <cell r="H671" t="str">
            <v>464-2024</v>
          </cell>
          <cell r="I671" t="str">
            <v>CONTRATO DE PRESTACION DE SERVICIOS PROFESIONALES</v>
          </cell>
        </row>
        <row r="672">
          <cell r="H672" t="str">
            <v>281-2024</v>
          </cell>
          <cell r="I672" t="str">
            <v>CONTRATO DE PRESTACION DE SERVICIOS DE APOYO A LA GESTION</v>
          </cell>
        </row>
        <row r="673">
          <cell r="H673" t="str">
            <v>447-2024</v>
          </cell>
          <cell r="I673" t="str">
            <v>CONTRATO DE PRESTACION DE SERVICIOS DE APOYO A LA GESTION</v>
          </cell>
        </row>
        <row r="674">
          <cell r="H674" t="str">
            <v>463-2024</v>
          </cell>
          <cell r="I674" t="str">
            <v>CONTRATO DE PRESTACION DE SERVICIOS DE APOYO A LA GESTION</v>
          </cell>
        </row>
        <row r="675">
          <cell r="H675" t="str">
            <v>475-2024</v>
          </cell>
          <cell r="I675" t="str">
            <v>CONTRATO DE PRESTACION DE SERVICIOS PROFESIONALES</v>
          </cell>
        </row>
        <row r="676">
          <cell r="H676" t="str">
            <v>442-2024</v>
          </cell>
          <cell r="I676" t="str">
            <v>CONTRATO DE PRESTACION DE SERVICIOS DE APOYO A LA GESTION</v>
          </cell>
        </row>
        <row r="677">
          <cell r="H677" t="str">
            <v>458-2024</v>
          </cell>
          <cell r="I677" t="str">
            <v>CONTRATO DE PRESTACION DE SERVICIOS PROFESIONALES</v>
          </cell>
        </row>
        <row r="678">
          <cell r="H678" t="str">
            <v>482-2024</v>
          </cell>
          <cell r="I678" t="str">
            <v>CONTRATO DE PRESTACION DE SERVICIOS DE APOYO A LA GESTION</v>
          </cell>
        </row>
        <row r="679">
          <cell r="H679" t="str">
            <v>449-2024</v>
          </cell>
          <cell r="I679" t="str">
            <v>CONTRATO DE PRESTACION DE SERVICIOS PROFESIONALES</v>
          </cell>
        </row>
        <row r="680">
          <cell r="H680" t="str">
            <v>457-2024</v>
          </cell>
          <cell r="I680" t="str">
            <v>CONTRATO DE PRESTACION DE SERVICIOS PROFESIONALES</v>
          </cell>
        </row>
        <row r="681">
          <cell r="H681" t="str">
            <v>454-2024</v>
          </cell>
          <cell r="I681" t="str">
            <v>CONTRATO DE PRESTACION DE SERVICIOS PROFESIONALES</v>
          </cell>
        </row>
        <row r="682">
          <cell r="H682" t="str">
            <v>448-2024</v>
          </cell>
          <cell r="I682" t="str">
            <v>CONTRATO DE PRESTACION DE SERVICIOS DE APOYO A LA GESTION</v>
          </cell>
        </row>
        <row r="683">
          <cell r="H683" t="str">
            <v>452-2024</v>
          </cell>
          <cell r="I683" t="str">
            <v>CONTRATO DE PRESTACION DE SERVICIOS PROFESIONALES</v>
          </cell>
        </row>
        <row r="684">
          <cell r="H684" t="str">
            <v>450-2024</v>
          </cell>
          <cell r="I684" t="str">
            <v>CONTRATO DE PRESTACION DE SERVICIOS PROFESIONALES</v>
          </cell>
        </row>
        <row r="685">
          <cell r="H685" t="str">
            <v>443-2024</v>
          </cell>
          <cell r="I685" t="str">
            <v>CONTRATO DE PRESTACION DE SERVICIOS DE APOYO A LA GESTION</v>
          </cell>
        </row>
        <row r="686">
          <cell r="H686" t="str">
            <v>461-2024</v>
          </cell>
          <cell r="I686" t="str">
            <v>CONTRATO DE PRESTACION DE SERVICIOS PROFESIONALES</v>
          </cell>
        </row>
        <row r="687">
          <cell r="H687" t="str">
            <v>462-2024</v>
          </cell>
          <cell r="I687" t="str">
            <v>CONTRATO DE PRESTACION DE SERVICIOS DE APOYO A LA GESTION</v>
          </cell>
        </row>
        <row r="688">
          <cell r="H688" t="str">
            <v>263-2024</v>
          </cell>
          <cell r="I688" t="str">
            <v>CONTRATO DE PRESTACION DE SERVICIOS PROFESIONALES</v>
          </cell>
        </row>
        <row r="689">
          <cell r="H689" t="str">
            <v>2088-2023</v>
          </cell>
          <cell r="I689" t="str">
            <v>CONTRATO DE PRESTACION DE SERVICIOS PROFESIONALES</v>
          </cell>
        </row>
        <row r="690">
          <cell r="H690" t="str">
            <v>427-2024</v>
          </cell>
          <cell r="I690" t="str">
            <v>CONTRATO DE PRESTACION DE SERVICIOS PROFESIONALES</v>
          </cell>
        </row>
        <row r="691">
          <cell r="H691" t="str">
            <v>466-2024</v>
          </cell>
          <cell r="I691" t="str">
            <v>CONTRATO DE PRESTACION DE SERVICIOS</v>
          </cell>
        </row>
        <row r="692">
          <cell r="H692" t="str">
            <v>428-2024</v>
          </cell>
          <cell r="I692" t="str">
            <v>CONTRATO DE PRESTACION DE SERVICIOS PROFESIONALES</v>
          </cell>
        </row>
        <row r="693">
          <cell r="H693" t="str">
            <v>430-2024</v>
          </cell>
          <cell r="I693" t="str">
            <v>CONTRATO DE PRESTACION DE SERVICIOS PROFESIONALES</v>
          </cell>
        </row>
        <row r="694">
          <cell r="H694" t="str">
            <v>500-2024</v>
          </cell>
          <cell r="I694" t="str">
            <v>CONTRATO DE PRESTACION DE SERVICIOS PROFESIONALES</v>
          </cell>
        </row>
        <row r="695">
          <cell r="H695" t="str">
            <v>2066-2023</v>
          </cell>
          <cell r="I695" t="str">
            <v>CONTRATO DE PRESTACION DE SERVICIOS PROFESIONALES</v>
          </cell>
        </row>
        <row r="696">
          <cell r="H696" t="str">
            <v>480-2024</v>
          </cell>
          <cell r="I696" t="str">
            <v>CONTRATO DE PRESTACION DE SERVICIOS PROFESIONALES</v>
          </cell>
        </row>
        <row r="697">
          <cell r="H697" t="str">
            <v>315-2024</v>
          </cell>
          <cell r="I697" t="str">
            <v>CONTRATO DE PRESTACION DE SERVICIOS PROFESIONALES</v>
          </cell>
        </row>
        <row r="698">
          <cell r="H698" t="str">
            <v>501-2024</v>
          </cell>
          <cell r="I698" t="str">
            <v>CONTRATO DE PRESTACION DE SERVICIOS PROFESIONALES</v>
          </cell>
        </row>
        <row r="699">
          <cell r="H699" t="str">
            <v>390-2024</v>
          </cell>
          <cell r="I699" t="str">
            <v>CONTRATO DE PRESTACION DE SERVICIOS PROFESIONALES</v>
          </cell>
        </row>
        <row r="700">
          <cell r="H700" t="str">
            <v>481-2024</v>
          </cell>
          <cell r="I700" t="str">
            <v>CONTRATO DE PRESTACION DE SERVICIOS PROFESIONALES</v>
          </cell>
        </row>
        <row r="701">
          <cell r="H701" t="str">
            <v>2089-2023</v>
          </cell>
          <cell r="I701" t="str">
            <v>CONTRATO DE PRESTACION DE SERVICIOS PROFESIONALES</v>
          </cell>
        </row>
        <row r="702">
          <cell r="H702" t="str">
            <v>483-2024</v>
          </cell>
          <cell r="I702" t="str">
            <v>CONTRATO DE PRESTACION DE SERVICIOS PROFESIONALES</v>
          </cell>
        </row>
        <row r="703">
          <cell r="H703" t="str">
            <v>484-2024</v>
          </cell>
          <cell r="I703" t="str">
            <v>CONTRATO DE PRESTACION DE SERVICIOS DE APOYO A LA GESTION</v>
          </cell>
        </row>
        <row r="704">
          <cell r="H704" t="str">
            <v>504-2024</v>
          </cell>
          <cell r="I704" t="str">
            <v>CONTRATO DE PRESTACION DE SERVICIOS DE APOYO A LA GESTION</v>
          </cell>
        </row>
        <row r="705">
          <cell r="H705" t="str">
            <v>490-2024</v>
          </cell>
          <cell r="I705" t="str">
            <v>CONTRATO DE PRESTACION DE SERVICIOS PROFESIONALES</v>
          </cell>
        </row>
        <row r="706">
          <cell r="H706" t="str">
            <v>477-2024</v>
          </cell>
          <cell r="I706" t="str">
            <v>CONTRATO DE PRESTACION DE SERVICIOS DE APOYO A LA GESTION</v>
          </cell>
        </row>
        <row r="707">
          <cell r="H707" t="str">
            <v>1557-2023</v>
          </cell>
          <cell r="I707" t="str">
            <v>CONTRATO DE PRESTACION DE SERVICIOS DE APOYO A LA GESTION</v>
          </cell>
        </row>
        <row r="708">
          <cell r="H708" t="str">
            <v>799-2023</v>
          </cell>
          <cell r="I708" t="str">
            <v>CONTRATO DE PRESTACION DE SERVICIOS PROFESIONALES</v>
          </cell>
        </row>
        <row r="709">
          <cell r="H709" t="str">
            <v>459-2024</v>
          </cell>
          <cell r="I709" t="str">
            <v>CONTRATO DE PRESTACION DE SERVICIOS DE APOYO A LA GESTION</v>
          </cell>
        </row>
        <row r="710">
          <cell r="H710" t="str">
            <v>331-2024</v>
          </cell>
          <cell r="I710" t="str">
            <v>CONTRATO DE PRESTACION DE SERVICIOS PROFESIONALES</v>
          </cell>
        </row>
        <row r="711">
          <cell r="H711" t="str">
            <v>332-2024</v>
          </cell>
          <cell r="I711" t="str">
            <v>CONTRATO DE PRESTACION DE SERVICIOS PROFESIONALES</v>
          </cell>
        </row>
        <row r="712">
          <cell r="H712" t="str">
            <v>333-2024</v>
          </cell>
          <cell r="I712" t="str">
            <v>CONTRATO DE PRESTACION DE SERVICIOS PROFESIONALES</v>
          </cell>
        </row>
        <row r="713">
          <cell r="H713" t="str">
            <v>710-2023</v>
          </cell>
          <cell r="I713" t="str">
            <v>CONTRATO DE PRESTACION DE SERVICIOS DE APOYO A LA GESTION</v>
          </cell>
        </row>
        <row r="714">
          <cell r="H714" t="str">
            <v>1531-2023</v>
          </cell>
          <cell r="I714" t="str">
            <v>CONTRATO DE PRESTACION DE SERVICIOS PROFESIONALES</v>
          </cell>
        </row>
        <row r="715">
          <cell r="H715" t="str">
            <v>485-2024</v>
          </cell>
          <cell r="I715" t="str">
            <v>CONTRATO DE PRESTACION DE SERVICIOS DE APOYO A LA GESTION</v>
          </cell>
        </row>
        <row r="716">
          <cell r="H716" t="str">
            <v>486-2024</v>
          </cell>
          <cell r="I716" t="str">
            <v>CONTRATO DE PRESTACION DE SERVICIOS PROFESIONALES</v>
          </cell>
        </row>
        <row r="717">
          <cell r="H717" t="str">
            <v>439-2024</v>
          </cell>
          <cell r="I717" t="str">
            <v>CONTRATO DE PRESTACION DE SERVICIOS DE APOYO A LA GESTION</v>
          </cell>
        </row>
        <row r="718">
          <cell r="H718" t="str">
            <v>2069-2023</v>
          </cell>
          <cell r="I718" t="str">
            <v>CONTRATO DE PRESTACION DE SERVICIOS DE APOYO A LA GESTION</v>
          </cell>
        </row>
        <row r="719">
          <cell r="H719" t="str">
            <v>376-2023</v>
          </cell>
          <cell r="I719" t="str">
            <v>CONTRATO DE PRESTACION DE SERVICIOS PROFESIONALES</v>
          </cell>
        </row>
        <row r="720">
          <cell r="H720" t="str">
            <v>414-2024</v>
          </cell>
          <cell r="I720" t="str">
            <v>CONTRATO DE PRESTACION DE SERVICIOS PROFESIONALES</v>
          </cell>
        </row>
        <row r="721">
          <cell r="H721" t="str">
            <v>488-2024</v>
          </cell>
          <cell r="I721" t="str">
            <v>CONTRATO DE PRESTACION DE SERVICIOS DE APOYO A LA GESTION</v>
          </cell>
        </row>
        <row r="722">
          <cell r="H722" t="str">
            <v>453-2024</v>
          </cell>
          <cell r="I722" t="str">
            <v>CONTRATO DE PRESTACION DE SERVICIOS DE APOYO A LA GESTION</v>
          </cell>
        </row>
        <row r="723">
          <cell r="H723" t="str">
            <v>507-2024</v>
          </cell>
          <cell r="I723" t="str">
            <v>CONTRATO DE PRESTACION DE SERVICIOS DE APOYO A LA GESTION</v>
          </cell>
        </row>
        <row r="724">
          <cell r="H724" t="str">
            <v>434-2024</v>
          </cell>
          <cell r="I724" t="str">
            <v>CONTRATO DE PRESTACION DE SERVICIOS PROFESIONALES</v>
          </cell>
        </row>
        <row r="725">
          <cell r="H725" t="str">
            <v>508-2024</v>
          </cell>
          <cell r="I725" t="str">
            <v>CONTRATO DE PRESTACION DE SERVICIOS PROFESIONALES</v>
          </cell>
        </row>
        <row r="726">
          <cell r="H726" t="str">
            <v>455-2024</v>
          </cell>
          <cell r="I726" t="str">
            <v>CONTRATO DE PRESTACION DE SERVICIOS PROFESIONALES</v>
          </cell>
        </row>
        <row r="727">
          <cell r="H727" t="str">
            <v>433-2024</v>
          </cell>
          <cell r="I727" t="str">
            <v>CONTRATO DE PRESTACION DE SERVICIOS PROFESIONALES</v>
          </cell>
        </row>
        <row r="728">
          <cell r="H728" t="str">
            <v>456-2024</v>
          </cell>
          <cell r="I728" t="str">
            <v>CONTRATO DE PRESTACION DE SERVICIOS PROFESIONALES</v>
          </cell>
        </row>
        <row r="729">
          <cell r="H729" t="str">
            <v>532-2023</v>
          </cell>
          <cell r="I729" t="str">
            <v>CONTRATO DE PRESTACION DE SERVICIOS DE APOYO A LA GESTION</v>
          </cell>
        </row>
        <row r="730">
          <cell r="H730" t="str">
            <v>509-2024</v>
          </cell>
          <cell r="I730" t="str">
            <v>CONTRATO DE PRESTACION DE SERVICIOS DE APOYO A LA GESTION</v>
          </cell>
        </row>
        <row r="731">
          <cell r="H731" t="str">
            <v>1855-2023</v>
          </cell>
          <cell r="I731" t="str">
            <v>CONTRATO DE PRESTACION DE SERVICIOS PROFESIONALES</v>
          </cell>
        </row>
        <row r="732">
          <cell r="H732" t="str">
            <v>498-2024</v>
          </cell>
          <cell r="I732" t="str">
            <v>CONTRATO DE PRESTACION DE SERVICIOS DE APOYO A LA GESTION</v>
          </cell>
        </row>
        <row r="733">
          <cell r="H733" t="str">
            <v>523-2024</v>
          </cell>
          <cell r="I733" t="str">
            <v>CONTRATO DE PRESTACION DE SERVICIOS DE APOYO A LA GESTION</v>
          </cell>
        </row>
        <row r="734">
          <cell r="H734" t="str">
            <v>505-2024</v>
          </cell>
          <cell r="I734" t="str">
            <v>CONTRATO DE PRESTACION DE SERVICIOS DE APOYO A LA GESTION</v>
          </cell>
        </row>
        <row r="735">
          <cell r="H735" t="str">
            <v>506-2024</v>
          </cell>
          <cell r="I735" t="str">
            <v>CONTRATO DE PRESTACION DE SERVICIOS PROFESIONALES</v>
          </cell>
        </row>
        <row r="736">
          <cell r="H736" t="str">
            <v>494-2024</v>
          </cell>
          <cell r="I736" t="str">
            <v>CONTRATO DE PRESTACION DE SERVICIOS DE APOYO A LA GESTION</v>
          </cell>
        </row>
        <row r="737">
          <cell r="H737" t="str">
            <v>518-2024</v>
          </cell>
          <cell r="I737" t="str">
            <v>CONTRATO DE PRESTACION DE SERVICIOS DE APOYO A LA GESTION</v>
          </cell>
        </row>
        <row r="738">
          <cell r="H738" t="str">
            <v>497-2024</v>
          </cell>
          <cell r="I738" t="str">
            <v>CONTRATO DE PRESTACION DE SERVICIOS DE APOYO A LA GESTION</v>
          </cell>
        </row>
        <row r="739">
          <cell r="H739" t="str">
            <v>495-2024</v>
          </cell>
          <cell r="I739" t="str">
            <v>CONTRATO DE PRESTACION DE SERVICIOS DE APOYO A LA GESTION</v>
          </cell>
        </row>
        <row r="740">
          <cell r="H740" t="str">
            <v>527-2024</v>
          </cell>
          <cell r="I740" t="str">
            <v>CONTRATO DE PRESTACION DE SERVICIOS DE APOYO A LA GESTION</v>
          </cell>
        </row>
        <row r="741">
          <cell r="H741" t="str">
            <v>496-2024</v>
          </cell>
          <cell r="I741" t="str">
            <v>CONTRATO DE PRESTACION DE SERVICIOS DE APOYO A LA GESTION</v>
          </cell>
        </row>
        <row r="742">
          <cell r="H742" t="str">
            <v>530-2024</v>
          </cell>
          <cell r="I742" t="str">
            <v>CONTRATO DE PRESTACION DE SERVICIOS PROFESIONALES</v>
          </cell>
        </row>
        <row r="743">
          <cell r="H743" t="str">
            <v>491-2024</v>
          </cell>
          <cell r="I743" t="str">
            <v>CONTRATO DE PRESTACION DE SERVICIOS PROFESIONALES</v>
          </cell>
        </row>
        <row r="744">
          <cell r="H744" t="str">
            <v>531-2024</v>
          </cell>
          <cell r="I744" t="str">
            <v>CONTRATO DE PRESTACION DE SERVICIOS DE APOYO A LA GESTION</v>
          </cell>
        </row>
        <row r="745">
          <cell r="H745" t="str">
            <v>525-2024</v>
          </cell>
          <cell r="I745" t="str">
            <v>CONTRATO DE PRESTACION DE SERVICIOS PROFESIONALES</v>
          </cell>
        </row>
        <row r="746">
          <cell r="H746" t="str">
            <v>659-2023</v>
          </cell>
          <cell r="I746" t="str">
            <v>CONTRATO DE PRESTACION DE SERVICIOS PROFESIONALES</v>
          </cell>
        </row>
        <row r="747">
          <cell r="H747" t="str">
            <v>529-2024</v>
          </cell>
          <cell r="I747" t="str">
            <v>CONTRATO DE PRESTACION DE SERVICIOS PROFESIONALES</v>
          </cell>
        </row>
        <row r="748">
          <cell r="H748" t="str">
            <v>492-2024</v>
          </cell>
          <cell r="I748" t="str">
            <v>CONTRATO DE PRESTACION DE SERVICIOS DE APOYO A LA GESTION</v>
          </cell>
        </row>
        <row r="749">
          <cell r="H749" t="str">
            <v>493-2024</v>
          </cell>
          <cell r="I749" t="str">
            <v>CONTRATO DE PRESTACION DE SERVICIOS DE APOYO A LA GESTION</v>
          </cell>
        </row>
        <row r="750">
          <cell r="H750" t="str">
            <v>429-2024</v>
          </cell>
          <cell r="I750" t="str">
            <v>CONTRATO DE PRESTACION DE SERVICIOS PROFESIONALES</v>
          </cell>
        </row>
        <row r="751">
          <cell r="H751" t="str">
            <v>534-2024</v>
          </cell>
          <cell r="I751" t="str">
            <v>CONTRATO DE PRESTACION DE SERVICIOS DE APOYO A LA GESTION</v>
          </cell>
        </row>
        <row r="752">
          <cell r="H752" t="str">
            <v>487-2024</v>
          </cell>
          <cell r="I752" t="str">
            <v>CONTRATO DE PRESTACION DE SERVICIOS DE APOYO A LA GESTION</v>
          </cell>
        </row>
        <row r="753">
          <cell r="H753" t="str">
            <v>524-2024</v>
          </cell>
          <cell r="I753" t="str">
            <v>CONTRATO DE PRESTACION DE SERVICIOS PROFESIONALES</v>
          </cell>
        </row>
        <row r="754">
          <cell r="H754" t="str">
            <v>489-2024</v>
          </cell>
          <cell r="I754" t="str">
            <v>CONTRATO DE PRESTACION DE SERVICIOS PROFESIONALES</v>
          </cell>
        </row>
        <row r="755">
          <cell r="H755" t="str">
            <v>512-2024</v>
          </cell>
          <cell r="I755" t="str">
            <v>CONTRATO DE PRESTACION DE SERVICIOS DE APOYO A LA GESTION</v>
          </cell>
        </row>
        <row r="756">
          <cell r="H756" t="str">
            <v>353-2023</v>
          </cell>
          <cell r="I756" t="str">
            <v>CONTRATO DE PRESTACION DE SERVICIOS PROFESIONALES</v>
          </cell>
        </row>
        <row r="757">
          <cell r="H757" t="str">
            <v>532-2024</v>
          </cell>
          <cell r="I757" t="str">
            <v>CONTRATO DE PRESTACION DE SERVICIOS DE APOYO A LA GESTION</v>
          </cell>
        </row>
        <row r="758">
          <cell r="H758" t="str">
            <v>1472-2023</v>
          </cell>
          <cell r="I758" t="str">
            <v>CONTRATO DE PRESTACION DE SERVICIOS PROFESIONALES</v>
          </cell>
        </row>
        <row r="759">
          <cell r="H759" t="str">
            <v>425-2024</v>
          </cell>
          <cell r="I759" t="str">
            <v>CONTRATO DE PRESTACION DE SERVICIOS DE APOYO A LA GESTION</v>
          </cell>
        </row>
        <row r="760">
          <cell r="H760" t="str">
            <v>515-2024</v>
          </cell>
          <cell r="I760" t="str">
            <v>CONTRATO DE PRESTACION DE SERVICIOS PROFESIONALES</v>
          </cell>
        </row>
        <row r="761">
          <cell r="H761" t="str">
            <v>514-2024</v>
          </cell>
          <cell r="I761" t="str">
            <v>CONTRATO DE PRESTACION DE SERVICIOS DE APOYO A LA GESTION</v>
          </cell>
        </row>
        <row r="762">
          <cell r="H762" t="str">
            <v>513-2024</v>
          </cell>
          <cell r="I762" t="str">
            <v>CONTRATO DE PRESTACION DE SERVICIOS DE APOYO A LA GESTION</v>
          </cell>
        </row>
        <row r="763">
          <cell r="H763" t="str">
            <v>517-2024</v>
          </cell>
          <cell r="I763" t="str">
            <v>CONTRATO DE PRESTACION DE SERVICIOS PROFESIONALES</v>
          </cell>
        </row>
        <row r="764">
          <cell r="H764" t="str">
            <v>516-2024</v>
          </cell>
          <cell r="I764" t="str">
            <v>CONTRATO DE PRESTACION DE SERVICIOS PROFESIONALES</v>
          </cell>
        </row>
        <row r="765">
          <cell r="H765" t="str">
            <v>467-2024</v>
          </cell>
          <cell r="I765" t="str">
            <v>CONTRATO DE PRESTACION DE SERVICIOS DE APOYO A LA GESTION</v>
          </cell>
        </row>
        <row r="766">
          <cell r="H766" t="str">
            <v>539-2024</v>
          </cell>
          <cell r="I766" t="str">
            <v>CONTRATO DE PRESTACION DE SERVICIOS PROFESIONALES</v>
          </cell>
        </row>
        <row r="767">
          <cell r="H767" t="str">
            <v>205-2023</v>
          </cell>
          <cell r="I767" t="str">
            <v>CONTRATO DE PRESTACION DE SERVICIOS PROFESIONALES</v>
          </cell>
        </row>
        <row r="768">
          <cell r="H768" t="str">
            <v>471-2024</v>
          </cell>
          <cell r="I768" t="str">
            <v>CONTRATO DE PRESTACION DE SERVICIOS PROFESIONALES</v>
          </cell>
        </row>
        <row r="769">
          <cell r="H769" t="str">
            <v>470-2024</v>
          </cell>
          <cell r="I769" t="str">
            <v>CONTRATO DE PRESTACION DE SERVICIOS PROFESIONALES</v>
          </cell>
        </row>
        <row r="770">
          <cell r="H770" t="str">
            <v>469-2024</v>
          </cell>
          <cell r="I770" t="str">
            <v>CONTRATO DE PRESTACION DE SERVICIOS PROFESIONALES</v>
          </cell>
        </row>
        <row r="771">
          <cell r="H771" t="str">
            <v>468-2024</v>
          </cell>
          <cell r="I771" t="str">
            <v>CONTRATO DE PRESTACION DE SERVICIOS PROFESIONALES</v>
          </cell>
        </row>
        <row r="772">
          <cell r="H772" t="str">
            <v>502-2024</v>
          </cell>
          <cell r="I772" t="str">
            <v>CONTRATO DE PRESTACION DE SERVICIOS PROFESIONALES</v>
          </cell>
        </row>
        <row r="773">
          <cell r="H773" t="str">
            <v>472-2024</v>
          </cell>
          <cell r="I773" t="str">
            <v>CONTRATO DE PRESTACION DE SERVICIOS PROFESIONALES</v>
          </cell>
        </row>
        <row r="774">
          <cell r="H774" t="str">
            <v>503-2024</v>
          </cell>
          <cell r="I774" t="str">
            <v>CONTRATO DE PRESTACION DE SERVICIOS DE APOYO A LA GESTION</v>
          </cell>
        </row>
        <row r="775">
          <cell r="H775" t="str">
            <v>519-2024</v>
          </cell>
          <cell r="I775" t="str">
            <v>CONTRATO DE PRESTACION DE SERVICIOS PROFESIONALES</v>
          </cell>
        </row>
        <row r="776">
          <cell r="H776" t="str">
            <v>520-2024</v>
          </cell>
          <cell r="I776" t="str">
            <v>CONTRATO DE PRESTACION DE SERVICIOS DE APOYO A LA GESTION</v>
          </cell>
        </row>
        <row r="777">
          <cell r="H777" t="str">
            <v>543-2024</v>
          </cell>
          <cell r="I777" t="str">
            <v>CONTRATO DE PRESTACION DE SERVICIOS DE APOYO A LA GESTION</v>
          </cell>
        </row>
        <row r="778">
          <cell r="H778" t="str">
            <v>555-2024</v>
          </cell>
          <cell r="I778" t="str">
            <v>CONTRATO DE PRESTACION DE SERVICIOS DE APOYO A LA GESTION</v>
          </cell>
        </row>
        <row r="779">
          <cell r="H779" t="str">
            <v>451-2024</v>
          </cell>
          <cell r="I779" t="str">
            <v>CONTRATO DE PRESTACION DE SERVICIOS DE APOYO A LA GESTION</v>
          </cell>
        </row>
        <row r="780">
          <cell r="H780" t="str">
            <v>577-2024</v>
          </cell>
          <cell r="I780" t="str">
            <v>CONTRATO DE PRESTACION DE SERVICIOS PROFESIONALES</v>
          </cell>
        </row>
        <row r="781">
          <cell r="H781" t="str">
            <v>519-2023</v>
          </cell>
          <cell r="I781" t="str">
            <v>CONTRATO DE PRESTACION DE SERVICIOS PROFESIONALES</v>
          </cell>
        </row>
        <row r="782">
          <cell r="H782" t="str">
            <v>450-2023</v>
          </cell>
          <cell r="I782" t="str">
            <v>CONTRATO DE PRESTACION DE SERVICIOS PROFESIONALES</v>
          </cell>
        </row>
        <row r="783">
          <cell r="H783" t="str">
            <v>521-2024</v>
          </cell>
          <cell r="I783" t="str">
            <v>CONTRATO DE PRESTACION DE SERVICIOS PROFESIONALES</v>
          </cell>
        </row>
        <row r="784">
          <cell r="H784" t="str">
            <v>522-2024</v>
          </cell>
          <cell r="I784" t="str">
            <v>CONTRATO DE PRESTACION DE SERVICIOS DE APOYO A LA GESTION</v>
          </cell>
        </row>
        <row r="785">
          <cell r="H785" t="str">
            <v>096-2023</v>
          </cell>
          <cell r="I785" t="str">
            <v>CONTRATO DE PRESTACION DE SERVICIOS PROFESIONALES</v>
          </cell>
        </row>
        <row r="786">
          <cell r="H786" t="str">
            <v>109-2023</v>
          </cell>
          <cell r="I786" t="str">
            <v>CONTRATO DE PRESTACION DE SERVICIOS PROFESIONALES</v>
          </cell>
        </row>
        <row r="787">
          <cell r="H787" t="str">
            <v>1109-2023</v>
          </cell>
          <cell r="I787" t="str">
            <v>CONTRATO DE PRESTACION DE SERVICIOS PROFESIONALES</v>
          </cell>
        </row>
        <row r="788">
          <cell r="H788" t="str">
            <v>511-2024</v>
          </cell>
          <cell r="I788" t="str">
            <v>CONTRATO DE PRESTACION DE SERVICIOS PROFESIONALES</v>
          </cell>
        </row>
        <row r="789">
          <cell r="H789" t="str">
            <v>510-2024</v>
          </cell>
          <cell r="I789" t="str">
            <v>CONTRATO DE PRESTACION DE SERVICIOS PROFESIONALES</v>
          </cell>
        </row>
        <row r="790">
          <cell r="H790" t="str">
            <v>541-2024</v>
          </cell>
          <cell r="I790" t="str">
            <v>CONTRATO DE PRESTACION DE SERVICIOS PROFESIONALES</v>
          </cell>
        </row>
        <row r="791">
          <cell r="H791" t="str">
            <v>526-2024</v>
          </cell>
          <cell r="I791" t="str">
            <v>CONTRATO DE PRESTACION DE SERVICIOS DE APOYO A LA GESTION</v>
          </cell>
        </row>
        <row r="792">
          <cell r="H792" t="str">
            <v>499-2024</v>
          </cell>
          <cell r="I792" t="str">
            <v>CONTRATO DE PRESTACION DE SERVICIOS DE APOYO A LA GESTION</v>
          </cell>
        </row>
        <row r="793">
          <cell r="H793" t="str">
            <v>476-2024</v>
          </cell>
          <cell r="I793" t="str">
            <v>CONTRATO DE PRESTACION DE SERVICIOS DE APOYO A LA GESTION</v>
          </cell>
        </row>
        <row r="794">
          <cell r="H794" t="str">
            <v>560-2024</v>
          </cell>
          <cell r="I794" t="str">
            <v>CONTRATO DE PRESTACION DE SERVICIOS DE APOYO A LA GESTION</v>
          </cell>
        </row>
        <row r="795">
          <cell r="H795" t="str">
            <v>528-2024</v>
          </cell>
          <cell r="I795" t="str">
            <v>CONTRATO DE PRESTACION DE SERVICIOS DE APOYO A LA GESTION</v>
          </cell>
        </row>
        <row r="796">
          <cell r="H796" t="str">
            <v>562-2024</v>
          </cell>
          <cell r="I796" t="str">
            <v>CONTRATO DE PRESTACION DE SERVICIOS DE APOYO A LA GESTION</v>
          </cell>
        </row>
        <row r="797">
          <cell r="H797" t="str">
            <v>586-2024</v>
          </cell>
          <cell r="I797" t="str">
            <v>CONTRATO DE PRESTACION DE SERVICIOS DE APOYO A LA GESTION</v>
          </cell>
        </row>
        <row r="798">
          <cell r="H798" t="str">
            <v>2014-2023</v>
          </cell>
          <cell r="I798" t="str">
            <v>CONTRATO DE PRESTACION DE SERVICIOS DE APOYO A LA GESTION</v>
          </cell>
        </row>
        <row r="799">
          <cell r="H799" t="str">
            <v>587-2024</v>
          </cell>
          <cell r="I799" t="str">
            <v>CONTRATO DE PRESTACION DE SERVICIOS DE APOYO A LA GESTION</v>
          </cell>
        </row>
        <row r="800">
          <cell r="H800" t="str">
            <v>588-2024</v>
          </cell>
          <cell r="I800" t="str">
            <v>CONTRATO DE PRESTACION DE SERVICIOS DE APOYO A LA GESTION</v>
          </cell>
        </row>
        <row r="801">
          <cell r="H801" t="str">
            <v>572-2024</v>
          </cell>
          <cell r="I801" t="str">
            <v>CONTRATO DE PRESTACION DE SERVICIOS PROFESIONALES</v>
          </cell>
        </row>
        <row r="802">
          <cell r="H802" t="str">
            <v>547-2024</v>
          </cell>
          <cell r="I802" t="str">
            <v>CONTRATO DE PRESTACION DE SERVICIOS PROFESIONALES</v>
          </cell>
        </row>
        <row r="803">
          <cell r="H803" t="str">
            <v>546-2024</v>
          </cell>
          <cell r="I803" t="str">
            <v>CONTRATO DE PRESTACION DE SERVICIOS PROFESIONALES</v>
          </cell>
        </row>
        <row r="804">
          <cell r="H804" t="str">
            <v>545-2024</v>
          </cell>
          <cell r="I804" t="str">
            <v>CONTRATO DE PRESTACION DE SERVICIOS PROFESIONALES</v>
          </cell>
        </row>
        <row r="805">
          <cell r="H805" t="str">
            <v>573-2024</v>
          </cell>
          <cell r="I805" t="str">
            <v>CONTRATO DE PRESTACION DE SERVICIOS PROFESIONALES</v>
          </cell>
        </row>
        <row r="806">
          <cell r="H806" t="str">
            <v>574-2024</v>
          </cell>
          <cell r="I806" t="str">
            <v>CONTRATO DE PRESTACION DE SERVICIOS DE APOYO A LA GESTION</v>
          </cell>
        </row>
        <row r="807">
          <cell r="H807" t="str">
            <v>563-2024</v>
          </cell>
          <cell r="I807" t="str">
            <v>CONTRATO DE PRESTACION DE SERVICIOS DE APOYO A LA GESTION</v>
          </cell>
        </row>
        <row r="808">
          <cell r="H808" t="str">
            <v>576-2024</v>
          </cell>
          <cell r="I808" t="str">
            <v>CONTRATO DE PRESTACION DE SERVICIOS DE APOYO A LA GESTION</v>
          </cell>
        </row>
        <row r="809">
          <cell r="H809" t="str">
            <v>544-2024</v>
          </cell>
          <cell r="I809" t="str">
            <v>CONTRATO DE PRESTACION DE SERVICIOS DE APOYO A LA GESTION</v>
          </cell>
        </row>
        <row r="810">
          <cell r="H810" t="str">
            <v>561-2024</v>
          </cell>
          <cell r="I810" t="str">
            <v>CONTRATO DE PRESTACION DE SERVICIOS PROFESIONALES</v>
          </cell>
        </row>
        <row r="811">
          <cell r="H811" t="str">
            <v>596-2024</v>
          </cell>
          <cell r="I811" t="str">
            <v>CONTRATO DE PRESTACION DE SERVICIOS DE APOYO A LA GESTION</v>
          </cell>
        </row>
        <row r="812">
          <cell r="H812" t="str">
            <v>387-2024</v>
          </cell>
          <cell r="I812" t="str">
            <v>CONTRATO DE PRESTACION DE SERVICIOS DE APOYO A LA GESTION</v>
          </cell>
        </row>
        <row r="813">
          <cell r="H813" t="str">
            <v>538-2024</v>
          </cell>
          <cell r="I813" t="str">
            <v>CONTRATO DE PRESTACION DE SERVICIOS DE APOYO A LA GESTION</v>
          </cell>
        </row>
        <row r="814">
          <cell r="H814" t="str">
            <v>1483-2023</v>
          </cell>
          <cell r="I814" t="str">
            <v>CONTRATO DE PRESTACION DE SERVICIOS PROFESIONALES</v>
          </cell>
        </row>
        <row r="815">
          <cell r="H815" t="str">
            <v>556-2024</v>
          </cell>
          <cell r="I815" t="str">
            <v>CONTRATO DE PRESTACION DE SERVICIOS PROFESIONALES</v>
          </cell>
        </row>
        <row r="816">
          <cell r="H816" t="str">
            <v>559-2024</v>
          </cell>
          <cell r="I816" t="str">
            <v>CONTRATO DE PRESTACION DE SERVICIOS PROFESIONALES</v>
          </cell>
        </row>
        <row r="817">
          <cell r="H817" t="str">
            <v>571-2024</v>
          </cell>
          <cell r="I817" t="str">
            <v>CONTRATO DE PRESTACION DE SERVICIOS PROFESIONALES</v>
          </cell>
        </row>
        <row r="818">
          <cell r="H818" t="str">
            <v>411-2024</v>
          </cell>
          <cell r="I818" t="str">
            <v>CONTRATO DE PRESTACION DE SERVICIOS DE APOYO A LA GESTION</v>
          </cell>
        </row>
        <row r="819">
          <cell r="H819" t="str">
            <v>829-2023</v>
          </cell>
          <cell r="I819" t="str">
            <v>CONTRATO DE PRESTACION DE SERVICIOS PROFESIONALES</v>
          </cell>
        </row>
        <row r="820">
          <cell r="H820" t="str">
            <v>537-2024</v>
          </cell>
          <cell r="I820" t="str">
            <v>CONTRATO DE PRESTACION DE SERVICIOS PROFESIONALES</v>
          </cell>
        </row>
        <row r="821">
          <cell r="H821" t="str">
            <v>557-2024</v>
          </cell>
          <cell r="I821" t="str">
            <v>CONTRATO DE PRESTACION DE SERVICIOS DE APOYO A LA GESTION</v>
          </cell>
        </row>
        <row r="822">
          <cell r="H822" t="str">
            <v>558-2024</v>
          </cell>
          <cell r="I822" t="str">
            <v>CONTRATO DE PRESTACION DE SERVICIOS PROFESIONALES</v>
          </cell>
        </row>
        <row r="823">
          <cell r="H823" t="str">
            <v>549-2024</v>
          </cell>
          <cell r="I823" t="str">
            <v>CONTRATO DE PRESTACION DE SERVICIOS DE APOYO A LA GESTION</v>
          </cell>
        </row>
        <row r="824">
          <cell r="H824" t="str">
            <v>550-2024</v>
          </cell>
          <cell r="I824" t="str">
            <v>CONTRATO DE PRESTACION DE SERVICIOS DE APOYO A LA GESTION</v>
          </cell>
        </row>
        <row r="825">
          <cell r="H825" t="str">
            <v>552-2024</v>
          </cell>
          <cell r="I825" t="str">
            <v>CONTRATO DE PRESTACION DE SERVICIOS PROFESIONALES</v>
          </cell>
        </row>
        <row r="826">
          <cell r="H826" t="str">
            <v>551-2024</v>
          </cell>
          <cell r="I826" t="str">
            <v>CONTRATO DE PRESTACION DE SERVICIOS DE APOYO A LA GESTION</v>
          </cell>
        </row>
        <row r="827">
          <cell r="H827" t="str">
            <v>535-2024</v>
          </cell>
          <cell r="I827" t="str">
            <v>CONTRATO DE PRESTACION DE SERVICIOS DE APOYO A LA GESTION</v>
          </cell>
        </row>
        <row r="828">
          <cell r="H828" t="str">
            <v>548-2024</v>
          </cell>
          <cell r="I828" t="str">
            <v>CONTRATO DE PRESTACION DE SERVICIOS PROFESIONALES</v>
          </cell>
        </row>
        <row r="829">
          <cell r="H829" t="str">
            <v>542-2024</v>
          </cell>
          <cell r="I829" t="str">
            <v>CONTRATO DE PRESTACION DE SERVICIOS PROFESIONALES</v>
          </cell>
        </row>
        <row r="830">
          <cell r="H830" t="str">
            <v>536-2024</v>
          </cell>
          <cell r="I830" t="str">
            <v>CONTRATO DE PRESTACION DE SERVICIOS DE APOYO A LA GESTION</v>
          </cell>
        </row>
        <row r="831">
          <cell r="H831" t="str">
            <v>628-2024</v>
          </cell>
          <cell r="I831" t="str">
            <v>CONTRATO DE PRESTACION DE SERVICIOS PROFESIONALES</v>
          </cell>
        </row>
        <row r="832">
          <cell r="H832" t="str">
            <v>554-2024</v>
          </cell>
          <cell r="I832" t="str">
            <v>CONTRATO DE PRESTACION DE SERVICIOS PROFESIONALES</v>
          </cell>
        </row>
        <row r="833">
          <cell r="H833" t="str">
            <v>602-2024</v>
          </cell>
          <cell r="I833" t="str">
            <v>CONTRATO DE PRESTACION DE SERVICIOS PROFESIONALES</v>
          </cell>
        </row>
        <row r="834">
          <cell r="H834" t="str">
            <v>553-2024</v>
          </cell>
          <cell r="I834" t="str">
            <v>CONTRATO DE PRESTACION DE SERVICIOS PROFESIONALES</v>
          </cell>
        </row>
        <row r="835">
          <cell r="H835" t="str">
            <v>604-2024</v>
          </cell>
          <cell r="I835" t="str">
            <v>CONTRATO DE PRESTACION DE SERVICIOS PROFESIONALES</v>
          </cell>
        </row>
        <row r="836">
          <cell r="H836" t="str">
            <v>593-2024</v>
          </cell>
          <cell r="I836" t="str">
            <v>CONTRATO DE PRESTACION DE SERVICIOS PROFESIONALES</v>
          </cell>
        </row>
        <row r="837">
          <cell r="H837" t="str">
            <v>575-2024</v>
          </cell>
          <cell r="I837" t="str">
            <v>CONTRATO DE PRESTACION DE SERVICIOS DE APOYO A LA GESTION</v>
          </cell>
        </row>
        <row r="838">
          <cell r="H838" t="str">
            <v>592-2024</v>
          </cell>
          <cell r="I838" t="str">
            <v>CONTRATO DE PRESTACION DE SERVICIOS PROFESIONALES</v>
          </cell>
        </row>
        <row r="839">
          <cell r="H839" t="str">
            <v>565-2024</v>
          </cell>
          <cell r="I839" t="str">
            <v>CONTRATO DE PRESTACION DE SERVICIOS DE APOYO A LA GESTION</v>
          </cell>
        </row>
        <row r="840">
          <cell r="H840" t="str">
            <v>585-2024</v>
          </cell>
          <cell r="I840" t="str">
            <v>CONTRATO DE PRESTACION DE SERVICIOS DE APOYO A LA GESTION</v>
          </cell>
        </row>
        <row r="841">
          <cell r="H841" t="str">
            <v>584-2024</v>
          </cell>
          <cell r="I841" t="str">
            <v>CONTRATO DE PRESTACION DE SERVICIOS DE APOYO A LA GESTION</v>
          </cell>
        </row>
        <row r="842">
          <cell r="H842" t="str">
            <v>600-2024</v>
          </cell>
          <cell r="I842" t="str">
            <v>CONTRATO DE PRESTACION DE SERVICIOS DE APOYO A LA GESTION</v>
          </cell>
        </row>
        <row r="843">
          <cell r="H843" t="str">
            <v>594-2024</v>
          </cell>
          <cell r="I843" t="str">
            <v>CONTRATO DE PRESTACION DE SERVICIOS PROFESIONALES</v>
          </cell>
        </row>
        <row r="844">
          <cell r="H844" t="str">
            <v>582-2024</v>
          </cell>
          <cell r="I844" t="str">
            <v>CONTRATO DE PRESTACION DE SERVICIOS PROFESIONALES</v>
          </cell>
        </row>
        <row r="845">
          <cell r="H845" t="str">
            <v>564-2024</v>
          </cell>
          <cell r="I845" t="str">
            <v>CONTRATO DE PRESTACION DE SERVICIOS PROFESIONALES</v>
          </cell>
        </row>
        <row r="846">
          <cell r="H846" t="str">
            <v>595-2024</v>
          </cell>
          <cell r="I846" t="str">
            <v>CONTRATO DE PRESTACION DE SERVICIOS DE APOYO A LA GESTION</v>
          </cell>
        </row>
        <row r="847">
          <cell r="H847" t="str">
            <v>597-2024</v>
          </cell>
          <cell r="I847" t="str">
            <v>CONTRATO DE PRESTACION DE SERVICIOS DE APOYO A LA GESTION</v>
          </cell>
        </row>
        <row r="848">
          <cell r="H848" t="str">
            <v>598-2024</v>
          </cell>
          <cell r="I848" t="str">
            <v>CONTRATO DE PRESTACION DE SERVICIOS PROFESIONALES</v>
          </cell>
        </row>
        <row r="849">
          <cell r="H849" t="str">
            <v>599-2024</v>
          </cell>
          <cell r="I849" t="str">
            <v>CONTRATO DE PRESTACION DE SERVICIOS DE APOYO A LA GESTION</v>
          </cell>
        </row>
        <row r="850">
          <cell r="H850" t="str">
            <v>583-2024</v>
          </cell>
          <cell r="I850" t="str">
            <v>CONTRATO DE PRESTACION DE SERVICIOS PROFESIONALES</v>
          </cell>
        </row>
        <row r="851">
          <cell r="H851" t="str">
            <v>601-2024</v>
          </cell>
          <cell r="I851" t="str">
            <v>CONTRATO DE PRESTACION DE SERVICIOS DE APOYO A LA GESTION</v>
          </cell>
        </row>
        <row r="852">
          <cell r="H852" t="str">
            <v>605-2024</v>
          </cell>
          <cell r="I852" t="str">
            <v>CONTRATO DE PRESTACION DE SERVICIOS PROFESIONALES</v>
          </cell>
        </row>
        <row r="853">
          <cell r="H853" t="str">
            <v>603-2024</v>
          </cell>
          <cell r="I853" t="str">
            <v>CONTRATO DE PRESTACION DE SERVICIOS DE APOYO A LA GESTION</v>
          </cell>
        </row>
        <row r="854">
          <cell r="H854" t="str">
            <v>392-2023</v>
          </cell>
          <cell r="I854" t="str">
            <v>CONTRATO DE PRESTACION DE SERVICIOS DE APOYO A LA GESTION</v>
          </cell>
        </row>
        <row r="855">
          <cell r="H855" t="str">
            <v>615-2024</v>
          </cell>
          <cell r="I855" t="str">
            <v>CONTRATO DE PRESTACION DE SERVICIOS DE APOYO A LA GESTION</v>
          </cell>
        </row>
        <row r="856">
          <cell r="H856" t="str">
            <v>602-2023</v>
          </cell>
          <cell r="I856" t="str">
            <v>CONTRATO DE PRESTACION DE SERVICIOS PROFESIONALES</v>
          </cell>
        </row>
        <row r="857">
          <cell r="H857" t="str">
            <v>655-2024</v>
          </cell>
          <cell r="I857" t="str">
            <v>CONTRATO DE PRESTACION DE SERVICIOS DE APOYO A LA GESTION</v>
          </cell>
        </row>
        <row r="858">
          <cell r="H858" t="str">
            <v>656-2024</v>
          </cell>
          <cell r="I858" t="str">
            <v>CONTRATO DE PRESTACION DE SERVICIOS DE APOYO A LA GESTION</v>
          </cell>
        </row>
        <row r="859">
          <cell r="H859" t="str">
            <v>622-2024</v>
          </cell>
          <cell r="I859" t="str">
            <v>CONTRATO DE PRESTACION DE SERVICIOS PROFESIONALES</v>
          </cell>
        </row>
        <row r="860">
          <cell r="H860" t="str">
            <v>664-2024</v>
          </cell>
          <cell r="I860" t="str">
            <v>CONTRATO DE PRESTACION DE SERVICIOS DE APOYO A LA GESTION</v>
          </cell>
        </row>
        <row r="861">
          <cell r="H861" t="str">
            <v>1905-2023</v>
          </cell>
          <cell r="I861" t="str">
            <v>CONTRATO DE PRESTACION DE SERVICIOS PROFESIONALES</v>
          </cell>
        </row>
        <row r="862">
          <cell r="H862" t="str">
            <v>078-2023</v>
          </cell>
          <cell r="I862" t="str">
            <v>CONTRATO DE PRESTACION DE SERVICIOS DE APOYO A LA GESTION</v>
          </cell>
        </row>
        <row r="863">
          <cell r="H863" t="str">
            <v>566-2024</v>
          </cell>
          <cell r="I863" t="str">
            <v>CONTRATO DE PRESTACION DE SERVICIOS PROFESIONALES</v>
          </cell>
        </row>
        <row r="864">
          <cell r="H864" t="str">
            <v>567-2024</v>
          </cell>
          <cell r="I864" t="str">
            <v>CONTRATO DE PRESTACION DE SERVICIOS PROFESIONALES</v>
          </cell>
        </row>
        <row r="865">
          <cell r="H865" t="str">
            <v>626-2024</v>
          </cell>
          <cell r="I865" t="str">
            <v>CONTRATO DE PRESTACION DE SERVICIOS PROFESIONALES</v>
          </cell>
        </row>
        <row r="866">
          <cell r="H866" t="str">
            <v>568-2023</v>
          </cell>
          <cell r="I866" t="str">
            <v>CONTRATO DE PRESTACION DE SERVICIOS DE APOYO A LA GESTION</v>
          </cell>
        </row>
        <row r="867">
          <cell r="H867" t="str">
            <v>070-2023</v>
          </cell>
          <cell r="I867" t="str">
            <v>CONTRATO DE PRESTACION DE SERVICIOS PROFESIONALES</v>
          </cell>
        </row>
        <row r="868">
          <cell r="H868" t="str">
            <v>568-2024</v>
          </cell>
          <cell r="I868" t="str">
            <v>CONTRATO DE PRESTACION DE SERVICIOS DE APOYO A LA GESTION</v>
          </cell>
        </row>
        <row r="869">
          <cell r="H869" t="str">
            <v>1866-2023</v>
          </cell>
          <cell r="I869" t="str">
            <v>CONTRATO DE PRESTACION DE SERVICIOS DE APOYO A LA GESTION</v>
          </cell>
        </row>
        <row r="870">
          <cell r="H870" t="str">
            <v>614-2024</v>
          </cell>
          <cell r="I870" t="str">
            <v>CONTRATO DE PRESTACION DE SERVICIOS PROFESIONALES</v>
          </cell>
        </row>
        <row r="871">
          <cell r="H871" t="str">
            <v>570-2024</v>
          </cell>
          <cell r="I871" t="str">
            <v>CONTRATO DE PRESTACION DE SERVICIOS PROFESIONALES</v>
          </cell>
        </row>
        <row r="872">
          <cell r="H872" t="str">
            <v>612-2024</v>
          </cell>
          <cell r="I872" t="str">
            <v>CONTRATO DE PRESTACION DE SERVICIOS DE APOYO A LA GESTION</v>
          </cell>
        </row>
        <row r="873">
          <cell r="H873" t="str">
            <v>590-2024</v>
          </cell>
          <cell r="I873" t="str">
            <v>CONTRATO DE PRESTACION DE SERVICIOS PROFESIONALES</v>
          </cell>
        </row>
        <row r="874">
          <cell r="H874" t="str">
            <v>591-2024</v>
          </cell>
          <cell r="I874" t="str">
            <v>CONTRATO DE PRESTACION DE SERVICIOS PROFESIONALES</v>
          </cell>
        </row>
        <row r="875">
          <cell r="H875" t="str">
            <v>631-2024</v>
          </cell>
          <cell r="I875" t="str">
            <v>CONTRATO DE PRESTACION DE SERVICIOS PROFESIONALES</v>
          </cell>
        </row>
        <row r="876">
          <cell r="H876" t="str">
            <v>619-2024</v>
          </cell>
          <cell r="I876" t="str">
            <v>CONTRATO DE PRESTACION DE SERVICIOS PROFESIONALES</v>
          </cell>
        </row>
        <row r="877">
          <cell r="H877" t="str">
            <v>625-2024</v>
          </cell>
          <cell r="I877" t="str">
            <v>CONTRATO DE PRESTACION DE SERVICIOS PROFESIONALES</v>
          </cell>
        </row>
        <row r="878">
          <cell r="H878" t="str">
            <v>663-2024</v>
          </cell>
          <cell r="I878" t="str">
            <v>CONTRATO DE PRESTACION DE SERVICIOS DE APOYO A LA GESTION</v>
          </cell>
        </row>
        <row r="879">
          <cell r="H879" t="str">
            <v>607-2024</v>
          </cell>
          <cell r="I879" t="str">
            <v>CONTRATO DE PRESTACION DE SERVICIOS PROFESIONALES</v>
          </cell>
        </row>
        <row r="880">
          <cell r="H880" t="str">
            <v>608-2024</v>
          </cell>
          <cell r="I880" t="str">
            <v>CONTRATO DE PRESTACION DE SERVICIOS PROFESIONALES</v>
          </cell>
        </row>
        <row r="881">
          <cell r="H881" t="str">
            <v>624-2024</v>
          </cell>
          <cell r="I881" t="str">
            <v>CONTRATO DE PRESTACION DE SERVICIOS PROFESIONALES</v>
          </cell>
        </row>
        <row r="882">
          <cell r="H882" t="str">
            <v>589-2024</v>
          </cell>
          <cell r="I882" t="str">
            <v>CONTRATO DE PRESTACION DE SERVICIOS PROFESIONALES</v>
          </cell>
        </row>
        <row r="883">
          <cell r="H883" t="str">
            <v>611-2024</v>
          </cell>
          <cell r="I883" t="str">
            <v>CONTRATO DE PRESTACION DE SERVICIOS PROFESIONALES</v>
          </cell>
        </row>
        <row r="884">
          <cell r="H884" t="str">
            <v>609-2024</v>
          </cell>
          <cell r="I884" t="str">
            <v>CONTRATO DE PRESTACION DE SERVICIOS PROFESIONALES</v>
          </cell>
        </row>
        <row r="885">
          <cell r="H885" t="str">
            <v>637-2024</v>
          </cell>
          <cell r="I885" t="str">
            <v>CONTRATO DE PRESTACION DE SERVICIOS DE APOYO A LA GESTION</v>
          </cell>
        </row>
        <row r="886">
          <cell r="H886" t="str">
            <v>638-2024</v>
          </cell>
          <cell r="I886" t="str">
            <v>CONTRATO DE PRESTACION DE SERVICIOS PROFESIONALES</v>
          </cell>
        </row>
        <row r="887">
          <cell r="H887" t="str">
            <v>533-2024</v>
          </cell>
          <cell r="I887" t="str">
            <v>CONTRATO DE PRESTACION DE SERVICIOS DE APOYO A LA GESTION</v>
          </cell>
        </row>
        <row r="888">
          <cell r="H888" t="str">
            <v>863-2023</v>
          </cell>
          <cell r="I888" t="str">
            <v>CONTRATO DE PRESTACION DE SERVICIOS PROFESIONALES</v>
          </cell>
        </row>
        <row r="889">
          <cell r="H889" t="str">
            <v>369-2023</v>
          </cell>
          <cell r="I889" t="str">
            <v>CONTRATO DE PRESTACION DE SERVICIOS PROFESIONALES</v>
          </cell>
        </row>
        <row r="890">
          <cell r="H890" t="str">
            <v>449-2023</v>
          </cell>
          <cell r="I890" t="str">
            <v>CONTRATO DE PRESTACION DE SERVICIOS DE APOYO A LA GESTION</v>
          </cell>
        </row>
        <row r="891">
          <cell r="H891" t="str">
            <v>1836-2023</v>
          </cell>
          <cell r="I891" t="str">
            <v>CONTRATO DE PRESTACION DE SERVICIOS PROFESIONALES</v>
          </cell>
        </row>
        <row r="892">
          <cell r="H892" t="str">
            <v>654-2024</v>
          </cell>
          <cell r="I892" t="str">
            <v>CONTRATO DE PRESTACION DE SERVICIOS PROFESIONALES</v>
          </cell>
        </row>
        <row r="893">
          <cell r="H893" t="str">
            <v>610-2024</v>
          </cell>
          <cell r="I893" t="str">
            <v>CONTRATO DE PRESTACION DE SERVICIOS PROFESIONALES</v>
          </cell>
        </row>
        <row r="894">
          <cell r="H894" t="str">
            <v>616-2024</v>
          </cell>
          <cell r="I894" t="str">
            <v>CONTRATO DE PRESTACION DE SERVICIOS DE APOYO A LA GESTION</v>
          </cell>
        </row>
        <row r="895">
          <cell r="H895" t="str">
            <v>666-2024</v>
          </cell>
          <cell r="I895" t="str">
            <v>CONTRATO DE PRESTACION DE SERVICIOS PROFESIONALES</v>
          </cell>
        </row>
        <row r="896">
          <cell r="H896" t="str">
            <v>620-2024</v>
          </cell>
          <cell r="I896" t="str">
            <v>CONTRATO DE PRESTACION DE SERVICIOS PROFESIONALES</v>
          </cell>
        </row>
        <row r="897">
          <cell r="H897" t="str">
            <v>2180-2023</v>
          </cell>
          <cell r="I897" t="str">
            <v>CONTRATO DE PRESTACION DE SERVICIOS PROFESIONALES</v>
          </cell>
        </row>
        <row r="898">
          <cell r="H898" t="str">
            <v>2147-2023</v>
          </cell>
          <cell r="I898" t="str">
            <v>CONTRATO DE PRESTACION DE SERVICIOS PROFESIONALES</v>
          </cell>
        </row>
        <row r="899">
          <cell r="H899" t="str">
            <v>641-2024</v>
          </cell>
          <cell r="I899" t="str">
            <v>CONTRATO DE PRESTACION DE SERVICIOS PROFESIONALES</v>
          </cell>
        </row>
        <row r="900">
          <cell r="H900" t="str">
            <v>630-2024</v>
          </cell>
          <cell r="I900" t="str">
            <v>CONTRATO DE PRESTACION DE SERVICIOS DE APOYO A LA GESTION</v>
          </cell>
        </row>
        <row r="901">
          <cell r="H901" t="str">
            <v>623-2024</v>
          </cell>
          <cell r="I901" t="str">
            <v>CONTRATO DE PRESTACION DE SERVICIOS PROFESIONALES</v>
          </cell>
        </row>
        <row r="902">
          <cell r="H902" t="str">
            <v>675-2024</v>
          </cell>
          <cell r="I902" t="str">
            <v>CONTRATO DE PRESTACION DE SERVICIOS DE APOYO A LA GESTION</v>
          </cell>
        </row>
        <row r="903">
          <cell r="H903" t="str">
            <v>657-2024</v>
          </cell>
          <cell r="I903" t="str">
            <v>CONTRATO DE PRESTACION DE SERVICIOS DE APOYO A LA GESTION</v>
          </cell>
        </row>
        <row r="904">
          <cell r="H904" t="str">
            <v>606-2024</v>
          </cell>
          <cell r="I904" t="str">
            <v>CONTRATO DE PRESTACION DE SERVICIOS PROFESIONALES</v>
          </cell>
        </row>
        <row r="905">
          <cell r="H905" t="str">
            <v>658-2024</v>
          </cell>
          <cell r="I905" t="str">
            <v>CONTRATO DE PRESTACION DE SERVICIOS PROFESIONALES</v>
          </cell>
        </row>
        <row r="906">
          <cell r="H906" t="str">
            <v>659-2024</v>
          </cell>
          <cell r="I906" t="str">
            <v>CONTRATO DE PRESTACION DE SERVICIOS PROFESIONALES</v>
          </cell>
        </row>
        <row r="907">
          <cell r="H907" t="str">
            <v>661-2024</v>
          </cell>
          <cell r="I907" t="str">
            <v>CONTRATO DE PRESTACION DE SERVICIOS DE APOYO A LA GESTION</v>
          </cell>
        </row>
        <row r="908">
          <cell r="H908" t="str">
            <v>662-2024</v>
          </cell>
          <cell r="I908" t="str">
            <v>CONTRATO DE PRESTACION DE SERVICIOS PROFESIONALES</v>
          </cell>
        </row>
        <row r="909">
          <cell r="H909" t="str">
            <v>674-2024</v>
          </cell>
          <cell r="I909" t="str">
            <v>CONTRATO DE PRESTACION DE SERVICIOS DE APOYO A LA GESTION</v>
          </cell>
        </row>
        <row r="910">
          <cell r="H910" t="str">
            <v>699-2024</v>
          </cell>
          <cell r="I910" t="str">
            <v>CONTRATO DE PRESTACION DE SERVICIOS DE APOYO A LA GESTION</v>
          </cell>
        </row>
        <row r="911">
          <cell r="H911" t="str">
            <v>651-2024</v>
          </cell>
          <cell r="I911" t="str">
            <v>CONTRATO DE PRESTACION DE SERVICIOS PROFESIONALES</v>
          </cell>
        </row>
        <row r="912">
          <cell r="H912" t="str">
            <v>700-2024</v>
          </cell>
          <cell r="I912" t="str">
            <v>CONTRATO DE PRESTACION DE SERVICIOS DE APOYO A LA GESTION</v>
          </cell>
        </row>
        <row r="913">
          <cell r="H913" t="str">
            <v>652-2024</v>
          </cell>
          <cell r="I913" t="str">
            <v>CONTRATO DE PRESTACION DE SERVICIOS PROFESIONALES</v>
          </cell>
        </row>
        <row r="914">
          <cell r="H914" t="str">
            <v>653-2024</v>
          </cell>
          <cell r="I914" t="str">
            <v>CONTRATO DE PRESTACION DE SERVICIOS PROFESIONALES</v>
          </cell>
        </row>
        <row r="915">
          <cell r="H915" t="str">
            <v>667-2024</v>
          </cell>
          <cell r="I915" t="str">
            <v>CONTRATO DE PRESTACION DE SERVICIOS PROFESIONALES</v>
          </cell>
        </row>
        <row r="916">
          <cell r="H916" t="str">
            <v>691-2024</v>
          </cell>
          <cell r="I916" t="str">
            <v>CONTRATO DE PRESTACION DE SERVICIOS DE APOYO A LA GESTION</v>
          </cell>
        </row>
        <row r="917">
          <cell r="H917" t="str">
            <v>688-2024</v>
          </cell>
          <cell r="I917" t="str">
            <v>CONTRATO DE PRESTACION DE SERVICIOS PROFESIONALES</v>
          </cell>
        </row>
        <row r="918">
          <cell r="H918" t="str">
            <v>688-2024</v>
          </cell>
          <cell r="I918" t="str">
            <v>CONTRATO DE PRESTACION DE SERVICIOS PROFESIONALES</v>
          </cell>
        </row>
        <row r="919">
          <cell r="H919" t="str">
            <v>636-2024</v>
          </cell>
          <cell r="I919" t="str">
            <v>CONTRATO DE PRESTACION DE SERVICIOS PROFESIONALES</v>
          </cell>
        </row>
        <row r="920">
          <cell r="H920" t="str">
            <v>225-2024</v>
          </cell>
          <cell r="I920" t="str">
            <v>CONTRATO DE PRESTACION DE SERVICIOS PROFESIONALES</v>
          </cell>
        </row>
        <row r="921">
          <cell r="H921" t="str">
            <v>660-2024</v>
          </cell>
          <cell r="I921" t="str">
            <v>CONTRATO DE PRESTACION DE SERVICIOS DE APOYO A LA GESTION</v>
          </cell>
        </row>
        <row r="922">
          <cell r="H922" t="str">
            <v>689-2024</v>
          </cell>
          <cell r="I922" t="str">
            <v>CONTRATO DE PRESTACION DE SERVICIOS DE APOYO A LA GESTION</v>
          </cell>
        </row>
        <row r="923">
          <cell r="H923" t="str">
            <v>687-2024</v>
          </cell>
          <cell r="I923" t="str">
            <v>CONTRATO DE PRESTACION DE SERVICIOS PROFESIONALES</v>
          </cell>
        </row>
        <row r="924">
          <cell r="H924" t="str">
            <v>1909-2023</v>
          </cell>
          <cell r="I924" t="str">
            <v>CONTRATO DE PRESTACION DE SERVICIOS DE APOYO A LA GESTION</v>
          </cell>
        </row>
        <row r="925">
          <cell r="H925" t="str">
            <v>677-2024</v>
          </cell>
          <cell r="I925" t="str">
            <v>CONTRATO DE PRESTACION DE SERVICIOS DE APOYO A LA GESTION</v>
          </cell>
        </row>
        <row r="926">
          <cell r="H926" t="str">
            <v>679-2024</v>
          </cell>
          <cell r="I926" t="str">
            <v>CONTRATO DE PRESTACION DE SERVICIOS PROFESIONALES</v>
          </cell>
        </row>
        <row r="927">
          <cell r="H927" t="str">
            <v>680-2024</v>
          </cell>
          <cell r="I927" t="str">
            <v>CONTRATO DE PRESTACION DE SERVICIOS DE APOYO A LA GESTION</v>
          </cell>
        </row>
        <row r="928">
          <cell r="H928" t="str">
            <v>643-2024</v>
          </cell>
          <cell r="I928" t="str">
            <v>CONTRATO DE PRESTACION DE SERVICIOS PROFESIONALES</v>
          </cell>
        </row>
        <row r="929">
          <cell r="H929" t="str">
            <v>388-2024</v>
          </cell>
          <cell r="I929" t="str">
            <v>CONTRATO DE PRESTACION DE SERVICIOS DE APOYO A LA GESTION</v>
          </cell>
        </row>
        <row r="930">
          <cell r="H930" t="str">
            <v>690-2024</v>
          </cell>
          <cell r="I930" t="str">
            <v>CONTRATO DE PRESTACION DE SERVICIOS PROFESIONALES</v>
          </cell>
        </row>
        <row r="931">
          <cell r="H931" t="str">
            <v>613-2024</v>
          </cell>
          <cell r="I931" t="str">
            <v>CONTRATO DE PRESTACION DE SERVICIOS DE APOYO A LA GESTION</v>
          </cell>
        </row>
        <row r="932">
          <cell r="H932" t="str">
            <v>569-2024</v>
          </cell>
          <cell r="I932" t="str">
            <v>CONTRATO DE PRESTACION DE SERVICIOS DE APOYO A LA GESTION</v>
          </cell>
        </row>
        <row r="933">
          <cell r="H933" t="str">
            <v>681-2024</v>
          </cell>
          <cell r="I933" t="str">
            <v>CONTRATO DE PRESTACION DE SERVICIOS PROFESIONALES</v>
          </cell>
        </row>
        <row r="934">
          <cell r="H934" t="str">
            <v>682-2024</v>
          </cell>
          <cell r="I934" t="str">
            <v>CONTRATO DE PRESTACION DE SERVICIOS DE APOYO A LA GESTION</v>
          </cell>
        </row>
        <row r="935">
          <cell r="H935" t="str">
            <v>668-2024</v>
          </cell>
          <cell r="I935" t="str">
            <v>CONTRATO DE PRESTACION DE SERVICIOS PROFESIONALES</v>
          </cell>
        </row>
        <row r="936">
          <cell r="H936" t="str">
            <v>1875-2023</v>
          </cell>
          <cell r="I936" t="str">
            <v>CONTRATO DE PRESTACION DE SERVICIOS PROFESIONALES</v>
          </cell>
        </row>
        <row r="937">
          <cell r="H937" t="str">
            <v>635-2024</v>
          </cell>
          <cell r="I937" t="str">
            <v>CONTRATO DE PRESTACION DE SERVICIOS PROFESIONALES</v>
          </cell>
        </row>
        <row r="938">
          <cell r="H938" t="str">
            <v>683-2024</v>
          </cell>
          <cell r="I938" t="str">
            <v>CONTRATO DE PRESTACION DE SERVICIOS DE APOYO A LA GESTION</v>
          </cell>
        </row>
        <row r="939">
          <cell r="H939" t="str">
            <v>629-2024</v>
          </cell>
          <cell r="I939" t="str">
            <v>CONTRATO DE PRESTACION DE SERVICIOS DE APOYO A LA GESTION</v>
          </cell>
        </row>
        <row r="940">
          <cell r="H940" t="str">
            <v>627-2024</v>
          </cell>
          <cell r="I940" t="str">
            <v>CONTRATO DE PRESTACION DE SERVICIOS DE APOYO A LA GESTION</v>
          </cell>
        </row>
        <row r="941">
          <cell r="H941" t="str">
            <v>665-2024</v>
          </cell>
          <cell r="I941" t="str">
            <v>CONTRATO DE PRESTACION DE SERVICIOS PROFESIONALES</v>
          </cell>
        </row>
        <row r="942">
          <cell r="H942" t="str">
            <v>634-2024</v>
          </cell>
          <cell r="I942" t="str">
            <v>CONTRATO DE PRESTACION DE SERVICIOS DE APOYO A LA GESTION</v>
          </cell>
        </row>
        <row r="943">
          <cell r="H943" t="str">
            <v>633-2024</v>
          </cell>
          <cell r="I943" t="str">
            <v>CONTRATO DE PRESTACION DE SERVICIOS PROFESIONALES</v>
          </cell>
        </row>
        <row r="944">
          <cell r="H944" t="str">
            <v>701-2024</v>
          </cell>
          <cell r="I944" t="str">
            <v>CONTRATO DE PRESTACION DE SERVICIOS PROFESIONALES</v>
          </cell>
        </row>
        <row r="945">
          <cell r="H945" t="str">
            <v>702-2024</v>
          </cell>
          <cell r="I945" t="str">
            <v>CONTRATO DE PRESTACION DE SERVICIOS DE APOYO A LA GESTION</v>
          </cell>
        </row>
        <row r="946">
          <cell r="H946" t="str">
            <v>618-2024</v>
          </cell>
          <cell r="I946" t="str">
            <v>CONTRATO DE PRESTACION DE SERVICIOS PROFESIONALES</v>
          </cell>
        </row>
        <row r="947">
          <cell r="H947" t="str">
            <v>676-2024</v>
          </cell>
          <cell r="I947" t="str">
            <v>CONTRATO DE PRESTACION DE SERVICIOS PROFESIONALES</v>
          </cell>
        </row>
        <row r="948">
          <cell r="H948" t="str">
            <v>673-2024</v>
          </cell>
          <cell r="I948" t="str">
            <v>CONTRATO DE PRESTACION DE SERVICIOS PROFESIONALES</v>
          </cell>
        </row>
        <row r="949">
          <cell r="H949" t="str">
            <v>693-2024</v>
          </cell>
          <cell r="I949" t="str">
            <v>CONTRATO DE PRESTACION DE SERVICIOS PROFESIONALES</v>
          </cell>
        </row>
        <row r="950">
          <cell r="H950" t="str">
            <v>692-2024</v>
          </cell>
          <cell r="I950" t="str">
            <v>CONTRATO DE PRESTACION DE SERVICIOS PROFESIONALES</v>
          </cell>
        </row>
        <row r="951">
          <cell r="H951" t="str">
            <v>716-2024</v>
          </cell>
          <cell r="I951" t="str">
            <v>CONTRATO DE PRESTACION DE SERVICIOS DE APOYO A LA GESTION</v>
          </cell>
        </row>
        <row r="952">
          <cell r="H952" t="str">
            <v>621-2024</v>
          </cell>
          <cell r="I952" t="str">
            <v>CONTRATO DE PRESTACION DE SERVICIOS PROFESIONALES</v>
          </cell>
        </row>
        <row r="953">
          <cell r="H953" t="str">
            <v>698-2024</v>
          </cell>
          <cell r="I953" t="str">
            <v>CONTRATO DE PRESTACION DE SERVICIOS PROFESIONALES</v>
          </cell>
        </row>
        <row r="954">
          <cell r="H954" t="str">
            <v>712-2024</v>
          </cell>
          <cell r="I954" t="str">
            <v>CONTRATO DE PRESTACION DE SERVICIOS PROFESIONALES</v>
          </cell>
        </row>
        <row r="955">
          <cell r="H955" t="str">
            <v>669-2024</v>
          </cell>
          <cell r="I955" t="str">
            <v>CONTRATO DE PRESTACION DE SERVICIOS DE APOYO A LA GESTION</v>
          </cell>
        </row>
        <row r="956">
          <cell r="H956" t="str">
            <v>728-2024</v>
          </cell>
          <cell r="I956" t="str">
            <v>CONTRATO DE PRESTACION DE SERVICIOS PROFESIONALES</v>
          </cell>
        </row>
        <row r="957">
          <cell r="H957" t="str">
            <v>711-2024</v>
          </cell>
          <cell r="I957" t="str">
            <v>CONTRATO DE PRESTACION DE SERVICIOS DE APOYO A LA GESTION</v>
          </cell>
        </row>
        <row r="958">
          <cell r="H958" t="str">
            <v>686-2024</v>
          </cell>
          <cell r="I958" t="str">
            <v>CONTRATO DE PRESTACION DE SERVICIOS PROFESIONALES</v>
          </cell>
        </row>
        <row r="959">
          <cell r="H959" t="str">
            <v>087-2023</v>
          </cell>
          <cell r="I959" t="str">
            <v>CONTRATO DE PRESTACION DE SERVICIOS PROFESIONALES</v>
          </cell>
        </row>
        <row r="960">
          <cell r="H960" t="str">
            <v>684-2024</v>
          </cell>
          <cell r="I960" t="str">
            <v>CONTRATO DE PRESTACION DE SERVICIOS PROFESIONALES</v>
          </cell>
        </row>
        <row r="961">
          <cell r="H961" t="str">
            <v>721-2024</v>
          </cell>
          <cell r="I961" t="str">
            <v>CONTRATO DE PRESTACION DE SERVICIOS DE APOYO A LA GESTION</v>
          </cell>
        </row>
        <row r="962">
          <cell r="H962" t="str">
            <v>714-2024</v>
          </cell>
          <cell r="I962" t="str">
            <v>CONTRATO DE PRESTACION DE SERVICIOS DE APOYO A LA GESTION</v>
          </cell>
        </row>
        <row r="963">
          <cell r="H963" t="str">
            <v>723-2024</v>
          </cell>
          <cell r="I963" t="str">
            <v>CONTRATO DE PRESTACION DE SERVICIOS DE APOYO A LA GESTION</v>
          </cell>
        </row>
        <row r="964">
          <cell r="H964" t="str">
            <v>694-2023</v>
          </cell>
          <cell r="I964" t="str">
            <v>CONTRATO DE PRESTACION DE SERVICIOS DE APOYO A LA GESTION</v>
          </cell>
        </row>
        <row r="965">
          <cell r="H965" t="str">
            <v>469-2023</v>
          </cell>
          <cell r="I965" t="str">
            <v>CONTRATO DE PRESTACION DE SERVICIOS PROFESIONALES</v>
          </cell>
        </row>
        <row r="966">
          <cell r="H966" t="str">
            <v>160-2023</v>
          </cell>
          <cell r="I966" t="str">
            <v>CONTRATO DE PRESTACION DE SERVICIOS PROFESIONALES</v>
          </cell>
        </row>
        <row r="967">
          <cell r="H967" t="str">
            <v>727-2024</v>
          </cell>
          <cell r="I967" t="str">
            <v>CONTRATO DE PRESTACION DE SERVICIOS PROFESIONALES</v>
          </cell>
        </row>
        <row r="968">
          <cell r="H968" t="str">
            <v>685-2024</v>
          </cell>
          <cell r="I968" t="str">
            <v>CONTRATO DE PRESTACION DE SERVICIOS PROFESIONALES</v>
          </cell>
        </row>
        <row r="969">
          <cell r="H969" t="str">
            <v>707-2024</v>
          </cell>
          <cell r="I969" t="str">
            <v>CONTRATO DE PRESTACION DE SERVICIOS PROFESIONALES</v>
          </cell>
        </row>
        <row r="970">
          <cell r="H970" t="str">
            <v>639-2024</v>
          </cell>
          <cell r="I970" t="str">
            <v>CONTRATO DE PRESTACION DE SERVICIOS PROFESIONALES</v>
          </cell>
        </row>
        <row r="971">
          <cell r="H971" t="str">
            <v>640-2024</v>
          </cell>
          <cell r="I971" t="str">
            <v>CONTRATO DE PRESTACION DE SERVICIOS PROFESIONALES</v>
          </cell>
        </row>
        <row r="972">
          <cell r="H972" t="str">
            <v>708-2024</v>
          </cell>
          <cell r="I972" t="str">
            <v>CONTRATO DE PRESTACION DE SERVICIOS PROFESIONALES</v>
          </cell>
        </row>
        <row r="973">
          <cell r="H973" t="str">
            <v>710-2024</v>
          </cell>
          <cell r="I973" t="str">
            <v>CONTRATO DE PRESTACION DE SERVICIOS PROFESIONALES</v>
          </cell>
        </row>
        <row r="974">
          <cell r="H974" t="str">
            <v>729-2024</v>
          </cell>
          <cell r="I974" t="str">
            <v>CONTRATO DE PRESTACION DE SERVICIOS PROFESIONALES</v>
          </cell>
        </row>
        <row r="975">
          <cell r="H975" t="str">
            <v>730-2024</v>
          </cell>
          <cell r="I975" t="str">
            <v>CONTRATO DE PRESTACION DE SERVICIOS DE APOYO A LA GESTION</v>
          </cell>
        </row>
        <row r="976">
          <cell r="H976" t="str">
            <v>694-2024</v>
          </cell>
          <cell r="I976" t="str">
            <v>CONTRATO DE PRESTACION DE SERVICIOS DE APOYO A LA GESTION</v>
          </cell>
        </row>
        <row r="977">
          <cell r="H977" t="str">
            <v>695-2024</v>
          </cell>
          <cell r="I977" t="str">
            <v>CONTRATO DE PRESTACION DE SERVICIOS DE APOYO A LA GESTION</v>
          </cell>
        </row>
        <row r="978">
          <cell r="H978" t="str">
            <v>697-2024</v>
          </cell>
          <cell r="I978" t="str">
            <v>CONTRATO DE PRESTACION DE SERVICIOS DE APOYO A LA GESTION</v>
          </cell>
        </row>
        <row r="979">
          <cell r="H979" t="str">
            <v>578-2024</v>
          </cell>
          <cell r="I979" t="str">
            <v>CONTRATO DE ARRENDAMIENTO</v>
          </cell>
        </row>
        <row r="980">
          <cell r="H980" t="str">
            <v>579-2024</v>
          </cell>
          <cell r="I980" t="str">
            <v>CONTRATO DE ARRENDAMIENTO</v>
          </cell>
        </row>
        <row r="981">
          <cell r="H981" t="str">
            <v>580-2024</v>
          </cell>
          <cell r="I981" t="str">
            <v>CONTRATO DE ARRENDAMIENTO</v>
          </cell>
        </row>
        <row r="982">
          <cell r="H982" t="str">
            <v>581-2024</v>
          </cell>
          <cell r="I982" t="str">
            <v>CONTRATO DE ARRENDAMIENTO</v>
          </cell>
        </row>
        <row r="983">
          <cell r="H983" t="str">
            <v>650-2024</v>
          </cell>
          <cell r="I983" t="str">
            <v>CONTRATO DE ARRENDAMIENTO</v>
          </cell>
        </row>
        <row r="984">
          <cell r="H984" t="str">
            <v>646-2024</v>
          </cell>
          <cell r="I984" t="str">
            <v>CONTRATO DE PRESTACION DE SERVICIOS PROFESIONALES</v>
          </cell>
        </row>
        <row r="985">
          <cell r="H985" t="str">
            <v>647-2024</v>
          </cell>
          <cell r="I985" t="str">
            <v>CONTRATO DE PRESTACION DE SERVICIOS PROFESIONALES</v>
          </cell>
        </row>
        <row r="986">
          <cell r="H986" t="str">
            <v>648-2024</v>
          </cell>
          <cell r="I986" t="str">
            <v>CONTRATO DE PRESTACION DE SERVICIOS PROFESIONALES</v>
          </cell>
        </row>
        <row r="987">
          <cell r="H987" t="str">
            <v>617-2024</v>
          </cell>
          <cell r="I987" t="str">
            <v>CONTRATO DE PRESTACION DE SERVICIOS PROFESIONALES</v>
          </cell>
        </row>
        <row r="988">
          <cell r="H988" t="str">
            <v>649-2024</v>
          </cell>
          <cell r="I988" t="str">
            <v>CONTRATO DE PRESTACION DE SERVICIOS DE APOYO A LA GESTION</v>
          </cell>
        </row>
        <row r="989">
          <cell r="H989" t="str">
            <v>670-2024</v>
          </cell>
          <cell r="I989" t="str">
            <v>CONTRATO DE PRESTACION DE SERVICIOS PROFESIONALES</v>
          </cell>
        </row>
        <row r="990">
          <cell r="H990" t="str">
            <v>731-2024</v>
          </cell>
          <cell r="I990" t="str">
            <v>CONTRATO DE PRESTACION DE SERVICIOS DE APOYO A LA GESTION</v>
          </cell>
        </row>
        <row r="991">
          <cell r="H991" t="str">
            <v>732-2024</v>
          </cell>
          <cell r="I991" t="str">
            <v>CONTRATO DE PRESTACION DE SERVICIOS PROFESIONALES</v>
          </cell>
        </row>
        <row r="992">
          <cell r="H992" t="str">
            <v>746-2024</v>
          </cell>
          <cell r="I992" t="str">
            <v>CONTRATO DE PRESTACION DE SERVICIOS DE APOYO A LA GESTION</v>
          </cell>
        </row>
        <row r="993">
          <cell r="H993" t="str">
            <v>748-2024</v>
          </cell>
          <cell r="I993" t="str">
            <v>CONTRATO DE PRESTACION DE SERVICIOS PROFESIONALES</v>
          </cell>
        </row>
        <row r="994">
          <cell r="H994" t="str">
            <v>745-2024</v>
          </cell>
          <cell r="I994" t="str">
            <v>CONTRATO DE PRESTACION DE SERVICIOS PROFESIONALES</v>
          </cell>
        </row>
        <row r="995">
          <cell r="H995" t="str">
            <v>709-2024</v>
          </cell>
          <cell r="I995" t="str">
            <v>CONTRATO DE PRESTACION DE SERVICIOS PROFESIONALES</v>
          </cell>
        </row>
        <row r="996">
          <cell r="H996" t="str">
            <v>645-2024</v>
          </cell>
          <cell r="I996" t="str">
            <v>CONTRATO DE PRESTACION DE SERVICIOS DE APOYO A LA GESTION</v>
          </cell>
        </row>
        <row r="997">
          <cell r="H997" t="str">
            <v>741-2024</v>
          </cell>
          <cell r="I997" t="str">
            <v>CONTRATO DE PRESTACION DE SERVICIOS DE APOYO A LA GESTION</v>
          </cell>
        </row>
        <row r="998">
          <cell r="H998" t="str">
            <v>705-2024</v>
          </cell>
          <cell r="I998" t="str">
            <v>CONTRATO DE PRESTACION DE SERVICIOS PROFESIONALES</v>
          </cell>
        </row>
        <row r="999">
          <cell r="H999" t="str">
            <v>722-2024</v>
          </cell>
          <cell r="I999" t="str">
            <v>CONTRATO DE PRESTACION DE SERVICIOS PROFESIONALES</v>
          </cell>
        </row>
        <row r="1000">
          <cell r="H1000" t="str">
            <v>733-2024</v>
          </cell>
          <cell r="I1000" t="str">
            <v>CONTRATO DE PRESTACION DE SERVICIOS DE APOYO A LA GESTION</v>
          </cell>
        </row>
        <row r="1001">
          <cell r="H1001" t="str">
            <v>734-2024</v>
          </cell>
          <cell r="I1001" t="str">
            <v>CONTRATO DE PRESTACION DE SERVICIOS DE APOYO A LA GESTION</v>
          </cell>
        </row>
        <row r="1002">
          <cell r="H1002" t="str">
            <v>735-2024</v>
          </cell>
          <cell r="I1002" t="str">
            <v>CONTRATO DE PRESTACION DE SERVICIOS PROFESIONALES</v>
          </cell>
        </row>
        <row r="1003">
          <cell r="H1003" t="str">
            <v>747-2024</v>
          </cell>
          <cell r="I1003" t="str">
            <v>CONTRATO DE PRESTACION DE SERVICIOS PROFESIONALES</v>
          </cell>
        </row>
        <row r="1004">
          <cell r="H1004" t="str">
            <v>736-2024</v>
          </cell>
          <cell r="I1004" t="str">
            <v>CONTRATO DE PRESTACION DE SERVICIOS DE APOYO A LA GESTION</v>
          </cell>
        </row>
        <row r="1005">
          <cell r="H1005" t="str">
            <v>737-2024</v>
          </cell>
          <cell r="I1005" t="str">
            <v>CONTRATO DE PRESTACION DE SERVICIOS PROFESIONALES</v>
          </cell>
        </row>
        <row r="1006">
          <cell r="H1006" t="str">
            <v>713-2024</v>
          </cell>
          <cell r="I1006" t="str">
            <v>CONTRATO DE PRESTACION DE SERVICIOS DE APOYO A LA GESTION</v>
          </cell>
        </row>
        <row r="1007">
          <cell r="H1007" t="str">
            <v>715-2024</v>
          </cell>
          <cell r="I1007" t="str">
            <v>CONTRATO DE PRESTACION DE SERVICIOS PROFESIONALES</v>
          </cell>
        </row>
        <row r="1008">
          <cell r="H1008" t="str">
            <v>717-2024</v>
          </cell>
          <cell r="I1008" t="str">
            <v>CONTRATO DE PRESTACION DE SERVICIOS PROFESIONALES</v>
          </cell>
        </row>
        <row r="1009">
          <cell r="H1009" t="str">
            <v>718-2024</v>
          </cell>
          <cell r="I1009" t="str">
            <v>CONTRATO DE PRESTACION DE SERVICIOS PROFESIONALES</v>
          </cell>
        </row>
        <row r="1010">
          <cell r="H1010" t="str">
            <v>719-2024</v>
          </cell>
          <cell r="I1010" t="str">
            <v>CONTRATO DE PRESTACION DE SERVICIOS PROFESIONALES</v>
          </cell>
        </row>
        <row r="1011">
          <cell r="H1011" t="str">
            <v>720-2024</v>
          </cell>
          <cell r="I1011" t="str">
            <v>CONTRATO DE PRESTACION DE SERVICIOS PROFESIONALES</v>
          </cell>
        </row>
        <row r="1012">
          <cell r="H1012" t="str">
            <v>632-2024</v>
          </cell>
          <cell r="I1012" t="str">
            <v>CONTRATO DE PRESTACION DE SERVICIOS DE APOYO A LA GESTION</v>
          </cell>
        </row>
        <row r="1013">
          <cell r="H1013" t="str">
            <v>762-2024</v>
          </cell>
          <cell r="I1013" t="str">
            <v>CONTRATO DE PRESTACION DE SERVICIOS DE APOYO A LA GESTION</v>
          </cell>
        </row>
        <row r="1014">
          <cell r="H1014" t="str">
            <v>763-2024</v>
          </cell>
          <cell r="I1014" t="str">
            <v>CONTRATO DE PRESTACION DE SERVICIOS PROFESIONALES</v>
          </cell>
        </row>
        <row r="1015">
          <cell r="H1015" t="str">
            <v>703-2024</v>
          </cell>
          <cell r="I1015" t="str">
            <v>CONTRATO DE PRESTACION DE SERVICIOS PROFESIONALES</v>
          </cell>
        </row>
        <row r="1016">
          <cell r="H1016" t="str">
            <v>754-2024</v>
          </cell>
          <cell r="I1016" t="str">
            <v>CONTRATO DE PRESTACION DE SERVICIOS PROFESIONALES</v>
          </cell>
        </row>
        <row r="1017">
          <cell r="H1017" t="str">
            <v>774-2024</v>
          </cell>
          <cell r="I1017" t="str">
            <v>CONTRATO DE PRESTACION DE SERVICIOS PROFESIONALES</v>
          </cell>
        </row>
        <row r="1018">
          <cell r="H1018" t="str">
            <v>764-2024</v>
          </cell>
          <cell r="I1018" t="str">
            <v>CONTRATO DE PRESTACION DE SERVICIOS DE APOYO A LA GESTION</v>
          </cell>
        </row>
        <row r="1019">
          <cell r="H1019" t="str">
            <v>772-2024</v>
          </cell>
          <cell r="I1019" t="str">
            <v>CONTRATO DE PRESTACION DE SERVICIOS PROFESIONALES</v>
          </cell>
        </row>
        <row r="1020">
          <cell r="H1020" t="str">
            <v>724-2024</v>
          </cell>
          <cell r="I1020" t="str">
            <v>CONTRATO DE PRESTACION DE SERVICIOS PROFESIONALES</v>
          </cell>
        </row>
        <row r="1021">
          <cell r="H1021" t="str">
            <v>769-2024</v>
          </cell>
          <cell r="I1021" t="str">
            <v>CONTRATO DE PRESTACION DE SERVICIOS DE APOYO A LA GESTION</v>
          </cell>
        </row>
        <row r="1022">
          <cell r="H1022" t="str">
            <v>780-2024</v>
          </cell>
          <cell r="I1022" t="str">
            <v>CONTRATO DE PRESTACION DE SERVICIOS PROFESIONALES</v>
          </cell>
        </row>
        <row r="1023">
          <cell r="H1023" t="str">
            <v>779-2024</v>
          </cell>
          <cell r="I1023" t="str">
            <v>CONTRATO DE PRESTACION DE SERVICIOS PROFESIONALES</v>
          </cell>
        </row>
        <row r="1024">
          <cell r="H1024" t="str">
            <v>738-2024</v>
          </cell>
          <cell r="I1024" t="str">
            <v>CONTRATO DE PRESTACION DE SERVICIOS PROFESIONALES</v>
          </cell>
        </row>
        <row r="1025">
          <cell r="H1025" t="str">
            <v>739-2024</v>
          </cell>
          <cell r="I1025" t="str">
            <v>CONTRATO DE PRESTACION DE SERVICIOS DE APOYO A LA GESTION</v>
          </cell>
        </row>
        <row r="1026">
          <cell r="H1026" t="str">
            <v>742-2024</v>
          </cell>
          <cell r="I1026" t="str">
            <v>CONTRATO DE PRESTACION DE SERVICIOS DE APOYO A LA GESTION</v>
          </cell>
        </row>
        <row r="1027">
          <cell r="H1027" t="str">
            <v>744-2024</v>
          </cell>
          <cell r="I1027" t="str">
            <v>CONTRATO DE PRESTACION DE SERVICIOS PROFESIONALES</v>
          </cell>
        </row>
        <row r="1028">
          <cell r="H1028" t="str">
            <v>704-2024</v>
          </cell>
          <cell r="I1028" t="str">
            <v>CONTRATO DE PRESTACION DE SERVICIOS DE APOYO A LA GESTION</v>
          </cell>
        </row>
        <row r="1029">
          <cell r="H1029" t="str">
            <v>642-2024</v>
          </cell>
          <cell r="I1029" t="str">
            <v>CONTRATO DE PRESTACION DE SERVICIOS PROFESIONALES</v>
          </cell>
        </row>
        <row r="1030">
          <cell r="H1030" t="str">
            <v>148-2023</v>
          </cell>
          <cell r="I1030" t="str">
            <v>CONTRATO DE PRESTACION DE SERVICIOS DE APOYO A LA GESTION</v>
          </cell>
        </row>
        <row r="1031">
          <cell r="H1031" t="str">
            <v>765-2024</v>
          </cell>
          <cell r="I1031" t="str">
            <v>CONTRATO DE PRESTACION DE SERVICIOS PROFESIONALES</v>
          </cell>
        </row>
        <row r="1032">
          <cell r="H1032" t="str">
            <v>767-2024</v>
          </cell>
          <cell r="I1032" t="str">
            <v>CONTRATO DE PRESTACION DE SERVICIOS PROFESIONALES</v>
          </cell>
        </row>
        <row r="1033">
          <cell r="H1033" t="str">
            <v>768-2024</v>
          </cell>
          <cell r="I1033" t="str">
            <v>CONTRATO DE PRESTACION DE SERVICIOS DE APOYO A LA GESTION</v>
          </cell>
        </row>
        <row r="1034">
          <cell r="H1034" t="str">
            <v>771-2024</v>
          </cell>
          <cell r="I1034" t="str">
            <v>CONTRATO DE PRESTACION DE SERVICIOS DE APOYO A LA GESTION</v>
          </cell>
        </row>
        <row r="1035">
          <cell r="H1035" t="str">
            <v>770-2024</v>
          </cell>
          <cell r="I1035" t="str">
            <v>CONTRATO DE PRESTACION DE SERVICIOS DE APOYO A LA GESTION</v>
          </cell>
        </row>
        <row r="1036">
          <cell r="H1036" t="str">
            <v>761-2024</v>
          </cell>
          <cell r="I1036" t="str">
            <v>CONTRATO DE PRESTACION DE SERVICIOS PROFESIONALES</v>
          </cell>
        </row>
        <row r="1037">
          <cell r="H1037" t="str">
            <v>725-2024</v>
          </cell>
          <cell r="I1037" t="str">
            <v>CONTRATO DE PRESTACION DE SERVICIOS PROFESIONALES</v>
          </cell>
        </row>
        <row r="1038">
          <cell r="H1038" t="str">
            <v>706-2024</v>
          </cell>
          <cell r="I1038" t="str">
            <v>CONTRATO DE PRESTACION DE SERVICIOS DE APOYO A LA GESTION</v>
          </cell>
        </row>
        <row r="1039">
          <cell r="H1039" t="str">
            <v>726-2024</v>
          </cell>
          <cell r="I1039" t="str">
            <v>CONTRATO DE PRESTACION DE SERVICIOS PROFESIONALES</v>
          </cell>
        </row>
        <row r="1040">
          <cell r="H1040" t="str">
            <v>315-2023</v>
          </cell>
          <cell r="I1040" t="str">
            <v>CONTRATO DE PRESTACION DE SERVICIOS PROFESIONALES</v>
          </cell>
        </row>
        <row r="1041">
          <cell r="H1041" t="str">
            <v>799-2024</v>
          </cell>
          <cell r="I1041" t="str">
            <v>CONTRATO DE PRESTACION DE SERVICIOS PROFESIONALES</v>
          </cell>
        </row>
        <row r="1042">
          <cell r="H1042" t="str">
            <v>794-2024</v>
          </cell>
          <cell r="I1042" t="str">
            <v>CONTRATO DE PRESTACION DE SERVICIOS DE APOYO A LA GESTION</v>
          </cell>
        </row>
        <row r="1043">
          <cell r="H1043" t="str">
            <v>787-2024</v>
          </cell>
          <cell r="I1043" t="str">
            <v>CONTRATO DE PRESTACION DE SERVICIOS DE APOYO A LA GESTION</v>
          </cell>
        </row>
        <row r="1044">
          <cell r="H1044" t="str">
            <v>644-2024</v>
          </cell>
          <cell r="I1044" t="str">
            <v>CONTRATO DE PRESTACION DE SERVICIOS PROFESIONALES</v>
          </cell>
        </row>
        <row r="1045">
          <cell r="H1045" t="str">
            <v>671-2024</v>
          </cell>
          <cell r="I1045" t="str">
            <v>CONTRATO DE PRESTACION DE SERVICIOS PROFESIONALES</v>
          </cell>
        </row>
        <row r="1046">
          <cell r="H1046" t="str">
            <v>672-2024</v>
          </cell>
          <cell r="I1046" t="str">
            <v>CONTRATO DE PRESTACION DE SERVICIOS DE APOYO A LA GESTION</v>
          </cell>
        </row>
        <row r="1047">
          <cell r="H1047" t="str">
            <v>749-2024</v>
          </cell>
          <cell r="I1047" t="str">
            <v>CONTRATO DE PRESTACION DE SERVICIOS PROFESIONALES</v>
          </cell>
        </row>
        <row r="1048">
          <cell r="H1048" t="str">
            <v>750-2024</v>
          </cell>
          <cell r="I1048" t="str">
            <v>CONTRATO DE PRESTACION DE SERVICIOS PROFESIONALES</v>
          </cell>
        </row>
        <row r="1049">
          <cell r="H1049" t="str">
            <v>800-2024</v>
          </cell>
          <cell r="I1049" t="str">
            <v>CONTRATO DE PRESTACION DE SERVICIOS PROFESIONALES</v>
          </cell>
        </row>
        <row r="1050">
          <cell r="H1050" t="str">
            <v>816-2024</v>
          </cell>
          <cell r="I1050" t="str">
            <v>CONTRATO DE PRESTACION DE SERVICIOS PROFESIONALES</v>
          </cell>
        </row>
        <row r="1051">
          <cell r="H1051" t="str">
            <v>1887-2023</v>
          </cell>
          <cell r="I1051" t="str">
            <v>CONTRATO DE PRESTACION DE SERVICIOS DE APOYO A LA GESTION</v>
          </cell>
        </row>
        <row r="1052">
          <cell r="H1052" t="str">
            <v>803-2024</v>
          </cell>
          <cell r="I1052" t="str">
            <v>CONTRATO DE PRESTACION DE SERVICIOS PROFESIONALES</v>
          </cell>
        </row>
        <row r="1053">
          <cell r="H1053" t="str">
            <v>751-2024</v>
          </cell>
          <cell r="I1053" t="str">
            <v>CONTRATO DE PRESTACION DE SERVICIOS PROFESIONALES</v>
          </cell>
        </row>
        <row r="1054">
          <cell r="H1054" t="str">
            <v>804-2024</v>
          </cell>
          <cell r="I1054" t="str">
            <v>CONTRATO DE PRESTACION DE SERVICIOS PROFESIONALES</v>
          </cell>
        </row>
        <row r="1055">
          <cell r="H1055" t="str">
            <v>752-2024</v>
          </cell>
          <cell r="I1055" t="str">
            <v>CONTRATO DE PRESTACION DE SERVICIOS PROFESIONALES</v>
          </cell>
        </row>
        <row r="1056">
          <cell r="H1056" t="str">
            <v>753-2024</v>
          </cell>
          <cell r="I1056" t="str">
            <v>CONTRATO DE PRESTACION DE SERVICIOS PROFESIONALES</v>
          </cell>
        </row>
        <row r="1057">
          <cell r="H1057" t="str">
            <v>781-2024</v>
          </cell>
          <cell r="I1057" t="str">
            <v>CONTRATO DE PRESTACION DE SERVICIOS PROFESIONALES</v>
          </cell>
        </row>
        <row r="1058">
          <cell r="H1058" t="str">
            <v>782-2024</v>
          </cell>
          <cell r="I1058" t="str">
            <v>CONTRATO DE PRESTACION DE SERVICIOS PROFESIONALES</v>
          </cell>
        </row>
        <row r="1059">
          <cell r="H1059" t="str">
            <v>783-2024</v>
          </cell>
          <cell r="I1059" t="str">
            <v>CONTRATO DE PRESTACION DE SERVICIOS PROFESIONALES</v>
          </cell>
        </row>
        <row r="1060">
          <cell r="H1060" t="str">
            <v>784-2024</v>
          </cell>
          <cell r="I1060" t="str">
            <v>CONTRATO DE PRESTACION DE SERVICIOS DE APOYO A LA GESTION</v>
          </cell>
        </row>
        <row r="1061">
          <cell r="H1061" t="str">
            <v>805-2024</v>
          </cell>
          <cell r="I1061" t="str">
            <v>CONTRATO DE PRESTACION DE SERVICIOS DE APOYO A LA GESTION</v>
          </cell>
        </row>
        <row r="1062">
          <cell r="H1062" t="str">
            <v>743-2024</v>
          </cell>
          <cell r="I1062" t="str">
            <v>CONTRATO DE PRESTACION DE SERVICIOS PROFESIONALES</v>
          </cell>
        </row>
        <row r="1063">
          <cell r="H1063" t="str">
            <v>802-2024</v>
          </cell>
          <cell r="I1063" t="str">
            <v>CONTRATO DE PRESTACION DE SERVICIOS DE APOYO A LA GESTION</v>
          </cell>
        </row>
        <row r="1064">
          <cell r="H1064" t="str">
            <v>776-2024</v>
          </cell>
          <cell r="I1064" t="str">
            <v>CONTRATO DE PRESTACION DE SERVICIOS PROFESIONALES</v>
          </cell>
        </row>
        <row r="1065">
          <cell r="H1065" t="str">
            <v>777-2024</v>
          </cell>
          <cell r="I1065" t="str">
            <v>CONTRATO DE PRESTACION DE SERVICIOS PROFESIONALES</v>
          </cell>
        </row>
        <row r="1066">
          <cell r="H1066" t="str">
            <v>778-2024</v>
          </cell>
          <cell r="I1066" t="str">
            <v>CONTRATO DE PRESTACION DE SERVICIOS PROFESIONALES</v>
          </cell>
        </row>
        <row r="1067">
          <cell r="H1067" t="str">
            <v>801-2024</v>
          </cell>
          <cell r="I1067" t="str">
            <v>CONTRATO DE PRESTACION DE SERVICIOS PROFESIONALES</v>
          </cell>
        </row>
        <row r="1068">
          <cell r="H1068" t="str">
            <v>786-2024</v>
          </cell>
          <cell r="I1068" t="str">
            <v>CONTRATO DE PRESTACION DE SERVICIOS DE APOYO A LA GESTION</v>
          </cell>
        </row>
        <row r="1069">
          <cell r="H1069" t="str">
            <v>1873-2023</v>
          </cell>
          <cell r="I1069" t="str">
            <v>CONTRATO DE PRESTACION DE SERVICIOS DE APOYO A LA GESTION</v>
          </cell>
        </row>
        <row r="1070">
          <cell r="H1070" t="str">
            <v>795-2024</v>
          </cell>
          <cell r="I1070" t="str">
            <v>CONTRATO DE PRESTACION DE SERVICIOS PROFESIONALES</v>
          </cell>
        </row>
        <row r="1071">
          <cell r="H1071" t="str">
            <v>793-2024</v>
          </cell>
          <cell r="I1071" t="str">
            <v>CONTRATO DE PRESTACION DE SERVICIOS PROFESIONALES</v>
          </cell>
        </row>
        <row r="1072">
          <cell r="H1072" t="str">
            <v>796-2024</v>
          </cell>
          <cell r="I1072" t="str">
            <v>CONTRATO DE PRESTACION DE SERVICIOS PROFESIONALES</v>
          </cell>
        </row>
        <row r="1073">
          <cell r="H1073" t="str">
            <v>797-2024</v>
          </cell>
          <cell r="I1073" t="str">
            <v>CONTRATO DE PRESTACION DE SERVICIOS DE APOYO A LA GESTION</v>
          </cell>
        </row>
        <row r="1074">
          <cell r="H1074" t="str">
            <v>1910-2023</v>
          </cell>
          <cell r="I1074" t="str">
            <v>CONTRATO DE PRESTACION DE SERVICIOS PROFESIONALES</v>
          </cell>
        </row>
        <row r="1075">
          <cell r="H1075" t="str">
            <v>798-2024</v>
          </cell>
          <cell r="I1075" t="str">
            <v>CONTRATO DE PRESTACION DE SERVICIOS PROFESIONALES</v>
          </cell>
        </row>
        <row r="1076">
          <cell r="H1076" t="str">
            <v>775-2024</v>
          </cell>
          <cell r="I1076" t="str">
            <v>CONTRATO DE PRESTACION DE SERVICIOS PROFESIONALES</v>
          </cell>
        </row>
        <row r="1077">
          <cell r="H1077" t="str">
            <v>740-2024</v>
          </cell>
          <cell r="I1077" t="str">
            <v>CONTRATO DE PRESTACION DE SERVICIOS DE APOYO A LA GESTION</v>
          </cell>
        </row>
        <row r="1078">
          <cell r="H1078" t="str">
            <v>785-2024</v>
          </cell>
          <cell r="I1078" t="str">
            <v>CONTRATO DE PRESTACION DE SERVICIOS PROFESIONALES</v>
          </cell>
        </row>
        <row r="1079">
          <cell r="H1079" t="str">
            <v>806-2024</v>
          </cell>
          <cell r="I1079" t="str">
            <v>CONTRATO DE PRESTACION DE SERVICIOS PROFESIONALES</v>
          </cell>
        </row>
        <row r="1080">
          <cell r="H1080" t="str">
            <v>807-2024</v>
          </cell>
          <cell r="I1080" t="str">
            <v>CONTRATO DE PRESTACION DE SERVICIOS PROFESIONALES</v>
          </cell>
        </row>
        <row r="1081">
          <cell r="H1081" t="str">
            <v>824-2024</v>
          </cell>
          <cell r="I1081" t="str">
            <v>CONTRATO DE PRESTACION DE SERVICIOS DE APOYO A LA GESTION</v>
          </cell>
        </row>
        <row r="1082">
          <cell r="H1082" t="str">
            <v>808-2024</v>
          </cell>
          <cell r="I1082" t="str">
            <v>CONTRATO DE PRESTACION DE SERVICIOS PROFESIONALES</v>
          </cell>
        </row>
        <row r="1083">
          <cell r="H1083" t="str">
            <v>836-2024</v>
          </cell>
          <cell r="I1083" t="str">
            <v>CONTRATO DE PRESTACION DE SERVICIOS DE APOYO A LA GESTION</v>
          </cell>
        </row>
        <row r="1084">
          <cell r="H1084" t="str">
            <v>837-2024</v>
          </cell>
          <cell r="I1084" t="str">
            <v>CONTRATO DE PRESTACION DE SERVICIOS DE APOYO A LA GESTION</v>
          </cell>
        </row>
        <row r="1085">
          <cell r="H1085" t="str">
            <v>838-2024</v>
          </cell>
          <cell r="I1085" t="str">
            <v>CONTRATO DE PRESTACION DE SERVICIOS DE APOYO A LA GESTION</v>
          </cell>
        </row>
        <row r="1086">
          <cell r="H1086" t="str">
            <v>809-2024</v>
          </cell>
          <cell r="I1086" t="str">
            <v>CONTRATO DE PRESTACION DE SERVICIOS PROFESIONALES</v>
          </cell>
        </row>
        <row r="1087">
          <cell r="H1087" t="str">
            <v>810-2024</v>
          </cell>
          <cell r="I1087" t="str">
            <v>CONTRATO DE ARRENDAMIENTO</v>
          </cell>
        </row>
        <row r="1088">
          <cell r="H1088" t="str">
            <v>833-2024</v>
          </cell>
          <cell r="I1088" t="str">
            <v>CONTRATO DE PRESTACION DE SERVICIOS DE APOYO A LA GESTION</v>
          </cell>
        </row>
        <row r="1089">
          <cell r="H1089" t="str">
            <v>826-2024</v>
          </cell>
          <cell r="I1089" t="str">
            <v>CONTRATO DE PRESTACION DE SERVICIOS DE APOYO A LA GESTION</v>
          </cell>
        </row>
        <row r="1090">
          <cell r="H1090" t="str">
            <v>827-2024</v>
          </cell>
          <cell r="I1090" t="str">
            <v>CONTRATO DE PRESTACION DE SERVICIOS DE APOYO A LA GESTION</v>
          </cell>
        </row>
        <row r="1091">
          <cell r="H1091" t="str">
            <v>828-2024</v>
          </cell>
          <cell r="I1091" t="str">
            <v>CONTRATO DE PRESTACION DE SERVICIOS DE APOYO A LA GESTION</v>
          </cell>
        </row>
        <row r="1092">
          <cell r="H1092" t="str">
            <v>811-2024</v>
          </cell>
          <cell r="I1092" t="str">
            <v>CONTRATO DE PRESTACION DE SERVICIOS PROFESIONALES</v>
          </cell>
        </row>
        <row r="1093">
          <cell r="H1093" t="str">
            <v>812-2024</v>
          </cell>
          <cell r="I1093" t="str">
            <v>CONTRATO DE PRESTACION DE SERVICIOS PROFESIONALES</v>
          </cell>
        </row>
        <row r="1094">
          <cell r="H1094" t="str">
            <v>813-2024</v>
          </cell>
          <cell r="I1094" t="str">
            <v>CONTRATO DE PRESTACION DE SERVICIOS PROFESIONALES</v>
          </cell>
        </row>
        <row r="1095">
          <cell r="H1095" t="str">
            <v>817-2024</v>
          </cell>
          <cell r="I1095" t="str">
            <v>CONTRATO DE PRESTACION DE SERVICIOS PROFESIONALES</v>
          </cell>
        </row>
        <row r="1096">
          <cell r="H1096" t="str">
            <v>818-2024</v>
          </cell>
          <cell r="I1096" t="str">
            <v>CONTRATO DE PRESTACION DE SERVICIOS PROFESIONALES</v>
          </cell>
        </row>
        <row r="1097">
          <cell r="H1097" t="str">
            <v>820-2024</v>
          </cell>
          <cell r="I1097" t="str">
            <v>CONTRATO DE PRESTACION DE SERVICIOS PROFESIONALES</v>
          </cell>
        </row>
        <row r="1098">
          <cell r="H1098" t="str">
            <v>823-2024</v>
          </cell>
          <cell r="I1098" t="str">
            <v>CONTRATO DE PRESTACION DE SERVICIOS DE APOYO A LA GESTION</v>
          </cell>
        </row>
        <row r="1099">
          <cell r="H1099" t="str">
            <v>821-2024</v>
          </cell>
          <cell r="I1099" t="str">
            <v>CONTRATO DE PRESTACION DE SERVICIOS PROFESIONALES</v>
          </cell>
        </row>
        <row r="1100">
          <cell r="H1100" t="str">
            <v>696-2024</v>
          </cell>
          <cell r="I1100" t="str">
            <v>CONTRATO DE PRESTACION DE SERVICIOS DE APOYO A LA GESTION</v>
          </cell>
        </row>
        <row r="1101">
          <cell r="H1101" t="str">
            <v>755-2024</v>
          </cell>
          <cell r="I1101" t="str">
            <v>CONTRATO DE PRESTACION DE SERVICIOS PROFESIONALES</v>
          </cell>
        </row>
        <row r="1102">
          <cell r="H1102" t="str">
            <v>756-2024</v>
          </cell>
          <cell r="I1102" t="str">
            <v>CONTRATO DE PRESTACION DE SERVICIOS PROFESIONALES</v>
          </cell>
        </row>
        <row r="1103">
          <cell r="H1103" t="str">
            <v>757-2024</v>
          </cell>
          <cell r="I1103" t="str">
            <v>CONTRATO DE PRESTACION DE SERVICIOS PROFESIONALES</v>
          </cell>
        </row>
        <row r="1104">
          <cell r="H1104" t="str">
            <v>758-2024</v>
          </cell>
          <cell r="I1104" t="str">
            <v>CONTRATO DE PRESTACION DE SERVICIOS PROFESIONALES</v>
          </cell>
        </row>
        <row r="1105">
          <cell r="H1105" t="str">
            <v>759-2024</v>
          </cell>
          <cell r="I1105" t="str">
            <v>CONTRATO DE PRESTACION DE SERVICIOS PROFESIONALES</v>
          </cell>
        </row>
        <row r="1106">
          <cell r="H1106" t="str">
            <v>760-2024</v>
          </cell>
          <cell r="I1106" t="str">
            <v>CONTRATO DE PRESTACION DE SERVICIOS PROFESIONALES</v>
          </cell>
        </row>
        <row r="1107">
          <cell r="H1107" t="str">
            <v>835-2024</v>
          </cell>
          <cell r="I1107" t="str">
            <v>CONTRATO DE PRESTACION DE SERVICIOS DE APOYO A LA GESTION</v>
          </cell>
        </row>
        <row r="1108">
          <cell r="H1108" t="str">
            <v>788-2024</v>
          </cell>
          <cell r="I1108" t="str">
            <v>CONTRATO DE PRESTACION DE SERVICIOS PROFESIONALES</v>
          </cell>
        </row>
        <row r="1109">
          <cell r="H1109" t="str">
            <v>789-2024</v>
          </cell>
          <cell r="I1109" t="str">
            <v>CONTRATO DE PRESTACION DE SERVICIOS PROFESIONALES</v>
          </cell>
        </row>
        <row r="1110">
          <cell r="H1110" t="str">
            <v>790-2024</v>
          </cell>
          <cell r="I1110" t="str">
            <v>CONTRATO DE PRESTACION DE SERVICIOS PROFESIONALES</v>
          </cell>
        </row>
        <row r="1111">
          <cell r="H1111" t="str">
            <v>829-2024</v>
          </cell>
          <cell r="I1111" t="str">
            <v>CONTRATO DE PRESTACION DE SERVICIOS PROFESIONALES</v>
          </cell>
        </row>
        <row r="1112">
          <cell r="H1112" t="str">
            <v>792-2024</v>
          </cell>
          <cell r="I1112" t="str">
            <v>CONTRATO DE PRESTACION DE SERVICIOS PROFESIONALES</v>
          </cell>
        </row>
        <row r="1113">
          <cell r="H1113" t="str">
            <v>832-2024</v>
          </cell>
          <cell r="I1113" t="str">
            <v>CONTRATO DE PRESTACION DE SERVICIOS DE APOYO A LA GESTION</v>
          </cell>
        </row>
        <row r="1114">
          <cell r="H1114" t="str">
            <v>819-2024</v>
          </cell>
          <cell r="I1114" t="str">
            <v>CONTRATO DE PRESTACION DE SERVICIOS DE APOYO A LA GESTION</v>
          </cell>
        </row>
        <row r="1115">
          <cell r="H1115" t="str">
            <v>822-2024</v>
          </cell>
          <cell r="I1115" t="str">
            <v>CONTRATO DE PRESTACION DE SERVICIOS PROFESIONALES</v>
          </cell>
        </row>
        <row r="1116">
          <cell r="H1116" t="str">
            <v>814-2024</v>
          </cell>
          <cell r="I1116" t="str">
            <v>CONTRATO DE PRESTACION DE SERVICIOS DE APOYO A LA GESTION</v>
          </cell>
        </row>
        <row r="1117">
          <cell r="H1117" t="str">
            <v>840-2024</v>
          </cell>
          <cell r="I1117" t="str">
            <v>CONTRATO DE PRESTACION DE SERVICIOS PROFESIONALES</v>
          </cell>
        </row>
        <row r="1118">
          <cell r="H1118" t="str">
            <v>815-2024</v>
          </cell>
          <cell r="I1118" t="str">
            <v>CONTRATO DE PRESTACION DE SERVICIOS DE APOYO A LA GESTION</v>
          </cell>
        </row>
        <row r="1119">
          <cell r="H1119" t="str">
            <v>830-2024</v>
          </cell>
          <cell r="I1119" t="str">
            <v>CONTRATO DE PRESTACION DE SERVICIOS PROFESIONALES</v>
          </cell>
        </row>
        <row r="1120">
          <cell r="H1120" t="str">
            <v>841-2024</v>
          </cell>
          <cell r="I1120" t="str">
            <v>CONTRATO DE PRESTACION DE SERVICIOS DE APOYO A LA GESTION</v>
          </cell>
        </row>
        <row r="1121">
          <cell r="H1121" t="str">
            <v>773-2024</v>
          </cell>
          <cell r="I1121" t="str">
            <v>CONTRATO DE PRESTACION DE SERVICIOS PROFESIONALES</v>
          </cell>
        </row>
        <row r="1122">
          <cell r="H1122" t="str">
            <v>766-2024</v>
          </cell>
          <cell r="I1122" t="str">
            <v>CONTRATO DE PRESTACION DE SERVICIOS DE APOYO A LA GESTION</v>
          </cell>
        </row>
        <row r="1123">
          <cell r="H1123" t="str">
            <v>1593-2023</v>
          </cell>
          <cell r="I1123" t="str">
            <v>CONTRATO DE PRESTACION DE SERVICIOS PROFESIONALES</v>
          </cell>
        </row>
        <row r="1124">
          <cell r="H1124" t="str">
            <v>847-2024</v>
          </cell>
          <cell r="I1124" t="str">
            <v>CONTRATO DE PRESTACION DE SERVICIOS PROFESIONALES</v>
          </cell>
        </row>
        <row r="1125">
          <cell r="H1125" t="str">
            <v>848-2024</v>
          </cell>
          <cell r="I1125" t="str">
            <v>CONTRATO DE PRESTACION DE SERVICIOS DE APOYO A LA GESTION</v>
          </cell>
        </row>
        <row r="1126">
          <cell r="H1126" t="str">
            <v>846-2024</v>
          </cell>
          <cell r="I1126" t="str">
            <v>CONTRATO DE PRESTACION DE SERVICIOS DE APOYO A LA GESTION</v>
          </cell>
        </row>
        <row r="1127">
          <cell r="H1127" t="str">
            <v>825-2024</v>
          </cell>
          <cell r="I1127" t="str">
            <v>CONTRATO DE PRESTACION DE SERVICIOS DE APOYO A LA GESTION</v>
          </cell>
        </row>
        <row r="1128">
          <cell r="H1128" t="str">
            <v>678-2024</v>
          </cell>
          <cell r="I1128" t="str">
            <v>CONTRATO DE PRESTACION DE SERVICIOS DE APOYO A LA GESTION</v>
          </cell>
        </row>
        <row r="1129">
          <cell r="H1129" t="str">
            <v>834-2024</v>
          </cell>
          <cell r="I1129" t="str">
            <v>CONTRATO DE PRESTACION DE SERVICIOS PROFESIONALES</v>
          </cell>
        </row>
        <row r="1130">
          <cell r="H1130" t="str">
            <v>839-2024</v>
          </cell>
          <cell r="I1130" t="str">
            <v>CONTRATO DE PRESTACION DE SERVICIOS PROFESIONALES</v>
          </cell>
        </row>
        <row r="1131">
          <cell r="H1131" t="str">
            <v>842-2024</v>
          </cell>
          <cell r="I1131" t="str">
            <v>CONTRATO DE PRESTACION DE SERVICIOS DE APOYO A LA GESTION</v>
          </cell>
        </row>
        <row r="1132">
          <cell r="H1132" t="str">
            <v>843-2024</v>
          </cell>
          <cell r="I1132" t="str">
            <v>CONTRATO DE PRESTACION DE SERVICIOS DE APOYO A LA GESTION</v>
          </cell>
        </row>
        <row r="1133">
          <cell r="H1133" t="str">
            <v>849-2024</v>
          </cell>
          <cell r="I1133" t="str">
            <v>CONTRATO DE PRESTACION DE SERVICIOS PROFESIONALES</v>
          </cell>
        </row>
        <row r="1134">
          <cell r="H1134" t="str">
            <v>844-2024</v>
          </cell>
          <cell r="I1134" t="str">
            <v>CONTRATO DE PRESTACION DE SERVICIOS DE APOYO A LA GESTION</v>
          </cell>
        </row>
        <row r="1135">
          <cell r="H1135" t="str">
            <v>863-2024</v>
          </cell>
          <cell r="I1135" t="str">
            <v>CONTRATO DE PRESTACION DE SERVICIOS PROFESIONALES</v>
          </cell>
        </row>
        <row r="1136">
          <cell r="H1136" t="str">
            <v>862-2024</v>
          </cell>
          <cell r="I1136" t="str">
            <v>CONTRATO DE PRESTACION DE SERVICIOS PROFESIONALES</v>
          </cell>
        </row>
        <row r="1137">
          <cell r="H1137" t="str">
            <v>864-2024</v>
          </cell>
          <cell r="I1137" t="str">
            <v>CONTRATO DE PRESTACION DE SERVICIOS PROFESIONALES</v>
          </cell>
        </row>
        <row r="1138">
          <cell r="H1138" t="str">
            <v>859-2024</v>
          </cell>
          <cell r="I1138" t="str">
            <v>CONTRATO DE PRESTACION DE SERVICIOS PROFESIONALES</v>
          </cell>
        </row>
        <row r="1139">
          <cell r="H1139" t="str">
            <v>860-2024</v>
          </cell>
          <cell r="I1139" t="str">
            <v>CONTRATO DE PRESTACION DE SERVICIOS PROFESIONALES</v>
          </cell>
        </row>
        <row r="1140">
          <cell r="H1140" t="str">
            <v>861-2024</v>
          </cell>
          <cell r="I1140" t="str">
            <v>CONTRATO DE PRESTACION DE SERVICIOS PROFESIONALES</v>
          </cell>
        </row>
        <row r="1141">
          <cell r="H1141" t="str">
            <v>845-2024</v>
          </cell>
          <cell r="I1141" t="str">
            <v>CONTRATO DE PRESTACION DE SERVICIOS DE APOYO A LA GESTION</v>
          </cell>
        </row>
        <row r="1142">
          <cell r="H1142" t="str">
            <v>850-2024</v>
          </cell>
          <cell r="I1142" t="str">
            <v>CONTRATO DE PRESTACION DE SERVICIOS PROFESIONALES</v>
          </cell>
        </row>
        <row r="1143">
          <cell r="H1143" t="str">
            <v>851-2024</v>
          </cell>
          <cell r="I1143" t="str">
            <v>CONTRATO DE PRESTACION DE SERVICIOS PROFESIONALES</v>
          </cell>
        </row>
        <row r="1144">
          <cell r="H1144" t="str">
            <v>852-2024</v>
          </cell>
          <cell r="I1144" t="str">
            <v>CONTRATO DE PRESTACION DE SERVICIOS PROFESIONALES</v>
          </cell>
        </row>
        <row r="1145">
          <cell r="H1145" t="str">
            <v>853-2024</v>
          </cell>
          <cell r="I1145" t="str">
            <v>CONTRATO DE PRESTACION DE SERVICIOS PROFESIONALES</v>
          </cell>
        </row>
        <row r="1146">
          <cell r="H1146" t="str">
            <v>856-2024</v>
          </cell>
          <cell r="I1146" t="str">
            <v>CONTRATO DE PRESTACION DE SERVICIOS PROFESIONALES</v>
          </cell>
        </row>
        <row r="1147">
          <cell r="H1147" t="str">
            <v>1748-2022</v>
          </cell>
          <cell r="I1147" t="str">
            <v>CONTRATO</v>
          </cell>
        </row>
        <row r="1148">
          <cell r="H1148" t="str">
            <v>1748-2022</v>
          </cell>
          <cell r="I1148" t="str">
            <v>CONTRATO</v>
          </cell>
        </row>
        <row r="1149">
          <cell r="H1149" t="str">
            <v>1748-2022</v>
          </cell>
          <cell r="I1149" t="str">
            <v>CONTRATO</v>
          </cell>
        </row>
        <row r="1150">
          <cell r="H1150" t="str">
            <v>1748-2022</v>
          </cell>
          <cell r="I1150" t="str">
            <v>CONTRATO</v>
          </cell>
        </row>
        <row r="1151">
          <cell r="H1151" t="str">
            <v>1748-2022</v>
          </cell>
          <cell r="I1151" t="str">
            <v>CONTRATO</v>
          </cell>
        </row>
        <row r="1152">
          <cell r="H1152" t="str">
            <v>868-2024</v>
          </cell>
          <cell r="I1152" t="str">
            <v>CONTRATO DE PRESTACION DE SERVICIOS DE APOYO A LA GESTION</v>
          </cell>
        </row>
        <row r="1153">
          <cell r="H1153" t="str">
            <v>872-2024</v>
          </cell>
          <cell r="I1153" t="str">
            <v>CONTRATO DE PRESTACION DE SERVICIOS PROFESIONALES</v>
          </cell>
        </row>
        <row r="1154">
          <cell r="H1154" t="str">
            <v>871-2024</v>
          </cell>
          <cell r="I1154" t="str">
            <v>CONTRATO DE PRESTACION DE SERVICIOS PROFESIONALES</v>
          </cell>
        </row>
        <row r="1155">
          <cell r="H1155" t="str">
            <v>865-2024</v>
          </cell>
          <cell r="I1155" t="str">
            <v>CONTRATO DE PRESTACION DE SERVICIOS PROFESIONALES</v>
          </cell>
        </row>
        <row r="1156">
          <cell r="H1156" t="str">
            <v>866-2024</v>
          </cell>
          <cell r="I1156" t="str">
            <v>CONTRATO DE PRESTACION DE SERVICIOS PROFESIONALES</v>
          </cell>
        </row>
        <row r="1157">
          <cell r="H1157" t="str">
            <v>1993-2023</v>
          </cell>
          <cell r="I1157" t="str">
            <v>CONTRATO DE PRESTACION DE SERVICIOS PROFESIONALES</v>
          </cell>
        </row>
        <row r="1158">
          <cell r="H1158" t="str">
            <v>881-2024</v>
          </cell>
          <cell r="I1158" t="str">
            <v>CONTRATO DE ARRENDAMIENTO</v>
          </cell>
        </row>
        <row r="1159">
          <cell r="H1159" t="str">
            <v>880-2024</v>
          </cell>
          <cell r="I1159" t="str">
            <v>CONTRATO DE ARRENDAMIENTO</v>
          </cell>
        </row>
        <row r="1160">
          <cell r="H1160" t="str">
            <v>831-2024</v>
          </cell>
          <cell r="I1160" t="str">
            <v>CONTRATO DE ARRENDAMIENTO</v>
          </cell>
        </row>
        <row r="1161">
          <cell r="H1161" t="str">
            <v>878-2024</v>
          </cell>
          <cell r="I1161" t="str">
            <v>CONTRATO DE PRESTACION DE SERVICIOS PROFESIONALES</v>
          </cell>
        </row>
        <row r="1162">
          <cell r="H1162" t="str">
            <v>888-2024</v>
          </cell>
          <cell r="I1162" t="str">
            <v>CONTRATO DE PRESTACION DE SERVICIOS PROFESIONALES</v>
          </cell>
        </row>
        <row r="1163">
          <cell r="H1163" t="str">
            <v>892-2024</v>
          </cell>
          <cell r="I1163" t="str">
            <v>CONTRATO DE PRESTACION DE SERVICIOS DE APOYO A LA GESTION</v>
          </cell>
        </row>
        <row r="1164">
          <cell r="H1164" t="str">
            <v>893-2024</v>
          </cell>
          <cell r="I1164" t="str">
            <v>CONTRATO DE PRESTACION DE SERVICIOS PROFESIONALES</v>
          </cell>
        </row>
        <row r="1165">
          <cell r="H1165" t="str">
            <v>869-2024</v>
          </cell>
          <cell r="I1165" t="str">
            <v>CONTRATO DE PRESTACION DE SERVICIOS DE APOYO A LA GESTION</v>
          </cell>
        </row>
        <row r="1166">
          <cell r="H1166" t="str">
            <v>891-2024</v>
          </cell>
          <cell r="I1166" t="str">
            <v>CONTRATO DE PRESTACION DE SERVICIOS PROFESIONALES</v>
          </cell>
        </row>
        <row r="1167">
          <cell r="H1167" t="str">
            <v>867-2024</v>
          </cell>
          <cell r="I1167" t="str">
            <v>CONTRATO DE PRESTACION DE SERVICIOS DE APOYO A LA GESTION</v>
          </cell>
        </row>
        <row r="1168">
          <cell r="H1168" t="str">
            <v>870-2024</v>
          </cell>
          <cell r="I1168" t="str">
            <v>CONTRATO DE PRESTACION DE SERVICIOS PROFESIONALES</v>
          </cell>
        </row>
        <row r="1169">
          <cell r="H1169" t="str">
            <v>868-2024</v>
          </cell>
          <cell r="I1169" t="str">
            <v>CONTRATO DE PRESTACION DE SERVICIOS DE APOYO A LA GESTION</v>
          </cell>
        </row>
        <row r="1170">
          <cell r="H1170" t="str">
            <v>854-2024</v>
          </cell>
          <cell r="I1170" t="str">
            <v>CONTRATO DE PRESTACION DE SERVICIOS PROFESIONALES</v>
          </cell>
        </row>
        <row r="1171">
          <cell r="H1171" t="str">
            <v>887-2024</v>
          </cell>
          <cell r="I1171" t="str">
            <v>CONTRATO DE PRESTACION DE SERVICIOS PROFESIONALES</v>
          </cell>
        </row>
        <row r="1172">
          <cell r="H1172" t="str">
            <v>884-2024</v>
          </cell>
          <cell r="I1172" t="str">
            <v>CONTRATO DE PRESTACION DE SERVICIOS DE APOYO A LA GESTION</v>
          </cell>
        </row>
        <row r="1173">
          <cell r="H1173" t="str">
            <v>885-2024</v>
          </cell>
          <cell r="I1173" t="str">
            <v>CONTRATO DE PRESTACION DE SERVICIOS DE APOYO A LA GESTION</v>
          </cell>
        </row>
        <row r="1174">
          <cell r="H1174" t="str">
            <v>879-2024</v>
          </cell>
          <cell r="I1174" t="str">
            <v>CONTRATO DE PRESTACION DE SERVICIOS PROFESIONALES</v>
          </cell>
        </row>
        <row r="1175">
          <cell r="H1175" t="str">
            <v>894-2024</v>
          </cell>
          <cell r="I1175" t="str">
            <v>CONTRATO DE PRESTACION DE SERVICIOS PROFESIONALES</v>
          </cell>
        </row>
        <row r="1176">
          <cell r="H1176" t="str">
            <v>877-2024</v>
          </cell>
          <cell r="I1176" t="str">
            <v>CONTRATO DE PRESTACION DE SERVICIOS PROFESIONALES</v>
          </cell>
        </row>
        <row r="1177">
          <cell r="H1177" t="str">
            <v>876-2024</v>
          </cell>
          <cell r="I1177" t="str">
            <v>CONTRATO DE PRESTACION DE SERVICIOS PROFESIONALES</v>
          </cell>
        </row>
        <row r="1178">
          <cell r="H1178" t="str">
            <v>875-2024</v>
          </cell>
          <cell r="I1178" t="str">
            <v>CONTRATO DE PRESTACION DE SERVICIOS PROFESIONALES</v>
          </cell>
        </row>
        <row r="1179">
          <cell r="H1179" t="str">
            <v>874-2024</v>
          </cell>
          <cell r="I1179" t="str">
            <v>CONTRATO DE PRESTACION DE SERVICIOS PROFESIONALES</v>
          </cell>
        </row>
        <row r="1180">
          <cell r="H1180" t="str">
            <v>873-2024</v>
          </cell>
          <cell r="I1180" t="str">
            <v>CONTRATO DE PRESTACION DE SERVICIOS PROFESIONALES</v>
          </cell>
        </row>
        <row r="1181">
          <cell r="H1181" t="str">
            <v>890-2024</v>
          </cell>
          <cell r="I1181" t="str">
            <v>CONTRATO DE PRESTACION DE SERVICIOS DE APOYO A LA GESTION</v>
          </cell>
        </row>
        <row r="1182">
          <cell r="H1182" t="str">
            <v>899-2024</v>
          </cell>
          <cell r="I1182" t="str">
            <v>CONTRATO DE PRESTACION DE SERVICIOS PROFESIONALES</v>
          </cell>
        </row>
        <row r="1183">
          <cell r="H1183" t="str">
            <v>889-2024</v>
          </cell>
          <cell r="I1183" t="str">
            <v>CONTRATO DE PRESTACION DE SERVICIOS PROFESIONALES</v>
          </cell>
        </row>
        <row r="1184">
          <cell r="H1184" t="str">
            <v>858-2024</v>
          </cell>
          <cell r="I1184" t="str">
            <v>CONTRATO DE ARRENDAMIENTO</v>
          </cell>
        </row>
        <row r="1185">
          <cell r="H1185" t="str">
            <v>1178-2023</v>
          </cell>
          <cell r="I1185" t="str">
            <v>CONTRATO DE PRESTACION DE SERVICIOS DE APOYO A LA GESTION</v>
          </cell>
        </row>
        <row r="1186">
          <cell r="H1186" t="str">
            <v>912-2024</v>
          </cell>
          <cell r="I1186" t="str">
            <v>CONTRATO DE PRESTACION DE SERVICIOS DE APOYO A LA GESTION</v>
          </cell>
        </row>
        <row r="1187">
          <cell r="H1187" t="str">
            <v>855-2024</v>
          </cell>
          <cell r="I1187" t="str">
            <v>CONTRATO DE PRESTACION DE SERVICIOS PROFESIONALES</v>
          </cell>
        </row>
        <row r="1188">
          <cell r="H1188" t="str">
            <v>908-2024</v>
          </cell>
          <cell r="I1188" t="str">
            <v>CONTRATO DE PRESTACION DE SERVICIOS DE APOYO A LA GESTION</v>
          </cell>
        </row>
        <row r="1189">
          <cell r="H1189" t="str">
            <v>901-2024</v>
          </cell>
          <cell r="I1189" t="str">
            <v>CONTRATO DE PRESTACION DE SERVICIOS PROFESIONALES</v>
          </cell>
        </row>
        <row r="1190">
          <cell r="H1190" t="str">
            <v>897-2024</v>
          </cell>
          <cell r="I1190" t="str">
            <v>CONTRATO DE ARRENDAMIENTO</v>
          </cell>
        </row>
        <row r="1191">
          <cell r="H1191" t="str">
            <v>898-2024</v>
          </cell>
          <cell r="I1191" t="str">
            <v>CONTRATO DE ARRENDAMIENTO</v>
          </cell>
        </row>
        <row r="1192">
          <cell r="H1192" t="str">
            <v>916-2024</v>
          </cell>
          <cell r="I1192" t="str">
            <v>CONTRATO DE PRESTACION DE SERVICIOS DE APOYO A LA GESTION</v>
          </cell>
        </row>
        <row r="1193">
          <cell r="H1193" t="str">
            <v>905-2024</v>
          </cell>
          <cell r="I1193" t="str">
            <v>CONTRATO DE PRESTACION DE SERVICIOS PROFESIONALES</v>
          </cell>
        </row>
        <row r="1194">
          <cell r="H1194" t="str">
            <v>914-2024</v>
          </cell>
          <cell r="I1194" t="str">
            <v>CONTRATO DE PRESTACION DE SERVICIOS PROFESIONALES</v>
          </cell>
        </row>
        <row r="1195">
          <cell r="H1195" t="str">
            <v>913-2024</v>
          </cell>
          <cell r="I1195" t="str">
            <v>CONTRATO DE PRESTACION DE SERVICIOS PROFESIONALES</v>
          </cell>
        </row>
        <row r="1196">
          <cell r="H1196" t="str">
            <v>883-2024</v>
          </cell>
          <cell r="I1196" t="str">
            <v>CONTRATO DE PRESTACION DE SERVICIOS PROFESIONALES</v>
          </cell>
        </row>
        <row r="1197">
          <cell r="H1197" t="str">
            <v>904-2024</v>
          </cell>
          <cell r="I1197" t="str">
            <v>CONTRATO DE PRESTACION DE SERVICIOS PROFESIONALES</v>
          </cell>
        </row>
        <row r="1198">
          <cell r="H1198" t="str">
            <v>906-2024</v>
          </cell>
          <cell r="I1198" t="str">
            <v>CONTRATO DE PRESTACION DE SERVICIOS DE APOYO A LA GESTION</v>
          </cell>
        </row>
        <row r="1199">
          <cell r="H1199" t="str">
            <v>915-2024</v>
          </cell>
          <cell r="I1199" t="str">
            <v>CONTRATO DE PRESTACION DE SERVICIOS DE APOYO A LA GESTION</v>
          </cell>
        </row>
        <row r="1200">
          <cell r="H1200" t="str">
            <v>922-2024</v>
          </cell>
          <cell r="I1200" t="str">
            <v>CONTRATO DE PRESTACION DE SERVICIOS DE APOYO A LA GESTION</v>
          </cell>
        </row>
        <row r="1201">
          <cell r="H1201" t="str">
            <v>2174-2023</v>
          </cell>
          <cell r="I1201" t="str">
            <v>CONTRATO DE PRESTACION DE SERVICIOS DE APOYO A LA GESTION</v>
          </cell>
        </row>
        <row r="1202">
          <cell r="H1202" t="str">
            <v>1585-2023</v>
          </cell>
          <cell r="I1202" t="str">
            <v>CONTRATO DE PRESTACION DE SERVICIOS PROFESIONALES</v>
          </cell>
        </row>
        <row r="1203">
          <cell r="H1203" t="str">
            <v>902-2024</v>
          </cell>
          <cell r="I1203" t="str">
            <v>CONTRATO DE PRESTACION DE SERVICIOS DE APOYO A LA GESTION</v>
          </cell>
        </row>
        <row r="1204">
          <cell r="H1204" t="str">
            <v>2046-2023</v>
          </cell>
          <cell r="I1204" t="str">
            <v>CONTRATO DE PRESTACION DE SERVICIOS</v>
          </cell>
        </row>
        <row r="1205">
          <cell r="H1205" t="str">
            <v>919-2024</v>
          </cell>
          <cell r="I1205" t="str">
            <v>CONTRATO DE PRESTACION DE SERVICIOS PROFESIONALES</v>
          </cell>
        </row>
        <row r="1206">
          <cell r="H1206" t="str">
            <v>920-2024</v>
          </cell>
          <cell r="I1206" t="str">
            <v>CONTRATO DE PRESTACION DE SERVICIOS PROFESIONALES</v>
          </cell>
        </row>
        <row r="1207">
          <cell r="H1207" t="str">
            <v>936-2024</v>
          </cell>
          <cell r="I1207" t="str">
            <v>CONTRATO DE PRESTACION DE SERVICIOS PROFESIONALES</v>
          </cell>
        </row>
        <row r="1208">
          <cell r="H1208" t="str">
            <v>909-2024</v>
          </cell>
          <cell r="I1208" t="str">
            <v>CONTRATO DE PRESTACION DE SERVICIOS PROFESIONALES</v>
          </cell>
        </row>
        <row r="1209">
          <cell r="H1209" t="str">
            <v>907-2024</v>
          </cell>
          <cell r="I1209" t="str">
            <v>CONTRATO DE PRESTACION DE SERVICIOS PROFESIONALES</v>
          </cell>
        </row>
        <row r="1210">
          <cell r="H1210" t="str">
            <v>911-2024</v>
          </cell>
          <cell r="I1210" t="str">
            <v>CONTRATO DE PRESTACION DE SERVICIOS PROFESIONALES</v>
          </cell>
        </row>
        <row r="1211">
          <cell r="H1211" t="str">
            <v>896-2024</v>
          </cell>
          <cell r="I1211" t="str">
            <v>CONTRATO DE ARRENDAMIENTO</v>
          </cell>
        </row>
        <row r="1212">
          <cell r="H1212" t="str">
            <v>923-2024</v>
          </cell>
          <cell r="I1212" t="str">
            <v>CONTRATO DE PRESTACION DE SERVICIOS PROFESIONALES</v>
          </cell>
        </row>
        <row r="1213">
          <cell r="H1213" t="str">
            <v>928-2024</v>
          </cell>
          <cell r="I1213" t="str">
            <v>CONTRATO DE PRESTACION DE SERVICIOS DE APOYO A LA GESTION</v>
          </cell>
        </row>
        <row r="1214">
          <cell r="H1214" t="str">
            <v>910-2024</v>
          </cell>
          <cell r="I1214" t="str">
            <v>CONTRATO DE PRESTACION DE SERVICIOS PROFESIONALES</v>
          </cell>
        </row>
        <row r="1215">
          <cell r="H1215" t="str">
            <v>933-2024</v>
          </cell>
          <cell r="I1215" t="str">
            <v>CONTRATO DE PRESTACION DE SERVICIOS PROFESIONALES</v>
          </cell>
        </row>
        <row r="1216">
          <cell r="H1216" t="str">
            <v>937-2024</v>
          </cell>
          <cell r="I1216" t="str">
            <v>CONTRATO DE PRESTACION DE SERVICIOS PROFESIONALES</v>
          </cell>
        </row>
        <row r="1217">
          <cell r="H1217" t="str">
            <v>882-2024</v>
          </cell>
          <cell r="I1217" t="str">
            <v>CONTRATO DE PRESTACION DE SERVICIOS DE APOYO A LA GESTION</v>
          </cell>
        </row>
        <row r="1218">
          <cell r="H1218" t="str">
            <v>938-2024</v>
          </cell>
          <cell r="I1218" t="str">
            <v>CONTRATO DE PRESTACION DE SERVICIOS PROFESIONALES</v>
          </cell>
        </row>
        <row r="1219">
          <cell r="H1219" t="str">
            <v>929-2024</v>
          </cell>
          <cell r="I1219" t="str">
            <v>CONTRATO DE PRESTACION DE SERVICIOS DE APOYO A LA GESTION</v>
          </cell>
        </row>
        <row r="1220">
          <cell r="H1220" t="str">
            <v>930-2024</v>
          </cell>
          <cell r="I1220" t="str">
            <v>CONTRATO DE PRESTACION DE SERVICIOS PROFESIONALES</v>
          </cell>
        </row>
        <row r="1221">
          <cell r="H1221" t="str">
            <v>931-2024</v>
          </cell>
          <cell r="I1221" t="str">
            <v>CONTRATO DE PRESTACION DE SERVICIOS PROFESIONALES</v>
          </cell>
        </row>
        <row r="1222">
          <cell r="H1222" t="str">
            <v>917-2024</v>
          </cell>
          <cell r="I1222" t="str">
            <v>CONTRATO DE PRESTACION DE SERVICIOS DE APOYO A LA GESTION</v>
          </cell>
        </row>
        <row r="1223">
          <cell r="H1223" t="str">
            <v>903-2024</v>
          </cell>
          <cell r="I1223" t="str">
            <v>CONTRATO DE PRESTACION DE SERVICIOS PROFESIONALES</v>
          </cell>
        </row>
        <row r="1224">
          <cell r="H1224" t="str">
            <v>924-2024</v>
          </cell>
          <cell r="I1224" t="str">
            <v>CONTRATO DE PRESTACION DE SERVICIOS PROFESIONALES</v>
          </cell>
        </row>
        <row r="1225">
          <cell r="H1225" t="str">
            <v>927-2024</v>
          </cell>
          <cell r="I1225" t="str">
            <v>CONTRATO DE PRESTACION DE SERVICIOS DE APOYO A LA GESTION</v>
          </cell>
        </row>
        <row r="1226">
          <cell r="H1226" t="str">
            <v>925-2024</v>
          </cell>
          <cell r="I1226" t="str">
            <v>CONTRATO DE PRESTACION DE SERVICIOS DE APOYO A LA GESTION</v>
          </cell>
        </row>
        <row r="1227">
          <cell r="H1227" t="str">
            <v>925-2024</v>
          </cell>
          <cell r="I1227" t="str">
            <v>CONTRATO DE PRESTACION DE SERVICIOS DE APOYO A LA GESTION</v>
          </cell>
        </row>
        <row r="1228">
          <cell r="H1228" t="str">
            <v>926-2024</v>
          </cell>
          <cell r="I1228" t="str">
            <v>CONTRATO DE PRESTACION DE SERVICIOS DE APOYO A LA GESTION</v>
          </cell>
        </row>
        <row r="1229">
          <cell r="H1229" t="str">
            <v>926-2024</v>
          </cell>
          <cell r="I1229" t="str">
            <v>CONTRATO DE PRESTACION DE SERVICIOS DE APOYO A LA GESTION</v>
          </cell>
        </row>
        <row r="1230">
          <cell r="H1230" t="str">
            <v>940-2024</v>
          </cell>
          <cell r="I1230" t="str">
            <v>CONTRATO DE PRESTACION DE SERVICIOS DE APOYO A LA GESTION</v>
          </cell>
        </row>
        <row r="1231">
          <cell r="H1231" t="str">
            <v>934-2024</v>
          </cell>
          <cell r="I1231" t="str">
            <v>CONTRATO DE PRESTACION DE SERVICIOS DE APOYO A LA GESTION</v>
          </cell>
        </row>
        <row r="1232">
          <cell r="H1232" t="str">
            <v>939-2024</v>
          </cell>
          <cell r="I1232" t="str">
            <v>CONTRATO DE PRESTACION DE SERVICIOS PROFESIONALES</v>
          </cell>
        </row>
        <row r="1233">
          <cell r="H1233" t="str">
            <v>932-2024</v>
          </cell>
          <cell r="I1233" t="str">
            <v>CONTRATO DE PRESTACION DE SERVICIOS PROFESIONALES</v>
          </cell>
        </row>
        <row r="1234">
          <cell r="H1234" t="str">
            <v>935-2024</v>
          </cell>
          <cell r="I1234" t="str">
            <v>CONTRATO DE PRESTACION DE SERVICIOS DE APOYO A LA GESTION</v>
          </cell>
        </row>
        <row r="1235">
          <cell r="H1235" t="str">
            <v>920-2024</v>
          </cell>
          <cell r="I1235" t="str">
            <v>CONTRATO DE PRESTACION DE SERVICIOS PROFESIONALES</v>
          </cell>
        </row>
        <row r="1236">
          <cell r="H1236" t="str">
            <v>941-2024</v>
          </cell>
          <cell r="I1236" t="str">
            <v>CONTRATO DE PRESTACION DE SERVICIOS DE APOYO A LA GESTION</v>
          </cell>
        </row>
        <row r="1237">
          <cell r="H1237" t="str">
            <v>918-2024</v>
          </cell>
          <cell r="I1237" t="str">
            <v>CONTRATO DE PRESTACION DE SERVICIOS PROFESIONALES</v>
          </cell>
        </row>
        <row r="1238">
          <cell r="H1238" t="str">
            <v>921-2024</v>
          </cell>
          <cell r="I1238" t="str">
            <v>CONTRATO DE PRESTACION DE SERVICIOS PROFESIONALES</v>
          </cell>
        </row>
        <row r="1239">
          <cell r="H1239" t="str">
            <v>953-2024</v>
          </cell>
          <cell r="I1239" t="str">
            <v>CONTRATO DE PRESTACION DE SERVICIOS PROFESIONALES</v>
          </cell>
        </row>
        <row r="1240">
          <cell r="H1240" t="str">
            <v>1149-2023</v>
          </cell>
          <cell r="I1240" t="str">
            <v>CONTRATO DE PRESTACION DE SERVICIOS DE APOYO A LA GESTION</v>
          </cell>
        </row>
        <row r="1241">
          <cell r="H1241" t="str">
            <v>952-2024</v>
          </cell>
          <cell r="I1241" t="str">
            <v>CONTRATO DE PRESTACION DE SERVICIOS DE APOYO A LA GESTION</v>
          </cell>
        </row>
        <row r="1242">
          <cell r="H1242" t="str">
            <v>958-2024</v>
          </cell>
          <cell r="I1242" t="str">
            <v>CONTRATO DE PRESTACION DE SERVICIOS PROFESIONALES</v>
          </cell>
        </row>
        <row r="1243">
          <cell r="H1243" t="str">
            <v>957-2024</v>
          </cell>
          <cell r="I1243" t="str">
            <v>CONTRATO DE PRESTACION DE SERVICIOS PROFESIONALES</v>
          </cell>
        </row>
        <row r="1244">
          <cell r="H1244" t="str">
            <v>947-2024</v>
          </cell>
          <cell r="I1244" t="str">
            <v>CONTRATO DE PRESTACION DE SERVICIOS DE APOYO A LA GESTION</v>
          </cell>
        </row>
        <row r="1245">
          <cell r="H1245" t="str">
            <v>946-2024</v>
          </cell>
          <cell r="I1245" t="str">
            <v>CONTRATO DE PRESTACION DE SERVICIOS DE APOYO A LA GESTION</v>
          </cell>
        </row>
        <row r="1246">
          <cell r="H1246" t="str">
            <v>945-2024</v>
          </cell>
          <cell r="I1246" t="str">
            <v>CONTRATO DE PRESTACION DE SERVICIOS DE APOYO A LA GESTION</v>
          </cell>
        </row>
        <row r="1247">
          <cell r="H1247" t="str">
            <v>961-2024</v>
          </cell>
          <cell r="I1247" t="str">
            <v>CONTRATO DE PRESTACION DE SERVICIOS DE APOYO A LA GESTION</v>
          </cell>
        </row>
        <row r="1248">
          <cell r="H1248" t="str">
            <v>968-2024</v>
          </cell>
          <cell r="I1248" t="str">
            <v>CONTRATO DE PRESTACION DE SERVICIOS DE APOYO A LA GESTION</v>
          </cell>
        </row>
        <row r="1249">
          <cell r="H1249" t="str">
            <v>968-2024</v>
          </cell>
          <cell r="I1249" t="str">
            <v>CONTRATO DE PRESTACION DE SERVICIOS DE APOYO A LA GESTION</v>
          </cell>
        </row>
        <row r="1250">
          <cell r="H1250" t="str">
            <v>968-2024</v>
          </cell>
          <cell r="I1250" t="str">
            <v>CONTRATO DE PRESTACION DE SERVICIOS DE APOYO A LA GESTION</v>
          </cell>
        </row>
        <row r="1251">
          <cell r="H1251" t="str">
            <v>968-2024</v>
          </cell>
          <cell r="I1251" t="str">
            <v>CONTRATO DE PRESTACION DE SERVICIOS DE APOYO A LA GESTION</v>
          </cell>
        </row>
        <row r="1252">
          <cell r="H1252" t="str">
            <v>943-2024</v>
          </cell>
          <cell r="I1252" t="str">
            <v>CONTRATO DE PRESTACION DE SERVICIOS PROFESIONALES</v>
          </cell>
        </row>
        <row r="1253">
          <cell r="H1253" t="str">
            <v>944-2024</v>
          </cell>
          <cell r="I1253" t="str">
            <v>CONTRATO DE PRESTACION DE SERVICIOS PROFESIONALES</v>
          </cell>
        </row>
        <row r="1254">
          <cell r="H1254" t="str">
            <v>954-2024</v>
          </cell>
          <cell r="I1254" t="str">
            <v>CONTRATO DE PRESTACION DE SERVICIOS DE APOYO A LA GESTION</v>
          </cell>
        </row>
        <row r="1255">
          <cell r="H1255" t="str">
            <v>955-2024</v>
          </cell>
          <cell r="I1255" t="str">
            <v>CONTRATO DE PRESTACION DE SERVICIOS PROFESIONALES</v>
          </cell>
        </row>
        <row r="1256">
          <cell r="H1256" t="str">
            <v>967-2024</v>
          </cell>
          <cell r="I1256" t="str">
            <v>CONTRATO DE PRESTACION DE SERVICIOS PROFESIONALES</v>
          </cell>
        </row>
        <row r="1257">
          <cell r="H1257" t="str">
            <v>956-2024</v>
          </cell>
          <cell r="I1257" t="str">
            <v>CONTRATO DE PRESTACION DE SERVICIOS PROFESIONALES</v>
          </cell>
        </row>
        <row r="1258">
          <cell r="H1258" t="str">
            <v>964-2024</v>
          </cell>
          <cell r="I1258" t="str">
            <v>CONTRATO DE PRESTACION DE SERVICIOS DE APOYO A LA GESTION</v>
          </cell>
        </row>
        <row r="1259">
          <cell r="H1259" t="str">
            <v>964-2024</v>
          </cell>
          <cell r="I1259" t="str">
            <v>CONTRATO DE PRESTACION DE SERVICIOS DE APOYO A LA GESTION</v>
          </cell>
        </row>
        <row r="1260">
          <cell r="H1260" t="str">
            <v>1743-2023</v>
          </cell>
          <cell r="I1260" t="str">
            <v>CONTRATO DE PRESTACION DE SERVICIOS</v>
          </cell>
        </row>
        <row r="1261">
          <cell r="H1261" t="str">
            <v>1857-2023</v>
          </cell>
          <cell r="I1261" t="str">
            <v>CONTRATO DE PRESTACION DE SERVICIOS</v>
          </cell>
        </row>
        <row r="1262">
          <cell r="H1262" t="str">
            <v>984-2024</v>
          </cell>
          <cell r="I1262" t="str">
            <v>CONTRATO DE PRESTACION DE SERVICIOS PROFESIONALES</v>
          </cell>
        </row>
        <row r="1263">
          <cell r="H1263" t="str">
            <v>985-2024</v>
          </cell>
          <cell r="I1263" t="str">
            <v>CONTRATO DE PRESTACION DE SERVICIOS PROFESIONALES</v>
          </cell>
        </row>
        <row r="1264">
          <cell r="H1264" t="str">
            <v>962-2024</v>
          </cell>
          <cell r="I1264" t="str">
            <v>CONTRATO DE PRESTACION DE SERVICIOS PROFESIONALES</v>
          </cell>
        </row>
        <row r="1265">
          <cell r="H1265" t="str">
            <v>963-2024</v>
          </cell>
          <cell r="I1265" t="str">
            <v>CONTRATO DE PRESTACION DE SERVICIOS PROFESIONALES</v>
          </cell>
        </row>
        <row r="1266">
          <cell r="H1266" t="str">
            <v>973-2024</v>
          </cell>
          <cell r="I1266" t="str">
            <v>CONTRATO DE PRESTACION DE SERVICIOS PROFESIONALES</v>
          </cell>
        </row>
        <row r="1267">
          <cell r="H1267" t="str">
            <v>942-2024</v>
          </cell>
          <cell r="I1267" t="str">
            <v>CONTRATO DE PRESTACION DE SERVICIOS DE APOYO A LA GESTION</v>
          </cell>
        </row>
        <row r="1268">
          <cell r="H1268" t="str">
            <v>1679-2022</v>
          </cell>
          <cell r="I1268" t="str">
            <v>CONTRATO</v>
          </cell>
        </row>
        <row r="1269">
          <cell r="H1269" t="str">
            <v>1679-2022</v>
          </cell>
          <cell r="I1269" t="str">
            <v>CONTRATO</v>
          </cell>
        </row>
        <row r="1270">
          <cell r="H1270" t="str">
            <v>1679-2022</v>
          </cell>
          <cell r="I1270" t="str">
            <v>CONTRATO</v>
          </cell>
        </row>
        <row r="1271">
          <cell r="H1271" t="str">
            <v>1679-2022</v>
          </cell>
          <cell r="I1271" t="str">
            <v>CONTRATO</v>
          </cell>
        </row>
        <row r="1272">
          <cell r="H1272" t="str">
            <v>1679-2022</v>
          </cell>
          <cell r="I1272" t="str">
            <v>CONTRATO</v>
          </cell>
        </row>
        <row r="1273">
          <cell r="H1273" t="str">
            <v>857-2024</v>
          </cell>
          <cell r="I1273" t="str">
            <v>CONTRATO DE ARRENDAMIENTO</v>
          </cell>
        </row>
        <row r="1274">
          <cell r="H1274" t="str">
            <v>986-2024</v>
          </cell>
          <cell r="I1274" t="str">
            <v>CONTRATO DE PRESTACION DE SERVICIOS DE APOYO A LA GESTION</v>
          </cell>
        </row>
        <row r="1275">
          <cell r="H1275" t="str">
            <v>978-2024</v>
          </cell>
          <cell r="I1275" t="str">
            <v>CONTRATO DE PRESTACION DE SERVICIOS DE APOYO A LA GESTION</v>
          </cell>
        </row>
        <row r="1276">
          <cell r="H1276" t="str">
            <v>987-2024</v>
          </cell>
          <cell r="I1276" t="str">
            <v>CONTRATO DE PRESTACION DE SERVICIOS DE APOYO A LA GESTION</v>
          </cell>
        </row>
        <row r="1277">
          <cell r="H1277" t="str">
            <v>1873-2023</v>
          </cell>
          <cell r="I1277" t="str">
            <v>CONTRATO DE PRESTACION DE SERVICIOS DE APOYO A LA GESTION</v>
          </cell>
        </row>
        <row r="1278">
          <cell r="H1278" t="str">
            <v>1866-2023</v>
          </cell>
          <cell r="I1278" t="str">
            <v>CONTRATO DE PRESTACION DE SERVICIOS DE APOYO A LA GESTION</v>
          </cell>
        </row>
        <row r="1279">
          <cell r="H1279" t="str">
            <v>1875-2023</v>
          </cell>
          <cell r="I1279" t="str">
            <v>CONTRATO DE PRESTACION DE SERVICIOS PROFESIONALES</v>
          </cell>
        </row>
        <row r="1280">
          <cell r="H1280" t="str">
            <v>1679-2022</v>
          </cell>
          <cell r="I1280" t="str">
            <v>CONTRATO</v>
          </cell>
        </row>
        <row r="1281">
          <cell r="H1281" t="str">
            <v>981-2024</v>
          </cell>
          <cell r="I1281" t="str">
            <v>CONTRATO DE PRESTACION DE SERVICIOS PROFESIONALES</v>
          </cell>
        </row>
        <row r="1282">
          <cell r="H1282" t="str">
            <v>328-2024</v>
          </cell>
          <cell r="I1282" t="str">
            <v>CONTRATO DE SEGUROS</v>
          </cell>
        </row>
        <row r="1283">
          <cell r="H1283" t="str">
            <v>983-2024</v>
          </cell>
          <cell r="I1283" t="str">
            <v>CONTRATO DE PRESTACION DE SERVICIOS PROFESIONALES</v>
          </cell>
        </row>
        <row r="1284">
          <cell r="H1284" t="str">
            <v>983-2024</v>
          </cell>
          <cell r="I1284" t="str">
            <v>CONTRATO DE PRESTACION DE SERVICIOS PROFESIONALES</v>
          </cell>
        </row>
        <row r="1285">
          <cell r="H1285" t="str">
            <v>966-2024</v>
          </cell>
          <cell r="I1285" t="str">
            <v>CONTRATO DE PRESTACION DE SERVICIOS</v>
          </cell>
        </row>
        <row r="1286">
          <cell r="H1286" t="str">
            <v>948-2024</v>
          </cell>
          <cell r="I1286" t="str">
            <v>CONTRATO DE PRESTACION DE SERVICIOS DE APOYO A LA GESTION</v>
          </cell>
        </row>
        <row r="1287">
          <cell r="H1287" t="str">
            <v>949-2024</v>
          </cell>
          <cell r="I1287" t="str">
            <v>CONTRATO DE PRESTACION DE SERVICIOS DE APOYO A LA GESTION</v>
          </cell>
        </row>
        <row r="1288">
          <cell r="H1288" t="str">
            <v>951-2024</v>
          </cell>
          <cell r="I1288" t="str">
            <v>CONTRATO DE PRESTACION DE SERVICIOS PROFESIONALES</v>
          </cell>
        </row>
        <row r="1289">
          <cell r="H1289" t="str">
            <v>950-2024</v>
          </cell>
          <cell r="I1289" t="str">
            <v>CONTRATO DE PRESTACION DE SERVICIOS DE APOYO A LA GESTION</v>
          </cell>
        </row>
        <row r="1290">
          <cell r="H1290" t="str">
            <v>979-2024</v>
          </cell>
          <cell r="I1290" t="str">
            <v>CONTRATO DE PRESTACION DE SERVICIOS PROFESIONALES</v>
          </cell>
        </row>
        <row r="1291">
          <cell r="H1291" t="str">
            <v>982-2024</v>
          </cell>
          <cell r="I1291" t="str">
            <v>CONTRATO DE PRESTACION DE SERVICIOS PROFESIONALES</v>
          </cell>
        </row>
        <row r="1292">
          <cell r="H1292" t="str">
            <v>1796-2023</v>
          </cell>
          <cell r="I1292" t="str">
            <v>CONTRATO DE PRESTACION DE SERVICIOS</v>
          </cell>
        </row>
        <row r="1293">
          <cell r="H1293" t="str">
            <v>972-2024</v>
          </cell>
          <cell r="I1293" t="str">
            <v>CONTRATO DE PRESTACION DE SERVICIOS DE APOYO A LA GESTION</v>
          </cell>
        </row>
        <row r="1294">
          <cell r="H1294" t="str">
            <v>965-2024</v>
          </cell>
          <cell r="I1294" t="str">
            <v>CONTRATO DE PRESTACION DE SERVICIOS PROFESIONALES</v>
          </cell>
        </row>
        <row r="1295">
          <cell r="H1295" t="str">
            <v>1013-2024</v>
          </cell>
          <cell r="I1295" t="str">
            <v>CONTRATO DE PRESTACION DE SERVICIOS PROFESIONALES</v>
          </cell>
        </row>
        <row r="1296">
          <cell r="H1296" t="str">
            <v>1018-2024</v>
          </cell>
          <cell r="I1296" t="str">
            <v>CONTRATO DE PRESTACION DE SERVICIOS PROFESIONALES</v>
          </cell>
        </row>
        <row r="1297">
          <cell r="H1297" t="str">
            <v>1017-2024</v>
          </cell>
          <cell r="I1297" t="str">
            <v>CONTRATO DE PRESTACION DE SERVICIOS PROFESIONALES</v>
          </cell>
        </row>
        <row r="1298">
          <cell r="H1298" t="str">
            <v>1190-2023</v>
          </cell>
          <cell r="I1298" t="str">
            <v>CONTRATO DE PRESTACION DE SERVICIOS PROFESIONALES</v>
          </cell>
        </row>
        <row r="1299">
          <cell r="H1299" t="str">
            <v>1005-2024</v>
          </cell>
          <cell r="I1299" t="str">
            <v>CONTRATO DE PRESTACION DE SERVICIOS PROFESIONALES</v>
          </cell>
        </row>
        <row r="1300">
          <cell r="H1300" t="str">
            <v>1006-2024</v>
          </cell>
          <cell r="I1300" t="str">
            <v>CONTRATO DE PRESTACION DE SERVICIOS PROFESIONALES</v>
          </cell>
        </row>
        <row r="1301">
          <cell r="H1301" t="str">
            <v>1002-2024</v>
          </cell>
          <cell r="I1301" t="str">
            <v>CONTRATO DE PRESTACION DE SERVICIOS DE APOYO A LA GESTION</v>
          </cell>
        </row>
        <row r="1302">
          <cell r="H1302" t="str">
            <v>1019-2024</v>
          </cell>
          <cell r="I1302" t="str">
            <v>CONTRATO DE PRESTACION DE SERVICIOS PROFESIONALES</v>
          </cell>
        </row>
        <row r="1303">
          <cell r="H1303" t="str">
            <v>1014-2024</v>
          </cell>
          <cell r="I1303" t="str">
            <v>CONTRATO DE PRESTACION DE SERVICIOS PROFESIONALES</v>
          </cell>
        </row>
        <row r="1304">
          <cell r="H1304" t="str">
            <v>1016-2024</v>
          </cell>
          <cell r="I1304" t="str">
            <v>CONTRATO DE PRESTACION DE SERVICIOS DE APOYO A LA GESTION</v>
          </cell>
        </row>
        <row r="1305">
          <cell r="H1305" t="str">
            <v>1003-2024</v>
          </cell>
          <cell r="I1305" t="str">
            <v>CONTRATO DE PRESTACION DE SERVICIOS PROFESIONALES</v>
          </cell>
        </row>
        <row r="1306">
          <cell r="H1306" t="str">
            <v>1004-2024</v>
          </cell>
          <cell r="I1306" t="str">
            <v>CONTRATO DE PRESTACION DE SERVICIOS DE APOYO A LA GESTION</v>
          </cell>
        </row>
        <row r="1307">
          <cell r="H1307" t="str">
            <v>997-2024</v>
          </cell>
          <cell r="I1307" t="str">
            <v>CONTRATO DE PRESTACION DE SERVICIOS PROFESIONALES</v>
          </cell>
        </row>
        <row r="1308">
          <cell r="H1308" t="str">
            <v>995-2024</v>
          </cell>
          <cell r="I1308" t="str">
            <v>CONTRATO DE PRESTACION DE SERVICIOS PROFESIONALES</v>
          </cell>
        </row>
        <row r="1309">
          <cell r="H1309" t="str">
            <v>971-2024</v>
          </cell>
          <cell r="I1309" t="str">
            <v>CONTRATO DE PRESTACION DE SERVICIOS PROFESIONALES</v>
          </cell>
        </row>
        <row r="1310">
          <cell r="H1310" t="str">
            <v>970-2024</v>
          </cell>
          <cell r="I1310" t="str">
            <v>CONTRATO DE PRESTACION DE SERVICIOS PROFESIONALES</v>
          </cell>
        </row>
        <row r="1311">
          <cell r="H1311" t="str">
            <v>960-2024</v>
          </cell>
          <cell r="I1311" t="str">
            <v>CONTRATO DE PRESTACION DE SERVICIOS DE APOYO A LA GESTION</v>
          </cell>
        </row>
        <row r="1312">
          <cell r="H1312" t="str">
            <v>959-2024</v>
          </cell>
          <cell r="I1312" t="str">
            <v>CONTRATO DE PRESTACION DE SERVICIOS DE APOYO A LA GESTION</v>
          </cell>
        </row>
        <row r="1313">
          <cell r="H1313" t="str">
            <v>1000-2024</v>
          </cell>
          <cell r="I1313" t="str">
            <v>CONTRATO DE PRESTACION DE SERVICIOS DE APOYO A LA GESTION</v>
          </cell>
        </row>
        <row r="1314">
          <cell r="H1314" t="str">
            <v>969-2024</v>
          </cell>
          <cell r="I1314" t="str">
            <v>CONTRATO DE PRESTACION DE SERVICIOS DE APOYO A LA GESTION</v>
          </cell>
        </row>
        <row r="1315">
          <cell r="H1315" t="str">
            <v>1001-2024</v>
          </cell>
          <cell r="I1315" t="str">
            <v>CONTRATO DE PRESTACION DE SERVICIOS DE APOYO A LA GESTION</v>
          </cell>
        </row>
        <row r="1316">
          <cell r="H1316" t="str">
            <v>1001-2024</v>
          </cell>
          <cell r="I1316" t="str">
            <v>CONTRATO DE PRESTACION DE SERVICIOS DE APOYO A LA GESTION</v>
          </cell>
        </row>
        <row r="1317">
          <cell r="H1317" t="str">
            <v>998-2024</v>
          </cell>
          <cell r="I1317" t="str">
            <v>CONTRATO DE PRESTACION DE SERVICIOS DE APOYO A LA GESTION</v>
          </cell>
        </row>
        <row r="1318">
          <cell r="H1318" t="str">
            <v>1015-2024</v>
          </cell>
          <cell r="I1318" t="str">
            <v>CONTRATO DE PRESTACION DE SERVICIOS DE APOYO A LA GESTION</v>
          </cell>
        </row>
        <row r="1319">
          <cell r="H1319" t="str">
            <v>993-2024</v>
          </cell>
          <cell r="I1319" t="str">
            <v>CONTRATO DE PRESTACION DE SERVICIOS PROFESIONALES</v>
          </cell>
        </row>
        <row r="1320">
          <cell r="H1320" t="str">
            <v>994-2024</v>
          </cell>
          <cell r="I1320" t="str">
            <v>CONTRATO DE PRESTACION DE SERVICIOS DE APOYO A LA GESTION</v>
          </cell>
        </row>
        <row r="1321">
          <cell r="H1321" t="str">
            <v>980-2024</v>
          </cell>
          <cell r="I1321" t="str">
            <v>CONTRATO DE PRESTACION DE SERVICIOS DE APOYO A LA GESTION</v>
          </cell>
        </row>
        <row r="1322">
          <cell r="H1322" t="str">
            <v>1025-2024</v>
          </cell>
          <cell r="I1322" t="str">
            <v>CONTRATO DE PRESTACION DE SERVICIOS PROFESIONALES</v>
          </cell>
        </row>
        <row r="1323">
          <cell r="H1323" t="str">
            <v>991-2024</v>
          </cell>
          <cell r="I1323" t="str">
            <v>CONTRATO DE PRESTACION DE SERVICIOS PROFESIONALES</v>
          </cell>
        </row>
        <row r="1324">
          <cell r="H1324" t="str">
            <v>992-2024</v>
          </cell>
          <cell r="I1324" t="str">
            <v>CONTRATO DE PRESTACION DE SERVICIOS PROFESIONALES</v>
          </cell>
        </row>
        <row r="1325">
          <cell r="H1325" t="str">
            <v>975-2024</v>
          </cell>
          <cell r="I1325" t="str">
            <v>CONTRATO DE PRESTACION DE SERVICIOS PROFESIONALES</v>
          </cell>
        </row>
        <row r="1326">
          <cell r="H1326" t="str">
            <v>976-2024</v>
          </cell>
          <cell r="I1326" t="str">
            <v>CONTRATO DE PRESTACION DE SERVICIOS PROFESIONALES</v>
          </cell>
        </row>
        <row r="1327">
          <cell r="H1327" t="str">
            <v>974-2024</v>
          </cell>
          <cell r="I1327" t="str">
            <v>CONTRATO DE PRESTACION DE SERVICIOS PROFESIONALES</v>
          </cell>
        </row>
        <row r="1328">
          <cell r="H1328" t="str">
            <v>977-2024</v>
          </cell>
          <cell r="I1328" t="str">
            <v>CONTRATO DE PRESTACION DE SERVICIOS PROFESIONALES</v>
          </cell>
        </row>
        <row r="1329">
          <cell r="H1329" t="str">
            <v>1007-2024</v>
          </cell>
          <cell r="I1329" t="str">
            <v>CONTRATO DE PRESTACION DE SERVICIOS PROFESIONALES</v>
          </cell>
        </row>
        <row r="1330">
          <cell r="H1330" t="str">
            <v>1008-2024</v>
          </cell>
          <cell r="I1330" t="str">
            <v>CONTRATO DE PRESTACION DE SERVICIOS DE APOYO A LA GESTION</v>
          </cell>
        </row>
        <row r="1331">
          <cell r="H1331" t="str">
            <v>1010-2024</v>
          </cell>
          <cell r="I1331" t="str">
            <v>CONTRATO DE PRESTACION DE SERVICIOS PROFESIONALES</v>
          </cell>
        </row>
        <row r="1332">
          <cell r="H1332" t="str">
            <v>1024-2024</v>
          </cell>
          <cell r="I1332" t="str">
            <v>CONTRATO DE PRESTACION DE SERVICIOS PROFESIONALES</v>
          </cell>
        </row>
        <row r="1333">
          <cell r="H1333" t="str">
            <v>988-2024</v>
          </cell>
          <cell r="I1333" t="str">
            <v>CONTRATO DE PRESTACION DE SERVICIOS PROFESIONALES</v>
          </cell>
        </row>
        <row r="1334">
          <cell r="H1334" t="str">
            <v>989-2024</v>
          </cell>
          <cell r="I1334" t="str">
            <v>CONTRATO DE PRESTACION DE SERVICIOS PROFESIONALES</v>
          </cell>
        </row>
        <row r="1335">
          <cell r="H1335" t="str">
            <v>1011-2024</v>
          </cell>
          <cell r="I1335" t="str">
            <v>CONTRATO DE PRESTACION DE SERVICIOS PROFESIONALES</v>
          </cell>
        </row>
        <row r="1336">
          <cell r="H1336" t="str">
            <v>990-2024</v>
          </cell>
          <cell r="I1336" t="str">
            <v>CONTRATO DE PRESTACION DE SERVICIOS PROFESIONALES</v>
          </cell>
        </row>
        <row r="1337">
          <cell r="H1337" t="str">
            <v>1020-2024</v>
          </cell>
          <cell r="I1337" t="str">
            <v>CONTRATO DE PRESTACION DE SERVICIOS DE APOYO A LA GESTION</v>
          </cell>
        </row>
        <row r="1338">
          <cell r="H1338" t="str">
            <v>980-2024</v>
          </cell>
          <cell r="I1338" t="str">
            <v>CONTRATO DE PRESTACION DE SERVICIOS PROFESIONALES</v>
          </cell>
        </row>
        <row r="1339">
          <cell r="H1339" t="str">
            <v>1033-2024</v>
          </cell>
          <cell r="I1339" t="str">
            <v>CONTRATO DE PRESTACION DE SERVICIOS DE APOYO A LA GESTION</v>
          </cell>
        </row>
        <row r="1340">
          <cell r="H1340" t="str">
            <v>1033-2024</v>
          </cell>
          <cell r="I1340" t="str">
            <v>CONTRATO DE PRESTACION DE SERVICIOS DE APOYO A LA GESTION</v>
          </cell>
        </row>
        <row r="1341">
          <cell r="H1341" t="str">
            <v>1028-2024</v>
          </cell>
          <cell r="I1341" t="str">
            <v>CONTRATO DE PRESTACION DE SERVICIOS PROFESIONALES</v>
          </cell>
        </row>
        <row r="1342">
          <cell r="H1342" t="str">
            <v>1029-2024</v>
          </cell>
          <cell r="I1342" t="str">
            <v>CONTRATO DE PRESTACION DE SERVICIOS DE APOYO A LA GESTION</v>
          </cell>
        </row>
        <row r="1343">
          <cell r="H1343" t="str">
            <v>1030-2024</v>
          </cell>
          <cell r="I1343" t="str">
            <v>CONTRATO DE PRESTACION DE SERVICIOS DE APOYO A LA GESTION</v>
          </cell>
        </row>
        <row r="1344">
          <cell r="H1344" t="str">
            <v>1021-2024</v>
          </cell>
          <cell r="I1344" t="str">
            <v>CONTRATO DE PRESTACION DE SERVICIOS PROFESIONALES</v>
          </cell>
        </row>
        <row r="1345">
          <cell r="H1345" t="str">
            <v>1038-2024</v>
          </cell>
          <cell r="I1345" t="str">
            <v>CONTRATO DE PRESTACION DE SERVICIOS PROFESIONALES</v>
          </cell>
        </row>
        <row r="1346">
          <cell r="H1346" t="str">
            <v>1012-2024</v>
          </cell>
          <cell r="I1346" t="str">
            <v>CONTRATO DE PRESTACION DE SERVICIOS PROFESIONALES</v>
          </cell>
        </row>
        <row r="1347">
          <cell r="H1347" t="str">
            <v>1031-2024</v>
          </cell>
          <cell r="I1347" t="str">
            <v>CONTRATO DE PRESTACION DE SERVICIOS PROFESIONALES</v>
          </cell>
        </row>
        <row r="1348">
          <cell r="H1348" t="str">
            <v>999-2024</v>
          </cell>
          <cell r="I1348" t="str">
            <v>CONTRATO DE PRESTACION DE SERVICIOS PROFESIONALES</v>
          </cell>
        </row>
        <row r="1349">
          <cell r="H1349" t="str">
            <v>1049-2024</v>
          </cell>
          <cell r="I1349" t="str">
            <v>CONTRATO DE PRESTACION DE SERVICIOS PROFESIONALES</v>
          </cell>
        </row>
        <row r="1350">
          <cell r="H1350" t="str">
            <v>1040-2024</v>
          </cell>
          <cell r="I1350" t="str">
            <v>CONTRATO DE PRESTACION DE SERVICIOS PROFESIONALES</v>
          </cell>
        </row>
        <row r="1351">
          <cell r="H1351" t="str">
            <v>996-2024</v>
          </cell>
          <cell r="I1351" t="str">
            <v>CONTRATO DE PRESTACION DE SERVICIOS PROFESIONALES</v>
          </cell>
        </row>
        <row r="1352">
          <cell r="H1352" t="str">
            <v>1033-2024</v>
          </cell>
          <cell r="I1352" t="str">
            <v>CONTRATO DE PRESTACION DE SERVICIOS PROFESIONALES</v>
          </cell>
        </row>
        <row r="1353">
          <cell r="H1353" t="str">
            <v>1022-2024</v>
          </cell>
          <cell r="I1353" t="str">
            <v>CONTRATO DE COPRODUCCION</v>
          </cell>
        </row>
        <row r="1354">
          <cell r="H1354" t="str">
            <v>1009-2024</v>
          </cell>
          <cell r="I1354" t="str">
            <v>CONTRATO DE PRESTACION DE SERVICIOS PROFESIONALES</v>
          </cell>
        </row>
        <row r="1355">
          <cell r="H1355" t="str">
            <v>1039-2024</v>
          </cell>
          <cell r="I1355" t="str">
            <v>CONTRATO DE PRESTACION DE SERVICIOS DE APOYO A LA GESTION</v>
          </cell>
        </row>
        <row r="1356">
          <cell r="H1356" t="str">
            <v>1032-2024</v>
          </cell>
          <cell r="I1356" t="str">
            <v>CONTRATO DE PRESTACION DE SERVICIOS PROFESIONALES</v>
          </cell>
        </row>
        <row r="1357">
          <cell r="H1357" t="str">
            <v>1051-2024</v>
          </cell>
          <cell r="I1357" t="str">
            <v>CONTRATO DE PRESTACION DE SERVICIOS DE APOYO A LA GESTION</v>
          </cell>
        </row>
        <row r="1358">
          <cell r="H1358" t="str">
            <v>1051-2024</v>
          </cell>
          <cell r="I1358" t="str">
            <v>CONTRATO DE PRESTACION DE SERVICIOS DE APOYO A LA GESTION</v>
          </cell>
        </row>
        <row r="1359">
          <cell r="H1359" t="str">
            <v>1052-2024</v>
          </cell>
          <cell r="I1359" t="str">
            <v>CONTRATO DE PRESTACION DE SERVICIOS PROFESIONALES</v>
          </cell>
        </row>
        <row r="1360">
          <cell r="H1360" t="str">
            <v>1046-2024</v>
          </cell>
          <cell r="I1360" t="str">
            <v>CONTRATO DE PRESTACION DE SERVICIOS PROFESIONALES</v>
          </cell>
        </row>
        <row r="1361">
          <cell r="H1361" t="str">
            <v>1037-2024</v>
          </cell>
          <cell r="I1361" t="str">
            <v>CONTRATO DE PRESTACION DE SERVICIOS DE APOYO A LA GESTION</v>
          </cell>
        </row>
        <row r="1362">
          <cell r="H1362" t="str">
            <v>1042-2024</v>
          </cell>
          <cell r="I1362" t="str">
            <v>CONTRATO DE PRESTACION DE SERVICIOS DE APOYO A LA GESTION</v>
          </cell>
        </row>
        <row r="1363">
          <cell r="H1363" t="str">
            <v>1042-2024</v>
          </cell>
          <cell r="I1363" t="str">
            <v>CONTRATO DE PRESTACION DE SERVICIOS DE APOYO A LA GESTION</v>
          </cell>
        </row>
        <row r="1364">
          <cell r="H1364" t="str">
            <v>1053-2024</v>
          </cell>
          <cell r="I1364" t="str">
            <v>CONTRATO DE PRESTACION DE SERVICIOS DE APOYO A LA GESTION</v>
          </cell>
        </row>
        <row r="1365">
          <cell r="H1365" t="str">
            <v>1055-2024</v>
          </cell>
          <cell r="I1365" t="str">
            <v>CONTRATO DE PRESTACION DE SERVICIOS DE APOYO A LA GESTION</v>
          </cell>
        </row>
        <row r="1366">
          <cell r="H1366" t="str">
            <v>1041-2024</v>
          </cell>
          <cell r="I1366" t="str">
            <v>CONTRATO DE PRESTACION DE SERVICIOS DE APOYO A LA GESTION</v>
          </cell>
        </row>
        <row r="1367">
          <cell r="H1367" t="str">
            <v>1041-2024</v>
          </cell>
          <cell r="I1367" t="str">
            <v>CONTRATO DE PRESTACION DE SERVICIOS DE APOYO A LA GESTION</v>
          </cell>
        </row>
        <row r="1368">
          <cell r="H1368" t="str">
            <v>1054-2024</v>
          </cell>
          <cell r="I1368" t="str">
            <v>CONTRATO DE PRESTACION DE SERVICIOS PROFESIONALES</v>
          </cell>
        </row>
        <row r="1369">
          <cell r="H1369" t="str">
            <v>1060-2024</v>
          </cell>
          <cell r="I1369" t="str">
            <v>CONTRATO DE PRESTACION DE SERVICIOS DE APOYO A LA GESTION</v>
          </cell>
        </row>
        <row r="1370">
          <cell r="H1370" t="str">
            <v>1060-2024</v>
          </cell>
          <cell r="I1370" t="str">
            <v>CONTRATO DE PRESTACION DE SERVICIOS DE APOYO A LA GESTION</v>
          </cell>
        </row>
        <row r="1371">
          <cell r="H1371" t="str">
            <v>1034-2024</v>
          </cell>
          <cell r="I1371" t="str">
            <v>CONTRATO DE PRESTACION DE SERVICIOS PROFESIONALES</v>
          </cell>
        </row>
        <row r="1372">
          <cell r="H1372" t="str">
            <v>1059-2024</v>
          </cell>
          <cell r="I1372" t="str">
            <v>CONTRATO DE PRESTACION DE SERVICIOS PROFESIONALES</v>
          </cell>
        </row>
        <row r="1373">
          <cell r="H1373" t="str">
            <v>1043-2024</v>
          </cell>
          <cell r="I1373" t="str">
            <v>CONTRATO DE PRESTACION DE SERVICIOS DE APOYO A LA GESTION</v>
          </cell>
        </row>
        <row r="1374">
          <cell r="H1374" t="str">
            <v>1043-2024</v>
          </cell>
          <cell r="I1374" t="str">
            <v>CONTRATO DE PRESTACION DE SERVICIOS DE APOYO A LA GESTION</v>
          </cell>
        </row>
        <row r="1375">
          <cell r="H1375" t="str">
            <v>1063-2024</v>
          </cell>
          <cell r="I1375" t="str">
            <v>CONTRATO DE PRESTACION DE SERVICIOS PROFESIONALES</v>
          </cell>
        </row>
        <row r="1376">
          <cell r="H1376" t="str">
            <v>1065-2024</v>
          </cell>
          <cell r="I1376" t="str">
            <v>CONTRATO DE PRESTACION DE SERVICIOS DE APOYO A LA GESTION</v>
          </cell>
        </row>
        <row r="1377">
          <cell r="H1377" t="str">
            <v>1045-2024</v>
          </cell>
          <cell r="I1377" t="str">
            <v>CONTRATO DE PRESTACION DE SERVICIOS DE APOYO A LA GESTION</v>
          </cell>
        </row>
        <row r="1378">
          <cell r="H1378" t="str">
            <v>1047-2024</v>
          </cell>
          <cell r="I1378" t="str">
            <v>CONTRATO DE PRESTACION DE SERVICIOS DE APOYO A LA GESTION</v>
          </cell>
        </row>
        <row r="1379">
          <cell r="H1379" t="str">
            <v>1050-2024</v>
          </cell>
          <cell r="I1379" t="str">
            <v>CONTRATOS INTERADMINISTRATIVOS</v>
          </cell>
        </row>
        <row r="1380">
          <cell r="H1380" t="str">
            <v>1050-2024</v>
          </cell>
          <cell r="I1380" t="str">
            <v>CONTRATOS INTERADMINISTRATIVOS</v>
          </cell>
        </row>
        <row r="1381">
          <cell r="H1381" t="str">
            <v>1050-2024</v>
          </cell>
          <cell r="I1381" t="str">
            <v>CONTRATOS INTERADMINISTRATIVOS</v>
          </cell>
        </row>
        <row r="1382">
          <cell r="H1382" t="str">
            <v>1050-2024</v>
          </cell>
          <cell r="I1382" t="str">
            <v>CONTRATOS INTERADMINISTRATIVOS</v>
          </cell>
        </row>
        <row r="1383">
          <cell r="H1383" t="str">
            <v>1050-2024</v>
          </cell>
          <cell r="I1383" t="str">
            <v>CONTRATOS INTERADMINISTRATIVOS</v>
          </cell>
        </row>
        <row r="1384">
          <cell r="H1384" t="str">
            <v>1050-2024</v>
          </cell>
          <cell r="I1384" t="str">
            <v>CONTRATOS INTERADMINISTRATIVOS</v>
          </cell>
        </row>
        <row r="1385">
          <cell r="H1385" t="str">
            <v>1050-2024</v>
          </cell>
          <cell r="I1385" t="str">
            <v>CONTRATOS INTERADMINISTRATIVOS</v>
          </cell>
        </row>
        <row r="1386">
          <cell r="H1386" t="str">
            <v>1023-2024</v>
          </cell>
          <cell r="I1386" t="str">
            <v>CONTRATO DE PRESTACION DE SERVICIOS PROFESIONALES</v>
          </cell>
        </row>
        <row r="1387">
          <cell r="H1387" t="str">
            <v>1056-2024</v>
          </cell>
          <cell r="I1387" t="str">
            <v>CONTRATO DE PRESTACION DE SERVICIOS PROFESIONALES</v>
          </cell>
        </row>
        <row r="1388">
          <cell r="H1388" t="str">
            <v>1057-2024</v>
          </cell>
          <cell r="I1388" t="str">
            <v>CONTRATO DE PRESTACION DE SERVICIOS PROFESIONALES</v>
          </cell>
        </row>
        <row r="1389">
          <cell r="H1389" t="str">
            <v>1062-2024</v>
          </cell>
          <cell r="I1389" t="str">
            <v>CONTRATO DE PRESTACION DE SERVICIOS PROFESIONALES</v>
          </cell>
        </row>
        <row r="1390">
          <cell r="H1390" t="str">
            <v>1077-2024</v>
          </cell>
          <cell r="I1390" t="str">
            <v>CONTRATO DE PRESTACION DE SERVICIOS DE APOYO A LA GESTION</v>
          </cell>
        </row>
        <row r="1391">
          <cell r="H1391" t="str">
            <v>1058-2024</v>
          </cell>
          <cell r="I1391" t="str">
            <v>CONTRATO DE PRESTACION DE SERVICIOS DE APOYO A LA GESTION</v>
          </cell>
        </row>
        <row r="1392">
          <cell r="H1392" t="str">
            <v>1044-2024</v>
          </cell>
          <cell r="I1392" t="str">
            <v>CONTRATO DE PRESTACION DE SERVICIOS DE APOYO A LA GESTION</v>
          </cell>
        </row>
        <row r="1393">
          <cell r="H1393" t="str">
            <v>1067-2024</v>
          </cell>
          <cell r="I1393" t="str">
            <v>CONTRATO DE PRESTACION DE SERVICIOS PROFESIONALES</v>
          </cell>
        </row>
        <row r="1394">
          <cell r="H1394" t="str">
            <v>1068-2024</v>
          </cell>
          <cell r="I1394" t="str">
            <v>CONTRATO DE PRESTACION DE SERVICIOS DE APOYO A LA GESTION</v>
          </cell>
        </row>
        <row r="1395">
          <cell r="H1395" t="str">
            <v>1071-2024</v>
          </cell>
          <cell r="I1395" t="str">
            <v>CONTRATO DE PRESTACION DE SERVICIOS PROFESIONALES</v>
          </cell>
        </row>
        <row r="1396">
          <cell r="H1396" t="str">
            <v>1036-2024</v>
          </cell>
          <cell r="I1396" t="str">
            <v>CONTRATO DE PRESTACION DE SERVICIOS PROFESIONALES</v>
          </cell>
        </row>
        <row r="1397">
          <cell r="H1397" t="str">
            <v>1085-2024</v>
          </cell>
          <cell r="I1397" t="str">
            <v>CONTRATO DE PRESTACION DE SERVICIOS DE APOYO A LA GESTION</v>
          </cell>
        </row>
        <row r="1398">
          <cell r="H1398" t="str">
            <v>1085-2024</v>
          </cell>
          <cell r="I1398" t="str">
            <v>CONTRATO DE PRESTACION DE SERVICIOS DE APOYO A LA GESTION</v>
          </cell>
        </row>
        <row r="1399">
          <cell r="H1399" t="str">
            <v>1081-2024</v>
          </cell>
          <cell r="I1399" t="str">
            <v>CONTRATO DE PRESTACION DE SERVICIOS DE APOYO A LA GESTION</v>
          </cell>
        </row>
        <row r="1400">
          <cell r="H1400" t="str">
            <v>1070-2024</v>
          </cell>
          <cell r="I1400" t="str">
            <v>CONTRATO DE PRESTACION DE SERVICIOS PROFESIONALES</v>
          </cell>
        </row>
        <row r="1401">
          <cell r="H1401" t="str">
            <v>1076-2024</v>
          </cell>
          <cell r="I1401" t="str">
            <v>CONTRATO DE PRESTACION DE SERVICIOS DE APOYO A LA GESTION</v>
          </cell>
        </row>
        <row r="1402">
          <cell r="H1402" t="str">
            <v>1079-2024</v>
          </cell>
          <cell r="I1402" t="str">
            <v>CONTRATO DE PRESTACION DE SERVICIOS DE APOYO A LA GESTION</v>
          </cell>
        </row>
        <row r="1403">
          <cell r="H1403" t="str">
            <v>1074-2024</v>
          </cell>
          <cell r="I1403" t="str">
            <v>CONTRATO DE PRESTACION DE SERVICIOS DE APOYO A LA GESTION</v>
          </cell>
        </row>
        <row r="1404">
          <cell r="H1404" t="str">
            <v>1074-2024</v>
          </cell>
          <cell r="I1404" t="str">
            <v>CONTRATO DE PRESTACION DE SERVICIOS DE APOYO A LA GESTION</v>
          </cell>
        </row>
        <row r="1405">
          <cell r="H1405" t="str">
            <v>1064-2024</v>
          </cell>
          <cell r="I1405" t="str">
            <v>CONTRATO DE PRESTACION DE SERVICIOS PROFESIONALES</v>
          </cell>
        </row>
        <row r="1406">
          <cell r="H1406" t="str">
            <v>1069-2024</v>
          </cell>
          <cell r="I1406" t="str">
            <v>CONTRATO DE PRESTACION DE SERVICIOS DE APOYO A LA GESTION</v>
          </cell>
        </row>
        <row r="1407">
          <cell r="H1407" t="str">
            <v>1095-2024</v>
          </cell>
          <cell r="I1407" t="str">
            <v>CONTRATO DE PRESTACION DE SERVICIOS PROFESIONALES</v>
          </cell>
        </row>
        <row r="1408">
          <cell r="H1408" t="str">
            <v>1086-2024</v>
          </cell>
          <cell r="I1408" t="str">
            <v>CONTRATO DE PRESTACION DE SERVICIOS DE APOYO A LA GESTION</v>
          </cell>
        </row>
        <row r="1409">
          <cell r="H1409" t="str">
            <v>1066-2024</v>
          </cell>
          <cell r="I1409" t="str">
            <v>CONTRATO DE PRESTACION DE SERVICIOS PROFESIONALES</v>
          </cell>
        </row>
        <row r="1410">
          <cell r="H1410" t="str">
            <v>1083-2024</v>
          </cell>
          <cell r="I1410" t="str">
            <v>CONTRATO DE SUMINISTRO E INSTALACION</v>
          </cell>
        </row>
        <row r="1411">
          <cell r="H1411" t="str">
            <v>1083-2024</v>
          </cell>
          <cell r="I1411" t="str">
            <v>CONTRATO DE SUMINISTRO E INSTALACION</v>
          </cell>
        </row>
        <row r="1412">
          <cell r="H1412" t="str">
            <v>1071-2024</v>
          </cell>
          <cell r="I1412" t="str">
            <v>CONTRATO DE PRESTACION DE SERVICIOS PROFESIONALES</v>
          </cell>
        </row>
        <row r="1413">
          <cell r="H1413" t="str">
            <v>1091-2024</v>
          </cell>
          <cell r="I1413" t="str">
            <v>CONTRATO DE PRESTACION DE SERVICIOS DE APOYO A LA GESTION</v>
          </cell>
        </row>
        <row r="1414">
          <cell r="H1414" t="str">
            <v>1092-2024</v>
          </cell>
          <cell r="I1414" t="str">
            <v>CONTRATO DE PRESTACION DE SERVICIOS PROFESIONALES</v>
          </cell>
        </row>
        <row r="1415">
          <cell r="H1415" t="str">
            <v>1093-2024</v>
          </cell>
          <cell r="I1415" t="str">
            <v>CONTRATO DE PRESTACION DE SERVICIOS PROFESIONALES</v>
          </cell>
        </row>
        <row r="1416">
          <cell r="H1416" t="str">
            <v>1089-2024</v>
          </cell>
          <cell r="I1416" t="str">
            <v>CONTRATO DE PRESTACION DE SERVICIOS PROFESIONALES</v>
          </cell>
        </row>
        <row r="1417">
          <cell r="H1417" t="str">
            <v>1094-2024</v>
          </cell>
          <cell r="I1417" t="str">
            <v>CONTRATO DE PRESTACION DE SERVICIOS PROFESIONALES</v>
          </cell>
        </row>
        <row r="1418">
          <cell r="H1418" t="str">
            <v>1072-2024</v>
          </cell>
          <cell r="I1418" t="str">
            <v>CONTRATO DE PRESTACION DE SERVICIOS PROFESIONALES</v>
          </cell>
        </row>
        <row r="1419">
          <cell r="H1419" t="str">
            <v>1073-2024</v>
          </cell>
          <cell r="I1419" t="str">
            <v>CONTRATO DE PRESTACION DE SERVICIOS DE APOYO A LA GESTION</v>
          </cell>
        </row>
        <row r="1420">
          <cell r="H1420" t="str">
            <v>1078-2024</v>
          </cell>
          <cell r="I1420" t="str">
            <v>CONTRATO DE PRESTACION DE SERVICIOS DE APOYO A LA GESTION</v>
          </cell>
        </row>
        <row r="1421">
          <cell r="H1421" t="str">
            <v>1078-2024</v>
          </cell>
          <cell r="I1421" t="str">
            <v>CONTRATO DE PRESTACION DE SERVICIOS DE APOYO A LA GESTION</v>
          </cell>
        </row>
        <row r="1422">
          <cell r="H1422" t="str">
            <v>1100-2024</v>
          </cell>
          <cell r="I1422" t="str">
            <v>CONTRATO DE PRESTACION DE SERVICIOS PROFESIONALES</v>
          </cell>
        </row>
        <row r="1423">
          <cell r="H1423" t="str">
            <v>1104-2024</v>
          </cell>
          <cell r="I1423" t="str">
            <v>CONTRATO DE PRESTACION DE SERVICIOS PROFESIONALES</v>
          </cell>
        </row>
        <row r="1424">
          <cell r="H1424" t="str">
            <v>1096-2024</v>
          </cell>
          <cell r="I1424" t="str">
            <v>CONTRATO DE PRESTACION DE SERVICIOS PROFESIONALES</v>
          </cell>
        </row>
        <row r="1425">
          <cell r="H1425" t="str">
            <v>126054</v>
          </cell>
          <cell r="I1425" t="str">
            <v>ORDEN DE COMPRA</v>
          </cell>
        </row>
        <row r="1426">
          <cell r="H1426" t="str">
            <v>1082-2024</v>
          </cell>
          <cell r="I1426" t="str">
            <v>CONTRATO DE PRESTACION DE SERVICIOS PROFESIONALES</v>
          </cell>
        </row>
        <row r="1427">
          <cell r="H1427" t="str">
            <v>1101-2024</v>
          </cell>
          <cell r="I1427" t="str">
            <v>CONTRATO DE PRESTACION DE SERVICIOS DE APOYO A LA GESTION</v>
          </cell>
        </row>
        <row r="1428">
          <cell r="H1428" t="str">
            <v>1102-2024</v>
          </cell>
          <cell r="I1428" t="str">
            <v>CONTRATO DE PRESTACION DE SERVICIOS DE APOYO A LA GESTION</v>
          </cell>
        </row>
        <row r="1429">
          <cell r="H1429" t="str">
            <v>1129-2024</v>
          </cell>
          <cell r="I1429" t="str">
            <v>CONTRATO PARA IMPULSAR PROGRAMAS Y ACTIVIDADES DE INTERES PUBLICO</v>
          </cell>
        </row>
        <row r="1430">
          <cell r="H1430" t="str">
            <v>1117-2024</v>
          </cell>
          <cell r="I1430" t="str">
            <v>CONTRATO DE PRESTACION DE SERVICIOS PROFESIONALES</v>
          </cell>
        </row>
        <row r="1431">
          <cell r="H1431" t="str">
            <v>1120-2024</v>
          </cell>
          <cell r="I1431" t="str">
            <v>CONTRATO DE PRESTACION DE SERVICIOS PROFESIONALES</v>
          </cell>
        </row>
        <row r="1432">
          <cell r="H1432" t="str">
            <v>1123-2024</v>
          </cell>
          <cell r="I1432" t="str">
            <v>CONTRATO DE PRESTACION DE SERVICIOS PROFESIONALES</v>
          </cell>
        </row>
        <row r="1433">
          <cell r="H1433" t="str">
            <v>1108-2024</v>
          </cell>
          <cell r="I1433" t="str">
            <v>CONTRATO DE PRESTACION DE SERVICIOS PROFESIONALES</v>
          </cell>
        </row>
        <row r="1434">
          <cell r="H1434" t="str">
            <v>1125-2024</v>
          </cell>
          <cell r="I1434" t="str">
            <v>CONTRATO DE PRESTACION DE SERVICIOS PROFESIONALES</v>
          </cell>
        </row>
        <row r="1435">
          <cell r="H1435" t="str">
            <v>1124-2024</v>
          </cell>
          <cell r="I1435" t="str">
            <v>CONTRATO DE PRESTACION DE SERVICIOS PROFESIONALES</v>
          </cell>
        </row>
        <row r="1436">
          <cell r="H1436" t="str">
            <v>1110-2024</v>
          </cell>
          <cell r="I1436" t="str">
            <v>CONTRATO DE PRESTACION DE SERVICIOS PROFESIONALES</v>
          </cell>
        </row>
        <row r="1437">
          <cell r="H1437" t="str">
            <v>1080-2024</v>
          </cell>
          <cell r="I1437" t="str">
            <v>CONTRATO DE PRESTACION DE SERVICIOS DE APOYO A LA GESTION</v>
          </cell>
        </row>
        <row r="1438">
          <cell r="H1438" t="str">
            <v>1080-2024</v>
          </cell>
          <cell r="I1438" t="str">
            <v>CONTRATO DE PRESTACION DE SERVICIOS DE APOYO A LA GESTION</v>
          </cell>
        </row>
        <row r="1439">
          <cell r="H1439" t="str">
            <v>1080-2024</v>
          </cell>
          <cell r="I1439" t="str">
            <v>CONTRATO DE PRESTACION DE SERVICIOS DE APOYO A LA GESTION</v>
          </cell>
        </row>
        <row r="1440">
          <cell r="H1440" t="str">
            <v>1097-2024</v>
          </cell>
          <cell r="I1440" t="str">
            <v>CONTRATO DE PRESTACION DE SERVICIOS PROFESIONALES</v>
          </cell>
        </row>
        <row r="1441">
          <cell r="H1441" t="str">
            <v>1098-2024</v>
          </cell>
          <cell r="I1441" t="str">
            <v>CONTRATO DE PRESTACION DE SERVICIOS PROFESIONALES</v>
          </cell>
        </row>
        <row r="1442">
          <cell r="H1442" t="str">
            <v>1099-2024</v>
          </cell>
          <cell r="I1442" t="str">
            <v>CONTRATO DE PRESTACION DE SERVICIOS PROFESIONALES</v>
          </cell>
        </row>
        <row r="1443">
          <cell r="H1443" t="str">
            <v>1121-2024</v>
          </cell>
          <cell r="I1443" t="str">
            <v>CONTRATO DE PRESTACION DE SERVICIOS PROFESIONALES</v>
          </cell>
        </row>
        <row r="1444">
          <cell r="H1444" t="str">
            <v>1135-2024</v>
          </cell>
          <cell r="I1444" t="str">
            <v>CONTRATO DE SEGUROS</v>
          </cell>
        </row>
        <row r="1445">
          <cell r="H1445" t="str">
            <v>1114-2024</v>
          </cell>
          <cell r="I1445" t="str">
            <v>CONTRATO DE PRESTACION DE SERVICIOS PROFESIONALES</v>
          </cell>
        </row>
        <row r="1446">
          <cell r="H1446" t="str">
            <v>1115-2024</v>
          </cell>
          <cell r="I1446" t="str">
            <v>CONTRATO DE PRESTACION DE SERVICIOS PROFESIONALES</v>
          </cell>
        </row>
        <row r="1447">
          <cell r="H1447" t="str">
            <v>1087-2024</v>
          </cell>
          <cell r="I1447" t="str">
            <v>CONTRATO DE PRESTACION DE SERVICIOS DE APOYO A LA GESTION</v>
          </cell>
        </row>
        <row r="1448">
          <cell r="H1448" t="str">
            <v>1116-2024</v>
          </cell>
          <cell r="I1448" t="str">
            <v>CONTRATO DE PRESTACION DE SERVICIOS DE APOYO A LA GESTION</v>
          </cell>
        </row>
        <row r="1449">
          <cell r="H1449" t="str">
            <v>1118-2024</v>
          </cell>
          <cell r="I1449" t="str">
            <v>CONTRATO DE PRESTACION DE SERVICIOS PROFESIONALES</v>
          </cell>
        </row>
        <row r="1450">
          <cell r="H1450" t="str">
            <v>1111-2024</v>
          </cell>
          <cell r="I1450" t="str">
            <v>CONTRATO DE PRESTACION DE SERVICIOS PROFESIONALES</v>
          </cell>
        </row>
        <row r="1451">
          <cell r="H1451" t="str">
            <v>1112-2024</v>
          </cell>
          <cell r="I1451" t="str">
            <v>CONTRATO DE PRESTACION DE SERVICIOS DE APOYO A LA GESTION</v>
          </cell>
        </row>
        <row r="1452">
          <cell r="H1452" t="str">
            <v>1113-2024</v>
          </cell>
          <cell r="I1452" t="str">
            <v>CONTRATO DE PRESTACION DE SERVICIOS DE APOYO A LA GESTION</v>
          </cell>
        </row>
        <row r="1453">
          <cell r="H1453" t="str">
            <v>1133-2024</v>
          </cell>
          <cell r="I1453" t="str">
            <v>CONTRATO DE PRESTACION DE SERVICIOS PROFESIONALES</v>
          </cell>
        </row>
        <row r="1454">
          <cell r="H1454" t="str">
            <v>043-2024</v>
          </cell>
          <cell r="I1454" t="str">
            <v>CONTRATO DE PRESTACION DE SERVICIOS PROFESIONALES</v>
          </cell>
        </row>
        <row r="1455">
          <cell r="H1455" t="str">
            <v>1139-2024</v>
          </cell>
          <cell r="I1455" t="str">
            <v>CONTRATO DE PRESTACION DE SERVICIOS DE APOYO A LA GESTION</v>
          </cell>
        </row>
        <row r="1456">
          <cell r="H1456" t="str">
            <v>013-2024</v>
          </cell>
          <cell r="I1456" t="str">
            <v>CONTRATO DE PRESTACION DE SERVICIOS PROFESIONALES</v>
          </cell>
        </row>
        <row r="1457">
          <cell r="H1457" t="str">
            <v>1130-2024</v>
          </cell>
          <cell r="I1457" t="str">
            <v>CONTRATO DE PRESTACION DE SERVICIOS DE APOYO A LA GESTION</v>
          </cell>
        </row>
        <row r="1458">
          <cell r="H1458" t="str">
            <v>1130-2024</v>
          </cell>
          <cell r="I1458" t="str">
            <v>CONTRATO DE PRESTACION DE SERVICIOS DE APOYO A LA GESTION</v>
          </cell>
        </row>
        <row r="1459">
          <cell r="H1459" t="str">
            <v>1088-2024</v>
          </cell>
          <cell r="I1459" t="str">
            <v>CONTRATO DE PRESTACION DE SERVICIOS PROFESIONALES</v>
          </cell>
        </row>
        <row r="1460">
          <cell r="H1460" t="str">
            <v>263-2024</v>
          </cell>
          <cell r="I1460" t="str">
            <v>CONTRATO DE PRESTACION DE SERVICIOS PROFESIONALES</v>
          </cell>
        </row>
        <row r="1461">
          <cell r="H1461" t="str">
            <v>1134-2024</v>
          </cell>
          <cell r="I1461" t="str">
            <v>CONTRATO DE PRESTACION DE SERVICIOS DE APOYO A LA GESTION</v>
          </cell>
        </row>
        <row r="1462">
          <cell r="H1462" t="str">
            <v>1136-2024</v>
          </cell>
          <cell r="I1462" t="str">
            <v>CONTRATO DE PRESTACION DE SERVICIOS PROFESIONALES</v>
          </cell>
        </row>
        <row r="1463">
          <cell r="H1463" t="str">
            <v>1126-2024</v>
          </cell>
          <cell r="I1463" t="str">
            <v>CONTRATO DE PRESTACION DE SERVICIOS DE APOYO A LA GESTION</v>
          </cell>
        </row>
        <row r="1464">
          <cell r="H1464" t="str">
            <v>707-2024</v>
          </cell>
          <cell r="I1464" t="str">
            <v>CONTRATO DE PRESTACION DE SERVICIOS PROFESIONALES</v>
          </cell>
        </row>
        <row r="1465">
          <cell r="H1465" t="str">
            <v>1105-2024</v>
          </cell>
          <cell r="I1465" t="str">
            <v>CONTRATO DE PRESTACION DE SERVICIOS DE APOYO A LA GESTION</v>
          </cell>
        </row>
        <row r="1466">
          <cell r="H1466" t="str">
            <v>2098-2023</v>
          </cell>
          <cell r="I1466" t="str">
            <v>CONTRATO DE COMISION</v>
          </cell>
        </row>
        <row r="1467">
          <cell r="H1467" t="str">
            <v>2098-2023</v>
          </cell>
          <cell r="I1467" t="str">
            <v>CONTRATO DE COMISION</v>
          </cell>
        </row>
        <row r="1468">
          <cell r="H1468" t="str">
            <v>2098-2023</v>
          </cell>
          <cell r="I1468" t="str">
            <v>CONTRATO DE COMISION</v>
          </cell>
        </row>
        <row r="1469">
          <cell r="H1469" t="str">
            <v>2098-2023</v>
          </cell>
          <cell r="I1469" t="str">
            <v>CONTRATO DE COMISION</v>
          </cell>
        </row>
        <row r="1470">
          <cell r="H1470" t="str">
            <v>008-2024</v>
          </cell>
          <cell r="I1470" t="str">
            <v>CONTRATO DE PRESTACION DE SERVICIOS PROFESIONALES</v>
          </cell>
        </row>
        <row r="1471">
          <cell r="H1471" t="str">
            <v>1131-2024</v>
          </cell>
          <cell r="I1471" t="str">
            <v>CONTRATO DE PRESTACION DE SERVICIOS PROFESIONALES</v>
          </cell>
        </row>
        <row r="1472">
          <cell r="H1472" t="str">
            <v>121-2024</v>
          </cell>
          <cell r="I1472" t="str">
            <v>CONTRATO DE PRESTACION DE SERVICIOS PROFESIONALES</v>
          </cell>
        </row>
        <row r="1473">
          <cell r="H1473" t="str">
            <v>674-2024</v>
          </cell>
          <cell r="I1473" t="str">
            <v>CONTRATO DE PRESTACION DE SERVICIOS DE APOYO A LA GESTION</v>
          </cell>
        </row>
        <row r="1474">
          <cell r="H1474" t="str">
            <v>565-2024</v>
          </cell>
          <cell r="I1474" t="str">
            <v>CONTRATO DE PRESTACION DE SERVICIOS DE APOYO A LA GESTION</v>
          </cell>
        </row>
        <row r="1475">
          <cell r="H1475" t="str">
            <v>1142-2024</v>
          </cell>
          <cell r="I1475" t="str">
            <v>CONTRATO DE PRESTACION DE SERVICIOS DE APOYO A LA GESTION</v>
          </cell>
        </row>
        <row r="1476">
          <cell r="H1476" t="str">
            <v>451-2024</v>
          </cell>
          <cell r="I1476" t="str">
            <v>CONTRATO DE PRESTACION DE SERVICIOS DE APOYO A LA GESTION</v>
          </cell>
        </row>
        <row r="1477">
          <cell r="H1477" t="str">
            <v>488-2024</v>
          </cell>
          <cell r="I1477" t="str">
            <v>CONTRATO DE PRESTACION DE SERVICIOS DE APOYO A LA GESTION</v>
          </cell>
        </row>
        <row r="1478">
          <cell r="H1478" t="str">
            <v>317-2024</v>
          </cell>
          <cell r="I1478" t="str">
            <v>CONTRATO DE PRESTACION DE SERVICIOS DE APOYO A LA GESTION</v>
          </cell>
        </row>
        <row r="1479">
          <cell r="H1479" t="str">
            <v>467-2024</v>
          </cell>
          <cell r="I1479" t="str">
            <v>CONTRATO DE PRESTACION DE SERVICIOS DE APOYO A LA GESTION</v>
          </cell>
        </row>
        <row r="1480">
          <cell r="H1480" t="str">
            <v>314-2024</v>
          </cell>
          <cell r="I1480" t="str">
            <v>CONTRATO DE PRESTACION DE SERVICIOS DE APOYO A LA GESTION</v>
          </cell>
        </row>
        <row r="1481">
          <cell r="H1481" t="str">
            <v>467-2024</v>
          </cell>
          <cell r="I1481" t="str">
            <v>CONTRATO DE PRESTACION DE SERVICIOS DE APOYO A LA GESTION</v>
          </cell>
        </row>
        <row r="1482">
          <cell r="H1482" t="str">
            <v>1128-2024</v>
          </cell>
          <cell r="I1482" t="str">
            <v>CONTRATO DE PRESTACION DE SERVICIOS DE APOYO A LA GESTION</v>
          </cell>
        </row>
        <row r="1483">
          <cell r="H1483" t="str">
            <v>1127-2024</v>
          </cell>
          <cell r="I1483" t="str">
            <v>CONTRATO DE PRESTACION DE SERVICIOS DE APOYO A LA GESTION</v>
          </cell>
        </row>
        <row r="1484">
          <cell r="H1484" t="str">
            <v>1147-2024</v>
          </cell>
          <cell r="I1484" t="str">
            <v>CONTRATO DE PRESTACION DE SERVICIOS DE APOYO A LA GESTION</v>
          </cell>
        </row>
        <row r="1485">
          <cell r="H1485" t="str">
            <v>1127-2024</v>
          </cell>
          <cell r="I1485" t="str">
            <v>CONTRATO DE PRESTACION DE SERVICIOS DE APOYO A LA GESTION</v>
          </cell>
        </row>
        <row r="1486">
          <cell r="H1486" t="str">
            <v>270-2024</v>
          </cell>
          <cell r="I1486" t="str">
            <v>CONTRATO DE PRESTACION DE SERVICIOS DE APOYO A LA GESTION</v>
          </cell>
        </row>
        <row r="1487">
          <cell r="H1487" t="str">
            <v>1141-2024</v>
          </cell>
          <cell r="I1487" t="str">
            <v>CONTRATO DE PRESTACION DE SERVICIOS DE APOYO A LA GESTION</v>
          </cell>
        </row>
        <row r="1488">
          <cell r="H1488" t="str">
            <v>227-2024</v>
          </cell>
          <cell r="I1488" t="str">
            <v>CONTRATO DE PRESTACION DE SERVICIOS PROFESIONALES</v>
          </cell>
        </row>
        <row r="1489">
          <cell r="H1489" t="str">
            <v>002-2024</v>
          </cell>
          <cell r="I1489" t="str">
            <v>CONTRATO DE PRESTACION DE SERVICIOS PROFESIONALES</v>
          </cell>
        </row>
        <row r="1490">
          <cell r="H1490" t="str">
            <v>465-2024</v>
          </cell>
          <cell r="I1490" t="str">
            <v>CONTRATO DE PRESTACION DE SERVICIOS PROFESIONALES</v>
          </cell>
        </row>
        <row r="1491">
          <cell r="H1491" t="str">
            <v>014-2024</v>
          </cell>
          <cell r="I1491" t="str">
            <v>CONTRATO DE PRESTACION DE SERVICIOS PROFESIONALES</v>
          </cell>
        </row>
        <row r="1492">
          <cell r="H1492" t="str">
            <v>571-2024</v>
          </cell>
          <cell r="I1492" t="str">
            <v>CONTRATO DE PRESTACION DE SERVICIOS PROFESIONALES</v>
          </cell>
        </row>
        <row r="1493">
          <cell r="H1493" t="str">
            <v>1145-2024</v>
          </cell>
          <cell r="I1493" t="str">
            <v>CONTRATO DE PRESTACION DE SERVICIOS DE APOYO A LA GESTION</v>
          </cell>
        </row>
        <row r="1494">
          <cell r="H1494" t="str">
            <v>1145-2024</v>
          </cell>
          <cell r="I1494" t="str">
            <v>CONTRATO DE PRESTACION DE SERVICIOS DE APOYO A LA GESTION</v>
          </cell>
        </row>
        <row r="1495">
          <cell r="H1495" t="str">
            <v>256-2024</v>
          </cell>
          <cell r="I1495" t="str">
            <v>CONTRATO DE PRESTACION DE SERVICIOS PROFESIONALES</v>
          </cell>
        </row>
        <row r="1496">
          <cell r="H1496" t="str">
            <v>1146-2024</v>
          </cell>
          <cell r="I1496" t="str">
            <v>CONTRATO DE PRESTACION DE SERVICIOS DE APOYO A LA GESTION</v>
          </cell>
        </row>
        <row r="1497">
          <cell r="H1497" t="str">
            <v>197-2024</v>
          </cell>
          <cell r="I1497" t="str">
            <v>CONTRATO DE PRESTACION DE SERVICIOS PROFESIONALES</v>
          </cell>
        </row>
        <row r="1498">
          <cell r="H1498" t="str">
            <v>1146-2024</v>
          </cell>
          <cell r="I1498" t="str">
            <v>CONTRATO DE PRESTACION DE SERVICIOS DE APOYO A LA GESTION</v>
          </cell>
        </row>
        <row r="1499">
          <cell r="H1499" t="str">
            <v>130-2024</v>
          </cell>
          <cell r="I1499" t="str">
            <v>CONTRATO DE PRESTACION DE SERVICIOS PROFESIONALES</v>
          </cell>
        </row>
        <row r="1500">
          <cell r="H1500" t="str">
            <v>244-2024</v>
          </cell>
          <cell r="I1500" t="str">
            <v>CONTRATO DE PRESTACION DE SERVICIOS PROFESIONALES</v>
          </cell>
        </row>
        <row r="1501">
          <cell r="H1501" t="str">
            <v>326-2024</v>
          </cell>
          <cell r="I1501" t="str">
            <v>CONTRATO DE PRESTACION DE SERVICIOS PROFESIONALES</v>
          </cell>
        </row>
        <row r="1502">
          <cell r="H1502" t="str">
            <v>431-2024</v>
          </cell>
          <cell r="I1502" t="str">
            <v>CONTRATO DE PRESTACION DE SERVICIOS PROFESIONALES</v>
          </cell>
        </row>
        <row r="1503">
          <cell r="H1503" t="str">
            <v>196-2024</v>
          </cell>
          <cell r="I1503" t="str">
            <v>CONTRATO DE PRESTACION DE SERVICIOS PROFESIONALES</v>
          </cell>
        </row>
        <row r="1504">
          <cell r="H1504" t="str">
            <v>1150-2024</v>
          </cell>
          <cell r="I1504" t="str">
            <v>CONTRATO DE PRESTACION DE SERVICIOS PROFESIONALES</v>
          </cell>
        </row>
        <row r="1505">
          <cell r="H1505" t="str">
            <v>457-2024</v>
          </cell>
          <cell r="I1505" t="str">
            <v>CONTRATO DE PRESTACION DE SERVICIOS PROFESIONALES</v>
          </cell>
        </row>
        <row r="1506">
          <cell r="H1506" t="str">
            <v>214-2024</v>
          </cell>
          <cell r="I1506" t="str">
            <v>CONTRATO DE PRESTACION DE SERVICIOS DE APOYO A LA GESTION</v>
          </cell>
        </row>
        <row r="1507">
          <cell r="H1507" t="str">
            <v>443-2024</v>
          </cell>
          <cell r="I1507" t="str">
            <v>CONTRATO DE PRESTACION DE SERVICIOS DE APOYO A LA GESTION</v>
          </cell>
        </row>
        <row r="1508">
          <cell r="H1508" t="str">
            <v>162-2024</v>
          </cell>
          <cell r="I1508" t="str">
            <v>CONTRATO DE PRESTACION DE SERVICIOS PROFESIONALES</v>
          </cell>
        </row>
        <row r="1509">
          <cell r="H1509" t="str">
            <v>430-2024</v>
          </cell>
          <cell r="I1509" t="str">
            <v>CONTRATO DE PRESTACION DE SERVICIOS PROFESIONALES</v>
          </cell>
        </row>
        <row r="1510">
          <cell r="H1510" t="str">
            <v>198-2024</v>
          </cell>
          <cell r="I1510" t="str">
            <v>CONTRATO DE PRESTACION DE SERVICIOS PROFESIONALES</v>
          </cell>
        </row>
        <row r="1511">
          <cell r="H1511" t="str">
            <v>298-2024</v>
          </cell>
          <cell r="I1511" t="str">
            <v>CONTRATO DE PRESTACION DE SERVICIOS PROFESIONALES</v>
          </cell>
        </row>
        <row r="1512">
          <cell r="H1512" t="str">
            <v>901-2024</v>
          </cell>
          <cell r="I1512" t="str">
            <v>CONTRATO DE PRESTACION DE SERVICIOS PROFESIONALES</v>
          </cell>
        </row>
        <row r="1513">
          <cell r="H1513" t="str">
            <v>334-2024</v>
          </cell>
          <cell r="I1513" t="str">
            <v>CONTRATO DE PRESTACION DE SERVICIOS PROFESIONALES</v>
          </cell>
        </row>
        <row r="1514">
          <cell r="H1514" t="str">
            <v>019-2024</v>
          </cell>
          <cell r="I1514" t="str">
            <v>CONTRATO DE PRESTACION DE SERVICIOS PROFESIONALES</v>
          </cell>
        </row>
        <row r="1515">
          <cell r="H1515" t="str">
            <v>402-2024</v>
          </cell>
          <cell r="I1515" t="str">
            <v>CONTRATO DE PRESTACION DE SERVICIOS DE APOYO A LA GESTION</v>
          </cell>
        </row>
        <row r="1516">
          <cell r="H1516" t="str">
            <v>1137-2024</v>
          </cell>
          <cell r="I1516" t="str">
            <v>CONTRATO DE PRESTACION DE SERVICIOS DE APOYO A LA GESTION</v>
          </cell>
        </row>
        <row r="1517">
          <cell r="H1517" t="str">
            <v>1151-2024</v>
          </cell>
          <cell r="I1517" t="str">
            <v>CONTRATO DE PRESTACION DE SERVICIOS DE APOYO A LA GESTION</v>
          </cell>
        </row>
        <row r="1518">
          <cell r="H1518" t="str">
            <v>453-2024</v>
          </cell>
          <cell r="I1518" t="str">
            <v>CONTRATO DE PRESTACION DE SERVICIOS DE APOYO A LA GESTION</v>
          </cell>
        </row>
        <row r="1519">
          <cell r="H1519" t="str">
            <v>1157-2024</v>
          </cell>
          <cell r="I1519" t="str">
            <v>CONTRATO DE PRESTACION DE SERVICIOS DE APOYO A LA GESTION</v>
          </cell>
        </row>
        <row r="1520">
          <cell r="H1520" t="str">
            <v>487-2024</v>
          </cell>
          <cell r="I1520" t="str">
            <v>CONTRATO DE PRESTACION DE SERVICIOS DE APOYO A LA GESTION</v>
          </cell>
        </row>
        <row r="1521">
          <cell r="H1521" t="str">
            <v>007-2024</v>
          </cell>
          <cell r="I1521" t="str">
            <v>CONTRATO DE PRESTACION DE SERVICIOS PROFESIONALES</v>
          </cell>
        </row>
        <row r="1522">
          <cell r="H1522" t="str">
            <v>432-2024</v>
          </cell>
          <cell r="I1522" t="str">
            <v>CONTRATO DE PRESTACION DE SERVICIOS PROFESIONALES</v>
          </cell>
        </row>
        <row r="1523">
          <cell r="H1523" t="str">
            <v>010-2024</v>
          </cell>
          <cell r="I1523" t="str">
            <v>CONTRATO DE PRESTACION DE SERVICIOS PROFESIONALES</v>
          </cell>
        </row>
        <row r="1524">
          <cell r="H1524" t="str">
            <v>190-2024</v>
          </cell>
          <cell r="I1524" t="str">
            <v>CONTRATO DE PRESTACION DE SERVICIOS PROFESIONALES</v>
          </cell>
        </row>
        <row r="1525">
          <cell r="H1525" t="str">
            <v>129-2024</v>
          </cell>
          <cell r="I1525" t="str">
            <v>CONTRATO DE PRESTACION DE SERVICIOS PROFESIONALES</v>
          </cell>
        </row>
        <row r="1526">
          <cell r="H1526" t="str">
            <v>293-2024</v>
          </cell>
          <cell r="I1526" t="str">
            <v>CONTRATO DE PRESTACION DE SERVICIOS DE APOYO A LA GESTION</v>
          </cell>
        </row>
        <row r="1527">
          <cell r="H1527" t="str">
            <v>723-2024</v>
          </cell>
          <cell r="I1527" t="str">
            <v>CONTRATO DE PRESTACION DE SERVICIOS DE APOYO A LA GESTION</v>
          </cell>
        </row>
        <row r="1528">
          <cell r="H1528" t="str">
            <v>594-2024</v>
          </cell>
          <cell r="I1528" t="str">
            <v>CONTRATO DE PRESTACION DE SERVICIOS PROFESIONALES</v>
          </cell>
        </row>
        <row r="1529">
          <cell r="H1529" t="str">
            <v>156-2024</v>
          </cell>
          <cell r="I1529" t="str">
            <v>CONTRATO DE PRESTACION DE SERVICIOS PROFESIONALES</v>
          </cell>
        </row>
        <row r="1530">
          <cell r="H1530" t="str">
            <v>280-2024</v>
          </cell>
          <cell r="I1530" t="str">
            <v>CONTRATO DE PRESTACION DE SERVICIOS PROFESIONALES</v>
          </cell>
        </row>
        <row r="1531">
          <cell r="H1531" t="str">
            <v>128-2024</v>
          </cell>
          <cell r="I1531" t="str">
            <v>CONTRATO DE PRESTACION DE SERVICIOS PROFESIONALES</v>
          </cell>
        </row>
        <row r="1532">
          <cell r="H1532" t="str">
            <v>090-2024</v>
          </cell>
          <cell r="I1532" t="str">
            <v>CONTRATO DE PRESTACION DE SERVICIOS PROFESIONALES</v>
          </cell>
        </row>
        <row r="1533">
          <cell r="H1533" t="str">
            <v>456-2024</v>
          </cell>
          <cell r="I1533" t="str">
            <v>CONTRATO DE PRESTACION DE SERVICIOS PROFESIONALES</v>
          </cell>
        </row>
        <row r="1534">
          <cell r="H1534" t="str">
            <v>210-2024</v>
          </cell>
          <cell r="I1534" t="str">
            <v>CONTRATO DE PRESTACION DE SERVICIOS PROFESIONALES</v>
          </cell>
        </row>
        <row r="1535">
          <cell r="H1535" t="str">
            <v>132-2024</v>
          </cell>
          <cell r="I1535" t="str">
            <v>CONTRATO DE PRESTACION DE SERVICIOS PROFESIONALES</v>
          </cell>
        </row>
        <row r="1536">
          <cell r="H1536" t="str">
            <v>109-2024</v>
          </cell>
          <cell r="I1536" t="str">
            <v>CONTRATO DE PRESTACION DE SERVICIOS PROFESIONALES</v>
          </cell>
        </row>
        <row r="1537">
          <cell r="H1537" t="str">
            <v>561-2024</v>
          </cell>
          <cell r="I1537" t="str">
            <v>CONTRATO DE PRESTACION DE SERVICIOS PROFESIONALES</v>
          </cell>
        </row>
        <row r="1538">
          <cell r="H1538" t="str">
            <v>676-2024</v>
          </cell>
          <cell r="I1538" t="str">
            <v>CONTRATO DE PRESTACION DE SERVICIOS PROFESIONALES</v>
          </cell>
        </row>
        <row r="1539">
          <cell r="H1539" t="str">
            <v>044-2024</v>
          </cell>
          <cell r="I1539" t="str">
            <v>CONTRATO DE PRESTACION DE SERVICIOS PROFESIONALES</v>
          </cell>
        </row>
        <row r="1540">
          <cell r="H1540" t="str">
            <v>195-2024</v>
          </cell>
          <cell r="I1540" t="str">
            <v>CONTRATO DE PRESTACION DE SERVICIOS PROFESIONALES</v>
          </cell>
        </row>
        <row r="1541">
          <cell r="H1541" t="str">
            <v>1106-2024</v>
          </cell>
          <cell r="I1541" t="str">
            <v>CONTRATO DE PRESTACION DE SERVICIOS DE APOYO A LA GESTION</v>
          </cell>
        </row>
        <row r="1542">
          <cell r="H1542" t="str">
            <v>575-2024</v>
          </cell>
          <cell r="I1542" t="str">
            <v>CONTRATO DE PRESTACION DE SERVICIOS DE APOYO A LA GESTION</v>
          </cell>
        </row>
        <row r="1543">
          <cell r="H1543" t="str">
            <v>320-2024</v>
          </cell>
          <cell r="I1543" t="str">
            <v>CONTRATO DE PRESTACION DE SERVICIOS DE APOYO A LA GESTION</v>
          </cell>
        </row>
        <row r="1544">
          <cell r="H1544" t="str">
            <v>394-2024</v>
          </cell>
          <cell r="I1544" t="str">
            <v>CONTRATO DE PRESTACION DE SERVICIOS PROFESIONALES</v>
          </cell>
        </row>
        <row r="1545">
          <cell r="H1545" t="str">
            <v>1132-2024</v>
          </cell>
          <cell r="I1545" t="str">
            <v>CONTRATO DE PRESTACION DE SERVICIOS PROFESIONALES</v>
          </cell>
        </row>
        <row r="1546">
          <cell r="H1546" t="str">
            <v>087-2024</v>
          </cell>
          <cell r="I1546" t="str">
            <v>CONTRATO DE PRESTACION DE SERVICIOS PROFESIONALES</v>
          </cell>
        </row>
        <row r="1547">
          <cell r="H1547" t="str">
            <v>255-2024</v>
          </cell>
          <cell r="I1547" t="str">
            <v>CONTRATO DE PRESTACION DE SERVICIOS PROFESIONALES</v>
          </cell>
        </row>
        <row r="1548">
          <cell r="H1548" t="str">
            <v>140-2024</v>
          </cell>
          <cell r="I1548" t="str">
            <v>CONTRATO DE PRESTACION DE SERVICIOS PROFESIONALES</v>
          </cell>
        </row>
        <row r="1549">
          <cell r="H1549" t="str">
            <v>358-2024</v>
          </cell>
          <cell r="I1549" t="str">
            <v>CONTRATO DE PRESTACION DE SERVICIOS PROFESIONALES</v>
          </cell>
        </row>
        <row r="1550">
          <cell r="H1550" t="str">
            <v>315-2024</v>
          </cell>
          <cell r="I1550" t="str">
            <v>CONTRATO DE PRESTACION DE SERVICIOS PROFESIONALES</v>
          </cell>
        </row>
        <row r="1551">
          <cell r="H1551" t="str">
            <v>531-2024</v>
          </cell>
          <cell r="I1551" t="str">
            <v>CONTRATO DE PRESTACION DE SERVICIOS DE APOYO A LA GESTION</v>
          </cell>
        </row>
        <row r="1552">
          <cell r="H1552" t="str">
            <v>393-2024</v>
          </cell>
          <cell r="I1552" t="str">
            <v>CONTRATO DE PRESTACION DE SERVICIOS DE APOYO A LA GESTION</v>
          </cell>
        </row>
        <row r="1553">
          <cell r="H1553" t="str">
            <v>1166-2024</v>
          </cell>
          <cell r="I1553" t="str">
            <v>CONTRATO DE PRESTACION DE SERVICIOS PROFESIONALES</v>
          </cell>
        </row>
        <row r="1554">
          <cell r="H1554" t="str">
            <v>1143-2024</v>
          </cell>
          <cell r="I1554" t="str">
            <v>CONTRATO DE PRESTACION DE SERVICIOS PROFESIONALES</v>
          </cell>
        </row>
        <row r="1555">
          <cell r="H1555" t="str">
            <v>080-2024</v>
          </cell>
          <cell r="I1555" t="str">
            <v>CONTRATO DE PRESTACION DE SERVICIOS PROFESIONALES</v>
          </cell>
        </row>
        <row r="1556">
          <cell r="H1556" t="str">
            <v>689-2024</v>
          </cell>
          <cell r="I1556" t="str">
            <v>CONTRATO DE PRESTACION DE SERVICIOS DE APOYO A LA GESTION</v>
          </cell>
        </row>
        <row r="1557">
          <cell r="H1557" t="str">
            <v>1158-2024</v>
          </cell>
          <cell r="I1557" t="str">
            <v>CONTRATO DE PRESTACION DE SERVICIOS PROFESIONALES</v>
          </cell>
        </row>
        <row r="1558">
          <cell r="H1558" t="str">
            <v>452-2024</v>
          </cell>
          <cell r="I1558" t="str">
            <v>CONTRATO DE PRESTACION DE SERVICIOS PROFESIONALES</v>
          </cell>
        </row>
        <row r="1559">
          <cell r="H1559" t="str">
            <v>691-2024</v>
          </cell>
          <cell r="I1559" t="str">
            <v>CONTRATO DE PRESTACION DE SERVICIOS DE APOYO A LA GESTION</v>
          </cell>
        </row>
        <row r="1560">
          <cell r="H1560" t="str">
            <v>556-2024</v>
          </cell>
          <cell r="I1560" t="str">
            <v>CONTRATO DE PRESTACION DE SERVICIOS PROFESIONALES</v>
          </cell>
        </row>
        <row r="1561">
          <cell r="H1561" t="str">
            <v>330-2024</v>
          </cell>
          <cell r="I1561" t="str">
            <v>CONTRATO DE PRESTACION DE SERVICIOS PROFESIONALES</v>
          </cell>
        </row>
        <row r="1562">
          <cell r="H1562" t="str">
            <v>126369</v>
          </cell>
          <cell r="I1562" t="str">
            <v>ORDEN DE COMPRA</v>
          </cell>
        </row>
        <row r="1563">
          <cell r="H1563" t="str">
            <v>1149-2024</v>
          </cell>
          <cell r="I1563" t="str">
            <v>CONTRATO DE PRESTACION DE SERVICIOS DE APOYO A LA GESTION</v>
          </cell>
        </row>
        <row r="1564">
          <cell r="H1564" t="str">
            <v>154-2024</v>
          </cell>
          <cell r="I1564" t="str">
            <v>CONTRATO DE PRESTACION DE SERVICIOS PROFESIONALES</v>
          </cell>
        </row>
        <row r="1565">
          <cell r="H1565" t="str">
            <v>271-2024</v>
          </cell>
          <cell r="I1565" t="str">
            <v>CONTRATO DE PRESTACION DE SERVICIOS PROFESIONALES</v>
          </cell>
        </row>
        <row r="1566">
          <cell r="H1566" t="str">
            <v>458-2024</v>
          </cell>
          <cell r="I1566" t="str">
            <v>CONTRATO DE PRESTACION DE SERVICIOS PROFESIONALES</v>
          </cell>
        </row>
        <row r="1567">
          <cell r="H1567" t="str">
            <v>663-2024</v>
          </cell>
          <cell r="I1567" t="str">
            <v>CONTRATO DE PRESTACION DE SERVICIOS DE APOYO A LA GESTION</v>
          </cell>
        </row>
        <row r="1568">
          <cell r="H1568" t="str">
            <v>656-2024</v>
          </cell>
          <cell r="I1568" t="str">
            <v>CONTRATO DE PRESTACION DE SERVICIOS DE APOYO A LA GESTION</v>
          </cell>
        </row>
        <row r="1569">
          <cell r="H1569" t="str">
            <v>006-2024</v>
          </cell>
          <cell r="I1569" t="str">
            <v>CONTRATO DE PRESTACION DE SERVICIOS PROFESIONALES</v>
          </cell>
        </row>
        <row r="1570">
          <cell r="H1570" t="str">
            <v>213-2024</v>
          </cell>
          <cell r="I1570" t="str">
            <v>CONTRATO DE PRESTACION DE SERVICIOS DE APOYO A LA GESTION</v>
          </cell>
        </row>
        <row r="1571">
          <cell r="H1571" t="str">
            <v>1165-2024</v>
          </cell>
          <cell r="I1571" t="str">
            <v>CONTRATO DE PRESTACION DE SERVICIOS PROFESIONALES</v>
          </cell>
        </row>
        <row r="1572">
          <cell r="H1572" t="str">
            <v>358-2024</v>
          </cell>
          <cell r="I1572" t="str">
            <v>CONTRATO DE PRESTACION DE SERVICIOS PROFESIONALES</v>
          </cell>
        </row>
        <row r="1573">
          <cell r="H1573" t="str">
            <v>1152-2024</v>
          </cell>
          <cell r="I1573" t="str">
            <v>CONTRATO DE PRESTACION DE SERVICIOS DE APOYO A LA GESTION</v>
          </cell>
        </row>
        <row r="1574">
          <cell r="H1574" t="str">
            <v>238-2024</v>
          </cell>
          <cell r="I1574" t="str">
            <v>CONTRATO DE PRESTACION DE SERVICIOS DE APOYO A LA GESTION</v>
          </cell>
        </row>
        <row r="1575">
          <cell r="H1575" t="str">
            <v>226-2024</v>
          </cell>
          <cell r="I1575" t="str">
            <v>CONTRATO DE PRESTACION DE SERVICIOS PROFESIONALES</v>
          </cell>
        </row>
        <row r="1576">
          <cell r="H1576" t="str">
            <v>1159-2024</v>
          </cell>
          <cell r="I1576" t="str">
            <v>CONTRATO DE PRESTACION DE SERVICIOS PROFESIONALES</v>
          </cell>
        </row>
        <row r="1577">
          <cell r="H1577" t="str">
            <v>665-2024</v>
          </cell>
          <cell r="I1577" t="str">
            <v>CONTRATO DE PRESTACION DE SERVICIOS PROFESIONALES</v>
          </cell>
        </row>
        <row r="1578">
          <cell r="H1578" t="str">
            <v>248-2024</v>
          </cell>
          <cell r="I1578" t="str">
            <v>CONTRATO DE PRESTACION DE SERVICIOS DE APOYO A LA GESTION</v>
          </cell>
        </row>
        <row r="1579">
          <cell r="H1579" t="str">
            <v>064-2024</v>
          </cell>
          <cell r="I1579" t="str">
            <v>CONTRATO DE PRESTACION DE SERVICIOS DE APOYO A LA GESTION</v>
          </cell>
        </row>
        <row r="1580">
          <cell r="H1580" t="str">
            <v>138-2024</v>
          </cell>
          <cell r="I1580" t="str">
            <v>CONTRATO DE PRESTACION DE SERVICIOS PROFESIONALES</v>
          </cell>
        </row>
        <row r="1581">
          <cell r="H1581" t="str">
            <v>1148-2024</v>
          </cell>
          <cell r="I1581" t="str">
            <v>CONTRATO DE PRESTACION DE SERVICIOS PROFESIONALES</v>
          </cell>
        </row>
        <row r="1582">
          <cell r="H1582" t="str">
            <v>733-2024</v>
          </cell>
          <cell r="I1582" t="str">
            <v>CONTRATO DE PRESTACION DE SERVICIOS DE APOYO A LA GESTION</v>
          </cell>
        </row>
        <row r="1583">
          <cell r="H1583" t="str">
            <v>697-2024</v>
          </cell>
          <cell r="I1583" t="str">
            <v>CONTRATO DE PRESTACION DE SERVICIOS DE APOYO A LA GESTION</v>
          </cell>
        </row>
        <row r="1584">
          <cell r="H1584" t="str">
            <v>655-2024</v>
          </cell>
          <cell r="I1584" t="str">
            <v>CONTRATO DE PRESTACION DE SERVICIOS DE APOYO A LA GESTION</v>
          </cell>
        </row>
        <row r="1585">
          <cell r="H1585" t="str">
            <v>329-2024</v>
          </cell>
          <cell r="I1585" t="str">
            <v>CONTRATO DE PRESTACION DE SERVICIOS PROFESIONALES</v>
          </cell>
        </row>
        <row r="1586">
          <cell r="H1586" t="str">
            <v>392-2024</v>
          </cell>
          <cell r="I1586" t="str">
            <v>CONTRATO DE PRESTACION DE SERVICIOS PROFESIONALES</v>
          </cell>
        </row>
        <row r="1587">
          <cell r="H1587" t="str">
            <v>1154-2024</v>
          </cell>
          <cell r="I1587" t="str">
            <v>CONTRATO DE PRESTACION DE SERVICIOS DE APOYO A LA GESTION</v>
          </cell>
        </row>
        <row r="1588">
          <cell r="H1588" t="str">
            <v>1154-2024</v>
          </cell>
          <cell r="I1588" t="str">
            <v>CONTRATO DE PRESTACION DE SERVICIOS DE APOYO A LA GESTION</v>
          </cell>
        </row>
        <row r="1589">
          <cell r="H1589" t="str">
            <v>216-2024</v>
          </cell>
          <cell r="I1589" t="str">
            <v>CONTRATO DE PRESTACION DE SERVICIOS PROFESIONALES</v>
          </cell>
        </row>
        <row r="1590">
          <cell r="H1590" t="str">
            <v>126369</v>
          </cell>
          <cell r="I1590" t="str">
            <v>ORDEN DE COMPRA</v>
          </cell>
        </row>
        <row r="1591">
          <cell r="H1591" t="str">
            <v>126369</v>
          </cell>
          <cell r="I1591" t="str">
            <v>ORDEN DE COMPRA</v>
          </cell>
        </row>
        <row r="1592">
          <cell r="H1592" t="str">
            <v>1164-2024</v>
          </cell>
          <cell r="I1592" t="str">
            <v>CONTRATO DE PRESTACION DE SERVICIOS PROFESIONALES</v>
          </cell>
        </row>
        <row r="1593">
          <cell r="H1593" t="str">
            <v>1140-2024</v>
          </cell>
          <cell r="I1593" t="str">
            <v>CONTRATO DE PRESTACION DE SERVICIOS DE APOYO A LA GESTION</v>
          </cell>
        </row>
        <row r="1594">
          <cell r="H1594" t="str">
            <v>1140-2024</v>
          </cell>
          <cell r="I1594" t="str">
            <v>CONTRATO DE PRESTACION DE SERVICIOS DE APOYO A LA GESTION</v>
          </cell>
        </row>
        <row r="1595">
          <cell r="H1595" t="str">
            <v>631-2024</v>
          </cell>
          <cell r="I1595" t="str">
            <v>CONTRATO DE PRESTACION DE SERVICIOS PROFESIONALES</v>
          </cell>
        </row>
        <row r="1596">
          <cell r="H1596" t="str">
            <v>243-2024</v>
          </cell>
          <cell r="I1596" t="str">
            <v>CONTRATO DE PRESTACION DE SERVICIOS PROFESIONALES</v>
          </cell>
        </row>
        <row r="1597">
          <cell r="H1597" t="str">
            <v>794-2024</v>
          </cell>
          <cell r="I1597" t="str">
            <v>CONTRATO DE PRESTACION DE SERVICIOS DE APOYO A LA GESTION</v>
          </cell>
        </row>
        <row r="1598">
          <cell r="H1598" t="str">
            <v>249-2024</v>
          </cell>
          <cell r="I1598" t="str">
            <v>CONTRATO DE PRESTACION DE SERVICIOS PROFESIONALES</v>
          </cell>
        </row>
        <row r="1599">
          <cell r="H1599" t="str">
            <v>489-2024</v>
          </cell>
          <cell r="I1599" t="str">
            <v>CONTRATO DE PRESTACION DE SERVICIOS PROFESIONALES</v>
          </cell>
        </row>
        <row r="1600">
          <cell r="H1600" t="str">
            <v>472-2024</v>
          </cell>
          <cell r="I1600" t="str">
            <v>CONTRATO DE PRESTACION DE SERVICIOS PROFESIONALES</v>
          </cell>
        </row>
        <row r="1601">
          <cell r="H1601" t="str">
            <v>1167-2024</v>
          </cell>
          <cell r="I1601" t="str">
            <v>CONTRATO DE PRESTACION DE SERVICIOS PROFESIONALES</v>
          </cell>
        </row>
        <row r="1602">
          <cell r="H1602" t="str">
            <v>515-2024</v>
          </cell>
          <cell r="I1602" t="str">
            <v>CONTRATO DE PRESTACION DE SERVICIOS PROFESIONALES</v>
          </cell>
        </row>
        <row r="1603">
          <cell r="H1603" t="str">
            <v>573-2024</v>
          </cell>
          <cell r="I1603" t="str">
            <v>CONTRATO DE PRESTACION DE SERVICIOS PROFESIONALES</v>
          </cell>
        </row>
        <row r="1604">
          <cell r="H1604" t="str">
            <v>714-2024</v>
          </cell>
          <cell r="I1604" t="str">
            <v>CONTRATO DE PRESTACION DE SERVICIOS DE APOYO A LA GESTION</v>
          </cell>
        </row>
        <row r="1605">
          <cell r="H1605" t="str">
            <v>555-2024</v>
          </cell>
          <cell r="I1605" t="str">
            <v>CONTRATO DE PRESTACION DE SERVICIOS DE APOYO A LA GESTION</v>
          </cell>
        </row>
        <row r="1606">
          <cell r="H1606" t="str">
            <v>031-2024</v>
          </cell>
          <cell r="I1606" t="str">
            <v>CONTRATO DE PRESTACION DE SERVICIOS DE APOYO A LA GESTION</v>
          </cell>
        </row>
        <row r="1607">
          <cell r="H1607" t="str">
            <v>574-2024</v>
          </cell>
          <cell r="I1607" t="str">
            <v>CONTRATO DE PRESTACION DE SERVICIOS DE APOYO A LA GESTION</v>
          </cell>
        </row>
        <row r="1608">
          <cell r="H1608" t="str">
            <v>1172-2024</v>
          </cell>
          <cell r="I1608" t="str">
            <v>CONTRATO DE PRESTACION DE SERVICIOS DE APOYO A LA GESTION</v>
          </cell>
        </row>
        <row r="1609">
          <cell r="H1609" t="str">
            <v>1169-2024</v>
          </cell>
          <cell r="I1609" t="str">
            <v>CONTRATO DE PRESTACION DE SERVICIOS DE APOYO A LA GESTION</v>
          </cell>
        </row>
        <row r="1610">
          <cell r="H1610" t="str">
            <v>1169-2024</v>
          </cell>
          <cell r="I1610" t="str">
            <v>CONTRATO DE PRESTACION DE SERVICIOS DE APOYO A LA GESTION</v>
          </cell>
        </row>
        <row r="1611">
          <cell r="H1611" t="str">
            <v>690-2024</v>
          </cell>
          <cell r="I1611" t="str">
            <v>CONTRATO DE PRESTACION DE SERVICIOS PROFESIONALES</v>
          </cell>
        </row>
        <row r="1612">
          <cell r="H1612" t="str">
            <v>839-2024</v>
          </cell>
          <cell r="I1612" t="str">
            <v>CONTRATO DE PRESTACION DE SERVICIOS PROFESIONALES</v>
          </cell>
        </row>
        <row r="1613">
          <cell r="H1613" t="str">
            <v>562-2024</v>
          </cell>
          <cell r="I1613" t="str">
            <v>CONTRATO DE PRESTACION DE SERVICIOS DE APOYO A LA GESTION</v>
          </cell>
        </row>
        <row r="1614">
          <cell r="H1614" t="str">
            <v>158-2024</v>
          </cell>
          <cell r="I1614" t="str">
            <v>CONTRATO DE PRESTACION DE SERVICIOS PROFESIONALES</v>
          </cell>
        </row>
        <row r="1615">
          <cell r="H1615" t="str">
            <v>157-2024</v>
          </cell>
          <cell r="I1615" t="str">
            <v>CONTRATO DE PRESTACION DE SERVICIOS PROFESIONALES</v>
          </cell>
        </row>
        <row r="1616">
          <cell r="H1616" t="str">
            <v>038-2024</v>
          </cell>
          <cell r="I1616" t="str">
            <v>CONTRATO DE PRESTACION DE SERVICIOS PROFESIONALES</v>
          </cell>
        </row>
        <row r="1617">
          <cell r="H1617" t="str">
            <v>446-2024</v>
          </cell>
          <cell r="I1617" t="str">
            <v>CONTRATO DE PRESTACION DE SERVICIOS PROFESIONALES</v>
          </cell>
        </row>
        <row r="1618">
          <cell r="H1618" t="str">
            <v>593-2024</v>
          </cell>
          <cell r="I1618" t="str">
            <v>CONTRATO DE PRESTACION DE SERVICIOS PROFESIONALES</v>
          </cell>
        </row>
        <row r="1619">
          <cell r="H1619" t="str">
            <v>211-2024</v>
          </cell>
          <cell r="I1619" t="str">
            <v>CONTRATO DE PRESTACION DE SERVICIOS PROFESIONALES</v>
          </cell>
        </row>
        <row r="1620">
          <cell r="H1620" t="str">
            <v>321-2024</v>
          </cell>
          <cell r="I1620" t="str">
            <v>CONTRATO DE PRESTACION DE SERVICIOS DE APOYO A LA GESTION</v>
          </cell>
        </row>
        <row r="1621">
          <cell r="H1621" t="str">
            <v>696-2024</v>
          </cell>
          <cell r="I1621" t="str">
            <v>CONTRATO DE PRESTACION DE SERVICIOS DE APOYO A LA GESTION</v>
          </cell>
        </row>
        <row r="1622">
          <cell r="H1622" t="str">
            <v>1856-2023</v>
          </cell>
          <cell r="I1622" t="str">
            <v>CONTRATO DE PRESTACION DE SERVICIOS</v>
          </cell>
        </row>
        <row r="1623">
          <cell r="H1623" t="str">
            <v>1187-2024</v>
          </cell>
          <cell r="I1623" t="str">
            <v>CONTRATO DE PRESTACION DE SERVICIOS DE APOYO A LA GESTION</v>
          </cell>
        </row>
        <row r="1624">
          <cell r="H1624" t="str">
            <v>1186-2024</v>
          </cell>
          <cell r="I1624" t="str">
            <v>CONTRATO DE PRESTACION DE SERVICIOS PROFESIONALES</v>
          </cell>
        </row>
        <row r="1625">
          <cell r="H1625" t="str">
            <v>067-2024</v>
          </cell>
          <cell r="I1625" t="str">
            <v>CONTRATO DE PRESTACION DE SERVICIOS PROFESIONALES</v>
          </cell>
        </row>
        <row r="1626">
          <cell r="H1626" t="str">
            <v>1163-2024</v>
          </cell>
          <cell r="I1626" t="str">
            <v>CONTRATO DE PRESTACION DE SERVICIOS PROFESIONALES</v>
          </cell>
        </row>
        <row r="1627">
          <cell r="H1627" t="str">
            <v>1181-2024</v>
          </cell>
          <cell r="I1627" t="str">
            <v>CONTRATO DE PRESTACION DE SERVICIOS PROFESIONALES</v>
          </cell>
        </row>
        <row r="1628">
          <cell r="H1628" t="str">
            <v>1155-2024</v>
          </cell>
          <cell r="I1628" t="str">
            <v>CONTRATO DE PRESTACION DE SERVICIOS DE APOYO A LA GESTION</v>
          </cell>
        </row>
        <row r="1629">
          <cell r="H1629" t="str">
            <v>2122-2023</v>
          </cell>
          <cell r="I1629" t="str">
            <v>CONTRATO DE PRESTACION DE SERVICIOS</v>
          </cell>
        </row>
        <row r="1630">
          <cell r="H1630" t="str">
            <v>2122-2023</v>
          </cell>
          <cell r="I1630" t="str">
            <v>CONTRATO DE PRESTACION DE SERVICIOS</v>
          </cell>
        </row>
        <row r="1631">
          <cell r="H1631" t="str">
            <v>1704-2023</v>
          </cell>
          <cell r="I1631" t="str">
            <v>CONTRATO DE PRESTACION DE SERVICIOS</v>
          </cell>
        </row>
        <row r="1632">
          <cell r="H1632" t="str">
            <v>1706-2023</v>
          </cell>
          <cell r="I1632" t="str">
            <v>CONTRATO DE PRESTACION DE SERVICIOS</v>
          </cell>
        </row>
        <row r="1633">
          <cell r="H1633" t="str">
            <v>704-2024</v>
          </cell>
          <cell r="I1633" t="str">
            <v>CONTRATO DE PRESTACION DE SERVICIOS DE APOYO A LA GESTION</v>
          </cell>
        </row>
        <row r="1634">
          <cell r="H1634" t="str">
            <v>1173-2024</v>
          </cell>
          <cell r="I1634" t="str">
            <v>CONTRATO DE PRESTACION DE SERVICIOS PROFESIONALES</v>
          </cell>
        </row>
        <row r="1635">
          <cell r="H1635" t="str">
            <v>1179-2024</v>
          </cell>
          <cell r="I1635" t="str">
            <v>CONTRATO DE PRESTACION DE SERVICIOS DE APOYO A LA GESTION</v>
          </cell>
        </row>
        <row r="1636">
          <cell r="H1636" t="str">
            <v>037-2024</v>
          </cell>
          <cell r="I1636" t="str">
            <v>CONTRATO DE PRESTACION DE SERVICIOS PROFESIONALES</v>
          </cell>
        </row>
        <row r="1637">
          <cell r="H1637" t="str">
            <v>335-2024</v>
          </cell>
          <cell r="I1637" t="str">
            <v>CONTRATO DE PRESTACION DE SERVICIOS PROFESIONALES</v>
          </cell>
        </row>
        <row r="1638">
          <cell r="H1638" t="str">
            <v>1180-2024</v>
          </cell>
          <cell r="I1638" t="str">
            <v>CONTRATO DE PRESTACION DE SERVICIOS PROFESIONALES</v>
          </cell>
        </row>
        <row r="1639">
          <cell r="H1639" t="str">
            <v>588-2024</v>
          </cell>
          <cell r="I1639" t="str">
            <v>CONTRATO DE PRESTACION DE SERVICIOS DE APOYO A LA GESTION</v>
          </cell>
        </row>
        <row r="1640">
          <cell r="H1640" t="str">
            <v>011-2024</v>
          </cell>
          <cell r="I1640" t="str">
            <v>CONTRATO DE PRESTACION DE SERVICIOS PROFESIONALES</v>
          </cell>
        </row>
        <row r="1641">
          <cell r="H1641" t="str">
            <v>494-2024</v>
          </cell>
          <cell r="I1641" t="str">
            <v>CONTRATO DE PRESTACION DE SERVICIOS DE APOYO A LA GESTION</v>
          </cell>
        </row>
        <row r="1642">
          <cell r="H1642" t="str">
            <v>545-2024</v>
          </cell>
          <cell r="I1642" t="str">
            <v>CONTRATO DE PRESTACION DE SERVICIOS PROFESIONALES</v>
          </cell>
        </row>
        <row r="1643">
          <cell r="H1643" t="str">
            <v>290-2024</v>
          </cell>
          <cell r="I1643" t="str">
            <v>CONTRATO DE PRESTACION DE SERVICIOS PROFESIONALES</v>
          </cell>
        </row>
        <row r="1644">
          <cell r="H1644" t="str">
            <v>333-2024</v>
          </cell>
          <cell r="I1644" t="str">
            <v>CONTRATO DE PRESTACION DE SERVICIOS PROFESIONALES</v>
          </cell>
        </row>
        <row r="1645">
          <cell r="H1645" t="str">
            <v>343-2024</v>
          </cell>
          <cell r="I1645" t="str">
            <v>CONTRATO DE PRESTACION DE SERVICIOS DE APOYO A LA GESTION</v>
          </cell>
        </row>
        <row r="1646">
          <cell r="H1646" t="str">
            <v>753-2024</v>
          </cell>
          <cell r="I1646" t="str">
            <v>CONTRATO DE PRESTACION DE SERVICIOS PROFESIONALES</v>
          </cell>
        </row>
        <row r="1647">
          <cell r="H1647" t="str">
            <v>021-2024</v>
          </cell>
          <cell r="I1647" t="str">
            <v>CONTRATO DE PRESTACION DE SERVICIOS DE APOYO A LA GESTION</v>
          </cell>
        </row>
        <row r="1648">
          <cell r="H1648" t="str">
            <v>411-2024</v>
          </cell>
          <cell r="I1648" t="str">
            <v>CONTRATO DE PRESTACION DE SERVICIOS DE APOYO A LA GESTION</v>
          </cell>
        </row>
        <row r="1649">
          <cell r="H1649" t="str">
            <v>053-2024</v>
          </cell>
          <cell r="I1649" t="str">
            <v>CONTRATO DE PRESTACION DE SERVICIOS PROFESIONALES</v>
          </cell>
        </row>
        <row r="1650">
          <cell r="H1650" t="str">
            <v>695-2024</v>
          </cell>
          <cell r="I1650" t="str">
            <v>CONTRATO DE PRESTACION DE SERVICIOS DE APOYO A LA GESTION</v>
          </cell>
        </row>
        <row r="1651">
          <cell r="H1651" t="str">
            <v>1193-2024</v>
          </cell>
          <cell r="I1651" t="str">
            <v>CONTRATO DE PRESTACION DE SERVICIOS PROFESIONALES</v>
          </cell>
        </row>
        <row r="1652">
          <cell r="H1652" t="str">
            <v>1174-2024</v>
          </cell>
          <cell r="I1652" t="str">
            <v>CONTRATO DE PRESTACION DE SERVICIOS DE APOYO A LA GESTION</v>
          </cell>
        </row>
        <row r="1653">
          <cell r="H1653" t="str">
            <v>1189-2024</v>
          </cell>
          <cell r="I1653" t="str">
            <v>CONTRATO DE PRESTACION DE SERVICIOS PROFESIONALES</v>
          </cell>
        </row>
        <row r="1654">
          <cell r="H1654" t="str">
            <v>1161-2024</v>
          </cell>
          <cell r="I1654" t="str">
            <v>CONTRATO DE PRESTACION DE SERVICIOS DE APOYO A LA GESTION</v>
          </cell>
        </row>
        <row r="1655">
          <cell r="H1655" t="str">
            <v>1196-2024</v>
          </cell>
          <cell r="I1655" t="str">
            <v>CONTRATO DE PRESTACION DE SERVICIOS PROFESIONALES</v>
          </cell>
        </row>
        <row r="1656">
          <cell r="H1656" t="str">
            <v>1190-2024</v>
          </cell>
          <cell r="I1656" t="str">
            <v>CONTRATO DE PRESTACION DE SERVICIOS DE APOYO A LA GESTION</v>
          </cell>
        </row>
        <row r="1657">
          <cell r="H1657" t="str">
            <v>1162-2024</v>
          </cell>
          <cell r="I1657" t="str">
            <v>CONTRATO DE PRESTACION DE SERVICIOS PROFESIONALES</v>
          </cell>
        </row>
        <row r="1658">
          <cell r="H1658" t="str">
            <v>1197-2024</v>
          </cell>
          <cell r="I1658" t="str">
            <v>CONTRATO DE PRESTACION DE SERVICIOS PROFESIONALES</v>
          </cell>
        </row>
        <row r="1659">
          <cell r="H1659" t="str">
            <v>022-2024</v>
          </cell>
          <cell r="I1659" t="str">
            <v>CONTRATO DE PRESTACION DE SERVICIOS PROFESIONALES</v>
          </cell>
        </row>
        <row r="1660">
          <cell r="H1660" t="str">
            <v>1182-2024</v>
          </cell>
          <cell r="I1660" t="str">
            <v>CONTRATO DE PRESTACION DE SERVICIOS PROFESIONALES</v>
          </cell>
        </row>
        <row r="1661">
          <cell r="H1661" t="str">
            <v>1203-2024</v>
          </cell>
          <cell r="I1661" t="str">
            <v>CONTRATO DE PRESTACION DE SERVICIOS PROFESIONALES</v>
          </cell>
        </row>
        <row r="1662">
          <cell r="H1662" t="str">
            <v>1176-2024</v>
          </cell>
          <cell r="I1662" t="str">
            <v>CONTRATO DE PRESTACION DE SERVICIOS PROFESIONALES</v>
          </cell>
        </row>
        <row r="1663">
          <cell r="H1663" t="str">
            <v>1200-2024</v>
          </cell>
          <cell r="I1663" t="str">
            <v>CONTRATO DE PRESTACION DE SERVICIOS DE APOYO A LA GESTION</v>
          </cell>
        </row>
        <row r="1664">
          <cell r="H1664" t="str">
            <v>1175-2024</v>
          </cell>
          <cell r="I1664" t="str">
            <v>CONTRATO DE PRESTACION DE SERVICIOS DE APOYO A LA GESTION</v>
          </cell>
        </row>
        <row r="1665">
          <cell r="H1665" t="str">
            <v>039-2024</v>
          </cell>
          <cell r="I1665" t="str">
            <v>CONTRATO DE PRESTACION DE SERVICIOS PROFESIONALES</v>
          </cell>
        </row>
        <row r="1666">
          <cell r="H1666" t="str">
            <v>664-2024</v>
          </cell>
          <cell r="I1666" t="str">
            <v>CONTRATO DE PRESTACION DE SERVICIOS DE APOYO A LA GESTION</v>
          </cell>
        </row>
        <row r="1667">
          <cell r="H1667" t="str">
            <v>1171-2024</v>
          </cell>
          <cell r="I1667" t="str">
            <v>CONTRATO DE PRESTACION DE SERVICIOS DE APOYO A LA GESTION</v>
          </cell>
        </row>
        <row r="1668">
          <cell r="H1668" t="str">
            <v>1206-2024</v>
          </cell>
          <cell r="I1668" t="str">
            <v>CONTRATO DE PRESTACION DE SERVICIOS PROFESIONALES</v>
          </cell>
        </row>
        <row r="1669">
          <cell r="H1669" t="str">
            <v>1205-2024</v>
          </cell>
          <cell r="I1669" t="str">
            <v>CONTRATO DE PRESTACION DE SERVICIOS PROFESIONALES</v>
          </cell>
        </row>
        <row r="1670">
          <cell r="H1670" t="str">
            <v>1204-2024</v>
          </cell>
          <cell r="I1670" t="str">
            <v>CONTRATO DE PRESTACION DE SERVICIOS PROFESIONALES</v>
          </cell>
        </row>
        <row r="1671">
          <cell r="H1671" t="str">
            <v>1216-2024</v>
          </cell>
          <cell r="I1671" t="str">
            <v>CONTRATO DE PRESTACION DE SERVICIOS DE APOYO A LA GESTION</v>
          </cell>
        </row>
        <row r="1672">
          <cell r="H1672" t="str">
            <v>576-2024</v>
          </cell>
          <cell r="I1672" t="str">
            <v>CONTRATO DE PRESTACION DE SERVICIOS DE APOYO A LA GESTION</v>
          </cell>
        </row>
        <row r="1673">
          <cell r="H1673" t="str">
            <v>1199-2024</v>
          </cell>
          <cell r="I1673" t="str">
            <v>CONTRATO DE PRESTACION DE SERVICIOS PROFESIONALES</v>
          </cell>
        </row>
        <row r="1674">
          <cell r="H1674" t="str">
            <v>1170-2024</v>
          </cell>
          <cell r="I1674" t="str">
            <v>CONTRATO DE PRESTACION DE SERVICIOS PROFESIONALES</v>
          </cell>
        </row>
        <row r="1675">
          <cell r="H1675" t="str">
            <v>1209-2024</v>
          </cell>
          <cell r="I1675" t="str">
            <v>CONTRATO DE PRESTACION DE SERVICIOS PROFESIONALES</v>
          </cell>
        </row>
        <row r="1676">
          <cell r="H1676" t="str">
            <v>1222-2024</v>
          </cell>
          <cell r="I1676" t="str">
            <v>CONTRATO DE PRESTACION DE SERVICIOS DE APOYO A LA GESTION</v>
          </cell>
        </row>
        <row r="1677">
          <cell r="H1677" t="str">
            <v>1207-2024</v>
          </cell>
          <cell r="I1677" t="str">
            <v>CONTRATO DE PRESTACION DE SERVICIOS PROFESIONALES</v>
          </cell>
        </row>
        <row r="1678">
          <cell r="H1678" t="str">
            <v>1218-2024</v>
          </cell>
          <cell r="I1678" t="str">
            <v>CONTRATO DE PRESTACION DE SERVICIOS PROFESIONALES</v>
          </cell>
        </row>
        <row r="1679">
          <cell r="H1679" t="str">
            <v>1217-2024</v>
          </cell>
          <cell r="I1679" t="str">
            <v>CONTRATO DE PRESTACION DE SERVICIOS PROFESIONALES</v>
          </cell>
        </row>
        <row r="1680">
          <cell r="H1680" t="str">
            <v>1208-2024</v>
          </cell>
          <cell r="I1680" t="str">
            <v>CONTRATO DE PRESTACION DE SERVICIOS DE APOYO A LA GESTION</v>
          </cell>
        </row>
        <row r="1681">
          <cell r="H1681" t="str">
            <v>1213-2024</v>
          </cell>
          <cell r="I1681" t="str">
            <v>CONTRATO DE PRESTACION DE SERVICIOS PROFESIONALES</v>
          </cell>
        </row>
        <row r="1682">
          <cell r="H1682" t="str">
            <v>1214-2024</v>
          </cell>
          <cell r="I1682" t="str">
            <v>CONTRATO DE PRESTACION DE SERVICIOS DE APOYO A LA GESTION</v>
          </cell>
        </row>
        <row r="1683">
          <cell r="H1683" t="str">
            <v>1211-2024</v>
          </cell>
          <cell r="I1683" t="str">
            <v>CONTRATO DE PRESTACION DE SERVICIOS DE APOYO A LA GESTION</v>
          </cell>
        </row>
        <row r="1684">
          <cell r="H1684" t="str">
            <v>495-2024</v>
          </cell>
          <cell r="I1684" t="str">
            <v>CONTRATO DE PRESTACION DE SERVICIOS DE APOYO A LA GESTION</v>
          </cell>
        </row>
        <row r="1685">
          <cell r="H1685" t="str">
            <v>1153-224</v>
          </cell>
          <cell r="I1685" t="str">
            <v>CONTRATO DE PRESTACION DE SERVICIOS PROFESIONALES</v>
          </cell>
        </row>
        <row r="1686">
          <cell r="H1686" t="str">
            <v>1220-2024</v>
          </cell>
          <cell r="I1686" t="str">
            <v>CONTRATO DE PRESTACION DE SERVICIOS PROFESIONALES</v>
          </cell>
        </row>
        <row r="1687">
          <cell r="H1687" t="str">
            <v>1198-2024</v>
          </cell>
          <cell r="I1687" t="str">
            <v>CONTRATO DE PRESTACION DE SERVICIOS PROFESIONALES</v>
          </cell>
        </row>
        <row r="1688">
          <cell r="H1688" t="str">
            <v>1227-2024</v>
          </cell>
          <cell r="I1688" t="str">
            <v>CONTRATO DE PRESTACION DE SERVICIOS PROFESIONALES</v>
          </cell>
        </row>
        <row r="1689">
          <cell r="H1689" t="str">
            <v>1224-2024</v>
          </cell>
          <cell r="I1689" t="str">
            <v>CONTRATO DE PRESTACION DE SERVICIOS PROFESIONALES</v>
          </cell>
        </row>
        <row r="1690">
          <cell r="H1690" t="str">
            <v>1225-2024</v>
          </cell>
          <cell r="I1690" t="str">
            <v>CONTRATO DE PRESTACION DE SERVICIOS PROFESIONALES</v>
          </cell>
        </row>
        <row r="1691">
          <cell r="H1691" t="str">
            <v>1215-2024</v>
          </cell>
          <cell r="I1691" t="str">
            <v>CONTRATO DE PRESTACION DE SERVICIOS PROFESIONALES</v>
          </cell>
        </row>
        <row r="1692">
          <cell r="H1692" t="str">
            <v>1228-2024</v>
          </cell>
          <cell r="I1692" t="str">
            <v>CONTRATO DE PRESTACION DE SERVICIOS DE APOYO A LA GESTION</v>
          </cell>
        </row>
        <row r="1693">
          <cell r="H1693" t="str">
            <v>1210-2024</v>
          </cell>
          <cell r="I1693" t="str">
            <v>CONTRATO DE PRESTACION DE SERVICIOS DE APOYO A LA GESTION</v>
          </cell>
        </row>
        <row r="1694">
          <cell r="H1694" t="str">
            <v>1229-2024</v>
          </cell>
          <cell r="I1694" t="str">
            <v>CONTRATO DE PRESTACION DE SERVICIOS DE APOYO A LA GESTION</v>
          </cell>
        </row>
        <row r="1695">
          <cell r="H1695" t="str">
            <v>1219-2024</v>
          </cell>
          <cell r="I1695" t="str">
            <v>CONTRATO DE PRESTACION DE SERVICIOS PROFESIONALES</v>
          </cell>
        </row>
        <row r="1696">
          <cell r="H1696" t="str">
            <v>1212-2024</v>
          </cell>
          <cell r="I1696" t="str">
            <v>CONTRATO DE PRESTACION DE SERVICIOS PROFESIONALES</v>
          </cell>
        </row>
        <row r="1697">
          <cell r="H1697" t="str">
            <v>1232-2024</v>
          </cell>
          <cell r="I1697" t="str">
            <v>CONTRATO DE PRESTACION DE SERVICIOS DE APOYO A LA GESTION</v>
          </cell>
        </row>
        <row r="1698">
          <cell r="H1698" t="str">
            <v>1233-2024</v>
          </cell>
          <cell r="I1698" t="str">
            <v>CONTRATO DE PRESTACION DE SERVICIOS DE APOYO A LA GESTION</v>
          </cell>
        </row>
        <row r="1699">
          <cell r="H1699" t="str">
            <v>1153-2024</v>
          </cell>
          <cell r="I1699" t="str">
            <v>CONTRATO DE PRESTACION DE SERVICIOS PROFESIONALES</v>
          </cell>
        </row>
        <row r="1700">
          <cell r="H1700" t="str">
            <v>1246-2024</v>
          </cell>
          <cell r="I1700" t="str">
            <v>CONTRATO DE PRESTACION DE SERVICIOS PROFESIONALES</v>
          </cell>
        </row>
        <row r="1701">
          <cell r="H1701" t="str">
            <v>1221-2024</v>
          </cell>
          <cell r="I1701" t="str">
            <v>CONTRATO DE PRESTACION DE SERVICIOS DE APOYO A LA GESTION</v>
          </cell>
        </row>
        <row r="1702">
          <cell r="H1702" t="str">
            <v>1230-2024</v>
          </cell>
          <cell r="I1702" t="str">
            <v>CONTRATO DE PRESTACION DE SERVICIOS PROFESIONALES</v>
          </cell>
        </row>
        <row r="1703">
          <cell r="H1703" t="str">
            <v>1277-2024</v>
          </cell>
          <cell r="I1703" t="str">
            <v>CONTRATO DE PRESTACION DE SERVICIOS PROFESIONALES</v>
          </cell>
        </row>
        <row r="1704">
          <cell r="H1704" t="str">
            <v>1245-2024</v>
          </cell>
          <cell r="I1704" t="str">
            <v>CONTRATO DE PRESTACION DE SERVICIOS PROFESIONALES</v>
          </cell>
        </row>
        <row r="1705">
          <cell r="H1705" t="str">
            <v>1234-2024</v>
          </cell>
          <cell r="I1705" t="str">
            <v>CONTRATO DE PRESTACION DE SERVICIOS PROFESIONALES</v>
          </cell>
        </row>
        <row r="1706">
          <cell r="H1706" t="str">
            <v>450-2024</v>
          </cell>
          <cell r="I1706" t="str">
            <v>CONTRATO DE PRESTACION DE SERVICIOS PROFESIONALES</v>
          </cell>
        </row>
        <row r="1707">
          <cell r="H1707" t="str">
            <v>1247-2024</v>
          </cell>
          <cell r="I1707" t="str">
            <v>CONVENIO DE ASOCIACION</v>
          </cell>
        </row>
        <row r="1708">
          <cell r="H1708" t="str">
            <v>1247-2024</v>
          </cell>
          <cell r="I1708" t="str">
            <v>CONVENIO DE ASOCIACION</v>
          </cell>
        </row>
        <row r="1709">
          <cell r="H1709" t="str">
            <v>1247-2024</v>
          </cell>
          <cell r="I1709" t="str">
            <v>CONVENIO DE ASOCIACION</v>
          </cell>
        </row>
        <row r="1710">
          <cell r="H1710" t="str">
            <v>1247-2024</v>
          </cell>
          <cell r="I1710" t="str">
            <v>CONVENIO DE ASOCIACION</v>
          </cell>
        </row>
        <row r="1711">
          <cell r="H1711" t="str">
            <v>1247-2024</v>
          </cell>
          <cell r="I1711" t="str">
            <v>CONVENIO DE ASOCIACION</v>
          </cell>
        </row>
        <row r="1712">
          <cell r="H1712" t="str">
            <v>1247-2024</v>
          </cell>
          <cell r="I1712" t="str">
            <v>CONVENIO DE ASOCIACION</v>
          </cell>
        </row>
        <row r="1713">
          <cell r="H1713" t="str">
            <v>1247-2024</v>
          </cell>
          <cell r="I1713" t="str">
            <v>CONVENIO DE ASOCIACION</v>
          </cell>
        </row>
        <row r="1714">
          <cell r="H1714" t="str">
            <v>1247-2024</v>
          </cell>
          <cell r="I1714" t="str">
            <v>CONVENIO DE ASOCIACION</v>
          </cell>
        </row>
        <row r="1715">
          <cell r="H1715" t="str">
            <v>1247-2024</v>
          </cell>
          <cell r="I1715" t="str">
            <v>CONVENIO DE ASOCIACION</v>
          </cell>
        </row>
        <row r="1716">
          <cell r="H1716" t="str">
            <v>1247-2024</v>
          </cell>
          <cell r="I1716" t="str">
            <v>CONVENIO DE ASOCIACION</v>
          </cell>
        </row>
        <row r="1717">
          <cell r="H1717" t="str">
            <v>1254-2024</v>
          </cell>
          <cell r="I1717" t="str">
            <v>CONTRATO DE PRESTACION DE SERVICIOS PROFESIONALES</v>
          </cell>
        </row>
        <row r="1718">
          <cell r="H1718" t="str">
            <v>1256-2024</v>
          </cell>
          <cell r="I1718" t="str">
            <v>CONTRATO DE PRESTACION DE SERVICIOS PROFESIONALES</v>
          </cell>
        </row>
        <row r="1719">
          <cell r="H1719" t="str">
            <v>1178-2024</v>
          </cell>
          <cell r="I1719" t="str">
            <v>CONTRATO DE PRESTACION DE SERVICIOS PROFESIONALES</v>
          </cell>
        </row>
        <row r="1720">
          <cell r="H1720" t="str">
            <v>1231-2024</v>
          </cell>
          <cell r="I1720" t="str">
            <v>CONTRATO DE PRESTACION DE SERVICIOS PROFESIONALES</v>
          </cell>
        </row>
        <row r="1721">
          <cell r="H1721" t="str">
            <v>1255-2024</v>
          </cell>
          <cell r="I1721" t="str">
            <v>CONTRATO DE PRESTACION DE SERVICIOS PROFESIONALES</v>
          </cell>
        </row>
        <row r="1722">
          <cell r="H1722" t="str">
            <v>1312-2024</v>
          </cell>
          <cell r="I1722" t="str">
            <v>CONTRATO DE PRESTACION DE SERVICIOS PROFESIONALES</v>
          </cell>
        </row>
        <row r="1723">
          <cell r="H1723" t="str">
            <v>1293-2024</v>
          </cell>
          <cell r="I1723" t="str">
            <v>CONTRATO DE PRESTACION DE SERVICIOS DE APOYO A LA GESTION</v>
          </cell>
        </row>
        <row r="1724">
          <cell r="H1724" t="str">
            <v>1294-2024</v>
          </cell>
          <cell r="I1724" t="str">
            <v>CONTRATO DE PRESTACION DE SERVICIOS DE APOYO A LA GESTION</v>
          </cell>
        </row>
        <row r="1725">
          <cell r="H1725" t="str">
            <v>1250-2024</v>
          </cell>
          <cell r="I1725" t="str">
            <v>CONTRATO DE PRESTACION DE SERVICIOS DE APOYO A LA GESTION</v>
          </cell>
        </row>
        <row r="1726">
          <cell r="H1726" t="str">
            <v>1253-2024</v>
          </cell>
          <cell r="I1726" t="str">
            <v>CONTRATO DE PRESTACION DE SERVICIOS PROFESIONALES</v>
          </cell>
        </row>
        <row r="1727">
          <cell r="H1727" t="str">
            <v>1252-2024</v>
          </cell>
          <cell r="I1727" t="str">
            <v>CONTRATO DE PRESTACION DE SERVICIOS DE APOYO A LA GESTION</v>
          </cell>
        </row>
        <row r="1728">
          <cell r="H1728" t="str">
            <v>1240-2024</v>
          </cell>
          <cell r="I1728" t="str">
            <v>CONTRATO DE PRESTACION DE SERVICIOS PROFESIONALES</v>
          </cell>
        </row>
        <row r="1729">
          <cell r="H1729" t="str">
            <v>1160-2024</v>
          </cell>
          <cell r="I1729" t="str">
            <v>CONTRATO DE PRESTACION DE SERVICIOS DE APOYO A LA GESTION</v>
          </cell>
        </row>
        <row r="1730">
          <cell r="H1730" t="str">
            <v>1160-2024</v>
          </cell>
          <cell r="I1730" t="str">
            <v>CONTRATO DE PRESTACION DE SERVICIOS DE APOYO A LA GESTION</v>
          </cell>
        </row>
        <row r="1731">
          <cell r="H1731" t="str">
            <v>1288-2024</v>
          </cell>
          <cell r="I1731" t="str">
            <v>CONTRATO DE PRESTACION DE SERVICIOS DE APOYO A LA GESTION</v>
          </cell>
        </row>
        <row r="1732">
          <cell r="H1732" t="str">
            <v>1251-2024</v>
          </cell>
          <cell r="I1732" t="str">
            <v>CONTRATO DE PRESTACION DE SERVICIOS DE APOYO A LA GESTION</v>
          </cell>
        </row>
        <row r="1733">
          <cell r="H1733" t="str">
            <v>1310-2024</v>
          </cell>
          <cell r="I1733" t="str">
            <v>CONTRATO DE PRESTACION DE SERVICIOS DE APOYO A LA GESTION</v>
          </cell>
        </row>
        <row r="1734">
          <cell r="H1734" t="str">
            <v>1226-2024</v>
          </cell>
          <cell r="I1734" t="str">
            <v>CONTRATO DE PRESTACION DE SERVICIOS DE APOYO A LA GESTION</v>
          </cell>
        </row>
        <row r="1735">
          <cell r="H1735" t="str">
            <v>1309-2024</v>
          </cell>
          <cell r="I1735" t="str">
            <v>CONTRATO DE PRESTACION DE SERVICIOS PROFESIONALES</v>
          </cell>
        </row>
        <row r="1736">
          <cell r="H1736" t="str">
            <v>1223-2024</v>
          </cell>
          <cell r="I1736" t="str">
            <v>CONTRATO DE PRESTACION DE SERVICIOS PROFESIONALES</v>
          </cell>
        </row>
        <row r="1737">
          <cell r="H1737" t="str">
            <v>1311-2024</v>
          </cell>
          <cell r="I1737" t="str">
            <v>CONTRATO DE PRESTACION DE SERVICIOS PROFESIONALES</v>
          </cell>
        </row>
        <row r="1738">
          <cell r="H1738" t="str">
            <v>1313-2024</v>
          </cell>
          <cell r="I1738" t="str">
            <v>CONTRATO DE PRESTACION DE SERVICIOS PROFESIONALES</v>
          </cell>
        </row>
        <row r="1739">
          <cell r="H1739" t="str">
            <v>1280-2024</v>
          </cell>
          <cell r="I1739" t="str">
            <v>CONTRATO DE PRESTACION DE SERVICIOS PROFESIONALES</v>
          </cell>
        </row>
        <row r="1740">
          <cell r="H1740" t="str">
            <v>1314-2024</v>
          </cell>
          <cell r="I1740" t="str">
            <v>CONTRATO DE PRESTACION DE SERVICIOS PROFESIONALES</v>
          </cell>
        </row>
        <row r="1741">
          <cell r="H1741" t="str">
            <v>1285-2024</v>
          </cell>
          <cell r="I1741" t="str">
            <v>CONTRATO DE PRESTACION DE SERVICIOS PROFESIONALES</v>
          </cell>
        </row>
        <row r="1742">
          <cell r="H1742" t="str">
            <v>1249-2024</v>
          </cell>
          <cell r="I1742" t="str">
            <v>CONTRATO DE PRESTACION DE SERVICIOS PROFESIONALES</v>
          </cell>
        </row>
        <row r="1743">
          <cell r="H1743" t="str">
            <v>1268-2024</v>
          </cell>
          <cell r="I1743" t="str">
            <v>CONTRATO DE PRESTACION DE SERVICIOS DE APOYO A LA GESTION</v>
          </cell>
        </row>
        <row r="1744">
          <cell r="H1744" t="str">
            <v>1292-2024</v>
          </cell>
          <cell r="I1744" t="str">
            <v>CONTRATO DE PRESTACION DE SERVICIOS DE APOYO A LA GESTION</v>
          </cell>
        </row>
        <row r="1745">
          <cell r="H1745" t="str">
            <v>1319-2024</v>
          </cell>
          <cell r="I1745" t="str">
            <v>CONTRATO DE PRESTACION DE SERVICIOS PROFESIONALES</v>
          </cell>
        </row>
        <row r="1746">
          <cell r="H1746" t="str">
            <v>1315-2024</v>
          </cell>
          <cell r="I1746" t="str">
            <v>CONTRATO DE PRESTACION DE SERVICIOS PROFESIONALES</v>
          </cell>
        </row>
        <row r="1747">
          <cell r="H1747" t="str">
            <v>1291-2024</v>
          </cell>
          <cell r="I1747" t="str">
            <v>CONTRATO DE PRESTACION DE SERVICIOS PROFESIONALES</v>
          </cell>
        </row>
        <row r="1748">
          <cell r="H1748" t="str">
            <v>1265-2024</v>
          </cell>
          <cell r="I1748" t="str">
            <v>CONTRATO DE PRESTACION DE SERVICIOS PROFESIONALES</v>
          </cell>
        </row>
        <row r="1749">
          <cell r="H1749" t="str">
            <v>1290-2024</v>
          </cell>
          <cell r="I1749" t="str">
            <v>CONTRATO DE PRESTACION DE SERVICIOS PROFESIONALES</v>
          </cell>
        </row>
        <row r="1750">
          <cell r="H1750" t="str">
            <v>1267-2024</v>
          </cell>
          <cell r="I1750" t="str">
            <v>CONTRATO DE PRESTACION DE SERVICIOS DE APOYO A LA GESTION</v>
          </cell>
        </row>
        <row r="1751">
          <cell r="H1751" t="str">
            <v>1296-2024</v>
          </cell>
          <cell r="I1751" t="str">
            <v>CONTRATO DE PRESTACION DE SERVICIOS DE APOYO A LA GESTION</v>
          </cell>
        </row>
        <row r="1752">
          <cell r="H1752" t="str">
            <v>1236-2024</v>
          </cell>
          <cell r="I1752" t="str">
            <v>CONTRATO DE PRESTACION DE SERVICIOS PROFESIONALES</v>
          </cell>
        </row>
        <row r="1753">
          <cell r="H1753" t="str">
            <v>1324-2024</v>
          </cell>
          <cell r="I1753" t="str">
            <v>CONTRATO DE PRESTACION DE SERVICIOS PROFESIONALES</v>
          </cell>
        </row>
        <row r="1754">
          <cell r="H1754" t="str">
            <v>1328-2024</v>
          </cell>
          <cell r="I1754" t="str">
            <v>CONTRATO DE PRESTACION DE SERVICIOS PROFESIONALES</v>
          </cell>
        </row>
        <row r="1755">
          <cell r="H1755" t="str">
            <v>1320-2024</v>
          </cell>
          <cell r="I1755" t="str">
            <v>CONTRATO DE PRESTACION DE SERVICIOS PROFESIONALES</v>
          </cell>
        </row>
        <row r="1756">
          <cell r="H1756" t="str">
            <v>1270-2024</v>
          </cell>
          <cell r="I1756" t="str">
            <v>CONTRATO DE PRESTACION DE SERVICIOS PROFESIONALES</v>
          </cell>
        </row>
        <row r="1757">
          <cell r="H1757" t="str">
            <v>1289-2024</v>
          </cell>
          <cell r="I1757" t="str">
            <v>CONTRATO DE PRESTACION DE SERVICIOS DE APOYO A LA GESTION</v>
          </cell>
        </row>
        <row r="1758">
          <cell r="H1758" t="str">
            <v>1317-2024</v>
          </cell>
          <cell r="I1758" t="str">
            <v>CONTRATO DE PRESTACION DE SERVICIOS PROFESIONALES</v>
          </cell>
        </row>
        <row r="1759">
          <cell r="H1759" t="str">
            <v>1241-2024</v>
          </cell>
          <cell r="I1759" t="str">
            <v>CONTRATO DE PRESTACION DE SERVICIOS PROFESIONALES</v>
          </cell>
        </row>
        <row r="1760">
          <cell r="H1760" t="str">
            <v>1242-2024</v>
          </cell>
          <cell r="I1760" t="str">
            <v>CONTRATO DE PRESTACION DE SERVICIOS PROFESIONALES</v>
          </cell>
        </row>
        <row r="1761">
          <cell r="H1761" t="str">
            <v>1330-2024</v>
          </cell>
          <cell r="I1761" t="str">
            <v>CONTRATO DE PRESTACION DE SERVICIOS PROFESIONALES</v>
          </cell>
        </row>
        <row r="1762">
          <cell r="H1762" t="str">
            <v>1307-2024</v>
          </cell>
          <cell r="I1762" t="str">
            <v>CONTRATO DE PRESTACION DE SERVICIOS PROFESIONALES</v>
          </cell>
        </row>
        <row r="1763">
          <cell r="H1763" t="str">
            <v>1308-2024</v>
          </cell>
          <cell r="I1763" t="str">
            <v>CONTRATO DE PRESTACION DE SERVICIOS DE APOYO A LA GESTION</v>
          </cell>
        </row>
        <row r="1764">
          <cell r="H1764" t="str">
            <v>1243-2024</v>
          </cell>
          <cell r="I1764" t="str">
            <v>CONTRATO DE PRESTACION DE SERVICIOS PROFESIONALES</v>
          </cell>
        </row>
        <row r="1765">
          <cell r="H1765" t="str">
            <v>1323-2024</v>
          </cell>
          <cell r="I1765" t="str">
            <v>CONTRATO DE PRESTACION DE SERVICIOS DE APOYO A LA GESTION</v>
          </cell>
        </row>
        <row r="1766">
          <cell r="H1766" t="str">
            <v>1259-2024</v>
          </cell>
          <cell r="I1766" t="str">
            <v>CONTRATO DE PRESTACION DE SERVICIOS PROFESIONALES</v>
          </cell>
        </row>
        <row r="1767">
          <cell r="H1767" t="str">
            <v>1258-2024</v>
          </cell>
          <cell r="I1767" t="str">
            <v>CONTRATO DE PRESTACION DE SERVICIOS PROFESIONALES</v>
          </cell>
        </row>
        <row r="1768">
          <cell r="H1768" t="str">
            <v>1258-2024</v>
          </cell>
          <cell r="I1768" t="str">
            <v>CONTRATO DE PRESTACION DE SERVICIOS PROFESIONALES</v>
          </cell>
        </row>
        <row r="1769">
          <cell r="H1769" t="str">
            <v>1257-2024</v>
          </cell>
          <cell r="I1769" t="str">
            <v>CONTRATO DE PRESTACION DE SERVICIOS PROFESIONALES</v>
          </cell>
        </row>
        <row r="1770">
          <cell r="H1770" t="str">
            <v>1257-2024</v>
          </cell>
          <cell r="I1770" t="str">
            <v>CONTRATO DE PRESTACION DE SERVICIOS PROFESIONALES</v>
          </cell>
        </row>
        <row r="1771">
          <cell r="H1771" t="str">
            <v>1257-2024</v>
          </cell>
          <cell r="I1771" t="str">
            <v>CONTRATO DE PRESTACION DE SERVICIOS PROFESIONALES</v>
          </cell>
        </row>
        <row r="1772">
          <cell r="H1772" t="str">
            <v>1336-2024</v>
          </cell>
          <cell r="I1772" t="str">
            <v>CONTRATO DE PRESTACION DE SERVICIOS DE APOYO A LA GESTION</v>
          </cell>
        </row>
        <row r="1773">
          <cell r="H1773" t="str">
            <v>1274-2024</v>
          </cell>
          <cell r="I1773" t="str">
            <v>CONTRATO DE PRESTACION DE SERVICIOS DE APOYO A LA GESTION</v>
          </cell>
        </row>
        <row r="1774">
          <cell r="H1774" t="str">
            <v>1344-2024</v>
          </cell>
          <cell r="I1774" t="str">
            <v>CONTRATO DE PRESTACION DE SERVICIOS PROFESIONALES</v>
          </cell>
        </row>
        <row r="1775">
          <cell r="H1775" t="str">
            <v>1331-2024</v>
          </cell>
          <cell r="I1775" t="str">
            <v>CONTRATO DE PRESTACION DE SERVICIOS PROFESIONALES</v>
          </cell>
        </row>
        <row r="1776">
          <cell r="H1776" t="str">
            <v>1332-2024</v>
          </cell>
          <cell r="I1776" t="str">
            <v>CONTRATO DE PRESTACION DE SERVICIOS PROFESIONALES</v>
          </cell>
        </row>
        <row r="1777">
          <cell r="H1777" t="str">
            <v>1333-2024</v>
          </cell>
          <cell r="I1777" t="str">
            <v>CONTRATO DE PRESTACION DE SERVICIOS PROFESIONALES</v>
          </cell>
        </row>
        <row r="1778">
          <cell r="H1778" t="str">
            <v>1354-2024</v>
          </cell>
          <cell r="I1778" t="str">
            <v>CONTRATO DE PRESTACION DE SERVICIOS PROFESIONALES</v>
          </cell>
        </row>
        <row r="1779">
          <cell r="H1779" t="str">
            <v>1334-2024</v>
          </cell>
          <cell r="I1779" t="str">
            <v>CONTRATO DE PRESTACION DE SERVICIOS DE APOYO A LA GESTION</v>
          </cell>
        </row>
        <row r="1780">
          <cell r="H1780" t="str">
            <v>1329-2024</v>
          </cell>
          <cell r="I1780" t="str">
            <v>CONTRATO DE PRESTACION DE SERVICIOS PROFESIONALES</v>
          </cell>
        </row>
        <row r="1781">
          <cell r="H1781" t="str">
            <v>1337-2024</v>
          </cell>
          <cell r="I1781" t="str">
            <v>CONTRATO DE PRESTACION DE SERVICIOS DE APOYO A LA GESTION</v>
          </cell>
        </row>
        <row r="1782">
          <cell r="H1782" t="str">
            <v>1338-2024</v>
          </cell>
          <cell r="I1782" t="str">
            <v>CONTRATO DE PRESTACION DE SERVICIOS PROFESIONALES</v>
          </cell>
        </row>
        <row r="1783">
          <cell r="H1783" t="str">
            <v>1325-2024</v>
          </cell>
          <cell r="I1783" t="str">
            <v>CONTRATO DE PRESTACION DE SERVICIOS DE APOYO A LA GESTION</v>
          </cell>
        </row>
        <row r="1784">
          <cell r="H1784" t="str">
            <v>1295-2024</v>
          </cell>
          <cell r="I1784" t="str">
            <v>CONTRATO DE PRESTACION DE SERVICIOS PROFESIONALES</v>
          </cell>
        </row>
        <row r="1785">
          <cell r="H1785" t="str">
            <v>1327-2024</v>
          </cell>
          <cell r="I1785" t="str">
            <v>CONTRATO DE PRESTACION DE SERVICIOS PROFESIONALES</v>
          </cell>
        </row>
        <row r="1786">
          <cell r="H1786" t="str">
            <v>1350-2024</v>
          </cell>
          <cell r="I1786" t="str">
            <v>CONTRATO DE PRESTACION DE SERVICIOS PROFESIONALES</v>
          </cell>
        </row>
        <row r="1787">
          <cell r="H1787" t="str">
            <v>1326-2024</v>
          </cell>
          <cell r="I1787" t="str">
            <v>CONTRATO DE PRESTACION DE SERVICIOS PROFESIONALES</v>
          </cell>
        </row>
        <row r="1788">
          <cell r="H1788" t="str">
            <v>1318-2024</v>
          </cell>
          <cell r="I1788" t="str">
            <v>CONTRATO DE PRESTACION DE SERVICIOS PROFESIONALES</v>
          </cell>
        </row>
        <row r="1789">
          <cell r="H1789" t="str">
            <v>1287-2024</v>
          </cell>
          <cell r="I1789" t="str">
            <v>CONTRATO DE PRESTACION DE SERVICIOS PROFESIONALES</v>
          </cell>
        </row>
        <row r="1790">
          <cell r="H1790" t="str">
            <v>1287-2024</v>
          </cell>
          <cell r="I1790" t="str">
            <v>CONTRATO DE PRESTACION DE SERVICIOS PROFESIONALES</v>
          </cell>
        </row>
        <row r="1791">
          <cell r="H1791" t="str">
            <v>1335-2024</v>
          </cell>
          <cell r="I1791" t="str">
            <v>CONTRATO DE PRESTACION DE SERVICIOS</v>
          </cell>
        </row>
        <row r="1792">
          <cell r="H1792" t="str">
            <v>1269-2024</v>
          </cell>
          <cell r="I1792" t="str">
            <v>CONTRATO DE PRESTACION DE SERVICIOS DE APOYO A LA GESTION</v>
          </cell>
        </row>
        <row r="1793">
          <cell r="H1793" t="str">
            <v>1273-2024 </v>
          </cell>
          <cell r="I1793" t="str">
            <v>CONTRATO DE PRESTACION DE SERVICIOS PROFESIONALES</v>
          </cell>
        </row>
        <row r="1794">
          <cell r="H1794" t="str">
            <v>1275-2024</v>
          </cell>
          <cell r="I1794" t="str">
            <v>CONTRATO DE PRESTACION DE SERVICIOS PROFESIONALES</v>
          </cell>
        </row>
        <row r="1795">
          <cell r="H1795" t="str">
            <v>1299-2024</v>
          </cell>
          <cell r="I1795" t="str">
            <v>CONTRATO DE PRESTACION DE SERVICIOS DE APOYO A LA GESTION</v>
          </cell>
        </row>
        <row r="1796">
          <cell r="H1796" t="str">
            <v>1276-2024</v>
          </cell>
          <cell r="I1796" t="str">
            <v>CONTRATO DE PRESTACION DE SERVICIOS PROFESIONALES</v>
          </cell>
        </row>
        <row r="1797">
          <cell r="H1797" t="str">
            <v>1192-2024</v>
          </cell>
          <cell r="I1797" t="str">
            <v>CONTRATO DE PRESTACION DE SERVICIOS PROFESIONALES</v>
          </cell>
        </row>
        <row r="1798">
          <cell r="H1798" t="str">
            <v>1284-2024</v>
          </cell>
          <cell r="I1798" t="str">
            <v>CONTRATO DE PRESTACION DE SERVICIOS PROFESIONALES</v>
          </cell>
        </row>
        <row r="1799">
          <cell r="H1799" t="str">
            <v>1235-2024</v>
          </cell>
          <cell r="I1799" t="str">
            <v>CONTRATO DE PRESTACION DE SERVICIOS PROFESIONALES</v>
          </cell>
        </row>
        <row r="1800">
          <cell r="H1800" t="str">
            <v>1300-2024</v>
          </cell>
          <cell r="I1800" t="str">
            <v>CONTRATO DE PRESTACION DE SERVICIOS PROFESIONALES</v>
          </cell>
        </row>
        <row r="1801">
          <cell r="H1801" t="str">
            <v>1272-2024</v>
          </cell>
          <cell r="I1801" t="str">
            <v>CONTRATO DE PRESTACION DE SERVICIOS PROFESIONALES</v>
          </cell>
        </row>
        <row r="1802">
          <cell r="H1802" t="str">
            <v>1302-2024</v>
          </cell>
          <cell r="I1802" t="str">
            <v>CONTRATO DE PRESTACION DE SERVICIOS DE APOYO A LA GESTION</v>
          </cell>
        </row>
        <row r="1803">
          <cell r="H1803" t="str">
            <v>1322-2024</v>
          </cell>
          <cell r="I1803" t="str">
            <v>CONTRATO DE PRESTACION DE SERVICIOS PROFESIONALES</v>
          </cell>
        </row>
        <row r="1804">
          <cell r="H1804" t="str">
            <v>1345-2024</v>
          </cell>
          <cell r="I1804" t="str">
            <v>CONTRATO DE PRESTACION DE SERVICIOS PROFESIONALES</v>
          </cell>
        </row>
        <row r="1805">
          <cell r="H1805" t="str">
            <v>1237-2024</v>
          </cell>
          <cell r="I1805" t="str">
            <v>CONTRATO DE PRESTACION DE SERVICIOS PROFESIONALES</v>
          </cell>
        </row>
        <row r="1806">
          <cell r="H1806" t="str">
            <v>1374-2024</v>
          </cell>
          <cell r="I1806" t="str">
            <v>CONTRATO DE PRESTACION DE SERVICIOS PROFESIONALES</v>
          </cell>
        </row>
        <row r="1807">
          <cell r="H1807" t="str">
            <v>1239-2024</v>
          </cell>
          <cell r="I1807" t="str">
            <v>CONTRATO DE PRESTACION DE SERVICIOS PROFESIONALES</v>
          </cell>
        </row>
        <row r="1808">
          <cell r="H1808" t="str">
            <v>1339-2024</v>
          </cell>
          <cell r="I1808" t="str">
            <v>CONTRATO DE PRESTACION DE SERVICIOS PROFESIONALES</v>
          </cell>
        </row>
        <row r="1809">
          <cell r="H1809" t="str">
            <v>1353-2024</v>
          </cell>
          <cell r="I1809" t="str">
            <v>CONTRATO DE PRESTACION DE SERVICIOS DE APOYO A LA GESTION</v>
          </cell>
        </row>
        <row r="1810">
          <cell r="H1810" t="str">
            <v>1351-2024</v>
          </cell>
          <cell r="I1810" t="str">
            <v>CONTRATO DE PRESTACION DE SERVICIOS DE APOYO A LA GESTION</v>
          </cell>
        </row>
        <row r="1811">
          <cell r="H1811" t="str">
            <v>1361-2024</v>
          </cell>
          <cell r="I1811" t="str">
            <v>CONTRATO DE PRESTACION DE SERVICIOS DE APOYO A LA GESTION</v>
          </cell>
        </row>
        <row r="1812">
          <cell r="H1812" t="str">
            <v>1365-2024</v>
          </cell>
          <cell r="I1812" t="str">
            <v>CONTRATO DE PRESTACION DE SERVICIOS PROFESIONALES</v>
          </cell>
        </row>
        <row r="1813">
          <cell r="H1813" t="str">
            <v>1352-2024</v>
          </cell>
          <cell r="I1813" t="str">
            <v>CONTRATO DE PRESTACION DE SERVICIOS PROFESIONALES</v>
          </cell>
        </row>
        <row r="1814">
          <cell r="H1814" t="str">
            <v>1316-2024</v>
          </cell>
          <cell r="I1814" t="str">
            <v>CONTRATO DE PRESTACION DE SERVICIOS PROFESIONALES</v>
          </cell>
        </row>
        <row r="1815">
          <cell r="H1815" t="str">
            <v>1363-2024</v>
          </cell>
          <cell r="I1815" t="str">
            <v>CONTRATO DE PRESTACION DE SERVICIOS PROFESIONALES</v>
          </cell>
        </row>
        <row r="1816">
          <cell r="H1816" t="str">
            <v>1364-2024</v>
          </cell>
          <cell r="I1816" t="str">
            <v>CONTRATO DE PRESTACION DE SERVICIOS PROFESIONALES</v>
          </cell>
        </row>
        <row r="1817">
          <cell r="H1817" t="str">
            <v>1371-2024</v>
          </cell>
          <cell r="I1817" t="str">
            <v>CONTRATO DE PRESTACION DE SERVICIOS PROFESIONALES</v>
          </cell>
        </row>
        <row r="1818">
          <cell r="H1818" t="str">
            <v>1372-2024</v>
          </cell>
          <cell r="I1818" t="str">
            <v>CONTRATO DE PRESTACION DE SERVICIOS PROFESIONALES</v>
          </cell>
        </row>
        <row r="1819">
          <cell r="H1819" t="str">
            <v>1382-2024</v>
          </cell>
          <cell r="I1819" t="str">
            <v>CONTRATO DE PRESTACION DE SERVICIOS PROFESIONALES</v>
          </cell>
        </row>
        <row r="1820">
          <cell r="H1820" t="str">
            <v>1373-2024</v>
          </cell>
          <cell r="I1820" t="str">
            <v>CONTRATO DE PRESTACION DE SERVICIOS PROFESIONALES</v>
          </cell>
        </row>
        <row r="1821">
          <cell r="H1821" t="str">
            <v>1362-2024</v>
          </cell>
          <cell r="I1821" t="str">
            <v>CONTRATO DE PRESTACION DE SERVICIOS PROFESIONALES</v>
          </cell>
        </row>
        <row r="1822">
          <cell r="H1822" t="str">
            <v>1378-2024</v>
          </cell>
          <cell r="I1822" t="str">
            <v>CONTRATO DE PRESTACION DE SERVICIOS DE APOYO A LA GESTION</v>
          </cell>
        </row>
        <row r="1823">
          <cell r="H1823" t="str">
            <v>1378-2024</v>
          </cell>
          <cell r="I1823" t="str">
            <v>CONTRATO DE PRESTACION DE SERVICIOS DE APOYO A LA GESTION</v>
          </cell>
        </row>
        <row r="1824">
          <cell r="H1824" t="str">
            <v>1194-2024</v>
          </cell>
          <cell r="I1824" t="str">
            <v>CONTRATO DE PRESTACION DE SERVICIOS DE APOYO A LA GESTION</v>
          </cell>
        </row>
        <row r="1825">
          <cell r="H1825" t="str">
            <v>1195-2024</v>
          </cell>
          <cell r="I1825" t="str">
            <v>CONTRATO DE PRESTACION DE SERVICIOS PROFESIONALES</v>
          </cell>
        </row>
        <row r="1826">
          <cell r="H1826" t="str">
            <v>1404-2024</v>
          </cell>
          <cell r="I1826" t="str">
            <v>CONTRATO DE PRESTACION DE SERVICIOS PROFESIONALES</v>
          </cell>
        </row>
        <row r="1827">
          <cell r="H1827" t="str">
            <v>1398-2024</v>
          </cell>
          <cell r="I1827" t="str">
            <v>CONTRATO DE PRESTACION DE SERVICIOS PROFESIONALES</v>
          </cell>
        </row>
        <row r="1828">
          <cell r="H1828" t="str">
            <v>1403-2024</v>
          </cell>
          <cell r="I1828" t="str">
            <v>CONTRATO DE PRESTACION DE SERVICIOS PROFESIONALES</v>
          </cell>
        </row>
        <row r="1829">
          <cell r="H1829" t="str">
            <v>1368-2024</v>
          </cell>
          <cell r="I1829" t="str">
            <v>CONTRATO DE PRESTACION DE SERVICIOS DE APOYO A LA GESTION</v>
          </cell>
        </row>
        <row r="1830">
          <cell r="H1830" t="str">
            <v>1380-2024</v>
          </cell>
          <cell r="I1830" t="str">
            <v>CONTRATO DE PRESTACION DE SERVICIOS PROFESIONALES</v>
          </cell>
        </row>
        <row r="1831">
          <cell r="H1831" t="str">
            <v>1379-2024</v>
          </cell>
          <cell r="I1831" t="str">
            <v>CONTRATO DE PRESTACION DE SERVICIOS DE APOYO A LA GESTION</v>
          </cell>
        </row>
        <row r="1832">
          <cell r="H1832" t="str">
            <v>1389-2024</v>
          </cell>
          <cell r="I1832" t="str">
            <v>CONTRATO DE PRESTACION DE SERVICIOS DE APOYO A LA GESTION</v>
          </cell>
        </row>
        <row r="1833">
          <cell r="H1833" t="str">
            <v>1391-2024</v>
          </cell>
          <cell r="I1833" t="str">
            <v>CONTRATO DE PRESTACION DE SERVICIOS PROFESIONALES</v>
          </cell>
        </row>
        <row r="1834">
          <cell r="H1834" t="str">
            <v>1369-2024</v>
          </cell>
          <cell r="I1834" t="str">
            <v>CONTRATO DE PRESTACION DE SERVICIOS PROFESIONALES</v>
          </cell>
        </row>
        <row r="1835">
          <cell r="H1835" t="str">
            <v>1283-2024</v>
          </cell>
          <cell r="I1835" t="str">
            <v>CONTRATO DE PRESTACION DE SERVICIOS PROFESIONALES</v>
          </cell>
        </row>
        <row r="1836">
          <cell r="H1836" t="str">
            <v>1384-2024</v>
          </cell>
          <cell r="I1836" t="str">
            <v>CONTRATO DE PRESTACION DE SERVICIOS PROFESIONALES</v>
          </cell>
        </row>
        <row r="1837">
          <cell r="H1837" t="str">
            <v>1385-2024</v>
          </cell>
          <cell r="I1837" t="str">
            <v>CONTRATO DE PRESTACION DE SERVICIOS PROFESIONALES</v>
          </cell>
        </row>
        <row r="1838">
          <cell r="H1838" t="str">
            <v>1264-2024</v>
          </cell>
          <cell r="I1838" t="str">
            <v>CONTRATO DE PRESTACION DE SERVICIOS PROFESIONALES</v>
          </cell>
        </row>
        <row r="1839">
          <cell r="H1839" t="str">
            <v>1266-2024</v>
          </cell>
          <cell r="I1839" t="str">
            <v>CONTRATO DE PRESTACION DE SERVICIOS PROFESIONALES</v>
          </cell>
        </row>
        <row r="1840">
          <cell r="H1840" t="str">
            <v>1381-2024</v>
          </cell>
          <cell r="I1840" t="str">
            <v>CONTRATO DE PRESTACION DE SERVICIOS PROFESIONALES</v>
          </cell>
        </row>
        <row r="1841">
          <cell r="H1841" t="str">
            <v>1390-2024</v>
          </cell>
          <cell r="I1841" t="str">
            <v>CONTRATO DE PRESTACION DE SERVICIOS DE APOYO A LA GESTION</v>
          </cell>
        </row>
        <row r="1842">
          <cell r="H1842" t="str">
            <v>1304-2024</v>
          </cell>
          <cell r="I1842" t="str">
            <v>CONTRATO DE PRESTACION DE SERVICIOS DE APOYO A LA GESTION</v>
          </cell>
        </row>
        <row r="1843">
          <cell r="H1843" t="str">
            <v>1386-2024</v>
          </cell>
          <cell r="I1843" t="str">
            <v>CONTRATO DE PRESTACION DE SERVICIOS PROFESIONALES</v>
          </cell>
        </row>
        <row r="1844">
          <cell r="H1844" t="str">
            <v>1367-2024</v>
          </cell>
          <cell r="I1844" t="str">
            <v>CONTRATO DE PRESTACION DE SERVICIOS DE APOYO A LA GESTION</v>
          </cell>
        </row>
        <row r="1845">
          <cell r="H1845" t="str">
            <v>1392-2024</v>
          </cell>
          <cell r="I1845" t="str">
            <v>CONTRATO DE PRESTACION DE SERVICIOS PROFESIONALES</v>
          </cell>
        </row>
        <row r="1846">
          <cell r="H1846" t="str">
            <v>1424-2024</v>
          </cell>
          <cell r="I1846" t="str">
            <v>CONTRATO DE PRESTACION DE SERVICIOS DE APOYO A LA GESTION</v>
          </cell>
        </row>
        <row r="1847">
          <cell r="H1847" t="str">
            <v>1383-2024</v>
          </cell>
          <cell r="I1847" t="str">
            <v>CONTRATO DE PRESTACION DE SERVICIOS DE APOYO A LA GESTION</v>
          </cell>
        </row>
        <row r="1848">
          <cell r="H1848" t="str">
            <v>1383-2024</v>
          </cell>
          <cell r="I1848" t="str">
            <v>CONTRATO DE PRESTACION DE SERVICIOS DE APOYO A LA GESTION</v>
          </cell>
        </row>
        <row r="1849">
          <cell r="H1849" t="str">
            <v>1425-2024</v>
          </cell>
          <cell r="I1849" t="str">
            <v>CONTRATO DE PRESTACION DE SERVICIOS DE APOYO A LA GESTION</v>
          </cell>
        </row>
        <row r="1850">
          <cell r="H1850" t="str">
            <v>1341-2024</v>
          </cell>
          <cell r="I1850" t="str">
            <v>CONTRATO DE PRESTACION DE SERVICIOS DE APOYO A LA GESTION</v>
          </cell>
        </row>
        <row r="1851">
          <cell r="H1851" t="str">
            <v>1238-2024</v>
          </cell>
          <cell r="I1851" t="str">
            <v>CONTRATO DE PRESTACION DE SERVICIOS PROFESIONALES</v>
          </cell>
        </row>
        <row r="1852">
          <cell r="H1852" t="str">
            <v>1406-2024</v>
          </cell>
          <cell r="I1852" t="str">
            <v>CONTRATO DE PRESTACION DE SERVICIOS PROFESIONALES</v>
          </cell>
        </row>
        <row r="1853">
          <cell r="H1853" t="str">
            <v>1422-2024</v>
          </cell>
          <cell r="I1853" t="str">
            <v>CONTRATO DE PRESTACION DE SERVICIOS PROFESIONALES</v>
          </cell>
        </row>
        <row r="1854">
          <cell r="H1854" t="str">
            <v>1423-2024</v>
          </cell>
          <cell r="I1854" t="str">
            <v>CONTRATO DE PRESTACION DE SERVICIOS DE APOYO A LA GESTION</v>
          </cell>
        </row>
        <row r="1855">
          <cell r="H1855" t="str">
            <v>1279-2024</v>
          </cell>
          <cell r="I1855" t="str">
            <v>CONTRATO DE PRESTACION DE SERVICIOS PROFESIONALES</v>
          </cell>
        </row>
        <row r="1856">
          <cell r="H1856" t="str">
            <v>1297-2024</v>
          </cell>
          <cell r="I1856" t="str">
            <v>CONTRATO DE PRESTACION DE SERVICIOS DE APOYO A LA GESTION</v>
          </cell>
        </row>
        <row r="1857">
          <cell r="H1857" t="str">
            <v>1306-2024</v>
          </cell>
          <cell r="I1857" t="str">
            <v>CONTRATO DE PRESTACION DE SERVICIOS DE APOYO A LA GESTION</v>
          </cell>
        </row>
        <row r="1858">
          <cell r="H1858" t="str">
            <v>1286-2024</v>
          </cell>
          <cell r="I1858" t="str">
            <v>CONTRATO DE PRESTACION DE SERVICIOS DE APOYO A LA GESTION</v>
          </cell>
        </row>
        <row r="1859">
          <cell r="H1859" t="str">
            <v>1397-2024</v>
          </cell>
          <cell r="I1859" t="str">
            <v>CONTRATO DE PRESTACION DE SERVICIOS PROFESIONALES</v>
          </cell>
        </row>
        <row r="1860">
          <cell r="H1860" t="str">
            <v>1366-2024</v>
          </cell>
          <cell r="I1860" t="str">
            <v>CONTRATO DE PRESTACION DE SERVICIOS PROFESIONALES</v>
          </cell>
        </row>
        <row r="1861">
          <cell r="H1861" t="str">
            <v>1244-2024</v>
          </cell>
          <cell r="I1861" t="str">
            <v>CONTRATO DE PRESTACION DE SERVICIOS PROFESIONALES</v>
          </cell>
        </row>
        <row r="1862">
          <cell r="H1862" t="str">
            <v>1387-2024</v>
          </cell>
          <cell r="I1862" t="str">
            <v>CONTRATO DE PRESTACION DE SERVICIOS PROFESIONALES</v>
          </cell>
        </row>
        <row r="1863">
          <cell r="H1863" t="str">
            <v>1453-2024</v>
          </cell>
          <cell r="I1863" t="str">
            <v>CONTRATO DE PRESTACION DE SERVICIOS PROFESIONALES</v>
          </cell>
        </row>
        <row r="1864">
          <cell r="H1864" t="str">
            <v>1421-2024</v>
          </cell>
          <cell r="I1864" t="str">
            <v>CONTRATO DE PRESTACION DE SERVICIOS PROFESIONALES</v>
          </cell>
        </row>
        <row r="1865">
          <cell r="H1865" t="str">
            <v>1447-2024</v>
          </cell>
          <cell r="I1865" t="str">
            <v>CONTRATO DE CONSULTORIA</v>
          </cell>
        </row>
        <row r="1866">
          <cell r="H1866" t="str">
            <v>1465-2024</v>
          </cell>
          <cell r="I1866" t="str">
            <v>CONTRATO DE PRESTACION DE SERVICIOS PROFESIONALES</v>
          </cell>
        </row>
        <row r="1867">
          <cell r="H1867" t="str">
            <v>1445-2024</v>
          </cell>
          <cell r="I1867" t="str">
            <v>CONTRATO DE PRESTACION DE SERVICIOS PROFESIONALES</v>
          </cell>
        </row>
        <row r="1868">
          <cell r="H1868" t="str">
            <v>1407-2024</v>
          </cell>
          <cell r="I1868" t="str">
            <v>CONTRATO DE PRESTACION DE SERVICIOS DE APOYO A LA GESTION</v>
          </cell>
        </row>
        <row r="1869">
          <cell r="H1869" t="str">
            <v>1405-2024</v>
          </cell>
          <cell r="I1869" t="str">
            <v>CONTRATO DE PRESTACION DE SERVICIOS DE APOYO A LA GESTION</v>
          </cell>
        </row>
        <row r="1870">
          <cell r="H1870" t="str">
            <v>1408-2024</v>
          </cell>
          <cell r="I1870" t="str">
            <v>CONTRATO DE PRESTACION DE SERVICIOS DE APOYO A LA GESTION</v>
          </cell>
        </row>
        <row r="1871">
          <cell r="H1871" t="str">
            <v>1409-2024</v>
          </cell>
          <cell r="I1871" t="str">
            <v>CONTRATO DE PRESTACION DE SERVICIOS DE APOYO A LA GESTION</v>
          </cell>
        </row>
        <row r="1872">
          <cell r="H1872" t="str">
            <v>1454-2024</v>
          </cell>
          <cell r="I1872" t="str">
            <v>CONTRATO DE PRESTACION DE SERVICIOS PROFESIONALES</v>
          </cell>
        </row>
        <row r="1873">
          <cell r="H1873" t="str">
            <v>1455-2024</v>
          </cell>
          <cell r="I1873" t="str">
            <v>CONTRATO DE PRESTACION DE SERVICIOS PROFESIONALES</v>
          </cell>
        </row>
        <row r="1874">
          <cell r="H1874" t="str">
            <v>1456-2024</v>
          </cell>
          <cell r="I1874" t="str">
            <v>CONTRATO DE PRESTACION DE SERVICIOS DE APOYO A LA GESTION</v>
          </cell>
        </row>
        <row r="1875">
          <cell r="H1875" t="str">
            <v>1457-2024</v>
          </cell>
          <cell r="I1875" t="str">
            <v>CONTRATO DE PRESTACION DE SERVICIOS PROFESIONALES</v>
          </cell>
        </row>
        <row r="1876">
          <cell r="H1876" t="str">
            <v>1458-2024</v>
          </cell>
          <cell r="I1876" t="str">
            <v>CONTRATO DE PRESTACION DE SERVICIOS DE APOYO A LA GESTION</v>
          </cell>
        </row>
        <row r="1877">
          <cell r="H1877" t="str">
            <v>1388-2024</v>
          </cell>
          <cell r="I1877" t="str">
            <v>CONTRATO DE PRESTACION DE SERVICIOS PROFESIONALES</v>
          </cell>
        </row>
        <row r="1878">
          <cell r="H1878" t="str">
            <v>1426-2024</v>
          </cell>
          <cell r="I1878" t="str">
            <v>CONTRATO DE PRESTACION DE SERVICIOS DE APOYO A LA GESTION</v>
          </cell>
        </row>
        <row r="1879">
          <cell r="H1879" t="str">
            <v>1393-2024</v>
          </cell>
          <cell r="I1879" t="str">
            <v>CONTRATO DE PRESTACION DE SERVICIOS PROFESIONALES</v>
          </cell>
        </row>
        <row r="1880">
          <cell r="H1880" t="str">
            <v>1478-2024</v>
          </cell>
          <cell r="I1880" t="str">
            <v>CONTRATO DE PRESTACION DE SERVICIOS PROFESIONALES</v>
          </cell>
        </row>
        <row r="1881">
          <cell r="H1881" t="str">
            <v>1434-2024</v>
          </cell>
          <cell r="I1881" t="str">
            <v>CONTRATO DE PRESTACION DE SERVICIOS PROFESIONALES</v>
          </cell>
        </row>
        <row r="1882">
          <cell r="H1882" t="str">
            <v>1340-2024</v>
          </cell>
          <cell r="I1882" t="str">
            <v>CONTRATO DE PRESTACION DE SERVICIOS PROFESIONALES</v>
          </cell>
        </row>
        <row r="1883">
          <cell r="H1883" t="str">
            <v>1433-2024</v>
          </cell>
          <cell r="I1883" t="str">
            <v>CONTRATO DE PRESTACION DE SERVICIOS DE APOYO A LA GESTION</v>
          </cell>
        </row>
        <row r="1884">
          <cell r="H1884" t="str">
            <v>1468-2024</v>
          </cell>
          <cell r="I1884" t="str">
            <v>CONTRATO DE PRESTACION DE SERVICIOS PROFESIONALES</v>
          </cell>
        </row>
        <row r="1885">
          <cell r="H1885" t="str">
            <v>1321-2024</v>
          </cell>
          <cell r="I1885" t="str">
            <v>CONTRATO DE PRESTACION DE SERVICIOS PROFESIONALES</v>
          </cell>
        </row>
        <row r="1886">
          <cell r="H1886" t="str">
            <v>1349-2024</v>
          </cell>
          <cell r="I1886" t="str">
            <v>CONTRATO DE PRESTACION DE SERVICIOS PROFESIONALES</v>
          </cell>
        </row>
        <row r="1887">
          <cell r="H1887" t="str">
            <v>1342-2024</v>
          </cell>
          <cell r="I1887" t="str">
            <v>CONTRATO DE PRESTACION DE SERVICIOS DE APOYO A LA GESTION</v>
          </cell>
        </row>
        <row r="1888">
          <cell r="H1888" t="str">
            <v>1348-2024</v>
          </cell>
          <cell r="I1888" t="str">
            <v>CONTRATO DE PRESTACION DE SERVICIOS DE APOYO A LA GESTION</v>
          </cell>
        </row>
        <row r="1889">
          <cell r="H1889" t="str">
            <v>1343-2024</v>
          </cell>
          <cell r="I1889" t="str">
            <v>CONTRATO DE PRESTACION DE SERVICIOS PROFESIONALES</v>
          </cell>
        </row>
        <row r="1890">
          <cell r="H1890" t="str">
            <v>1442-2024</v>
          </cell>
          <cell r="I1890" t="str">
            <v>CONTRATO DE PRESTACION DE SERVICIOS PROFESIONALES</v>
          </cell>
        </row>
        <row r="1891">
          <cell r="H1891" t="str">
            <v>1492-2024</v>
          </cell>
          <cell r="I1891" t="str">
            <v>CONTRATO DE PRESTACION DE SERVICIOS PROFESIONALES</v>
          </cell>
        </row>
        <row r="1892">
          <cell r="H1892" t="str">
            <v>1418-2024</v>
          </cell>
          <cell r="I1892" t="str">
            <v>CONTRATO DE PRESTACION DE SERVICIOS PROFESIONALES</v>
          </cell>
        </row>
        <row r="1893">
          <cell r="H1893" t="str">
            <v>1346-2024</v>
          </cell>
          <cell r="I1893" t="str">
            <v>CONTRATO DE PRESTACION DE SERVICIOS PROFESIONALES</v>
          </cell>
        </row>
        <row r="1894">
          <cell r="H1894" t="str">
            <v>1355-2024</v>
          </cell>
          <cell r="I1894" t="str">
            <v>CONTRATO DE PRESTACION DE SERVICIOS PROFESIONALES</v>
          </cell>
        </row>
        <row r="1895">
          <cell r="H1895" t="str">
            <v>1356-2024</v>
          </cell>
          <cell r="I1895" t="str">
            <v>CONTRATO DE PRESTACION DE SERVICIOS PROFESIONALES</v>
          </cell>
        </row>
        <row r="1896">
          <cell r="H1896" t="str">
            <v>1282-2024</v>
          </cell>
          <cell r="I1896" t="str">
            <v>CONTRATO DE PRESTACION DE SERVICIOS PROFESIONALES</v>
          </cell>
        </row>
        <row r="1897">
          <cell r="H1897" t="str">
            <v>1480-2024</v>
          </cell>
          <cell r="I1897" t="str">
            <v>CONTRATO DE PRESTACION DE SERVICIOS DE APOYO A LA GESTION</v>
          </cell>
        </row>
        <row r="1898">
          <cell r="H1898" t="str">
            <v>1281-2024</v>
          </cell>
          <cell r="I1898" t="str">
            <v>CONTRATO DE PRESTACION DE SERVICIOS DE APOYO A LA GESTION</v>
          </cell>
        </row>
        <row r="1899">
          <cell r="H1899" t="str">
            <v>1278-2024</v>
          </cell>
          <cell r="I1899" t="str">
            <v>CONTRATO DE PRESTACION DE SERVICIOS PROFESIONALES</v>
          </cell>
        </row>
        <row r="1900">
          <cell r="H1900" t="str">
            <v>1260-2024</v>
          </cell>
          <cell r="I1900" t="str">
            <v>CONTRATO DE PRESTACION DE SERVICIOS DE APOYO A LA GESTION</v>
          </cell>
        </row>
        <row r="1901">
          <cell r="H1901" t="str">
            <v>1261-2024</v>
          </cell>
          <cell r="I1901" t="str">
            <v>CONTRATO DE PRESTACION DE SERVICIOS DE APOYO A LA GESTION</v>
          </cell>
        </row>
        <row r="1902">
          <cell r="H1902" t="str">
            <v>1262-2024</v>
          </cell>
          <cell r="I1902" t="str">
            <v>CONTRATO DE PRESTACION DE SERVICIOS DE APOYO A LA GESTION</v>
          </cell>
        </row>
        <row r="1903">
          <cell r="H1903" t="str">
            <v>1263-2024</v>
          </cell>
          <cell r="I1903" t="str">
            <v>CONTRATO DE PRESTACION DE SERVICIOS DE APOYO A LA GESTION</v>
          </cell>
        </row>
        <row r="1904">
          <cell r="H1904" t="str">
            <v>1303-2024</v>
          </cell>
          <cell r="I1904" t="str">
            <v>CONTRATO DE PRESTACION DE SERVICIOS DE APOYO A LA GESTION</v>
          </cell>
        </row>
        <row r="1905">
          <cell r="H1905" t="str">
            <v>1394-2024</v>
          </cell>
          <cell r="I1905" t="str">
            <v>CONTRATO DE PRESTACION DE SERVICIOS DE APOYO A LA GESTION</v>
          </cell>
        </row>
        <row r="1906">
          <cell r="H1906" t="str">
            <v>1427-2024</v>
          </cell>
          <cell r="I1906" t="str">
            <v>CONTRATO DE PRESTACION DE SERVICIOS PROFESIONALES</v>
          </cell>
        </row>
        <row r="1907">
          <cell r="H1907" t="str">
            <v>1414-2024</v>
          </cell>
          <cell r="I1907" t="str">
            <v>CONTRATO DE PRESTACION DE SERVICIOS PROFESIONALES</v>
          </cell>
        </row>
        <row r="1908">
          <cell r="H1908" t="str">
            <v>1482-2024</v>
          </cell>
          <cell r="I1908" t="str">
            <v>CONTRATO DE PRESTACION DE SERVICIOS PROFESIONALES</v>
          </cell>
        </row>
        <row r="1909">
          <cell r="H1909" t="str">
            <v>1483-2024</v>
          </cell>
          <cell r="I1909" t="str">
            <v>CONTRATO DE PRESTACION DE SERVICIOS PROFESIONALES</v>
          </cell>
        </row>
        <row r="1910">
          <cell r="H1910" t="str">
            <v>1484-2024</v>
          </cell>
          <cell r="I1910" t="str">
            <v>CONTRATO DE PRESTACION DE SERVICIOS PROFESIONALES</v>
          </cell>
        </row>
        <row r="1911">
          <cell r="H1911" t="str">
            <v>1486-2024</v>
          </cell>
          <cell r="I1911" t="str">
            <v>CONTRATO DE PRESTACION DE SERVICIOS PROFESIONALES</v>
          </cell>
        </row>
        <row r="1912">
          <cell r="H1912" t="str">
            <v>1395-2024</v>
          </cell>
          <cell r="I1912" t="str">
            <v>CONTRATO DE PRESTACION DE SERVICIOS PROFESIONALES</v>
          </cell>
        </row>
        <row r="1913">
          <cell r="H1913" t="str">
            <v>1156-2024</v>
          </cell>
          <cell r="I1913" t="str">
            <v>CONTRATO DE PRESTACION DE SERVICIOS</v>
          </cell>
        </row>
        <row r="1914">
          <cell r="H1914" t="str">
            <v>1472-2024</v>
          </cell>
          <cell r="I1914" t="str">
            <v>CONTRATO DE PRESTACION DE SERVICIOS PROFESIONALES</v>
          </cell>
        </row>
        <row r="1915">
          <cell r="H1915" t="str">
            <v>1469-2024</v>
          </cell>
          <cell r="I1915" t="str">
            <v>CONTRATO DE PRESTACION DE SERVICIOS PROFESIONALES</v>
          </cell>
        </row>
        <row r="1916">
          <cell r="H1916" t="str">
            <v>1474-2024</v>
          </cell>
          <cell r="I1916" t="str">
            <v>CONTRATO DE PRESTACION DE SERVICIOS DE APOYO A LA GESTION</v>
          </cell>
        </row>
        <row r="1917">
          <cell r="H1917" t="str">
            <v>1481-2024</v>
          </cell>
          <cell r="I1917" t="str">
            <v>CONTRATO DE PRESTACION DE SERVICIOS PROFESIONALES</v>
          </cell>
        </row>
        <row r="1918">
          <cell r="H1918" t="str">
            <v>1500-2024</v>
          </cell>
          <cell r="I1918" t="str">
            <v>CONTRATO DE PRESTACION DE SERVICIOS PROFESIONALES</v>
          </cell>
        </row>
        <row r="1919">
          <cell r="H1919" t="str">
            <v>1501-2024</v>
          </cell>
          <cell r="I1919" t="str">
            <v>CONTRATO DE PRESTACION DE SERVICIOS DE APOYO A LA GESTION</v>
          </cell>
        </row>
        <row r="1920">
          <cell r="H1920" t="str">
            <v>1502-2024</v>
          </cell>
          <cell r="I1920" t="str">
            <v>CONTRATO DE PRESTACION DE SERVICIOS DE APOYO A LA GESTION</v>
          </cell>
        </row>
        <row r="1921">
          <cell r="H1921" t="str">
            <v>1503-2024</v>
          </cell>
          <cell r="I1921" t="str">
            <v>CONTRATO DE PRESTACION DE SERVICIOS PROFESIONALES</v>
          </cell>
        </row>
        <row r="1922">
          <cell r="H1922" t="str">
            <v>1466-2024</v>
          </cell>
          <cell r="I1922" t="str">
            <v>CONTRATO DE PRESTACION DE SERVICIOS DE APOYO A LA GESTION</v>
          </cell>
        </row>
        <row r="1923">
          <cell r="H1923" t="str">
            <v>1467-2024</v>
          </cell>
          <cell r="I1923" t="str">
            <v>CONTRATO DE PRESTACION DE SERVICIOS DE APOYO A LA GESTION</v>
          </cell>
        </row>
        <row r="1924">
          <cell r="H1924" t="str">
            <v>1438-2024</v>
          </cell>
          <cell r="I1924" t="str">
            <v>CONTRATO DE PRESTACION DE SERVICIOS DE APOYO A LA GESTION</v>
          </cell>
        </row>
        <row r="1925">
          <cell r="H1925" t="str">
            <v>1446-2024</v>
          </cell>
          <cell r="I1925" t="str">
            <v>CONTRATO DE PRESTACION DE SERVICIOS DE APOYO A LA GESTION</v>
          </cell>
        </row>
        <row r="1926">
          <cell r="H1926" t="str">
            <v>1439-2024</v>
          </cell>
          <cell r="I1926" t="str">
            <v>CONTRATO DE PRESTACION DE SERVICIOS DE APOYO A LA GESTION</v>
          </cell>
        </row>
        <row r="1927">
          <cell r="H1927" t="str">
            <v>1440-2024</v>
          </cell>
          <cell r="I1927" t="str">
            <v>CONTRATO DE PRESTACION DE SERVICIOS PROFESIONALES</v>
          </cell>
        </row>
        <row r="1928">
          <cell r="H1928" t="str">
            <v>1441-2024</v>
          </cell>
          <cell r="I1928" t="str">
            <v>CONTRATO DE PRESTACION DE SERVICIOS DE APOYO A LA GESTION</v>
          </cell>
        </row>
        <row r="1929">
          <cell r="H1929" t="str">
            <v>1504-2024</v>
          </cell>
          <cell r="I1929" t="str">
            <v>CONTRATO DE PRESTACION DE SERVICIOS DE APOYO A LA GESTION</v>
          </cell>
        </row>
        <row r="1930">
          <cell r="H1930" t="str">
            <v>1479-2024</v>
          </cell>
          <cell r="I1930" t="str">
            <v>CONTRATO DE PRESTACION DE SERVICIOS DE APOYO A LA GESTION</v>
          </cell>
        </row>
        <row r="1931">
          <cell r="H1931" t="str">
            <v>1358-2024</v>
          </cell>
          <cell r="I1931" t="str">
            <v>CONTRATO DE PRESTACION DE SERVICIOS PROFESIONALES</v>
          </cell>
        </row>
        <row r="1932">
          <cell r="H1932" t="str">
            <v>1413-2024</v>
          </cell>
          <cell r="I1932" t="str">
            <v>CONTRATO DE PRESTACION DE SERVICIOS PROFESIONALES</v>
          </cell>
        </row>
        <row r="1933">
          <cell r="H1933" t="str">
            <v>1357-2024</v>
          </cell>
          <cell r="I1933" t="str">
            <v>CONTRATO DE PRESTACION DE SERVICIOS PROFESIONALES</v>
          </cell>
        </row>
        <row r="1934">
          <cell r="H1934" t="str">
            <v>1412-2024</v>
          </cell>
          <cell r="I1934" t="str">
            <v>CONTRATO DE PRESTACION DE SERVICIOS PROFESIONALES</v>
          </cell>
        </row>
        <row r="1935">
          <cell r="H1935" t="str">
            <v>1359-2024</v>
          </cell>
          <cell r="I1935" t="str">
            <v>CONTRATO DE PRESTACION DE SERVICIOS DE APOYO A LA GESTION</v>
          </cell>
        </row>
        <row r="1936">
          <cell r="H1936" t="str">
            <v>1410-2024</v>
          </cell>
          <cell r="I1936" t="str">
            <v>CONTRATO DE PRESTACION DE SERVICIOS DE APOYO A LA GESTION</v>
          </cell>
        </row>
        <row r="1937">
          <cell r="H1937" t="str">
            <v>1512-2024</v>
          </cell>
          <cell r="I1937" t="str">
            <v>CONTRATO DE PRESTACION DE SERVICIOS PROFESIONALES</v>
          </cell>
        </row>
        <row r="1938">
          <cell r="H1938" t="str">
            <v>1505-2024</v>
          </cell>
          <cell r="I1938" t="str">
            <v>CONTRATO DE PRESTACION DE SERVICIOS PROFESIONALES</v>
          </cell>
        </row>
        <row r="1939">
          <cell r="H1939" t="str">
            <v>1506-2024</v>
          </cell>
          <cell r="I1939" t="str">
            <v>CONTRATO DE PRESTACION DE SERVICIOS PROFESIONALES</v>
          </cell>
        </row>
        <row r="1940">
          <cell r="H1940" t="str">
            <v>1509-2024</v>
          </cell>
          <cell r="I1940" t="str">
            <v>CONTRATO DE PRESTACION DE SERVICIOS PROFESIONALES</v>
          </cell>
        </row>
        <row r="1941">
          <cell r="H1941" t="str">
            <v>1452-2024</v>
          </cell>
          <cell r="I1941" t="str">
            <v>CONTRATO DE PRESTACION DE SERVICIOS DE APOYO A LA GESTION</v>
          </cell>
        </row>
        <row r="1942">
          <cell r="H1942" t="str">
            <v>1508-2024</v>
          </cell>
          <cell r="I1942" t="str">
            <v>CONTRATO DE PRESTACION DE SERVICIOS PROFESIONALES</v>
          </cell>
        </row>
        <row r="1943">
          <cell r="H1943" t="str">
            <v>1360-2024</v>
          </cell>
          <cell r="I1943" t="str">
            <v>CONTRATO DE PRESTACION DE SERVICIOS PROFESIONALES</v>
          </cell>
        </row>
        <row r="1944">
          <cell r="H1944" t="str">
            <v>1376-2024</v>
          </cell>
          <cell r="I1944" t="str">
            <v>CONTRATO DE PRESTACION DE SERVICIOS PROFESIONALES</v>
          </cell>
        </row>
        <row r="1945">
          <cell r="H1945" t="str">
            <v>1301-2024</v>
          </cell>
          <cell r="I1945" t="str">
            <v>CONTRATO DE PRESTACION DE SERVICIOS PROFESIONALES</v>
          </cell>
        </row>
        <row r="1946">
          <cell r="H1946" t="str">
            <v>1494-2024</v>
          </cell>
          <cell r="I1946" t="str">
            <v>CONTRATO DE PRESTACION DE SERVICIOS PROFESIONALES</v>
          </cell>
        </row>
        <row r="1947">
          <cell r="H1947" t="str">
            <v>1419-2024</v>
          </cell>
          <cell r="I1947" t="str">
            <v>CONTRATO DE PRESTACION DE SERVICIOS PROFESIONALES</v>
          </cell>
        </row>
        <row r="1948">
          <cell r="H1948" t="str">
            <v>1305-2024</v>
          </cell>
          <cell r="I1948" t="str">
            <v>CONTRATO DE PRESTACION DE SERVICIOS DE APOYO A LA GESTION</v>
          </cell>
        </row>
        <row r="1949">
          <cell r="H1949" t="str">
            <v>1452-2024</v>
          </cell>
          <cell r="I1949" t="str">
            <v>CONTRATO DE PRESTACION DE SERVICIOS DE APOYO A LA GESTION</v>
          </cell>
        </row>
        <row r="1950">
          <cell r="H1950" t="str">
            <v>1358-2024</v>
          </cell>
          <cell r="I1950" t="str">
            <v>CONTRATO DE PRESTACION DE SERVICIOS PROFESIONALES</v>
          </cell>
        </row>
        <row r="1951">
          <cell r="H1951" t="str">
            <v>1507-2024</v>
          </cell>
          <cell r="I1951" t="str">
            <v>CONTRATO DE PRESTACION DE SERVICIOS DE APOYO A LA GESTION</v>
          </cell>
        </row>
        <row r="1952">
          <cell r="H1952" t="str">
            <v>1420-2024</v>
          </cell>
          <cell r="I1952" t="str">
            <v>CONTRATO DE PRESTACION DE SERVICIOS PROFESIONALES</v>
          </cell>
        </row>
        <row r="1953">
          <cell r="H1953" t="str">
            <v>1485-2024</v>
          </cell>
          <cell r="I1953" t="str">
            <v>CONTRATO DE PRESTACION DE SERVICIOS PROFESIONALES</v>
          </cell>
        </row>
        <row r="1954">
          <cell r="H1954" t="str">
            <v>1487-2024</v>
          </cell>
          <cell r="I1954" t="str">
            <v>CONTRATO DE PRESTACION DE SERVICIOS DE APOYO A LA GESTION</v>
          </cell>
        </row>
        <row r="1955">
          <cell r="H1955" t="str">
            <v>1488-2024</v>
          </cell>
          <cell r="I1955" t="str">
            <v>CONTRATO DE PRESTACION DE SERVICIOS DE APOYO A LA GESTION</v>
          </cell>
        </row>
        <row r="1956">
          <cell r="H1956" t="str">
            <v>1489-2024</v>
          </cell>
          <cell r="I1956" t="str">
            <v>CONTRATO DE PRESTACION DE SERVICIOS PROFESIONALES</v>
          </cell>
        </row>
        <row r="1957">
          <cell r="H1957" t="str">
            <v>1476-2024</v>
          </cell>
          <cell r="I1957" t="str">
            <v>CONTRATO DE PRESTACION DE SERVICIOS PROFESIONALES</v>
          </cell>
        </row>
        <row r="1958">
          <cell r="H1958" t="str">
            <v>1347-2024</v>
          </cell>
          <cell r="I1958" t="str">
            <v>CONTRATO DE PRESTACION DE SERVICIOS DE APOYO A LA GESTION</v>
          </cell>
        </row>
        <row r="1959">
          <cell r="H1959" t="str">
            <v>1396-2024</v>
          </cell>
          <cell r="I1959" t="str">
            <v>CONTRATO DE PRESTACION DE SERVICIOS PROFESIONALES</v>
          </cell>
        </row>
        <row r="1960">
          <cell r="H1960" t="str">
            <v>1459-2024</v>
          </cell>
          <cell r="I1960" t="str">
            <v>CONTRATO DE PRESTACION DE SERVICIOS PROFESIONALES</v>
          </cell>
        </row>
        <row r="1961">
          <cell r="H1961" t="str">
            <v>1431-2023</v>
          </cell>
          <cell r="I1961" t="str">
            <v>CONTRATO DE OBRA</v>
          </cell>
        </row>
        <row r="1962">
          <cell r="H1962" t="str">
            <v>1460-2024</v>
          </cell>
          <cell r="I1962" t="str">
            <v>CONTRATO DE PRESTACION DE SERVICIOS DE APOYO A LA GESTION</v>
          </cell>
        </row>
        <row r="1963">
          <cell r="H1963" t="str">
            <v>1522-2024</v>
          </cell>
          <cell r="I1963" t="str">
            <v>CONTRATO DE PRESTACION DE SERVICIOS PROFESIONALES</v>
          </cell>
        </row>
        <row r="1964">
          <cell r="H1964" t="str">
            <v>1521-2024</v>
          </cell>
          <cell r="I1964" t="str">
            <v>CONTRATO DE PRESTACION DE SERVICIOS PROFESIONALES</v>
          </cell>
        </row>
        <row r="1965">
          <cell r="H1965" t="str">
            <v>1520-2024</v>
          </cell>
          <cell r="I1965" t="str">
            <v>CONTRATO DE PRESTACION DE SERVICIOS PROFESIONALES</v>
          </cell>
        </row>
        <row r="1966">
          <cell r="H1966" t="str">
            <v>1375-2024</v>
          </cell>
          <cell r="I1966" t="str">
            <v>CONTRATO DE PRESTACION DE SERVICIOS PROFESIONALES</v>
          </cell>
        </row>
        <row r="1967">
          <cell r="H1967" t="str">
            <v>1428-2024</v>
          </cell>
          <cell r="I1967" t="str">
            <v>CONTRATO DE PRESTACION DE SERVICIOS PROFESIONALES</v>
          </cell>
        </row>
        <row r="1968">
          <cell r="H1968" t="str">
            <v>1470-2024</v>
          </cell>
          <cell r="I1968" t="str">
            <v>CONTRATO DE PRESTACION DE SERVICIOS DE APOYO A LA GESTION</v>
          </cell>
        </row>
        <row r="1969">
          <cell r="H1969" t="str">
            <v>1534-2024</v>
          </cell>
          <cell r="I1969" t="str">
            <v>CONTRATO DE PRESTACION DE SERVICIOS DE APOYO A LA GESTION</v>
          </cell>
        </row>
        <row r="1970">
          <cell r="H1970" t="str">
            <v>1471-2024</v>
          </cell>
          <cell r="I1970" t="str">
            <v>CONTRATO DE PRESTACION DE SERVICIOS DE APOYO A LA GESTION</v>
          </cell>
        </row>
        <row r="1971">
          <cell r="H1971" t="str">
            <v>1533-2024</v>
          </cell>
          <cell r="I1971" t="str">
            <v>CONTRATO DE PRESTACION DE SERVICIOS PROFESIONALES</v>
          </cell>
        </row>
        <row r="1972">
          <cell r="H1972" t="str">
            <v>1558-2024</v>
          </cell>
          <cell r="I1972" t="str">
            <v>CONTRATO DE PRESTACION DE SERVICIOS PROFESIONALES</v>
          </cell>
        </row>
        <row r="1973">
          <cell r="H1973" t="str">
            <v>1473-2024</v>
          </cell>
          <cell r="I1973" t="str">
            <v>CONTRATO DE PRESTACION DE SERVICIOS DE APOYO A LA GESTION</v>
          </cell>
        </row>
        <row r="1974">
          <cell r="H1974" t="str">
            <v>1523-2024</v>
          </cell>
          <cell r="I1974" t="str">
            <v>CONTRATO DE PRESTACION DE SERVICIOS PROFESIONALES</v>
          </cell>
        </row>
        <row r="1975">
          <cell r="H1975" t="str">
            <v>1490-2024</v>
          </cell>
          <cell r="I1975" t="str">
            <v>CONTRATO DE PRESTACION DE SERVICIOS DE APOYO A LA GESTION</v>
          </cell>
        </row>
        <row r="1976">
          <cell r="H1976" t="str">
            <v>1491-2024</v>
          </cell>
          <cell r="I1976" t="str">
            <v>CONTRATO DE PRESTACION DE SERVICIOS DE APOYO A LA GESTION</v>
          </cell>
        </row>
        <row r="1977">
          <cell r="H1977" t="str">
            <v>1516-2024</v>
          </cell>
          <cell r="I1977" t="str">
            <v>CONTRATO DE PRESTACION DE SERVICIOS DE APOYO A LA GESTION</v>
          </cell>
        </row>
        <row r="1978">
          <cell r="H1978" t="str">
            <v>1496-2024</v>
          </cell>
          <cell r="I1978" t="str">
            <v>CONTRATO DE PRESTACION DE SERVICIOS DE APOYO A LA GESTION</v>
          </cell>
        </row>
        <row r="1979">
          <cell r="H1979" t="str">
            <v>1495-2024</v>
          </cell>
          <cell r="I1979" t="str">
            <v>CONTRATO DE PRESTACION DE SERVICIOS PROFESIONALES</v>
          </cell>
        </row>
        <row r="1980">
          <cell r="H1980" t="str">
            <v>1530-2024</v>
          </cell>
          <cell r="I1980" t="str">
            <v>CONTRATO DE PRESTACION DE SERVICIOS PROFESIONALES</v>
          </cell>
        </row>
        <row r="1981">
          <cell r="H1981" t="str">
            <v>1493-2024</v>
          </cell>
          <cell r="I1981" t="str">
            <v>CONTRATO DE PRESTACION DE SERVICIOS DE APOYO A LA GESTION</v>
          </cell>
        </row>
        <row r="1982">
          <cell r="H1982" t="str">
            <v>1493-2024</v>
          </cell>
          <cell r="I1982" t="str">
            <v>CONTRATO DE PRESTACION DE SERVICIOS DE APOYO A LA GESTION</v>
          </cell>
        </row>
        <row r="1983">
          <cell r="H1983" t="str">
            <v>1531-2024</v>
          </cell>
          <cell r="I1983" t="str">
            <v>CONTRATO DE PRESTACION DE SERVICIOS DE APOYO A LA GESTION</v>
          </cell>
        </row>
        <row r="1984">
          <cell r="H1984" t="str">
            <v>1417-2024</v>
          </cell>
          <cell r="I1984" t="str">
            <v>CONTRATO DE PRESTACION DE SERVICIOS DE APOYO A LA GESTION</v>
          </cell>
        </row>
        <row r="1985">
          <cell r="H1985" t="str">
            <v>1417-2024</v>
          </cell>
          <cell r="I1985" t="str">
            <v>CONTRATO DE PRESTACION DE SERVICIOS DE APOYO A LA GESTION</v>
          </cell>
        </row>
        <row r="1986">
          <cell r="H1986" t="str">
            <v>1497-2024</v>
          </cell>
          <cell r="I1986" t="str">
            <v>CONTRATO DE PRESTACION DE SERVICIOS PROFESIONALES</v>
          </cell>
        </row>
        <row r="1987">
          <cell r="H1987" t="str">
            <v>1498-2024</v>
          </cell>
          <cell r="I1987" t="str">
            <v>CONTRATO DE PRESTACION DE SERVICIOS PROFESIONALES</v>
          </cell>
        </row>
        <row r="1988">
          <cell r="H1988" t="str">
            <v>1550-2024</v>
          </cell>
          <cell r="I1988" t="str">
            <v>CONTRATO DE PRESTACION DE SERVICIOS DE APOYO A LA GESTION</v>
          </cell>
        </row>
        <row r="1989">
          <cell r="H1989" t="str">
            <v>1416-2024</v>
          </cell>
          <cell r="I1989" t="str">
            <v>CONTRATO DE PRESTACION DE SERVICIOS PROFESIONALES</v>
          </cell>
        </row>
        <row r="1990">
          <cell r="H1990" t="str">
            <v>1551-2024</v>
          </cell>
          <cell r="I1990" t="str">
            <v>CONTRATO DE PRESTACION DE SERVICIOS DE APOYO A LA GESTION</v>
          </cell>
        </row>
        <row r="1991">
          <cell r="H1991" t="str">
            <v>1411-2024</v>
          </cell>
          <cell r="I1991" t="str">
            <v>CONTRATO DE PRESTACION DE SERVICIOS PROFESIONALES</v>
          </cell>
        </row>
        <row r="1992">
          <cell r="H1992" t="str">
            <v>1552-2024</v>
          </cell>
          <cell r="I1992" t="str">
            <v>CONTRATO DE PRESTACION DE SERVICIOS PROFESIONALES</v>
          </cell>
        </row>
        <row r="1993">
          <cell r="H1993" t="str">
            <v>1415-2024</v>
          </cell>
          <cell r="I1993" t="str">
            <v>CONTRATO DE PRESTACION DE SERVICIOS PROFESIONALES</v>
          </cell>
        </row>
        <row r="1994">
          <cell r="H1994" t="str">
            <v>1553-2024</v>
          </cell>
          <cell r="I1994" t="str">
            <v>CONTRATO DE PRESTACION DE SERVICIOS PROFESIONALES</v>
          </cell>
        </row>
        <row r="1995">
          <cell r="H1995" t="str">
            <v>1499-2024</v>
          </cell>
          <cell r="I1995" t="str">
            <v>CONTRATO DE PRESTACION DE SERVICIOS DE APOYO A LA GESTION</v>
          </cell>
        </row>
        <row r="1996">
          <cell r="H1996" t="str">
            <v>1499-2024</v>
          </cell>
          <cell r="I1996" t="str">
            <v>CONTRATO DE PRESTACION DE SERVICIOS DE APOYO A LA GESTION</v>
          </cell>
        </row>
        <row r="1997">
          <cell r="H1997" t="str">
            <v>1560-2024</v>
          </cell>
          <cell r="I1997" t="str">
            <v>CONTRATO DE PRESTACION DE SERVICIOS DE APOYO A LA GESTION</v>
          </cell>
        </row>
        <row r="1998">
          <cell r="H1998" t="str">
            <v>1448-2024</v>
          </cell>
          <cell r="I1998" t="str">
            <v>CONTRATO DE PRESTACION DE SERVICIOS DE APOYO A LA GESTION</v>
          </cell>
        </row>
        <row r="1999">
          <cell r="H1999" t="str">
            <v>1449-2024</v>
          </cell>
          <cell r="I1999" t="str">
            <v>CONTRATO DE PRESTACION DE SERVICIOS DE APOYO A LA GESTION</v>
          </cell>
        </row>
        <row r="2000">
          <cell r="H2000" t="str">
            <v>1450-2024</v>
          </cell>
          <cell r="I2000" t="str">
            <v>CONTRATO DE PRESTACION DE SERVICIOS PROFESIONALES</v>
          </cell>
        </row>
        <row r="2001">
          <cell r="H2001" t="str">
            <v>1451-2024</v>
          </cell>
          <cell r="I2001" t="str">
            <v>CONTRATO DE PRESTACION DE SERVICIOS PROFESIONALES</v>
          </cell>
        </row>
        <row r="2002">
          <cell r="H2002" t="str">
            <v>1562-2024</v>
          </cell>
          <cell r="I2002" t="str">
            <v>CONTRATO DE PRESTACION DE SERVICIOS PROFESIONALES</v>
          </cell>
        </row>
        <row r="2003">
          <cell r="H2003" t="str">
            <v>1563-2024</v>
          </cell>
          <cell r="I2003" t="str">
            <v>CONTRATO DE PRESTACION DE SERVICIOS PROFESIONALES</v>
          </cell>
        </row>
        <row r="2004">
          <cell r="H2004" t="str">
            <v>1564-2024</v>
          </cell>
          <cell r="I2004" t="str">
            <v>CONTRATO DE PRESTACION DE SERVICIOS PROFESIONALES</v>
          </cell>
        </row>
        <row r="2005">
          <cell r="H2005" t="str">
            <v>1565-2024</v>
          </cell>
          <cell r="I2005" t="str">
            <v>CONTRATO DE PRESTACION DE SERVICIOS PROFESIONALES</v>
          </cell>
        </row>
        <row r="2006">
          <cell r="H2006" t="str">
            <v>1570-2024</v>
          </cell>
          <cell r="I2006" t="str">
            <v>CONTRATO DE PRESTACION DE SERVICIOS PROFESIONALES</v>
          </cell>
        </row>
        <row r="2007">
          <cell r="H2007" t="str">
            <v>1538-2024</v>
          </cell>
          <cell r="I2007" t="str">
            <v>CONTRATO DE INTERVENTORIA</v>
          </cell>
        </row>
        <row r="2008">
          <cell r="H2008" t="str">
            <v>1542-2024</v>
          </cell>
          <cell r="I2008" t="str">
            <v>CONTRATO DE PRESTACION DE SERVICIOS PROFESIONALES</v>
          </cell>
        </row>
        <row r="2009">
          <cell r="H2009" t="str">
            <v>1544-2024</v>
          </cell>
          <cell r="I2009" t="str">
            <v>CONTRATO DE PRESTACION DE SERVICIOS PROFESIONALES</v>
          </cell>
        </row>
        <row r="2010">
          <cell r="H2010" t="str">
            <v>1566-2024</v>
          </cell>
          <cell r="I2010" t="str">
            <v>CONTRATO DE PRESTACION DE SERVICIOS PROFESIONALES</v>
          </cell>
        </row>
        <row r="2011">
          <cell r="H2011" t="str">
            <v>1571-2024</v>
          </cell>
          <cell r="I2011" t="str">
            <v>CONTRATO DE PRESTACION DE SERVICIOS DE APOYO A LA GESTION</v>
          </cell>
        </row>
        <row r="2012">
          <cell r="H2012" t="str">
            <v>1571-2024</v>
          </cell>
          <cell r="I2012" t="str">
            <v>CONTRATO DE PRESTACION DE SERVICIOS DE APOYO A LA GESTION</v>
          </cell>
        </row>
        <row r="2013">
          <cell r="H2013" t="str">
            <v>1572-2024</v>
          </cell>
          <cell r="I2013" t="str">
            <v>CONTRATO DE PRESTACION DE SERVICIOS PROFESIONALES</v>
          </cell>
        </row>
        <row r="2014">
          <cell r="H2014" t="str">
            <v>1400-2024</v>
          </cell>
          <cell r="I2014" t="str">
            <v>CONTRATO DE PRESTACION DE SERVICIOS DE APOYO A LA GESTION</v>
          </cell>
        </row>
        <row r="2015">
          <cell r="H2015" t="str">
            <v>1573-2024</v>
          </cell>
          <cell r="I2015" t="str">
            <v>CONTRATO DE PRESTACION DE SERVICIOS PROFESIONALES</v>
          </cell>
        </row>
        <row r="2016">
          <cell r="H2016" t="str">
            <v>1574-2024</v>
          </cell>
          <cell r="I2016" t="str">
            <v>CONTRATO DE PRESTACION DE SERVICIOS PROFESIONALES</v>
          </cell>
        </row>
        <row r="2017">
          <cell r="H2017" t="str">
            <v>1437-2024</v>
          </cell>
          <cell r="I2017" t="str">
            <v>CONTRATO DE PRESTACION DE SERVICIOS PROFESIONALES</v>
          </cell>
        </row>
        <row r="2018">
          <cell r="H2018" t="str">
            <v>1576-2024</v>
          </cell>
          <cell r="I2018" t="str">
            <v>CONTRATO DE PRESTACION DE SERVICIOS DE APOYO A LA GESTION</v>
          </cell>
        </row>
        <row r="2019">
          <cell r="H2019" t="str">
            <v>1524-2024</v>
          </cell>
          <cell r="I2019" t="str">
            <v>CONTRATO DE PRESTACION DE SERVICIOS PROFESIONALES</v>
          </cell>
        </row>
        <row r="2020">
          <cell r="H2020" t="str">
            <v>1541-2024</v>
          </cell>
          <cell r="I2020" t="str">
            <v>CONTRATO DE PRESTACION DE SERVICIOS DE APOYO A LA GESTION</v>
          </cell>
        </row>
        <row r="2021">
          <cell r="H2021" t="str">
            <v>1541-2024</v>
          </cell>
          <cell r="I2021" t="str">
            <v>CONTRATO DE PRESTACION DE SERVICIOS DE APOYO A LA GESTION</v>
          </cell>
        </row>
        <row r="2022">
          <cell r="H2022" t="str">
            <v>1399-2024</v>
          </cell>
          <cell r="I2022" t="str">
            <v>CONTRATO DE PRESTACION DE SERVICIOS PROFESIONALES</v>
          </cell>
        </row>
        <row r="2023">
          <cell r="H2023" t="str">
            <v>1537-2024</v>
          </cell>
          <cell r="I2023" t="str">
            <v>CONTRATO DE PRESTACION DE SERVICIOS PROFESIONALES</v>
          </cell>
        </row>
        <row r="2024">
          <cell r="H2024" t="str">
            <v>1401-2024</v>
          </cell>
          <cell r="I2024" t="str">
            <v>CONTRATO DE PRESTACION DE SERVICIOS DE APOYO A LA GESTION</v>
          </cell>
        </row>
        <row r="2025">
          <cell r="H2025" t="str">
            <v>1435-2024</v>
          </cell>
          <cell r="I2025" t="str">
            <v>CONTRATO DE PRESTACION DE SERVICIOS DE APOYO A LA GESTION</v>
          </cell>
        </row>
        <row r="2026">
          <cell r="H2026" t="str">
            <v>1581-2024</v>
          </cell>
          <cell r="I2026" t="str">
            <v>CONTRATO DE PRESTACION DE SERVICIOS PROFESIONALES</v>
          </cell>
        </row>
        <row r="2027">
          <cell r="H2027" t="str">
            <v>1559-2024</v>
          </cell>
          <cell r="I2027" t="str">
            <v>CONTRATO DE PRESTACION DE SERVICIOS DE APOYO A LA GESTION</v>
          </cell>
        </row>
        <row r="2028">
          <cell r="H2028" t="str">
            <v>1532-2024</v>
          </cell>
          <cell r="I2028" t="str">
            <v>CONTRATO DE PRESTACION DE SERVICIOS PROFESIONALES</v>
          </cell>
        </row>
        <row r="2029">
          <cell r="H2029" t="str">
            <v>1575-2024</v>
          </cell>
          <cell r="I2029" t="str">
            <v>CONTRATO DE PRESTACION DE SERVICIOS DE APOYO A LA GESTION</v>
          </cell>
        </row>
        <row r="2030">
          <cell r="H2030" t="str">
            <v>1554-2024</v>
          </cell>
          <cell r="I2030" t="str">
            <v>CONTRATO DE PRESTACION DE SERVICIOS PROFESIONALES</v>
          </cell>
        </row>
        <row r="2031">
          <cell r="H2031" t="str">
            <v>1430-2024</v>
          </cell>
          <cell r="I2031" t="str">
            <v>CONTRATO DE PRESTACION DE SERVICIOS PROFESIONALES</v>
          </cell>
        </row>
        <row r="2032">
          <cell r="H2032" t="str">
            <v>1431-2024</v>
          </cell>
          <cell r="I2032" t="str">
            <v>CONTRATO DE PRESTACION DE SERVICIOS PROFESIONALES</v>
          </cell>
        </row>
        <row r="2033">
          <cell r="H2033" t="str">
            <v>1611-2024</v>
          </cell>
          <cell r="I2033" t="str">
            <v>CONTRATO DE PRESTACION DE SERVICIOS PROFESIONALES</v>
          </cell>
        </row>
        <row r="2034">
          <cell r="H2034" t="str">
            <v>1577-2024</v>
          </cell>
          <cell r="I2034" t="str">
            <v>CONTRATO DE PRESTACION DE SERVICIOS DE APOYO A LA GESTION</v>
          </cell>
        </row>
        <row r="2035">
          <cell r="H2035" t="str">
            <v>1519-2024</v>
          </cell>
          <cell r="I2035" t="str">
            <v>CONTRATO DE PRESTACION DE SERVICIOS PROFESIONALES</v>
          </cell>
        </row>
        <row r="2036">
          <cell r="H2036" t="str">
            <v>1603-2024</v>
          </cell>
          <cell r="I2036" t="str">
            <v>CONTRATO DE PRESTACION DE SERVICIOS PROFESIONALES</v>
          </cell>
        </row>
        <row r="2037">
          <cell r="H2037" t="str">
            <v>1603-2024</v>
          </cell>
          <cell r="I2037" t="str">
            <v>CONTRATO DE PRESTACION DE SERVICIOS PROFESIONALES</v>
          </cell>
        </row>
        <row r="2038">
          <cell r="H2038" t="str">
            <v>1538-2024</v>
          </cell>
          <cell r="I2038" t="str">
            <v>CONTRATO DE PRESTACION DE SERVICIOS PROFESIONALES</v>
          </cell>
        </row>
        <row r="2039">
          <cell r="H2039" t="str">
            <v>1513-2024</v>
          </cell>
          <cell r="I2039" t="str">
            <v>CONTRATO DE PRESTACION DE SERVICIOS DE APOYO A LA GESTION</v>
          </cell>
        </row>
        <row r="2040">
          <cell r="H2040" t="str">
            <v>1513-2024</v>
          </cell>
          <cell r="I2040" t="str">
            <v>CONTRATO DE PRESTACION DE SERVICIOS DE APOYO A LA GESTION</v>
          </cell>
        </row>
        <row r="2041">
          <cell r="H2041" t="str">
            <v>1540-2024</v>
          </cell>
          <cell r="I2041" t="str">
            <v>CONTRATO DE PRESTACION DE SERVICIOS DE APOYO A LA GESTION</v>
          </cell>
        </row>
        <row r="2042">
          <cell r="H2042" t="str">
            <v>1568-2024</v>
          </cell>
          <cell r="I2042" t="str">
            <v>CONTRATO DE PRESTACION DE SERVICIOS PROFESIONALES</v>
          </cell>
        </row>
        <row r="2043">
          <cell r="H2043" t="str">
            <v>1566-2024</v>
          </cell>
          <cell r="I2043" t="str">
            <v>CONTRATO DE PRESTACION DE SERVICIOS PROFESIONALES</v>
          </cell>
        </row>
        <row r="2044">
          <cell r="H2044" t="str">
            <v>1538-2023</v>
          </cell>
          <cell r="I2044" t="str">
            <v>CONTRATO DE INTERVENTORIA</v>
          </cell>
        </row>
        <row r="2045">
          <cell r="H2045" t="str">
            <v>1525-2024</v>
          </cell>
          <cell r="I2045" t="str">
            <v>CONTRATO DE PRESTACION DE SERVICIOS DE APOYO A LA GESTION</v>
          </cell>
        </row>
        <row r="2046">
          <cell r="H2046" t="str">
            <v>1527-2024</v>
          </cell>
          <cell r="I2046" t="str">
            <v>CONTRATO DE PRESTACION DE SERVICIOS PROFESIONALES</v>
          </cell>
        </row>
        <row r="2047">
          <cell r="H2047" t="str">
            <v>1475-2024</v>
          </cell>
          <cell r="I2047" t="str">
            <v>CONTRATO DE PRESTACION DE SERVICIOS DE APOYO A LA GESTION</v>
          </cell>
        </row>
        <row r="2048">
          <cell r="H2048" t="str">
            <v>1461-2024</v>
          </cell>
          <cell r="I2048" t="str">
            <v>CONTRATO DE PRESTACION DE SERVICIOS DE APOYO A LA GESTION</v>
          </cell>
        </row>
        <row r="2049">
          <cell r="H2049" t="str">
            <v>1462-2024</v>
          </cell>
          <cell r="I2049" t="str">
            <v>CONTRATO DE PRESTACION DE SERVICIOS DE APOYO A LA GESTION</v>
          </cell>
        </row>
        <row r="2050">
          <cell r="H2050" t="str">
            <v>1536-2024</v>
          </cell>
          <cell r="I2050" t="str">
            <v>CONTRATO DE PRESTACION DE SERVICIOS DE APOYO A LA GESTION</v>
          </cell>
        </row>
        <row r="2051">
          <cell r="H2051" t="str">
            <v>1514-2024</v>
          </cell>
          <cell r="I2051" t="str">
            <v>CONTRATO DE PRESTACION DE SERVICIOS PROFESIONALES</v>
          </cell>
        </row>
        <row r="2052">
          <cell r="H2052" t="str">
            <v>1515-2024</v>
          </cell>
          <cell r="I2052" t="str">
            <v>CONTRATO DE PRESTACION DE SERVICIOS PROFESIONALES</v>
          </cell>
        </row>
        <row r="2053">
          <cell r="H2053" t="str">
            <v>1543-2024</v>
          </cell>
          <cell r="I2053" t="str">
            <v>CONTRATO DE PRESTACION DE SERVICIOS PROFESIONALES</v>
          </cell>
        </row>
        <row r="2054">
          <cell r="H2054" t="str">
            <v>1555-2024</v>
          </cell>
          <cell r="I2054" t="str">
            <v>CONTRATO DE PRESTACION DE SERVICIOS DE APOYO A LA GESTION</v>
          </cell>
        </row>
        <row r="2055">
          <cell r="H2055" t="str">
            <v>1567-2024</v>
          </cell>
          <cell r="I2055" t="str">
            <v>CONTRATO DE PRESTACION DE SERVICIOS DE APOYO A LA GESTION</v>
          </cell>
        </row>
        <row r="2056">
          <cell r="H2056" t="str">
            <v>1556-2024</v>
          </cell>
          <cell r="I2056" t="str">
            <v>CONTRATO DE PRESTACION DE SERVICIOS DE APOYO A LA GESTION</v>
          </cell>
        </row>
        <row r="2057">
          <cell r="H2057" t="str">
            <v>1557-2024</v>
          </cell>
          <cell r="I2057" t="str">
            <v>CONTRATO DE PRESTACION DE SERVICIOS DE APOYO A LA GESTION</v>
          </cell>
        </row>
        <row r="2058">
          <cell r="H2058" t="str">
            <v>1612-2024</v>
          </cell>
          <cell r="I2058" t="str">
            <v>CONTRATO DE PRESTACION DE SERVICIOS PROFESIONALES</v>
          </cell>
        </row>
        <row r="2059">
          <cell r="H2059" t="str">
            <v>1535-2024</v>
          </cell>
          <cell r="I2059" t="str">
            <v>CONTRATO DE PRESTACION DE SERVICIOS PROFESIONALES</v>
          </cell>
        </row>
        <row r="2060">
          <cell r="H2060" t="str">
            <v>1539-2024</v>
          </cell>
          <cell r="I2060" t="str">
            <v>CONTRATO DE PRESTACION DE SERVICIOS PROFESIONALES</v>
          </cell>
        </row>
        <row r="2061">
          <cell r="H2061" t="str">
            <v>1618-2024</v>
          </cell>
          <cell r="I2061" t="str">
            <v>CONTRATO DE PRESTACION DE SERVICIOS PROFESIONALES</v>
          </cell>
        </row>
        <row r="2062">
          <cell r="H2062" t="str">
            <v>1651-2024</v>
          </cell>
          <cell r="I2062" t="str">
            <v>CONTRATO DE PRESTACION DE SERVICIOS PROFESIONALES</v>
          </cell>
        </row>
        <row r="2063">
          <cell r="H2063" t="str">
            <v>1619-2024</v>
          </cell>
          <cell r="I2063" t="str">
            <v>CONTRATO DE PRESTACION DE SERVICIOS DE APOYO A LA GESTION</v>
          </cell>
        </row>
        <row r="2064">
          <cell r="H2064" t="str">
            <v>1579-2024</v>
          </cell>
          <cell r="I2064" t="str">
            <v>CONTRATO DE PRESTACION DE SERVICIOS PROFESIONALES</v>
          </cell>
        </row>
        <row r="2065">
          <cell r="H2065" t="str">
            <v>1609-2024</v>
          </cell>
          <cell r="I2065" t="str">
            <v>CONTRATO DE PRESTACION DE SERVICIOS PROFESIONALES</v>
          </cell>
        </row>
        <row r="2066">
          <cell r="H2066" t="str">
            <v>1609-2024</v>
          </cell>
          <cell r="I2066" t="str">
            <v>CONTRATO DE PRESTACION DE SERVICIOS PROFESIONALES</v>
          </cell>
        </row>
        <row r="2067">
          <cell r="H2067" t="str">
            <v>1609-2024</v>
          </cell>
          <cell r="I2067" t="str">
            <v>CONTRATO DE PRESTACION DE SERVICIOS PROFESIONALES</v>
          </cell>
        </row>
        <row r="2068">
          <cell r="H2068" t="str">
            <v>1609-2024</v>
          </cell>
          <cell r="I2068" t="str">
            <v>CONTRATO DE PRESTACION DE SERVICIOS PROFESIONALES</v>
          </cell>
        </row>
        <row r="2069">
          <cell r="H2069" t="str">
            <v>1626-2024</v>
          </cell>
          <cell r="I2069" t="str">
            <v>CONTRATO DE PRESTACION DE SERVICIOS PROFESIONALES</v>
          </cell>
        </row>
        <row r="2070">
          <cell r="H2070" t="str">
            <v>1652-2024</v>
          </cell>
          <cell r="I2070" t="str">
            <v>CONTRATO DE PRESTACION DE SERVICIOS DE APOYO A LA GESTION</v>
          </cell>
        </row>
        <row r="2071">
          <cell r="H2071" t="str">
            <v>1628-2024</v>
          </cell>
          <cell r="I2071" t="str">
            <v>CONTRATO DE PRESTACION DE SERVICIOS PROFESIONALES</v>
          </cell>
        </row>
        <row r="2072">
          <cell r="H2072" t="str">
            <v>1629-2024</v>
          </cell>
          <cell r="I2072" t="str">
            <v>CONTRATO DE PRESTACION DE SERVICIOS PROFESIONALES</v>
          </cell>
        </row>
        <row r="2073">
          <cell r="H2073" t="str">
            <v>1650-2024</v>
          </cell>
          <cell r="I2073" t="str">
            <v>CONTRATO DE PRESTACION DE SERVICIOS PROFESIONALES</v>
          </cell>
        </row>
        <row r="2074">
          <cell r="H2074" t="str">
            <v>1620-2024</v>
          </cell>
          <cell r="I2074" t="str">
            <v>CONTRATO DE PRESTACION DE SERVICIOS PROFESIONALES</v>
          </cell>
        </row>
        <row r="2075">
          <cell r="H2075" t="str">
            <v>1655-2024</v>
          </cell>
          <cell r="I2075" t="str">
            <v>CONTRATO DE PRESTACION DE SERVICIOS PROFESIONALES</v>
          </cell>
        </row>
        <row r="2076">
          <cell r="H2076" t="str">
            <v>1648-2024</v>
          </cell>
          <cell r="I2076" t="str">
            <v>CONTRATO DE PRESTACION DE SERVICIOS DE APOYO A LA GESTION</v>
          </cell>
        </row>
        <row r="2077">
          <cell r="H2077" t="str">
            <v>1517-2024</v>
          </cell>
          <cell r="I2077" t="str">
            <v>CONTRATO DE PRESTACION DE SERVICIOS PROFESIONALES</v>
          </cell>
        </row>
        <row r="2078">
          <cell r="H2078" t="str">
            <v>1578-2024</v>
          </cell>
          <cell r="I2078" t="str">
            <v>CONTRATO DE PRESTACION DE SERVICIOS PROFESIONALES</v>
          </cell>
        </row>
        <row r="2079">
          <cell r="H2079" t="str">
            <v>1432-2024</v>
          </cell>
          <cell r="I2079" t="str">
            <v>CONTRATO DE PRESTACION DE SERVICIOS DE APOYO A LA GESTION</v>
          </cell>
        </row>
        <row r="2080">
          <cell r="H2080" t="str">
            <v>1580-2024</v>
          </cell>
          <cell r="I2080" t="str">
            <v>CONTRATO DE PRESTACION DE SERVICIOS PROFESIONALES</v>
          </cell>
        </row>
        <row r="2081">
          <cell r="H2081" t="str">
            <v>1630-2024</v>
          </cell>
          <cell r="I2081" t="str">
            <v>CONTRATO DE PRESTACION DE SERVICIOS PROFESIONALES</v>
          </cell>
        </row>
        <row r="2082">
          <cell r="H2082" t="str">
            <v>1649-2024</v>
          </cell>
          <cell r="I2082" t="str">
            <v>CONTRATO DE PRESTACION DE SERVICIOS PROFESIONALES</v>
          </cell>
        </row>
        <row r="2083">
          <cell r="H2083" t="str">
            <v>1610-2024</v>
          </cell>
          <cell r="I2083" t="str">
            <v>CONTRATO DE PRESTACION DE SERVICIOS DE APOYO A LA GESTION</v>
          </cell>
        </row>
        <row r="2084">
          <cell r="H2084" t="str">
            <v>1463-2024</v>
          </cell>
          <cell r="I2084" t="str">
            <v>CONTRATO DE PRESTACION DE SERVICIOS DE APOYO A LA GESTION</v>
          </cell>
        </row>
        <row r="2085">
          <cell r="H2085" t="str">
            <v>1676-2024</v>
          </cell>
          <cell r="I2085" t="str">
            <v>CONTRATO DE PRESTACION DE SERVICIOS PROFESIONALES</v>
          </cell>
        </row>
        <row r="2086">
          <cell r="H2086" t="str">
            <v>1625-2024</v>
          </cell>
          <cell r="I2086" t="str">
            <v>CONTRATO DE PRESTACION DE SERVICIOS PROFESIONALES</v>
          </cell>
        </row>
        <row r="2087">
          <cell r="H2087" t="str">
            <v>1637-2024</v>
          </cell>
          <cell r="I2087" t="str">
            <v>CONTRATO DE PRESTACION DE SERVICIOS DE APOYO A LA GESTION</v>
          </cell>
        </row>
        <row r="2088">
          <cell r="H2088" t="str">
            <v>1677-2024</v>
          </cell>
          <cell r="I2088" t="str">
            <v>CONTRATO DE PRESTACION DE SERVICIOS PROFESIONALES</v>
          </cell>
        </row>
        <row r="2089">
          <cell r="H2089" t="str">
            <v>1635-2024</v>
          </cell>
          <cell r="I2089" t="str">
            <v>CONTRATO DE PRESTACION DE SERVICIOS PROFESIONALES</v>
          </cell>
        </row>
        <row r="2090">
          <cell r="H2090" t="str">
            <v>1657-2024</v>
          </cell>
          <cell r="I2090" t="str">
            <v>CONTRATO DE PRESTACION DE SERVICIOS PROFESIONALES</v>
          </cell>
        </row>
        <row r="2091">
          <cell r="H2091" t="str">
            <v>1634-2024</v>
          </cell>
          <cell r="I2091" t="str">
            <v>CONTRATO DE PRESTACION DE SERVICIOS DE APOYO A LA GESTION</v>
          </cell>
        </row>
        <row r="2092">
          <cell r="H2092" t="str">
            <v>1656-2024</v>
          </cell>
          <cell r="I2092" t="str">
            <v>CONTRATO DE PRESTACION DE SERVICIOS DE APOYO A LA GESTION</v>
          </cell>
        </row>
        <row r="2093">
          <cell r="H2093" t="str">
            <v>1511-2024</v>
          </cell>
          <cell r="I2093" t="str">
            <v>CONTRATO DE PRESTACION DE SERVICIOS PROFESIONALES</v>
          </cell>
        </row>
        <row r="2094">
          <cell r="H2094" t="str">
            <v>1636-2024</v>
          </cell>
          <cell r="I2094" t="str">
            <v>CONTRATO DE PRESTACION DE SERVICIOS PROFESIONALES</v>
          </cell>
        </row>
        <row r="2095">
          <cell r="H2095" t="str">
            <v>1604-2024</v>
          </cell>
          <cell r="I2095" t="str">
            <v>CONTRATO DE PRESTACION DE SERVICIOS PROFESIONALES</v>
          </cell>
        </row>
        <row r="2096">
          <cell r="H2096" t="str">
            <v>1646-2024</v>
          </cell>
          <cell r="I2096" t="str">
            <v>CONTRATO DE PRESTACION DE SERVICIOS PROFESIONALES</v>
          </cell>
        </row>
        <row r="2097">
          <cell r="H2097" t="str">
            <v>1645-2024</v>
          </cell>
          <cell r="I2097" t="str">
            <v>CONTRATO DE PRESTACION DE SERVICIOS DE APOYO A LA GESTION</v>
          </cell>
        </row>
        <row r="2098">
          <cell r="H2098" t="str">
            <v>1617-2024</v>
          </cell>
          <cell r="I2098" t="str">
            <v>CONTRATO DE PRESTACION DE SERVICIOS PROFESIONALES</v>
          </cell>
        </row>
        <row r="2099">
          <cell r="H2099" t="str">
            <v>1622-2024</v>
          </cell>
          <cell r="I2099" t="str">
            <v>CONTRATO DE PRESTACION DE SERVICIOS PROFESIONALES</v>
          </cell>
        </row>
        <row r="2100">
          <cell r="H2100" t="str">
            <v>1561-2024</v>
          </cell>
          <cell r="I2100" t="str">
            <v>CONTRATO DE PRESTACION DE SERVICIOS PROFESIONALES</v>
          </cell>
        </row>
        <row r="2101">
          <cell r="H2101" t="str">
            <v>1429-2024</v>
          </cell>
          <cell r="I2101" t="str">
            <v>CONTRATO DE PRESTACION DE SERVICIOS DE APOYO A LA GESTION</v>
          </cell>
        </row>
        <row r="2102">
          <cell r="H2102" t="str">
            <v>1429-2024</v>
          </cell>
          <cell r="I2102" t="str">
            <v>CONTRATO DE PRESTACION DE SERVICIOS DE APOYO A LA GESTION</v>
          </cell>
        </row>
        <row r="2103">
          <cell r="H2103" t="str">
            <v>1685-2024</v>
          </cell>
          <cell r="I2103" t="str">
            <v>CONTRATO DE PRESTACION DE SERVICIOS PROFESIONALES</v>
          </cell>
        </row>
        <row r="2104">
          <cell r="H2104" t="str">
            <v>1647-2024</v>
          </cell>
          <cell r="I2104" t="str">
            <v>CONTRATO DE PRESTACION DE SERVICIOS PROFESIONALES</v>
          </cell>
        </row>
        <row r="2105">
          <cell r="H2105" t="str">
            <v>1615-2024</v>
          </cell>
          <cell r="I2105" t="str">
            <v>CONTRATO DE PRESTACION DE SERVICIOS DE APOYO A LA GESTION</v>
          </cell>
        </row>
        <row r="2106">
          <cell r="H2106" t="str">
            <v>1658-2024</v>
          </cell>
          <cell r="I2106" t="str">
            <v>CONTRATO DE PRESTACION DE SERVICIOS DE APOYO A LA GESTION</v>
          </cell>
        </row>
        <row r="2107">
          <cell r="H2107" t="str">
            <v>1616-2024</v>
          </cell>
          <cell r="I2107" t="str">
            <v>CONTRATO DE PRESTACION DE SERVICIOS DE APOYO A LA GESTION</v>
          </cell>
        </row>
        <row r="2108">
          <cell r="H2108" t="str">
            <v>1464-2024</v>
          </cell>
          <cell r="I2108" t="str">
            <v>CONTRATO DE PRESTACION DE SERVICIOS PROFESIONALES</v>
          </cell>
        </row>
        <row r="2109">
          <cell r="H2109" t="str">
            <v>1545-2024</v>
          </cell>
          <cell r="I2109" t="str">
            <v>CONTRATO DE PRESTACION DE SERVICIOS PROFESIONALES</v>
          </cell>
        </row>
        <row r="2110">
          <cell r="H2110" t="str">
            <v>1653-2024</v>
          </cell>
          <cell r="I2110" t="str">
            <v>CONTRATO DE PRESTACION DE SERVICIOS PROFESIONALES</v>
          </cell>
        </row>
        <row r="2111">
          <cell r="H2111" t="str">
            <v>1654-2024</v>
          </cell>
          <cell r="I2111" t="str">
            <v>CONTRATO DE PRESTACION DE SERVICIOS PROFESIONALES</v>
          </cell>
        </row>
        <row r="2112">
          <cell r="H2112" t="str">
            <v>1683-2024</v>
          </cell>
          <cell r="I2112" t="str">
            <v>CONTRATO DE PRESTACION DE SERVICIOS</v>
          </cell>
        </row>
        <row r="2113">
          <cell r="H2113" t="str">
            <v>1613-2024</v>
          </cell>
          <cell r="I2113" t="str">
            <v>CONTRATO DE PRESTACION DE SERVICIOS PROFESIONALES</v>
          </cell>
        </row>
        <row r="2114">
          <cell r="H2114" t="str">
            <v>1631-2024</v>
          </cell>
          <cell r="I2114" t="str">
            <v>CONTRATO DE PRESTACION DE SERVICIOS PROFESIONALES</v>
          </cell>
        </row>
        <row r="2115">
          <cell r="H2115" t="str">
            <v>1600-2024</v>
          </cell>
          <cell r="I2115" t="str">
            <v>CONTRATO DE PRESTACION DE SERVICIOS DE APOYO A LA GESTION</v>
          </cell>
        </row>
        <row r="2116">
          <cell r="H2116" t="str">
            <v>1601-2024</v>
          </cell>
          <cell r="I2116" t="str">
            <v>CONTRATO DE PRESTACION DE SERVICIOS PROFESIONALES</v>
          </cell>
        </row>
        <row r="2117">
          <cell r="H2117" t="str">
            <v>1623-2024</v>
          </cell>
          <cell r="I2117" t="str">
            <v>CONTRATO DE PRESTACION DE SERVICIOS PROFESIONALES</v>
          </cell>
        </row>
        <row r="2118">
          <cell r="H2118" t="str">
            <v>1680-2024</v>
          </cell>
          <cell r="I2118" t="str">
            <v>CONTRATO DE PRESTACION DE SERVICIOS PROFESIONALES</v>
          </cell>
        </row>
        <row r="2119">
          <cell r="H2119" t="str">
            <v>1624-2024</v>
          </cell>
          <cell r="I2119" t="str">
            <v>CONTRATO DE PRESTACION DE SERVICIOS DE APOYO A LA GESTION</v>
          </cell>
        </row>
        <row r="2120">
          <cell r="H2120" t="str">
            <v>1679-2024</v>
          </cell>
          <cell r="I2120" t="str">
            <v>CONTRATO DE PRESTACION DE SERVICIOS PROFESIONALES</v>
          </cell>
        </row>
        <row r="2121">
          <cell r="H2121" t="str">
            <v>1698-2024</v>
          </cell>
          <cell r="I2121" t="str">
            <v>CONTRATO DE PRESTACION DE SERVICIOS PROFESIONALES</v>
          </cell>
        </row>
        <row r="2122">
          <cell r="H2122" t="str">
            <v>1605-2024</v>
          </cell>
          <cell r="I2122" t="str">
            <v>CONTRATO DE PRESTACION DE SERVICIOS PROFESIONALES</v>
          </cell>
        </row>
        <row r="2123">
          <cell r="H2123" t="str">
            <v>1699-2024</v>
          </cell>
          <cell r="I2123" t="str">
            <v>CONTRATO DE PRESTACION DE SERVICIOS DE APOYO A LA GESTION</v>
          </cell>
        </row>
        <row r="2124">
          <cell r="H2124" t="str">
            <v>1659-2024</v>
          </cell>
          <cell r="I2124" t="str">
            <v>CONTRATO DE PRESTACION DE SERVICIOS PROFESIONALES</v>
          </cell>
        </row>
        <row r="2125">
          <cell r="H2125" t="str">
            <v>1697-2024</v>
          </cell>
          <cell r="I2125" t="str">
            <v>CONTRATO DE PRESTACION DE SERVICIOS PROFESIONALES</v>
          </cell>
        </row>
        <row r="2126">
          <cell r="H2126" t="str">
            <v>1627-2024</v>
          </cell>
          <cell r="I2126" t="str">
            <v>CONTRATO DE PRESTACION DE SERVICIOS DE APOYO A LA GESTION</v>
          </cell>
        </row>
        <row r="2127">
          <cell r="H2127" t="str">
            <v>1665-2024</v>
          </cell>
          <cell r="I2127" t="str">
            <v>CONTRATO DE PRESTACION DE SERVICIOS PROFESIONALES</v>
          </cell>
        </row>
        <row r="2128">
          <cell r="H2128" t="str">
            <v>1529-2024</v>
          </cell>
          <cell r="I2128" t="str">
            <v>CONTRATO DE PRESTACION DE SERVICIOS DE APOYO A LA GESTION</v>
          </cell>
        </row>
        <row r="2129">
          <cell r="H2129" t="str">
            <v>1608-2024</v>
          </cell>
          <cell r="I2129" t="str">
            <v>CONTRATO DE PRESTACION DE SERVICIOS DE APOYO A LA GESTION</v>
          </cell>
        </row>
        <row r="2130">
          <cell r="H2130" t="str">
            <v>1528-2024</v>
          </cell>
          <cell r="I2130" t="str">
            <v>CONTRATO DE PRESTACION DE SERVICIOS PROFESIONALES</v>
          </cell>
        </row>
        <row r="2131">
          <cell r="H2131" t="str">
            <v>1664-2024</v>
          </cell>
          <cell r="I2131" t="str">
            <v>CONTRATO DE PRESTACION DE SERVICIOS PROFESIONALES</v>
          </cell>
        </row>
        <row r="2132">
          <cell r="H2132" t="str">
            <v>1713-2024</v>
          </cell>
          <cell r="I2132" t="str">
            <v>CONTRATO DE PRESTACION DE SERVICIOS PROFESIONALES</v>
          </cell>
        </row>
        <row r="2133">
          <cell r="H2133" t="str">
            <v>1714-2024</v>
          </cell>
          <cell r="I2133" t="str">
            <v>CONTRATO DE PRESTACION DE SERVICIOS DE APOYO A LA GESTION</v>
          </cell>
        </row>
        <row r="2134">
          <cell r="H2134" t="str">
            <v>1681-2024</v>
          </cell>
          <cell r="I2134" t="str">
            <v>CONTRATO DE PRESTACION DE SERVICIOS PROFESIONALES</v>
          </cell>
        </row>
        <row r="2135">
          <cell r="H2135" t="str">
            <v>1682-2024</v>
          </cell>
          <cell r="I2135" t="str">
            <v>CONTRATO DE PRESTACION DE SERVICIOS PROFESIONALES</v>
          </cell>
        </row>
        <row r="2136">
          <cell r="H2136" t="str">
            <v>1607-2024</v>
          </cell>
          <cell r="I2136" t="str">
            <v>CONTRATO DE PRESTACION DE SERVICIOS PROFESIONALES</v>
          </cell>
        </row>
        <row r="2137">
          <cell r="H2137" t="str">
            <v>1703-2024</v>
          </cell>
          <cell r="I2137" t="str">
            <v>CONTRATO DE PRESTACION DE SERVICIOS PROFESIONALES</v>
          </cell>
        </row>
        <row r="2138">
          <cell r="H2138" t="str">
            <v>1510-2024</v>
          </cell>
          <cell r="I2138" t="str">
            <v>CONTRATO DE PRESTACION DE SERVICIOS PROFESIONALES</v>
          </cell>
        </row>
        <row r="2139">
          <cell r="H2139" t="str">
            <v>1667-2024</v>
          </cell>
          <cell r="I2139" t="str">
            <v>CONTRATO DE PRESTACION DE SERVICIOS DE APOYO A LA GESTION</v>
          </cell>
        </row>
        <row r="2140">
          <cell r="H2140" t="str">
            <v>1518-2024</v>
          </cell>
          <cell r="I2140" t="str">
            <v>CONTRATO DE PRESTACION DE SERVICIOS DE APOYO A LA GESTION</v>
          </cell>
        </row>
        <row r="2141">
          <cell r="H2141" t="str">
            <v>1666-2024</v>
          </cell>
          <cell r="I2141" t="str">
            <v>CONTRATO DE PRESTACION DE SERVICIOS PROFESIONALES</v>
          </cell>
        </row>
        <row r="2142">
          <cell r="H2142" t="str">
            <v>1668-2024</v>
          </cell>
          <cell r="I2142" t="str">
            <v>CONTRATO DE PRESTACION DE SERVICIOS DE APOYO A LA GESTION</v>
          </cell>
        </row>
        <row r="2143">
          <cell r="H2143" t="str">
            <v>1606-2024</v>
          </cell>
          <cell r="I2143" t="str">
            <v>CONTRATO DE PRESTACION DE SERVICIOS DE APOYO A LA GESTION</v>
          </cell>
        </row>
        <row r="2144">
          <cell r="H2144" t="str">
            <v>1708-2024</v>
          </cell>
          <cell r="I2144" t="str">
            <v>CONTRATO DE PRESTACION DE SERVICIOS DE APOYO A LA GESTION</v>
          </cell>
        </row>
        <row r="2145">
          <cell r="H2145" t="str">
            <v>1671-2024</v>
          </cell>
          <cell r="I2145" t="str">
            <v>CONTRATO DE PRESTACION DE SERVICIOS DE APOYO A LA GESTION</v>
          </cell>
        </row>
        <row r="2146">
          <cell r="H2146" t="str">
            <v>1672-2024</v>
          </cell>
          <cell r="I2146" t="str">
            <v>CONTRATO DE PRESTACION DE SERVICIOS DE APOYO A LA GESTION</v>
          </cell>
        </row>
        <row r="2147">
          <cell r="H2147" t="str">
            <v>1673-2024</v>
          </cell>
          <cell r="I2147" t="str">
            <v>CONTRATO DE PRESTACION DE SERVICIOS DE APOYO A LA GESTION</v>
          </cell>
        </row>
        <row r="2148">
          <cell r="H2148" t="str">
            <v>1701-2024</v>
          </cell>
          <cell r="I2148" t="str">
            <v>CONTRATO DE PRESTACION DE SERVICIOS PROFESIONALES</v>
          </cell>
        </row>
        <row r="2149">
          <cell r="H2149" t="str">
            <v>1707-2024</v>
          </cell>
          <cell r="I2149" t="str">
            <v>CONTRATO DE PRESTACION DE SERVICIOS PROFESIONALES</v>
          </cell>
        </row>
        <row r="2150">
          <cell r="H2150" t="str">
            <v>1719-2024</v>
          </cell>
          <cell r="I2150" t="str">
            <v>CONTRATO DE PRESTACION DE SERVICIOS PROFESIONALES</v>
          </cell>
        </row>
        <row r="2151">
          <cell r="H2151" t="str">
            <v>1729-2024</v>
          </cell>
          <cell r="I2151" t="str">
            <v>CONTRATO DE PRESTACION DE SERVICIOS PROFESIONALES</v>
          </cell>
        </row>
        <row r="2152">
          <cell r="H2152" t="str">
            <v>1716-2024</v>
          </cell>
          <cell r="I2152" t="str">
            <v>CONTRATO DE PRESTACION DE SERVICIOS PROFESIONALES</v>
          </cell>
        </row>
        <row r="2153">
          <cell r="H2153" t="str">
            <v>1614-2024</v>
          </cell>
          <cell r="I2153" t="str">
            <v>CONTRATO DE PRESTACION DE SERVICIOS DE APOYO A LA GESTION</v>
          </cell>
        </row>
        <row r="2154">
          <cell r="H2154" t="str">
            <v>1686-2024</v>
          </cell>
          <cell r="I2154" t="str">
            <v>CONTRATO DE PRESTACION DE SERVICIOS PROFESIONALES</v>
          </cell>
        </row>
        <row r="2155">
          <cell r="H2155" t="str">
            <v>1727-2024</v>
          </cell>
          <cell r="I2155" t="str">
            <v>CONTRATO DE PRESTACION DE SERVICIOS PROFESIONALES</v>
          </cell>
        </row>
        <row r="2156">
          <cell r="H2156" t="str">
            <v>1704-2024</v>
          </cell>
          <cell r="I2156" t="str">
            <v>CONTRATO DE PRESTACION DE SERVICIOS DE APOYO A LA GESTION</v>
          </cell>
        </row>
        <row r="2157">
          <cell r="H2157" t="str">
            <v>1715-2024</v>
          </cell>
          <cell r="I2157" t="str">
            <v>CONTRATO DE PRESTACION DE SERVICIOS PROFESIONALES</v>
          </cell>
        </row>
        <row r="2158">
          <cell r="H2158" t="str">
            <v>1705-2024</v>
          </cell>
          <cell r="I2158" t="str">
            <v>CONTRATO DE PRESTACION DE SERVICIOS DE APOYO A LA GESTION</v>
          </cell>
        </row>
        <row r="2159">
          <cell r="H2159" t="str">
            <v>1728-2024</v>
          </cell>
          <cell r="I2159" t="str">
            <v>CONTRATO DE PRESTACION DE SERVICIOS PROFESIONALES</v>
          </cell>
        </row>
        <row r="2160">
          <cell r="H2160" t="str">
            <v>1706-2024</v>
          </cell>
          <cell r="I2160" t="str">
            <v>CONTRATO DE PRESTACION DE SERVICIOS DE APOYO A LA GESTION</v>
          </cell>
        </row>
        <row r="2161">
          <cell r="H2161" t="str">
            <v>1709-2024</v>
          </cell>
          <cell r="I2161" t="str">
            <v>CONTRATO DE PRESTACION DE SERVICIOS PROFESIONALES</v>
          </cell>
        </row>
        <row r="2162">
          <cell r="H2162" t="str">
            <v>1710-2024</v>
          </cell>
          <cell r="I2162" t="str">
            <v>CONTRATO DE PRESTACION DE SERVICIOS PROFESIONALES</v>
          </cell>
        </row>
        <row r="2163">
          <cell r="H2163" t="str">
            <v>1546-2024</v>
          </cell>
          <cell r="I2163" t="str">
            <v>CONTRATO DE PRESTACION DE SERVICIOS PROFESIONALES</v>
          </cell>
        </row>
        <row r="2164">
          <cell r="H2164" t="str">
            <v>1604-2024</v>
          </cell>
          <cell r="I2164" t="str">
            <v>CONTRATO DE PRESTACION DE SERVICIOS PROFESIONALES</v>
          </cell>
        </row>
        <row r="2165">
          <cell r="H2165" t="str">
            <v>1674-2024</v>
          </cell>
          <cell r="I2165" t="str">
            <v>CONTRATO DE PRESTACION DE SERVICIOS DE APOYO A LA GESTION</v>
          </cell>
        </row>
        <row r="2166">
          <cell r="H2166" t="str">
            <v>1669-2024</v>
          </cell>
          <cell r="I2166" t="str">
            <v>CONTRATO DE PRESTACION DE SERVICIOS PROFESIONALES</v>
          </cell>
        </row>
        <row r="2167">
          <cell r="H2167" t="str">
            <v>1547-2024</v>
          </cell>
          <cell r="I2167" t="str">
            <v>CONTRATO DE PRESTACION DE SERVICIOS DE APOYO A LA GESTION</v>
          </cell>
        </row>
        <row r="2168">
          <cell r="H2168" t="str">
            <v>1582-2024</v>
          </cell>
          <cell r="I2168" t="str">
            <v>CONTRATO DE PRESTACION DE SERVICIOS PROFESIONALES</v>
          </cell>
        </row>
        <row r="2169">
          <cell r="H2169" t="str">
            <v>1583-2024</v>
          </cell>
          <cell r="I2169" t="str">
            <v>CONTRATO DE PRESTACION DE SERVICIOS PROFESIONALES</v>
          </cell>
        </row>
        <row r="2170">
          <cell r="H2170" t="str">
            <v>1744-2024</v>
          </cell>
          <cell r="I2170" t="str">
            <v>CONTRATO DE PRESTACION DE SERVICIOS PROFESIONALES</v>
          </cell>
        </row>
        <row r="2171">
          <cell r="H2171" t="str">
            <v>1595-2024</v>
          </cell>
          <cell r="I2171" t="str">
            <v>CONTRATO DE PRESTACION DE SERVICIOS PROFESIONALES</v>
          </cell>
        </row>
        <row r="2172">
          <cell r="H2172" t="str">
            <v>1549-2024</v>
          </cell>
          <cell r="I2172" t="str">
            <v>CONTRATO DE PRESTACION DE SERVICIOS DE APOYO A LA GESTION</v>
          </cell>
        </row>
        <row r="2173">
          <cell r="H2173" t="str">
            <v>1587-2024</v>
          </cell>
          <cell r="I2173" t="str">
            <v>CONTRATO DE PRESTACION DE SERVICIOS PROFESIONALES</v>
          </cell>
        </row>
        <row r="2174">
          <cell r="H2174" t="str">
            <v>1602-2024</v>
          </cell>
          <cell r="I2174" t="str">
            <v>CONTRATO DE PRESTACION DE SERVICIOS PROFESIONALES</v>
          </cell>
        </row>
        <row r="2175">
          <cell r="H2175" t="str">
            <v>1747-2024</v>
          </cell>
          <cell r="I2175" t="str">
            <v>CONTRATO DE PRESTACION DE SERVICIOS DE APOYO A LA GESTION</v>
          </cell>
        </row>
        <row r="2176">
          <cell r="H2176" t="str">
            <v>1526-2024</v>
          </cell>
          <cell r="I2176" t="str">
            <v>CONTRATO DE PRESTACION DE SERVICIOS PROFESIONALES</v>
          </cell>
        </row>
        <row r="2177">
          <cell r="H2177" t="str">
            <v>1477-2024</v>
          </cell>
          <cell r="I2177" t="str">
            <v>CONTRATO DE PRESTACION DE SERVICIOS DE APOYO A LA GESTION</v>
          </cell>
        </row>
        <row r="2178">
          <cell r="H2178" t="str">
            <v>1662-2024</v>
          </cell>
          <cell r="I2178" t="str">
            <v>CONTRATO DE PRESTACION DE SERVICIOS DE APOYO A LA GESTION</v>
          </cell>
        </row>
        <row r="2179">
          <cell r="H2179" t="str">
            <v>1661-2024</v>
          </cell>
          <cell r="I2179" t="str">
            <v>CONTRATO DE PRESTACION DE SERVICIOS DE APOYO A LA GESTION</v>
          </cell>
        </row>
        <row r="2180">
          <cell r="H2180" t="str">
            <v>1660-2024</v>
          </cell>
          <cell r="I2180" t="str">
            <v>CONTRATO DE PRESTACION DE SERVICIOS DE APOYO A LA GESTION</v>
          </cell>
        </row>
        <row r="2181">
          <cell r="H2181" t="str">
            <v>1718-2024</v>
          </cell>
          <cell r="I2181" t="str">
            <v>CONTRATO DE PRESTACION DE SERVICIOS DE APOYO A LA GESTION</v>
          </cell>
        </row>
        <row r="2182">
          <cell r="H2182" t="str">
            <v>1753-2024</v>
          </cell>
          <cell r="I2182" t="str">
            <v>CONTRATO DE PRESTACION DE SERVICIOS DE APOYO A LA GESTION</v>
          </cell>
        </row>
        <row r="2183">
          <cell r="H2183" t="str">
            <v>1754-2024</v>
          </cell>
          <cell r="I2183" t="str">
            <v>CONTRATO DE PRESTACION DE SERVICIOS DE APOYO A LA GESTION</v>
          </cell>
        </row>
        <row r="2184">
          <cell r="H2184" t="str">
            <v>1757-2024</v>
          </cell>
          <cell r="I2184" t="str">
            <v>CONTRATO DE PRESTACION DE SERVICIOS DE APOYO A LA GESTION</v>
          </cell>
        </row>
        <row r="2185">
          <cell r="H2185" t="str">
            <v>1759-2024</v>
          </cell>
          <cell r="I2185" t="str">
            <v>CONTRATO DE PRESTACION DE SERVICIOS DE APOYO A LA GESTION</v>
          </cell>
        </row>
        <row r="2186">
          <cell r="H2186" t="str">
            <v>1756-2024</v>
          </cell>
          <cell r="I2186" t="str">
            <v>CONTRATO DE PRESTACION DE SERVICIOS DE APOYO A LA GESTION</v>
          </cell>
        </row>
        <row r="2187">
          <cell r="H2187" t="str">
            <v>1569-2024</v>
          </cell>
          <cell r="I2187" t="str">
            <v>CONTRATO DE PRESTACION DE SERVICIOS PROFESIONALES</v>
          </cell>
        </row>
        <row r="2188">
          <cell r="H2188" t="str">
            <v>1584-2024</v>
          </cell>
          <cell r="I2188" t="str">
            <v>CONTRATO DE PRESTACION DE SERVICIOS PROFESIONALES</v>
          </cell>
        </row>
        <row r="2189">
          <cell r="H2189" t="str">
            <v>1548-2024</v>
          </cell>
          <cell r="I2189" t="str">
            <v>CONTRATO DE PRESTACION DE SERVICIOS DE APOYO A LA GESTION</v>
          </cell>
        </row>
        <row r="2190">
          <cell r="H2190" t="str">
            <v>1585-2024</v>
          </cell>
          <cell r="I2190" t="str">
            <v>CONTRATO DE PRESTACION DE SERVICIOS PROFESIONALES</v>
          </cell>
        </row>
        <row r="2191">
          <cell r="H2191" t="str">
            <v>1743-2024</v>
          </cell>
          <cell r="I2191" t="str">
            <v>CONTRATO DE PRESTACION DE SERVICIOS DE APOYO A LA GESTION</v>
          </cell>
        </row>
        <row r="2192">
          <cell r="H2192" t="str">
            <v>1733-2024</v>
          </cell>
          <cell r="I2192" t="str">
            <v>CONTRATO DE PRESTACION DE SERVICIOS PROFESIONALES</v>
          </cell>
        </row>
        <row r="2193">
          <cell r="H2193" t="str">
            <v>1741-2024</v>
          </cell>
          <cell r="I2193" t="str">
            <v>CONTRATO DE PRESTACION DE SERVICIOS PROFESIONALES</v>
          </cell>
        </row>
        <row r="2194">
          <cell r="H2194" t="str">
            <v>1586-2024</v>
          </cell>
          <cell r="I2194" t="str">
            <v>CONTRATO DE PRESTACION DE SERVICIOS DE APOYO A LA GESTION</v>
          </cell>
        </row>
        <row r="2195">
          <cell r="H2195" t="str">
            <v>1675-2024</v>
          </cell>
          <cell r="I2195" t="str">
            <v>CONTRATO DE PRESTACION DE SERVICIOS PROFESIONALES</v>
          </cell>
        </row>
        <row r="2196">
          <cell r="H2196" t="str">
            <v>1724-2024</v>
          </cell>
          <cell r="I2196" t="str">
            <v>CONTRATO DE PRESTACION DE SERVICIOS PROFESIONALES</v>
          </cell>
        </row>
        <row r="2197">
          <cell r="H2197" t="str">
            <v>1590-2024</v>
          </cell>
          <cell r="I2197" t="str">
            <v>CONTRATO DE PRESTACION DE SERVICIOS PROFESIONALES</v>
          </cell>
        </row>
        <row r="2198">
          <cell r="H2198" t="str">
            <v>1712-2024</v>
          </cell>
          <cell r="I2198" t="str">
            <v>CONTRATO DE PRESTACION DE SERVICIOS PROFESIONALES</v>
          </cell>
        </row>
        <row r="2199">
          <cell r="H2199" t="str">
            <v>1596-2024</v>
          </cell>
          <cell r="I2199" t="str">
            <v>CONTRATO DE PRESTACION DE SERVICIOS PROFESIONALES</v>
          </cell>
        </row>
        <row r="2200">
          <cell r="H2200" t="str">
            <v>1746-2024</v>
          </cell>
          <cell r="I2200" t="str">
            <v>CONTRATO DE PRESTACION DE SERVICIOS DE APOYO A LA GESTION</v>
          </cell>
        </row>
        <row r="2201">
          <cell r="H2201" t="str">
            <v>1746-2024</v>
          </cell>
          <cell r="I2201" t="str">
            <v>CONTRATO DE PRESTACION DE SERVICIOS DE APOYO A LA GESTION</v>
          </cell>
        </row>
        <row r="2202">
          <cell r="H2202" t="str">
            <v>1739-2024</v>
          </cell>
          <cell r="I2202" t="str">
            <v>CONTRATO DE PRESTACION DE SERVICIOS PROFESIONALES</v>
          </cell>
        </row>
        <row r="2203">
          <cell r="H2203" t="str">
            <v>1742-2024</v>
          </cell>
          <cell r="I2203" t="str">
            <v>CONTRATO DE PRESTACION DE SERVICIOS PROFESIONALES</v>
          </cell>
        </row>
        <row r="2204">
          <cell r="H2204" t="str">
            <v>1738-2024</v>
          </cell>
          <cell r="I2204" t="str">
            <v>CONTRATO DE PRESTACION DE SERVICIOS DE APOYO A LA GESTION</v>
          </cell>
        </row>
        <row r="2205">
          <cell r="H2205" t="str">
            <v>1737-2024</v>
          </cell>
          <cell r="I2205" t="str">
            <v>CONTRATO DE PRESTACION DE SERVICIOS DE APOYO A LA GESTION</v>
          </cell>
        </row>
        <row r="2206">
          <cell r="H2206" t="str">
            <v>1748-2024</v>
          </cell>
          <cell r="I2206" t="str">
            <v>CONTRATO DE PRESTACION DE SERVICIOS DE APOYO A LA GESTION</v>
          </cell>
        </row>
        <row r="2207">
          <cell r="H2207" t="str">
            <v>1749-2024</v>
          </cell>
          <cell r="I2207" t="str">
            <v>CONTRATO DE PRESTACION DE SERVICIOS PROFESIONALES</v>
          </cell>
        </row>
        <row r="2208">
          <cell r="H2208" t="str">
            <v>1750-2024</v>
          </cell>
          <cell r="I2208" t="str">
            <v>CONTRATO DE PRESTACION DE SERVICIOS PROFESIONALES</v>
          </cell>
        </row>
        <row r="2209">
          <cell r="H2209" t="str">
            <v>1717-2024</v>
          </cell>
          <cell r="I2209" t="str">
            <v>CONTRATO DE PRESTACION DE SERVICIOS PROFESIONALES</v>
          </cell>
        </row>
        <row r="2210">
          <cell r="H2210" t="str">
            <v>1696-2024</v>
          </cell>
          <cell r="I2210" t="str">
            <v>CONTRATO DE PRESTACION DE SERVICIOS PROFESIONALES</v>
          </cell>
        </row>
        <row r="2211">
          <cell r="H2211" t="str">
            <v>1694-2024</v>
          </cell>
          <cell r="I2211" t="str">
            <v>CONTRATO DE PRESTACION DE SERVICIOS DE APOYO A LA GESTION</v>
          </cell>
        </row>
        <row r="2212">
          <cell r="H2212" t="str">
            <v>1695-2024</v>
          </cell>
          <cell r="I2212" t="str">
            <v>CONTRATO DE PRESTACION DE SERVICIOS DE APOYO A LA GESTION</v>
          </cell>
        </row>
        <row r="2213">
          <cell r="H2213" t="str">
            <v>1734-2024</v>
          </cell>
          <cell r="I2213" t="str">
            <v>CONTRATO DE PRESTACION DE SERVICIOS DE APOYO A LA GESTION</v>
          </cell>
        </row>
        <row r="2214">
          <cell r="H2214" t="str">
            <v>1678-2024</v>
          </cell>
          <cell r="I2214" t="str">
            <v>CONTRATO DE PRESTACION DE SERVICIOS PROFESIONALES</v>
          </cell>
        </row>
        <row r="2215">
          <cell r="H2215" t="str">
            <v>1761-2024</v>
          </cell>
          <cell r="I2215" t="str">
            <v>CONTRATO DE PRESTACION DE SERVICIOS PROFESIONALES</v>
          </cell>
        </row>
        <row r="2216">
          <cell r="H2216" t="str">
            <v>1736-2024</v>
          </cell>
          <cell r="I2216" t="str">
            <v>CONTRATO DE PRESTACION DE SERVICIOS DE APOYO A LA GESTION</v>
          </cell>
        </row>
        <row r="2217">
          <cell r="H2217" t="str">
            <v>1735-2024</v>
          </cell>
          <cell r="I2217" t="str">
            <v>CONTRATO DE PRESTACION DE SERVICIOS DE APOYO A LA GESTION</v>
          </cell>
        </row>
        <row r="2218">
          <cell r="H2218" t="str">
            <v>1732-2024</v>
          </cell>
          <cell r="I2218" t="str">
            <v>CONTRATO DE PRESTACION DE SERVICIOS DE APOYO A LA GESTION</v>
          </cell>
        </row>
        <row r="2219">
          <cell r="H2219" t="str">
            <v>1730-2024</v>
          </cell>
          <cell r="I2219" t="str">
            <v>CONTRATO DE PRESTACION DE SERVICIOS PROFESIONALES</v>
          </cell>
        </row>
        <row r="2220">
          <cell r="H2220" t="str">
            <v>1722-2024</v>
          </cell>
          <cell r="I2220" t="str">
            <v>CONTRATO DE PRESTACION DE SERVICIOS PROFESIONALES</v>
          </cell>
        </row>
        <row r="2221">
          <cell r="H2221" t="str">
            <v>CO1PCCNTR6248166</v>
          </cell>
          <cell r="I2221" t="str">
            <v>CONTRATO DE PRESTACION DE SERVICIOS PROFESIONALES</v>
          </cell>
        </row>
        <row r="2222">
          <cell r="H2222" t="str">
            <v>1731-2024</v>
          </cell>
          <cell r="I2222" t="str">
            <v>CONTRATO DE PRESTACION DE SERVICIOS PROFESIONALES</v>
          </cell>
        </row>
        <row r="2223">
          <cell r="H2223" t="str">
            <v>1725-2024</v>
          </cell>
          <cell r="I2223" t="str">
            <v>CONTRATO DE PRESTACION DE SERVICIOS DE APOYO A LA GESTION</v>
          </cell>
        </row>
        <row r="2224">
          <cell r="H2224" t="str">
            <v>1740-2024</v>
          </cell>
          <cell r="I2224" t="str">
            <v>CONTRATO DE PRESTACION DE SERVICIOS DE APOYO A LA GESTION</v>
          </cell>
        </row>
        <row r="2225">
          <cell r="H2225" t="str">
            <v>1740-2024</v>
          </cell>
          <cell r="I2225" t="str">
            <v>CONTRATO DE PRESTACION DE SERVICIOS DE APOYO A LA GESTION</v>
          </cell>
        </row>
        <row r="2226">
          <cell r="H2226" t="str">
            <v>1740-2024</v>
          </cell>
          <cell r="I2226" t="str">
            <v>CONTRATO DE PRESTACION DE SERVICIOS DE APOYO A LA GESTION</v>
          </cell>
        </row>
        <row r="2227">
          <cell r="H2227" t="str">
            <v>1740-2024</v>
          </cell>
          <cell r="I2227" t="str">
            <v>CONTRATO DE PRESTACION DE SERVICIOS DE APOYO A LA GESTION</v>
          </cell>
        </row>
        <row r="2228">
          <cell r="H2228" t="str">
            <v>1740-2024</v>
          </cell>
          <cell r="I2228" t="str">
            <v>CONTRATO DE PRESTACION DE SERVICIOS DE APOYO A LA GESTION</v>
          </cell>
        </row>
        <row r="2229">
          <cell r="H2229" t="str">
            <v>1669-2024</v>
          </cell>
          <cell r="I2229" t="str">
            <v>CONTRATO DE PRESTACION DE SERVICIOS PROFESIONALES</v>
          </cell>
        </row>
        <row r="2230">
          <cell r="H2230" t="str">
            <v>1751-2024</v>
          </cell>
          <cell r="I2230" t="str">
            <v>CONTRATO DE PRESTACION DE SERVICIOS DE APOYO A LA GESTION</v>
          </cell>
        </row>
        <row r="2231">
          <cell r="H2231" t="str">
            <v>1599-2024</v>
          </cell>
          <cell r="I2231" t="str">
            <v>CONTRATO DE PRESTACION DE SERVICIOS PROFESIONALES</v>
          </cell>
        </row>
        <row r="2232">
          <cell r="H2232" t="str">
            <v>1597-2024</v>
          </cell>
          <cell r="I2232" t="str">
            <v>CONTRATO DE PRESTACION DE SERVICIOS PROFESIONALES</v>
          </cell>
        </row>
        <row r="2233">
          <cell r="H2233" t="str">
            <v>1633-2024</v>
          </cell>
          <cell r="I2233" t="str">
            <v>CONTRATO DE PRESTACION DE SERVICIOS DE APOYO A LA GESTION</v>
          </cell>
        </row>
        <row r="2234">
          <cell r="H2234" t="str">
            <v>1598-2024</v>
          </cell>
          <cell r="I2234" t="str">
            <v>CONTRATO DE PRESTACION DE SERVICIOS PROFESIONALES</v>
          </cell>
        </row>
        <row r="2235">
          <cell r="H2235" t="str">
            <v>1640-2024</v>
          </cell>
          <cell r="I2235" t="str">
            <v>CONTRATO DE PRESTACION DE SERVICIOS PROFESIONALES</v>
          </cell>
        </row>
        <row r="2236">
          <cell r="H2236" t="str">
            <v>1644-2024</v>
          </cell>
          <cell r="I2236" t="str">
            <v>CONTRATO DE PRESTACION DE SERVICIOS PROFESIONALES</v>
          </cell>
        </row>
        <row r="2237">
          <cell r="H2237" t="str">
            <v>1638-2024</v>
          </cell>
          <cell r="I2237" t="str">
            <v>CONTRATO DE PRESTACION DE SERVICIOS DE APOYO A LA GESTION</v>
          </cell>
        </row>
        <row r="2238">
          <cell r="H2238" t="str">
            <v>1632-2024</v>
          </cell>
          <cell r="I2238" t="str">
            <v>CONTRATO DE PRESTACION DE SERVICIOS PROFESIONALES</v>
          </cell>
        </row>
        <row r="2239">
          <cell r="H2239" t="str">
            <v>1702-2024</v>
          </cell>
          <cell r="I2239" t="str">
            <v>CONTRATO DE PRESTACION DE SERVICIOS PROFESIONALES</v>
          </cell>
        </row>
        <row r="2240">
          <cell r="H2240" t="str">
            <v>1687-2024</v>
          </cell>
          <cell r="I2240" t="str">
            <v>CONTRATO DE PRESTACION DE SERVICIOS DE APOYO A LA GESTION</v>
          </cell>
        </row>
        <row r="2241">
          <cell r="H2241" t="str">
            <v>1721-2024</v>
          </cell>
          <cell r="I2241" t="str">
            <v>CONTRATO DE PRESTACION DE SERVICIOS DE APOYO A LA GESTION</v>
          </cell>
        </row>
        <row r="2242">
          <cell r="H2242" t="str">
            <v>1621-2024</v>
          </cell>
          <cell r="I2242" t="str">
            <v>CONTRATO DE PRESTACION DE SERVICIOS DE APOYO A LA GESTION</v>
          </cell>
        </row>
        <row r="2243">
          <cell r="H2243" t="str">
            <v>1764-2024</v>
          </cell>
          <cell r="I2243" t="str">
            <v>CONTRATO DE PRESTACION DE SERVICIOS DE APOYO A LA GESTION</v>
          </cell>
        </row>
        <row r="2244">
          <cell r="H2244" t="str">
            <v>1755-2024</v>
          </cell>
          <cell r="I2244" t="str">
            <v>CONTRATO DE PRESTACION DE SERVICIOS DE APOYO A LA GESTION</v>
          </cell>
        </row>
        <row r="2245">
          <cell r="H2245" t="str">
            <v>1758-2024</v>
          </cell>
          <cell r="I2245" t="str">
            <v>CONTRATO DE PRESTACION DE SERVICIOS DE APOYO A LA GESTION</v>
          </cell>
        </row>
        <row r="2246">
          <cell r="H2246" t="str">
            <v>1745-2024</v>
          </cell>
          <cell r="I2246" t="str">
            <v>CONTRATO DE PRESTACION DE SERVICIOS DE APOYO A LA GESTION</v>
          </cell>
        </row>
        <row r="2247">
          <cell r="H2247" t="str">
            <v>1745-2024</v>
          </cell>
          <cell r="I2247" t="str">
            <v>CONTRATO DE PRESTACION DE SERVICIOS DE APOYO A LA GESTION</v>
          </cell>
        </row>
        <row r="2248">
          <cell r="H2248" t="str">
            <v>1775-2024</v>
          </cell>
          <cell r="I2248" t="str">
            <v>CONTRATO DE PRESTACION DE SERVICIOS PROFESIONALES</v>
          </cell>
        </row>
        <row r="2249">
          <cell r="H2249" t="str">
            <v>1771-2024</v>
          </cell>
          <cell r="I2249" t="str">
            <v>CONTRATO DE PRESTACION DE SERVICIOS PROFESIONALES</v>
          </cell>
        </row>
        <row r="2250">
          <cell r="H2250" t="str">
            <v>1723-2024</v>
          </cell>
          <cell r="I2250" t="str">
            <v>CONTRATO DE PRESTACION DE SERVICIOS PROFESIONALES</v>
          </cell>
        </row>
        <row r="2251">
          <cell r="H2251" t="str">
            <v>1711-2024</v>
          </cell>
          <cell r="I2251" t="str">
            <v>CONTRATO DE PRESTACION DE SERVICIOS PROFESIONALES</v>
          </cell>
        </row>
        <row r="2252">
          <cell r="H2252" t="str">
            <v>1726-2024</v>
          </cell>
          <cell r="I2252" t="str">
            <v>CONTRATO DE PRESTACION DE SERVICIOS DE APOYO A LA GESTION</v>
          </cell>
        </row>
        <row r="2253">
          <cell r="H2253" t="str">
            <v>1752-2024</v>
          </cell>
          <cell r="I2253" t="str">
            <v>CONTRATO DE PRESTACION DE SERVICIOS PROFESIONALES</v>
          </cell>
        </row>
        <row r="2254">
          <cell r="H2254" t="str">
            <v>1789-2024</v>
          </cell>
          <cell r="I2254" t="str">
            <v>CONTRATO DE PRESTACION DE SERVICIOS DE APOYO A LA GESTION</v>
          </cell>
        </row>
        <row r="2255">
          <cell r="H2255" t="str">
            <v>1790-2024</v>
          </cell>
          <cell r="I2255" t="str">
            <v>CONTRATO DE PRESTACION DE SERVICIOS PROFESIONALES</v>
          </cell>
        </row>
        <row r="2256">
          <cell r="H2256" t="str">
            <v>1791-2024</v>
          </cell>
          <cell r="I2256" t="str">
            <v>CONTRATO DE PRESTACION DE SERVICIOS PROFESIONALES</v>
          </cell>
        </row>
        <row r="2257">
          <cell r="H2257" t="str">
            <v>1777-2024</v>
          </cell>
          <cell r="I2257" t="str">
            <v>CONTRATO DE PRESTACION DE SERVICIOS PROFESIONALES</v>
          </cell>
        </row>
        <row r="2258">
          <cell r="H2258" t="str">
            <v>1792-2024</v>
          </cell>
          <cell r="I2258" t="str">
            <v>CONTRATO DE PRESTACION DE SERVICIOS PROFESIONALES</v>
          </cell>
        </row>
        <row r="2259">
          <cell r="H2259" t="str">
            <v>1793-2024</v>
          </cell>
          <cell r="I2259" t="str">
            <v>CONTRATO DE PRESTACION DE SERVICIOS PROFESIONALES</v>
          </cell>
        </row>
        <row r="2260">
          <cell r="H2260" t="str">
            <v>1766-2024</v>
          </cell>
          <cell r="I2260" t="str">
            <v>CONTRATO DE PRESTACION DE SERVICIOS PROFESIONALES</v>
          </cell>
        </row>
        <row r="2261">
          <cell r="H2261" t="str">
            <v>1765-2024</v>
          </cell>
          <cell r="I2261" t="str">
            <v>CONTRATO DE PRESTACION DE SERVICIOS DE APOYO A LA GESTION</v>
          </cell>
        </row>
        <row r="2262">
          <cell r="H2262" t="str">
            <v>1779-2024</v>
          </cell>
          <cell r="I2262" t="str">
            <v>CONTRATO DE PRESTACION DE SERVICIOS PROFESIONALES</v>
          </cell>
        </row>
        <row r="2263">
          <cell r="H2263" t="str">
            <v>1781-2024</v>
          </cell>
          <cell r="I2263" t="str">
            <v>CONTRATO DE PRESTACION DE SERVICIOS PROFESIONALES</v>
          </cell>
        </row>
        <row r="2264">
          <cell r="H2264" t="str">
            <v>1720-2024</v>
          </cell>
          <cell r="I2264" t="str">
            <v>CONTRATO DE PRESTACION DE SERVICIOS PROFESIONALES</v>
          </cell>
        </row>
        <row r="2265">
          <cell r="H2265" t="str">
            <v>1794-2024</v>
          </cell>
          <cell r="I2265" t="str">
            <v>CONTRATO DE PRESTACION DE SERVICIOS DE APOYO A LA GESTION</v>
          </cell>
        </row>
        <row r="2266">
          <cell r="H2266" t="str">
            <v>1803-2024</v>
          </cell>
          <cell r="I2266" t="str">
            <v>CONTRATO DE PRESTACION DE SERVICIOS PROFESIONALES</v>
          </cell>
        </row>
        <row r="2267">
          <cell r="H2267" t="str">
            <v>1776-2024</v>
          </cell>
          <cell r="I2267" t="str">
            <v>CONTRATO DE PRESTACION DE SERVICIOS PROFESIONALES</v>
          </cell>
        </row>
        <row r="2268">
          <cell r="H2268" t="str">
            <v>1798-2024</v>
          </cell>
          <cell r="I2268" t="str">
            <v>CONTRATO DE PRESTACION DE SERVICIOS PROFESIONALES</v>
          </cell>
        </row>
        <row r="2269">
          <cell r="H2269" t="str">
            <v>1797-2024</v>
          </cell>
          <cell r="I2269" t="str">
            <v>CONTRATO DE PRESTACION DE SERVICIOS PROFESIONALES</v>
          </cell>
        </row>
        <row r="2270">
          <cell r="H2270" t="str">
            <v>1801-2024</v>
          </cell>
          <cell r="I2270" t="str">
            <v>CONTRATO DE PRESTACION DE SERVICIOS PROFESIONALES</v>
          </cell>
        </row>
        <row r="2271">
          <cell r="H2271" t="str">
            <v>1802-2024</v>
          </cell>
          <cell r="I2271" t="str">
            <v>CONTRATO DE PRESTACION DE SERVICIOS PROFESIONALES</v>
          </cell>
        </row>
        <row r="2272">
          <cell r="H2272" t="str">
            <v>1796-2024</v>
          </cell>
          <cell r="I2272" t="str">
            <v>CONTRATO DE PRESTACION DE SERVICIOS PROFESIONALES</v>
          </cell>
        </row>
        <row r="2273">
          <cell r="H2273" t="str">
            <v>1778-2024</v>
          </cell>
          <cell r="I2273" t="str">
            <v>CONTRATO DE PRESTACION DE SERVICIOS PROFESIONALES</v>
          </cell>
        </row>
        <row r="2274">
          <cell r="H2274" t="str">
            <v>1767-2024</v>
          </cell>
          <cell r="I2274" t="str">
            <v>CONTRATO DE PRESTACION DE SERVICIOS PROFESIONALES</v>
          </cell>
        </row>
        <row r="2275">
          <cell r="H2275" t="str">
            <v>1795-2024</v>
          </cell>
          <cell r="I2275" t="str">
            <v>CONTRATO DE PRESTACION DE SERVICIOS PROFESIONALES</v>
          </cell>
        </row>
        <row r="2276">
          <cell r="H2276" t="str">
            <v>1770-2024</v>
          </cell>
          <cell r="I2276" t="str">
            <v>CONTRATO DE PRESTACION DE SERVICIOS DE APOYO A LA GESTION</v>
          </cell>
        </row>
        <row r="2277">
          <cell r="H2277" t="str">
            <v>1805-2024</v>
          </cell>
          <cell r="I2277" t="str">
            <v>CONTRATO DE PRESTACION DE SERVICIOS PROFESIONALES</v>
          </cell>
        </row>
        <row r="2278">
          <cell r="H2278" t="str">
            <v>1806-2024</v>
          </cell>
          <cell r="I2278" t="str">
            <v>CONTRATO DE PRESTACION DE SERVICIOS DE APOYO A LA GESTION</v>
          </cell>
        </row>
        <row r="2279">
          <cell r="H2279" t="str">
            <v>1800-2024</v>
          </cell>
          <cell r="I2279" t="str">
            <v>CONTRATO DE PRESTACION DE SERVICIOS DE APOYO A LA GESTION</v>
          </cell>
        </row>
        <row r="2280">
          <cell r="H2280" t="str">
            <v>1807-2024</v>
          </cell>
          <cell r="I2280" t="str">
            <v>CONTRATO DE PRESTACION DE SERVICIOS PROFESIONALES</v>
          </cell>
        </row>
        <row r="2281">
          <cell r="H2281" t="str">
            <v>1639-2024</v>
          </cell>
          <cell r="I2281" t="str">
            <v>CONTRATO DE PRESTACION DE SERVICIOS PROFESIONALES</v>
          </cell>
        </row>
        <row r="2282">
          <cell r="H2282" t="str">
            <v>1800-2024</v>
          </cell>
          <cell r="I2282" t="str">
            <v>CONTRATO DE PRESTACION DE SERVICIOS DE APOYO A LA GESTION</v>
          </cell>
        </row>
        <row r="2283">
          <cell r="H2283" t="str">
            <v>1799-2024</v>
          </cell>
          <cell r="I2283" t="str">
            <v>CONTRATO DE PRESTACION DE SERVICIOS PROFESIONALES</v>
          </cell>
        </row>
        <row r="2284">
          <cell r="H2284" t="str">
            <v>1588-2024</v>
          </cell>
          <cell r="I2284" t="str">
            <v>CONTRATO DE PRESTACION DE SERVICIOS DE APOYO A LA GESTION</v>
          </cell>
        </row>
        <row r="2285">
          <cell r="H2285" t="str">
            <v>1592-2024</v>
          </cell>
          <cell r="I2285" t="str">
            <v>CONTRATO DE PRESTACION DE SERVICIOS PROFESIONALES</v>
          </cell>
        </row>
        <row r="2286">
          <cell r="H2286" t="str">
            <v>1783-2024</v>
          </cell>
          <cell r="I2286" t="str">
            <v>CONTRATO DE PRESTACION DE SERVICIOS PROFESIONALES</v>
          </cell>
        </row>
        <row r="2287">
          <cell r="H2287" t="str">
            <v>1808-2024</v>
          </cell>
          <cell r="I2287" t="str">
            <v>CONTRATO DE PRESTACION DE SERVICIOS PROFESIONALES</v>
          </cell>
        </row>
        <row r="2288">
          <cell r="H2288" t="str">
            <v>1784-2024</v>
          </cell>
          <cell r="I2288" t="str">
            <v>CONTRATO DE PRESTACION DE SERVICIOS DE APOYO A LA GESTION</v>
          </cell>
        </row>
        <row r="2289">
          <cell r="H2289" t="str">
            <v>1690-2024</v>
          </cell>
          <cell r="I2289" t="str">
            <v>CONTRATO DE PRESTACION DE SERVICIOS DE APOYO A LA GESTION</v>
          </cell>
        </row>
        <row r="2290">
          <cell r="H2290" t="str">
            <v>1772-2024</v>
          </cell>
          <cell r="I2290" t="str">
            <v>CONTRATO DE PRESTACION DE SERVICIOS PROFESIONALES</v>
          </cell>
        </row>
        <row r="2291">
          <cell r="H2291" t="str">
            <v>1691-2024</v>
          </cell>
          <cell r="I2291" t="str">
            <v>CONTRATO DE PRESTACION DE SERVICIOS DE APOYO A LA GESTION</v>
          </cell>
        </row>
        <row r="2292">
          <cell r="H2292" t="str">
            <v>1692-2024</v>
          </cell>
          <cell r="I2292" t="str">
            <v>CONTRATO DE PRESTACION DE SERVICIOS DE APOYO A LA GESTION</v>
          </cell>
        </row>
        <row r="2293">
          <cell r="H2293" t="str">
            <v>1693-2024</v>
          </cell>
          <cell r="I2293" t="str">
            <v>CONTRATO DE PRESTACION DE SERVICIOS DE APOYO A LA GESTION</v>
          </cell>
        </row>
        <row r="2294">
          <cell r="H2294" t="str">
            <v>1763-2024</v>
          </cell>
          <cell r="I2294" t="str">
            <v>CONTRATO DE PRESTACION DE SERVICIOS DE APOYO A LA GESTION</v>
          </cell>
        </row>
        <row r="2295">
          <cell r="H2295" t="str">
            <v>1768-2024</v>
          </cell>
          <cell r="I2295" t="str">
            <v>CONTRATO DE PRESTACION DE SERVICIOS DE APOYO A LA GESTION</v>
          </cell>
        </row>
        <row r="2296">
          <cell r="H2296" t="str">
            <v>1763-2024</v>
          </cell>
          <cell r="I2296" t="str">
            <v>CONTRATO DE PRESTACION DE SERVICIOS DE APOYO A LA GESTION</v>
          </cell>
        </row>
        <row r="2297">
          <cell r="H2297" t="str">
            <v>1684-2024</v>
          </cell>
          <cell r="I2297" t="str">
            <v>CONTRATO DE PRESTACION DE SERVICIOS PROFESIONALES</v>
          </cell>
        </row>
        <row r="2298">
          <cell r="H2298" t="str">
            <v>1762-2024</v>
          </cell>
          <cell r="I2298" t="str">
            <v>CONTRATO DE PRESTACION DE SERVICIOS DE APOYO A LA GESTION</v>
          </cell>
        </row>
        <row r="2299">
          <cell r="H2299" t="str">
            <v>1809-2024</v>
          </cell>
          <cell r="I2299" t="str">
            <v>CONTRATO DE PRESTACION DE SERVICIOS DE APOYO A LA GESTION</v>
          </cell>
        </row>
        <row r="2300">
          <cell r="H2300" t="str">
            <v>1804-2024</v>
          </cell>
          <cell r="I2300" t="str">
            <v>CONTRATO DE PRESTACION DE SERVICIOS DE APOYO A LA GESTION</v>
          </cell>
        </row>
        <row r="2301">
          <cell r="H2301" t="str">
            <v>1815-2024</v>
          </cell>
          <cell r="I2301" t="str">
            <v>CONTRATO DE PRESTACION DE SERVICIOS DE APOYO A LA GESTION</v>
          </cell>
        </row>
        <row r="2302">
          <cell r="H2302" t="str">
            <v>1816-2024</v>
          </cell>
          <cell r="I2302" t="str">
            <v>CONTRATO DE PRESTACION DE SERVICIOS PROFESIONALES</v>
          </cell>
        </row>
        <row r="2303">
          <cell r="H2303" t="str">
            <v>1589-2024</v>
          </cell>
          <cell r="I2303" t="str">
            <v>CONTRATO DE PRESTACION DE SERVICIOS PROFESIONALES</v>
          </cell>
        </row>
        <row r="2304">
          <cell r="H2304" t="str">
            <v>1760-2024</v>
          </cell>
          <cell r="I2304" t="str">
            <v>CONTRATO DE PRESTACION DE SERVICIOS PROFESIONALES</v>
          </cell>
        </row>
        <row r="2305">
          <cell r="H2305" t="str">
            <v>1836-2024</v>
          </cell>
          <cell r="I2305" t="str">
            <v>CONTRATO DE PRESTACION DE SERVICIOS DE APOYO A LA GESTION</v>
          </cell>
        </row>
        <row r="2306">
          <cell r="H2306" t="str">
            <v>1837-2024</v>
          </cell>
          <cell r="I2306" t="str">
            <v>CONTRATO DE PRESTACION DE SERVICIOS PROFESIONALES</v>
          </cell>
        </row>
        <row r="2307">
          <cell r="H2307" t="str">
            <v>1838-2024</v>
          </cell>
          <cell r="I2307" t="str">
            <v>CONTRATO DE PRESTACION DE SERVICIOS DE APOYO A LA GESTION</v>
          </cell>
        </row>
        <row r="2308">
          <cell r="H2308" t="str">
            <v>1773-2024</v>
          </cell>
          <cell r="I2308" t="str">
            <v>CONTRATO DE PRESTACION DE SERVICIOS PROFESIONALES</v>
          </cell>
        </row>
        <row r="2309">
          <cell r="H2309" t="str">
            <v>1773-2024</v>
          </cell>
          <cell r="I2309" t="str">
            <v>CONTRATO DE PRESTACION DE SERVICIOS PROFESIONALES</v>
          </cell>
        </row>
        <row r="2310">
          <cell r="H2310" t="str">
            <v>1828-2024</v>
          </cell>
          <cell r="I2310" t="str">
            <v>CONTRATO DE PRESTACION DE SERVICIOS DE APOYO A LA GESTION</v>
          </cell>
        </row>
        <row r="2311">
          <cell r="H2311" t="str">
            <v>1828-2024</v>
          </cell>
          <cell r="I2311" t="str">
            <v>CONTRATO DE PRESTACION DE SERVICIOS DE APOYO A LA GESTION</v>
          </cell>
        </row>
        <row r="2312">
          <cell r="H2312" t="str">
            <v>1830-2024</v>
          </cell>
          <cell r="I2312" t="str">
            <v>CONTRATO DE PRESTACION DE SERVICIOS DE APOYO A LA GESTION</v>
          </cell>
        </row>
        <row r="2313">
          <cell r="H2313" t="str">
            <v>1832-2024</v>
          </cell>
          <cell r="I2313" t="str">
            <v>CONTRATO DE PRESTACION DE SERVICIOS DE APOYO A LA GESTION</v>
          </cell>
        </row>
        <row r="2314">
          <cell r="H2314" t="str">
            <v>1832-2024</v>
          </cell>
          <cell r="I2314" t="str">
            <v>CONTRATO DE PRESTACION DE SERVICIOS DE APOYO A LA GESTION</v>
          </cell>
        </row>
        <row r="2315">
          <cell r="H2315" t="str">
            <v>1835-2024</v>
          </cell>
          <cell r="I2315" t="str">
            <v>CONTRATO DE PRESTACION DE SERVICIOS PROFESIONALES</v>
          </cell>
        </row>
        <row r="2316">
          <cell r="H2316" t="str">
            <v>1854-2024</v>
          </cell>
          <cell r="I2316" t="str">
            <v>CONTRATO DE PRESTACION DE SERVICIOS PROFESIONALES</v>
          </cell>
        </row>
        <row r="2317">
          <cell r="H2317" t="str">
            <v>1864-2024</v>
          </cell>
          <cell r="I2317" t="str">
            <v>CONTRATO DE PRESTACION DE SERVICIOS DE APOYO A LA GESTION</v>
          </cell>
        </row>
        <row r="2318">
          <cell r="H2318" t="str">
            <v>1865-2024</v>
          </cell>
          <cell r="I2318" t="str">
            <v>CONTRATO DE PRESTACION DE SERVICIOS PROFESIONALES</v>
          </cell>
        </row>
        <row r="2319">
          <cell r="H2319" t="str">
            <v>1591-2024</v>
          </cell>
          <cell r="I2319" t="str">
            <v>CONTRATO DE PRESTACION DE SERVICIOS PROFESIONALES</v>
          </cell>
        </row>
        <row r="2320">
          <cell r="H2320" t="str">
            <v>1829-2024</v>
          </cell>
          <cell r="I2320" t="str">
            <v>CONTRATO DE PRESTACION DE SERVICIOS DE APOYO A LA GESTION</v>
          </cell>
        </row>
        <row r="2321">
          <cell r="H2321" t="str">
            <v>1593-2024</v>
          </cell>
          <cell r="I2321" t="str">
            <v>CONTRATO DE PRESTACION DE SERVICIOS DE APOYO A LA GESTION</v>
          </cell>
        </row>
        <row r="2322">
          <cell r="H2322" t="str">
            <v>1594-2024</v>
          </cell>
          <cell r="I2322" t="str">
            <v>CONTRATO DE PRESTACION DE SERVICIOS PROFESIONALES</v>
          </cell>
        </row>
        <row r="2323">
          <cell r="H2323" t="str">
            <v>1788-2024</v>
          </cell>
          <cell r="I2323" t="str">
            <v>CONTRATO DE PRESTACION DE SERVICIOS PROFESIONALES</v>
          </cell>
        </row>
        <row r="2324">
          <cell r="H2324" t="str">
            <v>1841-2024</v>
          </cell>
          <cell r="I2324" t="str">
            <v>CONTRATO DE PRESTACION DE SERVICIOS PROFESIONALES</v>
          </cell>
        </row>
        <row r="2325">
          <cell r="H2325" t="str">
            <v>1782-2024</v>
          </cell>
          <cell r="I2325" t="str">
            <v>CONTRATO DE PRESTACION DE SERVICIOS DE APOYO A LA GESTION</v>
          </cell>
        </row>
        <row r="2326">
          <cell r="H2326" t="str">
            <v>1819-2024</v>
          </cell>
          <cell r="I2326" t="str">
            <v>CONTRATO DE PRESTACION DE SERVICIOS DE APOYO A LA GESTION</v>
          </cell>
        </row>
        <row r="2327">
          <cell r="H2327" t="str">
            <v>1820-2024</v>
          </cell>
          <cell r="I2327" t="str">
            <v>CONTRATO DE PRESTACION DE SERVICIOS PROFESIONALES</v>
          </cell>
        </row>
        <row r="2328">
          <cell r="H2328" t="str">
            <v>1821-2024</v>
          </cell>
          <cell r="I2328" t="str">
            <v>CONTRATO DE PRESTACION DE SERVICIOS DE APOYO A LA GESTION</v>
          </cell>
        </row>
        <row r="2329">
          <cell r="H2329" t="str">
            <v>1822-2024</v>
          </cell>
          <cell r="I2329" t="str">
            <v>CONTRATO DE PRESTACION DE SERVICIOS PROFESIONALES</v>
          </cell>
        </row>
        <row r="2330">
          <cell r="H2330" t="str">
            <v>1823-2024</v>
          </cell>
          <cell r="I2330" t="str">
            <v>CONTRATO DE PRESTACION DE SERVICIOS PROFESIONALES</v>
          </cell>
        </row>
        <row r="2331">
          <cell r="H2331" t="str">
            <v>1824-2024</v>
          </cell>
          <cell r="I2331" t="str">
            <v>CONTRATO DE PRESTACION DE SERVICIOS PROFESIONALES</v>
          </cell>
        </row>
        <row r="2332">
          <cell r="H2332" t="str">
            <v>1825-2024</v>
          </cell>
          <cell r="I2332" t="str">
            <v>CONTRATO DE PRESTACION DE SERVICIOS PROFESIONALES</v>
          </cell>
        </row>
        <row r="2333">
          <cell r="H2333" t="str">
            <v>1833-2024</v>
          </cell>
          <cell r="I2333" t="str">
            <v>CONTRATO DE PRESTACION DE SERVICIOS PROFESIONALES</v>
          </cell>
        </row>
        <row r="2334">
          <cell r="H2334" t="str">
            <v>1868-2024</v>
          </cell>
          <cell r="I2334" t="str">
            <v>CONTRATO DE PRESTACION DE SERVICIOS DE APOYO A LA GESTION</v>
          </cell>
        </row>
        <row r="2335">
          <cell r="H2335" t="str">
            <v>1831-2024</v>
          </cell>
          <cell r="I2335" t="str">
            <v>CONTRATO DE PRESTACION DE SERVICIOS DE APOYO A LA GESTION</v>
          </cell>
        </row>
        <row r="2336">
          <cell r="H2336" t="str">
            <v>1853-2024</v>
          </cell>
          <cell r="I2336" t="str">
            <v>CONTRATO DE PRESTACION DE SERVICIOS PROFESIONALES</v>
          </cell>
        </row>
        <row r="2337">
          <cell r="H2337" t="str">
            <v>1851-2024</v>
          </cell>
          <cell r="I2337" t="str">
            <v>CONTRATO DE PRESTACION DE SERVICIOS DE APOYO A LA GESTION</v>
          </cell>
        </row>
        <row r="2338">
          <cell r="H2338" t="str">
            <v>1811-2024</v>
          </cell>
          <cell r="I2338" t="str">
            <v>CONTRATO DE PRESTACION DE SERVICIOS DE APOYO A LA GESTION</v>
          </cell>
        </row>
        <row r="2339">
          <cell r="H2339" t="str">
            <v>1812-2024</v>
          </cell>
          <cell r="I2339" t="str">
            <v>CONTRATO DE PRESTACION DE SERVICIOS PROFESIONALES</v>
          </cell>
        </row>
        <row r="2340">
          <cell r="H2340" t="str">
            <v>1852-2024</v>
          </cell>
          <cell r="I2340" t="str">
            <v>CONTRATO DE PRESTACION DE SERVICIOS PROFESIONALES</v>
          </cell>
        </row>
        <row r="2341">
          <cell r="H2341" t="str">
            <v>1862-2024</v>
          </cell>
          <cell r="I2341" t="str">
            <v>CONTRATO DE PRESTACION DE SERVICIOS DE APOYO A LA GESTION</v>
          </cell>
        </row>
        <row r="2342">
          <cell r="H2342" t="str">
            <v>1814-2024</v>
          </cell>
          <cell r="I2342" t="str">
            <v>CONTRATO DE PRESTACION DE SERVICIOS DE APOYO A LA GESTION</v>
          </cell>
        </row>
        <row r="2343">
          <cell r="H2343" t="str">
            <v>1814-2024</v>
          </cell>
          <cell r="I2343" t="str">
            <v>CONTRATO DE PRESTACION DE SERVICIOS DE APOYO A LA GESTION</v>
          </cell>
        </row>
        <row r="2344">
          <cell r="H2344" t="str">
            <v>1876-2024</v>
          </cell>
          <cell r="I2344" t="str">
            <v>CONTRATO DE PRESTACION DE SERVICIOS PROFESIONALES</v>
          </cell>
        </row>
        <row r="2345">
          <cell r="H2345" t="str">
            <v>1780-2024</v>
          </cell>
          <cell r="I2345" t="str">
            <v>CONTRATO DE PRESTACION DE SERVICIOS PROFESIONALES</v>
          </cell>
        </row>
        <row r="2346">
          <cell r="H2346" t="str">
            <v>1817-2024</v>
          </cell>
          <cell r="I2346" t="str">
            <v>CONTRATO DE PRESTACION DE SERVICIOS PROFESIONALES</v>
          </cell>
        </row>
        <row r="2347">
          <cell r="H2347" t="str">
            <v>1878-2024</v>
          </cell>
          <cell r="I2347" t="str">
            <v>CONTRATO DE PRESTACION DE SERVICIOS PROFESIONALES</v>
          </cell>
        </row>
        <row r="2348">
          <cell r="H2348" t="str">
            <v>1858-2024</v>
          </cell>
          <cell r="I2348" t="str">
            <v>CONTRATO DE PRESTACION DE SERVICIOS PROFESIONALES</v>
          </cell>
        </row>
        <row r="2349">
          <cell r="H2349" t="str">
            <v>1859-2024</v>
          </cell>
          <cell r="I2349" t="str">
            <v>CONTRATO DE PRESTACION DE SERVICIOS PROFESIONALES</v>
          </cell>
        </row>
        <row r="2350">
          <cell r="H2350" t="str">
            <v>1882-2024</v>
          </cell>
          <cell r="I2350" t="str">
            <v>CONTRATO DE PRESTACION DE SERVICIOS PROFESIONALES</v>
          </cell>
        </row>
        <row r="2351">
          <cell r="H2351" t="str">
            <v>1879-2024</v>
          </cell>
          <cell r="I2351" t="str">
            <v>CONTRATO DE PRESTACION DE SERVICIOS DE APOYO A LA GESTION</v>
          </cell>
        </row>
        <row r="2352">
          <cell r="H2352" t="str">
            <v>1818-2024</v>
          </cell>
          <cell r="I2352" t="str">
            <v>CONTRATO DE PRESTACION DE SERVICIOS DE APOYO A LA GESTION</v>
          </cell>
        </row>
        <row r="2353">
          <cell r="H2353" t="str">
            <v>1827-2024</v>
          </cell>
          <cell r="I2353" t="str">
            <v>CONTRATO DE PRESTACION DE SERVICIOS DE APOYO A LA GESTION</v>
          </cell>
        </row>
        <row r="2354">
          <cell r="H2354" t="str">
            <v>1810-2024</v>
          </cell>
          <cell r="I2354" t="str">
            <v>CONTRATO DE PRESTACION DE SERVICIOS DE APOYO A LA GESTION</v>
          </cell>
        </row>
        <row r="2355">
          <cell r="H2355" t="str">
            <v>1787-2024</v>
          </cell>
          <cell r="I2355" t="str">
            <v>CONTRATO DE PRESTACION DE SERVICIOS PROFESIONALES</v>
          </cell>
        </row>
        <row r="2356">
          <cell r="H2356" t="str">
            <v>1886-2024</v>
          </cell>
          <cell r="I2356" t="str">
            <v>CONTRATO DE PRESTACION DE SERVICIOS DE APOYO A LA GESTION</v>
          </cell>
        </row>
        <row r="2357">
          <cell r="H2357" t="str">
            <v>1880-2024</v>
          </cell>
          <cell r="I2357" t="str">
            <v>CONTRATO DE PRESTACION DE SERVICIOS DE APOYO A LA GESTION</v>
          </cell>
        </row>
        <row r="2358">
          <cell r="H2358" t="str">
            <v>1887-2024</v>
          </cell>
          <cell r="I2358" t="str">
            <v>CONTRATO DE PRESTACION DE SERVICIOS DE APOYO A LA GESTION</v>
          </cell>
        </row>
        <row r="2359">
          <cell r="H2359" t="str">
            <v>1863-2024</v>
          </cell>
          <cell r="I2359" t="str">
            <v>CONTRATO DE PRESTACION DE SERVICIOS DE APOYO A LA GESTION</v>
          </cell>
        </row>
        <row r="2360">
          <cell r="H2360" t="str">
            <v>1847-2024</v>
          </cell>
          <cell r="I2360" t="str">
            <v>CONTRATO DE PRESTACION DE SERVICIOS DE APOYO A LA GESTION</v>
          </cell>
        </row>
        <row r="2361">
          <cell r="H2361" t="str">
            <v>1850-2024</v>
          </cell>
          <cell r="I2361" t="str">
            <v>CONTRATO DE PRESTACION DE SERVICIOS PROFESIONALES</v>
          </cell>
        </row>
        <row r="2362">
          <cell r="H2362" t="str">
            <v>1904-2024</v>
          </cell>
          <cell r="I2362" t="str">
            <v>CONTRATO DE PRESTACION DE SERVICIOS PROFESIONALES</v>
          </cell>
        </row>
        <row r="2363">
          <cell r="H2363" t="str">
            <v>1848-2024</v>
          </cell>
          <cell r="I2363" t="str">
            <v>CONTRATO DE PRESTACION DE SERVICIOS DE APOYO A LA GESTION</v>
          </cell>
        </row>
        <row r="2364">
          <cell r="H2364" t="str">
            <v>1849-2024</v>
          </cell>
          <cell r="I2364" t="str">
            <v>CONTRATO DE PRESTACION DE SERVICIOS PROFESIONALES</v>
          </cell>
        </row>
        <row r="2365">
          <cell r="H2365" t="str">
            <v>1915-2024</v>
          </cell>
          <cell r="I2365" t="str">
            <v>CONTRATO DE PRESTACION DE SERVICIOS DE APOYO A LA GESTION</v>
          </cell>
        </row>
        <row r="2366">
          <cell r="H2366" t="str">
            <v>1905-2024</v>
          </cell>
          <cell r="I2366" t="str">
            <v>CONTRATO DE PRESTACION DE SERVICIOS PROFESIONALES</v>
          </cell>
        </row>
        <row r="2367">
          <cell r="H2367" t="str">
            <v>1890-2024</v>
          </cell>
          <cell r="I2367" t="str">
            <v>CONTRATO DE PRESTACION DE SERVICIOS PROFESIONALES</v>
          </cell>
        </row>
        <row r="2368">
          <cell r="H2368" t="str">
            <v>1843-2024</v>
          </cell>
          <cell r="I2368" t="str">
            <v>CONTRATO DE PRESTACION DE SERVICIOS DE APOYO A LA GESTION</v>
          </cell>
        </row>
        <row r="2369">
          <cell r="H2369" t="str">
            <v>1947-2024</v>
          </cell>
          <cell r="I2369" t="str">
            <v>CONTRATO DE PRESTACION DE SERVICIOS</v>
          </cell>
        </row>
        <row r="2370">
          <cell r="H2370" t="str">
            <v>1902-2024</v>
          </cell>
          <cell r="I2370" t="str">
            <v>CONTRATO DE PRESTACION DE SERVICIOS PROFESIONALES</v>
          </cell>
        </row>
        <row r="2371">
          <cell r="H2371" t="str">
            <v>1917-2024</v>
          </cell>
          <cell r="I2371" t="str">
            <v>CONTRATO DE PRESTACION DE SERVICIOS DE APOYO A LA GESTION</v>
          </cell>
        </row>
        <row r="2372">
          <cell r="H2372" t="str">
            <v>1917-2024</v>
          </cell>
          <cell r="I2372" t="str">
            <v>CONTRATO DE PRESTACION DE SERVICIOS DE APOYO A LA GESTION</v>
          </cell>
        </row>
        <row r="2373">
          <cell r="H2373" t="str">
            <v>1894-2024</v>
          </cell>
          <cell r="I2373" t="str">
            <v>CONTRATO DE PRESTACION DE SERVICIOS PROFESIONALES</v>
          </cell>
        </row>
        <row r="2374">
          <cell r="H2374" t="str">
            <v>1895-2024</v>
          </cell>
          <cell r="I2374" t="str">
            <v>CONTRATO DE PRESTACION DE SERVICIOS PROFESIONALES</v>
          </cell>
        </row>
        <row r="2375">
          <cell r="H2375" t="str">
            <v>1916-2024</v>
          </cell>
          <cell r="I2375" t="str">
            <v>CONTRATO DE PRESTACION DE SERVICIOS DE APOYO A LA GESTION</v>
          </cell>
        </row>
        <row r="2376">
          <cell r="H2376" t="str">
            <v>1916-2024</v>
          </cell>
          <cell r="I2376" t="str">
            <v>CONTRATO DE PRESTACION DE SERVICIOS DE APOYO A LA GESTION</v>
          </cell>
        </row>
        <row r="2377">
          <cell r="H2377" t="str">
            <v>1896-2024</v>
          </cell>
          <cell r="I2377" t="str">
            <v>CONTRATO DE PRESTACION DE SERVICIOS PROFESIONALES</v>
          </cell>
        </row>
        <row r="2378">
          <cell r="H2378" t="str">
            <v>1898-2024</v>
          </cell>
          <cell r="I2378" t="str">
            <v>CONTRATO DE PRESTACION DE SERVICIOS PROFESIONALES</v>
          </cell>
        </row>
        <row r="2379">
          <cell r="H2379" t="str">
            <v>1899-2024</v>
          </cell>
          <cell r="I2379" t="str">
            <v>CONTRATO DE PRESTACION DE SERVICIOS PROFESIONALES</v>
          </cell>
        </row>
        <row r="2380">
          <cell r="H2380" t="str">
            <v>1888-2024</v>
          </cell>
          <cell r="I2380" t="str">
            <v>CONTRATO DE PRESTACION DE SERVICIOS PROFESIONALES</v>
          </cell>
        </row>
        <row r="2381">
          <cell r="H2381" t="str">
            <v>1889-2024</v>
          </cell>
          <cell r="I2381" t="str">
            <v>CONTRATO DE PRESTACION DE SERVICIOS PROFESIONALES</v>
          </cell>
        </row>
        <row r="2382">
          <cell r="H2382" t="str">
            <v>1920-2024</v>
          </cell>
          <cell r="I2382" t="str">
            <v>CONTRATO DE PRESTACION DE SERVICIOS DE APOYO A LA GESTION</v>
          </cell>
        </row>
        <row r="2383">
          <cell r="H2383" t="str">
            <v>1921-2024</v>
          </cell>
          <cell r="I2383" t="str">
            <v>CONTRATO DE PRESTACION DE SERVICIOS PROFESIONALES</v>
          </cell>
        </row>
        <row r="2384">
          <cell r="H2384" t="str">
            <v>1839-2024</v>
          </cell>
          <cell r="I2384" t="str">
            <v>CONTRATO DE PRESTACION DE SERVICIOS PROFESIONALES</v>
          </cell>
        </row>
        <row r="2385">
          <cell r="H2385" t="str">
            <v>1840-2024</v>
          </cell>
          <cell r="I2385" t="str">
            <v>CONTRATO DE PRESTACION DE SERVICIOS PROFESIONALES</v>
          </cell>
        </row>
        <row r="2386">
          <cell r="H2386" t="str">
            <v>1883-2024</v>
          </cell>
          <cell r="I2386" t="str">
            <v>CONTRATO DE PRESTACION DE SERVICIOS DE APOYO A LA GESTION</v>
          </cell>
        </row>
        <row r="2387">
          <cell r="H2387" t="str">
            <v>1785-2024</v>
          </cell>
          <cell r="I2387" t="str">
            <v>CONTRATO DE PRESTACION DE SERVICIOS PROFESIONALES</v>
          </cell>
        </row>
        <row r="2388">
          <cell r="H2388" t="str">
            <v>1856-2024</v>
          </cell>
          <cell r="I2388" t="str">
            <v>CONTRATO DE PRESTACION DE SERVICIOS DE APOYO A LA GESTION</v>
          </cell>
        </row>
        <row r="2389">
          <cell r="H2389" t="str">
            <v>1813-2024</v>
          </cell>
          <cell r="I2389" t="str">
            <v>CONTRATO DE PRESTACION DE SERVICIOS DE APOYO A LA GESTION</v>
          </cell>
        </row>
        <row r="2390">
          <cell r="H2390" t="str">
            <v>1922-2024</v>
          </cell>
          <cell r="I2390" t="str">
            <v>CONTRATO DE PRESTACION DE SERVICIOS PROFESIONALES</v>
          </cell>
        </row>
        <row r="2391">
          <cell r="H2391" t="str">
            <v>1934-2024</v>
          </cell>
          <cell r="I2391" t="str">
            <v>CONTRATO DE PRESTACION DE SERVICIOS DE APOYO A LA GESTION</v>
          </cell>
        </row>
        <row r="2392">
          <cell r="H2392" t="str">
            <v>1923-2024</v>
          </cell>
          <cell r="I2392" t="str">
            <v>CONTRATO DE PRESTACION DE SERVICIOS DE APOYO A LA GESTION</v>
          </cell>
        </row>
        <row r="2393">
          <cell r="H2393" t="str">
            <v>1786-2024</v>
          </cell>
          <cell r="I2393" t="str">
            <v>CONTRATO DE PRESTACION DE SERVICIOS PROFESIONALES</v>
          </cell>
        </row>
        <row r="2394">
          <cell r="H2394" t="str">
            <v>1932-2024</v>
          </cell>
          <cell r="I2394" t="str">
            <v>CONTRATO DE PRESTACION DE SERVICIOS PROFESIONALES</v>
          </cell>
        </row>
        <row r="2395">
          <cell r="H2395" t="str">
            <v>1881-2024</v>
          </cell>
          <cell r="I2395" t="str">
            <v>CONTRATO DE PRESTACION DE SERVICIOS PROFESIONALES</v>
          </cell>
        </row>
        <row r="2396">
          <cell r="H2396" t="str">
            <v>1893-2024</v>
          </cell>
          <cell r="I2396" t="str">
            <v>CONTRATO DE PRESTACION DE SERVICIOS DE APOYO A LA GESTION</v>
          </cell>
        </row>
        <row r="2397">
          <cell r="H2397" t="str">
            <v>1940-2024</v>
          </cell>
          <cell r="I2397" t="str">
            <v>CONTRATO DE PRESTACION DE SERVICIOS PROFESIONALES</v>
          </cell>
        </row>
        <row r="2398">
          <cell r="H2398" t="str">
            <v>1911-2024</v>
          </cell>
          <cell r="I2398" t="str">
            <v>CONTRATO DE PRESTACION DE SERVICIOS PROFESIONALES</v>
          </cell>
        </row>
        <row r="2399">
          <cell r="H2399" t="str">
            <v>1663-2024</v>
          </cell>
          <cell r="I2399" t="str">
            <v>CONTRATO DE PRESTACION DE SERVICIOS PROFESIONALES</v>
          </cell>
        </row>
        <row r="2400">
          <cell r="H2400" t="str">
            <v>1912-2024</v>
          </cell>
          <cell r="I2400" t="str">
            <v>CONTRATO DE PRESTACION DE SERVICIOS PROFESIONALES</v>
          </cell>
        </row>
        <row r="2401">
          <cell r="H2401" t="str">
            <v>1913-2024</v>
          </cell>
          <cell r="I2401" t="str">
            <v>CONTRATO DE PRESTACION DE SERVICIOS DE APOYO A LA GESTION</v>
          </cell>
        </row>
        <row r="2402">
          <cell r="H2402" t="str">
            <v>1914-2024</v>
          </cell>
          <cell r="I2402" t="str">
            <v>CONTRATO DE PRESTACION DE SERVICIOS DE APOYO A LA GESTION</v>
          </cell>
        </row>
        <row r="2403">
          <cell r="H2403" t="str">
            <v>1933-2024</v>
          </cell>
          <cell r="I2403" t="str">
            <v>CONTRATO DE PRESTACION DE SERVICIOS DE APOYO A LA GESTION</v>
          </cell>
        </row>
        <row r="2404">
          <cell r="H2404" t="str">
            <v>1933-2024</v>
          </cell>
          <cell r="I2404" t="str">
            <v>CONTRATO DE PRESTACION DE SERVICIOS DE APOYO A LA GESTION</v>
          </cell>
        </row>
        <row r="2405">
          <cell r="H2405" t="str">
            <v>1866-2024</v>
          </cell>
          <cell r="I2405" t="str">
            <v>CONTRATO DE PRESTACION DE SERVICIOS PROFESIONALES</v>
          </cell>
        </row>
        <row r="2406">
          <cell r="H2406" t="str">
            <v>1869-2024</v>
          </cell>
          <cell r="I2406" t="str">
            <v>CONTRATO DE PRESTACION DE SERVICIOS PROFESIONALES</v>
          </cell>
        </row>
        <row r="2407">
          <cell r="H2407" t="str">
            <v>1867-2024</v>
          </cell>
          <cell r="I2407" t="str">
            <v>CONTRATO DE PRESTACION DE SERVICIOS DE APOYO A LA GESTION</v>
          </cell>
        </row>
        <row r="2408">
          <cell r="H2408" t="str">
            <v>1871-2024</v>
          </cell>
          <cell r="I2408" t="str">
            <v>CONTRATO DE PRESTACION DE SERVICIOS PROFESIONALES</v>
          </cell>
        </row>
        <row r="2409">
          <cell r="H2409" t="str">
            <v>1861-2024</v>
          </cell>
          <cell r="I2409" t="str">
            <v>CONTRATO DE PRESTACION DE SERVICIOS PROFESIONALES</v>
          </cell>
        </row>
        <row r="2410">
          <cell r="H2410" t="str">
            <v>1857-2024</v>
          </cell>
          <cell r="I2410" t="str">
            <v>CONTRATO DE PRESTACION DE SERVICIOS PROFESIONALES</v>
          </cell>
        </row>
        <row r="2411">
          <cell r="H2411" t="str">
            <v>1884-2024</v>
          </cell>
          <cell r="I2411" t="str">
            <v>CONTRATO DE PRESTACION DE SERVICIOS PROFESIONALES</v>
          </cell>
        </row>
        <row r="2412">
          <cell r="H2412" t="str">
            <v>1885-2024</v>
          </cell>
          <cell r="I2412" t="str">
            <v>CONTRATO DE PRESTACION DE SERVICIOS DE APOYO A LA GESTION</v>
          </cell>
        </row>
        <row r="2413">
          <cell r="H2413" t="str">
            <v>1900-2024</v>
          </cell>
          <cell r="I2413" t="str">
            <v>CONTRATO DE PRESTACION DE SERVICIOS PROFESIONALES</v>
          </cell>
        </row>
        <row r="2414">
          <cell r="H2414" t="str">
            <v>1901-2024</v>
          </cell>
          <cell r="I2414" t="str">
            <v>CONTRATO DE PRESTACION DE SERVICIOS PROFESIONALES</v>
          </cell>
        </row>
        <row r="2415">
          <cell r="H2415" t="str">
            <v>1826-2024</v>
          </cell>
          <cell r="I2415" t="str">
            <v>CONTRATO DE PRESTACION DE SERVICIOS PROFESIONALES</v>
          </cell>
        </row>
        <row r="2416">
          <cell r="H2416" t="str">
            <v>1906-2024</v>
          </cell>
          <cell r="I2416" t="str">
            <v>CONTRATO DE PRESTACION DE SERVICIOS PROFESIONALES</v>
          </cell>
        </row>
        <row r="2417">
          <cell r="H2417" t="str">
            <v>1907-2024</v>
          </cell>
          <cell r="I2417" t="str">
            <v>CONTRATO DE PRESTACION DE SERVICIOS PROFESIONALES</v>
          </cell>
        </row>
        <row r="2418">
          <cell r="H2418" t="str">
            <v>1908-2024</v>
          </cell>
          <cell r="I2418" t="str">
            <v>CONTRATO DE PRESTACION DE SERVICIOS PROFESIONALES</v>
          </cell>
        </row>
        <row r="2419">
          <cell r="H2419" t="str">
            <v>1910-2024</v>
          </cell>
          <cell r="I2419" t="str">
            <v>CONTRATO DE PRESTACION DE SERVICIOS PROFESIONALES</v>
          </cell>
        </row>
        <row r="2420">
          <cell r="H2420" t="str">
            <v>1918-2024</v>
          </cell>
          <cell r="I2420" t="str">
            <v>CONTRATO DE PRESTACION DE SERVICIOS PROFESIONALES</v>
          </cell>
        </row>
        <row r="2421">
          <cell r="H2421" t="str">
            <v>1946-2024</v>
          </cell>
          <cell r="I2421" t="str">
            <v>CONTRATO DE PRESTACION DE SERVICIOS DE APOYO A LA GESTION</v>
          </cell>
        </row>
        <row r="2422">
          <cell r="H2422" t="str">
            <v>1929-2024</v>
          </cell>
          <cell r="I2422" t="str">
            <v>CONTRATO DE PRESTACION DE SERVICIOS DE APOYO A LA GESTION</v>
          </cell>
        </row>
        <row r="2423">
          <cell r="H2423" t="str">
            <v>1950-2024</v>
          </cell>
          <cell r="I2423" t="str">
            <v>CONTRATO DE PRESTACION DE SERVICIOS PROFESIONALES</v>
          </cell>
        </row>
        <row r="2424">
          <cell r="H2424" t="str">
            <v>1951-2024</v>
          </cell>
          <cell r="I2424" t="str">
            <v>CONTRATO DE PRESTACION DE SERVICIOS PROFESIONALES</v>
          </cell>
        </row>
        <row r="2425">
          <cell r="H2425" t="str">
            <v>1952-2024</v>
          </cell>
          <cell r="I2425" t="str">
            <v>CONTRATO DE PRESTACION DE SERVICIOS PROFESIONALES</v>
          </cell>
        </row>
        <row r="2426">
          <cell r="H2426" t="str">
            <v>1953-2024</v>
          </cell>
          <cell r="I2426" t="str">
            <v>CONTRATO DE PRESTACION DE SERVICIOS PROFESIONALES</v>
          </cell>
        </row>
        <row r="2427">
          <cell r="H2427" t="str">
            <v>1955-2024</v>
          </cell>
          <cell r="I2427" t="str">
            <v>CONTRATO DE PRESTACION DE SERVICIOS PROFESIONALES</v>
          </cell>
        </row>
        <row r="2428">
          <cell r="H2428" t="str">
            <v>1931-2024</v>
          </cell>
          <cell r="I2428" t="str">
            <v>CONTRATO DE PRESTACION DE SERVICIOS DE APOYO A LA GESTION</v>
          </cell>
        </row>
        <row r="2429">
          <cell r="H2429" t="str">
            <v>1891-2024</v>
          </cell>
          <cell r="I2429" t="str">
            <v>CONTRATO DE PRESTACION DE SERVICIOS PROFESIONALES</v>
          </cell>
        </row>
        <row r="2430">
          <cell r="H2430" t="str">
            <v>1892-2024</v>
          </cell>
          <cell r="I2430" t="str">
            <v>CONTRATO DE PRESTACION DE SERVICIOS PROFESIONALES</v>
          </cell>
        </row>
        <row r="2431">
          <cell r="H2431" t="str">
            <v>1873-2024</v>
          </cell>
          <cell r="I2431" t="str">
            <v>CONTRATO DE PRESTACION DE SERVICIOS PROFESIONALES</v>
          </cell>
        </row>
        <row r="2432">
          <cell r="H2432" t="str">
            <v>1842-2024</v>
          </cell>
          <cell r="I2432" t="str">
            <v>CONTRATO DE PRESTACION DE SERVICIOS PROFESIONALES</v>
          </cell>
        </row>
        <row r="2433">
          <cell r="H2433" t="str">
            <v>1938-2024</v>
          </cell>
          <cell r="I2433" t="str">
            <v>CONTRATO DE PRESTACION DE SERVICIOS PROFESIONALES</v>
          </cell>
        </row>
        <row r="2434">
          <cell r="H2434" t="str">
            <v>1860-2024</v>
          </cell>
          <cell r="I2434" t="str">
            <v>CONTRATO DE PRESTACION DE SERVICIOS PROFESIONALES</v>
          </cell>
        </row>
        <row r="2435">
          <cell r="H2435" t="str">
            <v>1954-2024</v>
          </cell>
          <cell r="I2435" t="str">
            <v>CONTRATO DE PRESTACION DE SERVICIOS DE APOYO A LA GESTION</v>
          </cell>
        </row>
        <row r="2436">
          <cell r="H2436" t="str">
            <v>1897-2024</v>
          </cell>
          <cell r="I2436" t="str">
            <v>CONTRATO DE PRESTACION DE SERVICIOS PROFESIONALES</v>
          </cell>
        </row>
        <row r="2437">
          <cell r="H2437" t="str">
            <v>1965-2024</v>
          </cell>
          <cell r="I2437" t="str">
            <v>CONTRATO DE PRESTACION DE SERVICIOS PROFESIONALES</v>
          </cell>
        </row>
        <row r="2438">
          <cell r="H2438" t="str">
            <v>1872-2024</v>
          </cell>
          <cell r="I2438" t="str">
            <v>CONTRATO DE PRESTACION DE SERVICIOS PROFESIONALES</v>
          </cell>
        </row>
        <row r="2439">
          <cell r="H2439" t="str">
            <v>1929-2024</v>
          </cell>
          <cell r="I2439" t="str">
            <v>CONTRATO DE PRESTACION DE SERVICIOS PROFESIONALES</v>
          </cell>
        </row>
        <row r="2440">
          <cell r="H2440" t="str">
            <v>1875-2024</v>
          </cell>
          <cell r="I2440" t="str">
            <v>CONTRATO DE PRESTACION DE SERVICIOS DE APOYO A LA GESTION</v>
          </cell>
        </row>
        <row r="2441">
          <cell r="H2441" t="str">
            <v>1870-2024</v>
          </cell>
          <cell r="I2441" t="str">
            <v>CONTRATO DE PRESTACION DE SERVICIOS PROFESIONALES</v>
          </cell>
        </row>
        <row r="2442">
          <cell r="H2442" t="str">
            <v>1874-2024</v>
          </cell>
          <cell r="I2442" t="str">
            <v>CONTRATO DE PRESTACION DE SERVICIOS PROFESIONALES</v>
          </cell>
        </row>
        <row r="2443">
          <cell r="H2443" t="str">
            <v>1941-2024</v>
          </cell>
          <cell r="I2443" t="str">
            <v>CONTRATO DE PRESTACION DE SERVICIOS DE APOYO A LA GESTION</v>
          </cell>
        </row>
        <row r="2444">
          <cell r="H2444" t="str">
            <v>1942-2024</v>
          </cell>
          <cell r="I2444" t="str">
            <v>CONTRATO DE PRESTACION DE SERVICIOS DE APOYO A LA GESTION</v>
          </cell>
        </row>
        <row r="2445">
          <cell r="H2445" t="str">
            <v>1924-2024</v>
          </cell>
          <cell r="I2445" t="str">
            <v>CONTRATO DE PRESTACION DE SERVICIOS DE APOYO A LA GESTION</v>
          </cell>
        </row>
        <row r="2446">
          <cell r="H2446" t="str">
            <v>1925-2024</v>
          </cell>
          <cell r="I2446" t="str">
            <v>CONTRATO DE PRESTACION DE SERVICIOS DE APOYO A LA GESTION</v>
          </cell>
        </row>
        <row r="2447">
          <cell r="H2447" t="str">
            <v>1926-2024</v>
          </cell>
          <cell r="I2447" t="str">
            <v>CONTRATO DE PRESTACION DE SERVICIOS DE APOYO A LA GESTION</v>
          </cell>
        </row>
        <row r="2448">
          <cell r="H2448" t="str">
            <v>1962-2024</v>
          </cell>
          <cell r="I2448" t="str">
            <v>CONTRATO DE PRESTACION DE SERVICIOS DE APOYO A LA GESTION</v>
          </cell>
        </row>
        <row r="2449">
          <cell r="H2449" t="str">
            <v>1968-2024</v>
          </cell>
          <cell r="I2449" t="str">
            <v>CONTRATO DE PRESTACION DE SERVICIOS PROFESIONALES</v>
          </cell>
        </row>
        <row r="2450">
          <cell r="H2450" t="str">
            <v>1992-2024</v>
          </cell>
          <cell r="I2450" t="str">
            <v>CONTRATO DE PRESTACION DE SERVICIOS PROFESIONALES</v>
          </cell>
        </row>
        <row r="2451">
          <cell r="H2451" t="str">
            <v>1903-2024</v>
          </cell>
          <cell r="I2451" t="str">
            <v>CONTRATO DE PRESTACION DE SERVICIOS PROFESIONALES</v>
          </cell>
        </row>
        <row r="2452">
          <cell r="H2452" t="str">
            <v>1963-2024</v>
          </cell>
          <cell r="I2452" t="str">
            <v>CONTRATO DE PRESTACION DE SERVICIOS PROFESIONALES</v>
          </cell>
        </row>
        <row r="2453">
          <cell r="H2453" t="str">
            <v>1945-2024</v>
          </cell>
          <cell r="I2453" t="str">
            <v>CONTRATOS INTERADMINISTRATIVOS</v>
          </cell>
        </row>
        <row r="2454">
          <cell r="H2454" t="str">
            <v>1958-2024</v>
          </cell>
          <cell r="I2454" t="str">
            <v>CONTRATO DE PRESTACION DE SERVICIOS DE APOYO A LA GESTION</v>
          </cell>
        </row>
        <row r="2455">
          <cell r="H2455" t="str">
            <v>1959-2024</v>
          </cell>
          <cell r="I2455" t="str">
            <v>CONTRATO DE PRESTACION DE SERVICIOS PROFESIONALES</v>
          </cell>
        </row>
        <row r="2456">
          <cell r="H2456" t="str">
            <v>1964-2024</v>
          </cell>
          <cell r="I2456" t="str">
            <v>CONTRATO DE PRESTACION DE SERVICIOS PROFESIONALES</v>
          </cell>
        </row>
        <row r="2457">
          <cell r="H2457" t="str">
            <v>1948-2024</v>
          </cell>
          <cell r="I2457" t="str">
            <v>CONTRATO DE PRESTACION DE SERVICIOS DE APOYO A LA GESTION</v>
          </cell>
        </row>
        <row r="2458">
          <cell r="H2458" t="str">
            <v>1966-2024</v>
          </cell>
          <cell r="I2458" t="str">
            <v>CONTRATO DE PRESTACION DE SERVICIOS DE APOYO A LA GESTION</v>
          </cell>
        </row>
        <row r="2459">
          <cell r="H2459" t="str">
            <v>1967-2024</v>
          </cell>
          <cell r="I2459" t="str">
            <v>CONTRATO DE PRESTACION DE SERVICIOS PROFESIONALES</v>
          </cell>
        </row>
        <row r="2460">
          <cell r="H2460" t="str">
            <v>1956-2024</v>
          </cell>
          <cell r="I2460" t="str">
            <v>CONTRATO DE PRESTACION DE SERVICIOS DE APOYO A LA GESTION</v>
          </cell>
        </row>
        <row r="2461">
          <cell r="H2461" t="str">
            <v>1969-2024</v>
          </cell>
          <cell r="I2461" t="str">
            <v>CONTRATO DE PRESTACION DE SERVICIOS PROFESIONALES</v>
          </cell>
        </row>
        <row r="2462">
          <cell r="H2462" t="str">
            <v>1957-2024</v>
          </cell>
          <cell r="I2462" t="str">
            <v>CONTRATO DE PRESTACION DE SERVICIOS DE APOYO A LA GESTION</v>
          </cell>
        </row>
        <row r="2463">
          <cell r="H2463" t="str">
            <v>1930-2024</v>
          </cell>
          <cell r="I2463" t="str">
            <v>CONTRATO DE PRESTACION DE SERVICIOS PROFESIONALES</v>
          </cell>
        </row>
        <row r="2464">
          <cell r="H2464" t="str">
            <v>1998-2024</v>
          </cell>
          <cell r="I2464" t="str">
            <v>CONTRATO DE PRESTACION DE SERVICIOS PROFESIONALES</v>
          </cell>
        </row>
        <row r="2465">
          <cell r="H2465" t="str">
            <v>1970-2024</v>
          </cell>
          <cell r="I2465" t="str">
            <v>CONTRATO DE PRESTACION DE SERVICIOS DE APOYO A LA GESTION</v>
          </cell>
        </row>
        <row r="2466">
          <cell r="H2466" t="str">
            <v>1919-2024</v>
          </cell>
          <cell r="I2466" t="str">
            <v>CONTRATO DE PRESTACION DE SERVICIOS DE APOYO A LA GESTION</v>
          </cell>
        </row>
        <row r="2467">
          <cell r="H2467" t="str">
            <v>1919-2024</v>
          </cell>
          <cell r="I2467" t="str">
            <v>CONTRATO DE PRESTACION DE SERVICIOS DE APOYO A LA GESTION</v>
          </cell>
        </row>
        <row r="2468">
          <cell r="H2468" t="str">
            <v>1976-2024</v>
          </cell>
          <cell r="I2468" t="str">
            <v>CONTRATO DE PRESTACION DE SERVICIOS DE APOYO A LA GESTION</v>
          </cell>
        </row>
        <row r="2469">
          <cell r="H2469" t="str">
            <v>1975-2024</v>
          </cell>
          <cell r="I2469" t="str">
            <v>CONTRATO DE PRESTACION DE SERVICIOS DE APOYO A LA GESTION</v>
          </cell>
        </row>
        <row r="2470">
          <cell r="H2470" t="str">
            <v>1983-2024</v>
          </cell>
          <cell r="I2470" t="str">
            <v>CONTRATO DE PRESTACION DE SERVICIOS DE APOYO A LA GESTION</v>
          </cell>
        </row>
        <row r="2471">
          <cell r="H2471" t="str">
            <v>1980-2024</v>
          </cell>
          <cell r="I2471" t="str">
            <v>CONTRATO DE PRESTACION DE SERVICIOS DE APOYO A LA GESTION</v>
          </cell>
        </row>
        <row r="2472">
          <cell r="H2472" t="str">
            <v>1984-2024</v>
          </cell>
          <cell r="I2472" t="str">
            <v>CONTRATO DE PRESTACION DE SERVICIOS DE APOYO A LA GESTION</v>
          </cell>
        </row>
        <row r="2473">
          <cell r="H2473" t="str">
            <v>1844-2024</v>
          </cell>
          <cell r="I2473" t="str">
            <v>CONTRATO DE PRESTACION DE SERVICIOS PROFESIONALES</v>
          </cell>
        </row>
        <row r="2474">
          <cell r="H2474" t="str">
            <v>1978-2024</v>
          </cell>
          <cell r="I2474" t="str">
            <v>CONTRATO DE PRESTACION DE SERVICIOS PROFESIONALES</v>
          </cell>
        </row>
        <row r="2475">
          <cell r="H2475" t="str">
            <v>1997-2024</v>
          </cell>
          <cell r="I2475" t="str">
            <v>CONTRATO DE PRESTACION DE SERVICIOS DE APOYO A LA GESTION</v>
          </cell>
        </row>
        <row r="2476">
          <cell r="H2476" t="str">
            <v>1909-2024</v>
          </cell>
          <cell r="I2476" t="str">
            <v>CONTRATO DE PRESTACION DE SERVICIOS PROFESIONALES</v>
          </cell>
        </row>
        <row r="2477">
          <cell r="H2477" t="str">
            <v>1845-2024</v>
          </cell>
          <cell r="I2477" t="str">
            <v>CONTRATO DE PRESTACION DE SERVICIOS PROFESIONALES</v>
          </cell>
        </row>
        <row r="2478">
          <cell r="H2478" t="str">
            <v>2000-2024</v>
          </cell>
          <cell r="I2478" t="str">
            <v>CONTRATO PARA IMPULSAR PROGRAMAS Y ACTIVIDADES DE INTERES PUBLICO</v>
          </cell>
        </row>
        <row r="2479">
          <cell r="H2479" t="str">
            <v>1937-2024</v>
          </cell>
          <cell r="I2479" t="str">
            <v>CONTRATO DE PRESTACION DE SERVICIOS PROFESIONALES</v>
          </cell>
        </row>
        <row r="2480">
          <cell r="H2480" t="str">
            <v>1939-2024</v>
          </cell>
          <cell r="I2480" t="str">
            <v>CONTRATO DE PRESTACION DE SERVICIOS DE APOYO A LA GESTION</v>
          </cell>
        </row>
        <row r="2481">
          <cell r="H2481" t="str">
            <v>1985-2024</v>
          </cell>
          <cell r="I2481" t="str">
            <v>CONTRATO DE PRESTACION DE SERVICIOS PROFESIONALES</v>
          </cell>
        </row>
        <row r="2482">
          <cell r="H2482" t="str">
            <v>1982-2024</v>
          </cell>
          <cell r="I2482" t="str">
            <v>CONTRATO DE PRESTACION DE SERVICIOS DE APOYO A LA GESTION</v>
          </cell>
        </row>
        <row r="2483">
          <cell r="H2483" t="str">
            <v>1986-2024</v>
          </cell>
          <cell r="I2483" t="str">
            <v>CONTRATO DE PRESTACION DE SERVICIOS PROFESIONALES</v>
          </cell>
        </row>
        <row r="2484">
          <cell r="H2484" t="str">
            <v>2003-2024</v>
          </cell>
          <cell r="I2484" t="str">
            <v>CONTRATO DE PRESTACION DE SERVICIOS DE APOYO A LA GESTION</v>
          </cell>
        </row>
        <row r="2485">
          <cell r="H2485" t="str">
            <v>1981-2024</v>
          </cell>
          <cell r="I2485" t="str">
            <v>CONTRATO DE PRESTACION DE SERVICIOS PROFESIONALES</v>
          </cell>
        </row>
        <row r="2486">
          <cell r="H2486" t="str">
            <v>1999-2024</v>
          </cell>
          <cell r="I2486" t="str">
            <v>CONTRATO DE PRESTACION DE SERVICIOS DE APOYO A LA GESTION</v>
          </cell>
        </row>
        <row r="2487">
          <cell r="H2487" t="str">
            <v>1974-2024</v>
          </cell>
          <cell r="I2487" t="str">
            <v>CONTRATO DE PRESTACION DE SERVICIOS PROFESIONALES</v>
          </cell>
        </row>
        <row r="2488">
          <cell r="H2488" t="str">
            <v>1927-2024</v>
          </cell>
          <cell r="I2488" t="str">
            <v>CONTRATO DE PRESTACION DE SERVICIOS PROFESIONALES</v>
          </cell>
        </row>
        <row r="2489">
          <cell r="H2489" t="str">
            <v>2001-2024</v>
          </cell>
          <cell r="I2489" t="str">
            <v>CONTRATO DE PRESTACION DE SERVICIOS PROFESIONALES</v>
          </cell>
        </row>
        <row r="2490">
          <cell r="H2490" t="str">
            <v>1961-2024</v>
          </cell>
          <cell r="I2490" t="str">
            <v>CONTRATO DE PRESTACION DE SERVICIOS DE APOYO A LA GESTION</v>
          </cell>
        </row>
        <row r="2491">
          <cell r="H2491" t="str">
            <v>2005-2024</v>
          </cell>
          <cell r="I2491" t="str">
            <v>CONVENIO DE ASOCIACION</v>
          </cell>
        </row>
        <row r="2492">
          <cell r="H2492" t="str">
            <v>2005-2024</v>
          </cell>
          <cell r="I2492" t="str">
            <v>CONVENIO DE ASOCIACION</v>
          </cell>
        </row>
        <row r="2493">
          <cell r="H2493" t="str">
            <v>2005-2024</v>
          </cell>
          <cell r="I2493" t="str">
            <v>CONVENIO DE ASOCIACION</v>
          </cell>
        </row>
        <row r="2494">
          <cell r="H2494" t="str">
            <v>1960-2024</v>
          </cell>
          <cell r="I2494" t="str">
            <v>CONTRATO DE PRESTACION DE SERVICIOS DE APOYO A LA GESTION</v>
          </cell>
        </row>
        <row r="2495">
          <cell r="H2495" t="str">
            <v>1979-2024</v>
          </cell>
          <cell r="I2495" t="str">
            <v>CONTRATO DE PRESTACION DE SERVICIOS DE APOYO A LA GESTION</v>
          </cell>
        </row>
        <row r="2496">
          <cell r="H2496" t="str">
            <v>1993-2024</v>
          </cell>
          <cell r="I2496" t="str">
            <v>CONTRATO DE PRESTACION DE SERVICIOS PROFESIONALES</v>
          </cell>
        </row>
        <row r="2497">
          <cell r="H2497" t="str">
            <v>1943-2024</v>
          </cell>
          <cell r="I2497" t="str">
            <v>CONTRATO DE PRESTACION DE SERVICIOS PROFESIONALES</v>
          </cell>
        </row>
        <row r="2498">
          <cell r="H2498" t="str">
            <v>1987-2024</v>
          </cell>
          <cell r="I2498" t="str">
            <v>CONTRATO DE PRESTACION DE SERVICIOS PROFESIONALES</v>
          </cell>
        </row>
        <row r="2499">
          <cell r="H2499" t="str">
            <v>1972-2024</v>
          </cell>
          <cell r="I2499" t="str">
            <v>CONTRATO DE PRESTACION DE SERVICIOS DE APOYO A LA GESTION</v>
          </cell>
        </row>
        <row r="2500">
          <cell r="H2500" t="str">
            <v>1972-2024</v>
          </cell>
          <cell r="I2500" t="str">
            <v>CONTRATO DE PRESTACION DE SERVICIOS DE APOYO A LA GESTION</v>
          </cell>
        </row>
        <row r="2501">
          <cell r="H2501" t="str">
            <v>1973-2024</v>
          </cell>
          <cell r="I2501" t="str">
            <v>CONTRATO DE PRESTACION DE SERVICIOS PROFESIONALES</v>
          </cell>
        </row>
        <row r="2502">
          <cell r="H2502" t="str">
            <v>2007-2024</v>
          </cell>
          <cell r="I2502" t="str">
            <v>CONTRATO DE PRESTACION DE SERVICIOS DE APOYO A LA GESTION</v>
          </cell>
        </row>
        <row r="2503">
          <cell r="H2503" t="str">
            <v>2015-2024</v>
          </cell>
          <cell r="I2503" t="str">
            <v>CONTRATO DE PRESTACION DE SERVICIOS DE APOYO A LA GESTION</v>
          </cell>
        </row>
        <row r="2504">
          <cell r="H2504" t="str">
            <v>2016-2024</v>
          </cell>
          <cell r="I2504" t="str">
            <v>CONTRATO DE PRESTACION DE SERVICIOS DE APOYO A LA GESTION</v>
          </cell>
        </row>
        <row r="2505">
          <cell r="H2505" t="str">
            <v>2018-2024</v>
          </cell>
          <cell r="I2505" t="str">
            <v>CONTRATO DE PRESTACION DE SERVICIOS DE APOYO A LA GESTION</v>
          </cell>
        </row>
        <row r="2506">
          <cell r="H2506" t="str">
            <v>2010-2024</v>
          </cell>
          <cell r="I2506" t="str">
            <v>CONTRATO DE PRESTACION DE SERVICIOS PROFESIONALES</v>
          </cell>
        </row>
        <row r="2507">
          <cell r="H2507" t="str">
            <v>2009-2024</v>
          </cell>
          <cell r="I2507" t="str">
            <v>CONTRATO DE PRESTACION DE SERVICIOS PROFESIONALES</v>
          </cell>
        </row>
        <row r="2508">
          <cell r="H2508" t="str">
            <v>2023-2024</v>
          </cell>
          <cell r="I2508" t="str">
            <v>CONTRATO DE PRESTACION DE SERVICIOS DE APOYO A LA GESTION</v>
          </cell>
        </row>
        <row r="2509">
          <cell r="H2509" t="str">
            <v>2008-2024</v>
          </cell>
          <cell r="I2509" t="str">
            <v>CONTRATO DE PRESTACION DE SERVICIOS PROFESIONALES</v>
          </cell>
        </row>
        <row r="2510">
          <cell r="H2510" t="str">
            <v>1928-2024</v>
          </cell>
          <cell r="I2510" t="str">
            <v>CONTRATO DE PRESTACION DE SERVICIOS DE APOYO A LA GESTION</v>
          </cell>
        </row>
        <row r="2511">
          <cell r="H2511" t="str">
            <v>2032-2024</v>
          </cell>
          <cell r="I2511" t="str">
            <v>CONTRATO DE PRESTACION DE SERVICIOS DE APOYO A LA GESTION</v>
          </cell>
        </row>
        <row r="2512">
          <cell r="H2512" t="str">
            <v>2013-2024</v>
          </cell>
          <cell r="I2512" t="str">
            <v>CONTRATO DE PRESTACION DE SERVICIOS DE APOYO A LA GESTION</v>
          </cell>
        </row>
        <row r="2513">
          <cell r="H2513" t="str">
            <v>1846-2024</v>
          </cell>
          <cell r="I2513" t="str">
            <v>CONTRATO DE PRESTACION DE SERVICIOS PROFESIONALES</v>
          </cell>
        </row>
        <row r="2514">
          <cell r="H2514" t="str">
            <v>2014-2024</v>
          </cell>
          <cell r="I2514" t="str">
            <v>CONTRATO DE PRESTACION DE SERVICIOS DE APOYO A LA GESTION</v>
          </cell>
        </row>
        <row r="2515">
          <cell r="H2515" t="str">
            <v>2039-2024</v>
          </cell>
          <cell r="I2515" t="str">
            <v>CONTRATO DE PRESTACION DE SERVICIOS DE APOYO A LA GESTION</v>
          </cell>
        </row>
        <row r="2516">
          <cell r="H2516" t="str">
            <v>2025-2024</v>
          </cell>
          <cell r="I2516" t="str">
            <v>CONTRATO DE PRESTACION DE SERVICIOS DE APOYO A LA GESTION</v>
          </cell>
        </row>
        <row r="2517">
          <cell r="H2517" t="str">
            <v>2029-2024</v>
          </cell>
          <cell r="I2517" t="str">
            <v>CONTRATO DE PRESTACION DE SERVICIOS PROFESIONALES</v>
          </cell>
        </row>
        <row r="2518">
          <cell r="H2518" t="str">
            <v>2030-2024</v>
          </cell>
          <cell r="I2518" t="str">
            <v>CONTRATO DE PRESTACION DE SERVICIOS DE APOYO A LA GESTION</v>
          </cell>
        </row>
        <row r="2519">
          <cell r="H2519" t="str">
            <v>1949-2024</v>
          </cell>
          <cell r="I2519" t="str">
            <v>CONTRATO DE PRESTACION DE SERVICIOS DE APOYO A LA GESTION</v>
          </cell>
        </row>
        <row r="2520">
          <cell r="H2520" t="str">
            <v>2026-2024</v>
          </cell>
          <cell r="I2520" t="str">
            <v>CONTRATO DE PRESTACION DE SERVICIOS DE APOYO A LA GESTION</v>
          </cell>
        </row>
        <row r="2521">
          <cell r="H2521" t="str">
            <v>2027-2024</v>
          </cell>
          <cell r="I2521" t="str">
            <v>CONTRATO DE PRESTACION DE SERVICIOS DE APOYO A LA GESTION</v>
          </cell>
        </row>
        <row r="2522">
          <cell r="H2522" t="str">
            <v>1935-2024</v>
          </cell>
          <cell r="I2522" t="str">
            <v>CONTRATO DE PRESTACION DE SERVICIOS DE APOYO A LA GESTION</v>
          </cell>
        </row>
        <row r="2523">
          <cell r="H2523" t="str">
            <v>2037-2024</v>
          </cell>
          <cell r="I2523" t="str">
            <v>CONTRATO DE PRESTACION DE SERVICIOS DE APOYO A LA GESTION</v>
          </cell>
        </row>
        <row r="2524">
          <cell r="H2524" t="str">
            <v>2036-2024</v>
          </cell>
          <cell r="I2524" t="str">
            <v>CONTRATO DE PRESTACION DE SERVICIOS DE APOYO A LA GESTION</v>
          </cell>
        </row>
        <row r="2525">
          <cell r="H2525" t="str">
            <v>1936-2024</v>
          </cell>
          <cell r="I2525" t="str">
            <v>CONTRATO DE PRESTACION DE SERVICIOS PROFESIONALES</v>
          </cell>
        </row>
        <row r="2526">
          <cell r="H2526" t="str">
            <v>1944-2024</v>
          </cell>
          <cell r="I2526" t="str">
            <v>CONTRATO DE PRESTACION DE SERVICIOS PROFESIONALES</v>
          </cell>
        </row>
        <row r="2527">
          <cell r="H2527" t="str">
            <v>2019-2024</v>
          </cell>
          <cell r="I2527" t="str">
            <v>CONTRATO DE PRESTACION DE SERVICIOS PROFESIONALES</v>
          </cell>
        </row>
        <row r="2528">
          <cell r="H2528" t="str">
            <v>2034-2024</v>
          </cell>
          <cell r="I2528" t="str">
            <v>CONTRATO DE PRESTACION DE SERVICIOS DE APOYO A LA GESTION</v>
          </cell>
        </row>
        <row r="2529">
          <cell r="H2529" t="str">
            <v>2031-2024</v>
          </cell>
          <cell r="I2529" t="str">
            <v>CONTRATO DE PRESTACION DE SERVICIOS DE APOYO A LA GESTION</v>
          </cell>
        </row>
        <row r="2530">
          <cell r="H2530" t="str">
            <v>2017-2024</v>
          </cell>
          <cell r="I2530" t="str">
            <v>CONTRATO DE PRESTACION DE SERVICIOS PROFESIONALES</v>
          </cell>
        </row>
        <row r="2531">
          <cell r="H2531" t="str">
            <v>2021-2024</v>
          </cell>
          <cell r="I2531" t="str">
            <v>CONTRATO DE PRESTACION DE SERVICIOS DE APOYO A LA GESTION</v>
          </cell>
        </row>
        <row r="2532">
          <cell r="H2532" t="str">
            <v>2038-2024</v>
          </cell>
          <cell r="I2532" t="str">
            <v>CONTRATO DE PRESTACION DE SERVICIOS DE APOYO A LA GESTION</v>
          </cell>
        </row>
        <row r="2533">
          <cell r="H2533" t="str">
            <v>620-2024</v>
          </cell>
          <cell r="I2533" t="str">
            <v>CONTRATO DE PRESTACION DE SERVICIOS PROFESIONALES</v>
          </cell>
        </row>
        <row r="2534">
          <cell r="H2534" t="str">
            <v>2035-2024</v>
          </cell>
          <cell r="I2534" t="str">
            <v>CONTRATO DE PRESTACION DE SERVICIOS PROFESIONALES</v>
          </cell>
        </row>
        <row r="2535">
          <cell r="H2535" t="str">
            <v>2044-2024</v>
          </cell>
          <cell r="I2535" t="str">
            <v>CONTRATO DE PRESTACION DE SERVICIOS PROFESIONALES</v>
          </cell>
        </row>
        <row r="2536">
          <cell r="H2536" t="str">
            <v>2046-2024</v>
          </cell>
          <cell r="I2536" t="str">
            <v>CONTRATO DE PRESTACION DE SERVICIOS PROFESIONALES</v>
          </cell>
        </row>
        <row r="2537">
          <cell r="H2537" t="str">
            <v>142-2024</v>
          </cell>
          <cell r="I2537" t="str">
            <v>CONTRATO DE PRESTACION DE SERVICIOS PROFESIONALES</v>
          </cell>
        </row>
        <row r="2538">
          <cell r="H2538" t="str">
            <v>2024-2024</v>
          </cell>
          <cell r="I2538" t="str">
            <v>CONTRATO DE PRESTACION DE SERVICIOS DE APOYO A LA GESTION</v>
          </cell>
        </row>
        <row r="2539">
          <cell r="H2539" t="str">
            <v>1900-2024</v>
          </cell>
          <cell r="I2539" t="str">
            <v>CONTRATO DE PRESTACION DE SERVICIOS PROFESIONALES</v>
          </cell>
        </row>
        <row r="2540">
          <cell r="H2540" t="str">
            <v>2020-2024</v>
          </cell>
          <cell r="I2540" t="str">
            <v>CONTRATO DE PRESTACION DE SERVICIOS DE APOYO A LA GESTION</v>
          </cell>
        </row>
        <row r="2541">
          <cell r="H2541" t="str">
            <v>2050-2024</v>
          </cell>
          <cell r="I2541" t="str">
            <v>CONTRATO DE PRESTACION DE SERVICIOS DE APOYO A LA GESTION</v>
          </cell>
        </row>
        <row r="2542">
          <cell r="H2542" t="str">
            <v>2045-2024</v>
          </cell>
          <cell r="I2542" t="str">
            <v>CONTRATO DE PRESTACION DE SERVICIOS DE APOYO A LA GESTION</v>
          </cell>
        </row>
        <row r="2543">
          <cell r="H2543" t="str">
            <v>1000-2024</v>
          </cell>
          <cell r="I2543" t="str">
            <v>CONTRATO DE PRESTACION DE SERVICIOS DE APOYO A LA GESTION</v>
          </cell>
        </row>
        <row r="2544">
          <cell r="H2544" t="str">
            <v>1996-2024</v>
          </cell>
          <cell r="I2544" t="str">
            <v>CONTRATO DE PRESTACION DE SERVICIOS PROFESIONALES</v>
          </cell>
        </row>
        <row r="2545">
          <cell r="H2545" t="str">
            <v>2002-2024</v>
          </cell>
          <cell r="I2545" t="str">
            <v>CONTRATO DE PRESTACION DE SERVICIOS PROFESIONALES</v>
          </cell>
        </row>
        <row r="2546">
          <cell r="H2546" t="str">
            <v>2028-2024</v>
          </cell>
          <cell r="I2546" t="str">
            <v>CONTRATO DE PRESTACION DE SERVICIOS PROFESIONALES</v>
          </cell>
        </row>
        <row r="2547">
          <cell r="H2547" t="str">
            <v>399-2024</v>
          </cell>
          <cell r="I2547" t="str">
            <v>CONTRATO DE PRESTACION DE SERVICIOS DE APOYO A LA GESTION</v>
          </cell>
        </row>
        <row r="2548">
          <cell r="H2548" t="str">
            <v>193-2024</v>
          </cell>
          <cell r="I2548" t="str">
            <v>CONTRATO DE PRESTACION DE SERVICIOS PROFESIONALES</v>
          </cell>
        </row>
        <row r="2549">
          <cell r="H2549" t="str">
            <v>591-2024</v>
          </cell>
          <cell r="I2549" t="str">
            <v>CONTRATO DE PRESTACION DE SERVICIOS PROFESIONALES</v>
          </cell>
        </row>
        <row r="2550">
          <cell r="H2550" t="str">
            <v>253-2024</v>
          </cell>
          <cell r="I2550" t="str">
            <v>CONTRATO DE PRESTACION DE SERVICIOS PROFESIONALES</v>
          </cell>
        </row>
        <row r="2551">
          <cell r="H2551" t="str">
            <v>377-2024</v>
          </cell>
          <cell r="I2551" t="str">
            <v>CONTRATO DE PRESTACION DE SERVICIOS PROFESIONALES</v>
          </cell>
        </row>
        <row r="2552">
          <cell r="H2552" t="str">
            <v>360-2024</v>
          </cell>
          <cell r="I2552" t="str">
            <v>CONTRATO DE PRESTACION DE SERVICIOS PROFESIONALES</v>
          </cell>
        </row>
        <row r="2553">
          <cell r="H2553" t="str">
            <v>332-2024</v>
          </cell>
          <cell r="I2553" t="str">
            <v>CONTRATO DE PRESTACION DE SERVICIOS PROFESIONALES</v>
          </cell>
        </row>
        <row r="2554">
          <cell r="H2554" t="str">
            <v>2011-2024</v>
          </cell>
          <cell r="I2554" t="str">
            <v>CONTRATO DE PRESTACION DE SERVICIOS DE APOYO A LA GESTION</v>
          </cell>
        </row>
        <row r="2555">
          <cell r="H2555" t="str">
            <v>380-2024</v>
          </cell>
          <cell r="I2555" t="str">
            <v>CONTRATO DE PRESTACION DE SERVICIOS DE APOYO A LA GESTION</v>
          </cell>
        </row>
        <row r="2556">
          <cell r="H2556" t="str">
            <v>809-2024</v>
          </cell>
          <cell r="I2556" t="str">
            <v>CONTRATO DE PRESTACION DE SERVICIOS PROFESIONALES</v>
          </cell>
        </row>
        <row r="2557">
          <cell r="H2557" t="str">
            <v>2033-2024</v>
          </cell>
          <cell r="I2557" t="str">
            <v>CONTRATO DE PRESTACION DE SERVICIOS DE APOYO A LA GESTION</v>
          </cell>
        </row>
        <row r="2558">
          <cell r="H2558" t="str">
            <v>2033-2024</v>
          </cell>
          <cell r="I2558" t="str">
            <v>CONTRATO DE PRESTACION DE SERVICIOS DE APOYO A LA GESTION</v>
          </cell>
        </row>
        <row r="2559">
          <cell r="H2559" t="str">
            <v>2033-2024</v>
          </cell>
          <cell r="I2559" t="str">
            <v>CONTRATO DE PRESTACION DE SERVICIOS DE APOYO A LA GESTION</v>
          </cell>
        </row>
        <row r="2560">
          <cell r="H2560" t="str">
            <v>2061-2024</v>
          </cell>
          <cell r="I2560" t="str">
            <v>CONTRATO DE PRESTACION DE SERVICIOS PROFESIONALES</v>
          </cell>
        </row>
        <row r="2561">
          <cell r="H2561" t="str">
            <v>2064-2024</v>
          </cell>
          <cell r="I2561" t="str">
            <v>CONTRATO DE PRESTACION DE SERVICIOS PROFESIONALES</v>
          </cell>
        </row>
        <row r="2562">
          <cell r="H2562" t="str">
            <v>2051-2024</v>
          </cell>
          <cell r="I2562" t="str">
            <v>CONTRATO DE PRESTACION DE SERVICIOS DE APOYO A LA GESTION</v>
          </cell>
        </row>
        <row r="2563">
          <cell r="H2563" t="str">
            <v>2052-2024</v>
          </cell>
          <cell r="I2563" t="str">
            <v>CONTRATO DE PRESTACION DE SERVICIOS PROFESIONALES</v>
          </cell>
        </row>
        <row r="2564">
          <cell r="H2564" t="str">
            <v>2047-2024</v>
          </cell>
          <cell r="I2564" t="str">
            <v>CONTRATO DE PRESTACION DE SERVICIOS DE APOYO A LA GESTION</v>
          </cell>
        </row>
        <row r="2565">
          <cell r="H2565" t="str">
            <v>2048-2024</v>
          </cell>
          <cell r="I2565" t="str">
            <v>CONTRATO DE PRESTACION DE SERVICIOS PROFESIONALES</v>
          </cell>
        </row>
        <row r="2566">
          <cell r="H2566" t="str">
            <v>098-2024</v>
          </cell>
          <cell r="I2566" t="str">
            <v>CONTRATO DE PRESTACION DE SERVICIOS PROFESIONALES</v>
          </cell>
        </row>
        <row r="2567">
          <cell r="H2567" t="str">
            <v>1989-2024</v>
          </cell>
          <cell r="I2567" t="str">
            <v>CONTRATO DE PRESTACION DE SERVICIOS DE APOYO A LA GESTION</v>
          </cell>
        </row>
        <row r="2568">
          <cell r="H2568" t="str">
            <v>1991-2024</v>
          </cell>
          <cell r="I2568" t="str">
            <v>CONTRATO DE PRESTACION DE SERVICIOS DE APOYO A LA GESTION</v>
          </cell>
        </row>
        <row r="2569">
          <cell r="H2569" t="str">
            <v>1988-2024</v>
          </cell>
          <cell r="I2569" t="str">
            <v>CONTRATO DE PRESTACION DE SERVICIOS DE APOYO A LA GESTION</v>
          </cell>
        </row>
        <row r="2570">
          <cell r="H2570" t="str">
            <v>2058-2024</v>
          </cell>
          <cell r="I2570" t="str">
            <v>CONTRATO DE PRESTACION DE SERVICIOS PROFESIONALES</v>
          </cell>
        </row>
        <row r="2571">
          <cell r="H2571" t="str">
            <v>284-2024</v>
          </cell>
          <cell r="I2571" t="str">
            <v>CONTRATO DE PRESTACION DE SERVICIOS PROFESIONALES</v>
          </cell>
        </row>
        <row r="2572">
          <cell r="H2572" t="str">
            <v>740-2024</v>
          </cell>
          <cell r="I2572" t="str">
            <v>CONTRATO DE PRESTACION DE SERVICIOS DE APOYO A LA GESTION</v>
          </cell>
        </row>
        <row r="2573">
          <cell r="H2573" t="str">
            <v>469-2024</v>
          </cell>
          <cell r="I2573" t="str">
            <v>CONTRATO DE PRESTACION DE SERVICIOS PROFESIONALES</v>
          </cell>
        </row>
        <row r="2574">
          <cell r="H2574" t="str">
            <v>1990-2024</v>
          </cell>
          <cell r="I2574" t="str">
            <v>CONTRATO DE PRESTACION DE SERVICIOS DE APOYO A LA GESTION</v>
          </cell>
        </row>
        <row r="2575">
          <cell r="H2575" t="str">
            <v>2004-2024</v>
          </cell>
          <cell r="I2575" t="str">
            <v>CONTRATO DE PRESTACION DE SERVICIOS PROFESIONALES</v>
          </cell>
        </row>
        <row r="2576">
          <cell r="H2576" t="str">
            <v>407-2024</v>
          </cell>
          <cell r="I2576" t="str">
            <v>CONTRATO DE PRESTACION DE SERVICIOS PROFESIONALES</v>
          </cell>
        </row>
        <row r="2577">
          <cell r="H2577" t="str">
            <v>2056-2024</v>
          </cell>
          <cell r="I2577" t="str">
            <v>CONTRATO DE PRESTACION DE SERVICIOS DE APOYO A LA GESTION</v>
          </cell>
        </row>
        <row r="2578">
          <cell r="H2578" t="str">
            <v>742-2024</v>
          </cell>
          <cell r="I2578" t="str">
            <v>CONTRATO DE PRESTACION DE SERVICIOS DE APOYO A LA GESTION</v>
          </cell>
        </row>
        <row r="2579">
          <cell r="H2579" t="str">
            <v>2059-2024</v>
          </cell>
          <cell r="I2579" t="str">
            <v>CONTRATO DE PRESTACION DE SERVICIOS PROFESIONALES</v>
          </cell>
        </row>
        <row r="2580">
          <cell r="H2580" t="str">
            <v>2060-2024</v>
          </cell>
          <cell r="I2580" t="str">
            <v>CONTRATO DE PRESTACION DE SERVICIOS PROFESIONALES</v>
          </cell>
        </row>
        <row r="2581">
          <cell r="H2581" t="str">
            <v>161-2024</v>
          </cell>
          <cell r="I2581" t="str">
            <v>CONTRATO DE PRESTACION DE SERVICIOS PROFESIONALES</v>
          </cell>
        </row>
        <row r="2582">
          <cell r="H2582" t="str">
            <v>2057-2024</v>
          </cell>
          <cell r="I2582" t="str">
            <v>CONTRATO DE PRESTACION DE SERVICIOS DE APOYO A LA GESTION</v>
          </cell>
        </row>
        <row r="2583">
          <cell r="H2583" t="str">
            <v>2053-2024</v>
          </cell>
          <cell r="I2583" t="str">
            <v>CONTRATO DE PRESTACION DE SERVICIOS DE APOYO A LA GESTION</v>
          </cell>
        </row>
        <row r="2584">
          <cell r="H2584" t="str">
            <v>273-2024</v>
          </cell>
          <cell r="I2584" t="str">
            <v>CONTRATO DE PRESTACION DE SERVICIOS PROFESIONALES</v>
          </cell>
        </row>
        <row r="2585">
          <cell r="H2585" t="str">
            <v>288-2024</v>
          </cell>
          <cell r="I2585" t="str">
            <v>CONTRATO DE PRESTACION DE SERVICIOS PROFESIONALES</v>
          </cell>
        </row>
        <row r="2586">
          <cell r="H2586" t="str">
            <v>307-2024</v>
          </cell>
          <cell r="I2586" t="str">
            <v>CONTRATO DE PRESTACION DE SERVICIOS PROFESIONALES</v>
          </cell>
        </row>
        <row r="2587">
          <cell r="H2587" t="str">
            <v>1128-2024</v>
          </cell>
          <cell r="I2587" t="str">
            <v>CONTRATO DE PRESTACION DE SERVICIOS DE APOYO A LA GESTION</v>
          </cell>
        </row>
        <row r="2588">
          <cell r="H2588" t="str">
            <v>399-2024</v>
          </cell>
          <cell r="I2588" t="str">
            <v>CONTRATO DE PRESTACION DE SERVICIOS DE APOYO A LA GESTION</v>
          </cell>
        </row>
        <row r="2589">
          <cell r="H2589" t="str">
            <v>128913</v>
          </cell>
          <cell r="I2589" t="str">
            <v>ORDEN DE COMPRA</v>
          </cell>
        </row>
        <row r="2590">
          <cell r="H2590" t="str">
            <v>289-2024</v>
          </cell>
          <cell r="I2590" t="str">
            <v>CONTRATO DE PRESTACION DE SERVICIOS DE APOYO A LA GESTION</v>
          </cell>
        </row>
        <row r="2591">
          <cell r="H2591" t="str">
            <v>184-2024</v>
          </cell>
          <cell r="I2591" t="str">
            <v>CONTRATO DE PRESTACION DE SERVICIOS DE APOYO A LA GESTION</v>
          </cell>
        </row>
        <row r="2592">
          <cell r="H2592" t="str">
            <v>387-2024</v>
          </cell>
          <cell r="I2592" t="str">
            <v>CONTRATO DE PRESTACION DE SERVICIOS DE APOYO A LA GESTION</v>
          </cell>
        </row>
        <row r="2593">
          <cell r="H2593" t="str">
            <v>461-2024</v>
          </cell>
          <cell r="I2593" t="str">
            <v>CONTRATO DE PRESTACION DE SERVICIOS PROFESIONALES</v>
          </cell>
        </row>
        <row r="2594">
          <cell r="H2594" t="str">
            <v>251-2024</v>
          </cell>
          <cell r="I2594" t="str">
            <v>CONTRATO DE PRESTACION DE SERVICIOS PROFESIONALES</v>
          </cell>
        </row>
        <row r="2595">
          <cell r="H2595" t="str">
            <v>268-2024</v>
          </cell>
          <cell r="I2595" t="str">
            <v>CONTRATO DE PRESTACION DE SERVICIOS PROFESIONALES</v>
          </cell>
        </row>
        <row r="2596">
          <cell r="H2596" t="str">
            <v>180-2024</v>
          </cell>
          <cell r="I2596" t="str">
            <v>CONTRATO DE PRESTACION DE SERVICIOS PROFESIONALES</v>
          </cell>
        </row>
        <row r="2597">
          <cell r="H2597" t="str">
            <v>892-2024</v>
          </cell>
          <cell r="I2597" t="str">
            <v>CONTRATO DE PRESTACION DE SERVICIOS DE APOYO A LA GESTION</v>
          </cell>
        </row>
        <row r="2598">
          <cell r="H2598" t="str">
            <v>455-2024</v>
          </cell>
          <cell r="I2598" t="str">
            <v>CONTRATO DE PRESTACION DE SERVICIOS PROFESIONALES</v>
          </cell>
        </row>
        <row r="2599">
          <cell r="H2599" t="str">
            <v>2070-2024</v>
          </cell>
          <cell r="I2599" t="str">
            <v>CONTRATO DE PRESTACION DE SERVICIOS DE APOYO A LA GESTION</v>
          </cell>
        </row>
        <row r="2600">
          <cell r="H2600" t="str">
            <v>303-2024</v>
          </cell>
          <cell r="I2600" t="str">
            <v>CONTRATO DE PRESTACION DE SERVICIOS DE APOYO A LA GESTION</v>
          </cell>
        </row>
        <row r="2601">
          <cell r="H2601" t="str">
            <v>366-2024</v>
          </cell>
          <cell r="I2601" t="str">
            <v>CONTRATO DE PRESTACION DE SERVICIOS PROFESIONALES</v>
          </cell>
        </row>
        <row r="2602">
          <cell r="H2602" t="str">
            <v>201-2024</v>
          </cell>
          <cell r="I2602" t="str">
            <v>CONTRATO DE PRESTACION DE SERVICIOS PROFESIONALES</v>
          </cell>
        </row>
        <row r="2603">
          <cell r="H2603" t="str">
            <v>208-2024</v>
          </cell>
          <cell r="I2603" t="str">
            <v>CONTRATO DE PRESTACION DE SERVICIOS DE APOYO A LA GESTION</v>
          </cell>
        </row>
        <row r="2604">
          <cell r="H2604" t="str">
            <v>262-2024</v>
          </cell>
          <cell r="I2604" t="str">
            <v>CONTRATO DE PRESTACION DE SERVICIOS PROFESIONALES</v>
          </cell>
        </row>
        <row r="2605">
          <cell r="H2605" t="str">
            <v>383-2024</v>
          </cell>
          <cell r="I2605" t="str">
            <v>CONTRATO DE PRESTACION DE SERVICIOS PROFESIONALES</v>
          </cell>
        </row>
        <row r="2606">
          <cell r="H2606" t="str">
            <v>483-2024</v>
          </cell>
          <cell r="I2606" t="str">
            <v>CONTRATO DE PRESTACION DE SERVICIOS PROFESIONALES</v>
          </cell>
        </row>
        <row r="2607">
          <cell r="H2607" t="str">
            <v>2062-2024</v>
          </cell>
          <cell r="I2607" t="str">
            <v>CONTRATO DE PRESTACION DE SERVICIOS PROFESIONALES</v>
          </cell>
        </row>
        <row r="2608">
          <cell r="H2608" t="str">
            <v>2077-2024</v>
          </cell>
          <cell r="I2608" t="str">
            <v>CONTRATO DE PRESTACION DE SERVICIOS PROFESIONALES</v>
          </cell>
        </row>
        <row r="2609">
          <cell r="H2609" t="str">
            <v>2063-2024</v>
          </cell>
          <cell r="I2609" t="str">
            <v>CONTRATO DE PRESTACION DE SERVICIOS DE APOYO A LA GESTION</v>
          </cell>
        </row>
        <row r="2610">
          <cell r="H2610" t="str">
            <v>836-2024</v>
          </cell>
          <cell r="I2610" t="str">
            <v>CONTRATO DE PRESTACION DE SERVICIOS DE APOYO A LA GESTION</v>
          </cell>
        </row>
        <row r="2611">
          <cell r="H2611" t="str">
            <v>1044-2024</v>
          </cell>
          <cell r="I2611" t="str">
            <v>CONTRATO DE PRESTACION DE SERVICIOS DE APOYO A LA GESTION</v>
          </cell>
        </row>
        <row r="2612">
          <cell r="H2612" t="str">
            <v>160-2024</v>
          </cell>
          <cell r="I2612" t="str">
            <v>CONTRATO DE PRESTACION DE SERVICIOS DE APOYO A LA GESTION</v>
          </cell>
        </row>
        <row r="2613">
          <cell r="H2613" t="str">
            <v>544-2024</v>
          </cell>
          <cell r="I2613" t="str">
            <v>CONTRATO DE PRESTACION DE SERVICIOS DE APOYO A LA GESTION</v>
          </cell>
        </row>
        <row r="2614">
          <cell r="H2614" t="str">
            <v>375-2024</v>
          </cell>
          <cell r="I2614" t="str">
            <v>CONTRATO DE PRESTACION DE SERVICIOS PROFESIONALES</v>
          </cell>
        </row>
        <row r="2615">
          <cell r="H2615" t="str">
            <v>481-2024</v>
          </cell>
          <cell r="I2615" t="str">
            <v>CONTRATO DE PRESTACION DE SERVICIOS PROFESIONALES</v>
          </cell>
        </row>
        <row r="2616">
          <cell r="H2616" t="str">
            <v>126-2024</v>
          </cell>
          <cell r="I2616" t="str">
            <v>CONTRATO DE PRESTACION DE SERVICIOS PROFESIONALES</v>
          </cell>
        </row>
        <row r="2617">
          <cell r="H2617" t="str">
            <v>11816560-2</v>
          </cell>
          <cell r="I2617" t="str">
            <v>CONTRATO DE SUMINISTRO</v>
          </cell>
        </row>
        <row r="2618">
          <cell r="H2618" t="str">
            <v>946-2024</v>
          </cell>
          <cell r="I2618" t="str">
            <v>CONTRATO DE PRESTACION DE SERVICIOS DE APOYO A LA GESTION</v>
          </cell>
        </row>
        <row r="2619">
          <cell r="H2619" t="str">
            <v>2049-2024</v>
          </cell>
          <cell r="I2619" t="str">
            <v>CONTRATO DE PRESTACION DE SERVICIOS DE APOYO A LA GESTION</v>
          </cell>
        </row>
        <row r="2620">
          <cell r="H2620" t="str">
            <v>2043-2024</v>
          </cell>
          <cell r="I2620" t="str">
            <v>CONTRATO PARA IMPULSAR PROGRAMAS Y ACTIVIDADES DE INTERES PUBLICO</v>
          </cell>
        </row>
        <row r="2621">
          <cell r="H2621" t="str">
            <v>2083-2024</v>
          </cell>
          <cell r="I2621" t="str">
            <v>CONTRATO PARA IMPULSAR PROGRAMAS Y ACTIVIDADES DE INTERES PUBLICO</v>
          </cell>
        </row>
        <row r="2622">
          <cell r="H2622" t="str">
            <v>2086-2024</v>
          </cell>
          <cell r="I2622" t="str">
            <v>CONTRATO PARA IMPULSAR PROGRAMAS Y ACTIVIDADES DE INTERES PUBLICO</v>
          </cell>
        </row>
        <row r="2623">
          <cell r="H2623" t="str">
            <v>2072-2024</v>
          </cell>
          <cell r="I2623" t="str">
            <v>CONTRATO PARA IMPULSAR PROGRAMAS Y ACTIVIDADES DE INTERES PUBLICO</v>
          </cell>
        </row>
        <row r="2624">
          <cell r="H2624" t="str">
            <v>423-2024</v>
          </cell>
          <cell r="I2624" t="str">
            <v>CONTRATO DE PRESTACION DE SERVICIOS DE APOYO A LA GESTION</v>
          </cell>
        </row>
        <row r="2625">
          <cell r="H2625" t="str">
            <v>527-2024</v>
          </cell>
          <cell r="I2625" t="str">
            <v>CONTRATO DE PRESTACION DE SERVICIOS DE APOYO A LA GESTION</v>
          </cell>
        </row>
        <row r="2626">
          <cell r="H2626" t="str">
            <v>117-2024</v>
          </cell>
          <cell r="I2626" t="str">
            <v>CONTRATO DE PRESTACION DE SERVICIOS PROFESIONALES</v>
          </cell>
        </row>
        <row r="2627">
          <cell r="H2627" t="str">
            <v>2088-2024</v>
          </cell>
          <cell r="I2627" t="str">
            <v>CONTRATO DE PRESTACION DE SERVICIOS DE APOYO A LA GESTION</v>
          </cell>
        </row>
        <row r="2628">
          <cell r="H2628" t="str">
            <v>2088-2024</v>
          </cell>
          <cell r="I2628" t="str">
            <v>CONTRATO DE PRESTACION DE SERVICIOS DE APOYO A LA GESTION</v>
          </cell>
        </row>
        <row r="2629">
          <cell r="H2629" t="str">
            <v>331-2024</v>
          </cell>
          <cell r="I2629" t="str">
            <v>CONTRATO DE PRESTACION DE SERVICIOS PROFESIONALES</v>
          </cell>
        </row>
        <row r="2630">
          <cell r="H2630" t="str">
            <v>388-2024</v>
          </cell>
          <cell r="I2630" t="str">
            <v>CONTRATO DE PRESTACION DE SERVICIOS DE APOYO A LA GESTION</v>
          </cell>
        </row>
        <row r="2631">
          <cell r="H2631" t="str">
            <v>286-2024</v>
          </cell>
          <cell r="I2631" t="str">
            <v>CONTRATO DE PRESTACION DE SERVICIOS PROFESIONALES</v>
          </cell>
        </row>
        <row r="2632">
          <cell r="H2632" t="str">
            <v>2065-2024</v>
          </cell>
          <cell r="I2632" t="str">
            <v>CONTRATO DE PRESTACION DE SERVICIOS PROFESIONALES</v>
          </cell>
        </row>
        <row r="2633">
          <cell r="H2633" t="str">
            <v>115-2024</v>
          </cell>
          <cell r="I2633" t="str">
            <v>CONTRATO DE PRESTACION DE SERVICIOS PROFESIONALES</v>
          </cell>
        </row>
        <row r="2634">
          <cell r="H2634" t="str">
            <v>376-2024</v>
          </cell>
          <cell r="I2634" t="str">
            <v>CONTRATO DE PRESTACION DE SERVICIOS PROFESIONALES</v>
          </cell>
        </row>
        <row r="2635">
          <cell r="H2635" t="str">
            <v>285-2024</v>
          </cell>
          <cell r="I2635" t="str">
            <v>CONTRATO DE PRESTACION DE SERVICIOS DE APOYO A LA GESTION</v>
          </cell>
        </row>
        <row r="2636">
          <cell r="H2636" t="str">
            <v>2087-2024</v>
          </cell>
          <cell r="I2636" t="str">
            <v>CONTRATO DE PRESTACION DE SERVICIOS DE APOYO A LA GESTION</v>
          </cell>
        </row>
        <row r="2637">
          <cell r="H2637" t="str">
            <v>2074-2024</v>
          </cell>
          <cell r="I2637" t="str">
            <v>CONTRATO DE PRESTACION DE SERVICIOS PROFESIONALES</v>
          </cell>
        </row>
        <row r="2638">
          <cell r="H2638" t="str">
            <v>2073-2024</v>
          </cell>
          <cell r="I2638" t="str">
            <v>CONTRATO DE PRESTACION DE SERVICIOS DE APOYO A LA GESTION</v>
          </cell>
        </row>
        <row r="2639">
          <cell r="H2639" t="str">
            <v>2076-2024</v>
          </cell>
          <cell r="I2639" t="str">
            <v>CONTRATO DE PRESTACION DE SERVICIOS DE APOYO A LA GESTION</v>
          </cell>
        </row>
        <row r="2640">
          <cell r="H2640" t="str">
            <v>2012-2024</v>
          </cell>
          <cell r="I2640" t="str">
            <v>CONTRATO DE PRESTACION DE SERVICIOS DE APOYO A LA GESTION</v>
          </cell>
        </row>
        <row r="2641">
          <cell r="H2641" t="str">
            <v>2042-2024</v>
          </cell>
          <cell r="I2641" t="str">
            <v>CONTRATO PARA IMPULSAR PROGRAMAS Y ACTIVIDADES DE INTERES PUBLICO</v>
          </cell>
        </row>
        <row r="2642">
          <cell r="H2642" t="str">
            <v>414-2024</v>
          </cell>
          <cell r="I2642" t="str">
            <v>CONTRATO DE PRESTACION DE SERVICIOS PROFESIONALES</v>
          </cell>
        </row>
        <row r="2643">
          <cell r="H2643" t="str">
            <v>139-2024</v>
          </cell>
          <cell r="I2643" t="str">
            <v>CONTRATO DE PRESTACION DE SERVICIOS DE APOYO A LA GESTION</v>
          </cell>
        </row>
        <row r="2644">
          <cell r="H2644" t="str">
            <v>125-2024</v>
          </cell>
          <cell r="I2644" t="str">
            <v>CONTRATO DE PRESTACION DE SERVICIOS PROFESIONALES</v>
          </cell>
        </row>
        <row r="2645">
          <cell r="H2645" t="str">
            <v>516-2024</v>
          </cell>
          <cell r="I2645" t="str">
            <v>CONTRATO DE PRESTACION DE SERVICIOS PROFESIONALES</v>
          </cell>
        </row>
        <row r="2646">
          <cell r="H2646" t="str">
            <v>820-2024</v>
          </cell>
          <cell r="I2646" t="str">
            <v>CONTRATO DE PRESTACION DE SERVICIOS PROFESIONALES</v>
          </cell>
        </row>
        <row r="2647">
          <cell r="H2647" t="str">
            <v>282-2024</v>
          </cell>
          <cell r="I2647" t="str">
            <v>CONTRATO DE PRESTACION DE SERVICIOS PROFESIONALES</v>
          </cell>
        </row>
        <row r="2648">
          <cell r="H2648" t="str">
            <v>2084-2024</v>
          </cell>
          <cell r="I2648" t="str">
            <v>CONTRATO DE PRESTACION DE SERVICIOS DE APOYO A LA GESTION</v>
          </cell>
        </row>
        <row r="2649">
          <cell r="H2649" t="str">
            <v>497-2024</v>
          </cell>
          <cell r="I2649" t="str">
            <v>CONTRATO DE PRESTACION DE SERVICIOS DE APOYO A LA GESTION</v>
          </cell>
        </row>
        <row r="2650">
          <cell r="H2650" t="str">
            <v>429-2024</v>
          </cell>
          <cell r="I2650" t="str">
            <v>CONTRATO DE PRESTACION DE SERVICIOS PROFESIONALES</v>
          </cell>
        </row>
        <row r="2651">
          <cell r="H2651" t="str">
            <v>490-2024</v>
          </cell>
          <cell r="I2651" t="str">
            <v>CONTRATO DE PRESTACION DE SERVICIOS PROFESIONALES</v>
          </cell>
        </row>
        <row r="2652">
          <cell r="H2652" t="str">
            <v>2103-2024</v>
          </cell>
          <cell r="I2652" t="str">
            <v>CONTRATO DE PRESTACION DE SERVICIOS DE APOYO A LA GESTION</v>
          </cell>
        </row>
        <row r="2653">
          <cell r="H2653" t="str">
            <v>114-2024</v>
          </cell>
          <cell r="I2653" t="str">
            <v>CONTRATO DE PRESTACION DE SERVICIOS DE APOYO A LA GESTION</v>
          </cell>
        </row>
        <row r="2654">
          <cell r="H2654" t="str">
            <v>528-2024</v>
          </cell>
          <cell r="I2654" t="str">
            <v>CONTRATO DE PRESTACION DE SERVICIOS DE APOYO A LA GESTION</v>
          </cell>
        </row>
        <row r="2655">
          <cell r="H2655" t="str">
            <v>230-2024</v>
          </cell>
          <cell r="I2655" t="str">
            <v>CONTRATO DE PRESTACION DE SERVICIOS PROFESIONALES</v>
          </cell>
        </row>
        <row r="2656">
          <cell r="H2656" t="str">
            <v>410-2024</v>
          </cell>
          <cell r="I2656" t="str">
            <v>CONTRATO DE PRESTACION DE SERVICIOS DE APOYO A LA GESTION</v>
          </cell>
        </row>
        <row r="2657">
          <cell r="H2657" t="str">
            <v>2066-2024</v>
          </cell>
          <cell r="I2657" t="str">
            <v>CONTRATO DE PRESTACION DE SERVICIOS DE APOYO A LA GESTION</v>
          </cell>
        </row>
        <row r="2658">
          <cell r="H2658" t="str">
            <v>2093-2024</v>
          </cell>
          <cell r="I2658" t="str">
            <v>CONTRATO DE PRESTACION DE SERVICIOS DE APOYO A LA GESTION</v>
          </cell>
        </row>
        <row r="2659">
          <cell r="H2659" t="str">
            <v>2055-2024</v>
          </cell>
          <cell r="I2659" t="str">
            <v>CONTRATO DE PRESTACION DE SERVICIOS DE APOYO A LA GESTION</v>
          </cell>
        </row>
        <row r="2660">
          <cell r="H2660" t="str">
            <v>2089-2024</v>
          </cell>
          <cell r="I2660" t="str">
            <v>CONTRATO DE PRESTACION DE SERVICIOS PROFESIONALES</v>
          </cell>
        </row>
        <row r="2661">
          <cell r="H2661" t="str">
            <v>2095-2024</v>
          </cell>
          <cell r="I2661" t="str">
            <v>CONTRATO DE PRESTACION DE SERVICIOS PROFESIONALES</v>
          </cell>
        </row>
        <row r="2662">
          <cell r="H2662" t="str">
            <v>2095-2024</v>
          </cell>
          <cell r="I2662" t="str">
            <v>CONTRATO DE PRESTACION DE SERVICIOS PROFESIONALES</v>
          </cell>
        </row>
        <row r="2663">
          <cell r="H2663" t="str">
            <v>2094-2024</v>
          </cell>
          <cell r="I2663" t="str">
            <v>CONTRATO DE PRESTACION DE SERVICIOS PROFESIONALES</v>
          </cell>
        </row>
        <row r="2664">
          <cell r="H2664" t="str">
            <v>170-2024</v>
          </cell>
          <cell r="I2664" t="str">
            <v>CONTRATO DE PRESTACION DE SERVICIOS PROFESIONALES</v>
          </cell>
        </row>
        <row r="2665">
          <cell r="H2665" t="str">
            <v>867-2024</v>
          </cell>
          <cell r="I2665" t="str">
            <v>CONTRATO DE PRESTACION DE SERVICIOS DE APOYO A LA GESTION</v>
          </cell>
        </row>
        <row r="2666">
          <cell r="H2666" t="str">
            <v>2101-2024</v>
          </cell>
          <cell r="I2666" t="str">
            <v>CONTRATO DE PRESTACION DE SERVICIOS PROFESIONALES</v>
          </cell>
        </row>
        <row r="2667">
          <cell r="H2667" t="str">
            <v>648-2024</v>
          </cell>
          <cell r="I2667" t="str">
            <v>CONTRATO DE PRESTACION DE SERVICIOS PROFESIONALES</v>
          </cell>
        </row>
        <row r="2668">
          <cell r="H2668" t="str">
            <v>705-2024</v>
          </cell>
          <cell r="I2668" t="str">
            <v>CONTRATO DE PRESTACION DE SERVICIOS PROFESIONALES</v>
          </cell>
        </row>
        <row r="2669">
          <cell r="H2669" t="str">
            <v>169-2024</v>
          </cell>
          <cell r="I2669" t="str">
            <v>CONTRATO DE PRESTACION DE SERVICIOS PROFESIONALES</v>
          </cell>
        </row>
        <row r="2670">
          <cell r="H2670" t="str">
            <v>498-2024</v>
          </cell>
          <cell r="I2670" t="str">
            <v>CONTRATO DE PRESTACION DE SERVICIOS DE APOYO A LA GESTION</v>
          </cell>
        </row>
        <row r="2671">
          <cell r="H2671" t="str">
            <v>241-2024</v>
          </cell>
          <cell r="I2671" t="str">
            <v>CONTRATO DE PRESTACION DE SERVICIOS DE APOYO A LA GESTION</v>
          </cell>
        </row>
        <row r="2672">
          <cell r="H2672" t="str">
            <v>408-2024</v>
          </cell>
          <cell r="I2672" t="str">
            <v>CONTRATO DE PRESTACION DE SERVICIOS PROFESIONALES</v>
          </cell>
        </row>
        <row r="2673">
          <cell r="H2673" t="str">
            <v>678-2024</v>
          </cell>
          <cell r="I2673" t="str">
            <v>CONTRATO DE PRESTACION DE SERVICIOS DE APOYO A LA GESTION</v>
          </cell>
        </row>
        <row r="2674">
          <cell r="H2674" t="str">
            <v>712-2024</v>
          </cell>
          <cell r="I2674" t="str">
            <v>CONTRATO DE PRESTACION DE SERVICIOS PROFESIONALES</v>
          </cell>
        </row>
        <row r="2675">
          <cell r="H2675" t="str">
            <v>2102-2024</v>
          </cell>
          <cell r="I2675" t="str">
            <v>CONTRATO DE PRESTACION DE SERVICIOS DE APOYO A LA GESTION</v>
          </cell>
        </row>
        <row r="2676">
          <cell r="H2676" t="str">
            <v>2068-2024</v>
          </cell>
          <cell r="I2676" t="str">
            <v>CONTRATO DE PRESTACION DE SERVICIOS DE APOYO A LA GESTION</v>
          </cell>
        </row>
        <row r="2677">
          <cell r="H2677" t="str">
            <v>2067-2024</v>
          </cell>
          <cell r="I2677" t="str">
            <v>CONTRATO DE PRESTACION DE SERVICIOS PROFESIONALES</v>
          </cell>
        </row>
        <row r="2678">
          <cell r="H2678" t="str">
            <v>2106-2024</v>
          </cell>
          <cell r="I2678" t="str">
            <v>CONTRATO DE PRESTACION DE SERVICIOS DE APOYO A LA GESTION</v>
          </cell>
        </row>
        <row r="2679">
          <cell r="H2679" t="str">
            <v>2106-2024</v>
          </cell>
          <cell r="I2679" t="str">
            <v>CONTRATO DE PRESTACION DE SERVICIOS DE APOYO A LA GESTION</v>
          </cell>
        </row>
        <row r="2680">
          <cell r="H2680" t="str">
            <v>2105-2024</v>
          </cell>
          <cell r="I2680" t="str">
            <v>CONTRATO DE PRESTACION DE SERVICIOS PROFESIONALES</v>
          </cell>
        </row>
        <row r="2681">
          <cell r="H2681" t="str">
            <v>185-2024</v>
          </cell>
          <cell r="I2681" t="str">
            <v>CONTRATO DE PRESTACION DE SERVICIOS PROFESIONALES</v>
          </cell>
        </row>
        <row r="2682">
          <cell r="H2682" t="str">
            <v>261-2024</v>
          </cell>
          <cell r="I2682" t="str">
            <v>CONTRATO DE PRESTACION DE SERVICIOS PROFESIONALES</v>
          </cell>
        </row>
        <row r="2683">
          <cell r="H2683" t="str">
            <v>111-2024</v>
          </cell>
          <cell r="I2683" t="str">
            <v>CONTRATO DE PRESTACION DE SERVICIOS PROFESIONALES</v>
          </cell>
        </row>
        <row r="2684">
          <cell r="H2684" t="str">
            <v>1959-2024</v>
          </cell>
          <cell r="I2684" t="str">
            <v>CONTRATO DE PRESTACION DE SERVICIOS PROFESIONALES</v>
          </cell>
        </row>
        <row r="2685">
          <cell r="H2685" t="str">
            <v>192-2024</v>
          </cell>
          <cell r="I2685" t="str">
            <v>CONTRATO DE PRESTACION DE SERVICIOS PROFESIONALES</v>
          </cell>
        </row>
        <row r="2686">
          <cell r="H2686" t="str">
            <v>177-2024</v>
          </cell>
          <cell r="I2686" t="str">
            <v>CONTRATO DE PRESTACION DE SERVICIOS PROFESIONALES</v>
          </cell>
        </row>
        <row r="2687">
          <cell r="H2687" t="str">
            <v>572-2024</v>
          </cell>
          <cell r="I2687" t="str">
            <v>CONTRATO DE PRESTACION DE SERVICIOS PROFESIONALES</v>
          </cell>
        </row>
        <row r="2688">
          <cell r="H2688" t="str">
            <v>172-2024</v>
          </cell>
          <cell r="I2688" t="str">
            <v>CONTRATO DE PRESTACION DE SERVICIOS PROFESIONALES</v>
          </cell>
        </row>
        <row r="2689">
          <cell r="H2689" t="str">
            <v>231-2024</v>
          </cell>
          <cell r="I2689" t="str">
            <v>CONTRATO DE PRESTACION DE SERVICIOS PROFESIONALES</v>
          </cell>
        </row>
        <row r="2690">
          <cell r="H2690" t="str">
            <v>304-2024</v>
          </cell>
          <cell r="I2690" t="str">
            <v>CONTRATO DE PRESTACION DE SERVICIOS PROFESIONALES</v>
          </cell>
        </row>
        <row r="2691">
          <cell r="H2691" t="str">
            <v>379-2024</v>
          </cell>
          <cell r="I2691" t="str">
            <v>CONTRATO DE PRESTACION DE SERVICIOS DE APOYO A LA GESTION</v>
          </cell>
        </row>
        <row r="2692">
          <cell r="H2692" t="str">
            <v>1200-2024</v>
          </cell>
          <cell r="I2692" t="str">
            <v>CONTRATO DE PRESTACION DE SERVICIOS DE APOYO A LA GESTION</v>
          </cell>
        </row>
        <row r="2693">
          <cell r="H2693" t="str">
            <v>119-2024</v>
          </cell>
          <cell r="I2693" t="str">
            <v>CONTRATO DE PRESTACION DE SERVICIOS DE APOYO A LA GESTION</v>
          </cell>
        </row>
        <row r="2694">
          <cell r="H2694" t="str">
            <v>599-2024</v>
          </cell>
          <cell r="I2694" t="str">
            <v>CONTRATO DE PRESTACION DE SERVICIOS DE APOYO A LA GESTION</v>
          </cell>
        </row>
        <row r="2695">
          <cell r="H2695" t="str">
            <v>395-2024</v>
          </cell>
          <cell r="I2695" t="str">
            <v>CONTRATO DE PRESTACION DE SERVICIOS PROFESIONALES</v>
          </cell>
        </row>
        <row r="2696">
          <cell r="H2696" t="str">
            <v>209-2024</v>
          </cell>
          <cell r="I2696" t="str">
            <v>CONTRATO DE PRESTACION DE SERVICIOS PROFESIONALES</v>
          </cell>
        </row>
        <row r="2697">
          <cell r="H2697" t="str">
            <v>083-2024</v>
          </cell>
          <cell r="I2697" t="str">
            <v>CONTRATO DE PRESTACION DE SERVICIOS PROFESIONALES</v>
          </cell>
        </row>
        <row r="2698">
          <cell r="H2698" t="str">
            <v>123-2024</v>
          </cell>
          <cell r="I2698" t="str">
            <v>CONTRATO DE PRESTACION DE SERVICIOS PROFESIONALES</v>
          </cell>
        </row>
        <row r="2699">
          <cell r="H2699" t="str">
            <v>790-2024</v>
          </cell>
          <cell r="I2699" t="str">
            <v>CONTRATO DE PRESTACION DE SERVICIOS PROFESIONALES</v>
          </cell>
        </row>
        <row r="2700">
          <cell r="H2700" t="str">
            <v>112-2024</v>
          </cell>
          <cell r="I2700" t="str">
            <v>CONTRATO DE PRESTACION DE SERVICIOS PROFESIONALES</v>
          </cell>
        </row>
        <row r="2701">
          <cell r="H2701" t="str">
            <v>462-2024</v>
          </cell>
          <cell r="I2701" t="str">
            <v>CONTRATO DE PRESTACION DE SERVICIOS DE APOYO A LA GESTION</v>
          </cell>
        </row>
        <row r="2702">
          <cell r="H2702" t="str">
            <v>245-2024</v>
          </cell>
          <cell r="I2702" t="str">
            <v>CONTRATO DE PRESTACION DE SERVICIOS DE APOYO A LA GESTION</v>
          </cell>
        </row>
        <row r="2703">
          <cell r="H2703" t="str">
            <v>207-2024</v>
          </cell>
          <cell r="I2703" t="str">
            <v>CONTRATO DE PRESTACION DE SERVICIOS DE APOYO A LA GESTION</v>
          </cell>
        </row>
        <row r="2704">
          <cell r="H2704" t="str">
            <v>323-2024</v>
          </cell>
          <cell r="I2704" t="str">
            <v>CONTRATO DE PRESTACION DE SERVICIOS DE APOYO A LA GESTION</v>
          </cell>
        </row>
        <row r="2705">
          <cell r="H2705" t="str">
            <v>309-2024</v>
          </cell>
          <cell r="I2705" t="str">
            <v>CONTRATO DE PRESTACION DE SERVICIOS DE APOYO A LA GESTION</v>
          </cell>
        </row>
        <row r="2706">
          <cell r="H2706" t="str">
            <v>199-2024</v>
          </cell>
          <cell r="I2706" t="str">
            <v>CONTRATO DE PRESTACION DE SERVICIOS PROFESIONALES</v>
          </cell>
        </row>
        <row r="2707">
          <cell r="H2707" t="str">
            <v>182-2024</v>
          </cell>
          <cell r="I2707" t="str">
            <v>CONTRATO DE PRESTACION DE SERVICIOS PROFESIONALES</v>
          </cell>
        </row>
        <row r="2708">
          <cell r="H2708" t="str">
            <v>813-2024</v>
          </cell>
          <cell r="I2708" t="str">
            <v>CONTRATO DE PRESTACION DE SERVICIOS PROFESIONALES</v>
          </cell>
        </row>
        <row r="2709">
          <cell r="H2709" t="str">
            <v>075-2024</v>
          </cell>
          <cell r="I2709" t="str">
            <v>CONTRATO DE PRESTACION DE SERVICIOS PROFESIONALES</v>
          </cell>
        </row>
        <row r="2710">
          <cell r="H2710" t="str">
            <v>091-2024</v>
          </cell>
          <cell r="I2710" t="str">
            <v>CONTRATO DE PRESTACION DE SERVICIOS PROFESIONALES</v>
          </cell>
        </row>
        <row r="2711">
          <cell r="H2711" t="str">
            <v>325-2024</v>
          </cell>
          <cell r="I2711" t="str">
            <v>CONTRATO DE PRESTACION DE SERVICIOS PROFESIONALES</v>
          </cell>
        </row>
        <row r="2712">
          <cell r="H2712" t="str">
            <v>2090-2024</v>
          </cell>
          <cell r="I2712" t="str">
            <v>CONTRATO DE PRESTACION DE SERVICIOS PROFESIONALES</v>
          </cell>
        </row>
        <row r="2713">
          <cell r="H2713" t="str">
            <v>206-2024</v>
          </cell>
          <cell r="I2713" t="str">
            <v>CONTRATO DE PRESTACION DE SERVICIOS DE APOYO A LA GESTION</v>
          </cell>
        </row>
        <row r="2714">
          <cell r="H2714" t="str">
            <v>183-2024</v>
          </cell>
          <cell r="I2714" t="str">
            <v>CONTRATO DE PRESTACION DE SERVICIOS PROFESIONALES</v>
          </cell>
        </row>
        <row r="2715">
          <cell r="H2715" t="str">
            <v>2079-2024</v>
          </cell>
          <cell r="I2715" t="str">
            <v>CONTRATO PARA IMPULSAR PROGRAMAS Y ACTIVIDADES DE INTERES PUBLICO</v>
          </cell>
        </row>
        <row r="2716">
          <cell r="H2716" t="str">
            <v>2107-2024</v>
          </cell>
          <cell r="I2716" t="str">
            <v>CONTRATO DE PRESTACION DE SERVICIOS PROFESIONALES</v>
          </cell>
        </row>
        <row r="2717">
          <cell r="H2717" t="str">
            <v>2124-2024</v>
          </cell>
          <cell r="I2717" t="str">
            <v>CONTRATO DE PRESTACION DE SERVICIOS PROFESIONALES</v>
          </cell>
        </row>
        <row r="2718">
          <cell r="H2718" t="str">
            <v>474-2024</v>
          </cell>
          <cell r="I2718" t="str">
            <v>CONTRATO DE PRESTACION DE SERVICIOS PROFESIONALES</v>
          </cell>
        </row>
        <row r="2719">
          <cell r="H2719" t="str">
            <v>149-2024</v>
          </cell>
          <cell r="I2719" t="str">
            <v>CONTRATO DE PRESTACION DE SERVICIOS PROFESIONALES</v>
          </cell>
        </row>
        <row r="2720">
          <cell r="H2720" t="str">
            <v>2136-2024</v>
          </cell>
          <cell r="I2720" t="str">
            <v>CONTRATO DE PRESTACION DE SERVICIOS PROFESIONALES</v>
          </cell>
        </row>
        <row r="2721">
          <cell r="H2721" t="str">
            <v>2137-2024</v>
          </cell>
          <cell r="I2721" t="str">
            <v>CONTRATO DE PRESTACION DE SERVICIOS PROFESIONALES</v>
          </cell>
        </row>
        <row r="2722">
          <cell r="H2722" t="str">
            <v>2096-2024</v>
          </cell>
          <cell r="I2722" t="str">
            <v>CONTRATO DE PRESTACION DE SERVICIOS DE APOYO A LA GESTION</v>
          </cell>
        </row>
        <row r="2723">
          <cell r="H2723" t="str">
            <v>204-2024</v>
          </cell>
          <cell r="I2723" t="str">
            <v>CONTRATO DE PRESTACION DE SERVICIOS PROFESIONALES</v>
          </cell>
        </row>
        <row r="2724">
          <cell r="H2724" t="str">
            <v>2097-2024</v>
          </cell>
          <cell r="I2724" t="str">
            <v>CONTRATO DE PRESTACION DE SERVICIOS PROFESIONALES</v>
          </cell>
        </row>
        <row r="2725">
          <cell r="H2725" t="str">
            <v>2114-2024</v>
          </cell>
          <cell r="I2725" t="str">
            <v>CONTRATO DE PRESTACION DE SERVICIOS PROFESIONALES</v>
          </cell>
        </row>
        <row r="2726">
          <cell r="H2726" t="str">
            <v>2123-2024</v>
          </cell>
          <cell r="I2726" t="str">
            <v>CONTRATO DE PRESTACION DE SERVICIOS PROFESIONALES</v>
          </cell>
        </row>
        <row r="2727">
          <cell r="H2727" t="str">
            <v>276-2024</v>
          </cell>
          <cell r="I2727" t="str">
            <v>CONTRATO DE PRESTACION DE SERVICIOS PROFESIONALES</v>
          </cell>
        </row>
        <row r="2728">
          <cell r="H2728" t="str">
            <v>194-2024</v>
          </cell>
          <cell r="I2728" t="str">
            <v>CONTRATO DE PRESTACION DE SERVICIOS PROFESIONALES</v>
          </cell>
        </row>
        <row r="2729">
          <cell r="H2729" t="str">
            <v>350-2024</v>
          </cell>
          <cell r="I2729" t="str">
            <v>CONTRATO DE PRESTACION DE SERVICIOS PROFESIONALES</v>
          </cell>
        </row>
        <row r="2730">
          <cell r="H2730" t="str">
            <v>685-2024</v>
          </cell>
          <cell r="I2730" t="str">
            <v>CONTRATO DE PRESTACION DE SERVICIOS PROFESIONALES</v>
          </cell>
        </row>
        <row r="2731">
          <cell r="H2731" t="str">
            <v>744-2024</v>
          </cell>
          <cell r="I2731" t="str">
            <v>CONTRATO DE PRESTACION DE SERVICIOS PROFESIONALES</v>
          </cell>
        </row>
        <row r="2732">
          <cell r="H2732" t="str">
            <v>718-2024</v>
          </cell>
          <cell r="I2732" t="str">
            <v>CONTRATO DE PRESTACION DE SERVICIOS PROFESIONALES</v>
          </cell>
        </row>
        <row r="2733">
          <cell r="H2733" t="str">
            <v>061-2024</v>
          </cell>
          <cell r="I2733" t="str">
            <v>CONTRATO DE PRESTACION DE SERVICIOS PROFESIONALES</v>
          </cell>
        </row>
        <row r="2734">
          <cell r="H2734" t="str">
            <v>246-2024</v>
          </cell>
          <cell r="I2734" t="str">
            <v>CONTRATO DE PRESTACION DE SERVICIOS PROFESIONALES</v>
          </cell>
        </row>
        <row r="2735">
          <cell r="H2735" t="str">
            <v>151-2024</v>
          </cell>
          <cell r="I2735" t="str">
            <v>CONTRATO DE PRESTACION DE SERVICIOS PROFESIONALES</v>
          </cell>
        </row>
        <row r="2736">
          <cell r="H2736" t="str">
            <v>883-2024</v>
          </cell>
          <cell r="I2736" t="str">
            <v>CONTRATO DE PRESTACION DE SERVICIOS PROFESIONALES</v>
          </cell>
        </row>
        <row r="2737">
          <cell r="H2737" t="str">
            <v>089-2024</v>
          </cell>
          <cell r="I2737" t="str">
            <v>CONTRATO DE PRESTACION DE SERVICIOS PROFESIONALES</v>
          </cell>
        </row>
        <row r="2738">
          <cell r="H2738" t="str">
            <v>482-2024</v>
          </cell>
          <cell r="I2738" t="str">
            <v>CONTRATO DE PRESTACION DE SERVICIOS DE APOYO A LA GESTION</v>
          </cell>
        </row>
        <row r="2739">
          <cell r="H2739" t="str">
            <v>2006-2024</v>
          </cell>
          <cell r="I2739" t="str">
            <v>CONTRATO PARA IMPULSAR PROGRAMAS Y ACTIVIDADES DE INTERES PUBLICO</v>
          </cell>
        </row>
        <row r="2740">
          <cell r="H2740" t="str">
            <v>203-2024</v>
          </cell>
          <cell r="I2740" t="str">
            <v>CONTRATO DE PRESTACION DE SERVICIOS PROFESIONALES</v>
          </cell>
        </row>
        <row r="2741">
          <cell r="H2741" t="str">
            <v>454-2024</v>
          </cell>
          <cell r="I2741" t="str">
            <v>CONTRATO DE PRESTACION DE SERVICIOS PROFESIONALES</v>
          </cell>
        </row>
        <row r="2742">
          <cell r="H2742" t="str">
            <v>082-2024</v>
          </cell>
          <cell r="I2742" t="str">
            <v>CONTRATO DE PRESTACION DE SERVICIOS PROFESIONALES</v>
          </cell>
        </row>
        <row r="2743">
          <cell r="H2743" t="str">
            <v>510-2024</v>
          </cell>
          <cell r="I2743" t="str">
            <v>CONTRATO DE PRESTACION DE SERVICIOS PROFESIONALES</v>
          </cell>
        </row>
        <row r="2744">
          <cell r="H2744" t="str">
            <v>370-2024</v>
          </cell>
          <cell r="I2744" t="str">
            <v>CONTRATO DE PRESTACION DE SERVICIOS DE APOYO A LA GESTION</v>
          </cell>
        </row>
        <row r="2745">
          <cell r="H2745" t="str">
            <v>2125-2024</v>
          </cell>
          <cell r="I2745" t="str">
            <v>CONTRATO DE PRESTACION DE SERVICIOS DE APOYO A LA GESTION</v>
          </cell>
        </row>
        <row r="2746">
          <cell r="H2746" t="str">
            <v>120-2024</v>
          </cell>
          <cell r="I2746" t="str">
            <v>CONTRATO DE PRESTACION DE SERVICIOS DE APOYO A LA GESTION</v>
          </cell>
        </row>
        <row r="2747">
          <cell r="H2747" t="str">
            <v>312-2024</v>
          </cell>
          <cell r="I2747" t="str">
            <v>CONTRATO DE PRESTACION DE SERVICIOS DE APOYO A LA GESTION</v>
          </cell>
        </row>
        <row r="2748">
          <cell r="H2748" t="str">
            <v>716-2024</v>
          </cell>
          <cell r="I2748" t="str">
            <v>CONTRATO DE PRESTACION DE SERVICIOS DE APOYO A LA GESTION</v>
          </cell>
        </row>
        <row r="2749">
          <cell r="H2749" t="str">
            <v>092-2024</v>
          </cell>
          <cell r="I2749" t="str">
            <v>CONTRATO DE PRESTACION DE SERVICIOS DE APOYO A LA GESTION</v>
          </cell>
        </row>
        <row r="2750">
          <cell r="H2750" t="str">
            <v>741-2024</v>
          </cell>
          <cell r="I2750" t="str">
            <v>CONTRATO DE PRESTACION DE SERVICIOS DE APOYO A LA GESTION</v>
          </cell>
        </row>
        <row r="2751">
          <cell r="H2751" t="str">
            <v>239-2024</v>
          </cell>
          <cell r="I2751" t="str">
            <v>CONTRATO DE PRESTACION DE SERVICIOS DE APOYO A LA GESTION</v>
          </cell>
        </row>
        <row r="2752">
          <cell r="H2752" t="str">
            <v>1028-2024</v>
          </cell>
          <cell r="I2752" t="str">
            <v>CONTRATO DE PRESTACION DE SERVICIOS PROFESIONALES</v>
          </cell>
        </row>
        <row r="2753">
          <cell r="H2753" t="str">
            <v>2135-2024</v>
          </cell>
          <cell r="I2753" t="str">
            <v>CONTRATO DE PRESTACION DE SERVICIOS PROFESIONALES</v>
          </cell>
        </row>
        <row r="2754">
          <cell r="H2754" t="str">
            <v>2099-2024</v>
          </cell>
          <cell r="I2754" t="str">
            <v>CONTRATO PARA IMPULSAR PROGRAMAS Y ACTIVIDADES DE INTERES PUBLICO</v>
          </cell>
        </row>
        <row r="2755">
          <cell r="H2755" t="str">
            <v>2116-2024</v>
          </cell>
          <cell r="I2755" t="str">
            <v>CONTRATO DE PRESTACION DE SERVICIOS PROFESIONALES</v>
          </cell>
        </row>
        <row r="2756">
          <cell r="H2756" t="str">
            <v>2075-2024</v>
          </cell>
          <cell r="I2756" t="str">
            <v>CONTRATO DE PRESTACION DE SERVICIOS DE APOYO A LA GESTION</v>
          </cell>
        </row>
        <row r="2757">
          <cell r="H2757" t="str">
            <v>2119-2024</v>
          </cell>
          <cell r="I2757" t="str">
            <v>CONTRATO DE PRESTACION DE SERVICIOS PROFESIONALES</v>
          </cell>
        </row>
        <row r="2758">
          <cell r="H2758" t="str">
            <v>2148-2024</v>
          </cell>
          <cell r="I2758" t="str">
            <v>CONTRATO DE PRESTACION DE SERVICIOS PROFESIONALES</v>
          </cell>
        </row>
        <row r="2759">
          <cell r="H2759" t="str">
            <v>427-2024</v>
          </cell>
          <cell r="I2759" t="str">
            <v>CONTRATO DE PRESTACION DE SERVICIOS PROFESIONALES</v>
          </cell>
        </row>
        <row r="2760">
          <cell r="H2760" t="str">
            <v>322-2024</v>
          </cell>
          <cell r="I2760" t="str">
            <v>CONTRATO DE PRESTACION DE SERVICIOS PROFESIONALES</v>
          </cell>
        </row>
        <row r="2761">
          <cell r="H2761" t="str">
            <v>296-2024</v>
          </cell>
          <cell r="I2761" t="str">
            <v>CONTRATO DE PRESTACION DE SERVICIOS PROFESIONALES</v>
          </cell>
        </row>
        <row r="2762">
          <cell r="H2762" t="str">
            <v>672-2024</v>
          </cell>
          <cell r="I2762" t="str">
            <v>CONTRATO DE PRESTACION DE SERVICIOS PROFESIONALES</v>
          </cell>
        </row>
        <row r="2763">
          <cell r="H2763" t="str">
            <v>143-2024</v>
          </cell>
          <cell r="I2763" t="str">
            <v>CONTRATO DE PRESTACION DE SERVICIOS PROFESIONALES</v>
          </cell>
        </row>
        <row r="2764">
          <cell r="H2764" t="str">
            <v>470-2024</v>
          </cell>
          <cell r="I2764" t="str">
            <v>CONTRATO DE PRESTACION DE SERVICIOS PROFESIONALES</v>
          </cell>
        </row>
        <row r="2765">
          <cell r="H2765" t="str">
            <v>202-2024</v>
          </cell>
          <cell r="I2765" t="str">
            <v>CONTRATO DE PRESTACION DE SERVICIOS PROFESIONALES</v>
          </cell>
        </row>
        <row r="2766">
          <cell r="H2766" t="str">
            <v>153-2024</v>
          </cell>
          <cell r="I2766" t="str">
            <v>CONTRATO DE PRESTACION DE SERVICIOS PROFESIONALES</v>
          </cell>
        </row>
        <row r="2767">
          <cell r="H2767" t="str">
            <v>171-2024</v>
          </cell>
          <cell r="I2767" t="str">
            <v>CONTRATO DE PRESTACION DE SERVICIOS PROFESIONALES</v>
          </cell>
        </row>
        <row r="2768">
          <cell r="H2768" t="str">
            <v>2134-2024</v>
          </cell>
          <cell r="I2768" t="str">
            <v>CONTRATO DE PRESTACION DE SERVICIOS DE APOYO A LA GESTION</v>
          </cell>
        </row>
        <row r="2769">
          <cell r="H2769" t="str">
            <v>2115-2024</v>
          </cell>
          <cell r="I2769" t="str">
            <v>CONTRATO DE PRESTACION DE SERVICIOS DE APOYO A LA GESTION</v>
          </cell>
        </row>
        <row r="2770">
          <cell r="H2770" t="str">
            <v>2082-2024</v>
          </cell>
          <cell r="I2770" t="str">
            <v>CONTRATO DE PRESTACION DE SERVICIOS DE APOYO A LA GESTION</v>
          </cell>
        </row>
        <row r="2771">
          <cell r="H2771" t="str">
            <v>2158-2024</v>
          </cell>
          <cell r="I2771" t="str">
            <v>CONTRATO DE PRESTACION DE SERVICIOS DE APOYO A LA GESTION</v>
          </cell>
        </row>
        <row r="2772">
          <cell r="H2772" t="str">
            <v>2122-2024</v>
          </cell>
          <cell r="I2772" t="str">
            <v>CONTRATO DE PRESTACION DE SERVICIOS DE APOYO A LA GESTION</v>
          </cell>
        </row>
        <row r="2773">
          <cell r="H2773" t="str">
            <v>2146-2024</v>
          </cell>
          <cell r="I2773" t="str">
            <v>CONTRATO DE PRESTACION DE SERVICIOS DE APOYO A LA GESTION</v>
          </cell>
        </row>
        <row r="2774">
          <cell r="H2774" t="str">
            <v>2104-2024</v>
          </cell>
          <cell r="I2774" t="str">
            <v>CONTRATO DE PRESTACION DE SERVICIOS PROFESIONALES</v>
          </cell>
        </row>
        <row r="2775">
          <cell r="H2775" t="str">
            <v>2109-2024</v>
          </cell>
          <cell r="I2775" t="str">
            <v>CONTRATO DE PRESTACION DE SERVICIOS DE APOYO A LA GESTION</v>
          </cell>
        </row>
        <row r="2776">
          <cell r="H2776" t="str">
            <v>354-2024</v>
          </cell>
          <cell r="I2776" t="str">
            <v>CONTRATO DE PRESTACION DE SERVICIOS PROFESIONALES</v>
          </cell>
        </row>
        <row r="2777">
          <cell r="H2777" t="str">
            <v>302-2024</v>
          </cell>
          <cell r="I2777" t="str">
            <v>CONTRATO DE PRESTACION DE SERVICIOS PROFESIONALES</v>
          </cell>
        </row>
        <row r="2778">
          <cell r="H2778" t="str">
            <v>342-2024</v>
          </cell>
          <cell r="I2778" t="str">
            <v>CONTRATO DE PRESTACION DE SERVICIOS PROFESIONALES</v>
          </cell>
        </row>
        <row r="2779">
          <cell r="H2779" t="str">
            <v>191-2024</v>
          </cell>
          <cell r="I2779" t="str">
            <v>CONTRATO DE PRESTACION DE SERVICIOS PROFESIONALES</v>
          </cell>
        </row>
        <row r="2780">
          <cell r="H2780" t="str">
            <v>933-2024</v>
          </cell>
          <cell r="I2780" t="str">
            <v>CONTRATO DE PRESTACION DE SERVICIOS PROFESIONALES</v>
          </cell>
        </row>
        <row r="2781">
          <cell r="H2781" t="str">
            <v>524-2024</v>
          </cell>
          <cell r="I2781" t="str">
            <v>CONTRATO DE PRESTACION DE SERVICIOS PROFESIONALES</v>
          </cell>
        </row>
        <row r="2782">
          <cell r="H2782" t="str">
            <v>782-2024</v>
          </cell>
          <cell r="I2782" t="str">
            <v>CONTRATO DE PRESTACION DE SERVICIOS PROFESIONALES</v>
          </cell>
        </row>
        <row r="2783">
          <cell r="H2783" t="str">
            <v>240-2024</v>
          </cell>
          <cell r="I2783" t="str">
            <v>CONTRATO DE PRESTACION DE SERVICIOS PROFESIONALES</v>
          </cell>
        </row>
        <row r="2784">
          <cell r="H2784" t="str">
            <v>359-2024</v>
          </cell>
          <cell r="I2784" t="str">
            <v>CONTRATO DE PRESTACION DE SERVICIOS PROFESIONALES</v>
          </cell>
        </row>
        <row r="2785">
          <cell r="H2785" t="str">
            <v>060-2024</v>
          </cell>
          <cell r="I2785" t="str">
            <v>CONTRATO DE PRESTACION DE SERVICIOS PROFESIONALES</v>
          </cell>
        </row>
        <row r="2786">
          <cell r="H2786" t="str">
            <v>291-2024</v>
          </cell>
          <cell r="I2786" t="str">
            <v>CONTRATO DE PRESTACION DE SERVICIOS PROFESIONALES</v>
          </cell>
        </row>
        <row r="2787">
          <cell r="H2787" t="str">
            <v>2081-2024</v>
          </cell>
          <cell r="I2787" t="str">
            <v>CONTRATO DE PRESTACION DE SERVICIOS PROFESIONALES</v>
          </cell>
        </row>
        <row r="2788">
          <cell r="H2788" t="str">
            <v>259-2024</v>
          </cell>
          <cell r="I2788" t="str">
            <v>CONTRATO DE PRESTACION DE SERVICIOS DE APOYO A LA GESTION</v>
          </cell>
        </row>
        <row r="2789">
          <cell r="H2789" t="str">
            <v>539-2024</v>
          </cell>
          <cell r="I2789" t="str">
            <v>CONTRATO DE PRESTACION DE SERVICIOS PROFESIONALES</v>
          </cell>
        </row>
        <row r="2790">
          <cell r="H2790" t="str">
            <v>2149-2024</v>
          </cell>
          <cell r="I2790" t="str">
            <v>CONTRATO DE PRESTACION DE SERVICIOS PROFESIONALES</v>
          </cell>
        </row>
        <row r="2791">
          <cell r="H2791" t="str">
            <v>2140-2024</v>
          </cell>
          <cell r="I2791" t="str">
            <v>CONTRATO DE PRESTACION DE SERVICIOS DE APOYO A LA GESTION</v>
          </cell>
        </row>
        <row r="2792">
          <cell r="H2792" t="str">
            <v>2139-2024</v>
          </cell>
          <cell r="I2792" t="str">
            <v>CONTRATO DE PRESTACION DE SERVICIOS DE APOYO A LA GESTION</v>
          </cell>
        </row>
        <row r="2793">
          <cell r="H2793" t="str">
            <v>2159-2024</v>
          </cell>
          <cell r="I2793" t="str">
            <v>CONTRATO DE PRESTACION DE SERVICIOS DE APOYO A LA GESTION</v>
          </cell>
        </row>
        <row r="2794">
          <cell r="H2794" t="str">
            <v>2117-2024</v>
          </cell>
          <cell r="I2794" t="str">
            <v>CONTRATO DE PRESTACION DE SERVICIOS PROFESIONALES</v>
          </cell>
        </row>
        <row r="2795">
          <cell r="H2795" t="str">
            <v>2156-2024</v>
          </cell>
          <cell r="I2795" t="str">
            <v>CONTRATO DE PRESTACION DE SERVICIOS DE APOYO A LA GESTION</v>
          </cell>
        </row>
        <row r="2796">
          <cell r="H2796" t="str">
            <v>2152-2024</v>
          </cell>
          <cell r="I2796" t="str">
            <v>CONTRATO DE PRESTACION DE SERVICIOS DE APOYO A LA GESTION</v>
          </cell>
        </row>
        <row r="2797">
          <cell r="H2797" t="str">
            <v>2126-2024</v>
          </cell>
          <cell r="I2797" t="str">
            <v>CONTRATO DE PRESTACION DE SERVICIOS DE APOYO A LA GESTION</v>
          </cell>
        </row>
        <row r="2798">
          <cell r="H2798" t="str">
            <v>2153-2024</v>
          </cell>
          <cell r="I2798" t="str">
            <v>CONTRATO DE PRESTACION DE SERVICIOS PROFESIONALES</v>
          </cell>
        </row>
        <row r="2799">
          <cell r="H2799" t="str">
            <v>2150-2024</v>
          </cell>
          <cell r="I2799" t="str">
            <v>CONTRATO DE PRESTACION DE SERVICIOS DE APOYO A LA GESTION</v>
          </cell>
        </row>
        <row r="2800">
          <cell r="H2800" t="str">
            <v>2147-2024</v>
          </cell>
          <cell r="I2800" t="str">
            <v>CONTRATO DE PRESTACION DE SERVICIOS</v>
          </cell>
        </row>
        <row r="2801">
          <cell r="H2801" t="str">
            <v>2138</v>
          </cell>
          <cell r="I2801" t="str">
            <v>CONTRATO DE PRESTACION DE SERVICIOS PROFESIONALES</v>
          </cell>
        </row>
        <row r="2802">
          <cell r="H2802" t="str">
            <v>165</v>
          </cell>
          <cell r="I2802" t="str">
            <v>CONTRATO DE PRESTACION DE SERVICIOS PROFESIONALES</v>
          </cell>
        </row>
        <row r="2803">
          <cell r="H2803" t="str">
            <v>2130-2024</v>
          </cell>
          <cell r="I2803" t="str">
            <v>CONTRATO DE PRESTACION DE SERVICIOS PROFESIONALES</v>
          </cell>
        </row>
        <row r="2804">
          <cell r="H2804" t="str">
            <v>448</v>
          </cell>
          <cell r="I2804" t="str">
            <v>CONTRATO DE PRESTACION DE SERVICIOS PROFESIONALES</v>
          </cell>
        </row>
        <row r="2805">
          <cell r="H2805" t="str">
            <v>2154-2024</v>
          </cell>
          <cell r="I2805" t="str">
            <v>CONTRATO DE PRESTACION DE SERVICIOS PROFESIONALES</v>
          </cell>
        </row>
        <row r="2806">
          <cell r="H2806" t="str">
            <v>530</v>
          </cell>
          <cell r="I2806" t="str">
            <v>CONTRATO DE PRESTACION DE SERVICIOS PROFESIONALES</v>
          </cell>
        </row>
        <row r="2807">
          <cell r="H2807" t="str">
            <v>737</v>
          </cell>
          <cell r="I2807" t="str">
            <v>CONTRATO DE PRESTACION DE SERVICIOS PROFESIONALES</v>
          </cell>
        </row>
        <row r="2808">
          <cell r="H2808" t="str">
            <v>134</v>
          </cell>
          <cell r="I2808" t="str">
            <v>CONTRATO DE PRESTACION DE SERVICIOS PROFESIONALES</v>
          </cell>
        </row>
        <row r="2809">
          <cell r="H2809" t="str">
            <v>2180-2024</v>
          </cell>
          <cell r="I2809" t="str">
            <v>CONTRATO DE PRESTACION DE SERVICIOS PROFESIONALES</v>
          </cell>
        </row>
        <row r="2810">
          <cell r="H2810" t="str">
            <v>164</v>
          </cell>
          <cell r="I2810" t="str">
            <v>CONTRATO DE PRESTACION DE SERVICIOS PROFESIONALES</v>
          </cell>
        </row>
        <row r="2811">
          <cell r="H2811" t="str">
            <v>188</v>
          </cell>
          <cell r="I2811" t="str">
            <v>CONTRATO DE PRESTACION DE SERVICIOS PROFESIONALES</v>
          </cell>
        </row>
        <row r="2812">
          <cell r="H2812" t="str">
            <v>2111-2024</v>
          </cell>
          <cell r="I2812" t="str">
            <v>CONTRATO DE PRESTACION DE SERVICIOS PROFESIONALES</v>
          </cell>
        </row>
        <row r="2813">
          <cell r="H2813" t="str">
            <v>250</v>
          </cell>
          <cell r="I2813" t="str">
            <v>CONTRATO DE PRESTACION DE SERVICIOS PROFESIONALES</v>
          </cell>
        </row>
        <row r="2814">
          <cell r="H2814" t="str">
            <v>2155-2024</v>
          </cell>
          <cell r="I2814" t="str">
            <v>CONTRATO DE PRESTACION DE SERVICIOS DE APOYO A LA GESTION</v>
          </cell>
        </row>
        <row r="2815">
          <cell r="H2815" t="str">
            <v>2155-2024</v>
          </cell>
          <cell r="I2815" t="str">
            <v>CONTRATO DE PRESTACION DE SERVICIOS DE APOYO A LA GESTION</v>
          </cell>
        </row>
        <row r="2816">
          <cell r="H2816" t="str">
            <v>217</v>
          </cell>
          <cell r="I2816" t="str">
            <v>CONTRATO DE PRESTACION DE SERVICIOS PROFESIONALES</v>
          </cell>
        </row>
        <row r="2817">
          <cell r="H2817" t="str">
            <v>2128-2024</v>
          </cell>
          <cell r="I2817" t="str">
            <v>CONTRATO PARA IMPULSAR PROGRAMAS Y ACTIVIDADES DE INTERES PUBLICO</v>
          </cell>
        </row>
        <row r="2818">
          <cell r="H2818" t="str">
            <v>2170-2024</v>
          </cell>
          <cell r="I2818" t="str">
            <v>CONTRATO PARA IMPULSAR PROGRAMAS Y ACTIVIDADES DE INTERES PUBLICO</v>
          </cell>
        </row>
        <row r="2819">
          <cell r="H2819" t="str">
            <v>2127-2024</v>
          </cell>
          <cell r="I2819" t="str">
            <v>CONTRATO DE PRESTACION DE SERVICIOS DE APOYO A LA GESTION</v>
          </cell>
        </row>
        <row r="2820">
          <cell r="H2820" t="str">
            <v>2157-2024</v>
          </cell>
          <cell r="I2820" t="str">
            <v>CONTRATO DE PRESTACION DE SERVICIOS PROFESIONALES</v>
          </cell>
        </row>
        <row r="2821">
          <cell r="H2821" t="str">
            <v>950-2024</v>
          </cell>
          <cell r="I2821" t="str">
            <v>CONTRATO DE PRESTACION DE SERVICIOS DE APOYO A LA GESTION</v>
          </cell>
        </row>
        <row r="2822">
          <cell r="H2822" t="str">
            <v>958-2024</v>
          </cell>
          <cell r="I2822" t="str">
            <v>CONTRATO DE PRESTACION DE SERVICIOS PROFESIONALES</v>
          </cell>
        </row>
        <row r="2823">
          <cell r="H2823" t="str">
            <v>2113-2024</v>
          </cell>
          <cell r="I2823" t="str">
            <v>CONTRATO DE PRESTACION DE SERVICIOS PROFESIONALES</v>
          </cell>
        </row>
        <row r="2824">
          <cell r="H2824" t="str">
            <v>403-2024</v>
          </cell>
          <cell r="I2824" t="str">
            <v>CONTRATO DE PRESTACION DE SERVICIOS PROFESIONALES</v>
          </cell>
        </row>
        <row r="2825">
          <cell r="H2825" t="str">
            <v>384-2024</v>
          </cell>
          <cell r="I2825" t="str">
            <v>CONTRATO DE PRESTACION DE SERVICIOS DE APOYO A LA GESTION</v>
          </cell>
        </row>
        <row r="2826">
          <cell r="H2826" t="str">
            <v>586-2024</v>
          </cell>
          <cell r="I2826" t="str">
            <v>CONTRATO DE PRESTACION DE SERVICIOS DE APOYO A LA GESTION</v>
          </cell>
        </row>
        <row r="2827">
          <cell r="H2827" t="str">
            <v>440-2024</v>
          </cell>
          <cell r="I2827" t="str">
            <v>CONTRATO DE PRESTACION DE SERVICIOS PROFESIONALES</v>
          </cell>
        </row>
        <row r="2828">
          <cell r="H2828" t="str">
            <v>232-2024</v>
          </cell>
          <cell r="I2828" t="str">
            <v>CONTRATO DE PRESTACION DE SERVICIOS PROFESIONALES</v>
          </cell>
        </row>
        <row r="2829">
          <cell r="H2829" t="str">
            <v>224-2024</v>
          </cell>
          <cell r="I2829" t="str">
            <v>CONTRATO DE PRESTACION DE SERVICIOS PROFESIONALES</v>
          </cell>
        </row>
        <row r="2830">
          <cell r="H2830" t="str">
            <v>546-2024</v>
          </cell>
          <cell r="I2830" t="str">
            <v>CONTRATO DE PRESTACION DE SERVICIOS PROFESIONALES</v>
          </cell>
        </row>
        <row r="2831">
          <cell r="H2831" t="str">
            <v>219-2024</v>
          </cell>
          <cell r="I2831" t="str">
            <v>CONTRATO DE PRESTACION DE SERVICIOS PROFESIONALES</v>
          </cell>
        </row>
        <row r="2832">
          <cell r="H2832" t="str">
            <v>627-2024</v>
          </cell>
          <cell r="I2832" t="str">
            <v>CONTRATO DE PRESTACION DE SERVICIOS DE APOYO A LA GESTION</v>
          </cell>
        </row>
        <row r="2833">
          <cell r="H2833" t="str">
            <v>1008-2024</v>
          </cell>
          <cell r="I2833" t="str">
            <v>CONTRATO DE PRESTACION DE SERVICIOS DE APOYO A LA GESTION</v>
          </cell>
        </row>
        <row r="2834">
          <cell r="H2834" t="str">
            <v>2182-2024</v>
          </cell>
          <cell r="I2834" t="str">
            <v>CONTRATO DE PRESTACION DE SERVICIOS DE APOYO A LA GESTION</v>
          </cell>
        </row>
        <row r="2835">
          <cell r="H2835" t="str">
            <v>2169-2024</v>
          </cell>
          <cell r="I2835" t="str">
            <v>CONTRATO DE PRESTACION DE SERVICIOS PROFESIONALES</v>
          </cell>
        </row>
        <row r="2836">
          <cell r="H2836" t="str">
            <v>2098-2024</v>
          </cell>
          <cell r="I2836" t="str">
            <v>CONTRATO PARA IMPULSAR PROGRAMAS Y ACTIVIDADES DE INTERES PUBLICO</v>
          </cell>
        </row>
        <row r="2837">
          <cell r="H2837" t="str">
            <v>2181-2024</v>
          </cell>
          <cell r="I2837" t="str">
            <v>CONTRATO PARA IMPULSAR PROGRAMAS Y ACTIVIDADES DE INTERES PUBLICO</v>
          </cell>
        </row>
        <row r="2838">
          <cell r="H2838" t="str">
            <v>2129-2024</v>
          </cell>
          <cell r="I2838" t="str">
            <v>CONTRATO PARA IMPULSAR PROGRAMAS Y ACTIVIDADES DE INTERES PUBLICO</v>
          </cell>
        </row>
        <row r="2839">
          <cell r="H2839" t="str">
            <v>2186-2024</v>
          </cell>
          <cell r="I2839" t="str">
            <v>CONTRATO PARA IMPULSAR PROGRAMAS Y ACTIVIDADES DE INTERES PUBLICO</v>
          </cell>
        </row>
        <row r="2840">
          <cell r="H2840" t="str">
            <v>2161-2024</v>
          </cell>
          <cell r="I2840" t="str">
            <v>CONTRATO PARA IMPULSAR PROGRAMAS Y ACTIVIDADES DE INTERES PUBLICO</v>
          </cell>
        </row>
        <row r="2841">
          <cell r="H2841" t="str">
            <v>2183-2024</v>
          </cell>
          <cell r="I2841" t="str">
            <v>CONTRATO PARA IMPULSAR PROGRAMAS Y ACTIVIDADES DE INTERES PUBLICO</v>
          </cell>
        </row>
        <row r="2842">
          <cell r="H2842" t="str">
            <v>2110-2024</v>
          </cell>
          <cell r="I2842" t="str">
            <v>CONTRATO PARA IMPULSAR PROGRAMAS Y ACTIVIDADES DE INTERES PUBLICO</v>
          </cell>
        </row>
        <row r="2843">
          <cell r="H2843" t="str">
            <v>2178-2024</v>
          </cell>
          <cell r="I2843" t="str">
            <v>CONTRATO PARA IMPULSAR PROGRAMAS Y ACTIVIDADES DE INTERES PUBLICO</v>
          </cell>
        </row>
        <row r="2844">
          <cell r="H2844" t="str">
            <v>2177-2024</v>
          </cell>
          <cell r="I2844" t="str">
            <v>CONTRATO PARA IMPULSAR PROGRAMAS Y ACTIVIDADES DE INTERES PUBLICO</v>
          </cell>
        </row>
        <row r="2845">
          <cell r="H2845" t="str">
            <v>2175-2024</v>
          </cell>
          <cell r="I2845" t="str">
            <v>CONTRATO DE PRESTACION DE SERVICIOS PROFESIONALES</v>
          </cell>
        </row>
        <row r="2846">
          <cell r="H2846" t="str">
            <v>2184-2024</v>
          </cell>
          <cell r="I2846" t="str">
            <v>CONTRATO DE PRESTACION DE SERVICIOS DE APOYO A LA GESTION</v>
          </cell>
        </row>
        <row r="2847">
          <cell r="H2847" t="str">
            <v>2112-2024</v>
          </cell>
          <cell r="I2847" t="str">
            <v>CONTRATO DE PRESTACION DE SERVICIOS PROFESIONALES</v>
          </cell>
        </row>
        <row r="2848">
          <cell r="H2848" t="str">
            <v>2151-2024</v>
          </cell>
          <cell r="I2848" t="str">
            <v>CONTRATO DE PRESTACION DE SERVICIOS PROFESIONALES</v>
          </cell>
        </row>
        <row r="2849">
          <cell r="H2849" t="str">
            <v>2179-2024</v>
          </cell>
          <cell r="I2849" t="str">
            <v>CONVENIO DE ASOCIACION</v>
          </cell>
        </row>
        <row r="2850">
          <cell r="H2850" t="str">
            <v>2142-2024</v>
          </cell>
          <cell r="I2850" t="str">
            <v>CONTRATO DE PRESTACION DE SERVICIOS PROFESIONALES</v>
          </cell>
        </row>
        <row r="2851">
          <cell r="H2851" t="str">
            <v>2174-2024</v>
          </cell>
          <cell r="I2851" t="str">
            <v>CONTRATO DE PRESTACION DE SERVICIOS PROFESIONALES</v>
          </cell>
        </row>
        <row r="2852">
          <cell r="H2852" t="str">
            <v>2163-2024</v>
          </cell>
          <cell r="I2852" t="str">
            <v>CONTRATO DE PRESTACION DE SERVICIOS DE APOYO A LA GESTION</v>
          </cell>
        </row>
        <row r="2853">
          <cell r="H2853" t="str">
            <v>2164-2024</v>
          </cell>
          <cell r="I2853" t="str">
            <v>CONTRATO DE PRESTACION DE SERVICIOS PROFESIONALES</v>
          </cell>
        </row>
        <row r="2854">
          <cell r="H2854" t="str">
            <v>2189-2024</v>
          </cell>
          <cell r="I2854" t="str">
            <v>CONTRATO DE PRESTACION DE SERVICIOS PROFESIONALES</v>
          </cell>
        </row>
        <row r="2855">
          <cell r="H2855" t="str">
            <v>2168-2024</v>
          </cell>
          <cell r="I2855" t="str">
            <v>CONTRATO DE PRESTACION DE SERVICIOS</v>
          </cell>
        </row>
        <row r="2856">
          <cell r="H2856" t="str">
            <v>2165-2024</v>
          </cell>
          <cell r="I2856" t="str">
            <v>CONTRATO DE SUMINISTRO</v>
          </cell>
        </row>
        <row r="2857">
          <cell r="H2857" t="str">
            <v>2165-2024</v>
          </cell>
          <cell r="I2857" t="str">
            <v>CONTRATO DE SUMINISTRO</v>
          </cell>
        </row>
        <row r="2858">
          <cell r="H2858" t="str">
            <v>2165-2024</v>
          </cell>
          <cell r="I2858" t="str">
            <v>CONTRATO DE SUMINISTRO</v>
          </cell>
        </row>
        <row r="2859">
          <cell r="H2859" t="str">
            <v>2165-2024</v>
          </cell>
          <cell r="I2859" t="str">
            <v>CONTRATO DE SUMINISTRO</v>
          </cell>
        </row>
        <row r="2860">
          <cell r="H2860" t="str">
            <v>2165-2024</v>
          </cell>
          <cell r="I2860" t="str">
            <v>CONTRATO DE SUMINISTRO</v>
          </cell>
        </row>
        <row r="2861">
          <cell r="H2861" t="str">
            <v>2165-2024</v>
          </cell>
          <cell r="I2861" t="str">
            <v>CONTRATO DE SUMINISTRO</v>
          </cell>
        </row>
        <row r="2862">
          <cell r="H2862" t="str">
            <v>2165-2024</v>
          </cell>
          <cell r="I2862" t="str">
            <v>CONTRATO DE SUMINISTRO</v>
          </cell>
        </row>
        <row r="2863">
          <cell r="H2863" t="str">
            <v>2165-2024</v>
          </cell>
          <cell r="I2863" t="str">
            <v>CONTRATO DE SUMINISTRO</v>
          </cell>
        </row>
        <row r="2864">
          <cell r="H2864" t="str">
            <v>2165-2024</v>
          </cell>
          <cell r="I2864" t="str">
            <v>CONTRATO DE SUMINISTRO</v>
          </cell>
        </row>
        <row r="2865">
          <cell r="H2865" t="str">
            <v>2165-2024</v>
          </cell>
          <cell r="I2865" t="str">
            <v>CONTRATO DE SUMINISTRO</v>
          </cell>
        </row>
        <row r="2866">
          <cell r="H2866" t="str">
            <v>2165-2024</v>
          </cell>
          <cell r="I2866" t="str">
            <v>CONTRATO DE SUMINISTRO</v>
          </cell>
        </row>
        <row r="2867">
          <cell r="H2867" t="str">
            <v>2165-2024</v>
          </cell>
          <cell r="I2867" t="str">
            <v>CONTRATO DE SUMINISTRO</v>
          </cell>
        </row>
        <row r="2868">
          <cell r="H2868" t="str">
            <v>168-2024</v>
          </cell>
          <cell r="I2868" t="str">
            <v>CONTRATO DE PRESTACION DE SERVICIOS DE APOYO A LA GESTION</v>
          </cell>
        </row>
        <row r="2869">
          <cell r="H2869" t="str">
            <v>424-2024</v>
          </cell>
          <cell r="I2869" t="str">
            <v>CONTRATO DE PRESTACION DE SERVICIOS DE APOYO A LA GESTION</v>
          </cell>
        </row>
        <row r="2870">
          <cell r="H2870" t="str">
            <v>367-2024</v>
          </cell>
          <cell r="I2870" t="str">
            <v>CONTRATO DE PRESTACION DE SERVICIOS DE APOYO A LA GESTION</v>
          </cell>
        </row>
        <row r="2871">
          <cell r="H2871" t="str">
            <v>2143-2024</v>
          </cell>
          <cell r="I2871" t="str">
            <v>CONTRATO DE PRESTACION DE SERVICIOS DE APOYO A LA GESTION</v>
          </cell>
        </row>
        <row r="2872">
          <cell r="H2872" t="str">
            <v>477-2024</v>
          </cell>
          <cell r="I2872" t="str">
            <v>CONTRATO DE PRESTACION DE SERVICIOS DE APOYO A LA GESTION</v>
          </cell>
        </row>
        <row r="2873">
          <cell r="H2873" t="str">
            <v>166-2024</v>
          </cell>
          <cell r="I2873" t="str">
            <v>CONTRATO DE PRESTACION DE SERVICIOS DE APOYO A LA GESTION</v>
          </cell>
        </row>
        <row r="2874">
          <cell r="H2874" t="str">
            <v>569-2024</v>
          </cell>
          <cell r="I2874" t="str">
            <v>CONTRATO DE PRESTACION DE SERVICIOS DE APOYO A LA GESTION</v>
          </cell>
        </row>
        <row r="2875">
          <cell r="H2875" t="str">
            <v>534-2024</v>
          </cell>
          <cell r="I2875" t="str">
            <v>CONTRATO DE PRESTACION DE SERVICIOS DE APOYO A LA GESTION</v>
          </cell>
        </row>
        <row r="2876">
          <cell r="H2876" t="str">
            <v>401-2024</v>
          </cell>
          <cell r="I2876" t="str">
            <v>CONTRATO DE PRESTACION DE SERVICIOS DE APOYO A LA GESTION</v>
          </cell>
        </row>
        <row r="2877">
          <cell r="H2877" t="str">
            <v>640-2024</v>
          </cell>
          <cell r="I2877" t="str">
            <v>CONTRATO DE PRESTACION DE SERVICIOS PROFESIONALES</v>
          </cell>
        </row>
        <row r="2878">
          <cell r="H2878" t="str">
            <v>258-2024</v>
          </cell>
          <cell r="I2878" t="str">
            <v>CONTRATO DE PRESTACION DE SERVICIOS PROFESIONALES</v>
          </cell>
        </row>
        <row r="2879">
          <cell r="H2879" t="str">
            <v>133-2024</v>
          </cell>
          <cell r="I2879" t="str">
            <v>CONTRATO DE PRESTACION DE SERVICIOS PROFESIONALES</v>
          </cell>
        </row>
        <row r="2880">
          <cell r="H2880" t="str">
            <v>710-2024</v>
          </cell>
          <cell r="I2880" t="str">
            <v>CONTRATO DE PRESTACION DE SERVICIOS PROFESIONALES</v>
          </cell>
        </row>
        <row r="2881">
          <cell r="H2881" t="str">
            <v>247-2024</v>
          </cell>
          <cell r="I2881" t="str">
            <v>CONTRATO DE PRESTACION DE SERVICIOS PROFESIONALES</v>
          </cell>
        </row>
        <row r="2882">
          <cell r="H2882" t="str">
            <v>552-2024</v>
          </cell>
          <cell r="I2882" t="str">
            <v>CONTRATO DE PRESTACION DE SERVICIOS PROFESIONALES</v>
          </cell>
        </row>
        <row r="2883">
          <cell r="H2883" t="str">
            <v>621-2024</v>
          </cell>
          <cell r="I2883" t="str">
            <v>CONTRATO DE PRESTACION DE SERVICIOS PROFESIONALES</v>
          </cell>
        </row>
        <row r="2884">
          <cell r="H2884" t="str">
            <v>570-2024</v>
          </cell>
          <cell r="I2884" t="str">
            <v>CONTRATO DE PRESTACION DE SERVICIOS PROFESIONALES</v>
          </cell>
        </row>
        <row r="2885">
          <cell r="H2885" t="str">
            <v>812-2024</v>
          </cell>
          <cell r="I2885" t="str">
            <v>CONTRATO DE PRESTACION DE SERVICIOS PROFESIONALES</v>
          </cell>
        </row>
        <row r="2886">
          <cell r="H2886" t="str">
            <v>475-2024</v>
          </cell>
          <cell r="I2886" t="str">
            <v>CONTRATO DE PRESTACION DE SERVICIOS PROFESIONALES</v>
          </cell>
        </row>
        <row r="2887">
          <cell r="H2887" t="str">
            <v>274-2024</v>
          </cell>
          <cell r="I2887" t="str">
            <v>CONTRATO DE PRESTACION DE SERVICIOS PROFESIONALES</v>
          </cell>
        </row>
        <row r="2888">
          <cell r="H2888" t="str">
            <v>305-2024</v>
          </cell>
          <cell r="I2888" t="str">
            <v>CONTRATO DE PRESTACION DE SERVICIOS PROFESIONALES</v>
          </cell>
        </row>
        <row r="2889">
          <cell r="H2889" t="str">
            <v>547-2024</v>
          </cell>
          <cell r="I2889" t="str">
            <v>CONTRATO DE PRESTACION DE SERVICIOS PROFESIONALES</v>
          </cell>
        </row>
        <row r="2890">
          <cell r="H2890" t="str">
            <v>348-2024</v>
          </cell>
          <cell r="I2890" t="str">
            <v>CONTRATO DE PRESTACION DE SERVICIOS PROFESIONALES</v>
          </cell>
        </row>
        <row r="2891">
          <cell r="H2891" t="str">
            <v>628-2024</v>
          </cell>
          <cell r="I2891" t="str">
            <v>CONTRATO DE PRESTACION DE SERVICIOS PROFESIONALES</v>
          </cell>
        </row>
        <row r="2892">
          <cell r="H2892" t="str">
            <v>2145-2024</v>
          </cell>
          <cell r="I2892" t="str">
            <v>CONTRATO DE PRESTACION DE SERVICIOS PROFESIONALES</v>
          </cell>
        </row>
        <row r="2893">
          <cell r="H2893" t="str">
            <v>2162-2024</v>
          </cell>
          <cell r="I2893" t="str">
            <v>CONTRATO DE PRESTACION DE SERVICIOS PROFESIONALES</v>
          </cell>
        </row>
        <row r="2894">
          <cell r="H2894" t="str">
            <v>073-2024</v>
          </cell>
          <cell r="I2894" t="str">
            <v>CONTRATO DE PRESTACION DE SERVICIOS PROFESIONALES</v>
          </cell>
        </row>
        <row r="2895">
          <cell r="H2895" t="str">
            <v>2078-2024</v>
          </cell>
          <cell r="I2895" t="str">
            <v>CONTRATO DE PRESTACION DE SERVICIOS DE APOYO A LA GESTION</v>
          </cell>
        </row>
        <row r="2896">
          <cell r="H2896" t="str">
            <v>2069-2024</v>
          </cell>
          <cell r="I2896" t="str">
            <v>CONTRATO DE PRESTACION DE SERVICIOS DE APOYO A LA GESTION</v>
          </cell>
        </row>
        <row r="2897">
          <cell r="H2897" t="str">
            <v>2069-2024</v>
          </cell>
          <cell r="I2897" t="str">
            <v>CONTRATO DE PRESTACION DE SERVICIOS DE APOYO A LA GESTION</v>
          </cell>
        </row>
        <row r="2898">
          <cell r="H2898" t="str">
            <v>2133-2024</v>
          </cell>
          <cell r="I2898" t="str">
            <v>CONTRATO DE PRESTACION DE SERVICIOS PROFESIONALES</v>
          </cell>
        </row>
        <row r="2899">
          <cell r="H2899" t="str">
            <v>2108-2024</v>
          </cell>
          <cell r="I2899" t="str">
            <v>CONTRATO DE PRESTACION DE SERVICIOS PROFESIONALES</v>
          </cell>
        </row>
        <row r="2900">
          <cell r="H2900" t="str">
            <v>2188-2024</v>
          </cell>
          <cell r="I2900" t="str">
            <v>CONTRATO PARA IMPULSAR PROGRAMAS Y ACTIVIDADES DE INTERES PUBLICO</v>
          </cell>
        </row>
        <row r="2901">
          <cell r="H2901" t="str">
            <v>2187-2024</v>
          </cell>
          <cell r="I2901" t="str">
            <v>CONTRATO PARA IMPULSAR PROGRAMAS Y ACTIVIDADES DE INTERES PUBLICO</v>
          </cell>
        </row>
        <row r="2902">
          <cell r="H2902" t="str">
            <v>439-2024</v>
          </cell>
          <cell r="I2902" t="str">
            <v>CONTRATO DE PRESTACION DE SERVICIOS DE APOYO A LA GESTION</v>
          </cell>
        </row>
        <row r="2903">
          <cell r="H2903" t="str">
            <v>356-2024</v>
          </cell>
          <cell r="I2903" t="str">
            <v>CONTRATO DE PRESTACION DE SERVICIOS DE APOYO A LA GESTION</v>
          </cell>
        </row>
        <row r="2904">
          <cell r="H2904" t="str">
            <v>078-2024</v>
          </cell>
          <cell r="I2904" t="str">
            <v>CONTRATO DE PRESTACION DE SERVICIOS DE APOYO A LA GESTION</v>
          </cell>
        </row>
        <row r="2905">
          <cell r="H2905" t="str">
            <v>480-2024</v>
          </cell>
          <cell r="I2905" t="str">
            <v>CONTRATO DE PRESTACION DE SERVICIOS PROFESIONALES</v>
          </cell>
        </row>
        <row r="2906">
          <cell r="H2906" t="str">
            <v>613-2024</v>
          </cell>
          <cell r="I2906" t="str">
            <v>CONTRATO DE PRESTACION DE SERVICIOS DE APOYO A LA GESTION</v>
          </cell>
        </row>
        <row r="2907">
          <cell r="H2907" t="str">
            <v>501-2024</v>
          </cell>
          <cell r="I2907" t="str">
            <v>CONTRATO DE PRESTACION DE SERVICIOS PROFESIONALES</v>
          </cell>
        </row>
        <row r="2908">
          <cell r="H2908" t="str">
            <v>2166-2024</v>
          </cell>
          <cell r="I2908" t="str">
            <v>CONTRATO DE PRESTACION DE SERVICIOS DE APOYO A LA GESTION</v>
          </cell>
        </row>
        <row r="2909">
          <cell r="H2909" t="str">
            <v>2200-2024</v>
          </cell>
          <cell r="I2909" t="str">
            <v>CONTRATO DE PRESTACION DE SERVICIOS</v>
          </cell>
        </row>
        <row r="2910">
          <cell r="H2910" t="str">
            <v>1050-2024</v>
          </cell>
          <cell r="I2910" t="str">
            <v>CONTRATOS INTERADMINISTRATIVOS</v>
          </cell>
        </row>
        <row r="2911">
          <cell r="H2911" t="str">
            <v>2100-2024</v>
          </cell>
          <cell r="I2911" t="str">
            <v>CONTRATO DE PRESTACION DE SERVICIOS DE APOYO A LA GESTION</v>
          </cell>
        </row>
        <row r="2912">
          <cell r="H2912" t="str">
            <v>150-2024</v>
          </cell>
          <cell r="I2912" t="str">
            <v>CONTRATO DE PRESTACION DE SERVICIOS PROFESIONALES</v>
          </cell>
        </row>
        <row r="2913">
          <cell r="H2913" t="str">
            <v>2131-2024</v>
          </cell>
          <cell r="I2913" t="str">
            <v>CONTRATO DE PRESTACION DE SERVICIOS DE APOYO A LA GESTION</v>
          </cell>
        </row>
        <row r="2914">
          <cell r="H2914" t="str">
            <v>2160-2024</v>
          </cell>
          <cell r="I2914" t="str">
            <v>CONTRATO PARA IMPULSAR PROGRAMAS Y ACTIVIDADES DE INTERES PUBLICO</v>
          </cell>
        </row>
        <row r="2915">
          <cell r="H2915" t="str">
            <v>2120-2024</v>
          </cell>
          <cell r="I2915" t="str">
            <v>CONTRATO PARA IMPULSAR PROGRAMAS Y ACTIVIDADES DE INTERES PUBLICO</v>
          </cell>
        </row>
        <row r="2916">
          <cell r="H2916" t="str">
            <v>2197-2024</v>
          </cell>
          <cell r="I2916" t="str">
            <v>CONVENIO DE ASOCIACION</v>
          </cell>
        </row>
        <row r="2917">
          <cell r="H2917" t="str">
            <v>2185-2024</v>
          </cell>
          <cell r="I2917" t="str">
            <v>CONTRATO DE PRESTACION DE SERVICIOS PROFESIONALES</v>
          </cell>
        </row>
        <row r="2918">
          <cell r="H2918" t="str">
            <v>297-2024</v>
          </cell>
          <cell r="I2918" t="str">
            <v>CONTRATO DE PRESTACION DE SERVICIOS PROFESIONALES</v>
          </cell>
        </row>
        <row r="2919">
          <cell r="H2919" t="str">
            <v>095-2024</v>
          </cell>
          <cell r="I2919" t="str">
            <v>CONTRATO DE PRESTACION DE SERVICIOS PROFESIONALES</v>
          </cell>
        </row>
        <row r="2920">
          <cell r="H2920" t="str">
            <v>2173-2024</v>
          </cell>
          <cell r="I2920" t="str">
            <v>CONTRATO DE PRESTACION DE SERVICIOS PROFESIONALES</v>
          </cell>
        </row>
        <row r="2921">
          <cell r="H2921" t="str">
            <v>2121-2024</v>
          </cell>
          <cell r="I2921" t="str">
            <v>CONTRATO PARA IMPULSAR PROGRAMAS Y ACTIVIDADES DE INTERES PUBLICO</v>
          </cell>
        </row>
        <row r="2922">
          <cell r="H2922" t="str">
            <v>2191-2024</v>
          </cell>
          <cell r="I2922" t="str">
            <v>CONTRATO PARA IMPULSAR PROGRAMAS Y ACTIVIDADES DE INTERES PUBLICO</v>
          </cell>
        </row>
        <row r="2923">
          <cell r="H2923" t="str">
            <v>2192-2024</v>
          </cell>
          <cell r="I2923" t="str">
            <v>CONTRATO PARA IMPULSAR PROGRAMAS Y ACTIVIDADES DE INTERES PUBLICO</v>
          </cell>
        </row>
        <row r="2924">
          <cell r="H2924" t="str">
            <v>2199-2024</v>
          </cell>
          <cell r="I2924" t="str">
            <v>CONTRATO PARA IMPULSAR PROGRAMAS Y ACTIVIDADES DE INTERES PUBLICO</v>
          </cell>
        </row>
        <row r="2925">
          <cell r="H2925" t="str">
            <v>2195-2024</v>
          </cell>
          <cell r="I2925" t="str">
            <v>CONTRATO DE PRESTACION DE SERVICIOS</v>
          </cell>
        </row>
        <row r="2926">
          <cell r="H2926" t="str">
            <v>2195-2024</v>
          </cell>
          <cell r="I2926" t="str">
            <v>CONTRATO DE PRESTACION DE SERVICIOS</v>
          </cell>
        </row>
        <row r="2927">
          <cell r="H2927" t="str">
            <v>2144-2024</v>
          </cell>
          <cell r="I2927" t="str">
            <v>CONTRATO DE PRESTACION DE SERVICIOS</v>
          </cell>
        </row>
        <row r="2928">
          <cell r="H2928" t="str">
            <v>2144-2024</v>
          </cell>
          <cell r="I2928" t="str">
            <v>CONTRATO DE PRESTACION DE SERVICIOS</v>
          </cell>
        </row>
        <row r="2929">
          <cell r="H2929" t="str">
            <v>2144-2024</v>
          </cell>
          <cell r="I2929" t="str">
            <v>CONTRATO DE PRESTACION DE SERVICIOS</v>
          </cell>
        </row>
        <row r="2930">
          <cell r="H2930" t="str">
            <v>2198-2024</v>
          </cell>
          <cell r="I2930" t="str">
            <v>CONTRATO DE PRESTACION DE SERVICIOS</v>
          </cell>
        </row>
        <row r="2931">
          <cell r="H2931" t="str">
            <v>2198-2024</v>
          </cell>
          <cell r="I2931" t="str">
            <v>CONTRATO DE PRESTACION DE SERVICIOS</v>
          </cell>
        </row>
        <row r="2932">
          <cell r="H2932" t="str">
            <v>2201-2024</v>
          </cell>
          <cell r="I2932" t="str">
            <v>CONTRATO DE PRESTACION DE SERVICIOS DE APOYO A LA GESTION</v>
          </cell>
        </row>
        <row r="2933">
          <cell r="H2933" t="str">
            <v>2167-2024</v>
          </cell>
          <cell r="I2933" t="str">
            <v>CONTRATO DE PRESTACION DE SERVICIOS PROFESIONALES</v>
          </cell>
        </row>
        <row r="2934">
          <cell r="H2934" t="str">
            <v>2193-2024</v>
          </cell>
          <cell r="I2934" t="str">
            <v>CONTRATO DE PRESTACION DE SERVICIOS DE APOYO A LA GESTION</v>
          </cell>
        </row>
        <row r="2935">
          <cell r="H2935" t="str">
            <v>2193-2024</v>
          </cell>
          <cell r="I2935" t="str">
            <v>CONTRATO DE PRESTACION DE SERVICIOS DE APOYO A LA GESTION</v>
          </cell>
        </row>
        <row r="2936">
          <cell r="H2936" t="str">
            <v>2193-2024</v>
          </cell>
          <cell r="I2936" t="str">
            <v>CONTRATO DE PRESTACION DE SERVICIOS DE APOYO A LA GESTION</v>
          </cell>
        </row>
        <row r="2937">
          <cell r="H2937" t="str">
            <v>2091-2024</v>
          </cell>
          <cell r="I2937" t="str">
            <v>CONTRATO DE PRESTACION DE SERVICIOS DE APOYO A LA GESTION</v>
          </cell>
        </row>
        <row r="2938">
          <cell r="H2938" t="str">
            <v>2194-2024</v>
          </cell>
          <cell r="I2938" t="str">
            <v>CONTRATO DE PRESTACION DE SERVICIOS PROFESIONALES</v>
          </cell>
        </row>
        <row r="2939">
          <cell r="H2939" t="str">
            <v>2206-2024</v>
          </cell>
          <cell r="I2939" t="str">
            <v>CONTRATO DE PRESTACION DE SERVICIOS</v>
          </cell>
        </row>
        <row r="2940">
          <cell r="H2940" t="str">
            <v>2196-2024</v>
          </cell>
          <cell r="I2940" t="str">
            <v>CONTRATO DE SUMINISTRO</v>
          </cell>
        </row>
        <row r="2941">
          <cell r="H2941" t="str">
            <v>2196-2024</v>
          </cell>
          <cell r="I2941" t="str">
            <v>CONTRATO DE SUMINISTRO</v>
          </cell>
        </row>
        <row r="2942">
          <cell r="H2942" t="str">
            <v>2196-2024</v>
          </cell>
          <cell r="I2942" t="str">
            <v>CONTRATO DE SUMINISTRO</v>
          </cell>
        </row>
        <row r="2943">
          <cell r="H2943" t="str">
            <v>2196-2024</v>
          </cell>
          <cell r="I2943" t="str">
            <v>CONTRATO DE SUMINISTRO</v>
          </cell>
        </row>
        <row r="2944">
          <cell r="H2944" t="str">
            <v>2205-2024</v>
          </cell>
          <cell r="I2944" t="str">
            <v>CONTRATO DE PRESTACION DE SERVICIOS DE APOYO A LA GESTION</v>
          </cell>
        </row>
        <row r="2945">
          <cell r="H2945" t="str">
            <v>2092-2024</v>
          </cell>
          <cell r="I2945" t="str">
            <v>CONTRATO DE PRESTACION DE SERVICIOS</v>
          </cell>
        </row>
        <row r="2946">
          <cell r="H2946" t="str">
            <v>2092-2024</v>
          </cell>
          <cell r="I2946" t="str">
            <v>CONTRATO DE PRESTACION DE SERVICIOS</v>
          </cell>
        </row>
        <row r="2947">
          <cell r="H2947" t="str">
            <v>2207-2024</v>
          </cell>
          <cell r="I2947" t="str">
            <v>CONTRATO DE PRESTACION DE SERVICIOS PROFESIONALES</v>
          </cell>
        </row>
        <row r="2948">
          <cell r="H2948" t="str">
            <v>2202-2024</v>
          </cell>
          <cell r="I2948" t="str">
            <v>CONTRATO DE PRESTACION DE SERVICIOS PROFESIONALES</v>
          </cell>
        </row>
        <row r="2949">
          <cell r="H2949" t="str">
            <v>2132-2024</v>
          </cell>
          <cell r="I2949" t="str">
            <v>CONTRATO DE PRESTACION DE SERVICIOS PROFESIONALES</v>
          </cell>
        </row>
        <row r="2950">
          <cell r="H2950" t="str">
            <v>2209-2024</v>
          </cell>
          <cell r="I2950" t="str">
            <v>CONTRATO DE PRESTACION DE SERVICIOS</v>
          </cell>
        </row>
        <row r="2951">
          <cell r="H2951" t="str">
            <v>2202-2024</v>
          </cell>
          <cell r="I2951" t="str">
            <v>CONTRATO DE PRESTACION DE SERVICIOS PROFESIONALES</v>
          </cell>
        </row>
        <row r="2952">
          <cell r="H2952" t="str">
            <v>2212-2024</v>
          </cell>
          <cell r="I2952" t="str">
            <v>CONTRATO DE COMPRAVENTA</v>
          </cell>
        </row>
        <row r="2953">
          <cell r="H2953" t="str">
            <v>2211-2024</v>
          </cell>
          <cell r="I2953" t="str">
            <v>CONTRATO DE COMPRAVENTA</v>
          </cell>
        </row>
        <row r="2954">
          <cell r="H2954" t="str">
            <v>2208-2024</v>
          </cell>
          <cell r="I2954" t="str">
            <v>CONTRATO DE PRESTACION DE SERVICIOS</v>
          </cell>
        </row>
        <row r="2955">
          <cell r="H2955" t="str">
            <v>2210-2024</v>
          </cell>
          <cell r="I2955" t="str">
            <v>CONTRATO DE PRESTACION DE SERVICIOS</v>
          </cell>
        </row>
        <row r="2956">
          <cell r="H2956" t="str">
            <v>2204-2024</v>
          </cell>
          <cell r="I2956" t="str">
            <v>CONTRATO DE PRESTACION DE SERVICIOS</v>
          </cell>
        </row>
        <row r="2957">
          <cell r="H2957" t="str">
            <v>281-2024</v>
          </cell>
          <cell r="I2957" t="str">
            <v>CONTRATO DE PRESTACION DE SERVICIOS DE APOYO A LA GESTION</v>
          </cell>
        </row>
        <row r="2958">
          <cell r="H2958" t="str">
            <v>159-2024</v>
          </cell>
          <cell r="I2958" t="str">
            <v>CONTRATO DE PRESTACION DE SERVICIOS DE APOYO A LA GESTION</v>
          </cell>
        </row>
        <row r="2959">
          <cell r="H2959" t="str">
            <v>412-2024</v>
          </cell>
          <cell r="I2959" t="str">
            <v>CONTRATO DE PRESTACION DE SERVICIOS PROFESIONALES</v>
          </cell>
        </row>
        <row r="2960">
          <cell r="H2960" t="str">
            <v>2203-2024</v>
          </cell>
          <cell r="I2960" t="str">
            <v>CONTRATO DE PRESTACION DE SERVICIOS DE APOYO A LA GESTION</v>
          </cell>
        </row>
        <row r="2961">
          <cell r="H2961" t="str">
            <v>2176-2024</v>
          </cell>
          <cell r="I2961" t="str">
            <v>CONTRATOS INTERADMINISTRATIVOS</v>
          </cell>
        </row>
        <row r="2962">
          <cell r="H2962" t="str">
            <v>2218-2024</v>
          </cell>
          <cell r="I2962" t="str">
            <v>CONTRATOS INTERADMINISTRATIVOS</v>
          </cell>
        </row>
        <row r="2963">
          <cell r="H2963" t="str">
            <v>2223-2024</v>
          </cell>
          <cell r="I2963" t="str">
            <v>CONVENIO DE ASOCIACION</v>
          </cell>
        </row>
        <row r="2964">
          <cell r="H2964" t="str">
            <v>2219-2024</v>
          </cell>
          <cell r="I2964" t="str">
            <v>CONTRATO DE PRESTACION DE SERVICIOS</v>
          </cell>
        </row>
        <row r="2965">
          <cell r="H2965" t="str">
            <v>2220-2024</v>
          </cell>
          <cell r="I2965" t="str">
            <v>CONTRATO DE PRESTACION DE SERVICIOS</v>
          </cell>
        </row>
        <row r="2966">
          <cell r="H2966" t="str">
            <v>2222-2024</v>
          </cell>
          <cell r="I2966" t="str">
            <v>CONVENIO DE ASOCIACION</v>
          </cell>
        </row>
        <row r="2967">
          <cell r="H2967" t="str">
            <v>2222-2024</v>
          </cell>
          <cell r="I2967" t="str">
            <v>CONVENIO DE ASOCIACION</v>
          </cell>
        </row>
        <row r="2968">
          <cell r="H2968" t="str">
            <v>2222-2024</v>
          </cell>
          <cell r="I2968" t="str">
            <v>CONVENIO DE ASOCIACION</v>
          </cell>
        </row>
        <row r="2969">
          <cell r="H2969" t="str">
            <v>2222-2024</v>
          </cell>
          <cell r="I2969" t="str">
            <v>CONVENIO DE ASOCIACION</v>
          </cell>
        </row>
        <row r="2970">
          <cell r="H2970" t="str">
            <v>2222-2024</v>
          </cell>
          <cell r="I2970" t="str">
            <v>CONVENIO DE ASOCIACION</v>
          </cell>
        </row>
        <row r="2971">
          <cell r="H2971" t="str">
            <v>2224-2024</v>
          </cell>
          <cell r="I2971" t="str">
            <v>CONVENIO DE ASOCIACION</v>
          </cell>
        </row>
        <row r="2972">
          <cell r="H2972" t="str">
            <v>2224-2024</v>
          </cell>
          <cell r="I2972" t="str">
            <v>CONVENIO DE ASOCIACION</v>
          </cell>
        </row>
        <row r="2973">
          <cell r="H2973" t="str">
            <v>2224-2024</v>
          </cell>
          <cell r="I2973" t="str">
            <v>CONVENIO DE ASOCIACION</v>
          </cell>
        </row>
        <row r="2974">
          <cell r="H2974" t="str">
            <v>2224-2024</v>
          </cell>
          <cell r="I2974" t="str">
            <v>CONVENIO DE ASOCIACION</v>
          </cell>
        </row>
        <row r="2975">
          <cell r="H2975" t="str">
            <v>2224-2024</v>
          </cell>
          <cell r="I2975" t="str">
            <v>CONVENIO DE ASOCIACION</v>
          </cell>
        </row>
        <row r="2976">
          <cell r="H2976" t="str">
            <v>2224-2024</v>
          </cell>
          <cell r="I2976" t="str">
            <v>CONVENIO DE ASOCIACION</v>
          </cell>
        </row>
        <row r="2977">
          <cell r="H2977" t="str">
            <v>2224-2024</v>
          </cell>
          <cell r="I2977" t="str">
            <v>CONVENIO DE ASOCIACION</v>
          </cell>
        </row>
        <row r="2978">
          <cell r="H2978" t="str">
            <v>2224-2024</v>
          </cell>
          <cell r="I2978" t="str">
            <v>CONVENIO DE ASOCIACION</v>
          </cell>
        </row>
        <row r="2979">
          <cell r="H2979" t="str">
            <v>2224-2024</v>
          </cell>
          <cell r="I2979" t="str">
            <v>CONVENIO DE ASOCIACION</v>
          </cell>
        </row>
        <row r="2980">
          <cell r="H2980" t="str">
            <v>2224-2024</v>
          </cell>
          <cell r="I2980" t="str">
            <v>CONVENIO DE ASOCIACION</v>
          </cell>
        </row>
        <row r="2981">
          <cell r="H2981" t="str">
            <v>2224-2024</v>
          </cell>
          <cell r="I2981" t="str">
            <v>CONVENIO DE ASOCIACION</v>
          </cell>
        </row>
        <row r="2982">
          <cell r="H2982" t="str">
            <v>2224-2024</v>
          </cell>
          <cell r="I2982" t="str">
            <v>CONVENIO DE ASOCIACION</v>
          </cell>
        </row>
        <row r="2983">
          <cell r="H2983" t="str">
            <v>2224-2024</v>
          </cell>
          <cell r="I2983" t="str">
            <v>CONVENIO DE ASOCIACION</v>
          </cell>
        </row>
        <row r="2984">
          <cell r="H2984" t="str">
            <v>2225-2024</v>
          </cell>
          <cell r="I2984" t="str">
            <v>CONTRATO DE PRESTACION DE SERVICIOS</v>
          </cell>
        </row>
        <row r="2985">
          <cell r="H2985" t="str">
            <v>1721-2024</v>
          </cell>
          <cell r="I2985" t="str">
            <v>CONTRATO DE PRESTACION DE SERVICIOS DE APOYO A LA GESTION</v>
          </cell>
        </row>
        <row r="2986">
          <cell r="H2986" t="str">
            <v>2229-2024</v>
          </cell>
          <cell r="I2986" t="str">
            <v>CONTRATO DE PRESTACION DE SERVICIOS DE APOYO A LA GESTION</v>
          </cell>
        </row>
        <row r="2987">
          <cell r="H2987" t="str">
            <v>1440-2024</v>
          </cell>
          <cell r="I2987" t="str">
            <v>CONTRATO DE PRESTACION DE SERVICIOS PROFESIONALES</v>
          </cell>
        </row>
        <row r="2988">
          <cell r="H2988" t="str">
            <v>1487-2024</v>
          </cell>
          <cell r="I2988" t="str">
            <v>CONTRATO DE PRESTACION DE SERVICIOS DE APOYO A LA GESTION</v>
          </cell>
        </row>
        <row r="2989">
          <cell r="H2989" t="str">
            <v>2233-2024</v>
          </cell>
          <cell r="I2989" t="str">
            <v>CONVENIO DE ASOCIACION</v>
          </cell>
        </row>
        <row r="2990">
          <cell r="H2990" t="str">
            <v>2232-2024</v>
          </cell>
          <cell r="I2990" t="str">
            <v>CONVENIO DE ASOCIACION</v>
          </cell>
        </row>
        <row r="2991">
          <cell r="H2991" t="str">
            <v>2232-2024</v>
          </cell>
          <cell r="I2991" t="str">
            <v>CONVENIO DE ASOCIACION</v>
          </cell>
        </row>
        <row r="2992">
          <cell r="H2992" t="str">
            <v>2232-2024</v>
          </cell>
          <cell r="I2992" t="str">
            <v>CONVENIO DE ASOCIACION</v>
          </cell>
        </row>
        <row r="2993">
          <cell r="H2993" t="str">
            <v>2232-2024</v>
          </cell>
          <cell r="I2993" t="str">
            <v>CONVENIO DE ASOCIACION</v>
          </cell>
        </row>
        <row r="2994">
          <cell r="H2994" t="str">
            <v>2232-2024</v>
          </cell>
          <cell r="I2994" t="str">
            <v>CONVENIO DE ASOCIACION</v>
          </cell>
        </row>
        <row r="2995">
          <cell r="H2995" t="str">
            <v>2232-2024</v>
          </cell>
          <cell r="I2995" t="str">
            <v>CONVENIO DE ASOCIACION</v>
          </cell>
        </row>
        <row r="2996">
          <cell r="H2996" t="str">
            <v>2232-2024</v>
          </cell>
          <cell r="I2996" t="str">
            <v>CONVENIO DE ASOCIACION</v>
          </cell>
        </row>
        <row r="2997">
          <cell r="H2997" t="str">
            <v>2272-2024</v>
          </cell>
          <cell r="I2997" t="str">
            <v>CONTRATO DE PRESTACION DE SERVICIOS DE APOYO A LA GESTION</v>
          </cell>
        </row>
        <row r="2998">
          <cell r="H2998" t="str">
            <v>2277-2024</v>
          </cell>
          <cell r="I2998" t="str">
            <v>CONTRATO DE PRESTACION DE SERVICIOS DE APOYO A LA GESTION</v>
          </cell>
        </row>
        <row r="2999">
          <cell r="H2999" t="str">
            <v>2279-2024</v>
          </cell>
          <cell r="I2999" t="str">
            <v>CONTRATO DE PRESTACION DE SERVICIOS PROFESIONALES</v>
          </cell>
        </row>
        <row r="3000">
          <cell r="H3000" t="str">
            <v>2280-2024</v>
          </cell>
          <cell r="I3000" t="str">
            <v>CONTRATO DE PRESTACION DE SERVICIOS PROFESIONALES</v>
          </cell>
        </row>
        <row r="3001">
          <cell r="H3001" t="str">
            <v>2281-2024</v>
          </cell>
          <cell r="I3001" t="str">
            <v>CONTRATO DE PRESTACION DE SERVICIOS PROFESIONALES</v>
          </cell>
        </row>
        <row r="3002">
          <cell r="H3002" t="str">
            <v>2252-2024</v>
          </cell>
          <cell r="I3002" t="str">
            <v>CONTRATO DE PRESTACION DE SERVICIOS PROFESIONALES</v>
          </cell>
        </row>
        <row r="3003">
          <cell r="H3003" t="str">
            <v>2238-2024</v>
          </cell>
          <cell r="I3003" t="str">
            <v>CONTRATO DE PRESTACION DE SERVICIOS PROFESIONALES</v>
          </cell>
        </row>
        <row r="3004">
          <cell r="H3004" t="str">
            <v>2231-2024</v>
          </cell>
          <cell r="I3004" t="str">
            <v>CONTRATO DE PRESTACION DE SERVICIOS PROFESIONALES</v>
          </cell>
        </row>
        <row r="3005">
          <cell r="H3005" t="str">
            <v>2239-2024</v>
          </cell>
          <cell r="I3005" t="str">
            <v>CONTRATO DE PRESTACION DE SERVICIOS DE APOYO A LA GESTION</v>
          </cell>
        </row>
        <row r="3006">
          <cell r="H3006" t="str">
            <v>2039-2024</v>
          </cell>
          <cell r="I3006" t="str">
            <v>CONTRATO DE PRESTACION DE SERVICIOS DE APOYO A LA GESTION</v>
          </cell>
        </row>
        <row r="3007">
          <cell r="H3007" t="str">
            <v>2237-2024</v>
          </cell>
          <cell r="I3007" t="str">
            <v>CONTRATO DE PRESTACION DE SERVICIOS PROFESIONALES</v>
          </cell>
        </row>
        <row r="3008">
          <cell r="H3008" t="str">
            <v>2258-2024</v>
          </cell>
          <cell r="I3008" t="str">
            <v>CONTRATO DE PRESTACION DE SERVICIOS PROFESIONALES</v>
          </cell>
        </row>
        <row r="3009">
          <cell r="H3009" t="str">
            <v>2285-2024</v>
          </cell>
          <cell r="I3009" t="str">
            <v>CONTRATO DE PRESTACION DE SERVICIOS PROFESIONALES</v>
          </cell>
        </row>
        <row r="3010">
          <cell r="H3010" t="str">
            <v>2259-2024</v>
          </cell>
          <cell r="I3010" t="str">
            <v>CONTRATO DE PRESTACION DE SERVICIOS PROFESIONALES</v>
          </cell>
        </row>
        <row r="3011">
          <cell r="H3011" t="str">
            <v>2239-2024</v>
          </cell>
          <cell r="I3011" t="str">
            <v>CONTRATO DE PRESTACION DE SERVICIOS PROFESIONALES</v>
          </cell>
        </row>
        <row r="3012">
          <cell r="H3012" t="str">
            <v>2261-2024</v>
          </cell>
          <cell r="I3012" t="str">
            <v>CONTRATO DE PRESTACION DE SERVICIOS PROFESIONALES</v>
          </cell>
        </row>
        <row r="3013">
          <cell r="H3013" t="str">
            <v>2240-2024</v>
          </cell>
          <cell r="I3013" t="str">
            <v>CONTRATO DE PRESTACION DE SERVICIOS PROFESIONALES</v>
          </cell>
        </row>
        <row r="3014">
          <cell r="H3014" t="str">
            <v>2255-2024</v>
          </cell>
          <cell r="I3014" t="str">
            <v>CONTRATO DE PRESTACION DE SERVICIOS PROFESIONALES</v>
          </cell>
        </row>
        <row r="3015">
          <cell r="H3015" t="str">
            <v>2301-2024</v>
          </cell>
          <cell r="I3015" t="str">
            <v>CONTRATO DE PRESTACION DE SERVICIOS PROFESIONALES</v>
          </cell>
        </row>
        <row r="3016">
          <cell r="H3016" t="str">
            <v>2287-2024</v>
          </cell>
          <cell r="I3016" t="str">
            <v>CONTRATO DE PRESTACION DE SERVICIOS DE APOYO A LA GESTION</v>
          </cell>
        </row>
        <row r="3017">
          <cell r="H3017" t="str">
            <v>2243-2024</v>
          </cell>
          <cell r="I3017" t="str">
            <v>CONTRATO DE PRESTACION DE SERVICIOS PROFESIONALES</v>
          </cell>
        </row>
        <row r="3018">
          <cell r="H3018" t="str">
            <v>2249-2024</v>
          </cell>
          <cell r="I3018" t="str">
            <v>CONTRATO DE PRESTACION DE SERVICIOS PROFESIONALES</v>
          </cell>
        </row>
        <row r="3019">
          <cell r="H3019" t="str">
            <v>2250-2024</v>
          </cell>
          <cell r="I3019" t="str">
            <v>CONTRATO DE PRESTACION DE SERVICIOS PROFESIONALES</v>
          </cell>
        </row>
        <row r="3020">
          <cell r="H3020" t="str">
            <v>2251-2024</v>
          </cell>
          <cell r="I3020" t="str">
            <v>CONTRATO DE PRESTACION DE SERVICIOS PROFESIONALES</v>
          </cell>
        </row>
        <row r="3021">
          <cell r="H3021" t="str">
            <v>2306-2024</v>
          </cell>
          <cell r="I3021" t="str">
            <v>CONTRATO DE PRESTACION DE SERVICIOS PROFESIONALES</v>
          </cell>
        </row>
        <row r="3022">
          <cell r="H3022" t="str">
            <v>2317-2024</v>
          </cell>
          <cell r="I3022" t="str">
            <v>CONTRATO DE PRESTACION DE SERVICIOS PROFESIONALES</v>
          </cell>
        </row>
        <row r="3023">
          <cell r="H3023" t="str">
            <v>2270-2024</v>
          </cell>
          <cell r="I3023" t="str">
            <v>CONTRATO DE PRESTACION DE SERVICIOS PROFESIONALES</v>
          </cell>
        </row>
        <row r="3024">
          <cell r="H3024" t="str">
            <v>2271-2024</v>
          </cell>
          <cell r="I3024" t="str">
            <v>CONTRATO DE PRESTACION DE SERVICIOS PROFESIONALES</v>
          </cell>
        </row>
        <row r="3025">
          <cell r="H3025" t="str">
            <v>2318-2024</v>
          </cell>
          <cell r="I3025" t="str">
            <v>CONTRATO DE PRESTACION DE SERVICIOS PROFESIONALES</v>
          </cell>
        </row>
        <row r="3026">
          <cell r="H3026" t="str">
            <v>2273-2024</v>
          </cell>
          <cell r="I3026" t="str">
            <v>CONTRATO DE PRESTACION DE SERVICIOS PROFESIONALES</v>
          </cell>
        </row>
        <row r="3027">
          <cell r="H3027" t="str">
            <v>2236-2024</v>
          </cell>
          <cell r="I3027" t="str">
            <v>CONTRATO DE PRESTACION DE SERVICIOS PROFESIONALES</v>
          </cell>
        </row>
        <row r="3028">
          <cell r="H3028" t="str">
            <v>2242-2024</v>
          </cell>
          <cell r="I3028" t="str">
            <v>CONTRATO DE PRESTACION DE SERVICIOS PROFESIONALES</v>
          </cell>
        </row>
        <row r="3029">
          <cell r="H3029" t="str">
            <v>2286-2024</v>
          </cell>
          <cell r="I3029" t="str">
            <v>CONTRATO DE PRESTACION DE SERVICIOS DE APOYO A LA GESTION</v>
          </cell>
        </row>
        <row r="3030">
          <cell r="H3030" t="str">
            <v>2235-2024</v>
          </cell>
          <cell r="I3030" t="str">
            <v>CONTRATO DE PRESTACION DE SERVICIOS PROFESIONALES</v>
          </cell>
        </row>
        <row r="3031">
          <cell r="H3031" t="str">
            <v>2234-2024</v>
          </cell>
          <cell r="I3031" t="str">
            <v>CONTRATO DE PRESTACION DE SERVICIOS PROFESIONALES</v>
          </cell>
        </row>
        <row r="3032">
          <cell r="H3032" t="str">
            <v>2275-2024</v>
          </cell>
          <cell r="I3032" t="str">
            <v>CONTRATO DE PRESTACION DE SERVICIOS PROFESIONALES</v>
          </cell>
        </row>
        <row r="3033">
          <cell r="H3033" t="str">
            <v>2244-2024</v>
          </cell>
          <cell r="I3033" t="str">
            <v>CONTRATO DE PRESTACION DE SERVICIOS DE APOYO A LA GESTION</v>
          </cell>
        </row>
        <row r="3034">
          <cell r="H3034" t="str">
            <v>2274-2024</v>
          </cell>
          <cell r="I3034" t="str">
            <v>CONTRATO DE PRESTACION DE SERVICIOS PROFESIONALES</v>
          </cell>
        </row>
        <row r="3035">
          <cell r="H3035" t="str">
            <v>2245-2024</v>
          </cell>
          <cell r="I3035" t="str">
            <v>CONTRATO DE PRESTACION DE SERVICIOS DE APOYO A LA GESTION</v>
          </cell>
        </row>
        <row r="3036">
          <cell r="H3036" t="str">
            <v>2305-2024</v>
          </cell>
          <cell r="I3036" t="str">
            <v>CONTRATO DE PRESTACION DE SERVICIOS DE APOYO A LA GESTION</v>
          </cell>
        </row>
        <row r="3037">
          <cell r="H3037" t="str">
            <v>2276-2024</v>
          </cell>
          <cell r="I3037" t="str">
            <v>CONTRATO DE PRESTACION DE SERVICIOS DE APOYO A LA GESTION</v>
          </cell>
        </row>
        <row r="3038">
          <cell r="H3038" t="str">
            <v>2289-2024</v>
          </cell>
          <cell r="I3038" t="str">
            <v>CONTRATO DE PRESTACION DE SERVICIOS PROFESIONALES</v>
          </cell>
        </row>
        <row r="3039">
          <cell r="H3039" t="str">
            <v>2291-2024</v>
          </cell>
          <cell r="I3039" t="str">
            <v>CONTRATO DE PRESTACION DE SERVICIOS PROFESIONALES</v>
          </cell>
        </row>
        <row r="3040">
          <cell r="H3040" t="str">
            <v>2230-2024</v>
          </cell>
          <cell r="I3040" t="str">
            <v>CONTRATO DE PRESTACION DE SERVICIOS PROFESIONALES</v>
          </cell>
        </row>
        <row r="3041">
          <cell r="H3041" t="str">
            <v>2292-2024</v>
          </cell>
          <cell r="I3041" t="str">
            <v>CONTRATO DE PRESTACION DE SERVICIOS PROFESIONALES</v>
          </cell>
        </row>
        <row r="3042">
          <cell r="H3042" t="str">
            <v>2248-2024</v>
          </cell>
          <cell r="I3042" t="str">
            <v>CONTRATO DE PRESTACION DE SERVICIOS PROFESIONALES</v>
          </cell>
        </row>
        <row r="3043">
          <cell r="H3043" t="str">
            <v>2264-2024</v>
          </cell>
          <cell r="I3043" t="str">
            <v>CONTRATO DE PRESTACION DE SERVICIOS DE APOYO A LA GESTION</v>
          </cell>
        </row>
        <row r="3044">
          <cell r="H3044" t="str">
            <v>2278-2024</v>
          </cell>
          <cell r="I3044" t="str">
            <v>CONTRATO DE PRESTACION DE SERVICIOS PROFESIONALES</v>
          </cell>
        </row>
        <row r="3045">
          <cell r="H3045" t="str">
            <v>2298-2024</v>
          </cell>
          <cell r="I3045" t="str">
            <v>CONTRATO DE PRESTACION DE SERVICIOS DE APOYO A LA GESTION</v>
          </cell>
        </row>
        <row r="3046">
          <cell r="H3046" t="str">
            <v>2297-2024</v>
          </cell>
          <cell r="I3046" t="str">
            <v>CONTRATO DE PRESTACION DE SERVICIOS DE APOYO A LA GESTION</v>
          </cell>
        </row>
        <row r="3047">
          <cell r="H3047" t="str">
            <v>2265-2024</v>
          </cell>
          <cell r="I3047" t="str">
            <v>CONTRATO DE PRESTACION DE SERVICIOS PROFESIONALES</v>
          </cell>
        </row>
        <row r="3048">
          <cell r="H3048" t="str">
            <v>2253-2024</v>
          </cell>
          <cell r="I3048" t="str">
            <v>CONTRATO DE PRESTACION DE SERVICIOS DE APOYO A LA GESTION</v>
          </cell>
        </row>
        <row r="3049">
          <cell r="H3049" t="str">
            <v>2302-2024</v>
          </cell>
          <cell r="I3049" t="str">
            <v>CONTRATO DE PRESTACION DE SERVICIOS PROFESIONALES</v>
          </cell>
        </row>
        <row r="3050">
          <cell r="H3050" t="str">
            <v>2294-2024</v>
          </cell>
          <cell r="I3050" t="str">
            <v>CONTRATO DE PRESTACION DE SERVICIOS DE APOYO A LA GESTION</v>
          </cell>
        </row>
        <row r="3051">
          <cell r="H3051" t="str">
            <v>2307-2024</v>
          </cell>
          <cell r="I3051" t="str">
            <v>CONTRATO DE PRESTACION DE SERVICIOS PROFESIONALES</v>
          </cell>
        </row>
        <row r="3052">
          <cell r="H3052" t="str">
            <v>2309-2024</v>
          </cell>
          <cell r="I3052" t="str">
            <v>CONTRATO DE PRESTACION DE SERVICIOS PROFESIONALES</v>
          </cell>
        </row>
        <row r="3053">
          <cell r="H3053" t="str">
            <v>2295-2024</v>
          </cell>
          <cell r="I3053" t="str">
            <v>CONTRATO DE PRESTACION DE SERVICIOS PROFESIONALES</v>
          </cell>
        </row>
        <row r="3054">
          <cell r="H3054" t="str">
            <v>2266-2024</v>
          </cell>
          <cell r="I3054" t="str">
            <v>CONTRATO DE PRESTACION DE SERVICIOS PROFESIONALES</v>
          </cell>
        </row>
        <row r="3055">
          <cell r="H3055" t="str">
            <v>2267-2024</v>
          </cell>
          <cell r="I3055" t="str">
            <v>CONTRATO DE PRESTACION DE SERVICIOS PROFESIONALES</v>
          </cell>
        </row>
        <row r="3056">
          <cell r="H3056" t="str">
            <v>2268-2024</v>
          </cell>
          <cell r="I3056" t="str">
            <v>CONTRATO DE PRESTACION DE SERVICIOS PROFESIONALES</v>
          </cell>
        </row>
        <row r="3057">
          <cell r="H3057" t="str">
            <v>2257-2024</v>
          </cell>
          <cell r="I3057" t="str">
            <v>CONTRATO DE PRESTACION DE SERVICIOS PROFESIONALES</v>
          </cell>
        </row>
        <row r="3058">
          <cell r="H3058" t="str">
            <v>2269-2024</v>
          </cell>
          <cell r="I3058" t="str">
            <v>CONTRATO DE PRESTACION DE SERVICIOS PROFESIONALES</v>
          </cell>
        </row>
        <row r="3059">
          <cell r="H3059" t="str">
            <v>2290-2024</v>
          </cell>
          <cell r="I3059" t="str">
            <v>CONTRATO DE PRESTACION DE SERVICIOS PROFESIONALES</v>
          </cell>
        </row>
        <row r="3060">
          <cell r="H3060" t="str">
            <v>2314-2024</v>
          </cell>
          <cell r="I3060" t="str">
            <v>CONTRATO DE PRESTACION DE SERVICIOS DE APOYO A LA GESTION</v>
          </cell>
        </row>
        <row r="3061">
          <cell r="H3061" t="str">
            <v>2315-2024</v>
          </cell>
          <cell r="I3061" t="str">
            <v>CONTRATO DE PRESTACION DE SERVICIOS PROFESIONALES</v>
          </cell>
        </row>
        <row r="3062">
          <cell r="H3062" t="str">
            <v>2246-2024</v>
          </cell>
          <cell r="I3062" t="str">
            <v>CONTRATO DE PRESTACION DE SERVICIOS PROFESIONALES</v>
          </cell>
        </row>
        <row r="3063">
          <cell r="H3063" t="str">
            <v>2316-2024</v>
          </cell>
          <cell r="I3063" t="str">
            <v>CONTRATO DE PRESTACION DE SERVICIOS PROFESIONALES</v>
          </cell>
        </row>
        <row r="3064">
          <cell r="H3064" t="str">
            <v>2247-2024</v>
          </cell>
          <cell r="I3064" t="str">
            <v>CONTRATO DE PRESTACION DE SERVICIOS PROFESIONALES</v>
          </cell>
        </row>
        <row r="3065">
          <cell r="H3065" t="str">
            <v>2282-2024</v>
          </cell>
          <cell r="I3065" t="str">
            <v>CONTRATO DE PRESTACION DE SERVICIOS PROFESIONALES</v>
          </cell>
        </row>
        <row r="3066">
          <cell r="H3066" t="str">
            <v>2283-2024</v>
          </cell>
          <cell r="I3066" t="str">
            <v>CONTRATO DE PRESTACION DE SERVICIOS PROFESIONALES</v>
          </cell>
        </row>
        <row r="3067">
          <cell r="H3067" t="str">
            <v>2296-2024</v>
          </cell>
          <cell r="I3067" t="str">
            <v>CONTRATO DE PRESTACION DE SERVICIOS PROFESIONALES</v>
          </cell>
        </row>
        <row r="3068">
          <cell r="H3068" t="str">
            <v>2241-2024</v>
          </cell>
          <cell r="I3068" t="str">
            <v>CONTRATO DE PRESTACION DE SERVICIOS PROFESIONALES</v>
          </cell>
        </row>
        <row r="3069">
          <cell r="H3069" t="str">
            <v>2312-2024</v>
          </cell>
          <cell r="I3069" t="str">
            <v>CONTRATO DE PRESTACION DE SERVICIOS PROFESIONALES</v>
          </cell>
        </row>
        <row r="3070">
          <cell r="H3070" t="str">
            <v>2227-2024</v>
          </cell>
          <cell r="I3070" t="str">
            <v>CONTRATO DE PRESTACION DE SERVICIOS PROFESIONALES</v>
          </cell>
        </row>
        <row r="3071">
          <cell r="H3071" t="str">
            <v>2313-2024</v>
          </cell>
          <cell r="I3071" t="str">
            <v>CONTRATO DE PRESTACION DE SERVICIOS PROFESIONALES</v>
          </cell>
        </row>
        <row r="3072">
          <cell r="H3072" t="str">
            <v>2226-2024</v>
          </cell>
          <cell r="I3072" t="str">
            <v>CONTRATO DE PRESTACION DE SERVICIOS PROFESIONALES</v>
          </cell>
        </row>
        <row r="3073">
          <cell r="H3073" t="str">
            <v>2228-2024</v>
          </cell>
          <cell r="I3073" t="str">
            <v>CONTRATO DE PRESTACION DE SERVICIOS DE APOYO A LA GESTION</v>
          </cell>
        </row>
        <row r="3074">
          <cell r="H3074" t="str">
            <v>2310-2024</v>
          </cell>
          <cell r="I3074" t="str">
            <v>CONTRATO DE PRESTACION DE SERVICIOS PROFESIONALES</v>
          </cell>
        </row>
        <row r="3075">
          <cell r="H3075" t="str">
            <v>2254-2024</v>
          </cell>
          <cell r="I3075" t="str">
            <v>CONTRATO DE PRESTACION DE SERVICIOS DE APOYO A LA GESTION</v>
          </cell>
        </row>
        <row r="3076">
          <cell r="H3076" t="str">
            <v>2320-2024</v>
          </cell>
          <cell r="I3076" t="str">
            <v>CONTRATO DE PRESTACION DE SERVICIOS PROFESIONALES</v>
          </cell>
        </row>
        <row r="3077">
          <cell r="H3077" t="str">
            <v>2321-2024</v>
          </cell>
          <cell r="I3077" t="str">
            <v>CONTRATO DE PRESTACION DE SERVICIOS PROFESIONALES</v>
          </cell>
        </row>
        <row r="3078">
          <cell r="H3078" t="str">
            <v>2322-2024</v>
          </cell>
          <cell r="I3078" t="str">
            <v>CONTRATO DE PRESTACION DE SERVICIOS PROFESIONALES</v>
          </cell>
        </row>
        <row r="3079">
          <cell r="H3079" t="str">
            <v>2324-2024</v>
          </cell>
          <cell r="I3079" t="str">
            <v>CONTRATO DE PRESTACION DE SERVICIOS PROFESIONALES</v>
          </cell>
        </row>
        <row r="3080">
          <cell r="H3080" t="str">
            <v>2333-2024</v>
          </cell>
          <cell r="I3080" t="str">
            <v>CONTRATO DE PRESTACION DE SERVICIOS PROFESIONALES</v>
          </cell>
        </row>
        <row r="3081">
          <cell r="H3081" t="str">
            <v>2260-2024</v>
          </cell>
          <cell r="I3081" t="str">
            <v>CONTRATO DE PRESTACION DE SERVICIOS PROFESIONALES</v>
          </cell>
        </row>
        <row r="3082">
          <cell r="H3082" t="str">
            <v>2334-2024</v>
          </cell>
          <cell r="I3082" t="str">
            <v>CONTRATO DE PRESTACION DE SERVICIOS PROFESIONALES</v>
          </cell>
        </row>
        <row r="3083">
          <cell r="H3083" t="str">
            <v>2263-2024</v>
          </cell>
          <cell r="I3083" t="str">
            <v>CONTRATO DE PRESTACION DE SERVICIOS PROFESIONALES</v>
          </cell>
        </row>
        <row r="3084">
          <cell r="H3084" t="str">
            <v>2325-2024</v>
          </cell>
          <cell r="I3084" t="str">
            <v>CONTRATO DE PRESTACION DE SERVICIOS PROFESIONALES</v>
          </cell>
        </row>
        <row r="3085">
          <cell r="H3085" t="str">
            <v>2332-2024</v>
          </cell>
          <cell r="I3085" t="str">
            <v>CONTRATO DE PRESTACION DE SERVICIOS PROFESIONALES</v>
          </cell>
        </row>
        <row r="3086">
          <cell r="H3086" t="str">
            <v>2319-2024</v>
          </cell>
          <cell r="I3086" t="str">
            <v>CONTRATO DE PRESTACION DE SERVICIOS PROFESIONALES</v>
          </cell>
        </row>
        <row r="3087">
          <cell r="H3087" t="str">
            <v>2308-2024</v>
          </cell>
          <cell r="I3087" t="str">
            <v>CONTRATO DE PRESTACION DE SERVICIOS PROFESIONALES</v>
          </cell>
        </row>
        <row r="3088">
          <cell r="H3088" t="str">
            <v>2329-2024</v>
          </cell>
          <cell r="I3088" t="str">
            <v>CONTRATO DE PRESTACION DE SERVICIOS PROFESIONALES</v>
          </cell>
        </row>
        <row r="3089">
          <cell r="H3089" t="str">
            <v>2335-2024</v>
          </cell>
          <cell r="I3089" t="str">
            <v>CONTRATO DE PRESTACION DE SERVICIOS PROFESIONALES</v>
          </cell>
        </row>
        <row r="3090">
          <cell r="H3090" t="str">
            <v>2323-2024</v>
          </cell>
          <cell r="I3090" t="str">
            <v>CONTRATO DE PRESTACION DE SERVICIOS PROFESIONALES</v>
          </cell>
        </row>
        <row r="3091">
          <cell r="H3091" t="str">
            <v>2331-2024</v>
          </cell>
          <cell r="I3091" t="str">
            <v>CONTRATO DE PRESTACION DE SERVICIOS PROFESIONALES</v>
          </cell>
        </row>
        <row r="3092">
          <cell r="H3092" t="str">
            <v>2328-2024</v>
          </cell>
          <cell r="I3092" t="str">
            <v>CONTRATO DE PRESTACION DE SERVICIOS DE APOYO A LA GESTION</v>
          </cell>
        </row>
        <row r="3093">
          <cell r="H3093" t="str">
            <v>2352-2024</v>
          </cell>
          <cell r="I3093" t="str">
            <v>CONTRATO DE PRESTACION DE SERVICIOS DE APOYO A LA GESTION</v>
          </cell>
        </row>
        <row r="3094">
          <cell r="H3094" t="str">
            <v>2336-2024</v>
          </cell>
          <cell r="I3094" t="str">
            <v>CONTRATO DE PRESTACION DE SERVICIOS PROFESIONALES</v>
          </cell>
        </row>
        <row r="3095">
          <cell r="H3095" t="str">
            <v>2337-2024</v>
          </cell>
          <cell r="I3095" t="str">
            <v>CONTRATO DE PRESTACION DE SERVICIOS PROFESIONALES</v>
          </cell>
        </row>
        <row r="3096">
          <cell r="H3096" t="str">
            <v>2327-2024</v>
          </cell>
          <cell r="I3096" t="str">
            <v>CONTRATO DE PRESTACION DE SERVICIOS DE APOYO A LA GESTION</v>
          </cell>
        </row>
        <row r="3097">
          <cell r="H3097" t="str">
            <v>2326-2024</v>
          </cell>
          <cell r="I3097" t="str">
            <v>CONTRATO DE PRESTACION DE SERVICIOS DE APOYO A LA GESTION</v>
          </cell>
        </row>
        <row r="3098">
          <cell r="H3098" t="str">
            <v>2339-2024</v>
          </cell>
          <cell r="I3098" t="str">
            <v>CONTRATO DE PRESTACION DE SERVICIOS DE APOYO A LA GESTION</v>
          </cell>
        </row>
        <row r="3099">
          <cell r="H3099" t="str">
            <v>2293-2024</v>
          </cell>
          <cell r="I3099" t="str">
            <v>CONTRATO DE PRESTACION DE SERVICIOS DE APOYO A LA GESTION</v>
          </cell>
        </row>
        <row r="3100">
          <cell r="H3100" t="str">
            <v>2256-2024</v>
          </cell>
          <cell r="I3100" t="str">
            <v>CONTRATO DE PRESTACION DE SERVICIOS PROFESIONALES</v>
          </cell>
        </row>
        <row r="3101">
          <cell r="H3101" t="str">
            <v>2300-2024</v>
          </cell>
          <cell r="I3101" t="str">
            <v>CONTRATO DE PRESTACION DE SERVICIOS PROFESIONALES</v>
          </cell>
        </row>
        <row r="3102">
          <cell r="H3102" t="str">
            <v>2304-2024</v>
          </cell>
          <cell r="I3102" t="str">
            <v>CONTRATO DE PRESTACION DE SERVICIOS PROFESIONALES</v>
          </cell>
        </row>
        <row r="3103">
          <cell r="H3103" t="str">
            <v>2340-2024</v>
          </cell>
          <cell r="I3103" t="str">
            <v>CONTRATO DE PRESTACION DE SERVICIOS PROFESIONALES</v>
          </cell>
        </row>
        <row r="3104">
          <cell r="H3104" t="str">
            <v>2341-2024</v>
          </cell>
          <cell r="I3104" t="str">
            <v>CONTRATO DE PRESTACION DE SERVICIOS PROFESIONALES</v>
          </cell>
        </row>
        <row r="3105">
          <cell r="H3105" t="str">
            <v>2338-2024</v>
          </cell>
          <cell r="I3105" t="str">
            <v>CONTRATO DE PRESTACION DE SERVICIOS PROFESIONALES</v>
          </cell>
        </row>
        <row r="3106">
          <cell r="H3106" t="str">
            <v>2350-2024</v>
          </cell>
          <cell r="I3106" t="str">
            <v>CONTRATO DE PRESTACION DE SERVICIOS PROFESIONALES</v>
          </cell>
        </row>
        <row r="3107">
          <cell r="H3107" t="str">
            <v>2371-2024</v>
          </cell>
          <cell r="I3107" t="str">
            <v>CONTRATO DE PRESTACION DE SERVICIOS</v>
          </cell>
        </row>
        <row r="3108">
          <cell r="H3108" t="str">
            <v>2371-2024</v>
          </cell>
          <cell r="I3108" t="str">
            <v>CONTRATO DE PRESTACION DE SERVICIOS</v>
          </cell>
        </row>
        <row r="3109">
          <cell r="H3109" t="str">
            <v>2284-2024</v>
          </cell>
          <cell r="I3109" t="str">
            <v>CONTRATO DE PRESTACION DE SERVICIOS PROFESIONALES</v>
          </cell>
        </row>
        <row r="3110">
          <cell r="H3110" t="str">
            <v>2262-2024</v>
          </cell>
          <cell r="I3110" t="str">
            <v>CONTRATO DE PRESTACION DE SERVICIOS PROFESIONALES</v>
          </cell>
        </row>
        <row r="3111">
          <cell r="H3111" t="str">
            <v>2353-2024</v>
          </cell>
          <cell r="I3111" t="str">
            <v>CONTRATO DE PRESTACION DE SERVICIOS PROFESIONALES</v>
          </cell>
        </row>
        <row r="3112">
          <cell r="H3112" t="str">
            <v>2345-2024</v>
          </cell>
          <cell r="I3112" t="str">
            <v>CONTRATO DE PRESTACION DE SERVICIOS PROFESIONALES</v>
          </cell>
        </row>
        <row r="3113">
          <cell r="H3113" t="str">
            <v>2346-2024</v>
          </cell>
          <cell r="I3113" t="str">
            <v>CONTRATO DE PRESTACION DE SERVICIOS PROFESIONALES</v>
          </cell>
        </row>
        <row r="3114">
          <cell r="H3114" t="str">
            <v>2347-2024</v>
          </cell>
          <cell r="I3114" t="str">
            <v>CONTRATO DE PRESTACION DE SERVICIOS PROFESIONALES</v>
          </cell>
        </row>
        <row r="3115">
          <cell r="H3115" t="str">
            <v>2348-2024</v>
          </cell>
          <cell r="I3115" t="str">
            <v>CONTRATO DE PRESTACION DE SERVICIOS PROFESIONALES</v>
          </cell>
        </row>
        <row r="3116">
          <cell r="H3116" t="str">
            <v>2349-2024</v>
          </cell>
          <cell r="I3116" t="str">
            <v>CONTRATO DE PRESTACION DE SERVICIOS PROFESIONALES</v>
          </cell>
        </row>
        <row r="3117">
          <cell r="H3117" t="str">
            <v>2311-2024</v>
          </cell>
          <cell r="I3117" t="str">
            <v>CONTRATO DE PRESTACION DE SERVICIOS PROFESIONALES</v>
          </cell>
        </row>
        <row r="3118">
          <cell r="H3118" t="str">
            <v>2342-2024</v>
          </cell>
          <cell r="I3118" t="str">
            <v>CONTRATO DE PRESTACION DE SERVICIOS PROFESIONALES</v>
          </cell>
        </row>
        <row r="3119">
          <cell r="H3119" t="str">
            <v>2343-2024</v>
          </cell>
          <cell r="I3119" t="str">
            <v>CONTRATO DE PRESTACION DE SERVICIOS PROFESIONALES</v>
          </cell>
        </row>
        <row r="3120">
          <cell r="H3120" t="str">
            <v>2380-2024</v>
          </cell>
          <cell r="I3120" t="str">
            <v>CONTRATO DE PRESTACION DE SERVICIOS PROFESIONALES</v>
          </cell>
        </row>
        <row r="3121">
          <cell r="H3121" t="str">
            <v>2381-2024</v>
          </cell>
          <cell r="I3121" t="str">
            <v>CONTRATO DE PRESTACION DE SERVICIOS PROFESIONALES</v>
          </cell>
        </row>
        <row r="3122">
          <cell r="H3122" t="str">
            <v>2382-2024</v>
          </cell>
          <cell r="I3122" t="str">
            <v>CONTRATO DE PRESTACION DE SERVICIOS PROFESIONALES</v>
          </cell>
        </row>
        <row r="3123">
          <cell r="H3123" t="str">
            <v>2355-2024</v>
          </cell>
          <cell r="I3123" t="str">
            <v>CONTRATO DE PRESTACION DE SERVICIOS PROFESIONALES</v>
          </cell>
        </row>
        <row r="3124">
          <cell r="H3124" t="str">
            <v>2356-2024</v>
          </cell>
          <cell r="I3124" t="str">
            <v>CONTRATO DE PRESTACION DE SERVICIOS PROFESIONALES</v>
          </cell>
        </row>
        <row r="3125">
          <cell r="H3125" t="str">
            <v>2379-2024</v>
          </cell>
          <cell r="I3125" t="str">
            <v>CONTRATO DE PRESTACION DE SERVICIOS PROFESIONALES</v>
          </cell>
        </row>
        <row r="3126">
          <cell r="H3126" t="str">
            <v>2362-2024</v>
          </cell>
          <cell r="I3126" t="str">
            <v>CONTRATO DE PRESTACION DE SERVICIOS PROFESIONALES</v>
          </cell>
        </row>
        <row r="3127">
          <cell r="H3127" t="str">
            <v>2363-2024</v>
          </cell>
          <cell r="I3127" t="str">
            <v>CONTRATO DE PRESTACION DE SERVICIOS PROFESIONALES</v>
          </cell>
        </row>
        <row r="3128">
          <cell r="H3128" t="str">
            <v>2364-2024</v>
          </cell>
          <cell r="I3128" t="str">
            <v>CONTRATO DE PRESTACION DE SERVICIOS PROFESIONALES</v>
          </cell>
        </row>
        <row r="3129">
          <cell r="H3129" t="str">
            <v>2366-2024</v>
          </cell>
          <cell r="I3129" t="str">
            <v>CONTRATO DE PRESTACION DE SERVICIOS PROFESIONALES</v>
          </cell>
        </row>
        <row r="3130">
          <cell r="H3130" t="str">
            <v>2367-2024</v>
          </cell>
          <cell r="I3130" t="str">
            <v>CONTRATO DE PRESTACION DE SERVICIOS PROFESIONALES</v>
          </cell>
        </row>
        <row r="3131">
          <cell r="H3131" t="str">
            <v>2369-2024</v>
          </cell>
          <cell r="I3131" t="str">
            <v>CONTRATO DE PRESTACION DE SERVICIOS PROFESIONALES</v>
          </cell>
        </row>
        <row r="3132">
          <cell r="H3132" t="str">
            <v>2370-2024</v>
          </cell>
          <cell r="I3132" t="str">
            <v>CONTRATO DE PRESTACION DE SERVICIOS DE APOYO A LA GESTION</v>
          </cell>
        </row>
        <row r="3133">
          <cell r="H3133" t="str">
            <v>2365-2024</v>
          </cell>
          <cell r="I3133" t="str">
            <v>CONTRATO DE PRESTACION DE SERVICIOS PROFESIONALES</v>
          </cell>
        </row>
        <row r="3134">
          <cell r="H3134" t="str">
            <v>2368-2024</v>
          </cell>
          <cell r="I3134" t="str">
            <v>CONTRATO DE PRESTACION DE SERVICIOS PROFESIONALES</v>
          </cell>
        </row>
        <row r="3135">
          <cell r="H3135" t="str">
            <v>2354-2024</v>
          </cell>
          <cell r="I3135" t="str">
            <v>CONTRATO DE PRESTACION DE SERVICIOS PROFESIONALES</v>
          </cell>
        </row>
        <row r="3136">
          <cell r="H3136" t="str">
            <v>2330-2024</v>
          </cell>
          <cell r="I3136" t="str">
            <v>CONTRATO DE PRESTACION DE SERVICIOS PROFESIONALES</v>
          </cell>
        </row>
        <row r="3137">
          <cell r="H3137" t="str">
            <v>2383-2024</v>
          </cell>
          <cell r="I3137" t="str">
            <v>CONTRATO DE PRESTACION DE SERVICIOS PROFESIONALES</v>
          </cell>
        </row>
        <row r="3138">
          <cell r="H3138" t="str">
            <v>2391-2024</v>
          </cell>
          <cell r="I3138" t="str">
            <v>CONTRATO DE PRESTACION DE SERVICIOS PROFESIONALES</v>
          </cell>
        </row>
        <row r="3139">
          <cell r="H3139" t="str">
            <v>2392-2024</v>
          </cell>
          <cell r="I3139" t="str">
            <v>CONTRATO DE PRESTACION DE SERVICIOS PROFESIONALES</v>
          </cell>
        </row>
        <row r="3140">
          <cell r="H3140" t="str">
            <v>2388-2024</v>
          </cell>
          <cell r="I3140" t="str">
            <v>CONTRATO DE PRESTACION DE SERVICIOS PROFESIONALES</v>
          </cell>
        </row>
        <row r="3141">
          <cell r="H3141" t="str">
            <v>2303-2024</v>
          </cell>
          <cell r="I3141" t="str">
            <v>CONTRATO DE PRESTACION DE SERVICIOS PROFESIONALES</v>
          </cell>
        </row>
        <row r="3142">
          <cell r="H3142" t="str">
            <v>2389-2024</v>
          </cell>
          <cell r="I3142" t="str">
            <v>CONTRATO DE PRESTACION DE SERVICIOS PROFESIONALES</v>
          </cell>
        </row>
        <row r="3143">
          <cell r="H3143" t="str">
            <v>1518-2024</v>
          </cell>
          <cell r="I3143" t="str">
            <v>CONTRATO DE PRESTACION DE SERVICIOS DE APOYO A LA GESTION</v>
          </cell>
        </row>
        <row r="3144">
          <cell r="H3144" t="str">
            <v>2361-2024</v>
          </cell>
          <cell r="I3144" t="str">
            <v>CONTRATO DE PRESTACION DE SERVICIOS PROFESIONALES</v>
          </cell>
        </row>
        <row r="3145">
          <cell r="H3145" t="str">
            <v>2359-2024</v>
          </cell>
          <cell r="I3145" t="str">
            <v>CONTRATO DE PRESTACION DE SERVICIOS PROFESIONALES</v>
          </cell>
        </row>
        <row r="3146">
          <cell r="H3146" t="str">
            <v>2385-2024</v>
          </cell>
          <cell r="I3146" t="str">
            <v>CONTRATO DE PRESTACION DE SERVICIOS DE APOYO A LA GESTION</v>
          </cell>
        </row>
        <row r="3147">
          <cell r="H3147" t="str">
            <v>2415-2024</v>
          </cell>
          <cell r="I3147" t="str">
            <v>CONTRATO DE PRESTACION DE SERVICIOS DE APOYO A LA GESTION</v>
          </cell>
        </row>
        <row r="3148">
          <cell r="H3148" t="str">
            <v>2393-2024</v>
          </cell>
          <cell r="I3148" t="str">
            <v>CONTRATO DE PRESTACION DE SERVICIOS PROFESIONALES</v>
          </cell>
        </row>
        <row r="3149">
          <cell r="H3149" t="str">
            <v>2386-2024</v>
          </cell>
          <cell r="I3149" t="str">
            <v>CONTRATO DE PRESTACION DE SERVICIOS DE APOYO A LA GESTION</v>
          </cell>
        </row>
        <row r="3150">
          <cell r="H3150" t="str">
            <v>2387-2024</v>
          </cell>
          <cell r="I3150" t="str">
            <v>CONTRATO DE PRESTACION DE SERVICIOS PROFESIONALES</v>
          </cell>
        </row>
        <row r="3151">
          <cell r="H3151" t="str">
            <v>2407-2024</v>
          </cell>
          <cell r="I3151" t="str">
            <v>CONTRATO DE PRESTACION DE SERVICIOS PROFESIONALES</v>
          </cell>
        </row>
        <row r="3152">
          <cell r="H3152" t="str">
            <v>2394-2024</v>
          </cell>
          <cell r="I3152" t="str">
            <v>CONTRATO DE PRESTACION DE SERVICIOS PROFESIONALES</v>
          </cell>
        </row>
        <row r="3153">
          <cell r="H3153" t="str">
            <v>2395-2024</v>
          </cell>
          <cell r="I3153" t="str">
            <v>CONTRATO DE PRESTACION DE SERVICIOS PROFESIONALES</v>
          </cell>
        </row>
        <row r="3154">
          <cell r="H3154" t="str">
            <v>2408-2024</v>
          </cell>
          <cell r="I3154" t="str">
            <v>CONTRATO DE PRESTACION DE SERVICIOS PROFESIONALES</v>
          </cell>
        </row>
        <row r="3155">
          <cell r="H3155" t="str">
            <v>2344-2024</v>
          </cell>
          <cell r="I3155" t="str">
            <v>CONTRATO DE PRESTACION DE SERVICIOS PROFESIONALES</v>
          </cell>
        </row>
        <row r="3156">
          <cell r="H3156" t="str">
            <v>2288-2024</v>
          </cell>
          <cell r="I3156" t="str">
            <v>CONTRATO DE PRESTACION DE SERVICIOS PROFESIONALES</v>
          </cell>
        </row>
        <row r="3157">
          <cell r="H3157" t="str">
            <v>2409-2024</v>
          </cell>
          <cell r="I3157" t="str">
            <v>CONTRATO DE PRESTACION DE SERVICIOS PROFESIONALES</v>
          </cell>
        </row>
        <row r="3158">
          <cell r="H3158" t="str">
            <v>2410-2024</v>
          </cell>
          <cell r="I3158" t="str">
            <v>CONTRATO DE PRESTACION DE SERVICIOS PROFESIONALES</v>
          </cell>
        </row>
        <row r="3159">
          <cell r="H3159" t="str">
            <v>2351-2024</v>
          </cell>
          <cell r="I3159" t="str">
            <v>CONTRATO DE PRESTACION DE SERVICIOS DE APOYO A LA GESTION</v>
          </cell>
        </row>
        <row r="3160">
          <cell r="H3160" t="str">
            <v>2390-2024</v>
          </cell>
          <cell r="I3160" t="str">
            <v>CONTRATO DE PRESTACION DE SERVICIOS DE APOYO A LA GESTION</v>
          </cell>
        </row>
        <row r="3161">
          <cell r="H3161" t="str">
            <v>2372-2024</v>
          </cell>
          <cell r="I3161" t="str">
            <v>CONTRATO DE PRESTACION DE SERVICIOS DE APOYO A LA GESTION</v>
          </cell>
        </row>
        <row r="3162">
          <cell r="H3162" t="str">
            <v>2360-2024</v>
          </cell>
          <cell r="I3162" t="str">
            <v>CONTRATO DE PRESTACION DE SERVICIOS PROFESIONALES</v>
          </cell>
        </row>
        <row r="3163">
          <cell r="H3163" t="str">
            <v>2420-2024</v>
          </cell>
          <cell r="I3163" t="str">
            <v>CONTRATO DE PRESTACION DE SERVICIOS DE APOYO A LA GESTION</v>
          </cell>
        </row>
        <row r="3164">
          <cell r="H3164" t="str">
            <v>2422-2024</v>
          </cell>
          <cell r="I3164" t="str">
            <v>CONTRATO DE PRESTACION DE SERVICIOS PROFESIONALES</v>
          </cell>
        </row>
        <row r="3165">
          <cell r="H3165" t="str">
            <v>2419-2024</v>
          </cell>
          <cell r="I3165" t="str">
            <v>CONTRATO DE PRESTACION DE SERVICIOS PROFESIONALES</v>
          </cell>
        </row>
        <row r="3166">
          <cell r="H3166" t="str">
            <v>2406-2024</v>
          </cell>
          <cell r="I3166" t="str">
            <v>CONTRATO DE PRESTACION DE SERVICIOS DE APOYO A LA GESTION</v>
          </cell>
        </row>
        <row r="3167">
          <cell r="H3167" t="str">
            <v>2416-2024</v>
          </cell>
          <cell r="I3167" t="str">
            <v>CONTRATO DE PRESTACION DE SERVICIOS DE APOYO A LA GESTION</v>
          </cell>
        </row>
        <row r="3168">
          <cell r="H3168" t="str">
            <v>2417-2024</v>
          </cell>
          <cell r="I3168" t="str">
            <v>CONTRATO DE PRESTACION DE SERVICIOS PROFESIONALES</v>
          </cell>
        </row>
        <row r="3169">
          <cell r="H3169" t="str">
            <v>2418-2024</v>
          </cell>
          <cell r="I3169" t="str">
            <v>CONTRATO DE PRESTACION DE SERVICIOS DE APOYO A LA GESTION</v>
          </cell>
        </row>
        <row r="3170">
          <cell r="H3170" t="str">
            <v>2429-2024</v>
          </cell>
          <cell r="I3170" t="str">
            <v>CONTRATO DE PRESTACION DE SERVICIOS DE APOYO A LA GESTION</v>
          </cell>
        </row>
        <row r="3171">
          <cell r="H3171" t="str">
            <v>2411-2024</v>
          </cell>
          <cell r="I3171" t="str">
            <v>CONTRATO DE PRESTACION DE SERVICIOS DE APOYO A LA GESTION</v>
          </cell>
        </row>
        <row r="3172">
          <cell r="H3172" t="str">
            <v>2405-2024</v>
          </cell>
          <cell r="I3172" t="str">
            <v>CONTRATO DE PRESTACION DE SERVICIOS DE APOYO A LA GESTION</v>
          </cell>
        </row>
        <row r="3173">
          <cell r="H3173" t="str">
            <v>2400-2024</v>
          </cell>
          <cell r="I3173" t="str">
            <v>CONTRATO DE PRESTACION DE SERVICIOS PROFESIONALES</v>
          </cell>
        </row>
        <row r="3174">
          <cell r="H3174" t="str">
            <v>2435-2024</v>
          </cell>
          <cell r="I3174" t="str">
            <v>CONTRATO DE PRESTACION DE SERVICIOS DE APOYO A LA GESTION</v>
          </cell>
        </row>
        <row r="3175">
          <cell r="H3175" t="str">
            <v>2413-2024</v>
          </cell>
          <cell r="I3175" t="str">
            <v>CONTRATO DE PRESTACION DE SERVICIOS PROFESIONALES</v>
          </cell>
        </row>
        <row r="3176">
          <cell r="H3176" t="str">
            <v>2412-2024</v>
          </cell>
          <cell r="I3176" t="str">
            <v>CONTRATO DE PRESTACION DE SERVICIOS DE APOYO A LA GESTION</v>
          </cell>
        </row>
        <row r="3177">
          <cell r="H3177" t="str">
            <v>2414-2024</v>
          </cell>
          <cell r="I3177" t="str">
            <v>CONTRATO DE PRESTACION DE SERVICIOS DE APOYO A LA GESTION</v>
          </cell>
        </row>
        <row r="3178">
          <cell r="H3178" t="str">
            <v>2374-2024</v>
          </cell>
          <cell r="I3178" t="str">
            <v>CONTRATO DE PRESTACION DE SERVICIOS PROFESIONALES</v>
          </cell>
        </row>
        <row r="3179">
          <cell r="H3179" t="str">
            <v>2431-2024</v>
          </cell>
          <cell r="I3179" t="str">
            <v>CONTRATO DE PRESTACION DE SERVICIOS DE APOYO A LA GESTION</v>
          </cell>
        </row>
        <row r="3180">
          <cell r="H3180" t="str">
            <v>2432-2024</v>
          </cell>
          <cell r="I3180" t="str">
            <v>CONTRATO DE PRESTACION DE SERVICIOS PROFESIONALES</v>
          </cell>
        </row>
        <row r="3181">
          <cell r="H3181" t="str">
            <v>2433-2024</v>
          </cell>
          <cell r="I3181" t="str">
            <v>CONTRATO DE PRESTACION DE SERVICIOS PROFESIONALES</v>
          </cell>
        </row>
        <row r="3182">
          <cell r="H3182" t="str">
            <v>2434-2024</v>
          </cell>
          <cell r="I3182" t="str">
            <v>CONTRATO DE PRESTACION DE SERVICIOS PROFESIONALES</v>
          </cell>
        </row>
        <row r="3183">
          <cell r="H3183" t="str">
            <v>2421-2024</v>
          </cell>
          <cell r="I3183" t="str">
            <v>CONTRATO DE PRESTACION DE SERVICIOS DE APOYO A LA GESTION</v>
          </cell>
        </row>
        <row r="3184">
          <cell r="H3184" t="str">
            <v>2430-2024</v>
          </cell>
          <cell r="I3184" t="str">
            <v>CONTRATO DE PRESTACION DE SERVICIOS DE APOYO A LA GESTION</v>
          </cell>
        </row>
        <row r="3185">
          <cell r="H3185" t="str">
            <v>2473-2024</v>
          </cell>
          <cell r="I3185" t="str">
            <v>CONTRATO DE PRESTACION DE SERVICIOS PROFESIONALES</v>
          </cell>
        </row>
        <row r="3186">
          <cell r="H3186" t="str">
            <v>2472-2024</v>
          </cell>
          <cell r="I3186" t="str">
            <v>CONTRATO DE PRESTACION DE SERVICIOS PROFESIONALES</v>
          </cell>
        </row>
        <row r="3187">
          <cell r="H3187" t="str">
            <v>2451-2024</v>
          </cell>
          <cell r="I3187" t="str">
            <v>CONTRATO DE PRESTACION DE SERVICIOS PROFESIONALES</v>
          </cell>
        </row>
        <row r="3188">
          <cell r="H3188" t="str">
            <v>2453-2024</v>
          </cell>
          <cell r="I3188" t="str">
            <v>CONTRATO DE PRESTACION DE SERVICIOS PROFESIONALES</v>
          </cell>
        </row>
        <row r="3189">
          <cell r="H3189" t="str">
            <v>2454-2024</v>
          </cell>
          <cell r="I3189" t="str">
            <v>CONTRATO DE PRESTACION DE SERVICIOS PROFESIONALES</v>
          </cell>
        </row>
        <row r="3190">
          <cell r="H3190" t="str">
            <v>2450-2024</v>
          </cell>
          <cell r="I3190" t="str">
            <v>CONTRATO DE PRESTACION DE SERVICIOS PROFESIONALES</v>
          </cell>
        </row>
        <row r="3191">
          <cell r="H3191" t="str">
            <v>2402-2024</v>
          </cell>
          <cell r="I3191" t="str">
            <v>CONTRATO DE PRESTACION DE SERVICIOS DE APOYO A LA GESTION</v>
          </cell>
        </row>
        <row r="3192">
          <cell r="H3192" t="str">
            <v>2403-2024</v>
          </cell>
          <cell r="I3192" t="str">
            <v>CONTRATO DE PRESTACION DE SERVICIOS DE APOYO A LA GESTION</v>
          </cell>
        </row>
        <row r="3193">
          <cell r="H3193" t="str">
            <v>2404-2024</v>
          </cell>
          <cell r="I3193" t="str">
            <v>CONTRATO DE PRESTACION DE SERVICIOS PROFESIONALES</v>
          </cell>
        </row>
        <row r="3194">
          <cell r="H3194" t="str">
            <v>2469-2024</v>
          </cell>
          <cell r="I3194" t="str">
            <v>CONTRATO DE PRESTACION DE SERVICIOS PROFESIONALES</v>
          </cell>
        </row>
        <row r="3195">
          <cell r="H3195" t="str">
            <v>2471-2024</v>
          </cell>
          <cell r="I3195" t="str">
            <v>CONTRATO DE PRESTACION DE SERVICIOS PROFESIONALES</v>
          </cell>
        </row>
        <row r="3196">
          <cell r="H3196" t="str">
            <v>2470-2024</v>
          </cell>
          <cell r="I3196" t="str">
            <v>CONTRATO DE PRESTACION DE SERVICIOS PROFESIONALES</v>
          </cell>
        </row>
        <row r="3197">
          <cell r="H3197" t="str">
            <v>2456-2024</v>
          </cell>
          <cell r="I3197" t="str">
            <v>CONTRATO DE PRESTACION DE SERVICIOS PROFESIONALES</v>
          </cell>
        </row>
        <row r="3198">
          <cell r="H3198" t="str">
            <v>2457-2024</v>
          </cell>
          <cell r="I3198" t="str">
            <v>CONTRATO DE PRESTACION DE SERVICIOS PROFESIONALES</v>
          </cell>
        </row>
        <row r="3199">
          <cell r="H3199" t="str">
            <v>2458-2024</v>
          </cell>
          <cell r="I3199" t="str">
            <v>CONTRATO DE PRESTACION DE SERVICIOS PROFESIONALES</v>
          </cell>
        </row>
        <row r="3200">
          <cell r="H3200" t="str">
            <v>2459-2024</v>
          </cell>
          <cell r="I3200" t="str">
            <v>CONTRATO DE PRESTACION DE SERVICIOS PROFESIONALES</v>
          </cell>
        </row>
        <row r="3201">
          <cell r="H3201" t="str">
            <v>2460-2024</v>
          </cell>
          <cell r="I3201" t="str">
            <v>CONTRATO DE PRESTACION DE SERVICIOS PROFESIONALES</v>
          </cell>
        </row>
        <row r="3202">
          <cell r="H3202" t="str">
            <v>2476-2024</v>
          </cell>
          <cell r="I3202" t="str">
            <v>CONTRATO DE PRESTACION DE SERVICIOS PROFESIONALES</v>
          </cell>
        </row>
        <row r="3203">
          <cell r="H3203" t="str">
            <v>2477-2024</v>
          </cell>
          <cell r="I3203" t="str">
            <v>CONTRATO DE PRESTACION DE SERVICIOS DE APOYO A LA GESTION</v>
          </cell>
        </row>
        <row r="3204">
          <cell r="H3204" t="str">
            <v>2474-2024</v>
          </cell>
          <cell r="I3204" t="str">
            <v>CONTRATO DE PRESTACION DE SERVICIOS PROFESIONALES</v>
          </cell>
        </row>
        <row r="3205">
          <cell r="H3205" t="str">
            <v>2461-2024</v>
          </cell>
          <cell r="I3205" t="str">
            <v>CONTRATO DE PRESTACION DE SERVICIOS PROFESIONALES</v>
          </cell>
        </row>
        <row r="3206">
          <cell r="H3206" t="str">
            <v>2428-2024</v>
          </cell>
          <cell r="I3206" t="str">
            <v>CONTRATO DE PRESTACION DE SERVICIOS PROFESIONALES</v>
          </cell>
        </row>
        <row r="3207">
          <cell r="H3207" t="str">
            <v>2426-2024</v>
          </cell>
          <cell r="I3207" t="str">
            <v>CONTRATO DE PRESTACION DE SERVICIOS PROFESIONALES</v>
          </cell>
        </row>
        <row r="3208">
          <cell r="H3208" t="str">
            <v>2425-2024</v>
          </cell>
          <cell r="I3208" t="str">
            <v>CONTRATO DE PRESTACION DE SERVICIOS PROFESIONALES</v>
          </cell>
        </row>
        <row r="3209">
          <cell r="H3209" t="str">
            <v>2423-2024</v>
          </cell>
          <cell r="I3209" t="str">
            <v>CONTRATO DE PRESTACION DE SERVICIOS PROFESIONALES</v>
          </cell>
        </row>
        <row r="3210">
          <cell r="H3210" t="str">
            <v>2427-2024</v>
          </cell>
          <cell r="I3210" t="str">
            <v>CONTRATO DE PRESTACION DE SERVICIOS PROFESIONALES</v>
          </cell>
        </row>
        <row r="3211">
          <cell r="H3211" t="str">
            <v>2455-2024</v>
          </cell>
          <cell r="I3211" t="str">
            <v>CONTRATO DE PRESTACION DE SERVICIOS PROFESIONALES</v>
          </cell>
        </row>
        <row r="3212">
          <cell r="H3212" t="str">
            <v>2424-2024</v>
          </cell>
          <cell r="I3212" t="str">
            <v>CONTRATO DE PRESTACION DE SERVICIOS PROFESIONALES</v>
          </cell>
        </row>
        <row r="3213">
          <cell r="H3213" t="str">
            <v>2482-2024</v>
          </cell>
          <cell r="I3213" t="str">
            <v>CONTRATO DE PRESTACION DE SERVICIOS PROFESIONALES</v>
          </cell>
        </row>
        <row r="3214">
          <cell r="H3214" t="str">
            <v>2516-2024</v>
          </cell>
          <cell r="I3214" t="str">
            <v>CONTRATO DE PRESTACION DE SERVICIOS DE APOYO A LA GESTION</v>
          </cell>
        </row>
        <row r="3215">
          <cell r="H3215" t="str">
            <v>2517-2024</v>
          </cell>
          <cell r="I3215" t="str">
            <v>CONTRATO DE PRESTACION DE SERVICIOS DE APOYO A LA GESTION</v>
          </cell>
        </row>
        <row r="3216">
          <cell r="H3216" t="str">
            <v>1203-2024</v>
          </cell>
          <cell r="I3216" t="str">
            <v>CONTRATO DE PRESTACION DE SERVICIOS PROFESIONALES</v>
          </cell>
        </row>
        <row r="3217">
          <cell r="H3217" t="str">
            <v>2525-2024</v>
          </cell>
          <cell r="I3217" t="str">
            <v>CONTRATO DE PRESTACION DE SERVICIOS DE APOYO A LA GESTION</v>
          </cell>
        </row>
        <row r="3218">
          <cell r="H3218" t="str">
            <v>2519-2024</v>
          </cell>
          <cell r="I3218" t="str">
            <v>CONTRATO DE PRESTACION DE SERVICIOS PROFESIONALES</v>
          </cell>
        </row>
        <row r="3219">
          <cell r="H3219" t="str">
            <v>1704-2023</v>
          </cell>
          <cell r="I3219" t="str">
            <v>CONTRATO DE PRESTACION DE SERVICIOS</v>
          </cell>
        </row>
        <row r="3220">
          <cell r="H3220" t="str">
            <v>2463-2024</v>
          </cell>
          <cell r="I3220" t="str">
            <v>CONTRATO DE PRESTACION DE SERVICIOS PROFESIONALES</v>
          </cell>
        </row>
        <row r="3221">
          <cell r="H3221" t="str">
            <v>2464-2024</v>
          </cell>
          <cell r="I3221" t="str">
            <v>CONTRATO DE PRESTACION DE SERVICIOS PROFESIONALES</v>
          </cell>
        </row>
        <row r="3222">
          <cell r="H3222" t="str">
            <v>2466-2024</v>
          </cell>
          <cell r="I3222" t="str">
            <v>CONTRATO DE PRESTACION DE SERVICIOS PROFESIONALES</v>
          </cell>
        </row>
        <row r="3223">
          <cell r="H3223" t="str">
            <v>2483-2024</v>
          </cell>
          <cell r="I3223" t="str">
            <v>CONTRATO DE PRESTACION DE SERVICIOS PROFESIONALES</v>
          </cell>
        </row>
        <row r="3224">
          <cell r="H3224" t="str">
            <v>2462-2024</v>
          </cell>
          <cell r="I3224" t="str">
            <v>CONTRATO DE PRESTACION DE SERVICIOS PROFESIONALES</v>
          </cell>
        </row>
        <row r="3225">
          <cell r="H3225" t="str">
            <v>2465-2024</v>
          </cell>
          <cell r="I3225" t="str">
            <v>CONTRATO DE PRESTACION DE SERVICIOS PROFESIONALES</v>
          </cell>
        </row>
        <row r="3226">
          <cell r="H3226" t="str">
            <v>2467-2024</v>
          </cell>
          <cell r="I3226" t="str">
            <v>CONTRATO DE PRESTACION DE SERVICIOS DE APOYO A LA GESTION</v>
          </cell>
        </row>
        <row r="3227">
          <cell r="H3227" t="str">
            <v>2468-2024</v>
          </cell>
          <cell r="I3227" t="str">
            <v>CONTRATO DE PRESTACION DE SERVICIOS PROFESIONALES</v>
          </cell>
        </row>
        <row r="3228">
          <cell r="H3228" t="str">
            <v>2439-2024</v>
          </cell>
          <cell r="I3228" t="str">
            <v>CONTRATO DE PRESTACION DE SERVICIOS PROFESIONALES</v>
          </cell>
        </row>
        <row r="3229">
          <cell r="H3229" t="str">
            <v>2438-2024</v>
          </cell>
          <cell r="I3229" t="str">
            <v>CONTRATO DE PRESTACION DE SERVICIOS PROFESIONALES</v>
          </cell>
        </row>
        <row r="3230">
          <cell r="H3230" t="str">
            <v>2529-2024</v>
          </cell>
          <cell r="I3230" t="str">
            <v>CONTRATO DE PRESTACION DE SERVICIOS PROFESIONALES</v>
          </cell>
        </row>
        <row r="3231">
          <cell r="H3231" t="str">
            <v>2437-2024</v>
          </cell>
          <cell r="I3231" t="str">
            <v>CONTRATO DE PRESTACION DE SERVICIOS DE APOYO A LA GESTION</v>
          </cell>
        </row>
        <row r="3232">
          <cell r="H3232" t="str">
            <v>2436-2024</v>
          </cell>
          <cell r="I3232" t="str">
            <v>CONTRATO DE PRESTACION DE SERVICIOS PROFESIONALES</v>
          </cell>
        </row>
        <row r="3233">
          <cell r="H3233" t="str">
            <v>2530-2024</v>
          </cell>
          <cell r="I3233" t="str">
            <v>CONTRATO DE PRESTACION DE SERVICIOS PROFESIONALES</v>
          </cell>
        </row>
        <row r="3234">
          <cell r="H3234" t="str">
            <v>2496-2024</v>
          </cell>
          <cell r="I3234" t="str">
            <v>CONTRATO DE PRESTACION DE SERVICIOS PROFESIONALES</v>
          </cell>
        </row>
        <row r="3235">
          <cell r="H3235" t="str">
            <v>2495-2024</v>
          </cell>
          <cell r="I3235" t="str">
            <v>CONTRATO DE PRESTACION DE SERVICIOS PROFESIONALES</v>
          </cell>
        </row>
        <row r="3236">
          <cell r="H3236" t="str">
            <v>2533-2024</v>
          </cell>
          <cell r="I3236" t="str">
            <v>CONTRATO DE PRESTACION DE SERVICIOS PROFESIONALES</v>
          </cell>
        </row>
        <row r="3237">
          <cell r="H3237" t="str">
            <v>2505-2024</v>
          </cell>
          <cell r="I3237" t="str">
            <v>CONTRATO DE PRESTACION DE SERVICIOS PROFESIONALES</v>
          </cell>
        </row>
        <row r="3238">
          <cell r="H3238" t="str">
            <v>2506-2024</v>
          </cell>
          <cell r="I3238" t="str">
            <v>CONTRATO DE PRESTACION DE SERVICIOS PROFESIONALES</v>
          </cell>
        </row>
        <row r="3239">
          <cell r="H3239" t="str">
            <v>2507-2024</v>
          </cell>
          <cell r="I3239" t="str">
            <v>CONTRATO DE PRESTACION DE SERVICIOS PROFESIONALES</v>
          </cell>
        </row>
        <row r="3240">
          <cell r="H3240" t="str">
            <v>2508-2024</v>
          </cell>
          <cell r="I3240" t="str">
            <v>CONTRATO DE PRESTACION DE SERVICIOS PROFESIONALES</v>
          </cell>
        </row>
        <row r="3241">
          <cell r="H3241" t="str">
            <v>2509-2024</v>
          </cell>
          <cell r="I3241" t="str">
            <v>CONTRATO DE PRESTACION DE SERVICIOS PROFESIONALES</v>
          </cell>
        </row>
        <row r="3242">
          <cell r="H3242" t="str">
            <v>2510-2024</v>
          </cell>
          <cell r="I3242" t="str">
            <v>CONTRATO DE PRESTACION DE SERVICIOS PROFESIONALES</v>
          </cell>
        </row>
        <row r="3243">
          <cell r="H3243" t="str">
            <v>2511-2024</v>
          </cell>
          <cell r="I3243" t="str">
            <v>CONTRATO DE PRESTACION DE SERVICIOS PROFESIONALES</v>
          </cell>
        </row>
        <row r="3244">
          <cell r="H3244" t="str">
            <v>2512-2024</v>
          </cell>
          <cell r="I3244" t="str">
            <v>CONTRATO DE PRESTACION DE SERVICIOS PROFESIONALES</v>
          </cell>
        </row>
        <row r="3245">
          <cell r="H3245" t="str">
            <v>2513-2024</v>
          </cell>
          <cell r="I3245" t="str">
            <v>CONTRATO DE PRESTACION DE SERVICIOS PROFESIONALES</v>
          </cell>
        </row>
        <row r="3246">
          <cell r="H3246" t="str">
            <v>2514-2024</v>
          </cell>
          <cell r="I3246" t="str">
            <v>CONTRATO DE PRESTACION DE SERVICIOS PROFESIONALES</v>
          </cell>
        </row>
        <row r="3247">
          <cell r="H3247" t="str">
            <v>2543-2024</v>
          </cell>
          <cell r="I3247" t="str">
            <v>CONTRATO DE PRESTACION DE SERVICIOS DE APOYO A LA GESTION</v>
          </cell>
        </row>
        <row r="3248">
          <cell r="H3248" t="str">
            <v>2518-2024</v>
          </cell>
          <cell r="I3248" t="str">
            <v>CONTRATO DE PRESTACION DE SERVICIOS PROFESIONALES</v>
          </cell>
        </row>
        <row r="3249">
          <cell r="H3249" t="str">
            <v>2542-2024</v>
          </cell>
          <cell r="I3249" t="str">
            <v>CONTRATO DE PRESTACION DE SERVICIOS DE APOYO A LA GESTION</v>
          </cell>
        </row>
        <row r="3250">
          <cell r="H3250" t="str">
            <v>2543-2024</v>
          </cell>
          <cell r="I3250" t="str">
            <v>CONTRATO DE PRESTACION DE SERVICIOS PROFESIONALES</v>
          </cell>
        </row>
        <row r="3251">
          <cell r="H3251" t="str">
            <v>2532-2024</v>
          </cell>
          <cell r="I3251" t="str">
            <v>CONTRATO DE PRESTACION DE SERVICIOS PROFESIONALES</v>
          </cell>
        </row>
        <row r="3252">
          <cell r="H3252" t="str">
            <v>2560-2024</v>
          </cell>
          <cell r="I3252" t="str">
            <v>CONTRATO DE PRESTACION DE SERVICIOS PROFESIONALES</v>
          </cell>
        </row>
        <row r="3253">
          <cell r="H3253" t="str">
            <v>2494-2024</v>
          </cell>
          <cell r="I3253" t="str">
            <v>CONTRATO DE PRESTACION DE SERVICIOS PROFESIONALES</v>
          </cell>
        </row>
        <row r="3254">
          <cell r="H3254" t="str">
            <v>2537-2024</v>
          </cell>
          <cell r="I3254" t="str">
            <v>CONTRATO DE PRESTACION DE SERVICIOS PROFESIONALES</v>
          </cell>
        </row>
        <row r="3255">
          <cell r="H3255" t="str">
            <v>2562-2024</v>
          </cell>
          <cell r="I3255" t="str">
            <v>CONTRATO DE PRESTACION DE SERVICIOS PROFESIONALES</v>
          </cell>
        </row>
        <row r="3256">
          <cell r="H3256" t="str">
            <v>2561-2024</v>
          </cell>
          <cell r="I3256" t="str">
            <v>CONTRATO DE PRESTACION DE SERVICIOS PROFESIONALES</v>
          </cell>
        </row>
        <row r="3257">
          <cell r="H3257" t="str">
            <v>2524-2024</v>
          </cell>
          <cell r="I3257" t="str">
            <v>CONTRATO DE PRESTACION DE SERVICIOS DE APOYO A LA GESTION</v>
          </cell>
        </row>
        <row r="3258">
          <cell r="H3258" t="str">
            <v>2492-2024</v>
          </cell>
          <cell r="I3258" t="str">
            <v>CONTRATO DE PRESTACION DE SERVICIOS PROFESIONALES</v>
          </cell>
        </row>
        <row r="3259">
          <cell r="H3259" t="str">
            <v>2493-2024</v>
          </cell>
          <cell r="I3259" t="str">
            <v>CONTRATO DE PRESTACION DE SERVICIOS PROFESIONALES</v>
          </cell>
        </row>
        <row r="3260">
          <cell r="H3260" t="str">
            <v>2478-2024</v>
          </cell>
          <cell r="I3260" t="str">
            <v>CONTRATO DE PRESTACION DE SERVICIOS PROFESIONALES</v>
          </cell>
        </row>
        <row r="3261">
          <cell r="H3261" t="str">
            <v>2479-2024</v>
          </cell>
          <cell r="I3261" t="str">
            <v>CONTRATO DE PRESTACION DE SERVICIOS PROFESIONALES</v>
          </cell>
        </row>
        <row r="3262">
          <cell r="H3262" t="str">
            <v>2480-2024</v>
          </cell>
          <cell r="I3262" t="str">
            <v>CONTRATO DE PRESTACION DE SERVICIOS PROFESIONALES</v>
          </cell>
        </row>
        <row r="3263">
          <cell r="H3263" t="str">
            <v>2481-2024</v>
          </cell>
          <cell r="I3263" t="str">
            <v>CONTRATO DE PRESTACION DE SERVICIOS PROFESIONALES</v>
          </cell>
        </row>
        <row r="3264">
          <cell r="H3264" t="str">
            <v>2441-2024</v>
          </cell>
          <cell r="I3264" t="str">
            <v>CONTRATO DE PRESTACION DE SERVICIOS PROFESIONALES</v>
          </cell>
        </row>
        <row r="3265">
          <cell r="H3265" t="str">
            <v>2565-2024</v>
          </cell>
          <cell r="I3265" t="str">
            <v>CONTRATO DE PRESTACION DE SERVICIOS PROFESIONALES</v>
          </cell>
        </row>
        <row r="3266">
          <cell r="H3266" t="str">
            <v>1617-2024</v>
          </cell>
          <cell r="I3266" t="str">
            <v>CONTRATO DE PRESTACION DE SERVICIOS PROFESIONALES</v>
          </cell>
        </row>
        <row r="3267">
          <cell r="H3267" t="str">
            <v>2440-2024</v>
          </cell>
          <cell r="I3267" t="str">
            <v>CONTRATO DE PRESTACION DE SERVICIOS PROFESIONALES</v>
          </cell>
        </row>
        <row r="3268">
          <cell r="H3268" t="str">
            <v>2373-2024</v>
          </cell>
          <cell r="I3268" t="str">
            <v>CONTRATO DE PRESTACION DE SERVICIOS PROFESIONALES</v>
          </cell>
        </row>
        <row r="3269">
          <cell r="H3269" t="str">
            <v>2540-2024</v>
          </cell>
          <cell r="I3269" t="str">
            <v>CONTRATO DE PRESTACION DE SERVICIOS PROFESIONALES</v>
          </cell>
        </row>
        <row r="3270">
          <cell r="H3270" t="str">
            <v>2538-2024</v>
          </cell>
          <cell r="I3270" t="str">
            <v>CONTRATO DE PRESTACION DE SERVICIOS PROFESIONALES</v>
          </cell>
        </row>
        <row r="3271">
          <cell r="H3271" t="str">
            <v>2539-2024</v>
          </cell>
          <cell r="I3271" t="str">
            <v>CONTRATO DE PRESTACION DE SERVICIOS PROFESIONALES</v>
          </cell>
        </row>
        <row r="3272">
          <cell r="H3272" t="str">
            <v>2534-2024</v>
          </cell>
          <cell r="I3272" t="str">
            <v>CONTRATO DE PRESTACION DE SERVICIOS PROFESIONALES</v>
          </cell>
        </row>
        <row r="3273">
          <cell r="H3273" t="str">
            <v>2535-2024</v>
          </cell>
          <cell r="I3273" t="str">
            <v>CONTRATO DE PRESTACION DE SERVICIOS PROFESIONALES</v>
          </cell>
        </row>
        <row r="3274">
          <cell r="H3274" t="str">
            <v>2552-2024</v>
          </cell>
          <cell r="I3274" t="str">
            <v>CONTRATO DE PRESTACION DE SERVICIOS DE APOYO A LA GESTION</v>
          </cell>
        </row>
        <row r="3275">
          <cell r="H3275" t="str">
            <v>2553-2024</v>
          </cell>
          <cell r="I3275" t="str">
            <v>CONTRATO DE PRESTACION DE SERVICIOS PROFESIONALES</v>
          </cell>
        </row>
        <row r="3276">
          <cell r="H3276" t="str">
            <v>2396-2024</v>
          </cell>
          <cell r="I3276" t="str">
            <v>CONTRATO DE PRESTACION DE SERVICIOS PROFESIONALES</v>
          </cell>
        </row>
        <row r="3277">
          <cell r="H3277" t="str">
            <v>2541-2024</v>
          </cell>
          <cell r="I3277" t="str">
            <v>CONTRATO DE PRESTACION DE SERVICIOS PROFESIONALES</v>
          </cell>
        </row>
        <row r="3278">
          <cell r="H3278" t="str">
            <v>2554-2024</v>
          </cell>
          <cell r="I3278" t="str">
            <v>CONTRATO DE PRESTACION DE SERVICIOS PROFESIONALES</v>
          </cell>
        </row>
        <row r="3279">
          <cell r="H3279" t="str">
            <v>2536-2024</v>
          </cell>
          <cell r="I3279" t="str">
            <v>CONTRATO DE PRESTACION DE SERVICIOS PROFESIONALES</v>
          </cell>
        </row>
        <row r="3280">
          <cell r="H3280" t="str">
            <v>2555-2024</v>
          </cell>
          <cell r="I3280" t="str">
            <v>CONTRATO DE PRESTACION DE SERVICIOS PROFESIONALES</v>
          </cell>
        </row>
        <row r="3281">
          <cell r="H3281" t="str">
            <v>2557-2024</v>
          </cell>
          <cell r="I3281" t="str">
            <v>CONTRATO DE PRESTACION DE SERVICIOS DE APOYO A LA GESTION</v>
          </cell>
        </row>
        <row r="3282">
          <cell r="H3282" t="str">
            <v>2558-2024</v>
          </cell>
          <cell r="I3282" t="str">
            <v>CONTRATO DE PRESTACION DE SERVICIOS PROFESIONALES</v>
          </cell>
        </row>
        <row r="3283">
          <cell r="H3283" t="str">
            <v>2564-2024</v>
          </cell>
          <cell r="I3283" t="str">
            <v>CONTRATO DE PRESTACION DE SERVICIOS PROFESIONALES</v>
          </cell>
        </row>
        <row r="3284">
          <cell r="H3284" t="str">
            <v>2550-2024</v>
          </cell>
          <cell r="I3284" t="str">
            <v>CONTRATO DE PRESTACION DE SERVICIOS DE APOYO A LA GESTION</v>
          </cell>
        </row>
        <row r="3285">
          <cell r="H3285" t="str">
            <v>2543-2024</v>
          </cell>
          <cell r="I3285" t="str">
            <v>CONTRATO DE PRESTACION DE SERVICIOS DE APOYO A LA GESTION</v>
          </cell>
        </row>
        <row r="3286">
          <cell r="H3286" t="str">
            <v>2531-2024</v>
          </cell>
          <cell r="I3286" t="str">
            <v>CONTRATO DE PRESTACION DE SERVICIOS PROFESIONALES</v>
          </cell>
        </row>
        <row r="3287">
          <cell r="H3287" t="str">
            <v>1382-2024</v>
          </cell>
          <cell r="I3287" t="str">
            <v>CONTRATO DE PRESTACION DE SERVICIOS PROFESIONALES</v>
          </cell>
        </row>
        <row r="3288">
          <cell r="H3288" t="str">
            <v>2548-2024</v>
          </cell>
          <cell r="I3288" t="str">
            <v>CONTRATO DE PRESTACION DE SERVICIOS PROFESIONALES</v>
          </cell>
        </row>
        <row r="3289">
          <cell r="H3289" t="str">
            <v>2544-2024</v>
          </cell>
          <cell r="I3289" t="str">
            <v>CONTRATO DE PRESTACION DE SERVICIOS PROFESIONALES</v>
          </cell>
        </row>
        <row r="3290">
          <cell r="H3290" t="str">
            <v>2376-2024</v>
          </cell>
          <cell r="I3290" t="str">
            <v>CONTRATO DE PRESTACION DE SERVICIOS PROFESIONALES</v>
          </cell>
        </row>
        <row r="3291">
          <cell r="H3291" t="str">
            <v>2375-2024</v>
          </cell>
          <cell r="I3291" t="str">
            <v>CONTRATO DE PRESTACION DE SERVICIOS PROFESIONALES</v>
          </cell>
        </row>
        <row r="3292">
          <cell r="H3292" t="str">
            <v>2377-2024</v>
          </cell>
          <cell r="I3292" t="str">
            <v>CONTRATO DE PRESTACION DE SERVICIOS PROFESIONALES</v>
          </cell>
        </row>
        <row r="3293">
          <cell r="H3293" t="str">
            <v>2378-2024</v>
          </cell>
          <cell r="I3293" t="str">
            <v>CONTRATO DE PRESTACION DE SERVICIOS PROFESIONALES</v>
          </cell>
        </row>
        <row r="3294">
          <cell r="H3294" t="str">
            <v>2497-2024</v>
          </cell>
          <cell r="I3294" t="str">
            <v>CONTRATO DE PRESTACION DE SERVICIOS PROFESIONALES</v>
          </cell>
        </row>
        <row r="3295">
          <cell r="H3295" t="str">
            <v>2500-2024</v>
          </cell>
          <cell r="I3295" t="str">
            <v>CONTRATO DE PRESTACION DE SERVICIOS DE APOYO A LA GESTION</v>
          </cell>
        </row>
        <row r="3296">
          <cell r="H3296" t="str">
            <v>2573-2024</v>
          </cell>
          <cell r="I3296" t="str">
            <v>CONTRATO DE PRESTACION DE SERVICIOS PROFESIONALES</v>
          </cell>
        </row>
        <row r="3297">
          <cell r="H3297" t="str">
            <v>2503-2024</v>
          </cell>
          <cell r="I3297" t="str">
            <v>CONTRATO DE PRESTACION DE SERVICIOS PROFESIONALES</v>
          </cell>
        </row>
        <row r="3298">
          <cell r="H3298" t="str">
            <v>2504-2024</v>
          </cell>
          <cell r="I3298" t="str">
            <v>CONTRATO DE PRESTACION DE SERVICIOS DE APOYO A LA GESTION</v>
          </cell>
        </row>
        <row r="3299">
          <cell r="H3299" t="str">
            <v>2546-2024</v>
          </cell>
          <cell r="I3299" t="str">
            <v>CONTRATO DE PRESTACION DE SERVICIOS PROFESIONALES</v>
          </cell>
        </row>
        <row r="3300">
          <cell r="H3300" t="str">
            <v>2549-2024</v>
          </cell>
          <cell r="I3300" t="str">
            <v>CONTRATO DE PRESTACION DE SERVICIOS DE APOYO A LA GESTION</v>
          </cell>
        </row>
        <row r="3301">
          <cell r="H3301" t="str">
            <v>2551-2024</v>
          </cell>
          <cell r="I3301" t="str">
            <v>CONTRATO DE PRESTACION DE SERVICIOS PROFESIONALES</v>
          </cell>
        </row>
        <row r="3302">
          <cell r="H3302" t="str">
            <v>2397-2024</v>
          </cell>
          <cell r="I3302" t="str">
            <v>CONTRATO DE PRESTACION DE SERVICIOS PROFESIONALES</v>
          </cell>
        </row>
        <row r="3303">
          <cell r="H3303" t="str">
            <v>2398-2024</v>
          </cell>
          <cell r="I3303" t="str">
            <v>CONTRATO DE PRESTACION DE SERVICIOS PROFESIONALES</v>
          </cell>
        </row>
        <row r="3304">
          <cell r="H3304" t="str">
            <v>2399-2024</v>
          </cell>
          <cell r="I3304" t="str">
            <v>CONTRATO DE PRESTACION DE SERVICIOS PROFESIONALES</v>
          </cell>
        </row>
        <row r="3305">
          <cell r="H3305" t="str">
            <v>2570-2024</v>
          </cell>
          <cell r="I3305" t="str">
            <v>CONTRATO DE PRESTACION DE SERVICIOS PROFESIONALES</v>
          </cell>
        </row>
        <row r="3306">
          <cell r="H3306" t="str">
            <v>2572-2024</v>
          </cell>
          <cell r="I3306" t="str">
            <v>CONTRATO DE PRESTACION DE SERVICIOS DE APOYO A LA GESTION</v>
          </cell>
        </row>
        <row r="3307">
          <cell r="H3307" t="str">
            <v>2384-2024</v>
          </cell>
          <cell r="I3307" t="str">
            <v>CONTRATO DE PRESTACION DE SERVICIOS PROFESIONALES</v>
          </cell>
        </row>
        <row r="3308">
          <cell r="H3308" t="str">
            <v>2566-2024</v>
          </cell>
          <cell r="I3308" t="str">
            <v>CONTRATO DE PRESTACION DE SERVICIOS PROFESIONALES</v>
          </cell>
        </row>
        <row r="3309">
          <cell r="H3309" t="str">
            <v>2559-2024</v>
          </cell>
          <cell r="I3309" t="str">
            <v>CONTRATO DE PRESTACION DE SERVICIOS PROFESIONALES</v>
          </cell>
        </row>
        <row r="3310">
          <cell r="H3310" t="str">
            <v>2401-2024</v>
          </cell>
          <cell r="I3310" t="str">
            <v>CONTRATO DE PRESTACION DE SERVICIOS PROFESIONALES</v>
          </cell>
        </row>
        <row r="3311">
          <cell r="H3311" t="str">
            <v>2452-2024</v>
          </cell>
          <cell r="I3311" t="str">
            <v>CONTRATO DE PRESTACION DE SERVICIOS PROFESIONALES</v>
          </cell>
        </row>
        <row r="3312">
          <cell r="H3312" t="str">
            <v>2575-2024</v>
          </cell>
          <cell r="I3312" t="str">
            <v>CONTRATO DE PRESTACION DE SERVICIOS PROFESIONALES</v>
          </cell>
        </row>
        <row r="3313">
          <cell r="H3313" t="str">
            <v>2576-2024</v>
          </cell>
          <cell r="I3313" t="str">
            <v>CONTRATO DE PRESTACION DE SERVICIOS PROFESIONALES</v>
          </cell>
        </row>
        <row r="3314">
          <cell r="H3314" t="str">
            <v>2499-2024</v>
          </cell>
          <cell r="I3314" t="str">
            <v>CONTRATO DE PRESTACION DE SERVICIOS PROFESIONALES</v>
          </cell>
        </row>
        <row r="3315">
          <cell r="H3315" t="str">
            <v>2501-2024</v>
          </cell>
          <cell r="I3315" t="str">
            <v>CONTRATO DE PRESTACION DE SERVICIOS PROFESIONALES</v>
          </cell>
        </row>
        <row r="3316">
          <cell r="H3316" t="str">
            <v>2502-2024</v>
          </cell>
          <cell r="I3316" t="str">
            <v>CONTRATO DE PRESTACION DE SERVICIOS PROFESIONALES</v>
          </cell>
        </row>
        <row r="3317">
          <cell r="H3317" t="str">
            <v>2448-2024</v>
          </cell>
          <cell r="I3317" t="str">
            <v>CONTRATO DE PRESTACION DE SERVICIOS DE APOYO A LA GESTION</v>
          </cell>
        </row>
        <row r="3318">
          <cell r="H3318" t="str">
            <v>2578-2024</v>
          </cell>
          <cell r="I3318" t="str">
            <v>CONTRATO DE PRESTACION DE SERVICIOS PROFESIONALES</v>
          </cell>
        </row>
        <row r="3319">
          <cell r="H3319" t="str">
            <v>2579-2024</v>
          </cell>
          <cell r="I3319" t="str">
            <v>CONTRATO DE PRESTACION DE SERVICIOS PROFESIONALES</v>
          </cell>
        </row>
        <row r="3320">
          <cell r="H3320" t="str">
            <v>2571-2024</v>
          </cell>
          <cell r="I3320" t="str">
            <v>CONTRATO DE PRESTACION DE SERVICIOS PROFESIONALES</v>
          </cell>
        </row>
        <row r="3321">
          <cell r="H3321" t="str">
            <v>2487-2024</v>
          </cell>
          <cell r="I3321" t="str">
            <v>CONTRATO DE PRESTACION DE SERVICIOS PROFESIONALES</v>
          </cell>
        </row>
        <row r="3322">
          <cell r="H3322" t="str">
            <v>2498-2024</v>
          </cell>
          <cell r="I3322" t="str">
            <v>CONTRATO DE PRESTACION DE SERVICIOS PROFESIONALES</v>
          </cell>
        </row>
        <row r="3323">
          <cell r="H3323" t="str">
            <v>2567-2024</v>
          </cell>
          <cell r="I3323" t="str">
            <v>CONTRATO DE PRESTACION DE SERVICIOS PROFESIONALES</v>
          </cell>
        </row>
        <row r="3324">
          <cell r="H3324" t="str">
            <v>2568-2024</v>
          </cell>
          <cell r="I3324" t="str">
            <v>CONTRATO DE PRESTACION DE SERVICIOS PROFESIONALES</v>
          </cell>
        </row>
        <row r="3325">
          <cell r="H3325" t="str">
            <v>2569-2024</v>
          </cell>
          <cell r="I3325" t="str">
            <v>CONTRATO DE PRESTACION DE SERVICIOS PROFESIONALES</v>
          </cell>
        </row>
        <row r="3326">
          <cell r="H3326" t="str">
            <v>2484-2024</v>
          </cell>
          <cell r="I3326" t="str">
            <v>CONTRATO DE PRESTACION DE SERVICIOS PROFESIONALES</v>
          </cell>
        </row>
        <row r="3327">
          <cell r="H3327" t="str">
            <v>2528-2024</v>
          </cell>
          <cell r="I3327" t="str">
            <v>CONTRATO DE PRESTACION DE SERVICIOS PROFESIONALES</v>
          </cell>
        </row>
        <row r="3328">
          <cell r="H3328" t="str">
            <v>2590-2024</v>
          </cell>
          <cell r="I3328" t="str">
            <v>CONTRATO DE PRESTACION DE SERVICIOS PROFESIONALES</v>
          </cell>
        </row>
        <row r="3329">
          <cell r="H3329" t="str">
            <v>2485-2024</v>
          </cell>
          <cell r="I3329" t="str">
            <v>CONTRATO DE PRESTACION DE SERVICIOS PROFESIONALES</v>
          </cell>
        </row>
        <row r="3330">
          <cell r="H3330" t="str">
            <v>2491-2024</v>
          </cell>
          <cell r="I3330" t="str">
            <v>CONTRATO DE PRESTACION DE SERVICIOS PROFESIONALES</v>
          </cell>
        </row>
        <row r="3331">
          <cell r="H3331" t="str">
            <v>2577-2024</v>
          </cell>
          <cell r="I3331" t="str">
            <v>CONTRATO DE PRESTACION DE SERVICIOS PROFESIONALES</v>
          </cell>
        </row>
        <row r="3332">
          <cell r="H3332" t="str">
            <v>2488-2024</v>
          </cell>
          <cell r="I3332" t="str">
            <v>CONTRATO DE PRESTACION DE SERVICIOS PROFESIONALES</v>
          </cell>
        </row>
        <row r="3333">
          <cell r="H3333" t="str">
            <v>2604-2024</v>
          </cell>
          <cell r="I3333" t="str">
            <v>CONTRATO DE PRESTACION DE SERVICIOS PROFESIONALES</v>
          </cell>
        </row>
        <row r="3334">
          <cell r="H3334" t="str">
            <v>2580-2024</v>
          </cell>
          <cell r="I3334" t="str">
            <v>CONTRATO DE PRESTACION DE SERVICIOS DE APOYO A LA GESTION</v>
          </cell>
        </row>
        <row r="3335">
          <cell r="H3335" t="str">
            <v>2574-2024</v>
          </cell>
          <cell r="I3335" t="str">
            <v>CONTRATO DE PRESTACION DE SERVICIOS PROFESIONALES</v>
          </cell>
        </row>
        <row r="3336">
          <cell r="H3336" t="str">
            <v>2581-2024</v>
          </cell>
          <cell r="I3336" t="str">
            <v>CONTRATO DE PRESTACION DE SERVICIOS PROFESIONALES</v>
          </cell>
        </row>
        <row r="3337">
          <cell r="H3337" t="str">
            <v>2587-2024</v>
          </cell>
          <cell r="I3337" t="str">
            <v>CONTRATO DE PRESTACION DE SERVICIOS PROFESIONALES</v>
          </cell>
        </row>
        <row r="3338">
          <cell r="H3338" t="str">
            <v>2547-2024</v>
          </cell>
          <cell r="I3338" t="str">
            <v>CONTRATO DE PRESTACION DE SERVICIOS PROFESIONALES</v>
          </cell>
        </row>
        <row r="3339">
          <cell r="H3339" t="str">
            <v>2527-2024</v>
          </cell>
          <cell r="I3339" t="str">
            <v>CONTRATO DE PRESTACION DE SERVICIOS PROFESIONALES</v>
          </cell>
        </row>
        <row r="3340">
          <cell r="H3340" t="str">
            <v>2583-2024</v>
          </cell>
          <cell r="I3340" t="str">
            <v>CONTRATO DE PRESTACION DE SERVICIOS PROFESIONALES</v>
          </cell>
        </row>
        <row r="3341">
          <cell r="H3341" t="str">
            <v>2446-2024</v>
          </cell>
          <cell r="I3341" t="str">
            <v>CONTRATO DE PRESTACION DE SERVICIOS PROFESIONALES</v>
          </cell>
        </row>
        <row r="3342">
          <cell r="H3342" t="str">
            <v>2582-2024</v>
          </cell>
          <cell r="I3342" t="str">
            <v>CONTRATO DE PRESTACION DE SERVICIOS DE APOYO A LA GESTION</v>
          </cell>
        </row>
        <row r="3343">
          <cell r="H3343" t="str">
            <v>2584-2024</v>
          </cell>
          <cell r="I3343" t="str">
            <v>CONTRATO DE PRESTACION DE SERVICIOS DE APOYO A LA GESTION</v>
          </cell>
        </row>
        <row r="3344">
          <cell r="H3344" t="str">
            <v>2442-2024</v>
          </cell>
          <cell r="I3344" t="str">
            <v>CONTRATO DE PRESTACION DE SERVICIOS DE APOYO A LA GESTION</v>
          </cell>
        </row>
        <row r="3345">
          <cell r="H3345" t="str">
            <v>2445-2024</v>
          </cell>
          <cell r="I3345" t="str">
            <v>CONTRATO DE PRESTACION DE SERVICIOS DE APOYO A LA GESTION</v>
          </cell>
        </row>
        <row r="3346">
          <cell r="H3346" t="str">
            <v>2611-2024</v>
          </cell>
          <cell r="I3346" t="str">
            <v>CONTRATO DE PRESTACION DE SERVICIOS PROFESIONALES</v>
          </cell>
        </row>
        <row r="3347">
          <cell r="H3347" t="str">
            <v>2611-2024</v>
          </cell>
          <cell r="I3347" t="str">
            <v>CONTRATO DE PRESTACION DE SERVICIOS PROFESIONALES</v>
          </cell>
        </row>
        <row r="3348">
          <cell r="H3348" t="str">
            <v>2591-2024</v>
          </cell>
          <cell r="I3348" t="str">
            <v>CONTRATO DE PRESTACION DE SERVICIOS PROFESIONALES</v>
          </cell>
        </row>
        <row r="3349">
          <cell r="H3349" t="str">
            <v>2486-2024</v>
          </cell>
          <cell r="I3349" t="str">
            <v>CONTRATO DE PRESTACION DE SERVICIOS PROFESIONALES</v>
          </cell>
        </row>
        <row r="3350">
          <cell r="H3350" t="str">
            <v>2489-2024</v>
          </cell>
          <cell r="I3350" t="str">
            <v>CONTRATO DE PRESTACION DE SERVICIOS DE APOYO A LA GESTION</v>
          </cell>
        </row>
        <row r="3351">
          <cell r="H3351" t="str">
            <v>1840-2024</v>
          </cell>
          <cell r="I3351" t="str">
            <v>CONTRATO DE PRESTACION DE SERVICIOS PROFESIONALES</v>
          </cell>
        </row>
        <row r="3352">
          <cell r="H3352" t="str">
            <v>2605-2024</v>
          </cell>
          <cell r="I3352" t="str">
            <v>CONTRATO DE PRESTACION DE SERVICIOS DE APOYO A LA GESTION</v>
          </cell>
        </row>
        <row r="3353">
          <cell r="H3353" t="str">
            <v>2556-2024</v>
          </cell>
          <cell r="I3353" t="str">
            <v>CONTRATO DE PRESTACION DE SERVICIOS PROFESIONALES</v>
          </cell>
        </row>
        <row r="3354">
          <cell r="H3354" t="str">
            <v>2594-2024</v>
          </cell>
          <cell r="I3354" t="str">
            <v>CONTRATO DE PRESTACION DE SERVICIOS PROFESIONALES</v>
          </cell>
        </row>
        <row r="3355">
          <cell r="H3355" t="str">
            <v>2592-2024</v>
          </cell>
          <cell r="I3355" t="str">
            <v>CONTRATO DE PRESTACION DE SERVICIOS PROFESIONALES</v>
          </cell>
        </row>
        <row r="3356">
          <cell r="H3356" t="str">
            <v>2600-2024</v>
          </cell>
          <cell r="I3356" t="str">
            <v>CONTRATO DE PRESTACION DE SERVICIOS PROFESIONALES</v>
          </cell>
        </row>
        <row r="3357">
          <cell r="H3357" t="str">
            <v>2447-2024</v>
          </cell>
          <cell r="I3357" t="str">
            <v>CONTRATO DE PRESTACION DE SERVICIOS PROFESIONALES</v>
          </cell>
        </row>
        <row r="3358">
          <cell r="H3358" t="str">
            <v>2520-2024</v>
          </cell>
          <cell r="I3358" t="str">
            <v>CONTRATO DE PRESTACION DE SERVICIOS PROFESIONALES</v>
          </cell>
        </row>
        <row r="3359">
          <cell r="H3359" t="str">
            <v>2521-2024</v>
          </cell>
          <cell r="I3359" t="str">
            <v>CONTRATO DE PRESTACION DE SERVICIOS PROFESIONALES</v>
          </cell>
        </row>
        <row r="3360">
          <cell r="H3360" t="str">
            <v>2522-2024</v>
          </cell>
          <cell r="I3360" t="str">
            <v>CONTRATO DE PRESTACION DE SERVICIOS PROFESIONALES</v>
          </cell>
        </row>
        <row r="3361">
          <cell r="H3361" t="str">
            <v>2523-2024</v>
          </cell>
          <cell r="I3361" t="str">
            <v>CONTRATO DE PRESTACION DE SERVICIOS PROFESIONALES</v>
          </cell>
        </row>
        <row r="3362">
          <cell r="H3362" t="str">
            <v>2607-2024</v>
          </cell>
          <cell r="I3362" t="str">
            <v>CONTRATO DE PRESTACION DE SERVICIOS PROFESIONALES</v>
          </cell>
        </row>
        <row r="3363">
          <cell r="H3363" t="str">
            <v>2597-2024</v>
          </cell>
          <cell r="I3363" t="str">
            <v>CONTRATO DE PRESTACION DE SERVICIOS PROFESIONALES</v>
          </cell>
        </row>
        <row r="3364">
          <cell r="H3364" t="str">
            <v>2526-2024</v>
          </cell>
          <cell r="I3364" t="str">
            <v>CONTRATO DE PRESTACION DE SERVICIOS PROFESIONALES</v>
          </cell>
        </row>
        <row r="3365">
          <cell r="H3365" t="str">
            <v>2609-2024</v>
          </cell>
          <cell r="I3365" t="str">
            <v>CONTRATO DE PRESTACION DE SERVICIOS PROFESIONALES</v>
          </cell>
        </row>
        <row r="3366">
          <cell r="H3366" t="str">
            <v>2620-2024</v>
          </cell>
          <cell r="I3366" t="str">
            <v>CONTRATO DE PRESTACION DE SERVICIOS DE APOYO A LA GESTION</v>
          </cell>
        </row>
        <row r="3367">
          <cell r="H3367" t="str">
            <v>2599-2024</v>
          </cell>
          <cell r="I3367" t="str">
            <v>CONTRATO DE PRESTACION DE SERVICIOS PROFESIONALES</v>
          </cell>
        </row>
        <row r="3368">
          <cell r="H3368" t="str">
            <v>2627-2024</v>
          </cell>
          <cell r="I3368" t="str">
            <v>CONTRATO DE PRESTACION DE SERVICIOS PROFESIONALES</v>
          </cell>
        </row>
        <row r="3369">
          <cell r="H3369" t="str">
            <v>2619-2024</v>
          </cell>
          <cell r="I3369" t="str">
            <v>CONTRATO DE PRESTACION DE SERVICIOS DE APOYO A LA GESTION</v>
          </cell>
        </row>
        <row r="3370">
          <cell r="H3370" t="str">
            <v>2586-2024</v>
          </cell>
          <cell r="I3370" t="str">
            <v>CONTRATO DE PRESTACION DE SERVICIOS PROFESIONALES</v>
          </cell>
        </row>
        <row r="3371">
          <cell r="H3371" t="str">
            <v>2585-2024</v>
          </cell>
          <cell r="I3371" t="str">
            <v>CONTRATO DE PRESTACION DE SERVICIOS PROFESIONALES</v>
          </cell>
        </row>
        <row r="3372">
          <cell r="H3372" t="str">
            <v>2629-2024</v>
          </cell>
          <cell r="I3372" t="str">
            <v>CONTRATO DE PRESTACION DE SERVICIOS DE APOYO A LA GESTION</v>
          </cell>
        </row>
        <row r="3373">
          <cell r="H3373" t="str">
            <v>2606-2024</v>
          </cell>
          <cell r="I3373" t="str">
            <v>CONTRATO DE PRESTACION DE SERVICIOS PROFESIONALES</v>
          </cell>
        </row>
        <row r="3374">
          <cell r="H3374" t="str">
            <v>2621-2024</v>
          </cell>
          <cell r="I3374" t="str">
            <v>CONTRATO DE PRESTACION DE SERVICIOS DE APOYO A LA GESTION</v>
          </cell>
        </row>
        <row r="3375">
          <cell r="H3375" t="str">
            <v>2603-2024</v>
          </cell>
          <cell r="I3375" t="str">
            <v>CONTRATO DE PRESTACION DE SERVICIOS DE APOYO A LA GESTION</v>
          </cell>
        </row>
        <row r="3376">
          <cell r="H3376" t="str">
            <v>2625-2024</v>
          </cell>
          <cell r="I3376" t="str">
            <v>CONTRATO DE PRESTACION DE SERVICIOS PROFESIONALES</v>
          </cell>
        </row>
        <row r="3377">
          <cell r="H3377" t="str">
            <v>2626-2024</v>
          </cell>
          <cell r="I3377" t="str">
            <v>CONTRATO DE PRESTACION DE SERVICIOS PROFESIONALES</v>
          </cell>
        </row>
        <row r="3378">
          <cell r="H3378" t="str">
            <v>2601-2024</v>
          </cell>
          <cell r="I3378" t="str">
            <v>CONTRATO DE PRESTACION DE SERVICIOS PROFESIONALES</v>
          </cell>
        </row>
        <row r="3379">
          <cell r="H3379" t="str">
            <v>2593-2024</v>
          </cell>
          <cell r="I3379" t="str">
            <v>CONTRATO DE PRESTACION DE SERVICIOS PROFESIONALES</v>
          </cell>
        </row>
        <row r="3380">
          <cell r="H3380" t="str">
            <v>2595-2024</v>
          </cell>
          <cell r="I3380" t="str">
            <v>CONTRATO DE PRESTACION DE SERVICIOS DE APOYO A LA GESTION</v>
          </cell>
        </row>
        <row r="3381">
          <cell r="H3381" t="str">
            <v>2602-2024</v>
          </cell>
          <cell r="I3381" t="str">
            <v>CONTRATO DE PRESTACION DE SERVICIOS DE APOYO A LA GESTION</v>
          </cell>
        </row>
        <row r="3382">
          <cell r="H3382" t="str">
            <v>2588-2024</v>
          </cell>
          <cell r="I3382" t="str">
            <v>CONTRATO DE PRESTACION DE SERVICIOS PROFESIONALES</v>
          </cell>
        </row>
        <row r="3383">
          <cell r="H3383" t="str">
            <v>2589-2024</v>
          </cell>
          <cell r="I3383" t="str">
            <v>CONTRATO DE PRESTACION DE SERVICIOS PROFESIONALES</v>
          </cell>
        </row>
        <row r="3384">
          <cell r="H3384" t="str">
            <v>2596-2024</v>
          </cell>
          <cell r="I3384" t="str">
            <v>CONTRATO DE PRESTACION DE SERVICIOS PROFESIONALES</v>
          </cell>
        </row>
        <row r="3385">
          <cell r="H3385" t="str">
            <v>2631-2024</v>
          </cell>
          <cell r="I3385" t="str">
            <v>CONTRATO DE PRESTACION DE SERVICIOS DE APOYO A LA GESTION</v>
          </cell>
        </row>
        <row r="3386">
          <cell r="H3386" t="str">
            <v>2635-2024</v>
          </cell>
          <cell r="I3386" t="str">
            <v>CONTRATO DE PRESTACION DE SERVICIOS PROFESIONALES</v>
          </cell>
        </row>
        <row r="3387">
          <cell r="H3387" t="str">
            <v>2645-2024</v>
          </cell>
          <cell r="I3387" t="str">
            <v>CONTRATO DE PRESTACION DE SERVICIOS DE APOYO A LA GESTION</v>
          </cell>
        </row>
        <row r="3388">
          <cell r="H3388" t="str">
            <v>2616-2024</v>
          </cell>
          <cell r="I3388" t="str">
            <v>CONTRATO DE PRESTACION DE SERVICIOS PROFESIONALES</v>
          </cell>
        </row>
        <row r="3389">
          <cell r="H3389" t="str">
            <v>2617-2024</v>
          </cell>
          <cell r="I3389" t="str">
            <v>CONTRATO DE PRESTACION DE SERVICIOS PROFESIONALES</v>
          </cell>
        </row>
        <row r="3390">
          <cell r="H3390" t="str">
            <v>2610-2024</v>
          </cell>
          <cell r="I3390" t="str">
            <v>CONTRATO DE PRESTACION DE SERVICIOS PROFESIONALES</v>
          </cell>
        </row>
        <row r="3391">
          <cell r="H3391" t="str">
            <v>2653-2024</v>
          </cell>
          <cell r="I3391" t="str">
            <v>CONTRATO DE PRESTACION DE SERVICIOS DE APOYO A LA GESTION</v>
          </cell>
        </row>
        <row r="3392">
          <cell r="H3392" t="str">
            <v>2638-2024</v>
          </cell>
          <cell r="I3392" t="str">
            <v>CONTRATO DE PRESTACION DE SERVICIOS DE APOYO A LA GESTION</v>
          </cell>
        </row>
        <row r="3393">
          <cell r="H3393" t="str">
            <v>2647-2024</v>
          </cell>
          <cell r="I3393" t="str">
            <v>CONTRATO DE PRESTACION DE SERVICIOS DE APOYO A LA GESTION</v>
          </cell>
        </row>
        <row r="3394">
          <cell r="H3394" t="str">
            <v>2618-2024</v>
          </cell>
          <cell r="I3394" t="str">
            <v>CONTRATO DE PRESTACION DE SERVICIOS PROFESIONALES</v>
          </cell>
        </row>
        <row r="3395">
          <cell r="H3395" t="str">
            <v>2656-2024</v>
          </cell>
          <cell r="I3395" t="str">
            <v>CONTRATO DE PRESTACION DE SERVICIOS DE APOYO A LA GESTION</v>
          </cell>
        </row>
        <row r="3396">
          <cell r="H3396" t="str">
            <v>2646-2024</v>
          </cell>
          <cell r="I3396" t="str">
            <v>CONTRATO DE PRESTACION DE SERVICIOS DE APOYO A LA GESTION</v>
          </cell>
        </row>
        <row r="3397">
          <cell r="H3397" t="str">
            <v>2636-2024</v>
          </cell>
          <cell r="I3397" t="str">
            <v>CONTRATO DE PRESTACION DE SERVICIOS PROFESIONALES</v>
          </cell>
        </row>
        <row r="3398">
          <cell r="H3398" t="str">
            <v>2637-2024</v>
          </cell>
          <cell r="I3398" t="str">
            <v>CONTRATO DE PRESTACION DE SERVICIOS PROFESIONALES</v>
          </cell>
        </row>
        <row r="3399">
          <cell r="H3399" t="str">
            <v>2490-2024</v>
          </cell>
          <cell r="I3399" t="str">
            <v>CONTRATO DE PRESTACION DE SERVICIOS PROFESIONALES</v>
          </cell>
        </row>
        <row r="3400">
          <cell r="H3400" t="str">
            <v>2639-2024</v>
          </cell>
          <cell r="I3400" t="str">
            <v>CONTRATO DE PRESTACION DE SERVICIOS PROFESIONALES</v>
          </cell>
        </row>
        <row r="3401">
          <cell r="H3401" t="str">
            <v>2632-2024</v>
          </cell>
          <cell r="I3401" t="str">
            <v>CONTRATO DE PRESTACION DE SERVICIOS DE APOYO A LA GESTION</v>
          </cell>
        </row>
        <row r="3402">
          <cell r="H3402" t="str">
            <v>2612-2024</v>
          </cell>
          <cell r="I3402" t="str">
            <v>CONTRATO DE PRESTACION DE SERVICIOS PROFESIONALES</v>
          </cell>
        </row>
        <row r="3403">
          <cell r="H3403" t="str">
            <v>2634-2024</v>
          </cell>
          <cell r="I3403" t="str">
            <v>CONTRATO DE PRESTACION DE SERVICIOS PROFESIONALES</v>
          </cell>
        </row>
        <row r="3404">
          <cell r="H3404" t="str">
            <v>2613-2024</v>
          </cell>
          <cell r="I3404" t="str">
            <v>CONTRATO DE PRESTACION DE SERVICIOS PROFESIONALES</v>
          </cell>
        </row>
        <row r="3405">
          <cell r="H3405" t="str">
            <v>2614-2024</v>
          </cell>
          <cell r="I3405" t="str">
            <v>CONTRATO DE PRESTACION DE SERVICIOS PROFESIONALES</v>
          </cell>
        </row>
        <row r="3406">
          <cell r="H3406" t="str">
            <v>2615-2024</v>
          </cell>
          <cell r="I3406" t="str">
            <v>CONTRATO DE PRESTACION DE SERVICIOS PROFESIONALES</v>
          </cell>
        </row>
        <row r="3407">
          <cell r="H3407" t="str">
            <v>2651-2024</v>
          </cell>
          <cell r="I3407" t="str">
            <v>CONTRATO DE PRESTACION DE SERVICIOS PROFESIONALES</v>
          </cell>
        </row>
        <row r="3408">
          <cell r="H3408" t="str">
            <v>2622-2024</v>
          </cell>
          <cell r="I3408" t="str">
            <v>CONTRATO DE PRESTACION DE SERVICIOS DE APOYO A LA GESTION</v>
          </cell>
        </row>
        <row r="3409">
          <cell r="H3409" t="str">
            <v>2650-2024</v>
          </cell>
          <cell r="I3409" t="str">
            <v>CONTRATO DE PRESTACION DE SERVICIOS PROFESIONALES</v>
          </cell>
        </row>
        <row r="3410">
          <cell r="H3410" t="str">
            <v>2628-2024</v>
          </cell>
          <cell r="I3410" t="str">
            <v>CONTRATO DE PRESTACION DE SERVICIOS PROFESIONALES</v>
          </cell>
        </row>
        <row r="3411">
          <cell r="H3411" t="str">
            <v>2652-2024</v>
          </cell>
          <cell r="I3411" t="str">
            <v>CONTRATO DE PRESTACION DE SERVICIOS PROFESIONALES</v>
          </cell>
        </row>
        <row r="3412">
          <cell r="H3412" t="str">
            <v>2648-2024</v>
          </cell>
          <cell r="I3412" t="str">
            <v>CONTRATO DE PRESTACION DE SERVICIOS PROFESIONALES</v>
          </cell>
        </row>
        <row r="3413">
          <cell r="H3413" t="str">
            <v>2649-2024</v>
          </cell>
          <cell r="I3413" t="str">
            <v>CONTRATO DE PRESTACION DE SERVICIOS DE APOYO A LA GESTION</v>
          </cell>
        </row>
        <row r="3414">
          <cell r="H3414" t="str">
            <v>2633-2024</v>
          </cell>
          <cell r="I3414" t="str">
            <v>CONTRATO DE PRESTACION DE SERVICIOS PROFESIONALES</v>
          </cell>
        </row>
        <row r="3415">
          <cell r="H3415" t="str">
            <v>2598-2024</v>
          </cell>
          <cell r="I3415" t="str">
            <v>CONTRATO DE PRESTACION DE SERVICIOS PROFESIONALES</v>
          </cell>
        </row>
        <row r="3416">
          <cell r="H3416" t="str">
            <v>2664-2024</v>
          </cell>
          <cell r="I3416" t="str">
            <v>CONTRATO DE PRESTACION DE SERVICIOS PROFESIONALES</v>
          </cell>
        </row>
        <row r="3417">
          <cell r="H3417" t="str">
            <v>2666-2024</v>
          </cell>
          <cell r="I3417" t="str">
            <v>CONTRATO DE PRESTACION DE SERVICIOS PROFESIONALES</v>
          </cell>
        </row>
        <row r="3418">
          <cell r="H3418" t="str">
            <v>2657-2024</v>
          </cell>
          <cell r="I3418" t="str">
            <v>CONTRATO DE PRESTACION DE SERVICIOS PROFESIONALES</v>
          </cell>
        </row>
        <row r="3419">
          <cell r="H3419" t="str">
            <v>2658-2024</v>
          </cell>
          <cell r="I3419" t="str">
            <v>CONTRATO DE PRESTACION DE SERVICIOS PROFESIONALES</v>
          </cell>
        </row>
        <row r="3420">
          <cell r="H3420" t="str">
            <v>2665-2024</v>
          </cell>
          <cell r="I3420" t="str">
            <v>CONTRATO DE PRESTACION DE SERVICIOS DE APOYO A LA GESTION</v>
          </cell>
        </row>
        <row r="3421">
          <cell r="H3421" t="str">
            <v>2654-2024</v>
          </cell>
          <cell r="I3421" t="str">
            <v>CONVENIO DE ASOCIACION</v>
          </cell>
        </row>
        <row r="3422">
          <cell r="H3422" t="str">
            <v>2654-2024</v>
          </cell>
          <cell r="I3422" t="str">
            <v>CONVENIO DE ASOCIACION</v>
          </cell>
        </row>
        <row r="3423">
          <cell r="H3423" t="str">
            <v>2654-2024</v>
          </cell>
          <cell r="I3423" t="str">
            <v>CONVENIO DE ASOCIACION</v>
          </cell>
        </row>
        <row r="3424">
          <cell r="H3424" t="str">
            <v>2654-2024</v>
          </cell>
          <cell r="I3424" t="str">
            <v>CONVENIO DE ASOCIACION</v>
          </cell>
        </row>
        <row r="3425">
          <cell r="H3425" t="str">
            <v>2654-2024</v>
          </cell>
          <cell r="I3425" t="str">
            <v>CONVENIO DE ASOCIACION</v>
          </cell>
        </row>
        <row r="3426">
          <cell r="H3426" t="str">
            <v>2672-2024</v>
          </cell>
          <cell r="I3426" t="str">
            <v>CONTRATO DE PRESTACION DE SERVICIOS PROFESIONALES</v>
          </cell>
        </row>
        <row r="3427">
          <cell r="H3427" t="str">
            <v>1965-2024</v>
          </cell>
          <cell r="I3427" t="str">
            <v>CONTRATO DE PRESTACION DE SERVICIOS PROFESIONALES</v>
          </cell>
        </row>
        <row r="3428">
          <cell r="H3428" t="str">
            <v>2670-2024</v>
          </cell>
          <cell r="I3428" t="str">
            <v>CONTRATO DE PRESTACION DE SERVICIOS PROFESIONALES</v>
          </cell>
        </row>
        <row r="3429">
          <cell r="H3429" t="str">
            <v>2662-2024</v>
          </cell>
          <cell r="I3429" t="str">
            <v>CONTRATO DE PRESTACION DE SERVICIOS PROFESIONALES</v>
          </cell>
        </row>
        <row r="3430">
          <cell r="H3430" t="str">
            <v>2663-2024</v>
          </cell>
          <cell r="I3430" t="str">
            <v>CONTRATO DE PRESTACION DE SERVICIOS PROFESIONALES</v>
          </cell>
        </row>
        <row r="3431">
          <cell r="H3431" t="str">
            <v>2623-2024</v>
          </cell>
          <cell r="I3431" t="str">
            <v>CONTRATO DE PRESTACION DE SERVICIOS PROFESIONALES</v>
          </cell>
        </row>
        <row r="3432">
          <cell r="H3432" t="str">
            <v>2624-2024</v>
          </cell>
          <cell r="I3432" t="str">
            <v>CONTRATO DE PRESTACION DE SERVICIOS PROFESIONALES</v>
          </cell>
        </row>
        <row r="3433">
          <cell r="H3433" t="str">
            <v>2669-2024</v>
          </cell>
          <cell r="I3433" t="str">
            <v>CONTRATO DE PRESTACION DE SERVICIOS PROFESIONALES</v>
          </cell>
        </row>
        <row r="3434">
          <cell r="H3434" t="str">
            <v>2668-2024</v>
          </cell>
          <cell r="I3434" t="str">
            <v>CONTRATO DE PRESTACION DE SERVICIOS DE APOYO A LA GESTION</v>
          </cell>
        </row>
        <row r="3435">
          <cell r="H3435" t="str">
            <v>2667-2024</v>
          </cell>
          <cell r="I3435" t="str">
            <v>CONTRATO DE PRESTACION DE SERVICIOS</v>
          </cell>
        </row>
        <row r="3436">
          <cell r="H3436" t="str">
            <v>2675-2024</v>
          </cell>
          <cell r="I3436" t="str">
            <v>CONTRATO DE PRESTACION DE SERVICIOS PROFESIONALES</v>
          </cell>
        </row>
        <row r="3437">
          <cell r="H3437" t="str">
            <v>2671-2024</v>
          </cell>
          <cell r="I3437" t="str">
            <v>CONTRATO DE PRESTACION DE SERVICIOS PROFESIONALES</v>
          </cell>
        </row>
        <row r="3438">
          <cell r="H3438" t="str">
            <v>2676-2024</v>
          </cell>
          <cell r="I3438" t="str">
            <v>CONTRATO DE PRESTACION DE SERVICIOS PROFESIONALES</v>
          </cell>
        </row>
        <row r="3439">
          <cell r="H3439" t="str">
            <v>2677-2024</v>
          </cell>
          <cell r="I3439" t="str">
            <v>CONTRATO DE PRESTACION DE SERVICIOS PROFESIONALES</v>
          </cell>
        </row>
        <row r="3440">
          <cell r="H3440" t="str">
            <v>2608-2024</v>
          </cell>
          <cell r="I3440" t="str">
            <v>CONVENIO DE ASOCIACION</v>
          </cell>
        </row>
        <row r="3441">
          <cell r="H3441" t="str">
            <v>2608-2024</v>
          </cell>
          <cell r="I3441" t="str">
            <v>CONVENIO DE ASOCIACION</v>
          </cell>
        </row>
        <row r="3442">
          <cell r="H3442" t="str">
            <v>2608-2024</v>
          </cell>
          <cell r="I3442" t="str">
            <v>CONVENIO DE ASOCIACION</v>
          </cell>
        </row>
        <row r="3443">
          <cell r="H3443" t="str">
            <v>2608-2024</v>
          </cell>
          <cell r="I3443" t="str">
            <v>CONVENIO DE ASOCIACION</v>
          </cell>
        </row>
        <row r="3444">
          <cell r="H3444" t="str">
            <v>2608-2024</v>
          </cell>
          <cell r="I3444" t="str">
            <v>CONVENIO DE ASOCIACION</v>
          </cell>
        </row>
        <row r="3445">
          <cell r="H3445" t="str">
            <v>2608-2024</v>
          </cell>
          <cell r="I3445" t="str">
            <v>CONVENIO DE ASOCIACION</v>
          </cell>
        </row>
        <row r="3446">
          <cell r="H3446" t="str">
            <v>2655-2024</v>
          </cell>
          <cell r="I3446" t="str">
            <v>CONTRATO DE PRESTACION DE SERVICIOS DE APOYO A LA GESTION</v>
          </cell>
        </row>
        <row r="3447">
          <cell r="H3447" t="str">
            <v>2443-2024</v>
          </cell>
          <cell r="I3447" t="str">
            <v>CONTRATO DE PRESTACION DE SERVICIOS PROFESIONALES</v>
          </cell>
        </row>
        <row r="3448">
          <cell r="H3448" t="str">
            <v>2679-2024</v>
          </cell>
          <cell r="I3448" t="str">
            <v>CONTRATO DE PRESTACION DE SERVICIOS PROFESIONALES</v>
          </cell>
        </row>
        <row r="3449">
          <cell r="H3449" t="str">
            <v>2687-2024</v>
          </cell>
          <cell r="I3449" t="str">
            <v>CONTRATO DE PRESTACION DE SERVICIOS DE APOYO A LA GESTION</v>
          </cell>
        </row>
        <row r="3450">
          <cell r="H3450" t="str">
            <v>2673-2024</v>
          </cell>
          <cell r="I3450" t="str">
            <v>CONTRATO DE PRESTACION DE SERVICIOS</v>
          </cell>
        </row>
        <row r="3451">
          <cell r="H3451" t="str">
            <v>2682-2024</v>
          </cell>
          <cell r="I3451" t="str">
            <v>CONTRATO DE PRESTACION DE SERVICIOS</v>
          </cell>
        </row>
        <row r="3452">
          <cell r="H3452" t="str">
            <v>2683-2024</v>
          </cell>
          <cell r="I3452" t="str">
            <v>CONTRATO DE PRESTACION DE SERVICIOS</v>
          </cell>
        </row>
        <row r="3453">
          <cell r="H3453" t="str">
            <v>2685-2024</v>
          </cell>
          <cell r="I3453" t="str">
            <v>CONTRATO DE PRESTACION DE SERVICIOS DE APOYO A LA GESTION</v>
          </cell>
        </row>
        <row r="3454">
          <cell r="H3454" t="str">
            <v>132001</v>
          </cell>
          <cell r="I3454" t="str">
            <v>ORDEN DE COMPRA</v>
          </cell>
        </row>
        <row r="3455">
          <cell r="H3455" t="str">
            <v>470783</v>
          </cell>
          <cell r="I3455" t="str">
            <v>ORDEN DE COMPRA</v>
          </cell>
        </row>
        <row r="3456">
          <cell r="H3456" t="str">
            <v>132001</v>
          </cell>
          <cell r="I3456" t="str">
            <v>ORDEN DE COMPRA</v>
          </cell>
        </row>
        <row r="3457">
          <cell r="H3457" t="str">
            <v>2681-2024</v>
          </cell>
          <cell r="I3457" t="str">
            <v>CONTRATO DE PRESTACION DE SERVICIOS PROFESIONALES</v>
          </cell>
        </row>
        <row r="3458">
          <cell r="H3458" t="str">
            <v>2684-2024</v>
          </cell>
          <cell r="I3458" t="str">
            <v>CONTRATO DE PRESTACION DE SERVICIOS PROFESIONALES</v>
          </cell>
        </row>
        <row r="3459">
          <cell r="H3459" t="str">
            <v>2661-2024</v>
          </cell>
          <cell r="I3459" t="str">
            <v>CONTRATO DE PRESTACION DE SERVICIOS DE APOYO A LA GESTION</v>
          </cell>
        </row>
        <row r="3460">
          <cell r="H3460" t="str">
            <v>2692-2024</v>
          </cell>
          <cell r="I3460" t="str">
            <v>CONTRATO DE PRESTACION DE SERVICIOS DE APOYO A LA GESTION</v>
          </cell>
        </row>
        <row r="3461">
          <cell r="H3461" t="str">
            <v>2689-2024</v>
          </cell>
          <cell r="I3461" t="str">
            <v>CONTRATO DE PRESTACION DE SERVICIOS PROFESIONALES</v>
          </cell>
        </row>
        <row r="3462">
          <cell r="H3462" t="str">
            <v>2686-2024</v>
          </cell>
          <cell r="I3462" t="str">
            <v>CONTRATO DE PRESTACION DE SERVICIOS</v>
          </cell>
        </row>
        <row r="3463">
          <cell r="H3463" t="str">
            <v>2686-2024</v>
          </cell>
          <cell r="I3463" t="str">
            <v>CONTRATO DE PRESTACION DE SERVICIOS</v>
          </cell>
        </row>
        <row r="3464">
          <cell r="H3464" t="str">
            <v>2678-2024</v>
          </cell>
          <cell r="I3464" t="str">
            <v>CONTRATO DE PRESTACION DE SERVICIOS PROFESIONALES</v>
          </cell>
        </row>
        <row r="3465">
          <cell r="H3465" t="str">
            <v>2697-2024</v>
          </cell>
          <cell r="I3465" t="str">
            <v>CONTRATO DE PRESTACION DE SERVICIOS PROFESIONALES</v>
          </cell>
        </row>
        <row r="3466">
          <cell r="H3466" t="str">
            <v>2699-2024</v>
          </cell>
          <cell r="I3466" t="str">
            <v>CONTRATO DE PRESTACION DE SERVICIOS PROFESIONALES</v>
          </cell>
        </row>
        <row r="3467">
          <cell r="H3467" t="str">
            <v>2688-2024</v>
          </cell>
          <cell r="I3467" t="str">
            <v>CONTRATO DE PRESTACION DE SERVICIOS DE APOYO A LA GESTION</v>
          </cell>
        </row>
        <row r="3468">
          <cell r="H3468" t="str">
            <v>2444-2024</v>
          </cell>
          <cell r="I3468" t="str">
            <v>CONTRATO DE PRESTACION DE SERVICIOS PROFESIONALES</v>
          </cell>
        </row>
        <row r="3469">
          <cell r="H3469" t="str">
            <v>2693-2024</v>
          </cell>
          <cell r="I3469" t="str">
            <v>CONTRATO DE PRESTACION DE SERVICIOS PROFESIONALES</v>
          </cell>
        </row>
        <row r="3470">
          <cell r="H3470" t="str">
            <v>2695-2024</v>
          </cell>
          <cell r="I3470" t="str">
            <v>CONTRATO DE PRESTACION DE SERVICIOS PROFESIONALES</v>
          </cell>
        </row>
        <row r="3471">
          <cell r="H3471" t="str">
            <v>132001</v>
          </cell>
          <cell r="I3471" t="str">
            <v>ORDEN DE COMPRA</v>
          </cell>
        </row>
        <row r="3472">
          <cell r="H3472" t="str">
            <v>2694-2024</v>
          </cell>
          <cell r="I3472" t="str">
            <v>CONTRATO DE ARRENDAMIENTO</v>
          </cell>
        </row>
        <row r="3473">
          <cell r="H3473" t="str">
            <v>2700-2024</v>
          </cell>
          <cell r="I3473" t="str">
            <v>CONTRATO DE PRESTACION DE SERVICIOS PROFESIONALES</v>
          </cell>
        </row>
        <row r="3474">
          <cell r="H3474" t="str">
            <v>2640-2024</v>
          </cell>
          <cell r="I3474" t="str">
            <v>CONTRATO DE PRESTACION DE SERVICIOS PROFESIONALES</v>
          </cell>
        </row>
        <row r="3475">
          <cell r="H3475" t="str">
            <v>2643-2024</v>
          </cell>
          <cell r="I3475" t="str">
            <v>CONTRATO DE PRESTACION DE SERVICIOS PROFESIONALES</v>
          </cell>
        </row>
        <row r="3476">
          <cell r="H3476" t="str">
            <v>2644-2024</v>
          </cell>
          <cell r="I3476" t="str">
            <v>CONTRATO DE PRESTACION DE SERVICIOS DE APOYO A LA GESTION</v>
          </cell>
        </row>
        <row r="3477">
          <cell r="H3477" t="str">
            <v>2449-2024</v>
          </cell>
          <cell r="I3477" t="str">
            <v>CONTRATO DE PRESTACION DE SERVICIOS DE APOYO A LA GESTION</v>
          </cell>
        </row>
        <row r="3478">
          <cell r="H3478" t="str">
            <v>2690-2024</v>
          </cell>
          <cell r="I3478" t="str">
            <v>CONTRATO DE PRESTACION DE SERVICIOS PROFESIONALES</v>
          </cell>
        </row>
        <row r="3479">
          <cell r="H3479" t="str">
            <v>2691-2024</v>
          </cell>
          <cell r="I3479" t="str">
            <v>CONTRATO DE PRESTACION DE SERVICIOS PROFESIONALES</v>
          </cell>
        </row>
        <row r="3480">
          <cell r="H3480" t="str">
            <v>2703-2024</v>
          </cell>
          <cell r="I3480" t="str">
            <v>CONTRATO DE PRESTACION DE SERVICIOS PROFESIONALES</v>
          </cell>
        </row>
        <row r="3481">
          <cell r="H3481" t="str">
            <v>2701-2024</v>
          </cell>
          <cell r="I3481" t="str">
            <v>CONTRATO DE PRESTACION DE SERVICIOS PROFESIONALES</v>
          </cell>
        </row>
        <row r="3482">
          <cell r="H3482" t="str">
            <v>2704-2024</v>
          </cell>
          <cell r="I3482" t="str">
            <v>CONTRATO DE PRESTACION DE SERVICIOS PROFESIONALES</v>
          </cell>
        </row>
        <row r="3483">
          <cell r="H3483" t="str">
            <v>2713-2024</v>
          </cell>
          <cell r="I3483" t="str">
            <v>CONTRATO DE PRESTACION DE SERVICIOS DE APOYO A LA GESTION</v>
          </cell>
        </row>
        <row r="3484">
          <cell r="H3484" t="str">
            <v>2233-2024</v>
          </cell>
          <cell r="I3484" t="str">
            <v>CONVENIO DE ASOCIACION</v>
          </cell>
        </row>
        <row r="3485">
          <cell r="H3485" t="str">
            <v>2233-2024</v>
          </cell>
          <cell r="I3485" t="str">
            <v>CONVENIO DE ASOCIACION</v>
          </cell>
        </row>
        <row r="3486">
          <cell r="H3486" t="str">
            <v>2233-2024</v>
          </cell>
          <cell r="I3486" t="str">
            <v>CONVENIO DE ASOCIACION</v>
          </cell>
        </row>
        <row r="3487">
          <cell r="H3487" t="str">
            <v>2233-2024</v>
          </cell>
          <cell r="I3487" t="str">
            <v>CONVENIO DE ASOCIACION</v>
          </cell>
        </row>
        <row r="3488">
          <cell r="H3488" t="str">
            <v>2233-2024</v>
          </cell>
          <cell r="I3488" t="str">
            <v>CONVENIO DE ASOCIACION</v>
          </cell>
        </row>
        <row r="3489">
          <cell r="H3489" t="str">
            <v>2707-2024</v>
          </cell>
          <cell r="I3489" t="str">
            <v>CONTRATO DE PRESTACION DE SERVICIOS DE APOYO A LA GESTION</v>
          </cell>
        </row>
        <row r="3490">
          <cell r="H3490" t="str">
            <v>2716-2024</v>
          </cell>
          <cell r="I3490" t="str">
            <v>CONTRATO DE PRESTACION DE SERVICIOS</v>
          </cell>
        </row>
        <row r="3491">
          <cell r="H3491" t="str">
            <v>2719-2024</v>
          </cell>
          <cell r="I3491" t="str">
            <v>CONTRATO DE PRESTACION DE SERVICIOS</v>
          </cell>
        </row>
        <row r="3492">
          <cell r="H3492" t="str">
            <v>2728-2024</v>
          </cell>
          <cell r="I3492" t="str">
            <v>CONTRATO DE PRESTACION DE SERVICIOS PROFESIONALES</v>
          </cell>
        </row>
        <row r="3493">
          <cell r="H3493" t="str">
            <v>2705-2024</v>
          </cell>
          <cell r="I3493" t="str">
            <v>CONTRATO DE PRESTACION DE SERVICIOS PROFESIONALES</v>
          </cell>
        </row>
        <row r="3494">
          <cell r="H3494" t="str">
            <v>2696-2024</v>
          </cell>
          <cell r="I3494" t="str">
            <v>CONTRATO DE PRESTACION DE SERVICIOS PROFESIONALES</v>
          </cell>
        </row>
        <row r="3495">
          <cell r="H3495" t="str">
            <v>2698-2024</v>
          </cell>
          <cell r="I3495" t="str">
            <v>CONTRATO DE PRESTACION DE SERVICIOS PROFESIONALES</v>
          </cell>
        </row>
        <row r="3496">
          <cell r="H3496" t="str">
            <v>2723-2024</v>
          </cell>
          <cell r="I3496" t="str">
            <v>CONTRATO DE COPRODUCCION</v>
          </cell>
        </row>
        <row r="3497">
          <cell r="H3497" t="str">
            <v>2726-2024</v>
          </cell>
          <cell r="I3497" t="str">
            <v>CONTRATO DE PRESTACION DE SERVICIOS PROFESIONALES</v>
          </cell>
        </row>
        <row r="3498">
          <cell r="H3498" t="str">
            <v>2734-2024</v>
          </cell>
          <cell r="I3498" t="str">
            <v>CONTRATO DE PRESTACION DE SERVICIOS PROFESIONALES</v>
          </cell>
        </row>
        <row r="3499">
          <cell r="H3499" t="str">
            <v>2724-2024</v>
          </cell>
          <cell r="I3499" t="str">
            <v>CONTRATO DE PRESTACION DE SERVICIOS DE APOYO A LA GESTION</v>
          </cell>
        </row>
        <row r="3500">
          <cell r="H3500" t="str">
            <v>2725-2024</v>
          </cell>
          <cell r="I3500" t="str">
            <v>CONTRATO DE PRESTACION DE SERVICIOS DE APOYO A LA GESTION</v>
          </cell>
        </row>
        <row r="3501">
          <cell r="H3501" t="str">
            <v>2722-2024</v>
          </cell>
          <cell r="I3501" t="str">
            <v>CONTRATO DE PRESTACION DE SERVICIOS DE APOYO A LA GESTION</v>
          </cell>
        </row>
        <row r="3502">
          <cell r="H3502" t="str">
            <v>2731-2024</v>
          </cell>
          <cell r="I3502" t="str">
            <v>CONTRATO DE PRESTACION DE SERVICIOS DE APOYO A LA GESTION</v>
          </cell>
        </row>
        <row r="3503">
          <cell r="H3503" t="str">
            <v>2721-2024</v>
          </cell>
          <cell r="I3503" t="str">
            <v>CONTRATO DE PRESTACION DE SERVICIOS PROFESIONALES</v>
          </cell>
        </row>
        <row r="3504">
          <cell r="H3504" t="str">
            <v>2732-2024</v>
          </cell>
          <cell r="I3504" t="str">
            <v>CONTRATO DE PRESTACION DE SERVICIOS PROFESIONALES</v>
          </cell>
        </row>
        <row r="3505">
          <cell r="H3505" t="str">
            <v>2641-2024</v>
          </cell>
          <cell r="I3505" t="str">
            <v>CONTRATO DE PRESTACION DE SERVICIOS PROFESIONALES</v>
          </cell>
        </row>
        <row r="3506">
          <cell r="H3506" t="str">
            <v>2642-2024</v>
          </cell>
          <cell r="I3506" t="str">
            <v>CONTRATO DE PRESTACION DE SERVICIOS PROFESIONALES</v>
          </cell>
        </row>
        <row r="3507">
          <cell r="H3507" t="str">
            <v>2706-2024</v>
          </cell>
          <cell r="I3507" t="str">
            <v>CONTRATO DE PRESTACION DE SERVICIOS PROFESIONALES</v>
          </cell>
        </row>
        <row r="3508">
          <cell r="H3508" t="str">
            <v>2702-2024</v>
          </cell>
          <cell r="I3508" t="str">
            <v>CONTRATO DE PRESTACION DE SERVICIOS DE APOYO A LA GESTION</v>
          </cell>
        </row>
        <row r="3509">
          <cell r="H3509" t="str">
            <v>2756-2024</v>
          </cell>
          <cell r="I3509" t="str">
            <v>CONTRATO DE PRESTACION DE SERVICIOS PROFESIONALES</v>
          </cell>
        </row>
        <row r="3510">
          <cell r="H3510" t="str">
            <v>2727-2024</v>
          </cell>
          <cell r="I3510" t="str">
            <v>CONTRATO DE PRESTACION DE SERVICIOS PROFESIONALES</v>
          </cell>
        </row>
        <row r="3511">
          <cell r="H3511" t="str">
            <v>2750-2024</v>
          </cell>
          <cell r="I3511" t="str">
            <v>CONTRATO DE PRESTACION DE SERVICIOS PROFESIONALES</v>
          </cell>
        </row>
        <row r="3512">
          <cell r="H3512" t="str">
            <v>2751-2024</v>
          </cell>
          <cell r="I3512" t="str">
            <v>CONTRATO DE PRESTACION DE SERVICIOS DE APOYO A LA GESTION</v>
          </cell>
        </row>
        <row r="3513">
          <cell r="H3513" t="str">
            <v>2749-2024</v>
          </cell>
          <cell r="I3513" t="str">
            <v>CONTRATO DE PRESTACION DE SERVICIOS DE APOYO A LA GESTION</v>
          </cell>
        </row>
        <row r="3514">
          <cell r="H3514" t="str">
            <v>2735-2024</v>
          </cell>
          <cell r="I3514" t="str">
            <v>CONTRATO DE PRESTACION DE SERVICIOS PROFESIONALES</v>
          </cell>
        </row>
        <row r="3515">
          <cell r="H3515" t="str">
            <v>2730-2024</v>
          </cell>
          <cell r="I3515" t="str">
            <v>CONTRATO DE PRESTACION DE SERVICIOS PROFESIONALES</v>
          </cell>
        </row>
        <row r="3516">
          <cell r="H3516" t="str">
            <v>2714-2024</v>
          </cell>
          <cell r="I3516" t="str">
            <v>CONTRATO DE PRESTACION DE SERVICIOS PROFESIONALES</v>
          </cell>
        </row>
        <row r="3517">
          <cell r="H3517" t="str">
            <v>2777-2024</v>
          </cell>
          <cell r="I3517" t="str">
            <v>CONTRATO DE PRESTACION DE SERVICIOS PROFESIONALES</v>
          </cell>
        </row>
        <row r="3518">
          <cell r="H3518" t="str">
            <v>2715-2024</v>
          </cell>
          <cell r="I3518" t="str">
            <v>CONTRATO DE PRESTACION DE SERVICIOS PROFESIONALES</v>
          </cell>
        </row>
        <row r="3519">
          <cell r="H3519" t="str">
            <v>2775-2024</v>
          </cell>
          <cell r="I3519" t="str">
            <v>CONTRATO DE PRESTACION DE SERVICIOS PROFESIONALES</v>
          </cell>
        </row>
        <row r="3520">
          <cell r="H3520" t="str">
            <v>2758-2024</v>
          </cell>
          <cell r="I3520" t="str">
            <v>CONTRATO DE PRESTACION DE SERVICIOS PROFESIONALES</v>
          </cell>
        </row>
        <row r="3521">
          <cell r="H3521" t="str">
            <v>2711-2024</v>
          </cell>
          <cell r="I3521" t="str">
            <v>CONTRATO DE COMPRAVENTA</v>
          </cell>
        </row>
        <row r="3522">
          <cell r="H3522" t="str">
            <v>2736-2024</v>
          </cell>
          <cell r="I3522" t="str">
            <v>CONTRATO DE PRESTACION DE SERVICIOS PROFESIONALES</v>
          </cell>
        </row>
        <row r="3523">
          <cell r="H3523" t="str">
            <v>2733-2024</v>
          </cell>
          <cell r="I3523" t="str">
            <v>CONTRATO DE PRESTACION DE SERVICIOS PROFESIONALES</v>
          </cell>
        </row>
        <row r="3524">
          <cell r="H3524" t="str">
            <v>2821-2024</v>
          </cell>
          <cell r="I3524" t="str">
            <v>CONTRATO DE PRESTACION DE SERVICIOS DE APOYO A LA GESTION</v>
          </cell>
        </row>
        <row r="3525">
          <cell r="H3525" t="str">
            <v>2718-2024</v>
          </cell>
          <cell r="I3525" t="str">
            <v>CONTRATO DE PRESTACION DE SERVICIOS PROFESIONALES</v>
          </cell>
        </row>
        <row r="3526">
          <cell r="H3526" t="str">
            <v>2757-2024</v>
          </cell>
          <cell r="I3526" t="str">
            <v>CONTRATO DE PRESTACION DE SERVICIOS PROFESIONALES</v>
          </cell>
        </row>
        <row r="3527">
          <cell r="H3527" t="str">
            <v>2817-2024</v>
          </cell>
          <cell r="I3527" t="str">
            <v>CONTRATO DE PRESTACION DE SERVICIOS PROFESIONALES</v>
          </cell>
        </row>
        <row r="3528">
          <cell r="H3528" t="str">
            <v>132468</v>
          </cell>
          <cell r="I3528" t="str">
            <v>ORDEN DE COMPRA</v>
          </cell>
        </row>
        <row r="3529">
          <cell r="H3529" t="str">
            <v>2737-2024</v>
          </cell>
          <cell r="I3529" t="str">
            <v>CONTRATO DE PRESTACION DE SERVICIOS PROFESIONALES</v>
          </cell>
        </row>
        <row r="3530">
          <cell r="H3530" t="str">
            <v>2708-2024</v>
          </cell>
          <cell r="I3530" t="str">
            <v>CONTRATO DE PRESTACION DE SERVICIOS PROFESIONALES</v>
          </cell>
        </row>
        <row r="3531">
          <cell r="H3531" t="str">
            <v>2847-2024</v>
          </cell>
          <cell r="I3531" t="str">
            <v>CONTRATO DE PRESTACION DE SERVICIOS PROFESIONALES</v>
          </cell>
        </row>
        <row r="3532">
          <cell r="H3532" t="str">
            <v>2709-2024</v>
          </cell>
          <cell r="I3532" t="str">
            <v>CONTRATO DE PRESTACION DE SERVICIOS DE APOYO A LA GESTION</v>
          </cell>
        </row>
        <row r="3533">
          <cell r="H3533" t="str">
            <v>2819-2024</v>
          </cell>
          <cell r="I3533" t="str">
            <v>CONTRATO DE PRESTACION DE SERVICIOS PROFESIONALES</v>
          </cell>
        </row>
        <row r="3534">
          <cell r="H3534" t="str">
            <v>2720-2024</v>
          </cell>
          <cell r="I3534" t="str">
            <v>CONTRATO DE PRESTACION DE SERVICIOS PROFESIONALES</v>
          </cell>
        </row>
        <row r="3535">
          <cell r="H3535" t="str">
            <v>2810-2024</v>
          </cell>
          <cell r="I3535" t="str">
            <v>CONTRATO DE PRESTACION DE SERVICIOS PROFESIONALES</v>
          </cell>
        </row>
        <row r="3536">
          <cell r="H3536" t="str">
            <v>2818-2024</v>
          </cell>
          <cell r="I3536" t="str">
            <v>CONTRATO DE PRESTACION DE SERVICIOS PROFESIONALES</v>
          </cell>
        </row>
        <row r="3537">
          <cell r="H3537" t="str">
            <v>2812-2024</v>
          </cell>
          <cell r="I3537" t="str">
            <v>CONTRATO DE PRESTACION DE SERVICIOS PROFESIONALES</v>
          </cell>
        </row>
        <row r="3538">
          <cell r="H3538" t="str">
            <v>2813-2024</v>
          </cell>
          <cell r="I3538" t="str">
            <v>CONTRATO DE PRESTACION DE SERVICIOS PROFESIONALES</v>
          </cell>
        </row>
        <row r="3539">
          <cell r="H3539" t="str">
            <v>2800-2024</v>
          </cell>
          <cell r="I3539" t="str">
            <v>CONTRATO DE PRESTACION DE SERVICIOS PROFESIONALES</v>
          </cell>
        </row>
        <row r="3540">
          <cell r="H3540" t="str">
            <v>2837-2024</v>
          </cell>
          <cell r="I3540" t="str">
            <v>CONTRATO DE PRESTACION DE SERVICIOS DE APOYO A LA GESTION</v>
          </cell>
        </row>
        <row r="3541">
          <cell r="H3541" t="str">
            <v>2800-2024</v>
          </cell>
          <cell r="I3541" t="str">
            <v>CONTRATO DE PRESTACION DE SERVICIOS PROFESIONALES</v>
          </cell>
        </row>
        <row r="3542">
          <cell r="H3542" t="str">
            <v>2776-2024</v>
          </cell>
          <cell r="I3542" t="str">
            <v>CONTRATO DE PRESTACION DE SERVICIOS DE APOYO A LA GESTION</v>
          </cell>
        </row>
        <row r="3543">
          <cell r="H3543" t="str">
            <v>2849-2024</v>
          </cell>
          <cell r="I3543" t="str">
            <v>CONTRATO DE PRESTACION DE SERVICIOS PROFESIONALES</v>
          </cell>
        </row>
        <row r="3544">
          <cell r="H3544" t="str">
            <v>2801-2024</v>
          </cell>
          <cell r="I3544" t="str">
            <v>CONTRATO DE PRESTACION DE SERVICIOS PROFESIONALES</v>
          </cell>
        </row>
        <row r="3545">
          <cell r="H3545" t="str">
            <v>2846-2024</v>
          </cell>
          <cell r="I3545" t="str">
            <v>CONTRATO DE PRESTACION DE SERVICIOS PROFESIONALES</v>
          </cell>
        </row>
        <row r="3546">
          <cell r="H3546" t="str">
            <v>2796-2024</v>
          </cell>
          <cell r="I3546" t="str">
            <v>CONTRATO DE PRESTACION DE SERVICIOS PROFESIONALES</v>
          </cell>
        </row>
        <row r="3547">
          <cell r="H3547" t="str">
            <v>2797-2024</v>
          </cell>
          <cell r="I3547" t="str">
            <v>CONTRATO DE PRESTACION DE SERVICIOS PROFESIONALES</v>
          </cell>
        </row>
        <row r="3548">
          <cell r="H3548" t="str">
            <v>2798-2024</v>
          </cell>
          <cell r="I3548" t="str">
            <v>CONTRATO DE PRESTACION DE SERVICIOS PROFESIONALES</v>
          </cell>
        </row>
        <row r="3549">
          <cell r="H3549" t="str">
            <v>2880-2024</v>
          </cell>
          <cell r="I3549" t="str">
            <v>CONTRATO DE PRESTACION DE SERVICIOS PROFESIONALES</v>
          </cell>
        </row>
        <row r="3550">
          <cell r="H3550" t="str">
            <v>2844-2024</v>
          </cell>
          <cell r="I3550" t="str">
            <v>CONTRATO DE PRESTACION DE SERVICIOS PROFESIONALES</v>
          </cell>
        </row>
        <row r="3551">
          <cell r="H3551" t="str">
            <v>2842-2024</v>
          </cell>
          <cell r="I3551" t="str">
            <v>CONTRATO DE PRESTACION DE SERVICIOS PROFESIONALES</v>
          </cell>
        </row>
        <row r="3552">
          <cell r="H3552" t="str">
            <v>2865-2024</v>
          </cell>
          <cell r="I3552" t="str">
            <v>CONTRATO DE PRESTACION DE SERVICIOS PROFESIONALES</v>
          </cell>
        </row>
        <row r="3553">
          <cell r="H3553" t="str">
            <v>2845-2024</v>
          </cell>
          <cell r="I3553" t="str">
            <v>CONTRATO DE PRESTACION DE SERVICIOS PROFESIONALES</v>
          </cell>
        </row>
        <row r="3554">
          <cell r="H3554" t="str">
            <v>2855-2024</v>
          </cell>
          <cell r="I3554" t="str">
            <v>CONTRATO DE PRESTACION DE SERVICIOS PROFESIONALES</v>
          </cell>
        </row>
        <row r="3555">
          <cell r="H3555" t="str">
            <v>2888-2024</v>
          </cell>
          <cell r="I3555" t="str">
            <v>CONTRATO DE PRESTACION DE SERVICIOS DE APOYO A LA GESTION</v>
          </cell>
        </row>
        <row r="3556">
          <cell r="H3556" t="str">
            <v>2825-2024</v>
          </cell>
          <cell r="I3556" t="str">
            <v>CONTRATO DE PRESTACION DE SERVICIOS PROFESIONALES</v>
          </cell>
        </row>
        <row r="3557">
          <cell r="H3557" t="str">
            <v>2823-2024</v>
          </cell>
          <cell r="I3557" t="str">
            <v>CONTRATO DE PRESTACION DE SERVICIOS DE APOYO A LA GESTION</v>
          </cell>
        </row>
        <row r="3558">
          <cell r="H3558" t="str">
            <v>2843-2024</v>
          </cell>
          <cell r="I3558" t="str">
            <v>CONTRATO DE PRESTACION DE SERVICIOS PROFESIONALES</v>
          </cell>
        </row>
        <row r="3559">
          <cell r="H3559" t="str">
            <v>2886-2024</v>
          </cell>
          <cell r="I3559" t="str">
            <v>CONTRATO DE PRESTACION DE SERVICIOS PROFESIONALES</v>
          </cell>
        </row>
        <row r="3560">
          <cell r="H3560" t="str">
            <v>2867-2024</v>
          </cell>
          <cell r="I3560" t="str">
            <v>CONTRATO DE PRESTACION DE SERVICIOS DE APOYO A LA GESTION</v>
          </cell>
        </row>
        <row r="3561">
          <cell r="H3561" t="str">
            <v>2826-2024</v>
          </cell>
          <cell r="I3561" t="str">
            <v>CONTRATO DE PRESTACION DE SERVICIOS DE APOYO A LA GESTION</v>
          </cell>
        </row>
        <row r="3562">
          <cell r="H3562" t="str">
            <v>2890-2024</v>
          </cell>
          <cell r="I3562" t="str">
            <v>CONTRATO DE PRESTACION DE SERVICIOS PROFESIONALES</v>
          </cell>
        </row>
        <row r="3563">
          <cell r="H3563" t="str">
            <v>2830-2024</v>
          </cell>
          <cell r="I3563" t="str">
            <v>CONTRATO DE PRESTACION DE SERVICIOS PROFESIONALES</v>
          </cell>
        </row>
        <row r="3564">
          <cell r="H3564" t="str">
            <v>2774-2024</v>
          </cell>
          <cell r="I3564" t="str">
            <v>CONTRATO DE PRESTACION DE SERVICIOS DE APOYO A LA GESTION</v>
          </cell>
        </row>
        <row r="3565">
          <cell r="H3565" t="str">
            <v>2831-2024</v>
          </cell>
          <cell r="I3565" t="str">
            <v>CONTRATO DE PRESTACION DE SERVICIOS DE APOYO A LA GESTION</v>
          </cell>
        </row>
        <row r="3566">
          <cell r="H3566" t="str">
            <v>2854-2024</v>
          </cell>
          <cell r="I3566" t="str">
            <v>CONTRATO DE PRESTACION DE SERVICIOS PROFESIONALES</v>
          </cell>
        </row>
        <row r="3567">
          <cell r="H3567" t="str">
            <v>2832-2024</v>
          </cell>
          <cell r="I3567" t="str">
            <v>CONTRATO DE PRESTACION DE SERVICIOS PROFESIONALES</v>
          </cell>
        </row>
        <row r="3568">
          <cell r="H3568" t="str">
            <v>2871-2024</v>
          </cell>
          <cell r="I3568" t="str">
            <v>CONTRATO DE PRESTACION DE SERVICIOS PROFESIONALES</v>
          </cell>
        </row>
        <row r="3569">
          <cell r="H3569" t="str">
            <v>2870-2024</v>
          </cell>
          <cell r="I3569" t="str">
            <v>CONTRATO DE PRESTACION DE SERVICIOS PROFESIONALES</v>
          </cell>
        </row>
        <row r="3570">
          <cell r="H3570" t="str">
            <v>2747-2024</v>
          </cell>
          <cell r="I3570" t="str">
            <v>CONTRATO DE PRESTACION DE SERVICIOS PROFESIONALES</v>
          </cell>
        </row>
        <row r="3571">
          <cell r="H3571" t="str">
            <v>2838-2024</v>
          </cell>
          <cell r="I3571" t="str">
            <v>CONTRATO DE PRESTACION DE SERVICIOS PROFESIONALES</v>
          </cell>
        </row>
        <row r="3572">
          <cell r="H3572" t="str">
            <v>2820-2024</v>
          </cell>
          <cell r="I3572" t="str">
            <v>CONTRATO DE PRESTACION DE SERVICIOS DE APOYO A LA GESTION</v>
          </cell>
        </row>
        <row r="3573">
          <cell r="H3573" t="str">
            <v>2822-2024</v>
          </cell>
          <cell r="I3573" t="str">
            <v>CONTRATO DE PRESTACION DE SERVICIOS PROFESIONALES</v>
          </cell>
        </row>
        <row r="3574">
          <cell r="H3574" t="str">
            <v>2885-2024</v>
          </cell>
          <cell r="I3574" t="str">
            <v>CONTRATO DE PRESTACION DE SERVICIOS PROFESIONALES</v>
          </cell>
        </row>
        <row r="3575">
          <cell r="H3575" t="str">
            <v>2836-2024</v>
          </cell>
          <cell r="I3575" t="str">
            <v>CONTRATO DE PRESTACION DE SERVICIOS PROFESIONALES</v>
          </cell>
        </row>
        <row r="3576">
          <cell r="H3576" t="str">
            <v>2816-2024</v>
          </cell>
          <cell r="I3576" t="str">
            <v>CONTRATO DE PRESTACION DE SERVICIOS PROFESIONALES</v>
          </cell>
        </row>
        <row r="3577">
          <cell r="H3577" t="str">
            <v>2824-2024</v>
          </cell>
          <cell r="I3577" t="str">
            <v>CONTRATO DE PRESTACION DE SERVICIOS DE APOYO A LA GESTION</v>
          </cell>
        </row>
        <row r="3578">
          <cell r="H3578" t="str">
            <v>2783-2024</v>
          </cell>
          <cell r="I3578" t="str">
            <v>CONTRATO DE PRESTACION DE SERVICIOS PROFESIONALES</v>
          </cell>
        </row>
        <row r="3579">
          <cell r="H3579" t="str">
            <v>2861-2024</v>
          </cell>
          <cell r="I3579" t="str">
            <v>CONTRATO DE PRESTACION DE SERVICIOS PROFESIONALES</v>
          </cell>
        </row>
        <row r="3580">
          <cell r="H3580" t="str">
            <v>2851-2024</v>
          </cell>
          <cell r="I3580" t="str">
            <v>CONTRATO DE PRESTACION DE SERVICIOS DE APOYO A LA GESTION</v>
          </cell>
        </row>
        <row r="3581">
          <cell r="H3581" t="str">
            <v>2839-2024</v>
          </cell>
          <cell r="I3581" t="str">
            <v>CONTRATO DE PRESTACION DE SERVICIOS DE APOYO A LA GESTION</v>
          </cell>
        </row>
        <row r="3582">
          <cell r="H3582" t="str">
            <v>2877-2024</v>
          </cell>
          <cell r="I3582" t="str">
            <v>CONTRATO DE PRESTACION DE SERVICIOS DE APOYO A LA GESTION</v>
          </cell>
        </row>
        <row r="3583">
          <cell r="H3583" t="str">
            <v>2856-2024</v>
          </cell>
          <cell r="I3583" t="str">
            <v>CONTRATO DE PRESTACION DE SERVICIOS DE APOYO A LA GESTION</v>
          </cell>
        </row>
        <row r="3584">
          <cell r="H3584" t="str">
            <v>2784-2024</v>
          </cell>
          <cell r="I3584" t="str">
            <v>CONTRATO DE PRESTACION DE SERVICIOS DE APOYO A LA GESTION</v>
          </cell>
        </row>
        <row r="3585">
          <cell r="H3585" t="str">
            <v>2803-2024</v>
          </cell>
          <cell r="I3585" t="str">
            <v>CONTRATO DE PRESTACION DE SERVICIOS PROFESIONALES</v>
          </cell>
        </row>
        <row r="3586">
          <cell r="H3586" t="str">
            <v>2852-2024</v>
          </cell>
          <cell r="I3586" t="str">
            <v>CONTRATO DE PRESTACION DE SERVICIOS PROFESIONALES</v>
          </cell>
        </row>
        <row r="3587">
          <cell r="H3587" t="str">
            <v>2853-2024</v>
          </cell>
          <cell r="I3587" t="str">
            <v>CONTRATO DE PRESTACION DE SERVICIOS DE APOYO A LA GESTION</v>
          </cell>
        </row>
        <row r="3588">
          <cell r="H3588" t="str">
            <v>2857-2024</v>
          </cell>
          <cell r="I3588" t="str">
            <v>CONTRATO DE PRESTACION DE SERVICIOS PROFESIONALES</v>
          </cell>
        </row>
        <row r="3589">
          <cell r="H3589" t="str">
            <v>2872-2024</v>
          </cell>
          <cell r="I3589" t="str">
            <v>CONTRATO DE PRESTACION DE SERVICIOS PROFESIONALES</v>
          </cell>
        </row>
        <row r="3590">
          <cell r="H3590" t="str">
            <v>2868-2024</v>
          </cell>
          <cell r="I3590" t="str">
            <v>CONTRATO DE PRESTACION DE SERVICIOS PROFESIONALES</v>
          </cell>
        </row>
        <row r="3591">
          <cell r="H3591" t="str">
            <v>2891-2024</v>
          </cell>
          <cell r="I3591" t="str">
            <v>CONTRATO DE PRESTACION DE SERVICIOS PROFESIONALES</v>
          </cell>
        </row>
        <row r="3592">
          <cell r="H3592" t="str">
            <v>2814-2024</v>
          </cell>
          <cell r="I3592" t="str">
            <v>CONTRATO DE PRESTACION DE SERVICIOS PROFESIONALES</v>
          </cell>
        </row>
        <row r="3593">
          <cell r="H3593" t="str">
            <v>2815-2024</v>
          </cell>
          <cell r="I3593" t="str">
            <v>CONTRATO DE PRESTACION DE SERVICIOS PROFESIONALES</v>
          </cell>
        </row>
        <row r="3594">
          <cell r="H3594" t="str">
            <v>2873-2024</v>
          </cell>
          <cell r="I3594" t="str">
            <v>CONTRATO DE PRESTACION DE SERVICIOS PROFESIONALES</v>
          </cell>
        </row>
        <row r="3595">
          <cell r="H3595" t="str">
            <v>2874-2024</v>
          </cell>
          <cell r="I3595" t="str">
            <v>CONTRATO DE PRESTACION DE SERVICIOS DE APOYO A LA GESTION</v>
          </cell>
        </row>
        <row r="3596">
          <cell r="H3596" t="str">
            <v>2875-2024</v>
          </cell>
          <cell r="I3596" t="str">
            <v>CONTRATO DE PRESTACION DE SERVICIOS PROFESIONALES</v>
          </cell>
        </row>
        <row r="3597">
          <cell r="H3597" t="str">
            <v>2884-2024</v>
          </cell>
          <cell r="I3597" t="str">
            <v>CONTRATO DE PRESTACION DE SERVICIOS DE APOYO A LA GESTION</v>
          </cell>
        </row>
        <row r="3598">
          <cell r="H3598" t="str">
            <v>2754-2024</v>
          </cell>
          <cell r="I3598" t="str">
            <v>CONTRATO DE PRESTACION DE SERVICIOS PROFESIONALES</v>
          </cell>
        </row>
        <row r="3599">
          <cell r="H3599" t="str">
            <v>2795-2024</v>
          </cell>
          <cell r="I3599" t="str">
            <v>CONTRATO DE PRESTACION DE SERVICIOS DE APOYO A LA GESTION</v>
          </cell>
        </row>
        <row r="3600">
          <cell r="H3600" t="str">
            <v>2896-2024</v>
          </cell>
          <cell r="I3600" t="str">
            <v>CONTRATO DE PRESTACION DE SERVICIOS PROFESIONALES</v>
          </cell>
        </row>
        <row r="3601">
          <cell r="H3601" t="str">
            <v>2901-2024</v>
          </cell>
          <cell r="I3601" t="str">
            <v>CONTRATO DE PRESTACION DE SERVICIOS PROFESIONALES</v>
          </cell>
        </row>
        <row r="3602">
          <cell r="H3602" t="str">
            <v>2729-2024</v>
          </cell>
          <cell r="I3602" t="str">
            <v>CONTRATO DE PRESTACION DE SERVICIOS DE APOYO A LA GESTION</v>
          </cell>
        </row>
        <row r="3603">
          <cell r="H3603" t="str">
            <v>2785-2024</v>
          </cell>
          <cell r="I3603" t="str">
            <v>CONTRATO DE PRESTACION DE SERVICIOS PROFESIONALES</v>
          </cell>
        </row>
        <row r="3604">
          <cell r="H3604" t="str">
            <v>2860-2024</v>
          </cell>
          <cell r="I3604" t="str">
            <v>CONTRATO DE PRESTACION DE SERVICIOS DE APOYO A LA GESTION</v>
          </cell>
        </row>
        <row r="3605">
          <cell r="H3605" t="str">
            <v>2792-2024</v>
          </cell>
          <cell r="I3605" t="str">
            <v>CONTRATO DE PRESTACION DE SERVICIOS PROFESIONALES</v>
          </cell>
        </row>
        <row r="3606">
          <cell r="H3606" t="str">
            <v>2802-2024</v>
          </cell>
          <cell r="I3606" t="str">
            <v>CONTRATO DE PRESTACION DE SERVICIOS PROFESIONALES</v>
          </cell>
        </row>
        <row r="3607">
          <cell r="H3607" t="str">
            <v>2745-2024</v>
          </cell>
          <cell r="I3607" t="str">
            <v>CONTRATO DE PRESTACION DE SERVICIOS DE APOYO A LA GESTION</v>
          </cell>
        </row>
        <row r="3608">
          <cell r="H3608" t="str">
            <v>2859-2024</v>
          </cell>
          <cell r="I3608" t="str">
            <v>CONTRATO DE PRESTACION DE SERVICIOS PROFESIONALES</v>
          </cell>
        </row>
        <row r="3609">
          <cell r="H3609" t="str">
            <v>2746-2024</v>
          </cell>
          <cell r="I3609" t="str">
            <v>CONTRATO DE PRESTACION DE SERVICIOS PROFESIONALES</v>
          </cell>
        </row>
        <row r="3610">
          <cell r="H3610" t="str">
            <v>2883-2024</v>
          </cell>
          <cell r="I3610" t="str">
            <v>CONTRATO DE PRESTACION DE SERVICIOS PROFESIONALES</v>
          </cell>
        </row>
        <row r="3611">
          <cell r="H3611" t="str">
            <v>2881-2024</v>
          </cell>
          <cell r="I3611" t="str">
            <v>CONTRATO DE PRESTACION DE SERVICIOS</v>
          </cell>
        </row>
        <row r="3612">
          <cell r="H3612" t="str">
            <v>2869-2024</v>
          </cell>
          <cell r="I3612" t="str">
            <v>CONTRATO DE PRESTACION DE SERVICIOS PROFESIONALES</v>
          </cell>
        </row>
        <row r="3613">
          <cell r="H3613" t="str">
            <v>2882-2024</v>
          </cell>
          <cell r="I3613" t="str">
            <v>CONTRATO DE PRESTACION DE SERVICIOS</v>
          </cell>
        </row>
        <row r="3614">
          <cell r="H3614" t="str">
            <v>1464-2024</v>
          </cell>
          <cell r="I3614" t="str">
            <v>CONTRATO DE PRESTACION DE SERVICIOS PROFESIONALES</v>
          </cell>
        </row>
        <row r="3615">
          <cell r="H3615" t="str">
            <v>1857-2023</v>
          </cell>
          <cell r="I3615" t="str">
            <v>CONTRATO DE PRESTACION DE SERVICIOS</v>
          </cell>
        </row>
        <row r="3616">
          <cell r="H3616" t="str">
            <v>2866-2024</v>
          </cell>
          <cell r="I3616" t="str">
            <v>CONTRATO DE PRESTACION DE SERVICIOS PROFESIONALES</v>
          </cell>
        </row>
        <row r="3617">
          <cell r="H3617" t="str">
            <v>2748-2024</v>
          </cell>
          <cell r="I3617" t="str">
            <v>CONTRATO DE PRESTACION DE SERVICIOS PROFESIONALES</v>
          </cell>
        </row>
        <row r="3618">
          <cell r="H3618" t="str">
            <v>2863-2024</v>
          </cell>
          <cell r="I3618" t="str">
            <v>CONTRATO DE PRESTACION DE SERVICIOS PROFESIONALES</v>
          </cell>
        </row>
        <row r="3619">
          <cell r="H3619" t="str">
            <v>2864-2024</v>
          </cell>
          <cell r="I3619" t="str">
            <v>CONTRATO DE PRESTACION DE SERVICIOS DE APOYO A LA GESTION</v>
          </cell>
        </row>
        <row r="3620">
          <cell r="H3620" t="str">
            <v>2899-2024</v>
          </cell>
          <cell r="I3620" t="str">
            <v>CONTRATO DE PRESTACION DE SERVICIOS PROFESIONALES</v>
          </cell>
        </row>
        <row r="3621">
          <cell r="H3621" t="str">
            <v>2900-2024</v>
          </cell>
          <cell r="I3621" t="str">
            <v>CONTRATO DE PRESTACION DE SERVICIOS PROFESIONALES</v>
          </cell>
        </row>
        <row r="3622">
          <cell r="H3622" t="str">
            <v>2840-2024</v>
          </cell>
          <cell r="I3622" t="str">
            <v>CONTRATO DE PRESTACION DE SERVICIOS DE APOYO A LA GESTION</v>
          </cell>
        </row>
        <row r="3623">
          <cell r="H3623" t="str">
            <v>2841-2024</v>
          </cell>
          <cell r="I3623" t="str">
            <v>CONTRATO DE PRESTACION DE SERVICIOS PROFESIONALES</v>
          </cell>
        </row>
        <row r="3624">
          <cell r="H3624" t="str">
            <v>2850-2024</v>
          </cell>
          <cell r="I3624" t="str">
            <v>CONTRATO DE PRESTACION DE SERVICIOS PROFESIONALES</v>
          </cell>
        </row>
        <row r="3625">
          <cell r="H3625" t="str">
            <v>2903-2024</v>
          </cell>
          <cell r="I3625" t="str">
            <v>CONTRATO DE PRESTACION DE SERVICIOS PROFESIONALES</v>
          </cell>
        </row>
        <row r="3626">
          <cell r="H3626" t="str">
            <v>2905-2024</v>
          </cell>
          <cell r="I3626" t="str">
            <v>CONTRATO DE PRESTACION DE SERVICIOS PROFESIONALES</v>
          </cell>
        </row>
        <row r="3627">
          <cell r="H3627" t="str">
            <v>2909-2024</v>
          </cell>
          <cell r="I3627" t="str">
            <v>CONTRATO DE PRESTACION DE SERVICIOS PROFESIONALES</v>
          </cell>
        </row>
        <row r="3628">
          <cell r="H3628" t="str">
            <v>2910-2024</v>
          </cell>
          <cell r="I3628" t="str">
            <v>CONTRATO DE PRESTACION DE SERVICIOS PROFESIONALES</v>
          </cell>
        </row>
        <row r="3629">
          <cell r="H3629" t="str">
            <v>2902-2024</v>
          </cell>
          <cell r="I3629" t="str">
            <v>CONTRATO DE PRESTACION DE SERVICIOS DE APOYO A LA GESTION</v>
          </cell>
        </row>
        <row r="3630">
          <cell r="H3630" t="str">
            <v>2908-2024</v>
          </cell>
          <cell r="I3630" t="str">
            <v>CONTRATO DE PRESTACION DE SERVICIOS DE APOYO A LA GESTION</v>
          </cell>
        </row>
        <row r="3631">
          <cell r="H3631" t="str">
            <v>2925-2024</v>
          </cell>
          <cell r="I3631" t="str">
            <v>CONTRATO DE PRESTACION DE SERVICIOS DE APOYO A LA GESTION</v>
          </cell>
        </row>
        <row r="3632">
          <cell r="H3632" t="str">
            <v>2897-2024</v>
          </cell>
          <cell r="I3632" t="str">
            <v>CONTRATO DE PRESTACION DE SERVICIOS DE APOYO A LA GESTION</v>
          </cell>
        </row>
        <row r="3633">
          <cell r="H3633" t="str">
            <v>2799-2024</v>
          </cell>
          <cell r="I3633" t="str">
            <v>CONTRATO DE PRESTACION DE SERVICIOS PROFESIONALES</v>
          </cell>
        </row>
        <row r="3634">
          <cell r="H3634" t="str">
            <v>2918-2024</v>
          </cell>
          <cell r="I3634" t="str">
            <v>CONTRATO DE PRESTACION DE SERVICIOS DE APOYO A LA GESTION</v>
          </cell>
        </row>
        <row r="3635">
          <cell r="H3635" t="str">
            <v>2916-2024</v>
          </cell>
          <cell r="I3635" t="str">
            <v>CONTRATO DE PRESTACION DE SERVICIOS PROFESIONALES</v>
          </cell>
        </row>
        <row r="3636">
          <cell r="H3636" t="str">
            <v>2911-2024</v>
          </cell>
          <cell r="I3636" t="str">
            <v>CONTRATO DE PRESTACION DE SERVICIOS PROFESIONALES</v>
          </cell>
        </row>
        <row r="3637">
          <cell r="H3637" t="str">
            <v>2779-2024</v>
          </cell>
          <cell r="I3637" t="str">
            <v>CONTRATO DE PRESTACION DE SERVICIOS PROFESIONALES</v>
          </cell>
        </row>
        <row r="3638">
          <cell r="H3638" t="str">
            <v>2780-2024</v>
          </cell>
          <cell r="I3638" t="str">
            <v>CONTRATO DE PRESTACION DE SERVICIOS PROFESIONALES</v>
          </cell>
        </row>
        <row r="3639">
          <cell r="H3639" t="str">
            <v>2795-2024</v>
          </cell>
          <cell r="I3639" t="str">
            <v>CONTRATO DE PRESTACION DE SERVICIOS DE APOYO A LA GESTION</v>
          </cell>
        </row>
        <row r="3640">
          <cell r="H3640" t="str">
            <v>2896-2024</v>
          </cell>
          <cell r="I3640" t="str">
            <v>CONTRATO DE PRESTACION DE SERVICIOS PROFESIONALES</v>
          </cell>
        </row>
        <row r="3641">
          <cell r="H3641" t="str">
            <v>2901-2024</v>
          </cell>
          <cell r="I3641" t="str">
            <v>CONTRATO DE PRESTACION DE SERVICIOS PROFESIONALES</v>
          </cell>
        </row>
        <row r="3642">
          <cell r="H3642" t="str">
            <v>2782-2024</v>
          </cell>
          <cell r="I3642" t="str">
            <v>CONTRATO DE PRESTACION DE SERVICIOS PROFESIONALES</v>
          </cell>
        </row>
        <row r="3643">
          <cell r="H3643" t="str">
            <v>2793-2024</v>
          </cell>
          <cell r="I3643" t="str">
            <v>CONTRATO DE PRESTACION DE SERVICIOS PROFESIONALES</v>
          </cell>
        </row>
        <row r="3644">
          <cell r="H3644" t="str">
            <v>2907-2024</v>
          </cell>
          <cell r="I3644" t="str">
            <v>CONTRATO DE PRESTACION DE SERVICIOS PROFESIONALES</v>
          </cell>
        </row>
        <row r="3645">
          <cell r="H3645" t="str">
            <v>2781-2024</v>
          </cell>
          <cell r="I3645" t="str">
            <v>CONTRATO DE PRESTACION DE SERVICIOS PROFESIONALES</v>
          </cell>
        </row>
        <row r="3646">
          <cell r="H3646" t="str">
            <v>2887-2024</v>
          </cell>
          <cell r="I3646" t="str">
            <v>CONTRATO DE PRESTACION DE SERVICIOS DE APOYO A LA GESTION</v>
          </cell>
        </row>
        <row r="3647">
          <cell r="H3647" t="str">
            <v>2894-2024</v>
          </cell>
          <cell r="I3647" t="str">
            <v>CONTRATO DE PRESTACION DE SERVICIOS PROFESIONALES</v>
          </cell>
        </row>
        <row r="3648">
          <cell r="H3648" t="str">
            <v>2738-2024</v>
          </cell>
          <cell r="I3648" t="str">
            <v>CONTRATO DE PRESTACION DE SERVICIOS PROFESIONALES</v>
          </cell>
        </row>
        <row r="3649">
          <cell r="H3649" t="str">
            <v>2739-2024</v>
          </cell>
          <cell r="I3649" t="str">
            <v>CONTRATO DE PRESTACION DE SERVICIOS PROFESIONALES</v>
          </cell>
        </row>
        <row r="3650">
          <cell r="H3650" t="str">
            <v>2895-2024</v>
          </cell>
          <cell r="I3650" t="str">
            <v>CONTRATO DE PRESTACION DE SERVICIOS PROFESIONALES</v>
          </cell>
        </row>
        <row r="3651">
          <cell r="H3651" t="str">
            <v>2811-2024</v>
          </cell>
          <cell r="I3651" t="str">
            <v>CONTRATO DE PRESTACION DE SERVICIOS PROFESIONALES</v>
          </cell>
        </row>
        <row r="3652">
          <cell r="H3652" t="str">
            <v>2904-2024</v>
          </cell>
          <cell r="I3652" t="str">
            <v>CONTRATO DE PRESTACION DE SERVICIOS DE APOYO A LA GESTION</v>
          </cell>
        </row>
        <row r="3653">
          <cell r="H3653" t="str">
            <v>2878-2024</v>
          </cell>
          <cell r="I3653" t="str">
            <v>CONVENIO DE ASOCIACION</v>
          </cell>
        </row>
        <row r="3654">
          <cell r="H3654" t="str">
            <v>2878-2024</v>
          </cell>
          <cell r="I3654" t="str">
            <v>CONVENIO DE ASOCIACION</v>
          </cell>
        </row>
        <row r="3655">
          <cell r="H3655" t="str">
            <v>2878-2024</v>
          </cell>
          <cell r="I3655" t="str">
            <v>CONVENIO DE ASOCIACION</v>
          </cell>
        </row>
        <row r="3656">
          <cell r="H3656" t="str">
            <v>2922-2024</v>
          </cell>
          <cell r="I3656" t="str">
            <v>CONTRATO DE PRESTACION DE SERVICIOS PROFESIONALES</v>
          </cell>
        </row>
        <row r="3657">
          <cell r="H3657" t="str">
            <v>2740-2024</v>
          </cell>
          <cell r="I3657" t="str">
            <v>CONTRATO DE PRESTACION DE SERVICIOS PROFESIONALES</v>
          </cell>
        </row>
        <row r="3658">
          <cell r="H3658" t="str">
            <v>2919-2024</v>
          </cell>
          <cell r="I3658" t="str">
            <v>CONTRATO DE PRESTACION DE SERVICIOS DE APOYO A LA GESTION</v>
          </cell>
        </row>
        <row r="3659">
          <cell r="H3659" t="str">
            <v>2920-2024</v>
          </cell>
          <cell r="I3659" t="str">
            <v>CONTRATO DE PRESTACION DE SERVICIOS PROFESIONALES</v>
          </cell>
        </row>
        <row r="3660">
          <cell r="H3660" t="str">
            <v>2889-2024</v>
          </cell>
          <cell r="I3660" t="str">
            <v>CONTRATO DE PRESTACION DE SERVICIOS DE APOYO A LA GESTION</v>
          </cell>
        </row>
        <row r="3661">
          <cell r="H3661" t="str">
            <v>2773-2024</v>
          </cell>
          <cell r="I3661" t="str">
            <v>CONTRATO DE PRESTACION DE SERVICIOS PROFESIONALES</v>
          </cell>
        </row>
        <row r="3662">
          <cell r="H3662" t="str">
            <v>2848-2024</v>
          </cell>
          <cell r="I3662" t="str">
            <v>CONTRATO DE PRESTACION DE SERVICIOS DE APOYO A LA GESTION</v>
          </cell>
        </row>
        <row r="3663">
          <cell r="H3663" t="str">
            <v>2752-2024</v>
          </cell>
          <cell r="I3663" t="str">
            <v>CONTRATO DE PRESTACION DE SERVICIOS PROFESIONALES</v>
          </cell>
        </row>
        <row r="3664">
          <cell r="H3664" t="str">
            <v>2753-2024</v>
          </cell>
          <cell r="I3664" t="str">
            <v>CONTRATO DE PRESTACION DE SERVICIOS PROFESIONALES</v>
          </cell>
        </row>
        <row r="3665">
          <cell r="H3665" t="str">
            <v>2755-2024</v>
          </cell>
          <cell r="I3665" t="str">
            <v>CONTRATO DE PRESTACION DE SERVICIOS DE APOYO A LA GESTION</v>
          </cell>
        </row>
        <row r="3666">
          <cell r="H3666" t="str">
            <v>2906-2024</v>
          </cell>
          <cell r="I3666" t="str">
            <v>CONTRATO DE PRESTACION DE SERVICIOS PROFESIONALES</v>
          </cell>
        </row>
        <row r="3667">
          <cell r="H3667" t="str">
            <v>2808-2024</v>
          </cell>
          <cell r="I3667" t="str">
            <v>CONTRATO DE PRESTACION DE SERVICIOS DE APOYO A LA GESTION</v>
          </cell>
        </row>
        <row r="3668">
          <cell r="H3668" t="str">
            <v>2794-2024</v>
          </cell>
          <cell r="I3668" t="str">
            <v>CONTRATO DE PRESTACION DE SERVICIOS PROFESIONALES</v>
          </cell>
        </row>
        <row r="3669">
          <cell r="H3669" t="str">
            <v>2914-2024</v>
          </cell>
          <cell r="I3669" t="str">
            <v>CONTRATO DE PRESTACION DE SERVICIOS PROFESIONALES</v>
          </cell>
        </row>
        <row r="3670">
          <cell r="H3670" t="str">
            <v>2939-2024</v>
          </cell>
          <cell r="I3670" t="str">
            <v>CONTRATO DE PRESTACION DE SERVICIOS DE APOYO A LA GESTION</v>
          </cell>
        </row>
        <row r="3671">
          <cell r="H3671" t="str">
            <v>2941-2024</v>
          </cell>
          <cell r="I3671" t="str">
            <v>CONTRATO DE PRESTACION DE SERVICIOS DE APOYO A LA GESTION</v>
          </cell>
        </row>
        <row r="3672">
          <cell r="H3672" t="str">
            <v>2827-2024</v>
          </cell>
          <cell r="I3672" t="str">
            <v>CONTRATO DE PRESTACION DE SERVICIOS DE APOYO A LA GESTION</v>
          </cell>
        </row>
        <row r="3673">
          <cell r="H3673" t="str">
            <v>2828-2024</v>
          </cell>
          <cell r="I3673" t="str">
            <v>CONTRATO DE PRESTACION DE SERVICIOS DE APOYO A LA GESTION</v>
          </cell>
        </row>
        <row r="3674">
          <cell r="H3674" t="str">
            <v>2809-2024</v>
          </cell>
          <cell r="I3674" t="str">
            <v>CONTRATO DE PRESTACION DE SERVICIOS PROFESIONALES</v>
          </cell>
        </row>
        <row r="3675">
          <cell r="H3675" t="str">
            <v>2829-2024</v>
          </cell>
          <cell r="I3675" t="str">
            <v>CONTRATO DE PRESTACION DE SERVICIOS PROFESIONALES</v>
          </cell>
        </row>
        <row r="3676">
          <cell r="H3676" t="str">
            <v>2932-2024</v>
          </cell>
          <cell r="I3676" t="str">
            <v>CONTRATO DE PRESTACION DE SERVICIOS PROFESIONALES</v>
          </cell>
        </row>
        <row r="3677">
          <cell r="H3677" t="str">
            <v>2898-2024</v>
          </cell>
          <cell r="I3677" t="str">
            <v>CONTRATO DE PRESTACION DE SERVICIOS PROFESIONALES</v>
          </cell>
        </row>
        <row r="3678">
          <cell r="H3678" t="str">
            <v>2835-2024</v>
          </cell>
          <cell r="I3678" t="str">
            <v>CONTRATO DE PRESTACION DE SERVICIOS DE APOYO A LA GESTION</v>
          </cell>
        </row>
        <row r="3679">
          <cell r="H3679" t="str">
            <v>2772-2024</v>
          </cell>
          <cell r="I3679" t="str">
            <v>CONTRATO DE PRESTACION DE SERVICIOS PROFESIONALES</v>
          </cell>
        </row>
        <row r="3680">
          <cell r="H3680" t="str">
            <v>2766-2024</v>
          </cell>
          <cell r="I3680" t="str">
            <v>CONTRATO DE PRESTACION DE SERVICIOS DE APOYO A LA GESTION</v>
          </cell>
        </row>
        <row r="3681">
          <cell r="H3681" t="str">
            <v>2717-2024</v>
          </cell>
          <cell r="I3681" t="str">
            <v>CONTRATO DE PRESTACION DE SERVICIOS DE APOYO A LA GESTION</v>
          </cell>
        </row>
        <row r="3682">
          <cell r="H3682" t="str">
            <v>2961-2024</v>
          </cell>
          <cell r="I3682" t="str">
            <v>CONTRATO DE PRESTACION DE SERVICIOS PROFESIONALES</v>
          </cell>
        </row>
        <row r="3683">
          <cell r="H3683" t="str">
            <v>2805-2024</v>
          </cell>
          <cell r="I3683" t="str">
            <v>CONTRATO DE PRESTACION DE SERVICIOS PROFESIONALES</v>
          </cell>
        </row>
        <row r="3684">
          <cell r="H3684" t="str">
            <v>2806-2024</v>
          </cell>
          <cell r="I3684" t="str">
            <v>CONTRATO DE PRESTACION DE SERVICIOS PROFESIONALES</v>
          </cell>
        </row>
        <row r="3685">
          <cell r="H3685" t="str">
            <v>2807-2024</v>
          </cell>
          <cell r="I3685" t="str">
            <v>CONTRATO DE PRESTACION DE SERVICIOS DE APOYO A LA GESTION</v>
          </cell>
        </row>
        <row r="3686">
          <cell r="H3686" t="str">
            <v>2931-2024</v>
          </cell>
          <cell r="I3686" t="str">
            <v>CONTRATO DE PRESTACION DE SERVICIOS PROFESIONALES</v>
          </cell>
        </row>
        <row r="3687">
          <cell r="H3687" t="str">
            <v>2915-2024</v>
          </cell>
          <cell r="I3687" t="str">
            <v>CONTRATO DE PRESTACION DE SERVICIOS PROFESIONALES</v>
          </cell>
        </row>
        <row r="3688">
          <cell r="H3688" t="str">
            <v>2769-2024</v>
          </cell>
          <cell r="I3688" t="str">
            <v>CONTRATO DE PRESTACION DE SERVICIOS DE APOYO A LA GESTION</v>
          </cell>
        </row>
        <row r="3689">
          <cell r="H3689" t="str">
            <v>2928-2024</v>
          </cell>
          <cell r="I3689" t="str">
            <v>CONTRATO DE PRESTACION DE SERVICIOS PROFESIONALES</v>
          </cell>
        </row>
        <row r="3690">
          <cell r="H3690" t="str">
            <v>2768-2024</v>
          </cell>
          <cell r="I3690" t="str">
            <v>CONTRATO DE PRESTACION DE SERVICIOS PROFESIONALES</v>
          </cell>
        </row>
        <row r="3691">
          <cell r="H3691" t="str">
            <v>2767-2024</v>
          </cell>
          <cell r="I3691" t="str">
            <v>CONTRATO DE PRESTACION DE SERVICIOS DE APOYO A LA GESTION</v>
          </cell>
        </row>
        <row r="3692">
          <cell r="H3692" t="str">
            <v>2833-2024</v>
          </cell>
          <cell r="I3692" t="str">
            <v>CONTRATO DE PRESTACION DE SERVICIOS DE APOYO A LA GESTION</v>
          </cell>
        </row>
        <row r="3693">
          <cell r="H3693" t="str">
            <v>2921-2024</v>
          </cell>
          <cell r="I3693" t="str">
            <v>CONTRATO DE PRESTACION DE SERVICIOS PROFESIONALES</v>
          </cell>
        </row>
        <row r="3694">
          <cell r="H3694" t="str">
            <v>2771-2024</v>
          </cell>
          <cell r="I3694" t="str">
            <v>CONTRATO DE PRESTACION DE SERVICIOS DE APOYO A LA GESTION</v>
          </cell>
        </row>
        <row r="3695">
          <cell r="H3695" t="str">
            <v>2893-2024</v>
          </cell>
          <cell r="I3695" t="str">
            <v>CONTRATO DE PRESTACION DE SERVICIOS PROFESIONALES</v>
          </cell>
        </row>
        <row r="3696">
          <cell r="H3696" t="str">
            <v>2760-2024</v>
          </cell>
          <cell r="I3696" t="str">
            <v>CONTRATO DE PRESTACION DE SERVICIOS PROFESIONALES</v>
          </cell>
        </row>
        <row r="3697">
          <cell r="H3697" t="str">
            <v>2741-2024</v>
          </cell>
          <cell r="I3697" t="str">
            <v>CONTRATO DE PRESTACION DE SERVICIOS DE APOYO A LA GESTION</v>
          </cell>
        </row>
        <row r="3698">
          <cell r="H3698" t="str">
            <v>2913-2024</v>
          </cell>
          <cell r="I3698" t="str">
            <v>CONTRATO DE PRESTACION DE SERVICIOS DE APOYO A LA GESTION</v>
          </cell>
        </row>
        <row r="3699">
          <cell r="H3699" t="str">
            <v>2933-2024</v>
          </cell>
          <cell r="I3699" t="str">
            <v>CONTRATO DE PRESTACION DE SERVICIOS PROFESIONALES</v>
          </cell>
        </row>
        <row r="3700">
          <cell r="H3700" t="str">
            <v>2944-2024</v>
          </cell>
          <cell r="I3700" t="str">
            <v>CONTRATO DE PRESTACION DE SERVICIOS PROFESIONALES</v>
          </cell>
        </row>
        <row r="3701">
          <cell r="H3701" t="str">
            <v>2804-2024</v>
          </cell>
          <cell r="I3701" t="str">
            <v>CONTRATO DE PRESTACION DE SERVICIOS PROFESIONALES</v>
          </cell>
        </row>
        <row r="3702">
          <cell r="H3702" t="str">
            <v>2964-2024</v>
          </cell>
          <cell r="I3702" t="str">
            <v>CONTRATO DE PRESTACION DE SERVICIOS PROFESIONALES</v>
          </cell>
        </row>
        <row r="3703">
          <cell r="H3703" t="str">
            <v>2963-2024</v>
          </cell>
          <cell r="I3703" t="str">
            <v>CONTRATO DE PRESTACION DE SERVICIOS DE APOYO A LA GESTION</v>
          </cell>
        </row>
        <row r="3704">
          <cell r="H3704" t="str">
            <v>2965-2024</v>
          </cell>
          <cell r="I3704" t="str">
            <v>CONTRATO DE PRESTACION DE SERVICIOS PROFESIONALES</v>
          </cell>
        </row>
        <row r="3705">
          <cell r="H3705" t="str">
            <v>2545-2024</v>
          </cell>
          <cell r="I3705" t="str">
            <v>CONTRATO DE COMISION</v>
          </cell>
        </row>
        <row r="3706">
          <cell r="H3706" t="str">
            <v>2545-2024</v>
          </cell>
          <cell r="I3706" t="str">
            <v>CONTRATO DE COMISION</v>
          </cell>
        </row>
        <row r="3707">
          <cell r="H3707" t="str">
            <v>2545-2024</v>
          </cell>
          <cell r="I3707" t="str">
            <v>CONTRATO DE COMISION</v>
          </cell>
        </row>
        <row r="3708">
          <cell r="H3708" t="str">
            <v>2545-2024</v>
          </cell>
          <cell r="I3708" t="str">
            <v>CONTRATO DE COMISION</v>
          </cell>
        </row>
        <row r="3709">
          <cell r="H3709" t="str">
            <v>2778-2024</v>
          </cell>
          <cell r="I3709" t="str">
            <v>CONTRATO DE PRESTACION DE SERVICIOS</v>
          </cell>
        </row>
        <row r="3710">
          <cell r="H3710" t="str">
            <v>2929-2024</v>
          </cell>
          <cell r="I3710" t="str">
            <v>CONTRATO DE PRESTACION DE SERVICIOS DE APOYO A LA GESTION</v>
          </cell>
        </row>
        <row r="3711">
          <cell r="H3711" t="str">
            <v>2892-2024</v>
          </cell>
          <cell r="I3711" t="str">
            <v>CONTRATO DE PRESTACION DE SERVICIOS DE APOYO A LA GESTION</v>
          </cell>
        </row>
        <row r="3712">
          <cell r="H3712" t="str">
            <v>2962-2024</v>
          </cell>
          <cell r="I3712" t="str">
            <v>CONTRATO DE PRESTACION DE SERVICIOS PROFESIONALES</v>
          </cell>
        </row>
        <row r="3713">
          <cell r="H3713" t="str">
            <v>2945-2024</v>
          </cell>
          <cell r="I3713" t="str">
            <v>CONTRATO DE PRESTACION DE SERVICIOS PROFESIONALES</v>
          </cell>
        </row>
        <row r="3714">
          <cell r="H3714" t="str">
            <v>2942-2024</v>
          </cell>
          <cell r="I3714" t="str">
            <v>CONTRATO DE PRESTACION DE SERVICIOS PROFESIONALES</v>
          </cell>
        </row>
        <row r="3715">
          <cell r="H3715" t="str">
            <v>2770-2024</v>
          </cell>
          <cell r="I3715" t="str">
            <v>CONTRATO DE PRESTACION DE SERVICIOS PROFESIONALES</v>
          </cell>
        </row>
        <row r="3716">
          <cell r="H3716" t="str">
            <v>2940-2024</v>
          </cell>
          <cell r="I3716" t="str">
            <v>CONTRATO DE PRESTACION DE SERVICIOS PROFESIONALES</v>
          </cell>
        </row>
        <row r="3717">
          <cell r="H3717" t="str">
            <v>2834-2024</v>
          </cell>
          <cell r="I3717" t="str">
            <v>CONTRATO DE PRESTACION DE SERVICIOS PROFESIONALES</v>
          </cell>
        </row>
        <row r="3718">
          <cell r="H3718" t="str">
            <v>2968-2024</v>
          </cell>
          <cell r="I3718" t="str">
            <v>CONTRATO DE PRESTACION DE SERVICIOS DE APOYO A LA GESTION</v>
          </cell>
        </row>
        <row r="3719">
          <cell r="H3719" t="str">
            <v>2926-2024</v>
          </cell>
          <cell r="I3719" t="str">
            <v>CONTRATO DE PRESTACION DE SERVICIOS PROFESIONALES</v>
          </cell>
        </row>
        <row r="3720">
          <cell r="H3720" t="str">
            <v>2879-2024</v>
          </cell>
          <cell r="I3720" t="str">
            <v>CONTRATO DE PRESTACION DE SERVICIOS DE APOYO A LA GESTION</v>
          </cell>
        </row>
        <row r="3721">
          <cell r="H3721" t="str">
            <v>2943-2024</v>
          </cell>
          <cell r="I3721" t="str">
            <v>CONTRATO DE PRESTACION DE SERVICIOS PROFESIONALES</v>
          </cell>
        </row>
        <row r="3722">
          <cell r="H3722" t="str">
            <v>2974-2024</v>
          </cell>
          <cell r="I3722" t="str">
            <v>CONTRATO DE PRESTACION DE SERVICIOS PROFESIONALES</v>
          </cell>
        </row>
        <row r="3723">
          <cell r="H3723" t="str">
            <v>2947-2024</v>
          </cell>
          <cell r="I3723" t="str">
            <v>CONTRATO DE PRESTACION DE SERVICIOS PROFESIONALES</v>
          </cell>
        </row>
        <row r="3724">
          <cell r="H3724" t="str">
            <v>2948-2024</v>
          </cell>
          <cell r="I3724" t="str">
            <v>CONTRATO DE PRESTACION DE SERVICIOS PROFESIONALES</v>
          </cell>
        </row>
        <row r="3725">
          <cell r="H3725" t="str">
            <v>2946-2024</v>
          </cell>
          <cell r="I3725" t="str">
            <v>CONTRATO DE PRESTACION DE SERVICIOS DE APOYO A LA GESTION</v>
          </cell>
        </row>
        <row r="3726">
          <cell r="H3726" t="str">
            <v>2973-2024</v>
          </cell>
          <cell r="I3726" t="str">
            <v>CONTRATO DE PRESTACION DE SERVICIOS PROFESIONALES</v>
          </cell>
        </row>
        <row r="3727">
          <cell r="H3727" t="str">
            <v>2787-2024</v>
          </cell>
          <cell r="I3727" t="str">
            <v>CONTRATO DE PRESTACION DE SERVICIOS PROFESIONALES</v>
          </cell>
        </row>
        <row r="3728">
          <cell r="H3728" t="str">
            <v>2788-2024</v>
          </cell>
          <cell r="I3728" t="str">
            <v>CONTRATO DE PRESTACION DE SERVICIOS PROFESIONALES</v>
          </cell>
        </row>
        <row r="3729">
          <cell r="H3729" t="str">
            <v>2975-2024</v>
          </cell>
          <cell r="I3729" t="str">
            <v>CONTRATO DE PRESTACION DE SERVICIOS DE APOYO A LA GESTION</v>
          </cell>
        </row>
        <row r="3730">
          <cell r="H3730" t="str">
            <v>2980-2024</v>
          </cell>
          <cell r="I3730" t="str">
            <v>CONTRATO DE PRESTACION DE SERVICIOS PROFESIONALES</v>
          </cell>
        </row>
        <row r="3731">
          <cell r="H3731" t="str">
            <v>2970-2024</v>
          </cell>
          <cell r="I3731" t="str">
            <v>CONTRATO DE PRESTACION DE SERVICIOS DE APOYO A LA GESTION</v>
          </cell>
        </row>
        <row r="3732">
          <cell r="H3732" t="str">
            <v>2789-2024</v>
          </cell>
          <cell r="I3732" t="str">
            <v>CONTRATO DE PRESTACION DE SERVICIOS PROFESIONALES</v>
          </cell>
        </row>
        <row r="3733">
          <cell r="H3733" t="str">
            <v>2790-2024</v>
          </cell>
          <cell r="I3733" t="str">
            <v>CONTRATO DE PRESTACION DE SERVICIOS PROFESIONALES</v>
          </cell>
        </row>
        <row r="3734">
          <cell r="H3734" t="str">
            <v>2930-2024</v>
          </cell>
          <cell r="I3734" t="str">
            <v>CONTRATO DE PRESTACION DE SERVICIOS PROFESIONALES</v>
          </cell>
        </row>
        <row r="3735">
          <cell r="H3735" t="str">
            <v>2791-2024</v>
          </cell>
          <cell r="I3735" t="str">
            <v>CONTRATO DE PRESTACION DE SERVICIOS DE APOYO A LA GESTION</v>
          </cell>
        </row>
        <row r="3736">
          <cell r="H3736" t="str">
            <v>2935-2024</v>
          </cell>
          <cell r="I3736" t="str">
            <v>CONTRATO DE PRESTACION DE SERVICIOS PROFESIONALES</v>
          </cell>
        </row>
        <row r="3737">
          <cell r="H3737" t="str">
            <v>2934-2024</v>
          </cell>
          <cell r="I3737" t="str">
            <v>CONTRATO DE PRESTACION DE SERVICIOS DE APOYO A LA GESTION</v>
          </cell>
        </row>
        <row r="3738">
          <cell r="H3738" t="str">
            <v>2936-2024</v>
          </cell>
          <cell r="I3738" t="str">
            <v>CONTRATO DE PRESTACION DE SERVICIOS PROFESIONALES</v>
          </cell>
        </row>
        <row r="3739">
          <cell r="H3739" t="str">
            <v>2995-2024</v>
          </cell>
          <cell r="I3739" t="str">
            <v>CONTRATO DE PRESTACION DE SERVICIOS PROFESIONALES</v>
          </cell>
        </row>
        <row r="3740">
          <cell r="H3740" t="str">
            <v>2996-2024</v>
          </cell>
          <cell r="I3740" t="str">
            <v>CONTRATO DE PRESTACION DE SERVICIOS PROFESIONALES</v>
          </cell>
        </row>
        <row r="3741">
          <cell r="H3741" t="str">
            <v>2862-2024</v>
          </cell>
          <cell r="I3741" t="str">
            <v>CONTRATO DE PRESTACION DE SERVICIOS DE APOYO A LA GESTION</v>
          </cell>
        </row>
        <row r="3742">
          <cell r="H3742" t="str">
            <v>2971-2024</v>
          </cell>
          <cell r="I3742" t="str">
            <v>CONTRATO DE PRESTACION DE SERVICIOS PROFESIONALES</v>
          </cell>
        </row>
        <row r="3743">
          <cell r="H3743" t="str">
            <v>2972-2024</v>
          </cell>
          <cell r="I3743" t="str">
            <v>CONTRATO DE PRESTACION DE SERVICIOS PROFESIONALES</v>
          </cell>
        </row>
        <row r="3744">
          <cell r="H3744" t="str">
            <v>2984-2024</v>
          </cell>
          <cell r="I3744" t="str">
            <v>CONTRATO DE PRESTACION DE SERVICIOS DE APOYO A LA GESTION</v>
          </cell>
        </row>
        <row r="3745">
          <cell r="H3745" t="str">
            <v>2988-2024</v>
          </cell>
          <cell r="I3745" t="str">
            <v>CONTRATO DE PRESTACION DE SERVICIOS PROFESIONALES</v>
          </cell>
        </row>
        <row r="3746">
          <cell r="H3746" t="str">
            <v>2991-2024</v>
          </cell>
          <cell r="I3746" t="str">
            <v>CONTRATO DE PRESTACION DE SERVICIOS PROFESIONALES</v>
          </cell>
        </row>
        <row r="3747">
          <cell r="H3747" t="str">
            <v>2989-2024</v>
          </cell>
          <cell r="I3747" t="str">
            <v>CONTRATO DE PRESTACION DE SERVICIOS DE APOYO A LA GESTION</v>
          </cell>
        </row>
        <row r="3748">
          <cell r="H3748" t="str">
            <v>2992-2024</v>
          </cell>
          <cell r="I3748" t="str">
            <v>CONTRATO DE PRESTACION DE SERVICIOS PROFESIONALES</v>
          </cell>
        </row>
        <row r="3749">
          <cell r="H3749" t="str">
            <v>2993-2024</v>
          </cell>
          <cell r="I3749" t="str">
            <v>CONTRATO DE PRESTACION DE SERVICIOS PROFESIONALES</v>
          </cell>
        </row>
        <row r="3750">
          <cell r="H3750" t="str">
            <v>2994-2024</v>
          </cell>
          <cell r="I3750" t="str">
            <v>CONTRATO DE PRESTACION DE SERVICIOS PROFESIONALES</v>
          </cell>
        </row>
        <row r="3751">
          <cell r="H3751" t="str">
            <v>2949-2024</v>
          </cell>
          <cell r="I3751" t="str">
            <v>CONTRATO DE PRESTACION DE SERVICIOS PROFESIONALES</v>
          </cell>
        </row>
        <row r="3752">
          <cell r="H3752" t="str">
            <v>2950-2024</v>
          </cell>
          <cell r="I3752" t="str">
            <v>CONTRATO DE PRESTACION DE SERVICIOS PROFESIONALES</v>
          </cell>
        </row>
        <row r="3753">
          <cell r="H3753" t="str">
            <v>2951-2024</v>
          </cell>
          <cell r="I3753" t="str">
            <v>CONTRATO DE PRESTACION DE SERVICIOS PROFESIONALES</v>
          </cell>
        </row>
        <row r="3754">
          <cell r="H3754" t="str">
            <v>2953-2024</v>
          </cell>
          <cell r="I3754" t="str">
            <v>CONTRATO DE PRESTACION DE SERVICIOS PROFESIONALES</v>
          </cell>
        </row>
        <row r="3755">
          <cell r="H3755" t="str">
            <v>2954-2024</v>
          </cell>
          <cell r="I3755" t="str">
            <v>CONTRATO DE PRESTACION DE SERVICIOS PROFESIONALES</v>
          </cell>
        </row>
        <row r="3756">
          <cell r="H3756" t="str">
            <v>2955-2024</v>
          </cell>
          <cell r="I3756" t="str">
            <v>CONTRATO DE PRESTACION DE SERVICIOS DE APOYO A LA GESTION</v>
          </cell>
        </row>
        <row r="3757">
          <cell r="H3757" t="str">
            <v>2952-2024</v>
          </cell>
          <cell r="I3757" t="str">
            <v>CONTRATO DE PRESTACION DE SERVICIOS PROFESIONALES</v>
          </cell>
        </row>
        <row r="3758">
          <cell r="H3758" t="str">
            <v>2997-2024</v>
          </cell>
          <cell r="I3758" t="str">
            <v>CONTRATO DE PRESTACION DE SERVICIOS PROFESIONALES</v>
          </cell>
        </row>
        <row r="3759">
          <cell r="H3759" t="str">
            <v>2912-2024</v>
          </cell>
          <cell r="I3759" t="str">
            <v>CONTRATO DE PRESTACION DE SERVICIOS PROFESIONALES</v>
          </cell>
        </row>
        <row r="3760">
          <cell r="H3760" t="str">
            <v>2998-2024</v>
          </cell>
          <cell r="I3760" t="str">
            <v>CONTRATO DE PRESTACION DE SERVICIOS DE APOYO A LA GESTION</v>
          </cell>
        </row>
        <row r="3761">
          <cell r="H3761" t="str">
            <v>2999-2024</v>
          </cell>
          <cell r="I3761" t="str">
            <v>CONTRATO DE PRESTACION DE SERVICIOS PROFESIONALES</v>
          </cell>
        </row>
        <row r="3762">
          <cell r="H3762" t="str">
            <v>3000-2024</v>
          </cell>
          <cell r="I3762" t="str">
            <v>CONTRATO DE PRESTACION DE SERVICIOS PROFESIONALES</v>
          </cell>
        </row>
        <row r="3763">
          <cell r="H3763" t="str">
            <v>2966-2024</v>
          </cell>
          <cell r="I3763" t="str">
            <v>CONTRATO DE PRESTACION DE SERVICIOS PROFESIONALES</v>
          </cell>
        </row>
        <row r="3764">
          <cell r="H3764" t="str">
            <v>2967-2024</v>
          </cell>
          <cell r="I3764" t="str">
            <v>CONTRATO DE PRESTACION DE SERVICIOS DE APOYO A LA GESTION</v>
          </cell>
        </row>
        <row r="3765">
          <cell r="H3765" t="str">
            <v>2985-2024</v>
          </cell>
          <cell r="I3765" t="str">
            <v>CONTRATO DE PRESTACION DE SERVICIOS PROFESIONALES</v>
          </cell>
        </row>
        <row r="3766">
          <cell r="H3766" t="str">
            <v>3002-2024</v>
          </cell>
          <cell r="I3766" t="str">
            <v>CONTRATO DE PRESTACION DE SERVICIOS DE APOYO A LA GESTION</v>
          </cell>
        </row>
        <row r="3767">
          <cell r="H3767" t="str">
            <v>2958-2024</v>
          </cell>
          <cell r="I3767" t="str">
            <v>CONTRATO DE PRESTACION DE SERVICIOS PROFESIONALES</v>
          </cell>
        </row>
        <row r="3768">
          <cell r="H3768" t="str">
            <v>2959-2024</v>
          </cell>
          <cell r="I3768" t="str">
            <v>CONTRATO DE PRESTACION DE SERVICIOS PROFESIONALES</v>
          </cell>
        </row>
        <row r="3769">
          <cell r="H3769" t="str">
            <v>2981-2024</v>
          </cell>
          <cell r="I3769" t="str">
            <v>CONTRATO DE PRESTACION DE SERVICIOS PROFESIONALES</v>
          </cell>
        </row>
        <row r="3770">
          <cell r="H3770" t="str">
            <v>2982-2024</v>
          </cell>
          <cell r="I3770" t="str">
            <v>CONTRATO DE PRESTACION DE SERVICIOS PROFESIONALES</v>
          </cell>
        </row>
        <row r="3771">
          <cell r="H3771" t="str">
            <v>2990-2024</v>
          </cell>
          <cell r="I3771" t="str">
            <v>CONTRATO DE PRESTACION DE SERVICIOS PROFESIONALES</v>
          </cell>
        </row>
        <row r="3772">
          <cell r="H3772" t="str">
            <v>2983-2024</v>
          </cell>
          <cell r="I3772" t="str">
            <v>CONTRATO DE PRESTACION DE SERVICIOS PROFESIONALES</v>
          </cell>
        </row>
        <row r="3773">
          <cell r="H3773" t="str">
            <v>2986-2024</v>
          </cell>
          <cell r="I3773" t="str">
            <v>CONTRATO DE PRESTACION DE SERVICIOS PROFESIONALES</v>
          </cell>
        </row>
        <row r="3774">
          <cell r="H3774" t="str">
            <v>2924-2024</v>
          </cell>
          <cell r="I3774" t="str">
            <v>CONTRATO DE PRESTACION DE SERVICIOS DE APOYO A LA GESTION</v>
          </cell>
        </row>
        <row r="3775">
          <cell r="H3775" t="str">
            <v>2923-2024</v>
          </cell>
          <cell r="I3775" t="str">
            <v>CONTRATO DE PRESTACION DE SERVICIOS DE APOYO A LA GESTION</v>
          </cell>
        </row>
        <row r="3776">
          <cell r="H3776" t="str">
            <v>2957-2024</v>
          </cell>
          <cell r="I3776" t="str">
            <v>CONTRATO DE PRESTACION DE SERVICIOS PROFESIONALES</v>
          </cell>
        </row>
        <row r="3777">
          <cell r="H3777" t="str">
            <v>3013-2024</v>
          </cell>
          <cell r="I3777" t="str">
            <v>CONTRATO DE PRESTACION DE SERVICIOS PROFESIONALES</v>
          </cell>
        </row>
        <row r="3778">
          <cell r="H3778" t="str">
            <v>2917-2024</v>
          </cell>
          <cell r="I3778" t="str">
            <v>CONTRATO DE PRESTACION DE SERVICIOS DE APOYO A LA GESTION</v>
          </cell>
        </row>
        <row r="3779">
          <cell r="H3779" t="str">
            <v>3011-2024</v>
          </cell>
          <cell r="I3779" t="str">
            <v>CONTRATO DE PRESTACION DE SERVICIOS PROFESIONALES</v>
          </cell>
        </row>
        <row r="3780">
          <cell r="H3780" t="str">
            <v>2938-2024</v>
          </cell>
          <cell r="I3780" t="str">
            <v>CONTRATO DE PRESTACION DE SERVICIOS PROFESIONALES</v>
          </cell>
        </row>
        <row r="3781">
          <cell r="H3781" t="str">
            <v>3040-2024</v>
          </cell>
          <cell r="I3781" t="str">
            <v>CONTRATO DE PRESTACION DE SERVICIOS DE APOYO A LA GESTION</v>
          </cell>
        </row>
        <row r="3782">
          <cell r="H3782" t="str">
            <v>3024-2024</v>
          </cell>
          <cell r="I3782" t="str">
            <v>CONTRATO DE PRESTACION DE SERVICIOS PROFESIONALES</v>
          </cell>
        </row>
        <row r="3783">
          <cell r="H3783" t="str">
            <v>2987-2024</v>
          </cell>
          <cell r="I3783" t="str">
            <v>CONTRATO DE PRESTACION DE SERVICIOS</v>
          </cell>
        </row>
        <row r="3784">
          <cell r="H3784" t="str">
            <v>2357-2024</v>
          </cell>
          <cell r="I3784" t="str">
            <v>CONTRATO DE COMISION</v>
          </cell>
        </row>
        <row r="3785">
          <cell r="H3785" t="str">
            <v>2357-2024</v>
          </cell>
          <cell r="I3785" t="str">
            <v>CONTRATO DE COMISION</v>
          </cell>
        </row>
        <row r="3786">
          <cell r="H3786" t="str">
            <v>2357-2024</v>
          </cell>
          <cell r="I3786" t="str">
            <v>CONTRATO DE COMISION</v>
          </cell>
        </row>
        <row r="3787">
          <cell r="H3787" t="str">
            <v>2357-2024</v>
          </cell>
          <cell r="I3787" t="str">
            <v>CONTRATO DE COMISION</v>
          </cell>
        </row>
        <row r="3788">
          <cell r="H3788" t="str">
            <v>2357-2024</v>
          </cell>
          <cell r="I3788" t="str">
            <v>CONTRATO DE COMISION</v>
          </cell>
        </row>
        <row r="3789">
          <cell r="H3789" t="str">
            <v>2357-2024</v>
          </cell>
          <cell r="I3789" t="str">
            <v>CONTRATO DE COMISION</v>
          </cell>
        </row>
        <row r="3790">
          <cell r="H3790" t="str">
            <v>2357-2024</v>
          </cell>
          <cell r="I3790" t="str">
            <v>CONTRATO DE COMISION</v>
          </cell>
        </row>
        <row r="3791">
          <cell r="H3791" t="str">
            <v>2357-2024</v>
          </cell>
          <cell r="I3791" t="str">
            <v>CONTRATO DE COMISION</v>
          </cell>
        </row>
        <row r="3792">
          <cell r="H3792" t="str">
            <v>2357-2024</v>
          </cell>
          <cell r="I3792" t="str">
            <v>CONTRATO DE COMISION</v>
          </cell>
        </row>
        <row r="3793">
          <cell r="H3793" t="str">
            <v>2357-2024</v>
          </cell>
          <cell r="I3793" t="str">
            <v>CONTRATO DE COMISION</v>
          </cell>
        </row>
        <row r="3794">
          <cell r="H3794" t="str">
            <v>2357-2024</v>
          </cell>
          <cell r="I3794" t="str">
            <v>CONTRATO DE COMISION</v>
          </cell>
        </row>
        <row r="3795">
          <cell r="H3795" t="str">
            <v>2357-2024</v>
          </cell>
          <cell r="I3795" t="str">
            <v>CONTRATO DE COMISION</v>
          </cell>
        </row>
        <row r="3796">
          <cell r="H3796" t="str">
            <v>2357-2024</v>
          </cell>
          <cell r="I3796" t="str">
            <v>CONTRATO DE COMISION</v>
          </cell>
        </row>
        <row r="3797">
          <cell r="H3797" t="str">
            <v>2357-2024</v>
          </cell>
          <cell r="I3797" t="str">
            <v>CONTRATO DE COMISION</v>
          </cell>
        </row>
        <row r="3798">
          <cell r="H3798" t="str">
            <v>2357-2024</v>
          </cell>
          <cell r="I3798" t="str">
            <v>CONTRATO DE COMISION</v>
          </cell>
        </row>
        <row r="3799">
          <cell r="H3799" t="str">
            <v>2357-2024</v>
          </cell>
          <cell r="I3799" t="str">
            <v>CONTRATO DE COMISION</v>
          </cell>
        </row>
        <row r="3800">
          <cell r="H3800" t="str">
            <v>2357-2024</v>
          </cell>
          <cell r="I3800" t="str">
            <v>CONTRATO DE COMISION</v>
          </cell>
        </row>
        <row r="3801">
          <cell r="H3801" t="str">
            <v>2357-2024</v>
          </cell>
          <cell r="I3801" t="str">
            <v>CONTRATO DE COMISION</v>
          </cell>
        </row>
        <row r="3802">
          <cell r="H3802" t="str">
            <v>2742-2024</v>
          </cell>
          <cell r="I3802" t="str">
            <v>CONTRATO DE PRESTACION DE SERVICIOS DE APOYO A LA GESTION</v>
          </cell>
        </row>
        <row r="3803">
          <cell r="H3803" t="str">
            <v>3009-2024</v>
          </cell>
          <cell r="I3803" t="str">
            <v>CONTRATO DE PRESTACION DE SERVICIOS PROFESIONALES</v>
          </cell>
        </row>
        <row r="3804">
          <cell r="H3804" t="str">
            <v>3003-2024</v>
          </cell>
          <cell r="I3804" t="str">
            <v>CONTRATO DE PRESTACION DE SERVICIOS PROFESIONALES</v>
          </cell>
        </row>
        <row r="3805">
          <cell r="H3805" t="str">
            <v>3001-2024</v>
          </cell>
          <cell r="I3805" t="str">
            <v>CONTRATO DE PRESTACION DE SERVICIOS PROFESIONALES</v>
          </cell>
        </row>
        <row r="3806">
          <cell r="H3806" t="str">
            <v>2976-2024</v>
          </cell>
          <cell r="I3806" t="str">
            <v>CONTRATO DE PRESTACION DE SERVICIOS PROFESIONALES</v>
          </cell>
        </row>
        <row r="3807">
          <cell r="H3807" t="str">
            <v>2977-2024</v>
          </cell>
          <cell r="I3807" t="str">
            <v>CONTRATO DE PRESTACION DE SERVICIOS DE APOYO A LA GESTION</v>
          </cell>
        </row>
        <row r="3808">
          <cell r="H3808" t="str">
            <v>2978-2024</v>
          </cell>
          <cell r="I3808" t="str">
            <v>CONTRATO DE PRESTACION DE SERVICIOS PROFESIONALES</v>
          </cell>
        </row>
        <row r="3809">
          <cell r="H3809" t="str">
            <v>2744-2024</v>
          </cell>
          <cell r="I3809" t="str">
            <v>CONTRATO DE PRESTACION DE SERVICIOS PROFESIONALES</v>
          </cell>
        </row>
        <row r="3810">
          <cell r="H3810" t="str">
            <v>3014-2024</v>
          </cell>
          <cell r="I3810" t="str">
            <v>CONTRATO DE PRESTACION DE SERVICIOS DE APOYO A LA GESTION</v>
          </cell>
        </row>
        <row r="3811">
          <cell r="H3811" t="str">
            <v>3015-2024</v>
          </cell>
          <cell r="I3811" t="str">
            <v>CONTRATO DE PRESTACION DE SERVICIOS PROFESIONALES</v>
          </cell>
        </row>
        <row r="3812">
          <cell r="H3812" t="str">
            <v>2969-2024</v>
          </cell>
          <cell r="I3812" t="str">
            <v>CONTRATO DE PRESTACION DE SERVICIOS DE APOYO A LA GESTION</v>
          </cell>
        </row>
        <row r="3813">
          <cell r="H3813" t="str">
            <v>3005-2024</v>
          </cell>
          <cell r="I3813" t="str">
            <v>CONTRATO DE PRESTACION DE SERVICIOS PROFESIONALES</v>
          </cell>
        </row>
        <row r="3814">
          <cell r="H3814" t="str">
            <v>3006-2024</v>
          </cell>
          <cell r="I3814" t="str">
            <v>CONTRATO DE PRESTACION DE SERVICIOS PROFESIONALES</v>
          </cell>
        </row>
        <row r="3815">
          <cell r="H3815" t="str">
            <v>3021-2024</v>
          </cell>
          <cell r="I3815" t="str">
            <v>CONTRATO DE PRESTACION DE SERVICIOS PROFESIONALES</v>
          </cell>
        </row>
        <row r="3816">
          <cell r="H3816" t="str">
            <v>3007-2024</v>
          </cell>
          <cell r="I3816" t="str">
            <v>CONTRATO DE PRESTACION DE SERVICIOS PROFESIONALES</v>
          </cell>
        </row>
        <row r="3817">
          <cell r="H3817" t="str">
            <v>3008-2024</v>
          </cell>
          <cell r="I3817" t="str">
            <v>CONTRATO DE PRESTACION DE SERVICIOS DE APOYO A LA GESTION</v>
          </cell>
        </row>
        <row r="3818">
          <cell r="H3818" t="str">
            <v>3010-2024</v>
          </cell>
          <cell r="I3818" t="str">
            <v>CONTRATO DE PRESTACION DE SERVICIOS PROFESIONALES</v>
          </cell>
        </row>
        <row r="3819">
          <cell r="H3819" t="str">
            <v>3027-2024</v>
          </cell>
          <cell r="I3819" t="str">
            <v>CONTRATO DE PRESTACION DE SERVICIOS PROFESIONALES</v>
          </cell>
        </row>
        <row r="3820">
          <cell r="H3820" t="str">
            <v>3012-2024</v>
          </cell>
          <cell r="I3820" t="str">
            <v>CONTRATO DE PRESTACION DE SERVICIOS PROFESIONALES</v>
          </cell>
        </row>
        <row r="3821">
          <cell r="H3821" t="str">
            <v>3031-2024</v>
          </cell>
          <cell r="I3821" t="str">
            <v>CONTRATO DE PRESTACION DE SERVICIOS PROFESIONALES</v>
          </cell>
        </row>
        <row r="3822">
          <cell r="H3822" t="str">
            <v>3046-2024</v>
          </cell>
          <cell r="I3822" t="str">
            <v>CONTRATO DE PRESTACION DE SERVICIOS PROFESIONALES</v>
          </cell>
        </row>
        <row r="3823">
          <cell r="H3823" t="str">
            <v>2761-2024</v>
          </cell>
          <cell r="I3823" t="str">
            <v>CONTRATO DE PRESTACION DE SERVICIOS PROFESIONALES</v>
          </cell>
        </row>
        <row r="3824">
          <cell r="H3824" t="str">
            <v>3020-2024</v>
          </cell>
          <cell r="I3824" t="str">
            <v>CONTRATO DE PRESTACION DE SERVICIOS DE APOYO A LA GESTION</v>
          </cell>
        </row>
        <row r="3825">
          <cell r="H3825" t="str">
            <v>2956-2024</v>
          </cell>
          <cell r="I3825" t="str">
            <v>CONTRATO DE PRESTACION DE SERVICIOS PROFESIONALES</v>
          </cell>
        </row>
        <row r="3826">
          <cell r="H3826" t="str">
            <v>3037-2024</v>
          </cell>
          <cell r="I3826" t="str">
            <v>CONTRATO DE PRESTACION DE SERVICIOS PROFESIONALES</v>
          </cell>
        </row>
        <row r="3827">
          <cell r="H3827" t="str">
            <v>3041-2024</v>
          </cell>
          <cell r="I3827" t="str">
            <v>CONTRATO DE PRESTACION DE SERVICIOS PROFESIONALES</v>
          </cell>
        </row>
        <row r="3828">
          <cell r="H3828" t="str">
            <v>3038-2024</v>
          </cell>
          <cell r="I3828" t="str">
            <v>CONTRATO DE PRESTACION DE SERVICIOS DE APOYO A LA GESTION</v>
          </cell>
        </row>
        <row r="3829">
          <cell r="H3829" t="str">
            <v>3045-2024</v>
          </cell>
          <cell r="I3829" t="str">
            <v>CONTRATO DE PRESTACION DE SERVICIOS DE APOYO A LA GESTION</v>
          </cell>
        </row>
        <row r="3830">
          <cell r="H3830" t="str">
            <v>2743-2024</v>
          </cell>
          <cell r="I3830" t="str">
            <v>CONTRATO DE PRESTACION DE SERVICIOS DE APOYO A LA GESTION</v>
          </cell>
        </row>
        <row r="3831">
          <cell r="H3831" t="str">
            <v>3017-2024</v>
          </cell>
          <cell r="I3831" t="str">
            <v>CONTRATO DE PRESTACION DE SERVICIOS PROFESIONALES</v>
          </cell>
        </row>
        <row r="3832">
          <cell r="H3832" t="str">
            <v>3032-2024</v>
          </cell>
          <cell r="I3832" t="str">
            <v>CONTRATO DE PRESTACION DE SERVICIOS PROFESIONALES</v>
          </cell>
        </row>
        <row r="3833">
          <cell r="H3833" t="str">
            <v>3025-2024</v>
          </cell>
          <cell r="I3833" t="str">
            <v>CONTRATO DE PRESTACION DE SERVICIOS PROFESIONALES</v>
          </cell>
        </row>
        <row r="3834">
          <cell r="H3834" t="str">
            <v>3026-2024</v>
          </cell>
          <cell r="I3834" t="str">
            <v>CONTRATO DE PRESTACION DE SERVICIOS DE APOYO A LA GESTION</v>
          </cell>
        </row>
        <row r="3835">
          <cell r="H3835" t="str">
            <v>3018-2024</v>
          </cell>
          <cell r="I3835" t="str">
            <v>CONTRATO DE PRESTACION DE SERVICIOS PROFESIONALES</v>
          </cell>
        </row>
        <row r="3836">
          <cell r="H3836" t="str">
            <v>3039-2024</v>
          </cell>
          <cell r="I3836" t="str">
            <v>CONTRATO DE PRESTACION DE SERVICIOS PROFESIONALES</v>
          </cell>
        </row>
        <row r="3837">
          <cell r="H3837" t="str">
            <v>3043-2024</v>
          </cell>
          <cell r="I3837" t="str">
            <v>CONTRATO DE PRESTACION DE SERVICIOS PROFESIONALES</v>
          </cell>
        </row>
        <row r="3838">
          <cell r="H3838" t="str">
            <v>3033-2024</v>
          </cell>
          <cell r="I3838" t="str">
            <v>CONTRATO DE PRESTACION DE SERVICIOS PROFESIONALES</v>
          </cell>
        </row>
        <row r="3839">
          <cell r="H3839" t="str">
            <v>3034-2024</v>
          </cell>
          <cell r="I3839" t="str">
            <v>CONTRATO DE PRESTACION DE SERVICIOS PROFESIONALES</v>
          </cell>
        </row>
        <row r="3840">
          <cell r="H3840" t="str">
            <v>3035-2024</v>
          </cell>
          <cell r="I3840" t="str">
            <v>CONTRATO DE PRESTACION DE SERVICIOS DE APOYO A LA GESTION</v>
          </cell>
        </row>
        <row r="3841">
          <cell r="H3841" t="str">
            <v>3036-2024</v>
          </cell>
          <cell r="I3841" t="str">
            <v>CONTRATO DE PRESTACION DE SERVICIOS PROFESIONALES</v>
          </cell>
        </row>
        <row r="3842">
          <cell r="H3842" t="str">
            <v>3004-2024</v>
          </cell>
          <cell r="I3842" t="str">
            <v>CONTRATO DE PRESTACION DE SERVICIOS PROFESIONALES</v>
          </cell>
        </row>
        <row r="3843">
          <cell r="H3843" t="str">
            <v>3029-2024</v>
          </cell>
          <cell r="I3843" t="str">
            <v>CONTRATO DE PRESTACION DE SERVICIOS DE APOYO A LA GESTION</v>
          </cell>
        </row>
        <row r="3844">
          <cell r="H3844" t="str">
            <v>3029-2024</v>
          </cell>
          <cell r="I3844" t="str">
            <v>CONTRATO DE PRESTACION DE SERVICIOS DE APOYO A LA GESTION</v>
          </cell>
        </row>
        <row r="3845">
          <cell r="H3845" t="str">
            <v>3016-2024</v>
          </cell>
          <cell r="I3845" t="str">
            <v>CONTRATO DE PRESTACION DE SERVICIOS DE APOYO A LA GESTION</v>
          </cell>
        </row>
        <row r="3846">
          <cell r="H3846" t="str">
            <v>3023-2024</v>
          </cell>
          <cell r="I3846" t="str">
            <v>CONTRATO DE PRESTACION DE SERVICIOS PROFESIONALES</v>
          </cell>
        </row>
        <row r="3847">
          <cell r="H3847" t="str">
            <v>3028-2024</v>
          </cell>
          <cell r="I3847" t="str">
            <v>CONTRATO DE COMPRAVENTA</v>
          </cell>
        </row>
        <row r="3848">
          <cell r="H3848" t="str">
            <v>3028-2024</v>
          </cell>
          <cell r="I3848" t="str">
            <v>CONTRATO DE COMPRAVENTA</v>
          </cell>
        </row>
        <row r="3849">
          <cell r="H3849" t="str">
            <v>3028-2024</v>
          </cell>
          <cell r="I3849" t="str">
            <v>CONTRATO DE COMPRAVENTA</v>
          </cell>
        </row>
        <row r="3850">
          <cell r="H3850" t="str">
            <v>2762-2024</v>
          </cell>
          <cell r="I3850" t="str">
            <v>CONTRATO DE PRESTACION DE SERVICIOS PROFESIONALES</v>
          </cell>
        </row>
        <row r="3851">
          <cell r="H3851" t="str">
            <v>2763-2024</v>
          </cell>
          <cell r="I3851" t="str">
            <v>CONTRATO DE PRESTACION DE SERVICIOS DE APOYO A LA GESTION</v>
          </cell>
        </row>
        <row r="3852">
          <cell r="H3852" t="str">
            <v>3022-2024</v>
          </cell>
          <cell r="I3852" t="str">
            <v>CONTRATO DE PRESTACION DE SERVICIOS PROFESIONALES</v>
          </cell>
        </row>
        <row r="3853">
          <cell r="H3853" t="str">
            <v>3044-2024</v>
          </cell>
          <cell r="I3853" t="str">
            <v>CONTRATO DE PRESTACION DE SERVICIOS PROFESIONALES</v>
          </cell>
        </row>
        <row r="3854">
          <cell r="H3854" t="str">
            <v>3056-2024</v>
          </cell>
          <cell r="I3854" t="str">
            <v>CONTRATO DE PRESTACION DE SERVICIOS PROFESIONALES</v>
          </cell>
        </row>
        <row r="3855">
          <cell r="H3855" t="str">
            <v>3055-2024</v>
          </cell>
          <cell r="I3855" t="str">
            <v>CONTRATO DE PRESTACION DE SERVICIOS PROFESIONALES</v>
          </cell>
        </row>
        <row r="3856">
          <cell r="H3856" t="str">
            <v>3030-2024</v>
          </cell>
          <cell r="I3856" t="str">
            <v>CONTRATO DE PRESTACION DE SERVICIOS DE APOYO A LA GESTION</v>
          </cell>
        </row>
        <row r="3857">
          <cell r="H3857" t="str">
            <v>3054-2024</v>
          </cell>
          <cell r="I3857" t="str">
            <v>CONTRATO DE PRESTACION DE SERVICIOS DE APOYO A LA GESTION</v>
          </cell>
        </row>
        <row r="3858">
          <cell r="H3858" t="str">
            <v>3059-2024</v>
          </cell>
          <cell r="I3858" t="str">
            <v>CONTRATO DE COPRODUCCION</v>
          </cell>
        </row>
        <row r="3859">
          <cell r="H3859" t="str">
            <v>3048-2024</v>
          </cell>
          <cell r="I3859" t="str">
            <v>CONTRATO DE PRESTACION DE SERVICIOS PROFESIONALES</v>
          </cell>
        </row>
        <row r="3860">
          <cell r="H3860" t="str">
            <v>3047-2024</v>
          </cell>
          <cell r="I3860" t="str">
            <v>CONTRATO DE PRESTACION DE SERVICIOS PROFESIONALES</v>
          </cell>
        </row>
        <row r="3861">
          <cell r="H3861" t="str">
            <v>2765-2024</v>
          </cell>
          <cell r="I3861" t="str">
            <v>CONTRATO DE PRESTACION DE SERVICIOS PROFESIONALES</v>
          </cell>
        </row>
        <row r="3862">
          <cell r="H3862" t="str">
            <v>3064-2024</v>
          </cell>
          <cell r="I3862" t="str">
            <v>CONTRATO DE PRESTACION DE SERVICIOS PROFESIONALES</v>
          </cell>
        </row>
        <row r="3863">
          <cell r="H3863" t="str">
            <v>3057-2024</v>
          </cell>
          <cell r="I3863" t="str">
            <v>CONTRATO DE PRESTACION DE SERVICIOS PROFESIONALES</v>
          </cell>
        </row>
        <row r="3864">
          <cell r="H3864" t="str">
            <v>3072-2024</v>
          </cell>
          <cell r="I3864" t="str">
            <v>CONTRATO DE PRESTACION DE SERVICIOS DE APOYO A LA GESTION</v>
          </cell>
        </row>
        <row r="3865">
          <cell r="H3865" t="str">
            <v>3073-2024</v>
          </cell>
          <cell r="I3865" t="str">
            <v>CONTRATO DE PRESTACION DE SERVICIOS PROFESIONALES</v>
          </cell>
        </row>
        <row r="3866">
          <cell r="H3866" t="str">
            <v>3071-2024</v>
          </cell>
          <cell r="I3866" t="str">
            <v>CONTRATO DE PRESTACION DE SERVICIOS</v>
          </cell>
        </row>
        <row r="3867">
          <cell r="H3867" t="str">
            <v>3063-2024</v>
          </cell>
          <cell r="I3867" t="str">
            <v>CONTRATO DE PRESTACION DE SERVICIOS PROFESIONALES</v>
          </cell>
        </row>
        <row r="3868">
          <cell r="H3868" t="str">
            <v>3074-2024</v>
          </cell>
          <cell r="I3868" t="str">
            <v>CONTRATO DE PRESTACION DE SERVICIOS PROFESIONALES</v>
          </cell>
        </row>
        <row r="3869">
          <cell r="H3869" t="str">
            <v>3066-2024</v>
          </cell>
          <cell r="I3869" t="str">
            <v>CONTRATO DE PRESTACION DE SERVICIOS PROFESIONALES</v>
          </cell>
        </row>
        <row r="3870">
          <cell r="H3870" t="str">
            <v>3050-2024</v>
          </cell>
          <cell r="I3870" t="str">
            <v>CONTRATO DE PRESTACION DE SERVICIOS PROFESIONALES</v>
          </cell>
        </row>
        <row r="3871">
          <cell r="H3871" t="str">
            <v>1796-2023</v>
          </cell>
          <cell r="I3871" t="str">
            <v>CONTRATO DE PRESTACION DE SERVICIOS</v>
          </cell>
        </row>
        <row r="3872">
          <cell r="H3872" t="str">
            <v>3061-2024</v>
          </cell>
          <cell r="I3872" t="str">
            <v>CONTRATO DE PRESTACION DE SERVICIOS PROFESIONALES</v>
          </cell>
        </row>
        <row r="3873">
          <cell r="H3873" t="str">
            <v>3060-2024</v>
          </cell>
          <cell r="I3873" t="str">
            <v>CONTRATO DE PRESTACION DE SERVICIOS PROFESIONALES</v>
          </cell>
        </row>
        <row r="3874">
          <cell r="H3874" t="str">
            <v>3068-2024</v>
          </cell>
          <cell r="I3874" t="str">
            <v>CONTRATO DE PRESTACION DE SERVICIOS PROFESIONALES</v>
          </cell>
        </row>
        <row r="3875">
          <cell r="H3875" t="str">
            <v>3070-2024</v>
          </cell>
          <cell r="I3875" t="str">
            <v>CONTRATO DE PRESTACION DE SERVICIOS PROFESIONALES</v>
          </cell>
        </row>
        <row r="3876">
          <cell r="H3876" t="str">
            <v>3083-2024</v>
          </cell>
          <cell r="I3876" t="str">
            <v>CONTRATO DE PRESTACION DE SERVICIOS</v>
          </cell>
        </row>
        <row r="3877">
          <cell r="H3877" t="str">
            <v>3083-2024</v>
          </cell>
          <cell r="I3877" t="str">
            <v>CONTRATO DE PRESTACION DE SERVICIOS</v>
          </cell>
        </row>
        <row r="3878">
          <cell r="H3878" t="str">
            <v>133365</v>
          </cell>
          <cell r="I3878" t="str">
            <v>ORDEN DE COMPRA</v>
          </cell>
        </row>
        <row r="3879">
          <cell r="H3879" t="str">
            <v>3085-2024</v>
          </cell>
          <cell r="I3879" t="str">
            <v>CONTRATO DE PRESTACION DE SERVICIOS DE APOYO A LA GESTION</v>
          </cell>
        </row>
        <row r="3880">
          <cell r="H3880" t="str">
            <v>2193-2024</v>
          </cell>
          <cell r="I3880" t="str">
            <v>CONTRATO DE PRESTACION DE SERVICIOS DE APOYO A LA GESTION</v>
          </cell>
        </row>
        <row r="3881">
          <cell r="H3881" t="str">
            <v>3076-2024</v>
          </cell>
          <cell r="I3881" t="str">
            <v>CONTRATO DE PRESTACION DE SERVICIOS PROFESIONALES</v>
          </cell>
        </row>
        <row r="3882">
          <cell r="H3882" t="str">
            <v>3067-2024</v>
          </cell>
          <cell r="I3882" t="str">
            <v>CONTRATO DE PRESTACION DE SERVICIOS PROFESIONALES</v>
          </cell>
        </row>
        <row r="3883">
          <cell r="H3883" t="str">
            <v>3067-2024</v>
          </cell>
          <cell r="I3883" t="str">
            <v>CONTRATO DE PRESTACION DE SERVICIOS PROFESIONALES</v>
          </cell>
        </row>
        <row r="3884">
          <cell r="H3884" t="str">
            <v>3067-2024</v>
          </cell>
          <cell r="I3884" t="str">
            <v>CONTRATO DE PRESTACION DE SERVICIOS PROFESIONALES</v>
          </cell>
        </row>
        <row r="3885">
          <cell r="H3885" t="str">
            <v>3084-2024</v>
          </cell>
          <cell r="I3885" t="str">
            <v>CONTRATO DE PRESTACION DE SERVICIOS PROFESIONALES</v>
          </cell>
        </row>
        <row r="3886">
          <cell r="H3886" t="str">
            <v>3080-2024</v>
          </cell>
          <cell r="I3886" t="str">
            <v>CONTRATO DE PRESTACION DE SERVICIOS PROFESIONALES</v>
          </cell>
        </row>
        <row r="3887">
          <cell r="H3887" t="str">
            <v>3087-2024</v>
          </cell>
          <cell r="I3887" t="str">
            <v>CONTRATO DE PRESTACION DE SERVICIOS DE APOYO A LA GESTION</v>
          </cell>
        </row>
        <row r="3888">
          <cell r="H3888" t="str">
            <v>3086-2024</v>
          </cell>
          <cell r="I3888" t="str">
            <v>CONTRATO DE PRESTACION DE SERVICIOS DE APOYO A LA GESTION</v>
          </cell>
        </row>
        <row r="3889">
          <cell r="H3889" t="str">
            <v>3065-2024</v>
          </cell>
          <cell r="I3889" t="str">
            <v>CONTRATO DE PRESTACION DE SERVICIOS DE APOYO A LA GESTION</v>
          </cell>
        </row>
        <row r="3890">
          <cell r="H3890" t="str">
            <v>2033-2024</v>
          </cell>
          <cell r="I3890" t="str">
            <v>CONTRATO DE PRESTACION DE SERVICIOS DE APOYO A LA GESTION</v>
          </cell>
        </row>
        <row r="3891">
          <cell r="H3891" t="str">
            <v>3079-2024</v>
          </cell>
          <cell r="I3891" t="str">
            <v>CONTRATO DE PRESTACION DE SERVICIOS</v>
          </cell>
        </row>
        <row r="3892">
          <cell r="H3892" t="str">
            <v>3081-2024</v>
          </cell>
          <cell r="I3892" t="str">
            <v>CONTRATO DE PRESTACION DE SERVICIOS DE APOYO A LA GESTION</v>
          </cell>
        </row>
        <row r="3893">
          <cell r="H3893" t="str">
            <v>2764-2024</v>
          </cell>
          <cell r="I3893" t="str">
            <v>CONTRATO DE PRESTACION DE SERVICIOS PROFESIONALES</v>
          </cell>
        </row>
        <row r="3894">
          <cell r="H3894" t="str">
            <v>3088-2024</v>
          </cell>
          <cell r="I3894" t="str">
            <v>CONTRATO DE PRESTACION DE SERVICIOS PROFESIONALES</v>
          </cell>
        </row>
        <row r="3895">
          <cell r="H3895" t="str">
            <v>3082-2024</v>
          </cell>
          <cell r="I3895" t="str">
            <v>CONTRATO DE PRESTACION DE SERVICIOS PROFESIONALES</v>
          </cell>
        </row>
        <row r="3896">
          <cell r="H3896" t="str">
            <v>3075-2024</v>
          </cell>
          <cell r="I3896" t="str">
            <v>CONTRATO DE PRESTACION DE SERVICIOS DE APOYO A LA GESTION</v>
          </cell>
        </row>
        <row r="3897">
          <cell r="H3897" t="str">
            <v>1743-2024</v>
          </cell>
          <cell r="I3897" t="str">
            <v>CONTRATO DE PRESTACION DE SERVICIOS DE APOYO A LA GESTION</v>
          </cell>
        </row>
        <row r="3898">
          <cell r="H3898" t="str">
            <v>2179-2024</v>
          </cell>
          <cell r="I3898" t="str">
            <v>CONVENIO DE ASOCIACION</v>
          </cell>
        </row>
        <row r="3899">
          <cell r="H3899" t="str">
            <v>3090-2024</v>
          </cell>
          <cell r="I3899" t="str">
            <v>CONTRATO DE PRESTACION DE SERVICIOS PROFESIONALES</v>
          </cell>
        </row>
        <row r="3900">
          <cell r="H3900" t="str">
            <v>3095-2024</v>
          </cell>
          <cell r="I3900" t="str">
            <v>CONTRATO DE PRESTACION DE SERVICIOS PROFESIONALES</v>
          </cell>
        </row>
        <row r="3901">
          <cell r="H3901" t="str">
            <v>3091-2024</v>
          </cell>
          <cell r="I3901" t="str">
            <v>CONTRATO DE PRESTACION DE SERVICIOS DE APOYO A LA GESTION</v>
          </cell>
        </row>
        <row r="3902">
          <cell r="H3902" t="str">
            <v>3093-2024</v>
          </cell>
          <cell r="I3902" t="str">
            <v>CONTRATO DE PRESTACION DE SERVICIOS DE APOYO A LA GESTION</v>
          </cell>
        </row>
        <row r="3903">
          <cell r="H3903" t="str">
            <v>3093-2024</v>
          </cell>
          <cell r="I3903" t="str">
            <v>CONTRATO DE PRESTACION DE SERVICIOS DE APOYO A LA GESTION</v>
          </cell>
        </row>
        <row r="3904">
          <cell r="H3904" t="str">
            <v>3093-2024</v>
          </cell>
          <cell r="I3904" t="str">
            <v>CONTRATO DE PRESTACION DE SERVICIOS DE APOYO A LA GESTION</v>
          </cell>
        </row>
        <row r="3905">
          <cell r="H3905" t="str">
            <v>3098-2024</v>
          </cell>
          <cell r="I3905" t="str">
            <v>CONTRATO DE PRESTACION DE SERVICIOS PROFESIONALES</v>
          </cell>
        </row>
        <row r="3906">
          <cell r="H3906" t="str">
            <v>3107-2024</v>
          </cell>
          <cell r="I3906" t="str">
            <v>CONTRATO DE PRESTACION DE SERVICIOS PROFESIONALES</v>
          </cell>
        </row>
        <row r="3907">
          <cell r="H3907" t="str">
            <v>3100-2024</v>
          </cell>
          <cell r="I3907" t="str">
            <v>CONTRATO DE PRESTACION DE SERVICIOS PROFESIONALES</v>
          </cell>
        </row>
        <row r="3908">
          <cell r="H3908" t="str">
            <v>3053-2024</v>
          </cell>
          <cell r="I3908" t="str">
            <v>CONTRATO DE COPRODUCCION</v>
          </cell>
        </row>
        <row r="3909">
          <cell r="H3909" t="str">
            <v>3089-2024.</v>
          </cell>
          <cell r="I3909" t="str">
            <v>CONTRATO DE SUMINISTRO</v>
          </cell>
        </row>
        <row r="3910">
          <cell r="H3910" t="str">
            <v>3089-2024.</v>
          </cell>
          <cell r="I3910" t="str">
            <v>CONTRATO DE SUMINISTRO</v>
          </cell>
        </row>
        <row r="3911">
          <cell r="H3911" t="str">
            <v>3094-2024</v>
          </cell>
          <cell r="I3911" t="str">
            <v>CONTRATO DE PRESTACION DE SERVICIOS PROFESIONALES</v>
          </cell>
        </row>
        <row r="3912">
          <cell r="H3912" t="str">
            <v>3108-2024</v>
          </cell>
          <cell r="I3912" t="str">
            <v>CONTRATO DE PRESTACION DE SERVICIOS</v>
          </cell>
        </row>
        <row r="3913">
          <cell r="H3913" t="str">
            <v>3092-2024</v>
          </cell>
          <cell r="I3913" t="str">
            <v>CONTRATO DE PRESTACION DE SERVICIOS DE APOYO A LA GESTION</v>
          </cell>
        </row>
        <row r="3914">
          <cell r="H3914" t="str">
            <v>471-2024</v>
          </cell>
          <cell r="I3914" t="str">
            <v>CONTRATO DE PRESTACION DE SERVICIOS PROFESIONALES</v>
          </cell>
        </row>
        <row r="3915">
          <cell r="H3915" t="str">
            <v>2927-2024</v>
          </cell>
          <cell r="I3915" t="str">
            <v>CONTRATOS INTERADMINISTRATIVOS</v>
          </cell>
        </row>
        <row r="3916">
          <cell r="H3916" t="str">
            <v>3106-2024</v>
          </cell>
          <cell r="I3916" t="str">
            <v>CONTRATO DE PRESTACION DE SERVICIOS</v>
          </cell>
        </row>
        <row r="3917">
          <cell r="H3917" t="str">
            <v>3112-2024</v>
          </cell>
          <cell r="I3917" t="str">
            <v>CONTRATO DE PRESTACION DE SERVICIOS DE APOYO A LA GESTION</v>
          </cell>
        </row>
        <row r="3918">
          <cell r="H3918" t="str">
            <v>3110-2024</v>
          </cell>
          <cell r="I3918" t="str">
            <v>CONTRATO DE PRESTACION DE SERVICIOS DE APOYO A LA GESTION</v>
          </cell>
        </row>
        <row r="3919">
          <cell r="H3919" t="str">
            <v>3102-2024</v>
          </cell>
          <cell r="I3919" t="str">
            <v>CONTRATO DE PRESTACION DE SERVICIOS DE APOYO A LA GESTION</v>
          </cell>
        </row>
        <row r="3920">
          <cell r="H3920" t="str">
            <v>3099-2024</v>
          </cell>
          <cell r="I3920" t="str">
            <v>CONTRATO DE PRESTACION DE SERVICIOS PROFESIONALES</v>
          </cell>
        </row>
        <row r="3921">
          <cell r="H3921" t="str">
            <v>3103-2024</v>
          </cell>
          <cell r="I3921" t="str">
            <v>CONTRATO DE PRESTACION DE SERVICIOS PROFESIONALES</v>
          </cell>
        </row>
        <row r="3922">
          <cell r="H3922" t="str">
            <v>3104-2024</v>
          </cell>
          <cell r="I3922" t="str">
            <v>CONTRATO DE PRESTACION DE SERVICIOS PROFESIONALES</v>
          </cell>
        </row>
        <row r="3923">
          <cell r="H3923" t="str">
            <v>3096-2024</v>
          </cell>
          <cell r="I3923" t="str">
            <v>CONTRATO DE PRESTACION DE SERVICIOS DE APOYO A LA GESTION</v>
          </cell>
        </row>
        <row r="3924">
          <cell r="H3924" t="str">
            <v>3115-2024</v>
          </cell>
          <cell r="I3924" t="str">
            <v>CONTRATO DE PRESTACION DE SERVICIOS PROFESIONALES</v>
          </cell>
        </row>
        <row r="3925">
          <cell r="H3925" t="str">
            <v>3109-2024</v>
          </cell>
          <cell r="I3925" t="str">
            <v>CONTRATO DE PRESTACION DE SERVICIOS DE APOYO A LA GESTION</v>
          </cell>
        </row>
        <row r="3926">
          <cell r="H3926" t="str">
            <v>3105-2024</v>
          </cell>
          <cell r="I3926" t="str">
            <v>CONTRATO DE PRESTACION DE SERVICIOS PROFESIONALES</v>
          </cell>
        </row>
        <row r="3927">
          <cell r="H3927" t="str">
            <v>3111-2024</v>
          </cell>
          <cell r="I3927" t="str">
            <v>CONTRATO DE PRESTACION DE SERVICIOS DE APOYO A LA GESTION</v>
          </cell>
        </row>
        <row r="3928">
          <cell r="H3928" t="str">
            <v>3121-2024</v>
          </cell>
          <cell r="I3928" t="str">
            <v>CONTRATO DE PRESTACION DE SERVICIOS PROFESIONALES</v>
          </cell>
        </row>
        <row r="3929">
          <cell r="H3929" t="str">
            <v>3124-2024</v>
          </cell>
          <cell r="I3929" t="str">
            <v>CONTRATO DE PRESTACION DE SERVICIOS DE APOYO A LA GESTION</v>
          </cell>
        </row>
        <row r="3930">
          <cell r="H3930" t="str">
            <v>3117-2024</v>
          </cell>
          <cell r="I3930" t="str">
            <v>CONTRATO DE PRESTACION DE SERVICIOS PROFESIONALES</v>
          </cell>
        </row>
        <row r="3931">
          <cell r="H3931" t="str">
            <v>133676</v>
          </cell>
          <cell r="I3931" t="str">
            <v>ORDEN DE COMPRA</v>
          </cell>
        </row>
        <row r="3932">
          <cell r="H3932" t="str">
            <v>133676</v>
          </cell>
          <cell r="I3932" t="str">
            <v>ORDEN DE COMPRA</v>
          </cell>
        </row>
        <row r="3933">
          <cell r="H3933" t="str">
            <v>133676</v>
          </cell>
          <cell r="I3933" t="str">
            <v>ORDEN DE COMPRA</v>
          </cell>
        </row>
        <row r="3934">
          <cell r="H3934" t="str">
            <v>3114-2024</v>
          </cell>
          <cell r="I3934" t="str">
            <v>CONTRATO DE PRESTACION DE SERVICIOS DE APOYO A LA GESTION</v>
          </cell>
        </row>
        <row r="3935">
          <cell r="H3935" t="str">
            <v>3116-2024</v>
          </cell>
          <cell r="I3935" t="str">
            <v>CONTRATO DE PRESTACION DE SERVICIOS PROFESIONALES</v>
          </cell>
        </row>
        <row r="3936">
          <cell r="H3936" t="str">
            <v>3097-2024</v>
          </cell>
          <cell r="I3936" t="str">
            <v>CONTRATO DE PRESTACION DE SERVICIOS PROFESIONALES</v>
          </cell>
        </row>
        <row r="3937">
          <cell r="H3937" t="str">
            <v>3133-2024</v>
          </cell>
          <cell r="I3937" t="str">
            <v>CONTRATO DE PRESTACION DE SERVICIOS PROFESIONALES</v>
          </cell>
        </row>
        <row r="3938">
          <cell r="H3938" t="str">
            <v>3128-2024</v>
          </cell>
          <cell r="I3938" t="str">
            <v>CONTRATO DE PRESTACION DE SERVICIOS DE APOYO A LA GESTION</v>
          </cell>
        </row>
        <row r="3939">
          <cell r="H3939" t="str">
            <v>3129-2024</v>
          </cell>
          <cell r="I3939" t="str">
            <v>CONTRATO DE PRESTACION DE SERVICIOS PROFESIONALES</v>
          </cell>
        </row>
        <row r="3940">
          <cell r="H3940" t="str">
            <v>3132-2024</v>
          </cell>
          <cell r="I3940" t="str">
            <v>CONVENIO DE ASOCIACION</v>
          </cell>
        </row>
        <row r="3941">
          <cell r="H3941" t="str">
            <v>3132-2024</v>
          </cell>
          <cell r="I3941" t="str">
            <v>CONVENIO DE ASOCIACION</v>
          </cell>
        </row>
        <row r="3942">
          <cell r="H3942" t="str">
            <v>3132-2024</v>
          </cell>
          <cell r="I3942" t="str">
            <v>CONVENIO DE ASOCIACION</v>
          </cell>
        </row>
        <row r="3943">
          <cell r="H3943" t="str">
            <v>3132-2024</v>
          </cell>
          <cell r="I3943" t="str">
            <v>CONVENIO DE ASOCIACION</v>
          </cell>
        </row>
        <row r="3944">
          <cell r="H3944" t="str">
            <v>3132-2024</v>
          </cell>
          <cell r="I3944" t="str">
            <v>CONVENIO DE ASOCIACION</v>
          </cell>
        </row>
        <row r="3945">
          <cell r="H3945" t="str">
            <v>3132-2024</v>
          </cell>
          <cell r="I3945" t="str">
            <v>CONVENIO DE ASOCIACION</v>
          </cell>
        </row>
        <row r="3946">
          <cell r="H3946" t="str">
            <v>3132-2024</v>
          </cell>
          <cell r="I3946" t="str">
            <v>CONVENIO DE ASOCIACION</v>
          </cell>
        </row>
        <row r="3947">
          <cell r="H3947" t="str">
            <v>3132-2024</v>
          </cell>
          <cell r="I3947" t="str">
            <v>CONVENIO DE ASOCIACION</v>
          </cell>
        </row>
        <row r="3948">
          <cell r="H3948" t="str">
            <v>3125-2024</v>
          </cell>
          <cell r="I3948" t="str">
            <v>CONTRATO DE PRESTACION DE SERVICIOS PROFESIONALES</v>
          </cell>
        </row>
        <row r="3949">
          <cell r="H3949" t="str">
            <v>1856-2023</v>
          </cell>
          <cell r="I3949" t="str">
            <v>CONTRATO DE PRESTACION DE SERVICIOS</v>
          </cell>
        </row>
        <row r="3950">
          <cell r="H3950" t="str">
            <v>3077-2024</v>
          </cell>
          <cell r="I3950" t="str">
            <v>CONTRATO DE COMPRAVENTA</v>
          </cell>
        </row>
        <row r="3951">
          <cell r="H3951" t="str">
            <v>2876-2024</v>
          </cell>
          <cell r="I3951" t="str">
            <v>CONTRATO DE COMISION</v>
          </cell>
        </row>
        <row r="3952">
          <cell r="H3952" t="str">
            <v>2876-2024</v>
          </cell>
          <cell r="I3952" t="str">
            <v>CONTRATO DE COMISION</v>
          </cell>
        </row>
        <row r="3953">
          <cell r="H3953" t="str">
            <v>2876-2024</v>
          </cell>
          <cell r="I3953" t="str">
            <v>CONTRATO DE COMISION</v>
          </cell>
        </row>
        <row r="3954">
          <cell r="H3954" t="str">
            <v>2876-2024</v>
          </cell>
          <cell r="I3954" t="str">
            <v>CONTRATO DE COMISION</v>
          </cell>
        </row>
        <row r="3955">
          <cell r="H3955" t="str">
            <v>2876-2024</v>
          </cell>
          <cell r="I3955" t="str">
            <v>CONTRATO DE COMISION</v>
          </cell>
        </row>
        <row r="3956">
          <cell r="H3956" t="str">
            <v>3134-2024</v>
          </cell>
          <cell r="I3956" t="str">
            <v>CONTRATO DE PRESTACION DE SERVICIOS PROFESIONALES</v>
          </cell>
        </row>
        <row r="3957">
          <cell r="H3957" t="str">
            <v>3119-2024</v>
          </cell>
          <cell r="I3957" t="str">
            <v>CONTRATO DE PRESTACION DE SERVICIOS DE APOYO A LA GESTION</v>
          </cell>
        </row>
        <row r="3958">
          <cell r="H3958" t="str">
            <v>3126-2024</v>
          </cell>
          <cell r="I3958" t="str">
            <v>CONTRATO DE PRESTACION DE SERVICIOS DE APOYO A LA GESTION</v>
          </cell>
        </row>
        <row r="3959">
          <cell r="H3959" t="str">
            <v>3122-2024</v>
          </cell>
          <cell r="I3959" t="str">
            <v>CONTRATO DE PRESTACION DE SERVICIOS DE APOYO A LA GESTION</v>
          </cell>
        </row>
        <row r="3960">
          <cell r="H3960" t="str">
            <v>3136-2024</v>
          </cell>
          <cell r="I3960" t="str">
            <v>CONTRATO DE PRESTACION DE SERVICIOS DE APOYO A LA GESTION</v>
          </cell>
        </row>
        <row r="3961">
          <cell r="H3961" t="str">
            <v>3127-2024</v>
          </cell>
          <cell r="I3961" t="str">
            <v>CONTRATO DE PRESTACION DE SERVICIOS PROFESIONALES</v>
          </cell>
        </row>
        <row r="3962">
          <cell r="H3962" t="str">
            <v>3145-2024</v>
          </cell>
          <cell r="I3962" t="str">
            <v>CONTRATO DE PRESTACION DE SERVICIOS PROFESIONALES</v>
          </cell>
        </row>
        <row r="3963">
          <cell r="H3963" t="str">
            <v>3137-2024</v>
          </cell>
          <cell r="I3963" t="str">
            <v>CONTRATO DE PRESTACION DE SERVICIOS PROFESIONALES</v>
          </cell>
        </row>
        <row r="3964">
          <cell r="H3964" t="str">
            <v>3146-2024</v>
          </cell>
          <cell r="I3964" t="str">
            <v>CONTRATOS INTERADMINISTRATIVOS</v>
          </cell>
        </row>
        <row r="3965">
          <cell r="H3965" t="str">
            <v>3130-2024</v>
          </cell>
          <cell r="I3965" t="str">
            <v>CONTRATO DE PRESTACION DE SERVICIOS PROFESIONALES</v>
          </cell>
        </row>
        <row r="3966">
          <cell r="H3966" t="str">
            <v>3146-2024</v>
          </cell>
          <cell r="I3966" t="str">
            <v>CONTRATOS INTERADMINISTRATIVOS</v>
          </cell>
        </row>
        <row r="3967">
          <cell r="H3967" t="str">
            <v>3147-2024</v>
          </cell>
          <cell r="I3967" t="str">
            <v>CONTRATO DE PRESTACION DE SERVICIOS DE APOYO A LA GESTION</v>
          </cell>
        </row>
        <row r="3968">
          <cell r="H3968" t="str">
            <v>3146-2024</v>
          </cell>
          <cell r="I3968" t="str">
            <v>CONTRATOS INTERADMINISTRATIVOS</v>
          </cell>
        </row>
        <row r="3969">
          <cell r="H3969" t="str">
            <v>3139-2024</v>
          </cell>
          <cell r="I3969" t="str">
            <v>CONTRATO DE PRESTACION DE SERVICIOS PROFESIONALES</v>
          </cell>
        </row>
        <row r="3970">
          <cell r="H3970" t="str">
            <v>2147-2024</v>
          </cell>
          <cell r="I3970" t="str">
            <v>CONTRATO DE PRESTACION DE SERVICIOS</v>
          </cell>
        </row>
        <row r="3971">
          <cell r="H3971" t="str">
            <v>3138-2024</v>
          </cell>
          <cell r="I3971" t="str">
            <v>CONTRATO DE PRESTACION DE SERVICIOS DE APOYO A LA GESTION</v>
          </cell>
        </row>
        <row r="3972">
          <cell r="H3972" t="str">
            <v>3149-2024</v>
          </cell>
          <cell r="I3972" t="str">
            <v>CONTRATO DE PRESTACION DE SERVICIOS DE APOYO A LA GESTION</v>
          </cell>
        </row>
        <row r="3973">
          <cell r="H3973" t="str">
            <v>3150-2024</v>
          </cell>
          <cell r="I3973" t="str">
            <v>CONTRATO DE PRESTACION DE SERVICIOS DE APOYO A LA GESTION</v>
          </cell>
        </row>
        <row r="3974">
          <cell r="H3974" t="str">
            <v>3142-2024</v>
          </cell>
          <cell r="I3974" t="str">
            <v>CONTRATO DE PRESTACION DE SERVICIOS DE APOYO A LA GESTION</v>
          </cell>
        </row>
        <row r="3975">
          <cell r="H3975" t="str">
            <v>3152-2024</v>
          </cell>
          <cell r="I3975" t="str">
            <v>CONTRATO DE PRESTACION DE SERVICIOS DE APOYO A LA GESTION</v>
          </cell>
        </row>
        <row r="3976">
          <cell r="H3976" t="str">
            <v>3140-2024</v>
          </cell>
          <cell r="I3976" t="str">
            <v>CONTRATO DE PRESTACION DE SERVICIOS PROFESIONALES</v>
          </cell>
        </row>
        <row r="3977">
          <cell r="H3977" t="str">
            <v>1945-2024</v>
          </cell>
          <cell r="I3977" t="str">
            <v>CONTRATOS INTERADMINISTRATIVOS</v>
          </cell>
        </row>
        <row r="3978">
          <cell r="H3978" t="str">
            <v>3141-2024</v>
          </cell>
          <cell r="I3978" t="str">
            <v>CONTRATO DE PRESTACION DE SERVICIOS</v>
          </cell>
        </row>
        <row r="3979">
          <cell r="H3979" t="str">
            <v>3153-2024</v>
          </cell>
          <cell r="I3979" t="str">
            <v>CONTRATO DE PRESTACION DE SERVICIOS DE APOYO A LA GESTION</v>
          </cell>
        </row>
        <row r="3980">
          <cell r="H3980" t="str">
            <v>3151-2024</v>
          </cell>
          <cell r="I3980" t="str">
            <v>CONTRATO DE PRESTACION DE SERVICIOS DE APOYO A LA GESTION</v>
          </cell>
        </row>
        <row r="3981">
          <cell r="H3981" t="str">
            <v>3151-2024</v>
          </cell>
          <cell r="I3981" t="str">
            <v>CONTRATO DE PRESTACION DE SERVICIOS DE APOYO A LA GESTION</v>
          </cell>
        </row>
        <row r="3982">
          <cell r="H3982" t="str">
            <v>3151-2024</v>
          </cell>
          <cell r="I3982" t="str">
            <v>CONTRATO DE PRESTACION DE SERVICIOS DE APOYO A LA GESTION</v>
          </cell>
        </row>
        <row r="3983">
          <cell r="H3983" t="str">
            <v>1353-2024</v>
          </cell>
          <cell r="I3983" t="str">
            <v>CONTRATO DE PRESTACION DE SERVICIOS DE APOYO A LA GESTION</v>
          </cell>
        </row>
        <row r="3984">
          <cell r="H3984" t="str">
            <v>1857-2023</v>
          </cell>
          <cell r="I3984" t="str">
            <v>CONTRATO DE PRESTACION DE SERVICIOS</v>
          </cell>
        </row>
        <row r="3985">
          <cell r="H3985" t="str">
            <v>133878</v>
          </cell>
          <cell r="I3985" t="str">
            <v>ORDEN DE COMPRA</v>
          </cell>
        </row>
        <row r="3986">
          <cell r="H3986" t="str">
            <v>133878</v>
          </cell>
          <cell r="I3986" t="str">
            <v>ORDEN DE COMPRA</v>
          </cell>
        </row>
        <row r="3987">
          <cell r="H3987" t="str">
            <v>3155-2024</v>
          </cell>
          <cell r="I3987" t="str">
            <v>CONTRATO DE PRESTACION DE SERVICIOS DE APOYO A LA GESTION</v>
          </cell>
        </row>
        <row r="3988">
          <cell r="H3988" t="str">
            <v>3143-2024</v>
          </cell>
          <cell r="I3988" t="str">
            <v>CONTRATO DE PRESTACION DE SERVICIOS DE APOYO A LA GESTION</v>
          </cell>
        </row>
        <row r="3989">
          <cell r="H3989" t="str">
            <v>3148-2024</v>
          </cell>
          <cell r="I3989" t="str">
            <v>CONTRATO DE PRESTACION DE SERVICIOS DE APOYO A LA GESTION</v>
          </cell>
        </row>
        <row r="3990">
          <cell r="H3990" t="str">
            <v>3154-2024</v>
          </cell>
          <cell r="I3990" t="str">
            <v>CONTRATO DE PRESTACION DE SERVICIOS DE APOYO A LA GESTION</v>
          </cell>
        </row>
        <row r="3991">
          <cell r="H3991" t="str">
            <v>3158-2024</v>
          </cell>
          <cell r="I3991" t="str">
            <v>CONTRATO DE PRESTACION DE SERVICIOS DE APOYO A LA GESTION</v>
          </cell>
        </row>
        <row r="3992">
          <cell r="H3992" t="str">
            <v>133878</v>
          </cell>
          <cell r="I3992" t="str">
            <v>ORDEN DE COMPRA</v>
          </cell>
        </row>
        <row r="3993">
          <cell r="H3993" t="str">
            <v>133878</v>
          </cell>
          <cell r="I3993" t="str">
            <v>ORDEN DE COMPRA</v>
          </cell>
        </row>
        <row r="3994">
          <cell r="H3994" t="str">
            <v>133878</v>
          </cell>
          <cell r="I3994" t="str">
            <v>ORDEN DE COMPRA</v>
          </cell>
        </row>
        <row r="3995">
          <cell r="H3995" t="str">
            <v>134124</v>
          </cell>
          <cell r="I3995" t="str">
            <v>ORDEN DE COMPRA</v>
          </cell>
        </row>
        <row r="3996">
          <cell r="H3996" t="str">
            <v>2219-2024</v>
          </cell>
          <cell r="I3996" t="str">
            <v>CONTRATO DE PRESTACION DE SERVICIOS</v>
          </cell>
        </row>
        <row r="3997">
          <cell r="H3997" t="str">
            <v>2220-2024</v>
          </cell>
          <cell r="I3997" t="str">
            <v>CONTRATO DE PRESTACION DE SERVICIOS</v>
          </cell>
        </row>
        <row r="3998">
          <cell r="H3998" t="str">
            <v>3162-2024</v>
          </cell>
          <cell r="I3998" t="str">
            <v>CONTRATO DE PRESTACION DE SERVICIOS DE APOYO A LA GESTION</v>
          </cell>
        </row>
        <row r="3999">
          <cell r="H3999" t="str">
            <v>3157-2024</v>
          </cell>
          <cell r="I3999" t="str">
            <v>CONTRATO DE PRESTACION DE SERVICIOS DE APOYO A LA GESTION</v>
          </cell>
        </row>
        <row r="4000">
          <cell r="H4000" t="str">
            <v>3160-2024</v>
          </cell>
          <cell r="I4000" t="str">
            <v>CONTRATO DE PRESTACION DE SERVICIOS PROFESIONALES</v>
          </cell>
        </row>
        <row r="4001">
          <cell r="H4001" t="str">
            <v>134184</v>
          </cell>
          <cell r="I4001" t="str">
            <v>ORDEN DE COMPRA</v>
          </cell>
        </row>
        <row r="4002">
          <cell r="H4002" t="str">
            <v>3161-2024</v>
          </cell>
          <cell r="I4002" t="str">
            <v>CONTRATO DE PRESTACION DE SERVICIOS PROFESIONALES</v>
          </cell>
        </row>
        <row r="4003">
          <cell r="H4003" t="str">
            <v>3167-2024</v>
          </cell>
          <cell r="I4003" t="str">
            <v>CONTRATO DE PRESTACION DE SERVICIOS PROFESIONALES</v>
          </cell>
        </row>
        <row r="4004">
          <cell r="H4004" t="str">
            <v>3165-2024</v>
          </cell>
          <cell r="I4004" t="str">
            <v>CONTRATO DE PRESTACION DE SERVICIOS DE APOYO A LA GESTION</v>
          </cell>
        </row>
        <row r="4005">
          <cell r="H4005" t="str">
            <v>3163-2024</v>
          </cell>
          <cell r="I4005" t="str">
            <v>CONTRATO DE PRESTACION DE SERVICIOS PROFESIONALES</v>
          </cell>
        </row>
        <row r="4006">
          <cell r="H4006" t="str">
            <v>1135-2024</v>
          </cell>
          <cell r="I4006" t="str">
            <v>CONTRATO DE SEGUROS</v>
          </cell>
        </row>
        <row r="4007">
          <cell r="H4007" t="str">
            <v>134229</v>
          </cell>
          <cell r="I4007" t="str">
            <v>ORDEN DE COMPRA</v>
          </cell>
        </row>
        <row r="4008">
          <cell r="H4008" t="str">
            <v>3170-2024</v>
          </cell>
          <cell r="I4008" t="str">
            <v>CONVENIO DE ASOCIACION</v>
          </cell>
        </row>
        <row r="4009">
          <cell r="H4009" t="str">
            <v>134303</v>
          </cell>
          <cell r="I4009" t="str">
            <v>ORDEN DE COMPRA</v>
          </cell>
        </row>
        <row r="4010">
          <cell r="H4010" t="str">
            <v>3176-2024</v>
          </cell>
          <cell r="I4010" t="str">
            <v>CONTRATO DE PRESTACION DE SERVICIOS PROFESIONALES</v>
          </cell>
        </row>
        <row r="4011">
          <cell r="H4011" t="str">
            <v>3166-2024</v>
          </cell>
          <cell r="I4011" t="str">
            <v>CONTRATO DE PRESTACION DE SERVICIOS DE APOYO A LA GESTION</v>
          </cell>
        </row>
        <row r="4012">
          <cell r="H4012" t="str">
            <v>134184</v>
          </cell>
          <cell r="I4012" t="str">
            <v>ORDEN DE COMPRA</v>
          </cell>
        </row>
        <row r="4013">
          <cell r="H4013" t="str">
            <v>3178-2024</v>
          </cell>
          <cell r="I4013" t="str">
            <v>CONTRATO DE PRESTACION DE SERVICIOS DE APOYO A LA GESTION</v>
          </cell>
        </row>
        <row r="4014">
          <cell r="H4014" t="str">
            <v>3168-2024</v>
          </cell>
          <cell r="I4014" t="str">
            <v>CONTRATO DE PRESTACION DE SERVICIOS DE APOYO A LA GESTION</v>
          </cell>
        </row>
        <row r="4015">
          <cell r="H4015" t="str">
            <v>3169-2024</v>
          </cell>
          <cell r="I4015" t="str">
            <v>CONTRATO DE PRESTACION DE SERVICIOS DE APOYO A LA GESTION</v>
          </cell>
        </row>
        <row r="4016">
          <cell r="H4016" t="str">
            <v>3171-2024</v>
          </cell>
          <cell r="I4016" t="str">
            <v>CONTRATO DE PRESTACION DE SERVICIOS DE APOYO A LA GESTION</v>
          </cell>
        </row>
        <row r="4017">
          <cell r="H4017" t="str">
            <v>1140-2024</v>
          </cell>
          <cell r="I4017" t="str">
            <v>CONTRATO DE PRESTACION DE SERVICIOS DE APOYO A LA GESTION</v>
          </cell>
        </row>
        <row r="4018">
          <cell r="H4018" t="str">
            <v>1322-2024</v>
          </cell>
          <cell r="I4018" t="str">
            <v>CONTRATO DE PRESTACION DE SERVICIOS PROFESIONALES</v>
          </cell>
        </row>
        <row r="4019">
          <cell r="H4019" t="str">
            <v>3181-2024</v>
          </cell>
          <cell r="I4019" t="str">
            <v>CONTRATO DE COPRODUCCION</v>
          </cell>
        </row>
        <row r="4020">
          <cell r="H4020" t="str">
            <v>3144-2024</v>
          </cell>
          <cell r="I4020" t="str">
            <v>CONTRATO DE COMPRAVENTA</v>
          </cell>
        </row>
        <row r="4021">
          <cell r="H4021" t="str">
            <v>3187-2024</v>
          </cell>
          <cell r="I4021" t="str">
            <v>CONTRATO DE PRESTACION DE SERVICIOS</v>
          </cell>
        </row>
        <row r="4022">
          <cell r="H4022" t="str">
            <v>3187-2024</v>
          </cell>
          <cell r="I4022" t="str">
            <v>CONTRATO DE PRESTACION DE SERVICIOS</v>
          </cell>
        </row>
        <row r="4023">
          <cell r="H4023" t="str">
            <v>3187-2024</v>
          </cell>
          <cell r="I4023" t="str">
            <v>CONTRATO DE PRESTACION DE SERVICIOS</v>
          </cell>
        </row>
        <row r="4024">
          <cell r="H4024" t="str">
            <v>134141</v>
          </cell>
          <cell r="I4024" t="str">
            <v>ORDEN DE COMPRA</v>
          </cell>
        </row>
        <row r="4025">
          <cell r="H4025" t="str">
            <v>134141</v>
          </cell>
          <cell r="I4025" t="str">
            <v>ORDEN DE COMPRA</v>
          </cell>
        </row>
        <row r="4026">
          <cell r="H4026" t="str">
            <v>3175-2024</v>
          </cell>
          <cell r="I4026" t="str">
            <v>CONTRATO DE PRESTACION DE SERVICIOS</v>
          </cell>
        </row>
        <row r="4027">
          <cell r="H4027" t="str">
            <v>3175-2024</v>
          </cell>
          <cell r="I4027" t="str">
            <v>CONTRATO DE PRESTACION DE SERVICIOS</v>
          </cell>
        </row>
        <row r="4028">
          <cell r="H4028" t="str">
            <v>3175-2024</v>
          </cell>
          <cell r="I4028" t="str">
            <v>CONTRATO DE PRESTACION DE SERVICIOS</v>
          </cell>
        </row>
        <row r="4029">
          <cell r="H4029" t="str">
            <v>3123-2024</v>
          </cell>
          <cell r="I4029" t="str">
            <v>CONTRATO PARA IMPULSAR PROGRAMAS Y ACTIVIDADES DE INTERES PUBLICO</v>
          </cell>
        </row>
        <row r="4030">
          <cell r="H4030" t="str">
            <v>3179-2024</v>
          </cell>
          <cell r="I4030" t="str">
            <v>CONTRATO DE PRESTACION DE SERVICIOS DE APOYO A LA GESTION</v>
          </cell>
        </row>
        <row r="4031">
          <cell r="H4031" t="str">
            <v>134240</v>
          </cell>
          <cell r="I4031" t="str">
            <v>ORDEN DE COMPRA</v>
          </cell>
        </row>
        <row r="4032">
          <cell r="H4032" t="str">
            <v>3188-2024</v>
          </cell>
          <cell r="I4032" t="str">
            <v>CONTRATO DE PRESTACION DE SERVICIOS</v>
          </cell>
        </row>
        <row r="4033">
          <cell r="H4033" t="str">
            <v>1123-2024</v>
          </cell>
          <cell r="I4033" t="str">
            <v>CONTRATO DE PRESTACION DE SERVICIOS PROFESIONALES</v>
          </cell>
        </row>
        <row r="4034">
          <cell r="H4034" t="str">
            <v>134467</v>
          </cell>
          <cell r="I4034" t="str">
            <v>ORDEN DE COMPRA</v>
          </cell>
        </row>
        <row r="4035">
          <cell r="H4035" t="str">
            <v>3186-2024</v>
          </cell>
          <cell r="I4035" t="str">
            <v>CONTRATO DE PRESTACION DE SERVICIOS PROFESIONALES</v>
          </cell>
        </row>
        <row r="4036">
          <cell r="H4036" t="str">
            <v>3191-2024</v>
          </cell>
          <cell r="I4036" t="str">
            <v>CONTRATO DE PRESTACION DE SERVICIOS DE APOYO A LA GESTION</v>
          </cell>
        </row>
        <row r="4037">
          <cell r="H4037" t="str">
            <v>3197-2024</v>
          </cell>
          <cell r="I4037" t="str">
            <v>CONTRATO DE PRESTACION DE SERVICIOS PROFESIONALES</v>
          </cell>
        </row>
        <row r="4038">
          <cell r="H4038" t="str">
            <v>2225-2024</v>
          </cell>
          <cell r="I4038" t="str">
            <v>CONTRATO DE PRESTACION DE SERVICIOS</v>
          </cell>
        </row>
        <row r="4039">
          <cell r="H4039" t="str">
            <v>2225-2024</v>
          </cell>
          <cell r="I4039" t="str">
            <v>CONTRATO DE PRESTACION DE SERVICIOS</v>
          </cell>
        </row>
        <row r="4040">
          <cell r="H4040" t="str">
            <v>3198-2024</v>
          </cell>
          <cell r="I4040" t="str">
            <v>CONTRATO DE PRESTACION DE SERVICIOS PROFESIONALES</v>
          </cell>
        </row>
        <row r="4041">
          <cell r="H4041" t="str">
            <v>3190-2024</v>
          </cell>
          <cell r="I4041" t="str">
            <v>CONTRATO DE PRESTACION DE SERVICIOS DE APOYO A LA GESTION</v>
          </cell>
        </row>
        <row r="4042">
          <cell r="H4042" t="str">
            <v>3200-2024</v>
          </cell>
          <cell r="I4042" t="str">
            <v>CONTRATO DE PRESTACION DE SERVICIOS DE APOYO A LA GESTION</v>
          </cell>
        </row>
        <row r="4043">
          <cell r="H4043" t="str">
            <v>3193-2024</v>
          </cell>
          <cell r="I4043" t="str">
            <v>CONTRATO DE PRESTACION DE SERVICIOS PROFESIONALES</v>
          </cell>
        </row>
        <row r="4044">
          <cell r="H4044" t="str">
            <v>3194-2024</v>
          </cell>
          <cell r="I4044" t="str">
            <v>CONTRATO DE PRESTACION DE SERVICIOS PROFESIONALES</v>
          </cell>
        </row>
        <row r="4045">
          <cell r="H4045" t="str">
            <v>3195-2024</v>
          </cell>
          <cell r="I4045" t="str">
            <v>CONTRATO DE PRESTACION DE SERVICIOS PROFESIONALES</v>
          </cell>
        </row>
        <row r="4046">
          <cell r="H4046" t="str">
            <v>3205-2024</v>
          </cell>
          <cell r="I4046" t="str">
            <v>CONTRATO DE PRESTACION DE SERVICIOS PROFESIONALES</v>
          </cell>
        </row>
        <row r="4047">
          <cell r="H4047" t="str">
            <v>3192-2024</v>
          </cell>
          <cell r="I4047" t="str">
            <v>CONTRATO DE PRESTACION DE SERVICIOS PROFESIONALES</v>
          </cell>
        </row>
        <row r="4048">
          <cell r="H4048" t="str">
            <v>3199-2024</v>
          </cell>
          <cell r="I4048" t="str">
            <v>CONTRATO DE PRESTACION DE SERVICIOS PROFESIONALES</v>
          </cell>
        </row>
        <row r="4049">
          <cell r="H4049" t="str">
            <v>3206-2024</v>
          </cell>
          <cell r="I4049" t="str">
            <v>CONTRATO DE PRESTACION DE SERVICIOS PROFESIONALES</v>
          </cell>
        </row>
        <row r="4050">
          <cell r="H4050" t="str">
            <v>3196-2024</v>
          </cell>
          <cell r="I4050" t="str">
            <v>CONTRATO DE PRESTACION DE SERVICIOS DE APOYO A LA GESTION</v>
          </cell>
        </row>
        <row r="4051">
          <cell r="H4051" t="str">
            <v>3207-2024</v>
          </cell>
          <cell r="I4051" t="str">
            <v>CONTRATO DE PRESTACION DE SERVICIOS PROFESIONALES</v>
          </cell>
        </row>
        <row r="4052">
          <cell r="H4052" t="str">
            <v>3131-2024</v>
          </cell>
          <cell r="I4052" t="str">
            <v>CONTRATO DE COMPRAVENTA</v>
          </cell>
        </row>
        <row r="4053">
          <cell r="H4053" t="str">
            <v>3202-2024</v>
          </cell>
          <cell r="I4053" t="str">
            <v>CONTRATO DE PRESTACION DE SERVICIOS PROFESIONALES</v>
          </cell>
        </row>
        <row r="4054">
          <cell r="H4054" t="str">
            <v>3204-2024</v>
          </cell>
          <cell r="I4054" t="str">
            <v>CONTRATO DE COMPRAVENTA</v>
          </cell>
        </row>
        <row r="4055">
          <cell r="H4055" t="str">
            <v>3204-2024</v>
          </cell>
          <cell r="I4055" t="str">
            <v>CONTRATO DE COMPRAVENTA</v>
          </cell>
        </row>
        <row r="4056">
          <cell r="H4056" t="str">
            <v>3185-2024</v>
          </cell>
          <cell r="I4056" t="str">
            <v>CONTRATO DE PRESTACION DE SERVICIOS</v>
          </cell>
        </row>
        <row r="4057">
          <cell r="H4057" t="str">
            <v>3203-2024</v>
          </cell>
          <cell r="I4057" t="str">
            <v>CONTRATO DE PRESTACION DE SERVICIOS PROFESIONALES</v>
          </cell>
        </row>
        <row r="4058">
          <cell r="H4058" t="str">
            <v>134840</v>
          </cell>
          <cell r="I4058" t="str">
            <v>ORDEN DE COMPRA</v>
          </cell>
        </row>
        <row r="4059">
          <cell r="H4059" t="str">
            <v>134840</v>
          </cell>
          <cell r="I4059" t="str">
            <v>ORDEN DE COMPRA</v>
          </cell>
        </row>
        <row r="4060">
          <cell r="H4060" t="str">
            <v>134840</v>
          </cell>
          <cell r="I4060" t="str">
            <v>ORDEN DE COMPRA</v>
          </cell>
        </row>
        <row r="4061">
          <cell r="H4061" t="str">
            <v>134840</v>
          </cell>
          <cell r="I4061" t="str">
            <v>ORDEN DE COMPRA</v>
          </cell>
        </row>
        <row r="4062">
          <cell r="H4062" t="str">
            <v>134840</v>
          </cell>
          <cell r="I4062" t="str">
            <v>ORDEN DE COMPRA</v>
          </cell>
        </row>
        <row r="4063">
          <cell r="H4063" t="str">
            <v>134840</v>
          </cell>
          <cell r="I4063" t="str">
            <v>ORDEN DE COMPRA</v>
          </cell>
        </row>
        <row r="4064">
          <cell r="H4064" t="str">
            <v>134468</v>
          </cell>
          <cell r="I4064" t="str">
            <v>ORDEN DE COMPRA</v>
          </cell>
        </row>
        <row r="4065">
          <cell r="H4065" t="str">
            <v>134468</v>
          </cell>
          <cell r="I4065" t="str">
            <v>ORDEN DE COMPRA</v>
          </cell>
        </row>
        <row r="4066">
          <cell r="H4066" t="str">
            <v>134469</v>
          </cell>
          <cell r="I4066" t="str">
            <v>ORDEN DE COMPRA</v>
          </cell>
        </row>
        <row r="4067">
          <cell r="H4067" t="str">
            <v>134470</v>
          </cell>
          <cell r="I4067" t="str">
            <v>ORDEN DE COMPRA</v>
          </cell>
        </row>
        <row r="4068">
          <cell r="H4068" t="str">
            <v>134472</v>
          </cell>
          <cell r="I4068" t="str">
            <v>ORDEN DE COMPRA</v>
          </cell>
        </row>
        <row r="4069">
          <cell r="H4069" t="str">
            <v>1227-2024</v>
          </cell>
          <cell r="I4069" t="str">
            <v>CONTRATO DE PRESTACION DE SERVICIOS PROFESIONALES</v>
          </cell>
        </row>
        <row r="4070">
          <cell r="H4070" t="str">
            <v>1211-2024</v>
          </cell>
          <cell r="I4070" t="str">
            <v>CONTRATO DE PRESTACION DE SERVICIOS DE APOYO A LA GESTION</v>
          </cell>
        </row>
        <row r="4071">
          <cell r="H4071" t="str">
            <v>3212-2024</v>
          </cell>
          <cell r="I4071" t="str">
            <v>CONTRATO DE COMPRAVENTA</v>
          </cell>
        </row>
        <row r="4072">
          <cell r="H4072" t="str">
            <v>3212-2024</v>
          </cell>
          <cell r="I4072" t="str">
            <v>CONTRATO DE COMPRAVENTA</v>
          </cell>
        </row>
        <row r="4073">
          <cell r="H4073" t="str">
            <v>3211-2024</v>
          </cell>
          <cell r="I4073" t="str">
            <v>CONTRATO DE PRESTACION DE SERVICIOS PROFESIONALES</v>
          </cell>
        </row>
        <row r="4074">
          <cell r="H4074" t="str">
            <v>1236-2024</v>
          </cell>
          <cell r="I4074" t="str">
            <v>CONTRATO DE PRESTACION DE SERVICIOS PROFESIONALES</v>
          </cell>
        </row>
        <row r="4075">
          <cell r="H4075" t="str">
            <v>3216-2024</v>
          </cell>
          <cell r="I4075" t="str">
            <v>CONTRATO DE PRESTACION DE SERVICIOS PROFESIONALES</v>
          </cell>
        </row>
        <row r="4076">
          <cell r="H4076" t="str">
            <v>3218-2024</v>
          </cell>
          <cell r="I4076" t="str">
            <v>CONTRATO DE PRESTACION DE SERVICIOS PROFESIONALES</v>
          </cell>
        </row>
        <row r="4077">
          <cell r="H4077" t="str">
            <v>3210-2024</v>
          </cell>
          <cell r="I4077" t="str">
            <v>CONTRATO DE PRESTACION DE SERVICIOS PROFESIONALES</v>
          </cell>
        </row>
        <row r="4078">
          <cell r="H4078" t="str">
            <v>3219-2024</v>
          </cell>
          <cell r="I4078" t="str">
            <v>CONTRATO DE PRESTACION DE SERVICIOS DE APOYO A LA GESTION</v>
          </cell>
        </row>
        <row r="4079">
          <cell r="H4079" t="str">
            <v>3217-2024</v>
          </cell>
          <cell r="I4079" t="str">
            <v>CONTRATO DE PRESTACION DE SERVICIOS PROFESIONALES</v>
          </cell>
        </row>
        <row r="4080">
          <cell r="H4080" t="str">
            <v>3215-2024</v>
          </cell>
          <cell r="I4080" t="str">
            <v>CONTRATO DE PRESTACION DE SERVICIOS DE APOYO A LA GESTION</v>
          </cell>
        </row>
        <row r="4081">
          <cell r="H4081" t="str">
            <v>3221-2024</v>
          </cell>
          <cell r="I4081" t="str">
            <v>CONTRATO DE PRESTACION DE SERVICIOS DE APOYO A LA GESTION</v>
          </cell>
        </row>
        <row r="4082">
          <cell r="H4082" t="str">
            <v>3223-2024</v>
          </cell>
          <cell r="I4082" t="str">
            <v>CONTRATO DE PRESTACION DE SERVICIOS DE APOYO A LA GESTION</v>
          </cell>
        </row>
        <row r="4083">
          <cell r="H4083" t="str">
            <v>3216-2024</v>
          </cell>
          <cell r="I4083" t="str">
            <v>CONTRATO DE PRESTACION DE SERVICIOS DE APOYO A LA GESTION</v>
          </cell>
        </row>
        <row r="4084">
          <cell r="H4084" t="str">
            <v>3216-2024</v>
          </cell>
          <cell r="I4084" t="str">
            <v>CONTRATO DE PRESTACION DE SERVICIOS DE APOYO A LA GESTION</v>
          </cell>
        </row>
        <row r="4085">
          <cell r="H4085" t="str">
            <v>3216-2024</v>
          </cell>
          <cell r="I4085" t="str">
            <v>CONTRATO DE PRESTACION DE SERVICIOS DE APOYO A LA GESTION</v>
          </cell>
        </row>
        <row r="4086">
          <cell r="H4086" t="str">
            <v>3216-2024</v>
          </cell>
          <cell r="I4086" t="str">
            <v>CONTRATO DE PRESTACION DE SERVICIOS DE APOYO A LA GESTION</v>
          </cell>
        </row>
        <row r="4087">
          <cell r="H4087" t="str">
            <v>1210-2024</v>
          </cell>
          <cell r="I4087" t="str">
            <v>CONTRATO DE PRESTACION DE SERVICIOS DE APOYO A LA GESTION</v>
          </cell>
        </row>
        <row r="4088">
          <cell r="H4088" t="str">
            <v>1464-2024</v>
          </cell>
          <cell r="I4088" t="str">
            <v>CONTRATO DE PRESTACION DE SERVICIOS PROFESIONALES</v>
          </cell>
        </row>
        <row r="4089">
          <cell r="H4089" t="str">
            <v>1221-2024</v>
          </cell>
          <cell r="I4089" t="str">
            <v>CONTRATO DE PRESTACION DE SERVICIOS DE APOYO A LA GESTION</v>
          </cell>
        </row>
        <row r="4090">
          <cell r="H4090" t="str">
            <v>1221-2024</v>
          </cell>
          <cell r="I4090" t="str">
            <v>CONTRATO DE PRESTACION DE SERVICIOS DE APOYO A LA GESTION</v>
          </cell>
        </row>
        <row r="4091">
          <cell r="H4091" t="str">
            <v>3225-2024</v>
          </cell>
          <cell r="I4091" t="str">
            <v>CONTRATO DE PRESTACION DE SERVICIOS</v>
          </cell>
        </row>
        <row r="4092">
          <cell r="H4092" t="str">
            <v>3225-2024</v>
          </cell>
          <cell r="I4092" t="str">
            <v>CONTRATO DE PRESTACION DE SERVICIOS</v>
          </cell>
        </row>
        <row r="4093">
          <cell r="H4093" t="str">
            <v>3229-2024</v>
          </cell>
          <cell r="I4093" t="str">
            <v>CONTRATO DE PRESTACION DE SERVICIOS PROFESIONALES</v>
          </cell>
        </row>
        <row r="4094">
          <cell r="H4094" t="str">
            <v>3231-2024</v>
          </cell>
          <cell r="I4094" t="str">
            <v>CONTRATO DE PRESTACION DE SERVICIOS PROFESIONALES</v>
          </cell>
        </row>
        <row r="4095">
          <cell r="H4095" t="str">
            <v>3226-2024</v>
          </cell>
          <cell r="I4095" t="str">
            <v>CONTRATO DE PRESTACION DE SERVICIOS PROFESIONALES</v>
          </cell>
        </row>
        <row r="4096">
          <cell r="H4096" t="str">
            <v>3227-2024</v>
          </cell>
          <cell r="I4096" t="str">
            <v>CONTRATO DE PRESTACION DE SERVICIOS DE APOYO A LA GESTION</v>
          </cell>
        </row>
        <row r="4097">
          <cell r="H4097" t="str">
            <v>3228-2024</v>
          </cell>
          <cell r="I4097" t="str">
            <v>CONTRATO DE PRESTACION DE SERVICIOS</v>
          </cell>
        </row>
        <row r="4098">
          <cell r="H4098" t="str">
            <v>134141</v>
          </cell>
          <cell r="I4098" t="str">
            <v>ORDEN DE COMPRA</v>
          </cell>
        </row>
        <row r="4099">
          <cell r="H4099" t="str">
            <v>856-2024</v>
          </cell>
          <cell r="I4099" t="str">
            <v>CONTRATO DE PRESTACION DE SERVICIOS PROFESIONALES</v>
          </cell>
        </row>
        <row r="4100">
          <cell r="H4100" t="str">
            <v>3239-2024</v>
          </cell>
          <cell r="I4100" t="str">
            <v>CONTRATO DE PRESTACION DE SERVICIOS PROFESIONALES</v>
          </cell>
        </row>
        <row r="4101">
          <cell r="H4101" t="str">
            <v>1611-2024</v>
          </cell>
          <cell r="I4101" t="str">
            <v>CONTRATO DE PRESTACION DE SERVICIOS PROFESIONALES</v>
          </cell>
        </row>
        <row r="4102">
          <cell r="H4102" t="str">
            <v>3235-2024</v>
          </cell>
          <cell r="I4102" t="str">
            <v>CONTRATO DE SUMINISTRO</v>
          </cell>
        </row>
        <row r="4103">
          <cell r="H4103" t="str">
            <v>3235-2024</v>
          </cell>
          <cell r="I4103" t="str">
            <v>CONTRATO DE SUMINISTRO</v>
          </cell>
        </row>
        <row r="4104">
          <cell r="H4104" t="str">
            <v>3235-2024</v>
          </cell>
          <cell r="I4104" t="str">
            <v>CONTRATO DE SUMINISTRO</v>
          </cell>
        </row>
        <row r="4105">
          <cell r="H4105" t="str">
            <v>1216-2024</v>
          </cell>
          <cell r="I4105" t="str">
            <v>CONTRATO DE PRESTACION DE SERVICIOS DE APOYO A LA GESTION</v>
          </cell>
        </row>
        <row r="4106">
          <cell r="H4106" t="str">
            <v>3232-2024</v>
          </cell>
          <cell r="I4106" t="str">
            <v>CONTRATO DE SUMINISTRO</v>
          </cell>
        </row>
        <row r="4107">
          <cell r="H4107" t="str">
            <v>3232-2024</v>
          </cell>
          <cell r="I4107" t="str">
            <v>CONTRATO DE SUMINISTRO</v>
          </cell>
        </row>
        <row r="4108">
          <cell r="H4108" t="str">
            <v>3232-2024</v>
          </cell>
          <cell r="I4108" t="str">
            <v>CONTRATO DE SUMINISTRO</v>
          </cell>
        </row>
        <row r="4109">
          <cell r="H4109" t="str">
            <v>3232-2024</v>
          </cell>
          <cell r="I4109" t="str">
            <v>CONTRATO DE SUMINISTRO</v>
          </cell>
        </row>
        <row r="4110">
          <cell r="H4110" t="str">
            <v>3232-2024</v>
          </cell>
          <cell r="I4110" t="str">
            <v>CONTRATO DE SUMINISTRO</v>
          </cell>
        </row>
        <row r="4111">
          <cell r="H4111" t="str">
            <v>3224-2024</v>
          </cell>
          <cell r="I4111" t="str">
            <v>CONTRATO DE PRESTACION DE SERVICIOS PROFESIONALES</v>
          </cell>
        </row>
        <row r="4112">
          <cell r="H4112" t="str">
            <v>3234-2024</v>
          </cell>
          <cell r="I4112" t="str">
            <v>CONTRATO DE COMPRAVENTA</v>
          </cell>
        </row>
        <row r="4113">
          <cell r="H4113" t="str">
            <v>3007-2024</v>
          </cell>
          <cell r="I4113" t="str">
            <v>CONTRATO DE PRESTACION DE SERVICIOS PROFESIONALES</v>
          </cell>
        </row>
        <row r="4114">
          <cell r="H4114" t="str">
            <v>1465-2024</v>
          </cell>
          <cell r="I4114" t="str">
            <v>CONTRATO DE PRESTACION DE SERVICIOS PROFESIONALES</v>
          </cell>
        </row>
        <row r="4115">
          <cell r="H4115" t="str">
            <v>3238-2024</v>
          </cell>
          <cell r="I4115" t="str">
            <v>CONTRATO DE PRESTACION DE SERVICIOS DE APOYO A LA GESTION</v>
          </cell>
        </row>
        <row r="4116">
          <cell r="H4116" t="str">
            <v>2092-2024</v>
          </cell>
          <cell r="I4116" t="str">
            <v>CONTRATO DE PRESTACION DE SERVICIOS</v>
          </cell>
        </row>
        <row r="4117">
          <cell r="H4117" t="str">
            <v>1469-2024</v>
          </cell>
          <cell r="I4117" t="str">
            <v>CONTRATO DE PRESTACION DE SERVICIOS PROFESIONALES</v>
          </cell>
        </row>
        <row r="4118">
          <cell r="H4118" t="str">
            <v>2094-2024</v>
          </cell>
          <cell r="I4118" t="str">
            <v>CONTRATO DE PRESTACION DE SERVICIOS PROFESIONALES</v>
          </cell>
        </row>
        <row r="4119">
          <cell r="H4119" t="str">
            <v>3244-2024</v>
          </cell>
          <cell r="I4119" t="str">
            <v>CONTRATO DE PRESTACION DE SERVICIOS PROFESIONALES</v>
          </cell>
        </row>
        <row r="4120">
          <cell r="H4120" t="str">
            <v>1390-2024</v>
          </cell>
          <cell r="I4120" t="str">
            <v>CONTRATO DE PRESTACION DE SERVICIOS DE APOYO A LA GESTION</v>
          </cell>
        </row>
        <row r="4121">
          <cell r="H4121" t="str">
            <v>2371-2024</v>
          </cell>
          <cell r="I4121" t="str">
            <v>CONTRATO DE PRESTACION DE SERVICIOS</v>
          </cell>
        </row>
        <row r="4122">
          <cell r="H4122" t="str">
            <v>1132-2024</v>
          </cell>
          <cell r="I4122" t="str">
            <v>CONTRATO DE PRESTACION DE SERVICIOS PROFESIONALES</v>
          </cell>
        </row>
        <row r="4123">
          <cell r="H4123" t="str">
            <v>1133-2024</v>
          </cell>
          <cell r="I4123" t="str">
            <v>CONTRATO DE PRESTACION DE SERVICIOS PROFESIONALES</v>
          </cell>
        </row>
        <row r="4124">
          <cell r="H4124" t="str">
            <v>1822-2024</v>
          </cell>
          <cell r="I4124" t="str">
            <v>CONTRATO DE PRESTACION DE SERVICIOS DE APOYO A LA GESTION</v>
          </cell>
        </row>
        <row r="4125">
          <cell r="H4125" t="str">
            <v>1510-2024</v>
          </cell>
          <cell r="I4125" t="str">
            <v>CONTRATO DE PRESTACION DE SERVICIOS PROFESIONALES</v>
          </cell>
        </row>
        <row r="4126">
          <cell r="H4126" t="str">
            <v>3114-2024</v>
          </cell>
          <cell r="I4126" t="str">
            <v>CONTRATO DE PRESTACION DE SERVICIOS DE APOYO A LA GESTION</v>
          </cell>
        </row>
        <row r="4127">
          <cell r="H4127" t="str">
            <v>1255-2024</v>
          </cell>
          <cell r="I4127" t="str">
            <v>CONTRATO DE PRESTACION DE SERVICIOS PROFESIONALES</v>
          </cell>
        </row>
        <row r="4128">
          <cell r="H4128" t="str">
            <v>3233-2024</v>
          </cell>
          <cell r="I4128" t="str">
            <v>CONTRATO DE COMPRAVENTA</v>
          </cell>
        </row>
        <row r="4129">
          <cell r="H4129" t="str">
            <v>3233-2024</v>
          </cell>
          <cell r="I4129" t="str">
            <v>CONTRATO DE COMPRAVENTA</v>
          </cell>
        </row>
        <row r="4130">
          <cell r="H4130" t="str">
            <v>1393-2024</v>
          </cell>
          <cell r="I4130" t="str">
            <v>CONTRATO DE PRESTACION DE SERVICIOS PROFESIONALES</v>
          </cell>
        </row>
        <row r="4131">
          <cell r="H4131" t="str">
            <v>1389-2024</v>
          </cell>
          <cell r="I4131" t="str">
            <v>CONTRATO DE PRESTACION DE SERVICIOS DE APOYO A LA GESTION</v>
          </cell>
        </row>
        <row r="4132">
          <cell r="H4132" t="str">
            <v>3241-2024</v>
          </cell>
          <cell r="I4132" t="str">
            <v>CONTRATO DE PRESTACION DE SERVICIOS</v>
          </cell>
        </row>
        <row r="4133">
          <cell r="H4133" t="str">
            <v>3241-2024</v>
          </cell>
          <cell r="I4133" t="str">
            <v>CONTRATO DE PRESTACION DE SERVICIOS</v>
          </cell>
        </row>
        <row r="4134">
          <cell r="H4134" t="str">
            <v>3246-2024</v>
          </cell>
          <cell r="I4134" t="str">
            <v>CONTRATO DE PRESTACION DE SERVICIOS PROFESIONALES</v>
          </cell>
        </row>
        <row r="4135">
          <cell r="H4135" t="str">
            <v>1231-2024</v>
          </cell>
          <cell r="I4135" t="str">
            <v>CONTRATO DE PRESTACION DE SERVICIOS PROFESIONALES</v>
          </cell>
        </row>
        <row r="4136">
          <cell r="H4136" t="str">
            <v>1072-2024</v>
          </cell>
          <cell r="I4136" t="str">
            <v>CONTRATO DE PRESTACION DE SERVICIOS PROFESIONALES</v>
          </cell>
        </row>
        <row r="4137">
          <cell r="H4137" t="str">
            <v>3242-2024</v>
          </cell>
          <cell r="I4137" t="str">
            <v>CONTRATO DE PRESTACION DE SERVICIOS DE APOYO A LA GESTION</v>
          </cell>
        </row>
        <row r="4138">
          <cell r="H4138" t="str">
            <v>1347-2024</v>
          </cell>
          <cell r="I4138" t="str">
            <v>CONTRATO DE PRESTACION DE SERVICIOS DE APOYO A LA GESTION</v>
          </cell>
        </row>
        <row r="4139">
          <cell r="H4139" t="str">
            <v>1841-2024</v>
          </cell>
          <cell r="I4139" t="str">
            <v>CONTRATO DE PRESTACION DE SERVICIOS PROFESIONALES</v>
          </cell>
        </row>
        <row r="4140">
          <cell r="H4140" t="str">
            <v>3236-2024</v>
          </cell>
          <cell r="I4140" t="str">
            <v>CONTRATO DE COMPRAVENTA</v>
          </cell>
        </row>
        <row r="4141">
          <cell r="H4141" t="str">
            <v>3237-2024</v>
          </cell>
          <cell r="I4141" t="str">
            <v>CONTRATO DE COMPRAVENTA</v>
          </cell>
        </row>
        <row r="4142">
          <cell r="H4142" t="str">
            <v>120145</v>
          </cell>
          <cell r="I4142" t="str">
            <v>ORDEN DE COMPRA</v>
          </cell>
        </row>
        <row r="4143">
          <cell r="H4143" t="str">
            <v>120145</v>
          </cell>
          <cell r="I4143" t="str">
            <v>ORDEN DE COMPRA</v>
          </cell>
        </row>
        <row r="4144">
          <cell r="H4144" t="str">
            <v>3243-2024</v>
          </cell>
          <cell r="I4144" t="str">
            <v>CONTRATO DE SUMINISTRO</v>
          </cell>
        </row>
        <row r="4145">
          <cell r="H4145" t="str">
            <v>3243-2024</v>
          </cell>
          <cell r="I4145" t="str">
            <v>CONTRATO DE SUMINISTRO</v>
          </cell>
        </row>
        <row r="4146">
          <cell r="H4146" t="str">
            <v>3243-2024</v>
          </cell>
          <cell r="I4146" t="str">
            <v>CONTRATO DE SUMINISTRO</v>
          </cell>
        </row>
        <row r="4147">
          <cell r="H4147" t="str">
            <v>3243-2024</v>
          </cell>
          <cell r="I4147" t="str">
            <v>CONTRATO DE SUMINISTRO</v>
          </cell>
        </row>
        <row r="4148">
          <cell r="H4148" t="str">
            <v>3243-2024</v>
          </cell>
          <cell r="I4148" t="str">
            <v>CONTRATO DE SUMINISTRO</v>
          </cell>
        </row>
        <row r="4149">
          <cell r="H4149" t="str">
            <v>3243-2024</v>
          </cell>
          <cell r="I4149" t="str">
            <v>CONTRATO DE SUMINISTRO</v>
          </cell>
        </row>
        <row r="4150">
          <cell r="H4150" t="str">
            <v>3243-2024</v>
          </cell>
          <cell r="I4150" t="str">
            <v>CONTRATO DE SUMINISTRO</v>
          </cell>
        </row>
        <row r="4151">
          <cell r="H4151" t="str">
            <v>3243-2024</v>
          </cell>
          <cell r="I4151" t="str">
            <v>CONTRATO DE SUMINISTRO</v>
          </cell>
        </row>
        <row r="4152">
          <cell r="H4152" t="str">
            <v>3243-2024</v>
          </cell>
          <cell r="I4152" t="str">
            <v>CONTRATO DE SUMINISTRO</v>
          </cell>
        </row>
        <row r="4153">
          <cell r="H4153" t="str">
            <v>3243-2024</v>
          </cell>
          <cell r="I4153" t="str">
            <v>CONTRATO DE SUMINISTRO</v>
          </cell>
        </row>
        <row r="4154">
          <cell r="H4154" t="str">
            <v>3243-2024</v>
          </cell>
          <cell r="I4154" t="str">
            <v>CONTRATO DE SUMINISTRO</v>
          </cell>
        </row>
        <row r="4155">
          <cell r="H4155" t="str">
            <v>3243-2024</v>
          </cell>
          <cell r="I4155" t="str">
            <v>CONTRATO DE SUMINISTRO</v>
          </cell>
        </row>
        <row r="4156">
          <cell r="H4156" t="str">
            <v>3243-2024</v>
          </cell>
          <cell r="I4156" t="str">
            <v>CONTRATO DE SUMINISTRO</v>
          </cell>
        </row>
        <row r="4157">
          <cell r="H4157" t="str">
            <v>3243-2024</v>
          </cell>
          <cell r="I4157" t="str">
            <v>CONTRATO DE SUMINISTRO</v>
          </cell>
        </row>
        <row r="4158">
          <cell r="H4158" t="str">
            <v>3243-2024</v>
          </cell>
          <cell r="I4158" t="str">
            <v>CONTRATO DE SUMINISTRO</v>
          </cell>
        </row>
        <row r="4159">
          <cell r="H4159" t="str">
            <v>3243-2024</v>
          </cell>
          <cell r="I4159" t="str">
            <v>CONTRATO DE SUMINISTRO</v>
          </cell>
        </row>
        <row r="4160">
          <cell r="H4160" t="str">
            <v>3243-2024</v>
          </cell>
          <cell r="I4160" t="str">
            <v>CONTRATO DE SUMINISTRO</v>
          </cell>
        </row>
        <row r="4161">
          <cell r="H4161" t="str">
            <v>3243-2024</v>
          </cell>
          <cell r="I4161" t="str">
            <v>CONTRATO DE SUMINISTRO</v>
          </cell>
        </row>
        <row r="4162">
          <cell r="H4162" t="str">
            <v>3243-2024</v>
          </cell>
          <cell r="I4162" t="str">
            <v>CONTRATO DE SUMINISTRO</v>
          </cell>
        </row>
        <row r="4163">
          <cell r="H4163" t="str">
            <v>3243-2024</v>
          </cell>
          <cell r="I4163" t="str">
            <v>CONTRATO DE SUMINISTRO</v>
          </cell>
        </row>
        <row r="4164">
          <cell r="H4164" t="str">
            <v>3243-2024</v>
          </cell>
          <cell r="I4164" t="str">
            <v>CONTRATO DE SUMINISTRO</v>
          </cell>
        </row>
        <row r="4165">
          <cell r="H4165" t="str">
            <v>3243-2024</v>
          </cell>
          <cell r="I4165" t="str">
            <v>CONTRATO DE SUMINISTRO</v>
          </cell>
        </row>
        <row r="4166">
          <cell r="H4166" t="str">
            <v>3243-2024</v>
          </cell>
          <cell r="I4166" t="str">
            <v>CONTRATO DE SUMINISTRO</v>
          </cell>
        </row>
        <row r="4167">
          <cell r="H4167" t="str">
            <v>3243-2024</v>
          </cell>
          <cell r="I4167" t="str">
            <v>CONTRATO DE SUMINISTRO</v>
          </cell>
        </row>
        <row r="4168">
          <cell r="H4168" t="str">
            <v>3243-2024</v>
          </cell>
          <cell r="I4168" t="str">
            <v>CONTRATO DE SUMINISTRO</v>
          </cell>
        </row>
        <row r="4169">
          <cell r="H4169" t="str">
            <v>3243-2024</v>
          </cell>
          <cell r="I4169" t="str">
            <v>CONTRATO DE SUMINISTRO</v>
          </cell>
        </row>
        <row r="4170">
          <cell r="H4170" t="str">
            <v>3243-2024</v>
          </cell>
          <cell r="I4170" t="str">
            <v>CONTRATO DE SUMINISTRO</v>
          </cell>
        </row>
        <row r="4171">
          <cell r="H4171" t="str">
            <v>3243-2024</v>
          </cell>
          <cell r="I4171" t="str">
            <v>CONTRATO DE SUMINISTRO</v>
          </cell>
        </row>
        <row r="4172">
          <cell r="H4172" t="str">
            <v>3243-2024</v>
          </cell>
          <cell r="I4172" t="str">
            <v>CONTRATO DE SUMINISTRO</v>
          </cell>
        </row>
        <row r="4173">
          <cell r="H4173" t="str">
            <v>3243-2024</v>
          </cell>
          <cell r="I4173" t="str">
            <v>CONTRATO DE SUMINISTRO</v>
          </cell>
        </row>
        <row r="4174">
          <cell r="H4174" t="str">
            <v>3243-2024</v>
          </cell>
          <cell r="I4174" t="str">
            <v>CONTRATO DE SUMINISTRO</v>
          </cell>
        </row>
        <row r="4175">
          <cell r="H4175" t="str">
            <v>3243-2024</v>
          </cell>
          <cell r="I4175" t="str">
            <v>CONTRATO DE SUMINISTRO</v>
          </cell>
        </row>
        <row r="4176">
          <cell r="H4176" t="str">
            <v>3243-2024</v>
          </cell>
          <cell r="I4176" t="str">
            <v>CONTRATO DE SUMINISTRO</v>
          </cell>
        </row>
        <row r="4177">
          <cell r="H4177" t="str">
            <v>3243-2024</v>
          </cell>
          <cell r="I4177" t="str">
            <v>CONTRATO DE SUMINISTRO</v>
          </cell>
        </row>
        <row r="4178">
          <cell r="H4178" t="str">
            <v>3243-2024</v>
          </cell>
          <cell r="I4178" t="str">
            <v>CONTRATO DE SUMINISTRO</v>
          </cell>
        </row>
        <row r="4179">
          <cell r="H4179" t="str">
            <v>3243-2024</v>
          </cell>
          <cell r="I4179" t="str">
            <v>CONTRATO DE SUMINISTRO</v>
          </cell>
        </row>
        <row r="4180">
          <cell r="H4180" t="str">
            <v>3243-2024</v>
          </cell>
          <cell r="I4180" t="str">
            <v>CONTRATO DE SUMINISTRO</v>
          </cell>
        </row>
        <row r="4181">
          <cell r="H4181" t="str">
            <v>3243-2024</v>
          </cell>
          <cell r="I4181" t="str">
            <v>CONTRATO DE SUMINISTRO</v>
          </cell>
        </row>
        <row r="4182">
          <cell r="H4182" t="str">
            <v>3243-2024</v>
          </cell>
          <cell r="I4182" t="str">
            <v>CONTRATO DE SUMINISTRO</v>
          </cell>
        </row>
        <row r="4183">
          <cell r="H4183" t="str">
            <v>3243-2024</v>
          </cell>
          <cell r="I4183" t="str">
            <v>CONTRATO DE SUMINISTRO</v>
          </cell>
        </row>
        <row r="4184">
          <cell r="H4184" t="str">
            <v>3243-2024</v>
          </cell>
          <cell r="I4184" t="str">
            <v>CONTRATO DE SUMINISTRO</v>
          </cell>
        </row>
        <row r="4185">
          <cell r="H4185" t="str">
            <v>3243-2024</v>
          </cell>
          <cell r="I4185" t="str">
            <v>CONTRATO DE SUMINISTRO</v>
          </cell>
        </row>
        <row r="4186">
          <cell r="H4186" t="str">
            <v>3243-2024</v>
          </cell>
          <cell r="I4186" t="str">
            <v>CONTRATO DE SUMINISTRO</v>
          </cell>
        </row>
        <row r="4187">
          <cell r="H4187" t="str">
            <v>3243-2024</v>
          </cell>
          <cell r="I4187" t="str">
            <v>CONTRATO DE SUMINISTRO</v>
          </cell>
        </row>
        <row r="4188">
          <cell r="H4188" t="str">
            <v>3243-2024</v>
          </cell>
          <cell r="I4188" t="str">
            <v>CONTRATO DE SUMINISTRO</v>
          </cell>
        </row>
        <row r="4189">
          <cell r="H4189" t="str">
            <v>3243-2024</v>
          </cell>
          <cell r="I4189" t="str">
            <v>CONTRATO DE SUMINISTRO</v>
          </cell>
        </row>
        <row r="4190">
          <cell r="H4190" t="str">
            <v>3243-2024</v>
          </cell>
          <cell r="I4190" t="str">
            <v>CONTRATO DE SUMINISTRO</v>
          </cell>
        </row>
        <row r="4191">
          <cell r="H4191" t="str">
            <v>3243-2024</v>
          </cell>
          <cell r="I4191" t="str">
            <v>CONTRATO DE SUMINISTRO</v>
          </cell>
        </row>
        <row r="4192">
          <cell r="H4192" t="str">
            <v>3243-2024</v>
          </cell>
          <cell r="I4192" t="str">
            <v>CONTRATO DE SUMINISTRO</v>
          </cell>
        </row>
        <row r="4193">
          <cell r="H4193" t="str">
            <v>3243-2024</v>
          </cell>
          <cell r="I4193" t="str">
            <v>CONTRATO DE SUMINISTRO</v>
          </cell>
        </row>
        <row r="4194">
          <cell r="H4194" t="str">
            <v>3243-2024</v>
          </cell>
          <cell r="I4194" t="str">
            <v>CONTRATO DE SUMINISTRO</v>
          </cell>
        </row>
        <row r="4195">
          <cell r="H4195" t="str">
            <v>3243-2024</v>
          </cell>
          <cell r="I4195" t="str">
            <v>CONTRATO DE SUMINISTRO</v>
          </cell>
        </row>
        <row r="4196">
          <cell r="H4196" t="str">
            <v>3243-2024</v>
          </cell>
          <cell r="I4196" t="str">
            <v>CONTRATO DE SUMINISTRO</v>
          </cell>
        </row>
        <row r="4197">
          <cell r="H4197" t="str">
            <v>3243-2024</v>
          </cell>
          <cell r="I4197" t="str">
            <v>CONTRATO DE SUMINISTRO</v>
          </cell>
        </row>
        <row r="4198">
          <cell r="H4198" t="str">
            <v>3245-2024</v>
          </cell>
          <cell r="I4198" t="str">
            <v>CONTRATO DE PRESTACION DE SERVICIOS</v>
          </cell>
        </row>
        <row r="4199">
          <cell r="H4199" t="str">
            <v>3245-2024</v>
          </cell>
          <cell r="I4199" t="str">
            <v>CONTRATO DE PRESTACION DE SERVICIOS</v>
          </cell>
        </row>
        <row r="4200">
          <cell r="H4200" t="str">
            <v>3245-2024</v>
          </cell>
          <cell r="I4200" t="str">
            <v>CONTRATO DE PRESTACION DE SERVICIOS</v>
          </cell>
        </row>
        <row r="4201">
          <cell r="H4201" t="str">
            <v>3245-2024</v>
          </cell>
          <cell r="I4201" t="str">
            <v>CONTRATO DE PRESTACION DE SERVICIOS</v>
          </cell>
        </row>
        <row r="4202">
          <cell r="H4202" t="str">
            <v>3245-2024</v>
          </cell>
          <cell r="I4202" t="str">
            <v>CONTRATO DE PRESTACION DE SERVICIOS</v>
          </cell>
        </row>
        <row r="4203">
          <cell r="H4203" t="str">
            <v>2220-2024</v>
          </cell>
          <cell r="I4203" t="str">
            <v>CONTRATO DE PRESTACION DE SERVICIOS</v>
          </cell>
        </row>
        <row r="4204">
          <cell r="H4204" t="str">
            <v>3250-2024</v>
          </cell>
          <cell r="I4204" t="str">
            <v>CONTRATO DE PRESTACION DE SERVICIOS PROFESIONALES</v>
          </cell>
        </row>
        <row r="4205">
          <cell r="H4205" t="str">
            <v>1386-2024</v>
          </cell>
          <cell r="I4205" t="str">
            <v>CONTRATO DE PRESTACION DE SERVICIOS PROFESIONALES</v>
          </cell>
        </row>
        <row r="4206">
          <cell r="H4206" t="str">
            <v>3243-2024</v>
          </cell>
          <cell r="I4206" t="str">
            <v>CONTRATO DE SUMINISTRO</v>
          </cell>
        </row>
        <row r="4207">
          <cell r="H4207" t="str">
            <v>3243-2024</v>
          </cell>
          <cell r="I4207" t="str">
            <v>CONTRATO DE SUMINISTRO</v>
          </cell>
        </row>
        <row r="4208">
          <cell r="H4208" t="str">
            <v>3243-2024</v>
          </cell>
          <cell r="I4208" t="str">
            <v>CONTRATO DE SUMINISTRO</v>
          </cell>
        </row>
        <row r="4209">
          <cell r="H4209" t="str">
            <v>3243-2024</v>
          </cell>
          <cell r="I4209" t="str">
            <v>CONTRATO DE SUMINISTRO</v>
          </cell>
        </row>
        <row r="4210">
          <cell r="H4210" t="str">
            <v>3243-2024</v>
          </cell>
          <cell r="I4210" t="str">
            <v>CONTRATO DE SUMINISTRO</v>
          </cell>
        </row>
        <row r="4211">
          <cell r="H4211" t="str">
            <v>3243-2024</v>
          </cell>
          <cell r="I4211" t="str">
            <v>CONTRATO DE SUMINISTRO</v>
          </cell>
        </row>
        <row r="4212">
          <cell r="H4212" t="str">
            <v>3243-2024</v>
          </cell>
          <cell r="I4212" t="str">
            <v>CONTRATO DE SUMINISTRO</v>
          </cell>
        </row>
        <row r="4213">
          <cell r="H4213" t="str">
            <v>3243-2024</v>
          </cell>
          <cell r="I4213" t="str">
            <v>CONTRATO DE SUMINISTRO</v>
          </cell>
        </row>
        <row r="4214">
          <cell r="H4214" t="str">
            <v>3243-2024</v>
          </cell>
          <cell r="I4214" t="str">
            <v>CONTRATO DE SUMINISTRO</v>
          </cell>
        </row>
        <row r="4215">
          <cell r="H4215" t="str">
            <v>3243-2024</v>
          </cell>
          <cell r="I4215" t="str">
            <v>CONTRATO DE SUMINISTRO</v>
          </cell>
        </row>
        <row r="4216">
          <cell r="H4216" t="str">
            <v>3247-2024</v>
          </cell>
          <cell r="I4216" t="str">
            <v>CONTRATO DE PRESTACION DE SERVICIOS DE APOYO A LA GESTION</v>
          </cell>
        </row>
        <row r="4217">
          <cell r="H4217" t="str">
            <v>3247-2024</v>
          </cell>
          <cell r="I4217" t="str">
            <v>CONTRATO DE PRESTACION DE SERVICIOS DE APOYO A LA GESTION</v>
          </cell>
        </row>
        <row r="4218">
          <cell r="H4218" t="str">
            <v>1388-2024</v>
          </cell>
          <cell r="I4218" t="str">
            <v>CONTRATO DE PRESTACION DE SERVICIOS PROFESIONALES</v>
          </cell>
        </row>
        <row r="4219">
          <cell r="H4219" t="str">
            <v>1632-2024</v>
          </cell>
          <cell r="I4219" t="str">
            <v>CONTRATO DE PRESTACION DE SERVICIOS PROFESIONALES</v>
          </cell>
        </row>
        <row r="4220">
          <cell r="H4220" t="str">
            <v>1228-2024</v>
          </cell>
          <cell r="I4220" t="str">
            <v>CONTRATO DE PRESTACION DE SERVICIOS DE APOYO A LA GESTION</v>
          </cell>
        </row>
        <row r="4221">
          <cell r="H4221" t="str">
            <v>1589-2024</v>
          </cell>
          <cell r="I4221" t="str">
            <v>CONTRATO DE PRESTACION DE SERVICIOS PROFESIONALES</v>
          </cell>
        </row>
        <row r="4222">
          <cell r="H4222" t="str">
            <v>2725-2024</v>
          </cell>
          <cell r="I4222" t="str">
            <v>CONTRATO DE PRESTACION DE SERVICIOS PROFESIONALES</v>
          </cell>
        </row>
        <row r="4223">
          <cell r="H4223" t="str">
            <v>3249-2024</v>
          </cell>
          <cell r="I4223" t="str">
            <v>CONTRATO DE PRESTACION DE SERVICIOS DE APOYO A LA GESTION</v>
          </cell>
        </row>
        <row r="4224">
          <cell r="H4224" t="str">
            <v>1153-2024</v>
          </cell>
          <cell r="I4224" t="str">
            <v>CONTRATO DE PRESTACION DE SERVICIOS PROFESIONALES</v>
          </cell>
        </row>
        <row r="4225">
          <cell r="H4225" t="str">
            <v>1588-2024</v>
          </cell>
          <cell r="I4225" t="str">
            <v>CONTRATO DE PRESTACION DE SERVICIOS DE APOYO A LA GESTION</v>
          </cell>
        </row>
        <row r="4226">
          <cell r="H4226" t="str">
            <v>3248-2024</v>
          </cell>
          <cell r="I4226" t="str">
            <v>CONTRATO DE PRESTACION DE SERVICIOS PROFESIONALES</v>
          </cell>
        </row>
        <row r="4227">
          <cell r="H4227" t="str">
            <v>3248-2024</v>
          </cell>
          <cell r="I4227" t="str">
            <v>CONTRATO DE PRESTACION DE SERVICIOS PROFESIONALES</v>
          </cell>
        </row>
        <row r="4228">
          <cell r="H4228" t="str">
            <v>3248-2024</v>
          </cell>
          <cell r="I4228" t="str">
            <v>CONTRATO DE PRESTACION DE SERVICIOS PROFESIONALES</v>
          </cell>
        </row>
        <row r="4229">
          <cell r="H4229" t="str">
            <v>1551-2024</v>
          </cell>
          <cell r="I4229" t="str">
            <v>CONTRATO DE PRESTACION DE SERVICIOS DE APOYO A LA GESTION</v>
          </cell>
        </row>
        <row r="4230">
          <cell r="H4230" t="str">
            <v>3240-2024</v>
          </cell>
          <cell r="I4230" t="str">
            <v>CONTRATO DE COMPRAVENTA</v>
          </cell>
        </row>
        <row r="4231">
          <cell r="H4231" t="str">
            <v>2754-2024</v>
          </cell>
          <cell r="I4231" t="str">
            <v>CONTRATO DE PRESTACION DE SERVICIOS PROFESIONALES</v>
          </cell>
        </row>
        <row r="4232">
          <cell r="H4232" t="str">
            <v>3251-2024</v>
          </cell>
          <cell r="I4232" t="str">
            <v>CONVENIO DE ASOCIACION</v>
          </cell>
        </row>
        <row r="4233">
          <cell r="H4233" t="str">
            <v>3251-2024</v>
          </cell>
          <cell r="I4233" t="str">
            <v>CONVENIO DE ASOCIACION</v>
          </cell>
        </row>
        <row r="4234">
          <cell r="H4234" t="str">
            <v>1086-2024</v>
          </cell>
          <cell r="I4234" t="str">
            <v>CONTRATO DE PRESTACION DE SERVICIOS DE APOYO A LA GESTION</v>
          </cell>
        </row>
        <row r="4235">
          <cell r="H4235" t="str">
            <v>3251-2024</v>
          </cell>
          <cell r="I4235" t="str">
            <v>CONVENIO DE ASOCIACION</v>
          </cell>
        </row>
        <row r="4236">
          <cell r="H4236" t="str">
            <v>3253-2024</v>
          </cell>
          <cell r="I4236" t="str">
            <v>CONTRATO DE PRESTACION DE SERVICIOS</v>
          </cell>
        </row>
        <row r="4237">
          <cell r="H4237" t="str">
            <v>3253-2024</v>
          </cell>
          <cell r="I4237" t="str">
            <v>CONTRATO DE PRESTACION DE SERVICIOS</v>
          </cell>
        </row>
        <row r="4238">
          <cell r="H4238" t="str">
            <v>1289-2024</v>
          </cell>
          <cell r="I4238" t="str">
            <v>CONTRATO DE PRESTACION DE SERVICIOS DE APOYO A LA GESTION</v>
          </cell>
        </row>
        <row r="4239">
          <cell r="H4239" t="str">
            <v>135981</v>
          </cell>
          <cell r="I4239" t="str">
            <v>ORDEN DE COMPRA</v>
          </cell>
        </row>
        <row r="4240">
          <cell r="H4240" t="str">
            <v>135979</v>
          </cell>
          <cell r="I4240" t="str">
            <v>ORDEN DE COMPRA</v>
          </cell>
        </row>
        <row r="4241">
          <cell r="H4241" t="str">
            <v>2319-2024</v>
          </cell>
          <cell r="I4241" t="str">
            <v>CONTRATO DE PRESTACION DE SERVICIOS PROFESIONALES</v>
          </cell>
        </row>
        <row r="4242">
          <cell r="H4242" t="str">
            <v>1932-2024</v>
          </cell>
          <cell r="I4242" t="str">
            <v>CONTRATO DE PRESTACION DE SERVICIOS PROFESIONALES</v>
          </cell>
        </row>
        <row r="4243">
          <cell r="H4243" t="str">
            <v>1143-2024</v>
          </cell>
          <cell r="I4243" t="str">
            <v>CONTRATO DE PRESTACION DE SERVICIOS PROFESIONALES</v>
          </cell>
        </row>
        <row r="4244">
          <cell r="H4244" t="str">
            <v>1911-2024</v>
          </cell>
          <cell r="I4244" t="str">
            <v>CONTRATO DE PRESTACION DE SERVICIOS PROFESIONALES</v>
          </cell>
        </row>
        <row r="4245">
          <cell r="H4245" t="str">
            <v>3252-2024</v>
          </cell>
          <cell r="I4245" t="str">
            <v>CONTRATO DE PRESTACION DE SERVICIOS</v>
          </cell>
        </row>
        <row r="4246">
          <cell r="H4246" t="str">
            <v>3252-2024</v>
          </cell>
          <cell r="I4246" t="str">
            <v>CONTRATO DE PRESTACION DE SERVICIOS</v>
          </cell>
        </row>
        <row r="4247">
          <cell r="H4247" t="str">
            <v>1599-2024</v>
          </cell>
          <cell r="I4247" t="str">
            <v>CONTRATO DE PRESTACION DE SERVICIOS PROFESIONALES</v>
          </cell>
        </row>
        <row r="4248">
          <cell r="H4248" t="str">
            <v>2124-2024</v>
          </cell>
          <cell r="I4248" t="str">
            <v>CONTRATO DE PRESTACION DE SERVICIOS PROFESIONALES</v>
          </cell>
        </row>
        <row r="4249">
          <cell r="H4249" t="str">
            <v>1846-2024</v>
          </cell>
          <cell r="I4249" t="str">
            <v>CONTRATO DE PRESTACION DE SERVICIOS PROFESIONALES</v>
          </cell>
        </row>
        <row r="4250">
          <cell r="H4250" t="str">
            <v>1214-2024</v>
          </cell>
          <cell r="I4250" t="str">
            <v>CONTRATO DE PRESTACION DE SERVICIOS DE APOYO A LA GESTION</v>
          </cell>
        </row>
        <row r="4251">
          <cell r="H4251" t="str">
            <v>1515-2024</v>
          </cell>
          <cell r="I4251" t="str">
            <v>CONTRATO DE PRESTACION DE SERVICIOS PROFESIONALES</v>
          </cell>
        </row>
        <row r="4252">
          <cell r="H4252" t="str">
            <v>1595-2024</v>
          </cell>
          <cell r="I4252" t="str">
            <v>CONTRATO DE PRESTACION DE SERVICIOS PROFESIONALES</v>
          </cell>
        </row>
        <row r="4253">
          <cell r="H4253" t="str">
            <v>1503-2024</v>
          </cell>
          <cell r="I4253" t="str">
            <v>CONTRATO DE PRESTACION DE SERVICIOS PROFESIONALES</v>
          </cell>
        </row>
        <row r="4254">
          <cell r="H4254" t="str">
            <v>2409-2024</v>
          </cell>
          <cell r="I4254" t="str">
            <v>CONTRATO DE PRESTACION DE SERVICIOS PROFESIONALES</v>
          </cell>
        </row>
        <row r="4255">
          <cell r="H4255" t="str">
            <v>3258-2024</v>
          </cell>
          <cell r="I4255" t="str">
            <v>CONVENIO DE ASOCIACION</v>
          </cell>
        </row>
        <row r="4256">
          <cell r="H4256" t="str">
            <v>3258-2024</v>
          </cell>
          <cell r="I4256" t="str">
            <v>CONVENIO DE ASOCIACION</v>
          </cell>
        </row>
        <row r="4257">
          <cell r="H4257" t="str">
            <v>1580-2024</v>
          </cell>
          <cell r="I4257" t="str">
            <v>CONTRATO DE PRESTACION DE SERVICIOS PROFESIONALES</v>
          </cell>
        </row>
        <row r="4258">
          <cell r="H4258" t="str">
            <v>1205-2024</v>
          </cell>
          <cell r="I4258" t="str">
            <v>CONTRATO DE PRESTACION DE SERVICIOS PROFESIONALES</v>
          </cell>
        </row>
        <row r="4259">
          <cell r="H4259" t="str">
            <v>2897-2024</v>
          </cell>
          <cell r="I4259" t="str">
            <v>CONTRATO DE PRESTACION DE SERVICIOS DE APOYO A LA GESTION</v>
          </cell>
        </row>
        <row r="4260">
          <cell r="H4260" t="str">
            <v>3254-2024</v>
          </cell>
          <cell r="I4260" t="str">
            <v>CONTRATO DE COPRODUCCION</v>
          </cell>
        </row>
        <row r="4261">
          <cell r="H4261" t="str">
            <v>2258-2024</v>
          </cell>
          <cell r="I4261" t="str">
            <v>CONTRATO DE PRESTACION DE SERVICIOS PROFESIONALES</v>
          </cell>
        </row>
        <row r="4262">
          <cell r="H4262" t="str">
            <v>3000-2024</v>
          </cell>
          <cell r="I4262" t="str">
            <v>CONTRATO DE PRESTACION DE SERVICIOS PROFESIONALES</v>
          </cell>
        </row>
        <row r="4263">
          <cell r="H4263" t="str">
            <v>3065-2024</v>
          </cell>
          <cell r="I4263" t="str">
            <v>CONTRATO DE PRESTACION DE SERVICIOS DE APOYO A LA GESTION</v>
          </cell>
        </row>
        <row r="4264">
          <cell r="H4264" t="str">
            <v>1163-2024</v>
          </cell>
          <cell r="I4264" t="str">
            <v>CONTRATO DE PRESTACION DE SERVICIOS PROFESIONALES</v>
          </cell>
        </row>
        <row r="4265">
          <cell r="H4265" t="str">
            <v>1387-2024</v>
          </cell>
          <cell r="I4265" t="str">
            <v>CONTRATO DE PRESTACION DE SERVICIOS PROFESIONALES</v>
          </cell>
        </row>
        <row r="4266">
          <cell r="H4266" t="str">
            <v>1421-2024</v>
          </cell>
          <cell r="I4266" t="str">
            <v>CONTRATO DE PRESTACION DE SERVICIOS PROFESIONALES</v>
          </cell>
        </row>
        <row r="4267">
          <cell r="H4267" t="str">
            <v>3257-2024</v>
          </cell>
          <cell r="I4267" t="str">
            <v>CONTRATO DE PRESTACION DE SERVICIOS</v>
          </cell>
        </row>
        <row r="4268">
          <cell r="H4268" t="str">
            <v>3256-2024</v>
          </cell>
          <cell r="I4268" t="str">
            <v>CONTRATO DE PRESTACION DE SERVICIOS PROFESIONALES</v>
          </cell>
        </row>
        <row r="4269">
          <cell r="H4269" t="str">
            <v>1354-2024</v>
          </cell>
          <cell r="I4269" t="str">
            <v>CONTRATO DE PRESTACION DE SERVICIOS PROFESIONALES</v>
          </cell>
        </row>
        <row r="4270">
          <cell r="H4270" t="str">
            <v>1466-2024</v>
          </cell>
          <cell r="I4270" t="str">
            <v>CONTRATO DE PRESTACION DE SERVICIOS DE APOYO A LA GESTION</v>
          </cell>
        </row>
        <row r="4271">
          <cell r="H4271" t="str">
            <v>1262-2024</v>
          </cell>
          <cell r="I4271" t="str">
            <v>CONTRATO DE PRESTACION DE SERVICIOS DE APOYO A LA GESTION</v>
          </cell>
        </row>
        <row r="4272">
          <cell r="H4272" t="str">
            <v>1607-2024</v>
          </cell>
          <cell r="I4272" t="str">
            <v>CONTRATO DE PRESTACION DE SERVICIOS PROFESIONALES</v>
          </cell>
        </row>
        <row r="4273">
          <cell r="H4273" t="str">
            <v>1220-2024</v>
          </cell>
          <cell r="I4273" t="str">
            <v>CONTRATO DE PRESTACION DE SERVICIOS PROFESIONALES</v>
          </cell>
        </row>
        <row r="4274">
          <cell r="H4274" t="str">
            <v>1217-2024</v>
          </cell>
          <cell r="I4274" t="str">
            <v>CONTRATO DE PRESTACION DE SERVICIOS PROFESIONALES</v>
          </cell>
        </row>
        <row r="4275">
          <cell r="H4275" t="str">
            <v>3259-2024</v>
          </cell>
          <cell r="I4275" t="str">
            <v>CONTRATO DE PRESTACION DE SERVICIOS</v>
          </cell>
        </row>
        <row r="4276">
          <cell r="H4276" t="str">
            <v>1384-2024</v>
          </cell>
          <cell r="I4276" t="str">
            <v>CONTRATO DE PRESTACION DE SERVICIOS PROFESIONALES</v>
          </cell>
        </row>
        <row r="4277">
          <cell r="H4277" t="str">
            <v>1780-2024</v>
          </cell>
          <cell r="I4277" t="str">
            <v>CONTRATO DE PRESTACION DE SERVICIOS PROFESIONALES</v>
          </cell>
        </row>
        <row r="4278">
          <cell r="H4278" t="str">
            <v>1260-2024</v>
          </cell>
          <cell r="I4278" t="str">
            <v>CONTRATO DE PRESTACION DE SERVICIOS DE APOYO A LA GESTION</v>
          </cell>
        </row>
        <row r="4279">
          <cell r="H4279" t="str">
            <v>3262-2024</v>
          </cell>
          <cell r="I4279" t="str">
            <v>CONTRATO DE PRESTACION DE SERVICIOS</v>
          </cell>
        </row>
        <row r="4280">
          <cell r="H4280" t="str">
            <v>3262-2024</v>
          </cell>
          <cell r="I4280" t="str">
            <v>CONTRATO DE PRESTACION DE SERVICIOS</v>
          </cell>
        </row>
        <row r="4281">
          <cell r="H4281" t="str">
            <v>3262-2024</v>
          </cell>
          <cell r="I4281" t="str">
            <v>CONTRATO DE PRESTACION DE SERVICIOS</v>
          </cell>
        </row>
        <row r="4282">
          <cell r="H4282" t="str">
            <v>3262-2024</v>
          </cell>
          <cell r="I4282" t="str">
            <v>CONTRATO DE PRESTACION DE SERVICIOS</v>
          </cell>
        </row>
        <row r="4283">
          <cell r="H4283" t="str">
            <v>3083-2024</v>
          </cell>
          <cell r="I4283" t="str">
            <v>CONTRATO DE PRESTACION DE SERVICIOS</v>
          </cell>
        </row>
        <row r="4284">
          <cell r="H4284" t="str">
            <v>3083-2024</v>
          </cell>
          <cell r="I4284" t="str">
            <v>CONTRATO DE PRESTACION DE SERVICIOS</v>
          </cell>
        </row>
        <row r="4285">
          <cell r="H4285" t="str">
            <v>3083-2024</v>
          </cell>
          <cell r="I4285" t="str">
            <v>CONTRATO DE PRESTACION DE SERVICIOS</v>
          </cell>
        </row>
        <row r="4286">
          <cell r="H4286" t="str">
            <v>1235-2024</v>
          </cell>
          <cell r="I4286" t="str">
            <v>CONTRATO DE PRESTACION DE SERVICIOS PROFESIONALES</v>
          </cell>
        </row>
        <row r="4287">
          <cell r="H4287" t="str">
            <v>2232-2024</v>
          </cell>
          <cell r="I4287" t="str">
            <v>CONVENIO DE ASOCIACION</v>
          </cell>
        </row>
        <row r="4288">
          <cell r="H4288" t="str">
            <v>2232-2024</v>
          </cell>
          <cell r="I4288" t="str">
            <v>CONVENIO DE ASOCIACION</v>
          </cell>
        </row>
        <row r="4289">
          <cell r="H4289" t="str">
            <v>2232-2024</v>
          </cell>
          <cell r="I4289" t="str">
            <v>CONVENIO DE ASOCIACION</v>
          </cell>
        </row>
        <row r="4290">
          <cell r="H4290" t="str">
            <v>2220-2024</v>
          </cell>
          <cell r="I4290" t="str">
            <v>CONTRATO DE PRESTACION DE SERVICIOS</v>
          </cell>
        </row>
        <row r="4291">
          <cell r="H4291" t="str">
            <v>2219-2024</v>
          </cell>
          <cell r="I4291" t="str">
            <v>CONTRATO DE PRESTACION DE SERVICIOS</v>
          </cell>
        </row>
        <row r="4292">
          <cell r="H4292" t="str">
            <v>1363-2024</v>
          </cell>
          <cell r="I4292" t="str">
            <v>CONTRATO DE PRESTACION DE SERVICIOS DE APOYO A LA GESTION</v>
          </cell>
        </row>
        <row r="4293">
          <cell r="H4293" t="str">
            <v>1373-2024</v>
          </cell>
          <cell r="I4293" t="str">
            <v>CONTRATO DE PRESTACION DE SERVICIOS PROFESIONALES</v>
          </cell>
        </row>
        <row r="4294">
          <cell r="H4294" t="str">
            <v>2354-2024</v>
          </cell>
          <cell r="I4294" t="str">
            <v>CONTRATO DE PRESTACION DE SERVICIOS PROFESIONALES</v>
          </cell>
        </row>
        <row r="4295">
          <cell r="H4295" t="str">
            <v>2329-2024</v>
          </cell>
          <cell r="I4295" t="str">
            <v>CONTRATO DE PRESTACION DE SERVICIOS PROFESIONALES</v>
          </cell>
        </row>
        <row r="4296">
          <cell r="H4296" t="str">
            <v>2430-2024</v>
          </cell>
          <cell r="I4296" t="str">
            <v>CONTRATO DE PRESTACION DE SERVICIOS DE APOYO A LA GESTION</v>
          </cell>
        </row>
        <row r="4297">
          <cell r="H4297" t="str">
            <v>1684-2024</v>
          </cell>
          <cell r="I4297" t="str">
            <v>CONTRATO DE PRESTACION DE SERVICIOS PROFESIONALES</v>
          </cell>
        </row>
        <row r="4298">
          <cell r="H4298" t="str">
            <v>1467-2024</v>
          </cell>
          <cell r="I4298" t="str">
            <v>CONTRATO DE PRESTACION DE SERVICIOS DE APOYO A LA GESTION</v>
          </cell>
        </row>
        <row r="4299">
          <cell r="H4299" t="str">
            <v>1478-2024</v>
          </cell>
          <cell r="I4299" t="str">
            <v>CONTRATO DE PRESTACION DE SERVICIOS PROFESIONALES</v>
          </cell>
        </row>
        <row r="4300">
          <cell r="H4300" t="str">
            <v>1366-2024</v>
          </cell>
          <cell r="I4300" t="str">
            <v>CONTRATO DE PRESTACION DE SERVICIOS PROFESIONALES</v>
          </cell>
        </row>
        <row r="4301">
          <cell r="H4301" t="str">
            <v>3036-2024</v>
          </cell>
          <cell r="I4301" t="str">
            <v>CONTRATO DE PRESTACION DE SERVICIOS PROFESIONALES</v>
          </cell>
        </row>
        <row r="4302">
          <cell r="H4302" t="str">
            <v>1760-2024</v>
          </cell>
          <cell r="I4302" t="str">
            <v>CONTRATO DE PRESTACION DE SERVICIOS PROFESIONALES</v>
          </cell>
        </row>
        <row r="4303">
          <cell r="H4303" t="str">
            <v>2448-2024</v>
          </cell>
          <cell r="I4303" t="str">
            <v>CONTRATO DE PRESTACION DE SERVICIOS DE APOYO A LA GESTION</v>
          </cell>
        </row>
        <row r="4304">
          <cell r="H4304" t="str">
            <v>2473-2024</v>
          </cell>
          <cell r="I4304" t="str">
            <v>CONTRATO DE PRESTACION DE SERVICIOS PROFESIONALES</v>
          </cell>
        </row>
        <row r="4305">
          <cell r="H4305" t="str">
            <v>2473-2024</v>
          </cell>
          <cell r="I4305" t="str">
            <v>CONTRATO DE PRESTACION DE SERVICIOS PROFESIONALES</v>
          </cell>
        </row>
        <row r="4306">
          <cell r="H4306" t="str">
            <v>1525-2024</v>
          </cell>
          <cell r="I4306" t="str">
            <v>CONTRATO DE PRESTACION DE SERVICIOS DE APOYO A LA GESTION</v>
          </cell>
        </row>
        <row r="4307">
          <cell r="H4307" t="str">
            <v>1989-2024</v>
          </cell>
          <cell r="I4307" t="str">
            <v>CONTRATO DE PRESTACION DE SERVICIOS DE APOYO A LA GESTION</v>
          </cell>
        </row>
        <row r="4308">
          <cell r="H4308" t="str">
            <v>2235-2024</v>
          </cell>
          <cell r="I4308" t="str">
            <v>CONTRATO DE PRESTACION DE SERVICIOS PROFESIONALES</v>
          </cell>
        </row>
        <row r="4309">
          <cell r="H4309" t="str">
            <v>3003-2024</v>
          </cell>
          <cell r="I4309" t="str">
            <v>CONTRATO DE PRESTACION DE SERVICIOS PROFESIONALES</v>
          </cell>
        </row>
        <row r="4310">
          <cell r="H4310" t="str">
            <v>3088-2024</v>
          </cell>
          <cell r="I4310" t="str">
            <v>CONTRATO DE PRESTACION DE SERVICIOS PROFESIONALES</v>
          </cell>
        </row>
        <row r="4311">
          <cell r="H4311" t="str">
            <v>2234-2024</v>
          </cell>
          <cell r="I4311" t="str">
            <v>CONTRATO DE PRESTACION DE SERVICIOS PROFESIONALES</v>
          </cell>
        </row>
        <row r="4312">
          <cell r="H4312" t="str">
            <v>2481-2024</v>
          </cell>
          <cell r="I4312" t="str">
            <v>CONTRATO DE PRESTACION DE SERVICIOS PROFESIONALES</v>
          </cell>
        </row>
        <row r="4313">
          <cell r="H4313" t="str">
            <v>1673-2024</v>
          </cell>
          <cell r="I4313" t="str">
            <v>CONTRATO DE PRESTACION DE SERVICIOS DE APOYO A LA GESTION</v>
          </cell>
        </row>
        <row r="4314">
          <cell r="H4314" t="str">
            <v>1630-2024</v>
          </cell>
          <cell r="I4314" t="str">
            <v>CONTRATO DE PRESTACION DE SERVICIOS PROFESIONALES</v>
          </cell>
        </row>
        <row r="4315">
          <cell r="H4315" t="str">
            <v>1544-2024</v>
          </cell>
          <cell r="I4315" t="str">
            <v>CONTRATO DE PRESTACION DE SERVICIOS PROFESIONALES</v>
          </cell>
        </row>
        <row r="4316">
          <cell r="H4316" t="str">
            <v>3263-2024</v>
          </cell>
          <cell r="I4316" t="str">
            <v>CONTRATO DE PRESTACION DE SERVICIOS</v>
          </cell>
        </row>
        <row r="4317">
          <cell r="H4317" t="str">
            <v>3263-2024</v>
          </cell>
          <cell r="I4317" t="str">
            <v>CONTRATO DE PRESTACION DE SERVICIOS</v>
          </cell>
        </row>
        <row r="4318">
          <cell r="H4318" t="str">
            <v>2726-2024</v>
          </cell>
          <cell r="I4318" t="str">
            <v>CONTRATO DE PRESTACION DE SERVICIOS PROFESIONALES</v>
          </cell>
        </row>
        <row r="4319">
          <cell r="H4319" t="str">
            <v>1318-2024</v>
          </cell>
          <cell r="I4319" t="str">
            <v>CONTRATO DE PRESTACION DE SERVICIOS PROFESIONALES</v>
          </cell>
        </row>
        <row r="4320">
          <cell r="H4320" t="str">
            <v>2269-2024</v>
          </cell>
          <cell r="I4320" t="str">
            <v>CONTRATO DE PRESTACION DE SERVICIOS PROFESIONALES</v>
          </cell>
        </row>
        <row r="4321">
          <cell r="H4321" t="str">
            <v>2393-2024</v>
          </cell>
          <cell r="I4321" t="str">
            <v>CONTRATO DE PRESTACION DE SERVICIOS PROFESIONALES</v>
          </cell>
        </row>
        <row r="4322">
          <cell r="H4322" t="str">
            <v>1337-2024</v>
          </cell>
          <cell r="I4322" t="str">
            <v>CONTRATO DE PRESTACION DE SERVICIOS DE APOYO A LA GESTION</v>
          </cell>
        </row>
        <row r="4323">
          <cell r="H4323" t="str">
            <v>3037-2024</v>
          </cell>
          <cell r="I4323" t="str">
            <v>CONTRATO DE PRESTACION DE SERVICIOS PROFESIONALES</v>
          </cell>
        </row>
        <row r="4324">
          <cell r="H4324" t="str">
            <v>2454-2024</v>
          </cell>
          <cell r="I4324" t="str">
            <v>CONTRATO DE PRESTACION DE SERVICIOS PROFESIONALES</v>
          </cell>
        </row>
        <row r="4325">
          <cell r="H4325" t="str">
            <v>2325-2024</v>
          </cell>
          <cell r="I4325" t="str">
            <v>CONTRATO DE PRESTACION DE SERVICIOS PROFESIONALES</v>
          </cell>
        </row>
        <row r="4326">
          <cell r="H4326" t="str">
            <v>2521-2024</v>
          </cell>
          <cell r="I4326" t="str">
            <v>CONTRATO DE PRESTACION DE SERVICIOS PROFESIONALES</v>
          </cell>
        </row>
        <row r="4327">
          <cell r="H4327" t="str">
            <v>1663-2024</v>
          </cell>
          <cell r="I4327" t="str">
            <v>CONTRATO DE PRESTACION DE SERVICIOS PROFESIONALES</v>
          </cell>
        </row>
        <row r="4328">
          <cell r="H4328" t="str">
            <v>1418-2024</v>
          </cell>
          <cell r="I4328" t="str">
            <v>CONTRATO DE PRESTACION DE SERVICIOS PROFESIONALES</v>
          </cell>
        </row>
        <row r="4329">
          <cell r="H4329" t="str">
            <v>2495-2024</v>
          </cell>
          <cell r="I4329" t="str">
            <v>CONTRATO DE PRESTACION DE SERVICIOS PROFESIONALES</v>
          </cell>
        </row>
        <row r="4330">
          <cell r="H4330" t="str">
            <v>2227-2024</v>
          </cell>
          <cell r="I4330" t="str">
            <v>CONTRATO DE PRESTACION DE SERVICIOS PROFESIONALES</v>
          </cell>
        </row>
        <row r="4331">
          <cell r="H4331" t="str">
            <v>3008-2024</v>
          </cell>
          <cell r="I4331" t="str">
            <v>CONTRATO DE PRESTACION DE SERVICIOS DE APOYO A LA GESTION</v>
          </cell>
        </row>
        <row r="4332">
          <cell r="H4332" t="str">
            <v>3264-2024</v>
          </cell>
          <cell r="I4332" t="str">
            <v>CONTRATO DE PRESTACION DE SERVICIOS</v>
          </cell>
        </row>
        <row r="4333">
          <cell r="H4333" t="str">
            <v>2366-2024</v>
          </cell>
          <cell r="I4333" t="str">
            <v>CONTRATO DE PRESTACION DE SERVICIOS PROFESIONALES</v>
          </cell>
        </row>
        <row r="4334">
          <cell r="H4334" t="str">
            <v>2760-2024</v>
          </cell>
          <cell r="I4334" t="str">
            <v>CONTRATO DE PRESTACION DE SERVICIOS PROFESIONALES</v>
          </cell>
        </row>
        <row r="4335">
          <cell r="H4335" t="str">
            <v>2600-2024</v>
          </cell>
          <cell r="I4335" t="str">
            <v>CONTRATO DE PRESTACION DE SERVICIOS PROFESIONALES</v>
          </cell>
        </row>
        <row r="4336">
          <cell r="H4336" t="str">
            <v>3076-2024</v>
          </cell>
          <cell r="I4336" t="str">
            <v>CONTRATO DE PRESTACION DE SERVICIOS PROFESIONALES</v>
          </cell>
        </row>
        <row r="4337">
          <cell r="H4337" t="str">
            <v>3032-2024</v>
          </cell>
          <cell r="I4337" t="str">
            <v>CONTRATO DE PRESTACION DE SERVICIOS PROFESIONALES</v>
          </cell>
        </row>
        <row r="4338">
          <cell r="H4338" t="str">
            <v>1391-2024</v>
          </cell>
          <cell r="I4338" t="str">
            <v>CONTRATO DE PRESTACION DE SERVICIOS PROFESIONALES</v>
          </cell>
        </row>
        <row r="4339">
          <cell r="H4339" t="str">
            <v>1956-2024</v>
          </cell>
          <cell r="I4339" t="str">
            <v>CONTRATO DE PRESTACION DE SERVICIOS DE APOYO A LA GESTION</v>
          </cell>
        </row>
        <row r="4340">
          <cell r="H4340" t="str">
            <v>1448-2024</v>
          </cell>
          <cell r="I4340" t="str">
            <v>CONTRATO DE PRESTACION DE SERVICIOS DE APOYO A LA GESTION</v>
          </cell>
        </row>
        <row r="4341">
          <cell r="H4341" t="str">
            <v>1267-2024</v>
          </cell>
          <cell r="I4341" t="str">
            <v>CONTRATO DE PRESTACION DE SERVICIOS DE APOYO A LA GESTION</v>
          </cell>
        </row>
        <row r="4342">
          <cell r="H4342" t="str">
            <v>2250-2024</v>
          </cell>
          <cell r="I4342" t="str">
            <v>CONTRATO DE PRESTACION DE SERVICIOS PROFESIONALES</v>
          </cell>
        </row>
        <row r="4343">
          <cell r="H4343" t="str">
            <v>2600-2024</v>
          </cell>
          <cell r="I4343" t="str">
            <v>CONTRATO DE PRESTACION DE SERVICIOS PROFESIONALES</v>
          </cell>
        </row>
        <row r="4344">
          <cell r="H4344" t="str">
            <v>2848-2024</v>
          </cell>
          <cell r="I4344" t="str">
            <v>CONTRATO DE PRESTACION DE SERVICIOS DE APOYO A LA GESTION</v>
          </cell>
        </row>
        <row r="4345">
          <cell r="H4345" t="str">
            <v>1348-2024</v>
          </cell>
          <cell r="I4345" t="str">
            <v>CONTRATO DE PRESTACION DE SERVICIOS DE APOYO A LA GESTION</v>
          </cell>
        </row>
        <row r="4346">
          <cell r="H4346" t="str">
            <v>2238-2024</v>
          </cell>
          <cell r="I4346" t="str">
            <v>CONTRATO DE PRESTACION DE SERVICIOS PROFESIONALES</v>
          </cell>
        </row>
        <row r="4347">
          <cell r="H4347" t="str">
            <v>1287-2024</v>
          </cell>
          <cell r="I4347" t="str">
            <v>CONTRATO DE PRESTACION DE SERVICIOS PROFESIONALES</v>
          </cell>
        </row>
        <row r="4348">
          <cell r="H4348" t="str">
            <v>2330-2024</v>
          </cell>
          <cell r="I4348" t="str">
            <v>CONTRATO DE PRESTACION DE SERVICIOS PROFESIONALES</v>
          </cell>
        </row>
        <row r="4349">
          <cell r="H4349" t="str">
            <v>2330-2024</v>
          </cell>
          <cell r="I4349" t="str">
            <v>CONTRATO DE PRESTACION DE SERVICIOS PROFESIONALES</v>
          </cell>
        </row>
        <row r="4350">
          <cell r="H4350" t="str">
            <v>2907-2024</v>
          </cell>
          <cell r="I4350" t="str">
            <v>CONTRATO DE PRESTACION DE SERVICIOS PROFESIONALES</v>
          </cell>
        </row>
        <row r="4351">
          <cell r="H4351" t="str">
            <v>2425-2024</v>
          </cell>
          <cell r="I4351" t="str">
            <v>CONTRATO DE PRESTACION DE SERVICIOS PROFESIONALES</v>
          </cell>
        </row>
        <row r="4352">
          <cell r="H4352" t="str">
            <v>1306-2024</v>
          </cell>
          <cell r="I4352" t="str">
            <v>CONTRATO DE PRESTACION DE SERVICIOS DE APOYO A LA GESTION</v>
          </cell>
        </row>
        <row r="4353">
          <cell r="H4353" t="str">
            <v>1303-2024</v>
          </cell>
          <cell r="I4353" t="str">
            <v>CONTRATO DE PRESTACION DE SERVICIOS DE APOYO A LA GESTION</v>
          </cell>
        </row>
        <row r="4354">
          <cell r="H4354" t="str">
            <v>3265-2024</v>
          </cell>
          <cell r="I4354" t="str">
            <v>CONTRATO DE PRESTACION DE SERVICIOS PROFESIONALES</v>
          </cell>
        </row>
        <row r="4355">
          <cell r="H4355" t="str">
            <v>2248-2024</v>
          </cell>
          <cell r="I4355" t="str">
            <v>CONTRATO DE PRESTACION DE SERVICIOS PROFESIONALES</v>
          </cell>
        </row>
        <row r="4356">
          <cell r="H4356" t="str">
            <v>2770-2024</v>
          </cell>
          <cell r="I4356" t="str">
            <v>CONTRATO DE PRESTACION DE SERVICIOS PROFESIONALES</v>
          </cell>
        </row>
        <row r="4357">
          <cell r="H4357" t="str">
            <v>2249-2024</v>
          </cell>
          <cell r="I4357" t="str">
            <v>CONTRATO DE PRESTACION DE SERVICIOS PROFESIONALES</v>
          </cell>
        </row>
        <row r="4358">
          <cell r="H4358" t="str">
            <v>136440</v>
          </cell>
          <cell r="I4358" t="str">
            <v>ORDEN DE COMPRA</v>
          </cell>
        </row>
        <row r="4359">
          <cell r="H4359" t="str">
            <v>1988-2024</v>
          </cell>
          <cell r="I4359" t="str">
            <v>CONTRATO DE PRESTACION DE SERVICIOS DE APOYO A LA GESTION</v>
          </cell>
        </row>
        <row r="4360">
          <cell r="H4360" t="str">
            <v>1845-2024</v>
          </cell>
          <cell r="I4360" t="str">
            <v>CONTRATO DE PRESTACION DE SERVICIOS PROFESIONALES</v>
          </cell>
        </row>
        <row r="4361">
          <cell r="H4361" t="str">
            <v>1837-2024</v>
          </cell>
          <cell r="I4361" t="str">
            <v>CONTRATO DE PRESTACION DE SERVICIOS PROFESIONALES</v>
          </cell>
        </row>
        <row r="4362">
          <cell r="H4362" t="str">
            <v>2458-2024</v>
          </cell>
          <cell r="I4362" t="str">
            <v>CONTRATO DE PRESTACION DE SERVICIOS PROFESIONALES</v>
          </cell>
        </row>
        <row r="4363">
          <cell r="H4363" t="str">
            <v>2801-2024</v>
          </cell>
          <cell r="I4363" t="str">
            <v>CONTRATO DE PRESTACION DE SERVICIOS PROFESIONALES</v>
          </cell>
        </row>
        <row r="4364">
          <cell r="H4364" t="str">
            <v>2766-2024</v>
          </cell>
          <cell r="I4364" t="str">
            <v>CONTRATO DE PRESTACION DE SERVICIOS DE APOYO A LA GESTION</v>
          </cell>
        </row>
        <row r="4365">
          <cell r="H4365" t="str">
            <v>2706-2024</v>
          </cell>
          <cell r="I4365" t="str">
            <v>CONTRATO DE PRESTACION DE SERVICIOS PROFESIONALES</v>
          </cell>
        </row>
        <row r="4366">
          <cell r="H4366" t="str">
            <v>2583-2024</v>
          </cell>
          <cell r="I4366" t="str">
            <v>CONTRATO DE PRESTACION DE SERVICIOS PROFESIONALES</v>
          </cell>
        </row>
        <row r="4367">
          <cell r="H4367" t="str">
            <v>2583-2024</v>
          </cell>
          <cell r="I4367" t="str">
            <v>CONTRATO DE PRESTACION DE SERVICIOS PROFESIONALES</v>
          </cell>
        </row>
        <row r="4368">
          <cell r="H4368" t="str">
            <v>2934-2024</v>
          </cell>
          <cell r="I4368" t="str">
            <v>CONTRATO DE PRESTACION DE SERVICIOS DE APOYO A LA GESTION</v>
          </cell>
        </row>
        <row r="4369">
          <cell r="H4369" t="str">
            <v>2750-2024</v>
          </cell>
          <cell r="I4369" t="str">
            <v>CONTRATO DE PRESTACION DE SERVICIOS PROFESIONALES</v>
          </cell>
        </row>
        <row r="4370">
          <cell r="H4370" t="str">
            <v>2505-2024</v>
          </cell>
          <cell r="I4370" t="str">
            <v>CONTRATO DE PRESTACION DE SERVICIOS PROFESIONALES</v>
          </cell>
        </row>
        <row r="4371">
          <cell r="H4371" t="str">
            <v>1357-2024</v>
          </cell>
          <cell r="I4371" t="str">
            <v>CONTRATO DE PRESTACION DE SERVICIOS PROFESIONALES</v>
          </cell>
        </row>
        <row r="4372">
          <cell r="H4372" t="str">
            <v>3268-2024</v>
          </cell>
          <cell r="I4372" t="str">
            <v>CONTRATO DE PRESTACION DE SERVICIOS DE APOYO A LA GESTION</v>
          </cell>
        </row>
        <row r="4373">
          <cell r="H4373" t="str">
            <v>2386-2024</v>
          </cell>
          <cell r="I4373" t="str">
            <v>CONTRATO DE PRESTACION DE SERVICIOS DE APOYO A LA GESTION</v>
          </cell>
        </row>
        <row r="4374">
          <cell r="H4374" t="str">
            <v>2936-2024</v>
          </cell>
          <cell r="I4374" t="str">
            <v>CONTRATO DE PRESTACION DE SERVICIOS PROFESIONALES</v>
          </cell>
        </row>
        <row r="4375">
          <cell r="H4375" t="str">
            <v>1199-2024</v>
          </cell>
          <cell r="I4375" t="str">
            <v>CONTRATO DE PRESTACION DE SERVICIOS PROFESIONALES</v>
          </cell>
        </row>
        <row r="4376">
          <cell r="H4376" t="str">
            <v>2276-2024</v>
          </cell>
          <cell r="I4376" t="str">
            <v>CONTRATO DE PRESTACION DE SERVICIOS DE APOYO A LA GESTION</v>
          </cell>
        </row>
        <row r="4377">
          <cell r="H4377" t="str">
            <v>2459-2024</v>
          </cell>
          <cell r="I4377" t="str">
            <v>CONTRATO DE PRESTACION DE SERVICIOS PROFESIONALES</v>
          </cell>
        </row>
        <row r="4378">
          <cell r="H4378" t="str">
            <v>2270-2024</v>
          </cell>
          <cell r="I4378" t="str">
            <v>CONTRATO DE PRESTACION DE SERVICIOS PROFESIONALES</v>
          </cell>
        </row>
        <row r="4379">
          <cell r="H4379" t="str">
            <v>2940-2024</v>
          </cell>
          <cell r="I4379" t="str">
            <v>CONTRATO DE PRESTACION DE SERVICIOS PROFESIONALES</v>
          </cell>
        </row>
        <row r="4380">
          <cell r="H4380" t="str">
            <v>1823-2024</v>
          </cell>
          <cell r="I4380" t="str">
            <v>CONTRATO DE PRESTACION DE SERVICIOS PROFESIONALES</v>
          </cell>
        </row>
        <row r="4381">
          <cell r="H4381" t="str">
            <v>1687-2024</v>
          </cell>
          <cell r="I4381" t="str">
            <v>CONTRATO DE PRESTACION DE SERVICIOS DE APOYO A LA GESTION</v>
          </cell>
        </row>
        <row r="4382">
          <cell r="H4382" t="str">
            <v>2257-2024</v>
          </cell>
          <cell r="I4382" t="str">
            <v>CONTRATO DE PRESTACION DE SERVICIOS PROFESIONALES</v>
          </cell>
        </row>
        <row r="4383">
          <cell r="H4383" t="str">
            <v>2422-2024</v>
          </cell>
          <cell r="I4383" t="str">
            <v>CONTRATO DE PRESTACION DE SERVICIOS PROFESIONALES</v>
          </cell>
        </row>
        <row r="4384">
          <cell r="H4384" t="str">
            <v>1434-2024</v>
          </cell>
          <cell r="I4384" t="str">
            <v>CONTRATO DE PRESTACION DE SERVICIOS PROFESIONALES</v>
          </cell>
        </row>
        <row r="4385">
          <cell r="H4385" t="str">
            <v>2369-2024</v>
          </cell>
          <cell r="I4385" t="str">
            <v>CONTRATO DE PRESTACION DE SERVICIOS PROFESIONALES</v>
          </cell>
        </row>
        <row r="4386">
          <cell r="H4386" t="str">
            <v>2380-2024</v>
          </cell>
          <cell r="I4386" t="str">
            <v>CONTRATO DE PRESTACION DE SERVICIOS PROFESIONALES</v>
          </cell>
        </row>
        <row r="4387">
          <cell r="H4387" t="str">
            <v>1985-2024</v>
          </cell>
          <cell r="I4387" t="str">
            <v>CONTRATO DE PRESTACION DE SERVICIOS PROFESIONALES</v>
          </cell>
        </row>
        <row r="4388">
          <cell r="H4388" t="str">
            <v>1990-2024</v>
          </cell>
          <cell r="I4388" t="str">
            <v>CONTRATO DE PRESTACION DE SERVICIOS DE APOYO A LA GESTION</v>
          </cell>
        </row>
        <row r="4389">
          <cell r="H4389" t="str">
            <v>1245-2024</v>
          </cell>
          <cell r="I4389" t="str">
            <v>CONTRATO DE PRESTACION DE SERVICIOS PROFESIONALES</v>
          </cell>
        </row>
        <row r="4390">
          <cell r="H4390" t="str">
            <v>2967-2024</v>
          </cell>
          <cell r="I4390" t="str">
            <v>CONTRATO DE PRESTACION DE SERVICIOS DE APOYO A LA GESTION</v>
          </cell>
        </row>
        <row r="4391">
          <cell r="H4391" t="str">
            <v>3266-2024</v>
          </cell>
          <cell r="I4391" t="str">
            <v>CONTRATO DE PRESTACION DE SERVICIOS PROFESIONALES</v>
          </cell>
        </row>
        <row r="4392">
          <cell r="H4392" t="str">
            <v>2834-2024</v>
          </cell>
          <cell r="I4392" t="str">
            <v>CONTRATO DE PRESTACION DE SERVICIOS PROFESIONALES</v>
          </cell>
        </row>
        <row r="4393">
          <cell r="H4393" t="str">
            <v>2730-2024</v>
          </cell>
          <cell r="I4393" t="str">
            <v>CONTRATO DE PRESTACION DE SERVICIOS PROFESIONALES</v>
          </cell>
        </row>
        <row r="4394">
          <cell r="H4394" t="str">
            <v>3012-2024</v>
          </cell>
          <cell r="I4394" t="str">
            <v>CONTRATO DE PRESTACION DE SERVICIOS PROFESIONALES</v>
          </cell>
        </row>
        <row r="4395">
          <cell r="H4395" t="str">
            <v>2260-2024</v>
          </cell>
          <cell r="I4395" t="str">
            <v>CONTRATO DE PRESTACION DE SERVICIOS PROFESIONALES</v>
          </cell>
        </row>
        <row r="4396">
          <cell r="H4396" t="str">
            <v>2306-2024</v>
          </cell>
          <cell r="I4396" t="str">
            <v>CONTRATO DE PRESTACION DE SERVICIOS PROFESIONALES</v>
          </cell>
        </row>
        <row r="4397">
          <cell r="H4397" t="str">
            <v>2349-2024</v>
          </cell>
          <cell r="I4397" t="str">
            <v>CONTRATO DE PRESTACION DE SERVICIOS PROFESIONALES</v>
          </cell>
        </row>
        <row r="4398">
          <cell r="H4398" t="str">
            <v>2547-2024</v>
          </cell>
          <cell r="I4398" t="str">
            <v>CONTRATO DE PRESTACION DE SERVICIOS PROFESIONALES</v>
          </cell>
        </row>
        <row r="4399">
          <cell r="H4399" t="str">
            <v>2807-2024</v>
          </cell>
          <cell r="I4399" t="str">
            <v>CONTRATO DE PRESTACION DE SERVICIOS DE APOYO A LA GESTION</v>
          </cell>
        </row>
        <row r="4400">
          <cell r="H4400" t="str">
            <v>3170-2024</v>
          </cell>
          <cell r="I4400" t="str">
            <v>CONVENIO DE ASOCIACION</v>
          </cell>
        </row>
        <row r="4401">
          <cell r="H4401" t="str">
            <v>2939-2024</v>
          </cell>
          <cell r="I4401" t="str">
            <v>CONTRATO DE PRESTACION DE SERVICIOS DE APOYO A LA GESTION</v>
          </cell>
        </row>
        <row r="4402">
          <cell r="H4402" t="str">
            <v>2930-2024</v>
          </cell>
          <cell r="I4402" t="str">
            <v>CONTRATO DE PRESTACION DE SERVICIOS PROFESIONALES</v>
          </cell>
        </row>
        <row r="4403">
          <cell r="H4403" t="str">
            <v>2230-2024</v>
          </cell>
          <cell r="I4403" t="str">
            <v>CONTRATO DE PRESTACION DE SERVICIOS PROFESIONALES</v>
          </cell>
        </row>
        <row r="4404">
          <cell r="H4404" t="str">
            <v>1451-2024</v>
          </cell>
          <cell r="I4404" t="str">
            <v>CONTRATO DE PRESTACION DE SERVICIOS PROFESIONALES</v>
          </cell>
        </row>
        <row r="4405">
          <cell r="H4405" t="str">
            <v>3258-2024</v>
          </cell>
          <cell r="I4405" t="str">
            <v>CONVENIO DE ASOCIACION</v>
          </cell>
        </row>
        <row r="4406">
          <cell r="H4406" t="str">
            <v>3258-2024</v>
          </cell>
          <cell r="I4406" t="str">
            <v>CONVENIO DE ASOCIACION</v>
          </cell>
        </row>
        <row r="4407">
          <cell r="H4407" t="str">
            <v>3258-2024</v>
          </cell>
          <cell r="I4407" t="str">
            <v>CONVENIO DE ASOCIACION</v>
          </cell>
        </row>
        <row r="4408">
          <cell r="H4408" t="str">
            <v>3258-2024</v>
          </cell>
          <cell r="I4408" t="str">
            <v>CONVENIO DE ASOCIACION</v>
          </cell>
        </row>
        <row r="4409">
          <cell r="H4409" t="str">
            <v>3258-2024</v>
          </cell>
          <cell r="I4409" t="str">
            <v>CONVENIO DE ASOCIACION</v>
          </cell>
        </row>
        <row r="4410">
          <cell r="H4410" t="str">
            <v>3258-2024</v>
          </cell>
          <cell r="I4410" t="str">
            <v>CONVENIO DE ASOCIACION</v>
          </cell>
        </row>
        <row r="4411">
          <cell r="H4411" t="str">
            <v>3258-2024</v>
          </cell>
          <cell r="I4411" t="str">
            <v>CONVENIO DE ASOCIACION</v>
          </cell>
        </row>
        <row r="4412">
          <cell r="H4412" t="str">
            <v>3258-2024</v>
          </cell>
          <cell r="I4412" t="str">
            <v>CONVENIO DE ASOCIACION</v>
          </cell>
        </row>
        <row r="4413">
          <cell r="H4413" t="str">
            <v>1456-2024</v>
          </cell>
          <cell r="I4413" t="str">
            <v>CONTRATO DE PRESTACION DE SERVICIOS DE APOYO A LA GESTION</v>
          </cell>
        </row>
        <row r="4414">
          <cell r="H4414" t="str">
            <v>3067-2024</v>
          </cell>
          <cell r="I4414" t="str">
            <v>CONTRATO DE PRESTACION DE SERVICIOS PROFESIONALES</v>
          </cell>
        </row>
        <row r="4415">
          <cell r="H4415" t="str">
            <v>2356-2024</v>
          </cell>
          <cell r="I4415" t="str">
            <v>CONTRATO DE PRESTACION DE SERVICIOS PROFESIONALES</v>
          </cell>
        </row>
        <row r="4416">
          <cell r="H4416" t="str">
            <v>1305-2024</v>
          </cell>
          <cell r="I4416" t="str">
            <v>CONTRATO DE PRESTACION DE SERVICIOS DE APOYO A LA GESTION</v>
          </cell>
        </row>
        <row r="4417">
          <cell r="H4417" t="str">
            <v>2579-2024</v>
          </cell>
          <cell r="I4417" t="str">
            <v>CONTRATO DE PRESTACION DE SERVICIOS PROFESIONALES</v>
          </cell>
        </row>
        <row r="4418">
          <cell r="H4418" t="str">
            <v>1229-2024</v>
          </cell>
          <cell r="I4418" t="str">
            <v>CONTRATO DE PRESTACION DE SERVICIOS DE APOYO A LA GESTION</v>
          </cell>
        </row>
        <row r="4419">
          <cell r="H4419" t="str">
            <v>1355-2024</v>
          </cell>
          <cell r="I4419" t="str">
            <v>CONTRATO DE PRESTACION DE SERVICIOS PROFESIONALES</v>
          </cell>
        </row>
        <row r="4420">
          <cell r="H4420" t="str">
            <v>1849-2024</v>
          </cell>
          <cell r="I4420" t="str">
            <v>CONTRATO DE PRESTACION DE SERVICIOS PROFESIONALES</v>
          </cell>
        </row>
        <row r="4421">
          <cell r="H4421" t="str">
            <v>2451-2024</v>
          </cell>
          <cell r="I4421" t="str">
            <v>CONTRATO DE PRESTACION DE SERVICIOS PROFESIONALES</v>
          </cell>
        </row>
        <row r="4422">
          <cell r="H4422" t="str">
            <v>1603-2024</v>
          </cell>
          <cell r="I4422" t="str">
            <v>CONTRATO DE PRESTACION DE SERVICIOS PROFESIONALES</v>
          </cell>
        </row>
        <row r="4423">
          <cell r="H4423" t="str">
            <v>2655-2024</v>
          </cell>
          <cell r="I4423" t="str">
            <v>CONTRATO DE PRESTACION DE SERVICIOS DE APOYO A LA GESTION</v>
          </cell>
        </row>
        <row r="4424">
          <cell r="H4424" t="str">
            <v>1361-2024</v>
          </cell>
          <cell r="I4424" t="str">
            <v>CONTRATO DE PRESTACION DE SERVICIOS DE APOYO A LA GESTION</v>
          </cell>
        </row>
        <row r="4425">
          <cell r="H4425" t="str">
            <v>1987-2024</v>
          </cell>
          <cell r="I4425" t="str">
            <v>CONTRATO DE PRESTACION DE SERVICIOS PROFESIONALES</v>
          </cell>
        </row>
        <row r="4426">
          <cell r="H4426" t="str">
            <v>2513-2024</v>
          </cell>
          <cell r="I4426" t="str">
            <v>CONTRATO DE PRESTACION DE SERVICIOS PROFESIONALES</v>
          </cell>
        </row>
        <row r="4427">
          <cell r="H4427" t="str">
            <v>1345-2024</v>
          </cell>
          <cell r="I4427" t="str">
            <v>CONTRATO DE PRESTACION DE SERVICIOS PROFESIONALES</v>
          </cell>
        </row>
        <row r="4428">
          <cell r="H4428" t="str">
            <v>1218-2024</v>
          </cell>
          <cell r="I4428" t="str">
            <v>CONTRATO DE PRESTACION DE SERVICIOS PROFESIONALES</v>
          </cell>
        </row>
        <row r="4429">
          <cell r="H4429" t="str">
            <v>1645-2024</v>
          </cell>
          <cell r="I4429" t="str">
            <v>CONTRATO DE PRESTACION DE SERVICIOS DE APOYO A LA GESTION</v>
          </cell>
        </row>
        <row r="4430">
          <cell r="H4430" t="str">
            <v>2119-2024</v>
          </cell>
          <cell r="I4430" t="str">
            <v>CONTRATO DE PRESTACION DE SERVICIOS PROFESIONALES</v>
          </cell>
        </row>
        <row r="4431">
          <cell r="H4431" t="str">
            <v>2527-2024</v>
          </cell>
          <cell r="I4431" t="str">
            <v>CONTRATO DE PRESTACION DE SERVICIOS PROFESIONALES</v>
          </cell>
        </row>
        <row r="4432">
          <cell r="H4432" t="str">
            <v>1196-2024</v>
          </cell>
          <cell r="I4432" t="str">
            <v>CONTRATO DE PRESTACION DE SERVICIOS PROFESIONALES</v>
          </cell>
        </row>
        <row r="4433">
          <cell r="H4433" t="str">
            <v>1343-2024</v>
          </cell>
          <cell r="I4433" t="str">
            <v>CONTRATO DE PRESTACION DE SERVICIOS PROFESIONALES</v>
          </cell>
        </row>
        <row r="4434">
          <cell r="H4434" t="str">
            <v>2351-2024</v>
          </cell>
          <cell r="I4434" t="str">
            <v>CONTRATO DE PRESTACION DE SERVICIOS DE APOYO A LA GESTION</v>
          </cell>
        </row>
        <row r="4435">
          <cell r="H4435" t="str">
            <v>1420-2024</v>
          </cell>
          <cell r="I4435" t="str">
            <v>CONTRATO DE PRESTACION DE SERVICIOS PROFESIONALES</v>
          </cell>
        </row>
        <row r="4436">
          <cell r="H4436" t="str">
            <v>1449-2024</v>
          </cell>
          <cell r="I4436" t="str">
            <v>CONTRATO DE PRESTACION DE SERVICIOS DE APOYO A LA GESTION</v>
          </cell>
        </row>
        <row r="4437">
          <cell r="H4437" t="str">
            <v>1162-2024</v>
          </cell>
          <cell r="I4437" t="str">
            <v>CONTRATO DE PRESTACION DE SERVICIOS PROFESIONALES</v>
          </cell>
        </row>
        <row r="4438">
          <cell r="H4438" t="str">
            <v>1162-2024</v>
          </cell>
          <cell r="I4438" t="str">
            <v>CONTRATO DE PRESTACION DE SERVICIOS PROFESIONALES</v>
          </cell>
        </row>
        <row r="4439">
          <cell r="H4439" t="str">
            <v>2517-2024</v>
          </cell>
          <cell r="I4439" t="str">
            <v>CONTRATO DE PRESTACION DE SERVICIOS DE APOYO A LA GESTION</v>
          </cell>
        </row>
        <row r="4440">
          <cell r="H4440" t="str">
            <v>3270-2024</v>
          </cell>
          <cell r="I4440" t="str">
            <v>CONTRATO DE COMPRAVENTA</v>
          </cell>
        </row>
        <row r="4441">
          <cell r="H4441" t="str">
            <v>1263-2024</v>
          </cell>
          <cell r="I4441" t="str">
            <v>CONTRATO DE PRESTACION DE SERVICIOS DE APOYO A LA GESTION</v>
          </cell>
        </row>
        <row r="4442">
          <cell r="H4442" t="str">
            <v>1063-2024</v>
          </cell>
          <cell r="I4442" t="str">
            <v>CONTRATO DE PRESTACION DE SERVICIOS PROFESIONALES</v>
          </cell>
        </row>
        <row r="4443">
          <cell r="H4443" t="str">
            <v>1671-2024</v>
          </cell>
          <cell r="I4443" t="str">
            <v>CONTRATO DE PRESTACION DE SERVICIOS DE APOYO A LA GESTION</v>
          </cell>
        </row>
        <row r="4444">
          <cell r="H4444" t="str">
            <v>2636-2024</v>
          </cell>
          <cell r="I4444" t="str">
            <v>CONTRATO DE PRESTACION DE SERVICIOS PROFESIONALES</v>
          </cell>
        </row>
        <row r="4445">
          <cell r="H4445" t="str">
            <v>3073-2024</v>
          </cell>
          <cell r="I4445" t="str">
            <v>CONTRATO DE PRESTACION DE SERVICIOS PROFESIONALES</v>
          </cell>
        </row>
        <row r="4446">
          <cell r="H4446" t="str">
            <v>3161-2024</v>
          </cell>
          <cell r="I4446" t="str">
            <v>CONTRATO DE PRESTACION DE SERVICIOS PROFESIONALES</v>
          </cell>
        </row>
        <row r="4447">
          <cell r="H4447" t="str">
            <v>1655-2024</v>
          </cell>
          <cell r="I4447" t="str">
            <v>CONTRATO DE PRESTACION DE SERVICIOS PROFESIONALES</v>
          </cell>
        </row>
        <row r="4448">
          <cell r="H4448" t="str">
            <v>1226-2024</v>
          </cell>
          <cell r="I4448" t="str">
            <v>CONTRATO DE PRESTACION DE SERVICIOS DE APOYO A LA GESTION</v>
          </cell>
        </row>
        <row r="4449">
          <cell r="H4449" t="str">
            <v>1324-2024</v>
          </cell>
          <cell r="I4449" t="str">
            <v>CONTRATO DE PRESTACION DE SERVICIOS PROFESIONALES</v>
          </cell>
        </row>
        <row r="4450">
          <cell r="H4450" t="str">
            <v>1019-2024</v>
          </cell>
          <cell r="I4450" t="str">
            <v>CONTRATO DE PRESTACION DE SERVICIOS PROFESIONALES</v>
          </cell>
        </row>
        <row r="4451">
          <cell r="H4451" t="str">
            <v>1224-2024</v>
          </cell>
          <cell r="I4451" t="str">
            <v>CONTRATO DE PRESTACION DE SERVICIOS PROFESIONALES</v>
          </cell>
        </row>
        <row r="4452">
          <cell r="H4452" t="str">
            <v>1293-2024</v>
          </cell>
          <cell r="I4452" t="str">
            <v>CONTRATO DE PRESTACION DE SERVICIOS DE APOYO A LA GESTION</v>
          </cell>
        </row>
        <row r="4453">
          <cell r="H4453" t="str">
            <v>1640-2024</v>
          </cell>
          <cell r="I4453" t="str">
            <v>CONTRATO DE PRESTACION DE SERVICIOS PROFESIONALES</v>
          </cell>
        </row>
        <row r="4454">
          <cell r="H4454" t="str">
            <v>1920-2024</v>
          </cell>
          <cell r="I4454" t="str">
            <v>CONTRATO DE PRESTACION DE SERVICIOS DE APOYO A LA GESTION</v>
          </cell>
        </row>
        <row r="4455">
          <cell r="H4455" t="str">
            <v>1365-2024</v>
          </cell>
          <cell r="I4455" t="str">
            <v>CONTRATO DE PRESTACION DE SERVICIOS PROFESIONALES</v>
          </cell>
        </row>
        <row r="4456">
          <cell r="H4456" t="str">
            <v>2076-2024</v>
          </cell>
          <cell r="I4456" t="str">
            <v>CONTRATO DE PRESTACION DE SERVICIOS DE APOYO A LA GESTION</v>
          </cell>
        </row>
        <row r="4457">
          <cell r="H4457" t="str">
            <v>2502-2024</v>
          </cell>
          <cell r="I4457" t="str">
            <v>CONTRATO DE PRESTACION DE SERVICIOS PROFESIONALES</v>
          </cell>
        </row>
        <row r="4458">
          <cell r="H4458" t="str">
            <v>1454-2024</v>
          </cell>
          <cell r="I4458" t="str">
            <v>CONTRATO DE PRESTACION DE SERVICIOS PROFESIONALES</v>
          </cell>
        </row>
        <row r="4459">
          <cell r="H4459" t="str">
            <v>1242-2024</v>
          </cell>
          <cell r="I4459" t="str">
            <v>CONTRATO DE PRESTACION DE SERVICIOS PROFESIONALES</v>
          </cell>
        </row>
        <row r="4460">
          <cell r="H4460" t="str">
            <v>1232-2024</v>
          </cell>
          <cell r="I4460" t="str">
            <v>CONTRATO DE PRESTACION DE SERVICIOS DE APOYO A LA GESTION</v>
          </cell>
        </row>
        <row r="4461">
          <cell r="H4461" t="str">
            <v>2412-2024</v>
          </cell>
          <cell r="I4461" t="str">
            <v>CONTRATO DE PRESTACION DE SERVICIOS DE APOYO A LA GESTION</v>
          </cell>
        </row>
        <row r="4462">
          <cell r="H4462" t="str">
            <v>2499-2024</v>
          </cell>
          <cell r="I4462" t="str">
            <v>CONTRATO DE PRESTACION DE SERVICIOS PROFESIONALES</v>
          </cell>
        </row>
        <row r="4463">
          <cell r="H4463" t="str">
            <v>2431-2024</v>
          </cell>
          <cell r="I4463" t="str">
            <v>CONTRATO DE PRESTACION DE SERVICIOS DE APOYO A LA GESTION</v>
          </cell>
        </row>
        <row r="4464">
          <cell r="H4464" t="str">
            <v>3187-2024</v>
          </cell>
          <cell r="I4464" t="str">
            <v>CONTRATO DE PRESTACION DE SERVICIOS</v>
          </cell>
        </row>
        <row r="4465">
          <cell r="H4465" t="str">
            <v>2620-2024</v>
          </cell>
          <cell r="I4465" t="str">
            <v>CONTRATO DE PRESTACION DE SERVICIOS DE APOYO A LA GESTION</v>
          </cell>
        </row>
        <row r="4466">
          <cell r="H4466" t="str">
            <v>1627-2024</v>
          </cell>
          <cell r="I4466" t="str">
            <v>CONTRATO DE PRESTACION DE SERVICIOS DE APOYO A LA GESTION</v>
          </cell>
        </row>
        <row r="4467">
          <cell r="H4467" t="str">
            <v>1627-2024</v>
          </cell>
          <cell r="I4467" t="str">
            <v>CONTRATO DE PRESTACION DE SERVICIOS DE APOYO A LA GESTION</v>
          </cell>
        </row>
        <row r="4468">
          <cell r="H4468" t="str">
            <v>1350-2024</v>
          </cell>
          <cell r="I4468" t="str">
            <v>CONTRATO DE PRESTACION DE SERVICIOS PROFESIONALES</v>
          </cell>
        </row>
        <row r="4469">
          <cell r="H4469" t="str">
            <v>1871-2024</v>
          </cell>
          <cell r="I4469" t="str">
            <v>CONTRATO DE PRESTACION DE SERVICIOS PROFESIONALES</v>
          </cell>
        </row>
        <row r="4470">
          <cell r="H4470" t="str">
            <v>1573-2024</v>
          </cell>
          <cell r="I4470" t="str">
            <v>CONTRATO DE PRESTACION DE SERVICIOS PROFESIONALES</v>
          </cell>
        </row>
        <row r="4471">
          <cell r="H4471" t="str">
            <v>2501-2024</v>
          </cell>
          <cell r="I4471" t="str">
            <v>CONTRATO DE PRESTACION DE SERVICIOS PROFESIONALES</v>
          </cell>
        </row>
        <row r="4472">
          <cell r="H4472" t="str">
            <v>1406-2024</v>
          </cell>
          <cell r="I4472" t="str">
            <v>CONTRATO DE PRESTACION DE SERVICIOS PROFESIONALES</v>
          </cell>
        </row>
        <row r="4473">
          <cell r="H4473" t="str">
            <v>2543-2024</v>
          </cell>
          <cell r="I4473" t="str">
            <v>CONTRATO DE PRESTACION DE SERVICIOS DE APOYO A LA GESTION</v>
          </cell>
        </row>
        <row r="4474">
          <cell r="H4474" t="str">
            <v>2433-2024</v>
          </cell>
          <cell r="I4474" t="str">
            <v>CONTRATO DE PRESTACION DE SERVICIOS PROFESIONALES</v>
          </cell>
        </row>
        <row r="4475">
          <cell r="H4475" t="str">
            <v>2776-2024</v>
          </cell>
          <cell r="I4475" t="str">
            <v>CONTRATO DE PRESTACION DE SERVICIOS DE APOYO A LA GESTION</v>
          </cell>
        </row>
        <row r="4476">
          <cell r="H4476" t="str">
            <v>1729-2024</v>
          </cell>
          <cell r="I4476" t="str">
            <v>CONTRATO DE PRESTACION DE SERVICIOS PROFESIONALES</v>
          </cell>
        </row>
        <row r="4477">
          <cell r="H4477" t="str">
            <v>1291-2024</v>
          </cell>
          <cell r="I4477" t="str">
            <v>CONTRATO DE PRESTACION DE SERVICIOS PROFESIONALES</v>
          </cell>
        </row>
        <row r="4478">
          <cell r="H4478" t="str">
            <v>1291-2024</v>
          </cell>
          <cell r="I4478" t="str">
            <v>CONTRATO DE PRESTACION DE SERVICIOS PROFESIONALES</v>
          </cell>
        </row>
        <row r="4479">
          <cell r="H4479" t="str">
            <v>3276-2024</v>
          </cell>
          <cell r="I4479" t="str">
            <v>CONTRATO DE PRESTACION DE SERVICIOS DE APOYO A LA GESTION</v>
          </cell>
        </row>
        <row r="4480">
          <cell r="H4480" t="str">
            <v>1458-2024</v>
          </cell>
          <cell r="I4480" t="str">
            <v>CONTRATO DE PRESTACION DE SERVICIOS DE APOYO A LA GESTION</v>
          </cell>
        </row>
        <row r="4481">
          <cell r="H4481" t="str">
            <v>3274-2024</v>
          </cell>
          <cell r="I4481" t="str">
            <v>CONTRATO DE COMPRAVENTA</v>
          </cell>
        </row>
        <row r="4482">
          <cell r="H4482" t="str">
            <v>3274-2024</v>
          </cell>
          <cell r="I4482" t="str">
            <v>CONTRATO DE COMPRAVENTA</v>
          </cell>
        </row>
        <row r="4483">
          <cell r="H4483" t="str">
            <v>1526-2024</v>
          </cell>
          <cell r="I4483" t="str">
            <v>CONTRATO DE PRESTACION DE SERVICIOS PROFESIONALES</v>
          </cell>
        </row>
        <row r="4484">
          <cell r="H4484" t="str">
            <v>3230-2024</v>
          </cell>
          <cell r="I4484" t="str">
            <v>CONTRATOS INTERADMINISTRATIVOS</v>
          </cell>
        </row>
        <row r="4485">
          <cell r="H4485" t="str">
            <v>3230-2024</v>
          </cell>
          <cell r="I4485" t="str">
            <v>CONTRATOS INTERADMINISTRATIVOS</v>
          </cell>
        </row>
        <row r="4486">
          <cell r="H4486" t="str">
            <v>1789-2024</v>
          </cell>
          <cell r="I4486" t="str">
            <v>CONTRATO DE PRESTACION DE SERVICIOS DE APOYO A LA GESTION</v>
          </cell>
        </row>
        <row r="4487">
          <cell r="H4487" t="str">
            <v>1838-2024</v>
          </cell>
          <cell r="I4487" t="str">
            <v>CONTRATO DE PRESTACION DE SERVICIOS DE APOYO A LA GESTION</v>
          </cell>
        </row>
        <row r="4488">
          <cell r="H4488" t="str">
            <v>1294-2024</v>
          </cell>
          <cell r="I4488" t="str">
            <v>CONTRATO DE PRESTACION DE SERVICIOS DE APOYO A LA GESTION</v>
          </cell>
        </row>
        <row r="4489">
          <cell r="H4489" t="str">
            <v>1182-2024</v>
          </cell>
          <cell r="I4489" t="str">
            <v>CONTRATO DE PRESTACION DE SERVICIOS PROFESIONALES</v>
          </cell>
        </row>
        <row r="4490">
          <cell r="H4490" t="str">
            <v>3273-2024</v>
          </cell>
          <cell r="I4490" t="str">
            <v>CONTRATO DE SUMINISTRO</v>
          </cell>
        </row>
        <row r="4491">
          <cell r="H4491" t="str">
            <v>3273-2024</v>
          </cell>
          <cell r="I4491" t="str">
            <v>CONTRATO DE SUMINISTRO</v>
          </cell>
        </row>
        <row r="4492">
          <cell r="H4492" t="str">
            <v>3273-2024</v>
          </cell>
          <cell r="I4492" t="str">
            <v>CONTRATO DE SUMINISTRO</v>
          </cell>
        </row>
        <row r="4493">
          <cell r="H4493" t="str">
            <v>2516-2024</v>
          </cell>
          <cell r="I4493" t="str">
            <v>CONTRATO DE PRESTACION DE SERVICIOS DE APOYO A LA GESTION</v>
          </cell>
        </row>
        <row r="4494">
          <cell r="H4494" t="str">
            <v>2514-2024</v>
          </cell>
          <cell r="I4494" t="str">
            <v>CONTRATO DE PRESTACION DE SERVICIOS PROFESIONALES</v>
          </cell>
        </row>
        <row r="4495">
          <cell r="H4495" t="str">
            <v>3277-2024</v>
          </cell>
          <cell r="I4495" t="str">
            <v>CONTRATO DE SUMINISTRO</v>
          </cell>
        </row>
        <row r="4496">
          <cell r="H4496" t="str">
            <v>3277-2024</v>
          </cell>
          <cell r="I4496" t="str">
            <v>CONTRATO DE SUMINISTRO</v>
          </cell>
        </row>
        <row r="4497">
          <cell r="H4497" t="str">
            <v>3277-2024</v>
          </cell>
          <cell r="I4497" t="str">
            <v>CONTRATO DE SUMINISTRO</v>
          </cell>
        </row>
        <row r="4498">
          <cell r="H4498" t="str">
            <v>3277-2024</v>
          </cell>
          <cell r="I4498" t="str">
            <v>CONTRATO DE SUMINISTRO</v>
          </cell>
        </row>
        <row r="4499">
          <cell r="H4499" t="str">
            <v>3277-2024</v>
          </cell>
          <cell r="I4499" t="str">
            <v>CONTRATO DE SUMINISTRO</v>
          </cell>
        </row>
        <row r="4500">
          <cell r="H4500" t="str">
            <v>3277-2024</v>
          </cell>
          <cell r="I4500" t="str">
            <v>CONTRATO DE SUMINISTRO</v>
          </cell>
        </row>
        <row r="4501">
          <cell r="H4501" t="str">
            <v>3277-2024</v>
          </cell>
          <cell r="I4501" t="str">
            <v>CONTRATO DE SUMINISTRO</v>
          </cell>
        </row>
        <row r="4502">
          <cell r="H4502" t="str">
            <v>3277-2024</v>
          </cell>
          <cell r="I4502" t="str">
            <v>CONTRATO DE SUMINISTRO</v>
          </cell>
        </row>
        <row r="4503">
          <cell r="H4503" t="str">
            <v>3277-2024</v>
          </cell>
          <cell r="I4503" t="str">
            <v>CONTRATO DE SUMINISTRO</v>
          </cell>
        </row>
        <row r="4504">
          <cell r="H4504" t="str">
            <v>3277-2024</v>
          </cell>
          <cell r="I4504" t="str">
            <v>CONTRATO DE SUMINISTRO</v>
          </cell>
        </row>
        <row r="4505">
          <cell r="H4505" t="str">
            <v>3277-2024</v>
          </cell>
          <cell r="I4505" t="str">
            <v>CONTRATO DE SUMINISTRO</v>
          </cell>
        </row>
        <row r="4506">
          <cell r="H4506" t="str">
            <v>3277-2024</v>
          </cell>
          <cell r="I4506" t="str">
            <v>CONTRATO DE SUMINISTRO</v>
          </cell>
        </row>
        <row r="4507">
          <cell r="H4507" t="str">
            <v>3277-2024</v>
          </cell>
          <cell r="I4507" t="str">
            <v>CONTRATO DE SUMINISTRO</v>
          </cell>
        </row>
        <row r="4508">
          <cell r="H4508" t="str">
            <v>3277-2024</v>
          </cell>
          <cell r="I4508" t="str">
            <v>CONTRATO DE SUMINISTRO</v>
          </cell>
        </row>
        <row r="4509">
          <cell r="H4509" t="str">
            <v>3277-2024</v>
          </cell>
          <cell r="I4509" t="str">
            <v>CONTRATO DE SUMINISTRO</v>
          </cell>
        </row>
        <row r="4510">
          <cell r="H4510" t="str">
            <v>3277-2024</v>
          </cell>
          <cell r="I4510" t="str">
            <v>CONTRATO DE SUMINISTRO</v>
          </cell>
        </row>
        <row r="4511">
          <cell r="H4511" t="str">
            <v>3277-2024</v>
          </cell>
          <cell r="I4511" t="str">
            <v>CONTRATO DE SUMINISTRO</v>
          </cell>
        </row>
        <row r="4512">
          <cell r="H4512" t="str">
            <v>3277-2024</v>
          </cell>
          <cell r="I4512" t="str">
            <v>CONTRATO DE SUMINISTRO</v>
          </cell>
        </row>
        <row r="4513">
          <cell r="H4513" t="str">
            <v>3277-2024</v>
          </cell>
          <cell r="I4513" t="str">
            <v>CONTRATO DE SUMINISTRO</v>
          </cell>
        </row>
        <row r="4514">
          <cell r="H4514" t="str">
            <v>3277-2024</v>
          </cell>
          <cell r="I4514" t="str">
            <v>CONTRATO DE SUMINISTRO</v>
          </cell>
        </row>
        <row r="4515">
          <cell r="H4515" t="str">
            <v>3277-2024</v>
          </cell>
          <cell r="I4515" t="str">
            <v>CONTRATO DE SUMINISTRO</v>
          </cell>
        </row>
        <row r="4516">
          <cell r="H4516" t="str">
            <v>3277-2024</v>
          </cell>
          <cell r="I4516" t="str">
            <v>CONTRATO DE SUMINISTRO</v>
          </cell>
        </row>
        <row r="4517">
          <cell r="H4517" t="str">
            <v>3277-2024</v>
          </cell>
          <cell r="I4517" t="str">
            <v>CONTRATO DE SUMINISTRO</v>
          </cell>
        </row>
        <row r="4518">
          <cell r="H4518" t="str">
            <v>3277-2024</v>
          </cell>
          <cell r="I4518" t="str">
            <v>CONTRATO DE SUMINISTRO</v>
          </cell>
        </row>
        <row r="4519">
          <cell r="H4519" t="str">
            <v>3277-2024</v>
          </cell>
          <cell r="I4519" t="str">
            <v>CONTRATO DE SUMINISTRO</v>
          </cell>
        </row>
        <row r="4520">
          <cell r="H4520" t="str">
            <v>3277-2024</v>
          </cell>
          <cell r="I4520" t="str">
            <v>CONTRATO DE SUMINISTRO</v>
          </cell>
        </row>
        <row r="4521">
          <cell r="H4521" t="str">
            <v>3277-2024</v>
          </cell>
          <cell r="I4521" t="str">
            <v>CONTRATO DE SUMINISTRO</v>
          </cell>
        </row>
        <row r="4522">
          <cell r="H4522" t="str">
            <v>3277-2024</v>
          </cell>
          <cell r="I4522" t="str">
            <v>CONTRATO DE SUMINISTRO</v>
          </cell>
        </row>
        <row r="4523">
          <cell r="H4523" t="str">
            <v>3277-2024</v>
          </cell>
          <cell r="I4523" t="str">
            <v>CONTRATO DE SUMINISTRO</v>
          </cell>
        </row>
        <row r="4524">
          <cell r="H4524" t="str">
            <v>3277-2024</v>
          </cell>
          <cell r="I4524" t="str">
            <v>CONTRATO DE SUMINISTRO</v>
          </cell>
        </row>
        <row r="4525">
          <cell r="H4525" t="str">
            <v>3277-2024</v>
          </cell>
          <cell r="I4525" t="str">
            <v>CONTRATO DE SUMINISTRO</v>
          </cell>
        </row>
        <row r="4526">
          <cell r="H4526" t="str">
            <v>3277-2024</v>
          </cell>
          <cell r="I4526" t="str">
            <v>CONTRATO DE SUMINISTRO</v>
          </cell>
        </row>
        <row r="4527">
          <cell r="H4527" t="str">
            <v>3277-2024</v>
          </cell>
          <cell r="I4527" t="str">
            <v>CONTRATO DE SUMINISTRO</v>
          </cell>
        </row>
        <row r="4528">
          <cell r="H4528" t="str">
            <v>3277-2024</v>
          </cell>
          <cell r="I4528" t="str">
            <v>CONTRATO DE SUMINISTRO</v>
          </cell>
        </row>
        <row r="4529">
          <cell r="H4529" t="str">
            <v>3277-2024</v>
          </cell>
          <cell r="I4529" t="str">
            <v>CONTRATO DE SUMINISTRO</v>
          </cell>
        </row>
        <row r="4530">
          <cell r="H4530" t="str">
            <v>3277-2024</v>
          </cell>
          <cell r="I4530" t="str">
            <v>CONTRATO DE SUMINISTRO</v>
          </cell>
        </row>
        <row r="4531">
          <cell r="H4531" t="str">
            <v>3277-2024</v>
          </cell>
          <cell r="I4531" t="str">
            <v>CONTRATO DE SUMINISTRO</v>
          </cell>
        </row>
        <row r="4532">
          <cell r="H4532" t="str">
            <v>3277-2024</v>
          </cell>
          <cell r="I4532" t="str">
            <v>CONTRATO DE SUMINISTRO</v>
          </cell>
        </row>
        <row r="4533">
          <cell r="H4533" t="str">
            <v>3277-2024</v>
          </cell>
          <cell r="I4533" t="str">
            <v>CONTRATO DE SUMINISTRO</v>
          </cell>
        </row>
        <row r="4534">
          <cell r="H4534" t="str">
            <v>3277-2024</v>
          </cell>
          <cell r="I4534" t="str">
            <v>CONTRATO DE SUMINISTRO</v>
          </cell>
        </row>
        <row r="4535">
          <cell r="H4535" t="str">
            <v>3277-2024</v>
          </cell>
          <cell r="I4535" t="str">
            <v>CONTRATO DE SUMINISTRO</v>
          </cell>
        </row>
        <row r="4536">
          <cell r="H4536" t="str">
            <v>3277-2024</v>
          </cell>
          <cell r="I4536" t="str">
            <v>CONTRATO DE SUMINISTRO</v>
          </cell>
        </row>
        <row r="4537">
          <cell r="H4537" t="str">
            <v>3277-2024</v>
          </cell>
          <cell r="I4537" t="str">
            <v>CONTRATO DE SUMINISTRO</v>
          </cell>
        </row>
        <row r="4538">
          <cell r="H4538" t="str">
            <v>3277-2024</v>
          </cell>
          <cell r="I4538" t="str">
            <v>CONTRATO DE SUMINISTRO</v>
          </cell>
        </row>
        <row r="4539">
          <cell r="H4539" t="str">
            <v>3277-2024</v>
          </cell>
          <cell r="I4539" t="str">
            <v>CONTRATO DE SUMINISTRO</v>
          </cell>
        </row>
        <row r="4540">
          <cell r="H4540" t="str">
            <v>3277-2024</v>
          </cell>
          <cell r="I4540" t="str">
            <v>CONTRATO DE SUMINISTRO</v>
          </cell>
        </row>
        <row r="4541">
          <cell r="H4541" t="str">
            <v>3277-2024</v>
          </cell>
          <cell r="I4541" t="str">
            <v>CONTRATO DE SUMINISTRO</v>
          </cell>
        </row>
        <row r="4542">
          <cell r="H4542" t="str">
            <v>3277-2024</v>
          </cell>
          <cell r="I4542" t="str">
            <v>CONTRATO DE SUMINISTRO</v>
          </cell>
        </row>
        <row r="4543">
          <cell r="H4543" t="str">
            <v>3277-2024</v>
          </cell>
          <cell r="I4543" t="str">
            <v>CONTRATO DE SUMINISTRO</v>
          </cell>
        </row>
        <row r="4544">
          <cell r="H4544" t="str">
            <v>3277-2024</v>
          </cell>
          <cell r="I4544" t="str">
            <v>CONTRATO DE SUMINISTRO</v>
          </cell>
        </row>
        <row r="4545">
          <cell r="H4545" t="str">
            <v>3277-2024</v>
          </cell>
          <cell r="I4545" t="str">
            <v>CONTRATO DE SUMINISTRO</v>
          </cell>
        </row>
        <row r="4546">
          <cell r="H4546" t="str">
            <v>3277-2024</v>
          </cell>
          <cell r="I4546" t="str">
            <v>CONTRATO DE SUMINISTRO</v>
          </cell>
        </row>
        <row r="4547">
          <cell r="H4547" t="str">
            <v>3277-2024</v>
          </cell>
          <cell r="I4547" t="str">
            <v>CONTRATO DE SUMINISTRO</v>
          </cell>
        </row>
        <row r="4548">
          <cell r="H4548" t="str">
            <v>3277-2024</v>
          </cell>
          <cell r="I4548" t="str">
            <v>CONTRATO DE SUMINISTRO</v>
          </cell>
        </row>
        <row r="4549">
          <cell r="H4549" t="str">
            <v>3277-2024</v>
          </cell>
          <cell r="I4549" t="str">
            <v>CONTRATO DE SUMINISTRO</v>
          </cell>
        </row>
        <row r="4550">
          <cell r="H4550" t="str">
            <v>3277-2024</v>
          </cell>
          <cell r="I4550" t="str">
            <v>CONTRATO DE SUMINISTRO</v>
          </cell>
        </row>
        <row r="4551">
          <cell r="H4551" t="str">
            <v>3277-2024</v>
          </cell>
          <cell r="I4551" t="str">
            <v>CONTRATO DE SUMINISTRO</v>
          </cell>
        </row>
        <row r="4552">
          <cell r="H4552" t="str">
            <v>3161-2024</v>
          </cell>
          <cell r="I4552" t="str">
            <v>CONTRATO DE PRESTACION DE SERVICIOS PROFESIONALES</v>
          </cell>
        </row>
        <row r="4553">
          <cell r="H4553" t="str">
            <v>1526-2024</v>
          </cell>
          <cell r="I4553" t="str">
            <v>CONTRATO DE PRESTACION DE SERVICIOS PROFESIONALES</v>
          </cell>
        </row>
        <row r="4554">
          <cell r="H4554" t="str">
            <v>2511-2024</v>
          </cell>
          <cell r="I4554" t="str">
            <v>CONTRATO DE PRESTACION DE SERVICIOS PROFESIONALES</v>
          </cell>
        </row>
        <row r="4555">
          <cell r="H4555" t="str">
            <v>1509-2024</v>
          </cell>
          <cell r="I4555" t="str">
            <v>CONTRATO DE PRESTACION DE SERVICIOS PROFESIONALES</v>
          </cell>
        </row>
        <row r="4556">
          <cell r="H4556" t="str">
            <v>1167-2024</v>
          </cell>
          <cell r="I4556" t="str">
            <v>CONTRATO DE PRESTACION DE SERVICIOS PROFESIONALES</v>
          </cell>
        </row>
        <row r="4557">
          <cell r="H4557" t="str">
            <v>2510-2024</v>
          </cell>
          <cell r="I4557" t="str">
            <v>CONTRATO DE PRESTACION DE SERVICIOS PROFESIONALES</v>
          </cell>
        </row>
        <row r="4558">
          <cell r="H4558" t="str">
            <v>1824-2024</v>
          </cell>
          <cell r="I4558" t="str">
            <v>CONTRATO DE PRESTACION DE SERVICIOS PROFESIONALES</v>
          </cell>
        </row>
        <row r="4559">
          <cell r="H4559" t="str">
            <v>1360-2024</v>
          </cell>
          <cell r="I4559" t="str">
            <v>CONTRATO DE PRESTACION DE SERVICIOS PROFESIONALES</v>
          </cell>
        </row>
        <row r="4560">
          <cell r="H4560" t="str">
            <v>3116-2024</v>
          </cell>
          <cell r="I4560" t="str">
            <v>CONTRATO DE PRESTACION DE SERVICIOS PROFESIONALES</v>
          </cell>
        </row>
        <row r="4561">
          <cell r="H4561" t="str">
            <v>1585-2024</v>
          </cell>
          <cell r="I4561" t="str">
            <v>CONTRATO DE PRESTACION DE SERVICIOS PROFESIONALES</v>
          </cell>
        </row>
        <row r="4562">
          <cell r="H4562" t="str">
            <v>1585-2024</v>
          </cell>
          <cell r="I4562" t="str">
            <v>CONTRATO DE PRESTACION DE SERVICIOS PROFESIONALES</v>
          </cell>
        </row>
        <row r="4563">
          <cell r="H4563" t="str">
            <v>1585-2024</v>
          </cell>
          <cell r="I4563" t="str">
            <v>CONTRATO DE PRESTACION DE SERVICIOS PROFESIONALES</v>
          </cell>
        </row>
        <row r="4564">
          <cell r="H4564" t="str">
            <v>2562-2024</v>
          </cell>
          <cell r="I4564" t="str">
            <v>CONTRATO DE PRESTACION DE SERVICIOS PROFESIONALES</v>
          </cell>
        </row>
        <row r="4565">
          <cell r="H4565" t="str">
            <v>1497-2024</v>
          </cell>
          <cell r="I4565" t="str">
            <v>CONTRATO DE PRESTACION DE SERVICIOS PROFESIONALES</v>
          </cell>
        </row>
        <row r="4566">
          <cell r="H4566" t="str">
            <v>2589-2024</v>
          </cell>
          <cell r="I4566" t="str">
            <v>CONTRATO DE PRESTACION DE SERVICIOS PROFESIONALES</v>
          </cell>
        </row>
        <row r="4567">
          <cell r="H4567" t="str">
            <v>2070-2024</v>
          </cell>
          <cell r="I4567" t="str">
            <v>CONTRATO DE PRESTACION DE SERVICIOS DE APOYO A LA GESTION</v>
          </cell>
        </row>
        <row r="4568">
          <cell r="H4568" t="str">
            <v>1372-2024</v>
          </cell>
          <cell r="I4568" t="str">
            <v>CONTRATO DE PRESTACION DE SERVICIOS PROFESIONALES</v>
          </cell>
        </row>
        <row r="4569">
          <cell r="H4569" t="str">
            <v>1492-2024</v>
          </cell>
          <cell r="I4569" t="str">
            <v>CONTRATO DE PRESTACION DE SERVICIOS PROFESIONALES</v>
          </cell>
        </row>
        <row r="4570">
          <cell r="H4570" t="str">
            <v>2334-2024</v>
          </cell>
          <cell r="I4570" t="str">
            <v>CONTRATO DE PRESTACION DE SERVICIOS PROFESIONALES</v>
          </cell>
        </row>
        <row r="4571">
          <cell r="H4571" t="str">
            <v>2435-2024</v>
          </cell>
          <cell r="I4571" t="str">
            <v>CONTRATO DE PRESTACION DE SERVICIOS DE APOYO A LA GESTION</v>
          </cell>
        </row>
        <row r="4572">
          <cell r="H4572" t="str">
            <v>1437-2024</v>
          </cell>
          <cell r="I4572" t="str">
            <v>CONTRATO DE PRESTACION DE SERVICIOS PROFESIONALES</v>
          </cell>
        </row>
        <row r="4573">
          <cell r="H4573" t="str">
            <v>2662-2024</v>
          </cell>
          <cell r="I4573" t="str">
            <v>CONTRATO DE PRESTACION DE SERVICIOS PROFESIONALES</v>
          </cell>
        </row>
        <row r="4574">
          <cell r="H4574" t="str">
            <v>2224-2024</v>
          </cell>
          <cell r="I4574" t="str">
            <v>CONVENIO DE ASOCIACION</v>
          </cell>
        </row>
        <row r="4575">
          <cell r="H4575" t="str">
            <v>2549-2024</v>
          </cell>
          <cell r="I4575" t="str">
            <v>CONTRATO DE PRESTACION DE SERVICIOS DE APOYO A LA GESTION</v>
          </cell>
        </row>
        <row r="4576">
          <cell r="H4576" t="str">
            <v>1261-2024</v>
          </cell>
          <cell r="I4576" t="str">
            <v>CONTRATO DE PRESTACION DE SERVICIOS DE APOYO A LA GESTION</v>
          </cell>
        </row>
        <row r="4577">
          <cell r="H4577" t="str">
            <v>2537-2024</v>
          </cell>
          <cell r="I4577" t="str">
            <v>CONTRATO DE PRESTACION DE SERVICIOS PROFESIONALES</v>
          </cell>
        </row>
        <row r="4578">
          <cell r="H4578" t="str">
            <v>1991-2024</v>
          </cell>
          <cell r="I4578" t="str">
            <v>CONTRATO DE PRESTACION DE SERVICIOS DE APOYO A LA GESTION</v>
          </cell>
        </row>
        <row r="4579">
          <cell r="H4579" t="str">
            <v>1914-2024</v>
          </cell>
          <cell r="I4579" t="str">
            <v>CONTRATO DE PRESTACION DE SERVICIOS DE APOYO A LA GESTION</v>
          </cell>
        </row>
        <row r="4580">
          <cell r="H4580" t="str">
            <v>2004-2024</v>
          </cell>
          <cell r="I4580" t="str">
            <v>CONTRATO DE PRESTACION DE SERVICIOS PROFESIONALES</v>
          </cell>
        </row>
        <row r="4581">
          <cell r="H4581" t="str">
            <v>1455-2024</v>
          </cell>
          <cell r="I4581" t="str">
            <v>CONTRATO DE PRESTACION DE SERVICIOS PROFESIONALES</v>
          </cell>
        </row>
        <row r="4582">
          <cell r="H4582" t="str">
            <v>2671-2024</v>
          </cell>
          <cell r="I4582" t="str">
            <v>CONTRATO DE PRESTACION DE SERVICIOS PROFESIONALES</v>
          </cell>
        </row>
        <row r="4583">
          <cell r="H4583" t="str">
            <v>1321-2024</v>
          </cell>
          <cell r="I4583" t="str">
            <v>CONTRATO DE PRESTACION DE SERVICIOS PROFESIONALES</v>
          </cell>
        </row>
        <row r="4584">
          <cell r="H4584" t="str">
            <v>1253-2024</v>
          </cell>
          <cell r="I4584" t="str">
            <v>CONTRATO DE PRESTACION DE SERVICIOS PROFESIONALES</v>
          </cell>
        </row>
        <row r="4585">
          <cell r="H4585" t="str">
            <v>1787-2024</v>
          </cell>
          <cell r="I4585" t="str">
            <v>CONTRATO DE PRESTACION DE SERVICIOS PROFESIONALES</v>
          </cell>
        </row>
        <row r="4586">
          <cell r="H4586" t="str">
            <v>2162-2024</v>
          </cell>
          <cell r="I4586" t="str">
            <v>CONTRATO DE PRESTACION DE SERVICIOS PROFESIONALES</v>
          </cell>
        </row>
        <row r="4587">
          <cell r="H4587" t="str">
            <v>1032-2024</v>
          </cell>
          <cell r="I4587" t="str">
            <v>CONTRATO DE PRESTACION DE SERVICIOS PROFESIONALES</v>
          </cell>
        </row>
        <row r="4588">
          <cell r="H4588" t="str">
            <v>1890-2024</v>
          </cell>
          <cell r="I4588" t="str">
            <v>CONTRATO DE PRESTACION DE SERVICIOS PROFESIONALES</v>
          </cell>
        </row>
        <row r="4589">
          <cell r="H4589" t="str">
            <v>1230-2024</v>
          </cell>
          <cell r="I4589" t="str">
            <v>CONTRATO DE PRESTACION DE SERVICIOS PROFESIONALES</v>
          </cell>
        </row>
        <row r="4590">
          <cell r="H4590" t="str">
            <v>2540-2024</v>
          </cell>
          <cell r="I4590" t="str">
            <v>CONTRATO DE PRESTACION DE SERVICIOS PROFESIONALES</v>
          </cell>
        </row>
        <row r="4591">
          <cell r="H4591" t="str">
            <v>2472-2024</v>
          </cell>
          <cell r="I4591" t="str">
            <v>CONTRATO DE PRESTACION DE SERVICIOS PROFESIONALES</v>
          </cell>
        </row>
        <row r="4592">
          <cell r="H4592" t="str">
            <v>3091-2024</v>
          </cell>
          <cell r="I4592" t="str">
            <v>CONTRATO DE PRESTACION DE SERVICIOS DE APOYO A LA GESTION</v>
          </cell>
        </row>
        <row r="4593">
          <cell r="H4593" t="str">
            <v>1512-2024</v>
          </cell>
          <cell r="I4593" t="str">
            <v>CONTRATO DE PRESTACION DE SERVICIOS PROFESIONALES</v>
          </cell>
        </row>
        <row r="4594">
          <cell r="H4594" t="str">
            <v>2548-2024</v>
          </cell>
          <cell r="I4594" t="str">
            <v>CONTRATO DE PRESTACION DE SERVICIOS PROFESIONALES</v>
          </cell>
        </row>
        <row r="4595">
          <cell r="H4595" t="str">
            <v>2512-2024</v>
          </cell>
          <cell r="I4595" t="str">
            <v>CONTRATO DE PRESTACION DE SERVICIOS PROFESIONALES</v>
          </cell>
        </row>
        <row r="4596">
          <cell r="H4596" t="str">
            <v>3279-2024</v>
          </cell>
          <cell r="I4596" t="str">
            <v>CONTRATO DE PRESTACION DE SERVICIOS DE APOYO A LA GESTION</v>
          </cell>
        </row>
        <row r="4597">
          <cell r="H4597" t="str">
            <v>2623-2024</v>
          </cell>
          <cell r="I4597" t="str">
            <v>CONTRATO DE PRESTACION DE SERVICIOS PROFESIONALES</v>
          </cell>
        </row>
        <row r="4598">
          <cell r="H4598" t="str">
            <v>1292-2024</v>
          </cell>
          <cell r="I4598" t="str">
            <v>CONTRATO DE PRESTACION DE SERVICIOS DE APOYO A LA GESTION</v>
          </cell>
        </row>
        <row r="4599">
          <cell r="H4599" t="str">
            <v>1092-2024</v>
          </cell>
          <cell r="I4599" t="str">
            <v>CONTRATO DE PRESTACION DE SERVICIOS PROFESIONALES</v>
          </cell>
        </row>
        <row r="4600">
          <cell r="H4600" t="str">
            <v>2679-2024</v>
          </cell>
          <cell r="I4600" t="str">
            <v>CONTRATO DE PRESTACION DE SERVICIOS PROFESIONALES</v>
          </cell>
        </row>
        <row r="4601">
          <cell r="H4601" t="str">
            <v>2679-2024</v>
          </cell>
          <cell r="I4601" t="str">
            <v>CONTRATO DE PRESTACION DE SERVICIOS PROFESIONALES</v>
          </cell>
        </row>
        <row r="4602">
          <cell r="H4602" t="str">
            <v>2546-2024</v>
          </cell>
          <cell r="I4602" t="str">
            <v>CONTRATO DE PRESTACION DE SERVICIOS PROFESIONALES</v>
          </cell>
        </row>
        <row r="4603">
          <cell r="H4603" t="str">
            <v>2672-2024</v>
          </cell>
          <cell r="I4603" t="str">
            <v>CONTRATO DE PRESTACION DE SERVICIOS PROFESIONALES</v>
          </cell>
        </row>
        <row r="4604">
          <cell r="H4604" t="str">
            <v>1504-2024</v>
          </cell>
          <cell r="I4604" t="str">
            <v>CONTRATO DE PRESTACION DE SERVICIOS DE APOYO A LA GESTION</v>
          </cell>
        </row>
        <row r="4605">
          <cell r="H4605" t="str">
            <v>2713-2024</v>
          </cell>
          <cell r="I4605" t="str">
            <v>CONTRATO DE PRESTACION DE SERVICIOS DE APOYO A LA GESTION</v>
          </cell>
        </row>
        <row r="4606">
          <cell r="H4606" t="str">
            <v>1484-2024</v>
          </cell>
          <cell r="I4606" t="str">
            <v>CONTRATO DE PRESTACION DE SERVICIOS PROFESIONALES</v>
          </cell>
        </row>
        <row r="4607">
          <cell r="H4607" t="str">
            <v>1243-2024</v>
          </cell>
          <cell r="I4607" t="str">
            <v>CONTRATO DE PRESTACION DE SERVICIOS PROFESIONALES</v>
          </cell>
        </row>
        <row r="4608">
          <cell r="H4608" t="str">
            <v>2573-2024</v>
          </cell>
          <cell r="I4608" t="str">
            <v>CONTRATO DE PRESTACION DE SERVICIOS PROFESIONALES</v>
          </cell>
        </row>
        <row r="4609">
          <cell r="H4609" t="str">
            <v>2702-2024</v>
          </cell>
          <cell r="I4609" t="str">
            <v>CONTRATO DE PRESTACION DE SERVICIOS DE APOYO A LA GESTION</v>
          </cell>
        </row>
        <row r="4610">
          <cell r="H4610" t="str">
            <v>1071-2024</v>
          </cell>
          <cell r="I4610" t="str">
            <v>CONTRATO DE PRESTACION DE SERVICIOS PROFESIONALES</v>
          </cell>
        </row>
        <row r="4611">
          <cell r="H4611" t="str">
            <v>2373-2024</v>
          </cell>
          <cell r="I4611" t="str">
            <v>CONTRATO DE PRESTACION DE SERVICIOS PROFESIONALES</v>
          </cell>
        </row>
        <row r="4612">
          <cell r="H4612" t="str">
            <v>1571-2024</v>
          </cell>
          <cell r="I4612" t="str">
            <v>CONTRATO DE PRESTACION DE SERVICIOS DE APOYO A LA GESTION</v>
          </cell>
        </row>
        <row r="4613">
          <cell r="H4613" t="str">
            <v>3280-2024</v>
          </cell>
          <cell r="I4613" t="str">
            <v>CONTRATO DE PRESTACION DE SERVICIOS PROFESIONALES</v>
          </cell>
        </row>
        <row r="4614">
          <cell r="H4614" t="str">
            <v>1486-2024</v>
          </cell>
          <cell r="I4614" t="str">
            <v>CONTRATO DE PRESTACION DE SERVICIOS PROFESIONALES</v>
          </cell>
        </row>
        <row r="4615">
          <cell r="H4615" t="str">
            <v>1653-2024</v>
          </cell>
          <cell r="I4615" t="str">
            <v>CONTRATO DE PRESTACION DE SERVICIOS PROFESIONALES</v>
          </cell>
        </row>
        <row r="4616">
          <cell r="H4616" t="str">
            <v>1654-2024</v>
          </cell>
          <cell r="I4616" t="str">
            <v>CONTRATO DE PRESTACION DE SERVICIOS PROFESIONALES</v>
          </cell>
        </row>
        <row r="4617">
          <cell r="H4617" t="str">
            <v>2627-2024</v>
          </cell>
          <cell r="I4617" t="str">
            <v>CONTRATO DE PRESTACION DE SERVICIOS PROFESIONALES</v>
          </cell>
        </row>
        <row r="4618">
          <cell r="H4618" t="str">
            <v>2702-2024</v>
          </cell>
          <cell r="I4618" t="str">
            <v>CONTRATO DE PRESTACION DE SERVICIOS DE APOYO A LA GESTION</v>
          </cell>
        </row>
        <row r="4619">
          <cell r="H4619" t="str">
            <v>1804-2024</v>
          </cell>
          <cell r="I4619" t="str">
            <v>CONTRATO DE PRESTACION DE SERVICIOS DE APOYO A LA GESTION</v>
          </cell>
        </row>
        <row r="4620">
          <cell r="H4620" t="str">
            <v>3282-2024</v>
          </cell>
          <cell r="I4620" t="str">
            <v>CONTRATO DE PRESTACION DE SERVICIOS PROFESIONALES</v>
          </cell>
        </row>
        <row r="4621">
          <cell r="H4621" t="str">
            <v>3282-2024</v>
          </cell>
          <cell r="I4621" t="str">
            <v>CONTRATO DE PRESTACION DE SERVICIOS PROFESIONALES</v>
          </cell>
        </row>
        <row r="4622">
          <cell r="H4622" t="str">
            <v>3282-2024</v>
          </cell>
          <cell r="I4622" t="str">
            <v>CONTRATO DE PRESTACION DE SERVICIOS PROFESIONALES</v>
          </cell>
        </row>
        <row r="4623">
          <cell r="H4623" t="str">
            <v>1369-2024</v>
          </cell>
          <cell r="I4623" t="str">
            <v>CONTRATO DE PRESTACION DE SERVICIOS PROFESIONALES</v>
          </cell>
        </row>
        <row r="4624">
          <cell r="H4624" t="str">
            <v>2229-2024</v>
          </cell>
          <cell r="I4624" t="str">
            <v>CONTRATO DE PRESTACION DE SERVICIOS DE APOYO A LA GESTION</v>
          </cell>
        </row>
        <row r="4625">
          <cell r="H4625" t="str">
            <v>1092-2024</v>
          </cell>
          <cell r="I4625" t="str">
            <v>CONTRATO DE PRESTACION DE SERVICIOS PROFESIONALES</v>
          </cell>
        </row>
        <row r="4626">
          <cell r="H4626" t="str">
            <v>1545-2024</v>
          </cell>
          <cell r="I4626" t="str">
            <v>CONTRATO DE PRESTACION DE SERVICIOS PROFESIONALES</v>
          </cell>
        </row>
        <row r="4627">
          <cell r="H4627" t="str">
            <v>1257-2024</v>
          </cell>
          <cell r="I4627" t="str">
            <v>CONTRATO DE PRESTACION DE SERVICIOS PROFESIONALES</v>
          </cell>
        </row>
        <row r="4628">
          <cell r="H4628" t="str">
            <v>3278-2024</v>
          </cell>
          <cell r="I4628" t="str">
            <v>CONTRATACIÓN DIRECTA POR EXCLUSIVIDAD</v>
          </cell>
        </row>
        <row r="4629">
          <cell r="H4629" t="str">
            <v>1392-2024</v>
          </cell>
          <cell r="I4629" t="str">
            <v>CONTRATO DE PRESTACION DE SERVICIOS PROFESIONALES</v>
          </cell>
        </row>
        <row r="4630">
          <cell r="H4630" t="str">
            <v>1765-2024</v>
          </cell>
          <cell r="I4630" t="str">
            <v>CONTRATO DE PRESTACION DE SERVICIOS DE APOYO A LA GESTION</v>
          </cell>
        </row>
        <row r="4631">
          <cell r="H4631" t="str">
            <v>3048-2024</v>
          </cell>
          <cell r="I4631" t="str">
            <v>CONTRATO DE PRESTACION DE SERVICIOS PROFESIONALES</v>
          </cell>
        </row>
        <row r="4632">
          <cell r="H4632" t="str">
            <v>2105-2024</v>
          </cell>
          <cell r="I4632" t="str">
            <v>CONTRATO DE PRESTACION DE SERVICIOS PROFESIONALES</v>
          </cell>
        </row>
        <row r="4633">
          <cell r="H4633" t="str">
            <v>1241-2024</v>
          </cell>
          <cell r="I4633" t="str">
            <v>CONTRATO DE PRESTACION DE SERVICIOS PROFESIONALES</v>
          </cell>
        </row>
        <row r="4634">
          <cell r="H4634" t="str">
            <v>3210-2024</v>
          </cell>
          <cell r="I4634" t="str">
            <v>CONTRATO DE PRESTACION DE SERVICIOS PROFESIONALES</v>
          </cell>
        </row>
        <row r="4635">
          <cell r="H4635" t="str">
            <v>3210-2024</v>
          </cell>
          <cell r="I4635" t="str">
            <v>CONTRATO DE PRESTACION DE SERVICIOS PROFESIONALES</v>
          </cell>
        </row>
        <row r="4636">
          <cell r="H4636" t="str">
            <v>3210-2024</v>
          </cell>
          <cell r="I4636" t="str">
            <v>CONTRATO DE PRESTACION DE SERVICIOS PROFESIONALES</v>
          </cell>
        </row>
        <row r="4637">
          <cell r="H4637" t="str">
            <v>2518-2024</v>
          </cell>
          <cell r="I4637" t="str">
            <v>CONTRATO DE PRESTACION DE SERVICIOS PROFESIONALES</v>
          </cell>
        </row>
        <row r="4638">
          <cell r="H4638" t="str">
            <v>1600-2024</v>
          </cell>
          <cell r="I4638" t="str">
            <v>CONTRATO DE PRESTACION DE SERVICIOS DE APOYO A LA GESTION</v>
          </cell>
        </row>
        <row r="4639">
          <cell r="H4639" t="str">
            <v>3283-2024</v>
          </cell>
          <cell r="I4639" t="str">
            <v>CONTRATO DE PRESTACION DE SERVICIOS PROFESIONALES</v>
          </cell>
        </row>
        <row r="4640">
          <cell r="H4640" t="str">
            <v>1013-2024</v>
          </cell>
          <cell r="I4640" t="str">
            <v>CONTRATO DE PRESTACION DE SERVICIOS PROFESIONALES</v>
          </cell>
        </row>
        <row r="4641">
          <cell r="H4641" t="str">
            <v>2542-2024</v>
          </cell>
          <cell r="I4641" t="str">
            <v>CONTRATO DE PRESTACION DE SERVICIOS DE APOYO A LA GESTION</v>
          </cell>
        </row>
        <row r="4642">
          <cell r="H4642" t="str">
            <v>2601-2024</v>
          </cell>
          <cell r="I4642" t="str">
            <v>CONTRATO DE PRESTACION DE SERVICIOS PROFESIONALES</v>
          </cell>
        </row>
        <row r="4643">
          <cell r="H4643" t="str">
            <v>2601-2024</v>
          </cell>
          <cell r="I4643" t="str">
            <v>CONTRATO DE PRESTACION DE SERVICIOS PROFESIONALES</v>
          </cell>
        </row>
        <row r="4644">
          <cell r="H4644" t="str">
            <v>1180-2024</v>
          </cell>
          <cell r="I4644" t="str">
            <v>CONTRATO DE PRESTACION DE SERVICIOS PROFESIONALES</v>
          </cell>
        </row>
        <row r="4645">
          <cell r="H4645" t="str">
            <v>3286-2024</v>
          </cell>
          <cell r="I4645" t="str">
            <v>CONTRATO DE PRESTACION DE SERVICIOS PROFESIONALES</v>
          </cell>
        </row>
        <row r="4646">
          <cell r="H4646" t="str">
            <v>1453-2024</v>
          </cell>
          <cell r="I4646" t="str">
            <v>CONTRATO DE PRESTACION DE SERVICIOS PROFESIONALES</v>
          </cell>
        </row>
        <row r="4647">
          <cell r="H4647" t="str">
            <v>1396-2024</v>
          </cell>
          <cell r="I4647" t="str">
            <v>CONTRATO DE PRESTACION DE SERVICIOS PROFESIONALES</v>
          </cell>
        </row>
        <row r="4648">
          <cell r="H4648" t="str">
            <v>1088-2024</v>
          </cell>
          <cell r="I4648" t="str">
            <v>CONTRATO DE PRESTACION DE SERVICIOS PROFESIONALES</v>
          </cell>
        </row>
        <row r="4649">
          <cell r="H4649" t="str">
            <v>1620-2024</v>
          </cell>
          <cell r="I4649" t="str">
            <v>CONTRATO DE PRESTACION DE SERVICIOS PROFESIONALES</v>
          </cell>
        </row>
        <row r="4650">
          <cell r="H4650" t="str">
            <v>3229-2024</v>
          </cell>
          <cell r="I4650" t="str">
            <v>CONTRATO DE PRESTACION DE SERVICIOS PROFESIONALES</v>
          </cell>
        </row>
        <row r="4651">
          <cell r="H4651" t="str">
            <v>2115-2024</v>
          </cell>
          <cell r="I4651" t="str">
            <v>CONTRATO DE PRESTACION DE SERVICIOS DE APOYO A LA GESTION</v>
          </cell>
        </row>
        <row r="4652">
          <cell r="H4652" t="str">
            <v>1574-2024</v>
          </cell>
          <cell r="I4652" t="str">
            <v>CONTRATO DE PRESTACION DE SERVICIOS PROFESIONALES</v>
          </cell>
        </row>
        <row r="4653">
          <cell r="H4653" t="str">
            <v>3107-2024</v>
          </cell>
          <cell r="I4653" t="str">
            <v>CONTRATO DE PRESTACION DE SERVICIOS PROFESIONALES</v>
          </cell>
        </row>
        <row r="4654">
          <cell r="H4654" t="str">
            <v>1968-2024</v>
          </cell>
          <cell r="I4654" t="str">
            <v>CONTRATO DE PRESTACION DE SERVICIOS PROFESIONALES</v>
          </cell>
        </row>
        <row r="4655">
          <cell r="H4655" t="str">
            <v>1413-2024</v>
          </cell>
          <cell r="I4655" t="str">
            <v>CONTRATO DE PRESTACION DE SERVICIOS PROFESIONALES</v>
          </cell>
        </row>
        <row r="4656">
          <cell r="H4656" t="str">
            <v>3288-2024</v>
          </cell>
          <cell r="I4656" t="str">
            <v>CONTRATO DE PRESTACION DE SERVICIOS PROFESIONALES</v>
          </cell>
        </row>
        <row r="4657">
          <cell r="H4657" t="str">
            <v>1096-2024</v>
          </cell>
          <cell r="I4657" t="str">
            <v>CONTRATO DE PRESTACION DE SERVICIOS PROFESIONALES</v>
          </cell>
        </row>
        <row r="4658">
          <cell r="H4658" t="str">
            <v>2685-2024</v>
          </cell>
          <cell r="I4658" t="str">
            <v>CONTRATO DE PRESTACION DE SERVICIOS DE APOYO A LA GESTION</v>
          </cell>
        </row>
        <row r="4659">
          <cell r="H4659" t="str">
            <v>2232-2024</v>
          </cell>
          <cell r="I4659" t="str">
            <v>CONVENIO DE ASOCIACION</v>
          </cell>
        </row>
        <row r="4660">
          <cell r="H4660" t="str">
            <v>2232-2024</v>
          </cell>
          <cell r="I4660" t="str">
            <v>CONVENIO DE ASOCIACION</v>
          </cell>
        </row>
        <row r="4661">
          <cell r="H4661" t="str">
            <v>2222-2024</v>
          </cell>
          <cell r="I4661" t="str">
            <v>CONVENIO DE ASOCIACION</v>
          </cell>
        </row>
        <row r="4662">
          <cell r="H4662" t="str">
            <v>2222-2024</v>
          </cell>
          <cell r="I4662" t="str">
            <v>CONVENIO DE ASOCIACION</v>
          </cell>
        </row>
        <row r="4663">
          <cell r="H4663" t="str">
            <v>2685-2024</v>
          </cell>
          <cell r="I4663" t="str">
            <v>CONTRATO DE PRESTACION DE SERVICIOS</v>
          </cell>
        </row>
        <row r="4664">
          <cell r="H4664" t="str">
            <v>2667-2024</v>
          </cell>
          <cell r="I4664" t="str">
            <v>CONTRATO DE PRESTACION DE SERVICIOS</v>
          </cell>
        </row>
        <row r="4665">
          <cell r="H4665" t="str">
            <v>2122-2024</v>
          </cell>
          <cell r="I4665" t="str">
            <v>CONTRATO DE PRESTACION DE SERVICIOS DE APOYO A LA GESTION</v>
          </cell>
        </row>
        <row r="4666">
          <cell r="H4666" t="str">
            <v>1296-2024</v>
          </cell>
          <cell r="I4666" t="str">
            <v>CONTRATO DE PRESTACION DE SERVICIOS DE APOYO A LA GESTION</v>
          </cell>
        </row>
        <row r="4667">
          <cell r="H4667" t="str">
            <v>1213-2024</v>
          </cell>
          <cell r="I4667" t="str">
            <v>CONTRATO DE PRESTACION DE SERVICIOS PROFESIONALES</v>
          </cell>
        </row>
        <row r="4668">
          <cell r="H4668" t="str">
            <v>1598-2024</v>
          </cell>
          <cell r="I4668" t="str">
            <v>CONTRATO DE PRESTACION DE SERVICIOS PROFESIONALES</v>
          </cell>
        </row>
        <row r="4669">
          <cell r="H4669" t="str">
            <v>1967-2024</v>
          </cell>
          <cell r="I4669" t="str">
            <v>CONTRATO DE PRESTACION DE SERVICIOS PROFESIONALES</v>
          </cell>
        </row>
        <row r="4670">
          <cell r="H4670" t="str">
            <v>1944-2024</v>
          </cell>
          <cell r="I4670" t="str">
            <v>CONTRATO DE PRESTACION DE SERVICIOS PROFESIONALES</v>
          </cell>
        </row>
        <row r="4671">
          <cell r="H4671" t="str">
            <v>1672-2024</v>
          </cell>
          <cell r="I4671" t="str">
            <v>CONTRATO DE PRESTACION DE SERVICIOS DE APOYO A LA GESTION</v>
          </cell>
        </row>
        <row r="4672">
          <cell r="H4672" t="str">
            <v>1836-2024</v>
          </cell>
          <cell r="I4672" t="str">
            <v>CONTRATO DE PRESTACION DE SERVICIOS DE APOYO A LA GESTION</v>
          </cell>
        </row>
        <row r="4673">
          <cell r="H4673" t="str">
            <v>2536-2024</v>
          </cell>
          <cell r="I4673" t="str">
            <v>CONTRATO DE PRESTACION DE SERVICIOS PROFESIONALES</v>
          </cell>
        </row>
        <row r="4674">
          <cell r="H4674" t="str">
            <v>1181-2024</v>
          </cell>
          <cell r="I4674" t="str">
            <v>CONTRATO DE PRESTACION DE SERVICIOS PROFESIONALES</v>
          </cell>
        </row>
        <row r="4675">
          <cell r="H4675" t="str">
            <v>1498-2024</v>
          </cell>
          <cell r="I4675" t="str">
            <v>CONTRATO DE PRESTACION DE SERVICIOS PROFESIONALES</v>
          </cell>
        </row>
        <row r="4676">
          <cell r="H4676" t="str">
            <v>2693-2024</v>
          </cell>
          <cell r="I4676" t="str">
            <v>CONTRATO DE PRESTACION DE SERVICIOS PROFESIONALES</v>
          </cell>
        </row>
        <row r="4677">
          <cell r="H4677" t="str">
            <v>1457-2024</v>
          </cell>
          <cell r="I4677" t="str">
            <v>CONTRATO DE PRESTACION DE SERVICIOS PROFESIONALES</v>
          </cell>
        </row>
        <row r="4678">
          <cell r="H4678" t="str">
            <v>2139-2024</v>
          </cell>
          <cell r="I4678" t="str">
            <v>CONTRATO DE PRESTACION DE SERVICIOS DE APOYO A LA GESTION</v>
          </cell>
        </row>
        <row r="4679">
          <cell r="H4679" t="str">
            <v>2532-2024</v>
          </cell>
          <cell r="I4679" t="str">
            <v>CONTRATO DE PRESTACION DE SERVICIOS PROFESIONALES</v>
          </cell>
        </row>
        <row r="4680">
          <cell r="H4680" t="str">
            <v>1414-2024</v>
          </cell>
          <cell r="I4680" t="str">
            <v>CONTRATO DE PRESTACION DE SERVICIOS PROFESIONALES</v>
          </cell>
        </row>
        <row r="4681">
          <cell r="H4681" t="str">
            <v>1082-2024</v>
          </cell>
          <cell r="I4681" t="str">
            <v>CONTRATO DE PRESTACION DE SERVICIOS PROFESIONALES</v>
          </cell>
        </row>
        <row r="4682">
          <cell r="H4682" t="str">
            <v>2383-2024</v>
          </cell>
          <cell r="I4682" t="str">
            <v>CONTRATO DE PRESTACION DE SERVICIOS PROFESIONALES</v>
          </cell>
        </row>
        <row r="4683">
          <cell r="H4683" t="str">
            <v>1358-2024</v>
          </cell>
          <cell r="I4683" t="str">
            <v>CONTRATO DE PRESTACION DE SERVICIOS PROFESIONALES</v>
          </cell>
        </row>
        <row r="4684">
          <cell r="H4684" t="str">
            <v>2580-2024</v>
          </cell>
          <cell r="I4684" t="str">
            <v>CONTRATO DE PRESTACION DE SERVICIOS DE APOYO A LA GESTION</v>
          </cell>
        </row>
        <row r="4685">
          <cell r="H4685" t="str">
            <v>2144-2024</v>
          </cell>
          <cell r="I4685" t="str">
            <v>CONTRATO DE PRESTACION DE SERVICIOS</v>
          </cell>
        </row>
        <row r="4686">
          <cell r="H4686" t="str">
            <v>2862-2024</v>
          </cell>
          <cell r="I4686" t="str">
            <v>CONTRATO DE PRESTACION DE SERVICIOS DE APOYO A LA GESTION</v>
          </cell>
        </row>
        <row r="4687">
          <cell r="H4687" t="str">
            <v>2574-2024</v>
          </cell>
          <cell r="I4687" t="str">
            <v>CONTRATO DE PRESTACION DE SERVICIOS PROFESIONALES</v>
          </cell>
        </row>
        <row r="4688">
          <cell r="H4688" t="str">
            <v>137610</v>
          </cell>
          <cell r="I4688" t="str">
            <v>ORDEN DE COMPRA</v>
          </cell>
        </row>
        <row r="4689">
          <cell r="H4689" t="str">
            <v>137607</v>
          </cell>
          <cell r="I4689" t="str">
            <v>ORDEN DE COMPRA</v>
          </cell>
        </row>
        <row r="4690">
          <cell r="H4690" t="str">
            <v>2232-2024</v>
          </cell>
          <cell r="I4690" t="str">
            <v>CONVENIO DE ASOCIACION</v>
          </cell>
        </row>
        <row r="4691">
          <cell r="H4691" t="str">
            <v>137606</v>
          </cell>
          <cell r="I4691" t="str">
            <v>ORDEN DE COMPRA</v>
          </cell>
        </row>
        <row r="4692">
          <cell r="H4692" t="str">
            <v>2667-2024</v>
          </cell>
          <cell r="I4692" t="str">
            <v>CONTRATO DE PRESTACION DE SERVICIOS</v>
          </cell>
        </row>
        <row r="4693">
          <cell r="H4693" t="str">
            <v>137602</v>
          </cell>
          <cell r="I4693" t="str">
            <v>ORDEN DE COMPRA</v>
          </cell>
        </row>
        <row r="4694">
          <cell r="H4694" t="str">
            <v>1358-2024</v>
          </cell>
          <cell r="I4694" t="str">
            <v>CONTRATO DE PRESTACION DE SERVICIOS PROFESIONALES</v>
          </cell>
        </row>
        <row r="4695">
          <cell r="H4695" t="str">
            <v>1358-2024</v>
          </cell>
          <cell r="I4695" t="str">
            <v>CONTRATO DE PRESTACION DE SERVICIOS PROFESIONALES</v>
          </cell>
        </row>
        <row r="4696">
          <cell r="H4696" t="str">
            <v>1358-2024</v>
          </cell>
          <cell r="I4696" t="str">
            <v>CONTRATO DE PRESTACION DE SERVICIOS PROFESIONALES</v>
          </cell>
        </row>
        <row r="4697">
          <cell r="H4697" t="str">
            <v>2078-2024</v>
          </cell>
          <cell r="I4697" t="str">
            <v>CONTRATO DE PRESTACION DE SERVICIOS DE APOYO A LA GESTION</v>
          </cell>
        </row>
        <row r="4698">
          <cell r="H4698" t="str">
            <v>1978-2024</v>
          </cell>
          <cell r="I4698" t="str">
            <v>CONTRATO DE PRESTACION DE SERVICIOS PROFESIONALES</v>
          </cell>
        </row>
        <row r="4699">
          <cell r="H4699" t="str">
            <v>334-2009</v>
          </cell>
          <cell r="I4699" t="str">
            <v>CONVENIO DE ASOCIACION</v>
          </cell>
        </row>
        <row r="4700">
          <cell r="H4700" t="str">
            <v>2165-2024</v>
          </cell>
          <cell r="I4700" t="str">
            <v>CONTRATO DE SUMINISTRO</v>
          </cell>
        </row>
        <row r="4701">
          <cell r="H4701" t="str">
            <v>1157-2024</v>
          </cell>
          <cell r="I4701" t="str">
            <v>CONTRATO DE PRESTACION DE SERVICIOS DE APOYO A LA GESTION</v>
          </cell>
        </row>
        <row r="4702">
          <cell r="H4702" t="str">
            <v>1772-2024</v>
          </cell>
          <cell r="I4702" t="str">
            <v>CONTRATO DE PRESTACION DE SERVICIOS PROFESIONALES</v>
          </cell>
        </row>
        <row r="4703">
          <cell r="H4703" t="str">
            <v>3093-2024</v>
          </cell>
          <cell r="I4703" t="str">
            <v>CONTRATO DE PRESTACION DE SERVICIOS DE APOYO A LA GESTION</v>
          </cell>
        </row>
        <row r="4704">
          <cell r="H4704" t="str">
            <v>3103-2024</v>
          </cell>
          <cell r="I4704" t="str">
            <v>CONTRATO DE PRESTACION DE SERVICIOS PROFESIONALES</v>
          </cell>
        </row>
        <row r="4705">
          <cell r="H4705" t="str">
            <v>1349-2024</v>
          </cell>
          <cell r="I4705" t="str">
            <v>CONTRATO DE PRESTACION DE SERVICIOS PROFESIONALES</v>
          </cell>
        </row>
        <row r="4706">
          <cell r="H4706" t="str">
            <v>3285-2024</v>
          </cell>
          <cell r="I4706" t="str">
            <v>CONTRATO DE COMPRAVENTA</v>
          </cell>
        </row>
        <row r="4707">
          <cell r="H4707" t="str">
            <v>1340-2024</v>
          </cell>
          <cell r="I4707" t="str">
            <v>CONTRATO DE PRESTACION DE SERVICIOS PROFESIONALES</v>
          </cell>
        </row>
        <row r="4708">
          <cell r="H4708" t="str">
            <v>1301-2024</v>
          </cell>
          <cell r="I4708" t="str">
            <v>CONTRATO DE PRESTACION DE SERVICIOS PROFESIONALES</v>
          </cell>
        </row>
        <row r="4709">
          <cell r="H4709" t="str">
            <v>1722-2024</v>
          </cell>
          <cell r="I4709" t="str">
            <v>CONTRATO DE PRESTACION DE SERVICIOS PROFESIONALES</v>
          </cell>
        </row>
        <row r="4710">
          <cell r="H4710" t="str">
            <v>2961-2024</v>
          </cell>
          <cell r="I4710" t="str">
            <v>CONTRATO DE PRESTACION DE SERVICIOS PROFESIONALES</v>
          </cell>
        </row>
        <row r="4711">
          <cell r="H4711" t="str">
            <v>1308-2024</v>
          </cell>
          <cell r="I4711" t="str">
            <v>CONTRATO DE PRESTACION DE SERVICIOS PROFESIONALES</v>
          </cell>
        </row>
        <row r="4712">
          <cell r="H4712" t="str">
            <v>1076-2024</v>
          </cell>
          <cell r="I4712" t="str">
            <v>CONTRATO DE PRESTACION DE SERVICIOS DE APOYO A LA GESTION</v>
          </cell>
        </row>
        <row r="4713">
          <cell r="H4713" t="str">
            <v>2355-2024</v>
          </cell>
          <cell r="I4713" t="str">
            <v>CONTRATO DE PRESTACION DE SERVICIOS PROFESIONALES</v>
          </cell>
        </row>
        <row r="4714">
          <cell r="H4714" t="str">
            <v>1583-2024</v>
          </cell>
          <cell r="I4714" t="str">
            <v>CONTRATO DE PRESTACION DE SERVICIOS PROFESIONALES</v>
          </cell>
        </row>
        <row r="4715">
          <cell r="H4715" t="str">
            <v>1118-2024</v>
          </cell>
          <cell r="I4715" t="str">
            <v>CONTRATO DE PRESTACION DE SERVICIOS PROFESIONALES</v>
          </cell>
        </row>
        <row r="4716">
          <cell r="H4716" t="str">
            <v>1038-2024</v>
          </cell>
          <cell r="I4716" t="str">
            <v>CONTRATO DE PRESTACION DE SERVICIOS PROFESIONALES</v>
          </cell>
        </row>
        <row r="4717">
          <cell r="H4717" t="str">
            <v>2088-2024</v>
          </cell>
          <cell r="I4717" t="str">
            <v>CONTRATO DE PRESTACION DE SERVICIOS DE APOYO A LA GESTION</v>
          </cell>
        </row>
        <row r="4718">
          <cell r="H4718" t="str">
            <v>2606-2024</v>
          </cell>
          <cell r="I4718" t="str">
            <v>CONTRATO DE PRESTACION DE SERVICIOS PROFESIONALES</v>
          </cell>
        </row>
        <row r="4719">
          <cell r="H4719" t="str">
            <v>2028-2024</v>
          </cell>
          <cell r="I4719" t="str">
            <v>CONTRATO DE PRESTACION DE SERVICIOS PROFESIONALES</v>
          </cell>
        </row>
        <row r="4720">
          <cell r="H4720" t="str">
            <v>3179-2024</v>
          </cell>
          <cell r="I4720" t="str">
            <v>CONTRATO DE PRESTACION DE SERVICIOS DE APOYO A LA GESTION</v>
          </cell>
        </row>
        <row r="4721">
          <cell r="H4721" t="str">
            <v>1237-2024</v>
          </cell>
          <cell r="I4721" t="str">
            <v>CONTRATO DE PRESTACION DE SERVICIOS PROFESIONALES</v>
          </cell>
        </row>
        <row r="4722">
          <cell r="H4722" t="str">
            <v>1972-2024</v>
          </cell>
          <cell r="I4722" t="str">
            <v>CONTRATO DE PRESTACION DE SERVICIOS DE APOYO A LA GESTION</v>
          </cell>
        </row>
        <row r="4723">
          <cell r="H4723" t="str">
            <v>2038-2024</v>
          </cell>
          <cell r="I4723" t="str">
            <v>CONTRATO DE PRESTACION DE SERVICIOS PROFESIONALES</v>
          </cell>
        </row>
        <row r="4724">
          <cell r="H4724" t="str">
            <v>1541-2024</v>
          </cell>
          <cell r="I4724" t="str">
            <v>CONTRATO DE PRESTACION DE SERVICIOS DE APOYO A LA GESTION</v>
          </cell>
        </row>
        <row r="4725">
          <cell r="H4725" t="str">
            <v>11816560-2</v>
          </cell>
          <cell r="I4725" t="str">
            <v>CONTRATO DE SUMINISTRO</v>
          </cell>
        </row>
        <row r="4726">
          <cell r="H4726" t="str">
            <v>2089-2024</v>
          </cell>
          <cell r="I4726" t="str">
            <v>CONTRATO DE PRESTACION DE SERVICIOS PROFESIONALES</v>
          </cell>
        </row>
        <row r="4727">
          <cell r="H4727" t="str">
            <v>2038-2024</v>
          </cell>
          <cell r="I4727" t="str">
            <v>CONTRATO DE PRESTACION DE SERVICIOS DE APOYO A LA GESTION</v>
          </cell>
        </row>
        <row r="4728">
          <cell r="H4728" t="str">
            <v>1435-2024</v>
          </cell>
          <cell r="I4728" t="str">
            <v>CONTRATO DE PRESTACION DE SERVICIOS DE APOYO A LA GESTION</v>
          </cell>
        </row>
        <row r="4729">
          <cell r="H4729" t="str">
            <v>1752-2024</v>
          </cell>
          <cell r="I4729" t="str">
            <v>CONTRATO DE PRESTACION DE SERVICIOS PROFESIONALES</v>
          </cell>
        </row>
        <row r="4730">
          <cell r="H4730" t="str">
            <v>1631-2024</v>
          </cell>
          <cell r="I4730" t="str">
            <v>CONTRATO DE PRESTACION DE SERVICIOS PROFESIONALES</v>
          </cell>
        </row>
        <row r="4731">
          <cell r="H4731" t="str">
            <v>1631-2024</v>
          </cell>
          <cell r="I4731" t="str">
            <v>CONTRATO DE PRESTACION DE SERVICIOS PROFESIONALES</v>
          </cell>
        </row>
        <row r="4732">
          <cell r="H4732" t="str">
            <v>2608-2024</v>
          </cell>
          <cell r="I4732" t="str">
            <v>CONVENIO DE ASOCIACION</v>
          </cell>
        </row>
        <row r="4733">
          <cell r="H4733" t="str">
            <v>2608-2024</v>
          </cell>
          <cell r="I4733" t="str">
            <v>CONVENIO DE ASOCIACION</v>
          </cell>
        </row>
        <row r="4734">
          <cell r="H4734" t="str">
            <v>1716-2024</v>
          </cell>
          <cell r="I4734" t="str">
            <v>CONTRATO DE PRESTACION DE SERVICIOS PROFESIONALES</v>
          </cell>
        </row>
        <row r="4735">
          <cell r="H4735" t="str">
            <v>1716-2024</v>
          </cell>
          <cell r="I4735" t="str">
            <v>CONTRATO DE PRESTACION DE SERVICIOS PROFESIONALES</v>
          </cell>
        </row>
        <row r="4736">
          <cell r="H4736" t="str">
            <v>1796-2024</v>
          </cell>
          <cell r="I4736" t="str">
            <v>CONTRATO DE PRESTACION DE SERVICIOS PROFESIONALES</v>
          </cell>
        </row>
        <row r="4737">
          <cell r="H4737" t="str">
            <v>1796-2024</v>
          </cell>
          <cell r="I4737" t="str">
            <v>CONTRATO DE PRESTACION DE SERVICIOS PROFESIONALES</v>
          </cell>
        </row>
        <row r="4738">
          <cell r="H4738" t="str">
            <v>3293-2024</v>
          </cell>
          <cell r="I4738" t="str">
            <v>CONTRATO DE COMPRAVENTA</v>
          </cell>
        </row>
        <row r="4739">
          <cell r="H4739" t="str">
            <v>3293-2024</v>
          </cell>
          <cell r="I4739" t="str">
            <v>CONTRATO DE COMPRAVENTA</v>
          </cell>
        </row>
        <row r="4740">
          <cell r="H4740" t="str">
            <v>3293-2024</v>
          </cell>
          <cell r="I4740" t="str">
            <v>CONTRATO DE COMPRAVENTA</v>
          </cell>
        </row>
        <row r="4741">
          <cell r="H4741" t="str">
            <v>3293-2024</v>
          </cell>
          <cell r="I4741" t="str">
            <v>CONTRATO DE COMPRAVENTA</v>
          </cell>
        </row>
        <row r="4742">
          <cell r="H4742" t="str">
            <v>1779-2024</v>
          </cell>
          <cell r="I4742" t="str">
            <v>CONTRATO DE PRESTACION DE SERVICIOS PROFESIONALES</v>
          </cell>
        </row>
        <row r="4743">
          <cell r="H4743" t="str">
            <v>1127-2024</v>
          </cell>
          <cell r="I4743" t="str">
            <v>CONTRATO DE PRESTACION DE SERVICIOS DE APOYO A LA GESTION</v>
          </cell>
        </row>
        <row r="4744">
          <cell r="H4744" t="str">
            <v>1018-2024</v>
          </cell>
          <cell r="I4744" t="str">
            <v>CONTRATO DE PRESTACION DE SERVICIOS PROFESIONALES</v>
          </cell>
        </row>
        <row r="4745">
          <cell r="H4745" t="str">
            <v>1317-2024</v>
          </cell>
          <cell r="I4745" t="str">
            <v>CONTRATO DE PRESTACION DE SERVICIOS PROFESIONALES</v>
          </cell>
        </row>
        <row r="4746">
          <cell r="H4746" t="str">
            <v>3284-2024</v>
          </cell>
          <cell r="I4746" t="str">
            <v>CONTRATO DE PRESTACION DE SERVICIOS PROFESIONALES</v>
          </cell>
        </row>
        <row r="4747">
          <cell r="H4747" t="str">
            <v>1327-2024</v>
          </cell>
          <cell r="I4747" t="str">
            <v>CONTRATO DE PRESTACION DE SERVICIOS PROFESIONALES</v>
          </cell>
        </row>
        <row r="4748">
          <cell r="H4748" t="str">
            <v>1905-2024</v>
          </cell>
          <cell r="I4748" t="str">
            <v>CONTRATO DE PRESTACION DE SERVICIOS PROFESIONALES</v>
          </cell>
        </row>
        <row r="4749">
          <cell r="H4749" t="str">
            <v>1095-2024</v>
          </cell>
          <cell r="I4749" t="str">
            <v>CONTRATO DE PRESTACION DE SERVICIOS PROFESIONALES</v>
          </cell>
        </row>
        <row r="4750">
          <cell r="H4750" t="str">
            <v>1151-2024</v>
          </cell>
          <cell r="I4750" t="str">
            <v>CONTRATO DE PRESTACION DE SERVICIOS DE APOYO A LA GESTION</v>
          </cell>
        </row>
        <row r="4751">
          <cell r="H4751" t="str">
            <v>2108-2024</v>
          </cell>
          <cell r="I4751" t="str">
            <v>CONTRATO DE PRESTACION DE SERVICIOS PROFESIONALES</v>
          </cell>
        </row>
        <row r="4752">
          <cell r="H4752" t="str">
            <v>2108-2024</v>
          </cell>
          <cell r="I4752" t="str">
            <v>CONTRATO DE PRESTACION DE SERVICIOS PROFESIONALES</v>
          </cell>
        </row>
        <row r="4753">
          <cell r="H4753" t="str">
            <v>2108-2024</v>
          </cell>
          <cell r="I4753" t="str">
            <v>CONTRATO DE PRESTACION DE SERVICIOS PROFESIONALES</v>
          </cell>
        </row>
        <row r="4754">
          <cell r="H4754" t="str">
            <v>1693-2024</v>
          </cell>
          <cell r="I4754" t="str">
            <v>CONTRATO DE PRESTACION DE SERVICIOS DE APOYO A LA GESTION</v>
          </cell>
        </row>
        <row r="4755">
          <cell r="H4755" t="str">
            <v>1581-2024</v>
          </cell>
          <cell r="I4755" t="str">
            <v>CONTRATO DE PRESTACION DE SERVICIOS PROFESIONALES</v>
          </cell>
        </row>
        <row r="4756">
          <cell r="H4756" t="str">
            <v>138646</v>
          </cell>
          <cell r="I4756" t="str">
            <v>ORDEN DE COMPRA</v>
          </cell>
        </row>
        <row r="4757">
          <cell r="H4757" t="str">
            <v>138651</v>
          </cell>
          <cell r="I4757" t="str">
            <v>ORDEN DE COMPRA</v>
          </cell>
        </row>
        <row r="4758">
          <cell r="H4758" t="str">
            <v>2498-2024</v>
          </cell>
          <cell r="I4758" t="str">
            <v>CONTRATO DE PRESTACION DE SERVICIOS PROFESIONALES</v>
          </cell>
        </row>
        <row r="4759">
          <cell r="H4759" t="str">
            <v>2731-2024</v>
          </cell>
          <cell r="I4759" t="str">
            <v>CONTRATO DE PRESTACION DE SERVICIOS DE APOYO A LA GESTION</v>
          </cell>
        </row>
        <row r="4760">
          <cell r="H4760" t="str">
            <v>1575-2024</v>
          </cell>
          <cell r="I4760" t="str">
            <v>CONTRATO DE PRESTACION DE SERVICIOS DE APOYO A LA GESTION</v>
          </cell>
        </row>
        <row r="4761">
          <cell r="H4761" t="str">
            <v>1401-2024</v>
          </cell>
          <cell r="I4761" t="str">
            <v>CONTRATO DE PRESTACION DE SERVICIOS DE APOYO A LA GESTION</v>
          </cell>
        </row>
        <row r="4762">
          <cell r="H4762" t="str">
            <v>3205-2024</v>
          </cell>
          <cell r="I4762" t="str">
            <v>CONTRATO DE PRESTACION DE SERVICIOS PROFESIONALES</v>
          </cell>
        </row>
        <row r="4763">
          <cell r="H4763" t="str">
            <v>2928-2024</v>
          </cell>
          <cell r="I4763" t="str">
            <v>CONTRATO DE PRESTACION DE SERVICIOS PROFESIONALES</v>
          </cell>
        </row>
        <row r="4764">
          <cell r="H4764" t="str">
            <v>2694-2024</v>
          </cell>
          <cell r="I4764" t="str">
            <v>CONTRATO DE ARRENDAMIENTO</v>
          </cell>
        </row>
        <row r="4765">
          <cell r="H4765" t="str">
            <v>1054-2024</v>
          </cell>
          <cell r="I4765" t="str">
            <v>CONTRATO DE PRESTACION DE SERVICIOS PROFESIONALES</v>
          </cell>
        </row>
        <row r="4766">
          <cell r="H4766" t="str">
            <v>1468-2024</v>
          </cell>
          <cell r="I4766" t="str">
            <v>CONTRATO DE PRESTACION DE SERVICIOS PROFESIONALES</v>
          </cell>
        </row>
        <row r="4767">
          <cell r="H4767" t="str">
            <v>1412-2024</v>
          </cell>
          <cell r="I4767" t="str">
            <v>CONTRATO DE PRESTACION DE SERVICIOS PROFESIONALES</v>
          </cell>
        </row>
        <row r="4768">
          <cell r="H4768" t="str">
            <v>1695-2024</v>
          </cell>
          <cell r="I4768" t="str">
            <v>CONTRATO DE PRESTACION DE SERVICIOS DE APOYO A LA GESTION</v>
          </cell>
        </row>
        <row r="4769">
          <cell r="H4769" t="str">
            <v>1499-2024</v>
          </cell>
          <cell r="I4769" t="str">
            <v>CONTRATO DE PRESTACION DE SERVICIOS DE APOYO A LA GESTION</v>
          </cell>
        </row>
        <row r="4770">
          <cell r="H4770" t="str">
            <v>2545-2024</v>
          </cell>
          <cell r="I4770" t="str">
            <v>CONTRATO DE COMISION</v>
          </cell>
        </row>
        <row r="4771">
          <cell r="H4771" t="str">
            <v>2545-2024</v>
          </cell>
          <cell r="I4771" t="str">
            <v>CONTRATO DE COMISION</v>
          </cell>
        </row>
        <row r="4772">
          <cell r="H4772" t="str">
            <v>2545-2024</v>
          </cell>
          <cell r="I4772" t="str">
            <v>CONTRATO DE COMISION</v>
          </cell>
        </row>
        <row r="4773">
          <cell r="H4773" t="str">
            <v>3095-2024</v>
          </cell>
          <cell r="I4773" t="str">
            <v>CONTRATO DE PRESTACION DE SERVICIOS PROFESIONALES</v>
          </cell>
        </row>
        <row r="4774">
          <cell r="H4774" t="str">
            <v>1081-2024</v>
          </cell>
          <cell r="I4774" t="str">
            <v>CONTRATO DE PRESTACION DE SERVICIOS DE APOYO A LA GESTION</v>
          </cell>
        </row>
        <row r="4775">
          <cell r="H4775" t="str">
            <v>2703-2024</v>
          </cell>
          <cell r="I4775" t="str">
            <v>CONTRATO DE PRESTACION DE SERVICIOS PROFESIONALES</v>
          </cell>
        </row>
        <row r="4776">
          <cell r="H4776" t="str">
            <v>2703-2024</v>
          </cell>
          <cell r="I4776" t="str">
            <v>CONTRATO DE PRESTACION DE SERVICIOS PROFESIONALES</v>
          </cell>
        </row>
        <row r="4777">
          <cell r="H4777" t="str">
            <v>1850-2024</v>
          </cell>
          <cell r="I4777" t="str">
            <v>CONTRATO DE PRESTACION DE SERVICIOS PROFESIONALES</v>
          </cell>
        </row>
        <row r="4778">
          <cell r="H4778" t="str">
            <v>1613-2024</v>
          </cell>
          <cell r="I4778" t="str">
            <v>CONTRATO DE PRESTACION DE SERVICIOS PROFESIONALES</v>
          </cell>
        </row>
        <row r="4779">
          <cell r="H4779" t="str">
            <v>1613-2024</v>
          </cell>
          <cell r="I4779" t="str">
            <v>CONTRATO DE PRESTACION DE SERVICIOS PROFESIONALES</v>
          </cell>
        </row>
        <row r="4780">
          <cell r="H4780" t="str">
            <v>2676-2024</v>
          </cell>
          <cell r="I4780" t="str">
            <v>CONTRATO DE PRESTACION DE SERVICIOS PROFESIONALES</v>
          </cell>
        </row>
        <row r="4781">
          <cell r="H4781" t="str">
            <v>3292-2024</v>
          </cell>
          <cell r="I4781" t="str">
            <v>CONTRATO DE OBRA</v>
          </cell>
        </row>
        <row r="4782">
          <cell r="H4782" t="str">
            <v>3297-2024</v>
          </cell>
          <cell r="I4782" t="str">
            <v>CONTRATO DE INTERVENTORIA</v>
          </cell>
        </row>
        <row r="4783">
          <cell r="H4783" t="str">
            <v>3298-2024</v>
          </cell>
          <cell r="I4783" t="str">
            <v>CONTRATO DE PRESTACION DE SERVICIOS PROFESIONALES</v>
          </cell>
        </row>
        <row r="4784">
          <cell r="H4784" t="str">
            <v>1060-2024</v>
          </cell>
          <cell r="I4784" t="str">
            <v>CONTRATO DE PRESTACION DE SERVICIOS DE APOYO A LA GESTION</v>
          </cell>
        </row>
        <row r="4785">
          <cell r="H4785" t="str">
            <v>2734-2024</v>
          </cell>
          <cell r="I4785" t="str">
            <v>CONTRATO DE PRESTACION DE SERVICIOS PROFESIONALES</v>
          </cell>
        </row>
        <row r="4786">
          <cell r="H4786" t="str">
            <v>1320-2024</v>
          </cell>
          <cell r="I4786" t="str">
            <v>CONTRATO DE PRESTACION DE SERVICIOS PROFESIONALES</v>
          </cell>
        </row>
        <row r="4787">
          <cell r="H4787" t="str">
            <v>1189-2024</v>
          </cell>
          <cell r="I4787" t="str">
            <v>CONTRATO DE PRESTACION DE SERVICIOS PROFESIONALES</v>
          </cell>
        </row>
        <row r="4788">
          <cell r="H4788" t="str">
            <v>1809-2024</v>
          </cell>
          <cell r="I4788" t="str">
            <v>CONTRATO DE PRESTACION DE SERVICIOS DE APOYO A LA GESTION</v>
          </cell>
        </row>
        <row r="4789">
          <cell r="H4789" t="str">
            <v>1222-2024</v>
          </cell>
          <cell r="I4789" t="str">
            <v>CONTRATO DE PRESTACION DE SERVICIOS DE APOYO A LA GESTION</v>
          </cell>
        </row>
        <row r="4790">
          <cell r="H4790" t="str">
            <v>1621-2024</v>
          </cell>
          <cell r="I4790" t="str">
            <v>CONTRATO DE PRESTACION DE SERVICIOS DE APOYO A LA GESTION</v>
          </cell>
        </row>
        <row r="4791">
          <cell r="H4791" t="str">
            <v>2151-2024</v>
          </cell>
          <cell r="I4791" t="str">
            <v>CONTRATO DE PRESTACION DE SERVICIOS PROFESIONALES</v>
          </cell>
        </row>
        <row r="4792">
          <cell r="H4792" t="str">
            <v>1146-2024</v>
          </cell>
          <cell r="I4792" t="str">
            <v>CONTRATO DE PRESTACION DE SERVICIOS DE APOYO A LA GESTION</v>
          </cell>
        </row>
        <row r="4793">
          <cell r="H4793" t="str">
            <v>1773-2024</v>
          </cell>
          <cell r="I4793" t="str">
            <v>CONTRATO DE PRESTACION DE SERVICIOS PROFESIONALES</v>
          </cell>
        </row>
        <row r="4794">
          <cell r="H4794" t="str">
            <v>1739-2024</v>
          </cell>
          <cell r="I4794" t="str">
            <v>CONTRATO DE PRESTACION DE SERVICIOS PROFESIONALES</v>
          </cell>
        </row>
        <row r="4795">
          <cell r="H4795" t="str">
            <v>1866-2024</v>
          </cell>
          <cell r="I4795" t="str">
            <v>CONTRATO DE PRESTACION DE SERVICIOS PROFESIONALES</v>
          </cell>
        </row>
        <row r="4796">
          <cell r="H4796" t="str">
            <v>1873-2024</v>
          </cell>
          <cell r="I4796" t="str">
            <v>CONTRATO DE PRESTACION DE SERVICIOS PROFESIONALES</v>
          </cell>
        </row>
        <row r="4797">
          <cell r="H4797" t="str">
            <v>1873-2024</v>
          </cell>
          <cell r="I4797" t="str">
            <v>CONTRATO DE PRESTACION DE SERVICIOS PROFESIONALES</v>
          </cell>
        </row>
        <row r="4798">
          <cell r="H4798" t="str">
            <v>1889-2024</v>
          </cell>
          <cell r="I4798" t="str">
            <v>CONTRATO DE PRESTACION DE SERVICIOS PROFESIONALES</v>
          </cell>
        </row>
        <row r="4799">
          <cell r="H4799" t="str">
            <v>1938-2024</v>
          </cell>
          <cell r="I4799" t="str">
            <v>CONTRATO DE PRESTACION DE SERVICIOS PROFESIONALES</v>
          </cell>
        </row>
        <row r="4800">
          <cell r="H4800" t="str">
            <v>1751-2024</v>
          </cell>
          <cell r="I4800" t="str">
            <v>CONTRATO DE PRESTACION DE SERVICIOS DE APOYO A LA GESTION</v>
          </cell>
        </row>
        <row r="4801">
          <cell r="H4801" t="str">
            <v>1751-2024</v>
          </cell>
          <cell r="I4801" t="str">
            <v>CONTRATO DE PRESTACION DE SERVICIOS DE APOYO A LA GESTION</v>
          </cell>
        </row>
        <row r="4802">
          <cell r="H4802" t="str">
            <v>1751-2024</v>
          </cell>
          <cell r="I4802" t="str">
            <v>CONTRATO DE PRESTACION DE SERVICIOS DE APOYO A LA GESTION</v>
          </cell>
        </row>
        <row r="4803">
          <cell r="H4803" t="str">
            <v>1751-2024</v>
          </cell>
          <cell r="I4803" t="str">
            <v>CONTRATO DE PRESTACION DE SERVICIOS DE APOYO A LA GESTION</v>
          </cell>
        </row>
        <row r="4804">
          <cell r="H4804" t="str">
            <v>1713-2024</v>
          </cell>
          <cell r="I4804" t="str">
            <v>CONTRATO DE PRESTACION DE SERVICIOS PROFESIONALES</v>
          </cell>
        </row>
        <row r="4805">
          <cell r="H4805" t="str">
            <v>1713-2024</v>
          </cell>
          <cell r="I4805" t="str">
            <v>CONTRATO DE PRESTACION DE SERVICIOS PROFESIONALES</v>
          </cell>
        </row>
        <row r="4806">
          <cell r="H4806" t="str">
            <v>1190-2024</v>
          </cell>
          <cell r="I4806" t="str">
            <v>CONTRATO DE PRESTACION DE SERVICIOS DE APOYO A LA GESTION</v>
          </cell>
        </row>
        <row r="4807">
          <cell r="H4807" t="str">
            <v>1190-2024</v>
          </cell>
          <cell r="I4807" t="str">
            <v>CONTRATO DE PRESTACION DE SERVICIOS DE APOYO A LA GESTION</v>
          </cell>
        </row>
        <row r="4808">
          <cell r="H4808" t="str">
            <v>993-2024</v>
          </cell>
          <cell r="I4808" t="str">
            <v>CONTRATO DE PRESTACION DE SERVICIOS PROFESIONALES</v>
          </cell>
        </row>
        <row r="4809">
          <cell r="H4809" t="str">
            <v>1702-2024</v>
          </cell>
          <cell r="I4809" t="str">
            <v>CONTRATO DE PRESTACION DE SERVICIOS PROFESIONALES</v>
          </cell>
        </row>
        <row r="4810">
          <cell r="H4810" t="str">
            <v>1558-2024</v>
          </cell>
          <cell r="I4810" t="str">
            <v>CONTRATO DE PRESTACION DE SERVICIOS PROFESIONALES</v>
          </cell>
        </row>
        <row r="4811">
          <cell r="H4811" t="str">
            <v>1472-2024</v>
          </cell>
          <cell r="I4811" t="str">
            <v>CONTRATO DE PRESTACION DE SERVICIOS PROFESIONALES</v>
          </cell>
        </row>
        <row r="4812">
          <cell r="H4812" t="str">
            <v>2429-2024</v>
          </cell>
          <cell r="I4812" t="str">
            <v>CONTRATO DE PRESTACION DE SERVICIOS DE APOYO A LA GESTION</v>
          </cell>
        </row>
        <row r="4813">
          <cell r="H4813" t="str">
            <v>2528-2024</v>
          </cell>
          <cell r="I4813" t="str">
            <v>CONTRATO DE PRESTACION DE SERVICIOS PROFESIONALES</v>
          </cell>
        </row>
        <row r="4814">
          <cell r="H4814" t="str">
            <v>2658-2024</v>
          </cell>
          <cell r="I4814" t="str">
            <v>CONTRATO DE PRESTACION DE SERVICIOS PROFESIONALES</v>
          </cell>
        </row>
        <row r="4815">
          <cell r="H4815" t="str">
            <v>2658-2024</v>
          </cell>
          <cell r="I4815" t="str">
            <v>CONTRATO DE PRESTACION DE SERVICIOS PROFESIONALES</v>
          </cell>
        </row>
        <row r="4816">
          <cell r="H4816" t="str">
            <v>1868-2024</v>
          </cell>
          <cell r="I4816" t="str">
            <v>CONTRATO DE PRESTACION DE SERVICIOS DE APOYO A LA GESTION</v>
          </cell>
        </row>
        <row r="4817">
          <cell r="H4817" t="str">
            <v>2306-2024</v>
          </cell>
          <cell r="I4817" t="str">
            <v>CONTRATO DE PRESTACION DE SERVICIOS PROFESIONALES</v>
          </cell>
        </row>
        <row r="4818">
          <cell r="H4818" t="str">
            <v>3105-2024</v>
          </cell>
          <cell r="I4818" t="str">
            <v>CONTRATO DE PRESTACION DE SERVICIOS PROFESIONALES</v>
          </cell>
        </row>
        <row r="4819">
          <cell r="H4819" t="str">
            <v>1223-2024</v>
          </cell>
          <cell r="I4819" t="str">
            <v>CONTRATO DE PRESTACION DE SERVICIOS PROFESIONALES</v>
          </cell>
        </row>
        <row r="4820">
          <cell r="H4820" t="str">
            <v>1161-2024</v>
          </cell>
          <cell r="I4820" t="str">
            <v>CONTRATO DE PRESTACION DE SERVICIOS DE APOYO A LA GESTION</v>
          </cell>
        </row>
        <row r="4821">
          <cell r="H4821" t="str">
            <v>1746-2024</v>
          </cell>
          <cell r="I4821" t="str">
            <v>CONTRATO DE PRESTACION DE SERVICIOS DE APOYO A LA GESTION</v>
          </cell>
        </row>
        <row r="4822">
          <cell r="H4822" t="str">
            <v>3197-2024</v>
          </cell>
          <cell r="I4822" t="str">
            <v>CONTRATO DE PRESTACION DE SERVICIOS PROFESIONALES</v>
          </cell>
        </row>
        <row r="4823">
          <cell r="H4823" t="str">
            <v>3197-2024</v>
          </cell>
          <cell r="I4823" t="str">
            <v>CONTRATO DE PRESTACION DE SERVICIOS PROFESIONALES</v>
          </cell>
        </row>
        <row r="4824">
          <cell r="H4824" t="str">
            <v>3197-2024</v>
          </cell>
          <cell r="I4824" t="str">
            <v>CONTRATO DE PRESTACION DE SERVICIOS PROFESIONALES</v>
          </cell>
        </row>
        <row r="4825">
          <cell r="H4825" t="str">
            <v>1958-2024</v>
          </cell>
          <cell r="I4825" t="str">
            <v>CONTRATO DE PRESTACION DE SERVICIOS DE APOYO A LA GESTION</v>
          </cell>
        </row>
        <row r="4826">
          <cell r="H4826" t="str">
            <v>1808-2024</v>
          </cell>
          <cell r="I4826" t="str">
            <v>CONTRATO DE PRESTACION DE SERVICIOS PROFESIONALES</v>
          </cell>
        </row>
        <row r="4827">
          <cell r="H4827" t="str">
            <v>1397-2024</v>
          </cell>
          <cell r="I4827" t="str">
            <v>CONTRATO DE PRESTACION DE SERVICIOS PROFESIONALES</v>
          </cell>
        </row>
        <row r="4828">
          <cell r="H4828" t="str">
            <v>2116-2024</v>
          </cell>
          <cell r="I4828" t="str">
            <v>CONTRATO DE PRESTACION DE SERVICIOS PROFESIONALES</v>
          </cell>
        </row>
        <row r="4829">
          <cell r="H4829" t="str">
            <v>2357-2024</v>
          </cell>
          <cell r="I4829" t="str">
            <v>CONTRATO DE COMISION</v>
          </cell>
        </row>
        <row r="4830">
          <cell r="H4830" t="str">
            <v>2180-2024</v>
          </cell>
          <cell r="I4830" t="str">
            <v>CONTRATO DE PRESTACION DE SERVICIOS PROFESIONALES</v>
          </cell>
        </row>
        <row r="4831">
          <cell r="H4831" t="str">
            <v>1931-2024</v>
          </cell>
          <cell r="I4831" t="str">
            <v>CONTRATO DE PRESTACION DE SERVICIOS DE APOYO A LA GESTION</v>
          </cell>
        </row>
        <row r="4832">
          <cell r="H4832" t="str">
            <v>1417-2024</v>
          </cell>
          <cell r="I4832" t="str">
            <v>CONTRATO DE PRESTACION DE SERVICIOS DE APOYO A LA GESTION</v>
          </cell>
        </row>
        <row r="4833">
          <cell r="H4833" t="str">
            <v>1398-2024</v>
          </cell>
          <cell r="I4833" t="str">
            <v>CONTRATO DE PRESTACION DE SERVICIOS PROFESIONALES</v>
          </cell>
        </row>
        <row r="4834">
          <cell r="H4834" t="str">
            <v>1916-2024</v>
          </cell>
          <cell r="I4834" t="str">
            <v>CONTRATO DE PRESTACION DE SERVICIOS DE APOYO A LA GESTION</v>
          </cell>
        </row>
        <row r="4835">
          <cell r="H4835" t="str">
            <v>1863-2024</v>
          </cell>
          <cell r="I4835" t="str">
            <v>CONTRATO DE PRESTACION DE SERVICIOS DE APOYO A LA GESTION</v>
          </cell>
        </row>
        <row r="4836">
          <cell r="H4836" t="str">
            <v>1745-2024</v>
          </cell>
          <cell r="I4836" t="str">
            <v>CONTRATO DE PRESTACION DE SERVICIOS DE APOYO A LA GESTION</v>
          </cell>
        </row>
        <row r="4837">
          <cell r="H4837" t="str">
            <v>2104-2024</v>
          </cell>
          <cell r="I4837" t="str">
            <v>CONTRATO DE PRESTACION DE SERVICIOS PROFESIONALES</v>
          </cell>
        </row>
        <row r="4838">
          <cell r="H4838" t="str">
            <v>1108-2024</v>
          </cell>
          <cell r="I4838" t="str">
            <v>CONTRATO DE PRESTACION DE SERVICIOS PROFESIONALES</v>
          </cell>
        </row>
        <row r="4839">
          <cell r="H4839" t="str">
            <v>2001-2024</v>
          </cell>
          <cell r="I4839" t="str">
            <v>CONTRATO DE PRESTACION DE SERVICIOS PROFESIONALES</v>
          </cell>
        </row>
        <row r="4840">
          <cell r="H4840" t="str">
            <v>2519-2024</v>
          </cell>
          <cell r="I4840" t="str">
            <v>CONTRATO DE PRESTACION DE SERVICIOS PROFESIONALES</v>
          </cell>
        </row>
        <row r="4841">
          <cell r="H4841" t="str">
            <v>2519-2024</v>
          </cell>
          <cell r="I4841" t="str">
            <v>CONTRATO DE PRESTACION DE SERVICIOS PROFESIONALES</v>
          </cell>
        </row>
        <row r="4842">
          <cell r="H4842" t="str">
            <v>2357-2024</v>
          </cell>
          <cell r="I4842" t="str">
            <v>CONTRATO DE COMISION</v>
          </cell>
        </row>
        <row r="4843">
          <cell r="H4843" t="str">
            <v>2357-2024</v>
          </cell>
          <cell r="I4843" t="str">
            <v>CONTRATO DE COMISION</v>
          </cell>
        </row>
        <row r="4844">
          <cell r="H4844" t="str">
            <v>1847-2024</v>
          </cell>
          <cell r="I4844" t="str">
            <v>CONTRATO DE PRESTACION DE SERVICIOS DE APOYO A LA GESTION</v>
          </cell>
        </row>
        <row r="4845">
          <cell r="H4845" t="str">
            <v>1404-2024</v>
          </cell>
          <cell r="I4845" t="str">
            <v>CONTRATO DE PRESTACION DE SERVICIOS PROFESIONALES</v>
          </cell>
        </row>
        <row r="4846">
          <cell r="H4846" t="str">
            <v>1342-2024</v>
          </cell>
          <cell r="I4846" t="str">
            <v>CONTRATO DE PRESTACION DE SERVICIOS DE APOYO A LA GESTION</v>
          </cell>
        </row>
        <row r="4847">
          <cell r="H4847" t="str">
            <v>3127-2024</v>
          </cell>
          <cell r="I4847" t="str">
            <v>CONTRATO DE PRESTACION DE SERVICIOS PROFESIONALES</v>
          </cell>
        </row>
        <row r="4848">
          <cell r="H4848" t="str">
            <v>1676-2024</v>
          </cell>
          <cell r="I4848" t="str">
            <v>CONTRATO DE PRESTACION DE SERVICIOS PROFESIONALES</v>
          </cell>
        </row>
        <row r="4849">
          <cell r="H4849" t="str">
            <v>2023-2024</v>
          </cell>
          <cell r="I4849" t="str">
            <v>CONTRATO DE PRESTACION DE SERVICIOS DE APOYO A LA GESTION</v>
          </cell>
        </row>
        <row r="4850">
          <cell r="H4850" t="str">
            <v>3191-2024</v>
          </cell>
          <cell r="I4850" t="str">
            <v>CONTRATO DE PRESTACION DE SERVICIOS DE APOYO A LA GESTION</v>
          </cell>
        </row>
        <row r="4851">
          <cell r="H4851" t="str">
            <v>1490-2024</v>
          </cell>
          <cell r="I4851" t="str">
            <v>CONTRATO DE PRESTACION DE SERVICIOS DE APOYO A LA GESTION</v>
          </cell>
        </row>
        <row r="4852">
          <cell r="H4852" t="str">
            <v>1516-2024</v>
          </cell>
          <cell r="I4852" t="str">
            <v>CONTRATO DE PRESTACION DE SERVICIOS DE APOYO A LA GESTION</v>
          </cell>
        </row>
        <row r="4853">
          <cell r="H4853" t="str">
            <v>1922-2024</v>
          </cell>
          <cell r="I4853" t="str">
            <v>CONTRATO DE PRESTACION DE SERVICIOS PROFESIONALES</v>
          </cell>
        </row>
        <row r="4854">
          <cell r="H4854" t="str">
            <v>2092-2024</v>
          </cell>
          <cell r="I4854" t="str">
            <v>CONTRATO DE PRESTACION DE SERVICIOS</v>
          </cell>
        </row>
        <row r="4855">
          <cell r="H4855" t="str">
            <v>1474-2024</v>
          </cell>
          <cell r="I4855" t="str">
            <v>CONTRATO DE PRESTACION DE SERVICIOS DE APOYO A LA GESTION</v>
          </cell>
        </row>
        <row r="4856">
          <cell r="H4856" t="str">
            <v>3211-2024</v>
          </cell>
          <cell r="I4856" t="str">
            <v>CONTRATO DE PRESTACION DE SERVICIOS PROFESIONALES</v>
          </cell>
        </row>
        <row r="4857">
          <cell r="H4857" t="str">
            <v>3301-2024</v>
          </cell>
          <cell r="I4857" t="str">
            <v>CONTRATO DE OBRA</v>
          </cell>
        </row>
        <row r="4858">
          <cell r="H4858" t="str">
            <v>2127-2024</v>
          </cell>
          <cell r="I4858" t="str">
            <v>CONTRATO DE PRESTACION DE SERVICIOS DE APOYO A LA GESTION</v>
          </cell>
        </row>
        <row r="4859">
          <cell r="H4859" t="str">
            <v>2916-2024</v>
          </cell>
          <cell r="I4859" t="str">
            <v>CONTRATO DE PRESTACION DE SERVICIOS PROFESIONALES</v>
          </cell>
        </row>
        <row r="4860">
          <cell r="H4860" t="str">
            <v>2047-2024</v>
          </cell>
          <cell r="I4860" t="str">
            <v>CONTRATO DE PRESTACION DE SERVICIOS DE APOYO A LA GESTION</v>
          </cell>
        </row>
        <row r="4861">
          <cell r="H4861" t="str">
            <v>2035-2024</v>
          </cell>
          <cell r="I4861" t="str">
            <v>CONTRATO DE PRESTACION DE SERVICIOS PROFESIONALES</v>
          </cell>
        </row>
        <row r="4862">
          <cell r="H4862" t="str">
            <v>2664-2024</v>
          </cell>
          <cell r="I4862" t="str">
            <v>CONTRATO DE PRESTACION DE SERVICIOS PROFESIONALES</v>
          </cell>
        </row>
        <row r="4863">
          <cell r="H4863" t="str">
            <v>1325-2024</v>
          </cell>
          <cell r="I4863" t="str">
            <v>CONTRATO DE PRESTACION DE SERVICIOS DE APOYO A LA GESTION</v>
          </cell>
        </row>
        <row r="4864">
          <cell r="H4864" t="str">
            <v>2654-2024</v>
          </cell>
          <cell r="I4864" t="str">
            <v>CONVENIO DE ASOCIACION</v>
          </cell>
        </row>
        <row r="4865">
          <cell r="H4865" t="str">
            <v>1277-2024</v>
          </cell>
          <cell r="I4865" t="str">
            <v>CONTRATO DE PRESTACION DE SERVICIOS PROFESIONALES</v>
          </cell>
        </row>
        <row r="4866">
          <cell r="H4866" t="str">
            <v>1378-2024</v>
          </cell>
          <cell r="I4866" t="str">
            <v>CONTRATO DE PRESTACION DE SERVICIOS DE APOYO A LA GESTION</v>
          </cell>
        </row>
        <row r="4867">
          <cell r="H4867" t="str">
            <v>2154-2024</v>
          </cell>
          <cell r="I4867" t="str">
            <v>CONTRATO DE PRESTACION DE SERVICIOS PROFESIONALES</v>
          </cell>
        </row>
        <row r="4868">
          <cell r="H4868" t="str">
            <v>1239-2024</v>
          </cell>
          <cell r="I4868" t="str">
            <v>CONTRATO DE PRESTACION DE SERVICIOS PROFESIONALES</v>
          </cell>
        </row>
        <row r="4869">
          <cell r="H4869" t="str">
            <v>1957-2024</v>
          </cell>
          <cell r="I4869" t="str">
            <v>CONTRATO DE PRESTACION DE SERVICIOS DE APOYO A LA GESTION</v>
          </cell>
        </row>
        <row r="4870">
          <cell r="H4870" t="str">
            <v>1675-2024</v>
          </cell>
          <cell r="I4870" t="str">
            <v>CONTRATO DE PRESTACION DE SERVICIOS PROFESIONALES</v>
          </cell>
        </row>
        <row r="4871">
          <cell r="H4871" t="str">
            <v>2565-2024</v>
          </cell>
          <cell r="I4871" t="str">
            <v>CONTRATO DE PRESTACION DE SERVICIOS PROFESIONALES</v>
          </cell>
        </row>
        <row r="4872">
          <cell r="H4872" t="str">
            <v>1624-2024</v>
          </cell>
          <cell r="I4872" t="str">
            <v>CONTRATO DE PRESTACION DE SERVICIOS DE APOYO A LA GESTION</v>
          </cell>
        </row>
        <row r="4873">
          <cell r="H4873" t="str">
            <v>1624-2024</v>
          </cell>
          <cell r="I4873" t="str">
            <v>CONTRATO DE PRESTACION DE SERVICIOS DE APOYO A LA GESTION</v>
          </cell>
        </row>
        <row r="4874">
          <cell r="H4874" t="str">
            <v>1073-2024</v>
          </cell>
          <cell r="I4874" t="str">
            <v>CONTRATO DE PRESTACION DE SERVICIOS DE APOYO A LA GESTION</v>
          </cell>
        </row>
        <row r="4875">
          <cell r="H4875" t="str">
            <v>1513-2024</v>
          </cell>
          <cell r="I4875" t="str">
            <v>CONTRATO DE PRESTACION DE SERVICIOS DE APOYO A LA GESTION</v>
          </cell>
        </row>
        <row r="4876">
          <cell r="H4876" t="str">
            <v>1192-2024</v>
          </cell>
          <cell r="I4876" t="str">
            <v>CONTRATO DE PRESTACION DE SERVICIOS PROFESIONALES</v>
          </cell>
        </row>
        <row r="4877">
          <cell r="H4877" t="str">
            <v>1192-2024</v>
          </cell>
          <cell r="I4877" t="str">
            <v>CONTRATO DE PRESTACION DE SERVICIOS PROFESIONALES</v>
          </cell>
        </row>
        <row r="4878">
          <cell r="H4878" t="str">
            <v>1764-2024</v>
          </cell>
          <cell r="I4878" t="str">
            <v>CONTRATO DE PRESTACION DE SERVICIOS DE APOYO A LA GESTION</v>
          </cell>
        </row>
        <row r="4879">
          <cell r="H4879" t="str">
            <v>1374-2024</v>
          </cell>
          <cell r="I4879" t="str">
            <v>CONTRATO DE PRESTACION DE SERVICIOS PROFESIONALES</v>
          </cell>
        </row>
        <row r="4880">
          <cell r="H4880" t="str">
            <v>1374-2024</v>
          </cell>
          <cell r="I4880" t="str">
            <v>CONTRATO DE PRESTACION DE SERVICIOS PROFESIONALES</v>
          </cell>
        </row>
        <row r="4881">
          <cell r="H4881" t="str">
            <v>3163-2024</v>
          </cell>
          <cell r="I4881" t="str">
            <v>CONTRATO DE PRESTACION DE SERVICIOS PROFESIONALES</v>
          </cell>
        </row>
        <row r="4882">
          <cell r="H4882" t="str">
            <v>2813-2024</v>
          </cell>
          <cell r="I4882" t="str">
            <v>CONTRATO DE PRESTACION DE SERVICIOS PROFESIONALES</v>
          </cell>
        </row>
        <row r="4883">
          <cell r="H4883" t="str">
            <v>3046-2024</v>
          </cell>
          <cell r="I4883" t="str">
            <v>CONTRATO DE PRESTACION DE SERVICIOS PROFESIONALES</v>
          </cell>
        </row>
        <row r="4884">
          <cell r="H4884" t="str">
            <v>2688-2024</v>
          </cell>
          <cell r="I4884" t="str">
            <v>CONTRATO DE PRESTACION DE SERVICIOS DE APOYO A LA GESTION</v>
          </cell>
        </row>
        <row r="4885">
          <cell r="H4885" t="str">
            <v>2647-2024</v>
          </cell>
          <cell r="I4885" t="str">
            <v>CONTRATO DE PRESTACION DE SERVICIOS DE APOYO A LA GESTION</v>
          </cell>
        </row>
        <row r="4886">
          <cell r="H4886" t="str">
            <v>2126-2024</v>
          </cell>
          <cell r="I4886" t="str">
            <v>CONTRATO DE PRESTACION DE SERVICIOS DE APOYO A LA GESTION</v>
          </cell>
        </row>
        <row r="4887">
          <cell r="H4887" t="str">
            <v>1763-2024</v>
          </cell>
          <cell r="I4887" t="str">
            <v>CONTRATO DE PRESTACION DE SERVICIOS DE APOYO A LA GESTION</v>
          </cell>
        </row>
        <row r="4888">
          <cell r="H4888" t="str">
            <v>1811-2024</v>
          </cell>
          <cell r="I4888" t="str">
            <v>CONTRATO DE PRESTACION DE SERVICIOS DE APOYO A LA GESTION</v>
          </cell>
        </row>
        <row r="4889">
          <cell r="H4889" t="str">
            <v>1352-2024</v>
          </cell>
          <cell r="I4889" t="str">
            <v>CONTRATO DE PRESTACION DE SERVICIOS PROFESIONALES</v>
          </cell>
        </row>
        <row r="4890">
          <cell r="H4890" t="str">
            <v>2064-2024</v>
          </cell>
          <cell r="I4890" t="str">
            <v>CONTRATO DE PRESTACION DE SERVICIOS PROFESIONALES</v>
          </cell>
        </row>
        <row r="4891">
          <cell r="H4891" t="str">
            <v>2010-2024</v>
          </cell>
          <cell r="I4891" t="str">
            <v>CONTRATO DE PRESTACION DE SERVICIOS PROFESIONALES</v>
          </cell>
        </row>
        <row r="4892">
          <cell r="H4892" t="str">
            <v>2010-2024</v>
          </cell>
          <cell r="I4892" t="str">
            <v>CONTRATO DE PRESTACION DE SERVICIOS PROFESIONALES</v>
          </cell>
        </row>
        <row r="4893">
          <cell r="H4893" t="str">
            <v>2635-2024</v>
          </cell>
          <cell r="I4893" t="str">
            <v>CONTRATO DE PRESTACION DE SERVICIOS PROFESIONALES</v>
          </cell>
        </row>
        <row r="4894">
          <cell r="H4894" t="str">
            <v>3268-2024</v>
          </cell>
          <cell r="I4894" t="str">
            <v>CONTRATO DE PRESTACION DE SERVICIOS DE APOYO A LA GESTION</v>
          </cell>
        </row>
        <row r="4895">
          <cell r="H4895" t="str">
            <v>1394-2024</v>
          </cell>
          <cell r="I4895" t="str">
            <v>CONTRATO DE PRESTACION DE SERVICIOS DE APOYO A LA GESTION</v>
          </cell>
        </row>
        <row r="4896">
          <cell r="H4896" t="str">
            <v>3216-2024</v>
          </cell>
          <cell r="I4896" t="str">
            <v>CONTRATO DE PRESTACION DE SERVICIOS DE APOYO A LA GESTION</v>
          </cell>
        </row>
        <row r="4897">
          <cell r="H4897" t="str">
            <v>2493-2024</v>
          </cell>
          <cell r="I4897" t="str">
            <v>CONTRATO DE PRESTACION DE SERVICIOS PROFESIONALES</v>
          </cell>
        </row>
        <row r="4898">
          <cell r="H4898" t="str">
            <v>1814-2024</v>
          </cell>
          <cell r="I4898" t="str">
            <v>CONTRATO DE PRESTACION DE SERVICIOS DE APOYO A LA GESTION</v>
          </cell>
        </row>
        <row r="4899">
          <cell r="H4899" t="str">
            <v>3306-2024</v>
          </cell>
          <cell r="I4899" t="str">
            <v>CONTRATO DE PRESTACION DE SERVICIOS DE APOYO A LA GESTION</v>
          </cell>
        </row>
        <row r="4900">
          <cell r="H4900" t="str">
            <v>3306-2024</v>
          </cell>
          <cell r="I4900" t="str">
            <v>CONTRATO DE PRESTACION DE SERVICIOS DE APOYO A LA GESTION</v>
          </cell>
        </row>
        <row r="4901">
          <cell r="H4901" t="str">
            <v>3306-2024</v>
          </cell>
          <cell r="I4901" t="str">
            <v>CONTRATO DE PRESTACION DE SERVICIOS DE APOYO A LA GESTION</v>
          </cell>
        </row>
        <row r="4902">
          <cell r="H4902" t="str">
            <v>2588-2024</v>
          </cell>
          <cell r="I4902" t="str">
            <v>CONTRATO DE PRESTACION DE SERVICIOS PROFESIONALES</v>
          </cell>
        </row>
        <row r="4903">
          <cell r="H4903" t="str">
            <v>2588-2024</v>
          </cell>
          <cell r="I4903" t="str">
            <v>CONTRATO DE PRESTACION DE SERVICIOS PROFESIONALES</v>
          </cell>
        </row>
        <row r="4904">
          <cell r="H4904" t="str">
            <v>3031-2024</v>
          </cell>
          <cell r="I4904" t="str">
            <v>CONTRATO DE PRESTACION DE SERVICIOS PROFESIONALES</v>
          </cell>
        </row>
        <row r="4905">
          <cell r="H4905" t="str">
            <v>3302-2024</v>
          </cell>
          <cell r="I4905" t="str">
            <v>CONTRATO DE PRESTACION DE SERVICIOS DE APOYO A LA GESTION</v>
          </cell>
        </row>
        <row r="4906">
          <cell r="H4906" t="str">
            <v>3302-2024</v>
          </cell>
          <cell r="I4906" t="str">
            <v>CONTRATO DE PRESTACION DE SERVICIOS DE APOYO A LA GESTION</v>
          </cell>
        </row>
        <row r="4907">
          <cell r="H4907" t="str">
            <v>3302-2024</v>
          </cell>
          <cell r="I4907" t="str">
            <v>CONTRATO DE PRESTACION DE SERVICIOS DE APOYO A LA GESTION</v>
          </cell>
        </row>
        <row r="4908">
          <cell r="H4908" t="str">
            <v>3302-2024</v>
          </cell>
          <cell r="I4908" t="str">
            <v>CONTRATO DE PRESTACION DE SERVICIOS DE APOYO A LA GESTION</v>
          </cell>
        </row>
        <row r="4909">
          <cell r="H4909" t="str">
            <v>2689-2024</v>
          </cell>
          <cell r="I4909" t="str">
            <v>CONTRATO DE PRESTACION DE SERVICIOS PROFESIONALES</v>
          </cell>
        </row>
        <row r="4910">
          <cell r="H4910" t="str">
            <v>1726-2024</v>
          </cell>
          <cell r="I4910" t="str">
            <v>CONTRATO DE PRESTACION DE SERVICIOS DE APOYO A LA GESTION</v>
          </cell>
        </row>
        <row r="4911">
          <cell r="H4911" t="str">
            <v>2597-2024</v>
          </cell>
          <cell r="I4911" t="str">
            <v>CONTRATO DE PRESTACION DE SERVICIOS PROFESIONALES</v>
          </cell>
        </row>
        <row r="4912">
          <cell r="H4912" t="str">
            <v>3239-2024</v>
          </cell>
          <cell r="I4912" t="str">
            <v>CONTRATO DE PRESTACION DE SERVICIOS PROFESIONALES</v>
          </cell>
        </row>
        <row r="4913">
          <cell r="H4913" t="str">
            <v>1089-2024</v>
          </cell>
          <cell r="I4913" t="str">
            <v>CONTRATO DE PRESTACION DE SERVICIOS PROFESIONALES</v>
          </cell>
        </row>
        <row r="4914">
          <cell r="H4914" t="str">
            <v>2593-2024</v>
          </cell>
          <cell r="I4914" t="str">
            <v>CONTRATO DE PRESTACION DE SERVICIOS PROFESIONALES</v>
          </cell>
        </row>
        <row r="4915">
          <cell r="H4915" t="str">
            <v>2639-2024</v>
          </cell>
          <cell r="I4915" t="str">
            <v>CONTRATO DE PRESTACION DE SERVICIOS PROFESIONALES</v>
          </cell>
        </row>
        <row r="4916">
          <cell r="H4916" t="str">
            <v>2681-2024</v>
          </cell>
          <cell r="I4916" t="str">
            <v>CONTRATO DE PRESTACION DE SERVICIOS PROFESIONALES</v>
          </cell>
        </row>
        <row r="4917">
          <cell r="H4917" t="str">
            <v>1208-2024</v>
          </cell>
          <cell r="I4917" t="str">
            <v>CONTRATO DE PRESTACION DE SERVICIOS DE APOYO A LA GESTION</v>
          </cell>
        </row>
        <row r="4918">
          <cell r="H4918" t="str">
            <v>2052-2024</v>
          </cell>
          <cell r="I4918" t="str">
            <v>CONTRATO DE PRESTACION DE SERVICIOS PROFESIONALES</v>
          </cell>
        </row>
        <row r="4919">
          <cell r="H4919" t="str">
            <v>3304-2024</v>
          </cell>
          <cell r="I4919" t="str">
            <v>CONTRATO DE PRESTACION DE SERVICIOS DE APOYO A LA GESTION</v>
          </cell>
        </row>
        <row r="4920">
          <cell r="H4920" t="str">
            <v>3304-2024</v>
          </cell>
          <cell r="I4920" t="str">
            <v>CONTRATO DE PRESTACION DE SERVICIOS DE APOYO A LA GESTION</v>
          </cell>
        </row>
        <row r="4921">
          <cell r="H4921" t="str">
            <v>3040-2024</v>
          </cell>
          <cell r="I4921" t="str">
            <v>CONTRATO DE PRESTACION DE SERVICIOS DE APOYO A LA GESTION</v>
          </cell>
        </row>
        <row r="4922">
          <cell r="H4922" t="str">
            <v>2049-2024</v>
          </cell>
          <cell r="I4922" t="str">
            <v>CONTRATO DE PRESTACION DE SERVICIOS DE APOYO A LA GESTION</v>
          </cell>
        </row>
        <row r="4923">
          <cell r="H4923" t="str">
            <v>2195-2024</v>
          </cell>
          <cell r="I4923" t="str">
            <v>CONTRATO DE PRESTACION DE SERVICIOS</v>
          </cell>
        </row>
        <row r="4924">
          <cell r="H4924" t="str">
            <v>2338-2024</v>
          </cell>
          <cell r="I4924" t="str">
            <v>CONTRATO DE PRESTACION DE SERVICIOS PROFESIONALES</v>
          </cell>
        </row>
        <row r="4925">
          <cell r="H4925" t="str">
            <v>2775-2024</v>
          </cell>
          <cell r="I4925" t="str">
            <v>CONTRATO DE PRESTACION DE SERVICIOS PROFESIONALES</v>
          </cell>
        </row>
        <row r="4926">
          <cell r="H4926" t="str">
            <v>1554-2024</v>
          </cell>
          <cell r="I4926" t="str">
            <v>CONTRATO DE PRESTACION DE SERVICIOS PROFESIONALES</v>
          </cell>
        </row>
        <row r="4927">
          <cell r="H4927" t="str">
            <v>2604-2024</v>
          </cell>
          <cell r="I4927" t="str">
            <v>CONTRATO DE PRESTACION DE SERVICIOS PROFESIONALES</v>
          </cell>
        </row>
        <row r="4928">
          <cell r="H4928" t="str">
            <v>3303-2024</v>
          </cell>
          <cell r="I4928" t="str">
            <v>CONTRATO DE PRESTACION DE SERVICIOS DE APOYO A LA GESTION</v>
          </cell>
        </row>
        <row r="4929">
          <cell r="H4929" t="str">
            <v>2595-2024</v>
          </cell>
          <cell r="I4929" t="str">
            <v>CONTRATO DE PRESTACION DE SERVICIOS DE APOYO A LA GESTION</v>
          </cell>
        </row>
        <row r="4930">
          <cell r="H4930" t="str">
            <v>2337-2024</v>
          </cell>
          <cell r="I4930" t="str">
            <v>CONTRATO DE PRESTACION DE SERVICIOS PROFESIONALES</v>
          </cell>
        </row>
        <row r="4931">
          <cell r="H4931" t="str">
            <v>1638-2024</v>
          </cell>
          <cell r="I4931" t="str">
            <v>CONTRATO DE PRESTACION DE SERVICIOS DE APOYO A LA GESTION</v>
          </cell>
        </row>
        <row r="4932">
          <cell r="H4932" t="str">
            <v>1198-2024</v>
          </cell>
          <cell r="I4932" t="str">
            <v>CONTRATO DE PRESTACION DE SERVICIOS PROFESIONALES</v>
          </cell>
        </row>
        <row r="4933">
          <cell r="H4933" t="str">
            <v>1378-2024</v>
          </cell>
          <cell r="I4933" t="str">
            <v>CONTRATO DE PRESTACION DE SERVICIOS DE APOYO A LA GESTION</v>
          </cell>
        </row>
        <row r="4934">
          <cell r="H4934" t="str">
            <v>1799-2024</v>
          </cell>
          <cell r="I4934" t="str">
            <v>CONTRATO DE PRESTACION DE SERVICIOS PROFESIONALES</v>
          </cell>
        </row>
        <row r="4935">
          <cell r="H4935" t="str">
            <v>1198-2024</v>
          </cell>
          <cell r="I4935" t="str">
            <v>CONTRATO DE PRESTACION DE SERVICIOS PROFESIONALES</v>
          </cell>
        </row>
        <row r="4936">
          <cell r="H4936" t="str">
            <v>1304-2024</v>
          </cell>
          <cell r="I4936" t="str">
            <v>CONTRATO DE PRESTACION DE SERVICIOS DE APOYO A LA GESTION</v>
          </cell>
        </row>
        <row r="4937">
          <cell r="H4937" t="str">
            <v>3305-2024</v>
          </cell>
          <cell r="I4937" t="str">
            <v>CONTRATO DE PRESTACION DE SERVICIOS DE APOYO A LA GESTION</v>
          </cell>
        </row>
        <row r="4938">
          <cell r="H4938" t="str">
            <v>2494-2024</v>
          </cell>
          <cell r="I4938" t="str">
            <v>CONTRATO DE PRESTACION DE SERVICIOS PROFESIONALES</v>
          </cell>
        </row>
        <row r="4939">
          <cell r="H4939" t="str">
            <v>3305-2024</v>
          </cell>
          <cell r="I4939" t="str">
            <v>CONTRATO DE PRESTACION DE SERVICIOS DE APOYO A LA GESTION</v>
          </cell>
        </row>
        <row r="4940">
          <cell r="H4940" t="str">
            <v>3190-2024</v>
          </cell>
          <cell r="I4940" t="str">
            <v>CONTRATO DE PRESTACION DE SERVICIOS DE APOYO A LA GESTION</v>
          </cell>
        </row>
        <row r="4941">
          <cell r="H4941" t="str">
            <v>1197-2024</v>
          </cell>
          <cell r="I4941" t="str">
            <v>CONTRATO DE PRESTACION DE SERVICIOS PROFESIONALES</v>
          </cell>
        </row>
        <row r="4942">
          <cell r="H4942" t="str">
            <v>1405-2024</v>
          </cell>
          <cell r="I4942" t="str">
            <v>CONTRATO DE PRESTACION DE SERVICIOS DE APOYO A LA GESTION</v>
          </cell>
        </row>
        <row r="4943">
          <cell r="H4943" t="str">
            <v>3193-2024</v>
          </cell>
          <cell r="I4943" t="str">
            <v>CONTRATO DE PRESTACION DE SERVICIOS PROFESIONALES</v>
          </cell>
        </row>
        <row r="4944">
          <cell r="H4944" t="str">
            <v>3015-2024</v>
          </cell>
          <cell r="I4944" t="str">
            <v>CONTRATO DE PRESTACION DE SERVICIOS PROFESIONALES</v>
          </cell>
        </row>
        <row r="4945">
          <cell r="H4945" t="str">
            <v>3015-2024</v>
          </cell>
          <cell r="I4945" t="str">
            <v>CONTRATO DE PRESTACION DE SERVICIOS PROFESIONALES</v>
          </cell>
        </row>
        <row r="4946">
          <cell r="H4946" t="str">
            <v>1856-2024</v>
          </cell>
          <cell r="I4946" t="str">
            <v>CONTRATO DE PRESTACION DE SERVICIOS DE APOYO A LA GESTION</v>
          </cell>
        </row>
        <row r="4947">
          <cell r="H4947" t="str">
            <v>3138-2024</v>
          </cell>
          <cell r="I4947" t="str">
            <v>CONTRATO DE PRESTACION DE SERVICIOS DE APOYO A LA GESTION</v>
          </cell>
        </row>
        <row r="4948">
          <cell r="H4948" t="str">
            <v>2339-2024</v>
          </cell>
          <cell r="I4948" t="str">
            <v>CONTRATO DE PRESTACION DE SERVICIOS DE APOYO A LA GESTION</v>
          </cell>
        </row>
        <row r="4949">
          <cell r="H4949" t="str">
            <v>1761-2024</v>
          </cell>
          <cell r="I4949" t="str">
            <v>CONTRATO DE PRESTACION DE SERVICIOS PROFESIONALES</v>
          </cell>
        </row>
        <row r="4950">
          <cell r="H4950" t="str">
            <v>2775-2024</v>
          </cell>
          <cell r="I4950" t="str">
            <v>CONTRATO DE PRESTACION DE SERVICIOS PROFESIONALES</v>
          </cell>
        </row>
        <row r="4951">
          <cell r="H4951" t="str">
            <v>2775-2024</v>
          </cell>
          <cell r="I4951" t="str">
            <v>CONTRATO DE PRESTACION DE SERVICIOS PROFESIONALES</v>
          </cell>
        </row>
        <row r="4952">
          <cell r="H4952" t="str">
            <v>2697-2024</v>
          </cell>
          <cell r="I4952" t="str">
            <v>CONTRATO DE PRESTACION DE SERVICIOS PROFESIONALES</v>
          </cell>
        </row>
        <row r="4953">
          <cell r="H4953" t="str">
            <v>3303-2024</v>
          </cell>
          <cell r="I4953" t="str">
            <v>CONTRATO DE PRESTACION DE SERVICIOS DE APOYO A LA GESTION</v>
          </cell>
        </row>
        <row r="4954">
          <cell r="H4954" t="str">
            <v>3303-2024</v>
          </cell>
          <cell r="I4954" t="str">
            <v>CONTRATO DE PRESTACION DE SERVICIOS DE APOYO A LA GESTION</v>
          </cell>
        </row>
        <row r="4955">
          <cell r="H4955" t="str">
            <v>1424-2024</v>
          </cell>
          <cell r="I4955" t="str">
            <v>CONTRATO DE PRESTACION DE SERVICIOS DE APOYO A LA GESTION</v>
          </cell>
        </row>
        <row r="4956">
          <cell r="H4956" t="str">
            <v>1576-2024</v>
          </cell>
          <cell r="I4956" t="str">
            <v>CONTRATO DE PRESTACION DE SERVICIOS DE APOYO A LA GESTION</v>
          </cell>
        </row>
        <row r="4957">
          <cell r="H4957" t="str">
            <v>2207-2024</v>
          </cell>
          <cell r="I4957" t="str">
            <v>CONTRATO DE PRESTACION DE SERVICIOS PROFESIONALES</v>
          </cell>
        </row>
        <row r="4958">
          <cell r="H4958" t="str">
            <v>1341-2024</v>
          </cell>
          <cell r="I4958" t="str">
            <v>CONTRATO DE PRESTACION DE SERVICIOS DE APOYO A LA GESTION</v>
          </cell>
        </row>
        <row r="4959">
          <cell r="H4959" t="str">
            <v>334-2009</v>
          </cell>
          <cell r="I4959" t="str">
            <v>CONVENIO DE ASOCIACION</v>
          </cell>
        </row>
        <row r="4960">
          <cell r="H4960" t="str">
            <v>334-2009</v>
          </cell>
          <cell r="I4960" t="str">
            <v>CONVENIO DE ASOCIACION</v>
          </cell>
        </row>
        <row r="4961">
          <cell r="H4961" t="str">
            <v>334-2009</v>
          </cell>
          <cell r="I4961" t="str">
            <v>CONVENIO DE ASOCIACION</v>
          </cell>
        </row>
        <row r="4962">
          <cell r="H4962" t="str">
            <v>1471-2024</v>
          </cell>
          <cell r="I4962" t="str">
            <v>CONTRATO DE PRESTACION DE SERVICIOS DE APOYO A LA GESTION</v>
          </cell>
        </row>
        <row r="4963">
          <cell r="H4963" t="str">
            <v>1246-2024</v>
          </cell>
          <cell r="I4963" t="str">
            <v>CONTRATO DE PRESTACION DE SERVICIOS PROFESIONALES</v>
          </cell>
        </row>
        <row r="4964">
          <cell r="H4964" t="str">
            <v>2415-2024</v>
          </cell>
          <cell r="I4964" t="str">
            <v>CONTRATO DE PRESTACION DE SERVICIOS DE APOYO A LA GESTION</v>
          </cell>
        </row>
        <row r="4965">
          <cell r="H4965" t="str">
            <v>3162-2024</v>
          </cell>
          <cell r="I4965" t="str">
            <v>CONTRATO DE PRESTACION DE SERVICIOS DE APOYO A LA GESTION</v>
          </cell>
        </row>
        <row r="4966">
          <cell r="H4966" t="str">
            <v>3307-2024</v>
          </cell>
          <cell r="I4966" t="str">
            <v>CONTRATO DE PRESTACION DE SERVICIOS DE APOYO A LA GESTION</v>
          </cell>
        </row>
        <row r="4967">
          <cell r="H4967" t="str">
            <v>3307-2024</v>
          </cell>
          <cell r="I4967" t="str">
            <v>CONTRATO DE PRESTACION DE SERVICIOS DE APOYO A LA GESTION</v>
          </cell>
        </row>
        <row r="4968">
          <cell r="H4968" t="str">
            <v>1052-2024</v>
          </cell>
          <cell r="I4968" t="str">
            <v>CONTRATO DE PRESTACION DE SERVICIOS PROFESIONALES</v>
          </cell>
        </row>
        <row r="4969">
          <cell r="H4969" t="str">
            <v>1052-2024</v>
          </cell>
          <cell r="I4969" t="str">
            <v>CONTRATO DE PRESTACION DE SERVICIOS PROFESIONALES</v>
          </cell>
        </row>
        <row r="4970">
          <cell r="H4970" t="str">
            <v>1179-2024</v>
          </cell>
          <cell r="I4970" t="str">
            <v>CONTRATO DE PRESTACION DE SERVICIOS DE APOYO A LA GESTION</v>
          </cell>
        </row>
        <row r="4971">
          <cell r="H4971" t="str">
            <v>1869-2024</v>
          </cell>
          <cell r="I4971" t="str">
            <v>CONTRATO DE PRESTACION DE SERVICIOS PROFESIONALES</v>
          </cell>
        </row>
        <row r="4972">
          <cell r="H4972" t="str">
            <v>1869-2024</v>
          </cell>
          <cell r="I4972" t="str">
            <v>CONTRATO DE PRESTACION DE SERVICIOS PROFESIONALES</v>
          </cell>
        </row>
        <row r="4973">
          <cell r="H4973" t="str">
            <v>3299-2024</v>
          </cell>
          <cell r="I4973" t="str">
            <v>CONTRATACIÓN DIRECTA POR EXCLUSIVIDAD</v>
          </cell>
        </row>
        <row r="4974">
          <cell r="H4974" t="str">
            <v>3299-2024</v>
          </cell>
          <cell r="I4974" t="str">
            <v>CONTRATACIÓN DIRECTA POR EXCLUSIVIDAD</v>
          </cell>
        </row>
        <row r="4975">
          <cell r="H4975" t="str">
            <v>1568-2024</v>
          </cell>
          <cell r="I4975" t="str">
            <v>CONTRATO DE PRESTACION DE SERVICIOS PROFESIONALES</v>
          </cell>
        </row>
        <row r="4976">
          <cell r="H4976" t="str">
            <v>1187-2024</v>
          </cell>
          <cell r="I4976" t="str">
            <v>CONTRATO DE PRESTACION DE SERVICIOS DE APOYO A LA GESTION</v>
          </cell>
        </row>
        <row r="4977">
          <cell r="H4977" t="str">
            <v>2037-2024</v>
          </cell>
          <cell r="I4977" t="str">
            <v>CONTRATO DE PRESTACION DE SERVICIOS DE APOYO A LA GESTION</v>
          </cell>
        </row>
        <row r="4978">
          <cell r="H4978" t="str">
            <v>2544-2024</v>
          </cell>
          <cell r="I4978" t="str">
            <v>CONTRATO DE PRESTACION DE SERVICIOS PROFESIONALES</v>
          </cell>
        </row>
        <row r="4979">
          <cell r="H4979" t="str">
            <v>1470-2024</v>
          </cell>
          <cell r="I4979" t="str">
            <v>CONTRATO DE PRESTACION DE SERVICIOS DE APOYO A LA GESTION</v>
          </cell>
        </row>
        <row r="4980">
          <cell r="H4980" t="str">
            <v>1400-2024</v>
          </cell>
          <cell r="I4980" t="str">
            <v>CONTRATO DE PRESTACION DE SERVICIOS DE APOYO A LA GESTION</v>
          </cell>
        </row>
        <row r="4981">
          <cell r="H4981" t="str">
            <v>3171-2024</v>
          </cell>
          <cell r="I4981" t="str">
            <v>CONTRATO DE PRESTACION DE SERVICIOS DE APOYO A LA GESTION</v>
          </cell>
        </row>
        <row r="4982">
          <cell r="H4982" t="str">
            <v>3308-2024</v>
          </cell>
          <cell r="I4982" t="str">
            <v>CONTRATO DE PRESTACION DE SERVICIOS DE APOYO A LA GESTION</v>
          </cell>
        </row>
        <row r="4983">
          <cell r="H4983" t="str">
            <v>1724-2024</v>
          </cell>
          <cell r="I4983" t="str">
            <v>CONTRATO DE PRESTACION DE SERVICIOS PROFESIONALES</v>
          </cell>
        </row>
        <row r="4984">
          <cell r="H4984" t="str">
            <v>3308-2024</v>
          </cell>
          <cell r="I4984" t="str">
            <v>CONTRATO DE PRESTACION DE SERVICIOS DE APOYO A LA GESTION</v>
          </cell>
        </row>
        <row r="4985">
          <cell r="H4985" t="str">
            <v>1980-2024</v>
          </cell>
          <cell r="I4985" t="str">
            <v>CONTRATO DE PRESTACION DE SERVICIOS DE APOYO A LA GESTION</v>
          </cell>
        </row>
        <row r="4986">
          <cell r="H4986" t="str">
            <v>3250-2024</v>
          </cell>
          <cell r="I4986" t="str">
            <v>CONTRATO DE PRESTACION DE SERVICIOS PROFESIONALES</v>
          </cell>
        </row>
        <row r="4987">
          <cell r="H4987" t="str">
            <v>3238-2024</v>
          </cell>
          <cell r="I4987" t="str">
            <v>CONTRATO DE PRESTACION DE SERVICIOS DE APOYO A LA GESTION</v>
          </cell>
        </row>
        <row r="4988">
          <cell r="H4988" t="str">
            <v>3310-2024</v>
          </cell>
          <cell r="I4988" t="str">
            <v>CONTRATO DE PRESTACION DE SERVICIOS DE APOYO A LA GESTION</v>
          </cell>
        </row>
        <row r="4989">
          <cell r="H4989" t="str">
            <v>3310-2024</v>
          </cell>
          <cell r="I4989" t="str">
            <v>CONTRATO DE PRESTACION DE SERVICIOS DE APOYO A LA GESTION</v>
          </cell>
        </row>
        <row r="4990">
          <cell r="H4990" t="str">
            <v>3310-2024</v>
          </cell>
          <cell r="I4990" t="str">
            <v>CONTRATO DE PRESTACION DE SERVICIOS DE APOYO A LA GESTION</v>
          </cell>
        </row>
        <row r="4991">
          <cell r="H4991" t="str">
            <v>3310-2024</v>
          </cell>
          <cell r="I4991" t="str">
            <v>CONTRATO DE PRESTACION DE SERVICIOS DE APOYO A LA GESTION</v>
          </cell>
        </row>
        <row r="4992">
          <cell r="H4992" t="str">
            <v>3312-2024</v>
          </cell>
          <cell r="I4992" t="str">
            <v>CONTRATO DE PRESTACION DE SERVICIOS DE APOYO A LA GESTION</v>
          </cell>
        </row>
        <row r="4993">
          <cell r="H4993" t="str">
            <v>1368-2024</v>
          </cell>
          <cell r="I4993" t="str">
            <v>CONTRATO DE PRESTACION DE SERVICIOS DE APOYO A LA GESTION</v>
          </cell>
        </row>
        <row r="4994">
          <cell r="H4994" t="str">
            <v>1136-2024</v>
          </cell>
          <cell r="I4994" t="str">
            <v>CONTRATO DE PRESTACION DE SERVICIOS PROFESIONALES</v>
          </cell>
        </row>
        <row r="4995">
          <cell r="H4995" t="str">
            <v>2113-2024</v>
          </cell>
          <cell r="I4995" t="str">
            <v>CONTRATO DE PRESTACION DE SERVICIOS PROFESIONALES</v>
          </cell>
        </row>
        <row r="4996">
          <cell r="H4996" t="str">
            <v>3221-2024</v>
          </cell>
          <cell r="I4996" t="str">
            <v>CONTRATO DE PRESTACION DE SERVICIOS DE APOYO A LA GESTION</v>
          </cell>
        </row>
        <row r="4997">
          <cell r="H4997" t="str">
            <v>3320-2024</v>
          </cell>
          <cell r="I4997" t="str">
            <v>CONTRATO DE PRESTACION DE SERVICIOS DE APOYO A LA GESTION</v>
          </cell>
        </row>
        <row r="4998">
          <cell r="H4998" t="str">
            <v>3320-2024</v>
          </cell>
          <cell r="I4998" t="str">
            <v>CONTRATO DE PRESTACION DE SERVICIOS DE APOYO A LA GESTION</v>
          </cell>
        </row>
        <row r="4999">
          <cell r="H4999" t="str">
            <v>3320-2024</v>
          </cell>
          <cell r="I4999" t="str">
            <v>CONTRATO DE PRESTACION DE SERVICIOS DE APOYO A LA GESTION</v>
          </cell>
        </row>
        <row r="5000">
          <cell r="H5000" t="str">
            <v>3119-2024</v>
          </cell>
          <cell r="I5000" t="str">
            <v>CONTRATO DE PRESTACION DE SERVICIOS DE APOYO A LA GESTION</v>
          </cell>
        </row>
        <row r="5001">
          <cell r="H5001" t="str">
            <v>3313-2024</v>
          </cell>
          <cell r="I5001" t="str">
            <v>CONTRATO DE PRESTACION DE SERVICIOS PROFESIONALES</v>
          </cell>
        </row>
        <row r="5002">
          <cell r="H5002" t="str">
            <v>3313-2024</v>
          </cell>
          <cell r="I5002" t="str">
            <v>CONTRATO DE PRESTACION DE SERVICIOS PROFESIONALES</v>
          </cell>
        </row>
        <row r="5003">
          <cell r="H5003" t="str">
            <v>3313-2024</v>
          </cell>
          <cell r="I5003" t="str">
            <v>CONTRATO DE PRESTACION DE SERVICIOS PROFESIONALES</v>
          </cell>
        </row>
        <row r="5004">
          <cell r="H5004" t="str">
            <v>3318-2024</v>
          </cell>
          <cell r="I5004" t="str">
            <v>CONTRATO DE PRESTACION DE SERVICIOS DE APOYO A LA GESTION</v>
          </cell>
        </row>
        <row r="5005">
          <cell r="H5005" t="str">
            <v>3318-2024</v>
          </cell>
          <cell r="I5005" t="str">
            <v>CONTRATO DE PRESTACION DE SERVICIOS DE APOYO A LA GESTION</v>
          </cell>
        </row>
        <row r="5006">
          <cell r="H5006" t="str">
            <v>3318-2024</v>
          </cell>
          <cell r="I5006" t="str">
            <v>CONTRATO DE PRESTACION DE SERVICIOS DE APOYO A LA GESTION</v>
          </cell>
        </row>
        <row r="5007">
          <cell r="H5007" t="str">
            <v>3318-2024</v>
          </cell>
          <cell r="I5007" t="str">
            <v>CONTRATO DE PRESTACION DE SERVICIOS DE APOYO A LA GESTION</v>
          </cell>
        </row>
        <row r="5008">
          <cell r="H5008" t="str">
            <v>3318-2024</v>
          </cell>
          <cell r="I5008" t="str">
            <v>CONTRATO DE PRESTACION DE SERVICIOS DE APOYO A LA GESTION</v>
          </cell>
        </row>
        <row r="5009">
          <cell r="H5009" t="str">
            <v>3318-2024</v>
          </cell>
          <cell r="I5009" t="str">
            <v>CONTRATO DE PRESTACION DE SERVICIOS DE APOYO A LA GESTION</v>
          </cell>
        </row>
        <row r="5010">
          <cell r="H5010" t="str">
            <v>3318-2024</v>
          </cell>
          <cell r="I5010" t="str">
            <v>CONTRATO DE PRESTACION DE SERVICIOS DE APOYO A LA GESTION</v>
          </cell>
        </row>
        <row r="5011">
          <cell r="H5011" t="str">
            <v>3318-2024</v>
          </cell>
          <cell r="I5011" t="str">
            <v>CONTRATO DE PRESTACION DE SERVICIOS DE APOYO A LA GESTION</v>
          </cell>
        </row>
        <row r="5012">
          <cell r="H5012" t="str">
            <v>3318-2024</v>
          </cell>
          <cell r="I5012" t="str">
            <v>CONTRATO DE PRESTACION DE SERVICIOS DE APOYO A LA GESTION</v>
          </cell>
        </row>
        <row r="5013">
          <cell r="H5013" t="str">
            <v>3318-2024</v>
          </cell>
          <cell r="I5013" t="str">
            <v>CONTRATO DE PRESTACION DE SERVICIOS DE APOYO A LA GESTION</v>
          </cell>
        </row>
        <row r="5014">
          <cell r="H5014" t="str">
            <v>3318-2024</v>
          </cell>
          <cell r="I5014" t="str">
            <v>CONTRATO DE PRESTACION DE SERVICIOS DE APOYO A LA GESTION</v>
          </cell>
        </row>
        <row r="5015">
          <cell r="H5015" t="str">
            <v>3318-2024</v>
          </cell>
          <cell r="I5015" t="str">
            <v>CONTRATO DE PRESTACION DE SERVICIOS DE APOYO A LA GESTION</v>
          </cell>
        </row>
        <row r="5016">
          <cell r="H5016" t="str">
            <v>3318-2024</v>
          </cell>
          <cell r="I5016" t="str">
            <v>CONTRATO DE PRESTACION DE SERVICIOS DE APOYO A LA GESTION</v>
          </cell>
        </row>
        <row r="5017">
          <cell r="H5017" t="str">
            <v>3318-2024</v>
          </cell>
          <cell r="I5017" t="str">
            <v>CONTRATO DE PRESTACION DE SERVICIOS DE APOYO A LA GESTION</v>
          </cell>
        </row>
        <row r="5018">
          <cell r="H5018" t="str">
            <v>3318-2024</v>
          </cell>
          <cell r="I5018" t="str">
            <v>CONTRATO DE PRESTACION DE SERVICIOS DE APOYO A LA GESTION</v>
          </cell>
        </row>
        <row r="5019">
          <cell r="H5019" t="str">
            <v>3318-2024</v>
          </cell>
          <cell r="I5019" t="str">
            <v>CONTRATO DE PRESTACION DE SERVICIOS DE APOYO A LA GESTION</v>
          </cell>
        </row>
        <row r="5020">
          <cell r="H5020" t="str">
            <v>1902-2024</v>
          </cell>
          <cell r="I5020" t="str">
            <v>CONTRATO DE PRESTACION DE SERVICIOS PROFESIONALES</v>
          </cell>
        </row>
        <row r="5021">
          <cell r="H5021" t="str">
            <v>2123-2024</v>
          </cell>
          <cell r="I5021" t="str">
            <v>CONTRATO DE PRESTACION DE SERVICIOS PROFESIONALES</v>
          </cell>
        </row>
        <row r="5022">
          <cell r="H5022" t="str">
            <v>132001</v>
          </cell>
          <cell r="I5022" t="str">
            <v>ORDEN DE COMPRA</v>
          </cell>
        </row>
        <row r="5023">
          <cell r="H5023" t="str">
            <v>132001</v>
          </cell>
          <cell r="I5023" t="str">
            <v>ORDEN DE COMPRA</v>
          </cell>
        </row>
        <row r="5024">
          <cell r="H5024" t="str">
            <v>132001</v>
          </cell>
          <cell r="I5024" t="str">
            <v>ORDEN DE COMPRA</v>
          </cell>
        </row>
        <row r="5025">
          <cell r="H5025" t="str">
            <v>3154-2024</v>
          </cell>
          <cell r="I5025" t="str">
            <v>CONTRATO DE PRESTACION DE SERVICIOS DE APOYO A LA GESTION</v>
          </cell>
        </row>
        <row r="5026">
          <cell r="H5026" t="str">
            <v>1155-2024</v>
          </cell>
          <cell r="I5026" t="str">
            <v>CONTRATO DE PRESTACION DE SERVICIOS DE APOYO A LA GESTION</v>
          </cell>
        </row>
        <row r="5027">
          <cell r="H5027" t="str">
            <v>1155-2024</v>
          </cell>
          <cell r="I5027" t="str">
            <v>CONTRATO DE PRESTACION DE SERVICIOS DE APOYO A LA GESTION</v>
          </cell>
        </row>
        <row r="5028">
          <cell r="H5028" t="str">
            <v>1155-2024</v>
          </cell>
          <cell r="I5028" t="str">
            <v>CONTRATO DE PRESTACION DE SERVICIOS DE APOYO A LA GESTION</v>
          </cell>
        </row>
        <row r="5029">
          <cell r="H5029" t="str">
            <v>3316-2024</v>
          </cell>
          <cell r="I5029" t="str">
            <v>CONTRATO DE PRESTACION DE SERVICIOS DE APOYO A LA GESTION</v>
          </cell>
        </row>
        <row r="5030">
          <cell r="H5030" t="str">
            <v>3316-2024</v>
          </cell>
          <cell r="I5030" t="str">
            <v>CONTRATO DE PRESTACION DE SERVICIOS DE APOYO A LA GESTION</v>
          </cell>
        </row>
        <row r="5031">
          <cell r="H5031" t="str">
            <v>2130-2024</v>
          </cell>
          <cell r="I5031" t="str">
            <v>CONTRATO DE PRESTACION DE SERVICIOS PROFESIONALES</v>
          </cell>
        </row>
        <row r="5032">
          <cell r="H5032" t="str">
            <v>1215-2024</v>
          </cell>
          <cell r="I5032" t="str">
            <v>CONTRATO DE PRESTACION DE SERVICIOS PROFESIONALES</v>
          </cell>
        </row>
        <row r="5033">
          <cell r="H5033" t="str">
            <v>1166-2024</v>
          </cell>
          <cell r="I5033" t="str">
            <v>CONTRATO DE PRESTACION DE SERVICIOS PROFESIONALES</v>
          </cell>
        </row>
        <row r="5034">
          <cell r="H5034" t="str">
            <v>1166-2024</v>
          </cell>
          <cell r="I5034" t="str">
            <v>CONTRATO DE PRESTACION DE SERVICIOS PROFESIONALES</v>
          </cell>
        </row>
        <row r="5035">
          <cell r="H5035" t="str">
            <v>1166-2024</v>
          </cell>
          <cell r="I5035" t="str">
            <v>CONTRATO DE PRESTACION DE SERVICIOS PROFESIONALES</v>
          </cell>
        </row>
        <row r="5036">
          <cell r="H5036" t="str">
            <v>1166-2024</v>
          </cell>
          <cell r="I5036" t="str">
            <v>CONTRATO DE PRESTACION DE SERVICIOS PROFESIONALES</v>
          </cell>
        </row>
        <row r="5037">
          <cell r="H5037" t="str">
            <v>1429-2024</v>
          </cell>
          <cell r="I5037" t="str">
            <v>CONTRATO DE PRESTACION DE SERVICIOS DE APOYO A LA GESTION</v>
          </cell>
        </row>
        <row r="5038">
          <cell r="H5038" t="str">
            <v>3187-2024</v>
          </cell>
          <cell r="I5038" t="str">
            <v>CONTRATO DE PRESTACION DE SERVICIOS</v>
          </cell>
        </row>
        <row r="5039">
          <cell r="H5039" t="str">
            <v>3187-2024</v>
          </cell>
          <cell r="I5039" t="str">
            <v>CONTRATO DE PRESTACION DE SERVICIOS</v>
          </cell>
        </row>
        <row r="5040">
          <cell r="H5040" t="str">
            <v>3148-2024</v>
          </cell>
          <cell r="I5040" t="str">
            <v>CONTRATO DE PRESTACION DE SERVICIOS DE APOYO A LA GESTION</v>
          </cell>
        </row>
        <row r="5041">
          <cell r="H5041" t="str">
            <v>1297-2024</v>
          </cell>
          <cell r="I5041" t="str">
            <v>CONTRATO DE PRESTACION DE SERVICIOS DE APOYO A LA GESTION</v>
          </cell>
        </row>
        <row r="5042">
          <cell r="H5042" t="str">
            <v>1843-2024</v>
          </cell>
          <cell r="I5042" t="str">
            <v>CONTRATO DE PRESTACION DE SERVICIOS DE APOYO A LA GESTION</v>
          </cell>
        </row>
        <row r="5043">
          <cell r="H5043" t="str">
            <v>3327-2024</v>
          </cell>
          <cell r="I5043" t="str">
            <v>CONTRATO DE PRESTACION DE SERVICIOS DE APOYO A LA GESTION</v>
          </cell>
        </row>
        <row r="5044">
          <cell r="H5044" t="str">
            <v>134840</v>
          </cell>
          <cell r="I5044" t="str">
            <v>ORDEN DE COMPRA</v>
          </cell>
        </row>
        <row r="5045">
          <cell r="H5045" t="str">
            <v>134840</v>
          </cell>
          <cell r="I5045" t="str">
            <v>ORDEN DE COMPRA</v>
          </cell>
        </row>
        <row r="5046">
          <cell r="H5046" t="str">
            <v>3326-2024</v>
          </cell>
          <cell r="I5046" t="str">
            <v>CONTRATO DE PRESTACION DE SERVICIOS DE APOYO A LA GESTION</v>
          </cell>
        </row>
        <row r="5047">
          <cell r="H5047" t="str">
            <v>3326-2024</v>
          </cell>
          <cell r="I5047" t="str">
            <v>CONTRATO DE PRESTACION DE SERVICIOS DE APOYO A LA GESTION</v>
          </cell>
        </row>
        <row r="5048">
          <cell r="H5048" t="str">
            <v>134840</v>
          </cell>
          <cell r="I5048" t="str">
            <v>ORDEN DE COMPRA</v>
          </cell>
        </row>
        <row r="5049">
          <cell r="H5049" t="str">
            <v>134840</v>
          </cell>
          <cell r="I5049" t="str">
            <v>ORDEN DE COMPRA</v>
          </cell>
        </row>
        <row r="5050">
          <cell r="H5050" t="str">
            <v>3326-2024</v>
          </cell>
          <cell r="I5050" t="str">
            <v>CONTRATO DE PRESTACION DE SERVICIOS DE APOYO A LA GESTION</v>
          </cell>
        </row>
        <row r="5051">
          <cell r="H5051" t="str">
            <v>134840</v>
          </cell>
          <cell r="I5051" t="str">
            <v>ORDEN DE COMPRA</v>
          </cell>
        </row>
        <row r="5052">
          <cell r="H5052" t="str">
            <v>3326-2024</v>
          </cell>
          <cell r="I5052" t="str">
            <v>CONTRATO DE PRESTACION DE SERVICIOS DE APOYO A LA GESTION</v>
          </cell>
        </row>
        <row r="5053">
          <cell r="H5053" t="str">
            <v>134840</v>
          </cell>
          <cell r="I5053" t="str">
            <v>ORDEN DE COMPRA</v>
          </cell>
        </row>
        <row r="5054">
          <cell r="H5054" t="str">
            <v>3326-2024</v>
          </cell>
          <cell r="I5054" t="str">
            <v>CONTRATO DE PRESTACION DE SERVICIOS DE APOYO A LA GESTION</v>
          </cell>
        </row>
        <row r="5055">
          <cell r="H5055" t="str">
            <v>134840</v>
          </cell>
          <cell r="I5055" t="str">
            <v>ORDEN DE COMPRA</v>
          </cell>
        </row>
        <row r="5056">
          <cell r="H5056" t="str">
            <v>3326-2024</v>
          </cell>
          <cell r="I5056" t="str">
            <v>CONTRATO DE PRESTACION DE SERVICIOS DE APOYO A LA GESTION</v>
          </cell>
        </row>
        <row r="5057">
          <cell r="H5057" t="str">
            <v>3326-2024</v>
          </cell>
          <cell r="I5057" t="str">
            <v>CONTRATO DE PRESTACION DE SERVICIOS DE APOYO A LA GESTION</v>
          </cell>
        </row>
        <row r="5058">
          <cell r="H5058" t="str">
            <v>3326-2024</v>
          </cell>
          <cell r="I5058" t="str">
            <v>CONTRATO DE PRESTACION DE SERVICIOS DE APOYO A LA GESTION</v>
          </cell>
        </row>
        <row r="5059">
          <cell r="H5059" t="str">
            <v>3326-2024</v>
          </cell>
          <cell r="I5059" t="str">
            <v>CONTRATO DE PRESTACION DE SERVICIOS DE APOYO A LA GESTION</v>
          </cell>
        </row>
        <row r="5060">
          <cell r="H5060" t="str">
            <v>3326-2024</v>
          </cell>
          <cell r="I5060" t="str">
            <v>CONTRATO DE PRESTACION DE SERVICIOS DE APOYO A LA GESTION</v>
          </cell>
        </row>
        <row r="5061">
          <cell r="H5061" t="str">
            <v>3326-2024</v>
          </cell>
          <cell r="I5061" t="str">
            <v>CONTRATO DE PRESTACION DE SERVICIOS DE APOYO A LA GESTION</v>
          </cell>
        </row>
        <row r="5062">
          <cell r="H5062" t="str">
            <v>3326-2024</v>
          </cell>
          <cell r="I5062" t="str">
            <v>CONTRATO DE PRESTACION DE SERVICIOS DE APOYO A LA GESTION</v>
          </cell>
        </row>
        <row r="5063">
          <cell r="H5063" t="str">
            <v>3326-2024</v>
          </cell>
          <cell r="I5063" t="str">
            <v>CONTRATO DE PRESTACION DE SERVICIOS DE APOYO A LA GESTION</v>
          </cell>
        </row>
        <row r="5064">
          <cell r="H5064" t="str">
            <v>3326-2024</v>
          </cell>
          <cell r="I5064" t="str">
            <v>CONTRATO DE PRESTACION DE SERVICIOS DE APOYO A LA GESTION</v>
          </cell>
        </row>
        <row r="5065">
          <cell r="H5065" t="str">
            <v>3326-2024</v>
          </cell>
          <cell r="I5065" t="str">
            <v>CONTRATO DE PRESTACION DE SERVICIOS DE APOYO A LA GESTION</v>
          </cell>
        </row>
        <row r="5066">
          <cell r="H5066" t="str">
            <v>3326-2024</v>
          </cell>
          <cell r="I5066" t="str">
            <v>CONTRATO DE PRESTACION DE SERVICIOS DE APOYO A LA GESTION</v>
          </cell>
        </row>
        <row r="5067">
          <cell r="H5067" t="str">
            <v>3328-2024</v>
          </cell>
          <cell r="I5067" t="str">
            <v>CONTRATO DE PRESTACION DE SERVICIOS DE APOYO A LA GESTION</v>
          </cell>
        </row>
        <row r="5068">
          <cell r="H5068" t="str">
            <v>3328-2024</v>
          </cell>
          <cell r="I5068" t="str">
            <v>CONTRATO DE PRESTACION DE SERVICIOS DE APOYO A LA GESTION</v>
          </cell>
        </row>
        <row r="5069">
          <cell r="H5069" t="str">
            <v>3321-2024</v>
          </cell>
          <cell r="I5069" t="str">
            <v>CONTRATO DE PRESTACION DE SERVICIOS DE APOYO A LA GESTION</v>
          </cell>
        </row>
        <row r="5070">
          <cell r="H5070" t="str">
            <v>3321-2024</v>
          </cell>
          <cell r="I5070" t="str">
            <v>CONTRATO DE PRESTACION DE SERVICIOS DE APOYO A LA GESTION</v>
          </cell>
        </row>
        <row r="5071">
          <cell r="H5071" t="str">
            <v>3325-2024</v>
          </cell>
          <cell r="I5071" t="str">
            <v>CONTRATO DE PRESTACION DE SERVICIOS DE APOYO A LA GESTION</v>
          </cell>
        </row>
        <row r="5072">
          <cell r="H5072" t="str">
            <v>3322-2024</v>
          </cell>
          <cell r="I5072" t="str">
            <v>CONTRATO DE PRESTACION DE SERVICIOS DE APOYO A LA GESTION</v>
          </cell>
        </row>
        <row r="5073">
          <cell r="H5073" t="str">
            <v>3323-2024</v>
          </cell>
          <cell r="I5073" t="str">
            <v>CONTRATO DE PRESTACION DE SERVICIOS DE APOYO A LA GESTION</v>
          </cell>
        </row>
        <row r="5074">
          <cell r="H5074" t="str">
            <v>3311-2024</v>
          </cell>
          <cell r="I5074" t="str">
            <v>CONTRATO DE PRESTACION DE SERVICIOS DE APOYO A LA GESTION</v>
          </cell>
        </row>
        <row r="5075">
          <cell r="H5075" t="str">
            <v>3309-2024</v>
          </cell>
          <cell r="I5075" t="str">
            <v>CONTRATO DE PRESTACION DE SERVICIOS DE APOYO A LA GESTION</v>
          </cell>
        </row>
        <row r="5076">
          <cell r="H5076" t="str">
            <v>3324-2024</v>
          </cell>
          <cell r="I5076" t="str">
            <v>CONTRATO DE PRESTACION DE SERVICIOS DE APOYO A LA GESTION</v>
          </cell>
        </row>
        <row r="5077">
          <cell r="H5077" t="str">
            <v>3311-2024</v>
          </cell>
          <cell r="I5077" t="str">
            <v>CONTRATO DE PRESTACION DE SERVICIOS DE APOYO A LA GESTION</v>
          </cell>
        </row>
        <row r="5078">
          <cell r="H5078" t="str">
            <v>3319-2024</v>
          </cell>
          <cell r="I5078" t="str">
            <v>CONTRATO DE PRESTACION DE SERVICIOS DE APOYO A LA GESTION</v>
          </cell>
        </row>
        <row r="5079">
          <cell r="H5079" t="str">
            <v>3324-2024</v>
          </cell>
          <cell r="I5079" t="str">
            <v>CONTRATO DE PRESTACION DE SERVICIOS DE APOYO A LA GESTION</v>
          </cell>
        </row>
        <row r="5080">
          <cell r="H5080" t="str">
            <v>3319-2024</v>
          </cell>
          <cell r="I5080" t="str">
            <v>CONTRATO DE PRESTACION DE SERVICIOS DE APOYO A LA GESTION</v>
          </cell>
        </row>
        <row r="5081">
          <cell r="H5081" t="str">
            <v>3324-2024</v>
          </cell>
          <cell r="I5081" t="str">
            <v>CONTRATO DE PRESTACION DE SERVICIOS DE APOYO A LA GESTION</v>
          </cell>
        </row>
        <row r="5082">
          <cell r="H5082" t="str">
            <v>3319-2024</v>
          </cell>
          <cell r="I5082" t="str">
            <v>CONTRATO DE PRESTACION DE SERVICIOS DE APOYO A LA GESTION</v>
          </cell>
        </row>
        <row r="5083">
          <cell r="H5083" t="str">
            <v>3324-2024</v>
          </cell>
          <cell r="I5083" t="str">
            <v>CONTRATO DE PRESTACION DE SERVICIOS DE APOYO A LA GESTION</v>
          </cell>
        </row>
        <row r="5084">
          <cell r="H5084" t="str">
            <v>3319-2024</v>
          </cell>
          <cell r="I5084" t="str">
            <v>CONTRATO DE PRESTACION DE SERVICIOS DE APOYO A LA GESTION</v>
          </cell>
        </row>
        <row r="5085">
          <cell r="H5085" t="str">
            <v>3324-2024</v>
          </cell>
          <cell r="I5085" t="str">
            <v>CONTRATO DE PRESTACION DE SERVICIOS DE APOYO A LA GESTION</v>
          </cell>
        </row>
        <row r="5086">
          <cell r="H5086" t="str">
            <v>3324-2024</v>
          </cell>
          <cell r="I5086" t="str">
            <v>CONTRATO DE PRESTACION DE SERVICIOS DE APOYO A LA GESTION</v>
          </cell>
        </row>
        <row r="5087">
          <cell r="H5087" t="str">
            <v>3324-2024</v>
          </cell>
          <cell r="I5087" t="str">
            <v>CONTRATO DE PRESTACION DE SERVICIOS DE APOYO A LA GESTION</v>
          </cell>
        </row>
        <row r="5088">
          <cell r="H5088" t="str">
            <v>3324-2024</v>
          </cell>
          <cell r="I5088" t="str">
            <v>CONTRATO DE PRESTACION DE SERVICIOS DE APOYO A LA GESTION</v>
          </cell>
        </row>
        <row r="5089">
          <cell r="H5089" t="str">
            <v>3314-2024</v>
          </cell>
          <cell r="I5089" t="str">
            <v>CONTRATO DE PRESTACION DE SERVICIOS DE APOYO A LA GESTION</v>
          </cell>
        </row>
        <row r="5090">
          <cell r="H5090" t="str">
            <v>3324-2024</v>
          </cell>
          <cell r="I5090" t="str">
            <v>CONTRATO DE PRESTACION DE SERVICIOS DE APOYO A LA GESTION</v>
          </cell>
        </row>
        <row r="5091">
          <cell r="H5091" t="str">
            <v>3324-2024</v>
          </cell>
          <cell r="I5091" t="str">
            <v>CONTRATO DE PRESTACION DE SERVICIOS DE APOYO A LA GESTION</v>
          </cell>
        </row>
        <row r="5092">
          <cell r="H5092" t="str">
            <v>3324-2024</v>
          </cell>
          <cell r="I5092" t="str">
            <v>CONTRATO DE PRESTACION DE SERVICIOS DE APOYO A LA GESTION</v>
          </cell>
        </row>
        <row r="5093">
          <cell r="H5093" t="str">
            <v>3324-2024</v>
          </cell>
          <cell r="I5093" t="str">
            <v>CONTRATO DE PRESTACION DE SERVICIOS DE APOYO A LA GESTION</v>
          </cell>
        </row>
        <row r="5094">
          <cell r="H5094" t="str">
            <v>3324-2024</v>
          </cell>
          <cell r="I5094" t="str">
            <v>CONTRATO DE PRESTACION DE SERVICIOS DE APOYO A LA GESTION</v>
          </cell>
        </row>
        <row r="5095">
          <cell r="H5095" t="str">
            <v>3324-2024</v>
          </cell>
          <cell r="I5095" t="str">
            <v>CONTRATO DE PRESTACION DE SERVICIOS DE APOYO A LA GESTION</v>
          </cell>
        </row>
        <row r="5096">
          <cell r="H5096" t="str">
            <v>3324-2024</v>
          </cell>
          <cell r="I5096" t="str">
            <v>CONTRATO DE PRESTACION DE SERVICIOS DE APOYO A LA GESTION</v>
          </cell>
        </row>
        <row r="5097">
          <cell r="H5097" t="str">
            <v>3324-2024</v>
          </cell>
          <cell r="I5097" t="str">
            <v>CONTRATO DE PRESTACION DE SERVICIOS DE APOYO A LA GESTION</v>
          </cell>
        </row>
        <row r="5098">
          <cell r="H5098" t="str">
            <v>3325-2024</v>
          </cell>
          <cell r="I5098" t="str">
            <v>CONTRATO DE PRESTACION DE SERVICIOS DE APOYO A LA GESTION</v>
          </cell>
        </row>
        <row r="5099">
          <cell r="H5099" t="str">
            <v>3325-2024</v>
          </cell>
          <cell r="I5099" t="str">
            <v>CONTRATO DE PRESTACION DE SERVICIOS DE APOYO A LA GESTION</v>
          </cell>
        </row>
        <row r="5100">
          <cell r="H5100" t="str">
            <v>3325-2024</v>
          </cell>
          <cell r="I5100" t="str">
            <v>CONTRATO DE PRESTACION DE SERVICIOS DE APOYO A LA GESTION</v>
          </cell>
        </row>
        <row r="5101">
          <cell r="H5101" t="str">
            <v>3325-2024</v>
          </cell>
          <cell r="I5101" t="str">
            <v>CONTRATO DE PRESTACION DE SERVICIOS DE APOYO A LA GESTION</v>
          </cell>
        </row>
        <row r="5102">
          <cell r="H5102" t="str">
            <v>3325-2024</v>
          </cell>
          <cell r="I5102" t="str">
            <v>CONTRATO DE PRESTACION DE SERVICIOS DE APOYO A LA GESTION</v>
          </cell>
        </row>
        <row r="5103">
          <cell r="H5103" t="str">
            <v>3325-2024</v>
          </cell>
          <cell r="I5103" t="str">
            <v>CONTRATO DE PRESTACION DE SERVICIOS DE APOYO A LA GESTION</v>
          </cell>
        </row>
        <row r="5104">
          <cell r="H5104" t="str">
            <v>3325-2024</v>
          </cell>
          <cell r="I5104" t="str">
            <v>CONTRATO DE PRESTACION DE SERVICIOS DE APOYO A LA GESTION</v>
          </cell>
        </row>
        <row r="5105">
          <cell r="H5105" t="str">
            <v>3325-2024</v>
          </cell>
          <cell r="I5105" t="str">
            <v>CONTRATO DE PRESTACION DE SERVICIOS DE APOYO A LA GESTION</v>
          </cell>
        </row>
        <row r="5106">
          <cell r="H5106" t="str">
            <v>3325-2024</v>
          </cell>
          <cell r="I5106" t="str">
            <v>CONTRATO DE PRESTACION DE SERVICIOS DE APOYO A LA GESTION</v>
          </cell>
        </row>
        <row r="5107">
          <cell r="H5107" t="str">
            <v>3325-2024</v>
          </cell>
          <cell r="I5107" t="str">
            <v>CONTRATO DE PRESTACION DE SERVICIOS DE APOYO A LA GESTION</v>
          </cell>
        </row>
        <row r="5108">
          <cell r="H5108" t="str">
            <v>3325-2024</v>
          </cell>
          <cell r="I5108" t="str">
            <v>CONTRATO DE PRESTACION DE SERVICIOS DE APOYO A LA GESTION</v>
          </cell>
        </row>
        <row r="5109">
          <cell r="H5109" t="str">
            <v>3325-2024</v>
          </cell>
          <cell r="I5109" t="str">
            <v>CONTRATO DE PRESTACION DE SERVICIOS DE APOYO A LA GESTION</v>
          </cell>
        </row>
        <row r="5110">
          <cell r="H5110" t="str">
            <v>3325-2024</v>
          </cell>
          <cell r="I5110" t="str">
            <v>CONTRATO DE PRESTACION DE SERVICIOS DE APOYO A LA GESTION</v>
          </cell>
        </row>
        <row r="5111">
          <cell r="H5111" t="str">
            <v>3325-2024</v>
          </cell>
          <cell r="I5111" t="str">
            <v>CONTRATO DE PRESTACION DE SERVICIOS DE APOYO A LA GESTION</v>
          </cell>
        </row>
        <row r="5112">
          <cell r="H5112" t="str">
            <v>3325-2024</v>
          </cell>
          <cell r="I5112" t="str">
            <v>CONTRATO DE PRESTACION DE SERVICIOS DE APOYO A LA GESTION</v>
          </cell>
        </row>
        <row r="5113">
          <cell r="H5113" t="str">
            <v>1917-2024</v>
          </cell>
          <cell r="I5113" t="str">
            <v>CONTRATO DE PRESTACION DE SERVICIOS DE APOYO A LA GESTION</v>
          </cell>
        </row>
        <row r="5114">
          <cell r="H5114" t="str">
            <v>3322-2024</v>
          </cell>
          <cell r="I5114" t="str">
            <v>CONTRATO DE PRESTACION DE SERVICIOS DE APOYO A LA GESTION</v>
          </cell>
        </row>
        <row r="5115">
          <cell r="H5115" t="str">
            <v>3322-2024</v>
          </cell>
          <cell r="I5115" t="str">
            <v>CONTRATO DE PRESTACION DE SERVICIOS DE APOYO A LA GESTION</v>
          </cell>
        </row>
        <row r="5116">
          <cell r="H5116" t="str">
            <v>3322-2024</v>
          </cell>
          <cell r="I5116" t="str">
            <v>CONTRATO DE PRESTACION DE SERVICIOS DE APOYO A LA GESTION</v>
          </cell>
        </row>
        <row r="5117">
          <cell r="H5117" t="str">
            <v>3322-2024</v>
          </cell>
          <cell r="I5117" t="str">
            <v>CONTRATO DE PRESTACION DE SERVICIOS DE APOYO A LA GESTION</v>
          </cell>
        </row>
        <row r="5118">
          <cell r="H5118" t="str">
            <v>3322-2024</v>
          </cell>
          <cell r="I5118" t="str">
            <v>CONTRATO DE PRESTACION DE SERVICIOS DE APOYO A LA GESTION</v>
          </cell>
        </row>
        <row r="5119">
          <cell r="H5119" t="str">
            <v>3322-2024</v>
          </cell>
          <cell r="I5119" t="str">
            <v>CONTRATO DE PRESTACION DE SERVICIOS DE APOYO A LA GESTION</v>
          </cell>
        </row>
        <row r="5120">
          <cell r="H5120" t="str">
            <v>3322-2024</v>
          </cell>
          <cell r="I5120" t="str">
            <v>CONTRATO DE PRESTACION DE SERVICIOS DE APOYO A LA GESTION</v>
          </cell>
        </row>
        <row r="5121">
          <cell r="H5121" t="str">
            <v>3322-2024</v>
          </cell>
          <cell r="I5121" t="str">
            <v>CONTRATO DE PRESTACION DE SERVICIOS DE APOYO A LA GESTION</v>
          </cell>
        </row>
        <row r="5122">
          <cell r="H5122" t="str">
            <v>3322-2024</v>
          </cell>
          <cell r="I5122" t="str">
            <v>CONTRATO DE PRESTACION DE SERVICIOS DE APOYO A LA GESTION</v>
          </cell>
        </row>
        <row r="5123">
          <cell r="H5123" t="str">
            <v>3322-2024</v>
          </cell>
          <cell r="I5123" t="str">
            <v>CONTRATO DE PRESTACION DE SERVICIOS DE APOYO A LA GESTION</v>
          </cell>
        </row>
        <row r="5124">
          <cell r="H5124" t="str">
            <v>3322-2024</v>
          </cell>
          <cell r="I5124" t="str">
            <v>CONTRATO DE PRESTACION DE SERVICIOS DE APOYO A LA GESTION</v>
          </cell>
        </row>
        <row r="5125">
          <cell r="H5125" t="str">
            <v>3322-2024</v>
          </cell>
          <cell r="I5125" t="str">
            <v>CONTRATO DE PRESTACION DE SERVICIOS DE APOYO A LA GESTION</v>
          </cell>
        </row>
        <row r="5126">
          <cell r="H5126" t="str">
            <v>3322-2024</v>
          </cell>
          <cell r="I5126" t="str">
            <v>CONTRATO DE PRESTACION DE SERVICIOS DE APOYO A LA GESTION</v>
          </cell>
        </row>
        <row r="5127">
          <cell r="H5127" t="str">
            <v>3322-2024</v>
          </cell>
          <cell r="I5127" t="str">
            <v>CONTRATO DE PRESTACION DE SERVICIOS DE APOYO A LA GESTION</v>
          </cell>
        </row>
        <row r="5128">
          <cell r="H5128" t="str">
            <v>3322-2024</v>
          </cell>
          <cell r="I5128" t="str">
            <v>CONTRATO DE PRESTACION DE SERVICIOS DE APOYO A LA GESTION</v>
          </cell>
        </row>
        <row r="5129">
          <cell r="H5129" t="str">
            <v>3323-2024</v>
          </cell>
          <cell r="I5129" t="str">
            <v>CONTRATO DE PRESTACION DE SERVICIOS DE APOYO A LA GESTION</v>
          </cell>
        </row>
        <row r="5130">
          <cell r="H5130" t="str">
            <v>3330-2024</v>
          </cell>
          <cell r="I5130" t="str">
            <v>CONTRATO DE PRESTACION DE SERVICIOS DE APOYO A LA GESTION</v>
          </cell>
        </row>
        <row r="5131">
          <cell r="H5131" t="str">
            <v>3330-2024</v>
          </cell>
          <cell r="I5131" t="str">
            <v>CONTRATO DE PRESTACION DE SERVICIOS DE APOYO A LA GESTION</v>
          </cell>
        </row>
        <row r="5132">
          <cell r="H5132" t="str">
            <v>3332-2024</v>
          </cell>
          <cell r="I5132" t="str">
            <v>CONTRATO DE PRESTACION DE SERVICIOS DE APOYO A LA GESTION</v>
          </cell>
        </row>
        <row r="5133">
          <cell r="H5133" t="str">
            <v>3332-2024</v>
          </cell>
          <cell r="I5133" t="str">
            <v>CONTRATO DE PRESTACION DE SERVICIOS DE APOYO A LA GESTION</v>
          </cell>
        </row>
        <row r="5134">
          <cell r="H5134" t="str">
            <v>3332-2024</v>
          </cell>
          <cell r="I5134" t="str">
            <v>CONTRATO DE PRESTACION DE SERVICIOS DE APOYO A LA GESTION</v>
          </cell>
        </row>
        <row r="5135">
          <cell r="H5135" t="str">
            <v>3242-2024</v>
          </cell>
          <cell r="I5135" t="str">
            <v>CONTRATO DE PRESTACION DE SERVICIOS DE APOYO A LA GESTION</v>
          </cell>
        </row>
        <row r="5136">
          <cell r="H5136" t="str">
            <v>3317-2024</v>
          </cell>
          <cell r="I5136" t="str">
            <v>CONTRATO DE PRESTACION DE SERVICIOS DE APOYO A LA GESTION</v>
          </cell>
        </row>
        <row r="5137">
          <cell r="H5137" t="str">
            <v>3317-2024</v>
          </cell>
          <cell r="I5137" t="str">
            <v>CONTRATO DE PRESTACION DE SERVICIOS DE APOYO A LA GESTION</v>
          </cell>
        </row>
        <row r="5138">
          <cell r="H5138" t="str">
            <v>3317-2024</v>
          </cell>
          <cell r="I5138" t="str">
            <v>CONTRATO DE PRESTACION DE SERVICIOS DE APOYO A LA GESTION</v>
          </cell>
        </row>
        <row r="5139">
          <cell r="H5139" t="str">
            <v>3317-2024</v>
          </cell>
          <cell r="I5139" t="str">
            <v>CONTRATO DE PRESTACION DE SERVICIOS DE APOYO A LA GESTION</v>
          </cell>
        </row>
        <row r="5140">
          <cell r="H5140" t="str">
            <v>3315-2024</v>
          </cell>
          <cell r="I5140" t="str">
            <v>CONTRATO DE PRESTACION DE SERVICIOS DE APOYO A LA GESTION</v>
          </cell>
        </row>
        <row r="5141">
          <cell r="H5141" t="str">
            <v>2701-2024</v>
          </cell>
          <cell r="I5141" t="str">
            <v>CONTRATO DE PRESTACION DE SERVICIOS PROFESIONALES</v>
          </cell>
        </row>
        <row r="5142">
          <cell r="H5142" t="str">
            <v>3315-2024</v>
          </cell>
          <cell r="I5142" t="str">
            <v>CONTRATO DE PRESTACION DE SERVICIOS DE APOYO A LA GESTION</v>
          </cell>
        </row>
        <row r="5143">
          <cell r="H5143" t="str">
            <v>3333-2024</v>
          </cell>
          <cell r="I5143" t="str">
            <v>CONTRATO DE PRESTACION DE SERVICIOS DE APOYO A LA GESTION</v>
          </cell>
        </row>
        <row r="5144">
          <cell r="H5144" t="str">
            <v>3329-2024</v>
          </cell>
          <cell r="I5144" t="str">
            <v>CONTRATO DE PRESTACION DE SERVICIOS DE APOYO A LA GESTION</v>
          </cell>
        </row>
        <row r="5145">
          <cell r="H5145" t="str">
            <v>3329-2024</v>
          </cell>
          <cell r="I5145" t="str">
            <v>CONTRATO DE PRESTACION DE SERVICIOS DE APOYO A LA GESTION</v>
          </cell>
        </row>
        <row r="5146">
          <cell r="H5146" t="str">
            <v>3329-2024</v>
          </cell>
          <cell r="I5146" t="str">
            <v>CONTRATO DE PRESTACION DE SERVICIOS DE APOYO A LA GESTION</v>
          </cell>
        </row>
        <row r="5147">
          <cell r="H5147" t="str">
            <v>3329-2024</v>
          </cell>
          <cell r="I5147" t="str">
            <v>CONTRATO DE PRESTACION DE SERVICIOS DE APOYO A LA GESTION</v>
          </cell>
        </row>
        <row r="5148">
          <cell r="H5148" t="str">
            <v>3329-2024</v>
          </cell>
          <cell r="I5148" t="str">
            <v>CONTRATO DE PRESTACION DE SERVICIOS DE APOYO A LA GESTION</v>
          </cell>
        </row>
        <row r="5149">
          <cell r="H5149" t="str">
            <v>3329-2024</v>
          </cell>
          <cell r="I5149" t="str">
            <v>CONTRATO DE PRESTACION DE SERVICIOS DE APOYO A LA GESTION</v>
          </cell>
        </row>
        <row r="5150">
          <cell r="H5150" t="str">
            <v>3329-2024</v>
          </cell>
          <cell r="I5150" t="str">
            <v>CONTRATO DE PRESTACION DE SERVICIOS DE APOYO A LA GESTION</v>
          </cell>
        </row>
        <row r="5151">
          <cell r="H5151" t="str">
            <v>3132-2024</v>
          </cell>
          <cell r="I5151" t="str">
            <v>CONVENIO DE ASOCIACION</v>
          </cell>
        </row>
        <row r="5152">
          <cell r="H5152" t="str">
            <v>3329-2024</v>
          </cell>
          <cell r="I5152" t="str">
            <v>CONTRATO DE PRESTACION DE SERVICIOS DE APOYO A LA GESTION</v>
          </cell>
        </row>
        <row r="5153">
          <cell r="H5153" t="str">
            <v>3329-2024</v>
          </cell>
          <cell r="I5153" t="str">
            <v>CONTRATO DE PRESTACION DE SERVICIOS DE APOYO A LA GESTION</v>
          </cell>
        </row>
        <row r="5154">
          <cell r="H5154" t="str">
            <v>3132-2024</v>
          </cell>
          <cell r="I5154" t="str">
            <v>CONVENIO DE ASOCIACION</v>
          </cell>
        </row>
        <row r="5155">
          <cell r="H5155" t="str">
            <v>3329-2024</v>
          </cell>
          <cell r="I5155" t="str">
            <v>CONTRATO DE PRESTACION DE SERVICIOS DE APOYO A LA GESTION</v>
          </cell>
        </row>
        <row r="5156">
          <cell r="H5156" t="str">
            <v>3329-2024</v>
          </cell>
          <cell r="I5156" t="str">
            <v>CONTRATO DE PRESTACION DE SERVICIOS DE APOYO A LA GESTION</v>
          </cell>
        </row>
        <row r="5157">
          <cell r="H5157" t="str">
            <v>3329-2024</v>
          </cell>
          <cell r="I5157" t="str">
            <v>CONTRATO DE PRESTACION DE SERVICIOS DE APOYO A LA GESTION</v>
          </cell>
        </row>
        <row r="5158">
          <cell r="H5158" t="str">
            <v>3329-2024</v>
          </cell>
          <cell r="I5158" t="str">
            <v>CONTRATO DE PRESTACION DE SERVICIOS DE APOYO A LA GESTION</v>
          </cell>
        </row>
        <row r="5159">
          <cell r="H5159" t="str">
            <v>3329-2024</v>
          </cell>
          <cell r="I5159" t="str">
            <v>CONTRATO DE PRESTACION DE SERVICIOS DE APOYO A LA GESTION</v>
          </cell>
        </row>
        <row r="5160">
          <cell r="H5160" t="str">
            <v>3329-2024</v>
          </cell>
          <cell r="I5160" t="str">
            <v>CONTRATO DE PRESTACION DE SERVICIOS DE APOYO A LA GESTION</v>
          </cell>
        </row>
        <row r="5161">
          <cell r="H5161" t="str">
            <v>3329-2024</v>
          </cell>
          <cell r="I5161" t="str">
            <v>CONTRATO DE PRESTACION DE SERVICIOS DE APOYO A LA GESTION</v>
          </cell>
        </row>
        <row r="5162">
          <cell r="H5162" t="str">
            <v>3334-2024</v>
          </cell>
          <cell r="I5162" t="str">
            <v>CONTRATO DE PRESTACION DE SERVICIOS DE APOYO A LA GESTION</v>
          </cell>
        </row>
        <row r="5163">
          <cell r="H5163" t="str">
            <v>3334-2024</v>
          </cell>
          <cell r="I5163" t="str">
            <v>CONTRATO DE PRESTACION DE SERVICIOS DE APOYO A LA GESTION</v>
          </cell>
        </row>
        <row r="5164">
          <cell r="H5164" t="str">
            <v>3334-2024</v>
          </cell>
          <cell r="I5164" t="str">
            <v>CONTRATO DE PRESTACION DE SERVICIOS DE APOYO A LA GESTION</v>
          </cell>
        </row>
        <row r="5165">
          <cell r="H5165" t="str">
            <v>3334-2024</v>
          </cell>
          <cell r="I5165" t="str">
            <v>CONTRATO DE PRESTACION DE SERVICIOS DE APOYO A LA GESTION</v>
          </cell>
        </row>
        <row r="5166">
          <cell r="H5166" t="str">
            <v>3334-2024</v>
          </cell>
          <cell r="I5166" t="str">
            <v>CONTRATO DE PRESTACION DE SERVICIOS DE APOYO A LA GESTION</v>
          </cell>
        </row>
        <row r="5167">
          <cell r="H5167" t="str">
            <v>3334-2024</v>
          </cell>
          <cell r="I5167" t="str">
            <v>CONTRATO DE PRESTACION DE SERVICIOS DE APOYO A LA GESTION</v>
          </cell>
        </row>
        <row r="5168">
          <cell r="H5168" t="str">
            <v>3334-2024</v>
          </cell>
          <cell r="I5168" t="str">
            <v>CONTRATO DE PRESTACION DE SERVICIOS DE APOYO A LA GESTION</v>
          </cell>
        </row>
        <row r="5169">
          <cell r="H5169" t="str">
            <v>3334-2024</v>
          </cell>
          <cell r="I5169" t="str">
            <v>CONTRATO DE PRESTACION DE SERVICIOS DE APOYO A LA GESTION</v>
          </cell>
        </row>
        <row r="5170">
          <cell r="H5170" t="str">
            <v>3334-2024</v>
          </cell>
          <cell r="I5170" t="str">
            <v>CONTRATO DE PRESTACION DE SERVICIOS DE APOYO A LA GESTION</v>
          </cell>
        </row>
        <row r="5171">
          <cell r="H5171" t="str">
            <v>3334-2024</v>
          </cell>
          <cell r="I5171" t="str">
            <v>CONTRATO DE PRESTACION DE SERVICIOS DE APOYO A LA GESTION</v>
          </cell>
        </row>
        <row r="5172">
          <cell r="H5172" t="str">
            <v>3334-2024</v>
          </cell>
          <cell r="I5172" t="str">
            <v>CONTRATO DE PRESTACION DE SERVICIOS DE APOYO A LA GESTION</v>
          </cell>
        </row>
        <row r="5173">
          <cell r="H5173" t="str">
            <v>3334-2024</v>
          </cell>
          <cell r="I5173" t="str">
            <v>CONTRATO DE PRESTACION DE SERVICIOS DE APOYO A LA GESTION</v>
          </cell>
        </row>
        <row r="5174">
          <cell r="H5174" t="str">
            <v>3334-2024</v>
          </cell>
          <cell r="I5174" t="str">
            <v>CONTRATO DE PRESTACION DE SERVICIOS DE APOYO A LA GESTION</v>
          </cell>
        </row>
        <row r="5175">
          <cell r="H5175" t="str">
            <v>3334-2024</v>
          </cell>
          <cell r="I5175" t="str">
            <v>CONTRATO DE PRESTACION DE SERVICIOS DE APOYO A LA GESTION</v>
          </cell>
        </row>
        <row r="5176">
          <cell r="H5176" t="str">
            <v>3334-2024</v>
          </cell>
          <cell r="I5176" t="str">
            <v>CONTRATO DE PRESTACION DE SERVICIOS DE APOYO A LA GESTION</v>
          </cell>
        </row>
        <row r="5177">
          <cell r="H5177" t="str">
            <v>3334-2024</v>
          </cell>
          <cell r="I5177" t="str">
            <v>CONTRATO DE PRESTACION DE SERVICIOS DE APOYO A LA GESTION</v>
          </cell>
        </row>
        <row r="5178">
          <cell r="H5178" t="str">
            <v>3333-2024</v>
          </cell>
          <cell r="I5178" t="str">
            <v>CONTRATO DE PRESTACION DE SERVICIOS DE APOYO A LA GESTION</v>
          </cell>
        </row>
        <row r="5179">
          <cell r="H5179" t="str">
            <v>3333-2024</v>
          </cell>
          <cell r="I5179" t="str">
            <v>CONTRATO DE PRESTACION DE SERVICIOS DE APOYO A LA GESTION</v>
          </cell>
        </row>
        <row r="5180">
          <cell r="H5180" t="str">
            <v>3331-2024</v>
          </cell>
          <cell r="I5180" t="str">
            <v>CONTRATO DE PRESTACION DE SERVICIOS DE APOYO A LA GESTION</v>
          </cell>
        </row>
        <row r="5181">
          <cell r="H5181" t="str">
            <v>3311-2024</v>
          </cell>
          <cell r="I5181" t="str">
            <v>CONTRATO DE PRESTACION DE SERVICIOS DE APOYO A LA GESTION</v>
          </cell>
        </row>
        <row r="5182">
          <cell r="H5182" t="str">
            <v>3263-2024</v>
          </cell>
          <cell r="I5182" t="str">
            <v>CONTRATO DE PRESTACION DE SERVICIOS</v>
          </cell>
        </row>
        <row r="5183">
          <cell r="H5183" t="str">
            <v>3253-2024</v>
          </cell>
          <cell r="I5183" t="str">
            <v>CONTRATO DE ALQUILER</v>
          </cell>
        </row>
        <row r="5184">
          <cell r="H5184" t="str">
            <v>3253-2024</v>
          </cell>
          <cell r="I5184" t="str">
            <v>CONTRATO DE ALQUILER</v>
          </cell>
        </row>
        <row r="5185">
          <cell r="H5185" t="str">
            <v>3146-2024</v>
          </cell>
          <cell r="I5185" t="str">
            <v>CONTRATOS INTERADMINISTRATIVOS</v>
          </cell>
        </row>
        <row r="5186">
          <cell r="H5186" t="str">
            <v>3146-2024</v>
          </cell>
          <cell r="I5186" t="str">
            <v>CONTRATOS INTERADMINISTRATIVOS</v>
          </cell>
        </row>
        <row r="5187">
          <cell r="H5187" t="str">
            <v>3146-2024</v>
          </cell>
          <cell r="I5187" t="str">
            <v>CONTRATOS INTERADMINISTRATIVOS</v>
          </cell>
        </row>
        <row r="5188">
          <cell r="H5188" t="str">
            <v>3146-2024</v>
          </cell>
          <cell r="I5188" t="str">
            <v>CONTRATOS INTERADMINISTRATIVOS</v>
          </cell>
        </row>
        <row r="5189">
          <cell r="H5189" t="str">
            <v>3146-2024</v>
          </cell>
          <cell r="I5189" t="str">
            <v>CONTRATOS INTERADMINISTRATIVOS</v>
          </cell>
        </row>
        <row r="5190">
          <cell r="H5190" t="str">
            <v>3146-2024</v>
          </cell>
          <cell r="I5190" t="str">
            <v>CONTRATOS INTERADMINISTRATIVOS</v>
          </cell>
        </row>
        <row r="5191">
          <cell r="H5191" t="str">
            <v>3146-2024</v>
          </cell>
          <cell r="I5191" t="str">
            <v>CONTRATOS INTERADMINISTRATIVOS</v>
          </cell>
        </row>
        <row r="5192">
          <cell r="H5192" t="str">
            <v>3241-2024</v>
          </cell>
          <cell r="I5192" t="str">
            <v>CONTRATO DE PRESTACION DE SERVICIOS</v>
          </cell>
        </row>
        <row r="5193">
          <cell r="H5193" t="str">
            <v>3241-2024</v>
          </cell>
          <cell r="I5193" t="str">
            <v>CONTRATO DE PRESTACION DE SERVICIOS</v>
          </cell>
        </row>
        <row r="5194">
          <cell r="H5194" t="str">
            <v>3252-2024</v>
          </cell>
          <cell r="I5194" t="str">
            <v>CONTRATO DE ALQUILER</v>
          </cell>
        </row>
        <row r="5195">
          <cell r="H5195" t="str">
            <v>3258-2024</v>
          </cell>
          <cell r="I5195" t="str">
            <v>CONVENIO DE ASOCIACION</v>
          </cell>
        </row>
        <row r="5196">
          <cell r="H5196" t="str">
            <v>3258-2024</v>
          </cell>
          <cell r="I5196" t="str">
            <v>CONVENIO DE ASOCIACION</v>
          </cell>
        </row>
        <row r="5197">
          <cell r="H5197" t="str">
            <v>3258-2024</v>
          </cell>
          <cell r="I5197" t="str">
            <v>CONVENIO DE ASOCIACION</v>
          </cell>
        </row>
        <row r="5198">
          <cell r="H5198" t="str">
            <v>3258-2024</v>
          </cell>
          <cell r="I5198" t="str">
            <v>CONVENIO DE ASOCIACION</v>
          </cell>
        </row>
        <row r="5199">
          <cell r="H5199" t="str">
            <v>3258-2024</v>
          </cell>
          <cell r="I5199" t="str">
            <v>CONVENIO DE ASOCIACION</v>
          </cell>
        </row>
        <row r="5200">
          <cell r="H5200" t="str">
            <v>3258-2024</v>
          </cell>
          <cell r="I5200" t="str">
            <v>CONVENIO DE ASOCIACION</v>
          </cell>
        </row>
        <row r="5201">
          <cell r="H5201" t="str">
            <v>3258-2024</v>
          </cell>
          <cell r="I5201" t="str">
            <v>CONVENIO DE ASOCIACION</v>
          </cell>
        </row>
        <row r="5202">
          <cell r="H5202" t="str">
            <v>3258-2024</v>
          </cell>
          <cell r="I5202" t="str">
            <v>CONVENIO DE ASOCIACION</v>
          </cell>
        </row>
        <row r="5203">
          <cell r="H5203" t="str">
            <v>3252-2024</v>
          </cell>
          <cell r="I5203" t="str">
            <v>CONTRATO DE PRESTACION DE SERVICIOS</v>
          </cell>
        </row>
        <row r="5204">
          <cell r="H5204" t="str">
            <v>3335-2024</v>
          </cell>
          <cell r="I5204" t="str">
            <v>CONTRATACIÓN DIRECTA POR EXCLUSIVIDAD</v>
          </cell>
        </row>
        <row r="5205">
          <cell r="H5205" t="str">
            <v>3253-2024</v>
          </cell>
          <cell r="I5205" t="str">
            <v>CONTRATO DE PRESTACION DE SERVICIOS</v>
          </cell>
        </row>
        <row r="5206">
          <cell r="H5206" t="str">
            <v>3253-2024</v>
          </cell>
          <cell r="I5206" t="str">
            <v>CONTRATO DE PRESTACION DE SERVICIOS</v>
          </cell>
        </row>
        <row r="5207">
          <cell r="H5207" t="str">
            <v>3330-2024</v>
          </cell>
          <cell r="I5207" t="str">
            <v>CONTRATO DE PRESTACION DE SERVICIOS DE APOYO A LA GESTION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198"/>
  <sheetViews>
    <sheetView tabSelected="1" zoomScale="70" zoomScaleNormal="70" workbookViewId="0">
      <pane xSplit="4" ySplit="2" topLeftCell="K3" activePane="bottomRight" state="frozen"/>
      <selection pane="topRight" activeCell="N1" sqref="N1"/>
      <selection pane="bottomLeft" activeCell="A2" sqref="A2"/>
      <selection pane="bottomRight" activeCell="T3" sqref="T3"/>
    </sheetView>
  </sheetViews>
  <sheetFormatPr baseColWidth="10" defaultColWidth="11.5703125" defaultRowHeight="12.75" x14ac:dyDescent="0.2"/>
  <cols>
    <col min="1" max="1" width="26" style="2" bestFit="1" customWidth="1"/>
    <col min="2" max="2" width="15.28515625" style="2" customWidth="1"/>
    <col min="3" max="3" width="33.28515625" style="2" customWidth="1"/>
    <col min="4" max="4" width="34.28515625" style="3" customWidth="1"/>
    <col min="5" max="5" width="17.7109375" style="3" customWidth="1"/>
    <col min="6" max="6" width="28.28515625" style="3" customWidth="1"/>
    <col min="7" max="7" width="24.28515625" style="3" customWidth="1"/>
    <col min="8" max="8" width="111.5703125" style="1" customWidth="1"/>
    <col min="9" max="9" width="24.5703125" style="1" customWidth="1"/>
    <col min="10" max="10" width="33.7109375" style="1" customWidth="1"/>
    <col min="11" max="11" width="26.42578125" style="1" customWidth="1"/>
    <col min="12" max="12" width="24.5703125" style="12" customWidth="1"/>
    <col min="13" max="13" width="24.5703125" style="14" customWidth="1"/>
    <col min="14" max="14" width="17.7109375" style="14" customWidth="1"/>
    <col min="15" max="15" width="22.5703125" style="14" customWidth="1"/>
    <col min="16" max="16" width="11" style="16" customWidth="1"/>
    <col min="17" max="17" width="13.7109375" style="12" customWidth="1"/>
    <col min="18" max="19" width="21.28515625" style="12" customWidth="1"/>
    <col min="20" max="20" width="18.7109375" style="2" customWidth="1"/>
    <col min="21" max="21" width="15" style="2" customWidth="1"/>
    <col min="22" max="22" width="44" style="2" customWidth="1"/>
    <col min="23" max="37" width="11.5703125" style="1"/>
    <col min="38" max="231" width="1" style="1" customWidth="1"/>
    <col min="232" max="16384" width="11.5703125" style="1"/>
  </cols>
  <sheetData>
    <row r="1" spans="1:22" ht="15.75" x14ac:dyDescent="0.25">
      <c r="A1" s="21" t="s">
        <v>873</v>
      </c>
      <c r="B1" s="21"/>
      <c r="C1" s="21"/>
      <c r="D1" s="21"/>
      <c r="E1" s="21"/>
      <c r="F1" s="21"/>
      <c r="G1" s="21"/>
      <c r="H1" s="21"/>
      <c r="I1" s="21"/>
      <c r="J1" s="21"/>
      <c r="K1" s="21"/>
      <c r="L1" s="21"/>
      <c r="M1" s="21"/>
      <c r="N1" s="21"/>
      <c r="O1" s="21"/>
      <c r="P1" s="21"/>
      <c r="Q1" s="21"/>
      <c r="R1" s="21"/>
      <c r="S1" s="21"/>
      <c r="T1" s="21"/>
      <c r="U1" s="21"/>
      <c r="V1" s="21"/>
    </row>
    <row r="2" spans="1:22" s="4" customFormat="1" ht="25.5" x14ac:dyDescent="0.2">
      <c r="A2" s="19" t="s">
        <v>0</v>
      </c>
      <c r="B2" s="19" t="s">
        <v>1</v>
      </c>
      <c r="C2" s="19" t="s">
        <v>2</v>
      </c>
      <c r="D2" s="19" t="s">
        <v>3</v>
      </c>
      <c r="E2" s="19" t="s">
        <v>19</v>
      </c>
      <c r="F2" s="19" t="s">
        <v>14</v>
      </c>
      <c r="G2" s="19" t="s">
        <v>4</v>
      </c>
      <c r="H2" s="19" t="s">
        <v>5</v>
      </c>
      <c r="I2" s="19" t="s">
        <v>6</v>
      </c>
      <c r="J2" s="19" t="s">
        <v>7</v>
      </c>
      <c r="K2" s="19" t="s">
        <v>8</v>
      </c>
      <c r="L2" s="17" t="s">
        <v>13</v>
      </c>
      <c r="M2" s="18" t="s">
        <v>15</v>
      </c>
      <c r="N2" s="18" t="s">
        <v>9</v>
      </c>
      <c r="O2" s="18" t="s">
        <v>10</v>
      </c>
      <c r="P2" s="20" t="s">
        <v>11</v>
      </c>
      <c r="Q2" s="20"/>
      <c r="R2" s="17" t="s">
        <v>16</v>
      </c>
      <c r="S2" s="17" t="s">
        <v>17</v>
      </c>
      <c r="T2" s="19" t="s">
        <v>18</v>
      </c>
      <c r="U2" s="19" t="s">
        <v>875</v>
      </c>
      <c r="V2" s="19" t="s">
        <v>12</v>
      </c>
    </row>
    <row r="3" spans="1:22" s="4" customFormat="1" ht="51" x14ac:dyDescent="0.2">
      <c r="A3" s="5" t="s">
        <v>876</v>
      </c>
      <c r="B3" s="5" t="s">
        <v>876</v>
      </c>
      <c r="C3" s="5" t="s">
        <v>37</v>
      </c>
      <c r="D3" s="6" t="s">
        <v>2040</v>
      </c>
      <c r="E3" s="6">
        <v>901579043</v>
      </c>
      <c r="F3" s="7" t="s">
        <v>829</v>
      </c>
      <c r="G3" s="8" t="s">
        <v>830</v>
      </c>
      <c r="H3" s="9" t="s">
        <v>2665</v>
      </c>
      <c r="I3" s="5" t="s">
        <v>830</v>
      </c>
      <c r="J3" s="5" t="s">
        <v>830</v>
      </c>
      <c r="K3" s="5" t="s">
        <v>830</v>
      </c>
      <c r="L3" s="11">
        <v>0</v>
      </c>
      <c r="M3" s="13">
        <v>45295</v>
      </c>
      <c r="N3" s="13">
        <v>45303</v>
      </c>
      <c r="O3" s="13">
        <v>45368</v>
      </c>
      <c r="P3" s="15">
        <v>66</v>
      </c>
      <c r="Q3" s="11" t="s">
        <v>874</v>
      </c>
      <c r="R3" s="11">
        <v>0</v>
      </c>
      <c r="S3" s="11">
        <f>+L3-R3</f>
        <v>0</v>
      </c>
      <c r="T3" s="22" t="s">
        <v>830</v>
      </c>
      <c r="U3" s="5">
        <v>1</v>
      </c>
      <c r="V3" s="10" t="s">
        <v>3173</v>
      </c>
    </row>
    <row r="4" spans="1:22" s="4" customFormat="1" ht="51" x14ac:dyDescent="0.2">
      <c r="A4" s="5" t="s">
        <v>877</v>
      </c>
      <c r="B4" s="5" t="s">
        <v>877</v>
      </c>
      <c r="C4" s="5" t="str">
        <f>+VLOOKUP(B4,[2]Hoja1!$H$1:$I$5207,2,FALSE)</f>
        <v>CONTRATO DE PRESTACION DE SERVICIOS PROFESIONALES</v>
      </c>
      <c r="D4" s="6" t="s">
        <v>2041</v>
      </c>
      <c r="E4" s="6">
        <v>1032402001</v>
      </c>
      <c r="F4" s="7" t="s">
        <v>829</v>
      </c>
      <c r="G4" s="8">
        <v>32124</v>
      </c>
      <c r="H4" s="9" t="s">
        <v>2666</v>
      </c>
      <c r="I4" s="5" t="s">
        <v>835</v>
      </c>
      <c r="J4" s="5" t="s">
        <v>867</v>
      </c>
      <c r="K4" s="5" t="s">
        <v>839</v>
      </c>
      <c r="L4" s="11">
        <v>22659000</v>
      </c>
      <c r="M4" s="13">
        <v>45306</v>
      </c>
      <c r="N4" s="13">
        <v>45307</v>
      </c>
      <c r="O4" s="13">
        <v>45382</v>
      </c>
      <c r="P4" s="15">
        <v>76</v>
      </c>
      <c r="Q4" s="11" t="s">
        <v>874</v>
      </c>
      <c r="R4" s="11">
        <f>+VLOOKUP(B4,[2]Hoja2!$A$3:$C$3503,3,FALSE)</f>
        <v>22659000</v>
      </c>
      <c r="S4" s="11">
        <f t="shared" ref="S4:S67" si="0">+L4-R4</f>
        <v>0</v>
      </c>
      <c r="T4" s="22">
        <f>+R4*100/L4</f>
        <v>100</v>
      </c>
      <c r="U4" s="5">
        <v>0</v>
      </c>
      <c r="V4" s="10" t="s">
        <v>3174</v>
      </c>
    </row>
    <row r="5" spans="1:22" s="4" customFormat="1" ht="51" x14ac:dyDescent="0.2">
      <c r="A5" s="5" t="s">
        <v>878</v>
      </c>
      <c r="B5" s="5" t="s">
        <v>878</v>
      </c>
      <c r="C5" s="5" t="str">
        <f>+VLOOKUP(B5,[2]Hoja1!$H$1:$I$5207,2,FALSE)</f>
        <v>CONTRATO DE PRESTACION DE SERVICIOS DE APOYO A LA GESTION</v>
      </c>
      <c r="D5" s="6" t="s">
        <v>27</v>
      </c>
      <c r="E5" s="6">
        <v>52838857</v>
      </c>
      <c r="F5" s="7" t="s">
        <v>829</v>
      </c>
      <c r="G5" s="8">
        <v>30080</v>
      </c>
      <c r="H5" s="9" t="s">
        <v>2667</v>
      </c>
      <c r="I5" s="5" t="s">
        <v>835</v>
      </c>
      <c r="J5" s="5" t="s">
        <v>867</v>
      </c>
      <c r="K5" s="5" t="s">
        <v>839</v>
      </c>
      <c r="L5" s="11">
        <v>11455000</v>
      </c>
      <c r="M5" s="13">
        <v>45306</v>
      </c>
      <c r="N5" s="13">
        <v>45306</v>
      </c>
      <c r="O5" s="13">
        <v>45382</v>
      </c>
      <c r="P5" s="15">
        <v>77</v>
      </c>
      <c r="Q5" s="11" t="s">
        <v>874</v>
      </c>
      <c r="R5" s="11">
        <f>+VLOOKUP(B5,[2]Hoja2!$A$3:$C$3503,3,FALSE)</f>
        <v>11455000</v>
      </c>
      <c r="S5" s="11">
        <f t="shared" si="0"/>
        <v>0</v>
      </c>
      <c r="T5" s="22">
        <f t="shared" ref="T5:T68" si="1">+R5*100/L5</f>
        <v>100</v>
      </c>
      <c r="U5" s="5">
        <v>0</v>
      </c>
      <c r="V5" s="10" t="s">
        <v>3175</v>
      </c>
    </row>
    <row r="6" spans="1:22" s="4" customFormat="1" ht="51" x14ac:dyDescent="0.2">
      <c r="A6" s="5" t="s">
        <v>879</v>
      </c>
      <c r="B6" s="5" t="s">
        <v>879</v>
      </c>
      <c r="C6" s="5" t="str">
        <f>+VLOOKUP(B6,[2]Hoja1!$H$1:$I$5207,2,FALSE)</f>
        <v>CONTRATO DE PRESTACION DE SERVICIOS PROFESIONALES</v>
      </c>
      <c r="D6" s="6" t="s">
        <v>369</v>
      </c>
      <c r="E6" s="6">
        <v>1015431853</v>
      </c>
      <c r="F6" s="7" t="s">
        <v>829</v>
      </c>
      <c r="G6" s="8">
        <v>33720</v>
      </c>
      <c r="H6" s="9" t="s">
        <v>2668</v>
      </c>
      <c r="I6" s="5" t="s">
        <v>835</v>
      </c>
      <c r="J6" s="5" t="s">
        <v>867</v>
      </c>
      <c r="K6" s="5" t="s">
        <v>839</v>
      </c>
      <c r="L6" s="11">
        <v>16489000</v>
      </c>
      <c r="M6" s="13">
        <v>45306</v>
      </c>
      <c r="N6" s="13">
        <v>45306</v>
      </c>
      <c r="O6" s="13">
        <v>45473</v>
      </c>
      <c r="P6" s="15">
        <v>168</v>
      </c>
      <c r="Q6" s="11" t="s">
        <v>874</v>
      </c>
      <c r="R6" s="11">
        <f>+VLOOKUP(B6,[2]Hoja2!$A$3:$C$3503,3,FALSE)</f>
        <v>16489000</v>
      </c>
      <c r="S6" s="11">
        <f t="shared" si="0"/>
        <v>0</v>
      </c>
      <c r="T6" s="22">
        <f t="shared" si="1"/>
        <v>100</v>
      </c>
      <c r="U6" s="5">
        <v>0</v>
      </c>
      <c r="V6" s="10" t="s">
        <v>3176</v>
      </c>
    </row>
    <row r="7" spans="1:22" s="4" customFormat="1" ht="51" x14ac:dyDescent="0.2">
      <c r="A7" s="5" t="s">
        <v>880</v>
      </c>
      <c r="B7" s="5" t="s">
        <v>880</v>
      </c>
      <c r="C7" s="5" t="str">
        <f>+VLOOKUP(B7,[2]Hoja1!$H$1:$I$5207,2,FALSE)</f>
        <v>CONTRATO DE PRESTACION DE SERVICIOS PROFESIONALES</v>
      </c>
      <c r="D7" s="6" t="s">
        <v>398</v>
      </c>
      <c r="E7" s="6">
        <v>1013601049</v>
      </c>
      <c r="F7" s="7" t="s">
        <v>829</v>
      </c>
      <c r="G7" s="8">
        <v>32480</v>
      </c>
      <c r="H7" s="9" t="s">
        <v>2669</v>
      </c>
      <c r="I7" s="5" t="s">
        <v>835</v>
      </c>
      <c r="J7" s="5" t="s">
        <v>867</v>
      </c>
      <c r="K7" s="5" t="s">
        <v>839</v>
      </c>
      <c r="L7" s="11">
        <v>16489000</v>
      </c>
      <c r="M7" s="13">
        <v>45306</v>
      </c>
      <c r="N7" s="13">
        <v>45307</v>
      </c>
      <c r="O7" s="13">
        <v>45473</v>
      </c>
      <c r="P7" s="15">
        <v>167</v>
      </c>
      <c r="Q7" s="11" t="s">
        <v>874</v>
      </c>
      <c r="R7" s="11">
        <f>+VLOOKUP(B7,[2]Hoja2!$A$3:$C$3503,3,FALSE)</f>
        <v>16489000</v>
      </c>
      <c r="S7" s="11">
        <f t="shared" si="0"/>
        <v>0</v>
      </c>
      <c r="T7" s="22">
        <f t="shared" si="1"/>
        <v>100</v>
      </c>
      <c r="U7" s="5">
        <v>0</v>
      </c>
      <c r="V7" s="10" t="s">
        <v>3177</v>
      </c>
    </row>
    <row r="8" spans="1:22" s="4" customFormat="1" ht="51" x14ac:dyDescent="0.2">
      <c r="A8" s="5" t="s">
        <v>881</v>
      </c>
      <c r="B8" s="5" t="s">
        <v>881</v>
      </c>
      <c r="C8" s="5" t="str">
        <f>+VLOOKUP(B8,[2]Hoja1!$H$1:$I$5207,2,FALSE)</f>
        <v>CONTRATO DE PRESTACION DE SERVICIOS PROFESIONALES</v>
      </c>
      <c r="D8" s="6" t="s">
        <v>30</v>
      </c>
      <c r="E8" s="6">
        <v>1014188619</v>
      </c>
      <c r="F8" s="7" t="s">
        <v>829</v>
      </c>
      <c r="G8" s="8">
        <v>32088</v>
      </c>
      <c r="H8" s="9" t="s">
        <v>2670</v>
      </c>
      <c r="I8" s="5" t="s">
        <v>835</v>
      </c>
      <c r="J8" s="5" t="s">
        <v>867</v>
      </c>
      <c r="K8" s="5" t="s">
        <v>839</v>
      </c>
      <c r="L8" s="11">
        <v>22659000</v>
      </c>
      <c r="M8" s="13">
        <v>45306</v>
      </c>
      <c r="N8" s="13">
        <v>45307</v>
      </c>
      <c r="O8" s="13">
        <v>45382</v>
      </c>
      <c r="P8" s="15">
        <v>76</v>
      </c>
      <c r="Q8" s="11" t="s">
        <v>874</v>
      </c>
      <c r="R8" s="11">
        <f>+VLOOKUP(B8,[2]Hoja2!$A$3:$C$3503,3,FALSE)</f>
        <v>22659000</v>
      </c>
      <c r="S8" s="11">
        <f t="shared" si="0"/>
        <v>0</v>
      </c>
      <c r="T8" s="22">
        <f t="shared" si="1"/>
        <v>100</v>
      </c>
      <c r="U8" s="5">
        <v>0</v>
      </c>
      <c r="V8" s="10" t="s">
        <v>3178</v>
      </c>
    </row>
    <row r="9" spans="1:22" s="4" customFormat="1" ht="51" x14ac:dyDescent="0.2">
      <c r="A9" s="5" t="s">
        <v>882</v>
      </c>
      <c r="B9" s="5" t="s">
        <v>882</v>
      </c>
      <c r="C9" s="5" t="str">
        <f>+VLOOKUP(B9,[2]Hoja1!$H$1:$I$5207,2,FALSE)</f>
        <v>CONTRATO DE PRESTACION DE SERVICIOS PROFESIONALES</v>
      </c>
      <c r="D9" s="6" t="s">
        <v>92</v>
      </c>
      <c r="E9" s="6">
        <v>86065790</v>
      </c>
      <c r="F9" s="7" t="s">
        <v>829</v>
      </c>
      <c r="G9" s="8">
        <v>29237</v>
      </c>
      <c r="H9" s="9" t="s">
        <v>2671</v>
      </c>
      <c r="I9" s="5" t="s">
        <v>835</v>
      </c>
      <c r="J9" s="5" t="s">
        <v>867</v>
      </c>
      <c r="K9" s="5" t="s">
        <v>839</v>
      </c>
      <c r="L9" s="11">
        <v>22659000</v>
      </c>
      <c r="M9" s="13">
        <v>45306</v>
      </c>
      <c r="N9" s="13">
        <v>45308</v>
      </c>
      <c r="O9" s="13">
        <v>45382</v>
      </c>
      <c r="P9" s="15">
        <v>75</v>
      </c>
      <c r="Q9" s="11" t="s">
        <v>874</v>
      </c>
      <c r="R9" s="11">
        <f>+VLOOKUP(B9,[2]Hoja2!$A$3:$C$3503,3,FALSE)</f>
        <v>22659000</v>
      </c>
      <c r="S9" s="11">
        <f t="shared" si="0"/>
        <v>0</v>
      </c>
      <c r="T9" s="22">
        <f t="shared" si="1"/>
        <v>100</v>
      </c>
      <c r="U9" s="5">
        <v>0</v>
      </c>
      <c r="V9" s="10" t="s">
        <v>3179</v>
      </c>
    </row>
    <row r="10" spans="1:22" s="4" customFormat="1" ht="51" x14ac:dyDescent="0.2">
      <c r="A10" s="5" t="s">
        <v>883</v>
      </c>
      <c r="B10" s="5" t="s">
        <v>883</v>
      </c>
      <c r="C10" s="5" t="str">
        <f>+VLOOKUP(B10,[2]Hoja1!$H$1:$I$5207,2,FALSE)</f>
        <v>CONTRATO DE PRESTACION DE SERVICIOS PROFESIONALES</v>
      </c>
      <c r="D10" s="6" t="s">
        <v>25</v>
      </c>
      <c r="E10" s="6">
        <v>52377583</v>
      </c>
      <c r="F10" s="7" t="s">
        <v>829</v>
      </c>
      <c r="G10" s="8">
        <v>28205</v>
      </c>
      <c r="H10" s="9" t="s">
        <v>2672</v>
      </c>
      <c r="I10" s="5" t="s">
        <v>835</v>
      </c>
      <c r="J10" s="5" t="s">
        <v>867</v>
      </c>
      <c r="K10" s="5" t="s">
        <v>839</v>
      </c>
      <c r="L10" s="11">
        <v>35899500</v>
      </c>
      <c r="M10" s="13">
        <v>45307</v>
      </c>
      <c r="N10" s="13">
        <v>45307</v>
      </c>
      <c r="O10" s="13">
        <v>45382</v>
      </c>
      <c r="P10" s="15">
        <v>76</v>
      </c>
      <c r="Q10" s="11" t="s">
        <v>874</v>
      </c>
      <c r="R10" s="11">
        <f>+VLOOKUP(B10,[2]Hoja2!$A$3:$C$3503,3,FALSE)</f>
        <v>35899500</v>
      </c>
      <c r="S10" s="11">
        <f t="shared" si="0"/>
        <v>0</v>
      </c>
      <c r="T10" s="22">
        <f t="shared" si="1"/>
        <v>100</v>
      </c>
      <c r="U10" s="5">
        <v>0</v>
      </c>
      <c r="V10" s="10" t="s">
        <v>3180</v>
      </c>
    </row>
    <row r="11" spans="1:22" s="4" customFormat="1" ht="51" x14ac:dyDescent="0.2">
      <c r="A11" s="5" t="s">
        <v>884</v>
      </c>
      <c r="B11" s="5" t="s">
        <v>884</v>
      </c>
      <c r="C11" s="5" t="str">
        <f>+VLOOKUP(B11,[2]Hoja1!$H$1:$I$5207,2,FALSE)</f>
        <v>CONTRATO DE PRESTACION DE SERVICIOS PROFESIONALES</v>
      </c>
      <c r="D11" s="6" t="s">
        <v>28</v>
      </c>
      <c r="E11" s="6">
        <v>1032432566</v>
      </c>
      <c r="F11" s="7" t="s">
        <v>829</v>
      </c>
      <c r="G11" s="8">
        <v>32772</v>
      </c>
      <c r="H11" s="9" t="s">
        <v>2673</v>
      </c>
      <c r="I11" s="5" t="s">
        <v>835</v>
      </c>
      <c r="J11" s="5" t="s">
        <v>867</v>
      </c>
      <c r="K11" s="5" t="s">
        <v>839</v>
      </c>
      <c r="L11" s="11">
        <v>11455000</v>
      </c>
      <c r="M11" s="13">
        <v>45307</v>
      </c>
      <c r="N11" s="13">
        <v>45309</v>
      </c>
      <c r="O11" s="13">
        <v>45382</v>
      </c>
      <c r="P11" s="15">
        <v>74</v>
      </c>
      <c r="Q11" s="11" t="s">
        <v>874</v>
      </c>
      <c r="R11" s="11">
        <f>+VLOOKUP(B11,[2]Hoja2!$A$3:$C$3503,3,FALSE)</f>
        <v>11455000</v>
      </c>
      <c r="S11" s="11">
        <f t="shared" si="0"/>
        <v>0</v>
      </c>
      <c r="T11" s="22">
        <f t="shared" si="1"/>
        <v>100</v>
      </c>
      <c r="U11" s="5">
        <v>0</v>
      </c>
      <c r="V11" s="10" t="s">
        <v>3181</v>
      </c>
    </row>
    <row r="12" spans="1:22" s="4" customFormat="1" ht="51" x14ac:dyDescent="0.2">
      <c r="A12" s="5" t="s">
        <v>885</v>
      </c>
      <c r="B12" s="5" t="s">
        <v>885</v>
      </c>
      <c r="C12" s="5" t="str">
        <f>+VLOOKUP(B12,[2]Hoja1!$H$1:$I$5207,2,FALSE)</f>
        <v>CONTRATO DE PRESTACION DE SERVICIOS PROFESIONALES</v>
      </c>
      <c r="D12" s="6" t="s">
        <v>2042</v>
      </c>
      <c r="E12" s="6">
        <v>35534542</v>
      </c>
      <c r="F12" s="7" t="s">
        <v>829</v>
      </c>
      <c r="G12" s="8">
        <v>30209</v>
      </c>
      <c r="H12" s="9" t="s">
        <v>2674</v>
      </c>
      <c r="I12" s="5" t="s">
        <v>835</v>
      </c>
      <c r="J12" s="5" t="s">
        <v>867</v>
      </c>
      <c r="K12" s="5" t="s">
        <v>839</v>
      </c>
      <c r="L12" s="11">
        <v>25532500</v>
      </c>
      <c r="M12" s="13">
        <v>45307</v>
      </c>
      <c r="N12" s="13">
        <v>45309</v>
      </c>
      <c r="O12" s="13">
        <v>45381</v>
      </c>
      <c r="P12" s="15">
        <v>73</v>
      </c>
      <c r="Q12" s="11" t="s">
        <v>874</v>
      </c>
      <c r="R12" s="11">
        <f>+VLOOKUP(B12,[2]Hoja2!$A$3:$C$3503,3,FALSE)</f>
        <v>25532500</v>
      </c>
      <c r="S12" s="11">
        <f t="shared" si="0"/>
        <v>0</v>
      </c>
      <c r="T12" s="22">
        <f t="shared" si="1"/>
        <v>100</v>
      </c>
      <c r="U12" s="5">
        <v>0</v>
      </c>
      <c r="V12" s="10" t="s">
        <v>3182</v>
      </c>
    </row>
    <row r="13" spans="1:22" s="4" customFormat="1" ht="51" x14ac:dyDescent="0.2">
      <c r="A13" s="5" t="s">
        <v>886</v>
      </c>
      <c r="B13" s="5" t="s">
        <v>886</v>
      </c>
      <c r="C13" s="5" t="str">
        <f>+VLOOKUP(B13,[2]Hoja1!$H$1:$I$5207,2,FALSE)</f>
        <v>CONTRATO DE PRESTACION DE SERVICIOS PROFESIONALES</v>
      </c>
      <c r="D13" s="6" t="s">
        <v>248</v>
      </c>
      <c r="E13" s="6">
        <v>52416832</v>
      </c>
      <c r="F13" s="7" t="s">
        <v>829</v>
      </c>
      <c r="G13" s="8">
        <v>28134</v>
      </c>
      <c r="H13" s="9" t="s">
        <v>2674</v>
      </c>
      <c r="I13" s="5" t="s">
        <v>835</v>
      </c>
      <c r="J13" s="5" t="s">
        <v>867</v>
      </c>
      <c r="K13" s="5" t="s">
        <v>839</v>
      </c>
      <c r="L13" s="11">
        <v>25532500</v>
      </c>
      <c r="M13" s="13">
        <v>45307</v>
      </c>
      <c r="N13" s="13">
        <v>45309</v>
      </c>
      <c r="O13" s="13">
        <v>45381</v>
      </c>
      <c r="P13" s="15">
        <v>73</v>
      </c>
      <c r="Q13" s="11" t="s">
        <v>874</v>
      </c>
      <c r="R13" s="11">
        <f>+VLOOKUP(B13,[2]Hoja2!$A$3:$C$3503,3,FALSE)</f>
        <v>25532500</v>
      </c>
      <c r="S13" s="11">
        <f t="shared" si="0"/>
        <v>0</v>
      </c>
      <c r="T13" s="22">
        <f t="shared" si="1"/>
        <v>100</v>
      </c>
      <c r="U13" s="5">
        <v>0</v>
      </c>
      <c r="V13" s="10" t="s">
        <v>3183</v>
      </c>
    </row>
    <row r="14" spans="1:22" s="4" customFormat="1" ht="51" x14ac:dyDescent="0.2">
      <c r="A14" s="5" t="s">
        <v>887</v>
      </c>
      <c r="B14" s="5" t="s">
        <v>887</v>
      </c>
      <c r="C14" s="5" t="s">
        <v>2037</v>
      </c>
      <c r="D14" s="6" t="s">
        <v>2043</v>
      </c>
      <c r="E14" s="6">
        <v>900912421</v>
      </c>
      <c r="F14" s="7" t="s">
        <v>829</v>
      </c>
      <c r="G14" s="8" t="s">
        <v>830</v>
      </c>
      <c r="H14" s="9" t="s">
        <v>2675</v>
      </c>
      <c r="I14" s="5" t="s">
        <v>830</v>
      </c>
      <c r="J14" s="5" t="s">
        <v>830</v>
      </c>
      <c r="K14" s="5" t="s">
        <v>830</v>
      </c>
      <c r="L14" s="11">
        <v>0</v>
      </c>
      <c r="M14" s="13">
        <v>45307</v>
      </c>
      <c r="N14" s="13">
        <v>45307</v>
      </c>
      <c r="O14" s="13">
        <v>46356</v>
      </c>
      <c r="P14" s="15">
        <v>1050</v>
      </c>
      <c r="Q14" s="11" t="s">
        <v>874</v>
      </c>
      <c r="R14" s="11">
        <v>0</v>
      </c>
      <c r="S14" s="11">
        <f t="shared" si="0"/>
        <v>0</v>
      </c>
      <c r="T14" s="22" t="s">
        <v>830</v>
      </c>
      <c r="U14" s="5">
        <v>0</v>
      </c>
      <c r="V14" s="10" t="s">
        <v>3184</v>
      </c>
    </row>
    <row r="15" spans="1:22" s="4" customFormat="1" ht="51" x14ac:dyDescent="0.2">
      <c r="A15" s="5" t="s">
        <v>2029</v>
      </c>
      <c r="B15" s="5" t="s">
        <v>888</v>
      </c>
      <c r="C15" s="5" t="str">
        <f>+VLOOKUP(B15,[2]Hoja1!$H$1:$I$5207,2,FALSE)</f>
        <v>CONTRATO DE PRESTACION DE SERVICIOS PROFESIONALES</v>
      </c>
      <c r="D15" s="6" t="s">
        <v>51</v>
      </c>
      <c r="E15" s="6">
        <v>52718558</v>
      </c>
      <c r="F15" s="7" t="s">
        <v>829</v>
      </c>
      <c r="G15" s="8">
        <v>30090</v>
      </c>
      <c r="H15" s="9" t="s">
        <v>2676</v>
      </c>
      <c r="I15" s="5" t="s">
        <v>835</v>
      </c>
      <c r="J15" s="5" t="s">
        <v>867</v>
      </c>
      <c r="K15" s="5" t="s">
        <v>839</v>
      </c>
      <c r="L15" s="11">
        <v>33663467</v>
      </c>
      <c r="M15" s="13">
        <v>45306</v>
      </c>
      <c r="N15" s="13">
        <v>45308</v>
      </c>
      <c r="O15" s="13">
        <v>45382</v>
      </c>
      <c r="P15" s="15">
        <v>75</v>
      </c>
      <c r="Q15" s="11" t="s">
        <v>874</v>
      </c>
      <c r="R15" s="11">
        <f>+VLOOKUP(B15,[2]Hoja2!$A$3:$C$3503,3,FALSE)</f>
        <v>33663467</v>
      </c>
      <c r="S15" s="11">
        <f t="shared" si="0"/>
        <v>0</v>
      </c>
      <c r="T15" s="22">
        <f t="shared" si="1"/>
        <v>100</v>
      </c>
      <c r="U15" s="5">
        <v>0</v>
      </c>
      <c r="V15" s="10" t="s">
        <v>3185</v>
      </c>
    </row>
    <row r="16" spans="1:22" s="4" customFormat="1" ht="51" x14ac:dyDescent="0.2">
      <c r="A16" s="5" t="s">
        <v>889</v>
      </c>
      <c r="B16" s="5" t="s">
        <v>889</v>
      </c>
      <c r="C16" s="5" t="str">
        <f>+VLOOKUP(B16,[2]Hoja1!$H$1:$I$5207,2,FALSE)</f>
        <v>CONTRATO DE PRESTACION DE SERVICIOS PROFESIONALES</v>
      </c>
      <c r="D16" s="6" t="s">
        <v>2044</v>
      </c>
      <c r="E16" s="6">
        <v>79797648</v>
      </c>
      <c r="F16" s="7" t="s">
        <v>829</v>
      </c>
      <c r="G16" s="8">
        <v>28809</v>
      </c>
      <c r="H16" s="9" t="s">
        <v>2677</v>
      </c>
      <c r="I16" s="5" t="s">
        <v>835</v>
      </c>
      <c r="J16" s="5" t="s">
        <v>867</v>
      </c>
      <c r="K16" s="5" t="s">
        <v>839</v>
      </c>
      <c r="L16" s="11">
        <v>23691500</v>
      </c>
      <c r="M16" s="13">
        <v>45307</v>
      </c>
      <c r="N16" s="13">
        <v>45309</v>
      </c>
      <c r="O16" s="13">
        <v>45382</v>
      </c>
      <c r="P16" s="15">
        <v>74</v>
      </c>
      <c r="Q16" s="11" t="s">
        <v>874</v>
      </c>
      <c r="R16" s="11">
        <f>+VLOOKUP(B16,[2]Hoja2!$A$3:$C$3503,3,FALSE)</f>
        <v>23691500</v>
      </c>
      <c r="S16" s="11">
        <f t="shared" si="0"/>
        <v>0</v>
      </c>
      <c r="T16" s="22">
        <f t="shared" si="1"/>
        <v>100</v>
      </c>
      <c r="U16" s="5">
        <v>0</v>
      </c>
      <c r="V16" s="10" t="s">
        <v>3186</v>
      </c>
    </row>
    <row r="17" spans="1:22" s="4" customFormat="1" ht="51" x14ac:dyDescent="0.2">
      <c r="A17" s="5" t="s">
        <v>890</v>
      </c>
      <c r="B17" s="5" t="s">
        <v>890</v>
      </c>
      <c r="C17" s="5" t="str">
        <f>+VLOOKUP(B17,[2]Hoja1!$H$1:$I$5207,2,FALSE)</f>
        <v>CONTRATO DE PRESTACION DE SERVICIOS PROFESIONALES</v>
      </c>
      <c r="D17" s="6" t="s">
        <v>370</v>
      </c>
      <c r="E17" s="6">
        <v>1023876158</v>
      </c>
      <c r="F17" s="7" t="s">
        <v>829</v>
      </c>
      <c r="G17" s="8">
        <v>32331</v>
      </c>
      <c r="H17" s="9" t="s">
        <v>2678</v>
      </c>
      <c r="I17" s="5" t="s">
        <v>835</v>
      </c>
      <c r="J17" s="5" t="s">
        <v>867</v>
      </c>
      <c r="K17" s="5" t="s">
        <v>839</v>
      </c>
      <c r="L17" s="11">
        <v>10538600</v>
      </c>
      <c r="M17" s="13">
        <v>45307</v>
      </c>
      <c r="N17" s="13">
        <v>45313</v>
      </c>
      <c r="O17" s="13">
        <v>45382</v>
      </c>
      <c r="P17" s="15">
        <v>70</v>
      </c>
      <c r="Q17" s="11" t="s">
        <v>874</v>
      </c>
      <c r="R17" s="11">
        <f>+VLOOKUP(B17,[2]Hoja2!$A$3:$C$3503,3,FALSE)</f>
        <v>10538600</v>
      </c>
      <c r="S17" s="11">
        <f t="shared" si="0"/>
        <v>0</v>
      </c>
      <c r="T17" s="22">
        <f t="shared" si="1"/>
        <v>100</v>
      </c>
      <c r="U17" s="5">
        <v>0</v>
      </c>
      <c r="V17" s="10" t="s">
        <v>3187</v>
      </c>
    </row>
    <row r="18" spans="1:22" s="4" customFormat="1" ht="51" x14ac:dyDescent="0.2">
      <c r="A18" s="5" t="s">
        <v>891</v>
      </c>
      <c r="B18" s="5" t="s">
        <v>891</v>
      </c>
      <c r="C18" s="5" t="str">
        <f>+VLOOKUP(B18,[2]Hoja1!$H$1:$I$5207,2,FALSE)</f>
        <v>CONTRATO DE PRESTACION DE SERVICIOS DE APOYO A LA GESTION</v>
      </c>
      <c r="D18" s="6" t="s">
        <v>214</v>
      </c>
      <c r="E18" s="6">
        <v>79342667</v>
      </c>
      <c r="F18" s="7" t="s">
        <v>829</v>
      </c>
      <c r="G18" s="8">
        <v>23751</v>
      </c>
      <c r="H18" s="9" t="s">
        <v>2679</v>
      </c>
      <c r="I18" s="5" t="s">
        <v>835</v>
      </c>
      <c r="J18" s="5" t="s">
        <v>867</v>
      </c>
      <c r="K18" s="5" t="s">
        <v>839</v>
      </c>
      <c r="L18" s="11">
        <v>8337500</v>
      </c>
      <c r="M18" s="13">
        <v>45308</v>
      </c>
      <c r="N18" s="13">
        <v>45313</v>
      </c>
      <c r="O18" s="13">
        <v>45382</v>
      </c>
      <c r="P18" s="15">
        <v>70</v>
      </c>
      <c r="Q18" s="11" t="s">
        <v>874</v>
      </c>
      <c r="R18" s="11">
        <f>+VLOOKUP(B18,[2]Hoja2!$A$3:$C$3503,3,FALSE)</f>
        <v>8337500</v>
      </c>
      <c r="S18" s="11">
        <f t="shared" si="0"/>
        <v>0</v>
      </c>
      <c r="T18" s="22">
        <f t="shared" si="1"/>
        <v>100</v>
      </c>
      <c r="U18" s="5">
        <v>0</v>
      </c>
      <c r="V18" s="10" t="s">
        <v>3188</v>
      </c>
    </row>
    <row r="19" spans="1:22" s="4" customFormat="1" ht="51" x14ac:dyDescent="0.2">
      <c r="A19" s="5" t="s">
        <v>892</v>
      </c>
      <c r="B19" s="5" t="s">
        <v>892</v>
      </c>
      <c r="C19" s="5" t="str">
        <f>+VLOOKUP(B19,[2]Hoja1!$H$1:$I$5207,2,FALSE)</f>
        <v>CONTRATO DE PRESTACION DE SERVICIOS PROFESIONALES</v>
      </c>
      <c r="D19" s="6" t="s">
        <v>31</v>
      </c>
      <c r="E19" s="6">
        <v>52938173</v>
      </c>
      <c r="F19" s="7" t="s">
        <v>829</v>
      </c>
      <c r="G19" s="8">
        <v>31379</v>
      </c>
      <c r="H19" s="9" t="s">
        <v>2680</v>
      </c>
      <c r="I19" s="5" t="s">
        <v>835</v>
      </c>
      <c r="J19" s="5" t="s">
        <v>867</v>
      </c>
      <c r="K19" s="5" t="s">
        <v>839</v>
      </c>
      <c r="L19" s="11">
        <v>12217600</v>
      </c>
      <c r="M19" s="13">
        <v>45307</v>
      </c>
      <c r="N19" s="13">
        <v>45313</v>
      </c>
      <c r="O19" s="13">
        <v>45382</v>
      </c>
      <c r="P19" s="15">
        <v>70</v>
      </c>
      <c r="Q19" s="11" t="s">
        <v>874</v>
      </c>
      <c r="R19" s="11">
        <f>+VLOOKUP(B19,[2]Hoja2!$A$3:$C$3503,3,FALSE)</f>
        <v>12217600</v>
      </c>
      <c r="S19" s="11">
        <f t="shared" si="0"/>
        <v>0</v>
      </c>
      <c r="T19" s="22">
        <f t="shared" si="1"/>
        <v>100</v>
      </c>
      <c r="U19" s="5">
        <v>0</v>
      </c>
      <c r="V19" s="10" t="s">
        <v>3189</v>
      </c>
    </row>
    <row r="20" spans="1:22" s="4" customFormat="1" ht="76.5" x14ac:dyDescent="0.2">
      <c r="A20" s="5" t="s">
        <v>893</v>
      </c>
      <c r="B20" s="5" t="s">
        <v>893</v>
      </c>
      <c r="C20" s="5" t="str">
        <f>+VLOOKUP(B20,[2]Hoja1!$H$1:$I$5207,2,FALSE)</f>
        <v>CONTRATO DE PRESTACION DE SERVICIOS DE APOYO A LA GESTION</v>
      </c>
      <c r="D20" s="6" t="s">
        <v>407</v>
      </c>
      <c r="E20" s="6">
        <v>80228316</v>
      </c>
      <c r="F20" s="7" t="s">
        <v>829</v>
      </c>
      <c r="G20" s="8">
        <v>28604</v>
      </c>
      <c r="H20" s="9" t="s">
        <v>2681</v>
      </c>
      <c r="I20" s="5" t="s">
        <v>835</v>
      </c>
      <c r="J20" s="5" t="s">
        <v>864</v>
      </c>
      <c r="K20" s="5" t="s">
        <v>841</v>
      </c>
      <c r="L20" s="11">
        <v>7500000</v>
      </c>
      <c r="M20" s="13">
        <v>45307</v>
      </c>
      <c r="N20" s="13">
        <v>45308</v>
      </c>
      <c r="O20" s="13">
        <v>45382</v>
      </c>
      <c r="P20" s="15">
        <v>75</v>
      </c>
      <c r="Q20" s="11" t="s">
        <v>874</v>
      </c>
      <c r="R20" s="11">
        <f>+VLOOKUP(B20,[2]Hoja2!$A$3:$C$3503,3,FALSE)</f>
        <v>7500000</v>
      </c>
      <c r="S20" s="11">
        <f t="shared" si="0"/>
        <v>0</v>
      </c>
      <c r="T20" s="22">
        <f t="shared" si="1"/>
        <v>100</v>
      </c>
      <c r="U20" s="5">
        <v>0</v>
      </c>
      <c r="V20" s="10" t="s">
        <v>3190</v>
      </c>
    </row>
    <row r="21" spans="1:22" s="4" customFormat="1" ht="51" x14ac:dyDescent="0.2">
      <c r="A21" s="5" t="s">
        <v>894</v>
      </c>
      <c r="B21" s="5" t="s">
        <v>894</v>
      </c>
      <c r="C21" s="5" t="str">
        <f>+VLOOKUP(B21,[2]Hoja1!$H$1:$I$5207,2,FALSE)</f>
        <v>CONTRATO DE PRESTACION DE SERVICIOS PROFESIONALES</v>
      </c>
      <c r="D21" s="6" t="s">
        <v>33</v>
      </c>
      <c r="E21" s="6">
        <v>52492941</v>
      </c>
      <c r="F21" s="7" t="s">
        <v>829</v>
      </c>
      <c r="G21" s="8">
        <v>28605</v>
      </c>
      <c r="H21" s="9" t="s">
        <v>2682</v>
      </c>
      <c r="I21" s="5" t="s">
        <v>835</v>
      </c>
      <c r="J21" s="5" t="s">
        <v>867</v>
      </c>
      <c r="K21" s="5" t="s">
        <v>839</v>
      </c>
      <c r="L21" s="11">
        <v>22011600</v>
      </c>
      <c r="M21" s="13">
        <v>45307</v>
      </c>
      <c r="N21" s="13">
        <v>45309</v>
      </c>
      <c r="O21" s="13">
        <v>45382</v>
      </c>
      <c r="P21" s="15">
        <v>74</v>
      </c>
      <c r="Q21" s="11" t="s">
        <v>874</v>
      </c>
      <c r="R21" s="11">
        <f>+VLOOKUP(B21,[2]Hoja2!$A$3:$C$3503,3,FALSE)</f>
        <v>22011600</v>
      </c>
      <c r="S21" s="11">
        <f t="shared" si="0"/>
        <v>0</v>
      </c>
      <c r="T21" s="22">
        <f t="shared" si="1"/>
        <v>100</v>
      </c>
      <c r="U21" s="5">
        <v>0</v>
      </c>
      <c r="V21" s="10" t="s">
        <v>3191</v>
      </c>
    </row>
    <row r="22" spans="1:22" s="4" customFormat="1" ht="63.75" x14ac:dyDescent="0.2">
      <c r="A22" s="5" t="s">
        <v>895</v>
      </c>
      <c r="B22" s="5" t="s">
        <v>895</v>
      </c>
      <c r="C22" s="5" t="str">
        <f>+VLOOKUP(B22,[2]Hoja1!$H$1:$I$5207,2,FALSE)</f>
        <v>CONTRATO DE PRESTACION DE SERVICIOS DE APOYO A LA GESTION</v>
      </c>
      <c r="D22" s="6" t="s">
        <v>482</v>
      </c>
      <c r="E22" s="6">
        <v>1010237101</v>
      </c>
      <c r="F22" s="7" t="s">
        <v>829</v>
      </c>
      <c r="G22" s="8">
        <v>35739</v>
      </c>
      <c r="H22" s="9" t="s">
        <v>2683</v>
      </c>
      <c r="I22" s="5" t="s">
        <v>835</v>
      </c>
      <c r="J22" s="5" t="s">
        <v>864</v>
      </c>
      <c r="K22" s="5" t="s">
        <v>841</v>
      </c>
      <c r="L22" s="11">
        <v>7500000</v>
      </c>
      <c r="M22" s="13">
        <v>45307</v>
      </c>
      <c r="N22" s="13">
        <v>45309</v>
      </c>
      <c r="O22" s="13">
        <v>45382</v>
      </c>
      <c r="P22" s="15">
        <v>74</v>
      </c>
      <c r="Q22" s="11" t="s">
        <v>874</v>
      </c>
      <c r="R22" s="11">
        <f>+VLOOKUP(B22,[2]Hoja2!$A$3:$C$3503,3,FALSE)</f>
        <v>7500000</v>
      </c>
      <c r="S22" s="11">
        <f t="shared" si="0"/>
        <v>0</v>
      </c>
      <c r="T22" s="22">
        <f t="shared" si="1"/>
        <v>100</v>
      </c>
      <c r="U22" s="5">
        <v>0</v>
      </c>
      <c r="V22" s="10" t="s">
        <v>3192</v>
      </c>
    </row>
    <row r="23" spans="1:22" s="4" customFormat="1" ht="63.75" x14ac:dyDescent="0.2">
      <c r="A23" s="5" t="s">
        <v>896</v>
      </c>
      <c r="B23" s="5" t="s">
        <v>896</v>
      </c>
      <c r="C23" s="5" t="str">
        <f>+VLOOKUP(B23,[2]Hoja1!$H$1:$I$5207,2,FALSE)</f>
        <v>CONTRATO DE PRESTACION DE SERVICIOS DE APOYO A LA GESTION</v>
      </c>
      <c r="D23" s="6" t="s">
        <v>614</v>
      </c>
      <c r="E23" s="6">
        <v>1024536878</v>
      </c>
      <c r="F23" s="7" t="s">
        <v>829</v>
      </c>
      <c r="G23" s="8">
        <v>34006</v>
      </c>
      <c r="H23" s="9" t="s">
        <v>2683</v>
      </c>
      <c r="I23" s="5" t="s">
        <v>835</v>
      </c>
      <c r="J23" s="5" t="s">
        <v>864</v>
      </c>
      <c r="K23" s="5" t="s">
        <v>841</v>
      </c>
      <c r="L23" s="11">
        <v>10500000</v>
      </c>
      <c r="M23" s="13">
        <v>45307</v>
      </c>
      <c r="N23" s="13">
        <v>45308</v>
      </c>
      <c r="O23" s="13">
        <v>45383</v>
      </c>
      <c r="P23" s="15">
        <v>76</v>
      </c>
      <c r="Q23" s="11" t="s">
        <v>874</v>
      </c>
      <c r="R23" s="11">
        <f>+VLOOKUP(B23,[2]Hoja2!$A$3:$C$3503,3,FALSE)</f>
        <v>10500000</v>
      </c>
      <c r="S23" s="11">
        <f t="shared" si="0"/>
        <v>0</v>
      </c>
      <c r="T23" s="22">
        <f t="shared" si="1"/>
        <v>100</v>
      </c>
      <c r="U23" s="5">
        <v>0</v>
      </c>
      <c r="V23" s="10" t="s">
        <v>3193</v>
      </c>
    </row>
    <row r="24" spans="1:22" s="4" customFormat="1" ht="51" x14ac:dyDescent="0.2">
      <c r="A24" s="5" t="s">
        <v>897</v>
      </c>
      <c r="B24" s="5" t="s">
        <v>897</v>
      </c>
      <c r="C24" s="5" t="str">
        <f>+VLOOKUP(B24,[2]Hoja1!$H$1:$I$5207,2,FALSE)</f>
        <v>CONTRATO DE PRESTACION DE SERVICIOS PROFESIONALES</v>
      </c>
      <c r="D24" s="6" t="s">
        <v>29</v>
      </c>
      <c r="E24" s="6">
        <v>1016011554</v>
      </c>
      <c r="F24" s="7" t="s">
        <v>829</v>
      </c>
      <c r="G24" s="8">
        <v>32375</v>
      </c>
      <c r="H24" s="9" t="s">
        <v>2684</v>
      </c>
      <c r="I24" s="5" t="s">
        <v>835</v>
      </c>
      <c r="J24" s="5" t="s">
        <v>867</v>
      </c>
      <c r="K24" s="5" t="s">
        <v>839</v>
      </c>
      <c r="L24" s="11">
        <v>20345500</v>
      </c>
      <c r="M24" s="13">
        <v>45307</v>
      </c>
      <c r="N24" s="13">
        <v>45308</v>
      </c>
      <c r="O24" s="13">
        <v>45382</v>
      </c>
      <c r="P24" s="15">
        <v>75</v>
      </c>
      <c r="Q24" s="11" t="s">
        <v>874</v>
      </c>
      <c r="R24" s="11">
        <f>+VLOOKUP(B24,[2]Hoja2!$A$3:$C$3503,3,FALSE)</f>
        <v>20345500</v>
      </c>
      <c r="S24" s="11">
        <f t="shared" si="0"/>
        <v>0</v>
      </c>
      <c r="T24" s="22">
        <f t="shared" si="1"/>
        <v>100</v>
      </c>
      <c r="U24" s="5">
        <v>0</v>
      </c>
      <c r="V24" s="10" t="s">
        <v>3194</v>
      </c>
    </row>
    <row r="25" spans="1:22" s="4" customFormat="1" ht="51" x14ac:dyDescent="0.2">
      <c r="A25" s="5" t="s">
        <v>898</v>
      </c>
      <c r="B25" s="5" t="s">
        <v>898</v>
      </c>
      <c r="C25" s="5" t="str">
        <f>+VLOOKUP(B25,[2]Hoja1!$H$1:$I$5207,2,FALSE)</f>
        <v>CONTRATO DE PRESTACION DE SERVICIOS DE APOYO A LA GESTION</v>
      </c>
      <c r="D25" s="6" t="s">
        <v>137</v>
      </c>
      <c r="E25" s="6">
        <v>1015395826</v>
      </c>
      <c r="F25" s="7" t="s">
        <v>829</v>
      </c>
      <c r="G25" s="8">
        <v>31451</v>
      </c>
      <c r="H25" s="9" t="s">
        <v>2685</v>
      </c>
      <c r="I25" s="5" t="s">
        <v>835</v>
      </c>
      <c r="J25" s="5" t="s">
        <v>867</v>
      </c>
      <c r="K25" s="5" t="s">
        <v>839</v>
      </c>
      <c r="L25" s="11">
        <v>11455000</v>
      </c>
      <c r="M25" s="13">
        <v>45307</v>
      </c>
      <c r="N25" s="13">
        <v>45309</v>
      </c>
      <c r="O25" s="13">
        <v>45381</v>
      </c>
      <c r="P25" s="15">
        <v>73</v>
      </c>
      <c r="Q25" s="11" t="s">
        <v>874</v>
      </c>
      <c r="R25" s="11">
        <f>+VLOOKUP(B25,[2]Hoja2!$A$3:$C$3503,3,FALSE)</f>
        <v>11455000</v>
      </c>
      <c r="S25" s="11">
        <f t="shared" si="0"/>
        <v>0</v>
      </c>
      <c r="T25" s="22">
        <f t="shared" si="1"/>
        <v>100</v>
      </c>
      <c r="U25" s="5">
        <v>0</v>
      </c>
      <c r="V25" s="10" t="s">
        <v>3195</v>
      </c>
    </row>
    <row r="26" spans="1:22" s="4" customFormat="1" ht="51" x14ac:dyDescent="0.2">
      <c r="A26" s="5" t="s">
        <v>899</v>
      </c>
      <c r="B26" s="5" t="s">
        <v>899</v>
      </c>
      <c r="C26" s="5" t="str">
        <f>+VLOOKUP(B26,[2]Hoja1!$H$1:$I$5207,2,FALSE)</f>
        <v>CONTRATO DE PRESTACION DE SERVICIOS DE APOYO A LA GESTION</v>
      </c>
      <c r="D26" s="6" t="s">
        <v>131</v>
      </c>
      <c r="E26" s="6">
        <v>1013598456</v>
      </c>
      <c r="F26" s="7" t="s">
        <v>829</v>
      </c>
      <c r="G26" s="8">
        <v>32370</v>
      </c>
      <c r="H26" s="9" t="s">
        <v>2686</v>
      </c>
      <c r="I26" s="5" t="s">
        <v>835</v>
      </c>
      <c r="J26" s="5" t="s">
        <v>866</v>
      </c>
      <c r="K26" s="5" t="s">
        <v>840</v>
      </c>
      <c r="L26" s="11">
        <v>12716667</v>
      </c>
      <c r="M26" s="13">
        <v>45307</v>
      </c>
      <c r="N26" s="13">
        <v>45308</v>
      </c>
      <c r="O26" s="13">
        <v>45382</v>
      </c>
      <c r="P26" s="15">
        <v>75</v>
      </c>
      <c r="Q26" s="11" t="s">
        <v>874</v>
      </c>
      <c r="R26" s="11">
        <f>+VLOOKUP(B26,[2]Hoja2!$A$3:$C$3503,3,FALSE)</f>
        <v>12716667</v>
      </c>
      <c r="S26" s="11">
        <f t="shared" si="0"/>
        <v>0</v>
      </c>
      <c r="T26" s="22">
        <f t="shared" si="1"/>
        <v>100</v>
      </c>
      <c r="U26" s="5">
        <v>0</v>
      </c>
      <c r="V26" s="10" t="s">
        <v>3196</v>
      </c>
    </row>
    <row r="27" spans="1:22" s="4" customFormat="1" ht="51" x14ac:dyDescent="0.2">
      <c r="A27" s="5" t="s">
        <v>900</v>
      </c>
      <c r="B27" s="5" t="s">
        <v>900</v>
      </c>
      <c r="C27" s="5" t="str">
        <f>+VLOOKUP(B27,[2]Hoja1!$H$1:$I$5207,2,FALSE)</f>
        <v>CONTRATO DE PRESTACION DE SERVICIOS PROFESIONALES</v>
      </c>
      <c r="D27" s="6" t="s">
        <v>317</v>
      </c>
      <c r="E27" s="6">
        <v>80236102</v>
      </c>
      <c r="F27" s="7" t="s">
        <v>829</v>
      </c>
      <c r="G27" s="8">
        <v>29655</v>
      </c>
      <c r="H27" s="9" t="s">
        <v>2687</v>
      </c>
      <c r="I27" s="5" t="s">
        <v>835</v>
      </c>
      <c r="J27" s="5" t="s">
        <v>867</v>
      </c>
      <c r="K27" s="5" t="s">
        <v>839</v>
      </c>
      <c r="L27" s="11">
        <v>12217600</v>
      </c>
      <c r="M27" s="13">
        <v>45307</v>
      </c>
      <c r="N27" s="13">
        <v>45313</v>
      </c>
      <c r="O27" s="13">
        <v>45382</v>
      </c>
      <c r="P27" s="15">
        <v>70</v>
      </c>
      <c r="Q27" s="11" t="s">
        <v>874</v>
      </c>
      <c r="R27" s="11">
        <f>+VLOOKUP(B27,[2]Hoja2!$A$3:$C$3503,3,FALSE)</f>
        <v>12217600</v>
      </c>
      <c r="S27" s="11">
        <f t="shared" si="0"/>
        <v>0</v>
      </c>
      <c r="T27" s="22">
        <f t="shared" si="1"/>
        <v>100</v>
      </c>
      <c r="U27" s="5">
        <v>0</v>
      </c>
      <c r="V27" s="10" t="s">
        <v>3197</v>
      </c>
    </row>
    <row r="28" spans="1:22" s="4" customFormat="1" ht="51" x14ac:dyDescent="0.2">
      <c r="A28" s="5" t="s">
        <v>901</v>
      </c>
      <c r="B28" s="5" t="s">
        <v>901</v>
      </c>
      <c r="C28" s="5" t="str">
        <f>+VLOOKUP(B28,[2]Hoja1!$H$1:$I$5207,2,FALSE)</f>
        <v>CONTRATO DE PRESTACION DE SERVICIOS PROFESIONALES</v>
      </c>
      <c r="D28" s="6" t="s">
        <v>2045</v>
      </c>
      <c r="E28" s="6">
        <v>1022352901</v>
      </c>
      <c r="F28" s="7" t="s">
        <v>829</v>
      </c>
      <c r="G28" s="8">
        <v>32396</v>
      </c>
      <c r="H28" s="9" t="s">
        <v>2688</v>
      </c>
      <c r="I28" s="5" t="s">
        <v>835</v>
      </c>
      <c r="J28" s="5" t="s">
        <v>867</v>
      </c>
      <c r="K28" s="5" t="s">
        <v>839</v>
      </c>
      <c r="L28" s="11">
        <v>12217600</v>
      </c>
      <c r="M28" s="13">
        <v>45307</v>
      </c>
      <c r="N28" s="13">
        <v>45313</v>
      </c>
      <c r="O28" s="13">
        <v>45382</v>
      </c>
      <c r="P28" s="15">
        <v>70</v>
      </c>
      <c r="Q28" s="11" t="s">
        <v>874</v>
      </c>
      <c r="R28" s="11">
        <f>+VLOOKUP(B28,[2]Hoja2!$A$3:$C$3503,3,FALSE)</f>
        <v>12217600</v>
      </c>
      <c r="S28" s="11">
        <f t="shared" si="0"/>
        <v>0</v>
      </c>
      <c r="T28" s="22">
        <f t="shared" si="1"/>
        <v>100</v>
      </c>
      <c r="U28" s="5">
        <v>0</v>
      </c>
      <c r="V28" s="10" t="s">
        <v>3198</v>
      </c>
    </row>
    <row r="29" spans="1:22" s="4" customFormat="1" ht="51" x14ac:dyDescent="0.2">
      <c r="A29" s="5" t="s">
        <v>902</v>
      </c>
      <c r="B29" s="5" t="s">
        <v>902</v>
      </c>
      <c r="C29" s="5" t="str">
        <f>+VLOOKUP(B29,[2]Hoja1!$H$1:$I$5207,2,FALSE)</f>
        <v>CONTRATO DE PRESTACION DE SERVICIOS PROFESIONALES</v>
      </c>
      <c r="D29" s="6" t="s">
        <v>260</v>
      </c>
      <c r="E29" s="6">
        <v>79664917</v>
      </c>
      <c r="F29" s="7" t="s">
        <v>829</v>
      </c>
      <c r="G29" s="8">
        <v>28114</v>
      </c>
      <c r="H29" s="9" t="s">
        <v>2689</v>
      </c>
      <c r="I29" s="5" t="s">
        <v>835</v>
      </c>
      <c r="J29" s="5" t="s">
        <v>867</v>
      </c>
      <c r="K29" s="5" t="s">
        <v>839</v>
      </c>
      <c r="L29" s="11">
        <v>12217600</v>
      </c>
      <c r="M29" s="13">
        <v>45307</v>
      </c>
      <c r="N29" s="13">
        <v>45313</v>
      </c>
      <c r="O29" s="13">
        <v>45382</v>
      </c>
      <c r="P29" s="15">
        <v>70</v>
      </c>
      <c r="Q29" s="11" t="s">
        <v>874</v>
      </c>
      <c r="R29" s="11">
        <f>+VLOOKUP(B29,[2]Hoja2!$A$3:$C$3503,3,FALSE)</f>
        <v>12217600</v>
      </c>
      <c r="S29" s="11">
        <f t="shared" si="0"/>
        <v>0</v>
      </c>
      <c r="T29" s="22">
        <f t="shared" si="1"/>
        <v>100</v>
      </c>
      <c r="U29" s="5">
        <v>0</v>
      </c>
      <c r="V29" s="10" t="s">
        <v>3199</v>
      </c>
    </row>
    <row r="30" spans="1:22" s="4" customFormat="1" ht="51" x14ac:dyDescent="0.2">
      <c r="A30" s="5" t="s">
        <v>903</v>
      </c>
      <c r="B30" s="5" t="s">
        <v>903</v>
      </c>
      <c r="C30" s="5" t="str">
        <f>+VLOOKUP(B30,[2]Hoja1!$H$1:$I$5207,2,FALSE)</f>
        <v>CONTRATO DE PRESTACION DE SERVICIOS PROFESIONALES</v>
      </c>
      <c r="D30" s="6" t="s">
        <v>299</v>
      </c>
      <c r="E30" s="6">
        <v>80181464</v>
      </c>
      <c r="F30" s="7" t="s">
        <v>829</v>
      </c>
      <c r="G30" s="8">
        <v>29833</v>
      </c>
      <c r="H30" s="9" t="s">
        <v>2688</v>
      </c>
      <c r="I30" s="5" t="s">
        <v>835</v>
      </c>
      <c r="J30" s="5" t="s">
        <v>867</v>
      </c>
      <c r="K30" s="5" t="s">
        <v>839</v>
      </c>
      <c r="L30" s="11">
        <v>12217600</v>
      </c>
      <c r="M30" s="13">
        <v>45307</v>
      </c>
      <c r="N30" s="13">
        <v>45314</v>
      </c>
      <c r="O30" s="13">
        <v>45382</v>
      </c>
      <c r="P30" s="15">
        <v>69</v>
      </c>
      <c r="Q30" s="11" t="s">
        <v>874</v>
      </c>
      <c r="R30" s="11">
        <f>+VLOOKUP(B30,[2]Hoja2!$A$3:$C$3503,3,FALSE)</f>
        <v>12217600</v>
      </c>
      <c r="S30" s="11">
        <f t="shared" si="0"/>
        <v>0</v>
      </c>
      <c r="T30" s="22">
        <f t="shared" si="1"/>
        <v>100</v>
      </c>
      <c r="U30" s="5">
        <v>0</v>
      </c>
      <c r="V30" s="10" t="s">
        <v>3200</v>
      </c>
    </row>
    <row r="31" spans="1:22" s="4" customFormat="1" ht="51" x14ac:dyDescent="0.2">
      <c r="A31" s="5" t="s">
        <v>904</v>
      </c>
      <c r="B31" s="5" t="s">
        <v>904</v>
      </c>
      <c r="C31" s="5" t="str">
        <f>+VLOOKUP(B31,[2]Hoja1!$H$1:$I$5207,2,FALSE)</f>
        <v>CONTRATO DE PRESTACION DE SERVICIOS PROFESIONALES</v>
      </c>
      <c r="D31" s="6" t="s">
        <v>289</v>
      </c>
      <c r="E31" s="6">
        <v>79843337</v>
      </c>
      <c r="F31" s="7" t="s">
        <v>829</v>
      </c>
      <c r="G31" s="8">
        <v>28227</v>
      </c>
      <c r="H31" s="9" t="s">
        <v>2688</v>
      </c>
      <c r="I31" s="5" t="s">
        <v>835</v>
      </c>
      <c r="J31" s="5" t="s">
        <v>867</v>
      </c>
      <c r="K31" s="5" t="s">
        <v>839</v>
      </c>
      <c r="L31" s="11">
        <v>12217600</v>
      </c>
      <c r="M31" s="13">
        <v>45308</v>
      </c>
      <c r="N31" s="13">
        <v>45313</v>
      </c>
      <c r="O31" s="13">
        <v>45382</v>
      </c>
      <c r="P31" s="15">
        <v>70</v>
      </c>
      <c r="Q31" s="11" t="s">
        <v>874</v>
      </c>
      <c r="R31" s="11">
        <f>+VLOOKUP(B31,[2]Hoja2!$A$3:$C$3503,3,FALSE)</f>
        <v>12217600</v>
      </c>
      <c r="S31" s="11">
        <f t="shared" si="0"/>
        <v>0</v>
      </c>
      <c r="T31" s="22">
        <f t="shared" si="1"/>
        <v>100</v>
      </c>
      <c r="U31" s="5">
        <v>0</v>
      </c>
      <c r="V31" s="10" t="s">
        <v>3201</v>
      </c>
    </row>
    <row r="32" spans="1:22" s="4" customFormat="1" ht="51" x14ac:dyDescent="0.2">
      <c r="A32" s="5" t="s">
        <v>905</v>
      </c>
      <c r="B32" s="5" t="s">
        <v>905</v>
      </c>
      <c r="C32" s="5" t="str">
        <f>+VLOOKUP(B32,[2]Hoja1!$H$1:$I$5207,2,FALSE)</f>
        <v>CONTRATO DE PRESTACION DE SERVICIOS PROFESIONALES</v>
      </c>
      <c r="D32" s="6" t="s">
        <v>675</v>
      </c>
      <c r="E32" s="6">
        <v>1010208126</v>
      </c>
      <c r="F32" s="7" t="s">
        <v>829</v>
      </c>
      <c r="G32" s="8">
        <v>34047</v>
      </c>
      <c r="H32" s="9" t="s">
        <v>2688</v>
      </c>
      <c r="I32" s="5" t="s">
        <v>835</v>
      </c>
      <c r="J32" s="5" t="s">
        <v>867</v>
      </c>
      <c r="K32" s="5" t="s">
        <v>839</v>
      </c>
      <c r="L32" s="11">
        <v>12217600</v>
      </c>
      <c r="M32" s="13">
        <v>45308</v>
      </c>
      <c r="N32" s="13">
        <v>45313</v>
      </c>
      <c r="O32" s="13">
        <v>45382</v>
      </c>
      <c r="P32" s="15">
        <v>70</v>
      </c>
      <c r="Q32" s="11" t="s">
        <v>874</v>
      </c>
      <c r="R32" s="11">
        <f>+VLOOKUP(B32,[2]Hoja2!$A$3:$C$3503,3,FALSE)</f>
        <v>12217600</v>
      </c>
      <c r="S32" s="11">
        <f t="shared" si="0"/>
        <v>0</v>
      </c>
      <c r="T32" s="22">
        <f t="shared" si="1"/>
        <v>100</v>
      </c>
      <c r="U32" s="5">
        <v>0</v>
      </c>
      <c r="V32" s="10" t="s">
        <v>3202</v>
      </c>
    </row>
    <row r="33" spans="1:22" s="4" customFormat="1" ht="51" x14ac:dyDescent="0.2">
      <c r="A33" s="5" t="s">
        <v>906</v>
      </c>
      <c r="B33" s="5" t="s">
        <v>906</v>
      </c>
      <c r="C33" s="5" t="str">
        <f>+VLOOKUP(B33,[2]Hoja1!$H$1:$I$5207,2,FALSE)</f>
        <v>CONTRATO DE PRESTACION DE SERVICIOS DE APOYO A LA GESTION</v>
      </c>
      <c r="D33" s="6" t="s">
        <v>433</v>
      </c>
      <c r="E33" s="6">
        <v>1033724233</v>
      </c>
      <c r="F33" s="7" t="s">
        <v>829</v>
      </c>
      <c r="G33" s="8">
        <v>33064</v>
      </c>
      <c r="H33" s="9" t="s">
        <v>2690</v>
      </c>
      <c r="I33" s="5" t="s">
        <v>835</v>
      </c>
      <c r="J33" s="5" t="s">
        <v>864</v>
      </c>
      <c r="K33" s="5" t="s">
        <v>841</v>
      </c>
      <c r="L33" s="11">
        <v>10500000</v>
      </c>
      <c r="M33" s="13">
        <v>45308</v>
      </c>
      <c r="N33" s="13">
        <v>45310</v>
      </c>
      <c r="O33" s="13">
        <v>45382</v>
      </c>
      <c r="P33" s="15">
        <v>73</v>
      </c>
      <c r="Q33" s="11" t="s">
        <v>874</v>
      </c>
      <c r="R33" s="11">
        <f>+VLOOKUP(B33,[2]Hoja2!$A$3:$C$3503,3,FALSE)</f>
        <v>10500000</v>
      </c>
      <c r="S33" s="11">
        <f t="shared" si="0"/>
        <v>0</v>
      </c>
      <c r="T33" s="22">
        <f t="shared" si="1"/>
        <v>100</v>
      </c>
      <c r="U33" s="5">
        <v>0</v>
      </c>
      <c r="V33" s="10" t="s">
        <v>3203</v>
      </c>
    </row>
    <row r="34" spans="1:22" s="4" customFormat="1" ht="51" x14ac:dyDescent="0.2">
      <c r="A34" s="5" t="s">
        <v>907</v>
      </c>
      <c r="B34" s="5" t="s">
        <v>907</v>
      </c>
      <c r="C34" s="5" t="str">
        <f>+VLOOKUP(B34,[2]Hoja1!$H$1:$I$5207,2,FALSE)</f>
        <v>CONTRATO DE PRESTACION DE SERVICIOS DE APOYO A LA GESTION</v>
      </c>
      <c r="D34" s="6" t="s">
        <v>512</v>
      </c>
      <c r="E34" s="6">
        <v>1013616423</v>
      </c>
      <c r="F34" s="7" t="s">
        <v>829</v>
      </c>
      <c r="G34" s="8">
        <v>33178</v>
      </c>
      <c r="H34" s="9" t="s">
        <v>2690</v>
      </c>
      <c r="I34" s="5" t="s">
        <v>835</v>
      </c>
      <c r="J34" s="5" t="s">
        <v>864</v>
      </c>
      <c r="K34" s="5" t="s">
        <v>841</v>
      </c>
      <c r="L34" s="11">
        <v>7500000</v>
      </c>
      <c r="M34" s="13">
        <v>45308</v>
      </c>
      <c r="N34" s="13">
        <v>45309</v>
      </c>
      <c r="O34" s="13">
        <v>45382</v>
      </c>
      <c r="P34" s="15">
        <v>74</v>
      </c>
      <c r="Q34" s="11" t="s">
        <v>874</v>
      </c>
      <c r="R34" s="11">
        <f>+VLOOKUP(B34,[2]Hoja2!$A$3:$C$3503,3,FALSE)</f>
        <v>7500000</v>
      </c>
      <c r="S34" s="11">
        <f t="shared" si="0"/>
        <v>0</v>
      </c>
      <c r="T34" s="22">
        <f t="shared" si="1"/>
        <v>100</v>
      </c>
      <c r="U34" s="5">
        <v>0</v>
      </c>
      <c r="V34" s="10" t="s">
        <v>3204</v>
      </c>
    </row>
    <row r="35" spans="1:22" s="4" customFormat="1" ht="51" x14ac:dyDescent="0.2">
      <c r="A35" s="5" t="s">
        <v>908</v>
      </c>
      <c r="B35" s="5" t="s">
        <v>908</v>
      </c>
      <c r="C35" s="5" t="str">
        <f>+VLOOKUP(B35,[2]Hoja1!$H$1:$I$5207,2,FALSE)</f>
        <v>CONTRATO DE PRESTACION DE SERVICIOS PROFESIONALES</v>
      </c>
      <c r="D35" s="6" t="s">
        <v>20</v>
      </c>
      <c r="E35" s="6">
        <v>53073496</v>
      </c>
      <c r="F35" s="7" t="s">
        <v>829</v>
      </c>
      <c r="G35" s="8">
        <v>30965</v>
      </c>
      <c r="H35" s="9" t="s">
        <v>2691</v>
      </c>
      <c r="I35" s="5" t="s">
        <v>835</v>
      </c>
      <c r="J35" s="5" t="s">
        <v>867</v>
      </c>
      <c r="K35" s="5" t="s">
        <v>839</v>
      </c>
      <c r="L35" s="11">
        <v>16922500</v>
      </c>
      <c r="M35" s="13">
        <v>45307</v>
      </c>
      <c r="N35" s="13">
        <v>45309</v>
      </c>
      <c r="O35" s="13">
        <v>45382</v>
      </c>
      <c r="P35" s="15">
        <v>74</v>
      </c>
      <c r="Q35" s="11" t="s">
        <v>874</v>
      </c>
      <c r="R35" s="11">
        <f>+VLOOKUP(B35,[2]Hoja2!$A$3:$C$3503,3,FALSE)</f>
        <v>16922500</v>
      </c>
      <c r="S35" s="11">
        <f t="shared" si="0"/>
        <v>0</v>
      </c>
      <c r="T35" s="22">
        <f t="shared" si="1"/>
        <v>100</v>
      </c>
      <c r="U35" s="5">
        <v>0</v>
      </c>
      <c r="V35" s="10" t="s">
        <v>3205</v>
      </c>
    </row>
    <row r="36" spans="1:22" s="4" customFormat="1" ht="51" x14ac:dyDescent="0.2">
      <c r="A36" s="5" t="s">
        <v>909</v>
      </c>
      <c r="B36" s="5" t="s">
        <v>909</v>
      </c>
      <c r="C36" s="5" t="str">
        <f>+VLOOKUP(B36,[2]Hoja1!$H$1:$I$5207,2,FALSE)</f>
        <v>CONTRATO DE PRESTACION DE SERVICIOS PROFESIONALES</v>
      </c>
      <c r="D36" s="6" t="s">
        <v>21</v>
      </c>
      <c r="E36" s="6">
        <v>1073236237</v>
      </c>
      <c r="F36" s="7" t="s">
        <v>829</v>
      </c>
      <c r="G36" s="8">
        <v>33068</v>
      </c>
      <c r="H36" s="9" t="s">
        <v>2673</v>
      </c>
      <c r="I36" s="5" t="s">
        <v>835</v>
      </c>
      <c r="J36" s="5" t="s">
        <v>867</v>
      </c>
      <c r="K36" s="5" t="s">
        <v>839</v>
      </c>
      <c r="L36" s="11">
        <v>11455000</v>
      </c>
      <c r="M36" s="13">
        <v>45307</v>
      </c>
      <c r="N36" s="13">
        <v>45309</v>
      </c>
      <c r="O36" s="13">
        <v>45382</v>
      </c>
      <c r="P36" s="15">
        <v>74</v>
      </c>
      <c r="Q36" s="11" t="s">
        <v>874</v>
      </c>
      <c r="R36" s="11">
        <f>+VLOOKUP(B36,[2]Hoja2!$A$3:$C$3503,3,FALSE)</f>
        <v>11455000</v>
      </c>
      <c r="S36" s="11">
        <f t="shared" si="0"/>
        <v>0</v>
      </c>
      <c r="T36" s="22">
        <f t="shared" si="1"/>
        <v>100</v>
      </c>
      <c r="U36" s="5">
        <v>0</v>
      </c>
      <c r="V36" s="10" t="s">
        <v>3206</v>
      </c>
    </row>
    <row r="37" spans="1:22" s="4" customFormat="1" ht="51" x14ac:dyDescent="0.2">
      <c r="A37" s="5" t="s">
        <v>910</v>
      </c>
      <c r="B37" s="5" t="s">
        <v>910</v>
      </c>
      <c r="C37" s="5" t="str">
        <f>+VLOOKUP(B37,[2]Hoja1!$H$1:$I$5207,2,FALSE)</f>
        <v>CONTRATO DE PRESTACION DE SERVICIOS PROFESIONALES</v>
      </c>
      <c r="D37" s="6" t="s">
        <v>193</v>
      </c>
      <c r="E37" s="6">
        <v>1020780535</v>
      </c>
      <c r="F37" s="7" t="s">
        <v>829</v>
      </c>
      <c r="G37" s="8">
        <v>34066</v>
      </c>
      <c r="H37" s="9" t="s">
        <v>2689</v>
      </c>
      <c r="I37" s="5" t="s">
        <v>835</v>
      </c>
      <c r="J37" s="5" t="s">
        <v>867</v>
      </c>
      <c r="K37" s="5" t="s">
        <v>839</v>
      </c>
      <c r="L37" s="11">
        <v>12217600</v>
      </c>
      <c r="M37" s="13">
        <v>45308</v>
      </c>
      <c r="N37" s="13">
        <v>45313</v>
      </c>
      <c r="O37" s="13">
        <v>45382</v>
      </c>
      <c r="P37" s="15">
        <v>70</v>
      </c>
      <c r="Q37" s="11" t="s">
        <v>874</v>
      </c>
      <c r="R37" s="11">
        <f>+VLOOKUP(B37,[2]Hoja2!$A$3:$C$3503,3,FALSE)</f>
        <v>12217600</v>
      </c>
      <c r="S37" s="11">
        <f t="shared" si="0"/>
        <v>0</v>
      </c>
      <c r="T37" s="22">
        <f t="shared" si="1"/>
        <v>100</v>
      </c>
      <c r="U37" s="5">
        <v>0</v>
      </c>
      <c r="V37" s="10" t="s">
        <v>3207</v>
      </c>
    </row>
    <row r="38" spans="1:22" s="4" customFormat="1" ht="51" x14ac:dyDescent="0.2">
      <c r="A38" s="5" t="s">
        <v>911</v>
      </c>
      <c r="B38" s="5" t="s">
        <v>911</v>
      </c>
      <c r="C38" s="5" t="str">
        <f>+VLOOKUP(B38,[2]Hoja1!$H$1:$I$5207,2,FALSE)</f>
        <v>CONTRATO DE PRESTACION DE SERVICIOS PROFESIONALES</v>
      </c>
      <c r="D38" s="6" t="s">
        <v>277</v>
      </c>
      <c r="E38" s="6">
        <v>1030611058</v>
      </c>
      <c r="F38" s="7" t="s">
        <v>829</v>
      </c>
      <c r="G38" s="8">
        <v>33761</v>
      </c>
      <c r="H38" s="9" t="s">
        <v>2692</v>
      </c>
      <c r="I38" s="5" t="s">
        <v>835</v>
      </c>
      <c r="J38" s="5" t="s">
        <v>867</v>
      </c>
      <c r="K38" s="5" t="s">
        <v>839</v>
      </c>
      <c r="L38" s="11">
        <v>12217600</v>
      </c>
      <c r="M38" s="13">
        <v>45308</v>
      </c>
      <c r="N38" s="13">
        <v>45313</v>
      </c>
      <c r="O38" s="13">
        <v>45382</v>
      </c>
      <c r="P38" s="15">
        <v>70</v>
      </c>
      <c r="Q38" s="11" t="s">
        <v>874</v>
      </c>
      <c r="R38" s="11">
        <f>+VLOOKUP(B38,[2]Hoja2!$A$3:$C$3503,3,FALSE)</f>
        <v>12217600</v>
      </c>
      <c r="S38" s="11">
        <f t="shared" si="0"/>
        <v>0</v>
      </c>
      <c r="T38" s="22">
        <f t="shared" si="1"/>
        <v>100</v>
      </c>
      <c r="U38" s="5">
        <v>0</v>
      </c>
      <c r="V38" s="10" t="s">
        <v>3208</v>
      </c>
    </row>
    <row r="39" spans="1:22" s="4" customFormat="1" ht="89.25" x14ac:dyDescent="0.2">
      <c r="A39" s="5" t="s">
        <v>912</v>
      </c>
      <c r="B39" s="5" t="s">
        <v>912</v>
      </c>
      <c r="C39" s="5" t="str">
        <f>+VLOOKUP(B39,[2]Hoja1!$H$1:$I$5207,2,FALSE)</f>
        <v>CONTRATO DE PRESTACION DE SERVICIOS PROFESIONALES</v>
      </c>
      <c r="D39" s="6" t="s">
        <v>24</v>
      </c>
      <c r="E39" s="6">
        <v>52889511</v>
      </c>
      <c r="F39" s="7" t="s">
        <v>829</v>
      </c>
      <c r="G39" s="8">
        <v>30399</v>
      </c>
      <c r="H39" s="9" t="s">
        <v>2693</v>
      </c>
      <c r="I39" s="5" t="s">
        <v>835</v>
      </c>
      <c r="J39" s="5" t="s">
        <v>867</v>
      </c>
      <c r="K39" s="5" t="s">
        <v>839</v>
      </c>
      <c r="L39" s="11">
        <v>25532500</v>
      </c>
      <c r="M39" s="13">
        <v>45308</v>
      </c>
      <c r="N39" s="13">
        <v>45309</v>
      </c>
      <c r="O39" s="13">
        <v>45381</v>
      </c>
      <c r="P39" s="15">
        <v>73</v>
      </c>
      <c r="Q39" s="11" t="s">
        <v>874</v>
      </c>
      <c r="R39" s="11">
        <f>+VLOOKUP(B39,[2]Hoja2!$A$3:$C$3503,3,FALSE)</f>
        <v>25532500</v>
      </c>
      <c r="S39" s="11">
        <f t="shared" si="0"/>
        <v>0</v>
      </c>
      <c r="T39" s="22">
        <f t="shared" si="1"/>
        <v>100</v>
      </c>
      <c r="U39" s="5">
        <v>0</v>
      </c>
      <c r="V39" s="10" t="s">
        <v>3209</v>
      </c>
    </row>
    <row r="40" spans="1:22" s="4" customFormat="1" ht="51" x14ac:dyDescent="0.2">
      <c r="A40" s="5" t="s">
        <v>913</v>
      </c>
      <c r="B40" s="5" t="s">
        <v>913</v>
      </c>
      <c r="C40" s="5" t="str">
        <f>+VLOOKUP(B40,[2]Hoja1!$H$1:$I$5207,2,FALSE)</f>
        <v>CONTRATO DE PRESTACION DE SERVICIOS PROFESIONALES</v>
      </c>
      <c r="D40" s="6" t="s">
        <v>157</v>
      </c>
      <c r="E40" s="6">
        <v>9972044</v>
      </c>
      <c r="F40" s="7" t="s">
        <v>829</v>
      </c>
      <c r="G40" s="8">
        <v>28379</v>
      </c>
      <c r="H40" s="9" t="s">
        <v>2694</v>
      </c>
      <c r="I40" s="5" t="s">
        <v>835</v>
      </c>
      <c r="J40" s="5" t="s">
        <v>868</v>
      </c>
      <c r="K40" s="5" t="s">
        <v>844</v>
      </c>
      <c r="L40" s="11">
        <v>27055333</v>
      </c>
      <c r="M40" s="13">
        <v>45308</v>
      </c>
      <c r="N40" s="13">
        <v>45308</v>
      </c>
      <c r="O40" s="13">
        <v>45382</v>
      </c>
      <c r="P40" s="15">
        <v>75</v>
      </c>
      <c r="Q40" s="11" t="s">
        <v>874</v>
      </c>
      <c r="R40" s="11">
        <f>+VLOOKUP(B40,[2]Hoja2!$A$3:$C$3503,3,FALSE)</f>
        <v>27055333</v>
      </c>
      <c r="S40" s="11">
        <f t="shared" si="0"/>
        <v>0</v>
      </c>
      <c r="T40" s="22">
        <f t="shared" si="1"/>
        <v>100</v>
      </c>
      <c r="U40" s="5">
        <v>0</v>
      </c>
      <c r="V40" s="10" t="s">
        <v>3210</v>
      </c>
    </row>
    <row r="41" spans="1:22" s="4" customFormat="1" ht="51" x14ac:dyDescent="0.2">
      <c r="A41" s="5" t="s">
        <v>914</v>
      </c>
      <c r="B41" s="5" t="s">
        <v>914</v>
      </c>
      <c r="C41" s="5" t="str">
        <f>+VLOOKUP(B41,[2]Hoja1!$H$1:$I$5207,2,FALSE)</f>
        <v>CONTRATO DE PRESTACION DE SERVICIOS PROFESIONALES</v>
      </c>
      <c r="D41" s="6" t="s">
        <v>183</v>
      </c>
      <c r="E41" s="6">
        <v>1014222729</v>
      </c>
      <c r="F41" s="7" t="s">
        <v>829</v>
      </c>
      <c r="G41" s="8">
        <v>33324</v>
      </c>
      <c r="H41" s="9" t="s">
        <v>2695</v>
      </c>
      <c r="I41" s="5" t="s">
        <v>835</v>
      </c>
      <c r="J41" s="5" t="s">
        <v>868</v>
      </c>
      <c r="K41" s="5" t="s">
        <v>844</v>
      </c>
      <c r="L41" s="11">
        <v>22260000</v>
      </c>
      <c r="M41" s="13">
        <v>45308</v>
      </c>
      <c r="N41" s="13">
        <v>45310</v>
      </c>
      <c r="O41" s="13">
        <v>45382</v>
      </c>
      <c r="P41" s="15">
        <v>73</v>
      </c>
      <c r="Q41" s="11" t="s">
        <v>874</v>
      </c>
      <c r="R41" s="11">
        <f>+VLOOKUP(B41,[2]Hoja2!$A$3:$C$3503,3,FALSE)</f>
        <v>22260000</v>
      </c>
      <c r="S41" s="11">
        <f t="shared" si="0"/>
        <v>0</v>
      </c>
      <c r="T41" s="22">
        <f t="shared" si="1"/>
        <v>100</v>
      </c>
      <c r="U41" s="5">
        <v>0</v>
      </c>
      <c r="V41" s="10" t="s">
        <v>3211</v>
      </c>
    </row>
    <row r="42" spans="1:22" s="4" customFormat="1" ht="51" x14ac:dyDescent="0.2">
      <c r="A42" s="5" t="s">
        <v>915</v>
      </c>
      <c r="B42" s="5" t="s">
        <v>915</v>
      </c>
      <c r="C42" s="5" t="str">
        <f>+VLOOKUP(B42,[2]Hoja1!$H$1:$I$5207,2,FALSE)</f>
        <v>CONTRATO DE PRESTACION DE SERVICIOS PROFESIONALES</v>
      </c>
      <c r="D42" s="6" t="s">
        <v>416</v>
      </c>
      <c r="E42" s="6">
        <v>1018450887</v>
      </c>
      <c r="F42" s="7" t="s">
        <v>829</v>
      </c>
      <c r="G42" s="8">
        <v>33687</v>
      </c>
      <c r="H42" s="9" t="s">
        <v>2696</v>
      </c>
      <c r="I42" s="5" t="s">
        <v>835</v>
      </c>
      <c r="J42" s="5" t="s">
        <v>867</v>
      </c>
      <c r="K42" s="5" t="s">
        <v>839</v>
      </c>
      <c r="L42" s="11">
        <v>10538600</v>
      </c>
      <c r="M42" s="13">
        <v>45307</v>
      </c>
      <c r="N42" s="13">
        <v>45313</v>
      </c>
      <c r="O42" s="13">
        <v>45382</v>
      </c>
      <c r="P42" s="15">
        <v>70</v>
      </c>
      <c r="Q42" s="11" t="s">
        <v>874</v>
      </c>
      <c r="R42" s="11">
        <f>+VLOOKUP(B42,[2]Hoja2!$A$3:$C$3503,3,FALSE)</f>
        <v>10538600</v>
      </c>
      <c r="S42" s="11">
        <f t="shared" si="0"/>
        <v>0</v>
      </c>
      <c r="T42" s="22">
        <f t="shared" si="1"/>
        <v>100</v>
      </c>
      <c r="U42" s="5">
        <v>0</v>
      </c>
      <c r="V42" s="10" t="s">
        <v>3212</v>
      </c>
    </row>
    <row r="43" spans="1:22" s="4" customFormat="1" ht="51" x14ac:dyDescent="0.2">
      <c r="A43" s="5" t="s">
        <v>916</v>
      </c>
      <c r="B43" s="5" t="s">
        <v>916</v>
      </c>
      <c r="C43" s="5" t="str">
        <f>+VLOOKUP(B43,[2]Hoja1!$H$1:$I$5207,2,FALSE)</f>
        <v>CONTRATO DE PRESTACION DE SERVICIOS PROFESIONALES</v>
      </c>
      <c r="D43" s="6" t="s">
        <v>332</v>
      </c>
      <c r="E43" s="6">
        <v>80729153</v>
      </c>
      <c r="F43" s="7" t="s">
        <v>829</v>
      </c>
      <c r="G43" s="8">
        <v>30308</v>
      </c>
      <c r="H43" s="9" t="s">
        <v>2697</v>
      </c>
      <c r="I43" s="5" t="s">
        <v>835</v>
      </c>
      <c r="J43" s="5" t="s">
        <v>867</v>
      </c>
      <c r="K43" s="5" t="s">
        <v>839</v>
      </c>
      <c r="L43" s="11">
        <v>12217600</v>
      </c>
      <c r="M43" s="13">
        <v>45308</v>
      </c>
      <c r="N43" s="13">
        <v>45313</v>
      </c>
      <c r="O43" s="13">
        <v>45382</v>
      </c>
      <c r="P43" s="15">
        <v>70</v>
      </c>
      <c r="Q43" s="11" t="s">
        <v>874</v>
      </c>
      <c r="R43" s="11">
        <f>+VLOOKUP(B43,[2]Hoja2!$A$3:$C$3503,3,FALSE)</f>
        <v>12217600</v>
      </c>
      <c r="S43" s="11">
        <f t="shared" si="0"/>
        <v>0</v>
      </c>
      <c r="T43" s="22">
        <f t="shared" si="1"/>
        <v>100</v>
      </c>
      <c r="U43" s="5">
        <v>0</v>
      </c>
      <c r="V43" s="10" t="s">
        <v>3213</v>
      </c>
    </row>
    <row r="44" spans="1:22" s="4" customFormat="1" ht="63.75" x14ac:dyDescent="0.2">
      <c r="A44" s="5" t="s">
        <v>917</v>
      </c>
      <c r="B44" s="5" t="s">
        <v>917</v>
      </c>
      <c r="C44" s="5" t="str">
        <f>+VLOOKUP(B44,[2]Hoja1!$H$1:$I$5207,2,FALSE)</f>
        <v>CONTRATO DE PRESTACION DE SERVICIOS DE APOYO A LA GESTION</v>
      </c>
      <c r="D44" s="6" t="s">
        <v>365</v>
      </c>
      <c r="E44" s="6">
        <v>1032438792</v>
      </c>
      <c r="F44" s="7" t="s">
        <v>829</v>
      </c>
      <c r="G44" s="8">
        <v>33124</v>
      </c>
      <c r="H44" s="9" t="s">
        <v>2698</v>
      </c>
      <c r="I44" s="5" t="s">
        <v>835</v>
      </c>
      <c r="J44" s="5" t="s">
        <v>866</v>
      </c>
      <c r="K44" s="5" t="s">
        <v>840</v>
      </c>
      <c r="L44" s="11">
        <v>20346667</v>
      </c>
      <c r="M44" s="13">
        <v>45308</v>
      </c>
      <c r="N44" s="13">
        <v>45309</v>
      </c>
      <c r="O44" s="13">
        <v>45382</v>
      </c>
      <c r="P44" s="15">
        <v>74</v>
      </c>
      <c r="Q44" s="11" t="s">
        <v>874</v>
      </c>
      <c r="R44" s="11">
        <f>+VLOOKUP(B44,[2]Hoja2!$A$3:$C$3503,3,FALSE)</f>
        <v>20346667</v>
      </c>
      <c r="S44" s="11">
        <f t="shared" si="0"/>
        <v>0</v>
      </c>
      <c r="T44" s="22">
        <f t="shared" si="1"/>
        <v>100</v>
      </c>
      <c r="U44" s="5">
        <v>0</v>
      </c>
      <c r="V44" s="10" t="s">
        <v>3214</v>
      </c>
    </row>
    <row r="45" spans="1:22" s="4" customFormat="1" ht="51" x14ac:dyDescent="0.2">
      <c r="A45" s="5" t="s">
        <v>918</v>
      </c>
      <c r="B45" s="5" t="s">
        <v>918</v>
      </c>
      <c r="C45" s="5" t="str">
        <f>+VLOOKUP(B45,[2]Hoja1!$H$1:$I$5207,2,FALSE)</f>
        <v>CONTRATO DE PRESTACION DE SERVICIOS PROFESIONALES</v>
      </c>
      <c r="D45" s="6" t="s">
        <v>284</v>
      </c>
      <c r="E45" s="6">
        <v>23913863</v>
      </c>
      <c r="F45" s="7" t="s">
        <v>829</v>
      </c>
      <c r="G45" s="8">
        <v>27624</v>
      </c>
      <c r="H45" s="9" t="s">
        <v>2699</v>
      </c>
      <c r="I45" s="5" t="s">
        <v>835</v>
      </c>
      <c r="J45" s="5" t="s">
        <v>867</v>
      </c>
      <c r="K45" s="5" t="s">
        <v>839</v>
      </c>
      <c r="L45" s="11">
        <v>22659000</v>
      </c>
      <c r="M45" s="13">
        <v>45308</v>
      </c>
      <c r="N45" s="13">
        <v>45310</v>
      </c>
      <c r="O45" s="13">
        <v>45382</v>
      </c>
      <c r="P45" s="15">
        <v>73</v>
      </c>
      <c r="Q45" s="11" t="s">
        <v>874</v>
      </c>
      <c r="R45" s="11">
        <f>+VLOOKUP(B45,[2]Hoja2!$A$3:$C$3503,3,FALSE)</f>
        <v>22659000</v>
      </c>
      <c r="S45" s="11">
        <f t="shared" si="0"/>
        <v>0</v>
      </c>
      <c r="T45" s="22">
        <f t="shared" si="1"/>
        <v>100</v>
      </c>
      <c r="U45" s="5">
        <v>0</v>
      </c>
      <c r="V45" s="10" t="s">
        <v>3215</v>
      </c>
    </row>
    <row r="46" spans="1:22" s="4" customFormat="1" ht="51" x14ac:dyDescent="0.2">
      <c r="A46" s="5" t="s">
        <v>919</v>
      </c>
      <c r="B46" s="5" t="s">
        <v>919</v>
      </c>
      <c r="C46" s="5" t="str">
        <f>+VLOOKUP(B46,[2]Hoja1!$H$1:$I$5207,2,FALSE)</f>
        <v>CONTRATO DE PRESTACION DE SERVICIOS PROFESIONALES</v>
      </c>
      <c r="D46" s="6" t="s">
        <v>22</v>
      </c>
      <c r="E46" s="6">
        <v>80055995</v>
      </c>
      <c r="F46" s="7" t="s">
        <v>829</v>
      </c>
      <c r="G46" s="8">
        <v>28802</v>
      </c>
      <c r="H46" s="9" t="s">
        <v>2700</v>
      </c>
      <c r="I46" s="5" t="s">
        <v>835</v>
      </c>
      <c r="J46" s="5" t="s">
        <v>867</v>
      </c>
      <c r="K46" s="5" t="s">
        <v>839</v>
      </c>
      <c r="L46" s="11">
        <v>21364200</v>
      </c>
      <c r="M46" s="13">
        <v>45308</v>
      </c>
      <c r="N46" s="13">
        <v>45313</v>
      </c>
      <c r="O46" s="13">
        <v>45382</v>
      </c>
      <c r="P46" s="15">
        <v>70</v>
      </c>
      <c r="Q46" s="11" t="s">
        <v>874</v>
      </c>
      <c r="R46" s="11">
        <f>+VLOOKUP(B46,[2]Hoja2!$A$3:$C$3503,3,FALSE)</f>
        <v>21364200</v>
      </c>
      <c r="S46" s="11">
        <f t="shared" si="0"/>
        <v>0</v>
      </c>
      <c r="T46" s="22">
        <f t="shared" si="1"/>
        <v>100</v>
      </c>
      <c r="U46" s="5">
        <v>0</v>
      </c>
      <c r="V46" s="10" t="s">
        <v>3216</v>
      </c>
    </row>
    <row r="47" spans="1:22" s="4" customFormat="1" ht="51" x14ac:dyDescent="0.2">
      <c r="A47" s="5" t="s">
        <v>920</v>
      </c>
      <c r="B47" s="5" t="s">
        <v>920</v>
      </c>
      <c r="C47" s="5" t="str">
        <f>+VLOOKUP(B47,[2]Hoja1!$H$1:$I$5207,2,FALSE)</f>
        <v>CONTRATO DE PRESTACION DE SERVICIOS PROFESIONALES</v>
      </c>
      <c r="D47" s="6" t="s">
        <v>278</v>
      </c>
      <c r="E47" s="6">
        <v>1033767772</v>
      </c>
      <c r="F47" s="7" t="s">
        <v>829</v>
      </c>
      <c r="G47" s="8">
        <v>34579</v>
      </c>
      <c r="H47" s="9" t="s">
        <v>2689</v>
      </c>
      <c r="I47" s="5" t="s">
        <v>835</v>
      </c>
      <c r="J47" s="5" t="s">
        <v>867</v>
      </c>
      <c r="K47" s="5" t="s">
        <v>839</v>
      </c>
      <c r="L47" s="11">
        <v>12217600</v>
      </c>
      <c r="M47" s="13">
        <v>45308</v>
      </c>
      <c r="N47" s="13">
        <v>45313</v>
      </c>
      <c r="O47" s="13">
        <v>45382</v>
      </c>
      <c r="P47" s="15">
        <v>70</v>
      </c>
      <c r="Q47" s="11" t="s">
        <v>874</v>
      </c>
      <c r="R47" s="11">
        <f>+VLOOKUP(B47,[2]Hoja2!$A$3:$C$3503,3,FALSE)</f>
        <v>12217600</v>
      </c>
      <c r="S47" s="11">
        <f t="shared" si="0"/>
        <v>0</v>
      </c>
      <c r="T47" s="22">
        <f t="shared" si="1"/>
        <v>100</v>
      </c>
      <c r="U47" s="5">
        <v>0</v>
      </c>
      <c r="V47" s="10" t="s">
        <v>3217</v>
      </c>
    </row>
    <row r="48" spans="1:22" s="4" customFormat="1" ht="51" x14ac:dyDescent="0.2">
      <c r="A48" s="5" t="s">
        <v>921</v>
      </c>
      <c r="B48" s="5" t="s">
        <v>921</v>
      </c>
      <c r="C48" s="5" t="str">
        <f>+VLOOKUP(B48,[2]Hoja1!$H$1:$I$5207,2,FALSE)</f>
        <v>CONTRATO DE PRESTACION DE SERVICIOS PROFESIONALES</v>
      </c>
      <c r="D48" s="6" t="s">
        <v>130</v>
      </c>
      <c r="E48" s="6">
        <v>65779068</v>
      </c>
      <c r="F48" s="7" t="s">
        <v>829</v>
      </c>
      <c r="G48" s="8">
        <v>28559</v>
      </c>
      <c r="H48" s="9" t="s">
        <v>2689</v>
      </c>
      <c r="I48" s="5" t="s">
        <v>835</v>
      </c>
      <c r="J48" s="5" t="s">
        <v>867</v>
      </c>
      <c r="K48" s="5" t="s">
        <v>839</v>
      </c>
      <c r="L48" s="11">
        <v>12217600</v>
      </c>
      <c r="M48" s="13">
        <v>45308</v>
      </c>
      <c r="N48" s="13">
        <v>45313</v>
      </c>
      <c r="O48" s="13">
        <v>45382</v>
      </c>
      <c r="P48" s="15">
        <v>70</v>
      </c>
      <c r="Q48" s="11" t="s">
        <v>874</v>
      </c>
      <c r="R48" s="11">
        <f>+VLOOKUP(B48,[2]Hoja2!$A$3:$C$3503,3,FALSE)</f>
        <v>12217600</v>
      </c>
      <c r="S48" s="11">
        <f t="shared" si="0"/>
        <v>0</v>
      </c>
      <c r="T48" s="22">
        <f t="shared" si="1"/>
        <v>100</v>
      </c>
      <c r="U48" s="5">
        <v>0</v>
      </c>
      <c r="V48" s="10" t="s">
        <v>3218</v>
      </c>
    </row>
    <row r="49" spans="1:22" s="4" customFormat="1" ht="51" x14ac:dyDescent="0.2">
      <c r="A49" s="5" t="s">
        <v>922</v>
      </c>
      <c r="B49" s="5" t="s">
        <v>922</v>
      </c>
      <c r="C49" s="5" t="str">
        <f>+VLOOKUP(B49,[2]Hoja1!$H$1:$I$5207,2,FALSE)</f>
        <v>CONTRATO DE PRESTACION DE SERVICIOS PROFESIONALES</v>
      </c>
      <c r="D49" s="6" t="s">
        <v>525</v>
      </c>
      <c r="E49" s="6">
        <v>1053772805</v>
      </c>
      <c r="F49" s="7" t="s">
        <v>829</v>
      </c>
      <c r="G49" s="8">
        <v>31724</v>
      </c>
      <c r="H49" s="9" t="s">
        <v>2687</v>
      </c>
      <c r="I49" s="5" t="s">
        <v>835</v>
      </c>
      <c r="J49" s="5" t="s">
        <v>867</v>
      </c>
      <c r="K49" s="5" t="s">
        <v>839</v>
      </c>
      <c r="L49" s="11">
        <v>12217600</v>
      </c>
      <c r="M49" s="13">
        <v>45308</v>
      </c>
      <c r="N49" s="13">
        <v>45313</v>
      </c>
      <c r="O49" s="13">
        <v>45382</v>
      </c>
      <c r="P49" s="15">
        <v>70</v>
      </c>
      <c r="Q49" s="11" t="s">
        <v>874</v>
      </c>
      <c r="R49" s="11">
        <f>+VLOOKUP(B49,[2]Hoja2!$A$3:$C$3503,3,FALSE)</f>
        <v>12217600</v>
      </c>
      <c r="S49" s="11">
        <f t="shared" si="0"/>
        <v>0</v>
      </c>
      <c r="T49" s="22">
        <f t="shared" si="1"/>
        <v>100</v>
      </c>
      <c r="U49" s="5">
        <v>0</v>
      </c>
      <c r="V49" s="10" t="s">
        <v>3219</v>
      </c>
    </row>
    <row r="50" spans="1:22" s="4" customFormat="1" ht="51" x14ac:dyDescent="0.2">
      <c r="A50" s="5" t="s">
        <v>923</v>
      </c>
      <c r="B50" s="5" t="s">
        <v>923</v>
      </c>
      <c r="C50" s="5" t="str">
        <f>+VLOOKUP(B50,[2]Hoja1!$H$1:$I$5207,2,FALSE)</f>
        <v>CONTRATO DE PRESTACION DE SERVICIOS PROFESIONALES</v>
      </c>
      <c r="D50" s="6" t="s">
        <v>266</v>
      </c>
      <c r="E50" s="6">
        <v>93235688</v>
      </c>
      <c r="F50" s="7" t="s">
        <v>829</v>
      </c>
      <c r="G50" s="8">
        <v>30813</v>
      </c>
      <c r="H50" s="9" t="s">
        <v>2687</v>
      </c>
      <c r="I50" s="5" t="s">
        <v>835</v>
      </c>
      <c r="J50" s="5" t="s">
        <v>867</v>
      </c>
      <c r="K50" s="5" t="s">
        <v>839</v>
      </c>
      <c r="L50" s="11">
        <v>12217600</v>
      </c>
      <c r="M50" s="13">
        <v>45309</v>
      </c>
      <c r="N50" s="13">
        <v>45313</v>
      </c>
      <c r="O50" s="13">
        <v>45382</v>
      </c>
      <c r="P50" s="15">
        <v>70</v>
      </c>
      <c r="Q50" s="11" t="s">
        <v>874</v>
      </c>
      <c r="R50" s="11">
        <f>+VLOOKUP(B50,[2]Hoja2!$A$3:$C$3503,3,FALSE)</f>
        <v>12217600</v>
      </c>
      <c r="S50" s="11">
        <f t="shared" si="0"/>
        <v>0</v>
      </c>
      <c r="T50" s="22">
        <f t="shared" si="1"/>
        <v>100</v>
      </c>
      <c r="U50" s="5">
        <v>0</v>
      </c>
      <c r="V50" s="10" t="s">
        <v>3220</v>
      </c>
    </row>
    <row r="51" spans="1:22" s="4" customFormat="1" ht="63.75" x14ac:dyDescent="0.2">
      <c r="A51" s="5" t="s">
        <v>924</v>
      </c>
      <c r="B51" s="5" t="s">
        <v>924</v>
      </c>
      <c r="C51" s="5" t="str">
        <f>+VLOOKUP(B51,[2]Hoja1!$H$1:$I$5207,2,FALSE)</f>
        <v>CONTRATO DE PRESTACION DE SERVICIOS DE APOYO A LA GESTION</v>
      </c>
      <c r="D51" s="6" t="s">
        <v>513</v>
      </c>
      <c r="E51" s="6">
        <v>1031154947</v>
      </c>
      <c r="F51" s="7" t="s">
        <v>829</v>
      </c>
      <c r="G51" s="8">
        <v>34547</v>
      </c>
      <c r="H51" s="9" t="s">
        <v>2701</v>
      </c>
      <c r="I51" s="5" t="s">
        <v>835</v>
      </c>
      <c r="J51" s="5" t="s">
        <v>871</v>
      </c>
      <c r="K51" s="5" t="s">
        <v>841</v>
      </c>
      <c r="L51" s="11">
        <v>7500000</v>
      </c>
      <c r="M51" s="13">
        <v>45308</v>
      </c>
      <c r="N51" s="13">
        <v>45313</v>
      </c>
      <c r="O51" s="13">
        <v>45382</v>
      </c>
      <c r="P51" s="15">
        <v>70</v>
      </c>
      <c r="Q51" s="11" t="s">
        <v>874</v>
      </c>
      <c r="R51" s="11">
        <f>+VLOOKUP(B51,[2]Hoja2!$A$3:$C$3503,3,FALSE)</f>
        <v>7500000</v>
      </c>
      <c r="S51" s="11">
        <f t="shared" si="0"/>
        <v>0</v>
      </c>
      <c r="T51" s="22">
        <f t="shared" si="1"/>
        <v>100</v>
      </c>
      <c r="U51" s="5">
        <v>0</v>
      </c>
      <c r="V51" s="10" t="s">
        <v>3221</v>
      </c>
    </row>
    <row r="52" spans="1:22" s="4" customFormat="1" ht="89.25" x14ac:dyDescent="0.2">
      <c r="A52" s="5" t="s">
        <v>925</v>
      </c>
      <c r="B52" s="5" t="s">
        <v>925</v>
      </c>
      <c r="C52" s="5" t="str">
        <f>+VLOOKUP(B52,[2]Hoja1!$H$1:$I$5207,2,FALSE)</f>
        <v>CONTRATO DE PRESTACION DE SERVICIOS DE APOYO A LA GESTION</v>
      </c>
      <c r="D52" s="6" t="s">
        <v>519</v>
      </c>
      <c r="E52" s="6">
        <v>1033732386</v>
      </c>
      <c r="F52" s="7" t="s">
        <v>829</v>
      </c>
      <c r="G52" s="8">
        <v>33347</v>
      </c>
      <c r="H52" s="9" t="s">
        <v>2702</v>
      </c>
      <c r="I52" s="5" t="s">
        <v>835</v>
      </c>
      <c r="J52" s="5" t="s">
        <v>858</v>
      </c>
      <c r="K52" s="5" t="s">
        <v>841</v>
      </c>
      <c r="L52" s="11">
        <v>7500000</v>
      </c>
      <c r="M52" s="13">
        <v>45308</v>
      </c>
      <c r="N52" s="13">
        <v>45314</v>
      </c>
      <c r="O52" s="13">
        <v>45382</v>
      </c>
      <c r="P52" s="15">
        <v>69</v>
      </c>
      <c r="Q52" s="11" t="s">
        <v>874</v>
      </c>
      <c r="R52" s="11">
        <f>+VLOOKUP(B52,[2]Hoja2!$A$3:$C$3503,3,FALSE)</f>
        <v>7500000</v>
      </c>
      <c r="S52" s="11">
        <f t="shared" si="0"/>
        <v>0</v>
      </c>
      <c r="T52" s="22">
        <f t="shared" si="1"/>
        <v>100</v>
      </c>
      <c r="U52" s="5">
        <v>0</v>
      </c>
      <c r="V52" s="10" t="s">
        <v>3222</v>
      </c>
    </row>
    <row r="53" spans="1:22" s="4" customFormat="1" ht="51" x14ac:dyDescent="0.2">
      <c r="A53" s="5" t="s">
        <v>926</v>
      </c>
      <c r="B53" s="5" t="s">
        <v>926</v>
      </c>
      <c r="C53" s="5" t="str">
        <f>+VLOOKUP(B53,[2]Hoja1!$H$1:$I$5207,2,FALSE)</f>
        <v>CONTRATO DE PRESTACION DE SERVICIOS PROFESIONALES</v>
      </c>
      <c r="D53" s="6" t="s">
        <v>2046</v>
      </c>
      <c r="E53" s="6">
        <v>80073334</v>
      </c>
      <c r="F53" s="7" t="s">
        <v>829</v>
      </c>
      <c r="G53" s="8">
        <v>30897</v>
      </c>
      <c r="H53" s="9" t="s">
        <v>2689</v>
      </c>
      <c r="I53" s="5" t="s">
        <v>835</v>
      </c>
      <c r="J53" s="5" t="s">
        <v>856</v>
      </c>
      <c r="K53" s="5" t="s">
        <v>839</v>
      </c>
      <c r="L53" s="11">
        <v>12217600</v>
      </c>
      <c r="M53" s="13">
        <v>45308</v>
      </c>
      <c r="N53" s="13">
        <v>45313</v>
      </c>
      <c r="O53" s="13">
        <v>45382</v>
      </c>
      <c r="P53" s="15">
        <v>70</v>
      </c>
      <c r="Q53" s="11" t="s">
        <v>874</v>
      </c>
      <c r="R53" s="11">
        <f>+VLOOKUP(B53,[2]Hoja2!$A$3:$C$3503,3,FALSE)</f>
        <v>12217600</v>
      </c>
      <c r="S53" s="11">
        <f t="shared" si="0"/>
        <v>0</v>
      </c>
      <c r="T53" s="22">
        <f t="shared" si="1"/>
        <v>100</v>
      </c>
      <c r="U53" s="5">
        <v>0</v>
      </c>
      <c r="V53" s="10" t="s">
        <v>3223</v>
      </c>
    </row>
    <row r="54" spans="1:22" s="4" customFormat="1" ht="51" x14ac:dyDescent="0.2">
      <c r="A54" s="5" t="s">
        <v>927</v>
      </c>
      <c r="B54" s="5" t="s">
        <v>927</v>
      </c>
      <c r="C54" s="5" t="str">
        <f>+VLOOKUP(B54,[2]Hoja1!$H$1:$I$5207,2,FALSE)</f>
        <v>CONTRATO DE PRESTACION DE SERVICIOS PROFESIONALES</v>
      </c>
      <c r="D54" s="6" t="s">
        <v>399</v>
      </c>
      <c r="E54" s="6">
        <v>1032368108</v>
      </c>
      <c r="F54" s="7" t="s">
        <v>829</v>
      </c>
      <c r="G54" s="8">
        <v>31637</v>
      </c>
      <c r="H54" s="9" t="s">
        <v>2703</v>
      </c>
      <c r="I54" s="5" t="s">
        <v>835</v>
      </c>
      <c r="J54" s="5" t="s">
        <v>856</v>
      </c>
      <c r="K54" s="5" t="s">
        <v>839</v>
      </c>
      <c r="L54" s="11">
        <v>12217600</v>
      </c>
      <c r="M54" s="13">
        <v>45308</v>
      </c>
      <c r="N54" s="13">
        <v>45314</v>
      </c>
      <c r="O54" s="13">
        <v>45382</v>
      </c>
      <c r="P54" s="15">
        <v>69</v>
      </c>
      <c r="Q54" s="11" t="s">
        <v>874</v>
      </c>
      <c r="R54" s="11">
        <f>+VLOOKUP(B54,[2]Hoja2!$A$3:$C$3503,3,FALSE)</f>
        <v>12217600</v>
      </c>
      <c r="S54" s="11">
        <f t="shared" si="0"/>
        <v>0</v>
      </c>
      <c r="T54" s="22">
        <f t="shared" si="1"/>
        <v>100</v>
      </c>
      <c r="U54" s="5">
        <v>0</v>
      </c>
      <c r="V54" s="10" t="s">
        <v>3224</v>
      </c>
    </row>
    <row r="55" spans="1:22" s="4" customFormat="1" ht="76.5" x14ac:dyDescent="0.2">
      <c r="A55" s="5" t="s">
        <v>928</v>
      </c>
      <c r="B55" s="5" t="s">
        <v>928</v>
      </c>
      <c r="C55" s="5" t="str">
        <f>+VLOOKUP(B55,[2]Hoja1!$H$1:$I$5207,2,FALSE)</f>
        <v>CONTRATO DE PRESTACION DE SERVICIOS PROFESIONALES</v>
      </c>
      <c r="D55" s="6" t="s">
        <v>400</v>
      </c>
      <c r="E55" s="6">
        <v>79733979</v>
      </c>
      <c r="F55" s="7" t="s">
        <v>829</v>
      </c>
      <c r="G55" s="8">
        <v>29513</v>
      </c>
      <c r="H55" s="9" t="s">
        <v>2704</v>
      </c>
      <c r="I55" s="5" t="s">
        <v>835</v>
      </c>
      <c r="J55" s="5" t="s">
        <v>858</v>
      </c>
      <c r="K55" s="5" t="s">
        <v>841</v>
      </c>
      <c r="L55" s="11">
        <v>19390000</v>
      </c>
      <c r="M55" s="13">
        <v>45308</v>
      </c>
      <c r="N55" s="13">
        <v>45310</v>
      </c>
      <c r="O55" s="13">
        <v>45382</v>
      </c>
      <c r="P55" s="15">
        <v>73</v>
      </c>
      <c r="Q55" s="11" t="s">
        <v>874</v>
      </c>
      <c r="R55" s="11">
        <f>+VLOOKUP(B55,[2]Hoja2!$A$3:$C$3503,3,FALSE)</f>
        <v>19390000</v>
      </c>
      <c r="S55" s="11">
        <f t="shared" si="0"/>
        <v>0</v>
      </c>
      <c r="T55" s="22">
        <f t="shared" si="1"/>
        <v>100</v>
      </c>
      <c r="U55" s="5">
        <v>0</v>
      </c>
      <c r="V55" s="10" t="s">
        <v>3225</v>
      </c>
    </row>
    <row r="56" spans="1:22" s="4" customFormat="1" ht="76.5" x14ac:dyDescent="0.2">
      <c r="A56" s="5" t="s">
        <v>929</v>
      </c>
      <c r="B56" s="5" t="s">
        <v>929</v>
      </c>
      <c r="C56" s="5" t="str">
        <f>+VLOOKUP(B56,[2]Hoja1!$H$1:$I$5207,2,FALSE)</f>
        <v>CONTRATO DE PRESTACION DE SERVICIOS PROFESIONALES</v>
      </c>
      <c r="D56" s="6" t="s">
        <v>39</v>
      </c>
      <c r="E56" s="6">
        <v>1010214560</v>
      </c>
      <c r="F56" s="7" t="s">
        <v>829</v>
      </c>
      <c r="G56" s="8">
        <v>34436</v>
      </c>
      <c r="H56" s="9" t="s">
        <v>2705</v>
      </c>
      <c r="I56" s="5" t="s">
        <v>835</v>
      </c>
      <c r="J56" s="5" t="s">
        <v>857</v>
      </c>
      <c r="K56" s="5" t="s">
        <v>840</v>
      </c>
      <c r="L56" s="11">
        <v>13379492</v>
      </c>
      <c r="M56" s="13">
        <v>45308</v>
      </c>
      <c r="N56" s="13">
        <v>45310</v>
      </c>
      <c r="O56" s="13">
        <v>45382</v>
      </c>
      <c r="P56" s="15">
        <v>73</v>
      </c>
      <c r="Q56" s="11" t="s">
        <v>874</v>
      </c>
      <c r="R56" s="11">
        <f>+VLOOKUP(B56,[2]Hoja2!$A$3:$C$3503,3,FALSE)</f>
        <v>13379492</v>
      </c>
      <c r="S56" s="11">
        <f t="shared" si="0"/>
        <v>0</v>
      </c>
      <c r="T56" s="22">
        <f t="shared" si="1"/>
        <v>100</v>
      </c>
      <c r="U56" s="5">
        <v>0</v>
      </c>
      <c r="V56" s="10" t="s">
        <v>3226</v>
      </c>
    </row>
    <row r="57" spans="1:22" s="4" customFormat="1" ht="76.5" x14ac:dyDescent="0.2">
      <c r="A57" s="5" t="s">
        <v>930</v>
      </c>
      <c r="B57" s="5" t="s">
        <v>930</v>
      </c>
      <c r="C57" s="5" t="str">
        <f>+VLOOKUP(B57,[2]Hoja1!$H$1:$I$5207,2,FALSE)</f>
        <v>CONTRATO DE PRESTACION DE SERVICIOS DE APOYO A LA GESTION</v>
      </c>
      <c r="D57" s="6" t="s">
        <v>2047</v>
      </c>
      <c r="E57" s="6">
        <v>1012396339</v>
      </c>
      <c r="F57" s="7" t="s">
        <v>829</v>
      </c>
      <c r="G57" s="8">
        <v>34002</v>
      </c>
      <c r="H57" s="9" t="s">
        <v>2706</v>
      </c>
      <c r="I57" s="5" t="s">
        <v>835</v>
      </c>
      <c r="J57" s="5" t="s">
        <v>857</v>
      </c>
      <c r="K57" s="5" t="s">
        <v>840</v>
      </c>
      <c r="L57" s="11">
        <v>16030000</v>
      </c>
      <c r="M57" s="13">
        <v>45308</v>
      </c>
      <c r="N57" s="13">
        <v>45308</v>
      </c>
      <c r="O57" s="13">
        <v>45382</v>
      </c>
      <c r="P57" s="15">
        <v>75</v>
      </c>
      <c r="Q57" s="11" t="s">
        <v>874</v>
      </c>
      <c r="R57" s="11">
        <f>+VLOOKUP(B57,[2]Hoja2!$A$3:$C$3503,3,FALSE)</f>
        <v>16030000</v>
      </c>
      <c r="S57" s="11">
        <f t="shared" si="0"/>
        <v>0</v>
      </c>
      <c r="T57" s="22">
        <f t="shared" si="1"/>
        <v>100</v>
      </c>
      <c r="U57" s="5">
        <v>0</v>
      </c>
      <c r="V57" s="10" t="s">
        <v>3227</v>
      </c>
    </row>
    <row r="58" spans="1:22" s="4" customFormat="1" ht="51" x14ac:dyDescent="0.2">
      <c r="A58" s="5" t="s">
        <v>931</v>
      </c>
      <c r="B58" s="5" t="s">
        <v>931</v>
      </c>
      <c r="C58" s="5" t="str">
        <f>+VLOOKUP(B58,[2]Hoja1!$H$1:$I$5207,2,FALSE)</f>
        <v>CONTRATO DE PRESTACION DE SERVICIOS PROFESIONALES</v>
      </c>
      <c r="D58" s="6" t="s">
        <v>36</v>
      </c>
      <c r="E58" s="6">
        <v>80865190</v>
      </c>
      <c r="F58" s="7" t="s">
        <v>829</v>
      </c>
      <c r="G58" s="8">
        <v>31373</v>
      </c>
      <c r="H58" s="9" t="s">
        <v>2703</v>
      </c>
      <c r="I58" s="5" t="s">
        <v>835</v>
      </c>
      <c r="J58" s="5" t="s">
        <v>856</v>
      </c>
      <c r="K58" s="5" t="s">
        <v>839</v>
      </c>
      <c r="L58" s="11">
        <v>12217600</v>
      </c>
      <c r="M58" s="13">
        <v>45309</v>
      </c>
      <c r="N58" s="13">
        <v>45313</v>
      </c>
      <c r="O58" s="13">
        <v>45382</v>
      </c>
      <c r="P58" s="15">
        <v>70</v>
      </c>
      <c r="Q58" s="11" t="s">
        <v>874</v>
      </c>
      <c r="R58" s="11">
        <f>+VLOOKUP(B58,[2]Hoja2!$A$3:$C$3503,3,FALSE)</f>
        <v>12217600</v>
      </c>
      <c r="S58" s="11">
        <f t="shared" si="0"/>
        <v>0</v>
      </c>
      <c r="T58" s="22">
        <f t="shared" si="1"/>
        <v>100</v>
      </c>
      <c r="U58" s="5">
        <v>0</v>
      </c>
      <c r="V58" s="10" t="s">
        <v>3228</v>
      </c>
    </row>
    <row r="59" spans="1:22" s="4" customFormat="1" ht="63.75" x14ac:dyDescent="0.2">
      <c r="A59" s="5" t="s">
        <v>932</v>
      </c>
      <c r="B59" s="5" t="s">
        <v>932</v>
      </c>
      <c r="C59" s="5" t="str">
        <f>+VLOOKUP(B59,[2]Hoja1!$H$1:$I$5207,2,FALSE)</f>
        <v>CONTRATO DE PRESTACION DE SERVICIOS DE APOYO A LA GESTION</v>
      </c>
      <c r="D59" s="6" t="s">
        <v>2048</v>
      </c>
      <c r="E59" s="6">
        <v>1127938847</v>
      </c>
      <c r="F59" s="7" t="s">
        <v>829</v>
      </c>
      <c r="G59" s="8">
        <v>32170</v>
      </c>
      <c r="H59" s="9" t="s">
        <v>2707</v>
      </c>
      <c r="I59" s="5" t="s">
        <v>835</v>
      </c>
      <c r="J59" s="5" t="s">
        <v>857</v>
      </c>
      <c r="K59" s="5" t="s">
        <v>840</v>
      </c>
      <c r="L59" s="11">
        <v>12716667</v>
      </c>
      <c r="M59" s="13">
        <v>45308</v>
      </c>
      <c r="N59" s="13">
        <v>45309</v>
      </c>
      <c r="O59" s="13">
        <v>45382</v>
      </c>
      <c r="P59" s="15">
        <v>74</v>
      </c>
      <c r="Q59" s="11" t="s">
        <v>874</v>
      </c>
      <c r="R59" s="11">
        <f>+VLOOKUP(B59,[2]Hoja2!$A$3:$C$3503,3,FALSE)</f>
        <v>12716667</v>
      </c>
      <c r="S59" s="11">
        <f t="shared" si="0"/>
        <v>0</v>
      </c>
      <c r="T59" s="22">
        <f t="shared" si="1"/>
        <v>100</v>
      </c>
      <c r="U59" s="5">
        <v>0</v>
      </c>
      <c r="V59" s="10" t="s">
        <v>3229</v>
      </c>
    </row>
    <row r="60" spans="1:22" s="4" customFormat="1" ht="51" x14ac:dyDescent="0.2">
      <c r="A60" s="5" t="s">
        <v>933</v>
      </c>
      <c r="B60" s="5" t="s">
        <v>933</v>
      </c>
      <c r="C60" s="5" t="str">
        <f>+VLOOKUP(B60,[2]Hoja1!$H$1:$I$5207,2,FALSE)</f>
        <v>CONTRATO DE PRESTACION DE SERVICIOS PROFESIONALES</v>
      </c>
      <c r="D60" s="6" t="s">
        <v>2049</v>
      </c>
      <c r="E60" s="6">
        <v>1032364754</v>
      </c>
      <c r="F60" s="7" t="s">
        <v>829</v>
      </c>
      <c r="G60" s="8">
        <v>31572</v>
      </c>
      <c r="H60" s="9" t="s">
        <v>2708</v>
      </c>
      <c r="I60" s="5" t="s">
        <v>835</v>
      </c>
      <c r="J60" s="5" t="s">
        <v>3152</v>
      </c>
      <c r="K60" s="5" t="s">
        <v>839</v>
      </c>
      <c r="L60" s="11">
        <v>12217600</v>
      </c>
      <c r="M60" s="13">
        <v>45308</v>
      </c>
      <c r="N60" s="13">
        <v>45313</v>
      </c>
      <c r="O60" s="13">
        <v>45382</v>
      </c>
      <c r="P60" s="15">
        <v>70</v>
      </c>
      <c r="Q60" s="11" t="s">
        <v>874</v>
      </c>
      <c r="R60" s="11">
        <f>+VLOOKUP(B60,[2]Hoja2!$A$3:$C$3503,3,FALSE)</f>
        <v>12217600</v>
      </c>
      <c r="S60" s="11">
        <f t="shared" si="0"/>
        <v>0</v>
      </c>
      <c r="T60" s="22">
        <f t="shared" si="1"/>
        <v>100</v>
      </c>
      <c r="U60" s="5">
        <v>0</v>
      </c>
      <c r="V60" s="10" t="s">
        <v>3230</v>
      </c>
    </row>
    <row r="61" spans="1:22" s="4" customFormat="1" ht="51" x14ac:dyDescent="0.2">
      <c r="A61" s="5" t="s">
        <v>934</v>
      </c>
      <c r="B61" s="5" t="s">
        <v>934</v>
      </c>
      <c r="C61" s="5" t="str">
        <f>+VLOOKUP(B61,[2]Hoja1!$H$1:$I$5207,2,FALSE)</f>
        <v>CONTRATO DE PRESTACION DE SERVICIOS PROFESIONALES</v>
      </c>
      <c r="D61" s="6" t="s">
        <v>316</v>
      </c>
      <c r="E61" s="6">
        <v>1019030968</v>
      </c>
      <c r="F61" s="7" t="s">
        <v>829</v>
      </c>
      <c r="G61" s="8">
        <v>32551</v>
      </c>
      <c r="H61" s="9" t="s">
        <v>2703</v>
      </c>
      <c r="I61" s="5" t="s">
        <v>835</v>
      </c>
      <c r="J61" s="5" t="s">
        <v>856</v>
      </c>
      <c r="K61" s="5" t="s">
        <v>839</v>
      </c>
      <c r="L61" s="11">
        <v>12217600</v>
      </c>
      <c r="M61" s="13">
        <v>45309</v>
      </c>
      <c r="N61" s="13">
        <v>45313</v>
      </c>
      <c r="O61" s="13">
        <v>45382</v>
      </c>
      <c r="P61" s="15">
        <v>70</v>
      </c>
      <c r="Q61" s="11" t="s">
        <v>874</v>
      </c>
      <c r="R61" s="11">
        <f>+VLOOKUP(B61,[2]Hoja2!$A$3:$C$3503,3,FALSE)</f>
        <v>12217600</v>
      </c>
      <c r="S61" s="11">
        <f t="shared" si="0"/>
        <v>0</v>
      </c>
      <c r="T61" s="22">
        <f t="shared" si="1"/>
        <v>100</v>
      </c>
      <c r="U61" s="5">
        <v>0</v>
      </c>
      <c r="V61" s="10" t="s">
        <v>3231</v>
      </c>
    </row>
    <row r="62" spans="1:22" s="4" customFormat="1" ht="51" x14ac:dyDescent="0.2">
      <c r="A62" s="5" t="s">
        <v>935</v>
      </c>
      <c r="B62" s="5" t="s">
        <v>935</v>
      </c>
      <c r="C62" s="5" t="str">
        <f>+VLOOKUP(B62,[2]Hoja1!$H$1:$I$5207,2,FALSE)</f>
        <v>CONTRATO DE PRESTACION DE SERVICIOS PROFESIONALES</v>
      </c>
      <c r="D62" s="6" t="s">
        <v>2050</v>
      </c>
      <c r="E62" s="6">
        <v>1052399932</v>
      </c>
      <c r="F62" s="7" t="s">
        <v>829</v>
      </c>
      <c r="G62" s="8">
        <v>34221</v>
      </c>
      <c r="H62" s="9" t="s">
        <v>2709</v>
      </c>
      <c r="I62" s="5" t="s">
        <v>835</v>
      </c>
      <c r="J62" s="5" t="s">
        <v>856</v>
      </c>
      <c r="K62" s="5" t="s">
        <v>839</v>
      </c>
      <c r="L62" s="11">
        <v>24820000</v>
      </c>
      <c r="M62" s="13">
        <v>45309</v>
      </c>
      <c r="N62" s="13">
        <v>45313</v>
      </c>
      <c r="O62" s="13">
        <v>45473</v>
      </c>
      <c r="P62" s="15">
        <v>161</v>
      </c>
      <c r="Q62" s="11" t="s">
        <v>874</v>
      </c>
      <c r="R62" s="11">
        <f>+VLOOKUP(B62,[2]Hoja2!$A$3:$C$3503,3,FALSE)</f>
        <v>24820000</v>
      </c>
      <c r="S62" s="11">
        <f t="shared" si="0"/>
        <v>0</v>
      </c>
      <c r="T62" s="22">
        <f t="shared" si="1"/>
        <v>100</v>
      </c>
      <c r="U62" s="5">
        <v>0</v>
      </c>
      <c r="V62" s="10" t="s">
        <v>3232</v>
      </c>
    </row>
    <row r="63" spans="1:22" s="4" customFormat="1" ht="51" x14ac:dyDescent="0.2">
      <c r="A63" s="5" t="s">
        <v>936</v>
      </c>
      <c r="B63" s="5" t="s">
        <v>936</v>
      </c>
      <c r="C63" s="5" t="str">
        <f>+VLOOKUP(B63,[2]Hoja1!$H$1:$I$5207,2,FALSE)</f>
        <v>CONTRATO DE PRESTACION DE SERVICIOS PROFESIONALES</v>
      </c>
      <c r="D63" s="6" t="s">
        <v>2051</v>
      </c>
      <c r="E63" s="6">
        <v>1013616846</v>
      </c>
      <c r="F63" s="7" t="s">
        <v>829</v>
      </c>
      <c r="G63" s="8">
        <v>33197</v>
      </c>
      <c r="H63" s="9" t="s">
        <v>2709</v>
      </c>
      <c r="I63" s="5" t="s">
        <v>835</v>
      </c>
      <c r="J63" s="5" t="s">
        <v>856</v>
      </c>
      <c r="K63" s="5" t="s">
        <v>839</v>
      </c>
      <c r="L63" s="11">
        <v>24820000</v>
      </c>
      <c r="M63" s="13">
        <v>45309</v>
      </c>
      <c r="N63" s="13">
        <v>45313</v>
      </c>
      <c r="O63" s="13">
        <v>45473</v>
      </c>
      <c r="P63" s="15">
        <v>161</v>
      </c>
      <c r="Q63" s="11" t="s">
        <v>874</v>
      </c>
      <c r="R63" s="11">
        <f>+VLOOKUP(B63,[2]Hoja2!$A$3:$C$3503,3,FALSE)</f>
        <v>24820000</v>
      </c>
      <c r="S63" s="11">
        <f t="shared" si="0"/>
        <v>0</v>
      </c>
      <c r="T63" s="22">
        <f t="shared" si="1"/>
        <v>100</v>
      </c>
      <c r="U63" s="5">
        <v>0</v>
      </c>
      <c r="V63" s="10" t="s">
        <v>3233</v>
      </c>
    </row>
    <row r="64" spans="1:22" s="4" customFormat="1" ht="51" x14ac:dyDescent="0.2">
      <c r="A64" s="5" t="s">
        <v>937</v>
      </c>
      <c r="B64" s="5" t="s">
        <v>937</v>
      </c>
      <c r="C64" s="5" t="str">
        <f>+VLOOKUP(B64,[2]Hoja1!$H$1:$I$5207,2,FALSE)</f>
        <v>CONTRATO DE PRESTACION DE SERVICIOS DE APOYO A LA GESTION</v>
      </c>
      <c r="D64" s="6" t="s">
        <v>2052</v>
      </c>
      <c r="E64" s="6">
        <v>1020811208</v>
      </c>
      <c r="F64" s="7" t="s">
        <v>829</v>
      </c>
      <c r="G64" s="8">
        <v>35047</v>
      </c>
      <c r="H64" s="9" t="s">
        <v>2710</v>
      </c>
      <c r="I64" s="5" t="s">
        <v>835</v>
      </c>
      <c r="J64" s="5" t="s">
        <v>870</v>
      </c>
      <c r="K64" s="5" t="s">
        <v>843</v>
      </c>
      <c r="L64" s="11">
        <v>14000000</v>
      </c>
      <c r="M64" s="13">
        <v>45309</v>
      </c>
      <c r="N64" s="13">
        <v>45310</v>
      </c>
      <c r="O64" s="13">
        <v>45382</v>
      </c>
      <c r="P64" s="15">
        <v>73</v>
      </c>
      <c r="Q64" s="11" t="s">
        <v>874</v>
      </c>
      <c r="R64" s="11">
        <f>+VLOOKUP(B64,[2]Hoja2!$A$3:$C$3503,3,FALSE)</f>
        <v>14000000</v>
      </c>
      <c r="S64" s="11">
        <f t="shared" si="0"/>
        <v>0</v>
      </c>
      <c r="T64" s="22">
        <f t="shared" si="1"/>
        <v>100</v>
      </c>
      <c r="U64" s="5">
        <v>0</v>
      </c>
      <c r="V64" s="10" t="s">
        <v>3234</v>
      </c>
    </row>
    <row r="65" spans="1:22" s="4" customFormat="1" ht="76.5" x14ac:dyDescent="0.2">
      <c r="A65" s="5" t="s">
        <v>938</v>
      </c>
      <c r="B65" s="5" t="s">
        <v>938</v>
      </c>
      <c r="C65" s="5" t="str">
        <f>+VLOOKUP(B65,[2]Hoja1!$H$1:$I$5207,2,FALSE)</f>
        <v>CONTRATO DE PRESTACION DE SERVICIOS DE APOYO A LA GESTION</v>
      </c>
      <c r="D65" s="6" t="s">
        <v>819</v>
      </c>
      <c r="E65" s="6">
        <v>1023898296</v>
      </c>
      <c r="F65" s="7" t="s">
        <v>829</v>
      </c>
      <c r="G65" s="8">
        <v>33073</v>
      </c>
      <c r="H65" s="9" t="s">
        <v>2681</v>
      </c>
      <c r="I65" s="5" t="s">
        <v>835</v>
      </c>
      <c r="J65" s="5" t="s">
        <v>858</v>
      </c>
      <c r="K65" s="5" t="s">
        <v>841</v>
      </c>
      <c r="L65" s="11">
        <v>7500000</v>
      </c>
      <c r="M65" s="13">
        <v>45309</v>
      </c>
      <c r="N65" s="13">
        <v>45313</v>
      </c>
      <c r="O65" s="13">
        <v>45382</v>
      </c>
      <c r="P65" s="15">
        <v>70</v>
      </c>
      <c r="Q65" s="11" t="s">
        <v>874</v>
      </c>
      <c r="R65" s="11">
        <f>+VLOOKUP(B65,[2]Hoja2!$A$3:$C$3503,3,FALSE)</f>
        <v>7500000</v>
      </c>
      <c r="S65" s="11">
        <f t="shared" si="0"/>
        <v>0</v>
      </c>
      <c r="T65" s="22">
        <f t="shared" si="1"/>
        <v>100</v>
      </c>
      <c r="U65" s="5">
        <v>0</v>
      </c>
      <c r="V65" s="10" t="s">
        <v>3235</v>
      </c>
    </row>
    <row r="66" spans="1:22" s="4" customFormat="1" ht="76.5" x14ac:dyDescent="0.2">
      <c r="A66" s="5" t="s">
        <v>939</v>
      </c>
      <c r="B66" s="5" t="s">
        <v>939</v>
      </c>
      <c r="C66" s="5" t="str">
        <f>+VLOOKUP(B66,[2]Hoja1!$H$1:$I$5207,2,FALSE)</f>
        <v>CONTRATO DE PRESTACION DE SERVICIOS DE APOYO A LA GESTION</v>
      </c>
      <c r="D66" s="6" t="s">
        <v>541</v>
      </c>
      <c r="E66" s="6">
        <v>1010242175</v>
      </c>
      <c r="F66" s="7" t="s">
        <v>829</v>
      </c>
      <c r="G66" s="8">
        <v>36058</v>
      </c>
      <c r="H66" s="9" t="s">
        <v>2681</v>
      </c>
      <c r="I66" s="5" t="s">
        <v>835</v>
      </c>
      <c r="J66" s="5" t="s">
        <v>858</v>
      </c>
      <c r="K66" s="5" t="s">
        <v>841</v>
      </c>
      <c r="L66" s="11">
        <v>10500000</v>
      </c>
      <c r="M66" s="13">
        <v>45308</v>
      </c>
      <c r="N66" s="13">
        <v>45314</v>
      </c>
      <c r="O66" s="13">
        <v>45382</v>
      </c>
      <c r="P66" s="15">
        <v>69</v>
      </c>
      <c r="Q66" s="11" t="s">
        <v>874</v>
      </c>
      <c r="R66" s="11">
        <f>+VLOOKUP(B66,[2]Hoja2!$A$3:$C$3503,3,FALSE)</f>
        <v>10500000</v>
      </c>
      <c r="S66" s="11">
        <f t="shared" si="0"/>
        <v>0</v>
      </c>
      <c r="T66" s="22">
        <f t="shared" si="1"/>
        <v>100</v>
      </c>
      <c r="U66" s="5">
        <v>0</v>
      </c>
      <c r="V66" s="10" t="s">
        <v>3236</v>
      </c>
    </row>
    <row r="67" spans="1:22" s="4" customFormat="1" ht="63.75" x14ac:dyDescent="0.2">
      <c r="A67" s="5" t="s">
        <v>940</v>
      </c>
      <c r="B67" s="5" t="s">
        <v>940</v>
      </c>
      <c r="C67" s="5" t="str">
        <f>+VLOOKUP(B67,[2]Hoja1!$H$1:$I$5207,2,FALSE)</f>
        <v>CONTRATO DE PRESTACION DE SERVICIOS DE APOYO A LA GESTION</v>
      </c>
      <c r="D67" s="6" t="s">
        <v>180</v>
      </c>
      <c r="E67" s="6">
        <v>1031140586</v>
      </c>
      <c r="F67" s="7" t="s">
        <v>829</v>
      </c>
      <c r="G67" s="8">
        <v>33830</v>
      </c>
      <c r="H67" s="9" t="s">
        <v>2711</v>
      </c>
      <c r="I67" s="5" t="s">
        <v>835</v>
      </c>
      <c r="J67" s="5" t="s">
        <v>857</v>
      </c>
      <c r="K67" s="5" t="s">
        <v>840</v>
      </c>
      <c r="L67" s="11">
        <v>16030000</v>
      </c>
      <c r="M67" s="13">
        <v>45309</v>
      </c>
      <c r="N67" s="13">
        <v>45309</v>
      </c>
      <c r="O67" s="13">
        <v>45382</v>
      </c>
      <c r="P67" s="15">
        <v>74</v>
      </c>
      <c r="Q67" s="11" t="s">
        <v>874</v>
      </c>
      <c r="R67" s="11">
        <f>+VLOOKUP(B67,[2]Hoja2!$A$3:$C$3503,3,FALSE)</f>
        <v>16030000</v>
      </c>
      <c r="S67" s="11">
        <f t="shared" si="0"/>
        <v>0</v>
      </c>
      <c r="T67" s="22">
        <f t="shared" si="1"/>
        <v>100</v>
      </c>
      <c r="U67" s="5">
        <v>0</v>
      </c>
      <c r="V67" s="10" t="s">
        <v>3237</v>
      </c>
    </row>
    <row r="68" spans="1:22" s="4" customFormat="1" ht="76.5" x14ac:dyDescent="0.2">
      <c r="A68" s="5" t="s">
        <v>941</v>
      </c>
      <c r="B68" s="5" t="s">
        <v>941</v>
      </c>
      <c r="C68" s="5" t="str">
        <f>+VLOOKUP(B68,[2]Hoja1!$H$1:$I$5207,2,FALSE)</f>
        <v>CONTRATO DE PRESTACION DE SERVICIOS DE APOYO A LA GESTION</v>
      </c>
      <c r="D68" s="6" t="s">
        <v>701</v>
      </c>
      <c r="E68" s="6">
        <v>1010222490</v>
      </c>
      <c r="F68" s="7" t="s">
        <v>829</v>
      </c>
      <c r="G68" s="8">
        <v>34874</v>
      </c>
      <c r="H68" s="9" t="s">
        <v>2681</v>
      </c>
      <c r="I68" s="5" t="s">
        <v>835</v>
      </c>
      <c r="J68" s="5" t="s">
        <v>858</v>
      </c>
      <c r="K68" s="5" t="s">
        <v>841</v>
      </c>
      <c r="L68" s="11">
        <v>7500000</v>
      </c>
      <c r="M68" s="13">
        <v>45308</v>
      </c>
      <c r="N68" s="13">
        <v>45310</v>
      </c>
      <c r="O68" s="13">
        <v>45382</v>
      </c>
      <c r="P68" s="15">
        <v>73</v>
      </c>
      <c r="Q68" s="11" t="s">
        <v>874</v>
      </c>
      <c r="R68" s="11">
        <f>+VLOOKUP(B68,[2]Hoja2!$A$3:$C$3503,3,FALSE)</f>
        <v>7500000</v>
      </c>
      <c r="S68" s="11">
        <f t="shared" ref="S68:S131" si="2">+L68-R68</f>
        <v>0</v>
      </c>
      <c r="T68" s="22">
        <f t="shared" si="1"/>
        <v>100</v>
      </c>
      <c r="U68" s="5">
        <v>0</v>
      </c>
      <c r="V68" s="10" t="s">
        <v>3238</v>
      </c>
    </row>
    <row r="69" spans="1:22" s="4" customFormat="1" ht="51" x14ac:dyDescent="0.2">
      <c r="A69" s="5" t="s">
        <v>942</v>
      </c>
      <c r="B69" s="5" t="s">
        <v>942</v>
      </c>
      <c r="C69" s="5" t="str">
        <f>+VLOOKUP(B69,[2]Hoja1!$H$1:$I$5207,2,FALSE)</f>
        <v>CONTRATO DE PRESTACION DE SERVICIOS PROFESIONALES</v>
      </c>
      <c r="D69" s="6" t="s">
        <v>2053</v>
      </c>
      <c r="E69" s="6">
        <v>1024489478</v>
      </c>
      <c r="F69" s="7" t="s">
        <v>829</v>
      </c>
      <c r="G69" s="8">
        <v>32291</v>
      </c>
      <c r="H69" s="9" t="s">
        <v>2712</v>
      </c>
      <c r="I69" s="5" t="s">
        <v>835</v>
      </c>
      <c r="J69" s="5" t="s">
        <v>856</v>
      </c>
      <c r="K69" s="5" t="s">
        <v>839</v>
      </c>
      <c r="L69" s="11">
        <v>11962500</v>
      </c>
      <c r="M69" s="13">
        <v>45310</v>
      </c>
      <c r="N69" s="13">
        <v>45313</v>
      </c>
      <c r="O69" s="13">
        <v>45382</v>
      </c>
      <c r="P69" s="15">
        <v>70</v>
      </c>
      <c r="Q69" s="11" t="s">
        <v>874</v>
      </c>
      <c r="R69" s="11">
        <f>+VLOOKUP(B69,[2]Hoja2!$A$3:$C$3503,3,FALSE)</f>
        <v>11962500</v>
      </c>
      <c r="S69" s="11">
        <f t="shared" si="2"/>
        <v>0</v>
      </c>
      <c r="T69" s="22">
        <f t="shared" ref="T69:T132" si="3">+R69*100/L69</f>
        <v>100</v>
      </c>
      <c r="U69" s="5">
        <v>0</v>
      </c>
      <c r="V69" s="10" t="s">
        <v>3239</v>
      </c>
    </row>
    <row r="70" spans="1:22" s="4" customFormat="1" ht="51" x14ac:dyDescent="0.2">
      <c r="A70" s="5" t="s">
        <v>943</v>
      </c>
      <c r="B70" s="5" t="s">
        <v>943</v>
      </c>
      <c r="C70" s="5" t="str">
        <f>+VLOOKUP(B70,[2]Hoja1!$H$1:$I$5207,2,FALSE)</f>
        <v>CONTRATO DE PRESTACION DE SERVICIOS DE APOYO A LA GESTION</v>
      </c>
      <c r="D70" s="6" t="s">
        <v>290</v>
      </c>
      <c r="E70" s="6">
        <v>7335948</v>
      </c>
      <c r="F70" s="7" t="s">
        <v>829</v>
      </c>
      <c r="G70" s="8">
        <v>30998</v>
      </c>
      <c r="H70" s="9" t="s">
        <v>2713</v>
      </c>
      <c r="I70" s="5" t="s">
        <v>835</v>
      </c>
      <c r="J70" s="5" t="s">
        <v>3152</v>
      </c>
      <c r="K70" s="5" t="s">
        <v>839</v>
      </c>
      <c r="L70" s="11">
        <v>12217600</v>
      </c>
      <c r="M70" s="13">
        <v>45309</v>
      </c>
      <c r="N70" s="13">
        <v>45313</v>
      </c>
      <c r="O70" s="13">
        <v>45382</v>
      </c>
      <c r="P70" s="15">
        <v>70</v>
      </c>
      <c r="Q70" s="11" t="s">
        <v>874</v>
      </c>
      <c r="R70" s="11">
        <f>+VLOOKUP(B70,[2]Hoja2!$A$3:$C$3503,3,FALSE)</f>
        <v>12217600</v>
      </c>
      <c r="S70" s="11">
        <f t="shared" si="2"/>
        <v>0</v>
      </c>
      <c r="T70" s="22">
        <f t="shared" si="3"/>
        <v>100</v>
      </c>
      <c r="U70" s="5">
        <v>0</v>
      </c>
      <c r="V70" s="10" t="s">
        <v>3240</v>
      </c>
    </row>
    <row r="71" spans="1:22" s="4" customFormat="1" ht="51" x14ac:dyDescent="0.2">
      <c r="A71" s="5" t="s">
        <v>944</v>
      </c>
      <c r="B71" s="5" t="s">
        <v>944</v>
      </c>
      <c r="C71" s="5" t="str">
        <f>+VLOOKUP(B71,[2]Hoja1!$H$1:$I$5207,2,FALSE)</f>
        <v>CONTRATO DE PRESTACION DE SERVICIOS PROFESIONALES</v>
      </c>
      <c r="D71" s="6" t="s">
        <v>2054</v>
      </c>
      <c r="E71" s="6">
        <v>1019009854</v>
      </c>
      <c r="F71" s="7" t="s">
        <v>829</v>
      </c>
      <c r="G71" s="8">
        <v>31685</v>
      </c>
      <c r="H71" s="9" t="s">
        <v>2714</v>
      </c>
      <c r="I71" s="5" t="s">
        <v>835</v>
      </c>
      <c r="J71" s="5" t="s">
        <v>3152</v>
      </c>
      <c r="K71" s="5" t="s">
        <v>839</v>
      </c>
      <c r="L71" s="11">
        <v>12217600</v>
      </c>
      <c r="M71" s="13">
        <v>45309</v>
      </c>
      <c r="N71" s="13">
        <v>45313</v>
      </c>
      <c r="O71" s="13">
        <v>45382</v>
      </c>
      <c r="P71" s="15">
        <v>70</v>
      </c>
      <c r="Q71" s="11" t="s">
        <v>874</v>
      </c>
      <c r="R71" s="11">
        <f>+VLOOKUP(B71,[2]Hoja2!$A$3:$C$3503,3,FALSE)</f>
        <v>12217600</v>
      </c>
      <c r="S71" s="11">
        <f t="shared" si="2"/>
        <v>0</v>
      </c>
      <c r="T71" s="22">
        <f t="shared" si="3"/>
        <v>100</v>
      </c>
      <c r="U71" s="5">
        <v>0</v>
      </c>
      <c r="V71" s="10" t="s">
        <v>3241</v>
      </c>
    </row>
    <row r="72" spans="1:22" s="4" customFormat="1" ht="51" x14ac:dyDescent="0.2">
      <c r="A72" s="5" t="s">
        <v>945</v>
      </c>
      <c r="B72" s="5" t="s">
        <v>945</v>
      </c>
      <c r="C72" s="5" t="str">
        <f>+VLOOKUP(B72,[2]Hoja1!$H$1:$I$5207,2,FALSE)</f>
        <v>CONTRATO DE PRESTACION DE SERVICIOS PROFESIONALES</v>
      </c>
      <c r="D72" s="6" t="s">
        <v>270</v>
      </c>
      <c r="E72" s="6">
        <v>80040123</v>
      </c>
      <c r="F72" s="7" t="s">
        <v>829</v>
      </c>
      <c r="G72" s="8">
        <v>30257</v>
      </c>
      <c r="H72" s="9" t="s">
        <v>2714</v>
      </c>
      <c r="I72" s="5" t="s">
        <v>835</v>
      </c>
      <c r="J72" s="5" t="s">
        <v>856</v>
      </c>
      <c r="K72" s="5" t="s">
        <v>839</v>
      </c>
      <c r="L72" s="11">
        <v>12217600</v>
      </c>
      <c r="M72" s="13">
        <v>45309</v>
      </c>
      <c r="N72" s="13">
        <v>45313</v>
      </c>
      <c r="O72" s="13">
        <v>45382</v>
      </c>
      <c r="P72" s="15">
        <v>70</v>
      </c>
      <c r="Q72" s="11" t="s">
        <v>874</v>
      </c>
      <c r="R72" s="11">
        <f>+VLOOKUP(B72,[2]Hoja2!$A$3:$C$3503,3,FALSE)</f>
        <v>12217600</v>
      </c>
      <c r="S72" s="11">
        <f t="shared" si="2"/>
        <v>0</v>
      </c>
      <c r="T72" s="22">
        <f t="shared" si="3"/>
        <v>100</v>
      </c>
      <c r="U72" s="5">
        <v>0</v>
      </c>
      <c r="V72" s="10" t="s">
        <v>3242</v>
      </c>
    </row>
    <row r="73" spans="1:22" s="4" customFormat="1" ht="63.75" x14ac:dyDescent="0.2">
      <c r="A73" s="5" t="s">
        <v>946</v>
      </c>
      <c r="B73" s="5" t="s">
        <v>946</v>
      </c>
      <c r="C73" s="5" t="str">
        <f>+VLOOKUP(B73,[2]Hoja1!$H$1:$I$5207,2,FALSE)</f>
        <v>CONTRATO DE PRESTACION DE SERVICIOS PROFESIONALES</v>
      </c>
      <c r="D73" s="6" t="s">
        <v>322</v>
      </c>
      <c r="E73" s="6">
        <v>80185195</v>
      </c>
      <c r="F73" s="7" t="s">
        <v>829</v>
      </c>
      <c r="G73" s="8">
        <v>30090</v>
      </c>
      <c r="H73" s="9" t="s">
        <v>2715</v>
      </c>
      <c r="I73" s="5" t="s">
        <v>835</v>
      </c>
      <c r="J73" s="5" t="s">
        <v>857</v>
      </c>
      <c r="K73" s="5" t="s">
        <v>840</v>
      </c>
      <c r="L73" s="11">
        <v>13874000</v>
      </c>
      <c r="M73" s="13">
        <v>45309</v>
      </c>
      <c r="N73" s="13">
        <v>45314</v>
      </c>
      <c r="O73" s="13">
        <v>45382</v>
      </c>
      <c r="P73" s="15">
        <v>69</v>
      </c>
      <c r="Q73" s="11" t="s">
        <v>874</v>
      </c>
      <c r="R73" s="11">
        <f>+VLOOKUP(B73,[2]Hoja2!$A$3:$C$3503,3,FALSE)</f>
        <v>13874000</v>
      </c>
      <c r="S73" s="11">
        <f t="shared" si="2"/>
        <v>0</v>
      </c>
      <c r="T73" s="22">
        <f t="shared" si="3"/>
        <v>100</v>
      </c>
      <c r="U73" s="5">
        <v>0</v>
      </c>
      <c r="V73" s="10" t="s">
        <v>3243</v>
      </c>
    </row>
    <row r="74" spans="1:22" s="4" customFormat="1" ht="51" x14ac:dyDescent="0.2">
      <c r="A74" s="5" t="s">
        <v>947</v>
      </c>
      <c r="B74" s="5" t="s">
        <v>947</v>
      </c>
      <c r="C74" s="5" t="str">
        <f>+VLOOKUP(B74,[2]Hoja1!$H$1:$I$5207,2,FALSE)</f>
        <v>CONTRATO DE PRESTACION DE SERVICIOS PROFESIONALES</v>
      </c>
      <c r="D74" s="6" t="s">
        <v>2055</v>
      </c>
      <c r="E74" s="6">
        <v>1026282073</v>
      </c>
      <c r="F74" s="7" t="s">
        <v>829</v>
      </c>
      <c r="G74" s="8">
        <v>33932</v>
      </c>
      <c r="H74" s="9" t="s">
        <v>2714</v>
      </c>
      <c r="I74" s="5" t="s">
        <v>835</v>
      </c>
      <c r="J74" s="5" t="s">
        <v>856</v>
      </c>
      <c r="K74" s="5" t="s">
        <v>839</v>
      </c>
      <c r="L74" s="11">
        <v>10624000</v>
      </c>
      <c r="M74" s="13">
        <v>45309</v>
      </c>
      <c r="N74" s="13">
        <v>45323</v>
      </c>
      <c r="O74" s="13">
        <v>45382</v>
      </c>
      <c r="P74" s="15">
        <v>60</v>
      </c>
      <c r="Q74" s="11" t="s">
        <v>874</v>
      </c>
      <c r="R74" s="11">
        <f>+VLOOKUP(B74,[2]Hoja2!$A$3:$C$3503,3,FALSE)</f>
        <v>10624000</v>
      </c>
      <c r="S74" s="11">
        <f t="shared" si="2"/>
        <v>0</v>
      </c>
      <c r="T74" s="22">
        <f t="shared" si="3"/>
        <v>100</v>
      </c>
      <c r="U74" s="5">
        <v>0</v>
      </c>
      <c r="V74" s="10" t="s">
        <v>3244</v>
      </c>
    </row>
    <row r="75" spans="1:22" s="4" customFormat="1" ht="51" x14ac:dyDescent="0.2">
      <c r="A75" s="5" t="s">
        <v>948</v>
      </c>
      <c r="B75" s="5" t="s">
        <v>948</v>
      </c>
      <c r="C75" s="5" t="str">
        <f>+VLOOKUP(B75,[2]Hoja1!$H$1:$I$5207,2,FALSE)</f>
        <v>CONTRATO DE PRESTACION DE SERVICIOS PROFESIONALES</v>
      </c>
      <c r="D75" s="6" t="s">
        <v>444</v>
      </c>
      <c r="E75" s="6">
        <v>1020778072</v>
      </c>
      <c r="F75" s="7" t="s">
        <v>829</v>
      </c>
      <c r="G75" s="8">
        <v>33964</v>
      </c>
      <c r="H75" s="9" t="s">
        <v>2716</v>
      </c>
      <c r="I75" s="5" t="s">
        <v>835</v>
      </c>
      <c r="J75" s="5" t="s">
        <v>856</v>
      </c>
      <c r="K75" s="5" t="s">
        <v>839</v>
      </c>
      <c r="L75" s="11">
        <v>20986000</v>
      </c>
      <c r="M75" s="13">
        <v>45309</v>
      </c>
      <c r="N75" s="13">
        <v>45323</v>
      </c>
      <c r="O75" s="13">
        <v>45473</v>
      </c>
      <c r="P75" s="15">
        <v>151</v>
      </c>
      <c r="Q75" s="11" t="s">
        <v>874</v>
      </c>
      <c r="R75" s="11">
        <f>+VLOOKUP(B75,[2]Hoja2!$A$3:$C$3503,3,FALSE)</f>
        <v>20986000</v>
      </c>
      <c r="S75" s="11">
        <f t="shared" si="2"/>
        <v>0</v>
      </c>
      <c r="T75" s="22">
        <f t="shared" si="3"/>
        <v>100</v>
      </c>
      <c r="U75" s="5">
        <v>0</v>
      </c>
      <c r="V75" s="10" t="s">
        <v>3245</v>
      </c>
    </row>
    <row r="76" spans="1:22" s="4" customFormat="1" ht="51" x14ac:dyDescent="0.2">
      <c r="A76" s="5" t="s">
        <v>949</v>
      </c>
      <c r="B76" s="5" t="s">
        <v>949</v>
      </c>
      <c r="C76" s="5" t="str">
        <f>+VLOOKUP(B76,[2]Hoja1!$H$1:$I$5207,2,FALSE)</f>
        <v>CONTRATO DE PRESTACION DE SERVICIOS DE APOYO A LA GESTION</v>
      </c>
      <c r="D76" s="6" t="s">
        <v>751</v>
      </c>
      <c r="E76" s="6">
        <v>21153583</v>
      </c>
      <c r="F76" s="7" t="s">
        <v>829</v>
      </c>
      <c r="G76" s="8">
        <v>31338</v>
      </c>
      <c r="H76" s="9" t="s">
        <v>2717</v>
      </c>
      <c r="I76" s="5" t="s">
        <v>835</v>
      </c>
      <c r="J76" s="5" t="s">
        <v>857</v>
      </c>
      <c r="K76" s="5" t="s">
        <v>840</v>
      </c>
      <c r="L76" s="11">
        <v>7000000</v>
      </c>
      <c r="M76" s="13">
        <v>45309</v>
      </c>
      <c r="N76" s="13">
        <v>45313</v>
      </c>
      <c r="O76" s="13">
        <v>45382</v>
      </c>
      <c r="P76" s="15">
        <v>70</v>
      </c>
      <c r="Q76" s="11" t="s">
        <v>874</v>
      </c>
      <c r="R76" s="11">
        <f>+VLOOKUP(B76,[2]Hoja2!$A$3:$C$3503,3,FALSE)</f>
        <v>7000000</v>
      </c>
      <c r="S76" s="11">
        <f t="shared" si="2"/>
        <v>0</v>
      </c>
      <c r="T76" s="22">
        <f t="shared" si="3"/>
        <v>100</v>
      </c>
      <c r="U76" s="5">
        <v>0</v>
      </c>
      <c r="V76" s="10" t="s">
        <v>3246</v>
      </c>
    </row>
    <row r="77" spans="1:22" s="4" customFormat="1" ht="51" x14ac:dyDescent="0.2">
      <c r="A77" s="5" t="s">
        <v>950</v>
      </c>
      <c r="B77" s="5" t="s">
        <v>950</v>
      </c>
      <c r="C77" s="5" t="str">
        <f>+VLOOKUP(B77,[2]Hoja1!$H$1:$I$5207,2,FALSE)</f>
        <v>CONTRATO DE PRESTACION DE SERVICIOS PROFESIONALES</v>
      </c>
      <c r="D77" s="6" t="s">
        <v>2056</v>
      </c>
      <c r="E77" s="6">
        <v>1126254856</v>
      </c>
      <c r="F77" s="7" t="s">
        <v>829</v>
      </c>
      <c r="G77" s="8">
        <v>30695</v>
      </c>
      <c r="H77" s="9" t="s">
        <v>2709</v>
      </c>
      <c r="I77" s="5" t="s">
        <v>835</v>
      </c>
      <c r="J77" s="5" t="s">
        <v>856</v>
      </c>
      <c r="K77" s="5" t="s">
        <v>839</v>
      </c>
      <c r="L77" s="11">
        <v>24820000</v>
      </c>
      <c r="M77" s="13">
        <v>45309</v>
      </c>
      <c r="N77" s="13">
        <v>45313</v>
      </c>
      <c r="O77" s="13">
        <v>45473</v>
      </c>
      <c r="P77" s="15">
        <v>161</v>
      </c>
      <c r="Q77" s="11" t="s">
        <v>874</v>
      </c>
      <c r="R77" s="11">
        <f>+VLOOKUP(B77,[2]Hoja2!$A$3:$C$3503,3,FALSE)</f>
        <v>24820000</v>
      </c>
      <c r="S77" s="11">
        <f t="shared" si="2"/>
        <v>0</v>
      </c>
      <c r="T77" s="22">
        <f t="shared" si="3"/>
        <v>100</v>
      </c>
      <c r="U77" s="5">
        <v>0</v>
      </c>
      <c r="V77" s="10" t="s">
        <v>3247</v>
      </c>
    </row>
    <row r="78" spans="1:22" s="4" customFormat="1" ht="76.5" x14ac:dyDescent="0.2">
      <c r="A78" s="5" t="s">
        <v>951</v>
      </c>
      <c r="B78" s="5" t="s">
        <v>951</v>
      </c>
      <c r="C78" s="5" t="str">
        <f>+VLOOKUP(B78,[2]Hoja1!$H$1:$I$5207,2,FALSE)</f>
        <v>CONTRATO DE PRESTACION DE SERVICIOS DE APOYO A LA GESTION</v>
      </c>
      <c r="D78" s="6" t="s">
        <v>2057</v>
      </c>
      <c r="E78" s="6">
        <v>1010189672</v>
      </c>
      <c r="F78" s="7" t="s">
        <v>829</v>
      </c>
      <c r="G78" s="8">
        <v>32958</v>
      </c>
      <c r="H78" s="9" t="s">
        <v>2718</v>
      </c>
      <c r="I78" s="5" t="s">
        <v>835</v>
      </c>
      <c r="J78" s="5" t="s">
        <v>857</v>
      </c>
      <c r="K78" s="5" t="s">
        <v>840</v>
      </c>
      <c r="L78" s="11">
        <v>13379492</v>
      </c>
      <c r="M78" s="13">
        <v>45309</v>
      </c>
      <c r="N78" s="13">
        <v>45313</v>
      </c>
      <c r="O78" s="13">
        <v>45382</v>
      </c>
      <c r="P78" s="15">
        <v>70</v>
      </c>
      <c r="Q78" s="11" t="s">
        <v>874</v>
      </c>
      <c r="R78" s="11">
        <f>+VLOOKUP(B78,[2]Hoja2!$A$3:$C$3503,3,FALSE)</f>
        <v>13379492</v>
      </c>
      <c r="S78" s="11">
        <f t="shared" si="2"/>
        <v>0</v>
      </c>
      <c r="T78" s="22">
        <f t="shared" si="3"/>
        <v>100</v>
      </c>
      <c r="U78" s="5">
        <v>0</v>
      </c>
      <c r="V78" s="10" t="s">
        <v>3248</v>
      </c>
    </row>
    <row r="79" spans="1:22" s="4" customFormat="1" ht="76.5" x14ac:dyDescent="0.2">
      <c r="A79" s="5" t="s">
        <v>952</v>
      </c>
      <c r="B79" s="5" t="s">
        <v>952</v>
      </c>
      <c r="C79" s="5" t="str">
        <f>+VLOOKUP(B79,[2]Hoja1!$H$1:$I$5207,2,FALSE)</f>
        <v>CONTRATO DE PRESTACION DE SERVICIOS PROFESIONALES</v>
      </c>
      <c r="D79" s="6" t="s">
        <v>808</v>
      </c>
      <c r="E79" s="6">
        <v>53061729</v>
      </c>
      <c r="F79" s="7" t="s">
        <v>829</v>
      </c>
      <c r="G79" s="8">
        <v>30722</v>
      </c>
      <c r="H79" s="9" t="s">
        <v>2719</v>
      </c>
      <c r="I79" s="5" t="s">
        <v>835</v>
      </c>
      <c r="J79" s="5" t="s">
        <v>857</v>
      </c>
      <c r="K79" s="5" t="s">
        <v>840</v>
      </c>
      <c r="L79" s="11">
        <v>13379492</v>
      </c>
      <c r="M79" s="13">
        <v>45310</v>
      </c>
      <c r="N79" s="13">
        <v>45313</v>
      </c>
      <c r="O79" s="13">
        <v>45382</v>
      </c>
      <c r="P79" s="15">
        <v>70</v>
      </c>
      <c r="Q79" s="11" t="s">
        <v>874</v>
      </c>
      <c r="R79" s="11">
        <f>+VLOOKUP(B79,[2]Hoja2!$A$3:$C$3503,3,FALSE)</f>
        <v>13379492</v>
      </c>
      <c r="S79" s="11">
        <f t="shared" si="2"/>
        <v>0</v>
      </c>
      <c r="T79" s="22">
        <f t="shared" si="3"/>
        <v>100</v>
      </c>
      <c r="U79" s="5">
        <v>0</v>
      </c>
      <c r="V79" s="10" t="s">
        <v>3249</v>
      </c>
    </row>
    <row r="80" spans="1:22" s="4" customFormat="1" ht="51" x14ac:dyDescent="0.2">
      <c r="A80" s="5" t="s">
        <v>953</v>
      </c>
      <c r="B80" s="5" t="s">
        <v>953</v>
      </c>
      <c r="C80" s="5" t="str">
        <f>+VLOOKUP(B80,[2]Hoja1!$H$1:$I$5207,2,FALSE)</f>
        <v>CONTRATO DE PRESTACION DE SERVICIOS DE APOYO A LA GESTION</v>
      </c>
      <c r="D80" s="6" t="s">
        <v>2058</v>
      </c>
      <c r="E80" s="6">
        <v>1016039230</v>
      </c>
      <c r="F80" s="7" t="s">
        <v>829</v>
      </c>
      <c r="G80" s="8">
        <v>33531</v>
      </c>
      <c r="H80" s="9" t="s">
        <v>2720</v>
      </c>
      <c r="I80" s="5" t="s">
        <v>835</v>
      </c>
      <c r="J80" s="5" t="s">
        <v>856</v>
      </c>
      <c r="K80" s="5" t="s">
        <v>839</v>
      </c>
      <c r="L80" s="11">
        <v>24820000</v>
      </c>
      <c r="M80" s="13">
        <v>45310</v>
      </c>
      <c r="N80" s="13">
        <v>45314</v>
      </c>
      <c r="O80" s="13">
        <v>45473</v>
      </c>
      <c r="P80" s="15">
        <v>160</v>
      </c>
      <c r="Q80" s="11" t="s">
        <v>874</v>
      </c>
      <c r="R80" s="11">
        <f>+VLOOKUP(B80,[2]Hoja2!$A$3:$C$3503,3,FALSE)</f>
        <v>24820000</v>
      </c>
      <c r="S80" s="11">
        <f t="shared" si="2"/>
        <v>0</v>
      </c>
      <c r="T80" s="22">
        <f t="shared" si="3"/>
        <v>100</v>
      </c>
      <c r="U80" s="5">
        <v>0</v>
      </c>
      <c r="V80" s="10" t="s">
        <v>3250</v>
      </c>
    </row>
    <row r="81" spans="1:22" s="4" customFormat="1" ht="76.5" x14ac:dyDescent="0.2">
      <c r="A81" s="5" t="s">
        <v>954</v>
      </c>
      <c r="B81" s="5" t="s">
        <v>954</v>
      </c>
      <c r="C81" s="5" t="str">
        <f>+VLOOKUP(B81,[2]Hoja1!$H$1:$I$5207,2,FALSE)</f>
        <v>CONTRATO DE PRESTACION DE SERVICIOS PROFESIONALES</v>
      </c>
      <c r="D81" s="6" t="s">
        <v>2059</v>
      </c>
      <c r="E81" s="6">
        <v>1022355177</v>
      </c>
      <c r="F81" s="7" t="s">
        <v>829</v>
      </c>
      <c r="G81" s="8">
        <v>32514</v>
      </c>
      <c r="H81" s="9" t="s">
        <v>2721</v>
      </c>
      <c r="I81" s="5" t="s">
        <v>835</v>
      </c>
      <c r="J81" s="5" t="s">
        <v>857</v>
      </c>
      <c r="K81" s="5" t="s">
        <v>840</v>
      </c>
      <c r="L81" s="11">
        <v>13379492</v>
      </c>
      <c r="M81" s="13">
        <v>45310</v>
      </c>
      <c r="N81" s="13">
        <v>45310</v>
      </c>
      <c r="O81" s="13">
        <v>45382</v>
      </c>
      <c r="P81" s="15">
        <v>73</v>
      </c>
      <c r="Q81" s="11" t="s">
        <v>874</v>
      </c>
      <c r="R81" s="11">
        <f>+VLOOKUP(B81,[2]Hoja2!$A$3:$C$3503,3,FALSE)</f>
        <v>13379492</v>
      </c>
      <c r="S81" s="11">
        <f t="shared" si="2"/>
        <v>0</v>
      </c>
      <c r="T81" s="22">
        <f t="shared" si="3"/>
        <v>100</v>
      </c>
      <c r="U81" s="5">
        <v>0</v>
      </c>
      <c r="V81" s="10" t="s">
        <v>3251</v>
      </c>
    </row>
    <row r="82" spans="1:22" s="4" customFormat="1" ht="51" x14ac:dyDescent="0.2">
      <c r="A82" s="5" t="s">
        <v>955</v>
      </c>
      <c r="B82" s="5" t="s">
        <v>955</v>
      </c>
      <c r="C82" s="5" t="str">
        <f>+VLOOKUP(B82,[2]Hoja1!$H$1:$I$5207,2,FALSE)</f>
        <v>CONTRATO DE PRESTACION DE SERVICIOS PROFESIONALES</v>
      </c>
      <c r="D82" s="6" t="s">
        <v>576</v>
      </c>
      <c r="E82" s="6">
        <v>1022355109</v>
      </c>
      <c r="F82" s="7" t="s">
        <v>829</v>
      </c>
      <c r="G82" s="8">
        <v>32500</v>
      </c>
      <c r="H82" s="9" t="s">
        <v>2722</v>
      </c>
      <c r="I82" s="5" t="s">
        <v>835</v>
      </c>
      <c r="J82" s="5" t="s">
        <v>3153</v>
      </c>
      <c r="K82" s="5" t="s">
        <v>846</v>
      </c>
      <c r="L82" s="11">
        <v>23824500</v>
      </c>
      <c r="M82" s="13">
        <v>45310</v>
      </c>
      <c r="N82" s="13">
        <v>45310</v>
      </c>
      <c r="O82" s="13">
        <v>45382</v>
      </c>
      <c r="P82" s="15">
        <v>73</v>
      </c>
      <c r="Q82" s="11" t="s">
        <v>874</v>
      </c>
      <c r="R82" s="11">
        <f>+VLOOKUP(B82,[2]Hoja2!$A$3:$C$3503,3,FALSE)</f>
        <v>23824500</v>
      </c>
      <c r="S82" s="11">
        <f t="shared" si="2"/>
        <v>0</v>
      </c>
      <c r="T82" s="22">
        <f t="shared" si="3"/>
        <v>100</v>
      </c>
      <c r="U82" s="5">
        <v>0</v>
      </c>
      <c r="V82" s="10" t="s">
        <v>3252</v>
      </c>
    </row>
    <row r="83" spans="1:22" s="4" customFormat="1" ht="51" x14ac:dyDescent="0.2">
      <c r="A83" s="5" t="s">
        <v>956</v>
      </c>
      <c r="B83" s="5" t="s">
        <v>956</v>
      </c>
      <c r="C83" s="5" t="str">
        <f>+VLOOKUP(B83,[2]Hoja1!$H$1:$I$5207,2,FALSE)</f>
        <v>CONTRATO DE PRESTACION DE SERVICIOS DE APOYO A LA GESTION</v>
      </c>
      <c r="D83" s="6" t="s">
        <v>220</v>
      </c>
      <c r="E83" s="6">
        <v>1019055993</v>
      </c>
      <c r="F83" s="7" t="s">
        <v>829</v>
      </c>
      <c r="G83" s="8">
        <v>33250</v>
      </c>
      <c r="H83" s="9" t="s">
        <v>2723</v>
      </c>
      <c r="I83" s="5" t="s">
        <v>835</v>
      </c>
      <c r="J83" s="5" t="s">
        <v>3154</v>
      </c>
      <c r="K83" s="5" t="s">
        <v>843</v>
      </c>
      <c r="L83" s="11">
        <v>14000000</v>
      </c>
      <c r="M83" s="13">
        <v>45310</v>
      </c>
      <c r="N83" s="13">
        <v>45314</v>
      </c>
      <c r="O83" s="13">
        <v>45382</v>
      </c>
      <c r="P83" s="15">
        <v>69</v>
      </c>
      <c r="Q83" s="11" t="s">
        <v>874</v>
      </c>
      <c r="R83" s="11">
        <f>+VLOOKUP(B83,[2]Hoja2!$A$3:$C$3503,3,FALSE)</f>
        <v>14000000</v>
      </c>
      <c r="S83" s="11">
        <f t="shared" si="2"/>
        <v>0</v>
      </c>
      <c r="T83" s="22">
        <f t="shared" si="3"/>
        <v>100</v>
      </c>
      <c r="U83" s="5">
        <v>0</v>
      </c>
      <c r="V83" s="10" t="s">
        <v>3253</v>
      </c>
    </row>
    <row r="84" spans="1:22" s="4" customFormat="1" ht="51" x14ac:dyDescent="0.2">
      <c r="A84" s="5" t="s">
        <v>957</v>
      </c>
      <c r="B84" s="5" t="s">
        <v>957</v>
      </c>
      <c r="C84" s="5" t="str">
        <f>+VLOOKUP(B84,[2]Hoja1!$H$1:$I$5207,2,FALSE)</f>
        <v>CONTRATO DE PRESTACION DE SERVICIOS PROFESIONALES</v>
      </c>
      <c r="D84" s="6" t="s">
        <v>2060</v>
      </c>
      <c r="E84" s="6">
        <v>46453473</v>
      </c>
      <c r="F84" s="7" t="s">
        <v>829</v>
      </c>
      <c r="G84" s="8">
        <v>29768</v>
      </c>
      <c r="H84" s="9" t="s">
        <v>2724</v>
      </c>
      <c r="I84" s="5" t="s">
        <v>835</v>
      </c>
      <c r="J84" s="5" t="s">
        <v>856</v>
      </c>
      <c r="K84" s="5" t="s">
        <v>839</v>
      </c>
      <c r="L84" s="11">
        <v>20986000</v>
      </c>
      <c r="M84" s="13">
        <v>45310</v>
      </c>
      <c r="N84" s="13">
        <v>45323</v>
      </c>
      <c r="O84" s="13">
        <v>45473</v>
      </c>
      <c r="P84" s="15">
        <v>151</v>
      </c>
      <c r="Q84" s="11" t="s">
        <v>874</v>
      </c>
      <c r="R84" s="11">
        <f>+VLOOKUP(B84,[2]Hoja2!$A$3:$C$3503,3,FALSE)</f>
        <v>20986000</v>
      </c>
      <c r="S84" s="11">
        <f t="shared" si="2"/>
        <v>0</v>
      </c>
      <c r="T84" s="22">
        <f t="shared" si="3"/>
        <v>100</v>
      </c>
      <c r="U84" s="5">
        <v>0</v>
      </c>
      <c r="V84" s="10" t="s">
        <v>3254</v>
      </c>
    </row>
    <row r="85" spans="1:22" s="4" customFormat="1" ht="51" x14ac:dyDescent="0.2">
      <c r="A85" s="5" t="s">
        <v>958</v>
      </c>
      <c r="B85" s="5" t="s">
        <v>958</v>
      </c>
      <c r="C85" s="5" t="str">
        <f>+VLOOKUP(B85,[2]Hoja1!$H$1:$I$5207,2,FALSE)</f>
        <v>CONTRATO DE PRESTACION DE SERVICIOS PROFESIONALES</v>
      </c>
      <c r="D85" s="6" t="s">
        <v>395</v>
      </c>
      <c r="E85" s="6">
        <v>1015397807</v>
      </c>
      <c r="F85" s="7" t="s">
        <v>829</v>
      </c>
      <c r="G85" s="8">
        <v>31745</v>
      </c>
      <c r="H85" s="9" t="s">
        <v>2724</v>
      </c>
      <c r="I85" s="5" t="s">
        <v>835</v>
      </c>
      <c r="J85" s="5" t="s">
        <v>856</v>
      </c>
      <c r="K85" s="5" t="s">
        <v>839</v>
      </c>
      <c r="L85" s="11">
        <v>20986000</v>
      </c>
      <c r="M85" s="13">
        <v>45310</v>
      </c>
      <c r="N85" s="13">
        <v>45323</v>
      </c>
      <c r="O85" s="13">
        <v>45473</v>
      </c>
      <c r="P85" s="15">
        <v>151</v>
      </c>
      <c r="Q85" s="11" t="s">
        <v>874</v>
      </c>
      <c r="R85" s="11">
        <f>+VLOOKUP(B85,[2]Hoja2!$A$3:$C$3503,3,FALSE)</f>
        <v>20986000</v>
      </c>
      <c r="S85" s="11">
        <f t="shared" si="2"/>
        <v>0</v>
      </c>
      <c r="T85" s="22">
        <f t="shared" si="3"/>
        <v>100</v>
      </c>
      <c r="U85" s="5">
        <v>0</v>
      </c>
      <c r="V85" s="10" t="s">
        <v>3255</v>
      </c>
    </row>
    <row r="86" spans="1:22" s="4" customFormat="1" ht="51" x14ac:dyDescent="0.2">
      <c r="A86" s="5" t="s">
        <v>959</v>
      </c>
      <c r="B86" s="5" t="s">
        <v>959</v>
      </c>
      <c r="C86" s="5" t="str">
        <f>+VLOOKUP(B86,[2]Hoja1!$H$1:$I$5207,2,FALSE)</f>
        <v>CONTRATO DE ARRENDAMIENTO</v>
      </c>
      <c r="D86" s="6" t="s">
        <v>62</v>
      </c>
      <c r="E86" s="6">
        <v>900968576</v>
      </c>
      <c r="F86" s="7" t="s">
        <v>829</v>
      </c>
      <c r="G86" s="8" t="s">
        <v>830</v>
      </c>
      <c r="H86" s="9" t="s">
        <v>2725</v>
      </c>
      <c r="I86" s="5" t="s">
        <v>835</v>
      </c>
      <c r="J86" s="5" t="s">
        <v>3153</v>
      </c>
      <c r="K86" s="5" t="s">
        <v>846</v>
      </c>
      <c r="L86" s="11">
        <v>255251700</v>
      </c>
      <c r="M86" s="13">
        <v>45314</v>
      </c>
      <c r="N86" s="13">
        <v>45317</v>
      </c>
      <c r="O86" s="13">
        <v>45680</v>
      </c>
      <c r="P86" s="15">
        <v>364</v>
      </c>
      <c r="Q86" s="11" t="s">
        <v>874</v>
      </c>
      <c r="R86" s="11">
        <f>+VLOOKUP(B86,[2]Hoja2!$A$3:$C$3503,3,FALSE)</f>
        <v>255251700</v>
      </c>
      <c r="S86" s="11">
        <f t="shared" si="2"/>
        <v>0</v>
      </c>
      <c r="T86" s="22">
        <f t="shared" si="3"/>
        <v>100</v>
      </c>
      <c r="U86" s="5">
        <v>0</v>
      </c>
      <c r="V86" s="10" t="s">
        <v>3256</v>
      </c>
    </row>
    <row r="87" spans="1:22" s="4" customFormat="1" ht="51" x14ac:dyDescent="0.2">
      <c r="A87" s="5" t="s">
        <v>960</v>
      </c>
      <c r="B87" s="5" t="s">
        <v>960</v>
      </c>
      <c r="C87" s="5" t="str">
        <f>+VLOOKUP(B87,[2]Hoja1!$H$1:$I$5207,2,FALSE)</f>
        <v>CONTRATO DE ARRENDAMIENTO</v>
      </c>
      <c r="D87" s="6" t="s">
        <v>2061</v>
      </c>
      <c r="E87" s="6">
        <v>890911431</v>
      </c>
      <c r="F87" s="7" t="s">
        <v>829</v>
      </c>
      <c r="G87" s="8" t="s">
        <v>830</v>
      </c>
      <c r="H87" s="9" t="s">
        <v>2726</v>
      </c>
      <c r="I87" s="5" t="s">
        <v>835</v>
      </c>
      <c r="J87" s="5" t="s">
        <v>3153</v>
      </c>
      <c r="K87" s="5" t="s">
        <v>846</v>
      </c>
      <c r="L87" s="11">
        <v>234000000</v>
      </c>
      <c r="M87" s="13">
        <v>45317</v>
      </c>
      <c r="N87" s="13">
        <v>45323</v>
      </c>
      <c r="O87" s="13">
        <v>45678</v>
      </c>
      <c r="P87" s="15">
        <v>356</v>
      </c>
      <c r="Q87" s="11" t="s">
        <v>874</v>
      </c>
      <c r="R87" s="11">
        <f>+VLOOKUP(B87,[2]Hoja2!$A$3:$C$3503,3,FALSE)</f>
        <v>234000000</v>
      </c>
      <c r="S87" s="11">
        <f t="shared" si="2"/>
        <v>0</v>
      </c>
      <c r="T87" s="22">
        <f t="shared" si="3"/>
        <v>100</v>
      </c>
      <c r="U87" s="5">
        <v>0</v>
      </c>
      <c r="V87" s="10" t="s">
        <v>3257</v>
      </c>
    </row>
    <row r="88" spans="1:22" s="4" customFormat="1" ht="51" x14ac:dyDescent="0.2">
      <c r="A88" s="5" t="s">
        <v>961</v>
      </c>
      <c r="B88" s="5" t="s">
        <v>961</v>
      </c>
      <c r="C88" s="5" t="str">
        <f>+VLOOKUP(B88,[2]Hoja1!$H$1:$I$5207,2,FALSE)</f>
        <v>CONTRATO DE ARRENDAMIENTO</v>
      </c>
      <c r="D88" s="6" t="s">
        <v>63</v>
      </c>
      <c r="E88" s="6">
        <v>860353445</v>
      </c>
      <c r="F88" s="7" t="s">
        <v>829</v>
      </c>
      <c r="G88" s="8" t="s">
        <v>830</v>
      </c>
      <c r="H88" s="9" t="s">
        <v>2727</v>
      </c>
      <c r="I88" s="5" t="s">
        <v>835</v>
      </c>
      <c r="J88" s="5" t="s">
        <v>3153</v>
      </c>
      <c r="K88" s="5" t="s">
        <v>846</v>
      </c>
      <c r="L88" s="11">
        <v>255000000</v>
      </c>
      <c r="M88" s="13">
        <v>45314</v>
      </c>
      <c r="N88" s="13">
        <v>45317</v>
      </c>
      <c r="O88" s="13">
        <v>45677</v>
      </c>
      <c r="P88" s="15">
        <v>361</v>
      </c>
      <c r="Q88" s="11" t="s">
        <v>874</v>
      </c>
      <c r="R88" s="11">
        <f>+VLOOKUP(B88,[2]Hoja2!$A$3:$C$3503,3,FALSE)</f>
        <v>255000000</v>
      </c>
      <c r="S88" s="11">
        <f t="shared" si="2"/>
        <v>0</v>
      </c>
      <c r="T88" s="22">
        <f t="shared" si="3"/>
        <v>100</v>
      </c>
      <c r="U88" s="5">
        <v>0</v>
      </c>
      <c r="V88" s="10" t="s">
        <v>3258</v>
      </c>
    </row>
    <row r="89" spans="1:22" s="4" customFormat="1" ht="51" x14ac:dyDescent="0.2">
      <c r="A89" s="5" t="s">
        <v>962</v>
      </c>
      <c r="B89" s="5" t="s">
        <v>962</v>
      </c>
      <c r="C89" s="5" t="str">
        <f>+VLOOKUP(B89,[2]Hoja1!$H$1:$I$5207,2,FALSE)</f>
        <v>CONTRATO DE PRESTACION DE SERVICIOS PROFESIONALES</v>
      </c>
      <c r="D89" s="6" t="s">
        <v>2062</v>
      </c>
      <c r="E89" s="6">
        <v>52965801</v>
      </c>
      <c r="F89" s="7" t="s">
        <v>829</v>
      </c>
      <c r="G89" s="8">
        <v>30528</v>
      </c>
      <c r="H89" s="9" t="s">
        <v>2722</v>
      </c>
      <c r="I89" s="5" t="s">
        <v>835</v>
      </c>
      <c r="J89" s="5" t="s">
        <v>3153</v>
      </c>
      <c r="K89" s="5" t="s">
        <v>846</v>
      </c>
      <c r="L89" s="11">
        <v>23824500</v>
      </c>
      <c r="M89" s="13">
        <v>45310</v>
      </c>
      <c r="N89" s="13">
        <v>45314</v>
      </c>
      <c r="O89" s="13">
        <v>45382</v>
      </c>
      <c r="P89" s="15">
        <v>69</v>
      </c>
      <c r="Q89" s="11" t="s">
        <v>874</v>
      </c>
      <c r="R89" s="11">
        <f>+VLOOKUP(B89,[2]Hoja2!$A$3:$C$3503,3,FALSE)</f>
        <v>23824500</v>
      </c>
      <c r="S89" s="11">
        <f t="shared" si="2"/>
        <v>0</v>
      </c>
      <c r="T89" s="22">
        <f t="shared" si="3"/>
        <v>100</v>
      </c>
      <c r="U89" s="5">
        <v>0</v>
      </c>
      <c r="V89" s="10" t="s">
        <v>3259</v>
      </c>
    </row>
    <row r="90" spans="1:22" s="4" customFormat="1" ht="51" x14ac:dyDescent="0.2">
      <c r="A90" s="5" t="s">
        <v>963</v>
      </c>
      <c r="B90" s="5" t="s">
        <v>963</v>
      </c>
      <c r="C90" s="5" t="str">
        <f>+VLOOKUP(B90,[2]Hoja1!$H$1:$I$5207,2,FALSE)</f>
        <v>CONTRATO DE PRESTACION DE SERVICIOS PROFESIONALES</v>
      </c>
      <c r="D90" s="6" t="s">
        <v>82</v>
      </c>
      <c r="E90" s="6">
        <v>52306062</v>
      </c>
      <c r="F90" s="7" t="s">
        <v>829</v>
      </c>
      <c r="G90" s="8">
        <v>28479</v>
      </c>
      <c r="H90" s="9" t="s">
        <v>2728</v>
      </c>
      <c r="I90" s="5" t="s">
        <v>835</v>
      </c>
      <c r="J90" s="5" t="s">
        <v>3153</v>
      </c>
      <c r="K90" s="5" t="s">
        <v>846</v>
      </c>
      <c r="L90" s="11">
        <v>12629866</v>
      </c>
      <c r="M90" s="13">
        <v>45310</v>
      </c>
      <c r="N90" s="13">
        <v>45313</v>
      </c>
      <c r="O90" s="13">
        <v>45382</v>
      </c>
      <c r="P90" s="15">
        <v>70</v>
      </c>
      <c r="Q90" s="11" t="s">
        <v>874</v>
      </c>
      <c r="R90" s="11">
        <f>+VLOOKUP(B90,[2]Hoja2!$A$3:$C$3503,3,FALSE)</f>
        <v>12629866</v>
      </c>
      <c r="S90" s="11">
        <f t="shared" si="2"/>
        <v>0</v>
      </c>
      <c r="T90" s="22">
        <f t="shared" si="3"/>
        <v>100</v>
      </c>
      <c r="U90" s="5">
        <v>0</v>
      </c>
      <c r="V90" s="10" t="s">
        <v>3260</v>
      </c>
    </row>
    <row r="91" spans="1:22" s="4" customFormat="1" ht="51" x14ac:dyDescent="0.2">
      <c r="A91" s="5" t="s">
        <v>964</v>
      </c>
      <c r="B91" s="5" t="s">
        <v>964</v>
      </c>
      <c r="C91" s="5" t="str">
        <f>+VLOOKUP(B91,[2]Hoja1!$H$1:$I$5207,2,FALSE)</f>
        <v>CONTRATO DE PRESTACION DE SERVICIOS PROFESIONALES</v>
      </c>
      <c r="D91" s="6" t="s">
        <v>69</v>
      </c>
      <c r="E91" s="6">
        <v>1026256559</v>
      </c>
      <c r="F91" s="7" t="s">
        <v>829</v>
      </c>
      <c r="G91" s="8">
        <v>31946</v>
      </c>
      <c r="H91" s="9" t="s">
        <v>2729</v>
      </c>
      <c r="I91" s="5" t="s">
        <v>835</v>
      </c>
      <c r="J91" s="5" t="s">
        <v>856</v>
      </c>
      <c r="K91" s="5" t="s">
        <v>839</v>
      </c>
      <c r="L91" s="11">
        <v>20986000</v>
      </c>
      <c r="M91" s="13">
        <v>45310</v>
      </c>
      <c r="N91" s="13">
        <v>45323</v>
      </c>
      <c r="O91" s="13">
        <v>45473</v>
      </c>
      <c r="P91" s="15">
        <v>151</v>
      </c>
      <c r="Q91" s="11" t="s">
        <v>874</v>
      </c>
      <c r="R91" s="11">
        <f>+VLOOKUP(B91,[2]Hoja2!$A$3:$C$3503,3,FALSE)</f>
        <v>20986000</v>
      </c>
      <c r="S91" s="11">
        <f t="shared" si="2"/>
        <v>0</v>
      </c>
      <c r="T91" s="22">
        <f t="shared" si="3"/>
        <v>100</v>
      </c>
      <c r="U91" s="5">
        <v>0</v>
      </c>
      <c r="V91" s="10" t="s">
        <v>3261</v>
      </c>
    </row>
    <row r="92" spans="1:22" s="4" customFormat="1" ht="63.75" x14ac:dyDescent="0.2">
      <c r="A92" s="5" t="s">
        <v>965</v>
      </c>
      <c r="B92" s="5" t="s">
        <v>965</v>
      </c>
      <c r="C92" s="5" t="str">
        <f>+VLOOKUP(B92,[2]Hoja1!$H$1:$I$5207,2,FALSE)</f>
        <v>CONTRATO DE PRESTACION DE SERVICIOS PROFESIONALES</v>
      </c>
      <c r="D92" s="6" t="s">
        <v>146</v>
      </c>
      <c r="E92" s="6">
        <v>1017147014</v>
      </c>
      <c r="F92" s="7" t="s">
        <v>829</v>
      </c>
      <c r="G92" s="8">
        <v>31812</v>
      </c>
      <c r="H92" s="9" t="s">
        <v>2730</v>
      </c>
      <c r="I92" s="5" t="s">
        <v>835</v>
      </c>
      <c r="J92" s="5" t="s">
        <v>3153</v>
      </c>
      <c r="K92" s="5" t="s">
        <v>846</v>
      </c>
      <c r="L92" s="11">
        <v>18573334</v>
      </c>
      <c r="M92" s="13">
        <v>45313</v>
      </c>
      <c r="N92" s="13">
        <v>45314</v>
      </c>
      <c r="O92" s="13">
        <v>45382</v>
      </c>
      <c r="P92" s="15">
        <v>69</v>
      </c>
      <c r="Q92" s="11" t="s">
        <v>874</v>
      </c>
      <c r="R92" s="11">
        <f>+VLOOKUP(B92,[2]Hoja2!$A$3:$C$3503,3,FALSE)</f>
        <v>18573334</v>
      </c>
      <c r="S92" s="11">
        <f t="shared" si="2"/>
        <v>0</v>
      </c>
      <c r="T92" s="22">
        <f t="shared" si="3"/>
        <v>100</v>
      </c>
      <c r="U92" s="5">
        <v>0</v>
      </c>
      <c r="V92" s="10" t="s">
        <v>3262</v>
      </c>
    </row>
    <row r="93" spans="1:22" s="4" customFormat="1" ht="51" x14ac:dyDescent="0.2">
      <c r="A93" s="5" t="s">
        <v>966</v>
      </c>
      <c r="B93" s="5" t="s">
        <v>966</v>
      </c>
      <c r="C93" s="5" t="str">
        <f>+VLOOKUP(B93,[2]Hoja1!$H$1:$I$5207,2,FALSE)</f>
        <v>CONTRATO DE PRESTACION DE SERVICIOS PROFESIONALES</v>
      </c>
      <c r="D93" s="6" t="s">
        <v>34</v>
      </c>
      <c r="E93" s="6">
        <v>1019056004</v>
      </c>
      <c r="F93" s="7" t="s">
        <v>829</v>
      </c>
      <c r="G93" s="8">
        <v>33257</v>
      </c>
      <c r="H93" s="9" t="s">
        <v>2731</v>
      </c>
      <c r="I93" s="5" t="s">
        <v>835</v>
      </c>
      <c r="J93" s="5" t="s">
        <v>856</v>
      </c>
      <c r="K93" s="5" t="s">
        <v>839</v>
      </c>
      <c r="L93" s="11">
        <v>20986000</v>
      </c>
      <c r="M93" s="13">
        <v>45313</v>
      </c>
      <c r="N93" s="13">
        <v>45323</v>
      </c>
      <c r="O93" s="13">
        <v>45473</v>
      </c>
      <c r="P93" s="15">
        <v>151</v>
      </c>
      <c r="Q93" s="11" t="s">
        <v>874</v>
      </c>
      <c r="R93" s="11">
        <f>+VLOOKUP(B93,[2]Hoja2!$A$3:$C$3503,3,FALSE)</f>
        <v>20986000</v>
      </c>
      <c r="S93" s="11">
        <f t="shared" si="2"/>
        <v>0</v>
      </c>
      <c r="T93" s="22">
        <f t="shared" si="3"/>
        <v>100</v>
      </c>
      <c r="U93" s="5">
        <v>0</v>
      </c>
      <c r="V93" s="10" t="s">
        <v>3263</v>
      </c>
    </row>
    <row r="94" spans="1:22" s="4" customFormat="1" ht="51" x14ac:dyDescent="0.2">
      <c r="A94" s="5" t="s">
        <v>967</v>
      </c>
      <c r="B94" s="5" t="s">
        <v>967</v>
      </c>
      <c r="C94" s="5" t="str">
        <f>+VLOOKUP(B94,[2]Hoja1!$H$1:$I$5207,2,FALSE)</f>
        <v>CONTRATO DE PRESTACION DE SERVICIOS DE APOYO A LA GESTION</v>
      </c>
      <c r="D94" s="6" t="s">
        <v>2063</v>
      </c>
      <c r="E94" s="6" t="s">
        <v>2064</v>
      </c>
      <c r="F94" s="7" t="s">
        <v>829</v>
      </c>
      <c r="G94" s="8" t="s">
        <v>2655</v>
      </c>
      <c r="H94" s="9" t="s">
        <v>2732</v>
      </c>
      <c r="I94" s="5" t="s">
        <v>835</v>
      </c>
      <c r="J94" s="5" t="s">
        <v>856</v>
      </c>
      <c r="K94" s="5" t="s">
        <v>839</v>
      </c>
      <c r="L94" s="11">
        <v>23800000</v>
      </c>
      <c r="M94" s="13">
        <v>45310</v>
      </c>
      <c r="N94" s="13">
        <v>45313</v>
      </c>
      <c r="O94" s="13">
        <v>45473</v>
      </c>
      <c r="P94" s="15">
        <v>161</v>
      </c>
      <c r="Q94" s="11" t="s">
        <v>874</v>
      </c>
      <c r="R94" s="11">
        <f>+VLOOKUP(B94,[2]Hoja2!$A$3:$C$3503,3,FALSE)</f>
        <v>23800000</v>
      </c>
      <c r="S94" s="11">
        <f t="shared" si="2"/>
        <v>0</v>
      </c>
      <c r="T94" s="22">
        <f t="shared" si="3"/>
        <v>100</v>
      </c>
      <c r="U94" s="5">
        <v>0</v>
      </c>
      <c r="V94" s="10" t="s">
        <v>3264</v>
      </c>
    </row>
    <row r="95" spans="1:22" s="4" customFormat="1" ht="51" x14ac:dyDescent="0.2">
      <c r="A95" s="5" t="s">
        <v>967</v>
      </c>
      <c r="B95" s="5" t="s">
        <v>968</v>
      </c>
      <c r="C95" s="5" t="str">
        <f>+VLOOKUP(B95,[2]Hoja1!$H$1:$I$5207,2,FALSE)</f>
        <v>CONTRATO DE PRESTACION DE SERVICIOS DE APOYO A LA GESTION</v>
      </c>
      <c r="D95" s="6" t="s">
        <v>2065</v>
      </c>
      <c r="E95" s="6">
        <v>9773039</v>
      </c>
      <c r="F95" s="7" t="s">
        <v>829</v>
      </c>
      <c r="G95" s="8">
        <v>31205</v>
      </c>
      <c r="H95" s="9" t="s">
        <v>2733</v>
      </c>
      <c r="I95" s="5" t="s">
        <v>835</v>
      </c>
      <c r="J95" s="5" t="s">
        <v>869</v>
      </c>
      <c r="K95" s="5" t="s">
        <v>846</v>
      </c>
      <c r="L95" s="11">
        <v>12258400</v>
      </c>
      <c r="M95" s="13">
        <v>45310</v>
      </c>
      <c r="N95" s="13">
        <v>45316</v>
      </c>
      <c r="O95" s="13">
        <v>45382</v>
      </c>
      <c r="P95" s="15">
        <v>67</v>
      </c>
      <c r="Q95" s="11" t="s">
        <v>874</v>
      </c>
      <c r="R95" s="11">
        <f>+VLOOKUP(B95,[2]Hoja2!$A$3:$C$3503,3,FALSE)</f>
        <v>12258400</v>
      </c>
      <c r="S95" s="11">
        <f t="shared" si="2"/>
        <v>0</v>
      </c>
      <c r="T95" s="22">
        <f t="shared" si="3"/>
        <v>100</v>
      </c>
      <c r="U95" s="5">
        <v>0</v>
      </c>
      <c r="V95" s="10" t="s">
        <v>3265</v>
      </c>
    </row>
    <row r="96" spans="1:22" s="4" customFormat="1" ht="51" x14ac:dyDescent="0.2">
      <c r="A96" s="5" t="s">
        <v>969</v>
      </c>
      <c r="B96" s="5" t="s">
        <v>969</v>
      </c>
      <c r="C96" s="5" t="str">
        <f>+VLOOKUP(B96,[2]Hoja1!$H$1:$I$5207,2,FALSE)</f>
        <v>CONTRATO DE PRESTACION DE SERVICIOS PROFESIONALES</v>
      </c>
      <c r="D96" s="6" t="s">
        <v>2066</v>
      </c>
      <c r="E96" s="6">
        <v>1026306664</v>
      </c>
      <c r="F96" s="7" t="s">
        <v>829</v>
      </c>
      <c r="G96" s="8">
        <v>36397</v>
      </c>
      <c r="H96" s="9" t="s">
        <v>2668</v>
      </c>
      <c r="I96" s="5" t="s">
        <v>835</v>
      </c>
      <c r="J96" s="5" t="s">
        <v>3152</v>
      </c>
      <c r="K96" s="5" t="s">
        <v>839</v>
      </c>
      <c r="L96" s="11">
        <v>20986000</v>
      </c>
      <c r="M96" s="13">
        <v>45313</v>
      </c>
      <c r="N96" s="13">
        <v>45323</v>
      </c>
      <c r="O96" s="13">
        <v>45473</v>
      </c>
      <c r="P96" s="15">
        <v>151</v>
      </c>
      <c r="Q96" s="11" t="s">
        <v>874</v>
      </c>
      <c r="R96" s="11">
        <f>+VLOOKUP(B96,[2]Hoja2!$A$3:$C$3503,3,FALSE)</f>
        <v>20986000</v>
      </c>
      <c r="S96" s="11">
        <f t="shared" si="2"/>
        <v>0</v>
      </c>
      <c r="T96" s="22">
        <f t="shared" si="3"/>
        <v>100</v>
      </c>
      <c r="U96" s="5">
        <v>0</v>
      </c>
      <c r="V96" s="10" t="s">
        <v>3266</v>
      </c>
    </row>
    <row r="97" spans="1:22" s="4" customFormat="1" ht="51" x14ac:dyDescent="0.2">
      <c r="A97" s="5" t="s">
        <v>970</v>
      </c>
      <c r="B97" s="5" t="s">
        <v>970</v>
      </c>
      <c r="C97" s="5" t="str">
        <f>+VLOOKUP(B97,[2]Hoja1!$H$1:$I$5207,2,FALSE)</f>
        <v>CONTRATO DE PRESTACION DE SERVICIOS PROFESIONALES</v>
      </c>
      <c r="D97" s="6" t="s">
        <v>192</v>
      </c>
      <c r="E97" s="6">
        <v>52103829</v>
      </c>
      <c r="F97" s="7" t="s">
        <v>829</v>
      </c>
      <c r="G97" s="8">
        <v>26261</v>
      </c>
      <c r="H97" s="9" t="s">
        <v>2728</v>
      </c>
      <c r="I97" s="5" t="s">
        <v>835</v>
      </c>
      <c r="J97" s="5" t="s">
        <v>3153</v>
      </c>
      <c r="K97" s="5" t="s">
        <v>846</v>
      </c>
      <c r="L97" s="11">
        <v>12629866</v>
      </c>
      <c r="M97" s="13">
        <v>45310</v>
      </c>
      <c r="N97" s="13">
        <v>45314</v>
      </c>
      <c r="O97" s="13">
        <v>45382</v>
      </c>
      <c r="P97" s="15">
        <v>69</v>
      </c>
      <c r="Q97" s="11" t="s">
        <v>874</v>
      </c>
      <c r="R97" s="11">
        <f>+VLOOKUP(B97,[2]Hoja2!$A$3:$C$3503,3,FALSE)</f>
        <v>12629866</v>
      </c>
      <c r="S97" s="11">
        <f t="shared" si="2"/>
        <v>0</v>
      </c>
      <c r="T97" s="22">
        <f t="shared" si="3"/>
        <v>100</v>
      </c>
      <c r="U97" s="5">
        <v>0</v>
      </c>
      <c r="V97" s="10" t="s">
        <v>3267</v>
      </c>
    </row>
    <row r="98" spans="1:22" s="4" customFormat="1" ht="63.75" x14ac:dyDescent="0.2">
      <c r="A98" s="5" t="s">
        <v>971</v>
      </c>
      <c r="B98" s="5" t="s">
        <v>971</v>
      </c>
      <c r="C98" s="5" t="str">
        <f>+VLOOKUP(B98,[2]Hoja1!$H$1:$I$5207,2,FALSE)</f>
        <v>CONTRATO DE PRESTACION DE SERVICIOS DE APOYO A LA GESTION</v>
      </c>
      <c r="D98" s="6" t="s">
        <v>80</v>
      </c>
      <c r="E98" s="6">
        <v>52529007</v>
      </c>
      <c r="F98" s="7" t="s">
        <v>829</v>
      </c>
      <c r="G98" s="8">
        <v>29137</v>
      </c>
      <c r="H98" s="9" t="s">
        <v>2734</v>
      </c>
      <c r="I98" s="5" t="s">
        <v>835</v>
      </c>
      <c r="J98" s="5" t="s">
        <v>857</v>
      </c>
      <c r="K98" s="5" t="s">
        <v>840</v>
      </c>
      <c r="L98" s="11">
        <v>14707000</v>
      </c>
      <c r="M98" s="13">
        <v>45310</v>
      </c>
      <c r="N98" s="13">
        <v>45313</v>
      </c>
      <c r="O98" s="13">
        <v>45382</v>
      </c>
      <c r="P98" s="15">
        <v>70</v>
      </c>
      <c r="Q98" s="11" t="s">
        <v>874</v>
      </c>
      <c r="R98" s="11">
        <f>+VLOOKUP(B98,[2]Hoja2!$A$3:$C$3503,3,FALSE)</f>
        <v>14707000</v>
      </c>
      <c r="S98" s="11">
        <f t="shared" si="2"/>
        <v>0</v>
      </c>
      <c r="T98" s="22">
        <f t="shared" si="3"/>
        <v>100</v>
      </c>
      <c r="U98" s="5">
        <v>0</v>
      </c>
      <c r="V98" s="10" t="s">
        <v>3268</v>
      </c>
    </row>
    <row r="99" spans="1:22" s="4" customFormat="1" ht="51" x14ac:dyDescent="0.2">
      <c r="A99" s="5" t="s">
        <v>972</v>
      </c>
      <c r="B99" s="5" t="s">
        <v>972</v>
      </c>
      <c r="C99" s="5" t="str">
        <f>+VLOOKUP(B99,[2]Hoja1!$H$1:$I$5207,2,FALSE)</f>
        <v>CONTRATO DE PRESTACION DE SERVICIOS PROFESIONALES</v>
      </c>
      <c r="D99" s="6" t="s">
        <v>473</v>
      </c>
      <c r="E99" s="6">
        <v>1033771091</v>
      </c>
      <c r="F99" s="7" t="s">
        <v>829</v>
      </c>
      <c r="G99" s="8">
        <v>34421</v>
      </c>
      <c r="H99" s="9" t="s">
        <v>2735</v>
      </c>
      <c r="I99" s="5" t="s">
        <v>835</v>
      </c>
      <c r="J99" s="5" t="s">
        <v>3152</v>
      </c>
      <c r="K99" s="5" t="s">
        <v>839</v>
      </c>
      <c r="L99" s="11">
        <v>20986000</v>
      </c>
      <c r="M99" s="13">
        <v>45313</v>
      </c>
      <c r="N99" s="13">
        <v>45325</v>
      </c>
      <c r="O99" s="13">
        <v>45473</v>
      </c>
      <c r="P99" s="15">
        <v>149</v>
      </c>
      <c r="Q99" s="11" t="s">
        <v>874</v>
      </c>
      <c r="R99" s="11">
        <f>+VLOOKUP(B99,[2]Hoja2!$A$3:$C$3503,3,FALSE)</f>
        <v>20986000</v>
      </c>
      <c r="S99" s="11">
        <f t="shared" si="2"/>
        <v>0</v>
      </c>
      <c r="T99" s="22">
        <f t="shared" si="3"/>
        <v>100</v>
      </c>
      <c r="U99" s="5">
        <v>0</v>
      </c>
      <c r="V99" s="10" t="s">
        <v>3269</v>
      </c>
    </row>
    <row r="100" spans="1:22" s="4" customFormat="1" ht="76.5" x14ac:dyDescent="0.2">
      <c r="A100" s="5" t="s">
        <v>973</v>
      </c>
      <c r="B100" s="5" t="s">
        <v>973</v>
      </c>
      <c r="C100" s="5" t="str">
        <f>+VLOOKUP(B100,[2]Hoja1!$H$1:$I$5207,2,FALSE)</f>
        <v>CONTRATO DE PRESTACION DE SERVICIOS PROFESIONALES</v>
      </c>
      <c r="D100" s="6" t="s">
        <v>2067</v>
      </c>
      <c r="E100" s="6">
        <v>1014193867</v>
      </c>
      <c r="F100" s="7" t="s">
        <v>829</v>
      </c>
      <c r="G100" s="8">
        <v>32358</v>
      </c>
      <c r="H100" s="9" t="s">
        <v>2736</v>
      </c>
      <c r="I100" s="5" t="s">
        <v>835</v>
      </c>
      <c r="J100" s="5" t="s">
        <v>857</v>
      </c>
      <c r="K100" s="5" t="s">
        <v>840</v>
      </c>
      <c r="L100" s="11">
        <v>19834000</v>
      </c>
      <c r="M100" s="13">
        <v>45310</v>
      </c>
      <c r="N100" s="13">
        <v>45313</v>
      </c>
      <c r="O100" s="13">
        <v>45382</v>
      </c>
      <c r="P100" s="15">
        <v>70</v>
      </c>
      <c r="Q100" s="11" t="s">
        <v>874</v>
      </c>
      <c r="R100" s="11">
        <f>+VLOOKUP(B100,[2]Hoja2!$A$3:$C$3503,3,FALSE)</f>
        <v>19834000</v>
      </c>
      <c r="S100" s="11">
        <f t="shared" si="2"/>
        <v>0</v>
      </c>
      <c r="T100" s="22">
        <f t="shared" si="3"/>
        <v>100</v>
      </c>
      <c r="U100" s="5">
        <v>0</v>
      </c>
      <c r="V100" s="10" t="s">
        <v>3270</v>
      </c>
    </row>
    <row r="101" spans="1:22" s="4" customFormat="1" ht="51" x14ac:dyDescent="0.2">
      <c r="A101" s="5" t="s">
        <v>974</v>
      </c>
      <c r="B101" s="5" t="s">
        <v>974</v>
      </c>
      <c r="C101" s="5" t="str">
        <f>+VLOOKUP(B101,[2]Hoja1!$H$1:$I$5207,2,FALSE)</f>
        <v>CONTRATO DE PRESTACION DE SERVICIOS PROFESIONALES</v>
      </c>
      <c r="D101" s="6" t="s">
        <v>421</v>
      </c>
      <c r="E101" s="6">
        <v>80438612</v>
      </c>
      <c r="F101" s="7" t="s">
        <v>829</v>
      </c>
      <c r="G101" s="8">
        <v>26049</v>
      </c>
      <c r="H101" s="9" t="s">
        <v>2728</v>
      </c>
      <c r="I101" s="5" t="s">
        <v>835</v>
      </c>
      <c r="J101" s="5" t="s">
        <v>3153</v>
      </c>
      <c r="K101" s="5" t="s">
        <v>846</v>
      </c>
      <c r="L101" s="11">
        <v>12629866</v>
      </c>
      <c r="M101" s="13">
        <v>45314</v>
      </c>
      <c r="N101" s="13">
        <v>45315</v>
      </c>
      <c r="O101" s="13">
        <v>45382</v>
      </c>
      <c r="P101" s="15">
        <v>68</v>
      </c>
      <c r="Q101" s="11" t="s">
        <v>874</v>
      </c>
      <c r="R101" s="11">
        <f>+VLOOKUP(B101,[2]Hoja2!$A$3:$C$3503,3,FALSE)</f>
        <v>12629866</v>
      </c>
      <c r="S101" s="11">
        <f t="shared" si="2"/>
        <v>0</v>
      </c>
      <c r="T101" s="22">
        <f t="shared" si="3"/>
        <v>100</v>
      </c>
      <c r="U101" s="5">
        <v>0</v>
      </c>
      <c r="V101" s="10" t="s">
        <v>3271</v>
      </c>
    </row>
    <row r="102" spans="1:22" s="4" customFormat="1" ht="51" x14ac:dyDescent="0.2">
      <c r="A102" s="5" t="s">
        <v>975</v>
      </c>
      <c r="B102" s="5" t="s">
        <v>975</v>
      </c>
      <c r="C102" s="5" t="str">
        <f>+VLOOKUP(B102,[2]Hoja1!$H$1:$I$5207,2,FALSE)</f>
        <v>CONTRATO DE PRESTACION DE SERVICIOS DE APOYO A LA GESTION</v>
      </c>
      <c r="D102" s="6" t="s">
        <v>2068</v>
      </c>
      <c r="E102" s="6">
        <v>1000338524</v>
      </c>
      <c r="F102" s="7" t="s">
        <v>829</v>
      </c>
      <c r="G102" s="8">
        <v>37081</v>
      </c>
      <c r="H102" s="9" t="s">
        <v>2737</v>
      </c>
      <c r="I102" s="5" t="s">
        <v>835</v>
      </c>
      <c r="J102" s="5" t="s">
        <v>3153</v>
      </c>
      <c r="K102" s="5" t="s">
        <v>846</v>
      </c>
      <c r="L102" s="11">
        <v>4986000</v>
      </c>
      <c r="M102" s="13">
        <v>45310</v>
      </c>
      <c r="N102" s="13">
        <v>45323</v>
      </c>
      <c r="O102" s="13">
        <v>45382</v>
      </c>
      <c r="P102" s="15">
        <v>60</v>
      </c>
      <c r="Q102" s="11" t="s">
        <v>874</v>
      </c>
      <c r="R102" s="11">
        <f>+VLOOKUP(B102,[2]Hoja2!$A$3:$C$3503,3,FALSE)</f>
        <v>4986000</v>
      </c>
      <c r="S102" s="11">
        <f t="shared" si="2"/>
        <v>0</v>
      </c>
      <c r="T102" s="22">
        <f t="shared" si="3"/>
        <v>100</v>
      </c>
      <c r="U102" s="5">
        <v>0</v>
      </c>
      <c r="V102" s="10" t="s">
        <v>3272</v>
      </c>
    </row>
    <row r="103" spans="1:22" s="4" customFormat="1" ht="51" x14ac:dyDescent="0.2">
      <c r="A103" s="5" t="s">
        <v>976</v>
      </c>
      <c r="B103" s="5" t="s">
        <v>976</v>
      </c>
      <c r="C103" s="5" t="str">
        <f>+VLOOKUP(B103,[2]Hoja1!$H$1:$I$5207,2,FALSE)</f>
        <v>CONTRATO DE PRESTACION DE SERVICIOS PROFESIONALES</v>
      </c>
      <c r="D103" s="6" t="s">
        <v>64</v>
      </c>
      <c r="E103" s="6">
        <v>1015425834</v>
      </c>
      <c r="F103" s="7" t="s">
        <v>829</v>
      </c>
      <c r="G103" s="8">
        <v>33497</v>
      </c>
      <c r="H103" s="9" t="s">
        <v>2738</v>
      </c>
      <c r="I103" s="5" t="s">
        <v>835</v>
      </c>
      <c r="J103" s="5" t="s">
        <v>856</v>
      </c>
      <c r="K103" s="5" t="s">
        <v>839</v>
      </c>
      <c r="L103" s="11">
        <v>14990000</v>
      </c>
      <c r="M103" s="13">
        <v>45310</v>
      </c>
      <c r="N103" s="13">
        <v>45323</v>
      </c>
      <c r="O103" s="13">
        <v>45473</v>
      </c>
      <c r="P103" s="15">
        <v>151</v>
      </c>
      <c r="Q103" s="11" t="s">
        <v>874</v>
      </c>
      <c r="R103" s="11">
        <f>+VLOOKUP(B103,[2]Hoja2!$A$3:$C$3503,3,FALSE)</f>
        <v>14990000</v>
      </c>
      <c r="S103" s="11">
        <f t="shared" si="2"/>
        <v>0</v>
      </c>
      <c r="T103" s="22">
        <f t="shared" si="3"/>
        <v>100</v>
      </c>
      <c r="U103" s="5">
        <v>0</v>
      </c>
      <c r="V103" s="10" t="s">
        <v>3273</v>
      </c>
    </row>
    <row r="104" spans="1:22" s="4" customFormat="1" ht="51" x14ac:dyDescent="0.2">
      <c r="A104" s="5" t="s">
        <v>977</v>
      </c>
      <c r="B104" s="5" t="s">
        <v>977</v>
      </c>
      <c r="C104" s="5" t="str">
        <f>+VLOOKUP(B104,[2]Hoja1!$H$1:$I$5207,2,FALSE)</f>
        <v>CONTRATO DE PRESTACION DE SERVICIOS PROFESIONALES</v>
      </c>
      <c r="D104" s="6" t="s">
        <v>215</v>
      </c>
      <c r="E104" s="6">
        <v>1018448620</v>
      </c>
      <c r="F104" s="7" t="s">
        <v>829</v>
      </c>
      <c r="G104" s="8">
        <v>33478</v>
      </c>
      <c r="H104" s="9" t="s">
        <v>2739</v>
      </c>
      <c r="I104" s="5" t="s">
        <v>835</v>
      </c>
      <c r="J104" s="5" t="s">
        <v>3153</v>
      </c>
      <c r="K104" s="5" t="s">
        <v>846</v>
      </c>
      <c r="L104" s="11">
        <v>13001334</v>
      </c>
      <c r="M104" s="13">
        <v>45313</v>
      </c>
      <c r="N104" s="13">
        <v>45315</v>
      </c>
      <c r="O104" s="13">
        <v>45382</v>
      </c>
      <c r="P104" s="15">
        <v>68</v>
      </c>
      <c r="Q104" s="11" t="s">
        <v>874</v>
      </c>
      <c r="R104" s="11">
        <f>+VLOOKUP(B104,[2]Hoja2!$A$3:$C$3503,3,FALSE)</f>
        <v>13001334</v>
      </c>
      <c r="S104" s="11">
        <f t="shared" si="2"/>
        <v>0</v>
      </c>
      <c r="T104" s="22">
        <f t="shared" si="3"/>
        <v>100</v>
      </c>
      <c r="U104" s="5">
        <v>0</v>
      </c>
      <c r="V104" s="10" t="s">
        <v>3274</v>
      </c>
    </row>
    <row r="105" spans="1:22" s="4" customFormat="1" ht="51" x14ac:dyDescent="0.2">
      <c r="A105" s="5" t="s">
        <v>978</v>
      </c>
      <c r="B105" s="5" t="s">
        <v>978</v>
      </c>
      <c r="C105" s="5" t="str">
        <f>+VLOOKUP(B105,[2]Hoja1!$H$1:$I$5207,2,FALSE)</f>
        <v>CONTRATO DE PRESTACION DE SERVICIOS PROFESIONALES</v>
      </c>
      <c r="D105" s="6" t="s">
        <v>128</v>
      </c>
      <c r="E105" s="6">
        <v>59310279</v>
      </c>
      <c r="F105" s="7" t="s">
        <v>829</v>
      </c>
      <c r="G105" s="8">
        <v>30623</v>
      </c>
      <c r="H105" s="9" t="s">
        <v>2728</v>
      </c>
      <c r="I105" s="5" t="s">
        <v>835</v>
      </c>
      <c r="J105" s="5" t="s">
        <v>869</v>
      </c>
      <c r="K105" s="5" t="s">
        <v>846</v>
      </c>
      <c r="L105" s="11">
        <v>12629866</v>
      </c>
      <c r="M105" s="13">
        <v>45310</v>
      </c>
      <c r="N105" s="13">
        <v>45313</v>
      </c>
      <c r="O105" s="13">
        <v>45382</v>
      </c>
      <c r="P105" s="15">
        <v>70</v>
      </c>
      <c r="Q105" s="11" t="s">
        <v>874</v>
      </c>
      <c r="R105" s="11">
        <f>+VLOOKUP(B105,[2]Hoja2!$A$3:$C$3503,3,FALSE)</f>
        <v>12629866</v>
      </c>
      <c r="S105" s="11">
        <f t="shared" si="2"/>
        <v>0</v>
      </c>
      <c r="T105" s="22">
        <f t="shared" si="3"/>
        <v>100</v>
      </c>
      <c r="U105" s="5">
        <v>0</v>
      </c>
      <c r="V105" s="10" t="s">
        <v>3275</v>
      </c>
    </row>
    <row r="106" spans="1:22" s="4" customFormat="1" ht="51" x14ac:dyDescent="0.2">
      <c r="A106" s="5" t="s">
        <v>979</v>
      </c>
      <c r="B106" s="5" t="s">
        <v>979</v>
      </c>
      <c r="C106" s="5" t="str">
        <f>+VLOOKUP(B106,[2]Hoja1!$H$1:$I$5207,2,FALSE)</f>
        <v>CONTRATO DE PRESTACION DE SERVICIOS PROFESIONALES</v>
      </c>
      <c r="D106" s="6" t="s">
        <v>191</v>
      </c>
      <c r="E106" s="6">
        <v>1023895638</v>
      </c>
      <c r="F106" s="7" t="s">
        <v>829</v>
      </c>
      <c r="G106" s="8">
        <v>32995</v>
      </c>
      <c r="H106" s="9" t="s">
        <v>2740</v>
      </c>
      <c r="I106" s="5" t="s">
        <v>835</v>
      </c>
      <c r="J106" s="5" t="s">
        <v>3153</v>
      </c>
      <c r="K106" s="5" t="s">
        <v>846</v>
      </c>
      <c r="L106" s="11">
        <v>12629866</v>
      </c>
      <c r="M106" s="13">
        <v>45310</v>
      </c>
      <c r="N106" s="13">
        <v>45313</v>
      </c>
      <c r="O106" s="13">
        <v>45382</v>
      </c>
      <c r="P106" s="15">
        <v>70</v>
      </c>
      <c r="Q106" s="11" t="s">
        <v>874</v>
      </c>
      <c r="R106" s="11">
        <f>+VLOOKUP(B106,[2]Hoja2!$A$3:$C$3503,3,FALSE)</f>
        <v>12629866</v>
      </c>
      <c r="S106" s="11">
        <f t="shared" si="2"/>
        <v>0</v>
      </c>
      <c r="T106" s="22">
        <f t="shared" si="3"/>
        <v>100</v>
      </c>
      <c r="U106" s="5">
        <v>0</v>
      </c>
      <c r="V106" s="10" t="s">
        <v>3276</v>
      </c>
    </row>
    <row r="107" spans="1:22" s="4" customFormat="1" ht="51" x14ac:dyDescent="0.2">
      <c r="A107" s="5" t="s">
        <v>980</v>
      </c>
      <c r="B107" s="5" t="s">
        <v>980</v>
      </c>
      <c r="C107" s="5" t="str">
        <f>+VLOOKUP(B107,[2]Hoja1!$H$1:$I$5207,2,FALSE)</f>
        <v>CONTRATO DE PRESTACION DE SERVICIOS PROFESIONALES</v>
      </c>
      <c r="D107" s="6" t="s">
        <v>2069</v>
      </c>
      <c r="E107" s="6">
        <v>1032503349</v>
      </c>
      <c r="F107" s="7" t="s">
        <v>829</v>
      </c>
      <c r="G107" s="8">
        <v>36230</v>
      </c>
      <c r="H107" s="9" t="s">
        <v>2741</v>
      </c>
      <c r="I107" s="5" t="s">
        <v>835</v>
      </c>
      <c r="J107" s="5" t="s">
        <v>3153</v>
      </c>
      <c r="K107" s="5" t="s">
        <v>846</v>
      </c>
      <c r="L107" s="11">
        <v>9012500</v>
      </c>
      <c r="M107" s="13">
        <v>45310</v>
      </c>
      <c r="N107" s="13">
        <v>45315</v>
      </c>
      <c r="O107" s="13">
        <v>45382</v>
      </c>
      <c r="P107" s="15">
        <v>68</v>
      </c>
      <c r="Q107" s="11" t="s">
        <v>874</v>
      </c>
      <c r="R107" s="11">
        <f>+VLOOKUP(B107,[2]Hoja2!$A$3:$C$3503,3,FALSE)</f>
        <v>9012500</v>
      </c>
      <c r="S107" s="11">
        <f t="shared" si="2"/>
        <v>0</v>
      </c>
      <c r="T107" s="22">
        <f t="shared" si="3"/>
        <v>100</v>
      </c>
      <c r="U107" s="5">
        <v>0</v>
      </c>
      <c r="V107" s="10" t="s">
        <v>3277</v>
      </c>
    </row>
    <row r="108" spans="1:22" s="4" customFormat="1" ht="51" x14ac:dyDescent="0.2">
      <c r="A108" s="5" t="s">
        <v>981</v>
      </c>
      <c r="B108" s="5" t="s">
        <v>981</v>
      </c>
      <c r="C108" s="5" t="str">
        <f>+VLOOKUP(B108,[2]Hoja1!$H$1:$I$5207,2,FALSE)</f>
        <v>CONTRATO DE PRESTACION DE SERVICIOS PROFESIONALES</v>
      </c>
      <c r="D108" s="6" t="s">
        <v>783</v>
      </c>
      <c r="E108" s="6">
        <v>52422344</v>
      </c>
      <c r="F108" s="7" t="s">
        <v>829</v>
      </c>
      <c r="G108" s="8">
        <v>28207</v>
      </c>
      <c r="H108" s="9" t="s">
        <v>2728</v>
      </c>
      <c r="I108" s="5" t="s">
        <v>835</v>
      </c>
      <c r="J108" s="5" t="s">
        <v>3153</v>
      </c>
      <c r="K108" s="5" t="s">
        <v>846</v>
      </c>
      <c r="L108" s="11">
        <v>12629866</v>
      </c>
      <c r="M108" s="13">
        <v>45310</v>
      </c>
      <c r="N108" s="13">
        <v>45313</v>
      </c>
      <c r="O108" s="13">
        <v>45382</v>
      </c>
      <c r="P108" s="15">
        <v>70</v>
      </c>
      <c r="Q108" s="11" t="s">
        <v>874</v>
      </c>
      <c r="R108" s="11">
        <f>+VLOOKUP(B108,[2]Hoja2!$A$3:$C$3503,3,FALSE)</f>
        <v>12629866</v>
      </c>
      <c r="S108" s="11">
        <f t="shared" si="2"/>
        <v>0</v>
      </c>
      <c r="T108" s="22">
        <f t="shared" si="3"/>
        <v>100</v>
      </c>
      <c r="U108" s="5">
        <v>0</v>
      </c>
      <c r="V108" s="10" t="s">
        <v>3278</v>
      </c>
    </row>
    <row r="109" spans="1:22" s="4" customFormat="1" ht="51" x14ac:dyDescent="0.2">
      <c r="A109" s="5" t="s">
        <v>982</v>
      </c>
      <c r="B109" s="5" t="s">
        <v>982</v>
      </c>
      <c r="C109" s="5" t="str">
        <f>+VLOOKUP(B109,[2]Hoja1!$H$1:$I$5207,2,FALSE)</f>
        <v>CONTRATO DE PRESTACION DE SERVICIOS PROFESIONALES</v>
      </c>
      <c r="D109" s="6" t="s">
        <v>2070</v>
      </c>
      <c r="E109" s="6">
        <v>1015430201</v>
      </c>
      <c r="F109" s="7" t="s">
        <v>829</v>
      </c>
      <c r="G109" s="8">
        <v>33673</v>
      </c>
      <c r="H109" s="9" t="s">
        <v>2742</v>
      </c>
      <c r="I109" s="5" t="s">
        <v>835</v>
      </c>
      <c r="J109" s="5" t="s">
        <v>856</v>
      </c>
      <c r="K109" s="5" t="s">
        <v>839</v>
      </c>
      <c r="L109" s="11">
        <v>12217600</v>
      </c>
      <c r="M109" s="13">
        <v>45310</v>
      </c>
      <c r="N109" s="13">
        <v>45313</v>
      </c>
      <c r="O109" s="13">
        <v>45382</v>
      </c>
      <c r="P109" s="15">
        <v>70</v>
      </c>
      <c r="Q109" s="11" t="s">
        <v>874</v>
      </c>
      <c r="R109" s="11">
        <f>+VLOOKUP(B109,[2]Hoja2!$A$3:$C$3503,3,FALSE)</f>
        <v>12217600</v>
      </c>
      <c r="S109" s="11">
        <f t="shared" si="2"/>
        <v>0</v>
      </c>
      <c r="T109" s="22">
        <f t="shared" si="3"/>
        <v>100</v>
      </c>
      <c r="U109" s="5">
        <v>0</v>
      </c>
      <c r="V109" s="10" t="s">
        <v>3279</v>
      </c>
    </row>
    <row r="110" spans="1:22" s="4" customFormat="1" ht="51" x14ac:dyDescent="0.2">
      <c r="A110" s="5" t="s">
        <v>983</v>
      </c>
      <c r="B110" s="5" t="s">
        <v>983</v>
      </c>
      <c r="C110" s="5" t="str">
        <f>+VLOOKUP(B110,[2]Hoja1!$H$1:$I$5207,2,FALSE)</f>
        <v>CONTRATO DE PRESTACION DE SERVICIOS PROFESIONALES</v>
      </c>
      <c r="D110" s="6" t="s">
        <v>178</v>
      </c>
      <c r="E110" s="6">
        <v>52928663</v>
      </c>
      <c r="F110" s="7" t="s">
        <v>829</v>
      </c>
      <c r="G110" s="8">
        <v>30163</v>
      </c>
      <c r="H110" s="9" t="s">
        <v>2743</v>
      </c>
      <c r="I110" s="5" t="s">
        <v>835</v>
      </c>
      <c r="J110" s="5" t="s">
        <v>3153</v>
      </c>
      <c r="K110" s="5" t="s">
        <v>846</v>
      </c>
      <c r="L110" s="11">
        <v>17833600</v>
      </c>
      <c r="M110" s="13">
        <v>45313</v>
      </c>
      <c r="N110" s="13">
        <v>45316</v>
      </c>
      <c r="O110" s="13">
        <v>45382</v>
      </c>
      <c r="P110" s="15">
        <v>67</v>
      </c>
      <c r="Q110" s="11" t="s">
        <v>874</v>
      </c>
      <c r="R110" s="11">
        <f>+VLOOKUP(B110,[2]Hoja2!$A$3:$C$3503,3,FALSE)</f>
        <v>17833600</v>
      </c>
      <c r="S110" s="11">
        <f t="shared" si="2"/>
        <v>0</v>
      </c>
      <c r="T110" s="22">
        <f t="shared" si="3"/>
        <v>100</v>
      </c>
      <c r="U110" s="5">
        <v>0</v>
      </c>
      <c r="V110" s="10" t="s">
        <v>3280</v>
      </c>
    </row>
    <row r="111" spans="1:22" s="4" customFormat="1" ht="51" x14ac:dyDescent="0.2">
      <c r="A111" s="5" t="s">
        <v>984</v>
      </c>
      <c r="B111" s="5" t="s">
        <v>984</v>
      </c>
      <c r="C111" s="5" t="str">
        <f>+VLOOKUP(B111,[2]Hoja1!$H$1:$I$5207,2,FALSE)</f>
        <v>CONTRATO DE PRESTACION DE SERVICIOS DE APOYO A LA GESTION</v>
      </c>
      <c r="D111" s="6" t="s">
        <v>325</v>
      </c>
      <c r="E111" s="6">
        <v>1018417671</v>
      </c>
      <c r="F111" s="7" t="s">
        <v>829</v>
      </c>
      <c r="G111" s="8">
        <v>32252</v>
      </c>
      <c r="H111" s="9" t="s">
        <v>2744</v>
      </c>
      <c r="I111" s="5" t="s">
        <v>835</v>
      </c>
      <c r="J111" s="5" t="s">
        <v>3153</v>
      </c>
      <c r="K111" s="5" t="s">
        <v>846</v>
      </c>
      <c r="L111" s="11">
        <v>12714333</v>
      </c>
      <c r="M111" s="13">
        <v>45310</v>
      </c>
      <c r="N111" s="13">
        <v>45314</v>
      </c>
      <c r="O111" s="13">
        <v>45382</v>
      </c>
      <c r="P111" s="15">
        <v>69</v>
      </c>
      <c r="Q111" s="11" t="s">
        <v>874</v>
      </c>
      <c r="R111" s="11">
        <f>+VLOOKUP(B111,[2]Hoja2!$A$3:$C$3503,3,FALSE)</f>
        <v>12714333</v>
      </c>
      <c r="S111" s="11">
        <f t="shared" si="2"/>
        <v>0</v>
      </c>
      <c r="T111" s="22">
        <f t="shared" si="3"/>
        <v>100</v>
      </c>
      <c r="U111" s="5">
        <v>0</v>
      </c>
      <c r="V111" s="10" t="s">
        <v>3281</v>
      </c>
    </row>
    <row r="112" spans="1:22" s="4" customFormat="1" ht="51" x14ac:dyDescent="0.2">
      <c r="A112" s="5" t="s">
        <v>985</v>
      </c>
      <c r="B112" s="5" t="s">
        <v>985</v>
      </c>
      <c r="C112" s="5" t="str">
        <f>+VLOOKUP(B112,[2]Hoja1!$H$1:$I$5207,2,FALSE)</f>
        <v>CONTRATO DE PRESTACION DE SERVICIOS PROFESIONALES</v>
      </c>
      <c r="D112" s="6" t="s">
        <v>331</v>
      </c>
      <c r="E112" s="6">
        <v>1023876830</v>
      </c>
      <c r="F112" s="7" t="s">
        <v>829</v>
      </c>
      <c r="G112" s="8">
        <v>32339</v>
      </c>
      <c r="H112" s="9" t="s">
        <v>2745</v>
      </c>
      <c r="I112" s="5" t="s">
        <v>835</v>
      </c>
      <c r="J112" s="5" t="s">
        <v>856</v>
      </c>
      <c r="K112" s="5" t="s">
        <v>839</v>
      </c>
      <c r="L112" s="11">
        <v>23800000</v>
      </c>
      <c r="M112" s="13">
        <v>45313</v>
      </c>
      <c r="N112" s="13">
        <v>45323</v>
      </c>
      <c r="O112" s="13">
        <v>45473</v>
      </c>
      <c r="P112" s="15">
        <v>151</v>
      </c>
      <c r="Q112" s="11" t="s">
        <v>874</v>
      </c>
      <c r="R112" s="11">
        <f>+VLOOKUP(B112,[2]Hoja2!$A$3:$C$3503,3,FALSE)</f>
        <v>23800000</v>
      </c>
      <c r="S112" s="11">
        <f t="shared" si="2"/>
        <v>0</v>
      </c>
      <c r="T112" s="22">
        <f t="shared" si="3"/>
        <v>100</v>
      </c>
      <c r="U112" s="5">
        <v>0</v>
      </c>
      <c r="V112" s="10" t="s">
        <v>3282</v>
      </c>
    </row>
    <row r="113" spans="1:22" s="4" customFormat="1" ht="51" x14ac:dyDescent="0.2">
      <c r="A113" s="5" t="s">
        <v>986</v>
      </c>
      <c r="B113" s="5" t="s">
        <v>986</v>
      </c>
      <c r="C113" s="5" t="str">
        <f>+VLOOKUP(B113,[2]Hoja1!$H$1:$I$5207,2,FALSE)</f>
        <v>CONTRATO DE PRESTACION DE SERVICIOS PROFESIONALES</v>
      </c>
      <c r="D113" s="6" t="s">
        <v>453</v>
      </c>
      <c r="E113" s="6">
        <v>1026283262</v>
      </c>
      <c r="F113" s="7" t="s">
        <v>829</v>
      </c>
      <c r="G113" s="8">
        <v>34056</v>
      </c>
      <c r="H113" s="9" t="s">
        <v>2745</v>
      </c>
      <c r="I113" s="5" t="s">
        <v>835</v>
      </c>
      <c r="J113" s="5" t="s">
        <v>856</v>
      </c>
      <c r="K113" s="5" t="s">
        <v>839</v>
      </c>
      <c r="L113" s="11">
        <v>23800000</v>
      </c>
      <c r="M113" s="13">
        <v>45313</v>
      </c>
      <c r="N113" s="13">
        <v>45323</v>
      </c>
      <c r="O113" s="13">
        <v>45473</v>
      </c>
      <c r="P113" s="15">
        <v>151</v>
      </c>
      <c r="Q113" s="11" t="s">
        <v>874</v>
      </c>
      <c r="R113" s="11">
        <f>+VLOOKUP(B113,[2]Hoja2!$A$3:$C$3503,3,FALSE)</f>
        <v>23800000</v>
      </c>
      <c r="S113" s="11">
        <f t="shared" si="2"/>
        <v>0</v>
      </c>
      <c r="T113" s="22">
        <f t="shared" si="3"/>
        <v>100</v>
      </c>
      <c r="U113" s="5">
        <v>0</v>
      </c>
      <c r="V113" s="10" t="s">
        <v>3283</v>
      </c>
    </row>
    <row r="114" spans="1:22" s="4" customFormat="1" ht="51" x14ac:dyDescent="0.2">
      <c r="A114" s="5" t="s">
        <v>987</v>
      </c>
      <c r="B114" s="5" t="s">
        <v>987</v>
      </c>
      <c r="C114" s="5" t="str">
        <f>+VLOOKUP(B114,[2]Hoja1!$H$1:$I$5207,2,FALSE)</f>
        <v>CONTRATO DE PRESTACION DE SERVICIOS PROFESIONALES</v>
      </c>
      <c r="D114" s="6" t="s">
        <v>138</v>
      </c>
      <c r="E114" s="6">
        <v>31929827</v>
      </c>
      <c r="F114" s="7" t="s">
        <v>829</v>
      </c>
      <c r="G114" s="8">
        <v>34743</v>
      </c>
      <c r="H114" s="9" t="s">
        <v>2728</v>
      </c>
      <c r="I114" s="5" t="s">
        <v>835</v>
      </c>
      <c r="J114" s="5" t="s">
        <v>3153</v>
      </c>
      <c r="K114" s="5" t="s">
        <v>846</v>
      </c>
      <c r="L114" s="11">
        <v>12629866</v>
      </c>
      <c r="M114" s="13">
        <v>45314</v>
      </c>
      <c r="N114" s="13">
        <v>45316</v>
      </c>
      <c r="O114" s="13">
        <v>45382</v>
      </c>
      <c r="P114" s="15">
        <v>67</v>
      </c>
      <c r="Q114" s="11" t="s">
        <v>874</v>
      </c>
      <c r="R114" s="11">
        <f>+VLOOKUP(B114,[2]Hoja2!$A$3:$C$3503,3,FALSE)</f>
        <v>12629866</v>
      </c>
      <c r="S114" s="11">
        <f t="shared" si="2"/>
        <v>0</v>
      </c>
      <c r="T114" s="22">
        <f t="shared" si="3"/>
        <v>100</v>
      </c>
      <c r="U114" s="5">
        <v>0</v>
      </c>
      <c r="V114" s="10" t="s">
        <v>3284</v>
      </c>
    </row>
    <row r="115" spans="1:22" s="4" customFormat="1" ht="51" x14ac:dyDescent="0.2">
      <c r="A115" s="5" t="s">
        <v>988</v>
      </c>
      <c r="B115" s="5" t="s">
        <v>988</v>
      </c>
      <c r="C115" s="5" t="str">
        <f>+VLOOKUP(B115,[2]Hoja1!$H$1:$I$5207,2,FALSE)</f>
        <v>CONTRATO DE PRESTACION DE SERVICIOS DE APOYO A LA GESTION</v>
      </c>
      <c r="D115" s="6" t="s">
        <v>436</v>
      </c>
      <c r="E115" s="6">
        <v>52446954</v>
      </c>
      <c r="F115" s="7" t="s">
        <v>829</v>
      </c>
      <c r="G115" s="8">
        <v>29067</v>
      </c>
      <c r="H115" s="9" t="s">
        <v>2746</v>
      </c>
      <c r="I115" s="5" t="s">
        <v>835</v>
      </c>
      <c r="J115" s="5" t="s">
        <v>856</v>
      </c>
      <c r="K115" s="5" t="s">
        <v>839</v>
      </c>
      <c r="L115" s="11">
        <v>20986000</v>
      </c>
      <c r="M115" s="13">
        <v>45313</v>
      </c>
      <c r="N115" s="13">
        <v>45325</v>
      </c>
      <c r="O115" s="13">
        <v>45473</v>
      </c>
      <c r="P115" s="15">
        <v>149</v>
      </c>
      <c r="Q115" s="11" t="s">
        <v>874</v>
      </c>
      <c r="R115" s="11">
        <f>+VLOOKUP(B115,[2]Hoja2!$A$3:$C$3503,3,FALSE)</f>
        <v>20986000</v>
      </c>
      <c r="S115" s="11">
        <f t="shared" si="2"/>
        <v>0</v>
      </c>
      <c r="T115" s="22">
        <f t="shared" si="3"/>
        <v>100</v>
      </c>
      <c r="U115" s="5">
        <v>0</v>
      </c>
      <c r="V115" s="10" t="s">
        <v>3285</v>
      </c>
    </row>
    <row r="116" spans="1:22" s="4" customFormat="1" ht="51" x14ac:dyDescent="0.2">
      <c r="A116" s="5" t="s">
        <v>989</v>
      </c>
      <c r="B116" s="5" t="s">
        <v>989</v>
      </c>
      <c r="C116" s="5" t="str">
        <f>+VLOOKUP(B116,[2]Hoja1!$H$1:$I$5207,2,FALSE)</f>
        <v>CONTRATO DE PRESTACION DE SERVICIOS PROFESIONALES</v>
      </c>
      <c r="D116" s="6" t="s">
        <v>389</v>
      </c>
      <c r="E116" s="6">
        <v>1023930911</v>
      </c>
      <c r="F116" s="7" t="s">
        <v>829</v>
      </c>
      <c r="G116" s="8">
        <v>35461</v>
      </c>
      <c r="H116" s="9" t="s">
        <v>2668</v>
      </c>
      <c r="I116" s="5" t="s">
        <v>835</v>
      </c>
      <c r="J116" s="5" t="s">
        <v>856</v>
      </c>
      <c r="K116" s="5" t="s">
        <v>839</v>
      </c>
      <c r="L116" s="11">
        <v>20986000</v>
      </c>
      <c r="M116" s="13">
        <v>45313</v>
      </c>
      <c r="N116" s="13">
        <v>45325</v>
      </c>
      <c r="O116" s="13">
        <v>45473</v>
      </c>
      <c r="P116" s="15">
        <v>149</v>
      </c>
      <c r="Q116" s="11" t="s">
        <v>874</v>
      </c>
      <c r="R116" s="11">
        <f>+VLOOKUP(B116,[2]Hoja2!$A$3:$C$3503,3,FALSE)</f>
        <v>20986000</v>
      </c>
      <c r="S116" s="11">
        <f t="shared" si="2"/>
        <v>0</v>
      </c>
      <c r="T116" s="22">
        <f t="shared" si="3"/>
        <v>100</v>
      </c>
      <c r="U116" s="5">
        <v>0</v>
      </c>
      <c r="V116" s="10" t="s">
        <v>3286</v>
      </c>
    </row>
    <row r="117" spans="1:22" s="4" customFormat="1" ht="51" x14ac:dyDescent="0.2">
      <c r="A117" s="5" t="s">
        <v>990</v>
      </c>
      <c r="B117" s="5" t="s">
        <v>990</v>
      </c>
      <c r="C117" s="5" t="str">
        <f>+VLOOKUP(B117,[2]Hoja1!$H$1:$I$5207,2,FALSE)</f>
        <v>CONTRATO DE PRESTACION DE SERVICIOS DE APOYO A LA GESTION</v>
      </c>
      <c r="D117" s="6" t="s">
        <v>391</v>
      </c>
      <c r="E117" s="6">
        <v>1032401259</v>
      </c>
      <c r="F117" s="7" t="s">
        <v>829</v>
      </c>
      <c r="G117" s="8">
        <v>32061</v>
      </c>
      <c r="H117" s="9" t="s">
        <v>2747</v>
      </c>
      <c r="I117" s="5" t="s">
        <v>835</v>
      </c>
      <c r="J117" s="5" t="s">
        <v>870</v>
      </c>
      <c r="K117" s="5" t="s">
        <v>843</v>
      </c>
      <c r="L117" s="11">
        <v>11666666</v>
      </c>
      <c r="M117" s="13">
        <v>45313</v>
      </c>
      <c r="N117" s="13">
        <v>45314</v>
      </c>
      <c r="O117" s="13">
        <v>45382</v>
      </c>
      <c r="P117" s="15">
        <v>69</v>
      </c>
      <c r="Q117" s="11" t="s">
        <v>874</v>
      </c>
      <c r="R117" s="11">
        <f>+VLOOKUP(B117,[2]Hoja2!$A$3:$C$3503,3,FALSE)</f>
        <v>11666666</v>
      </c>
      <c r="S117" s="11">
        <f t="shared" si="2"/>
        <v>0</v>
      </c>
      <c r="T117" s="22">
        <f t="shared" si="3"/>
        <v>100</v>
      </c>
      <c r="U117" s="5">
        <v>0</v>
      </c>
      <c r="V117" s="10" t="s">
        <v>3287</v>
      </c>
    </row>
    <row r="118" spans="1:22" s="4" customFormat="1" ht="51" x14ac:dyDescent="0.2">
      <c r="A118" s="5" t="s">
        <v>991</v>
      </c>
      <c r="B118" s="5" t="s">
        <v>991</v>
      </c>
      <c r="C118" s="5" t="str">
        <f>+VLOOKUP(B118,[2]Hoja1!$H$1:$I$5207,2,FALSE)</f>
        <v>CONTRATO DE PRESTACION DE SERVICIOS PROFESIONALES</v>
      </c>
      <c r="D118" s="6" t="s">
        <v>363</v>
      </c>
      <c r="E118" s="6">
        <v>80724139</v>
      </c>
      <c r="F118" s="7" t="s">
        <v>829</v>
      </c>
      <c r="G118" s="8">
        <v>30138</v>
      </c>
      <c r="H118" s="9" t="s">
        <v>2668</v>
      </c>
      <c r="I118" s="5" t="s">
        <v>835</v>
      </c>
      <c r="J118" s="5" t="s">
        <v>856</v>
      </c>
      <c r="K118" s="5" t="s">
        <v>839</v>
      </c>
      <c r="L118" s="11">
        <v>20986000</v>
      </c>
      <c r="M118" s="13">
        <v>45314</v>
      </c>
      <c r="N118" s="13">
        <v>45323</v>
      </c>
      <c r="O118" s="13">
        <v>45473</v>
      </c>
      <c r="P118" s="15">
        <v>151</v>
      </c>
      <c r="Q118" s="11" t="s">
        <v>874</v>
      </c>
      <c r="R118" s="11">
        <f>+VLOOKUP(B118,[2]Hoja2!$A$3:$C$3503,3,FALSE)</f>
        <v>20986000</v>
      </c>
      <c r="S118" s="11">
        <f t="shared" si="2"/>
        <v>0</v>
      </c>
      <c r="T118" s="22">
        <f t="shared" si="3"/>
        <v>100</v>
      </c>
      <c r="U118" s="5">
        <v>0</v>
      </c>
      <c r="V118" s="10" t="s">
        <v>3288</v>
      </c>
    </row>
    <row r="119" spans="1:22" s="4" customFormat="1" ht="51" x14ac:dyDescent="0.2">
      <c r="A119" s="5" t="s">
        <v>992</v>
      </c>
      <c r="B119" s="5" t="s">
        <v>992</v>
      </c>
      <c r="C119" s="5" t="str">
        <f>+VLOOKUP(B119,[2]Hoja1!$H$1:$I$5207,2,FALSE)</f>
        <v>CONTRATO DE PRESTACION DE SERVICIOS DE APOYO A LA GESTION</v>
      </c>
      <c r="D119" s="6" t="s">
        <v>2071</v>
      </c>
      <c r="E119" s="6">
        <v>79903170</v>
      </c>
      <c r="F119" s="7" t="s">
        <v>829</v>
      </c>
      <c r="G119" s="8">
        <v>28682</v>
      </c>
      <c r="H119" s="9" t="s">
        <v>2733</v>
      </c>
      <c r="I119" s="5" t="s">
        <v>835</v>
      </c>
      <c r="J119" s="5" t="s">
        <v>3153</v>
      </c>
      <c r="K119" s="5" t="s">
        <v>846</v>
      </c>
      <c r="L119" s="11">
        <v>12258400</v>
      </c>
      <c r="M119" s="13">
        <v>45313</v>
      </c>
      <c r="N119" s="13">
        <v>45316</v>
      </c>
      <c r="O119" s="13">
        <v>45382</v>
      </c>
      <c r="P119" s="15">
        <v>67</v>
      </c>
      <c r="Q119" s="11" t="s">
        <v>874</v>
      </c>
      <c r="R119" s="11">
        <f>+VLOOKUP(B119,[2]Hoja2!$A$3:$C$3503,3,FALSE)</f>
        <v>12258400</v>
      </c>
      <c r="S119" s="11">
        <f t="shared" si="2"/>
        <v>0</v>
      </c>
      <c r="T119" s="22">
        <f t="shared" si="3"/>
        <v>100</v>
      </c>
      <c r="U119" s="5">
        <v>0</v>
      </c>
      <c r="V119" s="10" t="s">
        <v>3289</v>
      </c>
    </row>
    <row r="120" spans="1:22" s="4" customFormat="1" ht="51" x14ac:dyDescent="0.2">
      <c r="A120" s="5" t="s">
        <v>993</v>
      </c>
      <c r="B120" s="5" t="s">
        <v>993</v>
      </c>
      <c r="C120" s="5" t="str">
        <f>+VLOOKUP(B120,[2]Hoja1!$H$1:$I$5207,2,FALSE)</f>
        <v>CONTRATO DE PRESTACION DE SERVICIOS DE APOYO A LA GESTION</v>
      </c>
      <c r="D120" s="6" t="s">
        <v>2072</v>
      </c>
      <c r="E120" s="6">
        <v>19331914</v>
      </c>
      <c r="F120" s="7" t="s">
        <v>829</v>
      </c>
      <c r="G120" s="8">
        <v>21423</v>
      </c>
      <c r="H120" s="9" t="s">
        <v>2748</v>
      </c>
      <c r="I120" s="5" t="s">
        <v>835</v>
      </c>
      <c r="J120" s="5" t="s">
        <v>3153</v>
      </c>
      <c r="K120" s="5" t="s">
        <v>846</v>
      </c>
      <c r="L120" s="11">
        <v>25192860</v>
      </c>
      <c r="M120" s="13">
        <v>45314</v>
      </c>
      <c r="N120" s="13">
        <v>45323</v>
      </c>
      <c r="O120" s="13">
        <v>45473</v>
      </c>
      <c r="P120" s="15">
        <v>151</v>
      </c>
      <c r="Q120" s="11" t="s">
        <v>874</v>
      </c>
      <c r="R120" s="11">
        <f>+VLOOKUP(B120,[2]Hoja2!$A$3:$C$3503,3,FALSE)</f>
        <v>25192860</v>
      </c>
      <c r="S120" s="11">
        <f t="shared" si="2"/>
        <v>0</v>
      </c>
      <c r="T120" s="22">
        <f t="shared" si="3"/>
        <v>100</v>
      </c>
      <c r="U120" s="5">
        <v>0</v>
      </c>
      <c r="V120" s="10" t="s">
        <v>3290</v>
      </c>
    </row>
    <row r="121" spans="1:22" s="4" customFormat="1" ht="51" x14ac:dyDescent="0.2">
      <c r="A121" s="5" t="s">
        <v>994</v>
      </c>
      <c r="B121" s="5" t="s">
        <v>994</v>
      </c>
      <c r="C121" s="5" t="str">
        <f>+VLOOKUP(B121,[2]Hoja1!$H$1:$I$5207,2,FALSE)</f>
        <v>CONTRATO DE PRESTACION DE SERVICIOS DE APOYO A LA GESTION</v>
      </c>
      <c r="D121" s="6" t="s">
        <v>687</v>
      </c>
      <c r="E121" s="6">
        <v>79638536</v>
      </c>
      <c r="F121" s="7" t="s">
        <v>829</v>
      </c>
      <c r="G121" s="8">
        <v>26910</v>
      </c>
      <c r="H121" s="9" t="s">
        <v>2749</v>
      </c>
      <c r="I121" s="5" t="s">
        <v>835</v>
      </c>
      <c r="J121" s="5" t="s">
        <v>3153</v>
      </c>
      <c r="K121" s="5" t="s">
        <v>846</v>
      </c>
      <c r="L121" s="11">
        <v>25192860</v>
      </c>
      <c r="M121" s="13">
        <v>45313</v>
      </c>
      <c r="N121" s="13">
        <v>45323</v>
      </c>
      <c r="O121" s="13">
        <v>45473</v>
      </c>
      <c r="P121" s="15">
        <v>151</v>
      </c>
      <c r="Q121" s="11" t="s">
        <v>874</v>
      </c>
      <c r="R121" s="11">
        <f>+VLOOKUP(B121,[2]Hoja2!$A$3:$C$3503,3,FALSE)</f>
        <v>25192860</v>
      </c>
      <c r="S121" s="11">
        <f t="shared" si="2"/>
        <v>0</v>
      </c>
      <c r="T121" s="22">
        <f t="shared" si="3"/>
        <v>100</v>
      </c>
      <c r="U121" s="5">
        <v>0</v>
      </c>
      <c r="V121" s="10" t="s">
        <v>3291</v>
      </c>
    </row>
    <row r="122" spans="1:22" s="4" customFormat="1" ht="51" x14ac:dyDescent="0.2">
      <c r="A122" s="5" t="s">
        <v>995</v>
      </c>
      <c r="B122" s="5" t="s">
        <v>995</v>
      </c>
      <c r="C122" s="5" t="str">
        <f>+VLOOKUP(B122,[2]Hoja1!$H$1:$I$5207,2,FALSE)</f>
        <v>CONTRATO DE PRESTACION DE SERVICIOS PROFESIONALES</v>
      </c>
      <c r="D122" s="6" t="s">
        <v>127</v>
      </c>
      <c r="E122" s="6">
        <v>52500058</v>
      </c>
      <c r="F122" s="7" t="s">
        <v>829</v>
      </c>
      <c r="G122" s="8">
        <v>28782</v>
      </c>
      <c r="H122" s="9" t="s">
        <v>2750</v>
      </c>
      <c r="I122" s="5" t="s">
        <v>835</v>
      </c>
      <c r="J122" s="5" t="s">
        <v>3153</v>
      </c>
      <c r="K122" s="5" t="s">
        <v>846</v>
      </c>
      <c r="L122" s="11">
        <v>16606667</v>
      </c>
      <c r="M122" s="13">
        <v>45313</v>
      </c>
      <c r="N122" s="13">
        <v>45314</v>
      </c>
      <c r="O122" s="13">
        <v>45382</v>
      </c>
      <c r="P122" s="15">
        <v>69</v>
      </c>
      <c r="Q122" s="11" t="s">
        <v>874</v>
      </c>
      <c r="R122" s="11">
        <f>+VLOOKUP(B122,[2]Hoja2!$A$3:$C$3503,3,FALSE)</f>
        <v>16606667</v>
      </c>
      <c r="S122" s="11">
        <f t="shared" si="2"/>
        <v>0</v>
      </c>
      <c r="T122" s="22">
        <f t="shared" si="3"/>
        <v>100</v>
      </c>
      <c r="U122" s="5">
        <v>0</v>
      </c>
      <c r="V122" s="10" t="s">
        <v>3292</v>
      </c>
    </row>
    <row r="123" spans="1:22" s="4" customFormat="1" ht="51" x14ac:dyDescent="0.2">
      <c r="A123" s="5" t="s">
        <v>996</v>
      </c>
      <c r="B123" s="5" t="s">
        <v>996</v>
      </c>
      <c r="C123" s="5" t="str">
        <f>+VLOOKUP(B123,[2]Hoja1!$H$1:$I$5207,2,FALSE)</f>
        <v>CONTRATO DE PRESTACION DE SERVICIOS DE APOYO A LA GESTION</v>
      </c>
      <c r="D123" s="6" t="s">
        <v>345</v>
      </c>
      <c r="E123" s="6">
        <v>1032437243</v>
      </c>
      <c r="F123" s="7" t="s">
        <v>829</v>
      </c>
      <c r="G123" s="8">
        <v>33036</v>
      </c>
      <c r="H123" s="9" t="s">
        <v>2733</v>
      </c>
      <c r="I123" s="5" t="s">
        <v>835</v>
      </c>
      <c r="J123" s="5" t="s">
        <v>3153</v>
      </c>
      <c r="K123" s="5" t="s">
        <v>846</v>
      </c>
      <c r="L123" s="11">
        <v>12258400</v>
      </c>
      <c r="M123" s="13">
        <v>45313</v>
      </c>
      <c r="N123" s="13">
        <v>45316</v>
      </c>
      <c r="O123" s="13">
        <v>45382</v>
      </c>
      <c r="P123" s="15">
        <v>67</v>
      </c>
      <c r="Q123" s="11" t="s">
        <v>874</v>
      </c>
      <c r="R123" s="11">
        <f>+VLOOKUP(B123,[2]Hoja2!$A$3:$C$3503,3,FALSE)</f>
        <v>12258400</v>
      </c>
      <c r="S123" s="11">
        <f t="shared" si="2"/>
        <v>0</v>
      </c>
      <c r="T123" s="22">
        <f t="shared" si="3"/>
        <v>100</v>
      </c>
      <c r="U123" s="5">
        <v>0</v>
      </c>
      <c r="V123" s="10" t="s">
        <v>3293</v>
      </c>
    </row>
    <row r="124" spans="1:22" s="4" customFormat="1" ht="51" x14ac:dyDescent="0.2">
      <c r="A124" s="5" t="s">
        <v>997</v>
      </c>
      <c r="B124" s="5" t="s">
        <v>997</v>
      </c>
      <c r="C124" s="5" t="str">
        <f>+VLOOKUP(B124,[2]Hoja1!$H$1:$I$5207,2,FALSE)</f>
        <v>CONTRATO DE PRESTACION DE SERVICIOS PROFESIONALES</v>
      </c>
      <c r="D124" s="6" t="s">
        <v>401</v>
      </c>
      <c r="E124" s="6">
        <v>53090456</v>
      </c>
      <c r="F124" s="7" t="s">
        <v>829</v>
      </c>
      <c r="G124" s="8">
        <v>32071</v>
      </c>
      <c r="H124" s="9" t="s">
        <v>2668</v>
      </c>
      <c r="I124" s="5" t="s">
        <v>835</v>
      </c>
      <c r="J124" s="5" t="s">
        <v>856</v>
      </c>
      <c r="K124" s="5" t="s">
        <v>839</v>
      </c>
      <c r="L124" s="11">
        <v>20986000</v>
      </c>
      <c r="M124" s="13">
        <v>45314</v>
      </c>
      <c r="N124" s="13">
        <v>45323</v>
      </c>
      <c r="O124" s="13">
        <v>45473</v>
      </c>
      <c r="P124" s="15">
        <v>151</v>
      </c>
      <c r="Q124" s="11" t="s">
        <v>874</v>
      </c>
      <c r="R124" s="11">
        <f>+VLOOKUP(B124,[2]Hoja2!$A$3:$C$3503,3,FALSE)</f>
        <v>20986000</v>
      </c>
      <c r="S124" s="11">
        <f t="shared" si="2"/>
        <v>0</v>
      </c>
      <c r="T124" s="22">
        <f t="shared" si="3"/>
        <v>100</v>
      </c>
      <c r="U124" s="5">
        <v>0</v>
      </c>
      <c r="V124" s="10" t="s">
        <v>3294</v>
      </c>
    </row>
    <row r="125" spans="1:22" s="4" customFormat="1" ht="63.75" x14ac:dyDescent="0.2">
      <c r="A125" s="5" t="s">
        <v>998</v>
      </c>
      <c r="B125" s="5" t="s">
        <v>998</v>
      </c>
      <c r="C125" s="5" t="str">
        <f>+VLOOKUP(B125,[2]Hoja1!$H$1:$I$5207,2,FALSE)</f>
        <v>CONTRATO DE PRESTACION DE SERVICIOS PROFESIONALES</v>
      </c>
      <c r="D125" s="6" t="s">
        <v>337</v>
      </c>
      <c r="E125" s="6">
        <v>1010189217</v>
      </c>
      <c r="F125" s="7" t="s">
        <v>829</v>
      </c>
      <c r="G125" s="8">
        <v>32928</v>
      </c>
      <c r="H125" s="9" t="s">
        <v>2751</v>
      </c>
      <c r="I125" s="5" t="s">
        <v>835</v>
      </c>
      <c r="J125" s="5" t="s">
        <v>3153</v>
      </c>
      <c r="K125" s="5" t="s">
        <v>846</v>
      </c>
      <c r="L125" s="11">
        <v>12260600</v>
      </c>
      <c r="M125" s="13">
        <v>45313</v>
      </c>
      <c r="N125" s="13">
        <v>45316</v>
      </c>
      <c r="O125" s="13">
        <v>45382</v>
      </c>
      <c r="P125" s="15">
        <v>67</v>
      </c>
      <c r="Q125" s="11" t="s">
        <v>874</v>
      </c>
      <c r="R125" s="11">
        <f>+VLOOKUP(B125,[2]Hoja2!$A$3:$C$3503,3,FALSE)</f>
        <v>12260600</v>
      </c>
      <c r="S125" s="11">
        <f t="shared" si="2"/>
        <v>0</v>
      </c>
      <c r="T125" s="22">
        <f t="shared" si="3"/>
        <v>100</v>
      </c>
      <c r="U125" s="5">
        <v>0</v>
      </c>
      <c r="V125" s="10" t="s">
        <v>3295</v>
      </c>
    </row>
    <row r="126" spans="1:22" s="4" customFormat="1" ht="51" x14ac:dyDescent="0.2">
      <c r="A126" s="5" t="s">
        <v>999</v>
      </c>
      <c r="B126" s="5" t="s">
        <v>999</v>
      </c>
      <c r="C126" s="5" t="str">
        <f>+VLOOKUP(B126,[2]Hoja1!$H$1:$I$5207,2,FALSE)</f>
        <v>CONTRATO DE PRESTACION DE SERVICIOS PROFESIONALES</v>
      </c>
      <c r="D126" s="6" t="s">
        <v>423</v>
      </c>
      <c r="E126" s="6">
        <v>80230565</v>
      </c>
      <c r="F126" s="7" t="s">
        <v>829</v>
      </c>
      <c r="G126" s="8">
        <v>29389</v>
      </c>
      <c r="H126" s="9" t="s">
        <v>2752</v>
      </c>
      <c r="I126" s="5" t="s">
        <v>835</v>
      </c>
      <c r="J126" s="5" t="s">
        <v>3152</v>
      </c>
      <c r="K126" s="5" t="s">
        <v>839</v>
      </c>
      <c r="L126" s="11">
        <v>23800000</v>
      </c>
      <c r="M126" s="13">
        <v>45314</v>
      </c>
      <c r="N126" s="13">
        <v>45323</v>
      </c>
      <c r="O126" s="13">
        <v>45473</v>
      </c>
      <c r="P126" s="15">
        <v>151</v>
      </c>
      <c r="Q126" s="11" t="s">
        <v>874</v>
      </c>
      <c r="R126" s="11">
        <f>+VLOOKUP(B126,[2]Hoja2!$A$3:$C$3503,3,FALSE)</f>
        <v>23800000</v>
      </c>
      <c r="S126" s="11">
        <f t="shared" si="2"/>
        <v>0</v>
      </c>
      <c r="T126" s="22">
        <f t="shared" si="3"/>
        <v>100</v>
      </c>
      <c r="U126" s="5">
        <v>0</v>
      </c>
      <c r="V126" s="10" t="s">
        <v>3296</v>
      </c>
    </row>
    <row r="127" spans="1:22" s="4" customFormat="1" ht="51" x14ac:dyDescent="0.2">
      <c r="A127" s="5" t="s">
        <v>1000</v>
      </c>
      <c r="B127" s="5" t="s">
        <v>1000</v>
      </c>
      <c r="C127" s="5" t="str">
        <f>+VLOOKUP(B127,[2]Hoja1!$H$1:$I$5207,2,FALSE)</f>
        <v>CONTRATO DE PRESTACION DE SERVICIOS PROFESIONALES</v>
      </c>
      <c r="D127" s="6" t="s">
        <v>42</v>
      </c>
      <c r="E127" s="6">
        <v>1020721255</v>
      </c>
      <c r="F127" s="7" t="s">
        <v>829</v>
      </c>
      <c r="G127" s="8">
        <v>31780</v>
      </c>
      <c r="H127" s="9" t="s">
        <v>2745</v>
      </c>
      <c r="I127" s="5" t="s">
        <v>835</v>
      </c>
      <c r="J127" s="5" t="s">
        <v>856</v>
      </c>
      <c r="K127" s="5" t="s">
        <v>839</v>
      </c>
      <c r="L127" s="11">
        <v>23800000</v>
      </c>
      <c r="M127" s="13">
        <v>45313</v>
      </c>
      <c r="N127" s="13">
        <v>45323</v>
      </c>
      <c r="O127" s="13">
        <v>45473</v>
      </c>
      <c r="P127" s="15">
        <v>151</v>
      </c>
      <c r="Q127" s="11" t="s">
        <v>874</v>
      </c>
      <c r="R127" s="11">
        <f>+VLOOKUP(B127,[2]Hoja2!$A$3:$C$3503,3,FALSE)</f>
        <v>23800000</v>
      </c>
      <c r="S127" s="11">
        <f t="shared" si="2"/>
        <v>0</v>
      </c>
      <c r="T127" s="22">
        <f t="shared" si="3"/>
        <v>100</v>
      </c>
      <c r="U127" s="5">
        <v>0</v>
      </c>
      <c r="V127" s="10" t="s">
        <v>3297</v>
      </c>
    </row>
    <row r="128" spans="1:22" s="4" customFormat="1" ht="51" x14ac:dyDescent="0.2">
      <c r="A128" s="5" t="s">
        <v>1001</v>
      </c>
      <c r="B128" s="5" t="s">
        <v>1001</v>
      </c>
      <c r="C128" s="5" t="str">
        <f>+VLOOKUP(B128,[2]Hoja1!$H$1:$I$5207,2,FALSE)</f>
        <v>CONTRATO DE PRESTACION DE SERVICIOS PROFESIONALES</v>
      </c>
      <c r="D128" s="6" t="s">
        <v>2073</v>
      </c>
      <c r="E128" s="6">
        <v>80058732</v>
      </c>
      <c r="F128" s="7" t="s">
        <v>829</v>
      </c>
      <c r="G128" s="8">
        <v>29441</v>
      </c>
      <c r="H128" s="9" t="s">
        <v>2728</v>
      </c>
      <c r="I128" s="5" t="s">
        <v>835</v>
      </c>
      <c r="J128" s="5" t="s">
        <v>3153</v>
      </c>
      <c r="K128" s="5" t="s">
        <v>846</v>
      </c>
      <c r="L128" s="11">
        <v>12629866</v>
      </c>
      <c r="M128" s="13">
        <v>45313</v>
      </c>
      <c r="N128" s="13">
        <v>45315</v>
      </c>
      <c r="O128" s="13">
        <v>45382</v>
      </c>
      <c r="P128" s="15">
        <v>68</v>
      </c>
      <c r="Q128" s="11" t="s">
        <v>874</v>
      </c>
      <c r="R128" s="11">
        <f>+VLOOKUP(B128,[2]Hoja2!$A$3:$C$3503,3,FALSE)</f>
        <v>12629866</v>
      </c>
      <c r="S128" s="11">
        <f t="shared" si="2"/>
        <v>0</v>
      </c>
      <c r="T128" s="22">
        <f t="shared" si="3"/>
        <v>100</v>
      </c>
      <c r="U128" s="5">
        <v>0</v>
      </c>
      <c r="V128" s="10" t="s">
        <v>3298</v>
      </c>
    </row>
    <row r="129" spans="1:22" s="4" customFormat="1" ht="51" x14ac:dyDescent="0.2">
      <c r="A129" s="5" t="s">
        <v>1002</v>
      </c>
      <c r="B129" s="5" t="s">
        <v>1002</v>
      </c>
      <c r="C129" s="5" t="str">
        <f>+VLOOKUP(B129,[2]Hoja1!$H$1:$I$5207,2,FALSE)</f>
        <v>CONTRATO DE PRESTACION DE SERVICIOS PROFESIONALES</v>
      </c>
      <c r="D129" s="6" t="s">
        <v>424</v>
      </c>
      <c r="E129" s="6">
        <v>42154313</v>
      </c>
      <c r="F129" s="7" t="s">
        <v>829</v>
      </c>
      <c r="G129" s="8">
        <v>30560</v>
      </c>
      <c r="H129" s="9" t="s">
        <v>2753</v>
      </c>
      <c r="I129" s="5" t="s">
        <v>835</v>
      </c>
      <c r="J129" s="5" t="s">
        <v>3153</v>
      </c>
      <c r="K129" s="5" t="s">
        <v>846</v>
      </c>
      <c r="L129" s="11">
        <v>19286500</v>
      </c>
      <c r="M129" s="13">
        <v>45313</v>
      </c>
      <c r="N129" s="13">
        <v>45315</v>
      </c>
      <c r="O129" s="13">
        <v>45382</v>
      </c>
      <c r="P129" s="15">
        <v>68</v>
      </c>
      <c r="Q129" s="11" t="s">
        <v>874</v>
      </c>
      <c r="R129" s="11">
        <f>+VLOOKUP(B129,[2]Hoja2!$A$3:$C$3503,3,FALSE)</f>
        <v>19286500</v>
      </c>
      <c r="S129" s="11">
        <f t="shared" si="2"/>
        <v>0</v>
      </c>
      <c r="T129" s="22">
        <f t="shared" si="3"/>
        <v>100</v>
      </c>
      <c r="U129" s="5">
        <v>0</v>
      </c>
      <c r="V129" s="10" t="s">
        <v>3299</v>
      </c>
    </row>
    <row r="130" spans="1:22" s="4" customFormat="1" ht="76.5" x14ac:dyDescent="0.2">
      <c r="A130" s="5" t="s">
        <v>1003</v>
      </c>
      <c r="B130" s="5" t="s">
        <v>1003</v>
      </c>
      <c r="C130" s="5" t="str">
        <f>+VLOOKUP(B130,[2]Hoja1!$H$1:$I$5207,2,FALSE)</f>
        <v>CONTRATO DE PRESTACION DE SERVICIOS PROFESIONALES</v>
      </c>
      <c r="D130" s="6" t="s">
        <v>2074</v>
      </c>
      <c r="E130" s="6">
        <v>1013617520</v>
      </c>
      <c r="F130" s="7" t="s">
        <v>829</v>
      </c>
      <c r="G130" s="8">
        <v>33220</v>
      </c>
      <c r="H130" s="9" t="s">
        <v>2754</v>
      </c>
      <c r="I130" s="5" t="s">
        <v>835</v>
      </c>
      <c r="J130" s="5" t="s">
        <v>3153</v>
      </c>
      <c r="K130" s="5" t="s">
        <v>846</v>
      </c>
      <c r="L130" s="11">
        <v>17833600</v>
      </c>
      <c r="M130" s="13">
        <v>45314</v>
      </c>
      <c r="N130" s="13">
        <v>45316</v>
      </c>
      <c r="O130" s="13">
        <v>45382</v>
      </c>
      <c r="P130" s="15">
        <v>67</v>
      </c>
      <c r="Q130" s="11" t="s">
        <v>874</v>
      </c>
      <c r="R130" s="11">
        <f>+VLOOKUP(B130,[2]Hoja2!$A$3:$C$3503,3,FALSE)</f>
        <v>17833600</v>
      </c>
      <c r="S130" s="11">
        <f t="shared" si="2"/>
        <v>0</v>
      </c>
      <c r="T130" s="22">
        <f t="shared" si="3"/>
        <v>100</v>
      </c>
      <c r="U130" s="5">
        <v>0</v>
      </c>
      <c r="V130" s="10" t="s">
        <v>3300</v>
      </c>
    </row>
    <row r="131" spans="1:22" s="4" customFormat="1" ht="76.5" x14ac:dyDescent="0.2">
      <c r="A131" s="5" t="s">
        <v>1004</v>
      </c>
      <c r="B131" s="5" t="s">
        <v>1004</v>
      </c>
      <c r="C131" s="5" t="str">
        <f>+VLOOKUP(B131,[2]Hoja1!$H$1:$I$5207,2,FALSE)</f>
        <v>CONTRATO DE PRESTACION DE SERVICIOS PROFESIONALES</v>
      </c>
      <c r="D131" s="6" t="s">
        <v>2075</v>
      </c>
      <c r="E131" s="6">
        <v>52953239</v>
      </c>
      <c r="F131" s="7" t="s">
        <v>829</v>
      </c>
      <c r="G131" s="8">
        <v>29847</v>
      </c>
      <c r="H131" s="9" t="s">
        <v>2754</v>
      </c>
      <c r="I131" s="5" t="s">
        <v>835</v>
      </c>
      <c r="J131" s="5" t="s">
        <v>869</v>
      </c>
      <c r="K131" s="5" t="s">
        <v>846</v>
      </c>
      <c r="L131" s="11">
        <v>17833600</v>
      </c>
      <c r="M131" s="13">
        <v>45313</v>
      </c>
      <c r="N131" s="13">
        <v>45316</v>
      </c>
      <c r="O131" s="13">
        <v>45382</v>
      </c>
      <c r="P131" s="15">
        <v>67</v>
      </c>
      <c r="Q131" s="11" t="s">
        <v>874</v>
      </c>
      <c r="R131" s="11">
        <f>+VLOOKUP(B131,[2]Hoja2!$A$3:$C$3503,3,FALSE)</f>
        <v>17833600</v>
      </c>
      <c r="S131" s="11">
        <f t="shared" si="2"/>
        <v>0</v>
      </c>
      <c r="T131" s="22">
        <f t="shared" si="3"/>
        <v>100</v>
      </c>
      <c r="U131" s="5">
        <v>0</v>
      </c>
      <c r="V131" s="10" t="s">
        <v>3301</v>
      </c>
    </row>
    <row r="132" spans="1:22" s="4" customFormat="1" ht="51" x14ac:dyDescent="0.2">
      <c r="A132" s="5" t="s">
        <v>1005</v>
      </c>
      <c r="B132" s="5" t="s">
        <v>1005</v>
      </c>
      <c r="C132" s="5" t="str">
        <f>+VLOOKUP(B132,[2]Hoja1!$H$1:$I$5207,2,FALSE)</f>
        <v>CONTRATO DE PRESTACION DE SERVICIOS PROFESIONALES</v>
      </c>
      <c r="D132" s="6" t="s">
        <v>152</v>
      </c>
      <c r="E132" s="6">
        <v>1073238687</v>
      </c>
      <c r="F132" s="7" t="s">
        <v>829</v>
      </c>
      <c r="G132" s="8">
        <v>33688</v>
      </c>
      <c r="H132" s="9" t="s">
        <v>2755</v>
      </c>
      <c r="I132" s="5" t="s">
        <v>835</v>
      </c>
      <c r="J132" s="5" t="s">
        <v>3153</v>
      </c>
      <c r="K132" s="5" t="s">
        <v>846</v>
      </c>
      <c r="L132" s="11">
        <v>10248000</v>
      </c>
      <c r="M132" s="13">
        <v>45313</v>
      </c>
      <c r="N132" s="13">
        <v>45315</v>
      </c>
      <c r="O132" s="13">
        <v>45382</v>
      </c>
      <c r="P132" s="15">
        <v>68</v>
      </c>
      <c r="Q132" s="11" t="s">
        <v>874</v>
      </c>
      <c r="R132" s="11">
        <f>+VLOOKUP(B132,[2]Hoja2!$A$3:$C$3503,3,FALSE)</f>
        <v>10248000</v>
      </c>
      <c r="S132" s="11">
        <f t="shared" ref="S132:S195" si="4">+L132-R132</f>
        <v>0</v>
      </c>
      <c r="T132" s="22">
        <f t="shared" si="3"/>
        <v>100</v>
      </c>
      <c r="U132" s="5">
        <v>0</v>
      </c>
      <c r="V132" s="10" t="s">
        <v>3302</v>
      </c>
    </row>
    <row r="133" spans="1:22" s="4" customFormat="1" ht="51" x14ac:dyDescent="0.2">
      <c r="A133" s="5" t="s">
        <v>1006</v>
      </c>
      <c r="B133" s="5" t="s">
        <v>1006</v>
      </c>
      <c r="C133" s="5" t="str">
        <f>+VLOOKUP(B133,[2]Hoja1!$H$1:$I$5207,2,FALSE)</f>
        <v>CONTRATO DE PRESTACION DE SERVICIOS PROFESIONALES</v>
      </c>
      <c r="D133" s="6" t="s">
        <v>568</v>
      </c>
      <c r="E133" s="6">
        <v>80150689</v>
      </c>
      <c r="F133" s="7" t="s">
        <v>829</v>
      </c>
      <c r="G133" s="8">
        <v>29489</v>
      </c>
      <c r="H133" s="9" t="s">
        <v>2722</v>
      </c>
      <c r="I133" s="5" t="s">
        <v>835</v>
      </c>
      <c r="J133" s="5" t="s">
        <v>3153</v>
      </c>
      <c r="K133" s="5" t="s">
        <v>846</v>
      </c>
      <c r="L133" s="11">
        <v>23824500</v>
      </c>
      <c r="M133" s="13">
        <v>45314</v>
      </c>
      <c r="N133" s="13">
        <v>45315</v>
      </c>
      <c r="O133" s="13">
        <v>45382</v>
      </c>
      <c r="P133" s="15">
        <v>68</v>
      </c>
      <c r="Q133" s="11" t="s">
        <v>874</v>
      </c>
      <c r="R133" s="11">
        <f>+VLOOKUP(B133,[2]Hoja2!$A$3:$C$3503,3,FALSE)</f>
        <v>23824500</v>
      </c>
      <c r="S133" s="11">
        <f t="shared" si="4"/>
        <v>0</v>
      </c>
      <c r="T133" s="22">
        <f t="shared" ref="T133:T196" si="5">+R133*100/L133</f>
        <v>100</v>
      </c>
      <c r="U133" s="5">
        <v>0</v>
      </c>
      <c r="V133" s="10" t="s">
        <v>3303</v>
      </c>
    </row>
    <row r="134" spans="1:22" s="4" customFormat="1" ht="51" x14ac:dyDescent="0.2">
      <c r="A134" s="5" t="s">
        <v>1007</v>
      </c>
      <c r="B134" s="5" t="s">
        <v>1007</v>
      </c>
      <c r="C134" s="5" t="str">
        <f>+VLOOKUP(B134,[2]Hoja1!$H$1:$I$5207,2,FALSE)</f>
        <v>CONTRATO DE PRESTACION DE SERVICIOS PROFESIONALES</v>
      </c>
      <c r="D134" s="6" t="s">
        <v>314</v>
      </c>
      <c r="E134" s="6">
        <v>1032456093</v>
      </c>
      <c r="F134" s="7" t="s">
        <v>829</v>
      </c>
      <c r="G134" s="8">
        <v>34056</v>
      </c>
      <c r="H134" s="9" t="s">
        <v>2756</v>
      </c>
      <c r="I134" s="5" t="s">
        <v>835</v>
      </c>
      <c r="J134" s="5" t="s">
        <v>869</v>
      </c>
      <c r="K134" s="5" t="s">
        <v>846</v>
      </c>
      <c r="L134" s="11">
        <v>20986000</v>
      </c>
      <c r="M134" s="13">
        <v>45314</v>
      </c>
      <c r="N134" s="13">
        <v>45323</v>
      </c>
      <c r="O134" s="13">
        <v>45473</v>
      </c>
      <c r="P134" s="15">
        <v>151</v>
      </c>
      <c r="Q134" s="11" t="s">
        <v>874</v>
      </c>
      <c r="R134" s="11">
        <f>+VLOOKUP(B134,[2]Hoja2!$A$3:$C$3503,3,FALSE)</f>
        <v>20986000</v>
      </c>
      <c r="S134" s="11">
        <f t="shared" si="4"/>
        <v>0</v>
      </c>
      <c r="T134" s="22">
        <f t="shared" si="5"/>
        <v>100</v>
      </c>
      <c r="U134" s="5">
        <v>0</v>
      </c>
      <c r="V134" s="10" t="s">
        <v>3304</v>
      </c>
    </row>
    <row r="135" spans="1:22" s="4" customFormat="1" ht="51" x14ac:dyDescent="0.2">
      <c r="A135" s="5" t="s">
        <v>1008</v>
      </c>
      <c r="B135" s="5" t="s">
        <v>1008</v>
      </c>
      <c r="C135" s="5" t="str">
        <f>+VLOOKUP(B135,[2]Hoja1!$H$1:$I$5207,2,FALSE)</f>
        <v>CONTRATO DE PRESTACION DE SERVICIOS PROFESIONALES</v>
      </c>
      <c r="D135" s="6" t="s">
        <v>390</v>
      </c>
      <c r="E135" s="6">
        <v>1023872661</v>
      </c>
      <c r="F135" s="7" t="s">
        <v>829</v>
      </c>
      <c r="G135" s="8">
        <v>32003</v>
      </c>
      <c r="H135" s="9" t="s">
        <v>2757</v>
      </c>
      <c r="I135" s="5" t="s">
        <v>835</v>
      </c>
      <c r="J135" s="5" t="s">
        <v>856</v>
      </c>
      <c r="K135" s="5" t="s">
        <v>839</v>
      </c>
      <c r="L135" s="11">
        <v>20986000</v>
      </c>
      <c r="M135" s="13">
        <v>45313</v>
      </c>
      <c r="N135" s="13">
        <v>45323</v>
      </c>
      <c r="O135" s="13">
        <v>45473</v>
      </c>
      <c r="P135" s="15">
        <v>151</v>
      </c>
      <c r="Q135" s="11" t="s">
        <v>874</v>
      </c>
      <c r="R135" s="11">
        <f>+VLOOKUP(B135,[2]Hoja2!$A$3:$C$3503,3,FALSE)</f>
        <v>14990000</v>
      </c>
      <c r="S135" s="11">
        <f t="shared" si="4"/>
        <v>5996000</v>
      </c>
      <c r="T135" s="22">
        <f t="shared" si="5"/>
        <v>71.428571428571431</v>
      </c>
      <c r="U135" s="5">
        <v>0</v>
      </c>
      <c r="V135" s="10" t="s">
        <v>3305</v>
      </c>
    </row>
    <row r="136" spans="1:22" s="4" customFormat="1" ht="51" x14ac:dyDescent="0.2">
      <c r="A136" s="5" t="s">
        <v>1009</v>
      </c>
      <c r="B136" s="5" t="s">
        <v>1009</v>
      </c>
      <c r="C136" s="5" t="str">
        <f>+VLOOKUP(B136,[2]Hoja1!$H$1:$I$5207,2,FALSE)</f>
        <v>CONTRATO DE PRESTACION DE SERVICIOS DE APOYO A LA GESTION</v>
      </c>
      <c r="D136" s="6" t="s">
        <v>2076</v>
      </c>
      <c r="E136" s="6">
        <v>1014193202</v>
      </c>
      <c r="F136" s="7" t="s">
        <v>829</v>
      </c>
      <c r="G136" s="8">
        <v>32291</v>
      </c>
      <c r="H136" s="9" t="s">
        <v>2758</v>
      </c>
      <c r="I136" s="5" t="s">
        <v>835</v>
      </c>
      <c r="J136" s="5" t="s">
        <v>3154</v>
      </c>
      <c r="K136" s="5" t="s">
        <v>843</v>
      </c>
      <c r="L136" s="11">
        <v>13874000</v>
      </c>
      <c r="M136" s="13">
        <v>45314</v>
      </c>
      <c r="N136" s="13">
        <v>45314</v>
      </c>
      <c r="O136" s="13">
        <v>45382</v>
      </c>
      <c r="P136" s="15">
        <v>69</v>
      </c>
      <c r="Q136" s="11" t="s">
        <v>874</v>
      </c>
      <c r="R136" s="11">
        <f>+VLOOKUP(B136,[2]Hoja2!$A$3:$C$3503,3,FALSE)</f>
        <v>13874000</v>
      </c>
      <c r="S136" s="11">
        <f t="shared" si="4"/>
        <v>0</v>
      </c>
      <c r="T136" s="22">
        <f t="shared" si="5"/>
        <v>100</v>
      </c>
      <c r="U136" s="5">
        <v>0</v>
      </c>
      <c r="V136" s="10" t="s">
        <v>3306</v>
      </c>
    </row>
    <row r="137" spans="1:22" s="4" customFormat="1" ht="51" x14ac:dyDescent="0.2">
      <c r="A137" s="5" t="s">
        <v>1010</v>
      </c>
      <c r="B137" s="5" t="s">
        <v>1010</v>
      </c>
      <c r="C137" s="5" t="str">
        <f>+VLOOKUP(B137,[2]Hoja1!$H$1:$I$5207,2,FALSE)</f>
        <v>CONTRATO DE PRESTACION DE SERVICIOS PROFESIONALES</v>
      </c>
      <c r="D137" s="6" t="s">
        <v>158</v>
      </c>
      <c r="E137" s="6">
        <v>52087248</v>
      </c>
      <c r="F137" s="7" t="s">
        <v>829</v>
      </c>
      <c r="G137" s="8">
        <v>28330</v>
      </c>
      <c r="H137" s="9" t="s">
        <v>2728</v>
      </c>
      <c r="I137" s="5" t="s">
        <v>835</v>
      </c>
      <c r="J137" s="5" t="s">
        <v>3153</v>
      </c>
      <c r="K137" s="5" t="s">
        <v>846</v>
      </c>
      <c r="L137" s="11">
        <v>12258400</v>
      </c>
      <c r="M137" s="13">
        <v>45314</v>
      </c>
      <c r="N137" s="13">
        <v>45316</v>
      </c>
      <c r="O137" s="13">
        <v>45382</v>
      </c>
      <c r="P137" s="15">
        <v>67</v>
      </c>
      <c r="Q137" s="11" t="s">
        <v>874</v>
      </c>
      <c r="R137" s="11">
        <f>+VLOOKUP(B137,[2]Hoja2!$A$3:$C$3503,3,FALSE)</f>
        <v>12258400</v>
      </c>
      <c r="S137" s="11">
        <f t="shared" si="4"/>
        <v>0</v>
      </c>
      <c r="T137" s="22">
        <f t="shared" si="5"/>
        <v>100</v>
      </c>
      <c r="U137" s="5">
        <v>0</v>
      </c>
      <c r="V137" s="10" t="s">
        <v>3307</v>
      </c>
    </row>
    <row r="138" spans="1:22" s="4" customFormat="1" ht="51" x14ac:dyDescent="0.2">
      <c r="A138" s="5" t="s">
        <v>1011</v>
      </c>
      <c r="B138" s="5" t="s">
        <v>1011</v>
      </c>
      <c r="C138" s="5" t="str">
        <f>+VLOOKUP(B138,[2]Hoja1!$H$1:$I$5207,2,FALSE)</f>
        <v>CONTRATO DE PRESTACION DE SERVICIOS PROFESIONALES</v>
      </c>
      <c r="D138" s="6" t="s">
        <v>88</v>
      </c>
      <c r="E138" s="6">
        <v>52747027</v>
      </c>
      <c r="F138" s="7" t="s">
        <v>829</v>
      </c>
      <c r="G138" s="8">
        <v>30479</v>
      </c>
      <c r="H138" s="9" t="s">
        <v>2728</v>
      </c>
      <c r="I138" s="5" t="s">
        <v>835</v>
      </c>
      <c r="J138" s="5" t="s">
        <v>3153</v>
      </c>
      <c r="K138" s="5" t="s">
        <v>846</v>
      </c>
      <c r="L138" s="11">
        <v>12258400</v>
      </c>
      <c r="M138" s="13">
        <v>45314</v>
      </c>
      <c r="N138" s="13">
        <v>45316</v>
      </c>
      <c r="O138" s="13">
        <v>45382</v>
      </c>
      <c r="P138" s="15">
        <v>67</v>
      </c>
      <c r="Q138" s="11" t="s">
        <v>874</v>
      </c>
      <c r="R138" s="11">
        <f>+VLOOKUP(B138,[2]Hoja2!$A$3:$C$3503,3,FALSE)</f>
        <v>12258400</v>
      </c>
      <c r="S138" s="11">
        <f t="shared" si="4"/>
        <v>0</v>
      </c>
      <c r="T138" s="22">
        <f t="shared" si="5"/>
        <v>100</v>
      </c>
      <c r="U138" s="5">
        <v>0</v>
      </c>
      <c r="V138" s="10" t="s">
        <v>3308</v>
      </c>
    </row>
    <row r="139" spans="1:22" s="4" customFormat="1" ht="51" x14ac:dyDescent="0.2">
      <c r="A139" s="5" t="s">
        <v>1012</v>
      </c>
      <c r="B139" s="5" t="s">
        <v>1012</v>
      </c>
      <c r="C139" s="5" t="str">
        <f>+VLOOKUP(B139,[2]Hoja1!$H$1:$I$5207,2,FALSE)</f>
        <v>CONTRATO DE PRESTACION DE SERVICIOS PROFESIONALES</v>
      </c>
      <c r="D139" s="6" t="s">
        <v>107</v>
      </c>
      <c r="E139" s="6">
        <v>1024525777</v>
      </c>
      <c r="F139" s="7" t="s">
        <v>829</v>
      </c>
      <c r="G139" s="8">
        <v>33577</v>
      </c>
      <c r="H139" s="9" t="s">
        <v>2759</v>
      </c>
      <c r="I139" s="5" t="s">
        <v>835</v>
      </c>
      <c r="J139" s="5" t="s">
        <v>3153</v>
      </c>
      <c r="K139" s="5" t="s">
        <v>846</v>
      </c>
      <c r="L139" s="11">
        <v>10220167</v>
      </c>
      <c r="M139" s="13">
        <v>45315</v>
      </c>
      <c r="N139" s="13">
        <v>45323</v>
      </c>
      <c r="O139" s="13">
        <v>45382</v>
      </c>
      <c r="P139" s="15">
        <v>60</v>
      </c>
      <c r="Q139" s="11" t="s">
        <v>874</v>
      </c>
      <c r="R139" s="11">
        <f>+VLOOKUP(B139,[2]Hoja2!$A$3:$C$3503,3,FALSE)</f>
        <v>10220167</v>
      </c>
      <c r="S139" s="11">
        <f t="shared" si="4"/>
        <v>0</v>
      </c>
      <c r="T139" s="22">
        <f t="shared" si="5"/>
        <v>100</v>
      </c>
      <c r="U139" s="5">
        <v>0</v>
      </c>
      <c r="V139" s="10" t="s">
        <v>3309</v>
      </c>
    </row>
    <row r="140" spans="1:22" s="4" customFormat="1" ht="51" x14ac:dyDescent="0.2">
      <c r="A140" s="5" t="s">
        <v>1013</v>
      </c>
      <c r="B140" s="5" t="s">
        <v>1013</v>
      </c>
      <c r="C140" s="5" t="str">
        <f>+VLOOKUP(B140,[2]Hoja1!$H$1:$I$5207,2,FALSE)</f>
        <v>CONTRATO DE PRESTACION DE SERVICIOS DE APOYO A LA GESTION</v>
      </c>
      <c r="D140" s="6" t="s">
        <v>417</v>
      </c>
      <c r="E140" s="6">
        <v>79846275</v>
      </c>
      <c r="F140" s="7" t="s">
        <v>829</v>
      </c>
      <c r="G140" s="8">
        <v>27196</v>
      </c>
      <c r="H140" s="9" t="s">
        <v>2760</v>
      </c>
      <c r="I140" s="5" t="s">
        <v>835</v>
      </c>
      <c r="J140" s="5" t="s">
        <v>3152</v>
      </c>
      <c r="K140" s="5" t="s">
        <v>839</v>
      </c>
      <c r="L140" s="11">
        <v>23800000</v>
      </c>
      <c r="M140" s="13">
        <v>45315</v>
      </c>
      <c r="N140" s="13">
        <v>45323</v>
      </c>
      <c r="O140" s="13">
        <v>45473</v>
      </c>
      <c r="P140" s="15">
        <v>151</v>
      </c>
      <c r="Q140" s="11" t="s">
        <v>874</v>
      </c>
      <c r="R140" s="11">
        <f>+VLOOKUP(B140,[2]Hoja2!$A$3:$C$3503,3,FALSE)</f>
        <v>23800000</v>
      </c>
      <c r="S140" s="11">
        <f t="shared" si="4"/>
        <v>0</v>
      </c>
      <c r="T140" s="22">
        <f t="shared" si="5"/>
        <v>100</v>
      </c>
      <c r="U140" s="5">
        <v>0</v>
      </c>
      <c r="V140" s="10" t="s">
        <v>3310</v>
      </c>
    </row>
    <row r="141" spans="1:22" s="4" customFormat="1" ht="76.5" x14ac:dyDescent="0.2">
      <c r="A141" s="5" t="s">
        <v>1014</v>
      </c>
      <c r="B141" s="5" t="s">
        <v>1014</v>
      </c>
      <c r="C141" s="5" t="str">
        <f>+VLOOKUP(B141,[2]Hoja1!$H$1:$I$5207,2,FALSE)</f>
        <v>CONTRATO DE PRESTACION DE SERVICIOS PROFESIONALES</v>
      </c>
      <c r="D141" s="6" t="s">
        <v>160</v>
      </c>
      <c r="E141" s="6">
        <v>52529038</v>
      </c>
      <c r="F141" s="7" t="s">
        <v>829</v>
      </c>
      <c r="G141" s="8">
        <v>29118</v>
      </c>
      <c r="H141" s="9" t="s">
        <v>2761</v>
      </c>
      <c r="I141" s="5" t="s">
        <v>835</v>
      </c>
      <c r="J141" s="5" t="s">
        <v>869</v>
      </c>
      <c r="K141" s="5" t="s">
        <v>846</v>
      </c>
      <c r="L141" s="11">
        <v>17833600</v>
      </c>
      <c r="M141" s="13">
        <v>45314</v>
      </c>
      <c r="N141" s="13">
        <v>45316</v>
      </c>
      <c r="O141" s="13">
        <v>45382</v>
      </c>
      <c r="P141" s="15">
        <v>67</v>
      </c>
      <c r="Q141" s="11" t="s">
        <v>874</v>
      </c>
      <c r="R141" s="11">
        <f>+VLOOKUP(B141,[2]Hoja2!$A$3:$C$3503,3,FALSE)</f>
        <v>17833600</v>
      </c>
      <c r="S141" s="11">
        <f t="shared" si="4"/>
        <v>0</v>
      </c>
      <c r="T141" s="22">
        <f t="shared" si="5"/>
        <v>100</v>
      </c>
      <c r="U141" s="5">
        <v>0</v>
      </c>
      <c r="V141" s="10" t="s">
        <v>3311</v>
      </c>
    </row>
    <row r="142" spans="1:22" s="4" customFormat="1" ht="51" x14ac:dyDescent="0.2">
      <c r="A142" s="5" t="s">
        <v>1015</v>
      </c>
      <c r="B142" s="5" t="s">
        <v>1015</v>
      </c>
      <c r="C142" s="5" t="str">
        <f>+VLOOKUP(B142,[2]Hoja1!$H$1:$I$5207,2,FALSE)</f>
        <v>CONTRATO DE PRESTACION DE SERVICIOS PROFESIONALES</v>
      </c>
      <c r="D142" s="6" t="s">
        <v>2077</v>
      </c>
      <c r="E142" s="6">
        <v>1026563421</v>
      </c>
      <c r="F142" s="7" t="s">
        <v>829</v>
      </c>
      <c r="G142" s="8">
        <v>32831</v>
      </c>
      <c r="H142" s="9" t="s">
        <v>2728</v>
      </c>
      <c r="I142" s="5" t="s">
        <v>835</v>
      </c>
      <c r="J142" s="5" t="s">
        <v>3153</v>
      </c>
      <c r="K142" s="5" t="s">
        <v>846</v>
      </c>
      <c r="L142" s="11">
        <v>12629866</v>
      </c>
      <c r="M142" s="13">
        <v>45314</v>
      </c>
      <c r="N142" s="13">
        <v>45316</v>
      </c>
      <c r="O142" s="13">
        <v>45382</v>
      </c>
      <c r="P142" s="15">
        <v>67</v>
      </c>
      <c r="Q142" s="11" t="s">
        <v>874</v>
      </c>
      <c r="R142" s="11">
        <f>+VLOOKUP(B142,[2]Hoja2!$A$3:$C$3503,3,FALSE)</f>
        <v>12629866</v>
      </c>
      <c r="S142" s="11">
        <f t="shared" si="4"/>
        <v>0</v>
      </c>
      <c r="T142" s="22">
        <f t="shared" si="5"/>
        <v>100</v>
      </c>
      <c r="U142" s="5">
        <v>0</v>
      </c>
      <c r="V142" s="10" t="s">
        <v>3312</v>
      </c>
    </row>
    <row r="143" spans="1:22" s="4" customFormat="1" ht="51" x14ac:dyDescent="0.2">
      <c r="A143" s="5" t="s">
        <v>1016</v>
      </c>
      <c r="B143" s="5" t="s">
        <v>1016</v>
      </c>
      <c r="C143" s="5" t="str">
        <f>+VLOOKUP(B143,[2]Hoja1!$H$1:$I$5207,2,FALSE)</f>
        <v>CONTRATO DE PRESTACION DE SERVICIOS PROFESIONALES</v>
      </c>
      <c r="D143" s="6" t="s">
        <v>2078</v>
      </c>
      <c r="E143" s="6">
        <v>1023951350</v>
      </c>
      <c r="F143" s="7" t="s">
        <v>829</v>
      </c>
      <c r="G143" s="8">
        <v>35207</v>
      </c>
      <c r="H143" s="9" t="s">
        <v>2762</v>
      </c>
      <c r="I143" s="5" t="s">
        <v>835</v>
      </c>
      <c r="J143" s="5" t="s">
        <v>856</v>
      </c>
      <c r="K143" s="5" t="s">
        <v>839</v>
      </c>
      <c r="L143" s="11">
        <v>20986000</v>
      </c>
      <c r="M143" s="13">
        <v>45314</v>
      </c>
      <c r="N143" s="13">
        <v>45323</v>
      </c>
      <c r="O143" s="13">
        <v>45473</v>
      </c>
      <c r="P143" s="15">
        <v>151</v>
      </c>
      <c r="Q143" s="11" t="s">
        <v>874</v>
      </c>
      <c r="R143" s="11">
        <f>+VLOOKUP(B143,[2]Hoja2!$A$3:$C$3503,3,FALSE)</f>
        <v>20986000</v>
      </c>
      <c r="S143" s="11">
        <f t="shared" si="4"/>
        <v>0</v>
      </c>
      <c r="T143" s="22">
        <f t="shared" si="5"/>
        <v>100</v>
      </c>
      <c r="U143" s="5">
        <v>0</v>
      </c>
      <c r="V143" s="10" t="s">
        <v>3313</v>
      </c>
    </row>
    <row r="144" spans="1:22" s="4" customFormat="1" ht="51" x14ac:dyDescent="0.2">
      <c r="A144" s="5" t="s">
        <v>1017</v>
      </c>
      <c r="B144" s="5" t="s">
        <v>1017</v>
      </c>
      <c r="C144" s="5" t="str">
        <f>+VLOOKUP(B144,[2]Hoja1!$H$1:$I$5207,2,FALSE)</f>
        <v>CONTRATO DE PRESTACION DE SERVICIOS PROFESIONALES</v>
      </c>
      <c r="D144" s="6" t="s">
        <v>2079</v>
      </c>
      <c r="E144" s="6">
        <v>1026277702</v>
      </c>
      <c r="F144" s="7" t="s">
        <v>829</v>
      </c>
      <c r="G144" s="8">
        <v>33616</v>
      </c>
      <c r="H144" s="9" t="s">
        <v>2745</v>
      </c>
      <c r="I144" s="5" t="s">
        <v>835</v>
      </c>
      <c r="J144" s="5" t="s">
        <v>856</v>
      </c>
      <c r="K144" s="5" t="s">
        <v>839</v>
      </c>
      <c r="L144" s="11">
        <v>23800000</v>
      </c>
      <c r="M144" s="13">
        <v>45314</v>
      </c>
      <c r="N144" s="13">
        <v>45323</v>
      </c>
      <c r="O144" s="13">
        <v>45473</v>
      </c>
      <c r="P144" s="15">
        <v>151</v>
      </c>
      <c r="Q144" s="11" t="s">
        <v>874</v>
      </c>
      <c r="R144" s="11">
        <f>+VLOOKUP(B144,[2]Hoja2!$A$3:$C$3503,3,FALSE)</f>
        <v>23800000</v>
      </c>
      <c r="S144" s="11">
        <f t="shared" si="4"/>
        <v>0</v>
      </c>
      <c r="T144" s="22">
        <f t="shared" si="5"/>
        <v>100</v>
      </c>
      <c r="U144" s="5">
        <v>0</v>
      </c>
      <c r="V144" s="10" t="s">
        <v>3314</v>
      </c>
    </row>
    <row r="145" spans="1:22" s="4" customFormat="1" ht="51" x14ac:dyDescent="0.2">
      <c r="A145" s="5" t="s">
        <v>1018</v>
      </c>
      <c r="B145" s="5" t="s">
        <v>1018</v>
      </c>
      <c r="C145" s="5" t="str">
        <f>+VLOOKUP(B145,[2]Hoja1!$H$1:$I$5207,2,FALSE)</f>
        <v>CONTRATO DE PRESTACION DE SERVICIOS PROFESIONALES</v>
      </c>
      <c r="D145" s="6" t="s">
        <v>2080</v>
      </c>
      <c r="E145" s="6">
        <v>1026283761</v>
      </c>
      <c r="F145" s="7" t="s">
        <v>829</v>
      </c>
      <c r="G145" s="8">
        <v>34095</v>
      </c>
      <c r="H145" s="9" t="s">
        <v>2668</v>
      </c>
      <c r="I145" s="5" t="s">
        <v>835</v>
      </c>
      <c r="J145" s="5" t="s">
        <v>856</v>
      </c>
      <c r="K145" s="5" t="s">
        <v>839</v>
      </c>
      <c r="L145" s="11">
        <v>14990000</v>
      </c>
      <c r="M145" s="13">
        <v>45314</v>
      </c>
      <c r="N145" s="13">
        <v>45323</v>
      </c>
      <c r="O145" s="13">
        <v>45473</v>
      </c>
      <c r="P145" s="15">
        <v>151</v>
      </c>
      <c r="Q145" s="11" t="s">
        <v>874</v>
      </c>
      <c r="R145" s="11">
        <f>+VLOOKUP(B145,[2]Hoja2!$A$3:$C$3503,3,FALSE)</f>
        <v>6495666</v>
      </c>
      <c r="S145" s="11">
        <f t="shared" si="4"/>
        <v>8494334</v>
      </c>
      <c r="T145" s="22">
        <f t="shared" si="5"/>
        <v>43.333328885923947</v>
      </c>
      <c r="U145" s="5">
        <v>1</v>
      </c>
      <c r="V145" s="10" t="s">
        <v>3315</v>
      </c>
    </row>
    <row r="146" spans="1:22" s="4" customFormat="1" ht="51" x14ac:dyDescent="0.2">
      <c r="A146" s="5" t="s">
        <v>1019</v>
      </c>
      <c r="B146" s="5" t="s">
        <v>1019</v>
      </c>
      <c r="C146" s="5" t="str">
        <f>+VLOOKUP(B146,[2]Hoja1!$H$1:$I$5207,2,FALSE)</f>
        <v>CONTRATO DE PRESTACION DE SERVICIOS DE APOYO A LA GESTION</v>
      </c>
      <c r="D146" s="6" t="s">
        <v>49</v>
      </c>
      <c r="E146" s="6">
        <v>1071164352</v>
      </c>
      <c r="F146" s="7" t="s">
        <v>829</v>
      </c>
      <c r="G146" s="8">
        <v>32503</v>
      </c>
      <c r="H146" s="9" t="s">
        <v>2763</v>
      </c>
      <c r="I146" s="5" t="s">
        <v>835</v>
      </c>
      <c r="J146" s="5" t="s">
        <v>856</v>
      </c>
      <c r="K146" s="5" t="s">
        <v>839</v>
      </c>
      <c r="L146" s="11">
        <v>14990000</v>
      </c>
      <c r="M146" s="13">
        <v>45315</v>
      </c>
      <c r="N146" s="13">
        <v>45323</v>
      </c>
      <c r="O146" s="13">
        <v>45473</v>
      </c>
      <c r="P146" s="15">
        <v>151</v>
      </c>
      <c r="Q146" s="11" t="s">
        <v>874</v>
      </c>
      <c r="R146" s="11">
        <f>+VLOOKUP(B146,[2]Hoja2!$A$3:$C$3503,3,FALSE)</f>
        <v>14990000</v>
      </c>
      <c r="S146" s="11">
        <f t="shared" si="4"/>
        <v>0</v>
      </c>
      <c r="T146" s="22">
        <f t="shared" si="5"/>
        <v>100</v>
      </c>
      <c r="U146" s="5">
        <v>0</v>
      </c>
      <c r="V146" s="10" t="s">
        <v>3316</v>
      </c>
    </row>
    <row r="147" spans="1:22" s="4" customFormat="1" ht="63.75" x14ac:dyDescent="0.2">
      <c r="A147" s="5" t="s">
        <v>1020</v>
      </c>
      <c r="B147" s="5" t="s">
        <v>1020</v>
      </c>
      <c r="C147" s="5" t="str">
        <f>+VLOOKUP(B147,[2]Hoja1!$H$1:$I$5207,2,FALSE)</f>
        <v>CONTRATO DE PRESTACION DE SERVICIOS PROFESIONALES</v>
      </c>
      <c r="D147" s="6" t="s">
        <v>2081</v>
      </c>
      <c r="E147" s="6">
        <v>31575880</v>
      </c>
      <c r="F147" s="7" t="s">
        <v>829</v>
      </c>
      <c r="G147" s="8">
        <v>29621</v>
      </c>
      <c r="H147" s="9" t="s">
        <v>2764</v>
      </c>
      <c r="I147" s="5" t="s">
        <v>835</v>
      </c>
      <c r="J147" s="5" t="s">
        <v>857</v>
      </c>
      <c r="K147" s="5" t="s">
        <v>840</v>
      </c>
      <c r="L147" s="11">
        <v>13874000</v>
      </c>
      <c r="M147" s="13">
        <v>45314</v>
      </c>
      <c r="N147" s="13">
        <v>45315</v>
      </c>
      <c r="O147" s="13">
        <v>45382</v>
      </c>
      <c r="P147" s="15">
        <v>68</v>
      </c>
      <c r="Q147" s="11" t="s">
        <v>874</v>
      </c>
      <c r="R147" s="11">
        <f>+VLOOKUP(B147,[2]Hoja2!$A$3:$C$3503,3,FALSE)</f>
        <v>13874000</v>
      </c>
      <c r="S147" s="11">
        <f t="shared" si="4"/>
        <v>0</v>
      </c>
      <c r="T147" s="22">
        <f t="shared" si="5"/>
        <v>100</v>
      </c>
      <c r="U147" s="5">
        <v>0</v>
      </c>
      <c r="V147" s="10" t="s">
        <v>3317</v>
      </c>
    </row>
    <row r="148" spans="1:22" s="4" customFormat="1" ht="51" x14ac:dyDescent="0.2">
      <c r="A148" s="5" t="s">
        <v>1021</v>
      </c>
      <c r="B148" s="5" t="s">
        <v>1021</v>
      </c>
      <c r="C148" s="5" t="str">
        <f>+VLOOKUP(B148,[2]Hoja1!$H$1:$I$5207,2,FALSE)</f>
        <v>CONTRATO DE PRESTACION DE SERVICIOS PROFESIONALES</v>
      </c>
      <c r="D148" s="6" t="s">
        <v>164</v>
      </c>
      <c r="E148" s="6">
        <v>1014194530</v>
      </c>
      <c r="F148" s="7" t="s">
        <v>829</v>
      </c>
      <c r="G148" s="8">
        <v>32395</v>
      </c>
      <c r="H148" s="9" t="s">
        <v>2765</v>
      </c>
      <c r="I148" s="5" t="s">
        <v>835</v>
      </c>
      <c r="J148" s="5" t="s">
        <v>870</v>
      </c>
      <c r="K148" s="5" t="s">
        <v>843</v>
      </c>
      <c r="L148" s="11">
        <v>16250000</v>
      </c>
      <c r="M148" s="13">
        <v>45313</v>
      </c>
      <c r="N148" s="13">
        <v>45314</v>
      </c>
      <c r="O148" s="13">
        <v>45382</v>
      </c>
      <c r="P148" s="15">
        <v>69</v>
      </c>
      <c r="Q148" s="11" t="s">
        <v>874</v>
      </c>
      <c r="R148" s="11">
        <f>+VLOOKUP(B148,[2]Hoja2!$A$3:$C$3503,3,FALSE)</f>
        <v>16250000</v>
      </c>
      <c r="S148" s="11">
        <f t="shared" si="4"/>
        <v>0</v>
      </c>
      <c r="T148" s="22">
        <f t="shared" si="5"/>
        <v>100</v>
      </c>
      <c r="U148" s="5">
        <v>0</v>
      </c>
      <c r="V148" s="10" t="s">
        <v>3318</v>
      </c>
    </row>
    <row r="149" spans="1:22" s="4" customFormat="1" ht="51" x14ac:dyDescent="0.2">
      <c r="A149" s="5" t="s">
        <v>1022</v>
      </c>
      <c r="B149" s="5" t="s">
        <v>1022</v>
      </c>
      <c r="C149" s="5" t="str">
        <f>+VLOOKUP(B149,[2]Hoja1!$H$1:$I$5207,2,FALSE)</f>
        <v>CONTRATO DE PRESTACION DE SERVICIOS PROFESIONALES</v>
      </c>
      <c r="D149" s="6" t="s">
        <v>139</v>
      </c>
      <c r="E149" s="6">
        <v>1030579667</v>
      </c>
      <c r="F149" s="7" t="s">
        <v>829</v>
      </c>
      <c r="G149" s="8">
        <v>33069</v>
      </c>
      <c r="H149" s="9" t="s">
        <v>2728</v>
      </c>
      <c r="I149" s="5" t="s">
        <v>835</v>
      </c>
      <c r="J149" s="5" t="s">
        <v>3153</v>
      </c>
      <c r="K149" s="5" t="s">
        <v>846</v>
      </c>
      <c r="L149" s="11">
        <v>12258400</v>
      </c>
      <c r="M149" s="13">
        <v>45314</v>
      </c>
      <c r="N149" s="13">
        <v>45316</v>
      </c>
      <c r="O149" s="13">
        <v>45382</v>
      </c>
      <c r="P149" s="15">
        <v>67</v>
      </c>
      <c r="Q149" s="11" t="s">
        <v>874</v>
      </c>
      <c r="R149" s="11">
        <f>+VLOOKUP(B149,[2]Hoja2!$A$3:$C$3503,3,FALSE)</f>
        <v>12258400</v>
      </c>
      <c r="S149" s="11">
        <f t="shared" si="4"/>
        <v>0</v>
      </c>
      <c r="T149" s="22">
        <f t="shared" si="5"/>
        <v>100</v>
      </c>
      <c r="U149" s="5">
        <v>0</v>
      </c>
      <c r="V149" s="10" t="s">
        <v>3319</v>
      </c>
    </row>
    <row r="150" spans="1:22" s="4" customFormat="1" ht="51" x14ac:dyDescent="0.2">
      <c r="A150" s="5" t="s">
        <v>1023</v>
      </c>
      <c r="B150" s="5" t="s">
        <v>1023</v>
      </c>
      <c r="C150" s="5" t="str">
        <f>+VLOOKUP(B150,[2]Hoja1!$H$1:$I$5207,2,FALSE)</f>
        <v>CONTRATO DE PRESTACION DE SERVICIOS PROFESIONALES</v>
      </c>
      <c r="D150" s="6" t="s">
        <v>2082</v>
      </c>
      <c r="E150" s="6">
        <v>1020781167</v>
      </c>
      <c r="F150" s="7" t="s">
        <v>829</v>
      </c>
      <c r="G150" s="8">
        <v>34065</v>
      </c>
      <c r="H150" s="9" t="s">
        <v>2752</v>
      </c>
      <c r="I150" s="5" t="s">
        <v>835</v>
      </c>
      <c r="J150" s="5" t="s">
        <v>856</v>
      </c>
      <c r="K150" s="5" t="s">
        <v>839</v>
      </c>
      <c r="L150" s="11">
        <v>23800000</v>
      </c>
      <c r="M150" s="13">
        <v>45314</v>
      </c>
      <c r="N150" s="13">
        <v>45323</v>
      </c>
      <c r="O150" s="13">
        <v>45473</v>
      </c>
      <c r="P150" s="15">
        <v>151</v>
      </c>
      <c r="Q150" s="11" t="s">
        <v>874</v>
      </c>
      <c r="R150" s="11">
        <f>+VLOOKUP(B150,[2]Hoja2!$A$3:$C$3503,3,FALSE)</f>
        <v>23800000</v>
      </c>
      <c r="S150" s="11">
        <f t="shared" si="4"/>
        <v>0</v>
      </c>
      <c r="T150" s="22">
        <f t="shared" si="5"/>
        <v>100</v>
      </c>
      <c r="U150" s="5">
        <v>0</v>
      </c>
      <c r="V150" s="10" t="s">
        <v>3320</v>
      </c>
    </row>
    <row r="151" spans="1:22" s="4" customFormat="1" ht="51" x14ac:dyDescent="0.2">
      <c r="A151" s="5" t="s">
        <v>1024</v>
      </c>
      <c r="B151" s="5" t="s">
        <v>1024</v>
      </c>
      <c r="C151" s="5" t="str">
        <f>+VLOOKUP(B151,[2]Hoja1!$H$1:$I$5207,2,FALSE)</f>
        <v>CONTRATO DE PRESTACION DE SERVICIOS PROFESIONALES</v>
      </c>
      <c r="D151" s="6" t="s">
        <v>2083</v>
      </c>
      <c r="E151" s="6">
        <v>1010177172</v>
      </c>
      <c r="F151" s="7" t="s">
        <v>829</v>
      </c>
      <c r="G151" s="8">
        <v>32261</v>
      </c>
      <c r="H151" s="9" t="s">
        <v>2766</v>
      </c>
      <c r="I151" s="5" t="s">
        <v>835</v>
      </c>
      <c r="J151" s="5" t="s">
        <v>856</v>
      </c>
      <c r="K151" s="5" t="s">
        <v>839</v>
      </c>
      <c r="L151" s="11">
        <v>20986000</v>
      </c>
      <c r="M151" s="13">
        <v>45315</v>
      </c>
      <c r="N151" s="13">
        <v>45323</v>
      </c>
      <c r="O151" s="13">
        <v>45473</v>
      </c>
      <c r="P151" s="15">
        <v>151</v>
      </c>
      <c r="Q151" s="11" t="s">
        <v>874</v>
      </c>
      <c r="R151" s="11">
        <f>+VLOOKUP(B151,[2]Hoja2!$A$3:$C$3503,3,FALSE)</f>
        <v>20986000</v>
      </c>
      <c r="S151" s="11">
        <f t="shared" si="4"/>
        <v>0</v>
      </c>
      <c r="T151" s="22">
        <f t="shared" si="5"/>
        <v>100</v>
      </c>
      <c r="U151" s="5">
        <v>0</v>
      </c>
      <c r="V151" s="10" t="s">
        <v>3321</v>
      </c>
    </row>
    <row r="152" spans="1:22" s="4" customFormat="1" ht="51" x14ac:dyDescent="0.2">
      <c r="A152" s="5" t="s">
        <v>1025</v>
      </c>
      <c r="B152" s="5" t="s">
        <v>1025</v>
      </c>
      <c r="C152" s="5" t="str">
        <f>+VLOOKUP(B152,[2]Hoja1!$H$1:$I$5207,2,FALSE)</f>
        <v>CONTRATO DE PRESTACION DE SERVICIOS PROFESIONALES</v>
      </c>
      <c r="D152" s="6" t="s">
        <v>456</v>
      </c>
      <c r="E152" s="6">
        <v>1016077072</v>
      </c>
      <c r="F152" s="7" t="s">
        <v>829</v>
      </c>
      <c r="G152" s="8">
        <v>34830</v>
      </c>
      <c r="H152" s="9" t="s">
        <v>2668</v>
      </c>
      <c r="I152" s="5" t="s">
        <v>835</v>
      </c>
      <c r="J152" s="5" t="s">
        <v>3152</v>
      </c>
      <c r="K152" s="5" t="s">
        <v>839</v>
      </c>
      <c r="L152" s="11">
        <v>20986000</v>
      </c>
      <c r="M152" s="13">
        <v>45315</v>
      </c>
      <c r="N152" s="13">
        <v>45323</v>
      </c>
      <c r="O152" s="13">
        <v>45473</v>
      </c>
      <c r="P152" s="15">
        <v>151</v>
      </c>
      <c r="Q152" s="11" t="s">
        <v>874</v>
      </c>
      <c r="R152" s="11">
        <f>+VLOOKUP(B152,[2]Hoja2!$A$3:$C$3503,3,FALSE)</f>
        <v>20986000</v>
      </c>
      <c r="S152" s="11">
        <f t="shared" si="4"/>
        <v>0</v>
      </c>
      <c r="T152" s="22">
        <f t="shared" si="5"/>
        <v>100</v>
      </c>
      <c r="U152" s="5">
        <v>0</v>
      </c>
      <c r="V152" s="10" t="s">
        <v>3322</v>
      </c>
    </row>
    <row r="153" spans="1:22" s="4" customFormat="1" ht="63.75" x14ac:dyDescent="0.2">
      <c r="A153" s="5" t="s">
        <v>1026</v>
      </c>
      <c r="B153" s="5" t="s">
        <v>1026</v>
      </c>
      <c r="C153" s="5" t="str">
        <f>+VLOOKUP(B153,[2]Hoja1!$H$1:$I$5207,2,FALSE)</f>
        <v>CONTRATO DE PRESTACION DE SERVICIOS PROFESIONALES</v>
      </c>
      <c r="D153" s="6" t="s">
        <v>2084</v>
      </c>
      <c r="E153" s="6">
        <v>1030681468</v>
      </c>
      <c r="F153" s="7" t="s">
        <v>829</v>
      </c>
      <c r="G153" s="8">
        <v>35696</v>
      </c>
      <c r="H153" s="9" t="s">
        <v>2767</v>
      </c>
      <c r="I153" s="5" t="s">
        <v>835</v>
      </c>
      <c r="J153" s="5" t="s">
        <v>857</v>
      </c>
      <c r="K153" s="5" t="s">
        <v>840</v>
      </c>
      <c r="L153" s="11">
        <v>8414686</v>
      </c>
      <c r="M153" s="13">
        <v>45314</v>
      </c>
      <c r="N153" s="13">
        <v>45315</v>
      </c>
      <c r="O153" s="13">
        <v>45382</v>
      </c>
      <c r="P153" s="15">
        <v>68</v>
      </c>
      <c r="Q153" s="11" t="s">
        <v>874</v>
      </c>
      <c r="R153" s="11">
        <f>+VLOOKUP(B153,[2]Hoja2!$A$3:$C$3503,3,FALSE)</f>
        <v>8414686</v>
      </c>
      <c r="S153" s="11">
        <f t="shared" si="4"/>
        <v>0</v>
      </c>
      <c r="T153" s="22">
        <f t="shared" si="5"/>
        <v>100</v>
      </c>
      <c r="U153" s="5">
        <v>0</v>
      </c>
      <c r="V153" s="10" t="s">
        <v>3323</v>
      </c>
    </row>
    <row r="154" spans="1:22" s="4" customFormat="1" ht="51" x14ac:dyDescent="0.2">
      <c r="A154" s="5" t="s">
        <v>1027</v>
      </c>
      <c r="B154" s="5" t="s">
        <v>1027</v>
      </c>
      <c r="C154" s="5" t="str">
        <f>+VLOOKUP(B154,[2]Hoja1!$H$1:$I$5207,2,FALSE)</f>
        <v>CONTRATO DE PRESTACION DE SERVICIOS PROFESIONALES</v>
      </c>
      <c r="D154" s="6" t="s">
        <v>2085</v>
      </c>
      <c r="E154" s="6">
        <v>1014202679</v>
      </c>
      <c r="F154" s="7" t="s">
        <v>829</v>
      </c>
      <c r="G154" s="8">
        <v>32725</v>
      </c>
      <c r="H154" s="9" t="s">
        <v>2729</v>
      </c>
      <c r="I154" s="5" t="s">
        <v>835</v>
      </c>
      <c r="J154" s="5" t="s">
        <v>856</v>
      </c>
      <c r="K154" s="5" t="s">
        <v>839</v>
      </c>
      <c r="L154" s="11">
        <v>20986000</v>
      </c>
      <c r="M154" s="13">
        <v>45315</v>
      </c>
      <c r="N154" s="13">
        <v>45323</v>
      </c>
      <c r="O154" s="13">
        <v>45473</v>
      </c>
      <c r="P154" s="15">
        <v>151</v>
      </c>
      <c r="Q154" s="11" t="s">
        <v>874</v>
      </c>
      <c r="R154" s="11">
        <f>+VLOOKUP(B154,[2]Hoja2!$A$3:$C$3503,3,FALSE)</f>
        <v>20986000</v>
      </c>
      <c r="S154" s="11">
        <f t="shared" si="4"/>
        <v>0</v>
      </c>
      <c r="T154" s="22">
        <f t="shared" si="5"/>
        <v>100</v>
      </c>
      <c r="U154" s="5">
        <v>0</v>
      </c>
      <c r="V154" s="10" t="s">
        <v>3324</v>
      </c>
    </row>
    <row r="155" spans="1:22" s="4" customFormat="1" ht="76.5" x14ac:dyDescent="0.2">
      <c r="A155" s="5" t="s">
        <v>1028</v>
      </c>
      <c r="B155" s="5" t="s">
        <v>1028</v>
      </c>
      <c r="C155" s="5" t="str">
        <f>+VLOOKUP(B155,[2]Hoja1!$H$1:$I$5207,2,FALSE)</f>
        <v>CONTRATO DE PRESTACION DE SERVICIOS PROFESIONALES</v>
      </c>
      <c r="D155" s="6" t="s">
        <v>159</v>
      </c>
      <c r="E155" s="6">
        <v>79356548</v>
      </c>
      <c r="F155" s="7" t="s">
        <v>829</v>
      </c>
      <c r="G155" s="8">
        <v>23271</v>
      </c>
      <c r="H155" s="9" t="s">
        <v>2754</v>
      </c>
      <c r="I155" s="5" t="s">
        <v>835</v>
      </c>
      <c r="J155" s="5" t="s">
        <v>3153</v>
      </c>
      <c r="K155" s="5" t="s">
        <v>846</v>
      </c>
      <c r="L155" s="11">
        <v>17833600</v>
      </c>
      <c r="M155" s="13">
        <v>45315</v>
      </c>
      <c r="N155" s="13">
        <v>45324</v>
      </c>
      <c r="O155" s="13">
        <v>45382</v>
      </c>
      <c r="P155" s="15">
        <v>59</v>
      </c>
      <c r="Q155" s="11" t="s">
        <v>874</v>
      </c>
      <c r="R155" s="11">
        <f>+VLOOKUP(B155,[2]Hoja2!$A$3:$C$3503,3,FALSE)</f>
        <v>17833600</v>
      </c>
      <c r="S155" s="11">
        <f t="shared" si="4"/>
        <v>0</v>
      </c>
      <c r="T155" s="22">
        <f t="shared" si="5"/>
        <v>100</v>
      </c>
      <c r="U155" s="5">
        <v>0</v>
      </c>
      <c r="V155" s="10" t="s">
        <v>3325</v>
      </c>
    </row>
    <row r="156" spans="1:22" s="4" customFormat="1" ht="51" x14ac:dyDescent="0.2">
      <c r="A156" s="5" t="s">
        <v>1029</v>
      </c>
      <c r="B156" s="5" t="s">
        <v>1029</v>
      </c>
      <c r="C156" s="5" t="str">
        <f>+VLOOKUP(B156,[2]Hoja1!$H$1:$I$5207,2,FALSE)</f>
        <v>CONTRATO DE PRESTACION DE SERVICIOS DE APOYO A LA GESTION</v>
      </c>
      <c r="D156" s="6" t="s">
        <v>2086</v>
      </c>
      <c r="E156" s="6">
        <v>1016060953</v>
      </c>
      <c r="F156" s="7" t="s">
        <v>829</v>
      </c>
      <c r="G156" s="8">
        <v>34260</v>
      </c>
      <c r="H156" s="9" t="s">
        <v>2768</v>
      </c>
      <c r="I156" s="5" t="s">
        <v>835</v>
      </c>
      <c r="J156" s="5" t="s">
        <v>858</v>
      </c>
      <c r="K156" s="5" t="s">
        <v>841</v>
      </c>
      <c r="L156" s="11">
        <v>14000000</v>
      </c>
      <c r="M156" s="13">
        <v>45315</v>
      </c>
      <c r="N156" s="13">
        <v>45316</v>
      </c>
      <c r="O156" s="13">
        <v>45376</v>
      </c>
      <c r="P156" s="15">
        <v>61</v>
      </c>
      <c r="Q156" s="11" t="s">
        <v>874</v>
      </c>
      <c r="R156" s="11">
        <f>+VLOOKUP(B156,[2]Hoja2!$A$3:$C$3503,3,FALSE)</f>
        <v>14000000</v>
      </c>
      <c r="S156" s="11">
        <f t="shared" si="4"/>
        <v>0</v>
      </c>
      <c r="T156" s="22">
        <f t="shared" si="5"/>
        <v>100</v>
      </c>
      <c r="U156" s="5">
        <v>0</v>
      </c>
      <c r="V156" s="10" t="s">
        <v>3326</v>
      </c>
    </row>
    <row r="157" spans="1:22" s="4" customFormat="1" ht="76.5" x14ac:dyDescent="0.2">
      <c r="A157" s="5" t="s">
        <v>1030</v>
      </c>
      <c r="B157" s="5" t="s">
        <v>1030</v>
      </c>
      <c r="C157" s="5" t="str">
        <f>+VLOOKUP(B157,[2]Hoja1!$H$1:$I$5207,2,FALSE)</f>
        <v>CONTRATO DE PRESTACION DE SERVICIOS PROFESIONALES</v>
      </c>
      <c r="D157" s="6" t="s">
        <v>211</v>
      </c>
      <c r="E157" s="6">
        <v>1012324545</v>
      </c>
      <c r="F157" s="7" t="s">
        <v>829</v>
      </c>
      <c r="G157" s="8">
        <v>31576</v>
      </c>
      <c r="H157" s="9" t="s">
        <v>2754</v>
      </c>
      <c r="I157" s="5" t="s">
        <v>835</v>
      </c>
      <c r="J157" s="5" t="s">
        <v>3153</v>
      </c>
      <c r="K157" s="5" t="s">
        <v>846</v>
      </c>
      <c r="L157" s="11">
        <v>17833600</v>
      </c>
      <c r="M157" s="13">
        <v>45315</v>
      </c>
      <c r="N157" s="13">
        <v>45316</v>
      </c>
      <c r="O157" s="13">
        <v>45382</v>
      </c>
      <c r="P157" s="15">
        <v>67</v>
      </c>
      <c r="Q157" s="11" t="s">
        <v>874</v>
      </c>
      <c r="R157" s="11">
        <f>+VLOOKUP(B157,[2]Hoja2!$A$3:$C$3503,3,FALSE)</f>
        <v>17833600</v>
      </c>
      <c r="S157" s="11">
        <f t="shared" si="4"/>
        <v>0</v>
      </c>
      <c r="T157" s="22">
        <f t="shared" si="5"/>
        <v>100</v>
      </c>
      <c r="U157" s="5">
        <v>0</v>
      </c>
      <c r="V157" s="10" t="s">
        <v>3327</v>
      </c>
    </row>
    <row r="158" spans="1:22" s="4" customFormat="1" ht="76.5" x14ac:dyDescent="0.2">
      <c r="A158" s="5" t="s">
        <v>1031</v>
      </c>
      <c r="B158" s="5" t="s">
        <v>1031</v>
      </c>
      <c r="C158" s="5" t="str">
        <f>+VLOOKUP(B158,[2]Hoja1!$H$1:$I$5207,2,FALSE)</f>
        <v>CONTRATO DE PRESTACION DE SERVICIOS PROFESIONALES</v>
      </c>
      <c r="D158" s="6" t="s">
        <v>212</v>
      </c>
      <c r="E158" s="6">
        <v>80112429</v>
      </c>
      <c r="F158" s="7" t="s">
        <v>829</v>
      </c>
      <c r="G158" s="8">
        <v>29753</v>
      </c>
      <c r="H158" s="9" t="s">
        <v>2754</v>
      </c>
      <c r="I158" s="5" t="s">
        <v>835</v>
      </c>
      <c r="J158" s="5" t="s">
        <v>869</v>
      </c>
      <c r="K158" s="5" t="s">
        <v>846</v>
      </c>
      <c r="L158" s="11">
        <v>17833600</v>
      </c>
      <c r="M158" s="13">
        <v>45315</v>
      </c>
      <c r="N158" s="13">
        <v>45316</v>
      </c>
      <c r="O158" s="13">
        <v>45382</v>
      </c>
      <c r="P158" s="15">
        <v>67</v>
      </c>
      <c r="Q158" s="11" t="s">
        <v>874</v>
      </c>
      <c r="R158" s="11">
        <f>+VLOOKUP(B158,[2]Hoja2!$A$3:$C$3503,3,FALSE)</f>
        <v>17833600</v>
      </c>
      <c r="S158" s="11">
        <f t="shared" si="4"/>
        <v>0</v>
      </c>
      <c r="T158" s="22">
        <f t="shared" si="5"/>
        <v>100</v>
      </c>
      <c r="U158" s="5">
        <v>0</v>
      </c>
      <c r="V158" s="10" t="s">
        <v>3328</v>
      </c>
    </row>
    <row r="159" spans="1:22" s="4" customFormat="1" ht="76.5" x14ac:dyDescent="0.2">
      <c r="A159" s="5" t="s">
        <v>1031</v>
      </c>
      <c r="B159" s="5" t="s">
        <v>1032</v>
      </c>
      <c r="C159" s="5" t="str">
        <f>+VLOOKUP(B159,[2]Hoja1!$H$1:$I$5207,2,FALSE)</f>
        <v>CONTRATO DE PRESTACION DE SERVICIOS PROFESIONALES</v>
      </c>
      <c r="D159" s="6" t="s">
        <v>144</v>
      </c>
      <c r="E159" s="6">
        <v>1019028823</v>
      </c>
      <c r="F159" s="7" t="s">
        <v>829</v>
      </c>
      <c r="G159" s="8">
        <v>32462</v>
      </c>
      <c r="H159" s="9" t="s">
        <v>2754</v>
      </c>
      <c r="I159" s="5" t="s">
        <v>835</v>
      </c>
      <c r="J159" s="5" t="s">
        <v>869</v>
      </c>
      <c r="K159" s="5" t="s">
        <v>846</v>
      </c>
      <c r="L159" s="11">
        <v>17833600</v>
      </c>
      <c r="M159" s="13">
        <v>45316</v>
      </c>
      <c r="N159" s="13">
        <v>45317</v>
      </c>
      <c r="O159" s="13">
        <v>45382</v>
      </c>
      <c r="P159" s="15">
        <v>66</v>
      </c>
      <c r="Q159" s="11" t="s">
        <v>874</v>
      </c>
      <c r="R159" s="11">
        <f>+VLOOKUP(B159,[2]Hoja2!$A$3:$C$3503,3,FALSE)</f>
        <v>17833600</v>
      </c>
      <c r="S159" s="11">
        <f t="shared" si="4"/>
        <v>0</v>
      </c>
      <c r="T159" s="22">
        <f t="shared" si="5"/>
        <v>100</v>
      </c>
      <c r="U159" s="5">
        <v>0</v>
      </c>
      <c r="V159" s="10" t="s">
        <v>3329</v>
      </c>
    </row>
    <row r="160" spans="1:22" s="4" customFormat="1" ht="51" x14ac:dyDescent="0.2">
      <c r="A160" s="5" t="s">
        <v>1033</v>
      </c>
      <c r="B160" s="5" t="s">
        <v>1033</v>
      </c>
      <c r="C160" s="5" t="str">
        <f>+VLOOKUP(B160,[2]Hoja1!$H$1:$I$5207,2,FALSE)</f>
        <v>CONTRATO DE PRESTACION DE SERVICIOS DE APOYO A LA GESTION</v>
      </c>
      <c r="D160" s="6" t="s">
        <v>702</v>
      </c>
      <c r="E160" s="6">
        <v>52783500</v>
      </c>
      <c r="F160" s="7" t="s">
        <v>829</v>
      </c>
      <c r="G160" s="8">
        <v>29800</v>
      </c>
      <c r="H160" s="9" t="s">
        <v>2769</v>
      </c>
      <c r="I160" s="5" t="s">
        <v>835</v>
      </c>
      <c r="J160" s="5" t="s">
        <v>3152</v>
      </c>
      <c r="K160" s="5" t="s">
        <v>839</v>
      </c>
      <c r="L160" s="11">
        <v>23800000</v>
      </c>
      <c r="M160" s="13">
        <v>45316</v>
      </c>
      <c r="N160" s="13">
        <v>45323</v>
      </c>
      <c r="O160" s="13">
        <v>45473</v>
      </c>
      <c r="P160" s="15">
        <v>151</v>
      </c>
      <c r="Q160" s="11" t="s">
        <v>874</v>
      </c>
      <c r="R160" s="11">
        <f>+VLOOKUP(B160,[2]Hoja2!$A$3:$C$3503,3,FALSE)</f>
        <v>23800000</v>
      </c>
      <c r="S160" s="11">
        <f t="shared" si="4"/>
        <v>0</v>
      </c>
      <c r="T160" s="22">
        <f t="shared" si="5"/>
        <v>100</v>
      </c>
      <c r="U160" s="5">
        <v>0</v>
      </c>
      <c r="V160" s="10" t="s">
        <v>3330</v>
      </c>
    </row>
    <row r="161" spans="1:22" s="4" customFormat="1" ht="51" x14ac:dyDescent="0.2">
      <c r="A161" s="5" t="s">
        <v>1034</v>
      </c>
      <c r="B161" s="5" t="s">
        <v>1034</v>
      </c>
      <c r="C161" s="5" t="str">
        <f>+VLOOKUP(B161,[2]Hoja1!$H$1:$I$5207,2,FALSE)</f>
        <v>CONTRATO DE PRESTACION DE SERVICIOS DE APOYO A LA GESTION</v>
      </c>
      <c r="D161" s="6" t="s">
        <v>2087</v>
      </c>
      <c r="E161" s="6">
        <v>1073503353</v>
      </c>
      <c r="F161" s="7" t="s">
        <v>829</v>
      </c>
      <c r="G161" s="8">
        <v>31834</v>
      </c>
      <c r="H161" s="9" t="s">
        <v>2769</v>
      </c>
      <c r="I161" s="5" t="s">
        <v>835</v>
      </c>
      <c r="J161" s="5" t="s">
        <v>856</v>
      </c>
      <c r="K161" s="5" t="s">
        <v>839</v>
      </c>
      <c r="L161" s="11">
        <v>23800000</v>
      </c>
      <c r="M161" s="13">
        <v>45317</v>
      </c>
      <c r="N161" s="13">
        <v>45323</v>
      </c>
      <c r="O161" s="13">
        <v>45473</v>
      </c>
      <c r="P161" s="15">
        <v>151</v>
      </c>
      <c r="Q161" s="11" t="s">
        <v>874</v>
      </c>
      <c r="R161" s="11">
        <f>+VLOOKUP(B161,[2]Hoja2!$A$3:$C$3503,3,FALSE)</f>
        <v>23800000</v>
      </c>
      <c r="S161" s="11">
        <f t="shared" si="4"/>
        <v>0</v>
      </c>
      <c r="T161" s="22">
        <f t="shared" si="5"/>
        <v>100</v>
      </c>
      <c r="U161" s="5">
        <v>0</v>
      </c>
      <c r="V161" s="10" t="s">
        <v>3331</v>
      </c>
    </row>
    <row r="162" spans="1:22" s="4" customFormat="1" ht="51" x14ac:dyDescent="0.2">
      <c r="A162" s="5" t="s">
        <v>1035</v>
      </c>
      <c r="B162" s="5" t="s">
        <v>1035</v>
      </c>
      <c r="C162" s="5" t="str">
        <f>+VLOOKUP(B162,[2]Hoja1!$H$1:$I$5207,2,FALSE)</f>
        <v>CONTRATO DE PRESTACION DE SERVICIOS PROFESIONALES</v>
      </c>
      <c r="D162" s="6" t="s">
        <v>2088</v>
      </c>
      <c r="E162" s="6">
        <v>1100952898</v>
      </c>
      <c r="F162" s="7" t="s">
        <v>829</v>
      </c>
      <c r="G162" s="8">
        <v>32185</v>
      </c>
      <c r="H162" s="9" t="s">
        <v>2770</v>
      </c>
      <c r="I162" s="5" t="s">
        <v>835</v>
      </c>
      <c r="J162" s="5" t="s">
        <v>3153</v>
      </c>
      <c r="K162" s="5" t="s">
        <v>846</v>
      </c>
      <c r="L162" s="11">
        <v>25192860</v>
      </c>
      <c r="M162" s="13">
        <v>45315</v>
      </c>
      <c r="N162" s="13">
        <v>45323</v>
      </c>
      <c r="O162" s="13">
        <v>45473</v>
      </c>
      <c r="P162" s="15">
        <v>151</v>
      </c>
      <c r="Q162" s="11" t="s">
        <v>874</v>
      </c>
      <c r="R162" s="11">
        <f>+VLOOKUP(B162,[2]Hoja2!$A$3:$C$3503,3,FALSE)</f>
        <v>25192860</v>
      </c>
      <c r="S162" s="11">
        <f t="shared" si="4"/>
        <v>0</v>
      </c>
      <c r="T162" s="22">
        <f t="shared" si="5"/>
        <v>100</v>
      </c>
      <c r="U162" s="5">
        <v>0</v>
      </c>
      <c r="V162" s="10" t="s">
        <v>3332</v>
      </c>
    </row>
    <row r="163" spans="1:22" s="4" customFormat="1" ht="51" x14ac:dyDescent="0.2">
      <c r="A163" s="5" t="s">
        <v>1036</v>
      </c>
      <c r="B163" s="5" t="s">
        <v>1036</v>
      </c>
      <c r="C163" s="5" t="str">
        <f>+VLOOKUP(B163,[2]Hoja1!$H$1:$I$5207,2,FALSE)</f>
        <v>CONTRATO DE PRESTACION DE SERVICIOS PROFESIONALES</v>
      </c>
      <c r="D163" s="6" t="s">
        <v>2089</v>
      </c>
      <c r="E163" s="6">
        <v>53910752</v>
      </c>
      <c r="F163" s="7" t="s">
        <v>829</v>
      </c>
      <c r="G163" s="8">
        <v>30963</v>
      </c>
      <c r="H163" s="9" t="s">
        <v>2771</v>
      </c>
      <c r="I163" s="5" t="s">
        <v>835</v>
      </c>
      <c r="J163" s="5" t="s">
        <v>856</v>
      </c>
      <c r="K163" s="5" t="s">
        <v>839</v>
      </c>
      <c r="L163" s="11">
        <v>17439000</v>
      </c>
      <c r="M163" s="13">
        <v>45316</v>
      </c>
      <c r="N163" s="13">
        <v>45323</v>
      </c>
      <c r="O163" s="13">
        <v>45382</v>
      </c>
      <c r="P163" s="15">
        <v>60</v>
      </c>
      <c r="Q163" s="11" t="s">
        <v>874</v>
      </c>
      <c r="R163" s="11">
        <f>+VLOOKUP(B163,[2]Hoja2!$A$3:$C$3503,3,FALSE)</f>
        <v>17439000</v>
      </c>
      <c r="S163" s="11">
        <f t="shared" si="4"/>
        <v>0</v>
      </c>
      <c r="T163" s="22">
        <f t="shared" si="5"/>
        <v>100</v>
      </c>
      <c r="U163" s="5">
        <v>0</v>
      </c>
      <c r="V163" s="10" t="s">
        <v>3333</v>
      </c>
    </row>
    <row r="164" spans="1:22" s="4" customFormat="1" ht="51" x14ac:dyDescent="0.2">
      <c r="A164" s="5" t="s">
        <v>1037</v>
      </c>
      <c r="B164" s="5" t="s">
        <v>1037</v>
      </c>
      <c r="C164" s="5" t="str">
        <f>+VLOOKUP(B164,[2]Hoja1!$H$1:$I$5207,2,FALSE)</f>
        <v>CONTRATO DE PRESTACION DE SERVICIOS DE APOYO A LA GESTION</v>
      </c>
      <c r="D164" s="6" t="s">
        <v>2090</v>
      </c>
      <c r="E164" s="6">
        <v>79997249</v>
      </c>
      <c r="F164" s="7" t="s">
        <v>829</v>
      </c>
      <c r="G164" s="8">
        <v>29507</v>
      </c>
      <c r="H164" s="9" t="s">
        <v>2772</v>
      </c>
      <c r="I164" s="5" t="s">
        <v>835</v>
      </c>
      <c r="J164" s="5" t="s">
        <v>856</v>
      </c>
      <c r="K164" s="5" t="s">
        <v>839</v>
      </c>
      <c r="L164" s="11">
        <v>9164000</v>
      </c>
      <c r="M164" s="13">
        <v>45316</v>
      </c>
      <c r="N164" s="13">
        <v>45323</v>
      </c>
      <c r="O164" s="13">
        <v>45382</v>
      </c>
      <c r="P164" s="15">
        <v>60</v>
      </c>
      <c r="Q164" s="11" t="s">
        <v>874</v>
      </c>
      <c r="R164" s="11">
        <f>+VLOOKUP(B164,[2]Hoja2!$A$3:$C$3503,3,FALSE)</f>
        <v>9164000</v>
      </c>
      <c r="S164" s="11">
        <f t="shared" si="4"/>
        <v>0</v>
      </c>
      <c r="T164" s="22">
        <f t="shared" si="5"/>
        <v>100</v>
      </c>
      <c r="U164" s="5">
        <v>0</v>
      </c>
      <c r="V164" s="10" t="s">
        <v>3334</v>
      </c>
    </row>
    <row r="165" spans="1:22" s="4" customFormat="1" ht="51" x14ac:dyDescent="0.2">
      <c r="A165" s="5" t="s">
        <v>1038</v>
      </c>
      <c r="B165" s="5" t="s">
        <v>1038</v>
      </c>
      <c r="C165" s="5" t="str">
        <f>+VLOOKUP(B165,[2]Hoja1!$H$1:$I$5207,2,FALSE)</f>
        <v>CONTRATO DE PRESTACION DE SERVICIOS PROFESIONALES</v>
      </c>
      <c r="D165" s="6" t="s">
        <v>2091</v>
      </c>
      <c r="E165" s="6">
        <v>1032402644</v>
      </c>
      <c r="F165" s="7" t="s">
        <v>829</v>
      </c>
      <c r="G165" s="8">
        <v>32143</v>
      </c>
      <c r="H165" s="9" t="s">
        <v>2773</v>
      </c>
      <c r="I165" s="5" t="s">
        <v>835</v>
      </c>
      <c r="J165" s="5" t="s">
        <v>3152</v>
      </c>
      <c r="K165" s="5" t="s">
        <v>839</v>
      </c>
      <c r="L165" s="11">
        <v>20986000</v>
      </c>
      <c r="M165" s="13">
        <v>45315</v>
      </c>
      <c r="N165" s="13">
        <v>45323</v>
      </c>
      <c r="O165" s="13">
        <v>45473</v>
      </c>
      <c r="P165" s="15">
        <v>151</v>
      </c>
      <c r="Q165" s="11" t="s">
        <v>874</v>
      </c>
      <c r="R165" s="11">
        <f>+VLOOKUP(B165,[2]Hoja2!$A$3:$C$3503,3,FALSE)</f>
        <v>14990000</v>
      </c>
      <c r="S165" s="11">
        <f t="shared" si="4"/>
        <v>5996000</v>
      </c>
      <c r="T165" s="22">
        <f t="shared" si="5"/>
        <v>71.428571428571431</v>
      </c>
      <c r="U165" s="5">
        <v>0</v>
      </c>
      <c r="V165" s="10" t="s">
        <v>3335</v>
      </c>
    </row>
    <row r="166" spans="1:22" s="4" customFormat="1" ht="51" x14ac:dyDescent="0.2">
      <c r="A166" s="5" t="s">
        <v>1039</v>
      </c>
      <c r="B166" s="5" t="s">
        <v>1039</v>
      </c>
      <c r="C166" s="5" t="str">
        <f>+VLOOKUP(B166,[2]Hoja1!$H$1:$I$5207,2,FALSE)</f>
        <v>CONTRATO DE PRESTACION DE SERVICIOS PROFESIONALES</v>
      </c>
      <c r="D166" s="6" t="s">
        <v>2092</v>
      </c>
      <c r="E166" s="6">
        <v>1016015188</v>
      </c>
      <c r="F166" s="7" t="s">
        <v>829</v>
      </c>
      <c r="G166" s="8">
        <v>32530</v>
      </c>
      <c r="H166" s="9" t="s">
        <v>2668</v>
      </c>
      <c r="I166" s="5" t="s">
        <v>835</v>
      </c>
      <c r="J166" s="5" t="s">
        <v>856</v>
      </c>
      <c r="K166" s="5" t="s">
        <v>839</v>
      </c>
      <c r="L166" s="11">
        <v>20986000</v>
      </c>
      <c r="M166" s="13">
        <v>45315</v>
      </c>
      <c r="N166" s="13">
        <v>45323</v>
      </c>
      <c r="O166" s="13">
        <v>45473</v>
      </c>
      <c r="P166" s="15">
        <v>151</v>
      </c>
      <c r="Q166" s="11" t="s">
        <v>874</v>
      </c>
      <c r="R166" s="11">
        <f>+VLOOKUP(B166,[2]Hoja2!$A$3:$C$3503,3,FALSE)</f>
        <v>14990000</v>
      </c>
      <c r="S166" s="11">
        <f t="shared" si="4"/>
        <v>5996000</v>
      </c>
      <c r="T166" s="22">
        <f t="shared" si="5"/>
        <v>71.428571428571431</v>
      </c>
      <c r="U166" s="5">
        <v>0</v>
      </c>
      <c r="V166" s="10" t="s">
        <v>3336</v>
      </c>
    </row>
    <row r="167" spans="1:22" s="4" customFormat="1" ht="51" x14ac:dyDescent="0.2">
      <c r="A167" s="5" t="s">
        <v>1040</v>
      </c>
      <c r="B167" s="5" t="s">
        <v>1040</v>
      </c>
      <c r="C167" s="5" t="str">
        <f>+VLOOKUP(B167,[2]Hoja1!$H$1:$I$5207,2,FALSE)</f>
        <v>CONTRATO DE PRESTACION DE SERVICIOS DE APOYO A LA GESTION</v>
      </c>
      <c r="D167" s="6" t="s">
        <v>427</v>
      </c>
      <c r="E167" s="6">
        <v>1022972985</v>
      </c>
      <c r="F167" s="7" t="s">
        <v>829</v>
      </c>
      <c r="G167" s="8">
        <v>33570</v>
      </c>
      <c r="H167" s="9" t="s">
        <v>2774</v>
      </c>
      <c r="I167" s="5" t="s">
        <v>835</v>
      </c>
      <c r="J167" s="5" t="s">
        <v>856</v>
      </c>
      <c r="K167" s="5" t="s">
        <v>839</v>
      </c>
      <c r="L167" s="11">
        <v>20986000</v>
      </c>
      <c r="M167" s="13">
        <v>45315</v>
      </c>
      <c r="N167" s="13">
        <v>45323</v>
      </c>
      <c r="O167" s="13">
        <v>45473</v>
      </c>
      <c r="P167" s="15">
        <v>151</v>
      </c>
      <c r="Q167" s="11" t="s">
        <v>874</v>
      </c>
      <c r="R167" s="11">
        <f>+VLOOKUP(B167,[2]Hoja2!$A$3:$C$3503,3,FALSE)</f>
        <v>20986000</v>
      </c>
      <c r="S167" s="11">
        <f t="shared" si="4"/>
        <v>0</v>
      </c>
      <c r="T167" s="22">
        <f t="shared" si="5"/>
        <v>100</v>
      </c>
      <c r="U167" s="5">
        <v>0</v>
      </c>
      <c r="V167" s="10" t="s">
        <v>3337</v>
      </c>
    </row>
    <row r="168" spans="1:22" s="4" customFormat="1" ht="63.75" x14ac:dyDescent="0.2">
      <c r="A168" s="5" t="s">
        <v>1041</v>
      </c>
      <c r="B168" s="5" t="s">
        <v>1041</v>
      </c>
      <c r="C168" s="5" t="str">
        <f>+VLOOKUP(B168,[2]Hoja1!$H$1:$I$5207,2,FALSE)</f>
        <v>CONTRATO DE PRESTACION DE SERVICIOS PROFESIONALES</v>
      </c>
      <c r="D168" s="6" t="s">
        <v>2093</v>
      </c>
      <c r="E168" s="6">
        <v>79917537</v>
      </c>
      <c r="F168" s="7" t="s">
        <v>829</v>
      </c>
      <c r="G168" s="8">
        <v>29310</v>
      </c>
      <c r="H168" s="9" t="s">
        <v>2775</v>
      </c>
      <c r="I168" s="5" t="s">
        <v>835</v>
      </c>
      <c r="J168" s="5" t="s">
        <v>3153</v>
      </c>
      <c r="K168" s="5" t="s">
        <v>846</v>
      </c>
      <c r="L168" s="11">
        <v>13566000</v>
      </c>
      <c r="M168" s="13">
        <v>45315</v>
      </c>
      <c r="N168" s="13">
        <v>45316</v>
      </c>
      <c r="O168" s="13">
        <v>45382</v>
      </c>
      <c r="P168" s="15">
        <v>67</v>
      </c>
      <c r="Q168" s="11" t="s">
        <v>874</v>
      </c>
      <c r="R168" s="11">
        <f>+VLOOKUP(B168,[2]Hoja2!$A$3:$C$3503,3,FALSE)</f>
        <v>13566000</v>
      </c>
      <c r="S168" s="11">
        <f t="shared" si="4"/>
        <v>0</v>
      </c>
      <c r="T168" s="22">
        <f t="shared" si="5"/>
        <v>100</v>
      </c>
      <c r="U168" s="5">
        <v>0</v>
      </c>
      <c r="V168" s="10" t="s">
        <v>3338</v>
      </c>
    </row>
    <row r="169" spans="1:22" s="4" customFormat="1" ht="51" x14ac:dyDescent="0.2">
      <c r="A169" s="5" t="s">
        <v>1042</v>
      </c>
      <c r="B169" s="5" t="s">
        <v>1042</v>
      </c>
      <c r="C169" s="5" t="str">
        <f>+VLOOKUP(B169,[2]Hoja1!$H$1:$I$5207,2,FALSE)</f>
        <v>CONTRATO DE PRESTACION DE SERVICIOS DE APOYO A LA GESTION</v>
      </c>
      <c r="D169" s="6" t="s">
        <v>2094</v>
      </c>
      <c r="E169" s="6">
        <v>1030538453</v>
      </c>
      <c r="F169" s="7" t="s">
        <v>829</v>
      </c>
      <c r="G169" s="8">
        <v>31963</v>
      </c>
      <c r="H169" s="9" t="s">
        <v>2776</v>
      </c>
      <c r="I169" s="5" t="s">
        <v>835</v>
      </c>
      <c r="J169" s="5" t="s">
        <v>856</v>
      </c>
      <c r="K169" s="5" t="s">
        <v>839</v>
      </c>
      <c r="L169" s="11">
        <v>20986000</v>
      </c>
      <c r="M169" s="13">
        <v>45316</v>
      </c>
      <c r="N169" s="13">
        <v>45323</v>
      </c>
      <c r="O169" s="13">
        <v>45473</v>
      </c>
      <c r="P169" s="15">
        <v>151</v>
      </c>
      <c r="Q169" s="11" t="s">
        <v>874</v>
      </c>
      <c r="R169" s="11">
        <f>+VLOOKUP(B169,[2]Hoja2!$A$3:$C$3503,3,FALSE)</f>
        <v>20986000</v>
      </c>
      <c r="S169" s="11">
        <f t="shared" si="4"/>
        <v>0</v>
      </c>
      <c r="T169" s="22">
        <f t="shared" si="5"/>
        <v>100</v>
      </c>
      <c r="U169" s="5">
        <v>0</v>
      </c>
      <c r="V169" s="10" t="s">
        <v>3339</v>
      </c>
    </row>
    <row r="170" spans="1:22" s="4" customFormat="1" ht="51" x14ac:dyDescent="0.2">
      <c r="A170" s="5" t="s">
        <v>1043</v>
      </c>
      <c r="B170" s="5" t="s">
        <v>1043</v>
      </c>
      <c r="C170" s="5" t="str">
        <f>+VLOOKUP(B170,[2]Hoja1!$H$1:$I$5207,2,FALSE)</f>
        <v>CONTRATO DE PRESTACION DE SERVICIOS PROFESIONALES</v>
      </c>
      <c r="D170" s="6" t="s">
        <v>2095</v>
      </c>
      <c r="E170" s="6">
        <v>1016045499</v>
      </c>
      <c r="F170" s="7" t="s">
        <v>829</v>
      </c>
      <c r="G170" s="8">
        <v>33725</v>
      </c>
      <c r="H170" s="9" t="s">
        <v>2777</v>
      </c>
      <c r="I170" s="5" t="s">
        <v>835</v>
      </c>
      <c r="J170" s="5" t="s">
        <v>856</v>
      </c>
      <c r="K170" s="5" t="s">
        <v>839</v>
      </c>
      <c r="L170" s="11">
        <v>20986000</v>
      </c>
      <c r="M170" s="13">
        <v>45316</v>
      </c>
      <c r="N170" s="13">
        <v>45323</v>
      </c>
      <c r="O170" s="13">
        <v>45473</v>
      </c>
      <c r="P170" s="15">
        <v>151</v>
      </c>
      <c r="Q170" s="11" t="s">
        <v>874</v>
      </c>
      <c r="R170" s="11">
        <f>+VLOOKUP(B170,[2]Hoja2!$A$3:$C$3503,3,FALSE)</f>
        <v>20986000</v>
      </c>
      <c r="S170" s="11">
        <f t="shared" si="4"/>
        <v>0</v>
      </c>
      <c r="T170" s="22">
        <f t="shared" si="5"/>
        <v>100</v>
      </c>
      <c r="U170" s="5">
        <v>0</v>
      </c>
      <c r="V170" s="10" t="s">
        <v>3340</v>
      </c>
    </row>
    <row r="171" spans="1:22" s="4" customFormat="1" ht="51" x14ac:dyDescent="0.2">
      <c r="A171" s="5" t="s">
        <v>1044</v>
      </c>
      <c r="B171" s="5" t="s">
        <v>1044</v>
      </c>
      <c r="C171" s="5" t="str">
        <f>+VLOOKUP(B171,[2]Hoja1!$H$1:$I$5207,2,FALSE)</f>
        <v>CONTRATO DE PRESTACION DE SERVICIOS PROFESIONALES</v>
      </c>
      <c r="D171" s="6" t="s">
        <v>396</v>
      </c>
      <c r="E171" s="6">
        <v>52289519</v>
      </c>
      <c r="F171" s="7" t="s">
        <v>829</v>
      </c>
      <c r="G171" s="8">
        <v>29576</v>
      </c>
      <c r="H171" s="9" t="s">
        <v>2777</v>
      </c>
      <c r="I171" s="5" t="s">
        <v>835</v>
      </c>
      <c r="J171" s="5" t="s">
        <v>856</v>
      </c>
      <c r="K171" s="5" t="s">
        <v>839</v>
      </c>
      <c r="L171" s="11">
        <v>23800000</v>
      </c>
      <c r="M171" s="13">
        <v>45316</v>
      </c>
      <c r="N171" s="13">
        <v>45323</v>
      </c>
      <c r="O171" s="13">
        <v>45473</v>
      </c>
      <c r="P171" s="15">
        <v>151</v>
      </c>
      <c r="Q171" s="11" t="s">
        <v>874</v>
      </c>
      <c r="R171" s="11">
        <f>+VLOOKUP(B171,[2]Hoja2!$A$3:$C$3503,3,FALSE)</f>
        <v>23800000</v>
      </c>
      <c r="S171" s="11">
        <f t="shared" si="4"/>
        <v>0</v>
      </c>
      <c r="T171" s="22">
        <f t="shared" si="5"/>
        <v>100</v>
      </c>
      <c r="U171" s="5">
        <v>0</v>
      </c>
      <c r="V171" s="10" t="s">
        <v>3341</v>
      </c>
    </row>
    <row r="172" spans="1:22" s="4" customFormat="1" ht="51" x14ac:dyDescent="0.2">
      <c r="A172" s="5" t="s">
        <v>1045</v>
      </c>
      <c r="B172" s="5" t="s">
        <v>1045</v>
      </c>
      <c r="C172" s="5" t="str">
        <f>+VLOOKUP(B172,[2]Hoja1!$H$1:$I$5207,2,FALSE)</f>
        <v>CONTRATO DE PRESTACION DE SERVICIOS PROFESIONALES</v>
      </c>
      <c r="D172" s="6" t="s">
        <v>300</v>
      </c>
      <c r="E172" s="6">
        <v>1033767565</v>
      </c>
      <c r="F172" s="7" t="s">
        <v>829</v>
      </c>
      <c r="G172" s="8">
        <v>34578</v>
      </c>
      <c r="H172" s="9" t="s">
        <v>2745</v>
      </c>
      <c r="I172" s="5" t="s">
        <v>835</v>
      </c>
      <c r="J172" s="5" t="s">
        <v>856</v>
      </c>
      <c r="K172" s="5" t="s">
        <v>839</v>
      </c>
      <c r="L172" s="11">
        <v>23800000</v>
      </c>
      <c r="M172" s="13">
        <v>45315</v>
      </c>
      <c r="N172" s="13">
        <v>45328</v>
      </c>
      <c r="O172" s="13">
        <v>45473</v>
      </c>
      <c r="P172" s="15">
        <v>146</v>
      </c>
      <c r="Q172" s="11" t="s">
        <v>874</v>
      </c>
      <c r="R172" s="11">
        <f>+VLOOKUP(B172,[2]Hoja2!$A$3:$C$3503,3,FALSE)</f>
        <v>23800000</v>
      </c>
      <c r="S172" s="11">
        <f t="shared" si="4"/>
        <v>0</v>
      </c>
      <c r="T172" s="22">
        <f t="shared" si="5"/>
        <v>100</v>
      </c>
      <c r="U172" s="5">
        <v>0</v>
      </c>
      <c r="V172" s="10" t="s">
        <v>3342</v>
      </c>
    </row>
    <row r="173" spans="1:22" s="4" customFormat="1" ht="51" x14ac:dyDescent="0.2">
      <c r="A173" s="5" t="s">
        <v>1046</v>
      </c>
      <c r="B173" s="5" t="s">
        <v>1046</v>
      </c>
      <c r="C173" s="5" t="str">
        <f>+VLOOKUP(B173,[2]Hoja1!$H$1:$I$5207,2,FALSE)</f>
        <v>CONTRATO DE PRESTACION DE SERVICIOS PROFESIONALES</v>
      </c>
      <c r="D173" s="6" t="s">
        <v>2096</v>
      </c>
      <c r="E173" s="6" t="s">
        <v>2097</v>
      </c>
      <c r="F173" s="7" t="s">
        <v>829</v>
      </c>
      <c r="G173" s="8" t="s">
        <v>2656</v>
      </c>
      <c r="H173" s="9" t="s">
        <v>2745</v>
      </c>
      <c r="I173" s="5" t="s">
        <v>835</v>
      </c>
      <c r="J173" s="5" t="s">
        <v>856</v>
      </c>
      <c r="K173" s="5" t="s">
        <v>839</v>
      </c>
      <c r="L173" s="11">
        <v>23800000</v>
      </c>
      <c r="M173" s="13">
        <v>45322</v>
      </c>
      <c r="N173" s="13">
        <v>45323</v>
      </c>
      <c r="O173" s="13">
        <v>45473</v>
      </c>
      <c r="P173" s="15">
        <v>151</v>
      </c>
      <c r="Q173" s="11" t="s">
        <v>874</v>
      </c>
      <c r="R173" s="11">
        <f>+VLOOKUP(B173,[2]Hoja2!$A$3:$C$3503,3,FALSE)</f>
        <v>23800000</v>
      </c>
      <c r="S173" s="11">
        <f t="shared" si="4"/>
        <v>0</v>
      </c>
      <c r="T173" s="22">
        <f t="shared" si="5"/>
        <v>100</v>
      </c>
      <c r="U173" s="5">
        <v>0</v>
      </c>
      <c r="V173" s="10" t="s">
        <v>3343</v>
      </c>
    </row>
    <row r="174" spans="1:22" s="4" customFormat="1" ht="51" x14ac:dyDescent="0.2">
      <c r="A174" s="5" t="s">
        <v>1047</v>
      </c>
      <c r="B174" s="5" t="s">
        <v>1047</v>
      </c>
      <c r="C174" s="5" t="str">
        <f>+VLOOKUP(B174,[2]Hoja1!$H$1:$I$5207,2,FALSE)</f>
        <v>CONTRATO DE PRESTACION DE SERVICIOS DE APOYO A LA GESTION</v>
      </c>
      <c r="D174" s="6" t="s">
        <v>2098</v>
      </c>
      <c r="E174" s="6">
        <v>1022362127</v>
      </c>
      <c r="F174" s="7" t="s">
        <v>829</v>
      </c>
      <c r="G174" s="8">
        <v>32997</v>
      </c>
      <c r="H174" s="9" t="s">
        <v>2778</v>
      </c>
      <c r="I174" s="5" t="s">
        <v>835</v>
      </c>
      <c r="J174" s="5" t="s">
        <v>856</v>
      </c>
      <c r="K174" s="5" t="s">
        <v>839</v>
      </c>
      <c r="L174" s="11">
        <v>6224000</v>
      </c>
      <c r="M174" s="13">
        <v>45316</v>
      </c>
      <c r="N174" s="13">
        <v>45323</v>
      </c>
      <c r="O174" s="13">
        <v>45382</v>
      </c>
      <c r="P174" s="15">
        <v>60</v>
      </c>
      <c r="Q174" s="11" t="s">
        <v>874</v>
      </c>
      <c r="R174" s="11">
        <f>+VLOOKUP(B174,[2]Hoja2!$A$3:$C$3503,3,FALSE)</f>
        <v>6224000</v>
      </c>
      <c r="S174" s="11">
        <f t="shared" si="4"/>
        <v>0</v>
      </c>
      <c r="T174" s="22">
        <f t="shared" si="5"/>
        <v>100</v>
      </c>
      <c r="U174" s="5">
        <v>0</v>
      </c>
      <c r="V174" s="10" t="s">
        <v>3344</v>
      </c>
    </row>
    <row r="175" spans="1:22" s="4" customFormat="1" ht="63.75" x14ac:dyDescent="0.2">
      <c r="A175" s="5" t="s">
        <v>1048</v>
      </c>
      <c r="B175" s="5" t="s">
        <v>1048</v>
      </c>
      <c r="C175" s="5" t="str">
        <f>+VLOOKUP(B175,[2]Hoja1!$H$1:$I$5207,2,FALSE)</f>
        <v>CONTRATO DE PRESTACION DE SERVICIOS DE APOYO A LA GESTION</v>
      </c>
      <c r="D175" s="6" t="s">
        <v>2099</v>
      </c>
      <c r="E175" s="6">
        <v>1023924683</v>
      </c>
      <c r="F175" s="7" t="s">
        <v>829</v>
      </c>
      <c r="G175" s="8">
        <v>34079</v>
      </c>
      <c r="H175" s="9" t="s">
        <v>2779</v>
      </c>
      <c r="I175" s="5" t="s">
        <v>835</v>
      </c>
      <c r="J175" s="5" t="s">
        <v>3153</v>
      </c>
      <c r="K175" s="5" t="s">
        <v>846</v>
      </c>
      <c r="L175" s="11">
        <v>4986000</v>
      </c>
      <c r="M175" s="13">
        <v>45315</v>
      </c>
      <c r="N175" s="13">
        <v>45323</v>
      </c>
      <c r="O175" s="13">
        <v>45382</v>
      </c>
      <c r="P175" s="15">
        <v>60</v>
      </c>
      <c r="Q175" s="11" t="s">
        <v>874</v>
      </c>
      <c r="R175" s="11">
        <f>+VLOOKUP(B175,[2]Hoja2!$A$3:$C$3503,3,FALSE)</f>
        <v>4986000</v>
      </c>
      <c r="S175" s="11">
        <f t="shared" si="4"/>
        <v>0</v>
      </c>
      <c r="T175" s="22">
        <f t="shared" si="5"/>
        <v>100</v>
      </c>
      <c r="U175" s="5">
        <v>0</v>
      </c>
      <c r="V175" s="10" t="s">
        <v>3345</v>
      </c>
    </row>
    <row r="176" spans="1:22" s="4" customFormat="1" ht="63.75" x14ac:dyDescent="0.2">
      <c r="A176" s="5" t="s">
        <v>1049</v>
      </c>
      <c r="B176" s="5" t="s">
        <v>1049</v>
      </c>
      <c r="C176" s="5" t="str">
        <f>+VLOOKUP(B176,[2]Hoja1!$H$1:$I$5207,2,FALSE)</f>
        <v>CONTRATO DE PRESTACION DE SERVICIOS PROFESIONALES</v>
      </c>
      <c r="D176" s="6" t="s">
        <v>2100</v>
      </c>
      <c r="E176" s="6">
        <v>1022411590</v>
      </c>
      <c r="F176" s="7" t="s">
        <v>829</v>
      </c>
      <c r="G176" s="8">
        <v>35060</v>
      </c>
      <c r="H176" s="9" t="s">
        <v>2780</v>
      </c>
      <c r="I176" s="5" t="s">
        <v>835</v>
      </c>
      <c r="J176" s="5" t="s">
        <v>3153</v>
      </c>
      <c r="K176" s="5" t="s">
        <v>846</v>
      </c>
      <c r="L176" s="11">
        <v>4807999</v>
      </c>
      <c r="M176" s="13">
        <v>45315</v>
      </c>
      <c r="N176" s="13">
        <v>45316</v>
      </c>
      <c r="O176" s="13">
        <v>45351</v>
      </c>
      <c r="P176" s="15">
        <v>36</v>
      </c>
      <c r="Q176" s="11" t="s">
        <v>874</v>
      </c>
      <c r="R176" s="11">
        <f>+VLOOKUP(B176,[2]Hoja2!$A$3:$C$3503,3,FALSE)</f>
        <v>4807999</v>
      </c>
      <c r="S176" s="11">
        <f t="shared" si="4"/>
        <v>0</v>
      </c>
      <c r="T176" s="22">
        <f t="shared" si="5"/>
        <v>100</v>
      </c>
      <c r="U176" s="5">
        <v>0</v>
      </c>
      <c r="V176" s="10" t="s">
        <v>3346</v>
      </c>
    </row>
    <row r="177" spans="1:22" s="4" customFormat="1" ht="63.75" x14ac:dyDescent="0.2">
      <c r="A177" s="5" t="s">
        <v>1050</v>
      </c>
      <c r="B177" s="5" t="s">
        <v>1050</v>
      </c>
      <c r="C177" s="5" t="str">
        <f>+VLOOKUP(B177,[2]Hoja1!$H$1:$I$5207,2,FALSE)</f>
        <v>CONTRATO DE PRESTACION DE SERVICIOS PROFESIONALES</v>
      </c>
      <c r="D177" s="6" t="s">
        <v>2101</v>
      </c>
      <c r="E177" s="6">
        <v>80152819</v>
      </c>
      <c r="F177" s="7" t="s">
        <v>829</v>
      </c>
      <c r="G177" s="8">
        <v>29610</v>
      </c>
      <c r="H177" s="9" t="s">
        <v>2781</v>
      </c>
      <c r="I177" s="5" t="s">
        <v>835</v>
      </c>
      <c r="J177" s="5" t="s">
        <v>869</v>
      </c>
      <c r="K177" s="5" t="s">
        <v>846</v>
      </c>
      <c r="L177" s="11">
        <v>8710333</v>
      </c>
      <c r="M177" s="13">
        <v>45315</v>
      </c>
      <c r="N177" s="13">
        <v>45316</v>
      </c>
      <c r="O177" s="13">
        <v>45382</v>
      </c>
      <c r="P177" s="15">
        <v>67</v>
      </c>
      <c r="Q177" s="11" t="s">
        <v>874</v>
      </c>
      <c r="R177" s="11">
        <f>+VLOOKUP(B177,[2]Hoja2!$A$3:$C$3503,3,FALSE)</f>
        <v>8710333</v>
      </c>
      <c r="S177" s="11">
        <f t="shared" si="4"/>
        <v>0</v>
      </c>
      <c r="T177" s="22">
        <f t="shared" si="5"/>
        <v>100</v>
      </c>
      <c r="U177" s="5">
        <v>0</v>
      </c>
      <c r="V177" s="10" t="s">
        <v>3347</v>
      </c>
    </row>
    <row r="178" spans="1:22" s="4" customFormat="1" ht="51" x14ac:dyDescent="0.2">
      <c r="A178" s="5" t="s">
        <v>1051</v>
      </c>
      <c r="B178" s="5" t="s">
        <v>1051</v>
      </c>
      <c r="C178" s="5" t="str">
        <f>+VLOOKUP(B178,[2]Hoja1!$H$1:$I$5207,2,FALSE)</f>
        <v>CONTRATO DE PRESTACION DE SERVICIOS PROFESIONALES</v>
      </c>
      <c r="D178" s="6" t="s">
        <v>412</v>
      </c>
      <c r="E178" s="6">
        <v>52937898</v>
      </c>
      <c r="F178" s="7" t="s">
        <v>829</v>
      </c>
      <c r="G178" s="8">
        <v>31309</v>
      </c>
      <c r="H178" s="9" t="s">
        <v>2752</v>
      </c>
      <c r="I178" s="5" t="s">
        <v>835</v>
      </c>
      <c r="J178" s="5" t="s">
        <v>3152</v>
      </c>
      <c r="K178" s="5" t="s">
        <v>839</v>
      </c>
      <c r="L178" s="11">
        <v>23800000</v>
      </c>
      <c r="M178" s="13">
        <v>45317</v>
      </c>
      <c r="N178" s="13">
        <v>45323</v>
      </c>
      <c r="O178" s="13">
        <v>45473</v>
      </c>
      <c r="P178" s="15">
        <v>151</v>
      </c>
      <c r="Q178" s="11" t="s">
        <v>874</v>
      </c>
      <c r="R178" s="11">
        <f>+VLOOKUP(B178,[2]Hoja2!$A$3:$C$3503,3,FALSE)</f>
        <v>23800000</v>
      </c>
      <c r="S178" s="11">
        <f t="shared" si="4"/>
        <v>0</v>
      </c>
      <c r="T178" s="22">
        <f t="shared" si="5"/>
        <v>100</v>
      </c>
      <c r="U178" s="5">
        <v>0</v>
      </c>
      <c r="V178" s="10" t="s">
        <v>3348</v>
      </c>
    </row>
    <row r="179" spans="1:22" s="4" customFormat="1" ht="63.75" x14ac:dyDescent="0.2">
      <c r="A179" s="5" t="s">
        <v>1052</v>
      </c>
      <c r="B179" s="5" t="s">
        <v>1052</v>
      </c>
      <c r="C179" s="5" t="str">
        <f>+VLOOKUP(B179,[2]Hoja1!$H$1:$I$5207,2,FALSE)</f>
        <v>CONTRATO DE PRESTACION DE SERVICIOS PROFESIONALES</v>
      </c>
      <c r="D179" s="6" t="s">
        <v>2102</v>
      </c>
      <c r="E179" s="6">
        <v>53006221</v>
      </c>
      <c r="F179" s="7" t="s">
        <v>829</v>
      </c>
      <c r="G179" s="8">
        <v>30435</v>
      </c>
      <c r="H179" s="9" t="s">
        <v>2782</v>
      </c>
      <c r="I179" s="5" t="s">
        <v>835</v>
      </c>
      <c r="J179" s="5" t="s">
        <v>859</v>
      </c>
      <c r="K179" s="5" t="s">
        <v>842</v>
      </c>
      <c r="L179" s="11">
        <v>18750000</v>
      </c>
      <c r="M179" s="13">
        <v>45315</v>
      </c>
      <c r="N179" s="13">
        <v>45317</v>
      </c>
      <c r="O179" s="13">
        <v>45382</v>
      </c>
      <c r="P179" s="15">
        <v>66</v>
      </c>
      <c r="Q179" s="11" t="s">
        <v>874</v>
      </c>
      <c r="R179" s="11">
        <f>+VLOOKUP(B179,[2]Hoja2!$A$3:$C$3503,3,FALSE)</f>
        <v>18750000</v>
      </c>
      <c r="S179" s="11">
        <f t="shared" si="4"/>
        <v>0</v>
      </c>
      <c r="T179" s="22">
        <f t="shared" si="5"/>
        <v>100</v>
      </c>
      <c r="U179" s="5">
        <v>0</v>
      </c>
      <c r="V179" s="10" t="s">
        <v>3349</v>
      </c>
    </row>
    <row r="180" spans="1:22" s="4" customFormat="1" ht="51" x14ac:dyDescent="0.2">
      <c r="A180" s="5" t="s">
        <v>1053</v>
      </c>
      <c r="B180" s="5" t="s">
        <v>1053</v>
      </c>
      <c r="C180" s="5" t="str">
        <f>+VLOOKUP(B180,[2]Hoja1!$H$1:$I$5207,2,FALSE)</f>
        <v>CONTRATO DE PRESTACION DE SERVICIOS PROFESIONALES</v>
      </c>
      <c r="D180" s="6" t="s">
        <v>2103</v>
      </c>
      <c r="E180" s="6">
        <v>52384425</v>
      </c>
      <c r="F180" s="7" t="s">
        <v>829</v>
      </c>
      <c r="G180" s="8">
        <v>28774</v>
      </c>
      <c r="H180" s="9" t="s">
        <v>2783</v>
      </c>
      <c r="I180" s="5" t="s">
        <v>835</v>
      </c>
      <c r="J180" s="5" t="s">
        <v>3153</v>
      </c>
      <c r="K180" s="5" t="s">
        <v>846</v>
      </c>
      <c r="L180" s="11">
        <v>17994900</v>
      </c>
      <c r="M180" s="13">
        <v>45316</v>
      </c>
      <c r="N180" s="13">
        <v>45323</v>
      </c>
      <c r="O180" s="13">
        <v>45473</v>
      </c>
      <c r="P180" s="15">
        <v>151</v>
      </c>
      <c r="Q180" s="11" t="s">
        <v>874</v>
      </c>
      <c r="R180" s="11">
        <f>+VLOOKUP(B180,[2]Hoja2!$A$3:$C$3503,3,FALSE)</f>
        <v>17994900</v>
      </c>
      <c r="S180" s="11">
        <f t="shared" si="4"/>
        <v>0</v>
      </c>
      <c r="T180" s="22">
        <f t="shared" si="5"/>
        <v>100</v>
      </c>
      <c r="U180" s="5">
        <v>0</v>
      </c>
      <c r="V180" s="10" t="s">
        <v>3350</v>
      </c>
    </row>
    <row r="181" spans="1:22" s="4" customFormat="1" ht="51" x14ac:dyDescent="0.2">
      <c r="A181" s="5" t="s">
        <v>1054</v>
      </c>
      <c r="B181" s="5" t="s">
        <v>1054</v>
      </c>
      <c r="C181" s="5" t="str">
        <f>+VLOOKUP(B181,[2]Hoja1!$H$1:$I$5207,2,FALSE)</f>
        <v>CONTRATO DE PRESTACION DE SERVICIOS PROFESIONALES</v>
      </c>
      <c r="D181" s="6" t="s">
        <v>445</v>
      </c>
      <c r="E181" s="6">
        <v>52114508</v>
      </c>
      <c r="F181" s="7" t="s">
        <v>829</v>
      </c>
      <c r="G181" s="8">
        <v>26460</v>
      </c>
      <c r="H181" s="9" t="s">
        <v>2784</v>
      </c>
      <c r="I181" s="5" t="s">
        <v>835</v>
      </c>
      <c r="J181" s="5" t="s">
        <v>3153</v>
      </c>
      <c r="K181" s="5" t="s">
        <v>846</v>
      </c>
      <c r="L181" s="11">
        <v>25192860</v>
      </c>
      <c r="M181" s="13">
        <v>45316</v>
      </c>
      <c r="N181" s="13">
        <v>45323</v>
      </c>
      <c r="O181" s="13">
        <v>45473</v>
      </c>
      <c r="P181" s="15">
        <v>151</v>
      </c>
      <c r="Q181" s="11" t="s">
        <v>874</v>
      </c>
      <c r="R181" s="11">
        <f>+VLOOKUP(B181,[2]Hoja2!$A$3:$C$3503,3,FALSE)</f>
        <v>25192860</v>
      </c>
      <c r="S181" s="11">
        <f t="shared" si="4"/>
        <v>0</v>
      </c>
      <c r="T181" s="22">
        <f t="shared" si="5"/>
        <v>100</v>
      </c>
      <c r="U181" s="5">
        <v>0</v>
      </c>
      <c r="V181" s="10" t="s">
        <v>3351</v>
      </c>
    </row>
    <row r="182" spans="1:22" s="4" customFormat="1" ht="51" x14ac:dyDescent="0.2">
      <c r="A182" s="5" t="s">
        <v>1055</v>
      </c>
      <c r="B182" s="5" t="s">
        <v>1055</v>
      </c>
      <c r="C182" s="5" t="str">
        <f>+VLOOKUP(B182,[2]Hoja1!$H$1:$I$5207,2,FALSE)</f>
        <v>CONTRATO DE PRESTACION DE SERVICIOS DE APOYO A LA GESTION</v>
      </c>
      <c r="D182" s="6" t="s">
        <v>2104</v>
      </c>
      <c r="E182" s="6">
        <v>52522369</v>
      </c>
      <c r="F182" s="7" t="s">
        <v>829</v>
      </c>
      <c r="G182" s="8">
        <v>28623</v>
      </c>
      <c r="H182" s="9" t="s">
        <v>2733</v>
      </c>
      <c r="I182" s="5" t="s">
        <v>835</v>
      </c>
      <c r="J182" s="5" t="s">
        <v>3153</v>
      </c>
      <c r="K182" s="5" t="s">
        <v>846</v>
      </c>
      <c r="L182" s="11">
        <v>12258400</v>
      </c>
      <c r="M182" s="13">
        <v>45316</v>
      </c>
      <c r="N182" s="13">
        <v>45320</v>
      </c>
      <c r="O182" s="13">
        <v>45382</v>
      </c>
      <c r="P182" s="15">
        <v>63</v>
      </c>
      <c r="Q182" s="11" t="s">
        <v>874</v>
      </c>
      <c r="R182" s="11">
        <f>+VLOOKUP(B182,[2]Hoja2!$A$3:$C$3503,3,FALSE)</f>
        <v>12258400</v>
      </c>
      <c r="S182" s="11">
        <f t="shared" si="4"/>
        <v>0</v>
      </c>
      <c r="T182" s="22">
        <f t="shared" si="5"/>
        <v>100</v>
      </c>
      <c r="U182" s="5">
        <v>0</v>
      </c>
      <c r="V182" s="10" t="s">
        <v>3352</v>
      </c>
    </row>
    <row r="183" spans="1:22" s="4" customFormat="1" ht="51" x14ac:dyDescent="0.2">
      <c r="A183" s="5" t="s">
        <v>1056</v>
      </c>
      <c r="B183" s="5" t="s">
        <v>1056</v>
      </c>
      <c r="C183" s="5" t="str">
        <f>+VLOOKUP(B183,[2]Hoja1!$H$1:$I$5207,2,FALSE)</f>
        <v>CONTRATO DE PRESTACION DE SERVICIOS PROFESIONALES</v>
      </c>
      <c r="D183" s="6" t="s">
        <v>2105</v>
      </c>
      <c r="E183" s="6" t="s">
        <v>2106</v>
      </c>
      <c r="F183" s="7" t="s">
        <v>829</v>
      </c>
      <c r="G183" s="8" t="s">
        <v>2657</v>
      </c>
      <c r="H183" s="9" t="s">
        <v>2729</v>
      </c>
      <c r="I183" s="5" t="s">
        <v>835</v>
      </c>
      <c r="J183" s="5" t="s">
        <v>856</v>
      </c>
      <c r="K183" s="5" t="s">
        <v>839</v>
      </c>
      <c r="L183" s="11">
        <v>20986000</v>
      </c>
      <c r="M183" s="13">
        <v>45317</v>
      </c>
      <c r="N183" s="13">
        <v>45323</v>
      </c>
      <c r="O183" s="13">
        <v>45473</v>
      </c>
      <c r="P183" s="15">
        <v>151</v>
      </c>
      <c r="Q183" s="11" t="s">
        <v>874</v>
      </c>
      <c r="R183" s="11">
        <f>+VLOOKUP(B183,[2]Hoja2!$A$3:$C$3503,3,FALSE)</f>
        <v>20986000</v>
      </c>
      <c r="S183" s="11">
        <f t="shared" si="4"/>
        <v>0</v>
      </c>
      <c r="T183" s="22">
        <f t="shared" si="5"/>
        <v>100</v>
      </c>
      <c r="U183" s="5">
        <v>0</v>
      </c>
      <c r="V183" s="10" t="s">
        <v>3353</v>
      </c>
    </row>
    <row r="184" spans="1:22" s="4" customFormat="1" ht="51" x14ac:dyDescent="0.2">
      <c r="A184" s="5" t="s">
        <v>1057</v>
      </c>
      <c r="B184" s="5" t="s">
        <v>1057</v>
      </c>
      <c r="C184" s="5" t="str">
        <f>+VLOOKUP(B184,[2]Hoja1!$H$1:$I$5207,2,FALSE)</f>
        <v>CONTRATO DE PRESTACION DE SERVICIOS PROFESIONALES</v>
      </c>
      <c r="D184" s="6" t="s">
        <v>2107</v>
      </c>
      <c r="E184" s="6">
        <v>1019061417</v>
      </c>
      <c r="F184" s="7" t="s">
        <v>829</v>
      </c>
      <c r="G184" s="8">
        <v>33346</v>
      </c>
      <c r="H184" s="9" t="s">
        <v>2729</v>
      </c>
      <c r="I184" s="5" t="s">
        <v>835</v>
      </c>
      <c r="J184" s="5" t="s">
        <v>856</v>
      </c>
      <c r="K184" s="5" t="s">
        <v>839</v>
      </c>
      <c r="L184" s="11">
        <v>20986000</v>
      </c>
      <c r="M184" s="13">
        <v>45316</v>
      </c>
      <c r="N184" s="13">
        <v>45323</v>
      </c>
      <c r="O184" s="13">
        <v>45473</v>
      </c>
      <c r="P184" s="15">
        <v>151</v>
      </c>
      <c r="Q184" s="11" t="s">
        <v>874</v>
      </c>
      <c r="R184" s="11">
        <f>+VLOOKUP(B184,[2]Hoja2!$A$3:$C$3503,3,FALSE)</f>
        <v>20986000</v>
      </c>
      <c r="S184" s="11">
        <f t="shared" si="4"/>
        <v>0</v>
      </c>
      <c r="T184" s="22">
        <f t="shared" si="5"/>
        <v>100</v>
      </c>
      <c r="U184" s="5">
        <v>0</v>
      </c>
      <c r="V184" s="10" t="s">
        <v>3354</v>
      </c>
    </row>
    <row r="185" spans="1:22" s="4" customFormat="1" ht="51" x14ac:dyDescent="0.2">
      <c r="A185" s="5" t="s">
        <v>1058</v>
      </c>
      <c r="B185" s="5" t="s">
        <v>1058</v>
      </c>
      <c r="C185" s="5" t="str">
        <f>+VLOOKUP(B185,[2]Hoja1!$H$1:$I$5207,2,FALSE)</f>
        <v>CONTRATO DE PRESTACION DE SERVICIOS DE APOYO A LA GESTION</v>
      </c>
      <c r="D185" s="6" t="s">
        <v>480</v>
      </c>
      <c r="E185" s="6">
        <v>1015395923</v>
      </c>
      <c r="F185" s="7" t="s">
        <v>829</v>
      </c>
      <c r="G185" s="8">
        <v>31601</v>
      </c>
      <c r="H185" s="9" t="s">
        <v>2785</v>
      </c>
      <c r="I185" s="5" t="s">
        <v>835</v>
      </c>
      <c r="J185" s="5" t="s">
        <v>856</v>
      </c>
      <c r="K185" s="5" t="s">
        <v>839</v>
      </c>
      <c r="L185" s="11">
        <v>23800000</v>
      </c>
      <c r="M185" s="13">
        <v>45316</v>
      </c>
      <c r="N185" s="13">
        <v>45323</v>
      </c>
      <c r="O185" s="13">
        <v>45473</v>
      </c>
      <c r="P185" s="15">
        <v>151</v>
      </c>
      <c r="Q185" s="11" t="s">
        <v>874</v>
      </c>
      <c r="R185" s="11">
        <f>+VLOOKUP(B185,[2]Hoja2!$A$3:$C$3503,3,FALSE)</f>
        <v>23800000</v>
      </c>
      <c r="S185" s="11">
        <f t="shared" si="4"/>
        <v>0</v>
      </c>
      <c r="T185" s="22">
        <f t="shared" si="5"/>
        <v>100</v>
      </c>
      <c r="U185" s="5">
        <v>0</v>
      </c>
      <c r="V185" s="10" t="s">
        <v>3355</v>
      </c>
    </row>
    <row r="186" spans="1:22" s="4" customFormat="1" ht="51" x14ac:dyDescent="0.2">
      <c r="A186" s="5" t="s">
        <v>1059</v>
      </c>
      <c r="B186" s="5" t="s">
        <v>1059</v>
      </c>
      <c r="C186" s="5" t="str">
        <f>+VLOOKUP(B186,[2]Hoja1!$H$1:$I$5207,2,FALSE)</f>
        <v>CONTRATO DE PRESTACION DE SERVICIOS PROFESIONALES</v>
      </c>
      <c r="D186" s="6" t="s">
        <v>691</v>
      </c>
      <c r="E186" s="6">
        <v>1022381515</v>
      </c>
      <c r="F186" s="7" t="s">
        <v>829</v>
      </c>
      <c r="G186" s="8">
        <v>33998</v>
      </c>
      <c r="H186" s="9" t="s">
        <v>2729</v>
      </c>
      <c r="I186" s="5" t="s">
        <v>835</v>
      </c>
      <c r="J186" s="5" t="s">
        <v>856</v>
      </c>
      <c r="K186" s="5" t="s">
        <v>839</v>
      </c>
      <c r="L186" s="11">
        <v>20986000</v>
      </c>
      <c r="M186" s="13">
        <v>45316</v>
      </c>
      <c r="N186" s="13">
        <v>45323</v>
      </c>
      <c r="O186" s="13">
        <v>45473</v>
      </c>
      <c r="P186" s="15">
        <v>151</v>
      </c>
      <c r="Q186" s="11" t="s">
        <v>874</v>
      </c>
      <c r="R186" s="11">
        <f>+VLOOKUP(B186,[2]Hoja2!$A$3:$C$3503,3,FALSE)</f>
        <v>20986000</v>
      </c>
      <c r="S186" s="11">
        <f t="shared" si="4"/>
        <v>0</v>
      </c>
      <c r="T186" s="22">
        <f t="shared" si="5"/>
        <v>100</v>
      </c>
      <c r="U186" s="5">
        <v>0</v>
      </c>
      <c r="V186" s="10" t="s">
        <v>3356</v>
      </c>
    </row>
    <row r="187" spans="1:22" s="4" customFormat="1" ht="51" x14ac:dyDescent="0.2">
      <c r="A187" s="5" t="s">
        <v>1060</v>
      </c>
      <c r="B187" s="5" t="s">
        <v>1060</v>
      </c>
      <c r="C187" s="5" t="str">
        <f>+VLOOKUP(B187,[2]Hoja1!$H$1:$I$5207,2,FALSE)</f>
        <v>CONTRATO DE PRESTACION DE SERVICIOS DE APOYO A LA GESTION</v>
      </c>
      <c r="D187" s="6" t="s">
        <v>2108</v>
      </c>
      <c r="E187" s="6">
        <v>79821873</v>
      </c>
      <c r="F187" s="7" t="s">
        <v>829</v>
      </c>
      <c r="G187" s="8">
        <v>27570</v>
      </c>
      <c r="H187" s="9" t="s">
        <v>2786</v>
      </c>
      <c r="I187" s="5" t="s">
        <v>835</v>
      </c>
      <c r="J187" s="5" t="s">
        <v>871</v>
      </c>
      <c r="K187" s="5" t="s">
        <v>841</v>
      </c>
      <c r="L187" s="11">
        <v>11500000</v>
      </c>
      <c r="M187" s="13">
        <v>45316</v>
      </c>
      <c r="N187" s="13">
        <v>45317</v>
      </c>
      <c r="O187" s="13">
        <v>45377</v>
      </c>
      <c r="P187" s="15">
        <v>61</v>
      </c>
      <c r="Q187" s="11" t="s">
        <v>874</v>
      </c>
      <c r="R187" s="11">
        <f>+VLOOKUP(B187,[2]Hoja2!$A$3:$C$3503,3,FALSE)</f>
        <v>11500000</v>
      </c>
      <c r="S187" s="11">
        <f t="shared" si="4"/>
        <v>0</v>
      </c>
      <c r="T187" s="22">
        <f t="shared" si="5"/>
        <v>100</v>
      </c>
      <c r="U187" s="5">
        <v>0</v>
      </c>
      <c r="V187" s="10" t="s">
        <v>3357</v>
      </c>
    </row>
    <row r="188" spans="1:22" s="4" customFormat="1" ht="63.75" x14ac:dyDescent="0.2">
      <c r="A188" s="5" t="s">
        <v>1061</v>
      </c>
      <c r="B188" s="5" t="s">
        <v>1061</v>
      </c>
      <c r="C188" s="5" t="str">
        <f>+VLOOKUP(B188,[2]Hoja1!$H$1:$I$5207,2,FALSE)</f>
        <v>CONTRATO DE PRESTACION DE SERVICIOS DE APOYO A LA GESTION</v>
      </c>
      <c r="D188" s="6" t="s">
        <v>2109</v>
      </c>
      <c r="E188" s="6">
        <v>52858466</v>
      </c>
      <c r="F188" s="7" t="s">
        <v>829</v>
      </c>
      <c r="G188" s="8">
        <v>30024</v>
      </c>
      <c r="H188" s="9" t="s">
        <v>2787</v>
      </c>
      <c r="I188" s="5" t="s">
        <v>835</v>
      </c>
      <c r="J188" s="5" t="s">
        <v>856</v>
      </c>
      <c r="K188" s="5" t="s">
        <v>839</v>
      </c>
      <c r="L188" s="11">
        <v>14990000</v>
      </c>
      <c r="M188" s="13">
        <v>45317</v>
      </c>
      <c r="N188" s="13">
        <v>45323</v>
      </c>
      <c r="O188" s="13">
        <v>45473</v>
      </c>
      <c r="P188" s="15">
        <v>151</v>
      </c>
      <c r="Q188" s="11" t="s">
        <v>874</v>
      </c>
      <c r="R188" s="11">
        <f>+VLOOKUP(B188,[2]Hoja2!$A$3:$C$3503,3,FALSE)</f>
        <v>14990000</v>
      </c>
      <c r="S188" s="11">
        <f t="shared" si="4"/>
        <v>0</v>
      </c>
      <c r="T188" s="22">
        <f t="shared" si="5"/>
        <v>100</v>
      </c>
      <c r="U188" s="5">
        <v>0</v>
      </c>
      <c r="V188" s="10" t="s">
        <v>3358</v>
      </c>
    </row>
    <row r="189" spans="1:22" s="4" customFormat="1" ht="51" x14ac:dyDescent="0.2">
      <c r="A189" s="5" t="s">
        <v>1062</v>
      </c>
      <c r="B189" s="5" t="s">
        <v>1062</v>
      </c>
      <c r="C189" s="5" t="str">
        <f>+VLOOKUP(B189,[2]Hoja1!$H$1:$I$5207,2,FALSE)</f>
        <v>CONTRATO DE PRESTACION DE SERVICIOS PROFESIONALES</v>
      </c>
      <c r="D189" s="6" t="s">
        <v>2110</v>
      </c>
      <c r="E189" s="6">
        <v>1020782396</v>
      </c>
      <c r="F189" s="7" t="s">
        <v>829</v>
      </c>
      <c r="G189" s="8">
        <v>34015</v>
      </c>
      <c r="H189" s="9" t="s">
        <v>2788</v>
      </c>
      <c r="I189" s="5" t="s">
        <v>835</v>
      </c>
      <c r="J189" s="5" t="s">
        <v>856</v>
      </c>
      <c r="K189" s="5" t="s">
        <v>839</v>
      </c>
      <c r="L189" s="11">
        <v>20986000</v>
      </c>
      <c r="M189" s="13">
        <v>45317</v>
      </c>
      <c r="N189" s="13">
        <v>45323</v>
      </c>
      <c r="O189" s="13">
        <v>45473</v>
      </c>
      <c r="P189" s="15">
        <v>151</v>
      </c>
      <c r="Q189" s="11" t="s">
        <v>874</v>
      </c>
      <c r="R189" s="11">
        <f>+VLOOKUP(B189,[2]Hoja2!$A$3:$C$3503,3,FALSE)</f>
        <v>14990000</v>
      </c>
      <c r="S189" s="11">
        <f t="shared" si="4"/>
        <v>5996000</v>
      </c>
      <c r="T189" s="22">
        <f t="shared" si="5"/>
        <v>71.428571428571431</v>
      </c>
      <c r="U189" s="5">
        <v>0</v>
      </c>
      <c r="V189" s="10" t="s">
        <v>3359</v>
      </c>
    </row>
    <row r="190" spans="1:22" s="4" customFormat="1" ht="76.5" x14ac:dyDescent="0.2">
      <c r="A190" s="5" t="s">
        <v>1063</v>
      </c>
      <c r="B190" s="5" t="s">
        <v>1063</v>
      </c>
      <c r="C190" s="5" t="str">
        <f>+VLOOKUP(B190,[2]Hoja1!$H$1:$I$5207,2,FALSE)</f>
        <v>CONTRATO DE PRESTACION DE SERVICIOS PROFESIONALES</v>
      </c>
      <c r="D190" s="6" t="s">
        <v>209</v>
      </c>
      <c r="E190" s="6">
        <v>52910216</v>
      </c>
      <c r="F190" s="7" t="s">
        <v>829</v>
      </c>
      <c r="G190" s="8">
        <v>30408</v>
      </c>
      <c r="H190" s="9" t="s">
        <v>2754</v>
      </c>
      <c r="I190" s="5" t="s">
        <v>835</v>
      </c>
      <c r="J190" s="5" t="s">
        <v>3153</v>
      </c>
      <c r="K190" s="5" t="s">
        <v>846</v>
      </c>
      <c r="L190" s="11">
        <v>17833600</v>
      </c>
      <c r="M190" s="13">
        <v>45316</v>
      </c>
      <c r="N190" s="13">
        <v>45317</v>
      </c>
      <c r="O190" s="13">
        <v>45382</v>
      </c>
      <c r="P190" s="15">
        <v>66</v>
      </c>
      <c r="Q190" s="11" t="s">
        <v>874</v>
      </c>
      <c r="R190" s="11">
        <f>+VLOOKUP(B190,[2]Hoja2!$A$3:$C$3503,3,FALSE)</f>
        <v>17833600</v>
      </c>
      <c r="S190" s="11">
        <f t="shared" si="4"/>
        <v>0</v>
      </c>
      <c r="T190" s="22">
        <f t="shared" si="5"/>
        <v>100</v>
      </c>
      <c r="U190" s="5">
        <v>0</v>
      </c>
      <c r="V190" s="10" t="s">
        <v>3360</v>
      </c>
    </row>
    <row r="191" spans="1:22" s="4" customFormat="1" ht="51" x14ac:dyDescent="0.2">
      <c r="A191" s="5" t="s">
        <v>1064</v>
      </c>
      <c r="B191" s="5" t="s">
        <v>1064</v>
      </c>
      <c r="C191" s="5" t="str">
        <f>+VLOOKUP(B191,[2]Hoja1!$H$1:$I$5207,2,FALSE)</f>
        <v>CONTRATO DE PRESTACION DE SERVICIOS PROFESIONALES</v>
      </c>
      <c r="D191" s="6" t="s">
        <v>487</v>
      </c>
      <c r="E191" s="6">
        <v>1032445764</v>
      </c>
      <c r="F191" s="7" t="s">
        <v>829</v>
      </c>
      <c r="G191" s="8">
        <v>33457</v>
      </c>
      <c r="H191" s="9" t="s">
        <v>2770</v>
      </c>
      <c r="I191" s="5" t="s">
        <v>835</v>
      </c>
      <c r="J191" s="5" t="s">
        <v>3153</v>
      </c>
      <c r="K191" s="5" t="s">
        <v>846</v>
      </c>
      <c r="L191" s="11">
        <v>25192860</v>
      </c>
      <c r="M191" s="13">
        <v>45317</v>
      </c>
      <c r="N191" s="13">
        <v>45323</v>
      </c>
      <c r="O191" s="13">
        <v>45473</v>
      </c>
      <c r="P191" s="15">
        <v>151</v>
      </c>
      <c r="Q191" s="11" t="s">
        <v>874</v>
      </c>
      <c r="R191" s="11">
        <f>+VLOOKUP(B191,[2]Hoja2!$A$3:$C$3503,3,FALSE)</f>
        <v>25192860</v>
      </c>
      <c r="S191" s="11">
        <f t="shared" si="4"/>
        <v>0</v>
      </c>
      <c r="T191" s="22">
        <f t="shared" si="5"/>
        <v>100</v>
      </c>
      <c r="U191" s="5">
        <v>0</v>
      </c>
      <c r="V191" s="10" t="s">
        <v>3361</v>
      </c>
    </row>
    <row r="192" spans="1:22" s="4" customFormat="1" ht="51" x14ac:dyDescent="0.2">
      <c r="A192" s="5" t="s">
        <v>1065</v>
      </c>
      <c r="B192" s="5" t="s">
        <v>1065</v>
      </c>
      <c r="C192" s="5" t="str">
        <f>+VLOOKUP(B192,[2]Hoja1!$H$1:$I$5207,2,FALSE)</f>
        <v>CONTRATO DE PRESTACION DE SERVICIOS PROFESIONALES</v>
      </c>
      <c r="D192" s="6" t="s">
        <v>565</v>
      </c>
      <c r="E192" s="6">
        <v>1020714233</v>
      </c>
      <c r="F192" s="7" t="s">
        <v>829</v>
      </c>
      <c r="G192" s="8">
        <v>31529</v>
      </c>
      <c r="H192" s="9" t="s">
        <v>2770</v>
      </c>
      <c r="I192" s="5" t="s">
        <v>835</v>
      </c>
      <c r="J192" s="5" t="s">
        <v>3153</v>
      </c>
      <c r="K192" s="5" t="s">
        <v>846</v>
      </c>
      <c r="L192" s="11">
        <v>25192860</v>
      </c>
      <c r="M192" s="13">
        <v>45317</v>
      </c>
      <c r="N192" s="13">
        <v>45323</v>
      </c>
      <c r="O192" s="13">
        <v>45473</v>
      </c>
      <c r="P192" s="15">
        <v>151</v>
      </c>
      <c r="Q192" s="11" t="s">
        <v>874</v>
      </c>
      <c r="R192" s="11">
        <f>+VLOOKUP(B192,[2]Hoja2!$A$3:$C$3503,3,FALSE)</f>
        <v>25192860</v>
      </c>
      <c r="S192" s="11">
        <f t="shared" si="4"/>
        <v>0</v>
      </c>
      <c r="T192" s="22">
        <f t="shared" si="5"/>
        <v>100</v>
      </c>
      <c r="U192" s="5">
        <v>0</v>
      </c>
      <c r="V192" s="10" t="s">
        <v>3362</v>
      </c>
    </row>
    <row r="193" spans="1:22" s="4" customFormat="1" ht="51" x14ac:dyDescent="0.2">
      <c r="A193" s="5" t="s">
        <v>1066</v>
      </c>
      <c r="B193" s="5" t="s">
        <v>1066</v>
      </c>
      <c r="C193" s="5" t="str">
        <f>+VLOOKUP(B193,[2]Hoja1!$H$1:$I$5207,2,FALSE)</f>
        <v>CONTRATO DE PRESTACION DE SERVICIOS PROFESIONALES</v>
      </c>
      <c r="D193" s="6" t="s">
        <v>2111</v>
      </c>
      <c r="E193" s="6">
        <v>1001044444</v>
      </c>
      <c r="F193" s="7" t="s">
        <v>829</v>
      </c>
      <c r="G193" s="8">
        <v>35195</v>
      </c>
      <c r="H193" s="9" t="s">
        <v>2668</v>
      </c>
      <c r="I193" s="5" t="s">
        <v>835</v>
      </c>
      <c r="J193" s="5" t="s">
        <v>856</v>
      </c>
      <c r="K193" s="5" t="s">
        <v>839</v>
      </c>
      <c r="L193" s="11">
        <v>20986000</v>
      </c>
      <c r="M193" s="13">
        <v>45317</v>
      </c>
      <c r="N193" s="13">
        <v>45323</v>
      </c>
      <c r="O193" s="13">
        <v>45473</v>
      </c>
      <c r="P193" s="15">
        <v>151</v>
      </c>
      <c r="Q193" s="11" t="s">
        <v>874</v>
      </c>
      <c r="R193" s="11">
        <f>+VLOOKUP(B193,[2]Hoja2!$A$3:$C$3503,3,FALSE)</f>
        <v>20986000</v>
      </c>
      <c r="S193" s="11">
        <f t="shared" si="4"/>
        <v>0</v>
      </c>
      <c r="T193" s="22">
        <f t="shared" si="5"/>
        <v>100</v>
      </c>
      <c r="U193" s="5">
        <v>0</v>
      </c>
      <c r="V193" s="10" t="s">
        <v>3363</v>
      </c>
    </row>
    <row r="194" spans="1:22" s="4" customFormat="1" ht="51" x14ac:dyDescent="0.2">
      <c r="A194" s="5" t="s">
        <v>1067</v>
      </c>
      <c r="B194" s="5" t="s">
        <v>1067</v>
      </c>
      <c r="C194" s="5" t="str">
        <f>+VLOOKUP(B194,[2]Hoja1!$H$1:$I$5207,2,FALSE)</f>
        <v>CONTRATO DE PRESTACION DE SERVICIOS PROFESIONALES</v>
      </c>
      <c r="D194" s="6" t="s">
        <v>385</v>
      </c>
      <c r="E194" s="6">
        <v>80257197</v>
      </c>
      <c r="F194" s="7" t="s">
        <v>829</v>
      </c>
      <c r="G194" s="8">
        <v>30515</v>
      </c>
      <c r="H194" s="9" t="s">
        <v>2724</v>
      </c>
      <c r="I194" s="5" t="s">
        <v>835</v>
      </c>
      <c r="J194" s="5" t="s">
        <v>856</v>
      </c>
      <c r="K194" s="5" t="s">
        <v>839</v>
      </c>
      <c r="L194" s="11">
        <v>20986000</v>
      </c>
      <c r="M194" s="13">
        <v>45317</v>
      </c>
      <c r="N194" s="13">
        <v>45323</v>
      </c>
      <c r="O194" s="13">
        <v>45473</v>
      </c>
      <c r="P194" s="15">
        <v>151</v>
      </c>
      <c r="Q194" s="11" t="s">
        <v>874</v>
      </c>
      <c r="R194" s="11">
        <f>+VLOOKUP(B194,[2]Hoja2!$A$3:$C$3503,3,FALSE)</f>
        <v>20986000</v>
      </c>
      <c r="S194" s="11">
        <f t="shared" si="4"/>
        <v>0</v>
      </c>
      <c r="T194" s="22">
        <f t="shared" si="5"/>
        <v>100</v>
      </c>
      <c r="U194" s="5">
        <v>0</v>
      </c>
      <c r="V194" s="10" t="s">
        <v>3364</v>
      </c>
    </row>
    <row r="195" spans="1:22" s="4" customFormat="1" ht="51" x14ac:dyDescent="0.2">
      <c r="A195" s="5" t="s">
        <v>1068</v>
      </c>
      <c r="B195" s="5" t="s">
        <v>1068</v>
      </c>
      <c r="C195" s="5" t="str">
        <f>+VLOOKUP(B195,[2]Hoja1!$H$1:$I$5207,2,FALSE)</f>
        <v>CONTRATO DE PRESTACION DE SERVICIOS PROFESIONALES</v>
      </c>
      <c r="D195" s="6" t="s">
        <v>147</v>
      </c>
      <c r="E195" s="6">
        <v>1070953495</v>
      </c>
      <c r="F195" s="7" t="s">
        <v>829</v>
      </c>
      <c r="G195" s="8">
        <v>32600</v>
      </c>
      <c r="H195" s="9" t="s">
        <v>2789</v>
      </c>
      <c r="I195" s="5" t="s">
        <v>835</v>
      </c>
      <c r="J195" s="5" t="s">
        <v>3153</v>
      </c>
      <c r="K195" s="5" t="s">
        <v>846</v>
      </c>
      <c r="L195" s="11">
        <v>14779933</v>
      </c>
      <c r="M195" s="13">
        <v>45316</v>
      </c>
      <c r="N195" s="13">
        <v>45323</v>
      </c>
      <c r="O195" s="13">
        <v>45381</v>
      </c>
      <c r="P195" s="15">
        <v>59</v>
      </c>
      <c r="Q195" s="11" t="s">
        <v>874</v>
      </c>
      <c r="R195" s="11">
        <f>+VLOOKUP(B195,[2]Hoja2!$A$3:$C$3503,3,FALSE)</f>
        <v>14779933</v>
      </c>
      <c r="S195" s="11">
        <f t="shared" si="4"/>
        <v>0</v>
      </c>
      <c r="T195" s="22">
        <f t="shared" si="5"/>
        <v>100</v>
      </c>
      <c r="U195" s="5">
        <v>0</v>
      </c>
      <c r="V195" s="10" t="s">
        <v>3365</v>
      </c>
    </row>
    <row r="196" spans="1:22" s="4" customFormat="1" ht="63.75" x14ac:dyDescent="0.2">
      <c r="A196" s="5" t="s">
        <v>1069</v>
      </c>
      <c r="B196" s="5" t="s">
        <v>1069</v>
      </c>
      <c r="C196" s="5" t="str">
        <f>+VLOOKUP(B196,[2]Hoja1!$H$1:$I$5207,2,FALSE)</f>
        <v>CONTRATO DE PRESTACION DE SERVICIOS PROFESIONALES</v>
      </c>
      <c r="D196" s="6" t="s">
        <v>294</v>
      </c>
      <c r="E196" s="6">
        <v>52436838</v>
      </c>
      <c r="F196" s="7" t="s">
        <v>829</v>
      </c>
      <c r="G196" s="8">
        <v>28178</v>
      </c>
      <c r="H196" s="9" t="s">
        <v>2790</v>
      </c>
      <c r="I196" s="5" t="s">
        <v>835</v>
      </c>
      <c r="J196" s="5" t="s">
        <v>3153</v>
      </c>
      <c r="K196" s="5" t="s">
        <v>846</v>
      </c>
      <c r="L196" s="11">
        <v>17833600</v>
      </c>
      <c r="M196" s="13">
        <v>45316</v>
      </c>
      <c r="N196" s="13">
        <v>45317</v>
      </c>
      <c r="O196" s="13">
        <v>45382</v>
      </c>
      <c r="P196" s="15">
        <v>66</v>
      </c>
      <c r="Q196" s="11" t="s">
        <v>874</v>
      </c>
      <c r="R196" s="11">
        <f>+VLOOKUP(B196,[2]Hoja2!$A$3:$C$3503,3,FALSE)</f>
        <v>17833600</v>
      </c>
      <c r="S196" s="11">
        <f t="shared" ref="S196:S259" si="6">+L196-R196</f>
        <v>0</v>
      </c>
      <c r="T196" s="22">
        <f t="shared" si="5"/>
        <v>100</v>
      </c>
      <c r="U196" s="5">
        <v>0</v>
      </c>
      <c r="V196" s="10" t="s">
        <v>3366</v>
      </c>
    </row>
    <row r="197" spans="1:22" s="4" customFormat="1" ht="51" x14ac:dyDescent="0.2">
      <c r="A197" s="5" t="s">
        <v>1070</v>
      </c>
      <c r="B197" s="5" t="s">
        <v>1070</v>
      </c>
      <c r="C197" s="5" t="str">
        <f>+VLOOKUP(B197,[2]Hoja1!$H$1:$I$5207,2,FALSE)</f>
        <v>CONTRATO DE PRESTACION DE SERVICIOS PROFESIONALES</v>
      </c>
      <c r="D197" s="6" t="s">
        <v>276</v>
      </c>
      <c r="E197" s="6">
        <v>80244363</v>
      </c>
      <c r="F197" s="7" t="s">
        <v>829</v>
      </c>
      <c r="G197" s="8">
        <v>30236</v>
      </c>
      <c r="H197" s="9" t="s">
        <v>2791</v>
      </c>
      <c r="I197" s="5" t="s">
        <v>835</v>
      </c>
      <c r="J197" s="5" t="s">
        <v>3153</v>
      </c>
      <c r="K197" s="5" t="s">
        <v>846</v>
      </c>
      <c r="L197" s="11">
        <v>17833600</v>
      </c>
      <c r="M197" s="13">
        <v>45316</v>
      </c>
      <c r="N197" s="13">
        <v>45320</v>
      </c>
      <c r="O197" s="13">
        <v>45382</v>
      </c>
      <c r="P197" s="15">
        <v>63</v>
      </c>
      <c r="Q197" s="11" t="s">
        <v>874</v>
      </c>
      <c r="R197" s="11">
        <f>+VLOOKUP(B197,[2]Hoja2!$A$3:$C$3503,3,FALSE)</f>
        <v>17833600</v>
      </c>
      <c r="S197" s="11">
        <f t="shared" si="6"/>
        <v>0</v>
      </c>
      <c r="T197" s="22">
        <f t="shared" ref="T197:T260" si="7">+R197*100/L197</f>
        <v>100</v>
      </c>
      <c r="U197" s="5">
        <v>0</v>
      </c>
      <c r="V197" s="10" t="s">
        <v>3367</v>
      </c>
    </row>
    <row r="198" spans="1:22" s="4" customFormat="1" ht="51" x14ac:dyDescent="0.2">
      <c r="A198" s="5" t="s">
        <v>1071</v>
      </c>
      <c r="B198" s="5" t="s">
        <v>1071</v>
      </c>
      <c r="C198" s="5" t="str">
        <f>+VLOOKUP(B198,[2]Hoja1!$H$1:$I$5207,2,FALSE)</f>
        <v>CONTRATO DE PRESTACION DE SERVICIOS PROFESIONALES</v>
      </c>
      <c r="D198" s="6" t="s">
        <v>273</v>
      </c>
      <c r="E198" s="6">
        <v>52852350</v>
      </c>
      <c r="F198" s="7" t="s">
        <v>829</v>
      </c>
      <c r="G198" s="8">
        <v>29477</v>
      </c>
      <c r="H198" s="9" t="s">
        <v>2791</v>
      </c>
      <c r="I198" s="5" t="s">
        <v>835</v>
      </c>
      <c r="J198" s="5" t="s">
        <v>3153</v>
      </c>
      <c r="K198" s="5" t="s">
        <v>846</v>
      </c>
      <c r="L198" s="11">
        <v>17833600</v>
      </c>
      <c r="M198" s="13">
        <v>45316</v>
      </c>
      <c r="N198" s="13">
        <v>45320</v>
      </c>
      <c r="O198" s="13">
        <v>45382</v>
      </c>
      <c r="P198" s="15">
        <v>63</v>
      </c>
      <c r="Q198" s="11" t="s">
        <v>874</v>
      </c>
      <c r="R198" s="11">
        <f>+VLOOKUP(B198,[2]Hoja2!$A$3:$C$3503,3,FALSE)</f>
        <v>17833600</v>
      </c>
      <c r="S198" s="11">
        <f t="shared" si="6"/>
        <v>0</v>
      </c>
      <c r="T198" s="22">
        <f t="shared" si="7"/>
        <v>100</v>
      </c>
      <c r="U198" s="5">
        <v>0</v>
      </c>
      <c r="V198" s="10" t="s">
        <v>3368</v>
      </c>
    </row>
    <row r="199" spans="1:22" s="4" customFormat="1" ht="51" x14ac:dyDescent="0.2">
      <c r="A199" s="5" t="s">
        <v>1072</v>
      </c>
      <c r="B199" s="5" t="s">
        <v>1072</v>
      </c>
      <c r="C199" s="5" t="str">
        <f>+VLOOKUP(B199,[2]Hoja1!$H$1:$I$5207,2,FALSE)</f>
        <v>CONTRATO DE PRESTACION DE SERVICIOS PROFESIONALES</v>
      </c>
      <c r="D199" s="6" t="s">
        <v>2112</v>
      </c>
      <c r="E199" s="6">
        <v>1016095942</v>
      </c>
      <c r="F199" s="7" t="s">
        <v>829</v>
      </c>
      <c r="G199" s="8">
        <v>35636</v>
      </c>
      <c r="H199" s="9" t="s">
        <v>2668</v>
      </c>
      <c r="I199" s="5" t="s">
        <v>835</v>
      </c>
      <c r="J199" s="5" t="s">
        <v>856</v>
      </c>
      <c r="K199" s="5" t="s">
        <v>839</v>
      </c>
      <c r="L199" s="11">
        <v>20986000</v>
      </c>
      <c r="M199" s="13">
        <v>45316</v>
      </c>
      <c r="N199" s="13">
        <v>45323</v>
      </c>
      <c r="O199" s="13">
        <v>45473</v>
      </c>
      <c r="P199" s="15">
        <v>151</v>
      </c>
      <c r="Q199" s="11" t="s">
        <v>874</v>
      </c>
      <c r="R199" s="11">
        <f>+VLOOKUP(B199,[2]Hoja2!$A$3:$C$3503,3,FALSE)</f>
        <v>20986000</v>
      </c>
      <c r="S199" s="11">
        <f t="shared" si="6"/>
        <v>0</v>
      </c>
      <c r="T199" s="22">
        <f t="shared" si="7"/>
        <v>100</v>
      </c>
      <c r="U199" s="5">
        <v>0</v>
      </c>
      <c r="V199" s="10" t="s">
        <v>3369</v>
      </c>
    </row>
    <row r="200" spans="1:22" s="4" customFormat="1" ht="51" x14ac:dyDescent="0.2">
      <c r="A200" s="5" t="s">
        <v>1073</v>
      </c>
      <c r="B200" s="5" t="s">
        <v>1073</v>
      </c>
      <c r="C200" s="5" t="str">
        <f>+VLOOKUP(B200,[2]Hoja1!$H$1:$I$5207,2,FALSE)</f>
        <v>CONTRATO DE PRESTACION DE SERVICIOS DE APOYO A LA GESTION</v>
      </c>
      <c r="D200" s="6" t="s">
        <v>2113</v>
      </c>
      <c r="E200" s="6">
        <v>1127597362</v>
      </c>
      <c r="F200" s="7" t="s">
        <v>829</v>
      </c>
      <c r="G200" s="8">
        <v>32419</v>
      </c>
      <c r="H200" s="9" t="s">
        <v>2792</v>
      </c>
      <c r="I200" s="5" t="s">
        <v>835</v>
      </c>
      <c r="J200" s="5" t="s">
        <v>871</v>
      </c>
      <c r="K200" s="5" t="s">
        <v>841</v>
      </c>
      <c r="L200" s="11">
        <v>8000000</v>
      </c>
      <c r="M200" s="13">
        <v>45315</v>
      </c>
      <c r="N200" s="13">
        <v>45321</v>
      </c>
      <c r="O200" s="13">
        <v>45382</v>
      </c>
      <c r="P200" s="15">
        <v>62</v>
      </c>
      <c r="Q200" s="11" t="s">
        <v>874</v>
      </c>
      <c r="R200" s="11">
        <f>+VLOOKUP(B200,[2]Hoja2!$A$3:$C$3503,3,FALSE)</f>
        <v>8000000</v>
      </c>
      <c r="S200" s="11">
        <f t="shared" si="6"/>
        <v>0</v>
      </c>
      <c r="T200" s="22">
        <f t="shared" si="7"/>
        <v>100</v>
      </c>
      <c r="U200" s="5">
        <v>0</v>
      </c>
      <c r="V200" s="10" t="s">
        <v>3370</v>
      </c>
    </row>
    <row r="201" spans="1:22" s="4" customFormat="1" ht="51" x14ac:dyDescent="0.2">
      <c r="A201" s="5" t="s">
        <v>1074</v>
      </c>
      <c r="B201" s="5" t="s">
        <v>1074</v>
      </c>
      <c r="C201" s="5" t="str">
        <f>+VLOOKUP(B201,[2]Hoja1!$H$1:$I$5207,2,FALSE)</f>
        <v>CONTRATO DE PRESTACION DE SERVICIOS PROFESIONALES</v>
      </c>
      <c r="D201" s="6" t="s">
        <v>425</v>
      </c>
      <c r="E201" s="6">
        <v>51772570</v>
      </c>
      <c r="F201" s="7" t="s">
        <v>829</v>
      </c>
      <c r="G201" s="8">
        <v>23816</v>
      </c>
      <c r="H201" s="9" t="s">
        <v>2709</v>
      </c>
      <c r="I201" s="5" t="s">
        <v>835</v>
      </c>
      <c r="J201" s="5" t="s">
        <v>856</v>
      </c>
      <c r="K201" s="5" t="s">
        <v>839</v>
      </c>
      <c r="L201" s="11">
        <v>23800000</v>
      </c>
      <c r="M201" s="13">
        <v>45316</v>
      </c>
      <c r="N201" s="13">
        <v>45323</v>
      </c>
      <c r="O201" s="13">
        <v>45473</v>
      </c>
      <c r="P201" s="15">
        <v>151</v>
      </c>
      <c r="Q201" s="11" t="s">
        <v>874</v>
      </c>
      <c r="R201" s="11">
        <f>+VLOOKUP(B201,[2]Hoja2!$A$3:$C$3503,3,FALSE)</f>
        <v>23800000</v>
      </c>
      <c r="S201" s="11">
        <f t="shared" si="6"/>
        <v>0</v>
      </c>
      <c r="T201" s="22">
        <f t="shared" si="7"/>
        <v>100</v>
      </c>
      <c r="U201" s="5">
        <v>0</v>
      </c>
      <c r="V201" s="10" t="s">
        <v>3371</v>
      </c>
    </row>
    <row r="202" spans="1:22" s="4" customFormat="1" ht="51" x14ac:dyDescent="0.2">
      <c r="A202" s="5" t="s">
        <v>1075</v>
      </c>
      <c r="B202" s="5" t="s">
        <v>1075</v>
      </c>
      <c r="C202" s="5" t="str">
        <f>+VLOOKUP(B202,[2]Hoja1!$H$1:$I$5207,2,FALSE)</f>
        <v>CONTRATO DE PRESTACION DE SERVICIOS PROFESIONALES</v>
      </c>
      <c r="D202" s="6" t="s">
        <v>2114</v>
      </c>
      <c r="E202" s="6">
        <v>1085288444</v>
      </c>
      <c r="F202" s="7" t="s">
        <v>829</v>
      </c>
      <c r="G202" s="8">
        <v>33296</v>
      </c>
      <c r="H202" s="9" t="s">
        <v>2752</v>
      </c>
      <c r="I202" s="5" t="s">
        <v>835</v>
      </c>
      <c r="J202" s="5" t="s">
        <v>856</v>
      </c>
      <c r="K202" s="5" t="s">
        <v>839</v>
      </c>
      <c r="L202" s="11">
        <v>23800000</v>
      </c>
      <c r="M202" s="13">
        <v>45316</v>
      </c>
      <c r="N202" s="13">
        <v>45323</v>
      </c>
      <c r="O202" s="13">
        <v>45473</v>
      </c>
      <c r="P202" s="15">
        <v>151</v>
      </c>
      <c r="Q202" s="11" t="s">
        <v>874</v>
      </c>
      <c r="R202" s="11">
        <f>+VLOOKUP(B202,[2]Hoja2!$A$3:$C$3503,3,FALSE)</f>
        <v>23800000</v>
      </c>
      <c r="S202" s="11">
        <f t="shared" si="6"/>
        <v>0</v>
      </c>
      <c r="T202" s="22">
        <f t="shared" si="7"/>
        <v>100</v>
      </c>
      <c r="U202" s="5">
        <v>0</v>
      </c>
      <c r="V202" s="10" t="s">
        <v>3372</v>
      </c>
    </row>
    <row r="203" spans="1:22" s="4" customFormat="1" ht="51" x14ac:dyDescent="0.2">
      <c r="A203" s="5" t="s">
        <v>1076</v>
      </c>
      <c r="B203" s="5" t="s">
        <v>1076</v>
      </c>
      <c r="C203" s="5" t="str">
        <f>+VLOOKUP(B203,[2]Hoja1!$H$1:$I$5207,2,FALSE)</f>
        <v>CONTRATO DE PRESTACION DE SERVICIOS PROFESIONALES</v>
      </c>
      <c r="D203" s="6" t="s">
        <v>2115</v>
      </c>
      <c r="E203" s="6">
        <v>53042273</v>
      </c>
      <c r="F203" s="7" t="s">
        <v>829</v>
      </c>
      <c r="G203" s="8">
        <v>31440</v>
      </c>
      <c r="H203" s="9" t="s">
        <v>2793</v>
      </c>
      <c r="I203" s="5" t="s">
        <v>835</v>
      </c>
      <c r="J203" s="5" t="s">
        <v>856</v>
      </c>
      <c r="K203" s="5" t="s">
        <v>839</v>
      </c>
      <c r="L203" s="11">
        <v>23800000</v>
      </c>
      <c r="M203" s="13">
        <v>45316</v>
      </c>
      <c r="N203" s="13">
        <v>45327</v>
      </c>
      <c r="O203" s="13">
        <v>45473</v>
      </c>
      <c r="P203" s="15">
        <v>147</v>
      </c>
      <c r="Q203" s="11" t="s">
        <v>874</v>
      </c>
      <c r="R203" s="11">
        <f>+VLOOKUP(B203,[2]Hoja2!$A$3:$C$3503,3,FALSE)</f>
        <v>23800000</v>
      </c>
      <c r="S203" s="11">
        <f t="shared" si="6"/>
        <v>0</v>
      </c>
      <c r="T203" s="22">
        <f t="shared" si="7"/>
        <v>100</v>
      </c>
      <c r="U203" s="5">
        <v>0</v>
      </c>
      <c r="V203" s="10" t="s">
        <v>3373</v>
      </c>
    </row>
    <row r="204" spans="1:22" s="4" customFormat="1" ht="51" x14ac:dyDescent="0.2">
      <c r="A204" s="5" t="s">
        <v>1077</v>
      </c>
      <c r="B204" s="5" t="s">
        <v>1077</v>
      </c>
      <c r="C204" s="5" t="str">
        <f>+VLOOKUP(B204,[2]Hoja1!$H$1:$I$5207,2,FALSE)</f>
        <v>CONTRATO DE PRESTACION DE SERVICIOS PROFESIONALES</v>
      </c>
      <c r="D204" s="6" t="s">
        <v>2116</v>
      </c>
      <c r="E204" s="6">
        <v>1032411066</v>
      </c>
      <c r="F204" s="7" t="s">
        <v>829</v>
      </c>
      <c r="G204" s="8">
        <v>32212</v>
      </c>
      <c r="H204" s="9" t="s">
        <v>2788</v>
      </c>
      <c r="I204" s="5" t="s">
        <v>835</v>
      </c>
      <c r="J204" s="5" t="s">
        <v>856</v>
      </c>
      <c r="K204" s="5" t="s">
        <v>839</v>
      </c>
      <c r="L204" s="11">
        <v>20986000</v>
      </c>
      <c r="M204" s="13">
        <v>45316</v>
      </c>
      <c r="N204" s="13">
        <v>45323</v>
      </c>
      <c r="O204" s="13">
        <v>45473</v>
      </c>
      <c r="P204" s="15">
        <v>151</v>
      </c>
      <c r="Q204" s="11" t="s">
        <v>874</v>
      </c>
      <c r="R204" s="11">
        <f>+VLOOKUP(B204,[2]Hoja2!$A$3:$C$3503,3,FALSE)</f>
        <v>20986000</v>
      </c>
      <c r="S204" s="11">
        <f t="shared" si="6"/>
        <v>0</v>
      </c>
      <c r="T204" s="22">
        <f t="shared" si="7"/>
        <v>100</v>
      </c>
      <c r="U204" s="5">
        <v>0</v>
      </c>
      <c r="V204" s="10" t="s">
        <v>3374</v>
      </c>
    </row>
    <row r="205" spans="1:22" s="4" customFormat="1" ht="51" x14ac:dyDescent="0.2">
      <c r="A205" s="5" t="s">
        <v>1078</v>
      </c>
      <c r="B205" s="5" t="s">
        <v>1078</v>
      </c>
      <c r="C205" s="5" t="str">
        <f>+VLOOKUP(B205,[2]Hoja1!$H$1:$I$5207,2,FALSE)</f>
        <v>CONTRATO DE PRESTACION DE SERVICIOS PROFESIONALES</v>
      </c>
      <c r="D205" s="6" t="s">
        <v>429</v>
      </c>
      <c r="E205" s="6">
        <v>1013595661</v>
      </c>
      <c r="F205" s="7" t="s">
        <v>829</v>
      </c>
      <c r="G205" s="8">
        <v>32138</v>
      </c>
      <c r="H205" s="9" t="s">
        <v>2794</v>
      </c>
      <c r="I205" s="5" t="s">
        <v>835</v>
      </c>
      <c r="J205" s="5" t="s">
        <v>856</v>
      </c>
      <c r="K205" s="5" t="s">
        <v>3142</v>
      </c>
      <c r="L205" s="11">
        <v>9164000</v>
      </c>
      <c r="M205" s="13">
        <v>45316</v>
      </c>
      <c r="N205" s="13">
        <v>45323</v>
      </c>
      <c r="O205" s="13">
        <v>45381</v>
      </c>
      <c r="P205" s="15">
        <v>59</v>
      </c>
      <c r="Q205" s="11" t="s">
        <v>874</v>
      </c>
      <c r="R205" s="11">
        <f>+VLOOKUP(B205,[2]Hoja2!$A$3:$C$3503,3,FALSE)</f>
        <v>9164000</v>
      </c>
      <c r="S205" s="11">
        <f t="shared" si="6"/>
        <v>0</v>
      </c>
      <c r="T205" s="22">
        <f t="shared" si="7"/>
        <v>100</v>
      </c>
      <c r="U205" s="5">
        <v>0</v>
      </c>
      <c r="V205" s="10" t="s">
        <v>3375</v>
      </c>
    </row>
    <row r="206" spans="1:22" s="4" customFormat="1" ht="51" x14ac:dyDescent="0.2">
      <c r="A206" s="5" t="s">
        <v>1079</v>
      </c>
      <c r="B206" s="5" t="s">
        <v>1079</v>
      </c>
      <c r="C206" s="5" t="str">
        <f>+VLOOKUP(B206,[2]Hoja1!$H$1:$I$5207,2,FALSE)</f>
        <v>CONTRATO DE PRESTACION DE SERVICIOS DE APOYO A LA GESTION</v>
      </c>
      <c r="D206" s="6" t="s">
        <v>2117</v>
      </c>
      <c r="E206" s="6">
        <v>80013169</v>
      </c>
      <c r="F206" s="7" t="s">
        <v>829</v>
      </c>
      <c r="G206" s="8">
        <v>29233</v>
      </c>
      <c r="H206" s="9" t="s">
        <v>2785</v>
      </c>
      <c r="I206" s="5" t="s">
        <v>835</v>
      </c>
      <c r="J206" s="5" t="s">
        <v>856</v>
      </c>
      <c r="K206" s="5" t="s">
        <v>839</v>
      </c>
      <c r="L206" s="11">
        <v>23800000</v>
      </c>
      <c r="M206" s="13">
        <v>45316</v>
      </c>
      <c r="N206" s="13">
        <v>45323</v>
      </c>
      <c r="O206" s="13">
        <v>45473</v>
      </c>
      <c r="P206" s="15">
        <v>151</v>
      </c>
      <c r="Q206" s="11" t="s">
        <v>874</v>
      </c>
      <c r="R206" s="11">
        <f>+VLOOKUP(B206,[2]Hoja2!$A$3:$C$3503,3,FALSE)</f>
        <v>23800000</v>
      </c>
      <c r="S206" s="11">
        <f t="shared" si="6"/>
        <v>0</v>
      </c>
      <c r="T206" s="22">
        <f t="shared" si="7"/>
        <v>100</v>
      </c>
      <c r="U206" s="5">
        <v>0</v>
      </c>
      <c r="V206" s="10" t="s">
        <v>3376</v>
      </c>
    </row>
    <row r="207" spans="1:22" s="4" customFormat="1" ht="51" x14ac:dyDescent="0.2">
      <c r="A207" s="5" t="s">
        <v>1080</v>
      </c>
      <c r="B207" s="5" t="s">
        <v>1080</v>
      </c>
      <c r="C207" s="5" t="str">
        <f>+VLOOKUP(B207,[2]Hoja1!$H$1:$I$5207,2,FALSE)</f>
        <v>CONTRATO DE PRESTACION DE SERVICIOS DE APOYO A LA GESTION</v>
      </c>
      <c r="D207" s="6" t="s">
        <v>2118</v>
      </c>
      <c r="E207" s="6">
        <v>79243507</v>
      </c>
      <c r="F207" s="7" t="s">
        <v>829</v>
      </c>
      <c r="G207" s="8">
        <v>25088</v>
      </c>
      <c r="H207" s="9" t="s">
        <v>2756</v>
      </c>
      <c r="I207" s="5" t="s">
        <v>835</v>
      </c>
      <c r="J207" s="5" t="s">
        <v>869</v>
      </c>
      <c r="K207" s="5" t="s">
        <v>846</v>
      </c>
      <c r="L207" s="11">
        <v>25192860</v>
      </c>
      <c r="M207" s="13">
        <v>45316</v>
      </c>
      <c r="N207" s="13">
        <v>45323</v>
      </c>
      <c r="O207" s="13">
        <v>45473</v>
      </c>
      <c r="P207" s="15">
        <v>151</v>
      </c>
      <c r="Q207" s="11" t="s">
        <v>874</v>
      </c>
      <c r="R207" s="11">
        <f>+VLOOKUP(B207,[2]Hoja2!$A$3:$C$3503,3,FALSE)</f>
        <v>25192860</v>
      </c>
      <c r="S207" s="11">
        <f t="shared" si="6"/>
        <v>0</v>
      </c>
      <c r="T207" s="22">
        <f t="shared" si="7"/>
        <v>100</v>
      </c>
      <c r="U207" s="5">
        <v>0</v>
      </c>
      <c r="V207" s="10" t="s">
        <v>3377</v>
      </c>
    </row>
    <row r="208" spans="1:22" s="4" customFormat="1" ht="51" x14ac:dyDescent="0.2">
      <c r="A208" s="5" t="s">
        <v>1081</v>
      </c>
      <c r="B208" s="5" t="s">
        <v>1081</v>
      </c>
      <c r="C208" s="5" t="str">
        <f>+VLOOKUP(B208,[2]Hoja1!$H$1:$I$5207,2,FALSE)</f>
        <v>CONTRATO DE PRESTACION DE SERVICIOS DE APOYO A LA GESTION</v>
      </c>
      <c r="D208" s="6" t="s">
        <v>2119</v>
      </c>
      <c r="E208" s="6">
        <v>1023872834</v>
      </c>
      <c r="F208" s="7" t="s">
        <v>829</v>
      </c>
      <c r="G208" s="8">
        <v>31995</v>
      </c>
      <c r="H208" s="9" t="s">
        <v>2746</v>
      </c>
      <c r="I208" s="5" t="s">
        <v>835</v>
      </c>
      <c r="J208" s="5" t="s">
        <v>856</v>
      </c>
      <c r="K208" s="5" t="s">
        <v>839</v>
      </c>
      <c r="L208" s="11">
        <v>20986000</v>
      </c>
      <c r="M208" s="13">
        <v>45316</v>
      </c>
      <c r="N208" s="13">
        <v>45323</v>
      </c>
      <c r="O208" s="13">
        <v>45473</v>
      </c>
      <c r="P208" s="15">
        <v>151</v>
      </c>
      <c r="Q208" s="11" t="s">
        <v>874</v>
      </c>
      <c r="R208" s="11">
        <f>+VLOOKUP(B208,[2]Hoja2!$A$3:$C$3503,3,FALSE)</f>
        <v>20986000</v>
      </c>
      <c r="S208" s="11">
        <f t="shared" si="6"/>
        <v>0</v>
      </c>
      <c r="T208" s="22">
        <f t="shared" si="7"/>
        <v>100</v>
      </c>
      <c r="U208" s="5">
        <v>0</v>
      </c>
      <c r="V208" s="10" t="s">
        <v>3378</v>
      </c>
    </row>
    <row r="209" spans="1:22" s="4" customFormat="1" ht="51" x14ac:dyDescent="0.2">
      <c r="A209" s="5" t="s">
        <v>1082</v>
      </c>
      <c r="B209" s="5" t="s">
        <v>1082</v>
      </c>
      <c r="C209" s="5" t="str">
        <f>+VLOOKUP(B209,[2]Hoja1!$H$1:$I$5207,2,FALSE)</f>
        <v>CONTRATO DE PRESTACION DE SERVICIOS PROFESIONALES</v>
      </c>
      <c r="D209" s="6" t="s">
        <v>2120</v>
      </c>
      <c r="E209" s="6">
        <v>1018484721</v>
      </c>
      <c r="F209" s="7" t="s">
        <v>829</v>
      </c>
      <c r="G209" s="8">
        <v>35129</v>
      </c>
      <c r="H209" s="9" t="s">
        <v>2788</v>
      </c>
      <c r="I209" s="5" t="s">
        <v>835</v>
      </c>
      <c r="J209" s="5" t="s">
        <v>856</v>
      </c>
      <c r="K209" s="5" t="s">
        <v>839</v>
      </c>
      <c r="L209" s="11">
        <v>20986000</v>
      </c>
      <c r="M209" s="13">
        <v>45316</v>
      </c>
      <c r="N209" s="13">
        <v>45328</v>
      </c>
      <c r="O209" s="13">
        <v>45473</v>
      </c>
      <c r="P209" s="15">
        <v>146</v>
      </c>
      <c r="Q209" s="11" t="s">
        <v>874</v>
      </c>
      <c r="R209" s="11">
        <f>+VLOOKUP(B209,[2]Hoja2!$A$3:$C$3503,3,FALSE)</f>
        <v>20986000</v>
      </c>
      <c r="S209" s="11">
        <f t="shared" si="6"/>
        <v>0</v>
      </c>
      <c r="T209" s="22">
        <f t="shared" si="7"/>
        <v>100</v>
      </c>
      <c r="U209" s="5">
        <v>0</v>
      </c>
      <c r="V209" s="10" t="s">
        <v>3379</v>
      </c>
    </row>
    <row r="210" spans="1:22" s="4" customFormat="1" ht="76.5" x14ac:dyDescent="0.2">
      <c r="A210" s="5" t="s">
        <v>1083</v>
      </c>
      <c r="B210" s="5" t="s">
        <v>1083</v>
      </c>
      <c r="C210" s="5" t="str">
        <f>+VLOOKUP(B210,[2]Hoja1!$H$1:$I$5207,2,FALSE)</f>
        <v>CONTRATO DE PRESTACION DE SERVICIOS PROFESIONALES</v>
      </c>
      <c r="D210" s="6" t="s">
        <v>2121</v>
      </c>
      <c r="E210" s="6">
        <v>1013637484</v>
      </c>
      <c r="F210" s="7" t="s">
        <v>829</v>
      </c>
      <c r="G210" s="8">
        <v>33968</v>
      </c>
      <c r="H210" s="9" t="s">
        <v>2754</v>
      </c>
      <c r="I210" s="5" t="s">
        <v>835</v>
      </c>
      <c r="J210" s="5" t="s">
        <v>3153</v>
      </c>
      <c r="K210" s="5" t="s">
        <v>846</v>
      </c>
      <c r="L210" s="11">
        <v>17833600</v>
      </c>
      <c r="M210" s="13">
        <v>45316</v>
      </c>
      <c r="N210" s="13">
        <v>45320</v>
      </c>
      <c r="O210" s="13">
        <v>45382</v>
      </c>
      <c r="P210" s="15">
        <v>63</v>
      </c>
      <c r="Q210" s="11" t="s">
        <v>874</v>
      </c>
      <c r="R210" s="11">
        <f>+VLOOKUP(B210,[2]Hoja2!$A$3:$C$3503,3,FALSE)</f>
        <v>17833600</v>
      </c>
      <c r="S210" s="11">
        <f t="shared" si="6"/>
        <v>0</v>
      </c>
      <c r="T210" s="22">
        <f t="shared" si="7"/>
        <v>100</v>
      </c>
      <c r="U210" s="5">
        <v>0</v>
      </c>
      <c r="V210" s="10" t="s">
        <v>3380</v>
      </c>
    </row>
    <row r="211" spans="1:22" s="4" customFormat="1" ht="63.75" x14ac:dyDescent="0.2">
      <c r="A211" s="5" t="s">
        <v>1084</v>
      </c>
      <c r="B211" s="5" t="s">
        <v>1084</v>
      </c>
      <c r="C211" s="5" t="str">
        <f>+VLOOKUP(B211,[2]Hoja1!$H$1:$I$5207,2,FALSE)</f>
        <v>CONTRATO DE PRESTACION DE SERVICIOS PROFESIONALES</v>
      </c>
      <c r="D211" s="6" t="s">
        <v>301</v>
      </c>
      <c r="E211" s="6">
        <v>1072654174</v>
      </c>
      <c r="F211" s="7" t="s">
        <v>829</v>
      </c>
      <c r="G211" s="8">
        <v>32792</v>
      </c>
      <c r="H211" s="9" t="s">
        <v>2751</v>
      </c>
      <c r="I211" s="5" t="s">
        <v>835</v>
      </c>
      <c r="J211" s="5" t="s">
        <v>3153</v>
      </c>
      <c r="K211" s="5" t="s">
        <v>846</v>
      </c>
      <c r="L211" s="11">
        <v>17833600</v>
      </c>
      <c r="M211" s="13">
        <v>45316</v>
      </c>
      <c r="N211" s="13">
        <v>45322</v>
      </c>
      <c r="O211" s="13">
        <v>45382</v>
      </c>
      <c r="P211" s="15">
        <v>61</v>
      </c>
      <c r="Q211" s="11" t="s">
        <v>874</v>
      </c>
      <c r="R211" s="11">
        <f>+VLOOKUP(B211,[2]Hoja2!$A$3:$C$3503,3,FALSE)</f>
        <v>17833600</v>
      </c>
      <c r="S211" s="11">
        <f t="shared" si="6"/>
        <v>0</v>
      </c>
      <c r="T211" s="22">
        <f t="shared" si="7"/>
        <v>100</v>
      </c>
      <c r="U211" s="5">
        <v>0</v>
      </c>
      <c r="V211" s="10" t="s">
        <v>3381</v>
      </c>
    </row>
    <row r="212" spans="1:22" s="4" customFormat="1" ht="51" x14ac:dyDescent="0.2">
      <c r="A212" s="5" t="s">
        <v>1085</v>
      </c>
      <c r="B212" s="5" t="s">
        <v>1085</v>
      </c>
      <c r="C212" s="5" t="str">
        <f>+VLOOKUP(B212,[2]Hoja1!$H$1:$I$5207,2,FALSE)</f>
        <v>CONTRATO DE PRESTACION DE SERVICIOS DE APOYO A LA GESTION</v>
      </c>
      <c r="D212" s="6" t="s">
        <v>382</v>
      </c>
      <c r="E212" s="6">
        <v>79988989</v>
      </c>
      <c r="F212" s="7" t="s">
        <v>829</v>
      </c>
      <c r="G212" s="8">
        <v>28909</v>
      </c>
      <c r="H212" s="9" t="s">
        <v>2795</v>
      </c>
      <c r="I212" s="5" t="s">
        <v>835</v>
      </c>
      <c r="J212" s="5" t="s">
        <v>858</v>
      </c>
      <c r="K212" s="5" t="s">
        <v>841</v>
      </c>
      <c r="L212" s="11">
        <v>6600000</v>
      </c>
      <c r="M212" s="13">
        <v>45317</v>
      </c>
      <c r="N212" s="13">
        <v>45321</v>
      </c>
      <c r="O212" s="13">
        <v>45378</v>
      </c>
      <c r="P212" s="15">
        <v>58</v>
      </c>
      <c r="Q212" s="11" t="s">
        <v>874</v>
      </c>
      <c r="R212" s="11">
        <f>+VLOOKUP(B212,[2]Hoja2!$A$3:$C$3503,3,FALSE)</f>
        <v>6600000</v>
      </c>
      <c r="S212" s="11">
        <f t="shared" si="6"/>
        <v>0</v>
      </c>
      <c r="T212" s="22">
        <f t="shared" si="7"/>
        <v>100</v>
      </c>
      <c r="U212" s="5">
        <v>0</v>
      </c>
      <c r="V212" s="10" t="s">
        <v>3382</v>
      </c>
    </row>
    <row r="213" spans="1:22" s="4" customFormat="1" ht="51" x14ac:dyDescent="0.2">
      <c r="A213" s="5" t="s">
        <v>1086</v>
      </c>
      <c r="B213" s="5" t="s">
        <v>1086</v>
      </c>
      <c r="C213" s="5" t="str">
        <f>+VLOOKUP(B213,[2]Hoja1!$H$1:$I$5207,2,FALSE)</f>
        <v>CONTRATO DE PRESTACION DE SERVICIOS DE APOYO A LA GESTION</v>
      </c>
      <c r="D213" s="6" t="s">
        <v>2122</v>
      </c>
      <c r="E213" s="6">
        <v>79626709</v>
      </c>
      <c r="F213" s="7" t="s">
        <v>829</v>
      </c>
      <c r="G213" s="8">
        <v>27391</v>
      </c>
      <c r="H213" s="9" t="s">
        <v>2796</v>
      </c>
      <c r="I213" s="5" t="s">
        <v>835</v>
      </c>
      <c r="J213" s="5" t="s">
        <v>858</v>
      </c>
      <c r="K213" s="5" t="s">
        <v>841</v>
      </c>
      <c r="L213" s="11">
        <v>11400000</v>
      </c>
      <c r="M213" s="13">
        <v>45316</v>
      </c>
      <c r="N213" s="13">
        <v>45320</v>
      </c>
      <c r="O213" s="13">
        <v>45377</v>
      </c>
      <c r="P213" s="15">
        <v>58</v>
      </c>
      <c r="Q213" s="11" t="s">
        <v>874</v>
      </c>
      <c r="R213" s="11">
        <f>+VLOOKUP(B213,[2]Hoja2!$A$3:$C$3503,3,FALSE)</f>
        <v>11400000</v>
      </c>
      <c r="S213" s="11">
        <f t="shared" si="6"/>
        <v>0</v>
      </c>
      <c r="T213" s="22">
        <f t="shared" si="7"/>
        <v>100</v>
      </c>
      <c r="U213" s="5">
        <v>0</v>
      </c>
      <c r="V213" s="10" t="s">
        <v>3383</v>
      </c>
    </row>
    <row r="214" spans="1:22" s="4" customFormat="1" ht="51" x14ac:dyDescent="0.2">
      <c r="A214" s="5" t="s">
        <v>1087</v>
      </c>
      <c r="B214" s="5" t="s">
        <v>1087</v>
      </c>
      <c r="C214" s="5" t="str">
        <f>+VLOOKUP(B214,[2]Hoja1!$H$1:$I$5207,2,FALSE)</f>
        <v>CONTRATO DE PRESTACION DE SERVICIOS DE APOYO A LA GESTION</v>
      </c>
      <c r="D214" s="6" t="s">
        <v>2123</v>
      </c>
      <c r="E214" s="6">
        <v>1026283584</v>
      </c>
      <c r="F214" s="7" t="s">
        <v>829</v>
      </c>
      <c r="G214" s="8">
        <v>34066</v>
      </c>
      <c r="H214" s="9" t="s">
        <v>2797</v>
      </c>
      <c r="I214" s="5" t="s">
        <v>835</v>
      </c>
      <c r="J214" s="5" t="s">
        <v>858</v>
      </c>
      <c r="K214" s="5" t="s">
        <v>841</v>
      </c>
      <c r="L214" s="11">
        <v>12000000</v>
      </c>
      <c r="M214" s="13">
        <v>45316</v>
      </c>
      <c r="N214" s="13">
        <v>45324</v>
      </c>
      <c r="O214" s="13">
        <v>45382</v>
      </c>
      <c r="P214" s="15">
        <v>59</v>
      </c>
      <c r="Q214" s="11" t="s">
        <v>874</v>
      </c>
      <c r="R214" s="11">
        <f>+VLOOKUP(B214,[2]Hoja2!$A$3:$C$3503,3,FALSE)</f>
        <v>12000000</v>
      </c>
      <c r="S214" s="11">
        <f t="shared" si="6"/>
        <v>0</v>
      </c>
      <c r="T214" s="22">
        <f t="shared" si="7"/>
        <v>100</v>
      </c>
      <c r="U214" s="5">
        <v>0</v>
      </c>
      <c r="V214" s="10" t="s">
        <v>3384</v>
      </c>
    </row>
    <row r="215" spans="1:22" s="4" customFormat="1" ht="51" x14ac:dyDescent="0.2">
      <c r="A215" s="5" t="s">
        <v>1088</v>
      </c>
      <c r="B215" s="5" t="s">
        <v>1088</v>
      </c>
      <c r="C215" s="5" t="str">
        <f>+VLOOKUP(B215,[2]Hoja1!$H$1:$I$5207,2,FALSE)</f>
        <v>CONTRATO DE PRESTACION DE SERVICIOS DE APOYO A LA GESTION</v>
      </c>
      <c r="D215" s="6" t="s">
        <v>2124</v>
      </c>
      <c r="E215" s="6">
        <v>1026576025</v>
      </c>
      <c r="F215" s="7" t="s">
        <v>829</v>
      </c>
      <c r="G215" s="8">
        <v>34097</v>
      </c>
      <c r="H215" s="9" t="s">
        <v>2798</v>
      </c>
      <c r="I215" s="5" t="s">
        <v>835</v>
      </c>
      <c r="J215" s="5" t="s">
        <v>871</v>
      </c>
      <c r="K215" s="5" t="s">
        <v>841</v>
      </c>
      <c r="L215" s="11">
        <v>8000000</v>
      </c>
      <c r="M215" s="13">
        <v>45316</v>
      </c>
      <c r="N215" s="13">
        <v>45317</v>
      </c>
      <c r="O215" s="13">
        <v>45382</v>
      </c>
      <c r="P215" s="15">
        <v>66</v>
      </c>
      <c r="Q215" s="11" t="s">
        <v>874</v>
      </c>
      <c r="R215" s="11">
        <f>+VLOOKUP(B215,[2]Hoja2!$A$3:$C$3503,3,FALSE)</f>
        <v>8000000</v>
      </c>
      <c r="S215" s="11">
        <f t="shared" si="6"/>
        <v>0</v>
      </c>
      <c r="T215" s="22">
        <f t="shared" si="7"/>
        <v>100</v>
      </c>
      <c r="U215" s="5">
        <v>0</v>
      </c>
      <c r="V215" s="10" t="s">
        <v>3385</v>
      </c>
    </row>
    <row r="216" spans="1:22" s="4" customFormat="1" ht="51" x14ac:dyDescent="0.2">
      <c r="A216" s="5" t="s">
        <v>1089</v>
      </c>
      <c r="B216" s="5" t="s">
        <v>1089</v>
      </c>
      <c r="C216" s="5" t="str">
        <f>+VLOOKUP(B216,[2]Hoja1!$H$1:$I$5207,2,FALSE)</f>
        <v>CONTRATO DE PRESTACION DE SERVICIOS PROFESIONALES</v>
      </c>
      <c r="D216" s="6" t="s">
        <v>2125</v>
      </c>
      <c r="E216" s="6">
        <v>1013657333</v>
      </c>
      <c r="F216" s="7" t="s">
        <v>829</v>
      </c>
      <c r="G216" s="8">
        <v>34753</v>
      </c>
      <c r="H216" s="9" t="s">
        <v>2799</v>
      </c>
      <c r="I216" s="5" t="s">
        <v>835</v>
      </c>
      <c r="J216" s="5" t="s">
        <v>858</v>
      </c>
      <c r="K216" s="5" t="s">
        <v>841</v>
      </c>
      <c r="L216" s="11">
        <v>12000000</v>
      </c>
      <c r="M216" s="13">
        <v>45316</v>
      </c>
      <c r="N216" s="13">
        <v>45320</v>
      </c>
      <c r="O216" s="13">
        <v>45377</v>
      </c>
      <c r="P216" s="15">
        <v>58</v>
      </c>
      <c r="Q216" s="11" t="s">
        <v>874</v>
      </c>
      <c r="R216" s="11">
        <f>+VLOOKUP(B216,[2]Hoja2!$A$3:$C$3503,3,FALSE)</f>
        <v>12000000</v>
      </c>
      <c r="S216" s="11">
        <f t="shared" si="6"/>
        <v>0</v>
      </c>
      <c r="T216" s="22">
        <f t="shared" si="7"/>
        <v>100</v>
      </c>
      <c r="U216" s="5">
        <v>0</v>
      </c>
      <c r="V216" s="10" t="s">
        <v>3386</v>
      </c>
    </row>
    <row r="217" spans="1:22" s="4" customFormat="1" ht="51" x14ac:dyDescent="0.2">
      <c r="A217" s="5" t="s">
        <v>1090</v>
      </c>
      <c r="B217" s="5" t="s">
        <v>1090</v>
      </c>
      <c r="C217" s="5" t="str">
        <f>+VLOOKUP(B217,[2]Hoja1!$H$1:$I$5207,2,FALSE)</f>
        <v>CONTRATO DE PRESTACION DE SERVICIOS PROFESIONALES</v>
      </c>
      <c r="D217" s="6" t="s">
        <v>387</v>
      </c>
      <c r="E217" s="6">
        <v>79697461</v>
      </c>
      <c r="F217" s="7" t="s">
        <v>829</v>
      </c>
      <c r="G217" s="8">
        <v>26906</v>
      </c>
      <c r="H217" s="9" t="s">
        <v>2709</v>
      </c>
      <c r="I217" s="5" t="s">
        <v>835</v>
      </c>
      <c r="J217" s="5" t="s">
        <v>856</v>
      </c>
      <c r="K217" s="5" t="s">
        <v>839</v>
      </c>
      <c r="L217" s="11">
        <v>23800000</v>
      </c>
      <c r="M217" s="13">
        <v>45316</v>
      </c>
      <c r="N217" s="13">
        <v>45323</v>
      </c>
      <c r="O217" s="13">
        <v>45473</v>
      </c>
      <c r="P217" s="15">
        <v>151</v>
      </c>
      <c r="Q217" s="11" t="s">
        <v>874</v>
      </c>
      <c r="R217" s="11">
        <f>+VLOOKUP(B217,[2]Hoja2!$A$3:$C$3503,3,FALSE)</f>
        <v>17000000</v>
      </c>
      <c r="S217" s="11">
        <f t="shared" si="6"/>
        <v>6800000</v>
      </c>
      <c r="T217" s="22">
        <f t="shared" si="7"/>
        <v>71.428571428571431</v>
      </c>
      <c r="U217" s="5">
        <v>0</v>
      </c>
      <c r="V217" s="10" t="s">
        <v>3387</v>
      </c>
    </row>
    <row r="218" spans="1:22" s="4" customFormat="1" ht="51" x14ac:dyDescent="0.2">
      <c r="A218" s="5" t="s">
        <v>1091</v>
      </c>
      <c r="B218" s="5" t="s">
        <v>1091</v>
      </c>
      <c r="C218" s="5" t="str">
        <f>+VLOOKUP(B218,[2]Hoja1!$H$1:$I$5207,2,FALSE)</f>
        <v>CONTRATO DE PRESTACION DE SERVICIOS PROFESIONALES</v>
      </c>
      <c r="D218" s="6" t="s">
        <v>257</v>
      </c>
      <c r="E218" s="6">
        <v>1024500475</v>
      </c>
      <c r="F218" s="7" t="s">
        <v>829</v>
      </c>
      <c r="G218" s="8">
        <v>32903</v>
      </c>
      <c r="H218" s="9" t="s">
        <v>2784</v>
      </c>
      <c r="I218" s="5" t="s">
        <v>835</v>
      </c>
      <c r="J218" s="5" t="s">
        <v>3153</v>
      </c>
      <c r="K218" s="5" t="s">
        <v>846</v>
      </c>
      <c r="L218" s="11">
        <v>13196260</v>
      </c>
      <c r="M218" s="13">
        <v>45316</v>
      </c>
      <c r="N218" s="13">
        <v>45323</v>
      </c>
      <c r="O218" s="13">
        <v>45473</v>
      </c>
      <c r="P218" s="15">
        <v>151</v>
      </c>
      <c r="Q218" s="11" t="s">
        <v>874</v>
      </c>
      <c r="R218" s="11">
        <f>+VLOOKUP(B218,[2]Hoja2!$A$3:$C$3503,3,FALSE)</f>
        <v>13196260</v>
      </c>
      <c r="S218" s="11">
        <f t="shared" si="6"/>
        <v>0</v>
      </c>
      <c r="T218" s="22">
        <f t="shared" si="7"/>
        <v>100</v>
      </c>
      <c r="U218" s="5">
        <v>0</v>
      </c>
      <c r="V218" s="10" t="s">
        <v>3388</v>
      </c>
    </row>
    <row r="219" spans="1:22" s="4" customFormat="1" ht="51" x14ac:dyDescent="0.2">
      <c r="A219" s="5" t="s">
        <v>1092</v>
      </c>
      <c r="B219" s="5" t="s">
        <v>1092</v>
      </c>
      <c r="C219" s="5" t="str">
        <f>+VLOOKUP(B219,[2]Hoja1!$H$1:$I$5207,2,FALSE)</f>
        <v>CONTRATO DE PRESTACION DE SERVICIOS PROFESIONALES</v>
      </c>
      <c r="D219" s="6" t="s">
        <v>2126</v>
      </c>
      <c r="E219" s="6">
        <v>52975547</v>
      </c>
      <c r="F219" s="7" t="s">
        <v>829</v>
      </c>
      <c r="G219" s="8">
        <v>30572</v>
      </c>
      <c r="H219" s="9" t="s">
        <v>2784</v>
      </c>
      <c r="I219" s="5" t="s">
        <v>835</v>
      </c>
      <c r="J219" s="5" t="s">
        <v>3153</v>
      </c>
      <c r="K219" s="5" t="s">
        <v>846</v>
      </c>
      <c r="L219" s="11">
        <v>25192860</v>
      </c>
      <c r="M219" s="13">
        <v>45316</v>
      </c>
      <c r="N219" s="13">
        <v>45323</v>
      </c>
      <c r="O219" s="13">
        <v>45473</v>
      </c>
      <c r="P219" s="15">
        <v>151</v>
      </c>
      <c r="Q219" s="11" t="s">
        <v>874</v>
      </c>
      <c r="R219" s="11">
        <f>+VLOOKUP(B219,[2]Hoja2!$A$3:$C$3503,3,FALSE)</f>
        <v>25192860</v>
      </c>
      <c r="S219" s="11">
        <f t="shared" si="6"/>
        <v>0</v>
      </c>
      <c r="T219" s="22">
        <f t="shared" si="7"/>
        <v>100</v>
      </c>
      <c r="U219" s="5">
        <v>0</v>
      </c>
      <c r="V219" s="10" t="s">
        <v>3389</v>
      </c>
    </row>
    <row r="220" spans="1:22" s="4" customFormat="1" ht="63.75" x14ac:dyDescent="0.2">
      <c r="A220" s="5" t="s">
        <v>1093</v>
      </c>
      <c r="B220" s="5" t="s">
        <v>1093</v>
      </c>
      <c r="C220" s="5" t="str">
        <f>+VLOOKUP(B220,[2]Hoja1!$H$1:$I$5207,2,FALSE)</f>
        <v>CONTRATO DE PRESTACION DE SERVICIOS PROFESIONALES</v>
      </c>
      <c r="D220" s="6" t="s">
        <v>2127</v>
      </c>
      <c r="E220" s="6">
        <v>53046318</v>
      </c>
      <c r="F220" s="7" t="s">
        <v>829</v>
      </c>
      <c r="G220" s="8">
        <v>30882</v>
      </c>
      <c r="H220" s="9" t="s">
        <v>2800</v>
      </c>
      <c r="I220" s="5" t="s">
        <v>835</v>
      </c>
      <c r="J220" s="5" t="s">
        <v>3153</v>
      </c>
      <c r="K220" s="5" t="s">
        <v>846</v>
      </c>
      <c r="L220" s="11">
        <v>11713800</v>
      </c>
      <c r="M220" s="13">
        <v>45316</v>
      </c>
      <c r="N220" s="13">
        <v>45320</v>
      </c>
      <c r="O220" s="13">
        <v>45382</v>
      </c>
      <c r="P220" s="15">
        <v>63</v>
      </c>
      <c r="Q220" s="11" t="s">
        <v>874</v>
      </c>
      <c r="R220" s="11">
        <f>+VLOOKUP(B220,[2]Hoja2!$A$3:$C$3503,3,FALSE)</f>
        <v>11713800</v>
      </c>
      <c r="S220" s="11">
        <f t="shared" si="6"/>
        <v>0</v>
      </c>
      <c r="T220" s="22">
        <f t="shared" si="7"/>
        <v>100</v>
      </c>
      <c r="U220" s="5">
        <v>0</v>
      </c>
      <c r="V220" s="10" t="s">
        <v>3390</v>
      </c>
    </row>
    <row r="221" spans="1:22" s="4" customFormat="1" ht="51" x14ac:dyDescent="0.2">
      <c r="A221" s="5" t="s">
        <v>1094</v>
      </c>
      <c r="B221" s="5" t="s">
        <v>1094</v>
      </c>
      <c r="C221" s="5" t="str">
        <f>+VLOOKUP(B221,[2]Hoja1!$H$1:$I$5207,2,FALSE)</f>
        <v>CONTRATO DE PRESTACION DE SERVICIOS DE APOYO A LA GESTION</v>
      </c>
      <c r="D221" s="6" t="s">
        <v>2128</v>
      </c>
      <c r="E221" s="6">
        <v>1010209615</v>
      </c>
      <c r="F221" s="7" t="s">
        <v>829</v>
      </c>
      <c r="G221" s="8">
        <v>34182</v>
      </c>
      <c r="H221" s="9" t="s">
        <v>2801</v>
      </c>
      <c r="I221" s="5" t="s">
        <v>835</v>
      </c>
      <c r="J221" s="5" t="s">
        <v>3153</v>
      </c>
      <c r="K221" s="5" t="s">
        <v>846</v>
      </c>
      <c r="L221" s="11">
        <v>11965250</v>
      </c>
      <c r="M221" s="13">
        <v>45316</v>
      </c>
      <c r="N221" s="13">
        <v>45323</v>
      </c>
      <c r="O221" s="13">
        <v>45473</v>
      </c>
      <c r="P221" s="15">
        <v>151</v>
      </c>
      <c r="Q221" s="11" t="s">
        <v>874</v>
      </c>
      <c r="R221" s="11">
        <f>+VLOOKUP(B221,[2]Hoja2!$A$3:$C$3503,3,FALSE)</f>
        <v>11965250</v>
      </c>
      <c r="S221" s="11">
        <f t="shared" si="6"/>
        <v>0</v>
      </c>
      <c r="T221" s="22">
        <f t="shared" si="7"/>
        <v>100</v>
      </c>
      <c r="U221" s="5">
        <v>0</v>
      </c>
      <c r="V221" s="10" t="s">
        <v>3391</v>
      </c>
    </row>
    <row r="222" spans="1:22" s="4" customFormat="1" ht="63.75" x14ac:dyDescent="0.2">
      <c r="A222" s="5" t="s">
        <v>1095</v>
      </c>
      <c r="B222" s="5" t="s">
        <v>1095</v>
      </c>
      <c r="C222" s="5" t="str">
        <f>+VLOOKUP(B222,[2]Hoja1!$H$1:$I$5207,2,FALSE)</f>
        <v>CONTRATO DE PRESTACION DE SERVICIOS DE APOYO A LA GESTION</v>
      </c>
      <c r="D222" s="6" t="s">
        <v>2129</v>
      </c>
      <c r="E222" s="6">
        <v>52434493</v>
      </c>
      <c r="F222" s="7" t="s">
        <v>829</v>
      </c>
      <c r="G222" s="8">
        <v>28314</v>
      </c>
      <c r="H222" s="9" t="s">
        <v>2802</v>
      </c>
      <c r="I222" s="5" t="s">
        <v>835</v>
      </c>
      <c r="J222" s="5" t="s">
        <v>857</v>
      </c>
      <c r="K222" s="5" t="s">
        <v>840</v>
      </c>
      <c r="L222" s="11">
        <v>13740000</v>
      </c>
      <c r="M222" s="13">
        <v>45316</v>
      </c>
      <c r="N222" s="13">
        <v>45322</v>
      </c>
      <c r="O222" s="13">
        <v>45382</v>
      </c>
      <c r="P222" s="15">
        <v>61</v>
      </c>
      <c r="Q222" s="11" t="s">
        <v>874</v>
      </c>
      <c r="R222" s="11">
        <f>+VLOOKUP(B222,[2]Hoja2!$A$3:$C$3503,3,FALSE)</f>
        <v>13740000</v>
      </c>
      <c r="S222" s="11">
        <f t="shared" si="6"/>
        <v>0</v>
      </c>
      <c r="T222" s="22">
        <f t="shared" si="7"/>
        <v>100</v>
      </c>
      <c r="U222" s="5">
        <v>0</v>
      </c>
      <c r="V222" s="10" t="s">
        <v>3392</v>
      </c>
    </row>
    <row r="223" spans="1:22" s="4" customFormat="1" ht="51" x14ac:dyDescent="0.2">
      <c r="A223" s="5" t="s">
        <v>1096</v>
      </c>
      <c r="B223" s="5" t="s">
        <v>1096</v>
      </c>
      <c r="C223" s="5" t="str">
        <f>+VLOOKUP(B223,[2]Hoja1!$H$1:$I$5207,2,FALSE)</f>
        <v>CONTRATO DE PRESTACION DE SERVICIOS PROFESIONALES</v>
      </c>
      <c r="D223" s="6" t="s">
        <v>177</v>
      </c>
      <c r="E223" s="6">
        <v>39790647</v>
      </c>
      <c r="F223" s="7" t="s">
        <v>829</v>
      </c>
      <c r="G223" s="8">
        <v>26260</v>
      </c>
      <c r="H223" s="9" t="s">
        <v>2728</v>
      </c>
      <c r="I223" s="5" t="s">
        <v>835</v>
      </c>
      <c r="J223" s="5" t="s">
        <v>3153</v>
      </c>
      <c r="K223" s="5" t="s">
        <v>846</v>
      </c>
      <c r="L223" s="11">
        <v>12258400</v>
      </c>
      <c r="M223" s="13">
        <v>45316</v>
      </c>
      <c r="N223" s="13">
        <v>45317</v>
      </c>
      <c r="O223" s="13">
        <v>45382</v>
      </c>
      <c r="P223" s="15">
        <v>66</v>
      </c>
      <c r="Q223" s="11" t="s">
        <v>874</v>
      </c>
      <c r="R223" s="11">
        <f>+VLOOKUP(B223,[2]Hoja2!$A$3:$C$3503,3,FALSE)</f>
        <v>12258400</v>
      </c>
      <c r="S223" s="11">
        <f t="shared" si="6"/>
        <v>0</v>
      </c>
      <c r="T223" s="22">
        <f t="shared" si="7"/>
        <v>100</v>
      </c>
      <c r="U223" s="5">
        <v>0</v>
      </c>
      <c r="V223" s="10" t="s">
        <v>3393</v>
      </c>
    </row>
    <row r="224" spans="1:22" s="4" customFormat="1" ht="51" x14ac:dyDescent="0.2">
      <c r="A224" s="5" t="s">
        <v>1097</v>
      </c>
      <c r="B224" s="5" t="s">
        <v>1097</v>
      </c>
      <c r="C224" s="5" t="str">
        <f>+VLOOKUP(B224,[2]Hoja1!$H$1:$I$5207,2,FALSE)</f>
        <v>CONTRATO DE PRESTACION DE SERVICIOS PROFESIONALES</v>
      </c>
      <c r="D224" s="6" t="s">
        <v>2130</v>
      </c>
      <c r="E224" s="6">
        <v>79696786</v>
      </c>
      <c r="F224" s="7" t="s">
        <v>829</v>
      </c>
      <c r="G224" s="8">
        <v>27371</v>
      </c>
      <c r="H224" s="9" t="s">
        <v>2745</v>
      </c>
      <c r="I224" s="5" t="s">
        <v>835</v>
      </c>
      <c r="J224" s="5" t="s">
        <v>856</v>
      </c>
      <c r="K224" s="5" t="s">
        <v>839</v>
      </c>
      <c r="L224" s="11">
        <v>23800000</v>
      </c>
      <c r="M224" s="13">
        <v>45316</v>
      </c>
      <c r="N224" s="13">
        <v>45324</v>
      </c>
      <c r="O224" s="13">
        <v>45473</v>
      </c>
      <c r="P224" s="15">
        <v>150</v>
      </c>
      <c r="Q224" s="11" t="s">
        <v>874</v>
      </c>
      <c r="R224" s="11">
        <f>+VLOOKUP(B224,[2]Hoja2!$A$3:$C$3503,3,FALSE)</f>
        <v>23800000</v>
      </c>
      <c r="S224" s="11">
        <f t="shared" si="6"/>
        <v>0</v>
      </c>
      <c r="T224" s="22">
        <f t="shared" si="7"/>
        <v>100</v>
      </c>
      <c r="U224" s="5">
        <v>0</v>
      </c>
      <c r="V224" s="10" t="s">
        <v>3394</v>
      </c>
    </row>
    <row r="225" spans="1:22" s="4" customFormat="1" ht="51" x14ac:dyDescent="0.2">
      <c r="A225" s="5" t="s">
        <v>1098</v>
      </c>
      <c r="B225" s="5" t="s">
        <v>1098</v>
      </c>
      <c r="C225" s="5" t="str">
        <f>+VLOOKUP(B225,[2]Hoja1!$H$1:$I$5207,2,FALSE)</f>
        <v>CONTRATO DE PRESTACION DE SERVICIOS PROFESIONALES</v>
      </c>
      <c r="D225" s="6" t="s">
        <v>2131</v>
      </c>
      <c r="E225" s="6">
        <v>1032468565</v>
      </c>
      <c r="F225" s="7" t="s">
        <v>829</v>
      </c>
      <c r="G225" s="8">
        <v>34712</v>
      </c>
      <c r="H225" s="9" t="s">
        <v>2803</v>
      </c>
      <c r="I225" s="5" t="s">
        <v>835</v>
      </c>
      <c r="J225" s="5" t="s">
        <v>3153</v>
      </c>
      <c r="K225" s="5" t="s">
        <v>846</v>
      </c>
      <c r="L225" s="11">
        <v>10820453</v>
      </c>
      <c r="M225" s="13">
        <v>45316</v>
      </c>
      <c r="N225" s="13">
        <v>45337</v>
      </c>
      <c r="O225" s="13">
        <v>45473</v>
      </c>
      <c r="P225" s="15">
        <v>137</v>
      </c>
      <c r="Q225" s="11" t="s">
        <v>874</v>
      </c>
      <c r="R225" s="11">
        <f>+VLOOKUP(B225,[2]Hoja2!$A$3:$C$3503,3,FALSE)</f>
        <v>10820453</v>
      </c>
      <c r="S225" s="11">
        <f t="shared" si="6"/>
        <v>0</v>
      </c>
      <c r="T225" s="22">
        <f t="shared" si="7"/>
        <v>100</v>
      </c>
      <c r="U225" s="5">
        <v>0</v>
      </c>
      <c r="V225" s="10" t="s">
        <v>3395</v>
      </c>
    </row>
    <row r="226" spans="1:22" s="4" customFormat="1" ht="63.75" x14ac:dyDescent="0.2">
      <c r="A226" s="5" t="s">
        <v>1099</v>
      </c>
      <c r="B226" s="5" t="s">
        <v>1099</v>
      </c>
      <c r="C226" s="5" t="str">
        <f>+VLOOKUP(B226,[2]Hoja1!$H$1:$I$5207,2,FALSE)</f>
        <v>CONTRATO DE PRESTACION DE SERVICIOS PROFESIONALES</v>
      </c>
      <c r="D226" s="6" t="s">
        <v>323</v>
      </c>
      <c r="E226" s="6">
        <v>1032419835</v>
      </c>
      <c r="F226" s="7" t="s">
        <v>829</v>
      </c>
      <c r="G226" s="8">
        <v>32297</v>
      </c>
      <c r="H226" s="9" t="s">
        <v>2790</v>
      </c>
      <c r="I226" s="5" t="s">
        <v>835</v>
      </c>
      <c r="J226" s="5" t="s">
        <v>3153</v>
      </c>
      <c r="K226" s="5" t="s">
        <v>846</v>
      </c>
      <c r="L226" s="11">
        <v>17833600</v>
      </c>
      <c r="M226" s="13">
        <v>45316</v>
      </c>
      <c r="N226" s="13">
        <v>45317</v>
      </c>
      <c r="O226" s="13">
        <v>45382</v>
      </c>
      <c r="P226" s="15">
        <v>66</v>
      </c>
      <c r="Q226" s="11" t="s">
        <v>874</v>
      </c>
      <c r="R226" s="11">
        <f>+VLOOKUP(B226,[2]Hoja2!$A$3:$C$3503,3,FALSE)</f>
        <v>17833600</v>
      </c>
      <c r="S226" s="11">
        <f t="shared" si="6"/>
        <v>0</v>
      </c>
      <c r="T226" s="22">
        <f t="shared" si="7"/>
        <v>100</v>
      </c>
      <c r="U226" s="5">
        <v>0</v>
      </c>
      <c r="V226" s="10" t="s">
        <v>3396</v>
      </c>
    </row>
    <row r="227" spans="1:22" s="4" customFormat="1" ht="63.75" x14ac:dyDescent="0.2">
      <c r="A227" s="5" t="s">
        <v>1100</v>
      </c>
      <c r="B227" s="5" t="s">
        <v>1100</v>
      </c>
      <c r="C227" s="5" t="str">
        <f>+VLOOKUP(B227,[2]Hoja1!$H$1:$I$5207,2,FALSE)</f>
        <v>CONTRATO DE PRESTACION DE SERVICIOS PROFESIONALES</v>
      </c>
      <c r="D227" s="6" t="s">
        <v>2132</v>
      </c>
      <c r="E227" s="6">
        <v>1019031766</v>
      </c>
      <c r="F227" s="7" t="s">
        <v>829</v>
      </c>
      <c r="G227" s="8">
        <v>32550</v>
      </c>
      <c r="H227" s="9" t="s">
        <v>2790</v>
      </c>
      <c r="I227" s="5" t="s">
        <v>835</v>
      </c>
      <c r="J227" s="5" t="s">
        <v>3153</v>
      </c>
      <c r="K227" s="5" t="s">
        <v>846</v>
      </c>
      <c r="L227" s="11">
        <v>17833600</v>
      </c>
      <c r="M227" s="13">
        <v>45316</v>
      </c>
      <c r="N227" s="13">
        <v>45317</v>
      </c>
      <c r="O227" s="13">
        <v>45382</v>
      </c>
      <c r="P227" s="15">
        <v>66</v>
      </c>
      <c r="Q227" s="11" t="s">
        <v>874</v>
      </c>
      <c r="R227" s="11">
        <f>+VLOOKUP(B227,[2]Hoja2!$A$3:$C$3503,3,FALSE)</f>
        <v>17833600</v>
      </c>
      <c r="S227" s="11">
        <f t="shared" si="6"/>
        <v>0</v>
      </c>
      <c r="T227" s="22">
        <f t="shared" si="7"/>
        <v>100</v>
      </c>
      <c r="U227" s="5">
        <v>0</v>
      </c>
      <c r="V227" s="10" t="s">
        <v>3397</v>
      </c>
    </row>
    <row r="228" spans="1:22" s="4" customFormat="1" ht="63.75" x14ac:dyDescent="0.2">
      <c r="A228" s="5" t="s">
        <v>1101</v>
      </c>
      <c r="B228" s="5" t="s">
        <v>1101</v>
      </c>
      <c r="C228" s="5" t="str">
        <f>+VLOOKUP(B228,[2]Hoja1!$H$1:$I$5207,2,FALSE)</f>
        <v>CONTRATO DE PRESTACION DE SERVICIOS PROFESIONALES</v>
      </c>
      <c r="D228" s="6" t="s">
        <v>361</v>
      </c>
      <c r="E228" s="6">
        <v>1019048330</v>
      </c>
      <c r="F228" s="7" t="s">
        <v>829</v>
      </c>
      <c r="G228" s="8">
        <v>33064</v>
      </c>
      <c r="H228" s="9" t="s">
        <v>2781</v>
      </c>
      <c r="I228" s="5" t="s">
        <v>835</v>
      </c>
      <c r="J228" s="5" t="s">
        <v>3153</v>
      </c>
      <c r="K228" s="5" t="s">
        <v>846</v>
      </c>
      <c r="L228" s="11">
        <v>8710333</v>
      </c>
      <c r="M228" s="13">
        <v>45316</v>
      </c>
      <c r="N228" s="13">
        <v>45317</v>
      </c>
      <c r="O228" s="13">
        <v>45382</v>
      </c>
      <c r="P228" s="15">
        <v>66</v>
      </c>
      <c r="Q228" s="11" t="s">
        <v>874</v>
      </c>
      <c r="R228" s="11">
        <f>+VLOOKUP(B228,[2]Hoja2!$A$3:$C$3503,3,FALSE)</f>
        <v>8710333</v>
      </c>
      <c r="S228" s="11">
        <f t="shared" si="6"/>
        <v>0</v>
      </c>
      <c r="T228" s="22">
        <f t="shared" si="7"/>
        <v>100</v>
      </c>
      <c r="U228" s="5">
        <v>0</v>
      </c>
      <c r="V228" s="10" t="s">
        <v>3398</v>
      </c>
    </row>
    <row r="229" spans="1:22" s="4" customFormat="1" ht="51" x14ac:dyDescent="0.2">
      <c r="A229" s="5" t="s">
        <v>1102</v>
      </c>
      <c r="B229" s="5" t="s">
        <v>1102</v>
      </c>
      <c r="C229" s="5" t="str">
        <f>+VLOOKUP(B229,[2]Hoja1!$H$1:$I$5207,2,FALSE)</f>
        <v>CONTRATO DE PRESTACION DE SERVICIOS PROFESIONALES</v>
      </c>
      <c r="D229" s="6" t="s">
        <v>2133</v>
      </c>
      <c r="E229" s="6">
        <v>52478358</v>
      </c>
      <c r="F229" s="7" t="s">
        <v>829</v>
      </c>
      <c r="G229" s="8">
        <v>28299</v>
      </c>
      <c r="H229" s="9" t="s">
        <v>2804</v>
      </c>
      <c r="I229" s="5" t="s">
        <v>835</v>
      </c>
      <c r="J229" s="5" t="s">
        <v>859</v>
      </c>
      <c r="K229" s="5" t="s">
        <v>842</v>
      </c>
      <c r="L229" s="11">
        <v>16250000</v>
      </c>
      <c r="M229" s="13">
        <v>45316</v>
      </c>
      <c r="N229" s="13">
        <v>45321</v>
      </c>
      <c r="O229" s="13">
        <v>45382</v>
      </c>
      <c r="P229" s="15">
        <v>62</v>
      </c>
      <c r="Q229" s="11" t="s">
        <v>874</v>
      </c>
      <c r="R229" s="11">
        <f>+VLOOKUP(B229,[2]Hoja2!$A$3:$C$3503,3,FALSE)</f>
        <v>16250000</v>
      </c>
      <c r="S229" s="11">
        <f t="shared" si="6"/>
        <v>0</v>
      </c>
      <c r="T229" s="22">
        <f t="shared" si="7"/>
        <v>100</v>
      </c>
      <c r="U229" s="5">
        <v>0</v>
      </c>
      <c r="V229" s="10" t="s">
        <v>3399</v>
      </c>
    </row>
    <row r="230" spans="1:22" s="4" customFormat="1" ht="51" x14ac:dyDescent="0.2">
      <c r="A230" s="5" t="s">
        <v>1103</v>
      </c>
      <c r="B230" s="5" t="s">
        <v>1103</v>
      </c>
      <c r="C230" s="5" t="str">
        <f>+VLOOKUP(B230,[2]Hoja1!$H$1:$I$5207,2,FALSE)</f>
        <v>CONTRATO DE PRESTACION DE SERVICIOS PROFESIONALES</v>
      </c>
      <c r="D230" s="6" t="s">
        <v>386</v>
      </c>
      <c r="E230" s="6">
        <v>80053789</v>
      </c>
      <c r="F230" s="7" t="s">
        <v>829</v>
      </c>
      <c r="G230" s="8">
        <v>29315</v>
      </c>
      <c r="H230" s="9" t="s">
        <v>2752</v>
      </c>
      <c r="I230" s="5" t="s">
        <v>835</v>
      </c>
      <c r="J230" s="5" t="s">
        <v>856</v>
      </c>
      <c r="K230" s="5" t="s">
        <v>839</v>
      </c>
      <c r="L230" s="11">
        <v>23800000</v>
      </c>
      <c r="M230" s="13">
        <v>45316</v>
      </c>
      <c r="N230" s="13">
        <v>45323</v>
      </c>
      <c r="O230" s="13">
        <v>45473</v>
      </c>
      <c r="P230" s="15">
        <v>151</v>
      </c>
      <c r="Q230" s="11" t="s">
        <v>874</v>
      </c>
      <c r="R230" s="11">
        <f>+VLOOKUP(B230,[2]Hoja2!$A$3:$C$3503,3,FALSE)</f>
        <v>23800000</v>
      </c>
      <c r="S230" s="11">
        <f t="shared" si="6"/>
        <v>0</v>
      </c>
      <c r="T230" s="22">
        <f t="shared" si="7"/>
        <v>100</v>
      </c>
      <c r="U230" s="5">
        <v>0</v>
      </c>
      <c r="V230" s="10" t="s">
        <v>3400</v>
      </c>
    </row>
    <row r="231" spans="1:22" s="4" customFormat="1" ht="51" x14ac:dyDescent="0.2">
      <c r="A231" s="5" t="s">
        <v>1104</v>
      </c>
      <c r="B231" s="5" t="s">
        <v>1104</v>
      </c>
      <c r="C231" s="5" t="str">
        <f>+VLOOKUP(B231,[2]Hoja1!$H$1:$I$5207,2,FALSE)</f>
        <v>CONTRATO DE PRESTACION DE SERVICIOS PROFESIONALES</v>
      </c>
      <c r="D231" s="6" t="s">
        <v>2134</v>
      </c>
      <c r="E231" s="6">
        <v>52732641</v>
      </c>
      <c r="F231" s="7" t="s">
        <v>829</v>
      </c>
      <c r="G231" s="8">
        <v>30242</v>
      </c>
      <c r="H231" s="9" t="s">
        <v>2729</v>
      </c>
      <c r="I231" s="5" t="s">
        <v>835</v>
      </c>
      <c r="J231" s="5" t="s">
        <v>856</v>
      </c>
      <c r="K231" s="5" t="s">
        <v>839</v>
      </c>
      <c r="L231" s="11">
        <v>20986000</v>
      </c>
      <c r="M231" s="13">
        <v>45317</v>
      </c>
      <c r="N231" s="13">
        <v>45323</v>
      </c>
      <c r="O231" s="13">
        <v>45473</v>
      </c>
      <c r="P231" s="15">
        <v>151</v>
      </c>
      <c r="Q231" s="11" t="s">
        <v>874</v>
      </c>
      <c r="R231" s="11">
        <f>+VLOOKUP(B231,[2]Hoja2!$A$3:$C$3503,3,FALSE)</f>
        <v>20986000</v>
      </c>
      <c r="S231" s="11">
        <f t="shared" si="6"/>
        <v>0</v>
      </c>
      <c r="T231" s="22">
        <f t="shared" si="7"/>
        <v>100</v>
      </c>
      <c r="U231" s="5">
        <v>0</v>
      </c>
      <c r="V231" s="10" t="s">
        <v>3401</v>
      </c>
    </row>
    <row r="232" spans="1:22" s="4" customFormat="1" ht="51" x14ac:dyDescent="0.2">
      <c r="A232" s="5" t="s">
        <v>1105</v>
      </c>
      <c r="B232" s="5" t="s">
        <v>1105</v>
      </c>
      <c r="C232" s="5" t="str">
        <f>+VLOOKUP(B232,[2]Hoja1!$H$1:$I$5207,2,FALSE)</f>
        <v>CONTRATO DE PRESTACION DE SERVICIOS PROFESIONALES</v>
      </c>
      <c r="D232" s="6" t="s">
        <v>2135</v>
      </c>
      <c r="E232" s="6">
        <v>1010236351</v>
      </c>
      <c r="F232" s="7" t="s">
        <v>829</v>
      </c>
      <c r="G232" s="8">
        <v>28410</v>
      </c>
      <c r="H232" s="9" t="s">
        <v>2729</v>
      </c>
      <c r="I232" s="5" t="s">
        <v>835</v>
      </c>
      <c r="J232" s="5" t="s">
        <v>856</v>
      </c>
      <c r="K232" s="5" t="s">
        <v>839</v>
      </c>
      <c r="L232" s="11">
        <v>20986000</v>
      </c>
      <c r="M232" s="13">
        <v>45316</v>
      </c>
      <c r="N232" s="13">
        <v>45323</v>
      </c>
      <c r="O232" s="13">
        <v>45473</v>
      </c>
      <c r="P232" s="15">
        <v>151</v>
      </c>
      <c r="Q232" s="11" t="s">
        <v>874</v>
      </c>
      <c r="R232" s="11">
        <f>+VLOOKUP(B232,[2]Hoja2!$A$3:$C$3503,3,FALSE)</f>
        <v>20986000</v>
      </c>
      <c r="S232" s="11">
        <f t="shared" si="6"/>
        <v>0</v>
      </c>
      <c r="T232" s="22">
        <f t="shared" si="7"/>
        <v>100</v>
      </c>
      <c r="U232" s="5">
        <v>0</v>
      </c>
      <c r="V232" s="10" t="s">
        <v>3402</v>
      </c>
    </row>
    <row r="233" spans="1:22" s="4" customFormat="1" ht="63.75" x14ac:dyDescent="0.2">
      <c r="A233" s="5" t="s">
        <v>1106</v>
      </c>
      <c r="B233" s="5" t="s">
        <v>1106</v>
      </c>
      <c r="C233" s="5" t="str">
        <f>+VLOOKUP(B233,[2]Hoja1!$H$1:$I$5207,2,FALSE)</f>
        <v>CONTRATO DE PRESTACION DE SERVICIOS DE APOYO A LA GESTION</v>
      </c>
      <c r="D233" s="6" t="s">
        <v>2136</v>
      </c>
      <c r="E233" s="6">
        <v>1024526854</v>
      </c>
      <c r="F233" s="7" t="s">
        <v>829</v>
      </c>
      <c r="G233" s="8">
        <v>33598</v>
      </c>
      <c r="H233" s="9" t="s">
        <v>2805</v>
      </c>
      <c r="I233" s="5" t="s">
        <v>835</v>
      </c>
      <c r="J233" s="5" t="s">
        <v>857</v>
      </c>
      <c r="K233" s="5" t="s">
        <v>840</v>
      </c>
      <c r="L233" s="11">
        <v>16330000</v>
      </c>
      <c r="M233" s="13">
        <v>45316</v>
      </c>
      <c r="N233" s="13">
        <v>45317</v>
      </c>
      <c r="O233" s="13">
        <v>45382</v>
      </c>
      <c r="P233" s="15">
        <v>66</v>
      </c>
      <c r="Q233" s="11" t="s">
        <v>874</v>
      </c>
      <c r="R233" s="11">
        <f>+VLOOKUP(B233,[2]Hoja2!$A$3:$C$3503,3,FALSE)</f>
        <v>16330000</v>
      </c>
      <c r="S233" s="11">
        <f t="shared" si="6"/>
        <v>0</v>
      </c>
      <c r="T233" s="22">
        <f t="shared" si="7"/>
        <v>100</v>
      </c>
      <c r="U233" s="5">
        <v>0</v>
      </c>
      <c r="V233" s="10" t="s">
        <v>3403</v>
      </c>
    </row>
    <row r="234" spans="1:22" s="4" customFormat="1" ht="63.75" x14ac:dyDescent="0.2">
      <c r="A234" s="5" t="s">
        <v>1107</v>
      </c>
      <c r="B234" s="5" t="s">
        <v>1107</v>
      </c>
      <c r="C234" s="5" t="str">
        <f>+VLOOKUP(B234,[2]Hoja1!$H$1:$I$5207,2,FALSE)</f>
        <v>CONTRATO DE PRESTACION DE SERVICIOS DE APOYO A LA GESTION</v>
      </c>
      <c r="D234" s="6" t="s">
        <v>600</v>
      </c>
      <c r="E234" s="6">
        <v>1026286746</v>
      </c>
      <c r="F234" s="7" t="s">
        <v>829</v>
      </c>
      <c r="G234" s="8">
        <v>34331</v>
      </c>
      <c r="H234" s="9" t="s">
        <v>2806</v>
      </c>
      <c r="I234" s="5" t="s">
        <v>835</v>
      </c>
      <c r="J234" s="5" t="s">
        <v>3155</v>
      </c>
      <c r="K234" s="5" t="s">
        <v>854</v>
      </c>
      <c r="L234" s="11">
        <v>14179000</v>
      </c>
      <c r="M234" s="13">
        <v>45316</v>
      </c>
      <c r="N234" s="13">
        <v>45317</v>
      </c>
      <c r="O234" s="13">
        <v>45382</v>
      </c>
      <c r="P234" s="15">
        <v>66</v>
      </c>
      <c r="Q234" s="11" t="s">
        <v>874</v>
      </c>
      <c r="R234" s="11">
        <f>+VLOOKUP(B234,[2]Hoja2!$A$3:$C$3503,3,FALSE)</f>
        <v>14179000</v>
      </c>
      <c r="S234" s="11">
        <f t="shared" si="6"/>
        <v>0</v>
      </c>
      <c r="T234" s="22">
        <f t="shared" si="7"/>
        <v>100</v>
      </c>
      <c r="U234" s="5">
        <v>0</v>
      </c>
      <c r="V234" s="10" t="s">
        <v>3404</v>
      </c>
    </row>
    <row r="235" spans="1:22" s="4" customFormat="1" ht="51" x14ac:dyDescent="0.2">
      <c r="A235" s="5" t="s">
        <v>1108</v>
      </c>
      <c r="B235" s="5" t="s">
        <v>1108</v>
      </c>
      <c r="C235" s="5" t="str">
        <f>+VLOOKUP(B235,[2]Hoja1!$H$1:$I$5207,2,FALSE)</f>
        <v>CONTRATO DE PRESTACION DE SERVICIOS DE APOYO A LA GESTION</v>
      </c>
      <c r="D235" s="6" t="s">
        <v>374</v>
      </c>
      <c r="E235" s="6">
        <v>1022941605</v>
      </c>
      <c r="F235" s="7" t="s">
        <v>829</v>
      </c>
      <c r="G235" s="8">
        <v>32298</v>
      </c>
      <c r="H235" s="9" t="s">
        <v>2807</v>
      </c>
      <c r="I235" s="5" t="s">
        <v>835</v>
      </c>
      <c r="J235" s="5" t="s">
        <v>871</v>
      </c>
      <c r="K235" s="5" t="s">
        <v>841</v>
      </c>
      <c r="L235" s="11">
        <v>11500000</v>
      </c>
      <c r="M235" s="13">
        <v>45316</v>
      </c>
      <c r="N235" s="13">
        <v>45320</v>
      </c>
      <c r="O235" s="13">
        <v>45378</v>
      </c>
      <c r="P235" s="15">
        <v>59</v>
      </c>
      <c r="Q235" s="11" t="s">
        <v>874</v>
      </c>
      <c r="R235" s="11">
        <f>+VLOOKUP(B235,[2]Hoja2!$A$3:$C$3503,3,FALSE)</f>
        <v>11500000</v>
      </c>
      <c r="S235" s="11">
        <f t="shared" si="6"/>
        <v>0</v>
      </c>
      <c r="T235" s="22">
        <f t="shared" si="7"/>
        <v>100</v>
      </c>
      <c r="U235" s="5">
        <v>0</v>
      </c>
      <c r="V235" s="10" t="s">
        <v>3405</v>
      </c>
    </row>
    <row r="236" spans="1:22" s="4" customFormat="1" ht="51" x14ac:dyDescent="0.2">
      <c r="A236" s="5" t="s">
        <v>1109</v>
      </c>
      <c r="B236" s="5" t="s">
        <v>1109</v>
      </c>
      <c r="C236" s="5" t="str">
        <f>+VLOOKUP(B236,[2]Hoja1!$H$1:$I$5207,2,FALSE)</f>
        <v>CONTRATO DE PRESTACION DE SERVICIOS DE APOYO A LA GESTION</v>
      </c>
      <c r="D236" s="6" t="s">
        <v>2137</v>
      </c>
      <c r="E236" s="6">
        <v>1026297072</v>
      </c>
      <c r="F236" s="7" t="s">
        <v>829</v>
      </c>
      <c r="G236" s="8">
        <v>35330</v>
      </c>
      <c r="H236" s="9" t="s">
        <v>2808</v>
      </c>
      <c r="I236" s="5" t="s">
        <v>835</v>
      </c>
      <c r="J236" s="5" t="s">
        <v>858</v>
      </c>
      <c r="K236" s="5" t="s">
        <v>841</v>
      </c>
      <c r="L236" s="11">
        <v>6600000</v>
      </c>
      <c r="M236" s="13">
        <v>45316</v>
      </c>
      <c r="N236" s="13">
        <v>45320</v>
      </c>
      <c r="O236" s="13">
        <v>45382</v>
      </c>
      <c r="P236" s="15">
        <v>63</v>
      </c>
      <c r="Q236" s="11" t="s">
        <v>874</v>
      </c>
      <c r="R236" s="11">
        <f>+VLOOKUP(B236,[2]Hoja2!$A$3:$C$3503,3,FALSE)</f>
        <v>6600000</v>
      </c>
      <c r="S236" s="11">
        <f t="shared" si="6"/>
        <v>0</v>
      </c>
      <c r="T236" s="22">
        <f t="shared" si="7"/>
        <v>100</v>
      </c>
      <c r="U236" s="5">
        <v>0</v>
      </c>
      <c r="V236" s="10" t="s">
        <v>3406</v>
      </c>
    </row>
    <row r="237" spans="1:22" s="4" customFormat="1" ht="51" x14ac:dyDescent="0.2">
      <c r="A237" s="5" t="s">
        <v>1110</v>
      </c>
      <c r="B237" s="5" t="s">
        <v>1110</v>
      </c>
      <c r="C237" s="5" t="str">
        <f>+VLOOKUP(B237,[2]Hoja1!$H$1:$I$5207,2,FALSE)</f>
        <v>CONTRATO DE PRESTACION DE SERVICIOS DE APOYO A LA GESTION</v>
      </c>
      <c r="D237" s="6" t="s">
        <v>2138</v>
      </c>
      <c r="E237" s="6">
        <v>1143835530</v>
      </c>
      <c r="F237" s="7" t="s">
        <v>829</v>
      </c>
      <c r="G237" s="8">
        <v>33286</v>
      </c>
      <c r="H237" s="9" t="s">
        <v>2809</v>
      </c>
      <c r="I237" s="5" t="s">
        <v>835</v>
      </c>
      <c r="J237" s="5" t="s">
        <v>858</v>
      </c>
      <c r="K237" s="5" t="s">
        <v>841</v>
      </c>
      <c r="L237" s="11">
        <v>8920000</v>
      </c>
      <c r="M237" s="13">
        <v>45316</v>
      </c>
      <c r="N237" s="13">
        <v>45320</v>
      </c>
      <c r="O237" s="13">
        <v>45382</v>
      </c>
      <c r="P237" s="15">
        <v>63</v>
      </c>
      <c r="Q237" s="11" t="s">
        <v>874</v>
      </c>
      <c r="R237" s="11">
        <f>+VLOOKUP(B237,[2]Hoja2!$A$3:$C$3503,3,FALSE)</f>
        <v>8920000</v>
      </c>
      <c r="S237" s="11">
        <f t="shared" si="6"/>
        <v>0</v>
      </c>
      <c r="T237" s="22">
        <f t="shared" si="7"/>
        <v>100</v>
      </c>
      <c r="U237" s="5">
        <v>0</v>
      </c>
      <c r="V237" s="10" t="s">
        <v>3407</v>
      </c>
    </row>
    <row r="238" spans="1:22" s="4" customFormat="1" ht="51" x14ac:dyDescent="0.2">
      <c r="A238" s="5" t="s">
        <v>1111</v>
      </c>
      <c r="B238" s="5" t="s">
        <v>1111</v>
      </c>
      <c r="C238" s="5" t="str">
        <f>+VLOOKUP(B238,[2]Hoja1!$H$1:$I$5207,2,FALSE)</f>
        <v>CONTRATO DE PRESTACION DE SERVICIOS DE APOYO A LA GESTION</v>
      </c>
      <c r="D238" s="6" t="s">
        <v>333</v>
      </c>
      <c r="E238" s="6">
        <v>79804691</v>
      </c>
      <c r="F238" s="7" t="s">
        <v>829</v>
      </c>
      <c r="G238" s="8">
        <v>27042</v>
      </c>
      <c r="H238" s="9" t="s">
        <v>2810</v>
      </c>
      <c r="I238" s="5" t="s">
        <v>835</v>
      </c>
      <c r="J238" s="5" t="s">
        <v>858</v>
      </c>
      <c r="K238" s="5" t="s">
        <v>841</v>
      </c>
      <c r="L238" s="11">
        <v>12000000</v>
      </c>
      <c r="M238" s="13">
        <v>45316</v>
      </c>
      <c r="N238" s="13">
        <v>45320</v>
      </c>
      <c r="O238" s="13">
        <v>45382</v>
      </c>
      <c r="P238" s="15">
        <v>63</v>
      </c>
      <c r="Q238" s="11" t="s">
        <v>874</v>
      </c>
      <c r="R238" s="11">
        <f>+VLOOKUP(B238,[2]Hoja2!$A$3:$C$3503,3,FALSE)</f>
        <v>12000000</v>
      </c>
      <c r="S238" s="11">
        <f t="shared" si="6"/>
        <v>0</v>
      </c>
      <c r="T238" s="22">
        <f t="shared" si="7"/>
        <v>100</v>
      </c>
      <c r="U238" s="5">
        <v>0</v>
      </c>
      <c r="V238" s="10" t="s">
        <v>3408</v>
      </c>
    </row>
    <row r="239" spans="1:22" s="4" customFormat="1" ht="51" x14ac:dyDescent="0.2">
      <c r="A239" s="5" t="s">
        <v>1112</v>
      </c>
      <c r="B239" s="5" t="s">
        <v>1112</v>
      </c>
      <c r="C239" s="5" t="str">
        <f>+VLOOKUP(B239,[2]Hoja1!$H$1:$I$5207,2,FALSE)</f>
        <v>CONTRATO DE PRESTACION DE SERVICIOS DE APOYO A LA GESTION</v>
      </c>
      <c r="D239" s="6" t="s">
        <v>2139</v>
      </c>
      <c r="E239" s="6">
        <v>79322246</v>
      </c>
      <c r="F239" s="7" t="s">
        <v>829</v>
      </c>
      <c r="G239" s="8">
        <v>23688</v>
      </c>
      <c r="H239" s="9" t="s">
        <v>2785</v>
      </c>
      <c r="I239" s="5" t="s">
        <v>835</v>
      </c>
      <c r="J239" s="5" t="s">
        <v>856</v>
      </c>
      <c r="K239" s="5" t="s">
        <v>839</v>
      </c>
      <c r="L239" s="11">
        <v>23800000</v>
      </c>
      <c r="M239" s="13">
        <v>45316</v>
      </c>
      <c r="N239" s="13">
        <v>45323</v>
      </c>
      <c r="O239" s="13">
        <v>45473</v>
      </c>
      <c r="P239" s="15">
        <v>151</v>
      </c>
      <c r="Q239" s="11" t="s">
        <v>874</v>
      </c>
      <c r="R239" s="11">
        <f>+VLOOKUP(B239,[2]Hoja2!$A$3:$C$3503,3,FALSE)</f>
        <v>23800000</v>
      </c>
      <c r="S239" s="11">
        <f t="shared" si="6"/>
        <v>0</v>
      </c>
      <c r="T239" s="22">
        <f t="shared" si="7"/>
        <v>100</v>
      </c>
      <c r="U239" s="5">
        <v>0</v>
      </c>
      <c r="V239" s="10" t="s">
        <v>3409</v>
      </c>
    </row>
    <row r="240" spans="1:22" s="4" customFormat="1" ht="51" x14ac:dyDescent="0.2">
      <c r="A240" s="5" t="s">
        <v>1113</v>
      </c>
      <c r="B240" s="5" t="s">
        <v>1113</v>
      </c>
      <c r="C240" s="5" t="str">
        <f>+VLOOKUP(B240,[2]Hoja1!$H$1:$I$5207,2,FALSE)</f>
        <v>CONTRATO DE PRESTACION DE SERVICIOS PROFESIONALES</v>
      </c>
      <c r="D240" s="6" t="s">
        <v>503</v>
      </c>
      <c r="E240" s="6">
        <v>52457572</v>
      </c>
      <c r="F240" s="7" t="s">
        <v>829</v>
      </c>
      <c r="G240" s="8">
        <v>29030</v>
      </c>
      <c r="H240" s="9" t="s">
        <v>2811</v>
      </c>
      <c r="I240" s="5" t="s">
        <v>835</v>
      </c>
      <c r="J240" s="5" t="s">
        <v>3153</v>
      </c>
      <c r="K240" s="5" t="s">
        <v>846</v>
      </c>
      <c r="L240" s="11">
        <v>25192860</v>
      </c>
      <c r="M240" s="13">
        <v>45317</v>
      </c>
      <c r="N240" s="13">
        <v>45323</v>
      </c>
      <c r="O240" s="13">
        <v>45473</v>
      </c>
      <c r="P240" s="15">
        <v>151</v>
      </c>
      <c r="Q240" s="11" t="s">
        <v>874</v>
      </c>
      <c r="R240" s="11">
        <f>+VLOOKUP(B240,[2]Hoja2!$A$3:$C$3503,3,FALSE)</f>
        <v>25192860</v>
      </c>
      <c r="S240" s="11">
        <f t="shared" si="6"/>
        <v>0</v>
      </c>
      <c r="T240" s="22">
        <f t="shared" si="7"/>
        <v>100</v>
      </c>
      <c r="U240" s="5">
        <v>0</v>
      </c>
      <c r="V240" s="10" t="s">
        <v>3410</v>
      </c>
    </row>
    <row r="241" spans="1:22" s="4" customFormat="1" ht="51" x14ac:dyDescent="0.2">
      <c r="A241" s="5" t="s">
        <v>1114</v>
      </c>
      <c r="B241" s="5" t="s">
        <v>1114</v>
      </c>
      <c r="C241" s="5" t="str">
        <f>+VLOOKUP(B241,[2]Hoja1!$H$1:$I$5207,2,FALSE)</f>
        <v>CONTRATO DE PRESTACION DE SERVICIOS DE APOYO A LA GESTION</v>
      </c>
      <c r="D241" s="6" t="s">
        <v>501</v>
      </c>
      <c r="E241" s="6">
        <v>1022955985</v>
      </c>
      <c r="F241" s="7" t="s">
        <v>829</v>
      </c>
      <c r="G241" s="8">
        <v>32836</v>
      </c>
      <c r="H241" s="9" t="s">
        <v>2812</v>
      </c>
      <c r="I241" s="5" t="s">
        <v>835</v>
      </c>
      <c r="J241" s="5" t="s">
        <v>856</v>
      </c>
      <c r="K241" s="5" t="s">
        <v>839</v>
      </c>
      <c r="L241" s="11">
        <v>20986000</v>
      </c>
      <c r="M241" s="13">
        <v>45320</v>
      </c>
      <c r="N241" s="13">
        <v>45324</v>
      </c>
      <c r="O241" s="13">
        <v>45473</v>
      </c>
      <c r="P241" s="15">
        <v>150</v>
      </c>
      <c r="Q241" s="11" t="s">
        <v>874</v>
      </c>
      <c r="R241" s="11">
        <f>+VLOOKUP(B241,[2]Hoja2!$A$3:$C$3503,3,FALSE)</f>
        <v>20986000</v>
      </c>
      <c r="S241" s="11">
        <f t="shared" si="6"/>
        <v>0</v>
      </c>
      <c r="T241" s="22">
        <f t="shared" si="7"/>
        <v>100</v>
      </c>
      <c r="U241" s="5">
        <v>0</v>
      </c>
      <c r="V241" s="10" t="s">
        <v>3411</v>
      </c>
    </row>
    <row r="242" spans="1:22" s="4" customFormat="1" ht="51" x14ac:dyDescent="0.2">
      <c r="A242" s="5" t="s">
        <v>1115</v>
      </c>
      <c r="B242" s="5" t="s">
        <v>1115</v>
      </c>
      <c r="C242" s="5" t="str">
        <f>+VLOOKUP(B242,[2]Hoja1!$H$1:$I$5207,2,FALSE)</f>
        <v>CONTRATO DE PRESTACION DE SERVICIOS PROFESIONALES</v>
      </c>
      <c r="D242" s="6" t="s">
        <v>135</v>
      </c>
      <c r="E242" s="6">
        <v>1014180737</v>
      </c>
      <c r="F242" s="7" t="s">
        <v>829</v>
      </c>
      <c r="G242" s="8">
        <v>31727</v>
      </c>
      <c r="H242" s="9" t="s">
        <v>2813</v>
      </c>
      <c r="I242" s="5" t="s">
        <v>835</v>
      </c>
      <c r="J242" s="5" t="s">
        <v>857</v>
      </c>
      <c r="K242" s="5" t="s">
        <v>840</v>
      </c>
      <c r="L242" s="11">
        <v>18480000</v>
      </c>
      <c r="M242" s="13">
        <v>45316</v>
      </c>
      <c r="N242" s="13">
        <v>45317</v>
      </c>
      <c r="O242" s="13">
        <v>45382</v>
      </c>
      <c r="P242" s="15">
        <v>66</v>
      </c>
      <c r="Q242" s="11" t="s">
        <v>874</v>
      </c>
      <c r="R242" s="11">
        <f>+VLOOKUP(B242,[2]Hoja2!$A$3:$C$3503,3,FALSE)</f>
        <v>18480000</v>
      </c>
      <c r="S242" s="11">
        <f t="shared" si="6"/>
        <v>0</v>
      </c>
      <c r="T242" s="22">
        <f t="shared" si="7"/>
        <v>100</v>
      </c>
      <c r="U242" s="5">
        <v>0</v>
      </c>
      <c r="V242" s="10" t="s">
        <v>3412</v>
      </c>
    </row>
    <row r="243" spans="1:22" s="4" customFormat="1" ht="51" x14ac:dyDescent="0.2">
      <c r="A243" s="5" t="s">
        <v>1116</v>
      </c>
      <c r="B243" s="5" t="s">
        <v>1116</v>
      </c>
      <c r="C243" s="5" t="str">
        <f>+VLOOKUP(B243,[2]Hoja1!$H$1:$I$5207,2,FALSE)</f>
        <v>CONTRATO DE PRESTACION DE SERVICIOS PROFESIONALES</v>
      </c>
      <c r="D243" s="6" t="s">
        <v>577</v>
      </c>
      <c r="E243" s="6">
        <v>52300519</v>
      </c>
      <c r="F243" s="7" t="s">
        <v>829</v>
      </c>
      <c r="G243" s="8">
        <v>27643</v>
      </c>
      <c r="H243" s="9" t="s">
        <v>2722</v>
      </c>
      <c r="I243" s="5" t="s">
        <v>835</v>
      </c>
      <c r="J243" s="5" t="s">
        <v>3153</v>
      </c>
      <c r="K243" s="5" t="s">
        <v>846</v>
      </c>
      <c r="L243" s="11">
        <v>19286500</v>
      </c>
      <c r="M243" s="13">
        <v>45317</v>
      </c>
      <c r="N243" s="13">
        <v>45320</v>
      </c>
      <c r="O243" s="13">
        <v>45382</v>
      </c>
      <c r="P243" s="15">
        <v>63</v>
      </c>
      <c r="Q243" s="11" t="s">
        <v>874</v>
      </c>
      <c r="R243" s="11">
        <f>+VLOOKUP(B243,[2]Hoja2!$A$3:$C$3503,3,FALSE)</f>
        <v>19286500</v>
      </c>
      <c r="S243" s="11">
        <f t="shared" si="6"/>
        <v>0</v>
      </c>
      <c r="T243" s="22">
        <f t="shared" si="7"/>
        <v>100</v>
      </c>
      <c r="U243" s="5">
        <v>0</v>
      </c>
      <c r="V243" s="10" t="s">
        <v>3413</v>
      </c>
    </row>
    <row r="244" spans="1:22" s="4" customFormat="1" ht="63.75" x14ac:dyDescent="0.2">
      <c r="A244" s="5" t="s">
        <v>1117</v>
      </c>
      <c r="B244" s="5" t="s">
        <v>1117</v>
      </c>
      <c r="C244" s="5" t="str">
        <f>+VLOOKUP(B244,[2]Hoja1!$H$1:$I$5207,2,FALSE)</f>
        <v>CONTRATO DE PRESTACION DE SERVICIOS PROFESIONALES</v>
      </c>
      <c r="D244" s="6" t="s">
        <v>295</v>
      </c>
      <c r="E244" s="6">
        <v>1013595690</v>
      </c>
      <c r="F244" s="7" t="s">
        <v>829</v>
      </c>
      <c r="G244" s="8">
        <v>32230</v>
      </c>
      <c r="H244" s="9" t="s">
        <v>2790</v>
      </c>
      <c r="I244" s="5" t="s">
        <v>835</v>
      </c>
      <c r="J244" s="5" t="s">
        <v>3153</v>
      </c>
      <c r="K244" s="5" t="s">
        <v>846</v>
      </c>
      <c r="L244" s="11">
        <v>17833600</v>
      </c>
      <c r="M244" s="13">
        <v>45317</v>
      </c>
      <c r="N244" s="13">
        <v>45321</v>
      </c>
      <c r="O244" s="13">
        <v>45382</v>
      </c>
      <c r="P244" s="15">
        <v>62</v>
      </c>
      <c r="Q244" s="11" t="s">
        <v>874</v>
      </c>
      <c r="R244" s="11">
        <f>+VLOOKUP(B244,[2]Hoja2!$A$3:$C$3503,3,FALSE)</f>
        <v>17833600</v>
      </c>
      <c r="S244" s="11">
        <f t="shared" si="6"/>
        <v>0</v>
      </c>
      <c r="T244" s="22">
        <f t="shared" si="7"/>
        <v>100</v>
      </c>
      <c r="U244" s="5">
        <v>0</v>
      </c>
      <c r="V244" s="10" t="s">
        <v>3414</v>
      </c>
    </row>
    <row r="245" spans="1:22" s="4" customFormat="1" ht="51" x14ac:dyDescent="0.2">
      <c r="A245" s="5" t="s">
        <v>1118</v>
      </c>
      <c r="B245" s="5" t="s">
        <v>1118</v>
      </c>
      <c r="C245" s="5" t="str">
        <f>+VLOOKUP(B245,[2]Hoja1!$H$1:$I$5207,2,FALSE)</f>
        <v>CONTRATO DE PRESTACION DE SERVICIOS DE APOYO A LA GESTION</v>
      </c>
      <c r="D245" s="6" t="s">
        <v>237</v>
      </c>
      <c r="E245" s="6">
        <v>1030552747</v>
      </c>
      <c r="F245" s="7" t="s">
        <v>829</v>
      </c>
      <c r="G245" s="8">
        <v>32527</v>
      </c>
      <c r="H245" s="9" t="s">
        <v>2769</v>
      </c>
      <c r="I245" s="5" t="s">
        <v>835</v>
      </c>
      <c r="J245" s="5" t="s">
        <v>856</v>
      </c>
      <c r="K245" s="5" t="s">
        <v>839</v>
      </c>
      <c r="L245" s="11">
        <v>23800000</v>
      </c>
      <c r="M245" s="13">
        <v>45320</v>
      </c>
      <c r="N245" s="13">
        <v>45323</v>
      </c>
      <c r="O245" s="13">
        <v>45473</v>
      </c>
      <c r="P245" s="15">
        <v>151</v>
      </c>
      <c r="Q245" s="11" t="s">
        <v>874</v>
      </c>
      <c r="R245" s="11">
        <f>+VLOOKUP(B245,[2]Hoja2!$A$3:$C$3503,3,FALSE)</f>
        <v>23800000</v>
      </c>
      <c r="S245" s="11">
        <f t="shared" si="6"/>
        <v>0</v>
      </c>
      <c r="T245" s="22">
        <f t="shared" si="7"/>
        <v>100</v>
      </c>
      <c r="U245" s="5">
        <v>0</v>
      </c>
      <c r="V245" s="10" t="s">
        <v>3415</v>
      </c>
    </row>
    <row r="246" spans="1:22" s="4" customFormat="1" ht="51" x14ac:dyDescent="0.2">
      <c r="A246" s="5" t="s">
        <v>1119</v>
      </c>
      <c r="B246" s="5" t="s">
        <v>1119</v>
      </c>
      <c r="C246" s="5" t="str">
        <f>+VLOOKUP(B246,[2]Hoja1!$H$1:$I$5207,2,FALSE)</f>
        <v>CONTRATO DE PRESTACION DE SERVICIOS PROFESIONALES</v>
      </c>
      <c r="D246" s="6" t="s">
        <v>2140</v>
      </c>
      <c r="E246" s="6">
        <v>1014235056</v>
      </c>
      <c r="F246" s="7" t="s">
        <v>829</v>
      </c>
      <c r="G246" s="8">
        <v>33816</v>
      </c>
      <c r="H246" s="9" t="s">
        <v>2745</v>
      </c>
      <c r="I246" s="5" t="s">
        <v>835</v>
      </c>
      <c r="J246" s="5" t="s">
        <v>856</v>
      </c>
      <c r="K246" s="5" t="s">
        <v>839</v>
      </c>
      <c r="L246" s="11">
        <v>23800000</v>
      </c>
      <c r="M246" s="13">
        <v>45317</v>
      </c>
      <c r="N246" s="13">
        <v>45323</v>
      </c>
      <c r="O246" s="13">
        <v>45473</v>
      </c>
      <c r="P246" s="15">
        <v>151</v>
      </c>
      <c r="Q246" s="11" t="s">
        <v>874</v>
      </c>
      <c r="R246" s="11">
        <f>+VLOOKUP(B246,[2]Hoja2!$A$3:$C$3503,3,FALSE)</f>
        <v>23800000</v>
      </c>
      <c r="S246" s="11">
        <f t="shared" si="6"/>
        <v>0</v>
      </c>
      <c r="T246" s="22">
        <f t="shared" si="7"/>
        <v>100</v>
      </c>
      <c r="U246" s="5">
        <v>0</v>
      </c>
      <c r="V246" s="10" t="s">
        <v>3416</v>
      </c>
    </row>
    <row r="247" spans="1:22" s="4" customFormat="1" ht="51" x14ac:dyDescent="0.2">
      <c r="A247" s="5" t="s">
        <v>1120</v>
      </c>
      <c r="B247" s="5" t="s">
        <v>1120</v>
      </c>
      <c r="C247" s="5" t="str">
        <f>+VLOOKUP(B247,[2]Hoja1!$H$1:$I$5207,2,FALSE)</f>
        <v>CONTRATO DE PRESTACION DE SERVICIOS PROFESIONALES</v>
      </c>
      <c r="D247" s="6" t="s">
        <v>2141</v>
      </c>
      <c r="E247" s="6">
        <v>1015456192</v>
      </c>
      <c r="F247" s="7" t="s">
        <v>829</v>
      </c>
      <c r="G247" s="8">
        <v>34914</v>
      </c>
      <c r="H247" s="9" t="s">
        <v>2745</v>
      </c>
      <c r="I247" s="5" t="s">
        <v>835</v>
      </c>
      <c r="J247" s="5" t="s">
        <v>856</v>
      </c>
      <c r="K247" s="5" t="s">
        <v>839</v>
      </c>
      <c r="L247" s="11">
        <v>23800000</v>
      </c>
      <c r="M247" s="13">
        <v>45317</v>
      </c>
      <c r="N247" s="13">
        <v>45323</v>
      </c>
      <c r="O247" s="13">
        <v>45473</v>
      </c>
      <c r="P247" s="15">
        <v>151</v>
      </c>
      <c r="Q247" s="11" t="s">
        <v>874</v>
      </c>
      <c r="R247" s="11">
        <f>+VLOOKUP(B247,[2]Hoja2!$A$3:$C$3503,3,FALSE)</f>
        <v>23800000</v>
      </c>
      <c r="S247" s="11">
        <f t="shared" si="6"/>
        <v>0</v>
      </c>
      <c r="T247" s="22">
        <f t="shared" si="7"/>
        <v>100</v>
      </c>
      <c r="U247" s="5">
        <v>0</v>
      </c>
      <c r="V247" s="10" t="s">
        <v>3417</v>
      </c>
    </row>
    <row r="248" spans="1:22" s="4" customFormat="1" ht="51" x14ac:dyDescent="0.2">
      <c r="A248" s="5" t="s">
        <v>1121</v>
      </c>
      <c r="B248" s="5" t="s">
        <v>1121</v>
      </c>
      <c r="C248" s="5" t="str">
        <f>+VLOOKUP(B248,[2]Hoja1!$H$1:$I$5207,2,FALSE)</f>
        <v>CONTRATO DE PRESTACION DE SERVICIOS DE APOYO A LA GESTION</v>
      </c>
      <c r="D248" s="6" t="s">
        <v>2142</v>
      </c>
      <c r="E248" s="6">
        <v>17342980</v>
      </c>
      <c r="F248" s="7" t="s">
        <v>829</v>
      </c>
      <c r="G248" s="8">
        <v>25877</v>
      </c>
      <c r="H248" s="9" t="s">
        <v>2814</v>
      </c>
      <c r="I248" s="5" t="s">
        <v>835</v>
      </c>
      <c r="J248" s="5" t="s">
        <v>858</v>
      </c>
      <c r="K248" s="5" t="s">
        <v>841</v>
      </c>
      <c r="L248" s="11">
        <v>9900000</v>
      </c>
      <c r="M248" s="13">
        <v>45317</v>
      </c>
      <c r="N248" s="13">
        <v>45320</v>
      </c>
      <c r="O248" s="13">
        <v>45379</v>
      </c>
      <c r="P248" s="15">
        <v>60</v>
      </c>
      <c r="Q248" s="11" t="s">
        <v>874</v>
      </c>
      <c r="R248" s="11">
        <f>+VLOOKUP(B248,[2]Hoja2!$A$3:$C$3503,3,FALSE)</f>
        <v>9900000</v>
      </c>
      <c r="S248" s="11">
        <f t="shared" si="6"/>
        <v>0</v>
      </c>
      <c r="T248" s="22">
        <f t="shared" si="7"/>
        <v>100</v>
      </c>
      <c r="U248" s="5">
        <v>0</v>
      </c>
      <c r="V248" s="10" t="s">
        <v>3418</v>
      </c>
    </row>
    <row r="249" spans="1:22" s="4" customFormat="1" ht="63.75" x14ac:dyDescent="0.2">
      <c r="A249" s="5" t="s">
        <v>1122</v>
      </c>
      <c r="B249" s="5" t="s">
        <v>1122</v>
      </c>
      <c r="C249" s="5" t="str">
        <f>+VLOOKUP(B249,[2]Hoja1!$H$1:$I$5207,2,FALSE)</f>
        <v>CONTRATO DE PRESTACION DE SERVICIOS PROFESIONALES</v>
      </c>
      <c r="D249" s="6" t="s">
        <v>2143</v>
      </c>
      <c r="E249" s="6">
        <v>80843879</v>
      </c>
      <c r="F249" s="7" t="s">
        <v>829</v>
      </c>
      <c r="G249" s="8">
        <v>31060</v>
      </c>
      <c r="H249" s="9" t="s">
        <v>2751</v>
      </c>
      <c r="I249" s="5" t="s">
        <v>835</v>
      </c>
      <c r="J249" s="5" t="s">
        <v>3153</v>
      </c>
      <c r="K249" s="5" t="s">
        <v>846</v>
      </c>
      <c r="L249" s="11">
        <v>17833600</v>
      </c>
      <c r="M249" s="13">
        <v>45317</v>
      </c>
      <c r="N249" s="13">
        <v>45323</v>
      </c>
      <c r="O249" s="13">
        <v>45382</v>
      </c>
      <c r="P249" s="15">
        <v>60</v>
      </c>
      <c r="Q249" s="11" t="s">
        <v>874</v>
      </c>
      <c r="R249" s="11">
        <f>+VLOOKUP(B249,[2]Hoja2!$A$3:$C$3503,3,FALSE)</f>
        <v>17833600</v>
      </c>
      <c r="S249" s="11">
        <f t="shared" si="6"/>
        <v>0</v>
      </c>
      <c r="T249" s="22">
        <f t="shared" si="7"/>
        <v>100</v>
      </c>
      <c r="U249" s="5">
        <v>0</v>
      </c>
      <c r="V249" s="10" t="s">
        <v>3419</v>
      </c>
    </row>
    <row r="250" spans="1:22" s="4" customFormat="1" ht="51" x14ac:dyDescent="0.2">
      <c r="A250" s="5" t="s">
        <v>1123</v>
      </c>
      <c r="B250" s="5" t="s">
        <v>1123</v>
      </c>
      <c r="C250" s="5" t="str">
        <f>+VLOOKUP(B250,[2]Hoja1!$H$1:$I$5207,2,FALSE)</f>
        <v>CONTRATO DE PRESTACION DE SERVICIOS DE APOYO A LA GESTION</v>
      </c>
      <c r="D250" s="6" t="s">
        <v>2144</v>
      </c>
      <c r="E250" s="6">
        <v>1023880823</v>
      </c>
      <c r="F250" s="7" t="s">
        <v>829</v>
      </c>
      <c r="G250" s="8">
        <v>32504</v>
      </c>
      <c r="H250" s="9" t="s">
        <v>2720</v>
      </c>
      <c r="I250" s="5" t="s">
        <v>835</v>
      </c>
      <c r="J250" s="5" t="s">
        <v>856</v>
      </c>
      <c r="K250" s="5" t="s">
        <v>839</v>
      </c>
      <c r="L250" s="11">
        <v>20986000</v>
      </c>
      <c r="M250" s="13">
        <v>45317</v>
      </c>
      <c r="N250" s="13">
        <v>45323</v>
      </c>
      <c r="O250" s="13">
        <v>45473</v>
      </c>
      <c r="P250" s="15">
        <v>151</v>
      </c>
      <c r="Q250" s="11" t="s">
        <v>874</v>
      </c>
      <c r="R250" s="11">
        <f>+VLOOKUP(B250,[2]Hoja2!$A$3:$C$3503,3,FALSE)</f>
        <v>14990000</v>
      </c>
      <c r="S250" s="11">
        <f t="shared" si="6"/>
        <v>5996000</v>
      </c>
      <c r="T250" s="22">
        <f t="shared" si="7"/>
        <v>71.428571428571431</v>
      </c>
      <c r="U250" s="5">
        <v>0</v>
      </c>
      <c r="V250" s="10" t="s">
        <v>3420</v>
      </c>
    </row>
    <row r="251" spans="1:22" s="4" customFormat="1" ht="51" x14ac:dyDescent="0.2">
      <c r="A251" s="5" t="s">
        <v>1124</v>
      </c>
      <c r="B251" s="5" t="s">
        <v>1124</v>
      </c>
      <c r="C251" s="5" t="str">
        <f>+VLOOKUP(B251,[2]Hoja1!$H$1:$I$5207,2,FALSE)</f>
        <v>CONTRATO DE PRESTACION DE SERVICIOS PROFESIONALES</v>
      </c>
      <c r="D251" s="6" t="s">
        <v>2145</v>
      </c>
      <c r="E251" s="6">
        <v>1024533255</v>
      </c>
      <c r="F251" s="7" t="s">
        <v>829</v>
      </c>
      <c r="G251" s="8">
        <v>33880</v>
      </c>
      <c r="H251" s="9" t="s">
        <v>2784</v>
      </c>
      <c r="I251" s="5" t="s">
        <v>835</v>
      </c>
      <c r="J251" s="5" t="s">
        <v>3153</v>
      </c>
      <c r="K251" s="5" t="s">
        <v>846</v>
      </c>
      <c r="L251" s="11">
        <v>25192860</v>
      </c>
      <c r="M251" s="13">
        <v>45317</v>
      </c>
      <c r="N251" s="13">
        <v>45323</v>
      </c>
      <c r="O251" s="13">
        <v>45473</v>
      </c>
      <c r="P251" s="15">
        <v>151</v>
      </c>
      <c r="Q251" s="11" t="s">
        <v>874</v>
      </c>
      <c r="R251" s="11">
        <f>+VLOOKUP(B251,[2]Hoja2!$A$3:$C$3503,3,FALSE)</f>
        <v>25192860</v>
      </c>
      <c r="S251" s="11">
        <f t="shared" si="6"/>
        <v>0</v>
      </c>
      <c r="T251" s="22">
        <f t="shared" si="7"/>
        <v>100</v>
      </c>
      <c r="U251" s="5">
        <v>0</v>
      </c>
      <c r="V251" s="10" t="s">
        <v>3421</v>
      </c>
    </row>
    <row r="252" spans="1:22" s="4" customFormat="1" ht="51" x14ac:dyDescent="0.2">
      <c r="A252" s="5" t="s">
        <v>1125</v>
      </c>
      <c r="B252" s="5" t="s">
        <v>1125</v>
      </c>
      <c r="C252" s="5" t="str">
        <f>+VLOOKUP(B252,[2]Hoja1!$H$1:$I$5207,2,FALSE)</f>
        <v>CONTRATO DE PRESTACION DE SERVICIOS PROFESIONALES</v>
      </c>
      <c r="D252" s="6" t="s">
        <v>2146</v>
      </c>
      <c r="E252" s="6">
        <v>1020794639</v>
      </c>
      <c r="F252" s="7" t="s">
        <v>829</v>
      </c>
      <c r="G252" s="8">
        <v>34526</v>
      </c>
      <c r="H252" s="9" t="s">
        <v>2803</v>
      </c>
      <c r="I252" s="5" t="s">
        <v>835</v>
      </c>
      <c r="J252" s="5" t="s">
        <v>3153</v>
      </c>
      <c r="K252" s="5" t="s">
        <v>846</v>
      </c>
      <c r="L252" s="11">
        <v>9618180</v>
      </c>
      <c r="M252" s="13">
        <v>45317</v>
      </c>
      <c r="N252" s="13">
        <v>45352</v>
      </c>
      <c r="O252" s="13">
        <v>45473</v>
      </c>
      <c r="P252" s="15">
        <v>122</v>
      </c>
      <c r="Q252" s="11" t="s">
        <v>874</v>
      </c>
      <c r="R252" s="11">
        <f>+VLOOKUP(B252,[2]Hoja2!$A$3:$C$3503,3,FALSE)</f>
        <v>9618180</v>
      </c>
      <c r="S252" s="11">
        <f t="shared" si="6"/>
        <v>0</v>
      </c>
      <c r="T252" s="22">
        <f t="shared" si="7"/>
        <v>100</v>
      </c>
      <c r="U252" s="5">
        <v>0</v>
      </c>
      <c r="V252" s="10" t="s">
        <v>3422</v>
      </c>
    </row>
    <row r="253" spans="1:22" s="4" customFormat="1" ht="51" x14ac:dyDescent="0.2">
      <c r="A253" s="5" t="s">
        <v>1126</v>
      </c>
      <c r="B253" s="5" t="s">
        <v>1126</v>
      </c>
      <c r="C253" s="5" t="str">
        <f>+VLOOKUP(B253,[2]Hoja1!$H$1:$I$5207,2,FALSE)</f>
        <v>CONTRATO DE PRESTACION DE SERVICIOS PROFESIONALES</v>
      </c>
      <c r="D253" s="6" t="s">
        <v>182</v>
      </c>
      <c r="E253" s="6">
        <v>53179333</v>
      </c>
      <c r="F253" s="7" t="s">
        <v>829</v>
      </c>
      <c r="G253" s="8">
        <v>31225</v>
      </c>
      <c r="H253" s="9" t="s">
        <v>2811</v>
      </c>
      <c r="I253" s="5" t="s">
        <v>835</v>
      </c>
      <c r="J253" s="5" t="s">
        <v>3153</v>
      </c>
      <c r="K253" s="5" t="s">
        <v>846</v>
      </c>
      <c r="L253" s="11">
        <v>25192860</v>
      </c>
      <c r="M253" s="13">
        <v>45317</v>
      </c>
      <c r="N253" s="13">
        <v>45323</v>
      </c>
      <c r="O253" s="13">
        <v>45473</v>
      </c>
      <c r="P253" s="15">
        <v>151</v>
      </c>
      <c r="Q253" s="11" t="s">
        <v>874</v>
      </c>
      <c r="R253" s="11">
        <f>+VLOOKUP(B253,[2]Hoja2!$A$3:$C$3503,3,FALSE)</f>
        <v>25192860</v>
      </c>
      <c r="S253" s="11">
        <f t="shared" si="6"/>
        <v>0</v>
      </c>
      <c r="T253" s="22">
        <f t="shared" si="7"/>
        <v>100</v>
      </c>
      <c r="U253" s="5">
        <v>0</v>
      </c>
      <c r="V253" s="10" t="s">
        <v>3423</v>
      </c>
    </row>
    <row r="254" spans="1:22" s="4" customFormat="1" ht="51" x14ac:dyDescent="0.2">
      <c r="A254" s="5" t="s">
        <v>1127</v>
      </c>
      <c r="B254" s="5" t="s">
        <v>1127</v>
      </c>
      <c r="C254" s="5" t="str">
        <f>+VLOOKUP(B254,[2]Hoja1!$H$1:$I$5207,2,FALSE)</f>
        <v>CONTRATO DE PRESTACION DE SERVICIOS PROFESIONALES</v>
      </c>
      <c r="D254" s="6" t="s">
        <v>532</v>
      </c>
      <c r="E254" s="6">
        <v>52428451</v>
      </c>
      <c r="F254" s="7" t="s">
        <v>829</v>
      </c>
      <c r="G254" s="8">
        <v>28738</v>
      </c>
      <c r="H254" s="9" t="s">
        <v>2811</v>
      </c>
      <c r="I254" s="5" t="s">
        <v>835</v>
      </c>
      <c r="J254" s="5" t="s">
        <v>3153</v>
      </c>
      <c r="K254" s="5" t="s">
        <v>846</v>
      </c>
      <c r="L254" s="11">
        <v>12716396</v>
      </c>
      <c r="M254" s="13">
        <v>45321</v>
      </c>
      <c r="N254" s="13">
        <v>45323</v>
      </c>
      <c r="O254" s="13">
        <v>45473</v>
      </c>
      <c r="P254" s="15">
        <v>151</v>
      </c>
      <c r="Q254" s="11" t="s">
        <v>874</v>
      </c>
      <c r="R254" s="11">
        <f>+VLOOKUP(B254,[2]Hoja2!$A$3:$C$3503,3,FALSE)</f>
        <v>12716396</v>
      </c>
      <c r="S254" s="11">
        <f t="shared" si="6"/>
        <v>0</v>
      </c>
      <c r="T254" s="22">
        <f t="shared" si="7"/>
        <v>100</v>
      </c>
      <c r="U254" s="5">
        <v>0</v>
      </c>
      <c r="V254" s="10" t="s">
        <v>3424</v>
      </c>
    </row>
    <row r="255" spans="1:22" s="4" customFormat="1" ht="51" x14ac:dyDescent="0.2">
      <c r="A255" s="5" t="s">
        <v>1128</v>
      </c>
      <c r="B255" s="5" t="s">
        <v>1128</v>
      </c>
      <c r="C255" s="5" t="str">
        <f>+VLOOKUP(B255,[2]Hoja1!$H$1:$I$5207,2,FALSE)</f>
        <v>CONTRATO DE PRESTACION DE SERVICIOS PROFESIONALES</v>
      </c>
      <c r="D255" s="6" t="s">
        <v>2147</v>
      </c>
      <c r="E255" s="6">
        <v>1026267911</v>
      </c>
      <c r="F255" s="7" t="s">
        <v>829</v>
      </c>
      <c r="G255" s="8">
        <v>32959</v>
      </c>
      <c r="H255" s="9" t="s">
        <v>2815</v>
      </c>
      <c r="I255" s="5" t="s">
        <v>835</v>
      </c>
      <c r="J255" s="5" t="s">
        <v>869</v>
      </c>
      <c r="K255" s="5" t="s">
        <v>846</v>
      </c>
      <c r="L255" s="11">
        <v>17833600</v>
      </c>
      <c r="M255" s="13">
        <v>45316</v>
      </c>
      <c r="N255" s="13">
        <v>45322</v>
      </c>
      <c r="O255" s="13">
        <v>45382</v>
      </c>
      <c r="P255" s="15">
        <v>61</v>
      </c>
      <c r="Q255" s="11" t="s">
        <v>874</v>
      </c>
      <c r="R255" s="11">
        <f>+VLOOKUP(B255,[2]Hoja2!$A$3:$C$3503,3,FALSE)</f>
        <v>17833600</v>
      </c>
      <c r="S255" s="11">
        <f t="shared" si="6"/>
        <v>0</v>
      </c>
      <c r="T255" s="22">
        <f t="shared" si="7"/>
        <v>100</v>
      </c>
      <c r="U255" s="5">
        <v>0</v>
      </c>
      <c r="V255" s="10" t="s">
        <v>3425</v>
      </c>
    </row>
    <row r="256" spans="1:22" s="4" customFormat="1" ht="51" x14ac:dyDescent="0.2">
      <c r="A256" s="5" t="s">
        <v>1129</v>
      </c>
      <c r="B256" s="5" t="s">
        <v>1129</v>
      </c>
      <c r="C256" s="5" t="str">
        <f>+VLOOKUP(B256,[2]Hoja1!$H$1:$I$5207,2,FALSE)</f>
        <v>CONTRATO DE PRESTACION DE SERVICIOS PROFESIONALES</v>
      </c>
      <c r="D256" s="6" t="s">
        <v>201</v>
      </c>
      <c r="E256" s="6">
        <v>79695698</v>
      </c>
      <c r="F256" s="7" t="s">
        <v>829</v>
      </c>
      <c r="G256" s="8">
        <v>27413</v>
      </c>
      <c r="H256" s="9" t="s">
        <v>2816</v>
      </c>
      <c r="I256" s="5" t="s">
        <v>835</v>
      </c>
      <c r="J256" s="5" t="s">
        <v>3153</v>
      </c>
      <c r="K256" s="5" t="s">
        <v>846</v>
      </c>
      <c r="L256" s="11">
        <v>17833600</v>
      </c>
      <c r="M256" s="13">
        <v>45317</v>
      </c>
      <c r="N256" s="13">
        <v>45322</v>
      </c>
      <c r="O256" s="13">
        <v>45382</v>
      </c>
      <c r="P256" s="15">
        <v>61</v>
      </c>
      <c r="Q256" s="11" t="s">
        <v>874</v>
      </c>
      <c r="R256" s="11">
        <f>+VLOOKUP(B256,[2]Hoja2!$A$3:$C$3503,3,FALSE)</f>
        <v>17833600</v>
      </c>
      <c r="S256" s="11">
        <f t="shared" si="6"/>
        <v>0</v>
      </c>
      <c r="T256" s="22">
        <f t="shared" si="7"/>
        <v>100</v>
      </c>
      <c r="U256" s="5">
        <v>0</v>
      </c>
      <c r="V256" s="10" t="s">
        <v>3426</v>
      </c>
    </row>
    <row r="257" spans="1:22" s="4" customFormat="1" ht="51" x14ac:dyDescent="0.2">
      <c r="A257" s="5" t="s">
        <v>1130</v>
      </c>
      <c r="B257" s="5" t="s">
        <v>1130</v>
      </c>
      <c r="C257" s="5" t="str">
        <f>+VLOOKUP(B257,[2]Hoja1!$H$1:$I$5207,2,FALSE)</f>
        <v>CONTRATO DE PRESTACION DE SERVICIOS PROFESIONALES</v>
      </c>
      <c r="D257" s="6" t="s">
        <v>2148</v>
      </c>
      <c r="E257" s="6" t="s">
        <v>2149</v>
      </c>
      <c r="F257" s="7" t="s">
        <v>829</v>
      </c>
      <c r="G257" s="8" t="s">
        <v>2658</v>
      </c>
      <c r="H257" s="9" t="s">
        <v>2817</v>
      </c>
      <c r="I257" s="5" t="s">
        <v>835</v>
      </c>
      <c r="J257" s="5" t="s">
        <v>3153</v>
      </c>
      <c r="K257" s="5" t="s">
        <v>846</v>
      </c>
      <c r="L257" s="11">
        <v>12258400</v>
      </c>
      <c r="M257" s="13">
        <v>45317</v>
      </c>
      <c r="N257" s="13">
        <v>45321</v>
      </c>
      <c r="O257" s="13">
        <v>45382</v>
      </c>
      <c r="P257" s="15">
        <v>62</v>
      </c>
      <c r="Q257" s="11" t="s">
        <v>874</v>
      </c>
      <c r="R257" s="11">
        <f>+VLOOKUP(B257,[2]Hoja2!$A$3:$C$3503,3,FALSE)</f>
        <v>12258400</v>
      </c>
      <c r="S257" s="11">
        <f t="shared" si="6"/>
        <v>0</v>
      </c>
      <c r="T257" s="22">
        <f t="shared" si="7"/>
        <v>100</v>
      </c>
      <c r="U257" s="5">
        <v>0</v>
      </c>
      <c r="V257" s="10" t="s">
        <v>3427</v>
      </c>
    </row>
    <row r="258" spans="1:22" s="4" customFormat="1" ht="51" x14ac:dyDescent="0.2">
      <c r="A258" s="5" t="s">
        <v>1131</v>
      </c>
      <c r="B258" s="5" t="s">
        <v>1131</v>
      </c>
      <c r="C258" s="5" t="str">
        <f>+VLOOKUP(B258,[2]Hoja1!$H$1:$I$5207,2,FALSE)</f>
        <v>CONTRATO DE PRESTACION DE SERVICIOS PROFESIONALES</v>
      </c>
      <c r="D258" s="6" t="s">
        <v>67</v>
      </c>
      <c r="E258" s="6">
        <v>1020826154</v>
      </c>
      <c r="F258" s="7" t="s">
        <v>829</v>
      </c>
      <c r="G258" s="8">
        <v>35583</v>
      </c>
      <c r="H258" s="9" t="s">
        <v>2668</v>
      </c>
      <c r="I258" s="5" t="s">
        <v>835</v>
      </c>
      <c r="J258" s="5" t="s">
        <v>856</v>
      </c>
      <c r="K258" s="5" t="s">
        <v>839</v>
      </c>
      <c r="L258" s="11">
        <v>20986000</v>
      </c>
      <c r="M258" s="13">
        <v>45320</v>
      </c>
      <c r="N258" s="13">
        <v>45323</v>
      </c>
      <c r="O258" s="13">
        <v>45473</v>
      </c>
      <c r="P258" s="15">
        <v>151</v>
      </c>
      <c r="Q258" s="11" t="s">
        <v>874</v>
      </c>
      <c r="R258" s="11">
        <f>+VLOOKUP(B258,[2]Hoja2!$A$3:$C$3503,3,FALSE)</f>
        <v>20986000</v>
      </c>
      <c r="S258" s="11">
        <f t="shared" si="6"/>
        <v>0</v>
      </c>
      <c r="T258" s="22">
        <f t="shared" si="7"/>
        <v>100</v>
      </c>
      <c r="U258" s="5">
        <v>0</v>
      </c>
      <c r="V258" s="10" t="s">
        <v>3428</v>
      </c>
    </row>
    <row r="259" spans="1:22" s="4" customFormat="1" ht="51" x14ac:dyDescent="0.2">
      <c r="A259" s="5" t="s">
        <v>1132</v>
      </c>
      <c r="B259" s="5" t="s">
        <v>1132</v>
      </c>
      <c r="C259" s="5" t="str">
        <f>+VLOOKUP(B259,[2]Hoja1!$H$1:$I$5207,2,FALSE)</f>
        <v>CONTRATO DE PRESTACION DE SERVICIOS DE APOYO A LA GESTION</v>
      </c>
      <c r="D259" s="6" t="s">
        <v>2150</v>
      </c>
      <c r="E259" s="6">
        <v>1019118891</v>
      </c>
      <c r="F259" s="7" t="s">
        <v>829</v>
      </c>
      <c r="G259" s="8">
        <v>35166</v>
      </c>
      <c r="H259" s="9" t="s">
        <v>2763</v>
      </c>
      <c r="I259" s="5" t="s">
        <v>835</v>
      </c>
      <c r="J259" s="5" t="s">
        <v>856</v>
      </c>
      <c r="K259" s="5" t="s">
        <v>839</v>
      </c>
      <c r="L259" s="11">
        <v>20986000</v>
      </c>
      <c r="M259" s="13">
        <v>45320</v>
      </c>
      <c r="N259" s="13">
        <v>45323</v>
      </c>
      <c r="O259" s="13">
        <v>45473</v>
      </c>
      <c r="P259" s="15">
        <v>151</v>
      </c>
      <c r="Q259" s="11" t="s">
        <v>874</v>
      </c>
      <c r="R259" s="11">
        <f>+VLOOKUP(B259,[2]Hoja2!$A$3:$C$3503,3,FALSE)</f>
        <v>20986000</v>
      </c>
      <c r="S259" s="11">
        <f t="shared" si="6"/>
        <v>0</v>
      </c>
      <c r="T259" s="22">
        <f t="shared" si="7"/>
        <v>100</v>
      </c>
      <c r="U259" s="5">
        <v>0</v>
      </c>
      <c r="V259" s="10" t="s">
        <v>3429</v>
      </c>
    </row>
    <row r="260" spans="1:22" s="4" customFormat="1" ht="51" x14ac:dyDescent="0.2">
      <c r="A260" s="5" t="s">
        <v>1133</v>
      </c>
      <c r="B260" s="5" t="s">
        <v>1133</v>
      </c>
      <c r="C260" s="5" t="str">
        <f>+VLOOKUP(B260,[2]Hoja1!$H$1:$I$5207,2,FALSE)</f>
        <v>CONTRATO DE PRESTACION DE SERVICIOS PROFESIONALES</v>
      </c>
      <c r="D260" s="6" t="s">
        <v>393</v>
      </c>
      <c r="E260" s="6">
        <v>1018444622</v>
      </c>
      <c r="F260" s="7" t="s">
        <v>829</v>
      </c>
      <c r="G260" s="8">
        <v>33332</v>
      </c>
      <c r="H260" s="9" t="s">
        <v>2752</v>
      </c>
      <c r="I260" s="5" t="s">
        <v>835</v>
      </c>
      <c r="J260" s="5" t="s">
        <v>856</v>
      </c>
      <c r="K260" s="5" t="s">
        <v>839</v>
      </c>
      <c r="L260" s="11">
        <v>23800000</v>
      </c>
      <c r="M260" s="13">
        <v>45320</v>
      </c>
      <c r="N260" s="13">
        <v>45323</v>
      </c>
      <c r="O260" s="13">
        <v>45473</v>
      </c>
      <c r="P260" s="15">
        <v>151</v>
      </c>
      <c r="Q260" s="11" t="s">
        <v>874</v>
      </c>
      <c r="R260" s="11">
        <f>+VLOOKUP(B260,[2]Hoja2!$A$3:$C$3503,3,FALSE)</f>
        <v>23800000</v>
      </c>
      <c r="S260" s="11">
        <f t="shared" ref="S260:S323" si="8">+L260-R260</f>
        <v>0</v>
      </c>
      <c r="T260" s="22">
        <f t="shared" si="7"/>
        <v>100</v>
      </c>
      <c r="U260" s="5">
        <v>0</v>
      </c>
      <c r="V260" s="10" t="s">
        <v>3430</v>
      </c>
    </row>
    <row r="261" spans="1:22" s="4" customFormat="1" ht="51" x14ac:dyDescent="0.2">
      <c r="A261" s="5" t="s">
        <v>1134</v>
      </c>
      <c r="B261" s="5" t="s">
        <v>1134</v>
      </c>
      <c r="C261" s="5" t="str">
        <f>+VLOOKUP(B261,[2]Hoja1!$H$1:$I$5207,2,FALSE)</f>
        <v>CONTRATO DE PRESTACION DE SERVICIOS PROFESIONALES</v>
      </c>
      <c r="D261" s="6" t="s">
        <v>457</v>
      </c>
      <c r="E261" s="6">
        <v>1026252265</v>
      </c>
      <c r="F261" s="7" t="s">
        <v>829</v>
      </c>
      <c r="G261" s="8">
        <v>31543</v>
      </c>
      <c r="H261" s="9" t="s">
        <v>2818</v>
      </c>
      <c r="I261" s="5" t="s">
        <v>835</v>
      </c>
      <c r="J261" s="5" t="s">
        <v>856</v>
      </c>
      <c r="K261" s="5" t="s">
        <v>839</v>
      </c>
      <c r="L261" s="11">
        <v>20986000</v>
      </c>
      <c r="M261" s="13">
        <v>45320</v>
      </c>
      <c r="N261" s="13">
        <v>45323</v>
      </c>
      <c r="O261" s="13">
        <v>45473</v>
      </c>
      <c r="P261" s="15">
        <v>151</v>
      </c>
      <c r="Q261" s="11" t="s">
        <v>874</v>
      </c>
      <c r="R261" s="11">
        <f>+VLOOKUP(B261,[2]Hoja2!$A$3:$C$3503,3,FALSE)</f>
        <v>20986000</v>
      </c>
      <c r="S261" s="11">
        <f t="shared" si="8"/>
        <v>0</v>
      </c>
      <c r="T261" s="22">
        <f t="shared" ref="T261:T324" si="9">+R261*100/L261</f>
        <v>100</v>
      </c>
      <c r="U261" s="5">
        <v>0</v>
      </c>
      <c r="V261" s="10" t="s">
        <v>3431</v>
      </c>
    </row>
    <row r="262" spans="1:22" s="4" customFormat="1" ht="51" x14ac:dyDescent="0.2">
      <c r="A262" s="5" t="s">
        <v>1135</v>
      </c>
      <c r="B262" s="5" t="s">
        <v>1135</v>
      </c>
      <c r="C262" s="5" t="str">
        <f>+VLOOKUP(B262,[2]Hoja1!$H$1:$I$5207,2,FALSE)</f>
        <v>CONTRATO DE PRESTACION DE SERVICIOS PROFESIONALES</v>
      </c>
      <c r="D262" s="6" t="s">
        <v>732</v>
      </c>
      <c r="E262" s="6">
        <v>1032370671</v>
      </c>
      <c r="F262" s="7" t="s">
        <v>829</v>
      </c>
      <c r="G262" s="8">
        <v>31647</v>
      </c>
      <c r="H262" s="9" t="s">
        <v>2819</v>
      </c>
      <c r="I262" s="5" t="s">
        <v>835</v>
      </c>
      <c r="J262" s="5" t="s">
        <v>856</v>
      </c>
      <c r="K262" s="5" t="s">
        <v>839</v>
      </c>
      <c r="L262" s="11">
        <v>15936000</v>
      </c>
      <c r="M262" s="13">
        <v>45323</v>
      </c>
      <c r="N262" s="13">
        <v>45327</v>
      </c>
      <c r="O262" s="13">
        <v>45382</v>
      </c>
      <c r="P262" s="15">
        <v>56</v>
      </c>
      <c r="Q262" s="11" t="s">
        <v>874</v>
      </c>
      <c r="R262" s="11">
        <f>+VLOOKUP(B262,[2]Hoja2!$A$3:$C$3503,3,FALSE)</f>
        <v>15936000</v>
      </c>
      <c r="S262" s="11">
        <f t="shared" si="8"/>
        <v>0</v>
      </c>
      <c r="T262" s="22">
        <f t="shared" si="9"/>
        <v>100</v>
      </c>
      <c r="U262" s="5">
        <v>0</v>
      </c>
      <c r="V262" s="10" t="s">
        <v>3432</v>
      </c>
    </row>
    <row r="263" spans="1:22" s="4" customFormat="1" ht="51" x14ac:dyDescent="0.2">
      <c r="A263" s="5" t="s">
        <v>1136</v>
      </c>
      <c r="B263" s="5" t="s">
        <v>1136</v>
      </c>
      <c r="C263" s="5" t="str">
        <f>+VLOOKUP(B263,[2]Hoja1!$H$1:$I$5207,2,FALSE)</f>
        <v>CONTRATO DE PRESTACION DE SERVICIOS DE APOYO A LA GESTION</v>
      </c>
      <c r="D263" s="6" t="s">
        <v>2151</v>
      </c>
      <c r="E263" s="6">
        <v>80528169</v>
      </c>
      <c r="F263" s="7" t="s">
        <v>829</v>
      </c>
      <c r="G263" s="8">
        <v>27185</v>
      </c>
      <c r="H263" s="9" t="s">
        <v>2820</v>
      </c>
      <c r="I263" s="5" t="s">
        <v>835</v>
      </c>
      <c r="J263" s="5" t="s">
        <v>858</v>
      </c>
      <c r="K263" s="5" t="s">
        <v>841</v>
      </c>
      <c r="L263" s="11">
        <v>8000000</v>
      </c>
      <c r="M263" s="13">
        <v>45316</v>
      </c>
      <c r="N263" s="13">
        <v>45321</v>
      </c>
      <c r="O263" s="13">
        <v>45382</v>
      </c>
      <c r="P263" s="15">
        <v>62</v>
      </c>
      <c r="Q263" s="11" t="s">
        <v>874</v>
      </c>
      <c r="R263" s="11">
        <f>+VLOOKUP(B263,[2]Hoja2!$A$3:$C$3503,3,FALSE)</f>
        <v>8000000</v>
      </c>
      <c r="S263" s="11">
        <f t="shared" si="8"/>
        <v>0</v>
      </c>
      <c r="T263" s="22">
        <f t="shared" si="9"/>
        <v>100</v>
      </c>
      <c r="U263" s="5">
        <v>0</v>
      </c>
      <c r="V263" s="10" t="s">
        <v>3433</v>
      </c>
    </row>
    <row r="264" spans="1:22" s="4" customFormat="1" ht="51" x14ac:dyDescent="0.2">
      <c r="A264" s="5" t="s">
        <v>1137</v>
      </c>
      <c r="B264" s="5" t="s">
        <v>1137</v>
      </c>
      <c r="C264" s="5" t="str">
        <f>+VLOOKUP(B264,[2]Hoja1!$H$1:$I$5207,2,FALSE)</f>
        <v>CONTRATO DE PRESTACION DE SERVICIOS DE APOYO A LA GESTION</v>
      </c>
      <c r="D264" s="6" t="s">
        <v>2152</v>
      </c>
      <c r="E264" s="6">
        <v>1018448034</v>
      </c>
      <c r="F264" s="7" t="s">
        <v>829</v>
      </c>
      <c r="G264" s="8">
        <v>33480</v>
      </c>
      <c r="H264" s="9" t="s">
        <v>2821</v>
      </c>
      <c r="I264" s="5" t="s">
        <v>835</v>
      </c>
      <c r="J264" s="5" t="s">
        <v>858</v>
      </c>
      <c r="K264" s="5" t="s">
        <v>841</v>
      </c>
      <c r="L264" s="11">
        <v>8000000</v>
      </c>
      <c r="M264" s="13">
        <v>45316</v>
      </c>
      <c r="N264" s="13">
        <v>45321</v>
      </c>
      <c r="O264" s="13">
        <v>45382</v>
      </c>
      <c r="P264" s="15">
        <v>62</v>
      </c>
      <c r="Q264" s="11" t="s">
        <v>874</v>
      </c>
      <c r="R264" s="11">
        <f>+VLOOKUP(B264,[2]Hoja2!$A$3:$C$3503,3,FALSE)</f>
        <v>8000000</v>
      </c>
      <c r="S264" s="11">
        <f t="shared" si="8"/>
        <v>0</v>
      </c>
      <c r="T264" s="22">
        <f t="shared" si="9"/>
        <v>100</v>
      </c>
      <c r="U264" s="5">
        <v>0</v>
      </c>
      <c r="V264" s="10" t="s">
        <v>3434</v>
      </c>
    </row>
    <row r="265" spans="1:22" s="4" customFormat="1" ht="51" x14ac:dyDescent="0.2">
      <c r="A265" s="5" t="s">
        <v>1138</v>
      </c>
      <c r="B265" s="5" t="s">
        <v>1138</v>
      </c>
      <c r="C265" s="5" t="str">
        <f>+VLOOKUP(B265,[2]Hoja1!$H$1:$I$5207,2,FALSE)</f>
        <v>CONTRATO DE PRESTACION DE SERVICIOS PROFESIONALES</v>
      </c>
      <c r="D265" s="6" t="s">
        <v>2153</v>
      </c>
      <c r="E265" s="6">
        <v>1026558356</v>
      </c>
      <c r="F265" s="7" t="s">
        <v>829</v>
      </c>
      <c r="G265" s="8">
        <v>32457</v>
      </c>
      <c r="H265" s="9" t="s">
        <v>2803</v>
      </c>
      <c r="I265" s="5" t="s">
        <v>835</v>
      </c>
      <c r="J265" s="5" t="s">
        <v>3153</v>
      </c>
      <c r="K265" s="5" t="s">
        <v>846</v>
      </c>
      <c r="L265" s="11">
        <v>10339544</v>
      </c>
      <c r="M265" s="13">
        <v>45317</v>
      </c>
      <c r="N265" s="13">
        <v>45337</v>
      </c>
      <c r="O265" s="13">
        <v>45473</v>
      </c>
      <c r="P265" s="15">
        <v>137</v>
      </c>
      <c r="Q265" s="11" t="s">
        <v>874</v>
      </c>
      <c r="R265" s="11">
        <f>+VLOOKUP(B265,[2]Hoja2!$A$3:$C$3503,3,FALSE)</f>
        <v>10339544</v>
      </c>
      <c r="S265" s="11">
        <f t="shared" si="8"/>
        <v>0</v>
      </c>
      <c r="T265" s="22">
        <f t="shared" si="9"/>
        <v>100</v>
      </c>
      <c r="U265" s="5">
        <v>0</v>
      </c>
      <c r="V265" s="10" t="s">
        <v>3435</v>
      </c>
    </row>
    <row r="266" spans="1:22" s="4" customFormat="1" ht="51" x14ac:dyDescent="0.2">
      <c r="A266" s="5" t="s">
        <v>1139</v>
      </c>
      <c r="B266" s="5" t="s">
        <v>1139</v>
      </c>
      <c r="C266" s="5" t="str">
        <f>+VLOOKUP(B266,[2]Hoja1!$H$1:$I$5207,2,FALSE)</f>
        <v>CONTRATO DE PRESTACION DE SERVICIOS DE APOYO A LA GESTION</v>
      </c>
      <c r="D266" s="6" t="s">
        <v>2154</v>
      </c>
      <c r="E266" s="6">
        <v>1023877434</v>
      </c>
      <c r="F266" s="7" t="s">
        <v>829</v>
      </c>
      <c r="G266" s="8">
        <v>32390</v>
      </c>
      <c r="H266" s="9" t="s">
        <v>2822</v>
      </c>
      <c r="I266" s="5" t="s">
        <v>835</v>
      </c>
      <c r="J266" s="5" t="s">
        <v>3153</v>
      </c>
      <c r="K266" s="5" t="s">
        <v>846</v>
      </c>
      <c r="L266" s="11">
        <v>4986000</v>
      </c>
      <c r="M266" s="13">
        <v>45317</v>
      </c>
      <c r="N266" s="13">
        <v>45324</v>
      </c>
      <c r="O266" s="13">
        <v>45382</v>
      </c>
      <c r="P266" s="15">
        <v>59</v>
      </c>
      <c r="Q266" s="11" t="s">
        <v>874</v>
      </c>
      <c r="R266" s="11">
        <f>+VLOOKUP(B266,[2]Hoja2!$A$3:$C$3503,3,FALSE)</f>
        <v>4986000</v>
      </c>
      <c r="S266" s="11">
        <f t="shared" si="8"/>
        <v>0</v>
      </c>
      <c r="T266" s="22">
        <f t="shared" si="9"/>
        <v>100</v>
      </c>
      <c r="U266" s="5">
        <v>0</v>
      </c>
      <c r="V266" s="10" t="s">
        <v>3436</v>
      </c>
    </row>
    <row r="267" spans="1:22" s="4" customFormat="1" ht="51" x14ac:dyDescent="0.2">
      <c r="A267" s="5" t="s">
        <v>1140</v>
      </c>
      <c r="B267" s="5" t="s">
        <v>1140</v>
      </c>
      <c r="C267" s="5" t="str">
        <f>+VLOOKUP(B267,[2]Hoja1!$H$1:$I$5207,2,FALSE)</f>
        <v>CONTRATO DE PRESTACION DE SERVICIOS PROFESIONALES</v>
      </c>
      <c r="D267" s="6" t="s">
        <v>149</v>
      </c>
      <c r="E267" s="6">
        <v>1113627863</v>
      </c>
      <c r="F267" s="7" t="s">
        <v>829</v>
      </c>
      <c r="G267" s="8">
        <v>31966</v>
      </c>
      <c r="H267" s="9" t="s">
        <v>2811</v>
      </c>
      <c r="I267" s="5" t="s">
        <v>835</v>
      </c>
      <c r="J267" s="5" t="s">
        <v>3153</v>
      </c>
      <c r="K267" s="5" t="s">
        <v>846</v>
      </c>
      <c r="L267" s="11">
        <v>25192860</v>
      </c>
      <c r="M267" s="13">
        <v>45317</v>
      </c>
      <c r="N267" s="13">
        <v>45323</v>
      </c>
      <c r="O267" s="13">
        <v>45473</v>
      </c>
      <c r="P267" s="15">
        <v>151</v>
      </c>
      <c r="Q267" s="11" t="s">
        <v>874</v>
      </c>
      <c r="R267" s="11">
        <f>+VLOOKUP(B267,[2]Hoja2!$A$3:$C$3503,3,FALSE)</f>
        <v>25192860</v>
      </c>
      <c r="S267" s="11">
        <f t="shared" si="8"/>
        <v>0</v>
      </c>
      <c r="T267" s="22">
        <f t="shared" si="9"/>
        <v>100</v>
      </c>
      <c r="U267" s="5">
        <v>0</v>
      </c>
      <c r="V267" s="10" t="s">
        <v>3437</v>
      </c>
    </row>
    <row r="268" spans="1:22" s="4" customFormat="1" ht="51" x14ac:dyDescent="0.2">
      <c r="A268" s="5" t="s">
        <v>1141</v>
      </c>
      <c r="B268" s="5" t="s">
        <v>1141</v>
      </c>
      <c r="C268" s="5" t="str">
        <f>+VLOOKUP(B268,[2]Hoja1!$H$1:$I$5207,2,FALSE)</f>
        <v>CONTRATO DE PRESTACION DE SERVICIOS DE APOYO A LA GESTION</v>
      </c>
      <c r="D268" s="6" t="s">
        <v>2155</v>
      </c>
      <c r="E268" s="6">
        <v>79788184</v>
      </c>
      <c r="F268" s="7" t="s">
        <v>829</v>
      </c>
      <c r="G268" s="8">
        <v>27970</v>
      </c>
      <c r="H268" s="9" t="s">
        <v>2823</v>
      </c>
      <c r="I268" s="5" t="s">
        <v>835</v>
      </c>
      <c r="J268" s="5" t="s">
        <v>856</v>
      </c>
      <c r="K268" s="5" t="s">
        <v>839</v>
      </c>
      <c r="L268" s="11">
        <v>9164000</v>
      </c>
      <c r="M268" s="13">
        <v>45317</v>
      </c>
      <c r="N268" s="13">
        <v>45325</v>
      </c>
      <c r="O268" s="13">
        <v>45382</v>
      </c>
      <c r="P268" s="15">
        <v>58</v>
      </c>
      <c r="Q268" s="11" t="s">
        <v>874</v>
      </c>
      <c r="R268" s="11">
        <f>+VLOOKUP(B268,[2]Hoja2!$A$3:$C$3503,3,FALSE)</f>
        <v>9164000</v>
      </c>
      <c r="S268" s="11">
        <f t="shared" si="8"/>
        <v>0</v>
      </c>
      <c r="T268" s="22">
        <f t="shared" si="9"/>
        <v>100</v>
      </c>
      <c r="U268" s="5">
        <v>0</v>
      </c>
      <c r="V268" s="10" t="s">
        <v>3438</v>
      </c>
    </row>
    <row r="269" spans="1:22" s="4" customFormat="1" ht="63.75" x14ac:dyDescent="0.2">
      <c r="A269" s="5" t="s">
        <v>1142</v>
      </c>
      <c r="B269" s="5" t="s">
        <v>1142</v>
      </c>
      <c r="C269" s="5" t="str">
        <f>+VLOOKUP(B269,[2]Hoja1!$H$1:$I$5207,2,FALSE)</f>
        <v>CONTRATO DE PRESTACION DE SERVICIOS DE APOYO A LA GESTION</v>
      </c>
      <c r="D269" s="6" t="s">
        <v>788</v>
      </c>
      <c r="E269" s="6">
        <v>1016019606</v>
      </c>
      <c r="F269" s="7" t="s">
        <v>829</v>
      </c>
      <c r="G269" s="8">
        <v>32728</v>
      </c>
      <c r="H269" s="9" t="s">
        <v>2824</v>
      </c>
      <c r="I269" s="5" t="s">
        <v>835</v>
      </c>
      <c r="J269" s="5" t="s">
        <v>858</v>
      </c>
      <c r="K269" s="5" t="s">
        <v>841</v>
      </c>
      <c r="L269" s="11">
        <v>17250000</v>
      </c>
      <c r="M269" s="13">
        <v>45317</v>
      </c>
      <c r="N269" s="13">
        <v>45321</v>
      </c>
      <c r="O269" s="13">
        <v>45377</v>
      </c>
      <c r="P269" s="15">
        <v>57</v>
      </c>
      <c r="Q269" s="11" t="s">
        <v>874</v>
      </c>
      <c r="R269" s="11">
        <f>+VLOOKUP(B269,[2]Hoja2!$A$3:$C$3503,3,FALSE)</f>
        <v>17250000</v>
      </c>
      <c r="S269" s="11">
        <f t="shared" si="8"/>
        <v>0</v>
      </c>
      <c r="T269" s="22">
        <f t="shared" si="9"/>
        <v>100</v>
      </c>
      <c r="U269" s="5">
        <v>0</v>
      </c>
      <c r="V269" s="10" t="s">
        <v>3439</v>
      </c>
    </row>
    <row r="270" spans="1:22" s="4" customFormat="1" ht="51" x14ac:dyDescent="0.2">
      <c r="A270" s="5" t="s">
        <v>1143</v>
      </c>
      <c r="B270" s="5" t="s">
        <v>1143</v>
      </c>
      <c r="C270" s="5" t="str">
        <f>+VLOOKUP(B270,[2]Hoja1!$H$1:$I$5207,2,FALSE)</f>
        <v>CONTRATO DE PRESTACION DE SERVICIOS PROFESIONALES</v>
      </c>
      <c r="D270" s="6" t="s">
        <v>2156</v>
      </c>
      <c r="E270" s="6">
        <v>80013517</v>
      </c>
      <c r="F270" s="7" t="s">
        <v>829</v>
      </c>
      <c r="G270" s="8">
        <v>29667</v>
      </c>
      <c r="H270" s="9" t="s">
        <v>2825</v>
      </c>
      <c r="I270" s="5" t="s">
        <v>835</v>
      </c>
      <c r="J270" s="5" t="s">
        <v>861</v>
      </c>
      <c r="K270" s="5" t="s">
        <v>844</v>
      </c>
      <c r="L270" s="11">
        <v>36414000</v>
      </c>
      <c r="M270" s="13">
        <v>45317</v>
      </c>
      <c r="N270" s="13">
        <v>45322</v>
      </c>
      <c r="O270" s="13">
        <v>45382</v>
      </c>
      <c r="P270" s="15">
        <v>61</v>
      </c>
      <c r="Q270" s="11" t="s">
        <v>874</v>
      </c>
      <c r="R270" s="11">
        <f>+VLOOKUP(B270,[2]Hoja2!$A$3:$C$3503,3,FALSE)</f>
        <v>36414000</v>
      </c>
      <c r="S270" s="11">
        <f t="shared" si="8"/>
        <v>0</v>
      </c>
      <c r="T270" s="22">
        <f t="shared" si="9"/>
        <v>100</v>
      </c>
      <c r="U270" s="5">
        <v>0</v>
      </c>
      <c r="V270" s="10" t="s">
        <v>3440</v>
      </c>
    </row>
    <row r="271" spans="1:22" s="4" customFormat="1" ht="51" x14ac:dyDescent="0.2">
      <c r="A271" s="5" t="s">
        <v>1144</v>
      </c>
      <c r="B271" s="5" t="s">
        <v>1144</v>
      </c>
      <c r="C271" s="5" t="str">
        <f>+VLOOKUP(B271,[2]Hoja1!$H$1:$I$5207,2,FALSE)</f>
        <v>CONTRATO DE PRESTACION DE SERVICIOS DE APOYO A LA GESTION</v>
      </c>
      <c r="D271" s="6" t="s">
        <v>2157</v>
      </c>
      <c r="E271" s="6">
        <v>1030564762</v>
      </c>
      <c r="F271" s="7" t="s">
        <v>829</v>
      </c>
      <c r="G271" s="8">
        <v>32826</v>
      </c>
      <c r="H271" s="9" t="s">
        <v>2826</v>
      </c>
      <c r="I271" s="5" t="s">
        <v>835</v>
      </c>
      <c r="J271" s="5" t="s">
        <v>858</v>
      </c>
      <c r="K271" s="5" t="s">
        <v>841</v>
      </c>
      <c r="L271" s="11">
        <v>5920000</v>
      </c>
      <c r="M271" s="13">
        <v>45317</v>
      </c>
      <c r="N271" s="13">
        <v>45320</v>
      </c>
      <c r="O271" s="13">
        <v>45377</v>
      </c>
      <c r="P271" s="15">
        <v>58</v>
      </c>
      <c r="Q271" s="11" t="s">
        <v>874</v>
      </c>
      <c r="R271" s="11">
        <f>+VLOOKUP(B271,[2]Hoja2!$A$3:$C$3503,3,FALSE)</f>
        <v>5920000</v>
      </c>
      <c r="S271" s="11">
        <f t="shared" si="8"/>
        <v>0</v>
      </c>
      <c r="T271" s="22">
        <f t="shared" si="9"/>
        <v>100</v>
      </c>
      <c r="U271" s="5">
        <v>0</v>
      </c>
      <c r="V271" s="10" t="s">
        <v>3441</v>
      </c>
    </row>
    <row r="272" spans="1:22" s="4" customFormat="1" ht="51" x14ac:dyDescent="0.2">
      <c r="A272" s="5" t="s">
        <v>1145</v>
      </c>
      <c r="B272" s="5" t="s">
        <v>1145</v>
      </c>
      <c r="C272" s="5" t="str">
        <f>+VLOOKUP(B272,[2]Hoja1!$H$1:$I$5207,2,FALSE)</f>
        <v>CONTRATO DE PRESTACION DE SERVICIOS PROFESIONALES</v>
      </c>
      <c r="D272" s="6" t="s">
        <v>371</v>
      </c>
      <c r="E272" s="6">
        <v>1014242049</v>
      </c>
      <c r="F272" s="7" t="s">
        <v>829</v>
      </c>
      <c r="G272" s="8">
        <v>34046</v>
      </c>
      <c r="H272" s="9" t="s">
        <v>2752</v>
      </c>
      <c r="I272" s="5" t="s">
        <v>835</v>
      </c>
      <c r="J272" s="5" t="s">
        <v>856</v>
      </c>
      <c r="K272" s="5" t="s">
        <v>839</v>
      </c>
      <c r="L272" s="11">
        <v>23800000</v>
      </c>
      <c r="M272" s="13">
        <v>45317</v>
      </c>
      <c r="N272" s="13">
        <v>45323</v>
      </c>
      <c r="O272" s="13">
        <v>45473</v>
      </c>
      <c r="P272" s="15">
        <v>151</v>
      </c>
      <c r="Q272" s="11" t="s">
        <v>874</v>
      </c>
      <c r="R272" s="11">
        <f>+VLOOKUP(B272,[2]Hoja2!$A$3:$C$3503,3,FALSE)</f>
        <v>23800000</v>
      </c>
      <c r="S272" s="11">
        <f t="shared" si="8"/>
        <v>0</v>
      </c>
      <c r="T272" s="22">
        <f t="shared" si="9"/>
        <v>100</v>
      </c>
      <c r="U272" s="5">
        <v>0</v>
      </c>
      <c r="V272" s="10" t="s">
        <v>3442</v>
      </c>
    </row>
    <row r="273" spans="1:22" s="4" customFormat="1" ht="51" x14ac:dyDescent="0.2">
      <c r="A273" s="5" t="s">
        <v>1146</v>
      </c>
      <c r="B273" s="5" t="s">
        <v>1146</v>
      </c>
      <c r="C273" s="5" t="str">
        <f>+VLOOKUP(B273,[2]Hoja1!$H$1:$I$5207,2,FALSE)</f>
        <v>CONTRATO DE PRESTACION DE SERVICIOS PROFESIONALES</v>
      </c>
      <c r="D273" s="6" t="s">
        <v>530</v>
      </c>
      <c r="E273" s="6">
        <v>8853423</v>
      </c>
      <c r="F273" s="7" t="s">
        <v>829</v>
      </c>
      <c r="G273" s="8">
        <v>29347</v>
      </c>
      <c r="H273" s="9" t="s">
        <v>2770</v>
      </c>
      <c r="I273" s="5" t="s">
        <v>835</v>
      </c>
      <c r="J273" s="5" t="s">
        <v>3153</v>
      </c>
      <c r="K273" s="5" t="s">
        <v>846</v>
      </c>
      <c r="L273" s="11">
        <v>25192860</v>
      </c>
      <c r="M273" s="13">
        <v>45317</v>
      </c>
      <c r="N273" s="13">
        <v>45323</v>
      </c>
      <c r="O273" s="13">
        <v>45473</v>
      </c>
      <c r="P273" s="15">
        <v>151</v>
      </c>
      <c r="Q273" s="11" t="s">
        <v>874</v>
      </c>
      <c r="R273" s="11">
        <f>+VLOOKUP(B273,[2]Hoja2!$A$3:$C$3503,3,FALSE)</f>
        <v>25192860</v>
      </c>
      <c r="S273" s="11">
        <f t="shared" si="8"/>
        <v>0</v>
      </c>
      <c r="T273" s="22">
        <f t="shared" si="9"/>
        <v>100</v>
      </c>
      <c r="U273" s="5">
        <v>0</v>
      </c>
      <c r="V273" s="10" t="s">
        <v>3443</v>
      </c>
    </row>
    <row r="274" spans="1:22" s="4" customFormat="1" ht="51" x14ac:dyDescent="0.2">
      <c r="A274" s="5" t="s">
        <v>1147</v>
      </c>
      <c r="B274" s="5" t="s">
        <v>1147</v>
      </c>
      <c r="C274" s="5" t="str">
        <f>+VLOOKUP(B274,[2]Hoja1!$H$1:$I$5207,2,FALSE)</f>
        <v>CONTRATO DE PRESTACION DE SERVICIOS PROFESIONALES</v>
      </c>
      <c r="D274" s="6" t="s">
        <v>684</v>
      </c>
      <c r="E274" s="6">
        <v>1010194126</v>
      </c>
      <c r="F274" s="7" t="s">
        <v>829</v>
      </c>
      <c r="G274" s="8">
        <v>33133</v>
      </c>
      <c r="H274" s="9" t="s">
        <v>2784</v>
      </c>
      <c r="I274" s="5" t="s">
        <v>835</v>
      </c>
      <c r="J274" s="5" t="s">
        <v>3153</v>
      </c>
      <c r="K274" s="5" t="s">
        <v>846</v>
      </c>
      <c r="L274" s="11">
        <v>3598980</v>
      </c>
      <c r="M274" s="13">
        <v>45317</v>
      </c>
      <c r="N274" s="13">
        <v>45323</v>
      </c>
      <c r="O274" s="13">
        <v>45473</v>
      </c>
      <c r="P274" s="15">
        <v>151</v>
      </c>
      <c r="Q274" s="11" t="s">
        <v>874</v>
      </c>
      <c r="R274" s="11">
        <f>+VLOOKUP(B274,[2]Hoja2!$A$3:$C$3503,3,FALSE)</f>
        <v>3598980</v>
      </c>
      <c r="S274" s="11">
        <f t="shared" si="8"/>
        <v>0</v>
      </c>
      <c r="T274" s="22">
        <f t="shared" si="9"/>
        <v>100</v>
      </c>
      <c r="U274" s="5">
        <v>0</v>
      </c>
      <c r="V274" s="10" t="s">
        <v>3444</v>
      </c>
    </row>
    <row r="275" spans="1:22" s="4" customFormat="1" ht="51" x14ac:dyDescent="0.2">
      <c r="A275" s="5" t="s">
        <v>1148</v>
      </c>
      <c r="B275" s="5" t="s">
        <v>1148</v>
      </c>
      <c r="C275" s="5" t="str">
        <f>+VLOOKUP(B275,[2]Hoja1!$H$1:$I$5207,2,FALSE)</f>
        <v>CONTRATO DE PRESTACION DE SERVICIOS PROFESIONALES</v>
      </c>
      <c r="D275" s="6" t="s">
        <v>2158</v>
      </c>
      <c r="E275" s="6">
        <v>1032459338</v>
      </c>
      <c r="F275" s="7" t="s">
        <v>829</v>
      </c>
      <c r="G275" s="8">
        <v>34218</v>
      </c>
      <c r="H275" s="9" t="s">
        <v>2784</v>
      </c>
      <c r="I275" s="5" t="s">
        <v>835</v>
      </c>
      <c r="J275" s="5" t="s">
        <v>3153</v>
      </c>
      <c r="K275" s="5" t="s">
        <v>846</v>
      </c>
      <c r="L275" s="11">
        <v>25192860</v>
      </c>
      <c r="M275" s="13">
        <v>45317</v>
      </c>
      <c r="N275" s="13">
        <v>45323</v>
      </c>
      <c r="O275" s="13">
        <v>45473</v>
      </c>
      <c r="P275" s="15">
        <v>151</v>
      </c>
      <c r="Q275" s="11" t="s">
        <v>874</v>
      </c>
      <c r="R275" s="11">
        <f>+VLOOKUP(B275,[2]Hoja2!$A$3:$C$3503,3,FALSE)</f>
        <v>25192860</v>
      </c>
      <c r="S275" s="11">
        <f t="shared" si="8"/>
        <v>0</v>
      </c>
      <c r="T275" s="22">
        <f t="shared" si="9"/>
        <v>100</v>
      </c>
      <c r="U275" s="5">
        <v>0</v>
      </c>
      <c r="V275" s="10" t="s">
        <v>3445</v>
      </c>
    </row>
    <row r="276" spans="1:22" s="4" customFormat="1" ht="51" x14ac:dyDescent="0.2">
      <c r="A276" s="5" t="s">
        <v>1149</v>
      </c>
      <c r="B276" s="5" t="s">
        <v>1149</v>
      </c>
      <c r="C276" s="5" t="str">
        <f>+VLOOKUP(B276,[2]Hoja1!$H$1:$I$5207,2,FALSE)</f>
        <v>CONTRATO DE PRESTACION DE SERVICIOS DE APOYO A LA GESTION</v>
      </c>
      <c r="D276" s="6" t="s">
        <v>2159</v>
      </c>
      <c r="E276" s="6">
        <v>52715390</v>
      </c>
      <c r="F276" s="7" t="s">
        <v>829</v>
      </c>
      <c r="G276" s="8">
        <v>29149</v>
      </c>
      <c r="H276" s="9" t="s">
        <v>2801</v>
      </c>
      <c r="I276" s="5" t="s">
        <v>835</v>
      </c>
      <c r="J276" s="5" t="s">
        <v>3153</v>
      </c>
      <c r="K276" s="5" t="s">
        <v>846</v>
      </c>
      <c r="L276" s="11">
        <v>17994900</v>
      </c>
      <c r="M276" s="13">
        <v>45317</v>
      </c>
      <c r="N276" s="13">
        <v>45323</v>
      </c>
      <c r="O276" s="13">
        <v>45473</v>
      </c>
      <c r="P276" s="15">
        <v>151</v>
      </c>
      <c r="Q276" s="11" t="s">
        <v>874</v>
      </c>
      <c r="R276" s="11">
        <f>+VLOOKUP(B276,[2]Hoja2!$A$3:$C$3503,3,FALSE)</f>
        <v>17994900</v>
      </c>
      <c r="S276" s="11">
        <f t="shared" si="8"/>
        <v>0</v>
      </c>
      <c r="T276" s="22">
        <f t="shared" si="9"/>
        <v>100</v>
      </c>
      <c r="U276" s="5">
        <v>0</v>
      </c>
      <c r="V276" s="10" t="s">
        <v>3446</v>
      </c>
    </row>
    <row r="277" spans="1:22" s="4" customFormat="1" ht="89.25" x14ac:dyDescent="0.2">
      <c r="A277" s="5" t="s">
        <v>1150</v>
      </c>
      <c r="B277" s="5" t="s">
        <v>1150</v>
      </c>
      <c r="C277" s="5" t="str">
        <f>+VLOOKUP(B277,[2]Hoja1!$H$1:$I$5207,2,FALSE)</f>
        <v>CONTRATO DE PRESTACION DE SERVICIOS PROFESIONALES</v>
      </c>
      <c r="D277" s="6" t="s">
        <v>2160</v>
      </c>
      <c r="E277" s="6">
        <v>1026269678</v>
      </c>
      <c r="F277" s="7" t="s">
        <v>829</v>
      </c>
      <c r="G277" s="8">
        <v>33053</v>
      </c>
      <c r="H277" s="9" t="s">
        <v>2827</v>
      </c>
      <c r="I277" s="5" t="s">
        <v>835</v>
      </c>
      <c r="J277" s="5" t="s">
        <v>859</v>
      </c>
      <c r="K277" s="5" t="s">
        <v>842</v>
      </c>
      <c r="L277" s="11">
        <v>12506667</v>
      </c>
      <c r="M277" s="13">
        <v>45317</v>
      </c>
      <c r="N277" s="13">
        <v>45320</v>
      </c>
      <c r="O277" s="13">
        <v>45382</v>
      </c>
      <c r="P277" s="15">
        <v>63</v>
      </c>
      <c r="Q277" s="11" t="s">
        <v>874</v>
      </c>
      <c r="R277" s="11">
        <f>+VLOOKUP(B277,[2]Hoja2!$A$3:$C$3503,3,FALSE)</f>
        <v>12506667</v>
      </c>
      <c r="S277" s="11">
        <f t="shared" si="8"/>
        <v>0</v>
      </c>
      <c r="T277" s="22">
        <f t="shared" si="9"/>
        <v>100</v>
      </c>
      <c r="U277" s="5">
        <v>0</v>
      </c>
      <c r="V277" s="10" t="s">
        <v>3447</v>
      </c>
    </row>
    <row r="278" spans="1:22" s="4" customFormat="1" ht="76.5" x14ac:dyDescent="0.2">
      <c r="A278" s="5" t="s">
        <v>1151</v>
      </c>
      <c r="B278" s="5" t="s">
        <v>1151</v>
      </c>
      <c r="C278" s="5" t="str">
        <f>+VLOOKUP(B278,[2]Hoja1!$H$1:$I$5207,2,FALSE)</f>
        <v>CONTRATO DE PRESTACION DE SERVICIOS PROFESIONALES</v>
      </c>
      <c r="D278" s="6" t="s">
        <v>2161</v>
      </c>
      <c r="E278" s="6">
        <v>79718077</v>
      </c>
      <c r="F278" s="7" t="s">
        <v>829</v>
      </c>
      <c r="G278" s="8">
        <v>27383</v>
      </c>
      <c r="H278" s="9" t="s">
        <v>2828</v>
      </c>
      <c r="I278" s="5" t="s">
        <v>835</v>
      </c>
      <c r="J278" s="5" t="s">
        <v>859</v>
      </c>
      <c r="K278" s="5" t="s">
        <v>842</v>
      </c>
      <c r="L278" s="11">
        <v>16495400</v>
      </c>
      <c r="M278" s="13">
        <v>45317</v>
      </c>
      <c r="N278" s="13">
        <v>45320</v>
      </c>
      <c r="O278" s="13">
        <v>45382</v>
      </c>
      <c r="P278" s="15">
        <v>63</v>
      </c>
      <c r="Q278" s="11" t="s">
        <v>874</v>
      </c>
      <c r="R278" s="11">
        <f>+VLOOKUP(B278,[2]Hoja2!$A$3:$C$3503,3,FALSE)</f>
        <v>16495400</v>
      </c>
      <c r="S278" s="11">
        <f t="shared" si="8"/>
        <v>0</v>
      </c>
      <c r="T278" s="22">
        <f t="shared" si="9"/>
        <v>100</v>
      </c>
      <c r="U278" s="5">
        <v>0</v>
      </c>
      <c r="V278" s="10" t="s">
        <v>3448</v>
      </c>
    </row>
    <row r="279" spans="1:22" s="4" customFormat="1" ht="51" x14ac:dyDescent="0.2">
      <c r="A279" s="5" t="s">
        <v>1152</v>
      </c>
      <c r="B279" s="5" t="s">
        <v>1152</v>
      </c>
      <c r="C279" s="5" t="str">
        <f>+VLOOKUP(B279,[2]Hoja1!$H$1:$I$5207,2,FALSE)</f>
        <v>CONTRATO DE PRESTACION DE SERVICIOS PROFESIONALES</v>
      </c>
      <c r="D279" s="6" t="s">
        <v>414</v>
      </c>
      <c r="E279" s="6">
        <v>80094237</v>
      </c>
      <c r="F279" s="7" t="s">
        <v>829</v>
      </c>
      <c r="G279" s="8">
        <v>33385</v>
      </c>
      <c r="H279" s="9" t="s">
        <v>2829</v>
      </c>
      <c r="I279" s="5" t="s">
        <v>835</v>
      </c>
      <c r="J279" s="5" t="s">
        <v>856</v>
      </c>
      <c r="K279" s="5" t="s">
        <v>839</v>
      </c>
      <c r="L279" s="11">
        <v>15936000</v>
      </c>
      <c r="M279" s="13">
        <v>45323</v>
      </c>
      <c r="N279" s="13">
        <v>45323</v>
      </c>
      <c r="O279" s="13">
        <v>45382</v>
      </c>
      <c r="P279" s="15">
        <v>60</v>
      </c>
      <c r="Q279" s="11" t="s">
        <v>874</v>
      </c>
      <c r="R279" s="11">
        <f>+VLOOKUP(B279,[2]Hoja2!$A$3:$C$3503,3,FALSE)</f>
        <v>15936000</v>
      </c>
      <c r="S279" s="11">
        <f t="shared" si="8"/>
        <v>0</v>
      </c>
      <c r="T279" s="22">
        <f t="shared" si="9"/>
        <v>100</v>
      </c>
      <c r="U279" s="5">
        <v>0</v>
      </c>
      <c r="V279" s="10" t="s">
        <v>3449</v>
      </c>
    </row>
    <row r="280" spans="1:22" s="4" customFormat="1" ht="51" x14ac:dyDescent="0.2">
      <c r="A280" s="5" t="s">
        <v>1153</v>
      </c>
      <c r="B280" s="5" t="s">
        <v>1153</v>
      </c>
      <c r="C280" s="5" t="str">
        <f>+VLOOKUP(B280,[2]Hoja1!$H$1:$I$5207,2,FALSE)</f>
        <v>CONTRATO DE PRESTACION DE SERVICIOS DE APOYO A LA GESTION</v>
      </c>
      <c r="D280" s="6" t="s">
        <v>2162</v>
      </c>
      <c r="E280" s="6">
        <v>1012397855</v>
      </c>
      <c r="F280" s="7" t="s">
        <v>829</v>
      </c>
      <c r="G280" s="8">
        <v>34047</v>
      </c>
      <c r="H280" s="9" t="s">
        <v>2746</v>
      </c>
      <c r="I280" s="5" t="s">
        <v>835</v>
      </c>
      <c r="J280" s="5" t="s">
        <v>856</v>
      </c>
      <c r="K280" s="5" t="s">
        <v>839</v>
      </c>
      <c r="L280" s="11">
        <v>20986000</v>
      </c>
      <c r="M280" s="13">
        <v>45317</v>
      </c>
      <c r="N280" s="13">
        <v>45324</v>
      </c>
      <c r="O280" s="13">
        <v>45473</v>
      </c>
      <c r="P280" s="15">
        <v>150</v>
      </c>
      <c r="Q280" s="11" t="s">
        <v>874</v>
      </c>
      <c r="R280" s="11">
        <f>+VLOOKUP(B280,[2]Hoja2!$A$3:$C$3503,3,FALSE)</f>
        <v>20986000</v>
      </c>
      <c r="S280" s="11">
        <f t="shared" si="8"/>
        <v>0</v>
      </c>
      <c r="T280" s="22">
        <f t="shared" si="9"/>
        <v>100</v>
      </c>
      <c r="U280" s="5">
        <v>0</v>
      </c>
      <c r="V280" s="10" t="s">
        <v>3450</v>
      </c>
    </row>
    <row r="281" spans="1:22" s="4" customFormat="1" ht="51" x14ac:dyDescent="0.2">
      <c r="A281" s="5" t="s">
        <v>1154</v>
      </c>
      <c r="B281" s="5" t="s">
        <v>1154</v>
      </c>
      <c r="C281" s="5" t="str">
        <f>+VLOOKUP(B281,[2]Hoja1!$H$1:$I$5207,2,FALSE)</f>
        <v>CONTRATO DE PRESTACION DE SERVICIOS PROFESIONALES</v>
      </c>
      <c r="D281" s="6" t="s">
        <v>2163</v>
      </c>
      <c r="E281" s="6">
        <v>1033704697</v>
      </c>
      <c r="F281" s="7" t="s">
        <v>829</v>
      </c>
      <c r="G281" s="8">
        <v>32515</v>
      </c>
      <c r="H281" s="9" t="s">
        <v>2709</v>
      </c>
      <c r="I281" s="5" t="s">
        <v>835</v>
      </c>
      <c r="J281" s="5" t="s">
        <v>3152</v>
      </c>
      <c r="K281" s="5" t="s">
        <v>839</v>
      </c>
      <c r="L281" s="11">
        <v>23800000</v>
      </c>
      <c r="M281" s="13">
        <v>45321</v>
      </c>
      <c r="N281" s="13">
        <v>45323</v>
      </c>
      <c r="O281" s="13">
        <v>45473</v>
      </c>
      <c r="P281" s="15">
        <v>151</v>
      </c>
      <c r="Q281" s="11" t="s">
        <v>874</v>
      </c>
      <c r="R281" s="11">
        <f>+VLOOKUP(B281,[2]Hoja2!$A$3:$C$3503,3,FALSE)</f>
        <v>23800000</v>
      </c>
      <c r="S281" s="11">
        <f t="shared" si="8"/>
        <v>0</v>
      </c>
      <c r="T281" s="22">
        <f t="shared" si="9"/>
        <v>100</v>
      </c>
      <c r="U281" s="5">
        <v>0</v>
      </c>
      <c r="V281" s="10" t="s">
        <v>3451</v>
      </c>
    </row>
    <row r="282" spans="1:22" s="4" customFormat="1" ht="51" x14ac:dyDescent="0.2">
      <c r="A282" s="5" t="s">
        <v>1155</v>
      </c>
      <c r="B282" s="5" t="s">
        <v>1155</v>
      </c>
      <c r="C282" s="5" t="str">
        <f>+VLOOKUP(B282,[2]Hoja1!$H$1:$I$5207,2,FALSE)</f>
        <v>CONTRATO DE PRESTACION DE SERVICIOS PROFESIONALES</v>
      </c>
      <c r="D282" s="6" t="s">
        <v>2164</v>
      </c>
      <c r="E282" s="6">
        <v>52936979</v>
      </c>
      <c r="F282" s="7" t="s">
        <v>829</v>
      </c>
      <c r="G282" s="8">
        <v>31144</v>
      </c>
      <c r="H282" s="9" t="s">
        <v>2709</v>
      </c>
      <c r="I282" s="5" t="s">
        <v>835</v>
      </c>
      <c r="J282" s="5" t="s">
        <v>856</v>
      </c>
      <c r="K282" s="5" t="s">
        <v>839</v>
      </c>
      <c r="L282" s="11">
        <v>23800000</v>
      </c>
      <c r="M282" s="13">
        <v>45321</v>
      </c>
      <c r="N282" s="13">
        <v>45323</v>
      </c>
      <c r="O282" s="13">
        <v>45473</v>
      </c>
      <c r="P282" s="15">
        <v>151</v>
      </c>
      <c r="Q282" s="11" t="s">
        <v>874</v>
      </c>
      <c r="R282" s="11">
        <f>+VLOOKUP(B282,[2]Hoja2!$A$3:$C$3503,3,FALSE)</f>
        <v>23800000</v>
      </c>
      <c r="S282" s="11">
        <f t="shared" si="8"/>
        <v>0</v>
      </c>
      <c r="T282" s="22">
        <f t="shared" si="9"/>
        <v>100</v>
      </c>
      <c r="U282" s="5">
        <v>0</v>
      </c>
      <c r="V282" s="10" t="s">
        <v>3452</v>
      </c>
    </row>
    <row r="283" spans="1:22" s="4" customFormat="1" ht="51" x14ac:dyDescent="0.2">
      <c r="A283" s="5" t="s">
        <v>1156</v>
      </c>
      <c r="B283" s="5" t="s">
        <v>1156</v>
      </c>
      <c r="C283" s="5" t="str">
        <f>+VLOOKUP(B283,[2]Hoja1!$H$1:$I$5207,2,FALSE)</f>
        <v>CONTRATO DE PRESTACION DE SERVICIOS DE APOYO A LA GESTION</v>
      </c>
      <c r="D283" s="6" t="s">
        <v>2165</v>
      </c>
      <c r="E283" s="6">
        <v>1020815577</v>
      </c>
      <c r="F283" s="7" t="s">
        <v>829</v>
      </c>
      <c r="G283" s="8">
        <v>35198</v>
      </c>
      <c r="H283" s="9" t="s">
        <v>2720</v>
      </c>
      <c r="I283" s="5" t="s">
        <v>835</v>
      </c>
      <c r="J283" s="5" t="s">
        <v>856</v>
      </c>
      <c r="K283" s="5" t="s">
        <v>839</v>
      </c>
      <c r="L283" s="11">
        <v>20986000</v>
      </c>
      <c r="M283" s="13">
        <v>45321</v>
      </c>
      <c r="N283" s="13">
        <v>45323</v>
      </c>
      <c r="O283" s="13">
        <v>45473</v>
      </c>
      <c r="P283" s="15">
        <v>151</v>
      </c>
      <c r="Q283" s="11" t="s">
        <v>874</v>
      </c>
      <c r="R283" s="11">
        <f>+VLOOKUP(B283,[2]Hoja2!$A$3:$C$3503,3,FALSE)</f>
        <v>20986000</v>
      </c>
      <c r="S283" s="11">
        <f t="shared" si="8"/>
        <v>0</v>
      </c>
      <c r="T283" s="22">
        <f t="shared" si="9"/>
        <v>100</v>
      </c>
      <c r="U283" s="5">
        <v>0</v>
      </c>
      <c r="V283" s="10" t="s">
        <v>3453</v>
      </c>
    </row>
    <row r="284" spans="1:22" s="4" customFormat="1" ht="51" x14ac:dyDescent="0.2">
      <c r="A284" s="5" t="s">
        <v>1157</v>
      </c>
      <c r="B284" s="5" t="s">
        <v>1157</v>
      </c>
      <c r="C284" s="5" t="str">
        <f>+VLOOKUP(B284,[2]Hoja1!$H$1:$I$5207,2,FALSE)</f>
        <v>CONTRATO DE PRESTACION DE SERVICIOS PROFESIONALES</v>
      </c>
      <c r="D284" s="6" t="s">
        <v>340</v>
      </c>
      <c r="E284" s="6">
        <v>1000007197</v>
      </c>
      <c r="F284" s="7" t="s">
        <v>829</v>
      </c>
      <c r="G284" s="8">
        <v>35251</v>
      </c>
      <c r="H284" s="9" t="s">
        <v>2752</v>
      </c>
      <c r="I284" s="5" t="s">
        <v>835</v>
      </c>
      <c r="J284" s="5" t="s">
        <v>856</v>
      </c>
      <c r="K284" s="5" t="s">
        <v>839</v>
      </c>
      <c r="L284" s="11">
        <v>23800000</v>
      </c>
      <c r="M284" s="13">
        <v>45322</v>
      </c>
      <c r="N284" s="13">
        <v>45324</v>
      </c>
      <c r="O284" s="13">
        <v>45473</v>
      </c>
      <c r="P284" s="15">
        <v>150</v>
      </c>
      <c r="Q284" s="11" t="s">
        <v>874</v>
      </c>
      <c r="R284" s="11">
        <f>+VLOOKUP(B284,[2]Hoja2!$A$3:$C$3503,3,FALSE)</f>
        <v>23800000</v>
      </c>
      <c r="S284" s="11">
        <f t="shared" si="8"/>
        <v>0</v>
      </c>
      <c r="T284" s="22">
        <f t="shared" si="9"/>
        <v>100</v>
      </c>
      <c r="U284" s="5">
        <v>0</v>
      </c>
      <c r="V284" s="10" t="s">
        <v>3454</v>
      </c>
    </row>
    <row r="285" spans="1:22" s="4" customFormat="1" ht="51" x14ac:dyDescent="0.2">
      <c r="A285" s="5" t="s">
        <v>1158</v>
      </c>
      <c r="B285" s="5" t="s">
        <v>1158</v>
      </c>
      <c r="C285" s="5" t="str">
        <f>+VLOOKUP(B285,[2]Hoja1!$H$1:$I$5207,2,FALSE)</f>
        <v>CONTRATO DE PRESTACION DE SERVICIOS PROFESIONALES</v>
      </c>
      <c r="D285" s="6" t="s">
        <v>148</v>
      </c>
      <c r="E285" s="6">
        <v>1013617247</v>
      </c>
      <c r="F285" s="7" t="s">
        <v>829</v>
      </c>
      <c r="G285" s="8">
        <v>33126</v>
      </c>
      <c r="H285" s="9" t="s">
        <v>2830</v>
      </c>
      <c r="I285" s="5" t="s">
        <v>835</v>
      </c>
      <c r="J285" s="5" t="s">
        <v>858</v>
      </c>
      <c r="K285" s="5" t="s">
        <v>841</v>
      </c>
      <c r="L285" s="11">
        <v>11000000</v>
      </c>
      <c r="M285" s="13">
        <v>45321</v>
      </c>
      <c r="N285" s="13">
        <v>45323</v>
      </c>
      <c r="O285" s="13">
        <v>45382</v>
      </c>
      <c r="P285" s="15">
        <v>60</v>
      </c>
      <c r="Q285" s="11" t="s">
        <v>874</v>
      </c>
      <c r="R285" s="11">
        <f>+VLOOKUP(B285,[2]Hoja2!$A$3:$C$3503,3,FALSE)</f>
        <v>11000000</v>
      </c>
      <c r="S285" s="11">
        <f t="shared" si="8"/>
        <v>0</v>
      </c>
      <c r="T285" s="22">
        <f t="shared" si="9"/>
        <v>100</v>
      </c>
      <c r="U285" s="5">
        <v>0</v>
      </c>
      <c r="V285" s="10" t="s">
        <v>3455</v>
      </c>
    </row>
    <row r="286" spans="1:22" s="4" customFormat="1" ht="51" x14ac:dyDescent="0.2">
      <c r="A286" s="5" t="s">
        <v>1159</v>
      </c>
      <c r="B286" s="5" t="s">
        <v>1159</v>
      </c>
      <c r="C286" s="5" t="str">
        <f>+VLOOKUP(B286,[2]Hoja1!$H$1:$I$5207,2,FALSE)</f>
        <v>CONTRATO DE PRESTACION DE SERVICIOS PROFESIONALES</v>
      </c>
      <c r="D286" s="6" t="s">
        <v>383</v>
      </c>
      <c r="E286" s="6">
        <v>74283182</v>
      </c>
      <c r="F286" s="7" t="s">
        <v>829</v>
      </c>
      <c r="G286" s="8">
        <v>31186</v>
      </c>
      <c r="H286" s="9" t="s">
        <v>2831</v>
      </c>
      <c r="I286" s="5" t="s">
        <v>835</v>
      </c>
      <c r="J286" s="5" t="s">
        <v>856</v>
      </c>
      <c r="K286" s="5" t="s">
        <v>839</v>
      </c>
      <c r="L286" s="11">
        <v>23800000</v>
      </c>
      <c r="M286" s="13">
        <v>45320</v>
      </c>
      <c r="N286" s="13">
        <v>45323</v>
      </c>
      <c r="O286" s="13">
        <v>45473</v>
      </c>
      <c r="P286" s="15">
        <v>151</v>
      </c>
      <c r="Q286" s="11" t="s">
        <v>874</v>
      </c>
      <c r="R286" s="11">
        <f>+VLOOKUP(B286,[2]Hoja2!$A$3:$C$3503,3,FALSE)</f>
        <v>23800000</v>
      </c>
      <c r="S286" s="11">
        <f t="shared" si="8"/>
        <v>0</v>
      </c>
      <c r="T286" s="22">
        <f t="shared" si="9"/>
        <v>100</v>
      </c>
      <c r="U286" s="5">
        <v>0</v>
      </c>
      <c r="V286" s="10" t="s">
        <v>3456</v>
      </c>
    </row>
    <row r="287" spans="1:22" s="4" customFormat="1" ht="51" x14ac:dyDescent="0.2">
      <c r="A287" s="5" t="s">
        <v>1160</v>
      </c>
      <c r="B287" s="5" t="s">
        <v>1160</v>
      </c>
      <c r="C287" s="5" t="str">
        <f>+VLOOKUP(B287,[2]Hoja1!$H$1:$I$5207,2,FALSE)</f>
        <v>CONTRATO DE PRESTACION DE SERVICIOS DE APOYO A LA GESTION</v>
      </c>
      <c r="D287" s="6" t="s">
        <v>680</v>
      </c>
      <c r="E287" s="6">
        <v>52887332</v>
      </c>
      <c r="F287" s="7" t="s">
        <v>829</v>
      </c>
      <c r="G287" s="8">
        <v>30175</v>
      </c>
      <c r="H287" s="9" t="s">
        <v>2720</v>
      </c>
      <c r="I287" s="5" t="s">
        <v>835</v>
      </c>
      <c r="J287" s="5" t="s">
        <v>856</v>
      </c>
      <c r="K287" s="5" t="s">
        <v>839</v>
      </c>
      <c r="L287" s="11">
        <v>20986000</v>
      </c>
      <c r="M287" s="13">
        <v>45320</v>
      </c>
      <c r="N287" s="13">
        <v>45323</v>
      </c>
      <c r="O287" s="13">
        <v>45473</v>
      </c>
      <c r="P287" s="15">
        <v>151</v>
      </c>
      <c r="Q287" s="11" t="s">
        <v>874</v>
      </c>
      <c r="R287" s="11">
        <f>+VLOOKUP(B287,[2]Hoja2!$A$3:$C$3503,3,FALSE)</f>
        <v>20986000</v>
      </c>
      <c r="S287" s="11">
        <f t="shared" si="8"/>
        <v>0</v>
      </c>
      <c r="T287" s="22">
        <f t="shared" si="9"/>
        <v>100</v>
      </c>
      <c r="U287" s="5">
        <v>0</v>
      </c>
      <c r="V287" s="10" t="s">
        <v>3457</v>
      </c>
    </row>
    <row r="288" spans="1:22" s="4" customFormat="1" ht="51" x14ac:dyDescent="0.2">
      <c r="A288" s="5" t="s">
        <v>1161</v>
      </c>
      <c r="B288" s="5" t="s">
        <v>1161</v>
      </c>
      <c r="C288" s="5" t="str">
        <f>+VLOOKUP(B288,[2]Hoja1!$H$1:$I$5207,2,FALSE)</f>
        <v>CONTRATO DE PRESTACION DE SERVICIOS PROFESIONALES</v>
      </c>
      <c r="D288" s="6" t="s">
        <v>2166</v>
      </c>
      <c r="E288" s="6">
        <v>1116862960</v>
      </c>
      <c r="F288" s="7" t="s">
        <v>829</v>
      </c>
      <c r="G288" s="8">
        <v>33458</v>
      </c>
      <c r="H288" s="9" t="s">
        <v>2832</v>
      </c>
      <c r="I288" s="5" t="s">
        <v>835</v>
      </c>
      <c r="J288" s="5" t="s">
        <v>861</v>
      </c>
      <c r="K288" s="5" t="s">
        <v>844</v>
      </c>
      <c r="L288" s="11">
        <v>10382579</v>
      </c>
      <c r="M288" s="13">
        <v>45317</v>
      </c>
      <c r="N288" s="13">
        <v>45320</v>
      </c>
      <c r="O288" s="13">
        <v>45382</v>
      </c>
      <c r="P288" s="15">
        <v>63</v>
      </c>
      <c r="Q288" s="11" t="s">
        <v>874</v>
      </c>
      <c r="R288" s="11">
        <f>+VLOOKUP(B288,[2]Hoja2!$A$3:$C$3503,3,FALSE)</f>
        <v>10382579</v>
      </c>
      <c r="S288" s="11">
        <f t="shared" si="8"/>
        <v>0</v>
      </c>
      <c r="T288" s="22">
        <f t="shared" si="9"/>
        <v>100</v>
      </c>
      <c r="U288" s="5">
        <v>0</v>
      </c>
      <c r="V288" s="10" t="s">
        <v>3458</v>
      </c>
    </row>
    <row r="289" spans="1:22" s="4" customFormat="1" ht="51" x14ac:dyDescent="0.2">
      <c r="A289" s="5" t="s">
        <v>1162</v>
      </c>
      <c r="B289" s="5" t="s">
        <v>1162</v>
      </c>
      <c r="C289" s="5" t="str">
        <f>+VLOOKUP(B289,[2]Hoja1!$H$1:$I$5207,2,FALSE)</f>
        <v>CONTRATO DE PRESTACION DE SERVICIOS PROFESIONALES</v>
      </c>
      <c r="D289" s="6" t="s">
        <v>2167</v>
      </c>
      <c r="E289" s="6">
        <v>52460953</v>
      </c>
      <c r="F289" s="7" t="s">
        <v>829</v>
      </c>
      <c r="G289" s="8">
        <v>29500</v>
      </c>
      <c r="H289" s="9" t="s">
        <v>2716</v>
      </c>
      <c r="I289" s="5" t="s">
        <v>835</v>
      </c>
      <c r="J289" s="5" t="s">
        <v>856</v>
      </c>
      <c r="K289" s="5" t="s">
        <v>839</v>
      </c>
      <c r="L289" s="11">
        <v>20986000</v>
      </c>
      <c r="M289" s="13">
        <v>45320</v>
      </c>
      <c r="N289" s="13">
        <v>45323</v>
      </c>
      <c r="O289" s="13">
        <v>45473</v>
      </c>
      <c r="P289" s="15">
        <v>151</v>
      </c>
      <c r="Q289" s="11" t="s">
        <v>874</v>
      </c>
      <c r="R289" s="11">
        <f>+VLOOKUP(B289,[2]Hoja2!$A$3:$C$3503,3,FALSE)</f>
        <v>20986000</v>
      </c>
      <c r="S289" s="11">
        <f t="shared" si="8"/>
        <v>0</v>
      </c>
      <c r="T289" s="22">
        <f t="shared" si="9"/>
        <v>100</v>
      </c>
      <c r="U289" s="5">
        <v>0</v>
      </c>
      <c r="V289" s="10" t="s">
        <v>3459</v>
      </c>
    </row>
    <row r="290" spans="1:22" s="4" customFormat="1" ht="51" x14ac:dyDescent="0.2">
      <c r="A290" s="5" t="s">
        <v>1163</v>
      </c>
      <c r="B290" s="5" t="s">
        <v>1163</v>
      </c>
      <c r="C290" s="5" t="str">
        <f>+VLOOKUP(B290,[2]Hoja1!$H$1:$I$5207,2,FALSE)</f>
        <v>CONTRATO DE PRESTACION DE SERVICIOS PROFESIONALES</v>
      </c>
      <c r="D290" s="6" t="s">
        <v>564</v>
      </c>
      <c r="E290" s="6">
        <v>1072195260</v>
      </c>
      <c r="F290" s="7" t="s">
        <v>829</v>
      </c>
      <c r="G290" s="8">
        <v>35044</v>
      </c>
      <c r="H290" s="9" t="s">
        <v>2833</v>
      </c>
      <c r="I290" s="5" t="s">
        <v>835</v>
      </c>
      <c r="J290" s="5" t="s">
        <v>3153</v>
      </c>
      <c r="K290" s="5" t="s">
        <v>846</v>
      </c>
      <c r="L290" s="11">
        <v>12022725</v>
      </c>
      <c r="M290" s="13">
        <v>45317</v>
      </c>
      <c r="N290" s="13">
        <v>45323</v>
      </c>
      <c r="O290" s="13">
        <v>45473</v>
      </c>
      <c r="P290" s="15">
        <v>151</v>
      </c>
      <c r="Q290" s="11" t="s">
        <v>874</v>
      </c>
      <c r="R290" s="11">
        <f>+VLOOKUP(B290,[2]Hoja2!$A$3:$C$3503,3,FALSE)</f>
        <v>12022725</v>
      </c>
      <c r="S290" s="11">
        <f t="shared" si="8"/>
        <v>0</v>
      </c>
      <c r="T290" s="22">
        <f t="shared" si="9"/>
        <v>100</v>
      </c>
      <c r="U290" s="5">
        <v>0</v>
      </c>
      <c r="V290" s="10" t="s">
        <v>3460</v>
      </c>
    </row>
    <row r="291" spans="1:22" s="4" customFormat="1" ht="51" x14ac:dyDescent="0.2">
      <c r="A291" s="5" t="s">
        <v>1164</v>
      </c>
      <c r="B291" s="5" t="s">
        <v>1164</v>
      </c>
      <c r="C291" s="5" t="str">
        <f>+VLOOKUP(B291,[2]Hoja1!$H$1:$I$5207,2,FALSE)</f>
        <v>CONTRATO DE PRESTACION DE SERVICIOS DE APOYO A LA GESTION</v>
      </c>
      <c r="D291" s="6" t="s">
        <v>141</v>
      </c>
      <c r="E291" s="6">
        <v>52756632</v>
      </c>
      <c r="F291" s="7" t="s">
        <v>829</v>
      </c>
      <c r="G291" s="8">
        <v>30253</v>
      </c>
      <c r="H291" s="9" t="s">
        <v>2834</v>
      </c>
      <c r="I291" s="5" t="s">
        <v>835</v>
      </c>
      <c r="J291" s="5" t="s">
        <v>3153</v>
      </c>
      <c r="K291" s="5" t="s">
        <v>846</v>
      </c>
      <c r="L291" s="11">
        <v>10220167</v>
      </c>
      <c r="M291" s="13">
        <v>45320</v>
      </c>
      <c r="N291" s="13">
        <v>45323</v>
      </c>
      <c r="O291" s="13">
        <v>45382</v>
      </c>
      <c r="P291" s="15">
        <v>60</v>
      </c>
      <c r="Q291" s="11" t="s">
        <v>874</v>
      </c>
      <c r="R291" s="11">
        <f>+VLOOKUP(B291,[2]Hoja2!$A$3:$C$3503,3,FALSE)</f>
        <v>10220167</v>
      </c>
      <c r="S291" s="11">
        <f t="shared" si="8"/>
        <v>0</v>
      </c>
      <c r="T291" s="22">
        <f t="shared" si="9"/>
        <v>100</v>
      </c>
      <c r="U291" s="5">
        <v>0</v>
      </c>
      <c r="V291" s="10" t="s">
        <v>3461</v>
      </c>
    </row>
    <row r="292" spans="1:22" s="4" customFormat="1" ht="51" x14ac:dyDescent="0.2">
      <c r="A292" s="5" t="s">
        <v>1165</v>
      </c>
      <c r="B292" s="5" t="s">
        <v>1165</v>
      </c>
      <c r="C292" s="5" t="str">
        <f>+VLOOKUP(B292,[2]Hoja1!$H$1:$I$5207,2,FALSE)</f>
        <v>CONTRATO DE PRESTACION DE SERVICIOS PROFESIONALES</v>
      </c>
      <c r="D292" s="6" t="s">
        <v>747</v>
      </c>
      <c r="E292" s="6">
        <v>1032396129</v>
      </c>
      <c r="F292" s="7" t="s">
        <v>829</v>
      </c>
      <c r="G292" s="8">
        <v>32004</v>
      </c>
      <c r="H292" s="9" t="s">
        <v>2835</v>
      </c>
      <c r="I292" s="5" t="s">
        <v>835</v>
      </c>
      <c r="J292" s="5" t="s">
        <v>3153</v>
      </c>
      <c r="K292" s="5" t="s">
        <v>846</v>
      </c>
      <c r="L292" s="11">
        <v>17994900</v>
      </c>
      <c r="M292" s="13">
        <v>45320</v>
      </c>
      <c r="N292" s="13">
        <v>45325</v>
      </c>
      <c r="O292" s="13">
        <v>45473</v>
      </c>
      <c r="P292" s="15">
        <v>149</v>
      </c>
      <c r="Q292" s="11" t="s">
        <v>874</v>
      </c>
      <c r="R292" s="11">
        <f>+VLOOKUP(B292,[2]Hoja2!$A$3:$C$3503,3,FALSE)</f>
        <v>17994900</v>
      </c>
      <c r="S292" s="11">
        <f t="shared" si="8"/>
        <v>0</v>
      </c>
      <c r="T292" s="22">
        <f t="shared" si="9"/>
        <v>100</v>
      </c>
      <c r="U292" s="5">
        <v>0</v>
      </c>
      <c r="V292" s="10" t="s">
        <v>3462</v>
      </c>
    </row>
    <row r="293" spans="1:22" s="4" customFormat="1" ht="51" x14ac:dyDescent="0.2">
      <c r="A293" s="5" t="s">
        <v>1166</v>
      </c>
      <c r="B293" s="5" t="s">
        <v>1166</v>
      </c>
      <c r="C293" s="5" t="str">
        <f>+VLOOKUP(B293,[2]Hoja1!$H$1:$I$5207,2,FALSE)</f>
        <v>CONTRATO DE PRESTACION DE SERVICIOS PROFESIONALES</v>
      </c>
      <c r="D293" s="6" t="s">
        <v>797</v>
      </c>
      <c r="E293" s="6">
        <v>1013602874</v>
      </c>
      <c r="F293" s="7" t="s">
        <v>829</v>
      </c>
      <c r="G293" s="8">
        <v>32575</v>
      </c>
      <c r="H293" s="9" t="s">
        <v>2668</v>
      </c>
      <c r="I293" s="5" t="s">
        <v>835</v>
      </c>
      <c r="J293" s="5" t="s">
        <v>3152</v>
      </c>
      <c r="K293" s="5" t="s">
        <v>839</v>
      </c>
      <c r="L293" s="11">
        <v>20986000</v>
      </c>
      <c r="M293" s="13">
        <v>45320</v>
      </c>
      <c r="N293" s="13">
        <v>45327</v>
      </c>
      <c r="O293" s="13">
        <v>45473</v>
      </c>
      <c r="P293" s="15">
        <v>147</v>
      </c>
      <c r="Q293" s="11" t="s">
        <v>874</v>
      </c>
      <c r="R293" s="11">
        <f>+VLOOKUP(B293,[2]Hoja2!$A$3:$C$3503,3,FALSE)</f>
        <v>20986000</v>
      </c>
      <c r="S293" s="11">
        <f t="shared" si="8"/>
        <v>0</v>
      </c>
      <c r="T293" s="22">
        <f t="shared" si="9"/>
        <v>100</v>
      </c>
      <c r="U293" s="5">
        <v>0</v>
      </c>
      <c r="V293" s="10" t="s">
        <v>3463</v>
      </c>
    </row>
    <row r="294" spans="1:22" s="4" customFormat="1" ht="51" x14ac:dyDescent="0.2">
      <c r="A294" s="5" t="s">
        <v>1167</v>
      </c>
      <c r="B294" s="5" t="s">
        <v>1167</v>
      </c>
      <c r="C294" s="5" t="str">
        <f>+VLOOKUP(B294,[2]Hoja1!$H$1:$I$5207,2,FALSE)</f>
        <v>CONTRATO DE PRESTACION DE SERVICIOS PROFESIONALES</v>
      </c>
      <c r="D294" s="6" t="s">
        <v>122</v>
      </c>
      <c r="E294" s="6">
        <v>52333617</v>
      </c>
      <c r="F294" s="7" t="s">
        <v>829</v>
      </c>
      <c r="G294" s="8">
        <v>27763</v>
      </c>
      <c r="H294" s="9" t="s">
        <v>2784</v>
      </c>
      <c r="I294" s="5" t="s">
        <v>835</v>
      </c>
      <c r="J294" s="5" t="s">
        <v>3153</v>
      </c>
      <c r="K294" s="5" t="s">
        <v>846</v>
      </c>
      <c r="L294" s="11">
        <v>25192860</v>
      </c>
      <c r="M294" s="13">
        <v>45320</v>
      </c>
      <c r="N294" s="13">
        <v>45323</v>
      </c>
      <c r="O294" s="13">
        <v>45473</v>
      </c>
      <c r="P294" s="15">
        <v>151</v>
      </c>
      <c r="Q294" s="11" t="s">
        <v>874</v>
      </c>
      <c r="R294" s="11">
        <f>+VLOOKUP(B294,[2]Hoja2!$A$3:$C$3503,3,FALSE)</f>
        <v>25192860</v>
      </c>
      <c r="S294" s="11">
        <f t="shared" si="8"/>
        <v>0</v>
      </c>
      <c r="T294" s="22">
        <f t="shared" si="9"/>
        <v>100</v>
      </c>
      <c r="U294" s="5">
        <v>0</v>
      </c>
      <c r="V294" s="10" t="s">
        <v>3464</v>
      </c>
    </row>
    <row r="295" spans="1:22" s="4" customFormat="1" ht="51" x14ac:dyDescent="0.2">
      <c r="A295" s="5" t="s">
        <v>1168</v>
      </c>
      <c r="B295" s="5" t="s">
        <v>1168</v>
      </c>
      <c r="C295" s="5" t="str">
        <f>+VLOOKUP(B295,[2]Hoja1!$H$1:$I$5207,2,FALSE)</f>
        <v>CONTRATO DE PRESTACION DE SERVICIOS PROFESIONALES</v>
      </c>
      <c r="D295" s="6" t="s">
        <v>326</v>
      </c>
      <c r="E295" s="6">
        <v>1031139727</v>
      </c>
      <c r="F295" s="7" t="s">
        <v>829</v>
      </c>
      <c r="G295" s="8">
        <v>33807</v>
      </c>
      <c r="H295" s="9" t="s">
        <v>2836</v>
      </c>
      <c r="I295" s="5" t="s">
        <v>835</v>
      </c>
      <c r="J295" s="5" t="s">
        <v>3153</v>
      </c>
      <c r="K295" s="5" t="s">
        <v>846</v>
      </c>
      <c r="L295" s="11">
        <v>16165367</v>
      </c>
      <c r="M295" s="13">
        <v>45317</v>
      </c>
      <c r="N295" s="13">
        <v>45323</v>
      </c>
      <c r="O295" s="13">
        <v>45382</v>
      </c>
      <c r="P295" s="15">
        <v>60</v>
      </c>
      <c r="Q295" s="11" t="s">
        <v>874</v>
      </c>
      <c r="R295" s="11">
        <f>+VLOOKUP(B295,[2]Hoja2!$A$3:$C$3503,3,FALSE)</f>
        <v>16165367</v>
      </c>
      <c r="S295" s="11">
        <f t="shared" si="8"/>
        <v>0</v>
      </c>
      <c r="T295" s="22">
        <f t="shared" si="9"/>
        <v>100</v>
      </c>
      <c r="U295" s="5">
        <v>0</v>
      </c>
      <c r="V295" s="10" t="s">
        <v>3465</v>
      </c>
    </row>
    <row r="296" spans="1:22" s="4" customFormat="1" ht="63.75" x14ac:dyDescent="0.2">
      <c r="A296" s="5" t="s">
        <v>1169</v>
      </c>
      <c r="B296" s="5" t="s">
        <v>1169</v>
      </c>
      <c r="C296" s="5" t="str">
        <f>+VLOOKUP(B296,[2]Hoja1!$H$1:$I$5207,2,FALSE)</f>
        <v>CONTRATO DE PRESTACION DE SERVICIOS PROFESIONALES</v>
      </c>
      <c r="D296" s="6" t="s">
        <v>2168</v>
      </c>
      <c r="E296" s="6">
        <v>79921297</v>
      </c>
      <c r="F296" s="7" t="s">
        <v>829</v>
      </c>
      <c r="G296" s="8">
        <v>29422</v>
      </c>
      <c r="H296" s="9" t="s">
        <v>2837</v>
      </c>
      <c r="I296" s="5" t="s">
        <v>835</v>
      </c>
      <c r="J296" s="5" t="s">
        <v>859</v>
      </c>
      <c r="K296" s="5" t="s">
        <v>842</v>
      </c>
      <c r="L296" s="11">
        <v>20000000</v>
      </c>
      <c r="M296" s="13">
        <v>45317</v>
      </c>
      <c r="N296" s="13">
        <v>45320</v>
      </c>
      <c r="O296" s="13">
        <v>45382</v>
      </c>
      <c r="P296" s="15">
        <v>63</v>
      </c>
      <c r="Q296" s="11" t="s">
        <v>874</v>
      </c>
      <c r="R296" s="11">
        <f>+VLOOKUP(B296,[2]Hoja2!$A$3:$C$3503,3,FALSE)</f>
        <v>20000000</v>
      </c>
      <c r="S296" s="11">
        <f t="shared" si="8"/>
        <v>0</v>
      </c>
      <c r="T296" s="22">
        <f t="shared" si="9"/>
        <v>100</v>
      </c>
      <c r="U296" s="5">
        <v>0</v>
      </c>
      <c r="V296" s="10" t="s">
        <v>3466</v>
      </c>
    </row>
    <row r="297" spans="1:22" s="4" customFormat="1" ht="89.25" x14ac:dyDescent="0.2">
      <c r="A297" s="5" t="s">
        <v>1170</v>
      </c>
      <c r="B297" s="5" t="s">
        <v>1170</v>
      </c>
      <c r="C297" s="5" t="str">
        <f>+VLOOKUP(B297,[2]Hoja1!$H$1:$I$5207,2,FALSE)</f>
        <v>CONTRATO DE PRESTACION DE SERVICIOS PROFESIONALES</v>
      </c>
      <c r="D297" s="6" t="s">
        <v>711</v>
      </c>
      <c r="E297" s="6">
        <v>79131784</v>
      </c>
      <c r="F297" s="7" t="s">
        <v>829</v>
      </c>
      <c r="G297" s="8">
        <v>25026</v>
      </c>
      <c r="H297" s="9" t="s">
        <v>2838</v>
      </c>
      <c r="I297" s="5" t="s">
        <v>835</v>
      </c>
      <c r="J297" s="5" t="s">
        <v>859</v>
      </c>
      <c r="K297" s="5" t="s">
        <v>842</v>
      </c>
      <c r="L297" s="11">
        <v>26250000</v>
      </c>
      <c r="M297" s="13">
        <v>45317</v>
      </c>
      <c r="N297" s="13">
        <v>45318</v>
      </c>
      <c r="O297" s="13">
        <v>45382</v>
      </c>
      <c r="P297" s="15">
        <v>65</v>
      </c>
      <c r="Q297" s="11" t="s">
        <v>874</v>
      </c>
      <c r="R297" s="11">
        <f>+VLOOKUP(B297,[2]Hoja2!$A$3:$C$3503,3,FALSE)</f>
        <v>26250000</v>
      </c>
      <c r="S297" s="11">
        <f t="shared" si="8"/>
        <v>0</v>
      </c>
      <c r="T297" s="22">
        <f t="shared" si="9"/>
        <v>100</v>
      </c>
      <c r="U297" s="5">
        <v>0</v>
      </c>
      <c r="V297" s="10" t="s">
        <v>3467</v>
      </c>
    </row>
    <row r="298" spans="1:22" s="4" customFormat="1" ht="102" x14ac:dyDescent="0.2">
      <c r="A298" s="5" t="s">
        <v>1171</v>
      </c>
      <c r="B298" s="5" t="s">
        <v>1171</v>
      </c>
      <c r="C298" s="5" t="str">
        <f>+VLOOKUP(B298,[2]Hoja1!$H$1:$I$5207,2,FALSE)</f>
        <v>CONTRATO DE PRESTACION DE SERVICIOS PROFESIONALES</v>
      </c>
      <c r="D298" s="6" t="s">
        <v>2169</v>
      </c>
      <c r="E298" s="6">
        <v>1023907948</v>
      </c>
      <c r="F298" s="7" t="s">
        <v>829</v>
      </c>
      <c r="G298" s="8">
        <v>33385</v>
      </c>
      <c r="H298" s="9" t="s">
        <v>2839</v>
      </c>
      <c r="I298" s="5" t="s">
        <v>835</v>
      </c>
      <c r="J298" s="5" t="s">
        <v>859</v>
      </c>
      <c r="K298" s="5" t="s">
        <v>842</v>
      </c>
      <c r="L298" s="11">
        <v>10273333</v>
      </c>
      <c r="M298" s="13">
        <v>45317</v>
      </c>
      <c r="N298" s="13">
        <v>45318</v>
      </c>
      <c r="O298" s="13">
        <v>45382</v>
      </c>
      <c r="P298" s="15">
        <v>65</v>
      </c>
      <c r="Q298" s="11" t="s">
        <v>874</v>
      </c>
      <c r="R298" s="11">
        <f>+VLOOKUP(B298,[2]Hoja2!$A$3:$C$3503,3,FALSE)</f>
        <v>10273333</v>
      </c>
      <c r="S298" s="11">
        <f t="shared" si="8"/>
        <v>0</v>
      </c>
      <c r="T298" s="22">
        <f t="shared" si="9"/>
        <v>100</v>
      </c>
      <c r="U298" s="5">
        <v>0</v>
      </c>
      <c r="V298" s="10" t="s">
        <v>3468</v>
      </c>
    </row>
    <row r="299" spans="1:22" s="4" customFormat="1" ht="51" x14ac:dyDescent="0.2">
      <c r="A299" s="5" t="s">
        <v>1172</v>
      </c>
      <c r="B299" s="5" t="s">
        <v>1172</v>
      </c>
      <c r="C299" s="5" t="str">
        <f>+VLOOKUP(B299,[2]Hoja1!$H$1:$I$5207,2,FALSE)</f>
        <v>CONTRATO DE PRESTACION DE SERVICIOS PROFESIONALES</v>
      </c>
      <c r="D299" s="6" t="s">
        <v>408</v>
      </c>
      <c r="E299" s="6">
        <v>1013593585</v>
      </c>
      <c r="F299" s="7" t="s">
        <v>829</v>
      </c>
      <c r="G299" s="8">
        <v>32142</v>
      </c>
      <c r="H299" s="9" t="s">
        <v>2840</v>
      </c>
      <c r="I299" s="5" t="s">
        <v>835</v>
      </c>
      <c r="J299" s="5" t="s">
        <v>856</v>
      </c>
      <c r="K299" s="5" t="s">
        <v>839</v>
      </c>
      <c r="L299" s="11">
        <v>20986000</v>
      </c>
      <c r="M299" s="13">
        <v>45320</v>
      </c>
      <c r="N299" s="13">
        <v>45323</v>
      </c>
      <c r="O299" s="13">
        <v>45473</v>
      </c>
      <c r="P299" s="15">
        <v>151</v>
      </c>
      <c r="Q299" s="11" t="s">
        <v>874</v>
      </c>
      <c r="R299" s="11">
        <f>+VLOOKUP(B299,[2]Hoja2!$A$3:$C$3503,3,FALSE)</f>
        <v>20986000</v>
      </c>
      <c r="S299" s="11">
        <f t="shared" si="8"/>
        <v>0</v>
      </c>
      <c r="T299" s="22">
        <f t="shared" si="9"/>
        <v>100</v>
      </c>
      <c r="U299" s="5">
        <v>0</v>
      </c>
      <c r="V299" s="10" t="s">
        <v>3469</v>
      </c>
    </row>
    <row r="300" spans="1:22" s="4" customFormat="1" ht="51" x14ac:dyDescent="0.2">
      <c r="A300" s="5" t="s">
        <v>1173</v>
      </c>
      <c r="B300" s="5" t="s">
        <v>1173</v>
      </c>
      <c r="C300" s="5" t="str">
        <f>+VLOOKUP(B300,[2]Hoja1!$H$1:$I$5207,2,FALSE)</f>
        <v>CONTRATO DE PRESTACION DE SERVICIOS DE APOYO A LA GESTION</v>
      </c>
      <c r="D300" s="6" t="s">
        <v>2170</v>
      </c>
      <c r="E300" s="6">
        <v>1000251330</v>
      </c>
      <c r="F300" s="7" t="s">
        <v>829</v>
      </c>
      <c r="G300" s="8">
        <v>36892</v>
      </c>
      <c r="H300" s="9" t="s">
        <v>2774</v>
      </c>
      <c r="I300" s="5" t="s">
        <v>835</v>
      </c>
      <c r="J300" s="5" t="s">
        <v>856</v>
      </c>
      <c r="K300" s="5" t="s">
        <v>839</v>
      </c>
      <c r="L300" s="11">
        <v>20986000</v>
      </c>
      <c r="M300" s="13">
        <v>45320</v>
      </c>
      <c r="N300" s="13">
        <v>45323</v>
      </c>
      <c r="O300" s="13">
        <v>45473</v>
      </c>
      <c r="P300" s="15">
        <v>151</v>
      </c>
      <c r="Q300" s="11" t="s">
        <v>874</v>
      </c>
      <c r="R300" s="11">
        <f>+VLOOKUP(B300,[2]Hoja2!$A$3:$C$3503,3,FALSE)</f>
        <v>20986000</v>
      </c>
      <c r="S300" s="11">
        <f t="shared" si="8"/>
        <v>0</v>
      </c>
      <c r="T300" s="22">
        <f t="shared" si="9"/>
        <v>100</v>
      </c>
      <c r="U300" s="5">
        <v>0</v>
      </c>
      <c r="V300" s="10" t="s">
        <v>3470</v>
      </c>
    </row>
    <row r="301" spans="1:22" s="4" customFormat="1" ht="51" x14ac:dyDescent="0.2">
      <c r="A301" s="5" t="s">
        <v>1174</v>
      </c>
      <c r="B301" s="5" t="s">
        <v>1174</v>
      </c>
      <c r="C301" s="5" t="str">
        <f>+VLOOKUP(B301,[2]Hoja1!$H$1:$I$5207,2,FALSE)</f>
        <v>CONTRATO DE PRESTACION DE SERVICIOS PROFESIONALES</v>
      </c>
      <c r="D301" s="6" t="s">
        <v>2171</v>
      </c>
      <c r="E301" s="6">
        <v>79973187</v>
      </c>
      <c r="F301" s="7" t="s">
        <v>829</v>
      </c>
      <c r="G301" s="8">
        <v>29032</v>
      </c>
      <c r="H301" s="9" t="s">
        <v>2841</v>
      </c>
      <c r="I301" s="5" t="s">
        <v>835</v>
      </c>
      <c r="J301" s="5" t="s">
        <v>3153</v>
      </c>
      <c r="K301" s="5" t="s">
        <v>846</v>
      </c>
      <c r="L301" s="11">
        <v>25192860</v>
      </c>
      <c r="M301" s="13">
        <v>45317</v>
      </c>
      <c r="N301" s="13">
        <v>45323</v>
      </c>
      <c r="O301" s="13">
        <v>45473</v>
      </c>
      <c r="P301" s="15">
        <v>151</v>
      </c>
      <c r="Q301" s="11" t="s">
        <v>874</v>
      </c>
      <c r="R301" s="11">
        <f>+VLOOKUP(B301,[2]Hoja2!$A$3:$C$3503,3,FALSE)</f>
        <v>20634152</v>
      </c>
      <c r="S301" s="11">
        <f t="shared" si="8"/>
        <v>4558708</v>
      </c>
      <c r="T301" s="22">
        <f t="shared" si="9"/>
        <v>81.904761904761898</v>
      </c>
      <c r="U301" s="5">
        <v>0</v>
      </c>
      <c r="V301" s="10" t="s">
        <v>3471</v>
      </c>
    </row>
    <row r="302" spans="1:22" s="4" customFormat="1" ht="51" x14ac:dyDescent="0.2">
      <c r="A302" s="5" t="s">
        <v>1175</v>
      </c>
      <c r="B302" s="5" t="s">
        <v>1175</v>
      </c>
      <c r="C302" s="5" t="str">
        <f>+VLOOKUP(B302,[2]Hoja1!$H$1:$I$5207,2,FALSE)</f>
        <v>CONTRATO DE PRESTACION DE SERVICIOS PROFESIONALES</v>
      </c>
      <c r="D302" s="6" t="s">
        <v>643</v>
      </c>
      <c r="E302" s="6">
        <v>52763103</v>
      </c>
      <c r="F302" s="7" t="s">
        <v>829</v>
      </c>
      <c r="G302" s="8">
        <v>29073</v>
      </c>
      <c r="H302" s="9" t="s">
        <v>2784</v>
      </c>
      <c r="I302" s="5" t="s">
        <v>835</v>
      </c>
      <c r="J302" s="5" t="s">
        <v>3153</v>
      </c>
      <c r="K302" s="5" t="s">
        <v>846</v>
      </c>
      <c r="L302" s="11">
        <v>25192860</v>
      </c>
      <c r="M302" s="13">
        <v>45320</v>
      </c>
      <c r="N302" s="13">
        <v>45323</v>
      </c>
      <c r="O302" s="13">
        <v>45473</v>
      </c>
      <c r="P302" s="15">
        <v>151</v>
      </c>
      <c r="Q302" s="11" t="s">
        <v>874</v>
      </c>
      <c r="R302" s="11">
        <f>+VLOOKUP(B302,[2]Hoja2!$A$3:$C$3503,3,FALSE)</f>
        <v>25192860</v>
      </c>
      <c r="S302" s="11">
        <f t="shared" si="8"/>
        <v>0</v>
      </c>
      <c r="T302" s="22">
        <f t="shared" si="9"/>
        <v>100</v>
      </c>
      <c r="U302" s="5">
        <v>0</v>
      </c>
      <c r="V302" s="10" t="s">
        <v>3472</v>
      </c>
    </row>
    <row r="303" spans="1:22" s="4" customFormat="1" ht="51" x14ac:dyDescent="0.2">
      <c r="A303" s="5" t="s">
        <v>1176</v>
      </c>
      <c r="B303" s="5" t="s">
        <v>1176</v>
      </c>
      <c r="C303" s="5" t="str">
        <f>+VLOOKUP(B303,[2]Hoja1!$H$1:$I$5207,2,FALSE)</f>
        <v>CONTRATO DE PRESTACION DE SERVICIOS PROFESIONALES</v>
      </c>
      <c r="D303" s="6" t="s">
        <v>150</v>
      </c>
      <c r="E303" s="6">
        <v>80034999</v>
      </c>
      <c r="F303" s="7" t="s">
        <v>829</v>
      </c>
      <c r="G303" s="8">
        <v>29913</v>
      </c>
      <c r="H303" s="9" t="s">
        <v>2770</v>
      </c>
      <c r="I303" s="5" t="s">
        <v>835</v>
      </c>
      <c r="J303" s="5" t="s">
        <v>3153</v>
      </c>
      <c r="K303" s="5" t="s">
        <v>846</v>
      </c>
      <c r="L303" s="11">
        <v>16195410</v>
      </c>
      <c r="M303" s="13">
        <v>45320</v>
      </c>
      <c r="N303" s="13">
        <v>45337</v>
      </c>
      <c r="O303" s="13">
        <v>45473</v>
      </c>
      <c r="P303" s="15">
        <v>137</v>
      </c>
      <c r="Q303" s="11" t="s">
        <v>874</v>
      </c>
      <c r="R303" s="11">
        <f>+VLOOKUP(B303,[2]Hoja2!$A$3:$C$3503,3,FALSE)</f>
        <v>16195410</v>
      </c>
      <c r="S303" s="11">
        <f t="shared" si="8"/>
        <v>0</v>
      </c>
      <c r="T303" s="22">
        <f t="shared" si="9"/>
        <v>100</v>
      </c>
      <c r="U303" s="5">
        <v>0</v>
      </c>
      <c r="V303" s="10" t="s">
        <v>3473</v>
      </c>
    </row>
    <row r="304" spans="1:22" s="4" customFormat="1" ht="51" x14ac:dyDescent="0.2">
      <c r="A304" s="5" t="s">
        <v>1177</v>
      </c>
      <c r="B304" s="5" t="s">
        <v>1177</v>
      </c>
      <c r="C304" s="5" t="str">
        <f>+VLOOKUP(B304,[2]Hoja1!$H$1:$I$5207,2,FALSE)</f>
        <v>CONTRATO DE PRESTACION DE SERVICIOS PROFESIONALES</v>
      </c>
      <c r="D304" s="6" t="s">
        <v>2172</v>
      </c>
      <c r="E304" s="6">
        <v>1031144290</v>
      </c>
      <c r="F304" s="7" t="s">
        <v>829</v>
      </c>
      <c r="G304" s="8">
        <v>34008</v>
      </c>
      <c r="H304" s="9" t="s">
        <v>2729</v>
      </c>
      <c r="I304" s="5" t="s">
        <v>835</v>
      </c>
      <c r="J304" s="5" t="s">
        <v>856</v>
      </c>
      <c r="K304" s="5" t="s">
        <v>839</v>
      </c>
      <c r="L304" s="11">
        <v>14090000</v>
      </c>
      <c r="M304" s="13">
        <v>45320</v>
      </c>
      <c r="N304" s="13">
        <v>45323</v>
      </c>
      <c r="O304" s="13">
        <v>45473</v>
      </c>
      <c r="P304" s="15">
        <v>151</v>
      </c>
      <c r="Q304" s="11" t="s">
        <v>874</v>
      </c>
      <c r="R304" s="11">
        <f>+VLOOKUP(B304,[2]Hoja2!$A$3:$C$3503,3,FALSE)</f>
        <v>14090000</v>
      </c>
      <c r="S304" s="11">
        <f t="shared" si="8"/>
        <v>0</v>
      </c>
      <c r="T304" s="22">
        <f t="shared" si="9"/>
        <v>100</v>
      </c>
      <c r="U304" s="5">
        <v>0</v>
      </c>
      <c r="V304" s="10" t="s">
        <v>3474</v>
      </c>
    </row>
    <row r="305" spans="1:22" s="4" customFormat="1" ht="51" x14ac:dyDescent="0.2">
      <c r="A305" s="5" t="s">
        <v>1178</v>
      </c>
      <c r="B305" s="5" t="s">
        <v>1178</v>
      </c>
      <c r="C305" s="5" t="str">
        <f>+VLOOKUP(B305,[2]Hoja1!$H$1:$I$5207,2,FALSE)</f>
        <v>CONTRATO DE PRESTACION DE SERVICIOS PROFESIONALES</v>
      </c>
      <c r="D305" s="6" t="s">
        <v>203</v>
      </c>
      <c r="E305" s="6">
        <v>8023562</v>
      </c>
      <c r="F305" s="7" t="s">
        <v>829</v>
      </c>
      <c r="G305" s="8">
        <v>29329</v>
      </c>
      <c r="H305" s="9" t="s">
        <v>2801</v>
      </c>
      <c r="I305" s="5" t="s">
        <v>835</v>
      </c>
      <c r="J305" s="5" t="s">
        <v>3153</v>
      </c>
      <c r="K305" s="5" t="s">
        <v>846</v>
      </c>
      <c r="L305" s="11">
        <v>17994900</v>
      </c>
      <c r="M305" s="13">
        <v>45320</v>
      </c>
      <c r="N305" s="13">
        <v>45323</v>
      </c>
      <c r="O305" s="13">
        <v>45473</v>
      </c>
      <c r="P305" s="15">
        <v>151</v>
      </c>
      <c r="Q305" s="11" t="s">
        <v>874</v>
      </c>
      <c r="R305" s="11">
        <f>+VLOOKUP(B305,[2]Hoja2!$A$3:$C$3503,3,FALSE)</f>
        <v>17994900</v>
      </c>
      <c r="S305" s="11">
        <f t="shared" si="8"/>
        <v>0</v>
      </c>
      <c r="T305" s="22">
        <f t="shared" si="9"/>
        <v>100</v>
      </c>
      <c r="U305" s="5">
        <v>0</v>
      </c>
      <c r="V305" s="10" t="s">
        <v>3475</v>
      </c>
    </row>
    <row r="306" spans="1:22" s="4" customFormat="1" ht="51" x14ac:dyDescent="0.2">
      <c r="A306" s="5" t="s">
        <v>1179</v>
      </c>
      <c r="B306" s="5" t="s">
        <v>1179</v>
      </c>
      <c r="C306" s="5" t="str">
        <f>+VLOOKUP(B306,[2]Hoja1!$H$1:$I$5207,2,FALSE)</f>
        <v>CONTRATO DE PRESTACION DE SERVICIOS DE APOYO A LA GESTION</v>
      </c>
      <c r="D306" s="6" t="s">
        <v>2173</v>
      </c>
      <c r="E306" s="6">
        <v>52880471</v>
      </c>
      <c r="F306" s="7" t="s">
        <v>829</v>
      </c>
      <c r="G306" s="8">
        <v>29236</v>
      </c>
      <c r="H306" s="9" t="s">
        <v>2785</v>
      </c>
      <c r="I306" s="5" t="s">
        <v>835</v>
      </c>
      <c r="J306" s="5" t="s">
        <v>856</v>
      </c>
      <c r="K306" s="5" t="s">
        <v>839</v>
      </c>
      <c r="L306" s="11">
        <v>23800000</v>
      </c>
      <c r="M306" s="13">
        <v>45320</v>
      </c>
      <c r="N306" s="13">
        <v>45323</v>
      </c>
      <c r="O306" s="13">
        <v>45473</v>
      </c>
      <c r="P306" s="15">
        <v>151</v>
      </c>
      <c r="Q306" s="11" t="s">
        <v>874</v>
      </c>
      <c r="R306" s="11">
        <f>+VLOOKUP(B306,[2]Hoja2!$A$3:$C$3503,3,FALSE)</f>
        <v>23800000</v>
      </c>
      <c r="S306" s="11">
        <f t="shared" si="8"/>
        <v>0</v>
      </c>
      <c r="T306" s="22">
        <f t="shared" si="9"/>
        <v>100</v>
      </c>
      <c r="U306" s="5">
        <v>0</v>
      </c>
      <c r="V306" s="10" t="s">
        <v>3476</v>
      </c>
    </row>
    <row r="307" spans="1:22" s="4" customFormat="1" ht="89.25" x14ac:dyDescent="0.2">
      <c r="A307" s="5" t="s">
        <v>1180</v>
      </c>
      <c r="B307" s="5" t="s">
        <v>1180</v>
      </c>
      <c r="C307" s="5" t="str">
        <f>+VLOOKUP(B307,[2]Hoja1!$H$1:$I$5207,2,FALSE)</f>
        <v>CONTRATO DE PRESTACION DE SERVICIOS PROFESIONALES</v>
      </c>
      <c r="D307" s="6" t="s">
        <v>719</v>
      </c>
      <c r="E307" s="6">
        <v>93290781</v>
      </c>
      <c r="F307" s="7" t="s">
        <v>829</v>
      </c>
      <c r="G307" s="8">
        <v>24873</v>
      </c>
      <c r="H307" s="9" t="s">
        <v>2842</v>
      </c>
      <c r="I307" s="5" t="s">
        <v>835</v>
      </c>
      <c r="J307" s="5" t="s">
        <v>859</v>
      </c>
      <c r="K307" s="5" t="s">
        <v>842</v>
      </c>
      <c r="L307" s="11">
        <v>18465000</v>
      </c>
      <c r="M307" s="13">
        <v>45317</v>
      </c>
      <c r="N307" s="13">
        <v>45320</v>
      </c>
      <c r="O307" s="13">
        <v>45382</v>
      </c>
      <c r="P307" s="15">
        <v>63</v>
      </c>
      <c r="Q307" s="11" t="s">
        <v>874</v>
      </c>
      <c r="R307" s="11">
        <f>+VLOOKUP(B307,[2]Hoja2!$A$3:$C$3503,3,FALSE)</f>
        <v>18465000</v>
      </c>
      <c r="S307" s="11">
        <f t="shared" si="8"/>
        <v>0</v>
      </c>
      <c r="T307" s="22">
        <f t="shared" si="9"/>
        <v>100</v>
      </c>
      <c r="U307" s="5">
        <v>0</v>
      </c>
      <c r="V307" s="10" t="s">
        <v>3477</v>
      </c>
    </row>
    <row r="308" spans="1:22" s="4" customFormat="1" ht="51" x14ac:dyDescent="0.2">
      <c r="A308" s="5" t="s">
        <v>1181</v>
      </c>
      <c r="B308" s="5" t="s">
        <v>1181</v>
      </c>
      <c r="C308" s="5" t="str">
        <f>+VLOOKUP(B308,[2]Hoja1!$H$1:$I$5207,2,FALSE)</f>
        <v>CONTRATO DE PRESTACION DE SERVICIOS DE APOYO A LA GESTION</v>
      </c>
      <c r="D308" s="6" t="s">
        <v>2174</v>
      </c>
      <c r="E308" s="6">
        <v>1076736472</v>
      </c>
      <c r="F308" s="7" t="s">
        <v>829</v>
      </c>
      <c r="G308" s="8">
        <v>38174</v>
      </c>
      <c r="H308" s="9" t="s">
        <v>2843</v>
      </c>
      <c r="I308" s="5" t="s">
        <v>835</v>
      </c>
      <c r="J308" s="5" t="s">
        <v>3153</v>
      </c>
      <c r="K308" s="5" t="s">
        <v>846</v>
      </c>
      <c r="L308" s="11">
        <v>4750000</v>
      </c>
      <c r="M308" s="13">
        <v>45317</v>
      </c>
      <c r="N308" s="13">
        <v>45320</v>
      </c>
      <c r="O308" s="13">
        <v>45376</v>
      </c>
      <c r="P308" s="15">
        <v>57</v>
      </c>
      <c r="Q308" s="11" t="s">
        <v>874</v>
      </c>
      <c r="R308" s="11">
        <f>+VLOOKUP(B308,[2]Hoja2!$A$3:$C$3503,3,FALSE)</f>
        <v>4750000</v>
      </c>
      <c r="S308" s="11">
        <f t="shared" si="8"/>
        <v>0</v>
      </c>
      <c r="T308" s="22">
        <f t="shared" si="9"/>
        <v>100</v>
      </c>
      <c r="U308" s="5">
        <v>0</v>
      </c>
      <c r="V308" s="10" t="s">
        <v>3478</v>
      </c>
    </row>
    <row r="309" spans="1:22" s="4" customFormat="1" ht="51" x14ac:dyDescent="0.2">
      <c r="A309" s="5" t="s">
        <v>1182</v>
      </c>
      <c r="B309" s="5" t="s">
        <v>1182</v>
      </c>
      <c r="C309" s="5" t="str">
        <f>+VLOOKUP(B309,[2]Hoja1!$H$1:$I$5207,2,FALSE)</f>
        <v>CONTRATO DE PRESTACION DE SERVICIOS DE APOYO A LA GESTION</v>
      </c>
      <c r="D309" s="6" t="s">
        <v>2175</v>
      </c>
      <c r="E309" s="6">
        <v>1013628478</v>
      </c>
      <c r="F309" s="7" t="s">
        <v>829</v>
      </c>
      <c r="G309" s="8" t="s">
        <v>2659</v>
      </c>
      <c r="H309" s="9" t="s">
        <v>2844</v>
      </c>
      <c r="I309" s="5" t="s">
        <v>835</v>
      </c>
      <c r="J309" s="5" t="s">
        <v>856</v>
      </c>
      <c r="K309" s="5" t="s">
        <v>839</v>
      </c>
      <c r="L309" s="11">
        <v>23800000</v>
      </c>
      <c r="M309" s="13">
        <v>45320</v>
      </c>
      <c r="N309" s="13">
        <v>45323</v>
      </c>
      <c r="O309" s="13">
        <v>45473</v>
      </c>
      <c r="P309" s="15">
        <v>151</v>
      </c>
      <c r="Q309" s="11" t="s">
        <v>874</v>
      </c>
      <c r="R309" s="11">
        <f>+VLOOKUP(B309,[2]Hoja2!$A$3:$C$3503,3,FALSE)</f>
        <v>23800000</v>
      </c>
      <c r="S309" s="11">
        <f t="shared" si="8"/>
        <v>0</v>
      </c>
      <c r="T309" s="22">
        <f t="shared" si="9"/>
        <v>100</v>
      </c>
      <c r="U309" s="5">
        <v>0</v>
      </c>
      <c r="V309" s="10" t="s">
        <v>3479</v>
      </c>
    </row>
    <row r="310" spans="1:22" s="4" customFormat="1" ht="51" x14ac:dyDescent="0.2">
      <c r="A310" s="5" t="s">
        <v>1183</v>
      </c>
      <c r="B310" s="5" t="s">
        <v>1183</v>
      </c>
      <c r="C310" s="5" t="str">
        <f>+VLOOKUP(B310,[2]Hoja1!$H$1:$I$5207,2,FALSE)</f>
        <v>CONTRATO DE PRESTACION DE SERVICIOS PROFESIONALES</v>
      </c>
      <c r="D310" s="6" t="s">
        <v>32</v>
      </c>
      <c r="E310" s="6">
        <v>1030622112</v>
      </c>
      <c r="F310" s="7" t="s">
        <v>829</v>
      </c>
      <c r="G310" s="8">
        <v>34035</v>
      </c>
      <c r="H310" s="9" t="s">
        <v>2845</v>
      </c>
      <c r="I310" s="5" t="s">
        <v>835</v>
      </c>
      <c r="J310" s="5" t="s">
        <v>3152</v>
      </c>
      <c r="K310" s="5" t="s">
        <v>839</v>
      </c>
      <c r="L310" s="11">
        <v>3597600</v>
      </c>
      <c r="M310" s="13">
        <v>45320</v>
      </c>
      <c r="N310" s="13">
        <v>45323</v>
      </c>
      <c r="O310" s="13">
        <v>45473</v>
      </c>
      <c r="P310" s="15">
        <v>151</v>
      </c>
      <c r="Q310" s="11" t="s">
        <v>874</v>
      </c>
      <c r="R310" s="11">
        <f>+VLOOKUP(B310,[2]Hoja2!$A$3:$C$3503,3,FALSE)</f>
        <v>3597600</v>
      </c>
      <c r="S310" s="11">
        <f t="shared" si="8"/>
        <v>0</v>
      </c>
      <c r="T310" s="22">
        <f t="shared" si="9"/>
        <v>100</v>
      </c>
      <c r="U310" s="5">
        <v>0</v>
      </c>
      <c r="V310" s="10" t="s">
        <v>3480</v>
      </c>
    </row>
    <row r="311" spans="1:22" s="4" customFormat="1" ht="51" x14ac:dyDescent="0.2">
      <c r="A311" s="5" t="s">
        <v>1184</v>
      </c>
      <c r="B311" s="5" t="s">
        <v>1184</v>
      </c>
      <c r="C311" s="5" t="str">
        <f>+VLOOKUP(B311,[2]Hoja1!$H$1:$I$5207,2,FALSE)</f>
        <v>CONTRATO DE PRESTACION DE SERVICIOS DE APOYO A LA GESTION</v>
      </c>
      <c r="D311" s="6" t="s">
        <v>2176</v>
      </c>
      <c r="E311" s="6">
        <v>52381644</v>
      </c>
      <c r="F311" s="7" t="s">
        <v>829</v>
      </c>
      <c r="G311" s="8">
        <v>28363</v>
      </c>
      <c r="H311" s="9" t="s">
        <v>2846</v>
      </c>
      <c r="I311" s="5" t="s">
        <v>835</v>
      </c>
      <c r="J311" s="5" t="s">
        <v>3153</v>
      </c>
      <c r="K311" s="5" t="s">
        <v>846</v>
      </c>
      <c r="L311" s="11">
        <v>14066267</v>
      </c>
      <c r="M311" s="13">
        <v>45317</v>
      </c>
      <c r="N311" s="13">
        <v>45321</v>
      </c>
      <c r="O311" s="13">
        <v>45382</v>
      </c>
      <c r="P311" s="15">
        <v>62</v>
      </c>
      <c r="Q311" s="11" t="s">
        <v>874</v>
      </c>
      <c r="R311" s="11">
        <f>+VLOOKUP(B311,[2]Hoja2!$A$3:$C$3503,3,FALSE)</f>
        <v>14066267</v>
      </c>
      <c r="S311" s="11">
        <f t="shared" si="8"/>
        <v>0</v>
      </c>
      <c r="T311" s="22">
        <f t="shared" si="9"/>
        <v>100</v>
      </c>
      <c r="U311" s="5">
        <v>0</v>
      </c>
      <c r="V311" s="10" t="s">
        <v>3481</v>
      </c>
    </row>
    <row r="312" spans="1:22" s="4" customFormat="1" ht="76.5" x14ac:dyDescent="0.2">
      <c r="A312" s="5" t="s">
        <v>1185</v>
      </c>
      <c r="B312" s="5" t="s">
        <v>1185</v>
      </c>
      <c r="C312" s="5" t="str">
        <f>+VLOOKUP(B312,[2]Hoja1!$H$1:$I$5207,2,FALSE)</f>
        <v>CONTRATO DE PRESTACION DE SERVICIOS PROFESIONALES</v>
      </c>
      <c r="D312" s="6" t="s">
        <v>2177</v>
      </c>
      <c r="E312" s="6">
        <v>1019065331</v>
      </c>
      <c r="F312" s="7" t="s">
        <v>829</v>
      </c>
      <c r="G312" s="8">
        <v>33567</v>
      </c>
      <c r="H312" s="9" t="s">
        <v>2754</v>
      </c>
      <c r="I312" s="5" t="s">
        <v>835</v>
      </c>
      <c r="J312" s="5" t="s">
        <v>3153</v>
      </c>
      <c r="K312" s="5" t="s">
        <v>846</v>
      </c>
      <c r="L312" s="11">
        <v>17833600</v>
      </c>
      <c r="M312" s="13">
        <v>45320</v>
      </c>
      <c r="N312" s="13">
        <v>45324</v>
      </c>
      <c r="O312" s="13">
        <v>45382</v>
      </c>
      <c r="P312" s="15">
        <v>59</v>
      </c>
      <c r="Q312" s="11" t="s">
        <v>874</v>
      </c>
      <c r="R312" s="11">
        <f>+VLOOKUP(B312,[2]Hoja2!$A$3:$C$3503,3,FALSE)</f>
        <v>17833600</v>
      </c>
      <c r="S312" s="11">
        <f t="shared" si="8"/>
        <v>0</v>
      </c>
      <c r="T312" s="22">
        <f t="shared" si="9"/>
        <v>100</v>
      </c>
      <c r="U312" s="5">
        <v>0</v>
      </c>
      <c r="V312" s="10" t="s">
        <v>3482</v>
      </c>
    </row>
    <row r="313" spans="1:22" s="4" customFormat="1" ht="51" x14ac:dyDescent="0.2">
      <c r="A313" s="5" t="s">
        <v>1186</v>
      </c>
      <c r="B313" s="5" t="s">
        <v>1186</v>
      </c>
      <c r="C313" s="5" t="str">
        <f>+VLOOKUP(B313,[2]Hoja1!$H$1:$I$5207,2,FALSE)</f>
        <v>CONTRATO DE PRESTACION DE SERVICIOS DE APOYO A LA GESTION</v>
      </c>
      <c r="D313" s="6" t="s">
        <v>2178</v>
      </c>
      <c r="E313" s="6">
        <v>80186990</v>
      </c>
      <c r="F313" s="7" t="s">
        <v>829</v>
      </c>
      <c r="G313" s="8">
        <v>45434</v>
      </c>
      <c r="H313" s="9" t="s">
        <v>2847</v>
      </c>
      <c r="I313" s="5" t="s">
        <v>835</v>
      </c>
      <c r="J313" s="5" t="s">
        <v>3153</v>
      </c>
      <c r="K313" s="5" t="s">
        <v>846</v>
      </c>
      <c r="L313" s="11">
        <v>9572200</v>
      </c>
      <c r="M313" s="13">
        <v>45317</v>
      </c>
      <c r="N313" s="13">
        <v>45352</v>
      </c>
      <c r="O313" s="13">
        <v>45473</v>
      </c>
      <c r="P313" s="15">
        <v>122</v>
      </c>
      <c r="Q313" s="11" t="s">
        <v>874</v>
      </c>
      <c r="R313" s="11">
        <f>+VLOOKUP(B313,[2]Hoja2!$A$3:$C$3503,3,FALSE)</f>
        <v>9572200</v>
      </c>
      <c r="S313" s="11">
        <f t="shared" si="8"/>
        <v>0</v>
      </c>
      <c r="T313" s="22">
        <f t="shared" si="9"/>
        <v>100</v>
      </c>
      <c r="U313" s="5">
        <v>0</v>
      </c>
      <c r="V313" s="10" t="s">
        <v>3483</v>
      </c>
    </row>
    <row r="314" spans="1:22" s="4" customFormat="1" ht="51" x14ac:dyDescent="0.2">
      <c r="A314" s="5" t="s">
        <v>1187</v>
      </c>
      <c r="B314" s="5" t="s">
        <v>1187</v>
      </c>
      <c r="C314" s="5" t="str">
        <f>+VLOOKUP(B314,[2]Hoja1!$H$1:$I$5207,2,FALSE)</f>
        <v>CONTRATO DE PRESTACION DE SERVICIOS DE APOYO A LA GESTION</v>
      </c>
      <c r="D314" s="6" t="s">
        <v>329</v>
      </c>
      <c r="E314" s="6">
        <v>79972133</v>
      </c>
      <c r="F314" s="7" t="s">
        <v>829</v>
      </c>
      <c r="G314" s="8">
        <v>28864</v>
      </c>
      <c r="H314" s="9" t="s">
        <v>2848</v>
      </c>
      <c r="I314" s="5" t="s">
        <v>835</v>
      </c>
      <c r="J314" s="5" t="s">
        <v>858</v>
      </c>
      <c r="K314" s="5" t="s">
        <v>841</v>
      </c>
      <c r="L314" s="11">
        <v>9900000</v>
      </c>
      <c r="M314" s="13">
        <v>45320</v>
      </c>
      <c r="N314" s="13">
        <v>45321</v>
      </c>
      <c r="O314" s="13">
        <v>45382</v>
      </c>
      <c r="P314" s="15">
        <v>62</v>
      </c>
      <c r="Q314" s="11" t="s">
        <v>874</v>
      </c>
      <c r="R314" s="11">
        <f>+VLOOKUP(B314,[2]Hoja2!$A$3:$C$3503,3,FALSE)</f>
        <v>9900000</v>
      </c>
      <c r="S314" s="11">
        <f t="shared" si="8"/>
        <v>0</v>
      </c>
      <c r="T314" s="22">
        <f t="shared" si="9"/>
        <v>100</v>
      </c>
      <c r="U314" s="5">
        <v>0</v>
      </c>
      <c r="V314" s="10" t="s">
        <v>3484</v>
      </c>
    </row>
    <row r="315" spans="1:22" s="4" customFormat="1" ht="89.25" x14ac:dyDescent="0.2">
      <c r="A315" s="5" t="s">
        <v>1188</v>
      </c>
      <c r="B315" s="5" t="s">
        <v>1188</v>
      </c>
      <c r="C315" s="5" t="str">
        <f>+VLOOKUP(B315,[2]Hoja1!$H$1:$I$5207,2,FALSE)</f>
        <v>CONTRATO DE PRESTACION DE SERVICIOS PROFESIONALES</v>
      </c>
      <c r="D315" s="6" t="s">
        <v>725</v>
      </c>
      <c r="E315" s="6">
        <v>1033678878</v>
      </c>
      <c r="F315" s="7" t="s">
        <v>829</v>
      </c>
      <c r="G315" s="8">
        <v>31542</v>
      </c>
      <c r="H315" s="9" t="s">
        <v>2849</v>
      </c>
      <c r="I315" s="5" t="s">
        <v>835</v>
      </c>
      <c r="J315" s="5" t="s">
        <v>859</v>
      </c>
      <c r="K315" s="5" t="s">
        <v>842</v>
      </c>
      <c r="L315" s="11">
        <v>18465000</v>
      </c>
      <c r="M315" s="13">
        <v>45320</v>
      </c>
      <c r="N315" s="13">
        <v>45321</v>
      </c>
      <c r="O315" s="13">
        <v>45382</v>
      </c>
      <c r="P315" s="15">
        <v>62</v>
      </c>
      <c r="Q315" s="11" t="s">
        <v>874</v>
      </c>
      <c r="R315" s="11">
        <f>+VLOOKUP(B315,[2]Hoja2!$A$3:$C$3503,3,FALSE)</f>
        <v>18465000</v>
      </c>
      <c r="S315" s="11">
        <f t="shared" si="8"/>
        <v>0</v>
      </c>
      <c r="T315" s="22">
        <f t="shared" si="9"/>
        <v>100</v>
      </c>
      <c r="U315" s="5">
        <v>0</v>
      </c>
      <c r="V315" s="10" t="s">
        <v>3485</v>
      </c>
    </row>
    <row r="316" spans="1:22" s="4" customFormat="1" ht="63.75" x14ac:dyDescent="0.2">
      <c r="A316" s="5" t="s">
        <v>1189</v>
      </c>
      <c r="B316" s="5" t="s">
        <v>1189</v>
      </c>
      <c r="C316" s="5" t="str">
        <f>+VLOOKUP(B316,[2]Hoja1!$H$1:$I$5207,2,FALSE)</f>
        <v>CONTRATO DE PRESTACION DE SERVICIOS DE APOYO A LA GESTION</v>
      </c>
      <c r="D316" s="6" t="s">
        <v>282</v>
      </c>
      <c r="E316" s="6">
        <v>79278792</v>
      </c>
      <c r="F316" s="7" t="s">
        <v>829</v>
      </c>
      <c r="G316" s="8">
        <v>23244</v>
      </c>
      <c r="H316" s="9" t="s">
        <v>2779</v>
      </c>
      <c r="I316" s="5" t="s">
        <v>835</v>
      </c>
      <c r="J316" s="5" t="s">
        <v>3153</v>
      </c>
      <c r="K316" s="5" t="s">
        <v>846</v>
      </c>
      <c r="L316" s="11">
        <v>4986000</v>
      </c>
      <c r="M316" s="13">
        <v>45317</v>
      </c>
      <c r="N316" s="13">
        <v>45323</v>
      </c>
      <c r="O316" s="13">
        <v>45382</v>
      </c>
      <c r="P316" s="15">
        <v>60</v>
      </c>
      <c r="Q316" s="11" t="s">
        <v>874</v>
      </c>
      <c r="R316" s="11">
        <f>+VLOOKUP(B316,[2]Hoja2!$A$3:$C$3503,3,FALSE)</f>
        <v>4986000</v>
      </c>
      <c r="S316" s="11">
        <f t="shared" si="8"/>
        <v>0</v>
      </c>
      <c r="T316" s="22">
        <f t="shared" si="9"/>
        <v>100</v>
      </c>
      <c r="U316" s="5">
        <v>0</v>
      </c>
      <c r="V316" s="10" t="s">
        <v>3486</v>
      </c>
    </row>
    <row r="317" spans="1:22" s="4" customFormat="1" ht="51" x14ac:dyDescent="0.2">
      <c r="A317" s="5" t="s">
        <v>1190</v>
      </c>
      <c r="B317" s="5" t="s">
        <v>1190</v>
      </c>
      <c r="C317" s="5" t="str">
        <f>+VLOOKUP(B317,[2]Hoja1!$H$1:$I$5207,2,FALSE)</f>
        <v>CONTRATO DE PRESTACION DE SERVICIOS DE APOYO A LA GESTION</v>
      </c>
      <c r="D317" s="6" t="s">
        <v>373</v>
      </c>
      <c r="E317" s="6">
        <v>1024495413</v>
      </c>
      <c r="F317" s="7" t="s">
        <v>829</v>
      </c>
      <c r="G317" s="8">
        <v>32763</v>
      </c>
      <c r="H317" s="9" t="s">
        <v>2850</v>
      </c>
      <c r="I317" s="5" t="s">
        <v>835</v>
      </c>
      <c r="J317" s="5" t="s">
        <v>871</v>
      </c>
      <c r="K317" s="5" t="s">
        <v>841</v>
      </c>
      <c r="L317" s="11">
        <v>12000000</v>
      </c>
      <c r="M317" s="13">
        <v>45321</v>
      </c>
      <c r="N317" s="13">
        <v>45323</v>
      </c>
      <c r="O317" s="13">
        <v>45378</v>
      </c>
      <c r="P317" s="15">
        <v>56</v>
      </c>
      <c r="Q317" s="11" t="s">
        <v>874</v>
      </c>
      <c r="R317" s="11">
        <f>+VLOOKUP(B317,[2]Hoja2!$A$3:$C$3503,3,FALSE)</f>
        <v>12000000</v>
      </c>
      <c r="S317" s="11">
        <f t="shared" si="8"/>
        <v>0</v>
      </c>
      <c r="T317" s="22">
        <f t="shared" si="9"/>
        <v>100</v>
      </c>
      <c r="U317" s="5">
        <v>0</v>
      </c>
      <c r="V317" s="10" t="s">
        <v>3487</v>
      </c>
    </row>
    <row r="318" spans="1:22" s="4" customFormat="1" ht="76.5" x14ac:dyDescent="0.2">
      <c r="A318" s="5" t="s">
        <v>1191</v>
      </c>
      <c r="B318" s="5" t="s">
        <v>1191</v>
      </c>
      <c r="C318" s="5" t="str">
        <f>+VLOOKUP(B318,[2]Hoja1!$H$1:$I$5207,2,FALSE)</f>
        <v>CONTRATO DE PRESTACION DE SERVICIOS DE APOYO A LA GESTION</v>
      </c>
      <c r="D318" s="6" t="s">
        <v>2179</v>
      </c>
      <c r="E318" s="6">
        <v>1010165156</v>
      </c>
      <c r="F318" s="7" t="s">
        <v>829</v>
      </c>
      <c r="G318" s="8">
        <v>31619</v>
      </c>
      <c r="H318" s="9" t="s">
        <v>2851</v>
      </c>
      <c r="I318" s="5" t="s">
        <v>835</v>
      </c>
      <c r="J318" s="5" t="s">
        <v>3153</v>
      </c>
      <c r="K318" s="5" t="s">
        <v>846</v>
      </c>
      <c r="L318" s="11">
        <v>17833600</v>
      </c>
      <c r="M318" s="13">
        <v>45320</v>
      </c>
      <c r="N318" s="13">
        <v>45324</v>
      </c>
      <c r="O318" s="13">
        <v>45382</v>
      </c>
      <c r="P318" s="15">
        <v>59</v>
      </c>
      <c r="Q318" s="11" t="s">
        <v>874</v>
      </c>
      <c r="R318" s="11">
        <f>+VLOOKUP(B318,[2]Hoja2!$A$3:$C$3503,3,FALSE)</f>
        <v>17833600</v>
      </c>
      <c r="S318" s="11">
        <f t="shared" si="8"/>
        <v>0</v>
      </c>
      <c r="T318" s="22">
        <f t="shared" si="9"/>
        <v>100</v>
      </c>
      <c r="U318" s="5">
        <v>0</v>
      </c>
      <c r="V318" s="10" t="s">
        <v>3488</v>
      </c>
    </row>
    <row r="319" spans="1:22" s="4" customFormat="1" ht="51" x14ac:dyDescent="0.2">
      <c r="A319" s="5" t="s">
        <v>1192</v>
      </c>
      <c r="B319" s="5" t="s">
        <v>1192</v>
      </c>
      <c r="C319" s="5" t="str">
        <f>+VLOOKUP(B319,[2]Hoja1!$H$1:$I$5207,2,FALSE)</f>
        <v>CONTRATO DE PRESTACION DE SERVICIOS PROFESIONALES</v>
      </c>
      <c r="D319" s="6" t="s">
        <v>397</v>
      </c>
      <c r="E319" s="6">
        <v>1019132248</v>
      </c>
      <c r="F319" s="7" t="s">
        <v>829</v>
      </c>
      <c r="G319" s="8">
        <v>35616</v>
      </c>
      <c r="H319" s="9" t="s">
        <v>2709</v>
      </c>
      <c r="I319" s="5" t="s">
        <v>835</v>
      </c>
      <c r="J319" s="5" t="s">
        <v>856</v>
      </c>
      <c r="K319" s="5" t="s">
        <v>839</v>
      </c>
      <c r="L319" s="11">
        <v>23800000</v>
      </c>
      <c r="M319" s="13">
        <v>45320</v>
      </c>
      <c r="N319" s="13">
        <v>45325</v>
      </c>
      <c r="O319" s="13">
        <v>45473</v>
      </c>
      <c r="P319" s="15">
        <v>149</v>
      </c>
      <c r="Q319" s="11" t="s">
        <v>874</v>
      </c>
      <c r="R319" s="11">
        <f>+VLOOKUP(B319,[2]Hoja2!$A$3:$C$3503,3,FALSE)</f>
        <v>23800000</v>
      </c>
      <c r="S319" s="11">
        <f t="shared" si="8"/>
        <v>0</v>
      </c>
      <c r="T319" s="22">
        <f t="shared" si="9"/>
        <v>100</v>
      </c>
      <c r="U319" s="5">
        <v>0</v>
      </c>
      <c r="V319" s="10" t="s">
        <v>3489</v>
      </c>
    </row>
    <row r="320" spans="1:22" s="4" customFormat="1" ht="51" x14ac:dyDescent="0.2">
      <c r="A320" s="5" t="s">
        <v>1193</v>
      </c>
      <c r="B320" s="5" t="s">
        <v>1193</v>
      </c>
      <c r="C320" s="5" t="str">
        <f>+VLOOKUP(B320,[2]Hoja1!$H$1:$I$5207,2,FALSE)</f>
        <v>CONTRATO DE PRESTACION DE SERVICIOS DE APOYO A LA GESTION</v>
      </c>
      <c r="D320" s="6" t="s">
        <v>2180</v>
      </c>
      <c r="E320" s="6">
        <v>1072651129</v>
      </c>
      <c r="F320" s="7" t="s">
        <v>829</v>
      </c>
      <c r="G320" s="8">
        <v>32424</v>
      </c>
      <c r="H320" s="9" t="s">
        <v>2720</v>
      </c>
      <c r="I320" s="5" t="s">
        <v>835</v>
      </c>
      <c r="J320" s="5" t="s">
        <v>856</v>
      </c>
      <c r="K320" s="5" t="s">
        <v>839</v>
      </c>
      <c r="L320" s="11">
        <v>20986000</v>
      </c>
      <c r="M320" s="13">
        <v>45320</v>
      </c>
      <c r="N320" s="13">
        <v>45328</v>
      </c>
      <c r="O320" s="13">
        <v>45473</v>
      </c>
      <c r="P320" s="15">
        <v>146</v>
      </c>
      <c r="Q320" s="11" t="s">
        <v>874</v>
      </c>
      <c r="R320" s="11">
        <f>+VLOOKUP(B320,[2]Hoja2!$A$3:$C$3503,3,FALSE)</f>
        <v>20986000</v>
      </c>
      <c r="S320" s="11">
        <f t="shared" si="8"/>
        <v>0</v>
      </c>
      <c r="T320" s="22">
        <f t="shared" si="9"/>
        <v>100</v>
      </c>
      <c r="U320" s="5">
        <v>0</v>
      </c>
      <c r="V320" s="10" t="s">
        <v>3490</v>
      </c>
    </row>
    <row r="321" spans="1:22" s="4" customFormat="1" ht="51" x14ac:dyDescent="0.2">
      <c r="A321" s="5" t="s">
        <v>1194</v>
      </c>
      <c r="B321" s="5" t="s">
        <v>1194</v>
      </c>
      <c r="C321" s="5" t="str">
        <f>+VLOOKUP(B321,[2]Hoja1!$H$1:$I$5207,2,FALSE)</f>
        <v>CONTRATO DE PRESTACION DE SERVICIOS DE APOYO A LA GESTION</v>
      </c>
      <c r="D321" s="6" t="s">
        <v>468</v>
      </c>
      <c r="E321" s="6">
        <v>1031148634</v>
      </c>
      <c r="F321" s="7" t="s">
        <v>829</v>
      </c>
      <c r="G321" s="8">
        <v>34206</v>
      </c>
      <c r="H321" s="9" t="s">
        <v>2822</v>
      </c>
      <c r="I321" s="5" t="s">
        <v>835</v>
      </c>
      <c r="J321" s="5" t="s">
        <v>3153</v>
      </c>
      <c r="K321" s="5" t="s">
        <v>846</v>
      </c>
      <c r="L321" s="11">
        <v>4986000</v>
      </c>
      <c r="M321" s="13">
        <v>45317</v>
      </c>
      <c r="N321" s="13">
        <v>45323</v>
      </c>
      <c r="O321" s="13">
        <v>45382</v>
      </c>
      <c r="P321" s="15">
        <v>60</v>
      </c>
      <c r="Q321" s="11" t="s">
        <v>874</v>
      </c>
      <c r="R321" s="11">
        <f>+VLOOKUP(B321,[2]Hoja2!$A$3:$C$3503,3,FALSE)</f>
        <v>4986000</v>
      </c>
      <c r="S321" s="11">
        <f t="shared" si="8"/>
        <v>0</v>
      </c>
      <c r="T321" s="22">
        <f t="shared" si="9"/>
        <v>100</v>
      </c>
      <c r="U321" s="5">
        <v>0</v>
      </c>
      <c r="V321" s="10" t="s">
        <v>3491</v>
      </c>
    </row>
    <row r="322" spans="1:22" s="4" customFormat="1" ht="51" x14ac:dyDescent="0.2">
      <c r="A322" s="5" t="s">
        <v>1195</v>
      </c>
      <c r="B322" s="5" t="s">
        <v>1195</v>
      </c>
      <c r="C322" s="5" t="str">
        <f>+VLOOKUP(B322,[2]Hoja1!$H$1:$I$5207,2,FALSE)</f>
        <v>CONTRATO DE PRESTACION DE SERVICIOS PROFESIONALES</v>
      </c>
      <c r="D322" s="6" t="s">
        <v>441</v>
      </c>
      <c r="E322" s="6">
        <v>1013623818</v>
      </c>
      <c r="F322" s="7" t="s">
        <v>829</v>
      </c>
      <c r="G322" s="8">
        <v>33432</v>
      </c>
      <c r="H322" s="9" t="s">
        <v>2852</v>
      </c>
      <c r="I322" s="5" t="s">
        <v>835</v>
      </c>
      <c r="J322" s="5" t="s">
        <v>856</v>
      </c>
      <c r="K322" s="5" t="s">
        <v>839</v>
      </c>
      <c r="L322" s="11">
        <v>20986000</v>
      </c>
      <c r="M322" s="13">
        <v>45320</v>
      </c>
      <c r="N322" s="13">
        <v>45323</v>
      </c>
      <c r="O322" s="13">
        <v>45473</v>
      </c>
      <c r="P322" s="15">
        <v>151</v>
      </c>
      <c r="Q322" s="11" t="s">
        <v>874</v>
      </c>
      <c r="R322" s="11">
        <f>+VLOOKUP(B322,[2]Hoja2!$A$3:$C$3503,3,FALSE)</f>
        <v>20986000</v>
      </c>
      <c r="S322" s="11">
        <f t="shared" si="8"/>
        <v>0</v>
      </c>
      <c r="T322" s="22">
        <f t="shared" si="9"/>
        <v>100</v>
      </c>
      <c r="U322" s="5">
        <v>0</v>
      </c>
      <c r="V322" s="10" t="s">
        <v>3492</v>
      </c>
    </row>
    <row r="323" spans="1:22" s="4" customFormat="1" ht="63.75" x14ac:dyDescent="0.2">
      <c r="A323" s="5" t="s">
        <v>1196</v>
      </c>
      <c r="B323" s="5" t="s">
        <v>1196</v>
      </c>
      <c r="C323" s="5" t="str">
        <f>+VLOOKUP(B323,[2]Hoja1!$H$1:$I$5207,2,FALSE)</f>
        <v>CONTRATO DE PRESTACION DE SERVICIOS PROFESIONALES</v>
      </c>
      <c r="D323" s="6" t="s">
        <v>549</v>
      </c>
      <c r="E323" s="6">
        <v>1014183256</v>
      </c>
      <c r="F323" s="7" t="s">
        <v>829</v>
      </c>
      <c r="G323" s="8">
        <v>31838</v>
      </c>
      <c r="H323" s="9" t="s">
        <v>2751</v>
      </c>
      <c r="I323" s="5" t="s">
        <v>835</v>
      </c>
      <c r="J323" s="5" t="s">
        <v>3153</v>
      </c>
      <c r="K323" s="5" t="s">
        <v>846</v>
      </c>
      <c r="L323" s="11">
        <v>17833600</v>
      </c>
      <c r="M323" s="13">
        <v>45317</v>
      </c>
      <c r="N323" s="13">
        <v>45323</v>
      </c>
      <c r="O323" s="13">
        <v>45382</v>
      </c>
      <c r="P323" s="15">
        <v>60</v>
      </c>
      <c r="Q323" s="11" t="s">
        <v>874</v>
      </c>
      <c r="R323" s="11">
        <f>+VLOOKUP(B323,[2]Hoja2!$A$3:$C$3503,3,FALSE)</f>
        <v>17833600</v>
      </c>
      <c r="S323" s="11">
        <f t="shared" si="8"/>
        <v>0</v>
      </c>
      <c r="T323" s="22">
        <f t="shared" si="9"/>
        <v>100</v>
      </c>
      <c r="U323" s="5">
        <v>0</v>
      </c>
      <c r="V323" s="10" t="s">
        <v>3493</v>
      </c>
    </row>
    <row r="324" spans="1:22" s="4" customFormat="1" ht="51" x14ac:dyDescent="0.2">
      <c r="A324" s="5" t="s">
        <v>1197</v>
      </c>
      <c r="B324" s="5" t="s">
        <v>1197</v>
      </c>
      <c r="C324" s="5" t="str">
        <f>+VLOOKUP(B324,[2]Hoja1!$H$1:$I$5207,2,FALSE)</f>
        <v>CONTRATO DE PRESTACION DE SERVICIOS DE APOYO A LA GESTION</v>
      </c>
      <c r="D324" s="6" t="s">
        <v>357</v>
      </c>
      <c r="E324" s="6">
        <v>1032369418</v>
      </c>
      <c r="F324" s="7" t="s">
        <v>829</v>
      </c>
      <c r="G324" s="8">
        <v>31659</v>
      </c>
      <c r="H324" s="9" t="s">
        <v>2822</v>
      </c>
      <c r="I324" s="5" t="s">
        <v>835</v>
      </c>
      <c r="J324" s="5" t="s">
        <v>3153</v>
      </c>
      <c r="K324" s="5" t="s">
        <v>846</v>
      </c>
      <c r="L324" s="11">
        <v>4986000</v>
      </c>
      <c r="M324" s="13">
        <v>45320</v>
      </c>
      <c r="N324" s="13">
        <v>45323</v>
      </c>
      <c r="O324" s="13">
        <v>45382</v>
      </c>
      <c r="P324" s="15">
        <v>60</v>
      </c>
      <c r="Q324" s="11" t="s">
        <v>874</v>
      </c>
      <c r="R324" s="11">
        <f>+VLOOKUP(B324,[2]Hoja2!$A$3:$C$3503,3,FALSE)</f>
        <v>4986000</v>
      </c>
      <c r="S324" s="11">
        <f t="shared" ref="S324:S387" si="10">+L324-R324</f>
        <v>0</v>
      </c>
      <c r="T324" s="22">
        <f t="shared" si="9"/>
        <v>100</v>
      </c>
      <c r="U324" s="5">
        <v>0</v>
      </c>
      <c r="V324" s="10" t="s">
        <v>3494</v>
      </c>
    </row>
    <row r="325" spans="1:22" s="4" customFormat="1" ht="63.75" x14ac:dyDescent="0.2">
      <c r="A325" s="5" t="s">
        <v>2030</v>
      </c>
      <c r="B325" s="5" t="s">
        <v>1198</v>
      </c>
      <c r="C325" s="5" t="str">
        <f>+VLOOKUP(B325,[2]Hoja1!$H$1:$I$5207,2,FALSE)</f>
        <v>CONTRATO DE SEGUROS</v>
      </c>
      <c r="D325" s="6" t="s">
        <v>2181</v>
      </c>
      <c r="E325" s="6">
        <v>860002184</v>
      </c>
      <c r="F325" s="7" t="s">
        <v>829</v>
      </c>
      <c r="G325" s="8" t="s">
        <v>830</v>
      </c>
      <c r="H325" s="9" t="s">
        <v>2853</v>
      </c>
      <c r="I325" s="5" t="s">
        <v>836</v>
      </c>
      <c r="J325" s="5" t="s">
        <v>3156</v>
      </c>
      <c r="K325" s="5" t="s">
        <v>3143</v>
      </c>
      <c r="L325" s="11">
        <v>76277945</v>
      </c>
      <c r="M325" s="13">
        <v>45317</v>
      </c>
      <c r="N325" s="13">
        <v>45322</v>
      </c>
      <c r="O325" s="13">
        <v>45353</v>
      </c>
      <c r="P325" s="15">
        <v>32</v>
      </c>
      <c r="Q325" s="11" t="s">
        <v>874</v>
      </c>
      <c r="R325" s="11">
        <f>+VLOOKUP(B325,[2]Hoja2!$A$3:$C$3503,3,FALSE)</f>
        <v>75578269</v>
      </c>
      <c r="S325" s="11">
        <f t="shared" si="10"/>
        <v>699676</v>
      </c>
      <c r="T325" s="22">
        <f t="shared" ref="T325:T388" si="11">+R325*100/L325</f>
        <v>99.082728303705608</v>
      </c>
      <c r="U325" s="5">
        <v>1</v>
      </c>
      <c r="V325" s="10" t="s">
        <v>3495</v>
      </c>
    </row>
    <row r="326" spans="1:22" s="4" customFormat="1" ht="51" x14ac:dyDescent="0.2">
      <c r="A326" s="5" t="s">
        <v>1199</v>
      </c>
      <c r="B326" s="5" t="s">
        <v>1199</v>
      </c>
      <c r="C326" s="5" t="str">
        <f>+VLOOKUP(B326,[2]Hoja1!$H$1:$I$5207,2,FALSE)</f>
        <v>CONTRATO DE PRESTACION DE SERVICIOS PROFESIONALES</v>
      </c>
      <c r="D326" s="6" t="s">
        <v>2182</v>
      </c>
      <c r="E326" s="6">
        <v>79879112</v>
      </c>
      <c r="F326" s="7" t="s">
        <v>829</v>
      </c>
      <c r="G326" s="8">
        <v>28571</v>
      </c>
      <c r="H326" s="9" t="s">
        <v>2854</v>
      </c>
      <c r="I326" s="5" t="s">
        <v>835</v>
      </c>
      <c r="J326" s="5" t="s">
        <v>865</v>
      </c>
      <c r="K326" s="5" t="s">
        <v>846</v>
      </c>
      <c r="L326" s="11">
        <v>10220167</v>
      </c>
      <c r="M326" s="13">
        <v>45321</v>
      </c>
      <c r="N326" s="13">
        <v>45324</v>
      </c>
      <c r="O326" s="13">
        <v>45382</v>
      </c>
      <c r="P326" s="15">
        <v>59</v>
      </c>
      <c r="Q326" s="11" t="s">
        <v>874</v>
      </c>
      <c r="R326" s="11">
        <f>+VLOOKUP(B326,[2]Hoja2!$A$3:$C$3503,3,FALSE)</f>
        <v>10220167</v>
      </c>
      <c r="S326" s="11">
        <f t="shared" si="10"/>
        <v>0</v>
      </c>
      <c r="T326" s="22">
        <f t="shared" si="11"/>
        <v>100</v>
      </c>
      <c r="U326" s="5">
        <v>0</v>
      </c>
      <c r="V326" s="10" t="s">
        <v>3496</v>
      </c>
    </row>
    <row r="327" spans="1:22" s="4" customFormat="1" ht="76.5" x14ac:dyDescent="0.2">
      <c r="A327" s="5" t="s">
        <v>1200</v>
      </c>
      <c r="B327" s="5" t="s">
        <v>1200</v>
      </c>
      <c r="C327" s="5" t="str">
        <f>+VLOOKUP(B327,[2]Hoja1!$H$1:$I$5207,2,FALSE)</f>
        <v>CONTRATO DE PRESTACION DE SERVICIOS PROFESIONALES</v>
      </c>
      <c r="D327" s="6" t="s">
        <v>161</v>
      </c>
      <c r="E327" s="6">
        <v>52423709</v>
      </c>
      <c r="F327" s="7" t="s">
        <v>829</v>
      </c>
      <c r="G327" s="8">
        <v>28415</v>
      </c>
      <c r="H327" s="9" t="s">
        <v>2754</v>
      </c>
      <c r="I327" s="5" t="s">
        <v>835</v>
      </c>
      <c r="J327" s="5" t="s">
        <v>3153</v>
      </c>
      <c r="K327" s="5" t="s">
        <v>846</v>
      </c>
      <c r="L327" s="11">
        <v>17833600</v>
      </c>
      <c r="M327" s="13">
        <v>45317</v>
      </c>
      <c r="N327" s="13">
        <v>45320</v>
      </c>
      <c r="O327" s="13">
        <v>45382</v>
      </c>
      <c r="P327" s="15">
        <v>63</v>
      </c>
      <c r="Q327" s="11" t="s">
        <v>874</v>
      </c>
      <c r="R327" s="11">
        <f>+VLOOKUP(B327,[2]Hoja2!$A$3:$C$3503,3,FALSE)</f>
        <v>17833600</v>
      </c>
      <c r="S327" s="11">
        <f t="shared" si="10"/>
        <v>0</v>
      </c>
      <c r="T327" s="22">
        <f t="shared" si="11"/>
        <v>100</v>
      </c>
      <c r="U327" s="5">
        <v>0</v>
      </c>
      <c r="V327" s="10" t="s">
        <v>3497</v>
      </c>
    </row>
    <row r="328" spans="1:22" s="4" customFormat="1" ht="51" x14ac:dyDescent="0.2">
      <c r="A328" s="5" t="s">
        <v>1201</v>
      </c>
      <c r="B328" s="5" t="s">
        <v>1201</v>
      </c>
      <c r="C328" s="5" t="str">
        <f>+VLOOKUP(B328,[2]Hoja1!$H$1:$I$5207,2,FALSE)</f>
        <v>CONTRATO DE PRESTACION DE SERVICIOS PROFESIONALES</v>
      </c>
      <c r="D328" s="6" t="s">
        <v>426</v>
      </c>
      <c r="E328" s="6">
        <v>1019090198</v>
      </c>
      <c r="F328" s="7" t="s">
        <v>829</v>
      </c>
      <c r="G328" s="8">
        <v>34329</v>
      </c>
      <c r="H328" s="9" t="s">
        <v>2729</v>
      </c>
      <c r="I328" s="5" t="s">
        <v>835</v>
      </c>
      <c r="J328" s="5" t="s">
        <v>856</v>
      </c>
      <c r="K328" s="5" t="s">
        <v>839</v>
      </c>
      <c r="L328" s="11">
        <v>20986000</v>
      </c>
      <c r="M328" s="13">
        <v>45324</v>
      </c>
      <c r="N328" s="13">
        <v>45327</v>
      </c>
      <c r="O328" s="13">
        <v>45473</v>
      </c>
      <c r="P328" s="15">
        <v>147</v>
      </c>
      <c r="Q328" s="11" t="s">
        <v>874</v>
      </c>
      <c r="R328" s="11">
        <f>+VLOOKUP(B328,[2]Hoja2!$A$3:$C$3503,3,FALSE)</f>
        <v>20986000</v>
      </c>
      <c r="S328" s="11">
        <f t="shared" si="10"/>
        <v>0</v>
      </c>
      <c r="T328" s="22">
        <f t="shared" si="11"/>
        <v>100</v>
      </c>
      <c r="U328" s="5">
        <v>0</v>
      </c>
      <c r="V328" s="10" t="s">
        <v>3498</v>
      </c>
    </row>
    <row r="329" spans="1:22" s="4" customFormat="1" ht="51" x14ac:dyDescent="0.2">
      <c r="A329" s="5" t="s">
        <v>1202</v>
      </c>
      <c r="B329" s="5" t="s">
        <v>1202</v>
      </c>
      <c r="C329" s="5" t="str">
        <f>+VLOOKUP(B329,[2]Hoja1!$H$1:$I$5207,2,FALSE)</f>
        <v>CONTRATO DE PRESTACION DE SERVICIOS PROFESIONALES</v>
      </c>
      <c r="D329" s="6" t="s">
        <v>2183</v>
      </c>
      <c r="E329" s="6">
        <v>52906936</v>
      </c>
      <c r="F329" s="7" t="s">
        <v>829</v>
      </c>
      <c r="G329" s="8">
        <v>30177</v>
      </c>
      <c r="H329" s="9" t="s">
        <v>2752</v>
      </c>
      <c r="I329" s="5" t="s">
        <v>835</v>
      </c>
      <c r="J329" s="5" t="s">
        <v>856</v>
      </c>
      <c r="K329" s="5" t="s">
        <v>839</v>
      </c>
      <c r="L329" s="11">
        <v>23800000</v>
      </c>
      <c r="M329" s="13">
        <v>45324</v>
      </c>
      <c r="N329" s="13">
        <v>45327</v>
      </c>
      <c r="O329" s="13">
        <v>45473</v>
      </c>
      <c r="P329" s="15">
        <v>147</v>
      </c>
      <c r="Q329" s="11" t="s">
        <v>874</v>
      </c>
      <c r="R329" s="11">
        <f>+VLOOKUP(B329,[2]Hoja2!$A$3:$C$3503,3,FALSE)</f>
        <v>23800000</v>
      </c>
      <c r="S329" s="11">
        <f t="shared" si="10"/>
        <v>0</v>
      </c>
      <c r="T329" s="22">
        <f t="shared" si="11"/>
        <v>100</v>
      </c>
      <c r="U329" s="5">
        <v>0</v>
      </c>
      <c r="V329" s="10" t="s">
        <v>3499</v>
      </c>
    </row>
    <row r="330" spans="1:22" s="4" customFormat="1" ht="63.75" x14ac:dyDescent="0.2">
      <c r="A330" s="5" t="s">
        <v>1203</v>
      </c>
      <c r="B330" s="5" t="s">
        <v>1203</v>
      </c>
      <c r="C330" s="5" t="str">
        <f>+VLOOKUP(B330,[2]Hoja1!$H$1:$I$5207,2,FALSE)</f>
        <v>CONTRATO DE PRESTACION DE SERVICIOS PROFESIONALES</v>
      </c>
      <c r="D330" s="6" t="s">
        <v>247</v>
      </c>
      <c r="E330" s="6">
        <v>1022374631</v>
      </c>
      <c r="F330" s="7" t="s">
        <v>829</v>
      </c>
      <c r="G330" s="8">
        <v>45341</v>
      </c>
      <c r="H330" s="9" t="s">
        <v>2780</v>
      </c>
      <c r="I330" s="5" t="s">
        <v>835</v>
      </c>
      <c r="J330" s="5" t="s">
        <v>3153</v>
      </c>
      <c r="K330" s="5" t="s">
        <v>846</v>
      </c>
      <c r="L330" s="11">
        <v>10818000</v>
      </c>
      <c r="M330" s="13">
        <v>45324</v>
      </c>
      <c r="N330" s="13">
        <v>45327</v>
      </c>
      <c r="O330" s="13">
        <v>45382</v>
      </c>
      <c r="P330" s="15">
        <v>56</v>
      </c>
      <c r="Q330" s="11" t="s">
        <v>874</v>
      </c>
      <c r="R330" s="11">
        <f>+VLOOKUP(B330,[2]Hoja2!$A$3:$C$3503,3,FALSE)</f>
        <v>10818000</v>
      </c>
      <c r="S330" s="11">
        <f t="shared" si="10"/>
        <v>0</v>
      </c>
      <c r="T330" s="22">
        <f t="shared" si="11"/>
        <v>100</v>
      </c>
      <c r="U330" s="5">
        <v>0</v>
      </c>
      <c r="V330" s="10" t="s">
        <v>3500</v>
      </c>
    </row>
    <row r="331" spans="1:22" s="4" customFormat="1" ht="63.75" x14ac:dyDescent="0.2">
      <c r="A331" s="5" t="s">
        <v>1204</v>
      </c>
      <c r="B331" s="5" t="s">
        <v>1204</v>
      </c>
      <c r="C331" s="5" t="str">
        <f>+VLOOKUP(B331,[2]Hoja1!$H$1:$I$5207,2,FALSE)</f>
        <v>CONTRATO DE PRESTACION DE SERVICIOS PROFESIONALES</v>
      </c>
      <c r="D331" s="6" t="s">
        <v>678</v>
      </c>
      <c r="E331" s="6">
        <v>1104703015</v>
      </c>
      <c r="F331" s="7" t="s">
        <v>829</v>
      </c>
      <c r="G331" s="8">
        <v>33191</v>
      </c>
      <c r="H331" s="9" t="s">
        <v>2800</v>
      </c>
      <c r="I331" s="5" t="s">
        <v>835</v>
      </c>
      <c r="J331" s="5" t="s">
        <v>3153</v>
      </c>
      <c r="K331" s="5" t="s">
        <v>846</v>
      </c>
      <c r="L331" s="11">
        <v>18593333</v>
      </c>
      <c r="M331" s="13">
        <v>45320</v>
      </c>
      <c r="N331" s="13">
        <v>45322</v>
      </c>
      <c r="O331" s="13">
        <v>45382</v>
      </c>
      <c r="P331" s="15">
        <v>61</v>
      </c>
      <c r="Q331" s="11" t="s">
        <v>874</v>
      </c>
      <c r="R331" s="11">
        <f>+VLOOKUP(B331,[2]Hoja2!$A$3:$C$3503,3,FALSE)</f>
        <v>18593333</v>
      </c>
      <c r="S331" s="11">
        <f t="shared" si="10"/>
        <v>0</v>
      </c>
      <c r="T331" s="22">
        <f t="shared" si="11"/>
        <v>100</v>
      </c>
      <c r="U331" s="5">
        <v>0</v>
      </c>
      <c r="V331" s="10" t="s">
        <v>3501</v>
      </c>
    </row>
    <row r="332" spans="1:22" s="4" customFormat="1" ht="76.5" x14ac:dyDescent="0.2">
      <c r="A332" s="5" t="s">
        <v>1205</v>
      </c>
      <c r="B332" s="5" t="s">
        <v>1205</v>
      </c>
      <c r="C332" s="5" t="str">
        <f>+VLOOKUP(B332,[2]Hoja1!$H$1:$I$5207,2,FALSE)</f>
        <v>CONTRATO DE PRESTACION DE SERVICIOS PROFESIONALES</v>
      </c>
      <c r="D332" s="6" t="s">
        <v>204</v>
      </c>
      <c r="E332" s="6">
        <v>52777617</v>
      </c>
      <c r="F332" s="7" t="s">
        <v>829</v>
      </c>
      <c r="G332" s="8">
        <v>29859</v>
      </c>
      <c r="H332" s="9" t="s">
        <v>2754</v>
      </c>
      <c r="I332" s="5" t="s">
        <v>835</v>
      </c>
      <c r="J332" s="5" t="s">
        <v>3153</v>
      </c>
      <c r="K332" s="5" t="s">
        <v>846</v>
      </c>
      <c r="L332" s="11">
        <v>17833600</v>
      </c>
      <c r="M332" s="13">
        <v>45317</v>
      </c>
      <c r="N332" s="13">
        <v>45320</v>
      </c>
      <c r="O332" s="13">
        <v>45382</v>
      </c>
      <c r="P332" s="15">
        <v>63</v>
      </c>
      <c r="Q332" s="11" t="s">
        <v>874</v>
      </c>
      <c r="R332" s="11">
        <f>+VLOOKUP(B332,[2]Hoja2!$A$3:$C$3503,3,FALSE)</f>
        <v>17833600</v>
      </c>
      <c r="S332" s="11">
        <f t="shared" si="10"/>
        <v>0</v>
      </c>
      <c r="T332" s="22">
        <f t="shared" si="11"/>
        <v>100</v>
      </c>
      <c r="U332" s="5">
        <v>0</v>
      </c>
      <c r="V332" s="10" t="s">
        <v>3502</v>
      </c>
    </row>
    <row r="333" spans="1:22" s="4" customFormat="1" ht="51" x14ac:dyDescent="0.2">
      <c r="A333" s="5" t="s">
        <v>1206</v>
      </c>
      <c r="B333" s="5" t="s">
        <v>1206</v>
      </c>
      <c r="C333" s="5" t="str">
        <f>+VLOOKUP(B333,[2]Hoja1!$H$1:$I$5207,2,FALSE)</f>
        <v>CONTRATO DE PRESTACION DE SERVICIOS PROFESIONALES</v>
      </c>
      <c r="D333" s="6" t="s">
        <v>2184</v>
      </c>
      <c r="E333" s="6">
        <v>102795667</v>
      </c>
      <c r="F333" s="7" t="s">
        <v>829</v>
      </c>
      <c r="G333" s="8">
        <v>34548</v>
      </c>
      <c r="H333" s="9" t="s">
        <v>2855</v>
      </c>
      <c r="I333" s="5" t="s">
        <v>835</v>
      </c>
      <c r="J333" s="5" t="s">
        <v>857</v>
      </c>
      <c r="K333" s="5" t="s">
        <v>840</v>
      </c>
      <c r="L333" s="11">
        <v>11944000</v>
      </c>
      <c r="M333" s="13">
        <v>45320</v>
      </c>
      <c r="N333" s="13">
        <v>45321</v>
      </c>
      <c r="O333" s="13">
        <v>45382</v>
      </c>
      <c r="P333" s="15">
        <v>62</v>
      </c>
      <c r="Q333" s="11" t="s">
        <v>874</v>
      </c>
      <c r="R333" s="11">
        <f>+VLOOKUP(B333,[2]Hoja2!$A$3:$C$3503,3,FALSE)</f>
        <v>11944000</v>
      </c>
      <c r="S333" s="11">
        <f t="shared" si="10"/>
        <v>0</v>
      </c>
      <c r="T333" s="22">
        <f t="shared" si="11"/>
        <v>100</v>
      </c>
      <c r="U333" s="5">
        <v>0</v>
      </c>
      <c r="V333" s="10" t="s">
        <v>3503</v>
      </c>
    </row>
    <row r="334" spans="1:22" s="4" customFormat="1" ht="51" x14ac:dyDescent="0.2">
      <c r="A334" s="5" t="s">
        <v>1207</v>
      </c>
      <c r="B334" s="5" t="s">
        <v>1207</v>
      </c>
      <c r="C334" s="5" t="str">
        <f>+VLOOKUP(B334,[2]Hoja1!$H$1:$I$5207,2,FALSE)</f>
        <v>CONTRATO DE PRESTACION DE SERVICIOS PROFESIONALES</v>
      </c>
      <c r="D334" s="6" t="s">
        <v>656</v>
      </c>
      <c r="E334" s="6">
        <v>52961830</v>
      </c>
      <c r="F334" s="7" t="s">
        <v>829</v>
      </c>
      <c r="G334" s="8">
        <v>29800</v>
      </c>
      <c r="H334" s="9" t="s">
        <v>2856</v>
      </c>
      <c r="I334" s="5" t="s">
        <v>835</v>
      </c>
      <c r="J334" s="5" t="s">
        <v>857</v>
      </c>
      <c r="K334" s="5" t="s">
        <v>840</v>
      </c>
      <c r="L334" s="11">
        <v>11000000</v>
      </c>
      <c r="M334" s="13">
        <v>45320</v>
      </c>
      <c r="N334" s="13">
        <v>45321</v>
      </c>
      <c r="O334" s="13">
        <v>45382</v>
      </c>
      <c r="P334" s="15">
        <v>62</v>
      </c>
      <c r="Q334" s="11" t="s">
        <v>874</v>
      </c>
      <c r="R334" s="11">
        <f>+VLOOKUP(B334,[2]Hoja2!$A$3:$C$3503,3,FALSE)</f>
        <v>11000000</v>
      </c>
      <c r="S334" s="11">
        <f t="shared" si="10"/>
        <v>0</v>
      </c>
      <c r="T334" s="22">
        <f t="shared" si="11"/>
        <v>100</v>
      </c>
      <c r="U334" s="5">
        <v>0</v>
      </c>
      <c r="V334" s="10" t="s">
        <v>3504</v>
      </c>
    </row>
    <row r="335" spans="1:22" s="4" customFormat="1" ht="51" x14ac:dyDescent="0.2">
      <c r="A335" s="5" t="s">
        <v>1208</v>
      </c>
      <c r="B335" s="5" t="s">
        <v>1208</v>
      </c>
      <c r="C335" s="5" t="str">
        <f>+VLOOKUP(B335,[2]Hoja1!$H$1:$I$5207,2,FALSE)</f>
        <v>CONTRATO DE PRESTACION DE SERVICIOS DE APOYO A LA GESTION</v>
      </c>
      <c r="D335" s="6" t="s">
        <v>308</v>
      </c>
      <c r="E335" s="6">
        <v>1026570444</v>
      </c>
      <c r="F335" s="7" t="s">
        <v>829</v>
      </c>
      <c r="G335" s="8">
        <v>33636</v>
      </c>
      <c r="H335" s="9" t="s">
        <v>2857</v>
      </c>
      <c r="I335" s="5" t="s">
        <v>835</v>
      </c>
      <c r="J335" s="5" t="s">
        <v>858</v>
      </c>
      <c r="K335" s="5" t="s">
        <v>841</v>
      </c>
      <c r="L335" s="11">
        <v>6600000</v>
      </c>
      <c r="M335" s="13">
        <v>45321</v>
      </c>
      <c r="N335" s="13">
        <v>45323</v>
      </c>
      <c r="O335" s="13">
        <v>45382</v>
      </c>
      <c r="P335" s="15">
        <v>60</v>
      </c>
      <c r="Q335" s="11" t="s">
        <v>874</v>
      </c>
      <c r="R335" s="11">
        <f>+VLOOKUP(B335,[2]Hoja2!$A$3:$C$3503,3,FALSE)</f>
        <v>6600000</v>
      </c>
      <c r="S335" s="11">
        <f t="shared" si="10"/>
        <v>0</v>
      </c>
      <c r="T335" s="22">
        <f t="shared" si="11"/>
        <v>100</v>
      </c>
      <c r="U335" s="5">
        <v>0</v>
      </c>
      <c r="V335" s="10" t="s">
        <v>3505</v>
      </c>
    </row>
    <row r="336" spans="1:22" s="4" customFormat="1" ht="51" x14ac:dyDescent="0.2">
      <c r="A336" s="5" t="s">
        <v>1209</v>
      </c>
      <c r="B336" s="5" t="s">
        <v>1209</v>
      </c>
      <c r="C336" s="5" t="str">
        <f>+VLOOKUP(B336,[2]Hoja1!$H$1:$I$5207,2,FALSE)</f>
        <v>CONTRATO DE PRESTACION DE SERVICIOS PROFESIONALES</v>
      </c>
      <c r="D336" s="6" t="s">
        <v>440</v>
      </c>
      <c r="E336" s="6">
        <v>1122141669</v>
      </c>
      <c r="F336" s="7" t="s">
        <v>829</v>
      </c>
      <c r="G336" s="8">
        <v>35703</v>
      </c>
      <c r="H336" s="9" t="s">
        <v>2858</v>
      </c>
      <c r="I336" s="5" t="s">
        <v>835</v>
      </c>
      <c r="J336" s="5" t="s">
        <v>858</v>
      </c>
      <c r="K336" s="5" t="s">
        <v>841</v>
      </c>
      <c r="L336" s="11">
        <v>9200000</v>
      </c>
      <c r="M336" s="13">
        <v>45321</v>
      </c>
      <c r="N336" s="13">
        <v>45323</v>
      </c>
      <c r="O336" s="13">
        <v>45378</v>
      </c>
      <c r="P336" s="15">
        <v>56</v>
      </c>
      <c r="Q336" s="11" t="s">
        <v>874</v>
      </c>
      <c r="R336" s="11">
        <f>+VLOOKUP(B336,[2]Hoja2!$A$3:$C$3503,3,FALSE)</f>
        <v>9200000</v>
      </c>
      <c r="S336" s="11">
        <f t="shared" si="10"/>
        <v>0</v>
      </c>
      <c r="T336" s="22">
        <f t="shared" si="11"/>
        <v>100</v>
      </c>
      <c r="U336" s="5">
        <v>0</v>
      </c>
      <c r="V336" s="10" t="s">
        <v>3506</v>
      </c>
    </row>
    <row r="337" spans="1:22" s="4" customFormat="1" ht="51" x14ac:dyDescent="0.2">
      <c r="A337" s="5" t="s">
        <v>1210</v>
      </c>
      <c r="B337" s="5" t="s">
        <v>1210</v>
      </c>
      <c r="C337" s="5" t="str">
        <f>+VLOOKUP(B337,[2]Hoja1!$H$1:$I$5207,2,FALSE)</f>
        <v>CONTRATO DE PRESTACION DE SERVICIOS DE APOYO A LA GESTION</v>
      </c>
      <c r="D337" s="6" t="s">
        <v>381</v>
      </c>
      <c r="E337" s="6">
        <v>80179235</v>
      </c>
      <c r="F337" s="7" t="s">
        <v>829</v>
      </c>
      <c r="G337" s="8">
        <v>29650</v>
      </c>
      <c r="H337" s="9" t="s">
        <v>2859</v>
      </c>
      <c r="I337" s="5" t="s">
        <v>835</v>
      </c>
      <c r="J337" s="5" t="s">
        <v>858</v>
      </c>
      <c r="K337" s="5" t="s">
        <v>841</v>
      </c>
      <c r="L337" s="11">
        <v>6600000</v>
      </c>
      <c r="M337" s="13">
        <v>45321</v>
      </c>
      <c r="N337" s="13">
        <v>45323</v>
      </c>
      <c r="O337" s="13">
        <v>45382</v>
      </c>
      <c r="P337" s="15">
        <v>60</v>
      </c>
      <c r="Q337" s="11" t="s">
        <v>874</v>
      </c>
      <c r="R337" s="11">
        <f>+VLOOKUP(B337,[2]Hoja2!$A$3:$C$3503,3,FALSE)</f>
        <v>6600000</v>
      </c>
      <c r="S337" s="11">
        <f t="shared" si="10"/>
        <v>0</v>
      </c>
      <c r="T337" s="22">
        <f t="shared" si="11"/>
        <v>100</v>
      </c>
      <c r="U337" s="5">
        <v>0</v>
      </c>
      <c r="V337" s="10" t="s">
        <v>3507</v>
      </c>
    </row>
    <row r="338" spans="1:22" s="4" customFormat="1" ht="51" x14ac:dyDescent="0.2">
      <c r="A338" s="5" t="s">
        <v>1211</v>
      </c>
      <c r="B338" s="5" t="s">
        <v>1211</v>
      </c>
      <c r="C338" s="5" t="str">
        <f>+VLOOKUP(B338,[2]Hoja1!$H$1:$I$5207,2,FALSE)</f>
        <v>CONTRATO DE PRESTACION DE SERVICIOS DE APOYO A LA GESTION</v>
      </c>
      <c r="D338" s="6" t="s">
        <v>2185</v>
      </c>
      <c r="E338" s="6">
        <v>1032446209</v>
      </c>
      <c r="F338" s="7" t="s">
        <v>829</v>
      </c>
      <c r="G338" s="8">
        <v>33493</v>
      </c>
      <c r="H338" s="9" t="s">
        <v>2860</v>
      </c>
      <c r="I338" s="5" t="s">
        <v>835</v>
      </c>
      <c r="J338" s="5" t="s">
        <v>871</v>
      </c>
      <c r="K338" s="5" t="s">
        <v>841</v>
      </c>
      <c r="L338" s="11">
        <v>6600000</v>
      </c>
      <c r="M338" s="13">
        <v>45320</v>
      </c>
      <c r="N338" s="13">
        <v>45323</v>
      </c>
      <c r="O338" s="13">
        <v>45378</v>
      </c>
      <c r="P338" s="15">
        <v>56</v>
      </c>
      <c r="Q338" s="11" t="s">
        <v>874</v>
      </c>
      <c r="R338" s="11">
        <f>+VLOOKUP(B338,[2]Hoja2!$A$3:$C$3503,3,FALSE)</f>
        <v>6600000</v>
      </c>
      <c r="S338" s="11">
        <f t="shared" si="10"/>
        <v>0</v>
      </c>
      <c r="T338" s="22">
        <f t="shared" si="11"/>
        <v>100</v>
      </c>
      <c r="U338" s="5">
        <v>0</v>
      </c>
      <c r="V338" s="10" t="s">
        <v>3508</v>
      </c>
    </row>
    <row r="339" spans="1:22" s="4" customFormat="1" ht="51" x14ac:dyDescent="0.2">
      <c r="A339" s="5" t="s">
        <v>1212</v>
      </c>
      <c r="B339" s="5" t="s">
        <v>1212</v>
      </c>
      <c r="C339" s="5" t="str">
        <f>+VLOOKUP(B339,[2]Hoja1!$H$1:$I$5207,2,FALSE)</f>
        <v>CONTRATO DE PRESTACION DE SERVICIOS PROFESIONALES</v>
      </c>
      <c r="D339" s="6" t="s">
        <v>358</v>
      </c>
      <c r="E339" s="6">
        <v>1014241932</v>
      </c>
      <c r="F339" s="7" t="s">
        <v>829</v>
      </c>
      <c r="G339" s="8">
        <v>34051</v>
      </c>
      <c r="H339" s="9" t="s">
        <v>2784</v>
      </c>
      <c r="I339" s="5" t="s">
        <v>835</v>
      </c>
      <c r="J339" s="5" t="s">
        <v>3153</v>
      </c>
      <c r="K339" s="5" t="s">
        <v>846</v>
      </c>
      <c r="L339" s="11">
        <v>25192860</v>
      </c>
      <c r="M339" s="13">
        <v>45321</v>
      </c>
      <c r="N339" s="13">
        <v>45324</v>
      </c>
      <c r="O339" s="13">
        <v>45473</v>
      </c>
      <c r="P339" s="15">
        <v>150</v>
      </c>
      <c r="Q339" s="11" t="s">
        <v>874</v>
      </c>
      <c r="R339" s="11">
        <f>+VLOOKUP(B339,[2]Hoja2!$A$3:$C$3503,3,FALSE)</f>
        <v>25192860</v>
      </c>
      <c r="S339" s="11">
        <f t="shared" si="10"/>
        <v>0</v>
      </c>
      <c r="T339" s="22">
        <f t="shared" si="11"/>
        <v>100</v>
      </c>
      <c r="U339" s="5">
        <v>0</v>
      </c>
      <c r="V339" s="10" t="s">
        <v>3509</v>
      </c>
    </row>
    <row r="340" spans="1:22" s="4" customFormat="1" ht="51" x14ac:dyDescent="0.2">
      <c r="A340" s="5" t="s">
        <v>1213</v>
      </c>
      <c r="B340" s="5" t="s">
        <v>1213</v>
      </c>
      <c r="C340" s="5" t="str">
        <f>+VLOOKUP(B340,[2]Hoja1!$H$1:$I$5207,2,FALSE)</f>
        <v>CONTRATO DE PRESTACION DE SERVICIOS DE APOYO A LA GESTION</v>
      </c>
      <c r="D340" s="6" t="s">
        <v>2186</v>
      </c>
      <c r="E340" s="6">
        <v>1032465884</v>
      </c>
      <c r="F340" s="7" t="s">
        <v>829</v>
      </c>
      <c r="G340" s="8">
        <v>34566</v>
      </c>
      <c r="H340" s="9" t="s">
        <v>2861</v>
      </c>
      <c r="I340" s="5" t="s">
        <v>835</v>
      </c>
      <c r="J340" s="5" t="s">
        <v>871</v>
      </c>
      <c r="K340" s="5" t="s">
        <v>841</v>
      </c>
      <c r="L340" s="11">
        <v>12000000</v>
      </c>
      <c r="M340" s="13">
        <v>45320</v>
      </c>
      <c r="N340" s="13">
        <v>45322</v>
      </c>
      <c r="O340" s="13">
        <v>45382</v>
      </c>
      <c r="P340" s="15">
        <v>61</v>
      </c>
      <c r="Q340" s="11" t="s">
        <v>874</v>
      </c>
      <c r="R340" s="11">
        <f>+VLOOKUP(B340,[2]Hoja2!$A$3:$C$3503,3,FALSE)</f>
        <v>12000000</v>
      </c>
      <c r="S340" s="11">
        <f t="shared" si="10"/>
        <v>0</v>
      </c>
      <c r="T340" s="22">
        <f t="shared" si="11"/>
        <v>100</v>
      </c>
      <c r="U340" s="5">
        <v>0</v>
      </c>
      <c r="V340" s="10" t="s">
        <v>3510</v>
      </c>
    </row>
    <row r="341" spans="1:22" s="4" customFormat="1" ht="51" x14ac:dyDescent="0.2">
      <c r="A341" s="5" t="s">
        <v>1214</v>
      </c>
      <c r="B341" s="5" t="s">
        <v>1214</v>
      </c>
      <c r="C341" s="5" t="str">
        <f>+VLOOKUP(B341,[2]Hoja1!$H$1:$I$5207,2,FALSE)</f>
        <v>CONTRATO DE PRESTACION DE SERVICIOS DE APOYO A LA GESTION</v>
      </c>
      <c r="D341" s="6" t="s">
        <v>2187</v>
      </c>
      <c r="E341" s="6">
        <v>52389019</v>
      </c>
      <c r="F341" s="7" t="s">
        <v>829</v>
      </c>
      <c r="G341" s="8">
        <v>28376</v>
      </c>
      <c r="H341" s="9" t="s">
        <v>2862</v>
      </c>
      <c r="I341" s="5" t="s">
        <v>835</v>
      </c>
      <c r="J341" s="5" t="s">
        <v>857</v>
      </c>
      <c r="K341" s="5" t="s">
        <v>840</v>
      </c>
      <c r="L341" s="11">
        <v>22660000</v>
      </c>
      <c r="M341" s="13">
        <v>45320</v>
      </c>
      <c r="N341" s="13">
        <v>45327</v>
      </c>
      <c r="O341" s="13">
        <v>45488</v>
      </c>
      <c r="P341" s="15">
        <v>162</v>
      </c>
      <c r="Q341" s="11" t="s">
        <v>874</v>
      </c>
      <c r="R341" s="11">
        <f>+VLOOKUP(B341,[2]Hoja2!$A$3:$C$3503,3,FALSE)</f>
        <v>22660000</v>
      </c>
      <c r="S341" s="11">
        <f t="shared" si="10"/>
        <v>0</v>
      </c>
      <c r="T341" s="22">
        <f t="shared" si="11"/>
        <v>100</v>
      </c>
      <c r="U341" s="5">
        <v>0</v>
      </c>
      <c r="V341" s="10" t="s">
        <v>3511</v>
      </c>
    </row>
    <row r="342" spans="1:22" s="4" customFormat="1" ht="51" x14ac:dyDescent="0.2">
      <c r="A342" s="5" t="s">
        <v>1215</v>
      </c>
      <c r="B342" s="5" t="s">
        <v>1215</v>
      </c>
      <c r="C342" s="5" t="str">
        <f>+VLOOKUP(B342,[2]Hoja1!$H$1:$I$5207,2,FALSE)</f>
        <v>CONTRATO DE PRESTACION DE SERVICIOS DE APOYO A LA GESTION</v>
      </c>
      <c r="D342" s="6" t="s">
        <v>2188</v>
      </c>
      <c r="E342" s="6">
        <v>1013637364</v>
      </c>
      <c r="F342" s="7" t="s">
        <v>829</v>
      </c>
      <c r="G342" s="8">
        <v>33950</v>
      </c>
      <c r="H342" s="9" t="s">
        <v>2862</v>
      </c>
      <c r="I342" s="5" t="s">
        <v>835</v>
      </c>
      <c r="J342" s="5" t="s">
        <v>857</v>
      </c>
      <c r="K342" s="5" t="s">
        <v>840</v>
      </c>
      <c r="L342" s="11">
        <v>22660000</v>
      </c>
      <c r="M342" s="13">
        <v>45320</v>
      </c>
      <c r="N342" s="13">
        <v>45327</v>
      </c>
      <c r="O342" s="13">
        <v>45488</v>
      </c>
      <c r="P342" s="15">
        <v>162</v>
      </c>
      <c r="Q342" s="11" t="s">
        <v>874</v>
      </c>
      <c r="R342" s="11">
        <f>+VLOOKUP(B342,[2]Hoja2!$A$3:$C$3503,3,FALSE)</f>
        <v>22660000</v>
      </c>
      <c r="S342" s="11">
        <f t="shared" si="10"/>
        <v>0</v>
      </c>
      <c r="T342" s="22">
        <f t="shared" si="11"/>
        <v>100</v>
      </c>
      <c r="U342" s="5">
        <v>0</v>
      </c>
      <c r="V342" s="10" t="s">
        <v>3512</v>
      </c>
    </row>
    <row r="343" spans="1:22" s="4" customFormat="1" ht="51" x14ac:dyDescent="0.2">
      <c r="A343" s="5" t="s">
        <v>1216</v>
      </c>
      <c r="B343" s="5" t="s">
        <v>1216</v>
      </c>
      <c r="C343" s="5" t="str">
        <f>+VLOOKUP(B343,[2]Hoja1!$H$1:$I$5207,2,FALSE)</f>
        <v>CONTRATO DE PRESTACION DE SERVICIOS PROFESIONALES</v>
      </c>
      <c r="D343" s="6" t="s">
        <v>2189</v>
      </c>
      <c r="E343" s="6">
        <v>46458432</v>
      </c>
      <c r="F343" s="7" t="s">
        <v>829</v>
      </c>
      <c r="G343" s="8">
        <v>31435</v>
      </c>
      <c r="H343" s="9" t="s">
        <v>2863</v>
      </c>
      <c r="I343" s="5" t="s">
        <v>835</v>
      </c>
      <c r="J343" s="5" t="s">
        <v>3153</v>
      </c>
      <c r="K343" s="5" t="s">
        <v>846</v>
      </c>
      <c r="L343" s="11">
        <v>10820453</v>
      </c>
      <c r="M343" s="13">
        <v>45320</v>
      </c>
      <c r="N343" s="13">
        <v>45337</v>
      </c>
      <c r="O343" s="13">
        <v>45473</v>
      </c>
      <c r="P343" s="15">
        <v>137</v>
      </c>
      <c r="Q343" s="11" t="s">
        <v>874</v>
      </c>
      <c r="R343" s="11">
        <f>+VLOOKUP(B343,[2]Hoja2!$A$3:$C$3503,3,FALSE)</f>
        <v>10820453</v>
      </c>
      <c r="S343" s="11">
        <f t="shared" si="10"/>
        <v>0</v>
      </c>
      <c r="T343" s="22">
        <f t="shared" si="11"/>
        <v>100</v>
      </c>
      <c r="U343" s="5">
        <v>0</v>
      </c>
      <c r="V343" s="10" t="s">
        <v>3513</v>
      </c>
    </row>
    <row r="344" spans="1:22" s="4" customFormat="1" ht="51" x14ac:dyDescent="0.2">
      <c r="A344" s="5" t="s">
        <v>1217</v>
      </c>
      <c r="B344" s="5" t="s">
        <v>1217</v>
      </c>
      <c r="C344" s="5" t="str">
        <f>+VLOOKUP(B344,[2]Hoja1!$H$1:$I$5207,2,FALSE)</f>
        <v>CONTRATO DE PRESTACION DE SERVICIOS DE APOYO A LA GESTION</v>
      </c>
      <c r="D344" s="6" t="s">
        <v>2190</v>
      </c>
      <c r="E344" s="6">
        <v>1022437759</v>
      </c>
      <c r="F344" s="7" t="s">
        <v>829</v>
      </c>
      <c r="G344" s="8">
        <v>36042</v>
      </c>
      <c r="H344" s="9" t="s">
        <v>2864</v>
      </c>
      <c r="I344" s="5" t="s">
        <v>835</v>
      </c>
      <c r="J344" s="5" t="s">
        <v>3153</v>
      </c>
      <c r="K344" s="5" t="s">
        <v>846</v>
      </c>
      <c r="L344" s="11">
        <v>10768725</v>
      </c>
      <c r="M344" s="13">
        <v>45320</v>
      </c>
      <c r="N344" s="13">
        <v>45337</v>
      </c>
      <c r="O344" s="13">
        <v>45473</v>
      </c>
      <c r="P344" s="15">
        <v>137</v>
      </c>
      <c r="Q344" s="11" t="s">
        <v>874</v>
      </c>
      <c r="R344" s="11">
        <f>+VLOOKUP(B344,[2]Hoja2!$A$3:$C$3503,3,FALSE)</f>
        <v>10768725</v>
      </c>
      <c r="S344" s="11">
        <f t="shared" si="10"/>
        <v>0</v>
      </c>
      <c r="T344" s="22">
        <f t="shared" si="11"/>
        <v>100</v>
      </c>
      <c r="U344" s="5">
        <v>0</v>
      </c>
      <c r="V344" s="10" t="s">
        <v>3514</v>
      </c>
    </row>
    <row r="345" spans="1:22" s="4" customFormat="1" ht="51" x14ac:dyDescent="0.2">
      <c r="A345" s="5" t="s">
        <v>1218</v>
      </c>
      <c r="B345" s="5" t="s">
        <v>1218</v>
      </c>
      <c r="C345" s="5" t="str">
        <f>+VLOOKUP(B345,[2]Hoja1!$H$1:$I$5207,2,FALSE)</f>
        <v>CONTRATO DE PRESTACION DE SERVICIOS PROFESIONALES</v>
      </c>
      <c r="D345" s="6" t="s">
        <v>207</v>
      </c>
      <c r="E345" s="6">
        <v>1022382892</v>
      </c>
      <c r="F345" s="7" t="s">
        <v>829</v>
      </c>
      <c r="G345" s="8">
        <v>34047</v>
      </c>
      <c r="H345" s="9" t="s">
        <v>2770</v>
      </c>
      <c r="I345" s="5" t="s">
        <v>835</v>
      </c>
      <c r="J345" s="5" t="s">
        <v>3153</v>
      </c>
      <c r="K345" s="5" t="s">
        <v>846</v>
      </c>
      <c r="L345" s="11">
        <v>25192860</v>
      </c>
      <c r="M345" s="13">
        <v>45320</v>
      </c>
      <c r="N345" s="13">
        <v>45323</v>
      </c>
      <c r="O345" s="13">
        <v>45473</v>
      </c>
      <c r="P345" s="15">
        <v>151</v>
      </c>
      <c r="Q345" s="11" t="s">
        <v>874</v>
      </c>
      <c r="R345" s="11">
        <f>+VLOOKUP(B345,[2]Hoja2!$A$3:$C$3503,3,FALSE)</f>
        <v>25192860</v>
      </c>
      <c r="S345" s="11">
        <f t="shared" si="10"/>
        <v>0</v>
      </c>
      <c r="T345" s="22">
        <f t="shared" si="11"/>
        <v>100</v>
      </c>
      <c r="U345" s="5">
        <v>0</v>
      </c>
      <c r="V345" s="10" t="s">
        <v>3515</v>
      </c>
    </row>
    <row r="346" spans="1:22" s="4" customFormat="1" ht="51" x14ac:dyDescent="0.2">
      <c r="A346" s="5" t="s">
        <v>1219</v>
      </c>
      <c r="B346" s="5" t="s">
        <v>1219</v>
      </c>
      <c r="C346" s="5" t="str">
        <f>+VLOOKUP(B346,[2]Hoja1!$H$1:$I$5207,2,FALSE)</f>
        <v>CONTRATO DE PRESTACION DE SERVICIOS PROFESIONALES</v>
      </c>
      <c r="D346" s="6" t="s">
        <v>2191</v>
      </c>
      <c r="E346" s="6">
        <v>52747354</v>
      </c>
      <c r="F346" s="7" t="s">
        <v>829</v>
      </c>
      <c r="G346" s="8">
        <v>30585</v>
      </c>
      <c r="H346" s="9" t="s">
        <v>2841</v>
      </c>
      <c r="I346" s="5" t="s">
        <v>835</v>
      </c>
      <c r="J346" s="5" t="s">
        <v>869</v>
      </c>
      <c r="K346" s="5" t="s">
        <v>846</v>
      </c>
      <c r="L346" s="11">
        <v>17994900</v>
      </c>
      <c r="M346" s="13">
        <v>45320</v>
      </c>
      <c r="N346" s="13">
        <v>45324</v>
      </c>
      <c r="O346" s="13">
        <v>45473</v>
      </c>
      <c r="P346" s="15">
        <v>150</v>
      </c>
      <c r="Q346" s="11" t="s">
        <v>874</v>
      </c>
      <c r="R346" s="11">
        <f>+VLOOKUP(B346,[2]Hoja2!$A$3:$C$3503,3,FALSE)</f>
        <v>17994900</v>
      </c>
      <c r="S346" s="11">
        <f t="shared" si="10"/>
        <v>0</v>
      </c>
      <c r="T346" s="22">
        <f t="shared" si="11"/>
        <v>100</v>
      </c>
      <c r="U346" s="5">
        <v>0</v>
      </c>
      <c r="V346" s="10" t="s">
        <v>3516</v>
      </c>
    </row>
    <row r="347" spans="1:22" s="4" customFormat="1" ht="51" x14ac:dyDescent="0.2">
      <c r="A347" s="5" t="s">
        <v>1220</v>
      </c>
      <c r="B347" s="5" t="s">
        <v>1220</v>
      </c>
      <c r="C347" s="5" t="str">
        <f>+VLOOKUP(B347,[2]Hoja1!$H$1:$I$5207,2,FALSE)</f>
        <v>CONTRATO DE PRESTACION DE SERVICIOS PROFESIONALES</v>
      </c>
      <c r="D347" s="6" t="s">
        <v>2192</v>
      </c>
      <c r="E347" s="6">
        <v>1022421677</v>
      </c>
      <c r="F347" s="7" t="s">
        <v>829</v>
      </c>
      <c r="G347" s="8">
        <v>35394</v>
      </c>
      <c r="H347" s="9" t="s">
        <v>2729</v>
      </c>
      <c r="I347" s="5" t="s">
        <v>835</v>
      </c>
      <c r="J347" s="5" t="s">
        <v>3152</v>
      </c>
      <c r="K347" s="5" t="s">
        <v>839</v>
      </c>
      <c r="L347" s="11">
        <v>20986000</v>
      </c>
      <c r="M347" s="13">
        <v>45322</v>
      </c>
      <c r="N347" s="13">
        <v>45323</v>
      </c>
      <c r="O347" s="13">
        <v>45473</v>
      </c>
      <c r="P347" s="15">
        <v>151</v>
      </c>
      <c r="Q347" s="11" t="s">
        <v>874</v>
      </c>
      <c r="R347" s="11">
        <f>+VLOOKUP(B347,[2]Hoja2!$A$3:$C$3503,3,FALSE)</f>
        <v>20986000</v>
      </c>
      <c r="S347" s="11">
        <f t="shared" si="10"/>
        <v>0</v>
      </c>
      <c r="T347" s="22">
        <f t="shared" si="11"/>
        <v>100</v>
      </c>
      <c r="U347" s="5">
        <v>0</v>
      </c>
      <c r="V347" s="10" t="s">
        <v>3517</v>
      </c>
    </row>
    <row r="348" spans="1:22" s="4" customFormat="1" ht="51" x14ac:dyDescent="0.2">
      <c r="A348" s="5" t="s">
        <v>1221</v>
      </c>
      <c r="B348" s="5" t="s">
        <v>1221</v>
      </c>
      <c r="C348" s="5" t="str">
        <f>+VLOOKUP(B348,[2]Hoja1!$H$1:$I$5207,2,FALSE)</f>
        <v>CONTRATO DE PRESTACION DE SERVICIOS DE APOYO A LA GESTION</v>
      </c>
      <c r="D348" s="6" t="s">
        <v>60</v>
      </c>
      <c r="E348" s="6">
        <v>80093465</v>
      </c>
      <c r="F348" s="7" t="s">
        <v>829</v>
      </c>
      <c r="G348" s="8">
        <v>28872</v>
      </c>
      <c r="H348" s="9" t="s">
        <v>2746</v>
      </c>
      <c r="I348" s="5" t="s">
        <v>835</v>
      </c>
      <c r="J348" s="5" t="s">
        <v>856</v>
      </c>
      <c r="K348" s="5" t="s">
        <v>839</v>
      </c>
      <c r="L348" s="11">
        <v>14990000</v>
      </c>
      <c r="M348" s="13">
        <v>45322</v>
      </c>
      <c r="N348" s="13">
        <v>45327</v>
      </c>
      <c r="O348" s="13">
        <v>45473</v>
      </c>
      <c r="P348" s="15">
        <v>147</v>
      </c>
      <c r="Q348" s="11" t="s">
        <v>874</v>
      </c>
      <c r="R348" s="11">
        <f>+VLOOKUP(B348,[2]Hoja2!$A$3:$C$3503,3,FALSE)</f>
        <v>14990000</v>
      </c>
      <c r="S348" s="11">
        <f t="shared" si="10"/>
        <v>0</v>
      </c>
      <c r="T348" s="22">
        <f t="shared" si="11"/>
        <v>100</v>
      </c>
      <c r="U348" s="5">
        <v>0</v>
      </c>
      <c r="V348" s="10" t="s">
        <v>3518</v>
      </c>
    </row>
    <row r="349" spans="1:22" s="4" customFormat="1" ht="51" x14ac:dyDescent="0.2">
      <c r="A349" s="5" t="s">
        <v>1222</v>
      </c>
      <c r="B349" s="5" t="s">
        <v>1222</v>
      </c>
      <c r="C349" s="5" t="str">
        <f>+VLOOKUP(B349,[2]Hoja1!$H$1:$I$5207,2,FALSE)</f>
        <v>CONTRATO DE PRESTACION DE SERVICIOS PROFESIONALES</v>
      </c>
      <c r="D349" s="6" t="s">
        <v>635</v>
      </c>
      <c r="E349" s="6">
        <v>79754696</v>
      </c>
      <c r="F349" s="7" t="s">
        <v>829</v>
      </c>
      <c r="G349" s="8">
        <v>27409</v>
      </c>
      <c r="H349" s="9" t="s">
        <v>2865</v>
      </c>
      <c r="I349" s="5" t="s">
        <v>835</v>
      </c>
      <c r="J349" s="5" t="s">
        <v>3153</v>
      </c>
      <c r="K349" s="5" t="s">
        <v>846</v>
      </c>
      <c r="L349" s="11">
        <v>12022725</v>
      </c>
      <c r="M349" s="13">
        <v>45322</v>
      </c>
      <c r="N349" s="13">
        <v>45323</v>
      </c>
      <c r="O349" s="13">
        <v>45473</v>
      </c>
      <c r="P349" s="15">
        <v>151</v>
      </c>
      <c r="Q349" s="11" t="s">
        <v>874</v>
      </c>
      <c r="R349" s="11">
        <f>+VLOOKUP(B349,[2]Hoja2!$A$3:$C$3503,3,FALSE)</f>
        <v>12022725</v>
      </c>
      <c r="S349" s="11">
        <f t="shared" si="10"/>
        <v>0</v>
      </c>
      <c r="T349" s="22">
        <f t="shared" si="11"/>
        <v>100</v>
      </c>
      <c r="U349" s="5">
        <v>0</v>
      </c>
      <c r="V349" s="10" t="s">
        <v>3519</v>
      </c>
    </row>
    <row r="350" spans="1:22" s="4" customFormat="1" ht="51" x14ac:dyDescent="0.2">
      <c r="A350" s="5" t="s">
        <v>1223</v>
      </c>
      <c r="B350" s="5" t="s">
        <v>1223</v>
      </c>
      <c r="C350" s="5" t="str">
        <f>+VLOOKUP(B350,[2]Hoja1!$H$1:$I$5207,2,FALSE)</f>
        <v>CONTRATO DE PRESTACION DE SERVICIOS PROFESIONALES</v>
      </c>
      <c r="D350" s="6" t="s">
        <v>156</v>
      </c>
      <c r="E350" s="6">
        <v>1082872881</v>
      </c>
      <c r="F350" s="7" t="s">
        <v>829</v>
      </c>
      <c r="G350" s="8">
        <v>32027</v>
      </c>
      <c r="H350" s="9" t="s">
        <v>2784</v>
      </c>
      <c r="I350" s="5" t="s">
        <v>835</v>
      </c>
      <c r="J350" s="5" t="s">
        <v>3153</v>
      </c>
      <c r="K350" s="5" t="s">
        <v>846</v>
      </c>
      <c r="L350" s="11">
        <v>17994900</v>
      </c>
      <c r="M350" s="13">
        <v>45320</v>
      </c>
      <c r="N350" s="13">
        <v>45323</v>
      </c>
      <c r="O350" s="13">
        <v>45473</v>
      </c>
      <c r="P350" s="15">
        <v>151</v>
      </c>
      <c r="Q350" s="11" t="s">
        <v>874</v>
      </c>
      <c r="R350" s="11">
        <f>+VLOOKUP(B350,[2]Hoja2!$A$3:$C$3503,3,FALSE)</f>
        <v>17994900</v>
      </c>
      <c r="S350" s="11">
        <f t="shared" si="10"/>
        <v>0</v>
      </c>
      <c r="T350" s="22">
        <f t="shared" si="11"/>
        <v>100</v>
      </c>
      <c r="U350" s="5">
        <v>0</v>
      </c>
      <c r="V350" s="10" t="s">
        <v>3520</v>
      </c>
    </row>
    <row r="351" spans="1:22" s="4" customFormat="1" ht="51" x14ac:dyDescent="0.2">
      <c r="A351" s="5" t="s">
        <v>1224</v>
      </c>
      <c r="B351" s="5" t="s">
        <v>1224</v>
      </c>
      <c r="C351" s="5" t="str">
        <f>+VLOOKUP(B351,[2]Hoja1!$H$1:$I$5207,2,FALSE)</f>
        <v>CONTRATO DE PRESTACION DE SERVICIOS PROFESIONALES</v>
      </c>
      <c r="D351" s="6" t="s">
        <v>339</v>
      </c>
      <c r="E351" s="6">
        <v>52823542</v>
      </c>
      <c r="F351" s="7" t="s">
        <v>829</v>
      </c>
      <c r="G351" s="8">
        <v>29085</v>
      </c>
      <c r="H351" s="9" t="s">
        <v>2752</v>
      </c>
      <c r="I351" s="5" t="s">
        <v>835</v>
      </c>
      <c r="J351" s="5" t="s">
        <v>856</v>
      </c>
      <c r="K351" s="5" t="s">
        <v>839</v>
      </c>
      <c r="L351" s="11">
        <v>23800000</v>
      </c>
      <c r="M351" s="13">
        <v>45320</v>
      </c>
      <c r="N351" s="13">
        <v>45323</v>
      </c>
      <c r="O351" s="13">
        <v>45473</v>
      </c>
      <c r="P351" s="15">
        <v>151</v>
      </c>
      <c r="Q351" s="11" t="s">
        <v>874</v>
      </c>
      <c r="R351" s="11">
        <f>+VLOOKUP(B351,[2]Hoja2!$A$3:$C$3503,3,FALSE)</f>
        <v>23800000</v>
      </c>
      <c r="S351" s="11">
        <f t="shared" si="10"/>
        <v>0</v>
      </c>
      <c r="T351" s="22">
        <f t="shared" si="11"/>
        <v>100</v>
      </c>
      <c r="U351" s="5">
        <v>0</v>
      </c>
      <c r="V351" s="10" t="s">
        <v>3521</v>
      </c>
    </row>
    <row r="352" spans="1:22" s="4" customFormat="1" ht="51" x14ac:dyDescent="0.2">
      <c r="A352" s="5" t="s">
        <v>1225</v>
      </c>
      <c r="B352" s="5" t="s">
        <v>1225</v>
      </c>
      <c r="C352" s="5" t="str">
        <f>+VLOOKUP(B352,[2]Hoja1!$H$1:$I$5207,2,FALSE)</f>
        <v>CONTRATO DE PRESTACION DE SERVICIOS DE APOYO A LA GESTION</v>
      </c>
      <c r="D352" s="6" t="s">
        <v>321</v>
      </c>
      <c r="E352" s="6">
        <v>1026271158</v>
      </c>
      <c r="F352" s="7" t="s">
        <v>829</v>
      </c>
      <c r="G352" s="8">
        <v>33109</v>
      </c>
      <c r="H352" s="9" t="s">
        <v>2866</v>
      </c>
      <c r="I352" s="5" t="s">
        <v>835</v>
      </c>
      <c r="J352" s="5" t="s">
        <v>3153</v>
      </c>
      <c r="K352" s="5" t="s">
        <v>846</v>
      </c>
      <c r="L352" s="11">
        <v>11965250</v>
      </c>
      <c r="M352" s="13">
        <v>45320</v>
      </c>
      <c r="N352" s="13">
        <v>45324</v>
      </c>
      <c r="O352" s="13">
        <v>45473</v>
      </c>
      <c r="P352" s="15">
        <v>150</v>
      </c>
      <c r="Q352" s="11" t="s">
        <v>874</v>
      </c>
      <c r="R352" s="11">
        <f>+VLOOKUP(B352,[2]Hoja2!$A$3:$C$3503,3,FALSE)</f>
        <v>11965250</v>
      </c>
      <c r="S352" s="11">
        <f t="shared" si="10"/>
        <v>0</v>
      </c>
      <c r="T352" s="22">
        <f t="shared" si="11"/>
        <v>100</v>
      </c>
      <c r="U352" s="5">
        <v>0</v>
      </c>
      <c r="V352" s="10" t="s">
        <v>3522</v>
      </c>
    </row>
    <row r="353" spans="1:22" s="4" customFormat="1" ht="51" x14ac:dyDescent="0.2">
      <c r="A353" s="5" t="s">
        <v>1226</v>
      </c>
      <c r="B353" s="5" t="s">
        <v>1226</v>
      </c>
      <c r="C353" s="5" t="str">
        <f>+VLOOKUP(B353,[2]Hoja1!$H$1:$I$5207,2,FALSE)</f>
        <v>CONTRATO DE PRESTACION DE SERVICIOS DE APOYO A LA GESTION</v>
      </c>
      <c r="D353" s="6" t="s">
        <v>588</v>
      </c>
      <c r="E353" s="6">
        <v>1032433921</v>
      </c>
      <c r="F353" s="7" t="s">
        <v>829</v>
      </c>
      <c r="G353" s="8">
        <v>32838</v>
      </c>
      <c r="H353" s="9" t="s">
        <v>2801</v>
      </c>
      <c r="I353" s="5" t="s">
        <v>835</v>
      </c>
      <c r="J353" s="5" t="s">
        <v>3153</v>
      </c>
      <c r="K353" s="5" t="s">
        <v>846</v>
      </c>
      <c r="L353" s="11">
        <v>25192860</v>
      </c>
      <c r="M353" s="13">
        <v>45320</v>
      </c>
      <c r="N353" s="13">
        <v>45324</v>
      </c>
      <c r="O353" s="13">
        <v>45473</v>
      </c>
      <c r="P353" s="15">
        <v>150</v>
      </c>
      <c r="Q353" s="11" t="s">
        <v>874</v>
      </c>
      <c r="R353" s="11">
        <f>+VLOOKUP(B353,[2]Hoja2!$A$3:$C$3503,3,FALSE)</f>
        <v>25192860</v>
      </c>
      <c r="S353" s="11">
        <f t="shared" si="10"/>
        <v>0</v>
      </c>
      <c r="T353" s="22">
        <f t="shared" si="11"/>
        <v>100</v>
      </c>
      <c r="U353" s="5">
        <v>0</v>
      </c>
      <c r="V353" s="10" t="s">
        <v>3523</v>
      </c>
    </row>
    <row r="354" spans="1:22" s="4" customFormat="1" ht="51" x14ac:dyDescent="0.2">
      <c r="A354" s="5" t="s">
        <v>1227</v>
      </c>
      <c r="B354" s="5" t="s">
        <v>1227</v>
      </c>
      <c r="C354" s="5" t="str">
        <f>+VLOOKUP(B354,[2]Hoja1!$H$1:$I$5207,2,FALSE)</f>
        <v>CONTRATO DE PRESTACION DE SERVICIOS PROFESIONALES</v>
      </c>
      <c r="D354" s="6" t="s">
        <v>551</v>
      </c>
      <c r="E354" s="6">
        <v>52764267</v>
      </c>
      <c r="F354" s="7" t="s">
        <v>829</v>
      </c>
      <c r="G354" s="8">
        <v>29006</v>
      </c>
      <c r="H354" s="9" t="s">
        <v>2784</v>
      </c>
      <c r="I354" s="5" t="s">
        <v>835</v>
      </c>
      <c r="J354" s="5" t="s">
        <v>3153</v>
      </c>
      <c r="K354" s="5" t="s">
        <v>846</v>
      </c>
      <c r="L354" s="11">
        <v>17994900</v>
      </c>
      <c r="M354" s="13">
        <v>45321</v>
      </c>
      <c r="N354" s="13">
        <v>45323</v>
      </c>
      <c r="O354" s="13">
        <v>45473</v>
      </c>
      <c r="P354" s="15">
        <v>151</v>
      </c>
      <c r="Q354" s="11" t="s">
        <v>874</v>
      </c>
      <c r="R354" s="11">
        <f>+VLOOKUP(B354,[2]Hoja2!$A$3:$C$3503,3,FALSE)</f>
        <v>17994900</v>
      </c>
      <c r="S354" s="11">
        <f t="shared" si="10"/>
        <v>0</v>
      </c>
      <c r="T354" s="22">
        <f t="shared" si="11"/>
        <v>100</v>
      </c>
      <c r="U354" s="5">
        <v>0</v>
      </c>
      <c r="V354" s="10" t="s">
        <v>3524</v>
      </c>
    </row>
    <row r="355" spans="1:22" s="4" customFormat="1" ht="76.5" x14ac:dyDescent="0.2">
      <c r="A355" s="5" t="s">
        <v>1228</v>
      </c>
      <c r="B355" s="5" t="s">
        <v>1228</v>
      </c>
      <c r="C355" s="5" t="str">
        <f>+VLOOKUP(B355,[2]Hoja1!$H$1:$I$5207,2,FALSE)</f>
        <v>CONTRATO DE PRESTACION DE SERVICIOS PROFESIONALES</v>
      </c>
      <c r="D355" s="6" t="s">
        <v>251</v>
      </c>
      <c r="E355" s="6">
        <v>79748036</v>
      </c>
      <c r="F355" s="7" t="s">
        <v>829</v>
      </c>
      <c r="G355" s="8">
        <v>28294</v>
      </c>
      <c r="H355" s="9" t="s">
        <v>2754</v>
      </c>
      <c r="I355" s="5" t="s">
        <v>835</v>
      </c>
      <c r="J355" s="5" t="s">
        <v>3153</v>
      </c>
      <c r="K355" s="5" t="s">
        <v>846</v>
      </c>
      <c r="L355" s="11">
        <v>17833600</v>
      </c>
      <c r="M355" s="13">
        <v>45321</v>
      </c>
      <c r="N355" s="13">
        <v>45322</v>
      </c>
      <c r="O355" s="13">
        <v>45382</v>
      </c>
      <c r="P355" s="15">
        <v>61</v>
      </c>
      <c r="Q355" s="11" t="s">
        <v>874</v>
      </c>
      <c r="R355" s="11">
        <f>+VLOOKUP(B355,[2]Hoja2!$A$3:$C$3503,3,FALSE)</f>
        <v>17833600</v>
      </c>
      <c r="S355" s="11">
        <f t="shared" si="10"/>
        <v>0</v>
      </c>
      <c r="T355" s="22">
        <f t="shared" si="11"/>
        <v>100</v>
      </c>
      <c r="U355" s="5">
        <v>0</v>
      </c>
      <c r="V355" s="10" t="s">
        <v>3525</v>
      </c>
    </row>
    <row r="356" spans="1:22" s="4" customFormat="1" ht="51" x14ac:dyDescent="0.2">
      <c r="A356" s="5" t="s">
        <v>1229</v>
      </c>
      <c r="B356" s="5" t="s">
        <v>1229</v>
      </c>
      <c r="C356" s="5" t="str">
        <f>+VLOOKUP(B356,[2]Hoja1!$H$1:$I$5207,2,FALSE)</f>
        <v>CONTRATO DE PRESTACION DE SERVICIOS PROFESIONALES</v>
      </c>
      <c r="D356" s="6" t="s">
        <v>241</v>
      </c>
      <c r="E356" s="6">
        <v>1032442642</v>
      </c>
      <c r="F356" s="7" t="s">
        <v>829</v>
      </c>
      <c r="G356" s="8">
        <v>33319</v>
      </c>
      <c r="H356" s="9" t="s">
        <v>2784</v>
      </c>
      <c r="I356" s="5" t="s">
        <v>835</v>
      </c>
      <c r="J356" s="5" t="s">
        <v>3153</v>
      </c>
      <c r="K356" s="5" t="s">
        <v>846</v>
      </c>
      <c r="L356" s="11">
        <v>25192860</v>
      </c>
      <c r="M356" s="13">
        <v>45321</v>
      </c>
      <c r="N356" s="13">
        <v>45323</v>
      </c>
      <c r="O356" s="13">
        <v>45473</v>
      </c>
      <c r="P356" s="15">
        <v>151</v>
      </c>
      <c r="Q356" s="11" t="s">
        <v>874</v>
      </c>
      <c r="R356" s="11">
        <f>+VLOOKUP(B356,[2]Hoja2!$A$3:$C$3503,3,FALSE)</f>
        <v>23153438</v>
      </c>
      <c r="S356" s="11">
        <f t="shared" si="10"/>
        <v>2039422</v>
      </c>
      <c r="T356" s="22">
        <f t="shared" si="11"/>
        <v>91.904761904761898</v>
      </c>
      <c r="U356" s="5">
        <v>0</v>
      </c>
      <c r="V356" s="10" t="s">
        <v>3526</v>
      </c>
    </row>
    <row r="357" spans="1:22" s="4" customFormat="1" ht="51" x14ac:dyDescent="0.2">
      <c r="A357" s="5" t="s">
        <v>1230</v>
      </c>
      <c r="B357" s="5" t="s">
        <v>1230</v>
      </c>
      <c r="C357" s="5" t="str">
        <f>+VLOOKUP(B357,[2]Hoja1!$H$1:$I$5207,2,FALSE)</f>
        <v>CONTRATO DE PRESTACION DE SERVICIOS PROFESIONALES</v>
      </c>
      <c r="D357" s="6" t="s">
        <v>2193</v>
      </c>
      <c r="E357" s="6">
        <v>1023943671</v>
      </c>
      <c r="F357" s="7" t="s">
        <v>829</v>
      </c>
      <c r="G357" s="8">
        <v>34890</v>
      </c>
      <c r="H357" s="9" t="s">
        <v>2729</v>
      </c>
      <c r="I357" s="5" t="s">
        <v>835</v>
      </c>
      <c r="J357" s="5" t="s">
        <v>856</v>
      </c>
      <c r="K357" s="5" t="s">
        <v>839</v>
      </c>
      <c r="L357" s="11">
        <v>20986000</v>
      </c>
      <c r="M357" s="13">
        <v>45320</v>
      </c>
      <c r="N357" s="13">
        <v>45323</v>
      </c>
      <c r="O357" s="13">
        <v>45473</v>
      </c>
      <c r="P357" s="15">
        <v>151</v>
      </c>
      <c r="Q357" s="11" t="s">
        <v>874</v>
      </c>
      <c r="R357" s="11">
        <f>+VLOOKUP(B357,[2]Hoja2!$A$3:$C$3503,3,FALSE)</f>
        <v>20986000</v>
      </c>
      <c r="S357" s="11">
        <f t="shared" si="10"/>
        <v>0</v>
      </c>
      <c r="T357" s="22">
        <f t="shared" si="11"/>
        <v>100</v>
      </c>
      <c r="U357" s="5">
        <v>0</v>
      </c>
      <c r="V357" s="10" t="s">
        <v>3527</v>
      </c>
    </row>
    <row r="358" spans="1:22" s="4" customFormat="1" ht="51" x14ac:dyDescent="0.2">
      <c r="A358" s="5" t="s">
        <v>1231</v>
      </c>
      <c r="B358" s="5" t="s">
        <v>1231</v>
      </c>
      <c r="C358" s="5" t="str">
        <f>+VLOOKUP(B358,[2]Hoja1!$H$1:$I$5207,2,FALSE)</f>
        <v>CONTRATO DE PRESTACION DE SERVICIOS PROFESIONALES</v>
      </c>
      <c r="D358" s="6" t="s">
        <v>2194</v>
      </c>
      <c r="E358" s="6">
        <v>52461107</v>
      </c>
      <c r="F358" s="7" t="s">
        <v>829</v>
      </c>
      <c r="G358" s="8">
        <v>29442</v>
      </c>
      <c r="H358" s="9" t="s">
        <v>2728</v>
      </c>
      <c r="I358" s="5" t="s">
        <v>835</v>
      </c>
      <c r="J358" s="5" t="s">
        <v>869</v>
      </c>
      <c r="K358" s="5" t="s">
        <v>846</v>
      </c>
      <c r="L358" s="11">
        <v>12258400</v>
      </c>
      <c r="M358" s="13">
        <v>45321</v>
      </c>
      <c r="N358" s="13">
        <v>45323</v>
      </c>
      <c r="O358" s="13">
        <v>45382</v>
      </c>
      <c r="P358" s="15">
        <v>60</v>
      </c>
      <c r="Q358" s="11" t="s">
        <v>874</v>
      </c>
      <c r="R358" s="11">
        <f>+VLOOKUP(B358,[2]Hoja2!$A$3:$C$3503,3,FALSE)</f>
        <v>12258400</v>
      </c>
      <c r="S358" s="11">
        <f t="shared" si="10"/>
        <v>0</v>
      </c>
      <c r="T358" s="22">
        <f t="shared" si="11"/>
        <v>100</v>
      </c>
      <c r="U358" s="5">
        <v>0</v>
      </c>
      <c r="V358" s="10" t="s">
        <v>3528</v>
      </c>
    </row>
    <row r="359" spans="1:22" s="4" customFormat="1" ht="51" x14ac:dyDescent="0.2">
      <c r="A359" s="5" t="s">
        <v>1232</v>
      </c>
      <c r="B359" s="5" t="s">
        <v>1232</v>
      </c>
      <c r="C359" s="5" t="str">
        <f>+VLOOKUP(B359,[2]Hoja1!$H$1:$I$5207,2,FALSE)</f>
        <v>CONTRATO DE PRESTACION DE SERVICIOS DE APOYO A LA GESTION</v>
      </c>
      <c r="D359" s="6" t="s">
        <v>261</v>
      </c>
      <c r="E359" s="6">
        <v>1004626604</v>
      </c>
      <c r="F359" s="7" t="s">
        <v>829</v>
      </c>
      <c r="G359" s="8">
        <v>33622</v>
      </c>
      <c r="H359" s="9" t="s">
        <v>2867</v>
      </c>
      <c r="I359" s="5" t="s">
        <v>835</v>
      </c>
      <c r="J359" s="5" t="s">
        <v>3153</v>
      </c>
      <c r="K359" s="5" t="s">
        <v>846</v>
      </c>
      <c r="L359" s="11">
        <v>4986000</v>
      </c>
      <c r="M359" s="13">
        <v>45321</v>
      </c>
      <c r="N359" s="13">
        <v>45323</v>
      </c>
      <c r="O359" s="13">
        <v>45382</v>
      </c>
      <c r="P359" s="15">
        <v>60</v>
      </c>
      <c r="Q359" s="11" t="s">
        <v>874</v>
      </c>
      <c r="R359" s="11">
        <f>+VLOOKUP(B359,[2]Hoja2!$A$3:$C$3503,3,FALSE)</f>
        <v>4986000</v>
      </c>
      <c r="S359" s="11">
        <f t="shared" si="10"/>
        <v>0</v>
      </c>
      <c r="T359" s="22">
        <f t="shared" si="11"/>
        <v>100</v>
      </c>
      <c r="U359" s="5">
        <v>0</v>
      </c>
      <c r="V359" s="10" t="s">
        <v>3529</v>
      </c>
    </row>
    <row r="360" spans="1:22" s="4" customFormat="1" ht="51" x14ac:dyDescent="0.2">
      <c r="A360" s="5" t="s">
        <v>1233</v>
      </c>
      <c r="B360" s="5" t="s">
        <v>1233</v>
      </c>
      <c r="C360" s="5" t="str">
        <f>+VLOOKUP(B360,[2]Hoja1!$H$1:$I$5207,2,FALSE)</f>
        <v>CONTRATO DE PRESTACION DE SERVICIOS PROFESIONALES</v>
      </c>
      <c r="D360" s="6" t="s">
        <v>2195</v>
      </c>
      <c r="E360" s="6">
        <v>1024503570</v>
      </c>
      <c r="F360" s="7" t="s">
        <v>829</v>
      </c>
      <c r="G360" s="8">
        <v>32736</v>
      </c>
      <c r="H360" s="9" t="s">
        <v>2728</v>
      </c>
      <c r="I360" s="5" t="s">
        <v>835</v>
      </c>
      <c r="J360" s="5" t="s">
        <v>3153</v>
      </c>
      <c r="K360" s="5" t="s">
        <v>846</v>
      </c>
      <c r="L360" s="11">
        <v>11144000</v>
      </c>
      <c r="M360" s="13">
        <v>45321</v>
      </c>
      <c r="N360" s="13">
        <v>45323</v>
      </c>
      <c r="O360" s="13">
        <v>45382</v>
      </c>
      <c r="P360" s="15">
        <v>60</v>
      </c>
      <c r="Q360" s="11" t="s">
        <v>874</v>
      </c>
      <c r="R360" s="11">
        <f>+VLOOKUP(B360,[2]Hoja2!$A$3:$C$3503,3,FALSE)</f>
        <v>11144000</v>
      </c>
      <c r="S360" s="11">
        <f t="shared" si="10"/>
        <v>0</v>
      </c>
      <c r="T360" s="22">
        <f t="shared" si="11"/>
        <v>100</v>
      </c>
      <c r="U360" s="5">
        <v>0</v>
      </c>
      <c r="V360" s="10" t="s">
        <v>3530</v>
      </c>
    </row>
    <row r="361" spans="1:22" s="4" customFormat="1" ht="51" x14ac:dyDescent="0.2">
      <c r="A361" s="5" t="s">
        <v>1234</v>
      </c>
      <c r="B361" s="5" t="s">
        <v>1234</v>
      </c>
      <c r="C361" s="5" t="str">
        <f>+VLOOKUP(B361,[2]Hoja1!$H$1:$I$5207,2,FALSE)</f>
        <v>CONTRATO DE PRESTACION DE SERVICIOS DE APOYO A LA GESTION</v>
      </c>
      <c r="D361" s="6" t="s">
        <v>2196</v>
      </c>
      <c r="E361" s="6">
        <v>1026587239</v>
      </c>
      <c r="F361" s="7" t="s">
        <v>829</v>
      </c>
      <c r="G361" s="8">
        <v>35201</v>
      </c>
      <c r="H361" s="9" t="s">
        <v>2867</v>
      </c>
      <c r="I361" s="5" t="s">
        <v>835</v>
      </c>
      <c r="J361" s="5" t="s">
        <v>869</v>
      </c>
      <c r="K361" s="5" t="s">
        <v>846</v>
      </c>
      <c r="L361" s="11">
        <v>4986000</v>
      </c>
      <c r="M361" s="13">
        <v>45321</v>
      </c>
      <c r="N361" s="13">
        <v>45323</v>
      </c>
      <c r="O361" s="13">
        <v>45382</v>
      </c>
      <c r="P361" s="15">
        <v>60</v>
      </c>
      <c r="Q361" s="11" t="s">
        <v>874</v>
      </c>
      <c r="R361" s="11">
        <f>+VLOOKUP(B361,[2]Hoja2!$A$3:$C$3503,3,FALSE)</f>
        <v>4986000</v>
      </c>
      <c r="S361" s="11">
        <f t="shared" si="10"/>
        <v>0</v>
      </c>
      <c r="T361" s="22">
        <f t="shared" si="11"/>
        <v>100</v>
      </c>
      <c r="U361" s="5">
        <v>0</v>
      </c>
      <c r="V361" s="10" t="s">
        <v>3531</v>
      </c>
    </row>
    <row r="362" spans="1:22" s="4" customFormat="1" ht="63.75" x14ac:dyDescent="0.2">
      <c r="A362" s="5" t="s">
        <v>1235</v>
      </c>
      <c r="B362" s="5" t="s">
        <v>1235</v>
      </c>
      <c r="C362" s="5" t="str">
        <f>+VLOOKUP(B362,[2]Hoja1!$H$1:$I$5207,2,FALSE)</f>
        <v>CONTRATO DE PRESTACION DE SERVICIOS PROFESIONALES</v>
      </c>
      <c r="D362" s="6" t="s">
        <v>2197</v>
      </c>
      <c r="E362" s="6">
        <v>1082128117</v>
      </c>
      <c r="F362" s="7" t="s">
        <v>829</v>
      </c>
      <c r="G362" s="8">
        <v>33831</v>
      </c>
      <c r="H362" s="9" t="s">
        <v>2868</v>
      </c>
      <c r="I362" s="5" t="s">
        <v>835</v>
      </c>
      <c r="J362" s="5" t="s">
        <v>859</v>
      </c>
      <c r="K362" s="5" t="s">
        <v>842</v>
      </c>
      <c r="L362" s="11">
        <v>10000000</v>
      </c>
      <c r="M362" s="13">
        <v>45320</v>
      </c>
      <c r="N362" s="13">
        <v>45322</v>
      </c>
      <c r="O362" s="13">
        <v>45382</v>
      </c>
      <c r="P362" s="15">
        <v>61</v>
      </c>
      <c r="Q362" s="11" t="s">
        <v>874</v>
      </c>
      <c r="R362" s="11">
        <f>+VLOOKUP(B362,[2]Hoja2!$A$3:$C$3503,3,FALSE)</f>
        <v>10000000</v>
      </c>
      <c r="S362" s="11">
        <f t="shared" si="10"/>
        <v>0</v>
      </c>
      <c r="T362" s="22">
        <f t="shared" si="11"/>
        <v>100</v>
      </c>
      <c r="U362" s="5">
        <v>0</v>
      </c>
      <c r="V362" s="10" t="s">
        <v>3532</v>
      </c>
    </row>
    <row r="363" spans="1:22" s="4" customFormat="1" ht="51" x14ac:dyDescent="0.2">
      <c r="A363" s="5" t="s">
        <v>1236</v>
      </c>
      <c r="B363" s="5" t="s">
        <v>1236</v>
      </c>
      <c r="C363" s="5" t="str">
        <f>+VLOOKUP(B363,[2]Hoja1!$H$1:$I$5207,2,FALSE)</f>
        <v>CONTRATO DE PRESTACION DE SERVICIOS PROFESIONALES</v>
      </c>
      <c r="D363" s="6" t="s">
        <v>2198</v>
      </c>
      <c r="E363" s="6">
        <v>80242702</v>
      </c>
      <c r="F363" s="7" t="s">
        <v>829</v>
      </c>
      <c r="G363" s="8">
        <v>33677</v>
      </c>
      <c r="H363" s="9" t="s">
        <v>2729</v>
      </c>
      <c r="I363" s="5" t="s">
        <v>835</v>
      </c>
      <c r="J363" s="5" t="s">
        <v>856</v>
      </c>
      <c r="K363" s="5" t="s">
        <v>839</v>
      </c>
      <c r="L363" s="11">
        <v>20986000</v>
      </c>
      <c r="M363" s="13">
        <v>45321</v>
      </c>
      <c r="N363" s="13">
        <v>45323</v>
      </c>
      <c r="O363" s="13">
        <v>45473</v>
      </c>
      <c r="P363" s="15">
        <v>151</v>
      </c>
      <c r="Q363" s="11" t="s">
        <v>874</v>
      </c>
      <c r="R363" s="11">
        <f>+VLOOKUP(B363,[2]Hoja2!$A$3:$C$3503,3,FALSE)</f>
        <v>20986000</v>
      </c>
      <c r="S363" s="11">
        <f t="shared" si="10"/>
        <v>0</v>
      </c>
      <c r="T363" s="22">
        <f t="shared" si="11"/>
        <v>100</v>
      </c>
      <c r="U363" s="5">
        <v>0</v>
      </c>
      <c r="V363" s="10" t="s">
        <v>3533</v>
      </c>
    </row>
    <row r="364" spans="1:22" s="4" customFormat="1" ht="51" x14ac:dyDescent="0.2">
      <c r="A364" s="5" t="s">
        <v>1237</v>
      </c>
      <c r="B364" s="5" t="s">
        <v>1237</v>
      </c>
      <c r="C364" s="5" t="str">
        <f>+VLOOKUP(B364,[2]Hoja1!$H$1:$I$5207,2,FALSE)</f>
        <v>CONTRATO DE PRESTACION DE SERVICIOS DE APOYO A LA GESTION</v>
      </c>
      <c r="D364" s="6" t="s">
        <v>2199</v>
      </c>
      <c r="E364" s="6">
        <v>80082609</v>
      </c>
      <c r="F364" s="7" t="s">
        <v>829</v>
      </c>
      <c r="G364" s="8">
        <v>29061</v>
      </c>
      <c r="H364" s="9" t="s">
        <v>2720</v>
      </c>
      <c r="I364" s="5" t="s">
        <v>835</v>
      </c>
      <c r="J364" s="5" t="s">
        <v>856</v>
      </c>
      <c r="K364" s="5" t="s">
        <v>839</v>
      </c>
      <c r="L364" s="11">
        <v>20986000</v>
      </c>
      <c r="M364" s="13">
        <v>45321</v>
      </c>
      <c r="N364" s="13">
        <v>45323</v>
      </c>
      <c r="O364" s="13">
        <v>45473</v>
      </c>
      <c r="P364" s="15">
        <v>151</v>
      </c>
      <c r="Q364" s="11" t="s">
        <v>874</v>
      </c>
      <c r="R364" s="11">
        <f>+VLOOKUP(B364,[2]Hoja2!$A$3:$C$3503,3,FALSE)</f>
        <v>20986000</v>
      </c>
      <c r="S364" s="11">
        <f t="shared" si="10"/>
        <v>0</v>
      </c>
      <c r="T364" s="22">
        <f t="shared" si="11"/>
        <v>100</v>
      </c>
      <c r="U364" s="5">
        <v>0</v>
      </c>
      <c r="V364" s="10" t="s">
        <v>3534</v>
      </c>
    </row>
    <row r="365" spans="1:22" s="4" customFormat="1" ht="51" x14ac:dyDescent="0.2">
      <c r="A365" s="5" t="s">
        <v>1238</v>
      </c>
      <c r="B365" s="5" t="s">
        <v>1238</v>
      </c>
      <c r="C365" s="5" t="str">
        <f>+VLOOKUP(B365,[2]Hoja1!$H$1:$I$5207,2,FALSE)</f>
        <v>CONTRATO DE PRESTACION DE SERVICIOS PROFESIONALES</v>
      </c>
      <c r="D365" s="6" t="s">
        <v>2200</v>
      </c>
      <c r="E365" s="6">
        <v>1032394390</v>
      </c>
      <c r="F365" s="7" t="s">
        <v>829</v>
      </c>
      <c r="G365" s="8">
        <v>32014</v>
      </c>
      <c r="H365" s="9" t="s">
        <v>2869</v>
      </c>
      <c r="I365" s="5" t="s">
        <v>835</v>
      </c>
      <c r="J365" s="5" t="s">
        <v>859</v>
      </c>
      <c r="K365" s="5" t="s">
        <v>842</v>
      </c>
      <c r="L365" s="11">
        <v>9000000</v>
      </c>
      <c r="M365" s="13">
        <v>45321</v>
      </c>
      <c r="N365" s="13">
        <v>45321</v>
      </c>
      <c r="O365" s="13">
        <v>45382</v>
      </c>
      <c r="P365" s="15">
        <v>62</v>
      </c>
      <c r="Q365" s="11" t="s">
        <v>874</v>
      </c>
      <c r="R365" s="11">
        <f>+VLOOKUP(B365,[2]Hoja2!$A$3:$C$3503,3,FALSE)</f>
        <v>9000000</v>
      </c>
      <c r="S365" s="11">
        <f t="shared" si="10"/>
        <v>0</v>
      </c>
      <c r="T365" s="22">
        <f t="shared" si="11"/>
        <v>100</v>
      </c>
      <c r="U365" s="5">
        <v>0</v>
      </c>
      <c r="V365" s="10" t="s">
        <v>3535</v>
      </c>
    </row>
    <row r="366" spans="1:22" s="4" customFormat="1" ht="63.75" x14ac:dyDescent="0.2">
      <c r="A366" s="5" t="s">
        <v>1239</v>
      </c>
      <c r="B366" s="5" t="s">
        <v>1239</v>
      </c>
      <c r="C366" s="5" t="str">
        <f>+VLOOKUP(B366,[2]Hoja1!$H$1:$I$5207,2,FALSE)</f>
        <v>CONTRATO DE PRESTACION DE SERVICIOS PROFESIONALES</v>
      </c>
      <c r="D366" s="6" t="s">
        <v>2201</v>
      </c>
      <c r="E366" s="6">
        <v>1075268572</v>
      </c>
      <c r="F366" s="7" t="s">
        <v>829</v>
      </c>
      <c r="G366" s="8">
        <v>34005</v>
      </c>
      <c r="H366" s="9" t="s">
        <v>2870</v>
      </c>
      <c r="I366" s="5" t="s">
        <v>835</v>
      </c>
      <c r="J366" s="5" t="s">
        <v>859</v>
      </c>
      <c r="K366" s="5" t="s">
        <v>842</v>
      </c>
      <c r="L366" s="11">
        <v>12600000</v>
      </c>
      <c r="M366" s="13">
        <v>45321</v>
      </c>
      <c r="N366" s="13">
        <v>45322</v>
      </c>
      <c r="O366" s="13">
        <v>45381</v>
      </c>
      <c r="P366" s="15">
        <v>60</v>
      </c>
      <c r="Q366" s="11" t="s">
        <v>874</v>
      </c>
      <c r="R366" s="11">
        <f>+VLOOKUP(B366,[2]Hoja2!$A$3:$C$3503,3,FALSE)</f>
        <v>8610000</v>
      </c>
      <c r="S366" s="11">
        <f t="shared" si="10"/>
        <v>3990000</v>
      </c>
      <c r="T366" s="22">
        <f t="shared" si="11"/>
        <v>68.333333333333329</v>
      </c>
      <c r="U366" s="5">
        <v>0</v>
      </c>
      <c r="V366" s="10" t="s">
        <v>3536</v>
      </c>
    </row>
    <row r="367" spans="1:22" s="4" customFormat="1" ht="51" x14ac:dyDescent="0.2">
      <c r="A367" s="5" t="s">
        <v>1240</v>
      </c>
      <c r="B367" s="5" t="s">
        <v>1240</v>
      </c>
      <c r="C367" s="5" t="str">
        <f>+VLOOKUP(B367,[2]Hoja1!$H$1:$I$5207,2,FALSE)</f>
        <v>CONTRATO DE PRESTACION DE SERVICIOS DE APOYO A LA GESTION</v>
      </c>
      <c r="D367" s="6" t="s">
        <v>394</v>
      </c>
      <c r="E367" s="6">
        <v>1032406648</v>
      </c>
      <c r="F367" s="7" t="s">
        <v>829</v>
      </c>
      <c r="G367" s="8">
        <v>32203</v>
      </c>
      <c r="H367" s="9" t="s">
        <v>2844</v>
      </c>
      <c r="I367" s="5" t="s">
        <v>835</v>
      </c>
      <c r="J367" s="5" t="s">
        <v>856</v>
      </c>
      <c r="K367" s="5" t="s">
        <v>839</v>
      </c>
      <c r="L367" s="11">
        <v>23800000</v>
      </c>
      <c r="M367" s="13">
        <v>45321</v>
      </c>
      <c r="N367" s="13">
        <v>45323</v>
      </c>
      <c r="O367" s="13">
        <v>45473</v>
      </c>
      <c r="P367" s="15">
        <v>151</v>
      </c>
      <c r="Q367" s="11" t="s">
        <v>874</v>
      </c>
      <c r="R367" s="11">
        <f>+VLOOKUP(B367,[2]Hoja2!$A$3:$C$3503,3,FALSE)</f>
        <v>23800000</v>
      </c>
      <c r="S367" s="11">
        <f t="shared" si="10"/>
        <v>0</v>
      </c>
      <c r="T367" s="22">
        <f t="shared" si="11"/>
        <v>100</v>
      </c>
      <c r="U367" s="5">
        <v>0</v>
      </c>
      <c r="V367" s="10" t="s">
        <v>3537</v>
      </c>
    </row>
    <row r="368" spans="1:22" s="4" customFormat="1" ht="63.75" x14ac:dyDescent="0.2">
      <c r="A368" s="5" t="s">
        <v>1241</v>
      </c>
      <c r="B368" s="5" t="s">
        <v>1241</v>
      </c>
      <c r="C368" s="5" t="str">
        <f>+VLOOKUP(B368,[2]Hoja1!$H$1:$I$5207,2,FALSE)</f>
        <v>CONTRATO DE PRESTACION DE SERVICIOS PROFESIONALES</v>
      </c>
      <c r="D368" s="6" t="s">
        <v>2202</v>
      </c>
      <c r="E368" s="6">
        <v>65704527</v>
      </c>
      <c r="F368" s="7" t="s">
        <v>829</v>
      </c>
      <c r="G368" s="8">
        <v>28181</v>
      </c>
      <c r="H368" s="9" t="s">
        <v>2871</v>
      </c>
      <c r="I368" s="5" t="s">
        <v>835</v>
      </c>
      <c r="J368" s="5" t="s">
        <v>859</v>
      </c>
      <c r="K368" s="5" t="s">
        <v>842</v>
      </c>
      <c r="L368" s="11">
        <v>10000000</v>
      </c>
      <c r="M368" s="13">
        <v>45321</v>
      </c>
      <c r="N368" s="13">
        <v>45322</v>
      </c>
      <c r="O368" s="13">
        <v>45381</v>
      </c>
      <c r="P368" s="15">
        <v>60</v>
      </c>
      <c r="Q368" s="11" t="s">
        <v>874</v>
      </c>
      <c r="R368" s="11">
        <f>+VLOOKUP(B368,[2]Hoja2!$A$3:$C$3503,3,FALSE)</f>
        <v>10000000</v>
      </c>
      <c r="S368" s="11">
        <f t="shared" si="10"/>
        <v>0</v>
      </c>
      <c r="T368" s="22">
        <f t="shared" si="11"/>
        <v>100</v>
      </c>
      <c r="U368" s="5">
        <v>0</v>
      </c>
      <c r="V368" s="10" t="s">
        <v>3538</v>
      </c>
    </row>
    <row r="369" spans="1:22" s="4" customFormat="1" ht="51" x14ac:dyDescent="0.2">
      <c r="A369" s="5" t="s">
        <v>1242</v>
      </c>
      <c r="B369" s="5" t="s">
        <v>1242</v>
      </c>
      <c r="C369" s="5" t="str">
        <f>+VLOOKUP(B369,[2]Hoja1!$H$1:$I$5207,2,FALSE)</f>
        <v>CONTRATO DE PRESTACION DE SERVICIOS DE APOYO A LA GESTION</v>
      </c>
      <c r="D369" s="6" t="s">
        <v>2203</v>
      </c>
      <c r="E369" s="6">
        <v>79411054</v>
      </c>
      <c r="F369" s="7" t="s">
        <v>829</v>
      </c>
      <c r="G369" s="8">
        <v>24563</v>
      </c>
      <c r="H369" s="9" t="s">
        <v>2872</v>
      </c>
      <c r="I369" s="5" t="s">
        <v>835</v>
      </c>
      <c r="J369" s="5" t="s">
        <v>857</v>
      </c>
      <c r="K369" s="5" t="s">
        <v>840</v>
      </c>
      <c r="L369" s="11">
        <v>22660000</v>
      </c>
      <c r="M369" s="13">
        <v>45323</v>
      </c>
      <c r="N369" s="13">
        <v>45333</v>
      </c>
      <c r="O369" s="13">
        <v>45490</v>
      </c>
      <c r="P369" s="15">
        <v>158</v>
      </c>
      <c r="Q369" s="11" t="s">
        <v>874</v>
      </c>
      <c r="R369" s="11">
        <f>+VLOOKUP(B369,[2]Hoja2!$A$3:$C$3503,3,FALSE)</f>
        <v>22660000</v>
      </c>
      <c r="S369" s="11">
        <f t="shared" si="10"/>
        <v>0</v>
      </c>
      <c r="T369" s="22">
        <f t="shared" si="11"/>
        <v>100</v>
      </c>
      <c r="U369" s="5">
        <v>0</v>
      </c>
      <c r="V369" s="10" t="s">
        <v>3539</v>
      </c>
    </row>
    <row r="370" spans="1:22" s="4" customFormat="1" ht="51" x14ac:dyDescent="0.2">
      <c r="A370" s="5" t="s">
        <v>1243</v>
      </c>
      <c r="B370" s="5" t="s">
        <v>1243</v>
      </c>
      <c r="C370" s="5" t="str">
        <f>+VLOOKUP(B370,[2]Hoja1!$H$1:$I$5207,2,FALSE)</f>
        <v>CONTRATO DE PRESTACION DE SERVICIOS PROFESIONALES</v>
      </c>
      <c r="D370" s="6" t="s">
        <v>718</v>
      </c>
      <c r="E370" s="6">
        <v>1014244324</v>
      </c>
      <c r="F370" s="7" t="s">
        <v>829</v>
      </c>
      <c r="G370" s="8">
        <v>34140</v>
      </c>
      <c r="H370" s="9" t="s">
        <v>2873</v>
      </c>
      <c r="I370" s="5" t="s">
        <v>835</v>
      </c>
      <c r="J370" s="5" t="s">
        <v>857</v>
      </c>
      <c r="K370" s="5" t="s">
        <v>840</v>
      </c>
      <c r="L370" s="11">
        <v>13110000</v>
      </c>
      <c r="M370" s="13">
        <v>45320</v>
      </c>
      <c r="N370" s="13">
        <v>45322</v>
      </c>
      <c r="O370" s="13">
        <v>45382</v>
      </c>
      <c r="P370" s="15">
        <v>61</v>
      </c>
      <c r="Q370" s="11" t="s">
        <v>874</v>
      </c>
      <c r="R370" s="11">
        <f>+VLOOKUP(B370,[2]Hoja2!$A$3:$C$3503,3,FALSE)</f>
        <v>13110000</v>
      </c>
      <c r="S370" s="11">
        <f t="shared" si="10"/>
        <v>0</v>
      </c>
      <c r="T370" s="22">
        <f t="shared" si="11"/>
        <v>100</v>
      </c>
      <c r="U370" s="5">
        <v>0</v>
      </c>
      <c r="V370" s="10" t="s">
        <v>3540</v>
      </c>
    </row>
    <row r="371" spans="1:22" s="4" customFormat="1" ht="51" x14ac:dyDescent="0.2">
      <c r="A371" s="5" t="s">
        <v>1244</v>
      </c>
      <c r="B371" s="5" t="s">
        <v>1244</v>
      </c>
      <c r="C371" s="5" t="str">
        <f>+VLOOKUP(B371,[2]Hoja1!$H$1:$I$5207,2,FALSE)</f>
        <v>CONTRATO DE PRESTACION DE SERVICIOS DE APOYO A LA GESTION</v>
      </c>
      <c r="D371" s="6" t="s">
        <v>449</v>
      </c>
      <c r="E371" s="6">
        <v>1014256417</v>
      </c>
      <c r="F371" s="7" t="s">
        <v>829</v>
      </c>
      <c r="G371" s="8">
        <v>34514</v>
      </c>
      <c r="H371" s="9" t="s">
        <v>2720</v>
      </c>
      <c r="I371" s="5" t="s">
        <v>835</v>
      </c>
      <c r="J371" s="5" t="s">
        <v>856</v>
      </c>
      <c r="K371" s="5" t="s">
        <v>839</v>
      </c>
      <c r="L371" s="11">
        <v>14990000</v>
      </c>
      <c r="M371" s="13">
        <v>45320</v>
      </c>
      <c r="N371" s="13">
        <v>45323</v>
      </c>
      <c r="O371" s="13">
        <v>45473</v>
      </c>
      <c r="P371" s="15">
        <v>151</v>
      </c>
      <c r="Q371" s="11" t="s">
        <v>874</v>
      </c>
      <c r="R371" s="11">
        <f>+VLOOKUP(B371,[2]Hoja2!$A$3:$C$3503,3,FALSE)</f>
        <v>14990000</v>
      </c>
      <c r="S371" s="11">
        <f t="shared" si="10"/>
        <v>0</v>
      </c>
      <c r="T371" s="22">
        <f t="shared" si="11"/>
        <v>100</v>
      </c>
      <c r="U371" s="5">
        <v>0</v>
      </c>
      <c r="V371" s="10" t="s">
        <v>3541</v>
      </c>
    </row>
    <row r="372" spans="1:22" s="4" customFormat="1" ht="51" x14ac:dyDescent="0.2">
      <c r="A372" s="5" t="s">
        <v>1245</v>
      </c>
      <c r="B372" s="5" t="s">
        <v>1245</v>
      </c>
      <c r="C372" s="5" t="str">
        <f>+VLOOKUP(B372,[2]Hoja1!$H$1:$I$5207,2,FALSE)</f>
        <v>CONTRATO DE PRESTACION DE SERVICIOS PROFESIONALES</v>
      </c>
      <c r="D372" s="6" t="s">
        <v>2204</v>
      </c>
      <c r="E372" s="6">
        <v>1018483583</v>
      </c>
      <c r="F372" s="7" t="s">
        <v>829</v>
      </c>
      <c r="G372" s="8">
        <v>35121</v>
      </c>
      <c r="H372" s="9" t="s">
        <v>2729</v>
      </c>
      <c r="I372" s="5" t="s">
        <v>835</v>
      </c>
      <c r="J372" s="5" t="s">
        <v>856</v>
      </c>
      <c r="K372" s="5" t="s">
        <v>839</v>
      </c>
      <c r="L372" s="11">
        <v>20986000</v>
      </c>
      <c r="M372" s="13">
        <v>45320</v>
      </c>
      <c r="N372" s="13">
        <v>45323</v>
      </c>
      <c r="O372" s="13">
        <v>45473</v>
      </c>
      <c r="P372" s="15">
        <v>151</v>
      </c>
      <c r="Q372" s="11" t="s">
        <v>874</v>
      </c>
      <c r="R372" s="11">
        <f>+VLOOKUP(B372,[2]Hoja2!$A$3:$C$3503,3,FALSE)</f>
        <v>20986000</v>
      </c>
      <c r="S372" s="11">
        <f t="shared" si="10"/>
        <v>0</v>
      </c>
      <c r="T372" s="22">
        <f t="shared" si="11"/>
        <v>100</v>
      </c>
      <c r="U372" s="5">
        <v>0</v>
      </c>
      <c r="V372" s="10" t="s">
        <v>3542</v>
      </c>
    </row>
    <row r="373" spans="1:22" s="4" customFormat="1" ht="51" x14ac:dyDescent="0.2">
      <c r="A373" s="5" t="s">
        <v>1246</v>
      </c>
      <c r="B373" s="5" t="s">
        <v>1246</v>
      </c>
      <c r="C373" s="5" t="str">
        <f>+VLOOKUP(B373,[2]Hoja1!$H$1:$I$5207,2,FALSE)</f>
        <v>CONTRATO DE PRESTACION DE SERVICIOS PROFESIONALES</v>
      </c>
      <c r="D373" s="6" t="s">
        <v>2205</v>
      </c>
      <c r="E373" s="6">
        <v>1026293839</v>
      </c>
      <c r="F373" s="7" t="s">
        <v>829</v>
      </c>
      <c r="G373" s="8">
        <v>35074</v>
      </c>
      <c r="H373" s="9" t="s">
        <v>2729</v>
      </c>
      <c r="I373" s="5" t="s">
        <v>835</v>
      </c>
      <c r="J373" s="5" t="s">
        <v>856</v>
      </c>
      <c r="K373" s="5" t="s">
        <v>839</v>
      </c>
      <c r="L373" s="11">
        <v>20986000</v>
      </c>
      <c r="M373" s="13">
        <v>45321</v>
      </c>
      <c r="N373" s="13">
        <v>45323</v>
      </c>
      <c r="O373" s="13">
        <v>45473</v>
      </c>
      <c r="P373" s="15">
        <v>151</v>
      </c>
      <c r="Q373" s="11" t="s">
        <v>874</v>
      </c>
      <c r="R373" s="11">
        <f>+VLOOKUP(B373,[2]Hoja2!$A$3:$C$3503,3,FALSE)</f>
        <v>20986000</v>
      </c>
      <c r="S373" s="11">
        <f t="shared" si="10"/>
        <v>0</v>
      </c>
      <c r="T373" s="22">
        <f t="shared" si="11"/>
        <v>100</v>
      </c>
      <c r="U373" s="5">
        <v>0</v>
      </c>
      <c r="V373" s="10" t="s">
        <v>3543</v>
      </c>
    </row>
    <row r="374" spans="1:22" s="4" customFormat="1" ht="51" x14ac:dyDescent="0.2">
      <c r="A374" s="5" t="s">
        <v>1247</v>
      </c>
      <c r="B374" s="5" t="s">
        <v>1247</v>
      </c>
      <c r="C374" s="5" t="str">
        <f>+VLOOKUP(B374,[2]Hoja1!$H$1:$I$5207,2,FALSE)</f>
        <v>CONTRATO DE PRESTACION DE SERVICIOS PROFESIONALES</v>
      </c>
      <c r="D374" s="6" t="s">
        <v>698</v>
      </c>
      <c r="E374" s="6">
        <v>1016050324</v>
      </c>
      <c r="F374" s="7" t="s">
        <v>829</v>
      </c>
      <c r="G374" s="8">
        <v>33920</v>
      </c>
      <c r="H374" s="9" t="s">
        <v>2865</v>
      </c>
      <c r="I374" s="5" t="s">
        <v>835</v>
      </c>
      <c r="J374" s="5" t="s">
        <v>3153</v>
      </c>
      <c r="K374" s="5" t="s">
        <v>846</v>
      </c>
      <c r="L374" s="11">
        <v>16831815</v>
      </c>
      <c r="M374" s="13">
        <v>45321</v>
      </c>
      <c r="N374" s="13">
        <v>45323</v>
      </c>
      <c r="O374" s="13">
        <v>45473</v>
      </c>
      <c r="P374" s="15">
        <v>151</v>
      </c>
      <c r="Q374" s="11" t="s">
        <v>874</v>
      </c>
      <c r="R374" s="11">
        <f>+VLOOKUP(B374,[2]Hoja2!$A$3:$C$3503,3,FALSE)</f>
        <v>16831815</v>
      </c>
      <c r="S374" s="11">
        <f t="shared" si="10"/>
        <v>0</v>
      </c>
      <c r="T374" s="22">
        <f t="shared" si="11"/>
        <v>100</v>
      </c>
      <c r="U374" s="5">
        <v>0</v>
      </c>
      <c r="V374" s="10" t="s">
        <v>3544</v>
      </c>
    </row>
    <row r="375" spans="1:22" s="4" customFormat="1" ht="51" x14ac:dyDescent="0.2">
      <c r="A375" s="5" t="s">
        <v>1248</v>
      </c>
      <c r="B375" s="5" t="s">
        <v>1248</v>
      </c>
      <c r="C375" s="5" t="str">
        <f>+VLOOKUP(B375,[2]Hoja1!$H$1:$I$5207,2,FALSE)</f>
        <v>CONTRATO DE PRESTACION DE SERVICIOS DE APOYO A LA GESTION</v>
      </c>
      <c r="D375" s="6" t="s">
        <v>454</v>
      </c>
      <c r="E375" s="6">
        <v>52493023</v>
      </c>
      <c r="F375" s="7" t="s">
        <v>829</v>
      </c>
      <c r="G375" s="8">
        <v>28688</v>
      </c>
      <c r="H375" s="9" t="s">
        <v>2874</v>
      </c>
      <c r="I375" s="5" t="s">
        <v>835</v>
      </c>
      <c r="J375" s="5" t="s">
        <v>856</v>
      </c>
      <c r="K375" s="5" t="s">
        <v>839</v>
      </c>
      <c r="L375" s="11">
        <v>20986000</v>
      </c>
      <c r="M375" s="13">
        <v>45321</v>
      </c>
      <c r="N375" s="13">
        <v>45328</v>
      </c>
      <c r="O375" s="13">
        <v>45473</v>
      </c>
      <c r="P375" s="15">
        <v>146</v>
      </c>
      <c r="Q375" s="11" t="s">
        <v>874</v>
      </c>
      <c r="R375" s="11">
        <f>+VLOOKUP(B375,[2]Hoja2!$A$3:$C$3503,3,FALSE)</f>
        <v>20986000</v>
      </c>
      <c r="S375" s="11">
        <f t="shared" si="10"/>
        <v>0</v>
      </c>
      <c r="T375" s="22">
        <f t="shared" si="11"/>
        <v>100</v>
      </c>
      <c r="U375" s="5">
        <v>0</v>
      </c>
      <c r="V375" s="10" t="s">
        <v>3545</v>
      </c>
    </row>
    <row r="376" spans="1:22" s="4" customFormat="1" ht="51" x14ac:dyDescent="0.2">
      <c r="A376" s="5" t="s">
        <v>1249</v>
      </c>
      <c r="B376" s="5" t="s">
        <v>1249</v>
      </c>
      <c r="C376" s="5" t="str">
        <f>+VLOOKUP(B376,[2]Hoja1!$H$1:$I$5207,2,FALSE)</f>
        <v>CONTRATO DE PRESTACION DE SERVICIOS DE APOYO A LA GESTION</v>
      </c>
      <c r="D376" s="6" t="s">
        <v>367</v>
      </c>
      <c r="E376" s="6">
        <v>80491335</v>
      </c>
      <c r="F376" s="7" t="s">
        <v>829</v>
      </c>
      <c r="G376" s="8">
        <v>26433</v>
      </c>
      <c r="H376" s="9" t="s">
        <v>2875</v>
      </c>
      <c r="I376" s="5" t="s">
        <v>835</v>
      </c>
      <c r="J376" s="5" t="s">
        <v>856</v>
      </c>
      <c r="K376" s="5" t="s">
        <v>839</v>
      </c>
      <c r="L376" s="11">
        <v>23800000</v>
      </c>
      <c r="M376" s="13">
        <v>45320</v>
      </c>
      <c r="N376" s="13">
        <v>45323</v>
      </c>
      <c r="O376" s="13">
        <v>45473</v>
      </c>
      <c r="P376" s="15">
        <v>151</v>
      </c>
      <c r="Q376" s="11" t="s">
        <v>874</v>
      </c>
      <c r="R376" s="11">
        <f>+VLOOKUP(B376,[2]Hoja2!$A$3:$C$3503,3,FALSE)</f>
        <v>23800000</v>
      </c>
      <c r="S376" s="11">
        <f t="shared" si="10"/>
        <v>0</v>
      </c>
      <c r="T376" s="22">
        <f t="shared" si="11"/>
        <v>100</v>
      </c>
      <c r="U376" s="5">
        <v>0</v>
      </c>
      <c r="V376" s="10" t="s">
        <v>3546</v>
      </c>
    </row>
    <row r="377" spans="1:22" s="4" customFormat="1" ht="76.5" x14ac:dyDescent="0.2">
      <c r="A377" s="5" t="s">
        <v>1250</v>
      </c>
      <c r="B377" s="5" t="s">
        <v>1250</v>
      </c>
      <c r="C377" s="5" t="str">
        <f>+VLOOKUP(B377,[2]Hoja1!$H$1:$I$5207,2,FALSE)</f>
        <v>CONTRATO DE PRESTACION DE SERVICIOS DE APOYO A LA GESTION</v>
      </c>
      <c r="D377" s="6" t="s">
        <v>2206</v>
      </c>
      <c r="E377" s="6">
        <v>1015419837</v>
      </c>
      <c r="F377" s="7" t="s">
        <v>829</v>
      </c>
      <c r="G377" s="8">
        <v>33165</v>
      </c>
      <c r="H377" s="9" t="s">
        <v>2876</v>
      </c>
      <c r="I377" s="5" t="s">
        <v>835</v>
      </c>
      <c r="J377" s="5" t="s">
        <v>857</v>
      </c>
      <c r="K377" s="5" t="s">
        <v>840</v>
      </c>
      <c r="L377" s="11">
        <v>7166000</v>
      </c>
      <c r="M377" s="13">
        <v>45320</v>
      </c>
      <c r="N377" s="13">
        <v>45321</v>
      </c>
      <c r="O377" s="13">
        <v>45382</v>
      </c>
      <c r="P377" s="15">
        <v>62</v>
      </c>
      <c r="Q377" s="11" t="s">
        <v>874</v>
      </c>
      <c r="R377" s="11">
        <f>+VLOOKUP(B377,[2]Hoja2!$A$3:$C$3503,3,FALSE)</f>
        <v>7166000</v>
      </c>
      <c r="S377" s="11">
        <f t="shared" si="10"/>
        <v>0</v>
      </c>
      <c r="T377" s="22">
        <f t="shared" si="11"/>
        <v>100</v>
      </c>
      <c r="U377" s="5">
        <v>0</v>
      </c>
      <c r="V377" s="10" t="s">
        <v>3547</v>
      </c>
    </row>
    <row r="378" spans="1:22" s="4" customFormat="1" ht="51" x14ac:dyDescent="0.2">
      <c r="A378" s="5" t="s">
        <v>1251</v>
      </c>
      <c r="B378" s="5" t="s">
        <v>1251</v>
      </c>
      <c r="C378" s="5" t="str">
        <f>+VLOOKUP(B378,[2]Hoja1!$H$1:$I$5207,2,FALSE)</f>
        <v>CONTRATO DE PRESTACION DE SERVICIOS PROFESIONALES</v>
      </c>
      <c r="D378" s="6" t="s">
        <v>2207</v>
      </c>
      <c r="E378" s="6">
        <v>1072656307</v>
      </c>
      <c r="F378" s="7" t="s">
        <v>829</v>
      </c>
      <c r="G378" s="8">
        <v>32973</v>
      </c>
      <c r="H378" s="9" t="s">
        <v>2833</v>
      </c>
      <c r="I378" s="5" t="s">
        <v>835</v>
      </c>
      <c r="J378" s="5" t="s">
        <v>3153</v>
      </c>
      <c r="K378" s="5" t="s">
        <v>846</v>
      </c>
      <c r="L378" s="11">
        <v>12022725</v>
      </c>
      <c r="M378" s="13">
        <v>45322</v>
      </c>
      <c r="N378" s="13">
        <v>45323</v>
      </c>
      <c r="O378" s="13">
        <v>45473</v>
      </c>
      <c r="P378" s="15">
        <v>151</v>
      </c>
      <c r="Q378" s="11" t="s">
        <v>874</v>
      </c>
      <c r="R378" s="11">
        <f>+VLOOKUP(B378,[2]Hoja2!$A$3:$C$3503,3,FALSE)</f>
        <v>12022725</v>
      </c>
      <c r="S378" s="11">
        <f t="shared" si="10"/>
        <v>0</v>
      </c>
      <c r="T378" s="22">
        <f t="shared" si="11"/>
        <v>100</v>
      </c>
      <c r="U378" s="5">
        <v>0</v>
      </c>
      <c r="V378" s="10" t="s">
        <v>3548</v>
      </c>
    </row>
    <row r="379" spans="1:22" s="4" customFormat="1" ht="51" x14ac:dyDescent="0.2">
      <c r="A379" s="5" t="s">
        <v>1252</v>
      </c>
      <c r="B379" s="5" t="s">
        <v>1252</v>
      </c>
      <c r="C379" s="5" t="str">
        <f>+VLOOKUP(B379,[2]Hoja1!$H$1:$I$5207,2,FALSE)</f>
        <v>CONTRATO DE PRESTACION DE SERVICIOS PROFESIONALES</v>
      </c>
      <c r="D379" s="6" t="s">
        <v>2208</v>
      </c>
      <c r="E379" s="6">
        <v>1033727283</v>
      </c>
      <c r="F379" s="7" t="s">
        <v>829</v>
      </c>
      <c r="G379" s="8">
        <v>33181</v>
      </c>
      <c r="H379" s="9" t="s">
        <v>2752</v>
      </c>
      <c r="I379" s="5" t="s">
        <v>835</v>
      </c>
      <c r="J379" s="5" t="s">
        <v>3152</v>
      </c>
      <c r="K379" s="5" t="s">
        <v>839</v>
      </c>
      <c r="L379" s="11">
        <v>23800000</v>
      </c>
      <c r="M379" s="13">
        <v>45322</v>
      </c>
      <c r="N379" s="13">
        <v>45328</v>
      </c>
      <c r="O379" s="13">
        <v>45473</v>
      </c>
      <c r="P379" s="15">
        <v>146</v>
      </c>
      <c r="Q379" s="11" t="s">
        <v>874</v>
      </c>
      <c r="R379" s="11">
        <f>+VLOOKUP(B379,[2]Hoja2!$A$3:$C$3503,3,FALSE)</f>
        <v>23800000</v>
      </c>
      <c r="S379" s="11">
        <f t="shared" si="10"/>
        <v>0</v>
      </c>
      <c r="T379" s="22">
        <f t="shared" si="11"/>
        <v>100</v>
      </c>
      <c r="U379" s="5">
        <v>0</v>
      </c>
      <c r="V379" s="10" t="s">
        <v>3549</v>
      </c>
    </row>
    <row r="380" spans="1:22" s="4" customFormat="1" ht="51" x14ac:dyDescent="0.2">
      <c r="A380" s="5" t="s">
        <v>1253</v>
      </c>
      <c r="B380" s="5" t="s">
        <v>1253</v>
      </c>
      <c r="C380" s="5" t="str">
        <f>+VLOOKUP(B380,[2]Hoja1!$H$1:$I$5207,2,FALSE)</f>
        <v>CONTRATO DE PRESTACION DE SERVICIOS DE APOYO A LA GESTION</v>
      </c>
      <c r="D380" s="6" t="s">
        <v>2209</v>
      </c>
      <c r="E380" s="6">
        <v>1032491677</v>
      </c>
      <c r="F380" s="7" t="s">
        <v>829</v>
      </c>
      <c r="G380" s="8">
        <v>35558</v>
      </c>
      <c r="H380" s="9" t="s">
        <v>2763</v>
      </c>
      <c r="I380" s="5" t="s">
        <v>835</v>
      </c>
      <c r="J380" s="5" t="s">
        <v>3152</v>
      </c>
      <c r="K380" s="5" t="s">
        <v>839</v>
      </c>
      <c r="L380" s="11">
        <v>20986000</v>
      </c>
      <c r="M380" s="13">
        <v>45321</v>
      </c>
      <c r="N380" s="13">
        <v>45323</v>
      </c>
      <c r="O380" s="13">
        <v>45473</v>
      </c>
      <c r="P380" s="15">
        <v>151</v>
      </c>
      <c r="Q380" s="11" t="s">
        <v>874</v>
      </c>
      <c r="R380" s="11">
        <f>+VLOOKUP(B380,[2]Hoja2!$A$3:$C$3503,3,FALSE)</f>
        <v>20986000</v>
      </c>
      <c r="S380" s="11">
        <f t="shared" si="10"/>
        <v>0</v>
      </c>
      <c r="T380" s="22">
        <f t="shared" si="11"/>
        <v>100</v>
      </c>
      <c r="U380" s="5">
        <v>0</v>
      </c>
      <c r="V380" s="10" t="s">
        <v>3550</v>
      </c>
    </row>
    <row r="381" spans="1:22" s="4" customFormat="1" ht="51" x14ac:dyDescent="0.2">
      <c r="A381" s="5" t="s">
        <v>1254</v>
      </c>
      <c r="B381" s="5" t="s">
        <v>1254</v>
      </c>
      <c r="C381" s="5" t="str">
        <f>+VLOOKUP(B381,[2]Hoja1!$H$1:$I$5207,2,FALSE)</f>
        <v>CONTRATO DE PRESTACION DE SERVICIOS PROFESIONALES</v>
      </c>
      <c r="D381" s="6" t="s">
        <v>2210</v>
      </c>
      <c r="E381" s="6">
        <v>1020795193</v>
      </c>
      <c r="F381" s="7" t="s">
        <v>829</v>
      </c>
      <c r="G381" s="8">
        <v>34542</v>
      </c>
      <c r="H381" s="9" t="s">
        <v>2833</v>
      </c>
      <c r="I381" s="5" t="s">
        <v>835</v>
      </c>
      <c r="J381" s="5" t="s">
        <v>3153</v>
      </c>
      <c r="K381" s="5" t="s">
        <v>846</v>
      </c>
      <c r="L381" s="11">
        <v>12022725</v>
      </c>
      <c r="M381" s="13">
        <v>45320</v>
      </c>
      <c r="N381" s="13">
        <v>45323</v>
      </c>
      <c r="O381" s="13">
        <v>45473</v>
      </c>
      <c r="P381" s="15">
        <v>151</v>
      </c>
      <c r="Q381" s="11" t="s">
        <v>874</v>
      </c>
      <c r="R381" s="11">
        <f>+VLOOKUP(B381,[2]Hoja2!$A$3:$C$3503,3,FALSE)</f>
        <v>12022725</v>
      </c>
      <c r="S381" s="11">
        <f t="shared" si="10"/>
        <v>0</v>
      </c>
      <c r="T381" s="22">
        <f t="shared" si="11"/>
        <v>100</v>
      </c>
      <c r="U381" s="5">
        <v>0</v>
      </c>
      <c r="V381" s="10" t="s">
        <v>3551</v>
      </c>
    </row>
    <row r="382" spans="1:22" s="4" customFormat="1" ht="76.5" x14ac:dyDescent="0.2">
      <c r="A382" s="5" t="s">
        <v>1255</v>
      </c>
      <c r="B382" s="5" t="s">
        <v>1255</v>
      </c>
      <c r="C382" s="5" t="str">
        <f>+VLOOKUP(B382,[2]Hoja1!$H$1:$I$5207,2,FALSE)</f>
        <v>CONTRATO DE PRESTACION DE SERVICIOS PROFESIONALES</v>
      </c>
      <c r="D382" s="6" t="s">
        <v>2211</v>
      </c>
      <c r="E382" s="6">
        <v>52968008</v>
      </c>
      <c r="F382" s="7" t="s">
        <v>829</v>
      </c>
      <c r="G382" s="8">
        <v>30731</v>
      </c>
      <c r="H382" s="9" t="s">
        <v>2877</v>
      </c>
      <c r="I382" s="5" t="s">
        <v>835</v>
      </c>
      <c r="J382" s="5" t="s">
        <v>859</v>
      </c>
      <c r="K382" s="5" t="s">
        <v>842</v>
      </c>
      <c r="L382" s="11">
        <v>14000000</v>
      </c>
      <c r="M382" s="13">
        <v>45321</v>
      </c>
      <c r="N382" s="13">
        <v>45323</v>
      </c>
      <c r="O382" s="13">
        <v>45382</v>
      </c>
      <c r="P382" s="15">
        <v>60</v>
      </c>
      <c r="Q382" s="11" t="s">
        <v>874</v>
      </c>
      <c r="R382" s="11">
        <f>+VLOOKUP(B382,[2]Hoja2!$A$3:$C$3503,3,FALSE)</f>
        <v>14000000</v>
      </c>
      <c r="S382" s="11">
        <f t="shared" si="10"/>
        <v>0</v>
      </c>
      <c r="T382" s="22">
        <f t="shared" si="11"/>
        <v>100</v>
      </c>
      <c r="U382" s="5">
        <v>0</v>
      </c>
      <c r="V382" s="10" t="s">
        <v>3552</v>
      </c>
    </row>
    <row r="383" spans="1:22" s="4" customFormat="1" ht="51" x14ac:dyDescent="0.2">
      <c r="A383" s="5" t="s">
        <v>1256</v>
      </c>
      <c r="B383" s="5" t="s">
        <v>1256</v>
      </c>
      <c r="C383" s="5" t="str">
        <f>+VLOOKUP(B383,[2]Hoja1!$H$1:$I$5207,2,FALSE)</f>
        <v>CONTRATO DE PRESTACION DE SERVICIOS DE APOYO A LA GESTION</v>
      </c>
      <c r="D383" s="6" t="s">
        <v>2212</v>
      </c>
      <c r="E383" s="6">
        <v>80246442</v>
      </c>
      <c r="F383" s="7" t="s">
        <v>829</v>
      </c>
      <c r="G383" s="8">
        <v>30566</v>
      </c>
      <c r="H383" s="9" t="s">
        <v>2864</v>
      </c>
      <c r="I383" s="5" t="s">
        <v>835</v>
      </c>
      <c r="J383" s="5" t="s">
        <v>3153</v>
      </c>
      <c r="K383" s="5" t="s">
        <v>846</v>
      </c>
      <c r="L383" s="11">
        <v>25192860</v>
      </c>
      <c r="M383" s="13">
        <v>45328</v>
      </c>
      <c r="N383" s="13">
        <v>45330</v>
      </c>
      <c r="O383" s="13">
        <v>45473</v>
      </c>
      <c r="P383" s="15">
        <v>144</v>
      </c>
      <c r="Q383" s="11" t="s">
        <v>874</v>
      </c>
      <c r="R383" s="11">
        <f>+VLOOKUP(B383,[2]Hoja2!$A$3:$C$3503,3,FALSE)</f>
        <v>25192860</v>
      </c>
      <c r="S383" s="11">
        <f t="shared" si="10"/>
        <v>0</v>
      </c>
      <c r="T383" s="22">
        <f t="shared" si="11"/>
        <v>100</v>
      </c>
      <c r="U383" s="5">
        <v>0</v>
      </c>
      <c r="V383" s="10" t="s">
        <v>3553</v>
      </c>
    </row>
    <row r="384" spans="1:22" s="4" customFormat="1" ht="51" x14ac:dyDescent="0.2">
      <c r="A384" s="5" t="s">
        <v>1257</v>
      </c>
      <c r="B384" s="5" t="s">
        <v>1257</v>
      </c>
      <c r="C384" s="5" t="str">
        <f>+VLOOKUP(B384,[2]Hoja1!$H$1:$I$5207,2,FALSE)</f>
        <v>CONTRATO DE PRESTACION DE SERVICIOS DE APOYO A LA GESTION</v>
      </c>
      <c r="D384" s="6" t="s">
        <v>2213</v>
      </c>
      <c r="E384" s="6">
        <v>79504154</v>
      </c>
      <c r="F384" s="7" t="s">
        <v>829</v>
      </c>
      <c r="G384" s="8">
        <v>25952</v>
      </c>
      <c r="H384" s="9" t="s">
        <v>2864</v>
      </c>
      <c r="I384" s="5" t="s">
        <v>835</v>
      </c>
      <c r="J384" s="5" t="s">
        <v>3153</v>
      </c>
      <c r="K384" s="5" t="s">
        <v>846</v>
      </c>
      <c r="L384" s="11">
        <v>25192860</v>
      </c>
      <c r="M384" s="13">
        <v>45328</v>
      </c>
      <c r="N384" s="13">
        <v>45334</v>
      </c>
      <c r="O384" s="13">
        <v>45473</v>
      </c>
      <c r="P384" s="15">
        <v>140</v>
      </c>
      <c r="Q384" s="11" t="s">
        <v>874</v>
      </c>
      <c r="R384" s="11">
        <f>+VLOOKUP(B384,[2]Hoja2!$A$3:$C$3503,3,FALSE)</f>
        <v>25192860</v>
      </c>
      <c r="S384" s="11">
        <f t="shared" si="10"/>
        <v>0</v>
      </c>
      <c r="T384" s="22">
        <f t="shared" si="11"/>
        <v>100</v>
      </c>
      <c r="U384" s="5">
        <v>0</v>
      </c>
      <c r="V384" s="10" t="s">
        <v>3554</v>
      </c>
    </row>
    <row r="385" spans="1:22" s="4" customFormat="1" ht="51" x14ac:dyDescent="0.2">
      <c r="A385" s="5" t="s">
        <v>1258</v>
      </c>
      <c r="B385" s="5" t="s">
        <v>1258</v>
      </c>
      <c r="C385" s="5" t="str">
        <f>+VLOOKUP(B385,[2]Hoja1!$H$1:$I$5207,2,FALSE)</f>
        <v>CONTRATO DE PRESTACION DE SERVICIOS PROFESIONALES</v>
      </c>
      <c r="D385" s="6" t="s">
        <v>2214</v>
      </c>
      <c r="E385" s="6">
        <v>80102108</v>
      </c>
      <c r="F385" s="7" t="s">
        <v>829</v>
      </c>
      <c r="G385" s="8">
        <v>30752</v>
      </c>
      <c r="H385" s="9" t="s">
        <v>2878</v>
      </c>
      <c r="I385" s="5" t="s">
        <v>835</v>
      </c>
      <c r="J385" s="5" t="s">
        <v>857</v>
      </c>
      <c r="K385" s="5" t="s">
        <v>840</v>
      </c>
      <c r="L385" s="11">
        <v>11550000</v>
      </c>
      <c r="M385" s="13">
        <v>45322</v>
      </c>
      <c r="N385" s="13">
        <v>45327</v>
      </c>
      <c r="O385" s="13">
        <v>45382</v>
      </c>
      <c r="P385" s="15">
        <v>56</v>
      </c>
      <c r="Q385" s="11" t="s">
        <v>874</v>
      </c>
      <c r="R385" s="11">
        <f>+VLOOKUP(B385,[2]Hoja2!$A$3:$C$3503,3,FALSE)</f>
        <v>11550000</v>
      </c>
      <c r="S385" s="11">
        <f t="shared" si="10"/>
        <v>0</v>
      </c>
      <c r="T385" s="22">
        <f t="shared" si="11"/>
        <v>100</v>
      </c>
      <c r="U385" s="5">
        <v>0</v>
      </c>
      <c r="V385" s="10" t="s">
        <v>3555</v>
      </c>
    </row>
    <row r="386" spans="1:22" s="4" customFormat="1" ht="51" x14ac:dyDescent="0.2">
      <c r="A386" s="5" t="s">
        <v>1259</v>
      </c>
      <c r="B386" s="5" t="s">
        <v>1259</v>
      </c>
      <c r="C386" s="5" t="str">
        <f>+VLOOKUP(B386,[2]Hoja1!$H$1:$I$5207,2,FALSE)</f>
        <v>CONTRATO DE PRESTACION DE SERVICIOS PROFESIONALES</v>
      </c>
      <c r="D386" s="6" t="s">
        <v>2215</v>
      </c>
      <c r="E386" s="6">
        <v>80205239</v>
      </c>
      <c r="F386" s="7" t="s">
        <v>829</v>
      </c>
      <c r="G386" s="8">
        <v>30818</v>
      </c>
      <c r="H386" s="9" t="s">
        <v>2879</v>
      </c>
      <c r="I386" s="5" t="s">
        <v>835</v>
      </c>
      <c r="J386" s="5" t="s">
        <v>857</v>
      </c>
      <c r="K386" s="5" t="s">
        <v>840</v>
      </c>
      <c r="L386" s="11">
        <v>12410000</v>
      </c>
      <c r="M386" s="13">
        <v>45323</v>
      </c>
      <c r="N386" s="13">
        <v>45328</v>
      </c>
      <c r="O386" s="13">
        <v>45382</v>
      </c>
      <c r="P386" s="15">
        <v>55</v>
      </c>
      <c r="Q386" s="11" t="s">
        <v>874</v>
      </c>
      <c r="R386" s="11">
        <f>+VLOOKUP(B386,[2]Hoja2!$A$3:$C$3503,3,FALSE)</f>
        <v>12410000</v>
      </c>
      <c r="S386" s="11">
        <f t="shared" si="10"/>
        <v>0</v>
      </c>
      <c r="T386" s="22">
        <f t="shared" si="11"/>
        <v>100</v>
      </c>
      <c r="U386" s="5">
        <v>0</v>
      </c>
      <c r="V386" s="10" t="s">
        <v>3556</v>
      </c>
    </row>
    <row r="387" spans="1:22" s="4" customFormat="1" ht="51" x14ac:dyDescent="0.2">
      <c r="A387" s="5" t="s">
        <v>1260</v>
      </c>
      <c r="B387" s="5" t="s">
        <v>1260</v>
      </c>
      <c r="C387" s="5" t="str">
        <f>+VLOOKUP(B387,[2]Hoja1!$H$1:$I$5207,2,FALSE)</f>
        <v>CONTRATO DE PRESTACION DE SERVICIOS PROFESIONALES</v>
      </c>
      <c r="D387" s="6" t="s">
        <v>2216</v>
      </c>
      <c r="E387" s="6">
        <v>1016031873</v>
      </c>
      <c r="F387" s="7" t="s">
        <v>829</v>
      </c>
      <c r="G387" s="8">
        <v>33250</v>
      </c>
      <c r="H387" s="9" t="s">
        <v>2880</v>
      </c>
      <c r="I387" s="5" t="s">
        <v>835</v>
      </c>
      <c r="J387" s="5" t="s">
        <v>857</v>
      </c>
      <c r="K387" s="5" t="s">
        <v>840</v>
      </c>
      <c r="L387" s="11">
        <v>10000000</v>
      </c>
      <c r="M387" s="13">
        <v>45321</v>
      </c>
      <c r="N387" s="13">
        <v>45327</v>
      </c>
      <c r="O387" s="13">
        <v>45382</v>
      </c>
      <c r="P387" s="15">
        <v>56</v>
      </c>
      <c r="Q387" s="11" t="s">
        <v>874</v>
      </c>
      <c r="R387" s="11">
        <f>+VLOOKUP(B387,[2]Hoja2!$A$3:$C$3503,3,FALSE)</f>
        <v>10000000</v>
      </c>
      <c r="S387" s="11">
        <f t="shared" si="10"/>
        <v>0</v>
      </c>
      <c r="T387" s="22">
        <f t="shared" si="11"/>
        <v>100</v>
      </c>
      <c r="U387" s="5">
        <v>0</v>
      </c>
      <c r="V387" s="10" t="s">
        <v>3557</v>
      </c>
    </row>
    <row r="388" spans="1:22" s="4" customFormat="1" ht="51" x14ac:dyDescent="0.2">
      <c r="A388" s="5" t="s">
        <v>1261</v>
      </c>
      <c r="B388" s="5" t="s">
        <v>1261</v>
      </c>
      <c r="C388" s="5" t="str">
        <f>+VLOOKUP(B388,[2]Hoja1!$H$1:$I$5207,2,FALSE)</f>
        <v>CONTRATO DE PRESTACION DE SERVICIOS PROFESIONALES</v>
      </c>
      <c r="D388" s="6" t="s">
        <v>113</v>
      </c>
      <c r="E388" s="6">
        <v>79811853</v>
      </c>
      <c r="F388" s="7" t="s">
        <v>829</v>
      </c>
      <c r="G388" s="8">
        <v>28540</v>
      </c>
      <c r="H388" s="9" t="s">
        <v>2881</v>
      </c>
      <c r="I388" s="5" t="s">
        <v>835</v>
      </c>
      <c r="J388" s="5" t="s">
        <v>3153</v>
      </c>
      <c r="K388" s="5" t="s">
        <v>846</v>
      </c>
      <c r="L388" s="11">
        <v>10220167</v>
      </c>
      <c r="M388" s="13">
        <v>45321</v>
      </c>
      <c r="N388" s="13">
        <v>45323</v>
      </c>
      <c r="O388" s="13">
        <v>45382</v>
      </c>
      <c r="P388" s="15">
        <v>60</v>
      </c>
      <c r="Q388" s="11" t="s">
        <v>874</v>
      </c>
      <c r="R388" s="11">
        <f>+VLOOKUP(B388,[2]Hoja2!$A$3:$C$3503,3,FALSE)</f>
        <v>10220167</v>
      </c>
      <c r="S388" s="11">
        <f t="shared" ref="S388:S451" si="12">+L388-R388</f>
        <v>0</v>
      </c>
      <c r="T388" s="22">
        <f t="shared" si="11"/>
        <v>100</v>
      </c>
      <c r="U388" s="5">
        <v>0</v>
      </c>
      <c r="V388" s="10" t="s">
        <v>3558</v>
      </c>
    </row>
    <row r="389" spans="1:22" s="4" customFormat="1" ht="51" x14ac:dyDescent="0.2">
      <c r="A389" s="5" t="s">
        <v>1262</v>
      </c>
      <c r="B389" s="5" t="s">
        <v>1262</v>
      </c>
      <c r="C389" s="5" t="str">
        <f>+VLOOKUP(B389,[2]Hoja1!$H$1:$I$5207,2,FALSE)</f>
        <v>CONTRATO DE PRESTACION DE SERVICIOS DE APOYO A LA GESTION</v>
      </c>
      <c r="D389" s="6" t="s">
        <v>477</v>
      </c>
      <c r="E389" s="6">
        <v>80190691</v>
      </c>
      <c r="F389" s="7" t="s">
        <v>829</v>
      </c>
      <c r="G389" s="8">
        <v>30902</v>
      </c>
      <c r="H389" s="9" t="s">
        <v>2882</v>
      </c>
      <c r="I389" s="5" t="s">
        <v>835</v>
      </c>
      <c r="J389" s="5" t="s">
        <v>3153</v>
      </c>
      <c r="K389" s="5" t="s">
        <v>846</v>
      </c>
      <c r="L389" s="11">
        <v>10220167</v>
      </c>
      <c r="M389" s="13">
        <v>45321</v>
      </c>
      <c r="N389" s="13">
        <v>45323</v>
      </c>
      <c r="O389" s="13">
        <v>45382</v>
      </c>
      <c r="P389" s="15">
        <v>60</v>
      </c>
      <c r="Q389" s="11" t="s">
        <v>874</v>
      </c>
      <c r="R389" s="11">
        <f>+VLOOKUP(B389,[2]Hoja2!$A$3:$C$3503,3,FALSE)</f>
        <v>10220167</v>
      </c>
      <c r="S389" s="11">
        <f t="shared" si="12"/>
        <v>0</v>
      </c>
      <c r="T389" s="22">
        <f t="shared" ref="T389:T452" si="13">+R389*100/L389</f>
        <v>100</v>
      </c>
      <c r="U389" s="5">
        <v>0</v>
      </c>
      <c r="V389" s="10" t="s">
        <v>3559</v>
      </c>
    </row>
    <row r="390" spans="1:22" s="4" customFormat="1" ht="51" x14ac:dyDescent="0.2">
      <c r="A390" s="5" t="s">
        <v>1263</v>
      </c>
      <c r="B390" s="5" t="s">
        <v>1263</v>
      </c>
      <c r="C390" s="5" t="str">
        <f>+VLOOKUP(B390,[2]Hoja1!$H$1:$I$5207,2,FALSE)</f>
        <v>CONTRATO DE PRESTACION DE SERVICIOS PROFESIONALES</v>
      </c>
      <c r="D390" s="6" t="s">
        <v>2217</v>
      </c>
      <c r="E390" s="6">
        <v>1013691829</v>
      </c>
      <c r="F390" s="7" t="s">
        <v>829</v>
      </c>
      <c r="G390" s="8">
        <v>36423</v>
      </c>
      <c r="H390" s="9" t="s">
        <v>2883</v>
      </c>
      <c r="I390" s="5" t="s">
        <v>835</v>
      </c>
      <c r="J390" s="5" t="s">
        <v>3153</v>
      </c>
      <c r="K390" s="5" t="s">
        <v>846</v>
      </c>
      <c r="L390" s="11">
        <v>10220167</v>
      </c>
      <c r="M390" s="13">
        <v>45321</v>
      </c>
      <c r="N390" s="13">
        <v>45323</v>
      </c>
      <c r="O390" s="13">
        <v>45382</v>
      </c>
      <c r="P390" s="15">
        <v>60</v>
      </c>
      <c r="Q390" s="11" t="s">
        <v>874</v>
      </c>
      <c r="R390" s="11">
        <f>+VLOOKUP(B390,[2]Hoja2!$A$3:$C$3503,3,FALSE)</f>
        <v>10220167</v>
      </c>
      <c r="S390" s="11">
        <f t="shared" si="12"/>
        <v>0</v>
      </c>
      <c r="T390" s="22">
        <f t="shared" si="13"/>
        <v>100</v>
      </c>
      <c r="U390" s="5">
        <v>0</v>
      </c>
      <c r="V390" s="10" t="s">
        <v>3560</v>
      </c>
    </row>
    <row r="391" spans="1:22" s="4" customFormat="1" ht="51" x14ac:dyDescent="0.2">
      <c r="A391" s="5" t="s">
        <v>1264</v>
      </c>
      <c r="B391" s="5" t="s">
        <v>1264</v>
      </c>
      <c r="C391" s="5" t="str">
        <f>+VLOOKUP(B391,[2]Hoja1!$H$1:$I$5207,2,FALSE)</f>
        <v>CONTRATO DE PRESTACION DE SERVICIOS PROFESIONALES</v>
      </c>
      <c r="D391" s="6" t="s">
        <v>552</v>
      </c>
      <c r="E391" s="6">
        <v>1015425586</v>
      </c>
      <c r="F391" s="7" t="s">
        <v>829</v>
      </c>
      <c r="G391" s="8">
        <v>33480</v>
      </c>
      <c r="H391" s="9" t="s">
        <v>2835</v>
      </c>
      <c r="I391" s="5" t="s">
        <v>835</v>
      </c>
      <c r="J391" s="5" t="s">
        <v>3153</v>
      </c>
      <c r="K391" s="5" t="s">
        <v>846</v>
      </c>
      <c r="L391" s="11">
        <v>25192860</v>
      </c>
      <c r="M391" s="13">
        <v>45321</v>
      </c>
      <c r="N391" s="13">
        <v>45323</v>
      </c>
      <c r="O391" s="13">
        <v>45473</v>
      </c>
      <c r="P391" s="15">
        <v>151</v>
      </c>
      <c r="Q391" s="11" t="s">
        <v>874</v>
      </c>
      <c r="R391" s="11">
        <f>+VLOOKUP(B391,[2]Hoja2!$A$3:$C$3503,3,FALSE)</f>
        <v>21593880</v>
      </c>
      <c r="S391" s="11">
        <f t="shared" si="12"/>
        <v>3598980</v>
      </c>
      <c r="T391" s="22">
        <f t="shared" si="13"/>
        <v>85.714285714285708</v>
      </c>
      <c r="U391" s="5">
        <v>0</v>
      </c>
      <c r="V391" s="10" t="s">
        <v>3561</v>
      </c>
    </row>
    <row r="392" spans="1:22" s="4" customFormat="1" ht="51" x14ac:dyDescent="0.2">
      <c r="A392" s="5" t="s">
        <v>1265</v>
      </c>
      <c r="B392" s="5" t="s">
        <v>1265</v>
      </c>
      <c r="C392" s="5" t="str">
        <f>+VLOOKUP(B392,[2]Hoja1!$H$1:$I$5207,2,FALSE)</f>
        <v>CONTRATO DE PRESTACION DE SERVICIOS PROFESIONALES</v>
      </c>
      <c r="D392" s="6" t="s">
        <v>360</v>
      </c>
      <c r="E392" s="6">
        <v>1026297360</v>
      </c>
      <c r="F392" s="7" t="s">
        <v>829</v>
      </c>
      <c r="G392" s="8">
        <v>35374</v>
      </c>
      <c r="H392" s="9" t="s">
        <v>2784</v>
      </c>
      <c r="I392" s="5" t="s">
        <v>835</v>
      </c>
      <c r="J392" s="5" t="s">
        <v>3153</v>
      </c>
      <c r="K392" s="5" t="s">
        <v>846</v>
      </c>
      <c r="L392" s="11">
        <v>17994900</v>
      </c>
      <c r="M392" s="13">
        <v>45321</v>
      </c>
      <c r="N392" s="13">
        <v>45324</v>
      </c>
      <c r="O392" s="13">
        <v>45473</v>
      </c>
      <c r="P392" s="15">
        <v>150</v>
      </c>
      <c r="Q392" s="11" t="s">
        <v>874</v>
      </c>
      <c r="R392" s="11">
        <f>+VLOOKUP(B392,[2]Hoja2!$A$3:$C$3503,3,FALSE)</f>
        <v>17994900</v>
      </c>
      <c r="S392" s="11">
        <f t="shared" si="12"/>
        <v>0</v>
      </c>
      <c r="T392" s="22">
        <f t="shared" si="13"/>
        <v>100</v>
      </c>
      <c r="U392" s="5">
        <v>0</v>
      </c>
      <c r="V392" s="10" t="s">
        <v>3562</v>
      </c>
    </row>
    <row r="393" spans="1:22" s="4" customFormat="1" ht="51" x14ac:dyDescent="0.2">
      <c r="A393" s="5" t="s">
        <v>1266</v>
      </c>
      <c r="B393" s="5" t="s">
        <v>1266</v>
      </c>
      <c r="C393" s="5" t="str">
        <f>+VLOOKUP(B393,[2]Hoja1!$H$1:$I$5207,2,FALSE)</f>
        <v>CONTRATO DE PRESTACION DE SERVICIOS PROFESIONALES</v>
      </c>
      <c r="D393" s="6" t="s">
        <v>256</v>
      </c>
      <c r="E393" s="6">
        <v>1013683733</v>
      </c>
      <c r="F393" s="7" t="s">
        <v>829</v>
      </c>
      <c r="G393" s="8">
        <v>32391</v>
      </c>
      <c r="H393" s="9" t="s">
        <v>2811</v>
      </c>
      <c r="I393" s="5" t="s">
        <v>835</v>
      </c>
      <c r="J393" s="5" t="s">
        <v>3153</v>
      </c>
      <c r="K393" s="5" t="s">
        <v>846</v>
      </c>
      <c r="L393" s="11">
        <v>17395070</v>
      </c>
      <c r="M393" s="13">
        <v>45322</v>
      </c>
      <c r="N393" s="13">
        <v>45327</v>
      </c>
      <c r="O393" s="13">
        <v>45473</v>
      </c>
      <c r="P393" s="15">
        <v>147</v>
      </c>
      <c r="Q393" s="11" t="s">
        <v>874</v>
      </c>
      <c r="R393" s="11">
        <f>+VLOOKUP(B393,[2]Hoja2!$A$3:$C$3503,3,FALSE)</f>
        <v>17395070</v>
      </c>
      <c r="S393" s="11">
        <f t="shared" si="12"/>
        <v>0</v>
      </c>
      <c r="T393" s="22">
        <f t="shared" si="13"/>
        <v>100</v>
      </c>
      <c r="U393" s="5">
        <v>0</v>
      </c>
      <c r="V393" s="10" t="s">
        <v>3563</v>
      </c>
    </row>
    <row r="394" spans="1:22" s="4" customFormat="1" ht="76.5" x14ac:dyDescent="0.2">
      <c r="A394" s="5" t="s">
        <v>1267</v>
      </c>
      <c r="B394" s="5" t="s">
        <v>1267</v>
      </c>
      <c r="C394" s="5" t="str">
        <f>+VLOOKUP(B394,[2]Hoja1!$H$1:$I$5207,2,FALSE)</f>
        <v>CONTRATO DE PRESTACION DE SERVICIOS PROFESIONALES</v>
      </c>
      <c r="D394" s="6" t="s">
        <v>2218</v>
      </c>
      <c r="E394" s="6">
        <v>1022338461</v>
      </c>
      <c r="F394" s="7" t="s">
        <v>829</v>
      </c>
      <c r="G394" s="8">
        <v>32036</v>
      </c>
      <c r="H394" s="9" t="s">
        <v>2884</v>
      </c>
      <c r="I394" s="5" t="s">
        <v>835</v>
      </c>
      <c r="J394" s="5" t="s">
        <v>859</v>
      </c>
      <c r="K394" s="5" t="s">
        <v>842</v>
      </c>
      <c r="L394" s="11">
        <v>11916665</v>
      </c>
      <c r="M394" s="13">
        <v>45321</v>
      </c>
      <c r="N394" s="13">
        <v>45322</v>
      </c>
      <c r="O394" s="13">
        <v>45382</v>
      </c>
      <c r="P394" s="15">
        <v>61</v>
      </c>
      <c r="Q394" s="11" t="s">
        <v>874</v>
      </c>
      <c r="R394" s="11">
        <f>+VLOOKUP(B394,[2]Hoja2!$A$3:$C$3503,3,FALSE)</f>
        <v>11916665</v>
      </c>
      <c r="S394" s="11">
        <f t="shared" si="12"/>
        <v>0</v>
      </c>
      <c r="T394" s="22">
        <f t="shared" si="13"/>
        <v>100</v>
      </c>
      <c r="U394" s="5">
        <v>0</v>
      </c>
      <c r="V394" s="10" t="s">
        <v>3564</v>
      </c>
    </row>
    <row r="395" spans="1:22" s="4" customFormat="1" ht="51" x14ac:dyDescent="0.2">
      <c r="A395" s="5" t="s">
        <v>1267</v>
      </c>
      <c r="B395" s="5" t="s">
        <v>1268</v>
      </c>
      <c r="C395" s="5" t="str">
        <f>+VLOOKUP(B395,[2]Hoja1!$H$1:$I$5207,2,FALSE)</f>
        <v>CONTRATO DE PRESTACION DE SERVICIOS DE APOYO A LA GESTION</v>
      </c>
      <c r="D395" s="6" t="s">
        <v>2219</v>
      </c>
      <c r="E395" s="6">
        <v>1014216895</v>
      </c>
      <c r="F395" s="7" t="s">
        <v>829</v>
      </c>
      <c r="G395" s="8">
        <v>33189</v>
      </c>
      <c r="H395" s="9" t="s">
        <v>2720</v>
      </c>
      <c r="I395" s="5" t="s">
        <v>835</v>
      </c>
      <c r="J395" s="5" t="s">
        <v>856</v>
      </c>
      <c r="K395" s="5" t="s">
        <v>839</v>
      </c>
      <c r="L395" s="11">
        <v>20986000</v>
      </c>
      <c r="M395" s="13">
        <v>45321</v>
      </c>
      <c r="N395" s="13">
        <v>45323</v>
      </c>
      <c r="O395" s="13">
        <v>45473</v>
      </c>
      <c r="P395" s="15">
        <v>151</v>
      </c>
      <c r="Q395" s="11" t="s">
        <v>874</v>
      </c>
      <c r="R395" s="11">
        <f>+VLOOKUP(B395,[2]Hoja2!$A$3:$C$3503,3,FALSE)</f>
        <v>20986000</v>
      </c>
      <c r="S395" s="11">
        <f t="shared" si="12"/>
        <v>0</v>
      </c>
      <c r="T395" s="22">
        <f t="shared" si="13"/>
        <v>100</v>
      </c>
      <c r="U395" s="5">
        <v>0</v>
      </c>
      <c r="V395" s="10" t="s">
        <v>3565</v>
      </c>
    </row>
    <row r="396" spans="1:22" s="4" customFormat="1" ht="76.5" x14ac:dyDescent="0.2">
      <c r="A396" s="5" t="s">
        <v>1269</v>
      </c>
      <c r="B396" s="5" t="s">
        <v>1269</v>
      </c>
      <c r="C396" s="5" t="str">
        <f>+VLOOKUP(B396,[2]Hoja1!$H$1:$I$5207,2,FALSE)</f>
        <v>CONTRATO DE PRESTACION DE SERVICIOS PROFESIONALES</v>
      </c>
      <c r="D396" s="6" t="s">
        <v>709</v>
      </c>
      <c r="E396" s="6">
        <v>1023031576</v>
      </c>
      <c r="F396" s="7" t="s">
        <v>829</v>
      </c>
      <c r="G396" s="8">
        <v>36118</v>
      </c>
      <c r="H396" s="9" t="s">
        <v>2885</v>
      </c>
      <c r="I396" s="5" t="s">
        <v>835</v>
      </c>
      <c r="J396" s="5" t="s">
        <v>859</v>
      </c>
      <c r="K396" s="5" t="s">
        <v>842</v>
      </c>
      <c r="L396" s="11">
        <v>5601200</v>
      </c>
      <c r="M396" s="13">
        <v>45321</v>
      </c>
      <c r="N396" s="13">
        <v>45322</v>
      </c>
      <c r="O396" s="13">
        <v>45382</v>
      </c>
      <c r="P396" s="15">
        <v>61</v>
      </c>
      <c r="Q396" s="11" t="s">
        <v>874</v>
      </c>
      <c r="R396" s="11">
        <f>+VLOOKUP(B396,[2]Hoja2!$A$3:$C$3503,3,FALSE)</f>
        <v>5601200</v>
      </c>
      <c r="S396" s="11">
        <f t="shared" si="12"/>
        <v>0</v>
      </c>
      <c r="T396" s="22">
        <f t="shared" si="13"/>
        <v>100</v>
      </c>
      <c r="U396" s="5">
        <v>0</v>
      </c>
      <c r="V396" s="10" t="s">
        <v>3566</v>
      </c>
    </row>
    <row r="397" spans="1:22" s="4" customFormat="1" ht="51" x14ac:dyDescent="0.2">
      <c r="A397" s="5" t="s">
        <v>1270</v>
      </c>
      <c r="B397" s="5" t="s">
        <v>1270</v>
      </c>
      <c r="C397" s="5" t="str">
        <f>+VLOOKUP(B397,[2]Hoja1!$H$1:$I$5207,2,FALSE)</f>
        <v>CONTRATO DE PRESTACION DE SERVICIOS DE APOYO A LA GESTION</v>
      </c>
      <c r="D397" s="6" t="s">
        <v>2220</v>
      </c>
      <c r="E397" s="6">
        <v>1031154791</v>
      </c>
      <c r="F397" s="7" t="s">
        <v>829</v>
      </c>
      <c r="G397" s="8">
        <v>34542</v>
      </c>
      <c r="H397" s="9" t="s">
        <v>2763</v>
      </c>
      <c r="I397" s="5" t="s">
        <v>835</v>
      </c>
      <c r="J397" s="5" t="s">
        <v>856</v>
      </c>
      <c r="K397" s="5" t="s">
        <v>839</v>
      </c>
      <c r="L397" s="11">
        <v>20986000</v>
      </c>
      <c r="M397" s="13">
        <v>45322</v>
      </c>
      <c r="N397" s="13">
        <v>45323</v>
      </c>
      <c r="O397" s="13">
        <v>45473</v>
      </c>
      <c r="P397" s="15">
        <v>151</v>
      </c>
      <c r="Q397" s="11" t="s">
        <v>874</v>
      </c>
      <c r="R397" s="11">
        <f>+VLOOKUP(B397,[2]Hoja2!$A$3:$C$3503,3,FALSE)</f>
        <v>20986000</v>
      </c>
      <c r="S397" s="11">
        <f t="shared" si="12"/>
        <v>0</v>
      </c>
      <c r="T397" s="22">
        <f t="shared" si="13"/>
        <v>100</v>
      </c>
      <c r="U397" s="5">
        <v>0</v>
      </c>
      <c r="V397" s="10" t="s">
        <v>3567</v>
      </c>
    </row>
    <row r="398" spans="1:22" s="4" customFormat="1" ht="51" x14ac:dyDescent="0.2">
      <c r="A398" s="5" t="s">
        <v>1271</v>
      </c>
      <c r="B398" s="5" t="s">
        <v>1271</v>
      </c>
      <c r="C398" s="5" t="str">
        <f>+VLOOKUP(B398,[2]Hoja1!$H$1:$I$5207,2,FALSE)</f>
        <v>CONTRATO DE PRESTACION DE SERVICIOS DE APOYO A LA GESTION</v>
      </c>
      <c r="D398" s="6" t="s">
        <v>2221</v>
      </c>
      <c r="E398" s="6">
        <v>21114077</v>
      </c>
      <c r="F398" s="7" t="s">
        <v>829</v>
      </c>
      <c r="G398" s="8">
        <v>26657</v>
      </c>
      <c r="H398" s="9" t="s">
        <v>2886</v>
      </c>
      <c r="I398" s="5" t="s">
        <v>835</v>
      </c>
      <c r="J398" s="5" t="s">
        <v>869</v>
      </c>
      <c r="K398" s="5" t="s">
        <v>846</v>
      </c>
      <c r="L398" s="11">
        <v>13348600</v>
      </c>
      <c r="M398" s="13">
        <v>45322</v>
      </c>
      <c r="N398" s="13">
        <v>45323</v>
      </c>
      <c r="O398" s="13">
        <v>45382</v>
      </c>
      <c r="P398" s="15">
        <v>60</v>
      </c>
      <c r="Q398" s="11" t="s">
        <v>874</v>
      </c>
      <c r="R398" s="11">
        <f>+VLOOKUP(B398,[2]Hoja2!$A$3:$C$3503,3,FALSE)</f>
        <v>13348600</v>
      </c>
      <c r="S398" s="11">
        <f t="shared" si="12"/>
        <v>0</v>
      </c>
      <c r="T398" s="22">
        <f t="shared" si="13"/>
        <v>100</v>
      </c>
      <c r="U398" s="5">
        <v>0</v>
      </c>
      <c r="V398" s="10" t="s">
        <v>3568</v>
      </c>
    </row>
    <row r="399" spans="1:22" s="4" customFormat="1" ht="51" x14ac:dyDescent="0.2">
      <c r="A399" s="5" t="s">
        <v>1272</v>
      </c>
      <c r="B399" s="5" t="s">
        <v>1272</v>
      </c>
      <c r="C399" s="5" t="str">
        <f>+VLOOKUP(B399,[2]Hoja1!$H$1:$I$5207,2,FALSE)</f>
        <v>CONTRATO DE PRESTACION DE SERVICIOS PROFESIONALES</v>
      </c>
      <c r="D399" s="6" t="s">
        <v>245</v>
      </c>
      <c r="E399" s="6">
        <v>13540148</v>
      </c>
      <c r="F399" s="7" t="s">
        <v>829</v>
      </c>
      <c r="G399" s="8">
        <v>28578</v>
      </c>
      <c r="H399" s="9" t="s">
        <v>2811</v>
      </c>
      <c r="I399" s="5" t="s">
        <v>835</v>
      </c>
      <c r="J399" s="5" t="s">
        <v>3153</v>
      </c>
      <c r="K399" s="5" t="s">
        <v>846</v>
      </c>
      <c r="L399" s="11">
        <v>25192860</v>
      </c>
      <c r="M399" s="13">
        <v>45322</v>
      </c>
      <c r="N399" s="13">
        <v>45324</v>
      </c>
      <c r="O399" s="13">
        <v>45473</v>
      </c>
      <c r="P399" s="15">
        <v>150</v>
      </c>
      <c r="Q399" s="11" t="s">
        <v>874</v>
      </c>
      <c r="R399" s="11">
        <f>+VLOOKUP(B399,[2]Hoja2!$A$3:$C$3503,3,FALSE)</f>
        <v>25192860</v>
      </c>
      <c r="S399" s="11">
        <f t="shared" si="12"/>
        <v>0</v>
      </c>
      <c r="T399" s="22">
        <f t="shared" si="13"/>
        <v>100</v>
      </c>
      <c r="U399" s="5">
        <v>0</v>
      </c>
      <c r="V399" s="10" t="s">
        <v>3569</v>
      </c>
    </row>
    <row r="400" spans="1:22" s="4" customFormat="1" ht="51" x14ac:dyDescent="0.2">
      <c r="A400" s="5" t="s">
        <v>1273</v>
      </c>
      <c r="B400" s="5" t="s">
        <v>1273</v>
      </c>
      <c r="C400" s="5" t="str">
        <f>+VLOOKUP(B400,[2]Hoja1!$H$1:$I$5207,2,FALSE)</f>
        <v>CONTRATO DE PRESTACION DE SERVICIOS DE APOYO A LA GESTION</v>
      </c>
      <c r="D400" s="6" t="s">
        <v>2222</v>
      </c>
      <c r="E400" s="6">
        <v>80229068</v>
      </c>
      <c r="F400" s="7" t="s">
        <v>829</v>
      </c>
      <c r="G400" s="8">
        <v>29311</v>
      </c>
      <c r="H400" s="9" t="s">
        <v>2778</v>
      </c>
      <c r="I400" s="5" t="s">
        <v>835</v>
      </c>
      <c r="J400" s="5" t="s">
        <v>856</v>
      </c>
      <c r="K400" s="5" t="s">
        <v>839</v>
      </c>
      <c r="L400" s="11">
        <v>6224000</v>
      </c>
      <c r="M400" s="13">
        <v>45322</v>
      </c>
      <c r="N400" s="13">
        <v>45323</v>
      </c>
      <c r="O400" s="13">
        <v>45382</v>
      </c>
      <c r="P400" s="15">
        <v>60</v>
      </c>
      <c r="Q400" s="11" t="s">
        <v>874</v>
      </c>
      <c r="R400" s="11">
        <f>+VLOOKUP(B400,[2]Hoja2!$A$3:$C$3503,3,FALSE)</f>
        <v>6224000</v>
      </c>
      <c r="S400" s="11">
        <f t="shared" si="12"/>
        <v>0</v>
      </c>
      <c r="T400" s="22">
        <f t="shared" si="13"/>
        <v>100</v>
      </c>
      <c r="U400" s="5">
        <v>0</v>
      </c>
      <c r="V400" s="10" t="s">
        <v>3570</v>
      </c>
    </row>
    <row r="401" spans="1:22" s="4" customFormat="1" ht="51" x14ac:dyDescent="0.2">
      <c r="A401" s="5" t="s">
        <v>1274</v>
      </c>
      <c r="B401" s="5" t="s">
        <v>1274</v>
      </c>
      <c r="C401" s="5" t="str">
        <f>+VLOOKUP(B401,[2]Hoja1!$H$1:$I$5207,2,FALSE)</f>
        <v>CONTRATO DE PRESTACION DE SERVICIOS PROFESIONALES</v>
      </c>
      <c r="D401" s="6" t="s">
        <v>714</v>
      </c>
      <c r="E401" s="6">
        <v>80772871</v>
      </c>
      <c r="F401" s="7" t="s">
        <v>829</v>
      </c>
      <c r="G401" s="8">
        <v>31169</v>
      </c>
      <c r="H401" s="9" t="s">
        <v>2784</v>
      </c>
      <c r="I401" s="5" t="s">
        <v>835</v>
      </c>
      <c r="J401" s="5" t="s">
        <v>3153</v>
      </c>
      <c r="K401" s="5" t="s">
        <v>846</v>
      </c>
      <c r="L401" s="11">
        <v>17994900</v>
      </c>
      <c r="M401" s="13">
        <v>45322</v>
      </c>
      <c r="N401" s="13">
        <v>45324</v>
      </c>
      <c r="O401" s="13">
        <v>45473</v>
      </c>
      <c r="P401" s="15">
        <v>150</v>
      </c>
      <c r="Q401" s="11" t="s">
        <v>874</v>
      </c>
      <c r="R401" s="11">
        <f>+VLOOKUP(B401,[2]Hoja2!$A$3:$C$3503,3,FALSE)</f>
        <v>17994900</v>
      </c>
      <c r="S401" s="11">
        <f t="shared" si="12"/>
        <v>0</v>
      </c>
      <c r="T401" s="22">
        <f t="shared" si="13"/>
        <v>100</v>
      </c>
      <c r="U401" s="5">
        <v>0</v>
      </c>
      <c r="V401" s="10" t="s">
        <v>3571</v>
      </c>
    </row>
    <row r="402" spans="1:22" s="4" customFormat="1" ht="63.75" x14ac:dyDescent="0.2">
      <c r="A402" s="5" t="s">
        <v>1275</v>
      </c>
      <c r="B402" s="5" t="s">
        <v>1275</v>
      </c>
      <c r="C402" s="5" t="str">
        <f>+VLOOKUP(B402,[2]Hoja1!$H$1:$I$5207,2,FALSE)</f>
        <v>CONTRATO DE PRESTACION DE SERVICIOS DE APOYO A LA GESTION</v>
      </c>
      <c r="D402" s="6" t="s">
        <v>93</v>
      </c>
      <c r="E402" s="6">
        <v>80470245</v>
      </c>
      <c r="F402" s="7" t="s">
        <v>829</v>
      </c>
      <c r="G402" s="8">
        <v>26395</v>
      </c>
      <c r="H402" s="9" t="s">
        <v>2887</v>
      </c>
      <c r="I402" s="5" t="s">
        <v>835</v>
      </c>
      <c r="J402" s="5" t="s">
        <v>857</v>
      </c>
      <c r="K402" s="5" t="s">
        <v>840</v>
      </c>
      <c r="L402" s="11">
        <v>7166000</v>
      </c>
      <c r="M402" s="13">
        <v>45321</v>
      </c>
      <c r="N402" s="13">
        <v>45322</v>
      </c>
      <c r="O402" s="13">
        <v>45382</v>
      </c>
      <c r="P402" s="15">
        <v>61</v>
      </c>
      <c r="Q402" s="11" t="s">
        <v>874</v>
      </c>
      <c r="R402" s="11">
        <f>+VLOOKUP(B402,[2]Hoja2!$A$3:$C$3503,3,FALSE)</f>
        <v>7166000</v>
      </c>
      <c r="S402" s="11">
        <f t="shared" si="12"/>
        <v>0</v>
      </c>
      <c r="T402" s="22">
        <f t="shared" si="13"/>
        <v>100</v>
      </c>
      <c r="U402" s="5">
        <v>0</v>
      </c>
      <c r="V402" s="10" t="s">
        <v>3572</v>
      </c>
    </row>
    <row r="403" spans="1:22" s="4" customFormat="1" ht="51" x14ac:dyDescent="0.2">
      <c r="A403" s="5" t="s">
        <v>1276</v>
      </c>
      <c r="B403" s="5" t="s">
        <v>1276</v>
      </c>
      <c r="C403" s="5" t="str">
        <f>+VLOOKUP(B403,[2]Hoja1!$H$1:$I$5207,2,FALSE)</f>
        <v>CONTRATO DE PRESTACION DE SERVICIOS PROFESIONALES</v>
      </c>
      <c r="D403" s="6" t="s">
        <v>499</v>
      </c>
      <c r="E403" s="6">
        <v>1020734829</v>
      </c>
      <c r="F403" s="7" t="s">
        <v>829</v>
      </c>
      <c r="G403" s="8">
        <v>32387</v>
      </c>
      <c r="H403" s="9" t="s">
        <v>2835</v>
      </c>
      <c r="I403" s="5" t="s">
        <v>835</v>
      </c>
      <c r="J403" s="5" t="s">
        <v>3153</v>
      </c>
      <c r="K403" s="5" t="s">
        <v>846</v>
      </c>
      <c r="L403" s="11">
        <v>25192860</v>
      </c>
      <c r="M403" s="13">
        <v>45321</v>
      </c>
      <c r="N403" s="13">
        <v>45323</v>
      </c>
      <c r="O403" s="13">
        <v>45473</v>
      </c>
      <c r="P403" s="15">
        <v>151</v>
      </c>
      <c r="Q403" s="11" t="s">
        <v>874</v>
      </c>
      <c r="R403" s="11">
        <f>+VLOOKUP(B403,[2]Hoja2!$A$3:$C$3503,3,FALSE)</f>
        <v>25192860</v>
      </c>
      <c r="S403" s="11">
        <f t="shared" si="12"/>
        <v>0</v>
      </c>
      <c r="T403" s="22">
        <f t="shared" si="13"/>
        <v>100</v>
      </c>
      <c r="U403" s="5">
        <v>0</v>
      </c>
      <c r="V403" s="10" t="s">
        <v>3573</v>
      </c>
    </row>
    <row r="404" spans="1:22" s="4" customFormat="1" ht="51" x14ac:dyDescent="0.2">
      <c r="A404" s="5" t="s">
        <v>1277</v>
      </c>
      <c r="B404" s="5" t="s">
        <v>1277</v>
      </c>
      <c r="C404" s="5" t="str">
        <f>+VLOOKUP(B404,[2]Hoja1!$H$1:$I$5207,2,FALSE)</f>
        <v>CONTRATO DE PRESTACION DE SERVICIOS PROFESIONALES</v>
      </c>
      <c r="D404" s="6" t="s">
        <v>2223</v>
      </c>
      <c r="E404" s="6">
        <v>1030566272</v>
      </c>
      <c r="F404" s="7" t="s">
        <v>829</v>
      </c>
      <c r="G404" s="8">
        <v>32876</v>
      </c>
      <c r="H404" s="9" t="s">
        <v>2784</v>
      </c>
      <c r="I404" s="5" t="s">
        <v>835</v>
      </c>
      <c r="J404" s="5" t="s">
        <v>3153</v>
      </c>
      <c r="K404" s="5" t="s">
        <v>846</v>
      </c>
      <c r="L404" s="11">
        <v>25192860</v>
      </c>
      <c r="M404" s="13">
        <v>45322</v>
      </c>
      <c r="N404" s="13">
        <v>45324</v>
      </c>
      <c r="O404" s="13">
        <v>45473</v>
      </c>
      <c r="P404" s="15">
        <v>150</v>
      </c>
      <c r="Q404" s="11" t="s">
        <v>874</v>
      </c>
      <c r="R404" s="11">
        <f>+VLOOKUP(B404,[2]Hoja2!$A$3:$C$3503,3,FALSE)</f>
        <v>25192860</v>
      </c>
      <c r="S404" s="11">
        <f t="shared" si="12"/>
        <v>0</v>
      </c>
      <c r="T404" s="22">
        <f t="shared" si="13"/>
        <v>100</v>
      </c>
      <c r="U404" s="5">
        <v>0</v>
      </c>
      <c r="V404" s="10" t="s">
        <v>3574</v>
      </c>
    </row>
    <row r="405" spans="1:22" s="4" customFormat="1" ht="51" x14ac:dyDescent="0.2">
      <c r="A405" s="5" t="s">
        <v>1278</v>
      </c>
      <c r="B405" s="5" t="s">
        <v>1278</v>
      </c>
      <c r="C405" s="5" t="str">
        <f>+VLOOKUP(B405,[2]Hoja1!$H$1:$I$5207,2,FALSE)</f>
        <v>CONTRATO DE PRESTACION DE SERVICIOS DE APOYO A LA GESTION</v>
      </c>
      <c r="D405" s="6" t="s">
        <v>2224</v>
      </c>
      <c r="E405" s="6">
        <v>1030601385</v>
      </c>
      <c r="F405" s="7" t="s">
        <v>829</v>
      </c>
      <c r="G405" s="8">
        <v>33553</v>
      </c>
      <c r="H405" s="9" t="s">
        <v>2867</v>
      </c>
      <c r="I405" s="5" t="s">
        <v>835</v>
      </c>
      <c r="J405" s="5" t="s">
        <v>3153</v>
      </c>
      <c r="K405" s="5" t="s">
        <v>846</v>
      </c>
      <c r="L405" s="11">
        <v>4986000</v>
      </c>
      <c r="M405" s="13">
        <v>45322</v>
      </c>
      <c r="N405" s="13">
        <v>45327</v>
      </c>
      <c r="O405" s="13">
        <v>45382</v>
      </c>
      <c r="P405" s="15">
        <v>56</v>
      </c>
      <c r="Q405" s="11" t="s">
        <v>874</v>
      </c>
      <c r="R405" s="11">
        <f>+VLOOKUP(B405,[2]Hoja2!$A$3:$C$3503,3,FALSE)</f>
        <v>4986000</v>
      </c>
      <c r="S405" s="11">
        <f t="shared" si="12"/>
        <v>0</v>
      </c>
      <c r="T405" s="22">
        <f t="shared" si="13"/>
        <v>100</v>
      </c>
      <c r="U405" s="5">
        <v>0</v>
      </c>
      <c r="V405" s="10" t="s">
        <v>3575</v>
      </c>
    </row>
    <row r="406" spans="1:22" s="4" customFormat="1" ht="51" x14ac:dyDescent="0.2">
      <c r="A406" s="5" t="s">
        <v>1279</v>
      </c>
      <c r="B406" s="5" t="s">
        <v>1279</v>
      </c>
      <c r="C406" s="5" t="str">
        <f>+VLOOKUP(B406,[2]Hoja1!$H$1:$I$5207,2,FALSE)</f>
        <v>CONTRATO DE PRESTACION DE SERVICIOS DE APOYO A LA GESTION</v>
      </c>
      <c r="D406" s="6" t="s">
        <v>222</v>
      </c>
      <c r="E406" s="6">
        <v>1023003900</v>
      </c>
      <c r="F406" s="7" t="s">
        <v>829</v>
      </c>
      <c r="G406" s="8">
        <v>34814</v>
      </c>
      <c r="H406" s="9" t="s">
        <v>2801</v>
      </c>
      <c r="I406" s="5" t="s">
        <v>835</v>
      </c>
      <c r="J406" s="5" t="s">
        <v>3153</v>
      </c>
      <c r="K406" s="5" t="s">
        <v>846</v>
      </c>
      <c r="L406" s="11">
        <v>16751350</v>
      </c>
      <c r="M406" s="13">
        <v>45322</v>
      </c>
      <c r="N406" s="13">
        <v>45324</v>
      </c>
      <c r="O406" s="13">
        <v>45473</v>
      </c>
      <c r="P406" s="15">
        <v>150</v>
      </c>
      <c r="Q406" s="11" t="s">
        <v>874</v>
      </c>
      <c r="R406" s="11">
        <f>+VLOOKUP(B406,[2]Hoja2!$A$3:$C$3503,3,FALSE)</f>
        <v>16751350</v>
      </c>
      <c r="S406" s="11">
        <f t="shared" si="12"/>
        <v>0</v>
      </c>
      <c r="T406" s="22">
        <f t="shared" si="13"/>
        <v>100</v>
      </c>
      <c r="U406" s="5">
        <v>0</v>
      </c>
      <c r="V406" s="10" t="s">
        <v>3576</v>
      </c>
    </row>
    <row r="407" spans="1:22" s="4" customFormat="1" ht="51" x14ac:dyDescent="0.2">
      <c r="A407" s="5" t="s">
        <v>1280</v>
      </c>
      <c r="B407" s="5" t="s">
        <v>1280</v>
      </c>
      <c r="C407" s="5" t="str">
        <f>+VLOOKUP(B407,[2]Hoja1!$H$1:$I$5207,2,FALSE)</f>
        <v>CONTRATO DE PRESTACION DE SERVICIOS DE APOYO A LA GESTION</v>
      </c>
      <c r="D407" s="6" t="s">
        <v>2225</v>
      </c>
      <c r="E407" s="6">
        <v>1125228064</v>
      </c>
      <c r="F407" s="7" t="s">
        <v>829</v>
      </c>
      <c r="G407" s="8">
        <v>31826</v>
      </c>
      <c r="H407" s="9" t="s">
        <v>2888</v>
      </c>
      <c r="I407" s="5" t="s">
        <v>835</v>
      </c>
      <c r="J407" s="5" t="s">
        <v>871</v>
      </c>
      <c r="K407" s="5" t="s">
        <v>841</v>
      </c>
      <c r="L407" s="11">
        <v>15780000</v>
      </c>
      <c r="M407" s="13">
        <v>45322</v>
      </c>
      <c r="N407" s="13">
        <v>45330</v>
      </c>
      <c r="O407" s="13">
        <v>45382</v>
      </c>
      <c r="P407" s="15">
        <v>53</v>
      </c>
      <c r="Q407" s="11" t="s">
        <v>874</v>
      </c>
      <c r="R407" s="11">
        <f>+VLOOKUP(B407,[2]Hoja2!$A$3:$C$3503,3,FALSE)</f>
        <v>15780000</v>
      </c>
      <c r="S407" s="11">
        <f t="shared" si="12"/>
        <v>0</v>
      </c>
      <c r="T407" s="22">
        <f t="shared" si="13"/>
        <v>100</v>
      </c>
      <c r="U407" s="5">
        <v>0</v>
      </c>
      <c r="V407" s="10" t="s">
        <v>3577</v>
      </c>
    </row>
    <row r="408" spans="1:22" s="4" customFormat="1" ht="51" x14ac:dyDescent="0.2">
      <c r="A408" s="5" t="s">
        <v>1281</v>
      </c>
      <c r="B408" s="5" t="s">
        <v>1281</v>
      </c>
      <c r="C408" s="5" t="str">
        <f>+VLOOKUP(B408,[2]Hoja1!$H$1:$I$5207,2,FALSE)</f>
        <v>CONTRATO DE PRESTACION DE SERVICIOS PROFESIONALES</v>
      </c>
      <c r="D408" s="6" t="s">
        <v>2226</v>
      </c>
      <c r="E408" s="6">
        <v>1018417484</v>
      </c>
      <c r="F408" s="7" t="s">
        <v>829</v>
      </c>
      <c r="G408" s="8">
        <v>32318</v>
      </c>
      <c r="H408" s="9" t="s">
        <v>2709</v>
      </c>
      <c r="I408" s="5" t="s">
        <v>835</v>
      </c>
      <c r="J408" s="5" t="s">
        <v>856</v>
      </c>
      <c r="K408" s="5" t="s">
        <v>839</v>
      </c>
      <c r="L408" s="11">
        <v>23800000</v>
      </c>
      <c r="M408" s="13">
        <v>45322</v>
      </c>
      <c r="N408" s="13">
        <v>45324</v>
      </c>
      <c r="O408" s="13">
        <v>45473</v>
      </c>
      <c r="P408" s="15">
        <v>150</v>
      </c>
      <c r="Q408" s="11" t="s">
        <v>874</v>
      </c>
      <c r="R408" s="11">
        <f>+VLOOKUP(B408,[2]Hoja2!$A$3:$C$3503,3,FALSE)</f>
        <v>23800000</v>
      </c>
      <c r="S408" s="11">
        <f t="shared" si="12"/>
        <v>0</v>
      </c>
      <c r="T408" s="22">
        <f t="shared" si="13"/>
        <v>100</v>
      </c>
      <c r="U408" s="5">
        <v>0</v>
      </c>
      <c r="V408" s="10" t="s">
        <v>3578</v>
      </c>
    </row>
    <row r="409" spans="1:22" s="4" customFormat="1" ht="51" x14ac:dyDescent="0.2">
      <c r="A409" s="5" t="s">
        <v>1282</v>
      </c>
      <c r="B409" s="5" t="s">
        <v>1282</v>
      </c>
      <c r="C409" s="5" t="str">
        <f>+VLOOKUP(B409,[2]Hoja1!$H$1:$I$5207,2,FALSE)</f>
        <v>CONTRATO DE PRESTACION DE SERVICIOS PROFESIONALES</v>
      </c>
      <c r="D409" s="6" t="s">
        <v>334</v>
      </c>
      <c r="E409" s="6">
        <v>52957888</v>
      </c>
      <c r="F409" s="7" t="s">
        <v>829</v>
      </c>
      <c r="G409" s="8">
        <v>30767</v>
      </c>
      <c r="H409" s="9" t="s">
        <v>2784</v>
      </c>
      <c r="I409" s="5" t="s">
        <v>835</v>
      </c>
      <c r="J409" s="5" t="s">
        <v>3153</v>
      </c>
      <c r="K409" s="5" t="s">
        <v>846</v>
      </c>
      <c r="L409" s="11">
        <v>17994900</v>
      </c>
      <c r="M409" s="13">
        <v>45322</v>
      </c>
      <c r="N409" s="13">
        <v>45324</v>
      </c>
      <c r="O409" s="13">
        <v>45473</v>
      </c>
      <c r="P409" s="15">
        <v>150</v>
      </c>
      <c r="Q409" s="11" t="s">
        <v>874</v>
      </c>
      <c r="R409" s="11">
        <f>+VLOOKUP(B409,[2]Hoja2!$A$3:$C$3503,3,FALSE)</f>
        <v>17994900</v>
      </c>
      <c r="S409" s="11">
        <f t="shared" si="12"/>
        <v>0</v>
      </c>
      <c r="T409" s="22">
        <f t="shared" si="13"/>
        <v>100</v>
      </c>
      <c r="U409" s="5">
        <v>0</v>
      </c>
      <c r="V409" s="10" t="s">
        <v>3579</v>
      </c>
    </row>
    <row r="410" spans="1:22" s="4" customFormat="1" ht="51" x14ac:dyDescent="0.2">
      <c r="A410" s="5" t="s">
        <v>1283</v>
      </c>
      <c r="B410" s="5" t="s">
        <v>1283</v>
      </c>
      <c r="C410" s="5" t="str">
        <f>+VLOOKUP(B410,[2]Hoja1!$H$1:$I$5207,2,FALSE)</f>
        <v>CONTRATO DE PRESTACION DE SERVICIOS PROFESIONALES</v>
      </c>
      <c r="D410" s="6" t="s">
        <v>2227</v>
      </c>
      <c r="E410" s="6">
        <v>1115914659</v>
      </c>
      <c r="F410" s="7" t="s">
        <v>829</v>
      </c>
      <c r="G410" s="8">
        <v>34197</v>
      </c>
      <c r="H410" s="9" t="s">
        <v>2729</v>
      </c>
      <c r="I410" s="5" t="s">
        <v>835</v>
      </c>
      <c r="J410" s="5" t="s">
        <v>856</v>
      </c>
      <c r="K410" s="5" t="s">
        <v>839</v>
      </c>
      <c r="L410" s="11">
        <v>20986000</v>
      </c>
      <c r="M410" s="13">
        <v>45323</v>
      </c>
      <c r="N410" s="13">
        <v>45327</v>
      </c>
      <c r="O410" s="13">
        <v>45473</v>
      </c>
      <c r="P410" s="15">
        <v>147</v>
      </c>
      <c r="Q410" s="11" t="s">
        <v>874</v>
      </c>
      <c r="R410" s="11">
        <f>+VLOOKUP(B410,[2]Hoja2!$A$3:$C$3503,3,FALSE)</f>
        <v>20986000</v>
      </c>
      <c r="S410" s="11">
        <f t="shared" si="12"/>
        <v>0</v>
      </c>
      <c r="T410" s="22">
        <f t="shared" si="13"/>
        <v>100</v>
      </c>
      <c r="U410" s="5">
        <v>0</v>
      </c>
      <c r="V410" s="10" t="s">
        <v>3580</v>
      </c>
    </row>
    <row r="411" spans="1:22" s="4" customFormat="1" ht="51" x14ac:dyDescent="0.2">
      <c r="A411" s="5" t="s">
        <v>1284</v>
      </c>
      <c r="B411" s="5" t="s">
        <v>1284</v>
      </c>
      <c r="C411" s="5" t="str">
        <f>+VLOOKUP(B411,[2]Hoja1!$H$1:$I$5207,2,FALSE)</f>
        <v>CONTRATO DE PRESTACION DE SERVICIOS DE APOYO A LA GESTION</v>
      </c>
      <c r="D411" s="6" t="s">
        <v>509</v>
      </c>
      <c r="E411" s="6">
        <v>80150157</v>
      </c>
      <c r="F411" s="7" t="s">
        <v>829</v>
      </c>
      <c r="G411" s="8">
        <v>29367</v>
      </c>
      <c r="H411" s="9" t="s">
        <v>2850</v>
      </c>
      <c r="I411" s="5" t="s">
        <v>835</v>
      </c>
      <c r="J411" s="5" t="s">
        <v>871</v>
      </c>
      <c r="K411" s="5" t="s">
        <v>841</v>
      </c>
      <c r="L411" s="11">
        <v>8000000</v>
      </c>
      <c r="M411" s="13">
        <v>45322</v>
      </c>
      <c r="N411" s="13">
        <v>45327</v>
      </c>
      <c r="O411" s="13">
        <v>45382</v>
      </c>
      <c r="P411" s="15">
        <v>56</v>
      </c>
      <c r="Q411" s="11" t="s">
        <v>874</v>
      </c>
      <c r="R411" s="11">
        <f>+VLOOKUP(B411,[2]Hoja2!$A$3:$C$3503,3,FALSE)</f>
        <v>8000000</v>
      </c>
      <c r="S411" s="11">
        <f t="shared" si="12"/>
        <v>0</v>
      </c>
      <c r="T411" s="22">
        <f t="shared" si="13"/>
        <v>100</v>
      </c>
      <c r="U411" s="5">
        <v>0</v>
      </c>
      <c r="V411" s="10" t="s">
        <v>3581</v>
      </c>
    </row>
    <row r="412" spans="1:22" s="4" customFormat="1" ht="51" x14ac:dyDescent="0.2">
      <c r="A412" s="5" t="s">
        <v>1285</v>
      </c>
      <c r="B412" s="5" t="s">
        <v>1285</v>
      </c>
      <c r="C412" s="5" t="str">
        <f>+VLOOKUP(B412,[2]Hoja1!$H$1:$I$5207,2,FALSE)</f>
        <v>CONTRATO DE PRESTACION DE SERVICIOS PROFESIONALES</v>
      </c>
      <c r="D412" s="6" t="s">
        <v>619</v>
      </c>
      <c r="E412" s="6">
        <v>1033693578</v>
      </c>
      <c r="F412" s="7" t="s">
        <v>829</v>
      </c>
      <c r="G412" s="8">
        <v>32140</v>
      </c>
      <c r="H412" s="9" t="s">
        <v>2889</v>
      </c>
      <c r="I412" s="5" t="s">
        <v>835</v>
      </c>
      <c r="J412" s="5" t="s">
        <v>3153</v>
      </c>
      <c r="K412" s="5" t="s">
        <v>846</v>
      </c>
      <c r="L412" s="11">
        <v>13000000</v>
      </c>
      <c r="M412" s="13">
        <v>45321</v>
      </c>
      <c r="N412" s="13">
        <v>45323</v>
      </c>
      <c r="O412" s="13">
        <v>45382</v>
      </c>
      <c r="P412" s="15">
        <v>60</v>
      </c>
      <c r="Q412" s="11" t="s">
        <v>874</v>
      </c>
      <c r="R412" s="11">
        <f>+VLOOKUP(B412,[2]Hoja2!$A$3:$C$3503,3,FALSE)</f>
        <v>13000000</v>
      </c>
      <c r="S412" s="11">
        <f t="shared" si="12"/>
        <v>0</v>
      </c>
      <c r="T412" s="22">
        <f t="shared" si="13"/>
        <v>100</v>
      </c>
      <c r="U412" s="5">
        <v>0</v>
      </c>
      <c r="V412" s="10" t="s">
        <v>3582</v>
      </c>
    </row>
    <row r="413" spans="1:22" s="4" customFormat="1" ht="51" x14ac:dyDescent="0.2">
      <c r="A413" s="5" t="s">
        <v>1286</v>
      </c>
      <c r="B413" s="5" t="s">
        <v>1286</v>
      </c>
      <c r="C413" s="5" t="str">
        <f>+VLOOKUP(B413,[2]Hoja1!$H$1:$I$5207,2,FALSE)</f>
        <v>CONTRATO DE PRESTACION DE SERVICIOS PROFESIONALES</v>
      </c>
      <c r="D413" s="6" t="s">
        <v>655</v>
      </c>
      <c r="E413" s="6">
        <v>79309635</v>
      </c>
      <c r="F413" s="7" t="s">
        <v>829</v>
      </c>
      <c r="G413" s="8">
        <v>23586</v>
      </c>
      <c r="H413" s="9" t="s">
        <v>2890</v>
      </c>
      <c r="I413" s="5" t="s">
        <v>835</v>
      </c>
      <c r="J413" s="5" t="s">
        <v>869</v>
      </c>
      <c r="K413" s="5" t="s">
        <v>846</v>
      </c>
      <c r="L413" s="11">
        <v>18320000</v>
      </c>
      <c r="M413" s="13">
        <v>45321</v>
      </c>
      <c r="N413" s="13">
        <v>45322</v>
      </c>
      <c r="O413" s="13">
        <v>45382</v>
      </c>
      <c r="P413" s="15">
        <v>61</v>
      </c>
      <c r="Q413" s="11" t="s">
        <v>874</v>
      </c>
      <c r="R413" s="11">
        <f>+VLOOKUP(B413,[2]Hoja2!$A$3:$C$3503,3,FALSE)</f>
        <v>18320000</v>
      </c>
      <c r="S413" s="11">
        <f t="shared" si="12"/>
        <v>0</v>
      </c>
      <c r="T413" s="22">
        <f t="shared" si="13"/>
        <v>100</v>
      </c>
      <c r="U413" s="5">
        <v>0</v>
      </c>
      <c r="V413" s="10" t="s">
        <v>3583</v>
      </c>
    </row>
    <row r="414" spans="1:22" s="4" customFormat="1" ht="51" x14ac:dyDescent="0.2">
      <c r="A414" s="5" t="s">
        <v>1287</v>
      </c>
      <c r="B414" s="5" t="s">
        <v>1287</v>
      </c>
      <c r="C414" s="5" t="str">
        <f>+VLOOKUP(B414,[2]Hoja1!$H$1:$I$5207,2,FALSE)</f>
        <v>CONTRATO DE PRESTACION DE SERVICIOS PROFESIONALES</v>
      </c>
      <c r="D414" s="6" t="s">
        <v>492</v>
      </c>
      <c r="E414" s="6">
        <v>1015468175</v>
      </c>
      <c r="F414" s="7" t="s">
        <v>829</v>
      </c>
      <c r="G414" s="8">
        <v>35490</v>
      </c>
      <c r="H414" s="9" t="s">
        <v>2865</v>
      </c>
      <c r="I414" s="5" t="s">
        <v>835</v>
      </c>
      <c r="J414" s="5" t="s">
        <v>3153</v>
      </c>
      <c r="K414" s="5" t="s">
        <v>846</v>
      </c>
      <c r="L414" s="11">
        <v>10820453</v>
      </c>
      <c r="M414" s="13">
        <v>45323</v>
      </c>
      <c r="N414" s="13">
        <v>45337</v>
      </c>
      <c r="O414" s="13">
        <v>45473</v>
      </c>
      <c r="P414" s="15">
        <v>137</v>
      </c>
      <c r="Q414" s="11" t="s">
        <v>874</v>
      </c>
      <c r="R414" s="11">
        <f>+VLOOKUP(B414,[2]Hoja2!$A$3:$C$3503,3,FALSE)</f>
        <v>10820453</v>
      </c>
      <c r="S414" s="11">
        <f t="shared" si="12"/>
        <v>0</v>
      </c>
      <c r="T414" s="22">
        <f t="shared" si="13"/>
        <v>100</v>
      </c>
      <c r="U414" s="5">
        <v>0</v>
      </c>
      <c r="V414" s="10" t="s">
        <v>3584</v>
      </c>
    </row>
    <row r="415" spans="1:22" s="4" customFormat="1" ht="51" x14ac:dyDescent="0.2">
      <c r="A415" s="5" t="s">
        <v>1288</v>
      </c>
      <c r="B415" s="5" t="s">
        <v>1288</v>
      </c>
      <c r="C415" s="5" t="str">
        <f>+VLOOKUP(B415,[2]Hoja1!$H$1:$I$5207,2,FALSE)</f>
        <v>CONTRATO DE PRESTACION DE SERVICIOS PROFESIONALES</v>
      </c>
      <c r="D415" s="6" t="s">
        <v>2228</v>
      </c>
      <c r="E415" s="6">
        <v>80513633</v>
      </c>
      <c r="F415" s="7" t="s">
        <v>829</v>
      </c>
      <c r="G415" s="8">
        <v>28990</v>
      </c>
      <c r="H415" s="9" t="s">
        <v>2891</v>
      </c>
      <c r="I415" s="5" t="s">
        <v>835</v>
      </c>
      <c r="J415" s="5" t="s">
        <v>857</v>
      </c>
      <c r="K415" s="5" t="s">
        <v>840</v>
      </c>
      <c r="L415" s="11">
        <v>12600000</v>
      </c>
      <c r="M415" s="13">
        <v>45322</v>
      </c>
      <c r="N415" s="13">
        <v>45328</v>
      </c>
      <c r="O415" s="13">
        <v>45387</v>
      </c>
      <c r="P415" s="15">
        <v>60</v>
      </c>
      <c r="Q415" s="11" t="s">
        <v>874</v>
      </c>
      <c r="R415" s="11">
        <f>+VLOOKUP(B415,[2]Hoja2!$A$3:$C$3503,3,FALSE)</f>
        <v>12600000</v>
      </c>
      <c r="S415" s="11">
        <f t="shared" si="12"/>
        <v>0</v>
      </c>
      <c r="T415" s="22">
        <f t="shared" si="13"/>
        <v>100</v>
      </c>
      <c r="U415" s="5">
        <v>0</v>
      </c>
      <c r="V415" s="10" t="s">
        <v>3585</v>
      </c>
    </row>
    <row r="416" spans="1:22" s="4" customFormat="1" ht="51" x14ac:dyDescent="0.2">
      <c r="A416" s="5" t="s">
        <v>1289</v>
      </c>
      <c r="B416" s="5" t="s">
        <v>1289</v>
      </c>
      <c r="C416" s="5" t="str">
        <f>+VLOOKUP(B416,[2]Hoja1!$H$1:$I$5207,2,FALSE)</f>
        <v>CONTRATO DE PRESTACION DE SERVICIOS PROFESIONALES</v>
      </c>
      <c r="D416" s="6" t="s">
        <v>2229</v>
      </c>
      <c r="E416" s="6">
        <v>1026262571</v>
      </c>
      <c r="F416" s="7" t="s">
        <v>829</v>
      </c>
      <c r="G416" s="8">
        <v>32437</v>
      </c>
      <c r="H416" s="9" t="s">
        <v>2770</v>
      </c>
      <c r="I416" s="5" t="s">
        <v>835</v>
      </c>
      <c r="J416" s="5" t="s">
        <v>3153</v>
      </c>
      <c r="K416" s="5" t="s">
        <v>846</v>
      </c>
      <c r="L416" s="11">
        <v>17994900</v>
      </c>
      <c r="M416" s="13">
        <v>45323</v>
      </c>
      <c r="N416" s="13">
        <v>45323</v>
      </c>
      <c r="O416" s="13">
        <v>45473</v>
      </c>
      <c r="P416" s="15">
        <v>151</v>
      </c>
      <c r="Q416" s="11" t="s">
        <v>874</v>
      </c>
      <c r="R416" s="11">
        <f>+VLOOKUP(B416,[2]Hoja2!$A$3:$C$3503,3,FALSE)</f>
        <v>17994900</v>
      </c>
      <c r="S416" s="11">
        <f t="shared" si="12"/>
        <v>0</v>
      </c>
      <c r="T416" s="22">
        <f t="shared" si="13"/>
        <v>100</v>
      </c>
      <c r="U416" s="5">
        <v>0</v>
      </c>
      <c r="V416" s="10" t="s">
        <v>3586</v>
      </c>
    </row>
    <row r="417" spans="1:22" s="4" customFormat="1" ht="51" x14ac:dyDescent="0.2">
      <c r="A417" s="5" t="s">
        <v>1290</v>
      </c>
      <c r="B417" s="5" t="s">
        <v>1290</v>
      </c>
      <c r="C417" s="5" t="str">
        <f>+VLOOKUP(B417,[2]Hoja1!$H$1:$I$5207,2,FALSE)</f>
        <v>CONTRATO DE PRESTACION DE SERVICIOS PROFESIONALES</v>
      </c>
      <c r="D417" s="6" t="s">
        <v>562</v>
      </c>
      <c r="E417" s="6">
        <v>79713040</v>
      </c>
      <c r="F417" s="7" t="s">
        <v>829</v>
      </c>
      <c r="G417" s="8">
        <v>27395</v>
      </c>
      <c r="H417" s="9" t="s">
        <v>2783</v>
      </c>
      <c r="I417" s="5" t="s">
        <v>835</v>
      </c>
      <c r="J417" s="5" t="s">
        <v>869</v>
      </c>
      <c r="K417" s="5" t="s">
        <v>846</v>
      </c>
      <c r="L417" s="11">
        <v>17994900</v>
      </c>
      <c r="M417" s="13">
        <v>45323</v>
      </c>
      <c r="N417" s="13">
        <v>45323</v>
      </c>
      <c r="O417" s="13">
        <v>45473</v>
      </c>
      <c r="P417" s="15">
        <v>151</v>
      </c>
      <c r="Q417" s="11" t="s">
        <v>874</v>
      </c>
      <c r="R417" s="11">
        <f>+VLOOKUP(B417,[2]Hoja2!$A$3:$C$3503,3,FALSE)</f>
        <v>17994900</v>
      </c>
      <c r="S417" s="11">
        <f t="shared" si="12"/>
        <v>0</v>
      </c>
      <c r="T417" s="22">
        <f t="shared" si="13"/>
        <v>100</v>
      </c>
      <c r="U417" s="5">
        <v>0</v>
      </c>
      <c r="V417" s="10" t="s">
        <v>3587</v>
      </c>
    </row>
    <row r="418" spans="1:22" s="4" customFormat="1" ht="51" x14ac:dyDescent="0.2">
      <c r="A418" s="5" t="s">
        <v>1291</v>
      </c>
      <c r="B418" s="5" t="s">
        <v>1291</v>
      </c>
      <c r="C418" s="5" t="str">
        <f>+VLOOKUP(B418,[2]Hoja1!$H$1:$I$5207,2,FALSE)</f>
        <v>CONTRATO DE PRESTACION DE SERVICIOS PROFESIONALES</v>
      </c>
      <c r="D418" s="6" t="s">
        <v>491</v>
      </c>
      <c r="E418" s="6">
        <v>1018479866</v>
      </c>
      <c r="F418" s="7" t="s">
        <v>829</v>
      </c>
      <c r="G418" s="8">
        <v>34976</v>
      </c>
      <c r="H418" s="9" t="s">
        <v>2784</v>
      </c>
      <c r="I418" s="5" t="s">
        <v>835</v>
      </c>
      <c r="J418" s="5" t="s">
        <v>3153</v>
      </c>
      <c r="K418" s="5" t="s">
        <v>846</v>
      </c>
      <c r="L418" s="11">
        <v>17994900</v>
      </c>
      <c r="M418" s="13">
        <v>45323</v>
      </c>
      <c r="N418" s="13">
        <v>45328</v>
      </c>
      <c r="O418" s="13">
        <v>45473</v>
      </c>
      <c r="P418" s="15">
        <v>146</v>
      </c>
      <c r="Q418" s="11" t="s">
        <v>874</v>
      </c>
      <c r="R418" s="11">
        <f>+VLOOKUP(B418,[2]Hoja2!$A$3:$C$3503,3,FALSE)</f>
        <v>17994900</v>
      </c>
      <c r="S418" s="11">
        <f t="shared" si="12"/>
        <v>0</v>
      </c>
      <c r="T418" s="22">
        <f t="shared" si="13"/>
        <v>100</v>
      </c>
      <c r="U418" s="5">
        <v>0</v>
      </c>
      <c r="V418" s="10" t="s">
        <v>3588</v>
      </c>
    </row>
    <row r="419" spans="1:22" s="4" customFormat="1" ht="51" x14ac:dyDescent="0.2">
      <c r="A419" s="5" t="s">
        <v>1292</v>
      </c>
      <c r="B419" s="5" t="s">
        <v>1292</v>
      </c>
      <c r="C419" s="5" t="str">
        <f>+VLOOKUP(B419,[2]Hoja1!$H$1:$I$5207,2,FALSE)</f>
        <v>CONTRATO DE PRESTACION DE SERVICIOS DE APOYO A LA GESTION</v>
      </c>
      <c r="D419" s="6" t="s">
        <v>2230</v>
      </c>
      <c r="E419" s="6">
        <v>1024594789</v>
      </c>
      <c r="F419" s="7" t="s">
        <v>829</v>
      </c>
      <c r="G419" s="8">
        <v>32450</v>
      </c>
      <c r="H419" s="9" t="s">
        <v>2720</v>
      </c>
      <c r="I419" s="5" t="s">
        <v>835</v>
      </c>
      <c r="J419" s="5" t="s">
        <v>856</v>
      </c>
      <c r="K419" s="5" t="s">
        <v>839</v>
      </c>
      <c r="L419" s="11">
        <v>20986000</v>
      </c>
      <c r="M419" s="13">
        <v>45322</v>
      </c>
      <c r="N419" s="13">
        <v>45323</v>
      </c>
      <c r="O419" s="13">
        <v>45473</v>
      </c>
      <c r="P419" s="15">
        <v>151</v>
      </c>
      <c r="Q419" s="11" t="s">
        <v>874</v>
      </c>
      <c r="R419" s="11">
        <f>+VLOOKUP(B419,[2]Hoja2!$A$3:$C$3503,3,FALSE)</f>
        <v>20986000</v>
      </c>
      <c r="S419" s="11">
        <f t="shared" si="12"/>
        <v>0</v>
      </c>
      <c r="T419" s="22">
        <f t="shared" si="13"/>
        <v>100</v>
      </c>
      <c r="U419" s="5">
        <v>0</v>
      </c>
      <c r="V419" s="10" t="s">
        <v>3589</v>
      </c>
    </row>
    <row r="420" spans="1:22" s="4" customFormat="1" ht="51" x14ac:dyDescent="0.2">
      <c r="A420" s="5" t="s">
        <v>1293</v>
      </c>
      <c r="B420" s="5" t="s">
        <v>1293</v>
      </c>
      <c r="C420" s="5" t="str">
        <f>+VLOOKUP(B420,[2]Hoja1!$H$1:$I$5207,2,FALSE)</f>
        <v>CONTRATO DE PRESTACION DE SERVICIOS DE APOYO A LA GESTION</v>
      </c>
      <c r="D420" s="6" t="s">
        <v>537</v>
      </c>
      <c r="E420" s="6">
        <v>52736749</v>
      </c>
      <c r="F420" s="7" t="s">
        <v>829</v>
      </c>
      <c r="G420" s="8">
        <v>29882</v>
      </c>
      <c r="H420" s="9" t="s">
        <v>2801</v>
      </c>
      <c r="I420" s="5" t="s">
        <v>835</v>
      </c>
      <c r="J420" s="5" t="s">
        <v>3153</v>
      </c>
      <c r="K420" s="5" t="s">
        <v>846</v>
      </c>
      <c r="L420" s="11">
        <v>25192860</v>
      </c>
      <c r="M420" s="13">
        <v>45322</v>
      </c>
      <c r="N420" s="13">
        <v>45324</v>
      </c>
      <c r="O420" s="13">
        <v>45473</v>
      </c>
      <c r="P420" s="15">
        <v>150</v>
      </c>
      <c r="Q420" s="11" t="s">
        <v>874</v>
      </c>
      <c r="R420" s="11">
        <f>+VLOOKUP(B420,[2]Hoja2!$A$3:$C$3503,3,FALSE)</f>
        <v>25192860</v>
      </c>
      <c r="S420" s="11">
        <f t="shared" si="12"/>
        <v>0</v>
      </c>
      <c r="T420" s="22">
        <f t="shared" si="13"/>
        <v>100</v>
      </c>
      <c r="U420" s="5">
        <v>0</v>
      </c>
      <c r="V420" s="10" t="s">
        <v>3590</v>
      </c>
    </row>
    <row r="421" spans="1:22" s="4" customFormat="1" ht="51" x14ac:dyDescent="0.2">
      <c r="A421" s="5" t="s">
        <v>1294</v>
      </c>
      <c r="B421" s="5" t="s">
        <v>1294</v>
      </c>
      <c r="C421" s="5" t="str">
        <f>+VLOOKUP(B421,[2]Hoja1!$H$1:$I$5207,2,FALSE)</f>
        <v>CONTRATO DE PRESTACION DE SERVICIOS DE APOYO A LA GESTION</v>
      </c>
      <c r="D421" s="6" t="s">
        <v>604</v>
      </c>
      <c r="E421" s="6">
        <v>79824885</v>
      </c>
      <c r="F421" s="7" t="s">
        <v>829</v>
      </c>
      <c r="G421" s="8">
        <v>28386</v>
      </c>
      <c r="H421" s="9" t="s">
        <v>2892</v>
      </c>
      <c r="I421" s="5" t="s">
        <v>835</v>
      </c>
      <c r="J421" s="5" t="s">
        <v>858</v>
      </c>
      <c r="K421" s="5" t="s">
        <v>841</v>
      </c>
      <c r="L421" s="11">
        <v>6600000</v>
      </c>
      <c r="M421" s="13">
        <v>45324</v>
      </c>
      <c r="N421" s="13">
        <v>45328</v>
      </c>
      <c r="O421" s="13">
        <v>45382</v>
      </c>
      <c r="P421" s="15">
        <v>55</v>
      </c>
      <c r="Q421" s="11" t="s">
        <v>874</v>
      </c>
      <c r="R421" s="11">
        <f>+VLOOKUP(B421,[2]Hoja2!$A$3:$C$3503,3,FALSE)</f>
        <v>6600000</v>
      </c>
      <c r="S421" s="11">
        <f t="shared" si="12"/>
        <v>0</v>
      </c>
      <c r="T421" s="22">
        <f t="shared" si="13"/>
        <v>100</v>
      </c>
      <c r="U421" s="5">
        <v>0</v>
      </c>
      <c r="V421" s="10" t="s">
        <v>3591</v>
      </c>
    </row>
    <row r="422" spans="1:22" s="4" customFormat="1" ht="51" x14ac:dyDescent="0.2">
      <c r="A422" s="5" t="s">
        <v>1295</v>
      </c>
      <c r="B422" s="5" t="s">
        <v>1295</v>
      </c>
      <c r="C422" s="5" t="str">
        <f>+VLOOKUP(B422,[2]Hoja1!$H$1:$I$5207,2,FALSE)</f>
        <v>CONTRATO DE PRESTACION DE SERVICIOS DE APOYO A LA GESTION</v>
      </c>
      <c r="D422" s="6" t="s">
        <v>665</v>
      </c>
      <c r="E422" s="6">
        <v>1000159539</v>
      </c>
      <c r="F422" s="7" t="s">
        <v>829</v>
      </c>
      <c r="G422" s="8">
        <v>37370</v>
      </c>
      <c r="H422" s="9" t="s">
        <v>2893</v>
      </c>
      <c r="I422" s="5" t="s">
        <v>835</v>
      </c>
      <c r="J422" s="5" t="s">
        <v>859</v>
      </c>
      <c r="K422" s="5" t="s">
        <v>842</v>
      </c>
      <c r="L422" s="11">
        <v>4810000</v>
      </c>
      <c r="M422" s="13">
        <v>45322</v>
      </c>
      <c r="N422" s="13">
        <v>45327</v>
      </c>
      <c r="O422" s="13">
        <v>45382</v>
      </c>
      <c r="P422" s="15">
        <v>56</v>
      </c>
      <c r="Q422" s="11" t="s">
        <v>874</v>
      </c>
      <c r="R422" s="11">
        <f>+VLOOKUP(B422,[2]Hoja2!$A$3:$C$3503,3,FALSE)</f>
        <v>4810000</v>
      </c>
      <c r="S422" s="11">
        <f t="shared" si="12"/>
        <v>0</v>
      </c>
      <c r="T422" s="22">
        <f t="shared" si="13"/>
        <v>100</v>
      </c>
      <c r="U422" s="5">
        <v>0</v>
      </c>
      <c r="V422" s="10" t="s">
        <v>3592</v>
      </c>
    </row>
    <row r="423" spans="1:22" s="4" customFormat="1" ht="51" x14ac:dyDescent="0.2">
      <c r="A423" s="5" t="s">
        <v>1296</v>
      </c>
      <c r="B423" s="5" t="s">
        <v>1296</v>
      </c>
      <c r="C423" s="5" t="str">
        <f>+VLOOKUP(B423,[2]Hoja1!$H$1:$I$5207,2,FALSE)</f>
        <v>CONTRATO DE PRESTACION DE SERVICIOS PROFESIONALES</v>
      </c>
      <c r="D423" s="6" t="s">
        <v>2231</v>
      </c>
      <c r="E423" s="6">
        <v>1010175957</v>
      </c>
      <c r="F423" s="7" t="s">
        <v>829</v>
      </c>
      <c r="G423" s="8">
        <v>32193</v>
      </c>
      <c r="H423" s="9" t="s">
        <v>2729</v>
      </c>
      <c r="I423" s="5" t="s">
        <v>835</v>
      </c>
      <c r="J423" s="5" t="s">
        <v>856</v>
      </c>
      <c r="K423" s="5" t="s">
        <v>839</v>
      </c>
      <c r="L423" s="11">
        <v>20986000</v>
      </c>
      <c r="M423" s="13">
        <v>45323</v>
      </c>
      <c r="N423" s="13">
        <v>45330</v>
      </c>
      <c r="O423" s="13">
        <v>45473</v>
      </c>
      <c r="P423" s="15">
        <v>144</v>
      </c>
      <c r="Q423" s="11" t="s">
        <v>874</v>
      </c>
      <c r="R423" s="11">
        <f>+VLOOKUP(B423,[2]Hoja2!$A$3:$C$3503,3,FALSE)</f>
        <v>20986000</v>
      </c>
      <c r="S423" s="11">
        <f t="shared" si="12"/>
        <v>0</v>
      </c>
      <c r="T423" s="22">
        <f t="shared" si="13"/>
        <v>100</v>
      </c>
      <c r="U423" s="5">
        <v>0</v>
      </c>
      <c r="V423" s="10" t="s">
        <v>3593</v>
      </c>
    </row>
    <row r="424" spans="1:22" s="4" customFormat="1" ht="51" x14ac:dyDescent="0.2">
      <c r="A424" s="5" t="s">
        <v>1297</v>
      </c>
      <c r="B424" s="5" t="s">
        <v>1297</v>
      </c>
      <c r="C424" s="5" t="str">
        <f>+VLOOKUP(B424,[2]Hoja1!$H$1:$I$5207,2,FALSE)</f>
        <v>CONTRATO DE PRESTACION DE SERVICIOS PROFESIONALES</v>
      </c>
      <c r="D424" s="6" t="s">
        <v>483</v>
      </c>
      <c r="E424" s="6">
        <v>1054373917</v>
      </c>
      <c r="F424" s="7" t="s">
        <v>829</v>
      </c>
      <c r="G424" s="8">
        <v>34490</v>
      </c>
      <c r="H424" s="9" t="s">
        <v>2894</v>
      </c>
      <c r="I424" s="5" t="s">
        <v>835</v>
      </c>
      <c r="J424" s="5" t="s">
        <v>3153</v>
      </c>
      <c r="K424" s="5" t="s">
        <v>846</v>
      </c>
      <c r="L424" s="11">
        <v>8784000</v>
      </c>
      <c r="M424" s="13">
        <v>45323</v>
      </c>
      <c r="N424" s="13">
        <v>45327</v>
      </c>
      <c r="O424" s="13">
        <v>45382</v>
      </c>
      <c r="P424" s="15">
        <v>56</v>
      </c>
      <c r="Q424" s="11" t="s">
        <v>874</v>
      </c>
      <c r="R424" s="11">
        <f>+VLOOKUP(B424,[2]Hoja2!$A$3:$C$3503,3,FALSE)</f>
        <v>8784000</v>
      </c>
      <c r="S424" s="11">
        <f t="shared" si="12"/>
        <v>0</v>
      </c>
      <c r="T424" s="22">
        <f t="shared" si="13"/>
        <v>100</v>
      </c>
      <c r="U424" s="5">
        <v>0</v>
      </c>
      <c r="V424" s="10" t="s">
        <v>3594</v>
      </c>
    </row>
    <row r="425" spans="1:22" s="4" customFormat="1" ht="51" x14ac:dyDescent="0.2">
      <c r="A425" s="5" t="s">
        <v>1298</v>
      </c>
      <c r="B425" s="5" t="s">
        <v>1298</v>
      </c>
      <c r="C425" s="5" t="str">
        <f>+VLOOKUP(B425,[2]Hoja1!$H$1:$I$5207,2,FALSE)</f>
        <v>CONTRATO DE PRESTACION DE SERVICIOS PROFESIONALES</v>
      </c>
      <c r="D425" s="6" t="s">
        <v>307</v>
      </c>
      <c r="E425" s="6">
        <v>79807596</v>
      </c>
      <c r="F425" s="7" t="s">
        <v>829</v>
      </c>
      <c r="G425" s="8">
        <v>28191</v>
      </c>
      <c r="H425" s="9" t="s">
        <v>2835</v>
      </c>
      <c r="I425" s="5" t="s">
        <v>835</v>
      </c>
      <c r="J425" s="5" t="s">
        <v>3153</v>
      </c>
      <c r="K425" s="5" t="s">
        <v>846</v>
      </c>
      <c r="L425" s="11">
        <v>25192860</v>
      </c>
      <c r="M425" s="13">
        <v>45327</v>
      </c>
      <c r="N425" s="13">
        <v>45330</v>
      </c>
      <c r="O425" s="13">
        <v>45473</v>
      </c>
      <c r="P425" s="15">
        <v>144</v>
      </c>
      <c r="Q425" s="11" t="s">
        <v>874</v>
      </c>
      <c r="R425" s="11">
        <f>+VLOOKUP(B425,[2]Hoja2!$A$3:$C$3503,3,FALSE)</f>
        <v>25192860</v>
      </c>
      <c r="S425" s="11">
        <f t="shared" si="12"/>
        <v>0</v>
      </c>
      <c r="T425" s="22">
        <f t="shared" si="13"/>
        <v>100</v>
      </c>
      <c r="U425" s="5">
        <v>0</v>
      </c>
      <c r="V425" s="10" t="s">
        <v>3595</v>
      </c>
    </row>
    <row r="426" spans="1:22" s="4" customFormat="1" ht="51" x14ac:dyDescent="0.2">
      <c r="A426" s="5" t="s">
        <v>1299</v>
      </c>
      <c r="B426" s="5" t="s">
        <v>1299</v>
      </c>
      <c r="C426" s="5" t="str">
        <f>+VLOOKUP(B426,[2]Hoja1!$H$1:$I$5207,2,FALSE)</f>
        <v>CONTRATO DE PRESTACION DE SERVICIOS PROFESIONALES</v>
      </c>
      <c r="D426" s="6" t="s">
        <v>2232</v>
      </c>
      <c r="E426" s="6">
        <v>79823287</v>
      </c>
      <c r="F426" s="7" t="s">
        <v>829</v>
      </c>
      <c r="G426" s="8">
        <v>28134</v>
      </c>
      <c r="H426" s="9" t="s">
        <v>2722</v>
      </c>
      <c r="I426" s="5" t="s">
        <v>835</v>
      </c>
      <c r="J426" s="5" t="s">
        <v>3153</v>
      </c>
      <c r="K426" s="5" t="s">
        <v>846</v>
      </c>
      <c r="L426" s="11">
        <v>20194100</v>
      </c>
      <c r="M426" s="13">
        <v>45323</v>
      </c>
      <c r="N426" s="13">
        <v>45327</v>
      </c>
      <c r="O426" s="13">
        <v>45382</v>
      </c>
      <c r="P426" s="15">
        <v>56</v>
      </c>
      <c r="Q426" s="11" t="s">
        <v>874</v>
      </c>
      <c r="R426" s="11">
        <f>+VLOOKUP(B426,[2]Hoja2!$A$3:$C$3503,3,FALSE)</f>
        <v>20194100</v>
      </c>
      <c r="S426" s="11">
        <f t="shared" si="12"/>
        <v>0</v>
      </c>
      <c r="T426" s="22">
        <f t="shared" si="13"/>
        <v>100</v>
      </c>
      <c r="U426" s="5">
        <v>0</v>
      </c>
      <c r="V426" s="10" t="s">
        <v>3596</v>
      </c>
    </row>
    <row r="427" spans="1:22" s="4" customFormat="1" ht="51" x14ac:dyDescent="0.2">
      <c r="A427" s="5" t="s">
        <v>1300</v>
      </c>
      <c r="B427" s="5" t="s">
        <v>1300</v>
      </c>
      <c r="C427" s="5" t="str">
        <f>+VLOOKUP(B427,[2]Hoja1!$H$1:$I$5207,2,FALSE)</f>
        <v>CONTRATO DE PRESTACION DE SERVICIOS PROFESIONALES</v>
      </c>
      <c r="D427" s="6" t="s">
        <v>420</v>
      </c>
      <c r="E427" s="6">
        <v>1013588834</v>
      </c>
      <c r="F427" s="7" t="s">
        <v>829</v>
      </c>
      <c r="G427" s="8">
        <v>31963</v>
      </c>
      <c r="H427" s="9" t="s">
        <v>2895</v>
      </c>
      <c r="I427" s="5" t="s">
        <v>835</v>
      </c>
      <c r="J427" s="5" t="s">
        <v>3153</v>
      </c>
      <c r="K427" s="5" t="s">
        <v>846</v>
      </c>
      <c r="L427" s="11">
        <v>16530267</v>
      </c>
      <c r="M427" s="13">
        <v>45322</v>
      </c>
      <c r="N427" s="13">
        <v>45323</v>
      </c>
      <c r="O427" s="13">
        <v>45382</v>
      </c>
      <c r="P427" s="15">
        <v>60</v>
      </c>
      <c r="Q427" s="11" t="s">
        <v>874</v>
      </c>
      <c r="R427" s="11">
        <f>+VLOOKUP(B427,[2]Hoja2!$A$3:$C$3503,3,FALSE)</f>
        <v>16530267</v>
      </c>
      <c r="S427" s="11">
        <f t="shared" si="12"/>
        <v>0</v>
      </c>
      <c r="T427" s="22">
        <f t="shared" si="13"/>
        <v>100</v>
      </c>
      <c r="U427" s="5">
        <v>0</v>
      </c>
      <c r="V427" s="10" t="s">
        <v>3597</v>
      </c>
    </row>
    <row r="428" spans="1:22" s="4" customFormat="1" ht="51" x14ac:dyDescent="0.2">
      <c r="A428" s="5" t="s">
        <v>1301</v>
      </c>
      <c r="B428" s="5" t="s">
        <v>1301</v>
      </c>
      <c r="C428" s="5" t="str">
        <f>+VLOOKUP(B428,[2]Hoja1!$H$1:$I$5207,2,FALSE)</f>
        <v>CONTRATO DE PRESTACION DE SERVICIOS PROFESIONALES</v>
      </c>
      <c r="D428" s="6" t="s">
        <v>23</v>
      </c>
      <c r="E428" s="6">
        <v>1032363020</v>
      </c>
      <c r="F428" s="7" t="s">
        <v>829</v>
      </c>
      <c r="G428" s="8">
        <v>31434</v>
      </c>
      <c r="H428" s="9" t="s">
        <v>2829</v>
      </c>
      <c r="I428" s="5" t="s">
        <v>835</v>
      </c>
      <c r="J428" s="5" t="s">
        <v>856</v>
      </c>
      <c r="K428" s="5" t="s">
        <v>839</v>
      </c>
      <c r="L428" s="11">
        <v>15936000</v>
      </c>
      <c r="M428" s="13">
        <v>45322</v>
      </c>
      <c r="N428" s="13">
        <v>45327</v>
      </c>
      <c r="O428" s="13">
        <v>45382</v>
      </c>
      <c r="P428" s="15">
        <v>56</v>
      </c>
      <c r="Q428" s="11" t="s">
        <v>874</v>
      </c>
      <c r="R428" s="11">
        <f>+VLOOKUP(B428,[2]Hoja2!$A$3:$C$3503,3,FALSE)</f>
        <v>15936000</v>
      </c>
      <c r="S428" s="11">
        <f t="shared" si="12"/>
        <v>0</v>
      </c>
      <c r="T428" s="22">
        <f t="shared" si="13"/>
        <v>100</v>
      </c>
      <c r="U428" s="5">
        <v>0</v>
      </c>
      <c r="V428" s="10" t="s">
        <v>3598</v>
      </c>
    </row>
    <row r="429" spans="1:22" s="4" customFormat="1" ht="51" x14ac:dyDescent="0.2">
      <c r="A429" s="5" t="s">
        <v>1302</v>
      </c>
      <c r="B429" s="5" t="s">
        <v>1302</v>
      </c>
      <c r="C429" s="5" t="str">
        <f>+VLOOKUP(B429,[2]Hoja1!$H$1:$I$5207,2,FALSE)</f>
        <v>CONTRATO DE PRESTACION DE SERVICIOS PROFESIONALES</v>
      </c>
      <c r="D429" s="6" t="s">
        <v>475</v>
      </c>
      <c r="E429" s="6">
        <v>1030617091</v>
      </c>
      <c r="F429" s="7" t="s">
        <v>829</v>
      </c>
      <c r="G429" s="8">
        <v>33771</v>
      </c>
      <c r="H429" s="9" t="s">
        <v>2896</v>
      </c>
      <c r="I429" s="5" t="s">
        <v>835</v>
      </c>
      <c r="J429" s="5" t="s">
        <v>857</v>
      </c>
      <c r="K429" s="5" t="s">
        <v>840</v>
      </c>
      <c r="L429" s="11">
        <v>7212588</v>
      </c>
      <c r="M429" s="13">
        <v>45323</v>
      </c>
      <c r="N429" s="13">
        <v>45327</v>
      </c>
      <c r="O429" s="13">
        <v>45382</v>
      </c>
      <c r="P429" s="15">
        <v>56</v>
      </c>
      <c r="Q429" s="11" t="s">
        <v>874</v>
      </c>
      <c r="R429" s="11">
        <f>+VLOOKUP(B429,[2]Hoja2!$A$3:$C$3503,3,FALSE)</f>
        <v>7212588</v>
      </c>
      <c r="S429" s="11">
        <f t="shared" si="12"/>
        <v>0</v>
      </c>
      <c r="T429" s="22">
        <f t="shared" si="13"/>
        <v>100</v>
      </c>
      <c r="U429" s="5">
        <v>0</v>
      </c>
      <c r="V429" s="10" t="s">
        <v>3599</v>
      </c>
    </row>
    <row r="430" spans="1:22" s="4" customFormat="1" ht="51" x14ac:dyDescent="0.2">
      <c r="A430" s="5" t="s">
        <v>1303</v>
      </c>
      <c r="B430" s="5" t="s">
        <v>1303</v>
      </c>
      <c r="C430" s="5" t="str">
        <f>+VLOOKUP(B430,[2]Hoja1!$H$1:$I$5207,2,FALSE)</f>
        <v>CONTRATO DE PRESTACION DE SERVICIOS PROFESIONALES</v>
      </c>
      <c r="D430" s="6" t="s">
        <v>802</v>
      </c>
      <c r="E430" s="6">
        <v>1032441839</v>
      </c>
      <c r="F430" s="7" t="s">
        <v>829</v>
      </c>
      <c r="G430" s="8">
        <v>33056</v>
      </c>
      <c r="H430" s="9" t="s">
        <v>2729</v>
      </c>
      <c r="I430" s="5" t="s">
        <v>835</v>
      </c>
      <c r="J430" s="5" t="s">
        <v>856</v>
      </c>
      <c r="K430" s="5" t="s">
        <v>839</v>
      </c>
      <c r="L430" s="11">
        <v>14990000</v>
      </c>
      <c r="M430" s="13">
        <v>45323</v>
      </c>
      <c r="N430" s="13">
        <v>45335</v>
      </c>
      <c r="O430" s="13">
        <v>45473</v>
      </c>
      <c r="P430" s="15">
        <v>139</v>
      </c>
      <c r="Q430" s="11" t="s">
        <v>874</v>
      </c>
      <c r="R430" s="11">
        <f>+VLOOKUP(B430,[2]Hoja2!$A$3:$C$3503,3,FALSE)</f>
        <v>14990000</v>
      </c>
      <c r="S430" s="11">
        <f t="shared" si="12"/>
        <v>0</v>
      </c>
      <c r="T430" s="22">
        <f t="shared" si="13"/>
        <v>100</v>
      </c>
      <c r="U430" s="5">
        <v>0</v>
      </c>
      <c r="V430" s="10" t="s">
        <v>3600</v>
      </c>
    </row>
    <row r="431" spans="1:22" s="4" customFormat="1" ht="76.5" x14ac:dyDescent="0.2">
      <c r="A431" s="5" t="s">
        <v>1299</v>
      </c>
      <c r="B431" s="5" t="s">
        <v>1304</v>
      </c>
      <c r="C431" s="5" t="str">
        <f>+VLOOKUP(B431,[2]Hoja1!$H$1:$I$5207,2,FALSE)</f>
        <v>CONTRATO DE PRESTACION DE SERVICIOS DE APOYO A LA GESTION</v>
      </c>
      <c r="D431" s="6" t="s">
        <v>807</v>
      </c>
      <c r="E431" s="6">
        <v>79660658</v>
      </c>
      <c r="F431" s="7" t="s">
        <v>829</v>
      </c>
      <c r="G431" s="8">
        <v>27119</v>
      </c>
      <c r="H431" s="9" t="s">
        <v>2897</v>
      </c>
      <c r="I431" s="5" t="s">
        <v>835</v>
      </c>
      <c r="J431" s="5" t="s">
        <v>857</v>
      </c>
      <c r="K431" s="5" t="s">
        <v>840</v>
      </c>
      <c r="L431" s="11">
        <v>4174000</v>
      </c>
      <c r="M431" s="13">
        <v>45323</v>
      </c>
      <c r="N431" s="13">
        <v>45323</v>
      </c>
      <c r="O431" s="13">
        <v>45382</v>
      </c>
      <c r="P431" s="15">
        <v>60</v>
      </c>
      <c r="Q431" s="11" t="s">
        <v>874</v>
      </c>
      <c r="R431" s="11">
        <f>+VLOOKUP(B431,[2]Hoja2!$A$3:$C$3503,3,FALSE)</f>
        <v>4174000</v>
      </c>
      <c r="S431" s="11">
        <f t="shared" si="12"/>
        <v>0</v>
      </c>
      <c r="T431" s="22">
        <f t="shared" si="13"/>
        <v>100</v>
      </c>
      <c r="U431" s="5">
        <v>0</v>
      </c>
      <c r="V431" s="10" t="s">
        <v>3601</v>
      </c>
    </row>
    <row r="432" spans="1:22" s="4" customFormat="1" ht="76.5" x14ac:dyDescent="0.2">
      <c r="A432" s="5" t="s">
        <v>1299</v>
      </c>
      <c r="B432" s="5" t="s">
        <v>1305</v>
      </c>
      <c r="C432" s="5" t="str">
        <f>+VLOOKUP(B432,[2]Hoja1!$H$1:$I$5207,2,FALSE)</f>
        <v>CONTRATO DE PRESTACION DE SERVICIOS PROFESIONALES</v>
      </c>
      <c r="D432" s="6" t="s">
        <v>166</v>
      </c>
      <c r="E432" s="6">
        <v>1032359646</v>
      </c>
      <c r="F432" s="7" t="s">
        <v>829</v>
      </c>
      <c r="G432" s="8">
        <v>31491</v>
      </c>
      <c r="H432" s="9" t="s">
        <v>2754</v>
      </c>
      <c r="I432" s="5" t="s">
        <v>835</v>
      </c>
      <c r="J432" s="5" t="s">
        <v>3153</v>
      </c>
      <c r="K432" s="5" t="s">
        <v>846</v>
      </c>
      <c r="L432" s="11">
        <v>12260600</v>
      </c>
      <c r="M432" s="13">
        <v>45322</v>
      </c>
      <c r="N432" s="13">
        <v>45323</v>
      </c>
      <c r="O432" s="13">
        <v>45382</v>
      </c>
      <c r="P432" s="15">
        <v>60</v>
      </c>
      <c r="Q432" s="11" t="s">
        <v>874</v>
      </c>
      <c r="R432" s="11">
        <f>+VLOOKUP(B432,[2]Hoja2!$A$3:$C$3503,3,FALSE)</f>
        <v>12260600</v>
      </c>
      <c r="S432" s="11">
        <f t="shared" si="12"/>
        <v>0</v>
      </c>
      <c r="T432" s="22">
        <f t="shared" si="13"/>
        <v>100</v>
      </c>
      <c r="U432" s="5">
        <v>0</v>
      </c>
      <c r="V432" s="10" t="s">
        <v>3602</v>
      </c>
    </row>
    <row r="433" spans="1:22" s="4" customFormat="1" ht="51" x14ac:dyDescent="0.2">
      <c r="A433" s="5" t="s">
        <v>1306</v>
      </c>
      <c r="B433" s="5" t="s">
        <v>1306</v>
      </c>
      <c r="C433" s="5" t="str">
        <f>+VLOOKUP(B433,[2]Hoja1!$H$1:$I$5207,2,FALSE)</f>
        <v>CONTRATO DE PRESTACION DE SERVICIOS DE APOYO A LA GESTION</v>
      </c>
      <c r="D433" s="6" t="s">
        <v>644</v>
      </c>
      <c r="E433" s="6">
        <v>1030637718</v>
      </c>
      <c r="F433" s="7" t="s">
        <v>829</v>
      </c>
      <c r="G433" s="8">
        <v>34404</v>
      </c>
      <c r="H433" s="9" t="s">
        <v>2898</v>
      </c>
      <c r="I433" s="5" t="s">
        <v>835</v>
      </c>
      <c r="J433" s="5" t="s">
        <v>859</v>
      </c>
      <c r="K433" s="5" t="s">
        <v>842</v>
      </c>
      <c r="L433" s="11">
        <v>15400000</v>
      </c>
      <c r="M433" s="13">
        <v>45322</v>
      </c>
      <c r="N433" s="13">
        <v>45324</v>
      </c>
      <c r="O433" s="13">
        <v>45382</v>
      </c>
      <c r="P433" s="15">
        <v>59</v>
      </c>
      <c r="Q433" s="11" t="s">
        <v>874</v>
      </c>
      <c r="R433" s="11">
        <f>+VLOOKUP(B433,[2]Hoja2!$A$3:$C$3503,3,FALSE)</f>
        <v>15400000</v>
      </c>
      <c r="S433" s="11">
        <f t="shared" si="12"/>
        <v>0</v>
      </c>
      <c r="T433" s="22">
        <f t="shared" si="13"/>
        <v>100</v>
      </c>
      <c r="U433" s="5">
        <v>0</v>
      </c>
      <c r="V433" s="10" t="s">
        <v>3603</v>
      </c>
    </row>
    <row r="434" spans="1:22" s="4" customFormat="1" ht="51" x14ac:dyDescent="0.2">
      <c r="A434" s="5" t="s">
        <v>1307</v>
      </c>
      <c r="B434" s="5" t="s">
        <v>1307</v>
      </c>
      <c r="C434" s="5" t="str">
        <f>+VLOOKUP(B434,[2]Hoja1!$H$1:$I$5207,2,FALSE)</f>
        <v>CONTRATO DE PRESTACION DE SERVICIOS PROFESIONALES</v>
      </c>
      <c r="D434" s="6" t="s">
        <v>2233</v>
      </c>
      <c r="E434" s="6">
        <v>1022360809</v>
      </c>
      <c r="F434" s="7" t="s">
        <v>829</v>
      </c>
      <c r="G434" s="8">
        <v>32894</v>
      </c>
      <c r="H434" s="9" t="s">
        <v>2899</v>
      </c>
      <c r="I434" s="5" t="s">
        <v>835</v>
      </c>
      <c r="J434" s="5" t="s">
        <v>859</v>
      </c>
      <c r="K434" s="5" t="s">
        <v>842</v>
      </c>
      <c r="L434" s="11">
        <v>14000000</v>
      </c>
      <c r="M434" s="13">
        <v>45322</v>
      </c>
      <c r="N434" s="13">
        <v>45323</v>
      </c>
      <c r="O434" s="13">
        <v>45381</v>
      </c>
      <c r="P434" s="15">
        <v>59</v>
      </c>
      <c r="Q434" s="11" t="s">
        <v>874</v>
      </c>
      <c r="R434" s="11">
        <f>+VLOOKUP(B434,[2]Hoja2!$A$3:$C$3503,3,FALSE)</f>
        <v>14000000</v>
      </c>
      <c r="S434" s="11">
        <f t="shared" si="12"/>
        <v>0</v>
      </c>
      <c r="T434" s="22">
        <f t="shared" si="13"/>
        <v>100</v>
      </c>
      <c r="U434" s="5">
        <v>0</v>
      </c>
      <c r="V434" s="10" t="s">
        <v>3604</v>
      </c>
    </row>
    <row r="435" spans="1:22" s="4" customFormat="1" ht="51" x14ac:dyDescent="0.2">
      <c r="A435" s="5" t="s">
        <v>1308</v>
      </c>
      <c r="B435" s="5" t="s">
        <v>1308</v>
      </c>
      <c r="C435" s="5" t="str">
        <f>+VLOOKUP(B435,[2]Hoja1!$H$1:$I$5207,2,FALSE)</f>
        <v>CONTRATO DE PRESTACION DE SERVICIOS DE APOYO A LA GESTION</v>
      </c>
      <c r="D435" s="6" t="s">
        <v>2234</v>
      </c>
      <c r="E435" s="6">
        <v>1018404700</v>
      </c>
      <c r="F435" s="7" t="s">
        <v>829</v>
      </c>
      <c r="G435" s="8">
        <v>31565</v>
      </c>
      <c r="H435" s="9" t="s">
        <v>2801</v>
      </c>
      <c r="I435" s="5" t="s">
        <v>835</v>
      </c>
      <c r="J435" s="5" t="s">
        <v>3153</v>
      </c>
      <c r="K435" s="5" t="s">
        <v>846</v>
      </c>
      <c r="L435" s="11">
        <v>25192860</v>
      </c>
      <c r="M435" s="13">
        <v>45324</v>
      </c>
      <c r="N435" s="13">
        <v>45329</v>
      </c>
      <c r="O435" s="13">
        <v>45473</v>
      </c>
      <c r="P435" s="15">
        <v>145</v>
      </c>
      <c r="Q435" s="11" t="s">
        <v>874</v>
      </c>
      <c r="R435" s="11">
        <f>+VLOOKUP(B435,[2]Hoja2!$A$3:$C$3503,3,FALSE)</f>
        <v>25192860</v>
      </c>
      <c r="S435" s="11">
        <f t="shared" si="12"/>
        <v>0</v>
      </c>
      <c r="T435" s="22">
        <f t="shared" si="13"/>
        <v>100</v>
      </c>
      <c r="U435" s="5">
        <v>0</v>
      </c>
      <c r="V435" s="10" t="s">
        <v>3605</v>
      </c>
    </row>
    <row r="436" spans="1:22" s="4" customFormat="1" ht="51" x14ac:dyDescent="0.2">
      <c r="A436" s="5" t="s">
        <v>1309</v>
      </c>
      <c r="B436" s="5" t="s">
        <v>1309</v>
      </c>
      <c r="C436" s="5" t="str">
        <f>+VLOOKUP(B436,[2]Hoja1!$H$1:$I$5207,2,FALSE)</f>
        <v>CONTRATO DE PRESTACION DE SERVICIOS PROFESIONALES</v>
      </c>
      <c r="D436" s="6" t="s">
        <v>2235</v>
      </c>
      <c r="E436" s="6">
        <v>1012326661</v>
      </c>
      <c r="F436" s="7" t="s">
        <v>829</v>
      </c>
      <c r="G436" s="8">
        <v>31722</v>
      </c>
      <c r="H436" s="9" t="s">
        <v>2729</v>
      </c>
      <c r="I436" s="5" t="s">
        <v>835</v>
      </c>
      <c r="J436" s="5" t="s">
        <v>856</v>
      </c>
      <c r="K436" s="5" t="s">
        <v>839</v>
      </c>
      <c r="L436" s="11">
        <v>20986000</v>
      </c>
      <c r="M436" s="13">
        <v>45322</v>
      </c>
      <c r="N436" s="13">
        <v>45323</v>
      </c>
      <c r="O436" s="13">
        <v>45473</v>
      </c>
      <c r="P436" s="15">
        <v>151</v>
      </c>
      <c r="Q436" s="11" t="s">
        <v>874</v>
      </c>
      <c r="R436" s="11">
        <f>+VLOOKUP(B436,[2]Hoja2!$A$3:$C$3503,3,FALSE)</f>
        <v>20986000</v>
      </c>
      <c r="S436" s="11">
        <f t="shared" si="12"/>
        <v>0</v>
      </c>
      <c r="T436" s="22">
        <f t="shared" si="13"/>
        <v>100</v>
      </c>
      <c r="U436" s="5">
        <v>0</v>
      </c>
      <c r="V436" s="10" t="s">
        <v>3606</v>
      </c>
    </row>
    <row r="437" spans="1:22" s="4" customFormat="1" ht="51" x14ac:dyDescent="0.2">
      <c r="A437" s="5" t="s">
        <v>1310</v>
      </c>
      <c r="B437" s="5" t="s">
        <v>1310</v>
      </c>
      <c r="C437" s="5" t="str">
        <f>+VLOOKUP(B437,[2]Hoja1!$H$1:$I$5207,2,FALSE)</f>
        <v>CONTRATO DE PRESTACION DE SERVICIOS DE APOYO A LA GESTION</v>
      </c>
      <c r="D437" s="6" t="s">
        <v>2236</v>
      </c>
      <c r="E437" s="6">
        <v>1026559037</v>
      </c>
      <c r="F437" s="7" t="s">
        <v>829</v>
      </c>
      <c r="G437" s="8">
        <v>32505</v>
      </c>
      <c r="H437" s="9" t="s">
        <v>2900</v>
      </c>
      <c r="I437" s="5" t="s">
        <v>835</v>
      </c>
      <c r="J437" s="5" t="s">
        <v>857</v>
      </c>
      <c r="K437" s="5" t="s">
        <v>840</v>
      </c>
      <c r="L437" s="11">
        <v>14200000</v>
      </c>
      <c r="M437" s="13">
        <v>45323</v>
      </c>
      <c r="N437" s="13">
        <v>45327</v>
      </c>
      <c r="O437" s="13">
        <v>45488</v>
      </c>
      <c r="P437" s="15">
        <v>162</v>
      </c>
      <c r="Q437" s="11" t="s">
        <v>874</v>
      </c>
      <c r="R437" s="11">
        <f>+VLOOKUP(B437,[2]Hoja2!$A$3:$C$3503,3,FALSE)</f>
        <v>14200000</v>
      </c>
      <c r="S437" s="11">
        <f t="shared" si="12"/>
        <v>0</v>
      </c>
      <c r="T437" s="22">
        <f t="shared" si="13"/>
        <v>100</v>
      </c>
      <c r="U437" s="5">
        <v>0</v>
      </c>
      <c r="V437" s="10" t="s">
        <v>3607</v>
      </c>
    </row>
    <row r="438" spans="1:22" s="4" customFormat="1" ht="51" x14ac:dyDescent="0.2">
      <c r="A438" s="5" t="s">
        <v>1311</v>
      </c>
      <c r="B438" s="5" t="s">
        <v>1311</v>
      </c>
      <c r="C438" s="5" t="str">
        <f>+VLOOKUP(B438,[2]Hoja1!$H$1:$I$5207,2,FALSE)</f>
        <v>CONTRATO DE PRESTACION DE SERVICIOS DE APOYO A LA GESTION</v>
      </c>
      <c r="D438" s="6" t="s">
        <v>2237</v>
      </c>
      <c r="E438" s="6">
        <v>1015416592</v>
      </c>
      <c r="F438" s="7" t="s">
        <v>829</v>
      </c>
      <c r="G438" s="8">
        <v>32912</v>
      </c>
      <c r="H438" s="9" t="s">
        <v>2901</v>
      </c>
      <c r="I438" s="5" t="s">
        <v>835</v>
      </c>
      <c r="J438" s="5" t="s">
        <v>857</v>
      </c>
      <c r="K438" s="5" t="s">
        <v>840</v>
      </c>
      <c r="L438" s="11">
        <v>22660000</v>
      </c>
      <c r="M438" s="13">
        <v>45323</v>
      </c>
      <c r="N438" s="13">
        <v>45327</v>
      </c>
      <c r="O438" s="13">
        <v>45481</v>
      </c>
      <c r="P438" s="15">
        <v>155</v>
      </c>
      <c r="Q438" s="11" t="s">
        <v>874</v>
      </c>
      <c r="R438" s="11">
        <f>+VLOOKUP(B438,[2]Hoja2!$A$3:$C$3503,3,FALSE)</f>
        <v>22660000</v>
      </c>
      <c r="S438" s="11">
        <f t="shared" si="12"/>
        <v>0</v>
      </c>
      <c r="T438" s="22">
        <f t="shared" si="13"/>
        <v>100</v>
      </c>
      <c r="U438" s="5">
        <v>0</v>
      </c>
      <c r="V438" s="10" t="s">
        <v>3608</v>
      </c>
    </row>
    <row r="439" spans="1:22" s="4" customFormat="1" ht="51" x14ac:dyDescent="0.2">
      <c r="A439" s="5" t="s">
        <v>1312</v>
      </c>
      <c r="B439" s="5" t="s">
        <v>1312</v>
      </c>
      <c r="C439" s="5" t="str">
        <f>+VLOOKUP(B439,[2]Hoja1!$H$1:$I$5207,2,FALSE)</f>
        <v>CONTRATO DE PRESTACION DE SERVICIOS DE APOYO A LA GESTION</v>
      </c>
      <c r="D439" s="6" t="s">
        <v>2238</v>
      </c>
      <c r="E439" s="6">
        <v>1013596721</v>
      </c>
      <c r="F439" s="7" t="s">
        <v>829</v>
      </c>
      <c r="G439" s="8">
        <v>32286</v>
      </c>
      <c r="H439" s="9" t="s">
        <v>2850</v>
      </c>
      <c r="I439" s="5" t="s">
        <v>835</v>
      </c>
      <c r="J439" s="5" t="s">
        <v>858</v>
      </c>
      <c r="K439" s="5" t="s">
        <v>841</v>
      </c>
      <c r="L439" s="11">
        <v>12000000</v>
      </c>
      <c r="M439" s="13">
        <v>45323</v>
      </c>
      <c r="N439" s="13">
        <v>45329</v>
      </c>
      <c r="O439" s="13">
        <v>45380</v>
      </c>
      <c r="P439" s="15">
        <v>52</v>
      </c>
      <c r="Q439" s="11" t="s">
        <v>874</v>
      </c>
      <c r="R439" s="11">
        <f>+VLOOKUP(B439,[2]Hoja2!$A$3:$C$3503,3,FALSE)</f>
        <v>12000000</v>
      </c>
      <c r="S439" s="11">
        <f t="shared" si="12"/>
        <v>0</v>
      </c>
      <c r="T439" s="22">
        <f t="shared" si="13"/>
        <v>100</v>
      </c>
      <c r="U439" s="5">
        <v>0</v>
      </c>
      <c r="V439" s="10" t="s">
        <v>3609</v>
      </c>
    </row>
    <row r="440" spans="1:22" s="4" customFormat="1" ht="51" x14ac:dyDescent="0.2">
      <c r="A440" s="5" t="s">
        <v>1313</v>
      </c>
      <c r="B440" s="5" t="s">
        <v>1313</v>
      </c>
      <c r="C440" s="5" t="str">
        <f>+VLOOKUP(B440,[2]Hoja1!$H$1:$I$5207,2,FALSE)</f>
        <v>CONTRATO DE PRESTACION DE SERVICIOS PROFESIONALES</v>
      </c>
      <c r="D440" s="6" t="s">
        <v>647</v>
      </c>
      <c r="E440" s="6">
        <v>52908045</v>
      </c>
      <c r="F440" s="7" t="s">
        <v>829</v>
      </c>
      <c r="G440" s="8">
        <v>30317</v>
      </c>
      <c r="H440" s="9" t="s">
        <v>2902</v>
      </c>
      <c r="I440" s="5" t="s">
        <v>835</v>
      </c>
      <c r="J440" s="5" t="s">
        <v>3153</v>
      </c>
      <c r="K440" s="5" t="s">
        <v>846</v>
      </c>
      <c r="L440" s="11">
        <v>13000000</v>
      </c>
      <c r="M440" s="13">
        <v>45322</v>
      </c>
      <c r="N440" s="13">
        <v>45323</v>
      </c>
      <c r="O440" s="13">
        <v>45382</v>
      </c>
      <c r="P440" s="15">
        <v>60</v>
      </c>
      <c r="Q440" s="11" t="s">
        <v>874</v>
      </c>
      <c r="R440" s="11">
        <f>+VLOOKUP(B440,[2]Hoja2!$A$3:$C$3503,3,FALSE)</f>
        <v>13000000</v>
      </c>
      <c r="S440" s="11">
        <f t="shared" si="12"/>
        <v>0</v>
      </c>
      <c r="T440" s="22">
        <f t="shared" si="13"/>
        <v>100</v>
      </c>
      <c r="U440" s="5">
        <v>0</v>
      </c>
      <c r="V440" s="10" t="s">
        <v>3610</v>
      </c>
    </row>
    <row r="441" spans="1:22" s="4" customFormat="1" ht="102" x14ac:dyDescent="0.2">
      <c r="A441" s="5" t="s">
        <v>1314</v>
      </c>
      <c r="B441" s="5" t="s">
        <v>1314</v>
      </c>
      <c r="C441" s="5" t="str">
        <f>+VLOOKUP(B441,[2]Hoja1!$H$1:$I$5207,2,FALSE)</f>
        <v>CONTRATO DE PRESTACION DE SERVICIOS DE APOYO A LA GESTION</v>
      </c>
      <c r="D441" s="6" t="s">
        <v>655</v>
      </c>
      <c r="E441" s="6">
        <v>79309635</v>
      </c>
      <c r="F441" s="7" t="s">
        <v>829</v>
      </c>
      <c r="G441" s="8">
        <v>23586</v>
      </c>
      <c r="H441" s="9" t="s">
        <v>2903</v>
      </c>
      <c r="I441" s="5" t="s">
        <v>835</v>
      </c>
      <c r="J441" s="5" t="s">
        <v>859</v>
      </c>
      <c r="K441" s="5" t="s">
        <v>842</v>
      </c>
      <c r="L441" s="11">
        <v>9000000</v>
      </c>
      <c r="M441" s="13">
        <v>45322</v>
      </c>
      <c r="N441" s="13">
        <v>45323</v>
      </c>
      <c r="O441" s="13">
        <v>45382</v>
      </c>
      <c r="P441" s="15">
        <v>60</v>
      </c>
      <c r="Q441" s="11" t="s">
        <v>874</v>
      </c>
      <c r="R441" s="11">
        <f>+VLOOKUP(B441,[2]Hoja2!$A$3:$C$3503,3,FALSE)</f>
        <v>9000000</v>
      </c>
      <c r="S441" s="11">
        <f t="shared" si="12"/>
        <v>0</v>
      </c>
      <c r="T441" s="22">
        <f t="shared" si="13"/>
        <v>100</v>
      </c>
      <c r="U441" s="5">
        <v>0</v>
      </c>
      <c r="V441" s="10" t="s">
        <v>3611</v>
      </c>
    </row>
    <row r="442" spans="1:22" s="4" customFormat="1" ht="51" x14ac:dyDescent="0.2">
      <c r="A442" s="5" t="s">
        <v>1315</v>
      </c>
      <c r="B442" s="5" t="s">
        <v>1315</v>
      </c>
      <c r="C442" s="5" t="str">
        <f>+VLOOKUP(B442,[2]Hoja1!$H$1:$I$5207,2,FALSE)</f>
        <v>CONTRATO DE PRESTACION DE SERVICIOS PROFESIONALES</v>
      </c>
      <c r="D442" s="6" t="s">
        <v>2239</v>
      </c>
      <c r="E442" s="6">
        <v>1023898257</v>
      </c>
      <c r="F442" s="7" t="s">
        <v>829</v>
      </c>
      <c r="G442" s="8">
        <v>33038</v>
      </c>
      <c r="H442" s="9" t="s">
        <v>2904</v>
      </c>
      <c r="I442" s="5" t="s">
        <v>835</v>
      </c>
      <c r="J442" s="5" t="s">
        <v>861</v>
      </c>
      <c r="K442" s="5" t="s">
        <v>844</v>
      </c>
      <c r="L442" s="11">
        <v>13971786</v>
      </c>
      <c r="M442" s="13">
        <v>45322</v>
      </c>
      <c r="N442" s="13">
        <v>45323</v>
      </c>
      <c r="O442" s="13">
        <v>45382</v>
      </c>
      <c r="P442" s="15">
        <v>60</v>
      </c>
      <c r="Q442" s="11" t="s">
        <v>874</v>
      </c>
      <c r="R442" s="11">
        <f>+VLOOKUP(B442,[2]Hoja2!$A$3:$C$3503,3,FALSE)</f>
        <v>13971786</v>
      </c>
      <c r="S442" s="11">
        <f t="shared" si="12"/>
        <v>0</v>
      </c>
      <c r="T442" s="22">
        <f t="shared" si="13"/>
        <v>100</v>
      </c>
      <c r="U442" s="5">
        <v>0</v>
      </c>
      <c r="V442" s="10" t="s">
        <v>3612</v>
      </c>
    </row>
    <row r="443" spans="1:22" s="4" customFormat="1" ht="76.5" x14ac:dyDescent="0.2">
      <c r="A443" s="5" t="s">
        <v>1316</v>
      </c>
      <c r="B443" s="5" t="s">
        <v>1316</v>
      </c>
      <c r="C443" s="5" t="str">
        <f>+VLOOKUP(B443,[2]Hoja1!$H$1:$I$5207,2,FALSE)</f>
        <v>CONTRATO DE PRESTACION DE SERVICIOS DE APOYO A LA GESTION</v>
      </c>
      <c r="D443" s="6" t="s">
        <v>786</v>
      </c>
      <c r="E443" s="6">
        <v>1016081158</v>
      </c>
      <c r="F443" s="7" t="s">
        <v>829</v>
      </c>
      <c r="G443" s="8">
        <v>34997</v>
      </c>
      <c r="H443" s="9" t="s">
        <v>2905</v>
      </c>
      <c r="I443" s="5" t="s">
        <v>835</v>
      </c>
      <c r="J443" s="5" t="s">
        <v>859</v>
      </c>
      <c r="K443" s="5" t="s">
        <v>842</v>
      </c>
      <c r="L443" s="11">
        <v>8710000</v>
      </c>
      <c r="M443" s="13">
        <v>45323</v>
      </c>
      <c r="N443" s="13">
        <v>45324</v>
      </c>
      <c r="O443" s="13">
        <v>45382</v>
      </c>
      <c r="P443" s="15">
        <v>59</v>
      </c>
      <c r="Q443" s="11" t="s">
        <v>874</v>
      </c>
      <c r="R443" s="11">
        <f>+VLOOKUP(B443,[2]Hoja2!$A$3:$C$3503,3,FALSE)</f>
        <v>8710000</v>
      </c>
      <c r="S443" s="11">
        <f t="shared" si="12"/>
        <v>0</v>
      </c>
      <c r="T443" s="22">
        <f t="shared" si="13"/>
        <v>100</v>
      </c>
      <c r="U443" s="5">
        <v>0</v>
      </c>
      <c r="V443" s="10" t="s">
        <v>3613</v>
      </c>
    </row>
    <row r="444" spans="1:22" s="4" customFormat="1" ht="51" x14ac:dyDescent="0.2">
      <c r="A444" s="5" t="s">
        <v>1317</v>
      </c>
      <c r="B444" s="5" t="s">
        <v>1317</v>
      </c>
      <c r="C444" s="5" t="str">
        <f>+VLOOKUP(B444,[2]Hoja1!$H$1:$I$5207,2,FALSE)</f>
        <v>CONTRATO DE PRESTACION DE SERVICIOS DE APOYO A LA GESTION</v>
      </c>
      <c r="D444" s="6" t="s">
        <v>2240</v>
      </c>
      <c r="E444" s="6">
        <v>80089646</v>
      </c>
      <c r="F444" s="7" t="s">
        <v>829</v>
      </c>
      <c r="G444" s="8">
        <v>29785</v>
      </c>
      <c r="H444" s="9" t="s">
        <v>2801</v>
      </c>
      <c r="I444" s="5" t="s">
        <v>835</v>
      </c>
      <c r="J444" s="5" t="s">
        <v>3153</v>
      </c>
      <c r="K444" s="5" t="s">
        <v>846</v>
      </c>
      <c r="L444" s="11">
        <v>25192860</v>
      </c>
      <c r="M444" s="13">
        <v>45323</v>
      </c>
      <c r="N444" s="13">
        <v>45324</v>
      </c>
      <c r="O444" s="13">
        <v>45473</v>
      </c>
      <c r="P444" s="15">
        <v>150</v>
      </c>
      <c r="Q444" s="11" t="s">
        <v>874</v>
      </c>
      <c r="R444" s="11">
        <f>+VLOOKUP(B444,[2]Hoja2!$A$3:$C$3503,3,FALSE)</f>
        <v>17994900</v>
      </c>
      <c r="S444" s="11">
        <f t="shared" si="12"/>
        <v>7197960</v>
      </c>
      <c r="T444" s="22">
        <f t="shared" si="13"/>
        <v>71.428571428571431</v>
      </c>
      <c r="U444" s="5">
        <v>0</v>
      </c>
      <c r="V444" s="10" t="s">
        <v>3614</v>
      </c>
    </row>
    <row r="445" spans="1:22" s="4" customFormat="1" ht="51" x14ac:dyDescent="0.2">
      <c r="A445" s="5" t="s">
        <v>1318</v>
      </c>
      <c r="B445" s="5" t="s">
        <v>1318</v>
      </c>
      <c r="C445" s="5" t="str">
        <f>+VLOOKUP(B445,[2]Hoja1!$H$1:$I$5207,2,FALSE)</f>
        <v>CONTRATO DE PRESTACION DE SERVICIOS PROFESIONALES</v>
      </c>
      <c r="D445" s="6" t="s">
        <v>2241</v>
      </c>
      <c r="E445" s="6">
        <v>52996032</v>
      </c>
      <c r="F445" s="7" t="s">
        <v>829</v>
      </c>
      <c r="G445" s="8">
        <v>30788</v>
      </c>
      <c r="H445" s="9" t="s">
        <v>2784</v>
      </c>
      <c r="I445" s="5" t="s">
        <v>835</v>
      </c>
      <c r="J445" s="5" t="s">
        <v>3153</v>
      </c>
      <c r="K445" s="5" t="s">
        <v>846</v>
      </c>
      <c r="L445" s="11">
        <v>13196860</v>
      </c>
      <c r="M445" s="13">
        <v>45323</v>
      </c>
      <c r="N445" s="13">
        <v>45324</v>
      </c>
      <c r="O445" s="13">
        <v>45473</v>
      </c>
      <c r="P445" s="15">
        <v>150</v>
      </c>
      <c r="Q445" s="11" t="s">
        <v>874</v>
      </c>
      <c r="R445" s="11">
        <f>+VLOOKUP(B445,[2]Hoja2!$A$3:$C$3503,3,FALSE)</f>
        <v>13196260</v>
      </c>
      <c r="S445" s="11">
        <f t="shared" si="12"/>
        <v>600</v>
      </c>
      <c r="T445" s="22">
        <f t="shared" si="13"/>
        <v>99.995453463930062</v>
      </c>
      <c r="U445" s="5">
        <v>0</v>
      </c>
      <c r="V445" s="10" t="s">
        <v>3615</v>
      </c>
    </row>
    <row r="446" spans="1:22" s="4" customFormat="1" ht="51" x14ac:dyDescent="0.2">
      <c r="A446" s="5" t="s">
        <v>1319</v>
      </c>
      <c r="B446" s="5" t="s">
        <v>1319</v>
      </c>
      <c r="C446" s="5" t="str">
        <f>+VLOOKUP(B446,[2]Hoja1!$H$1:$I$5207,2,FALSE)</f>
        <v>CONTRATO DE PRESTACION DE SERVICIOS PROFESIONALES</v>
      </c>
      <c r="D446" s="6" t="s">
        <v>666</v>
      </c>
      <c r="E446" s="6">
        <v>1026576557</v>
      </c>
      <c r="F446" s="7" t="s">
        <v>829</v>
      </c>
      <c r="G446" s="8">
        <v>34183</v>
      </c>
      <c r="H446" s="9" t="s">
        <v>2836</v>
      </c>
      <c r="I446" s="5" t="s">
        <v>835</v>
      </c>
      <c r="J446" s="5" t="s">
        <v>3153</v>
      </c>
      <c r="K446" s="5" t="s">
        <v>846</v>
      </c>
      <c r="L446" s="11">
        <v>16165367</v>
      </c>
      <c r="M446" s="13">
        <v>45323</v>
      </c>
      <c r="N446" s="13">
        <v>45328</v>
      </c>
      <c r="O446" s="13">
        <v>45382</v>
      </c>
      <c r="P446" s="15">
        <v>55</v>
      </c>
      <c r="Q446" s="11" t="s">
        <v>874</v>
      </c>
      <c r="R446" s="11">
        <f>+VLOOKUP(B446,[2]Hoja2!$A$3:$C$3503,3,FALSE)</f>
        <v>16165367</v>
      </c>
      <c r="S446" s="11">
        <f t="shared" si="12"/>
        <v>0</v>
      </c>
      <c r="T446" s="22">
        <f t="shared" si="13"/>
        <v>100</v>
      </c>
      <c r="U446" s="5">
        <v>0</v>
      </c>
      <c r="V446" s="10" t="s">
        <v>3616</v>
      </c>
    </row>
    <row r="447" spans="1:22" s="4" customFormat="1" ht="51" x14ac:dyDescent="0.2">
      <c r="A447" s="5" t="s">
        <v>1320</v>
      </c>
      <c r="B447" s="5" t="s">
        <v>1320</v>
      </c>
      <c r="C447" s="5" t="str">
        <f>+VLOOKUP(B447,[2]Hoja1!$H$1:$I$5207,2,FALSE)</f>
        <v>CONTRATO DE PRESTACION DE SERVICIOS DE APOYO A LA GESTION</v>
      </c>
      <c r="D447" s="6" t="s">
        <v>514</v>
      </c>
      <c r="E447" s="6">
        <v>91110756</v>
      </c>
      <c r="F447" s="7" t="s">
        <v>829</v>
      </c>
      <c r="G447" s="8">
        <v>29538</v>
      </c>
      <c r="H447" s="9" t="s">
        <v>2860</v>
      </c>
      <c r="I447" s="5" t="s">
        <v>835</v>
      </c>
      <c r="J447" s="5" t="s">
        <v>858</v>
      </c>
      <c r="K447" s="5" t="s">
        <v>841</v>
      </c>
      <c r="L447" s="11">
        <v>9900000</v>
      </c>
      <c r="M447" s="13">
        <v>45328</v>
      </c>
      <c r="N447" s="13">
        <v>45334</v>
      </c>
      <c r="O447" s="13">
        <v>45382</v>
      </c>
      <c r="P447" s="15">
        <v>49</v>
      </c>
      <c r="Q447" s="11" t="s">
        <v>874</v>
      </c>
      <c r="R447" s="11">
        <f>+VLOOKUP(B447,[2]Hoja2!$A$3:$C$3503,3,FALSE)</f>
        <v>9900000</v>
      </c>
      <c r="S447" s="11">
        <f t="shared" si="12"/>
        <v>0</v>
      </c>
      <c r="T447" s="22">
        <f t="shared" si="13"/>
        <v>100</v>
      </c>
      <c r="U447" s="5">
        <v>0</v>
      </c>
      <c r="V447" s="10" t="s">
        <v>3617</v>
      </c>
    </row>
    <row r="448" spans="1:22" s="4" customFormat="1" ht="51" x14ac:dyDescent="0.2">
      <c r="A448" s="5" t="s">
        <v>1321</v>
      </c>
      <c r="B448" s="5" t="s">
        <v>1321</v>
      </c>
      <c r="C448" s="5" t="str">
        <f>+VLOOKUP(B448,[2]Hoja1!$H$1:$I$5207,2,FALSE)</f>
        <v>CONTRATO DE PRESTACION DE SERVICIOS PROFESIONALES</v>
      </c>
      <c r="D448" s="6" t="s">
        <v>126</v>
      </c>
      <c r="E448" s="6">
        <v>25100672</v>
      </c>
      <c r="F448" s="7" t="s">
        <v>829</v>
      </c>
      <c r="G448" s="8">
        <v>26139</v>
      </c>
      <c r="H448" s="9" t="s">
        <v>2906</v>
      </c>
      <c r="I448" s="5" t="s">
        <v>835</v>
      </c>
      <c r="J448" s="5" t="s">
        <v>3153</v>
      </c>
      <c r="K448" s="5" t="s">
        <v>846</v>
      </c>
      <c r="L448" s="11">
        <v>10220167</v>
      </c>
      <c r="M448" s="13">
        <v>45323</v>
      </c>
      <c r="N448" s="13">
        <v>45324</v>
      </c>
      <c r="O448" s="13">
        <v>45382</v>
      </c>
      <c r="P448" s="15">
        <v>59</v>
      </c>
      <c r="Q448" s="11" t="s">
        <v>874</v>
      </c>
      <c r="R448" s="11">
        <f>+VLOOKUP(B448,[2]Hoja2!$A$3:$C$3503,3,FALSE)</f>
        <v>10220167</v>
      </c>
      <c r="S448" s="11">
        <f t="shared" si="12"/>
        <v>0</v>
      </c>
      <c r="T448" s="22">
        <f t="shared" si="13"/>
        <v>100</v>
      </c>
      <c r="U448" s="5">
        <v>0</v>
      </c>
      <c r="V448" s="10" t="s">
        <v>3618</v>
      </c>
    </row>
    <row r="449" spans="1:22" s="4" customFormat="1" ht="63.75" x14ac:dyDescent="0.2">
      <c r="A449" s="5" t="s">
        <v>1322</v>
      </c>
      <c r="B449" s="5" t="s">
        <v>1322</v>
      </c>
      <c r="C449" s="5" t="str">
        <f>+VLOOKUP(B449,[2]Hoja1!$H$1:$I$5207,2,FALSE)</f>
        <v>CONTRATO DE PRESTACION DE SERVICIOS DE APOYO A LA GESTION</v>
      </c>
      <c r="D449" s="6" t="s">
        <v>184</v>
      </c>
      <c r="E449" s="6">
        <v>76320093</v>
      </c>
      <c r="F449" s="7" t="s">
        <v>829</v>
      </c>
      <c r="G449" s="8">
        <v>27209</v>
      </c>
      <c r="H449" s="9" t="s">
        <v>2907</v>
      </c>
      <c r="I449" s="5" t="s">
        <v>835</v>
      </c>
      <c r="J449" s="5" t="s">
        <v>3153</v>
      </c>
      <c r="K449" s="5" t="s">
        <v>846</v>
      </c>
      <c r="L449" s="11">
        <v>16530267</v>
      </c>
      <c r="M449" s="13">
        <v>45324</v>
      </c>
      <c r="N449" s="13">
        <v>45327</v>
      </c>
      <c r="O449" s="13">
        <v>45382</v>
      </c>
      <c r="P449" s="15">
        <v>56</v>
      </c>
      <c r="Q449" s="11" t="s">
        <v>874</v>
      </c>
      <c r="R449" s="11">
        <f>+VLOOKUP(B449,[2]Hoja2!$A$3:$C$3503,3,FALSE)</f>
        <v>16530267</v>
      </c>
      <c r="S449" s="11">
        <f t="shared" si="12"/>
        <v>0</v>
      </c>
      <c r="T449" s="22">
        <f t="shared" si="13"/>
        <v>100</v>
      </c>
      <c r="U449" s="5">
        <v>0</v>
      </c>
      <c r="V449" s="10" t="s">
        <v>3619</v>
      </c>
    </row>
    <row r="450" spans="1:22" s="4" customFormat="1" ht="51" x14ac:dyDescent="0.2">
      <c r="A450" s="5" t="s">
        <v>1323</v>
      </c>
      <c r="B450" s="5" t="s">
        <v>1323</v>
      </c>
      <c r="C450" s="5" t="str">
        <f>+VLOOKUP(B450,[2]Hoja1!$H$1:$I$5207,2,FALSE)</f>
        <v>CONTRATO DE PRESTACION DE SERVICIOS PROFESIONALES</v>
      </c>
      <c r="D450" s="6" t="s">
        <v>2242</v>
      </c>
      <c r="E450" s="6">
        <v>1032426488</v>
      </c>
      <c r="F450" s="7" t="s">
        <v>829</v>
      </c>
      <c r="G450" s="8">
        <v>32532</v>
      </c>
      <c r="H450" s="9" t="s">
        <v>2709</v>
      </c>
      <c r="I450" s="5" t="s">
        <v>835</v>
      </c>
      <c r="J450" s="5" t="s">
        <v>856</v>
      </c>
      <c r="K450" s="5" t="s">
        <v>839</v>
      </c>
      <c r="L450" s="11">
        <v>23800000</v>
      </c>
      <c r="M450" s="13">
        <v>45323</v>
      </c>
      <c r="N450" s="13">
        <v>45324</v>
      </c>
      <c r="O450" s="13">
        <v>45473</v>
      </c>
      <c r="P450" s="15">
        <v>150</v>
      </c>
      <c r="Q450" s="11" t="s">
        <v>874</v>
      </c>
      <c r="R450" s="11">
        <f>+VLOOKUP(B450,[2]Hoja2!$A$3:$C$3503,3,FALSE)</f>
        <v>23800000</v>
      </c>
      <c r="S450" s="11">
        <f t="shared" si="12"/>
        <v>0</v>
      </c>
      <c r="T450" s="22">
        <f t="shared" si="13"/>
        <v>100</v>
      </c>
      <c r="U450" s="5">
        <v>0</v>
      </c>
      <c r="V450" s="10" t="s">
        <v>3620</v>
      </c>
    </row>
    <row r="451" spans="1:22" s="4" customFormat="1" ht="51" x14ac:dyDescent="0.2">
      <c r="A451" s="5" t="s">
        <v>1324</v>
      </c>
      <c r="B451" s="5" t="s">
        <v>1324</v>
      </c>
      <c r="C451" s="5" t="str">
        <f>+VLOOKUP(B451,[2]Hoja1!$H$1:$I$5207,2,FALSE)</f>
        <v>CONTRATO DE PRESTACION DE SERVICIOS PROFESIONALES</v>
      </c>
      <c r="D451" s="6" t="s">
        <v>48</v>
      </c>
      <c r="E451" s="6">
        <v>1033713301</v>
      </c>
      <c r="F451" s="7" t="s">
        <v>829</v>
      </c>
      <c r="G451" s="8">
        <v>32742</v>
      </c>
      <c r="H451" s="9" t="s">
        <v>2788</v>
      </c>
      <c r="I451" s="5" t="s">
        <v>835</v>
      </c>
      <c r="J451" s="5" t="s">
        <v>3152</v>
      </c>
      <c r="K451" s="5" t="s">
        <v>839</v>
      </c>
      <c r="L451" s="11">
        <v>20986000</v>
      </c>
      <c r="M451" s="13">
        <v>45324</v>
      </c>
      <c r="N451" s="13">
        <v>45329</v>
      </c>
      <c r="O451" s="13">
        <v>45473</v>
      </c>
      <c r="P451" s="15">
        <v>145</v>
      </c>
      <c r="Q451" s="11" t="s">
        <v>874</v>
      </c>
      <c r="R451" s="11">
        <f>+VLOOKUP(B451,[2]Hoja2!$A$3:$C$3503,3,FALSE)</f>
        <v>20986000</v>
      </c>
      <c r="S451" s="11">
        <f t="shared" si="12"/>
        <v>0</v>
      </c>
      <c r="T451" s="22">
        <f t="shared" si="13"/>
        <v>100</v>
      </c>
      <c r="U451" s="5">
        <v>0</v>
      </c>
      <c r="V451" s="10" t="s">
        <v>3621</v>
      </c>
    </row>
    <row r="452" spans="1:22" s="4" customFormat="1" ht="51" x14ac:dyDescent="0.2">
      <c r="A452" s="5" t="s">
        <v>1325</v>
      </c>
      <c r="B452" s="5" t="s">
        <v>1325</v>
      </c>
      <c r="C452" s="5" t="str">
        <f>+VLOOKUP(B452,[2]Hoja1!$H$1:$I$5207,2,FALSE)</f>
        <v>CONTRATO DE PRESTACION DE SERVICIOS PROFESIONALES</v>
      </c>
      <c r="D452" s="6" t="s">
        <v>129</v>
      </c>
      <c r="E452" s="6">
        <v>79463127</v>
      </c>
      <c r="F452" s="7" t="s">
        <v>829</v>
      </c>
      <c r="G452" s="8">
        <v>24950</v>
      </c>
      <c r="H452" s="9" t="s">
        <v>2722</v>
      </c>
      <c r="I452" s="5" t="s">
        <v>835</v>
      </c>
      <c r="J452" s="5" t="s">
        <v>3153</v>
      </c>
      <c r="K452" s="5" t="s">
        <v>846</v>
      </c>
      <c r="L452" s="11">
        <v>21782400</v>
      </c>
      <c r="M452" s="13">
        <v>45324</v>
      </c>
      <c r="N452" s="13">
        <v>45327</v>
      </c>
      <c r="O452" s="13">
        <v>45382</v>
      </c>
      <c r="P452" s="15">
        <v>56</v>
      </c>
      <c r="Q452" s="11" t="s">
        <v>874</v>
      </c>
      <c r="R452" s="11">
        <f>+VLOOKUP(B452,[2]Hoja2!$A$3:$C$3503,3,FALSE)</f>
        <v>21782400</v>
      </c>
      <c r="S452" s="11">
        <f t="shared" ref="S452:S515" si="14">+L452-R452</f>
        <v>0</v>
      </c>
      <c r="T452" s="22">
        <f t="shared" si="13"/>
        <v>100</v>
      </c>
      <c r="U452" s="5">
        <v>0</v>
      </c>
      <c r="V452" s="10" t="s">
        <v>3622</v>
      </c>
    </row>
    <row r="453" spans="1:22" s="4" customFormat="1" ht="76.5" x14ac:dyDescent="0.2">
      <c r="A453" s="5" t="s">
        <v>1326</v>
      </c>
      <c r="B453" s="5" t="s">
        <v>1326</v>
      </c>
      <c r="C453" s="5" t="str">
        <f>+VLOOKUP(B453,[2]Hoja1!$H$1:$I$5207,2,FALSE)</f>
        <v>CONTRATO DE PRESTACION DE SERVICIOS PROFESIONALES</v>
      </c>
      <c r="D453" s="6" t="s">
        <v>172</v>
      </c>
      <c r="E453" s="6">
        <v>91080835</v>
      </c>
      <c r="F453" s="7" t="s">
        <v>829</v>
      </c>
      <c r="G453" s="8">
        <v>31299</v>
      </c>
      <c r="H453" s="9" t="s">
        <v>2754</v>
      </c>
      <c r="I453" s="5" t="s">
        <v>835</v>
      </c>
      <c r="J453" s="5" t="s">
        <v>3153</v>
      </c>
      <c r="K453" s="5" t="s">
        <v>846</v>
      </c>
      <c r="L453" s="11">
        <v>17833600</v>
      </c>
      <c r="M453" s="13">
        <v>45323</v>
      </c>
      <c r="N453" s="13">
        <v>45327</v>
      </c>
      <c r="O453" s="13">
        <v>45382</v>
      </c>
      <c r="P453" s="15">
        <v>56</v>
      </c>
      <c r="Q453" s="11" t="s">
        <v>874</v>
      </c>
      <c r="R453" s="11">
        <f>+VLOOKUP(B453,[2]Hoja2!$A$3:$C$3503,3,FALSE)</f>
        <v>17833600</v>
      </c>
      <c r="S453" s="11">
        <f t="shared" si="14"/>
        <v>0</v>
      </c>
      <c r="T453" s="22">
        <f t="shared" ref="T453:T516" si="15">+R453*100/L453</f>
        <v>100</v>
      </c>
      <c r="U453" s="5">
        <v>0</v>
      </c>
      <c r="V453" s="10" t="s">
        <v>3623</v>
      </c>
    </row>
    <row r="454" spans="1:22" s="4" customFormat="1" ht="63.75" x14ac:dyDescent="0.2">
      <c r="A454" s="5" t="s">
        <v>1327</v>
      </c>
      <c r="B454" s="5" t="s">
        <v>1327</v>
      </c>
      <c r="C454" s="5" t="str">
        <f>+VLOOKUP(B454,[2]Hoja1!$H$1:$I$5207,2,FALSE)</f>
        <v>CONTRATO DE PRESTACION DE SERVICIOS PROFESIONALES</v>
      </c>
      <c r="D454" s="6" t="s">
        <v>89</v>
      </c>
      <c r="E454" s="6">
        <v>80547912</v>
      </c>
      <c r="F454" s="7" t="s">
        <v>829</v>
      </c>
      <c r="G454" s="8">
        <v>30509</v>
      </c>
      <c r="H454" s="9" t="s">
        <v>2908</v>
      </c>
      <c r="I454" s="5" t="s">
        <v>835</v>
      </c>
      <c r="J454" s="5" t="s">
        <v>861</v>
      </c>
      <c r="K454" s="5" t="s">
        <v>844</v>
      </c>
      <c r="L454" s="11">
        <v>20097000</v>
      </c>
      <c r="M454" s="13">
        <v>45323</v>
      </c>
      <c r="N454" s="13">
        <v>45327</v>
      </c>
      <c r="O454" s="13">
        <v>45382</v>
      </c>
      <c r="P454" s="15">
        <v>56</v>
      </c>
      <c r="Q454" s="11" t="s">
        <v>874</v>
      </c>
      <c r="R454" s="11">
        <f>+VLOOKUP(B454,[2]Hoja2!$A$3:$C$3503,3,FALSE)</f>
        <v>20097000</v>
      </c>
      <c r="S454" s="11">
        <f t="shared" si="14"/>
        <v>0</v>
      </c>
      <c r="T454" s="22">
        <f t="shared" si="15"/>
        <v>100</v>
      </c>
      <c r="U454" s="5">
        <v>0</v>
      </c>
      <c r="V454" s="10" t="s">
        <v>3624</v>
      </c>
    </row>
    <row r="455" spans="1:22" s="4" customFormat="1" ht="51" x14ac:dyDescent="0.2">
      <c r="A455" s="5" t="s">
        <v>1328</v>
      </c>
      <c r="B455" s="5" t="s">
        <v>1328</v>
      </c>
      <c r="C455" s="5" t="str">
        <f>+VLOOKUP(B455,[2]Hoja1!$H$1:$I$5207,2,FALSE)</f>
        <v>CONTRATO DE PRESTACION DE SERVICIOS DE APOYO A LA GESTION</v>
      </c>
      <c r="D455" s="6" t="s">
        <v>766</v>
      </c>
      <c r="E455" s="6">
        <v>79404984</v>
      </c>
      <c r="F455" s="7" t="s">
        <v>829</v>
      </c>
      <c r="G455" s="8">
        <v>24316</v>
      </c>
      <c r="H455" s="9" t="s">
        <v>2861</v>
      </c>
      <c r="I455" s="5" t="s">
        <v>835</v>
      </c>
      <c r="J455" s="5" t="s">
        <v>858</v>
      </c>
      <c r="K455" s="5" t="s">
        <v>841</v>
      </c>
      <c r="L455" s="11">
        <v>11500000</v>
      </c>
      <c r="M455" s="13">
        <v>45324</v>
      </c>
      <c r="N455" s="13">
        <v>45328</v>
      </c>
      <c r="O455" s="13">
        <v>45382</v>
      </c>
      <c r="P455" s="15">
        <v>55</v>
      </c>
      <c r="Q455" s="11" t="s">
        <v>874</v>
      </c>
      <c r="R455" s="11">
        <f>+VLOOKUP(B455,[2]Hoja2!$A$3:$C$3503,3,FALSE)</f>
        <v>11500000</v>
      </c>
      <c r="S455" s="11">
        <f t="shared" si="14"/>
        <v>0</v>
      </c>
      <c r="T455" s="22">
        <f t="shared" si="15"/>
        <v>100</v>
      </c>
      <c r="U455" s="5">
        <v>0</v>
      </c>
      <c r="V455" s="10" t="s">
        <v>3625</v>
      </c>
    </row>
    <row r="456" spans="1:22" s="4" customFormat="1" ht="51" x14ac:dyDescent="0.2">
      <c r="A456" s="5" t="s">
        <v>1329</v>
      </c>
      <c r="B456" s="5" t="s">
        <v>1329</v>
      </c>
      <c r="C456" s="5" t="str">
        <f>+VLOOKUP(B456,[2]Hoja1!$H$1:$I$5207,2,FALSE)</f>
        <v>CONTRATO DE PRESTACION DE SERVICIOS PROFESIONALES</v>
      </c>
      <c r="D456" s="6" t="s">
        <v>239</v>
      </c>
      <c r="E456" s="6">
        <v>79875221</v>
      </c>
      <c r="F456" s="7" t="s">
        <v>829</v>
      </c>
      <c r="G456" s="8">
        <v>28433</v>
      </c>
      <c r="H456" s="9" t="s">
        <v>2865</v>
      </c>
      <c r="I456" s="5" t="s">
        <v>835</v>
      </c>
      <c r="J456" s="5" t="s">
        <v>3153</v>
      </c>
      <c r="K456" s="5" t="s">
        <v>846</v>
      </c>
      <c r="L456" s="11">
        <v>12022725</v>
      </c>
      <c r="M456" s="13">
        <v>45323</v>
      </c>
      <c r="N456" s="13">
        <v>45329</v>
      </c>
      <c r="O456" s="13">
        <v>45473</v>
      </c>
      <c r="P456" s="15">
        <v>145</v>
      </c>
      <c r="Q456" s="11" t="s">
        <v>874</v>
      </c>
      <c r="R456" s="11">
        <f>+VLOOKUP(B456,[2]Hoja2!$A$3:$C$3503,3,FALSE)</f>
        <v>12022725</v>
      </c>
      <c r="S456" s="11">
        <f t="shared" si="14"/>
        <v>0</v>
      </c>
      <c r="T456" s="22">
        <f t="shared" si="15"/>
        <v>100</v>
      </c>
      <c r="U456" s="5">
        <v>0</v>
      </c>
      <c r="V456" s="10" t="s">
        <v>3626</v>
      </c>
    </row>
    <row r="457" spans="1:22" s="4" customFormat="1" ht="51" x14ac:dyDescent="0.2">
      <c r="A457" s="5" t="s">
        <v>1330</v>
      </c>
      <c r="B457" s="5" t="s">
        <v>1330</v>
      </c>
      <c r="C457" s="5" t="str">
        <f>+VLOOKUP(B457,[2]Hoja1!$H$1:$I$5207,2,FALSE)</f>
        <v>CONTRATO DE PRESTACION DE SERVICIOS PROFESIONALES</v>
      </c>
      <c r="D457" s="6" t="s">
        <v>2243</v>
      </c>
      <c r="E457" s="6">
        <v>1022397962</v>
      </c>
      <c r="F457" s="7" t="s">
        <v>829</v>
      </c>
      <c r="G457" s="8">
        <v>34640</v>
      </c>
      <c r="H457" s="9" t="s">
        <v>2865</v>
      </c>
      <c r="I457" s="5" t="s">
        <v>835</v>
      </c>
      <c r="J457" s="5" t="s">
        <v>3153</v>
      </c>
      <c r="K457" s="5" t="s">
        <v>846</v>
      </c>
      <c r="L457" s="11">
        <v>16831815</v>
      </c>
      <c r="M457" s="13">
        <v>45323</v>
      </c>
      <c r="N457" s="13">
        <v>45324</v>
      </c>
      <c r="O457" s="13">
        <v>45473</v>
      </c>
      <c r="P457" s="15">
        <v>150</v>
      </c>
      <c r="Q457" s="11" t="s">
        <v>874</v>
      </c>
      <c r="R457" s="11">
        <f>+VLOOKUP(B457,[2]Hoja2!$A$3:$C$3503,3,FALSE)</f>
        <v>16831815</v>
      </c>
      <c r="S457" s="11">
        <f t="shared" si="14"/>
        <v>0</v>
      </c>
      <c r="T457" s="22">
        <f t="shared" si="15"/>
        <v>100</v>
      </c>
      <c r="U457" s="5">
        <v>0</v>
      </c>
      <c r="V457" s="10" t="s">
        <v>3627</v>
      </c>
    </row>
    <row r="458" spans="1:22" s="4" customFormat="1" ht="51" x14ac:dyDescent="0.2">
      <c r="A458" s="5" t="s">
        <v>1331</v>
      </c>
      <c r="B458" s="5" t="s">
        <v>1331</v>
      </c>
      <c r="C458" s="5" t="str">
        <f>+VLOOKUP(B458,[2]Hoja1!$H$1:$I$5207,2,FALSE)</f>
        <v>CONTRATO DE PRESTACION DE SERVICIOS DE APOYO A LA GESTION</v>
      </c>
      <c r="D458" s="6" t="s">
        <v>304</v>
      </c>
      <c r="E458" s="6">
        <v>1019043521</v>
      </c>
      <c r="F458" s="7" t="s">
        <v>829</v>
      </c>
      <c r="G458" s="8">
        <v>32940</v>
      </c>
      <c r="H458" s="9" t="s">
        <v>2720</v>
      </c>
      <c r="I458" s="5" t="s">
        <v>835</v>
      </c>
      <c r="J458" s="5" t="s">
        <v>856</v>
      </c>
      <c r="K458" s="5" t="s">
        <v>839</v>
      </c>
      <c r="L458" s="11">
        <v>20986000</v>
      </c>
      <c r="M458" s="13">
        <v>45323</v>
      </c>
      <c r="N458" s="13">
        <v>45324</v>
      </c>
      <c r="O458" s="13">
        <v>45473</v>
      </c>
      <c r="P458" s="15">
        <v>150</v>
      </c>
      <c r="Q458" s="11" t="s">
        <v>874</v>
      </c>
      <c r="R458" s="11">
        <f>+VLOOKUP(B458,[2]Hoja2!$A$3:$C$3503,3,FALSE)</f>
        <v>20986000</v>
      </c>
      <c r="S458" s="11">
        <f t="shared" si="14"/>
        <v>0</v>
      </c>
      <c r="T458" s="22">
        <f t="shared" si="15"/>
        <v>100</v>
      </c>
      <c r="U458" s="5">
        <v>0</v>
      </c>
      <c r="V458" s="10" t="s">
        <v>3628</v>
      </c>
    </row>
    <row r="459" spans="1:22" s="4" customFormat="1" ht="51" x14ac:dyDescent="0.2">
      <c r="A459" s="5" t="s">
        <v>1332</v>
      </c>
      <c r="B459" s="5" t="s">
        <v>1332</v>
      </c>
      <c r="C459" s="5" t="str">
        <f>+VLOOKUP(B459,[2]Hoja1!$H$1:$I$5207,2,FALSE)</f>
        <v>CONTRATO DE PRESTACION DE SERVICIOS DE APOYO A LA GESTION</v>
      </c>
      <c r="D459" s="6" t="s">
        <v>173</v>
      </c>
      <c r="E459" s="6">
        <v>16537999</v>
      </c>
      <c r="F459" s="7" t="s">
        <v>829</v>
      </c>
      <c r="G459" s="8">
        <v>28519</v>
      </c>
      <c r="H459" s="9" t="s">
        <v>2909</v>
      </c>
      <c r="I459" s="5" t="s">
        <v>835</v>
      </c>
      <c r="J459" s="5" t="s">
        <v>857</v>
      </c>
      <c r="K459" s="5" t="s">
        <v>840</v>
      </c>
      <c r="L459" s="11">
        <v>11944000</v>
      </c>
      <c r="M459" s="13">
        <v>45323</v>
      </c>
      <c r="N459" s="13">
        <v>45325</v>
      </c>
      <c r="O459" s="13">
        <v>45382</v>
      </c>
      <c r="P459" s="15">
        <v>58</v>
      </c>
      <c r="Q459" s="11" t="s">
        <v>874</v>
      </c>
      <c r="R459" s="11">
        <f>+VLOOKUP(B459,[2]Hoja2!$A$3:$C$3503,3,FALSE)</f>
        <v>11944000</v>
      </c>
      <c r="S459" s="11">
        <f t="shared" si="14"/>
        <v>0</v>
      </c>
      <c r="T459" s="22">
        <f t="shared" si="15"/>
        <v>100</v>
      </c>
      <c r="U459" s="5">
        <v>0</v>
      </c>
      <c r="V459" s="10" t="s">
        <v>3629</v>
      </c>
    </row>
    <row r="460" spans="1:22" s="4" customFormat="1" ht="51" x14ac:dyDescent="0.2">
      <c r="A460" s="5" t="s">
        <v>1333</v>
      </c>
      <c r="B460" s="5" t="s">
        <v>1333</v>
      </c>
      <c r="C460" s="5" t="str">
        <f>+VLOOKUP(B460,[2]Hoja1!$H$1:$I$5207,2,FALSE)</f>
        <v>CONTRATO DE PRESTACION DE SERVICIOS PROFESIONALES</v>
      </c>
      <c r="D460" s="6" t="s">
        <v>315</v>
      </c>
      <c r="E460" s="6">
        <v>1030666850</v>
      </c>
      <c r="F460" s="7" t="s">
        <v>829</v>
      </c>
      <c r="G460" s="8">
        <v>35234</v>
      </c>
      <c r="H460" s="9" t="s">
        <v>2910</v>
      </c>
      <c r="I460" s="5" t="s">
        <v>835</v>
      </c>
      <c r="J460" s="5" t="s">
        <v>857</v>
      </c>
      <c r="K460" s="5" t="s">
        <v>840</v>
      </c>
      <c r="L460" s="11">
        <v>5404000</v>
      </c>
      <c r="M460" s="13">
        <v>45323</v>
      </c>
      <c r="N460" s="13">
        <v>45325</v>
      </c>
      <c r="O460" s="13">
        <v>45351</v>
      </c>
      <c r="P460" s="15">
        <v>27</v>
      </c>
      <c r="Q460" s="11" t="s">
        <v>874</v>
      </c>
      <c r="R460" s="11">
        <f>+VLOOKUP(B460,[2]Hoja2!$A$3:$C$3503,3,FALSE)</f>
        <v>5404000</v>
      </c>
      <c r="S460" s="11">
        <f t="shared" si="14"/>
        <v>0</v>
      </c>
      <c r="T460" s="22">
        <f t="shared" si="15"/>
        <v>100</v>
      </c>
      <c r="U460" s="5">
        <v>0</v>
      </c>
      <c r="V460" s="10" t="s">
        <v>3630</v>
      </c>
    </row>
    <row r="461" spans="1:22" s="4" customFormat="1" ht="51" x14ac:dyDescent="0.2">
      <c r="A461" s="5" t="s">
        <v>1334</v>
      </c>
      <c r="B461" s="5" t="s">
        <v>1334</v>
      </c>
      <c r="C461" s="5" t="str">
        <f>+VLOOKUP(B461,[2]Hoja1!$H$1:$I$5207,2,FALSE)</f>
        <v>CONTRATO DE PRESTACION DE SERVICIOS PROFESIONALES</v>
      </c>
      <c r="D461" s="6" t="s">
        <v>26</v>
      </c>
      <c r="E461" s="6">
        <v>79979486</v>
      </c>
      <c r="F461" s="7" t="s">
        <v>829</v>
      </c>
      <c r="G461" s="8">
        <v>29717</v>
      </c>
      <c r="H461" s="9" t="s">
        <v>2829</v>
      </c>
      <c r="I461" s="5" t="s">
        <v>835</v>
      </c>
      <c r="J461" s="5" t="s">
        <v>856</v>
      </c>
      <c r="K461" s="5" t="s">
        <v>839</v>
      </c>
      <c r="L461" s="11">
        <v>15936000</v>
      </c>
      <c r="M461" s="13">
        <v>45323</v>
      </c>
      <c r="N461" s="13">
        <v>45328</v>
      </c>
      <c r="O461" s="13">
        <v>45382</v>
      </c>
      <c r="P461" s="15">
        <v>55</v>
      </c>
      <c r="Q461" s="11" t="s">
        <v>874</v>
      </c>
      <c r="R461" s="11">
        <f>+VLOOKUP(B461,[2]Hoja2!$A$3:$C$3503,3,FALSE)</f>
        <v>15936000</v>
      </c>
      <c r="S461" s="11">
        <f t="shared" si="14"/>
        <v>0</v>
      </c>
      <c r="T461" s="22">
        <f t="shared" si="15"/>
        <v>100</v>
      </c>
      <c r="U461" s="5">
        <v>0</v>
      </c>
      <c r="V461" s="10" t="s">
        <v>3631</v>
      </c>
    </row>
    <row r="462" spans="1:22" s="4" customFormat="1" ht="51" x14ac:dyDescent="0.2">
      <c r="A462" s="5" t="s">
        <v>1335</v>
      </c>
      <c r="B462" s="5" t="s">
        <v>1335</v>
      </c>
      <c r="C462" s="5" t="str">
        <f>+VLOOKUP(B462,[2]Hoja1!$H$1:$I$5207,2,FALSE)</f>
        <v>CONTRATO DE PRESTACION DE SERVICIOS</v>
      </c>
      <c r="D462" s="6" t="s">
        <v>2244</v>
      </c>
      <c r="E462" s="6">
        <v>52439051</v>
      </c>
      <c r="F462" s="7" t="s">
        <v>829</v>
      </c>
      <c r="G462" s="8">
        <v>28613</v>
      </c>
      <c r="H462" s="9" t="s">
        <v>2911</v>
      </c>
      <c r="I462" s="5" t="s">
        <v>835</v>
      </c>
      <c r="J462" s="5" t="s">
        <v>857</v>
      </c>
      <c r="K462" s="5" t="s">
        <v>840</v>
      </c>
      <c r="L462" s="11">
        <v>45000000</v>
      </c>
      <c r="M462" s="13">
        <v>45323</v>
      </c>
      <c r="N462" s="13">
        <v>45327</v>
      </c>
      <c r="O462" s="13">
        <v>45443</v>
      </c>
      <c r="P462" s="15">
        <v>117</v>
      </c>
      <c r="Q462" s="11" t="s">
        <v>874</v>
      </c>
      <c r="R462" s="11">
        <f>+VLOOKUP(B462,[2]Hoja2!$A$3:$C$3503,3,FALSE)</f>
        <v>45000000</v>
      </c>
      <c r="S462" s="11">
        <f t="shared" si="14"/>
        <v>0</v>
      </c>
      <c r="T462" s="22">
        <f t="shared" si="15"/>
        <v>100</v>
      </c>
      <c r="U462" s="5">
        <v>0</v>
      </c>
      <c r="V462" s="10" t="s">
        <v>3632</v>
      </c>
    </row>
    <row r="463" spans="1:22" s="4" customFormat="1" ht="51" x14ac:dyDescent="0.2">
      <c r="A463" s="5" t="s">
        <v>1336</v>
      </c>
      <c r="B463" s="5" t="s">
        <v>1336</v>
      </c>
      <c r="C463" s="5" t="str">
        <f>+VLOOKUP(B463,[2]Hoja1!$H$1:$I$5207,2,FALSE)</f>
        <v>CONTRATO DE PRESTACION DE SERVICIOS DE APOYO A LA GESTION</v>
      </c>
      <c r="D463" s="6" t="s">
        <v>2245</v>
      </c>
      <c r="E463" s="6">
        <v>79991494</v>
      </c>
      <c r="F463" s="7" t="s">
        <v>829</v>
      </c>
      <c r="G463" s="8">
        <v>28952</v>
      </c>
      <c r="H463" s="9" t="s">
        <v>2912</v>
      </c>
      <c r="I463" s="5" t="s">
        <v>835</v>
      </c>
      <c r="J463" s="5" t="s">
        <v>3153</v>
      </c>
      <c r="K463" s="5" t="s">
        <v>846</v>
      </c>
      <c r="L463" s="11">
        <v>9300500</v>
      </c>
      <c r="M463" s="13">
        <v>45324</v>
      </c>
      <c r="N463" s="13">
        <v>45329</v>
      </c>
      <c r="O463" s="13">
        <v>45382</v>
      </c>
      <c r="P463" s="15">
        <v>54</v>
      </c>
      <c r="Q463" s="11" t="s">
        <v>874</v>
      </c>
      <c r="R463" s="11">
        <f>+VLOOKUP(B463,[2]Hoja2!$A$3:$C$3503,3,FALSE)</f>
        <v>9300500</v>
      </c>
      <c r="S463" s="11">
        <f t="shared" si="14"/>
        <v>0</v>
      </c>
      <c r="T463" s="22">
        <f t="shared" si="15"/>
        <v>100</v>
      </c>
      <c r="U463" s="5">
        <v>0</v>
      </c>
      <c r="V463" s="10" t="s">
        <v>3633</v>
      </c>
    </row>
    <row r="464" spans="1:22" s="4" customFormat="1" ht="51" x14ac:dyDescent="0.2">
      <c r="A464" s="5" t="s">
        <v>1337</v>
      </c>
      <c r="B464" s="5" t="s">
        <v>1337</v>
      </c>
      <c r="C464" s="5" t="str">
        <f>+VLOOKUP(B464,[2]Hoja1!$H$1:$I$5207,2,FALSE)</f>
        <v>CONTRATO DE PRESTACION DE SERVICIOS PROFESIONALES</v>
      </c>
      <c r="D464" s="6" t="s">
        <v>578</v>
      </c>
      <c r="E464" s="6">
        <v>1010215279</v>
      </c>
      <c r="F464" s="7" t="s">
        <v>829</v>
      </c>
      <c r="G464" s="8">
        <v>34484</v>
      </c>
      <c r="H464" s="9" t="s">
        <v>2784</v>
      </c>
      <c r="I464" s="5" t="s">
        <v>835</v>
      </c>
      <c r="J464" s="5" t="s">
        <v>3153</v>
      </c>
      <c r="K464" s="5" t="s">
        <v>846</v>
      </c>
      <c r="L464" s="11">
        <v>17994900</v>
      </c>
      <c r="M464" s="13">
        <v>45324</v>
      </c>
      <c r="N464" s="13">
        <v>45329</v>
      </c>
      <c r="O464" s="13">
        <v>45473</v>
      </c>
      <c r="P464" s="15">
        <v>145</v>
      </c>
      <c r="Q464" s="11" t="s">
        <v>874</v>
      </c>
      <c r="R464" s="11">
        <f>+VLOOKUP(B464,[2]Hoja2!$A$3:$C$3503,3,FALSE)</f>
        <v>17994900</v>
      </c>
      <c r="S464" s="11">
        <f t="shared" si="14"/>
        <v>0</v>
      </c>
      <c r="T464" s="22">
        <f t="shared" si="15"/>
        <v>100</v>
      </c>
      <c r="U464" s="5">
        <v>0</v>
      </c>
      <c r="V464" s="10" t="s">
        <v>3634</v>
      </c>
    </row>
    <row r="465" spans="1:23" s="4" customFormat="1" ht="51" x14ac:dyDescent="0.2">
      <c r="A465" s="5" t="s">
        <v>1338</v>
      </c>
      <c r="B465" s="5" t="s">
        <v>1338</v>
      </c>
      <c r="C465" s="5" t="str">
        <f>+VLOOKUP(B465,[2]Hoja1!$H$1:$I$5207,2,FALSE)</f>
        <v>CONTRATO DE PRESTACION DE SERVICIOS PROFESIONALES</v>
      </c>
      <c r="D465" s="6" t="s">
        <v>2246</v>
      </c>
      <c r="E465" s="6">
        <v>1020719840</v>
      </c>
      <c r="F465" s="7" t="s">
        <v>829</v>
      </c>
      <c r="G465" s="8">
        <v>31712</v>
      </c>
      <c r="H465" s="9" t="s">
        <v>2835</v>
      </c>
      <c r="I465" s="5" t="s">
        <v>835</v>
      </c>
      <c r="J465" s="5" t="s">
        <v>3153</v>
      </c>
      <c r="K465" s="5" t="s">
        <v>846</v>
      </c>
      <c r="L465" s="11">
        <v>25192860</v>
      </c>
      <c r="M465" s="13">
        <v>45327</v>
      </c>
      <c r="N465" s="13">
        <v>45329</v>
      </c>
      <c r="O465" s="13">
        <v>45473</v>
      </c>
      <c r="P465" s="15">
        <v>145</v>
      </c>
      <c r="Q465" s="11" t="s">
        <v>874</v>
      </c>
      <c r="R465" s="11">
        <f>+VLOOKUP(B465,[2]Hoja2!$A$3:$C$3503,3,FALSE)</f>
        <v>20514186</v>
      </c>
      <c r="S465" s="11">
        <f t="shared" si="14"/>
        <v>4678674</v>
      </c>
      <c r="T465" s="22">
        <f t="shared" si="15"/>
        <v>81.428571428571431</v>
      </c>
      <c r="U465" s="5">
        <v>0</v>
      </c>
      <c r="V465" s="10" t="s">
        <v>3635</v>
      </c>
    </row>
    <row r="466" spans="1:23" s="4" customFormat="1" ht="51" x14ac:dyDescent="0.2">
      <c r="A466" s="5" t="s">
        <v>1339</v>
      </c>
      <c r="B466" s="5" t="s">
        <v>1339</v>
      </c>
      <c r="C466" s="5" t="str">
        <f>+VLOOKUP(B466,[2]Hoja1!$H$1:$I$5207,2,FALSE)</f>
        <v>CONTRATO DE PRESTACION DE SERVICIOS PROFESIONALES</v>
      </c>
      <c r="D466" s="6" t="s">
        <v>2247</v>
      </c>
      <c r="E466" s="6">
        <v>79761089</v>
      </c>
      <c r="F466" s="7" t="s">
        <v>829</v>
      </c>
      <c r="G466" s="8">
        <v>28746</v>
      </c>
      <c r="H466" s="9" t="s">
        <v>2784</v>
      </c>
      <c r="I466" s="5" t="s">
        <v>835</v>
      </c>
      <c r="J466" s="5" t="s">
        <v>3153</v>
      </c>
      <c r="K466" s="5" t="s">
        <v>846</v>
      </c>
      <c r="L466" s="11">
        <v>25192860</v>
      </c>
      <c r="M466" s="13">
        <v>45327</v>
      </c>
      <c r="N466" s="13">
        <v>45329</v>
      </c>
      <c r="O466" s="13">
        <v>45473</v>
      </c>
      <c r="P466" s="15">
        <v>145</v>
      </c>
      <c r="Q466" s="11" t="s">
        <v>874</v>
      </c>
      <c r="R466" s="11">
        <f>+VLOOKUP(B466,[2]Hoja2!$A$3:$C$3503,3,FALSE)</f>
        <v>25192860</v>
      </c>
      <c r="S466" s="11">
        <f t="shared" si="14"/>
        <v>0</v>
      </c>
      <c r="T466" s="22">
        <f t="shared" si="15"/>
        <v>100</v>
      </c>
      <c r="U466" s="5">
        <v>0</v>
      </c>
      <c r="V466" s="10" t="s">
        <v>3636</v>
      </c>
    </row>
    <row r="467" spans="1:23" s="4" customFormat="1" ht="51" x14ac:dyDescent="0.2">
      <c r="A467" s="5" t="s">
        <v>1340</v>
      </c>
      <c r="B467" s="5" t="s">
        <v>1340</v>
      </c>
      <c r="C467" s="5" t="str">
        <f>+VLOOKUP(B467,[2]Hoja1!$H$1:$I$5207,2,FALSE)</f>
        <v>CONTRATO DE PRESTACION DE SERVICIOS PROFESIONALES</v>
      </c>
      <c r="D467" s="6" t="s">
        <v>703</v>
      </c>
      <c r="E467" s="6">
        <v>1018428185</v>
      </c>
      <c r="F467" s="7" t="s">
        <v>829</v>
      </c>
      <c r="G467" s="8">
        <v>32750</v>
      </c>
      <c r="H467" s="9" t="s">
        <v>2835</v>
      </c>
      <c r="I467" s="5" t="s">
        <v>835</v>
      </c>
      <c r="J467" s="5" t="s">
        <v>3153</v>
      </c>
      <c r="K467" s="5" t="s">
        <v>846</v>
      </c>
      <c r="L467" s="11">
        <f>+VLOOKUP(B467,[2]Hoja2!$A$3:$C$3503,2,FALSE)</f>
        <v>25192860</v>
      </c>
      <c r="M467" s="13">
        <v>45327</v>
      </c>
      <c r="N467" s="13">
        <v>45330</v>
      </c>
      <c r="O467" s="13">
        <v>45473</v>
      </c>
      <c r="P467" s="15">
        <v>144</v>
      </c>
      <c r="Q467" s="11" t="s">
        <v>874</v>
      </c>
      <c r="R467" s="11">
        <f>+VLOOKUP(B467,[2]Hoja2!$A$3:$C$3503,3,FALSE)</f>
        <v>25192860</v>
      </c>
      <c r="S467" s="11">
        <f t="shared" si="14"/>
        <v>0</v>
      </c>
      <c r="T467" s="22">
        <f t="shared" si="15"/>
        <v>100</v>
      </c>
      <c r="U467" s="5">
        <v>0</v>
      </c>
      <c r="V467" s="10" t="s">
        <v>3637</v>
      </c>
      <c r="W467" s="4">
        <f>+VLOOKUP(B467,[2]Hoja2!$A$3:$D$3503,4,FALSE)</f>
        <v>0</v>
      </c>
    </row>
    <row r="468" spans="1:23" s="4" customFormat="1" ht="51" x14ac:dyDescent="0.2">
      <c r="A468" s="5" t="s">
        <v>1341</v>
      </c>
      <c r="B468" s="5" t="s">
        <v>1341</v>
      </c>
      <c r="C468" s="5" t="str">
        <f>+VLOOKUP(B468,[2]Hoja1!$H$1:$I$5207,2,FALSE)</f>
        <v>CONTRATO DE PRESTACION DE SERVICIOS PROFESIONALES</v>
      </c>
      <c r="D468" s="6" t="s">
        <v>612</v>
      </c>
      <c r="E468" s="6">
        <v>1012380502</v>
      </c>
      <c r="F468" s="7" t="s">
        <v>829</v>
      </c>
      <c r="G468" s="8">
        <v>33494</v>
      </c>
      <c r="H468" s="9" t="s">
        <v>2913</v>
      </c>
      <c r="I468" s="5" t="s">
        <v>835</v>
      </c>
      <c r="J468" s="5" t="s">
        <v>3153</v>
      </c>
      <c r="K468" s="5" t="s">
        <v>846</v>
      </c>
      <c r="L468" s="11">
        <v>10818000</v>
      </c>
      <c r="M468" s="13">
        <v>45324</v>
      </c>
      <c r="N468" s="13">
        <v>45329</v>
      </c>
      <c r="O468" s="13">
        <v>45382</v>
      </c>
      <c r="P468" s="15">
        <v>54</v>
      </c>
      <c r="Q468" s="11" t="s">
        <v>874</v>
      </c>
      <c r="R468" s="11">
        <f>+VLOOKUP(B468,[2]Hoja2!$A$3:$C$3503,3,FALSE)</f>
        <v>10818000</v>
      </c>
      <c r="S468" s="11">
        <f t="shared" si="14"/>
        <v>0</v>
      </c>
      <c r="T468" s="22">
        <f t="shared" si="15"/>
        <v>100</v>
      </c>
      <c r="U468" s="5">
        <v>0</v>
      </c>
      <c r="V468" s="10" t="s">
        <v>3638</v>
      </c>
    </row>
    <row r="469" spans="1:23" s="4" customFormat="1" ht="51" x14ac:dyDescent="0.2">
      <c r="A469" s="5" t="s">
        <v>1342</v>
      </c>
      <c r="B469" s="5" t="s">
        <v>1342</v>
      </c>
      <c r="C469" s="5" t="str">
        <f>+VLOOKUP(B469,[2]Hoja1!$H$1:$I$5207,2,FALSE)</f>
        <v>CONTRATO DE PRESTACION DE SERVICIOS PROFESIONALES</v>
      </c>
      <c r="D469" s="6" t="s">
        <v>2248</v>
      </c>
      <c r="E469" s="6">
        <v>1015419976</v>
      </c>
      <c r="F469" s="7" t="s">
        <v>829</v>
      </c>
      <c r="G469" s="8">
        <v>33179</v>
      </c>
      <c r="H469" s="9" t="s">
        <v>2752</v>
      </c>
      <c r="I469" s="5" t="s">
        <v>835</v>
      </c>
      <c r="J469" s="5" t="s">
        <v>856</v>
      </c>
      <c r="K469" s="5" t="s">
        <v>839</v>
      </c>
      <c r="L469" s="11">
        <v>23800000</v>
      </c>
      <c r="M469" s="13">
        <v>45323</v>
      </c>
      <c r="N469" s="13">
        <v>45324</v>
      </c>
      <c r="O469" s="13">
        <v>45473</v>
      </c>
      <c r="P469" s="15">
        <v>150</v>
      </c>
      <c r="Q469" s="11" t="s">
        <v>874</v>
      </c>
      <c r="R469" s="11">
        <f>+VLOOKUP(B469,[2]Hoja2!$A$3:$C$3503,3,FALSE)</f>
        <v>23800000</v>
      </c>
      <c r="S469" s="11">
        <f t="shared" si="14"/>
        <v>0</v>
      </c>
      <c r="T469" s="22">
        <f t="shared" si="15"/>
        <v>100</v>
      </c>
      <c r="U469" s="5">
        <v>0</v>
      </c>
      <c r="V469" s="10" t="s">
        <v>3639</v>
      </c>
    </row>
    <row r="470" spans="1:23" s="4" customFormat="1" ht="51" x14ac:dyDescent="0.2">
      <c r="A470" s="5" t="s">
        <v>1343</v>
      </c>
      <c r="B470" s="5" t="s">
        <v>1343</v>
      </c>
      <c r="C470" s="5" t="str">
        <f>+VLOOKUP(B470,[2]Hoja1!$H$1:$I$5207,2,FALSE)</f>
        <v>CONTRATO DE PRESTACION DE SERVICIOS PROFESIONALES</v>
      </c>
      <c r="D470" s="6" t="s">
        <v>388</v>
      </c>
      <c r="E470" s="6">
        <v>1024558206</v>
      </c>
      <c r="F470" s="7" t="s">
        <v>829</v>
      </c>
      <c r="G470" s="8">
        <v>34659</v>
      </c>
      <c r="H470" s="9" t="s">
        <v>2811</v>
      </c>
      <c r="I470" s="5" t="s">
        <v>835</v>
      </c>
      <c r="J470" s="5" t="s">
        <v>3153</v>
      </c>
      <c r="K470" s="5" t="s">
        <v>846</v>
      </c>
      <c r="L470" s="11">
        <v>25192860</v>
      </c>
      <c r="M470" s="13">
        <v>45323</v>
      </c>
      <c r="N470" s="13">
        <v>45324</v>
      </c>
      <c r="O470" s="13">
        <v>45473</v>
      </c>
      <c r="P470" s="15">
        <v>150</v>
      </c>
      <c r="Q470" s="11" t="s">
        <v>874</v>
      </c>
      <c r="R470" s="11">
        <f>+VLOOKUP(B470,[2]Hoja2!$A$3:$C$3503,3,FALSE)</f>
        <v>25192860</v>
      </c>
      <c r="S470" s="11">
        <f t="shared" si="14"/>
        <v>0</v>
      </c>
      <c r="T470" s="22">
        <f t="shared" si="15"/>
        <v>100</v>
      </c>
      <c r="U470" s="5">
        <v>0</v>
      </c>
      <c r="V470" s="10" t="s">
        <v>3640</v>
      </c>
    </row>
    <row r="471" spans="1:23" s="4" customFormat="1" ht="51" x14ac:dyDescent="0.2">
      <c r="A471" s="5" t="s">
        <v>1344</v>
      </c>
      <c r="B471" s="5" t="s">
        <v>1344</v>
      </c>
      <c r="C471" s="5" t="str">
        <f>+VLOOKUP(B471,[2]Hoja1!$H$1:$I$5207,2,FALSE)</f>
        <v>CONTRATO DE PRESTACION DE SERVICIOS DE APOYO A LA GESTION</v>
      </c>
      <c r="D471" s="6" t="s">
        <v>2249</v>
      </c>
      <c r="E471" s="6">
        <v>1015397575</v>
      </c>
      <c r="F471" s="7" t="s">
        <v>829</v>
      </c>
      <c r="G471" s="8">
        <v>31693</v>
      </c>
      <c r="H471" s="9" t="s">
        <v>2872</v>
      </c>
      <c r="I471" s="5" t="s">
        <v>835</v>
      </c>
      <c r="J471" s="5" t="s">
        <v>857</v>
      </c>
      <c r="K471" s="5" t="s">
        <v>840</v>
      </c>
      <c r="L471" s="11">
        <v>22660000</v>
      </c>
      <c r="M471" s="13">
        <v>45327</v>
      </c>
      <c r="N471" s="13">
        <v>45331</v>
      </c>
      <c r="O471" s="13">
        <v>45488</v>
      </c>
      <c r="P471" s="15">
        <v>158</v>
      </c>
      <c r="Q471" s="11" t="s">
        <v>874</v>
      </c>
      <c r="R471" s="11">
        <f>+VLOOKUP(B471,[2]Hoja2!$A$3:$C$3503,3,FALSE)</f>
        <v>22660000</v>
      </c>
      <c r="S471" s="11">
        <f t="shared" si="14"/>
        <v>0</v>
      </c>
      <c r="T471" s="22">
        <f t="shared" si="15"/>
        <v>100</v>
      </c>
      <c r="U471" s="5">
        <v>0</v>
      </c>
      <c r="V471" s="10" t="s">
        <v>3641</v>
      </c>
    </row>
    <row r="472" spans="1:23" s="4" customFormat="1" ht="51" x14ac:dyDescent="0.2">
      <c r="A472" s="5" t="s">
        <v>1345</v>
      </c>
      <c r="B472" s="5" t="s">
        <v>1345</v>
      </c>
      <c r="C472" s="5" t="str">
        <f>+VLOOKUP(B472,[2]Hoja1!$H$1:$I$5207,2,FALSE)</f>
        <v>CONTRATO DE PRESTACION DE SERVICIOS DE APOYO A LA GESTION</v>
      </c>
      <c r="D472" s="6" t="s">
        <v>2250</v>
      </c>
      <c r="E472" s="6">
        <v>80912261</v>
      </c>
      <c r="F472" s="7" t="s">
        <v>829</v>
      </c>
      <c r="G472" s="8">
        <v>31166</v>
      </c>
      <c r="H472" s="9" t="s">
        <v>2914</v>
      </c>
      <c r="I472" s="5" t="s">
        <v>835</v>
      </c>
      <c r="J472" s="5" t="s">
        <v>856</v>
      </c>
      <c r="K472" s="5" t="s">
        <v>839</v>
      </c>
      <c r="L472" s="11">
        <v>23800000</v>
      </c>
      <c r="M472" s="13">
        <v>45324</v>
      </c>
      <c r="N472" s="13">
        <v>45324</v>
      </c>
      <c r="O472" s="13">
        <v>45473</v>
      </c>
      <c r="P472" s="15">
        <v>150</v>
      </c>
      <c r="Q472" s="11" t="s">
        <v>874</v>
      </c>
      <c r="R472" s="11">
        <f>+VLOOKUP(B472,[2]Hoja2!$A$3:$C$3503,3,FALSE)</f>
        <v>23800000</v>
      </c>
      <c r="S472" s="11">
        <f t="shared" si="14"/>
        <v>0</v>
      </c>
      <c r="T472" s="22">
        <f t="shared" si="15"/>
        <v>100</v>
      </c>
      <c r="U472" s="5">
        <v>0</v>
      </c>
      <c r="V472" s="10" t="s">
        <v>3642</v>
      </c>
    </row>
    <row r="473" spans="1:23" s="4" customFormat="1" ht="51" x14ac:dyDescent="0.2">
      <c r="A473" s="5" t="s">
        <v>1346</v>
      </c>
      <c r="B473" s="5" t="s">
        <v>1346</v>
      </c>
      <c r="C473" s="5" t="str">
        <f>+VLOOKUP(B473,[2]Hoja1!$H$1:$I$5207,2,FALSE)</f>
        <v>CONTRATO DE PRESTACION DE SERVICIOS PROFESIONALES</v>
      </c>
      <c r="D473" s="6" t="s">
        <v>279</v>
      </c>
      <c r="E473" s="6">
        <v>1026572461</v>
      </c>
      <c r="F473" s="7" t="s">
        <v>829</v>
      </c>
      <c r="G473" s="8">
        <v>33776</v>
      </c>
      <c r="H473" s="9" t="s">
        <v>2811</v>
      </c>
      <c r="I473" s="5" t="s">
        <v>835</v>
      </c>
      <c r="J473" s="5" t="s">
        <v>3153</v>
      </c>
      <c r="K473" s="5" t="s">
        <v>846</v>
      </c>
      <c r="L473" s="11">
        <v>17994900</v>
      </c>
      <c r="M473" s="13">
        <v>45323</v>
      </c>
      <c r="N473" s="13">
        <v>45323</v>
      </c>
      <c r="O473" s="13">
        <v>45473</v>
      </c>
      <c r="P473" s="15">
        <v>151</v>
      </c>
      <c r="Q473" s="11" t="s">
        <v>874</v>
      </c>
      <c r="R473" s="11">
        <f>+VLOOKUP(B473,[2]Hoja2!$A$3:$C$3503,3,FALSE)</f>
        <v>17994900</v>
      </c>
      <c r="S473" s="11">
        <f t="shared" si="14"/>
        <v>0</v>
      </c>
      <c r="T473" s="22">
        <f t="shared" si="15"/>
        <v>100</v>
      </c>
      <c r="U473" s="5">
        <v>0</v>
      </c>
      <c r="V473" s="10" t="s">
        <v>3643</v>
      </c>
    </row>
    <row r="474" spans="1:23" s="4" customFormat="1" ht="51" x14ac:dyDescent="0.2">
      <c r="A474" s="5" t="s">
        <v>1347</v>
      </c>
      <c r="B474" s="5" t="s">
        <v>1347</v>
      </c>
      <c r="C474" s="5" t="str">
        <f>+VLOOKUP(B474,[2]Hoja1!$H$1:$I$5207,2,FALSE)</f>
        <v>CONTRATO DE PRESTACION DE SERVICIOS PROFESIONALES</v>
      </c>
      <c r="D474" s="6" t="s">
        <v>2251</v>
      </c>
      <c r="E474" s="6">
        <v>1016060588</v>
      </c>
      <c r="F474" s="7" t="s">
        <v>829</v>
      </c>
      <c r="G474" s="8">
        <v>34272</v>
      </c>
      <c r="H474" s="9" t="s">
        <v>2784</v>
      </c>
      <c r="I474" s="5" t="s">
        <v>835</v>
      </c>
      <c r="J474" s="5" t="s">
        <v>869</v>
      </c>
      <c r="K474" s="5" t="s">
        <v>846</v>
      </c>
      <c r="L474" s="11">
        <v>25192860</v>
      </c>
      <c r="M474" s="13">
        <v>45324</v>
      </c>
      <c r="N474" s="13">
        <v>45324</v>
      </c>
      <c r="O474" s="13">
        <v>45473</v>
      </c>
      <c r="P474" s="15">
        <v>150</v>
      </c>
      <c r="Q474" s="11" t="s">
        <v>874</v>
      </c>
      <c r="R474" s="11">
        <f>+VLOOKUP(B474,[2]Hoja2!$A$3:$C$3503,3,FALSE)</f>
        <v>25192860</v>
      </c>
      <c r="S474" s="11">
        <f t="shared" si="14"/>
        <v>0</v>
      </c>
      <c r="T474" s="22">
        <f t="shared" si="15"/>
        <v>100</v>
      </c>
      <c r="U474" s="5">
        <v>0</v>
      </c>
      <c r="V474" s="10" t="s">
        <v>3644</v>
      </c>
    </row>
    <row r="475" spans="1:23" s="4" customFormat="1" ht="51" x14ac:dyDescent="0.2">
      <c r="A475" s="5" t="s">
        <v>1348</v>
      </c>
      <c r="B475" s="5" t="s">
        <v>1348</v>
      </c>
      <c r="C475" s="5" t="str">
        <f>+VLOOKUP(B475,[2]Hoja1!$H$1:$I$5207,2,FALSE)</f>
        <v>CONTRATO DE PRESTACION DE SERVICIOS PROFESIONALES</v>
      </c>
      <c r="D475" s="6" t="s">
        <v>2252</v>
      </c>
      <c r="E475" s="6">
        <v>1019062880</v>
      </c>
      <c r="F475" s="7" t="s">
        <v>829</v>
      </c>
      <c r="G475" s="8">
        <v>33480</v>
      </c>
      <c r="H475" s="9" t="s">
        <v>2729</v>
      </c>
      <c r="I475" s="5" t="s">
        <v>835</v>
      </c>
      <c r="J475" s="5" t="s">
        <v>3152</v>
      </c>
      <c r="K475" s="5" t="s">
        <v>839</v>
      </c>
      <c r="L475" s="11">
        <v>20986000</v>
      </c>
      <c r="M475" s="13">
        <v>45324</v>
      </c>
      <c r="N475" s="13">
        <v>45328</v>
      </c>
      <c r="O475" s="13">
        <v>45473</v>
      </c>
      <c r="P475" s="15">
        <v>146</v>
      </c>
      <c r="Q475" s="11" t="s">
        <v>874</v>
      </c>
      <c r="R475" s="11">
        <f>+VLOOKUP(B475,[2]Hoja2!$A$3:$C$3503,3,FALSE)</f>
        <v>20986000</v>
      </c>
      <c r="S475" s="11">
        <f t="shared" si="14"/>
        <v>0</v>
      </c>
      <c r="T475" s="22">
        <f t="shared" si="15"/>
        <v>100</v>
      </c>
      <c r="U475" s="5">
        <v>0</v>
      </c>
      <c r="V475" s="10" t="s">
        <v>3645</v>
      </c>
    </row>
    <row r="476" spans="1:23" s="4" customFormat="1" ht="51" x14ac:dyDescent="0.2">
      <c r="A476" s="5" t="s">
        <v>1349</v>
      </c>
      <c r="B476" s="5" t="s">
        <v>1349</v>
      </c>
      <c r="C476" s="5" t="str">
        <f>+VLOOKUP(B476,[2]Hoja1!$H$1:$I$5207,2,FALSE)</f>
        <v>CONTRATO DE PRESTACION DE SERVICIOS DE APOYO A LA GESTION</v>
      </c>
      <c r="D476" s="6" t="s">
        <v>255</v>
      </c>
      <c r="E476" s="6">
        <v>361682</v>
      </c>
      <c r="F476" s="7" t="s">
        <v>829</v>
      </c>
      <c r="G476" s="8">
        <v>26661</v>
      </c>
      <c r="H476" s="9" t="s">
        <v>2801</v>
      </c>
      <c r="I476" s="5" t="s">
        <v>835</v>
      </c>
      <c r="J476" s="5" t="s">
        <v>3153</v>
      </c>
      <c r="K476" s="5" t="s">
        <v>846</v>
      </c>
      <c r="L476" s="11">
        <v>25192860</v>
      </c>
      <c r="M476" s="13">
        <v>45323</v>
      </c>
      <c r="N476" s="13">
        <v>45327</v>
      </c>
      <c r="O476" s="13">
        <v>45473</v>
      </c>
      <c r="P476" s="15">
        <v>147</v>
      </c>
      <c r="Q476" s="11" t="s">
        <v>874</v>
      </c>
      <c r="R476" s="11">
        <f>+VLOOKUP(B476,[2]Hoja2!$A$3:$C$3503,3,FALSE)</f>
        <v>25192860</v>
      </c>
      <c r="S476" s="11">
        <f t="shared" si="14"/>
        <v>0</v>
      </c>
      <c r="T476" s="22">
        <f t="shared" si="15"/>
        <v>100</v>
      </c>
      <c r="U476" s="5">
        <v>0</v>
      </c>
      <c r="V476" s="10" t="s">
        <v>3646</v>
      </c>
    </row>
    <row r="477" spans="1:23" s="4" customFormat="1" ht="51" x14ac:dyDescent="0.2">
      <c r="A477" s="5" t="s">
        <v>1350</v>
      </c>
      <c r="B477" s="5" t="s">
        <v>1350</v>
      </c>
      <c r="C477" s="5" t="str">
        <f>+VLOOKUP(B477,[2]Hoja1!$H$1:$I$5207,2,FALSE)</f>
        <v>CONTRATO DE PRESTACION DE SERVICIOS PROFESIONALES</v>
      </c>
      <c r="D477" s="6" t="s">
        <v>488</v>
      </c>
      <c r="E477" s="6">
        <v>1032440140</v>
      </c>
      <c r="F477" s="7" t="s">
        <v>829</v>
      </c>
      <c r="G477" s="8">
        <v>33192</v>
      </c>
      <c r="H477" s="9" t="s">
        <v>2784</v>
      </c>
      <c r="I477" s="5" t="s">
        <v>835</v>
      </c>
      <c r="J477" s="5" t="s">
        <v>3153</v>
      </c>
      <c r="K477" s="5" t="s">
        <v>846</v>
      </c>
      <c r="L477" s="11">
        <v>25192860</v>
      </c>
      <c r="M477" s="13">
        <v>45324</v>
      </c>
      <c r="N477" s="13">
        <v>45327</v>
      </c>
      <c r="O477" s="13">
        <v>45473</v>
      </c>
      <c r="P477" s="15">
        <v>147</v>
      </c>
      <c r="Q477" s="11" t="s">
        <v>874</v>
      </c>
      <c r="R477" s="11">
        <f>+VLOOKUP(B477,[2]Hoja2!$A$3:$C$3503,3,FALSE)</f>
        <v>22913506</v>
      </c>
      <c r="S477" s="11">
        <f t="shared" si="14"/>
        <v>2279354</v>
      </c>
      <c r="T477" s="22">
        <f t="shared" si="15"/>
        <v>90.952380952380949</v>
      </c>
      <c r="U477" s="5">
        <v>0</v>
      </c>
      <c r="V477" s="10" t="s">
        <v>3647</v>
      </c>
    </row>
    <row r="478" spans="1:23" s="4" customFormat="1" ht="51" x14ac:dyDescent="0.2">
      <c r="A478" s="5" t="s">
        <v>1351</v>
      </c>
      <c r="B478" s="5" t="s">
        <v>1351</v>
      </c>
      <c r="C478" s="5" t="str">
        <f>+VLOOKUP(B478,[2]Hoja1!$H$1:$I$5207,2,FALSE)</f>
        <v>CONTRATO DE PRESTACION DE SERVICIOS DE APOYO A LA GESTION</v>
      </c>
      <c r="D478" s="6" t="s">
        <v>2253</v>
      </c>
      <c r="E478" s="6">
        <v>79249249</v>
      </c>
      <c r="F478" s="7" t="s">
        <v>829</v>
      </c>
      <c r="G478" s="8">
        <v>26118</v>
      </c>
      <c r="H478" s="9" t="s">
        <v>2756</v>
      </c>
      <c r="I478" s="5" t="s">
        <v>835</v>
      </c>
      <c r="J478" s="5" t="s">
        <v>3153</v>
      </c>
      <c r="K478" s="5" t="s">
        <v>846</v>
      </c>
      <c r="L478" s="11">
        <v>17994900</v>
      </c>
      <c r="M478" s="13">
        <v>45324</v>
      </c>
      <c r="N478" s="13">
        <v>45327</v>
      </c>
      <c r="O478" s="13">
        <v>45473</v>
      </c>
      <c r="P478" s="15">
        <v>147</v>
      </c>
      <c r="Q478" s="11" t="s">
        <v>874</v>
      </c>
      <c r="R478" s="11">
        <f>+VLOOKUP(B478,[2]Hoja2!$A$3:$C$3503,3,FALSE)</f>
        <v>17994900</v>
      </c>
      <c r="S478" s="11">
        <f t="shared" si="14"/>
        <v>0</v>
      </c>
      <c r="T478" s="22">
        <f t="shared" si="15"/>
        <v>100</v>
      </c>
      <c r="U478" s="5">
        <v>0</v>
      </c>
      <c r="V478" s="10" t="s">
        <v>3648</v>
      </c>
    </row>
    <row r="479" spans="1:23" s="4" customFormat="1" ht="51" x14ac:dyDescent="0.2">
      <c r="A479" s="5" t="s">
        <v>1352</v>
      </c>
      <c r="B479" s="5" t="s">
        <v>1352</v>
      </c>
      <c r="C479" s="5" t="str">
        <f>+VLOOKUP(B479,[2]Hoja1!$H$1:$I$5207,2,FALSE)</f>
        <v>CONTRATO DE PRESTACION DE SERVICIOS DE APOYO A LA GESTION</v>
      </c>
      <c r="D479" s="6" t="s">
        <v>2254</v>
      </c>
      <c r="E479" s="6">
        <v>52815788</v>
      </c>
      <c r="F479" s="7" t="s">
        <v>829</v>
      </c>
      <c r="G479" s="8">
        <v>30486</v>
      </c>
      <c r="H479" s="9" t="s">
        <v>2915</v>
      </c>
      <c r="I479" s="5" t="s">
        <v>835</v>
      </c>
      <c r="J479" s="5" t="s">
        <v>857</v>
      </c>
      <c r="K479" s="5" t="s">
        <v>840</v>
      </c>
      <c r="L479" s="11">
        <v>10000000</v>
      </c>
      <c r="M479" s="13">
        <v>45327</v>
      </c>
      <c r="N479" s="13">
        <v>45327</v>
      </c>
      <c r="O479" s="13">
        <v>45382</v>
      </c>
      <c r="P479" s="15">
        <v>56</v>
      </c>
      <c r="Q479" s="11" t="s">
        <v>874</v>
      </c>
      <c r="R479" s="11">
        <f>+VLOOKUP(B479,[2]Hoja2!$A$3:$C$3503,3,FALSE)</f>
        <v>10000000</v>
      </c>
      <c r="S479" s="11">
        <f t="shared" si="14"/>
        <v>0</v>
      </c>
      <c r="T479" s="22">
        <f t="shared" si="15"/>
        <v>100</v>
      </c>
      <c r="U479" s="5">
        <v>0</v>
      </c>
      <c r="V479" s="10" t="s">
        <v>3649</v>
      </c>
    </row>
    <row r="480" spans="1:23" s="4" customFormat="1" ht="51" x14ac:dyDescent="0.2">
      <c r="A480" s="5" t="s">
        <v>1353</v>
      </c>
      <c r="B480" s="5" t="s">
        <v>1353</v>
      </c>
      <c r="C480" s="5" t="str">
        <f>+VLOOKUP(B480,[2]Hoja1!$H$1:$I$5207,2,FALSE)</f>
        <v>CONTRATO DE PRESTACION DE SERVICIOS PROFESIONALES</v>
      </c>
      <c r="D480" s="6" t="s">
        <v>240</v>
      </c>
      <c r="E480" s="6">
        <v>1018466603</v>
      </c>
      <c r="F480" s="7" t="s">
        <v>829</v>
      </c>
      <c r="G480" s="8">
        <v>34467</v>
      </c>
      <c r="H480" s="9" t="s">
        <v>2916</v>
      </c>
      <c r="I480" s="5" t="s">
        <v>835</v>
      </c>
      <c r="J480" s="5" t="s">
        <v>857</v>
      </c>
      <c r="K480" s="5" t="s">
        <v>840</v>
      </c>
      <c r="L480" s="11">
        <v>11889166</v>
      </c>
      <c r="M480" s="13">
        <v>45327</v>
      </c>
      <c r="N480" s="13">
        <v>45327</v>
      </c>
      <c r="O480" s="13">
        <v>45382</v>
      </c>
      <c r="P480" s="15">
        <v>56</v>
      </c>
      <c r="Q480" s="11" t="s">
        <v>874</v>
      </c>
      <c r="R480" s="11">
        <f>+VLOOKUP(B480,[2]Hoja2!$A$3:$C$3503,3,FALSE)</f>
        <v>11889166</v>
      </c>
      <c r="S480" s="11">
        <f t="shared" si="14"/>
        <v>0</v>
      </c>
      <c r="T480" s="22">
        <f t="shared" si="15"/>
        <v>100</v>
      </c>
      <c r="U480" s="5">
        <v>0</v>
      </c>
      <c r="V480" s="10" t="s">
        <v>3650</v>
      </c>
    </row>
    <row r="481" spans="1:22" s="4" customFormat="1" ht="51" x14ac:dyDescent="0.2">
      <c r="A481" s="5" t="s">
        <v>1354</v>
      </c>
      <c r="B481" s="5" t="s">
        <v>1354</v>
      </c>
      <c r="C481" s="5" t="str">
        <f>+VLOOKUP(B481,[2]Hoja1!$H$1:$I$5207,2,FALSE)</f>
        <v>CONTRATO DE PRESTACION DE SERVICIOS DE APOYO A LA GESTION</v>
      </c>
      <c r="D481" s="6" t="s">
        <v>2255</v>
      </c>
      <c r="E481" s="6">
        <v>1018440088</v>
      </c>
      <c r="F481" s="7" t="s">
        <v>829</v>
      </c>
      <c r="G481" s="8">
        <v>33219</v>
      </c>
      <c r="H481" s="9" t="s">
        <v>2917</v>
      </c>
      <c r="I481" s="5" t="s">
        <v>835</v>
      </c>
      <c r="J481" s="5" t="s">
        <v>871</v>
      </c>
      <c r="K481" s="5" t="s">
        <v>841</v>
      </c>
      <c r="L481" s="11">
        <v>15000000</v>
      </c>
      <c r="M481" s="13">
        <v>45327</v>
      </c>
      <c r="N481" s="13">
        <v>45327</v>
      </c>
      <c r="O481" s="13">
        <v>45382</v>
      </c>
      <c r="P481" s="15">
        <v>56</v>
      </c>
      <c r="Q481" s="11" t="s">
        <v>874</v>
      </c>
      <c r="R481" s="11">
        <f>+VLOOKUP(B481,[2]Hoja2!$A$3:$C$3503,3,FALSE)</f>
        <v>15000000</v>
      </c>
      <c r="S481" s="11">
        <f t="shared" si="14"/>
        <v>0</v>
      </c>
      <c r="T481" s="22">
        <f t="shared" si="15"/>
        <v>100</v>
      </c>
      <c r="U481" s="5">
        <v>0</v>
      </c>
      <c r="V481" s="10" t="s">
        <v>3651</v>
      </c>
    </row>
    <row r="482" spans="1:22" s="4" customFormat="1" ht="51" x14ac:dyDescent="0.2">
      <c r="A482" s="5" t="s">
        <v>1355</v>
      </c>
      <c r="B482" s="5" t="s">
        <v>1355</v>
      </c>
      <c r="C482" s="5" t="str">
        <f>+VLOOKUP(B482,[2]Hoja1!$H$1:$I$5207,2,FALSE)</f>
        <v>CONTRATO DE PRESTACION DE SERVICIOS DE APOYO A LA GESTION</v>
      </c>
      <c r="D482" s="6" t="s">
        <v>573</v>
      </c>
      <c r="E482" s="6">
        <v>79703195</v>
      </c>
      <c r="F482" s="7" t="s">
        <v>829</v>
      </c>
      <c r="G482" s="8">
        <v>27539</v>
      </c>
      <c r="H482" s="9" t="s">
        <v>2918</v>
      </c>
      <c r="I482" s="5" t="s">
        <v>835</v>
      </c>
      <c r="J482" s="5" t="s">
        <v>858</v>
      </c>
      <c r="K482" s="5" t="s">
        <v>841</v>
      </c>
      <c r="L482" s="11">
        <v>12000000</v>
      </c>
      <c r="M482" s="13">
        <v>45324</v>
      </c>
      <c r="N482" s="13">
        <v>45327</v>
      </c>
      <c r="O482" s="13">
        <v>45382</v>
      </c>
      <c r="P482" s="15">
        <v>56</v>
      </c>
      <c r="Q482" s="11" t="s">
        <v>874</v>
      </c>
      <c r="R482" s="11">
        <f>+VLOOKUP(B482,[2]Hoja2!$A$3:$C$3503,3,FALSE)</f>
        <v>12000000</v>
      </c>
      <c r="S482" s="11">
        <f t="shared" si="14"/>
        <v>0</v>
      </c>
      <c r="T482" s="22">
        <f t="shared" si="15"/>
        <v>100</v>
      </c>
      <c r="U482" s="5">
        <v>0</v>
      </c>
      <c r="V482" s="10" t="s">
        <v>3652</v>
      </c>
    </row>
    <row r="483" spans="1:22" s="4" customFormat="1" ht="51" x14ac:dyDescent="0.2">
      <c r="A483" s="5" t="s">
        <v>1356</v>
      </c>
      <c r="B483" s="5" t="s">
        <v>1356</v>
      </c>
      <c r="C483" s="5" t="str">
        <f>+VLOOKUP(B483,[2]Hoja1!$H$1:$I$5207,2,FALSE)</f>
        <v>CONTRATO DE PRESTACION DE SERVICIOS PROFESIONALES</v>
      </c>
      <c r="D483" s="6" t="s">
        <v>2256</v>
      </c>
      <c r="E483" s="6">
        <v>1026277987</v>
      </c>
      <c r="F483" s="7" t="s">
        <v>829</v>
      </c>
      <c r="G483" s="8">
        <v>33638</v>
      </c>
      <c r="H483" s="9" t="s">
        <v>2919</v>
      </c>
      <c r="I483" s="5" t="s">
        <v>835</v>
      </c>
      <c r="J483" s="5" t="s">
        <v>858</v>
      </c>
      <c r="K483" s="5" t="s">
        <v>841</v>
      </c>
      <c r="L483" s="11">
        <v>13800000</v>
      </c>
      <c r="M483" s="13">
        <v>45327</v>
      </c>
      <c r="N483" s="13">
        <v>45329</v>
      </c>
      <c r="O483" s="13">
        <v>45382</v>
      </c>
      <c r="P483" s="15">
        <v>54</v>
      </c>
      <c r="Q483" s="11" t="s">
        <v>874</v>
      </c>
      <c r="R483" s="11">
        <f>+VLOOKUP(B483,[2]Hoja2!$A$3:$C$3503,3,FALSE)</f>
        <v>13800000</v>
      </c>
      <c r="S483" s="11">
        <f t="shared" si="14"/>
        <v>0</v>
      </c>
      <c r="T483" s="22">
        <f t="shared" si="15"/>
        <v>100</v>
      </c>
      <c r="U483" s="5">
        <v>0</v>
      </c>
      <c r="V483" s="10" t="s">
        <v>3653</v>
      </c>
    </row>
    <row r="484" spans="1:22" s="4" customFormat="1" ht="51" x14ac:dyDescent="0.2">
      <c r="A484" s="5" t="s">
        <v>1357</v>
      </c>
      <c r="B484" s="5" t="s">
        <v>1357</v>
      </c>
      <c r="C484" s="5" t="str">
        <f>+VLOOKUP(B484,[2]Hoja1!$H$1:$I$5207,2,FALSE)</f>
        <v>CONTRATO DE PRESTACION DE SERVICIOS PROFESIONALES</v>
      </c>
      <c r="D484" s="6" t="s">
        <v>2257</v>
      </c>
      <c r="E484" s="6">
        <v>1024585984</v>
      </c>
      <c r="F484" s="7" t="s">
        <v>829</v>
      </c>
      <c r="G484" s="8">
        <v>35518</v>
      </c>
      <c r="H484" s="9" t="s">
        <v>2788</v>
      </c>
      <c r="I484" s="5" t="s">
        <v>835</v>
      </c>
      <c r="J484" s="5" t="s">
        <v>856</v>
      </c>
      <c r="K484" s="5" t="s">
        <v>839</v>
      </c>
      <c r="L484" s="11">
        <v>20986000</v>
      </c>
      <c r="M484" s="13">
        <v>45324</v>
      </c>
      <c r="N484" s="13">
        <v>45327</v>
      </c>
      <c r="O484" s="13">
        <v>45473</v>
      </c>
      <c r="P484" s="15">
        <v>147</v>
      </c>
      <c r="Q484" s="11" t="s">
        <v>874</v>
      </c>
      <c r="R484" s="11">
        <f>+VLOOKUP(B484,[2]Hoja2!$A$3:$C$3503,3,FALSE)</f>
        <v>20986000</v>
      </c>
      <c r="S484" s="11">
        <f t="shared" si="14"/>
        <v>0</v>
      </c>
      <c r="T484" s="22">
        <f t="shared" si="15"/>
        <v>100</v>
      </c>
      <c r="U484" s="5">
        <v>0</v>
      </c>
      <c r="V484" s="10" t="s">
        <v>3654</v>
      </c>
    </row>
    <row r="485" spans="1:22" s="4" customFormat="1" ht="76.5" x14ac:dyDescent="0.2">
      <c r="A485" s="5" t="s">
        <v>1358</v>
      </c>
      <c r="B485" s="5" t="s">
        <v>1358</v>
      </c>
      <c r="C485" s="5" t="str">
        <f>+VLOOKUP(B485,[2]Hoja1!$H$1:$I$5207,2,FALSE)</f>
        <v>CONTRATO DE PRESTACION DE SERVICIOS PROFESIONALES</v>
      </c>
      <c r="D485" s="6" t="s">
        <v>2258</v>
      </c>
      <c r="E485" s="6">
        <v>1030553159</v>
      </c>
      <c r="F485" s="7" t="s">
        <v>829</v>
      </c>
      <c r="G485" s="8">
        <v>32541</v>
      </c>
      <c r="H485" s="9" t="s">
        <v>2754</v>
      </c>
      <c r="I485" s="5" t="s">
        <v>835</v>
      </c>
      <c r="J485" s="5" t="s">
        <v>3153</v>
      </c>
      <c r="K485" s="5" t="s">
        <v>846</v>
      </c>
      <c r="L485" s="11">
        <v>11146000</v>
      </c>
      <c r="M485" s="13">
        <v>45327</v>
      </c>
      <c r="N485" s="13">
        <v>45328</v>
      </c>
      <c r="O485" s="13">
        <v>45382</v>
      </c>
      <c r="P485" s="15">
        <v>55</v>
      </c>
      <c r="Q485" s="11" t="s">
        <v>874</v>
      </c>
      <c r="R485" s="11">
        <f>+VLOOKUP(B485,[2]Hoja2!$A$3:$C$3503,3,FALSE)</f>
        <v>11146000</v>
      </c>
      <c r="S485" s="11">
        <f t="shared" si="14"/>
        <v>0</v>
      </c>
      <c r="T485" s="22">
        <f t="shared" si="15"/>
        <v>100</v>
      </c>
      <c r="U485" s="5">
        <v>0</v>
      </c>
      <c r="V485" s="10" t="s">
        <v>3655</v>
      </c>
    </row>
    <row r="486" spans="1:22" s="4" customFormat="1" ht="63.75" x14ac:dyDescent="0.2">
      <c r="A486" s="5" t="s">
        <v>1359</v>
      </c>
      <c r="B486" s="5" t="s">
        <v>1359</v>
      </c>
      <c r="C486" s="5" t="str">
        <f>+VLOOKUP(B486,[2]Hoja1!$H$1:$I$5207,2,FALSE)</f>
        <v>CONTRATO DE PRESTACION DE SERVICIOS DE APOYO A LA GESTION</v>
      </c>
      <c r="D486" s="6" t="s">
        <v>2259</v>
      </c>
      <c r="E486" s="6">
        <v>52693371</v>
      </c>
      <c r="F486" s="7" t="s">
        <v>829</v>
      </c>
      <c r="G486" s="8">
        <v>29037</v>
      </c>
      <c r="H486" s="9" t="s">
        <v>2779</v>
      </c>
      <c r="I486" s="5" t="s">
        <v>835</v>
      </c>
      <c r="J486" s="5" t="s">
        <v>869</v>
      </c>
      <c r="K486" s="5" t="s">
        <v>846</v>
      </c>
      <c r="L486" s="11">
        <v>4986000</v>
      </c>
      <c r="M486" s="13">
        <v>45327</v>
      </c>
      <c r="N486" s="13">
        <v>45328</v>
      </c>
      <c r="O486" s="13">
        <v>45382</v>
      </c>
      <c r="P486" s="15">
        <v>55</v>
      </c>
      <c r="Q486" s="11" t="s">
        <v>874</v>
      </c>
      <c r="R486" s="11">
        <f>+VLOOKUP(B486,[2]Hoja2!$A$3:$C$3503,3,FALSE)</f>
        <v>4986000</v>
      </c>
      <c r="S486" s="11">
        <f t="shared" si="14"/>
        <v>0</v>
      </c>
      <c r="T486" s="22">
        <f t="shared" si="15"/>
        <v>100</v>
      </c>
      <c r="U486" s="5">
        <v>0</v>
      </c>
      <c r="V486" s="10" t="s">
        <v>3656</v>
      </c>
    </row>
    <row r="487" spans="1:22" s="4" customFormat="1" ht="63.75" x14ac:dyDescent="0.2">
      <c r="A487" s="5" t="s">
        <v>1360</v>
      </c>
      <c r="B487" s="5" t="s">
        <v>1360</v>
      </c>
      <c r="C487" s="5" t="str">
        <f>+VLOOKUP(B487,[2]Hoja1!$H$1:$I$5207,2,FALSE)</f>
        <v>CONTRATO DE PRESTACION DE SERVICIOS DE APOYO A LA GESTION</v>
      </c>
      <c r="D487" s="6" t="s">
        <v>288</v>
      </c>
      <c r="E487" s="6">
        <v>80755377</v>
      </c>
      <c r="F487" s="7" t="s">
        <v>829</v>
      </c>
      <c r="G487" s="8">
        <v>30188</v>
      </c>
      <c r="H487" s="9" t="s">
        <v>2779</v>
      </c>
      <c r="I487" s="5" t="s">
        <v>835</v>
      </c>
      <c r="J487" s="5" t="s">
        <v>869</v>
      </c>
      <c r="K487" s="5" t="s">
        <v>846</v>
      </c>
      <c r="L487" s="11">
        <v>4986000</v>
      </c>
      <c r="M487" s="13">
        <v>45327</v>
      </c>
      <c r="N487" s="13">
        <v>45328</v>
      </c>
      <c r="O487" s="13">
        <v>45382</v>
      </c>
      <c r="P487" s="15">
        <v>55</v>
      </c>
      <c r="Q487" s="11" t="s">
        <v>874</v>
      </c>
      <c r="R487" s="11">
        <f>+VLOOKUP(B487,[2]Hoja2!$A$3:$C$3503,3,FALSE)</f>
        <v>4986000</v>
      </c>
      <c r="S487" s="11">
        <f t="shared" si="14"/>
        <v>0</v>
      </c>
      <c r="T487" s="22">
        <f t="shared" si="15"/>
        <v>100</v>
      </c>
      <c r="U487" s="5">
        <v>0</v>
      </c>
      <c r="V487" s="10" t="s">
        <v>3657</v>
      </c>
    </row>
    <row r="488" spans="1:22" s="4" customFormat="1" ht="51" x14ac:dyDescent="0.2">
      <c r="A488" s="5" t="s">
        <v>1361</v>
      </c>
      <c r="B488" s="5" t="s">
        <v>1361</v>
      </c>
      <c r="C488" s="5" t="str">
        <f>+VLOOKUP(B488,[2]Hoja1!$H$1:$I$5207,2,FALSE)</f>
        <v>CONTRATO DE PRESTACION DE SERVICIOS DE APOYO A LA GESTION</v>
      </c>
      <c r="D488" s="6" t="s">
        <v>213</v>
      </c>
      <c r="E488" s="6">
        <v>1030546199</v>
      </c>
      <c r="F488" s="7" t="s">
        <v>829</v>
      </c>
      <c r="G488" s="8">
        <v>32275</v>
      </c>
      <c r="H488" s="9" t="s">
        <v>2920</v>
      </c>
      <c r="I488" s="5" t="s">
        <v>835</v>
      </c>
      <c r="J488" s="5" t="s">
        <v>869</v>
      </c>
      <c r="K488" s="5" t="s">
        <v>846</v>
      </c>
      <c r="L488" s="11">
        <v>10220167</v>
      </c>
      <c r="M488" s="13">
        <v>45327</v>
      </c>
      <c r="N488" s="13">
        <v>45328</v>
      </c>
      <c r="O488" s="13">
        <v>45382</v>
      </c>
      <c r="P488" s="15">
        <v>55</v>
      </c>
      <c r="Q488" s="11" t="s">
        <v>874</v>
      </c>
      <c r="R488" s="11">
        <f>+VLOOKUP(B488,[2]Hoja2!$A$3:$C$3503,3,FALSE)</f>
        <v>10220167</v>
      </c>
      <c r="S488" s="11">
        <f t="shared" si="14"/>
        <v>0</v>
      </c>
      <c r="T488" s="22">
        <f t="shared" si="15"/>
        <v>100</v>
      </c>
      <c r="U488" s="5">
        <v>0</v>
      </c>
      <c r="V488" s="10" t="s">
        <v>3658</v>
      </c>
    </row>
    <row r="489" spans="1:22" s="4" customFormat="1" ht="51" x14ac:dyDescent="0.2">
      <c r="A489" s="5" t="s">
        <v>1362</v>
      </c>
      <c r="B489" s="5" t="s">
        <v>1362</v>
      </c>
      <c r="C489" s="5" t="str">
        <f>+VLOOKUP(B489,[2]Hoja1!$H$1:$I$5207,2,FALSE)</f>
        <v>CONTRATO DE PRESTACION DE SERVICIOS DE APOYO A LA GESTION</v>
      </c>
      <c r="D489" s="6" t="s">
        <v>2260</v>
      </c>
      <c r="E489" s="6">
        <v>1013656255</v>
      </c>
      <c r="F489" s="7" t="s">
        <v>829</v>
      </c>
      <c r="G489" s="8">
        <v>34731</v>
      </c>
      <c r="H489" s="9" t="s">
        <v>2921</v>
      </c>
      <c r="I489" s="5" t="s">
        <v>835</v>
      </c>
      <c r="J489" s="5" t="s">
        <v>3153</v>
      </c>
      <c r="K489" s="5" t="s">
        <v>846</v>
      </c>
      <c r="L489" s="11">
        <v>10220167</v>
      </c>
      <c r="M489" s="13">
        <v>45327</v>
      </c>
      <c r="N489" s="13">
        <v>45327</v>
      </c>
      <c r="O489" s="13">
        <v>45382</v>
      </c>
      <c r="P489" s="15">
        <v>56</v>
      </c>
      <c r="Q489" s="11" t="s">
        <v>874</v>
      </c>
      <c r="R489" s="11">
        <f>+VLOOKUP(B489,[2]Hoja2!$A$3:$C$3503,3,FALSE)</f>
        <v>10220167</v>
      </c>
      <c r="S489" s="11">
        <f t="shared" si="14"/>
        <v>0</v>
      </c>
      <c r="T489" s="22">
        <f t="shared" si="15"/>
        <v>100</v>
      </c>
      <c r="U489" s="5">
        <v>0</v>
      </c>
      <c r="V489" s="10" t="s">
        <v>3659</v>
      </c>
    </row>
    <row r="490" spans="1:22" s="4" customFormat="1" ht="76.5" x14ac:dyDescent="0.2">
      <c r="A490" s="5" t="s">
        <v>1363</v>
      </c>
      <c r="B490" s="5" t="s">
        <v>1363</v>
      </c>
      <c r="C490" s="5" t="str">
        <f>+VLOOKUP(B490,[2]Hoja1!$H$1:$I$5207,2,FALSE)</f>
        <v>CONTRATO DE PRESTACION DE SERVICIOS DE APOYO A LA GESTION</v>
      </c>
      <c r="D490" s="6" t="s">
        <v>787</v>
      </c>
      <c r="E490" s="6">
        <v>1023962976</v>
      </c>
      <c r="F490" s="7" t="s">
        <v>829</v>
      </c>
      <c r="G490" s="8">
        <v>35673</v>
      </c>
      <c r="H490" s="9" t="s">
        <v>2922</v>
      </c>
      <c r="I490" s="5" t="s">
        <v>835</v>
      </c>
      <c r="J490" s="5" t="s">
        <v>3153</v>
      </c>
      <c r="K490" s="5" t="s">
        <v>846</v>
      </c>
      <c r="L490" s="11">
        <v>7466000</v>
      </c>
      <c r="M490" s="13">
        <v>45327</v>
      </c>
      <c r="N490" s="13">
        <v>45330</v>
      </c>
      <c r="O490" s="13">
        <v>45382</v>
      </c>
      <c r="P490" s="15">
        <v>53</v>
      </c>
      <c r="Q490" s="11" t="s">
        <v>874</v>
      </c>
      <c r="R490" s="11">
        <f>+VLOOKUP(B490,[2]Hoja2!$A$3:$C$3503,3,FALSE)</f>
        <v>7466000</v>
      </c>
      <c r="S490" s="11">
        <f t="shared" si="14"/>
        <v>0</v>
      </c>
      <c r="T490" s="22">
        <f t="shared" si="15"/>
        <v>100</v>
      </c>
      <c r="U490" s="5">
        <v>0</v>
      </c>
      <c r="V490" s="10" t="s">
        <v>3660</v>
      </c>
    </row>
    <row r="491" spans="1:22" s="4" customFormat="1" ht="51" x14ac:dyDescent="0.2">
      <c r="A491" s="5" t="s">
        <v>1364</v>
      </c>
      <c r="B491" s="5" t="s">
        <v>1364</v>
      </c>
      <c r="C491" s="5" t="str">
        <f>+VLOOKUP(B491,[2]Hoja1!$H$1:$I$5207,2,FALSE)</f>
        <v>CONTRATO DE PRESTACION DE SERVICIOS DE APOYO A LA GESTION</v>
      </c>
      <c r="D491" s="6" t="s">
        <v>318</v>
      </c>
      <c r="E491" s="6">
        <v>1022329885</v>
      </c>
      <c r="F491" s="7" t="s">
        <v>829</v>
      </c>
      <c r="G491" s="8">
        <v>31838</v>
      </c>
      <c r="H491" s="9" t="s">
        <v>2866</v>
      </c>
      <c r="I491" s="5" t="s">
        <v>835</v>
      </c>
      <c r="J491" s="5" t="s">
        <v>3153</v>
      </c>
      <c r="K491" s="5" t="s">
        <v>846</v>
      </c>
      <c r="L491" s="11">
        <v>25192860</v>
      </c>
      <c r="M491" s="13">
        <v>45327</v>
      </c>
      <c r="N491" s="13">
        <v>45327</v>
      </c>
      <c r="O491" s="13">
        <v>45473</v>
      </c>
      <c r="P491" s="15">
        <v>147</v>
      </c>
      <c r="Q491" s="11" t="s">
        <v>874</v>
      </c>
      <c r="R491" s="11">
        <f>+VLOOKUP(B491,[2]Hoja2!$A$3:$C$3503,3,FALSE)</f>
        <v>25192860</v>
      </c>
      <c r="S491" s="11">
        <f t="shared" si="14"/>
        <v>0</v>
      </c>
      <c r="T491" s="22">
        <f t="shared" si="15"/>
        <v>100</v>
      </c>
      <c r="U491" s="5">
        <v>0</v>
      </c>
      <c r="V491" s="10" t="s">
        <v>3661</v>
      </c>
    </row>
    <row r="492" spans="1:22" s="4" customFormat="1" ht="51" x14ac:dyDescent="0.2">
      <c r="A492" s="5" t="s">
        <v>1365</v>
      </c>
      <c r="B492" s="5" t="s">
        <v>1365</v>
      </c>
      <c r="C492" s="5" t="str">
        <f>+VLOOKUP(B492,[2]Hoja1!$H$1:$I$5207,2,FALSE)</f>
        <v>CONTRATO DE PRESTACION DE SERVICIOS DE APOYO A LA GESTION</v>
      </c>
      <c r="D492" s="6" t="s">
        <v>2261</v>
      </c>
      <c r="E492" s="6">
        <v>1026265190</v>
      </c>
      <c r="F492" s="7" t="s">
        <v>829</v>
      </c>
      <c r="G492" s="8">
        <v>32510</v>
      </c>
      <c r="H492" s="9" t="s">
        <v>2801</v>
      </c>
      <c r="I492" s="5" t="s">
        <v>835</v>
      </c>
      <c r="J492" s="5" t="s">
        <v>869</v>
      </c>
      <c r="K492" s="5" t="s">
        <v>846</v>
      </c>
      <c r="L492" s="11">
        <v>25192860</v>
      </c>
      <c r="M492" s="13">
        <v>45327</v>
      </c>
      <c r="N492" s="13">
        <v>45327</v>
      </c>
      <c r="O492" s="13">
        <v>45473</v>
      </c>
      <c r="P492" s="15">
        <v>147</v>
      </c>
      <c r="Q492" s="11" t="s">
        <v>874</v>
      </c>
      <c r="R492" s="11">
        <f>+VLOOKUP(B492,[2]Hoja2!$A$3:$C$3503,3,FALSE)</f>
        <v>25192860</v>
      </c>
      <c r="S492" s="11">
        <f t="shared" si="14"/>
        <v>0</v>
      </c>
      <c r="T492" s="22">
        <f t="shared" si="15"/>
        <v>100</v>
      </c>
      <c r="U492" s="5">
        <v>0</v>
      </c>
      <c r="V492" s="10" t="s">
        <v>3662</v>
      </c>
    </row>
    <row r="493" spans="1:22" s="4" customFormat="1" ht="76.5" x14ac:dyDescent="0.2">
      <c r="A493" s="5" t="s">
        <v>1366</v>
      </c>
      <c r="B493" s="5" t="s">
        <v>1366</v>
      </c>
      <c r="C493" s="5" t="str">
        <f>+VLOOKUP(B493,[2]Hoja1!$H$1:$I$5207,2,FALSE)</f>
        <v>CONTRATO DE PRESTACION DE SERVICIOS DE APOYO A LA GESTION</v>
      </c>
      <c r="D493" s="6" t="s">
        <v>2262</v>
      </c>
      <c r="E493" s="6">
        <v>1056031690</v>
      </c>
      <c r="F493" s="7" t="s">
        <v>829</v>
      </c>
      <c r="G493" s="8">
        <v>36164</v>
      </c>
      <c r="H493" s="9" t="s">
        <v>2897</v>
      </c>
      <c r="I493" s="5" t="s">
        <v>835</v>
      </c>
      <c r="J493" s="5" t="s">
        <v>857</v>
      </c>
      <c r="K493" s="5" t="s">
        <v>840</v>
      </c>
      <c r="L493" s="11">
        <v>4174000</v>
      </c>
      <c r="M493" s="13">
        <v>45328</v>
      </c>
      <c r="N493" s="13">
        <v>45329</v>
      </c>
      <c r="O493" s="13">
        <v>45382</v>
      </c>
      <c r="P493" s="15">
        <v>54</v>
      </c>
      <c r="Q493" s="11" t="s">
        <v>874</v>
      </c>
      <c r="R493" s="11">
        <f>+VLOOKUP(B493,[2]Hoja2!$A$3:$C$3503,3,FALSE)</f>
        <v>4174000</v>
      </c>
      <c r="S493" s="11">
        <f t="shared" si="14"/>
        <v>0</v>
      </c>
      <c r="T493" s="22">
        <f t="shared" si="15"/>
        <v>100</v>
      </c>
      <c r="U493" s="5">
        <v>0</v>
      </c>
      <c r="V493" s="10" t="s">
        <v>3663</v>
      </c>
    </row>
    <row r="494" spans="1:22" s="4" customFormat="1" ht="51" x14ac:dyDescent="0.2">
      <c r="A494" s="5" t="s">
        <v>1367</v>
      </c>
      <c r="B494" s="5" t="s">
        <v>1367</v>
      </c>
      <c r="C494" s="5" t="str">
        <f>+VLOOKUP(B494,[2]Hoja1!$H$1:$I$5207,2,FALSE)</f>
        <v>CONTRATO DE PRESTACION DE SERVICIOS PROFESIONALES</v>
      </c>
      <c r="D494" s="6" t="s">
        <v>221</v>
      </c>
      <c r="E494" s="6">
        <v>52199566</v>
      </c>
      <c r="F494" s="7" t="s">
        <v>829</v>
      </c>
      <c r="G494" s="8">
        <v>28907</v>
      </c>
      <c r="H494" s="9" t="s">
        <v>2784</v>
      </c>
      <c r="I494" s="5" t="s">
        <v>835</v>
      </c>
      <c r="J494" s="5" t="s">
        <v>3153</v>
      </c>
      <c r="K494" s="5" t="s">
        <v>846</v>
      </c>
      <c r="L494" s="11">
        <v>17994900</v>
      </c>
      <c r="M494" s="13">
        <v>45324</v>
      </c>
      <c r="N494" s="13">
        <v>45324</v>
      </c>
      <c r="O494" s="13">
        <v>45473</v>
      </c>
      <c r="P494" s="15">
        <v>150</v>
      </c>
      <c r="Q494" s="11" t="s">
        <v>874</v>
      </c>
      <c r="R494" s="11">
        <f>+VLOOKUP(B494,[2]Hoja2!$A$3:$C$3503,3,FALSE)</f>
        <v>17994900</v>
      </c>
      <c r="S494" s="11">
        <f t="shared" si="14"/>
        <v>0</v>
      </c>
      <c r="T494" s="22">
        <f t="shared" si="15"/>
        <v>100</v>
      </c>
      <c r="U494" s="5">
        <v>0</v>
      </c>
      <c r="V494" s="10" t="s">
        <v>3664</v>
      </c>
    </row>
    <row r="495" spans="1:22" s="4" customFormat="1" ht="51" x14ac:dyDescent="0.2">
      <c r="A495" s="5" t="s">
        <v>1368</v>
      </c>
      <c r="B495" s="5" t="s">
        <v>1368</v>
      </c>
      <c r="C495" s="5" t="str">
        <f>+VLOOKUP(B495,[2]Hoja1!$H$1:$I$5207,2,FALSE)</f>
        <v>CONTRATO DE PRESTACION DE SERVICIOS PROFESIONALES</v>
      </c>
      <c r="D495" s="6" t="s">
        <v>2263</v>
      </c>
      <c r="E495" s="6">
        <v>80098626</v>
      </c>
      <c r="F495" s="7" t="s">
        <v>829</v>
      </c>
      <c r="G495" s="8">
        <v>30467</v>
      </c>
      <c r="H495" s="9" t="s">
        <v>2784</v>
      </c>
      <c r="I495" s="5" t="s">
        <v>835</v>
      </c>
      <c r="J495" s="5" t="s">
        <v>3153</v>
      </c>
      <c r="K495" s="5" t="s">
        <v>846</v>
      </c>
      <c r="L495" s="11">
        <v>25192860</v>
      </c>
      <c r="M495" s="13">
        <v>45324</v>
      </c>
      <c r="N495" s="13">
        <v>45324</v>
      </c>
      <c r="O495" s="13">
        <v>45473</v>
      </c>
      <c r="P495" s="15">
        <v>150</v>
      </c>
      <c r="Q495" s="11" t="s">
        <v>874</v>
      </c>
      <c r="R495" s="11">
        <f>+VLOOKUP(B495,[2]Hoja2!$A$3:$C$3503,3,FALSE)</f>
        <v>25192860</v>
      </c>
      <c r="S495" s="11">
        <f t="shared" si="14"/>
        <v>0</v>
      </c>
      <c r="T495" s="22">
        <f t="shared" si="15"/>
        <v>100</v>
      </c>
      <c r="U495" s="5">
        <v>0</v>
      </c>
      <c r="V495" s="10" t="s">
        <v>3665</v>
      </c>
    </row>
    <row r="496" spans="1:22" s="4" customFormat="1" ht="51" x14ac:dyDescent="0.2">
      <c r="A496" s="5" t="s">
        <v>1369</v>
      </c>
      <c r="B496" s="5" t="s">
        <v>1369</v>
      </c>
      <c r="C496" s="5" t="str">
        <f>+VLOOKUP(B496,[2]Hoja1!$H$1:$I$5207,2,FALSE)</f>
        <v>CONTRATO DE PRESTACION DE SERVICIOS PROFESIONALES</v>
      </c>
      <c r="D496" s="6" t="s">
        <v>2264</v>
      </c>
      <c r="E496" s="6">
        <v>53121706</v>
      </c>
      <c r="F496" s="7" t="s">
        <v>829</v>
      </c>
      <c r="G496" s="8">
        <v>31022</v>
      </c>
      <c r="H496" s="9" t="s">
        <v>2923</v>
      </c>
      <c r="I496" s="5" t="s">
        <v>835</v>
      </c>
      <c r="J496" s="5" t="s">
        <v>857</v>
      </c>
      <c r="K496" s="5" t="s">
        <v>840</v>
      </c>
      <c r="L496" s="11">
        <v>10104000</v>
      </c>
      <c r="M496" s="13">
        <v>45327</v>
      </c>
      <c r="N496" s="13">
        <v>45329</v>
      </c>
      <c r="O496" s="13">
        <v>45382</v>
      </c>
      <c r="P496" s="15">
        <v>54</v>
      </c>
      <c r="Q496" s="11" t="s">
        <v>874</v>
      </c>
      <c r="R496" s="11">
        <f>+VLOOKUP(B496,[2]Hoja2!$A$3:$C$3503,3,FALSE)</f>
        <v>10104000</v>
      </c>
      <c r="S496" s="11">
        <f t="shared" si="14"/>
        <v>0</v>
      </c>
      <c r="T496" s="22">
        <f t="shared" si="15"/>
        <v>100</v>
      </c>
      <c r="U496" s="5">
        <v>0</v>
      </c>
      <c r="V496" s="10" t="s">
        <v>3666</v>
      </c>
    </row>
    <row r="497" spans="1:22" s="4" customFormat="1" ht="76.5" x14ac:dyDescent="0.2">
      <c r="A497" s="5" t="s">
        <v>1370</v>
      </c>
      <c r="B497" s="5" t="s">
        <v>1370</v>
      </c>
      <c r="C497" s="5" t="str">
        <f>+VLOOKUP(B497,[2]Hoja1!$H$1:$I$5207,2,FALSE)</f>
        <v>CONTRATO DE PRESTACION DE SERVICIOS DE APOYO A LA GESTION</v>
      </c>
      <c r="D497" s="6" t="s">
        <v>810</v>
      </c>
      <c r="E497" s="6">
        <v>1016094130</v>
      </c>
      <c r="F497" s="7" t="s">
        <v>829</v>
      </c>
      <c r="G497" s="8">
        <v>35552</v>
      </c>
      <c r="H497" s="9" t="s">
        <v>2897</v>
      </c>
      <c r="I497" s="5" t="s">
        <v>835</v>
      </c>
      <c r="J497" s="5" t="s">
        <v>857</v>
      </c>
      <c r="K497" s="5" t="s">
        <v>840</v>
      </c>
      <c r="L497" s="11">
        <v>4174000</v>
      </c>
      <c r="M497" s="13">
        <v>45327</v>
      </c>
      <c r="N497" s="13">
        <v>45330</v>
      </c>
      <c r="O497" s="13">
        <v>45382</v>
      </c>
      <c r="P497" s="15">
        <v>53</v>
      </c>
      <c r="Q497" s="11" t="s">
        <v>874</v>
      </c>
      <c r="R497" s="11">
        <f>+VLOOKUP(B497,[2]Hoja2!$A$3:$C$3503,3,FALSE)</f>
        <v>4174000</v>
      </c>
      <c r="S497" s="11">
        <f t="shared" si="14"/>
        <v>0</v>
      </c>
      <c r="T497" s="22">
        <f t="shared" si="15"/>
        <v>100</v>
      </c>
      <c r="U497" s="5">
        <v>0</v>
      </c>
      <c r="V497" s="10" t="s">
        <v>3667</v>
      </c>
    </row>
    <row r="498" spans="1:22" s="4" customFormat="1" ht="51" x14ac:dyDescent="0.2">
      <c r="A498" s="5" t="s">
        <v>1371</v>
      </c>
      <c r="B498" s="5" t="s">
        <v>1371</v>
      </c>
      <c r="C498" s="5" t="str">
        <f>+VLOOKUP(B498,[2]Hoja1!$H$1:$I$5207,2,FALSE)</f>
        <v>CONTRATO DE PRESTACION DE SERVICIOS DE APOYO A LA GESTION</v>
      </c>
      <c r="D498" s="6" t="s">
        <v>470</v>
      </c>
      <c r="E498" s="6">
        <v>1020784702</v>
      </c>
      <c r="F498" s="7" t="s">
        <v>829</v>
      </c>
      <c r="G498" s="8">
        <v>34194</v>
      </c>
      <c r="H498" s="9" t="s">
        <v>2801</v>
      </c>
      <c r="I498" s="5" t="s">
        <v>835</v>
      </c>
      <c r="J498" s="5" t="s">
        <v>3153</v>
      </c>
      <c r="K498" s="5" t="s">
        <v>846</v>
      </c>
      <c r="L498" s="11">
        <v>17994900</v>
      </c>
      <c r="M498" s="13">
        <v>45324</v>
      </c>
      <c r="N498" s="13">
        <v>45327</v>
      </c>
      <c r="O498" s="13">
        <v>45473</v>
      </c>
      <c r="P498" s="15">
        <v>147</v>
      </c>
      <c r="Q498" s="11" t="s">
        <v>874</v>
      </c>
      <c r="R498" s="11">
        <f>+VLOOKUP(B498,[2]Hoja2!$A$3:$C$3503,3,FALSE)</f>
        <v>17994900</v>
      </c>
      <c r="S498" s="11">
        <f t="shared" si="14"/>
        <v>0</v>
      </c>
      <c r="T498" s="22">
        <f t="shared" si="15"/>
        <v>100</v>
      </c>
      <c r="U498" s="5">
        <v>0</v>
      </c>
      <c r="V498" s="10" t="s">
        <v>3668</v>
      </c>
    </row>
    <row r="499" spans="1:22" s="4" customFormat="1" ht="51" x14ac:dyDescent="0.2">
      <c r="A499" s="5" t="s">
        <v>1372</v>
      </c>
      <c r="B499" s="5" t="s">
        <v>1372</v>
      </c>
      <c r="C499" s="5" t="str">
        <f>+VLOOKUP(B499,[2]Hoja1!$H$1:$I$5207,2,FALSE)</f>
        <v>CONTRATO DE PRESTACION DE SERVICIOS DE APOYO A LA GESTION</v>
      </c>
      <c r="D499" s="6" t="s">
        <v>2265</v>
      </c>
      <c r="E499" s="6">
        <v>80083638</v>
      </c>
      <c r="F499" s="7" t="s">
        <v>829</v>
      </c>
      <c r="G499" s="8">
        <v>29250</v>
      </c>
      <c r="H499" s="9" t="s">
        <v>2924</v>
      </c>
      <c r="I499" s="5" t="s">
        <v>835</v>
      </c>
      <c r="J499" s="5" t="s">
        <v>857</v>
      </c>
      <c r="K499" s="5" t="s">
        <v>840</v>
      </c>
      <c r="L499" s="11">
        <v>14200000</v>
      </c>
      <c r="M499" s="13">
        <v>45324</v>
      </c>
      <c r="N499" s="13">
        <v>45327</v>
      </c>
      <c r="O499" s="13">
        <v>45488</v>
      </c>
      <c r="P499" s="15">
        <v>162</v>
      </c>
      <c r="Q499" s="11" t="s">
        <v>874</v>
      </c>
      <c r="R499" s="11">
        <f>+VLOOKUP(B499,[2]Hoja2!$A$3:$C$3503,3,FALSE)</f>
        <v>14200000</v>
      </c>
      <c r="S499" s="11">
        <f t="shared" si="14"/>
        <v>0</v>
      </c>
      <c r="T499" s="22">
        <f t="shared" si="15"/>
        <v>100</v>
      </c>
      <c r="U499" s="5">
        <v>0</v>
      </c>
      <c r="V499" s="10" t="s">
        <v>3669</v>
      </c>
    </row>
    <row r="500" spans="1:22" s="4" customFormat="1" ht="76.5" x14ac:dyDescent="0.2">
      <c r="A500" s="5" t="s">
        <v>1373</v>
      </c>
      <c r="B500" s="5" t="s">
        <v>1373</v>
      </c>
      <c r="C500" s="5" t="str">
        <f>+VLOOKUP(B500,[2]Hoja1!$H$1:$I$5207,2,FALSE)</f>
        <v>CONTRATO DE PRESTACION DE SERVICIOS PROFESIONALES</v>
      </c>
      <c r="D500" s="6" t="s">
        <v>739</v>
      </c>
      <c r="E500" s="6">
        <v>1118567887</v>
      </c>
      <c r="F500" s="7" t="s">
        <v>829</v>
      </c>
      <c r="G500" s="8">
        <v>35549</v>
      </c>
      <c r="H500" s="9" t="s">
        <v>2925</v>
      </c>
      <c r="I500" s="5" t="s">
        <v>835</v>
      </c>
      <c r="J500" s="5" t="s">
        <v>859</v>
      </c>
      <c r="K500" s="5" t="s">
        <v>842</v>
      </c>
      <c r="L500" s="11">
        <v>10268867</v>
      </c>
      <c r="M500" s="13">
        <v>45327</v>
      </c>
      <c r="N500" s="13">
        <v>45329</v>
      </c>
      <c r="O500" s="13">
        <v>45382</v>
      </c>
      <c r="P500" s="15">
        <v>54</v>
      </c>
      <c r="Q500" s="11" t="s">
        <v>874</v>
      </c>
      <c r="R500" s="11">
        <f>+VLOOKUP(B500,[2]Hoja2!$A$3:$C$3503,3,FALSE)</f>
        <v>10268867</v>
      </c>
      <c r="S500" s="11">
        <f t="shared" si="14"/>
        <v>0</v>
      </c>
      <c r="T500" s="22">
        <f t="shared" si="15"/>
        <v>100</v>
      </c>
      <c r="U500" s="5">
        <v>0</v>
      </c>
      <c r="V500" s="10" t="s">
        <v>3670</v>
      </c>
    </row>
    <row r="501" spans="1:22" s="4" customFormat="1" ht="51" x14ac:dyDescent="0.2">
      <c r="A501" s="5" t="s">
        <v>1374</v>
      </c>
      <c r="B501" s="5" t="s">
        <v>1374</v>
      </c>
      <c r="C501" s="5" t="str">
        <f>+VLOOKUP(B501,[2]Hoja1!$H$1:$I$5207,2,FALSE)</f>
        <v>CONTRATO DE PRESTACION DE SERVICIOS DE APOYO A LA GESTION</v>
      </c>
      <c r="D501" s="6" t="s">
        <v>2266</v>
      </c>
      <c r="E501" s="6">
        <v>1023897475</v>
      </c>
      <c r="F501" s="7" t="s">
        <v>829</v>
      </c>
      <c r="G501" s="8">
        <v>33052</v>
      </c>
      <c r="H501" s="9" t="s">
        <v>2926</v>
      </c>
      <c r="I501" s="5" t="s">
        <v>835</v>
      </c>
      <c r="J501" s="5" t="s">
        <v>3153</v>
      </c>
      <c r="K501" s="5" t="s">
        <v>846</v>
      </c>
      <c r="L501" s="11">
        <v>6588000</v>
      </c>
      <c r="M501" s="13">
        <v>45327</v>
      </c>
      <c r="N501" s="13">
        <v>45337</v>
      </c>
      <c r="O501" s="13">
        <v>45382</v>
      </c>
      <c r="P501" s="15">
        <v>46</v>
      </c>
      <c r="Q501" s="11" t="s">
        <v>874</v>
      </c>
      <c r="R501" s="11">
        <f>+VLOOKUP(B501,[2]Hoja2!$A$3:$C$3503,3,FALSE)</f>
        <v>6588000</v>
      </c>
      <c r="S501" s="11">
        <f t="shared" si="14"/>
        <v>0</v>
      </c>
      <c r="T501" s="22">
        <f t="shared" si="15"/>
        <v>100</v>
      </c>
      <c r="U501" s="5">
        <v>0</v>
      </c>
      <c r="V501" s="10" t="s">
        <v>3671</v>
      </c>
    </row>
    <row r="502" spans="1:22" s="4" customFormat="1" ht="51" x14ac:dyDescent="0.2">
      <c r="A502" s="5" t="s">
        <v>1375</v>
      </c>
      <c r="B502" s="5" t="s">
        <v>1375</v>
      </c>
      <c r="C502" s="5" t="str">
        <f>+VLOOKUP(B502,[2]Hoja1!$H$1:$I$5207,2,FALSE)</f>
        <v>CONTRATO DE PRESTACION DE SERVICIOS PROFESIONALES</v>
      </c>
      <c r="D502" s="6" t="s">
        <v>187</v>
      </c>
      <c r="E502" s="6">
        <v>1136883418</v>
      </c>
      <c r="F502" s="7" t="s">
        <v>829</v>
      </c>
      <c r="G502" s="8">
        <v>33488</v>
      </c>
      <c r="H502" s="9" t="s">
        <v>2835</v>
      </c>
      <c r="I502" s="5" t="s">
        <v>835</v>
      </c>
      <c r="J502" s="5" t="s">
        <v>3153</v>
      </c>
      <c r="K502" s="5" t="s">
        <v>846</v>
      </c>
      <c r="L502" s="11">
        <v>17994900</v>
      </c>
      <c r="M502" s="13">
        <v>45327</v>
      </c>
      <c r="N502" s="13">
        <v>45330</v>
      </c>
      <c r="O502" s="13">
        <v>45473</v>
      </c>
      <c r="P502" s="15">
        <v>144</v>
      </c>
      <c r="Q502" s="11" t="s">
        <v>874</v>
      </c>
      <c r="R502" s="11">
        <f>+VLOOKUP(B502,[2]Hoja2!$A$3:$C$3503,3,FALSE)</f>
        <v>17994900</v>
      </c>
      <c r="S502" s="11">
        <f t="shared" si="14"/>
        <v>0</v>
      </c>
      <c r="T502" s="22">
        <f t="shared" si="15"/>
        <v>100</v>
      </c>
      <c r="U502" s="5">
        <v>0</v>
      </c>
      <c r="V502" s="10" t="s">
        <v>3672</v>
      </c>
    </row>
    <row r="503" spans="1:22" s="4" customFormat="1" ht="51" x14ac:dyDescent="0.2">
      <c r="A503" s="5" t="s">
        <v>1376</v>
      </c>
      <c r="B503" s="5" t="s">
        <v>1376</v>
      </c>
      <c r="C503" s="5" t="str">
        <f>+VLOOKUP(B503,[2]Hoja1!$H$1:$I$5207,2,FALSE)</f>
        <v>CONTRATO DE PRESTACION DE SERVICIOS DE APOYO A LA GESTION</v>
      </c>
      <c r="D503" s="6" t="s">
        <v>81</v>
      </c>
      <c r="E503" s="6">
        <v>79311847</v>
      </c>
      <c r="F503" s="7" t="s">
        <v>829</v>
      </c>
      <c r="G503" s="8">
        <v>23270</v>
      </c>
      <c r="H503" s="9" t="s">
        <v>2927</v>
      </c>
      <c r="I503" s="5" t="s">
        <v>835</v>
      </c>
      <c r="J503" s="5" t="s">
        <v>857</v>
      </c>
      <c r="K503" s="5" t="s">
        <v>840</v>
      </c>
      <c r="L503" s="11">
        <v>22660000</v>
      </c>
      <c r="M503" s="13">
        <v>45327</v>
      </c>
      <c r="N503" s="13">
        <v>45330</v>
      </c>
      <c r="O503" s="13">
        <v>45488</v>
      </c>
      <c r="P503" s="15">
        <v>159</v>
      </c>
      <c r="Q503" s="11" t="s">
        <v>874</v>
      </c>
      <c r="R503" s="11">
        <f>+VLOOKUP(B503,[2]Hoja2!$A$3:$C$3503,3,FALSE)</f>
        <v>22660000</v>
      </c>
      <c r="S503" s="11">
        <f t="shared" si="14"/>
        <v>0</v>
      </c>
      <c r="T503" s="22">
        <f t="shared" si="15"/>
        <v>100</v>
      </c>
      <c r="U503" s="5">
        <v>0</v>
      </c>
      <c r="V503" s="10" t="s">
        <v>3673</v>
      </c>
    </row>
    <row r="504" spans="1:22" s="4" customFormat="1" ht="51" x14ac:dyDescent="0.2">
      <c r="A504" s="5" t="s">
        <v>1377</v>
      </c>
      <c r="B504" s="5" t="s">
        <v>1377</v>
      </c>
      <c r="C504" s="5" t="str">
        <f>+VLOOKUP(B504,[2]Hoja1!$H$1:$I$5207,2,FALSE)</f>
        <v>CONTRATO DE PRESTACION DE SERVICIOS PROFESIONALES</v>
      </c>
      <c r="D504" s="6" t="s">
        <v>2267</v>
      </c>
      <c r="E504" s="6">
        <v>53017261</v>
      </c>
      <c r="F504" s="7" t="s">
        <v>829</v>
      </c>
      <c r="G504" s="8">
        <v>31073</v>
      </c>
      <c r="H504" s="9" t="s">
        <v>2770</v>
      </c>
      <c r="I504" s="5" t="s">
        <v>835</v>
      </c>
      <c r="J504" s="5" t="s">
        <v>3153</v>
      </c>
      <c r="K504" s="5" t="s">
        <v>846</v>
      </c>
      <c r="L504" s="11">
        <v>25192860</v>
      </c>
      <c r="M504" s="13">
        <v>45327</v>
      </c>
      <c r="N504" s="13">
        <v>45330</v>
      </c>
      <c r="O504" s="13">
        <v>45473</v>
      </c>
      <c r="P504" s="15">
        <v>144</v>
      </c>
      <c r="Q504" s="11" t="s">
        <v>874</v>
      </c>
      <c r="R504" s="11">
        <f>+VLOOKUP(B504,[2]Hoja2!$A$3:$C$3503,3,FALSE)</f>
        <v>25192860</v>
      </c>
      <c r="S504" s="11">
        <f t="shared" si="14"/>
        <v>0</v>
      </c>
      <c r="T504" s="22">
        <f t="shared" si="15"/>
        <v>100</v>
      </c>
      <c r="U504" s="5">
        <v>0</v>
      </c>
      <c r="V504" s="10" t="s">
        <v>3674</v>
      </c>
    </row>
    <row r="505" spans="1:22" s="4" customFormat="1" ht="51" x14ac:dyDescent="0.2">
      <c r="A505" s="5" t="s">
        <v>1378</v>
      </c>
      <c r="B505" s="5" t="s">
        <v>1378</v>
      </c>
      <c r="C505" s="5" t="str">
        <f>+VLOOKUP(B505,[2]Hoja1!$H$1:$I$5207,2,FALSE)</f>
        <v>CONTRATO DE PRESTACION DE SERVICIOS PROFESIONALES</v>
      </c>
      <c r="D505" s="6" t="s">
        <v>356</v>
      </c>
      <c r="E505" s="6">
        <v>52429257</v>
      </c>
      <c r="F505" s="7" t="s">
        <v>829</v>
      </c>
      <c r="G505" s="8">
        <v>28124</v>
      </c>
      <c r="H505" s="9" t="s">
        <v>2784</v>
      </c>
      <c r="I505" s="5" t="s">
        <v>835</v>
      </c>
      <c r="J505" s="5" t="s">
        <v>3153</v>
      </c>
      <c r="K505" s="5" t="s">
        <v>846</v>
      </c>
      <c r="L505" s="11">
        <v>17994900</v>
      </c>
      <c r="M505" s="13">
        <v>45327</v>
      </c>
      <c r="N505" s="13">
        <v>45330</v>
      </c>
      <c r="O505" s="13">
        <v>45473</v>
      </c>
      <c r="P505" s="15">
        <v>144</v>
      </c>
      <c r="Q505" s="11" t="s">
        <v>874</v>
      </c>
      <c r="R505" s="11">
        <f>+VLOOKUP(B505,[2]Hoja2!$A$3:$C$3503,3,FALSE)</f>
        <v>17994900</v>
      </c>
      <c r="S505" s="11">
        <f t="shared" si="14"/>
        <v>0</v>
      </c>
      <c r="T505" s="22">
        <f t="shared" si="15"/>
        <v>100</v>
      </c>
      <c r="U505" s="5">
        <v>0</v>
      </c>
      <c r="V505" s="10" t="s">
        <v>3675</v>
      </c>
    </row>
    <row r="506" spans="1:22" s="4" customFormat="1" ht="51" x14ac:dyDescent="0.2">
      <c r="A506" s="5" t="s">
        <v>1379</v>
      </c>
      <c r="B506" s="5" t="s">
        <v>1379</v>
      </c>
      <c r="C506" s="5" t="str">
        <f>+VLOOKUP(B506,[2]Hoja1!$H$1:$I$5207,2,FALSE)</f>
        <v>CONTRATO DE PRESTACION DE SERVICIOS DE APOYO A LA GESTION</v>
      </c>
      <c r="D506" s="6" t="s">
        <v>2268</v>
      </c>
      <c r="E506" s="6">
        <v>80512521</v>
      </c>
      <c r="F506" s="7" t="s">
        <v>829</v>
      </c>
      <c r="G506" s="8">
        <v>26914</v>
      </c>
      <c r="H506" s="9" t="s">
        <v>2867</v>
      </c>
      <c r="I506" s="5" t="s">
        <v>835</v>
      </c>
      <c r="J506" s="5" t="s">
        <v>3153</v>
      </c>
      <c r="K506" s="5" t="s">
        <v>846</v>
      </c>
      <c r="L506" s="11">
        <v>4986000</v>
      </c>
      <c r="M506" s="13">
        <v>45327</v>
      </c>
      <c r="N506" s="13">
        <v>45327</v>
      </c>
      <c r="O506" s="13">
        <v>45382</v>
      </c>
      <c r="P506" s="15">
        <v>56</v>
      </c>
      <c r="Q506" s="11" t="s">
        <v>874</v>
      </c>
      <c r="R506" s="11">
        <f>+VLOOKUP(B506,[2]Hoja2!$A$3:$C$3503,3,FALSE)</f>
        <v>4986000</v>
      </c>
      <c r="S506" s="11">
        <f t="shared" si="14"/>
        <v>0</v>
      </c>
      <c r="T506" s="22">
        <f t="shared" si="15"/>
        <v>100</v>
      </c>
      <c r="U506" s="5">
        <v>0</v>
      </c>
      <c r="V506" s="10" t="s">
        <v>3676</v>
      </c>
    </row>
    <row r="507" spans="1:22" s="4" customFormat="1" ht="51" x14ac:dyDescent="0.2">
      <c r="A507" s="5" t="s">
        <v>1380</v>
      </c>
      <c r="B507" s="5" t="s">
        <v>1380</v>
      </c>
      <c r="C507" s="5" t="str">
        <f>+VLOOKUP(B507,[2]Hoja1!$H$1:$I$5207,2,FALSE)</f>
        <v>CONTRATO DE PRESTACION DE SERVICIOS DE APOYO A LA GESTION</v>
      </c>
      <c r="D507" s="6" t="s">
        <v>2269</v>
      </c>
      <c r="E507" s="6">
        <v>1000121342</v>
      </c>
      <c r="F507" s="7" t="s">
        <v>829</v>
      </c>
      <c r="G507" s="8">
        <v>37121</v>
      </c>
      <c r="H507" s="9" t="s">
        <v>2867</v>
      </c>
      <c r="I507" s="5" t="s">
        <v>835</v>
      </c>
      <c r="J507" s="5" t="s">
        <v>3153</v>
      </c>
      <c r="K507" s="5" t="s">
        <v>846</v>
      </c>
      <c r="L507" s="11">
        <v>4986000</v>
      </c>
      <c r="M507" s="13">
        <v>45327</v>
      </c>
      <c r="N507" s="13">
        <v>45328</v>
      </c>
      <c r="O507" s="13">
        <v>45382</v>
      </c>
      <c r="P507" s="15">
        <v>55</v>
      </c>
      <c r="Q507" s="11" t="s">
        <v>874</v>
      </c>
      <c r="R507" s="11">
        <f>+VLOOKUP(B507,[2]Hoja2!$A$3:$C$3503,3,FALSE)</f>
        <v>4986000</v>
      </c>
      <c r="S507" s="11">
        <f t="shared" si="14"/>
        <v>0</v>
      </c>
      <c r="T507" s="22">
        <f t="shared" si="15"/>
        <v>100</v>
      </c>
      <c r="U507" s="5">
        <v>0</v>
      </c>
      <c r="V507" s="10" t="s">
        <v>3677</v>
      </c>
    </row>
    <row r="508" spans="1:22" s="4" customFormat="1" ht="51" x14ac:dyDescent="0.2">
      <c r="A508" s="5" t="s">
        <v>1381</v>
      </c>
      <c r="B508" s="5" t="s">
        <v>1381</v>
      </c>
      <c r="C508" s="5" t="str">
        <f>+VLOOKUP(B508,[2]Hoja1!$H$1:$I$5207,2,FALSE)</f>
        <v>CONTRATO DE PRESTACION DE SERVICIOS DE APOYO A LA GESTION</v>
      </c>
      <c r="D508" s="6" t="s">
        <v>2270</v>
      </c>
      <c r="E508" s="6">
        <v>1026581997</v>
      </c>
      <c r="F508" s="7" t="s">
        <v>829</v>
      </c>
      <c r="G508" s="8">
        <v>34759</v>
      </c>
      <c r="H508" s="9" t="s">
        <v>2867</v>
      </c>
      <c r="I508" s="5" t="s">
        <v>835</v>
      </c>
      <c r="J508" s="5" t="s">
        <v>3153</v>
      </c>
      <c r="K508" s="5" t="s">
        <v>846</v>
      </c>
      <c r="L508" s="11">
        <v>4986000</v>
      </c>
      <c r="M508" s="13">
        <v>45327</v>
      </c>
      <c r="N508" s="13">
        <v>45328</v>
      </c>
      <c r="O508" s="13">
        <v>45382</v>
      </c>
      <c r="P508" s="15">
        <v>55</v>
      </c>
      <c r="Q508" s="11" t="s">
        <v>874</v>
      </c>
      <c r="R508" s="11">
        <f>+VLOOKUP(B508,[2]Hoja2!$A$3:$C$3503,3,FALSE)</f>
        <v>4986000</v>
      </c>
      <c r="S508" s="11">
        <f t="shared" si="14"/>
        <v>0</v>
      </c>
      <c r="T508" s="22">
        <f t="shared" si="15"/>
        <v>100</v>
      </c>
      <c r="U508" s="5">
        <v>0</v>
      </c>
      <c r="V508" s="10" t="s">
        <v>3678</v>
      </c>
    </row>
    <row r="509" spans="1:22" s="4" customFormat="1" ht="51" x14ac:dyDescent="0.2">
      <c r="A509" s="5" t="s">
        <v>1382</v>
      </c>
      <c r="B509" s="5" t="s">
        <v>1382</v>
      </c>
      <c r="C509" s="5" t="str">
        <f>+VLOOKUP(B509,[2]Hoja1!$H$1:$I$5207,2,FALSE)</f>
        <v>CONTRATO DE PRESTACION DE SERVICIOS PROFESIONALES</v>
      </c>
      <c r="D509" s="6" t="s">
        <v>2271</v>
      </c>
      <c r="E509" s="6">
        <v>7604651</v>
      </c>
      <c r="F509" s="7" t="s">
        <v>829</v>
      </c>
      <c r="G509" s="8">
        <v>29497</v>
      </c>
      <c r="H509" s="9" t="s">
        <v>2759</v>
      </c>
      <c r="I509" s="5" t="s">
        <v>835</v>
      </c>
      <c r="J509" s="5" t="s">
        <v>3153</v>
      </c>
      <c r="K509" s="5" t="s">
        <v>846</v>
      </c>
      <c r="L509" s="11">
        <v>10220167</v>
      </c>
      <c r="M509" s="13">
        <v>45327</v>
      </c>
      <c r="N509" s="13">
        <v>45328</v>
      </c>
      <c r="O509" s="13">
        <v>45382</v>
      </c>
      <c r="P509" s="15">
        <v>55</v>
      </c>
      <c r="Q509" s="11" t="s">
        <v>874</v>
      </c>
      <c r="R509" s="11">
        <f>+VLOOKUP(B509,[2]Hoja2!$A$3:$C$3503,3,FALSE)</f>
        <v>10220167</v>
      </c>
      <c r="S509" s="11">
        <f t="shared" si="14"/>
        <v>0</v>
      </c>
      <c r="T509" s="22">
        <f t="shared" si="15"/>
        <v>100</v>
      </c>
      <c r="U509" s="5">
        <v>0</v>
      </c>
      <c r="V509" s="10" t="s">
        <v>3679</v>
      </c>
    </row>
    <row r="510" spans="1:22" s="4" customFormat="1" ht="51" x14ac:dyDescent="0.2">
      <c r="A510" s="5" t="s">
        <v>1383</v>
      </c>
      <c r="B510" s="5" t="s">
        <v>1383</v>
      </c>
      <c r="C510" s="5" t="str">
        <f>+VLOOKUP(B510,[2]Hoja1!$H$1:$I$5207,2,FALSE)</f>
        <v>CONTRATO DE PRESTACION DE SERVICIOS PROFESIONALES</v>
      </c>
      <c r="D510" s="6" t="s">
        <v>208</v>
      </c>
      <c r="E510" s="6">
        <v>1014215278</v>
      </c>
      <c r="F510" s="7" t="s">
        <v>829</v>
      </c>
      <c r="G510" s="8">
        <v>33162</v>
      </c>
      <c r="H510" s="9" t="s">
        <v>2770</v>
      </c>
      <c r="I510" s="5" t="s">
        <v>835</v>
      </c>
      <c r="J510" s="5" t="s">
        <v>3153</v>
      </c>
      <c r="K510" s="5" t="s">
        <v>846</v>
      </c>
      <c r="L510" s="11">
        <v>25192860</v>
      </c>
      <c r="M510" s="13">
        <v>45327</v>
      </c>
      <c r="N510" s="13">
        <v>45328</v>
      </c>
      <c r="O510" s="13">
        <v>45473</v>
      </c>
      <c r="P510" s="15">
        <v>146</v>
      </c>
      <c r="Q510" s="11" t="s">
        <v>874</v>
      </c>
      <c r="R510" s="11">
        <f>+VLOOKUP(B510,[2]Hoja2!$A$3:$C$3503,3,FALSE)</f>
        <v>25192860</v>
      </c>
      <c r="S510" s="11">
        <f t="shared" si="14"/>
        <v>0</v>
      </c>
      <c r="T510" s="22">
        <f t="shared" si="15"/>
        <v>100</v>
      </c>
      <c r="U510" s="5">
        <v>0</v>
      </c>
      <c r="V510" s="10" t="s">
        <v>3680</v>
      </c>
    </row>
    <row r="511" spans="1:22" s="4" customFormat="1" ht="51" x14ac:dyDescent="0.2">
      <c r="A511" s="5" t="s">
        <v>1384</v>
      </c>
      <c r="B511" s="5" t="s">
        <v>1384</v>
      </c>
      <c r="C511" s="5" t="str">
        <f>+VLOOKUP(B511,[2]Hoja1!$H$1:$I$5207,2,FALSE)</f>
        <v>CONTRATO DE PRESTACION DE SERVICIOS PROFESIONALES</v>
      </c>
      <c r="D511" s="6" t="s">
        <v>452</v>
      </c>
      <c r="E511" s="6">
        <v>80352659</v>
      </c>
      <c r="F511" s="7" t="s">
        <v>829</v>
      </c>
      <c r="G511" s="8">
        <v>23257</v>
      </c>
      <c r="H511" s="9" t="s">
        <v>2784</v>
      </c>
      <c r="I511" s="5" t="s">
        <v>835</v>
      </c>
      <c r="J511" s="5" t="s">
        <v>3153</v>
      </c>
      <c r="K511" s="5" t="s">
        <v>846</v>
      </c>
      <c r="L511" s="11">
        <v>17994900</v>
      </c>
      <c r="M511" s="13">
        <v>45327</v>
      </c>
      <c r="N511" s="13">
        <v>45328</v>
      </c>
      <c r="O511" s="13">
        <v>45473</v>
      </c>
      <c r="P511" s="15">
        <v>146</v>
      </c>
      <c r="Q511" s="11" t="s">
        <v>874</v>
      </c>
      <c r="R511" s="11">
        <f>+VLOOKUP(B511,[2]Hoja2!$A$3:$C$3503,3,FALSE)</f>
        <v>17994900</v>
      </c>
      <c r="S511" s="11">
        <f t="shared" si="14"/>
        <v>0</v>
      </c>
      <c r="T511" s="22">
        <f t="shared" si="15"/>
        <v>100</v>
      </c>
      <c r="U511" s="5">
        <v>0</v>
      </c>
      <c r="V511" s="10" t="s">
        <v>3681</v>
      </c>
    </row>
    <row r="512" spans="1:22" s="4" customFormat="1" ht="63.75" x14ac:dyDescent="0.2">
      <c r="A512" s="5" t="s">
        <v>1385</v>
      </c>
      <c r="B512" s="5" t="s">
        <v>1385</v>
      </c>
      <c r="C512" s="5" t="str">
        <f>+VLOOKUP(B512,[2]Hoja1!$H$1:$I$5207,2,FALSE)</f>
        <v>CONTRATO DE PRESTACION DE SERVICIOS DE APOYO A LA GESTION</v>
      </c>
      <c r="D512" s="6" t="s">
        <v>431</v>
      </c>
      <c r="E512" s="6">
        <v>52175167</v>
      </c>
      <c r="F512" s="7" t="s">
        <v>829</v>
      </c>
      <c r="G512" s="8">
        <v>26916</v>
      </c>
      <c r="H512" s="9" t="s">
        <v>2928</v>
      </c>
      <c r="I512" s="5" t="s">
        <v>835</v>
      </c>
      <c r="J512" s="5" t="s">
        <v>858</v>
      </c>
      <c r="K512" s="5" t="s">
        <v>841</v>
      </c>
      <c r="L512" s="11">
        <v>8000000</v>
      </c>
      <c r="M512" s="13">
        <v>45327</v>
      </c>
      <c r="N512" s="13">
        <v>45328</v>
      </c>
      <c r="O512" s="13">
        <v>45382</v>
      </c>
      <c r="P512" s="15">
        <v>55</v>
      </c>
      <c r="Q512" s="11" t="s">
        <v>874</v>
      </c>
      <c r="R512" s="11">
        <f>+VLOOKUP(B512,[2]Hoja2!$A$3:$C$3503,3,FALSE)</f>
        <v>8000000</v>
      </c>
      <c r="S512" s="11">
        <f t="shared" si="14"/>
        <v>0</v>
      </c>
      <c r="T512" s="22">
        <f t="shared" si="15"/>
        <v>100</v>
      </c>
      <c r="U512" s="5">
        <v>0</v>
      </c>
      <c r="V512" s="10" t="s">
        <v>3682</v>
      </c>
    </row>
    <row r="513" spans="1:22" s="4" customFormat="1" ht="51" x14ac:dyDescent="0.2">
      <c r="A513" s="5" t="s">
        <v>1386</v>
      </c>
      <c r="B513" s="5" t="s">
        <v>1386</v>
      </c>
      <c r="C513" s="5" t="str">
        <f>+VLOOKUP(B513,[2]Hoja1!$H$1:$I$5207,2,FALSE)</f>
        <v>CONTRATO DE PRESTACION DE SERVICIOS PROFESIONALES</v>
      </c>
      <c r="D513" s="6" t="s">
        <v>136</v>
      </c>
      <c r="E513" s="6">
        <v>24716400</v>
      </c>
      <c r="F513" s="7" t="s">
        <v>829</v>
      </c>
      <c r="G513" s="8">
        <v>30209</v>
      </c>
      <c r="H513" s="9" t="s">
        <v>2929</v>
      </c>
      <c r="I513" s="5" t="s">
        <v>835</v>
      </c>
      <c r="J513" s="5" t="s">
        <v>859</v>
      </c>
      <c r="K513" s="5" t="s">
        <v>842</v>
      </c>
      <c r="L513" s="11">
        <v>14000000</v>
      </c>
      <c r="M513" s="13">
        <v>45327</v>
      </c>
      <c r="N513" s="13">
        <v>45328</v>
      </c>
      <c r="O513" s="13">
        <v>45382</v>
      </c>
      <c r="P513" s="15">
        <v>55</v>
      </c>
      <c r="Q513" s="11" t="s">
        <v>874</v>
      </c>
      <c r="R513" s="11">
        <f>+VLOOKUP(B513,[2]Hoja2!$A$3:$C$3503,3,FALSE)</f>
        <v>14000000</v>
      </c>
      <c r="S513" s="11">
        <f t="shared" si="14"/>
        <v>0</v>
      </c>
      <c r="T513" s="22">
        <f t="shared" si="15"/>
        <v>100</v>
      </c>
      <c r="U513" s="5">
        <v>0</v>
      </c>
      <c r="V513" s="10" t="s">
        <v>3683</v>
      </c>
    </row>
    <row r="514" spans="1:22" s="4" customFormat="1" ht="89.25" x14ac:dyDescent="0.2">
      <c r="A514" s="5" t="s">
        <v>1387</v>
      </c>
      <c r="B514" s="5" t="s">
        <v>1387</v>
      </c>
      <c r="C514" s="5" t="str">
        <f>+VLOOKUP(B514,[2]Hoja1!$H$1:$I$5207,2,FALSE)</f>
        <v>CONTRATO DE PRESTACION DE SERVICIOS DE APOYO A LA GESTION</v>
      </c>
      <c r="D514" s="6" t="s">
        <v>745</v>
      </c>
      <c r="E514" s="6">
        <v>80731644</v>
      </c>
      <c r="F514" s="7" t="s">
        <v>829</v>
      </c>
      <c r="G514" s="8">
        <v>30081</v>
      </c>
      <c r="H514" s="9" t="s">
        <v>2930</v>
      </c>
      <c r="I514" s="5" t="s">
        <v>835</v>
      </c>
      <c r="J514" s="5" t="s">
        <v>859</v>
      </c>
      <c r="K514" s="5" t="s">
        <v>842</v>
      </c>
      <c r="L514" s="11">
        <v>9406000</v>
      </c>
      <c r="M514" s="13">
        <v>45327</v>
      </c>
      <c r="N514" s="13">
        <v>45328</v>
      </c>
      <c r="O514" s="13">
        <v>45382</v>
      </c>
      <c r="P514" s="15">
        <v>55</v>
      </c>
      <c r="Q514" s="11" t="s">
        <v>874</v>
      </c>
      <c r="R514" s="11">
        <f>+VLOOKUP(B514,[2]Hoja2!$A$3:$C$3503,3,FALSE)</f>
        <v>9406000</v>
      </c>
      <c r="S514" s="11">
        <f t="shared" si="14"/>
        <v>0</v>
      </c>
      <c r="T514" s="22">
        <f t="shared" si="15"/>
        <v>100</v>
      </c>
      <c r="U514" s="5">
        <v>0</v>
      </c>
      <c r="V514" s="10" t="s">
        <v>3684</v>
      </c>
    </row>
    <row r="515" spans="1:22" s="4" customFormat="1" ht="89.25" x14ac:dyDescent="0.2">
      <c r="A515" s="5" t="s">
        <v>1388</v>
      </c>
      <c r="B515" s="5" t="s">
        <v>1388</v>
      </c>
      <c r="C515" s="5" t="str">
        <f>+VLOOKUP(B515,[2]Hoja1!$H$1:$I$5207,2,FALSE)</f>
        <v>CONTRATO DE PRESTACION DE SERVICIOS PROFESIONALES</v>
      </c>
      <c r="D515" s="6" t="s">
        <v>613</v>
      </c>
      <c r="E515" s="6">
        <v>80076554</v>
      </c>
      <c r="F515" s="7" t="s">
        <v>829</v>
      </c>
      <c r="G515" s="8">
        <v>28739</v>
      </c>
      <c r="H515" s="9" t="s">
        <v>2931</v>
      </c>
      <c r="I515" s="5" t="s">
        <v>835</v>
      </c>
      <c r="J515" s="5" t="s">
        <v>859</v>
      </c>
      <c r="K515" s="5" t="s">
        <v>842</v>
      </c>
      <c r="L515" s="11">
        <v>14772000</v>
      </c>
      <c r="M515" s="13">
        <v>45328</v>
      </c>
      <c r="N515" s="13">
        <v>45329</v>
      </c>
      <c r="O515" s="13">
        <v>45382</v>
      </c>
      <c r="P515" s="15">
        <v>54</v>
      </c>
      <c r="Q515" s="11" t="s">
        <v>874</v>
      </c>
      <c r="R515" s="11">
        <f>+VLOOKUP(B515,[2]Hoja2!$A$3:$C$3503,3,FALSE)</f>
        <v>14772000</v>
      </c>
      <c r="S515" s="11">
        <f t="shared" si="14"/>
        <v>0</v>
      </c>
      <c r="T515" s="22">
        <f t="shared" si="15"/>
        <v>100</v>
      </c>
      <c r="U515" s="5">
        <v>0</v>
      </c>
      <c r="V515" s="10" t="s">
        <v>3685</v>
      </c>
    </row>
    <row r="516" spans="1:22" s="4" customFormat="1" ht="63.75" x14ac:dyDescent="0.2">
      <c r="A516" s="5" t="s">
        <v>1389</v>
      </c>
      <c r="B516" s="5" t="s">
        <v>1389</v>
      </c>
      <c r="C516" s="5" t="str">
        <f>+VLOOKUP(B516,[2]Hoja1!$H$1:$I$5207,2,FALSE)</f>
        <v>CONTRATO DE PRESTACION DE SERVICIOS DE APOYO A LA GESTION</v>
      </c>
      <c r="D516" s="6" t="s">
        <v>721</v>
      </c>
      <c r="E516" s="6">
        <v>52428494</v>
      </c>
      <c r="F516" s="7" t="s">
        <v>829</v>
      </c>
      <c r="G516" s="8">
        <v>28575</v>
      </c>
      <c r="H516" s="9" t="s">
        <v>2932</v>
      </c>
      <c r="I516" s="5" t="s">
        <v>835</v>
      </c>
      <c r="J516" s="5" t="s">
        <v>859</v>
      </c>
      <c r="K516" s="5" t="s">
        <v>842</v>
      </c>
      <c r="L516" s="11">
        <v>4810000</v>
      </c>
      <c r="M516" s="13">
        <v>45328</v>
      </c>
      <c r="N516" s="13">
        <v>45329</v>
      </c>
      <c r="O516" s="13">
        <v>45382</v>
      </c>
      <c r="P516" s="15">
        <v>54</v>
      </c>
      <c r="Q516" s="11" t="s">
        <v>874</v>
      </c>
      <c r="R516" s="11">
        <f>+VLOOKUP(B516,[2]Hoja2!$A$3:$C$3503,3,FALSE)</f>
        <v>4810000</v>
      </c>
      <c r="S516" s="11">
        <f t="shared" ref="S516:S579" si="16">+L516-R516</f>
        <v>0</v>
      </c>
      <c r="T516" s="22">
        <f t="shared" si="15"/>
        <v>100</v>
      </c>
      <c r="U516" s="5">
        <v>0</v>
      </c>
      <c r="V516" s="10" t="s">
        <v>3686</v>
      </c>
    </row>
    <row r="517" spans="1:22" s="4" customFormat="1" ht="51" x14ac:dyDescent="0.2">
      <c r="A517" s="5" t="s">
        <v>1390</v>
      </c>
      <c r="B517" s="5" t="s">
        <v>1390</v>
      </c>
      <c r="C517" s="5" t="str">
        <f>+VLOOKUP(B517,[2]Hoja1!$H$1:$I$5207,2,FALSE)</f>
        <v>CONTRATO DE PRESTACION DE SERVICIOS DE APOYO A LA GESTION</v>
      </c>
      <c r="D517" s="6" t="s">
        <v>481</v>
      </c>
      <c r="E517" s="6">
        <v>79321989</v>
      </c>
      <c r="F517" s="7" t="s">
        <v>829</v>
      </c>
      <c r="G517" s="8">
        <v>23658</v>
      </c>
      <c r="H517" s="9" t="s">
        <v>2801</v>
      </c>
      <c r="I517" s="5" t="s">
        <v>835</v>
      </c>
      <c r="J517" s="5" t="s">
        <v>3153</v>
      </c>
      <c r="K517" s="5" t="s">
        <v>846</v>
      </c>
      <c r="L517" s="11">
        <v>17994900</v>
      </c>
      <c r="M517" s="13">
        <v>45327</v>
      </c>
      <c r="N517" s="13">
        <v>45328</v>
      </c>
      <c r="O517" s="13">
        <v>45473</v>
      </c>
      <c r="P517" s="15">
        <v>146</v>
      </c>
      <c r="Q517" s="11" t="s">
        <v>874</v>
      </c>
      <c r="R517" s="11">
        <f>+VLOOKUP(B517,[2]Hoja2!$A$3:$C$3503,3,FALSE)</f>
        <v>17994900</v>
      </c>
      <c r="S517" s="11">
        <f t="shared" si="16"/>
        <v>0</v>
      </c>
      <c r="T517" s="22">
        <f t="shared" ref="T517:T580" si="17">+R517*100/L517</f>
        <v>100</v>
      </c>
      <c r="U517" s="5">
        <v>0</v>
      </c>
      <c r="V517" s="10" t="s">
        <v>3687</v>
      </c>
    </row>
    <row r="518" spans="1:22" s="4" customFormat="1" ht="51" x14ac:dyDescent="0.2">
      <c r="A518" s="5" t="s">
        <v>1391</v>
      </c>
      <c r="B518" s="5" t="s">
        <v>1391</v>
      </c>
      <c r="C518" s="5" t="str">
        <f>+VLOOKUP(B518,[2]Hoja1!$H$1:$I$5207,2,FALSE)</f>
        <v>CONTRATO DE PRESTACION DE SERVICIOS PROFESIONALES</v>
      </c>
      <c r="D518" s="6" t="s">
        <v>2272</v>
      </c>
      <c r="E518" s="6">
        <v>1023955368</v>
      </c>
      <c r="F518" s="7" t="s">
        <v>829</v>
      </c>
      <c r="G518" s="8">
        <v>35358</v>
      </c>
      <c r="H518" s="9" t="s">
        <v>2833</v>
      </c>
      <c r="I518" s="5" t="s">
        <v>835</v>
      </c>
      <c r="J518" s="5" t="s">
        <v>3153</v>
      </c>
      <c r="K518" s="5" t="s">
        <v>846</v>
      </c>
      <c r="L518" s="11">
        <v>16831815</v>
      </c>
      <c r="M518" s="13">
        <v>45327</v>
      </c>
      <c r="N518" s="13">
        <v>45327</v>
      </c>
      <c r="O518" s="13">
        <v>45473</v>
      </c>
      <c r="P518" s="15">
        <v>147</v>
      </c>
      <c r="Q518" s="11" t="s">
        <v>874</v>
      </c>
      <c r="R518" s="11">
        <f>+VLOOKUP(B518,[2]Hoja2!$A$3:$C$3503,3,FALSE)</f>
        <v>16831815</v>
      </c>
      <c r="S518" s="11">
        <f t="shared" si="16"/>
        <v>0</v>
      </c>
      <c r="T518" s="22">
        <f t="shared" si="17"/>
        <v>100</v>
      </c>
      <c r="U518" s="5">
        <v>0</v>
      </c>
      <c r="V518" s="10" t="s">
        <v>3688</v>
      </c>
    </row>
    <row r="519" spans="1:22" s="4" customFormat="1" ht="51" x14ac:dyDescent="0.2">
      <c r="A519" s="5" t="s">
        <v>1392</v>
      </c>
      <c r="B519" s="5" t="s">
        <v>1392</v>
      </c>
      <c r="C519" s="5" t="str">
        <f>+VLOOKUP(B519,[2]Hoja1!$H$1:$I$5207,2,FALSE)</f>
        <v>CONTRATO DE PRESTACION DE SERVICIOS PROFESIONALES</v>
      </c>
      <c r="D519" s="6" t="s">
        <v>2273</v>
      </c>
      <c r="E519" s="6">
        <v>1018447788</v>
      </c>
      <c r="F519" s="7" t="s">
        <v>829</v>
      </c>
      <c r="G519" s="8">
        <v>33522</v>
      </c>
      <c r="H519" s="9" t="s">
        <v>2933</v>
      </c>
      <c r="I519" s="5" t="s">
        <v>835</v>
      </c>
      <c r="J519" s="5" t="s">
        <v>871</v>
      </c>
      <c r="K519" s="5" t="s">
        <v>841</v>
      </c>
      <c r="L519" s="11">
        <v>13000000</v>
      </c>
      <c r="M519" s="13">
        <v>45327</v>
      </c>
      <c r="N519" s="13">
        <v>45328</v>
      </c>
      <c r="O519" s="13">
        <v>45382</v>
      </c>
      <c r="P519" s="15">
        <v>55</v>
      </c>
      <c r="Q519" s="11" t="s">
        <v>874</v>
      </c>
      <c r="R519" s="11">
        <f>+VLOOKUP(B519,[2]Hoja2!$A$3:$C$3503,3,FALSE)</f>
        <v>13000000</v>
      </c>
      <c r="S519" s="11">
        <f t="shared" si="16"/>
        <v>0</v>
      </c>
      <c r="T519" s="22">
        <f t="shared" si="17"/>
        <v>100</v>
      </c>
      <c r="U519" s="5">
        <v>0</v>
      </c>
      <c r="V519" s="10" t="s">
        <v>3689</v>
      </c>
    </row>
    <row r="520" spans="1:22" s="4" customFormat="1" ht="51" x14ac:dyDescent="0.2">
      <c r="A520" s="5" t="s">
        <v>1393</v>
      </c>
      <c r="B520" s="5" t="s">
        <v>1393</v>
      </c>
      <c r="C520" s="5" t="str">
        <f>+VLOOKUP(B520,[2]Hoja1!$H$1:$I$5207,2,FALSE)</f>
        <v>CONTRATO DE PRESTACION DE SERVICIOS DE APOYO A LA GESTION</v>
      </c>
      <c r="D520" s="6" t="s">
        <v>2274</v>
      </c>
      <c r="E520" s="6">
        <v>53108357</v>
      </c>
      <c r="F520" s="7" t="s">
        <v>829</v>
      </c>
      <c r="G520" s="8">
        <v>31398</v>
      </c>
      <c r="H520" s="9" t="s">
        <v>2934</v>
      </c>
      <c r="I520" s="5" t="s">
        <v>835</v>
      </c>
      <c r="J520" s="5" t="s">
        <v>857</v>
      </c>
      <c r="K520" s="5" t="s">
        <v>840</v>
      </c>
      <c r="L520" s="11">
        <v>22660000</v>
      </c>
      <c r="M520" s="13">
        <v>45328</v>
      </c>
      <c r="N520" s="13">
        <v>45329</v>
      </c>
      <c r="O520" s="13">
        <v>45488</v>
      </c>
      <c r="P520" s="15">
        <v>160</v>
      </c>
      <c r="Q520" s="11" t="s">
        <v>874</v>
      </c>
      <c r="R520" s="11">
        <f>+VLOOKUP(B520,[2]Hoja2!$A$3:$C$3503,3,FALSE)</f>
        <v>22660000</v>
      </c>
      <c r="S520" s="11">
        <f t="shared" si="16"/>
        <v>0</v>
      </c>
      <c r="T520" s="22">
        <f t="shared" si="17"/>
        <v>100</v>
      </c>
      <c r="U520" s="5">
        <v>0</v>
      </c>
      <c r="V520" s="10" t="s">
        <v>3690</v>
      </c>
    </row>
    <row r="521" spans="1:22" s="4" customFormat="1" ht="51" x14ac:dyDescent="0.2">
      <c r="A521" s="5" t="s">
        <v>1394</v>
      </c>
      <c r="B521" s="5" t="s">
        <v>1394</v>
      </c>
      <c r="C521" s="5" t="str">
        <f>+VLOOKUP(B521,[2]Hoja1!$H$1:$I$5207,2,FALSE)</f>
        <v>CONTRATO DE PRESTACION DE SERVICIOS DE APOYO A LA GESTION</v>
      </c>
      <c r="D521" s="6" t="s">
        <v>770</v>
      </c>
      <c r="E521" s="6">
        <v>1070926444</v>
      </c>
      <c r="F521" s="7" t="s">
        <v>829</v>
      </c>
      <c r="G521" s="8">
        <v>35959</v>
      </c>
      <c r="H521" s="9" t="s">
        <v>2801</v>
      </c>
      <c r="I521" s="5" t="s">
        <v>835</v>
      </c>
      <c r="J521" s="5" t="s">
        <v>3153</v>
      </c>
      <c r="K521" s="5" t="s">
        <v>846</v>
      </c>
      <c r="L521" s="11">
        <v>25192860</v>
      </c>
      <c r="M521" s="13">
        <v>45327</v>
      </c>
      <c r="N521" s="13">
        <v>45328</v>
      </c>
      <c r="O521" s="13">
        <v>45473</v>
      </c>
      <c r="P521" s="15">
        <v>146</v>
      </c>
      <c r="Q521" s="11" t="s">
        <v>874</v>
      </c>
      <c r="R521" s="11">
        <f>+VLOOKUP(B521,[2]Hoja2!$A$3:$C$3503,3,FALSE)</f>
        <v>25192860</v>
      </c>
      <c r="S521" s="11">
        <f t="shared" si="16"/>
        <v>0</v>
      </c>
      <c r="T521" s="22">
        <f t="shared" si="17"/>
        <v>100</v>
      </c>
      <c r="U521" s="5">
        <v>0</v>
      </c>
      <c r="V521" s="10" t="s">
        <v>3691</v>
      </c>
    </row>
    <row r="522" spans="1:22" s="4" customFormat="1" ht="51" x14ac:dyDescent="0.2">
      <c r="A522" s="5" t="s">
        <v>1395</v>
      </c>
      <c r="B522" s="5" t="s">
        <v>1395</v>
      </c>
      <c r="C522" s="5" t="str">
        <f>+VLOOKUP(B522,[2]Hoja1!$H$1:$I$5207,2,FALSE)</f>
        <v>CONTRATO DE PRESTACION DE SERVICIOS DE APOYO A LA GESTION</v>
      </c>
      <c r="D522" s="6" t="s">
        <v>2275</v>
      </c>
      <c r="E522" s="6">
        <v>79737120</v>
      </c>
      <c r="F522" s="7" t="s">
        <v>829</v>
      </c>
      <c r="G522" s="8">
        <v>27558</v>
      </c>
      <c r="H522" s="9" t="s">
        <v>2801</v>
      </c>
      <c r="I522" s="5" t="s">
        <v>835</v>
      </c>
      <c r="J522" s="5" t="s">
        <v>3153</v>
      </c>
      <c r="K522" s="5" t="s">
        <v>846</v>
      </c>
      <c r="L522" s="11">
        <v>25192860</v>
      </c>
      <c r="M522" s="13">
        <v>45328</v>
      </c>
      <c r="N522" s="13">
        <v>45329</v>
      </c>
      <c r="O522" s="13">
        <v>45473</v>
      </c>
      <c r="P522" s="15">
        <v>145</v>
      </c>
      <c r="Q522" s="11" t="s">
        <v>874</v>
      </c>
      <c r="R522" s="11">
        <f>+VLOOKUP(B522,[2]Hoja2!$A$3:$C$3503,3,FALSE)</f>
        <v>25192860</v>
      </c>
      <c r="S522" s="11">
        <f t="shared" si="16"/>
        <v>0</v>
      </c>
      <c r="T522" s="22">
        <f t="shared" si="17"/>
        <v>100</v>
      </c>
      <c r="U522" s="5">
        <v>0</v>
      </c>
      <c r="V522" s="10" t="s">
        <v>3692</v>
      </c>
    </row>
    <row r="523" spans="1:22" s="4" customFormat="1" ht="51" x14ac:dyDescent="0.2">
      <c r="A523" s="5" t="s">
        <v>1396</v>
      </c>
      <c r="B523" s="5" t="s">
        <v>1396</v>
      </c>
      <c r="C523" s="5" t="str">
        <f>+VLOOKUP(B523,[2]Hoja1!$H$1:$I$5207,2,FALSE)</f>
        <v>CONTRATO DE PRESTACION DE SERVICIOS PROFESIONALES</v>
      </c>
      <c r="D523" s="6" t="s">
        <v>2276</v>
      </c>
      <c r="E523" s="6">
        <v>1030667288</v>
      </c>
      <c r="F523" s="7" t="s">
        <v>829</v>
      </c>
      <c r="G523" s="8">
        <v>35228</v>
      </c>
      <c r="H523" s="9" t="s">
        <v>2865</v>
      </c>
      <c r="I523" s="5" t="s">
        <v>835</v>
      </c>
      <c r="J523" s="5" t="s">
        <v>3153</v>
      </c>
      <c r="K523" s="5" t="s">
        <v>846</v>
      </c>
      <c r="L523" s="11">
        <v>12022725</v>
      </c>
      <c r="M523" s="13">
        <v>45327</v>
      </c>
      <c r="N523" s="13">
        <v>45329</v>
      </c>
      <c r="O523" s="13">
        <v>45473</v>
      </c>
      <c r="P523" s="15">
        <v>145</v>
      </c>
      <c r="Q523" s="11" t="s">
        <v>874</v>
      </c>
      <c r="R523" s="11">
        <f>+VLOOKUP(B523,[2]Hoja2!$A$3:$C$3503,3,FALSE)</f>
        <v>12022725</v>
      </c>
      <c r="S523" s="11">
        <f t="shared" si="16"/>
        <v>0</v>
      </c>
      <c r="T523" s="22">
        <f t="shared" si="17"/>
        <v>100</v>
      </c>
      <c r="U523" s="5">
        <v>0</v>
      </c>
      <c r="V523" s="10" t="s">
        <v>3693</v>
      </c>
    </row>
    <row r="524" spans="1:22" s="4" customFormat="1" ht="51" x14ac:dyDescent="0.2">
      <c r="A524" s="5" t="s">
        <v>1397</v>
      </c>
      <c r="B524" s="5" t="s">
        <v>1397</v>
      </c>
      <c r="C524" s="5" t="str">
        <f>+VLOOKUP(B524,[2]Hoja1!$H$1:$I$5207,2,FALSE)</f>
        <v>CONTRATO DE PRESTACION DE SERVICIOS PROFESIONALES</v>
      </c>
      <c r="D524" s="6" t="s">
        <v>2277</v>
      </c>
      <c r="E524" s="6">
        <v>1013677847</v>
      </c>
      <c r="F524" s="7" t="s">
        <v>829</v>
      </c>
      <c r="G524" s="8">
        <v>35756</v>
      </c>
      <c r="H524" s="9" t="s">
        <v>2865</v>
      </c>
      <c r="I524" s="5" t="s">
        <v>835</v>
      </c>
      <c r="J524" s="5" t="s">
        <v>3153</v>
      </c>
      <c r="K524" s="5" t="s">
        <v>846</v>
      </c>
      <c r="L524" s="11">
        <v>16831815</v>
      </c>
      <c r="M524" s="13">
        <v>45327</v>
      </c>
      <c r="N524" s="13">
        <v>45329</v>
      </c>
      <c r="O524" s="13">
        <v>45473</v>
      </c>
      <c r="P524" s="15">
        <v>145</v>
      </c>
      <c r="Q524" s="11" t="s">
        <v>874</v>
      </c>
      <c r="R524" s="11">
        <f>+VLOOKUP(B524,[2]Hoja2!$A$3:$C$3503,3,FALSE)</f>
        <v>12022725</v>
      </c>
      <c r="S524" s="11">
        <f t="shared" si="16"/>
        <v>4809090</v>
      </c>
      <c r="T524" s="22">
        <f t="shared" si="17"/>
        <v>71.428571428571431</v>
      </c>
      <c r="U524" s="5">
        <v>0</v>
      </c>
      <c r="V524" s="10" t="s">
        <v>3694</v>
      </c>
    </row>
    <row r="525" spans="1:22" s="4" customFormat="1" ht="51" x14ac:dyDescent="0.2">
      <c r="A525" s="5" t="s">
        <v>1398</v>
      </c>
      <c r="B525" s="5" t="s">
        <v>1398</v>
      </c>
      <c r="C525" s="5" t="str">
        <f>+VLOOKUP(B525,[2]Hoja1!$H$1:$I$5207,2,FALSE)</f>
        <v>CONTRATO DE PRESTACION DE SERVICIOS DE APOYO A LA GESTION</v>
      </c>
      <c r="D525" s="6" t="s">
        <v>120</v>
      </c>
      <c r="E525" s="6">
        <v>1020728902</v>
      </c>
      <c r="F525" s="7" t="s">
        <v>829</v>
      </c>
      <c r="G525" s="8">
        <v>32090</v>
      </c>
      <c r="H525" s="9" t="s">
        <v>2935</v>
      </c>
      <c r="I525" s="5" t="s">
        <v>835</v>
      </c>
      <c r="J525" s="5" t="s">
        <v>3153</v>
      </c>
      <c r="K525" s="5" t="s">
        <v>846</v>
      </c>
      <c r="L525" s="11">
        <v>10220167</v>
      </c>
      <c r="M525" s="13">
        <v>45327</v>
      </c>
      <c r="N525" s="13">
        <v>45327</v>
      </c>
      <c r="O525" s="13">
        <v>45382</v>
      </c>
      <c r="P525" s="15">
        <v>56</v>
      </c>
      <c r="Q525" s="11" t="s">
        <v>874</v>
      </c>
      <c r="R525" s="11">
        <f>+VLOOKUP(B525,[2]Hoja2!$A$3:$C$3503,3,FALSE)</f>
        <v>10220167</v>
      </c>
      <c r="S525" s="11">
        <f t="shared" si="16"/>
        <v>0</v>
      </c>
      <c r="T525" s="22">
        <f t="shared" si="17"/>
        <v>100</v>
      </c>
      <c r="U525" s="5">
        <v>0</v>
      </c>
      <c r="V525" s="10" t="s">
        <v>3695</v>
      </c>
    </row>
    <row r="526" spans="1:22" s="4" customFormat="1" ht="51" x14ac:dyDescent="0.2">
      <c r="A526" s="5" t="s">
        <v>1399</v>
      </c>
      <c r="B526" s="5" t="s">
        <v>1399</v>
      </c>
      <c r="C526" s="5" t="str">
        <f>+VLOOKUP(B526,[2]Hoja1!$H$1:$I$5207,2,FALSE)</f>
        <v>CONTRATO DE PRESTACION DE SERVICIOS DE APOYO A LA GESTION</v>
      </c>
      <c r="D526" s="6" t="s">
        <v>2278</v>
      </c>
      <c r="E526" s="6">
        <v>1014186440</v>
      </c>
      <c r="F526" s="7" t="s">
        <v>829</v>
      </c>
      <c r="G526" s="8">
        <v>31802</v>
      </c>
      <c r="H526" s="9" t="s">
        <v>2936</v>
      </c>
      <c r="I526" s="5" t="s">
        <v>835</v>
      </c>
      <c r="J526" s="5" t="s">
        <v>3154</v>
      </c>
      <c r="K526" s="5" t="s">
        <v>843</v>
      </c>
      <c r="L526" s="11">
        <v>14016658</v>
      </c>
      <c r="M526" s="13">
        <v>45327</v>
      </c>
      <c r="N526" s="13">
        <v>45328</v>
      </c>
      <c r="O526" s="13">
        <v>45382</v>
      </c>
      <c r="P526" s="15">
        <v>55</v>
      </c>
      <c r="Q526" s="11" t="s">
        <v>874</v>
      </c>
      <c r="R526" s="11">
        <f>+VLOOKUP(B526,[2]Hoja2!$A$3:$C$3503,3,FALSE)</f>
        <v>14016658</v>
      </c>
      <c r="S526" s="11">
        <f t="shared" si="16"/>
        <v>0</v>
      </c>
      <c r="T526" s="22">
        <f t="shared" si="17"/>
        <v>100</v>
      </c>
      <c r="U526" s="5">
        <v>0</v>
      </c>
      <c r="V526" s="10" t="s">
        <v>3696</v>
      </c>
    </row>
    <row r="527" spans="1:22" s="4" customFormat="1" ht="63.75" x14ac:dyDescent="0.2">
      <c r="A527" s="5" t="s">
        <v>1400</v>
      </c>
      <c r="B527" s="5" t="s">
        <v>1400</v>
      </c>
      <c r="C527" s="5" t="str">
        <f>+VLOOKUP(B527,[2]Hoja1!$H$1:$I$5207,2,FALSE)</f>
        <v>CONTRATO DE PRESTACION DE SERVICIOS DE APOYO A LA GESTION</v>
      </c>
      <c r="D527" s="6" t="s">
        <v>2279</v>
      </c>
      <c r="E527" s="6">
        <v>1001047122</v>
      </c>
      <c r="F527" s="7" t="s">
        <v>829</v>
      </c>
      <c r="G527" s="8">
        <v>36950</v>
      </c>
      <c r="H527" s="9" t="s">
        <v>2937</v>
      </c>
      <c r="I527" s="5" t="s">
        <v>835</v>
      </c>
      <c r="J527" s="5" t="s">
        <v>857</v>
      </c>
      <c r="K527" s="5" t="s">
        <v>840</v>
      </c>
      <c r="L527" s="11">
        <v>5098555</v>
      </c>
      <c r="M527" s="13">
        <v>45329</v>
      </c>
      <c r="N527" s="13">
        <v>45331</v>
      </c>
      <c r="O527" s="13">
        <v>45382</v>
      </c>
      <c r="P527" s="15">
        <v>52</v>
      </c>
      <c r="Q527" s="11" t="s">
        <v>874</v>
      </c>
      <c r="R527" s="11">
        <f>+VLOOKUP(B527,[2]Hoja2!$A$3:$C$3503,3,FALSE)</f>
        <v>5098555</v>
      </c>
      <c r="S527" s="11">
        <f t="shared" si="16"/>
        <v>0</v>
      </c>
      <c r="T527" s="22">
        <f t="shared" si="17"/>
        <v>100</v>
      </c>
      <c r="U527" s="5">
        <v>0</v>
      </c>
      <c r="V527" s="10" t="s">
        <v>3697</v>
      </c>
    </row>
    <row r="528" spans="1:22" s="4" customFormat="1" ht="51" x14ac:dyDescent="0.2">
      <c r="A528" s="5" t="s">
        <v>1401</v>
      </c>
      <c r="B528" s="5" t="s">
        <v>1401</v>
      </c>
      <c r="C528" s="5" t="str">
        <f>+VLOOKUP(B528,[2]Hoja1!$H$1:$I$5207,2,FALSE)</f>
        <v>CONTRATO DE PRESTACION DE SERVICIOS DE APOYO A LA GESTION</v>
      </c>
      <c r="D528" s="6" t="s">
        <v>2280</v>
      </c>
      <c r="E528" s="6">
        <v>1033767903</v>
      </c>
      <c r="F528" s="7" t="s">
        <v>829</v>
      </c>
      <c r="G528" s="8">
        <v>34532</v>
      </c>
      <c r="H528" s="9" t="s">
        <v>2801</v>
      </c>
      <c r="I528" s="5" t="s">
        <v>835</v>
      </c>
      <c r="J528" s="5" t="s">
        <v>3153</v>
      </c>
      <c r="K528" s="5" t="s">
        <v>846</v>
      </c>
      <c r="L528" s="11">
        <v>25192860</v>
      </c>
      <c r="M528" s="13">
        <v>45327</v>
      </c>
      <c r="N528" s="13">
        <v>45335</v>
      </c>
      <c r="O528" s="13">
        <v>45473</v>
      </c>
      <c r="P528" s="15">
        <v>139</v>
      </c>
      <c r="Q528" s="11" t="s">
        <v>874</v>
      </c>
      <c r="R528" s="11">
        <f>+VLOOKUP(B528,[2]Hoja2!$A$3:$C$3503,3,FALSE)</f>
        <v>25192860</v>
      </c>
      <c r="S528" s="11">
        <f t="shared" si="16"/>
        <v>0</v>
      </c>
      <c r="T528" s="22">
        <f t="shared" si="17"/>
        <v>100</v>
      </c>
      <c r="U528" s="5">
        <v>0</v>
      </c>
      <c r="V528" s="10" t="s">
        <v>3698</v>
      </c>
    </row>
    <row r="529" spans="1:22" s="4" customFormat="1" ht="51" x14ac:dyDescent="0.2">
      <c r="A529" s="5" t="s">
        <v>1402</v>
      </c>
      <c r="B529" s="5" t="s">
        <v>1402</v>
      </c>
      <c r="C529" s="5" t="str">
        <f>+VLOOKUP(B529,[2]Hoja1!$H$1:$I$5207,2,FALSE)</f>
        <v>CONTRATO DE PRESTACION DE SERVICIOS DE APOYO A LA GESTION</v>
      </c>
      <c r="D529" s="6" t="s">
        <v>283</v>
      </c>
      <c r="E529" s="6">
        <v>79772279</v>
      </c>
      <c r="F529" s="7" t="s">
        <v>829</v>
      </c>
      <c r="G529" s="8">
        <v>28555</v>
      </c>
      <c r="H529" s="9" t="s">
        <v>2801</v>
      </c>
      <c r="I529" s="5" t="s">
        <v>835</v>
      </c>
      <c r="J529" s="5" t="s">
        <v>3153</v>
      </c>
      <c r="K529" s="5" t="s">
        <v>846</v>
      </c>
      <c r="L529" s="11">
        <v>17994900</v>
      </c>
      <c r="M529" s="13">
        <v>45329</v>
      </c>
      <c r="N529" s="13">
        <v>45331</v>
      </c>
      <c r="O529" s="13">
        <v>45473</v>
      </c>
      <c r="P529" s="15">
        <v>143</v>
      </c>
      <c r="Q529" s="11" t="s">
        <v>874</v>
      </c>
      <c r="R529" s="11">
        <f>+VLOOKUP(B529,[2]Hoja2!$A$3:$C$3503,3,FALSE)</f>
        <v>17994900</v>
      </c>
      <c r="S529" s="11">
        <f t="shared" si="16"/>
        <v>0</v>
      </c>
      <c r="T529" s="22">
        <f t="shared" si="17"/>
        <v>100</v>
      </c>
      <c r="U529" s="5">
        <v>0</v>
      </c>
      <c r="V529" s="10" t="s">
        <v>3699</v>
      </c>
    </row>
    <row r="530" spans="1:22" s="4" customFormat="1" ht="51" x14ac:dyDescent="0.2">
      <c r="A530" s="5" t="s">
        <v>1403</v>
      </c>
      <c r="B530" s="5" t="s">
        <v>1403</v>
      </c>
      <c r="C530" s="5" t="str">
        <f>+VLOOKUP(B530,[2]Hoja1!$H$1:$I$5207,2,FALSE)</f>
        <v>CONTRATO DE PRESTACION DE SERVICIOS DE APOYO A LA GESTION</v>
      </c>
      <c r="D530" s="6" t="s">
        <v>2281</v>
      </c>
      <c r="E530" s="6">
        <v>73094737</v>
      </c>
      <c r="F530" s="7" t="s">
        <v>829</v>
      </c>
      <c r="G530" s="8">
        <v>22265</v>
      </c>
      <c r="H530" s="9" t="s">
        <v>2934</v>
      </c>
      <c r="I530" s="5" t="s">
        <v>835</v>
      </c>
      <c r="J530" s="5" t="s">
        <v>857</v>
      </c>
      <c r="K530" s="5" t="s">
        <v>840</v>
      </c>
      <c r="L530" s="11">
        <v>22660000</v>
      </c>
      <c r="M530" s="13">
        <v>45329</v>
      </c>
      <c r="N530" s="13">
        <v>45331</v>
      </c>
      <c r="O530" s="13">
        <v>45488</v>
      </c>
      <c r="P530" s="15">
        <v>158</v>
      </c>
      <c r="Q530" s="11" t="s">
        <v>874</v>
      </c>
      <c r="R530" s="11">
        <f>+VLOOKUP(B530,[2]Hoja2!$A$3:$C$3503,3,FALSE)</f>
        <v>22660000</v>
      </c>
      <c r="S530" s="11">
        <f t="shared" si="16"/>
        <v>0</v>
      </c>
      <c r="T530" s="22">
        <f t="shared" si="17"/>
        <v>100</v>
      </c>
      <c r="U530" s="5">
        <v>0</v>
      </c>
      <c r="V530" s="10" t="s">
        <v>3700</v>
      </c>
    </row>
    <row r="531" spans="1:22" s="4" customFormat="1" ht="51" x14ac:dyDescent="0.2">
      <c r="A531" s="5" t="s">
        <v>1404</v>
      </c>
      <c r="B531" s="5" t="s">
        <v>1404</v>
      </c>
      <c r="C531" s="5" t="str">
        <f>+VLOOKUP(B531,[2]Hoja1!$H$1:$I$5207,2,FALSE)</f>
        <v>CONTRATO DE PRESTACION DE SERVICIOS PROFESIONALES</v>
      </c>
      <c r="D531" s="6" t="s">
        <v>2282</v>
      </c>
      <c r="E531" s="6">
        <v>1000576556</v>
      </c>
      <c r="F531" s="7" t="s">
        <v>829</v>
      </c>
      <c r="G531" s="8">
        <v>36664</v>
      </c>
      <c r="H531" s="9" t="s">
        <v>2803</v>
      </c>
      <c r="I531" s="5" t="s">
        <v>835</v>
      </c>
      <c r="J531" s="5" t="s">
        <v>3153</v>
      </c>
      <c r="K531" s="5" t="s">
        <v>846</v>
      </c>
      <c r="L531" s="11">
        <v>10820453</v>
      </c>
      <c r="M531" s="13">
        <v>45328</v>
      </c>
      <c r="N531" s="13">
        <v>45337</v>
      </c>
      <c r="O531" s="13">
        <v>45473</v>
      </c>
      <c r="P531" s="15">
        <v>137</v>
      </c>
      <c r="Q531" s="11" t="s">
        <v>874</v>
      </c>
      <c r="R531" s="11">
        <f>+VLOOKUP(B531,[2]Hoja2!$A$3:$C$3503,3,FALSE)</f>
        <v>10820453</v>
      </c>
      <c r="S531" s="11">
        <f t="shared" si="16"/>
        <v>0</v>
      </c>
      <c r="T531" s="22">
        <f t="shared" si="17"/>
        <v>100</v>
      </c>
      <c r="U531" s="5">
        <v>0</v>
      </c>
      <c r="V531" s="10" t="s">
        <v>3701</v>
      </c>
    </row>
    <row r="532" spans="1:22" s="4" customFormat="1" ht="51" x14ac:dyDescent="0.2">
      <c r="A532" s="5" t="s">
        <v>1405</v>
      </c>
      <c r="B532" s="5" t="s">
        <v>1405</v>
      </c>
      <c r="C532" s="5" t="str">
        <f>+VLOOKUP(B532,[2]Hoja1!$H$1:$I$5207,2,FALSE)</f>
        <v>CONTRATO DE PRESTACION DE SERVICIOS DE APOYO A LA GESTION</v>
      </c>
      <c r="D532" s="6" t="s">
        <v>779</v>
      </c>
      <c r="E532" s="6">
        <v>1014305134</v>
      </c>
      <c r="F532" s="7" t="s">
        <v>829</v>
      </c>
      <c r="G532" s="8">
        <v>36267</v>
      </c>
      <c r="H532" s="9" t="s">
        <v>2864</v>
      </c>
      <c r="I532" s="5" t="s">
        <v>835</v>
      </c>
      <c r="J532" s="5" t="s">
        <v>3153</v>
      </c>
      <c r="K532" s="5" t="s">
        <v>846</v>
      </c>
      <c r="L532" s="11">
        <v>10768725</v>
      </c>
      <c r="M532" s="13">
        <v>45328</v>
      </c>
      <c r="N532" s="13">
        <v>45337</v>
      </c>
      <c r="O532" s="13">
        <v>45473</v>
      </c>
      <c r="P532" s="15">
        <v>137</v>
      </c>
      <c r="Q532" s="11" t="s">
        <v>874</v>
      </c>
      <c r="R532" s="11">
        <f>+VLOOKUP(B532,[2]Hoja2!$A$3:$C$3503,3,FALSE)</f>
        <v>10768725</v>
      </c>
      <c r="S532" s="11">
        <f t="shared" si="16"/>
        <v>0</v>
      </c>
      <c r="T532" s="22">
        <f t="shared" si="17"/>
        <v>100</v>
      </c>
      <c r="U532" s="5">
        <v>0</v>
      </c>
      <c r="V532" s="10" t="s">
        <v>3702</v>
      </c>
    </row>
    <row r="533" spans="1:22" s="4" customFormat="1" ht="51" x14ac:dyDescent="0.2">
      <c r="A533" s="5" t="s">
        <v>1406</v>
      </c>
      <c r="B533" s="5" t="s">
        <v>1406</v>
      </c>
      <c r="C533" s="5" t="str">
        <f>+VLOOKUP(B533,[2]Hoja1!$H$1:$I$5207,2,FALSE)</f>
        <v>CONTRATO DE PRESTACION DE SERVICIOS PROFESIONALES</v>
      </c>
      <c r="D533" s="6" t="s">
        <v>2283</v>
      </c>
      <c r="E533" s="6">
        <v>80069742</v>
      </c>
      <c r="F533" s="7" t="s">
        <v>829</v>
      </c>
      <c r="G533" s="8">
        <v>29640</v>
      </c>
      <c r="H533" s="9" t="s">
        <v>2784</v>
      </c>
      <c r="I533" s="5" t="s">
        <v>835</v>
      </c>
      <c r="J533" s="5" t="s">
        <v>3153</v>
      </c>
      <c r="K533" s="5" t="s">
        <v>846</v>
      </c>
      <c r="L533" s="11">
        <v>25192860</v>
      </c>
      <c r="M533" s="13">
        <v>45327</v>
      </c>
      <c r="N533" s="13">
        <v>45328</v>
      </c>
      <c r="O533" s="13">
        <v>45473</v>
      </c>
      <c r="P533" s="15">
        <v>146</v>
      </c>
      <c r="Q533" s="11" t="s">
        <v>874</v>
      </c>
      <c r="R533" s="11">
        <f>+VLOOKUP(B533,[2]Hoja2!$A$3:$C$3503,3,FALSE)</f>
        <v>25192860</v>
      </c>
      <c r="S533" s="11">
        <f t="shared" si="16"/>
        <v>0</v>
      </c>
      <c r="T533" s="22">
        <f t="shared" si="17"/>
        <v>100</v>
      </c>
      <c r="U533" s="5">
        <v>0</v>
      </c>
      <c r="V533" s="10" t="s">
        <v>3703</v>
      </c>
    </row>
    <row r="534" spans="1:22" s="4" customFormat="1" ht="51" x14ac:dyDescent="0.2">
      <c r="A534" s="5" t="s">
        <v>1407</v>
      </c>
      <c r="B534" s="5" t="s">
        <v>1407</v>
      </c>
      <c r="C534" s="5" t="str">
        <f>+VLOOKUP(B534,[2]Hoja1!$H$1:$I$5207,2,FALSE)</f>
        <v>CONTRATO DE PRESTACION DE SERVICIOS PROFESIONALES</v>
      </c>
      <c r="D534" s="6" t="s">
        <v>715</v>
      </c>
      <c r="E534" s="6">
        <v>1020763309</v>
      </c>
      <c r="F534" s="7" t="s">
        <v>829</v>
      </c>
      <c r="G534" s="8">
        <v>33386</v>
      </c>
      <c r="H534" s="9" t="s">
        <v>2833</v>
      </c>
      <c r="I534" s="5" t="s">
        <v>835</v>
      </c>
      <c r="J534" s="5" t="s">
        <v>3153</v>
      </c>
      <c r="K534" s="5" t="s">
        <v>846</v>
      </c>
      <c r="L534" s="11">
        <v>10820453</v>
      </c>
      <c r="M534" s="13">
        <v>45327</v>
      </c>
      <c r="N534" s="13">
        <v>45337</v>
      </c>
      <c r="O534" s="13">
        <v>45473</v>
      </c>
      <c r="P534" s="15">
        <v>137</v>
      </c>
      <c r="Q534" s="11" t="s">
        <v>874</v>
      </c>
      <c r="R534" s="11">
        <f>+VLOOKUP(B534,[2]Hoja2!$A$3:$C$3503,3,FALSE)</f>
        <v>10820453</v>
      </c>
      <c r="S534" s="11">
        <f t="shared" si="16"/>
        <v>0</v>
      </c>
      <c r="T534" s="22">
        <f t="shared" si="17"/>
        <v>100</v>
      </c>
      <c r="U534" s="5">
        <v>0</v>
      </c>
      <c r="V534" s="10" t="s">
        <v>3704</v>
      </c>
    </row>
    <row r="535" spans="1:22" s="4" customFormat="1" ht="89.25" x14ac:dyDescent="0.2">
      <c r="A535" s="5" t="s">
        <v>1408</v>
      </c>
      <c r="B535" s="5" t="s">
        <v>1408</v>
      </c>
      <c r="C535" s="5" t="str">
        <f>+VLOOKUP(B535,[2]Hoja1!$H$1:$I$5207,2,FALSE)</f>
        <v>CONTRATO DE PRESTACION DE SERVICIOS PROFESIONALES</v>
      </c>
      <c r="D535" s="6" t="s">
        <v>704</v>
      </c>
      <c r="E535" s="6">
        <v>53168146</v>
      </c>
      <c r="F535" s="7" t="s">
        <v>829</v>
      </c>
      <c r="G535" s="8">
        <v>31365</v>
      </c>
      <c r="H535" s="9" t="s">
        <v>2938</v>
      </c>
      <c r="I535" s="5" t="s">
        <v>835</v>
      </c>
      <c r="J535" s="5" t="s">
        <v>859</v>
      </c>
      <c r="K535" s="5" t="s">
        <v>842</v>
      </c>
      <c r="L535" s="11">
        <v>14772000</v>
      </c>
      <c r="M535" s="13">
        <v>45328</v>
      </c>
      <c r="N535" s="13">
        <v>45330</v>
      </c>
      <c r="O535" s="13">
        <v>45382</v>
      </c>
      <c r="P535" s="15">
        <v>53</v>
      </c>
      <c r="Q535" s="11" t="s">
        <v>874</v>
      </c>
      <c r="R535" s="11">
        <f>+VLOOKUP(B535,[2]Hoja2!$A$3:$C$3503,3,FALSE)</f>
        <v>14772000</v>
      </c>
      <c r="S535" s="11">
        <f t="shared" si="16"/>
        <v>0</v>
      </c>
      <c r="T535" s="22">
        <f t="shared" si="17"/>
        <v>100</v>
      </c>
      <c r="U535" s="5">
        <v>0</v>
      </c>
      <c r="V535" s="10" t="s">
        <v>3705</v>
      </c>
    </row>
    <row r="536" spans="1:22" s="4" customFormat="1" ht="51" x14ac:dyDescent="0.2">
      <c r="A536" s="5" t="s">
        <v>1409</v>
      </c>
      <c r="B536" s="5" t="s">
        <v>1409</v>
      </c>
      <c r="C536" s="5" t="str">
        <f>+VLOOKUP(B536,[2]Hoja1!$H$1:$I$5207,2,FALSE)</f>
        <v>CONTRATO DE PRESTACION DE SERVICIOS DE APOYO A LA GESTION</v>
      </c>
      <c r="D536" s="6" t="s">
        <v>234</v>
      </c>
      <c r="E536" s="6">
        <v>80039985</v>
      </c>
      <c r="F536" s="7" t="s">
        <v>829</v>
      </c>
      <c r="G536" s="8">
        <v>30282</v>
      </c>
      <c r="H536" s="9" t="s">
        <v>2939</v>
      </c>
      <c r="I536" s="5" t="s">
        <v>835</v>
      </c>
      <c r="J536" s="5" t="s">
        <v>858</v>
      </c>
      <c r="K536" s="5" t="s">
        <v>841</v>
      </c>
      <c r="L536" s="11">
        <v>14000000</v>
      </c>
      <c r="M536" s="13">
        <v>45327</v>
      </c>
      <c r="N536" s="13">
        <v>45330</v>
      </c>
      <c r="O536" s="13">
        <v>45382</v>
      </c>
      <c r="P536" s="15">
        <v>53</v>
      </c>
      <c r="Q536" s="11" t="s">
        <v>874</v>
      </c>
      <c r="R536" s="11">
        <f>+VLOOKUP(B536,[2]Hoja2!$A$3:$C$3503,3,FALSE)</f>
        <v>14000000</v>
      </c>
      <c r="S536" s="11">
        <f t="shared" si="16"/>
        <v>0</v>
      </c>
      <c r="T536" s="22">
        <f t="shared" si="17"/>
        <v>100</v>
      </c>
      <c r="U536" s="5">
        <v>0</v>
      </c>
      <c r="V536" s="10" t="s">
        <v>3706</v>
      </c>
    </row>
    <row r="537" spans="1:22" s="4" customFormat="1" ht="51" x14ac:dyDescent="0.2">
      <c r="A537" s="5" t="s">
        <v>1410</v>
      </c>
      <c r="B537" s="5" t="s">
        <v>1410</v>
      </c>
      <c r="C537" s="5" t="str">
        <f>+VLOOKUP(B537,[2]Hoja1!$H$1:$I$5207,2,FALSE)</f>
        <v>CONTRATO DE PRESTACION DE SERVICIOS DE APOYO A LA GESTION</v>
      </c>
      <c r="D537" s="6" t="s">
        <v>543</v>
      </c>
      <c r="E537" s="6">
        <v>80064839</v>
      </c>
      <c r="F537" s="7" t="s">
        <v>829</v>
      </c>
      <c r="G537" s="8">
        <v>28957</v>
      </c>
      <c r="H537" s="9" t="s">
        <v>2801</v>
      </c>
      <c r="I537" s="5" t="s">
        <v>835</v>
      </c>
      <c r="J537" s="5" t="s">
        <v>3153</v>
      </c>
      <c r="K537" s="5" t="s">
        <v>846</v>
      </c>
      <c r="L537" s="11">
        <v>25192860</v>
      </c>
      <c r="M537" s="13">
        <v>45328</v>
      </c>
      <c r="N537" s="13">
        <v>45331</v>
      </c>
      <c r="O537" s="13">
        <v>45473</v>
      </c>
      <c r="P537" s="15">
        <v>143</v>
      </c>
      <c r="Q537" s="11" t="s">
        <v>874</v>
      </c>
      <c r="R537" s="11">
        <f>+VLOOKUP(B537,[2]Hoja2!$A$3:$C$3503,3,FALSE)</f>
        <v>25192860</v>
      </c>
      <c r="S537" s="11">
        <f t="shared" si="16"/>
        <v>0</v>
      </c>
      <c r="T537" s="22">
        <f t="shared" si="17"/>
        <v>100</v>
      </c>
      <c r="U537" s="5">
        <v>0</v>
      </c>
      <c r="V537" s="10" t="s">
        <v>3707</v>
      </c>
    </row>
    <row r="538" spans="1:22" s="4" customFormat="1" ht="51" x14ac:dyDescent="0.2">
      <c r="A538" s="5" t="s">
        <v>1411</v>
      </c>
      <c r="B538" s="5" t="s">
        <v>1411</v>
      </c>
      <c r="C538" s="5" t="str">
        <f>+VLOOKUP(B538,[2]Hoja1!$H$1:$I$5207,2,FALSE)</f>
        <v>CONTRATO DE PRESTACION DE SERVICIOS PROFESIONALES</v>
      </c>
      <c r="D538" s="6" t="s">
        <v>2284</v>
      </c>
      <c r="E538" s="6">
        <v>1031174535</v>
      </c>
      <c r="F538" s="7" t="s">
        <v>829</v>
      </c>
      <c r="G538" s="8">
        <v>35888</v>
      </c>
      <c r="H538" s="9" t="s">
        <v>2940</v>
      </c>
      <c r="I538" s="5" t="s">
        <v>835</v>
      </c>
      <c r="J538" s="5" t="s">
        <v>861</v>
      </c>
      <c r="K538" s="5" t="s">
        <v>844</v>
      </c>
      <c r="L538" s="11">
        <v>12084800</v>
      </c>
      <c r="M538" s="13">
        <v>45328</v>
      </c>
      <c r="N538" s="13">
        <v>45336</v>
      </c>
      <c r="O538" s="13">
        <v>45382</v>
      </c>
      <c r="P538" s="15">
        <v>47</v>
      </c>
      <c r="Q538" s="11" t="s">
        <v>874</v>
      </c>
      <c r="R538" s="11">
        <f>+VLOOKUP(B538,[2]Hoja2!$A$3:$C$3503,3,FALSE)</f>
        <v>12084800</v>
      </c>
      <c r="S538" s="11">
        <f t="shared" si="16"/>
        <v>0</v>
      </c>
      <c r="T538" s="22">
        <f t="shared" si="17"/>
        <v>100</v>
      </c>
      <c r="U538" s="5">
        <v>0</v>
      </c>
      <c r="V538" s="10" t="s">
        <v>3708</v>
      </c>
    </row>
    <row r="539" spans="1:22" s="4" customFormat="1" ht="51" x14ac:dyDescent="0.2">
      <c r="A539" s="5" t="s">
        <v>1412</v>
      </c>
      <c r="B539" s="5" t="s">
        <v>1412</v>
      </c>
      <c r="C539" s="5" t="str">
        <f>+VLOOKUP(B539,[2]Hoja1!$H$1:$I$5207,2,FALSE)</f>
        <v>CONTRATO DE PRESTACION DE SERVICIOS PROFESIONALES</v>
      </c>
      <c r="D539" s="6" t="s">
        <v>320</v>
      </c>
      <c r="E539" s="6">
        <v>53001050</v>
      </c>
      <c r="F539" s="7" t="s">
        <v>829</v>
      </c>
      <c r="G539" s="8">
        <v>31137</v>
      </c>
      <c r="H539" s="9" t="s">
        <v>2784</v>
      </c>
      <c r="I539" s="5" t="s">
        <v>835</v>
      </c>
      <c r="J539" s="5" t="s">
        <v>3153</v>
      </c>
      <c r="K539" s="5" t="s">
        <v>846</v>
      </c>
      <c r="L539" s="11">
        <v>25192860</v>
      </c>
      <c r="M539" s="13">
        <v>45328</v>
      </c>
      <c r="N539" s="13">
        <v>45330</v>
      </c>
      <c r="O539" s="13">
        <v>45473</v>
      </c>
      <c r="P539" s="15">
        <v>144</v>
      </c>
      <c r="Q539" s="11" t="s">
        <v>874</v>
      </c>
      <c r="R539" s="11">
        <f>+VLOOKUP(B539,[2]Hoja2!$A$3:$C$3503,3,FALSE)</f>
        <v>25192860</v>
      </c>
      <c r="S539" s="11">
        <f t="shared" si="16"/>
        <v>0</v>
      </c>
      <c r="T539" s="22">
        <f t="shared" si="17"/>
        <v>100</v>
      </c>
      <c r="U539" s="5">
        <v>0</v>
      </c>
      <c r="V539" s="10" t="s">
        <v>3709</v>
      </c>
    </row>
    <row r="540" spans="1:22" s="4" customFormat="1" ht="51" x14ac:dyDescent="0.2">
      <c r="A540" s="5" t="s">
        <v>1413</v>
      </c>
      <c r="B540" s="5" t="s">
        <v>1413</v>
      </c>
      <c r="C540" s="5" t="str">
        <f>+VLOOKUP(B540,[2]Hoja1!$H$1:$I$5207,2,FALSE)</f>
        <v>CONTRATO DE PRESTACION DE SERVICIOS PROFESIONALES</v>
      </c>
      <c r="D540" s="6" t="s">
        <v>2285</v>
      </c>
      <c r="E540" s="6">
        <v>52516748</v>
      </c>
      <c r="F540" s="7" t="s">
        <v>829</v>
      </c>
      <c r="G540" s="8">
        <v>29347</v>
      </c>
      <c r="H540" s="9" t="s">
        <v>2784</v>
      </c>
      <c r="I540" s="5" t="s">
        <v>835</v>
      </c>
      <c r="J540" s="5" t="s">
        <v>3153</v>
      </c>
      <c r="K540" s="5" t="s">
        <v>846</v>
      </c>
      <c r="L540" s="11">
        <v>25192860</v>
      </c>
      <c r="M540" s="13">
        <v>45328</v>
      </c>
      <c r="N540" s="13">
        <v>45330</v>
      </c>
      <c r="O540" s="13">
        <v>45473</v>
      </c>
      <c r="P540" s="15">
        <v>144</v>
      </c>
      <c r="Q540" s="11" t="s">
        <v>874</v>
      </c>
      <c r="R540" s="11">
        <f>+VLOOKUP(B540,[2]Hoja2!$A$3:$C$3503,3,FALSE)</f>
        <v>25192860</v>
      </c>
      <c r="S540" s="11">
        <f t="shared" si="16"/>
        <v>0</v>
      </c>
      <c r="T540" s="22">
        <f t="shared" si="17"/>
        <v>100</v>
      </c>
      <c r="U540" s="5">
        <v>0</v>
      </c>
      <c r="V540" s="10" t="s">
        <v>3710</v>
      </c>
    </row>
    <row r="541" spans="1:22" s="4" customFormat="1" ht="63.75" x14ac:dyDescent="0.2">
      <c r="A541" s="5" t="s">
        <v>1414</v>
      </c>
      <c r="B541" s="5" t="s">
        <v>1414</v>
      </c>
      <c r="C541" s="5" t="str">
        <f>+VLOOKUP(B541,[2]Hoja1!$H$1:$I$5207,2,FALSE)</f>
        <v>CONTRATO DE PRESTACION DE SERVICIOS PROFESIONALES</v>
      </c>
      <c r="D541" s="6" t="s">
        <v>563</v>
      </c>
      <c r="E541" s="6">
        <v>79999329</v>
      </c>
      <c r="F541" s="7" t="s">
        <v>829</v>
      </c>
      <c r="G541" s="8">
        <v>28749</v>
      </c>
      <c r="H541" s="9" t="s">
        <v>2941</v>
      </c>
      <c r="I541" s="5" t="s">
        <v>835</v>
      </c>
      <c r="J541" s="5" t="s">
        <v>857</v>
      </c>
      <c r="K541" s="5" t="s">
        <v>840</v>
      </c>
      <c r="L541" s="11">
        <v>16500000</v>
      </c>
      <c r="M541" s="13">
        <v>45329</v>
      </c>
      <c r="N541" s="13">
        <v>45330</v>
      </c>
      <c r="O541" s="13">
        <v>45382</v>
      </c>
      <c r="P541" s="15">
        <v>53</v>
      </c>
      <c r="Q541" s="11" t="s">
        <v>874</v>
      </c>
      <c r="R541" s="11">
        <f>+VLOOKUP(B541,[2]Hoja2!$A$3:$C$3503,3,FALSE)</f>
        <v>16500000</v>
      </c>
      <c r="S541" s="11">
        <f t="shared" si="16"/>
        <v>0</v>
      </c>
      <c r="T541" s="22">
        <f t="shared" si="17"/>
        <v>100</v>
      </c>
      <c r="U541" s="5">
        <v>0</v>
      </c>
      <c r="V541" s="10" t="s">
        <v>3711</v>
      </c>
    </row>
    <row r="542" spans="1:22" s="4" customFormat="1" ht="51" x14ac:dyDescent="0.2">
      <c r="A542" s="5" t="s">
        <v>1415</v>
      </c>
      <c r="B542" s="5" t="s">
        <v>1415</v>
      </c>
      <c r="C542" s="5" t="str">
        <f>+VLOOKUP(B542,[2]Hoja1!$H$1:$I$5207,2,FALSE)</f>
        <v>CONTRATO DE PRESTACION DE SERVICIOS DE APOYO A LA GESTION</v>
      </c>
      <c r="D542" s="6" t="s">
        <v>2286</v>
      </c>
      <c r="E542" s="6">
        <v>1032392552</v>
      </c>
      <c r="F542" s="7" t="s">
        <v>829</v>
      </c>
      <c r="G542" s="8">
        <v>31986</v>
      </c>
      <c r="H542" s="9" t="s">
        <v>2942</v>
      </c>
      <c r="I542" s="5" t="s">
        <v>835</v>
      </c>
      <c r="J542" s="5" t="s">
        <v>858</v>
      </c>
      <c r="K542" s="5" t="s">
        <v>841</v>
      </c>
      <c r="L542" s="11">
        <v>9000000</v>
      </c>
      <c r="M542" s="13">
        <v>45328</v>
      </c>
      <c r="N542" s="13">
        <v>45330</v>
      </c>
      <c r="O542" s="13">
        <v>45382</v>
      </c>
      <c r="P542" s="15">
        <v>53</v>
      </c>
      <c r="Q542" s="11" t="s">
        <v>874</v>
      </c>
      <c r="R542" s="11">
        <f>+VLOOKUP(B542,[2]Hoja2!$A$3:$C$3503,3,FALSE)</f>
        <v>9000000</v>
      </c>
      <c r="S542" s="11">
        <f t="shared" si="16"/>
        <v>0</v>
      </c>
      <c r="T542" s="22">
        <f t="shared" si="17"/>
        <v>100</v>
      </c>
      <c r="U542" s="5">
        <v>0</v>
      </c>
      <c r="V542" s="10" t="s">
        <v>3712</v>
      </c>
    </row>
    <row r="543" spans="1:22" s="4" customFormat="1" ht="51" x14ac:dyDescent="0.2">
      <c r="A543" s="5" t="s">
        <v>1416</v>
      </c>
      <c r="B543" s="5" t="s">
        <v>1416</v>
      </c>
      <c r="C543" s="5" t="str">
        <f>+VLOOKUP(B543,[2]Hoja1!$H$1:$I$5207,2,FALSE)</f>
        <v>CONTRATO DE PRESTACION DE SERVICIOS DE APOYO A LA GESTION</v>
      </c>
      <c r="D543" s="6" t="s">
        <v>86</v>
      </c>
      <c r="E543" s="6">
        <v>1013587880</v>
      </c>
      <c r="F543" s="7" t="s">
        <v>829</v>
      </c>
      <c r="G543" s="8">
        <v>31919</v>
      </c>
      <c r="H543" s="9" t="s">
        <v>2943</v>
      </c>
      <c r="I543" s="5" t="s">
        <v>835</v>
      </c>
      <c r="J543" s="5" t="s">
        <v>858</v>
      </c>
      <c r="K543" s="5" t="s">
        <v>841</v>
      </c>
      <c r="L543" s="11">
        <v>8000000</v>
      </c>
      <c r="M543" s="13">
        <v>45328</v>
      </c>
      <c r="N543" s="13">
        <v>45330</v>
      </c>
      <c r="O543" s="13">
        <v>45382</v>
      </c>
      <c r="P543" s="15">
        <v>53</v>
      </c>
      <c r="Q543" s="11" t="s">
        <v>874</v>
      </c>
      <c r="R543" s="11">
        <f>+VLOOKUP(B543,[2]Hoja2!$A$3:$C$3503,3,FALSE)</f>
        <v>8000000</v>
      </c>
      <c r="S543" s="11">
        <f t="shared" si="16"/>
        <v>0</v>
      </c>
      <c r="T543" s="22">
        <f t="shared" si="17"/>
        <v>100</v>
      </c>
      <c r="U543" s="5">
        <v>0</v>
      </c>
      <c r="V543" s="10" t="s">
        <v>3713</v>
      </c>
    </row>
    <row r="544" spans="1:22" s="4" customFormat="1" ht="51" x14ac:dyDescent="0.2">
      <c r="A544" s="5" t="s">
        <v>1417</v>
      </c>
      <c r="B544" s="5" t="s">
        <v>1417</v>
      </c>
      <c r="C544" s="5" t="str">
        <f>+VLOOKUP(B544,[2]Hoja1!$H$1:$I$5207,2,FALSE)</f>
        <v>CONTRATO DE PRESTACION DE SERVICIOS DE APOYO A LA GESTION</v>
      </c>
      <c r="D544" s="6" t="s">
        <v>442</v>
      </c>
      <c r="E544" s="6">
        <v>80730186</v>
      </c>
      <c r="F544" s="7" t="s">
        <v>829</v>
      </c>
      <c r="G544" s="8">
        <v>30366</v>
      </c>
      <c r="H544" s="9" t="s">
        <v>2861</v>
      </c>
      <c r="I544" s="5" t="s">
        <v>835</v>
      </c>
      <c r="J544" s="5" t="s">
        <v>871</v>
      </c>
      <c r="K544" s="5" t="s">
        <v>841</v>
      </c>
      <c r="L544" s="11">
        <v>8000000</v>
      </c>
      <c r="M544" s="13">
        <v>45328</v>
      </c>
      <c r="N544" s="13">
        <v>45330</v>
      </c>
      <c r="O544" s="13">
        <v>45382</v>
      </c>
      <c r="P544" s="15">
        <v>53</v>
      </c>
      <c r="Q544" s="11" t="s">
        <v>874</v>
      </c>
      <c r="R544" s="11">
        <f>+VLOOKUP(B544,[2]Hoja2!$A$3:$C$3503,3,FALSE)</f>
        <v>8000000</v>
      </c>
      <c r="S544" s="11">
        <f t="shared" si="16"/>
        <v>0</v>
      </c>
      <c r="T544" s="22">
        <f t="shared" si="17"/>
        <v>100</v>
      </c>
      <c r="U544" s="5">
        <v>0</v>
      </c>
      <c r="V544" s="10" t="s">
        <v>3714</v>
      </c>
    </row>
    <row r="545" spans="1:22" s="4" customFormat="1" ht="51" x14ac:dyDescent="0.2">
      <c r="A545" s="5" t="s">
        <v>1418</v>
      </c>
      <c r="B545" s="5" t="s">
        <v>1418</v>
      </c>
      <c r="C545" s="5" t="str">
        <f>+VLOOKUP(B545,[2]Hoja1!$H$1:$I$5207,2,FALSE)</f>
        <v>CONTRATO DE PRESTACION DE SERVICIOS PROFESIONALES</v>
      </c>
      <c r="D545" s="6" t="s">
        <v>205</v>
      </c>
      <c r="E545" s="6">
        <v>35354095</v>
      </c>
      <c r="F545" s="7" t="s">
        <v>829</v>
      </c>
      <c r="G545" s="8">
        <v>30201</v>
      </c>
      <c r="H545" s="9" t="s">
        <v>2784</v>
      </c>
      <c r="I545" s="5" t="s">
        <v>835</v>
      </c>
      <c r="J545" s="5" t="s">
        <v>3153</v>
      </c>
      <c r="K545" s="5" t="s">
        <v>846</v>
      </c>
      <c r="L545" s="11">
        <v>25192860</v>
      </c>
      <c r="M545" s="13">
        <v>45328</v>
      </c>
      <c r="N545" s="13">
        <v>45338</v>
      </c>
      <c r="O545" s="13">
        <v>45473</v>
      </c>
      <c r="P545" s="15">
        <v>136</v>
      </c>
      <c r="Q545" s="11" t="s">
        <v>874</v>
      </c>
      <c r="R545" s="11">
        <f>+VLOOKUP(B545,[2]Hoja2!$A$3:$C$3503,3,FALSE)</f>
        <v>23291404</v>
      </c>
      <c r="S545" s="11">
        <f t="shared" si="16"/>
        <v>1901456</v>
      </c>
      <c r="T545" s="22">
        <f t="shared" si="17"/>
        <v>92.452401196211937</v>
      </c>
      <c r="U545" s="5">
        <v>0</v>
      </c>
      <c r="V545" s="10" t="s">
        <v>3715</v>
      </c>
    </row>
    <row r="546" spans="1:22" s="4" customFormat="1" ht="51" x14ac:dyDescent="0.2">
      <c r="A546" s="5" t="s">
        <v>1419</v>
      </c>
      <c r="B546" s="5" t="s">
        <v>1419</v>
      </c>
      <c r="C546" s="5" t="str">
        <f>+VLOOKUP(B546,[2]Hoja1!$H$1:$I$5207,2,FALSE)</f>
        <v>CONTRATO DE PRESTACION DE SERVICIOS PROFESIONALES</v>
      </c>
      <c r="D546" s="6" t="s">
        <v>252</v>
      </c>
      <c r="E546" s="6">
        <v>1032411957</v>
      </c>
      <c r="F546" s="7" t="s">
        <v>829</v>
      </c>
      <c r="G546" s="8">
        <v>32285</v>
      </c>
      <c r="H546" s="9" t="s">
        <v>2784</v>
      </c>
      <c r="I546" s="5" t="s">
        <v>835</v>
      </c>
      <c r="J546" s="5" t="s">
        <v>3153</v>
      </c>
      <c r="K546" s="5" t="s">
        <v>846</v>
      </c>
      <c r="L546" s="11">
        <v>17994900</v>
      </c>
      <c r="M546" s="13">
        <v>45329</v>
      </c>
      <c r="N546" s="13">
        <v>45330</v>
      </c>
      <c r="O546" s="13">
        <v>45473</v>
      </c>
      <c r="P546" s="15">
        <v>144</v>
      </c>
      <c r="Q546" s="11" t="s">
        <v>874</v>
      </c>
      <c r="R546" s="11">
        <f>+VLOOKUP(B546,[2]Hoja2!$A$3:$C$3503,3,FALSE)</f>
        <v>14395920</v>
      </c>
      <c r="S546" s="11">
        <f t="shared" si="16"/>
        <v>3598980</v>
      </c>
      <c r="T546" s="22">
        <f t="shared" si="17"/>
        <v>80</v>
      </c>
      <c r="U546" s="5">
        <v>0</v>
      </c>
      <c r="V546" s="10" t="s">
        <v>3716</v>
      </c>
    </row>
    <row r="547" spans="1:22" s="4" customFormat="1" ht="63.75" x14ac:dyDescent="0.2">
      <c r="A547" s="5" t="s">
        <v>1420</v>
      </c>
      <c r="B547" s="5" t="s">
        <v>1420</v>
      </c>
      <c r="C547" s="5" t="str">
        <f>+VLOOKUP(B547,[2]Hoja1!$H$1:$I$5207,2,FALSE)</f>
        <v>CONTRATO DE PRESTACION DE SERVICIOS PROFESIONALES</v>
      </c>
      <c r="D547" s="6" t="s">
        <v>259</v>
      </c>
      <c r="E547" s="6">
        <v>1037636637</v>
      </c>
      <c r="F547" s="7" t="s">
        <v>829</v>
      </c>
      <c r="G547" s="8">
        <v>34586</v>
      </c>
      <c r="H547" s="9" t="s">
        <v>2944</v>
      </c>
      <c r="I547" s="5" t="s">
        <v>835</v>
      </c>
      <c r="J547" s="5" t="s">
        <v>858</v>
      </c>
      <c r="K547" s="5" t="s">
        <v>841</v>
      </c>
      <c r="L547" s="11">
        <v>9200000</v>
      </c>
      <c r="M547" s="13">
        <v>45328</v>
      </c>
      <c r="N547" s="13">
        <v>45330</v>
      </c>
      <c r="O547" s="13">
        <v>45382</v>
      </c>
      <c r="P547" s="15">
        <v>53</v>
      </c>
      <c r="Q547" s="11" t="s">
        <v>874</v>
      </c>
      <c r="R547" s="11">
        <f>+VLOOKUP(B547,[2]Hoja2!$A$3:$C$3503,3,FALSE)</f>
        <v>9200000</v>
      </c>
      <c r="S547" s="11">
        <f t="shared" si="16"/>
        <v>0</v>
      </c>
      <c r="T547" s="22">
        <f t="shared" si="17"/>
        <v>100</v>
      </c>
      <c r="U547" s="5">
        <v>0</v>
      </c>
      <c r="V547" s="10" t="s">
        <v>3717</v>
      </c>
    </row>
    <row r="548" spans="1:22" s="4" customFormat="1" ht="51" x14ac:dyDescent="0.2">
      <c r="A548" s="5" t="s">
        <v>1421</v>
      </c>
      <c r="B548" s="5" t="s">
        <v>1421</v>
      </c>
      <c r="C548" s="5" t="str">
        <f>+VLOOKUP(B548,[2]Hoja1!$H$1:$I$5207,2,FALSE)</f>
        <v>CONTRATO DE PRESTACION DE SERVICIOS DE APOYO A LA GESTION</v>
      </c>
      <c r="D548" s="6" t="s">
        <v>298</v>
      </c>
      <c r="E548" s="6">
        <v>1090415619</v>
      </c>
      <c r="F548" s="7" t="s">
        <v>829</v>
      </c>
      <c r="G548" s="8">
        <v>32783</v>
      </c>
      <c r="H548" s="9" t="s">
        <v>2945</v>
      </c>
      <c r="I548" s="5" t="s">
        <v>835</v>
      </c>
      <c r="J548" s="5" t="s">
        <v>858</v>
      </c>
      <c r="K548" s="5" t="s">
        <v>841</v>
      </c>
      <c r="L548" s="11">
        <v>10530000</v>
      </c>
      <c r="M548" s="13">
        <v>45327</v>
      </c>
      <c r="N548" s="13">
        <v>45329</v>
      </c>
      <c r="O548" s="13">
        <v>45382</v>
      </c>
      <c r="P548" s="15">
        <v>54</v>
      </c>
      <c r="Q548" s="11" t="s">
        <v>874</v>
      </c>
      <c r="R548" s="11">
        <f>+VLOOKUP(B548,[2]Hoja2!$A$3:$C$3503,3,FALSE)</f>
        <v>10530000</v>
      </c>
      <c r="S548" s="11">
        <f t="shared" si="16"/>
        <v>0</v>
      </c>
      <c r="T548" s="22">
        <f t="shared" si="17"/>
        <v>100</v>
      </c>
      <c r="U548" s="5">
        <v>0</v>
      </c>
      <c r="V548" s="10" t="s">
        <v>3718</v>
      </c>
    </row>
    <row r="549" spans="1:22" s="4" customFormat="1" ht="51" x14ac:dyDescent="0.2">
      <c r="A549" s="5" t="s">
        <v>1422</v>
      </c>
      <c r="B549" s="5" t="s">
        <v>1422</v>
      </c>
      <c r="C549" s="5" t="str">
        <f>+VLOOKUP(B549,[2]Hoja1!$H$1:$I$5207,2,FALSE)</f>
        <v>CONTRATO DE PRESTACION DE SERVICIOS PROFESIONALES</v>
      </c>
      <c r="D549" s="6" t="s">
        <v>151</v>
      </c>
      <c r="E549" s="6">
        <v>1016017509</v>
      </c>
      <c r="F549" s="7" t="s">
        <v>829</v>
      </c>
      <c r="G549" s="8">
        <v>32641</v>
      </c>
      <c r="H549" s="9" t="s">
        <v>2759</v>
      </c>
      <c r="I549" s="5" t="s">
        <v>835</v>
      </c>
      <c r="J549" s="5" t="s">
        <v>3153</v>
      </c>
      <c r="K549" s="5" t="s">
        <v>846</v>
      </c>
      <c r="L549" s="11">
        <v>10220167</v>
      </c>
      <c r="M549" s="13">
        <v>45328</v>
      </c>
      <c r="N549" s="13">
        <v>45330</v>
      </c>
      <c r="O549" s="13">
        <v>45382</v>
      </c>
      <c r="P549" s="15">
        <v>53</v>
      </c>
      <c r="Q549" s="11" t="s">
        <v>874</v>
      </c>
      <c r="R549" s="11">
        <f>+VLOOKUP(B549,[2]Hoja2!$A$3:$C$3503,3,FALSE)</f>
        <v>10220167</v>
      </c>
      <c r="S549" s="11">
        <f t="shared" si="16"/>
        <v>0</v>
      </c>
      <c r="T549" s="22">
        <f t="shared" si="17"/>
        <v>100</v>
      </c>
      <c r="U549" s="5">
        <v>0</v>
      </c>
      <c r="V549" s="10" t="s">
        <v>3719</v>
      </c>
    </row>
    <row r="550" spans="1:22" s="4" customFormat="1" ht="76.5" x14ac:dyDescent="0.2">
      <c r="A550" s="5" t="s">
        <v>1423</v>
      </c>
      <c r="B550" s="5" t="s">
        <v>1423</v>
      </c>
      <c r="C550" s="5" t="str">
        <f>+VLOOKUP(B550,[2]Hoja1!$H$1:$I$5207,2,FALSE)</f>
        <v>CONTRATO DE PRESTACION DE SERVICIOS DE APOYO A LA GESTION</v>
      </c>
      <c r="D550" s="6" t="s">
        <v>776</v>
      </c>
      <c r="E550" s="6">
        <v>79878907</v>
      </c>
      <c r="F550" s="7" t="s">
        <v>829</v>
      </c>
      <c r="G550" s="8">
        <v>28558</v>
      </c>
      <c r="H550" s="9" t="s">
        <v>2946</v>
      </c>
      <c r="I550" s="5" t="s">
        <v>835</v>
      </c>
      <c r="J550" s="5" t="s">
        <v>3153</v>
      </c>
      <c r="K550" s="5" t="s">
        <v>846</v>
      </c>
      <c r="L550" s="11">
        <v>7466000</v>
      </c>
      <c r="M550" s="13">
        <v>45328</v>
      </c>
      <c r="N550" s="13">
        <v>45330</v>
      </c>
      <c r="O550" s="13">
        <v>45382</v>
      </c>
      <c r="P550" s="15">
        <v>53</v>
      </c>
      <c r="Q550" s="11" t="s">
        <v>874</v>
      </c>
      <c r="R550" s="11">
        <f>+VLOOKUP(B550,[2]Hoja2!$A$3:$C$3503,3,FALSE)</f>
        <v>7466000</v>
      </c>
      <c r="S550" s="11">
        <f t="shared" si="16"/>
        <v>0</v>
      </c>
      <c r="T550" s="22">
        <f t="shared" si="17"/>
        <v>100</v>
      </c>
      <c r="U550" s="5">
        <v>0</v>
      </c>
      <c r="V550" s="10" t="s">
        <v>3720</v>
      </c>
    </row>
    <row r="551" spans="1:22" s="4" customFormat="1" ht="51" x14ac:dyDescent="0.2">
      <c r="A551" s="5" t="s">
        <v>1424</v>
      </c>
      <c r="B551" s="5" t="s">
        <v>1424</v>
      </c>
      <c r="C551" s="5" t="str">
        <f>+VLOOKUP(B551,[2]Hoja1!$H$1:$I$5207,2,FALSE)</f>
        <v>CONTRATO DE PRESTACION DE SERVICIOS PROFESIONALES</v>
      </c>
      <c r="D551" s="6" t="s">
        <v>2287</v>
      </c>
      <c r="E551" s="6">
        <v>80037949</v>
      </c>
      <c r="F551" s="7" t="s">
        <v>829</v>
      </c>
      <c r="G551" s="8">
        <v>29458</v>
      </c>
      <c r="H551" s="9" t="s">
        <v>2835</v>
      </c>
      <c r="I551" s="5" t="s">
        <v>835</v>
      </c>
      <c r="J551" s="5" t="s">
        <v>869</v>
      </c>
      <c r="K551" s="5" t="s">
        <v>846</v>
      </c>
      <c r="L551" s="11">
        <v>17994900</v>
      </c>
      <c r="M551" s="13">
        <v>45328</v>
      </c>
      <c r="N551" s="13">
        <v>45330</v>
      </c>
      <c r="O551" s="13">
        <v>45473</v>
      </c>
      <c r="P551" s="15">
        <v>144</v>
      </c>
      <c r="Q551" s="11" t="s">
        <v>874</v>
      </c>
      <c r="R551" s="11">
        <f>+VLOOKUP(B551,[2]Hoja2!$A$3:$C$3503,3,FALSE)</f>
        <v>17994900</v>
      </c>
      <c r="S551" s="11">
        <f t="shared" si="16"/>
        <v>0</v>
      </c>
      <c r="T551" s="22">
        <f t="shared" si="17"/>
        <v>100</v>
      </c>
      <c r="U551" s="5">
        <v>0</v>
      </c>
      <c r="V551" s="10" t="s">
        <v>3721</v>
      </c>
    </row>
    <row r="552" spans="1:22" s="4" customFormat="1" ht="51" x14ac:dyDescent="0.2">
      <c r="A552" s="5" t="s">
        <v>1425</v>
      </c>
      <c r="B552" s="5" t="s">
        <v>1425</v>
      </c>
      <c r="C552" s="5" t="str">
        <f>+VLOOKUP(B552,[2]Hoja1!$H$1:$I$5207,2,FALSE)</f>
        <v>CONTRATO DE PRESTACION DE SERVICIOS PROFESIONALES</v>
      </c>
      <c r="D552" s="6" t="s">
        <v>616</v>
      </c>
      <c r="E552" s="6">
        <v>1121827781</v>
      </c>
      <c r="F552" s="7" t="s">
        <v>829</v>
      </c>
      <c r="G552" s="8">
        <v>31445</v>
      </c>
      <c r="H552" s="9" t="s">
        <v>2947</v>
      </c>
      <c r="I552" s="5" t="s">
        <v>835</v>
      </c>
      <c r="J552" s="5" t="s">
        <v>3153</v>
      </c>
      <c r="K552" s="5" t="s">
        <v>846</v>
      </c>
      <c r="L552" s="11">
        <v>8784000</v>
      </c>
      <c r="M552" s="13">
        <v>45328</v>
      </c>
      <c r="N552" s="13">
        <v>45330</v>
      </c>
      <c r="O552" s="13">
        <v>45382</v>
      </c>
      <c r="P552" s="15">
        <v>53</v>
      </c>
      <c r="Q552" s="11" t="s">
        <v>874</v>
      </c>
      <c r="R552" s="11">
        <f>+VLOOKUP(B552,[2]Hoja2!$A$3:$C$3503,3,FALSE)</f>
        <v>8784000</v>
      </c>
      <c r="S552" s="11">
        <f t="shared" si="16"/>
        <v>0</v>
      </c>
      <c r="T552" s="22">
        <f t="shared" si="17"/>
        <v>100</v>
      </c>
      <c r="U552" s="5">
        <v>0</v>
      </c>
      <c r="V552" s="10" t="s">
        <v>3722</v>
      </c>
    </row>
    <row r="553" spans="1:22" s="4" customFormat="1" ht="51" x14ac:dyDescent="0.2">
      <c r="A553" s="5" t="s">
        <v>1426</v>
      </c>
      <c r="B553" s="5" t="s">
        <v>1426</v>
      </c>
      <c r="C553" s="5" t="str">
        <f>+VLOOKUP(B553,[2]Hoja1!$H$1:$I$5207,2,FALSE)</f>
        <v>CONTRATO DE PRESTACION DE SERVICIOS DE APOYO A LA GESTION</v>
      </c>
      <c r="D553" s="6" t="s">
        <v>800</v>
      </c>
      <c r="E553" s="6">
        <v>1070969607</v>
      </c>
      <c r="F553" s="7" t="s">
        <v>829</v>
      </c>
      <c r="G553" s="8">
        <v>34415</v>
      </c>
      <c r="H553" s="9" t="s">
        <v>2948</v>
      </c>
      <c r="I553" s="5" t="s">
        <v>835</v>
      </c>
      <c r="J553" s="5" t="s">
        <v>871</v>
      </c>
      <c r="K553" s="5" t="s">
        <v>841</v>
      </c>
      <c r="L553" s="11">
        <v>4600000</v>
      </c>
      <c r="M553" s="13">
        <v>45328</v>
      </c>
      <c r="N553" s="13">
        <v>45331</v>
      </c>
      <c r="O553" s="13">
        <v>45382</v>
      </c>
      <c r="P553" s="15">
        <v>52</v>
      </c>
      <c r="Q553" s="11" t="s">
        <v>874</v>
      </c>
      <c r="R553" s="11">
        <f>+VLOOKUP(B553,[2]Hoja2!$A$3:$C$3503,3,FALSE)</f>
        <v>4600000</v>
      </c>
      <c r="S553" s="11">
        <f t="shared" si="16"/>
        <v>0</v>
      </c>
      <c r="T553" s="22">
        <f t="shared" si="17"/>
        <v>100</v>
      </c>
      <c r="U553" s="5">
        <v>0</v>
      </c>
      <c r="V553" s="10" t="s">
        <v>3723</v>
      </c>
    </row>
    <row r="554" spans="1:22" s="4" customFormat="1" ht="51" x14ac:dyDescent="0.2">
      <c r="A554" s="5" t="s">
        <v>1427</v>
      </c>
      <c r="B554" s="5" t="s">
        <v>1427</v>
      </c>
      <c r="C554" s="5" t="str">
        <f>+VLOOKUP(B554,[2]Hoja1!$H$1:$I$5207,2,FALSE)</f>
        <v>CONTRATO DE PRESTACION DE SERVICIOS PROFESIONALES</v>
      </c>
      <c r="D554" s="6" t="s">
        <v>2288</v>
      </c>
      <c r="E554" s="6">
        <v>1022334080</v>
      </c>
      <c r="F554" s="7" t="s">
        <v>829</v>
      </c>
      <c r="G554" s="8">
        <v>31854</v>
      </c>
      <c r="H554" s="9" t="s">
        <v>2949</v>
      </c>
      <c r="I554" s="5" t="s">
        <v>835</v>
      </c>
      <c r="J554" s="5" t="s">
        <v>858</v>
      </c>
      <c r="K554" s="5" t="s">
        <v>841</v>
      </c>
      <c r="L554" s="11">
        <v>13800000</v>
      </c>
      <c r="M554" s="13">
        <v>45328</v>
      </c>
      <c r="N554" s="13">
        <v>45330</v>
      </c>
      <c r="O554" s="13">
        <v>45382</v>
      </c>
      <c r="P554" s="15">
        <v>53</v>
      </c>
      <c r="Q554" s="11" t="s">
        <v>874</v>
      </c>
      <c r="R554" s="11">
        <f>+VLOOKUP(B554,[2]Hoja2!$A$3:$C$3503,3,FALSE)</f>
        <v>13800000</v>
      </c>
      <c r="S554" s="11">
        <f t="shared" si="16"/>
        <v>0</v>
      </c>
      <c r="T554" s="22">
        <f t="shared" si="17"/>
        <v>100</v>
      </c>
      <c r="U554" s="5">
        <v>0</v>
      </c>
      <c r="V554" s="10" t="s">
        <v>3724</v>
      </c>
    </row>
    <row r="555" spans="1:22" s="4" customFormat="1" ht="51" x14ac:dyDescent="0.2">
      <c r="A555" s="5" t="s">
        <v>1428</v>
      </c>
      <c r="B555" s="5" t="s">
        <v>1428</v>
      </c>
      <c r="C555" s="5" t="str">
        <f>+VLOOKUP(B555,[2]Hoja1!$H$1:$I$5207,2,FALSE)</f>
        <v>CONTRATO DE PRESTACION DE SERVICIOS DE APOYO A LA GESTION</v>
      </c>
      <c r="D555" s="6" t="s">
        <v>2289</v>
      </c>
      <c r="E555" s="6">
        <v>80073143</v>
      </c>
      <c r="F555" s="7" t="s">
        <v>829</v>
      </c>
      <c r="G555" s="8">
        <v>30869</v>
      </c>
      <c r="H555" s="9" t="s">
        <v>2950</v>
      </c>
      <c r="I555" s="5" t="s">
        <v>835</v>
      </c>
      <c r="J555" s="5" t="s">
        <v>858</v>
      </c>
      <c r="K555" s="5" t="s">
        <v>841</v>
      </c>
      <c r="L555" s="11">
        <v>11940000</v>
      </c>
      <c r="M555" s="13">
        <v>45328</v>
      </c>
      <c r="N555" s="13">
        <v>45329</v>
      </c>
      <c r="O555" s="13">
        <v>45382</v>
      </c>
      <c r="P555" s="15">
        <v>54</v>
      </c>
      <c r="Q555" s="11" t="s">
        <v>874</v>
      </c>
      <c r="R555" s="11">
        <f>+VLOOKUP(B555,[2]Hoja2!$A$3:$C$3503,3,FALSE)</f>
        <v>11940000</v>
      </c>
      <c r="S555" s="11">
        <f t="shared" si="16"/>
        <v>0</v>
      </c>
      <c r="T555" s="22">
        <f t="shared" si="17"/>
        <v>100</v>
      </c>
      <c r="U555" s="5">
        <v>0</v>
      </c>
      <c r="V555" s="10" t="s">
        <v>3725</v>
      </c>
    </row>
    <row r="556" spans="1:22" s="4" customFormat="1" ht="51" x14ac:dyDescent="0.2">
      <c r="A556" s="5" t="s">
        <v>1429</v>
      </c>
      <c r="B556" s="5" t="s">
        <v>1429</v>
      </c>
      <c r="C556" s="5" t="str">
        <f>+VLOOKUP(B556,[2]Hoja1!$H$1:$I$5207,2,FALSE)</f>
        <v>CONTRATO DE PRESTACION DE SERVICIOS DE APOYO A LA GESTION</v>
      </c>
      <c r="D556" s="6" t="s">
        <v>2290</v>
      </c>
      <c r="E556" s="6">
        <v>1022447407</v>
      </c>
      <c r="F556" s="7" t="s">
        <v>829</v>
      </c>
      <c r="G556" s="8">
        <v>36518</v>
      </c>
      <c r="H556" s="9" t="s">
        <v>2951</v>
      </c>
      <c r="I556" s="5" t="s">
        <v>835</v>
      </c>
      <c r="J556" s="5" t="s">
        <v>858</v>
      </c>
      <c r="K556" s="5" t="s">
        <v>841</v>
      </c>
      <c r="L556" s="11">
        <v>3450000</v>
      </c>
      <c r="M556" s="13">
        <v>45328</v>
      </c>
      <c r="N556" s="13">
        <v>45330</v>
      </c>
      <c r="O556" s="13">
        <v>45376</v>
      </c>
      <c r="P556" s="15">
        <v>47</v>
      </c>
      <c r="Q556" s="11" t="s">
        <v>874</v>
      </c>
      <c r="R556" s="11">
        <f>+VLOOKUP(B556,[2]Hoja2!$A$3:$C$3503,3,FALSE)</f>
        <v>3450000</v>
      </c>
      <c r="S556" s="11">
        <f t="shared" si="16"/>
        <v>0</v>
      </c>
      <c r="T556" s="22">
        <f t="shared" si="17"/>
        <v>100</v>
      </c>
      <c r="U556" s="5">
        <v>0</v>
      </c>
      <c r="V556" s="10" t="s">
        <v>3726</v>
      </c>
    </row>
    <row r="557" spans="1:22" s="4" customFormat="1" ht="51" x14ac:dyDescent="0.2">
      <c r="A557" s="5" t="s">
        <v>1430</v>
      </c>
      <c r="B557" s="5" t="s">
        <v>1430</v>
      </c>
      <c r="C557" s="5" t="str">
        <f>+VLOOKUP(B557,[2]Hoja1!$H$1:$I$5207,2,FALSE)</f>
        <v>CONTRATO DE PRESTACION DE SERVICIOS PROFESIONALES</v>
      </c>
      <c r="D557" s="6" t="s">
        <v>2291</v>
      </c>
      <c r="E557" s="6">
        <v>79720564</v>
      </c>
      <c r="F557" s="7" t="s">
        <v>829</v>
      </c>
      <c r="G557" s="8">
        <v>27909</v>
      </c>
      <c r="H557" s="9" t="s">
        <v>2952</v>
      </c>
      <c r="I557" s="5" t="s">
        <v>835</v>
      </c>
      <c r="J557" s="5" t="s">
        <v>858</v>
      </c>
      <c r="K557" s="5" t="s">
        <v>841</v>
      </c>
      <c r="L557" s="11">
        <v>9640000</v>
      </c>
      <c r="M557" s="13">
        <v>45329</v>
      </c>
      <c r="N557" s="13">
        <v>45334</v>
      </c>
      <c r="O557" s="13">
        <v>45382</v>
      </c>
      <c r="P557" s="15">
        <v>49</v>
      </c>
      <c r="Q557" s="11" t="s">
        <v>874</v>
      </c>
      <c r="R557" s="11">
        <f>+VLOOKUP(B557,[2]Hoja2!$A$3:$C$3503,3,FALSE)</f>
        <v>9640000</v>
      </c>
      <c r="S557" s="11">
        <f t="shared" si="16"/>
        <v>0</v>
      </c>
      <c r="T557" s="22">
        <f t="shared" si="17"/>
        <v>100</v>
      </c>
      <c r="U557" s="5">
        <v>0</v>
      </c>
      <c r="V557" s="10" t="s">
        <v>3727</v>
      </c>
    </row>
    <row r="558" spans="1:22" s="4" customFormat="1" ht="51" x14ac:dyDescent="0.2">
      <c r="A558" s="5" t="s">
        <v>1431</v>
      </c>
      <c r="B558" s="5" t="s">
        <v>1431</v>
      </c>
      <c r="C558" s="5" t="str">
        <f>+VLOOKUP(B558,[2]Hoja1!$H$1:$I$5207,2,FALSE)</f>
        <v>CONTRATO DE PRESTACION DE SERVICIOS DE APOYO A LA GESTION</v>
      </c>
      <c r="D558" s="6" t="s">
        <v>2292</v>
      </c>
      <c r="E558" s="6">
        <v>1030567946</v>
      </c>
      <c r="F558" s="7" t="s">
        <v>829</v>
      </c>
      <c r="G558" s="8" t="s">
        <v>2660</v>
      </c>
      <c r="H558" s="9" t="s">
        <v>2834</v>
      </c>
      <c r="I558" s="5" t="s">
        <v>835</v>
      </c>
      <c r="J558" s="5" t="s">
        <v>3153</v>
      </c>
      <c r="K558" s="5" t="s">
        <v>846</v>
      </c>
      <c r="L558" s="11">
        <v>10220167</v>
      </c>
      <c r="M558" s="13">
        <v>45329</v>
      </c>
      <c r="N558" s="13">
        <v>45330</v>
      </c>
      <c r="O558" s="13">
        <v>45382</v>
      </c>
      <c r="P558" s="15">
        <v>53</v>
      </c>
      <c r="Q558" s="11" t="s">
        <v>874</v>
      </c>
      <c r="R558" s="11">
        <f>+VLOOKUP(B558,[2]Hoja2!$A$3:$C$3503,3,FALSE)</f>
        <v>10220167</v>
      </c>
      <c r="S558" s="11">
        <f t="shared" si="16"/>
        <v>0</v>
      </c>
      <c r="T558" s="22">
        <f t="shared" si="17"/>
        <v>100</v>
      </c>
      <c r="U558" s="5">
        <v>0</v>
      </c>
      <c r="V558" s="10" t="s">
        <v>3728</v>
      </c>
    </row>
    <row r="559" spans="1:22" s="4" customFormat="1" ht="51" x14ac:dyDescent="0.2">
      <c r="A559" s="5" t="s">
        <v>1432</v>
      </c>
      <c r="B559" s="5" t="s">
        <v>1432</v>
      </c>
      <c r="C559" s="5" t="str">
        <f>+VLOOKUP(B559,[2]Hoja1!$H$1:$I$5207,2,FALSE)</f>
        <v>CONTRATO DE PRESTACION DE SERVICIOS PROFESIONALES</v>
      </c>
      <c r="D559" s="6" t="s">
        <v>524</v>
      </c>
      <c r="E559" s="6">
        <v>38070961</v>
      </c>
      <c r="F559" s="7" t="s">
        <v>829</v>
      </c>
      <c r="G559" s="8">
        <v>31329</v>
      </c>
      <c r="H559" s="9" t="s">
        <v>2784</v>
      </c>
      <c r="I559" s="5" t="s">
        <v>835</v>
      </c>
      <c r="J559" s="5" t="s">
        <v>3153</v>
      </c>
      <c r="K559" s="5" t="s">
        <v>846</v>
      </c>
      <c r="L559" s="11">
        <v>17994900</v>
      </c>
      <c r="M559" s="13">
        <v>45330</v>
      </c>
      <c r="N559" s="13">
        <v>45330</v>
      </c>
      <c r="O559" s="13">
        <v>45473</v>
      </c>
      <c r="P559" s="15">
        <v>144</v>
      </c>
      <c r="Q559" s="11" t="s">
        <v>874</v>
      </c>
      <c r="R559" s="11">
        <f>+VLOOKUP(B559,[2]Hoja2!$A$3:$C$3503,3,FALSE)</f>
        <v>17994900</v>
      </c>
      <c r="S559" s="11">
        <f t="shared" si="16"/>
        <v>0</v>
      </c>
      <c r="T559" s="22">
        <f t="shared" si="17"/>
        <v>100</v>
      </c>
      <c r="U559" s="5">
        <v>0</v>
      </c>
      <c r="V559" s="10" t="s">
        <v>3729</v>
      </c>
    </row>
    <row r="560" spans="1:22" s="4" customFormat="1" ht="51" x14ac:dyDescent="0.2">
      <c r="A560" s="5" t="s">
        <v>1433</v>
      </c>
      <c r="B560" s="5" t="s">
        <v>1433</v>
      </c>
      <c r="C560" s="5" t="str">
        <f>+VLOOKUP(B560,[2]Hoja1!$H$1:$I$5207,2,FALSE)</f>
        <v>CONTRATO DE PRESTACION DE SERVICIOS PROFESIONALES</v>
      </c>
      <c r="D560" s="6" t="s">
        <v>2293</v>
      </c>
      <c r="E560" s="6">
        <v>52351730</v>
      </c>
      <c r="F560" s="7" t="s">
        <v>829</v>
      </c>
      <c r="G560" s="8">
        <v>28706</v>
      </c>
      <c r="H560" s="9" t="s">
        <v>2784</v>
      </c>
      <c r="I560" s="5" t="s">
        <v>835</v>
      </c>
      <c r="J560" s="5" t="s">
        <v>3153</v>
      </c>
      <c r="K560" s="5" t="s">
        <v>846</v>
      </c>
      <c r="L560" s="11">
        <v>16195410</v>
      </c>
      <c r="M560" s="13">
        <v>45329</v>
      </c>
      <c r="N560" s="13">
        <v>45337</v>
      </c>
      <c r="O560" s="13">
        <v>45473</v>
      </c>
      <c r="P560" s="15">
        <v>137</v>
      </c>
      <c r="Q560" s="11" t="s">
        <v>874</v>
      </c>
      <c r="R560" s="11">
        <f>+VLOOKUP(B560,[2]Hoja2!$A$3:$C$3503,3,FALSE)</f>
        <v>16195410</v>
      </c>
      <c r="S560" s="11">
        <f t="shared" si="16"/>
        <v>0</v>
      </c>
      <c r="T560" s="22">
        <f t="shared" si="17"/>
        <v>100</v>
      </c>
      <c r="U560" s="5">
        <v>0</v>
      </c>
      <c r="V560" s="10" t="s">
        <v>3730</v>
      </c>
    </row>
    <row r="561" spans="1:22" s="4" customFormat="1" ht="51" x14ac:dyDescent="0.2">
      <c r="A561" s="5" t="s">
        <v>1434</v>
      </c>
      <c r="B561" s="5" t="s">
        <v>1434</v>
      </c>
      <c r="C561" s="5" t="str">
        <f>+VLOOKUP(B561,[2]Hoja1!$H$1:$I$5207,2,FALSE)</f>
        <v>CONTRATO DE PRESTACION DE SERVICIOS DE APOYO A LA GESTION</v>
      </c>
      <c r="D561" s="6" t="s">
        <v>229</v>
      </c>
      <c r="E561" s="6">
        <v>1015414163</v>
      </c>
      <c r="F561" s="7" t="s">
        <v>829</v>
      </c>
      <c r="G561" s="8">
        <v>32792</v>
      </c>
      <c r="H561" s="9" t="s">
        <v>2801</v>
      </c>
      <c r="I561" s="5" t="s">
        <v>835</v>
      </c>
      <c r="J561" s="5" t="s">
        <v>3153</v>
      </c>
      <c r="K561" s="5" t="s">
        <v>846</v>
      </c>
      <c r="L561" s="11">
        <v>17994900</v>
      </c>
      <c r="M561" s="13">
        <v>45330</v>
      </c>
      <c r="N561" s="13">
        <v>45331</v>
      </c>
      <c r="O561" s="13">
        <v>45473</v>
      </c>
      <c r="P561" s="15">
        <v>143</v>
      </c>
      <c r="Q561" s="11" t="s">
        <v>874</v>
      </c>
      <c r="R561" s="11">
        <f>+VLOOKUP(B561,[2]Hoja2!$A$3:$C$3503,3,FALSE)</f>
        <v>17994900</v>
      </c>
      <c r="S561" s="11">
        <f t="shared" si="16"/>
        <v>0</v>
      </c>
      <c r="T561" s="22">
        <f t="shared" si="17"/>
        <v>100</v>
      </c>
      <c r="U561" s="5">
        <v>0</v>
      </c>
      <c r="V561" s="10" t="s">
        <v>3731</v>
      </c>
    </row>
    <row r="562" spans="1:22" s="4" customFormat="1" ht="51" x14ac:dyDescent="0.2">
      <c r="A562" s="5" t="s">
        <v>1435</v>
      </c>
      <c r="B562" s="5" t="s">
        <v>1435</v>
      </c>
      <c r="C562" s="5" t="str">
        <f>+VLOOKUP(B562,[2]Hoja1!$H$1:$I$5207,2,FALSE)</f>
        <v>CONTRATO DE PRESTACION DE SERVICIOS DE APOYO A LA GESTION</v>
      </c>
      <c r="D562" s="6" t="s">
        <v>380</v>
      </c>
      <c r="E562" s="6">
        <v>52888226</v>
      </c>
      <c r="F562" s="7" t="s">
        <v>829</v>
      </c>
      <c r="G562" s="8">
        <v>30299</v>
      </c>
      <c r="H562" s="9" t="s">
        <v>2801</v>
      </c>
      <c r="I562" s="5" t="s">
        <v>835</v>
      </c>
      <c r="J562" s="5" t="s">
        <v>3153</v>
      </c>
      <c r="K562" s="5" t="s">
        <v>846</v>
      </c>
      <c r="L562" s="11">
        <v>25192860</v>
      </c>
      <c r="M562" s="13">
        <v>45331</v>
      </c>
      <c r="N562" s="13">
        <v>45334</v>
      </c>
      <c r="O562" s="13">
        <v>45473</v>
      </c>
      <c r="P562" s="15">
        <v>140</v>
      </c>
      <c r="Q562" s="11" t="s">
        <v>874</v>
      </c>
      <c r="R562" s="11">
        <f>+VLOOKUP(B562,[2]Hoja2!$A$3:$C$3503,3,FALSE)</f>
        <v>25192860</v>
      </c>
      <c r="S562" s="11">
        <f t="shared" si="16"/>
        <v>0</v>
      </c>
      <c r="T562" s="22">
        <f t="shared" si="17"/>
        <v>100</v>
      </c>
      <c r="U562" s="5">
        <v>0</v>
      </c>
      <c r="V562" s="10" t="s">
        <v>3732</v>
      </c>
    </row>
    <row r="563" spans="1:22" s="4" customFormat="1" ht="51" x14ac:dyDescent="0.2">
      <c r="A563" s="5" t="s">
        <v>1436</v>
      </c>
      <c r="B563" s="5" t="s">
        <v>1436</v>
      </c>
      <c r="C563" s="5" t="str">
        <f>+VLOOKUP(B563,[2]Hoja1!$H$1:$I$5207,2,FALSE)</f>
        <v>CONTRATO DE PRESTACION DE SERVICIOS PROFESIONALES</v>
      </c>
      <c r="D563" s="6" t="s">
        <v>2294</v>
      </c>
      <c r="E563" s="6">
        <v>1136886448</v>
      </c>
      <c r="F563" s="7" t="s">
        <v>829</v>
      </c>
      <c r="G563" s="8">
        <v>34531</v>
      </c>
      <c r="H563" s="9" t="s">
        <v>2784</v>
      </c>
      <c r="I563" s="5" t="s">
        <v>835</v>
      </c>
      <c r="J563" s="5" t="s">
        <v>3153</v>
      </c>
      <c r="K563" s="5" t="s">
        <v>846</v>
      </c>
      <c r="L563" s="11">
        <v>25192860</v>
      </c>
      <c r="M563" s="13">
        <v>45329</v>
      </c>
      <c r="N563" s="13">
        <v>45331</v>
      </c>
      <c r="O563" s="13">
        <v>45473</v>
      </c>
      <c r="P563" s="15">
        <v>143</v>
      </c>
      <c r="Q563" s="11" t="s">
        <v>874</v>
      </c>
      <c r="R563" s="11">
        <f>+VLOOKUP(B563,[2]Hoja2!$A$3:$C$3503,3,FALSE)</f>
        <v>25192860</v>
      </c>
      <c r="S563" s="11">
        <f t="shared" si="16"/>
        <v>0</v>
      </c>
      <c r="T563" s="22">
        <f t="shared" si="17"/>
        <v>100</v>
      </c>
      <c r="U563" s="5">
        <v>0</v>
      </c>
      <c r="V563" s="10" t="s">
        <v>3733</v>
      </c>
    </row>
    <row r="564" spans="1:22" s="4" customFormat="1" ht="51" x14ac:dyDescent="0.2">
      <c r="A564" s="5" t="s">
        <v>1437</v>
      </c>
      <c r="B564" s="5" t="s">
        <v>1437</v>
      </c>
      <c r="C564" s="5" t="str">
        <f>+VLOOKUP(B564,[2]Hoja1!$H$1:$I$5207,2,FALSE)</f>
        <v>CONTRATO DE PRESTACION DE SERVICIOS PROFESIONALES</v>
      </c>
      <c r="D564" s="6" t="s">
        <v>2295</v>
      </c>
      <c r="E564" s="6">
        <v>1031151176</v>
      </c>
      <c r="F564" s="7" t="s">
        <v>829</v>
      </c>
      <c r="G564" s="8">
        <v>34318</v>
      </c>
      <c r="H564" s="9" t="s">
        <v>2759</v>
      </c>
      <c r="I564" s="5" t="s">
        <v>835</v>
      </c>
      <c r="J564" s="5" t="s">
        <v>3153</v>
      </c>
      <c r="K564" s="5" t="s">
        <v>846</v>
      </c>
      <c r="L564" s="11">
        <v>10220167</v>
      </c>
      <c r="M564" s="13">
        <v>45329</v>
      </c>
      <c r="N564" s="13">
        <v>45330</v>
      </c>
      <c r="O564" s="13">
        <v>45382</v>
      </c>
      <c r="P564" s="15">
        <v>53</v>
      </c>
      <c r="Q564" s="11" t="s">
        <v>874</v>
      </c>
      <c r="R564" s="11">
        <f>+VLOOKUP(B564,[2]Hoja2!$A$3:$C$3503,3,FALSE)</f>
        <v>10220167</v>
      </c>
      <c r="S564" s="11">
        <f t="shared" si="16"/>
        <v>0</v>
      </c>
      <c r="T564" s="22">
        <f t="shared" si="17"/>
        <v>100</v>
      </c>
      <c r="U564" s="5">
        <v>0</v>
      </c>
      <c r="V564" s="10" t="s">
        <v>3734</v>
      </c>
    </row>
    <row r="565" spans="1:22" s="4" customFormat="1" ht="51" x14ac:dyDescent="0.2">
      <c r="A565" s="5" t="s">
        <v>1438</v>
      </c>
      <c r="B565" s="5" t="s">
        <v>1438</v>
      </c>
      <c r="C565" s="5" t="str">
        <f>+VLOOKUP(B565,[2]Hoja1!$H$1:$I$5207,2,FALSE)</f>
        <v>CONTRATO DE PRESTACION DE SERVICIOS PROFESIONALES</v>
      </c>
      <c r="D565" s="6" t="s">
        <v>574</v>
      </c>
      <c r="E565" s="6">
        <v>7728657</v>
      </c>
      <c r="F565" s="7" t="s">
        <v>829</v>
      </c>
      <c r="G565" s="8">
        <v>30758</v>
      </c>
      <c r="H565" s="9" t="s">
        <v>2784</v>
      </c>
      <c r="I565" s="5" t="s">
        <v>835</v>
      </c>
      <c r="J565" s="5" t="s">
        <v>3153</v>
      </c>
      <c r="K565" s="5" t="s">
        <v>846</v>
      </c>
      <c r="L565" s="11">
        <v>25192860</v>
      </c>
      <c r="M565" s="13">
        <v>45328</v>
      </c>
      <c r="N565" s="13">
        <v>45334</v>
      </c>
      <c r="O565" s="13">
        <v>45473</v>
      </c>
      <c r="P565" s="15">
        <v>140</v>
      </c>
      <c r="Q565" s="11" t="s">
        <v>874</v>
      </c>
      <c r="R565" s="11">
        <f>+VLOOKUP(B565,[2]Hoja2!$A$3:$C$3503,3,FALSE)</f>
        <v>23513336</v>
      </c>
      <c r="S565" s="11">
        <f t="shared" si="16"/>
        <v>1679524</v>
      </c>
      <c r="T565" s="22">
        <f t="shared" si="17"/>
        <v>93.333333333333329</v>
      </c>
      <c r="U565" s="5">
        <v>0</v>
      </c>
      <c r="V565" s="10" t="s">
        <v>3735</v>
      </c>
    </row>
    <row r="566" spans="1:22" s="4" customFormat="1" ht="51" x14ac:dyDescent="0.2">
      <c r="A566" s="5" t="s">
        <v>1439</v>
      </c>
      <c r="B566" s="5" t="s">
        <v>1439</v>
      </c>
      <c r="C566" s="5" t="str">
        <f>+VLOOKUP(B566,[2]Hoja1!$H$1:$I$5207,2,FALSE)</f>
        <v>CONTRATO DE PRESTACION DE SERVICIOS PROFESIONALES</v>
      </c>
      <c r="D566" s="6" t="s">
        <v>77</v>
      </c>
      <c r="E566" s="6">
        <v>79848827</v>
      </c>
      <c r="F566" s="7" t="s">
        <v>829</v>
      </c>
      <c r="G566" s="8">
        <v>27362</v>
      </c>
      <c r="H566" s="9" t="s">
        <v>2953</v>
      </c>
      <c r="I566" s="5" t="s">
        <v>835</v>
      </c>
      <c r="J566" s="5" t="s">
        <v>861</v>
      </c>
      <c r="K566" s="5" t="s">
        <v>844</v>
      </c>
      <c r="L566" s="11">
        <v>17006629</v>
      </c>
      <c r="M566" s="13">
        <v>45328</v>
      </c>
      <c r="N566" s="13">
        <v>45329</v>
      </c>
      <c r="O566" s="13">
        <v>45382</v>
      </c>
      <c r="P566" s="15">
        <v>54</v>
      </c>
      <c r="Q566" s="11" t="s">
        <v>874</v>
      </c>
      <c r="R566" s="11">
        <f>+VLOOKUP(B566,[2]Hoja2!$A$3:$C$3503,3,FALSE)</f>
        <v>17006629</v>
      </c>
      <c r="S566" s="11">
        <f t="shared" si="16"/>
        <v>0</v>
      </c>
      <c r="T566" s="22">
        <f t="shared" si="17"/>
        <v>100</v>
      </c>
      <c r="U566" s="5">
        <v>0</v>
      </c>
      <c r="V566" s="10" t="s">
        <v>3736</v>
      </c>
    </row>
    <row r="567" spans="1:22" s="4" customFormat="1" ht="51" x14ac:dyDescent="0.2">
      <c r="A567" s="5" t="s">
        <v>1440</v>
      </c>
      <c r="B567" s="5" t="s">
        <v>1440</v>
      </c>
      <c r="C567" s="5" t="str">
        <f>+VLOOKUP(B567,[2]Hoja1!$H$1:$I$5207,2,FALSE)</f>
        <v>CONTRATO DE PRESTACION DE SERVICIOS DE APOYO A LA GESTION</v>
      </c>
      <c r="D567" s="6" t="s">
        <v>2296</v>
      </c>
      <c r="E567" s="6">
        <v>55197017</v>
      </c>
      <c r="F567" s="7" t="s">
        <v>829</v>
      </c>
      <c r="G567" s="8">
        <v>30375</v>
      </c>
      <c r="H567" s="9" t="s">
        <v>2834</v>
      </c>
      <c r="I567" s="5" t="s">
        <v>835</v>
      </c>
      <c r="J567" s="5" t="s">
        <v>3153</v>
      </c>
      <c r="K567" s="5" t="s">
        <v>846</v>
      </c>
      <c r="L567" s="11">
        <v>10220167</v>
      </c>
      <c r="M567" s="13">
        <v>45328</v>
      </c>
      <c r="N567" s="13">
        <v>45329</v>
      </c>
      <c r="O567" s="13">
        <v>45382</v>
      </c>
      <c r="P567" s="15">
        <v>54</v>
      </c>
      <c r="Q567" s="11" t="s">
        <v>874</v>
      </c>
      <c r="R567" s="11">
        <f>+VLOOKUP(B567,[2]Hoja2!$A$3:$C$3503,3,FALSE)</f>
        <v>10220167</v>
      </c>
      <c r="S567" s="11">
        <f t="shared" si="16"/>
        <v>0</v>
      </c>
      <c r="T567" s="22">
        <f t="shared" si="17"/>
        <v>100</v>
      </c>
      <c r="U567" s="5">
        <v>0</v>
      </c>
      <c r="V567" s="10" t="s">
        <v>3737</v>
      </c>
    </row>
    <row r="568" spans="1:22" s="4" customFormat="1" ht="51" x14ac:dyDescent="0.2">
      <c r="A568" s="5" t="s">
        <v>1441</v>
      </c>
      <c r="B568" s="5" t="s">
        <v>1441</v>
      </c>
      <c r="C568" s="5" t="str">
        <f>+VLOOKUP(B568,[2]Hoja1!$H$1:$I$5207,2,FALSE)</f>
        <v>CONTRATO DE PRESTACION DE SERVICIOS DE APOYO A LA GESTION</v>
      </c>
      <c r="D568" s="6" t="s">
        <v>2297</v>
      </c>
      <c r="E568" s="6">
        <v>1014254815</v>
      </c>
      <c r="F568" s="7" t="s">
        <v>829</v>
      </c>
      <c r="G568" s="8">
        <v>34489</v>
      </c>
      <c r="H568" s="9" t="s">
        <v>2935</v>
      </c>
      <c r="I568" s="5" t="s">
        <v>835</v>
      </c>
      <c r="J568" s="5" t="s">
        <v>869</v>
      </c>
      <c r="K568" s="5" t="s">
        <v>846</v>
      </c>
      <c r="L568" s="11">
        <v>10220167</v>
      </c>
      <c r="M568" s="13">
        <v>45329</v>
      </c>
      <c r="N568" s="13">
        <v>45330</v>
      </c>
      <c r="O568" s="13">
        <v>45382</v>
      </c>
      <c r="P568" s="15">
        <v>53</v>
      </c>
      <c r="Q568" s="11" t="s">
        <v>874</v>
      </c>
      <c r="R568" s="11">
        <f>+VLOOKUP(B568,[2]Hoja2!$A$3:$C$3503,3,FALSE)</f>
        <v>10220167</v>
      </c>
      <c r="S568" s="11">
        <f t="shared" si="16"/>
        <v>0</v>
      </c>
      <c r="T568" s="22">
        <f t="shared" si="17"/>
        <v>100</v>
      </c>
      <c r="U568" s="5">
        <v>0</v>
      </c>
      <c r="V568" s="10" t="s">
        <v>3738</v>
      </c>
    </row>
    <row r="569" spans="1:22" s="4" customFormat="1" ht="51" x14ac:dyDescent="0.2">
      <c r="A569" s="5" t="s">
        <v>1442</v>
      </c>
      <c r="B569" s="5" t="s">
        <v>1442</v>
      </c>
      <c r="C569" s="5" t="str">
        <f>+VLOOKUP(B569,[2]Hoja1!$H$1:$I$5207,2,FALSE)</f>
        <v>CONTRATO DE PRESTACION DE SERVICIOS DE APOYO A LA GESTION</v>
      </c>
      <c r="D569" s="6" t="s">
        <v>106</v>
      </c>
      <c r="E569" s="6">
        <v>52899417</v>
      </c>
      <c r="F569" s="7" t="s">
        <v>829</v>
      </c>
      <c r="G569" s="8">
        <v>29825</v>
      </c>
      <c r="H569" s="9" t="s">
        <v>2834</v>
      </c>
      <c r="I569" s="5" t="s">
        <v>835</v>
      </c>
      <c r="J569" s="5" t="s">
        <v>869</v>
      </c>
      <c r="K569" s="5" t="s">
        <v>846</v>
      </c>
      <c r="L569" s="11">
        <v>10220167</v>
      </c>
      <c r="M569" s="13">
        <v>45328</v>
      </c>
      <c r="N569" s="13">
        <v>45330</v>
      </c>
      <c r="O569" s="13">
        <v>45382</v>
      </c>
      <c r="P569" s="15">
        <v>53</v>
      </c>
      <c r="Q569" s="11" t="s">
        <v>874</v>
      </c>
      <c r="R569" s="11">
        <f>+VLOOKUP(B569,[2]Hoja2!$A$3:$C$3503,3,FALSE)</f>
        <v>10220167</v>
      </c>
      <c r="S569" s="11">
        <f t="shared" si="16"/>
        <v>0</v>
      </c>
      <c r="T569" s="22">
        <f t="shared" si="17"/>
        <v>100</v>
      </c>
      <c r="U569" s="5">
        <v>0</v>
      </c>
      <c r="V569" s="10" t="s">
        <v>3739</v>
      </c>
    </row>
    <row r="570" spans="1:22" s="4" customFormat="1" ht="63.75" x14ac:dyDescent="0.2">
      <c r="A570" s="5" t="s">
        <v>1443</v>
      </c>
      <c r="B570" s="5" t="s">
        <v>1443</v>
      </c>
      <c r="C570" s="5" t="str">
        <f>+VLOOKUP(B570,[2]Hoja1!$H$1:$I$5207,2,FALSE)</f>
        <v>CONTRATO DE PRESTACION DE SERVICIOS PROFESIONALES</v>
      </c>
      <c r="D570" s="6" t="s">
        <v>459</v>
      </c>
      <c r="E570" s="6">
        <v>1023955451</v>
      </c>
      <c r="F570" s="7" t="s">
        <v>829</v>
      </c>
      <c r="G570" s="8">
        <v>35377</v>
      </c>
      <c r="H570" s="9" t="s">
        <v>2954</v>
      </c>
      <c r="I570" s="5" t="s">
        <v>835</v>
      </c>
      <c r="J570" s="5" t="s">
        <v>857</v>
      </c>
      <c r="K570" s="5" t="s">
        <v>840</v>
      </c>
      <c r="L570" s="11">
        <v>7212588</v>
      </c>
      <c r="M570" s="13">
        <v>45328</v>
      </c>
      <c r="N570" s="13">
        <v>45329</v>
      </c>
      <c r="O570" s="13">
        <v>45382</v>
      </c>
      <c r="P570" s="15">
        <v>54</v>
      </c>
      <c r="Q570" s="11" t="s">
        <v>874</v>
      </c>
      <c r="R570" s="11">
        <f>+VLOOKUP(B570,[2]Hoja2!$A$3:$C$3503,3,FALSE)</f>
        <v>7212588</v>
      </c>
      <c r="S570" s="11">
        <f t="shared" si="16"/>
        <v>0</v>
      </c>
      <c r="T570" s="22">
        <f t="shared" si="17"/>
        <v>100</v>
      </c>
      <c r="U570" s="5">
        <v>0</v>
      </c>
      <c r="V570" s="10" t="s">
        <v>3740</v>
      </c>
    </row>
    <row r="571" spans="1:22" s="4" customFormat="1" ht="51" x14ac:dyDescent="0.2">
      <c r="A571" s="5" t="s">
        <v>1444</v>
      </c>
      <c r="B571" s="5" t="s">
        <v>1444</v>
      </c>
      <c r="C571" s="5" t="str">
        <f>+VLOOKUP(B571,[2]Hoja1!$H$1:$I$5207,2,FALSE)</f>
        <v>CONTRATO DE ARRENDAMIENTO</v>
      </c>
      <c r="D571" s="6" t="s">
        <v>2298</v>
      </c>
      <c r="E571" s="6">
        <v>28477012</v>
      </c>
      <c r="F571" s="7" t="s">
        <v>829</v>
      </c>
      <c r="G571" s="8" t="s">
        <v>830</v>
      </c>
      <c r="H571" s="9" t="s">
        <v>2955</v>
      </c>
      <c r="I571" s="5" t="s">
        <v>835</v>
      </c>
      <c r="J571" s="5" t="s">
        <v>865</v>
      </c>
      <c r="K571" s="5" t="s">
        <v>3144</v>
      </c>
      <c r="L571" s="11">
        <v>44700000</v>
      </c>
      <c r="M571" s="13">
        <v>45334</v>
      </c>
      <c r="N571" s="13">
        <v>45336</v>
      </c>
      <c r="O571" s="13">
        <v>45509</v>
      </c>
      <c r="P571" s="15">
        <v>174</v>
      </c>
      <c r="Q571" s="11" t="s">
        <v>874</v>
      </c>
      <c r="R571" s="11">
        <f>+VLOOKUP(B571,[2]Hoja2!$A$3:$C$3503,3,FALSE)</f>
        <v>44700000</v>
      </c>
      <c r="S571" s="11">
        <f t="shared" si="16"/>
        <v>0</v>
      </c>
      <c r="T571" s="22">
        <f t="shared" si="17"/>
        <v>100</v>
      </c>
      <c r="U571" s="5">
        <v>0</v>
      </c>
      <c r="V571" s="10" t="s">
        <v>3741</v>
      </c>
    </row>
    <row r="572" spans="1:22" s="4" customFormat="1" ht="51" x14ac:dyDescent="0.2">
      <c r="A572" s="5" t="s">
        <v>1445</v>
      </c>
      <c r="B572" s="5" t="s">
        <v>1445</v>
      </c>
      <c r="C572" s="5" t="str">
        <f>+VLOOKUP(B572,[2]Hoja1!$H$1:$I$5207,2,FALSE)</f>
        <v>CONTRATO DE ARRENDAMIENTO</v>
      </c>
      <c r="D572" s="6" t="s">
        <v>2299</v>
      </c>
      <c r="E572" s="6">
        <v>8300468083</v>
      </c>
      <c r="F572" s="7" t="s">
        <v>829</v>
      </c>
      <c r="G572" s="8" t="s">
        <v>830</v>
      </c>
      <c r="H572" s="9" t="s">
        <v>2956</v>
      </c>
      <c r="I572" s="5" t="s">
        <v>835</v>
      </c>
      <c r="J572" s="5" t="s">
        <v>3153</v>
      </c>
      <c r="K572" s="5" t="s">
        <v>846</v>
      </c>
      <c r="L572" s="11">
        <v>316268400</v>
      </c>
      <c r="M572" s="13">
        <v>45330</v>
      </c>
      <c r="N572" s="13">
        <v>45336</v>
      </c>
      <c r="O572" s="13">
        <v>45693</v>
      </c>
      <c r="P572" s="15">
        <v>358</v>
      </c>
      <c r="Q572" s="11" t="s">
        <v>874</v>
      </c>
      <c r="R572" s="11">
        <f>+VLOOKUP(B572,[2]Hoja2!$A$3:$C$3503,3,FALSE)</f>
        <v>316268400</v>
      </c>
      <c r="S572" s="11">
        <f t="shared" si="16"/>
        <v>0</v>
      </c>
      <c r="T572" s="22">
        <f t="shared" si="17"/>
        <v>100</v>
      </c>
      <c r="U572" s="5">
        <v>0</v>
      </c>
      <c r="V572" s="10" t="s">
        <v>3742</v>
      </c>
    </row>
    <row r="573" spans="1:22" s="4" customFormat="1" ht="51" x14ac:dyDescent="0.2">
      <c r="A573" s="5" t="s">
        <v>1446</v>
      </c>
      <c r="B573" s="5" t="s">
        <v>1446</v>
      </c>
      <c r="C573" s="5" t="str">
        <f>+VLOOKUP(B573,[2]Hoja1!$H$1:$I$5207,2,FALSE)</f>
        <v>CONTRATO DE ARRENDAMIENTO</v>
      </c>
      <c r="D573" s="6" t="s">
        <v>311</v>
      </c>
      <c r="E573" s="6">
        <v>52305596</v>
      </c>
      <c r="F573" s="7" t="s">
        <v>829</v>
      </c>
      <c r="G573" s="8" t="s">
        <v>830</v>
      </c>
      <c r="H573" s="9" t="s">
        <v>2957</v>
      </c>
      <c r="I573" s="5" t="s">
        <v>835</v>
      </c>
      <c r="J573" s="5" t="s">
        <v>3153</v>
      </c>
      <c r="K573" s="5" t="s">
        <v>846</v>
      </c>
      <c r="L573" s="11">
        <v>222143208</v>
      </c>
      <c r="M573" s="13">
        <v>45334</v>
      </c>
      <c r="N573" s="13">
        <v>45338</v>
      </c>
      <c r="O573" s="13">
        <v>45693</v>
      </c>
      <c r="P573" s="15">
        <v>356</v>
      </c>
      <c r="Q573" s="11" t="s">
        <v>874</v>
      </c>
      <c r="R573" s="11">
        <f>+VLOOKUP(B573,[2]Hoja2!$A$3:$C$3503,3,FALSE)</f>
        <v>222143208</v>
      </c>
      <c r="S573" s="11">
        <f t="shared" si="16"/>
        <v>0</v>
      </c>
      <c r="T573" s="22">
        <f t="shared" si="17"/>
        <v>100</v>
      </c>
      <c r="U573" s="5">
        <v>0</v>
      </c>
      <c r="V573" s="10" t="s">
        <v>3743</v>
      </c>
    </row>
    <row r="574" spans="1:22" s="4" customFormat="1" ht="51" x14ac:dyDescent="0.2">
      <c r="A574" s="5" t="s">
        <v>1447</v>
      </c>
      <c r="B574" s="5" t="s">
        <v>1447</v>
      </c>
      <c r="C574" s="5" t="str">
        <f>+VLOOKUP(B574,[2]Hoja1!$H$1:$I$5207,2,FALSE)</f>
        <v>CONTRATO DE ARRENDAMIENTO</v>
      </c>
      <c r="D574" s="6" t="s">
        <v>312</v>
      </c>
      <c r="E574" s="6">
        <v>19398825</v>
      </c>
      <c r="F574" s="7" t="s">
        <v>829</v>
      </c>
      <c r="G574" s="8" t="s">
        <v>830</v>
      </c>
      <c r="H574" s="9" t="s">
        <v>2958</v>
      </c>
      <c r="I574" s="5" t="s">
        <v>835</v>
      </c>
      <c r="J574" s="5" t="s">
        <v>869</v>
      </c>
      <c r="K574" s="5" t="s">
        <v>846</v>
      </c>
      <c r="L574" s="11">
        <v>445000000</v>
      </c>
      <c r="M574" s="13">
        <v>45330</v>
      </c>
      <c r="N574" s="13">
        <v>45335</v>
      </c>
      <c r="O574" s="13">
        <v>45694</v>
      </c>
      <c r="P574" s="15">
        <v>360</v>
      </c>
      <c r="Q574" s="11" t="s">
        <v>874</v>
      </c>
      <c r="R574" s="11">
        <f>+VLOOKUP(B574,[2]Hoja2!$A$3:$C$3503,3,FALSE)</f>
        <v>445000000</v>
      </c>
      <c r="S574" s="11">
        <f t="shared" si="16"/>
        <v>0</v>
      </c>
      <c r="T574" s="22">
        <f t="shared" si="17"/>
        <v>100</v>
      </c>
      <c r="U574" s="5">
        <v>0</v>
      </c>
      <c r="V574" s="10" t="s">
        <v>3744</v>
      </c>
    </row>
    <row r="575" spans="1:22" s="4" customFormat="1" ht="63.75" x14ac:dyDescent="0.2">
      <c r="A575" s="5" t="s">
        <v>1448</v>
      </c>
      <c r="B575" s="5" t="s">
        <v>1448</v>
      </c>
      <c r="C575" s="5" t="str">
        <f>+VLOOKUP(B575,[2]Hoja1!$H$1:$I$5207,2,FALSE)</f>
        <v>CONTRATO DE PRESTACION DE SERVICIOS PROFESIONALES</v>
      </c>
      <c r="D575" s="6" t="s">
        <v>2300</v>
      </c>
      <c r="E575" s="6">
        <v>80073201</v>
      </c>
      <c r="F575" s="7" t="s">
        <v>829</v>
      </c>
      <c r="G575" s="8">
        <v>30847</v>
      </c>
      <c r="H575" s="9" t="s">
        <v>2959</v>
      </c>
      <c r="I575" s="5" t="s">
        <v>835</v>
      </c>
      <c r="J575" s="5" t="s">
        <v>858</v>
      </c>
      <c r="K575" s="5" t="s">
        <v>841</v>
      </c>
      <c r="L575" s="11">
        <v>6900000</v>
      </c>
      <c r="M575" s="13">
        <v>45329</v>
      </c>
      <c r="N575" s="13">
        <v>45331</v>
      </c>
      <c r="O575" s="13">
        <v>45373</v>
      </c>
      <c r="P575" s="15">
        <v>43</v>
      </c>
      <c r="Q575" s="11" t="s">
        <v>874</v>
      </c>
      <c r="R575" s="11">
        <f>+VLOOKUP(B575,[2]Hoja2!$A$3:$C$3503,3,FALSE)</f>
        <v>6900000</v>
      </c>
      <c r="S575" s="11">
        <f t="shared" si="16"/>
        <v>0</v>
      </c>
      <c r="T575" s="22">
        <f t="shared" si="17"/>
        <v>100</v>
      </c>
      <c r="U575" s="5">
        <v>0</v>
      </c>
      <c r="V575" s="10" t="s">
        <v>3745</v>
      </c>
    </row>
    <row r="576" spans="1:22" s="4" customFormat="1" ht="51" x14ac:dyDescent="0.2">
      <c r="A576" s="5" t="s">
        <v>1449</v>
      </c>
      <c r="B576" s="5" t="s">
        <v>1449</v>
      </c>
      <c r="C576" s="5" t="str">
        <f>+VLOOKUP(B576,[2]Hoja1!$H$1:$I$5207,2,FALSE)</f>
        <v>CONTRATO DE PRESTACION DE SERVICIOS PROFESIONALES</v>
      </c>
      <c r="D576" s="6" t="s">
        <v>2301</v>
      </c>
      <c r="E576" s="6">
        <v>1094881102</v>
      </c>
      <c r="F576" s="7" t="s">
        <v>829</v>
      </c>
      <c r="G576" s="8">
        <v>31431</v>
      </c>
      <c r="H576" s="9" t="s">
        <v>2960</v>
      </c>
      <c r="I576" s="5" t="s">
        <v>835</v>
      </c>
      <c r="J576" s="5" t="s">
        <v>857</v>
      </c>
      <c r="K576" s="5" t="s">
        <v>840</v>
      </c>
      <c r="L576" s="11">
        <v>10000000</v>
      </c>
      <c r="M576" s="13">
        <v>45329</v>
      </c>
      <c r="N576" s="13">
        <v>45330</v>
      </c>
      <c r="O576" s="13">
        <v>45382</v>
      </c>
      <c r="P576" s="15">
        <v>53</v>
      </c>
      <c r="Q576" s="11" t="s">
        <v>874</v>
      </c>
      <c r="R576" s="11">
        <f>+VLOOKUP(B576,[2]Hoja2!$A$3:$C$3503,3,FALSE)</f>
        <v>10000000</v>
      </c>
      <c r="S576" s="11">
        <f t="shared" si="16"/>
        <v>0</v>
      </c>
      <c r="T576" s="22">
        <f t="shared" si="17"/>
        <v>100</v>
      </c>
      <c r="U576" s="5">
        <v>0</v>
      </c>
      <c r="V576" s="10" t="s">
        <v>3746</v>
      </c>
    </row>
    <row r="577" spans="1:22" s="4" customFormat="1" ht="51" x14ac:dyDescent="0.2">
      <c r="A577" s="5" t="s">
        <v>1450</v>
      </c>
      <c r="B577" s="5" t="s">
        <v>1450</v>
      </c>
      <c r="C577" s="5" t="str">
        <f>+VLOOKUP(B577,[2]Hoja1!$H$1:$I$5207,2,FALSE)</f>
        <v>CONTRATO DE PRESTACION DE SERVICIOS DE APOYO A LA GESTION</v>
      </c>
      <c r="D577" s="6" t="s">
        <v>253</v>
      </c>
      <c r="E577" s="6">
        <v>79724629</v>
      </c>
      <c r="F577" s="7" t="s">
        <v>829</v>
      </c>
      <c r="G577" s="8">
        <v>29168</v>
      </c>
      <c r="H577" s="9" t="s">
        <v>2961</v>
      </c>
      <c r="I577" s="5" t="s">
        <v>835</v>
      </c>
      <c r="J577" s="5" t="s">
        <v>857</v>
      </c>
      <c r="K577" s="5" t="s">
        <v>840</v>
      </c>
      <c r="L577" s="11">
        <v>11130000</v>
      </c>
      <c r="M577" s="13">
        <v>45328</v>
      </c>
      <c r="N577" s="13">
        <v>45330</v>
      </c>
      <c r="O577" s="13">
        <v>45382</v>
      </c>
      <c r="P577" s="15">
        <v>53</v>
      </c>
      <c r="Q577" s="11" t="s">
        <v>874</v>
      </c>
      <c r="R577" s="11">
        <f>+VLOOKUP(B577,[2]Hoja2!$A$3:$C$3503,3,FALSE)</f>
        <v>11130000</v>
      </c>
      <c r="S577" s="11">
        <f t="shared" si="16"/>
        <v>0</v>
      </c>
      <c r="T577" s="22">
        <f t="shared" si="17"/>
        <v>100</v>
      </c>
      <c r="U577" s="5">
        <v>0</v>
      </c>
      <c r="V577" s="10" t="s">
        <v>3747</v>
      </c>
    </row>
    <row r="578" spans="1:22" s="4" customFormat="1" ht="51" x14ac:dyDescent="0.2">
      <c r="A578" s="5" t="s">
        <v>1451</v>
      </c>
      <c r="B578" s="5" t="s">
        <v>1451</v>
      </c>
      <c r="C578" s="5" t="str">
        <f>+VLOOKUP(B578,[2]Hoja1!$H$1:$I$5207,2,FALSE)</f>
        <v>CONTRATO DE PRESTACION DE SERVICIOS DE APOYO A LA GESTION</v>
      </c>
      <c r="D578" s="6" t="s">
        <v>526</v>
      </c>
      <c r="E578" s="6">
        <v>80438834</v>
      </c>
      <c r="F578" s="7" t="s">
        <v>829</v>
      </c>
      <c r="G578" s="8">
        <v>25748</v>
      </c>
      <c r="H578" s="9" t="s">
        <v>2814</v>
      </c>
      <c r="I578" s="5" t="s">
        <v>835</v>
      </c>
      <c r="J578" s="5" t="s">
        <v>858</v>
      </c>
      <c r="K578" s="5" t="s">
        <v>841</v>
      </c>
      <c r="L578" s="11">
        <v>6600000</v>
      </c>
      <c r="M578" s="13">
        <v>45328</v>
      </c>
      <c r="N578" s="13">
        <v>45331</v>
      </c>
      <c r="O578" s="13">
        <v>45382</v>
      </c>
      <c r="P578" s="15">
        <v>52</v>
      </c>
      <c r="Q578" s="11" t="s">
        <v>874</v>
      </c>
      <c r="R578" s="11">
        <f>+VLOOKUP(B578,[2]Hoja2!$A$3:$C$3503,3,FALSE)</f>
        <v>6600000</v>
      </c>
      <c r="S578" s="11">
        <f t="shared" si="16"/>
        <v>0</v>
      </c>
      <c r="T578" s="22">
        <f t="shared" si="17"/>
        <v>100</v>
      </c>
      <c r="U578" s="5">
        <v>0</v>
      </c>
      <c r="V578" s="10" t="s">
        <v>3748</v>
      </c>
    </row>
    <row r="579" spans="1:22" s="4" customFormat="1" ht="51" x14ac:dyDescent="0.2">
      <c r="A579" s="5" t="s">
        <v>1452</v>
      </c>
      <c r="B579" s="5" t="s">
        <v>1452</v>
      </c>
      <c r="C579" s="5" t="str">
        <f>+VLOOKUP(B579,[2]Hoja1!$H$1:$I$5207,2,FALSE)</f>
        <v>CONTRATO DE PRESTACION DE SERVICIOS DE APOYO A LA GESTION</v>
      </c>
      <c r="D579" s="6" t="s">
        <v>2302</v>
      </c>
      <c r="E579" s="6">
        <v>24584196</v>
      </c>
      <c r="F579" s="7" t="s">
        <v>829</v>
      </c>
      <c r="G579" s="8">
        <v>29530</v>
      </c>
      <c r="H579" s="9" t="s">
        <v>2801</v>
      </c>
      <c r="I579" s="5" t="s">
        <v>835</v>
      </c>
      <c r="J579" s="5" t="s">
        <v>3153</v>
      </c>
      <c r="K579" s="5" t="s">
        <v>846</v>
      </c>
      <c r="L579" s="11">
        <v>25192860</v>
      </c>
      <c r="M579" s="13">
        <v>45328</v>
      </c>
      <c r="N579" s="13">
        <v>45329</v>
      </c>
      <c r="O579" s="13">
        <v>45473</v>
      </c>
      <c r="P579" s="15">
        <v>145</v>
      </c>
      <c r="Q579" s="11" t="s">
        <v>874</v>
      </c>
      <c r="R579" s="11">
        <f>+VLOOKUP(B579,[2]Hoja2!$A$3:$C$3503,3,FALSE)</f>
        <v>25192860</v>
      </c>
      <c r="S579" s="11">
        <f t="shared" si="16"/>
        <v>0</v>
      </c>
      <c r="T579" s="22">
        <f t="shared" si="17"/>
        <v>100</v>
      </c>
      <c r="U579" s="5">
        <v>0</v>
      </c>
      <c r="V579" s="10" t="s">
        <v>3749</v>
      </c>
    </row>
    <row r="580" spans="1:22" s="4" customFormat="1" ht="63.75" x14ac:dyDescent="0.2">
      <c r="A580" s="5" t="s">
        <v>1453</v>
      </c>
      <c r="B580" s="5" t="s">
        <v>1453</v>
      </c>
      <c r="C580" s="5" t="str">
        <f>+VLOOKUP(B580,[2]Hoja1!$H$1:$I$5207,2,FALSE)</f>
        <v>CONTRATO DE PRESTACION DE SERVICIOS DE APOYO A LA GESTION</v>
      </c>
      <c r="D580" s="6" t="s">
        <v>2303</v>
      </c>
      <c r="E580" s="6">
        <v>1070922400</v>
      </c>
      <c r="F580" s="7" t="s">
        <v>829</v>
      </c>
      <c r="G580" s="8">
        <v>34429</v>
      </c>
      <c r="H580" s="9" t="s">
        <v>2962</v>
      </c>
      <c r="I580" s="5" t="s">
        <v>835</v>
      </c>
      <c r="J580" s="5" t="s">
        <v>857</v>
      </c>
      <c r="K580" s="5" t="s">
        <v>840</v>
      </c>
      <c r="L580" s="11">
        <v>9083333</v>
      </c>
      <c r="M580" s="13">
        <v>45328</v>
      </c>
      <c r="N580" s="13">
        <v>45329</v>
      </c>
      <c r="O580" s="13">
        <v>45382</v>
      </c>
      <c r="P580" s="15">
        <v>54</v>
      </c>
      <c r="Q580" s="11" t="s">
        <v>874</v>
      </c>
      <c r="R580" s="11">
        <f>+VLOOKUP(B580,[2]Hoja2!$A$3:$C$3503,3,FALSE)</f>
        <v>9083333</v>
      </c>
      <c r="S580" s="11">
        <f t="shared" ref="S580:S643" si="18">+L580-R580</f>
        <v>0</v>
      </c>
      <c r="T580" s="22">
        <f t="shared" si="17"/>
        <v>100</v>
      </c>
      <c r="U580" s="5">
        <v>0</v>
      </c>
      <c r="V580" s="10" t="s">
        <v>3750</v>
      </c>
    </row>
    <row r="581" spans="1:22" s="4" customFormat="1" ht="63.75" x14ac:dyDescent="0.2">
      <c r="A581" s="5" t="s">
        <v>1454</v>
      </c>
      <c r="B581" s="5" t="s">
        <v>1454</v>
      </c>
      <c r="C581" s="5" t="str">
        <f>+VLOOKUP(B581,[2]Hoja1!$H$1:$I$5207,2,FALSE)</f>
        <v>CONTRATO DE PRESTACION DE SERVICIOS DE APOYO A LA GESTION</v>
      </c>
      <c r="D581" s="6" t="s">
        <v>2304</v>
      </c>
      <c r="E581" s="6">
        <v>1001089310</v>
      </c>
      <c r="F581" s="7" t="s">
        <v>829</v>
      </c>
      <c r="G581" s="8">
        <v>36685</v>
      </c>
      <c r="H581" s="9" t="s">
        <v>2963</v>
      </c>
      <c r="I581" s="5" t="s">
        <v>835</v>
      </c>
      <c r="J581" s="5" t="s">
        <v>857</v>
      </c>
      <c r="K581" s="5" t="s">
        <v>840</v>
      </c>
      <c r="L581" s="11">
        <v>6756800</v>
      </c>
      <c r="M581" s="13">
        <v>45328</v>
      </c>
      <c r="N581" s="13">
        <v>45329</v>
      </c>
      <c r="O581" s="13">
        <v>45382</v>
      </c>
      <c r="P581" s="15">
        <v>54</v>
      </c>
      <c r="Q581" s="11" t="s">
        <v>874</v>
      </c>
      <c r="R581" s="11">
        <f>+VLOOKUP(B581,[2]Hoja2!$A$3:$C$3503,3,FALSE)</f>
        <v>6756800</v>
      </c>
      <c r="S581" s="11">
        <f t="shared" si="18"/>
        <v>0</v>
      </c>
      <c r="T581" s="22">
        <f t="shared" ref="T581:T644" si="19">+R581*100/L581</f>
        <v>100</v>
      </c>
      <c r="U581" s="5">
        <v>0</v>
      </c>
      <c r="V581" s="10" t="s">
        <v>3751</v>
      </c>
    </row>
    <row r="582" spans="1:22" s="4" customFormat="1" ht="51" x14ac:dyDescent="0.2">
      <c r="A582" s="5" t="s">
        <v>1455</v>
      </c>
      <c r="B582" s="5" t="s">
        <v>1455</v>
      </c>
      <c r="C582" s="5" t="str">
        <f>+VLOOKUP(B582,[2]Hoja1!$H$1:$I$5207,2,FALSE)</f>
        <v>CONTRATO DE PRESTACION DE SERVICIOS PROFESIONALES</v>
      </c>
      <c r="D582" s="6" t="s">
        <v>2305</v>
      </c>
      <c r="E582" s="6">
        <v>80112651</v>
      </c>
      <c r="F582" s="7" t="s">
        <v>829</v>
      </c>
      <c r="G582" s="8">
        <v>29655</v>
      </c>
      <c r="H582" s="9" t="s">
        <v>2803</v>
      </c>
      <c r="I582" s="5" t="s">
        <v>835</v>
      </c>
      <c r="J582" s="5" t="s">
        <v>3153</v>
      </c>
      <c r="K582" s="5" t="s">
        <v>846</v>
      </c>
      <c r="L582" s="11">
        <v>10820453</v>
      </c>
      <c r="M582" s="13">
        <v>45330</v>
      </c>
      <c r="N582" s="13">
        <v>45337</v>
      </c>
      <c r="O582" s="13">
        <v>45473</v>
      </c>
      <c r="P582" s="15">
        <v>137</v>
      </c>
      <c r="Q582" s="11" t="s">
        <v>874</v>
      </c>
      <c r="R582" s="11">
        <f>+VLOOKUP(B582,[2]Hoja2!$A$3:$C$3503,3,FALSE)</f>
        <v>10820453</v>
      </c>
      <c r="S582" s="11">
        <f t="shared" si="18"/>
        <v>0</v>
      </c>
      <c r="T582" s="22">
        <f t="shared" si="19"/>
        <v>100</v>
      </c>
      <c r="U582" s="5">
        <v>0</v>
      </c>
      <c r="V582" s="10" t="s">
        <v>3752</v>
      </c>
    </row>
    <row r="583" spans="1:22" s="4" customFormat="1" ht="51" x14ac:dyDescent="0.2">
      <c r="A583" s="5" t="s">
        <v>1456</v>
      </c>
      <c r="B583" s="5" t="s">
        <v>1456</v>
      </c>
      <c r="C583" s="5" t="str">
        <f>+VLOOKUP(B583,[2]Hoja1!$H$1:$I$5207,2,FALSE)</f>
        <v>CONTRATO DE PRESTACION DE SERVICIOS PROFESIONALES</v>
      </c>
      <c r="D583" s="6" t="s">
        <v>2306</v>
      </c>
      <c r="E583" s="6">
        <v>79762355</v>
      </c>
      <c r="F583" s="7" t="s">
        <v>829</v>
      </c>
      <c r="G583" s="8">
        <v>28992</v>
      </c>
      <c r="H583" s="9" t="s">
        <v>2770</v>
      </c>
      <c r="I583" s="5" t="s">
        <v>835</v>
      </c>
      <c r="J583" s="5" t="s">
        <v>3153</v>
      </c>
      <c r="K583" s="5" t="s">
        <v>846</v>
      </c>
      <c r="L583" s="11">
        <v>17994900</v>
      </c>
      <c r="M583" s="13">
        <v>45330</v>
      </c>
      <c r="N583" s="13">
        <v>45334</v>
      </c>
      <c r="O583" s="13">
        <v>45473</v>
      </c>
      <c r="P583" s="15">
        <v>140</v>
      </c>
      <c r="Q583" s="11" t="s">
        <v>874</v>
      </c>
      <c r="R583" s="11">
        <f>+VLOOKUP(B583,[2]Hoja2!$A$3:$C$3503,3,FALSE)</f>
        <v>17994900</v>
      </c>
      <c r="S583" s="11">
        <f t="shared" si="18"/>
        <v>0</v>
      </c>
      <c r="T583" s="22">
        <f t="shared" si="19"/>
        <v>100</v>
      </c>
      <c r="U583" s="5">
        <v>0</v>
      </c>
      <c r="V583" s="10" t="s">
        <v>3753</v>
      </c>
    </row>
    <row r="584" spans="1:22" s="4" customFormat="1" ht="51" x14ac:dyDescent="0.2">
      <c r="A584" s="5" t="s">
        <v>1457</v>
      </c>
      <c r="B584" s="5" t="s">
        <v>1457</v>
      </c>
      <c r="C584" s="5" t="str">
        <f>+VLOOKUP(B584,[2]Hoja1!$H$1:$I$5207,2,FALSE)</f>
        <v>CONTRATO DE PRESTACION DE SERVICIOS PROFESIONALES</v>
      </c>
      <c r="D584" s="6" t="s">
        <v>2307</v>
      </c>
      <c r="E584" s="6">
        <v>11222355</v>
      </c>
      <c r="F584" s="7" t="s">
        <v>829</v>
      </c>
      <c r="G584" s="8">
        <v>28530</v>
      </c>
      <c r="H584" s="9" t="s">
        <v>2835</v>
      </c>
      <c r="I584" s="5" t="s">
        <v>835</v>
      </c>
      <c r="J584" s="5" t="s">
        <v>869</v>
      </c>
      <c r="K584" s="5" t="s">
        <v>846</v>
      </c>
      <c r="L584" s="11">
        <v>25192860</v>
      </c>
      <c r="M584" s="13">
        <v>45330</v>
      </c>
      <c r="N584" s="13">
        <v>45334</v>
      </c>
      <c r="O584" s="13">
        <v>45473</v>
      </c>
      <c r="P584" s="15">
        <v>140</v>
      </c>
      <c r="Q584" s="11" t="s">
        <v>874</v>
      </c>
      <c r="R584" s="11">
        <f>+VLOOKUP(B584,[2]Hoja2!$A$3:$C$3503,3,FALSE)</f>
        <v>25192860</v>
      </c>
      <c r="S584" s="11">
        <f t="shared" si="18"/>
        <v>0</v>
      </c>
      <c r="T584" s="22">
        <f t="shared" si="19"/>
        <v>100</v>
      </c>
      <c r="U584" s="5">
        <v>0</v>
      </c>
      <c r="V584" s="10" t="s">
        <v>3754</v>
      </c>
    </row>
    <row r="585" spans="1:22" s="4" customFormat="1" ht="51" x14ac:dyDescent="0.2">
      <c r="A585" s="5" t="s">
        <v>1458</v>
      </c>
      <c r="B585" s="5" t="s">
        <v>1458</v>
      </c>
      <c r="C585" s="5" t="str">
        <f>+VLOOKUP(B585,[2]Hoja1!$H$1:$I$5207,2,FALSE)</f>
        <v>CONTRATO DE PRESTACION DE SERVICIOS PROFESIONALES</v>
      </c>
      <c r="D585" s="6" t="s">
        <v>2308</v>
      </c>
      <c r="E585" s="6">
        <v>1026569168</v>
      </c>
      <c r="F585" s="7" t="s">
        <v>829</v>
      </c>
      <c r="G585" s="8">
        <v>33538</v>
      </c>
      <c r="H585" s="9" t="s">
        <v>2770</v>
      </c>
      <c r="I585" s="5" t="s">
        <v>835</v>
      </c>
      <c r="J585" s="5" t="s">
        <v>869</v>
      </c>
      <c r="K585" s="5" t="s">
        <v>846</v>
      </c>
      <c r="L585" s="11">
        <v>1799490</v>
      </c>
      <c r="M585" s="13">
        <v>45329</v>
      </c>
      <c r="N585" s="13">
        <v>45337</v>
      </c>
      <c r="O585" s="13">
        <v>45473</v>
      </c>
      <c r="P585" s="15">
        <v>137</v>
      </c>
      <c r="Q585" s="11" t="s">
        <v>874</v>
      </c>
      <c r="R585" s="11">
        <f>+VLOOKUP(B585,[2]Hoja2!$A$3:$C$3503,3,FALSE)</f>
        <v>1799490</v>
      </c>
      <c r="S585" s="11">
        <f t="shared" si="18"/>
        <v>0</v>
      </c>
      <c r="T585" s="22">
        <f t="shared" si="19"/>
        <v>100</v>
      </c>
      <c r="U585" s="5">
        <v>0</v>
      </c>
      <c r="V585" s="10" t="s">
        <v>3755</v>
      </c>
    </row>
    <row r="586" spans="1:22" s="4" customFormat="1" ht="76.5" x14ac:dyDescent="0.2">
      <c r="A586" s="5" t="s">
        <v>1459</v>
      </c>
      <c r="B586" s="5" t="s">
        <v>1459</v>
      </c>
      <c r="C586" s="5" t="str">
        <f>+VLOOKUP(B586,[2]Hoja1!$H$1:$I$5207,2,FALSE)</f>
        <v>CONTRATO DE PRESTACION DE SERVICIOS PROFESIONALES</v>
      </c>
      <c r="D586" s="6" t="s">
        <v>2309</v>
      </c>
      <c r="E586" s="6">
        <v>79223054</v>
      </c>
      <c r="F586" s="7" t="s">
        <v>829</v>
      </c>
      <c r="G586" s="8">
        <v>31194</v>
      </c>
      <c r="H586" s="9" t="s">
        <v>2754</v>
      </c>
      <c r="I586" s="5" t="s">
        <v>835</v>
      </c>
      <c r="J586" s="5" t="s">
        <v>3153</v>
      </c>
      <c r="K586" s="5" t="s">
        <v>846</v>
      </c>
      <c r="L586" s="11">
        <v>16533233</v>
      </c>
      <c r="M586" s="13">
        <v>45329</v>
      </c>
      <c r="N586" s="13">
        <v>45334</v>
      </c>
      <c r="O586" s="13">
        <v>45382</v>
      </c>
      <c r="P586" s="15">
        <v>49</v>
      </c>
      <c r="Q586" s="11" t="s">
        <v>874</v>
      </c>
      <c r="R586" s="11">
        <f>+VLOOKUP(B586,[2]Hoja2!$A$3:$C$3503,3,FALSE)</f>
        <v>16533233</v>
      </c>
      <c r="S586" s="11">
        <f t="shared" si="18"/>
        <v>0</v>
      </c>
      <c r="T586" s="22">
        <f t="shared" si="19"/>
        <v>100</v>
      </c>
      <c r="U586" s="5">
        <v>0</v>
      </c>
      <c r="V586" s="10" t="s">
        <v>3756</v>
      </c>
    </row>
    <row r="587" spans="1:22" s="4" customFormat="1" ht="51" x14ac:dyDescent="0.2">
      <c r="A587" s="5" t="s">
        <v>1460</v>
      </c>
      <c r="B587" s="5" t="s">
        <v>1460</v>
      </c>
      <c r="C587" s="5" t="str">
        <f>+VLOOKUP(B587,[2]Hoja1!$H$1:$I$5207,2,FALSE)</f>
        <v>CONTRATO DE PRESTACION DE SERVICIOS PROFESIONALES</v>
      </c>
      <c r="D587" s="6" t="s">
        <v>780</v>
      </c>
      <c r="E587" s="6">
        <v>1053855758</v>
      </c>
      <c r="F587" s="7" t="s">
        <v>829</v>
      </c>
      <c r="G587" s="8">
        <v>35478</v>
      </c>
      <c r="H587" s="9" t="s">
        <v>2759</v>
      </c>
      <c r="I587" s="5" t="s">
        <v>835</v>
      </c>
      <c r="J587" s="5" t="s">
        <v>869</v>
      </c>
      <c r="K587" s="5" t="s">
        <v>846</v>
      </c>
      <c r="L587" s="11">
        <v>10220167</v>
      </c>
      <c r="M587" s="13">
        <v>45329</v>
      </c>
      <c r="N587" s="13">
        <v>45334</v>
      </c>
      <c r="O587" s="13">
        <v>45382</v>
      </c>
      <c r="P587" s="15">
        <v>49</v>
      </c>
      <c r="Q587" s="11" t="s">
        <v>874</v>
      </c>
      <c r="R587" s="11">
        <f>+VLOOKUP(B587,[2]Hoja2!$A$3:$C$3503,3,FALSE)</f>
        <v>10220167</v>
      </c>
      <c r="S587" s="11">
        <f t="shared" si="18"/>
        <v>0</v>
      </c>
      <c r="T587" s="22">
        <f t="shared" si="19"/>
        <v>100</v>
      </c>
      <c r="U587" s="5">
        <v>0</v>
      </c>
      <c r="V587" s="10" t="s">
        <v>3757</v>
      </c>
    </row>
    <row r="588" spans="1:22" s="4" customFormat="1" ht="51" x14ac:dyDescent="0.2">
      <c r="A588" s="5" t="s">
        <v>1461</v>
      </c>
      <c r="B588" s="5" t="s">
        <v>1461</v>
      </c>
      <c r="C588" s="5" t="str">
        <f>+VLOOKUP(B588,[2]Hoja1!$H$1:$I$5207,2,FALSE)</f>
        <v>CONTRATO DE PRESTACION DE SERVICIOS DE APOYO A LA GESTION</v>
      </c>
      <c r="D588" s="6" t="s">
        <v>2310</v>
      </c>
      <c r="E588" s="6">
        <v>80231925</v>
      </c>
      <c r="F588" s="7" t="s">
        <v>829</v>
      </c>
      <c r="G588" s="8">
        <v>29303</v>
      </c>
      <c r="H588" s="9" t="s">
        <v>2964</v>
      </c>
      <c r="I588" s="5" t="s">
        <v>835</v>
      </c>
      <c r="J588" s="5" t="s">
        <v>858</v>
      </c>
      <c r="K588" s="5" t="s">
        <v>841</v>
      </c>
      <c r="L588" s="11">
        <v>11500000</v>
      </c>
      <c r="M588" s="13">
        <v>45329</v>
      </c>
      <c r="N588" s="13">
        <v>45330</v>
      </c>
      <c r="O588" s="13">
        <v>45382</v>
      </c>
      <c r="P588" s="15">
        <v>53</v>
      </c>
      <c r="Q588" s="11" t="s">
        <v>874</v>
      </c>
      <c r="R588" s="11">
        <f>+VLOOKUP(B588,[2]Hoja2!$A$3:$C$3503,3,FALSE)</f>
        <v>11500000</v>
      </c>
      <c r="S588" s="11">
        <f t="shared" si="18"/>
        <v>0</v>
      </c>
      <c r="T588" s="22">
        <f t="shared" si="19"/>
        <v>100</v>
      </c>
      <c r="U588" s="5">
        <v>0</v>
      </c>
      <c r="V588" s="10" t="s">
        <v>3758</v>
      </c>
    </row>
    <row r="589" spans="1:22" s="4" customFormat="1" ht="63.75" x14ac:dyDescent="0.2">
      <c r="A589" s="5" t="s">
        <v>1462</v>
      </c>
      <c r="B589" s="5" t="s">
        <v>1462</v>
      </c>
      <c r="C589" s="5" t="str">
        <f>+VLOOKUP(B589,[2]Hoja1!$H$1:$I$5207,2,FALSE)</f>
        <v>CONTRATO DE PRESTACION DE SERVICIOS DE APOYO A LA GESTION</v>
      </c>
      <c r="D589" s="6" t="s">
        <v>557</v>
      </c>
      <c r="E589" s="6">
        <v>1013655747</v>
      </c>
      <c r="F589" s="7" t="s">
        <v>829</v>
      </c>
      <c r="G589" s="8">
        <v>34643</v>
      </c>
      <c r="H589" s="9" t="s">
        <v>2887</v>
      </c>
      <c r="I589" s="5" t="s">
        <v>835</v>
      </c>
      <c r="J589" s="5" t="s">
        <v>857</v>
      </c>
      <c r="K589" s="5" t="s">
        <v>840</v>
      </c>
      <c r="L589" s="11">
        <v>7166000</v>
      </c>
      <c r="M589" s="13">
        <v>45328</v>
      </c>
      <c r="N589" s="13">
        <v>45330</v>
      </c>
      <c r="O589" s="13">
        <v>45382</v>
      </c>
      <c r="P589" s="15">
        <v>53</v>
      </c>
      <c r="Q589" s="11" t="s">
        <v>874</v>
      </c>
      <c r="R589" s="11">
        <f>+VLOOKUP(B589,[2]Hoja2!$A$3:$C$3503,3,FALSE)</f>
        <v>7166000</v>
      </c>
      <c r="S589" s="11">
        <f t="shared" si="18"/>
        <v>0</v>
      </c>
      <c r="T589" s="22">
        <f t="shared" si="19"/>
        <v>100</v>
      </c>
      <c r="U589" s="5">
        <v>0</v>
      </c>
      <c r="V589" s="10" t="s">
        <v>3759</v>
      </c>
    </row>
    <row r="590" spans="1:22" s="4" customFormat="1" ht="51" x14ac:dyDescent="0.2">
      <c r="A590" s="5" t="s">
        <v>1463</v>
      </c>
      <c r="B590" s="5" t="s">
        <v>1463</v>
      </c>
      <c r="C590" s="5" t="str">
        <f>+VLOOKUP(B590,[2]Hoja1!$H$1:$I$5207,2,FALSE)</f>
        <v>CONTRATO DE PRESTACION DE SERVICIOS DE APOYO A LA GESTION</v>
      </c>
      <c r="D590" s="6" t="s">
        <v>2311</v>
      </c>
      <c r="E590" s="6">
        <v>1016019064</v>
      </c>
      <c r="F590" s="7" t="s">
        <v>829</v>
      </c>
      <c r="G590" s="8">
        <v>32705</v>
      </c>
      <c r="H590" s="9" t="s">
        <v>2801</v>
      </c>
      <c r="I590" s="5" t="s">
        <v>835</v>
      </c>
      <c r="J590" s="5" t="s">
        <v>869</v>
      </c>
      <c r="K590" s="5" t="s">
        <v>846</v>
      </c>
      <c r="L590" s="11">
        <v>11965250</v>
      </c>
      <c r="M590" s="13">
        <v>45329</v>
      </c>
      <c r="N590" s="13">
        <v>45330</v>
      </c>
      <c r="O590" s="13">
        <v>45473</v>
      </c>
      <c r="P590" s="15">
        <v>144</v>
      </c>
      <c r="Q590" s="11" t="s">
        <v>874</v>
      </c>
      <c r="R590" s="11">
        <f>+VLOOKUP(B590,[2]Hoja2!$A$3:$C$3503,3,FALSE)</f>
        <v>11965250</v>
      </c>
      <c r="S590" s="11">
        <f t="shared" si="18"/>
        <v>0</v>
      </c>
      <c r="T590" s="22">
        <f t="shared" si="19"/>
        <v>100</v>
      </c>
      <c r="U590" s="5">
        <v>0</v>
      </c>
      <c r="V590" s="10" t="s">
        <v>3760</v>
      </c>
    </row>
    <row r="591" spans="1:22" s="4" customFormat="1" ht="51" x14ac:dyDescent="0.2">
      <c r="A591" s="5" t="s">
        <v>1464</v>
      </c>
      <c r="B591" s="5" t="s">
        <v>1464</v>
      </c>
      <c r="C591" s="5" t="str">
        <f>+VLOOKUP(B591,[2]Hoja1!$H$1:$I$5207,2,FALSE)</f>
        <v>CONTRATO DE PRESTACION DE SERVICIOS PROFESIONALES</v>
      </c>
      <c r="D591" s="6" t="s">
        <v>2312</v>
      </c>
      <c r="E591" s="6">
        <v>1012328493</v>
      </c>
      <c r="F591" s="7" t="s">
        <v>829</v>
      </c>
      <c r="G591" s="8">
        <v>31782</v>
      </c>
      <c r="H591" s="9" t="s">
        <v>2770</v>
      </c>
      <c r="I591" s="5" t="s">
        <v>835</v>
      </c>
      <c r="J591" s="5" t="s">
        <v>3153</v>
      </c>
      <c r="K591" s="5" t="s">
        <v>846</v>
      </c>
      <c r="L591" s="11">
        <v>17994900</v>
      </c>
      <c r="M591" s="13">
        <v>45329</v>
      </c>
      <c r="N591" s="13">
        <v>45330</v>
      </c>
      <c r="O591" s="13">
        <v>45473</v>
      </c>
      <c r="P591" s="15">
        <v>144</v>
      </c>
      <c r="Q591" s="11" t="s">
        <v>874</v>
      </c>
      <c r="R591" s="11">
        <f>+VLOOKUP(B591,[2]Hoja2!$A$3:$C$3503,3,FALSE)</f>
        <v>17994900</v>
      </c>
      <c r="S591" s="11">
        <f t="shared" si="18"/>
        <v>0</v>
      </c>
      <c r="T591" s="22">
        <f t="shared" si="19"/>
        <v>100</v>
      </c>
      <c r="U591" s="5">
        <v>0</v>
      </c>
      <c r="V591" s="10" t="s">
        <v>3761</v>
      </c>
    </row>
    <row r="592" spans="1:22" s="4" customFormat="1" ht="51" x14ac:dyDescent="0.2">
      <c r="A592" s="5" t="s">
        <v>1465</v>
      </c>
      <c r="B592" s="5" t="s">
        <v>1465</v>
      </c>
      <c r="C592" s="5" t="str">
        <f>+VLOOKUP(B592,[2]Hoja1!$H$1:$I$5207,2,FALSE)</f>
        <v>CONTRATO DE PRESTACION DE SERVICIOS DE APOYO A LA GESTION</v>
      </c>
      <c r="D592" s="6" t="s">
        <v>2313</v>
      </c>
      <c r="E592" s="6">
        <v>80229875</v>
      </c>
      <c r="F592" s="7" t="s">
        <v>829</v>
      </c>
      <c r="G592" s="8">
        <v>29324</v>
      </c>
      <c r="H592" s="9" t="s">
        <v>2801</v>
      </c>
      <c r="I592" s="5" t="s">
        <v>835</v>
      </c>
      <c r="J592" s="5" t="s">
        <v>869</v>
      </c>
      <c r="K592" s="5" t="s">
        <v>846</v>
      </c>
      <c r="L592" s="11">
        <v>25192860</v>
      </c>
      <c r="M592" s="13">
        <v>45329</v>
      </c>
      <c r="N592" s="13">
        <v>45330</v>
      </c>
      <c r="O592" s="13">
        <v>45473</v>
      </c>
      <c r="P592" s="15">
        <v>144</v>
      </c>
      <c r="Q592" s="11" t="s">
        <v>874</v>
      </c>
      <c r="R592" s="11">
        <f>+VLOOKUP(B592,[2]Hoja2!$A$3:$C$3503,3,FALSE)</f>
        <v>25192860</v>
      </c>
      <c r="S592" s="11">
        <f t="shared" si="18"/>
        <v>0</v>
      </c>
      <c r="T592" s="22">
        <f t="shared" si="19"/>
        <v>100</v>
      </c>
      <c r="U592" s="5">
        <v>0</v>
      </c>
      <c r="V592" s="10" t="s">
        <v>3762</v>
      </c>
    </row>
    <row r="593" spans="1:22" s="4" customFormat="1" ht="63.75" x14ac:dyDescent="0.2">
      <c r="A593" s="5" t="s">
        <v>1466</v>
      </c>
      <c r="B593" s="5" t="s">
        <v>1466</v>
      </c>
      <c r="C593" s="5" t="str">
        <f>+VLOOKUP(B593,[2]Hoja1!$H$1:$I$5207,2,FALSE)</f>
        <v>CONTRATO DE PRESTACION DE SERVICIOS DE APOYO A LA GESTION</v>
      </c>
      <c r="D593" s="6" t="s">
        <v>2314</v>
      </c>
      <c r="E593" s="6">
        <v>8798024</v>
      </c>
      <c r="F593" s="7" t="s">
        <v>829</v>
      </c>
      <c r="G593" s="8">
        <v>29314</v>
      </c>
      <c r="H593" s="9" t="s">
        <v>2779</v>
      </c>
      <c r="I593" s="5" t="s">
        <v>835</v>
      </c>
      <c r="J593" s="5" t="s">
        <v>3153</v>
      </c>
      <c r="K593" s="5" t="s">
        <v>846</v>
      </c>
      <c r="L593" s="11">
        <v>4986000</v>
      </c>
      <c r="M593" s="13">
        <v>45329</v>
      </c>
      <c r="N593" s="13">
        <v>45330</v>
      </c>
      <c r="O593" s="13">
        <v>45382</v>
      </c>
      <c r="P593" s="15">
        <v>53</v>
      </c>
      <c r="Q593" s="11" t="s">
        <v>874</v>
      </c>
      <c r="R593" s="11">
        <f>+VLOOKUP(B593,[2]Hoja2!$A$3:$C$3503,3,FALSE)</f>
        <v>4986000</v>
      </c>
      <c r="S593" s="11">
        <f t="shared" si="18"/>
        <v>0</v>
      </c>
      <c r="T593" s="22">
        <f t="shared" si="19"/>
        <v>100</v>
      </c>
      <c r="U593" s="5">
        <v>0</v>
      </c>
      <c r="V593" s="10" t="s">
        <v>3763</v>
      </c>
    </row>
    <row r="594" spans="1:22" s="4" customFormat="1" ht="51" x14ac:dyDescent="0.2">
      <c r="A594" s="5" t="s">
        <v>1467</v>
      </c>
      <c r="B594" s="5" t="s">
        <v>1467</v>
      </c>
      <c r="C594" s="5" t="str">
        <f>+VLOOKUP(B594,[2]Hoja1!$H$1:$I$5207,2,FALSE)</f>
        <v>CONTRATO DE PRESTACION DE SERVICIOS DE APOYO A LA GESTION</v>
      </c>
      <c r="D594" s="6" t="s">
        <v>772</v>
      </c>
      <c r="E594" s="6">
        <v>1023958520</v>
      </c>
      <c r="F594" s="7" t="s">
        <v>829</v>
      </c>
      <c r="G594" s="8">
        <v>35479</v>
      </c>
      <c r="H594" s="9" t="s">
        <v>2810</v>
      </c>
      <c r="I594" s="5" t="s">
        <v>835</v>
      </c>
      <c r="J594" s="5" t="s">
        <v>858</v>
      </c>
      <c r="K594" s="5" t="s">
        <v>841</v>
      </c>
      <c r="L594" s="11">
        <v>6000000</v>
      </c>
      <c r="M594" s="13">
        <v>45329</v>
      </c>
      <c r="N594" s="13">
        <v>45334</v>
      </c>
      <c r="O594" s="13">
        <v>45376</v>
      </c>
      <c r="P594" s="15">
        <v>43</v>
      </c>
      <c r="Q594" s="11" t="s">
        <v>874</v>
      </c>
      <c r="R594" s="11">
        <f>+VLOOKUP(B594,[2]Hoja2!$A$3:$C$3503,3,FALSE)</f>
        <v>6000000</v>
      </c>
      <c r="S594" s="11">
        <f t="shared" si="18"/>
        <v>0</v>
      </c>
      <c r="T594" s="22">
        <f t="shared" si="19"/>
        <v>100</v>
      </c>
      <c r="U594" s="5">
        <v>0</v>
      </c>
      <c r="V594" s="10" t="s">
        <v>3764</v>
      </c>
    </row>
    <row r="595" spans="1:22" s="4" customFormat="1" ht="51" x14ac:dyDescent="0.2">
      <c r="A595" s="5" t="s">
        <v>1468</v>
      </c>
      <c r="B595" s="5" t="s">
        <v>1468</v>
      </c>
      <c r="C595" s="5" t="str">
        <f>+VLOOKUP(B595,[2]Hoja1!$H$1:$I$5207,2,FALSE)</f>
        <v>CONTRATO DE PRESTACION DE SERVICIOS PROFESIONALES</v>
      </c>
      <c r="D595" s="6" t="s">
        <v>637</v>
      </c>
      <c r="E595" s="6">
        <v>1030653368</v>
      </c>
      <c r="F595" s="7" t="s">
        <v>829</v>
      </c>
      <c r="G595" s="8">
        <v>34812</v>
      </c>
      <c r="H595" s="9" t="s">
        <v>2803</v>
      </c>
      <c r="I595" s="5" t="s">
        <v>835</v>
      </c>
      <c r="J595" s="5" t="s">
        <v>3153</v>
      </c>
      <c r="K595" s="5" t="s">
        <v>846</v>
      </c>
      <c r="L595" s="11">
        <v>9618180</v>
      </c>
      <c r="M595" s="13">
        <v>45330</v>
      </c>
      <c r="N595" s="13">
        <v>45352</v>
      </c>
      <c r="O595" s="13">
        <v>45473</v>
      </c>
      <c r="P595" s="15">
        <v>122</v>
      </c>
      <c r="Q595" s="11" t="s">
        <v>874</v>
      </c>
      <c r="R595" s="11">
        <f>+VLOOKUP(B595,[2]Hoja2!$A$3:$C$3503,3,FALSE)</f>
        <v>9618180</v>
      </c>
      <c r="S595" s="11">
        <f t="shared" si="18"/>
        <v>0</v>
      </c>
      <c r="T595" s="22">
        <f t="shared" si="19"/>
        <v>100</v>
      </c>
      <c r="U595" s="5">
        <v>0</v>
      </c>
      <c r="V595" s="10" t="s">
        <v>3765</v>
      </c>
    </row>
    <row r="596" spans="1:22" s="4" customFormat="1" ht="51" x14ac:dyDescent="0.2">
      <c r="A596" s="5" t="s">
        <v>1469</v>
      </c>
      <c r="B596" s="5" t="s">
        <v>1469</v>
      </c>
      <c r="C596" s="5" t="str">
        <f>+VLOOKUP(B596,[2]Hoja1!$H$1:$I$5207,2,FALSE)</f>
        <v>CONTRATO DE PRESTACION DE SERVICIOS DE APOYO A LA GESTION</v>
      </c>
      <c r="D596" s="6" t="s">
        <v>2315</v>
      </c>
      <c r="E596" s="6">
        <v>1023928312</v>
      </c>
      <c r="F596" s="7" t="s">
        <v>829</v>
      </c>
      <c r="G596" s="8">
        <v>34250</v>
      </c>
      <c r="H596" s="9" t="s">
        <v>2864</v>
      </c>
      <c r="I596" s="5" t="s">
        <v>835</v>
      </c>
      <c r="J596" s="5" t="s">
        <v>3153</v>
      </c>
      <c r="K596" s="5" t="s">
        <v>846</v>
      </c>
      <c r="L596" s="11">
        <v>10768725</v>
      </c>
      <c r="M596" s="13">
        <v>45329</v>
      </c>
      <c r="N596" s="13">
        <v>45337</v>
      </c>
      <c r="O596" s="13">
        <v>45473</v>
      </c>
      <c r="P596" s="15">
        <v>137</v>
      </c>
      <c r="Q596" s="11" t="s">
        <v>874</v>
      </c>
      <c r="R596" s="11">
        <f>+VLOOKUP(B596,[2]Hoja2!$A$3:$C$3503,3,FALSE)</f>
        <v>10768725</v>
      </c>
      <c r="S596" s="11">
        <f t="shared" si="18"/>
        <v>0</v>
      </c>
      <c r="T596" s="22">
        <f t="shared" si="19"/>
        <v>100</v>
      </c>
      <c r="U596" s="5">
        <v>0</v>
      </c>
      <c r="V596" s="10" t="s">
        <v>3766</v>
      </c>
    </row>
    <row r="597" spans="1:22" s="4" customFormat="1" ht="51" x14ac:dyDescent="0.2">
      <c r="A597" s="5" t="s">
        <v>1470</v>
      </c>
      <c r="B597" s="5" t="s">
        <v>1470</v>
      </c>
      <c r="C597" s="5" t="str">
        <f>+VLOOKUP(B597,[2]Hoja1!$H$1:$I$5207,2,FALSE)</f>
        <v>CONTRATO DE PRESTACION DE SERVICIOS PROFESIONALES</v>
      </c>
      <c r="D597" s="6" t="s">
        <v>354</v>
      </c>
      <c r="E597" s="6">
        <v>1016088677</v>
      </c>
      <c r="F597" s="7" t="s">
        <v>829</v>
      </c>
      <c r="G597" s="8">
        <v>35321</v>
      </c>
      <c r="H597" s="9" t="s">
        <v>2811</v>
      </c>
      <c r="I597" s="5" t="s">
        <v>835</v>
      </c>
      <c r="J597" s="5" t="s">
        <v>3153</v>
      </c>
      <c r="K597" s="5" t="s">
        <v>846</v>
      </c>
      <c r="L597" s="11">
        <v>16195410</v>
      </c>
      <c r="M597" s="13">
        <v>45330</v>
      </c>
      <c r="N597" s="13">
        <v>45337</v>
      </c>
      <c r="O597" s="13">
        <v>45473</v>
      </c>
      <c r="P597" s="15">
        <v>137</v>
      </c>
      <c r="Q597" s="11" t="s">
        <v>874</v>
      </c>
      <c r="R597" s="11">
        <f>+VLOOKUP(B597,[2]Hoja2!$A$3:$C$3503,3,FALSE)</f>
        <v>16195410</v>
      </c>
      <c r="S597" s="11">
        <f t="shared" si="18"/>
        <v>0</v>
      </c>
      <c r="T597" s="22">
        <f t="shared" si="19"/>
        <v>100</v>
      </c>
      <c r="U597" s="5">
        <v>0</v>
      </c>
      <c r="V597" s="10" t="s">
        <v>3767</v>
      </c>
    </row>
    <row r="598" spans="1:22" s="4" customFormat="1" ht="51" x14ac:dyDescent="0.2">
      <c r="A598" s="5" t="s">
        <v>1471</v>
      </c>
      <c r="B598" s="5" t="s">
        <v>1471</v>
      </c>
      <c r="C598" s="5" t="str">
        <f>+VLOOKUP(B598,[2]Hoja1!$H$1:$I$5207,2,FALSE)</f>
        <v>CONTRATO DE PRESTACION DE SERVICIOS PROFESIONALES</v>
      </c>
      <c r="D598" s="6" t="s">
        <v>649</v>
      </c>
      <c r="E598" s="6">
        <v>53166931</v>
      </c>
      <c r="F598" s="7" t="s">
        <v>829</v>
      </c>
      <c r="G598" s="8">
        <v>31259</v>
      </c>
      <c r="H598" s="9" t="s">
        <v>2784</v>
      </c>
      <c r="I598" s="5" t="s">
        <v>835</v>
      </c>
      <c r="J598" s="5" t="s">
        <v>3153</v>
      </c>
      <c r="K598" s="5" t="s">
        <v>846</v>
      </c>
      <c r="L598" s="11">
        <v>16195410</v>
      </c>
      <c r="M598" s="13">
        <v>45329</v>
      </c>
      <c r="N598" s="13">
        <v>45337</v>
      </c>
      <c r="O598" s="13">
        <v>45473</v>
      </c>
      <c r="P598" s="15">
        <v>137</v>
      </c>
      <c r="Q598" s="11" t="s">
        <v>874</v>
      </c>
      <c r="R598" s="11">
        <f>+VLOOKUP(B598,[2]Hoja2!$A$3:$C$3503,3,FALSE)</f>
        <v>16195410</v>
      </c>
      <c r="S598" s="11">
        <f t="shared" si="18"/>
        <v>0</v>
      </c>
      <c r="T598" s="22">
        <f t="shared" si="19"/>
        <v>100</v>
      </c>
      <c r="U598" s="5">
        <v>0</v>
      </c>
      <c r="V598" s="10" t="s">
        <v>3768</v>
      </c>
    </row>
    <row r="599" spans="1:22" s="4" customFormat="1" ht="51" x14ac:dyDescent="0.2">
      <c r="A599" s="5" t="s">
        <v>1472</v>
      </c>
      <c r="B599" s="5" t="s">
        <v>1472</v>
      </c>
      <c r="C599" s="5" t="str">
        <f>+VLOOKUP(B599,[2]Hoja1!$H$1:$I$5207,2,FALSE)</f>
        <v>CONTRATO DE PRESTACION DE SERVICIOS PROFESIONALES</v>
      </c>
      <c r="D599" s="6" t="s">
        <v>2316</v>
      </c>
      <c r="E599" s="6">
        <v>80240429</v>
      </c>
      <c r="F599" s="7" t="s">
        <v>829</v>
      </c>
      <c r="G599" s="8">
        <v>29829</v>
      </c>
      <c r="H599" s="9" t="s">
        <v>2835</v>
      </c>
      <c r="I599" s="5" t="s">
        <v>835</v>
      </c>
      <c r="J599" s="5" t="s">
        <v>3153</v>
      </c>
      <c r="K599" s="5" t="s">
        <v>846</v>
      </c>
      <c r="L599" s="11">
        <v>16435342</v>
      </c>
      <c r="M599" s="13">
        <v>45331</v>
      </c>
      <c r="N599" s="13">
        <v>45335</v>
      </c>
      <c r="O599" s="13">
        <v>45473</v>
      </c>
      <c r="P599" s="15">
        <v>139</v>
      </c>
      <c r="Q599" s="11" t="s">
        <v>874</v>
      </c>
      <c r="R599" s="11">
        <f>+VLOOKUP(B599,[2]Hoja2!$A$3:$C$3503,3,FALSE)</f>
        <v>16435342</v>
      </c>
      <c r="S599" s="11">
        <f t="shared" si="18"/>
        <v>0</v>
      </c>
      <c r="T599" s="22">
        <f t="shared" si="19"/>
        <v>100</v>
      </c>
      <c r="U599" s="5">
        <v>0</v>
      </c>
      <c r="V599" s="10" t="s">
        <v>3769</v>
      </c>
    </row>
    <row r="600" spans="1:22" s="4" customFormat="1" ht="51" x14ac:dyDescent="0.2">
      <c r="A600" s="5" t="s">
        <v>1473</v>
      </c>
      <c r="B600" s="5" t="s">
        <v>1473</v>
      </c>
      <c r="C600" s="5" t="str">
        <f>+VLOOKUP(B600,[2]Hoja1!$H$1:$I$5207,2,FALSE)</f>
        <v>CONTRATO DE PRESTACION DE SERVICIOS PROFESIONALES</v>
      </c>
      <c r="D600" s="6" t="s">
        <v>611</v>
      </c>
      <c r="E600" s="6">
        <v>1013639514</v>
      </c>
      <c r="F600" s="7" t="s">
        <v>829</v>
      </c>
      <c r="G600" s="8">
        <v>34065</v>
      </c>
      <c r="H600" s="9" t="s">
        <v>2784</v>
      </c>
      <c r="I600" s="5" t="s">
        <v>835</v>
      </c>
      <c r="J600" s="5" t="s">
        <v>3153</v>
      </c>
      <c r="K600" s="5" t="s">
        <v>846</v>
      </c>
      <c r="L600" s="11">
        <v>16195410</v>
      </c>
      <c r="M600" s="13">
        <v>45330</v>
      </c>
      <c r="N600" s="13">
        <v>45337</v>
      </c>
      <c r="O600" s="13">
        <v>45473</v>
      </c>
      <c r="P600" s="15">
        <v>137</v>
      </c>
      <c r="Q600" s="11" t="s">
        <v>874</v>
      </c>
      <c r="R600" s="11">
        <f>+VLOOKUP(B600,[2]Hoja2!$A$3:$C$3503,3,FALSE)</f>
        <v>16195410</v>
      </c>
      <c r="S600" s="11">
        <f t="shared" si="18"/>
        <v>0</v>
      </c>
      <c r="T600" s="22">
        <f t="shared" si="19"/>
        <v>100</v>
      </c>
      <c r="U600" s="5">
        <v>0</v>
      </c>
      <c r="V600" s="10" t="s">
        <v>3770</v>
      </c>
    </row>
    <row r="601" spans="1:22" s="4" customFormat="1" ht="51" x14ac:dyDescent="0.2">
      <c r="A601" s="5" t="s">
        <v>1474</v>
      </c>
      <c r="B601" s="5" t="s">
        <v>1474</v>
      </c>
      <c r="C601" s="5" t="str">
        <f>+VLOOKUP(B601,[2]Hoja1!$H$1:$I$5207,2,FALSE)</f>
        <v>CONTRATO DE PRESTACION DE SERVICIOS PROFESIONALES</v>
      </c>
      <c r="D601" s="6" t="s">
        <v>236</v>
      </c>
      <c r="E601" s="6">
        <v>53179169</v>
      </c>
      <c r="F601" s="7" t="s">
        <v>829</v>
      </c>
      <c r="G601" s="8">
        <v>31359</v>
      </c>
      <c r="H601" s="9" t="s">
        <v>2784</v>
      </c>
      <c r="I601" s="5" t="s">
        <v>835</v>
      </c>
      <c r="J601" s="5" t="s">
        <v>3153</v>
      </c>
      <c r="K601" s="5" t="s">
        <v>846</v>
      </c>
      <c r="L601" s="11">
        <v>16195410</v>
      </c>
      <c r="M601" s="13">
        <v>45330</v>
      </c>
      <c r="N601" s="13">
        <v>45337</v>
      </c>
      <c r="O601" s="13">
        <v>45473</v>
      </c>
      <c r="P601" s="15">
        <v>137</v>
      </c>
      <c r="Q601" s="11" t="s">
        <v>874</v>
      </c>
      <c r="R601" s="11">
        <f>+VLOOKUP(B601,[2]Hoja2!$A$3:$C$3503,3,FALSE)</f>
        <v>16195410</v>
      </c>
      <c r="S601" s="11">
        <f t="shared" si="18"/>
        <v>0</v>
      </c>
      <c r="T601" s="22">
        <f t="shared" si="19"/>
        <v>100</v>
      </c>
      <c r="U601" s="5">
        <v>0</v>
      </c>
      <c r="V601" s="10" t="s">
        <v>3771</v>
      </c>
    </row>
    <row r="602" spans="1:22" s="4" customFormat="1" ht="51" x14ac:dyDescent="0.2">
      <c r="A602" s="5" t="s">
        <v>1475</v>
      </c>
      <c r="B602" s="5" t="s">
        <v>1475</v>
      </c>
      <c r="C602" s="5" t="str">
        <f>+VLOOKUP(B602,[2]Hoja1!$H$1:$I$5207,2,FALSE)</f>
        <v>CONTRATO DE PRESTACION DE SERVICIOS PROFESIONALES</v>
      </c>
      <c r="D602" s="6" t="s">
        <v>632</v>
      </c>
      <c r="E602" s="6">
        <v>80220414</v>
      </c>
      <c r="F602" s="7" t="s">
        <v>829</v>
      </c>
      <c r="G602" s="8">
        <v>30085</v>
      </c>
      <c r="H602" s="9" t="s">
        <v>2784</v>
      </c>
      <c r="I602" s="5" t="s">
        <v>835</v>
      </c>
      <c r="J602" s="5" t="s">
        <v>3153</v>
      </c>
      <c r="K602" s="5" t="s">
        <v>846</v>
      </c>
      <c r="L602" s="11">
        <v>16195410</v>
      </c>
      <c r="M602" s="13">
        <v>45330</v>
      </c>
      <c r="N602" s="13">
        <v>45337</v>
      </c>
      <c r="O602" s="13">
        <v>45473</v>
      </c>
      <c r="P602" s="15">
        <v>137</v>
      </c>
      <c r="Q602" s="11" t="s">
        <v>874</v>
      </c>
      <c r="R602" s="11">
        <f>+VLOOKUP(B602,[2]Hoja2!$A$3:$C$3503,3,FALSE)</f>
        <v>16195410</v>
      </c>
      <c r="S602" s="11">
        <f t="shared" si="18"/>
        <v>0</v>
      </c>
      <c r="T602" s="22">
        <f t="shared" si="19"/>
        <v>100</v>
      </c>
      <c r="U602" s="5">
        <v>0</v>
      </c>
      <c r="V602" s="10" t="s">
        <v>3772</v>
      </c>
    </row>
    <row r="603" spans="1:22" s="4" customFormat="1" ht="51" x14ac:dyDescent="0.2">
      <c r="A603" s="5" t="s">
        <v>1476</v>
      </c>
      <c r="B603" s="5" t="s">
        <v>1476</v>
      </c>
      <c r="C603" s="5" t="str">
        <f>+VLOOKUP(B603,[2]Hoja1!$H$1:$I$5207,2,FALSE)</f>
        <v>CONTRATO DE PRESTACION DE SERVICIOS PROFESIONALES</v>
      </c>
      <c r="D603" s="6" t="s">
        <v>2317</v>
      </c>
      <c r="E603" s="6">
        <v>1012426009</v>
      </c>
      <c r="F603" s="7" t="s">
        <v>829</v>
      </c>
      <c r="G603" s="8">
        <v>34977</v>
      </c>
      <c r="H603" s="9" t="s">
        <v>2865</v>
      </c>
      <c r="I603" s="5" t="s">
        <v>835</v>
      </c>
      <c r="J603" s="5" t="s">
        <v>3153</v>
      </c>
      <c r="K603" s="5" t="s">
        <v>846</v>
      </c>
      <c r="L603" s="11">
        <v>12022725</v>
      </c>
      <c r="M603" s="13">
        <v>45330</v>
      </c>
      <c r="N603" s="13">
        <v>45337</v>
      </c>
      <c r="O603" s="13">
        <v>45473</v>
      </c>
      <c r="P603" s="15">
        <v>137</v>
      </c>
      <c r="Q603" s="11" t="s">
        <v>874</v>
      </c>
      <c r="R603" s="11">
        <f>+VLOOKUP(B603,[2]Hoja2!$A$3:$C$3503,3,FALSE)</f>
        <v>12022725</v>
      </c>
      <c r="S603" s="11">
        <f t="shared" si="18"/>
        <v>0</v>
      </c>
      <c r="T603" s="22">
        <f t="shared" si="19"/>
        <v>100</v>
      </c>
      <c r="U603" s="5">
        <v>0</v>
      </c>
      <c r="V603" s="10" t="s">
        <v>3773</v>
      </c>
    </row>
    <row r="604" spans="1:22" s="4" customFormat="1" ht="51" x14ac:dyDescent="0.2">
      <c r="A604" s="5" t="s">
        <v>1477</v>
      </c>
      <c r="B604" s="5" t="s">
        <v>1477</v>
      </c>
      <c r="C604" s="5" t="str">
        <f>+VLOOKUP(B604,[2]Hoja1!$H$1:$I$5207,2,FALSE)</f>
        <v>CONTRATO DE PRESTACION DE SERVICIOS PROFESIONALES</v>
      </c>
      <c r="D604" s="6" t="s">
        <v>2318</v>
      </c>
      <c r="E604" s="6">
        <v>1016100872</v>
      </c>
      <c r="F604" s="7" t="s">
        <v>829</v>
      </c>
      <c r="G604" s="8">
        <v>35864</v>
      </c>
      <c r="H604" s="9" t="s">
        <v>2865</v>
      </c>
      <c r="I604" s="5" t="s">
        <v>835</v>
      </c>
      <c r="J604" s="5" t="s">
        <v>3153</v>
      </c>
      <c r="K604" s="5" t="s">
        <v>846</v>
      </c>
      <c r="L604" s="11">
        <v>12022725</v>
      </c>
      <c r="M604" s="13">
        <v>45330</v>
      </c>
      <c r="N604" s="13">
        <v>45334</v>
      </c>
      <c r="O604" s="13">
        <v>45473</v>
      </c>
      <c r="P604" s="15">
        <v>140</v>
      </c>
      <c r="Q604" s="11" t="s">
        <v>874</v>
      </c>
      <c r="R604" s="11">
        <f>+VLOOKUP(B604,[2]Hoja2!$A$3:$C$3503,3,FALSE)</f>
        <v>12022725</v>
      </c>
      <c r="S604" s="11">
        <f t="shared" si="18"/>
        <v>0</v>
      </c>
      <c r="T604" s="22">
        <f t="shared" si="19"/>
        <v>100</v>
      </c>
      <c r="U604" s="5">
        <v>0</v>
      </c>
      <c r="V604" s="10" t="s">
        <v>3774</v>
      </c>
    </row>
    <row r="605" spans="1:22" s="4" customFormat="1" ht="51" x14ac:dyDescent="0.2">
      <c r="A605" s="5" t="s">
        <v>1478</v>
      </c>
      <c r="B605" s="5" t="s">
        <v>1478</v>
      </c>
      <c r="C605" s="5" t="str">
        <f>+VLOOKUP(B605,[2]Hoja1!$H$1:$I$5207,2,FALSE)</f>
        <v>CONTRATO DE PRESTACION DE SERVICIOS DE APOYO A LA GESTION</v>
      </c>
      <c r="D605" s="6" t="s">
        <v>585</v>
      </c>
      <c r="E605" s="6">
        <v>53133770</v>
      </c>
      <c r="F605" s="7" t="s">
        <v>829</v>
      </c>
      <c r="G605" s="8">
        <v>31115</v>
      </c>
      <c r="H605" s="9" t="s">
        <v>2756</v>
      </c>
      <c r="I605" s="5" t="s">
        <v>835</v>
      </c>
      <c r="J605" s="5" t="s">
        <v>3153</v>
      </c>
      <c r="K605" s="5" t="s">
        <v>846</v>
      </c>
      <c r="L605" s="11">
        <v>17994900</v>
      </c>
      <c r="M605" s="13">
        <v>45330</v>
      </c>
      <c r="N605" s="13">
        <v>45331</v>
      </c>
      <c r="O605" s="13">
        <v>45473</v>
      </c>
      <c r="P605" s="15">
        <v>143</v>
      </c>
      <c r="Q605" s="11" t="s">
        <v>874</v>
      </c>
      <c r="R605" s="11">
        <f>+VLOOKUP(B605,[2]Hoja2!$A$3:$C$3503,3,FALSE)</f>
        <v>17994900</v>
      </c>
      <c r="S605" s="11">
        <f t="shared" si="18"/>
        <v>0</v>
      </c>
      <c r="T605" s="22">
        <f t="shared" si="19"/>
        <v>100</v>
      </c>
      <c r="U605" s="5">
        <v>0</v>
      </c>
      <c r="V605" s="10" t="s">
        <v>3775</v>
      </c>
    </row>
    <row r="606" spans="1:22" s="4" customFormat="1" ht="51" x14ac:dyDescent="0.2">
      <c r="A606" s="5" t="s">
        <v>1479</v>
      </c>
      <c r="B606" s="5" t="s">
        <v>1479</v>
      </c>
      <c r="C606" s="5" t="str">
        <f>+VLOOKUP(B606,[2]Hoja1!$H$1:$I$5207,2,FALSE)</f>
        <v>CONTRATO DE PRESTACION DE SERVICIOS DE APOYO A LA GESTION</v>
      </c>
      <c r="D606" s="6" t="s">
        <v>202</v>
      </c>
      <c r="E606" s="6">
        <v>1023880568</v>
      </c>
      <c r="F606" s="7" t="s">
        <v>829</v>
      </c>
      <c r="G606" s="8">
        <v>32486</v>
      </c>
      <c r="H606" s="9" t="s">
        <v>2864</v>
      </c>
      <c r="I606" s="5" t="s">
        <v>835</v>
      </c>
      <c r="J606" s="5" t="s">
        <v>3153</v>
      </c>
      <c r="K606" s="5" t="s">
        <v>846</v>
      </c>
      <c r="L606" s="11">
        <v>25192860</v>
      </c>
      <c r="M606" s="13">
        <v>45331</v>
      </c>
      <c r="N606" s="13">
        <v>45334</v>
      </c>
      <c r="O606" s="13">
        <v>45473</v>
      </c>
      <c r="P606" s="15">
        <v>140</v>
      </c>
      <c r="Q606" s="11" t="s">
        <v>874</v>
      </c>
      <c r="R606" s="11">
        <f>+VLOOKUP(B606,[2]Hoja2!$A$3:$C$3503,3,FALSE)</f>
        <v>25192860</v>
      </c>
      <c r="S606" s="11">
        <f t="shared" si="18"/>
        <v>0</v>
      </c>
      <c r="T606" s="22">
        <f t="shared" si="19"/>
        <v>100</v>
      </c>
      <c r="U606" s="5">
        <v>0</v>
      </c>
      <c r="V606" s="10" t="s">
        <v>3776</v>
      </c>
    </row>
    <row r="607" spans="1:22" s="4" customFormat="1" ht="51" x14ac:dyDescent="0.2">
      <c r="A607" s="5" t="s">
        <v>1480</v>
      </c>
      <c r="B607" s="5" t="s">
        <v>1480</v>
      </c>
      <c r="C607" s="5" t="str">
        <f>+VLOOKUP(B607,[2]Hoja1!$H$1:$I$5207,2,FALSE)</f>
        <v>CONTRATO DE PRESTACION DE SERVICIOS PROFESIONALES</v>
      </c>
      <c r="D607" s="6" t="s">
        <v>2319</v>
      </c>
      <c r="E607" s="6">
        <v>1085265973</v>
      </c>
      <c r="F607" s="7" t="s">
        <v>829</v>
      </c>
      <c r="G607" s="8">
        <v>32251</v>
      </c>
      <c r="H607" s="9" t="s">
        <v>2803</v>
      </c>
      <c r="I607" s="5" t="s">
        <v>835</v>
      </c>
      <c r="J607" s="5" t="s">
        <v>3153</v>
      </c>
      <c r="K607" s="5" t="s">
        <v>846</v>
      </c>
      <c r="L607" s="11">
        <v>10820453</v>
      </c>
      <c r="M607" s="13">
        <v>45330</v>
      </c>
      <c r="N607" s="13">
        <v>45337</v>
      </c>
      <c r="O607" s="13">
        <v>45473</v>
      </c>
      <c r="P607" s="15">
        <v>137</v>
      </c>
      <c r="Q607" s="11" t="s">
        <v>874</v>
      </c>
      <c r="R607" s="11">
        <f>+VLOOKUP(B607,[2]Hoja2!$A$3:$C$3503,3,FALSE)</f>
        <v>10820453</v>
      </c>
      <c r="S607" s="11">
        <f t="shared" si="18"/>
        <v>0</v>
      </c>
      <c r="T607" s="22">
        <f t="shared" si="19"/>
        <v>100</v>
      </c>
      <c r="U607" s="5">
        <v>0</v>
      </c>
      <c r="V607" s="10" t="s">
        <v>3777</v>
      </c>
    </row>
    <row r="608" spans="1:22" s="4" customFormat="1" ht="76.5" x14ac:dyDescent="0.2">
      <c r="A608" s="5" t="s">
        <v>1481</v>
      </c>
      <c r="B608" s="5" t="s">
        <v>1481</v>
      </c>
      <c r="C608" s="5" t="str">
        <f>+VLOOKUP(B608,[2]Hoja1!$H$1:$I$5207,2,FALSE)</f>
        <v>CONTRATO DE PRESTACION DE SERVICIOS DE APOYO A LA GESTION</v>
      </c>
      <c r="D608" s="6" t="s">
        <v>2320</v>
      </c>
      <c r="E608" s="6">
        <v>1078350479</v>
      </c>
      <c r="F608" s="7" t="s">
        <v>829</v>
      </c>
      <c r="G608" s="8">
        <v>36163</v>
      </c>
      <c r="H608" s="9" t="s">
        <v>2897</v>
      </c>
      <c r="I608" s="5" t="s">
        <v>835</v>
      </c>
      <c r="J608" s="5" t="s">
        <v>857</v>
      </c>
      <c r="K608" s="5" t="s">
        <v>840</v>
      </c>
      <c r="L608" s="11">
        <v>4174000</v>
      </c>
      <c r="M608" s="13">
        <v>45330</v>
      </c>
      <c r="N608" s="13">
        <v>45336</v>
      </c>
      <c r="O608" s="13">
        <v>45382</v>
      </c>
      <c r="P608" s="15">
        <v>47</v>
      </c>
      <c r="Q608" s="11" t="s">
        <v>874</v>
      </c>
      <c r="R608" s="11">
        <f>+VLOOKUP(B608,[2]Hoja2!$A$3:$C$3503,3,FALSE)</f>
        <v>4174000</v>
      </c>
      <c r="S608" s="11">
        <f t="shared" si="18"/>
        <v>0</v>
      </c>
      <c r="T608" s="22">
        <f t="shared" si="19"/>
        <v>100</v>
      </c>
      <c r="U608" s="5">
        <v>0</v>
      </c>
      <c r="V608" s="10" t="s">
        <v>3778</v>
      </c>
    </row>
    <row r="609" spans="1:22" s="4" customFormat="1" ht="63.75" x14ac:dyDescent="0.2">
      <c r="A609" s="5" t="s">
        <v>1482</v>
      </c>
      <c r="B609" s="5" t="s">
        <v>1482</v>
      </c>
      <c r="C609" s="5" t="str">
        <f>+VLOOKUP(B609,[2]Hoja1!$H$1:$I$5207,2,FALSE)</f>
        <v>CONTRATO DE PRESTACION DE SERVICIOS DE APOYO A LA GESTION</v>
      </c>
      <c r="D609" s="6" t="s">
        <v>2321</v>
      </c>
      <c r="E609" s="6">
        <v>80237799</v>
      </c>
      <c r="F609" s="7" t="s">
        <v>829</v>
      </c>
      <c r="G609" s="8">
        <v>29689</v>
      </c>
      <c r="H609" s="9" t="s">
        <v>2887</v>
      </c>
      <c r="I609" s="5" t="s">
        <v>835</v>
      </c>
      <c r="J609" s="5" t="s">
        <v>857</v>
      </c>
      <c r="K609" s="5" t="s">
        <v>840</v>
      </c>
      <c r="L609" s="11">
        <v>7166000</v>
      </c>
      <c r="M609" s="13">
        <v>45330</v>
      </c>
      <c r="N609" s="13">
        <v>45334</v>
      </c>
      <c r="O609" s="13">
        <v>45382</v>
      </c>
      <c r="P609" s="15">
        <v>49</v>
      </c>
      <c r="Q609" s="11" t="s">
        <v>874</v>
      </c>
      <c r="R609" s="11">
        <f>+VLOOKUP(B609,[2]Hoja2!$A$3:$C$3503,3,FALSE)</f>
        <v>7166000</v>
      </c>
      <c r="S609" s="11">
        <f t="shared" si="18"/>
        <v>0</v>
      </c>
      <c r="T609" s="22">
        <f t="shared" si="19"/>
        <v>100</v>
      </c>
      <c r="U609" s="5">
        <v>0</v>
      </c>
      <c r="V609" s="10" t="s">
        <v>3779</v>
      </c>
    </row>
    <row r="610" spans="1:22" s="4" customFormat="1" ht="51" x14ac:dyDescent="0.2">
      <c r="A610" s="5" t="s">
        <v>1483</v>
      </c>
      <c r="B610" s="5" t="s">
        <v>1483</v>
      </c>
      <c r="C610" s="5" t="str">
        <f>+VLOOKUP(B610,[2]Hoja1!$H$1:$I$5207,2,FALSE)</f>
        <v>CONTRATO DE PRESTACION DE SERVICIOS PROFESIONALES</v>
      </c>
      <c r="D610" s="6" t="s">
        <v>2322</v>
      </c>
      <c r="E610" s="6">
        <v>1026275390</v>
      </c>
      <c r="F610" s="7" t="s">
        <v>829</v>
      </c>
      <c r="G610" s="8">
        <v>33472</v>
      </c>
      <c r="H610" s="9" t="s">
        <v>2865</v>
      </c>
      <c r="I610" s="5" t="s">
        <v>835</v>
      </c>
      <c r="J610" s="5" t="s">
        <v>3153</v>
      </c>
      <c r="K610" s="5" t="s">
        <v>846</v>
      </c>
      <c r="L610" s="11">
        <v>10499847</v>
      </c>
      <c r="M610" s="13">
        <v>45335</v>
      </c>
      <c r="N610" s="13">
        <v>45341</v>
      </c>
      <c r="O610" s="13">
        <v>45473</v>
      </c>
      <c r="P610" s="15">
        <v>133</v>
      </c>
      <c r="Q610" s="11" t="s">
        <v>874</v>
      </c>
      <c r="R610" s="11">
        <f>+VLOOKUP(B610,[2]Hoja2!$A$3:$C$3503,3,FALSE)</f>
        <v>10499847</v>
      </c>
      <c r="S610" s="11">
        <f t="shared" si="18"/>
        <v>0</v>
      </c>
      <c r="T610" s="22">
        <f t="shared" si="19"/>
        <v>100</v>
      </c>
      <c r="U610" s="5">
        <v>0</v>
      </c>
      <c r="V610" s="10" t="s">
        <v>3780</v>
      </c>
    </row>
    <row r="611" spans="1:22" s="4" customFormat="1" ht="51" x14ac:dyDescent="0.2">
      <c r="A611" s="5" t="s">
        <v>1484</v>
      </c>
      <c r="B611" s="5" t="s">
        <v>1484</v>
      </c>
      <c r="C611" s="5" t="str">
        <f>+VLOOKUP(B611,[2]Hoja1!$H$1:$I$5207,2,FALSE)</f>
        <v>CONTRATO DE PRESTACION DE SERVICIOS PROFESIONALES</v>
      </c>
      <c r="D611" s="6" t="s">
        <v>108</v>
      </c>
      <c r="E611" s="6">
        <v>80131027</v>
      </c>
      <c r="F611" s="7" t="s">
        <v>829</v>
      </c>
      <c r="G611" s="8">
        <v>29572</v>
      </c>
      <c r="H611" s="9" t="s">
        <v>2784</v>
      </c>
      <c r="I611" s="5" t="s">
        <v>835</v>
      </c>
      <c r="J611" s="5" t="s">
        <v>3153</v>
      </c>
      <c r="K611" s="5" t="s">
        <v>846</v>
      </c>
      <c r="L611" s="11">
        <v>17994900</v>
      </c>
      <c r="M611" s="13">
        <v>45334</v>
      </c>
      <c r="N611" s="13">
        <v>45336</v>
      </c>
      <c r="O611" s="13">
        <v>45473</v>
      </c>
      <c r="P611" s="15">
        <v>138</v>
      </c>
      <c r="Q611" s="11" t="s">
        <v>874</v>
      </c>
      <c r="R611" s="11">
        <f>+VLOOKUP(B611,[2]Hoja2!$A$3:$C$3503,3,FALSE)</f>
        <v>17994900</v>
      </c>
      <c r="S611" s="11">
        <f t="shared" si="18"/>
        <v>0</v>
      </c>
      <c r="T611" s="22">
        <f t="shared" si="19"/>
        <v>100</v>
      </c>
      <c r="U611" s="5">
        <v>0</v>
      </c>
      <c r="V611" s="10" t="s">
        <v>3781</v>
      </c>
    </row>
    <row r="612" spans="1:22" s="4" customFormat="1" ht="51" x14ac:dyDescent="0.2">
      <c r="A612" s="5" t="s">
        <v>1485</v>
      </c>
      <c r="B612" s="5" t="s">
        <v>1485</v>
      </c>
      <c r="C612" s="5" t="str">
        <f>+VLOOKUP(B612,[2]Hoja1!$H$1:$I$5207,2,FALSE)</f>
        <v>CONTRATO DE PRESTACION DE SERVICIOS PROFESIONALES</v>
      </c>
      <c r="D612" s="6" t="s">
        <v>633</v>
      </c>
      <c r="E612" s="6">
        <v>19322536</v>
      </c>
      <c r="F612" s="7" t="s">
        <v>829</v>
      </c>
      <c r="G612" s="8">
        <v>20172</v>
      </c>
      <c r="H612" s="9" t="s">
        <v>2835</v>
      </c>
      <c r="I612" s="5" t="s">
        <v>835</v>
      </c>
      <c r="J612" s="5" t="s">
        <v>3153</v>
      </c>
      <c r="K612" s="5" t="s">
        <v>846</v>
      </c>
      <c r="L612" s="11">
        <v>17994900</v>
      </c>
      <c r="M612" s="13">
        <v>45330</v>
      </c>
      <c r="N612" s="13">
        <v>45331</v>
      </c>
      <c r="O612" s="13">
        <v>45473</v>
      </c>
      <c r="P612" s="15">
        <v>143</v>
      </c>
      <c r="Q612" s="11" t="s">
        <v>874</v>
      </c>
      <c r="R612" s="11">
        <f>+VLOOKUP(B612,[2]Hoja2!$A$3:$C$3503,3,FALSE)</f>
        <v>17994900</v>
      </c>
      <c r="S612" s="11">
        <f t="shared" si="18"/>
        <v>0</v>
      </c>
      <c r="T612" s="22">
        <f t="shared" si="19"/>
        <v>100</v>
      </c>
      <c r="U612" s="5">
        <v>0</v>
      </c>
      <c r="V612" s="10" t="s">
        <v>3782</v>
      </c>
    </row>
    <row r="613" spans="1:22" s="4" customFormat="1" ht="51" x14ac:dyDescent="0.2">
      <c r="A613" s="5" t="s">
        <v>1486</v>
      </c>
      <c r="B613" s="5" t="s">
        <v>1486</v>
      </c>
      <c r="C613" s="5" t="str">
        <f>+VLOOKUP(B613,[2]Hoja1!$H$1:$I$5207,2,FALSE)</f>
        <v>CONTRATO DE PRESTACION DE SERVICIOS PROFESIONALES</v>
      </c>
      <c r="D613" s="6" t="s">
        <v>560</v>
      </c>
      <c r="E613" s="6">
        <v>1026564703</v>
      </c>
      <c r="F613" s="7" t="s">
        <v>829</v>
      </c>
      <c r="G613" s="8">
        <v>33110</v>
      </c>
      <c r="H613" s="9" t="s">
        <v>2770</v>
      </c>
      <c r="I613" s="5" t="s">
        <v>835</v>
      </c>
      <c r="J613" s="5" t="s">
        <v>3153</v>
      </c>
      <c r="K613" s="5" t="s">
        <v>846</v>
      </c>
      <c r="L613" s="11">
        <v>25192860</v>
      </c>
      <c r="M613" s="13">
        <v>45330</v>
      </c>
      <c r="N613" s="13">
        <v>45331</v>
      </c>
      <c r="O613" s="13">
        <v>45473</v>
      </c>
      <c r="P613" s="15">
        <v>143</v>
      </c>
      <c r="Q613" s="11" t="s">
        <v>874</v>
      </c>
      <c r="R613" s="11">
        <f>+VLOOKUP(B613,[2]Hoja2!$A$3:$C$3503,3,FALSE)</f>
        <v>25192860</v>
      </c>
      <c r="S613" s="11">
        <f t="shared" si="18"/>
        <v>0</v>
      </c>
      <c r="T613" s="22">
        <f t="shared" si="19"/>
        <v>100</v>
      </c>
      <c r="U613" s="5">
        <v>0</v>
      </c>
      <c r="V613" s="10" t="s">
        <v>3783</v>
      </c>
    </row>
    <row r="614" spans="1:22" s="4" customFormat="1" ht="51" x14ac:dyDescent="0.2">
      <c r="A614" s="5" t="s">
        <v>1487</v>
      </c>
      <c r="B614" s="5" t="s">
        <v>1487</v>
      </c>
      <c r="C614" s="5" t="str">
        <f>+VLOOKUP(B614,[2]Hoja1!$H$1:$I$5207,2,FALSE)</f>
        <v>CONTRATO DE PRESTACION DE SERVICIOS PROFESIONALES</v>
      </c>
      <c r="D614" s="6" t="s">
        <v>342</v>
      </c>
      <c r="E614" s="6">
        <v>1144049639</v>
      </c>
      <c r="F614" s="7" t="s">
        <v>829</v>
      </c>
      <c r="G614" s="8">
        <v>33625</v>
      </c>
      <c r="H614" s="9" t="s">
        <v>2784</v>
      </c>
      <c r="I614" s="5" t="s">
        <v>835</v>
      </c>
      <c r="J614" s="5" t="s">
        <v>3153</v>
      </c>
      <c r="K614" s="5" t="s">
        <v>846</v>
      </c>
      <c r="L614" s="11">
        <v>25192860</v>
      </c>
      <c r="M614" s="13">
        <v>45334</v>
      </c>
      <c r="N614" s="13">
        <v>45334</v>
      </c>
      <c r="O614" s="13">
        <v>45473</v>
      </c>
      <c r="P614" s="15">
        <v>140</v>
      </c>
      <c r="Q614" s="11" t="s">
        <v>874</v>
      </c>
      <c r="R614" s="11">
        <f>+VLOOKUP(B614,[2]Hoja2!$A$3:$C$3503,3,FALSE)</f>
        <v>25192860</v>
      </c>
      <c r="S614" s="11">
        <f t="shared" si="18"/>
        <v>0</v>
      </c>
      <c r="T614" s="22">
        <f t="shared" si="19"/>
        <v>100</v>
      </c>
      <c r="U614" s="5">
        <v>0</v>
      </c>
      <c r="V614" s="10" t="s">
        <v>3784</v>
      </c>
    </row>
    <row r="615" spans="1:22" s="4" customFormat="1" ht="51" x14ac:dyDescent="0.2">
      <c r="A615" s="5" t="s">
        <v>1488</v>
      </c>
      <c r="B615" s="5" t="s">
        <v>1488</v>
      </c>
      <c r="C615" s="5" t="str">
        <f>+VLOOKUP(B615,[2]Hoja1!$H$1:$I$5207,2,FALSE)</f>
        <v>CONTRATO DE PRESTACION DE SERVICIOS PROFESIONALES</v>
      </c>
      <c r="D615" s="6" t="s">
        <v>162</v>
      </c>
      <c r="E615" s="6">
        <v>52414952</v>
      </c>
      <c r="F615" s="7" t="s">
        <v>829</v>
      </c>
      <c r="G615" s="8">
        <v>28030</v>
      </c>
      <c r="H615" s="9" t="s">
        <v>2965</v>
      </c>
      <c r="I615" s="5" t="s">
        <v>835</v>
      </c>
      <c r="J615" s="5" t="s">
        <v>857</v>
      </c>
      <c r="K615" s="5" t="s">
        <v>840</v>
      </c>
      <c r="L615" s="11">
        <v>10749600</v>
      </c>
      <c r="M615" s="13">
        <v>45329</v>
      </c>
      <c r="N615" s="13">
        <v>45330</v>
      </c>
      <c r="O615" s="13">
        <v>45382</v>
      </c>
      <c r="P615" s="15">
        <v>53</v>
      </c>
      <c r="Q615" s="11" t="s">
        <v>874</v>
      </c>
      <c r="R615" s="11">
        <f>+VLOOKUP(B615,[2]Hoja2!$A$3:$C$3503,3,FALSE)</f>
        <v>10749600</v>
      </c>
      <c r="S615" s="11">
        <f t="shared" si="18"/>
        <v>0</v>
      </c>
      <c r="T615" s="22">
        <f t="shared" si="19"/>
        <v>100</v>
      </c>
      <c r="U615" s="5">
        <v>0</v>
      </c>
      <c r="V615" s="10" t="s">
        <v>3785</v>
      </c>
    </row>
    <row r="616" spans="1:22" s="4" customFormat="1" ht="51" x14ac:dyDescent="0.2">
      <c r="A616" s="5" t="s">
        <v>1489</v>
      </c>
      <c r="B616" s="5" t="s">
        <v>1489</v>
      </c>
      <c r="C616" s="5" t="str">
        <f>+VLOOKUP(B616,[2]Hoja1!$H$1:$I$5207,2,FALSE)</f>
        <v>CONTRATO DE PRESTACION DE SERVICIOS PROFESIONALES</v>
      </c>
      <c r="D616" s="6" t="s">
        <v>658</v>
      </c>
      <c r="E616" s="6">
        <v>1010219090</v>
      </c>
      <c r="F616" s="7" t="s">
        <v>829</v>
      </c>
      <c r="G616" s="8">
        <v>34690</v>
      </c>
      <c r="H616" s="9" t="s">
        <v>2784</v>
      </c>
      <c r="I616" s="5" t="s">
        <v>835</v>
      </c>
      <c r="J616" s="5" t="s">
        <v>3153</v>
      </c>
      <c r="K616" s="5" t="s">
        <v>846</v>
      </c>
      <c r="L616" s="11">
        <v>16195410</v>
      </c>
      <c r="M616" s="13">
        <v>45331</v>
      </c>
      <c r="N616" s="13">
        <v>45337</v>
      </c>
      <c r="O616" s="13">
        <v>45473</v>
      </c>
      <c r="P616" s="15">
        <v>137</v>
      </c>
      <c r="Q616" s="11" t="s">
        <v>874</v>
      </c>
      <c r="R616" s="11">
        <f>+VLOOKUP(B616,[2]Hoja2!$A$3:$C$3503,3,FALSE)</f>
        <v>16195410</v>
      </c>
      <c r="S616" s="11">
        <f t="shared" si="18"/>
        <v>0</v>
      </c>
      <c r="T616" s="22">
        <f t="shared" si="19"/>
        <v>100</v>
      </c>
      <c r="U616" s="5">
        <v>0</v>
      </c>
      <c r="V616" s="10" t="s">
        <v>3786</v>
      </c>
    </row>
    <row r="617" spans="1:22" s="4" customFormat="1" ht="51" x14ac:dyDescent="0.2">
      <c r="A617" s="5" t="s">
        <v>1490</v>
      </c>
      <c r="B617" s="5" t="s">
        <v>1490</v>
      </c>
      <c r="C617" s="5" t="str">
        <f>+VLOOKUP(B617,[2]Hoja1!$H$1:$I$5207,2,FALSE)</f>
        <v>CONTRATO DE PRESTACION DE SERVICIOS PROFESIONALES</v>
      </c>
      <c r="D617" s="6" t="s">
        <v>324</v>
      </c>
      <c r="E617" s="6">
        <v>79725284</v>
      </c>
      <c r="F617" s="7" t="s">
        <v>829</v>
      </c>
      <c r="G617" s="8">
        <v>28686</v>
      </c>
      <c r="H617" s="9" t="s">
        <v>2784</v>
      </c>
      <c r="I617" s="5" t="s">
        <v>835</v>
      </c>
      <c r="J617" s="5" t="s">
        <v>3153</v>
      </c>
      <c r="K617" s="5" t="s">
        <v>846</v>
      </c>
      <c r="L617" s="11">
        <v>16195410</v>
      </c>
      <c r="M617" s="13">
        <v>45330</v>
      </c>
      <c r="N617" s="13">
        <v>45337</v>
      </c>
      <c r="O617" s="13">
        <v>45473</v>
      </c>
      <c r="P617" s="15">
        <v>137</v>
      </c>
      <c r="Q617" s="11" t="s">
        <v>874</v>
      </c>
      <c r="R617" s="11">
        <f>+VLOOKUP(B617,[2]Hoja2!$A$3:$C$3503,3,FALSE)</f>
        <v>16195410</v>
      </c>
      <c r="S617" s="11">
        <f t="shared" si="18"/>
        <v>0</v>
      </c>
      <c r="T617" s="22">
        <f t="shared" si="19"/>
        <v>100</v>
      </c>
      <c r="U617" s="5">
        <v>0</v>
      </c>
      <c r="V617" s="10" t="s">
        <v>3787</v>
      </c>
    </row>
    <row r="618" spans="1:22" s="4" customFormat="1" ht="51" x14ac:dyDescent="0.2">
      <c r="A618" s="5" t="s">
        <v>1491</v>
      </c>
      <c r="B618" s="5" t="s">
        <v>1491</v>
      </c>
      <c r="C618" s="5" t="str">
        <f>+VLOOKUP(B618,[2]Hoja1!$H$1:$I$5207,2,FALSE)</f>
        <v>CONTRATO DE PRESTACION DE SERVICIOS PROFESIONALES</v>
      </c>
      <c r="D618" s="6" t="s">
        <v>2323</v>
      </c>
      <c r="E618" s="6">
        <v>13067668</v>
      </c>
      <c r="F618" s="7" t="s">
        <v>829</v>
      </c>
      <c r="G618" s="8">
        <v>28052</v>
      </c>
      <c r="H618" s="9" t="s">
        <v>2966</v>
      </c>
      <c r="I618" s="5" t="s">
        <v>835</v>
      </c>
      <c r="J618" s="5" t="s">
        <v>3153</v>
      </c>
      <c r="K618" s="5" t="s">
        <v>846</v>
      </c>
      <c r="L618" s="11">
        <v>7675500</v>
      </c>
      <c r="M618" s="13">
        <v>45330</v>
      </c>
      <c r="N618" s="13">
        <v>45337</v>
      </c>
      <c r="O618" s="13">
        <v>45382</v>
      </c>
      <c r="P618" s="15">
        <v>46</v>
      </c>
      <c r="Q618" s="11" t="s">
        <v>874</v>
      </c>
      <c r="R618" s="11">
        <f>+VLOOKUP(B618,[2]Hoja2!$A$3:$C$3503,3,FALSE)</f>
        <v>7675500</v>
      </c>
      <c r="S618" s="11">
        <f t="shared" si="18"/>
        <v>0</v>
      </c>
      <c r="T618" s="22">
        <f t="shared" si="19"/>
        <v>100</v>
      </c>
      <c r="U618" s="5">
        <v>0</v>
      </c>
      <c r="V618" s="10" t="s">
        <v>3788</v>
      </c>
    </row>
    <row r="619" spans="1:22" s="4" customFormat="1" ht="63.75" x14ac:dyDescent="0.2">
      <c r="A619" s="5" t="s">
        <v>1492</v>
      </c>
      <c r="B619" s="5" t="s">
        <v>1492</v>
      </c>
      <c r="C619" s="5" t="str">
        <f>+VLOOKUP(B619,[2]Hoja1!$H$1:$I$5207,2,FALSE)</f>
        <v>CONTRATO DE PRESTACION DE SERVICIOS PROFESIONALES</v>
      </c>
      <c r="D619" s="6" t="s">
        <v>101</v>
      </c>
      <c r="E619" s="6">
        <v>1019040621</v>
      </c>
      <c r="F619" s="7" t="s">
        <v>829</v>
      </c>
      <c r="G619" s="8">
        <v>32872</v>
      </c>
      <c r="H619" s="9" t="s">
        <v>2967</v>
      </c>
      <c r="I619" s="5" t="s">
        <v>835</v>
      </c>
      <c r="J619" s="5" t="s">
        <v>858</v>
      </c>
      <c r="K619" s="5" t="s">
        <v>841</v>
      </c>
      <c r="L619" s="11">
        <v>9200000</v>
      </c>
      <c r="M619" s="13">
        <v>45330</v>
      </c>
      <c r="N619" s="13">
        <v>45334</v>
      </c>
      <c r="O619" s="13">
        <v>45382</v>
      </c>
      <c r="P619" s="15">
        <v>49</v>
      </c>
      <c r="Q619" s="11" t="s">
        <v>874</v>
      </c>
      <c r="R619" s="11">
        <f>+VLOOKUP(B619,[2]Hoja2!$A$3:$C$3503,3,FALSE)</f>
        <v>9200000</v>
      </c>
      <c r="S619" s="11">
        <f t="shared" si="18"/>
        <v>0</v>
      </c>
      <c r="T619" s="22">
        <f t="shared" si="19"/>
        <v>100</v>
      </c>
      <c r="U619" s="5">
        <v>0</v>
      </c>
      <c r="V619" s="10" t="s">
        <v>3789</v>
      </c>
    </row>
    <row r="620" spans="1:22" s="4" customFormat="1" ht="51" x14ac:dyDescent="0.2">
      <c r="A620" s="5" t="s">
        <v>1493</v>
      </c>
      <c r="B620" s="5" t="s">
        <v>1493</v>
      </c>
      <c r="C620" s="5" t="str">
        <f>+VLOOKUP(B620,[2]Hoja1!$H$1:$I$5207,2,FALSE)</f>
        <v>CONTRATO DE PRESTACION DE SERVICIOS DE APOYO A LA GESTION</v>
      </c>
      <c r="D620" s="6" t="s">
        <v>225</v>
      </c>
      <c r="E620" s="6">
        <v>43205247</v>
      </c>
      <c r="F620" s="7" t="s">
        <v>829</v>
      </c>
      <c r="G620" s="8">
        <v>29281</v>
      </c>
      <c r="H620" s="9" t="s">
        <v>2801</v>
      </c>
      <c r="I620" s="5" t="s">
        <v>835</v>
      </c>
      <c r="J620" s="5" t="s">
        <v>3153</v>
      </c>
      <c r="K620" s="5" t="s">
        <v>846</v>
      </c>
      <c r="L620" s="11">
        <v>23393370</v>
      </c>
      <c r="M620" s="13">
        <v>45334</v>
      </c>
      <c r="N620" s="13">
        <v>45337</v>
      </c>
      <c r="O620" s="13">
        <v>45473</v>
      </c>
      <c r="P620" s="15">
        <v>137</v>
      </c>
      <c r="Q620" s="11" t="s">
        <v>874</v>
      </c>
      <c r="R620" s="11">
        <f>+VLOOKUP(B620,[2]Hoja2!$A$3:$C$3503,3,FALSE)</f>
        <v>23393370</v>
      </c>
      <c r="S620" s="11">
        <f t="shared" si="18"/>
        <v>0</v>
      </c>
      <c r="T620" s="22">
        <f t="shared" si="19"/>
        <v>100</v>
      </c>
      <c r="U620" s="5">
        <v>0</v>
      </c>
      <c r="V620" s="10" t="s">
        <v>3790</v>
      </c>
    </row>
    <row r="621" spans="1:22" s="4" customFormat="1" ht="51" x14ac:dyDescent="0.2">
      <c r="A621" s="5" t="s">
        <v>1494</v>
      </c>
      <c r="B621" s="5" t="s">
        <v>1494</v>
      </c>
      <c r="C621" s="5" t="str">
        <f>+VLOOKUP(B621,[2]Hoja1!$H$1:$I$5207,2,FALSE)</f>
        <v>CONTRATO DE PRESTACION DE SERVICIOS PROFESIONALES</v>
      </c>
      <c r="D621" s="6" t="s">
        <v>595</v>
      </c>
      <c r="E621" s="6">
        <v>1022989476</v>
      </c>
      <c r="F621" s="7" t="s">
        <v>829</v>
      </c>
      <c r="G621" s="8">
        <v>34219</v>
      </c>
      <c r="H621" s="9" t="s">
        <v>2784</v>
      </c>
      <c r="I621" s="5" t="s">
        <v>835</v>
      </c>
      <c r="J621" s="5" t="s">
        <v>3153</v>
      </c>
      <c r="K621" s="5" t="s">
        <v>846</v>
      </c>
      <c r="L621" s="11">
        <v>23393370</v>
      </c>
      <c r="M621" s="13">
        <v>45330</v>
      </c>
      <c r="N621" s="13">
        <v>45337</v>
      </c>
      <c r="O621" s="13">
        <v>45473</v>
      </c>
      <c r="P621" s="15">
        <v>137</v>
      </c>
      <c r="Q621" s="11" t="s">
        <v>874</v>
      </c>
      <c r="R621" s="11">
        <f>+VLOOKUP(B621,[2]Hoja2!$A$3:$C$3503,3,FALSE)</f>
        <v>23393370</v>
      </c>
      <c r="S621" s="11">
        <f t="shared" si="18"/>
        <v>0</v>
      </c>
      <c r="T621" s="22">
        <f t="shared" si="19"/>
        <v>100</v>
      </c>
      <c r="U621" s="5">
        <v>0</v>
      </c>
      <c r="V621" s="10" t="s">
        <v>3791</v>
      </c>
    </row>
    <row r="622" spans="1:22" s="4" customFormat="1" ht="51" x14ac:dyDescent="0.2">
      <c r="A622" s="5" t="s">
        <v>1495</v>
      </c>
      <c r="B622" s="5" t="s">
        <v>1495</v>
      </c>
      <c r="C622" s="5" t="str">
        <f>+VLOOKUP(B622,[2]Hoja1!$H$1:$I$5207,2,FALSE)</f>
        <v>CONTRATO DE PRESTACION DE SERVICIOS DE APOYO A LA GESTION</v>
      </c>
      <c r="D622" s="6" t="s">
        <v>2324</v>
      </c>
      <c r="E622" s="6">
        <v>52414797</v>
      </c>
      <c r="F622" s="7" t="s">
        <v>829</v>
      </c>
      <c r="G622" s="8">
        <v>27825</v>
      </c>
      <c r="H622" s="9" t="s">
        <v>2756</v>
      </c>
      <c r="I622" s="5" t="s">
        <v>835</v>
      </c>
      <c r="J622" s="5" t="s">
        <v>3153</v>
      </c>
      <c r="K622" s="5" t="s">
        <v>846</v>
      </c>
      <c r="L622" s="11">
        <v>10768725</v>
      </c>
      <c r="M622" s="13">
        <v>45334</v>
      </c>
      <c r="N622" s="13">
        <v>45337</v>
      </c>
      <c r="O622" s="13">
        <v>45473</v>
      </c>
      <c r="P622" s="15">
        <v>137</v>
      </c>
      <c r="Q622" s="11" t="s">
        <v>874</v>
      </c>
      <c r="R622" s="11">
        <f>+VLOOKUP(B622,[2]Hoja2!$A$3:$C$3503,3,FALSE)</f>
        <v>10768725</v>
      </c>
      <c r="S622" s="11">
        <f t="shared" si="18"/>
        <v>0</v>
      </c>
      <c r="T622" s="22">
        <f t="shared" si="19"/>
        <v>100</v>
      </c>
      <c r="U622" s="5">
        <v>0</v>
      </c>
      <c r="V622" s="10" t="s">
        <v>3792</v>
      </c>
    </row>
    <row r="623" spans="1:22" s="4" customFormat="1" ht="51" x14ac:dyDescent="0.2">
      <c r="A623" s="5" t="s">
        <v>1496</v>
      </c>
      <c r="B623" s="5" t="s">
        <v>1496</v>
      </c>
      <c r="C623" s="5" t="str">
        <f>+VLOOKUP(B623,[2]Hoja1!$H$1:$I$5207,2,FALSE)</f>
        <v>CONTRATO DE PRESTACION DE SERVICIOS DE APOYO A LA GESTION</v>
      </c>
      <c r="D623" s="6" t="s">
        <v>566</v>
      </c>
      <c r="E623" s="6">
        <v>79728420</v>
      </c>
      <c r="F623" s="7" t="s">
        <v>829</v>
      </c>
      <c r="G623" s="8">
        <v>28906</v>
      </c>
      <c r="H623" s="9" t="s">
        <v>2968</v>
      </c>
      <c r="I623" s="5" t="s">
        <v>835</v>
      </c>
      <c r="J623" s="5" t="s">
        <v>858</v>
      </c>
      <c r="K623" s="5" t="s">
        <v>841</v>
      </c>
      <c r="L623" s="11">
        <v>4425000</v>
      </c>
      <c r="M623" s="13">
        <v>45331</v>
      </c>
      <c r="N623" s="13">
        <v>45334</v>
      </c>
      <c r="O623" s="13">
        <v>45376</v>
      </c>
      <c r="P623" s="15">
        <v>43</v>
      </c>
      <c r="Q623" s="11" t="s">
        <v>874</v>
      </c>
      <c r="R623" s="11">
        <f>+VLOOKUP(B623,[2]Hoja2!$A$3:$C$3503,3,FALSE)</f>
        <v>4425000</v>
      </c>
      <c r="S623" s="11">
        <f t="shared" si="18"/>
        <v>0</v>
      </c>
      <c r="T623" s="22">
        <f t="shared" si="19"/>
        <v>100</v>
      </c>
      <c r="U623" s="5">
        <v>0</v>
      </c>
      <c r="V623" s="10" t="s">
        <v>3793</v>
      </c>
    </row>
    <row r="624" spans="1:22" s="4" customFormat="1" ht="76.5" x14ac:dyDescent="0.2">
      <c r="A624" s="5" t="s">
        <v>1497</v>
      </c>
      <c r="B624" s="5" t="s">
        <v>1497</v>
      </c>
      <c r="C624" s="5" t="str">
        <f>+VLOOKUP(B624,[2]Hoja1!$H$1:$I$5207,2,FALSE)</f>
        <v>CONTRATO DE PRESTACION DE SERVICIOS PROFESIONALES</v>
      </c>
      <c r="D624" s="6" t="s">
        <v>567</v>
      </c>
      <c r="E624" s="6">
        <v>1031152645</v>
      </c>
      <c r="F624" s="7" t="s">
        <v>829</v>
      </c>
      <c r="G624" s="8">
        <v>34415</v>
      </c>
      <c r="H624" s="9" t="s">
        <v>2969</v>
      </c>
      <c r="I624" s="5" t="s">
        <v>835</v>
      </c>
      <c r="J624" s="5" t="s">
        <v>858</v>
      </c>
      <c r="K624" s="5" t="s">
        <v>841</v>
      </c>
      <c r="L624" s="11">
        <v>13000000</v>
      </c>
      <c r="M624" s="13">
        <v>45330</v>
      </c>
      <c r="N624" s="13">
        <v>45331</v>
      </c>
      <c r="O624" s="13">
        <v>45377</v>
      </c>
      <c r="P624" s="15">
        <v>47</v>
      </c>
      <c r="Q624" s="11" t="s">
        <v>874</v>
      </c>
      <c r="R624" s="11">
        <f>+VLOOKUP(B624,[2]Hoja2!$A$3:$C$3503,3,FALSE)</f>
        <v>13000000</v>
      </c>
      <c r="S624" s="11">
        <f t="shared" si="18"/>
        <v>0</v>
      </c>
      <c r="T624" s="22">
        <f t="shared" si="19"/>
        <v>100</v>
      </c>
      <c r="U624" s="5">
        <v>0</v>
      </c>
      <c r="V624" s="10" t="s">
        <v>3794</v>
      </c>
    </row>
    <row r="625" spans="1:22" s="4" customFormat="1" ht="51" x14ac:dyDescent="0.2">
      <c r="A625" s="5" t="s">
        <v>1498</v>
      </c>
      <c r="B625" s="5" t="s">
        <v>1498</v>
      </c>
      <c r="C625" s="5" t="str">
        <f>+VLOOKUP(B625,[2]Hoja1!$H$1:$I$5207,2,FALSE)</f>
        <v>CONTRATO DE PRESTACION DE SERVICIOS DE APOYO A LA GESTION</v>
      </c>
      <c r="D625" s="6" t="s">
        <v>681</v>
      </c>
      <c r="E625" s="6">
        <v>1013629358</v>
      </c>
      <c r="F625" s="7" t="s">
        <v>829</v>
      </c>
      <c r="G625" s="8">
        <v>33569</v>
      </c>
      <c r="H625" s="9" t="s">
        <v>2801</v>
      </c>
      <c r="I625" s="5" t="s">
        <v>835</v>
      </c>
      <c r="J625" s="5" t="s">
        <v>3153</v>
      </c>
      <c r="K625" s="5" t="s">
        <v>846</v>
      </c>
      <c r="L625" s="11">
        <v>16195410</v>
      </c>
      <c r="M625" s="13">
        <v>45334</v>
      </c>
      <c r="N625" s="13">
        <v>45337</v>
      </c>
      <c r="O625" s="13">
        <v>45473</v>
      </c>
      <c r="P625" s="15">
        <v>137</v>
      </c>
      <c r="Q625" s="11" t="s">
        <v>874</v>
      </c>
      <c r="R625" s="11">
        <f>+VLOOKUP(B625,[2]Hoja2!$A$3:$C$3503,3,FALSE)</f>
        <v>16195410</v>
      </c>
      <c r="S625" s="11">
        <f t="shared" si="18"/>
        <v>0</v>
      </c>
      <c r="T625" s="22">
        <f t="shared" si="19"/>
        <v>100</v>
      </c>
      <c r="U625" s="5">
        <v>0</v>
      </c>
      <c r="V625" s="10" t="s">
        <v>3795</v>
      </c>
    </row>
    <row r="626" spans="1:22" s="4" customFormat="1" ht="51" x14ac:dyDescent="0.2">
      <c r="A626" s="5" t="s">
        <v>1499</v>
      </c>
      <c r="B626" s="5" t="s">
        <v>1499</v>
      </c>
      <c r="C626" s="5" t="str">
        <f>+VLOOKUP(B626,[2]Hoja1!$H$1:$I$5207,2,FALSE)</f>
        <v>CONTRATO DE PRESTACION DE SERVICIOS PROFESIONALES</v>
      </c>
      <c r="D626" s="6" t="s">
        <v>2325</v>
      </c>
      <c r="E626" s="6">
        <v>1022970556</v>
      </c>
      <c r="F626" s="7" t="s">
        <v>829</v>
      </c>
      <c r="G626" s="8">
        <v>33455</v>
      </c>
      <c r="H626" s="9" t="s">
        <v>2833</v>
      </c>
      <c r="I626" s="5" t="s">
        <v>835</v>
      </c>
      <c r="J626" s="5" t="s">
        <v>3153</v>
      </c>
      <c r="K626" s="5" t="s">
        <v>846</v>
      </c>
      <c r="L626" s="11">
        <v>10820453</v>
      </c>
      <c r="M626" s="13">
        <v>45331</v>
      </c>
      <c r="N626" s="13">
        <v>45337</v>
      </c>
      <c r="O626" s="13">
        <v>45473</v>
      </c>
      <c r="P626" s="15">
        <v>137</v>
      </c>
      <c r="Q626" s="11" t="s">
        <v>874</v>
      </c>
      <c r="R626" s="11">
        <f>+VLOOKUP(B626,[2]Hoja2!$A$3:$C$3503,3,FALSE)</f>
        <v>10820453</v>
      </c>
      <c r="S626" s="11">
        <f t="shared" si="18"/>
        <v>0</v>
      </c>
      <c r="T626" s="22">
        <f t="shared" si="19"/>
        <v>100</v>
      </c>
      <c r="U626" s="5">
        <v>0</v>
      </c>
      <c r="V626" s="10" t="s">
        <v>3796</v>
      </c>
    </row>
    <row r="627" spans="1:22" s="4" customFormat="1" ht="51" x14ac:dyDescent="0.2">
      <c r="A627" s="5" t="s">
        <v>1500</v>
      </c>
      <c r="B627" s="5" t="s">
        <v>1500</v>
      </c>
      <c r="C627" s="5" t="str">
        <f>+VLOOKUP(B627,[2]Hoja1!$H$1:$I$5207,2,FALSE)</f>
        <v>CONTRATO DE PRESTACION DE SERVICIOS DE APOYO A LA GESTION</v>
      </c>
      <c r="D627" s="6" t="s">
        <v>249</v>
      </c>
      <c r="E627" s="6">
        <v>79914910</v>
      </c>
      <c r="F627" s="7" t="s">
        <v>829</v>
      </c>
      <c r="G627" s="8">
        <v>29132</v>
      </c>
      <c r="H627" s="9" t="s">
        <v>2801</v>
      </c>
      <c r="I627" s="5" t="s">
        <v>835</v>
      </c>
      <c r="J627" s="5" t="s">
        <v>3153</v>
      </c>
      <c r="K627" s="5" t="s">
        <v>846</v>
      </c>
      <c r="L627" s="11">
        <v>16435342</v>
      </c>
      <c r="M627" s="13">
        <v>45331</v>
      </c>
      <c r="N627" s="13">
        <v>45334</v>
      </c>
      <c r="O627" s="13">
        <v>45473</v>
      </c>
      <c r="P627" s="15">
        <v>140</v>
      </c>
      <c r="Q627" s="11" t="s">
        <v>874</v>
      </c>
      <c r="R627" s="11">
        <f>+VLOOKUP(B627,[2]Hoja2!$A$3:$C$3503,3,FALSE)</f>
        <v>16435342</v>
      </c>
      <c r="S627" s="11">
        <f t="shared" si="18"/>
        <v>0</v>
      </c>
      <c r="T627" s="22">
        <f t="shared" si="19"/>
        <v>100</v>
      </c>
      <c r="U627" s="5">
        <v>0</v>
      </c>
      <c r="V627" s="10" t="s">
        <v>3797</v>
      </c>
    </row>
    <row r="628" spans="1:22" s="4" customFormat="1" ht="51" x14ac:dyDescent="0.2">
      <c r="A628" s="5" t="s">
        <v>1501</v>
      </c>
      <c r="B628" s="5" t="s">
        <v>1501</v>
      </c>
      <c r="C628" s="5" t="str">
        <f>+VLOOKUP(B628,[2]Hoja1!$H$1:$I$5207,2,FALSE)</f>
        <v>CONTRATO DE PRESTACION DE SERVICIOS PROFESIONALES</v>
      </c>
      <c r="D628" s="6" t="s">
        <v>2326</v>
      </c>
      <c r="E628" s="6">
        <v>1085259459</v>
      </c>
      <c r="F628" s="7" t="s">
        <v>829</v>
      </c>
      <c r="G628" s="8">
        <v>31972</v>
      </c>
      <c r="H628" s="9" t="s">
        <v>2865</v>
      </c>
      <c r="I628" s="5" t="s">
        <v>835</v>
      </c>
      <c r="J628" s="5" t="s">
        <v>3153</v>
      </c>
      <c r="K628" s="5" t="s">
        <v>846</v>
      </c>
      <c r="L628" s="11">
        <v>10820453</v>
      </c>
      <c r="M628" s="13">
        <v>45331</v>
      </c>
      <c r="N628" s="13">
        <v>45337</v>
      </c>
      <c r="O628" s="13">
        <v>45473</v>
      </c>
      <c r="P628" s="15">
        <v>137</v>
      </c>
      <c r="Q628" s="11" t="s">
        <v>874</v>
      </c>
      <c r="R628" s="11">
        <f>+VLOOKUP(B628,[2]Hoja2!$A$3:$C$3503,3,FALSE)</f>
        <v>10820453</v>
      </c>
      <c r="S628" s="11">
        <f t="shared" si="18"/>
        <v>0</v>
      </c>
      <c r="T628" s="22">
        <f t="shared" si="19"/>
        <v>100</v>
      </c>
      <c r="U628" s="5">
        <v>0</v>
      </c>
      <c r="V628" s="10" t="s">
        <v>3798</v>
      </c>
    </row>
    <row r="629" spans="1:22" s="4" customFormat="1" ht="51" x14ac:dyDescent="0.2">
      <c r="A629" s="5" t="s">
        <v>1502</v>
      </c>
      <c r="B629" s="5" t="s">
        <v>1502</v>
      </c>
      <c r="C629" s="5" t="str">
        <f>+VLOOKUP(B629,[2]Hoja1!$H$1:$I$5207,2,FALSE)</f>
        <v>CONTRATO DE PRESTACION DE SERVICIOS PROFESIONALES</v>
      </c>
      <c r="D629" s="6" t="s">
        <v>2327</v>
      </c>
      <c r="E629" s="6">
        <v>1012384153</v>
      </c>
      <c r="F629" s="7" t="s">
        <v>829</v>
      </c>
      <c r="G629" s="8">
        <v>33600</v>
      </c>
      <c r="H629" s="9" t="s">
        <v>2803</v>
      </c>
      <c r="I629" s="5" t="s">
        <v>835</v>
      </c>
      <c r="J629" s="5" t="s">
        <v>3153</v>
      </c>
      <c r="K629" s="5" t="s">
        <v>846</v>
      </c>
      <c r="L629" s="11">
        <v>9618180</v>
      </c>
      <c r="M629" s="13">
        <v>45331</v>
      </c>
      <c r="N629" s="13">
        <v>45352</v>
      </c>
      <c r="O629" s="13">
        <v>45473</v>
      </c>
      <c r="P629" s="15">
        <v>122</v>
      </c>
      <c r="Q629" s="11" t="s">
        <v>874</v>
      </c>
      <c r="R629" s="11">
        <f>+VLOOKUP(B629,[2]Hoja2!$A$3:$C$3503,3,FALSE)</f>
        <v>9618180</v>
      </c>
      <c r="S629" s="11">
        <f t="shared" si="18"/>
        <v>0</v>
      </c>
      <c r="T629" s="22">
        <f t="shared" si="19"/>
        <v>100</v>
      </c>
      <c r="U629" s="5">
        <v>0</v>
      </c>
      <c r="V629" s="10" t="s">
        <v>3799</v>
      </c>
    </row>
    <row r="630" spans="1:22" s="4" customFormat="1" ht="51" x14ac:dyDescent="0.2">
      <c r="A630" s="5" t="s">
        <v>1503</v>
      </c>
      <c r="B630" s="5" t="s">
        <v>1503</v>
      </c>
      <c r="C630" s="5" t="str">
        <f>+VLOOKUP(B630,[2]Hoja1!$H$1:$I$5207,2,FALSE)</f>
        <v>CONTRATO DE PRESTACION DE SERVICIOS DE APOYO A LA GESTION</v>
      </c>
      <c r="D630" s="6" t="s">
        <v>672</v>
      </c>
      <c r="E630" s="6">
        <v>1023877138</v>
      </c>
      <c r="F630" s="7" t="s">
        <v>829</v>
      </c>
      <c r="G630" s="8">
        <v>32136</v>
      </c>
      <c r="H630" s="9" t="s">
        <v>2801</v>
      </c>
      <c r="I630" s="5" t="s">
        <v>835</v>
      </c>
      <c r="J630" s="5" t="s">
        <v>3153</v>
      </c>
      <c r="K630" s="5" t="s">
        <v>846</v>
      </c>
      <c r="L630" s="11">
        <v>16435342</v>
      </c>
      <c r="M630" s="13">
        <v>45330</v>
      </c>
      <c r="N630" s="13">
        <v>45334</v>
      </c>
      <c r="O630" s="13">
        <v>45473</v>
      </c>
      <c r="P630" s="15">
        <v>140</v>
      </c>
      <c r="Q630" s="11" t="s">
        <v>874</v>
      </c>
      <c r="R630" s="11">
        <f>+VLOOKUP(B630,[2]Hoja2!$A$3:$C$3503,3,FALSE)</f>
        <v>16435342</v>
      </c>
      <c r="S630" s="11">
        <f t="shared" si="18"/>
        <v>0</v>
      </c>
      <c r="T630" s="22">
        <f t="shared" si="19"/>
        <v>100</v>
      </c>
      <c r="U630" s="5">
        <v>0</v>
      </c>
      <c r="V630" s="10" t="s">
        <v>3800</v>
      </c>
    </row>
    <row r="631" spans="1:22" s="4" customFormat="1" ht="51" x14ac:dyDescent="0.2">
      <c r="A631" s="5" t="s">
        <v>1504</v>
      </c>
      <c r="B631" s="5" t="s">
        <v>1504</v>
      </c>
      <c r="C631" s="5" t="str">
        <f>+VLOOKUP(B631,[2]Hoja1!$H$1:$I$5207,2,FALSE)</f>
        <v>CONTRATO DE PRESTACION DE SERVICIOS PROFESIONALES</v>
      </c>
      <c r="D631" s="6" t="s">
        <v>2328</v>
      </c>
      <c r="E631" s="6">
        <v>52915325</v>
      </c>
      <c r="F631" s="7" t="s">
        <v>829</v>
      </c>
      <c r="G631" s="8">
        <v>30759</v>
      </c>
      <c r="H631" s="9" t="s">
        <v>2865</v>
      </c>
      <c r="I631" s="5" t="s">
        <v>835</v>
      </c>
      <c r="J631" s="5" t="s">
        <v>3153</v>
      </c>
      <c r="K631" s="5" t="s">
        <v>846</v>
      </c>
      <c r="L631" s="11">
        <v>10820453</v>
      </c>
      <c r="M631" s="13">
        <v>45330</v>
      </c>
      <c r="N631" s="13">
        <v>45337</v>
      </c>
      <c r="O631" s="13">
        <v>45473</v>
      </c>
      <c r="P631" s="15">
        <v>137</v>
      </c>
      <c r="Q631" s="11" t="s">
        <v>874</v>
      </c>
      <c r="R631" s="11">
        <f>+VLOOKUP(B631,[2]Hoja2!$A$3:$C$3503,3,FALSE)</f>
        <v>10820453</v>
      </c>
      <c r="S631" s="11">
        <f t="shared" si="18"/>
        <v>0</v>
      </c>
      <c r="T631" s="22">
        <f t="shared" si="19"/>
        <v>100</v>
      </c>
      <c r="U631" s="5">
        <v>0</v>
      </c>
      <c r="V631" s="10" t="s">
        <v>3801</v>
      </c>
    </row>
    <row r="632" spans="1:22" s="4" customFormat="1" ht="51" x14ac:dyDescent="0.2">
      <c r="A632" s="5" t="s">
        <v>1505</v>
      </c>
      <c r="B632" s="5" t="s">
        <v>1505</v>
      </c>
      <c r="C632" s="5" t="str">
        <f>+VLOOKUP(B632,[2]Hoja1!$H$1:$I$5207,2,FALSE)</f>
        <v>CONTRATO DE PRESTACION DE SERVICIOS PROFESIONALES</v>
      </c>
      <c r="D632" s="6" t="s">
        <v>2329</v>
      </c>
      <c r="E632" s="6">
        <v>1032481732</v>
      </c>
      <c r="F632" s="7" t="s">
        <v>829</v>
      </c>
      <c r="G632" s="8">
        <v>35204</v>
      </c>
      <c r="H632" s="9" t="s">
        <v>2803</v>
      </c>
      <c r="I632" s="5" t="s">
        <v>835</v>
      </c>
      <c r="J632" s="5" t="s">
        <v>3153</v>
      </c>
      <c r="K632" s="5" t="s">
        <v>846</v>
      </c>
      <c r="L632" s="11">
        <v>10820453</v>
      </c>
      <c r="M632" s="13">
        <v>45334</v>
      </c>
      <c r="N632" s="13">
        <v>45337</v>
      </c>
      <c r="O632" s="13">
        <v>45473</v>
      </c>
      <c r="P632" s="15">
        <v>137</v>
      </c>
      <c r="Q632" s="11" t="s">
        <v>874</v>
      </c>
      <c r="R632" s="11">
        <f>+VLOOKUP(B632,[2]Hoja2!$A$3:$C$3503,3,FALSE)</f>
        <v>10820453</v>
      </c>
      <c r="S632" s="11">
        <f t="shared" si="18"/>
        <v>0</v>
      </c>
      <c r="T632" s="22">
        <f t="shared" si="19"/>
        <v>100</v>
      </c>
      <c r="U632" s="5">
        <v>0</v>
      </c>
      <c r="V632" s="10" t="s">
        <v>3802</v>
      </c>
    </row>
    <row r="633" spans="1:22" s="4" customFormat="1" ht="51" x14ac:dyDescent="0.2">
      <c r="A633" s="5" t="s">
        <v>1506</v>
      </c>
      <c r="B633" s="5" t="s">
        <v>1506</v>
      </c>
      <c r="C633" s="5" t="str">
        <f>+VLOOKUP(B633,[2]Hoja1!$H$1:$I$5207,2,FALSE)</f>
        <v>CONTRATO DE PRESTACION DE SERVICIOS PROFESIONALES</v>
      </c>
      <c r="D633" s="6" t="s">
        <v>2330</v>
      </c>
      <c r="E633" s="6">
        <v>1014282105</v>
      </c>
      <c r="F633" s="7" t="s">
        <v>829</v>
      </c>
      <c r="G633" s="8">
        <v>35213</v>
      </c>
      <c r="H633" s="9" t="s">
        <v>2729</v>
      </c>
      <c r="I633" s="5" t="s">
        <v>835</v>
      </c>
      <c r="J633" s="5" t="s">
        <v>856</v>
      </c>
      <c r="K633" s="5" t="s">
        <v>839</v>
      </c>
      <c r="L633" s="11">
        <v>20986000</v>
      </c>
      <c r="M633" s="13">
        <v>45334</v>
      </c>
      <c r="N633" s="13">
        <v>45335</v>
      </c>
      <c r="O633" s="13">
        <v>45473</v>
      </c>
      <c r="P633" s="15">
        <v>139</v>
      </c>
      <c r="Q633" s="11" t="s">
        <v>874</v>
      </c>
      <c r="R633" s="11">
        <f>+VLOOKUP(B633,[2]Hoja2!$A$3:$C$3503,3,FALSE)</f>
        <v>20986000</v>
      </c>
      <c r="S633" s="11">
        <f t="shared" si="18"/>
        <v>0</v>
      </c>
      <c r="T633" s="22">
        <f t="shared" si="19"/>
        <v>100</v>
      </c>
      <c r="U633" s="5">
        <v>0</v>
      </c>
      <c r="V633" s="10" t="s">
        <v>3803</v>
      </c>
    </row>
    <row r="634" spans="1:22" s="4" customFormat="1" ht="51" x14ac:dyDescent="0.2">
      <c r="A634" s="5" t="s">
        <v>1507</v>
      </c>
      <c r="B634" s="5" t="s">
        <v>1507</v>
      </c>
      <c r="C634" s="5" t="str">
        <f>+VLOOKUP(B634,[2]Hoja1!$H$1:$I$5207,2,FALSE)</f>
        <v>CONTRATO DE PRESTACION DE SERVICIOS PROFESIONALES</v>
      </c>
      <c r="D634" s="6" t="s">
        <v>2331</v>
      </c>
      <c r="E634" s="6">
        <v>52823612</v>
      </c>
      <c r="F634" s="7" t="s">
        <v>829</v>
      </c>
      <c r="G634" s="8">
        <v>28930</v>
      </c>
      <c r="H634" s="9" t="s">
        <v>2803</v>
      </c>
      <c r="I634" s="5" t="s">
        <v>835</v>
      </c>
      <c r="J634" s="5" t="s">
        <v>3153</v>
      </c>
      <c r="K634" s="5" t="s">
        <v>846</v>
      </c>
      <c r="L634" s="11">
        <v>1202273</v>
      </c>
      <c r="M634" s="13">
        <v>45331</v>
      </c>
      <c r="N634" s="13">
        <v>45337</v>
      </c>
      <c r="O634" s="13">
        <v>45473</v>
      </c>
      <c r="P634" s="15">
        <v>137</v>
      </c>
      <c r="Q634" s="11" t="s">
        <v>874</v>
      </c>
      <c r="R634" s="11">
        <f>+VLOOKUP(B634,[2]Hoja2!$A$3:$C$3503,3,FALSE)</f>
        <v>1202273</v>
      </c>
      <c r="S634" s="11">
        <f t="shared" si="18"/>
        <v>0</v>
      </c>
      <c r="T634" s="22">
        <f t="shared" si="19"/>
        <v>100</v>
      </c>
      <c r="U634" s="5">
        <v>0</v>
      </c>
      <c r="V634" s="10" t="s">
        <v>3804</v>
      </c>
    </row>
    <row r="635" spans="1:22" s="4" customFormat="1" ht="51" x14ac:dyDescent="0.2">
      <c r="A635" s="5" t="s">
        <v>1508</v>
      </c>
      <c r="B635" s="5" t="s">
        <v>1508</v>
      </c>
      <c r="C635" s="5" t="str">
        <f>+VLOOKUP(B635,[2]Hoja1!$H$1:$I$5207,2,FALSE)</f>
        <v>CONTRATO DE PRESTACION DE SERVICIOS PROFESIONALES</v>
      </c>
      <c r="D635" s="6" t="s">
        <v>2332</v>
      </c>
      <c r="E635" s="6">
        <v>1032467300</v>
      </c>
      <c r="F635" s="7" t="s">
        <v>829</v>
      </c>
      <c r="G635" s="8">
        <v>34624</v>
      </c>
      <c r="H635" s="9" t="s">
        <v>2784</v>
      </c>
      <c r="I635" s="5" t="s">
        <v>835</v>
      </c>
      <c r="J635" s="5" t="s">
        <v>3153</v>
      </c>
      <c r="K635" s="5" t="s">
        <v>846</v>
      </c>
      <c r="L635" s="11">
        <v>16195410</v>
      </c>
      <c r="M635" s="13">
        <v>45334</v>
      </c>
      <c r="N635" s="13">
        <v>45337</v>
      </c>
      <c r="O635" s="13">
        <v>45473</v>
      </c>
      <c r="P635" s="15">
        <v>137</v>
      </c>
      <c r="Q635" s="11" t="s">
        <v>874</v>
      </c>
      <c r="R635" s="11">
        <f>+VLOOKUP(B635,[2]Hoja2!$A$3:$C$3503,3,FALSE)</f>
        <v>16195410</v>
      </c>
      <c r="S635" s="11">
        <f t="shared" si="18"/>
        <v>0</v>
      </c>
      <c r="T635" s="22">
        <f t="shared" si="19"/>
        <v>100</v>
      </c>
      <c r="U635" s="5">
        <v>0</v>
      </c>
      <c r="V635" s="10" t="s">
        <v>3805</v>
      </c>
    </row>
    <row r="636" spans="1:22" s="4" customFormat="1" ht="51" x14ac:dyDescent="0.2">
      <c r="A636" s="5" t="s">
        <v>1509</v>
      </c>
      <c r="B636" s="5" t="s">
        <v>1509</v>
      </c>
      <c r="C636" s="5" t="str">
        <f>+VLOOKUP(B636,[2]Hoja1!$H$1:$I$5207,2,FALSE)</f>
        <v>CONTRATO DE PRESTACION DE SERVICIOS PROFESIONALES</v>
      </c>
      <c r="D636" s="6" t="s">
        <v>627</v>
      </c>
      <c r="E636" s="6">
        <v>1022332571</v>
      </c>
      <c r="F636" s="7" t="s">
        <v>829</v>
      </c>
      <c r="G636" s="8">
        <v>35530</v>
      </c>
      <c r="H636" s="9" t="s">
        <v>2784</v>
      </c>
      <c r="I636" s="5" t="s">
        <v>835</v>
      </c>
      <c r="J636" s="5" t="s">
        <v>3153</v>
      </c>
      <c r="K636" s="5" t="s">
        <v>846</v>
      </c>
      <c r="L636" s="11">
        <v>16195410</v>
      </c>
      <c r="M636" s="13">
        <v>45331</v>
      </c>
      <c r="N636" s="13">
        <v>45337</v>
      </c>
      <c r="O636" s="13">
        <v>45473</v>
      </c>
      <c r="P636" s="15">
        <v>137</v>
      </c>
      <c r="Q636" s="11" t="s">
        <v>874</v>
      </c>
      <c r="R636" s="11">
        <f>+VLOOKUP(B636,[2]Hoja2!$A$3:$C$3503,3,FALSE)</f>
        <v>16195410</v>
      </c>
      <c r="S636" s="11">
        <f t="shared" si="18"/>
        <v>0</v>
      </c>
      <c r="T636" s="22">
        <f t="shared" si="19"/>
        <v>100</v>
      </c>
      <c r="U636" s="5">
        <v>0</v>
      </c>
      <c r="V636" s="10" t="s">
        <v>3806</v>
      </c>
    </row>
    <row r="637" spans="1:22" s="4" customFormat="1" ht="51" x14ac:dyDescent="0.2">
      <c r="A637" s="5" t="s">
        <v>1510</v>
      </c>
      <c r="B637" s="5" t="s">
        <v>1510</v>
      </c>
      <c r="C637" s="5" t="str">
        <f>+VLOOKUP(B637,[2]Hoja1!$H$1:$I$5207,2,FALSE)</f>
        <v>CONTRATO DE PRESTACION DE SERVICIOS PROFESIONALES</v>
      </c>
      <c r="D637" s="6" t="s">
        <v>558</v>
      </c>
      <c r="E637" s="6">
        <v>1012405279</v>
      </c>
      <c r="F637" s="7" t="s">
        <v>829</v>
      </c>
      <c r="G637" s="8">
        <v>34253</v>
      </c>
      <c r="H637" s="9" t="s">
        <v>2784</v>
      </c>
      <c r="I637" s="5" t="s">
        <v>835</v>
      </c>
      <c r="J637" s="5" t="s">
        <v>3153</v>
      </c>
      <c r="K637" s="5" t="s">
        <v>846</v>
      </c>
      <c r="L637" s="11">
        <v>16075444</v>
      </c>
      <c r="M637" s="13">
        <v>45335</v>
      </c>
      <c r="N637" s="13">
        <v>45338</v>
      </c>
      <c r="O637" s="13">
        <v>45473</v>
      </c>
      <c r="P637" s="15">
        <v>136</v>
      </c>
      <c r="Q637" s="11" t="s">
        <v>874</v>
      </c>
      <c r="R637" s="11">
        <f>+VLOOKUP(B637,[2]Hoja2!$A$3:$C$3503,3,FALSE)</f>
        <v>16075444</v>
      </c>
      <c r="S637" s="11">
        <f t="shared" si="18"/>
        <v>0</v>
      </c>
      <c r="T637" s="22">
        <f t="shared" si="19"/>
        <v>100</v>
      </c>
      <c r="U637" s="5">
        <v>0</v>
      </c>
      <c r="V637" s="10" t="s">
        <v>3807</v>
      </c>
    </row>
    <row r="638" spans="1:22" s="4" customFormat="1" ht="76.5" x14ac:dyDescent="0.2">
      <c r="A638" s="5" t="s">
        <v>1511</v>
      </c>
      <c r="B638" s="5" t="s">
        <v>1511</v>
      </c>
      <c r="C638" s="5" t="str">
        <f>+VLOOKUP(B638,[2]Hoja1!$H$1:$I$5207,2,FALSE)</f>
        <v>CONTRATO DE PRESTACION DE SERVICIOS DE APOYO A LA GESTION</v>
      </c>
      <c r="D638" s="6" t="s">
        <v>554</v>
      </c>
      <c r="E638" s="6">
        <v>1014241492</v>
      </c>
      <c r="F638" s="7" t="s">
        <v>829</v>
      </c>
      <c r="G638" s="8">
        <v>34038</v>
      </c>
      <c r="H638" s="9" t="s">
        <v>2970</v>
      </c>
      <c r="I638" s="5" t="s">
        <v>835</v>
      </c>
      <c r="J638" s="5" t="s">
        <v>3153</v>
      </c>
      <c r="K638" s="5" t="s">
        <v>846</v>
      </c>
      <c r="L638" s="11">
        <v>6270000</v>
      </c>
      <c r="M638" s="13">
        <v>45331</v>
      </c>
      <c r="N638" s="13">
        <v>45337</v>
      </c>
      <c r="O638" s="13">
        <v>45382</v>
      </c>
      <c r="P638" s="15">
        <v>46</v>
      </c>
      <c r="Q638" s="11" t="s">
        <v>874</v>
      </c>
      <c r="R638" s="11">
        <f>+VLOOKUP(B638,[2]Hoja2!$A$3:$C$3503,3,FALSE)</f>
        <v>6270000</v>
      </c>
      <c r="S638" s="11">
        <f t="shared" si="18"/>
        <v>0</v>
      </c>
      <c r="T638" s="22">
        <f t="shared" si="19"/>
        <v>100</v>
      </c>
      <c r="U638" s="5">
        <v>0</v>
      </c>
      <c r="V638" s="10" t="s">
        <v>3808</v>
      </c>
    </row>
    <row r="639" spans="1:22" s="4" customFormat="1" ht="63.75" x14ac:dyDescent="0.2">
      <c r="A639" s="5" t="s">
        <v>1512</v>
      </c>
      <c r="B639" s="5" t="s">
        <v>1512</v>
      </c>
      <c r="C639" s="5" t="str">
        <f>+VLOOKUP(B639,[2]Hoja1!$H$1:$I$5207,2,FALSE)</f>
        <v>CONTRATO DE PRESTACION DE SERVICIOS PROFESIONALES</v>
      </c>
      <c r="D639" s="6" t="s">
        <v>200</v>
      </c>
      <c r="E639" s="6">
        <v>22669518</v>
      </c>
      <c r="F639" s="7" t="s">
        <v>829</v>
      </c>
      <c r="G639" s="8">
        <v>30106</v>
      </c>
      <c r="H639" s="9" t="s">
        <v>2971</v>
      </c>
      <c r="I639" s="5" t="s">
        <v>835</v>
      </c>
      <c r="J639" s="5" t="s">
        <v>857</v>
      </c>
      <c r="K639" s="5" t="s">
        <v>840</v>
      </c>
      <c r="L639" s="11">
        <v>12600000</v>
      </c>
      <c r="M639" s="13">
        <v>45331</v>
      </c>
      <c r="N639" s="13">
        <v>45335</v>
      </c>
      <c r="O639" s="13">
        <v>45394</v>
      </c>
      <c r="P639" s="15">
        <v>60</v>
      </c>
      <c r="Q639" s="11" t="s">
        <v>874</v>
      </c>
      <c r="R639" s="11">
        <f>+VLOOKUP(B639,[2]Hoja2!$A$3:$C$3503,3,FALSE)</f>
        <v>12600000</v>
      </c>
      <c r="S639" s="11">
        <f t="shared" si="18"/>
        <v>0</v>
      </c>
      <c r="T639" s="22">
        <f t="shared" si="19"/>
        <v>100</v>
      </c>
      <c r="U639" s="5">
        <v>0</v>
      </c>
      <c r="V639" s="10" t="s">
        <v>3809</v>
      </c>
    </row>
    <row r="640" spans="1:22" s="4" customFormat="1" ht="51" x14ac:dyDescent="0.2">
      <c r="A640" s="5" t="s">
        <v>1513</v>
      </c>
      <c r="B640" s="5" t="s">
        <v>1513</v>
      </c>
      <c r="C640" s="5" t="str">
        <f>+VLOOKUP(B640,[2]Hoja1!$H$1:$I$5207,2,FALSE)</f>
        <v>CONTRATO DE PRESTACION DE SERVICIOS PROFESIONALES</v>
      </c>
      <c r="D640" s="6" t="s">
        <v>572</v>
      </c>
      <c r="E640" s="6">
        <v>1013675458</v>
      </c>
      <c r="F640" s="7" t="s">
        <v>829</v>
      </c>
      <c r="G640" s="8">
        <v>35657</v>
      </c>
      <c r="H640" s="9" t="s">
        <v>2784</v>
      </c>
      <c r="I640" s="5" t="s">
        <v>835</v>
      </c>
      <c r="J640" s="5" t="s">
        <v>3153</v>
      </c>
      <c r="K640" s="5" t="s">
        <v>846</v>
      </c>
      <c r="L640" s="11">
        <v>16195410</v>
      </c>
      <c r="M640" s="13">
        <v>45331</v>
      </c>
      <c r="N640" s="13">
        <v>45337</v>
      </c>
      <c r="O640" s="13">
        <v>45473</v>
      </c>
      <c r="P640" s="15">
        <v>137</v>
      </c>
      <c r="Q640" s="11" t="s">
        <v>874</v>
      </c>
      <c r="R640" s="11">
        <f>+VLOOKUP(B640,[2]Hoja2!$A$3:$C$3503,3,FALSE)</f>
        <v>16195410</v>
      </c>
      <c r="S640" s="11">
        <f t="shared" si="18"/>
        <v>0</v>
      </c>
      <c r="T640" s="22">
        <f t="shared" si="19"/>
        <v>100</v>
      </c>
      <c r="U640" s="5">
        <v>0</v>
      </c>
      <c r="V640" s="10" t="s">
        <v>3810</v>
      </c>
    </row>
    <row r="641" spans="1:22" s="4" customFormat="1" ht="51" x14ac:dyDescent="0.2">
      <c r="A641" s="5" t="s">
        <v>1514</v>
      </c>
      <c r="B641" s="5" t="s">
        <v>1514</v>
      </c>
      <c r="C641" s="5" t="str">
        <f>+VLOOKUP(B641,[2]Hoja1!$H$1:$I$5207,2,FALSE)</f>
        <v>CONTRATO DE PRESTACION DE SERVICIOS PROFESIONALES</v>
      </c>
      <c r="D641" s="6" t="s">
        <v>210</v>
      </c>
      <c r="E641" s="6">
        <v>1019048418</v>
      </c>
      <c r="F641" s="7" t="s">
        <v>829</v>
      </c>
      <c r="G641" s="8">
        <v>33049</v>
      </c>
      <c r="H641" s="9" t="s">
        <v>2784</v>
      </c>
      <c r="I641" s="5" t="s">
        <v>835</v>
      </c>
      <c r="J641" s="5" t="s">
        <v>3153</v>
      </c>
      <c r="K641" s="5" t="s">
        <v>846</v>
      </c>
      <c r="L641" s="11">
        <v>25192860</v>
      </c>
      <c r="M641" s="13">
        <v>45331</v>
      </c>
      <c r="N641" s="13">
        <v>45335</v>
      </c>
      <c r="O641" s="13">
        <v>45473</v>
      </c>
      <c r="P641" s="15">
        <v>139</v>
      </c>
      <c r="Q641" s="11" t="s">
        <v>874</v>
      </c>
      <c r="R641" s="11">
        <f>+VLOOKUP(B641,[2]Hoja2!$A$3:$C$3503,3,FALSE)</f>
        <v>25192860</v>
      </c>
      <c r="S641" s="11">
        <f t="shared" si="18"/>
        <v>0</v>
      </c>
      <c r="T641" s="22">
        <f t="shared" si="19"/>
        <v>100</v>
      </c>
      <c r="U641" s="5">
        <v>0</v>
      </c>
      <c r="V641" s="10" t="s">
        <v>3811</v>
      </c>
    </row>
    <row r="642" spans="1:22" s="4" customFormat="1" ht="51" x14ac:dyDescent="0.2">
      <c r="A642" s="5" t="s">
        <v>1515</v>
      </c>
      <c r="B642" s="5" t="s">
        <v>1515</v>
      </c>
      <c r="C642" s="5" t="str">
        <f>+VLOOKUP(B642,[2]Hoja1!$H$1:$I$5207,2,FALSE)</f>
        <v>CONTRATO DE PRESTACION DE SERVICIOS DE APOYO A LA GESTION</v>
      </c>
      <c r="D642" s="6" t="s">
        <v>661</v>
      </c>
      <c r="E642" s="6">
        <v>80765045</v>
      </c>
      <c r="F642" s="7" t="s">
        <v>829</v>
      </c>
      <c r="G642" s="8">
        <v>30702</v>
      </c>
      <c r="H642" s="9" t="s">
        <v>2972</v>
      </c>
      <c r="I642" s="5" t="s">
        <v>835</v>
      </c>
      <c r="J642" s="5" t="s">
        <v>3153</v>
      </c>
      <c r="K642" s="5" t="s">
        <v>846</v>
      </c>
      <c r="L642" s="11">
        <v>17994900</v>
      </c>
      <c r="M642" s="13">
        <v>45331</v>
      </c>
      <c r="N642" s="13">
        <v>45335</v>
      </c>
      <c r="O642" s="13">
        <v>45473</v>
      </c>
      <c r="P642" s="15">
        <v>139</v>
      </c>
      <c r="Q642" s="11" t="s">
        <v>874</v>
      </c>
      <c r="R642" s="11">
        <f>+VLOOKUP(B642,[2]Hoja2!$A$3:$C$3503,3,FALSE)</f>
        <v>17994900</v>
      </c>
      <c r="S642" s="11">
        <f t="shared" si="18"/>
        <v>0</v>
      </c>
      <c r="T642" s="22">
        <f t="shared" si="19"/>
        <v>100</v>
      </c>
      <c r="U642" s="5">
        <v>0</v>
      </c>
      <c r="V642" s="10" t="s">
        <v>3812</v>
      </c>
    </row>
    <row r="643" spans="1:22" s="4" customFormat="1" ht="51" x14ac:dyDescent="0.2">
      <c r="A643" s="5" t="s">
        <v>1516</v>
      </c>
      <c r="B643" s="5" t="s">
        <v>1516</v>
      </c>
      <c r="C643" s="5" t="str">
        <f>+VLOOKUP(B643,[2]Hoja1!$H$1:$I$5207,2,FALSE)</f>
        <v>CONTRATO DE ARRENDAMIENTO</v>
      </c>
      <c r="D643" s="6" t="s">
        <v>2333</v>
      </c>
      <c r="E643" s="6">
        <v>900728935</v>
      </c>
      <c r="F643" s="7" t="s">
        <v>829</v>
      </c>
      <c r="G643" s="8" t="s">
        <v>830</v>
      </c>
      <c r="H643" s="9" t="s">
        <v>2973</v>
      </c>
      <c r="I643" s="5" t="s">
        <v>835</v>
      </c>
      <c r="J643" s="5" t="s">
        <v>3153</v>
      </c>
      <c r="K643" s="5" t="s">
        <v>846</v>
      </c>
      <c r="L643" s="11">
        <v>319474740</v>
      </c>
      <c r="M643" s="13">
        <v>45334</v>
      </c>
      <c r="N643" s="13">
        <v>45342</v>
      </c>
      <c r="O643" s="13">
        <v>45695</v>
      </c>
      <c r="P643" s="15">
        <v>354</v>
      </c>
      <c r="Q643" s="11" t="s">
        <v>874</v>
      </c>
      <c r="R643" s="11">
        <f>+VLOOKUP(B643,[2]Hoja2!$A$3:$C$3503,3,FALSE)</f>
        <v>319474740</v>
      </c>
      <c r="S643" s="11">
        <f t="shared" si="18"/>
        <v>0</v>
      </c>
      <c r="T643" s="22">
        <f t="shared" si="19"/>
        <v>100</v>
      </c>
      <c r="U643" s="5">
        <v>0</v>
      </c>
      <c r="V643" s="10" t="s">
        <v>3813</v>
      </c>
    </row>
    <row r="644" spans="1:22" s="4" customFormat="1" ht="51" x14ac:dyDescent="0.2">
      <c r="A644" s="5" t="s">
        <v>1517</v>
      </c>
      <c r="B644" s="5" t="s">
        <v>1517</v>
      </c>
      <c r="C644" s="5" t="str">
        <f>+VLOOKUP(B644,[2]Hoja1!$H$1:$I$5207,2,FALSE)</f>
        <v>CONTRATO DE PRESTACION DE SERVICIOS PROFESIONALES</v>
      </c>
      <c r="D644" s="6" t="s">
        <v>2334</v>
      </c>
      <c r="E644" s="6">
        <v>1030600753</v>
      </c>
      <c r="F644" s="7" t="s">
        <v>829</v>
      </c>
      <c r="G644" s="8">
        <v>33542</v>
      </c>
      <c r="H644" s="9" t="s">
        <v>2784</v>
      </c>
      <c r="I644" s="5" t="s">
        <v>835</v>
      </c>
      <c r="J644" s="5" t="s">
        <v>3153</v>
      </c>
      <c r="K644" s="5" t="s">
        <v>846</v>
      </c>
      <c r="L644" s="11">
        <v>16195410</v>
      </c>
      <c r="M644" s="13">
        <v>45331</v>
      </c>
      <c r="N644" s="13">
        <v>45337</v>
      </c>
      <c r="O644" s="13">
        <v>45473</v>
      </c>
      <c r="P644" s="15">
        <v>137</v>
      </c>
      <c r="Q644" s="11" t="s">
        <v>874</v>
      </c>
      <c r="R644" s="11">
        <f>+VLOOKUP(B644,[2]Hoja2!$A$3:$C$3503,3,FALSE)</f>
        <v>16195410</v>
      </c>
      <c r="S644" s="11">
        <f t="shared" ref="S644:S707" si="20">+L644-R644</f>
        <v>0</v>
      </c>
      <c r="T644" s="22">
        <f t="shared" si="19"/>
        <v>100</v>
      </c>
      <c r="U644" s="5">
        <v>0</v>
      </c>
      <c r="V644" s="10" t="s">
        <v>3814</v>
      </c>
    </row>
    <row r="645" spans="1:22" s="4" customFormat="1" ht="51" x14ac:dyDescent="0.2">
      <c r="A645" s="5" t="s">
        <v>1518</v>
      </c>
      <c r="B645" s="5" t="s">
        <v>1518</v>
      </c>
      <c r="C645" s="5" t="str">
        <f>+VLOOKUP(B645,[2]Hoja1!$H$1:$I$5207,2,FALSE)</f>
        <v>CONTRATO DE PRESTACION DE SERVICIOS PROFESIONALES</v>
      </c>
      <c r="D645" s="6" t="s">
        <v>636</v>
      </c>
      <c r="E645" s="6">
        <v>80780686</v>
      </c>
      <c r="F645" s="7" t="s">
        <v>829</v>
      </c>
      <c r="G645" s="8">
        <v>30360</v>
      </c>
      <c r="H645" s="9" t="s">
        <v>2784</v>
      </c>
      <c r="I645" s="5" t="s">
        <v>835</v>
      </c>
      <c r="J645" s="5" t="s">
        <v>869</v>
      </c>
      <c r="K645" s="5" t="s">
        <v>846</v>
      </c>
      <c r="L645" s="11">
        <v>16195410</v>
      </c>
      <c r="M645" s="13">
        <v>45331</v>
      </c>
      <c r="N645" s="13">
        <v>45337</v>
      </c>
      <c r="O645" s="13">
        <v>45473</v>
      </c>
      <c r="P645" s="15">
        <v>137</v>
      </c>
      <c r="Q645" s="11" t="s">
        <v>874</v>
      </c>
      <c r="R645" s="11">
        <f>+VLOOKUP(B645,[2]Hoja2!$A$3:$C$3503,3,FALSE)</f>
        <v>16195410</v>
      </c>
      <c r="S645" s="11">
        <f t="shared" si="20"/>
        <v>0</v>
      </c>
      <c r="T645" s="22">
        <f t="shared" ref="T645:T708" si="21">+R645*100/L645</f>
        <v>100</v>
      </c>
      <c r="U645" s="5">
        <v>0</v>
      </c>
      <c r="V645" s="10" t="s">
        <v>3815</v>
      </c>
    </row>
    <row r="646" spans="1:22" s="4" customFormat="1" ht="51" x14ac:dyDescent="0.2">
      <c r="A646" s="5" t="s">
        <v>1519</v>
      </c>
      <c r="B646" s="5" t="s">
        <v>1519</v>
      </c>
      <c r="C646" s="5" t="str">
        <f>+VLOOKUP(B646,[2]Hoja1!$H$1:$I$5207,2,FALSE)</f>
        <v>CONTRATO DE PRESTACION DE SERVICIOS PROFESIONALES</v>
      </c>
      <c r="D646" s="6" t="s">
        <v>103</v>
      </c>
      <c r="E646" s="6">
        <v>1015398187</v>
      </c>
      <c r="F646" s="7" t="s">
        <v>829</v>
      </c>
      <c r="G646" s="8">
        <v>31820</v>
      </c>
      <c r="H646" s="9" t="s">
        <v>2784</v>
      </c>
      <c r="I646" s="5" t="s">
        <v>835</v>
      </c>
      <c r="J646" s="5" t="s">
        <v>869</v>
      </c>
      <c r="K646" s="5" t="s">
        <v>846</v>
      </c>
      <c r="L646" s="11">
        <v>16195410</v>
      </c>
      <c r="M646" s="13">
        <v>45331</v>
      </c>
      <c r="N646" s="13">
        <v>45337</v>
      </c>
      <c r="O646" s="13">
        <v>45473</v>
      </c>
      <c r="P646" s="15">
        <v>137</v>
      </c>
      <c r="Q646" s="11" t="s">
        <v>874</v>
      </c>
      <c r="R646" s="11">
        <f>+VLOOKUP(B646,[2]Hoja2!$A$3:$C$3503,3,FALSE)</f>
        <v>16195410</v>
      </c>
      <c r="S646" s="11">
        <f t="shared" si="20"/>
        <v>0</v>
      </c>
      <c r="T646" s="22">
        <f t="shared" si="21"/>
        <v>100</v>
      </c>
      <c r="U646" s="5">
        <v>0</v>
      </c>
      <c r="V646" s="10" t="s">
        <v>3816</v>
      </c>
    </row>
    <row r="647" spans="1:22" s="4" customFormat="1" ht="76.5" x14ac:dyDescent="0.2">
      <c r="A647" s="5" t="s">
        <v>1520</v>
      </c>
      <c r="B647" s="5" t="s">
        <v>1520</v>
      </c>
      <c r="C647" s="5" t="str">
        <f>+VLOOKUP(B647,[2]Hoja1!$H$1:$I$5207,2,FALSE)</f>
        <v>CONTRATO DE PRESTACION DE SERVICIOS PROFESIONALES</v>
      </c>
      <c r="D647" s="6" t="s">
        <v>2335</v>
      </c>
      <c r="E647" s="6">
        <v>41607402</v>
      </c>
      <c r="F647" s="7" t="s">
        <v>829</v>
      </c>
      <c r="G647" s="8">
        <v>19524</v>
      </c>
      <c r="H647" s="9" t="s">
        <v>2974</v>
      </c>
      <c r="I647" s="5" t="s">
        <v>835</v>
      </c>
      <c r="J647" s="5" t="s">
        <v>859</v>
      </c>
      <c r="K647" s="5" t="s">
        <v>842</v>
      </c>
      <c r="L647" s="11">
        <v>11363733</v>
      </c>
      <c r="M647" s="13">
        <v>45330</v>
      </c>
      <c r="N647" s="13">
        <v>45360</v>
      </c>
      <c r="O647" s="13">
        <v>45382</v>
      </c>
      <c r="P647" s="15">
        <v>23</v>
      </c>
      <c r="Q647" s="11" t="s">
        <v>874</v>
      </c>
      <c r="R647" s="11">
        <f>+VLOOKUP(B647,[2]Hoja2!$A$3:$C$3503,3,FALSE)</f>
        <v>11363733</v>
      </c>
      <c r="S647" s="11">
        <f t="shared" si="20"/>
        <v>0</v>
      </c>
      <c r="T647" s="22">
        <f t="shared" si="21"/>
        <v>100</v>
      </c>
      <c r="U647" s="5">
        <v>0</v>
      </c>
      <c r="V647" s="10" t="s">
        <v>3817</v>
      </c>
    </row>
    <row r="648" spans="1:22" s="4" customFormat="1" ht="51" x14ac:dyDescent="0.2">
      <c r="A648" s="5" t="s">
        <v>1521</v>
      </c>
      <c r="B648" s="5" t="s">
        <v>1521</v>
      </c>
      <c r="C648" s="5" t="str">
        <f>+VLOOKUP(B648,[2]Hoja1!$H$1:$I$5207,2,FALSE)</f>
        <v>CONTRATO DE PRESTACION DE SERVICIOS DE APOYO A LA GESTION</v>
      </c>
      <c r="D648" s="6" t="s">
        <v>2336</v>
      </c>
      <c r="E648" s="6">
        <v>87066922</v>
      </c>
      <c r="F648" s="7" t="s">
        <v>829</v>
      </c>
      <c r="G648" s="8">
        <v>30871</v>
      </c>
      <c r="H648" s="9" t="s">
        <v>2975</v>
      </c>
      <c r="I648" s="5" t="s">
        <v>835</v>
      </c>
      <c r="J648" s="5" t="s">
        <v>861</v>
      </c>
      <c r="K648" s="5" t="s">
        <v>844</v>
      </c>
      <c r="L648" s="11">
        <v>9781200</v>
      </c>
      <c r="M648" s="13">
        <v>45330</v>
      </c>
      <c r="N648" s="13">
        <v>45331</v>
      </c>
      <c r="O648" s="13">
        <v>45382</v>
      </c>
      <c r="P648" s="15">
        <v>52</v>
      </c>
      <c r="Q648" s="11" t="s">
        <v>874</v>
      </c>
      <c r="R648" s="11">
        <f>+VLOOKUP(B648,[2]Hoja2!$A$3:$C$3503,3,FALSE)</f>
        <v>9781200</v>
      </c>
      <c r="S648" s="11">
        <f t="shared" si="20"/>
        <v>0</v>
      </c>
      <c r="T648" s="22">
        <f t="shared" si="21"/>
        <v>100</v>
      </c>
      <c r="U648" s="5">
        <v>0</v>
      </c>
      <c r="V648" s="10" t="s">
        <v>3818</v>
      </c>
    </row>
    <row r="649" spans="1:22" s="4" customFormat="1" ht="51" x14ac:dyDescent="0.2">
      <c r="A649" s="5" t="s">
        <v>1522</v>
      </c>
      <c r="B649" s="5" t="s">
        <v>1522</v>
      </c>
      <c r="C649" s="5" t="str">
        <f>+VLOOKUP(B649,[2]Hoja1!$H$1:$I$5207,2,FALSE)</f>
        <v>CONTRATO DE PRESTACION DE SERVICIOS DE APOYO A LA GESTION</v>
      </c>
      <c r="D649" s="6" t="s">
        <v>2337</v>
      </c>
      <c r="E649" s="6">
        <v>1019067600</v>
      </c>
      <c r="F649" s="7" t="s">
        <v>829</v>
      </c>
      <c r="G649" s="8">
        <v>33617</v>
      </c>
      <c r="H649" s="9" t="s">
        <v>2976</v>
      </c>
      <c r="I649" s="5" t="s">
        <v>835</v>
      </c>
      <c r="J649" s="5" t="s">
        <v>861</v>
      </c>
      <c r="K649" s="5" t="s">
        <v>844</v>
      </c>
      <c r="L649" s="11">
        <v>9781200</v>
      </c>
      <c r="M649" s="13">
        <v>45330</v>
      </c>
      <c r="N649" s="13">
        <v>45331</v>
      </c>
      <c r="O649" s="13">
        <v>45382</v>
      </c>
      <c r="P649" s="15">
        <v>52</v>
      </c>
      <c r="Q649" s="11" t="s">
        <v>874</v>
      </c>
      <c r="R649" s="11">
        <f>+VLOOKUP(B649,[2]Hoja2!$A$3:$C$3503,3,FALSE)</f>
        <v>9781200</v>
      </c>
      <c r="S649" s="11">
        <f t="shared" si="20"/>
        <v>0</v>
      </c>
      <c r="T649" s="22">
        <f t="shared" si="21"/>
        <v>100</v>
      </c>
      <c r="U649" s="5">
        <v>0</v>
      </c>
      <c r="V649" s="10" t="s">
        <v>3819</v>
      </c>
    </row>
    <row r="650" spans="1:22" s="4" customFormat="1" ht="51" x14ac:dyDescent="0.2">
      <c r="A650" s="5" t="s">
        <v>1523</v>
      </c>
      <c r="B650" s="5" t="s">
        <v>1523</v>
      </c>
      <c r="C650" s="5" t="str">
        <f>+VLOOKUP(B650,[2]Hoja1!$H$1:$I$5207,2,FALSE)</f>
        <v>CONTRATO DE PRESTACION DE SERVICIOS DE APOYO A LA GESTION</v>
      </c>
      <c r="D650" s="6" t="s">
        <v>689</v>
      </c>
      <c r="E650" s="6">
        <v>53064618</v>
      </c>
      <c r="F650" s="7" t="s">
        <v>829</v>
      </c>
      <c r="G650" s="8">
        <v>30918</v>
      </c>
      <c r="H650" s="9" t="s">
        <v>2977</v>
      </c>
      <c r="I650" s="5" t="s">
        <v>835</v>
      </c>
      <c r="J650" s="5" t="s">
        <v>859</v>
      </c>
      <c r="K650" s="5" t="s">
        <v>842</v>
      </c>
      <c r="L650" s="11">
        <v>11617833</v>
      </c>
      <c r="M650" s="13">
        <v>45330</v>
      </c>
      <c r="N650" s="13">
        <v>45331</v>
      </c>
      <c r="O650" s="13">
        <v>45382</v>
      </c>
      <c r="P650" s="15">
        <v>52</v>
      </c>
      <c r="Q650" s="11" t="s">
        <v>874</v>
      </c>
      <c r="R650" s="11">
        <f>+VLOOKUP(B650,[2]Hoja2!$A$3:$C$3503,3,FALSE)</f>
        <v>11617833</v>
      </c>
      <c r="S650" s="11">
        <f t="shared" si="20"/>
        <v>0</v>
      </c>
      <c r="T650" s="22">
        <f t="shared" si="21"/>
        <v>100</v>
      </c>
      <c r="U650" s="5">
        <v>0</v>
      </c>
      <c r="V650" s="10" t="s">
        <v>3820</v>
      </c>
    </row>
    <row r="651" spans="1:22" s="4" customFormat="1" ht="51" x14ac:dyDescent="0.2">
      <c r="A651" s="5" t="s">
        <v>1524</v>
      </c>
      <c r="B651" s="5" t="s">
        <v>1524</v>
      </c>
      <c r="C651" s="5" t="str">
        <f>+VLOOKUP(B651,[2]Hoja1!$H$1:$I$5207,2,FALSE)</f>
        <v>CONTRATO DE PRESTACION DE SERVICIOS PROFESIONALES</v>
      </c>
      <c r="D651" s="6" t="s">
        <v>505</v>
      </c>
      <c r="E651" s="6">
        <v>1023009818</v>
      </c>
      <c r="F651" s="7" t="s">
        <v>829</v>
      </c>
      <c r="G651" s="8">
        <v>35071</v>
      </c>
      <c r="H651" s="9" t="s">
        <v>2770</v>
      </c>
      <c r="I651" s="5" t="s">
        <v>835</v>
      </c>
      <c r="J651" s="5" t="s">
        <v>3153</v>
      </c>
      <c r="K651" s="5" t="s">
        <v>846</v>
      </c>
      <c r="L651" s="11">
        <v>16195410</v>
      </c>
      <c r="M651" s="13">
        <v>45331</v>
      </c>
      <c r="N651" s="13">
        <v>45337</v>
      </c>
      <c r="O651" s="13">
        <v>45473</v>
      </c>
      <c r="P651" s="15">
        <v>137</v>
      </c>
      <c r="Q651" s="11" t="s">
        <v>874</v>
      </c>
      <c r="R651" s="11">
        <f>+VLOOKUP(B651,[2]Hoja2!$A$3:$C$3503,3,FALSE)</f>
        <v>16195410</v>
      </c>
      <c r="S651" s="11">
        <f t="shared" si="20"/>
        <v>0</v>
      </c>
      <c r="T651" s="22">
        <f t="shared" si="21"/>
        <v>100</v>
      </c>
      <c r="U651" s="5">
        <v>0</v>
      </c>
      <c r="V651" s="10" t="s">
        <v>3821</v>
      </c>
    </row>
    <row r="652" spans="1:22" s="4" customFormat="1" ht="51" x14ac:dyDescent="0.2">
      <c r="A652" s="5" t="s">
        <v>1525</v>
      </c>
      <c r="B652" s="5" t="s">
        <v>1525</v>
      </c>
      <c r="C652" s="5" t="str">
        <f>+VLOOKUP(B652,[2]Hoja1!$H$1:$I$5207,2,FALSE)</f>
        <v>CONTRATO DE PRESTACION DE SERVICIOS PROFESIONALES</v>
      </c>
      <c r="D652" s="6" t="s">
        <v>2338</v>
      </c>
      <c r="E652" s="6">
        <v>1031128397</v>
      </c>
      <c r="F652" s="7" t="s">
        <v>829</v>
      </c>
      <c r="G652" s="8">
        <v>33022</v>
      </c>
      <c r="H652" s="9" t="s">
        <v>2784</v>
      </c>
      <c r="I652" s="5" t="s">
        <v>835</v>
      </c>
      <c r="J652" s="5" t="s">
        <v>869</v>
      </c>
      <c r="K652" s="5" t="s">
        <v>846</v>
      </c>
      <c r="L652" s="11">
        <v>16435342</v>
      </c>
      <c r="M652" s="13">
        <v>45331</v>
      </c>
      <c r="N652" s="13">
        <v>45334</v>
      </c>
      <c r="O652" s="13">
        <v>45473</v>
      </c>
      <c r="P652" s="15">
        <v>140</v>
      </c>
      <c r="Q652" s="11" t="s">
        <v>874</v>
      </c>
      <c r="R652" s="11">
        <f>+VLOOKUP(B652,[2]Hoja2!$A$3:$C$3503,3,FALSE)</f>
        <v>16435342</v>
      </c>
      <c r="S652" s="11">
        <f t="shared" si="20"/>
        <v>0</v>
      </c>
      <c r="T652" s="22">
        <f t="shared" si="21"/>
        <v>100</v>
      </c>
      <c r="U652" s="5">
        <v>0</v>
      </c>
      <c r="V652" s="10" t="s">
        <v>3822</v>
      </c>
    </row>
    <row r="653" spans="1:22" s="4" customFormat="1" ht="51" x14ac:dyDescent="0.2">
      <c r="A653" s="5" t="s">
        <v>1526</v>
      </c>
      <c r="B653" s="5" t="s">
        <v>1526</v>
      </c>
      <c r="C653" s="5" t="str">
        <f>+VLOOKUP(B653,[2]Hoja1!$H$1:$I$5207,2,FALSE)</f>
        <v>CONTRATO DE PRESTACION DE SERVICIOS DE APOYO A LA GESTION</v>
      </c>
      <c r="D653" s="6" t="s">
        <v>569</v>
      </c>
      <c r="E653" s="6">
        <v>1024539927</v>
      </c>
      <c r="F653" s="7" t="s">
        <v>829</v>
      </c>
      <c r="G653" s="8">
        <v>34084</v>
      </c>
      <c r="H653" s="9" t="s">
        <v>2801</v>
      </c>
      <c r="I653" s="5" t="s">
        <v>835</v>
      </c>
      <c r="J653" s="5" t="s">
        <v>3153</v>
      </c>
      <c r="K653" s="5" t="s">
        <v>846</v>
      </c>
      <c r="L653" s="11">
        <v>16435342</v>
      </c>
      <c r="M653" s="13">
        <v>45331</v>
      </c>
      <c r="N653" s="13">
        <v>45334</v>
      </c>
      <c r="O653" s="13">
        <v>45473</v>
      </c>
      <c r="P653" s="15">
        <v>140</v>
      </c>
      <c r="Q653" s="11" t="s">
        <v>874</v>
      </c>
      <c r="R653" s="11">
        <f>+VLOOKUP(B653,[2]Hoja2!$A$3:$C$3503,3,FALSE)</f>
        <v>16435342</v>
      </c>
      <c r="S653" s="11">
        <f t="shared" si="20"/>
        <v>0</v>
      </c>
      <c r="T653" s="22">
        <f t="shared" si="21"/>
        <v>100</v>
      </c>
      <c r="U653" s="5">
        <v>0</v>
      </c>
      <c r="V653" s="10" t="s">
        <v>3823</v>
      </c>
    </row>
    <row r="654" spans="1:22" s="4" customFormat="1" ht="51" x14ac:dyDescent="0.2">
      <c r="A654" s="5" t="s">
        <v>1527</v>
      </c>
      <c r="B654" s="5" t="s">
        <v>1527</v>
      </c>
      <c r="C654" s="5" t="str">
        <f>+VLOOKUP(B654,[2]Hoja1!$H$1:$I$5207,2,FALSE)</f>
        <v>CONTRATO DE PRESTACION DE SERVICIOS DE APOYO A LA GESTION</v>
      </c>
      <c r="D654" s="6" t="s">
        <v>2339</v>
      </c>
      <c r="E654" s="6">
        <v>1016001047</v>
      </c>
      <c r="F654" s="7" t="s">
        <v>829</v>
      </c>
      <c r="G654" s="8">
        <v>31823</v>
      </c>
      <c r="H654" s="9" t="s">
        <v>2756</v>
      </c>
      <c r="I654" s="5" t="s">
        <v>835</v>
      </c>
      <c r="J654" s="5" t="s">
        <v>3153</v>
      </c>
      <c r="K654" s="5" t="s">
        <v>846</v>
      </c>
      <c r="L654" s="11">
        <v>16195410</v>
      </c>
      <c r="M654" s="13">
        <v>45331</v>
      </c>
      <c r="N654" s="13">
        <v>45337</v>
      </c>
      <c r="O654" s="13">
        <v>45473</v>
      </c>
      <c r="P654" s="15">
        <v>137</v>
      </c>
      <c r="Q654" s="11" t="s">
        <v>874</v>
      </c>
      <c r="R654" s="11">
        <f>+VLOOKUP(B654,[2]Hoja2!$A$3:$C$3503,3,FALSE)</f>
        <v>16195410</v>
      </c>
      <c r="S654" s="11">
        <f t="shared" si="20"/>
        <v>0</v>
      </c>
      <c r="T654" s="22">
        <f t="shared" si="21"/>
        <v>100</v>
      </c>
      <c r="U654" s="5">
        <v>0</v>
      </c>
      <c r="V654" s="10" t="s">
        <v>3824</v>
      </c>
    </row>
    <row r="655" spans="1:22" s="4" customFormat="1" ht="51" x14ac:dyDescent="0.2">
      <c r="A655" s="5" t="s">
        <v>1528</v>
      </c>
      <c r="B655" s="5" t="s">
        <v>1528</v>
      </c>
      <c r="C655" s="5" t="str">
        <f>+VLOOKUP(B655,[2]Hoja1!$H$1:$I$5207,2,FALSE)</f>
        <v>CONTRATO DE PRESTACION DE SERVICIOS PROFESIONALES</v>
      </c>
      <c r="D655" s="6" t="s">
        <v>782</v>
      </c>
      <c r="E655" s="6">
        <v>1033759050</v>
      </c>
      <c r="F655" s="7" t="s">
        <v>829</v>
      </c>
      <c r="G655" s="8">
        <v>34271</v>
      </c>
      <c r="H655" s="9" t="s">
        <v>2978</v>
      </c>
      <c r="I655" s="5" t="s">
        <v>835</v>
      </c>
      <c r="J655" s="5" t="s">
        <v>3153</v>
      </c>
      <c r="K655" s="5" t="s">
        <v>846</v>
      </c>
      <c r="L655" s="11">
        <v>10820453</v>
      </c>
      <c r="M655" s="13">
        <v>45331</v>
      </c>
      <c r="N655" s="13">
        <v>45337</v>
      </c>
      <c r="O655" s="13">
        <v>45473</v>
      </c>
      <c r="P655" s="15">
        <v>137</v>
      </c>
      <c r="Q655" s="11" t="s">
        <v>874</v>
      </c>
      <c r="R655" s="11">
        <f>+VLOOKUP(B655,[2]Hoja2!$A$3:$C$3503,3,FALSE)</f>
        <v>10820453</v>
      </c>
      <c r="S655" s="11">
        <f t="shared" si="20"/>
        <v>0</v>
      </c>
      <c r="T655" s="22">
        <f t="shared" si="21"/>
        <v>100</v>
      </c>
      <c r="U655" s="5">
        <v>0</v>
      </c>
      <c r="V655" s="10" t="s">
        <v>3825</v>
      </c>
    </row>
    <row r="656" spans="1:22" s="4" customFormat="1" ht="51" x14ac:dyDescent="0.2">
      <c r="A656" s="5" t="s">
        <v>1529</v>
      </c>
      <c r="B656" s="5" t="s">
        <v>1529</v>
      </c>
      <c r="C656" s="5" t="str">
        <f>+VLOOKUP(B656,[2]Hoja1!$H$1:$I$5207,2,FALSE)</f>
        <v>CONTRATO DE PRESTACION DE SERVICIOS DE APOYO A LA GESTION</v>
      </c>
      <c r="D656" s="6" t="s">
        <v>2340</v>
      </c>
      <c r="E656" s="6">
        <v>1030604633</v>
      </c>
      <c r="F656" s="7" t="s">
        <v>829</v>
      </c>
      <c r="G656" s="8">
        <v>33602</v>
      </c>
      <c r="H656" s="9" t="s">
        <v>2979</v>
      </c>
      <c r="I656" s="5" t="s">
        <v>835</v>
      </c>
      <c r="J656" s="5" t="s">
        <v>861</v>
      </c>
      <c r="K656" s="5" t="s">
        <v>844</v>
      </c>
      <c r="L656" s="11">
        <v>9781200</v>
      </c>
      <c r="M656" s="13">
        <v>45330</v>
      </c>
      <c r="N656" s="13">
        <v>45331</v>
      </c>
      <c r="O656" s="13">
        <v>45382</v>
      </c>
      <c r="P656" s="15">
        <v>52</v>
      </c>
      <c r="Q656" s="11" t="s">
        <v>874</v>
      </c>
      <c r="R656" s="11">
        <f>+VLOOKUP(B656,[2]Hoja2!$A$3:$C$3503,3,FALSE)</f>
        <v>9781200</v>
      </c>
      <c r="S656" s="11">
        <f t="shared" si="20"/>
        <v>0</v>
      </c>
      <c r="T656" s="22">
        <f t="shared" si="21"/>
        <v>100</v>
      </c>
      <c r="U656" s="5">
        <v>0</v>
      </c>
      <c r="V656" s="10" t="s">
        <v>3826</v>
      </c>
    </row>
    <row r="657" spans="1:22" s="4" customFormat="1" ht="51" x14ac:dyDescent="0.2">
      <c r="A657" s="5" t="s">
        <v>1530</v>
      </c>
      <c r="B657" s="5" t="s">
        <v>1530</v>
      </c>
      <c r="C657" s="5" t="str">
        <f>+VLOOKUP(B657,[2]Hoja1!$H$1:$I$5207,2,FALSE)</f>
        <v>CONTRATO DE PRESTACION DE SERVICIOS DE APOYO A LA GESTION</v>
      </c>
      <c r="D657" s="6" t="s">
        <v>2341</v>
      </c>
      <c r="E657" s="6">
        <v>1013643825</v>
      </c>
      <c r="F657" s="7" t="s">
        <v>829</v>
      </c>
      <c r="G657" s="8">
        <v>34246</v>
      </c>
      <c r="H657" s="9" t="s">
        <v>2980</v>
      </c>
      <c r="I657" s="5" t="s">
        <v>835</v>
      </c>
      <c r="J657" s="5" t="s">
        <v>861</v>
      </c>
      <c r="K657" s="5" t="s">
        <v>844</v>
      </c>
      <c r="L657" s="11">
        <v>9909900</v>
      </c>
      <c r="M657" s="13">
        <v>45330</v>
      </c>
      <c r="N657" s="13">
        <v>45330</v>
      </c>
      <c r="O657" s="13">
        <v>45382</v>
      </c>
      <c r="P657" s="15">
        <v>53</v>
      </c>
      <c r="Q657" s="11" t="s">
        <v>874</v>
      </c>
      <c r="R657" s="11">
        <f>+VLOOKUP(B657,[2]Hoja2!$A$3:$C$3503,3,FALSE)</f>
        <v>9909900</v>
      </c>
      <c r="S657" s="11">
        <f t="shared" si="20"/>
        <v>0</v>
      </c>
      <c r="T657" s="22">
        <f t="shared" si="21"/>
        <v>100</v>
      </c>
      <c r="U657" s="5">
        <v>0</v>
      </c>
      <c r="V657" s="10" t="s">
        <v>3827</v>
      </c>
    </row>
    <row r="658" spans="1:22" s="4" customFormat="1" ht="63.75" x14ac:dyDescent="0.2">
      <c r="A658" s="5" t="s">
        <v>1531</v>
      </c>
      <c r="B658" s="5" t="s">
        <v>1531</v>
      </c>
      <c r="C658" s="5" t="str">
        <f>+VLOOKUP(B658,[2]Hoja1!$H$1:$I$5207,2,FALSE)</f>
        <v>CONTRATO DE PRESTACION DE SERVICIOS PROFESIONALES</v>
      </c>
      <c r="D658" s="6" t="s">
        <v>2342</v>
      </c>
      <c r="E658" s="6">
        <v>1032370388</v>
      </c>
      <c r="F658" s="7" t="s">
        <v>829</v>
      </c>
      <c r="G658" s="8">
        <v>31668</v>
      </c>
      <c r="H658" s="9" t="s">
        <v>2780</v>
      </c>
      <c r="I658" s="5" t="s">
        <v>835</v>
      </c>
      <c r="J658" s="5" t="s">
        <v>3153</v>
      </c>
      <c r="K658" s="5" t="s">
        <v>846</v>
      </c>
      <c r="L658" s="11">
        <v>8053400</v>
      </c>
      <c r="M658" s="13">
        <v>45331</v>
      </c>
      <c r="N658" s="13">
        <v>45337</v>
      </c>
      <c r="O658" s="13">
        <v>45382</v>
      </c>
      <c r="P658" s="15">
        <v>46</v>
      </c>
      <c r="Q658" s="11" t="s">
        <v>874</v>
      </c>
      <c r="R658" s="11">
        <f>+VLOOKUP(B658,[2]Hoja2!$A$3:$C$3503,3,FALSE)</f>
        <v>8053400</v>
      </c>
      <c r="S658" s="11">
        <f t="shared" si="20"/>
        <v>0</v>
      </c>
      <c r="T658" s="22">
        <f t="shared" si="21"/>
        <v>100</v>
      </c>
      <c r="U658" s="5">
        <v>0</v>
      </c>
      <c r="V658" s="10" t="s">
        <v>3828</v>
      </c>
    </row>
    <row r="659" spans="1:22" s="4" customFormat="1" ht="51" x14ac:dyDescent="0.2">
      <c r="A659" s="5" t="s">
        <v>1532</v>
      </c>
      <c r="B659" s="5" t="s">
        <v>1532</v>
      </c>
      <c r="C659" s="5" t="str">
        <f>+VLOOKUP(B659,[2]Hoja1!$H$1:$I$5207,2,FALSE)</f>
        <v>CONTRATO DE PRESTACION DE SERVICIOS PROFESIONALES</v>
      </c>
      <c r="D659" s="6" t="s">
        <v>2343</v>
      </c>
      <c r="E659" s="6">
        <v>1000943003</v>
      </c>
      <c r="F659" s="7" t="s">
        <v>829</v>
      </c>
      <c r="G659" s="8">
        <v>36574</v>
      </c>
      <c r="H659" s="9" t="s">
        <v>2865</v>
      </c>
      <c r="I659" s="5" t="s">
        <v>835</v>
      </c>
      <c r="J659" s="5" t="s">
        <v>3153</v>
      </c>
      <c r="K659" s="5" t="s">
        <v>846</v>
      </c>
      <c r="L659" s="11">
        <v>10820453</v>
      </c>
      <c r="M659" s="13">
        <v>45330</v>
      </c>
      <c r="N659" s="13">
        <v>45337</v>
      </c>
      <c r="O659" s="13">
        <v>45473</v>
      </c>
      <c r="P659" s="15">
        <v>137</v>
      </c>
      <c r="Q659" s="11" t="s">
        <v>874</v>
      </c>
      <c r="R659" s="11">
        <f>+VLOOKUP(B659,[2]Hoja2!$A$3:$C$3503,3,FALSE)</f>
        <v>10820453</v>
      </c>
      <c r="S659" s="11">
        <f t="shared" si="20"/>
        <v>0</v>
      </c>
      <c r="T659" s="22">
        <f t="shared" si="21"/>
        <v>100</v>
      </c>
      <c r="U659" s="5">
        <v>0</v>
      </c>
      <c r="V659" s="10" t="s">
        <v>3829</v>
      </c>
    </row>
    <row r="660" spans="1:22" s="4" customFormat="1" ht="51" x14ac:dyDescent="0.2">
      <c r="A660" s="5" t="s">
        <v>1533</v>
      </c>
      <c r="B660" s="5" t="s">
        <v>1533</v>
      </c>
      <c r="C660" s="5" t="str">
        <f>+VLOOKUP(B660,[2]Hoja1!$H$1:$I$5207,2,FALSE)</f>
        <v>CONTRATO DE PRESTACION DE SERVICIOS PROFESIONALES</v>
      </c>
      <c r="D660" s="6" t="s">
        <v>2344</v>
      </c>
      <c r="E660" s="6">
        <v>1019020603</v>
      </c>
      <c r="F660" s="7" t="s">
        <v>829</v>
      </c>
      <c r="G660" s="8">
        <v>32130</v>
      </c>
      <c r="H660" s="9" t="s">
        <v>2841</v>
      </c>
      <c r="I660" s="5" t="s">
        <v>835</v>
      </c>
      <c r="J660" s="5" t="s">
        <v>3153</v>
      </c>
      <c r="K660" s="5" t="s">
        <v>846</v>
      </c>
      <c r="L660" s="11">
        <v>17994900</v>
      </c>
      <c r="M660" s="13">
        <v>45331</v>
      </c>
      <c r="N660" s="13">
        <v>45334</v>
      </c>
      <c r="O660" s="13">
        <v>45473</v>
      </c>
      <c r="P660" s="15">
        <v>140</v>
      </c>
      <c r="Q660" s="11" t="s">
        <v>874</v>
      </c>
      <c r="R660" s="11">
        <f>+VLOOKUP(B660,[2]Hoja2!$A$3:$C$3503,3,FALSE)</f>
        <v>17994900</v>
      </c>
      <c r="S660" s="11">
        <f t="shared" si="20"/>
        <v>0</v>
      </c>
      <c r="T660" s="22">
        <f t="shared" si="21"/>
        <v>100</v>
      </c>
      <c r="U660" s="5">
        <v>0</v>
      </c>
      <c r="V660" s="10" t="s">
        <v>3830</v>
      </c>
    </row>
    <row r="661" spans="1:22" s="4" customFormat="1" ht="51" x14ac:dyDescent="0.2">
      <c r="A661" s="5" t="s">
        <v>1534</v>
      </c>
      <c r="B661" s="5" t="s">
        <v>1534</v>
      </c>
      <c r="C661" s="5" t="str">
        <f>+VLOOKUP(B661,[2]Hoja1!$H$1:$I$5207,2,FALSE)</f>
        <v>CONTRATO DE PRESTACION DE SERVICIOS PROFESIONALES</v>
      </c>
      <c r="D661" s="6" t="s">
        <v>2345</v>
      </c>
      <c r="E661" s="6">
        <v>1032383450</v>
      </c>
      <c r="F661" s="7" t="s">
        <v>829</v>
      </c>
      <c r="G661" s="8">
        <v>31853</v>
      </c>
      <c r="H661" s="9" t="s">
        <v>2784</v>
      </c>
      <c r="I661" s="5" t="s">
        <v>835</v>
      </c>
      <c r="J661" s="5" t="s">
        <v>3153</v>
      </c>
      <c r="K661" s="5" t="s">
        <v>846</v>
      </c>
      <c r="L661" s="11">
        <v>17994900</v>
      </c>
      <c r="M661" s="13">
        <v>45331</v>
      </c>
      <c r="N661" s="13">
        <v>45335</v>
      </c>
      <c r="O661" s="13">
        <v>45473</v>
      </c>
      <c r="P661" s="15">
        <v>139</v>
      </c>
      <c r="Q661" s="11" t="s">
        <v>874</v>
      </c>
      <c r="R661" s="11">
        <f>+VLOOKUP(B661,[2]Hoja2!$A$3:$C$3503,3,FALSE)</f>
        <v>17994900</v>
      </c>
      <c r="S661" s="11">
        <f t="shared" si="20"/>
        <v>0</v>
      </c>
      <c r="T661" s="22">
        <f t="shared" si="21"/>
        <v>100</v>
      </c>
      <c r="U661" s="5">
        <v>0</v>
      </c>
      <c r="V661" s="10" t="s">
        <v>3831</v>
      </c>
    </row>
    <row r="662" spans="1:22" s="4" customFormat="1" ht="51" x14ac:dyDescent="0.2">
      <c r="A662" s="5" t="s">
        <v>1535</v>
      </c>
      <c r="B662" s="5" t="s">
        <v>1535</v>
      </c>
      <c r="C662" s="5" t="str">
        <f>+VLOOKUP(B662,[2]Hoja1!$H$1:$I$5207,2,FALSE)</f>
        <v>CONTRATO DE PRESTACION DE SERVICIOS DE APOYO A LA GESTION</v>
      </c>
      <c r="D662" s="6" t="s">
        <v>2346</v>
      </c>
      <c r="E662" s="6">
        <v>1033789476</v>
      </c>
      <c r="F662" s="7" t="s">
        <v>829</v>
      </c>
      <c r="G662" s="8">
        <v>35107</v>
      </c>
      <c r="H662" s="9" t="s">
        <v>2801</v>
      </c>
      <c r="I662" s="5" t="s">
        <v>835</v>
      </c>
      <c r="J662" s="5" t="s">
        <v>3153</v>
      </c>
      <c r="K662" s="5" t="s">
        <v>846</v>
      </c>
      <c r="L662" s="11">
        <v>10768725</v>
      </c>
      <c r="M662" s="13">
        <v>45334</v>
      </c>
      <c r="N662" s="13">
        <v>45337</v>
      </c>
      <c r="O662" s="13">
        <v>45473</v>
      </c>
      <c r="P662" s="15">
        <v>137</v>
      </c>
      <c r="Q662" s="11" t="s">
        <v>874</v>
      </c>
      <c r="R662" s="11">
        <f>+VLOOKUP(B662,[2]Hoja2!$A$3:$C$3503,3,FALSE)</f>
        <v>10768725</v>
      </c>
      <c r="S662" s="11">
        <f t="shared" si="20"/>
        <v>0</v>
      </c>
      <c r="T662" s="22">
        <f t="shared" si="21"/>
        <v>100</v>
      </c>
      <c r="U662" s="5">
        <v>0</v>
      </c>
      <c r="V662" s="10" t="s">
        <v>3832</v>
      </c>
    </row>
    <row r="663" spans="1:22" s="4" customFormat="1" ht="76.5" x14ac:dyDescent="0.2">
      <c r="A663" s="5" t="s">
        <v>1536</v>
      </c>
      <c r="B663" s="5" t="s">
        <v>1536</v>
      </c>
      <c r="C663" s="5" t="str">
        <f>+VLOOKUP(B663,[2]Hoja1!$H$1:$I$5207,2,FALSE)</f>
        <v>CONTRATO DE PRESTACION DE SERVICIOS PROFESIONALES</v>
      </c>
      <c r="D663" s="6" t="s">
        <v>2347</v>
      </c>
      <c r="E663" s="6">
        <v>1012342386</v>
      </c>
      <c r="F663" s="7" t="s">
        <v>829</v>
      </c>
      <c r="G663" s="8">
        <v>32302</v>
      </c>
      <c r="H663" s="9" t="s">
        <v>2981</v>
      </c>
      <c r="I663" s="5" t="s">
        <v>835</v>
      </c>
      <c r="J663" s="5" t="s">
        <v>3153</v>
      </c>
      <c r="K663" s="5" t="s">
        <v>846</v>
      </c>
      <c r="L663" s="11">
        <v>13614000</v>
      </c>
      <c r="M663" s="13">
        <v>45331</v>
      </c>
      <c r="N663" s="13">
        <v>45335</v>
      </c>
      <c r="O663" s="13">
        <v>45382</v>
      </c>
      <c r="P663" s="15">
        <v>48</v>
      </c>
      <c r="Q663" s="11" t="s">
        <v>874</v>
      </c>
      <c r="R663" s="11">
        <f>+VLOOKUP(B663,[2]Hoja2!$A$3:$C$3503,3,FALSE)</f>
        <v>13614000</v>
      </c>
      <c r="S663" s="11">
        <f t="shared" si="20"/>
        <v>0</v>
      </c>
      <c r="T663" s="22">
        <f t="shared" si="21"/>
        <v>100</v>
      </c>
      <c r="U663" s="5">
        <v>0</v>
      </c>
      <c r="V663" s="10" t="s">
        <v>3833</v>
      </c>
    </row>
    <row r="664" spans="1:22" s="4" customFormat="1" ht="51" x14ac:dyDescent="0.2">
      <c r="A664" s="5" t="s">
        <v>1537</v>
      </c>
      <c r="B664" s="5" t="s">
        <v>1537</v>
      </c>
      <c r="C664" s="5" t="str">
        <f>+VLOOKUP(B664,[2]Hoja1!$H$1:$I$5207,2,FALSE)</f>
        <v>CONTRATO DE PRESTACION DE SERVICIOS PROFESIONALES</v>
      </c>
      <c r="D664" s="6" t="s">
        <v>654</v>
      </c>
      <c r="E664" s="6">
        <v>1022948640</v>
      </c>
      <c r="F664" s="7" t="s">
        <v>829</v>
      </c>
      <c r="G664" s="8">
        <v>32519</v>
      </c>
      <c r="H664" s="9" t="s">
        <v>2784</v>
      </c>
      <c r="I664" s="5" t="s">
        <v>835</v>
      </c>
      <c r="J664" s="5" t="s">
        <v>3153</v>
      </c>
      <c r="K664" s="5" t="s">
        <v>846</v>
      </c>
      <c r="L664" s="11">
        <v>16075444</v>
      </c>
      <c r="M664" s="13">
        <v>45336</v>
      </c>
      <c r="N664" s="13">
        <v>45338</v>
      </c>
      <c r="O664" s="13">
        <v>45473</v>
      </c>
      <c r="P664" s="15">
        <v>136</v>
      </c>
      <c r="Q664" s="11" t="s">
        <v>874</v>
      </c>
      <c r="R664" s="11">
        <f>+VLOOKUP(B664,[2]Hoja2!$A$3:$C$3503,3,FALSE)</f>
        <v>16075444</v>
      </c>
      <c r="S664" s="11">
        <f t="shared" si="20"/>
        <v>0</v>
      </c>
      <c r="T664" s="22">
        <f t="shared" si="21"/>
        <v>100</v>
      </c>
      <c r="U664" s="5">
        <v>0</v>
      </c>
      <c r="V664" s="10" t="s">
        <v>3834</v>
      </c>
    </row>
    <row r="665" spans="1:22" s="4" customFormat="1" ht="51" x14ac:dyDescent="0.2">
      <c r="A665" s="5" t="s">
        <v>1538</v>
      </c>
      <c r="B665" s="5" t="s">
        <v>1538</v>
      </c>
      <c r="C665" s="5" t="str">
        <f>+VLOOKUP(B665,[2]Hoja1!$H$1:$I$5207,2,FALSE)</f>
        <v>CONTRATO DE PRESTACION DE SERVICIOS DE APOYO A LA GESTION</v>
      </c>
      <c r="D665" s="6" t="s">
        <v>2348</v>
      </c>
      <c r="E665" s="6">
        <v>52055799</v>
      </c>
      <c r="F665" s="7" t="s">
        <v>829</v>
      </c>
      <c r="G665" s="8">
        <v>26567</v>
      </c>
      <c r="H665" s="9" t="s">
        <v>2866</v>
      </c>
      <c r="I665" s="5" t="s">
        <v>835</v>
      </c>
      <c r="J665" s="5" t="s">
        <v>3153</v>
      </c>
      <c r="K665" s="5" t="s">
        <v>846</v>
      </c>
      <c r="L665" s="11">
        <v>23273404</v>
      </c>
      <c r="M665" s="13">
        <v>45336</v>
      </c>
      <c r="N665" s="13">
        <v>45338</v>
      </c>
      <c r="O665" s="13">
        <v>45473</v>
      </c>
      <c r="P665" s="15">
        <v>136</v>
      </c>
      <c r="Q665" s="11" t="s">
        <v>874</v>
      </c>
      <c r="R665" s="11">
        <f>+VLOOKUP(B665,[2]Hoja2!$A$3:$C$3503,3,FALSE)</f>
        <v>23273404</v>
      </c>
      <c r="S665" s="11">
        <f t="shared" si="20"/>
        <v>0</v>
      </c>
      <c r="T665" s="22">
        <f t="shared" si="21"/>
        <v>100</v>
      </c>
      <c r="U665" s="5">
        <v>0</v>
      </c>
      <c r="V665" s="10" t="s">
        <v>3835</v>
      </c>
    </row>
    <row r="666" spans="1:22" s="4" customFormat="1" ht="51" x14ac:dyDescent="0.2">
      <c r="A666" s="5" t="s">
        <v>1539</v>
      </c>
      <c r="B666" s="5" t="s">
        <v>1539</v>
      </c>
      <c r="C666" s="5" t="str">
        <f>+VLOOKUP(B666,[2]Hoja1!$H$1:$I$5207,2,FALSE)</f>
        <v>CONTRATO DE PRESTACION DE SERVICIOS PROFESIONALES</v>
      </c>
      <c r="D666" s="6" t="s">
        <v>2349</v>
      </c>
      <c r="E666" s="6">
        <v>80829891</v>
      </c>
      <c r="F666" s="7" t="s">
        <v>829</v>
      </c>
      <c r="G666" s="8">
        <v>31073</v>
      </c>
      <c r="H666" s="9" t="s">
        <v>2784</v>
      </c>
      <c r="I666" s="5" t="s">
        <v>835</v>
      </c>
      <c r="J666" s="5" t="s">
        <v>3153</v>
      </c>
      <c r="K666" s="5" t="s">
        <v>846</v>
      </c>
      <c r="L666" s="11">
        <v>16195410</v>
      </c>
      <c r="M666" s="13">
        <v>45334</v>
      </c>
      <c r="N666" s="13">
        <v>45337</v>
      </c>
      <c r="O666" s="13">
        <v>45473</v>
      </c>
      <c r="P666" s="15">
        <v>137</v>
      </c>
      <c r="Q666" s="11" t="s">
        <v>874</v>
      </c>
      <c r="R666" s="11">
        <f>+VLOOKUP(B666,[2]Hoja2!$A$3:$C$3503,3,FALSE)</f>
        <v>16195410</v>
      </c>
      <c r="S666" s="11">
        <f t="shared" si="20"/>
        <v>0</v>
      </c>
      <c r="T666" s="22">
        <f t="shared" si="21"/>
        <v>100</v>
      </c>
      <c r="U666" s="5">
        <v>0</v>
      </c>
      <c r="V666" s="10" t="s">
        <v>3836</v>
      </c>
    </row>
    <row r="667" spans="1:22" s="4" customFormat="1" ht="51" x14ac:dyDescent="0.2">
      <c r="A667" s="5" t="s">
        <v>1540</v>
      </c>
      <c r="B667" s="5" t="s">
        <v>1540</v>
      </c>
      <c r="C667" s="5" t="str">
        <f>+VLOOKUP(B667,[2]Hoja1!$H$1:$I$5207,2,FALSE)</f>
        <v>CONTRATO DE PRESTACION DE SERVICIOS DE APOYO A LA GESTION</v>
      </c>
      <c r="D667" s="6" t="s">
        <v>102</v>
      </c>
      <c r="E667" s="6">
        <v>43149257</v>
      </c>
      <c r="F667" s="7" t="s">
        <v>829</v>
      </c>
      <c r="G667" s="8">
        <v>31031</v>
      </c>
      <c r="H667" s="9" t="s">
        <v>2834</v>
      </c>
      <c r="I667" s="5" t="s">
        <v>835</v>
      </c>
      <c r="J667" s="5" t="s">
        <v>3153</v>
      </c>
      <c r="K667" s="5" t="s">
        <v>846</v>
      </c>
      <c r="L667" s="11">
        <v>7693833</v>
      </c>
      <c r="M667" s="13">
        <v>45331</v>
      </c>
      <c r="N667" s="13">
        <v>45336</v>
      </c>
      <c r="O667" s="13">
        <v>45382</v>
      </c>
      <c r="P667" s="15">
        <v>47</v>
      </c>
      <c r="Q667" s="11" t="s">
        <v>874</v>
      </c>
      <c r="R667" s="11">
        <f>+VLOOKUP(B667,[2]Hoja2!$A$3:$C$3503,3,FALSE)</f>
        <v>7693833</v>
      </c>
      <c r="S667" s="11">
        <f t="shared" si="20"/>
        <v>0</v>
      </c>
      <c r="T667" s="22">
        <f t="shared" si="21"/>
        <v>100</v>
      </c>
      <c r="U667" s="5">
        <v>0</v>
      </c>
      <c r="V667" s="10" t="s">
        <v>3837</v>
      </c>
    </row>
    <row r="668" spans="1:22" s="4" customFormat="1" ht="51" x14ac:dyDescent="0.2">
      <c r="A668" s="5" t="s">
        <v>1541</v>
      </c>
      <c r="B668" s="5" t="s">
        <v>1541</v>
      </c>
      <c r="C668" s="5" t="str">
        <f>+VLOOKUP(B668,[2]Hoja1!$H$1:$I$5207,2,FALSE)</f>
        <v>CONTRATO DE PRESTACION DE SERVICIOS DE APOYO A LA GESTION</v>
      </c>
      <c r="D668" s="6" t="s">
        <v>504</v>
      </c>
      <c r="E668" s="6">
        <v>19465433</v>
      </c>
      <c r="F668" s="7" t="s">
        <v>829</v>
      </c>
      <c r="G668" s="8">
        <v>22434</v>
      </c>
      <c r="H668" s="9" t="s">
        <v>2850</v>
      </c>
      <c r="I668" s="5" t="s">
        <v>835</v>
      </c>
      <c r="J668" s="5" t="s">
        <v>858</v>
      </c>
      <c r="K668" s="5" t="s">
        <v>841</v>
      </c>
      <c r="L668" s="11">
        <v>6300000</v>
      </c>
      <c r="M668" s="13">
        <v>45331</v>
      </c>
      <c r="N668" s="13">
        <v>45334</v>
      </c>
      <c r="O668" s="13">
        <v>45381</v>
      </c>
      <c r="P668" s="15">
        <v>48</v>
      </c>
      <c r="Q668" s="11" t="s">
        <v>874</v>
      </c>
      <c r="R668" s="11">
        <f>+VLOOKUP(B668,[2]Hoja2!$A$3:$C$3503,3,FALSE)</f>
        <v>6300000</v>
      </c>
      <c r="S668" s="11">
        <f t="shared" si="20"/>
        <v>0</v>
      </c>
      <c r="T668" s="22">
        <f t="shared" si="21"/>
        <v>100</v>
      </c>
      <c r="U668" s="5">
        <v>0</v>
      </c>
      <c r="V668" s="10" t="s">
        <v>3838</v>
      </c>
    </row>
    <row r="669" spans="1:22" s="4" customFormat="1" ht="51" x14ac:dyDescent="0.2">
      <c r="A669" s="5" t="s">
        <v>1542</v>
      </c>
      <c r="B669" s="5" t="s">
        <v>1542</v>
      </c>
      <c r="C669" s="5" t="str">
        <f>+VLOOKUP(B669,[2]Hoja1!$H$1:$I$5207,2,FALSE)</f>
        <v>CONTRATO DE PRESTACION DE SERVICIOS PROFESIONALES</v>
      </c>
      <c r="D669" s="6" t="s">
        <v>2350</v>
      </c>
      <c r="E669" s="6">
        <v>1075661260</v>
      </c>
      <c r="F669" s="7" t="s">
        <v>829</v>
      </c>
      <c r="G669" s="8">
        <v>32931</v>
      </c>
      <c r="H669" s="9" t="s">
        <v>2982</v>
      </c>
      <c r="I669" s="5" t="s">
        <v>835</v>
      </c>
      <c r="J669" s="5" t="s">
        <v>861</v>
      </c>
      <c r="K669" s="5" t="s">
        <v>844</v>
      </c>
      <c r="L669" s="11">
        <v>13846390</v>
      </c>
      <c r="M669" s="13">
        <v>45334</v>
      </c>
      <c r="N669" s="13">
        <v>45334</v>
      </c>
      <c r="O669" s="13">
        <v>45382</v>
      </c>
      <c r="P669" s="15">
        <v>49</v>
      </c>
      <c r="Q669" s="11" t="s">
        <v>874</v>
      </c>
      <c r="R669" s="11">
        <f>+VLOOKUP(B669,[2]Hoja2!$A$3:$C$3503,3,FALSE)</f>
        <v>13846390</v>
      </c>
      <c r="S669" s="11">
        <f t="shared" si="20"/>
        <v>0</v>
      </c>
      <c r="T669" s="22">
        <f t="shared" si="21"/>
        <v>100</v>
      </c>
      <c r="U669" s="5">
        <v>0</v>
      </c>
      <c r="V669" s="10" t="s">
        <v>3839</v>
      </c>
    </row>
    <row r="670" spans="1:22" s="4" customFormat="1" ht="51" x14ac:dyDescent="0.2">
      <c r="A670" s="5" t="s">
        <v>1543</v>
      </c>
      <c r="B670" s="5" t="s">
        <v>1543</v>
      </c>
      <c r="C670" s="5" t="str">
        <f>+VLOOKUP(B670,[2]Hoja1!$H$1:$I$5207,2,FALSE)</f>
        <v>CONTRATO DE PRESTACION DE SERVICIOS DE APOYO A LA GESTION</v>
      </c>
      <c r="D670" s="6" t="s">
        <v>2351</v>
      </c>
      <c r="E670" s="6">
        <v>80828576</v>
      </c>
      <c r="F670" s="7" t="s">
        <v>829</v>
      </c>
      <c r="G670" s="8">
        <v>30978</v>
      </c>
      <c r="H670" s="9" t="s">
        <v>2801</v>
      </c>
      <c r="I670" s="5" t="s">
        <v>835</v>
      </c>
      <c r="J670" s="5" t="s">
        <v>3153</v>
      </c>
      <c r="K670" s="5" t="s">
        <v>846</v>
      </c>
      <c r="L670" s="11">
        <v>17994900</v>
      </c>
      <c r="M670" s="13">
        <v>45331</v>
      </c>
      <c r="N670" s="13">
        <v>45334</v>
      </c>
      <c r="O670" s="13">
        <v>45473</v>
      </c>
      <c r="P670" s="15">
        <v>140</v>
      </c>
      <c r="Q670" s="11" t="s">
        <v>874</v>
      </c>
      <c r="R670" s="11">
        <f>+VLOOKUP(B670,[2]Hoja2!$A$3:$C$3503,3,FALSE)</f>
        <v>17994900</v>
      </c>
      <c r="S670" s="11">
        <f t="shared" si="20"/>
        <v>0</v>
      </c>
      <c r="T670" s="22">
        <f t="shared" si="21"/>
        <v>100</v>
      </c>
      <c r="U670" s="5">
        <v>0</v>
      </c>
      <c r="V670" s="10" t="s">
        <v>3840</v>
      </c>
    </row>
    <row r="671" spans="1:22" s="4" customFormat="1" ht="51" x14ac:dyDescent="0.2">
      <c r="A671" s="5" t="s">
        <v>1544</v>
      </c>
      <c r="B671" s="5" t="s">
        <v>1544</v>
      </c>
      <c r="C671" s="5" t="str">
        <f>+VLOOKUP(B671,[2]Hoja1!$H$1:$I$5207,2,FALSE)</f>
        <v>CONTRATO DE PRESTACION DE SERVICIOS DE APOYO A LA GESTION</v>
      </c>
      <c r="D671" s="6" t="s">
        <v>2352</v>
      </c>
      <c r="E671" s="6">
        <v>80727987</v>
      </c>
      <c r="F671" s="7" t="s">
        <v>829</v>
      </c>
      <c r="G671" s="8">
        <v>30287</v>
      </c>
      <c r="H671" s="9" t="s">
        <v>2801</v>
      </c>
      <c r="I671" s="5" t="s">
        <v>835</v>
      </c>
      <c r="J671" s="5" t="s">
        <v>869</v>
      </c>
      <c r="K671" s="5" t="s">
        <v>846</v>
      </c>
      <c r="L671" s="11">
        <v>25192860</v>
      </c>
      <c r="M671" s="13">
        <v>45341</v>
      </c>
      <c r="N671" s="13">
        <v>45342</v>
      </c>
      <c r="O671" s="13">
        <v>45473</v>
      </c>
      <c r="P671" s="15">
        <v>132</v>
      </c>
      <c r="Q671" s="11" t="s">
        <v>874</v>
      </c>
      <c r="R671" s="11">
        <f>+VLOOKUP(B671,[2]Hoja2!$A$3:$C$3503,3,FALSE)</f>
        <v>25192860</v>
      </c>
      <c r="S671" s="11">
        <f t="shared" si="20"/>
        <v>0</v>
      </c>
      <c r="T671" s="22">
        <f t="shared" si="21"/>
        <v>100</v>
      </c>
      <c r="U671" s="5">
        <v>0</v>
      </c>
      <c r="V671" s="10" t="s">
        <v>3841</v>
      </c>
    </row>
    <row r="672" spans="1:22" s="4" customFormat="1" ht="51" x14ac:dyDescent="0.2">
      <c r="A672" s="5" t="s">
        <v>1545</v>
      </c>
      <c r="B672" s="5" t="s">
        <v>1545</v>
      </c>
      <c r="C672" s="5" t="str">
        <f>+VLOOKUP(B672,[2]Hoja1!$H$1:$I$5207,2,FALSE)</f>
        <v>CONTRATO DE PRESTACION DE SERVICIOS PROFESIONALES</v>
      </c>
      <c r="D672" s="6" t="s">
        <v>168</v>
      </c>
      <c r="E672" s="6">
        <v>53139006</v>
      </c>
      <c r="F672" s="7" t="s">
        <v>829</v>
      </c>
      <c r="G672" s="8">
        <v>31026</v>
      </c>
      <c r="H672" s="9" t="s">
        <v>2983</v>
      </c>
      <c r="I672" s="5" t="s">
        <v>835</v>
      </c>
      <c r="J672" s="5" t="s">
        <v>857</v>
      </c>
      <c r="K672" s="5" t="s">
        <v>840</v>
      </c>
      <c r="L672" s="11">
        <v>10749600</v>
      </c>
      <c r="M672" s="13">
        <v>45331</v>
      </c>
      <c r="N672" s="13">
        <v>45336</v>
      </c>
      <c r="O672" s="13">
        <v>45382</v>
      </c>
      <c r="P672" s="15">
        <v>47</v>
      </c>
      <c r="Q672" s="11" t="s">
        <v>874</v>
      </c>
      <c r="R672" s="11">
        <f>+VLOOKUP(B672,[2]Hoja2!$A$3:$C$3503,3,FALSE)</f>
        <v>10749600</v>
      </c>
      <c r="S672" s="11">
        <f t="shared" si="20"/>
        <v>0</v>
      </c>
      <c r="T672" s="22">
        <f t="shared" si="21"/>
        <v>100</v>
      </c>
      <c r="U672" s="5">
        <v>0</v>
      </c>
      <c r="V672" s="10" t="s">
        <v>3842</v>
      </c>
    </row>
    <row r="673" spans="1:22" s="4" customFormat="1" ht="76.5" x14ac:dyDescent="0.2">
      <c r="A673" s="5" t="s">
        <v>1546</v>
      </c>
      <c r="B673" s="5" t="s">
        <v>1546</v>
      </c>
      <c r="C673" s="5" t="str">
        <f>+VLOOKUP(B673,[2]Hoja1!$H$1:$I$5207,2,FALSE)</f>
        <v>CONTRATO DE PRESTACION DE SERVICIOS DE APOYO A LA GESTION</v>
      </c>
      <c r="D673" s="6" t="s">
        <v>2353</v>
      </c>
      <c r="E673" s="6">
        <v>1013655478</v>
      </c>
      <c r="F673" s="7" t="s">
        <v>829</v>
      </c>
      <c r="G673" s="8">
        <v>34705</v>
      </c>
      <c r="H673" s="9" t="s">
        <v>2876</v>
      </c>
      <c r="I673" s="5" t="s">
        <v>835</v>
      </c>
      <c r="J673" s="5" t="s">
        <v>857</v>
      </c>
      <c r="K673" s="5" t="s">
        <v>840</v>
      </c>
      <c r="L673" s="11">
        <v>6449400</v>
      </c>
      <c r="M673" s="13">
        <v>45331</v>
      </c>
      <c r="N673" s="13">
        <v>45336</v>
      </c>
      <c r="O673" s="13">
        <v>45382</v>
      </c>
      <c r="P673" s="15">
        <v>47</v>
      </c>
      <c r="Q673" s="11" t="s">
        <v>874</v>
      </c>
      <c r="R673" s="11">
        <f>+VLOOKUP(B673,[2]Hoja2!$A$3:$C$3503,3,FALSE)</f>
        <v>6449400</v>
      </c>
      <c r="S673" s="11">
        <f t="shared" si="20"/>
        <v>0</v>
      </c>
      <c r="T673" s="22">
        <f t="shared" si="21"/>
        <v>100</v>
      </c>
      <c r="U673" s="5">
        <v>0</v>
      </c>
      <c r="V673" s="10" t="s">
        <v>3843</v>
      </c>
    </row>
    <row r="674" spans="1:22" s="4" customFormat="1" ht="51" x14ac:dyDescent="0.2">
      <c r="A674" s="5" t="s">
        <v>1547</v>
      </c>
      <c r="B674" s="5" t="s">
        <v>1547</v>
      </c>
      <c r="C674" s="5" t="str">
        <f>+VLOOKUP(B674,[2]Hoja1!$H$1:$I$5207,2,FALSE)</f>
        <v>CONTRATO DE PRESTACION DE SERVICIOS PROFESIONALES</v>
      </c>
      <c r="D674" s="6" t="s">
        <v>411</v>
      </c>
      <c r="E674" s="6">
        <v>80858052</v>
      </c>
      <c r="F674" s="7" t="s">
        <v>829</v>
      </c>
      <c r="G674" s="8">
        <v>31139</v>
      </c>
      <c r="H674" s="9" t="s">
        <v>2770</v>
      </c>
      <c r="I674" s="5" t="s">
        <v>835</v>
      </c>
      <c r="J674" s="5" t="s">
        <v>869</v>
      </c>
      <c r="K674" s="5" t="s">
        <v>846</v>
      </c>
      <c r="L674" s="11">
        <v>16195410</v>
      </c>
      <c r="M674" s="13">
        <v>45331</v>
      </c>
      <c r="N674" s="13">
        <v>45337</v>
      </c>
      <c r="O674" s="13">
        <v>45473</v>
      </c>
      <c r="P674" s="15">
        <v>137</v>
      </c>
      <c r="Q674" s="11" t="s">
        <v>874</v>
      </c>
      <c r="R674" s="11">
        <f>+VLOOKUP(B674,[2]Hoja2!$A$3:$C$3503,3,FALSE)</f>
        <v>16195410</v>
      </c>
      <c r="S674" s="11">
        <f t="shared" si="20"/>
        <v>0</v>
      </c>
      <c r="T674" s="22">
        <f t="shared" si="21"/>
        <v>100</v>
      </c>
      <c r="U674" s="5">
        <v>0</v>
      </c>
      <c r="V674" s="10" t="s">
        <v>3844</v>
      </c>
    </row>
    <row r="675" spans="1:22" s="4" customFormat="1" ht="51" x14ac:dyDescent="0.2">
      <c r="A675" s="5" t="s">
        <v>1548</v>
      </c>
      <c r="B675" s="5" t="s">
        <v>1548</v>
      </c>
      <c r="C675" s="5" t="str">
        <f>+VLOOKUP(B675,[2]Hoja1!$H$1:$I$5207,2,FALSE)</f>
        <v>CONTRATO DE PRESTACION DE SERVICIOS DE APOYO A LA GESTION</v>
      </c>
      <c r="D675" s="6" t="s">
        <v>2354</v>
      </c>
      <c r="E675" s="6">
        <v>79894717</v>
      </c>
      <c r="F675" s="7" t="s">
        <v>829</v>
      </c>
      <c r="G675" s="8">
        <v>28504</v>
      </c>
      <c r="H675" s="9" t="s">
        <v>2801</v>
      </c>
      <c r="I675" s="5" t="s">
        <v>835</v>
      </c>
      <c r="J675" s="5" t="s">
        <v>3153</v>
      </c>
      <c r="K675" s="5" t="s">
        <v>846</v>
      </c>
      <c r="L675" s="11">
        <v>10768725</v>
      </c>
      <c r="M675" s="13">
        <v>45331</v>
      </c>
      <c r="N675" s="13">
        <v>45337</v>
      </c>
      <c r="O675" s="13">
        <v>45473</v>
      </c>
      <c r="P675" s="15">
        <v>137</v>
      </c>
      <c r="Q675" s="11" t="s">
        <v>874</v>
      </c>
      <c r="R675" s="11">
        <f>+VLOOKUP(B675,[2]Hoja2!$A$3:$C$3503,3,FALSE)</f>
        <v>10768725</v>
      </c>
      <c r="S675" s="11">
        <f t="shared" si="20"/>
        <v>0</v>
      </c>
      <c r="T675" s="22">
        <f t="shared" si="21"/>
        <v>100</v>
      </c>
      <c r="U675" s="5">
        <v>0</v>
      </c>
      <c r="V675" s="10" t="s">
        <v>3845</v>
      </c>
    </row>
    <row r="676" spans="1:22" s="4" customFormat="1" ht="51" x14ac:dyDescent="0.2">
      <c r="A676" s="5" t="s">
        <v>1549</v>
      </c>
      <c r="B676" s="5" t="s">
        <v>1549</v>
      </c>
      <c r="C676" s="5" t="str">
        <f>+VLOOKUP(B676,[2]Hoja1!$H$1:$I$5207,2,FALSE)</f>
        <v>CONTRATO DE PRESTACION DE SERVICIOS DE APOYO A LA GESTION</v>
      </c>
      <c r="D676" s="6" t="s">
        <v>2355</v>
      </c>
      <c r="E676" s="6">
        <v>1019124972</v>
      </c>
      <c r="F676" s="7" t="s">
        <v>829</v>
      </c>
      <c r="G676" s="8">
        <v>35376</v>
      </c>
      <c r="H676" s="9" t="s">
        <v>2756</v>
      </c>
      <c r="I676" s="5" t="s">
        <v>835</v>
      </c>
      <c r="J676" s="5" t="s">
        <v>3153</v>
      </c>
      <c r="K676" s="5" t="s">
        <v>846</v>
      </c>
      <c r="L676" s="11">
        <v>5583783</v>
      </c>
      <c r="M676" s="13">
        <v>45334</v>
      </c>
      <c r="N676" s="13">
        <v>45337</v>
      </c>
      <c r="O676" s="13">
        <v>45473</v>
      </c>
      <c r="P676" s="15">
        <v>137</v>
      </c>
      <c r="Q676" s="11" t="s">
        <v>874</v>
      </c>
      <c r="R676" s="11">
        <f>+VLOOKUP(B676,[2]Hoja2!$A$3:$C$3503,3,FALSE)</f>
        <v>5583783</v>
      </c>
      <c r="S676" s="11">
        <f t="shared" si="20"/>
        <v>0</v>
      </c>
      <c r="T676" s="22">
        <f t="shared" si="21"/>
        <v>100</v>
      </c>
      <c r="U676" s="5">
        <v>0</v>
      </c>
      <c r="V676" s="10" t="s">
        <v>3846</v>
      </c>
    </row>
    <row r="677" spans="1:22" s="4" customFormat="1" ht="51" x14ac:dyDescent="0.2">
      <c r="A677" s="5" t="s">
        <v>1550</v>
      </c>
      <c r="B677" s="5" t="s">
        <v>1550</v>
      </c>
      <c r="C677" s="5" t="str">
        <f>+VLOOKUP(B677,[2]Hoja1!$H$1:$I$5207,2,FALSE)</f>
        <v>CONTRATO DE PRESTACION DE SERVICIOS PROFESIONALES</v>
      </c>
      <c r="D677" s="6" t="s">
        <v>2356</v>
      </c>
      <c r="E677" s="6">
        <v>1023940399</v>
      </c>
      <c r="F677" s="7" t="s">
        <v>829</v>
      </c>
      <c r="G677" s="8">
        <v>34747</v>
      </c>
      <c r="H677" s="9" t="s">
        <v>2784</v>
      </c>
      <c r="I677" s="5" t="s">
        <v>835</v>
      </c>
      <c r="J677" s="5" t="s">
        <v>869</v>
      </c>
      <c r="K677" s="5" t="s">
        <v>846</v>
      </c>
      <c r="L677" s="11">
        <v>16195410</v>
      </c>
      <c r="M677" s="13">
        <v>45334</v>
      </c>
      <c r="N677" s="13">
        <v>45337</v>
      </c>
      <c r="O677" s="13">
        <v>45473</v>
      </c>
      <c r="P677" s="15">
        <v>137</v>
      </c>
      <c r="Q677" s="11" t="s">
        <v>874</v>
      </c>
      <c r="R677" s="11">
        <f>+VLOOKUP(B677,[2]Hoja2!$A$3:$C$3503,3,FALSE)</f>
        <v>16195410</v>
      </c>
      <c r="S677" s="11">
        <f t="shared" si="20"/>
        <v>0</v>
      </c>
      <c r="T677" s="22">
        <f t="shared" si="21"/>
        <v>100</v>
      </c>
      <c r="U677" s="5">
        <v>0</v>
      </c>
      <c r="V677" s="10" t="s">
        <v>3847</v>
      </c>
    </row>
    <row r="678" spans="1:22" s="4" customFormat="1" ht="51" x14ac:dyDescent="0.2">
      <c r="A678" s="5" t="s">
        <v>1551</v>
      </c>
      <c r="B678" s="5" t="s">
        <v>1551</v>
      </c>
      <c r="C678" s="5" t="str">
        <f>+VLOOKUP(B678,[2]Hoja1!$H$1:$I$5207,2,FALSE)</f>
        <v>CONTRATO DE PRESTACION DE SERVICIOS PROFESIONALES</v>
      </c>
      <c r="D678" s="6" t="s">
        <v>2357</v>
      </c>
      <c r="E678" s="6">
        <v>52197143</v>
      </c>
      <c r="F678" s="7" t="s">
        <v>829</v>
      </c>
      <c r="G678" s="8">
        <v>27948</v>
      </c>
      <c r="H678" s="9" t="s">
        <v>2784</v>
      </c>
      <c r="I678" s="5" t="s">
        <v>835</v>
      </c>
      <c r="J678" s="5" t="s">
        <v>3153</v>
      </c>
      <c r="K678" s="5" t="s">
        <v>846</v>
      </c>
      <c r="L678" s="11">
        <v>23633302</v>
      </c>
      <c r="M678" s="13">
        <v>45334</v>
      </c>
      <c r="N678" s="13">
        <v>45335</v>
      </c>
      <c r="O678" s="13">
        <v>45473</v>
      </c>
      <c r="P678" s="15">
        <v>139</v>
      </c>
      <c r="Q678" s="11" t="s">
        <v>874</v>
      </c>
      <c r="R678" s="11">
        <f>+VLOOKUP(B678,[2]Hoja2!$A$3:$C$3503,3,FALSE)</f>
        <v>23633302</v>
      </c>
      <c r="S678" s="11">
        <f t="shared" si="20"/>
        <v>0</v>
      </c>
      <c r="T678" s="22">
        <f t="shared" si="21"/>
        <v>100</v>
      </c>
      <c r="U678" s="5">
        <v>0</v>
      </c>
      <c r="V678" s="10" t="s">
        <v>3848</v>
      </c>
    </row>
    <row r="679" spans="1:22" s="4" customFormat="1" ht="51" x14ac:dyDescent="0.2">
      <c r="A679" s="5" t="s">
        <v>1552</v>
      </c>
      <c r="B679" s="5" t="s">
        <v>1552</v>
      </c>
      <c r="C679" s="5" t="str">
        <f>+VLOOKUP(B679,[2]Hoja1!$H$1:$I$5207,2,FALSE)</f>
        <v>CONTRATO DE PRESTACION DE SERVICIOS PROFESIONALES</v>
      </c>
      <c r="D679" s="6" t="s">
        <v>2358</v>
      </c>
      <c r="E679" s="6">
        <v>1031153121</v>
      </c>
      <c r="F679" s="7" t="s">
        <v>829</v>
      </c>
      <c r="G679" s="8">
        <v>34439</v>
      </c>
      <c r="H679" s="9" t="s">
        <v>2784</v>
      </c>
      <c r="I679" s="5" t="s">
        <v>835</v>
      </c>
      <c r="J679" s="5" t="s">
        <v>3153</v>
      </c>
      <c r="K679" s="5" t="s">
        <v>846</v>
      </c>
      <c r="L679" s="11">
        <v>16195410</v>
      </c>
      <c r="M679" s="13">
        <v>45334</v>
      </c>
      <c r="N679" s="13">
        <v>45337</v>
      </c>
      <c r="O679" s="13">
        <v>45473</v>
      </c>
      <c r="P679" s="15">
        <v>137</v>
      </c>
      <c r="Q679" s="11" t="s">
        <v>874</v>
      </c>
      <c r="R679" s="11">
        <f>+VLOOKUP(B679,[2]Hoja2!$A$3:$C$3503,3,FALSE)</f>
        <v>16195410</v>
      </c>
      <c r="S679" s="11">
        <f t="shared" si="20"/>
        <v>0</v>
      </c>
      <c r="T679" s="22">
        <f t="shared" si="21"/>
        <v>100</v>
      </c>
      <c r="U679" s="5">
        <v>0</v>
      </c>
      <c r="V679" s="10" t="s">
        <v>3849</v>
      </c>
    </row>
    <row r="680" spans="1:22" s="4" customFormat="1" ht="63.75" x14ac:dyDescent="0.2">
      <c r="A680" s="5" t="s">
        <v>1553</v>
      </c>
      <c r="B680" s="5" t="s">
        <v>1553</v>
      </c>
      <c r="C680" s="5" t="str">
        <f>+VLOOKUP(B680,[2]Hoja1!$H$1:$I$5207,2,FALSE)</f>
        <v>CONTRATO DE PRESTACION DE SERVICIOS PROFESIONALES</v>
      </c>
      <c r="D680" s="6" t="s">
        <v>2359</v>
      </c>
      <c r="E680" s="6">
        <v>52897837</v>
      </c>
      <c r="F680" s="7" t="s">
        <v>829</v>
      </c>
      <c r="G680" s="8">
        <v>29922</v>
      </c>
      <c r="H680" s="9" t="s">
        <v>2984</v>
      </c>
      <c r="I680" s="5" t="s">
        <v>835</v>
      </c>
      <c r="J680" s="5" t="s">
        <v>857</v>
      </c>
      <c r="K680" s="5" t="s">
        <v>840</v>
      </c>
      <c r="L680" s="11">
        <v>10000000</v>
      </c>
      <c r="M680" s="13">
        <v>45331</v>
      </c>
      <c r="N680" s="13">
        <v>45334</v>
      </c>
      <c r="O680" s="13">
        <v>45382</v>
      </c>
      <c r="P680" s="15">
        <v>49</v>
      </c>
      <c r="Q680" s="11" t="s">
        <v>874</v>
      </c>
      <c r="R680" s="11">
        <f>+VLOOKUP(B680,[2]Hoja2!$A$3:$C$3503,3,FALSE)</f>
        <v>10000000</v>
      </c>
      <c r="S680" s="11">
        <f t="shared" si="20"/>
        <v>0</v>
      </c>
      <c r="T680" s="22">
        <f t="shared" si="21"/>
        <v>100</v>
      </c>
      <c r="U680" s="5">
        <v>0</v>
      </c>
      <c r="V680" s="10" t="s">
        <v>3850</v>
      </c>
    </row>
    <row r="681" spans="1:22" s="4" customFormat="1" ht="76.5" x14ac:dyDescent="0.2">
      <c r="A681" s="5" t="s">
        <v>1554</v>
      </c>
      <c r="B681" s="5" t="s">
        <v>1554</v>
      </c>
      <c r="C681" s="5" t="str">
        <f>+VLOOKUP(B681,[2]Hoja1!$H$1:$I$5207,2,FALSE)</f>
        <v>CONTRATO DE PRESTACION DE SERVICIOS PROFESIONALES</v>
      </c>
      <c r="D681" s="6" t="s">
        <v>710</v>
      </c>
      <c r="E681" s="6">
        <v>79961171</v>
      </c>
      <c r="F681" s="7" t="s">
        <v>829</v>
      </c>
      <c r="G681" s="8">
        <v>28220</v>
      </c>
      <c r="H681" s="9" t="s">
        <v>2985</v>
      </c>
      <c r="I681" s="5" t="s">
        <v>835</v>
      </c>
      <c r="J681" s="5" t="s">
        <v>3152</v>
      </c>
      <c r="K681" s="5" t="s">
        <v>839</v>
      </c>
      <c r="L681" s="11">
        <v>12802400</v>
      </c>
      <c r="M681" s="13">
        <v>45331</v>
      </c>
      <c r="N681" s="13">
        <v>45334</v>
      </c>
      <c r="O681" s="13">
        <v>45382</v>
      </c>
      <c r="P681" s="15">
        <v>49</v>
      </c>
      <c r="Q681" s="11" t="s">
        <v>874</v>
      </c>
      <c r="R681" s="11">
        <f>+VLOOKUP(B681,[2]Hoja2!$A$3:$C$3503,3,FALSE)</f>
        <v>12802400</v>
      </c>
      <c r="S681" s="11">
        <f t="shared" si="20"/>
        <v>0</v>
      </c>
      <c r="T681" s="22">
        <f t="shared" si="21"/>
        <v>100</v>
      </c>
      <c r="U681" s="5">
        <v>0</v>
      </c>
      <c r="V681" s="10" t="s">
        <v>3851</v>
      </c>
    </row>
    <row r="682" spans="1:22" s="4" customFormat="1" ht="51" x14ac:dyDescent="0.2">
      <c r="A682" s="5" t="s">
        <v>1555</v>
      </c>
      <c r="B682" s="5" t="s">
        <v>1555</v>
      </c>
      <c r="C682" s="5" t="str">
        <f>+VLOOKUP(B682,[2]Hoja1!$H$1:$I$5207,2,FALSE)</f>
        <v>CONTRATO DE PRESTACION DE SERVICIOS DE APOYO A LA GESTION</v>
      </c>
      <c r="D682" s="6" t="s">
        <v>527</v>
      </c>
      <c r="E682" s="6">
        <v>79757215</v>
      </c>
      <c r="F682" s="7" t="s">
        <v>829</v>
      </c>
      <c r="G682" s="8">
        <v>27290</v>
      </c>
      <c r="H682" s="9" t="s">
        <v>2986</v>
      </c>
      <c r="I682" s="5" t="s">
        <v>835</v>
      </c>
      <c r="J682" s="5" t="s">
        <v>861</v>
      </c>
      <c r="K682" s="5" t="s">
        <v>844</v>
      </c>
      <c r="L682" s="11">
        <v>8273610</v>
      </c>
      <c r="M682" s="13">
        <v>45331</v>
      </c>
      <c r="N682" s="13">
        <v>45334</v>
      </c>
      <c r="O682" s="13">
        <v>45382</v>
      </c>
      <c r="P682" s="15">
        <v>49</v>
      </c>
      <c r="Q682" s="11" t="s">
        <v>874</v>
      </c>
      <c r="R682" s="11">
        <f>+VLOOKUP(B682,[2]Hoja2!$A$3:$C$3503,3,FALSE)</f>
        <v>8273610</v>
      </c>
      <c r="S682" s="11">
        <f t="shared" si="20"/>
        <v>0</v>
      </c>
      <c r="T682" s="22">
        <f t="shared" si="21"/>
        <v>100</v>
      </c>
      <c r="U682" s="5">
        <v>0</v>
      </c>
      <c r="V682" s="10" t="s">
        <v>3852</v>
      </c>
    </row>
    <row r="683" spans="1:22" s="4" customFormat="1" ht="51" x14ac:dyDescent="0.2">
      <c r="A683" s="5" t="s">
        <v>1556</v>
      </c>
      <c r="B683" s="5" t="s">
        <v>1556</v>
      </c>
      <c r="C683" s="5" t="str">
        <f>+VLOOKUP(B683,[2]Hoja1!$H$1:$I$5207,2,FALSE)</f>
        <v>CONTRATO DE PRESTACION DE SERVICIOS PROFESIONALES</v>
      </c>
      <c r="D683" s="6" t="s">
        <v>2360</v>
      </c>
      <c r="E683" s="6">
        <v>80100417</v>
      </c>
      <c r="F683" s="7" t="s">
        <v>829</v>
      </c>
      <c r="G683" s="8">
        <v>30569</v>
      </c>
      <c r="H683" s="9" t="s">
        <v>2987</v>
      </c>
      <c r="I683" s="5" t="s">
        <v>835</v>
      </c>
      <c r="J683" s="5" t="s">
        <v>861</v>
      </c>
      <c r="K683" s="5" t="s">
        <v>844</v>
      </c>
      <c r="L683" s="11">
        <v>14573964</v>
      </c>
      <c r="M683" s="13">
        <v>45331</v>
      </c>
      <c r="N683" s="13">
        <v>45334</v>
      </c>
      <c r="O683" s="13">
        <v>45382</v>
      </c>
      <c r="P683" s="15">
        <v>49</v>
      </c>
      <c r="Q683" s="11" t="s">
        <v>874</v>
      </c>
      <c r="R683" s="11">
        <f>+VLOOKUP(B683,[2]Hoja2!$A$3:$C$3503,3,FALSE)</f>
        <v>14573964</v>
      </c>
      <c r="S683" s="11">
        <f t="shared" si="20"/>
        <v>0</v>
      </c>
      <c r="T683" s="22">
        <f t="shared" si="21"/>
        <v>100</v>
      </c>
      <c r="U683" s="5">
        <v>0</v>
      </c>
      <c r="V683" s="10" t="s">
        <v>3853</v>
      </c>
    </row>
    <row r="684" spans="1:22" s="4" customFormat="1" ht="51" x14ac:dyDescent="0.2">
      <c r="A684" s="5" t="s">
        <v>1557</v>
      </c>
      <c r="B684" s="5" t="s">
        <v>1557</v>
      </c>
      <c r="C684" s="5" t="str">
        <f>+VLOOKUP(B684,[2]Hoja1!$H$1:$I$5207,2,FALSE)</f>
        <v>CONTRATO DE PRESTACION DE SERVICIOS DE APOYO A LA GESTION</v>
      </c>
      <c r="D684" s="6" t="s">
        <v>2361</v>
      </c>
      <c r="E684" s="6">
        <v>80004500</v>
      </c>
      <c r="F684" s="7" t="s">
        <v>829</v>
      </c>
      <c r="G684" s="8">
        <v>28991</v>
      </c>
      <c r="H684" s="9" t="s">
        <v>2979</v>
      </c>
      <c r="I684" s="5" t="s">
        <v>835</v>
      </c>
      <c r="J684" s="5" t="s">
        <v>861</v>
      </c>
      <c r="K684" s="5" t="s">
        <v>844</v>
      </c>
      <c r="L684" s="11">
        <v>9652500</v>
      </c>
      <c r="M684" s="13">
        <v>45331</v>
      </c>
      <c r="N684" s="13">
        <v>45334</v>
      </c>
      <c r="O684" s="13">
        <v>45382</v>
      </c>
      <c r="P684" s="15">
        <v>49</v>
      </c>
      <c r="Q684" s="11" t="s">
        <v>874</v>
      </c>
      <c r="R684" s="11">
        <f>+VLOOKUP(B684,[2]Hoja2!$A$3:$C$3503,3,FALSE)</f>
        <v>9652500</v>
      </c>
      <c r="S684" s="11">
        <f t="shared" si="20"/>
        <v>0</v>
      </c>
      <c r="T684" s="22">
        <f t="shared" si="21"/>
        <v>100</v>
      </c>
      <c r="U684" s="5">
        <v>0</v>
      </c>
      <c r="V684" s="10" t="s">
        <v>3854</v>
      </c>
    </row>
    <row r="685" spans="1:22" s="4" customFormat="1" ht="51" x14ac:dyDescent="0.2">
      <c r="A685" s="5" t="s">
        <v>1558</v>
      </c>
      <c r="B685" s="5" t="s">
        <v>1558</v>
      </c>
      <c r="C685" s="5" t="str">
        <f>+VLOOKUP(B685,[2]Hoja1!$H$1:$I$5207,2,FALSE)</f>
        <v>CONTRATO DE PRESTACION DE SERVICIOS PROFESIONALES</v>
      </c>
      <c r="D685" s="6" t="s">
        <v>2362</v>
      </c>
      <c r="E685" s="6">
        <v>1030630212</v>
      </c>
      <c r="F685" s="7" t="s">
        <v>829</v>
      </c>
      <c r="G685" s="8">
        <v>34224</v>
      </c>
      <c r="H685" s="9" t="s">
        <v>2865</v>
      </c>
      <c r="I685" s="5" t="s">
        <v>835</v>
      </c>
      <c r="J685" s="5" t="s">
        <v>3153</v>
      </c>
      <c r="K685" s="5" t="s">
        <v>846</v>
      </c>
      <c r="L685" s="11">
        <v>10820453</v>
      </c>
      <c r="M685" s="13">
        <v>45334</v>
      </c>
      <c r="N685" s="13">
        <v>45337</v>
      </c>
      <c r="O685" s="13">
        <v>45473</v>
      </c>
      <c r="P685" s="15">
        <v>137</v>
      </c>
      <c r="Q685" s="11" t="s">
        <v>874</v>
      </c>
      <c r="R685" s="11">
        <f>+VLOOKUP(B685,[2]Hoja2!$A$3:$C$3503,3,FALSE)</f>
        <v>10820453</v>
      </c>
      <c r="S685" s="11">
        <f t="shared" si="20"/>
        <v>0</v>
      </c>
      <c r="T685" s="22">
        <f t="shared" si="21"/>
        <v>100</v>
      </c>
      <c r="U685" s="5">
        <v>0</v>
      </c>
      <c r="V685" s="10" t="s">
        <v>3855</v>
      </c>
    </row>
    <row r="686" spans="1:22" s="4" customFormat="1" ht="51" x14ac:dyDescent="0.2">
      <c r="A686" s="5" t="s">
        <v>1559</v>
      </c>
      <c r="B686" s="5" t="s">
        <v>1559</v>
      </c>
      <c r="C686" s="5" t="str">
        <f>+VLOOKUP(B686,[2]Hoja1!$H$1:$I$5207,2,FALSE)</f>
        <v>CONTRATO DE PRESTACION DE SERVICIOS PROFESIONALES</v>
      </c>
      <c r="D686" s="6" t="s">
        <v>2363</v>
      </c>
      <c r="E686" s="6">
        <v>1030627574</v>
      </c>
      <c r="F686" s="7" t="s">
        <v>829</v>
      </c>
      <c r="G686" s="8">
        <v>34158</v>
      </c>
      <c r="H686" s="9" t="s">
        <v>2865</v>
      </c>
      <c r="I686" s="5" t="s">
        <v>835</v>
      </c>
      <c r="J686" s="5" t="s">
        <v>3153</v>
      </c>
      <c r="K686" s="5" t="s">
        <v>846</v>
      </c>
      <c r="L686" s="11">
        <v>10820453</v>
      </c>
      <c r="M686" s="13">
        <v>45334</v>
      </c>
      <c r="N686" s="13">
        <v>45337</v>
      </c>
      <c r="O686" s="13">
        <v>45473</v>
      </c>
      <c r="P686" s="15">
        <v>137</v>
      </c>
      <c r="Q686" s="11" t="s">
        <v>874</v>
      </c>
      <c r="R686" s="11">
        <f>+VLOOKUP(B686,[2]Hoja2!$A$3:$C$3503,3,FALSE)</f>
        <v>10820453</v>
      </c>
      <c r="S686" s="11">
        <f t="shared" si="20"/>
        <v>0</v>
      </c>
      <c r="T686" s="22">
        <f t="shared" si="21"/>
        <v>100</v>
      </c>
      <c r="U686" s="5">
        <v>0</v>
      </c>
      <c r="V686" s="10" t="s">
        <v>3856</v>
      </c>
    </row>
    <row r="687" spans="1:22" s="4" customFormat="1" ht="51" x14ac:dyDescent="0.2">
      <c r="A687" s="5" t="s">
        <v>1560</v>
      </c>
      <c r="B687" s="5" t="s">
        <v>1560</v>
      </c>
      <c r="C687" s="5" t="str">
        <f>+VLOOKUP(B687,[2]Hoja1!$H$1:$I$5207,2,FALSE)</f>
        <v>CONTRATO DE PRESTACION DE SERVICIOS DE APOYO A LA GESTION</v>
      </c>
      <c r="D687" s="6" t="s">
        <v>2364</v>
      </c>
      <c r="E687" s="6">
        <v>1077085327</v>
      </c>
      <c r="F687" s="7" t="s">
        <v>829</v>
      </c>
      <c r="G687" s="8">
        <v>33489</v>
      </c>
      <c r="H687" s="9" t="s">
        <v>2756</v>
      </c>
      <c r="I687" s="5" t="s">
        <v>835</v>
      </c>
      <c r="J687" s="5" t="s">
        <v>3153</v>
      </c>
      <c r="K687" s="5" t="s">
        <v>846</v>
      </c>
      <c r="L687" s="11">
        <v>10768725</v>
      </c>
      <c r="M687" s="13">
        <v>45334</v>
      </c>
      <c r="N687" s="13">
        <v>45337</v>
      </c>
      <c r="O687" s="13">
        <v>45473</v>
      </c>
      <c r="P687" s="15">
        <v>137</v>
      </c>
      <c r="Q687" s="11" t="s">
        <v>874</v>
      </c>
      <c r="R687" s="11">
        <f>+VLOOKUP(B687,[2]Hoja2!$A$3:$C$3503,3,FALSE)</f>
        <v>10768725</v>
      </c>
      <c r="S687" s="11">
        <f t="shared" si="20"/>
        <v>0</v>
      </c>
      <c r="T687" s="22">
        <f t="shared" si="21"/>
        <v>100</v>
      </c>
      <c r="U687" s="5">
        <v>0</v>
      </c>
      <c r="V687" s="10" t="s">
        <v>3857</v>
      </c>
    </row>
    <row r="688" spans="1:22" s="4" customFormat="1" ht="51" x14ac:dyDescent="0.2">
      <c r="A688" s="5" t="s">
        <v>1561</v>
      </c>
      <c r="B688" s="5" t="s">
        <v>1561</v>
      </c>
      <c r="C688" s="5" t="str">
        <f>+VLOOKUP(B688,[2]Hoja1!$H$1:$I$5207,2,FALSE)</f>
        <v>CONTRATO DE PRESTACION DE SERVICIOS DE APOYO A LA GESTION</v>
      </c>
      <c r="D688" s="6" t="s">
        <v>327</v>
      </c>
      <c r="E688" s="6">
        <v>53032736</v>
      </c>
      <c r="F688" s="7" t="s">
        <v>829</v>
      </c>
      <c r="G688" s="8">
        <v>31341</v>
      </c>
      <c r="H688" s="9" t="s">
        <v>2975</v>
      </c>
      <c r="I688" s="5" t="s">
        <v>835</v>
      </c>
      <c r="J688" s="5" t="s">
        <v>861</v>
      </c>
      <c r="K688" s="5" t="s">
        <v>844</v>
      </c>
      <c r="L688" s="11">
        <v>9523800</v>
      </c>
      <c r="M688" s="13">
        <v>45334</v>
      </c>
      <c r="N688" s="13">
        <v>45336</v>
      </c>
      <c r="O688" s="13">
        <v>45382</v>
      </c>
      <c r="P688" s="15">
        <v>47</v>
      </c>
      <c r="Q688" s="11" t="s">
        <v>874</v>
      </c>
      <c r="R688" s="11">
        <f>+VLOOKUP(B688,[2]Hoja2!$A$3:$C$3503,3,FALSE)</f>
        <v>9523800</v>
      </c>
      <c r="S688" s="11">
        <f t="shared" si="20"/>
        <v>0</v>
      </c>
      <c r="T688" s="22">
        <f t="shared" si="21"/>
        <v>100</v>
      </c>
      <c r="U688" s="5">
        <v>0</v>
      </c>
      <c r="V688" s="10" t="s">
        <v>3858</v>
      </c>
    </row>
    <row r="689" spans="1:22" s="4" customFormat="1" ht="51" x14ac:dyDescent="0.2">
      <c r="A689" s="5" t="s">
        <v>1562</v>
      </c>
      <c r="B689" s="5" t="s">
        <v>1562</v>
      </c>
      <c r="C689" s="5" t="str">
        <f>+VLOOKUP(B689,[2]Hoja1!$H$1:$I$5207,2,FALSE)</f>
        <v>CONTRATO DE PRESTACION DE SERVICIOS DE APOYO A LA GESTION</v>
      </c>
      <c r="D689" s="6" t="s">
        <v>297</v>
      </c>
      <c r="E689" s="6">
        <v>52726119</v>
      </c>
      <c r="F689" s="7" t="s">
        <v>829</v>
      </c>
      <c r="G689" s="8">
        <v>29647</v>
      </c>
      <c r="H689" s="9" t="s">
        <v>2975</v>
      </c>
      <c r="I689" s="5" t="s">
        <v>835</v>
      </c>
      <c r="J689" s="5" t="s">
        <v>861</v>
      </c>
      <c r="K689" s="5" t="s">
        <v>844</v>
      </c>
      <c r="L689" s="11">
        <v>9137700</v>
      </c>
      <c r="M689" s="13">
        <v>45336</v>
      </c>
      <c r="N689" s="13">
        <v>45341</v>
      </c>
      <c r="O689" s="13">
        <v>45382</v>
      </c>
      <c r="P689" s="15">
        <v>42</v>
      </c>
      <c r="Q689" s="11" t="s">
        <v>874</v>
      </c>
      <c r="R689" s="11">
        <f>+VLOOKUP(B689,[2]Hoja2!$A$3:$C$3503,3,FALSE)</f>
        <v>9137700</v>
      </c>
      <c r="S689" s="11">
        <f t="shared" si="20"/>
        <v>0</v>
      </c>
      <c r="T689" s="22">
        <f t="shared" si="21"/>
        <v>100</v>
      </c>
      <c r="U689" s="5">
        <v>0</v>
      </c>
      <c r="V689" s="10" t="s">
        <v>3859</v>
      </c>
    </row>
    <row r="690" spans="1:22" s="4" customFormat="1" ht="51" x14ac:dyDescent="0.2">
      <c r="A690" s="5" t="s">
        <v>1563</v>
      </c>
      <c r="B690" s="5" t="s">
        <v>1563</v>
      </c>
      <c r="C690" s="5" t="str">
        <f>+VLOOKUP(B690,[2]Hoja1!$H$1:$I$5207,2,FALSE)</f>
        <v>CONTRATO DE PRESTACION DE SERVICIOS DE APOYO A LA GESTION</v>
      </c>
      <c r="D690" s="6" t="s">
        <v>2365</v>
      </c>
      <c r="E690" s="6">
        <v>1010184125</v>
      </c>
      <c r="F690" s="7" t="s">
        <v>829</v>
      </c>
      <c r="G690" s="8">
        <v>32726</v>
      </c>
      <c r="H690" s="9" t="s">
        <v>2979</v>
      </c>
      <c r="I690" s="5" t="s">
        <v>835</v>
      </c>
      <c r="J690" s="5" t="s">
        <v>861</v>
      </c>
      <c r="K690" s="5" t="s">
        <v>844</v>
      </c>
      <c r="L690" s="11">
        <v>9523800</v>
      </c>
      <c r="M690" s="13">
        <v>45334</v>
      </c>
      <c r="N690" s="13">
        <v>45335</v>
      </c>
      <c r="O690" s="13">
        <v>45382</v>
      </c>
      <c r="P690" s="15">
        <v>48</v>
      </c>
      <c r="Q690" s="11" t="s">
        <v>874</v>
      </c>
      <c r="R690" s="11">
        <f>+VLOOKUP(B690,[2]Hoja2!$A$3:$C$3503,3,FALSE)</f>
        <v>9523800</v>
      </c>
      <c r="S690" s="11">
        <f t="shared" si="20"/>
        <v>0</v>
      </c>
      <c r="T690" s="22">
        <f t="shared" si="21"/>
        <v>100</v>
      </c>
      <c r="U690" s="5">
        <v>0</v>
      </c>
      <c r="V690" s="10" t="s">
        <v>3860</v>
      </c>
    </row>
    <row r="691" spans="1:22" s="4" customFormat="1" ht="51" x14ac:dyDescent="0.2">
      <c r="A691" s="5" t="s">
        <v>1564</v>
      </c>
      <c r="B691" s="5" t="s">
        <v>1564</v>
      </c>
      <c r="C691" s="5" t="str">
        <f>+VLOOKUP(B691,[2]Hoja1!$H$1:$I$5207,2,FALSE)</f>
        <v>CONTRATO DE PRESTACION DE SERVICIOS PROFESIONALES</v>
      </c>
      <c r="D691" s="6" t="s">
        <v>547</v>
      </c>
      <c r="E691" s="6">
        <v>1010228898</v>
      </c>
      <c r="F691" s="7" t="s">
        <v>829</v>
      </c>
      <c r="G691" s="8">
        <v>35274</v>
      </c>
      <c r="H691" s="9" t="s">
        <v>2784</v>
      </c>
      <c r="I691" s="5" t="s">
        <v>835</v>
      </c>
      <c r="J691" s="5" t="s">
        <v>3153</v>
      </c>
      <c r="K691" s="5" t="s">
        <v>846</v>
      </c>
      <c r="L691" s="11">
        <v>17994900</v>
      </c>
      <c r="M691" s="13">
        <v>45334</v>
      </c>
      <c r="N691" s="13">
        <v>45338</v>
      </c>
      <c r="O691" s="13">
        <v>45473</v>
      </c>
      <c r="P691" s="15">
        <v>136</v>
      </c>
      <c r="Q691" s="11" t="s">
        <v>874</v>
      </c>
      <c r="R691" s="11">
        <f>+VLOOKUP(B691,[2]Hoja2!$A$3:$C$3503,3,FALSE)</f>
        <v>17994900</v>
      </c>
      <c r="S691" s="11">
        <f t="shared" si="20"/>
        <v>0</v>
      </c>
      <c r="T691" s="22">
        <f t="shared" si="21"/>
        <v>100</v>
      </c>
      <c r="U691" s="5">
        <v>0</v>
      </c>
      <c r="V691" s="10" t="s">
        <v>3861</v>
      </c>
    </row>
    <row r="692" spans="1:22" s="4" customFormat="1" ht="51" x14ac:dyDescent="0.2">
      <c r="A692" s="5" t="s">
        <v>1565</v>
      </c>
      <c r="B692" s="5" t="s">
        <v>1565</v>
      </c>
      <c r="C692" s="5" t="str">
        <f>+VLOOKUP(B692,[2]Hoja1!$H$1:$I$5207,2,FALSE)</f>
        <v>CONTRATO DE PRESTACION DE SERVICIOS DE APOYO A LA GESTION</v>
      </c>
      <c r="D692" s="6" t="s">
        <v>2366</v>
      </c>
      <c r="E692" s="6">
        <v>80718000</v>
      </c>
      <c r="F692" s="7" t="s">
        <v>829</v>
      </c>
      <c r="G692" s="8">
        <v>30819</v>
      </c>
      <c r="H692" s="9" t="s">
        <v>2988</v>
      </c>
      <c r="I692" s="5" t="s">
        <v>835</v>
      </c>
      <c r="J692" s="5" t="s">
        <v>861</v>
      </c>
      <c r="K692" s="5" t="s">
        <v>844</v>
      </c>
      <c r="L692" s="11">
        <v>29610000</v>
      </c>
      <c r="M692" s="13">
        <v>45331</v>
      </c>
      <c r="N692" s="13">
        <v>45331</v>
      </c>
      <c r="O692" s="13">
        <v>45473</v>
      </c>
      <c r="P692" s="15">
        <v>143</v>
      </c>
      <c r="Q692" s="11" t="s">
        <v>874</v>
      </c>
      <c r="R692" s="11">
        <f>+VLOOKUP(B692,[2]Hoja2!$A$3:$C$3503,3,FALSE)</f>
        <v>29610000</v>
      </c>
      <c r="S692" s="11">
        <f t="shared" si="20"/>
        <v>0</v>
      </c>
      <c r="T692" s="22">
        <f t="shared" si="21"/>
        <v>100</v>
      </c>
      <c r="U692" s="5">
        <v>0</v>
      </c>
      <c r="V692" s="10" t="s">
        <v>3862</v>
      </c>
    </row>
    <row r="693" spans="1:22" s="4" customFormat="1" ht="51" x14ac:dyDescent="0.2">
      <c r="A693" s="5" t="s">
        <v>1566</v>
      </c>
      <c r="B693" s="5" t="s">
        <v>1566</v>
      </c>
      <c r="C693" s="5" t="str">
        <f>+VLOOKUP(B693,[2]Hoja1!$H$1:$I$5207,2,FALSE)</f>
        <v>CONTRATO DE PRESTACION DE SERVICIOS DE APOYO A LA GESTION</v>
      </c>
      <c r="D693" s="6" t="s">
        <v>2367</v>
      </c>
      <c r="E693" s="6">
        <v>80010064</v>
      </c>
      <c r="F693" s="7" t="s">
        <v>829</v>
      </c>
      <c r="G693" s="8">
        <v>28970</v>
      </c>
      <c r="H693" s="9" t="s">
        <v>2989</v>
      </c>
      <c r="I693" s="5" t="s">
        <v>835</v>
      </c>
      <c r="J693" s="5" t="s">
        <v>861</v>
      </c>
      <c r="K693" s="5" t="s">
        <v>844</v>
      </c>
      <c r="L693" s="11">
        <v>29610000</v>
      </c>
      <c r="M693" s="13">
        <v>45331</v>
      </c>
      <c r="N693" s="13">
        <v>45331</v>
      </c>
      <c r="O693" s="13">
        <v>45473</v>
      </c>
      <c r="P693" s="15">
        <v>143</v>
      </c>
      <c r="Q693" s="11" t="s">
        <v>874</v>
      </c>
      <c r="R693" s="11">
        <f>+VLOOKUP(B693,[2]Hoja2!$A$3:$C$3503,3,FALSE)</f>
        <v>29610000</v>
      </c>
      <c r="S693" s="11">
        <f t="shared" si="20"/>
        <v>0</v>
      </c>
      <c r="T693" s="22">
        <f t="shared" si="21"/>
        <v>100</v>
      </c>
      <c r="U693" s="5">
        <v>0</v>
      </c>
      <c r="V693" s="10" t="s">
        <v>3863</v>
      </c>
    </row>
    <row r="694" spans="1:22" s="4" customFormat="1" ht="51" x14ac:dyDescent="0.2">
      <c r="A694" s="5" t="s">
        <v>1567</v>
      </c>
      <c r="B694" s="5" t="s">
        <v>1567</v>
      </c>
      <c r="C694" s="5" t="str">
        <f>+VLOOKUP(B694,[2]Hoja1!$H$1:$I$5207,2,FALSE)</f>
        <v>CONTRATO DE PRESTACION DE SERVICIOS PROFESIONALES</v>
      </c>
      <c r="D694" s="6" t="s">
        <v>2368</v>
      </c>
      <c r="E694" s="6">
        <v>1012457764</v>
      </c>
      <c r="F694" s="7" t="s">
        <v>829</v>
      </c>
      <c r="G694" s="8">
        <v>36128</v>
      </c>
      <c r="H694" s="9" t="s">
        <v>2990</v>
      </c>
      <c r="I694" s="5" t="s">
        <v>835</v>
      </c>
      <c r="J694" s="5" t="s">
        <v>858</v>
      </c>
      <c r="K694" s="5" t="s">
        <v>841</v>
      </c>
      <c r="L694" s="11">
        <v>4500000</v>
      </c>
      <c r="M694" s="13">
        <v>45331</v>
      </c>
      <c r="N694" s="13">
        <v>45334</v>
      </c>
      <c r="O694" s="13">
        <v>45382</v>
      </c>
      <c r="P694" s="15">
        <v>49</v>
      </c>
      <c r="Q694" s="11" t="s">
        <v>874</v>
      </c>
      <c r="R694" s="11">
        <f>+VLOOKUP(B694,[2]Hoja2!$A$3:$C$3503,3,FALSE)</f>
        <v>4500000</v>
      </c>
      <c r="S694" s="11">
        <f t="shared" si="20"/>
        <v>0</v>
      </c>
      <c r="T694" s="22">
        <f t="shared" si="21"/>
        <v>100</v>
      </c>
      <c r="U694" s="5">
        <v>0</v>
      </c>
      <c r="V694" s="10" t="s">
        <v>3864</v>
      </c>
    </row>
    <row r="695" spans="1:22" s="4" customFormat="1" ht="51" x14ac:dyDescent="0.2">
      <c r="A695" s="5" t="s">
        <v>1567</v>
      </c>
      <c r="B695" s="5" t="s">
        <v>1568</v>
      </c>
      <c r="C695" s="5" t="str">
        <f>+VLOOKUP(B695,[2]Hoja1!$H$1:$I$5207,2,FALSE)</f>
        <v>CONTRATO DE PRESTACION DE SERVICIOS DE APOYO A LA GESTION</v>
      </c>
      <c r="D695" s="6" t="s">
        <v>52</v>
      </c>
      <c r="E695" s="6">
        <v>80235027</v>
      </c>
      <c r="F695" s="7" t="s">
        <v>829</v>
      </c>
      <c r="G695" s="8">
        <v>29476</v>
      </c>
      <c r="H695" s="9" t="s">
        <v>2964</v>
      </c>
      <c r="I695" s="5" t="s">
        <v>835</v>
      </c>
      <c r="J695" s="5" t="s">
        <v>871</v>
      </c>
      <c r="K695" s="5" t="s">
        <v>841</v>
      </c>
      <c r="L695" s="11">
        <v>8625000</v>
      </c>
      <c r="M695" s="13">
        <v>45331</v>
      </c>
      <c r="N695" s="13">
        <v>45334</v>
      </c>
      <c r="O695" s="13">
        <v>45382</v>
      </c>
      <c r="P695" s="15">
        <v>49</v>
      </c>
      <c r="Q695" s="11" t="s">
        <v>874</v>
      </c>
      <c r="R695" s="11">
        <f>+VLOOKUP(B695,[2]Hoja2!$A$3:$C$3503,3,FALSE)</f>
        <v>8625000</v>
      </c>
      <c r="S695" s="11">
        <f t="shared" si="20"/>
        <v>0</v>
      </c>
      <c r="T695" s="22">
        <f t="shared" si="21"/>
        <v>100</v>
      </c>
      <c r="U695" s="5">
        <v>0</v>
      </c>
      <c r="V695" s="10" t="s">
        <v>3865</v>
      </c>
    </row>
    <row r="696" spans="1:22" s="4" customFormat="1" ht="51" x14ac:dyDescent="0.2">
      <c r="A696" s="5" t="s">
        <v>1569</v>
      </c>
      <c r="B696" s="5" t="s">
        <v>1569</v>
      </c>
      <c r="C696" s="5" t="str">
        <f>+VLOOKUP(B696,[2]Hoja1!$H$1:$I$5207,2,FALSE)</f>
        <v>CONTRATO DE PRESTACION DE SERVICIOS PROFESIONALES</v>
      </c>
      <c r="D696" s="6" t="s">
        <v>2369</v>
      </c>
      <c r="E696" s="6">
        <v>1015470283</v>
      </c>
      <c r="F696" s="7" t="s">
        <v>829</v>
      </c>
      <c r="G696" s="8">
        <v>35650</v>
      </c>
      <c r="H696" s="9" t="s">
        <v>2991</v>
      </c>
      <c r="I696" s="5" t="s">
        <v>835</v>
      </c>
      <c r="J696" s="5" t="s">
        <v>856</v>
      </c>
      <c r="K696" s="5" t="s">
        <v>839</v>
      </c>
      <c r="L696" s="11">
        <v>13491000</v>
      </c>
      <c r="M696" s="13">
        <v>45335</v>
      </c>
      <c r="N696" s="13">
        <v>45337</v>
      </c>
      <c r="O696" s="13">
        <v>45473</v>
      </c>
      <c r="P696" s="15">
        <v>137</v>
      </c>
      <c r="Q696" s="11" t="s">
        <v>874</v>
      </c>
      <c r="R696" s="11">
        <f>+VLOOKUP(B696,[2]Hoja2!$A$3:$C$3503,3,FALSE)</f>
        <v>13491000</v>
      </c>
      <c r="S696" s="11">
        <f t="shared" si="20"/>
        <v>0</v>
      </c>
      <c r="T696" s="22">
        <f t="shared" si="21"/>
        <v>100</v>
      </c>
      <c r="U696" s="5">
        <v>0</v>
      </c>
      <c r="V696" s="10" t="s">
        <v>3866</v>
      </c>
    </row>
    <row r="697" spans="1:22" s="4" customFormat="1" ht="51" x14ac:dyDescent="0.2">
      <c r="A697" s="5" t="s">
        <v>1570</v>
      </c>
      <c r="B697" s="5" t="s">
        <v>1570</v>
      </c>
      <c r="C697" s="5" t="str">
        <f>+VLOOKUP(B697,[2]Hoja1!$H$1:$I$5207,2,FALSE)</f>
        <v>CONTRATO DE PRESTACION DE SERVICIOS DE APOYO A LA GESTION</v>
      </c>
      <c r="D697" s="6" t="s">
        <v>2370</v>
      </c>
      <c r="E697" s="6">
        <v>1023884366</v>
      </c>
      <c r="F697" s="7" t="s">
        <v>829</v>
      </c>
      <c r="G697" s="8">
        <v>32640</v>
      </c>
      <c r="H697" s="9" t="s">
        <v>2992</v>
      </c>
      <c r="I697" s="5" t="s">
        <v>835</v>
      </c>
      <c r="J697" s="5" t="s">
        <v>861</v>
      </c>
      <c r="K697" s="5" t="s">
        <v>844</v>
      </c>
      <c r="L697" s="11">
        <v>8052980</v>
      </c>
      <c r="M697" s="13">
        <v>45335</v>
      </c>
      <c r="N697" s="13">
        <v>45337</v>
      </c>
      <c r="O697" s="13">
        <v>45382</v>
      </c>
      <c r="P697" s="15">
        <v>46</v>
      </c>
      <c r="Q697" s="11" t="s">
        <v>874</v>
      </c>
      <c r="R697" s="11">
        <f>+VLOOKUP(B697,[2]Hoja2!$A$3:$C$3503,3,FALSE)</f>
        <v>8052980</v>
      </c>
      <c r="S697" s="11">
        <f t="shared" si="20"/>
        <v>0</v>
      </c>
      <c r="T697" s="22">
        <f t="shared" si="21"/>
        <v>100</v>
      </c>
      <c r="U697" s="5">
        <v>0</v>
      </c>
      <c r="V697" s="10" t="s">
        <v>3867</v>
      </c>
    </row>
    <row r="698" spans="1:22" s="4" customFormat="1" ht="51" x14ac:dyDescent="0.2">
      <c r="A698" s="5" t="s">
        <v>1571</v>
      </c>
      <c r="B698" s="5" t="s">
        <v>1571</v>
      </c>
      <c r="C698" s="5" t="str">
        <f>+VLOOKUP(B698,[2]Hoja1!$H$1:$I$5207,2,FALSE)</f>
        <v>CONTRATO DE PRESTACION DE SERVICIOS PROFESIONALES</v>
      </c>
      <c r="D698" s="6" t="s">
        <v>2371</v>
      </c>
      <c r="E698" s="6">
        <v>1020780962</v>
      </c>
      <c r="F698" s="7" t="s">
        <v>829</v>
      </c>
      <c r="G698" s="8">
        <v>34076</v>
      </c>
      <c r="H698" s="9" t="s">
        <v>2865</v>
      </c>
      <c r="I698" s="5" t="s">
        <v>835</v>
      </c>
      <c r="J698" s="5" t="s">
        <v>3153</v>
      </c>
      <c r="K698" s="5" t="s">
        <v>846</v>
      </c>
      <c r="L698" s="11">
        <v>15629543</v>
      </c>
      <c r="M698" s="13">
        <v>45335</v>
      </c>
      <c r="N698" s="13">
        <v>45337</v>
      </c>
      <c r="O698" s="13">
        <v>45382</v>
      </c>
      <c r="P698" s="15">
        <v>46</v>
      </c>
      <c r="Q698" s="11" t="s">
        <v>874</v>
      </c>
      <c r="R698" s="11">
        <f>+VLOOKUP(B698,[2]Hoja2!$A$3:$C$3503,3,FALSE)</f>
        <v>15629543</v>
      </c>
      <c r="S698" s="11">
        <f t="shared" si="20"/>
        <v>0</v>
      </c>
      <c r="T698" s="22">
        <f t="shared" si="21"/>
        <v>100</v>
      </c>
      <c r="U698" s="5">
        <v>0</v>
      </c>
      <c r="V698" s="10" t="s">
        <v>3868</v>
      </c>
    </row>
    <row r="699" spans="1:22" s="4" customFormat="1" ht="51" x14ac:dyDescent="0.2">
      <c r="A699" s="5" t="s">
        <v>1572</v>
      </c>
      <c r="B699" s="5" t="s">
        <v>1572</v>
      </c>
      <c r="C699" s="5" t="str">
        <f>+VLOOKUP(B699,[2]Hoja1!$H$1:$I$5207,2,FALSE)</f>
        <v>CONTRATO DE PRESTACION DE SERVICIOS DE APOYO A LA GESTION</v>
      </c>
      <c r="D699" s="6" t="s">
        <v>2372</v>
      </c>
      <c r="E699" s="6">
        <v>1033703424</v>
      </c>
      <c r="F699" s="7" t="s">
        <v>829</v>
      </c>
      <c r="G699" s="8">
        <v>32445</v>
      </c>
      <c r="H699" s="9" t="s">
        <v>2801</v>
      </c>
      <c r="I699" s="5" t="s">
        <v>835</v>
      </c>
      <c r="J699" s="5" t="s">
        <v>3153</v>
      </c>
      <c r="K699" s="5" t="s">
        <v>846</v>
      </c>
      <c r="L699" s="11">
        <v>10768725</v>
      </c>
      <c r="M699" s="13">
        <v>45334</v>
      </c>
      <c r="N699" s="13">
        <v>45337</v>
      </c>
      <c r="O699" s="13">
        <v>45473</v>
      </c>
      <c r="P699" s="15">
        <v>137</v>
      </c>
      <c r="Q699" s="11" t="s">
        <v>874</v>
      </c>
      <c r="R699" s="11">
        <f>+VLOOKUP(B699,[2]Hoja2!$A$3:$C$3503,3,FALSE)</f>
        <v>10768725</v>
      </c>
      <c r="S699" s="11">
        <f t="shared" si="20"/>
        <v>0</v>
      </c>
      <c r="T699" s="22">
        <f t="shared" si="21"/>
        <v>100</v>
      </c>
      <c r="U699" s="5">
        <v>0</v>
      </c>
      <c r="V699" s="10" t="s">
        <v>3869</v>
      </c>
    </row>
    <row r="700" spans="1:22" s="4" customFormat="1" ht="63.75" x14ac:dyDescent="0.2">
      <c r="A700" s="5" t="s">
        <v>1573</v>
      </c>
      <c r="B700" s="5" t="s">
        <v>1573</v>
      </c>
      <c r="C700" s="5" t="str">
        <f>+VLOOKUP(B700,[2]Hoja1!$H$1:$I$5207,2,FALSE)</f>
        <v>CONTRATO DE PRESTACION DE SERVICIOS PROFESIONALES</v>
      </c>
      <c r="D700" s="6" t="s">
        <v>2373</v>
      </c>
      <c r="E700" s="6">
        <v>1030647220</v>
      </c>
      <c r="F700" s="7" t="s">
        <v>829</v>
      </c>
      <c r="G700" s="8">
        <v>34657</v>
      </c>
      <c r="H700" s="9" t="s">
        <v>2993</v>
      </c>
      <c r="I700" s="5" t="s">
        <v>835</v>
      </c>
      <c r="J700" s="5" t="s">
        <v>858</v>
      </c>
      <c r="K700" s="5" t="s">
        <v>841</v>
      </c>
      <c r="L700" s="11">
        <v>12400000</v>
      </c>
      <c r="M700" s="13">
        <v>45334</v>
      </c>
      <c r="N700" s="13">
        <v>45338</v>
      </c>
      <c r="O700" s="13">
        <v>45375</v>
      </c>
      <c r="P700" s="15">
        <v>38</v>
      </c>
      <c r="Q700" s="11" t="s">
        <v>874</v>
      </c>
      <c r="R700" s="11">
        <f>+VLOOKUP(B700,[2]Hoja2!$A$3:$C$3503,3,FALSE)</f>
        <v>12400000</v>
      </c>
      <c r="S700" s="11">
        <f t="shared" si="20"/>
        <v>0</v>
      </c>
      <c r="T700" s="22">
        <f t="shared" si="21"/>
        <v>100</v>
      </c>
      <c r="U700" s="5">
        <v>0</v>
      </c>
      <c r="V700" s="10" t="s">
        <v>3870</v>
      </c>
    </row>
    <row r="701" spans="1:22" s="4" customFormat="1" ht="51" x14ac:dyDescent="0.2">
      <c r="A701" s="5" t="s">
        <v>1574</v>
      </c>
      <c r="B701" s="5" t="s">
        <v>1574</v>
      </c>
      <c r="C701" s="5" t="str">
        <f>+VLOOKUP(B701,[2]Hoja1!$H$1:$I$5207,2,FALSE)</f>
        <v>CONTRATO DE PRESTACION DE SERVICIOS PROFESIONALES</v>
      </c>
      <c r="D701" s="6" t="s">
        <v>2374</v>
      </c>
      <c r="E701" s="6">
        <v>79795460</v>
      </c>
      <c r="F701" s="7" t="s">
        <v>829</v>
      </c>
      <c r="G701" s="8">
        <v>28594</v>
      </c>
      <c r="H701" s="9" t="s">
        <v>2784</v>
      </c>
      <c r="I701" s="5" t="s">
        <v>835</v>
      </c>
      <c r="J701" s="5" t="s">
        <v>3153</v>
      </c>
      <c r="K701" s="5" t="s">
        <v>846</v>
      </c>
      <c r="L701" s="11">
        <v>16195410</v>
      </c>
      <c r="M701" s="13">
        <v>45334</v>
      </c>
      <c r="N701" s="13">
        <v>45337</v>
      </c>
      <c r="O701" s="13">
        <v>45473</v>
      </c>
      <c r="P701" s="15">
        <v>137</v>
      </c>
      <c r="Q701" s="11" t="s">
        <v>874</v>
      </c>
      <c r="R701" s="11">
        <f>+VLOOKUP(B701,[2]Hoja2!$A$3:$C$3503,3,FALSE)</f>
        <v>16195410</v>
      </c>
      <c r="S701" s="11">
        <f t="shared" si="20"/>
        <v>0</v>
      </c>
      <c r="T701" s="22">
        <f t="shared" si="21"/>
        <v>100</v>
      </c>
      <c r="U701" s="5">
        <v>0</v>
      </c>
      <c r="V701" s="10" t="s">
        <v>3871</v>
      </c>
    </row>
    <row r="702" spans="1:22" s="4" customFormat="1" ht="51" x14ac:dyDescent="0.2">
      <c r="A702" s="5" t="s">
        <v>1575</v>
      </c>
      <c r="B702" s="5" t="s">
        <v>1575</v>
      </c>
      <c r="C702" s="5" t="str">
        <f>+VLOOKUP(B702,[2]Hoja1!$H$1:$I$5207,2,FALSE)</f>
        <v>CONTRATO DE PRESTACION DE SERVICIOS PROFESIONALES</v>
      </c>
      <c r="D702" s="6" t="s">
        <v>2375</v>
      </c>
      <c r="E702" s="6">
        <v>1072196463</v>
      </c>
      <c r="F702" s="7" t="s">
        <v>829</v>
      </c>
      <c r="G702" s="8">
        <v>35495</v>
      </c>
      <c r="H702" s="9" t="s">
        <v>2865</v>
      </c>
      <c r="I702" s="5" t="s">
        <v>835</v>
      </c>
      <c r="J702" s="5" t="s">
        <v>3153</v>
      </c>
      <c r="K702" s="5" t="s">
        <v>846</v>
      </c>
      <c r="L702" s="11">
        <v>10820453</v>
      </c>
      <c r="M702" s="13">
        <v>45335</v>
      </c>
      <c r="N702" s="13">
        <v>45337</v>
      </c>
      <c r="O702" s="13">
        <v>45473</v>
      </c>
      <c r="P702" s="15">
        <v>137</v>
      </c>
      <c r="Q702" s="11" t="s">
        <v>874</v>
      </c>
      <c r="R702" s="11">
        <f>+VLOOKUP(B702,[2]Hoja2!$A$3:$C$3503,3,FALSE)</f>
        <v>10820453</v>
      </c>
      <c r="S702" s="11">
        <f t="shared" si="20"/>
        <v>0</v>
      </c>
      <c r="T702" s="22">
        <f t="shared" si="21"/>
        <v>100</v>
      </c>
      <c r="U702" s="5">
        <v>0</v>
      </c>
      <c r="V702" s="10" t="s">
        <v>3872</v>
      </c>
    </row>
    <row r="703" spans="1:22" s="4" customFormat="1" ht="51" x14ac:dyDescent="0.2">
      <c r="A703" s="5" t="s">
        <v>1576</v>
      </c>
      <c r="B703" s="5" t="s">
        <v>1576</v>
      </c>
      <c r="C703" s="5" t="str">
        <f>+VLOOKUP(B703,[2]Hoja1!$H$1:$I$5207,2,FALSE)</f>
        <v>CONTRATO DE PRESTACION DE SERVICIOS PROFESIONALES</v>
      </c>
      <c r="D703" s="6" t="s">
        <v>592</v>
      </c>
      <c r="E703" s="6">
        <v>1061689233</v>
      </c>
      <c r="F703" s="7" t="s">
        <v>829</v>
      </c>
      <c r="G703" s="8">
        <v>31531</v>
      </c>
      <c r="H703" s="9" t="s">
        <v>2833</v>
      </c>
      <c r="I703" s="5" t="s">
        <v>835</v>
      </c>
      <c r="J703" s="5" t="s">
        <v>3153</v>
      </c>
      <c r="K703" s="5" t="s">
        <v>846</v>
      </c>
      <c r="L703" s="11">
        <v>15629543</v>
      </c>
      <c r="M703" s="13">
        <v>45334</v>
      </c>
      <c r="N703" s="13">
        <v>45337</v>
      </c>
      <c r="O703" s="13">
        <v>45473</v>
      </c>
      <c r="P703" s="15">
        <v>137</v>
      </c>
      <c r="Q703" s="11" t="s">
        <v>874</v>
      </c>
      <c r="R703" s="11">
        <f>+VLOOKUP(B703,[2]Hoja2!$A$3:$C$3503,3,FALSE)</f>
        <v>15629543</v>
      </c>
      <c r="S703" s="11">
        <f t="shared" si="20"/>
        <v>0</v>
      </c>
      <c r="T703" s="22">
        <f t="shared" si="21"/>
        <v>100</v>
      </c>
      <c r="U703" s="5">
        <v>0</v>
      </c>
      <c r="V703" s="10" t="s">
        <v>3873</v>
      </c>
    </row>
    <row r="704" spans="1:22" s="4" customFormat="1" ht="51" x14ac:dyDescent="0.2">
      <c r="A704" s="5" t="s">
        <v>1577</v>
      </c>
      <c r="B704" s="5" t="s">
        <v>1577</v>
      </c>
      <c r="C704" s="5" t="str">
        <f>+VLOOKUP(B704,[2]Hoja1!$H$1:$I$5207,2,FALSE)</f>
        <v>CONTRATO DE PRESTACION DE SERVICIOS DE APOYO A LA GESTION</v>
      </c>
      <c r="D704" s="6" t="s">
        <v>2376</v>
      </c>
      <c r="E704" s="6">
        <v>79897327</v>
      </c>
      <c r="F704" s="7" t="s">
        <v>829</v>
      </c>
      <c r="G704" s="8">
        <v>28715</v>
      </c>
      <c r="H704" s="9" t="s">
        <v>2994</v>
      </c>
      <c r="I704" s="5" t="s">
        <v>835</v>
      </c>
      <c r="J704" s="5" t="s">
        <v>858</v>
      </c>
      <c r="K704" s="5" t="s">
        <v>841</v>
      </c>
      <c r="L704" s="11">
        <v>4950000</v>
      </c>
      <c r="M704" s="13">
        <v>45334</v>
      </c>
      <c r="N704" s="13">
        <v>45335</v>
      </c>
      <c r="O704" s="13">
        <v>45377</v>
      </c>
      <c r="P704" s="15">
        <v>43</v>
      </c>
      <c r="Q704" s="11" t="s">
        <v>874</v>
      </c>
      <c r="R704" s="11">
        <f>+VLOOKUP(B704,[2]Hoja2!$A$3:$C$3503,3,FALSE)</f>
        <v>4950000</v>
      </c>
      <c r="S704" s="11">
        <f t="shared" si="20"/>
        <v>0</v>
      </c>
      <c r="T704" s="22">
        <f t="shared" si="21"/>
        <v>100</v>
      </c>
      <c r="U704" s="5">
        <v>0</v>
      </c>
      <c r="V704" s="10" t="s">
        <v>3874</v>
      </c>
    </row>
    <row r="705" spans="1:22" s="4" customFormat="1" ht="51" x14ac:dyDescent="0.2">
      <c r="A705" s="5" t="s">
        <v>1578</v>
      </c>
      <c r="B705" s="5" t="s">
        <v>1578</v>
      </c>
      <c r="C705" s="5" t="str">
        <f>+VLOOKUP(B705,[2]Hoja1!$H$1:$I$5207,2,FALSE)</f>
        <v>CONTRATO DE PRESTACION DE SERVICIOS PROFESIONALES</v>
      </c>
      <c r="D705" s="6" t="s">
        <v>218</v>
      </c>
      <c r="E705" s="6">
        <v>80177723</v>
      </c>
      <c r="F705" s="7" t="s">
        <v>829</v>
      </c>
      <c r="G705" s="8" t="s">
        <v>2661</v>
      </c>
      <c r="H705" s="9" t="s">
        <v>2784</v>
      </c>
      <c r="I705" s="5" t="s">
        <v>835</v>
      </c>
      <c r="J705" s="5" t="s">
        <v>869</v>
      </c>
      <c r="K705" s="5" t="s">
        <v>846</v>
      </c>
      <c r="L705" s="11">
        <v>23393370</v>
      </c>
      <c r="M705" s="13">
        <v>45334</v>
      </c>
      <c r="N705" s="13">
        <v>45337</v>
      </c>
      <c r="O705" s="13">
        <v>45473</v>
      </c>
      <c r="P705" s="15">
        <v>137</v>
      </c>
      <c r="Q705" s="11" t="s">
        <v>874</v>
      </c>
      <c r="R705" s="11">
        <f>+VLOOKUP(B705,[2]Hoja2!$A$3:$C$3503,3,FALSE)</f>
        <v>23393370</v>
      </c>
      <c r="S705" s="11">
        <f t="shared" si="20"/>
        <v>0</v>
      </c>
      <c r="T705" s="22">
        <f t="shared" si="21"/>
        <v>100</v>
      </c>
      <c r="U705" s="5">
        <v>0</v>
      </c>
      <c r="V705" s="10" t="s">
        <v>3875</v>
      </c>
    </row>
    <row r="706" spans="1:22" s="4" customFormat="1" ht="51" x14ac:dyDescent="0.2">
      <c r="A706" s="5" t="s">
        <v>1579</v>
      </c>
      <c r="B706" s="5" t="s">
        <v>1579</v>
      </c>
      <c r="C706" s="5" t="str">
        <f>+VLOOKUP(B706,[2]Hoja1!$H$1:$I$5207,2,FALSE)</f>
        <v>CONTRATO DE PRESTACION DE SERVICIOS DE APOYO A LA GESTION</v>
      </c>
      <c r="D706" s="6" t="s">
        <v>2377</v>
      </c>
      <c r="E706" s="6">
        <v>71751336</v>
      </c>
      <c r="F706" s="7" t="s">
        <v>829</v>
      </c>
      <c r="G706" s="8">
        <v>27393</v>
      </c>
      <c r="H706" s="9" t="s">
        <v>2866</v>
      </c>
      <c r="I706" s="5" t="s">
        <v>835</v>
      </c>
      <c r="J706" s="5" t="s">
        <v>869</v>
      </c>
      <c r="K706" s="5" t="s">
        <v>846</v>
      </c>
      <c r="L706" s="11">
        <v>10768725</v>
      </c>
      <c r="M706" s="13">
        <v>45335</v>
      </c>
      <c r="N706" s="13">
        <v>45341</v>
      </c>
      <c r="O706" s="13">
        <v>45473</v>
      </c>
      <c r="P706" s="15">
        <v>133</v>
      </c>
      <c r="Q706" s="11" t="s">
        <v>874</v>
      </c>
      <c r="R706" s="11">
        <f>+VLOOKUP(B706,[2]Hoja2!$A$3:$C$3503,3,FALSE)</f>
        <v>10768725</v>
      </c>
      <c r="S706" s="11">
        <f t="shared" si="20"/>
        <v>0</v>
      </c>
      <c r="T706" s="22">
        <f t="shared" si="21"/>
        <v>100</v>
      </c>
      <c r="U706" s="5">
        <v>0</v>
      </c>
      <c r="V706" s="10" t="s">
        <v>3876</v>
      </c>
    </row>
    <row r="707" spans="1:22" s="4" customFormat="1" ht="51" x14ac:dyDescent="0.2">
      <c r="A707" s="5" t="s">
        <v>1580</v>
      </c>
      <c r="B707" s="5" t="s">
        <v>1580</v>
      </c>
      <c r="C707" s="5" t="str">
        <f>+VLOOKUP(B707,[2]Hoja1!$H$1:$I$5207,2,FALSE)</f>
        <v>CONTRATO DE PRESTACION DE SERVICIOS DE APOYO A LA GESTION</v>
      </c>
      <c r="D707" s="6" t="s">
        <v>2378</v>
      </c>
      <c r="E707" s="6">
        <v>1032426286</v>
      </c>
      <c r="F707" s="7" t="s">
        <v>829</v>
      </c>
      <c r="G707" s="8">
        <v>32523</v>
      </c>
      <c r="H707" s="9" t="s">
        <v>2975</v>
      </c>
      <c r="I707" s="5" t="s">
        <v>835</v>
      </c>
      <c r="J707" s="5" t="s">
        <v>861</v>
      </c>
      <c r="K707" s="5" t="s">
        <v>844</v>
      </c>
      <c r="L707" s="11">
        <v>9523800</v>
      </c>
      <c r="M707" s="13">
        <v>45334</v>
      </c>
      <c r="N707" s="13">
        <v>45335</v>
      </c>
      <c r="O707" s="13">
        <v>45382</v>
      </c>
      <c r="P707" s="15">
        <v>48</v>
      </c>
      <c r="Q707" s="11" t="s">
        <v>874</v>
      </c>
      <c r="R707" s="11">
        <f>+VLOOKUP(B707,[2]Hoja2!$A$3:$C$3503,3,FALSE)</f>
        <v>9523800</v>
      </c>
      <c r="S707" s="11">
        <f t="shared" si="20"/>
        <v>0</v>
      </c>
      <c r="T707" s="22">
        <f t="shared" si="21"/>
        <v>100</v>
      </c>
      <c r="U707" s="5">
        <v>0</v>
      </c>
      <c r="V707" s="10" t="s">
        <v>3877</v>
      </c>
    </row>
    <row r="708" spans="1:22" s="4" customFormat="1" ht="51" x14ac:dyDescent="0.2">
      <c r="A708" s="5" t="s">
        <v>1581</v>
      </c>
      <c r="B708" s="5" t="s">
        <v>1581</v>
      </c>
      <c r="C708" s="5" t="str">
        <f>+VLOOKUP(B708,[2]Hoja1!$H$1:$I$5207,2,FALSE)</f>
        <v>CONTRATO DE PRESTACION DE SERVICIOS PROFESIONALES</v>
      </c>
      <c r="D708" s="6" t="s">
        <v>2379</v>
      </c>
      <c r="E708" s="6">
        <v>1192762392</v>
      </c>
      <c r="F708" s="7" t="s">
        <v>829</v>
      </c>
      <c r="G708" s="8">
        <v>36829</v>
      </c>
      <c r="H708" s="9" t="s">
        <v>2865</v>
      </c>
      <c r="I708" s="5" t="s">
        <v>835</v>
      </c>
      <c r="J708" s="5" t="s">
        <v>869</v>
      </c>
      <c r="K708" s="5" t="s">
        <v>846</v>
      </c>
      <c r="L708" s="11">
        <v>10820453</v>
      </c>
      <c r="M708" s="13">
        <v>45335</v>
      </c>
      <c r="N708" s="13">
        <v>45337</v>
      </c>
      <c r="O708" s="13">
        <v>45473</v>
      </c>
      <c r="P708" s="15">
        <v>137</v>
      </c>
      <c r="Q708" s="11" t="s">
        <v>874</v>
      </c>
      <c r="R708" s="11">
        <f>+VLOOKUP(B708,[2]Hoja2!$A$3:$C$3503,3,FALSE)</f>
        <v>10820453</v>
      </c>
      <c r="S708" s="11">
        <f t="shared" ref="S708:S771" si="22">+L708-R708</f>
        <v>0</v>
      </c>
      <c r="T708" s="22">
        <f t="shared" si="21"/>
        <v>100</v>
      </c>
      <c r="U708" s="5">
        <v>0</v>
      </c>
      <c r="V708" s="10" t="s">
        <v>3878</v>
      </c>
    </row>
    <row r="709" spans="1:22" s="4" customFormat="1" ht="51" x14ac:dyDescent="0.2">
      <c r="A709" s="5" t="s">
        <v>1582</v>
      </c>
      <c r="B709" s="5" t="s">
        <v>1582</v>
      </c>
      <c r="C709" s="5" t="str">
        <f>+VLOOKUP(B709,[2]Hoja1!$H$1:$I$5207,2,FALSE)</f>
        <v>CONTRATO DE PRESTACION DE SERVICIOS DE APOYO A LA GESTION</v>
      </c>
      <c r="D709" s="6" t="s">
        <v>671</v>
      </c>
      <c r="E709" s="6">
        <v>79954299</v>
      </c>
      <c r="F709" s="7" t="s">
        <v>829</v>
      </c>
      <c r="G709" s="8">
        <v>29273</v>
      </c>
      <c r="H709" s="9" t="s">
        <v>2801</v>
      </c>
      <c r="I709" s="5" t="s">
        <v>835</v>
      </c>
      <c r="J709" s="5" t="s">
        <v>3153</v>
      </c>
      <c r="K709" s="5" t="s">
        <v>846</v>
      </c>
      <c r="L709" s="11">
        <v>23393370</v>
      </c>
      <c r="M709" s="13">
        <v>45334</v>
      </c>
      <c r="N709" s="13">
        <v>45337</v>
      </c>
      <c r="O709" s="13">
        <v>45473</v>
      </c>
      <c r="P709" s="15">
        <v>137</v>
      </c>
      <c r="Q709" s="11" t="s">
        <v>874</v>
      </c>
      <c r="R709" s="11">
        <f>+VLOOKUP(B709,[2]Hoja2!$A$3:$C$3503,3,FALSE)</f>
        <v>23393370</v>
      </c>
      <c r="S709" s="11">
        <f t="shared" si="22"/>
        <v>0</v>
      </c>
      <c r="T709" s="22">
        <f t="shared" ref="T709:T772" si="23">+R709*100/L709</f>
        <v>100</v>
      </c>
      <c r="U709" s="5">
        <v>0</v>
      </c>
      <c r="V709" s="10" t="s">
        <v>3879</v>
      </c>
    </row>
    <row r="710" spans="1:22" s="4" customFormat="1" ht="51" x14ac:dyDescent="0.2">
      <c r="A710" s="5" t="s">
        <v>1583</v>
      </c>
      <c r="B710" s="5" t="s">
        <v>1583</v>
      </c>
      <c r="C710" s="5" t="str">
        <f>+VLOOKUP(B710,[2]Hoja1!$H$1:$I$5207,2,FALSE)</f>
        <v>CONTRATO DE PRESTACION DE SERVICIOS PROFESIONALES</v>
      </c>
      <c r="D710" s="6" t="s">
        <v>117</v>
      </c>
      <c r="E710" s="6">
        <v>1073691989</v>
      </c>
      <c r="F710" s="7" t="s">
        <v>829</v>
      </c>
      <c r="G710" s="8">
        <v>33550</v>
      </c>
      <c r="H710" s="9" t="s">
        <v>2881</v>
      </c>
      <c r="I710" s="5" t="s">
        <v>835</v>
      </c>
      <c r="J710" s="5" t="s">
        <v>3153</v>
      </c>
      <c r="K710" s="5" t="s">
        <v>846</v>
      </c>
      <c r="L710" s="11">
        <v>5397167</v>
      </c>
      <c r="M710" s="13">
        <v>45335</v>
      </c>
      <c r="N710" s="13">
        <v>45336</v>
      </c>
      <c r="O710" s="13">
        <v>45382</v>
      </c>
      <c r="P710" s="15">
        <v>47</v>
      </c>
      <c r="Q710" s="11" t="s">
        <v>874</v>
      </c>
      <c r="R710" s="11">
        <f>+VLOOKUP(B710,[2]Hoja2!$A$3:$C$3503,3,FALSE)</f>
        <v>5397167</v>
      </c>
      <c r="S710" s="11">
        <f t="shared" si="22"/>
        <v>0</v>
      </c>
      <c r="T710" s="22">
        <f t="shared" si="23"/>
        <v>100</v>
      </c>
      <c r="U710" s="5">
        <v>0</v>
      </c>
      <c r="V710" s="10" t="s">
        <v>3880</v>
      </c>
    </row>
    <row r="711" spans="1:22" s="4" customFormat="1" ht="51" x14ac:dyDescent="0.2">
      <c r="A711" s="5" t="s">
        <v>1584</v>
      </c>
      <c r="B711" s="5" t="s">
        <v>1584</v>
      </c>
      <c r="C711" s="5" t="str">
        <f>+VLOOKUP(B711,[2]Hoja1!$H$1:$I$5207,2,FALSE)</f>
        <v>CONTRATO DE PRESTACION DE SERVICIOS PROFESIONALES</v>
      </c>
      <c r="D711" s="6" t="s">
        <v>269</v>
      </c>
      <c r="E711" s="6">
        <v>1024497048</v>
      </c>
      <c r="F711" s="7" t="s">
        <v>829</v>
      </c>
      <c r="G711" s="8">
        <v>30277</v>
      </c>
      <c r="H711" s="9" t="s">
        <v>2841</v>
      </c>
      <c r="I711" s="5" t="s">
        <v>835</v>
      </c>
      <c r="J711" s="5" t="s">
        <v>3153</v>
      </c>
      <c r="K711" s="5" t="s">
        <v>846</v>
      </c>
      <c r="L711" s="11">
        <v>23393370</v>
      </c>
      <c r="M711" s="13">
        <v>45335</v>
      </c>
      <c r="N711" s="13">
        <v>45337</v>
      </c>
      <c r="O711" s="13">
        <v>45473</v>
      </c>
      <c r="P711" s="15">
        <v>137</v>
      </c>
      <c r="Q711" s="11" t="s">
        <v>874</v>
      </c>
      <c r="R711" s="11">
        <f>+VLOOKUP(B711,[2]Hoja2!$A$3:$C$3503,3,FALSE)</f>
        <v>23393370</v>
      </c>
      <c r="S711" s="11">
        <f t="shared" si="22"/>
        <v>0</v>
      </c>
      <c r="T711" s="22">
        <f t="shared" si="23"/>
        <v>100</v>
      </c>
      <c r="U711" s="5">
        <v>0</v>
      </c>
      <c r="V711" s="10" t="s">
        <v>3881</v>
      </c>
    </row>
    <row r="712" spans="1:22" s="4" customFormat="1" ht="51" x14ac:dyDescent="0.2">
      <c r="A712" s="5" t="s">
        <v>1585</v>
      </c>
      <c r="B712" s="5" t="s">
        <v>1585</v>
      </c>
      <c r="C712" s="5" t="str">
        <f>+VLOOKUP(B712,[2]Hoja1!$H$1:$I$5207,2,FALSE)</f>
        <v>CONTRATO DE PRESTACION DE SERVICIOS PROFESIONALES</v>
      </c>
      <c r="D712" s="6" t="s">
        <v>639</v>
      </c>
      <c r="E712" s="6">
        <v>1026263117</v>
      </c>
      <c r="F712" s="7" t="s">
        <v>829</v>
      </c>
      <c r="G712" s="8">
        <v>32511</v>
      </c>
      <c r="H712" s="9" t="s">
        <v>2784</v>
      </c>
      <c r="I712" s="5" t="s">
        <v>835</v>
      </c>
      <c r="J712" s="5" t="s">
        <v>3153</v>
      </c>
      <c r="K712" s="5" t="s">
        <v>846</v>
      </c>
      <c r="L712" s="11">
        <v>16195410</v>
      </c>
      <c r="M712" s="13">
        <v>45335</v>
      </c>
      <c r="N712" s="13">
        <v>45337</v>
      </c>
      <c r="O712" s="13">
        <v>45473</v>
      </c>
      <c r="P712" s="15">
        <v>137</v>
      </c>
      <c r="Q712" s="11" t="s">
        <v>874</v>
      </c>
      <c r="R712" s="11">
        <f>+VLOOKUP(B712,[2]Hoja2!$A$3:$C$3503,3,FALSE)</f>
        <v>16195410</v>
      </c>
      <c r="S712" s="11">
        <f t="shared" si="22"/>
        <v>0</v>
      </c>
      <c r="T712" s="22">
        <f t="shared" si="23"/>
        <v>100</v>
      </c>
      <c r="U712" s="5">
        <v>0</v>
      </c>
      <c r="V712" s="10" t="s">
        <v>3882</v>
      </c>
    </row>
    <row r="713" spans="1:22" s="4" customFormat="1" ht="51" x14ac:dyDescent="0.2">
      <c r="A713" s="5" t="s">
        <v>1586</v>
      </c>
      <c r="B713" s="5" t="s">
        <v>1586</v>
      </c>
      <c r="C713" s="5" t="str">
        <f>+VLOOKUP(B713,[2]Hoja1!$H$1:$I$5207,2,FALSE)</f>
        <v>CONTRATO DE PRESTACION DE SERVICIOS PROFESIONALES</v>
      </c>
      <c r="D713" s="6" t="s">
        <v>2380</v>
      </c>
      <c r="E713" s="6">
        <v>1032494874</v>
      </c>
      <c r="F713" s="7" t="s">
        <v>829</v>
      </c>
      <c r="G713" s="8">
        <v>35674</v>
      </c>
      <c r="H713" s="9" t="s">
        <v>2865</v>
      </c>
      <c r="I713" s="5" t="s">
        <v>835</v>
      </c>
      <c r="J713" s="5" t="s">
        <v>3153</v>
      </c>
      <c r="K713" s="5" t="s">
        <v>846</v>
      </c>
      <c r="L713" s="11">
        <v>10820453</v>
      </c>
      <c r="M713" s="13">
        <v>45335</v>
      </c>
      <c r="N713" s="13">
        <v>45337</v>
      </c>
      <c r="O713" s="13">
        <v>45473</v>
      </c>
      <c r="P713" s="15">
        <v>137</v>
      </c>
      <c r="Q713" s="11" t="s">
        <v>874</v>
      </c>
      <c r="R713" s="11">
        <f>+VLOOKUP(B713,[2]Hoja2!$A$3:$C$3503,3,FALSE)</f>
        <v>10820453</v>
      </c>
      <c r="S713" s="11">
        <f t="shared" si="22"/>
        <v>0</v>
      </c>
      <c r="T713" s="22">
        <f t="shared" si="23"/>
        <v>100</v>
      </c>
      <c r="U713" s="5">
        <v>0</v>
      </c>
      <c r="V713" s="10" t="s">
        <v>3883</v>
      </c>
    </row>
    <row r="714" spans="1:22" s="4" customFormat="1" ht="51" x14ac:dyDescent="0.2">
      <c r="A714" s="5" t="s">
        <v>1587</v>
      </c>
      <c r="B714" s="5" t="s">
        <v>1587</v>
      </c>
      <c r="C714" s="5" t="str">
        <f>+VLOOKUP(B714,[2]Hoja1!$H$1:$I$5207,2,FALSE)</f>
        <v>CONTRATO DE PRESTACION DE SERVICIOS DE APOYO A LA GESTION</v>
      </c>
      <c r="D714" s="6" t="s">
        <v>809</v>
      </c>
      <c r="E714" s="6">
        <v>1018507369</v>
      </c>
      <c r="F714" s="7" t="s">
        <v>829</v>
      </c>
      <c r="G714" s="8">
        <v>36124</v>
      </c>
      <c r="H714" s="9" t="s">
        <v>2995</v>
      </c>
      <c r="I714" s="5" t="s">
        <v>835</v>
      </c>
      <c r="J714" s="5" t="s">
        <v>857</v>
      </c>
      <c r="K714" s="5" t="s">
        <v>840</v>
      </c>
      <c r="L714" s="11">
        <v>6000000</v>
      </c>
      <c r="M714" s="13">
        <v>45334</v>
      </c>
      <c r="N714" s="13">
        <v>45337</v>
      </c>
      <c r="O714" s="13">
        <v>45382</v>
      </c>
      <c r="P714" s="15">
        <v>46</v>
      </c>
      <c r="Q714" s="11" t="s">
        <v>874</v>
      </c>
      <c r="R714" s="11">
        <f>+VLOOKUP(B714,[2]Hoja2!$A$3:$C$3503,3,FALSE)</f>
        <v>6000000</v>
      </c>
      <c r="S714" s="11">
        <f t="shared" si="22"/>
        <v>0</v>
      </c>
      <c r="T714" s="22">
        <f t="shared" si="23"/>
        <v>100</v>
      </c>
      <c r="U714" s="5">
        <v>0</v>
      </c>
      <c r="V714" s="10" t="s">
        <v>3884</v>
      </c>
    </row>
    <row r="715" spans="1:22" s="4" customFormat="1" ht="51" x14ac:dyDescent="0.2">
      <c r="A715" s="5" t="s">
        <v>1588</v>
      </c>
      <c r="B715" s="5" t="s">
        <v>1588</v>
      </c>
      <c r="C715" s="5" t="str">
        <f>+VLOOKUP(B715,[2]Hoja1!$H$1:$I$5207,2,FALSE)</f>
        <v>CONTRATO DE PRESTACION DE SERVICIOS PROFESIONALES</v>
      </c>
      <c r="D715" s="6" t="s">
        <v>535</v>
      </c>
      <c r="E715" s="6">
        <v>1023912571</v>
      </c>
      <c r="F715" s="7" t="s">
        <v>829</v>
      </c>
      <c r="G715" s="8">
        <v>33587</v>
      </c>
      <c r="H715" s="9" t="s">
        <v>2770</v>
      </c>
      <c r="I715" s="5" t="s">
        <v>835</v>
      </c>
      <c r="J715" s="5" t="s">
        <v>869</v>
      </c>
      <c r="K715" s="5" t="s">
        <v>846</v>
      </c>
      <c r="L715" s="11">
        <v>16195410</v>
      </c>
      <c r="M715" s="13">
        <v>45335</v>
      </c>
      <c r="N715" s="13">
        <v>45337</v>
      </c>
      <c r="O715" s="13">
        <v>45473</v>
      </c>
      <c r="P715" s="15">
        <v>137</v>
      </c>
      <c r="Q715" s="11" t="s">
        <v>874</v>
      </c>
      <c r="R715" s="11">
        <f>+VLOOKUP(B715,[2]Hoja2!$A$3:$C$3503,3,FALSE)</f>
        <v>16195410</v>
      </c>
      <c r="S715" s="11">
        <f t="shared" si="22"/>
        <v>0</v>
      </c>
      <c r="T715" s="22">
        <f t="shared" si="23"/>
        <v>100</v>
      </c>
      <c r="U715" s="5">
        <v>0</v>
      </c>
      <c r="V715" s="10" t="s">
        <v>3885</v>
      </c>
    </row>
    <row r="716" spans="1:22" s="4" customFormat="1" ht="51" x14ac:dyDescent="0.2">
      <c r="A716" s="5" t="s">
        <v>1589</v>
      </c>
      <c r="B716" s="5" t="s">
        <v>1589</v>
      </c>
      <c r="C716" s="5" t="str">
        <f>+VLOOKUP(B716,[2]Hoja1!$H$1:$I$5207,2,FALSE)</f>
        <v>CONTRATO DE PRESTACION DE SERVICIOS DE APOYO A LA GESTION</v>
      </c>
      <c r="D716" s="6" t="s">
        <v>820</v>
      </c>
      <c r="E716" s="6">
        <v>52113159</v>
      </c>
      <c r="F716" s="7" t="s">
        <v>829</v>
      </c>
      <c r="G716" s="8">
        <v>26231</v>
      </c>
      <c r="H716" s="9" t="s">
        <v>2996</v>
      </c>
      <c r="I716" s="5" t="s">
        <v>835</v>
      </c>
      <c r="J716" s="5" t="s">
        <v>869</v>
      </c>
      <c r="K716" s="5" t="s">
        <v>846</v>
      </c>
      <c r="L716" s="11">
        <v>10621467</v>
      </c>
      <c r="M716" s="13">
        <v>45334</v>
      </c>
      <c r="N716" s="13">
        <v>45337</v>
      </c>
      <c r="O716" s="13">
        <v>45382</v>
      </c>
      <c r="P716" s="15">
        <v>46</v>
      </c>
      <c r="Q716" s="11" t="s">
        <v>874</v>
      </c>
      <c r="R716" s="11">
        <f>+VLOOKUP(B716,[2]Hoja2!$A$3:$C$3503,3,FALSE)</f>
        <v>10621467</v>
      </c>
      <c r="S716" s="11">
        <f t="shared" si="22"/>
        <v>0</v>
      </c>
      <c r="T716" s="22">
        <f t="shared" si="23"/>
        <v>100</v>
      </c>
      <c r="U716" s="5">
        <v>0</v>
      </c>
      <c r="V716" s="10" t="s">
        <v>3886</v>
      </c>
    </row>
    <row r="717" spans="1:22" s="4" customFormat="1" ht="51" x14ac:dyDescent="0.2">
      <c r="A717" s="5" t="s">
        <v>1590</v>
      </c>
      <c r="B717" s="5" t="s">
        <v>1590</v>
      </c>
      <c r="C717" s="5" t="str">
        <f>+VLOOKUP(B717,[2]Hoja1!$H$1:$I$5207,2,FALSE)</f>
        <v>CONTRATO DE PRESTACION DE SERVICIOS PROFESIONALES</v>
      </c>
      <c r="D717" s="6" t="s">
        <v>263</v>
      </c>
      <c r="E717" s="6">
        <v>53012889</v>
      </c>
      <c r="F717" s="7" t="s">
        <v>829</v>
      </c>
      <c r="G717" s="8">
        <v>30886</v>
      </c>
      <c r="H717" s="9" t="s">
        <v>2784</v>
      </c>
      <c r="I717" s="5" t="s">
        <v>835</v>
      </c>
      <c r="J717" s="5" t="s">
        <v>3153</v>
      </c>
      <c r="K717" s="5" t="s">
        <v>846</v>
      </c>
      <c r="L717" s="11">
        <v>16195410</v>
      </c>
      <c r="M717" s="13">
        <v>45336</v>
      </c>
      <c r="N717" s="13">
        <v>45337</v>
      </c>
      <c r="O717" s="13">
        <v>45473</v>
      </c>
      <c r="P717" s="15">
        <v>137</v>
      </c>
      <c r="Q717" s="11" t="s">
        <v>874</v>
      </c>
      <c r="R717" s="11">
        <f>+VLOOKUP(B717,[2]Hoja2!$A$3:$C$3503,3,FALSE)</f>
        <v>16195410</v>
      </c>
      <c r="S717" s="11">
        <f t="shared" si="22"/>
        <v>0</v>
      </c>
      <c r="T717" s="22">
        <f t="shared" si="23"/>
        <v>100</v>
      </c>
      <c r="U717" s="5">
        <v>0</v>
      </c>
      <c r="V717" s="10" t="s">
        <v>3887</v>
      </c>
    </row>
    <row r="718" spans="1:22" s="4" customFormat="1" ht="51" x14ac:dyDescent="0.2">
      <c r="A718" s="5" t="s">
        <v>1591</v>
      </c>
      <c r="B718" s="5" t="s">
        <v>1591</v>
      </c>
      <c r="C718" s="5" t="str">
        <f>+VLOOKUP(B718,[2]Hoja1!$H$1:$I$5207,2,FALSE)</f>
        <v>CONTRATO DE PRESTACION DE SERVICIOS PROFESIONALES</v>
      </c>
      <c r="D718" s="6" t="s">
        <v>674</v>
      </c>
      <c r="E718" s="6">
        <v>79761419</v>
      </c>
      <c r="F718" s="7" t="s">
        <v>829</v>
      </c>
      <c r="G718" s="8">
        <v>28776</v>
      </c>
      <c r="H718" s="9" t="s">
        <v>2784</v>
      </c>
      <c r="I718" s="5" t="s">
        <v>835</v>
      </c>
      <c r="J718" s="5" t="s">
        <v>3153</v>
      </c>
      <c r="K718" s="5" t="s">
        <v>846</v>
      </c>
      <c r="L718" s="11">
        <v>16195410</v>
      </c>
      <c r="M718" s="13">
        <v>45336</v>
      </c>
      <c r="N718" s="13">
        <v>45337</v>
      </c>
      <c r="O718" s="13">
        <v>45473</v>
      </c>
      <c r="P718" s="15">
        <v>137</v>
      </c>
      <c r="Q718" s="11" t="s">
        <v>874</v>
      </c>
      <c r="R718" s="11">
        <f>+VLOOKUP(B718,[2]Hoja2!$A$3:$C$3503,3,FALSE)</f>
        <v>16195410</v>
      </c>
      <c r="S718" s="11">
        <f t="shared" si="22"/>
        <v>0</v>
      </c>
      <c r="T718" s="22">
        <f t="shared" si="23"/>
        <v>100</v>
      </c>
      <c r="U718" s="5">
        <v>0</v>
      </c>
      <c r="V718" s="10" t="s">
        <v>3888</v>
      </c>
    </row>
    <row r="719" spans="1:22" s="4" customFormat="1" ht="51" x14ac:dyDescent="0.2">
      <c r="A719" s="5" t="s">
        <v>1592</v>
      </c>
      <c r="B719" s="5" t="s">
        <v>1592</v>
      </c>
      <c r="C719" s="5" t="str">
        <f>+VLOOKUP(B719,[2]Hoja1!$H$1:$I$5207,2,FALSE)</f>
        <v>CONTRATO DE PRESTACION DE SERVICIOS PROFESIONALES</v>
      </c>
      <c r="D719" s="6" t="s">
        <v>2381</v>
      </c>
      <c r="E719" s="6">
        <v>80095645</v>
      </c>
      <c r="F719" s="7" t="s">
        <v>829</v>
      </c>
      <c r="G719" s="8">
        <v>31966</v>
      </c>
      <c r="H719" s="9" t="s">
        <v>2784</v>
      </c>
      <c r="I719" s="5" t="s">
        <v>835</v>
      </c>
      <c r="J719" s="5" t="s">
        <v>3153</v>
      </c>
      <c r="K719" s="5" t="s">
        <v>846</v>
      </c>
      <c r="L719" s="11">
        <v>16195410</v>
      </c>
      <c r="M719" s="13">
        <v>45336</v>
      </c>
      <c r="N719" s="13">
        <v>45338</v>
      </c>
      <c r="O719" s="13">
        <v>45473</v>
      </c>
      <c r="P719" s="15">
        <v>136</v>
      </c>
      <c r="Q719" s="11" t="s">
        <v>874</v>
      </c>
      <c r="R719" s="11">
        <f>+VLOOKUP(B719,[2]Hoja2!$A$3:$C$3503,3,FALSE)</f>
        <v>16195410</v>
      </c>
      <c r="S719" s="11">
        <f t="shared" si="22"/>
        <v>0</v>
      </c>
      <c r="T719" s="22">
        <f t="shared" si="23"/>
        <v>100</v>
      </c>
      <c r="U719" s="5">
        <v>0</v>
      </c>
      <c r="V719" s="10" t="s">
        <v>3889</v>
      </c>
    </row>
    <row r="720" spans="1:22" s="4" customFormat="1" ht="89.25" x14ac:dyDescent="0.2">
      <c r="A720" s="5" t="s">
        <v>1593</v>
      </c>
      <c r="B720" s="5" t="s">
        <v>1593</v>
      </c>
      <c r="C720" s="5" t="str">
        <f>+VLOOKUP(B720,[2]Hoja1!$H$1:$I$5207,2,FALSE)</f>
        <v>CONTRATO DE PRESTACION DE SERVICIOS PROFESIONALES</v>
      </c>
      <c r="D720" s="6" t="s">
        <v>781</v>
      </c>
      <c r="E720" s="6">
        <v>1018426067</v>
      </c>
      <c r="F720" s="7" t="s">
        <v>829</v>
      </c>
      <c r="G720" s="8">
        <v>32671</v>
      </c>
      <c r="H720" s="9" t="s">
        <v>2997</v>
      </c>
      <c r="I720" s="5" t="s">
        <v>835</v>
      </c>
      <c r="J720" s="5" t="s">
        <v>3153</v>
      </c>
      <c r="K720" s="5" t="s">
        <v>846</v>
      </c>
      <c r="L720" s="11">
        <v>6588000</v>
      </c>
      <c r="M720" s="13">
        <v>45334</v>
      </c>
      <c r="N720" s="13">
        <v>45338</v>
      </c>
      <c r="O720" s="13">
        <v>45382</v>
      </c>
      <c r="P720" s="15">
        <v>45</v>
      </c>
      <c r="Q720" s="11" t="s">
        <v>874</v>
      </c>
      <c r="R720" s="11">
        <f>+VLOOKUP(B720,[2]Hoja2!$A$3:$C$3503,3,FALSE)</f>
        <v>6588000</v>
      </c>
      <c r="S720" s="11">
        <f t="shared" si="22"/>
        <v>0</v>
      </c>
      <c r="T720" s="22">
        <f t="shared" si="23"/>
        <v>100</v>
      </c>
      <c r="U720" s="5">
        <v>0</v>
      </c>
      <c r="V720" s="10" t="s">
        <v>3890</v>
      </c>
    </row>
    <row r="721" spans="1:22" s="4" customFormat="1" ht="51" x14ac:dyDescent="0.2">
      <c r="A721" s="5" t="s">
        <v>1594</v>
      </c>
      <c r="B721" s="5" t="s">
        <v>1594</v>
      </c>
      <c r="C721" s="5" t="str">
        <f>+VLOOKUP(B721,[2]Hoja1!$H$1:$I$5207,2,FALSE)</f>
        <v>CONTRATO DE PRESTACION DE SERVICIOS PROFESIONALES</v>
      </c>
      <c r="D721" s="6" t="s">
        <v>2382</v>
      </c>
      <c r="E721" s="6">
        <v>52755246</v>
      </c>
      <c r="F721" s="7" t="s">
        <v>829</v>
      </c>
      <c r="G721" s="8">
        <v>29725</v>
      </c>
      <c r="H721" s="9" t="s">
        <v>2770</v>
      </c>
      <c r="I721" s="5" t="s">
        <v>835</v>
      </c>
      <c r="J721" s="5" t="s">
        <v>3153</v>
      </c>
      <c r="K721" s="5" t="s">
        <v>846</v>
      </c>
      <c r="L721" s="11">
        <v>14395920</v>
      </c>
      <c r="M721" s="13">
        <v>45334</v>
      </c>
      <c r="N721" s="13">
        <v>45352</v>
      </c>
      <c r="O721" s="13">
        <v>45473</v>
      </c>
      <c r="P721" s="15">
        <v>122</v>
      </c>
      <c r="Q721" s="11" t="s">
        <v>874</v>
      </c>
      <c r="R721" s="11">
        <f>+VLOOKUP(B721,[2]Hoja2!$A$3:$C$3503,3,FALSE)</f>
        <v>14395920</v>
      </c>
      <c r="S721" s="11">
        <f t="shared" si="22"/>
        <v>0</v>
      </c>
      <c r="T721" s="22">
        <f t="shared" si="23"/>
        <v>100</v>
      </c>
      <c r="U721" s="5">
        <v>0</v>
      </c>
      <c r="V721" s="10" t="s">
        <v>3891</v>
      </c>
    </row>
    <row r="722" spans="1:22" s="4" customFormat="1" ht="51" x14ac:dyDescent="0.2">
      <c r="A722" s="5" t="s">
        <v>1595</v>
      </c>
      <c r="B722" s="5" t="s">
        <v>1595</v>
      </c>
      <c r="C722" s="5" t="str">
        <f>+VLOOKUP(B722,[2]Hoja1!$H$1:$I$5207,2,FALSE)</f>
        <v>CONTRATO DE PRESTACION DE SERVICIOS PROFESIONALES</v>
      </c>
      <c r="D722" s="6" t="s">
        <v>235</v>
      </c>
      <c r="E722" s="6">
        <v>1073711381</v>
      </c>
      <c r="F722" s="7" t="s">
        <v>829</v>
      </c>
      <c r="G722" s="8">
        <v>35640</v>
      </c>
      <c r="H722" s="9" t="s">
        <v>2865</v>
      </c>
      <c r="I722" s="5" t="s">
        <v>835</v>
      </c>
      <c r="J722" s="5" t="s">
        <v>3153</v>
      </c>
      <c r="K722" s="5" t="s">
        <v>846</v>
      </c>
      <c r="L722" s="11">
        <v>8896817</v>
      </c>
      <c r="M722" s="13">
        <v>45334</v>
      </c>
      <c r="N722" s="13">
        <v>45337</v>
      </c>
      <c r="O722" s="13">
        <v>45473</v>
      </c>
      <c r="P722" s="15">
        <v>137</v>
      </c>
      <c r="Q722" s="11" t="s">
        <v>874</v>
      </c>
      <c r="R722" s="11">
        <f>+VLOOKUP(B722,[2]Hoja2!$A$3:$C$3503,3,FALSE)</f>
        <v>8896817</v>
      </c>
      <c r="S722" s="11">
        <f t="shared" si="22"/>
        <v>0</v>
      </c>
      <c r="T722" s="22">
        <f t="shared" si="23"/>
        <v>100</v>
      </c>
      <c r="U722" s="5">
        <v>0</v>
      </c>
      <c r="V722" s="10" t="s">
        <v>3892</v>
      </c>
    </row>
    <row r="723" spans="1:22" s="4" customFormat="1" ht="76.5" x14ac:dyDescent="0.2">
      <c r="A723" s="5" t="s">
        <v>1596</v>
      </c>
      <c r="B723" s="5" t="s">
        <v>1596</v>
      </c>
      <c r="C723" s="5" t="str">
        <f>+VLOOKUP(B723,[2]Hoja1!$H$1:$I$5207,2,FALSE)</f>
        <v>CONTRATO DE PRESTACION DE SERVICIOS DE APOYO A LA GESTION</v>
      </c>
      <c r="D723" s="6" t="s">
        <v>346</v>
      </c>
      <c r="E723" s="6">
        <v>80050747</v>
      </c>
      <c r="F723" s="7" t="s">
        <v>829</v>
      </c>
      <c r="G723" s="8">
        <v>29177</v>
      </c>
      <c r="H723" s="9" t="s">
        <v>2970</v>
      </c>
      <c r="I723" s="5" t="s">
        <v>835</v>
      </c>
      <c r="J723" s="5" t="s">
        <v>3153</v>
      </c>
      <c r="K723" s="5" t="s">
        <v>846</v>
      </c>
      <c r="L723" s="11">
        <v>6270000</v>
      </c>
      <c r="M723" s="13">
        <v>45334</v>
      </c>
      <c r="N723" s="13">
        <v>45337</v>
      </c>
      <c r="O723" s="13">
        <v>45382</v>
      </c>
      <c r="P723" s="15">
        <v>46</v>
      </c>
      <c r="Q723" s="11" t="s">
        <v>874</v>
      </c>
      <c r="R723" s="11">
        <f>+VLOOKUP(B723,[2]Hoja2!$A$3:$C$3503,3,FALSE)</f>
        <v>6270000</v>
      </c>
      <c r="S723" s="11">
        <f t="shared" si="22"/>
        <v>0</v>
      </c>
      <c r="T723" s="22">
        <f t="shared" si="23"/>
        <v>100</v>
      </c>
      <c r="U723" s="5">
        <v>0</v>
      </c>
      <c r="V723" s="10" t="s">
        <v>3893</v>
      </c>
    </row>
    <row r="724" spans="1:22" s="4" customFormat="1" ht="51" x14ac:dyDescent="0.2">
      <c r="A724" s="5" t="s">
        <v>1597</v>
      </c>
      <c r="B724" s="5" t="s">
        <v>1597</v>
      </c>
      <c r="C724" s="5" t="str">
        <f>+VLOOKUP(B724,[2]Hoja1!$H$1:$I$5207,2,FALSE)</f>
        <v>CONTRATO DE PRESTACION DE SERVICIOS DE APOYO A LA GESTION</v>
      </c>
      <c r="D724" s="6" t="s">
        <v>631</v>
      </c>
      <c r="E724" s="6">
        <v>1033752709</v>
      </c>
      <c r="F724" s="7" t="s">
        <v>829</v>
      </c>
      <c r="G724" s="8">
        <v>34034</v>
      </c>
      <c r="H724" s="9" t="s">
        <v>2866</v>
      </c>
      <c r="I724" s="5" t="s">
        <v>835</v>
      </c>
      <c r="J724" s="5" t="s">
        <v>3153</v>
      </c>
      <c r="K724" s="5" t="s">
        <v>846</v>
      </c>
      <c r="L724" s="11">
        <v>10768725</v>
      </c>
      <c r="M724" s="13">
        <v>45335</v>
      </c>
      <c r="N724" s="13">
        <v>45341</v>
      </c>
      <c r="O724" s="13">
        <v>45473</v>
      </c>
      <c r="P724" s="15">
        <v>133</v>
      </c>
      <c r="Q724" s="11" t="s">
        <v>874</v>
      </c>
      <c r="R724" s="11">
        <f>+VLOOKUP(B724,[2]Hoja2!$A$3:$C$3503,3,FALSE)</f>
        <v>10768725</v>
      </c>
      <c r="S724" s="11">
        <f t="shared" si="22"/>
        <v>0</v>
      </c>
      <c r="T724" s="22">
        <f t="shared" si="23"/>
        <v>100</v>
      </c>
      <c r="U724" s="5">
        <v>0</v>
      </c>
      <c r="V724" s="10" t="s">
        <v>3894</v>
      </c>
    </row>
    <row r="725" spans="1:22" s="4" customFormat="1" ht="51" x14ac:dyDescent="0.2">
      <c r="A725" s="5" t="s">
        <v>1598</v>
      </c>
      <c r="B725" s="5" t="s">
        <v>1598</v>
      </c>
      <c r="C725" s="5" t="str">
        <f>+VLOOKUP(B725,[2]Hoja1!$H$1:$I$5207,2,FALSE)</f>
        <v>CONTRATO DE PRESTACION DE SERVICIOS PROFESIONALES</v>
      </c>
      <c r="D725" s="6" t="s">
        <v>2383</v>
      </c>
      <c r="E725" s="6">
        <v>52054388</v>
      </c>
      <c r="F725" s="7" t="s">
        <v>829</v>
      </c>
      <c r="G725" s="8">
        <v>26381</v>
      </c>
      <c r="H725" s="9" t="s">
        <v>2865</v>
      </c>
      <c r="I725" s="5" t="s">
        <v>835</v>
      </c>
      <c r="J725" s="5" t="s">
        <v>3153</v>
      </c>
      <c r="K725" s="5" t="s">
        <v>846</v>
      </c>
      <c r="L725" s="11">
        <v>10820453</v>
      </c>
      <c r="M725" s="13">
        <v>45335</v>
      </c>
      <c r="N725" s="13">
        <v>45337</v>
      </c>
      <c r="O725" s="13">
        <v>45473</v>
      </c>
      <c r="P725" s="15">
        <v>137</v>
      </c>
      <c r="Q725" s="11" t="s">
        <v>874</v>
      </c>
      <c r="R725" s="11">
        <f>+VLOOKUP(B725,[2]Hoja2!$A$3:$C$3503,3,FALSE)</f>
        <v>10820453</v>
      </c>
      <c r="S725" s="11">
        <f t="shared" si="22"/>
        <v>0</v>
      </c>
      <c r="T725" s="22">
        <f t="shared" si="23"/>
        <v>100</v>
      </c>
      <c r="U725" s="5">
        <v>0</v>
      </c>
      <c r="V725" s="10" t="s">
        <v>3895</v>
      </c>
    </row>
    <row r="726" spans="1:22" s="4" customFormat="1" ht="51" x14ac:dyDescent="0.2">
      <c r="A726" s="5" t="s">
        <v>1599</v>
      </c>
      <c r="B726" s="5" t="s">
        <v>1599</v>
      </c>
      <c r="C726" s="5" t="str">
        <f>+VLOOKUP(B726,[2]Hoja1!$H$1:$I$5207,2,FALSE)</f>
        <v>CONTRATO DE PRESTACION DE SERVICIOS DE APOYO A LA GESTION</v>
      </c>
      <c r="D726" s="6" t="s">
        <v>609</v>
      </c>
      <c r="E726" s="6">
        <v>1032455864</v>
      </c>
      <c r="F726" s="7" t="s">
        <v>829</v>
      </c>
      <c r="G726" s="8">
        <v>34048</v>
      </c>
      <c r="H726" s="9" t="s">
        <v>2975</v>
      </c>
      <c r="I726" s="5" t="s">
        <v>835</v>
      </c>
      <c r="J726" s="5" t="s">
        <v>861</v>
      </c>
      <c r="K726" s="5" t="s">
        <v>844</v>
      </c>
      <c r="L726" s="11">
        <v>9395100</v>
      </c>
      <c r="M726" s="13">
        <v>45335</v>
      </c>
      <c r="N726" s="13">
        <v>45338</v>
      </c>
      <c r="O726" s="13">
        <v>45382</v>
      </c>
      <c r="P726" s="15">
        <v>45</v>
      </c>
      <c r="Q726" s="11" t="s">
        <v>874</v>
      </c>
      <c r="R726" s="11">
        <f>+VLOOKUP(B726,[2]Hoja2!$A$3:$C$3503,3,FALSE)</f>
        <v>9395100</v>
      </c>
      <c r="S726" s="11">
        <f t="shared" si="22"/>
        <v>0</v>
      </c>
      <c r="T726" s="22">
        <f t="shared" si="23"/>
        <v>100</v>
      </c>
      <c r="U726" s="5">
        <v>0</v>
      </c>
      <c r="V726" s="10" t="s">
        <v>3896</v>
      </c>
    </row>
    <row r="727" spans="1:22" s="4" customFormat="1" ht="51" x14ac:dyDescent="0.2">
      <c r="A727" s="5" t="s">
        <v>1600</v>
      </c>
      <c r="B727" s="5" t="s">
        <v>1600</v>
      </c>
      <c r="C727" s="5" t="str">
        <f>+VLOOKUP(B727,[2]Hoja1!$H$1:$I$5207,2,FALSE)</f>
        <v>CONTRATO DE PRESTACION DE SERVICIOS DE APOYO A LA GESTION</v>
      </c>
      <c r="D727" s="6" t="s">
        <v>479</v>
      </c>
      <c r="E727" s="6">
        <v>1000131899</v>
      </c>
      <c r="F727" s="7" t="s">
        <v>829</v>
      </c>
      <c r="G727" s="8">
        <v>37762</v>
      </c>
      <c r="H727" s="9" t="s">
        <v>2867</v>
      </c>
      <c r="I727" s="5" t="s">
        <v>835</v>
      </c>
      <c r="J727" s="5" t="s">
        <v>3153</v>
      </c>
      <c r="K727" s="5" t="s">
        <v>846</v>
      </c>
      <c r="L727" s="11">
        <v>3606000</v>
      </c>
      <c r="M727" s="13">
        <v>45335</v>
      </c>
      <c r="N727" s="13">
        <v>45337</v>
      </c>
      <c r="O727" s="13">
        <v>45382</v>
      </c>
      <c r="P727" s="15">
        <v>46</v>
      </c>
      <c r="Q727" s="11" t="s">
        <v>874</v>
      </c>
      <c r="R727" s="11">
        <f>+VLOOKUP(B727,[2]Hoja2!$A$3:$C$3503,3,FALSE)</f>
        <v>3606000</v>
      </c>
      <c r="S727" s="11">
        <f t="shared" si="22"/>
        <v>0</v>
      </c>
      <c r="T727" s="22">
        <f t="shared" si="23"/>
        <v>100</v>
      </c>
      <c r="U727" s="5">
        <v>0</v>
      </c>
      <c r="V727" s="10" t="s">
        <v>3897</v>
      </c>
    </row>
    <row r="728" spans="1:22" s="4" customFormat="1" ht="51" x14ac:dyDescent="0.2">
      <c r="A728" s="5" t="s">
        <v>1601</v>
      </c>
      <c r="B728" s="5" t="s">
        <v>1601</v>
      </c>
      <c r="C728" s="5" t="str">
        <f>+VLOOKUP(B728,[2]Hoja1!$H$1:$I$5207,2,FALSE)</f>
        <v>CONTRATO DE PRESTACION DE SERVICIOS PROFESIONALES</v>
      </c>
      <c r="D728" s="6" t="s">
        <v>2384</v>
      </c>
      <c r="E728" s="6">
        <v>1013679755</v>
      </c>
      <c r="F728" s="7" t="s">
        <v>829</v>
      </c>
      <c r="G728" s="8">
        <v>35819</v>
      </c>
      <c r="H728" s="9" t="s">
        <v>2863</v>
      </c>
      <c r="I728" s="5" t="s">
        <v>835</v>
      </c>
      <c r="J728" s="5" t="s">
        <v>3153</v>
      </c>
      <c r="K728" s="5" t="s">
        <v>846</v>
      </c>
      <c r="L728" s="11">
        <v>8415908</v>
      </c>
      <c r="M728" s="13">
        <v>45335</v>
      </c>
      <c r="N728" s="13">
        <v>45338</v>
      </c>
      <c r="O728" s="13">
        <v>45473</v>
      </c>
      <c r="P728" s="15">
        <v>136</v>
      </c>
      <c r="Q728" s="11" t="s">
        <v>874</v>
      </c>
      <c r="R728" s="11">
        <f>+VLOOKUP(B728,[2]Hoja2!$A$3:$C$3503,3,FALSE)</f>
        <v>8415908</v>
      </c>
      <c r="S728" s="11">
        <f t="shared" si="22"/>
        <v>0</v>
      </c>
      <c r="T728" s="22">
        <f t="shared" si="23"/>
        <v>100</v>
      </c>
      <c r="U728" s="5">
        <v>0</v>
      </c>
      <c r="V728" s="10" t="s">
        <v>3898</v>
      </c>
    </row>
    <row r="729" spans="1:22" s="4" customFormat="1" ht="51" x14ac:dyDescent="0.2">
      <c r="A729" s="5" t="s">
        <v>1602</v>
      </c>
      <c r="B729" s="5" t="s">
        <v>1602</v>
      </c>
      <c r="C729" s="5" t="str">
        <f>+VLOOKUP(B729,[2]Hoja1!$H$1:$I$5207,2,FALSE)</f>
        <v>CONTRATO DE PRESTACION DE SERVICIOS DE APOYO A LA GESTION</v>
      </c>
      <c r="D729" s="6" t="s">
        <v>2385</v>
      </c>
      <c r="E729" s="6">
        <v>80150323</v>
      </c>
      <c r="F729" s="7" t="s">
        <v>829</v>
      </c>
      <c r="G729" s="8">
        <v>29470</v>
      </c>
      <c r="H729" s="9" t="s">
        <v>2864</v>
      </c>
      <c r="I729" s="5" t="s">
        <v>835</v>
      </c>
      <c r="J729" s="5" t="s">
        <v>3153</v>
      </c>
      <c r="K729" s="5" t="s">
        <v>846</v>
      </c>
      <c r="L729" s="11">
        <v>10768725</v>
      </c>
      <c r="M729" s="13">
        <v>45335</v>
      </c>
      <c r="N729" s="13">
        <v>45338</v>
      </c>
      <c r="O729" s="13">
        <v>45473</v>
      </c>
      <c r="P729" s="15">
        <v>136</v>
      </c>
      <c r="Q729" s="11" t="s">
        <v>874</v>
      </c>
      <c r="R729" s="11">
        <f>+VLOOKUP(B729,[2]Hoja2!$A$3:$C$3503,3,FALSE)</f>
        <v>10768725</v>
      </c>
      <c r="S729" s="11">
        <f t="shared" si="22"/>
        <v>0</v>
      </c>
      <c r="T729" s="22">
        <f t="shared" si="23"/>
        <v>100</v>
      </c>
      <c r="U729" s="5">
        <v>0</v>
      </c>
      <c r="V729" s="10" t="s">
        <v>3899</v>
      </c>
    </row>
    <row r="730" spans="1:22" s="4" customFormat="1" ht="51" x14ac:dyDescent="0.2">
      <c r="A730" s="5" t="s">
        <v>1603</v>
      </c>
      <c r="B730" s="5" t="s">
        <v>1603</v>
      </c>
      <c r="C730" s="5" t="str">
        <f>+VLOOKUP(B730,[2]Hoja1!$H$1:$I$5207,2,FALSE)</f>
        <v>CONTRATO DE PRESTACION DE SERVICIOS PROFESIONALES</v>
      </c>
      <c r="D730" s="6" t="s">
        <v>242</v>
      </c>
      <c r="E730" s="6">
        <v>11348927</v>
      </c>
      <c r="F730" s="7" t="s">
        <v>829</v>
      </c>
      <c r="G730" s="8">
        <v>26490</v>
      </c>
      <c r="H730" s="9" t="s">
        <v>2841</v>
      </c>
      <c r="I730" s="5" t="s">
        <v>835</v>
      </c>
      <c r="J730" s="5" t="s">
        <v>3153</v>
      </c>
      <c r="K730" s="5" t="s">
        <v>846</v>
      </c>
      <c r="L730" s="11">
        <v>23393370</v>
      </c>
      <c r="M730" s="13">
        <v>45335</v>
      </c>
      <c r="N730" s="13">
        <v>45338</v>
      </c>
      <c r="O730" s="13">
        <v>45473</v>
      </c>
      <c r="P730" s="15">
        <v>136</v>
      </c>
      <c r="Q730" s="11" t="s">
        <v>874</v>
      </c>
      <c r="R730" s="11">
        <f>+VLOOKUP(B730,[2]Hoja2!$A$3:$C$3503,3,FALSE)</f>
        <v>16195410</v>
      </c>
      <c r="S730" s="11">
        <f t="shared" si="22"/>
        <v>7197960</v>
      </c>
      <c r="T730" s="22">
        <f t="shared" si="23"/>
        <v>69.230769230769226</v>
      </c>
      <c r="U730" s="5">
        <v>0</v>
      </c>
      <c r="V730" s="10" t="s">
        <v>3900</v>
      </c>
    </row>
    <row r="731" spans="1:22" s="4" customFormat="1" ht="51" x14ac:dyDescent="0.2">
      <c r="A731" s="5" t="s">
        <v>1604</v>
      </c>
      <c r="B731" s="5" t="s">
        <v>1604</v>
      </c>
      <c r="C731" s="5" t="str">
        <f>+VLOOKUP(B731,[2]Hoja1!$H$1:$I$5207,2,FALSE)</f>
        <v>CONTRATO DE PRESTACION DE SERVICIOS PROFESIONALES</v>
      </c>
      <c r="D731" s="6" t="s">
        <v>2386</v>
      </c>
      <c r="E731" s="6">
        <v>53012109</v>
      </c>
      <c r="F731" s="7" t="s">
        <v>829</v>
      </c>
      <c r="G731" s="8">
        <v>30727</v>
      </c>
      <c r="H731" s="9" t="s">
        <v>2865</v>
      </c>
      <c r="I731" s="5" t="s">
        <v>835</v>
      </c>
      <c r="J731" s="5" t="s">
        <v>3153</v>
      </c>
      <c r="K731" s="5" t="s">
        <v>846</v>
      </c>
      <c r="L731" s="11">
        <v>10820453</v>
      </c>
      <c r="M731" s="13">
        <v>45335</v>
      </c>
      <c r="N731" s="13">
        <v>45337</v>
      </c>
      <c r="O731" s="13">
        <v>45473</v>
      </c>
      <c r="P731" s="15">
        <v>137</v>
      </c>
      <c r="Q731" s="11" t="s">
        <v>874</v>
      </c>
      <c r="R731" s="11">
        <f>+VLOOKUP(B731,[2]Hoja2!$A$3:$C$3503,3,FALSE)</f>
        <v>10820453</v>
      </c>
      <c r="S731" s="11">
        <f t="shared" si="22"/>
        <v>0</v>
      </c>
      <c r="T731" s="22">
        <f t="shared" si="23"/>
        <v>100</v>
      </c>
      <c r="U731" s="5">
        <v>0</v>
      </c>
      <c r="V731" s="10" t="s">
        <v>3901</v>
      </c>
    </row>
    <row r="732" spans="1:22" s="4" customFormat="1" ht="63.75" x14ac:dyDescent="0.2">
      <c r="A732" s="5" t="s">
        <v>1605</v>
      </c>
      <c r="B732" s="5" t="s">
        <v>1605</v>
      </c>
      <c r="C732" s="5" t="str">
        <f>+VLOOKUP(B732,[2]Hoja1!$H$1:$I$5207,2,FALSE)</f>
        <v>CONTRATO DE PRESTACION DE SERVICIOS DE APOYO A LA GESTION</v>
      </c>
      <c r="D732" s="6" t="s">
        <v>303</v>
      </c>
      <c r="E732" s="6">
        <v>80767716</v>
      </c>
      <c r="F732" s="7" t="s">
        <v>829</v>
      </c>
      <c r="G732" s="8">
        <v>30889</v>
      </c>
      <c r="H732" s="9" t="s">
        <v>2998</v>
      </c>
      <c r="I732" s="5" t="s">
        <v>835</v>
      </c>
      <c r="J732" s="5" t="s">
        <v>3153</v>
      </c>
      <c r="K732" s="5" t="s">
        <v>846</v>
      </c>
      <c r="L732" s="11">
        <v>5649400</v>
      </c>
      <c r="M732" s="13">
        <v>45336</v>
      </c>
      <c r="N732" s="13">
        <v>45340</v>
      </c>
      <c r="O732" s="13">
        <v>45382</v>
      </c>
      <c r="P732" s="15">
        <v>43</v>
      </c>
      <c r="Q732" s="11" t="s">
        <v>874</v>
      </c>
      <c r="R732" s="11">
        <f>+VLOOKUP(B732,[2]Hoja2!$A$3:$C$3503,3,FALSE)</f>
        <v>5649400</v>
      </c>
      <c r="S732" s="11">
        <f t="shared" si="22"/>
        <v>0</v>
      </c>
      <c r="T732" s="22">
        <f t="shared" si="23"/>
        <v>100</v>
      </c>
      <c r="U732" s="5">
        <v>0</v>
      </c>
      <c r="V732" s="10" t="s">
        <v>3902</v>
      </c>
    </row>
    <row r="733" spans="1:22" s="4" customFormat="1" ht="51" x14ac:dyDescent="0.2">
      <c r="A733" s="5" t="s">
        <v>1606</v>
      </c>
      <c r="B733" s="5" t="s">
        <v>1606</v>
      </c>
      <c r="C733" s="5" t="str">
        <f>+VLOOKUP(B733,[2]Hoja1!$H$1:$I$5207,2,FALSE)</f>
        <v>CONTRATO DE PRESTACION DE SERVICIOS DE APOYO A LA GESTION</v>
      </c>
      <c r="D733" s="6" t="s">
        <v>463</v>
      </c>
      <c r="E733" s="6">
        <v>79921253</v>
      </c>
      <c r="F733" s="7" t="s">
        <v>829</v>
      </c>
      <c r="G733" s="8">
        <v>29516</v>
      </c>
      <c r="H733" s="9" t="s">
        <v>2864</v>
      </c>
      <c r="I733" s="5" t="s">
        <v>835</v>
      </c>
      <c r="J733" s="5" t="s">
        <v>869</v>
      </c>
      <c r="K733" s="5" t="s">
        <v>846</v>
      </c>
      <c r="L733" s="11">
        <v>23393370</v>
      </c>
      <c r="M733" s="13">
        <v>45337</v>
      </c>
      <c r="N733" s="13">
        <v>45341</v>
      </c>
      <c r="O733" s="13">
        <v>45473</v>
      </c>
      <c r="P733" s="15">
        <v>133</v>
      </c>
      <c r="Q733" s="11" t="s">
        <v>874</v>
      </c>
      <c r="R733" s="11">
        <f>+VLOOKUP(B733,[2]Hoja2!$A$3:$C$3503,3,FALSE)</f>
        <v>23393370</v>
      </c>
      <c r="S733" s="11">
        <f t="shared" si="22"/>
        <v>0</v>
      </c>
      <c r="T733" s="22">
        <f t="shared" si="23"/>
        <v>100</v>
      </c>
      <c r="U733" s="5">
        <v>0</v>
      </c>
      <c r="V733" s="10" t="s">
        <v>3903</v>
      </c>
    </row>
    <row r="734" spans="1:22" s="4" customFormat="1" ht="51" x14ac:dyDescent="0.2">
      <c r="A734" s="5" t="s">
        <v>1607</v>
      </c>
      <c r="B734" s="5" t="s">
        <v>1607</v>
      </c>
      <c r="C734" s="5" t="str">
        <f>+VLOOKUP(B734,[2]Hoja1!$H$1:$I$5207,2,FALSE)</f>
        <v>CONTRATO DE PRESTACION DE SERVICIOS DE APOYO A LA GESTION</v>
      </c>
      <c r="D734" s="6" t="s">
        <v>2387</v>
      </c>
      <c r="E734" s="6">
        <v>80230251</v>
      </c>
      <c r="F734" s="7" t="s">
        <v>829</v>
      </c>
      <c r="G734" s="8">
        <v>29008</v>
      </c>
      <c r="H734" s="9" t="s">
        <v>2864</v>
      </c>
      <c r="I734" s="5" t="s">
        <v>835</v>
      </c>
      <c r="J734" s="5" t="s">
        <v>3153</v>
      </c>
      <c r="K734" s="5" t="s">
        <v>846</v>
      </c>
      <c r="L734" s="11">
        <v>23393370</v>
      </c>
      <c r="M734" s="13">
        <v>45335</v>
      </c>
      <c r="N734" s="13">
        <v>45337</v>
      </c>
      <c r="O734" s="13">
        <v>45473</v>
      </c>
      <c r="P734" s="15">
        <v>137</v>
      </c>
      <c r="Q734" s="11" t="s">
        <v>874</v>
      </c>
      <c r="R734" s="11">
        <f>+VLOOKUP(B734,[2]Hoja2!$A$3:$C$3503,3,FALSE)</f>
        <v>23393370</v>
      </c>
      <c r="S734" s="11">
        <f t="shared" si="22"/>
        <v>0</v>
      </c>
      <c r="T734" s="22">
        <f t="shared" si="23"/>
        <v>100</v>
      </c>
      <c r="U734" s="5">
        <v>0</v>
      </c>
      <c r="V734" s="10" t="s">
        <v>3904</v>
      </c>
    </row>
    <row r="735" spans="1:22" s="4" customFormat="1" ht="51" x14ac:dyDescent="0.2">
      <c r="A735" s="5" t="s">
        <v>1608</v>
      </c>
      <c r="B735" s="5" t="s">
        <v>1608</v>
      </c>
      <c r="C735" s="5" t="str">
        <f>+VLOOKUP(B735,[2]Hoja1!$H$1:$I$5207,2,FALSE)</f>
        <v>CONTRATO DE PRESTACION DE SERVICIOS DE APOYO A LA GESTION</v>
      </c>
      <c r="D735" s="6" t="s">
        <v>368</v>
      </c>
      <c r="E735" s="6">
        <v>80256822</v>
      </c>
      <c r="F735" s="7" t="s">
        <v>829</v>
      </c>
      <c r="G735" s="8">
        <v>30473</v>
      </c>
      <c r="H735" s="9" t="s">
        <v>2801</v>
      </c>
      <c r="I735" s="5" t="s">
        <v>835</v>
      </c>
      <c r="J735" s="5" t="s">
        <v>3153</v>
      </c>
      <c r="K735" s="5" t="s">
        <v>846</v>
      </c>
      <c r="L735" s="11">
        <v>23393370</v>
      </c>
      <c r="M735" s="13">
        <v>45335</v>
      </c>
      <c r="N735" s="13">
        <v>45337</v>
      </c>
      <c r="O735" s="13">
        <v>45473</v>
      </c>
      <c r="P735" s="15">
        <v>137</v>
      </c>
      <c r="Q735" s="11" t="s">
        <v>874</v>
      </c>
      <c r="R735" s="11">
        <f>+VLOOKUP(B735,[2]Hoja2!$A$3:$C$3503,3,FALSE)</f>
        <v>23393370</v>
      </c>
      <c r="S735" s="11">
        <f t="shared" si="22"/>
        <v>0</v>
      </c>
      <c r="T735" s="22">
        <f t="shared" si="23"/>
        <v>100</v>
      </c>
      <c r="U735" s="5">
        <v>0</v>
      </c>
      <c r="V735" s="10" t="s">
        <v>3905</v>
      </c>
    </row>
    <row r="736" spans="1:22" s="4" customFormat="1" ht="51" x14ac:dyDescent="0.2">
      <c r="A736" s="5" t="s">
        <v>1609</v>
      </c>
      <c r="B736" s="5" t="s">
        <v>1609</v>
      </c>
      <c r="C736" s="5" t="str">
        <f>+VLOOKUP(B736,[2]Hoja1!$H$1:$I$5207,2,FALSE)</f>
        <v>CONTRATO DE PRESTACION DE SERVICIOS PROFESIONALES</v>
      </c>
      <c r="D736" s="6" t="s">
        <v>762</v>
      </c>
      <c r="E736" s="6">
        <v>1013620331</v>
      </c>
      <c r="F736" s="7" t="s">
        <v>829</v>
      </c>
      <c r="G736" s="8">
        <v>33310</v>
      </c>
      <c r="H736" s="9" t="s">
        <v>2865</v>
      </c>
      <c r="I736" s="5" t="s">
        <v>835</v>
      </c>
      <c r="J736" s="5" t="s">
        <v>3153</v>
      </c>
      <c r="K736" s="5" t="s">
        <v>846</v>
      </c>
      <c r="L736" s="11">
        <v>10820453</v>
      </c>
      <c r="M736" s="13">
        <v>45337</v>
      </c>
      <c r="N736" s="13">
        <v>45341</v>
      </c>
      <c r="O736" s="13">
        <v>45473</v>
      </c>
      <c r="P736" s="15">
        <v>133</v>
      </c>
      <c r="Q736" s="11" t="s">
        <v>874</v>
      </c>
      <c r="R736" s="11">
        <f>+VLOOKUP(B736,[2]Hoja2!$A$3:$C$3503,3,FALSE)</f>
        <v>10820453</v>
      </c>
      <c r="S736" s="11">
        <f t="shared" si="22"/>
        <v>0</v>
      </c>
      <c r="T736" s="22">
        <f t="shared" si="23"/>
        <v>100</v>
      </c>
      <c r="U736" s="5">
        <v>0</v>
      </c>
      <c r="V736" s="10" t="s">
        <v>3906</v>
      </c>
    </row>
    <row r="737" spans="1:22" s="4" customFormat="1" ht="51" x14ac:dyDescent="0.2">
      <c r="A737" s="5" t="s">
        <v>1610</v>
      </c>
      <c r="B737" s="5" t="s">
        <v>1610</v>
      </c>
      <c r="C737" s="5" t="str">
        <f>+VLOOKUP(B737,[2]Hoja1!$H$1:$I$5207,2,FALSE)</f>
        <v>CONTRATO DE PRESTACION DE SERVICIOS PROFESIONALES</v>
      </c>
      <c r="D737" s="6" t="s">
        <v>319</v>
      </c>
      <c r="E737" s="6">
        <v>1019040029</v>
      </c>
      <c r="F737" s="7" t="s">
        <v>829</v>
      </c>
      <c r="G737" s="8">
        <v>32848</v>
      </c>
      <c r="H737" s="9" t="s">
        <v>2784</v>
      </c>
      <c r="I737" s="5" t="s">
        <v>835</v>
      </c>
      <c r="J737" s="5" t="s">
        <v>869</v>
      </c>
      <c r="K737" s="5" t="s">
        <v>846</v>
      </c>
      <c r="L737" s="11">
        <v>23393370</v>
      </c>
      <c r="M737" s="13">
        <v>45336</v>
      </c>
      <c r="N737" s="13">
        <v>45338</v>
      </c>
      <c r="O737" s="13">
        <v>45473</v>
      </c>
      <c r="P737" s="15">
        <v>136</v>
      </c>
      <c r="Q737" s="11" t="s">
        <v>874</v>
      </c>
      <c r="R737" s="11">
        <f>+VLOOKUP(B737,[2]Hoja2!$A$3:$C$3503,3,FALSE)</f>
        <v>23393370</v>
      </c>
      <c r="S737" s="11">
        <f t="shared" si="22"/>
        <v>0</v>
      </c>
      <c r="T737" s="22">
        <f t="shared" si="23"/>
        <v>100</v>
      </c>
      <c r="U737" s="5">
        <v>0</v>
      </c>
      <c r="V737" s="10" t="s">
        <v>3907</v>
      </c>
    </row>
    <row r="738" spans="1:22" s="4" customFormat="1" ht="63.75" x14ac:dyDescent="0.2">
      <c r="A738" s="5" t="s">
        <v>1611</v>
      </c>
      <c r="B738" s="5" t="s">
        <v>1611</v>
      </c>
      <c r="C738" s="5" t="str">
        <f>+VLOOKUP(B738,[2]Hoja1!$H$1:$I$5207,2,FALSE)</f>
        <v>CONTRATO DE PRESTACION DE SERVICIOS PROFESIONALES</v>
      </c>
      <c r="D738" s="6" t="s">
        <v>528</v>
      </c>
      <c r="E738" s="6">
        <v>80795505</v>
      </c>
      <c r="F738" s="7" t="s">
        <v>829</v>
      </c>
      <c r="G738" s="8">
        <v>30986</v>
      </c>
      <c r="H738" s="9" t="s">
        <v>2999</v>
      </c>
      <c r="I738" s="5" t="s">
        <v>835</v>
      </c>
      <c r="J738" s="5" t="s">
        <v>857</v>
      </c>
      <c r="K738" s="5" t="s">
        <v>840</v>
      </c>
      <c r="L738" s="11">
        <v>10000000</v>
      </c>
      <c r="M738" s="13">
        <v>45335</v>
      </c>
      <c r="N738" s="13">
        <v>45336</v>
      </c>
      <c r="O738" s="13">
        <v>45382</v>
      </c>
      <c r="P738" s="15">
        <v>47</v>
      </c>
      <c r="Q738" s="11" t="s">
        <v>874</v>
      </c>
      <c r="R738" s="11">
        <f>+VLOOKUP(B738,[2]Hoja2!$A$3:$C$3503,3,FALSE)</f>
        <v>10000000</v>
      </c>
      <c r="S738" s="11">
        <f t="shared" si="22"/>
        <v>0</v>
      </c>
      <c r="T738" s="22">
        <f t="shared" si="23"/>
        <v>100</v>
      </c>
      <c r="U738" s="5">
        <v>0</v>
      </c>
      <c r="V738" s="10" t="s">
        <v>3908</v>
      </c>
    </row>
    <row r="739" spans="1:22" s="4" customFormat="1" ht="51" x14ac:dyDescent="0.2">
      <c r="A739" s="5" t="s">
        <v>1612</v>
      </c>
      <c r="B739" s="5" t="s">
        <v>1612</v>
      </c>
      <c r="C739" s="5" t="str">
        <f>+VLOOKUP(B739,[2]Hoja1!$H$1:$I$5207,2,FALSE)</f>
        <v>CONTRATO DE PRESTACION DE SERVICIOS DE APOYO A LA GESTION</v>
      </c>
      <c r="D739" s="6" t="s">
        <v>546</v>
      </c>
      <c r="E739" s="6">
        <v>79154012</v>
      </c>
      <c r="F739" s="7" t="s">
        <v>829</v>
      </c>
      <c r="G739" s="8">
        <v>22750</v>
      </c>
      <c r="H739" s="9" t="s">
        <v>2864</v>
      </c>
      <c r="I739" s="5" t="s">
        <v>835</v>
      </c>
      <c r="J739" s="5" t="s">
        <v>869</v>
      </c>
      <c r="K739" s="5" t="s">
        <v>846</v>
      </c>
      <c r="L739" s="11">
        <v>16195410</v>
      </c>
      <c r="M739" s="13">
        <v>45335</v>
      </c>
      <c r="N739" s="13">
        <v>45337</v>
      </c>
      <c r="O739" s="13">
        <v>45473</v>
      </c>
      <c r="P739" s="15">
        <v>137</v>
      </c>
      <c r="Q739" s="11" t="s">
        <v>874</v>
      </c>
      <c r="R739" s="11">
        <f>+VLOOKUP(B739,[2]Hoja2!$A$3:$C$3503,3,FALSE)</f>
        <v>16195410</v>
      </c>
      <c r="S739" s="11">
        <f t="shared" si="22"/>
        <v>0</v>
      </c>
      <c r="T739" s="22">
        <f t="shared" si="23"/>
        <v>100</v>
      </c>
      <c r="U739" s="5">
        <v>0</v>
      </c>
      <c r="V739" s="10" t="s">
        <v>3909</v>
      </c>
    </row>
    <row r="740" spans="1:22" s="4" customFormat="1" ht="51" x14ac:dyDescent="0.2">
      <c r="A740" s="5" t="s">
        <v>1613</v>
      </c>
      <c r="B740" s="5" t="s">
        <v>1613</v>
      </c>
      <c r="C740" s="5" t="str">
        <f>+VLOOKUP(B740,[2]Hoja1!$H$1:$I$5207,2,FALSE)</f>
        <v>CONTRATO DE PRESTACION DE SERVICIOS PROFESIONALES</v>
      </c>
      <c r="D740" s="6" t="s">
        <v>2388</v>
      </c>
      <c r="E740" s="6">
        <v>1031157454</v>
      </c>
      <c r="F740" s="7" t="s">
        <v>829</v>
      </c>
      <c r="G740" s="8">
        <v>34672</v>
      </c>
      <c r="H740" s="9" t="s">
        <v>2865</v>
      </c>
      <c r="I740" s="5" t="s">
        <v>835</v>
      </c>
      <c r="J740" s="5" t="s">
        <v>3153</v>
      </c>
      <c r="K740" s="5" t="s">
        <v>846</v>
      </c>
      <c r="L740" s="11">
        <v>10820453</v>
      </c>
      <c r="M740" s="13">
        <v>45335</v>
      </c>
      <c r="N740" s="13">
        <v>45337</v>
      </c>
      <c r="O740" s="13">
        <v>45473</v>
      </c>
      <c r="P740" s="15">
        <v>137</v>
      </c>
      <c r="Q740" s="11" t="s">
        <v>874</v>
      </c>
      <c r="R740" s="11">
        <f>+VLOOKUP(B740,[2]Hoja2!$A$3:$C$3503,3,FALSE)</f>
        <v>10820453</v>
      </c>
      <c r="S740" s="11">
        <f t="shared" si="22"/>
        <v>0</v>
      </c>
      <c r="T740" s="22">
        <f t="shared" si="23"/>
        <v>100</v>
      </c>
      <c r="U740" s="5">
        <v>0</v>
      </c>
      <c r="V740" s="10" t="s">
        <v>3910</v>
      </c>
    </row>
    <row r="741" spans="1:22" s="4" customFormat="1" ht="51" x14ac:dyDescent="0.2">
      <c r="A741" s="5" t="s">
        <v>1614</v>
      </c>
      <c r="B741" s="5" t="s">
        <v>1614</v>
      </c>
      <c r="C741" s="5" t="str">
        <f>+VLOOKUP(B741,[2]Hoja1!$H$1:$I$5207,2,FALSE)</f>
        <v>CONTRATO DE PRESTACION DE SERVICIOS PROFESIONALES</v>
      </c>
      <c r="D741" s="6" t="s">
        <v>2389</v>
      </c>
      <c r="E741" s="6">
        <v>1014217692</v>
      </c>
      <c r="F741" s="7" t="s">
        <v>829</v>
      </c>
      <c r="G741" s="8">
        <v>33240</v>
      </c>
      <c r="H741" s="9" t="s">
        <v>2833</v>
      </c>
      <c r="I741" s="5" t="s">
        <v>835</v>
      </c>
      <c r="J741" s="5" t="s">
        <v>3153</v>
      </c>
      <c r="K741" s="5" t="s">
        <v>846</v>
      </c>
      <c r="L741" s="11">
        <v>10820453</v>
      </c>
      <c r="M741" s="13">
        <v>45335</v>
      </c>
      <c r="N741" s="13">
        <v>45337</v>
      </c>
      <c r="O741" s="13">
        <v>45473</v>
      </c>
      <c r="P741" s="15">
        <v>137</v>
      </c>
      <c r="Q741" s="11" t="s">
        <v>874</v>
      </c>
      <c r="R741" s="11">
        <f>+VLOOKUP(B741,[2]Hoja2!$A$3:$C$3503,3,FALSE)</f>
        <v>10820453</v>
      </c>
      <c r="S741" s="11">
        <f t="shared" si="22"/>
        <v>0</v>
      </c>
      <c r="T741" s="22">
        <f t="shared" si="23"/>
        <v>100</v>
      </c>
      <c r="U741" s="5">
        <v>0</v>
      </c>
      <c r="V741" s="10" t="s">
        <v>3911</v>
      </c>
    </row>
    <row r="742" spans="1:22" s="4" customFormat="1" ht="51" x14ac:dyDescent="0.2">
      <c r="A742" s="5" t="s">
        <v>1615</v>
      </c>
      <c r="B742" s="5" t="s">
        <v>1615</v>
      </c>
      <c r="C742" s="5" t="str">
        <f>+VLOOKUP(B742,[2]Hoja1!$H$1:$I$5207,2,FALSE)</f>
        <v>CONTRATO DE PRESTACION DE SERVICIOS PROFESIONALES</v>
      </c>
      <c r="D742" s="6" t="s">
        <v>692</v>
      </c>
      <c r="E742" s="6">
        <v>1020789275</v>
      </c>
      <c r="F742" s="7" t="s">
        <v>829</v>
      </c>
      <c r="G742" s="8">
        <v>34340</v>
      </c>
      <c r="H742" s="9" t="s">
        <v>2784</v>
      </c>
      <c r="I742" s="5" t="s">
        <v>835</v>
      </c>
      <c r="J742" s="5" t="s">
        <v>3153</v>
      </c>
      <c r="K742" s="5" t="s">
        <v>846</v>
      </c>
      <c r="L742" s="11">
        <v>16075444</v>
      </c>
      <c r="M742" s="13">
        <v>45336</v>
      </c>
      <c r="N742" s="13">
        <v>45338</v>
      </c>
      <c r="O742" s="13">
        <v>45473</v>
      </c>
      <c r="P742" s="15">
        <v>136</v>
      </c>
      <c r="Q742" s="11" t="s">
        <v>874</v>
      </c>
      <c r="R742" s="11">
        <f>+VLOOKUP(B742,[2]Hoja2!$A$3:$C$3503,3,FALSE)</f>
        <v>16075444</v>
      </c>
      <c r="S742" s="11">
        <f t="shared" si="22"/>
        <v>0</v>
      </c>
      <c r="T742" s="22">
        <f t="shared" si="23"/>
        <v>100</v>
      </c>
      <c r="U742" s="5">
        <v>0</v>
      </c>
      <c r="V742" s="10" t="s">
        <v>3912</v>
      </c>
    </row>
    <row r="743" spans="1:22" s="4" customFormat="1" ht="51" x14ac:dyDescent="0.2">
      <c r="A743" s="5" t="s">
        <v>2031</v>
      </c>
      <c r="B743" s="5" t="s">
        <v>1616</v>
      </c>
      <c r="C743" s="5" t="str">
        <f>+VLOOKUP(B743,[2]Hoja1!$H$1:$I$5207,2,FALSE)</f>
        <v>CONTRATO DE PRESTACION DE SERVICIOS PROFESIONALES</v>
      </c>
      <c r="D743" s="6" t="s">
        <v>575</v>
      </c>
      <c r="E743" s="6">
        <v>1023938623</v>
      </c>
      <c r="F743" s="7" t="s">
        <v>829</v>
      </c>
      <c r="G743" s="8">
        <v>34573</v>
      </c>
      <c r="H743" s="9" t="s">
        <v>2865</v>
      </c>
      <c r="I743" s="5" t="s">
        <v>835</v>
      </c>
      <c r="J743" s="5" t="s">
        <v>3153</v>
      </c>
      <c r="K743" s="5" t="s">
        <v>846</v>
      </c>
      <c r="L743" s="11">
        <v>10820453</v>
      </c>
      <c r="M743" s="13">
        <v>45336</v>
      </c>
      <c r="N743" s="13">
        <v>45338</v>
      </c>
      <c r="O743" s="13">
        <v>45473</v>
      </c>
      <c r="P743" s="15">
        <v>136</v>
      </c>
      <c r="Q743" s="11" t="s">
        <v>874</v>
      </c>
      <c r="R743" s="11">
        <f>+VLOOKUP(B743,[2]Hoja2!$A$3:$C$3503,3,FALSE)</f>
        <v>10820453</v>
      </c>
      <c r="S743" s="11">
        <f t="shared" si="22"/>
        <v>0</v>
      </c>
      <c r="T743" s="22">
        <f t="shared" si="23"/>
        <v>100</v>
      </c>
      <c r="U743" s="5">
        <v>0</v>
      </c>
      <c r="V743" s="10" t="s">
        <v>3913</v>
      </c>
    </row>
    <row r="744" spans="1:22" s="4" customFormat="1" ht="51" x14ac:dyDescent="0.2">
      <c r="A744" s="5" t="s">
        <v>1617</v>
      </c>
      <c r="B744" s="5" t="s">
        <v>1617</v>
      </c>
      <c r="C744" s="5" t="str">
        <f>+VLOOKUP(B744,[2]Hoja1!$H$1:$I$5207,2,FALSE)</f>
        <v>CONTRATO DE PRESTACION DE SERVICIOS PROFESIONALES</v>
      </c>
      <c r="D744" s="6" t="s">
        <v>2390</v>
      </c>
      <c r="E744" s="6">
        <v>1014241086</v>
      </c>
      <c r="F744" s="7" t="s">
        <v>829</v>
      </c>
      <c r="G744" s="8">
        <v>34023</v>
      </c>
      <c r="H744" s="9" t="s">
        <v>2865</v>
      </c>
      <c r="I744" s="5" t="s">
        <v>835</v>
      </c>
      <c r="J744" s="5" t="s">
        <v>869</v>
      </c>
      <c r="K744" s="5" t="s">
        <v>846</v>
      </c>
      <c r="L744" s="11">
        <v>10820453</v>
      </c>
      <c r="M744" s="13">
        <v>45336</v>
      </c>
      <c r="N744" s="13">
        <v>45338</v>
      </c>
      <c r="O744" s="13">
        <v>45473</v>
      </c>
      <c r="P744" s="15">
        <v>136</v>
      </c>
      <c r="Q744" s="11" t="s">
        <v>874</v>
      </c>
      <c r="R744" s="11">
        <f>+VLOOKUP(B744,[2]Hoja2!$A$3:$C$3503,3,FALSE)</f>
        <v>10820453</v>
      </c>
      <c r="S744" s="11">
        <f t="shared" si="22"/>
        <v>0</v>
      </c>
      <c r="T744" s="22">
        <f t="shared" si="23"/>
        <v>100</v>
      </c>
      <c r="U744" s="5">
        <v>0</v>
      </c>
      <c r="V744" s="10" t="s">
        <v>3914</v>
      </c>
    </row>
    <row r="745" spans="1:22" s="4" customFormat="1" ht="51" x14ac:dyDescent="0.2">
      <c r="A745" s="5" t="s">
        <v>1618</v>
      </c>
      <c r="B745" s="5" t="s">
        <v>1618</v>
      </c>
      <c r="C745" s="5" t="str">
        <f>+VLOOKUP(B745,[2]Hoja1!$H$1:$I$5207,2,FALSE)</f>
        <v>CONTRATO DE PRESTACION DE SERVICIOS PROFESIONALES</v>
      </c>
      <c r="D745" s="6" t="s">
        <v>2391</v>
      </c>
      <c r="E745" s="6">
        <v>1014249091</v>
      </c>
      <c r="F745" s="7" t="s">
        <v>829</v>
      </c>
      <c r="G745" s="8">
        <v>34213</v>
      </c>
      <c r="H745" s="9" t="s">
        <v>2865</v>
      </c>
      <c r="I745" s="5" t="s">
        <v>835</v>
      </c>
      <c r="J745" s="5" t="s">
        <v>3153</v>
      </c>
      <c r="K745" s="5" t="s">
        <v>846</v>
      </c>
      <c r="L745" s="11">
        <v>10820453</v>
      </c>
      <c r="M745" s="13">
        <v>45336</v>
      </c>
      <c r="N745" s="13">
        <v>45338</v>
      </c>
      <c r="O745" s="13">
        <v>45473</v>
      </c>
      <c r="P745" s="15">
        <v>136</v>
      </c>
      <c r="Q745" s="11" t="s">
        <v>874</v>
      </c>
      <c r="R745" s="11">
        <f>+VLOOKUP(B745,[2]Hoja2!$A$3:$C$3503,3,FALSE)</f>
        <v>10820453</v>
      </c>
      <c r="S745" s="11">
        <f t="shared" si="22"/>
        <v>0</v>
      </c>
      <c r="T745" s="22">
        <f t="shared" si="23"/>
        <v>100</v>
      </c>
      <c r="U745" s="5">
        <v>0</v>
      </c>
      <c r="V745" s="10" t="s">
        <v>3915</v>
      </c>
    </row>
    <row r="746" spans="1:22" s="4" customFormat="1" ht="63.75" x14ac:dyDescent="0.2">
      <c r="A746" s="5" t="s">
        <v>1619</v>
      </c>
      <c r="B746" s="5" t="s">
        <v>1619</v>
      </c>
      <c r="C746" s="5" t="str">
        <f>+VLOOKUP(B746,[2]Hoja1!$H$1:$I$5207,2,FALSE)</f>
        <v>CONTRATO DE PRESTACION DE SERVICIOS PROFESIONALES</v>
      </c>
      <c r="D746" s="6" t="s">
        <v>328</v>
      </c>
      <c r="E746" s="6">
        <v>79906752</v>
      </c>
      <c r="F746" s="7" t="s">
        <v>829</v>
      </c>
      <c r="G746" s="8">
        <v>28045</v>
      </c>
      <c r="H746" s="9" t="s">
        <v>3000</v>
      </c>
      <c r="I746" s="5" t="s">
        <v>835</v>
      </c>
      <c r="J746" s="5" t="s">
        <v>3153</v>
      </c>
      <c r="K746" s="5" t="s">
        <v>846</v>
      </c>
      <c r="L746" s="11">
        <v>8414000</v>
      </c>
      <c r="M746" s="13">
        <v>45336</v>
      </c>
      <c r="N746" s="13">
        <v>45338</v>
      </c>
      <c r="O746" s="13">
        <v>45382</v>
      </c>
      <c r="P746" s="15">
        <v>45</v>
      </c>
      <c r="Q746" s="11" t="s">
        <v>874</v>
      </c>
      <c r="R746" s="11">
        <f>+VLOOKUP(B746,[2]Hoja2!$A$3:$C$3503,3,FALSE)</f>
        <v>8414000</v>
      </c>
      <c r="S746" s="11">
        <f t="shared" si="22"/>
        <v>0</v>
      </c>
      <c r="T746" s="22">
        <f t="shared" si="23"/>
        <v>100</v>
      </c>
      <c r="U746" s="5">
        <v>0</v>
      </c>
      <c r="V746" s="10" t="s">
        <v>3916</v>
      </c>
    </row>
    <row r="747" spans="1:22" s="4" customFormat="1" ht="51" x14ac:dyDescent="0.2">
      <c r="A747" s="5" t="s">
        <v>1620</v>
      </c>
      <c r="B747" s="5" t="s">
        <v>1620</v>
      </c>
      <c r="C747" s="5" t="str">
        <f>+VLOOKUP(B747,[2]Hoja1!$H$1:$I$5207,2,FALSE)</f>
        <v>CONTRATO DE PRESTACION DE SERVICIOS PROFESIONALES</v>
      </c>
      <c r="D747" s="6" t="s">
        <v>296</v>
      </c>
      <c r="E747" s="6">
        <v>1020823229</v>
      </c>
      <c r="F747" s="7" t="s">
        <v>829</v>
      </c>
      <c r="G747" s="8">
        <v>35480</v>
      </c>
      <c r="H747" s="9" t="s">
        <v>3001</v>
      </c>
      <c r="I747" s="5" t="s">
        <v>835</v>
      </c>
      <c r="J747" s="5" t="s">
        <v>858</v>
      </c>
      <c r="K747" s="5" t="s">
        <v>841</v>
      </c>
      <c r="L747" s="11">
        <v>4875000</v>
      </c>
      <c r="M747" s="13">
        <v>45336</v>
      </c>
      <c r="N747" s="13">
        <v>45337</v>
      </c>
      <c r="O747" s="13">
        <v>45377</v>
      </c>
      <c r="P747" s="15">
        <v>41</v>
      </c>
      <c r="Q747" s="11" t="s">
        <v>874</v>
      </c>
      <c r="R747" s="11">
        <f>+VLOOKUP(B747,[2]Hoja2!$A$3:$C$3503,3,FALSE)</f>
        <v>4875000</v>
      </c>
      <c r="S747" s="11">
        <f t="shared" si="22"/>
        <v>0</v>
      </c>
      <c r="T747" s="22">
        <f t="shared" si="23"/>
        <v>100</v>
      </c>
      <c r="U747" s="5">
        <v>0</v>
      </c>
      <c r="V747" s="10" t="s">
        <v>3917</v>
      </c>
    </row>
    <row r="748" spans="1:22" s="4" customFormat="1" ht="51" x14ac:dyDescent="0.2">
      <c r="A748" s="5" t="s">
        <v>1621</v>
      </c>
      <c r="B748" s="5" t="s">
        <v>1621</v>
      </c>
      <c r="C748" s="5" t="str">
        <f>+VLOOKUP(B748,[2]Hoja1!$H$1:$I$5207,2,FALSE)</f>
        <v>CONTRATO DE PRESTACION DE SERVICIOS PROFESIONALES</v>
      </c>
      <c r="D748" s="6" t="s">
        <v>2392</v>
      </c>
      <c r="E748" s="6">
        <v>1023005973</v>
      </c>
      <c r="F748" s="7" t="s">
        <v>829</v>
      </c>
      <c r="G748" s="8">
        <v>34909</v>
      </c>
      <c r="H748" s="9" t="s">
        <v>2865</v>
      </c>
      <c r="I748" s="5" t="s">
        <v>835</v>
      </c>
      <c r="J748" s="5" t="s">
        <v>3153</v>
      </c>
      <c r="K748" s="5" t="s">
        <v>846</v>
      </c>
      <c r="L748" s="11">
        <v>10820453</v>
      </c>
      <c r="M748" s="13">
        <v>45337</v>
      </c>
      <c r="N748" s="13">
        <v>45341</v>
      </c>
      <c r="O748" s="13">
        <v>45473</v>
      </c>
      <c r="P748" s="15">
        <v>133</v>
      </c>
      <c r="Q748" s="11" t="s">
        <v>874</v>
      </c>
      <c r="R748" s="11">
        <f>+VLOOKUP(B748,[2]Hoja2!$A$3:$C$3503,3,FALSE)</f>
        <v>10820453</v>
      </c>
      <c r="S748" s="11">
        <f t="shared" si="22"/>
        <v>0</v>
      </c>
      <c r="T748" s="22">
        <f t="shared" si="23"/>
        <v>100</v>
      </c>
      <c r="U748" s="5">
        <v>0</v>
      </c>
      <c r="V748" s="10" t="s">
        <v>3918</v>
      </c>
    </row>
    <row r="749" spans="1:22" s="4" customFormat="1" ht="51" x14ac:dyDescent="0.2">
      <c r="A749" s="5" t="s">
        <v>1622</v>
      </c>
      <c r="B749" s="5" t="s">
        <v>1622</v>
      </c>
      <c r="C749" s="5" t="str">
        <f>+VLOOKUP(B749,[2]Hoja1!$H$1:$I$5207,2,FALSE)</f>
        <v>CONTRATO DE PRESTACION DE SERVICIOS PROFESIONALES</v>
      </c>
      <c r="D749" s="6" t="s">
        <v>724</v>
      </c>
      <c r="E749" s="6">
        <v>79686843</v>
      </c>
      <c r="F749" s="7" t="s">
        <v>829</v>
      </c>
      <c r="G749" s="8">
        <v>27475</v>
      </c>
      <c r="H749" s="9" t="s">
        <v>2835</v>
      </c>
      <c r="I749" s="5" t="s">
        <v>835</v>
      </c>
      <c r="J749" s="5" t="s">
        <v>3153</v>
      </c>
      <c r="K749" s="5" t="s">
        <v>846</v>
      </c>
      <c r="L749" s="11">
        <v>16195410</v>
      </c>
      <c r="M749" s="13">
        <v>45336</v>
      </c>
      <c r="N749" s="13">
        <v>45341</v>
      </c>
      <c r="O749" s="13">
        <v>45473</v>
      </c>
      <c r="P749" s="15">
        <v>133</v>
      </c>
      <c r="Q749" s="11" t="s">
        <v>874</v>
      </c>
      <c r="R749" s="11">
        <f>+VLOOKUP(B749,[2]Hoja2!$A$3:$C$3503,3,FALSE)</f>
        <v>16195410</v>
      </c>
      <c r="S749" s="11">
        <f t="shared" si="22"/>
        <v>0</v>
      </c>
      <c r="T749" s="22">
        <f t="shared" si="23"/>
        <v>100</v>
      </c>
      <c r="U749" s="5">
        <v>0</v>
      </c>
      <c r="V749" s="10" t="s">
        <v>3919</v>
      </c>
    </row>
    <row r="750" spans="1:22" s="4" customFormat="1" ht="51" x14ac:dyDescent="0.2">
      <c r="A750" s="5" t="s">
        <v>1623</v>
      </c>
      <c r="B750" s="5" t="s">
        <v>1623</v>
      </c>
      <c r="C750" s="5" t="str">
        <f>+VLOOKUP(B750,[2]Hoja1!$H$1:$I$5207,2,FALSE)</f>
        <v>CONTRATO DE PRESTACION DE SERVICIOS PROFESIONALES</v>
      </c>
      <c r="D750" s="6" t="s">
        <v>2393</v>
      </c>
      <c r="E750" s="6">
        <v>1026579531</v>
      </c>
      <c r="F750" s="7" t="s">
        <v>829</v>
      </c>
      <c r="G750" s="8">
        <v>34509</v>
      </c>
      <c r="H750" s="9" t="s">
        <v>2833</v>
      </c>
      <c r="I750" s="5" t="s">
        <v>835</v>
      </c>
      <c r="J750" s="5" t="s">
        <v>869</v>
      </c>
      <c r="K750" s="5" t="s">
        <v>846</v>
      </c>
      <c r="L750" s="11">
        <v>10820453</v>
      </c>
      <c r="M750" s="13">
        <v>45336</v>
      </c>
      <c r="N750" s="13">
        <v>45341</v>
      </c>
      <c r="O750" s="13">
        <v>45473</v>
      </c>
      <c r="P750" s="15">
        <v>133</v>
      </c>
      <c r="Q750" s="11" t="s">
        <v>874</v>
      </c>
      <c r="R750" s="11">
        <f>+VLOOKUP(B750,[2]Hoja2!$A$3:$C$3503,3,FALSE)</f>
        <v>10820453</v>
      </c>
      <c r="S750" s="11">
        <f t="shared" si="22"/>
        <v>0</v>
      </c>
      <c r="T750" s="22">
        <f t="shared" si="23"/>
        <v>100</v>
      </c>
      <c r="U750" s="5">
        <v>0</v>
      </c>
      <c r="V750" s="10" t="s">
        <v>3920</v>
      </c>
    </row>
    <row r="751" spans="1:22" s="4" customFormat="1" ht="51" x14ac:dyDescent="0.2">
      <c r="A751" s="5" t="s">
        <v>1624</v>
      </c>
      <c r="B751" s="5" t="s">
        <v>1624</v>
      </c>
      <c r="C751" s="5" t="str">
        <f>+VLOOKUP(B751,[2]Hoja1!$H$1:$I$5207,2,FALSE)</f>
        <v>CONTRATO DE PRESTACION DE SERVICIOS PROFESIONALES</v>
      </c>
      <c r="D751" s="6" t="s">
        <v>2394</v>
      </c>
      <c r="E751" s="6">
        <v>1085302547</v>
      </c>
      <c r="F751" s="7" t="s">
        <v>829</v>
      </c>
      <c r="G751" s="8">
        <v>33978</v>
      </c>
      <c r="H751" s="9" t="s">
        <v>2833</v>
      </c>
      <c r="I751" s="5" t="s">
        <v>835</v>
      </c>
      <c r="J751" s="5" t="s">
        <v>3153</v>
      </c>
      <c r="K751" s="5" t="s">
        <v>846</v>
      </c>
      <c r="L751" s="11">
        <v>10820453</v>
      </c>
      <c r="M751" s="13">
        <v>45336</v>
      </c>
      <c r="N751" s="13">
        <v>45344</v>
      </c>
      <c r="O751" s="13">
        <v>45473</v>
      </c>
      <c r="P751" s="15">
        <v>130</v>
      </c>
      <c r="Q751" s="11" t="s">
        <v>874</v>
      </c>
      <c r="R751" s="11">
        <f>+VLOOKUP(B751,[2]Hoja2!$A$3:$C$3503,3,FALSE)</f>
        <v>10820453</v>
      </c>
      <c r="S751" s="11">
        <f t="shared" si="22"/>
        <v>0</v>
      </c>
      <c r="T751" s="22">
        <f t="shared" si="23"/>
        <v>100</v>
      </c>
      <c r="U751" s="5">
        <v>0</v>
      </c>
      <c r="V751" s="10" t="s">
        <v>3921</v>
      </c>
    </row>
    <row r="752" spans="1:22" s="4" customFormat="1" ht="51" x14ac:dyDescent="0.2">
      <c r="A752" s="5" t="s">
        <v>1625</v>
      </c>
      <c r="B752" s="5" t="s">
        <v>1625</v>
      </c>
      <c r="C752" s="5" t="str">
        <f>+VLOOKUP(B752,[2]Hoja1!$H$1:$I$5207,2,FALSE)</f>
        <v>CONTRATO DE PRESTACION DE SERVICIOS PROFESIONALES</v>
      </c>
      <c r="D752" s="6" t="s">
        <v>590</v>
      </c>
      <c r="E752" s="6">
        <v>1013650352</v>
      </c>
      <c r="F752" s="7" t="s">
        <v>829</v>
      </c>
      <c r="G752" s="8">
        <v>34506</v>
      </c>
      <c r="H752" s="9" t="s">
        <v>2784</v>
      </c>
      <c r="I752" s="5" t="s">
        <v>835</v>
      </c>
      <c r="J752" s="5" t="s">
        <v>869</v>
      </c>
      <c r="K752" s="5" t="s">
        <v>846</v>
      </c>
      <c r="L752" s="11">
        <v>16195410</v>
      </c>
      <c r="M752" s="13">
        <v>45336</v>
      </c>
      <c r="N752" s="13">
        <v>45341</v>
      </c>
      <c r="O752" s="13">
        <v>45473</v>
      </c>
      <c r="P752" s="15">
        <v>133</v>
      </c>
      <c r="Q752" s="11" t="s">
        <v>874</v>
      </c>
      <c r="R752" s="11">
        <f>+VLOOKUP(B752,[2]Hoja2!$A$3:$C$3503,3,FALSE)</f>
        <v>16195410</v>
      </c>
      <c r="S752" s="11">
        <f t="shared" si="22"/>
        <v>0</v>
      </c>
      <c r="T752" s="22">
        <f t="shared" si="23"/>
        <v>100</v>
      </c>
      <c r="U752" s="5">
        <v>0</v>
      </c>
      <c r="V752" s="10" t="s">
        <v>3922</v>
      </c>
    </row>
    <row r="753" spans="1:22" s="4" customFormat="1" ht="51" x14ac:dyDescent="0.2">
      <c r="A753" s="5" t="s">
        <v>1626</v>
      </c>
      <c r="B753" s="5" t="s">
        <v>1626</v>
      </c>
      <c r="C753" s="5" t="str">
        <f>+VLOOKUP(B753,[2]Hoja1!$H$1:$I$5207,2,FALSE)</f>
        <v>CONTRATO DE PRESTACION DE SERVICIOS PROFESIONALES</v>
      </c>
      <c r="D753" s="6" t="s">
        <v>226</v>
      </c>
      <c r="E753" s="6">
        <v>79782029</v>
      </c>
      <c r="F753" s="7" t="s">
        <v>829</v>
      </c>
      <c r="G753" s="8">
        <v>27565</v>
      </c>
      <c r="H753" s="9" t="s">
        <v>2784</v>
      </c>
      <c r="I753" s="5" t="s">
        <v>835</v>
      </c>
      <c r="J753" s="5" t="s">
        <v>3153</v>
      </c>
      <c r="K753" s="5" t="s">
        <v>846</v>
      </c>
      <c r="L753" s="11">
        <v>16195410</v>
      </c>
      <c r="M753" s="13">
        <v>45337</v>
      </c>
      <c r="N753" s="13">
        <v>45341</v>
      </c>
      <c r="O753" s="13">
        <v>45473</v>
      </c>
      <c r="P753" s="15">
        <v>133</v>
      </c>
      <c r="Q753" s="11" t="s">
        <v>874</v>
      </c>
      <c r="R753" s="11">
        <f>+VLOOKUP(B753,[2]Hoja2!$A$3:$C$3503,3,FALSE)</f>
        <v>16195410</v>
      </c>
      <c r="S753" s="11">
        <f t="shared" si="22"/>
        <v>0</v>
      </c>
      <c r="T753" s="22">
        <f t="shared" si="23"/>
        <v>100</v>
      </c>
      <c r="U753" s="5">
        <v>0</v>
      </c>
      <c r="V753" s="10" t="s">
        <v>3923</v>
      </c>
    </row>
    <row r="754" spans="1:22" s="4" customFormat="1" ht="51" x14ac:dyDescent="0.2">
      <c r="A754" s="5" t="s">
        <v>1627</v>
      </c>
      <c r="B754" s="5" t="s">
        <v>1627</v>
      </c>
      <c r="C754" s="5" t="str">
        <f>+VLOOKUP(B754,[2]Hoja1!$H$1:$I$5207,2,FALSE)</f>
        <v>CONTRATO DE PRESTACION DE SERVICIOS PROFESIONALES</v>
      </c>
      <c r="D754" s="6" t="s">
        <v>2395</v>
      </c>
      <c r="E754" s="6">
        <v>1024475958</v>
      </c>
      <c r="F754" s="7" t="s">
        <v>829</v>
      </c>
      <c r="G754" s="8">
        <v>31973</v>
      </c>
      <c r="H754" s="9" t="s">
        <v>2865</v>
      </c>
      <c r="I754" s="5" t="s">
        <v>835</v>
      </c>
      <c r="J754" s="5" t="s">
        <v>3153</v>
      </c>
      <c r="K754" s="5" t="s">
        <v>846</v>
      </c>
      <c r="L754" s="11">
        <v>10820453</v>
      </c>
      <c r="M754" s="13">
        <v>45336</v>
      </c>
      <c r="N754" s="13">
        <v>45338</v>
      </c>
      <c r="O754" s="13">
        <v>45473</v>
      </c>
      <c r="P754" s="15">
        <v>136</v>
      </c>
      <c r="Q754" s="11" t="s">
        <v>874</v>
      </c>
      <c r="R754" s="11">
        <f>+VLOOKUP(B754,[2]Hoja2!$A$3:$C$3503,3,FALSE)</f>
        <v>10820453</v>
      </c>
      <c r="S754" s="11">
        <f t="shared" si="22"/>
        <v>0</v>
      </c>
      <c r="T754" s="22">
        <f t="shared" si="23"/>
        <v>100</v>
      </c>
      <c r="U754" s="5">
        <v>0</v>
      </c>
      <c r="V754" s="10" t="s">
        <v>3924</v>
      </c>
    </row>
    <row r="755" spans="1:22" s="4" customFormat="1" ht="63.75" x14ac:dyDescent="0.2">
      <c r="A755" s="5" t="s">
        <v>1628</v>
      </c>
      <c r="B755" s="5" t="s">
        <v>1628</v>
      </c>
      <c r="C755" s="5" t="str">
        <f>+VLOOKUP(B755,[2]Hoja1!$H$1:$I$5207,2,FALSE)</f>
        <v>CONTRATO DE PRESTACION DE SERVICIOS DE APOYO A LA GESTION</v>
      </c>
      <c r="D755" s="6" t="s">
        <v>2396</v>
      </c>
      <c r="E755" s="6">
        <v>1024483043</v>
      </c>
      <c r="F755" s="7" t="s">
        <v>829</v>
      </c>
      <c r="G755" s="8">
        <v>32358</v>
      </c>
      <c r="H755" s="9" t="s">
        <v>3002</v>
      </c>
      <c r="I755" s="5" t="s">
        <v>835</v>
      </c>
      <c r="J755" s="5" t="s">
        <v>858</v>
      </c>
      <c r="K755" s="5" t="s">
        <v>841</v>
      </c>
      <c r="L755" s="11">
        <v>7800000</v>
      </c>
      <c r="M755" s="13">
        <v>45336</v>
      </c>
      <c r="N755" s="13">
        <v>45337</v>
      </c>
      <c r="O755" s="13">
        <v>45382</v>
      </c>
      <c r="P755" s="15">
        <v>46</v>
      </c>
      <c r="Q755" s="11" t="s">
        <v>874</v>
      </c>
      <c r="R755" s="11">
        <f>+VLOOKUP(B755,[2]Hoja2!$A$3:$C$3503,3,FALSE)</f>
        <v>7800000</v>
      </c>
      <c r="S755" s="11">
        <f t="shared" si="22"/>
        <v>0</v>
      </c>
      <c r="T755" s="22">
        <f t="shared" si="23"/>
        <v>100</v>
      </c>
      <c r="U755" s="5">
        <v>0</v>
      </c>
      <c r="V755" s="10" t="s">
        <v>3925</v>
      </c>
    </row>
    <row r="756" spans="1:22" s="4" customFormat="1" ht="51" x14ac:dyDescent="0.2">
      <c r="A756" s="5" t="s">
        <v>1629</v>
      </c>
      <c r="B756" s="5" t="s">
        <v>1629</v>
      </c>
      <c r="C756" s="5" t="str">
        <f>+VLOOKUP(B756,[2]Hoja1!$H$1:$I$5207,2,FALSE)</f>
        <v>CONTRATO DE PRESTACION DE SERVICIOS PROFESIONALES</v>
      </c>
      <c r="D756" s="6" t="s">
        <v>2397</v>
      </c>
      <c r="E756" s="6">
        <v>53160467</v>
      </c>
      <c r="F756" s="7" t="s">
        <v>829</v>
      </c>
      <c r="G756" s="8">
        <v>31232</v>
      </c>
      <c r="H756" s="9" t="s">
        <v>3003</v>
      </c>
      <c r="I756" s="5" t="s">
        <v>835</v>
      </c>
      <c r="J756" s="5" t="s">
        <v>858</v>
      </c>
      <c r="K756" s="5" t="s">
        <v>841</v>
      </c>
      <c r="L756" s="11">
        <v>13929000</v>
      </c>
      <c r="M756" s="13">
        <v>45336</v>
      </c>
      <c r="N756" s="13">
        <v>45338</v>
      </c>
      <c r="O756" s="13">
        <v>45382</v>
      </c>
      <c r="P756" s="15">
        <v>45</v>
      </c>
      <c r="Q756" s="11" t="s">
        <v>874</v>
      </c>
      <c r="R756" s="11">
        <f>+VLOOKUP(B756,[2]Hoja2!$A$3:$C$3503,3,FALSE)</f>
        <v>13929000</v>
      </c>
      <c r="S756" s="11">
        <f t="shared" si="22"/>
        <v>0</v>
      </c>
      <c r="T756" s="22">
        <f t="shared" si="23"/>
        <v>100</v>
      </c>
      <c r="U756" s="5">
        <v>0</v>
      </c>
      <c r="V756" s="10" t="s">
        <v>3926</v>
      </c>
    </row>
    <row r="757" spans="1:22" s="4" customFormat="1" ht="51" x14ac:dyDescent="0.2">
      <c r="A757" s="5" t="s">
        <v>1630</v>
      </c>
      <c r="B757" s="5" t="s">
        <v>1630</v>
      </c>
      <c r="C757" s="5" t="str">
        <f>+VLOOKUP(B757,[2]Hoja1!$H$1:$I$5207,2,FALSE)</f>
        <v>CONTRATO DE PRESTACION DE SERVICIOS DE APOYO A LA GESTION</v>
      </c>
      <c r="D757" s="6" t="s">
        <v>2398</v>
      </c>
      <c r="E757" s="6">
        <v>1023011081</v>
      </c>
      <c r="F757" s="7" t="s">
        <v>829</v>
      </c>
      <c r="G757" s="8">
        <v>35095</v>
      </c>
      <c r="H757" s="9" t="s">
        <v>3004</v>
      </c>
      <c r="I757" s="5" t="s">
        <v>835</v>
      </c>
      <c r="J757" s="5" t="s">
        <v>858</v>
      </c>
      <c r="K757" s="5" t="s">
        <v>841</v>
      </c>
      <c r="L757" s="11">
        <v>3450000</v>
      </c>
      <c r="M757" s="13">
        <v>45336</v>
      </c>
      <c r="N757" s="13">
        <v>45341</v>
      </c>
      <c r="O757" s="13">
        <v>45382</v>
      </c>
      <c r="P757" s="15">
        <v>42</v>
      </c>
      <c r="Q757" s="11" t="s">
        <v>874</v>
      </c>
      <c r="R757" s="11">
        <f>+VLOOKUP(B757,[2]Hoja2!$A$3:$C$3503,3,FALSE)</f>
        <v>3450000</v>
      </c>
      <c r="S757" s="11">
        <f t="shared" si="22"/>
        <v>0</v>
      </c>
      <c r="T757" s="22">
        <f t="shared" si="23"/>
        <v>100</v>
      </c>
      <c r="U757" s="5">
        <v>0</v>
      </c>
      <c r="V757" s="10" t="s">
        <v>3927</v>
      </c>
    </row>
    <row r="758" spans="1:22" s="4" customFormat="1" ht="51" x14ac:dyDescent="0.2">
      <c r="A758" s="5" t="s">
        <v>1631</v>
      </c>
      <c r="B758" s="5" t="s">
        <v>1631</v>
      </c>
      <c r="C758" s="5" t="str">
        <f>+VLOOKUP(B758,[2]Hoja1!$H$1:$I$5207,2,FALSE)</f>
        <v>CONTRATO DE PRESTACION DE SERVICIOS PROFESIONALES</v>
      </c>
      <c r="D758" s="6" t="s">
        <v>2399</v>
      </c>
      <c r="E758" s="6">
        <v>1032504074</v>
      </c>
      <c r="F758" s="7" t="s">
        <v>829</v>
      </c>
      <c r="G758" s="8">
        <v>36264</v>
      </c>
      <c r="H758" s="9" t="s">
        <v>2833</v>
      </c>
      <c r="I758" s="5" t="s">
        <v>835</v>
      </c>
      <c r="J758" s="5" t="s">
        <v>3153</v>
      </c>
      <c r="K758" s="5" t="s">
        <v>846</v>
      </c>
      <c r="L758" s="11">
        <v>10499847</v>
      </c>
      <c r="M758" s="13">
        <v>45335</v>
      </c>
      <c r="N758" s="13">
        <v>45337</v>
      </c>
      <c r="O758" s="13">
        <v>45473</v>
      </c>
      <c r="P758" s="15">
        <v>137</v>
      </c>
      <c r="Q758" s="11" t="s">
        <v>874</v>
      </c>
      <c r="R758" s="11">
        <f>+VLOOKUP(B758,[2]Hoja2!$A$3:$C$3503,3,FALSE)</f>
        <v>10499847</v>
      </c>
      <c r="S758" s="11">
        <f t="shared" si="22"/>
        <v>0</v>
      </c>
      <c r="T758" s="22">
        <f t="shared" si="23"/>
        <v>100</v>
      </c>
      <c r="U758" s="5">
        <v>0</v>
      </c>
      <c r="V758" s="10" t="s">
        <v>3928</v>
      </c>
    </row>
    <row r="759" spans="1:22" s="4" customFormat="1" ht="51" x14ac:dyDescent="0.2">
      <c r="A759" s="5" t="s">
        <v>1632</v>
      </c>
      <c r="B759" s="5" t="s">
        <v>1632</v>
      </c>
      <c r="C759" s="5" t="str">
        <f>+VLOOKUP(B759,[2]Hoja1!$H$1:$I$5207,2,FALSE)</f>
        <v>CONTRATO DE PRESTACION DE SERVICIOS DE APOYO A LA GESTION</v>
      </c>
      <c r="D759" s="6" t="s">
        <v>133</v>
      </c>
      <c r="E759" s="6">
        <v>1022398195</v>
      </c>
      <c r="F759" s="7" t="s">
        <v>829</v>
      </c>
      <c r="G759" s="8">
        <v>34604</v>
      </c>
      <c r="H759" s="9" t="s">
        <v>2801</v>
      </c>
      <c r="I759" s="5" t="s">
        <v>835</v>
      </c>
      <c r="J759" s="5" t="s">
        <v>3153</v>
      </c>
      <c r="K759" s="5" t="s">
        <v>846</v>
      </c>
      <c r="L759" s="11">
        <v>16195410</v>
      </c>
      <c r="M759" s="13">
        <v>45341</v>
      </c>
      <c r="N759" s="13">
        <v>45348</v>
      </c>
      <c r="O759" s="13">
        <v>45473</v>
      </c>
      <c r="P759" s="15">
        <v>126</v>
      </c>
      <c r="Q759" s="11" t="s">
        <v>874</v>
      </c>
      <c r="R759" s="11">
        <f>+VLOOKUP(B759,[2]Hoja2!$A$3:$C$3503,3,FALSE)</f>
        <v>16195410</v>
      </c>
      <c r="S759" s="11">
        <f t="shared" si="22"/>
        <v>0</v>
      </c>
      <c r="T759" s="22">
        <f t="shared" si="23"/>
        <v>100</v>
      </c>
      <c r="U759" s="5">
        <v>0</v>
      </c>
      <c r="V759" s="10" t="s">
        <v>3929</v>
      </c>
    </row>
    <row r="760" spans="1:22" s="4" customFormat="1" ht="76.5" x14ac:dyDescent="0.2">
      <c r="A760" s="5" t="s">
        <v>1633</v>
      </c>
      <c r="B760" s="5" t="s">
        <v>1633</v>
      </c>
      <c r="C760" s="5" t="str">
        <f>+VLOOKUP(B760,[2]Hoja1!$H$1:$I$5207,2,FALSE)</f>
        <v>CONTRATO DE PRESTACION DE SERVICIOS PROFESIONALES</v>
      </c>
      <c r="D760" s="6" t="s">
        <v>185</v>
      </c>
      <c r="E760" s="6">
        <v>1033807117</v>
      </c>
      <c r="F760" s="7" t="s">
        <v>829</v>
      </c>
      <c r="G760" s="8">
        <v>35938</v>
      </c>
      <c r="H760" s="9" t="s">
        <v>3005</v>
      </c>
      <c r="I760" s="5" t="s">
        <v>835</v>
      </c>
      <c r="J760" s="5" t="s">
        <v>859</v>
      </c>
      <c r="K760" s="5" t="s">
        <v>842</v>
      </c>
      <c r="L760" s="11">
        <v>4612500</v>
      </c>
      <c r="M760" s="13">
        <v>45336</v>
      </c>
      <c r="N760" s="13">
        <v>45341</v>
      </c>
      <c r="O760" s="13">
        <v>45382</v>
      </c>
      <c r="P760" s="15">
        <v>42</v>
      </c>
      <c r="Q760" s="11" t="s">
        <v>874</v>
      </c>
      <c r="R760" s="11">
        <f>+VLOOKUP(B760,[2]Hoja2!$A$3:$C$3503,3,FALSE)</f>
        <v>4612500</v>
      </c>
      <c r="S760" s="11">
        <f t="shared" si="22"/>
        <v>0</v>
      </c>
      <c r="T760" s="22">
        <f t="shared" si="23"/>
        <v>100</v>
      </c>
      <c r="U760" s="5">
        <v>0</v>
      </c>
      <c r="V760" s="10" t="s">
        <v>3930</v>
      </c>
    </row>
    <row r="761" spans="1:22" s="4" customFormat="1" ht="51" x14ac:dyDescent="0.2">
      <c r="A761" s="5" t="s">
        <v>1634</v>
      </c>
      <c r="B761" s="5" t="s">
        <v>1634</v>
      </c>
      <c r="C761" s="5" t="str">
        <f>+VLOOKUP(B761,[2]Hoja1!$H$1:$I$5207,2,FALSE)</f>
        <v>CONTRATO DE PRESTACION DE SERVICIOS DE APOYO A LA GESTION</v>
      </c>
      <c r="D761" s="6" t="s">
        <v>2400</v>
      </c>
      <c r="E761" s="6">
        <v>1014268052</v>
      </c>
      <c r="F761" s="7" t="s">
        <v>829</v>
      </c>
      <c r="G761" s="8">
        <v>34911</v>
      </c>
      <c r="H761" s="9" t="s">
        <v>3004</v>
      </c>
      <c r="I761" s="5" t="s">
        <v>835</v>
      </c>
      <c r="J761" s="5" t="s">
        <v>858</v>
      </c>
      <c r="K761" s="5" t="s">
        <v>841</v>
      </c>
      <c r="L761" s="11">
        <v>3450000</v>
      </c>
      <c r="M761" s="13">
        <v>45336</v>
      </c>
      <c r="N761" s="13">
        <v>45342</v>
      </c>
      <c r="O761" s="13">
        <v>45382</v>
      </c>
      <c r="P761" s="15">
        <v>41</v>
      </c>
      <c r="Q761" s="11" t="s">
        <v>874</v>
      </c>
      <c r="R761" s="11">
        <f>+VLOOKUP(B761,[2]Hoja2!$A$3:$C$3503,3,FALSE)</f>
        <v>3450000</v>
      </c>
      <c r="S761" s="11">
        <f t="shared" si="22"/>
        <v>0</v>
      </c>
      <c r="T761" s="22">
        <f t="shared" si="23"/>
        <v>100</v>
      </c>
      <c r="U761" s="5">
        <v>0</v>
      </c>
      <c r="V761" s="10" t="s">
        <v>3931</v>
      </c>
    </row>
    <row r="762" spans="1:22" s="4" customFormat="1" ht="51" x14ac:dyDescent="0.2">
      <c r="A762" s="5" t="s">
        <v>1635</v>
      </c>
      <c r="B762" s="5" t="s">
        <v>1635</v>
      </c>
      <c r="C762" s="5" t="str">
        <f>+VLOOKUP(B762,[2]Hoja1!$H$1:$I$5207,2,FALSE)</f>
        <v>CONTRATO DE PRESTACION DE SERVICIOS DE APOYO A LA GESTION</v>
      </c>
      <c r="D762" s="6" t="s">
        <v>2401</v>
      </c>
      <c r="E762" s="6">
        <v>1013644187</v>
      </c>
      <c r="F762" s="7" t="s">
        <v>829</v>
      </c>
      <c r="G762" s="8">
        <v>34239</v>
      </c>
      <c r="H762" s="9" t="s">
        <v>3006</v>
      </c>
      <c r="I762" s="5" t="s">
        <v>835</v>
      </c>
      <c r="J762" s="5" t="s">
        <v>858</v>
      </c>
      <c r="K762" s="5" t="s">
        <v>841</v>
      </c>
      <c r="L762" s="11">
        <v>4050000</v>
      </c>
      <c r="M762" s="13">
        <v>45336</v>
      </c>
      <c r="N762" s="13">
        <v>45341</v>
      </c>
      <c r="O762" s="13">
        <v>45382</v>
      </c>
      <c r="P762" s="15">
        <v>42</v>
      </c>
      <c r="Q762" s="11" t="s">
        <v>874</v>
      </c>
      <c r="R762" s="11">
        <f>+VLOOKUP(B762,[2]Hoja2!$A$3:$C$3503,3,FALSE)</f>
        <v>4050000</v>
      </c>
      <c r="S762" s="11">
        <f t="shared" si="22"/>
        <v>0</v>
      </c>
      <c r="T762" s="22">
        <f t="shared" si="23"/>
        <v>100</v>
      </c>
      <c r="U762" s="5">
        <v>0</v>
      </c>
      <c r="V762" s="10" t="s">
        <v>3932</v>
      </c>
    </row>
    <row r="763" spans="1:22" s="4" customFormat="1" ht="51" x14ac:dyDescent="0.2">
      <c r="A763" s="5" t="s">
        <v>1636</v>
      </c>
      <c r="B763" s="5" t="s">
        <v>1636</v>
      </c>
      <c r="C763" s="5" t="str">
        <f>+VLOOKUP(B763,[2]Hoja1!$H$1:$I$5207,2,FALSE)</f>
        <v>CONTRATO DE PRESTACION DE SERVICIOS DE APOYO A LA GESTION</v>
      </c>
      <c r="D763" s="6" t="s">
        <v>653</v>
      </c>
      <c r="E763" s="6">
        <v>80203599</v>
      </c>
      <c r="F763" s="7" t="s">
        <v>829</v>
      </c>
      <c r="G763" s="8">
        <v>30620</v>
      </c>
      <c r="H763" s="9" t="s">
        <v>2801</v>
      </c>
      <c r="I763" s="5" t="s">
        <v>835</v>
      </c>
      <c r="J763" s="5" t="s">
        <v>3153</v>
      </c>
      <c r="K763" s="5" t="s">
        <v>846</v>
      </c>
      <c r="L763" s="11">
        <v>16195410</v>
      </c>
      <c r="M763" s="13">
        <v>45336</v>
      </c>
      <c r="N763" s="13">
        <v>45337</v>
      </c>
      <c r="O763" s="13">
        <v>45473</v>
      </c>
      <c r="P763" s="15">
        <v>137</v>
      </c>
      <c r="Q763" s="11" t="s">
        <v>874</v>
      </c>
      <c r="R763" s="11">
        <f>+VLOOKUP(B763,[2]Hoja2!$A$3:$C$3503,3,FALSE)</f>
        <v>16195410</v>
      </c>
      <c r="S763" s="11">
        <f t="shared" si="22"/>
        <v>0</v>
      </c>
      <c r="T763" s="22">
        <f t="shared" si="23"/>
        <v>100</v>
      </c>
      <c r="U763" s="5">
        <v>0</v>
      </c>
      <c r="V763" s="10" t="s">
        <v>3933</v>
      </c>
    </row>
    <row r="764" spans="1:22" s="4" customFormat="1" ht="51" x14ac:dyDescent="0.2">
      <c r="A764" s="5" t="s">
        <v>1637</v>
      </c>
      <c r="B764" s="5" t="s">
        <v>1637</v>
      </c>
      <c r="C764" s="5" t="str">
        <f>+VLOOKUP(B764,[2]Hoja1!$H$1:$I$5207,2,FALSE)</f>
        <v>CONTRATO DE PRESTACION DE SERVICIOS DE APOYO A LA GESTION</v>
      </c>
      <c r="D764" s="6" t="s">
        <v>2402</v>
      </c>
      <c r="E764" s="6">
        <v>52821669</v>
      </c>
      <c r="F764" s="7" t="s">
        <v>829</v>
      </c>
      <c r="G764" s="8">
        <v>30232</v>
      </c>
      <c r="H764" s="9" t="s">
        <v>2801</v>
      </c>
      <c r="I764" s="5" t="s">
        <v>835</v>
      </c>
      <c r="J764" s="5" t="s">
        <v>3153</v>
      </c>
      <c r="K764" s="5" t="s">
        <v>846</v>
      </c>
      <c r="L764" s="11">
        <v>16195410</v>
      </c>
      <c r="M764" s="13">
        <v>45336</v>
      </c>
      <c r="N764" s="13">
        <v>45338</v>
      </c>
      <c r="O764" s="13">
        <v>45473</v>
      </c>
      <c r="P764" s="15">
        <v>136</v>
      </c>
      <c r="Q764" s="11" t="s">
        <v>874</v>
      </c>
      <c r="R764" s="11">
        <f>+VLOOKUP(B764,[2]Hoja2!$A$3:$C$3503,3,FALSE)</f>
        <v>16195410</v>
      </c>
      <c r="S764" s="11">
        <f t="shared" si="22"/>
        <v>0</v>
      </c>
      <c r="T764" s="22">
        <f t="shared" si="23"/>
        <v>100</v>
      </c>
      <c r="U764" s="5">
        <v>0</v>
      </c>
      <c r="V764" s="10" t="s">
        <v>3934</v>
      </c>
    </row>
    <row r="765" spans="1:22" s="4" customFormat="1" ht="51" x14ac:dyDescent="0.2">
      <c r="A765" s="5" t="s">
        <v>1638</v>
      </c>
      <c r="B765" s="5" t="s">
        <v>1638</v>
      </c>
      <c r="C765" s="5" t="str">
        <f>+VLOOKUP(B765,[2]Hoja1!$H$1:$I$5207,2,FALSE)</f>
        <v>CONTRATO DE PRESTACION DE SERVICIOS PROFESIONALES</v>
      </c>
      <c r="D765" s="6" t="s">
        <v>2403</v>
      </c>
      <c r="E765" s="6">
        <v>1000007079</v>
      </c>
      <c r="F765" s="7" t="s">
        <v>829</v>
      </c>
      <c r="G765" s="8">
        <v>36810</v>
      </c>
      <c r="H765" s="9" t="s">
        <v>2865</v>
      </c>
      <c r="I765" s="5" t="s">
        <v>835</v>
      </c>
      <c r="J765" s="5" t="s">
        <v>3153</v>
      </c>
      <c r="K765" s="5" t="s">
        <v>846</v>
      </c>
      <c r="L765" s="11">
        <v>10820453</v>
      </c>
      <c r="M765" s="13">
        <v>45336</v>
      </c>
      <c r="N765" s="13">
        <v>45337</v>
      </c>
      <c r="O765" s="13">
        <v>45473</v>
      </c>
      <c r="P765" s="15">
        <v>137</v>
      </c>
      <c r="Q765" s="11" t="s">
        <v>874</v>
      </c>
      <c r="R765" s="11">
        <f>+VLOOKUP(B765,[2]Hoja2!$A$3:$C$3503,3,FALSE)</f>
        <v>10820453</v>
      </c>
      <c r="S765" s="11">
        <f t="shared" si="22"/>
        <v>0</v>
      </c>
      <c r="T765" s="22">
        <f t="shared" si="23"/>
        <v>100</v>
      </c>
      <c r="U765" s="5">
        <v>0</v>
      </c>
      <c r="V765" s="10" t="s">
        <v>3935</v>
      </c>
    </row>
    <row r="766" spans="1:22" s="4" customFormat="1" ht="51" x14ac:dyDescent="0.2">
      <c r="A766" s="5" t="s">
        <v>1639</v>
      </c>
      <c r="B766" s="5" t="s">
        <v>1639</v>
      </c>
      <c r="C766" s="5" t="str">
        <f>+VLOOKUP(B766,[2]Hoja1!$H$1:$I$5207,2,FALSE)</f>
        <v>CONTRATO DE PRESTACION DE SERVICIOS PROFESIONALES</v>
      </c>
      <c r="D766" s="6" t="s">
        <v>2404</v>
      </c>
      <c r="E766" s="6">
        <v>1031151021</v>
      </c>
      <c r="F766" s="7" t="s">
        <v>829</v>
      </c>
      <c r="G766" s="8">
        <v>34112</v>
      </c>
      <c r="H766" s="9" t="s">
        <v>2865</v>
      </c>
      <c r="I766" s="5" t="s">
        <v>835</v>
      </c>
      <c r="J766" s="5" t="s">
        <v>3153</v>
      </c>
      <c r="K766" s="5" t="s">
        <v>846</v>
      </c>
      <c r="L766" s="11">
        <v>10820453</v>
      </c>
      <c r="M766" s="13">
        <v>45341</v>
      </c>
      <c r="N766" s="13">
        <v>45348</v>
      </c>
      <c r="O766" s="13">
        <v>45473</v>
      </c>
      <c r="P766" s="15">
        <v>126</v>
      </c>
      <c r="Q766" s="11" t="s">
        <v>874</v>
      </c>
      <c r="R766" s="11">
        <f>+VLOOKUP(B766,[2]Hoja2!$A$3:$C$3503,3,FALSE)</f>
        <v>10820453</v>
      </c>
      <c r="S766" s="11">
        <f t="shared" si="22"/>
        <v>0</v>
      </c>
      <c r="T766" s="22">
        <f t="shared" si="23"/>
        <v>100</v>
      </c>
      <c r="U766" s="5">
        <v>0</v>
      </c>
      <c r="V766" s="10" t="s">
        <v>3936</v>
      </c>
    </row>
    <row r="767" spans="1:22" s="4" customFormat="1" ht="51" x14ac:dyDescent="0.2">
      <c r="A767" s="5" t="s">
        <v>1640</v>
      </c>
      <c r="B767" s="5" t="s">
        <v>1640</v>
      </c>
      <c r="C767" s="5" t="str">
        <f>+VLOOKUP(B767,[2]Hoja1!$H$1:$I$5207,2,FALSE)</f>
        <v>CONTRATO DE PRESTACION DE SERVICIOS PROFESIONALES</v>
      </c>
      <c r="D767" s="6" t="s">
        <v>2405</v>
      </c>
      <c r="E767" s="6">
        <v>53119285</v>
      </c>
      <c r="F767" s="7" t="s">
        <v>829</v>
      </c>
      <c r="G767" s="8">
        <v>31359</v>
      </c>
      <c r="H767" s="9" t="s">
        <v>2784</v>
      </c>
      <c r="I767" s="5" t="s">
        <v>835</v>
      </c>
      <c r="J767" s="5" t="s">
        <v>3153</v>
      </c>
      <c r="K767" s="5" t="s">
        <v>846</v>
      </c>
      <c r="L767" s="11">
        <v>16195410</v>
      </c>
      <c r="M767" s="13">
        <v>45336</v>
      </c>
      <c r="N767" s="13">
        <v>45337</v>
      </c>
      <c r="O767" s="13">
        <v>45473</v>
      </c>
      <c r="P767" s="15">
        <v>137</v>
      </c>
      <c r="Q767" s="11" t="s">
        <v>874</v>
      </c>
      <c r="R767" s="11">
        <f>+VLOOKUP(B767,[2]Hoja2!$A$3:$C$3503,3,FALSE)</f>
        <v>16195410</v>
      </c>
      <c r="S767" s="11">
        <f t="shared" si="22"/>
        <v>0</v>
      </c>
      <c r="T767" s="22">
        <f t="shared" si="23"/>
        <v>100</v>
      </c>
      <c r="U767" s="5">
        <v>0</v>
      </c>
      <c r="V767" s="10" t="s">
        <v>3937</v>
      </c>
    </row>
    <row r="768" spans="1:22" s="4" customFormat="1" ht="51" x14ac:dyDescent="0.2">
      <c r="A768" s="5" t="s">
        <v>1641</v>
      </c>
      <c r="B768" s="5" t="s">
        <v>1641</v>
      </c>
      <c r="C768" s="5" t="str">
        <f>+VLOOKUP(B768,[2]Hoja1!$H$1:$I$5207,2,FALSE)</f>
        <v>CONTRATO DE PRESTACION DE SERVICIOS PROFESIONALES</v>
      </c>
      <c r="D768" s="6" t="s">
        <v>2406</v>
      </c>
      <c r="E768" s="6">
        <v>22669836</v>
      </c>
      <c r="F768" s="7" t="s">
        <v>829</v>
      </c>
      <c r="G768" s="8">
        <v>29969</v>
      </c>
      <c r="H768" s="9" t="s">
        <v>2803</v>
      </c>
      <c r="I768" s="5" t="s">
        <v>835</v>
      </c>
      <c r="J768" s="5" t="s">
        <v>3153</v>
      </c>
      <c r="K768" s="5" t="s">
        <v>846</v>
      </c>
      <c r="L768" s="11">
        <v>10820453</v>
      </c>
      <c r="M768" s="13">
        <v>45338</v>
      </c>
      <c r="N768" s="13">
        <v>45338</v>
      </c>
      <c r="O768" s="13">
        <v>45473</v>
      </c>
      <c r="P768" s="15">
        <v>136</v>
      </c>
      <c r="Q768" s="11" t="s">
        <v>874</v>
      </c>
      <c r="R768" s="11">
        <f>+VLOOKUP(B768,[2]Hoja2!$A$3:$C$3503,3,FALSE)</f>
        <v>10820453</v>
      </c>
      <c r="S768" s="11">
        <f t="shared" si="22"/>
        <v>0</v>
      </c>
      <c r="T768" s="22">
        <f t="shared" si="23"/>
        <v>100</v>
      </c>
      <c r="U768" s="5">
        <v>0</v>
      </c>
      <c r="V768" s="10" t="s">
        <v>3938</v>
      </c>
    </row>
    <row r="769" spans="1:22" s="4" customFormat="1" ht="51" x14ac:dyDescent="0.2">
      <c r="A769" s="5" t="s">
        <v>1642</v>
      </c>
      <c r="B769" s="5" t="s">
        <v>1642</v>
      </c>
      <c r="C769" s="5" t="str">
        <f>+VLOOKUP(B769,[2]Hoja1!$H$1:$I$5207,2,FALSE)</f>
        <v>CONTRATO DE PRESTACION DE SERVICIOS PROFESIONALES</v>
      </c>
      <c r="D769" s="6" t="s">
        <v>455</v>
      </c>
      <c r="E769" s="6">
        <v>1075875904</v>
      </c>
      <c r="F769" s="7" t="s">
        <v>829</v>
      </c>
      <c r="G769" s="8">
        <v>35073</v>
      </c>
      <c r="H769" s="9" t="s">
        <v>2835</v>
      </c>
      <c r="I769" s="5" t="s">
        <v>835</v>
      </c>
      <c r="J769" s="5" t="s">
        <v>3153</v>
      </c>
      <c r="K769" s="5" t="s">
        <v>846</v>
      </c>
      <c r="L769" s="11">
        <v>16195410</v>
      </c>
      <c r="M769" s="13">
        <v>45337</v>
      </c>
      <c r="N769" s="13">
        <v>45338</v>
      </c>
      <c r="O769" s="13">
        <v>45473</v>
      </c>
      <c r="P769" s="15">
        <v>136</v>
      </c>
      <c r="Q769" s="11" t="s">
        <v>874</v>
      </c>
      <c r="R769" s="11">
        <f>+VLOOKUP(B769,[2]Hoja2!$A$3:$C$3503,3,FALSE)</f>
        <v>16195410</v>
      </c>
      <c r="S769" s="11">
        <f t="shared" si="22"/>
        <v>0</v>
      </c>
      <c r="T769" s="22">
        <f t="shared" si="23"/>
        <v>100</v>
      </c>
      <c r="U769" s="5">
        <v>0</v>
      </c>
      <c r="V769" s="10" t="s">
        <v>3939</v>
      </c>
    </row>
    <row r="770" spans="1:22" s="4" customFormat="1" ht="51" x14ac:dyDescent="0.2">
      <c r="A770" s="5" t="s">
        <v>1643</v>
      </c>
      <c r="B770" s="5" t="s">
        <v>1643</v>
      </c>
      <c r="C770" s="5" t="str">
        <f>+VLOOKUP(B770,[2]Hoja1!$H$1:$I$5207,2,FALSE)</f>
        <v>CONTRATO DE PRESTACION DE SERVICIOS PROFESIONALES</v>
      </c>
      <c r="D770" s="6" t="s">
        <v>206</v>
      </c>
      <c r="E770" s="6">
        <v>52805229</v>
      </c>
      <c r="F770" s="7" t="s">
        <v>829</v>
      </c>
      <c r="G770" s="8">
        <v>29907</v>
      </c>
      <c r="H770" s="9" t="s">
        <v>2784</v>
      </c>
      <c r="I770" s="5" t="s">
        <v>835</v>
      </c>
      <c r="J770" s="5" t="s">
        <v>3153</v>
      </c>
      <c r="K770" s="5" t="s">
        <v>846</v>
      </c>
      <c r="L770" s="11">
        <v>16195410</v>
      </c>
      <c r="M770" s="13">
        <v>45337</v>
      </c>
      <c r="N770" s="13">
        <v>45338</v>
      </c>
      <c r="O770" s="13">
        <v>45473</v>
      </c>
      <c r="P770" s="15">
        <v>136</v>
      </c>
      <c r="Q770" s="11" t="s">
        <v>874</v>
      </c>
      <c r="R770" s="11">
        <f>+VLOOKUP(B770,[2]Hoja2!$A$3:$C$3503,3,FALSE)</f>
        <v>16195410</v>
      </c>
      <c r="S770" s="11">
        <f t="shared" si="22"/>
        <v>0</v>
      </c>
      <c r="T770" s="22">
        <f t="shared" si="23"/>
        <v>100</v>
      </c>
      <c r="U770" s="5">
        <v>0</v>
      </c>
      <c r="V770" s="10" t="s">
        <v>3940</v>
      </c>
    </row>
    <row r="771" spans="1:22" s="4" customFormat="1" ht="51" x14ac:dyDescent="0.2">
      <c r="A771" s="5" t="s">
        <v>1644</v>
      </c>
      <c r="B771" s="5" t="s">
        <v>1644</v>
      </c>
      <c r="C771" s="5" t="str">
        <f>+VLOOKUP(B771,[2]Hoja1!$H$1:$I$5207,2,FALSE)</f>
        <v>CONTRATO DE PRESTACION DE SERVICIOS PROFESIONALES</v>
      </c>
      <c r="D771" s="6" t="s">
        <v>584</v>
      </c>
      <c r="E771" s="6">
        <v>1014181567</v>
      </c>
      <c r="F771" s="7" t="s">
        <v>829</v>
      </c>
      <c r="G771" s="8">
        <v>31746</v>
      </c>
      <c r="H771" s="9" t="s">
        <v>2784</v>
      </c>
      <c r="I771" s="5" t="s">
        <v>835</v>
      </c>
      <c r="J771" s="5" t="s">
        <v>3153</v>
      </c>
      <c r="K771" s="5" t="s">
        <v>846</v>
      </c>
      <c r="L771" s="11">
        <v>16195410</v>
      </c>
      <c r="M771" s="13">
        <v>45337</v>
      </c>
      <c r="N771" s="13">
        <v>45341</v>
      </c>
      <c r="O771" s="13">
        <v>45473</v>
      </c>
      <c r="P771" s="15">
        <v>133</v>
      </c>
      <c r="Q771" s="11" t="s">
        <v>874</v>
      </c>
      <c r="R771" s="11">
        <f>+VLOOKUP(B771,[2]Hoja2!$A$3:$C$3503,3,FALSE)</f>
        <v>16195410</v>
      </c>
      <c r="S771" s="11">
        <f t="shared" si="22"/>
        <v>0</v>
      </c>
      <c r="T771" s="22">
        <f t="shared" si="23"/>
        <v>100</v>
      </c>
      <c r="U771" s="5">
        <v>0</v>
      </c>
      <c r="V771" s="10" t="s">
        <v>3941</v>
      </c>
    </row>
    <row r="772" spans="1:22" s="4" customFormat="1" ht="51" x14ac:dyDescent="0.2">
      <c r="A772" s="5" t="s">
        <v>1645</v>
      </c>
      <c r="B772" s="5" t="s">
        <v>1645</v>
      </c>
      <c r="C772" s="5" t="str">
        <f>+VLOOKUP(B772,[2]Hoja1!$H$1:$I$5207,2,FALSE)</f>
        <v>CONTRATO DE PRESTACION DE SERVICIOS PROFESIONALES</v>
      </c>
      <c r="D772" s="6" t="s">
        <v>2407</v>
      </c>
      <c r="E772" s="6">
        <v>1030693833</v>
      </c>
      <c r="F772" s="7" t="s">
        <v>829</v>
      </c>
      <c r="G772" s="8">
        <v>36182</v>
      </c>
      <c r="H772" s="9" t="s">
        <v>2865</v>
      </c>
      <c r="I772" s="5" t="s">
        <v>835</v>
      </c>
      <c r="J772" s="5" t="s">
        <v>869</v>
      </c>
      <c r="K772" s="5" t="s">
        <v>846</v>
      </c>
      <c r="L772" s="11">
        <v>10820453</v>
      </c>
      <c r="M772" s="13">
        <v>45336</v>
      </c>
      <c r="N772" s="13">
        <v>45338</v>
      </c>
      <c r="O772" s="13">
        <v>45473</v>
      </c>
      <c r="P772" s="15">
        <v>136</v>
      </c>
      <c r="Q772" s="11" t="s">
        <v>874</v>
      </c>
      <c r="R772" s="11">
        <f>+VLOOKUP(B772,[2]Hoja2!$A$3:$C$3503,3,FALSE)</f>
        <v>10820453</v>
      </c>
      <c r="S772" s="11">
        <f t="shared" ref="S772:S835" si="24">+L772-R772</f>
        <v>0</v>
      </c>
      <c r="T772" s="22">
        <f t="shared" si="23"/>
        <v>100</v>
      </c>
      <c r="U772" s="5">
        <v>0</v>
      </c>
      <c r="V772" s="10" t="s">
        <v>3942</v>
      </c>
    </row>
    <row r="773" spans="1:22" s="4" customFormat="1" ht="51" x14ac:dyDescent="0.2">
      <c r="A773" s="5" t="s">
        <v>1646</v>
      </c>
      <c r="B773" s="5" t="s">
        <v>1646</v>
      </c>
      <c r="C773" s="5" t="str">
        <f>+VLOOKUP(B773,[2]Hoja1!$H$1:$I$5207,2,FALSE)</f>
        <v>CONTRATO DE PRESTACION DE SERVICIOS PROFESIONALES</v>
      </c>
      <c r="D773" s="6" t="s">
        <v>2408</v>
      </c>
      <c r="E773" s="6">
        <v>1030627226</v>
      </c>
      <c r="F773" s="7" t="s">
        <v>829</v>
      </c>
      <c r="G773" s="8">
        <v>34130</v>
      </c>
      <c r="H773" s="9" t="s">
        <v>2865</v>
      </c>
      <c r="I773" s="5" t="s">
        <v>835</v>
      </c>
      <c r="J773" s="5" t="s">
        <v>869</v>
      </c>
      <c r="K773" s="5" t="s">
        <v>846</v>
      </c>
      <c r="L773" s="11">
        <v>10820453</v>
      </c>
      <c r="M773" s="13">
        <v>45336</v>
      </c>
      <c r="N773" s="13">
        <v>45341</v>
      </c>
      <c r="O773" s="13">
        <v>45473</v>
      </c>
      <c r="P773" s="15">
        <v>133</v>
      </c>
      <c r="Q773" s="11" t="s">
        <v>874</v>
      </c>
      <c r="R773" s="11">
        <f>+VLOOKUP(B773,[2]Hoja2!$A$3:$C$3503,3,FALSE)</f>
        <v>10820453</v>
      </c>
      <c r="S773" s="11">
        <f t="shared" si="24"/>
        <v>0</v>
      </c>
      <c r="T773" s="22">
        <f t="shared" ref="T773:T836" si="25">+R773*100/L773</f>
        <v>100</v>
      </c>
      <c r="U773" s="5">
        <v>0</v>
      </c>
      <c r="V773" s="10" t="s">
        <v>3943</v>
      </c>
    </row>
    <row r="774" spans="1:22" s="4" customFormat="1" ht="51" x14ac:dyDescent="0.2">
      <c r="A774" s="5" t="s">
        <v>1647</v>
      </c>
      <c r="B774" s="5" t="s">
        <v>1647</v>
      </c>
      <c r="C774" s="5" t="str">
        <f>+VLOOKUP(B774,[2]Hoja1!$H$1:$I$5207,2,FALSE)</f>
        <v>CONTRATO DE PRESTACION DE SERVICIOS PROFESIONALES</v>
      </c>
      <c r="D774" s="6" t="s">
        <v>2409</v>
      </c>
      <c r="E774" s="6">
        <v>1022398928</v>
      </c>
      <c r="F774" s="7" t="s">
        <v>829</v>
      </c>
      <c r="G774" s="8">
        <v>34658</v>
      </c>
      <c r="H774" s="9" t="s">
        <v>2784</v>
      </c>
      <c r="I774" s="5" t="s">
        <v>835</v>
      </c>
      <c r="J774" s="5" t="s">
        <v>3153</v>
      </c>
      <c r="K774" s="5" t="s">
        <v>846</v>
      </c>
      <c r="L774" s="11">
        <v>16195410</v>
      </c>
      <c r="M774" s="13">
        <v>45337</v>
      </c>
      <c r="N774" s="13">
        <v>45338</v>
      </c>
      <c r="O774" s="13">
        <v>45473</v>
      </c>
      <c r="P774" s="15">
        <v>136</v>
      </c>
      <c r="Q774" s="11" t="s">
        <v>874</v>
      </c>
      <c r="R774" s="11">
        <f>+VLOOKUP(B774,[2]Hoja2!$A$3:$C$3503,3,FALSE)</f>
        <v>16195410</v>
      </c>
      <c r="S774" s="11">
        <f t="shared" si="24"/>
        <v>0</v>
      </c>
      <c r="T774" s="22">
        <f t="shared" si="25"/>
        <v>100</v>
      </c>
      <c r="U774" s="5">
        <v>0</v>
      </c>
      <c r="V774" s="10" t="s">
        <v>3944</v>
      </c>
    </row>
    <row r="775" spans="1:22" s="4" customFormat="1" ht="51" x14ac:dyDescent="0.2">
      <c r="A775" s="5" t="s">
        <v>1648</v>
      </c>
      <c r="B775" s="5" t="s">
        <v>1648</v>
      </c>
      <c r="C775" s="5" t="str">
        <f>+VLOOKUP(B775,[2]Hoja1!$H$1:$I$5207,2,FALSE)</f>
        <v>CONTRATO DE PRESTACION DE SERVICIOS PROFESIONALES</v>
      </c>
      <c r="D775" s="6" t="s">
        <v>119</v>
      </c>
      <c r="E775" s="6">
        <v>51854577</v>
      </c>
      <c r="F775" s="7" t="s">
        <v>829</v>
      </c>
      <c r="G775" s="8">
        <v>24542</v>
      </c>
      <c r="H775" s="9" t="s">
        <v>2784</v>
      </c>
      <c r="I775" s="5" t="s">
        <v>835</v>
      </c>
      <c r="J775" s="5" t="s">
        <v>3153</v>
      </c>
      <c r="K775" s="5" t="s">
        <v>846</v>
      </c>
      <c r="L775" s="11">
        <v>23393370</v>
      </c>
      <c r="M775" s="13">
        <v>45336</v>
      </c>
      <c r="N775" s="13">
        <v>45338</v>
      </c>
      <c r="O775" s="13">
        <v>45473</v>
      </c>
      <c r="P775" s="15">
        <v>136</v>
      </c>
      <c r="Q775" s="11" t="s">
        <v>874</v>
      </c>
      <c r="R775" s="11">
        <f>+VLOOKUP(B775,[2]Hoja2!$A$3:$C$3503,3,FALSE)</f>
        <v>23393370</v>
      </c>
      <c r="S775" s="11">
        <f t="shared" si="24"/>
        <v>0</v>
      </c>
      <c r="T775" s="22">
        <f t="shared" si="25"/>
        <v>100</v>
      </c>
      <c r="U775" s="5">
        <v>0</v>
      </c>
      <c r="V775" s="10" t="s">
        <v>3945</v>
      </c>
    </row>
    <row r="776" spans="1:22" s="4" customFormat="1" ht="51" x14ac:dyDescent="0.2">
      <c r="A776" s="5" t="s">
        <v>1649</v>
      </c>
      <c r="B776" s="5" t="s">
        <v>1649</v>
      </c>
      <c r="C776" s="5" t="str">
        <f>+VLOOKUP(B776,[2]Hoja1!$H$1:$I$5207,2,FALSE)</f>
        <v>CONTRATO DE PRESTACION DE SERVICIOS PROFESIONALES</v>
      </c>
      <c r="D776" s="6" t="s">
        <v>556</v>
      </c>
      <c r="E776" s="6">
        <v>79744852</v>
      </c>
      <c r="F776" s="7" t="s">
        <v>829</v>
      </c>
      <c r="G776" s="8">
        <v>27917</v>
      </c>
      <c r="H776" s="9" t="s">
        <v>2784</v>
      </c>
      <c r="I776" s="5" t="s">
        <v>835</v>
      </c>
      <c r="J776" s="5" t="s">
        <v>3153</v>
      </c>
      <c r="K776" s="5" t="s">
        <v>846</v>
      </c>
      <c r="L776" s="11">
        <v>16195410</v>
      </c>
      <c r="M776" s="13">
        <v>45336</v>
      </c>
      <c r="N776" s="13">
        <v>45338</v>
      </c>
      <c r="O776" s="13">
        <v>45473</v>
      </c>
      <c r="P776" s="15">
        <v>136</v>
      </c>
      <c r="Q776" s="11" t="s">
        <v>874</v>
      </c>
      <c r="R776" s="11">
        <f>+VLOOKUP(B776,[2]Hoja2!$A$3:$C$3503,3,FALSE)</f>
        <v>16195410</v>
      </c>
      <c r="S776" s="11">
        <f t="shared" si="24"/>
        <v>0</v>
      </c>
      <c r="T776" s="22">
        <f t="shared" si="25"/>
        <v>100</v>
      </c>
      <c r="U776" s="5">
        <v>0</v>
      </c>
      <c r="V776" s="10" t="s">
        <v>3946</v>
      </c>
    </row>
    <row r="777" spans="1:22" s="4" customFormat="1" ht="63.75" x14ac:dyDescent="0.2">
      <c r="A777" s="5" t="s">
        <v>1650</v>
      </c>
      <c r="B777" s="5" t="s">
        <v>1650</v>
      </c>
      <c r="C777" s="5" t="str">
        <f>+VLOOKUP(B777,[2]Hoja1!$H$1:$I$5207,2,FALSE)</f>
        <v>CONTRATO DE PRESTACION DE SERVICIOS DE APOYO A LA GESTION</v>
      </c>
      <c r="D777" s="6" t="s">
        <v>2410</v>
      </c>
      <c r="E777" s="6">
        <v>80768165</v>
      </c>
      <c r="F777" s="7" t="s">
        <v>829</v>
      </c>
      <c r="G777" s="8">
        <v>30915</v>
      </c>
      <c r="H777" s="9" t="s">
        <v>2779</v>
      </c>
      <c r="I777" s="5" t="s">
        <v>835</v>
      </c>
      <c r="J777" s="5" t="s">
        <v>3153</v>
      </c>
      <c r="K777" s="5" t="s">
        <v>846</v>
      </c>
      <c r="L777" s="11">
        <v>3739500</v>
      </c>
      <c r="M777" s="13">
        <v>45336</v>
      </c>
      <c r="N777" s="13">
        <v>45338</v>
      </c>
      <c r="O777" s="13">
        <v>45382</v>
      </c>
      <c r="P777" s="15">
        <v>45</v>
      </c>
      <c r="Q777" s="11" t="s">
        <v>874</v>
      </c>
      <c r="R777" s="11">
        <f>+VLOOKUP(B777,[2]Hoja2!$A$3:$C$3503,3,FALSE)</f>
        <v>3739500</v>
      </c>
      <c r="S777" s="11">
        <f t="shared" si="24"/>
        <v>0</v>
      </c>
      <c r="T777" s="22">
        <f t="shared" si="25"/>
        <v>100</v>
      </c>
      <c r="U777" s="5">
        <v>0</v>
      </c>
      <c r="V777" s="10" t="s">
        <v>3947</v>
      </c>
    </row>
    <row r="778" spans="1:22" s="4" customFormat="1" ht="51" x14ac:dyDescent="0.2">
      <c r="A778" s="5" t="s">
        <v>1651</v>
      </c>
      <c r="B778" s="5" t="s">
        <v>1651</v>
      </c>
      <c r="C778" s="5" t="str">
        <f>+VLOOKUP(B778,[2]Hoja1!$H$1:$I$5207,2,FALSE)</f>
        <v>CONTRATO DE PRESTACION DE SERVICIOS PROFESIONALES</v>
      </c>
      <c r="D778" s="6" t="s">
        <v>486</v>
      </c>
      <c r="E778" s="6">
        <v>1010178520</v>
      </c>
      <c r="F778" s="7" t="s">
        <v>829</v>
      </c>
      <c r="G778" s="8">
        <v>32406</v>
      </c>
      <c r="H778" s="9" t="s">
        <v>2841</v>
      </c>
      <c r="I778" s="5" t="s">
        <v>835</v>
      </c>
      <c r="J778" s="5" t="s">
        <v>3153</v>
      </c>
      <c r="K778" s="5" t="s">
        <v>846</v>
      </c>
      <c r="L778" s="11">
        <v>16195410</v>
      </c>
      <c r="M778" s="13">
        <v>45338</v>
      </c>
      <c r="N778" s="13">
        <v>45341</v>
      </c>
      <c r="O778" s="13">
        <v>45473</v>
      </c>
      <c r="P778" s="15">
        <v>133</v>
      </c>
      <c r="Q778" s="11" t="s">
        <v>874</v>
      </c>
      <c r="R778" s="11">
        <f>+VLOOKUP(B778,[2]Hoja2!$A$3:$C$3503,3,FALSE)</f>
        <v>16195410</v>
      </c>
      <c r="S778" s="11">
        <f t="shared" si="24"/>
        <v>0</v>
      </c>
      <c r="T778" s="22">
        <f t="shared" si="25"/>
        <v>100</v>
      </c>
      <c r="U778" s="5">
        <v>0</v>
      </c>
      <c r="V778" s="10" t="s">
        <v>3948</v>
      </c>
    </row>
    <row r="779" spans="1:22" s="4" customFormat="1" ht="51" x14ac:dyDescent="0.2">
      <c r="A779" s="5" t="s">
        <v>1652</v>
      </c>
      <c r="B779" s="5" t="s">
        <v>1652</v>
      </c>
      <c r="C779" s="5" t="str">
        <f>+VLOOKUP(B779,[2]Hoja1!$H$1:$I$5207,2,FALSE)</f>
        <v>CONTRATO DE PRESTACION DE SERVICIOS DE APOYO A LA GESTION</v>
      </c>
      <c r="D779" s="6" t="s">
        <v>2411</v>
      </c>
      <c r="E779" s="6">
        <v>79981347</v>
      </c>
      <c r="F779" s="7" t="s">
        <v>829</v>
      </c>
      <c r="G779" s="8">
        <v>28809</v>
      </c>
      <c r="H779" s="9" t="s">
        <v>3007</v>
      </c>
      <c r="I779" s="5" t="s">
        <v>835</v>
      </c>
      <c r="J779" s="5" t="s">
        <v>871</v>
      </c>
      <c r="K779" s="5" t="s">
        <v>841</v>
      </c>
      <c r="L779" s="11">
        <v>3450000</v>
      </c>
      <c r="M779" s="13">
        <v>45337</v>
      </c>
      <c r="N779" s="13">
        <v>45342</v>
      </c>
      <c r="O779" s="13">
        <v>45381</v>
      </c>
      <c r="P779" s="15">
        <v>40</v>
      </c>
      <c r="Q779" s="11" t="s">
        <v>874</v>
      </c>
      <c r="R779" s="11">
        <f>+VLOOKUP(B779,[2]Hoja2!$A$3:$C$3503,3,FALSE)</f>
        <v>3450000</v>
      </c>
      <c r="S779" s="11">
        <f t="shared" si="24"/>
        <v>0</v>
      </c>
      <c r="T779" s="22">
        <f t="shared" si="25"/>
        <v>100</v>
      </c>
      <c r="U779" s="5">
        <v>0</v>
      </c>
      <c r="V779" s="10" t="s">
        <v>3949</v>
      </c>
    </row>
    <row r="780" spans="1:22" s="4" customFormat="1" ht="51" x14ac:dyDescent="0.2">
      <c r="A780" s="5" t="s">
        <v>1653</v>
      </c>
      <c r="B780" s="5" t="s">
        <v>1653</v>
      </c>
      <c r="C780" s="5" t="str">
        <f>+VLOOKUP(B780,[2]Hoja1!$H$1:$I$5207,2,FALSE)</f>
        <v>CONTRATO DE PRESTACION DE SERVICIOS DE APOYO A LA GESTION</v>
      </c>
      <c r="D780" s="6" t="s">
        <v>2412</v>
      </c>
      <c r="E780" s="6">
        <v>1121943888</v>
      </c>
      <c r="F780" s="7" t="s">
        <v>829</v>
      </c>
      <c r="G780" s="8">
        <v>35518</v>
      </c>
      <c r="H780" s="9" t="s">
        <v>2801</v>
      </c>
      <c r="I780" s="5" t="s">
        <v>835</v>
      </c>
      <c r="J780" s="5" t="s">
        <v>3153</v>
      </c>
      <c r="K780" s="5" t="s">
        <v>846</v>
      </c>
      <c r="L780" s="11">
        <v>10768725</v>
      </c>
      <c r="M780" s="13">
        <v>45337</v>
      </c>
      <c r="N780" s="13">
        <v>45338</v>
      </c>
      <c r="O780" s="13">
        <v>45473</v>
      </c>
      <c r="P780" s="15">
        <v>136</v>
      </c>
      <c r="Q780" s="11" t="s">
        <v>874</v>
      </c>
      <c r="R780" s="11">
        <f>+VLOOKUP(B780,[2]Hoja2!$A$3:$C$3503,3,FALSE)</f>
        <v>10768725</v>
      </c>
      <c r="S780" s="11">
        <f t="shared" si="24"/>
        <v>0</v>
      </c>
      <c r="T780" s="22">
        <f t="shared" si="25"/>
        <v>100</v>
      </c>
      <c r="U780" s="5">
        <v>0</v>
      </c>
      <c r="V780" s="10" t="s">
        <v>3950</v>
      </c>
    </row>
    <row r="781" spans="1:22" s="4" customFormat="1" ht="51" x14ac:dyDescent="0.2">
      <c r="A781" s="5" t="s">
        <v>1654</v>
      </c>
      <c r="B781" s="5" t="s">
        <v>1654</v>
      </c>
      <c r="C781" s="5" t="str">
        <f>+VLOOKUP(B781,[2]Hoja1!$H$1:$I$5207,2,FALSE)</f>
        <v>CONTRATO DE PRESTACION DE SERVICIOS PROFESIONALES</v>
      </c>
      <c r="D781" s="6" t="s">
        <v>2413</v>
      </c>
      <c r="E781" s="6">
        <v>1024527637</v>
      </c>
      <c r="F781" s="7" t="s">
        <v>829</v>
      </c>
      <c r="G781" s="8">
        <v>33678</v>
      </c>
      <c r="H781" s="9" t="s">
        <v>2784</v>
      </c>
      <c r="I781" s="5" t="s">
        <v>835</v>
      </c>
      <c r="J781" s="5" t="s">
        <v>3153</v>
      </c>
      <c r="K781" s="5" t="s">
        <v>846</v>
      </c>
      <c r="L781" s="11">
        <v>16195410</v>
      </c>
      <c r="M781" s="13">
        <v>45338</v>
      </c>
      <c r="N781" s="13">
        <v>45341</v>
      </c>
      <c r="O781" s="13">
        <v>45473</v>
      </c>
      <c r="P781" s="15">
        <v>133</v>
      </c>
      <c r="Q781" s="11" t="s">
        <v>874</v>
      </c>
      <c r="R781" s="11">
        <f>+VLOOKUP(B781,[2]Hoja2!$A$3:$C$3503,3,FALSE)</f>
        <v>16195410</v>
      </c>
      <c r="S781" s="11">
        <f t="shared" si="24"/>
        <v>0</v>
      </c>
      <c r="T781" s="22">
        <f t="shared" si="25"/>
        <v>100</v>
      </c>
      <c r="U781" s="5">
        <v>0</v>
      </c>
      <c r="V781" s="10" t="s">
        <v>3951</v>
      </c>
    </row>
    <row r="782" spans="1:22" s="4" customFormat="1" ht="51" x14ac:dyDescent="0.2">
      <c r="A782" s="5" t="s">
        <v>1655</v>
      </c>
      <c r="B782" s="5" t="s">
        <v>1655</v>
      </c>
      <c r="C782" s="5" t="str">
        <f>+VLOOKUP(B782,[2]Hoja1!$H$1:$I$5207,2,FALSE)</f>
        <v>CONTRATO DE PRESTACION DE SERVICIOS PROFESIONALES</v>
      </c>
      <c r="D782" s="6" t="s">
        <v>621</v>
      </c>
      <c r="E782" s="6">
        <v>1007614607</v>
      </c>
      <c r="F782" s="7" t="s">
        <v>829</v>
      </c>
      <c r="G782" s="8">
        <v>36516</v>
      </c>
      <c r="H782" s="9" t="s">
        <v>2784</v>
      </c>
      <c r="I782" s="5" t="s">
        <v>835</v>
      </c>
      <c r="J782" s="5" t="s">
        <v>3153</v>
      </c>
      <c r="K782" s="5" t="s">
        <v>846</v>
      </c>
      <c r="L782" s="11">
        <v>16195410</v>
      </c>
      <c r="M782" s="13">
        <v>45338</v>
      </c>
      <c r="N782" s="13">
        <v>45341</v>
      </c>
      <c r="O782" s="13">
        <v>45473</v>
      </c>
      <c r="P782" s="15">
        <v>133</v>
      </c>
      <c r="Q782" s="11" t="s">
        <v>874</v>
      </c>
      <c r="R782" s="11">
        <f>+VLOOKUP(B782,[2]Hoja2!$A$3:$C$3503,3,FALSE)</f>
        <v>16195410</v>
      </c>
      <c r="S782" s="11">
        <f t="shared" si="24"/>
        <v>0</v>
      </c>
      <c r="T782" s="22">
        <f t="shared" si="25"/>
        <v>100</v>
      </c>
      <c r="U782" s="5">
        <v>0</v>
      </c>
      <c r="V782" s="10" t="s">
        <v>3952</v>
      </c>
    </row>
    <row r="783" spans="1:22" s="4" customFormat="1" ht="51" x14ac:dyDescent="0.2">
      <c r="A783" s="5" t="s">
        <v>1656</v>
      </c>
      <c r="B783" s="5" t="s">
        <v>1656</v>
      </c>
      <c r="C783" s="5" t="str">
        <f>+VLOOKUP(B783,[2]Hoja1!$H$1:$I$5207,2,FALSE)</f>
        <v>CONTRATO DE PRESTACION DE SERVICIOS PROFESIONALES</v>
      </c>
      <c r="D783" s="6" t="s">
        <v>281</v>
      </c>
      <c r="E783" s="6">
        <v>1023875958</v>
      </c>
      <c r="F783" s="7" t="s">
        <v>829</v>
      </c>
      <c r="G783" s="8">
        <v>32234</v>
      </c>
      <c r="H783" s="9" t="s">
        <v>2784</v>
      </c>
      <c r="I783" s="5" t="s">
        <v>835</v>
      </c>
      <c r="J783" s="5" t="s">
        <v>3153</v>
      </c>
      <c r="K783" s="5" t="s">
        <v>846</v>
      </c>
      <c r="L783" s="11">
        <v>23393370</v>
      </c>
      <c r="M783" s="13">
        <v>45338</v>
      </c>
      <c r="N783" s="13">
        <v>45341</v>
      </c>
      <c r="O783" s="13">
        <v>45473</v>
      </c>
      <c r="P783" s="15">
        <v>133</v>
      </c>
      <c r="Q783" s="11" t="s">
        <v>874</v>
      </c>
      <c r="R783" s="11">
        <f>+VLOOKUP(B783,[2]Hoja2!$A$3:$C$3503,3,FALSE)</f>
        <v>23393370</v>
      </c>
      <c r="S783" s="11">
        <f t="shared" si="24"/>
        <v>0</v>
      </c>
      <c r="T783" s="22">
        <f t="shared" si="25"/>
        <v>100</v>
      </c>
      <c r="U783" s="5">
        <v>0</v>
      </c>
      <c r="V783" s="10" t="s">
        <v>3953</v>
      </c>
    </row>
    <row r="784" spans="1:22" s="4" customFormat="1" ht="51" x14ac:dyDescent="0.2">
      <c r="A784" s="5" t="s">
        <v>1657</v>
      </c>
      <c r="B784" s="5" t="s">
        <v>1657</v>
      </c>
      <c r="C784" s="5" t="str">
        <f>+VLOOKUP(B784,[2]Hoja1!$H$1:$I$5207,2,FALSE)</f>
        <v>CONTRATO DE PRESTACION DE SERVICIOS PROFESIONALES</v>
      </c>
      <c r="D784" s="6" t="s">
        <v>217</v>
      </c>
      <c r="E784" s="6">
        <v>1010162656</v>
      </c>
      <c r="F784" s="7" t="s">
        <v>829</v>
      </c>
      <c r="G784" s="8">
        <v>31520</v>
      </c>
      <c r="H784" s="9" t="s">
        <v>2784</v>
      </c>
      <c r="I784" s="5" t="s">
        <v>835</v>
      </c>
      <c r="J784" s="5" t="s">
        <v>3153</v>
      </c>
      <c r="K784" s="5" t="s">
        <v>846</v>
      </c>
      <c r="L784" s="11">
        <v>16195410</v>
      </c>
      <c r="M784" s="13">
        <v>45338</v>
      </c>
      <c r="N784" s="13">
        <v>45341</v>
      </c>
      <c r="O784" s="13">
        <v>45473</v>
      </c>
      <c r="P784" s="15">
        <v>133</v>
      </c>
      <c r="Q784" s="11" t="s">
        <v>874</v>
      </c>
      <c r="R784" s="11">
        <f>+VLOOKUP(B784,[2]Hoja2!$A$3:$C$3503,3,FALSE)</f>
        <v>16195410</v>
      </c>
      <c r="S784" s="11">
        <f t="shared" si="24"/>
        <v>0</v>
      </c>
      <c r="T784" s="22">
        <f t="shared" si="25"/>
        <v>100</v>
      </c>
      <c r="U784" s="5">
        <v>0</v>
      </c>
      <c r="V784" s="10" t="s">
        <v>3954</v>
      </c>
    </row>
    <row r="785" spans="1:22" s="4" customFormat="1" ht="51" x14ac:dyDescent="0.2">
      <c r="A785" s="5" t="s">
        <v>1658</v>
      </c>
      <c r="B785" s="5" t="s">
        <v>1658</v>
      </c>
      <c r="C785" s="5" t="str">
        <f>+VLOOKUP(B785,[2]Hoja1!$H$1:$I$5207,2,FALSE)</f>
        <v>CONTRATO DE PRESTACION DE SERVICIOS PROFESIONALES</v>
      </c>
      <c r="D785" s="6" t="s">
        <v>801</v>
      </c>
      <c r="E785" s="6">
        <v>52424158</v>
      </c>
      <c r="F785" s="7" t="s">
        <v>829</v>
      </c>
      <c r="G785" s="8">
        <v>28443</v>
      </c>
      <c r="H785" s="9" t="s">
        <v>2865</v>
      </c>
      <c r="I785" s="5" t="s">
        <v>835</v>
      </c>
      <c r="J785" s="5" t="s">
        <v>3153</v>
      </c>
      <c r="K785" s="5" t="s">
        <v>846</v>
      </c>
      <c r="L785" s="11">
        <v>10339544</v>
      </c>
      <c r="M785" s="13">
        <v>45338</v>
      </c>
      <c r="N785" s="13">
        <v>45343</v>
      </c>
      <c r="O785" s="13">
        <v>45473</v>
      </c>
      <c r="P785" s="15">
        <v>131</v>
      </c>
      <c r="Q785" s="11" t="s">
        <v>874</v>
      </c>
      <c r="R785" s="11">
        <f>+VLOOKUP(B785,[2]Hoja2!$A$3:$C$3503,3,FALSE)</f>
        <v>10339544</v>
      </c>
      <c r="S785" s="11">
        <f t="shared" si="24"/>
        <v>0</v>
      </c>
      <c r="T785" s="22">
        <f t="shared" si="25"/>
        <v>100</v>
      </c>
      <c r="U785" s="5">
        <v>0</v>
      </c>
      <c r="V785" s="10" t="s">
        <v>3955</v>
      </c>
    </row>
    <row r="786" spans="1:22" s="4" customFormat="1" ht="63.75" x14ac:dyDescent="0.2">
      <c r="A786" s="5" t="s">
        <v>1659</v>
      </c>
      <c r="B786" s="5" t="s">
        <v>1659</v>
      </c>
      <c r="C786" s="5" t="str">
        <f>+VLOOKUP(B786,[2]Hoja1!$H$1:$I$5207,2,FALSE)</f>
        <v>CONTRATO DE PRESTACION DE SERVICIOS DE APOYO A LA GESTION</v>
      </c>
      <c r="D786" s="6" t="s">
        <v>359</v>
      </c>
      <c r="E786" s="6">
        <v>80050927</v>
      </c>
      <c r="F786" s="7" t="s">
        <v>829</v>
      </c>
      <c r="G786" s="8">
        <v>29421</v>
      </c>
      <c r="H786" s="9" t="s">
        <v>3008</v>
      </c>
      <c r="I786" s="5" t="s">
        <v>835</v>
      </c>
      <c r="J786" s="5" t="s">
        <v>861</v>
      </c>
      <c r="K786" s="5" t="s">
        <v>844</v>
      </c>
      <c r="L786" s="11">
        <v>8453662</v>
      </c>
      <c r="M786" s="13">
        <v>45337</v>
      </c>
      <c r="N786" s="13">
        <v>45338</v>
      </c>
      <c r="O786" s="13">
        <v>45382</v>
      </c>
      <c r="P786" s="15">
        <v>45</v>
      </c>
      <c r="Q786" s="11" t="s">
        <v>874</v>
      </c>
      <c r="R786" s="11">
        <f>+VLOOKUP(B786,[2]Hoja2!$A$3:$C$3503,3,FALSE)</f>
        <v>8453662</v>
      </c>
      <c r="S786" s="11">
        <f t="shared" si="24"/>
        <v>0</v>
      </c>
      <c r="T786" s="22">
        <f t="shared" si="25"/>
        <v>100</v>
      </c>
      <c r="U786" s="5">
        <v>0</v>
      </c>
      <c r="V786" s="10" t="s">
        <v>3956</v>
      </c>
    </row>
    <row r="787" spans="1:22" s="4" customFormat="1" ht="51" x14ac:dyDescent="0.2">
      <c r="A787" s="5" t="s">
        <v>1660</v>
      </c>
      <c r="B787" s="5" t="s">
        <v>1660</v>
      </c>
      <c r="C787" s="5" t="str">
        <f>+VLOOKUP(B787,[2]Hoja1!$H$1:$I$5207,2,FALSE)</f>
        <v>CONTRATO DE PRESTACION DE SERVICIOS PROFESIONALES</v>
      </c>
      <c r="D787" s="6" t="s">
        <v>544</v>
      </c>
      <c r="E787" s="6">
        <v>19363913</v>
      </c>
      <c r="F787" s="7" t="s">
        <v>829</v>
      </c>
      <c r="G787" s="8">
        <v>21358</v>
      </c>
      <c r="H787" s="9" t="s">
        <v>2784</v>
      </c>
      <c r="I787" s="5" t="s">
        <v>835</v>
      </c>
      <c r="J787" s="5" t="s">
        <v>3153</v>
      </c>
      <c r="K787" s="5" t="s">
        <v>846</v>
      </c>
      <c r="L787" s="11">
        <v>16195410</v>
      </c>
      <c r="M787" s="13">
        <v>45337</v>
      </c>
      <c r="N787" s="13">
        <v>45338</v>
      </c>
      <c r="O787" s="13">
        <v>45473</v>
      </c>
      <c r="P787" s="15">
        <v>136</v>
      </c>
      <c r="Q787" s="11" t="s">
        <v>874</v>
      </c>
      <c r="R787" s="11">
        <f>+VLOOKUP(B787,[2]Hoja2!$A$3:$C$3503,3,FALSE)</f>
        <v>16195410</v>
      </c>
      <c r="S787" s="11">
        <f t="shared" si="24"/>
        <v>0</v>
      </c>
      <c r="T787" s="22">
        <f t="shared" si="25"/>
        <v>100</v>
      </c>
      <c r="U787" s="5">
        <v>0</v>
      </c>
      <c r="V787" s="10" t="s">
        <v>3957</v>
      </c>
    </row>
    <row r="788" spans="1:22" s="4" customFormat="1" ht="51" x14ac:dyDescent="0.2">
      <c r="A788" s="5" t="s">
        <v>1661</v>
      </c>
      <c r="B788" s="5" t="s">
        <v>1661</v>
      </c>
      <c r="C788" s="5" t="str">
        <f>+VLOOKUP(B788,[2]Hoja1!$H$1:$I$5207,2,FALSE)</f>
        <v>CONTRATO DE PRESTACION DE SERVICIOS PROFESIONALES</v>
      </c>
      <c r="D788" s="6" t="s">
        <v>448</v>
      </c>
      <c r="E788" s="6">
        <v>1026583150</v>
      </c>
      <c r="F788" s="7" t="s">
        <v>829</v>
      </c>
      <c r="G788" s="8">
        <v>34863</v>
      </c>
      <c r="H788" s="9" t="s">
        <v>2784</v>
      </c>
      <c r="I788" s="5" t="s">
        <v>835</v>
      </c>
      <c r="J788" s="5" t="s">
        <v>3153</v>
      </c>
      <c r="K788" s="5" t="s">
        <v>846</v>
      </c>
      <c r="L788" s="11">
        <v>16195410</v>
      </c>
      <c r="M788" s="13">
        <v>45337</v>
      </c>
      <c r="N788" s="13">
        <v>45338</v>
      </c>
      <c r="O788" s="13">
        <v>45473</v>
      </c>
      <c r="P788" s="15">
        <v>136</v>
      </c>
      <c r="Q788" s="11" t="s">
        <v>874</v>
      </c>
      <c r="R788" s="11">
        <f>+VLOOKUP(B788,[2]Hoja2!$A$3:$C$3503,3,FALSE)</f>
        <v>16195410</v>
      </c>
      <c r="S788" s="11">
        <f t="shared" si="24"/>
        <v>0</v>
      </c>
      <c r="T788" s="22">
        <f t="shared" si="25"/>
        <v>100</v>
      </c>
      <c r="U788" s="5">
        <v>0</v>
      </c>
      <c r="V788" s="10" t="s">
        <v>3958</v>
      </c>
    </row>
    <row r="789" spans="1:22" s="4" customFormat="1" ht="51" x14ac:dyDescent="0.2">
      <c r="A789" s="5" t="s">
        <v>1662</v>
      </c>
      <c r="B789" s="5" t="s">
        <v>1662</v>
      </c>
      <c r="C789" s="5" t="str">
        <f>+VLOOKUP(B789,[2]Hoja1!$H$1:$I$5207,2,FALSE)</f>
        <v>CONTRATO DE PRESTACION DE SERVICIOS DE APOYO A LA GESTION</v>
      </c>
      <c r="D789" s="6" t="s">
        <v>2414</v>
      </c>
      <c r="E789" s="6">
        <v>79939364</v>
      </c>
      <c r="F789" s="7" t="s">
        <v>829</v>
      </c>
      <c r="G789" s="8">
        <v>29230</v>
      </c>
      <c r="H789" s="9" t="s">
        <v>2801</v>
      </c>
      <c r="I789" s="5" t="s">
        <v>835</v>
      </c>
      <c r="J789" s="5" t="s">
        <v>3153</v>
      </c>
      <c r="K789" s="5" t="s">
        <v>846</v>
      </c>
      <c r="L789" s="11">
        <v>16195410</v>
      </c>
      <c r="M789" s="13">
        <v>45337</v>
      </c>
      <c r="N789" s="13">
        <v>45343</v>
      </c>
      <c r="O789" s="13">
        <v>45473</v>
      </c>
      <c r="P789" s="15">
        <v>131</v>
      </c>
      <c r="Q789" s="11" t="s">
        <v>874</v>
      </c>
      <c r="R789" s="11">
        <f>+VLOOKUP(B789,[2]Hoja2!$A$3:$C$3503,3,FALSE)</f>
        <v>16195410</v>
      </c>
      <c r="S789" s="11">
        <f t="shared" si="24"/>
        <v>0</v>
      </c>
      <c r="T789" s="22">
        <f t="shared" si="25"/>
        <v>100</v>
      </c>
      <c r="U789" s="5">
        <v>0</v>
      </c>
      <c r="V789" s="10" t="s">
        <v>3959</v>
      </c>
    </row>
    <row r="790" spans="1:22" s="4" customFormat="1" ht="51" x14ac:dyDescent="0.2">
      <c r="A790" s="5" t="s">
        <v>1663</v>
      </c>
      <c r="B790" s="5" t="s">
        <v>1663</v>
      </c>
      <c r="C790" s="5" t="str">
        <f>+VLOOKUP(B790,[2]Hoja1!$H$1:$I$5207,2,FALSE)</f>
        <v>CONTRATO DE PRESTACION DE SERVICIOS PROFESIONALES</v>
      </c>
      <c r="D790" s="6" t="s">
        <v>2415</v>
      </c>
      <c r="E790" s="6">
        <v>1045727021</v>
      </c>
      <c r="F790" s="7" t="s">
        <v>829</v>
      </c>
      <c r="G790" s="8">
        <v>34702</v>
      </c>
      <c r="H790" s="9" t="s">
        <v>2865</v>
      </c>
      <c r="I790" s="5" t="s">
        <v>835</v>
      </c>
      <c r="J790" s="5" t="s">
        <v>869</v>
      </c>
      <c r="K790" s="5" t="s">
        <v>846</v>
      </c>
      <c r="L790" s="11">
        <v>10820453</v>
      </c>
      <c r="M790" s="13">
        <v>45337</v>
      </c>
      <c r="N790" s="13">
        <v>45341</v>
      </c>
      <c r="O790" s="13">
        <v>45473</v>
      </c>
      <c r="P790" s="15">
        <v>133</v>
      </c>
      <c r="Q790" s="11" t="s">
        <v>874</v>
      </c>
      <c r="R790" s="11">
        <f>+VLOOKUP(B790,[2]Hoja2!$A$3:$C$3503,3,FALSE)</f>
        <v>10820453</v>
      </c>
      <c r="S790" s="11">
        <f t="shared" si="24"/>
        <v>0</v>
      </c>
      <c r="T790" s="22">
        <f t="shared" si="25"/>
        <v>100</v>
      </c>
      <c r="U790" s="5">
        <v>0</v>
      </c>
      <c r="V790" s="10" t="s">
        <v>3960</v>
      </c>
    </row>
    <row r="791" spans="1:22" s="4" customFormat="1" ht="51" x14ac:dyDescent="0.2">
      <c r="A791" s="5" t="s">
        <v>1664</v>
      </c>
      <c r="B791" s="5" t="s">
        <v>1664</v>
      </c>
      <c r="C791" s="5" t="str">
        <f>+VLOOKUP(B791,[2]Hoja1!$H$1:$I$5207,2,FALSE)</f>
        <v>CONTRATO DE PRESTACION DE SERVICIOS PROFESIONALES</v>
      </c>
      <c r="D791" s="6" t="s">
        <v>2416</v>
      </c>
      <c r="E791" s="6">
        <v>1023938882</v>
      </c>
      <c r="F791" s="7" t="s">
        <v>829</v>
      </c>
      <c r="G791" s="8">
        <v>34694</v>
      </c>
      <c r="H791" s="9" t="s">
        <v>3009</v>
      </c>
      <c r="I791" s="5" t="s">
        <v>835</v>
      </c>
      <c r="J791" s="5" t="s">
        <v>3153</v>
      </c>
      <c r="K791" s="5" t="s">
        <v>846</v>
      </c>
      <c r="L791" s="11">
        <v>10820453</v>
      </c>
      <c r="M791" s="13">
        <v>45337</v>
      </c>
      <c r="N791" s="13">
        <v>45338</v>
      </c>
      <c r="O791" s="13">
        <v>45473</v>
      </c>
      <c r="P791" s="15">
        <v>136</v>
      </c>
      <c r="Q791" s="11" t="s">
        <v>874</v>
      </c>
      <c r="R791" s="11">
        <f>+VLOOKUP(B791,[2]Hoja2!$A$3:$C$3503,3,FALSE)</f>
        <v>10820453</v>
      </c>
      <c r="S791" s="11">
        <f t="shared" si="24"/>
        <v>0</v>
      </c>
      <c r="T791" s="22">
        <f t="shared" si="25"/>
        <v>100</v>
      </c>
      <c r="U791" s="5">
        <v>0</v>
      </c>
      <c r="V791" s="10" t="s">
        <v>3961</v>
      </c>
    </row>
    <row r="792" spans="1:22" s="4" customFormat="1" ht="51" x14ac:dyDescent="0.2">
      <c r="A792" s="5" t="s">
        <v>1665</v>
      </c>
      <c r="B792" s="5" t="s">
        <v>1665</v>
      </c>
      <c r="C792" s="5" t="str">
        <f>+VLOOKUP(B792,[2]Hoja1!$H$1:$I$5207,2,FALSE)</f>
        <v>CONTRATO DE PRESTACION DE SERVICIOS PROFESIONALES</v>
      </c>
      <c r="D792" s="6" t="s">
        <v>2417</v>
      </c>
      <c r="E792" s="6">
        <v>1010244720</v>
      </c>
      <c r="F792" s="7" t="s">
        <v>829</v>
      </c>
      <c r="G792" s="8">
        <v>36226</v>
      </c>
      <c r="H792" s="9" t="s">
        <v>2865</v>
      </c>
      <c r="I792" s="5" t="s">
        <v>835</v>
      </c>
      <c r="J792" s="5" t="s">
        <v>3153</v>
      </c>
      <c r="K792" s="5" t="s">
        <v>846</v>
      </c>
      <c r="L792" s="11">
        <v>10820453</v>
      </c>
      <c r="M792" s="13">
        <v>45337</v>
      </c>
      <c r="N792" s="13">
        <v>45338</v>
      </c>
      <c r="O792" s="13">
        <v>45473</v>
      </c>
      <c r="P792" s="15">
        <v>136</v>
      </c>
      <c r="Q792" s="11" t="s">
        <v>874</v>
      </c>
      <c r="R792" s="11">
        <f>+VLOOKUP(B792,[2]Hoja2!$A$3:$C$3503,3,FALSE)</f>
        <v>10820453</v>
      </c>
      <c r="S792" s="11">
        <f t="shared" si="24"/>
        <v>0</v>
      </c>
      <c r="T792" s="22">
        <f t="shared" si="25"/>
        <v>100</v>
      </c>
      <c r="U792" s="5">
        <v>0</v>
      </c>
      <c r="V792" s="10" t="s">
        <v>3962</v>
      </c>
    </row>
    <row r="793" spans="1:22" s="4" customFormat="1" ht="51" x14ac:dyDescent="0.2">
      <c r="A793" s="5" t="s">
        <v>1666</v>
      </c>
      <c r="B793" s="5" t="s">
        <v>1666</v>
      </c>
      <c r="C793" s="5" t="str">
        <f>+VLOOKUP(B793,[2]Hoja1!$H$1:$I$5207,2,FALSE)</f>
        <v>CONTRATO DE PRESTACION DE SERVICIOS PROFESIONALES</v>
      </c>
      <c r="D793" s="6" t="s">
        <v>533</v>
      </c>
      <c r="E793" s="6">
        <v>79626013</v>
      </c>
      <c r="F793" s="7" t="s">
        <v>829</v>
      </c>
      <c r="G793" s="8">
        <v>26883</v>
      </c>
      <c r="H793" s="9" t="s">
        <v>2784</v>
      </c>
      <c r="I793" s="5" t="s">
        <v>835</v>
      </c>
      <c r="J793" s="5" t="s">
        <v>3153</v>
      </c>
      <c r="K793" s="5" t="s">
        <v>846</v>
      </c>
      <c r="L793" s="11">
        <v>16195410</v>
      </c>
      <c r="M793" s="13">
        <v>45338</v>
      </c>
      <c r="N793" s="13">
        <v>45338</v>
      </c>
      <c r="O793" s="13">
        <v>45473</v>
      </c>
      <c r="P793" s="15">
        <v>136</v>
      </c>
      <c r="Q793" s="11" t="s">
        <v>874</v>
      </c>
      <c r="R793" s="11">
        <f>+VLOOKUP(B793,[2]Hoja2!$A$3:$C$3503,3,FALSE)</f>
        <v>16195410</v>
      </c>
      <c r="S793" s="11">
        <f t="shared" si="24"/>
        <v>0</v>
      </c>
      <c r="T793" s="22">
        <f t="shared" si="25"/>
        <v>100</v>
      </c>
      <c r="U793" s="5">
        <v>0</v>
      </c>
      <c r="V793" s="10" t="s">
        <v>3963</v>
      </c>
    </row>
    <row r="794" spans="1:22" s="4" customFormat="1" ht="51" x14ac:dyDescent="0.2">
      <c r="A794" s="5" t="s">
        <v>1667</v>
      </c>
      <c r="B794" s="5" t="s">
        <v>1667</v>
      </c>
      <c r="C794" s="5" t="str">
        <f>+VLOOKUP(B794,[2]Hoja1!$H$1:$I$5207,2,FALSE)</f>
        <v>CONTRATO DE PRESTACION DE SERVICIOS DE APOYO A LA GESTION</v>
      </c>
      <c r="D794" s="6" t="s">
        <v>2418</v>
      </c>
      <c r="E794" s="6">
        <v>1019055494</v>
      </c>
      <c r="F794" s="7" t="s">
        <v>829</v>
      </c>
      <c r="G794" s="8">
        <v>33165</v>
      </c>
      <c r="H794" s="9" t="s">
        <v>2951</v>
      </c>
      <c r="I794" s="5" t="s">
        <v>835</v>
      </c>
      <c r="J794" s="5" t="s">
        <v>858</v>
      </c>
      <c r="K794" s="5" t="s">
        <v>841</v>
      </c>
      <c r="L794" s="11">
        <v>3450000</v>
      </c>
      <c r="M794" s="13">
        <v>45337</v>
      </c>
      <c r="N794" s="13">
        <v>45339</v>
      </c>
      <c r="O794" s="13">
        <v>45382</v>
      </c>
      <c r="P794" s="15">
        <v>44</v>
      </c>
      <c r="Q794" s="11" t="s">
        <v>874</v>
      </c>
      <c r="R794" s="11">
        <f>+VLOOKUP(B794,[2]Hoja2!$A$3:$C$3503,3,FALSE)</f>
        <v>3450000</v>
      </c>
      <c r="S794" s="11">
        <f t="shared" si="24"/>
        <v>0</v>
      </c>
      <c r="T794" s="22">
        <f t="shared" si="25"/>
        <v>100</v>
      </c>
      <c r="U794" s="5">
        <v>0</v>
      </c>
      <c r="V794" s="10" t="s">
        <v>3964</v>
      </c>
    </row>
    <row r="795" spans="1:22" s="4" customFormat="1" ht="51" x14ac:dyDescent="0.2">
      <c r="A795" s="5" t="s">
        <v>1668</v>
      </c>
      <c r="B795" s="5" t="s">
        <v>1668</v>
      </c>
      <c r="C795" s="5" t="str">
        <f>+VLOOKUP(B795,[2]Hoja1!$H$1:$I$5207,2,FALSE)</f>
        <v>CONTRATO DE PRESTACION DE SERVICIOS PROFESIONALES</v>
      </c>
      <c r="D795" s="6" t="s">
        <v>716</v>
      </c>
      <c r="E795" s="6">
        <v>79694066</v>
      </c>
      <c r="F795" s="7" t="s">
        <v>829</v>
      </c>
      <c r="G795" s="8">
        <v>27617</v>
      </c>
      <c r="H795" s="9" t="s">
        <v>3010</v>
      </c>
      <c r="I795" s="5" t="s">
        <v>835</v>
      </c>
      <c r="J795" s="5" t="s">
        <v>859</v>
      </c>
      <c r="K795" s="5" t="s">
        <v>842</v>
      </c>
      <c r="L795" s="11">
        <v>7960500</v>
      </c>
      <c r="M795" s="13">
        <v>45337</v>
      </c>
      <c r="N795" s="13">
        <v>45341</v>
      </c>
      <c r="O795" s="13">
        <v>45382</v>
      </c>
      <c r="P795" s="15">
        <v>42</v>
      </c>
      <c r="Q795" s="11" t="s">
        <v>874</v>
      </c>
      <c r="R795" s="11">
        <f>+VLOOKUP(B795,[2]Hoja2!$A$3:$C$3503,3,FALSE)</f>
        <v>7960500</v>
      </c>
      <c r="S795" s="11">
        <f t="shared" si="24"/>
        <v>0</v>
      </c>
      <c r="T795" s="22">
        <f t="shared" si="25"/>
        <v>100</v>
      </c>
      <c r="U795" s="5">
        <v>0</v>
      </c>
      <c r="V795" s="10" t="s">
        <v>3965</v>
      </c>
    </row>
    <row r="796" spans="1:22" s="4" customFormat="1" ht="89.25" x14ac:dyDescent="0.2">
      <c r="A796" s="5" t="s">
        <v>1669</v>
      </c>
      <c r="B796" s="5" t="s">
        <v>1669</v>
      </c>
      <c r="C796" s="5" t="str">
        <f>+VLOOKUP(B796,[2]Hoja1!$H$1:$I$5207,2,FALSE)</f>
        <v>CONTRATO DE PRESTACION DE SERVICIOS PROFESIONALES</v>
      </c>
      <c r="D796" s="6" t="s">
        <v>2419</v>
      </c>
      <c r="E796" s="6">
        <v>79836729</v>
      </c>
      <c r="F796" s="7" t="s">
        <v>829</v>
      </c>
      <c r="G796" s="8">
        <v>27787</v>
      </c>
      <c r="H796" s="9" t="s">
        <v>3011</v>
      </c>
      <c r="I796" s="5" t="s">
        <v>835</v>
      </c>
      <c r="J796" s="5" t="s">
        <v>859</v>
      </c>
      <c r="K796" s="5" t="s">
        <v>842</v>
      </c>
      <c r="L796" s="11">
        <v>11079000</v>
      </c>
      <c r="M796" s="13">
        <v>45337</v>
      </c>
      <c r="N796" s="13">
        <v>45338</v>
      </c>
      <c r="O796" s="13">
        <v>45382</v>
      </c>
      <c r="P796" s="15">
        <v>45</v>
      </c>
      <c r="Q796" s="11" t="s">
        <v>874</v>
      </c>
      <c r="R796" s="11">
        <f>+VLOOKUP(B796,[2]Hoja2!$A$3:$C$3503,3,FALSE)</f>
        <v>11079000</v>
      </c>
      <c r="S796" s="11">
        <f t="shared" si="24"/>
        <v>0</v>
      </c>
      <c r="T796" s="22">
        <f t="shared" si="25"/>
        <v>100</v>
      </c>
      <c r="U796" s="5">
        <v>0</v>
      </c>
      <c r="V796" s="10" t="s">
        <v>3966</v>
      </c>
    </row>
    <row r="797" spans="1:22" s="4" customFormat="1" ht="63.75" x14ac:dyDescent="0.2">
      <c r="A797" s="5" t="s">
        <v>1670</v>
      </c>
      <c r="B797" s="5" t="s">
        <v>1670</v>
      </c>
      <c r="C797" s="5" t="str">
        <f>+VLOOKUP(B797,[2]Hoja1!$H$1:$I$5207,2,FALSE)</f>
        <v>CONTRATO DE PRESTACION DE SERVICIOS DE APOYO A LA GESTION</v>
      </c>
      <c r="D797" s="6" t="s">
        <v>2420</v>
      </c>
      <c r="E797" s="6">
        <v>80933272</v>
      </c>
      <c r="F797" s="7" t="s">
        <v>829</v>
      </c>
      <c r="G797" s="8">
        <v>31464</v>
      </c>
      <c r="H797" s="9" t="s">
        <v>3012</v>
      </c>
      <c r="I797" s="5" t="s">
        <v>835</v>
      </c>
      <c r="J797" s="5" t="s">
        <v>858</v>
      </c>
      <c r="K797" s="5" t="s">
        <v>841</v>
      </c>
      <c r="L797" s="11">
        <v>9750000</v>
      </c>
      <c r="M797" s="13">
        <v>45337</v>
      </c>
      <c r="N797" s="13">
        <v>45338</v>
      </c>
      <c r="O797" s="13">
        <v>45382</v>
      </c>
      <c r="P797" s="15">
        <v>45</v>
      </c>
      <c r="Q797" s="11" t="s">
        <v>874</v>
      </c>
      <c r="R797" s="11">
        <f>+VLOOKUP(B797,[2]Hoja2!$A$3:$C$3503,3,FALSE)</f>
        <v>9750000</v>
      </c>
      <c r="S797" s="11">
        <f t="shared" si="24"/>
        <v>0</v>
      </c>
      <c r="T797" s="22">
        <f t="shared" si="25"/>
        <v>100</v>
      </c>
      <c r="U797" s="5">
        <v>0</v>
      </c>
      <c r="V797" s="10" t="s">
        <v>3967</v>
      </c>
    </row>
    <row r="798" spans="1:22" s="4" customFormat="1" ht="51" x14ac:dyDescent="0.2">
      <c r="A798" s="5" t="s">
        <v>1671</v>
      </c>
      <c r="B798" s="5" t="s">
        <v>1671</v>
      </c>
      <c r="C798" s="5" t="str">
        <f>+VLOOKUP(B798,[2]Hoja1!$H$1:$I$5207,2,FALSE)</f>
        <v>CONTRATO DE PRESTACION DE SERVICIOS PROFESIONALES</v>
      </c>
      <c r="D798" s="6" t="s">
        <v>2421</v>
      </c>
      <c r="E798" s="6">
        <v>52533227</v>
      </c>
      <c r="F798" s="7" t="s">
        <v>829</v>
      </c>
      <c r="G798" s="8">
        <v>28889</v>
      </c>
      <c r="H798" s="9" t="s">
        <v>2784</v>
      </c>
      <c r="I798" s="5" t="s">
        <v>835</v>
      </c>
      <c r="J798" s="5" t="s">
        <v>3153</v>
      </c>
      <c r="K798" s="5" t="s">
        <v>846</v>
      </c>
      <c r="L798" s="11">
        <v>16195410</v>
      </c>
      <c r="M798" s="13">
        <v>45338</v>
      </c>
      <c r="N798" s="13">
        <v>45344</v>
      </c>
      <c r="O798" s="13">
        <v>45473</v>
      </c>
      <c r="P798" s="15">
        <v>130</v>
      </c>
      <c r="Q798" s="11" t="s">
        <v>874</v>
      </c>
      <c r="R798" s="11">
        <f>+VLOOKUP(B798,[2]Hoja2!$A$3:$C$3503,3,FALSE)</f>
        <v>16195410</v>
      </c>
      <c r="S798" s="11">
        <f t="shared" si="24"/>
        <v>0</v>
      </c>
      <c r="T798" s="22">
        <f t="shared" si="25"/>
        <v>100</v>
      </c>
      <c r="U798" s="5">
        <v>0</v>
      </c>
      <c r="V798" s="10" t="s">
        <v>3968</v>
      </c>
    </row>
    <row r="799" spans="1:22" s="4" customFormat="1" ht="51" x14ac:dyDescent="0.2">
      <c r="A799" s="5" t="s">
        <v>1672</v>
      </c>
      <c r="B799" s="5" t="s">
        <v>1672</v>
      </c>
      <c r="C799" s="5" t="str">
        <f>+VLOOKUP(B799,[2]Hoja1!$H$1:$I$5207,2,FALSE)</f>
        <v>CONTRATO DE PRESTACION DE SERVICIOS PROFESIONALES</v>
      </c>
      <c r="D799" s="6" t="s">
        <v>194</v>
      </c>
      <c r="E799" s="6">
        <v>19266326</v>
      </c>
      <c r="F799" s="7" t="s">
        <v>829</v>
      </c>
      <c r="G799" s="8">
        <v>20948</v>
      </c>
      <c r="H799" s="9" t="s">
        <v>2784</v>
      </c>
      <c r="I799" s="5" t="s">
        <v>835</v>
      </c>
      <c r="J799" s="5" t="s">
        <v>869</v>
      </c>
      <c r="K799" s="5" t="s">
        <v>846</v>
      </c>
      <c r="L799" s="11">
        <v>16195410</v>
      </c>
      <c r="M799" s="13">
        <v>45338</v>
      </c>
      <c r="N799" s="13">
        <v>45342</v>
      </c>
      <c r="O799" s="13">
        <v>45473</v>
      </c>
      <c r="P799" s="15">
        <v>132</v>
      </c>
      <c r="Q799" s="11" t="s">
        <v>874</v>
      </c>
      <c r="R799" s="11">
        <f>+VLOOKUP(B799,[2]Hoja2!$A$3:$C$3503,3,FALSE)</f>
        <v>16195410</v>
      </c>
      <c r="S799" s="11">
        <f t="shared" si="24"/>
        <v>0</v>
      </c>
      <c r="T799" s="22">
        <f t="shared" si="25"/>
        <v>100</v>
      </c>
      <c r="U799" s="5">
        <v>0</v>
      </c>
      <c r="V799" s="10" t="s">
        <v>3969</v>
      </c>
    </row>
    <row r="800" spans="1:22" s="4" customFormat="1" ht="51" x14ac:dyDescent="0.2">
      <c r="A800" s="5" t="s">
        <v>1673</v>
      </c>
      <c r="B800" s="5" t="s">
        <v>1673</v>
      </c>
      <c r="C800" s="5" t="str">
        <f>+VLOOKUP(B800,[2]Hoja1!$H$1:$I$5207,2,FALSE)</f>
        <v>CONTRATO DE PRESTACION DE SERVICIOS PROFESIONALES</v>
      </c>
      <c r="D800" s="6" t="s">
        <v>2422</v>
      </c>
      <c r="E800" s="6">
        <v>1026270628</v>
      </c>
      <c r="F800" s="7" t="s">
        <v>829</v>
      </c>
      <c r="G800" s="8">
        <v>33141</v>
      </c>
      <c r="H800" s="9" t="s">
        <v>2784</v>
      </c>
      <c r="I800" s="5" t="s">
        <v>835</v>
      </c>
      <c r="J800" s="5" t="s">
        <v>3153</v>
      </c>
      <c r="K800" s="5" t="s">
        <v>846</v>
      </c>
      <c r="L800" s="11">
        <v>16195410</v>
      </c>
      <c r="M800" s="13">
        <v>45338</v>
      </c>
      <c r="N800" s="13">
        <v>45342</v>
      </c>
      <c r="O800" s="13">
        <v>45473</v>
      </c>
      <c r="P800" s="15">
        <v>132</v>
      </c>
      <c r="Q800" s="11" t="s">
        <v>874</v>
      </c>
      <c r="R800" s="11">
        <f>+VLOOKUP(B800,[2]Hoja2!$A$3:$C$3503,3,FALSE)</f>
        <v>16195410</v>
      </c>
      <c r="S800" s="11">
        <f t="shared" si="24"/>
        <v>0</v>
      </c>
      <c r="T800" s="22">
        <f t="shared" si="25"/>
        <v>100</v>
      </c>
      <c r="U800" s="5">
        <v>0</v>
      </c>
      <c r="V800" s="10" t="s">
        <v>3970</v>
      </c>
    </row>
    <row r="801" spans="1:22" s="4" customFormat="1" ht="51" x14ac:dyDescent="0.2">
      <c r="A801" s="5" t="s">
        <v>1674</v>
      </c>
      <c r="B801" s="5" t="s">
        <v>1674</v>
      </c>
      <c r="C801" s="5" t="str">
        <f>+VLOOKUP(B801,[2]Hoja1!$H$1:$I$5207,2,FALSE)</f>
        <v>CONTRATO DE PRESTACION DE SERVICIOS PROFESIONALES</v>
      </c>
      <c r="D801" s="6" t="s">
        <v>451</v>
      </c>
      <c r="E801" s="6">
        <v>1032396267</v>
      </c>
      <c r="F801" s="7" t="s">
        <v>829</v>
      </c>
      <c r="G801" s="8">
        <v>32012</v>
      </c>
      <c r="H801" s="9" t="s">
        <v>2784</v>
      </c>
      <c r="I801" s="5" t="s">
        <v>835</v>
      </c>
      <c r="J801" s="5" t="s">
        <v>3153</v>
      </c>
      <c r="K801" s="5" t="s">
        <v>846</v>
      </c>
      <c r="L801" s="11">
        <v>23393370</v>
      </c>
      <c r="M801" s="13">
        <v>45338</v>
      </c>
      <c r="N801" s="13">
        <v>45344</v>
      </c>
      <c r="O801" s="13">
        <v>45473</v>
      </c>
      <c r="P801" s="15">
        <v>130</v>
      </c>
      <c r="Q801" s="11" t="s">
        <v>874</v>
      </c>
      <c r="R801" s="11">
        <f>+VLOOKUP(B801,[2]Hoja2!$A$3:$C$3503,3,FALSE)</f>
        <v>23393370</v>
      </c>
      <c r="S801" s="11">
        <f t="shared" si="24"/>
        <v>0</v>
      </c>
      <c r="T801" s="22">
        <f t="shared" si="25"/>
        <v>100</v>
      </c>
      <c r="U801" s="5">
        <v>0</v>
      </c>
      <c r="V801" s="10" t="s">
        <v>3971</v>
      </c>
    </row>
    <row r="802" spans="1:22" s="4" customFormat="1" ht="51" x14ac:dyDescent="0.2">
      <c r="A802" s="5" t="s">
        <v>1675</v>
      </c>
      <c r="B802" s="5" t="s">
        <v>1675</v>
      </c>
      <c r="C802" s="5" t="str">
        <f>+VLOOKUP(B802,[2]Hoja1!$H$1:$I$5207,2,FALSE)</f>
        <v>CONTRATO DE ARRENDAMIENTO</v>
      </c>
      <c r="D802" s="6" t="s">
        <v>306</v>
      </c>
      <c r="E802" s="6">
        <v>830129456</v>
      </c>
      <c r="F802" s="7" t="s">
        <v>829</v>
      </c>
      <c r="G802" s="8" t="s">
        <v>830</v>
      </c>
      <c r="H802" s="9" t="s">
        <v>3013</v>
      </c>
      <c r="I802" s="5" t="s">
        <v>835</v>
      </c>
      <c r="J802" s="5" t="s">
        <v>3153</v>
      </c>
      <c r="K802" s="5" t="s">
        <v>846</v>
      </c>
      <c r="L802" s="11">
        <v>392383450</v>
      </c>
      <c r="M802" s="13">
        <v>45338</v>
      </c>
      <c r="N802" s="13">
        <v>45342</v>
      </c>
      <c r="O802" s="13">
        <v>45696</v>
      </c>
      <c r="P802" s="15">
        <v>355</v>
      </c>
      <c r="Q802" s="11" t="s">
        <v>874</v>
      </c>
      <c r="R802" s="11">
        <f>+VLOOKUP(B802,[2]Hoja2!$A$3:$C$3503,3,FALSE)</f>
        <v>392383450</v>
      </c>
      <c r="S802" s="11">
        <f t="shared" si="24"/>
        <v>0</v>
      </c>
      <c r="T802" s="22">
        <f t="shared" si="25"/>
        <v>100</v>
      </c>
      <c r="U802" s="5">
        <v>0</v>
      </c>
      <c r="V802" s="10" t="s">
        <v>3972</v>
      </c>
    </row>
    <row r="803" spans="1:22" s="4" customFormat="1" ht="51" x14ac:dyDescent="0.2">
      <c r="A803" s="5" t="s">
        <v>1676</v>
      </c>
      <c r="B803" s="5" t="s">
        <v>1676</v>
      </c>
      <c r="C803" s="5" t="str">
        <f>+VLOOKUP(B803,[2]Hoja1!$H$1:$I$5207,2,FALSE)</f>
        <v>CONTRATO DE PRESTACION DE SERVICIOS PROFESIONALES</v>
      </c>
      <c r="D803" s="6" t="s">
        <v>2423</v>
      </c>
      <c r="E803" s="6">
        <v>1033772491</v>
      </c>
      <c r="F803" s="7" t="s">
        <v>829</v>
      </c>
      <c r="G803" s="8">
        <v>34737</v>
      </c>
      <c r="H803" s="9" t="s">
        <v>2803</v>
      </c>
      <c r="I803" s="5" t="s">
        <v>835</v>
      </c>
      <c r="J803" s="5" t="s">
        <v>3153</v>
      </c>
      <c r="K803" s="5" t="s">
        <v>846</v>
      </c>
      <c r="L803" s="11">
        <v>10820453</v>
      </c>
      <c r="M803" s="13">
        <v>45338</v>
      </c>
      <c r="N803" s="13">
        <v>45342</v>
      </c>
      <c r="O803" s="13">
        <v>45473</v>
      </c>
      <c r="P803" s="15">
        <v>132</v>
      </c>
      <c r="Q803" s="11" t="s">
        <v>874</v>
      </c>
      <c r="R803" s="11">
        <f>+VLOOKUP(B803,[2]Hoja2!$A$3:$C$3503,3,FALSE)</f>
        <v>10820453</v>
      </c>
      <c r="S803" s="11">
        <f t="shared" si="24"/>
        <v>0</v>
      </c>
      <c r="T803" s="22">
        <f t="shared" si="25"/>
        <v>100</v>
      </c>
      <c r="U803" s="5">
        <v>0</v>
      </c>
      <c r="V803" s="10" t="s">
        <v>3973</v>
      </c>
    </row>
    <row r="804" spans="1:22" s="4" customFormat="1" ht="51" x14ac:dyDescent="0.2">
      <c r="A804" s="5" t="s">
        <v>1677</v>
      </c>
      <c r="B804" s="5" t="s">
        <v>1677</v>
      </c>
      <c r="C804" s="5" t="str">
        <f>+VLOOKUP(B804,[2]Hoja1!$H$1:$I$5207,2,FALSE)</f>
        <v>CONTRATO DE PRESTACION DE SERVICIOS PROFESIONALES</v>
      </c>
      <c r="D804" s="6" t="s">
        <v>2424</v>
      </c>
      <c r="E804" s="6">
        <v>79786739</v>
      </c>
      <c r="F804" s="7" t="s">
        <v>829</v>
      </c>
      <c r="G804" s="8">
        <v>27802</v>
      </c>
      <c r="H804" s="9" t="s">
        <v>2784</v>
      </c>
      <c r="I804" s="5" t="s">
        <v>835</v>
      </c>
      <c r="J804" s="5" t="s">
        <v>3153</v>
      </c>
      <c r="K804" s="5" t="s">
        <v>846</v>
      </c>
      <c r="L804" s="11">
        <v>23393370</v>
      </c>
      <c r="M804" s="13">
        <v>45338</v>
      </c>
      <c r="N804" s="13">
        <v>45341</v>
      </c>
      <c r="O804" s="13">
        <v>45473</v>
      </c>
      <c r="P804" s="15">
        <v>133</v>
      </c>
      <c r="Q804" s="11" t="s">
        <v>874</v>
      </c>
      <c r="R804" s="11">
        <f>+VLOOKUP(B804,[2]Hoja2!$A$3:$C$3503,3,FALSE)</f>
        <v>23393370</v>
      </c>
      <c r="S804" s="11">
        <f t="shared" si="24"/>
        <v>0</v>
      </c>
      <c r="T804" s="22">
        <f t="shared" si="25"/>
        <v>100</v>
      </c>
      <c r="U804" s="5">
        <v>0</v>
      </c>
      <c r="V804" s="10" t="s">
        <v>3974</v>
      </c>
    </row>
    <row r="805" spans="1:22" s="4" customFormat="1" ht="51" x14ac:dyDescent="0.2">
      <c r="A805" s="5" t="s">
        <v>1678</v>
      </c>
      <c r="B805" s="5" t="s">
        <v>1678</v>
      </c>
      <c r="C805" s="5" t="str">
        <f>+VLOOKUP(B805,[2]Hoja1!$H$1:$I$5207,2,FALSE)</f>
        <v>CONTRATO DE PRESTACION DE SERVICIOS PROFESIONALES</v>
      </c>
      <c r="D805" s="6" t="s">
        <v>2425</v>
      </c>
      <c r="E805" s="6">
        <v>80740750</v>
      </c>
      <c r="F805" s="7" t="s">
        <v>829</v>
      </c>
      <c r="G805" s="8">
        <v>30665</v>
      </c>
      <c r="H805" s="9" t="s">
        <v>2784</v>
      </c>
      <c r="I805" s="5" t="s">
        <v>835</v>
      </c>
      <c r="J805" s="5" t="s">
        <v>869</v>
      </c>
      <c r="K805" s="5" t="s">
        <v>846</v>
      </c>
      <c r="L805" s="11">
        <v>23393370</v>
      </c>
      <c r="M805" s="13">
        <v>45338</v>
      </c>
      <c r="N805" s="13">
        <v>45341</v>
      </c>
      <c r="O805" s="13">
        <v>45473</v>
      </c>
      <c r="P805" s="15">
        <v>133</v>
      </c>
      <c r="Q805" s="11" t="s">
        <v>874</v>
      </c>
      <c r="R805" s="11">
        <f>+VLOOKUP(B805,[2]Hoja2!$A$3:$C$3503,3,FALSE)</f>
        <v>23393370</v>
      </c>
      <c r="S805" s="11">
        <f t="shared" si="24"/>
        <v>0</v>
      </c>
      <c r="T805" s="22">
        <f t="shared" si="25"/>
        <v>100</v>
      </c>
      <c r="U805" s="5">
        <v>0</v>
      </c>
      <c r="V805" s="10" t="s">
        <v>3975</v>
      </c>
    </row>
    <row r="806" spans="1:22" s="4" customFormat="1" ht="51" x14ac:dyDescent="0.2">
      <c r="A806" s="5" t="s">
        <v>1679</v>
      </c>
      <c r="B806" s="5" t="s">
        <v>1679</v>
      </c>
      <c r="C806" s="5" t="str">
        <f>+VLOOKUP(B806,[2]Hoja1!$H$1:$I$5207,2,FALSE)</f>
        <v>CONTRATO DE PRESTACION DE SERVICIOS DE APOYO A LA GESTION</v>
      </c>
      <c r="D806" s="6" t="s">
        <v>553</v>
      </c>
      <c r="E806" s="6">
        <v>79628840</v>
      </c>
      <c r="F806" s="7" t="s">
        <v>829</v>
      </c>
      <c r="G806" s="8">
        <v>28660</v>
      </c>
      <c r="H806" s="9" t="s">
        <v>2801</v>
      </c>
      <c r="I806" s="5" t="s">
        <v>835</v>
      </c>
      <c r="J806" s="5" t="s">
        <v>3153</v>
      </c>
      <c r="K806" s="5" t="s">
        <v>846</v>
      </c>
      <c r="L806" s="11">
        <v>15475614</v>
      </c>
      <c r="M806" s="13">
        <v>45341</v>
      </c>
      <c r="N806" s="13">
        <v>45343</v>
      </c>
      <c r="O806" s="13">
        <v>45473</v>
      </c>
      <c r="P806" s="15">
        <v>131</v>
      </c>
      <c r="Q806" s="11" t="s">
        <v>874</v>
      </c>
      <c r="R806" s="11">
        <f>+VLOOKUP(B806,[2]Hoja2!$A$3:$C$3503,3,FALSE)</f>
        <v>15475614</v>
      </c>
      <c r="S806" s="11">
        <f t="shared" si="24"/>
        <v>0</v>
      </c>
      <c r="T806" s="22">
        <f t="shared" si="25"/>
        <v>100</v>
      </c>
      <c r="U806" s="5">
        <v>0</v>
      </c>
      <c r="V806" s="10" t="s">
        <v>3976</v>
      </c>
    </row>
    <row r="807" spans="1:22" s="4" customFormat="1" ht="51" x14ac:dyDescent="0.2">
      <c r="A807" s="5" t="s">
        <v>1680</v>
      </c>
      <c r="B807" s="5" t="s">
        <v>1680</v>
      </c>
      <c r="C807" s="5" t="str">
        <f>+VLOOKUP(B807,[2]Hoja1!$H$1:$I$5207,2,FALSE)</f>
        <v>CONTRATO DE PRESTACION DE SERVICIOS DE APOYO A LA GESTION</v>
      </c>
      <c r="D807" s="6" t="s">
        <v>2426</v>
      </c>
      <c r="E807" s="6">
        <v>53047239</v>
      </c>
      <c r="F807" s="7" t="s">
        <v>829</v>
      </c>
      <c r="G807" s="8">
        <v>32067</v>
      </c>
      <c r="H807" s="9" t="s">
        <v>2801</v>
      </c>
      <c r="I807" s="5" t="s">
        <v>835</v>
      </c>
      <c r="J807" s="5" t="s">
        <v>3153</v>
      </c>
      <c r="K807" s="5" t="s">
        <v>846</v>
      </c>
      <c r="L807" s="11">
        <v>15475614</v>
      </c>
      <c r="M807" s="13">
        <v>45341</v>
      </c>
      <c r="N807" s="13">
        <v>45343</v>
      </c>
      <c r="O807" s="13">
        <v>45473</v>
      </c>
      <c r="P807" s="15">
        <v>131</v>
      </c>
      <c r="Q807" s="11" t="s">
        <v>874</v>
      </c>
      <c r="R807" s="11">
        <f>+VLOOKUP(B807,[2]Hoja2!$A$3:$C$3503,3,FALSE)</f>
        <v>15475614</v>
      </c>
      <c r="S807" s="11">
        <f t="shared" si="24"/>
        <v>0</v>
      </c>
      <c r="T807" s="22">
        <f t="shared" si="25"/>
        <v>100</v>
      </c>
      <c r="U807" s="5">
        <v>0</v>
      </c>
      <c r="V807" s="10" t="s">
        <v>3977</v>
      </c>
    </row>
    <row r="808" spans="1:22" s="4" customFormat="1" ht="51" x14ac:dyDescent="0.2">
      <c r="A808" s="5" t="s">
        <v>1681</v>
      </c>
      <c r="B808" s="5" t="s">
        <v>1681</v>
      </c>
      <c r="C808" s="5" t="str">
        <f>+VLOOKUP(B808,[2]Hoja1!$H$1:$I$5207,2,FALSE)</f>
        <v>CONTRATO DE PRESTACION DE SERVICIOS PROFESIONALES</v>
      </c>
      <c r="D808" s="6" t="s">
        <v>579</v>
      </c>
      <c r="E808" s="6">
        <v>12979988</v>
      </c>
      <c r="F808" s="7" t="s">
        <v>829</v>
      </c>
      <c r="G808" s="8">
        <v>22788</v>
      </c>
      <c r="H808" s="9" t="s">
        <v>2770</v>
      </c>
      <c r="I808" s="5" t="s">
        <v>835</v>
      </c>
      <c r="J808" s="5" t="s">
        <v>869</v>
      </c>
      <c r="K808" s="5" t="s">
        <v>846</v>
      </c>
      <c r="L808" s="11">
        <v>14395920</v>
      </c>
      <c r="M808" s="13">
        <v>45337</v>
      </c>
      <c r="N808" s="13">
        <v>45352</v>
      </c>
      <c r="O808" s="13">
        <v>45473</v>
      </c>
      <c r="P808" s="15">
        <v>122</v>
      </c>
      <c r="Q808" s="11" t="s">
        <v>874</v>
      </c>
      <c r="R808" s="11">
        <f>+VLOOKUP(B808,[2]Hoja2!$A$3:$C$3503,3,FALSE)</f>
        <v>14395920</v>
      </c>
      <c r="S808" s="11">
        <f t="shared" si="24"/>
        <v>0</v>
      </c>
      <c r="T808" s="22">
        <f t="shared" si="25"/>
        <v>100</v>
      </c>
      <c r="U808" s="5">
        <v>0</v>
      </c>
      <c r="V808" s="10" t="s">
        <v>3978</v>
      </c>
    </row>
    <row r="809" spans="1:22" s="4" customFormat="1" ht="51" x14ac:dyDescent="0.2">
      <c r="A809" s="5" t="s">
        <v>1682</v>
      </c>
      <c r="B809" s="5" t="s">
        <v>1682</v>
      </c>
      <c r="C809" s="5" t="str">
        <f>+VLOOKUP(B809,[2]Hoja1!$H$1:$I$5207,2,FALSE)</f>
        <v>CONTRATO DE PRESTACION DE SERVICIOS PROFESIONALES</v>
      </c>
      <c r="D809" s="6" t="s">
        <v>268</v>
      </c>
      <c r="E809" s="6">
        <v>1019080264</v>
      </c>
      <c r="F809" s="7" t="s">
        <v>829</v>
      </c>
      <c r="G809" s="8">
        <v>34045</v>
      </c>
      <c r="H809" s="9" t="s">
        <v>2865</v>
      </c>
      <c r="I809" s="5" t="s">
        <v>835</v>
      </c>
      <c r="J809" s="5" t="s">
        <v>3153</v>
      </c>
      <c r="K809" s="5" t="s">
        <v>846</v>
      </c>
      <c r="L809" s="11">
        <v>10339544</v>
      </c>
      <c r="M809" s="13">
        <v>45338</v>
      </c>
      <c r="N809" s="13">
        <v>45343</v>
      </c>
      <c r="O809" s="13">
        <v>45351</v>
      </c>
      <c r="P809" s="15">
        <v>9</v>
      </c>
      <c r="Q809" s="11" t="s">
        <v>874</v>
      </c>
      <c r="R809" s="11">
        <f>+VLOOKUP(B809,[2]Hoja2!$A$3:$C$3503,3,FALSE)</f>
        <v>0</v>
      </c>
      <c r="S809" s="11">
        <f t="shared" si="24"/>
        <v>10339544</v>
      </c>
      <c r="T809" s="22" t="s">
        <v>830</v>
      </c>
      <c r="U809" s="5">
        <v>0</v>
      </c>
      <c r="V809" s="10" t="s">
        <v>3979</v>
      </c>
    </row>
    <row r="810" spans="1:22" s="4" customFormat="1" ht="51" x14ac:dyDescent="0.2">
      <c r="A810" s="5" t="s">
        <v>1683</v>
      </c>
      <c r="B810" s="5" t="s">
        <v>1683</v>
      </c>
      <c r="C810" s="5" t="str">
        <f>+VLOOKUP(B810,[2]Hoja1!$H$1:$I$5207,2,FALSE)</f>
        <v>CONTRATO DE PRESTACION DE SERVICIOS PROFESIONALES</v>
      </c>
      <c r="D810" s="6" t="s">
        <v>392</v>
      </c>
      <c r="E810" s="6">
        <v>1076622209</v>
      </c>
      <c r="F810" s="7" t="s">
        <v>829</v>
      </c>
      <c r="G810" s="8">
        <v>33191</v>
      </c>
      <c r="H810" s="9" t="s">
        <v>2784</v>
      </c>
      <c r="I810" s="5" t="s">
        <v>835</v>
      </c>
      <c r="J810" s="5" t="s">
        <v>3153</v>
      </c>
      <c r="K810" s="5" t="s">
        <v>846</v>
      </c>
      <c r="L810" s="11">
        <v>16195410</v>
      </c>
      <c r="M810" s="13">
        <v>45338</v>
      </c>
      <c r="N810" s="13">
        <v>45341</v>
      </c>
      <c r="O810" s="13">
        <v>45473</v>
      </c>
      <c r="P810" s="15">
        <v>133</v>
      </c>
      <c r="Q810" s="11" t="s">
        <v>874</v>
      </c>
      <c r="R810" s="11">
        <f>+VLOOKUP(B810,[2]Hoja2!$A$3:$C$3503,3,FALSE)</f>
        <v>16195410</v>
      </c>
      <c r="S810" s="11">
        <f t="shared" si="24"/>
        <v>0</v>
      </c>
      <c r="T810" s="22">
        <f t="shared" si="25"/>
        <v>100</v>
      </c>
      <c r="U810" s="5">
        <v>0</v>
      </c>
      <c r="V810" s="10" t="s">
        <v>3980</v>
      </c>
    </row>
    <row r="811" spans="1:22" s="4" customFormat="1" ht="63.75" x14ac:dyDescent="0.2">
      <c r="A811" s="5" t="s">
        <v>1684</v>
      </c>
      <c r="B811" s="5" t="s">
        <v>1684</v>
      </c>
      <c r="C811" s="5" t="str">
        <f>+VLOOKUP(B811,[2]Hoja1!$H$1:$I$5207,2,FALSE)</f>
        <v>CONTRATO DE PRESTACION DE SERVICIOS DE APOYO A LA GESTION</v>
      </c>
      <c r="D811" s="6" t="s">
        <v>515</v>
      </c>
      <c r="E811" s="6">
        <v>1024533534</v>
      </c>
      <c r="F811" s="7" t="s">
        <v>829</v>
      </c>
      <c r="G811" s="8">
        <v>33864</v>
      </c>
      <c r="H811" s="9" t="s">
        <v>3014</v>
      </c>
      <c r="I811" s="5" t="s">
        <v>835</v>
      </c>
      <c r="J811" s="5" t="s">
        <v>861</v>
      </c>
      <c r="K811" s="5" t="s">
        <v>844</v>
      </c>
      <c r="L811" s="11">
        <v>16301569</v>
      </c>
      <c r="M811" s="13">
        <v>45341</v>
      </c>
      <c r="N811" s="13">
        <v>45342</v>
      </c>
      <c r="O811" s="13">
        <v>45473</v>
      </c>
      <c r="P811" s="15">
        <v>132</v>
      </c>
      <c r="Q811" s="11" t="s">
        <v>874</v>
      </c>
      <c r="R811" s="11">
        <f>+VLOOKUP(B811,[2]Hoja2!$A$3:$C$3503,3,FALSE)</f>
        <v>16301569</v>
      </c>
      <c r="S811" s="11">
        <f t="shared" si="24"/>
        <v>0</v>
      </c>
      <c r="T811" s="22">
        <f t="shared" si="25"/>
        <v>100</v>
      </c>
      <c r="U811" s="5">
        <v>0</v>
      </c>
      <c r="V811" s="10" t="s">
        <v>3981</v>
      </c>
    </row>
    <row r="812" spans="1:22" s="4" customFormat="1" ht="51" x14ac:dyDescent="0.2">
      <c r="A812" s="5" t="s">
        <v>1685</v>
      </c>
      <c r="B812" s="5" t="s">
        <v>1685</v>
      </c>
      <c r="C812" s="5" t="str">
        <f>+VLOOKUP(B812,[2]Hoja1!$H$1:$I$5207,2,FALSE)</f>
        <v>CONTRATO DE PRESTACION DE SERVICIOS PROFESIONALES</v>
      </c>
      <c r="D812" s="6" t="s">
        <v>2427</v>
      </c>
      <c r="E812" s="6">
        <v>1072710280</v>
      </c>
      <c r="F812" s="7" t="s">
        <v>829</v>
      </c>
      <c r="G812" s="8">
        <v>35231</v>
      </c>
      <c r="H812" s="9" t="s">
        <v>2784</v>
      </c>
      <c r="I812" s="5" t="s">
        <v>835</v>
      </c>
      <c r="J812" s="5" t="s">
        <v>3153</v>
      </c>
      <c r="K812" s="5" t="s">
        <v>846</v>
      </c>
      <c r="L812" s="11">
        <v>23393370</v>
      </c>
      <c r="M812" s="13">
        <v>45338</v>
      </c>
      <c r="N812" s="13">
        <v>45341</v>
      </c>
      <c r="O812" s="13">
        <v>45473</v>
      </c>
      <c r="P812" s="15">
        <v>133</v>
      </c>
      <c r="Q812" s="11" t="s">
        <v>874</v>
      </c>
      <c r="R812" s="11">
        <f>+VLOOKUP(B812,[2]Hoja2!$A$3:$C$3503,3,FALSE)</f>
        <v>23393370</v>
      </c>
      <c r="S812" s="11">
        <f t="shared" si="24"/>
        <v>0</v>
      </c>
      <c r="T812" s="22">
        <f t="shared" si="25"/>
        <v>100</v>
      </c>
      <c r="U812" s="5">
        <v>0</v>
      </c>
      <c r="V812" s="10" t="s">
        <v>3982</v>
      </c>
    </row>
    <row r="813" spans="1:22" s="4" customFormat="1" ht="51" x14ac:dyDescent="0.2">
      <c r="A813" s="5" t="s">
        <v>1686</v>
      </c>
      <c r="B813" s="5" t="s">
        <v>1686</v>
      </c>
      <c r="C813" s="5" t="str">
        <f>+VLOOKUP(B813,[2]Hoja1!$H$1:$I$5207,2,FALSE)</f>
        <v>CONTRATO DE PRESTACION DE SERVICIOS PROFESIONALES</v>
      </c>
      <c r="D813" s="6" t="s">
        <v>652</v>
      </c>
      <c r="E813" s="6">
        <v>79807455</v>
      </c>
      <c r="F813" s="7" t="s">
        <v>829</v>
      </c>
      <c r="G813" s="8">
        <v>28155</v>
      </c>
      <c r="H813" s="9" t="s">
        <v>2770</v>
      </c>
      <c r="I813" s="5" t="s">
        <v>835</v>
      </c>
      <c r="J813" s="5" t="s">
        <v>3153</v>
      </c>
      <c r="K813" s="5" t="s">
        <v>846</v>
      </c>
      <c r="L813" s="11">
        <v>16195410</v>
      </c>
      <c r="M813" s="13">
        <v>45338</v>
      </c>
      <c r="N813" s="13">
        <v>45342</v>
      </c>
      <c r="O813" s="13">
        <v>45473</v>
      </c>
      <c r="P813" s="15">
        <v>132</v>
      </c>
      <c r="Q813" s="11" t="s">
        <v>874</v>
      </c>
      <c r="R813" s="11">
        <f>+VLOOKUP(B813,[2]Hoja2!$A$3:$C$3503,3,FALSE)</f>
        <v>16195410</v>
      </c>
      <c r="S813" s="11">
        <f t="shared" si="24"/>
        <v>0</v>
      </c>
      <c r="T813" s="22">
        <f t="shared" si="25"/>
        <v>100</v>
      </c>
      <c r="U813" s="5">
        <v>0</v>
      </c>
      <c r="V813" s="10" t="s">
        <v>3983</v>
      </c>
    </row>
    <row r="814" spans="1:22" s="4" customFormat="1" ht="51" x14ac:dyDescent="0.2">
      <c r="A814" s="5" t="s">
        <v>1687</v>
      </c>
      <c r="B814" s="5" t="s">
        <v>1687</v>
      </c>
      <c r="C814" s="5" t="str">
        <f>+VLOOKUP(B814,[2]Hoja1!$H$1:$I$5207,2,FALSE)</f>
        <v>CONTRATO DE PRESTACION DE SERVICIOS PROFESIONALES</v>
      </c>
      <c r="D814" s="6" t="s">
        <v>618</v>
      </c>
      <c r="E814" s="6">
        <v>1020799100</v>
      </c>
      <c r="F814" s="7" t="s">
        <v>829</v>
      </c>
      <c r="G814" s="8">
        <v>34636</v>
      </c>
      <c r="H814" s="9" t="s">
        <v>2770</v>
      </c>
      <c r="I814" s="5" t="s">
        <v>835</v>
      </c>
      <c r="J814" s="5" t="s">
        <v>3153</v>
      </c>
      <c r="K814" s="5" t="s">
        <v>846</v>
      </c>
      <c r="L814" s="11">
        <v>16195410</v>
      </c>
      <c r="M814" s="13">
        <v>45341</v>
      </c>
      <c r="N814" s="13">
        <v>45341</v>
      </c>
      <c r="O814" s="13">
        <v>45473</v>
      </c>
      <c r="P814" s="15">
        <v>133</v>
      </c>
      <c r="Q814" s="11" t="s">
        <v>874</v>
      </c>
      <c r="R814" s="11">
        <f>+VLOOKUP(B814,[2]Hoja2!$A$3:$C$3503,3,FALSE)</f>
        <v>16195410</v>
      </c>
      <c r="S814" s="11">
        <f t="shared" si="24"/>
        <v>0</v>
      </c>
      <c r="T814" s="22">
        <f t="shared" si="25"/>
        <v>100</v>
      </c>
      <c r="U814" s="5">
        <v>0</v>
      </c>
      <c r="V814" s="10" t="s">
        <v>3984</v>
      </c>
    </row>
    <row r="815" spans="1:22" s="4" customFormat="1" ht="63.75" x14ac:dyDescent="0.2">
      <c r="A815" s="5" t="s">
        <v>1688</v>
      </c>
      <c r="B815" s="5" t="s">
        <v>1688</v>
      </c>
      <c r="C815" s="5" t="str">
        <f>+VLOOKUP(B815,[2]Hoja1!$H$1:$I$5207,2,FALSE)</f>
        <v>CONTRATO DE PRESTACION DE SERVICIOS DE APOYO A LA GESTION</v>
      </c>
      <c r="D815" s="6" t="s">
        <v>2428</v>
      </c>
      <c r="E815" s="6">
        <v>1013588643</v>
      </c>
      <c r="F815" s="7" t="s">
        <v>829</v>
      </c>
      <c r="G815" s="8">
        <v>31944</v>
      </c>
      <c r="H815" s="9" t="s">
        <v>3015</v>
      </c>
      <c r="I815" s="5" t="s">
        <v>835</v>
      </c>
      <c r="J815" s="5" t="s">
        <v>861</v>
      </c>
      <c r="K815" s="5" t="s">
        <v>844</v>
      </c>
      <c r="L815" s="11">
        <v>16301569</v>
      </c>
      <c r="M815" s="13">
        <v>45338</v>
      </c>
      <c r="N815" s="13">
        <v>45342</v>
      </c>
      <c r="O815" s="13">
        <v>45473</v>
      </c>
      <c r="P815" s="15">
        <v>132</v>
      </c>
      <c r="Q815" s="11" t="s">
        <v>874</v>
      </c>
      <c r="R815" s="11">
        <f>+VLOOKUP(B815,[2]Hoja2!$A$3:$C$3503,3,FALSE)</f>
        <v>5433856</v>
      </c>
      <c r="S815" s="11">
        <f t="shared" si="24"/>
        <v>10867713</v>
      </c>
      <c r="T815" s="22">
        <f t="shared" si="25"/>
        <v>33.333331288540386</v>
      </c>
      <c r="U815" s="5">
        <v>0</v>
      </c>
      <c r="V815" s="10" t="s">
        <v>3985</v>
      </c>
    </row>
    <row r="816" spans="1:22" s="4" customFormat="1" ht="51" x14ac:dyDescent="0.2">
      <c r="A816" s="5" t="s">
        <v>1689</v>
      </c>
      <c r="B816" s="5" t="s">
        <v>1689</v>
      </c>
      <c r="C816" s="5" t="str">
        <f>+VLOOKUP(B816,[2]Hoja1!$H$1:$I$5207,2,FALSE)</f>
        <v>CONTRATO DE PRESTACION DE SERVICIOS DE APOYO A LA GESTION</v>
      </c>
      <c r="D816" s="6" t="s">
        <v>176</v>
      </c>
      <c r="E816" s="6">
        <v>1010192497</v>
      </c>
      <c r="F816" s="7" t="s">
        <v>829</v>
      </c>
      <c r="G816" s="8">
        <v>33010</v>
      </c>
      <c r="H816" s="9" t="s">
        <v>3016</v>
      </c>
      <c r="I816" s="5" t="s">
        <v>835</v>
      </c>
      <c r="J816" s="5" t="s">
        <v>858</v>
      </c>
      <c r="K816" s="5" t="s">
        <v>841</v>
      </c>
      <c r="L816" s="11">
        <v>5625000</v>
      </c>
      <c r="M816" s="13">
        <v>45338</v>
      </c>
      <c r="N816" s="13">
        <v>45342</v>
      </c>
      <c r="O816" s="13">
        <v>45382</v>
      </c>
      <c r="P816" s="15">
        <v>41</v>
      </c>
      <c r="Q816" s="11" t="s">
        <v>874</v>
      </c>
      <c r="R816" s="11">
        <f>+VLOOKUP(B816,[2]Hoja2!$A$3:$C$3503,3,FALSE)</f>
        <v>5625000</v>
      </c>
      <c r="S816" s="11">
        <f t="shared" si="24"/>
        <v>0</v>
      </c>
      <c r="T816" s="22">
        <f t="shared" si="25"/>
        <v>100</v>
      </c>
      <c r="U816" s="5">
        <v>0</v>
      </c>
      <c r="V816" s="10" t="s">
        <v>3986</v>
      </c>
    </row>
    <row r="817" spans="1:22" s="4" customFormat="1" ht="51" x14ac:dyDescent="0.2">
      <c r="A817" s="5" t="s">
        <v>1690</v>
      </c>
      <c r="B817" s="5" t="s">
        <v>1690</v>
      </c>
      <c r="C817" s="5" t="str">
        <f>+VLOOKUP(B817,[2]Hoja1!$H$1:$I$5207,2,FALSE)</f>
        <v>CONTRATO DE PRESTACION DE SERVICIOS DE APOYO A LA GESTION</v>
      </c>
      <c r="D817" s="6" t="s">
        <v>2429</v>
      </c>
      <c r="E817" s="6">
        <v>1000459005</v>
      </c>
      <c r="F817" s="7" t="s">
        <v>829</v>
      </c>
      <c r="G817" s="8">
        <v>37285</v>
      </c>
      <c r="H817" s="9" t="s">
        <v>3004</v>
      </c>
      <c r="I817" s="5" t="s">
        <v>835</v>
      </c>
      <c r="J817" s="5" t="s">
        <v>858</v>
      </c>
      <c r="K817" s="5" t="s">
        <v>841</v>
      </c>
      <c r="L817" s="11">
        <v>3450000</v>
      </c>
      <c r="M817" s="13">
        <v>45341</v>
      </c>
      <c r="N817" s="13">
        <v>45345</v>
      </c>
      <c r="O817" s="13">
        <v>45382</v>
      </c>
      <c r="P817" s="15">
        <v>38</v>
      </c>
      <c r="Q817" s="11" t="s">
        <v>874</v>
      </c>
      <c r="R817" s="11">
        <f>+VLOOKUP(B817,[2]Hoja2!$A$3:$C$3503,3,FALSE)</f>
        <v>3450000</v>
      </c>
      <c r="S817" s="11">
        <f t="shared" si="24"/>
        <v>0</v>
      </c>
      <c r="T817" s="22">
        <f t="shared" si="25"/>
        <v>100</v>
      </c>
      <c r="U817" s="5">
        <v>0</v>
      </c>
      <c r="V817" s="10" t="s">
        <v>3987</v>
      </c>
    </row>
    <row r="818" spans="1:22" s="4" customFormat="1" ht="51" x14ac:dyDescent="0.2">
      <c r="A818" s="5" t="s">
        <v>1691</v>
      </c>
      <c r="B818" s="5" t="s">
        <v>1691</v>
      </c>
      <c r="C818" s="5" t="str">
        <f>+VLOOKUP(B818,[2]Hoja1!$H$1:$I$5207,2,FALSE)</f>
        <v>CONTRATO DE PRESTACION DE SERVICIOS DE APOYO A LA GESTION</v>
      </c>
      <c r="D818" s="6" t="s">
        <v>174</v>
      </c>
      <c r="E818" s="6">
        <v>1022973866</v>
      </c>
      <c r="F818" s="7" t="s">
        <v>829</v>
      </c>
      <c r="G818" s="8">
        <v>33623</v>
      </c>
      <c r="H818" s="9" t="s">
        <v>2951</v>
      </c>
      <c r="I818" s="5" t="s">
        <v>835</v>
      </c>
      <c r="J818" s="5" t="s">
        <v>858</v>
      </c>
      <c r="K818" s="5" t="s">
        <v>841</v>
      </c>
      <c r="L818" s="11">
        <v>3450000</v>
      </c>
      <c r="M818" s="13">
        <v>45338</v>
      </c>
      <c r="N818" s="13">
        <v>45344</v>
      </c>
      <c r="O818" s="13">
        <v>45382</v>
      </c>
      <c r="P818" s="15">
        <v>39</v>
      </c>
      <c r="Q818" s="11" t="s">
        <v>874</v>
      </c>
      <c r="R818" s="11">
        <f>+VLOOKUP(B818,[2]Hoja2!$A$3:$C$3503,3,FALSE)</f>
        <v>3450000</v>
      </c>
      <c r="S818" s="11">
        <f t="shared" si="24"/>
        <v>0</v>
      </c>
      <c r="T818" s="22">
        <f t="shared" si="25"/>
        <v>100</v>
      </c>
      <c r="U818" s="5">
        <v>0</v>
      </c>
      <c r="V818" s="10" t="s">
        <v>3988</v>
      </c>
    </row>
    <row r="819" spans="1:22" s="4" customFormat="1" ht="51" x14ac:dyDescent="0.2">
      <c r="A819" s="5" t="s">
        <v>1692</v>
      </c>
      <c r="B819" s="5" t="s">
        <v>1692</v>
      </c>
      <c r="C819" s="5" t="str">
        <f>+VLOOKUP(B819,[2]Hoja1!$H$1:$I$5207,2,FALSE)</f>
        <v>CONTRATO DE PRESTACION DE SERVICIOS DE APOYO A LA GESTION</v>
      </c>
      <c r="D819" s="6" t="s">
        <v>2430</v>
      </c>
      <c r="E819" s="6">
        <v>1193402001</v>
      </c>
      <c r="F819" s="7" t="s">
        <v>829</v>
      </c>
      <c r="G819" s="8">
        <v>36829</v>
      </c>
      <c r="H819" s="9" t="s">
        <v>3004</v>
      </c>
      <c r="I819" s="5" t="s">
        <v>835</v>
      </c>
      <c r="J819" s="5" t="s">
        <v>858</v>
      </c>
      <c r="K819" s="5" t="s">
        <v>841</v>
      </c>
      <c r="L819" s="11">
        <v>3450000</v>
      </c>
      <c r="M819" s="13">
        <v>45338</v>
      </c>
      <c r="N819" s="13">
        <v>45341</v>
      </c>
      <c r="O819" s="13">
        <v>45382</v>
      </c>
      <c r="P819" s="15">
        <v>42</v>
      </c>
      <c r="Q819" s="11" t="s">
        <v>874</v>
      </c>
      <c r="R819" s="11">
        <f>+VLOOKUP(B819,[2]Hoja2!$A$3:$C$3503,3,FALSE)</f>
        <v>3450000</v>
      </c>
      <c r="S819" s="11">
        <f t="shared" si="24"/>
        <v>0</v>
      </c>
      <c r="T819" s="22">
        <f t="shared" si="25"/>
        <v>100</v>
      </c>
      <c r="U819" s="5">
        <v>0</v>
      </c>
      <c r="V819" s="10" t="s">
        <v>3989</v>
      </c>
    </row>
    <row r="820" spans="1:22" s="4" customFormat="1" ht="51" x14ac:dyDescent="0.2">
      <c r="A820" s="5" t="s">
        <v>1693</v>
      </c>
      <c r="B820" s="5" t="s">
        <v>1693</v>
      </c>
      <c r="C820" s="5" t="str">
        <f>+VLOOKUP(B820,[2]Hoja1!$H$1:$I$5207,2,FALSE)</f>
        <v>CONTRATO DE PRESTACION DE SERVICIOS DE APOYO A LA GESTION</v>
      </c>
      <c r="D820" s="6" t="s">
        <v>2431</v>
      </c>
      <c r="E820" s="6">
        <v>79921046</v>
      </c>
      <c r="F820" s="7" t="s">
        <v>829</v>
      </c>
      <c r="G820" s="8">
        <v>29327</v>
      </c>
      <c r="H820" s="9" t="s">
        <v>2860</v>
      </c>
      <c r="I820" s="5" t="s">
        <v>835</v>
      </c>
      <c r="J820" s="5" t="s">
        <v>858</v>
      </c>
      <c r="K820" s="5" t="s">
        <v>841</v>
      </c>
      <c r="L820" s="11">
        <v>4950000</v>
      </c>
      <c r="M820" s="13">
        <v>45338</v>
      </c>
      <c r="N820" s="13">
        <v>45341</v>
      </c>
      <c r="O820" s="13">
        <v>45382</v>
      </c>
      <c r="P820" s="15">
        <v>42</v>
      </c>
      <c r="Q820" s="11" t="s">
        <v>874</v>
      </c>
      <c r="R820" s="11">
        <f>+VLOOKUP(B820,[2]Hoja2!$A$3:$C$3503,3,FALSE)</f>
        <v>4950000</v>
      </c>
      <c r="S820" s="11">
        <f t="shared" si="24"/>
        <v>0</v>
      </c>
      <c r="T820" s="22">
        <f t="shared" si="25"/>
        <v>100</v>
      </c>
      <c r="U820" s="5">
        <v>0</v>
      </c>
      <c r="V820" s="10" t="s">
        <v>3990</v>
      </c>
    </row>
    <row r="821" spans="1:22" s="4" customFormat="1" ht="51" x14ac:dyDescent="0.2">
      <c r="A821" s="5" t="s">
        <v>1694</v>
      </c>
      <c r="B821" s="5" t="s">
        <v>1694</v>
      </c>
      <c r="C821" s="5" t="str">
        <f>+VLOOKUP(B821,[2]Hoja1!$H$1:$I$5207,2,FALSE)</f>
        <v>CONTRATO DE PRESTACION DE SERVICIOS PROFESIONALES</v>
      </c>
      <c r="D821" s="6" t="s">
        <v>2432</v>
      </c>
      <c r="E821" s="6">
        <v>1075671451</v>
      </c>
      <c r="F821" s="7" t="s">
        <v>829</v>
      </c>
      <c r="G821" s="8">
        <v>34310</v>
      </c>
      <c r="H821" s="9" t="s">
        <v>2770</v>
      </c>
      <c r="I821" s="5" t="s">
        <v>835</v>
      </c>
      <c r="J821" s="5" t="s">
        <v>3153</v>
      </c>
      <c r="K821" s="5" t="s">
        <v>846</v>
      </c>
      <c r="L821" s="11">
        <v>15475614</v>
      </c>
      <c r="M821" s="13">
        <v>45338</v>
      </c>
      <c r="N821" s="13">
        <v>45343</v>
      </c>
      <c r="O821" s="13">
        <v>45473</v>
      </c>
      <c r="P821" s="15">
        <v>131</v>
      </c>
      <c r="Q821" s="11" t="s">
        <v>874</v>
      </c>
      <c r="R821" s="11">
        <f>+VLOOKUP(B821,[2]Hoja2!$A$3:$C$3503,3,FALSE)</f>
        <v>15475614</v>
      </c>
      <c r="S821" s="11">
        <f t="shared" si="24"/>
        <v>0</v>
      </c>
      <c r="T821" s="22">
        <f t="shared" si="25"/>
        <v>100</v>
      </c>
      <c r="U821" s="5">
        <v>0</v>
      </c>
      <c r="V821" s="10" t="s">
        <v>3991</v>
      </c>
    </row>
    <row r="822" spans="1:22" s="4" customFormat="1" ht="51" x14ac:dyDescent="0.2">
      <c r="A822" s="5" t="s">
        <v>1695</v>
      </c>
      <c r="B822" s="5" t="s">
        <v>1695</v>
      </c>
      <c r="C822" s="5" t="str">
        <f>+VLOOKUP(B822,[2]Hoja1!$H$1:$I$5207,2,FALSE)</f>
        <v>CONTRATO DE PRESTACION DE SERVICIOS PROFESIONALES</v>
      </c>
      <c r="D822" s="6" t="s">
        <v>589</v>
      </c>
      <c r="E822" s="6">
        <v>35475770</v>
      </c>
      <c r="F822" s="7" t="s">
        <v>829</v>
      </c>
      <c r="G822" s="8">
        <v>26140</v>
      </c>
      <c r="H822" s="9" t="s">
        <v>2770</v>
      </c>
      <c r="I822" s="5" t="s">
        <v>835</v>
      </c>
      <c r="J822" s="5" t="s">
        <v>3153</v>
      </c>
      <c r="K822" s="5" t="s">
        <v>846</v>
      </c>
      <c r="L822" s="11">
        <v>14395920</v>
      </c>
      <c r="M822" s="13">
        <v>45341</v>
      </c>
      <c r="N822" s="13">
        <v>45352</v>
      </c>
      <c r="O822" s="13">
        <v>45473</v>
      </c>
      <c r="P822" s="15">
        <v>122</v>
      </c>
      <c r="Q822" s="11" t="s">
        <v>874</v>
      </c>
      <c r="R822" s="11">
        <f>+VLOOKUP(B822,[2]Hoja2!$A$3:$C$3503,3,FALSE)</f>
        <v>14395920</v>
      </c>
      <c r="S822" s="11">
        <f t="shared" si="24"/>
        <v>0</v>
      </c>
      <c r="T822" s="22">
        <f t="shared" si="25"/>
        <v>100</v>
      </c>
      <c r="U822" s="5">
        <v>0</v>
      </c>
      <c r="V822" s="10" t="s">
        <v>3992</v>
      </c>
    </row>
    <row r="823" spans="1:22" s="4" customFormat="1" ht="76.5" x14ac:dyDescent="0.2">
      <c r="A823" s="5" t="s">
        <v>1696</v>
      </c>
      <c r="B823" s="5" t="s">
        <v>1696</v>
      </c>
      <c r="C823" s="5" t="str">
        <f>+VLOOKUP(B823,[2]Hoja1!$H$1:$I$5207,2,FALSE)</f>
        <v>CONTRATO DE ARRENDAMIENTO</v>
      </c>
      <c r="D823" s="6" t="s">
        <v>508</v>
      </c>
      <c r="E823" s="6">
        <v>900855442</v>
      </c>
      <c r="F823" s="7" t="s">
        <v>829</v>
      </c>
      <c r="G823" s="8" t="s">
        <v>830</v>
      </c>
      <c r="H823" s="9" t="s">
        <v>4334</v>
      </c>
      <c r="I823" s="5" t="s">
        <v>836</v>
      </c>
      <c r="J823" s="5" t="s">
        <v>3157</v>
      </c>
      <c r="K823" s="5" t="s">
        <v>853</v>
      </c>
      <c r="L823" s="11">
        <v>2912075712</v>
      </c>
      <c r="M823" s="13">
        <v>45344</v>
      </c>
      <c r="N823" s="13">
        <v>45345</v>
      </c>
      <c r="O823" s="13">
        <v>45711</v>
      </c>
      <c r="P823" s="15">
        <v>367</v>
      </c>
      <c r="Q823" s="11" t="s">
        <v>874</v>
      </c>
      <c r="R823" s="11">
        <f>+VLOOKUP(B823,[2]Hoja2!$A$3:$C$3503,3,FALSE)</f>
        <v>2912075712</v>
      </c>
      <c r="S823" s="11">
        <f t="shared" si="24"/>
        <v>0</v>
      </c>
      <c r="T823" s="22">
        <f t="shared" si="25"/>
        <v>100</v>
      </c>
      <c r="U823" s="5">
        <v>0</v>
      </c>
      <c r="V823" s="10" t="s">
        <v>3993</v>
      </c>
    </row>
    <row r="824" spans="1:22" s="4" customFormat="1" ht="63.75" x14ac:dyDescent="0.2">
      <c r="A824" s="5" t="s">
        <v>1697</v>
      </c>
      <c r="B824" s="5" t="s">
        <v>1697</v>
      </c>
      <c r="C824" s="5" t="str">
        <f>+VLOOKUP(B824,[2]Hoja1!$H$1:$I$5207,2,FALSE)</f>
        <v>CONTRATO DE PRESTACION DE SERVICIOS DE APOYO A LA GESTION</v>
      </c>
      <c r="D824" s="6" t="s">
        <v>485</v>
      </c>
      <c r="E824" s="6">
        <v>1022963925</v>
      </c>
      <c r="F824" s="7" t="s">
        <v>829</v>
      </c>
      <c r="G824" s="8">
        <v>33181</v>
      </c>
      <c r="H824" s="9" t="s">
        <v>3017</v>
      </c>
      <c r="I824" s="5" t="s">
        <v>835</v>
      </c>
      <c r="J824" s="5" t="s">
        <v>859</v>
      </c>
      <c r="K824" s="5" t="s">
        <v>842</v>
      </c>
      <c r="L824" s="11">
        <v>3200000</v>
      </c>
      <c r="M824" s="13">
        <v>45338</v>
      </c>
      <c r="N824" s="13">
        <v>45341</v>
      </c>
      <c r="O824" s="13">
        <v>45382</v>
      </c>
      <c r="P824" s="15">
        <v>42</v>
      </c>
      <c r="Q824" s="11" t="s">
        <v>874</v>
      </c>
      <c r="R824" s="11">
        <f>+VLOOKUP(B824,[2]Hoja2!$A$3:$C$3503,3,FALSE)</f>
        <v>3200000</v>
      </c>
      <c r="S824" s="11">
        <f t="shared" si="24"/>
        <v>0</v>
      </c>
      <c r="T824" s="22">
        <f t="shared" si="25"/>
        <v>100</v>
      </c>
      <c r="U824" s="5">
        <v>0</v>
      </c>
      <c r="V824" s="10" t="s">
        <v>3994</v>
      </c>
    </row>
    <row r="825" spans="1:22" s="4" customFormat="1" ht="51" x14ac:dyDescent="0.2">
      <c r="A825" s="5" t="s">
        <v>1698</v>
      </c>
      <c r="B825" s="5" t="s">
        <v>1698</v>
      </c>
      <c r="C825" s="5" t="str">
        <f>+VLOOKUP(B825,[2]Hoja1!$H$1:$I$5207,2,FALSE)</f>
        <v>CONTRATO DE PRESTACION DE SERVICIOS DE APOYO A LA GESTION</v>
      </c>
      <c r="D825" s="6" t="s">
        <v>464</v>
      </c>
      <c r="E825" s="6">
        <v>80829802</v>
      </c>
      <c r="F825" s="7" t="s">
        <v>829</v>
      </c>
      <c r="G825" s="8">
        <v>31058</v>
      </c>
      <c r="H825" s="9" t="s">
        <v>2866</v>
      </c>
      <c r="I825" s="5" t="s">
        <v>835</v>
      </c>
      <c r="J825" s="5" t="s">
        <v>3153</v>
      </c>
      <c r="K825" s="5" t="s">
        <v>846</v>
      </c>
      <c r="L825" s="11">
        <v>16195410</v>
      </c>
      <c r="M825" s="13">
        <v>45338</v>
      </c>
      <c r="N825" s="13">
        <v>45341</v>
      </c>
      <c r="O825" s="13">
        <v>45473</v>
      </c>
      <c r="P825" s="15">
        <v>133</v>
      </c>
      <c r="Q825" s="11" t="s">
        <v>874</v>
      </c>
      <c r="R825" s="11">
        <f>+VLOOKUP(B825,[2]Hoja2!$A$3:$C$3503,3,FALSE)</f>
        <v>16195410</v>
      </c>
      <c r="S825" s="11">
        <f t="shared" si="24"/>
        <v>0</v>
      </c>
      <c r="T825" s="22">
        <f t="shared" si="25"/>
        <v>100</v>
      </c>
      <c r="U825" s="5">
        <v>0</v>
      </c>
      <c r="V825" s="10" t="s">
        <v>3995</v>
      </c>
    </row>
    <row r="826" spans="1:22" s="4" customFormat="1" ht="51" x14ac:dyDescent="0.2">
      <c r="A826" s="5" t="s">
        <v>1699</v>
      </c>
      <c r="B826" s="5" t="s">
        <v>1699</v>
      </c>
      <c r="C826" s="5" t="str">
        <f>+VLOOKUP(B826,[2]Hoja1!$H$1:$I$5207,2,FALSE)</f>
        <v>CONTRATO DE PRESTACION DE SERVICIOS PROFESIONALES</v>
      </c>
      <c r="D826" s="6" t="s">
        <v>2433</v>
      </c>
      <c r="E826" s="6">
        <v>1032398229</v>
      </c>
      <c r="F826" s="7" t="s">
        <v>829</v>
      </c>
      <c r="G826" s="8">
        <v>32042</v>
      </c>
      <c r="H826" s="9" t="s">
        <v>2783</v>
      </c>
      <c r="I826" s="5" t="s">
        <v>835</v>
      </c>
      <c r="J826" s="5" t="s">
        <v>3153</v>
      </c>
      <c r="K826" s="5" t="s">
        <v>846</v>
      </c>
      <c r="L826" s="11">
        <v>14395920</v>
      </c>
      <c r="M826" s="13">
        <v>45342</v>
      </c>
      <c r="N826" s="13">
        <v>45352</v>
      </c>
      <c r="O826" s="13">
        <v>45473</v>
      </c>
      <c r="P826" s="15">
        <v>122</v>
      </c>
      <c r="Q826" s="11" t="s">
        <v>874</v>
      </c>
      <c r="R826" s="11">
        <f>+VLOOKUP(B826,[2]Hoja2!$A$3:$C$3503,3,FALSE)</f>
        <v>14395920</v>
      </c>
      <c r="S826" s="11">
        <f t="shared" si="24"/>
        <v>0</v>
      </c>
      <c r="T826" s="22">
        <f t="shared" si="25"/>
        <v>100</v>
      </c>
      <c r="U826" s="5">
        <v>0</v>
      </c>
      <c r="V826" s="10" t="s">
        <v>3996</v>
      </c>
    </row>
    <row r="827" spans="1:22" s="4" customFormat="1" ht="63.75" x14ac:dyDescent="0.2">
      <c r="A827" s="5" t="s">
        <v>1700</v>
      </c>
      <c r="B827" s="5" t="s">
        <v>1700</v>
      </c>
      <c r="C827" s="5" t="str">
        <f>+VLOOKUP(B827,[2]Hoja1!$H$1:$I$5207,2,FALSE)</f>
        <v>CONTRATO DE PRESTACION DE SERVICIOS DE APOYO A LA GESTION</v>
      </c>
      <c r="D827" s="6" t="s">
        <v>717</v>
      </c>
      <c r="E827" s="6">
        <v>52929629</v>
      </c>
      <c r="F827" s="7" t="s">
        <v>829</v>
      </c>
      <c r="G827" s="8">
        <v>29760</v>
      </c>
      <c r="H827" s="9" t="s">
        <v>3018</v>
      </c>
      <c r="I827" s="5" t="s">
        <v>835</v>
      </c>
      <c r="J827" s="5" t="s">
        <v>871</v>
      </c>
      <c r="K827" s="5" t="s">
        <v>841</v>
      </c>
      <c r="L827" s="11">
        <v>6000000</v>
      </c>
      <c r="M827" s="13">
        <v>45338</v>
      </c>
      <c r="N827" s="13">
        <v>45342</v>
      </c>
      <c r="O827" s="13">
        <v>45382</v>
      </c>
      <c r="P827" s="15">
        <v>41</v>
      </c>
      <c r="Q827" s="11" t="s">
        <v>874</v>
      </c>
      <c r="R827" s="11">
        <f>+VLOOKUP(B827,[2]Hoja2!$A$3:$C$3503,3,FALSE)</f>
        <v>6000000</v>
      </c>
      <c r="S827" s="11">
        <f t="shared" si="24"/>
        <v>0</v>
      </c>
      <c r="T827" s="22">
        <f t="shared" si="25"/>
        <v>100</v>
      </c>
      <c r="U827" s="5">
        <v>0</v>
      </c>
      <c r="V827" s="10" t="s">
        <v>3997</v>
      </c>
    </row>
    <row r="828" spans="1:22" s="4" customFormat="1" ht="51" x14ac:dyDescent="0.2">
      <c r="A828" s="5" t="s">
        <v>1701</v>
      </c>
      <c r="B828" s="5" t="s">
        <v>1701</v>
      </c>
      <c r="C828" s="5" t="str">
        <f>+VLOOKUP(B828,[2]Hoja1!$H$1:$I$5207,2,FALSE)</f>
        <v>CONTRATO DE PRESTACION DE SERVICIOS DE APOYO A LA GESTION</v>
      </c>
      <c r="D828" s="6" t="s">
        <v>258</v>
      </c>
      <c r="E828" s="6">
        <v>1024469843</v>
      </c>
      <c r="F828" s="7" t="s">
        <v>829</v>
      </c>
      <c r="G828" s="8">
        <v>31795</v>
      </c>
      <c r="H828" s="9" t="s">
        <v>2801</v>
      </c>
      <c r="I828" s="5" t="s">
        <v>835</v>
      </c>
      <c r="J828" s="5" t="s">
        <v>869</v>
      </c>
      <c r="K828" s="5" t="s">
        <v>846</v>
      </c>
      <c r="L828" s="11">
        <v>23393370</v>
      </c>
      <c r="M828" s="13">
        <v>45338</v>
      </c>
      <c r="N828" s="13">
        <v>45342</v>
      </c>
      <c r="O828" s="13">
        <v>45473</v>
      </c>
      <c r="P828" s="15">
        <v>132</v>
      </c>
      <c r="Q828" s="11" t="s">
        <v>874</v>
      </c>
      <c r="R828" s="11">
        <f>+VLOOKUP(B828,[2]Hoja2!$A$3:$C$3503,3,FALSE)</f>
        <v>23393370</v>
      </c>
      <c r="S828" s="11">
        <f t="shared" si="24"/>
        <v>0</v>
      </c>
      <c r="T828" s="22">
        <f t="shared" si="25"/>
        <v>100</v>
      </c>
      <c r="U828" s="5">
        <v>0</v>
      </c>
      <c r="V828" s="10" t="s">
        <v>3998</v>
      </c>
    </row>
    <row r="829" spans="1:22" s="4" customFormat="1" ht="51" x14ac:dyDescent="0.2">
      <c r="A829" s="5" t="s">
        <v>1702</v>
      </c>
      <c r="B829" s="5" t="s">
        <v>1702</v>
      </c>
      <c r="C829" s="5" t="str">
        <f>+VLOOKUP(B829,[2]Hoja1!$H$1:$I$5207,2,FALSE)</f>
        <v>CONTRATO DE PRESTACION DE SERVICIOS DE APOYO A LA GESTION</v>
      </c>
      <c r="D829" s="6" t="s">
        <v>291</v>
      </c>
      <c r="E829" s="6">
        <v>1030566584</v>
      </c>
      <c r="F829" s="7" t="s">
        <v>829</v>
      </c>
      <c r="G829" s="8">
        <v>32835</v>
      </c>
      <c r="H829" s="9" t="s">
        <v>2801</v>
      </c>
      <c r="I829" s="5" t="s">
        <v>835</v>
      </c>
      <c r="J829" s="5" t="s">
        <v>869</v>
      </c>
      <c r="K829" s="5" t="s">
        <v>846</v>
      </c>
      <c r="L829" s="11">
        <v>15475614</v>
      </c>
      <c r="M829" s="13">
        <v>45338</v>
      </c>
      <c r="N829" s="13">
        <v>45343</v>
      </c>
      <c r="O829" s="13">
        <v>45473</v>
      </c>
      <c r="P829" s="15">
        <v>131</v>
      </c>
      <c r="Q829" s="11" t="s">
        <v>874</v>
      </c>
      <c r="R829" s="11">
        <f>+VLOOKUP(B829,[2]Hoja2!$A$3:$C$3503,3,FALSE)</f>
        <v>15475614</v>
      </c>
      <c r="S829" s="11">
        <f t="shared" si="24"/>
        <v>0</v>
      </c>
      <c r="T829" s="22">
        <f t="shared" si="25"/>
        <v>100</v>
      </c>
      <c r="U829" s="5">
        <v>0</v>
      </c>
      <c r="V829" s="10" t="s">
        <v>3999</v>
      </c>
    </row>
    <row r="830" spans="1:22" s="4" customFormat="1" ht="51" x14ac:dyDescent="0.2">
      <c r="A830" s="5" t="s">
        <v>1703</v>
      </c>
      <c r="B830" s="5" t="s">
        <v>1703</v>
      </c>
      <c r="C830" s="5" t="str">
        <f>+VLOOKUP(B830,[2]Hoja1!$H$1:$I$5207,2,FALSE)</f>
        <v>CONTRATO DE PRESTACION DE SERVICIOS DE APOYO A LA GESTION</v>
      </c>
      <c r="D830" s="6" t="s">
        <v>246</v>
      </c>
      <c r="E830" s="6">
        <v>79955413</v>
      </c>
      <c r="F830" s="7" t="s">
        <v>829</v>
      </c>
      <c r="G830" s="8">
        <v>29383</v>
      </c>
      <c r="H830" s="9" t="s">
        <v>2801</v>
      </c>
      <c r="I830" s="5" t="s">
        <v>835</v>
      </c>
      <c r="J830" s="5" t="s">
        <v>3153</v>
      </c>
      <c r="K830" s="5" t="s">
        <v>846</v>
      </c>
      <c r="L830" s="11">
        <v>15475614</v>
      </c>
      <c r="M830" s="13">
        <v>45338</v>
      </c>
      <c r="N830" s="13">
        <v>45343</v>
      </c>
      <c r="O830" s="13">
        <v>45473</v>
      </c>
      <c r="P830" s="15">
        <v>131</v>
      </c>
      <c r="Q830" s="11" t="s">
        <v>874</v>
      </c>
      <c r="R830" s="11">
        <f>+VLOOKUP(B830,[2]Hoja2!$A$3:$C$3503,3,FALSE)</f>
        <v>15475614</v>
      </c>
      <c r="S830" s="11">
        <f t="shared" si="24"/>
        <v>0</v>
      </c>
      <c r="T830" s="22">
        <f t="shared" si="25"/>
        <v>100</v>
      </c>
      <c r="U830" s="5">
        <v>0</v>
      </c>
      <c r="V830" s="10" t="s">
        <v>4000</v>
      </c>
    </row>
    <row r="831" spans="1:22" s="4" customFormat="1" ht="63.75" x14ac:dyDescent="0.2">
      <c r="A831" s="5" t="s">
        <v>1704</v>
      </c>
      <c r="B831" s="5" t="s">
        <v>1704</v>
      </c>
      <c r="C831" s="5" t="str">
        <f>+VLOOKUP(B831,[2]Hoja1!$H$1:$I$5207,2,FALSE)</f>
        <v>CONTRATO DE PRESTACION DE SERVICIOS PROFESIONALES</v>
      </c>
      <c r="D831" s="6" t="s">
        <v>2434</v>
      </c>
      <c r="E831" s="6">
        <v>53136197</v>
      </c>
      <c r="F831" s="7" t="s">
        <v>829</v>
      </c>
      <c r="G831" s="8">
        <v>31358</v>
      </c>
      <c r="H831" s="9" t="s">
        <v>2780</v>
      </c>
      <c r="I831" s="5" t="s">
        <v>835</v>
      </c>
      <c r="J831" s="5" t="s">
        <v>869</v>
      </c>
      <c r="K831" s="5" t="s">
        <v>846</v>
      </c>
      <c r="L831" s="11">
        <v>6851400</v>
      </c>
      <c r="M831" s="13">
        <v>45341</v>
      </c>
      <c r="N831" s="13">
        <v>45343</v>
      </c>
      <c r="O831" s="13">
        <v>45382</v>
      </c>
      <c r="P831" s="15">
        <v>40</v>
      </c>
      <c r="Q831" s="11" t="s">
        <v>874</v>
      </c>
      <c r="R831" s="11">
        <f>+VLOOKUP(B831,[2]Hoja2!$A$3:$C$3503,3,FALSE)</f>
        <v>6851400</v>
      </c>
      <c r="S831" s="11">
        <f t="shared" si="24"/>
        <v>0</v>
      </c>
      <c r="T831" s="22">
        <f t="shared" si="25"/>
        <v>100</v>
      </c>
      <c r="U831" s="5">
        <v>0</v>
      </c>
      <c r="V831" s="10" t="s">
        <v>4001</v>
      </c>
    </row>
    <row r="832" spans="1:22" s="4" customFormat="1" ht="51" x14ac:dyDescent="0.2">
      <c r="A832" s="5" t="s">
        <v>1705</v>
      </c>
      <c r="B832" s="5" t="s">
        <v>1705</v>
      </c>
      <c r="C832" s="5" t="str">
        <f>+VLOOKUP(B832,[2]Hoja1!$H$1:$I$5207,2,FALSE)</f>
        <v>CONTRATO DE PRESTACION DE SERVICIOS PROFESIONALES</v>
      </c>
      <c r="D832" s="6" t="s">
        <v>794</v>
      </c>
      <c r="E832" s="6">
        <v>52769530</v>
      </c>
      <c r="F832" s="7" t="s">
        <v>829</v>
      </c>
      <c r="G832" s="8">
        <v>29402</v>
      </c>
      <c r="H832" s="9" t="s">
        <v>2865</v>
      </c>
      <c r="I832" s="5" t="s">
        <v>835</v>
      </c>
      <c r="J832" s="5" t="s">
        <v>3153</v>
      </c>
      <c r="K832" s="5" t="s">
        <v>846</v>
      </c>
      <c r="L832" s="11">
        <v>10339544</v>
      </c>
      <c r="M832" s="13">
        <v>45341</v>
      </c>
      <c r="N832" s="13">
        <v>45343</v>
      </c>
      <c r="O832" s="13">
        <v>45473</v>
      </c>
      <c r="P832" s="15">
        <v>131</v>
      </c>
      <c r="Q832" s="11" t="s">
        <v>874</v>
      </c>
      <c r="R832" s="11">
        <f>+VLOOKUP(B832,[2]Hoja2!$A$3:$C$3503,3,FALSE)</f>
        <v>10339544</v>
      </c>
      <c r="S832" s="11">
        <f t="shared" si="24"/>
        <v>0</v>
      </c>
      <c r="T832" s="22">
        <f t="shared" si="25"/>
        <v>100</v>
      </c>
      <c r="U832" s="5">
        <v>0</v>
      </c>
      <c r="V832" s="10" t="s">
        <v>4002</v>
      </c>
    </row>
    <row r="833" spans="1:23" s="4" customFormat="1" ht="51" x14ac:dyDescent="0.2">
      <c r="A833" s="5" t="s">
        <v>1706</v>
      </c>
      <c r="B833" s="5" t="s">
        <v>1706</v>
      </c>
      <c r="C833" s="5" t="str">
        <f>+VLOOKUP(B833,[2]Hoja1!$H$1:$I$5207,2,FALSE)</f>
        <v>CONTRATO DE PRESTACION DE SERVICIOS DE APOYO A LA GESTION</v>
      </c>
      <c r="D833" s="6" t="s">
        <v>2435</v>
      </c>
      <c r="E833" s="6">
        <v>1032394343</v>
      </c>
      <c r="F833" s="7" t="s">
        <v>829</v>
      </c>
      <c r="G833" s="8">
        <v>32012</v>
      </c>
      <c r="H833" s="9" t="s">
        <v>2866</v>
      </c>
      <c r="I833" s="5" t="s">
        <v>835</v>
      </c>
      <c r="J833" s="5" t="s">
        <v>3153</v>
      </c>
      <c r="K833" s="5" t="s">
        <v>846</v>
      </c>
      <c r="L833" s="11">
        <v>10290115</v>
      </c>
      <c r="M833" s="13">
        <v>45341</v>
      </c>
      <c r="N833" s="13">
        <v>45343</v>
      </c>
      <c r="O833" s="13">
        <v>45473</v>
      </c>
      <c r="P833" s="15">
        <v>131</v>
      </c>
      <c r="Q833" s="11" t="s">
        <v>874</v>
      </c>
      <c r="R833" s="11">
        <f>+VLOOKUP(B833,[2]Hoja2!$A$3:$C$3503,3,FALSE)</f>
        <v>10290115</v>
      </c>
      <c r="S833" s="11">
        <f t="shared" si="24"/>
        <v>0</v>
      </c>
      <c r="T833" s="22">
        <f t="shared" si="25"/>
        <v>100</v>
      </c>
      <c r="U833" s="5">
        <v>0</v>
      </c>
      <c r="V833" s="10" t="s">
        <v>4003</v>
      </c>
    </row>
    <row r="834" spans="1:23" s="4" customFormat="1" ht="51" x14ac:dyDescent="0.2">
      <c r="A834" s="5" t="s">
        <v>1707</v>
      </c>
      <c r="B834" s="5" t="s">
        <v>1707</v>
      </c>
      <c r="C834" s="5" t="str">
        <f>+VLOOKUP(B834,[2]Hoja1!$H$1:$I$5207,2,FALSE)</f>
        <v>CONTRATO DE PRESTACION DE SERVICIOS DE APOYO A LA GESTION</v>
      </c>
      <c r="D834" s="6" t="s">
        <v>467</v>
      </c>
      <c r="E834" s="6">
        <v>1072717567</v>
      </c>
      <c r="F834" s="7" t="s">
        <v>829</v>
      </c>
      <c r="G834" s="8">
        <v>35901</v>
      </c>
      <c r="H834" s="9" t="s">
        <v>3019</v>
      </c>
      <c r="I834" s="5" t="s">
        <v>835</v>
      </c>
      <c r="J834" s="5" t="s">
        <v>858</v>
      </c>
      <c r="K834" s="5" t="s">
        <v>841</v>
      </c>
      <c r="L834" s="11">
        <v>4500000</v>
      </c>
      <c r="M834" s="13">
        <v>45342</v>
      </c>
      <c r="N834" s="13">
        <v>45343</v>
      </c>
      <c r="O834" s="13">
        <v>45382</v>
      </c>
      <c r="P834" s="15">
        <v>40</v>
      </c>
      <c r="Q834" s="11" t="s">
        <v>874</v>
      </c>
      <c r="R834" s="11">
        <f>+VLOOKUP(B834,[2]Hoja2!$A$3:$C$3503,3,FALSE)</f>
        <v>4500000</v>
      </c>
      <c r="S834" s="11">
        <f t="shared" si="24"/>
        <v>0</v>
      </c>
      <c r="T834" s="22">
        <f t="shared" si="25"/>
        <v>100</v>
      </c>
      <c r="U834" s="5">
        <v>0</v>
      </c>
      <c r="V834" s="10" t="s">
        <v>4004</v>
      </c>
    </row>
    <row r="835" spans="1:23" s="4" customFormat="1" ht="51" x14ac:dyDescent="0.2">
      <c r="A835" s="5" t="s">
        <v>1708</v>
      </c>
      <c r="B835" s="5" t="s">
        <v>1708</v>
      </c>
      <c r="C835" s="5" t="str">
        <f>+VLOOKUP(B835,[2]Hoja1!$H$1:$I$5207,2,FALSE)</f>
        <v>CONTRATO DE PRESTACION DE SERVICIOS DE APOYO A LA GESTION</v>
      </c>
      <c r="D835" s="6" t="s">
        <v>2436</v>
      </c>
      <c r="E835" s="6">
        <v>1024489822</v>
      </c>
      <c r="F835" s="7" t="s">
        <v>829</v>
      </c>
      <c r="G835" s="8">
        <v>32523</v>
      </c>
      <c r="H835" s="9" t="s">
        <v>3020</v>
      </c>
      <c r="I835" s="5" t="s">
        <v>835</v>
      </c>
      <c r="J835" s="5" t="s">
        <v>871</v>
      </c>
      <c r="K835" s="5" t="s">
        <v>841</v>
      </c>
      <c r="L835" s="11">
        <v>4500000</v>
      </c>
      <c r="M835" s="13">
        <v>45342</v>
      </c>
      <c r="N835" s="13">
        <v>45343</v>
      </c>
      <c r="O835" s="13">
        <v>45382</v>
      </c>
      <c r="P835" s="15">
        <v>40</v>
      </c>
      <c r="Q835" s="11" t="s">
        <v>874</v>
      </c>
      <c r="R835" s="11">
        <f>+VLOOKUP(B835,[2]Hoja2!$A$3:$C$3503,3,FALSE)</f>
        <v>4500000</v>
      </c>
      <c r="S835" s="11">
        <f t="shared" si="24"/>
        <v>0</v>
      </c>
      <c r="T835" s="22">
        <f t="shared" si="25"/>
        <v>100</v>
      </c>
      <c r="U835" s="5">
        <v>0</v>
      </c>
      <c r="V835" s="10" t="s">
        <v>4005</v>
      </c>
    </row>
    <row r="836" spans="1:23" s="4" customFormat="1" ht="63.75" x14ac:dyDescent="0.2">
      <c r="A836" s="5" t="s">
        <v>1709</v>
      </c>
      <c r="B836" s="5" t="s">
        <v>1709</v>
      </c>
      <c r="C836" s="5" t="str">
        <f>+VLOOKUP(B836,[2]Hoja1!$H$1:$I$5207,2,FALSE)</f>
        <v>CONTRATO DE PRESTACION DE SERVICIOS DE APOYO A LA GESTION</v>
      </c>
      <c r="D836" s="6" t="s">
        <v>602</v>
      </c>
      <c r="E836" s="6">
        <v>11200675</v>
      </c>
      <c r="F836" s="7" t="s">
        <v>829</v>
      </c>
      <c r="G836" s="8">
        <v>27782</v>
      </c>
      <c r="H836" s="9" t="s">
        <v>3021</v>
      </c>
      <c r="I836" s="5" t="s">
        <v>835</v>
      </c>
      <c r="J836" s="5" t="s">
        <v>871</v>
      </c>
      <c r="K836" s="5" t="s">
        <v>841</v>
      </c>
      <c r="L836" s="11">
        <v>5141400</v>
      </c>
      <c r="M836" s="13">
        <v>45342</v>
      </c>
      <c r="N836" s="13">
        <v>45343</v>
      </c>
      <c r="O836" s="13">
        <v>45382</v>
      </c>
      <c r="P836" s="15">
        <v>40</v>
      </c>
      <c r="Q836" s="11" t="s">
        <v>874</v>
      </c>
      <c r="R836" s="11">
        <f>+VLOOKUP(B836,[2]Hoja2!$A$3:$C$3503,3,FALSE)</f>
        <v>5141400</v>
      </c>
      <c r="S836" s="11">
        <f t="shared" ref="S836:S899" si="26">+L836-R836</f>
        <v>0</v>
      </c>
      <c r="T836" s="22">
        <f t="shared" si="25"/>
        <v>100</v>
      </c>
      <c r="U836" s="5">
        <v>0</v>
      </c>
      <c r="V836" s="10" t="s">
        <v>4006</v>
      </c>
    </row>
    <row r="837" spans="1:23" s="4" customFormat="1" ht="51" x14ac:dyDescent="0.2">
      <c r="A837" s="5" t="s">
        <v>1710</v>
      </c>
      <c r="B837" s="5" t="s">
        <v>1710</v>
      </c>
      <c r="C837" s="5" t="str">
        <f>+VLOOKUP(B837,[2]Hoja1!$H$1:$I$5207,2,FALSE)</f>
        <v>CONTRATO DE PRESTACION DE SERVICIOS DE APOYO A LA GESTION</v>
      </c>
      <c r="D837" s="6" t="s">
        <v>79</v>
      </c>
      <c r="E837" s="6">
        <v>80813093</v>
      </c>
      <c r="F837" s="7" t="s">
        <v>829</v>
      </c>
      <c r="G837" s="8">
        <v>31019</v>
      </c>
      <c r="H837" s="9" t="s">
        <v>3022</v>
      </c>
      <c r="I837" s="5" t="s">
        <v>835</v>
      </c>
      <c r="J837" s="5" t="s">
        <v>858</v>
      </c>
      <c r="K837" s="5" t="s">
        <v>841</v>
      </c>
      <c r="L837" s="11">
        <v>6000000</v>
      </c>
      <c r="M837" s="13">
        <v>45342</v>
      </c>
      <c r="N837" s="13">
        <v>45344</v>
      </c>
      <c r="O837" s="13">
        <v>45382</v>
      </c>
      <c r="P837" s="15">
        <v>39</v>
      </c>
      <c r="Q837" s="11" t="s">
        <v>874</v>
      </c>
      <c r="R837" s="11">
        <f>+VLOOKUP(B837,[2]Hoja2!$A$3:$C$3503,3,FALSE)</f>
        <v>6000000</v>
      </c>
      <c r="S837" s="11">
        <f t="shared" si="26"/>
        <v>0</v>
      </c>
      <c r="T837" s="22">
        <f t="shared" ref="T837:T900" si="27">+R837*100/L837</f>
        <v>100</v>
      </c>
      <c r="U837" s="5">
        <v>0</v>
      </c>
      <c r="V837" s="10" t="s">
        <v>4007</v>
      </c>
    </row>
    <row r="838" spans="1:23" s="4" customFormat="1" ht="51" x14ac:dyDescent="0.2">
      <c r="A838" s="5" t="s">
        <v>1711</v>
      </c>
      <c r="B838" s="5" t="s">
        <v>1711</v>
      </c>
      <c r="C838" s="5" t="str">
        <f>+VLOOKUP(B838,[2]Hoja1!$H$1:$I$5207,2,FALSE)</f>
        <v>CONTRATO DE PRESTACION DE SERVICIOS DE APOYO A LA GESTION</v>
      </c>
      <c r="D838" s="6" t="s">
        <v>2437</v>
      </c>
      <c r="E838" s="6">
        <v>1193126814</v>
      </c>
      <c r="F838" s="7" t="s">
        <v>829</v>
      </c>
      <c r="G838" s="8" t="s">
        <v>2662</v>
      </c>
      <c r="H838" s="9" t="s">
        <v>3007</v>
      </c>
      <c r="I838" s="5" t="s">
        <v>835</v>
      </c>
      <c r="J838" s="5" t="s">
        <v>858</v>
      </c>
      <c r="K838" s="5" t="s">
        <v>841</v>
      </c>
      <c r="L838" s="11">
        <v>3450000</v>
      </c>
      <c r="M838" s="13">
        <v>45341</v>
      </c>
      <c r="N838" s="13">
        <v>45342</v>
      </c>
      <c r="O838" s="13">
        <v>45382</v>
      </c>
      <c r="P838" s="15">
        <v>41</v>
      </c>
      <c r="Q838" s="11" t="s">
        <v>874</v>
      </c>
      <c r="R838" s="11">
        <f>+VLOOKUP(B838,[2]Hoja2!$A$3:$C$3503,3,FALSE)</f>
        <v>3450000</v>
      </c>
      <c r="S838" s="11">
        <f t="shared" si="26"/>
        <v>0</v>
      </c>
      <c r="T838" s="22">
        <f t="shared" si="27"/>
        <v>100</v>
      </c>
      <c r="U838" s="5">
        <v>0</v>
      </c>
      <c r="V838" s="10" t="s">
        <v>4008</v>
      </c>
    </row>
    <row r="839" spans="1:23" s="4" customFormat="1" ht="51" x14ac:dyDescent="0.2">
      <c r="A839" s="5" t="s">
        <v>1712</v>
      </c>
      <c r="B839" s="5" t="s">
        <v>1712</v>
      </c>
      <c r="C839" s="5" t="str">
        <f>+VLOOKUP(B839,[2]Hoja1!$H$1:$I$5207,2,FALSE)</f>
        <v>CONTRATO DE PRESTACION DE SERVICIOS PROFESIONALES</v>
      </c>
      <c r="D839" s="6" t="s">
        <v>2438</v>
      </c>
      <c r="E839" s="6">
        <v>1121853181</v>
      </c>
      <c r="F839" s="7" t="s">
        <v>829</v>
      </c>
      <c r="G839" s="8">
        <v>32654</v>
      </c>
      <c r="H839" s="9" t="s">
        <v>2947</v>
      </c>
      <c r="I839" s="5" t="s">
        <v>835</v>
      </c>
      <c r="J839" s="5" t="s">
        <v>3153</v>
      </c>
      <c r="K839" s="5" t="s">
        <v>846</v>
      </c>
      <c r="L839" s="11">
        <v>6588000</v>
      </c>
      <c r="M839" s="13">
        <v>45341</v>
      </c>
      <c r="N839" s="13">
        <v>45342</v>
      </c>
      <c r="O839" s="13">
        <v>45382</v>
      </c>
      <c r="P839" s="15">
        <v>41</v>
      </c>
      <c r="Q839" s="11" t="s">
        <v>874</v>
      </c>
      <c r="R839" s="11">
        <f>+VLOOKUP(B839,[2]Hoja2!$A$3:$C$3503,3,FALSE)</f>
        <v>6588000</v>
      </c>
      <c r="S839" s="11">
        <f t="shared" si="26"/>
        <v>0</v>
      </c>
      <c r="T839" s="22">
        <f t="shared" si="27"/>
        <v>100</v>
      </c>
      <c r="U839" s="5">
        <v>0</v>
      </c>
      <c r="V839" s="10" t="s">
        <v>4009</v>
      </c>
    </row>
    <row r="840" spans="1:23" s="4" customFormat="1" ht="51" x14ac:dyDescent="0.2">
      <c r="A840" s="5" t="s">
        <v>1713</v>
      </c>
      <c r="B840" s="5" t="s">
        <v>1713</v>
      </c>
      <c r="C840" s="5" t="str">
        <f>+VLOOKUP(B840,[2]Hoja1!$H$1:$I$5207,2,FALSE)</f>
        <v>CONTRATO DE PRESTACION DE SERVICIOS DE APOYO A LA GESTION</v>
      </c>
      <c r="D840" s="6" t="s">
        <v>2439</v>
      </c>
      <c r="E840" s="6">
        <v>1018487800</v>
      </c>
      <c r="F840" s="7" t="s">
        <v>829</v>
      </c>
      <c r="G840" s="8">
        <v>35283</v>
      </c>
      <c r="H840" s="9" t="s">
        <v>2801</v>
      </c>
      <c r="I840" s="5" t="s">
        <v>835</v>
      </c>
      <c r="J840" s="5" t="s">
        <v>3153</v>
      </c>
      <c r="K840" s="5" t="s">
        <v>846</v>
      </c>
      <c r="L840" s="11">
        <v>10290115</v>
      </c>
      <c r="M840" s="13">
        <v>45341</v>
      </c>
      <c r="N840" s="13">
        <v>45344</v>
      </c>
      <c r="O840" s="13">
        <v>45473</v>
      </c>
      <c r="P840" s="15">
        <v>130</v>
      </c>
      <c r="Q840" s="11" t="s">
        <v>874</v>
      </c>
      <c r="R840" s="11">
        <f>+VLOOKUP(B840,[2]Hoja2!$A$3:$C$3503,3,FALSE)</f>
        <v>10290115</v>
      </c>
      <c r="S840" s="11">
        <f t="shared" si="26"/>
        <v>0</v>
      </c>
      <c r="T840" s="22">
        <f t="shared" si="27"/>
        <v>100</v>
      </c>
      <c r="U840" s="5">
        <v>0</v>
      </c>
      <c r="V840" s="10" t="s">
        <v>4010</v>
      </c>
    </row>
    <row r="841" spans="1:23" s="4" customFormat="1" ht="51" x14ac:dyDescent="0.2">
      <c r="A841" s="5" t="s">
        <v>1714</v>
      </c>
      <c r="B841" s="5" t="s">
        <v>1714</v>
      </c>
      <c r="C841" s="5" t="str">
        <f>+VLOOKUP(B841,[2]Hoja1!$H$1:$I$5207,2,FALSE)</f>
        <v>CONTRATO DE PRESTACION DE SERVICIOS PROFESIONALES</v>
      </c>
      <c r="D841" s="6" t="s">
        <v>2440</v>
      </c>
      <c r="E841" s="6">
        <v>1014278003</v>
      </c>
      <c r="F841" s="7" t="s">
        <v>829</v>
      </c>
      <c r="G841" s="8">
        <v>35131</v>
      </c>
      <c r="H841" s="9" t="s">
        <v>2865</v>
      </c>
      <c r="I841" s="5" t="s">
        <v>835</v>
      </c>
      <c r="J841" s="5" t="s">
        <v>3153</v>
      </c>
      <c r="K841" s="5" t="s">
        <v>846</v>
      </c>
      <c r="L841" s="11">
        <v>10339544</v>
      </c>
      <c r="M841" s="13">
        <v>45342</v>
      </c>
      <c r="N841" s="13">
        <v>45344</v>
      </c>
      <c r="O841" s="13">
        <v>45473</v>
      </c>
      <c r="P841" s="15">
        <v>130</v>
      </c>
      <c r="Q841" s="11" t="s">
        <v>874</v>
      </c>
      <c r="R841" s="11">
        <f>+VLOOKUP(B841,[2]Hoja2!$A$3:$C$3503,3,FALSE)</f>
        <v>10339544</v>
      </c>
      <c r="S841" s="11">
        <f t="shared" si="26"/>
        <v>0</v>
      </c>
      <c r="T841" s="22">
        <f t="shared" si="27"/>
        <v>100</v>
      </c>
      <c r="U841" s="5">
        <v>0</v>
      </c>
      <c r="V841" s="10" t="s">
        <v>4011</v>
      </c>
    </row>
    <row r="842" spans="1:23" s="4" customFormat="1" ht="51" x14ac:dyDescent="0.2">
      <c r="A842" s="5" t="s">
        <v>1715</v>
      </c>
      <c r="B842" s="5" t="s">
        <v>1715</v>
      </c>
      <c r="C842" s="5" t="str">
        <f>+VLOOKUP(B842,[2]Hoja1!$H$1:$I$5207,2,FALSE)</f>
        <v>CONTRATO DE PRESTACION DE SERVICIOS PROFESIONALES</v>
      </c>
      <c r="D842" s="6" t="s">
        <v>2441</v>
      </c>
      <c r="E842" s="6">
        <v>1010045352</v>
      </c>
      <c r="F842" s="7" t="s">
        <v>829</v>
      </c>
      <c r="G842" s="8">
        <v>36961</v>
      </c>
      <c r="H842" s="9" t="s">
        <v>2803</v>
      </c>
      <c r="I842" s="5" t="s">
        <v>835</v>
      </c>
      <c r="J842" s="5" t="s">
        <v>3153</v>
      </c>
      <c r="K842" s="5" t="s">
        <v>846</v>
      </c>
      <c r="L842" s="11">
        <v>10820453</v>
      </c>
      <c r="M842" s="13">
        <v>45342</v>
      </c>
      <c r="N842" s="13">
        <v>45348</v>
      </c>
      <c r="O842" s="13">
        <v>45473</v>
      </c>
      <c r="P842" s="15">
        <v>126</v>
      </c>
      <c r="Q842" s="11" t="s">
        <v>874</v>
      </c>
      <c r="R842" s="11">
        <f>+VLOOKUP(B842,[2]Hoja2!$A$3:$C$3503,3,FALSE)</f>
        <v>10820453</v>
      </c>
      <c r="S842" s="11">
        <f t="shared" si="26"/>
        <v>0</v>
      </c>
      <c r="T842" s="22">
        <f t="shared" si="27"/>
        <v>100</v>
      </c>
      <c r="U842" s="5">
        <v>0</v>
      </c>
      <c r="V842" s="10" t="s">
        <v>4012</v>
      </c>
    </row>
    <row r="843" spans="1:23" s="4" customFormat="1" ht="51" x14ac:dyDescent="0.2">
      <c r="A843" s="5" t="s">
        <v>1716</v>
      </c>
      <c r="B843" s="5" t="s">
        <v>1716</v>
      </c>
      <c r="C843" s="5" t="str">
        <f>+VLOOKUP(B843,[2]Hoja1!$H$1:$I$5207,2,FALSE)</f>
        <v>CONTRATO DE PRESTACION DE SERVICIOS PROFESIONALES</v>
      </c>
      <c r="D843" s="6" t="s">
        <v>432</v>
      </c>
      <c r="E843" s="6">
        <v>37888586</v>
      </c>
      <c r="F843" s="7" t="s">
        <v>829</v>
      </c>
      <c r="G843" s="8">
        <v>24047</v>
      </c>
      <c r="H843" s="9" t="s">
        <v>2784</v>
      </c>
      <c r="I843" s="5" t="s">
        <v>835</v>
      </c>
      <c r="J843" s="5" t="s">
        <v>3153</v>
      </c>
      <c r="K843" s="5" t="s">
        <v>846</v>
      </c>
      <c r="L843" s="11">
        <v>16195410</v>
      </c>
      <c r="M843" s="13">
        <v>45342</v>
      </c>
      <c r="N843" s="13">
        <v>45348</v>
      </c>
      <c r="O843" s="13">
        <v>45473</v>
      </c>
      <c r="P843" s="15">
        <v>126</v>
      </c>
      <c r="Q843" s="11" t="s">
        <v>874</v>
      </c>
      <c r="R843" s="11">
        <f>+VLOOKUP(B843,[2]Hoja2!$A$3:$C$3503,3,FALSE)</f>
        <v>16195410</v>
      </c>
      <c r="S843" s="11">
        <f t="shared" si="26"/>
        <v>0</v>
      </c>
      <c r="T843" s="22">
        <f t="shared" si="27"/>
        <v>100</v>
      </c>
      <c r="U843" s="5">
        <v>0</v>
      </c>
      <c r="V843" s="10" t="s">
        <v>4013</v>
      </c>
    </row>
    <row r="844" spans="1:23" s="4" customFormat="1" ht="51" x14ac:dyDescent="0.2">
      <c r="A844" s="5" t="s">
        <v>1717</v>
      </c>
      <c r="B844" s="5" t="s">
        <v>1717</v>
      </c>
      <c r="C844" s="5" t="str">
        <f>+VLOOKUP(B844,[2]Hoja1!$H$1:$I$5207,2,FALSE)</f>
        <v>CONTRATO DE PRESTACION DE SERVICIOS PROFESIONALES</v>
      </c>
      <c r="D844" s="6" t="s">
        <v>2442</v>
      </c>
      <c r="E844" s="6">
        <v>1000719321</v>
      </c>
      <c r="F844" s="7" t="s">
        <v>829</v>
      </c>
      <c r="G844" s="8">
        <v>36967</v>
      </c>
      <c r="H844" s="9" t="s">
        <v>2865</v>
      </c>
      <c r="I844" s="5" t="s">
        <v>835</v>
      </c>
      <c r="J844" s="5" t="s">
        <v>3153</v>
      </c>
      <c r="K844" s="5" t="s">
        <v>846</v>
      </c>
      <c r="L844" s="11">
        <v>10820453</v>
      </c>
      <c r="M844" s="13">
        <v>45342</v>
      </c>
      <c r="N844" s="13">
        <v>45344</v>
      </c>
      <c r="O844" s="13">
        <v>45473</v>
      </c>
      <c r="P844" s="15">
        <v>130</v>
      </c>
      <c r="Q844" s="11" t="s">
        <v>874</v>
      </c>
      <c r="R844" s="11">
        <f>+VLOOKUP(B844,[2]Hoja2!$A$3:$C$3503,3,FALSE)</f>
        <v>10820453</v>
      </c>
      <c r="S844" s="11">
        <f t="shared" si="26"/>
        <v>0</v>
      </c>
      <c r="T844" s="22">
        <f t="shared" si="27"/>
        <v>100</v>
      </c>
      <c r="U844" s="5">
        <v>0</v>
      </c>
      <c r="V844" s="10" t="s">
        <v>4014</v>
      </c>
    </row>
    <row r="845" spans="1:23" s="4" customFormat="1" ht="51" x14ac:dyDescent="0.2">
      <c r="A845" s="5" t="s">
        <v>1718</v>
      </c>
      <c r="B845" s="5" t="s">
        <v>1718</v>
      </c>
      <c r="C845" s="5" t="str">
        <f>+VLOOKUP(B845,[2]Hoja1!$H$1:$I$5207,2,FALSE)</f>
        <v>CONTRATO DE PRESTACION DE SERVICIOS PROFESIONALES</v>
      </c>
      <c r="D845" s="6" t="s">
        <v>2443</v>
      </c>
      <c r="E845" s="6">
        <v>1031146597</v>
      </c>
      <c r="F845" s="7" t="s">
        <v>829</v>
      </c>
      <c r="G845" s="8">
        <v>34124</v>
      </c>
      <c r="H845" s="9" t="s">
        <v>2865</v>
      </c>
      <c r="I845" s="5" t="s">
        <v>835</v>
      </c>
      <c r="J845" s="5" t="s">
        <v>3153</v>
      </c>
      <c r="K845" s="5" t="s">
        <v>846</v>
      </c>
      <c r="L845" s="11">
        <v>10820453</v>
      </c>
      <c r="M845" s="13">
        <v>45342</v>
      </c>
      <c r="N845" s="13">
        <v>45349</v>
      </c>
      <c r="O845" s="13">
        <v>45473</v>
      </c>
      <c r="P845" s="15">
        <v>125</v>
      </c>
      <c r="Q845" s="11" t="s">
        <v>874</v>
      </c>
      <c r="R845" s="11">
        <f>+VLOOKUP(B845,[2]Hoja2!$A$3:$C$3503,3,FALSE)</f>
        <v>10820453</v>
      </c>
      <c r="S845" s="11">
        <f t="shared" si="26"/>
        <v>0</v>
      </c>
      <c r="T845" s="22">
        <f t="shared" si="27"/>
        <v>100</v>
      </c>
      <c r="U845" s="5">
        <v>0</v>
      </c>
      <c r="V845" s="10" t="s">
        <v>4015</v>
      </c>
    </row>
    <row r="846" spans="1:23" s="4" customFormat="1" ht="51" x14ac:dyDescent="0.2">
      <c r="A846" s="5" t="s">
        <v>1719</v>
      </c>
      <c r="B846" s="5" t="s">
        <v>1719</v>
      </c>
      <c r="C846" s="5" t="str">
        <f>+VLOOKUP(B846,[2]Hoja1!$H$1:$I$5207,2,FALSE)</f>
        <v>CONTRATO DE PRESTACION DE SERVICIOS PROFESIONALES</v>
      </c>
      <c r="D846" s="6" t="s">
        <v>2444</v>
      </c>
      <c r="E846" s="6">
        <v>1018500835</v>
      </c>
      <c r="F846" s="7" t="s">
        <v>829</v>
      </c>
      <c r="G846" s="8">
        <v>35832</v>
      </c>
      <c r="H846" s="9" t="s">
        <v>2865</v>
      </c>
      <c r="I846" s="5" t="s">
        <v>835</v>
      </c>
      <c r="J846" s="5" t="s">
        <v>3153</v>
      </c>
      <c r="K846" s="5" t="s">
        <v>846</v>
      </c>
      <c r="L846" s="11">
        <v>10820453</v>
      </c>
      <c r="M846" s="13">
        <v>45343</v>
      </c>
      <c r="N846" s="13">
        <v>45345</v>
      </c>
      <c r="O846" s="13">
        <v>45473</v>
      </c>
      <c r="P846" s="15">
        <v>129</v>
      </c>
      <c r="Q846" s="11" t="s">
        <v>874</v>
      </c>
      <c r="R846" s="11">
        <f>+VLOOKUP(B846,[2]Hoja2!$A$3:$C$3503,3,FALSE)</f>
        <v>10820453</v>
      </c>
      <c r="S846" s="11">
        <f t="shared" si="26"/>
        <v>0</v>
      </c>
      <c r="T846" s="22">
        <f t="shared" si="27"/>
        <v>100</v>
      </c>
      <c r="U846" s="5">
        <v>0</v>
      </c>
      <c r="V846" s="10" t="s">
        <v>4016</v>
      </c>
    </row>
    <row r="847" spans="1:23" s="4" customFormat="1" ht="51" x14ac:dyDescent="0.2">
      <c r="A847" s="5" t="s">
        <v>1720</v>
      </c>
      <c r="B847" s="5" t="s">
        <v>1720</v>
      </c>
      <c r="C847" s="5" t="str">
        <f>+VLOOKUP(B847,[2]Hoja1!$H$1:$I$5207,2,FALSE)</f>
        <v>CONTRATO DE PRESTACION DE SERVICIOS PROFESIONALES</v>
      </c>
      <c r="D847" s="6" t="s">
        <v>2445</v>
      </c>
      <c r="E847" s="6">
        <v>1070925615</v>
      </c>
      <c r="F847" s="7" t="s">
        <v>829</v>
      </c>
      <c r="G847" s="8">
        <v>35599</v>
      </c>
      <c r="H847" s="9" t="s">
        <v>2865</v>
      </c>
      <c r="I847" s="5" t="s">
        <v>835</v>
      </c>
      <c r="J847" s="5" t="s">
        <v>3153</v>
      </c>
      <c r="K847" s="5" t="s">
        <v>846</v>
      </c>
      <c r="L847" s="11">
        <v>10820453</v>
      </c>
      <c r="M847" s="13">
        <v>45343</v>
      </c>
      <c r="N847" s="13">
        <v>45348</v>
      </c>
      <c r="O847" s="13">
        <v>45473</v>
      </c>
      <c r="P847" s="15">
        <v>126</v>
      </c>
      <c r="Q847" s="11" t="s">
        <v>874</v>
      </c>
      <c r="R847" s="11">
        <f>+VLOOKUP(B847,[2]Hoja2!$A$3:$C$3503,3,FALSE)</f>
        <v>10820453</v>
      </c>
      <c r="S847" s="11">
        <f t="shared" si="26"/>
        <v>0</v>
      </c>
      <c r="T847" s="22">
        <f t="shared" si="27"/>
        <v>100</v>
      </c>
      <c r="U847" s="5">
        <v>0</v>
      </c>
      <c r="V847" s="10" t="s">
        <v>4017</v>
      </c>
    </row>
    <row r="848" spans="1:23" s="4" customFormat="1" ht="51" x14ac:dyDescent="0.2">
      <c r="A848" s="5" t="s">
        <v>1721</v>
      </c>
      <c r="B848" s="5" t="s">
        <v>1721</v>
      </c>
      <c r="C848" s="5" t="str">
        <f>+VLOOKUP(B848,[2]Hoja1!$H$1:$I$5207,2,FALSE)</f>
        <v>CONTRATO DE PRESTACION DE SERVICIOS PROFESIONALES</v>
      </c>
      <c r="D848" s="6" t="s">
        <v>591</v>
      </c>
      <c r="E848" s="6">
        <v>1023911867</v>
      </c>
      <c r="F848" s="7" t="s">
        <v>829</v>
      </c>
      <c r="G848" s="8">
        <v>33538</v>
      </c>
      <c r="H848" s="9" t="s">
        <v>2784</v>
      </c>
      <c r="I848" s="5" t="s">
        <v>835</v>
      </c>
      <c r="J848" s="5" t="s">
        <v>3153</v>
      </c>
      <c r="K848" s="5" t="s">
        <v>846</v>
      </c>
      <c r="L848" s="11">
        <f>+VLOOKUP(B848,[2]Hoja2!$A$3:$C$3503,2,FALSE)</f>
        <v>19074594</v>
      </c>
      <c r="M848" s="13">
        <v>45342</v>
      </c>
      <c r="N848" s="13">
        <v>45344</v>
      </c>
      <c r="O848" s="13">
        <v>45473</v>
      </c>
      <c r="P848" s="15">
        <v>130</v>
      </c>
      <c r="Q848" s="11" t="s">
        <v>874</v>
      </c>
      <c r="R848" s="11">
        <f>+VLOOKUP(B848,[2]Hoja2!$A$3:$C$3503,3,FALSE)</f>
        <v>19074594</v>
      </c>
      <c r="S848" s="11">
        <f t="shared" si="26"/>
        <v>0</v>
      </c>
      <c r="T848" s="22">
        <f t="shared" si="27"/>
        <v>100</v>
      </c>
      <c r="U848" s="5">
        <v>1</v>
      </c>
      <c r="V848" s="10" t="s">
        <v>4018</v>
      </c>
      <c r="W848" s="4">
        <f>+VLOOKUP(B848,[2]Hoja2!$A$3:$D$3503,4,FALSE)</f>
        <v>0</v>
      </c>
    </row>
    <row r="849" spans="1:22" s="4" customFormat="1" ht="76.5" x14ac:dyDescent="0.2">
      <c r="A849" s="5" t="s">
        <v>1722</v>
      </c>
      <c r="B849" s="5" t="s">
        <v>1722</v>
      </c>
      <c r="C849" s="5" t="str">
        <f>+VLOOKUP(B849,[2]Hoja1!$H$1:$I$5207,2,FALSE)</f>
        <v>CONTRATO DE ARRENDAMIENTO</v>
      </c>
      <c r="D849" s="6" t="s">
        <v>545</v>
      </c>
      <c r="E849" s="6">
        <v>830138924</v>
      </c>
      <c r="F849" s="7" t="s">
        <v>829</v>
      </c>
      <c r="G849" s="8" t="s">
        <v>830</v>
      </c>
      <c r="H849" s="9" t="s">
        <v>4335</v>
      </c>
      <c r="I849" s="5" t="s">
        <v>836</v>
      </c>
      <c r="J849" s="5" t="s">
        <v>3157</v>
      </c>
      <c r="K849" s="5" t="s">
        <v>853</v>
      </c>
      <c r="L849" s="11">
        <v>287669751</v>
      </c>
      <c r="M849" s="13">
        <v>45351</v>
      </c>
      <c r="N849" s="13">
        <v>45358</v>
      </c>
      <c r="O849" s="13">
        <v>45716</v>
      </c>
      <c r="P849" s="15">
        <v>359</v>
      </c>
      <c r="Q849" s="11" t="s">
        <v>874</v>
      </c>
      <c r="R849" s="11">
        <f>+VLOOKUP(B849,[2]Hoja2!$A$3:$C$3503,3,FALSE)</f>
        <v>287669751</v>
      </c>
      <c r="S849" s="11">
        <f t="shared" si="26"/>
        <v>0</v>
      </c>
      <c r="T849" s="22">
        <f t="shared" si="27"/>
        <v>100</v>
      </c>
      <c r="U849" s="5">
        <v>0</v>
      </c>
      <c r="V849" s="10" t="s">
        <v>4019</v>
      </c>
    </row>
    <row r="850" spans="1:22" s="4" customFormat="1" ht="76.5" x14ac:dyDescent="0.2">
      <c r="A850" s="5" t="s">
        <v>1723</v>
      </c>
      <c r="B850" s="5" t="s">
        <v>1723</v>
      </c>
      <c r="C850" s="5" t="str">
        <f>+VLOOKUP(B850,[2]Hoja1!$H$1:$I$5207,2,FALSE)</f>
        <v>CONTRATO DE ARRENDAMIENTO</v>
      </c>
      <c r="D850" s="6" t="s">
        <v>2446</v>
      </c>
      <c r="E850" s="6">
        <v>900328178</v>
      </c>
      <c r="F850" s="7" t="s">
        <v>829</v>
      </c>
      <c r="G850" s="8" t="s">
        <v>830</v>
      </c>
      <c r="H850" s="9" t="s">
        <v>4336</v>
      </c>
      <c r="I850" s="5" t="s">
        <v>836</v>
      </c>
      <c r="J850" s="5" t="s">
        <v>3157</v>
      </c>
      <c r="K850" s="5" t="s">
        <v>853</v>
      </c>
      <c r="L850" s="11">
        <v>335580000</v>
      </c>
      <c r="M850" s="13">
        <v>45345</v>
      </c>
      <c r="N850" s="13">
        <v>45345</v>
      </c>
      <c r="O850" s="13">
        <v>45710</v>
      </c>
      <c r="P850" s="15">
        <v>366</v>
      </c>
      <c r="Q850" s="11" t="s">
        <v>874</v>
      </c>
      <c r="R850" s="11">
        <f>+VLOOKUP(B850,[2]Hoja2!$A$3:$C$3503,3,FALSE)</f>
        <v>335580000</v>
      </c>
      <c r="S850" s="11">
        <f t="shared" si="26"/>
        <v>0</v>
      </c>
      <c r="T850" s="22">
        <f t="shared" si="27"/>
        <v>100</v>
      </c>
      <c r="U850" s="5">
        <v>0</v>
      </c>
      <c r="V850" s="10" t="s">
        <v>4020</v>
      </c>
    </row>
    <row r="851" spans="1:22" s="4" customFormat="1" ht="51" x14ac:dyDescent="0.2">
      <c r="A851" s="5" t="s">
        <v>1724</v>
      </c>
      <c r="B851" s="5" t="s">
        <v>1724</v>
      </c>
      <c r="C851" s="5" t="str">
        <f>+VLOOKUP(B851,[2]Hoja1!$H$1:$I$5207,2,FALSE)</f>
        <v>CONTRATO DE PRESTACION DE SERVICIOS PROFESIONALES</v>
      </c>
      <c r="D851" s="6" t="s">
        <v>2447</v>
      </c>
      <c r="E851" s="6">
        <v>1022395200</v>
      </c>
      <c r="F851" s="7" t="s">
        <v>829</v>
      </c>
      <c r="G851" s="8">
        <v>34536</v>
      </c>
      <c r="H851" s="9" t="s">
        <v>2865</v>
      </c>
      <c r="I851" s="5" t="s">
        <v>835</v>
      </c>
      <c r="J851" s="5" t="s">
        <v>3153</v>
      </c>
      <c r="K851" s="5" t="s">
        <v>846</v>
      </c>
      <c r="L851" s="11">
        <v>10339544</v>
      </c>
      <c r="M851" s="13">
        <v>45342</v>
      </c>
      <c r="N851" s="13">
        <v>45343</v>
      </c>
      <c r="O851" s="13">
        <v>45473</v>
      </c>
      <c r="P851" s="15">
        <v>131</v>
      </c>
      <c r="Q851" s="11" t="s">
        <v>874</v>
      </c>
      <c r="R851" s="11">
        <f>+VLOOKUP(B851,[2]Hoja2!$A$3:$C$3503,3,FALSE)</f>
        <v>10339544</v>
      </c>
      <c r="S851" s="11">
        <f t="shared" si="26"/>
        <v>0</v>
      </c>
      <c r="T851" s="22">
        <f t="shared" si="27"/>
        <v>100</v>
      </c>
      <c r="U851" s="5">
        <v>0</v>
      </c>
      <c r="V851" s="10" t="s">
        <v>4021</v>
      </c>
    </row>
    <row r="852" spans="1:22" s="4" customFormat="1" ht="51" x14ac:dyDescent="0.2">
      <c r="A852" s="5" t="s">
        <v>1725</v>
      </c>
      <c r="B852" s="5" t="s">
        <v>1725</v>
      </c>
      <c r="C852" s="5" t="str">
        <f>+VLOOKUP(B852,[2]Hoja1!$H$1:$I$5207,2,FALSE)</f>
        <v>CONTRATO DE PRESTACION DE SERVICIOS PROFESIONALES</v>
      </c>
      <c r="D852" s="6" t="s">
        <v>2448</v>
      </c>
      <c r="E852" s="6">
        <v>1023926151</v>
      </c>
      <c r="F852" s="7" t="s">
        <v>829</v>
      </c>
      <c r="G852" s="8">
        <v>34140</v>
      </c>
      <c r="H852" s="9" t="s">
        <v>2865</v>
      </c>
      <c r="I852" s="5" t="s">
        <v>835</v>
      </c>
      <c r="J852" s="5" t="s">
        <v>3153</v>
      </c>
      <c r="K852" s="5" t="s">
        <v>846</v>
      </c>
      <c r="L852" s="11">
        <v>10339544</v>
      </c>
      <c r="M852" s="13">
        <v>45342</v>
      </c>
      <c r="N852" s="13">
        <v>45343</v>
      </c>
      <c r="O852" s="13">
        <v>45473</v>
      </c>
      <c r="P852" s="15">
        <v>131</v>
      </c>
      <c r="Q852" s="11" t="s">
        <v>874</v>
      </c>
      <c r="R852" s="11">
        <f>+VLOOKUP(B852,[2]Hoja2!$A$3:$C$3503,3,FALSE)</f>
        <v>10339544</v>
      </c>
      <c r="S852" s="11">
        <f t="shared" si="26"/>
        <v>0</v>
      </c>
      <c r="T852" s="22">
        <f t="shared" si="27"/>
        <v>100</v>
      </c>
      <c r="U852" s="5">
        <v>0</v>
      </c>
      <c r="V852" s="10" t="s">
        <v>4022</v>
      </c>
    </row>
    <row r="853" spans="1:22" s="4" customFormat="1" ht="51" x14ac:dyDescent="0.2">
      <c r="A853" s="5" t="s">
        <v>1726</v>
      </c>
      <c r="B853" s="5" t="s">
        <v>1726</v>
      </c>
      <c r="C853" s="5" t="str">
        <f>+VLOOKUP(B853,[2]Hoja1!$H$1:$I$5207,2,FALSE)</f>
        <v>CONTRATO DE PRESTACION DE SERVICIOS PROFESIONALES</v>
      </c>
      <c r="D853" s="6" t="s">
        <v>2449</v>
      </c>
      <c r="E853" s="6">
        <v>1026266401</v>
      </c>
      <c r="F853" s="7" t="s">
        <v>829</v>
      </c>
      <c r="G853" s="8">
        <v>32824</v>
      </c>
      <c r="H853" s="9" t="s">
        <v>2784</v>
      </c>
      <c r="I853" s="5" t="s">
        <v>835</v>
      </c>
      <c r="J853" s="5" t="s">
        <v>3153</v>
      </c>
      <c r="K853" s="5" t="s">
        <v>846</v>
      </c>
      <c r="L853" s="11">
        <v>15475614</v>
      </c>
      <c r="M853" s="13">
        <v>45342</v>
      </c>
      <c r="N853" s="13">
        <v>45345</v>
      </c>
      <c r="O853" s="13">
        <v>45473</v>
      </c>
      <c r="P853" s="15">
        <v>129</v>
      </c>
      <c r="Q853" s="11" t="s">
        <v>874</v>
      </c>
      <c r="R853" s="11">
        <f>+VLOOKUP(B853,[2]Hoja2!$A$3:$C$3503,3,FALSE)</f>
        <v>15475614</v>
      </c>
      <c r="S853" s="11">
        <f t="shared" si="26"/>
        <v>0</v>
      </c>
      <c r="T853" s="22">
        <f t="shared" si="27"/>
        <v>100</v>
      </c>
      <c r="U853" s="5">
        <v>0</v>
      </c>
      <c r="V853" s="10" t="s">
        <v>4023</v>
      </c>
    </row>
    <row r="854" spans="1:22" s="4" customFormat="1" ht="51" x14ac:dyDescent="0.2">
      <c r="A854" s="5" t="s">
        <v>1727</v>
      </c>
      <c r="B854" s="5" t="s">
        <v>1727</v>
      </c>
      <c r="C854" s="5" t="str">
        <f>+VLOOKUP(B854,[2]Hoja1!$H$1:$I$5207,2,FALSE)</f>
        <v>CONTRATO DE PRESTACION DE SERVICIOS PROFESIONALES</v>
      </c>
      <c r="D854" s="6" t="s">
        <v>2450</v>
      </c>
      <c r="E854" s="6">
        <v>80162897</v>
      </c>
      <c r="F854" s="7" t="s">
        <v>829</v>
      </c>
      <c r="G854" s="8">
        <v>30465</v>
      </c>
      <c r="H854" s="9" t="s">
        <v>2784</v>
      </c>
      <c r="I854" s="5" t="s">
        <v>835</v>
      </c>
      <c r="J854" s="5" t="s">
        <v>869</v>
      </c>
      <c r="K854" s="5" t="s">
        <v>846</v>
      </c>
      <c r="L854" s="11">
        <v>15475614</v>
      </c>
      <c r="M854" s="13">
        <v>45342</v>
      </c>
      <c r="N854" s="13">
        <v>45345</v>
      </c>
      <c r="O854" s="13">
        <v>45473</v>
      </c>
      <c r="P854" s="15">
        <v>129</v>
      </c>
      <c r="Q854" s="11" t="s">
        <v>874</v>
      </c>
      <c r="R854" s="11">
        <f>+VLOOKUP(B854,[2]Hoja2!$A$3:$C$3503,3,FALSE)</f>
        <v>15475614</v>
      </c>
      <c r="S854" s="11">
        <f t="shared" si="26"/>
        <v>0</v>
      </c>
      <c r="T854" s="22">
        <f t="shared" si="27"/>
        <v>100</v>
      </c>
      <c r="U854" s="5">
        <v>0</v>
      </c>
      <c r="V854" s="10" t="s">
        <v>4024</v>
      </c>
    </row>
    <row r="855" spans="1:22" s="4" customFormat="1" ht="51" x14ac:dyDescent="0.2">
      <c r="A855" s="5" t="s">
        <v>1728</v>
      </c>
      <c r="B855" s="5" t="s">
        <v>1728</v>
      </c>
      <c r="C855" s="5" t="str">
        <f>+VLOOKUP(B855,[2]Hoja1!$H$1:$I$5207,2,FALSE)</f>
        <v>CONTRATO DE PRESTACION DE SERVICIOS PROFESIONALES</v>
      </c>
      <c r="D855" s="6" t="s">
        <v>446</v>
      </c>
      <c r="E855" s="6">
        <v>98340485</v>
      </c>
      <c r="F855" s="7" t="s">
        <v>829</v>
      </c>
      <c r="G855" s="8">
        <v>28001</v>
      </c>
      <c r="H855" s="9" t="s">
        <v>2784</v>
      </c>
      <c r="I855" s="5" t="s">
        <v>835</v>
      </c>
      <c r="J855" s="5" t="s">
        <v>3153</v>
      </c>
      <c r="K855" s="5" t="s">
        <v>846</v>
      </c>
      <c r="L855" s="11">
        <v>14395920</v>
      </c>
      <c r="M855" s="13">
        <v>45342</v>
      </c>
      <c r="N855" s="13">
        <v>45352</v>
      </c>
      <c r="O855" s="13">
        <v>45473</v>
      </c>
      <c r="P855" s="15">
        <v>122</v>
      </c>
      <c r="Q855" s="11" t="s">
        <v>874</v>
      </c>
      <c r="R855" s="11">
        <f>+VLOOKUP(B855,[2]Hoja2!$A$3:$C$3503,3,FALSE)</f>
        <v>14395920</v>
      </c>
      <c r="S855" s="11">
        <f t="shared" si="26"/>
        <v>0</v>
      </c>
      <c r="T855" s="22">
        <f t="shared" si="27"/>
        <v>100</v>
      </c>
      <c r="U855" s="5">
        <v>0</v>
      </c>
      <c r="V855" s="10" t="s">
        <v>4025</v>
      </c>
    </row>
    <row r="856" spans="1:22" s="4" customFormat="1" ht="51" x14ac:dyDescent="0.2">
      <c r="A856" s="5" t="s">
        <v>1729</v>
      </c>
      <c r="B856" s="5" t="s">
        <v>1729</v>
      </c>
      <c r="C856" s="5" t="str">
        <f>+VLOOKUP(B856,[2]Hoja1!$H$1:$I$5207,2,FALSE)</f>
        <v>CONTRATO DE PRESTACION DE SERVICIOS PROFESIONALES</v>
      </c>
      <c r="D856" s="6" t="s">
        <v>2451</v>
      </c>
      <c r="E856" s="6">
        <v>1037322371</v>
      </c>
      <c r="F856" s="7" t="s">
        <v>829</v>
      </c>
      <c r="G856" s="8">
        <v>31900</v>
      </c>
      <c r="H856" s="9" t="s">
        <v>2770</v>
      </c>
      <c r="I856" s="5" t="s">
        <v>835</v>
      </c>
      <c r="J856" s="5" t="s">
        <v>3153</v>
      </c>
      <c r="K856" s="5" t="s">
        <v>846</v>
      </c>
      <c r="L856" s="11">
        <v>14395920</v>
      </c>
      <c r="M856" s="13">
        <v>45342</v>
      </c>
      <c r="N856" s="13">
        <v>45352</v>
      </c>
      <c r="O856" s="13">
        <v>45473</v>
      </c>
      <c r="P856" s="15">
        <v>122</v>
      </c>
      <c r="Q856" s="11" t="s">
        <v>874</v>
      </c>
      <c r="R856" s="11">
        <f>+VLOOKUP(B856,[2]Hoja2!$A$3:$C$3503,3,FALSE)</f>
        <v>14395920</v>
      </c>
      <c r="S856" s="11">
        <f t="shared" si="26"/>
        <v>0</v>
      </c>
      <c r="T856" s="22">
        <f t="shared" si="27"/>
        <v>100</v>
      </c>
      <c r="U856" s="5">
        <v>0</v>
      </c>
      <c r="V856" s="10" t="s">
        <v>4026</v>
      </c>
    </row>
    <row r="857" spans="1:22" s="4" customFormat="1" ht="51" x14ac:dyDescent="0.2">
      <c r="A857" s="5" t="s">
        <v>1730</v>
      </c>
      <c r="B857" s="5" t="s">
        <v>1730</v>
      </c>
      <c r="C857" s="5" t="str">
        <f>+VLOOKUP(B857,[2]Hoja1!$H$1:$I$5207,2,FALSE)</f>
        <v>CONTRATO DE PRESTACION DE SERVICIOS PROFESIONALES</v>
      </c>
      <c r="D857" s="6" t="s">
        <v>2452</v>
      </c>
      <c r="E857" s="6">
        <v>1014229208</v>
      </c>
      <c r="F857" s="7" t="s">
        <v>829</v>
      </c>
      <c r="G857" s="8">
        <v>33613</v>
      </c>
      <c r="H857" s="9" t="s">
        <v>2833</v>
      </c>
      <c r="I857" s="5" t="s">
        <v>835</v>
      </c>
      <c r="J857" s="5" t="s">
        <v>3153</v>
      </c>
      <c r="K857" s="5" t="s">
        <v>846</v>
      </c>
      <c r="L857" s="11">
        <v>9618180</v>
      </c>
      <c r="M857" s="13">
        <v>45343</v>
      </c>
      <c r="N857" s="13">
        <v>45352</v>
      </c>
      <c r="O857" s="13">
        <v>45473</v>
      </c>
      <c r="P857" s="15">
        <v>122</v>
      </c>
      <c r="Q857" s="11" t="s">
        <v>874</v>
      </c>
      <c r="R857" s="11">
        <f>+VLOOKUP(B857,[2]Hoja2!$A$3:$C$3503,3,FALSE)</f>
        <v>9618180</v>
      </c>
      <c r="S857" s="11">
        <f t="shared" si="26"/>
        <v>0</v>
      </c>
      <c r="T857" s="22">
        <f t="shared" si="27"/>
        <v>100</v>
      </c>
      <c r="U857" s="5">
        <v>0</v>
      </c>
      <c r="V857" s="10" t="s">
        <v>4027</v>
      </c>
    </row>
    <row r="858" spans="1:22" s="4" customFormat="1" ht="51" x14ac:dyDescent="0.2">
      <c r="A858" s="5" t="s">
        <v>1731</v>
      </c>
      <c r="B858" s="5" t="s">
        <v>1731</v>
      </c>
      <c r="C858" s="5" t="str">
        <f>+VLOOKUP(B858,[2]Hoja1!$H$1:$I$5207,2,FALSE)</f>
        <v>CONTRATO DE PRESTACION DE SERVICIOS PROFESIONALES</v>
      </c>
      <c r="D858" s="6" t="s">
        <v>2453</v>
      </c>
      <c r="E858" s="6">
        <v>53177245</v>
      </c>
      <c r="F858" s="7" t="s">
        <v>829</v>
      </c>
      <c r="G858" s="8">
        <v>31126</v>
      </c>
      <c r="H858" s="9" t="s">
        <v>2833</v>
      </c>
      <c r="I858" s="5" t="s">
        <v>835</v>
      </c>
      <c r="J858" s="5" t="s">
        <v>3153</v>
      </c>
      <c r="K858" s="5" t="s">
        <v>846</v>
      </c>
      <c r="L858" s="11">
        <v>9618180</v>
      </c>
      <c r="M858" s="13">
        <v>45343</v>
      </c>
      <c r="N858" s="13">
        <v>45352</v>
      </c>
      <c r="O858" s="13">
        <v>45473</v>
      </c>
      <c r="P858" s="15">
        <v>122</v>
      </c>
      <c r="Q858" s="11" t="s">
        <v>874</v>
      </c>
      <c r="R858" s="11">
        <f>+VLOOKUP(B858,[2]Hoja2!$A$3:$C$3503,3,FALSE)</f>
        <v>9618180</v>
      </c>
      <c r="S858" s="11">
        <f t="shared" si="26"/>
        <v>0</v>
      </c>
      <c r="T858" s="22">
        <f t="shared" si="27"/>
        <v>100</v>
      </c>
      <c r="U858" s="5">
        <v>0</v>
      </c>
      <c r="V858" s="10" t="s">
        <v>4028</v>
      </c>
    </row>
    <row r="859" spans="1:22" s="4" customFormat="1" ht="51" x14ac:dyDescent="0.2">
      <c r="A859" s="5" t="s">
        <v>1732</v>
      </c>
      <c r="B859" s="5" t="s">
        <v>1732</v>
      </c>
      <c r="C859" s="5" t="str">
        <f>+VLOOKUP(B859,[2]Hoja1!$H$1:$I$5207,2,FALSE)</f>
        <v>CONTRATO DE PRESTACION DE SERVICIOS DE APOYO A LA GESTION</v>
      </c>
      <c r="D859" s="6" t="s">
        <v>190</v>
      </c>
      <c r="E859" s="6">
        <v>1014179021</v>
      </c>
      <c r="F859" s="7" t="s">
        <v>829</v>
      </c>
      <c r="G859" s="8">
        <v>31627</v>
      </c>
      <c r="H859" s="9" t="s">
        <v>2756</v>
      </c>
      <c r="I859" s="5" t="s">
        <v>835</v>
      </c>
      <c r="J859" s="5" t="s">
        <v>3153</v>
      </c>
      <c r="K859" s="5" t="s">
        <v>846</v>
      </c>
      <c r="L859" s="11">
        <v>22673574</v>
      </c>
      <c r="M859" s="13">
        <v>45344</v>
      </c>
      <c r="N859" s="13">
        <v>45345</v>
      </c>
      <c r="O859" s="13">
        <v>45473</v>
      </c>
      <c r="P859" s="15">
        <v>129</v>
      </c>
      <c r="Q859" s="11" t="s">
        <v>874</v>
      </c>
      <c r="R859" s="11">
        <f>+VLOOKUP(B859,[2]Hoja2!$A$3:$C$3503,3,FALSE)</f>
        <v>22673574</v>
      </c>
      <c r="S859" s="11">
        <f t="shared" si="26"/>
        <v>0</v>
      </c>
      <c r="T859" s="22">
        <f t="shared" si="27"/>
        <v>100</v>
      </c>
      <c r="U859" s="5">
        <v>0</v>
      </c>
      <c r="V859" s="10" t="s">
        <v>4029</v>
      </c>
    </row>
    <row r="860" spans="1:22" s="4" customFormat="1" ht="51" x14ac:dyDescent="0.2">
      <c r="A860" s="5" t="s">
        <v>1733</v>
      </c>
      <c r="B860" s="5" t="s">
        <v>1733</v>
      </c>
      <c r="C860" s="5" t="str">
        <f>+VLOOKUP(B860,[2]Hoja1!$H$1:$I$5207,2,FALSE)</f>
        <v>CONTRATO DE PRESTACION DE SERVICIOS DE APOYO A LA GESTION</v>
      </c>
      <c r="D860" s="6" t="s">
        <v>697</v>
      </c>
      <c r="E860" s="6">
        <v>80845291</v>
      </c>
      <c r="F860" s="7" t="s">
        <v>829</v>
      </c>
      <c r="G860" s="8">
        <v>31353</v>
      </c>
      <c r="H860" s="9" t="s">
        <v>2864</v>
      </c>
      <c r="I860" s="5" t="s">
        <v>835</v>
      </c>
      <c r="J860" s="5" t="s">
        <v>3153</v>
      </c>
      <c r="K860" s="5" t="s">
        <v>846</v>
      </c>
      <c r="L860" s="11">
        <v>14395920</v>
      </c>
      <c r="M860" s="13">
        <v>45343</v>
      </c>
      <c r="N860" s="13">
        <v>45352</v>
      </c>
      <c r="O860" s="13">
        <v>45473</v>
      </c>
      <c r="P860" s="15">
        <v>122</v>
      </c>
      <c r="Q860" s="11" t="s">
        <v>874</v>
      </c>
      <c r="R860" s="11">
        <f>+VLOOKUP(B860,[2]Hoja2!$A$3:$C$3503,3,FALSE)</f>
        <v>14395920</v>
      </c>
      <c r="S860" s="11">
        <f t="shared" si="26"/>
        <v>0</v>
      </c>
      <c r="T860" s="22">
        <f t="shared" si="27"/>
        <v>100</v>
      </c>
      <c r="U860" s="5">
        <v>0</v>
      </c>
      <c r="V860" s="10" t="s">
        <v>4030</v>
      </c>
    </row>
    <row r="861" spans="1:22" s="4" customFormat="1" ht="51" x14ac:dyDescent="0.2">
      <c r="A861" s="5" t="s">
        <v>1734</v>
      </c>
      <c r="B861" s="5" t="s">
        <v>1734</v>
      </c>
      <c r="C861" s="5" t="str">
        <f>+VLOOKUP(B861,[2]Hoja1!$H$1:$I$5207,2,FALSE)</f>
        <v>CONTRATO DE PRESTACION DE SERVICIOS DE APOYO A LA GESTION</v>
      </c>
      <c r="D861" s="6" t="s">
        <v>695</v>
      </c>
      <c r="E861" s="6">
        <v>79576610</v>
      </c>
      <c r="F861" s="7" t="s">
        <v>829</v>
      </c>
      <c r="G861" s="8">
        <v>25885</v>
      </c>
      <c r="H861" s="9" t="s">
        <v>2801</v>
      </c>
      <c r="I861" s="5" t="s">
        <v>835</v>
      </c>
      <c r="J861" s="5" t="s">
        <v>3153</v>
      </c>
      <c r="K861" s="5" t="s">
        <v>846</v>
      </c>
      <c r="L861" s="11">
        <v>15475614</v>
      </c>
      <c r="M861" s="13">
        <v>45344</v>
      </c>
      <c r="N861" s="13">
        <v>45349</v>
      </c>
      <c r="O861" s="13">
        <v>45473</v>
      </c>
      <c r="P861" s="15">
        <v>125</v>
      </c>
      <c r="Q861" s="11" t="s">
        <v>874</v>
      </c>
      <c r="R861" s="11">
        <f>+VLOOKUP(B861,[2]Hoja2!$A$3:$C$3503,3,FALSE)</f>
        <v>15475614</v>
      </c>
      <c r="S861" s="11">
        <f t="shared" si="26"/>
        <v>0</v>
      </c>
      <c r="T861" s="22">
        <f t="shared" si="27"/>
        <v>100</v>
      </c>
      <c r="U861" s="5">
        <v>0</v>
      </c>
      <c r="V861" s="10" t="s">
        <v>4031</v>
      </c>
    </row>
    <row r="862" spans="1:22" s="4" customFormat="1" ht="51" x14ac:dyDescent="0.2">
      <c r="A862" s="5" t="s">
        <v>1735</v>
      </c>
      <c r="B862" s="5" t="s">
        <v>1735</v>
      </c>
      <c r="C862" s="5" t="str">
        <f>+VLOOKUP(B862,[2]Hoja1!$H$1:$I$5207,2,FALSE)</f>
        <v>CONTRATO DE PRESTACION DE SERVICIOS PROFESIONALES</v>
      </c>
      <c r="D862" s="6" t="s">
        <v>2454</v>
      </c>
      <c r="E862" s="6">
        <v>1030672041</v>
      </c>
      <c r="F862" s="7" t="s">
        <v>829</v>
      </c>
      <c r="G862" s="8">
        <v>35385</v>
      </c>
      <c r="H862" s="9" t="s">
        <v>2865</v>
      </c>
      <c r="I862" s="5" t="s">
        <v>835</v>
      </c>
      <c r="J862" s="5" t="s">
        <v>3153</v>
      </c>
      <c r="K862" s="5" t="s">
        <v>846</v>
      </c>
      <c r="L862" s="11">
        <v>9618180</v>
      </c>
      <c r="M862" s="13">
        <v>45344</v>
      </c>
      <c r="N862" s="13">
        <v>45352</v>
      </c>
      <c r="O862" s="13">
        <v>45473</v>
      </c>
      <c r="P862" s="15">
        <v>122</v>
      </c>
      <c r="Q862" s="11" t="s">
        <v>874</v>
      </c>
      <c r="R862" s="11">
        <f>+VLOOKUP(B862,[2]Hoja2!$A$3:$C$3503,3,FALSE)</f>
        <v>9618180</v>
      </c>
      <c r="S862" s="11">
        <f t="shared" si="26"/>
        <v>0</v>
      </c>
      <c r="T862" s="22">
        <f t="shared" si="27"/>
        <v>100</v>
      </c>
      <c r="U862" s="5">
        <v>0</v>
      </c>
      <c r="V862" s="10" t="s">
        <v>4032</v>
      </c>
    </row>
    <row r="863" spans="1:22" s="4" customFormat="1" ht="51" x14ac:dyDescent="0.2">
      <c r="A863" s="5" t="s">
        <v>1736</v>
      </c>
      <c r="B863" s="5" t="s">
        <v>1736</v>
      </c>
      <c r="C863" s="5" t="str">
        <f>+VLOOKUP(B863,[2]Hoja1!$H$1:$I$5207,2,FALSE)</f>
        <v>CONTRATO DE PRESTACION DE SERVICIOS PROFESIONALES</v>
      </c>
      <c r="D863" s="6" t="s">
        <v>2455</v>
      </c>
      <c r="E863" s="6">
        <v>1030531483</v>
      </c>
      <c r="F863" s="7" t="s">
        <v>829</v>
      </c>
      <c r="G863" s="8">
        <v>31688</v>
      </c>
      <c r="H863" s="9" t="s">
        <v>2784</v>
      </c>
      <c r="I863" s="5" t="s">
        <v>835</v>
      </c>
      <c r="J863" s="5" t="s">
        <v>3153</v>
      </c>
      <c r="K863" s="5" t="s">
        <v>846</v>
      </c>
      <c r="L863" s="11">
        <v>14395920</v>
      </c>
      <c r="M863" s="13">
        <v>45343</v>
      </c>
      <c r="N863" s="13">
        <v>45352</v>
      </c>
      <c r="O863" s="13">
        <v>45473</v>
      </c>
      <c r="P863" s="15">
        <v>122</v>
      </c>
      <c r="Q863" s="11" t="s">
        <v>874</v>
      </c>
      <c r="R863" s="11">
        <f>+VLOOKUP(B863,[2]Hoja2!$A$3:$C$3503,3,FALSE)</f>
        <v>14395920</v>
      </c>
      <c r="S863" s="11">
        <f t="shared" si="26"/>
        <v>0</v>
      </c>
      <c r="T863" s="22">
        <f t="shared" si="27"/>
        <v>100</v>
      </c>
      <c r="U863" s="5">
        <v>0</v>
      </c>
      <c r="V863" s="10" t="s">
        <v>4033</v>
      </c>
    </row>
    <row r="864" spans="1:22" s="4" customFormat="1" ht="51" x14ac:dyDescent="0.2">
      <c r="A864" s="5" t="s">
        <v>1737</v>
      </c>
      <c r="B864" s="5" t="s">
        <v>1737</v>
      </c>
      <c r="C864" s="5" t="str">
        <f>+VLOOKUP(B864,[2]Hoja1!$H$1:$I$5207,2,FALSE)</f>
        <v>CONTRATO DE PRESTACION DE SERVICIOS PROFESIONALES</v>
      </c>
      <c r="D864" s="6" t="s">
        <v>2456</v>
      </c>
      <c r="E864" s="6">
        <v>11448408</v>
      </c>
      <c r="F864" s="7" t="s">
        <v>829</v>
      </c>
      <c r="G864" s="8">
        <v>30438</v>
      </c>
      <c r="H864" s="9" t="s">
        <v>2865</v>
      </c>
      <c r="I864" s="5" t="s">
        <v>835</v>
      </c>
      <c r="J864" s="5" t="s">
        <v>3153</v>
      </c>
      <c r="K864" s="5" t="s">
        <v>846</v>
      </c>
      <c r="L864" s="11">
        <v>10339544</v>
      </c>
      <c r="M864" s="13">
        <v>45343</v>
      </c>
      <c r="N864" s="13">
        <v>45345</v>
      </c>
      <c r="O864" s="13">
        <v>45473</v>
      </c>
      <c r="P864" s="15">
        <v>129</v>
      </c>
      <c r="Q864" s="11" t="s">
        <v>874</v>
      </c>
      <c r="R864" s="11">
        <f>+VLOOKUP(B864,[2]Hoja2!$A$3:$C$3503,3,FALSE)</f>
        <v>10339544</v>
      </c>
      <c r="S864" s="11">
        <f t="shared" si="26"/>
        <v>0</v>
      </c>
      <c r="T864" s="22">
        <f t="shared" si="27"/>
        <v>100</v>
      </c>
      <c r="U864" s="5">
        <v>0</v>
      </c>
      <c r="V864" s="10" t="s">
        <v>4034</v>
      </c>
    </row>
    <row r="865" spans="1:22" s="4" customFormat="1" ht="51" x14ac:dyDescent="0.2">
      <c r="A865" s="5" t="s">
        <v>1738</v>
      </c>
      <c r="B865" s="5" t="s">
        <v>1738</v>
      </c>
      <c r="C865" s="5" t="str">
        <f>+VLOOKUP(B865,[2]Hoja1!$H$1:$I$5207,2,FALSE)</f>
        <v>CONTRATO DE PRESTACION DE SERVICIOS PROFESIONALES</v>
      </c>
      <c r="D865" s="6" t="s">
        <v>142</v>
      </c>
      <c r="E865" s="6">
        <v>1022334537</v>
      </c>
      <c r="F865" s="7" t="s">
        <v>829</v>
      </c>
      <c r="G865" s="8">
        <v>35953</v>
      </c>
      <c r="H865" s="9" t="s">
        <v>2784</v>
      </c>
      <c r="I865" s="5" t="s">
        <v>835</v>
      </c>
      <c r="J865" s="5" t="s">
        <v>3153</v>
      </c>
      <c r="K865" s="5" t="s">
        <v>846</v>
      </c>
      <c r="L865" s="11">
        <v>15475614</v>
      </c>
      <c r="M865" s="13">
        <v>45344</v>
      </c>
      <c r="N865" s="13">
        <v>45345</v>
      </c>
      <c r="O865" s="13">
        <v>45473</v>
      </c>
      <c r="P865" s="15">
        <v>129</v>
      </c>
      <c r="Q865" s="11" t="s">
        <v>874</v>
      </c>
      <c r="R865" s="11">
        <f>+VLOOKUP(B865,[2]Hoja2!$A$3:$C$3503,3,FALSE)</f>
        <v>15475614</v>
      </c>
      <c r="S865" s="11">
        <f t="shared" si="26"/>
        <v>0</v>
      </c>
      <c r="T865" s="22">
        <f t="shared" si="27"/>
        <v>100</v>
      </c>
      <c r="U865" s="5">
        <v>0</v>
      </c>
      <c r="V865" s="10" t="s">
        <v>4035</v>
      </c>
    </row>
    <row r="866" spans="1:22" s="4" customFormat="1" ht="51" x14ac:dyDescent="0.2">
      <c r="A866" s="5" t="s">
        <v>1739</v>
      </c>
      <c r="B866" s="5" t="s">
        <v>1739</v>
      </c>
      <c r="C866" s="5" t="str">
        <f>+VLOOKUP(B866,[2]Hoja1!$H$1:$I$5207,2,FALSE)</f>
        <v>CONTRATO DE PRESTACION DE SERVICIOS PROFESIONALES</v>
      </c>
      <c r="D866" s="6" t="s">
        <v>2457</v>
      </c>
      <c r="E866" s="6">
        <v>80815142</v>
      </c>
      <c r="F866" s="7" t="s">
        <v>829</v>
      </c>
      <c r="G866" s="8">
        <v>30787</v>
      </c>
      <c r="H866" s="9" t="s">
        <v>2784</v>
      </c>
      <c r="I866" s="5" t="s">
        <v>835</v>
      </c>
      <c r="J866" s="5" t="s">
        <v>3153</v>
      </c>
      <c r="K866" s="5" t="s">
        <v>846</v>
      </c>
      <c r="L866" s="11">
        <v>15475614</v>
      </c>
      <c r="M866" s="13">
        <v>45344</v>
      </c>
      <c r="N866" s="13">
        <v>45345</v>
      </c>
      <c r="O866" s="13">
        <v>45473</v>
      </c>
      <c r="P866" s="15">
        <v>129</v>
      </c>
      <c r="Q866" s="11" t="s">
        <v>874</v>
      </c>
      <c r="R866" s="11">
        <f>+VLOOKUP(B866,[2]Hoja2!$A$3:$C$3503,3,FALSE)</f>
        <v>15475614</v>
      </c>
      <c r="S866" s="11">
        <f t="shared" si="26"/>
        <v>0</v>
      </c>
      <c r="T866" s="22">
        <f t="shared" si="27"/>
        <v>100</v>
      </c>
      <c r="U866" s="5">
        <v>0</v>
      </c>
      <c r="V866" s="10" t="s">
        <v>4036</v>
      </c>
    </row>
    <row r="867" spans="1:22" s="4" customFormat="1" ht="51" x14ac:dyDescent="0.2">
      <c r="A867" s="5" t="s">
        <v>1740</v>
      </c>
      <c r="B867" s="5" t="s">
        <v>1740</v>
      </c>
      <c r="C867" s="5" t="str">
        <f>+VLOOKUP(B867,[2]Hoja1!$H$1:$I$5207,2,FALSE)</f>
        <v>CONTRATO DE PRESTACION DE SERVICIOS PROFESIONALES</v>
      </c>
      <c r="D867" s="6" t="s">
        <v>2458</v>
      </c>
      <c r="E867" s="6">
        <v>1033682856</v>
      </c>
      <c r="F867" s="7" t="s">
        <v>829</v>
      </c>
      <c r="G867" s="8">
        <v>31233</v>
      </c>
      <c r="H867" s="9" t="s">
        <v>2835</v>
      </c>
      <c r="I867" s="5" t="s">
        <v>835</v>
      </c>
      <c r="J867" s="5" t="s">
        <v>3153</v>
      </c>
      <c r="K867" s="5" t="s">
        <v>846</v>
      </c>
      <c r="L867" s="11">
        <v>15475614</v>
      </c>
      <c r="M867" s="13">
        <v>45344</v>
      </c>
      <c r="N867" s="13">
        <v>45345</v>
      </c>
      <c r="O867" s="13">
        <v>45473</v>
      </c>
      <c r="P867" s="15">
        <v>129</v>
      </c>
      <c r="Q867" s="11" t="s">
        <v>874</v>
      </c>
      <c r="R867" s="11">
        <f>+VLOOKUP(B867,[2]Hoja2!$A$3:$C$3503,3,FALSE)</f>
        <v>15475614</v>
      </c>
      <c r="S867" s="11">
        <f t="shared" si="26"/>
        <v>0</v>
      </c>
      <c r="T867" s="22">
        <f t="shared" si="27"/>
        <v>100</v>
      </c>
      <c r="U867" s="5">
        <v>0</v>
      </c>
      <c r="V867" s="10" t="s">
        <v>4037</v>
      </c>
    </row>
    <row r="868" spans="1:22" s="4" customFormat="1" ht="51" x14ac:dyDescent="0.2">
      <c r="A868" s="5" t="s">
        <v>1741</v>
      </c>
      <c r="B868" s="5" t="s">
        <v>1741</v>
      </c>
      <c r="C868" s="5" t="str">
        <f>+VLOOKUP(B868,[2]Hoja1!$H$1:$I$5207,2,FALSE)</f>
        <v>CONTRATO DE PRESTACION DE SERVICIOS PROFESIONALES</v>
      </c>
      <c r="D868" s="6" t="s">
        <v>2459</v>
      </c>
      <c r="E868" s="6">
        <v>1019079900</v>
      </c>
      <c r="F868" s="7" t="s">
        <v>829</v>
      </c>
      <c r="G868" s="8">
        <v>34009</v>
      </c>
      <c r="H868" s="9" t="s">
        <v>2770</v>
      </c>
      <c r="I868" s="5" t="s">
        <v>835</v>
      </c>
      <c r="J868" s="5" t="s">
        <v>3153</v>
      </c>
      <c r="K868" s="5" t="s">
        <v>846</v>
      </c>
      <c r="L868" s="11">
        <v>14395920</v>
      </c>
      <c r="M868" s="13">
        <v>45344</v>
      </c>
      <c r="N868" s="13">
        <v>45352</v>
      </c>
      <c r="O868" s="13">
        <v>45473</v>
      </c>
      <c r="P868" s="15">
        <v>122</v>
      </c>
      <c r="Q868" s="11" t="s">
        <v>874</v>
      </c>
      <c r="R868" s="11">
        <f>+VLOOKUP(B868,[2]Hoja2!$A$3:$C$3503,3,FALSE)</f>
        <v>14395920</v>
      </c>
      <c r="S868" s="11">
        <f t="shared" si="26"/>
        <v>0</v>
      </c>
      <c r="T868" s="22">
        <f t="shared" si="27"/>
        <v>100</v>
      </c>
      <c r="U868" s="5">
        <v>0</v>
      </c>
      <c r="V868" s="10" t="s">
        <v>4038</v>
      </c>
    </row>
    <row r="869" spans="1:22" s="4" customFormat="1" ht="51" x14ac:dyDescent="0.2">
      <c r="A869" s="5" t="s">
        <v>1742</v>
      </c>
      <c r="B869" s="5" t="s">
        <v>1742</v>
      </c>
      <c r="C869" s="5" t="str">
        <f>+VLOOKUP(B869,[2]Hoja1!$H$1:$I$5207,2,FALSE)</f>
        <v>CONTRATO DE PRESTACION DE SERVICIOS PROFESIONALES</v>
      </c>
      <c r="D869" s="6" t="s">
        <v>531</v>
      </c>
      <c r="E869" s="6">
        <v>43184409</v>
      </c>
      <c r="F869" s="7" t="s">
        <v>829</v>
      </c>
      <c r="G869" s="8">
        <v>30594</v>
      </c>
      <c r="H869" s="9" t="s">
        <v>2770</v>
      </c>
      <c r="I869" s="5" t="s">
        <v>835</v>
      </c>
      <c r="J869" s="5" t="s">
        <v>3153</v>
      </c>
      <c r="K869" s="5" t="s">
        <v>846</v>
      </c>
      <c r="L869" s="11">
        <v>14395920</v>
      </c>
      <c r="M869" s="13">
        <v>45344</v>
      </c>
      <c r="N869" s="13">
        <v>45352</v>
      </c>
      <c r="O869" s="13">
        <v>45473</v>
      </c>
      <c r="P869" s="15">
        <v>122</v>
      </c>
      <c r="Q869" s="11" t="s">
        <v>874</v>
      </c>
      <c r="R869" s="11">
        <f>+VLOOKUP(B869,[2]Hoja2!$A$3:$C$3503,3,FALSE)</f>
        <v>14395920</v>
      </c>
      <c r="S869" s="11">
        <f t="shared" si="26"/>
        <v>0</v>
      </c>
      <c r="T869" s="22">
        <f t="shared" si="27"/>
        <v>100</v>
      </c>
      <c r="U869" s="5">
        <v>0</v>
      </c>
      <c r="V869" s="10" t="s">
        <v>4039</v>
      </c>
    </row>
    <row r="870" spans="1:22" s="4" customFormat="1" ht="51" x14ac:dyDescent="0.2">
      <c r="A870" s="5" t="s">
        <v>1743</v>
      </c>
      <c r="B870" s="5" t="s">
        <v>1743</v>
      </c>
      <c r="C870" s="5" t="str">
        <f>+VLOOKUP(B870,[2]Hoja1!$H$1:$I$5207,2,FALSE)</f>
        <v>CONTRATO DE PRESTACION DE SERVICIOS PROFESIONALES</v>
      </c>
      <c r="D870" s="6" t="s">
        <v>478</v>
      </c>
      <c r="E870" s="6">
        <v>51780088</v>
      </c>
      <c r="F870" s="7" t="s">
        <v>829</v>
      </c>
      <c r="G870" s="8">
        <v>23288</v>
      </c>
      <c r="H870" s="9" t="s">
        <v>2770</v>
      </c>
      <c r="I870" s="5" t="s">
        <v>835</v>
      </c>
      <c r="J870" s="5" t="s">
        <v>3158</v>
      </c>
      <c r="K870" s="5" t="s">
        <v>846</v>
      </c>
      <c r="L870" s="11">
        <v>14395920</v>
      </c>
      <c r="M870" s="13">
        <v>45344</v>
      </c>
      <c r="N870" s="13">
        <v>45352</v>
      </c>
      <c r="O870" s="13">
        <v>45473</v>
      </c>
      <c r="P870" s="15">
        <v>122</v>
      </c>
      <c r="Q870" s="11" t="s">
        <v>874</v>
      </c>
      <c r="R870" s="11">
        <f>+VLOOKUP(B870,[2]Hoja2!$A$3:$C$3503,3,FALSE)</f>
        <v>14395920</v>
      </c>
      <c r="S870" s="11">
        <f t="shared" si="26"/>
        <v>0</v>
      </c>
      <c r="T870" s="22">
        <f t="shared" si="27"/>
        <v>100</v>
      </c>
      <c r="U870" s="5">
        <v>0</v>
      </c>
      <c r="V870" s="10" t="s">
        <v>4040</v>
      </c>
    </row>
    <row r="871" spans="1:22" s="4" customFormat="1" ht="51" x14ac:dyDescent="0.2">
      <c r="A871" s="5" t="s">
        <v>1744</v>
      </c>
      <c r="B871" s="5" t="s">
        <v>1744</v>
      </c>
      <c r="C871" s="5" t="str">
        <f>+VLOOKUP(B871,[2]Hoja1!$H$1:$I$5207,2,FALSE)</f>
        <v>CONTRATO DE PRESTACION DE SERVICIOS PROFESIONALES</v>
      </c>
      <c r="D871" s="6" t="s">
        <v>2460</v>
      </c>
      <c r="E871" s="6">
        <v>1018466813</v>
      </c>
      <c r="F871" s="7" t="s">
        <v>829</v>
      </c>
      <c r="G871" s="8">
        <v>34274</v>
      </c>
      <c r="H871" s="9" t="s">
        <v>2803</v>
      </c>
      <c r="I871" s="5" t="s">
        <v>835</v>
      </c>
      <c r="J871" s="5" t="s">
        <v>3153</v>
      </c>
      <c r="K871" s="5" t="s">
        <v>846</v>
      </c>
      <c r="L871" s="11">
        <v>10339544</v>
      </c>
      <c r="M871" s="13">
        <v>45344</v>
      </c>
      <c r="N871" s="13">
        <v>45349</v>
      </c>
      <c r="O871" s="13">
        <v>45473</v>
      </c>
      <c r="P871" s="15">
        <v>125</v>
      </c>
      <c r="Q871" s="11" t="s">
        <v>874</v>
      </c>
      <c r="R871" s="11">
        <f>+VLOOKUP(B871,[2]Hoja2!$A$3:$C$3503,3,FALSE)</f>
        <v>10339544</v>
      </c>
      <c r="S871" s="11">
        <f t="shared" si="26"/>
        <v>0</v>
      </c>
      <c r="T871" s="22">
        <f t="shared" si="27"/>
        <v>100</v>
      </c>
      <c r="U871" s="5">
        <v>0</v>
      </c>
      <c r="V871" s="10" t="s">
        <v>4041</v>
      </c>
    </row>
    <row r="872" spans="1:22" s="4" customFormat="1" ht="51" x14ac:dyDescent="0.2">
      <c r="A872" s="5" t="s">
        <v>1745</v>
      </c>
      <c r="B872" s="5" t="s">
        <v>1745</v>
      </c>
      <c r="C872" s="5" t="str">
        <f>+VLOOKUP(B872,[2]Hoja1!$H$1:$I$5207,2,FALSE)</f>
        <v>CONTRATO DE ARRENDAMIENTO</v>
      </c>
      <c r="D872" s="6" t="s">
        <v>2461</v>
      </c>
      <c r="E872" s="6">
        <v>860013635</v>
      </c>
      <c r="F872" s="7" t="s">
        <v>829</v>
      </c>
      <c r="G872" s="8" t="s">
        <v>830</v>
      </c>
      <c r="H872" s="9" t="s">
        <v>3023</v>
      </c>
      <c r="I872" s="5" t="s">
        <v>835</v>
      </c>
      <c r="J872" s="5" t="s">
        <v>3153</v>
      </c>
      <c r="K872" s="5" t="s">
        <v>846</v>
      </c>
      <c r="L872" s="11">
        <v>296370000</v>
      </c>
      <c r="M872" s="13">
        <v>45344</v>
      </c>
      <c r="N872" s="13">
        <v>45350</v>
      </c>
      <c r="O872" s="13">
        <v>45704</v>
      </c>
      <c r="P872" s="15">
        <v>355</v>
      </c>
      <c r="Q872" s="11" t="s">
        <v>874</v>
      </c>
      <c r="R872" s="11">
        <f>+VLOOKUP(B872,[2]Hoja2!$A$3:$C$3503,3,FALSE)</f>
        <v>296370000</v>
      </c>
      <c r="S872" s="11">
        <f t="shared" si="26"/>
        <v>0</v>
      </c>
      <c r="T872" s="22">
        <f t="shared" si="27"/>
        <v>100</v>
      </c>
      <c r="U872" s="5">
        <v>0</v>
      </c>
      <c r="V872" s="10" t="s">
        <v>4042</v>
      </c>
    </row>
    <row r="873" spans="1:22" s="4" customFormat="1" ht="51" x14ac:dyDescent="0.2">
      <c r="A873" s="5" t="s">
        <v>1746</v>
      </c>
      <c r="B873" s="5" t="s">
        <v>1746</v>
      </c>
      <c r="C873" s="5" t="str">
        <f>+VLOOKUP(B873,[2]Hoja1!$H$1:$I$5207,2,FALSE)</f>
        <v>CONTRATO DE ARRENDAMIENTO</v>
      </c>
      <c r="D873" s="6" t="s">
        <v>496</v>
      </c>
      <c r="E873" s="6">
        <v>900535749</v>
      </c>
      <c r="F873" s="7" t="s">
        <v>829</v>
      </c>
      <c r="G873" s="8" t="s">
        <v>830</v>
      </c>
      <c r="H873" s="9" t="s">
        <v>3024</v>
      </c>
      <c r="I873" s="5" t="s">
        <v>835</v>
      </c>
      <c r="J873" s="5" t="s">
        <v>3153</v>
      </c>
      <c r="K873" s="5" t="s">
        <v>846</v>
      </c>
      <c r="L873" s="11">
        <v>305203394</v>
      </c>
      <c r="M873" s="13">
        <v>45344</v>
      </c>
      <c r="N873" s="13">
        <v>45350</v>
      </c>
      <c r="O873" s="13">
        <v>45705</v>
      </c>
      <c r="P873" s="15">
        <v>356</v>
      </c>
      <c r="Q873" s="11" t="s">
        <v>874</v>
      </c>
      <c r="R873" s="11">
        <f>+VLOOKUP(B873,[2]Hoja2!$A$3:$C$3503,3,FALSE)</f>
        <v>305203394</v>
      </c>
      <c r="S873" s="11">
        <f t="shared" si="26"/>
        <v>0</v>
      </c>
      <c r="T873" s="22">
        <f t="shared" si="27"/>
        <v>100</v>
      </c>
      <c r="U873" s="5">
        <v>0</v>
      </c>
      <c r="V873" s="10" t="s">
        <v>4043</v>
      </c>
    </row>
    <row r="874" spans="1:22" s="4" customFormat="1" ht="51" x14ac:dyDescent="0.2">
      <c r="A874" s="5" t="s">
        <v>1747</v>
      </c>
      <c r="B874" s="5" t="s">
        <v>1747</v>
      </c>
      <c r="C874" s="5" t="str">
        <f>+VLOOKUP(B874,[2]Hoja1!$H$1:$I$5207,2,FALSE)</f>
        <v>CONTRATO DE PRESTACION DE SERVICIOS DE APOYO A LA GESTION</v>
      </c>
      <c r="D874" s="6" t="s">
        <v>2462</v>
      </c>
      <c r="E874" s="6">
        <v>1018402328</v>
      </c>
      <c r="F874" s="7" t="s">
        <v>829</v>
      </c>
      <c r="G874" s="8">
        <v>31464</v>
      </c>
      <c r="H874" s="9" t="s">
        <v>2801</v>
      </c>
      <c r="I874" s="5" t="s">
        <v>835</v>
      </c>
      <c r="J874" s="5" t="s">
        <v>3153</v>
      </c>
      <c r="K874" s="5" t="s">
        <v>846</v>
      </c>
      <c r="L874" s="11">
        <v>16195410</v>
      </c>
      <c r="M874" s="13">
        <v>45345</v>
      </c>
      <c r="N874" s="13">
        <v>45352</v>
      </c>
      <c r="O874" s="13">
        <v>45473</v>
      </c>
      <c r="P874" s="15">
        <v>122</v>
      </c>
      <c r="Q874" s="11" t="s">
        <v>874</v>
      </c>
      <c r="R874" s="11">
        <f>+VLOOKUP(B874,[2]Hoja2!$A$3:$C$3503,3,FALSE)</f>
        <v>16195410</v>
      </c>
      <c r="S874" s="11">
        <f t="shared" si="26"/>
        <v>0</v>
      </c>
      <c r="T874" s="22">
        <f t="shared" si="27"/>
        <v>100</v>
      </c>
      <c r="U874" s="5">
        <v>0</v>
      </c>
      <c r="V874" s="10" t="s">
        <v>4044</v>
      </c>
    </row>
    <row r="875" spans="1:22" s="4" customFormat="1" ht="51" x14ac:dyDescent="0.2">
      <c r="A875" s="5" t="s">
        <v>1748</v>
      </c>
      <c r="B875" s="5" t="s">
        <v>1748</v>
      </c>
      <c r="C875" s="5" t="str">
        <f>+VLOOKUP(B875,[2]Hoja1!$H$1:$I$5207,2,FALSE)</f>
        <v>CONTRATO DE PRESTACION DE SERVICIOS PROFESIONALES</v>
      </c>
      <c r="D875" s="6" t="s">
        <v>2463</v>
      </c>
      <c r="E875" s="6">
        <v>1023012706</v>
      </c>
      <c r="F875" s="7" t="s">
        <v>829</v>
      </c>
      <c r="G875" s="8">
        <v>35188</v>
      </c>
      <c r="H875" s="9" t="s">
        <v>2784</v>
      </c>
      <c r="I875" s="5" t="s">
        <v>835</v>
      </c>
      <c r="J875" s="5" t="s">
        <v>869</v>
      </c>
      <c r="K875" s="5" t="s">
        <v>846</v>
      </c>
      <c r="L875" s="11">
        <v>22673574</v>
      </c>
      <c r="M875" s="13">
        <v>45345</v>
      </c>
      <c r="N875" s="13">
        <v>45348</v>
      </c>
      <c r="O875" s="13">
        <v>45473</v>
      </c>
      <c r="P875" s="15">
        <v>126</v>
      </c>
      <c r="Q875" s="11" t="s">
        <v>874</v>
      </c>
      <c r="R875" s="11">
        <f>+VLOOKUP(B875,[2]Hoja2!$A$3:$C$3503,3,FALSE)</f>
        <v>22673574</v>
      </c>
      <c r="S875" s="11">
        <f t="shared" si="26"/>
        <v>0</v>
      </c>
      <c r="T875" s="22">
        <f t="shared" si="27"/>
        <v>100</v>
      </c>
      <c r="U875" s="5">
        <v>0</v>
      </c>
      <c r="V875" s="10" t="s">
        <v>4045</v>
      </c>
    </row>
    <row r="876" spans="1:22" s="4" customFormat="1" ht="51" x14ac:dyDescent="0.2">
      <c r="A876" s="5" t="s">
        <v>1749</v>
      </c>
      <c r="B876" s="5" t="s">
        <v>1749</v>
      </c>
      <c r="C876" s="5" t="str">
        <f>+VLOOKUP(B876,[2]Hoja1!$H$1:$I$5207,2,FALSE)</f>
        <v>CONTRATO DE PRESTACION DE SERVICIOS DE APOYO A LA GESTION</v>
      </c>
      <c r="D876" s="6" t="s">
        <v>353</v>
      </c>
      <c r="E876" s="6">
        <v>52019895</v>
      </c>
      <c r="F876" s="7" t="s">
        <v>829</v>
      </c>
      <c r="G876" s="8">
        <v>25752</v>
      </c>
      <c r="H876" s="9" t="s">
        <v>2801</v>
      </c>
      <c r="I876" s="5" t="s">
        <v>835</v>
      </c>
      <c r="J876" s="5" t="s">
        <v>3153</v>
      </c>
      <c r="K876" s="5" t="s">
        <v>846</v>
      </c>
      <c r="L876" s="11">
        <v>15475614</v>
      </c>
      <c r="M876" s="13">
        <v>45345</v>
      </c>
      <c r="N876" s="13">
        <v>45348</v>
      </c>
      <c r="O876" s="13">
        <v>45473</v>
      </c>
      <c r="P876" s="15">
        <v>126</v>
      </c>
      <c r="Q876" s="11" t="s">
        <v>874</v>
      </c>
      <c r="R876" s="11">
        <f>+VLOOKUP(B876,[2]Hoja2!$A$3:$C$3503,3,FALSE)</f>
        <v>15475614</v>
      </c>
      <c r="S876" s="11">
        <f t="shared" si="26"/>
        <v>0</v>
      </c>
      <c r="T876" s="22">
        <f t="shared" si="27"/>
        <v>100</v>
      </c>
      <c r="U876" s="5">
        <v>0</v>
      </c>
      <c r="V876" s="10" t="s">
        <v>4046</v>
      </c>
    </row>
    <row r="877" spans="1:22" s="4" customFormat="1" ht="51" x14ac:dyDescent="0.2">
      <c r="A877" s="5" t="s">
        <v>1750</v>
      </c>
      <c r="B877" s="5" t="s">
        <v>1750</v>
      </c>
      <c r="C877" s="5" t="str">
        <f>+VLOOKUP(B877,[2]Hoja1!$H$1:$I$5207,2,FALSE)</f>
        <v>CONTRATO DE PRESTACION DE SERVICIOS DE APOYO A LA GESTION</v>
      </c>
      <c r="D877" s="6" t="s">
        <v>559</v>
      </c>
      <c r="E877" s="6">
        <v>52737158</v>
      </c>
      <c r="F877" s="7" t="s">
        <v>829</v>
      </c>
      <c r="G877" s="8">
        <v>29905</v>
      </c>
      <c r="H877" s="9" t="s">
        <v>2801</v>
      </c>
      <c r="I877" s="5" t="s">
        <v>835</v>
      </c>
      <c r="J877" s="5" t="s">
        <v>3153</v>
      </c>
      <c r="K877" s="5" t="s">
        <v>846</v>
      </c>
      <c r="L877" s="11">
        <v>15475614</v>
      </c>
      <c r="M877" s="13">
        <v>45344</v>
      </c>
      <c r="N877" s="13">
        <v>45348</v>
      </c>
      <c r="O877" s="13">
        <v>45473</v>
      </c>
      <c r="P877" s="15">
        <v>126</v>
      </c>
      <c r="Q877" s="11" t="s">
        <v>874</v>
      </c>
      <c r="R877" s="11">
        <f>+VLOOKUP(B877,[2]Hoja2!$A$3:$C$3503,3,FALSE)</f>
        <v>15475614</v>
      </c>
      <c r="S877" s="11">
        <f t="shared" si="26"/>
        <v>0</v>
      </c>
      <c r="T877" s="22">
        <f t="shared" si="27"/>
        <v>100</v>
      </c>
      <c r="U877" s="5">
        <v>0</v>
      </c>
      <c r="V877" s="10" t="s">
        <v>4047</v>
      </c>
    </row>
    <row r="878" spans="1:22" s="4" customFormat="1" ht="51" x14ac:dyDescent="0.2">
      <c r="A878" s="5" t="s">
        <v>1751</v>
      </c>
      <c r="B878" s="5" t="s">
        <v>1751</v>
      </c>
      <c r="C878" s="5" t="str">
        <f>+VLOOKUP(B878,[2]Hoja1!$H$1:$I$5207,2,FALSE)</f>
        <v>CONTRATO DE PRESTACION DE SERVICIOS PROFESIONALES</v>
      </c>
      <c r="D878" s="6" t="s">
        <v>2464</v>
      </c>
      <c r="E878" s="6">
        <v>1014265213</v>
      </c>
      <c r="F878" s="7" t="s">
        <v>829</v>
      </c>
      <c r="G878" s="8">
        <v>34816</v>
      </c>
      <c r="H878" s="9" t="s">
        <v>2865</v>
      </c>
      <c r="I878" s="5" t="s">
        <v>835</v>
      </c>
      <c r="J878" s="5" t="s">
        <v>3153</v>
      </c>
      <c r="K878" s="5" t="s">
        <v>846</v>
      </c>
      <c r="L878" s="11">
        <v>9618180</v>
      </c>
      <c r="M878" s="13">
        <v>45345</v>
      </c>
      <c r="N878" s="13">
        <v>45352</v>
      </c>
      <c r="O878" s="13">
        <v>45473</v>
      </c>
      <c r="P878" s="15">
        <v>122</v>
      </c>
      <c r="Q878" s="11" t="s">
        <v>874</v>
      </c>
      <c r="R878" s="11">
        <f>+VLOOKUP(B878,[2]Hoja2!$A$3:$C$3503,3,FALSE)</f>
        <v>9618180</v>
      </c>
      <c r="S878" s="11">
        <f t="shared" si="26"/>
        <v>0</v>
      </c>
      <c r="T878" s="22">
        <f t="shared" si="27"/>
        <v>100</v>
      </c>
      <c r="U878" s="5">
        <v>0</v>
      </c>
      <c r="V878" s="10" t="s">
        <v>4048</v>
      </c>
    </row>
    <row r="879" spans="1:22" s="4" customFormat="1" ht="51" x14ac:dyDescent="0.2">
      <c r="A879" s="5" t="s">
        <v>1752</v>
      </c>
      <c r="B879" s="5" t="s">
        <v>1752</v>
      </c>
      <c r="C879" s="5" t="str">
        <f>+VLOOKUP(B879,[2]Hoja1!$H$1:$I$5207,2,FALSE)</f>
        <v>CONTRATO DE PRESTACION DE SERVICIOS PROFESIONALES</v>
      </c>
      <c r="D879" s="6" t="s">
        <v>2465</v>
      </c>
      <c r="E879" s="6">
        <v>1032464123</v>
      </c>
      <c r="F879" s="7" t="s">
        <v>829</v>
      </c>
      <c r="G879" s="8">
        <v>34464</v>
      </c>
      <c r="H879" s="9" t="s">
        <v>2833</v>
      </c>
      <c r="I879" s="5" t="s">
        <v>835</v>
      </c>
      <c r="J879" s="5" t="s">
        <v>3153</v>
      </c>
      <c r="K879" s="5" t="s">
        <v>846</v>
      </c>
      <c r="L879" s="11">
        <v>9618180</v>
      </c>
      <c r="M879" s="13">
        <v>45344</v>
      </c>
      <c r="N879" s="13">
        <v>45352</v>
      </c>
      <c r="O879" s="13">
        <v>45473</v>
      </c>
      <c r="P879" s="15">
        <v>122</v>
      </c>
      <c r="Q879" s="11" t="s">
        <v>874</v>
      </c>
      <c r="R879" s="11">
        <f>+VLOOKUP(B879,[2]Hoja2!$A$3:$C$3503,3,FALSE)</f>
        <v>9618180</v>
      </c>
      <c r="S879" s="11">
        <f t="shared" si="26"/>
        <v>0</v>
      </c>
      <c r="T879" s="22">
        <f t="shared" si="27"/>
        <v>100</v>
      </c>
      <c r="U879" s="5">
        <v>0</v>
      </c>
      <c r="V879" s="10" t="s">
        <v>4049</v>
      </c>
    </row>
    <row r="880" spans="1:22" s="4" customFormat="1" ht="51" x14ac:dyDescent="0.2">
      <c r="A880" s="5" t="s">
        <v>1753</v>
      </c>
      <c r="B880" s="5" t="s">
        <v>1753</v>
      </c>
      <c r="C880" s="5" t="str">
        <f>+VLOOKUP(B880,[2]Hoja1!$H$1:$I$5207,2,FALSE)</f>
        <v>CONTRATO DE PRESTACION DE SERVICIOS PROFESIONALES</v>
      </c>
      <c r="D880" s="6" t="s">
        <v>2466</v>
      </c>
      <c r="E880" s="6">
        <v>1020789114</v>
      </c>
      <c r="F880" s="7" t="s">
        <v>829</v>
      </c>
      <c r="G880" s="8">
        <v>34268</v>
      </c>
      <c r="H880" s="9" t="s">
        <v>2865</v>
      </c>
      <c r="I880" s="5" t="s">
        <v>835</v>
      </c>
      <c r="J880" s="5" t="s">
        <v>3153</v>
      </c>
      <c r="K880" s="5" t="s">
        <v>846</v>
      </c>
      <c r="L880" s="11">
        <v>10339544</v>
      </c>
      <c r="M880" s="13">
        <v>45344</v>
      </c>
      <c r="N880" s="13">
        <v>45349</v>
      </c>
      <c r="O880" s="13">
        <v>45473</v>
      </c>
      <c r="P880" s="15">
        <v>125</v>
      </c>
      <c r="Q880" s="11" t="s">
        <v>874</v>
      </c>
      <c r="R880" s="11">
        <f>+VLOOKUP(B880,[2]Hoja2!$A$3:$C$3503,3,FALSE)</f>
        <v>10339544</v>
      </c>
      <c r="S880" s="11">
        <f t="shared" si="26"/>
        <v>0</v>
      </c>
      <c r="T880" s="22">
        <f t="shared" si="27"/>
        <v>100</v>
      </c>
      <c r="U880" s="5">
        <v>0</v>
      </c>
      <c r="V880" s="10" t="s">
        <v>4050</v>
      </c>
    </row>
    <row r="881" spans="1:22" s="4" customFormat="1" ht="76.5" x14ac:dyDescent="0.2">
      <c r="A881" s="5" t="s">
        <v>1754</v>
      </c>
      <c r="B881" s="5" t="s">
        <v>1754</v>
      </c>
      <c r="C881" s="5" t="str">
        <f>+VLOOKUP(B881,[2]Hoja1!$H$1:$I$5207,2,FALSE)</f>
        <v>CONTRATO DE PRESTACION DE SERVICIOS DE APOYO A LA GESTION</v>
      </c>
      <c r="D881" s="6" t="s">
        <v>2467</v>
      </c>
      <c r="E881" s="6">
        <v>1033681747</v>
      </c>
      <c r="F881" s="7" t="s">
        <v>829</v>
      </c>
      <c r="G881" s="8">
        <v>31687</v>
      </c>
      <c r="H881" s="9" t="s">
        <v>3025</v>
      </c>
      <c r="I881" s="5" t="s">
        <v>835</v>
      </c>
      <c r="J881" s="5" t="s">
        <v>859</v>
      </c>
      <c r="K881" s="5" t="s">
        <v>842</v>
      </c>
      <c r="L881" s="11">
        <v>3866660</v>
      </c>
      <c r="M881" s="13">
        <v>45344</v>
      </c>
      <c r="N881" s="13">
        <v>45348</v>
      </c>
      <c r="O881" s="13">
        <v>45382</v>
      </c>
      <c r="P881" s="15">
        <v>35</v>
      </c>
      <c r="Q881" s="11" t="s">
        <v>874</v>
      </c>
      <c r="R881" s="11">
        <f>+VLOOKUP(B881,[2]Hoja2!$A$3:$C$3503,3,FALSE)</f>
        <v>3866660</v>
      </c>
      <c r="S881" s="11">
        <f t="shared" si="26"/>
        <v>0</v>
      </c>
      <c r="T881" s="22">
        <f t="shared" si="27"/>
        <v>100</v>
      </c>
      <c r="U881" s="5">
        <v>0</v>
      </c>
      <c r="V881" s="10" t="s">
        <v>4051</v>
      </c>
    </row>
    <row r="882" spans="1:22" s="4" customFormat="1" ht="51" x14ac:dyDescent="0.2">
      <c r="A882" s="5" t="s">
        <v>1755</v>
      </c>
      <c r="B882" s="5" t="s">
        <v>1755</v>
      </c>
      <c r="C882" s="5" t="str">
        <f>+VLOOKUP(B882,[2]Hoja1!$H$1:$I$5207,2,FALSE)</f>
        <v>CONTRATO DE PRESTACION DE SERVICIOS PROFESIONALES</v>
      </c>
      <c r="D882" s="6" t="s">
        <v>657</v>
      </c>
      <c r="E882" s="6">
        <v>52348496</v>
      </c>
      <c r="F882" s="7" t="s">
        <v>829</v>
      </c>
      <c r="G882" s="8">
        <v>28287</v>
      </c>
      <c r="H882" s="9" t="s">
        <v>2784</v>
      </c>
      <c r="I882" s="5" t="s">
        <v>835</v>
      </c>
      <c r="J882" s="5" t="s">
        <v>3153</v>
      </c>
      <c r="K882" s="5" t="s">
        <v>846</v>
      </c>
      <c r="L882" s="11">
        <v>14395920</v>
      </c>
      <c r="M882" s="13">
        <v>45344</v>
      </c>
      <c r="N882" s="13">
        <v>45352</v>
      </c>
      <c r="O882" s="13">
        <v>45473</v>
      </c>
      <c r="P882" s="15">
        <v>122</v>
      </c>
      <c r="Q882" s="11" t="s">
        <v>874</v>
      </c>
      <c r="R882" s="11">
        <f>+VLOOKUP(B882,[2]Hoja2!$A$3:$C$3503,3,FALSE)</f>
        <v>14395920</v>
      </c>
      <c r="S882" s="11">
        <f t="shared" si="26"/>
        <v>0</v>
      </c>
      <c r="T882" s="22">
        <f t="shared" si="27"/>
        <v>100</v>
      </c>
      <c r="U882" s="5">
        <v>0</v>
      </c>
      <c r="V882" s="10" t="s">
        <v>4052</v>
      </c>
    </row>
    <row r="883" spans="1:22" s="4" customFormat="1" ht="51" x14ac:dyDescent="0.2">
      <c r="A883" s="5" t="s">
        <v>1756</v>
      </c>
      <c r="B883" s="5" t="s">
        <v>1756</v>
      </c>
      <c r="C883" s="5" t="str">
        <f>+VLOOKUP(B883,[2]Hoja1!$H$1:$I$5207,2,FALSE)</f>
        <v>CONTRATO DE PRESTACION DE SERVICIOS DE APOYO A LA GESTION</v>
      </c>
      <c r="D883" s="6" t="s">
        <v>2468</v>
      </c>
      <c r="E883" s="6">
        <v>1000506693</v>
      </c>
      <c r="F883" s="7" t="s">
        <v>829</v>
      </c>
      <c r="G883" s="8">
        <v>36915</v>
      </c>
      <c r="H883" s="9" t="s">
        <v>2801</v>
      </c>
      <c r="I883" s="5" t="s">
        <v>835</v>
      </c>
      <c r="J883" s="5" t="s">
        <v>3153</v>
      </c>
      <c r="K883" s="5" t="s">
        <v>846</v>
      </c>
      <c r="L883" s="11">
        <v>15076215</v>
      </c>
      <c r="M883" s="13">
        <v>45344</v>
      </c>
      <c r="N883" s="13">
        <v>45345</v>
      </c>
      <c r="O883" s="13">
        <v>45473</v>
      </c>
      <c r="P883" s="15">
        <v>129</v>
      </c>
      <c r="Q883" s="11" t="s">
        <v>874</v>
      </c>
      <c r="R883" s="11">
        <f>+VLOOKUP(B883,[2]Hoja2!$A$3:$C$3503,3,FALSE)</f>
        <v>15076215</v>
      </c>
      <c r="S883" s="11">
        <f t="shared" si="26"/>
        <v>0</v>
      </c>
      <c r="T883" s="22">
        <f t="shared" si="27"/>
        <v>100</v>
      </c>
      <c r="U883" s="5">
        <v>0</v>
      </c>
      <c r="V883" s="10" t="s">
        <v>4053</v>
      </c>
    </row>
    <row r="884" spans="1:22" s="4" customFormat="1" ht="51" x14ac:dyDescent="0.2">
      <c r="A884" s="5" t="s">
        <v>1757</v>
      </c>
      <c r="B884" s="5" t="s">
        <v>1757</v>
      </c>
      <c r="C884" s="5" t="str">
        <f>+VLOOKUP(B884,[2]Hoja1!$H$1:$I$5207,2,FALSE)</f>
        <v>CONTRATO DE PRESTACION DE SERVICIOS PROFESIONALES</v>
      </c>
      <c r="D884" s="6" t="s">
        <v>2469</v>
      </c>
      <c r="E884" s="6">
        <v>80809684</v>
      </c>
      <c r="F884" s="7" t="s">
        <v>829</v>
      </c>
      <c r="G884" s="8">
        <v>30951</v>
      </c>
      <c r="H884" s="9" t="s">
        <v>2784</v>
      </c>
      <c r="I884" s="5" t="s">
        <v>835</v>
      </c>
      <c r="J884" s="5" t="s">
        <v>3153</v>
      </c>
      <c r="K884" s="5" t="s">
        <v>846</v>
      </c>
      <c r="L884" s="11">
        <v>14395920</v>
      </c>
      <c r="M884" s="13">
        <v>45344</v>
      </c>
      <c r="N884" s="13">
        <v>45352</v>
      </c>
      <c r="O884" s="13">
        <v>45473</v>
      </c>
      <c r="P884" s="15">
        <v>122</v>
      </c>
      <c r="Q884" s="11" t="s">
        <v>874</v>
      </c>
      <c r="R884" s="11">
        <f>+VLOOKUP(B884,[2]Hoja2!$A$3:$C$3503,3,FALSE)</f>
        <v>14395920</v>
      </c>
      <c r="S884" s="11">
        <f t="shared" si="26"/>
        <v>0</v>
      </c>
      <c r="T884" s="22">
        <f t="shared" si="27"/>
        <v>100</v>
      </c>
      <c r="U884" s="5">
        <v>0</v>
      </c>
      <c r="V884" s="10" t="s">
        <v>4054</v>
      </c>
    </row>
    <row r="885" spans="1:22" s="4" customFormat="1" ht="51" x14ac:dyDescent="0.2">
      <c r="A885" s="5" t="s">
        <v>1758</v>
      </c>
      <c r="B885" s="5" t="s">
        <v>1758</v>
      </c>
      <c r="C885" s="5" t="str">
        <f>+VLOOKUP(B885,[2]Hoja1!$H$1:$I$5207,2,FALSE)</f>
        <v>CONTRATO DE PRESTACION DE SERVICIOS PROFESIONALES</v>
      </c>
      <c r="D885" s="6" t="s">
        <v>748</v>
      </c>
      <c r="E885" s="6">
        <v>1020799810</v>
      </c>
      <c r="F885" s="7" t="s">
        <v>829</v>
      </c>
      <c r="G885" s="8">
        <v>34665</v>
      </c>
      <c r="H885" s="9" t="s">
        <v>2865</v>
      </c>
      <c r="I885" s="5" t="s">
        <v>835</v>
      </c>
      <c r="J885" s="5" t="s">
        <v>3153</v>
      </c>
      <c r="K885" s="5" t="s">
        <v>846</v>
      </c>
      <c r="L885" s="11">
        <v>10339544</v>
      </c>
      <c r="M885" s="13">
        <v>45344</v>
      </c>
      <c r="N885" s="13">
        <v>45345</v>
      </c>
      <c r="O885" s="13">
        <v>45473</v>
      </c>
      <c r="P885" s="15">
        <v>129</v>
      </c>
      <c r="Q885" s="11" t="s">
        <v>874</v>
      </c>
      <c r="R885" s="11">
        <f>+VLOOKUP(B885,[2]Hoja2!$A$3:$C$3503,3,FALSE)</f>
        <v>10339544</v>
      </c>
      <c r="S885" s="11">
        <f t="shared" si="26"/>
        <v>0</v>
      </c>
      <c r="T885" s="22">
        <f t="shared" si="27"/>
        <v>100</v>
      </c>
      <c r="U885" s="5">
        <v>0</v>
      </c>
      <c r="V885" s="10" t="s">
        <v>4055</v>
      </c>
    </row>
    <row r="886" spans="1:22" s="4" customFormat="1" ht="51" x14ac:dyDescent="0.2">
      <c r="A886" s="5" t="s">
        <v>1759</v>
      </c>
      <c r="B886" s="5" t="s">
        <v>1759</v>
      </c>
      <c r="C886" s="5" t="s">
        <v>46</v>
      </c>
      <c r="D886" s="6" t="s">
        <v>2470</v>
      </c>
      <c r="E886" s="6">
        <v>63492732</v>
      </c>
      <c r="F886" s="7" t="s">
        <v>829</v>
      </c>
      <c r="G886" s="8" t="s">
        <v>830</v>
      </c>
      <c r="H886" s="9" t="s">
        <v>3026</v>
      </c>
      <c r="I886" s="5" t="s">
        <v>830</v>
      </c>
      <c r="J886" s="5" t="s">
        <v>830</v>
      </c>
      <c r="K886" s="5" t="s">
        <v>830</v>
      </c>
      <c r="L886" s="11">
        <v>0</v>
      </c>
      <c r="M886" s="13">
        <v>45344</v>
      </c>
      <c r="N886" s="13">
        <v>45345</v>
      </c>
      <c r="O886" s="13">
        <v>45375</v>
      </c>
      <c r="P886" s="15">
        <v>31</v>
      </c>
      <c r="Q886" s="11" t="s">
        <v>874</v>
      </c>
      <c r="R886" s="11">
        <v>0</v>
      </c>
      <c r="S886" s="11">
        <f t="shared" si="26"/>
        <v>0</v>
      </c>
      <c r="T886" s="22" t="s">
        <v>830</v>
      </c>
      <c r="U886" s="5">
        <v>0</v>
      </c>
      <c r="V886" s="10" t="s">
        <v>4056</v>
      </c>
    </row>
    <row r="887" spans="1:22" s="4" customFormat="1" ht="51" x14ac:dyDescent="0.2">
      <c r="A887" s="5" t="s">
        <v>1760</v>
      </c>
      <c r="B887" s="5" t="s">
        <v>1760</v>
      </c>
      <c r="C887" s="5" t="str">
        <f>+VLOOKUP(B887,[2]Hoja1!$H$1:$I$5207,2,FALSE)</f>
        <v>CONTRATO DE ARRENDAMIENTO</v>
      </c>
      <c r="D887" s="6" t="s">
        <v>497</v>
      </c>
      <c r="E887" s="6">
        <v>17001659</v>
      </c>
      <c r="F887" s="7" t="s">
        <v>829</v>
      </c>
      <c r="G887" s="8" t="s">
        <v>830</v>
      </c>
      <c r="H887" s="9" t="s">
        <v>3027</v>
      </c>
      <c r="I887" s="5" t="s">
        <v>835</v>
      </c>
      <c r="J887" s="5" t="s">
        <v>3153</v>
      </c>
      <c r="K887" s="5" t="s">
        <v>846</v>
      </c>
      <c r="L887" s="11">
        <v>200590820</v>
      </c>
      <c r="M887" s="13">
        <v>45349</v>
      </c>
      <c r="N887" s="13">
        <v>45350</v>
      </c>
      <c r="O887" s="13">
        <v>45706</v>
      </c>
      <c r="P887" s="15">
        <v>357</v>
      </c>
      <c r="Q887" s="11" t="s">
        <v>874</v>
      </c>
      <c r="R887" s="11">
        <f>+VLOOKUP(B887,[2]Hoja2!$A$3:$C$3503,3,FALSE)</f>
        <v>200590820</v>
      </c>
      <c r="S887" s="11">
        <f t="shared" si="26"/>
        <v>0</v>
      </c>
      <c r="T887" s="22">
        <f t="shared" si="27"/>
        <v>100</v>
      </c>
      <c r="U887" s="5">
        <v>0</v>
      </c>
      <c r="V887" s="10" t="s">
        <v>4057</v>
      </c>
    </row>
    <row r="888" spans="1:22" s="4" customFormat="1" ht="51" x14ac:dyDescent="0.2">
      <c r="A888" s="5" t="s">
        <v>1761</v>
      </c>
      <c r="B888" s="5" t="s">
        <v>1761</v>
      </c>
      <c r="C888" s="5" t="str">
        <f>+VLOOKUP(B888,[2]Hoja1!$H$1:$I$5207,2,FALSE)</f>
        <v>CONTRATO DE ARRENDAMIENTO</v>
      </c>
      <c r="D888" s="6" t="s">
        <v>570</v>
      </c>
      <c r="E888" s="6">
        <v>41560210</v>
      </c>
      <c r="F888" s="7" t="s">
        <v>829</v>
      </c>
      <c r="G888" s="8" t="s">
        <v>830</v>
      </c>
      <c r="H888" s="9" t="s">
        <v>3028</v>
      </c>
      <c r="I888" s="5" t="s">
        <v>835</v>
      </c>
      <c r="J888" s="5" t="s">
        <v>3153</v>
      </c>
      <c r="K888" s="5" t="s">
        <v>846</v>
      </c>
      <c r="L888" s="11">
        <v>285151700</v>
      </c>
      <c r="M888" s="13">
        <v>45345</v>
      </c>
      <c r="N888" s="13">
        <v>45352</v>
      </c>
      <c r="O888" s="13">
        <v>45716</v>
      </c>
      <c r="P888" s="15">
        <v>365</v>
      </c>
      <c r="Q888" s="11" t="s">
        <v>874</v>
      </c>
      <c r="R888" s="11">
        <f>+VLOOKUP(B888,[2]Hoja2!$A$3:$C$3503,3,FALSE)</f>
        <v>285151700</v>
      </c>
      <c r="S888" s="11">
        <f t="shared" si="26"/>
        <v>0</v>
      </c>
      <c r="T888" s="22">
        <f t="shared" si="27"/>
        <v>100</v>
      </c>
      <c r="U888" s="5">
        <v>0</v>
      </c>
      <c r="V888" s="10" t="s">
        <v>4058</v>
      </c>
    </row>
    <row r="889" spans="1:22" s="4" customFormat="1" ht="51" x14ac:dyDescent="0.2">
      <c r="A889" s="5" t="s">
        <v>1762</v>
      </c>
      <c r="B889" s="5" t="s">
        <v>1762</v>
      </c>
      <c r="C889" s="5" t="str">
        <f>+VLOOKUP(B889,[2]Hoja1!$H$1:$I$5207,2,FALSE)</f>
        <v>CONTRATO DE ARRENDAMIENTO</v>
      </c>
      <c r="D889" s="6" t="s">
        <v>571</v>
      </c>
      <c r="E889" s="6">
        <v>830508823</v>
      </c>
      <c r="F889" s="7" t="s">
        <v>829</v>
      </c>
      <c r="G889" s="8" t="s">
        <v>830</v>
      </c>
      <c r="H889" s="9" t="s">
        <v>3029</v>
      </c>
      <c r="I889" s="5" t="s">
        <v>835</v>
      </c>
      <c r="J889" s="5" t="s">
        <v>3153</v>
      </c>
      <c r="K889" s="5" t="s">
        <v>846</v>
      </c>
      <c r="L889" s="11">
        <v>445050000</v>
      </c>
      <c r="M889" s="13">
        <v>45345</v>
      </c>
      <c r="N889" s="13">
        <v>45349</v>
      </c>
      <c r="O889" s="13">
        <v>45713</v>
      </c>
      <c r="P889" s="15">
        <v>365</v>
      </c>
      <c r="Q889" s="11" t="s">
        <v>874</v>
      </c>
      <c r="R889" s="11">
        <f>+VLOOKUP(B889,[2]Hoja2!$A$3:$C$3503,3,FALSE)</f>
        <v>445050000</v>
      </c>
      <c r="S889" s="11">
        <f t="shared" si="26"/>
        <v>0</v>
      </c>
      <c r="T889" s="22">
        <f t="shared" si="27"/>
        <v>100</v>
      </c>
      <c r="U889" s="5">
        <v>0</v>
      </c>
      <c r="V889" s="10" t="s">
        <v>4059</v>
      </c>
    </row>
    <row r="890" spans="1:22" s="4" customFormat="1" ht="51" x14ac:dyDescent="0.2">
      <c r="A890" s="5" t="s">
        <v>1763</v>
      </c>
      <c r="B890" s="5" t="s">
        <v>1763</v>
      </c>
      <c r="C890" s="5" t="str">
        <f>+VLOOKUP(B890,[2]Hoja1!$H$1:$I$5207,2,FALSE)</f>
        <v>CONTRATO DE PRESTACION DE SERVICIOS PROFESIONALES</v>
      </c>
      <c r="D890" s="6" t="s">
        <v>2471</v>
      </c>
      <c r="E890" s="6">
        <v>53114383</v>
      </c>
      <c r="F890" s="7" t="s">
        <v>829</v>
      </c>
      <c r="G890" s="8">
        <v>30993</v>
      </c>
      <c r="H890" s="9" t="s">
        <v>2894</v>
      </c>
      <c r="I890" s="5" t="s">
        <v>835</v>
      </c>
      <c r="J890" s="5" t="s">
        <v>3153</v>
      </c>
      <c r="K890" s="5" t="s">
        <v>846</v>
      </c>
      <c r="L890" s="11">
        <v>5856000</v>
      </c>
      <c r="M890" s="13">
        <v>45345</v>
      </c>
      <c r="N890" s="13">
        <v>45345</v>
      </c>
      <c r="O890" s="13">
        <v>45382</v>
      </c>
      <c r="P890" s="15">
        <v>38</v>
      </c>
      <c r="Q890" s="11" t="s">
        <v>874</v>
      </c>
      <c r="R890" s="11">
        <f>+VLOOKUP(B890,[2]Hoja2!$A$3:$C$3503,3,FALSE)</f>
        <v>5856000</v>
      </c>
      <c r="S890" s="11">
        <f t="shared" si="26"/>
        <v>0</v>
      </c>
      <c r="T890" s="22">
        <f t="shared" si="27"/>
        <v>100</v>
      </c>
      <c r="U890" s="5">
        <v>0</v>
      </c>
      <c r="V890" s="10" t="s">
        <v>4060</v>
      </c>
    </row>
    <row r="891" spans="1:22" s="4" customFormat="1" ht="63.75" x14ac:dyDescent="0.2">
      <c r="A891" s="5" t="s">
        <v>1764</v>
      </c>
      <c r="B891" s="5" t="s">
        <v>1764</v>
      </c>
      <c r="C891" s="5" t="str">
        <f>+VLOOKUP(B891,[2]Hoja1!$H$1:$I$5207,2,FALSE)</f>
        <v>CONTRATO DE PRESTACION DE SERVICIOS PROFESIONALES</v>
      </c>
      <c r="D891" s="6" t="s">
        <v>335</v>
      </c>
      <c r="E891" s="6">
        <v>7730600</v>
      </c>
      <c r="F891" s="7" t="s">
        <v>829</v>
      </c>
      <c r="G891" s="8">
        <v>31082</v>
      </c>
      <c r="H891" s="9" t="s">
        <v>2790</v>
      </c>
      <c r="I891" s="5" t="s">
        <v>835</v>
      </c>
      <c r="J891" s="5" t="s">
        <v>869</v>
      </c>
      <c r="K891" s="5" t="s">
        <v>846</v>
      </c>
      <c r="L891" s="11">
        <v>11331766</v>
      </c>
      <c r="M891" s="13">
        <v>45345</v>
      </c>
      <c r="N891" s="13">
        <v>45348</v>
      </c>
      <c r="O891" s="13">
        <v>45382</v>
      </c>
      <c r="P891" s="15">
        <v>35</v>
      </c>
      <c r="Q891" s="11" t="s">
        <v>874</v>
      </c>
      <c r="R891" s="11">
        <f>+VLOOKUP(B891,[2]Hoja2!$A$3:$C$3503,3,FALSE)</f>
        <v>11331766</v>
      </c>
      <c r="S891" s="11">
        <f t="shared" si="26"/>
        <v>0</v>
      </c>
      <c r="T891" s="22">
        <f t="shared" si="27"/>
        <v>100</v>
      </c>
      <c r="U891" s="5">
        <v>0</v>
      </c>
      <c r="V891" s="10" t="s">
        <v>4061</v>
      </c>
    </row>
    <row r="892" spans="1:22" s="4" customFormat="1" ht="51" x14ac:dyDescent="0.2">
      <c r="A892" s="5" t="s">
        <v>1765</v>
      </c>
      <c r="B892" s="5" t="s">
        <v>1765</v>
      </c>
      <c r="C892" s="5" t="str">
        <f>+VLOOKUP(B892,[2]Hoja1!$H$1:$I$5207,2,FALSE)</f>
        <v>CONTRATO DE PRESTACION DE SERVICIOS DE APOYO A LA GESTION</v>
      </c>
      <c r="D892" s="6" t="s">
        <v>2472</v>
      </c>
      <c r="E892" s="6">
        <v>80759017</v>
      </c>
      <c r="F892" s="7" t="s">
        <v>829</v>
      </c>
      <c r="G892" s="8">
        <v>30495</v>
      </c>
      <c r="H892" s="9" t="s">
        <v>2951</v>
      </c>
      <c r="I892" s="5" t="s">
        <v>835</v>
      </c>
      <c r="J892" s="5" t="s">
        <v>858</v>
      </c>
      <c r="K892" s="5" t="s">
        <v>841</v>
      </c>
      <c r="L892" s="11">
        <v>3450000</v>
      </c>
      <c r="M892" s="13">
        <v>45348</v>
      </c>
      <c r="N892" s="13">
        <v>45350</v>
      </c>
      <c r="O892" s="13">
        <v>45382</v>
      </c>
      <c r="P892" s="15">
        <v>33</v>
      </c>
      <c r="Q892" s="11" t="s">
        <v>874</v>
      </c>
      <c r="R892" s="11">
        <f>+VLOOKUP(B892,[2]Hoja2!$A$3:$C$3503,3,FALSE)</f>
        <v>3450000</v>
      </c>
      <c r="S892" s="11">
        <f t="shared" si="26"/>
        <v>0</v>
      </c>
      <c r="T892" s="22">
        <f t="shared" si="27"/>
        <v>100</v>
      </c>
      <c r="U892" s="5">
        <v>0</v>
      </c>
      <c r="V892" s="10" t="s">
        <v>4062</v>
      </c>
    </row>
    <row r="893" spans="1:22" s="4" customFormat="1" ht="51" x14ac:dyDescent="0.2">
      <c r="A893" s="5" t="s">
        <v>1766</v>
      </c>
      <c r="B893" s="5" t="s">
        <v>1766</v>
      </c>
      <c r="C893" s="5" t="str">
        <f>+VLOOKUP(B893,[2]Hoja1!$H$1:$I$5207,2,FALSE)</f>
        <v>CONTRATO DE PRESTACION DE SERVICIOS PROFESIONALES</v>
      </c>
      <c r="D893" s="6" t="s">
        <v>2473</v>
      </c>
      <c r="E893" s="6">
        <v>1026586461</v>
      </c>
      <c r="F893" s="7" t="s">
        <v>829</v>
      </c>
      <c r="G893" s="8">
        <v>35071</v>
      </c>
      <c r="H893" s="9" t="s">
        <v>2865</v>
      </c>
      <c r="I893" s="5" t="s">
        <v>835</v>
      </c>
      <c r="J893" s="5" t="s">
        <v>3153</v>
      </c>
      <c r="K893" s="5" t="s">
        <v>846</v>
      </c>
      <c r="L893" s="11">
        <v>10339544</v>
      </c>
      <c r="M893" s="13">
        <v>45348</v>
      </c>
      <c r="N893" s="13">
        <v>45351</v>
      </c>
      <c r="O893" s="13">
        <v>45473</v>
      </c>
      <c r="P893" s="15">
        <v>123</v>
      </c>
      <c r="Q893" s="11" t="s">
        <v>874</v>
      </c>
      <c r="R893" s="11">
        <f>+VLOOKUP(B893,[2]Hoja2!$A$3:$C$3503,3,FALSE)</f>
        <v>10339544</v>
      </c>
      <c r="S893" s="11">
        <f t="shared" si="26"/>
        <v>0</v>
      </c>
      <c r="T893" s="22">
        <f t="shared" si="27"/>
        <v>100</v>
      </c>
      <c r="U893" s="5">
        <v>0</v>
      </c>
      <c r="V893" s="10" t="s">
        <v>4063</v>
      </c>
    </row>
    <row r="894" spans="1:22" s="4" customFormat="1" ht="51" x14ac:dyDescent="0.2">
      <c r="A894" s="5" t="s">
        <v>1767</v>
      </c>
      <c r="B894" s="5" t="s">
        <v>1767</v>
      </c>
      <c r="C894" s="5" t="str">
        <f>+VLOOKUP(B894,[2]Hoja1!$H$1:$I$5207,2,FALSE)</f>
        <v>CONTRATO DE PRESTACION DE SERVICIOS PROFESIONALES</v>
      </c>
      <c r="D894" s="6" t="s">
        <v>2474</v>
      </c>
      <c r="E894" s="6">
        <v>13510284</v>
      </c>
      <c r="F894" s="7" t="s">
        <v>829</v>
      </c>
      <c r="G894" s="8">
        <v>28411</v>
      </c>
      <c r="H894" s="9" t="s">
        <v>2784</v>
      </c>
      <c r="I894" s="5" t="s">
        <v>835</v>
      </c>
      <c r="J894" s="5" t="s">
        <v>869</v>
      </c>
      <c r="K894" s="5" t="s">
        <v>846</v>
      </c>
      <c r="L894" s="11">
        <v>15475614</v>
      </c>
      <c r="M894" s="13">
        <v>45348</v>
      </c>
      <c r="N894" s="13">
        <v>45349</v>
      </c>
      <c r="O894" s="13">
        <v>45473</v>
      </c>
      <c r="P894" s="15">
        <v>125</v>
      </c>
      <c r="Q894" s="11" t="s">
        <v>874</v>
      </c>
      <c r="R894" s="11">
        <f>+VLOOKUP(B894,[2]Hoja2!$A$3:$C$3503,3,FALSE)</f>
        <v>15475614</v>
      </c>
      <c r="S894" s="11">
        <f t="shared" si="26"/>
        <v>0</v>
      </c>
      <c r="T894" s="22">
        <f t="shared" si="27"/>
        <v>100</v>
      </c>
      <c r="U894" s="5">
        <v>0</v>
      </c>
      <c r="V894" s="10" t="s">
        <v>4064</v>
      </c>
    </row>
    <row r="895" spans="1:22" s="4" customFormat="1" ht="51" x14ac:dyDescent="0.2">
      <c r="A895" s="5" t="s">
        <v>1768</v>
      </c>
      <c r="B895" s="5" t="s">
        <v>1768</v>
      </c>
      <c r="C895" s="5" t="str">
        <f>+VLOOKUP(B895,[2]Hoja1!$H$1:$I$5207,2,FALSE)</f>
        <v>CONTRATO DE PRESTACION DE SERVICIOS PROFESIONALES</v>
      </c>
      <c r="D895" s="6" t="s">
        <v>796</v>
      </c>
      <c r="E895" s="6">
        <v>1012416574</v>
      </c>
      <c r="F895" s="7" t="s">
        <v>829</v>
      </c>
      <c r="G895" s="8">
        <v>34666</v>
      </c>
      <c r="H895" s="9" t="s">
        <v>2865</v>
      </c>
      <c r="I895" s="5" t="s">
        <v>835</v>
      </c>
      <c r="J895" s="5" t="s">
        <v>3153</v>
      </c>
      <c r="K895" s="5" t="s">
        <v>846</v>
      </c>
      <c r="L895" s="11">
        <v>10339544</v>
      </c>
      <c r="M895" s="13">
        <v>45345</v>
      </c>
      <c r="N895" s="13">
        <v>45350</v>
      </c>
      <c r="O895" s="13">
        <v>45473</v>
      </c>
      <c r="P895" s="15">
        <v>124</v>
      </c>
      <c r="Q895" s="11" t="s">
        <v>874</v>
      </c>
      <c r="R895" s="11">
        <f>+VLOOKUP(B895,[2]Hoja2!$A$3:$C$3503,3,FALSE)</f>
        <v>10339544</v>
      </c>
      <c r="S895" s="11">
        <f t="shared" si="26"/>
        <v>0</v>
      </c>
      <c r="T895" s="22">
        <f t="shared" si="27"/>
        <v>100</v>
      </c>
      <c r="U895" s="5">
        <v>0</v>
      </c>
      <c r="V895" s="10" t="s">
        <v>4065</v>
      </c>
    </row>
    <row r="896" spans="1:22" s="4" customFormat="1" ht="63.75" x14ac:dyDescent="0.2">
      <c r="A896" s="5" t="s">
        <v>1769</v>
      </c>
      <c r="B896" s="5" t="s">
        <v>1769</v>
      </c>
      <c r="C896" s="5" t="str">
        <f>+VLOOKUP(B896,[2]Hoja1!$H$1:$I$5207,2,FALSE)</f>
        <v>CONTRATO DE PRESTACION DE SERVICIOS DE APOYO A LA GESTION</v>
      </c>
      <c r="D896" s="6" t="s">
        <v>2475</v>
      </c>
      <c r="E896" s="6">
        <v>1032468613</v>
      </c>
      <c r="F896" s="7" t="s">
        <v>829</v>
      </c>
      <c r="G896" s="8">
        <v>34661</v>
      </c>
      <c r="H896" s="9" t="s">
        <v>2779</v>
      </c>
      <c r="I896" s="5" t="s">
        <v>835</v>
      </c>
      <c r="J896" s="5" t="s">
        <v>3153</v>
      </c>
      <c r="K896" s="5" t="s">
        <v>846</v>
      </c>
      <c r="L896" s="11">
        <v>3074700</v>
      </c>
      <c r="M896" s="13">
        <v>45348</v>
      </c>
      <c r="N896" s="13">
        <v>45348</v>
      </c>
      <c r="O896" s="13">
        <v>45382</v>
      </c>
      <c r="P896" s="15">
        <v>35</v>
      </c>
      <c r="Q896" s="11" t="s">
        <v>874</v>
      </c>
      <c r="R896" s="11">
        <f>+VLOOKUP(B896,[2]Hoja2!$A$3:$C$3503,3,FALSE)</f>
        <v>3074700</v>
      </c>
      <c r="S896" s="11">
        <f t="shared" si="26"/>
        <v>0</v>
      </c>
      <c r="T896" s="22">
        <f t="shared" si="27"/>
        <v>100</v>
      </c>
      <c r="U896" s="5">
        <v>0</v>
      </c>
      <c r="V896" s="10" t="s">
        <v>4066</v>
      </c>
    </row>
    <row r="897" spans="1:22" s="4" customFormat="1" ht="51" x14ac:dyDescent="0.2">
      <c r="A897" s="5" t="s">
        <v>1770</v>
      </c>
      <c r="B897" s="5" t="s">
        <v>1770</v>
      </c>
      <c r="C897" s="5" t="str">
        <f>+VLOOKUP(B897,[2]Hoja1!$H$1:$I$5207,2,FALSE)</f>
        <v>CONTRATO DE PRESTACION DE SERVICIOS PROFESIONALES</v>
      </c>
      <c r="D897" s="6" t="s">
        <v>2476</v>
      </c>
      <c r="E897" s="6">
        <v>1010181969</v>
      </c>
      <c r="F897" s="7" t="s">
        <v>829</v>
      </c>
      <c r="G897" s="8">
        <v>32473</v>
      </c>
      <c r="H897" s="9" t="s">
        <v>2865</v>
      </c>
      <c r="I897" s="5" t="s">
        <v>835</v>
      </c>
      <c r="J897" s="5" t="s">
        <v>3153</v>
      </c>
      <c r="K897" s="5" t="s">
        <v>846</v>
      </c>
      <c r="L897" s="11">
        <v>9618180</v>
      </c>
      <c r="M897" s="13">
        <v>45348</v>
      </c>
      <c r="N897" s="13">
        <v>45352</v>
      </c>
      <c r="O897" s="13">
        <v>45473</v>
      </c>
      <c r="P897" s="15">
        <v>122</v>
      </c>
      <c r="Q897" s="11" t="s">
        <v>874</v>
      </c>
      <c r="R897" s="11">
        <f>+VLOOKUP(B897,[2]Hoja2!$A$3:$C$3503,3,FALSE)</f>
        <v>9618180</v>
      </c>
      <c r="S897" s="11">
        <f t="shared" si="26"/>
        <v>0</v>
      </c>
      <c r="T897" s="22">
        <f t="shared" si="27"/>
        <v>100</v>
      </c>
      <c r="U897" s="5">
        <v>0</v>
      </c>
      <c r="V897" s="10" t="s">
        <v>4067</v>
      </c>
    </row>
    <row r="898" spans="1:22" s="4" customFormat="1" ht="63.75" x14ac:dyDescent="0.2">
      <c r="A898" s="5" t="s">
        <v>1771</v>
      </c>
      <c r="B898" s="5" t="s">
        <v>1771</v>
      </c>
      <c r="C898" s="5" t="str">
        <f>+VLOOKUP(B898,[2]Hoja1!$H$1:$I$5207,2,FALSE)</f>
        <v>CONTRATO DE PRESTACION DE SERVICIOS DE APOYO A LA GESTION</v>
      </c>
      <c r="D898" s="6" t="s">
        <v>2477</v>
      </c>
      <c r="E898" s="6">
        <v>1016062029</v>
      </c>
      <c r="F898" s="7" t="s">
        <v>829</v>
      </c>
      <c r="G898" s="8">
        <v>34319</v>
      </c>
      <c r="H898" s="9" t="s">
        <v>2779</v>
      </c>
      <c r="I898" s="5" t="s">
        <v>835</v>
      </c>
      <c r="J898" s="5" t="s">
        <v>3153</v>
      </c>
      <c r="K898" s="5" t="s">
        <v>846</v>
      </c>
      <c r="L898" s="11">
        <v>3074700</v>
      </c>
      <c r="M898" s="13">
        <v>45345</v>
      </c>
      <c r="N898" s="13">
        <v>45348</v>
      </c>
      <c r="O898" s="13">
        <v>45382</v>
      </c>
      <c r="P898" s="15">
        <v>35</v>
      </c>
      <c r="Q898" s="11" t="s">
        <v>874</v>
      </c>
      <c r="R898" s="11">
        <f>+VLOOKUP(B898,[2]Hoja2!$A$3:$C$3503,3,FALSE)</f>
        <v>3074700</v>
      </c>
      <c r="S898" s="11">
        <f t="shared" si="26"/>
        <v>0</v>
      </c>
      <c r="T898" s="22">
        <f t="shared" si="27"/>
        <v>100</v>
      </c>
      <c r="U898" s="5">
        <v>0</v>
      </c>
      <c r="V898" s="10" t="s">
        <v>4068</v>
      </c>
    </row>
    <row r="899" spans="1:22" s="4" customFormat="1" ht="51" x14ac:dyDescent="0.2">
      <c r="A899" s="5" t="s">
        <v>1772</v>
      </c>
      <c r="B899" s="5" t="s">
        <v>1772</v>
      </c>
      <c r="C899" s="5" t="str">
        <f>+VLOOKUP(B899,[2]Hoja1!$H$1:$I$5207,2,FALSE)</f>
        <v>CONTRATO DE PRESTACION DE SERVICIOS PROFESIONALES</v>
      </c>
      <c r="D899" s="6" t="s">
        <v>594</v>
      </c>
      <c r="E899" s="6">
        <v>1026290743</v>
      </c>
      <c r="F899" s="7" t="s">
        <v>829</v>
      </c>
      <c r="G899" s="8">
        <v>34822</v>
      </c>
      <c r="H899" s="9" t="s">
        <v>2784</v>
      </c>
      <c r="I899" s="5" t="s">
        <v>835</v>
      </c>
      <c r="J899" s="5" t="s">
        <v>869</v>
      </c>
      <c r="K899" s="5" t="s">
        <v>846</v>
      </c>
      <c r="L899" s="11">
        <v>14395920</v>
      </c>
      <c r="M899" s="13">
        <v>45348</v>
      </c>
      <c r="N899" s="13">
        <v>45352</v>
      </c>
      <c r="O899" s="13">
        <v>45473</v>
      </c>
      <c r="P899" s="15">
        <v>122</v>
      </c>
      <c r="Q899" s="11" t="s">
        <v>874</v>
      </c>
      <c r="R899" s="11">
        <f>+VLOOKUP(B899,[2]Hoja2!$A$3:$C$3503,3,FALSE)</f>
        <v>14395920</v>
      </c>
      <c r="S899" s="11">
        <f t="shared" si="26"/>
        <v>0</v>
      </c>
      <c r="T899" s="22">
        <f t="shared" si="27"/>
        <v>100</v>
      </c>
      <c r="U899" s="5">
        <v>0</v>
      </c>
      <c r="V899" s="10" t="s">
        <v>4069</v>
      </c>
    </row>
    <row r="900" spans="1:22" s="4" customFormat="1" ht="51" x14ac:dyDescent="0.2">
      <c r="A900" s="5" t="s">
        <v>1773</v>
      </c>
      <c r="B900" s="5" t="s">
        <v>1773</v>
      </c>
      <c r="C900" s="5" t="str">
        <f>+VLOOKUP(B900,[2]Hoja1!$H$1:$I$5207,2,FALSE)</f>
        <v>CONTRATO DE PRESTACION DE SERVICIOS PROFESIONALES</v>
      </c>
      <c r="D900" s="6" t="s">
        <v>447</v>
      </c>
      <c r="E900" s="6">
        <v>1023954578</v>
      </c>
      <c r="F900" s="7" t="s">
        <v>829</v>
      </c>
      <c r="G900" s="8">
        <v>35338</v>
      </c>
      <c r="H900" s="9" t="s">
        <v>2784</v>
      </c>
      <c r="I900" s="5" t="s">
        <v>835</v>
      </c>
      <c r="J900" s="5" t="s">
        <v>3153</v>
      </c>
      <c r="K900" s="5" t="s">
        <v>846</v>
      </c>
      <c r="L900" s="11">
        <v>14395920</v>
      </c>
      <c r="M900" s="13">
        <v>45349</v>
      </c>
      <c r="N900" s="13">
        <v>45352</v>
      </c>
      <c r="O900" s="13">
        <v>45473</v>
      </c>
      <c r="P900" s="15">
        <v>122</v>
      </c>
      <c r="Q900" s="11" t="s">
        <v>874</v>
      </c>
      <c r="R900" s="11">
        <f>+VLOOKUP(B900,[2]Hoja2!$A$3:$C$3503,3,FALSE)</f>
        <v>14395920</v>
      </c>
      <c r="S900" s="11">
        <f t="shared" ref="S900:S963" si="28">+L900-R900</f>
        <v>0</v>
      </c>
      <c r="T900" s="22">
        <f t="shared" si="27"/>
        <v>100</v>
      </c>
      <c r="U900" s="5">
        <v>0</v>
      </c>
      <c r="V900" s="10" t="s">
        <v>4070</v>
      </c>
    </row>
    <row r="901" spans="1:22" s="4" customFormat="1" ht="51" x14ac:dyDescent="0.2">
      <c r="A901" s="5" t="s">
        <v>1774</v>
      </c>
      <c r="B901" s="5" t="s">
        <v>1774</v>
      </c>
      <c r="C901" s="5" t="str">
        <f>+VLOOKUP(B901,[2]Hoja1!$H$1:$I$5207,2,FALSE)</f>
        <v>CONTRATO DE PRESTACION DE SERVICIOS PROFESIONALES</v>
      </c>
      <c r="D901" s="6" t="s">
        <v>538</v>
      </c>
      <c r="E901" s="6">
        <v>1020741832</v>
      </c>
      <c r="F901" s="7" t="s">
        <v>829</v>
      </c>
      <c r="G901" s="8">
        <v>32608</v>
      </c>
      <c r="H901" s="9" t="s">
        <v>2784</v>
      </c>
      <c r="I901" s="5" t="s">
        <v>835</v>
      </c>
      <c r="J901" s="5" t="s">
        <v>3153</v>
      </c>
      <c r="K901" s="5" t="s">
        <v>846</v>
      </c>
      <c r="L901" s="11">
        <v>14395920</v>
      </c>
      <c r="M901" s="13">
        <v>45348</v>
      </c>
      <c r="N901" s="13">
        <v>45352</v>
      </c>
      <c r="O901" s="13">
        <v>45473</v>
      </c>
      <c r="P901" s="15">
        <v>122</v>
      </c>
      <c r="Q901" s="11" t="s">
        <v>874</v>
      </c>
      <c r="R901" s="11">
        <f>+VLOOKUP(B901,[2]Hoja2!$A$3:$C$3503,3,FALSE)</f>
        <v>14395920</v>
      </c>
      <c r="S901" s="11">
        <f t="shared" si="28"/>
        <v>0</v>
      </c>
      <c r="T901" s="22">
        <f t="shared" ref="T901:T964" si="29">+R901*100/L901</f>
        <v>100</v>
      </c>
      <c r="U901" s="5">
        <v>0</v>
      </c>
      <c r="V901" s="10" t="s">
        <v>4071</v>
      </c>
    </row>
    <row r="902" spans="1:22" s="4" customFormat="1" ht="63.75" x14ac:dyDescent="0.2">
      <c r="A902" s="5" t="s">
        <v>1775</v>
      </c>
      <c r="B902" s="5" t="s">
        <v>1775</v>
      </c>
      <c r="C902" s="5" t="str">
        <f>+VLOOKUP(B902,[2]Hoja1!$H$1:$I$5207,2,FALSE)</f>
        <v>CONTRATO DE PRESTACION DE SERVICIOS DE APOYO A LA GESTION</v>
      </c>
      <c r="D902" s="6" t="s">
        <v>2478</v>
      </c>
      <c r="E902" s="6">
        <v>1026279992</v>
      </c>
      <c r="F902" s="7" t="s">
        <v>829</v>
      </c>
      <c r="G902" s="8">
        <v>33601</v>
      </c>
      <c r="H902" s="9" t="s">
        <v>3014</v>
      </c>
      <c r="I902" s="5" t="s">
        <v>835</v>
      </c>
      <c r="J902" s="5" t="s">
        <v>861</v>
      </c>
      <c r="K902" s="5" t="s">
        <v>844</v>
      </c>
      <c r="L902" s="11">
        <v>15335550</v>
      </c>
      <c r="M902" s="13">
        <v>45345</v>
      </c>
      <c r="N902" s="13">
        <v>45350</v>
      </c>
      <c r="O902" s="13">
        <v>45473</v>
      </c>
      <c r="P902" s="15">
        <v>124</v>
      </c>
      <c r="Q902" s="11" t="s">
        <v>874</v>
      </c>
      <c r="R902" s="11">
        <f>+VLOOKUP(B902,[2]Hoja2!$A$3:$C$3503,3,FALSE)</f>
        <v>15335550</v>
      </c>
      <c r="S902" s="11">
        <f t="shared" si="28"/>
        <v>0</v>
      </c>
      <c r="T902" s="22">
        <f t="shared" si="29"/>
        <v>100</v>
      </c>
      <c r="U902" s="5">
        <v>0</v>
      </c>
      <c r="V902" s="10" t="s">
        <v>4072</v>
      </c>
    </row>
    <row r="903" spans="1:22" s="4" customFormat="1" ht="51" x14ac:dyDescent="0.2">
      <c r="A903" s="5" t="s">
        <v>1776</v>
      </c>
      <c r="B903" s="5" t="s">
        <v>1776</v>
      </c>
      <c r="C903" s="5" t="str">
        <f>+VLOOKUP(B903,[2]Hoja1!$H$1:$I$5207,2,FALSE)</f>
        <v>CONTRATO DE PRESTACION DE SERVICIOS PROFESIONALES</v>
      </c>
      <c r="D903" s="6" t="s">
        <v>603</v>
      </c>
      <c r="E903" s="6">
        <v>1020815603</v>
      </c>
      <c r="F903" s="7" t="s">
        <v>829</v>
      </c>
      <c r="G903" s="8">
        <v>35184</v>
      </c>
      <c r="H903" s="9" t="s">
        <v>2784</v>
      </c>
      <c r="I903" s="5" t="s">
        <v>835</v>
      </c>
      <c r="J903" s="5" t="s">
        <v>3153</v>
      </c>
      <c r="K903" s="5" t="s">
        <v>846</v>
      </c>
      <c r="L903" s="11">
        <v>14395920</v>
      </c>
      <c r="M903" s="13">
        <v>45345</v>
      </c>
      <c r="N903" s="13">
        <v>45352</v>
      </c>
      <c r="O903" s="13">
        <v>45473</v>
      </c>
      <c r="P903" s="15">
        <v>122</v>
      </c>
      <c r="Q903" s="11" t="s">
        <v>874</v>
      </c>
      <c r="R903" s="11">
        <f>+VLOOKUP(B903,[2]Hoja2!$A$3:$C$3503,3,FALSE)</f>
        <v>14395920</v>
      </c>
      <c r="S903" s="11">
        <f t="shared" si="28"/>
        <v>0</v>
      </c>
      <c r="T903" s="22">
        <f t="shared" si="29"/>
        <v>100</v>
      </c>
      <c r="U903" s="5">
        <v>0</v>
      </c>
      <c r="V903" s="10" t="s">
        <v>4073</v>
      </c>
    </row>
    <row r="904" spans="1:22" s="4" customFormat="1" ht="51" x14ac:dyDescent="0.2">
      <c r="A904" s="5" t="s">
        <v>1777</v>
      </c>
      <c r="B904" s="5" t="s">
        <v>1777</v>
      </c>
      <c r="C904" s="5" t="str">
        <f>+VLOOKUP(B904,[2]Hoja1!$H$1:$I$5207,2,FALSE)</f>
        <v>CONTRATO DE PRESTACION DE SERVICIOS PROFESIONALES</v>
      </c>
      <c r="D904" s="6" t="s">
        <v>2479</v>
      </c>
      <c r="E904" s="6">
        <v>52734802</v>
      </c>
      <c r="F904" s="7" t="s">
        <v>829</v>
      </c>
      <c r="G904" s="8">
        <v>30586</v>
      </c>
      <c r="H904" s="9" t="s">
        <v>2833</v>
      </c>
      <c r="I904" s="5" t="s">
        <v>835</v>
      </c>
      <c r="J904" s="5" t="s">
        <v>3153</v>
      </c>
      <c r="K904" s="5" t="s">
        <v>846</v>
      </c>
      <c r="L904" s="11">
        <v>9618180</v>
      </c>
      <c r="M904" s="13">
        <v>45345</v>
      </c>
      <c r="N904" s="13">
        <v>45352</v>
      </c>
      <c r="O904" s="13">
        <v>45473</v>
      </c>
      <c r="P904" s="15">
        <v>122</v>
      </c>
      <c r="Q904" s="11" t="s">
        <v>874</v>
      </c>
      <c r="R904" s="11">
        <f>+VLOOKUP(B904,[2]Hoja2!$A$3:$C$3503,3,FALSE)</f>
        <v>9618180</v>
      </c>
      <c r="S904" s="11">
        <f t="shared" si="28"/>
        <v>0</v>
      </c>
      <c r="T904" s="22">
        <f t="shared" si="29"/>
        <v>100</v>
      </c>
      <c r="U904" s="5">
        <v>0</v>
      </c>
      <c r="V904" s="10" t="s">
        <v>4074</v>
      </c>
    </row>
    <row r="905" spans="1:22" s="4" customFormat="1" ht="51" x14ac:dyDescent="0.2">
      <c r="A905" s="5" t="s">
        <v>1778</v>
      </c>
      <c r="B905" s="5" t="s">
        <v>1778</v>
      </c>
      <c r="C905" s="5" t="str">
        <f>+VLOOKUP(B905,[2]Hoja1!$H$1:$I$5207,2,FALSE)</f>
        <v>CONTRATO DE PRESTACION DE SERVICIOS DE APOYO A LA GESTION</v>
      </c>
      <c r="D905" s="6" t="s">
        <v>2480</v>
      </c>
      <c r="E905" s="6">
        <v>1012425136</v>
      </c>
      <c r="F905" s="7" t="s">
        <v>829</v>
      </c>
      <c r="G905" s="8">
        <v>34906</v>
      </c>
      <c r="H905" s="9" t="s">
        <v>2801</v>
      </c>
      <c r="I905" s="5" t="s">
        <v>835</v>
      </c>
      <c r="J905" s="5" t="s">
        <v>3153</v>
      </c>
      <c r="K905" s="5" t="s">
        <v>846</v>
      </c>
      <c r="L905" s="11">
        <v>10290115</v>
      </c>
      <c r="M905" s="13">
        <v>45348</v>
      </c>
      <c r="N905" s="13">
        <v>45350</v>
      </c>
      <c r="O905" s="13">
        <v>45473</v>
      </c>
      <c r="P905" s="15">
        <v>124</v>
      </c>
      <c r="Q905" s="11" t="s">
        <v>874</v>
      </c>
      <c r="R905" s="11">
        <f>+VLOOKUP(B905,[2]Hoja2!$A$3:$C$3503,3,FALSE)</f>
        <v>10290115</v>
      </c>
      <c r="S905" s="11">
        <f t="shared" si="28"/>
        <v>0</v>
      </c>
      <c r="T905" s="22">
        <f t="shared" si="29"/>
        <v>100</v>
      </c>
      <c r="U905" s="5">
        <v>0</v>
      </c>
      <c r="V905" s="10" t="s">
        <v>4075</v>
      </c>
    </row>
    <row r="906" spans="1:22" s="4" customFormat="1" ht="51" x14ac:dyDescent="0.2">
      <c r="A906" s="5" t="s">
        <v>1779</v>
      </c>
      <c r="B906" s="5" t="s">
        <v>1779</v>
      </c>
      <c r="C906" s="5" t="str">
        <f>+VLOOKUP(B906,[2]Hoja1!$H$1:$I$5207,2,FALSE)</f>
        <v>CONTRATO DE PRESTACION DE SERVICIOS DE APOYO A LA GESTION</v>
      </c>
      <c r="D906" s="6" t="s">
        <v>626</v>
      </c>
      <c r="E906" s="6">
        <v>80723970</v>
      </c>
      <c r="F906" s="7" t="s">
        <v>829</v>
      </c>
      <c r="G906" s="8">
        <v>29972</v>
      </c>
      <c r="H906" s="9" t="s">
        <v>3030</v>
      </c>
      <c r="I906" s="5" t="s">
        <v>835</v>
      </c>
      <c r="J906" s="5" t="s">
        <v>3153</v>
      </c>
      <c r="K906" s="5" t="s">
        <v>846</v>
      </c>
      <c r="L906" s="11">
        <v>14395920</v>
      </c>
      <c r="M906" s="13">
        <v>45345</v>
      </c>
      <c r="N906" s="13">
        <v>45352</v>
      </c>
      <c r="O906" s="13">
        <v>45473</v>
      </c>
      <c r="P906" s="15">
        <v>122</v>
      </c>
      <c r="Q906" s="11" t="s">
        <v>874</v>
      </c>
      <c r="R906" s="11">
        <f>+VLOOKUP(B906,[2]Hoja2!$A$3:$C$3503,3,FALSE)</f>
        <v>14395920</v>
      </c>
      <c r="S906" s="11">
        <f t="shared" si="28"/>
        <v>0</v>
      </c>
      <c r="T906" s="22">
        <f t="shared" si="29"/>
        <v>100</v>
      </c>
      <c r="U906" s="5">
        <v>0</v>
      </c>
      <c r="V906" s="10" t="s">
        <v>4076</v>
      </c>
    </row>
    <row r="907" spans="1:22" s="4" customFormat="1" ht="51" x14ac:dyDescent="0.2">
      <c r="A907" s="5" t="s">
        <v>1780</v>
      </c>
      <c r="B907" s="5" t="s">
        <v>1780</v>
      </c>
      <c r="C907" s="5" t="str">
        <f>+VLOOKUP(B907,[2]Hoja1!$H$1:$I$5207,2,FALSE)</f>
        <v>CONTRATO DE PRESTACION DE SERVICIOS DE APOYO A LA GESTION</v>
      </c>
      <c r="D907" s="6" t="s">
        <v>2481</v>
      </c>
      <c r="E907" s="6">
        <v>1070966366</v>
      </c>
      <c r="F907" s="7" t="s">
        <v>829</v>
      </c>
      <c r="G907" s="8">
        <v>34002</v>
      </c>
      <c r="H907" s="9" t="s">
        <v>2801</v>
      </c>
      <c r="I907" s="5" t="s">
        <v>835</v>
      </c>
      <c r="J907" s="5" t="s">
        <v>3153</v>
      </c>
      <c r="K907" s="5" t="s">
        <v>846</v>
      </c>
      <c r="L907" s="11">
        <v>9572200</v>
      </c>
      <c r="M907" s="13">
        <v>45348</v>
      </c>
      <c r="N907" s="13">
        <v>45352</v>
      </c>
      <c r="O907" s="13">
        <v>45473</v>
      </c>
      <c r="P907" s="15">
        <v>122</v>
      </c>
      <c r="Q907" s="11" t="s">
        <v>874</v>
      </c>
      <c r="R907" s="11">
        <f>+VLOOKUP(B907,[2]Hoja2!$A$3:$C$3503,3,FALSE)</f>
        <v>9572200</v>
      </c>
      <c r="S907" s="11">
        <f t="shared" si="28"/>
        <v>0</v>
      </c>
      <c r="T907" s="22">
        <f t="shared" si="29"/>
        <v>100</v>
      </c>
      <c r="U907" s="5">
        <v>0</v>
      </c>
      <c r="V907" s="10" t="s">
        <v>4077</v>
      </c>
    </row>
    <row r="908" spans="1:22" s="4" customFormat="1" ht="51" x14ac:dyDescent="0.2">
      <c r="A908" s="5" t="s">
        <v>1781</v>
      </c>
      <c r="B908" s="5" t="s">
        <v>1781</v>
      </c>
      <c r="C908" s="5" t="str">
        <f>+VLOOKUP(B908,[2]Hoja1!$H$1:$I$5207,2,FALSE)</f>
        <v>CONTRATO DE PRESTACION DE SERVICIOS PROFESIONALES</v>
      </c>
      <c r="D908" s="6" t="s">
        <v>489</v>
      </c>
      <c r="E908" s="6">
        <v>1018480151</v>
      </c>
      <c r="F908" s="7" t="s">
        <v>829</v>
      </c>
      <c r="G908" s="8">
        <v>34977</v>
      </c>
      <c r="H908" s="9" t="s">
        <v>2784</v>
      </c>
      <c r="I908" s="5" t="s">
        <v>835</v>
      </c>
      <c r="J908" s="5" t="s">
        <v>3153</v>
      </c>
      <c r="K908" s="5" t="s">
        <v>846</v>
      </c>
      <c r="L908" s="11">
        <v>14395920</v>
      </c>
      <c r="M908" s="13">
        <v>45349</v>
      </c>
      <c r="N908" s="13">
        <v>45352</v>
      </c>
      <c r="O908" s="13">
        <v>45473</v>
      </c>
      <c r="P908" s="15">
        <v>122</v>
      </c>
      <c r="Q908" s="11" t="s">
        <v>874</v>
      </c>
      <c r="R908" s="11">
        <f>+VLOOKUP(B908,[2]Hoja2!$A$3:$C$3503,3,FALSE)</f>
        <v>14395920</v>
      </c>
      <c r="S908" s="11">
        <f t="shared" si="28"/>
        <v>0</v>
      </c>
      <c r="T908" s="22">
        <f t="shared" si="29"/>
        <v>100</v>
      </c>
      <c r="U908" s="5">
        <v>0</v>
      </c>
      <c r="V908" s="10" t="s">
        <v>4078</v>
      </c>
    </row>
    <row r="909" spans="1:22" s="4" customFormat="1" ht="51" x14ac:dyDescent="0.2">
      <c r="A909" s="5" t="s">
        <v>1782</v>
      </c>
      <c r="B909" s="5" t="s">
        <v>1782</v>
      </c>
      <c r="C909" s="5" t="str">
        <f>+VLOOKUP(B909,[2]Hoja1!$H$1:$I$5207,2,FALSE)</f>
        <v>CONTRATO DE PRESTACION DE SERVICIOS PROFESIONALES</v>
      </c>
      <c r="D909" s="6" t="s">
        <v>580</v>
      </c>
      <c r="E909" s="6">
        <v>79780847</v>
      </c>
      <c r="F909" s="7" t="s">
        <v>829</v>
      </c>
      <c r="G909" s="8">
        <v>27407</v>
      </c>
      <c r="H909" s="9" t="s">
        <v>2770</v>
      </c>
      <c r="I909" s="5" t="s">
        <v>835</v>
      </c>
      <c r="J909" s="5" t="s">
        <v>3153</v>
      </c>
      <c r="K909" s="5" t="s">
        <v>846</v>
      </c>
      <c r="L909" s="11">
        <v>14395920</v>
      </c>
      <c r="M909" s="13">
        <v>45348</v>
      </c>
      <c r="N909" s="13">
        <v>45352</v>
      </c>
      <c r="O909" s="13">
        <v>45473</v>
      </c>
      <c r="P909" s="15">
        <v>122</v>
      </c>
      <c r="Q909" s="11" t="s">
        <v>874</v>
      </c>
      <c r="R909" s="11">
        <f>+VLOOKUP(B909,[2]Hoja2!$A$3:$C$3503,3,FALSE)</f>
        <v>14395920</v>
      </c>
      <c r="S909" s="11">
        <f t="shared" si="28"/>
        <v>0</v>
      </c>
      <c r="T909" s="22">
        <f t="shared" si="29"/>
        <v>100</v>
      </c>
      <c r="U909" s="5">
        <v>0</v>
      </c>
      <c r="V909" s="10" t="s">
        <v>4079</v>
      </c>
    </row>
    <row r="910" spans="1:22" s="4" customFormat="1" ht="51" x14ac:dyDescent="0.2">
      <c r="A910" s="5" t="s">
        <v>1783</v>
      </c>
      <c r="B910" s="5" t="s">
        <v>1783</v>
      </c>
      <c r="C910" s="5" t="str">
        <f>+VLOOKUP(B910,[2]Hoja1!$H$1:$I$5207,2,FALSE)</f>
        <v>CONTRATO DE PRESTACION DE SERVICIOS PROFESIONALES</v>
      </c>
      <c r="D910" s="6" t="s">
        <v>2482</v>
      </c>
      <c r="E910" s="6">
        <v>1022431893</v>
      </c>
      <c r="F910" s="7" t="s">
        <v>829</v>
      </c>
      <c r="G910" s="8">
        <v>35755</v>
      </c>
      <c r="H910" s="9" t="s">
        <v>2865</v>
      </c>
      <c r="I910" s="5" t="s">
        <v>835</v>
      </c>
      <c r="J910" s="5" t="s">
        <v>3153</v>
      </c>
      <c r="K910" s="5" t="s">
        <v>846</v>
      </c>
      <c r="L910" s="11">
        <v>10339544</v>
      </c>
      <c r="M910" s="13">
        <v>45349</v>
      </c>
      <c r="N910" s="13">
        <v>45355</v>
      </c>
      <c r="O910" s="13">
        <v>45473</v>
      </c>
      <c r="P910" s="15">
        <v>119</v>
      </c>
      <c r="Q910" s="11" t="s">
        <v>874</v>
      </c>
      <c r="R910" s="11">
        <f>+VLOOKUP(B910,[2]Hoja2!$A$3:$C$3503,3,FALSE)</f>
        <v>10339544</v>
      </c>
      <c r="S910" s="11">
        <f t="shared" si="28"/>
        <v>0</v>
      </c>
      <c r="T910" s="22">
        <f t="shared" si="29"/>
        <v>100</v>
      </c>
      <c r="U910" s="5">
        <v>0</v>
      </c>
      <c r="V910" s="10" t="s">
        <v>4080</v>
      </c>
    </row>
    <row r="911" spans="1:22" s="4" customFormat="1" ht="51" x14ac:dyDescent="0.2">
      <c r="A911" s="5" t="s">
        <v>1784</v>
      </c>
      <c r="B911" s="5" t="s">
        <v>1784</v>
      </c>
      <c r="C911" s="5" t="str">
        <f>+VLOOKUP(B911,[2]Hoja1!$H$1:$I$5207,2,FALSE)</f>
        <v>CONTRATO DE PRESTACION DE SERVICIOS PROFESIONALES</v>
      </c>
      <c r="D911" s="6" t="s">
        <v>2483</v>
      </c>
      <c r="E911" s="6">
        <v>1012413182</v>
      </c>
      <c r="F911" s="7" t="s">
        <v>829</v>
      </c>
      <c r="G911" s="8">
        <v>34559</v>
      </c>
      <c r="H911" s="9" t="s">
        <v>2865</v>
      </c>
      <c r="I911" s="5" t="s">
        <v>835</v>
      </c>
      <c r="J911" s="5" t="s">
        <v>3153</v>
      </c>
      <c r="K911" s="5" t="s">
        <v>846</v>
      </c>
      <c r="L911" s="11">
        <v>10339544</v>
      </c>
      <c r="M911" s="13">
        <v>45349</v>
      </c>
      <c r="N911" s="13">
        <v>45351</v>
      </c>
      <c r="O911" s="13">
        <v>45473</v>
      </c>
      <c r="P911" s="15">
        <v>123</v>
      </c>
      <c r="Q911" s="11" t="s">
        <v>874</v>
      </c>
      <c r="R911" s="11">
        <f>+VLOOKUP(B911,[2]Hoja2!$A$3:$C$3503,3,FALSE)</f>
        <v>10339544</v>
      </c>
      <c r="S911" s="11">
        <f t="shared" si="28"/>
        <v>0</v>
      </c>
      <c r="T911" s="22">
        <f t="shared" si="29"/>
        <v>100</v>
      </c>
      <c r="U911" s="5">
        <v>0</v>
      </c>
      <c r="V911" s="10" t="s">
        <v>4081</v>
      </c>
    </row>
    <row r="912" spans="1:22" s="4" customFormat="1" ht="51" x14ac:dyDescent="0.2">
      <c r="A912" s="5" t="s">
        <v>1785</v>
      </c>
      <c r="B912" s="5" t="s">
        <v>1785</v>
      </c>
      <c r="C912" s="5" t="str">
        <f>+VLOOKUP(B912,[2]Hoja1!$H$1:$I$5207,2,FALSE)</f>
        <v>CONTRATO DE PRESTACION DE SERVICIOS DE APOYO A LA GESTION</v>
      </c>
      <c r="D912" s="6" t="s">
        <v>628</v>
      </c>
      <c r="E912" s="6">
        <v>1041258335</v>
      </c>
      <c r="F912" s="7" t="s">
        <v>829</v>
      </c>
      <c r="G912" s="8">
        <v>31795</v>
      </c>
      <c r="H912" s="9" t="s">
        <v>2801</v>
      </c>
      <c r="I912" s="5" t="s">
        <v>835</v>
      </c>
      <c r="J912" s="5" t="s">
        <v>3153</v>
      </c>
      <c r="K912" s="5" t="s">
        <v>846</v>
      </c>
      <c r="L912" s="11">
        <v>15475614</v>
      </c>
      <c r="M912" s="13">
        <v>45348</v>
      </c>
      <c r="N912" s="13">
        <v>45349</v>
      </c>
      <c r="O912" s="13">
        <v>45473</v>
      </c>
      <c r="P912" s="15">
        <v>125</v>
      </c>
      <c r="Q912" s="11" t="s">
        <v>874</v>
      </c>
      <c r="R912" s="11">
        <f>+VLOOKUP(B912,[2]Hoja2!$A$3:$C$3503,3,FALSE)</f>
        <v>15475614</v>
      </c>
      <c r="S912" s="11">
        <f t="shared" si="28"/>
        <v>0</v>
      </c>
      <c r="T912" s="22">
        <f t="shared" si="29"/>
        <v>100</v>
      </c>
      <c r="U912" s="5">
        <v>0</v>
      </c>
      <c r="V912" s="10" t="s">
        <v>4082</v>
      </c>
    </row>
    <row r="913" spans="1:22" s="4" customFormat="1" ht="51" x14ac:dyDescent="0.2">
      <c r="A913" s="5" t="s">
        <v>1786</v>
      </c>
      <c r="B913" s="5" t="s">
        <v>1786</v>
      </c>
      <c r="C913" s="5" t="str">
        <f>+VLOOKUP(B913,[2]Hoja1!$H$1:$I$5207,2,FALSE)</f>
        <v>CONTRATO DE PRESTACION DE SERVICIOS PROFESIONALES</v>
      </c>
      <c r="D913" s="6" t="s">
        <v>2484</v>
      </c>
      <c r="E913" s="6">
        <v>1148707103</v>
      </c>
      <c r="F913" s="7" t="s">
        <v>829</v>
      </c>
      <c r="G913" s="8">
        <v>34496</v>
      </c>
      <c r="H913" s="9" t="s">
        <v>2865</v>
      </c>
      <c r="I913" s="5" t="s">
        <v>835</v>
      </c>
      <c r="J913" s="5" t="s">
        <v>3153</v>
      </c>
      <c r="K913" s="5" t="s">
        <v>846</v>
      </c>
      <c r="L913" s="11">
        <v>9618180</v>
      </c>
      <c r="M913" s="13">
        <v>45349</v>
      </c>
      <c r="N913" s="13">
        <v>45352</v>
      </c>
      <c r="O913" s="13">
        <v>45473</v>
      </c>
      <c r="P913" s="15">
        <v>122</v>
      </c>
      <c r="Q913" s="11" t="s">
        <v>874</v>
      </c>
      <c r="R913" s="11">
        <f>+VLOOKUP(B913,[2]Hoja2!$A$3:$C$3503,3,FALSE)</f>
        <v>9618180</v>
      </c>
      <c r="S913" s="11">
        <f t="shared" si="28"/>
        <v>0</v>
      </c>
      <c r="T913" s="22">
        <f t="shared" si="29"/>
        <v>100</v>
      </c>
      <c r="U913" s="5">
        <v>0</v>
      </c>
      <c r="V913" s="10" t="s">
        <v>4083</v>
      </c>
    </row>
    <row r="914" spans="1:22" s="4" customFormat="1" ht="51" x14ac:dyDescent="0.2">
      <c r="A914" s="5" t="s">
        <v>1787</v>
      </c>
      <c r="B914" s="5" t="s">
        <v>1787</v>
      </c>
      <c r="C914" s="5" t="str">
        <f>+VLOOKUP(B914,[2]Hoja1!$H$1:$I$5207,2,FALSE)</f>
        <v>CONTRATO DE PRESTACION DE SERVICIOS PROFESIONALES</v>
      </c>
      <c r="D914" s="6" t="s">
        <v>2485</v>
      </c>
      <c r="E914" s="6">
        <v>1073710598</v>
      </c>
      <c r="F914" s="7" t="s">
        <v>829</v>
      </c>
      <c r="G914" s="8">
        <v>35560</v>
      </c>
      <c r="H914" s="9" t="s">
        <v>2833</v>
      </c>
      <c r="I914" s="5" t="s">
        <v>835</v>
      </c>
      <c r="J914" s="5" t="s">
        <v>3153</v>
      </c>
      <c r="K914" s="5" t="s">
        <v>846</v>
      </c>
      <c r="L914" s="11">
        <v>9618180</v>
      </c>
      <c r="M914" s="13">
        <v>45349</v>
      </c>
      <c r="N914" s="13">
        <v>45352</v>
      </c>
      <c r="O914" s="13">
        <v>45473</v>
      </c>
      <c r="P914" s="15">
        <v>122</v>
      </c>
      <c r="Q914" s="11" t="s">
        <v>874</v>
      </c>
      <c r="R914" s="11">
        <f>+VLOOKUP(B914,[2]Hoja2!$A$3:$C$3503,3,FALSE)</f>
        <v>9618180</v>
      </c>
      <c r="S914" s="11">
        <f t="shared" si="28"/>
        <v>0</v>
      </c>
      <c r="T914" s="22">
        <f t="shared" si="29"/>
        <v>100</v>
      </c>
      <c r="U914" s="5">
        <v>0</v>
      </c>
      <c r="V914" s="10" t="s">
        <v>4084</v>
      </c>
    </row>
    <row r="915" spans="1:22" s="4" customFormat="1" ht="51" x14ac:dyDescent="0.2">
      <c r="A915" s="5" t="s">
        <v>1788</v>
      </c>
      <c r="B915" s="5" t="s">
        <v>1788</v>
      </c>
      <c r="C915" s="5" t="str">
        <f>+VLOOKUP(B915,[2]Hoja1!$H$1:$I$5207,2,FALSE)</f>
        <v>CONTRATO DE PRESTACION DE SERVICIOS DE APOYO A LA GESTION</v>
      </c>
      <c r="D915" s="6" t="s">
        <v>272</v>
      </c>
      <c r="E915" s="6">
        <v>1018475224</v>
      </c>
      <c r="F915" s="7" t="s">
        <v>829</v>
      </c>
      <c r="G915" s="8">
        <v>34793</v>
      </c>
      <c r="H915" s="9" t="s">
        <v>3031</v>
      </c>
      <c r="I915" s="5" t="s">
        <v>835</v>
      </c>
      <c r="J915" s="5" t="s">
        <v>858</v>
      </c>
      <c r="K915" s="5" t="s">
        <v>841</v>
      </c>
      <c r="L915" s="11">
        <v>33000000</v>
      </c>
      <c r="M915" s="13">
        <v>45349</v>
      </c>
      <c r="N915" s="13">
        <v>45350</v>
      </c>
      <c r="O915" s="13">
        <v>45653</v>
      </c>
      <c r="P915" s="15">
        <v>304</v>
      </c>
      <c r="Q915" s="11" t="s">
        <v>874</v>
      </c>
      <c r="R915" s="11">
        <f>+VLOOKUP(B915,[2]Hoja2!$A$3:$C$3503,3,FALSE)</f>
        <v>29700000</v>
      </c>
      <c r="S915" s="11">
        <f t="shared" si="28"/>
        <v>3300000</v>
      </c>
      <c r="T915" s="22">
        <f t="shared" si="29"/>
        <v>90</v>
      </c>
      <c r="U915" s="5">
        <v>0</v>
      </c>
      <c r="V915" s="10" t="s">
        <v>4085</v>
      </c>
    </row>
    <row r="916" spans="1:22" s="4" customFormat="1" ht="51" x14ac:dyDescent="0.2">
      <c r="A916" s="5" t="s">
        <v>1789</v>
      </c>
      <c r="B916" s="5" t="s">
        <v>1789</v>
      </c>
      <c r="C916" s="5" t="str">
        <f>+VLOOKUP(B916,[2]Hoja1!$H$1:$I$5207,2,FALSE)</f>
        <v>CONTRATO DE PRESTACION DE SERVICIOS DE APOYO A LA GESTION</v>
      </c>
      <c r="D916" s="6" t="s">
        <v>2486</v>
      </c>
      <c r="E916" s="6">
        <v>1020818274</v>
      </c>
      <c r="F916" s="7" t="s">
        <v>829</v>
      </c>
      <c r="G916" s="8">
        <v>24340</v>
      </c>
      <c r="H916" s="9" t="s">
        <v>3032</v>
      </c>
      <c r="I916" s="5" t="s">
        <v>835</v>
      </c>
      <c r="J916" s="5" t="s">
        <v>858</v>
      </c>
      <c r="K916" s="5" t="s">
        <v>841</v>
      </c>
      <c r="L916" s="11">
        <v>32500000</v>
      </c>
      <c r="M916" s="13">
        <v>45349</v>
      </c>
      <c r="N916" s="13">
        <v>45350</v>
      </c>
      <c r="O916" s="13">
        <v>45653</v>
      </c>
      <c r="P916" s="15">
        <v>304</v>
      </c>
      <c r="Q916" s="11" t="s">
        <v>874</v>
      </c>
      <c r="R916" s="11">
        <f>+VLOOKUP(B916,[2]Hoja2!$A$3:$C$3503,3,FALSE)</f>
        <v>29250000</v>
      </c>
      <c r="S916" s="11">
        <f t="shared" si="28"/>
        <v>3250000</v>
      </c>
      <c r="T916" s="22">
        <f t="shared" si="29"/>
        <v>90</v>
      </c>
      <c r="U916" s="5">
        <v>0</v>
      </c>
      <c r="V916" s="10" t="s">
        <v>4086</v>
      </c>
    </row>
    <row r="917" spans="1:22" s="4" customFormat="1" ht="51" x14ac:dyDescent="0.2">
      <c r="A917" s="5" t="s">
        <v>1790</v>
      </c>
      <c r="B917" s="5" t="s">
        <v>1790</v>
      </c>
      <c r="C917" s="5" t="str">
        <f>+VLOOKUP(B917,[2]Hoja1!$H$1:$I$5207,2,FALSE)</f>
        <v>CONTRATO DE PRESTACION DE SERVICIOS DE APOYO A LA GESTION</v>
      </c>
      <c r="D917" s="6" t="s">
        <v>2487</v>
      </c>
      <c r="E917" s="6">
        <v>1031165998</v>
      </c>
      <c r="F917" s="7" t="s">
        <v>829</v>
      </c>
      <c r="G917" s="8">
        <v>35264</v>
      </c>
      <c r="H917" s="9" t="s">
        <v>3030</v>
      </c>
      <c r="I917" s="5" t="s">
        <v>835</v>
      </c>
      <c r="J917" s="5" t="s">
        <v>3153</v>
      </c>
      <c r="K917" s="5" t="s">
        <v>846</v>
      </c>
      <c r="L917" s="11">
        <v>9572200</v>
      </c>
      <c r="M917" s="13">
        <v>45349</v>
      </c>
      <c r="N917" s="13">
        <v>45352</v>
      </c>
      <c r="O917" s="13">
        <v>45473</v>
      </c>
      <c r="P917" s="15">
        <v>122</v>
      </c>
      <c r="Q917" s="11" t="s">
        <v>874</v>
      </c>
      <c r="R917" s="11">
        <f>+VLOOKUP(B917,[2]Hoja2!$A$3:$C$3503,3,FALSE)</f>
        <v>9572200</v>
      </c>
      <c r="S917" s="11">
        <f t="shared" si="28"/>
        <v>0</v>
      </c>
      <c r="T917" s="22">
        <f t="shared" si="29"/>
        <v>100</v>
      </c>
      <c r="U917" s="5">
        <v>0</v>
      </c>
      <c r="V917" s="10" t="s">
        <v>4087</v>
      </c>
    </row>
    <row r="918" spans="1:22" s="4" customFormat="1" ht="51" x14ac:dyDescent="0.2">
      <c r="A918" s="5" t="s">
        <v>1791</v>
      </c>
      <c r="B918" s="5" t="s">
        <v>1791</v>
      </c>
      <c r="C918" s="5" t="str">
        <f>+VLOOKUP(B918,[2]Hoja1!$H$1:$I$5207,2,FALSE)</f>
        <v>CONTRATO DE PRESTACION DE SERVICIOS DE APOYO A LA GESTION</v>
      </c>
      <c r="D918" s="6" t="s">
        <v>2488</v>
      </c>
      <c r="E918" s="6">
        <v>1010222770</v>
      </c>
      <c r="F918" s="7" t="s">
        <v>829</v>
      </c>
      <c r="G918" s="8">
        <v>34894</v>
      </c>
      <c r="H918" s="9" t="s">
        <v>2756</v>
      </c>
      <c r="I918" s="5" t="s">
        <v>835</v>
      </c>
      <c r="J918" s="5" t="s">
        <v>3153</v>
      </c>
      <c r="K918" s="5" t="s">
        <v>846</v>
      </c>
      <c r="L918" s="11">
        <v>9572200</v>
      </c>
      <c r="M918" s="13">
        <v>45349</v>
      </c>
      <c r="N918" s="13">
        <v>45352</v>
      </c>
      <c r="O918" s="13">
        <v>45473</v>
      </c>
      <c r="P918" s="15">
        <v>122</v>
      </c>
      <c r="Q918" s="11" t="s">
        <v>874</v>
      </c>
      <c r="R918" s="11">
        <f>+VLOOKUP(B918,[2]Hoja2!$A$3:$C$3503,3,FALSE)</f>
        <v>9572200</v>
      </c>
      <c r="S918" s="11">
        <f t="shared" si="28"/>
        <v>0</v>
      </c>
      <c r="T918" s="22">
        <f t="shared" si="29"/>
        <v>100</v>
      </c>
      <c r="U918" s="5">
        <v>0</v>
      </c>
      <c r="V918" s="10" t="s">
        <v>4088</v>
      </c>
    </row>
    <row r="919" spans="1:22" s="4" customFormat="1" ht="51" x14ac:dyDescent="0.2">
      <c r="A919" s="5" t="s">
        <v>1792</v>
      </c>
      <c r="B919" s="5" t="s">
        <v>1792</v>
      </c>
      <c r="C919" s="5" t="str">
        <f>+VLOOKUP(B919,[2]Hoja1!$H$1:$I$5207,2,FALSE)</f>
        <v>CONTRATO DE PRESTACION DE SERVICIOS DE APOYO A LA GESTION</v>
      </c>
      <c r="D919" s="6" t="s">
        <v>2489</v>
      </c>
      <c r="E919" s="6">
        <v>1024552035</v>
      </c>
      <c r="F919" s="7" t="s">
        <v>829</v>
      </c>
      <c r="G919" s="8">
        <v>34454</v>
      </c>
      <c r="H919" s="9" t="s">
        <v>2801</v>
      </c>
      <c r="I919" s="5" t="s">
        <v>835</v>
      </c>
      <c r="J919" s="5" t="s">
        <v>3153</v>
      </c>
      <c r="K919" s="5" t="s">
        <v>846</v>
      </c>
      <c r="L919" s="11">
        <v>10290115</v>
      </c>
      <c r="M919" s="13">
        <v>45349</v>
      </c>
      <c r="N919" s="13">
        <v>45355</v>
      </c>
      <c r="O919" s="13">
        <v>45473</v>
      </c>
      <c r="P919" s="15">
        <v>119</v>
      </c>
      <c r="Q919" s="11" t="s">
        <v>874</v>
      </c>
      <c r="R919" s="11">
        <f>+VLOOKUP(B919,[2]Hoja2!$A$3:$C$3503,3,FALSE)</f>
        <v>10290115</v>
      </c>
      <c r="S919" s="11">
        <f t="shared" si="28"/>
        <v>0</v>
      </c>
      <c r="T919" s="22">
        <f t="shared" si="29"/>
        <v>100</v>
      </c>
      <c r="U919" s="5">
        <v>0</v>
      </c>
      <c r="V919" s="10" t="s">
        <v>4089</v>
      </c>
    </row>
    <row r="920" spans="1:22" s="4" customFormat="1" ht="51" x14ac:dyDescent="0.2">
      <c r="A920" s="5" t="s">
        <v>1793</v>
      </c>
      <c r="B920" s="5" t="s">
        <v>1793</v>
      </c>
      <c r="C920" s="5" t="str">
        <f>+VLOOKUP(B920,[2]Hoja1!$H$1:$I$5207,2,FALSE)</f>
        <v>CONTRATO DE PRESTACION DE SERVICIOS PROFESIONALES</v>
      </c>
      <c r="D920" s="6" t="s">
        <v>2490</v>
      </c>
      <c r="E920" s="6">
        <v>1085254906</v>
      </c>
      <c r="F920" s="7" t="s">
        <v>829</v>
      </c>
      <c r="G920" s="8">
        <v>31782</v>
      </c>
      <c r="H920" s="9" t="s">
        <v>2770</v>
      </c>
      <c r="I920" s="5" t="s">
        <v>835</v>
      </c>
      <c r="J920" s="5" t="s">
        <v>3153</v>
      </c>
      <c r="K920" s="5" t="s">
        <v>846</v>
      </c>
      <c r="L920" s="11">
        <v>14395920</v>
      </c>
      <c r="M920" s="13">
        <v>45348</v>
      </c>
      <c r="N920" s="13">
        <v>45352</v>
      </c>
      <c r="O920" s="13">
        <v>45473</v>
      </c>
      <c r="P920" s="15">
        <v>122</v>
      </c>
      <c r="Q920" s="11" t="s">
        <v>874</v>
      </c>
      <c r="R920" s="11">
        <f>+VLOOKUP(B920,[2]Hoja2!$A$3:$C$3503,3,FALSE)</f>
        <v>10796940</v>
      </c>
      <c r="S920" s="11">
        <f t="shared" si="28"/>
        <v>3598980</v>
      </c>
      <c r="T920" s="22">
        <f t="shared" si="29"/>
        <v>75</v>
      </c>
      <c r="U920" s="5">
        <v>0</v>
      </c>
      <c r="V920" s="10" t="s">
        <v>4090</v>
      </c>
    </row>
    <row r="921" spans="1:22" s="4" customFormat="1" ht="51" x14ac:dyDescent="0.2">
      <c r="A921" s="5" t="s">
        <v>1794</v>
      </c>
      <c r="B921" s="5" t="s">
        <v>1794</v>
      </c>
      <c r="C921" s="5" t="str">
        <f>+VLOOKUP(B921,[2]Hoja1!$H$1:$I$5207,2,FALSE)</f>
        <v>CONTRATO DE PRESTACION DE SERVICIOS PROFESIONALES</v>
      </c>
      <c r="D921" s="6" t="s">
        <v>2491</v>
      </c>
      <c r="E921" s="6">
        <v>1233501142</v>
      </c>
      <c r="F921" s="7" t="s">
        <v>829</v>
      </c>
      <c r="G921" s="8">
        <v>36017</v>
      </c>
      <c r="H921" s="9" t="s">
        <v>2833</v>
      </c>
      <c r="I921" s="5" t="s">
        <v>835</v>
      </c>
      <c r="J921" s="5" t="s">
        <v>3153</v>
      </c>
      <c r="K921" s="5" t="s">
        <v>846</v>
      </c>
      <c r="L921" s="11">
        <v>9618180</v>
      </c>
      <c r="M921" s="13">
        <v>45349</v>
      </c>
      <c r="N921" s="13">
        <v>45352</v>
      </c>
      <c r="O921" s="13">
        <v>45473</v>
      </c>
      <c r="P921" s="15">
        <v>122</v>
      </c>
      <c r="Q921" s="11" t="s">
        <v>874</v>
      </c>
      <c r="R921" s="11">
        <f>+VLOOKUP(B921,[2]Hoja2!$A$3:$C$3503,3,FALSE)</f>
        <v>9618180</v>
      </c>
      <c r="S921" s="11">
        <f t="shared" si="28"/>
        <v>0</v>
      </c>
      <c r="T921" s="22">
        <f t="shared" si="29"/>
        <v>100</v>
      </c>
      <c r="U921" s="5">
        <v>0</v>
      </c>
      <c r="V921" s="10" t="s">
        <v>4091</v>
      </c>
    </row>
    <row r="922" spans="1:22" s="4" customFormat="1" ht="51" x14ac:dyDescent="0.2">
      <c r="A922" s="5" t="s">
        <v>1795</v>
      </c>
      <c r="B922" s="5" t="s">
        <v>1795</v>
      </c>
      <c r="C922" s="5" t="str">
        <f>+VLOOKUP(B922,[2]Hoja1!$H$1:$I$5207,2,FALSE)</f>
        <v>CONTRATO DE PRESTACION DE SERVICIOS PROFESIONALES</v>
      </c>
      <c r="D922" s="6" t="s">
        <v>2492</v>
      </c>
      <c r="E922" s="6">
        <v>1007462626</v>
      </c>
      <c r="F922" s="7" t="s">
        <v>829</v>
      </c>
      <c r="G922" s="8">
        <v>37218</v>
      </c>
      <c r="H922" s="9" t="s">
        <v>2833</v>
      </c>
      <c r="I922" s="5" t="s">
        <v>835</v>
      </c>
      <c r="J922" s="5" t="s">
        <v>3153</v>
      </c>
      <c r="K922" s="5" t="s">
        <v>846</v>
      </c>
      <c r="L922" s="11">
        <v>9057120</v>
      </c>
      <c r="M922" s="13">
        <v>45349</v>
      </c>
      <c r="N922" s="13">
        <v>45352</v>
      </c>
      <c r="O922" s="13">
        <v>45473</v>
      </c>
      <c r="P922" s="15">
        <v>122</v>
      </c>
      <c r="Q922" s="11" t="s">
        <v>874</v>
      </c>
      <c r="R922" s="11">
        <f>+VLOOKUP(B922,[2]Hoja2!$A$3:$C$3503,3,FALSE)</f>
        <v>9057120</v>
      </c>
      <c r="S922" s="11">
        <f t="shared" si="28"/>
        <v>0</v>
      </c>
      <c r="T922" s="22">
        <f t="shared" si="29"/>
        <v>100</v>
      </c>
      <c r="U922" s="5">
        <v>0</v>
      </c>
      <c r="V922" s="10" t="s">
        <v>4092</v>
      </c>
    </row>
    <row r="923" spans="1:22" s="4" customFormat="1" ht="51" x14ac:dyDescent="0.2">
      <c r="A923" s="5" t="s">
        <v>2032</v>
      </c>
      <c r="B923" s="5" t="s">
        <v>1796</v>
      </c>
      <c r="C923" s="5" t="str">
        <f>+VLOOKUP(B923,[2]Hoja1!$H$1:$I$5207,2,FALSE)</f>
        <v>CONTRATO DE PRESTACION DE SERVICIOS PROFESIONALES</v>
      </c>
      <c r="D923" s="6" t="s">
        <v>2493</v>
      </c>
      <c r="E923" s="6">
        <v>52997276</v>
      </c>
      <c r="F923" s="7" t="s">
        <v>829</v>
      </c>
      <c r="G923" s="8">
        <v>30823</v>
      </c>
      <c r="H923" s="9" t="s">
        <v>2784</v>
      </c>
      <c r="I923" s="5" t="s">
        <v>835</v>
      </c>
      <c r="J923" s="5" t="s">
        <v>3153</v>
      </c>
      <c r="K923" s="5" t="s">
        <v>846</v>
      </c>
      <c r="L923" s="11">
        <v>21593880</v>
      </c>
      <c r="M923" s="13">
        <v>45349</v>
      </c>
      <c r="N923" s="13">
        <v>45352</v>
      </c>
      <c r="O923" s="13">
        <v>45473</v>
      </c>
      <c r="P923" s="15">
        <v>122</v>
      </c>
      <c r="Q923" s="11" t="s">
        <v>874</v>
      </c>
      <c r="R923" s="11">
        <f>+VLOOKUP(B923,[2]Hoja2!$A$3:$C$3503,3,FALSE)</f>
        <v>21593880</v>
      </c>
      <c r="S923" s="11">
        <f t="shared" si="28"/>
        <v>0</v>
      </c>
      <c r="T923" s="22">
        <f t="shared" si="29"/>
        <v>100</v>
      </c>
      <c r="U923" s="5">
        <v>0</v>
      </c>
      <c r="V923" s="10" t="s">
        <v>4093</v>
      </c>
    </row>
    <row r="924" spans="1:22" s="4" customFormat="1" ht="51" x14ac:dyDescent="0.2">
      <c r="A924" s="5" t="s">
        <v>1797</v>
      </c>
      <c r="B924" s="5" t="s">
        <v>1797</v>
      </c>
      <c r="C924" s="5" t="str">
        <f>+VLOOKUP(B924,[2]Hoja1!$H$1:$I$5207,2,FALSE)</f>
        <v>CONTRATO DE PRESTACION DE SERVICIOS DE APOYO A LA GESTION</v>
      </c>
      <c r="D924" s="6" t="s">
        <v>2494</v>
      </c>
      <c r="E924" s="6">
        <v>1020716816</v>
      </c>
      <c r="F924" s="7" t="s">
        <v>829</v>
      </c>
      <c r="G924" s="8">
        <v>31600</v>
      </c>
      <c r="H924" s="9" t="s">
        <v>2756</v>
      </c>
      <c r="I924" s="5" t="s">
        <v>835</v>
      </c>
      <c r="J924" s="5" t="s">
        <v>3153</v>
      </c>
      <c r="K924" s="5" t="s">
        <v>846</v>
      </c>
      <c r="L924" s="11">
        <v>9572200</v>
      </c>
      <c r="M924" s="13">
        <v>45349</v>
      </c>
      <c r="N924" s="13">
        <v>45352</v>
      </c>
      <c r="O924" s="13">
        <v>45473</v>
      </c>
      <c r="P924" s="15">
        <v>122</v>
      </c>
      <c r="Q924" s="11" t="s">
        <v>874</v>
      </c>
      <c r="R924" s="11">
        <f>+VLOOKUP(B924,[2]Hoja2!$A$3:$C$3503,3,FALSE)</f>
        <v>9572200</v>
      </c>
      <c r="S924" s="11">
        <f t="shared" si="28"/>
        <v>0</v>
      </c>
      <c r="T924" s="22">
        <f t="shared" si="29"/>
        <v>100</v>
      </c>
      <c r="U924" s="5">
        <v>0</v>
      </c>
      <c r="V924" s="10" t="s">
        <v>4094</v>
      </c>
    </row>
    <row r="925" spans="1:22" s="4" customFormat="1" ht="51" x14ac:dyDescent="0.2">
      <c r="A925" s="5" t="s">
        <v>1798</v>
      </c>
      <c r="B925" s="5" t="s">
        <v>1798</v>
      </c>
      <c r="C925" s="5" t="str">
        <f>+VLOOKUP(B925,[2]Hoja1!$H$1:$I$5207,2,FALSE)</f>
        <v>CONTRATO DE PRESTACION DE SERVICIOS DE APOYO A LA GESTION</v>
      </c>
      <c r="D925" s="6" t="s">
        <v>2495</v>
      </c>
      <c r="E925" s="6">
        <v>1016075457</v>
      </c>
      <c r="F925" s="7" t="s">
        <v>829</v>
      </c>
      <c r="G925" s="8">
        <v>34803</v>
      </c>
      <c r="H925" s="9" t="s">
        <v>2756</v>
      </c>
      <c r="I925" s="5" t="s">
        <v>835</v>
      </c>
      <c r="J925" s="5" t="s">
        <v>3153</v>
      </c>
      <c r="K925" s="5" t="s">
        <v>846</v>
      </c>
      <c r="L925" s="11">
        <v>9572200</v>
      </c>
      <c r="M925" s="13">
        <v>45350</v>
      </c>
      <c r="N925" s="13">
        <v>45352</v>
      </c>
      <c r="O925" s="13">
        <v>45473</v>
      </c>
      <c r="P925" s="15">
        <v>122</v>
      </c>
      <c r="Q925" s="11" t="s">
        <v>874</v>
      </c>
      <c r="R925" s="11">
        <f>+VLOOKUP(B925,[2]Hoja2!$A$3:$C$3503,3,FALSE)</f>
        <v>9572200</v>
      </c>
      <c r="S925" s="11">
        <f t="shared" si="28"/>
        <v>0</v>
      </c>
      <c r="T925" s="22">
        <f t="shared" si="29"/>
        <v>100</v>
      </c>
      <c r="U925" s="5">
        <v>0</v>
      </c>
      <c r="V925" s="10" t="s">
        <v>4095</v>
      </c>
    </row>
    <row r="926" spans="1:22" s="4" customFormat="1" ht="51" x14ac:dyDescent="0.2">
      <c r="A926" s="5" t="s">
        <v>1799</v>
      </c>
      <c r="B926" s="5" t="s">
        <v>1799</v>
      </c>
      <c r="C926" s="5" t="str">
        <f>+VLOOKUP(B926,[2]Hoja1!$H$1:$I$5207,2,FALSE)</f>
        <v>CONTRATO DE PRESTACION DE SERVICIOS PROFESIONALES</v>
      </c>
      <c r="D926" s="6" t="s">
        <v>2496</v>
      </c>
      <c r="E926" s="6">
        <v>1026289237</v>
      </c>
      <c r="F926" s="7" t="s">
        <v>829</v>
      </c>
      <c r="G926" s="8">
        <v>34583</v>
      </c>
      <c r="H926" s="9" t="s">
        <v>2865</v>
      </c>
      <c r="I926" s="5" t="s">
        <v>835</v>
      </c>
      <c r="J926" s="5" t="s">
        <v>3153</v>
      </c>
      <c r="K926" s="5" t="s">
        <v>846</v>
      </c>
      <c r="L926" s="11">
        <v>4809090</v>
      </c>
      <c r="M926" s="13">
        <v>45349</v>
      </c>
      <c r="N926" s="13">
        <v>45352</v>
      </c>
      <c r="O926" s="13">
        <v>45473</v>
      </c>
      <c r="P926" s="15">
        <v>122</v>
      </c>
      <c r="Q926" s="11" t="s">
        <v>874</v>
      </c>
      <c r="R926" s="11">
        <f>+VLOOKUP(B926,[2]Hoja2!$A$3:$C$3503,3,FALSE)</f>
        <v>4809090</v>
      </c>
      <c r="S926" s="11">
        <f t="shared" si="28"/>
        <v>0</v>
      </c>
      <c r="T926" s="22">
        <f t="shared" si="29"/>
        <v>100</v>
      </c>
      <c r="U926" s="5">
        <v>0</v>
      </c>
      <c r="V926" s="10" t="s">
        <v>4096</v>
      </c>
    </row>
    <row r="927" spans="1:22" s="4" customFormat="1" ht="51" x14ac:dyDescent="0.2">
      <c r="A927" s="5" t="s">
        <v>1800</v>
      </c>
      <c r="B927" s="5" t="s">
        <v>1800</v>
      </c>
      <c r="C927" s="5" t="str">
        <f>+VLOOKUP(B927,[2]Hoja1!$H$1:$I$5207,2,FALSE)</f>
        <v>CONTRATO DE PRESTACION DE SERVICIOS PROFESIONALES</v>
      </c>
      <c r="D927" s="6" t="s">
        <v>490</v>
      </c>
      <c r="E927" s="6">
        <v>1070960209</v>
      </c>
      <c r="F927" s="7" t="s">
        <v>829</v>
      </c>
      <c r="G927" s="8">
        <v>33304</v>
      </c>
      <c r="H927" s="9" t="s">
        <v>2784</v>
      </c>
      <c r="I927" s="5" t="s">
        <v>835</v>
      </c>
      <c r="J927" s="5" t="s">
        <v>3153</v>
      </c>
      <c r="K927" s="5" t="s">
        <v>846</v>
      </c>
      <c r="L927" s="11">
        <v>14395920</v>
      </c>
      <c r="M927" s="13">
        <v>45349</v>
      </c>
      <c r="N927" s="13">
        <v>45352</v>
      </c>
      <c r="O927" s="13">
        <v>45473</v>
      </c>
      <c r="P927" s="15">
        <v>122</v>
      </c>
      <c r="Q927" s="11" t="s">
        <v>874</v>
      </c>
      <c r="R927" s="11">
        <f>+VLOOKUP(B927,[2]Hoja2!$A$3:$C$3503,3,FALSE)</f>
        <v>14395920</v>
      </c>
      <c r="S927" s="11">
        <f t="shared" si="28"/>
        <v>0</v>
      </c>
      <c r="T927" s="22">
        <f t="shared" si="29"/>
        <v>100</v>
      </c>
      <c r="U927" s="5">
        <v>0</v>
      </c>
      <c r="V927" s="10" t="s">
        <v>4097</v>
      </c>
    </row>
    <row r="928" spans="1:22" s="4" customFormat="1" ht="51" x14ac:dyDescent="0.2">
      <c r="A928" s="5" t="s">
        <v>1801</v>
      </c>
      <c r="B928" s="5" t="s">
        <v>1801</v>
      </c>
      <c r="C928" s="5" t="str">
        <f>+VLOOKUP(B928,[2]Hoja1!$H$1:$I$5207,2,FALSE)</f>
        <v>CONTRATO DE PRESTACION DE SERVICIOS PROFESIONALES</v>
      </c>
      <c r="D928" s="6" t="s">
        <v>2497</v>
      </c>
      <c r="E928" s="6">
        <v>1010163976</v>
      </c>
      <c r="F928" s="7" t="s">
        <v>829</v>
      </c>
      <c r="G928" s="8">
        <v>31572</v>
      </c>
      <c r="H928" s="9" t="s">
        <v>2770</v>
      </c>
      <c r="I928" s="5" t="s">
        <v>835</v>
      </c>
      <c r="J928" s="5" t="s">
        <v>3153</v>
      </c>
      <c r="K928" s="5" t="s">
        <v>846</v>
      </c>
      <c r="L928" s="11">
        <v>14395920</v>
      </c>
      <c r="M928" s="13">
        <v>45349</v>
      </c>
      <c r="N928" s="13">
        <v>45352</v>
      </c>
      <c r="O928" s="13">
        <v>45473</v>
      </c>
      <c r="P928" s="15">
        <v>122</v>
      </c>
      <c r="Q928" s="11" t="s">
        <v>874</v>
      </c>
      <c r="R928" s="11">
        <f>+VLOOKUP(B928,[2]Hoja2!$A$3:$C$3503,3,FALSE)</f>
        <v>14395920</v>
      </c>
      <c r="S928" s="11">
        <f t="shared" si="28"/>
        <v>0</v>
      </c>
      <c r="T928" s="22">
        <f t="shared" si="29"/>
        <v>100</v>
      </c>
      <c r="U928" s="5">
        <v>0</v>
      </c>
      <c r="V928" s="10" t="s">
        <v>4098</v>
      </c>
    </row>
    <row r="929" spans="1:22" s="4" customFormat="1" ht="51" x14ac:dyDescent="0.2">
      <c r="A929" s="5" t="s">
        <v>1802</v>
      </c>
      <c r="B929" s="5" t="s">
        <v>1802</v>
      </c>
      <c r="C929" s="5" t="str">
        <f>+VLOOKUP(B929,[2]Hoja1!$H$1:$I$5207,2,FALSE)</f>
        <v>CONTRATO DE PRESTACION DE SERVICIOS PROFESIONALES</v>
      </c>
      <c r="D929" s="6" t="s">
        <v>2498</v>
      </c>
      <c r="E929" s="6">
        <v>80794168</v>
      </c>
      <c r="F929" s="7" t="s">
        <v>829</v>
      </c>
      <c r="G929" s="8">
        <v>30693</v>
      </c>
      <c r="H929" s="9" t="s">
        <v>2865</v>
      </c>
      <c r="I929" s="5" t="s">
        <v>835</v>
      </c>
      <c r="J929" s="5" t="s">
        <v>3153</v>
      </c>
      <c r="K929" s="5" t="s">
        <v>846</v>
      </c>
      <c r="L929" s="11">
        <v>9618180</v>
      </c>
      <c r="M929" s="13">
        <v>45350</v>
      </c>
      <c r="N929" s="13">
        <v>45352</v>
      </c>
      <c r="O929" s="13">
        <v>45473</v>
      </c>
      <c r="P929" s="15">
        <v>122</v>
      </c>
      <c r="Q929" s="11" t="s">
        <v>874</v>
      </c>
      <c r="R929" s="11">
        <f>+VLOOKUP(B929,[2]Hoja2!$A$3:$C$3503,3,FALSE)</f>
        <v>9618180</v>
      </c>
      <c r="S929" s="11">
        <f t="shared" si="28"/>
        <v>0</v>
      </c>
      <c r="T929" s="22">
        <f t="shared" si="29"/>
        <v>100</v>
      </c>
      <c r="U929" s="5">
        <v>0</v>
      </c>
      <c r="V929" s="10" t="s">
        <v>4099</v>
      </c>
    </row>
    <row r="930" spans="1:22" s="4" customFormat="1" ht="51" x14ac:dyDescent="0.2">
      <c r="A930" s="5" t="s">
        <v>1803</v>
      </c>
      <c r="B930" s="5" t="s">
        <v>1803</v>
      </c>
      <c r="C930" s="5" t="str">
        <f>+VLOOKUP(B930,[2]Hoja1!$H$1:$I$5207,2,FALSE)</f>
        <v>CONTRATO DE PRESTACION DE SERVICIOS DE APOYO A LA GESTION</v>
      </c>
      <c r="D930" s="6" t="s">
        <v>2499</v>
      </c>
      <c r="E930" s="6">
        <v>80436205</v>
      </c>
      <c r="F930" s="7" t="s">
        <v>829</v>
      </c>
      <c r="G930" s="8">
        <v>25427</v>
      </c>
      <c r="H930" s="9" t="s">
        <v>3030</v>
      </c>
      <c r="I930" s="5" t="s">
        <v>835</v>
      </c>
      <c r="J930" s="5" t="s">
        <v>3153</v>
      </c>
      <c r="K930" s="5" t="s">
        <v>846</v>
      </c>
      <c r="L930" s="11">
        <v>14395920</v>
      </c>
      <c r="M930" s="13">
        <v>45349</v>
      </c>
      <c r="N930" s="13">
        <v>45352</v>
      </c>
      <c r="O930" s="13">
        <v>45473</v>
      </c>
      <c r="P930" s="15">
        <v>122</v>
      </c>
      <c r="Q930" s="11" t="s">
        <v>874</v>
      </c>
      <c r="R930" s="11">
        <f>+VLOOKUP(B930,[2]Hoja2!$A$3:$C$3503,3,FALSE)</f>
        <v>14395920</v>
      </c>
      <c r="S930" s="11">
        <f t="shared" si="28"/>
        <v>0</v>
      </c>
      <c r="T930" s="22">
        <f t="shared" si="29"/>
        <v>100</v>
      </c>
      <c r="U930" s="5">
        <v>0</v>
      </c>
      <c r="V930" s="10" t="s">
        <v>4100</v>
      </c>
    </row>
    <row r="931" spans="1:22" s="4" customFormat="1" ht="51" x14ac:dyDescent="0.2">
      <c r="A931" s="5" t="s">
        <v>1804</v>
      </c>
      <c r="B931" s="5" t="s">
        <v>1804</v>
      </c>
      <c r="C931" s="5" t="str">
        <f>+VLOOKUP(B931,[2]Hoja1!$H$1:$I$5207,2,FALSE)</f>
        <v>CONTRATO DE PRESTACION DE SERVICIOS DE APOYO A LA GESTION</v>
      </c>
      <c r="D931" s="6" t="s">
        <v>2500</v>
      </c>
      <c r="E931" s="6">
        <v>79763229</v>
      </c>
      <c r="F931" s="7" t="s">
        <v>829</v>
      </c>
      <c r="G931" s="8" t="s">
        <v>2663</v>
      </c>
      <c r="H931" s="9" t="s">
        <v>2801</v>
      </c>
      <c r="I931" s="5" t="s">
        <v>835</v>
      </c>
      <c r="J931" s="5" t="s">
        <v>869</v>
      </c>
      <c r="K931" s="5" t="s">
        <v>846</v>
      </c>
      <c r="L931" s="11">
        <v>10290115</v>
      </c>
      <c r="M931" s="13">
        <v>45350</v>
      </c>
      <c r="N931" s="13">
        <v>45352</v>
      </c>
      <c r="O931" s="13">
        <v>45473</v>
      </c>
      <c r="P931" s="15">
        <v>122</v>
      </c>
      <c r="Q931" s="11" t="s">
        <v>874</v>
      </c>
      <c r="R931" s="11">
        <f>+VLOOKUP(B931,[2]Hoja2!$A$3:$C$3503,3,FALSE)</f>
        <v>10290115</v>
      </c>
      <c r="S931" s="11">
        <f t="shared" si="28"/>
        <v>0</v>
      </c>
      <c r="T931" s="22">
        <f t="shared" si="29"/>
        <v>100</v>
      </c>
      <c r="U931" s="5">
        <v>0</v>
      </c>
      <c r="V931" s="10" t="s">
        <v>4101</v>
      </c>
    </row>
    <row r="932" spans="1:22" s="4" customFormat="1" ht="51" x14ac:dyDescent="0.2">
      <c r="A932" s="5" t="s">
        <v>1805</v>
      </c>
      <c r="B932" s="5" t="s">
        <v>1805</v>
      </c>
      <c r="C932" s="5" t="str">
        <f>+VLOOKUP(B932,[2]Hoja1!$H$1:$I$5207,2,FALSE)</f>
        <v>CONTRATO DE PRESTACION DE SERVICIOS DE APOYO A LA GESTION</v>
      </c>
      <c r="D932" s="6" t="s">
        <v>2501</v>
      </c>
      <c r="E932" s="6">
        <v>52811071</v>
      </c>
      <c r="F932" s="7" t="s">
        <v>829</v>
      </c>
      <c r="G932" s="8">
        <v>29843</v>
      </c>
      <c r="H932" s="9" t="s">
        <v>2801</v>
      </c>
      <c r="I932" s="5" t="s">
        <v>835</v>
      </c>
      <c r="J932" s="5" t="s">
        <v>3153</v>
      </c>
      <c r="K932" s="5" t="s">
        <v>846</v>
      </c>
      <c r="L932" s="11">
        <v>9572200</v>
      </c>
      <c r="M932" s="13">
        <v>45351</v>
      </c>
      <c r="N932" s="13">
        <v>45355</v>
      </c>
      <c r="O932" s="13">
        <v>45473</v>
      </c>
      <c r="P932" s="15">
        <v>119</v>
      </c>
      <c r="Q932" s="11" t="s">
        <v>874</v>
      </c>
      <c r="R932" s="11">
        <f>+VLOOKUP(B932,[2]Hoja2!$A$3:$C$3503,3,FALSE)</f>
        <v>9572200</v>
      </c>
      <c r="S932" s="11">
        <f t="shared" si="28"/>
        <v>0</v>
      </c>
      <c r="T932" s="22">
        <f t="shared" si="29"/>
        <v>100</v>
      </c>
      <c r="U932" s="5">
        <v>0</v>
      </c>
      <c r="V932" s="10" t="s">
        <v>4102</v>
      </c>
    </row>
    <row r="933" spans="1:22" s="4" customFormat="1" ht="51" x14ac:dyDescent="0.2">
      <c r="A933" s="5" t="s">
        <v>1806</v>
      </c>
      <c r="B933" s="5" t="s">
        <v>1806</v>
      </c>
      <c r="C933" s="5" t="str">
        <f>+VLOOKUP(B933,[2]Hoja1!$H$1:$I$5207,2,FALSE)</f>
        <v>CONTRATO DE PRESTACION DE SERVICIOS PROFESIONALES</v>
      </c>
      <c r="D933" s="6" t="s">
        <v>2502</v>
      </c>
      <c r="E933" s="6">
        <v>1075871439</v>
      </c>
      <c r="F933" s="7" t="s">
        <v>829</v>
      </c>
      <c r="G933" s="8">
        <v>32132</v>
      </c>
      <c r="H933" s="9" t="s">
        <v>2833</v>
      </c>
      <c r="I933" s="5" t="s">
        <v>835</v>
      </c>
      <c r="J933" s="5" t="s">
        <v>3153</v>
      </c>
      <c r="K933" s="5" t="s">
        <v>846</v>
      </c>
      <c r="L933" s="11">
        <v>9618180</v>
      </c>
      <c r="M933" s="13">
        <v>45350</v>
      </c>
      <c r="N933" s="13">
        <v>45352</v>
      </c>
      <c r="O933" s="13">
        <v>45473</v>
      </c>
      <c r="P933" s="15">
        <v>122</v>
      </c>
      <c r="Q933" s="11" t="s">
        <v>874</v>
      </c>
      <c r="R933" s="11">
        <f>+VLOOKUP(B933,[2]Hoja2!$A$3:$C$3503,3,FALSE)</f>
        <v>9618180</v>
      </c>
      <c r="S933" s="11">
        <f t="shared" si="28"/>
        <v>0</v>
      </c>
      <c r="T933" s="22">
        <f t="shared" si="29"/>
        <v>100</v>
      </c>
      <c r="U933" s="5">
        <v>0</v>
      </c>
      <c r="V933" s="10" t="s">
        <v>4103</v>
      </c>
    </row>
    <row r="934" spans="1:22" s="4" customFormat="1" ht="51" x14ac:dyDescent="0.2">
      <c r="A934" s="5" t="s">
        <v>1807</v>
      </c>
      <c r="B934" s="5" t="s">
        <v>1807</v>
      </c>
      <c r="C934" s="5" t="str">
        <f>+VLOOKUP(B934,[2]Hoja1!$H$1:$I$5207,2,FALSE)</f>
        <v>CONTRATO DE PRESTACION DE SERVICIOS PROFESIONALES</v>
      </c>
      <c r="D934" s="6" t="s">
        <v>2503</v>
      </c>
      <c r="E934" s="6">
        <v>1030681551</v>
      </c>
      <c r="F934" s="7" t="s">
        <v>829</v>
      </c>
      <c r="G934" s="8">
        <v>35692</v>
      </c>
      <c r="H934" s="9" t="s">
        <v>2865</v>
      </c>
      <c r="I934" s="5" t="s">
        <v>835</v>
      </c>
      <c r="J934" s="5" t="s">
        <v>3153</v>
      </c>
      <c r="K934" s="5" t="s">
        <v>846</v>
      </c>
      <c r="L934" s="11">
        <v>9057120</v>
      </c>
      <c r="M934" s="13">
        <v>45350</v>
      </c>
      <c r="N934" s="13">
        <v>45352</v>
      </c>
      <c r="O934" s="13">
        <v>45473</v>
      </c>
      <c r="P934" s="15">
        <v>122</v>
      </c>
      <c r="Q934" s="11" t="s">
        <v>874</v>
      </c>
      <c r="R934" s="11">
        <f>+VLOOKUP(B934,[2]Hoja2!$A$3:$C$3503,3,FALSE)</f>
        <v>9057120</v>
      </c>
      <c r="S934" s="11">
        <f t="shared" si="28"/>
        <v>0</v>
      </c>
      <c r="T934" s="22">
        <f t="shared" si="29"/>
        <v>100</v>
      </c>
      <c r="U934" s="5">
        <v>0</v>
      </c>
      <c r="V934" s="10" t="s">
        <v>4104</v>
      </c>
    </row>
    <row r="935" spans="1:22" s="4" customFormat="1" ht="51" x14ac:dyDescent="0.2">
      <c r="A935" s="5" t="s">
        <v>1808</v>
      </c>
      <c r="B935" s="5" t="s">
        <v>1808</v>
      </c>
      <c r="C935" s="5" t="str">
        <f>+VLOOKUP(B935,[2]Hoja1!$H$1:$I$5207,2,FALSE)</f>
        <v>CONTRATO DE PRESTACION DE SERVICIOS DE APOYO A LA GESTION</v>
      </c>
      <c r="D935" s="6" t="s">
        <v>2504</v>
      </c>
      <c r="E935" s="6">
        <v>1014265414</v>
      </c>
      <c r="F935" s="7" t="s">
        <v>829</v>
      </c>
      <c r="G935" s="8">
        <v>34808</v>
      </c>
      <c r="H935" s="9" t="s">
        <v>2756</v>
      </c>
      <c r="I935" s="5" t="s">
        <v>835</v>
      </c>
      <c r="J935" s="5" t="s">
        <v>869</v>
      </c>
      <c r="K935" s="5" t="s">
        <v>846</v>
      </c>
      <c r="L935" s="11">
        <v>14395920</v>
      </c>
      <c r="M935" s="13">
        <v>45350</v>
      </c>
      <c r="N935" s="13">
        <v>45352</v>
      </c>
      <c r="O935" s="13">
        <v>45473</v>
      </c>
      <c r="P935" s="15">
        <v>122</v>
      </c>
      <c r="Q935" s="11" t="s">
        <v>874</v>
      </c>
      <c r="R935" s="11">
        <f>+VLOOKUP(B935,[2]Hoja2!$A$3:$C$3503,3,FALSE)</f>
        <v>14395920</v>
      </c>
      <c r="S935" s="11">
        <f t="shared" si="28"/>
        <v>0</v>
      </c>
      <c r="T935" s="22">
        <f t="shared" si="29"/>
        <v>100</v>
      </c>
      <c r="U935" s="5">
        <v>0</v>
      </c>
      <c r="V935" s="10" t="s">
        <v>4105</v>
      </c>
    </row>
    <row r="936" spans="1:22" s="4" customFormat="1" ht="51" x14ac:dyDescent="0.2">
      <c r="A936" s="5" t="s">
        <v>1809</v>
      </c>
      <c r="B936" s="5" t="s">
        <v>1809</v>
      </c>
      <c r="C936" s="5" t="str">
        <f>+VLOOKUP(B936,[2]Hoja1!$H$1:$I$5207,2,FALSE)</f>
        <v>CONTRATO DE PRESTACION DE SERVICIOS DE APOYO A LA GESTION</v>
      </c>
      <c r="D936" s="6" t="s">
        <v>638</v>
      </c>
      <c r="E936" s="6">
        <v>1024481140</v>
      </c>
      <c r="F936" s="7" t="s">
        <v>829</v>
      </c>
      <c r="G936" s="8">
        <v>32252</v>
      </c>
      <c r="H936" s="9" t="s">
        <v>2756</v>
      </c>
      <c r="I936" s="5" t="s">
        <v>835</v>
      </c>
      <c r="J936" s="5" t="s">
        <v>3153</v>
      </c>
      <c r="K936" s="5" t="s">
        <v>846</v>
      </c>
      <c r="L936" s="11">
        <v>21593880</v>
      </c>
      <c r="M936" s="13">
        <v>45350</v>
      </c>
      <c r="N936" s="13">
        <v>45352</v>
      </c>
      <c r="O936" s="13">
        <v>45473</v>
      </c>
      <c r="P936" s="15">
        <v>122</v>
      </c>
      <c r="Q936" s="11" t="s">
        <v>874</v>
      </c>
      <c r="R936" s="11">
        <f>+VLOOKUP(B936,[2]Hoja2!$A$3:$C$3503,3,FALSE)</f>
        <v>21593880</v>
      </c>
      <c r="S936" s="11">
        <f t="shared" si="28"/>
        <v>0</v>
      </c>
      <c r="T936" s="22">
        <f t="shared" si="29"/>
        <v>100</v>
      </c>
      <c r="U936" s="5">
        <v>0</v>
      </c>
      <c r="V936" s="10" t="s">
        <v>4106</v>
      </c>
    </row>
    <row r="937" spans="1:22" s="4" customFormat="1" ht="51" x14ac:dyDescent="0.2">
      <c r="A937" s="5" t="s">
        <v>1810</v>
      </c>
      <c r="B937" s="5" t="s">
        <v>1810</v>
      </c>
      <c r="C937" s="5" t="str">
        <f>+VLOOKUP(B937,[2]Hoja1!$H$1:$I$5207,2,FALSE)</f>
        <v>CONTRATO DE PRESTACION DE SERVICIOS DE APOYO A LA GESTION</v>
      </c>
      <c r="D937" s="6" t="s">
        <v>2505</v>
      </c>
      <c r="E937" s="6">
        <v>80258101</v>
      </c>
      <c r="F937" s="7" t="s">
        <v>829</v>
      </c>
      <c r="G937" s="8">
        <v>30641</v>
      </c>
      <c r="H937" s="9" t="s">
        <v>2801</v>
      </c>
      <c r="I937" s="5" t="s">
        <v>835</v>
      </c>
      <c r="J937" s="5" t="s">
        <v>3153</v>
      </c>
      <c r="K937" s="5" t="s">
        <v>846</v>
      </c>
      <c r="L937" s="11">
        <v>14395920</v>
      </c>
      <c r="M937" s="13">
        <v>45350</v>
      </c>
      <c r="N937" s="13">
        <v>45354</v>
      </c>
      <c r="O937" s="13">
        <v>45473</v>
      </c>
      <c r="P937" s="15">
        <v>120</v>
      </c>
      <c r="Q937" s="11" t="s">
        <v>874</v>
      </c>
      <c r="R937" s="11">
        <f>+VLOOKUP(B937,[2]Hoja2!$A$3:$C$3503,3,FALSE)</f>
        <v>14395920</v>
      </c>
      <c r="S937" s="11">
        <f t="shared" si="28"/>
        <v>0</v>
      </c>
      <c r="T937" s="22">
        <f t="shared" si="29"/>
        <v>100</v>
      </c>
      <c r="U937" s="5">
        <v>0</v>
      </c>
      <c r="V937" s="10" t="s">
        <v>4107</v>
      </c>
    </row>
    <row r="938" spans="1:22" s="4" customFormat="1" ht="51" x14ac:dyDescent="0.2">
      <c r="A938" s="5" t="s">
        <v>1811</v>
      </c>
      <c r="B938" s="5" t="s">
        <v>1811</v>
      </c>
      <c r="C938" s="5" t="str">
        <f>+VLOOKUP(B938,[2]Hoja1!$H$1:$I$5207,2,FALSE)</f>
        <v>CONTRATO DE PRESTACION DE SERVICIOS DE APOYO A LA GESTION</v>
      </c>
      <c r="D938" s="6" t="s">
        <v>2506</v>
      </c>
      <c r="E938" s="6">
        <v>1015998710</v>
      </c>
      <c r="F938" s="7" t="s">
        <v>829</v>
      </c>
      <c r="G938" s="8">
        <v>31687</v>
      </c>
      <c r="H938" s="9" t="s">
        <v>2756</v>
      </c>
      <c r="I938" s="5" t="s">
        <v>835</v>
      </c>
      <c r="J938" s="5" t="s">
        <v>3153</v>
      </c>
      <c r="K938" s="5" t="s">
        <v>846</v>
      </c>
      <c r="L938" s="11">
        <v>14395920</v>
      </c>
      <c r="M938" s="13">
        <v>45350</v>
      </c>
      <c r="N938" s="13">
        <v>45356</v>
      </c>
      <c r="O938" s="13">
        <v>45473</v>
      </c>
      <c r="P938" s="15">
        <v>118</v>
      </c>
      <c r="Q938" s="11" t="s">
        <v>874</v>
      </c>
      <c r="R938" s="11">
        <f>+VLOOKUP(B938,[2]Hoja2!$A$3:$C$3503,3,FALSE)</f>
        <v>14395920</v>
      </c>
      <c r="S938" s="11">
        <f t="shared" si="28"/>
        <v>0</v>
      </c>
      <c r="T938" s="22">
        <f t="shared" si="29"/>
        <v>100</v>
      </c>
      <c r="U938" s="5">
        <v>0</v>
      </c>
      <c r="V938" s="10" t="s">
        <v>4108</v>
      </c>
    </row>
    <row r="939" spans="1:22" s="4" customFormat="1" ht="51" x14ac:dyDescent="0.2">
      <c r="A939" s="5" t="s">
        <v>1812</v>
      </c>
      <c r="B939" s="5" t="s">
        <v>1812</v>
      </c>
      <c r="C939" s="5" t="str">
        <f>+VLOOKUP(B939,[2]Hoja1!$H$1:$I$5207,2,FALSE)</f>
        <v>CONTRATO DE PRESTACION DE SERVICIOS DE APOYO A LA GESTION</v>
      </c>
      <c r="D939" s="6" t="s">
        <v>640</v>
      </c>
      <c r="E939" s="6">
        <v>1016015031</v>
      </c>
      <c r="F939" s="7" t="s">
        <v>829</v>
      </c>
      <c r="G939" s="8">
        <v>32451</v>
      </c>
      <c r="H939" s="9" t="s">
        <v>3030</v>
      </c>
      <c r="I939" s="5" t="s">
        <v>835</v>
      </c>
      <c r="J939" s="5" t="s">
        <v>3153</v>
      </c>
      <c r="K939" s="5" t="s">
        <v>846</v>
      </c>
      <c r="L939" s="11">
        <v>14395920</v>
      </c>
      <c r="M939" s="13">
        <v>45350</v>
      </c>
      <c r="N939" s="13">
        <v>45356</v>
      </c>
      <c r="O939" s="13">
        <v>45473</v>
      </c>
      <c r="P939" s="15">
        <v>118</v>
      </c>
      <c r="Q939" s="11" t="s">
        <v>874</v>
      </c>
      <c r="R939" s="11">
        <f>+VLOOKUP(B939,[2]Hoja2!$A$3:$C$3503,3,FALSE)</f>
        <v>14395920</v>
      </c>
      <c r="S939" s="11">
        <f t="shared" si="28"/>
        <v>0</v>
      </c>
      <c r="T939" s="22">
        <f t="shared" si="29"/>
        <v>100</v>
      </c>
      <c r="U939" s="5">
        <v>0</v>
      </c>
      <c r="V939" s="10" t="s">
        <v>4109</v>
      </c>
    </row>
    <row r="940" spans="1:22" s="4" customFormat="1" ht="51" x14ac:dyDescent="0.2">
      <c r="A940" s="5" t="s">
        <v>1813</v>
      </c>
      <c r="B940" s="5" t="s">
        <v>1813</v>
      </c>
      <c r="C940" s="5" t="str">
        <f>+VLOOKUP(B940,[2]Hoja1!$H$1:$I$5207,2,FALSE)</f>
        <v>CONTRATO DE PRESTACION DE SERVICIOS DE APOYO A LA GESTION</v>
      </c>
      <c r="D940" s="6" t="s">
        <v>2507</v>
      </c>
      <c r="E940" s="6">
        <v>80016897</v>
      </c>
      <c r="F940" s="7" t="s">
        <v>829</v>
      </c>
      <c r="G940" s="8">
        <v>28416</v>
      </c>
      <c r="H940" s="9" t="s">
        <v>2756</v>
      </c>
      <c r="I940" s="5" t="s">
        <v>835</v>
      </c>
      <c r="J940" s="5" t="s">
        <v>3153</v>
      </c>
      <c r="K940" s="5" t="s">
        <v>846</v>
      </c>
      <c r="L940" s="11">
        <v>21593880</v>
      </c>
      <c r="M940" s="13">
        <v>45350</v>
      </c>
      <c r="N940" s="13">
        <v>45356</v>
      </c>
      <c r="O940" s="13">
        <v>45473</v>
      </c>
      <c r="P940" s="15">
        <v>118</v>
      </c>
      <c r="Q940" s="11" t="s">
        <v>874</v>
      </c>
      <c r="R940" s="11">
        <f>+VLOOKUP(B940,[2]Hoja2!$A$3:$C$3503,3,FALSE)</f>
        <v>21593880</v>
      </c>
      <c r="S940" s="11">
        <f t="shared" si="28"/>
        <v>0</v>
      </c>
      <c r="T940" s="22">
        <f t="shared" si="29"/>
        <v>100</v>
      </c>
      <c r="U940" s="5">
        <v>0</v>
      </c>
      <c r="V940" s="10" t="s">
        <v>4110</v>
      </c>
    </row>
    <row r="941" spans="1:22" s="4" customFormat="1" ht="51" x14ac:dyDescent="0.2">
      <c r="A941" s="5" t="s">
        <v>1814</v>
      </c>
      <c r="B941" s="5" t="s">
        <v>1814</v>
      </c>
      <c r="C941" s="5" t="str">
        <f>+VLOOKUP(B941,[2]Hoja1!$H$1:$I$5207,2,FALSE)</f>
        <v>CONTRATO DE PRESTACION DE SERVICIOS PROFESIONALES</v>
      </c>
      <c r="D941" s="6" t="s">
        <v>2508</v>
      </c>
      <c r="E941" s="6">
        <v>52709489</v>
      </c>
      <c r="F941" s="7" t="s">
        <v>829</v>
      </c>
      <c r="G941" s="8">
        <v>29457</v>
      </c>
      <c r="H941" s="9" t="s">
        <v>2770</v>
      </c>
      <c r="I941" s="5" t="s">
        <v>835</v>
      </c>
      <c r="J941" s="5" t="s">
        <v>3153</v>
      </c>
      <c r="K941" s="5" t="s">
        <v>846</v>
      </c>
      <c r="L941" s="11">
        <v>14395920</v>
      </c>
      <c r="M941" s="13">
        <v>45351</v>
      </c>
      <c r="N941" s="13">
        <v>45357</v>
      </c>
      <c r="O941" s="13">
        <v>45473</v>
      </c>
      <c r="P941" s="15">
        <v>117</v>
      </c>
      <c r="Q941" s="11" t="s">
        <v>874</v>
      </c>
      <c r="R941" s="11">
        <f>+VLOOKUP(B941,[2]Hoja2!$A$3:$C$3503,3,FALSE)</f>
        <v>14395920</v>
      </c>
      <c r="S941" s="11">
        <f t="shared" si="28"/>
        <v>0</v>
      </c>
      <c r="T941" s="22">
        <f t="shared" si="29"/>
        <v>100</v>
      </c>
      <c r="U941" s="5">
        <v>0</v>
      </c>
      <c r="V941" s="10" t="s">
        <v>4111</v>
      </c>
    </row>
    <row r="942" spans="1:22" s="4" customFormat="1" ht="51" x14ac:dyDescent="0.2">
      <c r="A942" s="5" t="s">
        <v>1815</v>
      </c>
      <c r="B942" s="5" t="s">
        <v>1815</v>
      </c>
      <c r="C942" s="5" t="str">
        <f>+VLOOKUP(B942,[2]Hoja1!$H$1:$I$5207,2,FALSE)</f>
        <v>CONTRATO DE PRESTACION DE SERVICIOS DE APOYO A LA GESTION</v>
      </c>
      <c r="D942" s="6" t="s">
        <v>2509</v>
      </c>
      <c r="E942" s="6">
        <v>80066378</v>
      </c>
      <c r="F942" s="7" t="s">
        <v>829</v>
      </c>
      <c r="G942" s="8">
        <v>29014</v>
      </c>
      <c r="H942" s="9" t="s">
        <v>2801</v>
      </c>
      <c r="I942" s="5" t="s">
        <v>835</v>
      </c>
      <c r="J942" s="5" t="s">
        <v>3153</v>
      </c>
      <c r="K942" s="5" t="s">
        <v>846</v>
      </c>
      <c r="L942" s="11">
        <v>9572200</v>
      </c>
      <c r="M942" s="13">
        <v>45350</v>
      </c>
      <c r="N942" s="13">
        <v>45352</v>
      </c>
      <c r="O942" s="13">
        <v>45473</v>
      </c>
      <c r="P942" s="15">
        <v>122</v>
      </c>
      <c r="Q942" s="11" t="s">
        <v>874</v>
      </c>
      <c r="R942" s="11">
        <f>+VLOOKUP(B942,[2]Hoja2!$A$3:$C$3503,3,FALSE)</f>
        <v>9572200</v>
      </c>
      <c r="S942" s="11">
        <f t="shared" si="28"/>
        <v>0</v>
      </c>
      <c r="T942" s="22">
        <f t="shared" si="29"/>
        <v>100</v>
      </c>
      <c r="U942" s="5">
        <v>0</v>
      </c>
      <c r="V942" s="10" t="s">
        <v>4112</v>
      </c>
    </row>
    <row r="943" spans="1:22" s="4" customFormat="1" ht="51" x14ac:dyDescent="0.2">
      <c r="A943" s="5" t="s">
        <v>1816</v>
      </c>
      <c r="B943" s="5" t="s">
        <v>1816</v>
      </c>
      <c r="C943" s="5" t="str">
        <f>+VLOOKUP(B943,[2]Hoja1!$H$1:$I$5207,2,FALSE)</f>
        <v>CONTRATO DE PRESTACION DE SERVICIOS PROFESIONALES</v>
      </c>
      <c r="D943" s="6" t="s">
        <v>2510</v>
      </c>
      <c r="E943" s="6">
        <v>1020734955</v>
      </c>
      <c r="F943" s="7" t="s">
        <v>829</v>
      </c>
      <c r="G943" s="8">
        <v>32348</v>
      </c>
      <c r="H943" s="9" t="s">
        <v>2833</v>
      </c>
      <c r="I943" s="5" t="s">
        <v>835</v>
      </c>
      <c r="J943" s="5" t="s">
        <v>3153</v>
      </c>
      <c r="K943" s="5" t="s">
        <v>846</v>
      </c>
      <c r="L943" s="11">
        <v>9618180</v>
      </c>
      <c r="M943" s="13">
        <v>45350</v>
      </c>
      <c r="N943" s="13">
        <v>45352</v>
      </c>
      <c r="O943" s="13">
        <v>45473</v>
      </c>
      <c r="P943" s="15">
        <v>122</v>
      </c>
      <c r="Q943" s="11" t="s">
        <v>874</v>
      </c>
      <c r="R943" s="11">
        <f>+VLOOKUP(B943,[2]Hoja2!$A$3:$C$3503,3,FALSE)</f>
        <v>9618180</v>
      </c>
      <c r="S943" s="11">
        <f t="shared" si="28"/>
        <v>0</v>
      </c>
      <c r="T943" s="22">
        <f t="shared" si="29"/>
        <v>100</v>
      </c>
      <c r="U943" s="5">
        <v>0</v>
      </c>
      <c r="V943" s="10" t="s">
        <v>4113</v>
      </c>
    </row>
    <row r="944" spans="1:22" s="4" customFormat="1" ht="51" x14ac:dyDescent="0.2">
      <c r="A944" s="5" t="s">
        <v>1817</v>
      </c>
      <c r="B944" s="5" t="s">
        <v>1817</v>
      </c>
      <c r="C944" s="5" t="str">
        <f>+VLOOKUP(B944,[2]Hoja1!$H$1:$I$5207,2,FALSE)</f>
        <v>CONTRATO DE PRESTACION DE SERVICIOS DE APOYO A LA GESTION</v>
      </c>
      <c r="D944" s="6" t="s">
        <v>2511</v>
      </c>
      <c r="E944" s="6">
        <v>1015452423</v>
      </c>
      <c r="F944" s="7" t="s">
        <v>829</v>
      </c>
      <c r="G944" s="8">
        <v>34767</v>
      </c>
      <c r="H944" s="9" t="s">
        <v>2756</v>
      </c>
      <c r="I944" s="5" t="s">
        <v>835</v>
      </c>
      <c r="J944" s="5" t="s">
        <v>3153</v>
      </c>
      <c r="K944" s="5" t="s">
        <v>846</v>
      </c>
      <c r="L944" s="11">
        <v>14395920</v>
      </c>
      <c r="M944" s="13">
        <v>45351</v>
      </c>
      <c r="N944" s="13">
        <v>45352</v>
      </c>
      <c r="O944" s="13">
        <v>45473</v>
      </c>
      <c r="P944" s="15">
        <v>122</v>
      </c>
      <c r="Q944" s="11" t="s">
        <v>874</v>
      </c>
      <c r="R944" s="11">
        <f>+VLOOKUP(B944,[2]Hoja2!$A$3:$C$3503,3,FALSE)</f>
        <v>14395920</v>
      </c>
      <c r="S944" s="11">
        <f t="shared" si="28"/>
        <v>0</v>
      </c>
      <c r="T944" s="22">
        <f t="shared" si="29"/>
        <v>100</v>
      </c>
      <c r="U944" s="5">
        <v>0</v>
      </c>
      <c r="V944" s="10" t="s">
        <v>4114</v>
      </c>
    </row>
    <row r="945" spans="1:22" s="4" customFormat="1" ht="51" x14ac:dyDescent="0.2">
      <c r="A945" s="5" t="s">
        <v>1818</v>
      </c>
      <c r="B945" s="5" t="s">
        <v>1818</v>
      </c>
      <c r="C945" s="5" t="str">
        <f>+VLOOKUP(B945,[2]Hoja1!$H$1:$I$5207,2,FALSE)</f>
        <v>CONTRATO DE PRESTACION DE SERVICIOS PROFESIONALES</v>
      </c>
      <c r="D945" s="6" t="s">
        <v>2512</v>
      </c>
      <c r="E945" s="6">
        <v>79836289</v>
      </c>
      <c r="F945" s="7" t="s">
        <v>829</v>
      </c>
      <c r="G945" s="8" t="s">
        <v>2664</v>
      </c>
      <c r="H945" s="9" t="s">
        <v>2865</v>
      </c>
      <c r="I945" s="5" t="s">
        <v>835</v>
      </c>
      <c r="J945" s="5" t="s">
        <v>3153</v>
      </c>
      <c r="K945" s="5" t="s">
        <v>846</v>
      </c>
      <c r="L945" s="11">
        <v>9618180</v>
      </c>
      <c r="M945" s="13">
        <v>45351</v>
      </c>
      <c r="N945" s="13">
        <v>45355</v>
      </c>
      <c r="O945" s="13">
        <v>45473</v>
      </c>
      <c r="P945" s="15">
        <v>119</v>
      </c>
      <c r="Q945" s="11" t="s">
        <v>874</v>
      </c>
      <c r="R945" s="11">
        <f>+VLOOKUP(B945,[2]Hoja2!$A$3:$C$3503,3,FALSE)</f>
        <v>9618180</v>
      </c>
      <c r="S945" s="11">
        <f t="shared" si="28"/>
        <v>0</v>
      </c>
      <c r="T945" s="22">
        <f t="shared" si="29"/>
        <v>100</v>
      </c>
      <c r="U945" s="5">
        <v>0</v>
      </c>
      <c r="V945" s="10" t="s">
        <v>4115</v>
      </c>
    </row>
    <row r="946" spans="1:22" s="4" customFormat="1" ht="51" x14ac:dyDescent="0.2">
      <c r="A946" s="5" t="s">
        <v>1819</v>
      </c>
      <c r="B946" s="5" t="s">
        <v>1819</v>
      </c>
      <c r="C946" s="5" t="str">
        <f>+VLOOKUP(B946,[2]Hoja1!$H$1:$I$5207,2,FALSE)</f>
        <v>CONTRATO DE PRESTACION DE SERVICIOS PROFESIONALES</v>
      </c>
      <c r="D946" s="6" t="s">
        <v>2513</v>
      </c>
      <c r="E946" s="6">
        <v>1032439185</v>
      </c>
      <c r="F946" s="7" t="s">
        <v>829</v>
      </c>
      <c r="G946" s="8">
        <v>33149</v>
      </c>
      <c r="H946" s="9" t="s">
        <v>2784</v>
      </c>
      <c r="I946" s="5" t="s">
        <v>835</v>
      </c>
      <c r="J946" s="5" t="s">
        <v>3153</v>
      </c>
      <c r="K946" s="5" t="s">
        <v>846</v>
      </c>
      <c r="L946" s="11">
        <v>14395920</v>
      </c>
      <c r="M946" s="13">
        <v>45351</v>
      </c>
      <c r="N946" s="13">
        <v>45352</v>
      </c>
      <c r="O946" s="13">
        <v>45473</v>
      </c>
      <c r="P946" s="15">
        <v>122</v>
      </c>
      <c r="Q946" s="11" t="s">
        <v>874</v>
      </c>
      <c r="R946" s="11">
        <f>+VLOOKUP(B946,[2]Hoja2!$A$3:$C$3503,3,FALSE)</f>
        <v>14395920</v>
      </c>
      <c r="S946" s="11">
        <f t="shared" si="28"/>
        <v>0</v>
      </c>
      <c r="T946" s="22">
        <f t="shared" si="29"/>
        <v>100</v>
      </c>
      <c r="U946" s="5">
        <v>0</v>
      </c>
      <c r="V946" s="10" t="s">
        <v>4116</v>
      </c>
    </row>
    <row r="947" spans="1:22" s="4" customFormat="1" ht="51" x14ac:dyDescent="0.2">
      <c r="A947" s="5" t="s">
        <v>1820</v>
      </c>
      <c r="B947" s="5" t="s">
        <v>1820</v>
      </c>
      <c r="C947" s="5" t="str">
        <f>+VLOOKUP(B947,[2]Hoja1!$H$1:$I$5207,2,FALSE)</f>
        <v>CONTRATO DE PRESTACION DE SERVICIOS PROFESIONALES</v>
      </c>
      <c r="D947" s="6" t="s">
        <v>587</v>
      </c>
      <c r="E947" s="6">
        <v>1010014844</v>
      </c>
      <c r="F947" s="7" t="s">
        <v>829</v>
      </c>
      <c r="G947" s="8">
        <v>36823</v>
      </c>
      <c r="H947" s="9" t="s">
        <v>2865</v>
      </c>
      <c r="I947" s="5" t="s">
        <v>835</v>
      </c>
      <c r="J947" s="5" t="s">
        <v>869</v>
      </c>
      <c r="K947" s="5" t="s">
        <v>846</v>
      </c>
      <c r="L947" s="11">
        <v>9618180</v>
      </c>
      <c r="M947" s="13">
        <v>45350</v>
      </c>
      <c r="N947" s="13">
        <v>45352</v>
      </c>
      <c r="O947" s="13">
        <v>45473</v>
      </c>
      <c r="P947" s="15">
        <v>122</v>
      </c>
      <c r="Q947" s="11" t="s">
        <v>874</v>
      </c>
      <c r="R947" s="11">
        <f>+VLOOKUP(B947,[2]Hoja2!$A$3:$C$3503,3,FALSE)</f>
        <v>9618180</v>
      </c>
      <c r="S947" s="11">
        <f t="shared" si="28"/>
        <v>0</v>
      </c>
      <c r="T947" s="22">
        <f t="shared" si="29"/>
        <v>100</v>
      </c>
      <c r="U947" s="5">
        <v>0</v>
      </c>
      <c r="V947" s="10" t="s">
        <v>4117</v>
      </c>
    </row>
    <row r="948" spans="1:22" s="4" customFormat="1" ht="51" x14ac:dyDescent="0.2">
      <c r="A948" s="5" t="s">
        <v>1821</v>
      </c>
      <c r="B948" s="5" t="s">
        <v>1821</v>
      </c>
      <c r="C948" s="5" t="str">
        <f>+VLOOKUP(B948,[2]Hoja1!$H$1:$I$5207,2,FALSE)</f>
        <v>CONTRATO DE PRESTACION DE SERVICIOS PROFESIONALES</v>
      </c>
      <c r="D948" s="6" t="s">
        <v>2514</v>
      </c>
      <c r="E948" s="6">
        <v>79828494</v>
      </c>
      <c r="F948" s="7" t="s">
        <v>829</v>
      </c>
      <c r="G948" s="8">
        <v>27727</v>
      </c>
      <c r="H948" s="9" t="s">
        <v>2865</v>
      </c>
      <c r="I948" s="5" t="s">
        <v>835</v>
      </c>
      <c r="J948" s="5" t="s">
        <v>3153</v>
      </c>
      <c r="K948" s="5" t="s">
        <v>846</v>
      </c>
      <c r="L948" s="11">
        <v>14427270</v>
      </c>
      <c r="M948" s="13">
        <v>45350</v>
      </c>
      <c r="N948" s="13">
        <v>45352</v>
      </c>
      <c r="O948" s="13">
        <v>45473</v>
      </c>
      <c r="P948" s="15">
        <v>122</v>
      </c>
      <c r="Q948" s="11" t="s">
        <v>874</v>
      </c>
      <c r="R948" s="11">
        <f>+VLOOKUP(B948,[2]Hoja2!$A$3:$C$3503,3,FALSE)</f>
        <v>14427270</v>
      </c>
      <c r="S948" s="11">
        <f t="shared" si="28"/>
        <v>0</v>
      </c>
      <c r="T948" s="22">
        <f t="shared" si="29"/>
        <v>100</v>
      </c>
      <c r="U948" s="5">
        <v>0</v>
      </c>
      <c r="V948" s="10" t="s">
        <v>4118</v>
      </c>
    </row>
    <row r="949" spans="1:22" s="4" customFormat="1" ht="38.25" x14ac:dyDescent="0.2">
      <c r="A949" s="5" t="s">
        <v>1822</v>
      </c>
      <c r="B949" s="5" t="s">
        <v>1822</v>
      </c>
      <c r="C949" s="5" t="str">
        <f>+VLOOKUP(B949,[2]Hoja1!$H$1:$I$5207,2,FALSE)</f>
        <v>CONTRATO DE PRESTACION DE SERVICIOS DE APOYO A LA GESTION</v>
      </c>
      <c r="D949" s="6" t="s">
        <v>2515</v>
      </c>
      <c r="E949" s="6">
        <v>1022387016</v>
      </c>
      <c r="F949" s="7" t="s">
        <v>829</v>
      </c>
      <c r="G949" s="8">
        <v>34251</v>
      </c>
      <c r="H949" s="9" t="s">
        <v>2864</v>
      </c>
      <c r="I949" s="5" t="s">
        <v>835</v>
      </c>
      <c r="J949" s="5" t="s">
        <v>3153</v>
      </c>
      <c r="K949" s="5" t="s">
        <v>846</v>
      </c>
      <c r="L949" s="11">
        <v>9572200</v>
      </c>
      <c r="M949" s="13">
        <v>45357</v>
      </c>
      <c r="N949" s="13">
        <v>45358</v>
      </c>
      <c r="O949" s="13">
        <v>45473</v>
      </c>
      <c r="P949" s="15">
        <v>116</v>
      </c>
      <c r="Q949" s="11" t="s">
        <v>874</v>
      </c>
      <c r="R949" s="11">
        <f>+VLOOKUP(B949,[2]Hoja2!$A$3:$C$3503,3,FALSE)</f>
        <v>9572200</v>
      </c>
      <c r="S949" s="11">
        <f t="shared" si="28"/>
        <v>0</v>
      </c>
      <c r="T949" s="22">
        <f t="shared" si="29"/>
        <v>100</v>
      </c>
      <c r="U949" s="5">
        <v>0</v>
      </c>
      <c r="V949" s="10" t="s">
        <v>4119</v>
      </c>
    </row>
    <row r="950" spans="1:22" s="4" customFormat="1" ht="51" x14ac:dyDescent="0.2">
      <c r="A950" s="5" t="s">
        <v>1823</v>
      </c>
      <c r="B950" s="5" t="s">
        <v>1823</v>
      </c>
      <c r="C950" s="5" t="str">
        <f>+VLOOKUP(B950,[2]Hoja1!$H$1:$I$5207,2,FALSE)</f>
        <v>CONTRATO DE PRESTACION DE SERVICIOS DE APOYO A LA GESTION</v>
      </c>
      <c r="D950" s="6" t="s">
        <v>2516</v>
      </c>
      <c r="E950" s="6">
        <v>1030620084</v>
      </c>
      <c r="F950" s="7" t="s">
        <v>829</v>
      </c>
      <c r="G950" s="8">
        <v>33983</v>
      </c>
      <c r="H950" s="9" t="s">
        <v>2756</v>
      </c>
      <c r="I950" s="5" t="s">
        <v>835</v>
      </c>
      <c r="J950" s="5" t="s">
        <v>3153</v>
      </c>
      <c r="K950" s="5" t="s">
        <v>846</v>
      </c>
      <c r="L950" s="11">
        <v>9572200</v>
      </c>
      <c r="M950" s="13">
        <v>45357</v>
      </c>
      <c r="N950" s="13">
        <v>45358</v>
      </c>
      <c r="O950" s="13">
        <v>45473</v>
      </c>
      <c r="P950" s="15">
        <v>116</v>
      </c>
      <c r="Q950" s="11" t="s">
        <v>874</v>
      </c>
      <c r="R950" s="11">
        <f>+VLOOKUP(B950,[2]Hoja2!$A$3:$C$3503,3,FALSE)</f>
        <v>9572200</v>
      </c>
      <c r="S950" s="11">
        <f t="shared" si="28"/>
        <v>0</v>
      </c>
      <c r="T950" s="22">
        <f t="shared" si="29"/>
        <v>100</v>
      </c>
      <c r="U950" s="5">
        <v>0</v>
      </c>
      <c r="V950" s="10" t="s">
        <v>4120</v>
      </c>
    </row>
    <row r="951" spans="1:22" s="4" customFormat="1" ht="51" x14ac:dyDescent="0.2">
      <c r="A951" s="5" t="s">
        <v>1824</v>
      </c>
      <c r="B951" s="5" t="s">
        <v>1824</v>
      </c>
      <c r="C951" s="5" t="str">
        <f>+VLOOKUP(B951,[2]Hoja1!$H$1:$I$5207,2,FALSE)</f>
        <v>CONTRATO DE PRESTACION DE SERVICIOS DE APOYO A LA GESTION</v>
      </c>
      <c r="D951" s="6" t="s">
        <v>2517</v>
      </c>
      <c r="E951" s="6">
        <v>82393120</v>
      </c>
      <c r="F951" s="7" t="s">
        <v>829</v>
      </c>
      <c r="G951" s="8">
        <v>28612</v>
      </c>
      <c r="H951" s="9" t="s">
        <v>2801</v>
      </c>
      <c r="I951" s="5" t="s">
        <v>835</v>
      </c>
      <c r="J951" s="5" t="s">
        <v>3153</v>
      </c>
      <c r="K951" s="5" t="s">
        <v>846</v>
      </c>
      <c r="L951" s="11">
        <v>14395920</v>
      </c>
      <c r="M951" s="13">
        <v>45350</v>
      </c>
      <c r="N951" s="13">
        <v>45352</v>
      </c>
      <c r="O951" s="13">
        <v>45473</v>
      </c>
      <c r="P951" s="15">
        <v>122</v>
      </c>
      <c r="Q951" s="11" t="s">
        <v>874</v>
      </c>
      <c r="R951" s="11">
        <f>+VLOOKUP(B951,[2]Hoja2!$A$3:$C$3503,3,FALSE)</f>
        <v>14395920</v>
      </c>
      <c r="S951" s="11">
        <f t="shared" si="28"/>
        <v>0</v>
      </c>
      <c r="T951" s="22">
        <f t="shared" si="29"/>
        <v>100</v>
      </c>
      <c r="U951" s="5">
        <v>0</v>
      </c>
      <c r="V951" s="10" t="s">
        <v>4121</v>
      </c>
    </row>
    <row r="952" spans="1:22" s="4" customFormat="1" ht="51" x14ac:dyDescent="0.2">
      <c r="A952" s="5" t="s">
        <v>1825</v>
      </c>
      <c r="B952" s="5" t="s">
        <v>1825</v>
      </c>
      <c r="C952" s="5" t="str">
        <f>+VLOOKUP(B952,[2]Hoja1!$H$1:$I$5207,2,FALSE)</f>
        <v>CONTRATO DE PRESTACION DE SERVICIOS PROFESIONALES</v>
      </c>
      <c r="D952" s="6" t="s">
        <v>2518</v>
      </c>
      <c r="E952" s="6">
        <v>1033813684</v>
      </c>
      <c r="F952" s="7" t="s">
        <v>829</v>
      </c>
      <c r="G952" s="8">
        <v>36195</v>
      </c>
      <c r="H952" s="9" t="s">
        <v>2865</v>
      </c>
      <c r="I952" s="5" t="s">
        <v>835</v>
      </c>
      <c r="J952" s="5" t="s">
        <v>3153</v>
      </c>
      <c r="K952" s="5" t="s">
        <v>846</v>
      </c>
      <c r="L952" s="11">
        <v>9618180</v>
      </c>
      <c r="M952" s="13">
        <v>45351</v>
      </c>
      <c r="N952" s="13">
        <v>45358</v>
      </c>
      <c r="O952" s="13">
        <v>45473</v>
      </c>
      <c r="P952" s="15">
        <v>116</v>
      </c>
      <c r="Q952" s="11" t="s">
        <v>874</v>
      </c>
      <c r="R952" s="11">
        <f>+VLOOKUP(B952,[2]Hoja2!$A$3:$C$3503,3,FALSE)</f>
        <v>9618180</v>
      </c>
      <c r="S952" s="11">
        <f t="shared" si="28"/>
        <v>0</v>
      </c>
      <c r="T952" s="22">
        <f t="shared" si="29"/>
        <v>100</v>
      </c>
      <c r="U952" s="5">
        <v>0</v>
      </c>
      <c r="V952" s="10" t="s">
        <v>4122</v>
      </c>
    </row>
    <row r="953" spans="1:22" s="4" customFormat="1" ht="51" x14ac:dyDescent="0.2">
      <c r="A953" s="5" t="s">
        <v>1826</v>
      </c>
      <c r="B953" s="5" t="s">
        <v>1826</v>
      </c>
      <c r="C953" s="5" t="str">
        <f>+VLOOKUP(B953,[2]Hoja1!$H$1:$I$5207,2,FALSE)</f>
        <v>CONTRATO DE PRESTACION DE SERVICIOS PROFESIONALES</v>
      </c>
      <c r="D953" s="6" t="s">
        <v>2519</v>
      </c>
      <c r="E953" s="6">
        <v>1042440012</v>
      </c>
      <c r="F953" s="7" t="s">
        <v>829</v>
      </c>
      <c r="G953" s="8">
        <v>33532</v>
      </c>
      <c r="H953" s="9" t="s">
        <v>2865</v>
      </c>
      <c r="I953" s="5" t="s">
        <v>835</v>
      </c>
      <c r="J953" s="5" t="s">
        <v>3153</v>
      </c>
      <c r="K953" s="5" t="s">
        <v>846</v>
      </c>
      <c r="L953" s="11">
        <v>9618180</v>
      </c>
      <c r="M953" s="13">
        <v>45351</v>
      </c>
      <c r="N953" s="13">
        <v>45352</v>
      </c>
      <c r="O953" s="13">
        <v>45473</v>
      </c>
      <c r="P953" s="15">
        <v>122</v>
      </c>
      <c r="Q953" s="11" t="s">
        <v>874</v>
      </c>
      <c r="R953" s="11">
        <f>+VLOOKUP(B953,[2]Hoja2!$A$3:$C$3503,3,FALSE)</f>
        <v>9618180</v>
      </c>
      <c r="S953" s="11">
        <f t="shared" si="28"/>
        <v>0</v>
      </c>
      <c r="T953" s="22">
        <f t="shared" si="29"/>
        <v>100</v>
      </c>
      <c r="U953" s="5">
        <v>0</v>
      </c>
      <c r="V953" s="10" t="s">
        <v>4123</v>
      </c>
    </row>
    <row r="954" spans="1:22" s="4" customFormat="1" ht="51" x14ac:dyDescent="0.2">
      <c r="A954" s="5" t="s">
        <v>1827</v>
      </c>
      <c r="B954" s="5" t="s">
        <v>1827</v>
      </c>
      <c r="C954" s="5" t="str">
        <f>+VLOOKUP(B954,[2]Hoja1!$H$1:$I$5207,2,FALSE)</f>
        <v>CONTRATO DE PRESTACION DE SERVICIOS DE APOYO A LA GESTION</v>
      </c>
      <c r="D954" s="6" t="s">
        <v>2520</v>
      </c>
      <c r="E954" s="6">
        <v>1000288087</v>
      </c>
      <c r="F954" s="7" t="s">
        <v>829</v>
      </c>
      <c r="G954" s="8">
        <v>37799</v>
      </c>
      <c r="H954" s="9" t="s">
        <v>3007</v>
      </c>
      <c r="I954" s="5" t="s">
        <v>835</v>
      </c>
      <c r="J954" s="5" t="s">
        <v>858</v>
      </c>
      <c r="K954" s="5" t="s">
        <v>841</v>
      </c>
      <c r="L954" s="11">
        <v>23000000</v>
      </c>
      <c r="M954" s="13">
        <v>45351</v>
      </c>
      <c r="N954" s="13">
        <v>45352</v>
      </c>
      <c r="O954" s="13">
        <v>45656</v>
      </c>
      <c r="P954" s="15">
        <v>305</v>
      </c>
      <c r="Q954" s="11" t="s">
        <v>874</v>
      </c>
      <c r="R954" s="11">
        <f>+VLOOKUP(B954,[2]Hoja2!$A$3:$C$3503,3,FALSE)</f>
        <v>20700000</v>
      </c>
      <c r="S954" s="11">
        <f t="shared" si="28"/>
        <v>2300000</v>
      </c>
      <c r="T954" s="22">
        <f t="shared" si="29"/>
        <v>90</v>
      </c>
      <c r="U954" s="5">
        <v>0</v>
      </c>
      <c r="V954" s="10" t="s">
        <v>4124</v>
      </c>
    </row>
    <row r="955" spans="1:22" s="4" customFormat="1" ht="51" x14ac:dyDescent="0.2">
      <c r="A955" s="5" t="s">
        <v>1828</v>
      </c>
      <c r="B955" s="5" t="s">
        <v>1828</v>
      </c>
      <c r="C955" s="5" t="str">
        <f>+VLOOKUP(B955,[2]Hoja1!$H$1:$I$5207,2,FALSE)</f>
        <v>CONTRATO DE PRESTACION DE SERVICIOS PROFESIONALES</v>
      </c>
      <c r="D955" s="6" t="s">
        <v>2521</v>
      </c>
      <c r="E955" s="6">
        <v>1016089171</v>
      </c>
      <c r="F955" s="7" t="s">
        <v>829</v>
      </c>
      <c r="G955" s="8">
        <v>35341</v>
      </c>
      <c r="H955" s="9" t="s">
        <v>2803</v>
      </c>
      <c r="I955" s="5" t="s">
        <v>835</v>
      </c>
      <c r="J955" s="5" t="s">
        <v>3153</v>
      </c>
      <c r="K955" s="5" t="s">
        <v>846</v>
      </c>
      <c r="L955" s="11">
        <v>9618180</v>
      </c>
      <c r="M955" s="13">
        <v>45351</v>
      </c>
      <c r="N955" s="13">
        <v>45356</v>
      </c>
      <c r="O955" s="13">
        <v>45473</v>
      </c>
      <c r="P955" s="15">
        <v>118</v>
      </c>
      <c r="Q955" s="11" t="s">
        <v>874</v>
      </c>
      <c r="R955" s="11">
        <f>+VLOOKUP(B955,[2]Hoja2!$A$3:$C$3503,3,FALSE)</f>
        <v>9618180</v>
      </c>
      <c r="S955" s="11">
        <f t="shared" si="28"/>
        <v>0</v>
      </c>
      <c r="T955" s="22">
        <f t="shared" si="29"/>
        <v>100</v>
      </c>
      <c r="U955" s="5">
        <v>0</v>
      </c>
      <c r="V955" s="10" t="s">
        <v>4125</v>
      </c>
    </row>
    <row r="956" spans="1:22" s="4" customFormat="1" ht="51" x14ac:dyDescent="0.2">
      <c r="A956" s="5" t="s">
        <v>2033</v>
      </c>
      <c r="B956" s="5" t="s">
        <v>1829</v>
      </c>
      <c r="C956" s="5" t="str">
        <f>+VLOOKUP(B956,[2]Hoja1!$H$1:$I$5207,2,FALSE)</f>
        <v>CONTRATO DE PRESTACION DE SERVICIOS</v>
      </c>
      <c r="D956" s="6" t="s">
        <v>2522</v>
      </c>
      <c r="E956" s="6">
        <v>900192835</v>
      </c>
      <c r="F956" s="7" t="s">
        <v>829</v>
      </c>
      <c r="G956" s="8" t="s">
        <v>830</v>
      </c>
      <c r="H956" s="9" t="s">
        <v>3033</v>
      </c>
      <c r="I956" s="5" t="s">
        <v>835</v>
      </c>
      <c r="J956" s="5" t="s">
        <v>857</v>
      </c>
      <c r="K956" s="5" t="s">
        <v>840</v>
      </c>
      <c r="L956" s="11">
        <v>25000000</v>
      </c>
      <c r="M956" s="13">
        <v>45344</v>
      </c>
      <c r="N956" s="13">
        <v>45355</v>
      </c>
      <c r="O956" s="13">
        <v>45657</v>
      </c>
      <c r="P956" s="15">
        <v>303</v>
      </c>
      <c r="Q956" s="11" t="s">
        <v>874</v>
      </c>
      <c r="R956" s="11">
        <f>+VLOOKUP(B956,[2]Hoja2!$A$3:$C$3503,3,FALSE)</f>
        <v>25000000</v>
      </c>
      <c r="S956" s="11">
        <f t="shared" si="28"/>
        <v>0</v>
      </c>
      <c r="T956" s="22">
        <f t="shared" si="29"/>
        <v>100</v>
      </c>
      <c r="U956" s="5">
        <v>0</v>
      </c>
      <c r="V956" s="10" t="s">
        <v>4126</v>
      </c>
    </row>
    <row r="957" spans="1:22" s="4" customFormat="1" ht="51" x14ac:dyDescent="0.2">
      <c r="A957" s="5" t="s">
        <v>1830</v>
      </c>
      <c r="B957" s="5" t="s">
        <v>1830</v>
      </c>
      <c r="C957" s="5" t="str">
        <f>+VLOOKUP(B957,[2]Hoja1!$H$1:$I$5207,2,FALSE)</f>
        <v>CONTRATO DE PRESTACION DE SERVICIOS PROFESIONALES</v>
      </c>
      <c r="D957" s="6" t="s">
        <v>586</v>
      </c>
      <c r="E957" s="6">
        <v>1013623847</v>
      </c>
      <c r="F957" s="7" t="s">
        <v>829</v>
      </c>
      <c r="G957" s="8">
        <v>33441</v>
      </c>
      <c r="H957" s="9" t="s">
        <v>2803</v>
      </c>
      <c r="I957" s="5" t="s">
        <v>835</v>
      </c>
      <c r="J957" s="5" t="s">
        <v>3153</v>
      </c>
      <c r="K957" s="5" t="s">
        <v>846</v>
      </c>
      <c r="L957" s="11">
        <v>9618180</v>
      </c>
      <c r="M957" s="13">
        <v>45351</v>
      </c>
      <c r="N957" s="13">
        <v>45352</v>
      </c>
      <c r="O957" s="13">
        <v>45473</v>
      </c>
      <c r="P957" s="15">
        <v>122</v>
      </c>
      <c r="Q957" s="11" t="s">
        <v>874</v>
      </c>
      <c r="R957" s="11">
        <f>+VLOOKUP(B957,[2]Hoja2!$A$3:$C$3503,3,FALSE)</f>
        <v>9618180</v>
      </c>
      <c r="S957" s="11">
        <f t="shared" si="28"/>
        <v>0</v>
      </c>
      <c r="T957" s="22">
        <f t="shared" si="29"/>
        <v>100</v>
      </c>
      <c r="U957" s="5">
        <v>0</v>
      </c>
      <c r="V957" s="10" t="s">
        <v>4127</v>
      </c>
    </row>
    <row r="958" spans="1:22" s="4" customFormat="1" ht="63.75" x14ac:dyDescent="0.2">
      <c r="A958" s="5" t="s">
        <v>1831</v>
      </c>
      <c r="B958" s="5" t="s">
        <v>1831</v>
      </c>
      <c r="C958" s="5" t="str">
        <f>+VLOOKUP(B958,[2]Hoja1!$H$1:$I$5207,2,FALSE)</f>
        <v>CONTRATO DE PRESTACION DE SERVICIOS DE APOYO A LA GESTION</v>
      </c>
      <c r="D958" s="6" t="s">
        <v>777</v>
      </c>
      <c r="E958" s="6">
        <v>800207102</v>
      </c>
      <c r="F958" s="7" t="s">
        <v>829</v>
      </c>
      <c r="G958" s="8" t="s">
        <v>830</v>
      </c>
      <c r="H958" s="9" t="s">
        <v>3034</v>
      </c>
      <c r="I958" s="5" t="s">
        <v>835</v>
      </c>
      <c r="J958" s="5" t="s">
        <v>857</v>
      </c>
      <c r="K958" s="5" t="s">
        <v>840</v>
      </c>
      <c r="L958" s="11">
        <v>135000000</v>
      </c>
      <c r="M958" s="13">
        <v>45351</v>
      </c>
      <c r="N958" s="13">
        <v>45356</v>
      </c>
      <c r="O958" s="13">
        <v>45527</v>
      </c>
      <c r="P958" s="15">
        <v>172</v>
      </c>
      <c r="Q958" s="11" t="s">
        <v>874</v>
      </c>
      <c r="R958" s="11">
        <f>+VLOOKUP(B958,[2]Hoja2!$A$3:$C$3503,3,FALSE)</f>
        <v>135000000</v>
      </c>
      <c r="S958" s="11">
        <f t="shared" si="28"/>
        <v>0</v>
      </c>
      <c r="T958" s="22">
        <f t="shared" si="29"/>
        <v>100</v>
      </c>
      <c r="U958" s="5">
        <v>0</v>
      </c>
      <c r="V958" s="10" t="s">
        <v>4128</v>
      </c>
    </row>
    <row r="959" spans="1:22" s="4" customFormat="1" ht="51" x14ac:dyDescent="0.2">
      <c r="A959" s="5" t="s">
        <v>1832</v>
      </c>
      <c r="B959" s="5" t="s">
        <v>1832</v>
      </c>
      <c r="C959" s="5" t="str">
        <f>+VLOOKUP(B959,[2]Hoja1!$H$1:$I$5207,2,FALSE)</f>
        <v>CONTRATO DE PRESTACION DE SERVICIOS DE APOYO A LA GESTION</v>
      </c>
      <c r="D959" s="6" t="s">
        <v>2523</v>
      </c>
      <c r="E959" s="6">
        <v>1032387027</v>
      </c>
      <c r="F959" s="7" t="s">
        <v>829</v>
      </c>
      <c r="G959" s="8">
        <v>31892</v>
      </c>
      <c r="H959" s="9" t="s">
        <v>2801</v>
      </c>
      <c r="I959" s="5" t="s">
        <v>835</v>
      </c>
      <c r="J959" s="5" t="s">
        <v>3153</v>
      </c>
      <c r="K959" s="5" t="s">
        <v>846</v>
      </c>
      <c r="L959" s="11">
        <v>9572200</v>
      </c>
      <c r="M959" s="13">
        <v>45357</v>
      </c>
      <c r="N959" s="13">
        <v>45362</v>
      </c>
      <c r="O959" s="13">
        <v>45473</v>
      </c>
      <c r="P959" s="15">
        <v>112</v>
      </c>
      <c r="Q959" s="11" t="s">
        <v>874</v>
      </c>
      <c r="R959" s="11">
        <f>+VLOOKUP(B959,[2]Hoja2!$A$3:$C$3503,3,FALSE)</f>
        <v>9572200</v>
      </c>
      <c r="S959" s="11">
        <f t="shared" si="28"/>
        <v>0</v>
      </c>
      <c r="T959" s="22">
        <f t="shared" si="29"/>
        <v>100</v>
      </c>
      <c r="U959" s="5">
        <v>0</v>
      </c>
      <c r="V959" s="10" t="s">
        <v>4129</v>
      </c>
    </row>
    <row r="960" spans="1:22" s="4" customFormat="1" ht="51" x14ac:dyDescent="0.2">
      <c r="A960" s="5" t="s">
        <v>1833</v>
      </c>
      <c r="B960" s="5" t="s">
        <v>1833</v>
      </c>
      <c r="C960" s="5" t="str">
        <f>+VLOOKUP(B960,[2]Hoja1!$H$1:$I$5207,2,FALSE)</f>
        <v>CONTRATO DE PRESTACION DE SERVICIOS PROFESIONALES</v>
      </c>
      <c r="D960" s="6" t="s">
        <v>2524</v>
      </c>
      <c r="E960" s="6">
        <v>20740265</v>
      </c>
      <c r="F960" s="7" t="s">
        <v>829</v>
      </c>
      <c r="G960" s="8">
        <v>29167</v>
      </c>
      <c r="H960" s="9" t="s">
        <v>2833</v>
      </c>
      <c r="I960" s="5" t="s">
        <v>835</v>
      </c>
      <c r="J960" s="5" t="s">
        <v>3153</v>
      </c>
      <c r="K960" s="5" t="s">
        <v>846</v>
      </c>
      <c r="L960" s="11">
        <v>9618180</v>
      </c>
      <c r="M960" s="13">
        <v>45357</v>
      </c>
      <c r="N960" s="13">
        <v>45358</v>
      </c>
      <c r="O960" s="13">
        <v>45473</v>
      </c>
      <c r="P960" s="15">
        <v>116</v>
      </c>
      <c r="Q960" s="11" t="s">
        <v>874</v>
      </c>
      <c r="R960" s="11">
        <f>+VLOOKUP(B960,[2]Hoja2!$A$3:$C$3503,3,FALSE)</f>
        <v>9618180</v>
      </c>
      <c r="S960" s="11">
        <f t="shared" si="28"/>
        <v>0</v>
      </c>
      <c r="T960" s="22">
        <f t="shared" si="29"/>
        <v>100</v>
      </c>
      <c r="U960" s="5">
        <v>0</v>
      </c>
      <c r="V960" s="10" t="s">
        <v>4130</v>
      </c>
    </row>
    <row r="961" spans="1:22" s="4" customFormat="1" ht="51" x14ac:dyDescent="0.2">
      <c r="A961" s="5" t="s">
        <v>1834</v>
      </c>
      <c r="B961" s="5" t="s">
        <v>1834</v>
      </c>
      <c r="C961" s="5" t="str">
        <f>+VLOOKUP(B961,[2]Hoja1!$H$1:$I$5207,2,FALSE)</f>
        <v>CONTRATO DE PRESTACION DE SERVICIOS PROFESIONALES</v>
      </c>
      <c r="D961" s="6" t="s">
        <v>2525</v>
      </c>
      <c r="E961" s="6">
        <v>1023027703</v>
      </c>
      <c r="F961" s="7" t="s">
        <v>829</v>
      </c>
      <c r="G961" s="8">
        <v>35923</v>
      </c>
      <c r="H961" s="9" t="s">
        <v>2833</v>
      </c>
      <c r="I961" s="5" t="s">
        <v>835</v>
      </c>
      <c r="J961" s="5" t="s">
        <v>3153</v>
      </c>
      <c r="K961" s="5" t="s">
        <v>846</v>
      </c>
      <c r="L961" s="11">
        <v>9618180</v>
      </c>
      <c r="M961" s="13">
        <v>45357</v>
      </c>
      <c r="N961" s="13">
        <v>45358</v>
      </c>
      <c r="O961" s="13">
        <v>45473</v>
      </c>
      <c r="P961" s="15">
        <v>116</v>
      </c>
      <c r="Q961" s="11" t="s">
        <v>874</v>
      </c>
      <c r="R961" s="11">
        <f>+VLOOKUP(B961,[2]Hoja2!$A$3:$C$3503,3,FALSE)</f>
        <v>9618180</v>
      </c>
      <c r="S961" s="11">
        <f t="shared" si="28"/>
        <v>0</v>
      </c>
      <c r="T961" s="22">
        <f t="shared" si="29"/>
        <v>100</v>
      </c>
      <c r="U961" s="5">
        <v>0</v>
      </c>
      <c r="V961" s="10" t="s">
        <v>4131</v>
      </c>
    </row>
    <row r="962" spans="1:22" s="4" customFormat="1" ht="51" x14ac:dyDescent="0.2">
      <c r="A962" s="5" t="s">
        <v>1835</v>
      </c>
      <c r="B962" s="5" t="s">
        <v>1835</v>
      </c>
      <c r="C962" s="5" t="str">
        <f>+VLOOKUP(B962,[2]Hoja1!$H$1:$I$5207,2,FALSE)</f>
        <v>CONTRATO DE PRESTACION DE SERVICIOS DE APOYO A LA GESTION</v>
      </c>
      <c r="D962" s="6" t="s">
        <v>2526</v>
      </c>
      <c r="E962" s="6">
        <v>80041504</v>
      </c>
      <c r="F962" s="7" t="s">
        <v>829</v>
      </c>
      <c r="G962" s="8">
        <v>30610</v>
      </c>
      <c r="H962" s="9" t="s">
        <v>2756</v>
      </c>
      <c r="I962" s="5" t="s">
        <v>835</v>
      </c>
      <c r="J962" s="5" t="s">
        <v>3153</v>
      </c>
      <c r="K962" s="5" t="s">
        <v>846</v>
      </c>
      <c r="L962" s="11">
        <v>9572200</v>
      </c>
      <c r="M962" s="13">
        <v>45351</v>
      </c>
      <c r="N962" s="13">
        <v>45356</v>
      </c>
      <c r="O962" s="13">
        <v>45473</v>
      </c>
      <c r="P962" s="15">
        <v>118</v>
      </c>
      <c r="Q962" s="11" t="s">
        <v>874</v>
      </c>
      <c r="R962" s="11">
        <f>+VLOOKUP(B962,[2]Hoja2!$A$3:$C$3503,3,FALSE)</f>
        <v>9572200</v>
      </c>
      <c r="S962" s="11">
        <f t="shared" si="28"/>
        <v>0</v>
      </c>
      <c r="T962" s="22">
        <f t="shared" si="29"/>
        <v>100</v>
      </c>
      <c r="U962" s="5">
        <v>0</v>
      </c>
      <c r="V962" s="10" t="s">
        <v>4132</v>
      </c>
    </row>
    <row r="963" spans="1:22" s="4" customFormat="1" ht="51" x14ac:dyDescent="0.2">
      <c r="A963" s="5" t="s">
        <v>1836</v>
      </c>
      <c r="B963" s="5" t="s">
        <v>1836</v>
      </c>
      <c r="C963" s="5" t="str">
        <f>+VLOOKUP(B963,[2]Hoja1!$H$1:$I$5207,2,FALSE)</f>
        <v>CONTRATO DE PRESTACION DE SERVICIOS PROFESIONALES</v>
      </c>
      <c r="D963" s="6" t="s">
        <v>599</v>
      </c>
      <c r="E963" s="6">
        <v>80800047</v>
      </c>
      <c r="F963" s="7" t="s">
        <v>829</v>
      </c>
      <c r="G963" s="8">
        <v>30893</v>
      </c>
      <c r="H963" s="9" t="s">
        <v>2784</v>
      </c>
      <c r="I963" s="5" t="s">
        <v>835</v>
      </c>
      <c r="J963" s="5" t="s">
        <v>3153</v>
      </c>
      <c r="K963" s="5" t="s">
        <v>846</v>
      </c>
      <c r="L963" s="11">
        <v>16195410</v>
      </c>
      <c r="M963" s="13">
        <v>45357</v>
      </c>
      <c r="N963" s="13">
        <v>45359</v>
      </c>
      <c r="O963" s="13">
        <v>45473</v>
      </c>
      <c r="P963" s="15">
        <v>115</v>
      </c>
      <c r="Q963" s="11" t="s">
        <v>874</v>
      </c>
      <c r="R963" s="11">
        <f>+VLOOKUP(B963,[2]Hoja2!$A$3:$C$3503,3,FALSE)</f>
        <v>16195410</v>
      </c>
      <c r="S963" s="11">
        <f t="shared" si="28"/>
        <v>0</v>
      </c>
      <c r="T963" s="22">
        <f t="shared" si="29"/>
        <v>100</v>
      </c>
      <c r="U963" s="5">
        <v>0</v>
      </c>
      <c r="V963" s="10" t="s">
        <v>4133</v>
      </c>
    </row>
    <row r="964" spans="1:22" s="4" customFormat="1" ht="51" x14ac:dyDescent="0.2">
      <c r="A964" s="5" t="s">
        <v>1837</v>
      </c>
      <c r="B964" s="5" t="s">
        <v>1837</v>
      </c>
      <c r="C964" s="5" t="str">
        <f>+VLOOKUP(B964,[2]Hoja1!$H$1:$I$5207,2,FALSE)</f>
        <v>CONTRATO DE PRESTACION DE SERVICIOS PROFESIONALES</v>
      </c>
      <c r="D964" s="6" t="s">
        <v>379</v>
      </c>
      <c r="E964" s="6">
        <v>1030596334</v>
      </c>
      <c r="F964" s="7" t="s">
        <v>829</v>
      </c>
      <c r="G964" s="8">
        <v>33456</v>
      </c>
      <c r="H964" s="9" t="s">
        <v>2784</v>
      </c>
      <c r="I964" s="5" t="s">
        <v>835</v>
      </c>
      <c r="J964" s="5" t="s">
        <v>3153</v>
      </c>
      <c r="K964" s="5" t="s">
        <v>846</v>
      </c>
      <c r="L964" s="11">
        <v>14395920</v>
      </c>
      <c r="M964" s="13">
        <v>45357</v>
      </c>
      <c r="N964" s="13">
        <v>45359</v>
      </c>
      <c r="O964" s="13">
        <v>45473</v>
      </c>
      <c r="P964" s="15">
        <v>115</v>
      </c>
      <c r="Q964" s="11" t="s">
        <v>874</v>
      </c>
      <c r="R964" s="11">
        <f>+VLOOKUP(B964,[2]Hoja2!$A$3:$C$3503,3,FALSE)</f>
        <v>14395920</v>
      </c>
      <c r="S964" s="11">
        <f t="shared" ref="S964:S1027" si="30">+L964-R964</f>
        <v>0</v>
      </c>
      <c r="T964" s="22">
        <f t="shared" si="29"/>
        <v>100</v>
      </c>
      <c r="U964" s="5">
        <v>0</v>
      </c>
      <c r="V964" s="10" t="s">
        <v>4134</v>
      </c>
    </row>
    <row r="965" spans="1:22" s="4" customFormat="1" ht="51" x14ac:dyDescent="0.2">
      <c r="A965" s="5" t="s">
        <v>1838</v>
      </c>
      <c r="B965" s="5" t="s">
        <v>1838</v>
      </c>
      <c r="C965" s="5" t="str">
        <f>+VLOOKUP(B965,[2]Hoja1!$H$1:$I$5207,2,FALSE)</f>
        <v>CONTRATO DE PRESTACION DE SERVICIOS PROFESIONALES</v>
      </c>
      <c r="D965" s="6" t="s">
        <v>2527</v>
      </c>
      <c r="E965" s="6">
        <v>1030556392</v>
      </c>
      <c r="F965" s="7" t="s">
        <v>829</v>
      </c>
      <c r="G965" s="8">
        <v>32639</v>
      </c>
      <c r="H965" s="9" t="s">
        <v>2784</v>
      </c>
      <c r="I965" s="5" t="s">
        <v>835</v>
      </c>
      <c r="J965" s="5" t="s">
        <v>3153</v>
      </c>
      <c r="K965" s="5" t="s">
        <v>846</v>
      </c>
      <c r="L965" s="11">
        <v>14395920</v>
      </c>
      <c r="M965" s="13">
        <v>45357</v>
      </c>
      <c r="N965" s="13">
        <v>45359</v>
      </c>
      <c r="O965" s="13">
        <v>45473</v>
      </c>
      <c r="P965" s="15">
        <v>115</v>
      </c>
      <c r="Q965" s="11" t="s">
        <v>874</v>
      </c>
      <c r="R965" s="11">
        <f>+VLOOKUP(B965,[2]Hoja2!$A$3:$C$3503,3,FALSE)</f>
        <v>14395920</v>
      </c>
      <c r="S965" s="11">
        <f t="shared" si="30"/>
        <v>0</v>
      </c>
      <c r="T965" s="22">
        <f t="shared" ref="T965:T1028" si="31">+R965*100/L965</f>
        <v>100</v>
      </c>
      <c r="U965" s="5">
        <v>0</v>
      </c>
      <c r="V965" s="10" t="s">
        <v>4135</v>
      </c>
    </row>
    <row r="966" spans="1:22" s="4" customFormat="1" ht="51" x14ac:dyDescent="0.2">
      <c r="A966" s="5" t="s">
        <v>1839</v>
      </c>
      <c r="B966" s="5" t="s">
        <v>1839</v>
      </c>
      <c r="C966" s="5" t="str">
        <f>+VLOOKUP(B966,[2]Hoja1!$H$1:$I$5207,2,FALSE)</f>
        <v>CONTRATO DE PRESTACION DE SERVICIOS PROFESIONALES</v>
      </c>
      <c r="D966" s="6" t="s">
        <v>2528</v>
      </c>
      <c r="E966" s="6">
        <v>73119902</v>
      </c>
      <c r="F966" s="7" t="s">
        <v>829</v>
      </c>
      <c r="G966" s="8">
        <v>24064</v>
      </c>
      <c r="H966" s="9" t="s">
        <v>2784</v>
      </c>
      <c r="I966" s="5" t="s">
        <v>835</v>
      </c>
      <c r="J966" s="5" t="s">
        <v>3153</v>
      </c>
      <c r="K966" s="5" t="s">
        <v>846</v>
      </c>
      <c r="L966" s="11">
        <v>14395920</v>
      </c>
      <c r="M966" s="13">
        <v>45357</v>
      </c>
      <c r="N966" s="13">
        <v>45363</v>
      </c>
      <c r="O966" s="13">
        <v>45473</v>
      </c>
      <c r="P966" s="15">
        <v>111</v>
      </c>
      <c r="Q966" s="11" t="s">
        <v>874</v>
      </c>
      <c r="R966" s="11">
        <f>+VLOOKUP(B966,[2]Hoja2!$A$3:$C$3503,3,FALSE)</f>
        <v>14395920</v>
      </c>
      <c r="S966" s="11">
        <f t="shared" si="30"/>
        <v>0</v>
      </c>
      <c r="T966" s="22">
        <f t="shared" si="31"/>
        <v>100</v>
      </c>
      <c r="U966" s="5">
        <v>0</v>
      </c>
      <c r="V966" s="10" t="s">
        <v>4136</v>
      </c>
    </row>
    <row r="967" spans="1:22" s="4" customFormat="1" ht="63.75" x14ac:dyDescent="0.2">
      <c r="A967" s="5" t="s">
        <v>1840</v>
      </c>
      <c r="B967" s="5" t="s">
        <v>1840</v>
      </c>
      <c r="C967" s="5" t="str">
        <f>+VLOOKUP(B967,[2]Hoja1!$H$1:$I$5207,2,FALSE)</f>
        <v>CONTRATO DE PRESTACION DE SERVICIOS DE APOYO A LA GESTION</v>
      </c>
      <c r="D967" s="6" t="s">
        <v>516</v>
      </c>
      <c r="E967" s="6">
        <v>1003709190</v>
      </c>
      <c r="F967" s="7" t="s">
        <v>829</v>
      </c>
      <c r="G967" s="8">
        <v>33575</v>
      </c>
      <c r="H967" s="9" t="s">
        <v>3014</v>
      </c>
      <c r="I967" s="5" t="s">
        <v>835</v>
      </c>
      <c r="J967" s="5" t="s">
        <v>861</v>
      </c>
      <c r="K967" s="5" t="s">
        <v>844</v>
      </c>
      <c r="L967" s="11">
        <v>14490284</v>
      </c>
      <c r="M967" s="13">
        <v>45351</v>
      </c>
      <c r="N967" s="13">
        <v>45360</v>
      </c>
      <c r="O967" s="13">
        <v>45473</v>
      </c>
      <c r="P967" s="15">
        <v>114</v>
      </c>
      <c r="Q967" s="11" t="s">
        <v>874</v>
      </c>
      <c r="R967" s="11">
        <f>+VLOOKUP(B967,[2]Hoja2!$A$3:$C$3503,3,FALSE)</f>
        <v>14490284</v>
      </c>
      <c r="S967" s="11">
        <f t="shared" si="30"/>
        <v>0</v>
      </c>
      <c r="T967" s="22">
        <f t="shared" si="31"/>
        <v>100</v>
      </c>
      <c r="U967" s="5">
        <v>0</v>
      </c>
      <c r="V967" s="10" t="s">
        <v>4137</v>
      </c>
    </row>
    <row r="968" spans="1:22" s="4" customFormat="1" ht="51" x14ac:dyDescent="0.2">
      <c r="A968" s="5" t="s">
        <v>1841</v>
      </c>
      <c r="B968" s="5" t="s">
        <v>1841</v>
      </c>
      <c r="C968" s="5" t="str">
        <f>+VLOOKUP(B968,[2]Hoja1!$H$1:$I$5207,2,FALSE)</f>
        <v>CONTRATO DE PRESTACION DE SERVICIOS PROFESIONALES</v>
      </c>
      <c r="D968" s="6" t="s">
        <v>2529</v>
      </c>
      <c r="E968" s="6">
        <v>1023939393</v>
      </c>
      <c r="F968" s="7" t="s">
        <v>829</v>
      </c>
      <c r="G968" s="8">
        <v>34639</v>
      </c>
      <c r="H968" s="9" t="s">
        <v>2833</v>
      </c>
      <c r="I968" s="5" t="s">
        <v>835</v>
      </c>
      <c r="J968" s="5" t="s">
        <v>3153</v>
      </c>
      <c r="K968" s="5" t="s">
        <v>846</v>
      </c>
      <c r="L968" s="11">
        <v>7213635</v>
      </c>
      <c r="M968" s="13">
        <v>45351</v>
      </c>
      <c r="N968" s="13">
        <v>45356</v>
      </c>
      <c r="O968" s="13">
        <v>45473</v>
      </c>
      <c r="P968" s="15">
        <v>118</v>
      </c>
      <c r="Q968" s="11" t="s">
        <v>874</v>
      </c>
      <c r="R968" s="11">
        <f>+VLOOKUP(B968,[2]Hoja2!$A$3:$C$3503,3,FALSE)</f>
        <v>7213635</v>
      </c>
      <c r="S968" s="11">
        <f t="shared" si="30"/>
        <v>0</v>
      </c>
      <c r="T968" s="22">
        <f t="shared" si="31"/>
        <v>100</v>
      </c>
      <c r="U968" s="5">
        <v>0</v>
      </c>
      <c r="V968" s="10" t="s">
        <v>4138</v>
      </c>
    </row>
    <row r="969" spans="1:22" s="4" customFormat="1" ht="51" x14ac:dyDescent="0.2">
      <c r="A969" s="5" t="s">
        <v>1842</v>
      </c>
      <c r="B969" s="5" t="s">
        <v>1842</v>
      </c>
      <c r="C969" s="5" t="str">
        <f>+VLOOKUP(B969,[2]Hoja1!$H$1:$I$5207,2,FALSE)</f>
        <v>CONTRATO DE PRESTACION DE SERVICIOS DE APOYO A LA GESTION</v>
      </c>
      <c r="D969" s="6" t="s">
        <v>2530</v>
      </c>
      <c r="E969" s="6">
        <v>1016065775</v>
      </c>
      <c r="F969" s="7" t="s">
        <v>829</v>
      </c>
      <c r="G969" s="8">
        <v>34461</v>
      </c>
      <c r="H969" s="9" t="s">
        <v>2833</v>
      </c>
      <c r="I969" s="5" t="s">
        <v>835</v>
      </c>
      <c r="J969" s="5" t="s">
        <v>3153</v>
      </c>
      <c r="K969" s="5" t="s">
        <v>846</v>
      </c>
      <c r="L969" s="11">
        <v>9618180</v>
      </c>
      <c r="M969" s="13">
        <v>45357</v>
      </c>
      <c r="N969" s="13">
        <v>45359</v>
      </c>
      <c r="O969" s="13">
        <v>45473</v>
      </c>
      <c r="P969" s="15">
        <v>115</v>
      </c>
      <c r="Q969" s="11" t="s">
        <v>874</v>
      </c>
      <c r="R969" s="11">
        <f>+VLOOKUP(B969,[2]Hoja2!$A$3:$C$3503,3,FALSE)</f>
        <v>9618180</v>
      </c>
      <c r="S969" s="11">
        <f t="shared" si="30"/>
        <v>0</v>
      </c>
      <c r="T969" s="22">
        <f t="shared" si="31"/>
        <v>100</v>
      </c>
      <c r="U969" s="5">
        <v>0</v>
      </c>
      <c r="V969" s="10" t="s">
        <v>4139</v>
      </c>
    </row>
    <row r="970" spans="1:22" s="4" customFormat="1" ht="63.75" x14ac:dyDescent="0.2">
      <c r="A970" s="5" t="s">
        <v>1843</v>
      </c>
      <c r="B970" s="5" t="s">
        <v>1843</v>
      </c>
      <c r="C970" s="5" t="str">
        <f>+VLOOKUP(B970,[2]Hoja1!$H$1:$I$5207,2,FALSE)</f>
        <v>CONTRATO DE PRESTACION DE SERVICIOS PROFESIONALES</v>
      </c>
      <c r="D970" s="6" t="s">
        <v>821</v>
      </c>
      <c r="E970" s="6">
        <v>3402327</v>
      </c>
      <c r="F970" s="7" t="s">
        <v>829</v>
      </c>
      <c r="G970" s="8">
        <v>30161</v>
      </c>
      <c r="H970" s="9" t="s">
        <v>3035</v>
      </c>
      <c r="I970" s="5" t="s">
        <v>835</v>
      </c>
      <c r="J970" s="5" t="s">
        <v>858</v>
      </c>
      <c r="K970" s="5" t="s">
        <v>841</v>
      </c>
      <c r="L970" s="11">
        <v>11603800</v>
      </c>
      <c r="M970" s="13">
        <v>45351</v>
      </c>
      <c r="N970" s="13">
        <v>45357</v>
      </c>
      <c r="O970" s="13">
        <v>45412</v>
      </c>
      <c r="P970" s="15">
        <v>56</v>
      </c>
      <c r="Q970" s="11" t="s">
        <v>874</v>
      </c>
      <c r="R970" s="11">
        <f>+VLOOKUP(B970,[2]Hoja2!$A$3:$C$3503,3,FALSE)</f>
        <v>11603800</v>
      </c>
      <c r="S970" s="11">
        <f t="shared" si="30"/>
        <v>0</v>
      </c>
      <c r="T970" s="22">
        <f t="shared" si="31"/>
        <v>100</v>
      </c>
      <c r="U970" s="5">
        <v>0</v>
      </c>
      <c r="V970" s="10" t="s">
        <v>4140</v>
      </c>
    </row>
    <row r="971" spans="1:22" s="4" customFormat="1" ht="51" x14ac:dyDescent="0.2">
      <c r="A971" s="5" t="s">
        <v>1844</v>
      </c>
      <c r="B971" s="5" t="s">
        <v>1844</v>
      </c>
      <c r="C971" s="5" t="str">
        <f>+VLOOKUP(B971,[2]Hoja1!$H$1:$I$5207,2,FALSE)</f>
        <v>CONTRATO DE PRESTACION DE SERVICIOS PROFESIONALES</v>
      </c>
      <c r="D971" s="6" t="s">
        <v>2531</v>
      </c>
      <c r="E971" s="6">
        <v>1032481349</v>
      </c>
      <c r="F971" s="7" t="s">
        <v>829</v>
      </c>
      <c r="G971" s="8">
        <v>35185</v>
      </c>
      <c r="H971" s="9" t="s">
        <v>2770</v>
      </c>
      <c r="I971" s="5" t="s">
        <v>835</v>
      </c>
      <c r="J971" s="5" t="s">
        <v>3153</v>
      </c>
      <c r="K971" s="5" t="s">
        <v>846</v>
      </c>
      <c r="L971" s="11">
        <v>14395920</v>
      </c>
      <c r="M971" s="13">
        <v>45351</v>
      </c>
      <c r="N971" s="13">
        <v>45356</v>
      </c>
      <c r="O971" s="13">
        <v>45473</v>
      </c>
      <c r="P971" s="15">
        <v>118</v>
      </c>
      <c r="Q971" s="11" t="s">
        <v>874</v>
      </c>
      <c r="R971" s="11">
        <f>+VLOOKUP(B971,[2]Hoja2!$A$3:$C$3503,3,FALSE)</f>
        <v>14395920</v>
      </c>
      <c r="S971" s="11">
        <f t="shared" si="30"/>
        <v>0</v>
      </c>
      <c r="T971" s="22">
        <f t="shared" si="31"/>
        <v>100</v>
      </c>
      <c r="U971" s="5">
        <v>0</v>
      </c>
      <c r="V971" s="10" t="s">
        <v>4141</v>
      </c>
    </row>
    <row r="972" spans="1:22" s="4" customFormat="1" ht="51" x14ac:dyDescent="0.2">
      <c r="A972" s="5" t="s">
        <v>1845</v>
      </c>
      <c r="B972" s="5" t="s">
        <v>1845</v>
      </c>
      <c r="C972" s="5" t="str">
        <f>+VLOOKUP(B972,[2]Hoja1!$H$1:$I$5207,2,FALSE)</f>
        <v>CONTRATO DE PRESTACION DE SERVICIOS PROFESIONALES</v>
      </c>
      <c r="D972" s="6" t="s">
        <v>2532</v>
      </c>
      <c r="E972" s="6">
        <v>52431940</v>
      </c>
      <c r="F972" s="7" t="s">
        <v>829</v>
      </c>
      <c r="G972" s="8">
        <v>28155</v>
      </c>
      <c r="H972" s="9" t="s">
        <v>3036</v>
      </c>
      <c r="I972" s="5" t="s">
        <v>835</v>
      </c>
      <c r="J972" s="5" t="s">
        <v>3159</v>
      </c>
      <c r="K972" s="5" t="s">
        <v>852</v>
      </c>
      <c r="L972" s="11">
        <v>120000000</v>
      </c>
      <c r="M972" s="13">
        <v>45351</v>
      </c>
      <c r="N972" s="13">
        <v>45358</v>
      </c>
      <c r="O972" s="13">
        <v>45657</v>
      </c>
      <c r="P972" s="15">
        <v>300</v>
      </c>
      <c r="Q972" s="11" t="s">
        <v>874</v>
      </c>
      <c r="R972" s="11">
        <f>+VLOOKUP(B972,[2]Hoja2!$A$3:$C$3503,3,FALSE)</f>
        <v>120000000</v>
      </c>
      <c r="S972" s="11">
        <f t="shared" si="30"/>
        <v>0</v>
      </c>
      <c r="T972" s="22">
        <f t="shared" si="31"/>
        <v>100</v>
      </c>
      <c r="U972" s="5">
        <v>0</v>
      </c>
      <c r="V972" s="10" t="s">
        <v>4142</v>
      </c>
    </row>
    <row r="973" spans="1:22" s="4" customFormat="1" ht="51" x14ac:dyDescent="0.2">
      <c r="A973" s="5" t="s">
        <v>1846</v>
      </c>
      <c r="B973" s="5" t="s">
        <v>1846</v>
      </c>
      <c r="C973" s="5" t="str">
        <f>+VLOOKUP(B973,[2]Hoja1!$H$1:$I$5207,2,FALSE)</f>
        <v>CONTRATO DE PRESTACION DE SERVICIOS PROFESIONALES</v>
      </c>
      <c r="D973" s="6" t="s">
        <v>2533</v>
      </c>
      <c r="E973" s="6">
        <v>1012412511</v>
      </c>
      <c r="F973" s="7" t="s">
        <v>829</v>
      </c>
      <c r="G973" s="8">
        <v>34531</v>
      </c>
      <c r="H973" s="9" t="s">
        <v>2770</v>
      </c>
      <c r="I973" s="5" t="s">
        <v>835</v>
      </c>
      <c r="J973" s="5" t="s">
        <v>3153</v>
      </c>
      <c r="K973" s="5" t="s">
        <v>846</v>
      </c>
      <c r="L973" s="11">
        <v>14395920</v>
      </c>
      <c r="M973" s="13">
        <v>45351</v>
      </c>
      <c r="N973" s="13">
        <v>45356</v>
      </c>
      <c r="O973" s="13">
        <v>45473</v>
      </c>
      <c r="P973" s="15">
        <v>118</v>
      </c>
      <c r="Q973" s="11" t="s">
        <v>874</v>
      </c>
      <c r="R973" s="11">
        <f>+VLOOKUP(B973,[2]Hoja2!$A$3:$C$3503,3,FALSE)</f>
        <v>14395920</v>
      </c>
      <c r="S973" s="11">
        <f t="shared" si="30"/>
        <v>0</v>
      </c>
      <c r="T973" s="22">
        <f t="shared" si="31"/>
        <v>100</v>
      </c>
      <c r="U973" s="5">
        <v>0</v>
      </c>
      <c r="V973" s="10" t="s">
        <v>4143</v>
      </c>
    </row>
    <row r="974" spans="1:22" s="4" customFormat="1" ht="51" x14ac:dyDescent="0.2">
      <c r="A974" s="5" t="s">
        <v>1847</v>
      </c>
      <c r="B974" s="5" t="s">
        <v>1847</v>
      </c>
      <c r="C974" s="5" t="str">
        <f>+VLOOKUP(B974,[2]Hoja1!$H$1:$I$5207,2,FALSE)</f>
        <v>CONTRATO DE PRESTACION DE SERVICIOS PROFESIONALES</v>
      </c>
      <c r="D974" s="6" t="s">
        <v>2534</v>
      </c>
      <c r="E974" s="6">
        <v>80830580</v>
      </c>
      <c r="F974" s="7" t="s">
        <v>829</v>
      </c>
      <c r="G974" s="8">
        <v>31098</v>
      </c>
      <c r="H974" s="9" t="s">
        <v>2865</v>
      </c>
      <c r="I974" s="5" t="s">
        <v>835</v>
      </c>
      <c r="J974" s="5" t="s">
        <v>3153</v>
      </c>
      <c r="K974" s="5" t="s">
        <v>846</v>
      </c>
      <c r="L974" s="11">
        <v>9618180</v>
      </c>
      <c r="M974" s="13">
        <v>45351</v>
      </c>
      <c r="N974" s="13">
        <v>45356</v>
      </c>
      <c r="O974" s="13">
        <v>45473</v>
      </c>
      <c r="P974" s="15">
        <v>118</v>
      </c>
      <c r="Q974" s="11" t="s">
        <v>874</v>
      </c>
      <c r="R974" s="11">
        <f>+VLOOKUP(B974,[2]Hoja2!$A$3:$C$3503,3,FALSE)</f>
        <v>9618180</v>
      </c>
      <c r="S974" s="11">
        <f t="shared" si="30"/>
        <v>0</v>
      </c>
      <c r="T974" s="22">
        <f t="shared" si="31"/>
        <v>100</v>
      </c>
      <c r="U974" s="5">
        <v>0</v>
      </c>
      <c r="V974" s="10" t="s">
        <v>4144</v>
      </c>
    </row>
    <row r="975" spans="1:22" s="4" customFormat="1" ht="51" x14ac:dyDescent="0.2">
      <c r="A975" s="5" t="s">
        <v>1848</v>
      </c>
      <c r="B975" s="5" t="s">
        <v>1848</v>
      </c>
      <c r="C975" s="5" t="str">
        <f>+VLOOKUP(B975,[2]Hoja1!$H$1:$I$5207,2,FALSE)</f>
        <v>CONTRATO DE PRESTACION DE SERVICIOS DE APOYO A LA GESTION</v>
      </c>
      <c r="D975" s="6" t="s">
        <v>700</v>
      </c>
      <c r="E975" s="6">
        <v>1030640594</v>
      </c>
      <c r="F975" s="7" t="s">
        <v>829</v>
      </c>
      <c r="G975" s="8">
        <v>34462</v>
      </c>
      <c r="H975" s="9" t="s">
        <v>2801</v>
      </c>
      <c r="I975" s="5" t="s">
        <v>835</v>
      </c>
      <c r="J975" s="5" t="s">
        <v>3153</v>
      </c>
      <c r="K975" s="5" t="s">
        <v>846</v>
      </c>
      <c r="L975" s="11">
        <v>9572200</v>
      </c>
      <c r="M975" s="13">
        <v>45351</v>
      </c>
      <c r="N975" s="13">
        <v>45355</v>
      </c>
      <c r="O975" s="13">
        <v>45473</v>
      </c>
      <c r="P975" s="15">
        <v>119</v>
      </c>
      <c r="Q975" s="11" t="s">
        <v>874</v>
      </c>
      <c r="R975" s="11">
        <f>+VLOOKUP(B975,[2]Hoja2!$A$3:$C$3503,3,FALSE)</f>
        <v>9572200</v>
      </c>
      <c r="S975" s="11">
        <f t="shared" si="30"/>
        <v>0</v>
      </c>
      <c r="T975" s="22">
        <f t="shared" si="31"/>
        <v>100</v>
      </c>
      <c r="U975" s="5">
        <v>0</v>
      </c>
      <c r="V975" s="10" t="s">
        <v>4145</v>
      </c>
    </row>
    <row r="976" spans="1:22" s="4" customFormat="1" ht="51" x14ac:dyDescent="0.2">
      <c r="A976" s="5" t="s">
        <v>1849</v>
      </c>
      <c r="B976" s="5" t="s">
        <v>1849</v>
      </c>
      <c r="C976" s="5" t="str">
        <f>+VLOOKUP(B976,[2]Hoja1!$H$1:$I$5207,2,FALSE)</f>
        <v>CONTRATO DE PRESTACION DE SERVICIOS DE APOYO A LA GESTION</v>
      </c>
      <c r="D976" s="6" t="s">
        <v>542</v>
      </c>
      <c r="E976" s="6">
        <v>79840188</v>
      </c>
      <c r="F976" s="7" t="s">
        <v>829</v>
      </c>
      <c r="G976" s="8">
        <v>27983</v>
      </c>
      <c r="H976" s="9" t="s">
        <v>2756</v>
      </c>
      <c r="I976" s="5" t="s">
        <v>835</v>
      </c>
      <c r="J976" s="5" t="s">
        <v>3153</v>
      </c>
      <c r="K976" s="5" t="s">
        <v>846</v>
      </c>
      <c r="L976" s="11">
        <v>14395920</v>
      </c>
      <c r="M976" s="13">
        <v>45351</v>
      </c>
      <c r="N976" s="13">
        <v>45352</v>
      </c>
      <c r="O976" s="13">
        <v>45473</v>
      </c>
      <c r="P976" s="15">
        <v>122</v>
      </c>
      <c r="Q976" s="11" t="s">
        <v>874</v>
      </c>
      <c r="R976" s="11">
        <f>+VLOOKUP(B976,[2]Hoja2!$A$3:$C$3503,3,FALSE)</f>
        <v>14395920</v>
      </c>
      <c r="S976" s="11">
        <f t="shared" si="30"/>
        <v>0</v>
      </c>
      <c r="T976" s="22">
        <f t="shared" si="31"/>
        <v>100</v>
      </c>
      <c r="U976" s="5">
        <v>0</v>
      </c>
      <c r="V976" s="10" t="s">
        <v>4146</v>
      </c>
    </row>
    <row r="977" spans="1:22" s="4" customFormat="1" ht="63.75" x14ac:dyDescent="0.2">
      <c r="A977" s="5" t="s">
        <v>1850</v>
      </c>
      <c r="B977" s="5" t="s">
        <v>1850</v>
      </c>
      <c r="C977" s="5" t="str">
        <f>+VLOOKUP(B977,[2]Hoja1!$H$1:$I$5207,2,FALSE)</f>
        <v>CONTRATO DE PRESTACION DE SERVICIOS PROFESIONALES</v>
      </c>
      <c r="D977" s="6" t="s">
        <v>2535</v>
      </c>
      <c r="E977" s="6">
        <v>1032466727</v>
      </c>
      <c r="F977" s="7" t="s">
        <v>829</v>
      </c>
      <c r="G977" s="8">
        <v>34614</v>
      </c>
      <c r="H977" s="9" t="s">
        <v>3037</v>
      </c>
      <c r="I977" s="5" t="s">
        <v>835</v>
      </c>
      <c r="J977" s="5" t="s">
        <v>857</v>
      </c>
      <c r="K977" s="5" t="s">
        <v>840</v>
      </c>
      <c r="L977" s="11">
        <v>34620422</v>
      </c>
      <c r="M977" s="13">
        <v>45357</v>
      </c>
      <c r="N977" s="13">
        <v>45362</v>
      </c>
      <c r="O977" s="13">
        <v>45657</v>
      </c>
      <c r="P977" s="15">
        <v>296</v>
      </c>
      <c r="Q977" s="11" t="s">
        <v>874</v>
      </c>
      <c r="R977" s="11">
        <f>+VLOOKUP(B977,[2]Hoja2!$A$3:$C$3503,3,FALSE)</f>
        <v>31014128</v>
      </c>
      <c r="S977" s="11">
        <f t="shared" si="30"/>
        <v>3606294</v>
      </c>
      <c r="T977" s="22">
        <f t="shared" si="31"/>
        <v>89.583333212980477</v>
      </c>
      <c r="U977" s="5">
        <v>0</v>
      </c>
      <c r="V977" s="10" t="s">
        <v>4147</v>
      </c>
    </row>
    <row r="978" spans="1:22" s="4" customFormat="1" ht="63.75" x14ac:dyDescent="0.2">
      <c r="A978" s="5" t="s">
        <v>1851</v>
      </c>
      <c r="B978" s="5" t="s">
        <v>1851</v>
      </c>
      <c r="C978" s="5" t="str">
        <f>+VLOOKUP(B978,[2]Hoja1!$H$1:$I$5207,2,FALSE)</f>
        <v>CONTRATO DE PRESTACION DE SERVICIOS PROFESIONALES</v>
      </c>
      <c r="D978" s="6" t="s">
        <v>364</v>
      </c>
      <c r="E978" s="6">
        <v>1000252201</v>
      </c>
      <c r="F978" s="7" t="s">
        <v>829</v>
      </c>
      <c r="G978" s="8">
        <v>36617</v>
      </c>
      <c r="H978" s="9" t="s">
        <v>3037</v>
      </c>
      <c r="I978" s="5" t="s">
        <v>835</v>
      </c>
      <c r="J978" s="5" t="s">
        <v>857</v>
      </c>
      <c r="K978" s="5" t="s">
        <v>840</v>
      </c>
      <c r="L978" s="11">
        <v>36062940</v>
      </c>
      <c r="M978" s="13">
        <v>45357</v>
      </c>
      <c r="N978" s="13">
        <v>45362</v>
      </c>
      <c r="O978" s="13">
        <v>45657</v>
      </c>
      <c r="P978" s="15">
        <v>296</v>
      </c>
      <c r="Q978" s="11" t="s">
        <v>874</v>
      </c>
      <c r="R978" s="11">
        <f>+VLOOKUP(B978,[2]Hoja2!$A$3:$C$3503,3,FALSE)</f>
        <v>32456646</v>
      </c>
      <c r="S978" s="11">
        <f t="shared" si="30"/>
        <v>3606294</v>
      </c>
      <c r="T978" s="22">
        <f t="shared" si="31"/>
        <v>90</v>
      </c>
      <c r="U978" s="5">
        <v>0</v>
      </c>
      <c r="V978" s="10" t="s">
        <v>4148</v>
      </c>
    </row>
    <row r="979" spans="1:22" s="4" customFormat="1" ht="63.75" x14ac:dyDescent="0.2">
      <c r="A979" s="5" t="s">
        <v>1852</v>
      </c>
      <c r="B979" s="5" t="s">
        <v>1852</v>
      </c>
      <c r="C979" s="5" t="str">
        <f>+VLOOKUP(B979,[2]Hoja1!$H$1:$I$5207,2,FALSE)</f>
        <v>CONTRATO DE PRESTACION DE SERVICIOS PROFESIONALES</v>
      </c>
      <c r="D979" s="6" t="s">
        <v>2536</v>
      </c>
      <c r="E979" s="6">
        <v>1031169912</v>
      </c>
      <c r="F979" s="7" t="s">
        <v>829</v>
      </c>
      <c r="G979" s="8">
        <v>35542</v>
      </c>
      <c r="H979" s="9" t="s">
        <v>3037</v>
      </c>
      <c r="I979" s="5" t="s">
        <v>835</v>
      </c>
      <c r="J979" s="5" t="s">
        <v>857</v>
      </c>
      <c r="K979" s="5" t="s">
        <v>840</v>
      </c>
      <c r="L979" s="11">
        <v>36062940</v>
      </c>
      <c r="M979" s="13">
        <v>45357</v>
      </c>
      <c r="N979" s="13">
        <v>45362</v>
      </c>
      <c r="O979" s="13">
        <v>45657</v>
      </c>
      <c r="P979" s="15">
        <v>296</v>
      </c>
      <c r="Q979" s="11" t="s">
        <v>874</v>
      </c>
      <c r="R979" s="11">
        <f>+VLOOKUP(B979,[2]Hoja2!$A$3:$C$3503,3,FALSE)</f>
        <v>32456646</v>
      </c>
      <c r="S979" s="11">
        <f t="shared" si="30"/>
        <v>3606294</v>
      </c>
      <c r="T979" s="22">
        <f t="shared" si="31"/>
        <v>90</v>
      </c>
      <c r="U979" s="5">
        <v>0</v>
      </c>
      <c r="V979" s="10" t="s">
        <v>4149</v>
      </c>
    </row>
    <row r="980" spans="1:22" s="4" customFormat="1" ht="38.25" x14ac:dyDescent="0.2">
      <c r="A980" s="5" t="s">
        <v>1853</v>
      </c>
      <c r="B980" s="5" t="s">
        <v>1853</v>
      </c>
      <c r="C980" s="5" t="str">
        <f>+VLOOKUP(B980,[2]Hoja1!$H$1:$I$5207,2,FALSE)</f>
        <v>CONTRATO DE PRESTACION DE SERVICIOS PROFESIONALES</v>
      </c>
      <c r="D980" s="6" t="s">
        <v>75</v>
      </c>
      <c r="E980" s="6">
        <v>1012426768</v>
      </c>
      <c r="F980" s="7" t="s">
        <v>829</v>
      </c>
      <c r="G980" s="8">
        <v>34999</v>
      </c>
      <c r="H980" s="9" t="s">
        <v>3038</v>
      </c>
      <c r="I980" s="5" t="s">
        <v>835</v>
      </c>
      <c r="J980" s="5" t="s">
        <v>857</v>
      </c>
      <c r="K980" s="5" t="s">
        <v>840</v>
      </c>
      <c r="L980" s="11">
        <v>21980594</v>
      </c>
      <c r="M980" s="13">
        <v>45357</v>
      </c>
      <c r="N980" s="13">
        <v>45358</v>
      </c>
      <c r="O980" s="13">
        <v>45473</v>
      </c>
      <c r="P980" s="15">
        <v>116</v>
      </c>
      <c r="Q980" s="11" t="s">
        <v>874</v>
      </c>
      <c r="R980" s="11">
        <f>+VLOOKUP(B980,[2]Hoja2!$A$3:$C$3503,3,FALSE)</f>
        <v>21980594</v>
      </c>
      <c r="S980" s="11">
        <f t="shared" si="30"/>
        <v>0</v>
      </c>
      <c r="T980" s="22">
        <f t="shared" si="31"/>
        <v>100</v>
      </c>
      <c r="U980" s="5">
        <v>0</v>
      </c>
      <c r="V980" s="10" t="s">
        <v>4150</v>
      </c>
    </row>
    <row r="981" spans="1:22" s="4" customFormat="1" ht="38.25" x14ac:dyDescent="0.2">
      <c r="A981" s="5" t="s">
        <v>1854</v>
      </c>
      <c r="B981" s="5" t="s">
        <v>1854</v>
      </c>
      <c r="C981" s="5" t="str">
        <f>+VLOOKUP(B981,[2]Hoja1!$H$1:$I$5207,2,FALSE)</f>
        <v>CONTRATO DE PRESTACION DE SERVICIOS PROFESIONALES</v>
      </c>
      <c r="D981" s="6" t="s">
        <v>474</v>
      </c>
      <c r="E981" s="6">
        <v>1023877694</v>
      </c>
      <c r="F981" s="7" t="s">
        <v>829</v>
      </c>
      <c r="G981" s="8">
        <v>32360</v>
      </c>
      <c r="H981" s="9" t="s">
        <v>3039</v>
      </c>
      <c r="I981" s="5" t="s">
        <v>835</v>
      </c>
      <c r="J981" s="5" t="s">
        <v>857</v>
      </c>
      <c r="K981" s="5" t="s">
        <v>840</v>
      </c>
      <c r="L981" s="11">
        <v>21980594</v>
      </c>
      <c r="M981" s="13">
        <v>45357</v>
      </c>
      <c r="N981" s="13">
        <v>45358</v>
      </c>
      <c r="O981" s="13">
        <v>45473</v>
      </c>
      <c r="P981" s="15">
        <v>116</v>
      </c>
      <c r="Q981" s="11" t="s">
        <v>874</v>
      </c>
      <c r="R981" s="11">
        <f>+VLOOKUP(B981,[2]Hoja2!$A$3:$C$3503,3,FALSE)</f>
        <v>21980594</v>
      </c>
      <c r="S981" s="11">
        <f t="shared" si="30"/>
        <v>0</v>
      </c>
      <c r="T981" s="22">
        <f t="shared" si="31"/>
        <v>100</v>
      </c>
      <c r="U981" s="5">
        <v>0</v>
      </c>
      <c r="V981" s="10" t="s">
        <v>4151</v>
      </c>
    </row>
    <row r="982" spans="1:22" s="4" customFormat="1" ht="63.75" x14ac:dyDescent="0.2">
      <c r="A982" s="5" t="s">
        <v>1855</v>
      </c>
      <c r="B982" s="5" t="s">
        <v>1855</v>
      </c>
      <c r="C982" s="5" t="str">
        <f>+VLOOKUP(B982,[2]Hoja1!$H$1:$I$5207,2,FALSE)</f>
        <v>CONTRATO DE PRESTACION DE SERVICIOS PROFESIONALES</v>
      </c>
      <c r="D982" s="6" t="s">
        <v>2537</v>
      </c>
      <c r="E982" s="6">
        <v>1022365956</v>
      </c>
      <c r="F982" s="7" t="s">
        <v>829</v>
      </c>
      <c r="G982" s="8">
        <v>33220</v>
      </c>
      <c r="H982" s="9" t="s">
        <v>3040</v>
      </c>
      <c r="I982" s="5" t="s">
        <v>835</v>
      </c>
      <c r="J982" s="5" t="s">
        <v>859</v>
      </c>
      <c r="K982" s="5" t="s">
        <v>842</v>
      </c>
      <c r="L982" s="11">
        <v>50000000</v>
      </c>
      <c r="M982" s="13">
        <v>45357</v>
      </c>
      <c r="N982" s="13">
        <v>45358</v>
      </c>
      <c r="O982" s="13">
        <v>45657</v>
      </c>
      <c r="P982" s="15">
        <v>300</v>
      </c>
      <c r="Q982" s="11" t="s">
        <v>874</v>
      </c>
      <c r="R982" s="11">
        <f>+VLOOKUP(B982,[2]Hoja2!$A$3:$C$3503,3,FALSE)</f>
        <v>45000000</v>
      </c>
      <c r="S982" s="11">
        <f t="shared" si="30"/>
        <v>5000000</v>
      </c>
      <c r="T982" s="22">
        <f t="shared" si="31"/>
        <v>90</v>
      </c>
      <c r="U982" s="5">
        <v>1</v>
      </c>
      <c r="V982" s="10" t="s">
        <v>4152</v>
      </c>
    </row>
    <row r="983" spans="1:22" s="4" customFormat="1" ht="38.25" x14ac:dyDescent="0.2">
      <c r="A983" s="5" t="s">
        <v>1856</v>
      </c>
      <c r="B983" s="5" t="s">
        <v>1856</v>
      </c>
      <c r="C983" s="5" t="str">
        <f>+VLOOKUP(B983,[2]Hoja1!$H$1:$I$5207,2,FALSE)</f>
        <v>CONTRATO DE PRESTACION DE SERVICIOS DE APOYO A LA GESTION</v>
      </c>
      <c r="D983" s="6" t="s">
        <v>536</v>
      </c>
      <c r="E983" s="6">
        <v>1018435868</v>
      </c>
      <c r="F983" s="7" t="s">
        <v>829</v>
      </c>
      <c r="G983" s="8">
        <v>33030</v>
      </c>
      <c r="H983" s="9" t="s">
        <v>3041</v>
      </c>
      <c r="I983" s="5" t="s">
        <v>835</v>
      </c>
      <c r="J983" s="5" t="s">
        <v>861</v>
      </c>
      <c r="K983" s="5" t="s">
        <v>844</v>
      </c>
      <c r="L983" s="11">
        <v>14490284</v>
      </c>
      <c r="M983" s="13">
        <v>45357</v>
      </c>
      <c r="N983" s="13">
        <v>45359</v>
      </c>
      <c r="O983" s="13">
        <v>45473</v>
      </c>
      <c r="P983" s="15">
        <v>115</v>
      </c>
      <c r="Q983" s="11" t="s">
        <v>874</v>
      </c>
      <c r="R983" s="11">
        <f>+VLOOKUP(B983,[2]Hoja2!$A$3:$C$3503,3,FALSE)</f>
        <v>7245141</v>
      </c>
      <c r="S983" s="11">
        <f t="shared" si="30"/>
        <v>7245143</v>
      </c>
      <c r="T983" s="22">
        <f t="shared" si="31"/>
        <v>49.999993098824014</v>
      </c>
      <c r="U983" s="5">
        <v>1</v>
      </c>
      <c r="V983" s="10" t="s">
        <v>4153</v>
      </c>
    </row>
    <row r="984" spans="1:22" s="4" customFormat="1" ht="51" x14ac:dyDescent="0.2">
      <c r="A984" s="5" t="s">
        <v>1857</v>
      </c>
      <c r="B984" s="5" t="s">
        <v>1857</v>
      </c>
      <c r="C984" s="5" t="str">
        <f>+VLOOKUP(B984,[2]Hoja1!$H$1:$I$5207,2,FALSE)</f>
        <v>CONTRATO DE PRESTACION DE SERVICIOS PROFESIONALES</v>
      </c>
      <c r="D984" s="6" t="s">
        <v>2538</v>
      </c>
      <c r="E984" s="6">
        <v>1015458641</v>
      </c>
      <c r="F984" s="7" t="s">
        <v>829</v>
      </c>
      <c r="G984" s="8">
        <v>35006</v>
      </c>
      <c r="H984" s="9" t="s">
        <v>2833</v>
      </c>
      <c r="I984" s="5" t="s">
        <v>835</v>
      </c>
      <c r="J984" s="5" t="s">
        <v>3153</v>
      </c>
      <c r="K984" s="5" t="s">
        <v>846</v>
      </c>
      <c r="L984" s="11">
        <v>9618180</v>
      </c>
      <c r="M984" s="13">
        <v>45357</v>
      </c>
      <c r="N984" s="13">
        <v>45358</v>
      </c>
      <c r="O984" s="13">
        <v>45473</v>
      </c>
      <c r="P984" s="15">
        <v>116</v>
      </c>
      <c r="Q984" s="11" t="s">
        <v>874</v>
      </c>
      <c r="R984" s="11">
        <f>+VLOOKUP(B984,[2]Hoja2!$A$3:$C$3503,3,FALSE)</f>
        <v>9618180</v>
      </c>
      <c r="S984" s="11">
        <f t="shared" si="30"/>
        <v>0</v>
      </c>
      <c r="T984" s="22">
        <f t="shared" si="31"/>
        <v>100</v>
      </c>
      <c r="U984" s="5">
        <v>0</v>
      </c>
      <c r="V984" s="10" t="s">
        <v>4154</v>
      </c>
    </row>
    <row r="985" spans="1:22" s="4" customFormat="1" ht="51" x14ac:dyDescent="0.2">
      <c r="A985" s="5" t="s">
        <v>1858</v>
      </c>
      <c r="B985" s="5" t="s">
        <v>1858</v>
      </c>
      <c r="C985" s="5" t="str">
        <f>+VLOOKUP(B985,[2]Hoja1!$H$1:$I$5207,2,FALSE)</f>
        <v>CONTRATO DE PRESTACION DE SERVICIOS PROFESIONALES</v>
      </c>
      <c r="D985" s="6" t="s">
        <v>2539</v>
      </c>
      <c r="E985" s="6">
        <v>1031170179</v>
      </c>
      <c r="F985" s="7" t="s">
        <v>829</v>
      </c>
      <c r="G985" s="8">
        <v>35572</v>
      </c>
      <c r="H985" s="9" t="s">
        <v>2833</v>
      </c>
      <c r="I985" s="5" t="s">
        <v>835</v>
      </c>
      <c r="J985" s="5" t="s">
        <v>869</v>
      </c>
      <c r="K985" s="5" t="s">
        <v>846</v>
      </c>
      <c r="L985" s="11">
        <v>9618180</v>
      </c>
      <c r="M985" s="13">
        <v>45359</v>
      </c>
      <c r="N985" s="13">
        <v>45362</v>
      </c>
      <c r="O985" s="13">
        <v>45473</v>
      </c>
      <c r="P985" s="15">
        <v>112</v>
      </c>
      <c r="Q985" s="11" t="s">
        <v>874</v>
      </c>
      <c r="R985" s="11">
        <f>+VLOOKUP(B985,[2]Hoja2!$A$3:$C$3503,3,FALSE)</f>
        <v>9618180</v>
      </c>
      <c r="S985" s="11">
        <f t="shared" si="30"/>
        <v>0</v>
      </c>
      <c r="T985" s="22">
        <f t="shared" si="31"/>
        <v>100</v>
      </c>
      <c r="U985" s="5">
        <v>0</v>
      </c>
      <c r="V985" s="10" t="s">
        <v>4155</v>
      </c>
    </row>
    <row r="986" spans="1:22" s="4" customFormat="1" ht="51" x14ac:dyDescent="0.2">
      <c r="A986" s="5" t="s">
        <v>1859</v>
      </c>
      <c r="B986" s="5" t="s">
        <v>1859</v>
      </c>
      <c r="C986" s="5" t="str">
        <f>+VLOOKUP(B986,[2]Hoja1!$H$1:$I$5207,2,FALSE)</f>
        <v>CONTRATO DE PRESTACION DE SERVICIOS PROFESIONALES</v>
      </c>
      <c r="D986" s="6" t="s">
        <v>2540</v>
      </c>
      <c r="E986" s="6">
        <v>1033801691</v>
      </c>
      <c r="F986" s="7" t="s">
        <v>829</v>
      </c>
      <c r="G986" s="8">
        <v>35752</v>
      </c>
      <c r="H986" s="9" t="s">
        <v>2833</v>
      </c>
      <c r="I986" s="5" t="s">
        <v>835</v>
      </c>
      <c r="J986" s="5" t="s">
        <v>3153</v>
      </c>
      <c r="K986" s="5" t="s">
        <v>846</v>
      </c>
      <c r="L986" s="11">
        <v>9618180</v>
      </c>
      <c r="M986" s="13">
        <v>45357</v>
      </c>
      <c r="N986" s="13">
        <v>45358</v>
      </c>
      <c r="O986" s="13">
        <v>45473</v>
      </c>
      <c r="P986" s="15">
        <v>116</v>
      </c>
      <c r="Q986" s="11" t="s">
        <v>874</v>
      </c>
      <c r="R986" s="11">
        <f>+VLOOKUP(B986,[2]Hoja2!$A$3:$C$3503,3,FALSE)</f>
        <v>9618180</v>
      </c>
      <c r="S986" s="11">
        <f t="shared" si="30"/>
        <v>0</v>
      </c>
      <c r="T986" s="22">
        <f t="shared" si="31"/>
        <v>100</v>
      </c>
      <c r="U986" s="5">
        <v>0</v>
      </c>
      <c r="V986" s="10" t="s">
        <v>4156</v>
      </c>
    </row>
    <row r="987" spans="1:22" s="4" customFormat="1" ht="51" x14ac:dyDescent="0.2">
      <c r="A987" s="5" t="s">
        <v>1860</v>
      </c>
      <c r="B987" s="5" t="s">
        <v>1860</v>
      </c>
      <c r="C987" s="5" t="str">
        <f>+VLOOKUP(B987,[2]Hoja1!$H$1:$I$5207,2,FALSE)</f>
        <v>CONTRATO DE PRESTACION DE SERVICIOS DE APOYO A LA GESTION</v>
      </c>
      <c r="D987" s="6" t="s">
        <v>2541</v>
      </c>
      <c r="E987" s="6">
        <v>52761943</v>
      </c>
      <c r="F987" s="7" t="s">
        <v>829</v>
      </c>
      <c r="G987" s="8">
        <v>30841</v>
      </c>
      <c r="H987" s="9" t="s">
        <v>2756</v>
      </c>
      <c r="I987" s="5" t="s">
        <v>835</v>
      </c>
      <c r="J987" s="5" t="s">
        <v>3153</v>
      </c>
      <c r="K987" s="5" t="s">
        <v>846</v>
      </c>
      <c r="L987" s="11">
        <v>9572200</v>
      </c>
      <c r="M987" s="13">
        <v>45357</v>
      </c>
      <c r="N987" s="13">
        <v>45358</v>
      </c>
      <c r="O987" s="13">
        <v>45473</v>
      </c>
      <c r="P987" s="15">
        <v>116</v>
      </c>
      <c r="Q987" s="11" t="s">
        <v>874</v>
      </c>
      <c r="R987" s="11">
        <f>+VLOOKUP(B987,[2]Hoja2!$A$3:$C$3503,3,FALSE)</f>
        <v>9572200</v>
      </c>
      <c r="S987" s="11">
        <f t="shared" si="30"/>
        <v>0</v>
      </c>
      <c r="T987" s="22">
        <f t="shared" si="31"/>
        <v>100</v>
      </c>
      <c r="U987" s="5">
        <v>0</v>
      </c>
      <c r="V987" s="10" t="s">
        <v>4157</v>
      </c>
    </row>
    <row r="988" spans="1:22" s="4" customFormat="1" ht="38.25" x14ac:dyDescent="0.2">
      <c r="A988" s="5" t="s">
        <v>1861</v>
      </c>
      <c r="B988" s="5" t="s">
        <v>1861</v>
      </c>
      <c r="C988" s="5" t="str">
        <f>+VLOOKUP(B988,[2]Hoja1!$H$1:$I$5207,2,FALSE)</f>
        <v>CONTRATO DE PRESTACION DE SERVICIOS PROFESIONALES</v>
      </c>
      <c r="D988" s="6" t="s">
        <v>2542</v>
      </c>
      <c r="E988" s="6">
        <v>1030564366</v>
      </c>
      <c r="F988" s="7" t="s">
        <v>829</v>
      </c>
      <c r="G988" s="8">
        <v>32827</v>
      </c>
      <c r="H988" s="9" t="s">
        <v>2803</v>
      </c>
      <c r="I988" s="5" t="s">
        <v>835</v>
      </c>
      <c r="J988" s="5" t="s">
        <v>3153</v>
      </c>
      <c r="K988" s="5" t="s">
        <v>846</v>
      </c>
      <c r="L988" s="11">
        <v>9618180</v>
      </c>
      <c r="M988" s="13">
        <v>45359</v>
      </c>
      <c r="N988" s="13">
        <v>45363</v>
      </c>
      <c r="O988" s="13">
        <v>45473</v>
      </c>
      <c r="P988" s="15">
        <v>111</v>
      </c>
      <c r="Q988" s="11" t="s">
        <v>874</v>
      </c>
      <c r="R988" s="11">
        <f>+VLOOKUP(B988,[2]Hoja2!$A$3:$C$3503,3,FALSE)</f>
        <v>9618180</v>
      </c>
      <c r="S988" s="11">
        <f t="shared" si="30"/>
        <v>0</v>
      </c>
      <c r="T988" s="22">
        <f t="shared" si="31"/>
        <v>100</v>
      </c>
      <c r="U988" s="5">
        <v>0</v>
      </c>
      <c r="V988" s="10" t="s">
        <v>4158</v>
      </c>
    </row>
    <row r="989" spans="1:22" s="4" customFormat="1" ht="51" x14ac:dyDescent="0.2">
      <c r="A989" s="5" t="s">
        <v>1862</v>
      </c>
      <c r="B989" s="5" t="s">
        <v>1862</v>
      </c>
      <c r="C989" s="5" t="str">
        <f>+VLOOKUP(B989,[2]Hoja1!$H$1:$I$5207,2,FALSE)</f>
        <v>CONTRATO DE PRESTACION DE SERVICIOS DE APOYO A LA GESTION</v>
      </c>
      <c r="D989" s="6" t="s">
        <v>677</v>
      </c>
      <c r="E989" s="6">
        <v>1022936360</v>
      </c>
      <c r="F989" s="7" t="s">
        <v>829</v>
      </c>
      <c r="G989" s="8">
        <v>32016</v>
      </c>
      <c r="H989" s="9" t="s">
        <v>3042</v>
      </c>
      <c r="I989" s="5" t="s">
        <v>835</v>
      </c>
      <c r="J989" s="5" t="s">
        <v>862</v>
      </c>
      <c r="K989" s="5" t="s">
        <v>847</v>
      </c>
      <c r="L989" s="11">
        <v>13500000</v>
      </c>
      <c r="M989" s="13">
        <v>45357</v>
      </c>
      <c r="N989" s="13">
        <v>45362</v>
      </c>
      <c r="O989" s="13">
        <v>45473</v>
      </c>
      <c r="P989" s="15">
        <v>112</v>
      </c>
      <c r="Q989" s="11" t="s">
        <v>874</v>
      </c>
      <c r="R989" s="11">
        <f>+VLOOKUP(B989,[2]Hoja2!$A$3:$C$3503,3,FALSE)</f>
        <v>13500000</v>
      </c>
      <c r="S989" s="11">
        <f t="shared" si="30"/>
        <v>0</v>
      </c>
      <c r="T989" s="22">
        <f t="shared" si="31"/>
        <v>100</v>
      </c>
      <c r="U989" s="5">
        <v>0</v>
      </c>
      <c r="V989" s="10" t="s">
        <v>4159</v>
      </c>
    </row>
    <row r="990" spans="1:22" s="4" customFormat="1" ht="38.25" x14ac:dyDescent="0.2">
      <c r="A990" s="5" t="s">
        <v>1863</v>
      </c>
      <c r="B990" s="5" t="s">
        <v>1863</v>
      </c>
      <c r="C990" s="5" t="str">
        <f>+VLOOKUP(B990,[2]Hoja1!$H$1:$I$5207,2,FALSE)</f>
        <v>CONTRATO DE PRESTACION DE SERVICIOS DE APOYO A LA GESTION</v>
      </c>
      <c r="D990" s="6" t="s">
        <v>2543</v>
      </c>
      <c r="E990" s="6">
        <v>52692603</v>
      </c>
      <c r="F990" s="7" t="s">
        <v>829</v>
      </c>
      <c r="G990" s="8">
        <v>32685</v>
      </c>
      <c r="H990" s="9" t="s">
        <v>3043</v>
      </c>
      <c r="I990" s="5" t="s">
        <v>835</v>
      </c>
      <c r="J990" s="5" t="s">
        <v>857</v>
      </c>
      <c r="K990" s="5" t="s">
        <v>840</v>
      </c>
      <c r="L990" s="11">
        <v>45150000</v>
      </c>
      <c r="M990" s="13">
        <v>45357</v>
      </c>
      <c r="N990" s="13">
        <v>45366</v>
      </c>
      <c r="O990" s="13">
        <v>45657</v>
      </c>
      <c r="P990" s="15">
        <v>292</v>
      </c>
      <c r="Q990" s="11" t="s">
        <v>874</v>
      </c>
      <c r="R990" s="11">
        <f>+VLOOKUP(B990,[2]Hoja2!$A$3:$C$3503,3,FALSE)</f>
        <v>40635000</v>
      </c>
      <c r="S990" s="11">
        <f t="shared" si="30"/>
        <v>4515000</v>
      </c>
      <c r="T990" s="22">
        <f t="shared" si="31"/>
        <v>90</v>
      </c>
      <c r="U990" s="5">
        <v>0</v>
      </c>
      <c r="V990" s="10" t="s">
        <v>4160</v>
      </c>
    </row>
    <row r="991" spans="1:22" s="4" customFormat="1" ht="51" x14ac:dyDescent="0.2">
      <c r="A991" s="5" t="s">
        <v>1864</v>
      </c>
      <c r="B991" s="5" t="s">
        <v>1864</v>
      </c>
      <c r="C991" s="5" t="str">
        <f>+VLOOKUP(B991,[2]Hoja1!$H$1:$I$5207,2,FALSE)</f>
        <v>CONTRATO DE PRESTACION DE SERVICIOS DE APOYO A LA GESTION</v>
      </c>
      <c r="D991" s="6" t="s">
        <v>2544</v>
      </c>
      <c r="E991" s="6">
        <v>1018406953</v>
      </c>
      <c r="F991" s="7" t="s">
        <v>829</v>
      </c>
      <c r="G991" s="8">
        <v>31724</v>
      </c>
      <c r="H991" s="9" t="s">
        <v>3044</v>
      </c>
      <c r="I991" s="5" t="s">
        <v>835</v>
      </c>
      <c r="J991" s="5" t="s">
        <v>869</v>
      </c>
      <c r="K991" s="5" t="s">
        <v>846</v>
      </c>
      <c r="L991" s="11">
        <v>9572200</v>
      </c>
      <c r="M991" s="13">
        <v>45357</v>
      </c>
      <c r="N991" s="13">
        <v>45358</v>
      </c>
      <c r="O991" s="13">
        <v>45473</v>
      </c>
      <c r="P991" s="15">
        <v>116</v>
      </c>
      <c r="Q991" s="11" t="s">
        <v>874</v>
      </c>
      <c r="R991" s="11">
        <f>+VLOOKUP(B991,[2]Hoja2!$A$3:$C$3503,3,FALSE)</f>
        <v>9572200</v>
      </c>
      <c r="S991" s="11">
        <f t="shared" si="30"/>
        <v>0</v>
      </c>
      <c r="T991" s="22">
        <f t="shared" si="31"/>
        <v>100</v>
      </c>
      <c r="U991" s="5">
        <v>0</v>
      </c>
      <c r="V991" s="10" t="s">
        <v>4161</v>
      </c>
    </row>
    <row r="992" spans="1:22" s="4" customFormat="1" ht="51" x14ac:dyDescent="0.2">
      <c r="A992" s="5" t="s">
        <v>2034</v>
      </c>
      <c r="B992" s="5" t="s">
        <v>1865</v>
      </c>
      <c r="C992" s="5" t="str">
        <f>+VLOOKUP(B992,[2]Hoja1!$H$1:$I$5207,2,FALSE)</f>
        <v>CONTRATO DE PRESTACION DE SERVICIOS PROFESIONALES</v>
      </c>
      <c r="D992" s="6" t="s">
        <v>2545</v>
      </c>
      <c r="E992" s="6">
        <v>79836373</v>
      </c>
      <c r="F992" s="7" t="s">
        <v>829</v>
      </c>
      <c r="G992" s="8">
        <v>27291</v>
      </c>
      <c r="H992" s="9" t="s">
        <v>2865</v>
      </c>
      <c r="I992" s="5" t="s">
        <v>835</v>
      </c>
      <c r="J992" s="5" t="s">
        <v>3153</v>
      </c>
      <c r="K992" s="5" t="s">
        <v>846</v>
      </c>
      <c r="L992" s="11">
        <v>9618180</v>
      </c>
      <c r="M992" s="13">
        <v>45357</v>
      </c>
      <c r="N992" s="13">
        <v>45362</v>
      </c>
      <c r="O992" s="13">
        <v>45473</v>
      </c>
      <c r="P992" s="15">
        <v>112</v>
      </c>
      <c r="Q992" s="11" t="s">
        <v>874</v>
      </c>
      <c r="R992" s="11">
        <f>+VLOOKUP(B992,[2]Hoja2!$A$3:$C$3503,3,FALSE)</f>
        <v>9618180</v>
      </c>
      <c r="S992" s="11">
        <f t="shared" si="30"/>
        <v>0</v>
      </c>
      <c r="T992" s="22">
        <f t="shared" si="31"/>
        <v>100</v>
      </c>
      <c r="U992" s="5">
        <v>0</v>
      </c>
      <c r="V992" s="10" t="s">
        <v>4162</v>
      </c>
    </row>
    <row r="993" spans="1:23" s="4" customFormat="1" ht="38.25" x14ac:dyDescent="0.2">
      <c r="A993" s="5" t="s">
        <v>1866</v>
      </c>
      <c r="B993" s="5" t="s">
        <v>1866</v>
      </c>
      <c r="C993" s="5" t="str">
        <f>+VLOOKUP(B993,[2]Hoja1!$H$1:$I$5207,2,FALSE)</f>
        <v>CONTRATO DE PRESTACION DE SERVICIOS DE APOYO A LA GESTION</v>
      </c>
      <c r="D993" s="6" t="s">
        <v>2546</v>
      </c>
      <c r="E993" s="6">
        <v>1032469980</v>
      </c>
      <c r="F993" s="7" t="s">
        <v>829</v>
      </c>
      <c r="G993" s="8">
        <v>34763</v>
      </c>
      <c r="H993" s="9" t="s">
        <v>3041</v>
      </c>
      <c r="I993" s="5" t="s">
        <v>835</v>
      </c>
      <c r="J993" s="5" t="s">
        <v>861</v>
      </c>
      <c r="K993" s="5" t="s">
        <v>844</v>
      </c>
      <c r="L993" s="11">
        <v>14490284</v>
      </c>
      <c r="M993" s="13">
        <v>45357</v>
      </c>
      <c r="N993" s="13">
        <v>45362</v>
      </c>
      <c r="O993" s="13">
        <v>45473</v>
      </c>
      <c r="P993" s="15">
        <v>112</v>
      </c>
      <c r="Q993" s="11" t="s">
        <v>874</v>
      </c>
      <c r="R993" s="11">
        <f>+VLOOKUP(B993,[2]Hoja2!$A$3:$C$3503,3,FALSE)</f>
        <v>14490284</v>
      </c>
      <c r="S993" s="11">
        <f t="shared" si="30"/>
        <v>0</v>
      </c>
      <c r="T993" s="22">
        <f t="shared" si="31"/>
        <v>100</v>
      </c>
      <c r="U993" s="5">
        <v>0</v>
      </c>
      <c r="V993" s="10" t="s">
        <v>4163</v>
      </c>
    </row>
    <row r="994" spans="1:23" s="4" customFormat="1" ht="51" x14ac:dyDescent="0.2">
      <c r="A994" s="5" t="s">
        <v>1867</v>
      </c>
      <c r="B994" s="5" t="s">
        <v>1867</v>
      </c>
      <c r="C994" s="5" t="str">
        <f>+VLOOKUP(B994,[2]Hoja1!$H$1:$I$5207,2,FALSE)</f>
        <v>CONTRATO DE PRESTACION DE SERVICIOS PROFESIONALES</v>
      </c>
      <c r="D994" s="6" t="s">
        <v>2547</v>
      </c>
      <c r="E994" s="6">
        <v>1002422093</v>
      </c>
      <c r="F994" s="7" t="s">
        <v>829</v>
      </c>
      <c r="G994" s="8">
        <v>36182</v>
      </c>
      <c r="H994" s="9" t="s">
        <v>3045</v>
      </c>
      <c r="I994" s="5" t="s">
        <v>835</v>
      </c>
      <c r="J994" s="5" t="s">
        <v>3160</v>
      </c>
      <c r="K994" s="5" t="s">
        <v>846</v>
      </c>
      <c r="L994" s="11">
        <v>9618180</v>
      </c>
      <c r="M994" s="13">
        <v>45357</v>
      </c>
      <c r="N994" s="13">
        <v>45358</v>
      </c>
      <c r="O994" s="13">
        <v>45473</v>
      </c>
      <c r="P994" s="15">
        <v>116</v>
      </c>
      <c r="Q994" s="11" t="s">
        <v>874</v>
      </c>
      <c r="R994" s="11">
        <f>+VLOOKUP(B994,[2]Hoja2!$A$3:$C$3503,3,FALSE)</f>
        <v>9618180</v>
      </c>
      <c r="S994" s="11">
        <f t="shared" si="30"/>
        <v>0</v>
      </c>
      <c r="T994" s="22">
        <f t="shared" si="31"/>
        <v>100</v>
      </c>
      <c r="U994" s="5">
        <v>0</v>
      </c>
      <c r="V994" s="10" t="s">
        <v>4164</v>
      </c>
    </row>
    <row r="995" spans="1:23" s="4" customFormat="1" ht="38.25" x14ac:dyDescent="0.2">
      <c r="A995" s="5" t="s">
        <v>1868</v>
      </c>
      <c r="B995" s="5" t="s">
        <v>1868</v>
      </c>
      <c r="C995" s="5" t="str">
        <f>+VLOOKUP(B995,[2]Hoja1!$H$1:$I$5207,2,FALSE)</f>
        <v>CONTRATO DE PRESTACION DE SERVICIOS PROFESIONALES</v>
      </c>
      <c r="D995" s="6" t="s">
        <v>2548</v>
      </c>
      <c r="E995" s="6">
        <v>79945929</v>
      </c>
      <c r="F995" s="7" t="s">
        <v>829</v>
      </c>
      <c r="G995" s="8">
        <v>28414</v>
      </c>
      <c r="H995" s="9" t="s">
        <v>3046</v>
      </c>
      <c r="I995" s="5" t="s">
        <v>835</v>
      </c>
      <c r="J995" s="5" t="s">
        <v>857</v>
      </c>
      <c r="K995" s="5" t="s">
        <v>840</v>
      </c>
      <c r="L995" s="11">
        <v>21980594</v>
      </c>
      <c r="M995" s="13">
        <v>45357</v>
      </c>
      <c r="N995" s="13">
        <v>45358</v>
      </c>
      <c r="O995" s="13">
        <v>45473</v>
      </c>
      <c r="P995" s="15">
        <v>116</v>
      </c>
      <c r="Q995" s="11" t="s">
        <v>874</v>
      </c>
      <c r="R995" s="11">
        <f>+VLOOKUP(B995,[2]Hoja2!$A$3:$C$3503,3,FALSE)</f>
        <v>21980594</v>
      </c>
      <c r="S995" s="11">
        <f t="shared" si="30"/>
        <v>0</v>
      </c>
      <c r="T995" s="22">
        <f t="shared" si="31"/>
        <v>100</v>
      </c>
      <c r="U995" s="5">
        <v>0</v>
      </c>
      <c r="V995" s="10" t="s">
        <v>4165</v>
      </c>
    </row>
    <row r="996" spans="1:23" s="4" customFormat="1" ht="51" x14ac:dyDescent="0.2">
      <c r="A996" s="5" t="s">
        <v>1869</v>
      </c>
      <c r="B996" s="5" t="s">
        <v>1869</v>
      </c>
      <c r="C996" s="5" t="str">
        <f>+VLOOKUP(B996,[2]Hoja1!$H$1:$I$5207,2,FALSE)</f>
        <v>CONTRATO DE PRESTACION DE SERVICIOS PROFESIONALES</v>
      </c>
      <c r="D996" s="6" t="s">
        <v>2549</v>
      </c>
      <c r="E996" s="6">
        <v>1013652832</v>
      </c>
      <c r="F996" s="7" t="s">
        <v>829</v>
      </c>
      <c r="G996" s="8">
        <v>34603</v>
      </c>
      <c r="H996" s="9" t="s">
        <v>2784</v>
      </c>
      <c r="I996" s="5" t="s">
        <v>835</v>
      </c>
      <c r="J996" s="5" t="s">
        <v>3153</v>
      </c>
      <c r="K996" s="5" t="s">
        <v>846</v>
      </c>
      <c r="L996" s="11">
        <v>14395920</v>
      </c>
      <c r="M996" s="13">
        <v>45357</v>
      </c>
      <c r="N996" s="13">
        <v>45359</v>
      </c>
      <c r="O996" s="13">
        <v>45473</v>
      </c>
      <c r="P996" s="15">
        <v>115</v>
      </c>
      <c r="Q996" s="11" t="s">
        <v>874</v>
      </c>
      <c r="R996" s="11">
        <f>+VLOOKUP(B996,[2]Hoja2!$A$3:$C$3503,3,FALSE)</f>
        <v>14395920</v>
      </c>
      <c r="S996" s="11">
        <f t="shared" si="30"/>
        <v>0</v>
      </c>
      <c r="T996" s="22">
        <f t="shared" si="31"/>
        <v>100</v>
      </c>
      <c r="U996" s="5">
        <v>0</v>
      </c>
      <c r="V996" s="10" t="s">
        <v>4166</v>
      </c>
    </row>
    <row r="997" spans="1:23" s="4" customFormat="1" ht="51" x14ac:dyDescent="0.2">
      <c r="A997" s="5" t="s">
        <v>1870</v>
      </c>
      <c r="B997" s="5" t="s">
        <v>1870</v>
      </c>
      <c r="C997" s="5" t="str">
        <f>+VLOOKUP(B997,[2]Hoja1!$H$1:$I$5207,2,FALSE)</f>
        <v>CONTRATO DE PRESTACION DE SERVICIOS DE APOYO A LA GESTION</v>
      </c>
      <c r="D997" s="6" t="s">
        <v>2550</v>
      </c>
      <c r="E997" s="6">
        <v>1073682635</v>
      </c>
      <c r="F997" s="7" t="s">
        <v>829</v>
      </c>
      <c r="G997" s="8">
        <v>32685</v>
      </c>
      <c r="H997" s="9" t="s">
        <v>2756</v>
      </c>
      <c r="I997" s="5" t="s">
        <v>835</v>
      </c>
      <c r="J997" s="5" t="s">
        <v>3153</v>
      </c>
      <c r="K997" s="5" t="s">
        <v>846</v>
      </c>
      <c r="L997" s="11">
        <v>21593880</v>
      </c>
      <c r="M997" s="13">
        <v>45357</v>
      </c>
      <c r="N997" s="13">
        <v>45359</v>
      </c>
      <c r="O997" s="13">
        <v>45473</v>
      </c>
      <c r="P997" s="15">
        <v>115</v>
      </c>
      <c r="Q997" s="11" t="s">
        <v>874</v>
      </c>
      <c r="R997" s="11">
        <f>+VLOOKUP(B997,[2]Hoja2!$A$3:$C$3503,3,FALSE)</f>
        <v>21593880</v>
      </c>
      <c r="S997" s="11">
        <f t="shared" si="30"/>
        <v>0</v>
      </c>
      <c r="T997" s="22">
        <f t="shared" si="31"/>
        <v>100</v>
      </c>
      <c r="U997" s="5">
        <v>0</v>
      </c>
      <c r="V997" s="10" t="s">
        <v>4167</v>
      </c>
    </row>
    <row r="998" spans="1:23" s="4" customFormat="1" ht="51" x14ac:dyDescent="0.2">
      <c r="A998" s="5" t="s">
        <v>1871</v>
      </c>
      <c r="B998" s="5" t="s">
        <v>1871</v>
      </c>
      <c r="C998" s="5" t="str">
        <f>+VLOOKUP(B998,[2]Hoja1!$H$1:$I$5207,2,FALSE)</f>
        <v>CONTRATO DE PRESTACION DE SERVICIOS PROFESIONALES</v>
      </c>
      <c r="D998" s="6" t="s">
        <v>529</v>
      </c>
      <c r="E998" s="6">
        <v>80073272</v>
      </c>
      <c r="F998" s="7" t="s">
        <v>829</v>
      </c>
      <c r="G998" s="8">
        <v>30868</v>
      </c>
      <c r="H998" s="9" t="s">
        <v>2784</v>
      </c>
      <c r="I998" s="5" t="s">
        <v>835</v>
      </c>
      <c r="J998" s="5" t="s">
        <v>3153</v>
      </c>
      <c r="K998" s="5" t="s">
        <v>846</v>
      </c>
      <c r="L998" s="11">
        <v>14395920</v>
      </c>
      <c r="M998" s="13">
        <v>45359</v>
      </c>
      <c r="N998" s="13">
        <v>45363</v>
      </c>
      <c r="O998" s="13">
        <v>45473</v>
      </c>
      <c r="P998" s="15">
        <v>111</v>
      </c>
      <c r="Q998" s="11" t="s">
        <v>874</v>
      </c>
      <c r="R998" s="11">
        <f>+VLOOKUP(B998,[2]Hoja2!$A$3:$C$3503,3,FALSE)</f>
        <v>14395920</v>
      </c>
      <c r="S998" s="11">
        <f t="shared" si="30"/>
        <v>0</v>
      </c>
      <c r="T998" s="22">
        <f t="shared" si="31"/>
        <v>100</v>
      </c>
      <c r="U998" s="5">
        <v>0</v>
      </c>
      <c r="V998" s="10" t="s">
        <v>4168</v>
      </c>
    </row>
    <row r="999" spans="1:23" s="4" customFormat="1" ht="51" x14ac:dyDescent="0.2">
      <c r="A999" s="5" t="s">
        <v>1872</v>
      </c>
      <c r="B999" s="5" t="s">
        <v>1872</v>
      </c>
      <c r="C999" s="5" t="str">
        <f>+VLOOKUP(B999,[2]Hoja1!$H$1:$I$5207,2,FALSE)</f>
        <v>CONTRATO DE PRESTACION DE SERVICIOS PROFESIONALES</v>
      </c>
      <c r="D999" s="6" t="s">
        <v>2551</v>
      </c>
      <c r="E999" s="6">
        <v>1013611862</v>
      </c>
      <c r="F999" s="7" t="s">
        <v>829</v>
      </c>
      <c r="G999" s="8">
        <v>32976</v>
      </c>
      <c r="H999" s="9" t="s">
        <v>3047</v>
      </c>
      <c r="I999" s="5" t="s">
        <v>835</v>
      </c>
      <c r="J999" s="5" t="s">
        <v>3153</v>
      </c>
      <c r="K999" s="5" t="s">
        <v>846</v>
      </c>
      <c r="L999" s="11">
        <v>14395920</v>
      </c>
      <c r="M999" s="13">
        <v>45357</v>
      </c>
      <c r="N999" s="13">
        <v>45359</v>
      </c>
      <c r="O999" s="13">
        <v>45473</v>
      </c>
      <c r="P999" s="15">
        <v>115</v>
      </c>
      <c r="Q999" s="11" t="s">
        <v>874</v>
      </c>
      <c r="R999" s="11">
        <f>+VLOOKUP(B999,[2]Hoja2!$A$3:$C$3503,3,FALSE)</f>
        <v>14395920</v>
      </c>
      <c r="S999" s="11">
        <f t="shared" si="30"/>
        <v>0</v>
      </c>
      <c r="T999" s="22">
        <f t="shared" si="31"/>
        <v>100</v>
      </c>
      <c r="U999" s="5">
        <v>0</v>
      </c>
      <c r="V999" s="10" t="s">
        <v>4169</v>
      </c>
    </row>
    <row r="1000" spans="1:23" s="4" customFormat="1" ht="63.75" x14ac:dyDescent="0.2">
      <c r="A1000" s="5" t="s">
        <v>1873</v>
      </c>
      <c r="B1000" s="5" t="s">
        <v>1873</v>
      </c>
      <c r="C1000" s="5" t="str">
        <f>+VLOOKUP(B1000,[2]Hoja1!$H$1:$I$5207,2,FALSE)</f>
        <v>CONTRATO DE PRESTACION DE SERVICIOS PROFESIONALES</v>
      </c>
      <c r="D1000" s="6" t="s">
        <v>2552</v>
      </c>
      <c r="E1000" s="6">
        <v>1023002115</v>
      </c>
      <c r="F1000" s="7" t="s">
        <v>829</v>
      </c>
      <c r="G1000" s="8">
        <v>34750</v>
      </c>
      <c r="H1000" s="9" t="s">
        <v>3037</v>
      </c>
      <c r="I1000" s="5" t="s">
        <v>835</v>
      </c>
      <c r="J1000" s="5" t="s">
        <v>857</v>
      </c>
      <c r="K1000" s="5" t="s">
        <v>840</v>
      </c>
      <c r="L1000" s="11">
        <v>36062940</v>
      </c>
      <c r="M1000" s="13">
        <v>45359</v>
      </c>
      <c r="N1000" s="13">
        <v>45362</v>
      </c>
      <c r="O1000" s="13">
        <v>45657</v>
      </c>
      <c r="P1000" s="15">
        <v>296</v>
      </c>
      <c r="Q1000" s="11" t="s">
        <v>874</v>
      </c>
      <c r="R1000" s="11">
        <f>+VLOOKUP(B1000,[2]Hoja2!$A$3:$C$3503,3,FALSE)</f>
        <v>32456646</v>
      </c>
      <c r="S1000" s="11">
        <f t="shared" si="30"/>
        <v>3606294</v>
      </c>
      <c r="T1000" s="22">
        <f t="shared" si="31"/>
        <v>90</v>
      </c>
      <c r="U1000" s="5">
        <v>0</v>
      </c>
      <c r="V1000" s="10" t="s">
        <v>4170</v>
      </c>
    </row>
    <row r="1001" spans="1:23" s="4" customFormat="1" ht="63.75" x14ac:dyDescent="0.2">
      <c r="A1001" s="5" t="s">
        <v>1874</v>
      </c>
      <c r="B1001" s="5" t="s">
        <v>1874</v>
      </c>
      <c r="C1001" s="5" t="str">
        <f>+VLOOKUP(B1001,[2]Hoja1!$H$1:$I$5207,2,FALSE)</f>
        <v>CONTRATO DE PRESTACION DE SERVICIOS PROFESIONALES</v>
      </c>
      <c r="D1001" s="6" t="s">
        <v>343</v>
      </c>
      <c r="E1001" s="6">
        <v>1031176913</v>
      </c>
      <c r="F1001" s="7" t="s">
        <v>829</v>
      </c>
      <c r="G1001" s="8">
        <v>36055</v>
      </c>
      <c r="H1001" s="9" t="s">
        <v>3037</v>
      </c>
      <c r="I1001" s="5" t="s">
        <v>835</v>
      </c>
      <c r="J1001" s="5" t="s">
        <v>857</v>
      </c>
      <c r="K1001" s="5" t="s">
        <v>840</v>
      </c>
      <c r="L1001" s="11">
        <v>36062940</v>
      </c>
      <c r="M1001" s="13">
        <v>45359</v>
      </c>
      <c r="N1001" s="13">
        <v>45362</v>
      </c>
      <c r="O1001" s="13">
        <v>45657</v>
      </c>
      <c r="P1001" s="15">
        <v>296</v>
      </c>
      <c r="Q1001" s="11" t="s">
        <v>874</v>
      </c>
      <c r="R1001" s="11">
        <f>+VLOOKUP(B1001,[2]Hoja2!$A$3:$C$3503,3,FALSE)</f>
        <v>32456646</v>
      </c>
      <c r="S1001" s="11">
        <f t="shared" si="30"/>
        <v>3606294</v>
      </c>
      <c r="T1001" s="22">
        <f t="shared" si="31"/>
        <v>90</v>
      </c>
      <c r="U1001" s="5">
        <v>0</v>
      </c>
      <c r="V1001" s="10" t="s">
        <v>4171</v>
      </c>
    </row>
    <row r="1002" spans="1:23" s="4" customFormat="1" ht="63.75" x14ac:dyDescent="0.2">
      <c r="A1002" s="5" t="s">
        <v>1875</v>
      </c>
      <c r="B1002" s="5" t="s">
        <v>1875</v>
      </c>
      <c r="C1002" s="5" t="str">
        <f>+VLOOKUP(B1002,[2]Hoja1!$H$1:$I$5207,2,FALSE)</f>
        <v>CONTRATO DE PRESTACION DE SERVICIOS PROFESIONALES</v>
      </c>
      <c r="D1002" s="6" t="s">
        <v>2553</v>
      </c>
      <c r="E1002" s="6">
        <v>75079469</v>
      </c>
      <c r="F1002" s="7" t="s">
        <v>829</v>
      </c>
      <c r="G1002" s="8">
        <v>27796</v>
      </c>
      <c r="H1002" s="9" t="s">
        <v>3048</v>
      </c>
      <c r="I1002" s="5" t="s">
        <v>835</v>
      </c>
      <c r="J1002" s="5" t="s">
        <v>859</v>
      </c>
      <c r="K1002" s="5" t="s">
        <v>842</v>
      </c>
      <c r="L1002" s="11">
        <v>90000000</v>
      </c>
      <c r="M1002" s="13">
        <v>45356</v>
      </c>
      <c r="N1002" s="13">
        <v>45358</v>
      </c>
      <c r="O1002" s="13">
        <v>45657</v>
      </c>
      <c r="P1002" s="15">
        <v>300</v>
      </c>
      <c r="Q1002" s="11" t="s">
        <v>874</v>
      </c>
      <c r="R1002" s="11">
        <f>+VLOOKUP(B1002,[2]Hoja2!$A$3:$C$3503,3,FALSE)</f>
        <v>81000000</v>
      </c>
      <c r="S1002" s="11">
        <f t="shared" si="30"/>
        <v>9000000</v>
      </c>
      <c r="T1002" s="22">
        <f t="shared" si="31"/>
        <v>90</v>
      </c>
      <c r="U1002" s="5">
        <v>1</v>
      </c>
      <c r="V1002" s="10" t="s">
        <v>4172</v>
      </c>
    </row>
    <row r="1003" spans="1:23" s="4" customFormat="1" ht="51" x14ac:dyDescent="0.2">
      <c r="A1003" s="5" t="s">
        <v>1876</v>
      </c>
      <c r="B1003" s="5" t="s">
        <v>1876</v>
      </c>
      <c r="C1003" s="5" t="str">
        <f>+VLOOKUP(B1003,[2]Hoja1!$H$1:$I$5207,2,FALSE)</f>
        <v>CONTRATO DE PRESTACION DE SERVICIOS PROFESIONALES</v>
      </c>
      <c r="D1003" s="6" t="s">
        <v>2554</v>
      </c>
      <c r="E1003" s="6">
        <v>79727500</v>
      </c>
      <c r="F1003" s="7" t="s">
        <v>829</v>
      </c>
      <c r="G1003" s="8">
        <v>29022</v>
      </c>
      <c r="H1003" s="9" t="s">
        <v>2803</v>
      </c>
      <c r="I1003" s="5" t="s">
        <v>835</v>
      </c>
      <c r="J1003" s="5" t="s">
        <v>3161</v>
      </c>
      <c r="K1003" s="5" t="s">
        <v>846</v>
      </c>
      <c r="L1003" s="11">
        <v>9618180</v>
      </c>
      <c r="M1003" s="13">
        <v>45357</v>
      </c>
      <c r="N1003" s="13">
        <v>45359</v>
      </c>
      <c r="O1003" s="13">
        <v>45473</v>
      </c>
      <c r="P1003" s="15">
        <v>115</v>
      </c>
      <c r="Q1003" s="11" t="s">
        <v>874</v>
      </c>
      <c r="R1003" s="11">
        <f>+VLOOKUP(B1003,[2]Hoja2!$A$3:$C$3503,3,FALSE)</f>
        <v>4809090</v>
      </c>
      <c r="S1003" s="11">
        <f t="shared" si="30"/>
        <v>4809090</v>
      </c>
      <c r="T1003" s="22">
        <f t="shared" si="31"/>
        <v>50</v>
      </c>
      <c r="U1003" s="5">
        <v>0</v>
      </c>
      <c r="V1003" s="10" t="s">
        <v>4173</v>
      </c>
    </row>
    <row r="1004" spans="1:23" s="4" customFormat="1" ht="38.25" x14ac:dyDescent="0.2">
      <c r="A1004" s="5" t="s">
        <v>1877</v>
      </c>
      <c r="B1004" s="5" t="s">
        <v>1877</v>
      </c>
      <c r="C1004" s="5" t="str">
        <f>+VLOOKUP(B1004,[2]Hoja1!$H$1:$I$5207,2,FALSE)</f>
        <v>CONTRATO DE PRESTACION DE SERVICIOS DE APOYO A LA GESTION</v>
      </c>
      <c r="D1004" s="6" t="s">
        <v>2555</v>
      </c>
      <c r="E1004" s="6">
        <v>52467980</v>
      </c>
      <c r="F1004" s="7" t="s">
        <v>829</v>
      </c>
      <c r="G1004" s="8">
        <v>29354</v>
      </c>
      <c r="H1004" s="9" t="s">
        <v>2864</v>
      </c>
      <c r="I1004" s="5" t="s">
        <v>835</v>
      </c>
      <c r="J1004" s="5" t="s">
        <v>3153</v>
      </c>
      <c r="K1004" s="5" t="s">
        <v>846</v>
      </c>
      <c r="L1004" s="11">
        <v>9572200</v>
      </c>
      <c r="M1004" s="13">
        <v>45357</v>
      </c>
      <c r="N1004" s="13">
        <v>45359</v>
      </c>
      <c r="O1004" s="13">
        <v>45473</v>
      </c>
      <c r="P1004" s="15">
        <v>115</v>
      </c>
      <c r="Q1004" s="11" t="s">
        <v>874</v>
      </c>
      <c r="R1004" s="11">
        <f>+VLOOKUP(B1004,[2]Hoja2!$A$3:$C$3503,3,FALSE)</f>
        <v>9572200</v>
      </c>
      <c r="S1004" s="11">
        <f t="shared" si="30"/>
        <v>0</v>
      </c>
      <c r="T1004" s="22">
        <f t="shared" si="31"/>
        <v>100</v>
      </c>
      <c r="U1004" s="5">
        <v>0</v>
      </c>
      <c r="V1004" s="10" t="s">
        <v>4174</v>
      </c>
    </row>
    <row r="1005" spans="1:23" s="4" customFormat="1" ht="38.25" x14ac:dyDescent="0.2">
      <c r="A1005" s="5" t="s">
        <v>1878</v>
      </c>
      <c r="B1005" s="5" t="s">
        <v>1878</v>
      </c>
      <c r="C1005" s="5" t="str">
        <f>+VLOOKUP(B1005,[2]Hoja1!$H$1:$I$5207,2,FALSE)</f>
        <v>CONTRATO DE PRESTACION DE SERVICIOS DE APOYO A LA GESTION</v>
      </c>
      <c r="D1005" s="6" t="s">
        <v>132</v>
      </c>
      <c r="E1005" s="6">
        <v>1032465162</v>
      </c>
      <c r="F1005" s="7" t="s">
        <v>829</v>
      </c>
      <c r="G1005" s="8">
        <v>34538</v>
      </c>
      <c r="H1005" s="9" t="s">
        <v>3049</v>
      </c>
      <c r="I1005" s="5" t="s">
        <v>835</v>
      </c>
      <c r="J1005" s="5" t="s">
        <v>857</v>
      </c>
      <c r="K1005" s="5" t="s">
        <v>840</v>
      </c>
      <c r="L1005" s="11">
        <v>21980594</v>
      </c>
      <c r="M1005" s="13">
        <v>45357</v>
      </c>
      <c r="N1005" s="13">
        <v>45358</v>
      </c>
      <c r="O1005" s="13">
        <v>45473</v>
      </c>
      <c r="P1005" s="15">
        <v>116</v>
      </c>
      <c r="Q1005" s="11" t="s">
        <v>874</v>
      </c>
      <c r="R1005" s="11">
        <f>+VLOOKUP(B1005,[2]Hoja2!$A$3:$C$3503,3,FALSE)</f>
        <v>21980594</v>
      </c>
      <c r="S1005" s="11">
        <f t="shared" si="30"/>
        <v>0</v>
      </c>
      <c r="T1005" s="22">
        <f t="shared" si="31"/>
        <v>100</v>
      </c>
      <c r="U1005" s="5">
        <v>0</v>
      </c>
      <c r="V1005" s="10" t="s">
        <v>4175</v>
      </c>
    </row>
    <row r="1006" spans="1:23" s="4" customFormat="1" ht="51" x14ac:dyDescent="0.2">
      <c r="A1006" s="5" t="s">
        <v>1879</v>
      </c>
      <c r="B1006" s="5" t="s">
        <v>1879</v>
      </c>
      <c r="C1006" s="5" t="str">
        <f>+VLOOKUP(B1006,[2]Hoja1!$H$1:$I$5207,2,FALSE)</f>
        <v>CONTRATO DE PRESTACION DE SERVICIOS PROFESIONALES</v>
      </c>
      <c r="D1006" s="6" t="s">
        <v>754</v>
      </c>
      <c r="E1006" s="6">
        <v>1094882349</v>
      </c>
      <c r="F1006" s="7" t="s">
        <v>829</v>
      </c>
      <c r="G1006" s="8">
        <v>31630</v>
      </c>
      <c r="H1006" s="9" t="s">
        <v>3050</v>
      </c>
      <c r="I1006" s="5" t="s">
        <v>835</v>
      </c>
      <c r="J1006" s="5" t="s">
        <v>859</v>
      </c>
      <c r="K1006" s="5" t="s">
        <v>842</v>
      </c>
      <c r="L1006" s="11">
        <v>99275000</v>
      </c>
      <c r="M1006" s="13">
        <v>45357</v>
      </c>
      <c r="N1006" s="13">
        <v>45358</v>
      </c>
      <c r="O1006" s="13">
        <v>45657</v>
      </c>
      <c r="P1006" s="15">
        <v>300</v>
      </c>
      <c r="Q1006" s="11" t="s">
        <v>874</v>
      </c>
      <c r="R1006" s="11">
        <f>+VLOOKUP(B1006,[2]Hoja2!$A$3:$C$3503,3,FALSE)</f>
        <v>18113333</v>
      </c>
      <c r="S1006" s="11">
        <f t="shared" si="30"/>
        <v>81161667</v>
      </c>
      <c r="T1006" s="22">
        <f t="shared" si="31"/>
        <v>18.245613699320071</v>
      </c>
      <c r="U1006" s="5">
        <v>0</v>
      </c>
      <c r="V1006" s="10" t="s">
        <v>4176</v>
      </c>
    </row>
    <row r="1007" spans="1:23" s="4" customFormat="1" ht="51" x14ac:dyDescent="0.2">
      <c r="A1007" s="5" t="s">
        <v>1880</v>
      </c>
      <c r="B1007" s="5" t="s">
        <v>1880</v>
      </c>
      <c r="C1007" s="5" t="str">
        <f>+VLOOKUP(B1007,[2]Hoja1!$H$1:$I$5207,2,FALSE)</f>
        <v>CONTRATO DE PRESTACION DE SERVICIOS PROFESIONALES</v>
      </c>
      <c r="D1007" s="6" t="s">
        <v>2556</v>
      </c>
      <c r="E1007" s="6">
        <v>6773144</v>
      </c>
      <c r="F1007" s="7" t="s">
        <v>829</v>
      </c>
      <c r="G1007" s="8">
        <v>24090</v>
      </c>
      <c r="H1007" s="9" t="s">
        <v>3051</v>
      </c>
      <c r="I1007" s="5" t="s">
        <v>835</v>
      </c>
      <c r="J1007" s="5" t="s">
        <v>859</v>
      </c>
      <c r="K1007" s="5" t="s">
        <v>842</v>
      </c>
      <c r="L1007" s="11">
        <v>190000000</v>
      </c>
      <c r="M1007" s="13">
        <v>45357</v>
      </c>
      <c r="N1007" s="13">
        <v>45359</v>
      </c>
      <c r="O1007" s="13">
        <v>45657</v>
      </c>
      <c r="P1007" s="15">
        <v>299</v>
      </c>
      <c r="Q1007" s="11" t="s">
        <v>874</v>
      </c>
      <c r="R1007" s="11">
        <f>+VLOOKUP(B1007,[2]Hoja2!$A$3:$C$3503,3,FALSE)</f>
        <v>180000000</v>
      </c>
      <c r="S1007" s="11">
        <f t="shared" si="30"/>
        <v>10000000</v>
      </c>
      <c r="T1007" s="22">
        <f t="shared" si="31"/>
        <v>94.736842105263165</v>
      </c>
      <c r="U1007" s="5">
        <v>1</v>
      </c>
      <c r="V1007" s="10" t="s">
        <v>4177</v>
      </c>
    </row>
    <row r="1008" spans="1:23" s="4" customFormat="1" ht="51" x14ac:dyDescent="0.2">
      <c r="A1008" s="5" t="s">
        <v>1881</v>
      </c>
      <c r="B1008" s="5" t="s">
        <v>1881</v>
      </c>
      <c r="C1008" s="5" t="str">
        <f>+VLOOKUP(B1008,[2]Hoja1!$H$1:$I$5207,2,FALSE)</f>
        <v>CONTRATO DE PRESTACION DE SERVICIOS PROFESIONALES</v>
      </c>
      <c r="D1008" s="6" t="s">
        <v>2557</v>
      </c>
      <c r="E1008" s="6">
        <v>52803430</v>
      </c>
      <c r="F1008" s="7" t="s">
        <v>829</v>
      </c>
      <c r="G1008" s="8">
        <v>29771</v>
      </c>
      <c r="H1008" s="9" t="s">
        <v>3052</v>
      </c>
      <c r="I1008" s="5" t="s">
        <v>835</v>
      </c>
      <c r="J1008" s="5" t="s">
        <v>859</v>
      </c>
      <c r="K1008" s="5" t="s">
        <v>842</v>
      </c>
      <c r="L1008" s="11">
        <f>+VLOOKUP(B1008,[2]Hoja2!$A$3:$C$3503,2,FALSE)</f>
        <v>129200000</v>
      </c>
      <c r="M1008" s="13">
        <v>45357</v>
      </c>
      <c r="N1008" s="13">
        <v>45358</v>
      </c>
      <c r="O1008" s="13">
        <v>45631</v>
      </c>
      <c r="P1008" s="15">
        <v>274</v>
      </c>
      <c r="Q1008" s="11" t="s">
        <v>874</v>
      </c>
      <c r="R1008" s="11">
        <f>+VLOOKUP(B1008,[2]Hoja2!$A$3:$C$3503,3,FALSE)</f>
        <v>120000000</v>
      </c>
      <c r="S1008" s="11">
        <f t="shared" si="30"/>
        <v>9200000</v>
      </c>
      <c r="T1008" s="22">
        <f t="shared" si="31"/>
        <v>92.879256965944279</v>
      </c>
      <c r="U1008" s="5">
        <v>1</v>
      </c>
      <c r="V1008" s="10" t="s">
        <v>4178</v>
      </c>
      <c r="W1008" s="4">
        <f>+VLOOKUP(B1008,[2]Hoja2!$A$3:$D$3503,4,FALSE)</f>
        <v>0</v>
      </c>
    </row>
    <row r="1009" spans="1:23" s="4" customFormat="1" ht="38.25" x14ac:dyDescent="0.2">
      <c r="A1009" s="5" t="s">
        <v>1882</v>
      </c>
      <c r="B1009" s="5" t="s">
        <v>1882</v>
      </c>
      <c r="C1009" s="5" t="str">
        <f>+VLOOKUP(B1009,[2]Hoja1!$H$1:$I$5207,2,FALSE)</f>
        <v>CONTRATO DE PRESTACION DE SERVICIOS DE APOYO A LA GESTION</v>
      </c>
      <c r="D1009" s="6" t="s">
        <v>2558</v>
      </c>
      <c r="E1009" s="6">
        <v>1019050573</v>
      </c>
      <c r="F1009" s="7" t="s">
        <v>829</v>
      </c>
      <c r="G1009" s="8">
        <v>33051</v>
      </c>
      <c r="H1009" s="9" t="s">
        <v>2864</v>
      </c>
      <c r="I1009" s="5" t="s">
        <v>835</v>
      </c>
      <c r="J1009" s="5" t="s">
        <v>3153</v>
      </c>
      <c r="K1009" s="5" t="s">
        <v>846</v>
      </c>
      <c r="L1009" s="11">
        <v>9572200</v>
      </c>
      <c r="M1009" s="13">
        <v>45359</v>
      </c>
      <c r="N1009" s="13">
        <v>45362</v>
      </c>
      <c r="O1009" s="13">
        <v>45473</v>
      </c>
      <c r="P1009" s="15">
        <v>112</v>
      </c>
      <c r="Q1009" s="11" t="s">
        <v>874</v>
      </c>
      <c r="R1009" s="11">
        <f>+VLOOKUP(B1009,[2]Hoja2!$A$3:$C$3503,3,FALSE)</f>
        <v>9572200</v>
      </c>
      <c r="S1009" s="11">
        <f t="shared" si="30"/>
        <v>0</v>
      </c>
      <c r="T1009" s="22">
        <f t="shared" si="31"/>
        <v>100</v>
      </c>
      <c r="U1009" s="5">
        <v>0</v>
      </c>
      <c r="V1009" s="10" t="s">
        <v>4179</v>
      </c>
    </row>
    <row r="1010" spans="1:23" s="4" customFormat="1" ht="51" x14ac:dyDescent="0.2">
      <c r="A1010" s="5" t="s">
        <v>1883</v>
      </c>
      <c r="B1010" s="5" t="s">
        <v>1883</v>
      </c>
      <c r="C1010" s="5" t="str">
        <f>+VLOOKUP(B1010,[2]Hoja1!$H$1:$I$5207,2,FALSE)</f>
        <v>CONTRATO DE PRESTACION DE SERVICIOS PROFESIONALES</v>
      </c>
      <c r="D1010" s="6" t="s">
        <v>2559</v>
      </c>
      <c r="E1010" s="6">
        <v>1032495774</v>
      </c>
      <c r="F1010" s="7" t="s">
        <v>829</v>
      </c>
      <c r="G1010" s="8">
        <v>35783</v>
      </c>
      <c r="H1010" s="9" t="s">
        <v>2865</v>
      </c>
      <c r="I1010" s="5" t="s">
        <v>835</v>
      </c>
      <c r="J1010" s="5" t="s">
        <v>3161</v>
      </c>
      <c r="K1010" s="5" t="s">
        <v>846</v>
      </c>
      <c r="L1010" s="11">
        <v>9618180</v>
      </c>
      <c r="M1010" s="13">
        <v>45359</v>
      </c>
      <c r="N1010" s="13">
        <v>45362</v>
      </c>
      <c r="O1010" s="13">
        <v>45473</v>
      </c>
      <c r="P1010" s="15">
        <v>112</v>
      </c>
      <c r="Q1010" s="11" t="s">
        <v>874</v>
      </c>
      <c r="R1010" s="11">
        <f>+VLOOKUP(B1010,[2]Hoja2!$A$3:$C$3503,3,FALSE)</f>
        <v>9618180</v>
      </c>
      <c r="S1010" s="11">
        <f t="shared" si="30"/>
        <v>0</v>
      </c>
      <c r="T1010" s="22">
        <f t="shared" si="31"/>
        <v>100</v>
      </c>
      <c r="U1010" s="5">
        <v>0</v>
      </c>
      <c r="V1010" s="10" t="s">
        <v>4180</v>
      </c>
    </row>
    <row r="1011" spans="1:23" s="4" customFormat="1" ht="51" x14ac:dyDescent="0.2">
      <c r="A1011" s="5" t="s">
        <v>1884</v>
      </c>
      <c r="B1011" s="5" t="s">
        <v>1884</v>
      </c>
      <c r="C1011" s="5" t="str">
        <f>+VLOOKUP(B1011,[2]Hoja1!$H$1:$I$5207,2,FALSE)</f>
        <v>CONTRATO DE COPRODUCCION</v>
      </c>
      <c r="D1011" s="6" t="s">
        <v>2560</v>
      </c>
      <c r="E1011" s="6">
        <v>901669880</v>
      </c>
      <c r="F1011" s="7" t="s">
        <v>829</v>
      </c>
      <c r="G1011" s="8">
        <v>29547</v>
      </c>
      <c r="H1011" s="9" t="s">
        <v>3053</v>
      </c>
      <c r="I1011" s="5" t="s">
        <v>835</v>
      </c>
      <c r="J1011" s="5" t="s">
        <v>858</v>
      </c>
      <c r="K1011" s="5" t="s">
        <v>841</v>
      </c>
      <c r="L1011" s="11">
        <v>30000000</v>
      </c>
      <c r="M1011" s="13">
        <v>45361</v>
      </c>
      <c r="N1011" s="13">
        <v>45366</v>
      </c>
      <c r="O1011" s="13">
        <v>45438</v>
      </c>
      <c r="P1011" s="15">
        <v>73</v>
      </c>
      <c r="Q1011" s="11" t="s">
        <v>874</v>
      </c>
      <c r="R1011" s="11">
        <f>+VLOOKUP(B1011,[2]Hoja2!$A$3:$C$3503,3,FALSE)</f>
        <v>30000000</v>
      </c>
      <c r="S1011" s="11">
        <f t="shared" si="30"/>
        <v>0</v>
      </c>
      <c r="T1011" s="22">
        <f t="shared" si="31"/>
        <v>100</v>
      </c>
      <c r="U1011" s="5">
        <v>0</v>
      </c>
      <c r="V1011" s="10" t="s">
        <v>4181</v>
      </c>
    </row>
    <row r="1012" spans="1:23" s="4" customFormat="1" ht="51" x14ac:dyDescent="0.2">
      <c r="A1012" s="5" t="s">
        <v>1885</v>
      </c>
      <c r="B1012" s="5" t="s">
        <v>1885</v>
      </c>
      <c r="C1012" s="5" t="str">
        <f>+VLOOKUP(B1012,[2]Hoja1!$H$1:$I$5207,2,FALSE)</f>
        <v>CONTRATO DE PRESTACION DE SERVICIOS PROFESIONALES</v>
      </c>
      <c r="D1012" s="6" t="s">
        <v>2561</v>
      </c>
      <c r="E1012" s="6">
        <v>1070945656</v>
      </c>
      <c r="F1012" s="7" t="s">
        <v>829</v>
      </c>
      <c r="G1012" s="8">
        <v>31813</v>
      </c>
      <c r="H1012" s="9" t="s">
        <v>2865</v>
      </c>
      <c r="I1012" s="5" t="s">
        <v>835</v>
      </c>
      <c r="J1012" s="5" t="s">
        <v>3161</v>
      </c>
      <c r="K1012" s="5" t="s">
        <v>846</v>
      </c>
      <c r="L1012" s="11">
        <v>9618180</v>
      </c>
      <c r="M1012" s="13">
        <v>45363</v>
      </c>
      <c r="N1012" s="13">
        <v>45353</v>
      </c>
      <c r="O1012" s="13">
        <v>45473</v>
      </c>
      <c r="P1012" s="15">
        <v>121</v>
      </c>
      <c r="Q1012" s="11" t="s">
        <v>874</v>
      </c>
      <c r="R1012" s="11">
        <f>+VLOOKUP(B1012,[2]Hoja2!$A$3:$C$3503,3,FALSE)</f>
        <v>9618180</v>
      </c>
      <c r="S1012" s="11">
        <f t="shared" si="30"/>
        <v>0</v>
      </c>
      <c r="T1012" s="22">
        <f t="shared" si="31"/>
        <v>100</v>
      </c>
      <c r="U1012" s="5">
        <v>0</v>
      </c>
      <c r="V1012" s="10" t="s">
        <v>4182</v>
      </c>
    </row>
    <row r="1013" spans="1:23" s="4" customFormat="1" ht="38.25" x14ac:dyDescent="0.2">
      <c r="A1013" s="5" t="s">
        <v>1886</v>
      </c>
      <c r="B1013" s="5" t="s">
        <v>1886</v>
      </c>
      <c r="C1013" s="5" t="str">
        <f>+VLOOKUP(B1013,[2]Hoja1!$H$1:$I$5207,2,FALSE)</f>
        <v>CONTRATO DE PRESTACION DE SERVICIOS PROFESIONALES</v>
      </c>
      <c r="D1013" s="6" t="s">
        <v>2562</v>
      </c>
      <c r="E1013" s="6">
        <v>1019147441</v>
      </c>
      <c r="F1013" s="7" t="s">
        <v>829</v>
      </c>
      <c r="G1013" s="8">
        <v>36246</v>
      </c>
      <c r="H1013" s="9" t="s">
        <v>2803</v>
      </c>
      <c r="I1013" s="5" t="s">
        <v>835</v>
      </c>
      <c r="J1013" s="5" t="s">
        <v>3153</v>
      </c>
      <c r="K1013" s="5" t="s">
        <v>846</v>
      </c>
      <c r="L1013" s="11">
        <v>9618180</v>
      </c>
      <c r="M1013" s="13">
        <v>45359</v>
      </c>
      <c r="N1013" s="13">
        <v>45363</v>
      </c>
      <c r="O1013" s="13">
        <v>45473</v>
      </c>
      <c r="P1013" s="15">
        <v>111</v>
      </c>
      <c r="Q1013" s="11" t="s">
        <v>874</v>
      </c>
      <c r="R1013" s="11">
        <f>+VLOOKUP(B1013,[2]Hoja2!$A$3:$C$3503,3,FALSE)</f>
        <v>9618180</v>
      </c>
      <c r="S1013" s="11">
        <f t="shared" si="30"/>
        <v>0</v>
      </c>
      <c r="T1013" s="22">
        <f t="shared" si="31"/>
        <v>100</v>
      </c>
      <c r="U1013" s="5">
        <v>0</v>
      </c>
      <c r="V1013" s="10" t="s">
        <v>4183</v>
      </c>
    </row>
    <row r="1014" spans="1:23" s="4" customFormat="1" ht="63.75" x14ac:dyDescent="0.2">
      <c r="A1014" s="5" t="s">
        <v>1887</v>
      </c>
      <c r="B1014" s="5" t="s">
        <v>1887</v>
      </c>
      <c r="C1014" s="5" t="str">
        <f>+VLOOKUP(B1014,[2]Hoja1!$H$1:$I$5207,2,FALSE)</f>
        <v>CONTRATO DE PRESTACION DE SERVICIOS PROFESIONALES</v>
      </c>
      <c r="D1014" s="6" t="s">
        <v>2563</v>
      </c>
      <c r="E1014" s="6">
        <v>1090395948</v>
      </c>
      <c r="F1014" s="7" t="s">
        <v>829</v>
      </c>
      <c r="G1014" s="8">
        <v>32403</v>
      </c>
      <c r="H1014" s="9" t="s">
        <v>3054</v>
      </c>
      <c r="I1014" s="5" t="s">
        <v>835</v>
      </c>
      <c r="J1014" s="5" t="s">
        <v>863</v>
      </c>
      <c r="K1014" s="5" t="s">
        <v>850</v>
      </c>
      <c r="L1014" s="11">
        <v>150000000</v>
      </c>
      <c r="M1014" s="13">
        <v>45358</v>
      </c>
      <c r="N1014" s="13">
        <v>45358</v>
      </c>
      <c r="O1014" s="13">
        <v>45657</v>
      </c>
      <c r="P1014" s="15">
        <v>300</v>
      </c>
      <c r="Q1014" s="11" t="s">
        <v>874</v>
      </c>
      <c r="R1014" s="11">
        <f>+VLOOKUP(B1014,[2]Hoja2!$A$3:$C$3503,3,FALSE)</f>
        <v>72000000</v>
      </c>
      <c r="S1014" s="11">
        <f t="shared" si="30"/>
        <v>78000000</v>
      </c>
      <c r="T1014" s="22">
        <f t="shared" si="31"/>
        <v>48</v>
      </c>
      <c r="U1014" s="5">
        <v>0</v>
      </c>
      <c r="V1014" s="10" t="s">
        <v>4184</v>
      </c>
    </row>
    <row r="1015" spans="1:23" s="4" customFormat="1" ht="51" x14ac:dyDescent="0.2">
      <c r="A1015" s="5" t="s">
        <v>1888</v>
      </c>
      <c r="B1015" s="5" t="s">
        <v>1888</v>
      </c>
      <c r="C1015" s="5" t="s">
        <v>46</v>
      </c>
      <c r="D1015" s="6" t="s">
        <v>791</v>
      </c>
      <c r="E1015" s="6">
        <v>901275282</v>
      </c>
      <c r="F1015" s="7" t="s">
        <v>829</v>
      </c>
      <c r="G1015" s="8">
        <v>21946</v>
      </c>
      <c r="H1015" s="9" t="s">
        <v>3055</v>
      </c>
      <c r="I1015" s="5" t="s">
        <v>830</v>
      </c>
      <c r="J1015" s="5" t="s">
        <v>830</v>
      </c>
      <c r="K1015" s="5" t="s">
        <v>830</v>
      </c>
      <c r="L1015" s="11">
        <v>0</v>
      </c>
      <c r="M1015" s="13">
        <v>45363</v>
      </c>
      <c r="N1015" s="13">
        <v>45371</v>
      </c>
      <c r="O1015" s="13">
        <v>45468</v>
      </c>
      <c r="P1015" s="15">
        <v>98</v>
      </c>
      <c r="Q1015" s="11" t="s">
        <v>874</v>
      </c>
      <c r="R1015" s="11">
        <v>0</v>
      </c>
      <c r="S1015" s="11">
        <f t="shared" si="30"/>
        <v>0</v>
      </c>
      <c r="T1015" s="22" t="s">
        <v>830</v>
      </c>
      <c r="U1015" s="5">
        <v>0</v>
      </c>
      <c r="V1015" s="10" t="s">
        <v>4185</v>
      </c>
    </row>
    <row r="1016" spans="1:23" s="4" customFormat="1" ht="51" x14ac:dyDescent="0.2">
      <c r="A1016" s="5" t="s">
        <v>1889</v>
      </c>
      <c r="B1016" s="5" t="s">
        <v>1889</v>
      </c>
      <c r="C1016" s="5" t="str">
        <f>+VLOOKUP(B1016,[2]Hoja1!$H$1:$I$5207,2,FALSE)</f>
        <v>CONTRATO DE PRESTACION DE SERVICIOS PROFESIONALES</v>
      </c>
      <c r="D1016" s="6" t="s">
        <v>593</v>
      </c>
      <c r="E1016" s="6">
        <v>1022379954</v>
      </c>
      <c r="F1016" s="7" t="s">
        <v>829</v>
      </c>
      <c r="G1016" s="8">
        <v>33944</v>
      </c>
      <c r="H1016" s="9" t="s">
        <v>2835</v>
      </c>
      <c r="I1016" s="5" t="s">
        <v>835</v>
      </c>
      <c r="J1016" s="5" t="s">
        <v>3153</v>
      </c>
      <c r="K1016" s="5" t="s">
        <v>846</v>
      </c>
      <c r="L1016" s="11">
        <v>21593880</v>
      </c>
      <c r="M1016" s="13">
        <v>45359</v>
      </c>
      <c r="N1016" s="13">
        <v>45362</v>
      </c>
      <c r="O1016" s="13">
        <v>45473</v>
      </c>
      <c r="P1016" s="15">
        <v>112</v>
      </c>
      <c r="Q1016" s="11" t="s">
        <v>874</v>
      </c>
      <c r="R1016" s="11">
        <f>+VLOOKUP(B1016,[2]Hoja2!$A$3:$C$3503,3,FALSE)</f>
        <v>21593880</v>
      </c>
      <c r="S1016" s="11">
        <f t="shared" si="30"/>
        <v>0</v>
      </c>
      <c r="T1016" s="22">
        <f t="shared" si="31"/>
        <v>100</v>
      </c>
      <c r="U1016" s="5">
        <v>0</v>
      </c>
      <c r="V1016" s="10" t="s">
        <v>4186</v>
      </c>
    </row>
    <row r="1017" spans="1:23" s="4" customFormat="1" ht="51" x14ac:dyDescent="0.2">
      <c r="A1017" s="5" t="s">
        <v>1890</v>
      </c>
      <c r="B1017" s="5" t="s">
        <v>1890</v>
      </c>
      <c r="C1017" s="5" t="str">
        <f>+VLOOKUP(B1017,[2]Hoja1!$H$1:$I$5207,2,FALSE)</f>
        <v>CONTRATO DE PRESTACION DE SERVICIOS DE APOYO A LA GESTION</v>
      </c>
      <c r="D1017" s="6" t="s">
        <v>669</v>
      </c>
      <c r="E1017" s="6">
        <v>1022326839</v>
      </c>
      <c r="F1017" s="7" t="s">
        <v>829</v>
      </c>
      <c r="G1017" s="8">
        <v>31597</v>
      </c>
      <c r="H1017" s="9" t="s">
        <v>2864</v>
      </c>
      <c r="I1017" s="5" t="s">
        <v>835</v>
      </c>
      <c r="J1017" s="5" t="s">
        <v>3153</v>
      </c>
      <c r="K1017" s="5" t="s">
        <v>846</v>
      </c>
      <c r="L1017" s="11">
        <v>14395920</v>
      </c>
      <c r="M1017" s="13">
        <v>45359</v>
      </c>
      <c r="N1017" s="13">
        <v>45362</v>
      </c>
      <c r="O1017" s="13">
        <v>45473</v>
      </c>
      <c r="P1017" s="15">
        <v>112</v>
      </c>
      <c r="Q1017" s="11" t="s">
        <v>874</v>
      </c>
      <c r="R1017" s="11">
        <f>+VLOOKUP(B1017,[2]Hoja2!$A$3:$C$3503,3,FALSE)</f>
        <v>14395920</v>
      </c>
      <c r="S1017" s="11">
        <f t="shared" si="30"/>
        <v>0</v>
      </c>
      <c r="T1017" s="22">
        <f t="shared" si="31"/>
        <v>100</v>
      </c>
      <c r="U1017" s="5">
        <v>0</v>
      </c>
      <c r="V1017" s="10" t="s">
        <v>4187</v>
      </c>
    </row>
    <row r="1018" spans="1:23" s="4" customFormat="1" ht="38.25" x14ac:dyDescent="0.2">
      <c r="A1018" s="5" t="s">
        <v>1891</v>
      </c>
      <c r="B1018" s="5" t="s">
        <v>1891</v>
      </c>
      <c r="C1018" s="5" t="str">
        <f>+VLOOKUP(B1018,[2]Hoja1!$H$1:$I$5207,2,FALSE)</f>
        <v>CONTRATO DE PRESTACION DE SERVICIOS DE APOYO A LA GESTION</v>
      </c>
      <c r="D1018" s="6" t="s">
        <v>2564</v>
      </c>
      <c r="E1018" s="6">
        <v>1033763088</v>
      </c>
      <c r="F1018" s="7" t="s">
        <v>829</v>
      </c>
      <c r="G1018" s="8">
        <v>34414</v>
      </c>
      <c r="H1018" s="9" t="s">
        <v>2864</v>
      </c>
      <c r="I1018" s="5" t="s">
        <v>835</v>
      </c>
      <c r="J1018" s="5" t="s">
        <v>3153</v>
      </c>
      <c r="K1018" s="5" t="s">
        <v>846</v>
      </c>
      <c r="L1018" s="11">
        <v>14395920</v>
      </c>
      <c r="M1018" s="13">
        <v>45359</v>
      </c>
      <c r="N1018" s="13">
        <v>45362</v>
      </c>
      <c r="O1018" s="13">
        <v>45473</v>
      </c>
      <c r="P1018" s="15">
        <v>112</v>
      </c>
      <c r="Q1018" s="11" t="s">
        <v>874</v>
      </c>
      <c r="R1018" s="11">
        <f>+VLOOKUP(B1018,[2]Hoja2!$A$3:$C$3503,3,FALSE)</f>
        <v>14395920</v>
      </c>
      <c r="S1018" s="11">
        <f t="shared" si="30"/>
        <v>0</v>
      </c>
      <c r="T1018" s="22">
        <f t="shared" si="31"/>
        <v>100</v>
      </c>
      <c r="U1018" s="5">
        <v>0</v>
      </c>
      <c r="V1018" s="10" t="s">
        <v>4188</v>
      </c>
    </row>
    <row r="1019" spans="1:23" s="4" customFormat="1" ht="63.75" x14ac:dyDescent="0.2">
      <c r="A1019" s="5" t="s">
        <v>1892</v>
      </c>
      <c r="B1019" s="5" t="s">
        <v>1892</v>
      </c>
      <c r="C1019" s="5" t="str">
        <f>+VLOOKUP(B1019,[2]Hoja1!$H$1:$I$5207,2,FALSE)</f>
        <v>CONTRATO DE PRESTACION DE SERVICIOS PROFESIONALES</v>
      </c>
      <c r="D1019" s="6" t="s">
        <v>170</v>
      </c>
      <c r="E1019" s="6">
        <v>13068538</v>
      </c>
      <c r="F1019" s="7" t="s">
        <v>829</v>
      </c>
      <c r="G1019" s="8">
        <v>29526</v>
      </c>
      <c r="H1019" s="9" t="s">
        <v>3056</v>
      </c>
      <c r="I1019" s="5" t="s">
        <v>835</v>
      </c>
      <c r="J1019" s="5" t="s">
        <v>859</v>
      </c>
      <c r="K1019" s="5" t="s">
        <v>842</v>
      </c>
      <c r="L1019" s="11">
        <v>42797500</v>
      </c>
      <c r="M1019" s="13">
        <v>45359</v>
      </c>
      <c r="N1019" s="13">
        <v>45362</v>
      </c>
      <c r="O1019" s="13">
        <v>45618</v>
      </c>
      <c r="P1019" s="15">
        <v>257</v>
      </c>
      <c r="Q1019" s="11" t="s">
        <v>874</v>
      </c>
      <c r="R1019" s="11">
        <f>+VLOOKUP(B1019,[2]Hoja2!$A$3:$C$3503,3,FALSE)</f>
        <v>42797500</v>
      </c>
      <c r="S1019" s="11">
        <f t="shared" si="30"/>
        <v>0</v>
      </c>
      <c r="T1019" s="22">
        <f t="shared" si="31"/>
        <v>100</v>
      </c>
      <c r="U1019" s="5">
        <v>0</v>
      </c>
      <c r="V1019" s="10" t="s">
        <v>4189</v>
      </c>
    </row>
    <row r="1020" spans="1:23" s="4" customFormat="1" ht="76.5" x14ac:dyDescent="0.2">
      <c r="A1020" s="5" t="s">
        <v>1893</v>
      </c>
      <c r="B1020" s="5" t="s">
        <v>1893</v>
      </c>
      <c r="C1020" s="5" t="str">
        <f>+VLOOKUP(B1020,[2]Hoja1!$H$1:$I$5207,2,FALSE)</f>
        <v>CONTRATO DE PRESTACION DE SERVICIOS PROFESIONALES</v>
      </c>
      <c r="D1020" s="6" t="s">
        <v>676</v>
      </c>
      <c r="E1020" s="6">
        <v>1018444500</v>
      </c>
      <c r="F1020" s="7" t="s">
        <v>829</v>
      </c>
      <c r="G1020" s="8">
        <v>33348</v>
      </c>
      <c r="H1020" s="9" t="s">
        <v>3057</v>
      </c>
      <c r="I1020" s="5" t="s">
        <v>835</v>
      </c>
      <c r="J1020" s="5" t="s">
        <v>859</v>
      </c>
      <c r="K1020" s="5" t="s">
        <v>842</v>
      </c>
      <c r="L1020" s="11">
        <f>+VLOOKUP(B1020,[2]Hoja2!$A$3:$C$3503,2,FALSE)</f>
        <v>57781533</v>
      </c>
      <c r="M1020" s="13">
        <v>45359</v>
      </c>
      <c r="N1020" s="13">
        <v>45363</v>
      </c>
      <c r="O1020" s="13">
        <v>45657</v>
      </c>
      <c r="P1020" s="15">
        <v>295</v>
      </c>
      <c r="Q1020" s="11" t="s">
        <v>874</v>
      </c>
      <c r="R1020" s="11">
        <f>+VLOOKUP(B1020,[2]Hoja2!$A$3:$C$3503,3,FALSE)</f>
        <v>54340000</v>
      </c>
      <c r="S1020" s="11">
        <f t="shared" si="30"/>
        <v>3441533</v>
      </c>
      <c r="T1020" s="22">
        <f t="shared" si="31"/>
        <v>94.043887689861052</v>
      </c>
      <c r="U1020" s="5">
        <v>1</v>
      </c>
      <c r="V1020" s="10" t="s">
        <v>4190</v>
      </c>
      <c r="W1020" s="4">
        <f>+VLOOKUP(B1020,[2]Hoja2!$A$3:$D$3503,4,FALSE)</f>
        <v>0</v>
      </c>
    </row>
    <row r="1021" spans="1:23" s="4" customFormat="1" ht="51" x14ac:dyDescent="0.2">
      <c r="A1021" s="5" t="s">
        <v>1894</v>
      </c>
      <c r="B1021" s="5" t="s">
        <v>1894</v>
      </c>
      <c r="C1021" s="5" t="str">
        <f>+VLOOKUP(B1021,[2]Hoja1!$H$1:$I$5207,2,FALSE)</f>
        <v>CONTRATO DE PRESTACION DE SERVICIOS DE APOYO A LA GESTION</v>
      </c>
      <c r="D1021" s="6" t="s">
        <v>2565</v>
      </c>
      <c r="E1021" s="6">
        <v>1020764625</v>
      </c>
      <c r="F1021" s="7" t="s">
        <v>829</v>
      </c>
      <c r="G1021" s="8">
        <v>33434</v>
      </c>
      <c r="H1021" s="9" t="s">
        <v>3058</v>
      </c>
      <c r="I1021" s="5" t="s">
        <v>835</v>
      </c>
      <c r="J1021" s="5" t="s">
        <v>870</v>
      </c>
      <c r="K1021" s="5" t="s">
        <v>843</v>
      </c>
      <c r="L1021" s="11">
        <v>50556700</v>
      </c>
      <c r="M1021" s="13">
        <v>45359</v>
      </c>
      <c r="N1021" s="13">
        <v>45362</v>
      </c>
      <c r="O1021" s="13">
        <v>45657</v>
      </c>
      <c r="P1021" s="15">
        <v>296</v>
      </c>
      <c r="Q1021" s="11" t="s">
        <v>874</v>
      </c>
      <c r="R1021" s="11">
        <f>+VLOOKUP(B1021,[2]Hoja2!$A$3:$C$3503,3,FALSE)</f>
        <v>47070000</v>
      </c>
      <c r="S1021" s="11">
        <f t="shared" si="30"/>
        <v>3486700</v>
      </c>
      <c r="T1021" s="22">
        <f t="shared" si="31"/>
        <v>93.1033868903627</v>
      </c>
      <c r="U1021" s="5">
        <v>0</v>
      </c>
      <c r="V1021" s="10" t="s">
        <v>4191</v>
      </c>
    </row>
    <row r="1022" spans="1:23" s="4" customFormat="1" ht="38.25" x14ac:dyDescent="0.2">
      <c r="A1022" s="5" t="s">
        <v>1895</v>
      </c>
      <c r="B1022" s="5" t="s">
        <v>1895</v>
      </c>
      <c r="C1022" s="5" t="str">
        <f>+VLOOKUP(B1022,[2]Hoja1!$H$1:$I$5207,2,FALSE)</f>
        <v>CONTRATO DE PRESTACION DE SERVICIOS PROFESIONALES</v>
      </c>
      <c r="D1022" s="6" t="s">
        <v>2566</v>
      </c>
      <c r="E1022" s="6">
        <v>1016005932</v>
      </c>
      <c r="F1022" s="7" t="s">
        <v>829</v>
      </c>
      <c r="G1022" s="8">
        <v>32056</v>
      </c>
      <c r="H1022" s="9" t="s">
        <v>2803</v>
      </c>
      <c r="I1022" s="5" t="s">
        <v>835</v>
      </c>
      <c r="J1022" s="5" t="s">
        <v>3153</v>
      </c>
      <c r="K1022" s="5" t="s">
        <v>846</v>
      </c>
      <c r="L1022" s="11">
        <v>9618180</v>
      </c>
      <c r="M1022" s="13">
        <v>45363</v>
      </c>
      <c r="N1022" s="13">
        <v>45365</v>
      </c>
      <c r="O1022" s="13">
        <v>45473</v>
      </c>
      <c r="P1022" s="15">
        <v>109</v>
      </c>
      <c r="Q1022" s="11" t="s">
        <v>874</v>
      </c>
      <c r="R1022" s="11">
        <f>+VLOOKUP(B1022,[2]Hoja2!$A$3:$C$3503,3,FALSE)</f>
        <v>9618180</v>
      </c>
      <c r="S1022" s="11">
        <f t="shared" si="30"/>
        <v>0</v>
      </c>
      <c r="T1022" s="22">
        <f t="shared" si="31"/>
        <v>100</v>
      </c>
      <c r="U1022" s="5">
        <v>0</v>
      </c>
      <c r="V1022" s="10" t="s">
        <v>4192</v>
      </c>
    </row>
    <row r="1023" spans="1:23" s="4" customFormat="1" ht="51" x14ac:dyDescent="0.2">
      <c r="A1023" s="5" t="s">
        <v>1896</v>
      </c>
      <c r="B1023" s="5" t="s">
        <v>1896</v>
      </c>
      <c r="C1023" s="5" t="str">
        <f>+VLOOKUP(B1023,[2]Hoja1!$H$1:$I$5207,2,FALSE)</f>
        <v>CONTRATO DE PRESTACION DE SERVICIOS PROFESIONALES</v>
      </c>
      <c r="D1023" s="6" t="s">
        <v>2567</v>
      </c>
      <c r="E1023" s="6">
        <v>1020817616</v>
      </c>
      <c r="F1023" s="7" t="s">
        <v>829</v>
      </c>
      <c r="G1023" s="8">
        <v>35272</v>
      </c>
      <c r="H1023" s="9" t="s">
        <v>2784</v>
      </c>
      <c r="I1023" s="5" t="s">
        <v>835</v>
      </c>
      <c r="J1023" s="5" t="s">
        <v>3153</v>
      </c>
      <c r="K1023" s="5" t="s">
        <v>846</v>
      </c>
      <c r="L1023" s="11">
        <v>14395920</v>
      </c>
      <c r="M1023" s="13">
        <v>45363</v>
      </c>
      <c r="N1023" s="13">
        <v>45365</v>
      </c>
      <c r="O1023" s="13">
        <v>45473</v>
      </c>
      <c r="P1023" s="15">
        <v>109</v>
      </c>
      <c r="Q1023" s="11" t="s">
        <v>874</v>
      </c>
      <c r="R1023" s="11">
        <f>+VLOOKUP(B1023,[2]Hoja2!$A$3:$C$3503,3,FALSE)</f>
        <v>14395920</v>
      </c>
      <c r="S1023" s="11">
        <f t="shared" si="30"/>
        <v>0</v>
      </c>
      <c r="T1023" s="22">
        <f t="shared" si="31"/>
        <v>100</v>
      </c>
      <c r="U1023" s="5">
        <v>0</v>
      </c>
      <c r="V1023" s="10" t="s">
        <v>4193</v>
      </c>
    </row>
    <row r="1024" spans="1:23" s="4" customFormat="1" ht="38.25" x14ac:dyDescent="0.2">
      <c r="A1024" s="5" t="s">
        <v>1897</v>
      </c>
      <c r="B1024" s="5" t="s">
        <v>1897</v>
      </c>
      <c r="C1024" s="5" t="str">
        <f>+VLOOKUP(B1024,[2]Hoja1!$H$1:$I$5207,2,FALSE)</f>
        <v>CONTRATO DE PRESTACION DE SERVICIOS DE APOYO A LA GESTION</v>
      </c>
      <c r="D1024" s="6" t="s">
        <v>2568</v>
      </c>
      <c r="E1024" s="6">
        <v>79771307</v>
      </c>
      <c r="F1024" s="7" t="s">
        <v>829</v>
      </c>
      <c r="G1024" s="8">
        <v>28866</v>
      </c>
      <c r="H1024" s="9" t="s">
        <v>2864</v>
      </c>
      <c r="I1024" s="5" t="s">
        <v>835</v>
      </c>
      <c r="J1024" s="5" t="s">
        <v>3153</v>
      </c>
      <c r="K1024" s="5" t="s">
        <v>846</v>
      </c>
      <c r="L1024" s="11">
        <v>9572200</v>
      </c>
      <c r="M1024" s="13">
        <v>45362</v>
      </c>
      <c r="N1024" s="13">
        <v>45395</v>
      </c>
      <c r="O1024" s="13">
        <v>45473</v>
      </c>
      <c r="P1024" s="15">
        <v>79</v>
      </c>
      <c r="Q1024" s="11" t="s">
        <v>874</v>
      </c>
      <c r="R1024" s="11">
        <f>+VLOOKUP(B1024,[2]Hoja2!$A$3:$C$3503,3,FALSE)</f>
        <v>9572200</v>
      </c>
      <c r="S1024" s="11">
        <f t="shared" si="30"/>
        <v>0</v>
      </c>
      <c r="T1024" s="22">
        <f t="shared" si="31"/>
        <v>100</v>
      </c>
      <c r="U1024" s="5">
        <v>0</v>
      </c>
      <c r="V1024" s="10" t="s">
        <v>4194</v>
      </c>
    </row>
    <row r="1025" spans="1:22" s="4" customFormat="1" ht="51" x14ac:dyDescent="0.2">
      <c r="A1025" s="5" t="s">
        <v>1898</v>
      </c>
      <c r="B1025" s="5" t="s">
        <v>1898</v>
      </c>
      <c r="C1025" s="5" t="str">
        <f>+VLOOKUP(B1025,[2]Hoja1!$H$1:$I$5207,2,FALSE)</f>
        <v>CONTRATO DE PRESTACION DE SERVICIOS PROFESIONALES</v>
      </c>
      <c r="D1025" s="6" t="s">
        <v>2569</v>
      </c>
      <c r="E1025" s="6">
        <v>1032499782</v>
      </c>
      <c r="F1025" s="7" t="s">
        <v>829</v>
      </c>
      <c r="G1025" s="8">
        <v>36021</v>
      </c>
      <c r="H1025" s="9" t="s">
        <v>3059</v>
      </c>
      <c r="I1025" s="5" t="s">
        <v>835</v>
      </c>
      <c r="J1025" s="5" t="s">
        <v>857</v>
      </c>
      <c r="K1025" s="5" t="s">
        <v>840</v>
      </c>
      <c r="L1025" s="11">
        <v>38666700</v>
      </c>
      <c r="M1025" s="13">
        <v>45359</v>
      </c>
      <c r="N1025" s="13">
        <v>45362</v>
      </c>
      <c r="O1025" s="13">
        <v>45657</v>
      </c>
      <c r="P1025" s="15">
        <v>296</v>
      </c>
      <c r="Q1025" s="11" t="s">
        <v>874</v>
      </c>
      <c r="R1025" s="11">
        <f>+VLOOKUP(B1025,[2]Hoja2!$A$3:$C$3503,3,FALSE)</f>
        <v>36000000</v>
      </c>
      <c r="S1025" s="11">
        <f t="shared" si="30"/>
        <v>2666700</v>
      </c>
      <c r="T1025" s="22">
        <f t="shared" si="31"/>
        <v>93.103368014337917</v>
      </c>
      <c r="U1025" s="5">
        <v>1</v>
      </c>
      <c r="V1025" s="10" t="s">
        <v>4195</v>
      </c>
    </row>
    <row r="1026" spans="1:22" s="4" customFormat="1" ht="51" x14ac:dyDescent="0.2">
      <c r="A1026" s="5" t="s">
        <v>1899</v>
      </c>
      <c r="B1026" s="5" t="s">
        <v>1899</v>
      </c>
      <c r="C1026" s="5" t="str">
        <f>+VLOOKUP(B1026,[2]Hoja1!$H$1:$I$5207,2,FALSE)</f>
        <v>CONTRATO DE PRESTACION DE SERVICIOS DE APOYO A LA GESTION</v>
      </c>
      <c r="D1026" s="6" t="s">
        <v>2570</v>
      </c>
      <c r="E1026" s="6">
        <v>1047412179</v>
      </c>
      <c r="F1026" s="7" t="s">
        <v>829</v>
      </c>
      <c r="G1026" s="8">
        <v>32473</v>
      </c>
      <c r="H1026" s="9" t="s">
        <v>2801</v>
      </c>
      <c r="I1026" s="5" t="s">
        <v>835</v>
      </c>
      <c r="J1026" s="5" t="s">
        <v>3153</v>
      </c>
      <c r="K1026" s="5" t="s">
        <v>846</v>
      </c>
      <c r="L1026" s="11">
        <v>8854285</v>
      </c>
      <c r="M1026" s="13">
        <v>45359</v>
      </c>
      <c r="N1026" s="13">
        <v>45362</v>
      </c>
      <c r="O1026" s="13">
        <v>45473</v>
      </c>
      <c r="P1026" s="15">
        <v>112</v>
      </c>
      <c r="Q1026" s="11" t="s">
        <v>874</v>
      </c>
      <c r="R1026" s="11">
        <f>+VLOOKUP(B1026,[2]Hoja2!$A$3:$C$3503,3,FALSE)</f>
        <v>8854285</v>
      </c>
      <c r="S1026" s="11">
        <f t="shared" si="30"/>
        <v>0</v>
      </c>
      <c r="T1026" s="22">
        <f t="shared" si="31"/>
        <v>100</v>
      </c>
      <c r="U1026" s="5">
        <v>0</v>
      </c>
      <c r="V1026" s="10" t="s">
        <v>4196</v>
      </c>
    </row>
    <row r="1027" spans="1:22" s="4" customFormat="1" ht="51" x14ac:dyDescent="0.2">
      <c r="A1027" s="5" t="s">
        <v>1900</v>
      </c>
      <c r="B1027" s="5" t="s">
        <v>1900</v>
      </c>
      <c r="C1027" s="5" t="str">
        <f>+VLOOKUP(B1027,[2]Hoja1!$H$1:$I$5207,2,FALSE)</f>
        <v>CONTRATO DE PRESTACION DE SERVICIOS PROFESIONALES</v>
      </c>
      <c r="D1027" s="6" t="s">
        <v>2571</v>
      </c>
      <c r="E1027" s="6">
        <v>1032435087</v>
      </c>
      <c r="F1027" s="7" t="s">
        <v>829</v>
      </c>
      <c r="G1027" s="8">
        <v>32828</v>
      </c>
      <c r="H1027" s="9" t="s">
        <v>2833</v>
      </c>
      <c r="I1027" s="5" t="s">
        <v>835</v>
      </c>
      <c r="J1027" s="5" t="s">
        <v>3153</v>
      </c>
      <c r="K1027" s="5" t="s">
        <v>846</v>
      </c>
      <c r="L1027" s="11">
        <v>8896817</v>
      </c>
      <c r="M1027" s="13">
        <v>45359</v>
      </c>
      <c r="N1027" s="13">
        <v>45362</v>
      </c>
      <c r="O1027" s="13">
        <v>45473</v>
      </c>
      <c r="P1027" s="15">
        <v>112</v>
      </c>
      <c r="Q1027" s="11" t="s">
        <v>874</v>
      </c>
      <c r="R1027" s="11">
        <f>+VLOOKUP(B1027,[2]Hoja2!$A$3:$C$3503,3,FALSE)</f>
        <v>8896817</v>
      </c>
      <c r="S1027" s="11">
        <f t="shared" si="30"/>
        <v>0</v>
      </c>
      <c r="T1027" s="22">
        <f t="shared" si="31"/>
        <v>100</v>
      </c>
      <c r="U1027" s="5">
        <v>0</v>
      </c>
      <c r="V1027" s="10" t="s">
        <v>4197</v>
      </c>
    </row>
    <row r="1028" spans="1:22" s="4" customFormat="1" ht="51" x14ac:dyDescent="0.2">
      <c r="A1028" s="5" t="s">
        <v>1901</v>
      </c>
      <c r="B1028" s="5" t="s">
        <v>1901</v>
      </c>
      <c r="C1028" s="5" t="str">
        <f>+VLOOKUP(B1028,[2]Hoja1!$H$1:$I$5207,2,FALSE)</f>
        <v>CONTRATO DE PRESTACION DE SERVICIOS DE APOYO A LA GESTION</v>
      </c>
      <c r="D1028" s="6" t="s">
        <v>349</v>
      </c>
      <c r="E1028" s="6">
        <v>80845690</v>
      </c>
      <c r="F1028" s="7" t="s">
        <v>829</v>
      </c>
      <c r="G1028" s="8">
        <v>31406</v>
      </c>
      <c r="H1028" s="9" t="s">
        <v>2994</v>
      </c>
      <c r="I1028" s="5" t="s">
        <v>835</v>
      </c>
      <c r="J1028" s="5" t="s">
        <v>858</v>
      </c>
      <c r="K1028" s="5" t="s">
        <v>841</v>
      </c>
      <c r="L1028" s="11">
        <v>33000000</v>
      </c>
      <c r="M1028" s="13">
        <v>45363</v>
      </c>
      <c r="N1028" s="13">
        <v>45364</v>
      </c>
      <c r="O1028" s="13">
        <v>45657</v>
      </c>
      <c r="P1028" s="15">
        <v>294</v>
      </c>
      <c r="Q1028" s="11" t="s">
        <v>874</v>
      </c>
      <c r="R1028" s="11">
        <f>+VLOOKUP(B1028,[2]Hoja2!$A$3:$C$3503,3,FALSE)</f>
        <v>29700000</v>
      </c>
      <c r="S1028" s="11">
        <f t="shared" ref="S1028:S1091" si="32">+L1028-R1028</f>
        <v>3300000</v>
      </c>
      <c r="T1028" s="22">
        <f t="shared" si="31"/>
        <v>90</v>
      </c>
      <c r="U1028" s="5">
        <v>0</v>
      </c>
      <c r="V1028" s="10" t="s">
        <v>4198</v>
      </c>
    </row>
    <row r="1029" spans="1:22" s="4" customFormat="1" ht="51" x14ac:dyDescent="0.2">
      <c r="A1029" s="5" t="s">
        <v>1902</v>
      </c>
      <c r="B1029" s="5" t="s">
        <v>1902</v>
      </c>
      <c r="C1029" s="5" t="str">
        <f>+VLOOKUP(B1029,[2]Hoja1!$H$1:$I$5207,2,FALSE)</f>
        <v>CONTRATO DE PRESTACION DE SERVICIOS DE APOYO A LA GESTION</v>
      </c>
      <c r="D1029" s="6" t="s">
        <v>744</v>
      </c>
      <c r="E1029" s="6">
        <v>1032357094</v>
      </c>
      <c r="F1029" s="7" t="s">
        <v>829</v>
      </c>
      <c r="G1029" s="8">
        <v>31347</v>
      </c>
      <c r="H1029" s="9" t="s">
        <v>3060</v>
      </c>
      <c r="I1029" s="5" t="s">
        <v>835</v>
      </c>
      <c r="J1029" s="5" t="s">
        <v>858</v>
      </c>
      <c r="K1029" s="5" t="s">
        <v>3145</v>
      </c>
      <c r="L1029" s="11">
        <v>33000000</v>
      </c>
      <c r="M1029" s="13">
        <v>45363</v>
      </c>
      <c r="N1029" s="13">
        <v>45364</v>
      </c>
      <c r="O1029" s="13">
        <v>45657</v>
      </c>
      <c r="P1029" s="15">
        <v>294</v>
      </c>
      <c r="Q1029" s="11" t="s">
        <v>874</v>
      </c>
      <c r="R1029" s="11">
        <f>+VLOOKUP(B1029,[2]Hoja2!$A$3:$C$3503,3,FALSE)</f>
        <v>29700000</v>
      </c>
      <c r="S1029" s="11">
        <f t="shared" si="32"/>
        <v>3300000</v>
      </c>
      <c r="T1029" s="22">
        <f t="shared" ref="T1029:T1092" si="33">+R1029*100/L1029</f>
        <v>90</v>
      </c>
      <c r="U1029" s="5">
        <v>0</v>
      </c>
      <c r="V1029" s="10" t="s">
        <v>4199</v>
      </c>
    </row>
    <row r="1030" spans="1:22" s="4" customFormat="1" ht="51" x14ac:dyDescent="0.2">
      <c r="A1030" s="5" t="s">
        <v>1903</v>
      </c>
      <c r="B1030" s="5" t="s">
        <v>1903</v>
      </c>
      <c r="C1030" s="5" t="str">
        <f>+VLOOKUP(B1030,[2]Hoja1!$H$1:$I$5207,2,FALSE)</f>
        <v>CONTRATO DE PRESTACION DE SERVICIOS DE APOYO A LA GESTION</v>
      </c>
      <c r="D1030" s="6" t="s">
        <v>2572</v>
      </c>
      <c r="E1030" s="6">
        <v>1026307306</v>
      </c>
      <c r="F1030" s="7" t="s">
        <v>829</v>
      </c>
      <c r="G1030" s="8">
        <v>36473</v>
      </c>
      <c r="H1030" s="9" t="s">
        <v>2892</v>
      </c>
      <c r="I1030" s="5" t="s">
        <v>835</v>
      </c>
      <c r="J1030" s="5" t="s">
        <v>858</v>
      </c>
      <c r="K1030" s="5" t="s">
        <v>841</v>
      </c>
      <c r="L1030" s="11">
        <v>33000000</v>
      </c>
      <c r="M1030" s="13">
        <v>45363</v>
      </c>
      <c r="N1030" s="13">
        <v>45366</v>
      </c>
      <c r="O1030" s="13">
        <v>45657</v>
      </c>
      <c r="P1030" s="15">
        <v>292</v>
      </c>
      <c r="Q1030" s="11" t="s">
        <v>874</v>
      </c>
      <c r="R1030" s="11">
        <f>+VLOOKUP(B1030,[2]Hoja2!$A$3:$C$3503,3,FALSE)</f>
        <v>29700000</v>
      </c>
      <c r="S1030" s="11">
        <f t="shared" si="32"/>
        <v>3300000</v>
      </c>
      <c r="T1030" s="22">
        <f t="shared" si="33"/>
        <v>90</v>
      </c>
      <c r="U1030" s="5">
        <v>0</v>
      </c>
      <c r="V1030" s="10" t="s">
        <v>4200</v>
      </c>
    </row>
    <row r="1031" spans="1:22" s="4" customFormat="1" ht="51" x14ac:dyDescent="0.2">
      <c r="A1031" s="5" t="s">
        <v>1904</v>
      </c>
      <c r="B1031" s="5" t="s">
        <v>1904</v>
      </c>
      <c r="C1031" s="5" t="str">
        <f>+VLOOKUP(B1031,[2]Hoja1!$H$1:$I$5207,2,FALSE)</f>
        <v>CONTRATO DE PRESTACION DE SERVICIOS DE APOYO A LA GESTION</v>
      </c>
      <c r="D1031" s="6" t="s">
        <v>601</v>
      </c>
      <c r="E1031" s="6">
        <v>1010238579</v>
      </c>
      <c r="F1031" s="7" t="s">
        <v>829</v>
      </c>
      <c r="G1031" s="8">
        <v>35870</v>
      </c>
      <c r="H1031" s="9" t="s">
        <v>3042</v>
      </c>
      <c r="I1031" s="5" t="s">
        <v>835</v>
      </c>
      <c r="J1031" s="5" t="s">
        <v>862</v>
      </c>
      <c r="K1031" s="5" t="s">
        <v>847</v>
      </c>
      <c r="L1031" s="11">
        <v>13500000</v>
      </c>
      <c r="M1031" s="13">
        <v>45364</v>
      </c>
      <c r="N1031" s="13">
        <v>45365</v>
      </c>
      <c r="O1031" s="13">
        <v>45448</v>
      </c>
      <c r="P1031" s="15">
        <v>84</v>
      </c>
      <c r="Q1031" s="11" t="s">
        <v>874</v>
      </c>
      <c r="R1031" s="11">
        <f>+VLOOKUP(B1031,[2]Hoja2!$A$3:$C$3503,3,FALSE)</f>
        <v>13500000</v>
      </c>
      <c r="S1031" s="11">
        <f t="shared" si="32"/>
        <v>0</v>
      </c>
      <c r="T1031" s="22">
        <f t="shared" si="33"/>
        <v>100</v>
      </c>
      <c r="U1031" s="5">
        <v>0</v>
      </c>
      <c r="V1031" s="10" t="s">
        <v>4201</v>
      </c>
    </row>
    <row r="1032" spans="1:22" s="4" customFormat="1" ht="51" x14ac:dyDescent="0.2">
      <c r="A1032" s="5" t="s">
        <v>1905</v>
      </c>
      <c r="B1032" s="5" t="s">
        <v>1905</v>
      </c>
      <c r="C1032" s="5" t="str">
        <f>+VLOOKUP(B1032,[2]Hoja1!$H$1:$I$5207,2,FALSE)</f>
        <v>CONTRATO DE PRESTACION DE SERVICIOS DE APOYO A LA GESTION</v>
      </c>
      <c r="D1032" s="6" t="s">
        <v>267</v>
      </c>
      <c r="E1032" s="6">
        <v>52700112</v>
      </c>
      <c r="F1032" s="7" t="s">
        <v>829</v>
      </c>
      <c r="G1032" s="8">
        <v>29609</v>
      </c>
      <c r="H1032" s="9" t="s">
        <v>3061</v>
      </c>
      <c r="I1032" s="5" t="s">
        <v>835</v>
      </c>
      <c r="J1032" s="5" t="s">
        <v>870</v>
      </c>
      <c r="K1032" s="5" t="s">
        <v>843</v>
      </c>
      <c r="L1032" s="11">
        <v>57478000</v>
      </c>
      <c r="M1032" s="13">
        <v>45363</v>
      </c>
      <c r="N1032" s="13">
        <v>45364</v>
      </c>
      <c r="O1032" s="13">
        <v>45657</v>
      </c>
      <c r="P1032" s="15">
        <v>294</v>
      </c>
      <c r="Q1032" s="11" t="s">
        <v>874</v>
      </c>
      <c r="R1032" s="11">
        <f>+VLOOKUP(B1032,[2]Hoja2!$A$3:$C$3503,3,FALSE)</f>
        <v>53514000</v>
      </c>
      <c r="S1032" s="11">
        <f t="shared" si="32"/>
        <v>3964000</v>
      </c>
      <c r="T1032" s="22">
        <f t="shared" si="33"/>
        <v>93.103448275862064</v>
      </c>
      <c r="U1032" s="5">
        <v>0</v>
      </c>
      <c r="V1032" s="10" t="s">
        <v>4202</v>
      </c>
    </row>
    <row r="1033" spans="1:22" s="4" customFormat="1" ht="51" x14ac:dyDescent="0.2">
      <c r="A1033" s="5" t="s">
        <v>1906</v>
      </c>
      <c r="B1033" s="5" t="s">
        <v>1906</v>
      </c>
      <c r="C1033" s="5" t="str">
        <f>+VLOOKUP(B1033,[2]Hoja1!$H$1:$I$5207,2,FALSE)</f>
        <v>CONTRATO DE PRESTACION DE SERVICIOS PROFESIONALES</v>
      </c>
      <c r="D1033" s="6" t="s">
        <v>2573</v>
      </c>
      <c r="E1033" s="6">
        <v>80051800</v>
      </c>
      <c r="F1033" s="7" t="s">
        <v>829</v>
      </c>
      <c r="G1033" s="8">
        <v>29494</v>
      </c>
      <c r="H1033" s="9" t="s">
        <v>2803</v>
      </c>
      <c r="I1033" s="5" t="s">
        <v>835</v>
      </c>
      <c r="J1033" s="5" t="s">
        <v>3153</v>
      </c>
      <c r="K1033" s="5" t="s">
        <v>846</v>
      </c>
      <c r="L1033" s="11">
        <v>9618180</v>
      </c>
      <c r="M1033" s="13">
        <v>45362</v>
      </c>
      <c r="N1033" s="13">
        <v>45366</v>
      </c>
      <c r="O1033" s="13">
        <v>45473</v>
      </c>
      <c r="P1033" s="15">
        <v>108</v>
      </c>
      <c r="Q1033" s="11" t="s">
        <v>874</v>
      </c>
      <c r="R1033" s="11">
        <f>+VLOOKUP(B1033,[2]Hoja2!$A$3:$C$3503,3,FALSE)</f>
        <v>9618180</v>
      </c>
      <c r="S1033" s="11">
        <f t="shared" si="32"/>
        <v>0</v>
      </c>
      <c r="T1033" s="22">
        <f t="shared" si="33"/>
        <v>100</v>
      </c>
      <c r="U1033" s="5">
        <v>0</v>
      </c>
      <c r="V1033" s="10" t="s">
        <v>4203</v>
      </c>
    </row>
    <row r="1034" spans="1:22" s="4" customFormat="1" ht="51" x14ac:dyDescent="0.2">
      <c r="A1034" s="5" t="s">
        <v>1907</v>
      </c>
      <c r="B1034" s="5" t="s">
        <v>1907</v>
      </c>
      <c r="C1034" s="5" t="str">
        <f>+VLOOKUP(B1034,[2]Hoja1!$H$1:$I$5207,2,FALSE)</f>
        <v>CONTRATO DE PRESTACION DE SERVICIOS DE APOYO A LA GESTION</v>
      </c>
      <c r="D1034" s="6" t="s">
        <v>708</v>
      </c>
      <c r="E1034" s="6">
        <v>900212582</v>
      </c>
      <c r="F1034" s="7" t="s">
        <v>829</v>
      </c>
      <c r="G1034" s="8">
        <v>25816</v>
      </c>
      <c r="H1034" s="9" t="s">
        <v>3062</v>
      </c>
      <c r="I1034" s="5" t="s">
        <v>835</v>
      </c>
      <c r="J1034" s="5" t="s">
        <v>3162</v>
      </c>
      <c r="K1034" s="5" t="s">
        <v>847</v>
      </c>
      <c r="L1034" s="11">
        <v>34917000</v>
      </c>
      <c r="M1034" s="13">
        <v>45362</v>
      </c>
      <c r="N1034" s="13">
        <v>45363</v>
      </c>
      <c r="O1034" s="13">
        <v>45475</v>
      </c>
      <c r="P1034" s="15">
        <v>113</v>
      </c>
      <c r="Q1034" s="11" t="s">
        <v>874</v>
      </c>
      <c r="R1034" s="11">
        <f>+VLOOKUP(B1034,[2]Hoja2!$A$3:$C$3503,3,FALSE)</f>
        <v>34917000</v>
      </c>
      <c r="S1034" s="11">
        <f t="shared" si="32"/>
        <v>0</v>
      </c>
      <c r="T1034" s="22">
        <f t="shared" si="33"/>
        <v>100</v>
      </c>
      <c r="U1034" s="5">
        <v>0</v>
      </c>
      <c r="V1034" s="10" t="s">
        <v>4204</v>
      </c>
    </row>
    <row r="1035" spans="1:22" s="4" customFormat="1" ht="63.75" x14ac:dyDescent="0.2">
      <c r="A1035" s="5" t="s">
        <v>1908</v>
      </c>
      <c r="B1035" s="5" t="s">
        <v>1908</v>
      </c>
      <c r="C1035" s="5" t="str">
        <f>+VLOOKUP(B1035,[2]Hoja1!$H$1:$I$5207,2,FALSE)</f>
        <v>CONTRATO DE PRESTACION DE SERVICIOS PROFESIONALES</v>
      </c>
      <c r="D1035" s="6" t="s">
        <v>2574</v>
      </c>
      <c r="E1035" s="6">
        <v>39789279</v>
      </c>
      <c r="F1035" s="7" t="s">
        <v>829</v>
      </c>
      <c r="G1035" s="8">
        <v>26076</v>
      </c>
      <c r="H1035" s="9" t="s">
        <v>3063</v>
      </c>
      <c r="I1035" s="5" t="s">
        <v>835</v>
      </c>
      <c r="J1035" s="5" t="s">
        <v>857</v>
      </c>
      <c r="K1035" s="5" t="s">
        <v>840</v>
      </c>
      <c r="L1035" s="11">
        <v>100000000</v>
      </c>
      <c r="M1035" s="13">
        <v>45359</v>
      </c>
      <c r="N1035" s="13">
        <v>45363</v>
      </c>
      <c r="O1035" s="13">
        <v>45657</v>
      </c>
      <c r="P1035" s="15">
        <v>295</v>
      </c>
      <c r="Q1035" s="11" t="s">
        <v>874</v>
      </c>
      <c r="R1035" s="11">
        <f>+VLOOKUP(B1035,[2]Hoja2!$A$3:$C$3503,3,FALSE)</f>
        <v>45000000</v>
      </c>
      <c r="S1035" s="11">
        <f t="shared" si="32"/>
        <v>55000000</v>
      </c>
      <c r="T1035" s="22">
        <f t="shared" si="33"/>
        <v>45</v>
      </c>
      <c r="U1035" s="5">
        <v>0</v>
      </c>
      <c r="V1035" s="10" t="s">
        <v>4205</v>
      </c>
    </row>
    <row r="1036" spans="1:22" s="4" customFormat="1" ht="242.25" x14ac:dyDescent="0.2">
      <c r="A1036" s="5" t="s">
        <v>1909</v>
      </c>
      <c r="B1036" s="5" t="s">
        <v>1909</v>
      </c>
      <c r="C1036" s="5" t="str">
        <f>+VLOOKUP(B1036,[2]Hoja1!$H$1:$I$5207,2,FALSE)</f>
        <v>CONTRATOS INTERADMINISTRATIVOS</v>
      </c>
      <c r="D1036" s="6" t="s">
        <v>2575</v>
      </c>
      <c r="E1036" s="6">
        <v>899999115</v>
      </c>
      <c r="F1036" s="7" t="s">
        <v>829</v>
      </c>
      <c r="G1036" s="8">
        <v>26547</v>
      </c>
      <c r="H1036" s="9" t="s">
        <v>3064</v>
      </c>
      <c r="I1036" s="5" t="s">
        <v>3141</v>
      </c>
      <c r="J1036" s="5" t="s">
        <v>3163</v>
      </c>
      <c r="K1036" s="5" t="s">
        <v>3146</v>
      </c>
      <c r="L1036" s="11">
        <v>741882546</v>
      </c>
      <c r="M1036" s="13">
        <v>45363</v>
      </c>
      <c r="N1036" s="13">
        <v>45364</v>
      </c>
      <c r="O1036" s="13">
        <v>45547</v>
      </c>
      <c r="P1036" s="15">
        <v>184</v>
      </c>
      <c r="Q1036" s="11" t="s">
        <v>874</v>
      </c>
      <c r="R1036" s="11">
        <f>+VLOOKUP(B1036,[2]Hoja2!$A$3:$C$3503,3,FALSE)</f>
        <v>670130611</v>
      </c>
      <c r="S1036" s="11">
        <f t="shared" si="32"/>
        <v>71751935</v>
      </c>
      <c r="T1036" s="22">
        <f t="shared" si="33"/>
        <v>90.32839694276889</v>
      </c>
      <c r="U1036" s="5">
        <v>0</v>
      </c>
      <c r="V1036" s="10" t="s">
        <v>4206</v>
      </c>
    </row>
    <row r="1037" spans="1:22" s="4" customFormat="1" ht="63.75" x14ac:dyDescent="0.2">
      <c r="A1037" s="5" t="s">
        <v>1910</v>
      </c>
      <c r="B1037" s="5" t="s">
        <v>1910</v>
      </c>
      <c r="C1037" s="5" t="str">
        <f>+VLOOKUP(B1037,[2]Hoja1!$H$1:$I$5207,2,FALSE)</f>
        <v>CONTRATO DE PRESTACION DE SERVICIOS DE APOYO A LA GESTION</v>
      </c>
      <c r="D1037" s="6" t="s">
        <v>377</v>
      </c>
      <c r="E1037" s="6">
        <v>11605610</v>
      </c>
      <c r="F1037" s="7" t="s">
        <v>829</v>
      </c>
      <c r="G1037" s="8">
        <v>31378</v>
      </c>
      <c r="H1037" s="9" t="s">
        <v>2887</v>
      </c>
      <c r="I1037" s="5" t="s">
        <v>835</v>
      </c>
      <c r="J1037" s="5" t="s">
        <v>857</v>
      </c>
      <c r="K1037" s="5" t="s">
        <v>840</v>
      </c>
      <c r="L1037" s="11">
        <v>34635667</v>
      </c>
      <c r="M1037" s="13">
        <v>45362</v>
      </c>
      <c r="N1037" s="13">
        <v>45363</v>
      </c>
      <c r="O1037" s="13">
        <v>45657</v>
      </c>
      <c r="P1037" s="15">
        <v>295</v>
      </c>
      <c r="Q1037" s="11" t="s">
        <v>874</v>
      </c>
      <c r="R1037" s="11">
        <f>+VLOOKUP(B1037,[2]Hoja2!$A$3:$C$3503,3,FALSE)</f>
        <v>32247000</v>
      </c>
      <c r="S1037" s="11">
        <f t="shared" si="32"/>
        <v>2388667</v>
      </c>
      <c r="T1037" s="22">
        <f t="shared" si="33"/>
        <v>93.103447379835359</v>
      </c>
      <c r="U1037" s="5">
        <v>0</v>
      </c>
      <c r="V1037" s="10" t="s">
        <v>4207</v>
      </c>
    </row>
    <row r="1038" spans="1:22" s="4" customFormat="1" ht="63.75" x14ac:dyDescent="0.2">
      <c r="A1038" s="5" t="s">
        <v>1911</v>
      </c>
      <c r="B1038" s="5" t="s">
        <v>1911</v>
      </c>
      <c r="C1038" s="5" t="str">
        <f>+VLOOKUP(B1038,[2]Hoja1!$H$1:$I$5207,2,FALSE)</f>
        <v>CONTRATO DE PRESTACION DE SERVICIOS PROFESIONALES</v>
      </c>
      <c r="D1038" s="6" t="s">
        <v>2576</v>
      </c>
      <c r="E1038" s="6">
        <v>1026287804</v>
      </c>
      <c r="F1038" s="7" t="s">
        <v>829</v>
      </c>
      <c r="G1038" s="8">
        <v>34434</v>
      </c>
      <c r="H1038" s="9" t="s">
        <v>3065</v>
      </c>
      <c r="I1038" s="5" t="s">
        <v>835</v>
      </c>
      <c r="J1038" s="5" t="s">
        <v>857</v>
      </c>
      <c r="K1038" s="5" t="s">
        <v>840</v>
      </c>
      <c r="L1038" s="11">
        <v>59546666</v>
      </c>
      <c r="M1038" s="13">
        <v>45362</v>
      </c>
      <c r="N1038" s="13">
        <v>45363</v>
      </c>
      <c r="O1038" s="13">
        <v>45657</v>
      </c>
      <c r="P1038" s="15">
        <v>295</v>
      </c>
      <c r="Q1038" s="11" t="s">
        <v>874</v>
      </c>
      <c r="R1038" s="11">
        <f>+VLOOKUP(B1038,[2]Hoja2!$A$3:$C$3503,3,FALSE)</f>
        <v>55440000</v>
      </c>
      <c r="S1038" s="11">
        <f t="shared" si="32"/>
        <v>4106666</v>
      </c>
      <c r="T1038" s="22">
        <f t="shared" si="33"/>
        <v>93.103449318220441</v>
      </c>
      <c r="U1038" s="5">
        <v>1</v>
      </c>
      <c r="V1038" s="10" t="s">
        <v>4208</v>
      </c>
    </row>
    <row r="1039" spans="1:22" s="4" customFormat="1" ht="51" x14ac:dyDescent="0.2">
      <c r="A1039" s="5" t="s">
        <v>1912</v>
      </c>
      <c r="B1039" s="5" t="s">
        <v>1912</v>
      </c>
      <c r="C1039" s="5" t="str">
        <f>+VLOOKUP(B1039,[2]Hoja1!$H$1:$I$5207,2,FALSE)</f>
        <v>CONTRATO DE PRESTACION DE SERVICIOS DE APOYO A LA GESTION</v>
      </c>
      <c r="D1039" s="6" t="s">
        <v>2577</v>
      </c>
      <c r="E1039" s="6">
        <v>830051582</v>
      </c>
      <c r="F1039" s="7" t="s">
        <v>829</v>
      </c>
      <c r="G1039" s="8">
        <v>19097</v>
      </c>
      <c r="H1039" s="9" t="s">
        <v>3066</v>
      </c>
      <c r="I1039" s="5" t="s">
        <v>835</v>
      </c>
      <c r="J1039" s="5" t="s">
        <v>862</v>
      </c>
      <c r="K1039" s="5" t="s">
        <v>847</v>
      </c>
      <c r="L1039" s="11">
        <v>35000000</v>
      </c>
      <c r="M1039" s="13">
        <v>45362</v>
      </c>
      <c r="N1039" s="13">
        <v>45364</v>
      </c>
      <c r="O1039" s="13">
        <v>45488</v>
      </c>
      <c r="P1039" s="15">
        <v>125</v>
      </c>
      <c r="Q1039" s="11" t="s">
        <v>874</v>
      </c>
      <c r="R1039" s="11">
        <f>+VLOOKUP(B1039,[2]Hoja2!$A$3:$C$3503,3,FALSE)</f>
        <v>35000000</v>
      </c>
      <c r="S1039" s="11">
        <f t="shared" si="32"/>
        <v>0</v>
      </c>
      <c r="T1039" s="22">
        <f t="shared" si="33"/>
        <v>100</v>
      </c>
      <c r="U1039" s="5">
        <v>0</v>
      </c>
      <c r="V1039" s="10" t="s">
        <v>4209</v>
      </c>
    </row>
    <row r="1040" spans="1:22" s="4" customFormat="1" ht="51" x14ac:dyDescent="0.2">
      <c r="A1040" s="5" t="s">
        <v>1913</v>
      </c>
      <c r="B1040" s="5" t="s">
        <v>1913</v>
      </c>
      <c r="C1040" s="5" t="str">
        <f>+VLOOKUP(B1040,[2]Hoja1!$H$1:$I$5207,2,FALSE)</f>
        <v>CONTRATO DE PRESTACION DE SERVICIOS PROFESIONALES</v>
      </c>
      <c r="D1040" s="6" t="s">
        <v>2578</v>
      </c>
      <c r="E1040" s="6">
        <v>1233897013</v>
      </c>
      <c r="F1040" s="7" t="s">
        <v>829</v>
      </c>
      <c r="G1040" s="8">
        <v>35874</v>
      </c>
      <c r="H1040" s="9" t="s">
        <v>3067</v>
      </c>
      <c r="I1040" s="5" t="s">
        <v>835</v>
      </c>
      <c r="J1040" s="5" t="s">
        <v>857</v>
      </c>
      <c r="K1040" s="5" t="s">
        <v>840</v>
      </c>
      <c r="L1040" s="11">
        <v>48836000</v>
      </c>
      <c r="M1040" s="13">
        <v>45362</v>
      </c>
      <c r="N1040" s="13">
        <v>45363</v>
      </c>
      <c r="O1040" s="13">
        <v>45657</v>
      </c>
      <c r="P1040" s="15">
        <v>295</v>
      </c>
      <c r="Q1040" s="11" t="s">
        <v>874</v>
      </c>
      <c r="R1040" s="11">
        <f>+VLOOKUP(B1040,[2]Hoja2!$A$3:$C$3503,3,FALSE)</f>
        <v>45468000</v>
      </c>
      <c r="S1040" s="11">
        <f t="shared" si="32"/>
        <v>3368000</v>
      </c>
      <c r="T1040" s="22">
        <f t="shared" si="33"/>
        <v>93.103448275862064</v>
      </c>
      <c r="U1040" s="5">
        <v>1</v>
      </c>
      <c r="V1040" s="10" t="s">
        <v>4210</v>
      </c>
    </row>
    <row r="1041" spans="1:22" s="4" customFormat="1" ht="51" x14ac:dyDescent="0.2">
      <c r="A1041" s="5" t="s">
        <v>1914</v>
      </c>
      <c r="B1041" s="5" t="s">
        <v>1914</v>
      </c>
      <c r="C1041" s="5" t="str">
        <f>+VLOOKUP(B1041,[2]Hoja1!$H$1:$I$5207,2,FALSE)</f>
        <v>CONTRATO DE PRESTACION DE SERVICIOS DE APOYO A LA GESTION</v>
      </c>
      <c r="D1041" s="6" t="s">
        <v>518</v>
      </c>
      <c r="E1041" s="6">
        <v>1015467226</v>
      </c>
      <c r="F1041" s="7" t="s">
        <v>829</v>
      </c>
      <c r="G1041" s="8">
        <v>35457</v>
      </c>
      <c r="H1041" s="9" t="s">
        <v>3068</v>
      </c>
      <c r="I1041" s="5" t="s">
        <v>835</v>
      </c>
      <c r="J1041" s="5" t="s">
        <v>857</v>
      </c>
      <c r="K1041" s="5" t="s">
        <v>840</v>
      </c>
      <c r="L1041" s="11">
        <v>36000000</v>
      </c>
      <c r="M1041" s="13">
        <v>45362</v>
      </c>
      <c r="N1041" s="13">
        <v>45363</v>
      </c>
      <c r="O1041" s="13">
        <v>45641</v>
      </c>
      <c r="P1041" s="15">
        <v>279</v>
      </c>
      <c r="Q1041" s="11" t="s">
        <v>874</v>
      </c>
      <c r="R1041" s="11">
        <f>+VLOOKUP(B1041,[2]Hoja2!$A$3:$C$3503,3,FALSE)</f>
        <v>36000000</v>
      </c>
      <c r="S1041" s="11">
        <f t="shared" si="32"/>
        <v>0</v>
      </c>
      <c r="T1041" s="22">
        <f t="shared" si="33"/>
        <v>100</v>
      </c>
      <c r="U1041" s="5">
        <v>0</v>
      </c>
      <c r="V1041" s="10" t="s">
        <v>4211</v>
      </c>
    </row>
    <row r="1042" spans="1:22" s="4" customFormat="1" ht="51" x14ac:dyDescent="0.2">
      <c r="A1042" s="5" t="s">
        <v>1915</v>
      </c>
      <c r="B1042" s="5" t="s">
        <v>1915</v>
      </c>
      <c r="C1042" s="5" t="str">
        <f>+VLOOKUP(B1042,[2]Hoja1!$H$1:$I$5207,2,FALSE)</f>
        <v>CONTRATO DE PRESTACION DE SERVICIOS PROFESIONALES</v>
      </c>
      <c r="D1042" s="6" t="s">
        <v>2579</v>
      </c>
      <c r="E1042" s="6">
        <v>1075667461</v>
      </c>
      <c r="F1042" s="7" t="s">
        <v>829</v>
      </c>
      <c r="G1042" s="8">
        <v>33856</v>
      </c>
      <c r="H1042" s="9" t="s">
        <v>2811</v>
      </c>
      <c r="I1042" s="5" t="s">
        <v>835</v>
      </c>
      <c r="J1042" s="5" t="s">
        <v>3164</v>
      </c>
      <c r="K1042" s="5" t="s">
        <v>851</v>
      </c>
      <c r="L1042" s="11">
        <v>14395920</v>
      </c>
      <c r="M1042" s="13">
        <v>45363</v>
      </c>
      <c r="N1042" s="13">
        <v>45364</v>
      </c>
      <c r="O1042" s="13">
        <v>45473</v>
      </c>
      <c r="P1042" s="15">
        <v>110</v>
      </c>
      <c r="Q1042" s="11" t="s">
        <v>874</v>
      </c>
      <c r="R1042" s="11">
        <f>+VLOOKUP(B1042,[2]Hoja2!$A$3:$C$3503,3,FALSE)</f>
        <v>14395920</v>
      </c>
      <c r="S1042" s="11">
        <f t="shared" si="32"/>
        <v>0</v>
      </c>
      <c r="T1042" s="22">
        <f t="shared" si="33"/>
        <v>100</v>
      </c>
      <c r="U1042" s="5">
        <v>0</v>
      </c>
      <c r="V1042" s="10" t="s">
        <v>4212</v>
      </c>
    </row>
    <row r="1043" spans="1:22" s="4" customFormat="1" ht="51" x14ac:dyDescent="0.2">
      <c r="A1043" s="5" t="s">
        <v>1916</v>
      </c>
      <c r="B1043" s="5" t="s">
        <v>1916</v>
      </c>
      <c r="C1043" s="5" t="str">
        <f>+VLOOKUP(B1043,[2]Hoja1!$H$1:$I$5207,2,FALSE)</f>
        <v>CONTRATO DE PRESTACION DE SERVICIOS PROFESIONALES</v>
      </c>
      <c r="D1043" s="6" t="s">
        <v>2580</v>
      </c>
      <c r="E1043" s="6">
        <v>1014216667</v>
      </c>
      <c r="F1043" s="7" t="s">
        <v>829</v>
      </c>
      <c r="G1043" s="8">
        <v>33147</v>
      </c>
      <c r="H1043" s="9" t="s">
        <v>3069</v>
      </c>
      <c r="I1043" s="5" t="s">
        <v>835</v>
      </c>
      <c r="J1043" s="5" t="s">
        <v>3164</v>
      </c>
      <c r="K1043" s="5" t="s">
        <v>851</v>
      </c>
      <c r="L1043" s="11">
        <v>8896817</v>
      </c>
      <c r="M1043" s="13">
        <v>45363</v>
      </c>
      <c r="N1043" s="13">
        <v>45364</v>
      </c>
      <c r="O1043" s="13">
        <v>45473</v>
      </c>
      <c r="P1043" s="15">
        <v>110</v>
      </c>
      <c r="Q1043" s="11" t="s">
        <v>874</v>
      </c>
      <c r="R1043" s="11">
        <f>+VLOOKUP(B1043,[2]Hoja2!$A$3:$C$3503,3,FALSE)</f>
        <v>8896817</v>
      </c>
      <c r="S1043" s="11">
        <f t="shared" si="32"/>
        <v>0</v>
      </c>
      <c r="T1043" s="22">
        <f t="shared" si="33"/>
        <v>100</v>
      </c>
      <c r="U1043" s="5">
        <v>0</v>
      </c>
      <c r="V1043" s="10" t="s">
        <v>4213</v>
      </c>
    </row>
    <row r="1044" spans="1:22" s="4" customFormat="1" ht="51" x14ac:dyDescent="0.2">
      <c r="A1044" s="5" t="s">
        <v>1917</v>
      </c>
      <c r="B1044" s="5" t="s">
        <v>1917</v>
      </c>
      <c r="C1044" s="5" t="str">
        <f>+VLOOKUP(B1044,[2]Hoja1!$H$1:$I$5207,2,FALSE)</f>
        <v>CONTRATO DE PRESTACION DE SERVICIOS DE APOYO A LA GESTION</v>
      </c>
      <c r="D1044" s="6" t="s">
        <v>2581</v>
      </c>
      <c r="E1044" s="6">
        <v>1007244336</v>
      </c>
      <c r="F1044" s="7" t="s">
        <v>829</v>
      </c>
      <c r="G1044" s="8">
        <v>36789</v>
      </c>
      <c r="H1044" s="9" t="s">
        <v>2972</v>
      </c>
      <c r="I1044" s="5" t="s">
        <v>835</v>
      </c>
      <c r="J1044" s="5" t="s">
        <v>3164</v>
      </c>
      <c r="K1044" s="5" t="s">
        <v>851</v>
      </c>
      <c r="L1044" s="11">
        <v>8854285</v>
      </c>
      <c r="M1044" s="13">
        <v>45363</v>
      </c>
      <c r="N1044" s="13">
        <v>45371</v>
      </c>
      <c r="O1044" s="13">
        <v>45473</v>
      </c>
      <c r="P1044" s="15">
        <v>103</v>
      </c>
      <c r="Q1044" s="11" t="s">
        <v>874</v>
      </c>
      <c r="R1044" s="11">
        <f>+VLOOKUP(B1044,[2]Hoja2!$A$3:$C$3503,3,FALSE)</f>
        <v>8854285</v>
      </c>
      <c r="S1044" s="11">
        <f t="shared" si="32"/>
        <v>0</v>
      </c>
      <c r="T1044" s="22">
        <f t="shared" si="33"/>
        <v>100</v>
      </c>
      <c r="U1044" s="5">
        <v>0</v>
      </c>
      <c r="V1044" s="10" t="s">
        <v>4214</v>
      </c>
    </row>
    <row r="1045" spans="1:22" s="4" customFormat="1" ht="51" x14ac:dyDescent="0.2">
      <c r="A1045" s="5" t="s">
        <v>1918</v>
      </c>
      <c r="B1045" s="5" t="s">
        <v>1918</v>
      </c>
      <c r="C1045" s="5" t="str">
        <f>+VLOOKUP(B1045,[2]Hoja1!$H$1:$I$5207,2,FALSE)</f>
        <v>CONTRATO DE PRESTACION DE SERVICIOS PROFESIONALES</v>
      </c>
      <c r="D1045" s="6" t="s">
        <v>2582</v>
      </c>
      <c r="E1045" s="6">
        <v>39698690</v>
      </c>
      <c r="F1045" s="7" t="s">
        <v>829</v>
      </c>
      <c r="G1045" s="8">
        <v>22776</v>
      </c>
      <c r="H1045" s="9" t="s">
        <v>3069</v>
      </c>
      <c r="I1045" s="5" t="s">
        <v>835</v>
      </c>
      <c r="J1045" s="5" t="s">
        <v>3164</v>
      </c>
      <c r="K1045" s="5" t="s">
        <v>851</v>
      </c>
      <c r="L1045" s="11">
        <v>9618180</v>
      </c>
      <c r="M1045" s="13">
        <v>45363</v>
      </c>
      <c r="N1045" s="13">
        <v>45364</v>
      </c>
      <c r="O1045" s="13">
        <v>45473</v>
      </c>
      <c r="P1045" s="15">
        <v>110</v>
      </c>
      <c r="Q1045" s="11" t="s">
        <v>874</v>
      </c>
      <c r="R1045" s="11">
        <f>+VLOOKUP(B1045,[2]Hoja2!$A$3:$C$3503,3,FALSE)</f>
        <v>9618180</v>
      </c>
      <c r="S1045" s="11">
        <f t="shared" si="32"/>
        <v>0</v>
      </c>
      <c r="T1045" s="22">
        <f t="shared" si="33"/>
        <v>100</v>
      </c>
      <c r="U1045" s="5">
        <v>0</v>
      </c>
      <c r="V1045" s="10" t="s">
        <v>4215</v>
      </c>
    </row>
    <row r="1046" spans="1:22" s="4" customFormat="1" ht="76.5" x14ac:dyDescent="0.2">
      <c r="A1046" s="5" t="s">
        <v>1919</v>
      </c>
      <c r="B1046" s="5" t="s">
        <v>1919</v>
      </c>
      <c r="C1046" s="5" t="str">
        <f>+VLOOKUP(B1046,[2]Hoja1!$H$1:$I$5207,2,FALSE)</f>
        <v>CONTRATO DE PRESTACION DE SERVICIOS DE APOYO A LA GESTION</v>
      </c>
      <c r="D1046" s="6" t="s">
        <v>153</v>
      </c>
      <c r="E1046" s="6">
        <v>1012354420</v>
      </c>
      <c r="F1046" s="7" t="s">
        <v>829</v>
      </c>
      <c r="G1046" s="8">
        <v>32708</v>
      </c>
      <c r="H1046" s="9" t="s">
        <v>3070</v>
      </c>
      <c r="I1046" s="5" t="s">
        <v>835</v>
      </c>
      <c r="J1046" s="5" t="s">
        <v>3165</v>
      </c>
      <c r="K1046" s="5" t="s">
        <v>3147</v>
      </c>
      <c r="L1046" s="11">
        <v>34635667</v>
      </c>
      <c r="M1046" s="13">
        <v>45363</v>
      </c>
      <c r="N1046" s="13">
        <v>45363</v>
      </c>
      <c r="O1046" s="13">
        <v>45657</v>
      </c>
      <c r="P1046" s="15">
        <v>295</v>
      </c>
      <c r="Q1046" s="11" t="s">
        <v>874</v>
      </c>
      <c r="R1046" s="11">
        <f>+VLOOKUP(B1046,[2]Hoja2!$A$3:$C$3503,3,FALSE)</f>
        <v>32247000</v>
      </c>
      <c r="S1046" s="11">
        <f t="shared" si="32"/>
        <v>2388667</v>
      </c>
      <c r="T1046" s="22">
        <f t="shared" si="33"/>
        <v>93.103447379835359</v>
      </c>
      <c r="U1046" s="5">
        <v>2</v>
      </c>
      <c r="V1046" s="10" t="s">
        <v>4216</v>
      </c>
    </row>
    <row r="1047" spans="1:22" s="4" customFormat="1" ht="51" x14ac:dyDescent="0.2">
      <c r="A1047" s="5" t="s">
        <v>1920</v>
      </c>
      <c r="B1047" s="5" t="s">
        <v>1920</v>
      </c>
      <c r="C1047" s="5" t="s">
        <v>61</v>
      </c>
      <c r="D1047" s="6" t="s">
        <v>2583</v>
      </c>
      <c r="E1047" s="6">
        <v>901669982</v>
      </c>
      <c r="F1047" s="7" t="s">
        <v>829</v>
      </c>
      <c r="G1047" s="8">
        <v>35047</v>
      </c>
      <c r="H1047" s="9" t="s">
        <v>3071</v>
      </c>
      <c r="I1047" s="5" t="s">
        <v>835</v>
      </c>
      <c r="J1047" s="5" t="s">
        <v>830</v>
      </c>
      <c r="K1047" s="5" t="s">
        <v>830</v>
      </c>
      <c r="L1047" s="11">
        <v>0</v>
      </c>
      <c r="M1047" s="13">
        <v>45363</v>
      </c>
      <c r="N1047" s="13">
        <v>45365</v>
      </c>
      <c r="O1047" s="13">
        <v>45461</v>
      </c>
      <c r="P1047" s="15">
        <v>97</v>
      </c>
      <c r="Q1047" s="11" t="s">
        <v>874</v>
      </c>
      <c r="R1047" s="11">
        <v>0</v>
      </c>
      <c r="S1047" s="11">
        <f t="shared" si="32"/>
        <v>0</v>
      </c>
      <c r="T1047" s="22" t="s">
        <v>830</v>
      </c>
      <c r="U1047" s="5">
        <v>0</v>
      </c>
      <c r="V1047" s="10" t="s">
        <v>4217</v>
      </c>
    </row>
    <row r="1048" spans="1:22" s="4" customFormat="1" ht="51" x14ac:dyDescent="0.2">
      <c r="A1048" s="5" t="s">
        <v>1921</v>
      </c>
      <c r="B1048" s="5" t="s">
        <v>1921</v>
      </c>
      <c r="C1048" s="5" t="str">
        <f>+VLOOKUP(B1048,[2]Hoja1!$H$1:$I$5207,2,FALSE)</f>
        <v>CONTRATO DE PRESTACION DE SERVICIOS PROFESIONALES</v>
      </c>
      <c r="D1048" s="6" t="s">
        <v>2584</v>
      </c>
      <c r="E1048" s="6">
        <v>1010227059</v>
      </c>
      <c r="F1048" s="7" t="s">
        <v>829</v>
      </c>
      <c r="G1048" s="8">
        <v>35145</v>
      </c>
      <c r="H1048" s="9" t="s">
        <v>3072</v>
      </c>
      <c r="I1048" s="5" t="s">
        <v>835</v>
      </c>
      <c r="J1048" s="5" t="s">
        <v>3166</v>
      </c>
      <c r="K1048" s="5" t="s">
        <v>845</v>
      </c>
      <c r="L1048" s="11">
        <v>48450000</v>
      </c>
      <c r="M1048" s="13">
        <v>45363</v>
      </c>
      <c r="N1048" s="13">
        <v>45369</v>
      </c>
      <c r="O1048" s="13">
        <v>45657</v>
      </c>
      <c r="P1048" s="15">
        <v>289</v>
      </c>
      <c r="Q1048" s="11" t="s">
        <v>874</v>
      </c>
      <c r="R1048" s="11">
        <f>+VLOOKUP(B1048,[2]Hoja2!$A$3:$C$3503,3,FALSE)</f>
        <v>45900000</v>
      </c>
      <c r="S1048" s="11">
        <f t="shared" si="32"/>
        <v>2550000</v>
      </c>
      <c r="T1048" s="22">
        <f t="shared" si="33"/>
        <v>94.736842105263165</v>
      </c>
      <c r="U1048" s="5">
        <v>0</v>
      </c>
      <c r="V1048" s="10" t="s">
        <v>4218</v>
      </c>
    </row>
    <row r="1049" spans="1:22" s="4" customFormat="1" ht="51" x14ac:dyDescent="0.2">
      <c r="A1049" s="5" t="s">
        <v>1922</v>
      </c>
      <c r="B1049" s="5" t="s">
        <v>1922</v>
      </c>
      <c r="C1049" s="5" t="str">
        <f>+VLOOKUP(B1049,[2]Hoja1!$H$1:$I$5207,2,FALSE)</f>
        <v>CONTRATO DE PRESTACION DE SERVICIOS PROFESIONALES</v>
      </c>
      <c r="D1049" s="6" t="s">
        <v>2585</v>
      </c>
      <c r="E1049" s="6">
        <v>80156310</v>
      </c>
      <c r="F1049" s="7" t="s">
        <v>829</v>
      </c>
      <c r="G1049" s="8">
        <v>29817</v>
      </c>
      <c r="H1049" s="9" t="s">
        <v>3073</v>
      </c>
      <c r="I1049" s="5" t="s">
        <v>835</v>
      </c>
      <c r="J1049" s="5" t="s">
        <v>3166</v>
      </c>
      <c r="K1049" s="5" t="s">
        <v>845</v>
      </c>
      <c r="L1049" s="11">
        <v>38000000</v>
      </c>
      <c r="M1049" s="13">
        <v>45363</v>
      </c>
      <c r="N1049" s="13">
        <v>45364</v>
      </c>
      <c r="O1049" s="13">
        <v>45657</v>
      </c>
      <c r="P1049" s="15">
        <v>294</v>
      </c>
      <c r="Q1049" s="11" t="s">
        <v>874</v>
      </c>
      <c r="R1049" s="11">
        <f>+VLOOKUP(B1049,[2]Hoja2!$A$3:$C$3503,3,FALSE)</f>
        <v>36800000</v>
      </c>
      <c r="S1049" s="11">
        <f t="shared" si="32"/>
        <v>1200000</v>
      </c>
      <c r="T1049" s="22">
        <f t="shared" si="33"/>
        <v>96.84210526315789</v>
      </c>
      <c r="U1049" s="5">
        <v>1</v>
      </c>
      <c r="V1049" s="10" t="s">
        <v>4219</v>
      </c>
    </row>
    <row r="1050" spans="1:22" s="4" customFormat="1" ht="51" x14ac:dyDescent="0.2">
      <c r="A1050" s="5" t="s">
        <v>1923</v>
      </c>
      <c r="B1050" s="5" t="s">
        <v>1923</v>
      </c>
      <c r="C1050" s="5" t="str">
        <f>+VLOOKUP(B1050,[2]Hoja1!$H$1:$I$5207,2,FALSE)</f>
        <v>CONTRATO DE PRESTACION DE SERVICIOS PROFESIONALES</v>
      </c>
      <c r="D1050" s="6" t="s">
        <v>793</v>
      </c>
      <c r="E1050" s="6">
        <v>79991209</v>
      </c>
      <c r="F1050" s="7" t="s">
        <v>829</v>
      </c>
      <c r="G1050" s="8">
        <v>28750</v>
      </c>
      <c r="H1050" s="9" t="s">
        <v>3074</v>
      </c>
      <c r="I1050" s="5" t="s">
        <v>835</v>
      </c>
      <c r="J1050" s="5" t="s">
        <v>3167</v>
      </c>
      <c r="K1050" s="5" t="s">
        <v>3148</v>
      </c>
      <c r="L1050" s="11">
        <v>23834000</v>
      </c>
      <c r="M1050" s="13">
        <v>45364</v>
      </c>
      <c r="N1050" s="13">
        <v>45365</v>
      </c>
      <c r="O1050" s="13">
        <v>45473</v>
      </c>
      <c r="P1050" s="15">
        <v>109</v>
      </c>
      <c r="Q1050" s="11" t="s">
        <v>874</v>
      </c>
      <c r="R1050" s="11">
        <f>+VLOOKUP(B1050,[2]Hoja2!$A$3:$C$3503,3,FALSE)</f>
        <v>23834000</v>
      </c>
      <c r="S1050" s="11">
        <f t="shared" si="32"/>
        <v>0</v>
      </c>
      <c r="T1050" s="22">
        <f t="shared" si="33"/>
        <v>100</v>
      </c>
      <c r="U1050" s="5">
        <v>0</v>
      </c>
      <c r="V1050" s="10" t="s">
        <v>4220</v>
      </c>
    </row>
    <row r="1051" spans="1:22" s="4" customFormat="1" ht="51" x14ac:dyDescent="0.2">
      <c r="A1051" s="5" t="s">
        <v>1924</v>
      </c>
      <c r="B1051" s="5" t="s">
        <v>1924</v>
      </c>
      <c r="C1051" s="5" t="str">
        <f>+VLOOKUP(B1051,[2]Hoja1!$H$1:$I$5207,2,FALSE)</f>
        <v>CONTRATO DE PRESTACION DE SERVICIOS DE APOYO A LA GESTION</v>
      </c>
      <c r="D1051" s="6" t="s">
        <v>2586</v>
      </c>
      <c r="E1051" s="6">
        <v>901735582</v>
      </c>
      <c r="F1051" s="7" t="s">
        <v>829</v>
      </c>
      <c r="G1051" s="8">
        <v>30716</v>
      </c>
      <c r="H1051" s="9" t="s">
        <v>3075</v>
      </c>
      <c r="I1051" s="5" t="s">
        <v>835</v>
      </c>
      <c r="J1051" s="5" t="s">
        <v>862</v>
      </c>
      <c r="K1051" s="5" t="s">
        <v>3149</v>
      </c>
      <c r="L1051" s="11">
        <v>34630998</v>
      </c>
      <c r="M1051" s="13">
        <v>45363</v>
      </c>
      <c r="N1051" s="13">
        <v>45364</v>
      </c>
      <c r="O1051" s="13">
        <v>45453</v>
      </c>
      <c r="P1051" s="15">
        <v>90</v>
      </c>
      <c r="Q1051" s="11" t="s">
        <v>874</v>
      </c>
      <c r="R1051" s="11">
        <f>+VLOOKUP(B1051,[2]Hoja2!$A$3:$C$3503,3,FALSE)</f>
        <v>34630998</v>
      </c>
      <c r="S1051" s="11">
        <f t="shared" si="32"/>
        <v>0</v>
      </c>
      <c r="T1051" s="22">
        <f t="shared" si="33"/>
        <v>100</v>
      </c>
      <c r="U1051" s="5">
        <v>0</v>
      </c>
      <c r="V1051" s="10" t="s">
        <v>4221</v>
      </c>
    </row>
    <row r="1052" spans="1:22" s="4" customFormat="1" ht="51" x14ac:dyDescent="0.2">
      <c r="A1052" s="5" t="s">
        <v>1925</v>
      </c>
      <c r="B1052" s="5" t="s">
        <v>1925</v>
      </c>
      <c r="C1052" s="5" t="str">
        <f>+VLOOKUP(B1052,[2]Hoja1!$H$1:$I$5207,2,FALSE)</f>
        <v>CONTRATO DE PRESTACION DE SERVICIOS PROFESIONALES</v>
      </c>
      <c r="D1052" s="6" t="s">
        <v>384</v>
      </c>
      <c r="E1052" s="6">
        <v>1015425498</v>
      </c>
      <c r="F1052" s="7" t="s">
        <v>829</v>
      </c>
      <c r="G1052" s="8">
        <v>33480</v>
      </c>
      <c r="H1052" s="9" t="s">
        <v>3076</v>
      </c>
      <c r="I1052" s="5" t="s">
        <v>835</v>
      </c>
      <c r="J1052" s="5" t="s">
        <v>3167</v>
      </c>
      <c r="K1052" s="5" t="s">
        <v>3148</v>
      </c>
      <c r="L1052" s="11">
        <v>10104000</v>
      </c>
      <c r="M1052" s="13">
        <v>45365</v>
      </c>
      <c r="N1052" s="13">
        <v>45370</v>
      </c>
      <c r="O1052" s="13">
        <v>45657</v>
      </c>
      <c r="P1052" s="15">
        <v>288</v>
      </c>
      <c r="Q1052" s="11" t="s">
        <v>874</v>
      </c>
      <c r="R1052" s="11">
        <f>+VLOOKUP(B1052,[2]Hoja2!$A$3:$C$3503,3,FALSE)</f>
        <v>10104000</v>
      </c>
      <c r="S1052" s="11">
        <f t="shared" si="32"/>
        <v>0</v>
      </c>
      <c r="T1052" s="22">
        <f t="shared" si="33"/>
        <v>100</v>
      </c>
      <c r="U1052" s="5">
        <v>0</v>
      </c>
      <c r="V1052" s="10" t="s">
        <v>4222</v>
      </c>
    </row>
    <row r="1053" spans="1:22" s="4" customFormat="1" ht="51" x14ac:dyDescent="0.2">
      <c r="A1053" s="5" t="s">
        <v>1926</v>
      </c>
      <c r="B1053" s="5" t="s">
        <v>1926</v>
      </c>
      <c r="C1053" s="5" t="str">
        <f>+VLOOKUP(B1053,[2]Hoja1!$H$1:$I$5207,2,FALSE)</f>
        <v>CONTRATO DE PRESTACION DE SERVICIOS PROFESIONALES</v>
      </c>
      <c r="D1053" s="6" t="s">
        <v>727</v>
      </c>
      <c r="E1053" s="6">
        <v>1014237917</v>
      </c>
      <c r="F1053" s="7" t="s">
        <v>829</v>
      </c>
      <c r="G1053" s="8">
        <v>33919</v>
      </c>
      <c r="H1053" s="9" t="s">
        <v>2811</v>
      </c>
      <c r="I1053" s="5" t="s">
        <v>835</v>
      </c>
      <c r="J1053" s="5" t="s">
        <v>3164</v>
      </c>
      <c r="K1053" s="5" t="s">
        <v>851</v>
      </c>
      <c r="L1053" s="11">
        <v>14395920</v>
      </c>
      <c r="M1053" s="13">
        <v>45363</v>
      </c>
      <c r="N1053" s="13">
        <v>45365</v>
      </c>
      <c r="O1053" s="13">
        <v>45473</v>
      </c>
      <c r="P1053" s="15">
        <v>109</v>
      </c>
      <c r="Q1053" s="11" t="s">
        <v>874</v>
      </c>
      <c r="R1053" s="11">
        <f>+VLOOKUP(B1053,[2]Hoja2!$A$3:$C$3503,3,FALSE)</f>
        <v>14395920</v>
      </c>
      <c r="S1053" s="11">
        <f t="shared" si="32"/>
        <v>0</v>
      </c>
      <c r="T1053" s="22">
        <f t="shared" si="33"/>
        <v>100</v>
      </c>
      <c r="U1053" s="5">
        <v>0</v>
      </c>
      <c r="V1053" s="10" t="s">
        <v>4223</v>
      </c>
    </row>
    <row r="1054" spans="1:22" s="4" customFormat="1" ht="51" x14ac:dyDescent="0.2">
      <c r="A1054" s="5" t="s">
        <v>1927</v>
      </c>
      <c r="B1054" s="5" t="s">
        <v>1927</v>
      </c>
      <c r="C1054" s="5" t="str">
        <f>+VLOOKUP(B1054,[2]Hoja1!$H$1:$I$5207,2,FALSE)</f>
        <v>CONTRATO DE PRESTACION DE SERVICIOS DE APOYO A LA GESTION</v>
      </c>
      <c r="D1054" s="6" t="s">
        <v>2587</v>
      </c>
      <c r="E1054" s="6">
        <v>79272656</v>
      </c>
      <c r="F1054" s="7" t="s">
        <v>829</v>
      </c>
      <c r="G1054" s="8">
        <v>22909</v>
      </c>
      <c r="H1054" s="9" t="s">
        <v>2972</v>
      </c>
      <c r="I1054" s="5" t="s">
        <v>835</v>
      </c>
      <c r="J1054" s="5" t="s">
        <v>3164</v>
      </c>
      <c r="K1054" s="5" t="s">
        <v>851</v>
      </c>
      <c r="L1054" s="11">
        <v>8854285</v>
      </c>
      <c r="M1054" s="13">
        <v>45363</v>
      </c>
      <c r="N1054" s="13">
        <v>45369</v>
      </c>
      <c r="O1054" s="13">
        <v>45473</v>
      </c>
      <c r="P1054" s="15">
        <v>105</v>
      </c>
      <c r="Q1054" s="11" t="s">
        <v>874</v>
      </c>
      <c r="R1054" s="11">
        <f>+VLOOKUP(B1054,[2]Hoja2!$A$3:$C$3503,3,FALSE)</f>
        <v>8854285</v>
      </c>
      <c r="S1054" s="11">
        <f t="shared" si="32"/>
        <v>0</v>
      </c>
      <c r="T1054" s="22">
        <f t="shared" si="33"/>
        <v>100</v>
      </c>
      <c r="U1054" s="5">
        <v>0</v>
      </c>
      <c r="V1054" s="10" t="s">
        <v>4224</v>
      </c>
    </row>
    <row r="1055" spans="1:22" s="4" customFormat="1" ht="51" x14ac:dyDescent="0.2">
      <c r="A1055" s="5" t="s">
        <v>1928</v>
      </c>
      <c r="B1055" s="5" t="s">
        <v>1928</v>
      </c>
      <c r="C1055" s="5" t="str">
        <f>+VLOOKUP(B1055,[2]Hoja1!$H$1:$I$5207,2,FALSE)</f>
        <v>CONTRATO DE PRESTACION DE SERVICIOS DE APOYO A LA GESTION</v>
      </c>
      <c r="D1055" s="6" t="s">
        <v>668</v>
      </c>
      <c r="E1055" s="6">
        <v>52745530</v>
      </c>
      <c r="F1055" s="7" t="s">
        <v>829</v>
      </c>
      <c r="G1055" s="8">
        <v>30424</v>
      </c>
      <c r="H1055" s="9" t="s">
        <v>2972</v>
      </c>
      <c r="I1055" s="5" t="s">
        <v>835</v>
      </c>
      <c r="J1055" s="5" t="s">
        <v>3164</v>
      </c>
      <c r="K1055" s="5" t="s">
        <v>851</v>
      </c>
      <c r="L1055" s="11">
        <v>13316226</v>
      </c>
      <c r="M1055" s="13">
        <v>45364</v>
      </c>
      <c r="N1055" s="13">
        <v>45365</v>
      </c>
      <c r="O1055" s="13">
        <v>45473</v>
      </c>
      <c r="P1055" s="15">
        <v>109</v>
      </c>
      <c r="Q1055" s="11" t="s">
        <v>874</v>
      </c>
      <c r="R1055" s="11">
        <f>+VLOOKUP(B1055,[2]Hoja2!$A$3:$C$3503,3,FALSE)</f>
        <v>13316226</v>
      </c>
      <c r="S1055" s="11">
        <f t="shared" si="32"/>
        <v>0</v>
      </c>
      <c r="T1055" s="22">
        <f t="shared" si="33"/>
        <v>100</v>
      </c>
      <c r="U1055" s="5">
        <v>0</v>
      </c>
      <c r="V1055" s="10" t="s">
        <v>4225</v>
      </c>
    </row>
    <row r="1056" spans="1:22" s="4" customFormat="1" ht="51" x14ac:dyDescent="0.2">
      <c r="A1056" s="5" t="s">
        <v>1929</v>
      </c>
      <c r="B1056" s="5" t="s">
        <v>1929</v>
      </c>
      <c r="C1056" s="5" t="str">
        <f>+VLOOKUP(B1056,[2]Hoja1!$H$1:$I$5207,2,FALSE)</f>
        <v>CONTRATO DE PRESTACION DE SERVICIOS PROFESIONALES</v>
      </c>
      <c r="D1056" s="6" t="s">
        <v>2588</v>
      </c>
      <c r="E1056" s="6">
        <v>1019068378</v>
      </c>
      <c r="F1056" s="7" t="s">
        <v>829</v>
      </c>
      <c r="G1056" s="8">
        <v>33663</v>
      </c>
      <c r="H1056" s="9" t="s">
        <v>3069</v>
      </c>
      <c r="I1056" s="5" t="s">
        <v>835</v>
      </c>
      <c r="J1056" s="5" t="s">
        <v>3164</v>
      </c>
      <c r="K1056" s="5" t="s">
        <v>851</v>
      </c>
      <c r="L1056" s="11">
        <v>8896817</v>
      </c>
      <c r="M1056" s="13">
        <v>45364</v>
      </c>
      <c r="N1056" s="13">
        <v>45365</v>
      </c>
      <c r="O1056" s="13">
        <v>45473</v>
      </c>
      <c r="P1056" s="15">
        <v>109</v>
      </c>
      <c r="Q1056" s="11" t="s">
        <v>874</v>
      </c>
      <c r="R1056" s="11">
        <f>+VLOOKUP(B1056,[2]Hoja2!$A$3:$C$3503,3,FALSE)</f>
        <v>8896817</v>
      </c>
      <c r="S1056" s="11">
        <f t="shared" si="32"/>
        <v>0</v>
      </c>
      <c r="T1056" s="22">
        <f t="shared" si="33"/>
        <v>100</v>
      </c>
      <c r="U1056" s="5">
        <v>0</v>
      </c>
      <c r="V1056" s="10" t="s">
        <v>4226</v>
      </c>
    </row>
    <row r="1057" spans="1:22" s="4" customFormat="1" ht="51" x14ac:dyDescent="0.2">
      <c r="A1057" s="5" t="s">
        <v>1930</v>
      </c>
      <c r="B1057" s="5" t="s">
        <v>1930</v>
      </c>
      <c r="C1057" s="5" t="str">
        <f>+VLOOKUP(B1057,[2]Hoja1!$H$1:$I$5207,2,FALSE)</f>
        <v>CONTRATO DE PRESTACION DE SERVICIOS PROFESIONALES</v>
      </c>
      <c r="D1057" s="6" t="s">
        <v>517</v>
      </c>
      <c r="E1057" s="6">
        <v>1016000455</v>
      </c>
      <c r="F1057" s="7" t="s">
        <v>829</v>
      </c>
      <c r="G1057" s="8">
        <v>31814</v>
      </c>
      <c r="H1057" s="9" t="s">
        <v>3077</v>
      </c>
      <c r="I1057" s="5" t="s">
        <v>835</v>
      </c>
      <c r="J1057" s="5" t="s">
        <v>3166</v>
      </c>
      <c r="K1057" s="5" t="s">
        <v>845</v>
      </c>
      <c r="L1057" s="11">
        <v>58000000</v>
      </c>
      <c r="M1057" s="13">
        <v>45364</v>
      </c>
      <c r="N1057" s="13">
        <v>45366</v>
      </c>
      <c r="O1057" s="13">
        <v>45657</v>
      </c>
      <c r="P1057" s="15">
        <v>292</v>
      </c>
      <c r="Q1057" s="11" t="s">
        <v>874</v>
      </c>
      <c r="R1057" s="11">
        <f>+VLOOKUP(B1057,[2]Hoja2!$A$3:$C$3503,3,FALSE)</f>
        <v>52200000</v>
      </c>
      <c r="S1057" s="11">
        <f t="shared" si="32"/>
        <v>5800000</v>
      </c>
      <c r="T1057" s="22">
        <f t="shared" si="33"/>
        <v>90</v>
      </c>
      <c r="U1057" s="5">
        <v>1</v>
      </c>
      <c r="V1057" s="10" t="s">
        <v>4227</v>
      </c>
    </row>
    <row r="1058" spans="1:22" s="4" customFormat="1" ht="63.75" x14ac:dyDescent="0.2">
      <c r="A1058" s="5" t="s">
        <v>1931</v>
      </c>
      <c r="B1058" s="5" t="s">
        <v>1931</v>
      </c>
      <c r="C1058" s="5" t="str">
        <f>+VLOOKUP(B1058,[2]Hoja1!$H$1:$I$5207,2,FALSE)</f>
        <v>CONTRATO DE PRESTACION DE SERVICIOS PROFESIONALES</v>
      </c>
      <c r="D1058" s="6" t="s">
        <v>664</v>
      </c>
      <c r="E1058" s="6">
        <v>80027926</v>
      </c>
      <c r="F1058" s="7" t="s">
        <v>829</v>
      </c>
      <c r="G1058" s="8">
        <v>29482</v>
      </c>
      <c r="H1058" s="9" t="s">
        <v>3078</v>
      </c>
      <c r="I1058" s="5" t="s">
        <v>835</v>
      </c>
      <c r="J1058" s="5" t="s">
        <v>3166</v>
      </c>
      <c r="K1058" s="5" t="s">
        <v>845</v>
      </c>
      <c r="L1058" s="11">
        <v>76000000</v>
      </c>
      <c r="M1058" s="13">
        <v>45364</v>
      </c>
      <c r="N1058" s="13">
        <v>45370</v>
      </c>
      <c r="O1058" s="13">
        <v>45651</v>
      </c>
      <c r="P1058" s="15">
        <v>282</v>
      </c>
      <c r="Q1058" s="11" t="s">
        <v>874</v>
      </c>
      <c r="R1058" s="11">
        <f>+VLOOKUP(B1058,[2]Hoja2!$A$3:$C$3503,3,FALSE)</f>
        <v>72000000</v>
      </c>
      <c r="S1058" s="11">
        <f t="shared" si="32"/>
        <v>4000000</v>
      </c>
      <c r="T1058" s="22">
        <f t="shared" si="33"/>
        <v>94.736842105263165</v>
      </c>
      <c r="U1058" s="5">
        <v>1</v>
      </c>
      <c r="V1058" s="10" t="s">
        <v>4228</v>
      </c>
    </row>
    <row r="1059" spans="1:22" s="4" customFormat="1" ht="51" x14ac:dyDescent="0.2">
      <c r="A1059" s="5" t="s">
        <v>1932</v>
      </c>
      <c r="B1059" s="5" t="s">
        <v>1932</v>
      </c>
      <c r="C1059" s="5" t="str">
        <f>+VLOOKUP(B1059,[2]Hoja1!$H$1:$I$5207,2,FALSE)</f>
        <v>CONTRATO DE PRESTACION DE SERVICIOS DE APOYO A LA GESTION</v>
      </c>
      <c r="D1059" s="6" t="s">
        <v>738</v>
      </c>
      <c r="E1059" s="6">
        <v>1010212689</v>
      </c>
      <c r="F1059" s="7" t="s">
        <v>829</v>
      </c>
      <c r="G1059" s="8">
        <v>34351</v>
      </c>
      <c r="H1059" s="9" t="s">
        <v>3079</v>
      </c>
      <c r="I1059" s="5" t="s">
        <v>835</v>
      </c>
      <c r="J1059" s="5" t="s">
        <v>3166</v>
      </c>
      <c r="K1059" s="5" t="s">
        <v>845</v>
      </c>
      <c r="L1059" s="11">
        <v>45000000</v>
      </c>
      <c r="M1059" s="13">
        <v>45364</v>
      </c>
      <c r="N1059" s="13">
        <v>45369</v>
      </c>
      <c r="O1059" s="13">
        <v>45657</v>
      </c>
      <c r="P1059" s="15">
        <v>289</v>
      </c>
      <c r="Q1059" s="11" t="s">
        <v>874</v>
      </c>
      <c r="R1059" s="11">
        <f>+VLOOKUP(B1059,[2]Hoja2!$A$3:$C$3503,3,FALSE)</f>
        <v>40500000</v>
      </c>
      <c r="S1059" s="11">
        <f t="shared" si="32"/>
        <v>4500000</v>
      </c>
      <c r="T1059" s="22">
        <f t="shared" si="33"/>
        <v>90</v>
      </c>
      <c r="U1059" s="5">
        <v>1</v>
      </c>
      <c r="V1059" s="10" t="s">
        <v>4229</v>
      </c>
    </row>
    <row r="1060" spans="1:22" s="4" customFormat="1" ht="51" x14ac:dyDescent="0.2">
      <c r="A1060" s="5" t="s">
        <v>1933</v>
      </c>
      <c r="B1060" s="5" t="s">
        <v>1933</v>
      </c>
      <c r="C1060" s="5" t="str">
        <f>+VLOOKUP(B1060,[2]Hoja1!$H$1:$I$5207,2,FALSE)</f>
        <v>CONTRATO DE PRESTACION DE SERVICIOS DE APOYO A LA GESTION</v>
      </c>
      <c r="D1060" s="6" t="s">
        <v>2589</v>
      </c>
      <c r="E1060" s="6">
        <v>1026283117</v>
      </c>
      <c r="F1060" s="7" t="s">
        <v>829</v>
      </c>
      <c r="G1060" s="8">
        <v>34033</v>
      </c>
      <c r="H1060" s="9" t="s">
        <v>3080</v>
      </c>
      <c r="I1060" s="5" t="s">
        <v>835</v>
      </c>
      <c r="J1060" s="5" t="s">
        <v>858</v>
      </c>
      <c r="K1060" s="5" t="s">
        <v>841</v>
      </c>
      <c r="L1060" s="11">
        <v>33000000</v>
      </c>
      <c r="M1060" s="13">
        <v>45364</v>
      </c>
      <c r="N1060" s="13">
        <v>45366</v>
      </c>
      <c r="O1060" s="13">
        <v>45657</v>
      </c>
      <c r="P1060" s="15">
        <v>292</v>
      </c>
      <c r="Q1060" s="11" t="s">
        <v>874</v>
      </c>
      <c r="R1060" s="11">
        <f>+VLOOKUP(B1060,[2]Hoja2!$A$3:$C$3503,3,FALSE)</f>
        <v>28050000</v>
      </c>
      <c r="S1060" s="11">
        <f t="shared" si="32"/>
        <v>4950000</v>
      </c>
      <c r="T1060" s="22">
        <f t="shared" si="33"/>
        <v>85</v>
      </c>
      <c r="U1060" s="5">
        <v>0</v>
      </c>
      <c r="V1060" s="10" t="s">
        <v>4230</v>
      </c>
    </row>
    <row r="1061" spans="1:22" s="4" customFormat="1" ht="51" x14ac:dyDescent="0.2">
      <c r="A1061" s="5" t="s">
        <v>1934</v>
      </c>
      <c r="B1061" s="5" t="s">
        <v>1934</v>
      </c>
      <c r="C1061" s="5" t="str">
        <f>+VLOOKUP(B1061,[2]Hoja1!$H$1:$I$5207,2,FALSE)</f>
        <v>CONTRATO DE PRESTACION DE SERVICIOS DE APOYO A LA GESTION</v>
      </c>
      <c r="D1061" s="6" t="s">
        <v>94</v>
      </c>
      <c r="E1061" s="6">
        <v>1014262019</v>
      </c>
      <c r="F1061" s="7" t="s">
        <v>829</v>
      </c>
      <c r="G1061" s="8">
        <v>34635</v>
      </c>
      <c r="H1061" s="9" t="s">
        <v>3081</v>
      </c>
      <c r="I1061" s="5" t="s">
        <v>835</v>
      </c>
      <c r="J1061" s="5" t="s">
        <v>3167</v>
      </c>
      <c r="K1061" s="5" t="s">
        <v>3148</v>
      </c>
      <c r="L1061" s="11">
        <v>39900000</v>
      </c>
      <c r="M1061" s="13">
        <v>45364</v>
      </c>
      <c r="N1061" s="13">
        <v>45365</v>
      </c>
      <c r="O1061" s="13">
        <v>45657</v>
      </c>
      <c r="P1061" s="15">
        <v>293</v>
      </c>
      <c r="Q1061" s="11" t="s">
        <v>874</v>
      </c>
      <c r="R1061" s="11">
        <f>+VLOOKUP(B1061,[2]Hoja2!$A$3:$C$3503,3,FALSE)</f>
        <v>37800000</v>
      </c>
      <c r="S1061" s="11">
        <f t="shared" si="32"/>
        <v>2100000</v>
      </c>
      <c r="T1061" s="22">
        <f t="shared" si="33"/>
        <v>94.736842105263165</v>
      </c>
      <c r="U1061" s="5">
        <v>1</v>
      </c>
      <c r="V1061" s="10" t="s">
        <v>4231</v>
      </c>
    </row>
    <row r="1062" spans="1:22" s="4" customFormat="1" ht="51" x14ac:dyDescent="0.2">
      <c r="A1062" s="5" t="s">
        <v>1935</v>
      </c>
      <c r="B1062" s="5" t="s">
        <v>1935</v>
      </c>
      <c r="C1062" s="5" t="str">
        <f>+VLOOKUP(B1062,[2]Hoja1!$H$1:$I$5207,2,FALSE)</f>
        <v>CONTRATO DE PRESTACION DE SERVICIOS DE APOYO A LA GESTION</v>
      </c>
      <c r="D1062" s="6" t="s">
        <v>2590</v>
      </c>
      <c r="E1062" s="6">
        <v>1016080553</v>
      </c>
      <c r="F1062" s="7" t="s">
        <v>829</v>
      </c>
      <c r="G1062" s="8">
        <v>34900</v>
      </c>
      <c r="H1062" s="9" t="s">
        <v>3082</v>
      </c>
      <c r="I1062" s="5" t="s">
        <v>835</v>
      </c>
      <c r="J1062" s="5" t="s">
        <v>3167</v>
      </c>
      <c r="K1062" s="5" t="s">
        <v>3148</v>
      </c>
      <c r="L1062" s="11">
        <v>34038500</v>
      </c>
      <c r="M1062" s="13">
        <v>45364</v>
      </c>
      <c r="N1062" s="13">
        <v>45364</v>
      </c>
      <c r="O1062" s="13">
        <v>45657</v>
      </c>
      <c r="P1062" s="15">
        <v>294</v>
      </c>
      <c r="Q1062" s="11" t="s">
        <v>874</v>
      </c>
      <c r="R1062" s="11">
        <f>+VLOOKUP(B1062,[2]Hoja2!$A$3:$C$3503,3,FALSE)</f>
        <v>32247000</v>
      </c>
      <c r="S1062" s="11">
        <f t="shared" si="32"/>
        <v>1791500</v>
      </c>
      <c r="T1062" s="22">
        <f t="shared" si="33"/>
        <v>94.736842105263165</v>
      </c>
      <c r="U1062" s="5">
        <v>0</v>
      </c>
      <c r="V1062" s="10" t="s">
        <v>4232</v>
      </c>
    </row>
    <row r="1063" spans="1:22" s="4" customFormat="1" ht="51" x14ac:dyDescent="0.2">
      <c r="A1063" s="5" t="s">
        <v>1936</v>
      </c>
      <c r="B1063" s="5" t="s">
        <v>1936</v>
      </c>
      <c r="C1063" s="5" t="str">
        <f>+VLOOKUP(B1063,[2]Hoja1!$H$1:$I$5207,2,FALSE)</f>
        <v>CONTRATO DE PRESTACION DE SERVICIOS DE APOYO A LA GESTION</v>
      </c>
      <c r="D1063" s="6" t="s">
        <v>167</v>
      </c>
      <c r="E1063" s="6">
        <v>79828178</v>
      </c>
      <c r="F1063" s="7" t="s">
        <v>829</v>
      </c>
      <c r="G1063" s="8">
        <v>27671</v>
      </c>
      <c r="H1063" s="9" t="s">
        <v>3083</v>
      </c>
      <c r="I1063" s="5" t="s">
        <v>835</v>
      </c>
      <c r="J1063" s="5" t="s">
        <v>3167</v>
      </c>
      <c r="K1063" s="5" t="s">
        <v>3148</v>
      </c>
      <c r="L1063" s="11">
        <v>54539500</v>
      </c>
      <c r="M1063" s="13">
        <v>45364</v>
      </c>
      <c r="N1063" s="13">
        <v>45369</v>
      </c>
      <c r="O1063" s="13">
        <v>45657</v>
      </c>
      <c r="P1063" s="15">
        <v>289</v>
      </c>
      <c r="Q1063" s="11" t="s">
        <v>874</v>
      </c>
      <c r="R1063" s="11">
        <f>+VLOOKUP(B1063,[2]Hoja2!$A$3:$C$3503,3,FALSE)</f>
        <v>51286267</v>
      </c>
      <c r="S1063" s="11">
        <f t="shared" si="32"/>
        <v>3253233</v>
      </c>
      <c r="T1063" s="22">
        <f t="shared" si="33"/>
        <v>94.035088330476071</v>
      </c>
      <c r="U1063" s="5">
        <v>0</v>
      </c>
      <c r="V1063" s="10" t="s">
        <v>4233</v>
      </c>
    </row>
    <row r="1064" spans="1:22" s="4" customFormat="1" ht="51" x14ac:dyDescent="0.2">
      <c r="A1064" s="5" t="s">
        <v>1937</v>
      </c>
      <c r="B1064" s="5" t="s">
        <v>1937</v>
      </c>
      <c r="C1064" s="5" t="str">
        <f>+VLOOKUP(B1064,[2]Hoja1!$H$1:$I$5207,2,FALSE)</f>
        <v>CONTRATO DE PRESTACION DE SERVICIOS DE APOYO A LA GESTION</v>
      </c>
      <c r="D1064" s="6" t="s">
        <v>95</v>
      </c>
      <c r="E1064" s="6">
        <v>1016043548</v>
      </c>
      <c r="F1064" s="7" t="s">
        <v>829</v>
      </c>
      <c r="G1064" s="8">
        <v>33686</v>
      </c>
      <c r="H1064" s="9" t="s">
        <v>3081</v>
      </c>
      <c r="I1064" s="5" t="s">
        <v>835</v>
      </c>
      <c r="J1064" s="5" t="s">
        <v>3167</v>
      </c>
      <c r="K1064" s="5" t="s">
        <v>3148</v>
      </c>
      <c r="L1064" s="11">
        <v>39900000</v>
      </c>
      <c r="M1064" s="13">
        <v>45364</v>
      </c>
      <c r="N1064" s="13">
        <v>45366</v>
      </c>
      <c r="O1064" s="13">
        <v>45657</v>
      </c>
      <c r="P1064" s="15">
        <v>292</v>
      </c>
      <c r="Q1064" s="11" t="s">
        <v>874</v>
      </c>
      <c r="R1064" s="11">
        <f>+VLOOKUP(B1064,[2]Hoja2!$A$3:$C$3503,3,FALSE)</f>
        <v>37800000</v>
      </c>
      <c r="S1064" s="11">
        <f t="shared" si="32"/>
        <v>2100000</v>
      </c>
      <c r="T1064" s="22">
        <f t="shared" si="33"/>
        <v>94.736842105263165</v>
      </c>
      <c r="U1064" s="5">
        <v>0</v>
      </c>
      <c r="V1064" s="10" t="s">
        <v>4234</v>
      </c>
    </row>
    <row r="1065" spans="1:22" s="4" customFormat="1" ht="51" x14ac:dyDescent="0.2">
      <c r="A1065" s="5" t="s">
        <v>1938</v>
      </c>
      <c r="B1065" s="5" t="s">
        <v>1938</v>
      </c>
      <c r="C1065" s="5" t="str">
        <f>+VLOOKUP(B1065,[2]Hoja1!$H$1:$I$5207,2,FALSE)</f>
        <v>CONTRATO DE PRESTACION DE SERVICIOS DE APOYO A LA GESTION</v>
      </c>
      <c r="D1065" s="6" t="s">
        <v>2591</v>
      </c>
      <c r="E1065" s="6">
        <v>900462948</v>
      </c>
      <c r="F1065" s="7" t="s">
        <v>829</v>
      </c>
      <c r="G1065" s="8">
        <v>32469</v>
      </c>
      <c r="H1065" s="9" t="s">
        <v>3084</v>
      </c>
      <c r="I1065" s="5" t="s">
        <v>835</v>
      </c>
      <c r="J1065" s="5" t="s">
        <v>857</v>
      </c>
      <c r="K1065" s="5" t="s">
        <v>840</v>
      </c>
      <c r="L1065" s="11">
        <v>195000000</v>
      </c>
      <c r="M1065" s="13">
        <v>45370</v>
      </c>
      <c r="N1065" s="13">
        <v>45383</v>
      </c>
      <c r="O1065" s="13">
        <v>45548</v>
      </c>
      <c r="P1065" s="15">
        <v>166</v>
      </c>
      <c r="Q1065" s="11" t="s">
        <v>874</v>
      </c>
      <c r="R1065" s="11">
        <f>+VLOOKUP(B1065,[2]Hoja2!$A$3:$C$3503,3,FALSE)</f>
        <v>195000000</v>
      </c>
      <c r="S1065" s="11">
        <f t="shared" si="32"/>
        <v>0</v>
      </c>
      <c r="T1065" s="22">
        <f t="shared" si="33"/>
        <v>100</v>
      </c>
      <c r="U1065" s="5">
        <v>0</v>
      </c>
      <c r="V1065" s="10" t="s">
        <v>4235</v>
      </c>
    </row>
    <row r="1066" spans="1:22" s="4" customFormat="1" ht="51" x14ac:dyDescent="0.2">
      <c r="A1066" s="5" t="s">
        <v>1939</v>
      </c>
      <c r="B1066" s="5" t="s">
        <v>1939</v>
      </c>
      <c r="C1066" s="5" t="str">
        <f>+VLOOKUP(B1066,[2]Hoja1!$H$1:$I$5207,2,FALSE)</f>
        <v>CONTRATO DE PRESTACION DE SERVICIOS DE APOYO A LA GESTION</v>
      </c>
      <c r="D1066" s="6" t="s">
        <v>2592</v>
      </c>
      <c r="E1066" s="6">
        <v>79949591</v>
      </c>
      <c r="F1066" s="7" t="s">
        <v>829</v>
      </c>
      <c r="G1066" s="8">
        <v>28837</v>
      </c>
      <c r="H1066" s="9" t="s">
        <v>3085</v>
      </c>
      <c r="I1066" s="5" t="s">
        <v>835</v>
      </c>
      <c r="J1066" s="5" t="s">
        <v>3166</v>
      </c>
      <c r="K1066" s="5" t="s">
        <v>845</v>
      </c>
      <c r="L1066" s="11">
        <v>40000000</v>
      </c>
      <c r="M1066" s="13">
        <v>45364</v>
      </c>
      <c r="N1066" s="13">
        <v>45365</v>
      </c>
      <c r="O1066" s="13">
        <v>45657</v>
      </c>
      <c r="P1066" s="15">
        <v>293</v>
      </c>
      <c r="Q1066" s="11" t="s">
        <v>874</v>
      </c>
      <c r="R1066" s="11">
        <f>+VLOOKUP(B1066,[2]Hoja2!$A$3:$C$3503,3,FALSE)</f>
        <v>36000000</v>
      </c>
      <c r="S1066" s="11">
        <f t="shared" si="32"/>
        <v>4000000</v>
      </c>
      <c r="T1066" s="22">
        <f t="shared" si="33"/>
        <v>90</v>
      </c>
      <c r="U1066" s="5">
        <v>1</v>
      </c>
      <c r="V1066" s="10" t="s">
        <v>4236</v>
      </c>
    </row>
    <row r="1067" spans="1:22" s="4" customFormat="1" ht="51" x14ac:dyDescent="0.2">
      <c r="A1067" s="5" t="s">
        <v>1940</v>
      </c>
      <c r="B1067" s="5" t="s">
        <v>1940</v>
      </c>
      <c r="C1067" s="5" t="str">
        <f>+VLOOKUP(B1067,[2]Hoja1!$H$1:$I$5207,2,FALSE)</f>
        <v>CONTRATO DE PRESTACION DE SERVICIOS PROFESIONALES</v>
      </c>
      <c r="D1067" s="6" t="s">
        <v>773</v>
      </c>
      <c r="E1067" s="6">
        <v>1090383176</v>
      </c>
      <c r="F1067" s="7" t="s">
        <v>829</v>
      </c>
      <c r="G1067" s="8">
        <v>31982</v>
      </c>
      <c r="H1067" s="9" t="s">
        <v>3072</v>
      </c>
      <c r="I1067" s="5" t="s">
        <v>835</v>
      </c>
      <c r="J1067" s="5" t="s">
        <v>3166</v>
      </c>
      <c r="K1067" s="5" t="s">
        <v>845</v>
      </c>
      <c r="L1067" s="11">
        <v>55000000</v>
      </c>
      <c r="M1067" s="13">
        <v>45364</v>
      </c>
      <c r="N1067" s="13">
        <v>45370</v>
      </c>
      <c r="O1067" s="13">
        <v>45657</v>
      </c>
      <c r="P1067" s="15">
        <v>288</v>
      </c>
      <c r="Q1067" s="11" t="s">
        <v>874</v>
      </c>
      <c r="R1067" s="11">
        <f>+VLOOKUP(B1067,[2]Hoja2!$A$3:$C$3503,3,FALSE)</f>
        <v>49500000</v>
      </c>
      <c r="S1067" s="11">
        <f t="shared" si="32"/>
        <v>5500000</v>
      </c>
      <c r="T1067" s="22">
        <f t="shared" si="33"/>
        <v>90</v>
      </c>
      <c r="U1067" s="5">
        <v>1</v>
      </c>
      <c r="V1067" s="10" t="s">
        <v>4237</v>
      </c>
    </row>
    <row r="1068" spans="1:22" s="4" customFormat="1" ht="51" x14ac:dyDescent="0.2">
      <c r="A1068" s="5" t="s">
        <v>2035</v>
      </c>
      <c r="B1068" s="5" t="s">
        <v>1941</v>
      </c>
      <c r="C1068" s="5" t="str">
        <f>+VLOOKUP(B1068,[2]Hoja1!$H$1:$I$5207,2,FALSE)</f>
        <v>CONTRATO DE SUMINISTRO E INSTALACION</v>
      </c>
      <c r="D1068" s="6" t="s">
        <v>2593</v>
      </c>
      <c r="E1068" s="6">
        <v>901643412</v>
      </c>
      <c r="F1068" s="7" t="s">
        <v>829</v>
      </c>
      <c r="G1068" s="8">
        <v>22129</v>
      </c>
      <c r="H1068" s="9" t="s">
        <v>3086</v>
      </c>
      <c r="I1068" s="5" t="s">
        <v>835</v>
      </c>
      <c r="J1068" s="5" t="s">
        <v>857</v>
      </c>
      <c r="K1068" s="5" t="s">
        <v>840</v>
      </c>
      <c r="L1068" s="11">
        <v>31000000</v>
      </c>
      <c r="M1068" s="13">
        <v>45364</v>
      </c>
      <c r="N1068" s="13">
        <v>45384</v>
      </c>
      <c r="O1068" s="13">
        <v>45641</v>
      </c>
      <c r="P1068" s="15">
        <v>258</v>
      </c>
      <c r="Q1068" s="11" t="s">
        <v>874</v>
      </c>
      <c r="R1068" s="11">
        <f>+VLOOKUP(B1068,[2]Hoja2!$A$3:$C$3503,3,FALSE)</f>
        <v>20574697</v>
      </c>
      <c r="S1068" s="11">
        <f t="shared" si="32"/>
        <v>10425303</v>
      </c>
      <c r="T1068" s="22">
        <f t="shared" si="33"/>
        <v>66.369990322580648</v>
      </c>
      <c r="U1068" s="5">
        <v>1</v>
      </c>
      <c r="V1068" s="10" t="s">
        <v>4238</v>
      </c>
    </row>
    <row r="1069" spans="1:22" s="4" customFormat="1" ht="51" x14ac:dyDescent="0.2">
      <c r="A1069" s="5" t="s">
        <v>1942</v>
      </c>
      <c r="B1069" s="5" t="s">
        <v>1942</v>
      </c>
      <c r="C1069" s="5" t="str">
        <f>+VLOOKUP(B1069,[2]Hoja1!$H$1:$I$5207,2,FALSE)</f>
        <v>CONTRATO DE PRESTACION DE SERVICIOS DE APOYO A LA GESTION</v>
      </c>
      <c r="D1069" s="6" t="s">
        <v>155</v>
      </c>
      <c r="E1069" s="6">
        <v>1026291575</v>
      </c>
      <c r="F1069" s="7" t="s">
        <v>829</v>
      </c>
      <c r="G1069" s="8">
        <v>34896</v>
      </c>
      <c r="H1069" s="9" t="s">
        <v>3087</v>
      </c>
      <c r="I1069" s="5" t="s">
        <v>835</v>
      </c>
      <c r="J1069" s="5" t="s">
        <v>3167</v>
      </c>
      <c r="K1069" s="5" t="s">
        <v>3148</v>
      </c>
      <c r="L1069" s="11">
        <v>25773500</v>
      </c>
      <c r="M1069" s="13">
        <v>45364</v>
      </c>
      <c r="N1069" s="13">
        <v>45366</v>
      </c>
      <c r="O1069" s="13">
        <v>45657</v>
      </c>
      <c r="P1069" s="15">
        <v>292</v>
      </c>
      <c r="Q1069" s="11" t="s">
        <v>874</v>
      </c>
      <c r="R1069" s="11">
        <f>+VLOOKUP(B1069,[2]Hoja2!$A$3:$C$3503,3,FALSE)</f>
        <v>24417000</v>
      </c>
      <c r="S1069" s="11">
        <f t="shared" si="32"/>
        <v>1356500</v>
      </c>
      <c r="T1069" s="22">
        <f t="shared" si="33"/>
        <v>94.736842105263165</v>
      </c>
      <c r="U1069" s="5">
        <v>0</v>
      </c>
      <c r="V1069" s="10" t="s">
        <v>4239</v>
      </c>
    </row>
    <row r="1070" spans="1:22" s="4" customFormat="1" ht="76.5" x14ac:dyDescent="0.2">
      <c r="A1070" s="5" t="s">
        <v>1943</v>
      </c>
      <c r="B1070" s="5" t="s">
        <v>1943</v>
      </c>
      <c r="C1070" s="5" t="str">
        <f>+VLOOKUP(B1070,[2]Hoja1!$H$1:$I$5207,2,FALSE)</f>
        <v>CONTRATO DE PRESTACION DE SERVICIOS DE APOYO A LA GESTION</v>
      </c>
      <c r="D1070" s="6" t="s">
        <v>813</v>
      </c>
      <c r="E1070" s="6">
        <v>1026263349</v>
      </c>
      <c r="F1070" s="7" t="s">
        <v>829</v>
      </c>
      <c r="G1070" s="8">
        <v>32521</v>
      </c>
      <c r="H1070" s="9" t="s">
        <v>3088</v>
      </c>
      <c r="I1070" s="5" t="s">
        <v>835</v>
      </c>
      <c r="J1070" s="5" t="s">
        <v>3166</v>
      </c>
      <c r="K1070" s="5" t="s">
        <v>845</v>
      </c>
      <c r="L1070" s="11">
        <v>37700000</v>
      </c>
      <c r="M1070" s="13">
        <v>45365</v>
      </c>
      <c r="N1070" s="13">
        <v>45366</v>
      </c>
      <c r="O1070" s="13">
        <v>45657</v>
      </c>
      <c r="P1070" s="15">
        <v>292</v>
      </c>
      <c r="Q1070" s="11" t="s">
        <v>874</v>
      </c>
      <c r="R1070" s="11">
        <f>+VLOOKUP(B1070,[2]Hoja2!$A$3:$C$3503,3,FALSE)</f>
        <v>37700000</v>
      </c>
      <c r="S1070" s="11">
        <f t="shared" si="32"/>
        <v>0</v>
      </c>
      <c r="T1070" s="22">
        <f t="shared" si="33"/>
        <v>100</v>
      </c>
      <c r="U1070" s="5">
        <v>1</v>
      </c>
      <c r="V1070" s="10" t="s">
        <v>4240</v>
      </c>
    </row>
    <row r="1071" spans="1:22" s="4" customFormat="1" ht="63.75" x14ac:dyDescent="0.2">
      <c r="A1071" s="5" t="s">
        <v>1944</v>
      </c>
      <c r="B1071" s="5" t="s">
        <v>1944</v>
      </c>
      <c r="C1071" s="5" t="str">
        <f>+VLOOKUP(B1071,[2]Hoja1!$H$1:$I$5207,2,FALSE)</f>
        <v>CONTRATO DE PRESTACION DE SERVICIOS DE APOYO A LA GESTION</v>
      </c>
      <c r="D1071" s="6" t="s">
        <v>2594</v>
      </c>
      <c r="E1071" s="6">
        <v>1032388293</v>
      </c>
      <c r="F1071" s="7" t="s">
        <v>829</v>
      </c>
      <c r="G1071" s="8">
        <v>31924</v>
      </c>
      <c r="H1071" s="9" t="s">
        <v>3089</v>
      </c>
      <c r="I1071" s="5" t="s">
        <v>835</v>
      </c>
      <c r="J1071" s="5" t="s">
        <v>3168</v>
      </c>
      <c r="K1071" s="5" t="s">
        <v>848</v>
      </c>
      <c r="L1071" s="11">
        <v>66500000</v>
      </c>
      <c r="M1071" s="13">
        <v>45370</v>
      </c>
      <c r="N1071" s="13">
        <v>45371</v>
      </c>
      <c r="O1071" s="13">
        <v>45657</v>
      </c>
      <c r="P1071" s="15">
        <v>287</v>
      </c>
      <c r="Q1071" s="11" t="s">
        <v>874</v>
      </c>
      <c r="R1071" s="11">
        <f>+VLOOKUP(B1071,[2]Hoja2!$A$3:$C$3503,3,FALSE)</f>
        <v>49000000</v>
      </c>
      <c r="S1071" s="11">
        <f t="shared" si="32"/>
        <v>17500000</v>
      </c>
      <c r="T1071" s="22">
        <f t="shared" si="33"/>
        <v>73.684210526315795</v>
      </c>
      <c r="U1071" s="5">
        <v>0</v>
      </c>
      <c r="V1071" s="10" t="s">
        <v>4241</v>
      </c>
    </row>
    <row r="1072" spans="1:22" s="4" customFormat="1" ht="51" x14ac:dyDescent="0.2">
      <c r="A1072" s="5" t="s">
        <v>1945</v>
      </c>
      <c r="B1072" s="5" t="s">
        <v>1945</v>
      </c>
      <c r="C1072" s="5" t="str">
        <f>+VLOOKUP(B1072,[2]Hoja1!$H$1:$I$5207,2,FALSE)</f>
        <v>CONTRATO DE PRESTACION DE SERVICIOS PROFESIONALES</v>
      </c>
      <c r="D1072" s="6" t="s">
        <v>812</v>
      </c>
      <c r="E1072" s="6">
        <v>38289660</v>
      </c>
      <c r="F1072" s="7" t="s">
        <v>829</v>
      </c>
      <c r="G1072" s="8">
        <v>29753</v>
      </c>
      <c r="H1072" s="9" t="s">
        <v>3090</v>
      </c>
      <c r="I1072" s="5" t="s">
        <v>835</v>
      </c>
      <c r="J1072" s="5" t="s">
        <v>3166</v>
      </c>
      <c r="K1072" s="5" t="s">
        <v>845</v>
      </c>
      <c r="L1072" s="11">
        <v>46883333</v>
      </c>
      <c r="M1072" s="13">
        <v>45370</v>
      </c>
      <c r="N1072" s="13">
        <v>45372</v>
      </c>
      <c r="O1072" s="13">
        <v>45657</v>
      </c>
      <c r="P1072" s="15">
        <v>286</v>
      </c>
      <c r="Q1072" s="11" t="s">
        <v>874</v>
      </c>
      <c r="R1072" s="11">
        <f>+VLOOKUP(B1072,[2]Hoja2!$A$3:$C$3503,3,FALSE)</f>
        <v>43650000</v>
      </c>
      <c r="S1072" s="11">
        <f t="shared" si="32"/>
        <v>3233333</v>
      </c>
      <c r="T1072" s="22">
        <f t="shared" si="33"/>
        <v>93.103448937813354</v>
      </c>
      <c r="U1072" s="5">
        <v>1</v>
      </c>
      <c r="V1072" s="10" t="s">
        <v>4242</v>
      </c>
    </row>
    <row r="1073" spans="1:22" s="4" customFormat="1" ht="51" x14ac:dyDescent="0.2">
      <c r="A1073" s="5" t="s">
        <v>1946</v>
      </c>
      <c r="B1073" s="5" t="s">
        <v>1946</v>
      </c>
      <c r="C1073" s="5" t="str">
        <f>+VLOOKUP(B1073,[2]Hoja1!$H$1:$I$5207,2,FALSE)</f>
        <v>CONTRATO DE PRESTACION DE SERVICIOS PROFESIONALES</v>
      </c>
      <c r="D1073" s="6" t="s">
        <v>143</v>
      </c>
      <c r="E1073" s="6">
        <v>1076622474</v>
      </c>
      <c r="F1073" s="7" t="s">
        <v>829</v>
      </c>
      <c r="G1073" s="8">
        <v>33410</v>
      </c>
      <c r="H1073" s="9" t="s">
        <v>3091</v>
      </c>
      <c r="I1073" s="5" t="s">
        <v>835</v>
      </c>
      <c r="J1073" s="5" t="s">
        <v>3166</v>
      </c>
      <c r="K1073" s="5" t="s">
        <v>845</v>
      </c>
      <c r="L1073" s="11">
        <v>54000000</v>
      </c>
      <c r="M1073" s="13">
        <v>45366</v>
      </c>
      <c r="N1073" s="13">
        <v>45366</v>
      </c>
      <c r="O1073" s="13">
        <v>45657</v>
      </c>
      <c r="P1073" s="15">
        <v>292</v>
      </c>
      <c r="Q1073" s="11" t="s">
        <v>874</v>
      </c>
      <c r="R1073" s="11">
        <f>+VLOOKUP(B1073,[2]Hoja2!$A$3:$C$3503,3,FALSE)</f>
        <v>48600000</v>
      </c>
      <c r="S1073" s="11">
        <f t="shared" si="32"/>
        <v>5400000</v>
      </c>
      <c r="T1073" s="22">
        <f t="shared" si="33"/>
        <v>90</v>
      </c>
      <c r="U1073" s="5">
        <v>1</v>
      </c>
      <c r="V1073" s="10" t="s">
        <v>4243</v>
      </c>
    </row>
    <row r="1074" spans="1:22" s="4" customFormat="1" ht="51" x14ac:dyDescent="0.2">
      <c r="A1074" s="5" t="s">
        <v>1947</v>
      </c>
      <c r="B1074" s="5" t="s">
        <v>1947</v>
      </c>
      <c r="C1074" s="5" t="s">
        <v>46</v>
      </c>
      <c r="D1074" s="6" t="s">
        <v>47</v>
      </c>
      <c r="E1074" s="6">
        <v>860010554</v>
      </c>
      <c r="F1074" s="7" t="s">
        <v>829</v>
      </c>
      <c r="G1074" s="8">
        <v>24424</v>
      </c>
      <c r="H1074" s="9" t="s">
        <v>3092</v>
      </c>
      <c r="I1074" s="5" t="s">
        <v>830</v>
      </c>
      <c r="J1074" s="5" t="s">
        <v>830</v>
      </c>
      <c r="K1074" s="5" t="s">
        <v>830</v>
      </c>
      <c r="L1074" s="11">
        <v>0</v>
      </c>
      <c r="M1074" s="13">
        <v>45366</v>
      </c>
      <c r="N1074" s="13">
        <v>45371</v>
      </c>
      <c r="O1074" s="13">
        <v>45461</v>
      </c>
      <c r="P1074" s="15">
        <v>91</v>
      </c>
      <c r="Q1074" s="11" t="s">
        <v>874</v>
      </c>
      <c r="R1074" s="11">
        <v>0</v>
      </c>
      <c r="S1074" s="11">
        <f t="shared" si="32"/>
        <v>0</v>
      </c>
      <c r="T1074" s="22" t="s">
        <v>830</v>
      </c>
      <c r="U1074" s="5">
        <v>0</v>
      </c>
      <c r="V1074" s="10" t="s">
        <v>4244</v>
      </c>
    </row>
    <row r="1075" spans="1:22" s="4" customFormat="1" ht="51" x14ac:dyDescent="0.2">
      <c r="A1075" s="5" t="s">
        <v>1948</v>
      </c>
      <c r="B1075" s="5" t="s">
        <v>1948</v>
      </c>
      <c r="C1075" s="5" t="str">
        <f>+VLOOKUP(B1075,[2]Hoja1!$H$1:$I$5207,2,FALSE)</f>
        <v>CONTRATO DE PRESTACION DE SERVICIOS DE APOYO A LA GESTION</v>
      </c>
      <c r="D1075" s="6" t="s">
        <v>2595</v>
      </c>
      <c r="E1075" s="6">
        <v>79650921</v>
      </c>
      <c r="F1075" s="7" t="s">
        <v>829</v>
      </c>
      <c r="G1075" s="8">
        <v>26442</v>
      </c>
      <c r="H1075" s="9" t="s">
        <v>3093</v>
      </c>
      <c r="I1075" s="5" t="s">
        <v>835</v>
      </c>
      <c r="J1075" s="5" t="s">
        <v>3166</v>
      </c>
      <c r="K1075" s="5" t="s">
        <v>845</v>
      </c>
      <c r="L1075" s="11">
        <v>51908000</v>
      </c>
      <c r="M1075" s="13">
        <v>45366</v>
      </c>
      <c r="N1075" s="13">
        <v>45369</v>
      </c>
      <c r="O1075" s="13">
        <v>45657</v>
      </c>
      <c r="P1075" s="15">
        <v>289</v>
      </c>
      <c r="Q1075" s="11" t="s">
        <v>874</v>
      </c>
      <c r="R1075" s="11">
        <f>+VLOOKUP(B1075,[2]Hoja2!$A$3:$C$3503,3,FALSE)</f>
        <v>49176000</v>
      </c>
      <c r="S1075" s="11">
        <f t="shared" si="32"/>
        <v>2732000</v>
      </c>
      <c r="T1075" s="22">
        <f t="shared" si="33"/>
        <v>94.736842105263165</v>
      </c>
      <c r="U1075" s="5">
        <v>0</v>
      </c>
      <c r="V1075" s="10" t="s">
        <v>4245</v>
      </c>
    </row>
    <row r="1076" spans="1:22" s="4" customFormat="1" ht="51" x14ac:dyDescent="0.2">
      <c r="A1076" s="5" t="s">
        <v>1949</v>
      </c>
      <c r="B1076" s="5" t="s">
        <v>1949</v>
      </c>
      <c r="C1076" s="5" t="str">
        <f>+VLOOKUP(B1076,[2]Hoja1!$H$1:$I$5207,2,FALSE)</f>
        <v>CONTRATO DE PRESTACION DE SERVICIOS PROFESIONALES</v>
      </c>
      <c r="D1076" s="6" t="s">
        <v>2596</v>
      </c>
      <c r="E1076" s="6">
        <v>1032440254</v>
      </c>
      <c r="F1076" s="7" t="s">
        <v>829</v>
      </c>
      <c r="G1076" s="8">
        <v>33199</v>
      </c>
      <c r="H1076" s="9" t="s">
        <v>3094</v>
      </c>
      <c r="I1076" s="5" t="s">
        <v>835</v>
      </c>
      <c r="J1076" s="5" t="s">
        <v>3166</v>
      </c>
      <c r="K1076" s="5" t="s">
        <v>845</v>
      </c>
      <c r="L1076" s="11">
        <v>53979000</v>
      </c>
      <c r="M1076" s="13">
        <v>45366</v>
      </c>
      <c r="N1076" s="13">
        <v>45366</v>
      </c>
      <c r="O1076" s="13">
        <v>45657</v>
      </c>
      <c r="P1076" s="15">
        <v>292</v>
      </c>
      <c r="Q1076" s="11" t="s">
        <v>874</v>
      </c>
      <c r="R1076" s="11">
        <f>+VLOOKUP(B1076,[2]Hoja2!$A$3:$C$3503,3,FALSE)</f>
        <v>51138000</v>
      </c>
      <c r="S1076" s="11">
        <f t="shared" si="32"/>
        <v>2841000</v>
      </c>
      <c r="T1076" s="22">
        <f t="shared" si="33"/>
        <v>94.736842105263165</v>
      </c>
      <c r="U1076" s="5">
        <v>1</v>
      </c>
      <c r="V1076" s="10" t="s">
        <v>4246</v>
      </c>
    </row>
    <row r="1077" spans="1:22" s="4" customFormat="1" ht="51" x14ac:dyDescent="0.2">
      <c r="A1077" s="5" t="s">
        <v>1950</v>
      </c>
      <c r="B1077" s="5" t="s">
        <v>1950</v>
      </c>
      <c r="C1077" s="5" t="str">
        <f>+VLOOKUP(B1077,[2]Hoja1!$H$1:$I$5207,2,FALSE)</f>
        <v>CONTRATO DE PRESTACION DE SERVICIOS PROFESIONALES</v>
      </c>
      <c r="D1077" s="6" t="s">
        <v>2597</v>
      </c>
      <c r="E1077" s="6">
        <v>53100844</v>
      </c>
      <c r="F1077" s="7" t="s">
        <v>829</v>
      </c>
      <c r="G1077" s="8">
        <v>31033</v>
      </c>
      <c r="H1077" s="9" t="s">
        <v>3069</v>
      </c>
      <c r="I1077" s="5" t="s">
        <v>835</v>
      </c>
      <c r="J1077" s="5" t="s">
        <v>3164</v>
      </c>
      <c r="K1077" s="5" t="s">
        <v>851</v>
      </c>
      <c r="L1077" s="11">
        <v>8415908</v>
      </c>
      <c r="M1077" s="13">
        <v>45366</v>
      </c>
      <c r="N1077" s="13">
        <v>45370</v>
      </c>
      <c r="O1077" s="13">
        <v>45473</v>
      </c>
      <c r="P1077" s="15">
        <v>104</v>
      </c>
      <c r="Q1077" s="11" t="s">
        <v>874</v>
      </c>
      <c r="R1077" s="11">
        <f>+VLOOKUP(B1077,[2]Hoja2!$A$3:$C$3503,3,FALSE)</f>
        <v>8415908</v>
      </c>
      <c r="S1077" s="11">
        <f t="shared" si="32"/>
        <v>0</v>
      </c>
      <c r="T1077" s="22">
        <f t="shared" si="33"/>
        <v>100</v>
      </c>
      <c r="U1077" s="5">
        <v>0</v>
      </c>
      <c r="V1077" s="10" t="s">
        <v>4247</v>
      </c>
    </row>
    <row r="1078" spans="1:22" s="4" customFormat="1" ht="51" x14ac:dyDescent="0.2">
      <c r="A1078" s="5" t="s">
        <v>1951</v>
      </c>
      <c r="B1078" s="5" t="s">
        <v>1951</v>
      </c>
      <c r="C1078" s="5" t="str">
        <f>+VLOOKUP(B1078,[2]Hoja1!$H$1:$I$5207,2,FALSE)</f>
        <v>CONTRATO DE PRESTACION DE SERVICIOS PROFESIONALES</v>
      </c>
      <c r="D1078" s="6" t="s">
        <v>2598</v>
      </c>
      <c r="E1078" s="6">
        <v>1095915875</v>
      </c>
      <c r="F1078" s="7" t="s">
        <v>829</v>
      </c>
      <c r="G1078" s="8">
        <v>32524</v>
      </c>
      <c r="H1078" s="9" t="s">
        <v>2811</v>
      </c>
      <c r="I1078" s="5" t="s">
        <v>835</v>
      </c>
      <c r="J1078" s="5" t="s">
        <v>3164</v>
      </c>
      <c r="K1078" s="5" t="s">
        <v>851</v>
      </c>
      <c r="L1078" s="11">
        <v>12596430</v>
      </c>
      <c r="M1078" s="13">
        <v>45366</v>
      </c>
      <c r="N1078" s="13">
        <v>45370</v>
      </c>
      <c r="O1078" s="13">
        <v>45473</v>
      </c>
      <c r="P1078" s="15">
        <v>104</v>
      </c>
      <c r="Q1078" s="11" t="s">
        <v>874</v>
      </c>
      <c r="R1078" s="11">
        <f>+VLOOKUP(B1078,[2]Hoja2!$A$3:$C$3503,3,FALSE)</f>
        <v>12596430</v>
      </c>
      <c r="S1078" s="11">
        <f t="shared" si="32"/>
        <v>0</v>
      </c>
      <c r="T1078" s="22">
        <f t="shared" si="33"/>
        <v>100</v>
      </c>
      <c r="U1078" s="5">
        <v>0</v>
      </c>
      <c r="V1078" s="10" t="s">
        <v>4248</v>
      </c>
    </row>
    <row r="1079" spans="1:22" s="4" customFormat="1" ht="51" x14ac:dyDescent="0.2">
      <c r="A1079" s="5" t="s">
        <v>1952</v>
      </c>
      <c r="B1079" s="5" t="s">
        <v>1952</v>
      </c>
      <c r="C1079" s="5" t="str">
        <f>+VLOOKUP(B1079,[2]Hoja1!$H$1:$I$5207,2,FALSE)</f>
        <v>CONTRATO DE PRESTACION DE SERVICIOS PROFESIONALES</v>
      </c>
      <c r="D1079" s="6" t="s">
        <v>803</v>
      </c>
      <c r="E1079" s="6">
        <v>1033689255</v>
      </c>
      <c r="F1079" s="7" t="s">
        <v>829</v>
      </c>
      <c r="G1079" s="8">
        <v>31978</v>
      </c>
      <c r="H1079" s="9" t="s">
        <v>3094</v>
      </c>
      <c r="I1079" s="5" t="s">
        <v>835</v>
      </c>
      <c r="J1079" s="5" t="s">
        <v>3166</v>
      </c>
      <c r="K1079" s="5" t="s">
        <v>845</v>
      </c>
      <c r="L1079" s="11">
        <v>40000000</v>
      </c>
      <c r="M1079" s="13">
        <v>45365</v>
      </c>
      <c r="N1079" s="13">
        <v>45370</v>
      </c>
      <c r="O1079" s="13">
        <v>45657</v>
      </c>
      <c r="P1079" s="15">
        <v>288</v>
      </c>
      <c r="Q1079" s="11" t="s">
        <v>874</v>
      </c>
      <c r="R1079" s="11">
        <f>+VLOOKUP(B1079,[2]Hoja2!$A$3:$C$3503,3,FALSE)</f>
        <v>36000000</v>
      </c>
      <c r="S1079" s="11">
        <f t="shared" si="32"/>
        <v>4000000</v>
      </c>
      <c r="T1079" s="22">
        <f t="shared" si="33"/>
        <v>90</v>
      </c>
      <c r="U1079" s="5">
        <v>1</v>
      </c>
      <c r="V1079" s="10" t="s">
        <v>4249</v>
      </c>
    </row>
    <row r="1080" spans="1:22" s="4" customFormat="1" ht="51" x14ac:dyDescent="0.2">
      <c r="A1080" s="5" t="s">
        <v>1953</v>
      </c>
      <c r="B1080" s="5" t="s">
        <v>1953</v>
      </c>
      <c r="C1080" s="5" t="str">
        <f>+VLOOKUP(B1080,[2]Hoja1!$H$1:$I$5207,2,FALSE)</f>
        <v>CONTRATO DE PRESTACION DE SERVICIOS PROFESIONALES</v>
      </c>
      <c r="D1080" s="6" t="s">
        <v>784</v>
      </c>
      <c r="E1080" s="6">
        <v>1032373530</v>
      </c>
      <c r="F1080" s="7" t="s">
        <v>829</v>
      </c>
      <c r="G1080" s="8">
        <v>31715</v>
      </c>
      <c r="H1080" s="9" t="s">
        <v>3095</v>
      </c>
      <c r="I1080" s="5" t="s">
        <v>835</v>
      </c>
      <c r="J1080" s="5" t="s">
        <v>3166</v>
      </c>
      <c r="K1080" s="5" t="s">
        <v>845</v>
      </c>
      <c r="L1080" s="11">
        <v>45000000</v>
      </c>
      <c r="M1080" s="13">
        <v>45366</v>
      </c>
      <c r="N1080" s="13">
        <v>45369</v>
      </c>
      <c r="O1080" s="13">
        <v>45657</v>
      </c>
      <c r="P1080" s="15">
        <v>289</v>
      </c>
      <c r="Q1080" s="11" t="s">
        <v>874</v>
      </c>
      <c r="R1080" s="11">
        <f>+VLOOKUP(B1080,[2]Hoja2!$A$3:$C$3503,3,FALSE)</f>
        <v>40500000</v>
      </c>
      <c r="S1080" s="11">
        <f t="shared" si="32"/>
        <v>4500000</v>
      </c>
      <c r="T1080" s="22">
        <f t="shared" si="33"/>
        <v>90</v>
      </c>
      <c r="U1080" s="5">
        <v>1</v>
      </c>
      <c r="V1080" s="10" t="s">
        <v>4250</v>
      </c>
    </row>
    <row r="1081" spans="1:22" s="4" customFormat="1" ht="51" x14ac:dyDescent="0.2">
      <c r="A1081" s="5" t="s">
        <v>1954</v>
      </c>
      <c r="B1081" s="5" t="s">
        <v>1954</v>
      </c>
      <c r="C1081" s="5" t="str">
        <f>+VLOOKUP(B1081,[2]Hoja1!$H$1:$I$5207,2,FALSE)</f>
        <v>CONTRATO DE PRESTACION DE SERVICIOS PROFESIONALES</v>
      </c>
      <c r="D1081" s="6" t="s">
        <v>660</v>
      </c>
      <c r="E1081" s="6">
        <v>52713236</v>
      </c>
      <c r="F1081" s="7" t="s">
        <v>829</v>
      </c>
      <c r="G1081" s="8">
        <v>29764</v>
      </c>
      <c r="H1081" s="9" t="s">
        <v>2811</v>
      </c>
      <c r="I1081" s="5" t="s">
        <v>835</v>
      </c>
      <c r="J1081" s="5" t="s">
        <v>3164</v>
      </c>
      <c r="K1081" s="5" t="s">
        <v>851</v>
      </c>
      <c r="L1081" s="11">
        <v>12596430</v>
      </c>
      <c r="M1081" s="13">
        <v>45370</v>
      </c>
      <c r="N1081" s="13">
        <v>45371</v>
      </c>
      <c r="O1081" s="13">
        <v>45473</v>
      </c>
      <c r="P1081" s="15">
        <v>103</v>
      </c>
      <c r="Q1081" s="11" t="s">
        <v>874</v>
      </c>
      <c r="R1081" s="11">
        <f>+VLOOKUP(B1081,[2]Hoja2!$A$3:$C$3503,3,FALSE)</f>
        <v>12596430</v>
      </c>
      <c r="S1081" s="11">
        <f t="shared" si="32"/>
        <v>0</v>
      </c>
      <c r="T1081" s="22">
        <f t="shared" si="33"/>
        <v>100</v>
      </c>
      <c r="U1081" s="5">
        <v>0</v>
      </c>
      <c r="V1081" s="10" t="s">
        <v>4251</v>
      </c>
    </row>
    <row r="1082" spans="1:22" s="4" customFormat="1" ht="51" x14ac:dyDescent="0.2">
      <c r="A1082" s="5" t="s">
        <v>1955</v>
      </c>
      <c r="B1082" s="5" t="s">
        <v>1955</v>
      </c>
      <c r="C1082" s="5" t="str">
        <f>+VLOOKUP(B1082,[2]Hoja1!$H$1:$I$5207,2,FALSE)</f>
        <v>CONTRATO DE PRESTACION DE SERVICIOS PROFESIONALES</v>
      </c>
      <c r="D1082" s="6" t="s">
        <v>376</v>
      </c>
      <c r="E1082" s="6">
        <v>53068560</v>
      </c>
      <c r="F1082" s="7" t="s">
        <v>829</v>
      </c>
      <c r="G1082" s="8">
        <v>31156</v>
      </c>
      <c r="H1082" s="9" t="s">
        <v>2811</v>
      </c>
      <c r="I1082" s="5" t="s">
        <v>835</v>
      </c>
      <c r="J1082" s="5" t="s">
        <v>3164</v>
      </c>
      <c r="K1082" s="5" t="s">
        <v>851</v>
      </c>
      <c r="L1082" s="11">
        <v>12596430</v>
      </c>
      <c r="M1082" s="13">
        <v>45370</v>
      </c>
      <c r="N1082" s="13">
        <v>45371</v>
      </c>
      <c r="O1082" s="13">
        <v>45473</v>
      </c>
      <c r="P1082" s="15">
        <v>103</v>
      </c>
      <c r="Q1082" s="11" t="s">
        <v>874</v>
      </c>
      <c r="R1082" s="11">
        <f>+VLOOKUP(B1082,[2]Hoja2!$A$3:$C$3503,3,FALSE)</f>
        <v>12596430</v>
      </c>
      <c r="S1082" s="11">
        <f t="shared" si="32"/>
        <v>0</v>
      </c>
      <c r="T1082" s="22">
        <f t="shared" si="33"/>
        <v>100</v>
      </c>
      <c r="U1082" s="5">
        <v>0</v>
      </c>
      <c r="V1082" s="10" t="s">
        <v>4252</v>
      </c>
    </row>
    <row r="1083" spans="1:22" s="4" customFormat="1" ht="51" x14ac:dyDescent="0.2">
      <c r="A1083" s="5" t="s">
        <v>1956</v>
      </c>
      <c r="B1083" s="5" t="s">
        <v>1956</v>
      </c>
      <c r="C1083" s="5" t="str">
        <f>+VLOOKUP(B1083,[2]Hoja1!$H$1:$I$5207,2,FALSE)</f>
        <v>CONTRATO DE PRESTACION DE SERVICIOS PROFESIONALES</v>
      </c>
      <c r="D1083" s="6" t="s">
        <v>271</v>
      </c>
      <c r="E1083" s="6">
        <v>1030601521</v>
      </c>
      <c r="F1083" s="7" t="s">
        <v>829</v>
      </c>
      <c r="G1083" s="8">
        <v>33537</v>
      </c>
      <c r="H1083" s="9" t="s">
        <v>3069</v>
      </c>
      <c r="I1083" s="5" t="s">
        <v>835</v>
      </c>
      <c r="J1083" s="5" t="s">
        <v>3164</v>
      </c>
      <c r="K1083" s="5" t="s">
        <v>851</v>
      </c>
      <c r="L1083" s="11">
        <v>8415908</v>
      </c>
      <c r="M1083" s="13">
        <v>45370</v>
      </c>
      <c r="N1083" s="13">
        <v>45370</v>
      </c>
      <c r="O1083" s="13">
        <v>45473</v>
      </c>
      <c r="P1083" s="15">
        <v>104</v>
      </c>
      <c r="Q1083" s="11" t="s">
        <v>874</v>
      </c>
      <c r="R1083" s="11">
        <f>+VLOOKUP(B1083,[2]Hoja2!$A$3:$C$3503,3,FALSE)</f>
        <v>8415908</v>
      </c>
      <c r="S1083" s="11">
        <f t="shared" si="32"/>
        <v>0</v>
      </c>
      <c r="T1083" s="22">
        <f t="shared" si="33"/>
        <v>100</v>
      </c>
      <c r="U1083" s="5">
        <v>0</v>
      </c>
      <c r="V1083" s="10" t="s">
        <v>4253</v>
      </c>
    </row>
    <row r="1084" spans="1:22" s="4" customFormat="1" ht="51" x14ac:dyDescent="0.2">
      <c r="A1084" s="5" t="s">
        <v>1957</v>
      </c>
      <c r="B1084" s="5" t="s">
        <v>1957</v>
      </c>
      <c r="C1084" s="5" t="str">
        <f>+VLOOKUP(B1084,[2]Hoja1!$H$1:$I$5207,2,FALSE)</f>
        <v>CONTRATO DE PRESTACION DE SERVICIOS PROFESIONALES</v>
      </c>
      <c r="D1084" s="6" t="s">
        <v>500</v>
      </c>
      <c r="E1084" s="6">
        <v>39726451</v>
      </c>
      <c r="F1084" s="7" t="s">
        <v>829</v>
      </c>
      <c r="G1084" s="8">
        <v>30577</v>
      </c>
      <c r="H1084" s="9" t="s">
        <v>2811</v>
      </c>
      <c r="I1084" s="5" t="s">
        <v>835</v>
      </c>
      <c r="J1084" s="5" t="s">
        <v>3164</v>
      </c>
      <c r="K1084" s="5" t="s">
        <v>851</v>
      </c>
      <c r="L1084" s="11">
        <v>12596430</v>
      </c>
      <c r="M1084" s="13">
        <v>45366</v>
      </c>
      <c r="N1084" s="13">
        <v>45369</v>
      </c>
      <c r="O1084" s="13">
        <v>45473</v>
      </c>
      <c r="P1084" s="15">
        <v>105</v>
      </c>
      <c r="Q1084" s="11" t="s">
        <v>874</v>
      </c>
      <c r="R1084" s="11">
        <f>+VLOOKUP(B1084,[2]Hoja2!$A$3:$C$3503,3,FALSE)</f>
        <v>12596430</v>
      </c>
      <c r="S1084" s="11">
        <f t="shared" si="32"/>
        <v>0</v>
      </c>
      <c r="T1084" s="22">
        <f t="shared" si="33"/>
        <v>100</v>
      </c>
      <c r="U1084" s="5">
        <v>0</v>
      </c>
      <c r="V1084" s="10" t="s">
        <v>4254</v>
      </c>
    </row>
    <row r="1085" spans="1:22" s="4" customFormat="1" ht="51" x14ac:dyDescent="0.2">
      <c r="A1085" s="5" t="s">
        <v>1958</v>
      </c>
      <c r="B1085" s="5" t="s">
        <v>1958</v>
      </c>
      <c r="C1085" s="5" t="str">
        <f>+VLOOKUP(B1085,[2]Hoja1!$H$1:$I$5207,2,FALSE)</f>
        <v>CONTRATO DE PRESTACION DE SERVICIOS DE APOYO A LA GESTION</v>
      </c>
      <c r="D1085" s="6" t="s">
        <v>2599</v>
      </c>
      <c r="E1085" s="6">
        <v>1032495067</v>
      </c>
      <c r="F1085" s="7" t="s">
        <v>829</v>
      </c>
      <c r="G1085" s="8">
        <v>35765</v>
      </c>
      <c r="H1085" s="9" t="s">
        <v>2972</v>
      </c>
      <c r="I1085" s="5" t="s">
        <v>835</v>
      </c>
      <c r="J1085" s="5" t="s">
        <v>3164</v>
      </c>
      <c r="K1085" s="5" t="s">
        <v>851</v>
      </c>
      <c r="L1085" s="11">
        <v>8375675</v>
      </c>
      <c r="M1085" s="13">
        <v>45370</v>
      </c>
      <c r="N1085" s="13">
        <v>45373</v>
      </c>
      <c r="O1085" s="13">
        <v>45473</v>
      </c>
      <c r="P1085" s="15">
        <v>101</v>
      </c>
      <c r="Q1085" s="11" t="s">
        <v>874</v>
      </c>
      <c r="R1085" s="11">
        <f>+VLOOKUP(B1085,[2]Hoja2!$A$3:$C$3503,3,FALSE)</f>
        <v>8375675</v>
      </c>
      <c r="S1085" s="11">
        <f t="shared" si="32"/>
        <v>0</v>
      </c>
      <c r="T1085" s="22">
        <f t="shared" si="33"/>
        <v>100</v>
      </c>
      <c r="U1085" s="5">
        <v>0</v>
      </c>
      <c r="V1085" s="10" t="s">
        <v>4255</v>
      </c>
    </row>
    <row r="1086" spans="1:22" s="4" customFormat="1" ht="51" x14ac:dyDescent="0.2">
      <c r="A1086" s="5" t="s">
        <v>1959</v>
      </c>
      <c r="B1086" s="5" t="s">
        <v>1959</v>
      </c>
      <c r="C1086" s="5" t="str">
        <f>+VLOOKUP(B1086,[2]Hoja1!$H$1:$I$5207,2,FALSE)</f>
        <v>CONTRATO DE PRESTACION DE SERVICIOS DE APOYO A LA GESTION</v>
      </c>
      <c r="D1086" s="6" t="s">
        <v>555</v>
      </c>
      <c r="E1086" s="6">
        <v>1053771387</v>
      </c>
      <c r="F1086" s="7" t="s">
        <v>829</v>
      </c>
      <c r="G1086" s="8">
        <v>31685</v>
      </c>
      <c r="H1086" s="9" t="s">
        <v>2972</v>
      </c>
      <c r="I1086" s="5" t="s">
        <v>835</v>
      </c>
      <c r="J1086" s="5" t="s">
        <v>3164</v>
      </c>
      <c r="K1086" s="5" t="s">
        <v>851</v>
      </c>
      <c r="L1086" s="11">
        <v>8375675</v>
      </c>
      <c r="M1086" s="13">
        <v>45370</v>
      </c>
      <c r="N1086" s="13">
        <v>45373</v>
      </c>
      <c r="O1086" s="13">
        <v>45473</v>
      </c>
      <c r="P1086" s="15">
        <v>101</v>
      </c>
      <c r="Q1086" s="11" t="s">
        <v>874</v>
      </c>
      <c r="R1086" s="11">
        <f>+VLOOKUP(B1086,[2]Hoja2!$A$3:$C$3503,3,FALSE)</f>
        <v>8375675</v>
      </c>
      <c r="S1086" s="11">
        <f t="shared" si="32"/>
        <v>0</v>
      </c>
      <c r="T1086" s="22">
        <f t="shared" si="33"/>
        <v>100</v>
      </c>
      <c r="U1086" s="5">
        <v>0</v>
      </c>
      <c r="V1086" s="10" t="s">
        <v>4256</v>
      </c>
    </row>
    <row r="1087" spans="1:22" s="4" customFormat="1" ht="51" x14ac:dyDescent="0.2">
      <c r="A1087" s="5" t="s">
        <v>1960</v>
      </c>
      <c r="B1087" s="5" t="s">
        <v>1960</v>
      </c>
      <c r="C1087" s="5" t="str">
        <f>+VLOOKUP(B1087,[2]Hoja1!$H$1:$I$5207,2,FALSE)</f>
        <v>CONTRATO DE PRESTACION DE SERVICIOS PROFESIONALES</v>
      </c>
      <c r="D1087" s="6" t="s">
        <v>2600</v>
      </c>
      <c r="E1087" s="6">
        <v>1026581230</v>
      </c>
      <c r="F1087" s="7" t="s">
        <v>829</v>
      </c>
      <c r="G1087" s="8">
        <v>34696</v>
      </c>
      <c r="H1087" s="9" t="s">
        <v>3072</v>
      </c>
      <c r="I1087" s="5" t="s">
        <v>835</v>
      </c>
      <c r="J1087" s="5" t="s">
        <v>3166</v>
      </c>
      <c r="K1087" s="5" t="s">
        <v>845</v>
      </c>
      <c r="L1087" s="11">
        <v>40000000</v>
      </c>
      <c r="M1087" s="13">
        <v>45366</v>
      </c>
      <c r="N1087" s="13">
        <v>45369</v>
      </c>
      <c r="O1087" s="13">
        <v>45657</v>
      </c>
      <c r="P1087" s="15">
        <v>289</v>
      </c>
      <c r="Q1087" s="11" t="s">
        <v>874</v>
      </c>
      <c r="R1087" s="11">
        <f>+VLOOKUP(B1087,[2]Hoja2!$A$3:$C$3503,3,FALSE)</f>
        <v>36000000</v>
      </c>
      <c r="S1087" s="11">
        <f t="shared" si="32"/>
        <v>4000000</v>
      </c>
      <c r="T1087" s="22">
        <f t="shared" si="33"/>
        <v>90</v>
      </c>
      <c r="U1087" s="5">
        <v>0</v>
      </c>
      <c r="V1087" s="10" t="s">
        <v>4257</v>
      </c>
    </row>
    <row r="1088" spans="1:22" s="4" customFormat="1" ht="51" x14ac:dyDescent="0.2">
      <c r="A1088" s="5" t="s">
        <v>1961</v>
      </c>
      <c r="B1088" s="5" t="s">
        <v>1961</v>
      </c>
      <c r="C1088" s="5" t="str">
        <f>+VLOOKUP(B1088,[2]Hoja1!$H$1:$I$5207,2,FALSE)</f>
        <v>CONTRATO DE PRESTACION DE SERVICIOS DE APOYO A LA GESTION</v>
      </c>
      <c r="D1088" s="6" t="s">
        <v>2601</v>
      </c>
      <c r="E1088" s="6">
        <v>1193234966</v>
      </c>
      <c r="F1088" s="7" t="s">
        <v>829</v>
      </c>
      <c r="G1088" s="8">
        <v>36876</v>
      </c>
      <c r="H1088" s="9" t="s">
        <v>2972</v>
      </c>
      <c r="I1088" s="5" t="s">
        <v>835</v>
      </c>
      <c r="J1088" s="5" t="s">
        <v>3164</v>
      </c>
      <c r="K1088" s="5" t="s">
        <v>851</v>
      </c>
      <c r="L1088" s="11">
        <v>8375675</v>
      </c>
      <c r="M1088" s="13">
        <v>45371</v>
      </c>
      <c r="N1088" s="13">
        <v>45373</v>
      </c>
      <c r="O1088" s="13">
        <v>45473</v>
      </c>
      <c r="P1088" s="15">
        <v>101</v>
      </c>
      <c r="Q1088" s="11" t="s">
        <v>874</v>
      </c>
      <c r="R1088" s="11">
        <f>+VLOOKUP(B1088,[2]Hoja2!$A$3:$C$3503,3,FALSE)</f>
        <v>8375675</v>
      </c>
      <c r="S1088" s="11">
        <f t="shared" si="32"/>
        <v>0</v>
      </c>
      <c r="T1088" s="22">
        <f t="shared" si="33"/>
        <v>100</v>
      </c>
      <c r="U1088" s="5">
        <v>0</v>
      </c>
      <c r="V1088" s="10" t="s">
        <v>4258</v>
      </c>
    </row>
    <row r="1089" spans="1:23" s="4" customFormat="1" ht="51" x14ac:dyDescent="0.2">
      <c r="A1089" s="5" t="s">
        <v>1962</v>
      </c>
      <c r="B1089" s="5" t="s">
        <v>1962</v>
      </c>
      <c r="C1089" s="5" t="str">
        <f>+VLOOKUP(B1089,[2]Hoja1!$H$1:$I$5207,2,FALSE)</f>
        <v>CONTRATO DE PRESTACION DE SERVICIOS DE APOYO A LA GESTION</v>
      </c>
      <c r="D1089" s="6" t="s">
        <v>286</v>
      </c>
      <c r="E1089" s="6">
        <v>1073705529</v>
      </c>
      <c r="F1089" s="7" t="s">
        <v>829</v>
      </c>
      <c r="G1089" s="8">
        <v>34865</v>
      </c>
      <c r="H1089" s="9" t="s">
        <v>3096</v>
      </c>
      <c r="I1089" s="5" t="s">
        <v>835</v>
      </c>
      <c r="J1089" s="5" t="s">
        <v>3167</v>
      </c>
      <c r="K1089" s="5" t="s">
        <v>3148</v>
      </c>
      <c r="L1089" s="11">
        <v>34380000</v>
      </c>
      <c r="M1089" s="13">
        <v>45373</v>
      </c>
      <c r="N1089" s="13">
        <v>45383</v>
      </c>
      <c r="O1089" s="13">
        <v>45656</v>
      </c>
      <c r="P1089" s="15">
        <v>274</v>
      </c>
      <c r="Q1089" s="11" t="s">
        <v>874</v>
      </c>
      <c r="R1089" s="11">
        <f>+VLOOKUP(B1089,[2]Hoja2!$A$3:$C$3503,3,FALSE)</f>
        <v>30560000</v>
      </c>
      <c r="S1089" s="11">
        <f t="shared" si="32"/>
        <v>3820000</v>
      </c>
      <c r="T1089" s="22">
        <f t="shared" si="33"/>
        <v>88.888888888888886</v>
      </c>
      <c r="U1089" s="5">
        <v>0</v>
      </c>
      <c r="V1089" s="10" t="s">
        <v>4259</v>
      </c>
    </row>
    <row r="1090" spans="1:23" s="4" customFormat="1" ht="51" x14ac:dyDescent="0.2">
      <c r="A1090" s="5" t="s">
        <v>1963</v>
      </c>
      <c r="B1090" s="5" t="s">
        <v>1963</v>
      </c>
      <c r="C1090" s="5" t="str">
        <f>+VLOOKUP(B1090,[2]Hoja1!$H$1:$I$5207,2,FALSE)</f>
        <v>CONTRATO DE PRESTACION DE SERVICIOS PROFESIONALES</v>
      </c>
      <c r="D1090" s="6" t="s">
        <v>2602</v>
      </c>
      <c r="E1090" s="6">
        <v>79981501</v>
      </c>
      <c r="F1090" s="7" t="s">
        <v>829</v>
      </c>
      <c r="G1090" s="8">
        <v>28886</v>
      </c>
      <c r="H1090" s="9" t="s">
        <v>3097</v>
      </c>
      <c r="I1090" s="5" t="s">
        <v>835</v>
      </c>
      <c r="J1090" s="5" t="s">
        <v>3166</v>
      </c>
      <c r="K1090" s="5" t="s">
        <v>845</v>
      </c>
      <c r="L1090" s="11">
        <v>47500000</v>
      </c>
      <c r="M1090" s="13">
        <v>45370</v>
      </c>
      <c r="N1090" s="13">
        <v>45372</v>
      </c>
      <c r="O1090" s="13">
        <v>45657</v>
      </c>
      <c r="P1090" s="15">
        <v>286</v>
      </c>
      <c r="Q1090" s="11" t="s">
        <v>874</v>
      </c>
      <c r="R1090" s="11">
        <f>+VLOOKUP(B1090,[2]Hoja2!$A$3:$C$3503,3,FALSE)</f>
        <v>45000000</v>
      </c>
      <c r="S1090" s="11">
        <f t="shared" si="32"/>
        <v>2500000</v>
      </c>
      <c r="T1090" s="22">
        <f t="shared" si="33"/>
        <v>94.736842105263165</v>
      </c>
      <c r="U1090" s="5">
        <v>2</v>
      </c>
      <c r="V1090" s="10" t="s">
        <v>4260</v>
      </c>
    </row>
    <row r="1091" spans="1:23" s="4" customFormat="1" ht="51" x14ac:dyDescent="0.2">
      <c r="A1091" s="5" t="s">
        <v>1964</v>
      </c>
      <c r="B1091" s="5" t="s">
        <v>1964</v>
      </c>
      <c r="C1091" s="5" t="str">
        <f>+VLOOKUP(B1091,[2]Hoja1!$H$1:$I$5207,2,FALSE)</f>
        <v>CONTRATO DE PRESTACION DE SERVICIOS PROFESIONALES</v>
      </c>
      <c r="D1091" s="6" t="s">
        <v>606</v>
      </c>
      <c r="E1091" s="6">
        <v>1023000367</v>
      </c>
      <c r="F1091" s="7" t="s">
        <v>829</v>
      </c>
      <c r="G1091" s="8">
        <v>34659</v>
      </c>
      <c r="H1091" s="9" t="s">
        <v>2811</v>
      </c>
      <c r="I1091" s="5" t="s">
        <v>835</v>
      </c>
      <c r="J1091" s="5" t="s">
        <v>3164</v>
      </c>
      <c r="K1091" s="5" t="s">
        <v>851</v>
      </c>
      <c r="L1091" s="11">
        <v>12596430</v>
      </c>
      <c r="M1091" s="13">
        <v>45370</v>
      </c>
      <c r="N1091" s="13">
        <v>45370</v>
      </c>
      <c r="O1091" s="13">
        <v>45473</v>
      </c>
      <c r="P1091" s="15">
        <v>104</v>
      </c>
      <c r="Q1091" s="11" t="s">
        <v>874</v>
      </c>
      <c r="R1091" s="11">
        <f>+VLOOKUP(B1091,[2]Hoja2!$A$3:$C$3503,3,FALSE)</f>
        <v>12596430</v>
      </c>
      <c r="S1091" s="11">
        <f t="shared" si="32"/>
        <v>0</v>
      </c>
      <c r="T1091" s="22">
        <f t="shared" si="33"/>
        <v>100</v>
      </c>
      <c r="U1091" s="5">
        <v>0</v>
      </c>
      <c r="V1091" s="10" t="s">
        <v>4261</v>
      </c>
    </row>
    <row r="1092" spans="1:23" s="4" customFormat="1" ht="51" x14ac:dyDescent="0.2">
      <c r="A1092" s="5" t="s">
        <v>1965</v>
      </c>
      <c r="B1092" s="5" t="s">
        <v>1965</v>
      </c>
      <c r="C1092" s="5" t="str">
        <f>+VLOOKUP(B1092,[2]Hoja1!$H$1:$I$5207,2,FALSE)</f>
        <v>CONTRATO DE PRESTACION DE SERVICIOS PROFESIONALES</v>
      </c>
      <c r="D1092" s="6" t="s">
        <v>2603</v>
      </c>
      <c r="E1092" s="6">
        <v>1018482231</v>
      </c>
      <c r="F1092" s="7" t="s">
        <v>829</v>
      </c>
      <c r="G1092" s="8">
        <v>35078</v>
      </c>
      <c r="H1092" s="9" t="s">
        <v>3069</v>
      </c>
      <c r="I1092" s="5" t="s">
        <v>835</v>
      </c>
      <c r="J1092" s="5" t="s">
        <v>3164</v>
      </c>
      <c r="K1092" s="5" t="s">
        <v>851</v>
      </c>
      <c r="L1092" s="11">
        <v>8896817</v>
      </c>
      <c r="M1092" s="13">
        <v>45370</v>
      </c>
      <c r="N1092" s="13">
        <v>45372</v>
      </c>
      <c r="O1092" s="13">
        <v>45473</v>
      </c>
      <c r="P1092" s="15">
        <v>102</v>
      </c>
      <c r="Q1092" s="11" t="s">
        <v>874</v>
      </c>
      <c r="R1092" s="11">
        <f>+VLOOKUP(B1092,[2]Hoja2!$A$3:$C$3503,3,FALSE)</f>
        <v>8896817</v>
      </c>
      <c r="S1092" s="11">
        <f t="shared" ref="S1092:S1155" si="34">+L1092-R1092</f>
        <v>0</v>
      </c>
      <c r="T1092" s="22">
        <f t="shared" si="33"/>
        <v>100</v>
      </c>
      <c r="U1092" s="5">
        <v>0</v>
      </c>
      <c r="V1092" s="10" t="s">
        <v>4262</v>
      </c>
    </row>
    <row r="1093" spans="1:23" s="4" customFormat="1" ht="51" x14ac:dyDescent="0.2">
      <c r="A1093" s="5" t="s">
        <v>1966</v>
      </c>
      <c r="B1093" s="5" t="s">
        <v>1966</v>
      </c>
      <c r="C1093" s="5" t="str">
        <f>+VLOOKUP(B1093,[2]Hoja1!$H$1:$I$5207,2,FALSE)</f>
        <v>CONTRATO DE PRESTACION DE SERVICIOS DE APOYO A LA GESTION</v>
      </c>
      <c r="D1093" s="6" t="s">
        <v>582</v>
      </c>
      <c r="E1093" s="6">
        <v>1026262800</v>
      </c>
      <c r="F1093" s="7" t="s">
        <v>829</v>
      </c>
      <c r="G1093" s="8">
        <v>32443</v>
      </c>
      <c r="H1093" s="9" t="s">
        <v>2972</v>
      </c>
      <c r="I1093" s="5" t="s">
        <v>835</v>
      </c>
      <c r="J1093" s="5" t="s">
        <v>3164</v>
      </c>
      <c r="K1093" s="5" t="s">
        <v>851</v>
      </c>
      <c r="L1093" s="11">
        <v>8375675</v>
      </c>
      <c r="M1093" s="13">
        <v>45370</v>
      </c>
      <c r="N1093" s="13">
        <v>45372</v>
      </c>
      <c r="O1093" s="13">
        <v>45473</v>
      </c>
      <c r="P1093" s="15">
        <v>102</v>
      </c>
      <c r="Q1093" s="11" t="s">
        <v>874</v>
      </c>
      <c r="R1093" s="11">
        <f>+VLOOKUP(B1093,[2]Hoja2!$A$3:$C$3503,3,FALSE)</f>
        <v>8375675</v>
      </c>
      <c r="S1093" s="11">
        <f t="shared" si="34"/>
        <v>0</v>
      </c>
      <c r="T1093" s="22">
        <f t="shared" ref="T1093:T1156" si="35">+R1093*100/L1093</f>
        <v>100</v>
      </c>
      <c r="U1093" s="5">
        <v>0</v>
      </c>
      <c r="V1093" s="10" t="s">
        <v>4263</v>
      </c>
    </row>
    <row r="1094" spans="1:23" s="4" customFormat="1" ht="51" x14ac:dyDescent="0.2">
      <c r="A1094" s="5" t="s">
        <v>1967</v>
      </c>
      <c r="B1094" s="5" t="s">
        <v>1967</v>
      </c>
      <c r="C1094" s="5" t="str">
        <f>+VLOOKUP(B1094,[2]Hoja1!$H$1:$I$5207,2,FALSE)</f>
        <v>CONTRATO DE PRESTACION DE SERVICIOS DE APOYO A LA GESTION</v>
      </c>
      <c r="D1094" s="6" t="s">
        <v>2604</v>
      </c>
      <c r="E1094" s="6">
        <v>1026275591</v>
      </c>
      <c r="F1094" s="7" t="s">
        <v>829</v>
      </c>
      <c r="G1094" s="8">
        <v>33498</v>
      </c>
      <c r="H1094" s="9" t="s">
        <v>2972</v>
      </c>
      <c r="I1094" s="5" t="s">
        <v>835</v>
      </c>
      <c r="J1094" s="5" t="s">
        <v>3164</v>
      </c>
      <c r="K1094" s="5" t="s">
        <v>851</v>
      </c>
      <c r="L1094" s="11">
        <v>8375675</v>
      </c>
      <c r="M1094" s="13">
        <v>45370</v>
      </c>
      <c r="N1094" s="13">
        <v>45376</v>
      </c>
      <c r="O1094" s="13">
        <v>45473</v>
      </c>
      <c r="P1094" s="15">
        <v>98</v>
      </c>
      <c r="Q1094" s="11" t="s">
        <v>874</v>
      </c>
      <c r="R1094" s="11">
        <f>+VLOOKUP(B1094,[2]Hoja2!$A$3:$C$3503,3,FALSE)</f>
        <v>8375675</v>
      </c>
      <c r="S1094" s="11">
        <f t="shared" si="34"/>
        <v>0</v>
      </c>
      <c r="T1094" s="22">
        <f t="shared" si="35"/>
        <v>100</v>
      </c>
      <c r="U1094" s="5">
        <v>0</v>
      </c>
      <c r="V1094" s="10" t="s">
        <v>4264</v>
      </c>
    </row>
    <row r="1095" spans="1:23" s="4" customFormat="1" ht="51" x14ac:dyDescent="0.2">
      <c r="A1095" s="5" t="s">
        <v>1968</v>
      </c>
      <c r="B1095" s="5" t="s">
        <v>1968</v>
      </c>
      <c r="C1095" s="5" t="str">
        <f>+VLOOKUP(B1095,[2]Hoja1!$H$1:$I$5207,2,FALSE)</f>
        <v>CONTRATO DE PRESTACION DE SERVICIOS PROFESIONALES</v>
      </c>
      <c r="D1095" s="6" t="s">
        <v>799</v>
      </c>
      <c r="E1095" s="6">
        <v>1026276905</v>
      </c>
      <c r="F1095" s="7" t="s">
        <v>829</v>
      </c>
      <c r="G1095" s="8">
        <v>33514</v>
      </c>
      <c r="H1095" s="9" t="s">
        <v>3069</v>
      </c>
      <c r="I1095" s="5" t="s">
        <v>835</v>
      </c>
      <c r="J1095" s="5" t="s">
        <v>3164</v>
      </c>
      <c r="K1095" s="5" t="s">
        <v>851</v>
      </c>
      <c r="L1095" s="11">
        <v>8415908</v>
      </c>
      <c r="M1095" s="13">
        <v>45370</v>
      </c>
      <c r="N1095" s="13">
        <v>45371</v>
      </c>
      <c r="O1095" s="13">
        <v>45473</v>
      </c>
      <c r="P1095" s="15">
        <v>103</v>
      </c>
      <c r="Q1095" s="11" t="s">
        <v>874</v>
      </c>
      <c r="R1095" s="11">
        <f>+VLOOKUP(B1095,[2]Hoja2!$A$3:$C$3503,3,FALSE)</f>
        <v>8415908</v>
      </c>
      <c r="S1095" s="11">
        <f t="shared" si="34"/>
        <v>0</v>
      </c>
      <c r="T1095" s="22">
        <f t="shared" si="35"/>
        <v>100</v>
      </c>
      <c r="U1095" s="5">
        <v>0</v>
      </c>
      <c r="V1095" s="10" t="s">
        <v>4265</v>
      </c>
    </row>
    <row r="1096" spans="1:23" s="4" customFormat="1" ht="51" x14ac:dyDescent="0.2">
      <c r="A1096" s="5" t="s">
        <v>1969</v>
      </c>
      <c r="B1096" s="5" t="s">
        <v>1969</v>
      </c>
      <c r="C1096" s="5" t="str">
        <f>+VLOOKUP(B1096,[2]Hoja1!$H$1:$I$5207,2,FALSE)</f>
        <v>CONTRATO DE PRESTACION DE SERVICIOS PROFESIONALES</v>
      </c>
      <c r="D1096" s="6" t="s">
        <v>2605</v>
      </c>
      <c r="E1096" s="6">
        <v>1022391339</v>
      </c>
      <c r="F1096" s="7" t="s">
        <v>829</v>
      </c>
      <c r="G1096" s="8">
        <v>34379</v>
      </c>
      <c r="H1096" s="9" t="s">
        <v>3069</v>
      </c>
      <c r="I1096" s="5" t="s">
        <v>835</v>
      </c>
      <c r="J1096" s="5" t="s">
        <v>3164</v>
      </c>
      <c r="K1096" s="5" t="s">
        <v>851</v>
      </c>
      <c r="L1096" s="11">
        <v>8415908</v>
      </c>
      <c r="M1096" s="13">
        <v>45370</v>
      </c>
      <c r="N1096" s="13">
        <v>45385</v>
      </c>
      <c r="O1096" s="13">
        <v>45473</v>
      </c>
      <c r="P1096" s="15">
        <v>89</v>
      </c>
      <c r="Q1096" s="11" t="s">
        <v>874</v>
      </c>
      <c r="R1096" s="11">
        <f>+VLOOKUP(B1096,[2]Hoja2!$A$3:$C$3503,3,FALSE)</f>
        <v>0</v>
      </c>
      <c r="S1096" s="11">
        <f t="shared" si="34"/>
        <v>8415908</v>
      </c>
      <c r="T1096" s="22" t="s">
        <v>830</v>
      </c>
      <c r="U1096" s="5">
        <v>0</v>
      </c>
      <c r="V1096" s="10" t="s">
        <v>4266</v>
      </c>
    </row>
    <row r="1097" spans="1:23" s="4" customFormat="1" ht="51" x14ac:dyDescent="0.2">
      <c r="A1097" s="5" t="s">
        <v>1970</v>
      </c>
      <c r="B1097" s="5" t="s">
        <v>1970</v>
      </c>
      <c r="C1097" s="5" t="str">
        <f>+VLOOKUP(B1097,[2]Hoja1!$H$1:$I$5207,2,FALSE)</f>
        <v>CONTRATO DE PRESTACION DE SERVICIOS DE APOYO A LA GESTION</v>
      </c>
      <c r="D1097" s="6" t="s">
        <v>2606</v>
      </c>
      <c r="E1097" s="6">
        <v>1086135676</v>
      </c>
      <c r="F1097" s="7" t="s">
        <v>829</v>
      </c>
      <c r="G1097" s="8">
        <v>33216</v>
      </c>
      <c r="H1097" s="9" t="s">
        <v>2972</v>
      </c>
      <c r="I1097" s="5" t="s">
        <v>835</v>
      </c>
      <c r="J1097" s="5" t="s">
        <v>3164</v>
      </c>
      <c r="K1097" s="5" t="s">
        <v>851</v>
      </c>
      <c r="L1097" s="11">
        <v>8375675</v>
      </c>
      <c r="M1097" s="13">
        <v>45370</v>
      </c>
      <c r="N1097" s="13">
        <v>45371</v>
      </c>
      <c r="O1097" s="13">
        <v>45473</v>
      </c>
      <c r="P1097" s="15">
        <v>103</v>
      </c>
      <c r="Q1097" s="11" t="s">
        <v>874</v>
      </c>
      <c r="R1097" s="11">
        <f>+VLOOKUP(B1097,[2]Hoja2!$A$3:$C$3503,3,FALSE)</f>
        <v>8375675</v>
      </c>
      <c r="S1097" s="11">
        <f t="shared" si="34"/>
        <v>0</v>
      </c>
      <c r="T1097" s="22">
        <f t="shared" si="35"/>
        <v>100</v>
      </c>
      <c r="U1097" s="5">
        <v>0</v>
      </c>
      <c r="V1097" s="10" t="s">
        <v>4267</v>
      </c>
    </row>
    <row r="1098" spans="1:23" s="4" customFormat="1" ht="51" x14ac:dyDescent="0.2">
      <c r="A1098" s="5" t="s">
        <v>1971</v>
      </c>
      <c r="B1098" s="5" t="s">
        <v>1971</v>
      </c>
      <c r="C1098" s="5" t="str">
        <f>+VLOOKUP(B1098,[2]Hoja1!$H$1:$I$5207,2,FALSE)</f>
        <v>CONTRATO DE PRESTACION DE SERVICIOS PROFESIONALES</v>
      </c>
      <c r="D1098" s="6" t="s">
        <v>534</v>
      </c>
      <c r="E1098" s="6">
        <v>1022323417</v>
      </c>
      <c r="F1098" s="7" t="s">
        <v>829</v>
      </c>
      <c r="G1098" s="8">
        <v>31512</v>
      </c>
      <c r="H1098" s="9" t="s">
        <v>3069</v>
      </c>
      <c r="I1098" s="5" t="s">
        <v>835</v>
      </c>
      <c r="J1098" s="5" t="s">
        <v>3164</v>
      </c>
      <c r="K1098" s="5" t="s">
        <v>851</v>
      </c>
      <c r="L1098" s="11">
        <v>8415908</v>
      </c>
      <c r="M1098" s="13">
        <v>45370</v>
      </c>
      <c r="N1098" s="13">
        <v>45370</v>
      </c>
      <c r="O1098" s="13">
        <v>45473</v>
      </c>
      <c r="P1098" s="15">
        <v>104</v>
      </c>
      <c r="Q1098" s="11" t="s">
        <v>874</v>
      </c>
      <c r="R1098" s="11">
        <f>+VLOOKUP(B1098,[2]Hoja2!$A$3:$C$3503,3,FALSE)</f>
        <v>8415908</v>
      </c>
      <c r="S1098" s="11">
        <f t="shared" si="34"/>
        <v>0</v>
      </c>
      <c r="T1098" s="22">
        <f t="shared" si="35"/>
        <v>100</v>
      </c>
      <c r="U1098" s="5">
        <v>0</v>
      </c>
      <c r="V1098" s="10" t="s">
        <v>4268</v>
      </c>
    </row>
    <row r="1099" spans="1:23" s="4" customFormat="1" ht="51" x14ac:dyDescent="0.2">
      <c r="A1099" s="5" t="s">
        <v>1972</v>
      </c>
      <c r="B1099" s="5" t="s">
        <v>1972</v>
      </c>
      <c r="C1099" s="5" t="str">
        <f>+VLOOKUP(B1099,[2]Hoja1!$H$1:$I$5207,2,FALSE)</f>
        <v>CONTRATO DE PRESTACION DE SERVICIOS PROFESIONALES</v>
      </c>
      <c r="D1099" s="6" t="s">
        <v>2607</v>
      </c>
      <c r="E1099" s="6">
        <v>1032363613</v>
      </c>
      <c r="F1099" s="7" t="s">
        <v>829</v>
      </c>
      <c r="G1099" s="8">
        <v>31574</v>
      </c>
      <c r="H1099" s="9" t="s">
        <v>3098</v>
      </c>
      <c r="I1099" s="5" t="s">
        <v>835</v>
      </c>
      <c r="J1099" s="5" t="s">
        <v>3166</v>
      </c>
      <c r="K1099" s="5" t="s">
        <v>845</v>
      </c>
      <c r="L1099" s="11">
        <f>+VLOOKUP(B1099,[2]Hoja2!$A$3:$C$3503,2,FALSE)</f>
        <v>77302133</v>
      </c>
      <c r="M1099" s="13">
        <v>45370</v>
      </c>
      <c r="N1099" s="13">
        <v>45377</v>
      </c>
      <c r="O1099" s="13">
        <v>45628</v>
      </c>
      <c r="P1099" s="15">
        <v>252</v>
      </c>
      <c r="Q1099" s="11" t="s">
        <v>874</v>
      </c>
      <c r="R1099" s="11">
        <f>+VLOOKUP(B1099,[2]Hoja2!$A$3:$C$3503,3,FALSE)</f>
        <v>68656500</v>
      </c>
      <c r="S1099" s="11">
        <f t="shared" si="34"/>
        <v>8645633</v>
      </c>
      <c r="T1099" s="22">
        <f t="shared" si="35"/>
        <v>88.815789856665404</v>
      </c>
      <c r="U1099" s="5">
        <v>2</v>
      </c>
      <c r="V1099" s="10" t="s">
        <v>4269</v>
      </c>
      <c r="W1099" s="4">
        <f>+VLOOKUP(B1099,[2]Hoja2!$A$3:$D$3503,4,FALSE)</f>
        <v>0</v>
      </c>
    </row>
    <row r="1100" spans="1:23" s="4" customFormat="1" ht="51" x14ac:dyDescent="0.2">
      <c r="A1100" s="5" t="s">
        <v>1973</v>
      </c>
      <c r="B1100" s="5" t="s">
        <v>1973</v>
      </c>
      <c r="C1100" s="5" t="s">
        <v>46</v>
      </c>
      <c r="D1100" s="6" t="s">
        <v>2608</v>
      </c>
      <c r="E1100" s="6">
        <v>901213088</v>
      </c>
      <c r="F1100" s="7" t="s">
        <v>829</v>
      </c>
      <c r="G1100" s="8">
        <v>34992</v>
      </c>
      <c r="H1100" s="9" t="s">
        <v>3099</v>
      </c>
      <c r="I1100" s="5" t="s">
        <v>830</v>
      </c>
      <c r="J1100" s="5" t="s">
        <v>830</v>
      </c>
      <c r="K1100" s="5" t="s">
        <v>830</v>
      </c>
      <c r="L1100" s="11">
        <v>0</v>
      </c>
      <c r="M1100" s="13">
        <v>45371</v>
      </c>
      <c r="N1100" s="13">
        <v>45378</v>
      </c>
      <c r="O1100" s="13">
        <v>45473</v>
      </c>
      <c r="P1100" s="15">
        <v>96</v>
      </c>
      <c r="Q1100" s="11" t="s">
        <v>874</v>
      </c>
      <c r="R1100" s="11">
        <v>0</v>
      </c>
      <c r="S1100" s="11">
        <f t="shared" si="34"/>
        <v>0</v>
      </c>
      <c r="T1100" s="22" t="s">
        <v>830</v>
      </c>
      <c r="U1100" s="5">
        <v>0</v>
      </c>
      <c r="V1100" s="10" t="s">
        <v>4270</v>
      </c>
    </row>
    <row r="1101" spans="1:23" s="4" customFormat="1" ht="51" x14ac:dyDescent="0.2">
      <c r="A1101" s="5" t="s">
        <v>1974</v>
      </c>
      <c r="B1101" s="5" t="s">
        <v>1974</v>
      </c>
      <c r="C1101" s="5" t="str">
        <f>+VLOOKUP(B1101,[2]Hoja1!$H$1:$I$5207,2,FALSE)</f>
        <v>CONTRATO DE PRESTACION DE SERVICIOS PROFESIONALES</v>
      </c>
      <c r="D1101" s="6" t="s">
        <v>2609</v>
      </c>
      <c r="E1101" s="6">
        <v>1010235448</v>
      </c>
      <c r="F1101" s="7" t="s">
        <v>829</v>
      </c>
      <c r="G1101" s="8">
        <v>35679</v>
      </c>
      <c r="H1101" s="9" t="s">
        <v>3069</v>
      </c>
      <c r="I1101" s="5" t="s">
        <v>835</v>
      </c>
      <c r="J1101" s="5" t="s">
        <v>3164</v>
      </c>
      <c r="K1101" s="5" t="s">
        <v>851</v>
      </c>
      <c r="L1101" s="11">
        <v>8415908</v>
      </c>
      <c r="M1101" s="13">
        <v>45370</v>
      </c>
      <c r="N1101" s="13">
        <v>45370</v>
      </c>
      <c r="O1101" s="13">
        <v>45473</v>
      </c>
      <c r="P1101" s="15">
        <v>104</v>
      </c>
      <c r="Q1101" s="11" t="s">
        <v>874</v>
      </c>
      <c r="R1101" s="11">
        <f>+VLOOKUP(B1101,[2]Hoja2!$A$3:$C$3503,3,FALSE)</f>
        <v>8415908</v>
      </c>
      <c r="S1101" s="11">
        <f t="shared" si="34"/>
        <v>0</v>
      </c>
      <c r="T1101" s="22">
        <f t="shared" si="35"/>
        <v>100</v>
      </c>
      <c r="U1101" s="5">
        <v>0</v>
      </c>
      <c r="V1101" s="10" t="s">
        <v>4271</v>
      </c>
    </row>
    <row r="1102" spans="1:23" s="4" customFormat="1" ht="51" x14ac:dyDescent="0.2">
      <c r="A1102" s="5" t="s">
        <v>1975</v>
      </c>
      <c r="B1102" s="5" t="s">
        <v>1975</v>
      </c>
      <c r="C1102" s="5" t="str">
        <f>+VLOOKUP(B1102,[2]Hoja1!$H$1:$I$5207,2,FALSE)</f>
        <v>CONTRATO DE PRESTACION DE SERVICIOS PROFESIONALES</v>
      </c>
      <c r="D1102" s="6" t="s">
        <v>2610</v>
      </c>
      <c r="E1102" s="6">
        <v>1013607102</v>
      </c>
      <c r="F1102" s="7" t="s">
        <v>829</v>
      </c>
      <c r="G1102" s="8">
        <v>32741</v>
      </c>
      <c r="H1102" s="9" t="s">
        <v>2811</v>
      </c>
      <c r="I1102" s="5" t="s">
        <v>835</v>
      </c>
      <c r="J1102" s="5" t="s">
        <v>3164</v>
      </c>
      <c r="K1102" s="5" t="s">
        <v>851</v>
      </c>
      <c r="L1102" s="11">
        <v>12596430</v>
      </c>
      <c r="M1102" s="13">
        <v>45370</v>
      </c>
      <c r="N1102" s="13">
        <v>45371</v>
      </c>
      <c r="O1102" s="13">
        <v>45473</v>
      </c>
      <c r="P1102" s="15">
        <v>103</v>
      </c>
      <c r="Q1102" s="11" t="s">
        <v>874</v>
      </c>
      <c r="R1102" s="11">
        <f>+VLOOKUP(B1102,[2]Hoja2!$A$3:$C$3503,3,FALSE)</f>
        <v>12596430</v>
      </c>
      <c r="S1102" s="11">
        <f t="shared" si="34"/>
        <v>0</v>
      </c>
      <c r="T1102" s="22">
        <f t="shared" si="35"/>
        <v>100</v>
      </c>
      <c r="U1102" s="5">
        <v>0</v>
      </c>
      <c r="V1102" s="10" t="s">
        <v>4272</v>
      </c>
    </row>
    <row r="1103" spans="1:23" s="4" customFormat="1" ht="51" x14ac:dyDescent="0.2">
      <c r="A1103" s="5" t="s">
        <v>1976</v>
      </c>
      <c r="B1103" s="5" t="s">
        <v>1976</v>
      </c>
      <c r="C1103" s="5" t="s">
        <v>2039</v>
      </c>
      <c r="D1103" s="6" t="s">
        <v>2611</v>
      </c>
      <c r="E1103" s="6">
        <v>900600898</v>
      </c>
      <c r="F1103" s="7" t="s">
        <v>829</v>
      </c>
      <c r="G1103" s="8" t="s">
        <v>830</v>
      </c>
      <c r="H1103" s="9" t="s">
        <v>3100</v>
      </c>
      <c r="I1103" s="5" t="s">
        <v>837</v>
      </c>
      <c r="J1103" s="5" t="s">
        <v>830</v>
      </c>
      <c r="K1103" s="5" t="s">
        <v>830</v>
      </c>
      <c r="L1103" s="11">
        <v>0</v>
      </c>
      <c r="M1103" s="13">
        <v>45370</v>
      </c>
      <c r="N1103" s="13">
        <v>45370</v>
      </c>
      <c r="O1103" s="13">
        <v>46386</v>
      </c>
      <c r="P1103" s="15">
        <v>1017</v>
      </c>
      <c r="Q1103" s="11" t="s">
        <v>874</v>
      </c>
      <c r="R1103" s="11">
        <v>0</v>
      </c>
      <c r="S1103" s="11">
        <f t="shared" si="34"/>
        <v>0</v>
      </c>
      <c r="T1103" s="22" t="s">
        <v>830</v>
      </c>
      <c r="U1103" s="5">
        <v>0</v>
      </c>
      <c r="V1103" s="10" t="s">
        <v>4273</v>
      </c>
    </row>
    <row r="1104" spans="1:23" s="4" customFormat="1" ht="51" x14ac:dyDescent="0.2">
      <c r="A1104" s="5" t="s">
        <v>1977</v>
      </c>
      <c r="B1104" s="5" t="s">
        <v>1977</v>
      </c>
      <c r="C1104" s="5" t="str">
        <f>+VLOOKUP(B1104,[2]Hoja1!$H$1:$I$5207,2,FALSE)</f>
        <v>CONTRATO DE PRESTACION DE SERVICIOS PROFESIONALES</v>
      </c>
      <c r="D1104" s="6" t="s">
        <v>2612</v>
      </c>
      <c r="E1104" s="6">
        <v>1020756252</v>
      </c>
      <c r="F1104" s="7" t="s">
        <v>829</v>
      </c>
      <c r="G1104" s="8">
        <v>33145</v>
      </c>
      <c r="H1104" s="9" t="s">
        <v>3101</v>
      </c>
      <c r="I1104" s="5" t="s">
        <v>835</v>
      </c>
      <c r="J1104" s="5" t="s">
        <v>3166</v>
      </c>
      <c r="K1104" s="5" t="s">
        <v>845</v>
      </c>
      <c r="L1104" s="11">
        <f>+VLOOKUP(B1104,[2]Hoja2!$A$3:$C$3503,2,FALSE)</f>
        <v>84436000</v>
      </c>
      <c r="M1104" s="13">
        <v>45370</v>
      </c>
      <c r="N1104" s="13">
        <v>45378</v>
      </c>
      <c r="O1104" s="13">
        <v>45628</v>
      </c>
      <c r="P1104" s="15">
        <v>251</v>
      </c>
      <c r="Q1104" s="11" t="s">
        <v>874</v>
      </c>
      <c r="R1104" s="11">
        <f>+VLOOKUP(B1104,[2]Hoja2!$A$3:$C$3503,3,FALSE)</f>
        <v>76354667</v>
      </c>
      <c r="S1104" s="11">
        <f t="shared" si="34"/>
        <v>8081333</v>
      </c>
      <c r="T1104" s="22">
        <f t="shared" si="35"/>
        <v>90.429043299066748</v>
      </c>
      <c r="U1104" s="5">
        <v>1</v>
      </c>
      <c r="V1104" s="10" t="s">
        <v>4274</v>
      </c>
      <c r="W1104" s="4">
        <f>+VLOOKUP(B1104,[2]Hoja2!$A$3:$D$3503,4,FALSE)</f>
        <v>0</v>
      </c>
    </row>
    <row r="1105" spans="1:23" s="4" customFormat="1" ht="51" x14ac:dyDescent="0.2">
      <c r="A1105" s="5" t="s">
        <v>1978</v>
      </c>
      <c r="B1105" s="5" t="s">
        <v>1978</v>
      </c>
      <c r="C1105" s="5" t="str">
        <f>+VLOOKUP(B1105,[2]Hoja1!$H$1:$I$5207,2,FALSE)</f>
        <v>CONTRATO DE PRESTACION DE SERVICIOS PROFESIONALES</v>
      </c>
      <c r="D1105" s="6" t="s">
        <v>2613</v>
      </c>
      <c r="E1105" s="6">
        <v>1015462555</v>
      </c>
      <c r="F1105" s="7" t="s">
        <v>829</v>
      </c>
      <c r="G1105" s="8">
        <v>35202</v>
      </c>
      <c r="H1105" s="9" t="s">
        <v>3069</v>
      </c>
      <c r="I1105" s="5" t="s">
        <v>835</v>
      </c>
      <c r="J1105" s="5" t="s">
        <v>3164</v>
      </c>
      <c r="K1105" s="5" t="s">
        <v>851</v>
      </c>
      <c r="L1105" s="11">
        <v>8415908</v>
      </c>
      <c r="M1105" s="13">
        <v>45370</v>
      </c>
      <c r="N1105" s="13">
        <v>45372</v>
      </c>
      <c r="O1105" s="13">
        <v>45473</v>
      </c>
      <c r="P1105" s="15">
        <v>102</v>
      </c>
      <c r="Q1105" s="11" t="s">
        <v>874</v>
      </c>
      <c r="R1105" s="11">
        <f>+VLOOKUP(B1105,[2]Hoja2!$A$3:$C$3503,3,FALSE)</f>
        <v>8415908</v>
      </c>
      <c r="S1105" s="11">
        <f t="shared" si="34"/>
        <v>0</v>
      </c>
      <c r="T1105" s="22">
        <f t="shared" si="35"/>
        <v>100</v>
      </c>
      <c r="U1105" s="5">
        <v>0</v>
      </c>
      <c r="V1105" s="10" t="s">
        <v>4275</v>
      </c>
    </row>
    <row r="1106" spans="1:23" s="4" customFormat="1" ht="51" x14ac:dyDescent="0.2">
      <c r="A1106" s="5" t="s">
        <v>1979</v>
      </c>
      <c r="B1106" s="5" t="s">
        <v>1979</v>
      </c>
      <c r="C1106" s="5" t="str">
        <f>+VLOOKUP(B1106,[2]Hoja1!$H$1:$I$5207,2,FALSE)</f>
        <v>CONTRATO DE PRESTACION DE SERVICIOS PROFESIONALES</v>
      </c>
      <c r="D1106" s="6" t="s">
        <v>2614</v>
      </c>
      <c r="E1106" s="6">
        <v>1010233545</v>
      </c>
      <c r="F1106" s="7" t="s">
        <v>829</v>
      </c>
      <c r="G1106" s="8">
        <v>35567</v>
      </c>
      <c r="H1106" s="9" t="s">
        <v>3069</v>
      </c>
      <c r="I1106" s="5" t="s">
        <v>835</v>
      </c>
      <c r="J1106" s="5" t="s">
        <v>3164</v>
      </c>
      <c r="K1106" s="5" t="s">
        <v>851</v>
      </c>
      <c r="L1106" s="11">
        <v>8335756</v>
      </c>
      <c r="M1106" s="13">
        <v>45370</v>
      </c>
      <c r="N1106" s="13">
        <v>45372</v>
      </c>
      <c r="O1106" s="13">
        <v>45473</v>
      </c>
      <c r="P1106" s="15">
        <v>102</v>
      </c>
      <c r="Q1106" s="11" t="s">
        <v>874</v>
      </c>
      <c r="R1106" s="11">
        <f>+VLOOKUP(B1106,[2]Hoja2!$A$3:$C$3503,3,FALSE)</f>
        <v>8335756</v>
      </c>
      <c r="S1106" s="11">
        <f t="shared" si="34"/>
        <v>0</v>
      </c>
      <c r="T1106" s="22">
        <f t="shared" si="35"/>
        <v>100</v>
      </c>
      <c r="U1106" s="5">
        <v>0</v>
      </c>
      <c r="V1106" s="10" t="s">
        <v>4276</v>
      </c>
    </row>
    <row r="1107" spans="1:23" s="4" customFormat="1" ht="63.75" x14ac:dyDescent="0.2">
      <c r="A1107" s="5" t="s">
        <v>1980</v>
      </c>
      <c r="B1107" s="5" t="s">
        <v>1980</v>
      </c>
      <c r="C1107" s="5" t="str">
        <f>+VLOOKUP(B1107,[2]Hoja1!$H$1:$I$5207,2,FALSE)</f>
        <v>CONTRATO DE PRESTACION DE SERVICIOS DE APOYO A LA GESTION</v>
      </c>
      <c r="D1107" s="6" t="s">
        <v>175</v>
      </c>
      <c r="E1107" s="6">
        <v>22468425</v>
      </c>
      <c r="F1107" s="7" t="s">
        <v>829</v>
      </c>
      <c r="G1107" s="8">
        <v>28800</v>
      </c>
      <c r="H1107" s="9" t="s">
        <v>3102</v>
      </c>
      <c r="I1107" s="5" t="s">
        <v>835</v>
      </c>
      <c r="J1107" s="5" t="s">
        <v>3168</v>
      </c>
      <c r="K1107" s="5" t="s">
        <v>848</v>
      </c>
      <c r="L1107" s="11">
        <v>33000000</v>
      </c>
      <c r="M1107" s="13">
        <v>45370</v>
      </c>
      <c r="N1107" s="13">
        <v>45378</v>
      </c>
      <c r="O1107" s="13">
        <v>45525</v>
      </c>
      <c r="P1107" s="15">
        <v>148</v>
      </c>
      <c r="Q1107" s="11" t="s">
        <v>874</v>
      </c>
      <c r="R1107" s="11">
        <f>+VLOOKUP(B1107,[2]Hoja2!$A$3:$C$3503,3,FALSE)</f>
        <v>9900000</v>
      </c>
      <c r="S1107" s="11">
        <f t="shared" si="34"/>
        <v>23100000</v>
      </c>
      <c r="T1107" s="22">
        <f t="shared" si="35"/>
        <v>30</v>
      </c>
      <c r="U1107" s="5">
        <v>0</v>
      </c>
      <c r="V1107" s="10" t="s">
        <v>4277</v>
      </c>
    </row>
    <row r="1108" spans="1:23" s="4" customFormat="1" ht="63.75" x14ac:dyDescent="0.2">
      <c r="A1108" s="5" t="s">
        <v>1981</v>
      </c>
      <c r="B1108" s="5" t="s">
        <v>1981</v>
      </c>
      <c r="C1108" s="5" t="str">
        <f>+VLOOKUP(B1108,[2]Hoja1!$H$1:$I$5207,2,FALSE)</f>
        <v>CONTRATO DE PRESTACION DE SERVICIOS DE APOYO A LA GESTION</v>
      </c>
      <c r="D1108" s="6" t="s">
        <v>798</v>
      </c>
      <c r="E1108" s="6">
        <v>1014264999</v>
      </c>
      <c r="F1108" s="7" t="s">
        <v>829</v>
      </c>
      <c r="G1108" s="8">
        <v>34801</v>
      </c>
      <c r="H1108" s="9" t="s">
        <v>3103</v>
      </c>
      <c r="I1108" s="5" t="s">
        <v>835</v>
      </c>
      <c r="J1108" s="5" t="s">
        <v>860</v>
      </c>
      <c r="K1108" s="5" t="s">
        <v>840</v>
      </c>
      <c r="L1108" s="11">
        <v>19478667</v>
      </c>
      <c r="M1108" s="13">
        <v>45372</v>
      </c>
      <c r="N1108" s="13">
        <v>45377</v>
      </c>
      <c r="O1108" s="13">
        <v>45657</v>
      </c>
      <c r="P1108" s="15">
        <v>281</v>
      </c>
      <c r="Q1108" s="11" t="s">
        <v>874</v>
      </c>
      <c r="R1108" s="11">
        <f>+VLOOKUP(B1108,[2]Hoja2!$A$3:$C$3503,3,FALSE)</f>
        <v>18783000</v>
      </c>
      <c r="S1108" s="11">
        <f t="shared" si="34"/>
        <v>695667</v>
      </c>
      <c r="T1108" s="22">
        <f t="shared" si="35"/>
        <v>96.428569778414513</v>
      </c>
      <c r="U1108" s="5">
        <v>1</v>
      </c>
      <c r="V1108" s="10" t="s">
        <v>4278</v>
      </c>
    </row>
    <row r="1109" spans="1:23" s="4" customFormat="1" ht="51" x14ac:dyDescent="0.2">
      <c r="A1109" s="5" t="s">
        <v>1982</v>
      </c>
      <c r="B1109" s="5" t="s">
        <v>1982</v>
      </c>
      <c r="C1109" s="5" t="str">
        <f>+VLOOKUP(B1109,[2]Hoja1!$H$1:$I$5207,2,FALSE)</f>
        <v>CONTRATO DE PRESTACION DE SERVICIOS DE APOYO A LA GESTION</v>
      </c>
      <c r="D1109" s="6" t="s">
        <v>2615</v>
      </c>
      <c r="E1109" s="6">
        <v>1000854270</v>
      </c>
      <c r="F1109" s="7" t="s">
        <v>829</v>
      </c>
      <c r="G1109" s="8">
        <v>36833</v>
      </c>
      <c r="H1109" s="9" t="s">
        <v>3104</v>
      </c>
      <c r="I1109" s="5" t="s">
        <v>835</v>
      </c>
      <c r="J1109" s="5" t="s">
        <v>3169</v>
      </c>
      <c r="K1109" s="5" t="s">
        <v>849</v>
      </c>
      <c r="L1109" s="11">
        <v>13500000</v>
      </c>
      <c r="M1109" s="13">
        <v>45372</v>
      </c>
      <c r="N1109" s="13">
        <v>45373</v>
      </c>
      <c r="O1109" s="13">
        <v>45460</v>
      </c>
      <c r="P1109" s="15">
        <v>88</v>
      </c>
      <c r="Q1109" s="11" t="s">
        <v>874</v>
      </c>
      <c r="R1109" s="11">
        <f>+VLOOKUP(B1109,[2]Hoja2!$A$3:$C$3503,3,FALSE)</f>
        <v>13500000</v>
      </c>
      <c r="S1109" s="11">
        <f t="shared" si="34"/>
        <v>0</v>
      </c>
      <c r="T1109" s="22">
        <f t="shared" si="35"/>
        <v>100</v>
      </c>
      <c r="U1109" s="5">
        <v>0</v>
      </c>
      <c r="V1109" s="10" t="s">
        <v>4279</v>
      </c>
    </row>
    <row r="1110" spans="1:23" s="4" customFormat="1" ht="63.75" x14ac:dyDescent="0.2">
      <c r="A1110" s="5" t="s">
        <v>1983</v>
      </c>
      <c r="B1110" s="5" t="s">
        <v>1983</v>
      </c>
      <c r="C1110" s="5" t="str">
        <f>+VLOOKUP(B1110,[2]Hoja1!$H$1:$I$5207,2,FALSE)</f>
        <v>CONTRATO PARA IMPULSAR PROGRAMAS Y ACTIVIDADES DE INTERES PUBLICO</v>
      </c>
      <c r="D1110" s="6" t="s">
        <v>2616</v>
      </c>
      <c r="E1110" s="6">
        <v>860041284</v>
      </c>
      <c r="F1110" s="7" t="s">
        <v>829</v>
      </c>
      <c r="G1110" s="8">
        <v>28664</v>
      </c>
      <c r="H1110" s="9" t="s">
        <v>3105</v>
      </c>
      <c r="I1110" s="5" t="s">
        <v>835</v>
      </c>
      <c r="J1110" s="5" t="s">
        <v>3170</v>
      </c>
      <c r="K1110" s="5" t="s">
        <v>843</v>
      </c>
      <c r="L1110" s="11">
        <v>202330671</v>
      </c>
      <c r="M1110" s="13">
        <v>45370</v>
      </c>
      <c r="N1110" s="13">
        <v>45370</v>
      </c>
      <c r="O1110" s="13">
        <v>45412</v>
      </c>
      <c r="P1110" s="15">
        <v>43</v>
      </c>
      <c r="Q1110" s="11" t="s">
        <v>874</v>
      </c>
      <c r="R1110" s="11">
        <f>+VLOOKUP(B1110,[2]Hoja2!$A$3:$C$3503,3,FALSE)</f>
        <v>202330671</v>
      </c>
      <c r="S1110" s="11">
        <f t="shared" si="34"/>
        <v>0</v>
      </c>
      <c r="T1110" s="22">
        <f t="shared" si="35"/>
        <v>100</v>
      </c>
      <c r="U1110" s="5">
        <v>0</v>
      </c>
      <c r="V1110" s="10" t="s">
        <v>4280</v>
      </c>
    </row>
    <row r="1111" spans="1:23" s="4" customFormat="1" ht="51" x14ac:dyDescent="0.2">
      <c r="A1111" s="5" t="s">
        <v>1984</v>
      </c>
      <c r="B1111" s="5" t="s">
        <v>1984</v>
      </c>
      <c r="C1111" s="5" t="str">
        <f>+VLOOKUP(B1111,[2]Hoja1!$H$1:$I$5207,2,FALSE)</f>
        <v>CONTRATO DE PRESTACION DE SERVICIOS DE APOYO A LA GESTION</v>
      </c>
      <c r="D1111" s="6" t="s">
        <v>2617</v>
      </c>
      <c r="E1111" s="6">
        <v>1031136259</v>
      </c>
      <c r="F1111" s="7" t="s">
        <v>829</v>
      </c>
      <c r="G1111" s="8">
        <v>33616</v>
      </c>
      <c r="H1111" s="9" t="s">
        <v>3106</v>
      </c>
      <c r="I1111" s="5" t="s">
        <v>835</v>
      </c>
      <c r="J1111" s="5" t="s">
        <v>3167</v>
      </c>
      <c r="K1111" s="5" t="s">
        <v>3148</v>
      </c>
      <c r="L1111" s="11">
        <v>19826500</v>
      </c>
      <c r="M1111" s="13">
        <v>45370</v>
      </c>
      <c r="N1111" s="13">
        <v>45371</v>
      </c>
      <c r="O1111" s="13">
        <v>45657</v>
      </c>
      <c r="P1111" s="15">
        <v>287</v>
      </c>
      <c r="Q1111" s="11" t="s">
        <v>874</v>
      </c>
      <c r="R1111" s="11">
        <f>+VLOOKUP(B1111,[2]Hoja2!$A$3:$C$3503,3,FALSE)</f>
        <v>18783000</v>
      </c>
      <c r="S1111" s="11">
        <f t="shared" si="34"/>
        <v>1043500</v>
      </c>
      <c r="T1111" s="22">
        <f t="shared" si="35"/>
        <v>94.736842105263165</v>
      </c>
      <c r="U1111" s="5">
        <v>0</v>
      </c>
      <c r="V1111" s="10" t="s">
        <v>4281</v>
      </c>
    </row>
    <row r="1112" spans="1:23" s="4" customFormat="1" ht="51" x14ac:dyDescent="0.2">
      <c r="A1112" s="5" t="s">
        <v>1985</v>
      </c>
      <c r="B1112" s="5" t="s">
        <v>1985</v>
      </c>
      <c r="C1112" s="5" t="str">
        <f>+VLOOKUP(B1112,[2]Hoja1!$H$1:$I$5207,2,FALSE)</f>
        <v>CONTRATO DE PRESTACION DE SERVICIOS PROFESIONALES</v>
      </c>
      <c r="D1112" s="6" t="s">
        <v>2618</v>
      </c>
      <c r="E1112" s="6">
        <v>1032397648</v>
      </c>
      <c r="F1112" s="7" t="s">
        <v>829</v>
      </c>
      <c r="G1112" s="8">
        <v>32061</v>
      </c>
      <c r="H1112" s="9" t="s">
        <v>3069</v>
      </c>
      <c r="I1112" s="5" t="s">
        <v>835</v>
      </c>
      <c r="J1112" s="5" t="s">
        <v>3164</v>
      </c>
      <c r="K1112" s="5" t="s">
        <v>851</v>
      </c>
      <c r="L1112" s="11">
        <v>8415908</v>
      </c>
      <c r="M1112" s="13">
        <v>45371</v>
      </c>
      <c r="N1112" s="13">
        <v>45372</v>
      </c>
      <c r="O1112" s="13">
        <v>45473</v>
      </c>
      <c r="P1112" s="15">
        <v>102</v>
      </c>
      <c r="Q1112" s="11" t="s">
        <v>874</v>
      </c>
      <c r="R1112" s="11">
        <f>+VLOOKUP(B1112,[2]Hoja2!$A$3:$C$3503,3,FALSE)</f>
        <v>8415908</v>
      </c>
      <c r="S1112" s="11">
        <f t="shared" si="34"/>
        <v>0</v>
      </c>
      <c r="T1112" s="22">
        <f t="shared" si="35"/>
        <v>100</v>
      </c>
      <c r="U1112" s="5">
        <v>0</v>
      </c>
      <c r="V1112" s="10" t="s">
        <v>4282</v>
      </c>
    </row>
    <row r="1113" spans="1:23" s="4" customFormat="1" ht="51" x14ac:dyDescent="0.2">
      <c r="A1113" s="5" t="s">
        <v>1986</v>
      </c>
      <c r="B1113" s="5" t="s">
        <v>1986</v>
      </c>
      <c r="C1113" s="5" t="str">
        <f>+VLOOKUP(B1113,[2]Hoja1!$H$1:$I$5207,2,FALSE)</f>
        <v>CONTRATO DE PRESTACION DE SERVICIOS PROFESIONALES</v>
      </c>
      <c r="D1113" s="6" t="s">
        <v>2619</v>
      </c>
      <c r="E1113" s="6">
        <v>1013615768</v>
      </c>
      <c r="F1113" s="7" t="s">
        <v>829</v>
      </c>
      <c r="G1113" s="8">
        <v>33146</v>
      </c>
      <c r="H1113" s="9" t="s">
        <v>3107</v>
      </c>
      <c r="I1113" s="5" t="s">
        <v>835</v>
      </c>
      <c r="J1113" s="5" t="s">
        <v>3166</v>
      </c>
      <c r="K1113" s="5" t="s">
        <v>845</v>
      </c>
      <c r="L1113" s="11">
        <v>70167000</v>
      </c>
      <c r="M1113" s="13">
        <v>45377</v>
      </c>
      <c r="N1113" s="13">
        <v>45377</v>
      </c>
      <c r="O1113" s="13">
        <v>45657</v>
      </c>
      <c r="P1113" s="15">
        <v>281</v>
      </c>
      <c r="Q1113" s="11" t="s">
        <v>874</v>
      </c>
      <c r="R1113" s="11">
        <f>+VLOOKUP(B1113,[2]Hoja2!$A$3:$C$3503,3,FALSE)</f>
        <v>70167000</v>
      </c>
      <c r="S1113" s="11">
        <f t="shared" si="34"/>
        <v>0</v>
      </c>
      <c r="T1113" s="22">
        <f t="shared" si="35"/>
        <v>100</v>
      </c>
      <c r="U1113" s="5">
        <v>1</v>
      </c>
      <c r="V1113" s="10" t="s">
        <v>4283</v>
      </c>
    </row>
    <row r="1114" spans="1:23" s="4" customFormat="1" ht="51" x14ac:dyDescent="0.2">
      <c r="A1114" s="5" t="s">
        <v>1987</v>
      </c>
      <c r="B1114" s="5" t="s">
        <v>1987</v>
      </c>
      <c r="C1114" s="5" t="str">
        <f>+VLOOKUP(B1114,[2]Hoja1!$H$1:$I$5207,2,FALSE)</f>
        <v>CONTRATO DE PRESTACION DE SERVICIOS PROFESIONALES</v>
      </c>
      <c r="D1114" s="6" t="s">
        <v>2620</v>
      </c>
      <c r="E1114" s="6">
        <v>1018466183</v>
      </c>
      <c r="F1114" s="7" t="s">
        <v>829</v>
      </c>
      <c r="G1114" s="8">
        <v>34438</v>
      </c>
      <c r="H1114" s="9" t="s">
        <v>3108</v>
      </c>
      <c r="I1114" s="5" t="s">
        <v>835</v>
      </c>
      <c r="J1114" s="5" t="s">
        <v>3166</v>
      </c>
      <c r="K1114" s="5" t="s">
        <v>845</v>
      </c>
      <c r="L1114" s="11">
        <f>+VLOOKUP(B1114,[2]Hoja2!$A$3:$C$3503,2,FALSE)</f>
        <v>67590600</v>
      </c>
      <c r="M1114" s="13">
        <v>45371</v>
      </c>
      <c r="N1114" s="13">
        <v>45372</v>
      </c>
      <c r="O1114" s="13">
        <v>45628</v>
      </c>
      <c r="P1114" s="15">
        <v>257</v>
      </c>
      <c r="Q1114" s="11" t="s">
        <v>874</v>
      </c>
      <c r="R1114" s="11">
        <f>+VLOOKUP(B1114,[2]Hoja2!$A$3:$C$3503,3,FALSE)</f>
        <v>62323800</v>
      </c>
      <c r="S1114" s="11">
        <f t="shared" si="34"/>
        <v>5266800</v>
      </c>
      <c r="T1114" s="22">
        <f t="shared" si="35"/>
        <v>92.20779220779221</v>
      </c>
      <c r="U1114" s="5">
        <v>1</v>
      </c>
      <c r="V1114" s="10" t="s">
        <v>4284</v>
      </c>
      <c r="W1114" s="4">
        <f>+VLOOKUP(B1114,[2]Hoja2!$A$3:$D$3503,4,FALSE)</f>
        <v>0</v>
      </c>
    </row>
    <row r="1115" spans="1:23" s="4" customFormat="1" ht="51" x14ac:dyDescent="0.2">
      <c r="A1115" s="5" t="s">
        <v>1988</v>
      </c>
      <c r="B1115" s="5" t="s">
        <v>1988</v>
      </c>
      <c r="C1115" s="5" t="str">
        <f>+VLOOKUP(B1115,[2]Hoja1!$H$1:$I$5207,2,FALSE)</f>
        <v>CONTRATO DE PRESTACION DE SERVICIOS DE APOYO A LA GESTION</v>
      </c>
      <c r="D1115" s="6" t="s">
        <v>699</v>
      </c>
      <c r="E1115" s="6">
        <v>80733326</v>
      </c>
      <c r="F1115" s="7" t="s">
        <v>829</v>
      </c>
      <c r="G1115" s="8">
        <v>29473</v>
      </c>
      <c r="H1115" s="9" t="s">
        <v>2972</v>
      </c>
      <c r="I1115" s="5" t="s">
        <v>835</v>
      </c>
      <c r="J1115" s="5" t="s">
        <v>3164</v>
      </c>
      <c r="K1115" s="5" t="s">
        <v>851</v>
      </c>
      <c r="L1115" s="11">
        <v>8375675</v>
      </c>
      <c r="M1115" s="13">
        <v>45371</v>
      </c>
      <c r="N1115" s="13">
        <v>45376</v>
      </c>
      <c r="O1115" s="13">
        <v>45473</v>
      </c>
      <c r="P1115" s="15">
        <v>98</v>
      </c>
      <c r="Q1115" s="11" t="s">
        <v>874</v>
      </c>
      <c r="R1115" s="11">
        <f>+VLOOKUP(B1115,[2]Hoja2!$A$3:$C$3503,3,FALSE)</f>
        <v>8375675</v>
      </c>
      <c r="S1115" s="11">
        <f t="shared" si="34"/>
        <v>0</v>
      </c>
      <c r="T1115" s="22">
        <f t="shared" si="35"/>
        <v>100</v>
      </c>
      <c r="U1115" s="5">
        <v>0</v>
      </c>
      <c r="V1115" s="10" t="s">
        <v>4285</v>
      </c>
    </row>
    <row r="1116" spans="1:23" s="4" customFormat="1" ht="63.75" x14ac:dyDescent="0.2">
      <c r="A1116" s="5" t="s">
        <v>2036</v>
      </c>
      <c r="B1116" s="5" t="s">
        <v>1989</v>
      </c>
      <c r="C1116" s="5" t="str">
        <f>+VLOOKUP(B1116,[2]Hoja1!$H$1:$I$5207,2,FALSE)</f>
        <v>CONTRATO DE SEGUROS</v>
      </c>
      <c r="D1116" s="6" t="s">
        <v>2181</v>
      </c>
      <c r="E1116" s="6">
        <v>860002184</v>
      </c>
      <c r="F1116" s="7" t="s">
        <v>829</v>
      </c>
      <c r="G1116" s="8" t="s">
        <v>830</v>
      </c>
      <c r="H1116" s="9" t="s">
        <v>3109</v>
      </c>
      <c r="I1116" s="5" t="s">
        <v>836</v>
      </c>
      <c r="J1116" s="5" t="s">
        <v>3156</v>
      </c>
      <c r="K1116" s="5" t="s">
        <v>3143</v>
      </c>
      <c r="L1116" s="11">
        <f>+VLOOKUP(B1116,[2]Hoja2!$A$3:$C$3503,2,FALSE)</f>
        <v>733970163</v>
      </c>
      <c r="M1116" s="13">
        <v>45370</v>
      </c>
      <c r="N1116" s="13">
        <v>45371</v>
      </c>
      <c r="O1116" s="13">
        <v>45914</v>
      </c>
      <c r="P1116" s="15">
        <v>544</v>
      </c>
      <c r="Q1116" s="11" t="s">
        <v>874</v>
      </c>
      <c r="R1116" s="11">
        <f>+VLOOKUP(B1116,[2]Hoja2!$A$3:$C$3503,3,FALSE)</f>
        <v>723588047</v>
      </c>
      <c r="S1116" s="11">
        <f t="shared" si="34"/>
        <v>10382116</v>
      </c>
      <c r="T1116" s="22">
        <f t="shared" si="35"/>
        <v>98.585485279460883</v>
      </c>
      <c r="U1116" s="5">
        <v>1</v>
      </c>
      <c r="V1116" s="10" t="s">
        <v>4286</v>
      </c>
      <c r="W1116" s="4">
        <f>+VLOOKUP(B1116,[2]Hoja2!$A$3:$D$3503,4,FALSE)</f>
        <v>0</v>
      </c>
    </row>
    <row r="1117" spans="1:23" s="4" customFormat="1" ht="51" x14ac:dyDescent="0.2">
      <c r="A1117" s="5" t="s">
        <v>1990</v>
      </c>
      <c r="B1117" s="5" t="s">
        <v>1990</v>
      </c>
      <c r="C1117" s="5" t="str">
        <f>+VLOOKUP(B1117,[2]Hoja1!$H$1:$I$5207,2,FALSE)</f>
        <v>CONTRATO DE PRESTACION DE SERVICIOS PROFESIONALES</v>
      </c>
      <c r="D1117" s="6" t="s">
        <v>663</v>
      </c>
      <c r="E1117" s="6">
        <v>1072746130</v>
      </c>
      <c r="F1117" s="7" t="s">
        <v>829</v>
      </c>
      <c r="G1117" s="8">
        <v>32476</v>
      </c>
      <c r="H1117" s="9" t="s">
        <v>3097</v>
      </c>
      <c r="I1117" s="5" t="s">
        <v>835</v>
      </c>
      <c r="J1117" s="5" t="s">
        <v>3166</v>
      </c>
      <c r="K1117" s="5" t="s">
        <v>845</v>
      </c>
      <c r="L1117" s="11">
        <v>51908000</v>
      </c>
      <c r="M1117" s="13">
        <v>45371</v>
      </c>
      <c r="N1117" s="13">
        <v>45372</v>
      </c>
      <c r="O1117" s="13">
        <v>45657</v>
      </c>
      <c r="P1117" s="15">
        <v>286</v>
      </c>
      <c r="Q1117" s="11" t="s">
        <v>874</v>
      </c>
      <c r="R1117" s="11">
        <f>+VLOOKUP(B1117,[2]Hoja2!$A$3:$C$3503,3,FALSE)</f>
        <v>49176000</v>
      </c>
      <c r="S1117" s="11">
        <f t="shared" si="34"/>
        <v>2732000</v>
      </c>
      <c r="T1117" s="22">
        <f t="shared" si="35"/>
        <v>94.736842105263165</v>
      </c>
      <c r="U1117" s="5">
        <v>1</v>
      </c>
      <c r="V1117" s="10" t="s">
        <v>4287</v>
      </c>
    </row>
    <row r="1118" spans="1:23" s="4" customFormat="1" ht="51" x14ac:dyDescent="0.2">
      <c r="A1118" s="5" t="s">
        <v>1991</v>
      </c>
      <c r="B1118" s="5" t="s">
        <v>1991</v>
      </c>
      <c r="C1118" s="5" t="str">
        <f>+VLOOKUP(B1118,[2]Hoja1!$H$1:$I$5207,2,FALSE)</f>
        <v>CONTRATO DE PRESTACION DE SERVICIOS DE APOYO A LA GESTION</v>
      </c>
      <c r="D1118" s="6" t="s">
        <v>275</v>
      </c>
      <c r="E1118" s="6">
        <v>1012347543</v>
      </c>
      <c r="F1118" s="7" t="s">
        <v>829</v>
      </c>
      <c r="G1118" s="8">
        <v>32487</v>
      </c>
      <c r="H1118" s="9" t="s">
        <v>3096</v>
      </c>
      <c r="I1118" s="5" t="s">
        <v>835</v>
      </c>
      <c r="J1118" s="5" t="s">
        <v>3167</v>
      </c>
      <c r="K1118" s="5" t="s">
        <v>3148</v>
      </c>
      <c r="L1118" s="11">
        <v>34380000</v>
      </c>
      <c r="M1118" s="13">
        <v>45373</v>
      </c>
      <c r="N1118" s="13">
        <v>45385</v>
      </c>
      <c r="O1118" s="13">
        <v>45656</v>
      </c>
      <c r="P1118" s="15">
        <v>272</v>
      </c>
      <c r="Q1118" s="11" t="s">
        <v>874</v>
      </c>
      <c r="R1118" s="11">
        <f>+VLOOKUP(B1118,[2]Hoja2!$A$3:$C$3503,3,FALSE)</f>
        <v>30560000</v>
      </c>
      <c r="S1118" s="11">
        <f t="shared" si="34"/>
        <v>3820000</v>
      </c>
      <c r="T1118" s="22">
        <f t="shared" si="35"/>
        <v>88.888888888888886</v>
      </c>
      <c r="U1118" s="5">
        <v>0</v>
      </c>
      <c r="V1118" s="10" t="s">
        <v>4288</v>
      </c>
    </row>
    <row r="1119" spans="1:23" s="4" customFormat="1" ht="63.75" x14ac:dyDescent="0.2">
      <c r="A1119" s="5" t="s">
        <v>1992</v>
      </c>
      <c r="B1119" s="5" t="s">
        <v>1992</v>
      </c>
      <c r="C1119" s="5" t="s">
        <v>61</v>
      </c>
      <c r="D1119" s="6" t="s">
        <v>2621</v>
      </c>
      <c r="E1119" s="6">
        <v>9017239280</v>
      </c>
      <c r="F1119" s="7" t="s">
        <v>829</v>
      </c>
      <c r="G1119" s="8">
        <v>26922</v>
      </c>
      <c r="H1119" s="9" t="s">
        <v>3110</v>
      </c>
      <c r="I1119" s="5" t="s">
        <v>836</v>
      </c>
      <c r="J1119" s="5" t="s">
        <v>830</v>
      </c>
      <c r="K1119" s="5" t="s">
        <v>830</v>
      </c>
      <c r="L1119" s="11">
        <v>0</v>
      </c>
      <c r="M1119" s="13">
        <v>45371</v>
      </c>
      <c r="N1119" s="13">
        <v>45371</v>
      </c>
      <c r="O1119" s="13">
        <v>45402</v>
      </c>
      <c r="P1119" s="15">
        <v>32</v>
      </c>
      <c r="Q1119" s="11" t="s">
        <v>874</v>
      </c>
      <c r="R1119" s="11">
        <v>0</v>
      </c>
      <c r="S1119" s="11">
        <f t="shared" si="34"/>
        <v>0</v>
      </c>
      <c r="T1119" s="22" t="s">
        <v>830</v>
      </c>
      <c r="U1119" s="5">
        <v>0</v>
      </c>
      <c r="V1119" s="10" t="s">
        <v>4289</v>
      </c>
    </row>
    <row r="1120" spans="1:23" s="4" customFormat="1" ht="51" x14ac:dyDescent="0.2">
      <c r="A1120" s="5" t="s">
        <v>1993</v>
      </c>
      <c r="B1120" s="5" t="s">
        <v>1993</v>
      </c>
      <c r="C1120" s="5" t="str">
        <f>+VLOOKUP(B1120,[2]Hoja1!$H$1:$I$5207,2,FALSE)</f>
        <v>CONTRATO DE PRESTACION DE SERVICIOS DE APOYO A LA GESTION</v>
      </c>
      <c r="D1120" s="6" t="s">
        <v>35</v>
      </c>
      <c r="E1120" s="6">
        <v>1018486352</v>
      </c>
      <c r="F1120" s="7" t="s">
        <v>829</v>
      </c>
      <c r="G1120" s="8">
        <v>35215</v>
      </c>
      <c r="H1120" s="9" t="s">
        <v>3111</v>
      </c>
      <c r="I1120" s="5" t="s">
        <v>835</v>
      </c>
      <c r="J1120" s="5" t="s">
        <v>3166</v>
      </c>
      <c r="K1120" s="5" t="s">
        <v>845</v>
      </c>
      <c r="L1120" s="11">
        <v>17347000</v>
      </c>
      <c r="M1120" s="13">
        <v>45371</v>
      </c>
      <c r="N1120" s="13">
        <v>45372</v>
      </c>
      <c r="O1120" s="13">
        <v>45498</v>
      </c>
      <c r="P1120" s="15">
        <v>127</v>
      </c>
      <c r="Q1120" s="11" t="s">
        <v>874</v>
      </c>
      <c r="R1120" s="11">
        <f>+VLOOKUP(B1120,[2]Hoja2!$A$3:$C$3503,3,FALSE)</f>
        <v>17347000</v>
      </c>
      <c r="S1120" s="11">
        <f t="shared" si="34"/>
        <v>0</v>
      </c>
      <c r="T1120" s="22">
        <f t="shared" si="35"/>
        <v>100</v>
      </c>
      <c r="U1120" s="5">
        <v>0</v>
      </c>
      <c r="V1120" s="10" t="s">
        <v>4290</v>
      </c>
    </row>
    <row r="1121" spans="1:22" s="4" customFormat="1" ht="51" x14ac:dyDescent="0.2">
      <c r="A1121" s="5" t="s">
        <v>1994</v>
      </c>
      <c r="B1121" s="5" t="s">
        <v>1994</v>
      </c>
      <c r="C1121" s="5" t="str">
        <f>+VLOOKUP(B1121,[2]Hoja1!$H$1:$I$5207,2,FALSE)</f>
        <v>CONTRATO DE PRESTACION DE SERVICIOS DE APOYO A LA GESTION</v>
      </c>
      <c r="D1121" s="6" t="s">
        <v>2622</v>
      </c>
      <c r="E1121" s="6">
        <v>900285440</v>
      </c>
      <c r="F1121" s="7" t="s">
        <v>829</v>
      </c>
      <c r="G1121" s="8">
        <v>31087</v>
      </c>
      <c r="H1121" s="9" t="s">
        <v>3112</v>
      </c>
      <c r="I1121" s="5" t="s">
        <v>835</v>
      </c>
      <c r="J1121" s="5" t="s">
        <v>857</v>
      </c>
      <c r="K1121" s="5" t="s">
        <v>840</v>
      </c>
      <c r="L1121" s="11">
        <v>151504334</v>
      </c>
      <c r="M1121" s="13">
        <v>45377</v>
      </c>
      <c r="N1121" s="13">
        <v>45390</v>
      </c>
      <c r="O1121" s="13">
        <v>45657</v>
      </c>
      <c r="P1121" s="15">
        <v>268</v>
      </c>
      <c r="Q1121" s="11" t="s">
        <v>874</v>
      </c>
      <c r="R1121" s="11">
        <f>+VLOOKUP(B1121,[2]Hoja2!$A$3:$C$3503,3,FALSE)</f>
        <v>136353901</v>
      </c>
      <c r="S1121" s="11">
        <f t="shared" si="34"/>
        <v>15150433</v>
      </c>
      <c r="T1121" s="22">
        <f t="shared" si="35"/>
        <v>90.000000264018851</v>
      </c>
      <c r="U1121" s="5">
        <v>2</v>
      </c>
      <c r="V1121" s="10" t="s">
        <v>4291</v>
      </c>
    </row>
    <row r="1122" spans="1:22" s="4" customFormat="1" ht="51" x14ac:dyDescent="0.2">
      <c r="A1122" s="5" t="s">
        <v>1995</v>
      </c>
      <c r="B1122" s="5" t="s">
        <v>1995</v>
      </c>
      <c r="C1122" s="5" t="str">
        <f>+VLOOKUP(B1122,[2]Hoja1!$H$1:$I$5207,2,FALSE)</f>
        <v>CONTRATO DE PRESTACION DE SERVICIOS DE APOYO A LA GESTION</v>
      </c>
      <c r="D1122" s="6" t="s">
        <v>2623</v>
      </c>
      <c r="E1122" s="6">
        <v>79970227</v>
      </c>
      <c r="F1122" s="7" t="s">
        <v>829</v>
      </c>
      <c r="G1122" s="8">
        <v>28554</v>
      </c>
      <c r="H1122" s="9" t="s">
        <v>3096</v>
      </c>
      <c r="I1122" s="5" t="s">
        <v>835</v>
      </c>
      <c r="J1122" s="5" t="s">
        <v>3167</v>
      </c>
      <c r="K1122" s="5" t="s">
        <v>3148</v>
      </c>
      <c r="L1122" s="11">
        <v>34380000</v>
      </c>
      <c r="M1122" s="13">
        <v>45373</v>
      </c>
      <c r="N1122" s="13">
        <v>45377</v>
      </c>
      <c r="O1122" s="13">
        <v>45656</v>
      </c>
      <c r="P1122" s="15">
        <v>280</v>
      </c>
      <c r="Q1122" s="11" t="s">
        <v>874</v>
      </c>
      <c r="R1122" s="11">
        <f>+VLOOKUP(B1122,[2]Hoja2!$A$3:$C$3503,3,FALSE)</f>
        <v>30560000</v>
      </c>
      <c r="S1122" s="11">
        <f t="shared" si="34"/>
        <v>3820000</v>
      </c>
      <c r="T1122" s="22">
        <f t="shared" si="35"/>
        <v>88.888888888888886</v>
      </c>
      <c r="U1122" s="5">
        <v>0</v>
      </c>
      <c r="V1122" s="10" t="s">
        <v>4292</v>
      </c>
    </row>
    <row r="1123" spans="1:22" s="4" customFormat="1" ht="51" x14ac:dyDescent="0.2">
      <c r="A1123" s="5" t="s">
        <v>1996</v>
      </c>
      <c r="B1123" s="5" t="s">
        <v>1996</v>
      </c>
      <c r="C1123" s="5" t="str">
        <f>+VLOOKUP(B1123,[2]Hoja1!$H$1:$I$5207,2,FALSE)</f>
        <v>CONTRATO DE PRESTACION DE SERVICIOS DE APOYO A LA GESTION</v>
      </c>
      <c r="D1123" s="6" t="s">
        <v>767</v>
      </c>
      <c r="E1123" s="6">
        <v>1014225605</v>
      </c>
      <c r="F1123" s="7" t="s">
        <v>829</v>
      </c>
      <c r="G1123" s="8">
        <v>33509</v>
      </c>
      <c r="H1123" s="9" t="s">
        <v>3113</v>
      </c>
      <c r="I1123" s="5" t="s">
        <v>835</v>
      </c>
      <c r="J1123" s="5" t="s">
        <v>3171</v>
      </c>
      <c r="K1123" s="5" t="s">
        <v>3150</v>
      </c>
      <c r="L1123" s="11">
        <v>15750000</v>
      </c>
      <c r="M1123" s="13">
        <v>45372</v>
      </c>
      <c r="N1123" s="13">
        <v>45373</v>
      </c>
      <c r="O1123" s="13">
        <v>45478</v>
      </c>
      <c r="P1123" s="15">
        <v>106</v>
      </c>
      <c r="Q1123" s="11" t="s">
        <v>874</v>
      </c>
      <c r="R1123" s="11">
        <f>+VLOOKUP(B1123,[2]Hoja2!$A$3:$C$3503,3,FALSE)</f>
        <v>15750000</v>
      </c>
      <c r="S1123" s="11">
        <f t="shared" si="34"/>
        <v>0</v>
      </c>
      <c r="T1123" s="22">
        <f t="shared" si="35"/>
        <v>100</v>
      </c>
      <c r="U1123" s="5">
        <v>0</v>
      </c>
      <c r="V1123" s="10" t="s">
        <v>4293</v>
      </c>
    </row>
    <row r="1124" spans="1:22" s="4" customFormat="1" ht="51" x14ac:dyDescent="0.2">
      <c r="A1124" s="5" t="s">
        <v>1997</v>
      </c>
      <c r="B1124" s="5" t="s">
        <v>1997</v>
      </c>
      <c r="C1124" s="5" t="str">
        <f>+VLOOKUP(B1124,[2]Hoja1!$H$1:$I$5207,2,FALSE)</f>
        <v>CONTRATO DE PRESTACION DE SERVICIOS PROFESIONALES</v>
      </c>
      <c r="D1124" s="6" t="s">
        <v>804</v>
      </c>
      <c r="E1124" s="6">
        <v>1022411381</v>
      </c>
      <c r="F1124" s="7" t="s">
        <v>829</v>
      </c>
      <c r="G1124" s="8">
        <v>35073</v>
      </c>
      <c r="H1124" s="9" t="s">
        <v>3114</v>
      </c>
      <c r="I1124" s="5" t="s">
        <v>835</v>
      </c>
      <c r="J1124" s="5" t="s">
        <v>3166</v>
      </c>
      <c r="K1124" s="5" t="s">
        <v>845</v>
      </c>
      <c r="L1124" s="11">
        <v>34257000</v>
      </c>
      <c r="M1124" s="13">
        <v>45377</v>
      </c>
      <c r="N1124" s="13">
        <v>45378</v>
      </c>
      <c r="O1124" s="13">
        <v>45657</v>
      </c>
      <c r="P1124" s="15">
        <v>280</v>
      </c>
      <c r="Q1124" s="11" t="s">
        <v>874</v>
      </c>
      <c r="R1124" s="11">
        <f>+VLOOKUP(B1124,[2]Hoja2!$A$3:$C$3503,3,FALSE)</f>
        <v>34257000</v>
      </c>
      <c r="S1124" s="11">
        <f t="shared" si="34"/>
        <v>0</v>
      </c>
      <c r="T1124" s="22">
        <f t="shared" si="35"/>
        <v>100</v>
      </c>
      <c r="U1124" s="5">
        <v>1</v>
      </c>
      <c r="V1124" s="10" t="s">
        <v>4294</v>
      </c>
    </row>
    <row r="1125" spans="1:22" s="4" customFormat="1" ht="51" x14ac:dyDescent="0.2">
      <c r="A1125" s="5" t="s">
        <v>1998</v>
      </c>
      <c r="B1125" s="5" t="s">
        <v>1998</v>
      </c>
      <c r="C1125" s="5" t="s">
        <v>61</v>
      </c>
      <c r="D1125" s="6" t="s">
        <v>507</v>
      </c>
      <c r="E1125" s="6">
        <v>810003350</v>
      </c>
      <c r="F1125" s="7" t="s">
        <v>829</v>
      </c>
      <c r="G1125" s="8">
        <v>24974</v>
      </c>
      <c r="H1125" s="9" t="s">
        <v>3115</v>
      </c>
      <c r="I1125" s="5" t="s">
        <v>836</v>
      </c>
      <c r="J1125" s="5" t="s">
        <v>830</v>
      </c>
      <c r="K1125" s="5" t="s">
        <v>830</v>
      </c>
      <c r="L1125" s="11">
        <v>0</v>
      </c>
      <c r="M1125" s="13">
        <v>45377</v>
      </c>
      <c r="N1125" s="13">
        <v>45398</v>
      </c>
      <c r="O1125" s="13">
        <v>45470</v>
      </c>
      <c r="P1125" s="15">
        <v>73</v>
      </c>
      <c r="Q1125" s="11" t="s">
        <v>874</v>
      </c>
      <c r="R1125" s="11">
        <v>0</v>
      </c>
      <c r="S1125" s="11">
        <f t="shared" si="34"/>
        <v>0</v>
      </c>
      <c r="T1125" s="22" t="s">
        <v>830</v>
      </c>
      <c r="U1125" s="5">
        <v>1</v>
      </c>
      <c r="V1125" s="10" t="s">
        <v>4295</v>
      </c>
    </row>
    <row r="1126" spans="1:22" s="4" customFormat="1" ht="51" x14ac:dyDescent="0.2">
      <c r="A1126" s="5" t="s">
        <v>1999</v>
      </c>
      <c r="B1126" s="5" t="s">
        <v>1999</v>
      </c>
      <c r="C1126" s="5" t="str">
        <f>+VLOOKUP(B1126,[2]Hoja1!$H$1:$I$5207,2,FALSE)</f>
        <v>CONTRATO DE PRESTACION DE SERVICIOS DE APOYO A LA GESTION</v>
      </c>
      <c r="D1126" s="6" t="s">
        <v>2624</v>
      </c>
      <c r="E1126" s="6">
        <v>1021632609</v>
      </c>
      <c r="F1126" s="7" t="s">
        <v>829</v>
      </c>
      <c r="G1126" s="8">
        <v>38155</v>
      </c>
      <c r="H1126" s="9" t="s">
        <v>3106</v>
      </c>
      <c r="I1126" s="5" t="s">
        <v>835</v>
      </c>
      <c r="J1126" s="5" t="s">
        <v>3167</v>
      </c>
      <c r="K1126" s="5" t="s">
        <v>3148</v>
      </c>
      <c r="L1126" s="11">
        <v>19478667</v>
      </c>
      <c r="M1126" s="13">
        <v>45373</v>
      </c>
      <c r="N1126" s="13">
        <v>45377</v>
      </c>
      <c r="O1126" s="13">
        <v>45657</v>
      </c>
      <c r="P1126" s="15">
        <v>281</v>
      </c>
      <c r="Q1126" s="11" t="s">
        <v>874</v>
      </c>
      <c r="R1126" s="11">
        <f>+VLOOKUP(B1126,[2]Hoja2!$A$3:$C$3503,3,FALSE)</f>
        <v>18783000</v>
      </c>
      <c r="S1126" s="11">
        <f t="shared" si="34"/>
        <v>695667</v>
      </c>
      <c r="T1126" s="22">
        <f t="shared" si="35"/>
        <v>96.428569778414513</v>
      </c>
      <c r="U1126" s="5">
        <v>0</v>
      </c>
      <c r="V1126" s="10" t="s">
        <v>4296</v>
      </c>
    </row>
    <row r="1127" spans="1:22" s="4" customFormat="1" ht="51" x14ac:dyDescent="0.2">
      <c r="A1127" s="5" t="s">
        <v>2000</v>
      </c>
      <c r="B1127" s="5" t="s">
        <v>2000</v>
      </c>
      <c r="C1127" s="5" t="str">
        <f>+VLOOKUP(B1127,[2]Hoja1!$H$1:$I$5207,2,FALSE)</f>
        <v>CONTRATO DE PRESTACION DE SERVICIOS DE APOYO A LA GESTION</v>
      </c>
      <c r="D1127" s="6" t="s">
        <v>2625</v>
      </c>
      <c r="E1127" s="6">
        <v>1033789851</v>
      </c>
      <c r="F1127" s="7" t="s">
        <v>829</v>
      </c>
      <c r="G1127" s="8">
        <v>35266</v>
      </c>
      <c r="H1127" s="9" t="s">
        <v>3106</v>
      </c>
      <c r="I1127" s="5" t="s">
        <v>835</v>
      </c>
      <c r="J1127" s="5" t="s">
        <v>3167</v>
      </c>
      <c r="K1127" s="5" t="s">
        <v>3148</v>
      </c>
      <c r="L1127" s="11">
        <v>19478667</v>
      </c>
      <c r="M1127" s="13">
        <v>45373</v>
      </c>
      <c r="N1127" s="13">
        <v>45377</v>
      </c>
      <c r="O1127" s="13">
        <v>45657</v>
      </c>
      <c r="P1127" s="15">
        <v>281</v>
      </c>
      <c r="Q1127" s="11" t="s">
        <v>874</v>
      </c>
      <c r="R1127" s="11">
        <f>+VLOOKUP(B1127,[2]Hoja2!$A$3:$C$3503,3,FALSE)</f>
        <v>18783000</v>
      </c>
      <c r="S1127" s="11">
        <f t="shared" si="34"/>
        <v>695667</v>
      </c>
      <c r="T1127" s="22">
        <f t="shared" si="35"/>
        <v>96.428569778414513</v>
      </c>
      <c r="U1127" s="5">
        <v>1</v>
      </c>
      <c r="V1127" s="10" t="s">
        <v>4297</v>
      </c>
    </row>
    <row r="1128" spans="1:22" s="4" customFormat="1" ht="51" x14ac:dyDescent="0.2">
      <c r="A1128" s="5" t="s">
        <v>2001</v>
      </c>
      <c r="B1128" s="5" t="s">
        <v>2001</v>
      </c>
      <c r="C1128" s="5" t="str">
        <f>+VLOOKUP(B1128,[2]Hoja1!$H$1:$I$5207,2,FALSE)</f>
        <v>CONTRATO DE PRESTACION DE SERVICIOS DE APOYO A LA GESTION</v>
      </c>
      <c r="D1128" s="6" t="s">
        <v>292</v>
      </c>
      <c r="E1128" s="6">
        <v>1024517628</v>
      </c>
      <c r="F1128" s="7" t="s">
        <v>829</v>
      </c>
      <c r="G1128" s="8">
        <v>33375</v>
      </c>
      <c r="H1128" s="9" t="s">
        <v>3096</v>
      </c>
      <c r="I1128" s="5" t="s">
        <v>835</v>
      </c>
      <c r="J1128" s="5" t="s">
        <v>3167</v>
      </c>
      <c r="K1128" s="5" t="s">
        <v>3148</v>
      </c>
      <c r="L1128" s="11">
        <v>34380000</v>
      </c>
      <c r="M1128" s="13">
        <v>45373</v>
      </c>
      <c r="N1128" s="13">
        <v>45377</v>
      </c>
      <c r="O1128" s="13">
        <v>45656</v>
      </c>
      <c r="P1128" s="15">
        <v>280</v>
      </c>
      <c r="Q1128" s="11" t="s">
        <v>874</v>
      </c>
      <c r="R1128" s="11">
        <f>+VLOOKUP(B1128,[2]Hoja2!$A$3:$C$3503,3,FALSE)</f>
        <v>30560000</v>
      </c>
      <c r="S1128" s="11">
        <f t="shared" si="34"/>
        <v>3820000</v>
      </c>
      <c r="T1128" s="22">
        <f t="shared" si="35"/>
        <v>88.888888888888886</v>
      </c>
      <c r="U1128" s="5">
        <v>0</v>
      </c>
      <c r="V1128" s="10" t="s">
        <v>4298</v>
      </c>
    </row>
    <row r="1129" spans="1:22" s="4" customFormat="1" ht="51" x14ac:dyDescent="0.2">
      <c r="A1129" s="5" t="s">
        <v>2002</v>
      </c>
      <c r="B1129" s="5" t="s">
        <v>2002</v>
      </c>
      <c r="C1129" s="5" t="str">
        <f>+VLOOKUP(B1129,[2]Hoja1!$H$1:$I$5207,2,FALSE)</f>
        <v>CONTRATO DE PRESTACION DE SERVICIOS PROFESIONALES</v>
      </c>
      <c r="D1129" s="6" t="s">
        <v>2626</v>
      </c>
      <c r="E1129" s="6">
        <v>79797963</v>
      </c>
      <c r="F1129" s="7" t="s">
        <v>829</v>
      </c>
      <c r="G1129" s="8">
        <v>28744</v>
      </c>
      <c r="H1129" s="9" t="s">
        <v>3116</v>
      </c>
      <c r="I1129" s="5" t="s">
        <v>835</v>
      </c>
      <c r="J1129" s="5" t="s">
        <v>859</v>
      </c>
      <c r="K1129" s="5" t="s">
        <v>842</v>
      </c>
      <c r="L1129" s="11">
        <v>21000000</v>
      </c>
      <c r="M1129" s="13">
        <v>45377</v>
      </c>
      <c r="N1129" s="13">
        <v>45383</v>
      </c>
      <c r="O1129" s="13">
        <v>45463</v>
      </c>
      <c r="P1129" s="15">
        <v>81</v>
      </c>
      <c r="Q1129" s="11" t="s">
        <v>874</v>
      </c>
      <c r="R1129" s="11">
        <f>+VLOOKUP(B1129,[2]Hoja2!$A$3:$C$3503,3,FALSE)</f>
        <v>21000000</v>
      </c>
      <c r="S1129" s="11">
        <f t="shared" si="34"/>
        <v>0</v>
      </c>
      <c r="T1129" s="22">
        <f t="shared" si="35"/>
        <v>100</v>
      </c>
      <c r="U1129" s="5">
        <v>0</v>
      </c>
      <c r="V1129" s="10" t="s">
        <v>4299</v>
      </c>
    </row>
    <row r="1130" spans="1:22" s="4" customFormat="1" ht="51" x14ac:dyDescent="0.2">
      <c r="A1130" s="5" t="s">
        <v>2003</v>
      </c>
      <c r="B1130" s="5" t="s">
        <v>2003</v>
      </c>
      <c r="C1130" s="5" t="str">
        <f>+VLOOKUP(B1130,[2]Hoja1!$H$1:$I$5207,2,FALSE)</f>
        <v>CONTRATO DE PRESTACION DE SERVICIOS DE APOYO A LA GESTION</v>
      </c>
      <c r="D1130" s="6" t="s">
        <v>2627</v>
      </c>
      <c r="E1130" s="6">
        <v>1023916108</v>
      </c>
      <c r="F1130" s="7" t="s">
        <v>829</v>
      </c>
      <c r="G1130" s="8">
        <v>33729</v>
      </c>
      <c r="H1130" s="9" t="s">
        <v>3096</v>
      </c>
      <c r="I1130" s="5" t="s">
        <v>835</v>
      </c>
      <c r="J1130" s="5" t="s">
        <v>3167</v>
      </c>
      <c r="K1130" s="5" t="s">
        <v>3148</v>
      </c>
      <c r="L1130" s="11">
        <v>34380000</v>
      </c>
      <c r="M1130" s="13">
        <v>45377</v>
      </c>
      <c r="N1130" s="13">
        <v>45378</v>
      </c>
      <c r="O1130" s="13">
        <v>45656</v>
      </c>
      <c r="P1130" s="15">
        <v>279</v>
      </c>
      <c r="Q1130" s="11" t="s">
        <v>874</v>
      </c>
      <c r="R1130" s="11">
        <f>+VLOOKUP(B1130,[2]Hoja2!$A$3:$C$3503,3,FALSE)</f>
        <v>30560000</v>
      </c>
      <c r="S1130" s="11">
        <f t="shared" si="34"/>
        <v>3820000</v>
      </c>
      <c r="T1130" s="22">
        <f t="shared" si="35"/>
        <v>88.888888888888886</v>
      </c>
      <c r="U1130" s="5">
        <v>0</v>
      </c>
      <c r="V1130" s="10" t="s">
        <v>4300</v>
      </c>
    </row>
    <row r="1131" spans="1:22" s="4" customFormat="1" ht="51" x14ac:dyDescent="0.2">
      <c r="A1131" s="5" t="s">
        <v>2004</v>
      </c>
      <c r="B1131" s="5" t="s">
        <v>2004</v>
      </c>
      <c r="C1131" s="5" t="str">
        <f>+VLOOKUP(B1131,[2]Hoja1!$H$1:$I$5207,2,FALSE)</f>
        <v>CONTRATO DE PRESTACION DE SERVICIOS PROFESIONALES</v>
      </c>
      <c r="D1131" s="6" t="s">
        <v>2628</v>
      </c>
      <c r="E1131" s="6">
        <v>1010188210</v>
      </c>
      <c r="F1131" s="7" t="s">
        <v>829</v>
      </c>
      <c r="G1131" s="8">
        <v>32850</v>
      </c>
      <c r="H1131" s="9" t="s">
        <v>2913</v>
      </c>
      <c r="I1131" s="5" t="s">
        <v>835</v>
      </c>
      <c r="J1131" s="5" t="s">
        <v>3164</v>
      </c>
      <c r="K1131" s="5" t="s">
        <v>851</v>
      </c>
      <c r="L1131" s="11">
        <v>10818000</v>
      </c>
      <c r="M1131" s="13">
        <v>45373</v>
      </c>
      <c r="N1131" s="13">
        <v>45383</v>
      </c>
      <c r="O1131" s="13">
        <v>45473</v>
      </c>
      <c r="P1131" s="15">
        <v>91</v>
      </c>
      <c r="Q1131" s="11" t="s">
        <v>874</v>
      </c>
      <c r="R1131" s="11">
        <f>+VLOOKUP(B1131,[2]Hoja2!$A$3:$C$3503,3,FALSE)</f>
        <v>8654400</v>
      </c>
      <c r="S1131" s="11">
        <f t="shared" si="34"/>
        <v>2163600</v>
      </c>
      <c r="T1131" s="22">
        <f t="shared" si="35"/>
        <v>80</v>
      </c>
      <c r="U1131" s="5">
        <v>0</v>
      </c>
      <c r="V1131" s="10" t="s">
        <v>4301</v>
      </c>
    </row>
    <row r="1132" spans="1:22" s="4" customFormat="1" ht="51" x14ac:dyDescent="0.2">
      <c r="A1132" s="5" t="s">
        <v>2005</v>
      </c>
      <c r="B1132" s="5" t="s">
        <v>2005</v>
      </c>
      <c r="C1132" s="5" t="str">
        <f>+VLOOKUP(B1132,[2]Hoja1!$H$1:$I$5207,2,FALSE)</f>
        <v>CONTRATO DE PRESTACION DE SERVICIOS DE APOYO A LA GESTION</v>
      </c>
      <c r="D1132" s="6" t="s">
        <v>2629</v>
      </c>
      <c r="E1132" s="6">
        <v>1030610204</v>
      </c>
      <c r="F1132" s="7" t="s">
        <v>829</v>
      </c>
      <c r="G1132" s="8">
        <v>33760</v>
      </c>
      <c r="H1132" s="9" t="s">
        <v>3117</v>
      </c>
      <c r="I1132" s="5" t="s">
        <v>835</v>
      </c>
      <c r="J1132" s="5" t="s">
        <v>3167</v>
      </c>
      <c r="K1132" s="5" t="s">
        <v>3148</v>
      </c>
      <c r="L1132" s="11">
        <v>39538800</v>
      </c>
      <c r="M1132" s="13">
        <v>45373</v>
      </c>
      <c r="N1132" s="13">
        <v>45387</v>
      </c>
      <c r="O1132" s="13">
        <v>45657</v>
      </c>
      <c r="P1132" s="15">
        <v>271</v>
      </c>
      <c r="Q1132" s="11" t="s">
        <v>874</v>
      </c>
      <c r="R1132" s="11">
        <f>+VLOOKUP(B1132,[2]Hoja2!$A$3:$C$3503,3,FALSE)</f>
        <v>35145600</v>
      </c>
      <c r="S1132" s="11">
        <f t="shared" si="34"/>
        <v>4393200</v>
      </c>
      <c r="T1132" s="22">
        <f t="shared" si="35"/>
        <v>88.888888888888886</v>
      </c>
      <c r="U1132" s="5">
        <v>1</v>
      </c>
      <c r="V1132" s="10" t="s">
        <v>4302</v>
      </c>
    </row>
    <row r="1133" spans="1:22" s="4" customFormat="1" ht="51" x14ac:dyDescent="0.2">
      <c r="A1133" s="5" t="s">
        <v>2006</v>
      </c>
      <c r="B1133" s="5" t="s">
        <v>2006</v>
      </c>
      <c r="C1133" s="5" t="str">
        <f>+VLOOKUP(B1133,[2]Hoja1!$H$1:$I$5207,2,FALSE)</f>
        <v>CONTRATO DE PRESTACION DE SERVICIOS DE APOYO A LA GESTION</v>
      </c>
      <c r="D1133" s="6" t="s">
        <v>2630</v>
      </c>
      <c r="E1133" s="6">
        <v>1024569307</v>
      </c>
      <c r="F1133" s="7" t="s">
        <v>829</v>
      </c>
      <c r="G1133" s="8">
        <v>35142</v>
      </c>
      <c r="H1133" s="9" t="s">
        <v>2972</v>
      </c>
      <c r="I1133" s="5" t="s">
        <v>835</v>
      </c>
      <c r="J1133" s="5" t="s">
        <v>3164</v>
      </c>
      <c r="K1133" s="5" t="s">
        <v>851</v>
      </c>
      <c r="L1133" s="11">
        <v>7179150</v>
      </c>
      <c r="M1133" s="13">
        <v>45377</v>
      </c>
      <c r="N1133" s="13">
        <v>45383</v>
      </c>
      <c r="O1133" s="13">
        <v>45473</v>
      </c>
      <c r="P1133" s="15">
        <v>91</v>
      </c>
      <c r="Q1133" s="11" t="s">
        <v>874</v>
      </c>
      <c r="R1133" s="11">
        <f>+VLOOKUP(B1133,[2]Hoja2!$A$3:$C$3503,3,FALSE)</f>
        <v>7179150</v>
      </c>
      <c r="S1133" s="11">
        <f t="shared" si="34"/>
        <v>0</v>
      </c>
      <c r="T1133" s="22">
        <f t="shared" si="35"/>
        <v>100</v>
      </c>
      <c r="U1133" s="5">
        <v>0</v>
      </c>
      <c r="V1133" s="10" t="s">
        <v>4303</v>
      </c>
    </row>
    <row r="1134" spans="1:22" s="4" customFormat="1" ht="63.75" x14ac:dyDescent="0.2">
      <c r="A1134" s="5" t="s">
        <v>2007</v>
      </c>
      <c r="B1134" s="5" t="s">
        <v>2007</v>
      </c>
      <c r="C1134" s="5" t="str">
        <f>+VLOOKUP(B1134,[2]Hoja1!$H$1:$I$5207,2,FALSE)</f>
        <v>CONTRATO DE PRESTACION DE SERVICIOS PROFESIONALES</v>
      </c>
      <c r="D1134" s="6" t="s">
        <v>2631</v>
      </c>
      <c r="E1134" s="6">
        <v>79887253</v>
      </c>
      <c r="F1134" s="7" t="s">
        <v>829</v>
      </c>
      <c r="G1134" s="8">
        <v>28454</v>
      </c>
      <c r="H1134" s="9" t="s">
        <v>3118</v>
      </c>
      <c r="I1134" s="5" t="s">
        <v>835</v>
      </c>
      <c r="J1134" s="5" t="s">
        <v>859</v>
      </c>
      <c r="K1134" s="5" t="s">
        <v>842</v>
      </c>
      <c r="L1134" s="11">
        <v>35530000</v>
      </c>
      <c r="M1134" s="13">
        <v>45378</v>
      </c>
      <c r="N1134" s="13">
        <v>45391</v>
      </c>
      <c r="O1134" s="13">
        <v>45626</v>
      </c>
      <c r="P1134" s="15">
        <v>236</v>
      </c>
      <c r="Q1134" s="11" t="s">
        <v>874</v>
      </c>
      <c r="R1134" s="11">
        <f>+VLOOKUP(B1134,[2]Hoja2!$A$3:$C$3503,3,FALSE)</f>
        <v>33440000</v>
      </c>
      <c r="S1134" s="11">
        <f t="shared" si="34"/>
        <v>2090000</v>
      </c>
      <c r="T1134" s="22">
        <f t="shared" si="35"/>
        <v>94.117647058823536</v>
      </c>
      <c r="U1134" s="5">
        <v>1</v>
      </c>
      <c r="V1134" s="10" t="s">
        <v>4304</v>
      </c>
    </row>
    <row r="1135" spans="1:22" s="4" customFormat="1" ht="51" x14ac:dyDescent="0.2">
      <c r="A1135" s="5" t="s">
        <v>2008</v>
      </c>
      <c r="B1135" s="5" t="s">
        <v>2008</v>
      </c>
      <c r="C1135" s="5" t="str">
        <f>+VLOOKUP(B1135,[2]Hoja1!$H$1:$I$5207,2,FALSE)</f>
        <v>CONTRATO DE PRESTACION DE SERVICIOS DE APOYO A LA GESTION</v>
      </c>
      <c r="D1135" s="6" t="s">
        <v>2632</v>
      </c>
      <c r="E1135" s="6">
        <v>1001300213</v>
      </c>
      <c r="F1135" s="7" t="s">
        <v>829</v>
      </c>
      <c r="G1135" s="8">
        <v>37713</v>
      </c>
      <c r="H1135" s="9" t="s">
        <v>3106</v>
      </c>
      <c r="I1135" s="5" t="s">
        <v>835</v>
      </c>
      <c r="J1135" s="5" t="s">
        <v>3167</v>
      </c>
      <c r="K1135" s="5" t="s">
        <v>3148</v>
      </c>
      <c r="L1135" s="11">
        <v>19478667</v>
      </c>
      <c r="M1135" s="13">
        <v>45377</v>
      </c>
      <c r="N1135" s="13">
        <v>45378</v>
      </c>
      <c r="O1135" s="13">
        <v>45657</v>
      </c>
      <c r="P1135" s="15">
        <v>280</v>
      </c>
      <c r="Q1135" s="11" t="s">
        <v>874</v>
      </c>
      <c r="R1135" s="11">
        <f>+VLOOKUP(B1135,[2]Hoja2!$A$3:$C$3503,3,FALSE)</f>
        <v>18783000</v>
      </c>
      <c r="S1135" s="11">
        <f t="shared" si="34"/>
        <v>695667</v>
      </c>
      <c r="T1135" s="22">
        <f t="shared" si="35"/>
        <v>96.428569778414513</v>
      </c>
      <c r="U1135" s="5">
        <v>0</v>
      </c>
      <c r="V1135" s="10" t="s">
        <v>4305</v>
      </c>
    </row>
    <row r="1136" spans="1:22" s="4" customFormat="1" ht="51" x14ac:dyDescent="0.2">
      <c r="A1136" s="5" t="s">
        <v>2009</v>
      </c>
      <c r="B1136" s="5" t="s">
        <v>2009</v>
      </c>
      <c r="C1136" s="5" t="str">
        <f>+VLOOKUP(B1136,[2]Hoja1!$H$1:$I$5207,2,FALSE)</f>
        <v>CONTRATO DE PRESTACION DE SERVICIOS DE APOYO A LA GESTION</v>
      </c>
      <c r="D1136" s="6" t="s">
        <v>66</v>
      </c>
      <c r="E1136" s="6">
        <v>1018419401</v>
      </c>
      <c r="F1136" s="7" t="s">
        <v>829</v>
      </c>
      <c r="G1136" s="8">
        <v>32419</v>
      </c>
      <c r="H1136" s="9" t="s">
        <v>3119</v>
      </c>
      <c r="I1136" s="5" t="s">
        <v>835</v>
      </c>
      <c r="J1136" s="5" t="s">
        <v>3167</v>
      </c>
      <c r="K1136" s="5" t="s">
        <v>3148</v>
      </c>
      <c r="L1136" s="11">
        <v>40851000</v>
      </c>
      <c r="M1136" s="13">
        <v>45377</v>
      </c>
      <c r="N1136" s="13">
        <v>45380</v>
      </c>
      <c r="O1136" s="13">
        <v>45657</v>
      </c>
      <c r="P1136" s="15">
        <v>278</v>
      </c>
      <c r="Q1136" s="11" t="s">
        <v>874</v>
      </c>
      <c r="R1136" s="11">
        <f>+VLOOKUP(B1136,[2]Hoja2!$A$3:$C$3503,3,FALSE)</f>
        <v>36312000</v>
      </c>
      <c r="S1136" s="11">
        <f t="shared" si="34"/>
        <v>4539000</v>
      </c>
      <c r="T1136" s="22">
        <f t="shared" si="35"/>
        <v>88.888888888888886</v>
      </c>
      <c r="U1136" s="5">
        <v>1</v>
      </c>
      <c r="V1136" s="10" t="s">
        <v>4306</v>
      </c>
    </row>
    <row r="1137" spans="1:22" s="4" customFormat="1" ht="51" x14ac:dyDescent="0.2">
      <c r="A1137" s="5" t="s">
        <v>2010</v>
      </c>
      <c r="B1137" s="5" t="s">
        <v>2010</v>
      </c>
      <c r="C1137" s="5" t="str">
        <f>+VLOOKUP(B1137,[2]Hoja1!$H$1:$I$5207,2,FALSE)</f>
        <v>CONTRATO DE PRESTACION DE SERVICIOS DE APOYO A LA GESTION</v>
      </c>
      <c r="D1137" s="6" t="s">
        <v>740</v>
      </c>
      <c r="E1137" s="6">
        <v>1019064290</v>
      </c>
      <c r="F1137" s="7" t="s">
        <v>829</v>
      </c>
      <c r="G1137" s="8">
        <v>33522</v>
      </c>
      <c r="H1137" s="9" t="s">
        <v>3120</v>
      </c>
      <c r="I1137" s="5" t="s">
        <v>835</v>
      </c>
      <c r="J1137" s="5" t="s">
        <v>3171</v>
      </c>
      <c r="K1137" s="5" t="s">
        <v>3150</v>
      </c>
      <c r="L1137" s="11">
        <v>52200000</v>
      </c>
      <c r="M1137" s="13">
        <v>45373</v>
      </c>
      <c r="N1137" s="13">
        <v>45377</v>
      </c>
      <c r="O1137" s="13">
        <v>45657</v>
      </c>
      <c r="P1137" s="15">
        <v>281</v>
      </c>
      <c r="Q1137" s="11" t="s">
        <v>874</v>
      </c>
      <c r="R1137" s="11">
        <f>+VLOOKUP(B1137,[2]Hoja2!$A$3:$C$3503,3,FALSE)</f>
        <v>46400000</v>
      </c>
      <c r="S1137" s="11">
        <f t="shared" si="34"/>
        <v>5800000</v>
      </c>
      <c r="T1137" s="22">
        <f t="shared" si="35"/>
        <v>88.888888888888886</v>
      </c>
      <c r="U1137" s="5">
        <v>1</v>
      </c>
      <c r="V1137" s="10" t="s">
        <v>4307</v>
      </c>
    </row>
    <row r="1138" spans="1:22" s="4" customFormat="1" ht="51" x14ac:dyDescent="0.2">
      <c r="A1138" s="5" t="s">
        <v>2011</v>
      </c>
      <c r="B1138" s="5" t="s">
        <v>2011</v>
      </c>
      <c r="C1138" s="5" t="str">
        <f>+VLOOKUP(B1138,[2]Hoja1!$H$1:$I$5207,2,FALSE)</f>
        <v>CONTRATO DE PRESTACION DE SERVICIOS PROFESIONALES</v>
      </c>
      <c r="D1138" s="6" t="s">
        <v>811</v>
      </c>
      <c r="E1138" s="6">
        <v>1014263316</v>
      </c>
      <c r="F1138" s="7" t="s">
        <v>829</v>
      </c>
      <c r="G1138" s="8">
        <v>34750</v>
      </c>
      <c r="H1138" s="9" t="s">
        <v>3121</v>
      </c>
      <c r="I1138" s="5" t="s">
        <v>835</v>
      </c>
      <c r="J1138" s="5" t="s">
        <v>3166</v>
      </c>
      <c r="K1138" s="5" t="s">
        <v>845</v>
      </c>
      <c r="L1138" s="11">
        <v>45000000</v>
      </c>
      <c r="M1138" s="13">
        <v>45377</v>
      </c>
      <c r="N1138" s="13">
        <v>45383</v>
      </c>
      <c r="O1138" s="13">
        <v>45657</v>
      </c>
      <c r="P1138" s="15">
        <v>275</v>
      </c>
      <c r="Q1138" s="11" t="s">
        <v>874</v>
      </c>
      <c r="R1138" s="11">
        <f>+VLOOKUP(B1138,[2]Hoja2!$A$3:$C$3503,3,FALSE)</f>
        <v>42500000</v>
      </c>
      <c r="S1138" s="11">
        <f t="shared" si="34"/>
        <v>2500000</v>
      </c>
      <c r="T1138" s="22">
        <f t="shared" si="35"/>
        <v>94.444444444444443</v>
      </c>
      <c r="U1138" s="5">
        <v>0</v>
      </c>
      <c r="V1138" s="10" t="s">
        <v>4308</v>
      </c>
    </row>
    <row r="1139" spans="1:22" s="4" customFormat="1" ht="51" x14ac:dyDescent="0.2">
      <c r="A1139" s="5" t="s">
        <v>2012</v>
      </c>
      <c r="B1139" s="5" t="s">
        <v>2012</v>
      </c>
      <c r="C1139" s="5" t="str">
        <f>+VLOOKUP(B1139,[2]Hoja1!$H$1:$I$5207,2,FALSE)</f>
        <v>CONTRATO DE PRESTACION DE SERVICIOS PROFESIONALES</v>
      </c>
      <c r="D1139" s="6" t="s">
        <v>624</v>
      </c>
      <c r="E1139" s="6">
        <v>1015427392</v>
      </c>
      <c r="F1139" s="7" t="s">
        <v>829</v>
      </c>
      <c r="G1139" s="8">
        <v>33546</v>
      </c>
      <c r="H1139" s="9" t="s">
        <v>3122</v>
      </c>
      <c r="I1139" s="5" t="s">
        <v>835</v>
      </c>
      <c r="J1139" s="5" t="s">
        <v>3166</v>
      </c>
      <c r="K1139" s="5" t="s">
        <v>845</v>
      </c>
      <c r="L1139" s="11">
        <v>44100000</v>
      </c>
      <c r="M1139" s="13">
        <v>45377</v>
      </c>
      <c r="N1139" s="13">
        <v>45383</v>
      </c>
      <c r="O1139" s="13">
        <v>45657</v>
      </c>
      <c r="P1139" s="15">
        <v>275</v>
      </c>
      <c r="Q1139" s="11" t="s">
        <v>874</v>
      </c>
      <c r="R1139" s="11">
        <f>+VLOOKUP(B1139,[2]Hoja2!$A$3:$C$3503,3,FALSE)</f>
        <v>41650000</v>
      </c>
      <c r="S1139" s="11">
        <f t="shared" si="34"/>
        <v>2450000</v>
      </c>
      <c r="T1139" s="22">
        <f t="shared" si="35"/>
        <v>94.444444444444443</v>
      </c>
      <c r="U1139" s="5">
        <v>0</v>
      </c>
      <c r="V1139" s="10" t="s">
        <v>4309</v>
      </c>
    </row>
    <row r="1140" spans="1:22" s="4" customFormat="1" ht="51" x14ac:dyDescent="0.2">
      <c r="A1140" s="5" t="s">
        <v>2013</v>
      </c>
      <c r="B1140" s="5" t="s">
        <v>2013</v>
      </c>
      <c r="C1140" s="5" t="str">
        <f>+VLOOKUP(B1140,[2]Hoja1!$H$1:$I$5207,2,FALSE)</f>
        <v>CONTRATO DE PRESTACION DE SERVICIOS PROFESIONALES</v>
      </c>
      <c r="D1140" s="6" t="s">
        <v>2633</v>
      </c>
      <c r="E1140" s="6">
        <v>53028154</v>
      </c>
      <c r="F1140" s="7" t="s">
        <v>829</v>
      </c>
      <c r="G1140" s="8">
        <v>30884</v>
      </c>
      <c r="H1140" s="9" t="s">
        <v>3123</v>
      </c>
      <c r="I1140" s="5" t="s">
        <v>835</v>
      </c>
      <c r="J1140" s="5" t="s">
        <v>3166</v>
      </c>
      <c r="K1140" s="5" t="s">
        <v>845</v>
      </c>
      <c r="L1140" s="11">
        <v>44412500</v>
      </c>
      <c r="M1140" s="13">
        <v>45378</v>
      </c>
      <c r="N1140" s="13">
        <v>45380</v>
      </c>
      <c r="O1140" s="13">
        <v>45638</v>
      </c>
      <c r="P1140" s="15">
        <v>259</v>
      </c>
      <c r="Q1140" s="11" t="s">
        <v>874</v>
      </c>
      <c r="R1140" s="11">
        <f>+VLOOKUP(B1140,[2]Hoja2!$A$3:$C$3503,3,FALSE)</f>
        <v>44412500</v>
      </c>
      <c r="S1140" s="11">
        <f t="shared" si="34"/>
        <v>0</v>
      </c>
      <c r="T1140" s="22">
        <f t="shared" si="35"/>
        <v>100</v>
      </c>
      <c r="U1140" s="5">
        <v>1</v>
      </c>
      <c r="V1140" s="10" t="s">
        <v>4310</v>
      </c>
    </row>
    <row r="1141" spans="1:22" s="4" customFormat="1" ht="51" x14ac:dyDescent="0.2">
      <c r="A1141" s="5" t="s">
        <v>2014</v>
      </c>
      <c r="B1141" s="5" t="s">
        <v>2014</v>
      </c>
      <c r="C1141" s="5" t="str">
        <f>+VLOOKUP(B1141,[2]Hoja1!$H$1:$I$5207,2,FALSE)</f>
        <v>CONTRATO DE PRESTACION DE SERVICIOS PROFESIONALES</v>
      </c>
      <c r="D1141" s="6" t="s">
        <v>2634</v>
      </c>
      <c r="E1141" s="6">
        <v>1014294174</v>
      </c>
      <c r="F1141" s="7" t="s">
        <v>829</v>
      </c>
      <c r="G1141" s="8">
        <v>35785</v>
      </c>
      <c r="H1141" s="9" t="s">
        <v>3069</v>
      </c>
      <c r="I1141" s="5" t="s">
        <v>835</v>
      </c>
      <c r="J1141" s="5" t="s">
        <v>3164</v>
      </c>
      <c r="K1141" s="5" t="s">
        <v>851</v>
      </c>
      <c r="L1141" s="11">
        <v>7213635</v>
      </c>
      <c r="M1141" s="13">
        <v>45377</v>
      </c>
      <c r="N1141" s="13">
        <v>45383</v>
      </c>
      <c r="O1141" s="13">
        <v>45473</v>
      </c>
      <c r="P1141" s="15">
        <v>91</v>
      </c>
      <c r="Q1141" s="11" t="s">
        <v>874</v>
      </c>
      <c r="R1141" s="11">
        <f>+VLOOKUP(B1141,[2]Hoja2!$A$3:$C$3503,3,FALSE)</f>
        <v>7213635</v>
      </c>
      <c r="S1141" s="11">
        <f t="shared" si="34"/>
        <v>0</v>
      </c>
      <c r="T1141" s="22">
        <f t="shared" si="35"/>
        <v>100</v>
      </c>
      <c r="U1141" s="5">
        <v>0</v>
      </c>
      <c r="V1141" s="10" t="s">
        <v>4311</v>
      </c>
    </row>
    <row r="1142" spans="1:22" s="4" customFormat="1" ht="51" x14ac:dyDescent="0.2">
      <c r="A1142" s="5" t="s">
        <v>2015</v>
      </c>
      <c r="B1142" s="5" t="s">
        <v>2015</v>
      </c>
      <c r="C1142" s="5" t="str">
        <f>+VLOOKUP(B1142,[2]Hoja1!$H$1:$I$5207,2,FALSE)</f>
        <v>CONTRATO DE PRESTACION DE SERVICIOS PROFESIONALES</v>
      </c>
      <c r="D1142" s="6" t="s">
        <v>2635</v>
      </c>
      <c r="E1142" s="6">
        <v>1026567831</v>
      </c>
      <c r="F1142" s="7" t="s">
        <v>829</v>
      </c>
      <c r="G1142" s="8">
        <v>33402</v>
      </c>
      <c r="H1142" s="9" t="s">
        <v>3124</v>
      </c>
      <c r="I1142" s="5" t="s">
        <v>835</v>
      </c>
      <c r="J1142" s="5" t="s">
        <v>3167</v>
      </c>
      <c r="K1142" s="5" t="s">
        <v>3148</v>
      </c>
      <c r="L1142" s="11">
        <v>45468000</v>
      </c>
      <c r="M1142" s="13">
        <v>45377</v>
      </c>
      <c r="N1142" s="13">
        <v>45378</v>
      </c>
      <c r="O1142" s="13">
        <v>45657</v>
      </c>
      <c r="P1142" s="15">
        <v>280</v>
      </c>
      <c r="Q1142" s="11" t="s">
        <v>874</v>
      </c>
      <c r="R1142" s="11">
        <f>+VLOOKUP(B1142,[2]Hoja2!$A$3:$C$3503,3,FALSE)</f>
        <v>40416000</v>
      </c>
      <c r="S1142" s="11">
        <f t="shared" si="34"/>
        <v>5052000</v>
      </c>
      <c r="T1142" s="22">
        <f t="shared" si="35"/>
        <v>88.888888888888886</v>
      </c>
      <c r="U1142" s="5">
        <v>0</v>
      </c>
      <c r="V1142" s="10" t="s">
        <v>4312</v>
      </c>
    </row>
    <row r="1143" spans="1:22" s="4" customFormat="1" ht="51" x14ac:dyDescent="0.2">
      <c r="A1143" s="5" t="s">
        <v>2016</v>
      </c>
      <c r="B1143" s="5" t="s">
        <v>2016</v>
      </c>
      <c r="C1143" s="5" t="str">
        <f>+VLOOKUP(B1143,[2]Hoja1!$H$1:$I$5207,2,FALSE)</f>
        <v>CONTRATO DE PRESTACION DE SERVICIOS PROFESIONALES</v>
      </c>
      <c r="D1143" s="6" t="s">
        <v>274</v>
      </c>
      <c r="E1143" s="6">
        <v>1016075179</v>
      </c>
      <c r="F1143" s="7" t="s">
        <v>829</v>
      </c>
      <c r="G1143" s="8">
        <v>34791</v>
      </c>
      <c r="H1143" s="9" t="s">
        <v>3125</v>
      </c>
      <c r="I1143" s="5" t="s">
        <v>835</v>
      </c>
      <c r="J1143" s="5" t="s">
        <v>3171</v>
      </c>
      <c r="K1143" s="5" t="s">
        <v>3150</v>
      </c>
      <c r="L1143" s="11">
        <v>83520000</v>
      </c>
      <c r="M1143" s="13">
        <v>45377</v>
      </c>
      <c r="N1143" s="13">
        <v>45383</v>
      </c>
      <c r="O1143" s="13">
        <v>45657</v>
      </c>
      <c r="P1143" s="15">
        <v>275</v>
      </c>
      <c r="Q1143" s="11" t="s">
        <v>874</v>
      </c>
      <c r="R1143" s="11">
        <f>+VLOOKUP(B1143,[2]Hoja2!$A$3:$C$3503,3,FALSE)</f>
        <v>74240000</v>
      </c>
      <c r="S1143" s="11">
        <f t="shared" si="34"/>
        <v>9280000</v>
      </c>
      <c r="T1143" s="22">
        <f t="shared" si="35"/>
        <v>88.888888888888886</v>
      </c>
      <c r="U1143" s="5">
        <v>1</v>
      </c>
      <c r="V1143" s="10" t="s">
        <v>4313</v>
      </c>
    </row>
    <row r="1144" spans="1:22" s="4" customFormat="1" ht="51" x14ac:dyDescent="0.2">
      <c r="A1144" s="5" t="s">
        <v>2017</v>
      </c>
      <c r="B1144" s="5" t="s">
        <v>2017</v>
      </c>
      <c r="C1144" s="5" t="str">
        <f>+VLOOKUP(B1144,[2]Hoja1!$H$1:$I$5207,2,FALSE)</f>
        <v>CONTRATO DE PRESTACION DE SERVICIOS PROFESIONALES</v>
      </c>
      <c r="D1144" s="6" t="s">
        <v>2636</v>
      </c>
      <c r="E1144" s="6">
        <v>1014213866</v>
      </c>
      <c r="F1144" s="7" t="s">
        <v>829</v>
      </c>
      <c r="G1144" s="8">
        <v>33119</v>
      </c>
      <c r="H1144" s="9" t="s">
        <v>3126</v>
      </c>
      <c r="I1144" s="5" t="s">
        <v>835</v>
      </c>
      <c r="J1144" s="5" t="s">
        <v>3166</v>
      </c>
      <c r="K1144" s="5" t="s">
        <v>845</v>
      </c>
      <c r="L1144" s="11">
        <v>44412500</v>
      </c>
      <c r="M1144" s="13">
        <v>45378</v>
      </c>
      <c r="N1144" s="13">
        <v>45378</v>
      </c>
      <c r="O1144" s="13">
        <v>45638</v>
      </c>
      <c r="P1144" s="15">
        <v>261</v>
      </c>
      <c r="Q1144" s="11" t="s">
        <v>874</v>
      </c>
      <c r="R1144" s="11">
        <f>+VLOOKUP(B1144,[2]Hoja2!$A$3:$C$3503,3,FALSE)</f>
        <v>44412500</v>
      </c>
      <c r="S1144" s="11">
        <f t="shared" si="34"/>
        <v>0</v>
      </c>
      <c r="T1144" s="22">
        <f t="shared" si="35"/>
        <v>100</v>
      </c>
      <c r="U1144" s="5">
        <v>1</v>
      </c>
      <c r="V1144" s="10" t="s">
        <v>4314</v>
      </c>
    </row>
    <row r="1145" spans="1:22" s="4" customFormat="1" ht="51" x14ac:dyDescent="0.2">
      <c r="A1145" s="5" t="s">
        <v>2018</v>
      </c>
      <c r="B1145" s="5" t="s">
        <v>2018</v>
      </c>
      <c r="C1145" s="5" t="str">
        <f>+VLOOKUP(B1145,[2]Hoja1!$H$1:$I$5207,2,FALSE)</f>
        <v>CONTRATO DE PRESTACION DE SERVICIOS DE APOYO A LA GESTION</v>
      </c>
      <c r="D1145" s="6" t="s">
        <v>2637</v>
      </c>
      <c r="E1145" s="6">
        <v>79870343</v>
      </c>
      <c r="F1145" s="7" t="s">
        <v>829</v>
      </c>
      <c r="G1145" s="8">
        <v>27230</v>
      </c>
      <c r="H1145" s="9" t="s">
        <v>3127</v>
      </c>
      <c r="I1145" s="5" t="s">
        <v>835</v>
      </c>
      <c r="J1145" s="5" t="s">
        <v>857</v>
      </c>
      <c r="K1145" s="5" t="s">
        <v>840</v>
      </c>
      <c r="L1145" s="11">
        <v>32806667</v>
      </c>
      <c r="M1145" s="13">
        <v>45378</v>
      </c>
      <c r="N1145" s="13">
        <v>45391</v>
      </c>
      <c r="O1145" s="13">
        <v>45627</v>
      </c>
      <c r="P1145" s="15">
        <v>237</v>
      </c>
      <c r="Q1145" s="11" t="s">
        <v>874</v>
      </c>
      <c r="R1145" s="11">
        <f>+VLOOKUP(B1145,[2]Hoja2!$A$3:$C$3503,3,FALSE)</f>
        <v>28120000</v>
      </c>
      <c r="S1145" s="11">
        <f t="shared" si="34"/>
        <v>4686667</v>
      </c>
      <c r="T1145" s="22">
        <f t="shared" si="35"/>
        <v>85.7142848433826</v>
      </c>
      <c r="U1145" s="5">
        <v>1</v>
      </c>
      <c r="V1145" s="10" t="s">
        <v>4315</v>
      </c>
    </row>
    <row r="1146" spans="1:22" s="4" customFormat="1" ht="51" x14ac:dyDescent="0.2">
      <c r="A1146" s="5" t="s">
        <v>2019</v>
      </c>
      <c r="B1146" s="5" t="s">
        <v>2019</v>
      </c>
      <c r="C1146" s="5" t="str">
        <f>+VLOOKUP(B1146,[2]Hoja1!$H$1:$I$5207,2,FALSE)</f>
        <v>CONTRATO DE PRESTACION DE SERVICIOS PROFESIONALES</v>
      </c>
      <c r="D1146" s="6" t="s">
        <v>2638</v>
      </c>
      <c r="E1146" s="6">
        <v>1019053382</v>
      </c>
      <c r="F1146" s="7" t="s">
        <v>829</v>
      </c>
      <c r="G1146" s="8">
        <v>33189</v>
      </c>
      <c r="H1146" s="9" t="s">
        <v>3128</v>
      </c>
      <c r="I1146" s="5" t="s">
        <v>835</v>
      </c>
      <c r="J1146" s="5" t="s">
        <v>857</v>
      </c>
      <c r="K1146" s="5" t="s">
        <v>840</v>
      </c>
      <c r="L1146" s="11">
        <v>50526000</v>
      </c>
      <c r="M1146" s="13">
        <v>45378</v>
      </c>
      <c r="N1146" s="13">
        <v>45390</v>
      </c>
      <c r="O1146" s="13">
        <v>45658</v>
      </c>
      <c r="P1146" s="15">
        <v>269</v>
      </c>
      <c r="Q1146" s="11" t="s">
        <v>874</v>
      </c>
      <c r="R1146" s="11">
        <f>+VLOOKUP(B1146,[2]Hoja2!$A$3:$C$3503,3,FALSE)</f>
        <v>44912000</v>
      </c>
      <c r="S1146" s="11">
        <f t="shared" si="34"/>
        <v>5614000</v>
      </c>
      <c r="T1146" s="22">
        <f t="shared" si="35"/>
        <v>88.888888888888886</v>
      </c>
      <c r="U1146" s="5">
        <v>0</v>
      </c>
      <c r="V1146" s="10" t="s">
        <v>4316</v>
      </c>
    </row>
    <row r="1147" spans="1:22" s="4" customFormat="1" ht="51" x14ac:dyDescent="0.2">
      <c r="A1147" s="5" t="s">
        <v>2020</v>
      </c>
      <c r="B1147" s="5" t="s">
        <v>2020</v>
      </c>
      <c r="C1147" s="5" t="str">
        <f>+VLOOKUP(B1147,[2]Hoja1!$H$1:$I$5207,2,FALSE)</f>
        <v>CONTRATO DE PRESTACION DE SERVICIOS DE APOYO A LA GESTION</v>
      </c>
      <c r="D1147" s="6" t="s">
        <v>2639</v>
      </c>
      <c r="E1147" s="6">
        <v>1020744645</v>
      </c>
      <c r="F1147" s="7" t="s">
        <v>829</v>
      </c>
      <c r="G1147" s="8">
        <v>32731</v>
      </c>
      <c r="H1147" s="9" t="s">
        <v>3129</v>
      </c>
      <c r="I1147" s="5" t="s">
        <v>835</v>
      </c>
      <c r="J1147" s="5" t="s">
        <v>860</v>
      </c>
      <c r="K1147" s="5" t="s">
        <v>840</v>
      </c>
      <c r="L1147" s="11">
        <v>42364000</v>
      </c>
      <c r="M1147" s="13">
        <v>45378</v>
      </c>
      <c r="N1147" s="13">
        <v>45379</v>
      </c>
      <c r="O1147" s="13">
        <v>45657</v>
      </c>
      <c r="P1147" s="15">
        <v>279</v>
      </c>
      <c r="Q1147" s="11" t="s">
        <v>874</v>
      </c>
      <c r="R1147" s="11">
        <f>+VLOOKUP(B1147,[2]Hoja2!$A$3:$C$3503,3,FALSE)</f>
        <v>40851000</v>
      </c>
      <c r="S1147" s="11">
        <f t="shared" si="34"/>
        <v>1513000</v>
      </c>
      <c r="T1147" s="22">
        <f t="shared" si="35"/>
        <v>96.428571428571431</v>
      </c>
      <c r="U1147" s="5">
        <v>0</v>
      </c>
      <c r="V1147" s="10" t="s">
        <v>4317</v>
      </c>
    </row>
    <row r="1148" spans="1:22" s="4" customFormat="1" ht="51" x14ac:dyDescent="0.2">
      <c r="A1148" s="5" t="s">
        <v>2021</v>
      </c>
      <c r="B1148" s="5" t="s">
        <v>2021</v>
      </c>
      <c r="C1148" s="5" t="str">
        <f>+VLOOKUP(B1148,[2]Hoja1!$H$1:$I$5207,2,FALSE)</f>
        <v>CONTRATO DE PRESTACION DE SERVICIOS PROFESIONALES</v>
      </c>
      <c r="D1148" s="6" t="s">
        <v>2640</v>
      </c>
      <c r="E1148" s="6">
        <v>53064547</v>
      </c>
      <c r="F1148" s="7" t="s">
        <v>829</v>
      </c>
      <c r="G1148" s="8">
        <v>30897</v>
      </c>
      <c r="H1148" s="9" t="s">
        <v>3130</v>
      </c>
      <c r="I1148" s="5" t="s">
        <v>835</v>
      </c>
      <c r="J1148" s="5" t="s">
        <v>3167</v>
      </c>
      <c r="K1148" s="5" t="s">
        <v>3148</v>
      </c>
      <c r="L1148" s="11">
        <v>58500000</v>
      </c>
      <c r="M1148" s="13">
        <v>45378</v>
      </c>
      <c r="N1148" s="13">
        <v>45380</v>
      </c>
      <c r="O1148" s="13">
        <v>45656</v>
      </c>
      <c r="P1148" s="15">
        <v>277</v>
      </c>
      <c r="Q1148" s="11" t="s">
        <v>874</v>
      </c>
      <c r="R1148" s="11">
        <f>+VLOOKUP(B1148,[2]Hoja2!$A$3:$C$3503,3,FALSE)</f>
        <v>52000000</v>
      </c>
      <c r="S1148" s="11">
        <f t="shared" si="34"/>
        <v>6500000</v>
      </c>
      <c r="T1148" s="22">
        <f t="shared" si="35"/>
        <v>88.888888888888886</v>
      </c>
      <c r="U1148" s="5">
        <v>0</v>
      </c>
      <c r="V1148" s="10" t="s">
        <v>4318</v>
      </c>
    </row>
    <row r="1149" spans="1:22" s="4" customFormat="1" ht="51" x14ac:dyDescent="0.2">
      <c r="A1149" s="5" t="s">
        <v>2022</v>
      </c>
      <c r="B1149" s="5" t="s">
        <v>2022</v>
      </c>
      <c r="C1149" s="5" t="str">
        <f>+VLOOKUP(B1149,[2]Hoja1!$H$1:$I$5207,2,FALSE)</f>
        <v>CONTRATO DE PRESTACION DE SERVICIOS DE APOYO A LA GESTION</v>
      </c>
      <c r="D1149" s="6" t="s">
        <v>2641</v>
      </c>
      <c r="E1149" s="6">
        <v>1022421439</v>
      </c>
      <c r="F1149" s="7" t="s">
        <v>829</v>
      </c>
      <c r="G1149" s="8">
        <v>35384</v>
      </c>
      <c r="H1149" s="9" t="s">
        <v>3131</v>
      </c>
      <c r="I1149" s="5" t="s">
        <v>835</v>
      </c>
      <c r="J1149" s="5" t="s">
        <v>3170</v>
      </c>
      <c r="K1149" s="5" t="s">
        <v>843</v>
      </c>
      <c r="L1149" s="11">
        <v>67500000</v>
      </c>
      <c r="M1149" s="13">
        <v>45378</v>
      </c>
      <c r="N1149" s="13">
        <v>45384</v>
      </c>
      <c r="O1149" s="13">
        <v>45657</v>
      </c>
      <c r="P1149" s="15">
        <v>274</v>
      </c>
      <c r="Q1149" s="11" t="s">
        <v>874</v>
      </c>
      <c r="R1149" s="11">
        <f>+VLOOKUP(B1149,[2]Hoja2!$A$3:$C$3503,3,FALSE)</f>
        <v>41500000</v>
      </c>
      <c r="S1149" s="11">
        <f t="shared" si="34"/>
        <v>26000000</v>
      </c>
      <c r="T1149" s="22">
        <f t="shared" si="35"/>
        <v>61.481481481481481</v>
      </c>
      <c r="U1149" s="5">
        <v>0</v>
      </c>
      <c r="V1149" s="10" t="s">
        <v>4319</v>
      </c>
    </row>
    <row r="1150" spans="1:22" s="4" customFormat="1" ht="51" x14ac:dyDescent="0.2">
      <c r="A1150" s="5" t="s">
        <v>2023</v>
      </c>
      <c r="B1150" s="5" t="s">
        <v>2023</v>
      </c>
      <c r="C1150" s="5" t="str">
        <f>+VLOOKUP(B1150,[2]Hoja1!$H$1:$I$5207,2,FALSE)</f>
        <v>CONTRATO DE PRESTACION DE SERVICIOS DE APOYO A LA GESTION</v>
      </c>
      <c r="D1150" s="6" t="s">
        <v>2642</v>
      </c>
      <c r="E1150" s="6">
        <v>79496484</v>
      </c>
      <c r="F1150" s="7" t="s">
        <v>829</v>
      </c>
      <c r="G1150" s="8">
        <v>25307</v>
      </c>
      <c r="H1150" s="9" t="s">
        <v>3132</v>
      </c>
      <c r="I1150" s="5" t="s">
        <v>835</v>
      </c>
      <c r="J1150" s="5" t="s">
        <v>3171</v>
      </c>
      <c r="K1150" s="5" t="s">
        <v>3150</v>
      </c>
      <c r="L1150" s="11">
        <v>52200000</v>
      </c>
      <c r="M1150" s="13">
        <v>45378</v>
      </c>
      <c r="N1150" s="13">
        <v>45384</v>
      </c>
      <c r="O1150" s="13">
        <v>45657</v>
      </c>
      <c r="P1150" s="15">
        <v>274</v>
      </c>
      <c r="Q1150" s="11" t="s">
        <v>874</v>
      </c>
      <c r="R1150" s="11">
        <f>+VLOOKUP(B1150,[2]Hoja2!$A$3:$C$3503,3,FALSE)</f>
        <v>46400000</v>
      </c>
      <c r="S1150" s="11">
        <f t="shared" si="34"/>
        <v>5800000</v>
      </c>
      <c r="T1150" s="22">
        <f t="shared" si="35"/>
        <v>88.888888888888886</v>
      </c>
      <c r="U1150" s="5">
        <v>1</v>
      </c>
      <c r="V1150" s="10" t="s">
        <v>4320</v>
      </c>
    </row>
    <row r="1151" spans="1:22" s="4" customFormat="1" ht="51" x14ac:dyDescent="0.2">
      <c r="A1151" s="5" t="s">
        <v>2024</v>
      </c>
      <c r="B1151" s="5" t="s">
        <v>2024</v>
      </c>
      <c r="C1151" s="5" t="str">
        <f>+VLOOKUP(B1151,[2]Hoja1!$H$1:$I$5207,2,FALSE)</f>
        <v>CONTRATO DE PRESTACION DE SERVICIOS PROFESIONALES</v>
      </c>
      <c r="D1151" s="6" t="s">
        <v>2643</v>
      </c>
      <c r="E1151" s="6">
        <v>79981266</v>
      </c>
      <c r="F1151" s="7" t="s">
        <v>829</v>
      </c>
      <c r="G1151" s="8">
        <v>28897</v>
      </c>
      <c r="H1151" s="9" t="s">
        <v>3133</v>
      </c>
      <c r="I1151" s="5" t="s">
        <v>835</v>
      </c>
      <c r="J1151" s="5" t="s">
        <v>3172</v>
      </c>
      <c r="K1151" s="5" t="s">
        <v>3151</v>
      </c>
      <c r="L1151" s="11">
        <v>57817600</v>
      </c>
      <c r="M1151" s="13">
        <v>45378</v>
      </c>
      <c r="N1151" s="13">
        <v>45384</v>
      </c>
      <c r="O1151" s="13">
        <v>45619</v>
      </c>
      <c r="P1151" s="15">
        <v>236</v>
      </c>
      <c r="Q1151" s="11" t="s">
        <v>874</v>
      </c>
      <c r="R1151" s="11">
        <f>+VLOOKUP(B1151,[2]Hoja2!$A$3:$C$3503,3,FALSE)</f>
        <v>51065000</v>
      </c>
      <c r="S1151" s="11">
        <f t="shared" si="34"/>
        <v>6752600</v>
      </c>
      <c r="T1151" s="22">
        <f t="shared" si="35"/>
        <v>88.320857316803185</v>
      </c>
      <c r="U1151" s="5">
        <v>1</v>
      </c>
      <c r="V1151" s="10" t="s">
        <v>4321</v>
      </c>
    </row>
    <row r="1152" spans="1:22" s="4" customFormat="1" ht="51" x14ac:dyDescent="0.2">
      <c r="A1152" s="5" t="s">
        <v>2025</v>
      </c>
      <c r="B1152" s="5" t="s">
        <v>2025</v>
      </c>
      <c r="C1152" s="5" t="str">
        <f>+VLOOKUP(B1152,[2]Hoja1!$H$1:$I$5207,2,FALSE)</f>
        <v>CONTRATO DE PRESTACION DE SERVICIOS PROFESIONALES</v>
      </c>
      <c r="D1152" s="6" t="s">
        <v>2644</v>
      </c>
      <c r="E1152" s="6">
        <v>1075213427</v>
      </c>
      <c r="F1152" s="7" t="s">
        <v>829</v>
      </c>
      <c r="G1152" s="8">
        <v>31625</v>
      </c>
      <c r="H1152" s="9" t="s">
        <v>3134</v>
      </c>
      <c r="I1152" s="5" t="s">
        <v>835</v>
      </c>
      <c r="J1152" s="5" t="s">
        <v>3172</v>
      </c>
      <c r="K1152" s="5" t="s">
        <v>3151</v>
      </c>
      <c r="L1152" s="11">
        <v>63000000</v>
      </c>
      <c r="M1152" s="13">
        <v>45378</v>
      </c>
      <c r="N1152" s="13">
        <v>45383</v>
      </c>
      <c r="O1152" s="13">
        <v>45657</v>
      </c>
      <c r="P1152" s="15">
        <v>275</v>
      </c>
      <c r="Q1152" s="11" t="s">
        <v>874</v>
      </c>
      <c r="R1152" s="11">
        <f>+VLOOKUP(B1152,[2]Hoja2!$A$3:$C$3503,3,FALSE)</f>
        <v>63000000</v>
      </c>
      <c r="S1152" s="11">
        <f t="shared" si="34"/>
        <v>0</v>
      </c>
      <c r="T1152" s="22">
        <f t="shared" si="35"/>
        <v>100</v>
      </c>
      <c r="U1152" s="5">
        <v>1</v>
      </c>
      <c r="V1152" s="10" t="s">
        <v>4322</v>
      </c>
    </row>
    <row r="1153" spans="1:22" s="4" customFormat="1" ht="51" x14ac:dyDescent="0.2">
      <c r="A1153" s="5" t="s">
        <v>2026</v>
      </c>
      <c r="B1153" s="5" t="s">
        <v>2026</v>
      </c>
      <c r="C1153" s="5" t="str">
        <f>+VLOOKUP(B1153,[2]Hoja1!$H$1:$I$5207,2,FALSE)</f>
        <v>CONTRATO DE PRESTACION DE SERVICIOS PROFESIONALES</v>
      </c>
      <c r="D1153" s="6" t="s">
        <v>2645</v>
      </c>
      <c r="E1153" s="6">
        <v>1020733716</v>
      </c>
      <c r="F1153" s="7" t="s">
        <v>829</v>
      </c>
      <c r="G1153" s="8">
        <v>32315</v>
      </c>
      <c r="H1153" s="9" t="s">
        <v>3135</v>
      </c>
      <c r="I1153" s="5" t="s">
        <v>835</v>
      </c>
      <c r="J1153" s="5" t="s">
        <v>3166</v>
      </c>
      <c r="K1153" s="5" t="s">
        <v>845</v>
      </c>
      <c r="L1153" s="11">
        <v>48600000</v>
      </c>
      <c r="M1153" s="13">
        <v>45378</v>
      </c>
      <c r="N1153" s="13">
        <v>45383</v>
      </c>
      <c r="O1153" s="13">
        <v>45657</v>
      </c>
      <c r="P1153" s="15">
        <v>275</v>
      </c>
      <c r="Q1153" s="11" t="s">
        <v>874</v>
      </c>
      <c r="R1153" s="11">
        <f>+VLOOKUP(B1153,[2]Hoja2!$A$3:$C$3503,3,FALSE)</f>
        <v>24300000</v>
      </c>
      <c r="S1153" s="11">
        <f t="shared" si="34"/>
        <v>24300000</v>
      </c>
      <c r="T1153" s="22">
        <f t="shared" si="35"/>
        <v>50</v>
      </c>
      <c r="U1153" s="5">
        <v>0</v>
      </c>
      <c r="V1153" s="10" t="s">
        <v>4323</v>
      </c>
    </row>
    <row r="1154" spans="1:22" s="4" customFormat="1" ht="63.75" x14ac:dyDescent="0.2">
      <c r="A1154" s="5" t="s">
        <v>2027</v>
      </c>
      <c r="B1154" s="5" t="s">
        <v>2027</v>
      </c>
      <c r="C1154" s="5" t="str">
        <f>+VLOOKUP(B1154,[2]Hoja1!$H$1:$I$5207,2,FALSE)</f>
        <v>CONTRATO DE PRESTACION DE SERVICIOS DE APOYO A LA GESTION</v>
      </c>
      <c r="D1154" s="6" t="s">
        <v>2646</v>
      </c>
      <c r="E1154" s="6">
        <v>1032449438</v>
      </c>
      <c r="F1154" s="7" t="s">
        <v>829</v>
      </c>
      <c r="G1154" s="8">
        <v>33718</v>
      </c>
      <c r="H1154" s="9" t="s">
        <v>3136</v>
      </c>
      <c r="I1154" s="5" t="s">
        <v>835</v>
      </c>
      <c r="J1154" s="5" t="s">
        <v>3166</v>
      </c>
      <c r="K1154" s="5" t="s">
        <v>845</v>
      </c>
      <c r="L1154" s="11">
        <v>45900000</v>
      </c>
      <c r="M1154" s="13">
        <v>45378</v>
      </c>
      <c r="N1154" s="13">
        <v>45383</v>
      </c>
      <c r="O1154" s="13">
        <v>45657</v>
      </c>
      <c r="P1154" s="15">
        <v>275</v>
      </c>
      <c r="Q1154" s="11" t="s">
        <v>874</v>
      </c>
      <c r="R1154" s="11">
        <f>+VLOOKUP(B1154,[2]Hoja2!$A$3:$C$3503,3,FALSE)</f>
        <v>40800000</v>
      </c>
      <c r="S1154" s="11">
        <f t="shared" si="34"/>
        <v>5100000</v>
      </c>
      <c r="T1154" s="22">
        <f t="shared" si="35"/>
        <v>88.888888888888886</v>
      </c>
      <c r="U1154" s="5">
        <v>1</v>
      </c>
      <c r="V1154" s="10" t="s">
        <v>4324</v>
      </c>
    </row>
    <row r="1155" spans="1:22" s="4" customFormat="1" ht="51" x14ac:dyDescent="0.2">
      <c r="A1155" s="5" t="s">
        <v>2028</v>
      </c>
      <c r="B1155" s="5" t="s">
        <v>2028</v>
      </c>
      <c r="C1155" s="5" t="str">
        <f>+VLOOKUP(B1155,[2]Hoja1!$H$1:$I$5207,2,FALSE)</f>
        <v>CONTRATO DE PRESTACION DE SERVICIOS PROFESIONALES</v>
      </c>
      <c r="D1155" s="6" t="s">
        <v>2647</v>
      </c>
      <c r="E1155" s="6">
        <v>1010219548</v>
      </c>
      <c r="F1155" s="7" t="s">
        <v>829</v>
      </c>
      <c r="G1155" s="8">
        <v>34721</v>
      </c>
      <c r="H1155" s="9" t="s">
        <v>3137</v>
      </c>
      <c r="I1155" s="5" t="s">
        <v>835</v>
      </c>
      <c r="J1155" s="5" t="s">
        <v>3167</v>
      </c>
      <c r="K1155" s="5" t="s">
        <v>3148</v>
      </c>
      <c r="L1155" s="11">
        <v>98820000</v>
      </c>
      <c r="M1155" s="13">
        <v>45378</v>
      </c>
      <c r="N1155" s="13">
        <v>45384</v>
      </c>
      <c r="O1155" s="13">
        <v>45657</v>
      </c>
      <c r="P1155" s="15">
        <v>274</v>
      </c>
      <c r="Q1155" s="11" t="s">
        <v>874</v>
      </c>
      <c r="R1155" s="11">
        <f>+VLOOKUP(B1155,[2]Hoja2!$A$3:$C$3503,3,FALSE)</f>
        <v>25986000</v>
      </c>
      <c r="S1155" s="11">
        <f t="shared" si="34"/>
        <v>72834000</v>
      </c>
      <c r="T1155" s="22">
        <f t="shared" si="35"/>
        <v>26.296296296296298</v>
      </c>
      <c r="U1155" s="5">
        <v>0</v>
      </c>
      <c r="V1155" s="10" t="s">
        <v>4325</v>
      </c>
    </row>
    <row r="1156" spans="1:22" s="4" customFormat="1" ht="76.5" x14ac:dyDescent="0.2">
      <c r="A1156" s="5">
        <v>124135</v>
      </c>
      <c r="B1156" s="5">
        <v>124135</v>
      </c>
      <c r="C1156" s="5" t="s">
        <v>826</v>
      </c>
      <c r="D1156" s="6" t="s">
        <v>2648</v>
      </c>
      <c r="E1156" s="6">
        <v>800209890</v>
      </c>
      <c r="F1156" s="7" t="s">
        <v>829</v>
      </c>
      <c r="G1156" s="8" t="s">
        <v>830</v>
      </c>
      <c r="H1156" s="9" t="s">
        <v>3138</v>
      </c>
      <c r="I1156" s="5" t="s">
        <v>838</v>
      </c>
      <c r="J1156" s="5" t="s">
        <v>872</v>
      </c>
      <c r="K1156" s="5" t="s">
        <v>855</v>
      </c>
      <c r="L1156" s="11">
        <v>312812.86</v>
      </c>
      <c r="M1156" s="13">
        <v>45327</v>
      </c>
      <c r="N1156" s="13">
        <v>45327</v>
      </c>
      <c r="O1156" s="13">
        <v>45351</v>
      </c>
      <c r="P1156" s="15">
        <v>25</v>
      </c>
      <c r="Q1156" s="11" t="s">
        <v>874</v>
      </c>
      <c r="R1156" s="11">
        <f>+L1156</f>
        <v>312812.86</v>
      </c>
      <c r="S1156" s="11">
        <f t="shared" ref="S1156:S1219" si="36">+L1156-R1156</f>
        <v>0</v>
      </c>
      <c r="T1156" s="22">
        <f t="shared" si="35"/>
        <v>100</v>
      </c>
      <c r="U1156" s="5">
        <v>0</v>
      </c>
      <c r="V1156" s="10" t="s">
        <v>4326</v>
      </c>
    </row>
    <row r="1157" spans="1:22" s="4" customFormat="1" ht="76.5" x14ac:dyDescent="0.2">
      <c r="A1157" s="5">
        <v>124136</v>
      </c>
      <c r="B1157" s="5">
        <v>124136</v>
      </c>
      <c r="C1157" s="5" t="s">
        <v>826</v>
      </c>
      <c r="D1157" s="6" t="s">
        <v>2649</v>
      </c>
      <c r="E1157" s="6">
        <v>900199958</v>
      </c>
      <c r="F1157" s="7" t="s">
        <v>829</v>
      </c>
      <c r="G1157" s="8" t="s">
        <v>830</v>
      </c>
      <c r="H1157" s="9" t="s">
        <v>3138</v>
      </c>
      <c r="I1157" s="5" t="s">
        <v>838</v>
      </c>
      <c r="J1157" s="5" t="s">
        <v>872</v>
      </c>
      <c r="K1157" s="5" t="s">
        <v>855</v>
      </c>
      <c r="L1157" s="11">
        <v>1711080.17</v>
      </c>
      <c r="M1157" s="13">
        <v>45327</v>
      </c>
      <c r="N1157" s="13">
        <v>45327</v>
      </c>
      <c r="O1157" s="13">
        <v>45351</v>
      </c>
      <c r="P1157" s="15">
        <v>25</v>
      </c>
      <c r="Q1157" s="11" t="s">
        <v>874</v>
      </c>
      <c r="R1157" s="11">
        <f t="shared" ref="R1157:R1163" si="37">+L1157</f>
        <v>1711080.17</v>
      </c>
      <c r="S1157" s="11">
        <f t="shared" si="36"/>
        <v>0</v>
      </c>
      <c r="T1157" s="22">
        <f t="shared" ref="T1157:T1220" si="38">+R1157*100/L1157</f>
        <v>100</v>
      </c>
      <c r="U1157" s="5">
        <v>0</v>
      </c>
      <c r="V1157" s="10" t="s">
        <v>4327</v>
      </c>
    </row>
    <row r="1158" spans="1:22" s="4" customFormat="1" ht="76.5" x14ac:dyDescent="0.2">
      <c r="A1158" s="5">
        <v>124137</v>
      </c>
      <c r="B1158" s="5">
        <v>124137</v>
      </c>
      <c r="C1158" s="5" t="s">
        <v>826</v>
      </c>
      <c r="D1158" s="6" t="s">
        <v>2650</v>
      </c>
      <c r="E1158" s="6">
        <v>52430291</v>
      </c>
      <c r="F1158" s="7" t="s">
        <v>829</v>
      </c>
      <c r="G1158" s="8" t="s">
        <v>830</v>
      </c>
      <c r="H1158" s="9" t="s">
        <v>3138</v>
      </c>
      <c r="I1158" s="5" t="s">
        <v>838</v>
      </c>
      <c r="J1158" s="5" t="s">
        <v>872</v>
      </c>
      <c r="K1158" s="5" t="s">
        <v>855</v>
      </c>
      <c r="L1158" s="11">
        <v>1096074.49</v>
      </c>
      <c r="M1158" s="13">
        <v>45327</v>
      </c>
      <c r="N1158" s="13">
        <v>45327</v>
      </c>
      <c r="O1158" s="13">
        <v>45351</v>
      </c>
      <c r="P1158" s="15">
        <v>25</v>
      </c>
      <c r="Q1158" s="11" t="s">
        <v>874</v>
      </c>
      <c r="R1158" s="11">
        <f t="shared" si="37"/>
        <v>1096074.49</v>
      </c>
      <c r="S1158" s="11">
        <f t="shared" si="36"/>
        <v>0</v>
      </c>
      <c r="T1158" s="22">
        <f t="shared" si="38"/>
        <v>100</v>
      </c>
      <c r="U1158" s="5">
        <v>0</v>
      </c>
      <c r="V1158" s="10" t="s">
        <v>4328</v>
      </c>
    </row>
    <row r="1159" spans="1:22" s="4" customFormat="1" ht="76.5" x14ac:dyDescent="0.2">
      <c r="A1159" s="5">
        <v>124138</v>
      </c>
      <c r="B1159" s="5">
        <v>124138</v>
      </c>
      <c r="C1159" s="5" t="s">
        <v>826</v>
      </c>
      <c r="D1159" s="6" t="s">
        <v>2651</v>
      </c>
      <c r="E1159" s="6">
        <v>830037278</v>
      </c>
      <c r="F1159" s="7" t="s">
        <v>829</v>
      </c>
      <c r="G1159" s="8" t="s">
        <v>830</v>
      </c>
      <c r="H1159" s="9" t="s">
        <v>3138</v>
      </c>
      <c r="I1159" s="5" t="s">
        <v>838</v>
      </c>
      <c r="J1159" s="5" t="s">
        <v>872</v>
      </c>
      <c r="K1159" s="5" t="s">
        <v>855</v>
      </c>
      <c r="L1159" s="11">
        <v>7381136.8399999999</v>
      </c>
      <c r="M1159" s="13">
        <v>45327</v>
      </c>
      <c r="N1159" s="13">
        <v>45327</v>
      </c>
      <c r="O1159" s="13">
        <v>45351</v>
      </c>
      <c r="P1159" s="15">
        <v>25</v>
      </c>
      <c r="Q1159" s="11" t="s">
        <v>874</v>
      </c>
      <c r="R1159" s="11">
        <f t="shared" si="37"/>
        <v>7381136.8399999999</v>
      </c>
      <c r="S1159" s="11">
        <f t="shared" si="36"/>
        <v>0</v>
      </c>
      <c r="T1159" s="22">
        <f t="shared" si="38"/>
        <v>100</v>
      </c>
      <c r="U1159" s="5">
        <v>0</v>
      </c>
      <c r="V1159" s="10" t="s">
        <v>4329</v>
      </c>
    </row>
    <row r="1160" spans="1:22" s="4" customFormat="1" ht="76.5" x14ac:dyDescent="0.2">
      <c r="A1160" s="5">
        <v>124139</v>
      </c>
      <c r="B1160" s="5">
        <v>124139</v>
      </c>
      <c r="C1160" s="5" t="s">
        <v>826</v>
      </c>
      <c r="D1160" s="6" t="s">
        <v>2652</v>
      </c>
      <c r="E1160" s="6">
        <v>830001338</v>
      </c>
      <c r="F1160" s="7" t="s">
        <v>829</v>
      </c>
      <c r="G1160" s="8" t="s">
        <v>830</v>
      </c>
      <c r="H1160" s="9" t="s">
        <v>3138</v>
      </c>
      <c r="I1160" s="5" t="s">
        <v>838</v>
      </c>
      <c r="J1160" s="5" t="s">
        <v>872</v>
      </c>
      <c r="K1160" s="5" t="s">
        <v>855</v>
      </c>
      <c r="L1160" s="11">
        <v>370390.24</v>
      </c>
      <c r="M1160" s="13">
        <v>45327</v>
      </c>
      <c r="N1160" s="13">
        <v>45327</v>
      </c>
      <c r="O1160" s="13">
        <v>45351</v>
      </c>
      <c r="P1160" s="15">
        <v>25</v>
      </c>
      <c r="Q1160" s="11" t="s">
        <v>874</v>
      </c>
      <c r="R1160" s="11">
        <f t="shared" si="37"/>
        <v>370390.24</v>
      </c>
      <c r="S1160" s="11">
        <f t="shared" si="36"/>
        <v>0</v>
      </c>
      <c r="T1160" s="22">
        <f t="shared" si="38"/>
        <v>100</v>
      </c>
      <c r="U1160" s="5">
        <v>0</v>
      </c>
      <c r="V1160" s="10" t="s">
        <v>4330</v>
      </c>
    </row>
    <row r="1161" spans="1:22" s="4" customFormat="1" ht="76.5" x14ac:dyDescent="0.2">
      <c r="A1161" s="5">
        <v>124140</v>
      </c>
      <c r="B1161" s="5">
        <v>124140</v>
      </c>
      <c r="C1161" s="5" t="s">
        <v>826</v>
      </c>
      <c r="D1161" s="6" t="s">
        <v>2653</v>
      </c>
      <c r="E1161" s="6">
        <v>901495650</v>
      </c>
      <c r="F1161" s="7" t="s">
        <v>829</v>
      </c>
      <c r="G1161" s="8" t="s">
        <v>830</v>
      </c>
      <c r="H1161" s="9" t="s">
        <v>3138</v>
      </c>
      <c r="I1161" s="5" t="s">
        <v>838</v>
      </c>
      <c r="J1161" s="5" t="s">
        <v>872</v>
      </c>
      <c r="K1161" s="5" t="s">
        <v>855</v>
      </c>
      <c r="L1161" s="11">
        <v>217142.87</v>
      </c>
      <c r="M1161" s="13">
        <v>45327</v>
      </c>
      <c r="N1161" s="13">
        <v>45327</v>
      </c>
      <c r="O1161" s="13">
        <v>45351</v>
      </c>
      <c r="P1161" s="15">
        <v>25</v>
      </c>
      <c r="Q1161" s="11" t="s">
        <v>874</v>
      </c>
      <c r="R1161" s="11">
        <f t="shared" si="37"/>
        <v>217142.87</v>
      </c>
      <c r="S1161" s="11">
        <f t="shared" si="36"/>
        <v>0</v>
      </c>
      <c r="T1161" s="22">
        <f t="shared" si="38"/>
        <v>100</v>
      </c>
      <c r="U1161" s="5">
        <v>0</v>
      </c>
      <c r="V1161" s="10" t="s">
        <v>4331</v>
      </c>
    </row>
    <row r="1162" spans="1:22" s="4" customFormat="1" ht="63.75" x14ac:dyDescent="0.2">
      <c r="A1162" s="5">
        <v>126054</v>
      </c>
      <c r="B1162" s="5">
        <v>126054</v>
      </c>
      <c r="C1162" s="5" t="s">
        <v>826</v>
      </c>
      <c r="D1162" s="6" t="s">
        <v>828</v>
      </c>
      <c r="E1162" s="6">
        <v>901495650</v>
      </c>
      <c r="F1162" s="7" t="s">
        <v>829</v>
      </c>
      <c r="G1162" s="8" t="s">
        <v>830</v>
      </c>
      <c r="H1162" s="9" t="s">
        <v>3139</v>
      </c>
      <c r="I1162" s="5" t="s">
        <v>838</v>
      </c>
      <c r="J1162" s="5" t="s">
        <v>872</v>
      </c>
      <c r="K1162" s="5" t="s">
        <v>855</v>
      </c>
      <c r="L1162" s="11">
        <v>75586527</v>
      </c>
      <c r="M1162" s="13">
        <v>45366</v>
      </c>
      <c r="N1162" s="13">
        <v>45366</v>
      </c>
      <c r="O1162" s="13">
        <v>45430</v>
      </c>
      <c r="P1162" s="15">
        <v>65</v>
      </c>
      <c r="Q1162" s="11" t="s">
        <v>874</v>
      </c>
      <c r="R1162" s="11">
        <f t="shared" si="37"/>
        <v>75586527</v>
      </c>
      <c r="S1162" s="11">
        <f t="shared" si="36"/>
        <v>0</v>
      </c>
      <c r="T1162" s="22">
        <f t="shared" si="38"/>
        <v>100</v>
      </c>
      <c r="U1162" s="5">
        <v>0</v>
      </c>
      <c r="V1162" s="10" t="s">
        <v>4332</v>
      </c>
    </row>
    <row r="1163" spans="1:22" s="4" customFormat="1" ht="63.75" x14ac:dyDescent="0.2">
      <c r="A1163" s="5">
        <v>126369</v>
      </c>
      <c r="B1163" s="5">
        <v>126369</v>
      </c>
      <c r="C1163" s="5" t="s">
        <v>826</v>
      </c>
      <c r="D1163" s="6" t="s">
        <v>827</v>
      </c>
      <c r="E1163" s="6">
        <v>901495650</v>
      </c>
      <c r="F1163" s="7" t="s">
        <v>829</v>
      </c>
      <c r="G1163" s="8" t="s">
        <v>830</v>
      </c>
      <c r="H1163" s="9" t="s">
        <v>3140</v>
      </c>
      <c r="I1163" s="5" t="s">
        <v>837</v>
      </c>
      <c r="J1163" s="5" t="s">
        <v>3156</v>
      </c>
      <c r="K1163" s="5" t="s">
        <v>3143</v>
      </c>
      <c r="L1163" s="11">
        <v>272601599</v>
      </c>
      <c r="M1163" s="13">
        <v>45372</v>
      </c>
      <c r="N1163" s="13">
        <v>45372</v>
      </c>
      <c r="O1163" s="13">
        <v>45808</v>
      </c>
      <c r="P1163" s="15">
        <v>437</v>
      </c>
      <c r="Q1163" s="11" t="s">
        <v>874</v>
      </c>
      <c r="R1163" s="11">
        <f t="shared" si="37"/>
        <v>272601599</v>
      </c>
      <c r="S1163" s="11">
        <f t="shared" si="36"/>
        <v>0</v>
      </c>
      <c r="T1163" s="22">
        <f t="shared" si="38"/>
        <v>100</v>
      </c>
      <c r="U1163" s="5">
        <v>0</v>
      </c>
      <c r="V1163" s="10" t="s">
        <v>4333</v>
      </c>
    </row>
    <row r="1164" spans="1:22" s="4" customFormat="1" ht="63.75" x14ac:dyDescent="0.2">
      <c r="A1164" s="5" t="s">
        <v>4337</v>
      </c>
      <c r="B1164" s="5" t="s">
        <v>4337</v>
      </c>
      <c r="C1164" s="5" t="str">
        <f>+VLOOKUP(B1164,[2]Hoja1!$H$1:$I$5207,2,FALSE)</f>
        <v>CONTRATO DE PRESTACION DE SERVICIOS</v>
      </c>
      <c r="D1164" s="6" t="s">
        <v>5389</v>
      </c>
      <c r="E1164" s="6">
        <v>9005126373</v>
      </c>
      <c r="F1164" s="7" t="s">
        <v>829</v>
      </c>
      <c r="G1164" s="8">
        <v>21966</v>
      </c>
      <c r="H1164" s="9" t="s">
        <v>6032</v>
      </c>
      <c r="I1164" s="5" t="s">
        <v>835</v>
      </c>
      <c r="J1164" s="5" t="s">
        <v>863</v>
      </c>
      <c r="K1164" s="5" t="s">
        <v>850</v>
      </c>
      <c r="L1164" s="11">
        <v>10956219</v>
      </c>
      <c r="M1164" s="13">
        <v>45398</v>
      </c>
      <c r="N1164" s="13">
        <v>45419</v>
      </c>
      <c r="O1164" s="13">
        <v>45634</v>
      </c>
      <c r="P1164" s="15">
        <v>216</v>
      </c>
      <c r="Q1164" s="11" t="s">
        <v>874</v>
      </c>
      <c r="R1164" s="11">
        <f>+VLOOKUP(B1164,[2]Hoja2!$A$3:$C$3503,3,FALSE)</f>
        <v>10956219</v>
      </c>
      <c r="S1164" s="11">
        <f t="shared" si="36"/>
        <v>0</v>
      </c>
      <c r="T1164" s="22">
        <f t="shared" si="38"/>
        <v>100</v>
      </c>
      <c r="U1164" s="5">
        <v>0</v>
      </c>
      <c r="V1164" s="10" t="s">
        <v>6827</v>
      </c>
    </row>
    <row r="1165" spans="1:22" s="4" customFormat="1" ht="51" x14ac:dyDescent="0.2">
      <c r="A1165" s="5" t="s">
        <v>4338</v>
      </c>
      <c r="B1165" s="5" t="s">
        <v>4338</v>
      </c>
      <c r="C1165" s="5" t="str">
        <f>+VLOOKUP(B1165,[2]Hoja1!$H$1:$I$5207,2,FALSE)</f>
        <v>CONTRATO DE PRESTACION DE SERVICIOS DE APOYO A LA GESTION</v>
      </c>
      <c r="D1165" s="6" t="s">
        <v>5390</v>
      </c>
      <c r="E1165" s="6">
        <v>1012438893</v>
      </c>
      <c r="F1165" s="7" t="s">
        <v>829</v>
      </c>
      <c r="G1165" s="8">
        <v>35421</v>
      </c>
      <c r="H1165" s="9" t="s">
        <v>6033</v>
      </c>
      <c r="I1165" s="5" t="s">
        <v>835</v>
      </c>
      <c r="J1165" s="5" t="s">
        <v>858</v>
      </c>
      <c r="K1165" s="5" t="s">
        <v>841</v>
      </c>
      <c r="L1165" s="11">
        <v>23000000</v>
      </c>
      <c r="M1165" s="13">
        <v>45390</v>
      </c>
      <c r="N1165" s="13">
        <v>45393</v>
      </c>
      <c r="O1165" s="13">
        <v>45658</v>
      </c>
      <c r="P1165" s="15">
        <v>266</v>
      </c>
      <c r="Q1165" s="11" t="s">
        <v>874</v>
      </c>
      <c r="R1165" s="11">
        <f>+VLOOKUP(B1165,[2]Hoja2!$A$3:$C$3503,3,FALSE)</f>
        <v>18400000</v>
      </c>
      <c r="S1165" s="11">
        <f t="shared" si="36"/>
        <v>4600000</v>
      </c>
      <c r="T1165" s="22">
        <f t="shared" si="38"/>
        <v>80</v>
      </c>
      <c r="U1165" s="5">
        <v>1</v>
      </c>
      <c r="V1165" s="10" t="s">
        <v>6828</v>
      </c>
    </row>
    <row r="1166" spans="1:22" s="4" customFormat="1" ht="63.75" x14ac:dyDescent="0.2">
      <c r="A1166" s="5" t="s">
        <v>4339</v>
      </c>
      <c r="B1166" s="5" t="s">
        <v>4339</v>
      </c>
      <c r="C1166" s="5" t="str">
        <f>+VLOOKUP(B1166,[2]Hoja1!$H$1:$I$5207,2,FALSE)</f>
        <v>CONTRATO DE PRESTACION DE SERVICIOS DE APOYO A LA GESTION</v>
      </c>
      <c r="D1166" s="6" t="s">
        <v>608</v>
      </c>
      <c r="E1166" s="6">
        <v>22518866</v>
      </c>
      <c r="F1166" s="7" t="s">
        <v>829</v>
      </c>
      <c r="G1166" s="8">
        <v>29281</v>
      </c>
      <c r="H1166" s="9" t="s">
        <v>6034</v>
      </c>
      <c r="I1166" s="5" t="s">
        <v>835</v>
      </c>
      <c r="J1166" s="5" t="s">
        <v>859</v>
      </c>
      <c r="K1166" s="5" t="s">
        <v>842</v>
      </c>
      <c r="L1166" s="11">
        <v>36000000</v>
      </c>
      <c r="M1166" s="13">
        <v>45383</v>
      </c>
      <c r="N1166" s="13">
        <v>45383</v>
      </c>
      <c r="O1166" s="13">
        <v>45658</v>
      </c>
      <c r="P1166" s="15">
        <v>276</v>
      </c>
      <c r="Q1166" s="11" t="s">
        <v>874</v>
      </c>
      <c r="R1166" s="11">
        <f>+VLOOKUP(B1166,[2]Hoja2!$A$3:$C$3503,3,FALSE)</f>
        <v>36000000</v>
      </c>
      <c r="S1166" s="11">
        <f t="shared" si="36"/>
        <v>0</v>
      </c>
      <c r="T1166" s="22">
        <f t="shared" si="38"/>
        <v>100</v>
      </c>
      <c r="U1166" s="5">
        <v>1</v>
      </c>
      <c r="V1166" s="10" t="s">
        <v>6829</v>
      </c>
    </row>
    <row r="1167" spans="1:22" s="4" customFormat="1" ht="51" x14ac:dyDescent="0.2">
      <c r="A1167" s="5" t="s">
        <v>4340</v>
      </c>
      <c r="B1167" s="5" t="s">
        <v>4340</v>
      </c>
      <c r="C1167" s="5" t="str">
        <f>+VLOOKUP(B1167,[2]Hoja1!$H$1:$I$5207,2,FALSE)</f>
        <v>CONTRATO DE PRESTACION DE SERVICIOS PROFESIONALES</v>
      </c>
      <c r="D1167" s="6" t="s">
        <v>181</v>
      </c>
      <c r="E1167" s="6">
        <v>79911603</v>
      </c>
      <c r="F1167" s="7" t="s">
        <v>829</v>
      </c>
      <c r="G1167" s="8">
        <v>28253</v>
      </c>
      <c r="H1167" s="9" t="s">
        <v>6035</v>
      </c>
      <c r="I1167" s="5" t="s">
        <v>835</v>
      </c>
      <c r="J1167" s="5" t="s">
        <v>857</v>
      </c>
      <c r="K1167" s="5" t="s">
        <v>840</v>
      </c>
      <c r="L1167" s="11">
        <v>88470000</v>
      </c>
      <c r="M1167" s="13">
        <v>45384</v>
      </c>
      <c r="N1167" s="13">
        <v>45385</v>
      </c>
      <c r="O1167" s="13">
        <v>45658</v>
      </c>
      <c r="P1167" s="15">
        <v>274</v>
      </c>
      <c r="Q1167" s="11" t="s">
        <v>874</v>
      </c>
      <c r="R1167" s="11">
        <f>+VLOOKUP(B1167,[2]Hoja2!$A$3:$C$3503,3,FALSE)</f>
        <v>78640000</v>
      </c>
      <c r="S1167" s="11">
        <f t="shared" si="36"/>
        <v>9830000</v>
      </c>
      <c r="T1167" s="22">
        <f t="shared" si="38"/>
        <v>88.888888888888886</v>
      </c>
      <c r="U1167" s="5">
        <v>1</v>
      </c>
      <c r="V1167" s="10" t="s">
        <v>6830</v>
      </c>
    </row>
    <row r="1168" spans="1:22" s="4" customFormat="1" ht="51" x14ac:dyDescent="0.2">
      <c r="A1168" s="5" t="s">
        <v>4341</v>
      </c>
      <c r="B1168" s="5" t="s">
        <v>4341</v>
      </c>
      <c r="C1168" s="5" t="str">
        <f>+VLOOKUP(B1168,[2]Hoja1!$H$1:$I$5207,2,FALSE)</f>
        <v>CONTRATO DE PRESTACION DE SERVICIOS DE APOYO A LA GESTION</v>
      </c>
      <c r="D1168" s="6" t="s">
        <v>5391</v>
      </c>
      <c r="E1168" s="6">
        <v>1098663610</v>
      </c>
      <c r="F1168" s="7" t="s">
        <v>829</v>
      </c>
      <c r="G1168" s="8">
        <v>32365</v>
      </c>
      <c r="H1168" s="9" t="s">
        <v>6036</v>
      </c>
      <c r="I1168" s="5" t="s">
        <v>835</v>
      </c>
      <c r="J1168" s="5" t="s">
        <v>857</v>
      </c>
      <c r="K1168" s="5" t="s">
        <v>840</v>
      </c>
      <c r="L1168" s="11">
        <v>51000000</v>
      </c>
      <c r="M1168" s="13">
        <v>45386</v>
      </c>
      <c r="N1168" s="13">
        <v>45387</v>
      </c>
      <c r="O1168" s="13">
        <v>45644</v>
      </c>
      <c r="P1168" s="15">
        <v>258</v>
      </c>
      <c r="Q1168" s="11" t="s">
        <v>874</v>
      </c>
      <c r="R1168" s="11">
        <f>+VLOOKUP(B1168,[2]Hoja2!$A$3:$C$3503,3,FALSE)</f>
        <v>51000000</v>
      </c>
      <c r="S1168" s="11">
        <f t="shared" si="36"/>
        <v>0</v>
      </c>
      <c r="T1168" s="22">
        <f t="shared" si="38"/>
        <v>100</v>
      </c>
      <c r="U1168" s="5">
        <v>0</v>
      </c>
      <c r="V1168" s="10" t="s">
        <v>6831</v>
      </c>
    </row>
    <row r="1169" spans="1:23" s="4" customFormat="1" ht="51" x14ac:dyDescent="0.2">
      <c r="A1169" s="5" t="s">
        <v>4342</v>
      </c>
      <c r="B1169" s="5" t="s">
        <v>4342</v>
      </c>
      <c r="C1169" s="5" t="str">
        <f>+VLOOKUP(B1169,[2]Hoja1!$H$1:$I$5207,2,FALSE)</f>
        <v>CONTRATO DE PRESTACION DE SERVICIOS DE APOYO A LA GESTION</v>
      </c>
      <c r="D1169" s="6" t="s">
        <v>471</v>
      </c>
      <c r="E1169" s="6" t="s">
        <v>472</v>
      </c>
      <c r="F1169" s="7" t="s">
        <v>829</v>
      </c>
      <c r="G1169" s="8">
        <v>29458</v>
      </c>
      <c r="H1169" s="9" t="s">
        <v>6037</v>
      </c>
      <c r="I1169" s="5" t="s">
        <v>835</v>
      </c>
      <c r="J1169" s="5" t="s">
        <v>857</v>
      </c>
      <c r="K1169" s="5" t="s">
        <v>840</v>
      </c>
      <c r="L1169" s="11">
        <v>56970000</v>
      </c>
      <c r="M1169" s="13">
        <v>45385</v>
      </c>
      <c r="N1169" s="13">
        <v>45391</v>
      </c>
      <c r="O1169" s="13">
        <v>45656</v>
      </c>
      <c r="P1169" s="15">
        <v>266</v>
      </c>
      <c r="Q1169" s="11" t="s">
        <v>874</v>
      </c>
      <c r="R1169" s="11">
        <f>+VLOOKUP(B1169,[2]Hoja2!$A$3:$C$3503,3,FALSE)</f>
        <v>50640000</v>
      </c>
      <c r="S1169" s="11">
        <f t="shared" si="36"/>
        <v>6330000</v>
      </c>
      <c r="T1169" s="22">
        <f t="shared" si="38"/>
        <v>88.888888888888886</v>
      </c>
      <c r="U1169" s="5">
        <v>0</v>
      </c>
      <c r="V1169" s="10" t="s">
        <v>6832</v>
      </c>
    </row>
    <row r="1170" spans="1:23" s="4" customFormat="1" ht="51" x14ac:dyDescent="0.2">
      <c r="A1170" s="5" t="s">
        <v>4343</v>
      </c>
      <c r="B1170" s="5" t="s">
        <v>4343</v>
      </c>
      <c r="C1170" s="5" t="str">
        <f>+VLOOKUP(B1170,[2]Hoja1!$H$1:$I$5207,2,FALSE)</f>
        <v>CONTRATO DE PRESTACION DE SERVICIOS PROFESIONALES</v>
      </c>
      <c r="D1170" s="6" t="s">
        <v>5392</v>
      </c>
      <c r="E1170" s="6">
        <v>40439005</v>
      </c>
      <c r="F1170" s="7" t="s">
        <v>829</v>
      </c>
      <c r="G1170" s="8">
        <v>27846</v>
      </c>
      <c r="H1170" s="9" t="s">
        <v>6038</v>
      </c>
      <c r="I1170" s="5" t="s">
        <v>835</v>
      </c>
      <c r="J1170" s="5" t="s">
        <v>3161</v>
      </c>
      <c r="K1170" s="5" t="s">
        <v>846</v>
      </c>
      <c r="L1170" s="11">
        <v>35200000</v>
      </c>
      <c r="M1170" s="13">
        <v>45385</v>
      </c>
      <c r="N1170" s="13">
        <v>45386</v>
      </c>
      <c r="O1170" s="13">
        <v>45505</v>
      </c>
      <c r="P1170" s="15">
        <v>120</v>
      </c>
      <c r="Q1170" s="11" t="s">
        <v>874</v>
      </c>
      <c r="R1170" s="11">
        <f>+VLOOKUP(B1170,[2]Hoja2!$A$3:$C$3503,3,FALSE)</f>
        <v>35200000</v>
      </c>
      <c r="S1170" s="11">
        <f t="shared" si="36"/>
        <v>0</v>
      </c>
      <c r="T1170" s="22">
        <f t="shared" si="38"/>
        <v>100</v>
      </c>
      <c r="U1170" s="5">
        <v>0</v>
      </c>
      <c r="V1170" s="10" t="s">
        <v>6833</v>
      </c>
    </row>
    <row r="1171" spans="1:23" s="4" customFormat="1" ht="51" x14ac:dyDescent="0.2">
      <c r="A1171" s="5" t="s">
        <v>4344</v>
      </c>
      <c r="B1171" s="5" t="s">
        <v>4344</v>
      </c>
      <c r="C1171" s="5" t="str">
        <f>+VLOOKUP(B1171,[2]Hoja1!$H$1:$I$5207,2,FALSE)</f>
        <v>CONTRATO DE PRESTACION DE SERVICIOS PROFESIONALES</v>
      </c>
      <c r="D1171" s="6" t="s">
        <v>5393</v>
      </c>
      <c r="E1171" s="6">
        <v>1023017245</v>
      </c>
      <c r="F1171" s="7" t="s">
        <v>829</v>
      </c>
      <c r="G1171" s="8">
        <v>35300</v>
      </c>
      <c r="H1171" s="9" t="s">
        <v>6039</v>
      </c>
      <c r="I1171" s="5" t="s">
        <v>835</v>
      </c>
      <c r="J1171" s="5" t="s">
        <v>858</v>
      </c>
      <c r="K1171" s="5" t="s">
        <v>841</v>
      </c>
      <c r="L1171" s="11">
        <v>36000000</v>
      </c>
      <c r="M1171" s="13">
        <v>45390</v>
      </c>
      <c r="N1171" s="13">
        <v>45391</v>
      </c>
      <c r="O1171" s="13">
        <v>45658</v>
      </c>
      <c r="P1171" s="15">
        <v>268</v>
      </c>
      <c r="Q1171" s="11" t="s">
        <v>874</v>
      </c>
      <c r="R1171" s="11">
        <f>+VLOOKUP(B1171,[2]Hoja2!$A$3:$C$3503,3,FALSE)</f>
        <v>32000000</v>
      </c>
      <c r="S1171" s="11">
        <f t="shared" si="36"/>
        <v>4000000</v>
      </c>
      <c r="T1171" s="22">
        <f t="shared" si="38"/>
        <v>88.888888888888886</v>
      </c>
      <c r="U1171" s="5">
        <v>0</v>
      </c>
      <c r="V1171" s="10" t="s">
        <v>6834</v>
      </c>
    </row>
    <row r="1172" spans="1:23" s="4" customFormat="1" ht="51" x14ac:dyDescent="0.2">
      <c r="A1172" s="5" t="s">
        <v>4345</v>
      </c>
      <c r="B1172" s="5" t="s">
        <v>4345</v>
      </c>
      <c r="C1172" s="5" t="str">
        <f>+VLOOKUP(B1172,[2]Hoja1!$H$1:$I$5207,2,FALSE)</f>
        <v>CONTRATO DE PRESTACION DE SERVICIOS PROFESIONALES</v>
      </c>
      <c r="D1172" s="6" t="s">
        <v>134</v>
      </c>
      <c r="E1172" s="6">
        <v>52081921</v>
      </c>
      <c r="F1172" s="7" t="s">
        <v>829</v>
      </c>
      <c r="G1172" s="8">
        <v>27043</v>
      </c>
      <c r="H1172" s="9" t="s">
        <v>6040</v>
      </c>
      <c r="I1172" s="5" t="s">
        <v>835</v>
      </c>
      <c r="J1172" s="5" t="s">
        <v>857</v>
      </c>
      <c r="K1172" s="5" t="s">
        <v>840</v>
      </c>
      <c r="L1172" s="11">
        <v>94500000</v>
      </c>
      <c r="M1172" s="13">
        <v>45384</v>
      </c>
      <c r="N1172" s="13">
        <v>45385</v>
      </c>
      <c r="O1172" s="13">
        <v>45658</v>
      </c>
      <c r="P1172" s="15">
        <v>274</v>
      </c>
      <c r="Q1172" s="11" t="s">
        <v>874</v>
      </c>
      <c r="R1172" s="11">
        <f>+VLOOKUP(B1172,[2]Hoja2!$A$3:$C$3503,3,FALSE)</f>
        <v>84000000</v>
      </c>
      <c r="S1172" s="11">
        <f t="shared" si="36"/>
        <v>10500000</v>
      </c>
      <c r="T1172" s="22">
        <f t="shared" si="38"/>
        <v>88.888888888888886</v>
      </c>
      <c r="U1172" s="5">
        <v>1</v>
      </c>
      <c r="V1172" s="10" t="s">
        <v>6835</v>
      </c>
    </row>
    <row r="1173" spans="1:23" s="4" customFormat="1" ht="51" x14ac:dyDescent="0.2">
      <c r="A1173" s="5" t="s">
        <v>4346</v>
      </c>
      <c r="B1173" s="5" t="s">
        <v>4346</v>
      </c>
      <c r="C1173" s="5" t="s">
        <v>5394</v>
      </c>
      <c r="D1173" s="6" t="s">
        <v>5395</v>
      </c>
      <c r="E1173" s="6">
        <v>901080599</v>
      </c>
      <c r="F1173" s="7" t="s">
        <v>829</v>
      </c>
      <c r="G1173" s="8" t="s">
        <v>830</v>
      </c>
      <c r="H1173" s="9" t="s">
        <v>6041</v>
      </c>
      <c r="I1173" s="5" t="s">
        <v>830</v>
      </c>
      <c r="J1173" s="5" t="s">
        <v>830</v>
      </c>
      <c r="K1173" s="5" t="s">
        <v>830</v>
      </c>
      <c r="L1173" s="11">
        <v>0</v>
      </c>
      <c r="M1173" s="13">
        <v>45383</v>
      </c>
      <c r="N1173" s="13">
        <v>45384</v>
      </c>
      <c r="O1173" s="13">
        <v>45392</v>
      </c>
      <c r="P1173" s="15">
        <v>9</v>
      </c>
      <c r="Q1173" s="11" t="s">
        <v>874</v>
      </c>
      <c r="R1173" s="11">
        <v>0</v>
      </c>
      <c r="S1173" s="11">
        <f t="shared" si="36"/>
        <v>0</v>
      </c>
      <c r="T1173" s="22" t="s">
        <v>830</v>
      </c>
      <c r="U1173" s="5">
        <v>0</v>
      </c>
      <c r="V1173" s="10" t="s">
        <v>6836</v>
      </c>
    </row>
    <row r="1174" spans="1:23" s="4" customFormat="1" ht="51" x14ac:dyDescent="0.2">
      <c r="A1174" s="5" t="s">
        <v>4347</v>
      </c>
      <c r="B1174" s="5" t="s">
        <v>4347</v>
      </c>
      <c r="C1174" s="5" t="str">
        <f>+VLOOKUP(B1174,[2]Hoja1!$H$1:$I$5207,2,FALSE)</f>
        <v>CONTRATO DE PRESTACION DE SERVICIOS PROFESIONALES</v>
      </c>
      <c r="D1174" s="6" t="s">
        <v>56</v>
      </c>
      <c r="E1174" s="6" t="s">
        <v>57</v>
      </c>
      <c r="F1174" s="7" t="s">
        <v>829</v>
      </c>
      <c r="G1174" s="8">
        <v>20484</v>
      </c>
      <c r="H1174" s="9" t="s">
        <v>6042</v>
      </c>
      <c r="I1174" s="5" t="s">
        <v>835</v>
      </c>
      <c r="J1174" s="5" t="s">
        <v>857</v>
      </c>
      <c r="K1174" s="5" t="s">
        <v>840</v>
      </c>
      <c r="L1174" s="11">
        <v>50400000</v>
      </c>
      <c r="M1174" s="13">
        <v>45383</v>
      </c>
      <c r="N1174" s="13">
        <v>45383</v>
      </c>
      <c r="O1174" s="13">
        <v>45657</v>
      </c>
      <c r="P1174" s="15">
        <v>275</v>
      </c>
      <c r="Q1174" s="11" t="s">
        <v>874</v>
      </c>
      <c r="R1174" s="11">
        <f>+VLOOKUP(B1174,[2]Hoja2!$A$3:$C$3503,3,FALSE)</f>
        <v>50400000</v>
      </c>
      <c r="S1174" s="11">
        <f t="shared" si="36"/>
        <v>0</v>
      </c>
      <c r="T1174" s="22">
        <f t="shared" si="38"/>
        <v>100</v>
      </c>
      <c r="U1174" s="5">
        <v>1</v>
      </c>
      <c r="V1174" s="10" t="s">
        <v>6837</v>
      </c>
    </row>
    <row r="1175" spans="1:23" s="4" customFormat="1" ht="51" x14ac:dyDescent="0.2">
      <c r="A1175" s="5" t="s">
        <v>4348</v>
      </c>
      <c r="B1175" s="5" t="s">
        <v>4348</v>
      </c>
      <c r="C1175" s="5" t="str">
        <f>+VLOOKUP(B1175,[2]Hoja1!$H$1:$I$5207,2,FALSE)</f>
        <v>CONTRATO DE PRESTACION DE SERVICIOS DE APOYO A LA GESTION</v>
      </c>
      <c r="D1175" s="6" t="s">
        <v>5396</v>
      </c>
      <c r="E1175" s="6" t="s">
        <v>792</v>
      </c>
      <c r="F1175" s="7" t="s">
        <v>829</v>
      </c>
      <c r="G1175" s="8">
        <v>32401</v>
      </c>
      <c r="H1175" s="9" t="s">
        <v>6043</v>
      </c>
      <c r="I1175" s="5" t="s">
        <v>835</v>
      </c>
      <c r="J1175" s="5" t="s">
        <v>857</v>
      </c>
      <c r="K1175" s="5" t="s">
        <v>840</v>
      </c>
      <c r="L1175" s="11">
        <v>29700000</v>
      </c>
      <c r="M1175" s="13">
        <v>45383</v>
      </c>
      <c r="N1175" s="13">
        <v>45384</v>
      </c>
      <c r="O1175" s="13">
        <v>45657</v>
      </c>
      <c r="P1175" s="15">
        <v>274</v>
      </c>
      <c r="Q1175" s="11" t="s">
        <v>874</v>
      </c>
      <c r="R1175" s="11">
        <f>+VLOOKUP(B1175,[2]Hoja2!$A$3:$C$3503,3,FALSE)</f>
        <v>29700000</v>
      </c>
      <c r="S1175" s="11">
        <f t="shared" si="36"/>
        <v>0</v>
      </c>
      <c r="T1175" s="22">
        <f t="shared" si="38"/>
        <v>100</v>
      </c>
      <c r="U1175" s="5">
        <v>1</v>
      </c>
      <c r="V1175" s="10" t="s">
        <v>6838</v>
      </c>
    </row>
    <row r="1176" spans="1:23" s="4" customFormat="1" ht="63.75" x14ac:dyDescent="0.2">
      <c r="A1176" s="5" t="s">
        <v>4349</v>
      </c>
      <c r="B1176" s="5" t="s">
        <v>4349</v>
      </c>
      <c r="C1176" s="5" t="str">
        <f>+VLOOKUP(B1176,[2]Hoja1!$H$1:$I$5207,2,FALSE)</f>
        <v>CONTRATO DE PRESTACION DE SERVICIOS PROFESIONALES</v>
      </c>
      <c r="D1176" s="6" t="s">
        <v>99</v>
      </c>
      <c r="E1176" s="6">
        <v>1026281528</v>
      </c>
      <c r="F1176" s="7" t="s">
        <v>829</v>
      </c>
      <c r="G1176" s="8">
        <v>33894</v>
      </c>
      <c r="H1176" s="9" t="s">
        <v>6044</v>
      </c>
      <c r="I1176" s="5" t="s">
        <v>835</v>
      </c>
      <c r="J1176" s="5" t="s">
        <v>3170</v>
      </c>
      <c r="K1176" s="5" t="s">
        <v>843</v>
      </c>
      <c r="L1176" s="11">
        <v>65700000</v>
      </c>
      <c r="M1176" s="13">
        <v>45393</v>
      </c>
      <c r="N1176" s="13">
        <v>45397</v>
      </c>
      <c r="O1176" s="13">
        <v>45658</v>
      </c>
      <c r="P1176" s="15">
        <v>262</v>
      </c>
      <c r="Q1176" s="11" t="s">
        <v>874</v>
      </c>
      <c r="R1176" s="11">
        <f>+VLOOKUP(B1176,[2]Hoja2!$A$3:$C$3503,3,FALSE)</f>
        <v>65700000</v>
      </c>
      <c r="S1176" s="11">
        <f t="shared" si="36"/>
        <v>0</v>
      </c>
      <c r="T1176" s="22">
        <f t="shared" si="38"/>
        <v>100</v>
      </c>
      <c r="U1176" s="5">
        <v>1</v>
      </c>
      <c r="V1176" s="10" t="s">
        <v>6839</v>
      </c>
    </row>
    <row r="1177" spans="1:23" s="4" customFormat="1" ht="51" x14ac:dyDescent="0.2">
      <c r="A1177" s="5" t="s">
        <v>4350</v>
      </c>
      <c r="B1177" s="5" t="s">
        <v>4350</v>
      </c>
      <c r="C1177" s="5" t="str">
        <f>+VLOOKUP(B1177,[2]Hoja1!$H$1:$I$5207,2,FALSE)</f>
        <v>CONTRATO DE PRESTACION DE SERVICIOS DE APOYO A LA GESTION</v>
      </c>
      <c r="D1177" s="6" t="s">
        <v>5397</v>
      </c>
      <c r="E1177" s="6">
        <v>1022438361</v>
      </c>
      <c r="F1177" s="7" t="s">
        <v>829</v>
      </c>
      <c r="G1177" s="8">
        <v>36065</v>
      </c>
      <c r="H1177" s="9" t="s">
        <v>6045</v>
      </c>
      <c r="I1177" s="5" t="s">
        <v>835</v>
      </c>
      <c r="J1177" s="5" t="s">
        <v>856</v>
      </c>
      <c r="K1177" s="5" t="s">
        <v>3151</v>
      </c>
      <c r="L1177" s="11">
        <v>21885400</v>
      </c>
      <c r="M1177" s="13">
        <v>45393</v>
      </c>
      <c r="N1177" s="13">
        <v>45398</v>
      </c>
      <c r="O1177" s="13">
        <v>45609</v>
      </c>
      <c r="P1177" s="15">
        <v>212</v>
      </c>
      <c r="Q1177" s="11" t="s">
        <v>874</v>
      </c>
      <c r="R1177" s="11">
        <f>+VLOOKUP(B1177,[2]Hoja2!$A$3:$C$3503,3,FALSE)</f>
        <v>20986000</v>
      </c>
      <c r="S1177" s="11">
        <f t="shared" si="36"/>
        <v>899400</v>
      </c>
      <c r="T1177" s="22">
        <f t="shared" si="38"/>
        <v>95.890410958904113</v>
      </c>
      <c r="U1177" s="5">
        <v>0</v>
      </c>
      <c r="V1177" s="10" t="s">
        <v>6840</v>
      </c>
    </row>
    <row r="1178" spans="1:23" s="4" customFormat="1" ht="51" x14ac:dyDescent="0.2">
      <c r="A1178" s="5" t="s">
        <v>4351</v>
      </c>
      <c r="B1178" s="5" t="s">
        <v>4351</v>
      </c>
      <c r="C1178" s="5" t="str">
        <f>+VLOOKUP(B1178,[2]Hoja1!$H$1:$I$5207,2,FALSE)</f>
        <v>CONTRATO DE PRESTACION DE SERVICIOS PROFESIONALES</v>
      </c>
      <c r="D1178" s="6" t="s">
        <v>5398</v>
      </c>
      <c r="E1178" s="6">
        <v>1000283527</v>
      </c>
      <c r="F1178" s="7" t="s">
        <v>829</v>
      </c>
      <c r="G1178" s="8">
        <v>36719</v>
      </c>
      <c r="H1178" s="9" t="s">
        <v>6046</v>
      </c>
      <c r="I1178" s="5" t="s">
        <v>835</v>
      </c>
      <c r="J1178" s="5" t="s">
        <v>856</v>
      </c>
      <c r="K1178" s="5" t="s">
        <v>3151</v>
      </c>
      <c r="L1178" s="11">
        <v>21885400</v>
      </c>
      <c r="M1178" s="13">
        <v>45393</v>
      </c>
      <c r="N1178" s="13">
        <v>45398</v>
      </c>
      <c r="O1178" s="13">
        <v>45609</v>
      </c>
      <c r="P1178" s="15">
        <v>212</v>
      </c>
      <c r="Q1178" s="11" t="s">
        <v>874</v>
      </c>
      <c r="R1178" s="11">
        <f>+VLOOKUP(B1178,[2]Hoja2!$A$3:$C$3503,3,FALSE)</f>
        <v>21885400</v>
      </c>
      <c r="S1178" s="11">
        <f t="shared" si="36"/>
        <v>0</v>
      </c>
      <c r="T1178" s="22">
        <f t="shared" si="38"/>
        <v>100</v>
      </c>
      <c r="U1178" s="5">
        <v>0</v>
      </c>
      <c r="V1178" s="10" t="s">
        <v>6841</v>
      </c>
    </row>
    <row r="1179" spans="1:23" s="4" customFormat="1" ht="51" x14ac:dyDescent="0.2">
      <c r="A1179" s="5" t="s">
        <v>4352</v>
      </c>
      <c r="B1179" s="5" t="s">
        <v>4352</v>
      </c>
      <c r="C1179" s="5" t="str">
        <f>+VLOOKUP(B1179,[2]Hoja1!$H$1:$I$5207,2,FALSE)</f>
        <v>CONTRATO DE PRESTACION DE SERVICIOS PROFESIONALES</v>
      </c>
      <c r="D1179" s="6" t="s">
        <v>5399</v>
      </c>
      <c r="E1179" s="6">
        <v>73572247</v>
      </c>
      <c r="F1179" s="7" t="s">
        <v>829</v>
      </c>
      <c r="G1179" s="8">
        <v>27695</v>
      </c>
      <c r="H1179" s="9" t="s">
        <v>6047</v>
      </c>
      <c r="I1179" s="5" t="s">
        <v>835</v>
      </c>
      <c r="J1179" s="5" t="s">
        <v>859</v>
      </c>
      <c r="K1179" s="5" t="s">
        <v>842</v>
      </c>
      <c r="L1179" s="11">
        <f>+VLOOKUP(B1179,[2]Hoja2!$A$3:$C$3503,2,FALSE)</f>
        <v>62282000</v>
      </c>
      <c r="M1179" s="13">
        <v>45383</v>
      </c>
      <c r="N1179" s="13">
        <v>45384</v>
      </c>
      <c r="O1179" s="13">
        <v>45639</v>
      </c>
      <c r="P1179" s="15">
        <v>256</v>
      </c>
      <c r="Q1179" s="11" t="s">
        <v>874</v>
      </c>
      <c r="R1179" s="11">
        <f>+VLOOKUP(B1179,[2]Hoja2!$A$3:$C$3503,3,FALSE)</f>
        <v>56012000</v>
      </c>
      <c r="S1179" s="11">
        <f t="shared" si="36"/>
        <v>6270000</v>
      </c>
      <c r="T1179" s="22">
        <f t="shared" si="38"/>
        <v>89.932885906040269</v>
      </c>
      <c r="U1179" s="5">
        <v>1</v>
      </c>
      <c r="V1179" s="10" t="s">
        <v>6842</v>
      </c>
      <c r="W1179" s="4">
        <f>+VLOOKUP(B1179,[2]Hoja2!$A$3:$D$3503,4,FALSE)</f>
        <v>0</v>
      </c>
    </row>
    <row r="1180" spans="1:23" s="4" customFormat="1" ht="51" x14ac:dyDescent="0.2">
      <c r="A1180" s="5" t="s">
        <v>4353</v>
      </c>
      <c r="B1180" s="5" t="s">
        <v>4353</v>
      </c>
      <c r="C1180" s="5" t="str">
        <f>+VLOOKUP(B1180,[2]Hoja1!$H$1:$I$5207,2,FALSE)</f>
        <v>CONTRATO DE PRESTACION DE SERVICIOS PROFESIONALES</v>
      </c>
      <c r="D1180" s="6" t="s">
        <v>581</v>
      </c>
      <c r="E1180" s="6">
        <v>52488997</v>
      </c>
      <c r="F1180" s="7" t="s">
        <v>829</v>
      </c>
      <c r="G1180" s="8">
        <v>28337</v>
      </c>
      <c r="H1180" s="9" t="s">
        <v>6048</v>
      </c>
      <c r="I1180" s="5" t="s">
        <v>835</v>
      </c>
      <c r="J1180" s="5" t="s">
        <v>859</v>
      </c>
      <c r="K1180" s="5" t="s">
        <v>842</v>
      </c>
      <c r="L1180" s="11">
        <v>60300000</v>
      </c>
      <c r="M1180" s="13">
        <v>45384</v>
      </c>
      <c r="N1180" s="13">
        <v>45385</v>
      </c>
      <c r="O1180" s="13">
        <v>45658</v>
      </c>
      <c r="P1180" s="15">
        <v>274</v>
      </c>
      <c r="Q1180" s="11" t="s">
        <v>874</v>
      </c>
      <c r="R1180" s="11">
        <f>+VLOOKUP(B1180,[2]Hoja2!$A$3:$C$3503,3,FALSE)</f>
        <v>51143333</v>
      </c>
      <c r="S1180" s="11">
        <f t="shared" si="36"/>
        <v>9156667</v>
      </c>
      <c r="T1180" s="22">
        <f t="shared" si="38"/>
        <v>84.814814262023219</v>
      </c>
      <c r="U1180" s="5">
        <v>1</v>
      </c>
      <c r="V1180" s="10" t="s">
        <v>6843</v>
      </c>
    </row>
    <row r="1181" spans="1:23" s="4" customFormat="1" ht="51" x14ac:dyDescent="0.2">
      <c r="A1181" s="5" t="s">
        <v>4354</v>
      </c>
      <c r="B1181" s="5" t="s">
        <v>4354</v>
      </c>
      <c r="C1181" s="5" t="str">
        <f>+VLOOKUP(B1181,[2]Hoja1!$H$1:$I$5207,2,FALSE)</f>
        <v>CONTRATO DE PRESTACION DE SERVICIOS PROFESIONALES</v>
      </c>
      <c r="D1181" s="6" t="s">
        <v>651</v>
      </c>
      <c r="E1181" s="6">
        <v>52968008</v>
      </c>
      <c r="F1181" s="7" t="s">
        <v>829</v>
      </c>
      <c r="G1181" s="8">
        <v>30731</v>
      </c>
      <c r="H1181" s="9" t="s">
        <v>6049</v>
      </c>
      <c r="I1181" s="5" t="s">
        <v>835</v>
      </c>
      <c r="J1181" s="5" t="s">
        <v>859</v>
      </c>
      <c r="K1181" s="5" t="s">
        <v>842</v>
      </c>
      <c r="L1181" s="11">
        <v>63000000</v>
      </c>
      <c r="M1181" s="13">
        <v>45387</v>
      </c>
      <c r="N1181" s="13">
        <v>45390</v>
      </c>
      <c r="O1181" s="13">
        <v>45658</v>
      </c>
      <c r="P1181" s="15">
        <v>269</v>
      </c>
      <c r="Q1181" s="11" t="s">
        <v>874</v>
      </c>
      <c r="R1181" s="11">
        <f>+VLOOKUP(B1181,[2]Hoja2!$A$3:$C$3503,3,FALSE)</f>
        <v>55766667</v>
      </c>
      <c r="S1181" s="11">
        <f t="shared" si="36"/>
        <v>7233333</v>
      </c>
      <c r="T1181" s="22">
        <f t="shared" si="38"/>
        <v>88.518519047619051</v>
      </c>
      <c r="U1181" s="5">
        <v>1</v>
      </c>
      <c r="V1181" s="10" t="s">
        <v>6844</v>
      </c>
    </row>
    <row r="1182" spans="1:23" s="4" customFormat="1" ht="51" x14ac:dyDescent="0.2">
      <c r="A1182" s="5" t="s">
        <v>4355</v>
      </c>
      <c r="B1182" s="5" t="s">
        <v>4355</v>
      </c>
      <c r="C1182" s="5" t="str">
        <f>+VLOOKUP(B1182,[2]Hoja1!$H$1:$I$5207,2,FALSE)</f>
        <v>CONTRATO DE PRESTACION DE SERVICIOS PROFESIONALES</v>
      </c>
      <c r="D1182" s="6" t="s">
        <v>5400</v>
      </c>
      <c r="E1182" s="6">
        <v>1020725231</v>
      </c>
      <c r="F1182" s="7" t="s">
        <v>829</v>
      </c>
      <c r="G1182" s="8">
        <v>31939</v>
      </c>
      <c r="H1182" s="9" t="s">
        <v>6050</v>
      </c>
      <c r="I1182" s="5" t="s">
        <v>835</v>
      </c>
      <c r="J1182" s="5" t="s">
        <v>859</v>
      </c>
      <c r="K1182" s="5" t="s">
        <v>842</v>
      </c>
      <c r="L1182" s="11">
        <v>45000000</v>
      </c>
      <c r="M1182" s="13">
        <v>45386</v>
      </c>
      <c r="N1182" s="13">
        <v>45392</v>
      </c>
      <c r="O1182" s="13">
        <v>45658</v>
      </c>
      <c r="P1182" s="15">
        <v>267</v>
      </c>
      <c r="Q1182" s="11" t="s">
        <v>874</v>
      </c>
      <c r="R1182" s="11">
        <f>+VLOOKUP(B1182,[2]Hoja2!$A$3:$C$3503,3,FALSE)</f>
        <v>40000000</v>
      </c>
      <c r="S1182" s="11">
        <f t="shared" si="36"/>
        <v>5000000</v>
      </c>
      <c r="T1182" s="22">
        <f t="shared" si="38"/>
        <v>88.888888888888886</v>
      </c>
      <c r="U1182" s="5">
        <v>1</v>
      </c>
      <c r="V1182" s="10" t="s">
        <v>6845</v>
      </c>
    </row>
    <row r="1183" spans="1:23" s="4" customFormat="1" ht="51" x14ac:dyDescent="0.2">
      <c r="A1183" s="5" t="s">
        <v>4356</v>
      </c>
      <c r="B1183" s="5" t="s">
        <v>4356</v>
      </c>
      <c r="C1183" s="5" t="str">
        <f>+VLOOKUP(B1183,[2]Hoja1!$H$1:$I$5207,2,FALSE)</f>
        <v>CONTRATO DE PRESTACION DE SERVICIOS DE APOYO A LA GESTION</v>
      </c>
      <c r="D1183" s="6" t="s">
        <v>5401</v>
      </c>
      <c r="E1183" s="6" t="s">
        <v>5402</v>
      </c>
      <c r="F1183" s="7" t="s">
        <v>829</v>
      </c>
      <c r="G1183" s="8">
        <v>32167</v>
      </c>
      <c r="H1183" s="9" t="s">
        <v>2763</v>
      </c>
      <c r="I1183" s="5" t="s">
        <v>835</v>
      </c>
      <c r="J1183" s="5" t="s">
        <v>856</v>
      </c>
      <c r="K1183" s="5" t="s">
        <v>839</v>
      </c>
      <c r="L1183" s="11">
        <v>16189200</v>
      </c>
      <c r="M1183" s="13">
        <v>45385</v>
      </c>
      <c r="N1183" s="13">
        <v>45386</v>
      </c>
      <c r="O1183" s="13">
        <v>45477</v>
      </c>
      <c r="P1183" s="15">
        <v>92</v>
      </c>
      <c r="Q1183" s="11" t="s">
        <v>874</v>
      </c>
      <c r="R1183" s="11">
        <f>+VLOOKUP(B1183,[2]Hoja2!$A$3:$C$3503,3,FALSE)</f>
        <v>16189200</v>
      </c>
      <c r="S1183" s="11">
        <f t="shared" si="36"/>
        <v>0</v>
      </c>
      <c r="T1183" s="22">
        <f t="shared" si="38"/>
        <v>100</v>
      </c>
      <c r="U1183" s="5">
        <v>0</v>
      </c>
      <c r="V1183" s="10" t="s">
        <v>6846</v>
      </c>
    </row>
    <row r="1184" spans="1:23" s="4" customFormat="1" ht="63.75" x14ac:dyDescent="0.2">
      <c r="A1184" s="5" t="s">
        <v>4357</v>
      </c>
      <c r="B1184" s="5" t="s">
        <v>4357</v>
      </c>
      <c r="C1184" s="5" t="str">
        <f>+VLOOKUP(B1184,[2]Hoja1!$H$1:$I$5207,2,FALSE)</f>
        <v>CONTRATO DE PRESTACION DE SERVICIOS PROFESIONALES</v>
      </c>
      <c r="D1184" s="6" t="s">
        <v>90</v>
      </c>
      <c r="E1184" s="6">
        <v>1020790015</v>
      </c>
      <c r="F1184" s="7" t="s">
        <v>829</v>
      </c>
      <c r="G1184" s="8">
        <v>30720</v>
      </c>
      <c r="H1184" s="9" t="s">
        <v>6051</v>
      </c>
      <c r="I1184" s="5" t="s">
        <v>835</v>
      </c>
      <c r="J1184" s="5" t="s">
        <v>857</v>
      </c>
      <c r="K1184" s="5" t="s">
        <v>840</v>
      </c>
      <c r="L1184" s="11">
        <f>+VLOOKUP(B1184,[2]Hoja2!$A$3:$C$3503,2,FALSE)</f>
        <v>24000000</v>
      </c>
      <c r="M1184" s="13">
        <v>45385</v>
      </c>
      <c r="N1184" s="13">
        <v>45385</v>
      </c>
      <c r="O1184" s="13">
        <v>45505</v>
      </c>
      <c r="P1184" s="15">
        <v>121</v>
      </c>
      <c r="Q1184" s="11" t="s">
        <v>874</v>
      </c>
      <c r="R1184" s="11">
        <f>+VLOOKUP(B1184,[2]Hoja2!$A$3:$C$3503,3,FALSE)</f>
        <v>24000000</v>
      </c>
      <c r="S1184" s="11">
        <f t="shared" si="36"/>
        <v>0</v>
      </c>
      <c r="T1184" s="22">
        <f t="shared" si="38"/>
        <v>100</v>
      </c>
      <c r="U1184" s="5">
        <v>0</v>
      </c>
      <c r="V1184" s="10" t="s">
        <v>6847</v>
      </c>
      <c r="W1184" s="4">
        <f>+VLOOKUP(B1184,[2]Hoja2!$A$3:$D$3503,4,FALSE)</f>
        <v>0</v>
      </c>
    </row>
    <row r="1185" spans="1:23" s="4" customFormat="1" ht="51" x14ac:dyDescent="0.2">
      <c r="A1185" s="5" t="s">
        <v>4358</v>
      </c>
      <c r="B1185" s="5" t="s">
        <v>4358</v>
      </c>
      <c r="C1185" s="5" t="str">
        <f>+VLOOKUP(B1185,[2]Hoja1!$H$1:$I$5207,2,FALSE)</f>
        <v>CONTRATO DE PRESTACION DE SERVICIOS PROFESIONALES</v>
      </c>
      <c r="D1185" s="6" t="s">
        <v>409</v>
      </c>
      <c r="E1185" s="6" t="s">
        <v>410</v>
      </c>
      <c r="F1185" s="7" t="s">
        <v>829</v>
      </c>
      <c r="G1185" s="8">
        <v>31010</v>
      </c>
      <c r="H1185" s="9" t="s">
        <v>6052</v>
      </c>
      <c r="I1185" s="5" t="s">
        <v>835</v>
      </c>
      <c r="J1185" s="5" t="s">
        <v>6848</v>
      </c>
      <c r="K1185" s="5" t="s">
        <v>839</v>
      </c>
      <c r="L1185" s="11">
        <v>40371200</v>
      </c>
      <c r="M1185" s="13">
        <v>45386</v>
      </c>
      <c r="N1185" s="13">
        <v>45387</v>
      </c>
      <c r="O1185" s="13">
        <v>45624</v>
      </c>
      <c r="P1185" s="15">
        <v>238</v>
      </c>
      <c r="Q1185" s="11" t="s">
        <v>874</v>
      </c>
      <c r="R1185" s="11">
        <f>+VLOOKUP(B1185,[2]Hoja2!$A$3:$C$3503,3,FALSE)</f>
        <v>37184000</v>
      </c>
      <c r="S1185" s="11">
        <f t="shared" si="36"/>
        <v>3187200</v>
      </c>
      <c r="T1185" s="22">
        <f t="shared" si="38"/>
        <v>92.10526315789474</v>
      </c>
      <c r="U1185" s="5">
        <v>0</v>
      </c>
      <c r="V1185" s="10" t="s">
        <v>6849</v>
      </c>
    </row>
    <row r="1186" spans="1:23" s="4" customFormat="1" ht="51" x14ac:dyDescent="0.2">
      <c r="A1186" s="5" t="s">
        <v>4359</v>
      </c>
      <c r="B1186" s="5" t="s">
        <v>4359</v>
      </c>
      <c r="C1186" s="5" t="str">
        <f>+VLOOKUP(B1186,[2]Hoja1!$H$1:$I$5207,2,FALSE)</f>
        <v>CONTRATO DE PRESTACION DE SERVICIOS PROFESIONALES</v>
      </c>
      <c r="D1186" s="6" t="s">
        <v>461</v>
      </c>
      <c r="E1186" s="6" t="s">
        <v>462</v>
      </c>
      <c r="F1186" s="7" t="s">
        <v>829</v>
      </c>
      <c r="G1186" s="8">
        <v>29441</v>
      </c>
      <c r="H1186" s="9" t="s">
        <v>832</v>
      </c>
      <c r="I1186" s="5" t="s">
        <v>835</v>
      </c>
      <c r="J1186" s="5" t="s">
        <v>3161</v>
      </c>
      <c r="K1186" s="5" t="s">
        <v>846</v>
      </c>
      <c r="L1186" s="11">
        <f>+VLOOKUP(B1186,[2]Hoja2!$A$3:$C$3503,2,FALSE)</f>
        <v>48847867</v>
      </c>
      <c r="M1186" s="13">
        <v>45386</v>
      </c>
      <c r="N1186" s="13">
        <v>45387</v>
      </c>
      <c r="O1186" s="13">
        <v>45626</v>
      </c>
      <c r="P1186" s="15">
        <v>240</v>
      </c>
      <c r="Q1186" s="11" t="s">
        <v>874</v>
      </c>
      <c r="R1186" s="11">
        <f>+VLOOKUP(B1186,[2]Hoja2!$A$3:$C$3503,3,FALSE)</f>
        <v>48847867</v>
      </c>
      <c r="S1186" s="11">
        <f t="shared" si="36"/>
        <v>0</v>
      </c>
      <c r="T1186" s="22">
        <f t="shared" si="38"/>
        <v>100</v>
      </c>
      <c r="U1186" s="5">
        <v>1</v>
      </c>
      <c r="V1186" s="10" t="s">
        <v>6850</v>
      </c>
      <c r="W1186" s="4">
        <f>+VLOOKUP(B1186,[2]Hoja2!$A$3:$D$3503,4,FALSE)</f>
        <v>0</v>
      </c>
    </row>
    <row r="1187" spans="1:23" s="4" customFormat="1" ht="51" x14ac:dyDescent="0.2">
      <c r="A1187" s="5" t="s">
        <v>4360</v>
      </c>
      <c r="B1187" s="5" t="s">
        <v>4360</v>
      </c>
      <c r="C1187" s="5" t="str">
        <f>+VLOOKUP(B1187,[2]Hoja1!$H$1:$I$5207,2,FALSE)</f>
        <v>CONTRATO DE PRESTACION DE SERVICIOS PROFESIONALES</v>
      </c>
      <c r="D1187" s="6" t="s">
        <v>693</v>
      </c>
      <c r="E1187" s="6" t="s">
        <v>694</v>
      </c>
      <c r="F1187" s="7" t="s">
        <v>829</v>
      </c>
      <c r="G1187" s="8">
        <v>28784</v>
      </c>
      <c r="H1187" s="9" t="s">
        <v>6053</v>
      </c>
      <c r="I1187" s="5" t="s">
        <v>835</v>
      </c>
      <c r="J1187" s="5" t="s">
        <v>3161</v>
      </c>
      <c r="K1187" s="5" t="s">
        <v>846</v>
      </c>
      <c r="L1187" s="11">
        <v>8997450</v>
      </c>
      <c r="M1187" s="13">
        <v>45386</v>
      </c>
      <c r="N1187" s="13">
        <v>45386</v>
      </c>
      <c r="O1187" s="13">
        <v>45458</v>
      </c>
      <c r="P1187" s="15">
        <v>73</v>
      </c>
      <c r="Q1187" s="11" t="s">
        <v>874</v>
      </c>
      <c r="R1187" s="11">
        <f>+VLOOKUP(B1187,[2]Hoja2!$A$3:$C$3503,3,FALSE)</f>
        <v>8997450</v>
      </c>
      <c r="S1187" s="11">
        <f t="shared" si="36"/>
        <v>0</v>
      </c>
      <c r="T1187" s="22">
        <f t="shared" si="38"/>
        <v>100</v>
      </c>
      <c r="U1187" s="5">
        <v>0</v>
      </c>
      <c r="V1187" s="10" t="s">
        <v>6851</v>
      </c>
    </row>
    <row r="1188" spans="1:23" s="4" customFormat="1" ht="63.75" x14ac:dyDescent="0.2">
      <c r="A1188" s="5" t="s">
        <v>4361</v>
      </c>
      <c r="B1188" s="5" t="s">
        <v>4361</v>
      </c>
      <c r="C1188" s="5" t="str">
        <f>+VLOOKUP(B1188,[2]Hoja1!$H$1:$I$5207,2,FALSE)</f>
        <v>CONTRATO DE PRESTACION DE SERVICIOS PROFESIONALES</v>
      </c>
      <c r="D1188" s="6" t="s">
        <v>5403</v>
      </c>
      <c r="E1188" s="6">
        <v>79628299</v>
      </c>
      <c r="F1188" s="7" t="s">
        <v>829</v>
      </c>
      <c r="G1188" s="8">
        <v>28456</v>
      </c>
      <c r="H1188" s="9" t="s">
        <v>6054</v>
      </c>
      <c r="I1188" s="5" t="s">
        <v>835</v>
      </c>
      <c r="J1188" s="5" t="s">
        <v>3161</v>
      </c>
      <c r="K1188" s="5" t="s">
        <v>846</v>
      </c>
      <c r="L1188" s="11">
        <v>27228000</v>
      </c>
      <c r="M1188" s="13">
        <v>45386</v>
      </c>
      <c r="N1188" s="13">
        <v>45387</v>
      </c>
      <c r="O1188" s="13">
        <v>45505</v>
      </c>
      <c r="P1188" s="15">
        <v>119</v>
      </c>
      <c r="Q1188" s="11" t="s">
        <v>874</v>
      </c>
      <c r="R1188" s="11">
        <f>+VLOOKUP(B1188,[2]Hoja2!$A$3:$C$3503,3,FALSE)</f>
        <v>27228000</v>
      </c>
      <c r="S1188" s="11">
        <f t="shared" si="36"/>
        <v>0</v>
      </c>
      <c r="T1188" s="22">
        <f t="shared" si="38"/>
        <v>100</v>
      </c>
      <c r="U1188" s="5">
        <v>0</v>
      </c>
      <c r="V1188" s="10" t="s">
        <v>6852</v>
      </c>
    </row>
    <row r="1189" spans="1:23" s="4" customFormat="1" ht="51" x14ac:dyDescent="0.2">
      <c r="A1189" s="5" t="s">
        <v>4362</v>
      </c>
      <c r="B1189" s="5" t="s">
        <v>4362</v>
      </c>
      <c r="C1189" s="5" t="str">
        <f>+VLOOKUP(B1189,[2]Hoja1!$H$1:$I$5207,2,FALSE)</f>
        <v>CONTRATO DE PRESTACION DE SERVICIOS DE APOYO A LA GESTION</v>
      </c>
      <c r="D1189" s="6" t="s">
        <v>5404</v>
      </c>
      <c r="E1189" s="6">
        <v>1031140586</v>
      </c>
      <c r="F1189" s="7" t="s">
        <v>829</v>
      </c>
      <c r="G1189" s="8">
        <v>33830</v>
      </c>
      <c r="H1189" s="9" t="s">
        <v>6055</v>
      </c>
      <c r="I1189" s="5" t="s">
        <v>835</v>
      </c>
      <c r="J1189" s="5" t="s">
        <v>857</v>
      </c>
      <c r="K1189" s="5" t="s">
        <v>840</v>
      </c>
      <c r="L1189" s="11">
        <v>61830000</v>
      </c>
      <c r="M1189" s="13">
        <v>45386</v>
      </c>
      <c r="N1189" s="13">
        <v>45387</v>
      </c>
      <c r="O1189" s="13">
        <v>45657</v>
      </c>
      <c r="P1189" s="15">
        <v>271</v>
      </c>
      <c r="Q1189" s="11" t="s">
        <v>874</v>
      </c>
      <c r="R1189" s="11">
        <f>+VLOOKUP(B1189,[2]Hoja2!$A$3:$C$3503,3,FALSE)</f>
        <v>54960000</v>
      </c>
      <c r="S1189" s="11">
        <f t="shared" si="36"/>
        <v>6870000</v>
      </c>
      <c r="T1189" s="22">
        <f t="shared" si="38"/>
        <v>88.888888888888886</v>
      </c>
      <c r="U1189" s="5">
        <v>1</v>
      </c>
      <c r="V1189" s="10" t="s">
        <v>6853</v>
      </c>
    </row>
    <row r="1190" spans="1:23" s="4" customFormat="1" ht="51" x14ac:dyDescent="0.2">
      <c r="A1190" s="5" t="s">
        <v>4363</v>
      </c>
      <c r="B1190" s="5" t="s">
        <v>4363</v>
      </c>
      <c r="C1190" s="5" t="str">
        <f>+VLOOKUP(B1190,[2]Hoja1!$H$1:$I$5207,2,FALSE)</f>
        <v>CONTRATO DE PRESTACION DE SERVICIOS PROFESIONALES</v>
      </c>
      <c r="D1190" s="6" t="s">
        <v>815</v>
      </c>
      <c r="E1190" s="6" t="s">
        <v>816</v>
      </c>
      <c r="F1190" s="7" t="s">
        <v>829</v>
      </c>
      <c r="G1190" s="8">
        <v>35208</v>
      </c>
      <c r="H1190" s="9" t="s">
        <v>6056</v>
      </c>
      <c r="I1190" s="5" t="s">
        <v>835</v>
      </c>
      <c r="J1190" s="5" t="s">
        <v>859</v>
      </c>
      <c r="K1190" s="5" t="s">
        <v>842</v>
      </c>
      <c r="L1190" s="11">
        <v>32454000</v>
      </c>
      <c r="M1190" s="13">
        <v>45386</v>
      </c>
      <c r="N1190" s="13">
        <v>45390</v>
      </c>
      <c r="O1190" s="13">
        <v>45657</v>
      </c>
      <c r="P1190" s="15">
        <v>268</v>
      </c>
      <c r="Q1190" s="11" t="s">
        <v>874</v>
      </c>
      <c r="R1190" s="11">
        <f>+VLOOKUP(B1190,[2]Hoja2!$A$3:$C$3503,3,FALSE)</f>
        <v>25242000</v>
      </c>
      <c r="S1190" s="11">
        <f t="shared" si="36"/>
        <v>7212000</v>
      </c>
      <c r="T1190" s="22">
        <f t="shared" si="38"/>
        <v>77.777777777777771</v>
      </c>
      <c r="U1190" s="5">
        <v>3</v>
      </c>
      <c r="V1190" s="10" t="s">
        <v>6854</v>
      </c>
    </row>
    <row r="1191" spans="1:23" s="4" customFormat="1" ht="51" x14ac:dyDescent="0.2">
      <c r="A1191" s="5" t="s">
        <v>4364</v>
      </c>
      <c r="B1191" s="5" t="s">
        <v>4364</v>
      </c>
      <c r="C1191" s="5" t="str">
        <f>+VLOOKUP(B1191,[2]Hoja1!$H$1:$I$5207,2,FALSE)</f>
        <v>CONTRATO DE PRESTACION DE SERVICIOS DE APOYO A LA GESTION</v>
      </c>
      <c r="D1191" s="6" t="s">
        <v>5405</v>
      </c>
      <c r="E1191" s="6" t="s">
        <v>5406</v>
      </c>
      <c r="F1191" s="7" t="s">
        <v>829</v>
      </c>
      <c r="G1191" s="8">
        <v>38352</v>
      </c>
      <c r="H1191" s="9" t="s">
        <v>6057</v>
      </c>
      <c r="I1191" s="5" t="s">
        <v>835</v>
      </c>
      <c r="J1191" s="5" t="s">
        <v>6855</v>
      </c>
      <c r="K1191" s="5" t="s">
        <v>842</v>
      </c>
      <c r="L1191" s="11">
        <f>+VLOOKUP(B1191,[2]Hoja2!$A$3:$C$3503,2,FALSE)</f>
        <v>20650000</v>
      </c>
      <c r="M1191" s="13">
        <v>45387</v>
      </c>
      <c r="N1191" s="13">
        <v>45387</v>
      </c>
      <c r="O1191" s="13">
        <v>45641</v>
      </c>
      <c r="P1191" s="15">
        <v>255</v>
      </c>
      <c r="Q1191" s="11" t="s">
        <v>874</v>
      </c>
      <c r="R1191" s="11">
        <f>+VLOOKUP(B1191,[2]Hoja2!$A$3:$C$3503,3,FALSE)</f>
        <v>18900000</v>
      </c>
      <c r="S1191" s="11">
        <f t="shared" si="36"/>
        <v>1750000</v>
      </c>
      <c r="T1191" s="22">
        <f t="shared" si="38"/>
        <v>91.525423728813564</v>
      </c>
      <c r="U1191" s="5">
        <v>1</v>
      </c>
      <c r="V1191" s="10" t="s">
        <v>6856</v>
      </c>
      <c r="W1191" s="4">
        <f>+VLOOKUP(B1191,[2]Hoja2!$A$3:$D$3503,4,FALSE)</f>
        <v>0</v>
      </c>
    </row>
    <row r="1192" spans="1:23" s="4" customFormat="1" ht="51" x14ac:dyDescent="0.2">
      <c r="A1192" s="5" t="s">
        <v>4365</v>
      </c>
      <c r="B1192" s="5" t="s">
        <v>4365</v>
      </c>
      <c r="C1192" s="5" t="str">
        <f>+VLOOKUP(B1192,[2]Hoja1!$H$1:$I$5207,2,FALSE)</f>
        <v>CONTRATO DE PRESTACION DE SERVICIOS DE APOYO A LA GESTION</v>
      </c>
      <c r="D1192" s="6" t="s">
        <v>43</v>
      </c>
      <c r="E1192" s="6" t="s">
        <v>44</v>
      </c>
      <c r="F1192" s="7" t="s">
        <v>829</v>
      </c>
      <c r="G1192" s="8">
        <v>26787</v>
      </c>
      <c r="H1192" s="9" t="s">
        <v>6058</v>
      </c>
      <c r="I1192" s="5" t="s">
        <v>835</v>
      </c>
      <c r="J1192" s="5" t="s">
        <v>859</v>
      </c>
      <c r="K1192" s="5" t="s">
        <v>842</v>
      </c>
      <c r="L1192" s="11">
        <f>+VLOOKUP(B1192,[2]Hoja2!$A$3:$C$3503,2,FALSE)</f>
        <v>48345229</v>
      </c>
      <c r="M1192" s="13">
        <v>45386</v>
      </c>
      <c r="N1192" s="13">
        <v>45387</v>
      </c>
      <c r="O1192" s="13">
        <v>45611</v>
      </c>
      <c r="P1192" s="15">
        <v>225</v>
      </c>
      <c r="Q1192" s="11" t="s">
        <v>874</v>
      </c>
      <c r="R1192" s="11">
        <f>+VLOOKUP(B1192,[2]Hoja2!$A$3:$C$3503,3,FALSE)</f>
        <v>41789936</v>
      </c>
      <c r="S1192" s="11">
        <f t="shared" si="36"/>
        <v>6555293</v>
      </c>
      <c r="T1192" s="22">
        <f t="shared" si="38"/>
        <v>86.440662014446147</v>
      </c>
      <c r="U1192" s="5">
        <v>2</v>
      </c>
      <c r="V1192" s="10" t="s">
        <v>6857</v>
      </c>
      <c r="W1192" s="4">
        <f>+VLOOKUP(B1192,[2]Hoja2!$A$3:$D$3503,4,FALSE)</f>
        <v>0</v>
      </c>
    </row>
    <row r="1193" spans="1:23" s="4" customFormat="1" ht="51" x14ac:dyDescent="0.2">
      <c r="A1193" s="5" t="s">
        <v>4366</v>
      </c>
      <c r="B1193" s="5" t="s">
        <v>4366</v>
      </c>
      <c r="C1193" s="5" t="str">
        <f>+VLOOKUP(B1193,[2]Hoja1!$H$1:$I$5207,2,FALSE)</f>
        <v>CONTRATO DE PRESTACION DE SERVICIOS PROFESIONALES</v>
      </c>
      <c r="D1193" s="6" t="s">
        <v>522</v>
      </c>
      <c r="E1193" s="6" t="s">
        <v>523</v>
      </c>
      <c r="F1193" s="7" t="s">
        <v>829</v>
      </c>
      <c r="G1193" s="8">
        <v>26252</v>
      </c>
      <c r="H1193" s="9" t="s">
        <v>6059</v>
      </c>
      <c r="I1193" s="5" t="s">
        <v>835</v>
      </c>
      <c r="J1193" s="5" t="s">
        <v>858</v>
      </c>
      <c r="K1193" s="5" t="s">
        <v>841</v>
      </c>
      <c r="L1193" s="11">
        <v>56430000</v>
      </c>
      <c r="M1193" s="13">
        <v>45387</v>
      </c>
      <c r="N1193" s="13">
        <v>45389</v>
      </c>
      <c r="O1193" s="13">
        <v>45657</v>
      </c>
      <c r="P1193" s="15">
        <v>269</v>
      </c>
      <c r="Q1193" s="11" t="s">
        <v>874</v>
      </c>
      <c r="R1193" s="11">
        <f>+VLOOKUP(B1193,[2]Hoja2!$A$3:$C$3503,3,FALSE)</f>
        <v>50160000</v>
      </c>
      <c r="S1193" s="11">
        <f t="shared" si="36"/>
        <v>6270000</v>
      </c>
      <c r="T1193" s="22">
        <f t="shared" si="38"/>
        <v>88.888888888888886</v>
      </c>
      <c r="U1193" s="5">
        <v>0</v>
      </c>
      <c r="V1193" s="10" t="s">
        <v>6858</v>
      </c>
    </row>
    <row r="1194" spans="1:23" s="4" customFormat="1" ht="51" x14ac:dyDescent="0.2">
      <c r="A1194" s="5" t="s">
        <v>4367</v>
      </c>
      <c r="B1194" s="5" t="s">
        <v>4367</v>
      </c>
      <c r="C1194" s="5" t="str">
        <f>+VLOOKUP(B1194,[2]Hoja1!$H$1:$I$5207,2,FALSE)</f>
        <v>CONTRATO DE PRESTACION DE SERVICIOS PROFESIONALES</v>
      </c>
      <c r="D1194" s="6" t="s">
        <v>351</v>
      </c>
      <c r="E1194" s="6" t="s">
        <v>352</v>
      </c>
      <c r="F1194" s="7" t="s">
        <v>829</v>
      </c>
      <c r="G1194" s="8">
        <v>32940</v>
      </c>
      <c r="H1194" s="9" t="s">
        <v>6060</v>
      </c>
      <c r="I1194" s="5" t="s">
        <v>835</v>
      </c>
      <c r="J1194" s="5" t="s">
        <v>859</v>
      </c>
      <c r="K1194" s="5" t="s">
        <v>842</v>
      </c>
      <c r="L1194" s="11">
        <v>32454000</v>
      </c>
      <c r="M1194" s="13">
        <v>45386</v>
      </c>
      <c r="N1194" s="13">
        <v>45387</v>
      </c>
      <c r="O1194" s="13">
        <v>45657</v>
      </c>
      <c r="P1194" s="15">
        <v>271</v>
      </c>
      <c r="Q1194" s="11" t="s">
        <v>874</v>
      </c>
      <c r="R1194" s="11">
        <f>+VLOOKUP(B1194,[2]Hoja2!$A$3:$C$3503,3,FALSE)</f>
        <v>28848000</v>
      </c>
      <c r="S1194" s="11">
        <f t="shared" si="36"/>
        <v>3606000</v>
      </c>
      <c r="T1194" s="22">
        <f t="shared" si="38"/>
        <v>88.888888888888886</v>
      </c>
      <c r="U1194" s="5">
        <v>1</v>
      </c>
      <c r="V1194" s="10" t="s">
        <v>6859</v>
      </c>
    </row>
    <row r="1195" spans="1:23" s="4" customFormat="1" ht="51" x14ac:dyDescent="0.2">
      <c r="A1195" s="5" t="s">
        <v>4368</v>
      </c>
      <c r="B1195" s="5" t="s">
        <v>4368</v>
      </c>
      <c r="C1195" s="5" t="str">
        <f>+VLOOKUP(B1195,[2]Hoja1!$H$1:$I$5207,2,FALSE)</f>
        <v>CONTRATO DE PRESTACION DE SERVICIOS DE APOYO A LA GESTION</v>
      </c>
      <c r="D1195" s="6" t="s">
        <v>54</v>
      </c>
      <c r="E1195" s="6" t="s">
        <v>55</v>
      </c>
      <c r="F1195" s="7" t="s">
        <v>829</v>
      </c>
      <c r="G1195" s="8">
        <v>33111</v>
      </c>
      <c r="H1195" s="9" t="s">
        <v>6061</v>
      </c>
      <c r="I1195" s="5" t="s">
        <v>835</v>
      </c>
      <c r="J1195" s="5" t="s">
        <v>859</v>
      </c>
      <c r="K1195" s="5" t="s">
        <v>842</v>
      </c>
      <c r="L1195" s="11">
        <f>+VLOOKUP(B1195,[2]Hoja2!$A$3:$C$3503,2,FALSE)</f>
        <v>39333333</v>
      </c>
      <c r="M1195" s="13">
        <v>45386</v>
      </c>
      <c r="N1195" s="13">
        <v>45387</v>
      </c>
      <c r="O1195" s="13">
        <v>45613</v>
      </c>
      <c r="P1195" s="15">
        <v>227</v>
      </c>
      <c r="Q1195" s="11" t="s">
        <v>874</v>
      </c>
      <c r="R1195" s="11">
        <f>+VLOOKUP(B1195,[2]Hoja2!$A$3:$C$3503,3,FALSE)</f>
        <v>34000000</v>
      </c>
      <c r="S1195" s="11">
        <f t="shared" si="36"/>
        <v>5333333</v>
      </c>
      <c r="T1195" s="22">
        <f t="shared" si="38"/>
        <v>86.440678698649819</v>
      </c>
      <c r="U1195" s="5">
        <v>1</v>
      </c>
      <c r="V1195" s="10" t="s">
        <v>6860</v>
      </c>
      <c r="W1195" s="4">
        <f>+VLOOKUP(B1195,[2]Hoja2!$A$3:$D$3503,4,FALSE)</f>
        <v>0</v>
      </c>
    </row>
    <row r="1196" spans="1:23" s="4" customFormat="1" ht="51" x14ac:dyDescent="0.2">
      <c r="A1196" s="5" t="s">
        <v>4369</v>
      </c>
      <c r="B1196" s="5" t="s">
        <v>4369</v>
      </c>
      <c r="C1196" s="5" t="str">
        <f>+VLOOKUP(B1196,[2]Hoja1!$H$1:$I$5207,2,FALSE)</f>
        <v>CONTRATO DE PRESTACION DE SERVICIOS PROFESIONALES</v>
      </c>
      <c r="D1196" s="6" t="s">
        <v>5407</v>
      </c>
      <c r="E1196" s="6" t="s">
        <v>5408</v>
      </c>
      <c r="F1196" s="7" t="s">
        <v>829</v>
      </c>
      <c r="G1196" s="8">
        <v>28360</v>
      </c>
      <c r="H1196" s="9" t="s">
        <v>6062</v>
      </c>
      <c r="I1196" s="5" t="s">
        <v>835</v>
      </c>
      <c r="J1196" s="5" t="s">
        <v>858</v>
      </c>
      <c r="K1196" s="5" t="s">
        <v>841</v>
      </c>
      <c r="L1196" s="11">
        <v>81000000</v>
      </c>
      <c r="M1196" s="13">
        <v>45387</v>
      </c>
      <c r="N1196" s="13">
        <v>45391</v>
      </c>
      <c r="O1196" s="13">
        <v>45657</v>
      </c>
      <c r="P1196" s="15">
        <v>267</v>
      </c>
      <c r="Q1196" s="11" t="s">
        <v>874</v>
      </c>
      <c r="R1196" s="11">
        <f>+VLOOKUP(B1196,[2]Hoja2!$A$3:$C$3503,3,FALSE)</f>
        <v>72000000</v>
      </c>
      <c r="S1196" s="11">
        <f t="shared" si="36"/>
        <v>9000000</v>
      </c>
      <c r="T1196" s="22">
        <f t="shared" si="38"/>
        <v>88.888888888888886</v>
      </c>
      <c r="U1196" s="5">
        <v>1</v>
      </c>
      <c r="V1196" s="10" t="s">
        <v>6861</v>
      </c>
    </row>
    <row r="1197" spans="1:23" s="4" customFormat="1" ht="51" x14ac:dyDescent="0.2">
      <c r="A1197" s="5" t="s">
        <v>4370</v>
      </c>
      <c r="B1197" s="5" t="s">
        <v>4370</v>
      </c>
      <c r="C1197" s="5" t="str">
        <f>+VLOOKUP(B1197,[2]Hoja1!$H$1:$I$5207,2,FALSE)</f>
        <v>CONTRATO DE PRESTACION DE SERVICIOS DE APOYO A LA GESTION</v>
      </c>
      <c r="D1197" s="6" t="s">
        <v>5409</v>
      </c>
      <c r="E1197" s="6">
        <v>52089288</v>
      </c>
      <c r="F1197" s="7" t="s">
        <v>829</v>
      </c>
      <c r="G1197" s="8">
        <v>26949</v>
      </c>
      <c r="H1197" s="9" t="s">
        <v>6063</v>
      </c>
      <c r="I1197" s="5" t="s">
        <v>835</v>
      </c>
      <c r="J1197" s="5" t="s">
        <v>859</v>
      </c>
      <c r="K1197" s="5" t="s">
        <v>842</v>
      </c>
      <c r="L1197" s="11">
        <f>+VLOOKUP(B1197,[2]Hoja2!$A$3:$C$3503,2,FALSE)</f>
        <v>30409500</v>
      </c>
      <c r="M1197" s="13">
        <v>45386</v>
      </c>
      <c r="N1197" s="13">
        <v>45391</v>
      </c>
      <c r="O1197" s="13">
        <v>45642</v>
      </c>
      <c r="P1197" s="15">
        <v>252</v>
      </c>
      <c r="Q1197" s="11" t="s">
        <v>874</v>
      </c>
      <c r="R1197" s="11">
        <f>+VLOOKUP(B1197,[2]Hoja2!$A$3:$C$3503,3,FALSE)</f>
        <v>27274500</v>
      </c>
      <c r="S1197" s="11">
        <f t="shared" si="36"/>
        <v>3135000</v>
      </c>
      <c r="T1197" s="22">
        <f t="shared" si="38"/>
        <v>89.69072164948453</v>
      </c>
      <c r="U1197" s="5">
        <v>1</v>
      </c>
      <c r="V1197" s="10" t="s">
        <v>6862</v>
      </c>
      <c r="W1197" s="4">
        <f>+VLOOKUP(B1197,[2]Hoja2!$A$3:$D$3503,4,FALSE)</f>
        <v>0</v>
      </c>
    </row>
    <row r="1198" spans="1:23" s="4" customFormat="1" ht="51" x14ac:dyDescent="0.2">
      <c r="A1198" s="5" t="s">
        <v>4371</v>
      </c>
      <c r="B1198" s="5" t="s">
        <v>4371</v>
      </c>
      <c r="C1198" s="5" t="str">
        <f>+VLOOKUP(B1198,[2]Hoja1!$H$1:$I$5207,2,FALSE)</f>
        <v>CONTRATO DE PRESTACION DE SERVICIOS PROFESIONALES</v>
      </c>
      <c r="D1198" s="6" t="s">
        <v>5410</v>
      </c>
      <c r="E1198" s="6">
        <v>30405233</v>
      </c>
      <c r="F1198" s="7" t="s">
        <v>829</v>
      </c>
      <c r="G1198" s="8">
        <v>29106</v>
      </c>
      <c r="H1198" s="9" t="s">
        <v>6064</v>
      </c>
      <c r="I1198" s="5" t="s">
        <v>835</v>
      </c>
      <c r="J1198" s="5" t="s">
        <v>859</v>
      </c>
      <c r="K1198" s="5" t="s">
        <v>842</v>
      </c>
      <c r="L1198" s="11">
        <f>+VLOOKUP(B1198,[2]Hoja2!$A$3:$C$3503,2,FALSE)</f>
        <v>34972448</v>
      </c>
      <c r="M1198" s="13">
        <v>45386</v>
      </c>
      <c r="N1198" s="13">
        <v>45391</v>
      </c>
      <c r="O1198" s="13">
        <v>45642</v>
      </c>
      <c r="P1198" s="15">
        <v>252</v>
      </c>
      <c r="Q1198" s="11" t="s">
        <v>874</v>
      </c>
      <c r="R1198" s="11">
        <f>+VLOOKUP(B1198,[2]Hoja2!$A$3:$C$3503,3,FALSE)</f>
        <v>31367041</v>
      </c>
      <c r="S1198" s="11">
        <f t="shared" si="36"/>
        <v>3605407</v>
      </c>
      <c r="T1198" s="22">
        <f t="shared" si="38"/>
        <v>89.690721678962817</v>
      </c>
      <c r="U1198" s="5">
        <v>1</v>
      </c>
      <c r="V1198" s="10" t="s">
        <v>6863</v>
      </c>
      <c r="W1198" s="4">
        <f>+VLOOKUP(B1198,[2]Hoja2!$A$3:$D$3503,4,FALSE)</f>
        <v>0</v>
      </c>
    </row>
    <row r="1199" spans="1:23" s="4" customFormat="1" ht="51" x14ac:dyDescent="0.2">
      <c r="A1199" s="5" t="s">
        <v>4372</v>
      </c>
      <c r="B1199" s="5" t="s">
        <v>4372</v>
      </c>
      <c r="C1199" s="5" t="str">
        <f>+VLOOKUP(B1199,[2]Hoja1!$H$1:$I$5207,2,FALSE)</f>
        <v>CONTRATO DE PRESTACION DE SERVICIOS PROFESIONALES</v>
      </c>
      <c r="D1199" s="6" t="s">
        <v>5411</v>
      </c>
      <c r="E1199" s="6">
        <v>79950905</v>
      </c>
      <c r="F1199" s="7" t="s">
        <v>829</v>
      </c>
      <c r="G1199" s="8">
        <v>28869</v>
      </c>
      <c r="H1199" s="9" t="s">
        <v>6065</v>
      </c>
      <c r="I1199" s="5" t="s">
        <v>835</v>
      </c>
      <c r="J1199" s="5" t="s">
        <v>859</v>
      </c>
      <c r="K1199" s="5" t="s">
        <v>842</v>
      </c>
      <c r="L1199" s="11">
        <f>+VLOOKUP(B1199,[2]Hoja2!$A$3:$C$3503,2,FALSE)</f>
        <v>71492250</v>
      </c>
      <c r="M1199" s="13">
        <v>45386</v>
      </c>
      <c r="N1199" s="13">
        <v>45392</v>
      </c>
      <c r="O1199" s="13">
        <v>45641</v>
      </c>
      <c r="P1199" s="15">
        <v>250</v>
      </c>
      <c r="Q1199" s="11" t="s">
        <v>874</v>
      </c>
      <c r="R1199" s="11">
        <f>+VLOOKUP(B1199,[2]Hoja2!$A$3:$C$3503,3,FALSE)</f>
        <v>64096500</v>
      </c>
      <c r="S1199" s="11">
        <f t="shared" si="36"/>
        <v>7395750</v>
      </c>
      <c r="T1199" s="22">
        <f t="shared" si="38"/>
        <v>89.65517241379311</v>
      </c>
      <c r="U1199" s="5">
        <v>1</v>
      </c>
      <c r="V1199" s="10" t="s">
        <v>6864</v>
      </c>
      <c r="W1199" s="4">
        <f>+VLOOKUP(B1199,[2]Hoja2!$A$3:$D$3503,4,FALSE)</f>
        <v>0</v>
      </c>
    </row>
    <row r="1200" spans="1:23" s="4" customFormat="1" ht="51" x14ac:dyDescent="0.2">
      <c r="A1200" s="5" t="s">
        <v>4373</v>
      </c>
      <c r="B1200" s="5" t="s">
        <v>4373</v>
      </c>
      <c r="C1200" s="5" t="str">
        <f>+VLOOKUP(B1200,[2]Hoja1!$H$1:$I$5207,2,FALSE)</f>
        <v>CONTRATO DE PRESTACION DE SERVICIOS PROFESIONALES</v>
      </c>
      <c r="D1200" s="6" t="s">
        <v>438</v>
      </c>
      <c r="E1200" s="6" t="s">
        <v>439</v>
      </c>
      <c r="F1200" s="7" t="s">
        <v>829</v>
      </c>
      <c r="G1200" s="8">
        <v>32436</v>
      </c>
      <c r="H1200" s="9" t="s">
        <v>6066</v>
      </c>
      <c r="I1200" s="5" t="s">
        <v>835</v>
      </c>
      <c r="J1200" s="5" t="s">
        <v>856</v>
      </c>
      <c r="K1200" s="5" t="s">
        <v>839</v>
      </c>
      <c r="L1200" s="11">
        <v>40371200</v>
      </c>
      <c r="M1200" s="13">
        <v>45387</v>
      </c>
      <c r="N1200" s="13">
        <v>45390</v>
      </c>
      <c r="O1200" s="13">
        <v>45624</v>
      </c>
      <c r="P1200" s="15">
        <v>235</v>
      </c>
      <c r="Q1200" s="11" t="s">
        <v>874</v>
      </c>
      <c r="R1200" s="11">
        <f>+VLOOKUP(B1200,[2]Hoja2!$A$3:$C$3503,3,FALSE)</f>
        <v>37184000</v>
      </c>
      <c r="S1200" s="11">
        <f t="shared" si="36"/>
        <v>3187200</v>
      </c>
      <c r="T1200" s="22">
        <f t="shared" si="38"/>
        <v>92.10526315789474</v>
      </c>
      <c r="U1200" s="5">
        <v>0</v>
      </c>
      <c r="V1200" s="10" t="s">
        <v>6865</v>
      </c>
    </row>
    <row r="1201" spans="1:23" s="4" customFormat="1" ht="51" x14ac:dyDescent="0.2">
      <c r="A1201" s="5" t="s">
        <v>4374</v>
      </c>
      <c r="B1201" s="5" t="s">
        <v>4374</v>
      </c>
      <c r="C1201" s="5" t="str">
        <f>+VLOOKUP(B1201,[2]Hoja1!$H$1:$I$5207,2,FALSE)</f>
        <v>CONTRATO DE PRESTACION DE SERVICIOS PROFESIONALES</v>
      </c>
      <c r="D1201" s="6" t="s">
        <v>5412</v>
      </c>
      <c r="E1201" s="6" t="s">
        <v>688</v>
      </c>
      <c r="F1201" s="7" t="s">
        <v>829</v>
      </c>
      <c r="G1201" s="8">
        <v>33614</v>
      </c>
      <c r="H1201" s="9" t="s">
        <v>6067</v>
      </c>
      <c r="I1201" s="5" t="s">
        <v>835</v>
      </c>
      <c r="J1201" s="5" t="s">
        <v>859</v>
      </c>
      <c r="K1201" s="5" t="s">
        <v>842</v>
      </c>
      <c r="L1201" s="11">
        <v>68400000</v>
      </c>
      <c r="M1201" s="13">
        <v>45387</v>
      </c>
      <c r="N1201" s="13">
        <v>45387</v>
      </c>
      <c r="O1201" s="13">
        <v>45657</v>
      </c>
      <c r="P1201" s="15">
        <v>271</v>
      </c>
      <c r="Q1201" s="11" t="s">
        <v>874</v>
      </c>
      <c r="R1201" s="11">
        <f>+VLOOKUP(B1201,[2]Hoja2!$A$3:$C$3503,3,FALSE)</f>
        <v>60800000</v>
      </c>
      <c r="S1201" s="11">
        <f t="shared" si="36"/>
        <v>7600000</v>
      </c>
      <c r="T1201" s="22">
        <f t="shared" si="38"/>
        <v>88.888888888888886</v>
      </c>
      <c r="U1201" s="5">
        <v>1</v>
      </c>
      <c r="V1201" s="10" t="s">
        <v>6866</v>
      </c>
    </row>
    <row r="1202" spans="1:23" s="4" customFormat="1" ht="76.5" x14ac:dyDescent="0.2">
      <c r="A1202" s="5" t="s">
        <v>4375</v>
      </c>
      <c r="B1202" s="5" t="s">
        <v>4375</v>
      </c>
      <c r="C1202" s="5" t="str">
        <f>+VLOOKUP(B1202,[2]Hoja1!$H$1:$I$5207,2,FALSE)</f>
        <v>CONTRATO DE PRESTACION DE SERVICIOS DE APOYO A LA GESTION</v>
      </c>
      <c r="D1202" s="6" t="s">
        <v>789</v>
      </c>
      <c r="E1202" s="6">
        <v>1032414317</v>
      </c>
      <c r="F1202" s="7" t="s">
        <v>829</v>
      </c>
      <c r="G1202" s="8">
        <v>32243</v>
      </c>
      <c r="H1202" s="9" t="s">
        <v>6068</v>
      </c>
      <c r="I1202" s="5" t="s">
        <v>835</v>
      </c>
      <c r="J1202" s="5" t="s">
        <v>859</v>
      </c>
      <c r="K1202" s="5" t="s">
        <v>842</v>
      </c>
      <c r="L1202" s="11">
        <v>62781000</v>
      </c>
      <c r="M1202" s="13">
        <v>45387</v>
      </c>
      <c r="N1202" s="13">
        <v>45393</v>
      </c>
      <c r="O1202" s="13">
        <v>45642</v>
      </c>
      <c r="P1202" s="15">
        <v>250</v>
      </c>
      <c r="Q1202" s="11" t="s">
        <v>874</v>
      </c>
      <c r="R1202" s="11">
        <f>+VLOOKUP(B1202,[2]Hoja2!$A$3:$C$3503,3,FALSE)</f>
        <v>59088000</v>
      </c>
      <c r="S1202" s="11">
        <f t="shared" si="36"/>
        <v>3693000</v>
      </c>
      <c r="T1202" s="22">
        <f t="shared" si="38"/>
        <v>94.117647058823536</v>
      </c>
      <c r="U1202" s="5">
        <v>1</v>
      </c>
      <c r="V1202" s="10" t="s">
        <v>6867</v>
      </c>
    </row>
    <row r="1203" spans="1:23" s="4" customFormat="1" ht="51" x14ac:dyDescent="0.2">
      <c r="A1203" s="5" t="s">
        <v>4376</v>
      </c>
      <c r="B1203" s="5" t="s">
        <v>4376</v>
      </c>
      <c r="C1203" s="5" t="str">
        <f>+VLOOKUP(B1203,[2]Hoja1!$H$1:$I$5207,2,FALSE)</f>
        <v>CONTRATO DE PRESTACION DE SERVICIOS DE APOYO A LA GESTION</v>
      </c>
      <c r="D1203" s="6" t="s">
        <v>644</v>
      </c>
      <c r="E1203" s="6">
        <v>1030637718</v>
      </c>
      <c r="F1203" s="7" t="s">
        <v>829</v>
      </c>
      <c r="G1203" s="8">
        <v>34404</v>
      </c>
      <c r="H1203" s="9" t="s">
        <v>6069</v>
      </c>
      <c r="I1203" s="5" t="s">
        <v>835</v>
      </c>
      <c r="J1203" s="5" t="s">
        <v>859</v>
      </c>
      <c r="K1203" s="5" t="s">
        <v>842</v>
      </c>
      <c r="L1203" s="11">
        <f>+VLOOKUP(B1203,[2]Hoja2!$A$3:$C$3503,2,FALSE)</f>
        <v>73150000</v>
      </c>
      <c r="M1203" s="13">
        <v>45386</v>
      </c>
      <c r="N1203" s="13">
        <v>45397</v>
      </c>
      <c r="O1203" s="13">
        <v>45642</v>
      </c>
      <c r="P1203" s="15">
        <v>246</v>
      </c>
      <c r="Q1203" s="11" t="s">
        <v>874</v>
      </c>
      <c r="R1203" s="11">
        <f>+VLOOKUP(B1203,[2]Hoja2!$A$3:$C$3503,3,FALSE)</f>
        <v>69300000</v>
      </c>
      <c r="S1203" s="11">
        <f t="shared" si="36"/>
        <v>3850000</v>
      </c>
      <c r="T1203" s="22">
        <f t="shared" si="38"/>
        <v>94.736842105263165</v>
      </c>
      <c r="U1203" s="5">
        <v>1</v>
      </c>
      <c r="V1203" s="10" t="s">
        <v>6868</v>
      </c>
      <c r="W1203" s="4">
        <f>+VLOOKUP(B1203,[2]Hoja2!$A$3:$D$3503,4,FALSE)</f>
        <v>0</v>
      </c>
    </row>
    <row r="1204" spans="1:23" s="4" customFormat="1" ht="51" x14ac:dyDescent="0.2">
      <c r="A1204" s="5" t="s">
        <v>4377</v>
      </c>
      <c r="B1204" s="5" t="s">
        <v>4377</v>
      </c>
      <c r="C1204" s="5" t="str">
        <f>+VLOOKUP(B1204,[2]Hoja1!$H$1:$I$5207,2,FALSE)</f>
        <v>CONTRATO DE PRESTACION DE SERVICIOS PROFESIONALES</v>
      </c>
      <c r="D1204" s="6" t="s">
        <v>5413</v>
      </c>
      <c r="E1204" s="6">
        <v>80082156</v>
      </c>
      <c r="F1204" s="7" t="s">
        <v>829</v>
      </c>
      <c r="G1204" s="8">
        <v>29083</v>
      </c>
      <c r="H1204" s="9" t="s">
        <v>6070</v>
      </c>
      <c r="I1204" s="5" t="s">
        <v>835</v>
      </c>
      <c r="J1204" s="5" t="s">
        <v>859</v>
      </c>
      <c r="K1204" s="5" t="s">
        <v>842</v>
      </c>
      <c r="L1204" s="11">
        <v>35530000</v>
      </c>
      <c r="M1204" s="13">
        <v>45390</v>
      </c>
      <c r="N1204" s="13">
        <v>45393</v>
      </c>
      <c r="O1204" s="13">
        <v>45643</v>
      </c>
      <c r="P1204" s="15">
        <v>251</v>
      </c>
      <c r="Q1204" s="11" t="s">
        <v>874</v>
      </c>
      <c r="R1204" s="11">
        <f>+VLOOKUP(B1204,[2]Hoja2!$A$3:$C$3503,3,FALSE)</f>
        <v>33440000</v>
      </c>
      <c r="S1204" s="11">
        <f t="shared" si="36"/>
        <v>2090000</v>
      </c>
      <c r="T1204" s="22">
        <f t="shared" si="38"/>
        <v>94.117647058823536</v>
      </c>
      <c r="U1204" s="5">
        <v>1</v>
      </c>
      <c r="V1204" s="10" t="s">
        <v>6869</v>
      </c>
    </row>
    <row r="1205" spans="1:23" s="4" customFormat="1" ht="51" x14ac:dyDescent="0.2">
      <c r="A1205" s="5" t="s">
        <v>4378</v>
      </c>
      <c r="B1205" s="5" t="s">
        <v>4378</v>
      </c>
      <c r="C1205" s="5" t="str">
        <f>+VLOOKUP(B1205,[2]Hoja1!$H$1:$I$5207,2,FALSE)</f>
        <v>CONTRATO DE PRESTACION DE SERVICIOS PROFESIONALES</v>
      </c>
      <c r="D1205" s="6" t="s">
        <v>188</v>
      </c>
      <c r="E1205" s="6" t="s">
        <v>189</v>
      </c>
      <c r="F1205" s="7" t="s">
        <v>829</v>
      </c>
      <c r="G1205" s="8">
        <v>29628</v>
      </c>
      <c r="H1205" s="9" t="s">
        <v>6071</v>
      </c>
      <c r="I1205" s="5" t="s">
        <v>835</v>
      </c>
      <c r="J1205" s="5" t="s">
        <v>859</v>
      </c>
      <c r="K1205" s="5" t="s">
        <v>842</v>
      </c>
      <c r="L1205" s="11">
        <f>+VLOOKUP(B1205,[2]Hoja2!$A$3:$C$3503,2,FALSE)</f>
        <v>77429275</v>
      </c>
      <c r="M1205" s="13">
        <v>45387</v>
      </c>
      <c r="N1205" s="13">
        <v>45392</v>
      </c>
      <c r="O1205" s="13">
        <v>45641</v>
      </c>
      <c r="P1205" s="15">
        <v>250</v>
      </c>
      <c r="Q1205" s="11" t="s">
        <v>874</v>
      </c>
      <c r="R1205" s="11">
        <f>+VLOOKUP(B1205,[2]Hoja2!$A$3:$C$3503,3,FALSE)</f>
        <v>72089325</v>
      </c>
      <c r="S1205" s="11">
        <f t="shared" si="36"/>
        <v>5339950</v>
      </c>
      <c r="T1205" s="22">
        <f t="shared" si="38"/>
        <v>93.103448275862064</v>
      </c>
      <c r="U1205" s="5">
        <v>1</v>
      </c>
      <c r="V1205" s="10" t="s">
        <v>6870</v>
      </c>
      <c r="W1205" s="4">
        <f>+VLOOKUP(B1205,[2]Hoja2!$A$3:$D$3503,4,FALSE)</f>
        <v>0</v>
      </c>
    </row>
    <row r="1206" spans="1:23" s="4" customFormat="1" ht="51" x14ac:dyDescent="0.2">
      <c r="A1206" s="5" t="s">
        <v>4379</v>
      </c>
      <c r="B1206" s="5" t="s">
        <v>4379</v>
      </c>
      <c r="C1206" s="5" t="str">
        <f>+VLOOKUP(B1206,[2]Hoja1!$H$1:$I$5207,2,FALSE)</f>
        <v>CONTRATO DE PRESTACION DE SERVICIOS PROFESIONALES</v>
      </c>
      <c r="D1206" s="6" t="s">
        <v>71</v>
      </c>
      <c r="E1206" s="6" t="s">
        <v>72</v>
      </c>
      <c r="F1206" s="7" t="s">
        <v>829</v>
      </c>
      <c r="G1206" s="8">
        <v>33966</v>
      </c>
      <c r="H1206" s="9" t="s">
        <v>6072</v>
      </c>
      <c r="I1206" s="5" t="s">
        <v>835</v>
      </c>
      <c r="J1206" s="5" t="s">
        <v>857</v>
      </c>
      <c r="K1206" s="5" t="s">
        <v>840</v>
      </c>
      <c r="L1206" s="11">
        <v>103500000</v>
      </c>
      <c r="M1206" s="13">
        <v>45387</v>
      </c>
      <c r="N1206" s="13">
        <v>45390</v>
      </c>
      <c r="O1206" s="13">
        <v>45657</v>
      </c>
      <c r="P1206" s="15">
        <v>268</v>
      </c>
      <c r="Q1206" s="11" t="s">
        <v>874</v>
      </c>
      <c r="R1206" s="11">
        <f>+VLOOKUP(B1206,[2]Hoja2!$A$3:$C$3503,3,FALSE)</f>
        <v>62866666</v>
      </c>
      <c r="S1206" s="11">
        <f t="shared" si="36"/>
        <v>40633334</v>
      </c>
      <c r="T1206" s="22">
        <f t="shared" si="38"/>
        <v>60.74074009661836</v>
      </c>
      <c r="U1206" s="5">
        <v>0</v>
      </c>
      <c r="V1206" s="10" t="s">
        <v>6871</v>
      </c>
    </row>
    <row r="1207" spans="1:23" s="4" customFormat="1" ht="51" x14ac:dyDescent="0.2">
      <c r="A1207" s="5" t="s">
        <v>4380</v>
      </c>
      <c r="B1207" s="5" t="s">
        <v>4380</v>
      </c>
      <c r="C1207" s="5" t="str">
        <f>+VLOOKUP(B1207,[2]Hoja1!$H$1:$I$5207,2,FALSE)</f>
        <v>CONTRATO DE PRESTACION DE SERVICIOS DE APOYO A LA GESTION</v>
      </c>
      <c r="D1207" s="6" t="s">
        <v>5414</v>
      </c>
      <c r="E1207" s="6" t="s">
        <v>742</v>
      </c>
      <c r="F1207" s="7" t="s">
        <v>829</v>
      </c>
      <c r="G1207" s="8">
        <v>31375</v>
      </c>
      <c r="H1207" s="9" t="s">
        <v>6073</v>
      </c>
      <c r="I1207" s="5" t="s">
        <v>835</v>
      </c>
      <c r="J1207" s="5" t="s">
        <v>859</v>
      </c>
      <c r="K1207" s="5" t="s">
        <v>842</v>
      </c>
      <c r="L1207" s="11">
        <v>29312250</v>
      </c>
      <c r="M1207" s="13">
        <v>45390</v>
      </c>
      <c r="N1207" s="13">
        <v>45391</v>
      </c>
      <c r="O1207" s="13">
        <v>45641</v>
      </c>
      <c r="P1207" s="15">
        <v>251</v>
      </c>
      <c r="Q1207" s="11" t="s">
        <v>874</v>
      </c>
      <c r="R1207" s="11">
        <f>+VLOOKUP(B1207,[2]Hoja2!$A$3:$C$3503,3,FALSE)</f>
        <v>27588000</v>
      </c>
      <c r="S1207" s="11">
        <f t="shared" si="36"/>
        <v>1724250</v>
      </c>
      <c r="T1207" s="22">
        <f t="shared" si="38"/>
        <v>94.117647058823536</v>
      </c>
      <c r="U1207" s="5">
        <v>1</v>
      </c>
      <c r="V1207" s="10" t="s">
        <v>6872</v>
      </c>
    </row>
    <row r="1208" spans="1:23" s="4" customFormat="1" ht="51" x14ac:dyDescent="0.2">
      <c r="A1208" s="5" t="s">
        <v>4381</v>
      </c>
      <c r="B1208" s="5" t="s">
        <v>4381</v>
      </c>
      <c r="C1208" s="5" t="str">
        <f>+VLOOKUP(B1208,[2]Hoja1!$H$1:$I$5207,2,FALSE)</f>
        <v>CONTRATO DE PRESTACION DE SERVICIOS PROFESIONALES</v>
      </c>
      <c r="D1208" s="6" t="s">
        <v>5415</v>
      </c>
      <c r="E1208" s="6" t="s">
        <v>5416</v>
      </c>
      <c r="F1208" s="7" t="s">
        <v>829</v>
      </c>
      <c r="G1208" s="8">
        <v>33556</v>
      </c>
      <c r="H1208" s="9" t="s">
        <v>6074</v>
      </c>
      <c r="I1208" s="5" t="s">
        <v>835</v>
      </c>
      <c r="J1208" s="5" t="s">
        <v>859</v>
      </c>
      <c r="K1208" s="5" t="s">
        <v>842</v>
      </c>
      <c r="L1208" s="11">
        <v>48853750</v>
      </c>
      <c r="M1208" s="13">
        <v>45386</v>
      </c>
      <c r="N1208" s="13">
        <v>45391</v>
      </c>
      <c r="O1208" s="13">
        <v>45638</v>
      </c>
      <c r="P1208" s="15">
        <v>248</v>
      </c>
      <c r="Q1208" s="11" t="s">
        <v>874</v>
      </c>
      <c r="R1208" s="11">
        <f>+VLOOKUP(B1208,[2]Hoja2!$A$3:$C$3503,3,FALSE)</f>
        <v>48853750</v>
      </c>
      <c r="S1208" s="11">
        <f t="shared" si="36"/>
        <v>0</v>
      </c>
      <c r="T1208" s="22">
        <f t="shared" si="38"/>
        <v>100</v>
      </c>
      <c r="U1208" s="5">
        <v>1</v>
      </c>
      <c r="V1208" s="10" t="s">
        <v>6873</v>
      </c>
    </row>
    <row r="1209" spans="1:23" s="4" customFormat="1" ht="51" x14ac:dyDescent="0.2">
      <c r="A1209" s="5" t="s">
        <v>4382</v>
      </c>
      <c r="B1209" s="5" t="s">
        <v>4382</v>
      </c>
      <c r="C1209" s="5" t="str">
        <f>+VLOOKUP(B1209,[2]Hoja1!$H$1:$I$5207,2,FALSE)</f>
        <v>CONTRATO DE PRESTACION DE SERVICIOS DE APOYO A LA GESTION</v>
      </c>
      <c r="D1209" s="6" t="s">
        <v>5417</v>
      </c>
      <c r="E1209" s="6" t="s">
        <v>40</v>
      </c>
      <c r="F1209" s="7" t="s">
        <v>829</v>
      </c>
      <c r="G1209" s="8">
        <v>35610</v>
      </c>
      <c r="H1209" s="9" t="s">
        <v>6075</v>
      </c>
      <c r="I1209" s="5" t="s">
        <v>835</v>
      </c>
      <c r="J1209" s="5" t="s">
        <v>859</v>
      </c>
      <c r="K1209" s="5" t="s">
        <v>842</v>
      </c>
      <c r="L1209" s="11">
        <f>+VLOOKUP(B1209,[2]Hoja2!$A$3:$C$3503,2,FALSE)</f>
        <v>30409500</v>
      </c>
      <c r="M1209" s="13">
        <v>45386</v>
      </c>
      <c r="N1209" s="13">
        <v>45391</v>
      </c>
      <c r="O1209" s="13">
        <v>45636</v>
      </c>
      <c r="P1209" s="15">
        <v>246</v>
      </c>
      <c r="Q1209" s="11" t="s">
        <v>874</v>
      </c>
      <c r="R1209" s="11">
        <f>+VLOOKUP(B1209,[2]Hoja2!$A$3:$C$3503,3,FALSE)</f>
        <v>28215000</v>
      </c>
      <c r="S1209" s="11">
        <f t="shared" si="36"/>
        <v>2194500</v>
      </c>
      <c r="T1209" s="22">
        <f t="shared" si="38"/>
        <v>92.783505154639172</v>
      </c>
      <c r="U1209" s="5">
        <v>1</v>
      </c>
      <c r="V1209" s="10" t="s">
        <v>6874</v>
      </c>
      <c r="W1209" s="4">
        <f>+VLOOKUP(B1209,[2]Hoja2!$A$3:$D$3503,4,FALSE)</f>
        <v>0</v>
      </c>
    </row>
    <row r="1210" spans="1:23" s="4" customFormat="1" ht="51" x14ac:dyDescent="0.2">
      <c r="A1210" s="5" t="s">
        <v>4383</v>
      </c>
      <c r="B1210" s="5" t="s">
        <v>4383</v>
      </c>
      <c r="C1210" s="5" t="str">
        <f>+VLOOKUP(B1210,[2]Hoja1!$H$1:$I$5207,2,FALSE)</f>
        <v>CONTRATO DE PRESTACION DE SERVICIOS DE APOYO A LA GESTION</v>
      </c>
      <c r="D1210" s="6" t="s">
        <v>405</v>
      </c>
      <c r="E1210" s="6" t="s">
        <v>406</v>
      </c>
      <c r="F1210" s="7" t="s">
        <v>829</v>
      </c>
      <c r="G1210" s="8">
        <v>27565</v>
      </c>
      <c r="H1210" s="9" t="s">
        <v>6076</v>
      </c>
      <c r="I1210" s="5" t="s">
        <v>835</v>
      </c>
      <c r="J1210" s="5" t="s">
        <v>859</v>
      </c>
      <c r="K1210" s="5" t="s">
        <v>842</v>
      </c>
      <c r="L1210" s="11">
        <f>+VLOOKUP(B1210,[2]Hoja2!$A$3:$C$3503,2,FALSE)</f>
        <v>81370667</v>
      </c>
      <c r="M1210" s="13">
        <v>45387</v>
      </c>
      <c r="N1210" s="13">
        <v>45390</v>
      </c>
      <c r="O1210" s="13">
        <v>45636</v>
      </c>
      <c r="P1210" s="15">
        <v>247</v>
      </c>
      <c r="Q1210" s="11" t="s">
        <v>874</v>
      </c>
      <c r="R1210" s="11">
        <f>+VLOOKUP(B1210,[2]Hoja2!$A$3:$C$3503,3,FALSE)</f>
        <v>73289333</v>
      </c>
      <c r="S1210" s="11">
        <f t="shared" si="36"/>
        <v>8081334</v>
      </c>
      <c r="T1210" s="22">
        <f t="shared" si="38"/>
        <v>90.068492372073095</v>
      </c>
      <c r="U1210" s="5">
        <v>1</v>
      </c>
      <c r="V1210" s="10" t="s">
        <v>6875</v>
      </c>
      <c r="W1210" s="4">
        <f>+VLOOKUP(B1210,[2]Hoja2!$A$3:$D$3503,4,FALSE)</f>
        <v>0</v>
      </c>
    </row>
    <row r="1211" spans="1:23" s="4" customFormat="1" ht="51" x14ac:dyDescent="0.2">
      <c r="A1211" s="5" t="s">
        <v>4384</v>
      </c>
      <c r="B1211" s="5" t="s">
        <v>4384</v>
      </c>
      <c r="C1211" s="5" t="str">
        <f>+VLOOKUP(B1211,[2]Hoja1!$H$1:$I$5207,2,FALSE)</f>
        <v>CONTRATO DE PRESTACION DE SERVICIOS PROFESIONALES</v>
      </c>
      <c r="D1211" s="6" t="s">
        <v>2419</v>
      </c>
      <c r="E1211" s="6" t="s">
        <v>713</v>
      </c>
      <c r="F1211" s="7" t="s">
        <v>829</v>
      </c>
      <c r="G1211" s="8">
        <v>27787</v>
      </c>
      <c r="H1211" s="9" t="s">
        <v>6077</v>
      </c>
      <c r="I1211" s="5" t="s">
        <v>835</v>
      </c>
      <c r="J1211" s="5" t="s">
        <v>6855</v>
      </c>
      <c r="K1211" s="5" t="s">
        <v>842</v>
      </c>
      <c r="L1211" s="11">
        <v>66474000</v>
      </c>
      <c r="M1211" s="13">
        <v>45387</v>
      </c>
      <c r="N1211" s="13">
        <v>45390</v>
      </c>
      <c r="O1211" s="13">
        <v>45657</v>
      </c>
      <c r="P1211" s="15">
        <v>268</v>
      </c>
      <c r="Q1211" s="11" t="s">
        <v>874</v>
      </c>
      <c r="R1211" s="11">
        <f>+VLOOKUP(B1211,[2]Hoja2!$A$3:$C$3503,3,FALSE)</f>
        <v>59088000</v>
      </c>
      <c r="S1211" s="11">
        <f t="shared" si="36"/>
        <v>7386000</v>
      </c>
      <c r="T1211" s="22">
        <f t="shared" si="38"/>
        <v>88.888888888888886</v>
      </c>
      <c r="U1211" s="5">
        <v>1</v>
      </c>
      <c r="V1211" s="10" t="s">
        <v>6876</v>
      </c>
    </row>
    <row r="1212" spans="1:23" s="4" customFormat="1" ht="63.75" x14ac:dyDescent="0.2">
      <c r="A1212" s="5" t="s">
        <v>4385</v>
      </c>
      <c r="B1212" s="5" t="s">
        <v>4385</v>
      </c>
      <c r="C1212" s="5" t="str">
        <f>+VLOOKUP(B1212,[2]Hoja1!$H$1:$I$5207,2,FALSE)</f>
        <v>CONTRATO DE PRESTACION DE SERVICIOS PROFESIONALES</v>
      </c>
      <c r="D1212" s="6" t="s">
        <v>5418</v>
      </c>
      <c r="E1212" s="6">
        <v>52059729</v>
      </c>
      <c r="F1212" s="7" t="s">
        <v>829</v>
      </c>
      <c r="G1212" s="8">
        <v>26211</v>
      </c>
      <c r="H1212" s="9" t="s">
        <v>6078</v>
      </c>
      <c r="I1212" s="5" t="s">
        <v>835</v>
      </c>
      <c r="J1212" s="5" t="s">
        <v>859</v>
      </c>
      <c r="K1212" s="5" t="s">
        <v>842</v>
      </c>
      <c r="L1212" s="11">
        <v>26647500</v>
      </c>
      <c r="M1212" s="13">
        <v>45390</v>
      </c>
      <c r="N1212" s="13">
        <v>45397</v>
      </c>
      <c r="O1212" s="13">
        <v>45642</v>
      </c>
      <c r="P1212" s="15">
        <v>246</v>
      </c>
      <c r="Q1212" s="11" t="s">
        <v>874</v>
      </c>
      <c r="R1212" s="11">
        <f>+VLOOKUP(B1212,[2]Hoja2!$A$3:$C$3503,3,FALSE)</f>
        <v>26647500</v>
      </c>
      <c r="S1212" s="11">
        <f t="shared" si="36"/>
        <v>0</v>
      </c>
      <c r="T1212" s="22">
        <f t="shared" si="38"/>
        <v>100</v>
      </c>
      <c r="U1212" s="5">
        <v>1</v>
      </c>
      <c r="V1212" s="10" t="s">
        <v>6877</v>
      </c>
    </row>
    <row r="1213" spans="1:23" s="4" customFormat="1" ht="51" x14ac:dyDescent="0.2">
      <c r="A1213" s="5" t="s">
        <v>4386</v>
      </c>
      <c r="B1213" s="5" t="s">
        <v>4386</v>
      </c>
      <c r="C1213" s="5" t="str">
        <f>+VLOOKUP(B1213,[2]Hoja1!$H$1:$I$5207,2,FALSE)</f>
        <v>CONTRATO DE PRESTACION DE SERVICIOS DE APOYO A LA GESTION</v>
      </c>
      <c r="D1213" s="6" t="s">
        <v>73</v>
      </c>
      <c r="E1213" s="6" t="s">
        <v>74</v>
      </c>
      <c r="F1213" s="7" t="s">
        <v>829</v>
      </c>
      <c r="G1213" s="8">
        <v>27556</v>
      </c>
      <c r="H1213" s="9" t="s">
        <v>6079</v>
      </c>
      <c r="I1213" s="5" t="s">
        <v>835</v>
      </c>
      <c r="J1213" s="5" t="s">
        <v>859</v>
      </c>
      <c r="K1213" s="5" t="s">
        <v>842</v>
      </c>
      <c r="L1213" s="11">
        <f>+VLOOKUP(B1213,[2]Hoja2!$A$3:$C$3503,2,FALSE)</f>
        <v>36603138</v>
      </c>
      <c r="M1213" s="13">
        <v>45387</v>
      </c>
      <c r="N1213" s="13">
        <v>45387</v>
      </c>
      <c r="O1213" s="13">
        <v>45613</v>
      </c>
      <c r="P1213" s="15">
        <v>227</v>
      </c>
      <c r="Q1213" s="11" t="s">
        <v>874</v>
      </c>
      <c r="R1213" s="11">
        <f>+VLOOKUP(B1213,[2]Hoja2!$A$3:$C$3503,3,FALSE)</f>
        <v>31639987</v>
      </c>
      <c r="S1213" s="11">
        <f t="shared" si="36"/>
        <v>4963151</v>
      </c>
      <c r="T1213" s="22">
        <f t="shared" si="38"/>
        <v>86.440640690423862</v>
      </c>
      <c r="U1213" s="5">
        <v>1</v>
      </c>
      <c r="V1213" s="10" t="s">
        <v>6878</v>
      </c>
      <c r="W1213" s="4">
        <f>+VLOOKUP(B1213,[2]Hoja2!$A$3:$D$3503,4,FALSE)</f>
        <v>0</v>
      </c>
    </row>
    <row r="1214" spans="1:23" s="4" customFormat="1" ht="51" x14ac:dyDescent="0.2">
      <c r="A1214" s="5" t="s">
        <v>4387</v>
      </c>
      <c r="B1214" s="5" t="s">
        <v>4387</v>
      </c>
      <c r="C1214" s="5" t="str">
        <f>+VLOOKUP(B1214,[2]Hoja1!$H$1:$I$5207,2,FALSE)</f>
        <v>CONTRATO DE PRESTACION DE SERVICIOS DE APOYO A LA GESTION</v>
      </c>
      <c r="D1214" s="6" t="s">
        <v>5419</v>
      </c>
      <c r="E1214" s="6" t="s">
        <v>5420</v>
      </c>
      <c r="F1214" s="7" t="s">
        <v>829</v>
      </c>
      <c r="G1214" s="8">
        <v>33328</v>
      </c>
      <c r="H1214" s="9" t="s">
        <v>6080</v>
      </c>
      <c r="I1214" s="5" t="s">
        <v>835</v>
      </c>
      <c r="J1214" s="5" t="s">
        <v>6855</v>
      </c>
      <c r="K1214" s="5" t="s">
        <v>842</v>
      </c>
      <c r="L1214" s="11">
        <v>22500000</v>
      </c>
      <c r="M1214" s="13">
        <v>45387</v>
      </c>
      <c r="N1214" s="13">
        <v>45387</v>
      </c>
      <c r="O1214" s="13">
        <v>45613</v>
      </c>
      <c r="P1214" s="15">
        <v>227</v>
      </c>
      <c r="Q1214" s="11" t="s">
        <v>874</v>
      </c>
      <c r="R1214" s="11">
        <f>+VLOOKUP(B1214,[2]Hoja2!$A$3:$C$3503,3,FALSE)</f>
        <v>22500000</v>
      </c>
      <c r="S1214" s="11">
        <f t="shared" si="36"/>
        <v>0</v>
      </c>
      <c r="T1214" s="22">
        <f t="shared" si="38"/>
        <v>100</v>
      </c>
      <c r="U1214" s="5">
        <v>0</v>
      </c>
      <c r="V1214" s="10" t="s">
        <v>6879</v>
      </c>
    </row>
    <row r="1215" spans="1:23" s="4" customFormat="1" ht="51" x14ac:dyDescent="0.2">
      <c r="A1215" s="5" t="s">
        <v>4388</v>
      </c>
      <c r="B1215" s="5" t="s">
        <v>4388</v>
      </c>
      <c r="C1215" s="5" t="str">
        <f>+VLOOKUP(B1215,[2]Hoja1!$H$1:$I$5207,2,FALSE)</f>
        <v>CONTRATO DE PRESTACION DE SERVICIOS PROFESIONALES</v>
      </c>
      <c r="D1215" s="6" t="s">
        <v>824</v>
      </c>
      <c r="E1215" s="6">
        <v>36666361</v>
      </c>
      <c r="F1215" s="7" t="s">
        <v>829</v>
      </c>
      <c r="G1215" s="8">
        <v>27924</v>
      </c>
      <c r="H1215" s="9" t="s">
        <v>6081</v>
      </c>
      <c r="I1215" s="5" t="s">
        <v>835</v>
      </c>
      <c r="J1215" s="5" t="s">
        <v>859</v>
      </c>
      <c r="K1215" s="5" t="s">
        <v>842</v>
      </c>
      <c r="L1215" s="11">
        <v>12000000</v>
      </c>
      <c r="M1215" s="13">
        <v>45390</v>
      </c>
      <c r="N1215" s="13">
        <v>45397</v>
      </c>
      <c r="O1215" s="13">
        <v>45507</v>
      </c>
      <c r="P1215" s="15">
        <v>111</v>
      </c>
      <c r="Q1215" s="11" t="s">
        <v>874</v>
      </c>
      <c r="R1215" s="11">
        <f>+VLOOKUP(B1215,[2]Hoja2!$A$3:$C$3503,3,FALSE)</f>
        <v>10411764</v>
      </c>
      <c r="S1215" s="11">
        <f t="shared" si="36"/>
        <v>1588236</v>
      </c>
      <c r="T1215" s="22">
        <f t="shared" si="38"/>
        <v>86.764700000000005</v>
      </c>
      <c r="U1215" s="5">
        <v>1</v>
      </c>
      <c r="V1215" s="10" t="s">
        <v>6880</v>
      </c>
    </row>
    <row r="1216" spans="1:23" s="4" customFormat="1" ht="51" x14ac:dyDescent="0.2">
      <c r="A1216" s="5" t="s">
        <v>4389</v>
      </c>
      <c r="B1216" s="5" t="s">
        <v>4389</v>
      </c>
      <c r="C1216" s="5" t="str">
        <f>+VLOOKUP(B1216,[2]Hoja1!$H$1:$I$5207,2,FALSE)</f>
        <v>CONTRATO DE PRESTACION DE SERVICIOS PROFESIONALES</v>
      </c>
      <c r="D1216" s="6" t="s">
        <v>711</v>
      </c>
      <c r="E1216" s="6">
        <v>79131784</v>
      </c>
      <c r="F1216" s="7" t="s">
        <v>829</v>
      </c>
      <c r="G1216" s="8">
        <v>25026</v>
      </c>
      <c r="H1216" s="9" t="s">
        <v>6082</v>
      </c>
      <c r="I1216" s="5" t="s">
        <v>836</v>
      </c>
      <c r="J1216" s="5" t="s">
        <v>859</v>
      </c>
      <c r="K1216" s="5" t="s">
        <v>842</v>
      </c>
      <c r="L1216" s="11">
        <f>+VLOOKUP(B1216,[2]Hoja2!$A$3:$C$3503,2,FALSE)</f>
        <v>104040000</v>
      </c>
      <c r="M1216" s="13">
        <v>45391</v>
      </c>
      <c r="N1216" s="13">
        <v>45393</v>
      </c>
      <c r="O1216" s="13">
        <v>45642</v>
      </c>
      <c r="P1216" s="15">
        <v>250</v>
      </c>
      <c r="Q1216" s="11" t="s">
        <v>874</v>
      </c>
      <c r="R1216" s="11">
        <f>+VLOOKUP(B1216,[2]Hoja2!$A$3:$C$3503,3,FALSE)</f>
        <v>97200000</v>
      </c>
      <c r="S1216" s="11">
        <f t="shared" si="36"/>
        <v>6840000</v>
      </c>
      <c r="T1216" s="22">
        <f t="shared" si="38"/>
        <v>93.425605536332185</v>
      </c>
      <c r="U1216" s="5">
        <v>0</v>
      </c>
      <c r="V1216" s="10" t="s">
        <v>6881</v>
      </c>
      <c r="W1216" s="4">
        <f>+VLOOKUP(B1216,[2]Hoja2!$A$3:$D$3503,4,FALSE)</f>
        <v>0</v>
      </c>
    </row>
    <row r="1217" spans="1:23" s="4" customFormat="1" ht="51" x14ac:dyDescent="0.2">
      <c r="A1217" s="5" t="s">
        <v>4390</v>
      </c>
      <c r="B1217" s="5" t="s">
        <v>4390</v>
      </c>
      <c r="C1217" s="5" t="str">
        <f>+VLOOKUP(B1217,[2]Hoja1!$H$1:$I$5207,2,FALSE)</f>
        <v>CONTRATO DE PRESTACION DE SERVICIOS PROFESIONALES</v>
      </c>
      <c r="D1217" s="6" t="s">
        <v>5421</v>
      </c>
      <c r="E1217" s="6">
        <v>80076554</v>
      </c>
      <c r="F1217" s="7" t="s">
        <v>829</v>
      </c>
      <c r="G1217" s="8">
        <v>28739</v>
      </c>
      <c r="H1217" s="9" t="s">
        <v>6083</v>
      </c>
      <c r="I1217" s="5" t="s">
        <v>836</v>
      </c>
      <c r="J1217" s="5" t="s">
        <v>859</v>
      </c>
      <c r="K1217" s="5" t="s">
        <v>842</v>
      </c>
      <c r="L1217" s="11">
        <v>62781000</v>
      </c>
      <c r="M1217" s="13">
        <v>45391</v>
      </c>
      <c r="N1217" s="13">
        <v>45391</v>
      </c>
      <c r="O1217" s="13">
        <v>45642</v>
      </c>
      <c r="P1217" s="15">
        <v>252</v>
      </c>
      <c r="Q1217" s="11" t="s">
        <v>874</v>
      </c>
      <c r="R1217" s="11">
        <f>+VLOOKUP(B1217,[2]Hoja2!$A$3:$C$3503,3,FALSE)</f>
        <v>62781000</v>
      </c>
      <c r="S1217" s="11">
        <f t="shared" si="36"/>
        <v>0</v>
      </c>
      <c r="T1217" s="22">
        <f t="shared" si="38"/>
        <v>100</v>
      </c>
      <c r="U1217" s="5">
        <v>1</v>
      </c>
      <c r="V1217" s="10" t="s">
        <v>6882</v>
      </c>
    </row>
    <row r="1218" spans="1:23" s="4" customFormat="1" ht="51" x14ac:dyDescent="0.2">
      <c r="A1218" s="5" t="s">
        <v>4391</v>
      </c>
      <c r="B1218" s="5" t="s">
        <v>4391</v>
      </c>
      <c r="C1218" s="5" t="str">
        <f>+VLOOKUP(B1218,[2]Hoja1!$H$1:$I$5207,2,FALSE)</f>
        <v>CONTRATO DE PRESTACION DE SERVICIOS PROFESIONALES</v>
      </c>
      <c r="D1218" s="6" t="s">
        <v>5422</v>
      </c>
      <c r="E1218" s="6">
        <v>1030585766</v>
      </c>
      <c r="F1218" s="7" t="s">
        <v>829</v>
      </c>
      <c r="G1218" s="8">
        <v>33236</v>
      </c>
      <c r="H1218" s="9" t="s">
        <v>6084</v>
      </c>
      <c r="I1218" s="5" t="s">
        <v>836</v>
      </c>
      <c r="J1218" s="5" t="s">
        <v>859</v>
      </c>
      <c r="K1218" s="5" t="s">
        <v>842</v>
      </c>
      <c r="L1218" s="11">
        <v>38250000</v>
      </c>
      <c r="M1218" s="13">
        <v>45390</v>
      </c>
      <c r="N1218" s="13">
        <v>45393</v>
      </c>
      <c r="O1218" s="13">
        <v>45642</v>
      </c>
      <c r="P1218" s="15">
        <v>250</v>
      </c>
      <c r="Q1218" s="11" t="s">
        <v>874</v>
      </c>
      <c r="R1218" s="11">
        <f>+VLOOKUP(B1218,[2]Hoja2!$A$3:$C$3503,3,FALSE)</f>
        <v>36000000</v>
      </c>
      <c r="S1218" s="11">
        <f t="shared" si="36"/>
        <v>2250000</v>
      </c>
      <c r="T1218" s="22">
        <f t="shared" si="38"/>
        <v>94.117647058823536</v>
      </c>
      <c r="U1218" s="5">
        <v>1</v>
      </c>
      <c r="V1218" s="10" t="s">
        <v>6883</v>
      </c>
    </row>
    <row r="1219" spans="1:23" s="4" customFormat="1" ht="51" x14ac:dyDescent="0.2">
      <c r="A1219" s="5" t="s">
        <v>4392</v>
      </c>
      <c r="B1219" s="5" t="s">
        <v>4392</v>
      </c>
      <c r="C1219" s="5" t="str">
        <f>+VLOOKUP(B1219,[2]Hoja1!$H$1:$I$5207,2,FALSE)</f>
        <v>CONTRATO DE PRESTACION DE SERVICIOS PROFESIONALES</v>
      </c>
      <c r="D1219" s="6" t="s">
        <v>2169</v>
      </c>
      <c r="E1219" s="6">
        <v>1023907948</v>
      </c>
      <c r="F1219" s="7" t="s">
        <v>829</v>
      </c>
      <c r="G1219" s="8">
        <v>33385</v>
      </c>
      <c r="H1219" s="9" t="s">
        <v>6085</v>
      </c>
      <c r="I1219" s="5" t="s">
        <v>836</v>
      </c>
      <c r="J1219" s="5" t="s">
        <v>859</v>
      </c>
      <c r="K1219" s="5" t="s">
        <v>842</v>
      </c>
      <c r="L1219" s="11">
        <v>41650000</v>
      </c>
      <c r="M1219" s="13">
        <v>45391</v>
      </c>
      <c r="N1219" s="13">
        <v>45397</v>
      </c>
      <c r="O1219" s="13">
        <v>45642</v>
      </c>
      <c r="P1219" s="15">
        <v>246</v>
      </c>
      <c r="Q1219" s="11" t="s">
        <v>874</v>
      </c>
      <c r="R1219" s="11">
        <f>+VLOOKUP(B1219,[2]Hoja2!$A$3:$C$3503,3,FALSE)</f>
        <v>0</v>
      </c>
      <c r="S1219" s="11">
        <f t="shared" si="36"/>
        <v>41650000</v>
      </c>
      <c r="T1219" s="22" t="s">
        <v>830</v>
      </c>
      <c r="U1219" s="5">
        <v>0</v>
      </c>
      <c r="V1219" s="10" t="s">
        <v>6884</v>
      </c>
    </row>
    <row r="1220" spans="1:23" s="4" customFormat="1" ht="51" x14ac:dyDescent="0.2">
      <c r="A1220" s="5" t="s">
        <v>4393</v>
      </c>
      <c r="B1220" s="5" t="s">
        <v>4393</v>
      </c>
      <c r="C1220" s="5" t="str">
        <f>+VLOOKUP(B1220,[2]Hoja1!$H$1:$I$5207,2,FALSE)</f>
        <v>CONTRATO DE PRESTACION DE SERVICIOS PROFESIONALES</v>
      </c>
      <c r="D1220" s="6" t="s">
        <v>5423</v>
      </c>
      <c r="E1220" s="6">
        <v>1000220720</v>
      </c>
      <c r="F1220" s="7" t="s">
        <v>829</v>
      </c>
      <c r="G1220" s="8">
        <v>36628</v>
      </c>
      <c r="H1220" s="9" t="s">
        <v>6085</v>
      </c>
      <c r="I1220" s="5" t="s">
        <v>836</v>
      </c>
      <c r="J1220" s="5" t="s">
        <v>859</v>
      </c>
      <c r="K1220" s="5" t="s">
        <v>842</v>
      </c>
      <c r="L1220" s="11">
        <v>35739000</v>
      </c>
      <c r="M1220" s="13">
        <v>45391</v>
      </c>
      <c r="N1220" s="13">
        <v>45393</v>
      </c>
      <c r="O1220" s="13">
        <v>45658</v>
      </c>
      <c r="P1220" s="15">
        <v>266</v>
      </c>
      <c r="Q1220" s="11" t="s">
        <v>874</v>
      </c>
      <c r="R1220" s="11">
        <f>+VLOOKUP(B1220,[2]Hoja2!$A$3:$C$3503,3,FALSE)</f>
        <v>35739000</v>
      </c>
      <c r="S1220" s="11">
        <f t="shared" ref="S1220:S1283" si="39">+L1220-R1220</f>
        <v>0</v>
      </c>
      <c r="T1220" s="22">
        <f t="shared" si="38"/>
        <v>100</v>
      </c>
      <c r="U1220" s="5">
        <v>1</v>
      </c>
      <c r="V1220" s="10" t="s">
        <v>6885</v>
      </c>
    </row>
    <row r="1221" spans="1:23" s="4" customFormat="1" ht="63.75" x14ac:dyDescent="0.2">
      <c r="A1221" s="5" t="s">
        <v>4394</v>
      </c>
      <c r="B1221" s="5" t="s">
        <v>4394</v>
      </c>
      <c r="C1221" s="5" t="str">
        <f>+VLOOKUP(B1221,[2]Hoja1!$H$1:$I$5207,2,FALSE)</f>
        <v>CONTRATO DE PRESTACION DE SERVICIOS PROFESIONALES</v>
      </c>
      <c r="D1221" s="6" t="s">
        <v>78</v>
      </c>
      <c r="E1221" s="6">
        <v>1019076122</v>
      </c>
      <c r="F1221" s="7" t="s">
        <v>829</v>
      </c>
      <c r="G1221" s="8">
        <v>33922</v>
      </c>
      <c r="H1221" s="9" t="s">
        <v>6086</v>
      </c>
      <c r="I1221" s="5" t="s">
        <v>835</v>
      </c>
      <c r="J1221" s="5" t="s">
        <v>860</v>
      </c>
      <c r="K1221" s="5" t="s">
        <v>840</v>
      </c>
      <c r="L1221" s="11">
        <v>18800000</v>
      </c>
      <c r="M1221" s="13">
        <v>45390</v>
      </c>
      <c r="N1221" s="13">
        <v>45391</v>
      </c>
      <c r="O1221" s="13">
        <v>45505</v>
      </c>
      <c r="P1221" s="15">
        <v>115</v>
      </c>
      <c r="Q1221" s="11" t="s">
        <v>874</v>
      </c>
      <c r="R1221" s="11">
        <f>+VLOOKUP(B1221,[2]Hoja2!$A$3:$C$3503,3,FALSE)</f>
        <v>18800000</v>
      </c>
      <c r="S1221" s="11">
        <f t="shared" si="39"/>
        <v>0</v>
      </c>
      <c r="T1221" s="22">
        <f t="shared" ref="T1221:T1284" si="40">+R1221*100/L1221</f>
        <v>100</v>
      </c>
      <c r="U1221" s="5">
        <v>0</v>
      </c>
      <c r="V1221" s="10" t="s">
        <v>6886</v>
      </c>
    </row>
    <row r="1222" spans="1:23" s="4" customFormat="1" ht="51" x14ac:dyDescent="0.2">
      <c r="A1222" s="5" t="s">
        <v>4395</v>
      </c>
      <c r="B1222" s="5" t="s">
        <v>4395</v>
      </c>
      <c r="C1222" s="5" t="str">
        <f>+VLOOKUP(B1222,[2]Hoja1!$H$1:$I$5207,2,FALSE)</f>
        <v>CONTRATO DE PRESTACION DE SERVICIOS PROFESIONALES</v>
      </c>
      <c r="D1222" s="6" t="s">
        <v>310</v>
      </c>
      <c r="E1222" s="6">
        <v>79615336</v>
      </c>
      <c r="F1222" s="7" t="s">
        <v>829</v>
      </c>
      <c r="G1222" s="8">
        <v>26683</v>
      </c>
      <c r="H1222" s="9" t="s">
        <v>6087</v>
      </c>
      <c r="I1222" s="5" t="s">
        <v>835</v>
      </c>
      <c r="J1222" s="5" t="s">
        <v>859</v>
      </c>
      <c r="K1222" s="5" t="s">
        <v>842</v>
      </c>
      <c r="L1222" s="11">
        <f>+VLOOKUP(B1222,[2]Hoja2!$A$3:$C$3503,2,FALSE)</f>
        <v>67897286</v>
      </c>
      <c r="M1222" s="13">
        <v>45391</v>
      </c>
      <c r="N1222" s="13">
        <v>45393</v>
      </c>
      <c r="O1222" s="13">
        <v>45642</v>
      </c>
      <c r="P1222" s="15">
        <v>250</v>
      </c>
      <c r="Q1222" s="11" t="s">
        <v>874</v>
      </c>
      <c r="R1222" s="11">
        <f>+VLOOKUP(B1222,[2]Hoja2!$A$3:$C$3503,3,FALSE)</f>
        <v>60849125</v>
      </c>
      <c r="S1222" s="11">
        <f t="shared" si="39"/>
        <v>7048161</v>
      </c>
      <c r="T1222" s="22">
        <f t="shared" si="40"/>
        <v>89.619377422537923</v>
      </c>
      <c r="U1222" s="5">
        <v>1</v>
      </c>
      <c r="V1222" s="10" t="s">
        <v>6887</v>
      </c>
      <c r="W1222" s="4">
        <f>+VLOOKUP(B1222,[2]Hoja2!$A$3:$D$3503,4,FALSE)</f>
        <v>0</v>
      </c>
    </row>
    <row r="1223" spans="1:23" s="4" customFormat="1" ht="51" x14ac:dyDescent="0.2">
      <c r="A1223" s="5" t="s">
        <v>4396</v>
      </c>
      <c r="B1223" s="5" t="s">
        <v>4396</v>
      </c>
      <c r="C1223" s="5" t="str">
        <f>+VLOOKUP(B1223,[2]Hoja1!$H$1:$I$5207,2,FALSE)</f>
        <v>CONTRATO DE PRESTACION DE SERVICIOS PROFESIONALES</v>
      </c>
      <c r="D1223" s="6" t="s">
        <v>197</v>
      </c>
      <c r="E1223" s="6">
        <v>52028380</v>
      </c>
      <c r="F1223" s="7" t="s">
        <v>829</v>
      </c>
      <c r="G1223" s="8">
        <v>25323</v>
      </c>
      <c r="H1223" s="9" t="s">
        <v>6088</v>
      </c>
      <c r="I1223" s="5" t="s">
        <v>835</v>
      </c>
      <c r="J1223" s="5" t="s">
        <v>859</v>
      </c>
      <c r="K1223" s="5" t="s">
        <v>842</v>
      </c>
      <c r="L1223" s="11">
        <v>47965500</v>
      </c>
      <c r="M1223" s="13">
        <v>45391</v>
      </c>
      <c r="N1223" s="13">
        <v>45397</v>
      </c>
      <c r="O1223" s="13">
        <v>45642</v>
      </c>
      <c r="P1223" s="15">
        <v>246</v>
      </c>
      <c r="Q1223" s="11" t="s">
        <v>874</v>
      </c>
      <c r="R1223" s="11">
        <f>+VLOOKUP(B1223,[2]Hoja2!$A$3:$C$3503,3,FALSE)</f>
        <v>47965500</v>
      </c>
      <c r="S1223" s="11">
        <f t="shared" si="39"/>
        <v>0</v>
      </c>
      <c r="T1223" s="22">
        <f t="shared" si="40"/>
        <v>100</v>
      </c>
      <c r="U1223" s="5">
        <v>1</v>
      </c>
      <c r="V1223" s="10" t="s">
        <v>6888</v>
      </c>
    </row>
    <row r="1224" spans="1:23" s="4" customFormat="1" ht="51" x14ac:dyDescent="0.2">
      <c r="A1224" s="5" t="s">
        <v>4397</v>
      </c>
      <c r="B1224" s="5" t="s">
        <v>4397</v>
      </c>
      <c r="C1224" s="5" t="str">
        <f>+VLOOKUP(B1224,[2]Hoja1!$H$1:$I$5207,2,FALSE)</f>
        <v>CONTRATO DE PRESTACION DE SERVICIOS PROFESIONALES</v>
      </c>
      <c r="D1224" s="6" t="s">
        <v>733</v>
      </c>
      <c r="E1224" s="6">
        <v>52733101</v>
      </c>
      <c r="F1224" s="7" t="s">
        <v>829</v>
      </c>
      <c r="G1224" s="8">
        <v>30385</v>
      </c>
      <c r="H1224" s="9" t="s">
        <v>6089</v>
      </c>
      <c r="I1224" s="5" t="s">
        <v>836</v>
      </c>
      <c r="J1224" s="5" t="s">
        <v>859</v>
      </c>
      <c r="K1224" s="5" t="s">
        <v>842</v>
      </c>
      <c r="L1224" s="11">
        <f>+VLOOKUP(B1224,[2]Hoja2!$A$3:$C$3503,2,FALSE)</f>
        <v>52166400</v>
      </c>
      <c r="M1224" s="13">
        <v>45391</v>
      </c>
      <c r="N1224" s="13">
        <v>45394</v>
      </c>
      <c r="O1224" s="13">
        <v>45641</v>
      </c>
      <c r="P1224" s="15">
        <v>248</v>
      </c>
      <c r="Q1224" s="11" t="s">
        <v>874</v>
      </c>
      <c r="R1224" s="11">
        <f>+VLOOKUP(B1224,[2]Hoja2!$A$3:$C$3503,3,FALSE)</f>
        <v>46732400</v>
      </c>
      <c r="S1224" s="11">
        <f t="shared" si="39"/>
        <v>5434000</v>
      </c>
      <c r="T1224" s="22">
        <f t="shared" si="40"/>
        <v>89.583333333333329</v>
      </c>
      <c r="U1224" s="5">
        <v>1</v>
      </c>
      <c r="V1224" s="10" t="s">
        <v>6889</v>
      </c>
      <c r="W1224" s="4">
        <f>+VLOOKUP(B1224,[2]Hoja2!$A$3:$D$3503,4,FALSE)</f>
        <v>0</v>
      </c>
    </row>
    <row r="1225" spans="1:23" s="4" customFormat="1" ht="51" x14ac:dyDescent="0.2">
      <c r="A1225" s="5" t="s">
        <v>4398</v>
      </c>
      <c r="B1225" s="5" t="s">
        <v>4398</v>
      </c>
      <c r="C1225" s="5" t="str">
        <f>+VLOOKUP(B1225,[2]Hoja1!$H$1:$I$5207,2,FALSE)</f>
        <v>CONTRATO DE PRESTACION DE SERVICIOS PROFESIONALES</v>
      </c>
      <c r="D1225" s="6" t="s">
        <v>5424</v>
      </c>
      <c r="E1225" s="6">
        <v>1032380059</v>
      </c>
      <c r="F1225" s="7" t="s">
        <v>829</v>
      </c>
      <c r="G1225" s="8">
        <v>31772</v>
      </c>
      <c r="H1225" s="9" t="s">
        <v>6090</v>
      </c>
      <c r="I1225" s="5" t="s">
        <v>835</v>
      </c>
      <c r="J1225" s="5" t="s">
        <v>857</v>
      </c>
      <c r="K1225" s="5" t="s">
        <v>840</v>
      </c>
      <c r="L1225" s="11">
        <v>45468000</v>
      </c>
      <c r="M1225" s="13">
        <v>45393</v>
      </c>
      <c r="N1225" s="13">
        <v>45397</v>
      </c>
      <c r="O1225" s="13">
        <v>45658</v>
      </c>
      <c r="P1225" s="15">
        <v>262</v>
      </c>
      <c r="Q1225" s="11" t="s">
        <v>874</v>
      </c>
      <c r="R1225" s="11">
        <f>+VLOOKUP(B1225,[2]Hoja2!$A$3:$C$3503,3,FALSE)</f>
        <v>40416000</v>
      </c>
      <c r="S1225" s="11">
        <f t="shared" si="39"/>
        <v>5052000</v>
      </c>
      <c r="T1225" s="22">
        <f t="shared" si="40"/>
        <v>88.888888888888886</v>
      </c>
      <c r="U1225" s="5">
        <v>0</v>
      </c>
      <c r="V1225" s="10" t="s">
        <v>6890</v>
      </c>
    </row>
    <row r="1226" spans="1:23" s="4" customFormat="1" ht="51" x14ac:dyDescent="0.2">
      <c r="A1226" s="5" t="s">
        <v>4399</v>
      </c>
      <c r="B1226" s="5" t="s">
        <v>4399</v>
      </c>
      <c r="C1226" s="5" t="str">
        <f>+VLOOKUP(B1226,[2]Hoja1!$H$1:$I$5207,2,FALSE)</f>
        <v>CONTRATO DE PRESTACION DE SERVICIOS PROFESIONALES</v>
      </c>
      <c r="D1226" s="6" t="s">
        <v>434</v>
      </c>
      <c r="E1226" s="6" t="s">
        <v>435</v>
      </c>
      <c r="F1226" s="7" t="s">
        <v>829</v>
      </c>
      <c r="G1226" s="8">
        <v>29572</v>
      </c>
      <c r="H1226" s="9" t="s">
        <v>6091</v>
      </c>
      <c r="I1226" s="5" t="s">
        <v>835</v>
      </c>
      <c r="J1226" s="5" t="s">
        <v>859</v>
      </c>
      <c r="K1226" s="5" t="s">
        <v>842</v>
      </c>
      <c r="L1226" s="11">
        <f>+VLOOKUP(B1226,[2]Hoja2!$A$3:$C$3503,2,FALSE)</f>
        <v>60819000</v>
      </c>
      <c r="M1226" s="13">
        <v>45387</v>
      </c>
      <c r="N1226" s="13">
        <v>45391</v>
      </c>
      <c r="O1226" s="13">
        <v>45641</v>
      </c>
      <c r="P1226" s="15">
        <v>251</v>
      </c>
      <c r="Q1226" s="11" t="s">
        <v>874</v>
      </c>
      <c r="R1226" s="11">
        <f>+VLOOKUP(B1226,[2]Hoja2!$A$3:$C$3503,3,FALSE)</f>
        <v>54549000</v>
      </c>
      <c r="S1226" s="11">
        <f t="shared" si="39"/>
        <v>6270000</v>
      </c>
      <c r="T1226" s="22">
        <f t="shared" si="40"/>
        <v>89.69072164948453</v>
      </c>
      <c r="U1226" s="5">
        <v>1</v>
      </c>
      <c r="V1226" s="10" t="s">
        <v>6891</v>
      </c>
      <c r="W1226" s="4">
        <f>+VLOOKUP(B1226,[2]Hoja2!$A$3:$D$3503,4,FALSE)</f>
        <v>0</v>
      </c>
    </row>
    <row r="1227" spans="1:23" s="4" customFormat="1" ht="51" x14ac:dyDescent="0.2">
      <c r="A1227" s="5" t="s">
        <v>4400</v>
      </c>
      <c r="B1227" s="5" t="s">
        <v>4400</v>
      </c>
      <c r="C1227" s="5" t="str">
        <f>+VLOOKUP(B1227,[2]Hoja1!$H$1:$I$5207,2,FALSE)</f>
        <v>CONTRATO DE PRESTACION DE SERVICIOS PROFESIONALES</v>
      </c>
      <c r="D1227" s="6" t="s">
        <v>5425</v>
      </c>
      <c r="E1227" s="6" t="s">
        <v>818</v>
      </c>
      <c r="F1227" s="7" t="s">
        <v>829</v>
      </c>
      <c r="G1227" s="8">
        <v>28332</v>
      </c>
      <c r="H1227" s="9" t="s">
        <v>6092</v>
      </c>
      <c r="I1227" s="5" t="s">
        <v>835</v>
      </c>
      <c r="J1227" s="5" t="s">
        <v>858</v>
      </c>
      <c r="K1227" s="5" t="s">
        <v>841</v>
      </c>
      <c r="L1227" s="11">
        <v>43200000</v>
      </c>
      <c r="M1227" s="13">
        <v>45387</v>
      </c>
      <c r="N1227" s="13">
        <v>45390</v>
      </c>
      <c r="O1227" s="13">
        <v>45657</v>
      </c>
      <c r="P1227" s="15">
        <v>268</v>
      </c>
      <c r="Q1227" s="11" t="s">
        <v>874</v>
      </c>
      <c r="R1227" s="11">
        <f>+VLOOKUP(B1227,[2]Hoja2!$A$3:$C$3503,3,FALSE)</f>
        <v>38400000</v>
      </c>
      <c r="S1227" s="11">
        <f t="shared" si="39"/>
        <v>4800000</v>
      </c>
      <c r="T1227" s="22">
        <f t="shared" si="40"/>
        <v>88.888888888888886</v>
      </c>
      <c r="U1227" s="5">
        <v>1</v>
      </c>
      <c r="V1227" s="10" t="s">
        <v>6892</v>
      </c>
    </row>
    <row r="1228" spans="1:23" s="4" customFormat="1" ht="204" x14ac:dyDescent="0.2">
      <c r="A1228" s="5" t="s">
        <v>4401</v>
      </c>
      <c r="B1228" s="5" t="s">
        <v>4401</v>
      </c>
      <c r="C1228" s="5" t="str">
        <f>+VLOOKUP(B1228,[2]Hoja1!$H$1:$I$5207,2,FALSE)</f>
        <v>CONVENIO DE ASOCIACION</v>
      </c>
      <c r="D1228" s="6" t="s">
        <v>712</v>
      </c>
      <c r="E1228" s="6">
        <v>860006601</v>
      </c>
      <c r="F1228" s="7" t="s">
        <v>829</v>
      </c>
      <c r="G1228" s="8" t="s">
        <v>830</v>
      </c>
      <c r="H1228" s="9" t="s">
        <v>6093</v>
      </c>
      <c r="I1228" s="5" t="s">
        <v>835</v>
      </c>
      <c r="J1228" s="5" t="s">
        <v>6893</v>
      </c>
      <c r="K1228" s="5" t="s">
        <v>6894</v>
      </c>
      <c r="L1228" s="11">
        <v>469857025</v>
      </c>
      <c r="M1228" s="13">
        <v>45387</v>
      </c>
      <c r="N1228" s="13">
        <v>45397</v>
      </c>
      <c r="O1228" s="13">
        <v>45505</v>
      </c>
      <c r="P1228" s="15">
        <v>109</v>
      </c>
      <c r="Q1228" s="11" t="s">
        <v>874</v>
      </c>
      <c r="R1228" s="11">
        <f>+VLOOKUP(B1228,[2]Hoja2!$A$3:$C$3503,3,FALSE)</f>
        <v>469857025</v>
      </c>
      <c r="S1228" s="11">
        <f t="shared" si="39"/>
        <v>0</v>
      </c>
      <c r="T1228" s="22">
        <f t="shared" si="40"/>
        <v>100</v>
      </c>
      <c r="U1228" s="5">
        <v>2</v>
      </c>
      <c r="V1228" s="10" t="s">
        <v>6895</v>
      </c>
    </row>
    <row r="1229" spans="1:23" s="4" customFormat="1" ht="51" x14ac:dyDescent="0.2">
      <c r="A1229" s="5" t="s">
        <v>4402</v>
      </c>
      <c r="B1229" s="5" t="s">
        <v>4402</v>
      </c>
      <c r="C1229" s="5" t="s">
        <v>61</v>
      </c>
      <c r="D1229" s="6" t="s">
        <v>5426</v>
      </c>
      <c r="E1229" s="6">
        <v>900173165</v>
      </c>
      <c r="F1229" s="7" t="s">
        <v>829</v>
      </c>
      <c r="G1229" s="8">
        <v>29115</v>
      </c>
      <c r="H1229" s="9" t="s">
        <v>6094</v>
      </c>
      <c r="I1229" s="5" t="s">
        <v>830</v>
      </c>
      <c r="J1229" s="5" t="s">
        <v>830</v>
      </c>
      <c r="K1229" s="5" t="s">
        <v>830</v>
      </c>
      <c r="L1229" s="11">
        <v>0</v>
      </c>
      <c r="M1229" s="13">
        <v>45387</v>
      </c>
      <c r="N1229" s="13">
        <v>45390</v>
      </c>
      <c r="O1229" s="13">
        <v>45392</v>
      </c>
      <c r="P1229" s="15">
        <v>3</v>
      </c>
      <c r="Q1229" s="11" t="s">
        <v>874</v>
      </c>
      <c r="R1229" s="11">
        <v>0</v>
      </c>
      <c r="S1229" s="11">
        <f t="shared" si="39"/>
        <v>0</v>
      </c>
      <c r="T1229" s="22" t="s">
        <v>830</v>
      </c>
      <c r="U1229" s="5">
        <v>0</v>
      </c>
      <c r="V1229" s="10" t="s">
        <v>6896</v>
      </c>
    </row>
    <row r="1230" spans="1:23" s="4" customFormat="1" ht="51" x14ac:dyDescent="0.2">
      <c r="A1230" s="5" t="s">
        <v>4403</v>
      </c>
      <c r="B1230" s="5" t="s">
        <v>4403</v>
      </c>
      <c r="C1230" s="5" t="str">
        <f>+VLOOKUP(B1230,[2]Hoja1!$H$1:$I$5207,2,FALSE)</f>
        <v>CONTRATO DE PRESTACION DE SERVICIOS PROFESIONALES</v>
      </c>
      <c r="D1230" s="6" t="s">
        <v>5427</v>
      </c>
      <c r="E1230" s="6" t="s">
        <v>634</v>
      </c>
      <c r="F1230" s="7" t="s">
        <v>829</v>
      </c>
      <c r="G1230" s="8">
        <v>30957</v>
      </c>
      <c r="H1230" s="9" t="s">
        <v>6095</v>
      </c>
      <c r="I1230" s="5" t="s">
        <v>835</v>
      </c>
      <c r="J1230" s="5" t="s">
        <v>3161</v>
      </c>
      <c r="K1230" s="5" t="s">
        <v>846</v>
      </c>
      <c r="L1230" s="11">
        <v>22312000</v>
      </c>
      <c r="M1230" s="13">
        <v>45391</v>
      </c>
      <c r="N1230" s="13">
        <v>45392</v>
      </c>
      <c r="O1230" s="13">
        <v>45504</v>
      </c>
      <c r="P1230" s="15">
        <v>113</v>
      </c>
      <c r="Q1230" s="11" t="s">
        <v>874</v>
      </c>
      <c r="R1230" s="11">
        <f>+VLOOKUP(B1230,[2]Hoja2!$A$3:$C$3503,3,FALSE)</f>
        <v>22312000</v>
      </c>
      <c r="S1230" s="11">
        <f t="shared" si="39"/>
        <v>0</v>
      </c>
      <c r="T1230" s="22">
        <f t="shared" si="40"/>
        <v>100</v>
      </c>
      <c r="U1230" s="5">
        <v>0</v>
      </c>
      <c r="V1230" s="10" t="s">
        <v>6897</v>
      </c>
    </row>
    <row r="1231" spans="1:23" s="4" customFormat="1" ht="51" x14ac:dyDescent="0.2">
      <c r="A1231" s="5" t="s">
        <v>4404</v>
      </c>
      <c r="B1231" s="5" t="s">
        <v>4404</v>
      </c>
      <c r="C1231" s="5" t="str">
        <f>+VLOOKUP(B1231,[2]Hoja1!$H$1:$I$5207,2,FALSE)</f>
        <v>CONTRATO DE PRESTACION DE SERVICIOS DE APOYO A LA GESTION</v>
      </c>
      <c r="D1231" s="6" t="s">
        <v>493</v>
      </c>
      <c r="E1231" s="6" t="s">
        <v>494</v>
      </c>
      <c r="F1231" s="7" t="s">
        <v>829</v>
      </c>
      <c r="G1231" s="8">
        <v>31072</v>
      </c>
      <c r="H1231" s="9" t="s">
        <v>6096</v>
      </c>
      <c r="I1231" s="5" t="s">
        <v>835</v>
      </c>
      <c r="J1231" s="5" t="s">
        <v>3161</v>
      </c>
      <c r="K1231" s="5" t="s">
        <v>846</v>
      </c>
      <c r="L1231" s="11">
        <v>20900000</v>
      </c>
      <c r="M1231" s="13">
        <v>45390</v>
      </c>
      <c r="N1231" s="13">
        <v>45391</v>
      </c>
      <c r="O1231" s="13">
        <v>45504</v>
      </c>
      <c r="P1231" s="15">
        <v>114</v>
      </c>
      <c r="Q1231" s="11" t="s">
        <v>874</v>
      </c>
      <c r="R1231" s="11">
        <f>+VLOOKUP(B1231,[2]Hoja2!$A$3:$C$3503,3,FALSE)</f>
        <v>20900000</v>
      </c>
      <c r="S1231" s="11">
        <f t="shared" si="39"/>
        <v>0</v>
      </c>
      <c r="T1231" s="22">
        <f t="shared" si="40"/>
        <v>100</v>
      </c>
      <c r="U1231" s="5">
        <v>0</v>
      </c>
      <c r="V1231" s="10" t="s">
        <v>6898</v>
      </c>
    </row>
    <row r="1232" spans="1:23" s="4" customFormat="1" ht="51" x14ac:dyDescent="0.2">
      <c r="A1232" s="5" t="s">
        <v>4405</v>
      </c>
      <c r="B1232" s="5" t="s">
        <v>4405</v>
      </c>
      <c r="C1232" s="5" t="str">
        <f>+VLOOKUP(B1232,[2]Hoja1!$H$1:$I$5207,2,FALSE)</f>
        <v>CONTRATO DE PRESTACION DE SERVICIOS DE APOYO A LA GESTION</v>
      </c>
      <c r="D1232" s="6" t="s">
        <v>5428</v>
      </c>
      <c r="E1232" s="6" t="s">
        <v>5429</v>
      </c>
      <c r="F1232" s="7" t="s">
        <v>829</v>
      </c>
      <c r="G1232" s="8">
        <v>35511</v>
      </c>
      <c r="H1232" s="9" t="s">
        <v>6097</v>
      </c>
      <c r="I1232" s="5" t="s">
        <v>835</v>
      </c>
      <c r="J1232" s="5" t="s">
        <v>857</v>
      </c>
      <c r="K1232" s="5" t="s">
        <v>840</v>
      </c>
      <c r="L1232" s="11">
        <v>34000000</v>
      </c>
      <c r="M1232" s="13">
        <v>45390</v>
      </c>
      <c r="N1232" s="13">
        <v>45391</v>
      </c>
      <c r="O1232" s="13">
        <v>45642</v>
      </c>
      <c r="P1232" s="15">
        <v>252</v>
      </c>
      <c r="Q1232" s="11" t="s">
        <v>874</v>
      </c>
      <c r="R1232" s="11">
        <f>+VLOOKUP(B1232,[2]Hoja2!$A$3:$C$3503,3,FALSE)</f>
        <v>34000000</v>
      </c>
      <c r="S1232" s="11">
        <f t="shared" si="39"/>
        <v>0</v>
      </c>
      <c r="T1232" s="22">
        <f t="shared" si="40"/>
        <v>100</v>
      </c>
      <c r="U1232" s="5">
        <v>0</v>
      </c>
      <c r="V1232" s="10" t="s">
        <v>6899</v>
      </c>
    </row>
    <row r="1233" spans="1:23" s="4" customFormat="1" ht="51" x14ac:dyDescent="0.2">
      <c r="A1233" s="5" t="s">
        <v>4406</v>
      </c>
      <c r="B1233" s="5" t="s">
        <v>4406</v>
      </c>
      <c r="C1233" s="5" t="str">
        <f>+VLOOKUP(B1233,[2]Hoja1!$H$1:$I$5207,2,FALSE)</f>
        <v>CONTRATO DE PRESTACION DE SERVICIOS DE APOYO A LA GESTION</v>
      </c>
      <c r="D1233" s="6" t="s">
        <v>5430</v>
      </c>
      <c r="E1233" s="6" t="s">
        <v>366</v>
      </c>
      <c r="F1233" s="7" t="s">
        <v>829</v>
      </c>
      <c r="G1233" s="8">
        <v>33124</v>
      </c>
      <c r="H1233" s="9" t="s">
        <v>6098</v>
      </c>
      <c r="I1233" s="5" t="s">
        <v>835</v>
      </c>
      <c r="J1233" s="5" t="s">
        <v>857</v>
      </c>
      <c r="K1233" s="5" t="s">
        <v>840</v>
      </c>
      <c r="L1233" s="11">
        <v>76500000</v>
      </c>
      <c r="M1233" s="13">
        <v>45390</v>
      </c>
      <c r="N1233" s="13">
        <v>45391</v>
      </c>
      <c r="O1233" s="13">
        <v>45656</v>
      </c>
      <c r="P1233" s="15">
        <v>266</v>
      </c>
      <c r="Q1233" s="11" t="s">
        <v>874</v>
      </c>
      <c r="R1233" s="11">
        <f>+VLOOKUP(B1233,[2]Hoja2!$A$3:$C$3503,3,FALSE)</f>
        <v>68000000</v>
      </c>
      <c r="S1233" s="11">
        <f t="shared" si="39"/>
        <v>8500000</v>
      </c>
      <c r="T1233" s="22">
        <f t="shared" si="40"/>
        <v>88.888888888888886</v>
      </c>
      <c r="U1233" s="5">
        <v>0</v>
      </c>
      <c r="V1233" s="10" t="s">
        <v>6900</v>
      </c>
    </row>
    <row r="1234" spans="1:23" s="4" customFormat="1" ht="51" x14ac:dyDescent="0.2">
      <c r="A1234" s="5" t="s">
        <v>4407</v>
      </c>
      <c r="B1234" s="5" t="s">
        <v>4407</v>
      </c>
      <c r="C1234" s="5" t="str">
        <f>+VLOOKUP(B1234,[2]Hoja1!$H$1:$I$5207,2,FALSE)</f>
        <v>CONTRATO DE PRESTACION DE SERVICIOS PROFESIONALES</v>
      </c>
      <c r="D1234" s="6" t="s">
        <v>5431</v>
      </c>
      <c r="E1234" s="6" t="s">
        <v>83</v>
      </c>
      <c r="F1234" s="7" t="s">
        <v>829</v>
      </c>
      <c r="G1234" s="8">
        <v>28479</v>
      </c>
      <c r="H1234" s="9" t="s">
        <v>832</v>
      </c>
      <c r="I1234" s="5" t="s">
        <v>835</v>
      </c>
      <c r="J1234" s="5" t="s">
        <v>3161</v>
      </c>
      <c r="K1234" s="5" t="s">
        <v>846</v>
      </c>
      <c r="L1234" s="11">
        <f>+VLOOKUP(B1234,[2]Hoja2!$A$3:$C$3503,2,FALSE)</f>
        <v>48847867</v>
      </c>
      <c r="M1234" s="13">
        <v>45390</v>
      </c>
      <c r="N1234" s="13">
        <v>45391</v>
      </c>
      <c r="O1234" s="13">
        <v>45626</v>
      </c>
      <c r="P1234" s="15">
        <v>236</v>
      </c>
      <c r="Q1234" s="11" t="s">
        <v>874</v>
      </c>
      <c r="R1234" s="11">
        <f>+VLOOKUP(B1234,[2]Hoja2!$A$3:$C$3503,3,FALSE)</f>
        <v>48847867</v>
      </c>
      <c r="S1234" s="11">
        <f t="shared" si="39"/>
        <v>0</v>
      </c>
      <c r="T1234" s="22">
        <f t="shared" si="40"/>
        <v>100</v>
      </c>
      <c r="U1234" s="5">
        <v>1</v>
      </c>
      <c r="V1234" s="10" t="s">
        <v>6901</v>
      </c>
      <c r="W1234" s="4">
        <f>+VLOOKUP(B1234,[2]Hoja2!$A$3:$D$3503,4,FALSE)</f>
        <v>0</v>
      </c>
    </row>
    <row r="1235" spans="1:23" s="4" customFormat="1" ht="76.5" x14ac:dyDescent="0.2">
      <c r="A1235" s="5" t="s">
        <v>4408</v>
      </c>
      <c r="B1235" s="5" t="s">
        <v>4408</v>
      </c>
      <c r="C1235" s="5" t="str">
        <f>+VLOOKUP(B1235,[2]Hoja1!$H$1:$I$5207,2,FALSE)</f>
        <v>CONTRATO DE PRESTACION DE SERVICIOS PROFESIONALES</v>
      </c>
      <c r="D1235" s="6" t="s">
        <v>415</v>
      </c>
      <c r="E1235" s="6">
        <v>79625533</v>
      </c>
      <c r="F1235" s="7" t="s">
        <v>829</v>
      </c>
      <c r="G1235" s="8">
        <v>26242</v>
      </c>
      <c r="H1235" s="9" t="s">
        <v>6099</v>
      </c>
      <c r="I1235" s="5" t="s">
        <v>835</v>
      </c>
      <c r="J1235" s="5" t="s">
        <v>3161</v>
      </c>
      <c r="K1235" s="5" t="s">
        <v>846</v>
      </c>
      <c r="L1235" s="11">
        <v>27228000</v>
      </c>
      <c r="M1235" s="13">
        <v>45390</v>
      </c>
      <c r="N1235" s="13">
        <v>45390</v>
      </c>
      <c r="O1235" s="13">
        <v>45505</v>
      </c>
      <c r="P1235" s="15">
        <v>116</v>
      </c>
      <c r="Q1235" s="11" t="s">
        <v>874</v>
      </c>
      <c r="R1235" s="11">
        <f>+VLOOKUP(B1235,[2]Hoja2!$A$3:$C$3503,3,FALSE)</f>
        <v>27228000</v>
      </c>
      <c r="S1235" s="11">
        <f t="shared" si="39"/>
        <v>0</v>
      </c>
      <c r="T1235" s="22">
        <f t="shared" si="40"/>
        <v>100</v>
      </c>
      <c r="U1235" s="5">
        <v>0</v>
      </c>
      <c r="V1235" s="10" t="s">
        <v>6902</v>
      </c>
    </row>
    <row r="1236" spans="1:23" s="4" customFormat="1" ht="51" x14ac:dyDescent="0.2">
      <c r="A1236" s="5" t="s">
        <v>4409</v>
      </c>
      <c r="B1236" s="5" t="s">
        <v>4409</v>
      </c>
      <c r="C1236" s="5" t="str">
        <f>+VLOOKUP(B1236,[2]Hoja1!$H$1:$I$5207,2,FALSE)</f>
        <v>CONTRATO DE PRESTACION DE SERVICIOS PROFESIONALES</v>
      </c>
      <c r="D1236" s="6" t="s">
        <v>5432</v>
      </c>
      <c r="E1236" s="6">
        <v>1049648331</v>
      </c>
      <c r="F1236" s="7" t="s">
        <v>829</v>
      </c>
      <c r="G1236" s="8">
        <v>35395</v>
      </c>
      <c r="H1236" s="9" t="s">
        <v>6100</v>
      </c>
      <c r="I1236" s="5" t="s">
        <v>835</v>
      </c>
      <c r="J1236" s="5" t="s">
        <v>859</v>
      </c>
      <c r="K1236" s="5" t="s">
        <v>842</v>
      </c>
      <c r="L1236" s="11">
        <f>+VLOOKUP(B1236,[2]Hoja2!$A$3:$C$3503,2,FALSE)</f>
        <v>31169738</v>
      </c>
      <c r="M1236" s="13">
        <v>45390</v>
      </c>
      <c r="N1236" s="13">
        <v>45391</v>
      </c>
      <c r="O1236" s="13">
        <v>45643</v>
      </c>
      <c r="P1236" s="15">
        <v>253</v>
      </c>
      <c r="Q1236" s="11" t="s">
        <v>874</v>
      </c>
      <c r="R1236" s="11">
        <f>+VLOOKUP(B1236,[2]Hoja2!$A$3:$C$3503,3,FALSE)</f>
        <v>27956363</v>
      </c>
      <c r="S1236" s="11">
        <f t="shared" si="39"/>
        <v>3213375</v>
      </c>
      <c r="T1236" s="22">
        <f t="shared" si="40"/>
        <v>89.690721814857739</v>
      </c>
      <c r="U1236" s="5">
        <v>1</v>
      </c>
      <c r="V1236" s="10" t="s">
        <v>6903</v>
      </c>
      <c r="W1236" s="4">
        <f>+VLOOKUP(B1236,[2]Hoja2!$A$3:$D$3503,4,FALSE)</f>
        <v>0</v>
      </c>
    </row>
    <row r="1237" spans="1:23" s="4" customFormat="1" ht="51" x14ac:dyDescent="0.2">
      <c r="A1237" s="5" t="s">
        <v>4410</v>
      </c>
      <c r="B1237" s="5" t="s">
        <v>4410</v>
      </c>
      <c r="C1237" s="5" t="str">
        <f>+VLOOKUP(B1237,[2]Hoja1!$H$1:$I$5207,2,FALSE)</f>
        <v>CONTRATO DE PRESTACION DE SERVICIOS PROFESIONALES</v>
      </c>
      <c r="D1237" s="6" t="s">
        <v>758</v>
      </c>
      <c r="E1237" s="6" t="s">
        <v>759</v>
      </c>
      <c r="F1237" s="7" t="s">
        <v>829</v>
      </c>
      <c r="G1237" s="8">
        <v>30222</v>
      </c>
      <c r="H1237" s="9" t="s">
        <v>6101</v>
      </c>
      <c r="I1237" s="5" t="s">
        <v>835</v>
      </c>
      <c r="J1237" s="5" t="s">
        <v>858</v>
      </c>
      <c r="K1237" s="5" t="s">
        <v>841</v>
      </c>
      <c r="L1237" s="11">
        <v>55800000</v>
      </c>
      <c r="M1237" s="13">
        <v>45390</v>
      </c>
      <c r="N1237" s="13">
        <v>45391</v>
      </c>
      <c r="O1237" s="13">
        <v>45657</v>
      </c>
      <c r="P1237" s="15">
        <v>267</v>
      </c>
      <c r="Q1237" s="11" t="s">
        <v>874</v>
      </c>
      <c r="R1237" s="11">
        <f>+VLOOKUP(B1237,[2]Hoja2!$A$3:$C$3503,3,FALSE)</f>
        <v>49600000</v>
      </c>
      <c r="S1237" s="11">
        <f t="shared" si="39"/>
        <v>6200000</v>
      </c>
      <c r="T1237" s="22">
        <f t="shared" si="40"/>
        <v>88.888888888888886</v>
      </c>
      <c r="U1237" s="5">
        <v>0</v>
      </c>
      <c r="V1237" s="10" t="s">
        <v>6904</v>
      </c>
    </row>
    <row r="1238" spans="1:23" s="4" customFormat="1" ht="76.5" x14ac:dyDescent="0.2">
      <c r="A1238" s="5" t="s">
        <v>4411</v>
      </c>
      <c r="B1238" s="5" t="s">
        <v>4411</v>
      </c>
      <c r="C1238" s="5" t="str">
        <f>+VLOOKUP(B1238,[2]Hoja1!$H$1:$I$5207,2,FALSE)</f>
        <v>CONTRATO DE PRESTACION DE SERVICIOS PROFESIONALES</v>
      </c>
      <c r="D1238" s="6" t="s">
        <v>5433</v>
      </c>
      <c r="E1238" s="6">
        <v>29305969</v>
      </c>
      <c r="F1238" s="7" t="s">
        <v>829</v>
      </c>
      <c r="G1238" s="8">
        <v>24441</v>
      </c>
      <c r="H1238" s="9" t="s">
        <v>6102</v>
      </c>
      <c r="I1238" s="5" t="s">
        <v>835</v>
      </c>
      <c r="J1238" s="5" t="s">
        <v>6905</v>
      </c>
      <c r="K1238" s="5" t="s">
        <v>6906</v>
      </c>
      <c r="L1238" s="11">
        <v>68000000</v>
      </c>
      <c r="M1238" s="13">
        <v>45391</v>
      </c>
      <c r="N1238" s="13">
        <v>45393</v>
      </c>
      <c r="O1238" s="13">
        <v>45643</v>
      </c>
      <c r="P1238" s="15">
        <v>251</v>
      </c>
      <c r="Q1238" s="11" t="s">
        <v>874</v>
      </c>
      <c r="R1238" s="11">
        <f>+VLOOKUP(B1238,[2]Hoja2!$A$3:$C$3503,3,FALSE)</f>
        <v>64000000</v>
      </c>
      <c r="S1238" s="11">
        <f t="shared" si="39"/>
        <v>4000000</v>
      </c>
      <c r="T1238" s="22">
        <f t="shared" si="40"/>
        <v>94.117647058823536</v>
      </c>
      <c r="U1238" s="5">
        <v>5</v>
      </c>
      <c r="V1238" s="10" t="s">
        <v>6907</v>
      </c>
    </row>
    <row r="1239" spans="1:23" s="4" customFormat="1" ht="51" x14ac:dyDescent="0.2">
      <c r="A1239" s="5" t="s">
        <v>4412</v>
      </c>
      <c r="B1239" s="5" t="s">
        <v>4412</v>
      </c>
      <c r="C1239" s="5" t="str">
        <f>+VLOOKUP(B1239,[2]Hoja1!$H$1:$I$5207,2,FALSE)</f>
        <v>CONTRATO DE PRESTACION DE SERVICIOS PROFESIONALES</v>
      </c>
      <c r="D1239" s="6" t="s">
        <v>5434</v>
      </c>
      <c r="E1239" s="6">
        <v>79999329</v>
      </c>
      <c r="F1239" s="7" t="s">
        <v>829</v>
      </c>
      <c r="G1239" s="8">
        <v>28749</v>
      </c>
      <c r="H1239" s="9" t="s">
        <v>6103</v>
      </c>
      <c r="I1239" s="5" t="s">
        <v>835</v>
      </c>
      <c r="J1239" s="5" t="s">
        <v>3170</v>
      </c>
      <c r="K1239" s="5" t="s">
        <v>843</v>
      </c>
      <c r="L1239" s="11">
        <v>69333333</v>
      </c>
      <c r="M1239" s="13">
        <v>45391</v>
      </c>
      <c r="N1239" s="13">
        <v>45392</v>
      </c>
      <c r="O1239" s="13">
        <v>45658</v>
      </c>
      <c r="P1239" s="15">
        <v>267</v>
      </c>
      <c r="Q1239" s="11" t="s">
        <v>874</v>
      </c>
      <c r="R1239" s="11">
        <f>+VLOOKUP(B1239,[2]Hoja2!$A$3:$C$3503,3,FALSE)</f>
        <v>64000000</v>
      </c>
      <c r="S1239" s="11">
        <f t="shared" si="39"/>
        <v>5333333</v>
      </c>
      <c r="T1239" s="22">
        <f t="shared" si="40"/>
        <v>92.307692751479294</v>
      </c>
      <c r="U1239" s="5">
        <v>0</v>
      </c>
      <c r="V1239" s="10" t="s">
        <v>6908</v>
      </c>
    </row>
    <row r="1240" spans="1:23" s="4" customFormat="1" ht="63.75" x14ac:dyDescent="0.2">
      <c r="A1240" s="5" t="s">
        <v>4413</v>
      </c>
      <c r="B1240" s="5" t="s">
        <v>4413</v>
      </c>
      <c r="C1240" s="5" t="str">
        <f>+VLOOKUP(B1240,[2]Hoja1!$H$1:$I$5207,2,FALSE)</f>
        <v>CONTRATO DE PRESTACION DE SERVICIOS PROFESIONALES</v>
      </c>
      <c r="D1240" s="6" t="s">
        <v>737</v>
      </c>
      <c r="E1240" s="6">
        <v>1022408342</v>
      </c>
      <c r="F1240" s="7" t="s">
        <v>829</v>
      </c>
      <c r="G1240" s="8">
        <v>34977</v>
      </c>
      <c r="H1240" s="9" t="s">
        <v>6104</v>
      </c>
      <c r="I1240" s="5" t="s">
        <v>835</v>
      </c>
      <c r="J1240" s="5" t="s">
        <v>857</v>
      </c>
      <c r="K1240" s="5" t="s">
        <v>840</v>
      </c>
      <c r="L1240" s="11">
        <v>24640000</v>
      </c>
      <c r="M1240" s="13">
        <v>45391</v>
      </c>
      <c r="N1240" s="13">
        <v>45398</v>
      </c>
      <c r="O1240" s="13">
        <v>45520</v>
      </c>
      <c r="P1240" s="15">
        <v>123</v>
      </c>
      <c r="Q1240" s="11" t="s">
        <v>874</v>
      </c>
      <c r="R1240" s="11">
        <f>+VLOOKUP(B1240,[2]Hoja2!$A$3:$C$3503,3,FALSE)</f>
        <v>18480000</v>
      </c>
      <c r="S1240" s="11">
        <f t="shared" si="39"/>
        <v>6160000</v>
      </c>
      <c r="T1240" s="22">
        <f t="shared" si="40"/>
        <v>75</v>
      </c>
      <c r="U1240" s="5">
        <v>0</v>
      </c>
      <c r="V1240" s="10" t="s">
        <v>6909</v>
      </c>
    </row>
    <row r="1241" spans="1:23" s="4" customFormat="1" ht="51" x14ac:dyDescent="0.2">
      <c r="A1241" s="5" t="s">
        <v>4414</v>
      </c>
      <c r="B1241" s="5" t="s">
        <v>4414</v>
      </c>
      <c r="C1241" s="5" t="str">
        <f>+VLOOKUP(B1241,[2]Hoja1!$H$1:$I$5207,2,FALSE)</f>
        <v>CONTRATO DE PRESTACION DE SERVICIOS DE APOYO A LA GESTION</v>
      </c>
      <c r="D1241" s="6" t="s">
        <v>5435</v>
      </c>
      <c r="E1241" s="6">
        <v>80768165</v>
      </c>
      <c r="F1241" s="7" t="s">
        <v>829</v>
      </c>
      <c r="G1241" s="8">
        <v>30915</v>
      </c>
      <c r="H1241" s="9" t="s">
        <v>6105</v>
      </c>
      <c r="I1241" s="5" t="s">
        <v>835</v>
      </c>
      <c r="J1241" s="5" t="s">
        <v>3161</v>
      </c>
      <c r="K1241" s="5" t="s">
        <v>846</v>
      </c>
      <c r="L1241" s="11">
        <f>+VLOOKUP(B1241,[2]Hoja2!$A$3:$C$3503,2,FALSE)</f>
        <v>21855300</v>
      </c>
      <c r="M1241" s="13">
        <v>45391</v>
      </c>
      <c r="N1241" s="13">
        <v>45398</v>
      </c>
      <c r="O1241" s="13">
        <v>45627</v>
      </c>
      <c r="P1241" s="15">
        <v>230</v>
      </c>
      <c r="Q1241" s="11" t="s">
        <v>874</v>
      </c>
      <c r="R1241" s="11">
        <f>+VLOOKUP(B1241,[2]Hoja2!$A$3:$C$3503,3,FALSE)</f>
        <v>21855300</v>
      </c>
      <c r="S1241" s="11">
        <f t="shared" si="39"/>
        <v>0</v>
      </c>
      <c r="T1241" s="22">
        <f t="shared" si="40"/>
        <v>100</v>
      </c>
      <c r="U1241" s="5">
        <v>1</v>
      </c>
      <c r="V1241" s="10" t="s">
        <v>6910</v>
      </c>
      <c r="W1241" s="4">
        <f>+VLOOKUP(B1241,[2]Hoja2!$A$3:$D$3503,4,FALSE)</f>
        <v>0</v>
      </c>
    </row>
    <row r="1242" spans="1:23" s="4" customFormat="1" ht="51" x14ac:dyDescent="0.2">
      <c r="A1242" s="5" t="s">
        <v>4415</v>
      </c>
      <c r="B1242" s="5" t="s">
        <v>4415</v>
      </c>
      <c r="C1242" s="5" t="str">
        <f>+VLOOKUP(B1242,[2]Hoja1!$H$1:$I$5207,2,FALSE)</f>
        <v>CONTRATO DE PRESTACION DE SERVICIOS DE APOYO A LA GESTION</v>
      </c>
      <c r="D1242" s="6" t="s">
        <v>261</v>
      </c>
      <c r="E1242" s="6">
        <v>1004626604</v>
      </c>
      <c r="F1242" s="7" t="s">
        <v>829</v>
      </c>
      <c r="G1242" s="8">
        <v>33622</v>
      </c>
      <c r="H1242" s="9" t="s">
        <v>6105</v>
      </c>
      <c r="I1242" s="5" t="s">
        <v>835</v>
      </c>
      <c r="J1242" s="5" t="s">
        <v>3161</v>
      </c>
      <c r="K1242" s="5" t="s">
        <v>846</v>
      </c>
      <c r="L1242" s="11">
        <f>+VLOOKUP(B1242,[2]Hoja2!$A$3:$C$3503,2,FALSE)</f>
        <v>21855300</v>
      </c>
      <c r="M1242" s="13">
        <v>45391</v>
      </c>
      <c r="N1242" s="13">
        <v>45398</v>
      </c>
      <c r="O1242" s="13">
        <v>45627</v>
      </c>
      <c r="P1242" s="15">
        <v>230</v>
      </c>
      <c r="Q1242" s="11" t="s">
        <v>874</v>
      </c>
      <c r="R1242" s="11">
        <f>+VLOOKUP(B1242,[2]Hoja2!$A$3:$C$3503,3,FALSE)</f>
        <v>21855300</v>
      </c>
      <c r="S1242" s="11">
        <f t="shared" si="39"/>
        <v>0</v>
      </c>
      <c r="T1242" s="22">
        <f t="shared" si="40"/>
        <v>100</v>
      </c>
      <c r="U1242" s="5">
        <v>1</v>
      </c>
      <c r="V1242" s="10" t="s">
        <v>6911</v>
      </c>
      <c r="W1242" s="4">
        <f>+VLOOKUP(B1242,[2]Hoja2!$A$3:$D$3503,4,FALSE)</f>
        <v>0</v>
      </c>
    </row>
    <row r="1243" spans="1:23" s="4" customFormat="1" ht="51" x14ac:dyDescent="0.2">
      <c r="A1243" s="5" t="s">
        <v>4416</v>
      </c>
      <c r="B1243" s="5" t="s">
        <v>4416</v>
      </c>
      <c r="C1243" s="5" t="str">
        <f>+VLOOKUP(B1243,[2]Hoja1!$H$1:$I$5207,2,FALSE)</f>
        <v>CONTRATO DE PRESTACION DE SERVICIOS DE APOYO A LA GESTION</v>
      </c>
      <c r="D1243" s="6" t="s">
        <v>5436</v>
      </c>
      <c r="E1243" s="6">
        <v>1030601385</v>
      </c>
      <c r="F1243" s="7" t="s">
        <v>829</v>
      </c>
      <c r="G1243" s="8">
        <v>33553</v>
      </c>
      <c r="H1243" s="9" t="s">
        <v>6105</v>
      </c>
      <c r="I1243" s="5" t="s">
        <v>835</v>
      </c>
      <c r="J1243" s="5" t="s">
        <v>3161</v>
      </c>
      <c r="K1243" s="5" t="s">
        <v>846</v>
      </c>
      <c r="L1243" s="11">
        <f>+VLOOKUP(B1243,[2]Hoja2!$A$3:$C$3503,2,FALSE)</f>
        <v>21855300</v>
      </c>
      <c r="M1243" s="13">
        <v>45391</v>
      </c>
      <c r="N1243" s="13">
        <v>45398</v>
      </c>
      <c r="O1243" s="13">
        <v>45627</v>
      </c>
      <c r="P1243" s="15">
        <v>230</v>
      </c>
      <c r="Q1243" s="11" t="s">
        <v>874</v>
      </c>
      <c r="R1243" s="11">
        <f>+VLOOKUP(B1243,[2]Hoja2!$A$3:$C$3503,3,FALSE)</f>
        <v>21855300</v>
      </c>
      <c r="S1243" s="11">
        <f t="shared" si="39"/>
        <v>0</v>
      </c>
      <c r="T1243" s="22">
        <f t="shared" si="40"/>
        <v>100</v>
      </c>
      <c r="U1243" s="5">
        <v>1</v>
      </c>
      <c r="V1243" s="10" t="s">
        <v>6912</v>
      </c>
      <c r="W1243" s="4">
        <f>+VLOOKUP(B1243,[2]Hoja2!$A$3:$D$3503,4,FALSE)</f>
        <v>0</v>
      </c>
    </row>
    <row r="1244" spans="1:23" s="4" customFormat="1" ht="51" x14ac:dyDescent="0.2">
      <c r="A1244" s="5" t="s">
        <v>4417</v>
      </c>
      <c r="B1244" s="5" t="s">
        <v>4417</v>
      </c>
      <c r="C1244" s="5" t="str">
        <f>+VLOOKUP(B1244,[2]Hoja1!$H$1:$I$5207,2,FALSE)</f>
        <v>CONTRATO DE PRESTACION DE SERVICIOS DE APOYO A LA GESTION</v>
      </c>
      <c r="D1244" s="6" t="s">
        <v>2154</v>
      </c>
      <c r="E1244" s="6">
        <v>1023877434</v>
      </c>
      <c r="F1244" s="7" t="s">
        <v>829</v>
      </c>
      <c r="G1244" s="8">
        <v>32390</v>
      </c>
      <c r="H1244" s="9" t="s">
        <v>6105</v>
      </c>
      <c r="I1244" s="5" t="s">
        <v>835</v>
      </c>
      <c r="J1244" s="5" t="s">
        <v>3161</v>
      </c>
      <c r="K1244" s="5" t="s">
        <v>846</v>
      </c>
      <c r="L1244" s="11">
        <f>+VLOOKUP(B1244,[2]Hoja2!$A$3:$C$3503,2,FALSE)</f>
        <v>21855300</v>
      </c>
      <c r="M1244" s="13">
        <v>45391</v>
      </c>
      <c r="N1244" s="13">
        <v>45398</v>
      </c>
      <c r="O1244" s="13">
        <v>45627</v>
      </c>
      <c r="P1244" s="15">
        <v>230</v>
      </c>
      <c r="Q1244" s="11" t="s">
        <v>874</v>
      </c>
      <c r="R1244" s="11">
        <f>+VLOOKUP(B1244,[2]Hoja2!$A$3:$C$3503,3,FALSE)</f>
        <v>21855300</v>
      </c>
      <c r="S1244" s="11">
        <f t="shared" si="39"/>
        <v>0</v>
      </c>
      <c r="T1244" s="22">
        <f t="shared" si="40"/>
        <v>100</v>
      </c>
      <c r="U1244" s="5">
        <v>1</v>
      </c>
      <c r="V1244" s="10" t="s">
        <v>6913</v>
      </c>
      <c r="W1244" s="4">
        <f>+VLOOKUP(B1244,[2]Hoja2!$A$3:$D$3503,4,FALSE)</f>
        <v>0</v>
      </c>
    </row>
    <row r="1245" spans="1:23" s="4" customFormat="1" ht="51" x14ac:dyDescent="0.2">
      <c r="A1245" s="5" t="s">
        <v>4418</v>
      </c>
      <c r="B1245" s="5" t="s">
        <v>4418</v>
      </c>
      <c r="C1245" s="5" t="str">
        <f>+VLOOKUP(B1245,[2]Hoja1!$H$1:$I$5207,2,FALSE)</f>
        <v>CONTRATO DE PRESTACION DE SERVICIOS PROFESIONALES</v>
      </c>
      <c r="D1245" s="6" t="s">
        <v>5437</v>
      </c>
      <c r="E1245" s="6">
        <v>51890372</v>
      </c>
      <c r="F1245" s="7" t="s">
        <v>829</v>
      </c>
      <c r="G1245" s="8">
        <v>24902</v>
      </c>
      <c r="H1245" s="9" t="s">
        <v>6106</v>
      </c>
      <c r="I1245" s="5" t="s">
        <v>835</v>
      </c>
      <c r="J1245" s="5" t="s">
        <v>857</v>
      </c>
      <c r="K1245" s="5" t="s">
        <v>840</v>
      </c>
      <c r="L1245" s="11">
        <v>33709455</v>
      </c>
      <c r="M1245" s="13">
        <v>45393</v>
      </c>
      <c r="N1245" s="13">
        <v>45397</v>
      </c>
      <c r="O1245" s="13">
        <v>45496</v>
      </c>
      <c r="P1245" s="15">
        <v>100</v>
      </c>
      <c r="Q1245" s="11" t="s">
        <v>874</v>
      </c>
      <c r="R1245" s="11">
        <f>+VLOOKUP(B1245,[2]Hoja2!$A$3:$C$3503,3,FALSE)</f>
        <v>33709455</v>
      </c>
      <c r="S1245" s="11">
        <f t="shared" si="39"/>
        <v>0</v>
      </c>
      <c r="T1245" s="22">
        <f t="shared" si="40"/>
        <v>100</v>
      </c>
      <c r="U1245" s="5">
        <v>0</v>
      </c>
      <c r="V1245" s="10" t="s">
        <v>6914</v>
      </c>
    </row>
    <row r="1246" spans="1:23" s="4" customFormat="1" ht="76.5" x14ac:dyDescent="0.2">
      <c r="A1246" s="5" t="s">
        <v>4419</v>
      </c>
      <c r="B1246" s="5" t="s">
        <v>4419</v>
      </c>
      <c r="C1246" s="5" t="str">
        <f>+VLOOKUP(B1246,[2]Hoja1!$H$1:$I$5207,2,FALSE)</f>
        <v>CONTRATO DE PRESTACION DE SERVICIOS PROFESIONALES</v>
      </c>
      <c r="D1246" s="6" t="s">
        <v>521</v>
      </c>
      <c r="E1246" s="6">
        <v>39689918</v>
      </c>
      <c r="F1246" s="7" t="s">
        <v>829</v>
      </c>
      <c r="G1246" s="8">
        <v>23309</v>
      </c>
      <c r="H1246" s="9" t="s">
        <v>6107</v>
      </c>
      <c r="I1246" s="5" t="s">
        <v>835</v>
      </c>
      <c r="J1246" s="5" t="s">
        <v>3161</v>
      </c>
      <c r="K1246" s="5" t="s">
        <v>846</v>
      </c>
      <c r="L1246" s="11">
        <v>27228000</v>
      </c>
      <c r="M1246" s="13">
        <v>45391</v>
      </c>
      <c r="N1246" s="13">
        <v>45393</v>
      </c>
      <c r="O1246" s="13">
        <v>45505</v>
      </c>
      <c r="P1246" s="15">
        <v>113</v>
      </c>
      <c r="Q1246" s="11" t="s">
        <v>874</v>
      </c>
      <c r="R1246" s="11">
        <f>+VLOOKUP(B1246,[2]Hoja2!$A$3:$C$3503,3,FALSE)</f>
        <v>27228000</v>
      </c>
      <c r="S1246" s="11">
        <f t="shared" si="39"/>
        <v>0</v>
      </c>
      <c r="T1246" s="22">
        <f t="shared" si="40"/>
        <v>100</v>
      </c>
      <c r="U1246" s="5">
        <v>0</v>
      </c>
      <c r="V1246" s="10" t="s">
        <v>6915</v>
      </c>
    </row>
    <row r="1247" spans="1:23" s="4" customFormat="1" ht="51" x14ac:dyDescent="0.2">
      <c r="A1247" s="5" t="s">
        <v>4420</v>
      </c>
      <c r="B1247" s="5" t="s">
        <v>4420</v>
      </c>
      <c r="C1247" s="5" t="str">
        <f>+VLOOKUP(B1247,[2]Hoja1!$H$1:$I$5207,2,FALSE)</f>
        <v>CONTRATO DE PRESTACION DE SERVICIOS PROFESIONALES</v>
      </c>
      <c r="D1247" s="6" t="s">
        <v>5438</v>
      </c>
      <c r="E1247" s="6">
        <v>52255507</v>
      </c>
      <c r="F1247" s="7" t="s">
        <v>829</v>
      </c>
      <c r="G1247" s="8">
        <v>27420</v>
      </c>
      <c r="H1247" s="9" t="s">
        <v>6106</v>
      </c>
      <c r="I1247" s="5" t="s">
        <v>835</v>
      </c>
      <c r="J1247" s="5" t="s">
        <v>857</v>
      </c>
      <c r="K1247" s="5" t="s">
        <v>840</v>
      </c>
      <c r="L1247" s="11">
        <v>33709455</v>
      </c>
      <c r="M1247" s="13">
        <v>45394</v>
      </c>
      <c r="N1247" s="13">
        <v>45397</v>
      </c>
      <c r="O1247" s="13">
        <v>45496</v>
      </c>
      <c r="P1247" s="15">
        <v>100</v>
      </c>
      <c r="Q1247" s="11" t="s">
        <v>874</v>
      </c>
      <c r="R1247" s="11">
        <f>+VLOOKUP(B1247,[2]Hoja2!$A$3:$C$3503,3,FALSE)</f>
        <v>33709455</v>
      </c>
      <c r="S1247" s="11">
        <f t="shared" si="39"/>
        <v>0</v>
      </c>
      <c r="T1247" s="22">
        <f t="shared" si="40"/>
        <v>100</v>
      </c>
      <c r="U1247" s="5">
        <v>0</v>
      </c>
      <c r="V1247" s="10" t="s">
        <v>6916</v>
      </c>
    </row>
    <row r="1248" spans="1:23" s="4" customFormat="1" ht="51" x14ac:dyDescent="0.2">
      <c r="A1248" s="5" t="s">
        <v>4421</v>
      </c>
      <c r="B1248" s="5" t="s">
        <v>4421</v>
      </c>
      <c r="C1248" s="5" t="str">
        <f>+VLOOKUP(B1248,[2]Hoja1!$H$1:$I$5207,2,FALSE)</f>
        <v>CONTRATO DE PRESTACION DE SERVICIOS DE APOYO A LA GESTION</v>
      </c>
      <c r="D1248" s="6" t="s">
        <v>282</v>
      </c>
      <c r="E1248" s="6">
        <v>79278792</v>
      </c>
      <c r="F1248" s="7" t="s">
        <v>829</v>
      </c>
      <c r="G1248" s="8">
        <v>23244</v>
      </c>
      <c r="H1248" s="9" t="s">
        <v>6108</v>
      </c>
      <c r="I1248" s="5" t="s">
        <v>835</v>
      </c>
      <c r="J1248" s="5" t="s">
        <v>3161</v>
      </c>
      <c r="K1248" s="5" t="s">
        <v>846</v>
      </c>
      <c r="L1248" s="11">
        <f>+VLOOKUP(B1248,[2]Hoja2!$A$3:$C$3503,2,FALSE)</f>
        <v>21855300</v>
      </c>
      <c r="M1248" s="13">
        <v>45391</v>
      </c>
      <c r="N1248" s="13">
        <v>45392</v>
      </c>
      <c r="O1248" s="13">
        <v>45627</v>
      </c>
      <c r="P1248" s="15">
        <v>236</v>
      </c>
      <c r="Q1248" s="11" t="s">
        <v>874</v>
      </c>
      <c r="R1248" s="11">
        <f>+VLOOKUP(B1248,[2]Hoja2!$A$3:$C$3503,3,FALSE)</f>
        <v>21855300</v>
      </c>
      <c r="S1248" s="11">
        <f t="shared" si="39"/>
        <v>0</v>
      </c>
      <c r="T1248" s="22">
        <f t="shared" si="40"/>
        <v>100</v>
      </c>
      <c r="U1248" s="5">
        <v>1</v>
      </c>
      <c r="V1248" s="10" t="s">
        <v>6917</v>
      </c>
      <c r="W1248" s="4">
        <f>+VLOOKUP(B1248,[2]Hoja2!$A$3:$D$3503,4,FALSE)</f>
        <v>0</v>
      </c>
    </row>
    <row r="1249" spans="1:22" s="4" customFormat="1" ht="51" x14ac:dyDescent="0.2">
      <c r="A1249" s="5" t="s">
        <v>4422</v>
      </c>
      <c r="B1249" s="5" t="s">
        <v>4422</v>
      </c>
      <c r="C1249" s="5" t="str">
        <f>+VLOOKUP(B1249,[2]Hoja1!$H$1:$I$5207,2,FALSE)</f>
        <v>CONTRATO DE PRESTACION DE SERVICIOS DE APOYO A LA GESTION</v>
      </c>
      <c r="D1249" s="6" t="s">
        <v>5439</v>
      </c>
      <c r="E1249" s="6" t="s">
        <v>45</v>
      </c>
      <c r="F1249" s="7" t="s">
        <v>829</v>
      </c>
      <c r="G1249" s="8">
        <v>30761</v>
      </c>
      <c r="H1249" s="9" t="s">
        <v>6109</v>
      </c>
      <c r="I1249" s="5" t="s">
        <v>835</v>
      </c>
      <c r="J1249" s="5" t="s">
        <v>6855</v>
      </c>
      <c r="K1249" s="5" t="s">
        <v>842</v>
      </c>
      <c r="L1249" s="11">
        <v>31350000</v>
      </c>
      <c r="M1249" s="13">
        <v>45390</v>
      </c>
      <c r="N1249" s="13">
        <v>45391</v>
      </c>
      <c r="O1249" s="13">
        <v>45613</v>
      </c>
      <c r="P1249" s="15">
        <v>223</v>
      </c>
      <c r="Q1249" s="11" t="s">
        <v>874</v>
      </c>
      <c r="R1249" s="11">
        <f>+VLOOKUP(B1249,[2]Hoja2!$A$3:$C$3503,3,FALSE)</f>
        <v>14351333</v>
      </c>
      <c r="S1249" s="11">
        <f t="shared" si="39"/>
        <v>16998667</v>
      </c>
      <c r="T1249" s="22">
        <f t="shared" si="40"/>
        <v>45.777776714513557</v>
      </c>
      <c r="U1249" s="5">
        <v>0</v>
      </c>
      <c r="V1249" s="10" t="s">
        <v>6918</v>
      </c>
    </row>
    <row r="1250" spans="1:22" s="4" customFormat="1" ht="51" x14ac:dyDescent="0.2">
      <c r="A1250" s="5" t="s">
        <v>4423</v>
      </c>
      <c r="B1250" s="5" t="s">
        <v>4423</v>
      </c>
      <c r="C1250" s="5" t="str">
        <f>+VLOOKUP(B1250,[2]Hoja1!$H$1:$I$5207,2,FALSE)</f>
        <v>CONTRATO DE PRESTACION DE SERVICIOS DE APOYO A LA GESTION</v>
      </c>
      <c r="D1250" s="6" t="s">
        <v>5440</v>
      </c>
      <c r="E1250" s="6">
        <v>1030682084</v>
      </c>
      <c r="F1250" s="7" t="s">
        <v>829</v>
      </c>
      <c r="G1250" s="8">
        <v>35741</v>
      </c>
      <c r="H1250" s="9" t="s">
        <v>6110</v>
      </c>
      <c r="I1250" s="5" t="s">
        <v>835</v>
      </c>
      <c r="J1250" s="5" t="s">
        <v>859</v>
      </c>
      <c r="K1250" s="5" t="s">
        <v>842</v>
      </c>
      <c r="L1250" s="11">
        <v>20430638</v>
      </c>
      <c r="M1250" s="13">
        <v>45392</v>
      </c>
      <c r="N1250" s="13">
        <v>45394</v>
      </c>
      <c r="O1250" s="13">
        <v>45642</v>
      </c>
      <c r="P1250" s="15">
        <v>249</v>
      </c>
      <c r="Q1250" s="11" t="s">
        <v>874</v>
      </c>
      <c r="R1250" s="11">
        <f>+VLOOKUP(B1250,[2]Hoja2!$A$3:$C$3503,3,FALSE)</f>
        <v>8412615</v>
      </c>
      <c r="S1250" s="11">
        <f t="shared" si="39"/>
        <v>12018023</v>
      </c>
      <c r="T1250" s="22">
        <f t="shared" si="40"/>
        <v>41.176467421134866</v>
      </c>
      <c r="U1250" s="5">
        <v>0</v>
      </c>
      <c r="V1250" s="10" t="s">
        <v>6919</v>
      </c>
    </row>
    <row r="1251" spans="1:22" s="4" customFormat="1" ht="51" x14ac:dyDescent="0.2">
      <c r="A1251" s="5" t="s">
        <v>4424</v>
      </c>
      <c r="B1251" s="5" t="s">
        <v>4424</v>
      </c>
      <c r="C1251" s="5" t="str">
        <f>+VLOOKUP(B1251,[2]Hoja1!$H$1:$I$5207,2,FALSE)</f>
        <v>CONTRATO DE PRESTACION DE SERVICIOS PROFESIONALES</v>
      </c>
      <c r="D1251" s="6" t="s">
        <v>5441</v>
      </c>
      <c r="E1251" s="6" t="s">
        <v>785</v>
      </c>
      <c r="F1251" s="7" t="s">
        <v>829</v>
      </c>
      <c r="G1251" s="8">
        <v>31736</v>
      </c>
      <c r="H1251" s="9" t="s">
        <v>6111</v>
      </c>
      <c r="I1251" s="5" t="s">
        <v>835</v>
      </c>
      <c r="J1251" s="5" t="s">
        <v>857</v>
      </c>
      <c r="K1251" s="5" t="s">
        <v>840</v>
      </c>
      <c r="L1251" s="11">
        <v>98820000</v>
      </c>
      <c r="M1251" s="13">
        <v>45391</v>
      </c>
      <c r="N1251" s="13">
        <v>45392</v>
      </c>
      <c r="O1251" s="13">
        <v>45657</v>
      </c>
      <c r="P1251" s="15">
        <v>266</v>
      </c>
      <c r="Q1251" s="11" t="s">
        <v>874</v>
      </c>
      <c r="R1251" s="11">
        <f>+VLOOKUP(B1251,[2]Hoja2!$A$3:$C$3503,3,FALSE)</f>
        <v>37332000</v>
      </c>
      <c r="S1251" s="11">
        <f t="shared" si="39"/>
        <v>61488000</v>
      </c>
      <c r="T1251" s="22">
        <f t="shared" si="40"/>
        <v>37.777777777777779</v>
      </c>
      <c r="U1251" s="5">
        <v>0</v>
      </c>
      <c r="V1251" s="10" t="s">
        <v>6920</v>
      </c>
    </row>
    <row r="1252" spans="1:22" s="4" customFormat="1" ht="63.75" x14ac:dyDescent="0.2">
      <c r="A1252" s="5" t="s">
        <v>4425</v>
      </c>
      <c r="B1252" s="5" t="s">
        <v>4425</v>
      </c>
      <c r="C1252" s="5" t="str">
        <f>+VLOOKUP(B1252,[2]Hoja1!$H$1:$I$5207,2,FALSE)</f>
        <v>CONTRATO DE PRESTACION DE SERVICIOS PROFESIONALES</v>
      </c>
      <c r="D1252" s="6" t="s">
        <v>5442</v>
      </c>
      <c r="E1252" s="6">
        <v>52128647</v>
      </c>
      <c r="F1252" s="7" t="s">
        <v>829</v>
      </c>
      <c r="G1252" s="8">
        <v>26792</v>
      </c>
      <c r="H1252" s="9" t="s">
        <v>6112</v>
      </c>
      <c r="I1252" s="5" t="s">
        <v>835</v>
      </c>
      <c r="J1252" s="5" t="s">
        <v>857</v>
      </c>
      <c r="K1252" s="5" t="s">
        <v>840</v>
      </c>
      <c r="L1252" s="11">
        <v>60350000</v>
      </c>
      <c r="M1252" s="13">
        <v>45393</v>
      </c>
      <c r="N1252" s="13">
        <v>45398</v>
      </c>
      <c r="O1252" s="13">
        <v>45657</v>
      </c>
      <c r="P1252" s="15">
        <v>260</v>
      </c>
      <c r="Q1252" s="11" t="s">
        <v>874</v>
      </c>
      <c r="R1252" s="11">
        <f>+VLOOKUP(B1252,[2]Hoja2!$A$3:$C$3503,3,FALSE)</f>
        <v>53250000</v>
      </c>
      <c r="S1252" s="11">
        <f t="shared" si="39"/>
        <v>7100000</v>
      </c>
      <c r="T1252" s="22">
        <f t="shared" si="40"/>
        <v>88.235294117647058</v>
      </c>
      <c r="U1252" s="5">
        <v>0</v>
      </c>
      <c r="V1252" s="10" t="s">
        <v>6921</v>
      </c>
    </row>
    <row r="1253" spans="1:22" s="4" customFormat="1" ht="51" x14ac:dyDescent="0.2">
      <c r="A1253" s="5" t="s">
        <v>4426</v>
      </c>
      <c r="B1253" s="5" t="s">
        <v>4426</v>
      </c>
      <c r="C1253" s="5" t="s">
        <v>2038</v>
      </c>
      <c r="D1253" s="6" t="s">
        <v>223</v>
      </c>
      <c r="E1253" s="6">
        <v>1015470972</v>
      </c>
      <c r="F1253" s="7" t="s">
        <v>829</v>
      </c>
      <c r="G1253" s="8">
        <v>35688</v>
      </c>
      <c r="H1253" s="9" t="s">
        <v>6113</v>
      </c>
      <c r="I1253" s="5" t="s">
        <v>835</v>
      </c>
      <c r="J1253" s="5" t="s">
        <v>857</v>
      </c>
      <c r="K1253" s="5" t="s">
        <v>840</v>
      </c>
      <c r="L1253" s="11">
        <f>+VLOOKUP(B1253,[2]Hoja2!$A$3:$C$3503,2,FALSE)</f>
        <v>55250000</v>
      </c>
      <c r="M1253" s="13">
        <v>45391</v>
      </c>
      <c r="N1253" s="13">
        <v>45394</v>
      </c>
      <c r="O1253" s="13">
        <v>45657</v>
      </c>
      <c r="P1253" s="15">
        <v>264</v>
      </c>
      <c r="Q1253" s="11" t="s">
        <v>874</v>
      </c>
      <c r="R1253" s="11">
        <f>+VLOOKUP(B1253,[2]Hoja2!$A$3:$C$3503,3,FALSE)</f>
        <v>48750000</v>
      </c>
      <c r="S1253" s="11">
        <f t="shared" si="39"/>
        <v>6500000</v>
      </c>
      <c r="T1253" s="22">
        <f t="shared" si="40"/>
        <v>88.235294117647058</v>
      </c>
      <c r="U1253" s="5">
        <v>1</v>
      </c>
      <c r="V1253" s="10" t="s">
        <v>6922</v>
      </c>
    </row>
    <row r="1254" spans="1:22" s="4" customFormat="1" ht="51" x14ac:dyDescent="0.2">
      <c r="A1254" s="5" t="s">
        <v>4427</v>
      </c>
      <c r="B1254" s="5" t="s">
        <v>4427</v>
      </c>
      <c r="C1254" s="5" t="str">
        <f>+VLOOKUP(B1254,[2]Hoja1!$H$1:$I$5207,2,FALSE)</f>
        <v>CONTRATO DE PRESTACION DE SERVICIOS DE APOYO A LA GESTION</v>
      </c>
      <c r="D1254" s="6" t="s">
        <v>2278</v>
      </c>
      <c r="E1254" s="6">
        <v>1014186440</v>
      </c>
      <c r="F1254" s="7" t="s">
        <v>829</v>
      </c>
      <c r="G1254" s="8">
        <v>31802</v>
      </c>
      <c r="H1254" s="9" t="s">
        <v>6114</v>
      </c>
      <c r="I1254" s="5" t="s">
        <v>835</v>
      </c>
      <c r="J1254" s="5" t="s">
        <v>3170</v>
      </c>
      <c r="K1254" s="5" t="s">
        <v>843</v>
      </c>
      <c r="L1254" s="11">
        <v>70083342</v>
      </c>
      <c r="M1254" s="13">
        <v>45391</v>
      </c>
      <c r="N1254" s="13">
        <v>45394</v>
      </c>
      <c r="O1254" s="13">
        <v>45658</v>
      </c>
      <c r="P1254" s="15">
        <v>265</v>
      </c>
      <c r="Q1254" s="11" t="s">
        <v>874</v>
      </c>
      <c r="R1254" s="11">
        <f>+VLOOKUP(B1254,[2]Hoja2!$A$3:$C$3503,3,FALSE)</f>
        <v>62296304</v>
      </c>
      <c r="S1254" s="11">
        <f t="shared" si="39"/>
        <v>7787038</v>
      </c>
      <c r="T1254" s="22">
        <f t="shared" si="40"/>
        <v>88.888888888888886</v>
      </c>
      <c r="U1254" s="5">
        <v>0</v>
      </c>
      <c r="V1254" s="10" t="s">
        <v>6923</v>
      </c>
    </row>
    <row r="1255" spans="1:22" s="4" customFormat="1" ht="63.75" x14ac:dyDescent="0.2">
      <c r="A1255" s="5" t="s">
        <v>4428</v>
      </c>
      <c r="B1255" s="5" t="s">
        <v>4428</v>
      </c>
      <c r="C1255" s="5" t="str">
        <f>+VLOOKUP(B1255,[2]Hoja1!$H$1:$I$5207,2,FALSE)</f>
        <v>CONTRATO DE PRESTACION DE SERVICIOS PROFESIONALES</v>
      </c>
      <c r="D1255" s="6" t="s">
        <v>5443</v>
      </c>
      <c r="E1255" s="6">
        <v>1070707622</v>
      </c>
      <c r="F1255" s="7" t="s">
        <v>829</v>
      </c>
      <c r="G1255" s="8">
        <v>34780</v>
      </c>
      <c r="H1255" s="9" t="s">
        <v>6115</v>
      </c>
      <c r="I1255" s="5" t="s">
        <v>835</v>
      </c>
      <c r="J1255" s="5" t="s">
        <v>856</v>
      </c>
      <c r="K1255" s="5" t="s">
        <v>839</v>
      </c>
      <c r="L1255" s="11">
        <v>21885400</v>
      </c>
      <c r="M1255" s="13">
        <v>45392</v>
      </c>
      <c r="N1255" s="13">
        <v>45399</v>
      </c>
      <c r="O1255" s="13">
        <v>45609</v>
      </c>
      <c r="P1255" s="15">
        <v>211</v>
      </c>
      <c r="Q1255" s="11" t="s">
        <v>874</v>
      </c>
      <c r="R1255" s="11">
        <f>+VLOOKUP(B1255,[2]Hoja2!$A$3:$C$3503,3,FALSE)</f>
        <v>21885400</v>
      </c>
      <c r="S1255" s="11">
        <f t="shared" si="39"/>
        <v>0</v>
      </c>
      <c r="T1255" s="22">
        <f t="shared" si="40"/>
        <v>100</v>
      </c>
      <c r="U1255" s="5">
        <v>0</v>
      </c>
      <c r="V1255" s="10" t="s">
        <v>6924</v>
      </c>
    </row>
    <row r="1256" spans="1:22" s="4" customFormat="1" ht="63.75" x14ac:dyDescent="0.2">
      <c r="A1256" s="5" t="s">
        <v>4429</v>
      </c>
      <c r="B1256" s="5" t="s">
        <v>4429</v>
      </c>
      <c r="C1256" s="5" t="str">
        <f>+VLOOKUP(B1256,[2]Hoja1!$H$1:$I$5207,2,FALSE)</f>
        <v>CONTRATO DE PRESTACION DE SERVICIOS PROFESIONALES</v>
      </c>
      <c r="D1256" s="6" t="s">
        <v>5444</v>
      </c>
      <c r="E1256" s="6">
        <v>1024509517</v>
      </c>
      <c r="F1256" s="7" t="s">
        <v>829</v>
      </c>
      <c r="G1256" s="8">
        <v>33156</v>
      </c>
      <c r="H1256" s="9" t="s">
        <v>6116</v>
      </c>
      <c r="I1256" s="5" t="s">
        <v>835</v>
      </c>
      <c r="J1256" s="5" t="s">
        <v>856</v>
      </c>
      <c r="K1256" s="5" t="s">
        <v>839</v>
      </c>
      <c r="L1256" s="11">
        <v>21885400</v>
      </c>
      <c r="M1256" s="13">
        <v>45392</v>
      </c>
      <c r="N1256" s="13">
        <v>45398</v>
      </c>
      <c r="O1256" s="13">
        <v>45609</v>
      </c>
      <c r="P1256" s="15">
        <v>212</v>
      </c>
      <c r="Q1256" s="11" t="s">
        <v>874</v>
      </c>
      <c r="R1256" s="11">
        <f>+VLOOKUP(B1256,[2]Hoja2!$A$3:$C$3503,3,FALSE)</f>
        <v>20986000</v>
      </c>
      <c r="S1256" s="11">
        <f t="shared" si="39"/>
        <v>899400</v>
      </c>
      <c r="T1256" s="22">
        <f t="shared" si="40"/>
        <v>95.890410958904113</v>
      </c>
      <c r="U1256" s="5">
        <v>0</v>
      </c>
      <c r="V1256" s="10" t="s">
        <v>6925</v>
      </c>
    </row>
    <row r="1257" spans="1:22" s="4" customFormat="1" ht="51" x14ac:dyDescent="0.2">
      <c r="A1257" s="5" t="s">
        <v>4430</v>
      </c>
      <c r="B1257" s="5" t="s">
        <v>4430</v>
      </c>
      <c r="C1257" s="5" t="str">
        <f>+VLOOKUP(B1257,[2]Hoja1!$H$1:$I$5207,2,FALSE)</f>
        <v>CONTRATO DE PRESTACION DE SERVICIOS PROFESIONALES</v>
      </c>
      <c r="D1257" s="6" t="s">
        <v>752</v>
      </c>
      <c r="E1257" s="6" t="s">
        <v>753</v>
      </c>
      <c r="F1257" s="7" t="s">
        <v>829</v>
      </c>
      <c r="G1257" s="8">
        <v>29431</v>
      </c>
      <c r="H1257" s="9" t="s">
        <v>6117</v>
      </c>
      <c r="I1257" s="5" t="s">
        <v>835</v>
      </c>
      <c r="J1257" s="5" t="s">
        <v>858</v>
      </c>
      <c r="K1257" s="5" t="s">
        <v>841</v>
      </c>
      <c r="L1257" s="11">
        <v>54000000</v>
      </c>
      <c r="M1257" s="13">
        <v>45389</v>
      </c>
      <c r="N1257" s="13">
        <v>45391</v>
      </c>
      <c r="O1257" s="13">
        <v>45657</v>
      </c>
      <c r="P1257" s="15">
        <v>267</v>
      </c>
      <c r="Q1257" s="11" t="s">
        <v>874</v>
      </c>
      <c r="R1257" s="11">
        <f>+VLOOKUP(B1257,[2]Hoja2!$A$3:$C$3503,3,FALSE)</f>
        <v>48000000</v>
      </c>
      <c r="S1257" s="11">
        <f t="shared" si="39"/>
        <v>6000000</v>
      </c>
      <c r="T1257" s="22">
        <f t="shared" si="40"/>
        <v>88.888888888888886</v>
      </c>
      <c r="U1257" s="5">
        <v>1</v>
      </c>
      <c r="V1257" s="10" t="s">
        <v>6926</v>
      </c>
    </row>
    <row r="1258" spans="1:22" s="4" customFormat="1" ht="51" x14ac:dyDescent="0.2">
      <c r="A1258" s="5" t="s">
        <v>4431</v>
      </c>
      <c r="B1258" s="5" t="s">
        <v>4431</v>
      </c>
      <c r="C1258" s="5" t="str">
        <f>+VLOOKUP(B1258,[2]Hoja1!$H$1:$I$5207,2,FALSE)</f>
        <v>CONTRATO DE PRESTACION DE SERVICIOS PROFESIONALES</v>
      </c>
      <c r="D1258" s="6" t="s">
        <v>5445</v>
      </c>
      <c r="E1258" s="6">
        <v>1022352901</v>
      </c>
      <c r="F1258" s="7" t="s">
        <v>829</v>
      </c>
      <c r="G1258" s="8">
        <v>32396</v>
      </c>
      <c r="H1258" s="9" t="s">
        <v>6118</v>
      </c>
      <c r="I1258" s="5" t="s">
        <v>835</v>
      </c>
      <c r="J1258" s="5" t="s">
        <v>6848</v>
      </c>
      <c r="K1258" s="5" t="s">
        <v>839</v>
      </c>
      <c r="L1258" s="11">
        <v>18592000</v>
      </c>
      <c r="M1258" s="13">
        <v>45397</v>
      </c>
      <c r="N1258" s="13">
        <v>45398</v>
      </c>
      <c r="O1258" s="13">
        <v>45498</v>
      </c>
      <c r="P1258" s="15">
        <v>101</v>
      </c>
      <c r="Q1258" s="11" t="s">
        <v>874</v>
      </c>
      <c r="R1258" s="11">
        <f>+VLOOKUP(B1258,[2]Hoja2!$A$3:$C$3503,3,FALSE)</f>
        <v>18592000</v>
      </c>
      <c r="S1258" s="11">
        <f t="shared" si="39"/>
        <v>0</v>
      </c>
      <c r="T1258" s="22">
        <f t="shared" si="40"/>
        <v>100</v>
      </c>
      <c r="U1258" s="5">
        <v>0</v>
      </c>
      <c r="V1258" s="10" t="s">
        <v>6927</v>
      </c>
    </row>
    <row r="1259" spans="1:22" s="4" customFormat="1" ht="51" x14ac:dyDescent="0.2">
      <c r="A1259" s="5" t="s">
        <v>4432</v>
      </c>
      <c r="B1259" s="5" t="s">
        <v>4432</v>
      </c>
      <c r="C1259" s="5" t="str">
        <f>+VLOOKUP(B1259,[2]Hoja1!$H$1:$I$5207,2,FALSE)</f>
        <v>CONTRATO DE PRESTACION DE SERVICIOS PROFESIONALES</v>
      </c>
      <c r="D1259" s="6" t="s">
        <v>5446</v>
      </c>
      <c r="E1259" s="6">
        <v>1019030968</v>
      </c>
      <c r="F1259" s="7" t="s">
        <v>829</v>
      </c>
      <c r="G1259" s="8">
        <v>32554</v>
      </c>
      <c r="H1259" s="9" t="s">
        <v>6119</v>
      </c>
      <c r="I1259" s="5" t="s">
        <v>835</v>
      </c>
      <c r="J1259" s="5" t="s">
        <v>6848</v>
      </c>
      <c r="K1259" s="5" t="s">
        <v>839</v>
      </c>
      <c r="L1259" s="11">
        <v>37184000</v>
      </c>
      <c r="M1259" s="13">
        <v>45394</v>
      </c>
      <c r="N1259" s="13">
        <v>45397</v>
      </c>
      <c r="O1259" s="13">
        <v>45606</v>
      </c>
      <c r="P1259" s="15">
        <v>210</v>
      </c>
      <c r="Q1259" s="11" t="s">
        <v>874</v>
      </c>
      <c r="R1259" s="11">
        <f>+VLOOKUP(B1259,[2]Hoja2!$A$3:$C$3503,3,FALSE)</f>
        <v>37184000</v>
      </c>
      <c r="S1259" s="11">
        <f t="shared" si="39"/>
        <v>0</v>
      </c>
      <c r="T1259" s="22">
        <f t="shared" si="40"/>
        <v>100</v>
      </c>
      <c r="U1259" s="5">
        <v>0</v>
      </c>
      <c r="V1259" s="10" t="s">
        <v>6928</v>
      </c>
    </row>
    <row r="1260" spans="1:22" s="4" customFormat="1" ht="51" x14ac:dyDescent="0.2">
      <c r="A1260" s="5" t="s">
        <v>4433</v>
      </c>
      <c r="B1260" s="5" t="s">
        <v>4433</v>
      </c>
      <c r="C1260" s="5" t="str">
        <f>+VLOOKUP(B1260,[2]Hoja1!$H$1:$I$5207,2,FALSE)</f>
        <v>CONTRATO DE PRESTACION DE SERVICIOS PROFESIONALES</v>
      </c>
      <c r="D1260" s="6" t="s">
        <v>5447</v>
      </c>
      <c r="E1260" s="6">
        <v>1026569924</v>
      </c>
      <c r="F1260" s="7" t="s">
        <v>829</v>
      </c>
      <c r="G1260" s="8">
        <v>33591</v>
      </c>
      <c r="H1260" s="9" t="s">
        <v>6120</v>
      </c>
      <c r="I1260" s="5" t="s">
        <v>835</v>
      </c>
      <c r="J1260" s="5" t="s">
        <v>856</v>
      </c>
      <c r="K1260" s="5" t="s">
        <v>839</v>
      </c>
      <c r="L1260" s="11">
        <v>21885400</v>
      </c>
      <c r="M1260" s="13">
        <v>45391</v>
      </c>
      <c r="N1260" s="13">
        <v>45397</v>
      </c>
      <c r="O1260" s="13">
        <v>45609</v>
      </c>
      <c r="P1260" s="15">
        <v>213</v>
      </c>
      <c r="Q1260" s="11" t="s">
        <v>874</v>
      </c>
      <c r="R1260" s="11">
        <f>+VLOOKUP(B1260,[2]Hoja2!$A$3:$C$3503,3,FALSE)</f>
        <v>21885400</v>
      </c>
      <c r="S1260" s="11">
        <f t="shared" si="39"/>
        <v>0</v>
      </c>
      <c r="T1260" s="22">
        <f t="shared" si="40"/>
        <v>100</v>
      </c>
      <c r="U1260" s="5">
        <v>0</v>
      </c>
      <c r="V1260" s="10" t="s">
        <v>6929</v>
      </c>
    </row>
    <row r="1261" spans="1:22" s="4" customFormat="1" ht="51" x14ac:dyDescent="0.2">
      <c r="A1261" s="5" t="s">
        <v>4434</v>
      </c>
      <c r="B1261" s="5" t="s">
        <v>4434</v>
      </c>
      <c r="C1261" s="5" t="str">
        <f>+VLOOKUP(B1261,[2]Hoja1!$H$1:$I$5207,2,FALSE)</f>
        <v>CONTRATO DE PRESTACION DE SERVICIOS DE APOYO A LA GESTION</v>
      </c>
      <c r="D1261" s="6" t="s">
        <v>290</v>
      </c>
      <c r="E1261" s="6">
        <v>7335948</v>
      </c>
      <c r="F1261" s="7" t="s">
        <v>829</v>
      </c>
      <c r="G1261" s="8">
        <v>30998</v>
      </c>
      <c r="H1261" s="9" t="s">
        <v>6121</v>
      </c>
      <c r="I1261" s="5" t="s">
        <v>835</v>
      </c>
      <c r="J1261" s="5" t="s">
        <v>6848</v>
      </c>
      <c r="K1261" s="5" t="s">
        <v>839</v>
      </c>
      <c r="L1261" s="11">
        <v>37184000</v>
      </c>
      <c r="M1261" s="13">
        <v>45398</v>
      </c>
      <c r="N1261" s="13">
        <v>45399</v>
      </c>
      <c r="O1261" s="13">
        <v>45606</v>
      </c>
      <c r="P1261" s="15">
        <v>208</v>
      </c>
      <c r="Q1261" s="11" t="s">
        <v>874</v>
      </c>
      <c r="R1261" s="11">
        <f>+VLOOKUP(B1261,[2]Hoja2!$A$3:$C$3503,3,FALSE)</f>
        <v>37184000</v>
      </c>
      <c r="S1261" s="11">
        <f t="shared" si="39"/>
        <v>0</v>
      </c>
      <c r="T1261" s="22">
        <f t="shared" si="40"/>
        <v>100</v>
      </c>
      <c r="U1261" s="5">
        <v>0</v>
      </c>
      <c r="V1261" s="10" t="s">
        <v>6930</v>
      </c>
    </row>
    <row r="1262" spans="1:22" s="4" customFormat="1" ht="51" x14ac:dyDescent="0.2">
      <c r="A1262" s="5" t="s">
        <v>4435</v>
      </c>
      <c r="B1262" s="5" t="s">
        <v>4435</v>
      </c>
      <c r="C1262" s="5" t="str">
        <f>+VLOOKUP(B1262,[2]Hoja1!$H$1:$I$5207,2,FALSE)</f>
        <v>CONTRATO DE PRESTACION DE SERVICIOS PROFESIONALES</v>
      </c>
      <c r="D1262" s="6" t="s">
        <v>299</v>
      </c>
      <c r="E1262" s="6">
        <v>80181464</v>
      </c>
      <c r="F1262" s="7" t="s">
        <v>829</v>
      </c>
      <c r="G1262" s="8">
        <v>29833</v>
      </c>
      <c r="H1262" s="9" t="s">
        <v>6119</v>
      </c>
      <c r="I1262" s="5" t="s">
        <v>835</v>
      </c>
      <c r="J1262" s="5" t="s">
        <v>856</v>
      </c>
      <c r="K1262" s="5" t="s">
        <v>839</v>
      </c>
      <c r="L1262" s="11">
        <v>37184000</v>
      </c>
      <c r="M1262" s="13">
        <v>45397</v>
      </c>
      <c r="N1262" s="13">
        <v>45401</v>
      </c>
      <c r="O1262" s="13">
        <v>45606</v>
      </c>
      <c r="P1262" s="15">
        <v>206</v>
      </c>
      <c r="Q1262" s="11" t="s">
        <v>874</v>
      </c>
      <c r="R1262" s="11">
        <f>+VLOOKUP(B1262,[2]Hoja2!$A$3:$C$3503,3,FALSE)</f>
        <v>37184000</v>
      </c>
      <c r="S1262" s="11">
        <f t="shared" si="39"/>
        <v>0</v>
      </c>
      <c r="T1262" s="22">
        <f t="shared" si="40"/>
        <v>100</v>
      </c>
      <c r="U1262" s="5">
        <v>0</v>
      </c>
      <c r="V1262" s="10" t="s">
        <v>6931</v>
      </c>
    </row>
    <row r="1263" spans="1:22" s="4" customFormat="1" ht="51" x14ac:dyDescent="0.2">
      <c r="A1263" s="5" t="s">
        <v>4436</v>
      </c>
      <c r="B1263" s="5" t="s">
        <v>4436</v>
      </c>
      <c r="C1263" s="5" t="str">
        <f>+VLOOKUP(B1263,[2]Hoja1!$H$1:$I$5207,2,FALSE)</f>
        <v>CONTRATO DE PRESTACION DE SERVICIOS PROFESIONALES</v>
      </c>
      <c r="D1263" s="6" t="s">
        <v>5448</v>
      </c>
      <c r="E1263" s="6">
        <v>79843337</v>
      </c>
      <c r="F1263" s="7" t="s">
        <v>829</v>
      </c>
      <c r="G1263" s="8">
        <v>28227</v>
      </c>
      <c r="H1263" s="9" t="s">
        <v>6119</v>
      </c>
      <c r="I1263" s="5" t="s">
        <v>835</v>
      </c>
      <c r="J1263" s="5" t="s">
        <v>856</v>
      </c>
      <c r="K1263" s="5" t="s">
        <v>839</v>
      </c>
      <c r="L1263" s="11">
        <v>37184000</v>
      </c>
      <c r="M1263" s="13">
        <v>45393</v>
      </c>
      <c r="N1263" s="13">
        <v>45397</v>
      </c>
      <c r="O1263" s="13">
        <v>45606</v>
      </c>
      <c r="P1263" s="15">
        <v>210</v>
      </c>
      <c r="Q1263" s="11" t="s">
        <v>874</v>
      </c>
      <c r="R1263" s="11">
        <f>+VLOOKUP(B1263,[2]Hoja2!$A$3:$C$3503,3,FALSE)</f>
        <v>37184000</v>
      </c>
      <c r="S1263" s="11">
        <f t="shared" si="39"/>
        <v>0</v>
      </c>
      <c r="T1263" s="22">
        <f t="shared" si="40"/>
        <v>100</v>
      </c>
      <c r="U1263" s="5">
        <v>0</v>
      </c>
      <c r="V1263" s="10" t="s">
        <v>6932</v>
      </c>
    </row>
    <row r="1264" spans="1:22" s="4" customFormat="1" ht="51" x14ac:dyDescent="0.2">
      <c r="A1264" s="5" t="s">
        <v>4437</v>
      </c>
      <c r="B1264" s="5" t="s">
        <v>4437</v>
      </c>
      <c r="C1264" s="5" t="str">
        <f>+VLOOKUP(B1264,[2]Hoja1!$H$1:$I$5207,2,FALSE)</f>
        <v>CONTRATO DE PRESTACION DE SERVICIOS PROFESIONALES</v>
      </c>
      <c r="D1264" s="6" t="s">
        <v>5449</v>
      </c>
      <c r="E1264" s="6">
        <v>1016098042</v>
      </c>
      <c r="F1264" s="7" t="s">
        <v>829</v>
      </c>
      <c r="G1264" s="8">
        <v>35739</v>
      </c>
      <c r="H1264" s="9" t="s">
        <v>6122</v>
      </c>
      <c r="I1264" s="5" t="s">
        <v>835</v>
      </c>
      <c r="J1264" s="5" t="s">
        <v>3161</v>
      </c>
      <c r="K1264" s="5" t="s">
        <v>846</v>
      </c>
      <c r="L1264" s="11">
        <v>6011363</v>
      </c>
      <c r="M1264" s="13">
        <v>45393</v>
      </c>
      <c r="N1264" s="13">
        <v>45393</v>
      </c>
      <c r="O1264" s="13">
        <v>45459</v>
      </c>
      <c r="P1264" s="15">
        <v>67</v>
      </c>
      <c r="Q1264" s="11" t="s">
        <v>874</v>
      </c>
      <c r="R1264" s="11">
        <f>+VLOOKUP(B1264,[2]Hoja2!$A$3:$C$3503,3,FALSE)</f>
        <v>6011363</v>
      </c>
      <c r="S1264" s="11">
        <f t="shared" si="39"/>
        <v>0</v>
      </c>
      <c r="T1264" s="22">
        <f t="shared" si="40"/>
        <v>100</v>
      </c>
      <c r="U1264" s="5">
        <v>0</v>
      </c>
      <c r="V1264" s="10" t="s">
        <v>6933</v>
      </c>
    </row>
    <row r="1265" spans="1:23" s="4" customFormat="1" ht="51" x14ac:dyDescent="0.2">
      <c r="A1265" s="5" t="s">
        <v>4438</v>
      </c>
      <c r="B1265" s="5" t="s">
        <v>4438</v>
      </c>
      <c r="C1265" s="5" t="str">
        <f>+VLOOKUP(B1265,[2]Hoja1!$H$1:$I$5207,2,FALSE)</f>
        <v>CONTRATO DE PRESTACION DE SERVICIOS PROFESIONALES</v>
      </c>
      <c r="D1265" s="6" t="s">
        <v>5450</v>
      </c>
      <c r="E1265" s="6">
        <v>1013613685</v>
      </c>
      <c r="F1265" s="7" t="s">
        <v>829</v>
      </c>
      <c r="G1265" s="8">
        <v>33070</v>
      </c>
      <c r="H1265" s="9" t="s">
        <v>6123</v>
      </c>
      <c r="I1265" s="5" t="s">
        <v>835</v>
      </c>
      <c r="J1265" s="5" t="s">
        <v>3161</v>
      </c>
      <c r="K1265" s="5" t="s">
        <v>846</v>
      </c>
      <c r="L1265" s="11">
        <v>16140000</v>
      </c>
      <c r="M1265" s="13">
        <v>45391</v>
      </c>
      <c r="N1265" s="13">
        <v>45391</v>
      </c>
      <c r="O1265" s="13">
        <v>45474</v>
      </c>
      <c r="P1265" s="15">
        <v>84</v>
      </c>
      <c r="Q1265" s="11" t="s">
        <v>874</v>
      </c>
      <c r="R1265" s="11">
        <f>+VLOOKUP(B1265,[2]Hoja2!$A$3:$C$3503,3,FALSE)</f>
        <v>16140000</v>
      </c>
      <c r="S1265" s="11">
        <f t="shared" si="39"/>
        <v>0</v>
      </c>
      <c r="T1265" s="22">
        <f t="shared" si="40"/>
        <v>100</v>
      </c>
      <c r="U1265" s="5">
        <v>0</v>
      </c>
      <c r="V1265" s="10" t="s">
        <v>6934</v>
      </c>
    </row>
    <row r="1266" spans="1:23" s="4" customFormat="1" ht="51" x14ac:dyDescent="0.2">
      <c r="A1266" s="5" t="s">
        <v>4439</v>
      </c>
      <c r="B1266" s="5" t="s">
        <v>4439</v>
      </c>
      <c r="C1266" s="5" t="str">
        <f>+VLOOKUP(B1266,[2]Hoja1!$H$1:$I$5207,2,FALSE)</f>
        <v>CONTRATO DE PRESTACION DE SERVICIOS DE APOYO A LA GESTION</v>
      </c>
      <c r="D1266" s="6" t="s">
        <v>382</v>
      </c>
      <c r="E1266" s="6">
        <v>79988989</v>
      </c>
      <c r="F1266" s="7" t="s">
        <v>829</v>
      </c>
      <c r="G1266" s="8">
        <v>28909</v>
      </c>
      <c r="H1266" s="9" t="s">
        <v>6124</v>
      </c>
      <c r="I1266" s="5" t="s">
        <v>835</v>
      </c>
      <c r="J1266" s="5" t="s">
        <v>858</v>
      </c>
      <c r="K1266" s="5" t="s">
        <v>841</v>
      </c>
      <c r="L1266" s="11">
        <v>29700000</v>
      </c>
      <c r="M1266" s="13">
        <v>45394</v>
      </c>
      <c r="N1266" s="13">
        <v>45397</v>
      </c>
      <c r="O1266" s="13">
        <v>45658</v>
      </c>
      <c r="P1266" s="15">
        <v>262</v>
      </c>
      <c r="Q1266" s="11" t="s">
        <v>874</v>
      </c>
      <c r="R1266" s="11">
        <f>+VLOOKUP(B1266,[2]Hoja2!$A$3:$C$3503,3,FALSE)</f>
        <v>26400000</v>
      </c>
      <c r="S1266" s="11">
        <f t="shared" si="39"/>
        <v>3300000</v>
      </c>
      <c r="T1266" s="22">
        <f t="shared" si="40"/>
        <v>88.888888888888886</v>
      </c>
      <c r="U1266" s="5">
        <v>0</v>
      </c>
      <c r="V1266" s="10" t="s">
        <v>6935</v>
      </c>
    </row>
    <row r="1267" spans="1:23" s="4" customFormat="1" ht="51" x14ac:dyDescent="0.2">
      <c r="A1267" s="5" t="s">
        <v>4440</v>
      </c>
      <c r="B1267" s="5" t="s">
        <v>4440</v>
      </c>
      <c r="C1267" s="5" t="str">
        <f>+VLOOKUP(B1267,[2]Hoja1!$H$1:$I$5207,2,FALSE)</f>
        <v>CONTRATO DE PRESTACION DE SERVICIOS PROFESIONALES</v>
      </c>
      <c r="D1267" s="6" t="s">
        <v>5451</v>
      </c>
      <c r="E1267" s="6">
        <v>80816541</v>
      </c>
      <c r="F1267" s="7" t="s">
        <v>829</v>
      </c>
      <c r="G1267" s="8">
        <v>30809</v>
      </c>
      <c r="H1267" s="9" t="s">
        <v>6125</v>
      </c>
      <c r="I1267" s="5" t="s">
        <v>835</v>
      </c>
      <c r="J1267" s="5" t="s">
        <v>862</v>
      </c>
      <c r="K1267" s="5" t="s">
        <v>847</v>
      </c>
      <c r="L1267" s="11">
        <v>32300000</v>
      </c>
      <c r="M1267" s="13">
        <v>45392</v>
      </c>
      <c r="N1267" s="13">
        <v>45393</v>
      </c>
      <c r="O1267" s="13">
        <v>45657</v>
      </c>
      <c r="P1267" s="15">
        <v>265</v>
      </c>
      <c r="Q1267" s="11" t="s">
        <v>874</v>
      </c>
      <c r="R1267" s="11">
        <f>+VLOOKUP(B1267,[2]Hoja2!$A$3:$C$3503,3,FALSE)</f>
        <v>30400000</v>
      </c>
      <c r="S1267" s="11">
        <f t="shared" si="39"/>
        <v>1900000</v>
      </c>
      <c r="T1267" s="22">
        <f t="shared" si="40"/>
        <v>94.117647058823536</v>
      </c>
      <c r="U1267" s="5">
        <v>1</v>
      </c>
      <c r="V1267" s="10" t="s">
        <v>6936</v>
      </c>
    </row>
    <row r="1268" spans="1:23" s="4" customFormat="1" ht="51" x14ac:dyDescent="0.2">
      <c r="A1268" s="5" t="s">
        <v>4441</v>
      </c>
      <c r="B1268" s="5" t="s">
        <v>4441</v>
      </c>
      <c r="C1268" s="5" t="str">
        <f>+VLOOKUP(B1268,[2]Hoja1!$H$1:$I$5207,2,FALSE)</f>
        <v>CONTRATO DE PRESTACION DE SERVICIOS DE APOYO A LA GESTION</v>
      </c>
      <c r="D1268" s="6" t="s">
        <v>5452</v>
      </c>
      <c r="E1268" s="6">
        <v>1014193202</v>
      </c>
      <c r="F1268" s="7" t="s">
        <v>829</v>
      </c>
      <c r="G1268" s="8">
        <v>32290</v>
      </c>
      <c r="H1268" s="9" t="s">
        <v>6126</v>
      </c>
      <c r="I1268" s="5" t="s">
        <v>835</v>
      </c>
      <c r="J1268" s="5" t="s">
        <v>3170</v>
      </c>
      <c r="K1268" s="5" t="s">
        <v>843</v>
      </c>
      <c r="L1268" s="11">
        <v>51532000</v>
      </c>
      <c r="M1268" s="13">
        <v>45390</v>
      </c>
      <c r="N1268" s="13">
        <v>45391</v>
      </c>
      <c r="O1268" s="13">
        <v>45658</v>
      </c>
      <c r="P1268" s="15">
        <v>268</v>
      </c>
      <c r="Q1268" s="11" t="s">
        <v>874</v>
      </c>
      <c r="R1268" s="11">
        <f>+VLOOKUP(B1268,[2]Hoja2!$A$3:$C$3503,3,FALSE)</f>
        <v>47568000</v>
      </c>
      <c r="S1268" s="11">
        <f t="shared" si="39"/>
        <v>3964000</v>
      </c>
      <c r="T1268" s="22">
        <f t="shared" si="40"/>
        <v>92.307692307692307</v>
      </c>
      <c r="U1268" s="5">
        <v>0</v>
      </c>
      <c r="V1268" s="10" t="s">
        <v>6937</v>
      </c>
    </row>
    <row r="1269" spans="1:23" s="4" customFormat="1" ht="51" x14ac:dyDescent="0.2">
      <c r="A1269" s="5" t="s">
        <v>4442</v>
      </c>
      <c r="B1269" s="5" t="s">
        <v>4442</v>
      </c>
      <c r="C1269" s="5" t="str">
        <f>+VLOOKUP(B1269,[2]Hoja1!$H$1:$I$5207,2,FALSE)</f>
        <v>CONTRATO DE PRESTACION DE SERVICIOS DE APOYO A LA GESTION</v>
      </c>
      <c r="D1269" s="6" t="s">
        <v>2259</v>
      </c>
      <c r="E1269" s="6" t="s">
        <v>338</v>
      </c>
      <c r="F1269" s="7" t="s">
        <v>829</v>
      </c>
      <c r="G1269" s="8">
        <v>29037</v>
      </c>
      <c r="H1269" s="9" t="s">
        <v>6105</v>
      </c>
      <c r="I1269" s="5" t="s">
        <v>835</v>
      </c>
      <c r="J1269" s="5" t="s">
        <v>3161</v>
      </c>
      <c r="K1269" s="5" t="s">
        <v>846</v>
      </c>
      <c r="L1269" s="11">
        <f>+VLOOKUP(B1269,[2]Hoja2!$A$3:$C$3503,2,FALSE)</f>
        <v>21855300</v>
      </c>
      <c r="M1269" s="13">
        <v>45391</v>
      </c>
      <c r="N1269" s="13">
        <v>45392</v>
      </c>
      <c r="O1269" s="13">
        <v>45626</v>
      </c>
      <c r="P1269" s="15">
        <v>235</v>
      </c>
      <c r="Q1269" s="11" t="s">
        <v>874</v>
      </c>
      <c r="R1269" s="11">
        <f>+VLOOKUP(B1269,[2]Hoja2!$A$3:$C$3503,3,FALSE)</f>
        <v>21855300</v>
      </c>
      <c r="S1269" s="11">
        <f t="shared" si="39"/>
        <v>0</v>
      </c>
      <c r="T1269" s="22">
        <f t="shared" si="40"/>
        <v>100</v>
      </c>
      <c r="U1269" s="5">
        <v>1</v>
      </c>
      <c r="V1269" s="10" t="s">
        <v>6938</v>
      </c>
      <c r="W1269" s="4">
        <f>+VLOOKUP(B1269,[2]Hoja2!$A$3:$D$3503,4,FALSE)</f>
        <v>0</v>
      </c>
    </row>
    <row r="1270" spans="1:23" s="4" customFormat="1" ht="51" x14ac:dyDescent="0.2">
      <c r="A1270" s="5" t="s">
        <v>4443</v>
      </c>
      <c r="B1270" s="5" t="s">
        <v>4443</v>
      </c>
      <c r="C1270" s="5" t="str">
        <f>+VLOOKUP(B1270,[2]Hoja1!$H$1:$I$5207,2,FALSE)</f>
        <v>CONTRATO DE PRESTACION DE SERVICIOS PROFESIONALES</v>
      </c>
      <c r="D1270" s="6" t="s">
        <v>5453</v>
      </c>
      <c r="E1270" s="6" t="s">
        <v>642</v>
      </c>
      <c r="F1270" s="7" t="s">
        <v>829</v>
      </c>
      <c r="G1270" s="8">
        <v>31318</v>
      </c>
      <c r="H1270" s="9" t="s">
        <v>6127</v>
      </c>
      <c r="I1270" s="5" t="s">
        <v>835</v>
      </c>
      <c r="J1270" s="5" t="s">
        <v>3161</v>
      </c>
      <c r="K1270" s="5" t="s">
        <v>846</v>
      </c>
      <c r="L1270" s="11">
        <v>22312000</v>
      </c>
      <c r="M1270" s="13">
        <v>45391</v>
      </c>
      <c r="N1270" s="13">
        <v>45391</v>
      </c>
      <c r="O1270" s="13">
        <v>45504</v>
      </c>
      <c r="P1270" s="15">
        <v>114</v>
      </c>
      <c r="Q1270" s="11" t="s">
        <v>874</v>
      </c>
      <c r="R1270" s="11">
        <f>+VLOOKUP(B1270,[2]Hoja2!$A$3:$C$3503,3,FALSE)</f>
        <v>22312000</v>
      </c>
      <c r="S1270" s="11">
        <f t="shared" si="39"/>
        <v>0</v>
      </c>
      <c r="T1270" s="22">
        <f t="shared" si="40"/>
        <v>100</v>
      </c>
      <c r="U1270" s="5">
        <v>0</v>
      </c>
      <c r="V1270" s="10" t="s">
        <v>6939</v>
      </c>
    </row>
    <row r="1271" spans="1:23" s="4" customFormat="1" ht="51" x14ac:dyDescent="0.2">
      <c r="A1271" s="5" t="s">
        <v>4444</v>
      </c>
      <c r="B1271" s="5" t="s">
        <v>4444</v>
      </c>
      <c r="C1271" s="5" t="str">
        <f>+VLOOKUP(B1271,[2]Hoja1!$H$1:$I$5207,2,FALSE)</f>
        <v>CONTRATO DE PRESTACION DE SERVICIOS PROFESIONALES</v>
      </c>
      <c r="D1271" s="6" t="s">
        <v>5454</v>
      </c>
      <c r="E1271" s="6" t="s">
        <v>5455</v>
      </c>
      <c r="F1271" s="7" t="s">
        <v>829</v>
      </c>
      <c r="G1271" s="8">
        <v>28391</v>
      </c>
      <c r="H1271" s="9" t="s">
        <v>6128</v>
      </c>
      <c r="I1271" s="5" t="s">
        <v>835</v>
      </c>
      <c r="J1271" s="5" t="s">
        <v>856</v>
      </c>
      <c r="K1271" s="5" t="s">
        <v>839</v>
      </c>
      <c r="L1271" s="11">
        <v>40902400</v>
      </c>
      <c r="M1271" s="13">
        <v>45391</v>
      </c>
      <c r="N1271" s="13">
        <v>45391</v>
      </c>
      <c r="O1271" s="13">
        <v>45619</v>
      </c>
      <c r="P1271" s="15">
        <v>229</v>
      </c>
      <c r="Q1271" s="11" t="s">
        <v>874</v>
      </c>
      <c r="R1271" s="11">
        <f>+VLOOKUP(B1271,[2]Hoja2!$A$3:$C$3503,3,FALSE)</f>
        <v>37184000</v>
      </c>
      <c r="S1271" s="11">
        <f t="shared" si="39"/>
        <v>3718400</v>
      </c>
      <c r="T1271" s="22">
        <f t="shared" si="40"/>
        <v>90.909090909090907</v>
      </c>
      <c r="U1271" s="5">
        <v>1</v>
      </c>
      <c r="V1271" s="10" t="s">
        <v>6940</v>
      </c>
    </row>
    <row r="1272" spans="1:23" s="4" customFormat="1" ht="51" x14ac:dyDescent="0.2">
      <c r="A1272" s="5" t="s">
        <v>4445</v>
      </c>
      <c r="B1272" s="5" t="s">
        <v>4445</v>
      </c>
      <c r="C1272" s="5" t="str">
        <f>+VLOOKUP(B1272,[2]Hoja1!$H$1:$I$5207,2,FALSE)</f>
        <v>CONTRATO DE PRESTACION DE SERVICIOS DE APOYO A LA GESTION</v>
      </c>
      <c r="D1272" s="6" t="s">
        <v>2477</v>
      </c>
      <c r="E1272" s="6" t="s">
        <v>5456</v>
      </c>
      <c r="F1272" s="7" t="s">
        <v>829</v>
      </c>
      <c r="G1272" s="8">
        <v>34319</v>
      </c>
      <c r="H1272" s="9" t="s">
        <v>6105</v>
      </c>
      <c r="I1272" s="5" t="s">
        <v>835</v>
      </c>
      <c r="J1272" s="5" t="s">
        <v>3161</v>
      </c>
      <c r="K1272" s="5" t="s">
        <v>846</v>
      </c>
      <c r="L1272" s="11">
        <f>+VLOOKUP(B1272,[2]Hoja2!$A$3:$C$3503,2,FALSE)</f>
        <v>21855300</v>
      </c>
      <c r="M1272" s="13">
        <v>45391</v>
      </c>
      <c r="N1272" s="13">
        <v>45393</v>
      </c>
      <c r="O1272" s="13">
        <v>45626</v>
      </c>
      <c r="P1272" s="15">
        <v>234</v>
      </c>
      <c r="Q1272" s="11" t="s">
        <v>874</v>
      </c>
      <c r="R1272" s="11">
        <f>+VLOOKUP(B1272,[2]Hoja2!$A$3:$C$3503,3,FALSE)</f>
        <v>21855300</v>
      </c>
      <c r="S1272" s="11">
        <f t="shared" si="39"/>
        <v>0</v>
      </c>
      <c r="T1272" s="22">
        <f t="shared" si="40"/>
        <v>100</v>
      </c>
      <c r="U1272" s="5">
        <v>1</v>
      </c>
      <c r="V1272" s="10" t="s">
        <v>6941</v>
      </c>
      <c r="W1272" s="4">
        <f>+VLOOKUP(B1272,[2]Hoja2!$A$3:$D$3503,4,FALSE)</f>
        <v>0</v>
      </c>
    </row>
    <row r="1273" spans="1:23" s="4" customFormat="1" ht="51" x14ac:dyDescent="0.2">
      <c r="A1273" s="5" t="s">
        <v>4446</v>
      </c>
      <c r="B1273" s="5" t="s">
        <v>4446</v>
      </c>
      <c r="C1273" s="5" t="str">
        <f>+VLOOKUP(B1273,[2]Hoja1!$H$1:$I$5207,2,FALSE)</f>
        <v>CONTRATO DE PRESTACION DE SERVICIOS DE APOYO A LA GESTION</v>
      </c>
      <c r="D1273" s="6" t="s">
        <v>2068</v>
      </c>
      <c r="E1273" s="6" t="s">
        <v>465</v>
      </c>
      <c r="F1273" s="7" t="s">
        <v>829</v>
      </c>
      <c r="G1273" s="8">
        <v>37081</v>
      </c>
      <c r="H1273" s="9" t="s">
        <v>6105</v>
      </c>
      <c r="I1273" s="5" t="s">
        <v>835</v>
      </c>
      <c r="J1273" s="5" t="s">
        <v>3161</v>
      </c>
      <c r="K1273" s="5" t="s">
        <v>846</v>
      </c>
      <c r="L1273" s="11">
        <f>+VLOOKUP(B1273,[2]Hoja2!$A$3:$C$3503,2,FALSE)</f>
        <v>21855300</v>
      </c>
      <c r="M1273" s="13">
        <v>45390</v>
      </c>
      <c r="N1273" s="13">
        <v>45393</v>
      </c>
      <c r="O1273" s="13">
        <v>45626</v>
      </c>
      <c r="P1273" s="15">
        <v>234</v>
      </c>
      <c r="Q1273" s="11" t="s">
        <v>874</v>
      </c>
      <c r="R1273" s="11">
        <f>+VLOOKUP(B1273,[2]Hoja2!$A$3:$C$3503,3,FALSE)</f>
        <v>21855300</v>
      </c>
      <c r="S1273" s="11">
        <f t="shared" si="39"/>
        <v>0</v>
      </c>
      <c r="T1273" s="22">
        <f t="shared" si="40"/>
        <v>100</v>
      </c>
      <c r="U1273" s="5">
        <v>1</v>
      </c>
      <c r="V1273" s="10" t="s">
        <v>6942</v>
      </c>
      <c r="W1273" s="4">
        <f>+VLOOKUP(B1273,[2]Hoja2!$A$3:$D$3503,4,FALSE)</f>
        <v>0</v>
      </c>
    </row>
    <row r="1274" spans="1:23" s="4" customFormat="1" ht="51" x14ac:dyDescent="0.2">
      <c r="A1274" s="5" t="s">
        <v>4447</v>
      </c>
      <c r="B1274" s="5" t="s">
        <v>4447</v>
      </c>
      <c r="C1274" s="5" t="str">
        <f>+VLOOKUP(B1274,[2]Hoja1!$H$1:$I$5207,2,FALSE)</f>
        <v>CONTRATO DE PRESTACION DE SERVICIOS DE APOYO A LA GESTION</v>
      </c>
      <c r="D1274" s="6" t="s">
        <v>468</v>
      </c>
      <c r="E1274" s="6" t="s">
        <v>469</v>
      </c>
      <c r="F1274" s="7" t="s">
        <v>829</v>
      </c>
      <c r="G1274" s="8">
        <v>34206</v>
      </c>
      <c r="H1274" s="9" t="s">
        <v>6105</v>
      </c>
      <c r="I1274" s="5" t="s">
        <v>835</v>
      </c>
      <c r="J1274" s="5" t="s">
        <v>3161</v>
      </c>
      <c r="K1274" s="5" t="s">
        <v>846</v>
      </c>
      <c r="L1274" s="11">
        <f>+VLOOKUP(B1274,[2]Hoja2!$A$3:$C$3503,2,FALSE)</f>
        <v>21855300</v>
      </c>
      <c r="M1274" s="13">
        <v>45390</v>
      </c>
      <c r="N1274" s="13">
        <v>45391</v>
      </c>
      <c r="O1274" s="13">
        <v>45626</v>
      </c>
      <c r="P1274" s="15">
        <v>236</v>
      </c>
      <c r="Q1274" s="11" t="s">
        <v>874</v>
      </c>
      <c r="R1274" s="11">
        <f>+VLOOKUP(B1274,[2]Hoja2!$A$3:$C$3503,3,FALSE)</f>
        <v>21855300</v>
      </c>
      <c r="S1274" s="11">
        <f t="shared" si="39"/>
        <v>0</v>
      </c>
      <c r="T1274" s="22">
        <f t="shared" si="40"/>
        <v>100</v>
      </c>
      <c r="U1274" s="5">
        <v>1</v>
      </c>
      <c r="V1274" s="10" t="s">
        <v>6943</v>
      </c>
      <c r="W1274" s="4">
        <f>+VLOOKUP(B1274,[2]Hoja2!$A$3:$D$3503,4,FALSE)</f>
        <v>0</v>
      </c>
    </row>
    <row r="1275" spans="1:23" s="4" customFormat="1" ht="76.5" x14ac:dyDescent="0.2">
      <c r="A1275" s="5" t="s">
        <v>4448</v>
      </c>
      <c r="B1275" s="5" t="s">
        <v>4448</v>
      </c>
      <c r="C1275" s="5" t="str">
        <f>+VLOOKUP(B1275,[2]Hoja1!$H$1:$I$5207,2,FALSE)</f>
        <v>CONTRATO DE PRESTACION DE SERVICIOS PROFESIONALES</v>
      </c>
      <c r="D1275" s="6" t="s">
        <v>5457</v>
      </c>
      <c r="E1275" s="6">
        <v>1010200627</v>
      </c>
      <c r="F1275" s="7" t="s">
        <v>829</v>
      </c>
      <c r="G1275" s="8">
        <v>33590</v>
      </c>
      <c r="H1275" s="9" t="s">
        <v>6129</v>
      </c>
      <c r="I1275" s="5" t="s">
        <v>835</v>
      </c>
      <c r="J1275" s="5" t="s">
        <v>6848</v>
      </c>
      <c r="K1275" s="5" t="s">
        <v>839</v>
      </c>
      <c r="L1275" s="11">
        <v>20000000</v>
      </c>
      <c r="M1275" s="13">
        <v>45392</v>
      </c>
      <c r="N1275" s="13">
        <v>45393</v>
      </c>
      <c r="O1275" s="13">
        <v>45505</v>
      </c>
      <c r="P1275" s="15">
        <v>113</v>
      </c>
      <c r="Q1275" s="11" t="s">
        <v>874</v>
      </c>
      <c r="R1275" s="11">
        <f>+VLOOKUP(B1275,[2]Hoja2!$A$3:$C$3503,3,FALSE)</f>
        <v>20000000</v>
      </c>
      <c r="S1275" s="11">
        <f t="shared" si="39"/>
        <v>0</v>
      </c>
      <c r="T1275" s="22">
        <f t="shared" si="40"/>
        <v>100</v>
      </c>
      <c r="U1275" s="5">
        <v>0</v>
      </c>
      <c r="V1275" s="10" t="s">
        <v>6944</v>
      </c>
    </row>
    <row r="1276" spans="1:23" s="4" customFormat="1" ht="51" x14ac:dyDescent="0.2">
      <c r="A1276" s="5" t="s">
        <v>4449</v>
      </c>
      <c r="B1276" s="5" t="s">
        <v>4449</v>
      </c>
      <c r="C1276" s="5" t="str">
        <f>+VLOOKUP(B1276,[2]Hoja1!$H$1:$I$5207,2,FALSE)</f>
        <v>CONTRATO DE PRESTACION DE SERVICIOS DE APOYO A LA GESTION</v>
      </c>
      <c r="D1276" s="6" t="s">
        <v>5458</v>
      </c>
      <c r="E1276" s="6">
        <v>80755377</v>
      </c>
      <c r="F1276" s="7" t="s">
        <v>829</v>
      </c>
      <c r="G1276" s="8">
        <v>30188</v>
      </c>
      <c r="H1276" s="9" t="s">
        <v>6108</v>
      </c>
      <c r="I1276" s="5" t="s">
        <v>835</v>
      </c>
      <c r="J1276" s="5" t="s">
        <v>3161</v>
      </c>
      <c r="K1276" s="5" t="s">
        <v>846</v>
      </c>
      <c r="L1276" s="11">
        <f>+VLOOKUP(B1276,[2]Hoja2!$A$3:$C$3503,2,FALSE)</f>
        <v>21855300</v>
      </c>
      <c r="M1276" s="13">
        <v>45391</v>
      </c>
      <c r="N1276" s="13">
        <v>45397</v>
      </c>
      <c r="O1276" s="13">
        <v>45627</v>
      </c>
      <c r="P1276" s="15">
        <v>231</v>
      </c>
      <c r="Q1276" s="11" t="s">
        <v>874</v>
      </c>
      <c r="R1276" s="11">
        <f>+VLOOKUP(B1276,[2]Hoja2!$A$3:$C$3503,3,FALSE)</f>
        <v>21855300</v>
      </c>
      <c r="S1276" s="11">
        <f t="shared" si="39"/>
        <v>0</v>
      </c>
      <c r="T1276" s="22">
        <f t="shared" si="40"/>
        <v>100</v>
      </c>
      <c r="U1276" s="5">
        <v>1</v>
      </c>
      <c r="V1276" s="10" t="s">
        <v>6945</v>
      </c>
      <c r="W1276" s="4">
        <f>+VLOOKUP(B1276,[2]Hoja2!$A$3:$D$3503,4,FALSE)</f>
        <v>0</v>
      </c>
    </row>
    <row r="1277" spans="1:23" s="4" customFormat="1" ht="63.75" x14ac:dyDescent="0.2">
      <c r="A1277" s="5" t="s">
        <v>4450</v>
      </c>
      <c r="B1277" s="5" t="s">
        <v>4450</v>
      </c>
      <c r="C1277" s="5" t="str">
        <f>+VLOOKUP(B1277,[2]Hoja1!$H$1:$I$5207,2,FALSE)</f>
        <v>CONTRATO DE PRESTACION DE SERVICIOS DE APOYO A LA GESTION</v>
      </c>
      <c r="D1277" s="6" t="s">
        <v>84</v>
      </c>
      <c r="E1277" s="6">
        <v>80901211</v>
      </c>
      <c r="F1277" s="7" t="s">
        <v>829</v>
      </c>
      <c r="G1277" s="8">
        <v>31085</v>
      </c>
      <c r="H1277" s="9" t="s">
        <v>6130</v>
      </c>
      <c r="I1277" s="5" t="s">
        <v>835</v>
      </c>
      <c r="J1277" s="5" t="s">
        <v>857</v>
      </c>
      <c r="K1277" s="5" t="s">
        <v>840</v>
      </c>
      <c r="L1277" s="11">
        <v>103500000</v>
      </c>
      <c r="M1277" s="13">
        <v>45395</v>
      </c>
      <c r="N1277" s="13">
        <v>45397</v>
      </c>
      <c r="O1277" s="13">
        <v>45657</v>
      </c>
      <c r="P1277" s="15">
        <v>261</v>
      </c>
      <c r="Q1277" s="11" t="s">
        <v>874</v>
      </c>
      <c r="R1277" s="11">
        <f>+VLOOKUP(B1277,[2]Hoja2!$A$3:$C$3503,3,FALSE)</f>
        <v>92000000</v>
      </c>
      <c r="S1277" s="11">
        <f t="shared" si="39"/>
        <v>11500000</v>
      </c>
      <c r="T1277" s="22">
        <f t="shared" si="40"/>
        <v>88.888888888888886</v>
      </c>
      <c r="U1277" s="5">
        <v>1</v>
      </c>
      <c r="V1277" s="10" t="s">
        <v>6946</v>
      </c>
    </row>
    <row r="1278" spans="1:23" s="4" customFormat="1" ht="51" x14ac:dyDescent="0.2">
      <c r="A1278" s="5" t="s">
        <v>4451</v>
      </c>
      <c r="B1278" s="5" t="s">
        <v>4451</v>
      </c>
      <c r="C1278" s="5" t="str">
        <f>+VLOOKUP(B1278,[2]Hoja1!$H$1:$I$5207,2,FALSE)</f>
        <v>CONTRATO DE PRESTACION DE SERVICIOS DE APOYO A LA GESTION</v>
      </c>
      <c r="D1278" s="6" t="s">
        <v>2303</v>
      </c>
      <c r="E1278" s="6">
        <v>1070922400</v>
      </c>
      <c r="F1278" s="7" t="s">
        <v>829</v>
      </c>
      <c r="G1278" s="8">
        <v>34429</v>
      </c>
      <c r="H1278" s="9" t="s">
        <v>2686</v>
      </c>
      <c r="I1278" s="5" t="s">
        <v>835</v>
      </c>
      <c r="J1278" s="5" t="s">
        <v>857</v>
      </c>
      <c r="K1278" s="5" t="s">
        <v>840</v>
      </c>
      <c r="L1278" s="11">
        <v>49050000</v>
      </c>
      <c r="M1278" s="13">
        <v>45392</v>
      </c>
      <c r="N1278" s="13">
        <v>45394</v>
      </c>
      <c r="O1278" s="13">
        <v>45657</v>
      </c>
      <c r="P1278" s="15">
        <v>264</v>
      </c>
      <c r="Q1278" s="11" t="s">
        <v>874</v>
      </c>
      <c r="R1278" s="11">
        <f>+VLOOKUP(B1278,[2]Hoja2!$A$3:$C$3503,3,FALSE)</f>
        <v>43600000</v>
      </c>
      <c r="S1278" s="11">
        <f t="shared" si="39"/>
        <v>5450000</v>
      </c>
      <c r="T1278" s="22">
        <f t="shared" si="40"/>
        <v>88.888888888888886</v>
      </c>
      <c r="U1278" s="5">
        <v>0</v>
      </c>
      <c r="V1278" s="10" t="s">
        <v>6947</v>
      </c>
    </row>
    <row r="1279" spans="1:23" s="4" customFormat="1" ht="51" x14ac:dyDescent="0.2">
      <c r="A1279" s="5" t="s">
        <v>4452</v>
      </c>
      <c r="B1279" s="5" t="s">
        <v>4452</v>
      </c>
      <c r="C1279" s="5" t="str">
        <f>+VLOOKUP(B1279,[2]Hoja1!$H$1:$I$5207,2,FALSE)</f>
        <v>CONTRATO DE PRESTACION DE SERVICIOS PROFESIONALES</v>
      </c>
      <c r="D1279" s="6" t="s">
        <v>458</v>
      </c>
      <c r="E1279" s="6">
        <v>1016009716</v>
      </c>
      <c r="F1279" s="7" t="s">
        <v>829</v>
      </c>
      <c r="G1279" s="8">
        <v>32296</v>
      </c>
      <c r="H1279" s="9" t="s">
        <v>6131</v>
      </c>
      <c r="I1279" s="5" t="s">
        <v>835</v>
      </c>
      <c r="J1279" s="5" t="s">
        <v>857</v>
      </c>
      <c r="K1279" s="5" t="s">
        <v>840</v>
      </c>
      <c r="L1279" s="11">
        <v>59500000</v>
      </c>
      <c r="M1279" s="13">
        <v>45393</v>
      </c>
      <c r="N1279" s="13">
        <v>45394</v>
      </c>
      <c r="O1279" s="13">
        <v>45636</v>
      </c>
      <c r="P1279" s="15">
        <v>243</v>
      </c>
      <c r="Q1279" s="11" t="s">
        <v>874</v>
      </c>
      <c r="R1279" s="11">
        <f>+VLOOKUP(B1279,[2]Hoja2!$A$3:$C$3503,3,FALSE)</f>
        <v>38500000</v>
      </c>
      <c r="S1279" s="11">
        <f t="shared" si="39"/>
        <v>21000000</v>
      </c>
      <c r="T1279" s="22">
        <f t="shared" si="40"/>
        <v>64.705882352941174</v>
      </c>
      <c r="U1279" s="5">
        <v>0</v>
      </c>
      <c r="V1279" s="10" t="s">
        <v>6948</v>
      </c>
    </row>
    <row r="1280" spans="1:23" s="4" customFormat="1" ht="51" x14ac:dyDescent="0.2">
      <c r="A1280" s="5" t="s">
        <v>4453</v>
      </c>
      <c r="B1280" s="5" t="s">
        <v>4453</v>
      </c>
      <c r="C1280" s="5" t="str">
        <f>+VLOOKUP(B1280,[2]Hoja1!$H$1:$I$5207,2,FALSE)</f>
        <v>CONTRATO DE PRESTACION DE SERVICIOS PROFESIONALES</v>
      </c>
      <c r="D1280" s="6" t="s">
        <v>322</v>
      </c>
      <c r="E1280" s="6">
        <v>80185195</v>
      </c>
      <c r="F1280" s="7" t="s">
        <v>829</v>
      </c>
      <c r="G1280" s="8">
        <v>30090</v>
      </c>
      <c r="H1280" s="9" t="s">
        <v>6132</v>
      </c>
      <c r="I1280" s="5" t="s">
        <v>835</v>
      </c>
      <c r="J1280" s="5" t="s">
        <v>857</v>
      </c>
      <c r="K1280" s="5" t="s">
        <v>840</v>
      </c>
      <c r="L1280" s="11">
        <v>51532000</v>
      </c>
      <c r="M1280" s="13">
        <v>45399</v>
      </c>
      <c r="N1280" s="13">
        <v>45400</v>
      </c>
      <c r="O1280" s="13">
        <v>45658</v>
      </c>
      <c r="P1280" s="15">
        <v>259</v>
      </c>
      <c r="Q1280" s="11" t="s">
        <v>874</v>
      </c>
      <c r="R1280" s="11">
        <f>+VLOOKUP(B1280,[2]Hoja2!$A$3:$C$3503,3,FALSE)</f>
        <v>47568000</v>
      </c>
      <c r="S1280" s="11">
        <f t="shared" si="39"/>
        <v>3964000</v>
      </c>
      <c r="T1280" s="22">
        <f t="shared" si="40"/>
        <v>92.307692307692307</v>
      </c>
      <c r="U1280" s="5">
        <v>1</v>
      </c>
      <c r="V1280" s="10" t="s">
        <v>6949</v>
      </c>
    </row>
    <row r="1281" spans="1:23" s="4" customFormat="1" ht="63.75" x14ac:dyDescent="0.2">
      <c r="A1281" s="5" t="s">
        <v>4454</v>
      </c>
      <c r="B1281" s="5" t="s">
        <v>4454</v>
      </c>
      <c r="C1281" s="5" t="str">
        <f>+VLOOKUP(B1281,[2]Hoja1!$H$1:$I$5207,2,FALSE)</f>
        <v>CONTRATO DE PRESTACION DE SERVICIOS DE APOYO A LA GESTION</v>
      </c>
      <c r="D1281" s="6" t="s">
        <v>5459</v>
      </c>
      <c r="E1281" s="6">
        <v>1013616423</v>
      </c>
      <c r="F1281" s="7" t="s">
        <v>829</v>
      </c>
      <c r="G1281" s="8">
        <v>33178</v>
      </c>
      <c r="H1281" s="9" t="s">
        <v>2683</v>
      </c>
      <c r="I1281" s="5" t="s">
        <v>835</v>
      </c>
      <c r="J1281" s="5" t="s">
        <v>858</v>
      </c>
      <c r="K1281" s="5" t="s">
        <v>841</v>
      </c>
      <c r="L1281" s="11">
        <v>9000000</v>
      </c>
      <c r="M1281" s="13">
        <v>45393</v>
      </c>
      <c r="N1281" s="13">
        <v>45394</v>
      </c>
      <c r="O1281" s="13">
        <v>45474</v>
      </c>
      <c r="P1281" s="15">
        <v>81</v>
      </c>
      <c r="Q1281" s="11" t="s">
        <v>874</v>
      </c>
      <c r="R1281" s="11">
        <f>+VLOOKUP(B1281,[2]Hoja2!$A$3:$C$3503,3,FALSE)</f>
        <v>9000000</v>
      </c>
      <c r="S1281" s="11">
        <f t="shared" si="39"/>
        <v>0</v>
      </c>
      <c r="T1281" s="22">
        <f t="shared" si="40"/>
        <v>100</v>
      </c>
      <c r="U1281" s="5">
        <v>0</v>
      </c>
      <c r="V1281" s="10" t="s">
        <v>6950</v>
      </c>
    </row>
    <row r="1282" spans="1:23" s="4" customFormat="1" ht="51" x14ac:dyDescent="0.2">
      <c r="A1282" s="5" t="s">
        <v>4455</v>
      </c>
      <c r="B1282" s="5" t="s">
        <v>4455</v>
      </c>
      <c r="C1282" s="5" t="str">
        <f>+VLOOKUP(B1282,[2]Hoja1!$H$1:$I$5207,2,FALSE)</f>
        <v>CONTRATO DE PRESTACION DE SERVICIOS DE APOYO A LA GESTION</v>
      </c>
      <c r="D1282" s="6" t="s">
        <v>404</v>
      </c>
      <c r="E1282" s="6">
        <v>80512521</v>
      </c>
      <c r="F1282" s="7" t="s">
        <v>829</v>
      </c>
      <c r="G1282" s="8">
        <v>26914</v>
      </c>
      <c r="H1282" s="9" t="s">
        <v>6133</v>
      </c>
      <c r="I1282" s="5" t="s">
        <v>835</v>
      </c>
      <c r="J1282" s="5" t="s">
        <v>3161</v>
      </c>
      <c r="K1282" s="5" t="s">
        <v>846</v>
      </c>
      <c r="L1282" s="11">
        <f>+VLOOKUP(B1282,[2]Hoja2!$A$3:$C$3503,2,FALSE)</f>
        <v>21855300</v>
      </c>
      <c r="M1282" s="13">
        <v>45397</v>
      </c>
      <c r="N1282" s="13">
        <v>45398</v>
      </c>
      <c r="O1282" s="13">
        <v>45627</v>
      </c>
      <c r="P1282" s="15">
        <v>230</v>
      </c>
      <c r="Q1282" s="11" t="s">
        <v>874</v>
      </c>
      <c r="R1282" s="11">
        <f>+VLOOKUP(B1282,[2]Hoja2!$A$3:$C$3503,3,FALSE)</f>
        <v>21855300</v>
      </c>
      <c r="S1282" s="11">
        <f t="shared" si="39"/>
        <v>0</v>
      </c>
      <c r="T1282" s="22">
        <f t="shared" si="40"/>
        <v>100</v>
      </c>
      <c r="U1282" s="5">
        <v>1</v>
      </c>
      <c r="V1282" s="10" t="s">
        <v>6951</v>
      </c>
      <c r="W1282" s="4">
        <f>+VLOOKUP(B1282,[2]Hoja2!$A$3:$D$3503,4,FALSE)</f>
        <v>0</v>
      </c>
    </row>
    <row r="1283" spans="1:23" s="4" customFormat="1" ht="63.75" x14ac:dyDescent="0.2">
      <c r="A1283" s="5" t="s">
        <v>4456</v>
      </c>
      <c r="B1283" s="5" t="s">
        <v>4456</v>
      </c>
      <c r="C1283" s="5" t="str">
        <f>+VLOOKUP(B1283,[2]Hoja1!$H$1:$I$5207,2,FALSE)</f>
        <v>CONTRATO DE PRESTACION DE SERVICIOS DE APOYO A LA GESTION</v>
      </c>
      <c r="D1283" s="6" t="s">
        <v>2129</v>
      </c>
      <c r="E1283" s="6">
        <v>52434493</v>
      </c>
      <c r="F1283" s="7" t="s">
        <v>829</v>
      </c>
      <c r="G1283" s="8">
        <v>28314</v>
      </c>
      <c r="H1283" s="9" t="s">
        <v>6134</v>
      </c>
      <c r="I1283" s="5" t="s">
        <v>835</v>
      </c>
      <c r="J1283" s="5" t="s">
        <v>857</v>
      </c>
      <c r="K1283" s="5" t="s">
        <v>840</v>
      </c>
      <c r="L1283" s="11">
        <v>61830000</v>
      </c>
      <c r="M1283" s="13">
        <v>45394</v>
      </c>
      <c r="N1283" s="13">
        <v>45397</v>
      </c>
      <c r="O1283" s="13">
        <v>45657</v>
      </c>
      <c r="P1283" s="15">
        <v>261</v>
      </c>
      <c r="Q1283" s="11" t="s">
        <v>874</v>
      </c>
      <c r="R1283" s="11">
        <f>+VLOOKUP(B1283,[2]Hoja2!$A$3:$C$3503,3,FALSE)</f>
        <v>54960000</v>
      </c>
      <c r="S1283" s="11">
        <f t="shared" si="39"/>
        <v>6870000</v>
      </c>
      <c r="T1283" s="22">
        <f t="shared" si="40"/>
        <v>88.888888888888886</v>
      </c>
      <c r="U1283" s="5">
        <v>1</v>
      </c>
      <c r="V1283" s="10" t="s">
        <v>6952</v>
      </c>
    </row>
    <row r="1284" spans="1:23" s="4" customFormat="1" ht="51" x14ac:dyDescent="0.2">
      <c r="A1284" s="5" t="s">
        <v>4457</v>
      </c>
      <c r="B1284" s="5" t="s">
        <v>4457</v>
      </c>
      <c r="C1284" s="5" t="str">
        <f>+VLOOKUP(B1284,[2]Hoja1!$H$1:$I$5207,2,FALSE)</f>
        <v>CONTRATO DE PRESTACION DE SERVICIOS DE APOYO A LA GESTION</v>
      </c>
      <c r="D1284" s="6" t="s">
        <v>350</v>
      </c>
      <c r="E1284" s="6">
        <v>8798024</v>
      </c>
      <c r="F1284" s="7" t="s">
        <v>829</v>
      </c>
      <c r="G1284" s="8">
        <v>29314</v>
      </c>
      <c r="H1284" s="9" t="s">
        <v>6135</v>
      </c>
      <c r="I1284" s="5" t="s">
        <v>835</v>
      </c>
      <c r="J1284" s="5" t="s">
        <v>865</v>
      </c>
      <c r="K1284" s="5" t="s">
        <v>846</v>
      </c>
      <c r="L1284" s="11">
        <f>+VLOOKUP(B1284,[2]Hoja2!$A$3:$C$3503,2,FALSE)</f>
        <v>21855300</v>
      </c>
      <c r="M1284" s="13">
        <v>45398</v>
      </c>
      <c r="N1284" s="13">
        <v>45400</v>
      </c>
      <c r="O1284" s="13">
        <v>45627</v>
      </c>
      <c r="P1284" s="15">
        <v>228</v>
      </c>
      <c r="Q1284" s="11" t="s">
        <v>874</v>
      </c>
      <c r="R1284" s="11">
        <f>+VLOOKUP(B1284,[2]Hoja2!$A$3:$C$3503,3,FALSE)</f>
        <v>21855300</v>
      </c>
      <c r="S1284" s="11">
        <f t="shared" ref="S1284:S1347" si="41">+L1284-R1284</f>
        <v>0</v>
      </c>
      <c r="T1284" s="22">
        <f t="shared" si="40"/>
        <v>100</v>
      </c>
      <c r="U1284" s="5">
        <v>1</v>
      </c>
      <c r="V1284" s="10" t="s">
        <v>6953</v>
      </c>
      <c r="W1284" s="4">
        <f>+VLOOKUP(B1284,[2]Hoja2!$A$3:$D$3503,4,FALSE)</f>
        <v>0</v>
      </c>
    </row>
    <row r="1285" spans="1:23" s="4" customFormat="1" ht="51" x14ac:dyDescent="0.2">
      <c r="A1285" s="5" t="s">
        <v>4458</v>
      </c>
      <c r="B1285" s="5" t="s">
        <v>4458</v>
      </c>
      <c r="C1285" s="5" t="str">
        <f>+VLOOKUP(B1285,[2]Hoja1!$H$1:$I$5207,2,FALSE)</f>
        <v>CONTRATO DE PRESTACION DE SERVICIOS DE APOYO A LA GESTION</v>
      </c>
      <c r="D1285" s="6" t="s">
        <v>5460</v>
      </c>
      <c r="E1285" s="6">
        <v>1032369418</v>
      </c>
      <c r="F1285" s="7" t="s">
        <v>829</v>
      </c>
      <c r="G1285" s="8">
        <v>31659</v>
      </c>
      <c r="H1285" s="9" t="s">
        <v>6133</v>
      </c>
      <c r="I1285" s="5" t="s">
        <v>835</v>
      </c>
      <c r="J1285" s="5" t="s">
        <v>865</v>
      </c>
      <c r="K1285" s="5" t="s">
        <v>846</v>
      </c>
      <c r="L1285" s="11">
        <f>+VLOOKUP(B1285,[2]Hoja2!$A$3:$C$3503,2,FALSE)</f>
        <v>21855300</v>
      </c>
      <c r="M1285" s="13">
        <v>45395</v>
      </c>
      <c r="N1285" s="13">
        <v>45397</v>
      </c>
      <c r="O1285" s="13">
        <v>45627</v>
      </c>
      <c r="P1285" s="15">
        <v>231</v>
      </c>
      <c r="Q1285" s="11" t="s">
        <v>874</v>
      </c>
      <c r="R1285" s="11">
        <f>+VLOOKUP(B1285,[2]Hoja2!$A$3:$C$3503,3,FALSE)</f>
        <v>21855300</v>
      </c>
      <c r="S1285" s="11">
        <f t="shared" si="41"/>
        <v>0</v>
      </c>
      <c r="T1285" s="22">
        <f t="shared" ref="T1285:T1348" si="42">+R1285*100/L1285</f>
        <v>100</v>
      </c>
      <c r="U1285" s="5">
        <v>1</v>
      </c>
      <c r="V1285" s="10" t="s">
        <v>6954</v>
      </c>
      <c r="W1285" s="4">
        <f>+VLOOKUP(B1285,[2]Hoja2!$A$3:$D$3503,4,FALSE)</f>
        <v>0</v>
      </c>
    </row>
    <row r="1286" spans="1:23" s="4" customFormat="1" ht="51" x14ac:dyDescent="0.2">
      <c r="A1286" s="5" t="s">
        <v>4459</v>
      </c>
      <c r="B1286" s="5" t="s">
        <v>4459</v>
      </c>
      <c r="C1286" s="5" t="str">
        <f>+VLOOKUP(B1286,[2]Hoja1!$H$1:$I$5207,2,FALSE)</f>
        <v>CONTRATO DE PRESTACION DE SERVICIOS PROFESIONALES</v>
      </c>
      <c r="D1286" s="6" t="s">
        <v>768</v>
      </c>
      <c r="E1286" s="6" t="s">
        <v>769</v>
      </c>
      <c r="F1286" s="7" t="s">
        <v>829</v>
      </c>
      <c r="G1286" s="8">
        <v>32752</v>
      </c>
      <c r="H1286" s="9" t="s">
        <v>6136</v>
      </c>
      <c r="I1286" s="5" t="s">
        <v>835</v>
      </c>
      <c r="J1286" s="5" t="s">
        <v>858</v>
      </c>
      <c r="K1286" s="5" t="s">
        <v>841</v>
      </c>
      <c r="L1286" s="11">
        <v>38080000</v>
      </c>
      <c r="M1286" s="13">
        <v>45390</v>
      </c>
      <c r="N1286" s="13">
        <v>45391</v>
      </c>
      <c r="O1286" s="13">
        <v>45657</v>
      </c>
      <c r="P1286" s="15">
        <v>267</v>
      </c>
      <c r="Q1286" s="11" t="s">
        <v>874</v>
      </c>
      <c r="R1286" s="11">
        <f>+VLOOKUP(B1286,[2]Hoja2!$A$3:$C$3503,3,FALSE)</f>
        <v>35840000</v>
      </c>
      <c r="S1286" s="11">
        <f t="shared" si="41"/>
        <v>2240000</v>
      </c>
      <c r="T1286" s="22">
        <f t="shared" si="42"/>
        <v>94.117647058823536</v>
      </c>
      <c r="U1286" s="5">
        <v>0</v>
      </c>
      <c r="V1286" s="10" t="s">
        <v>6955</v>
      </c>
    </row>
    <row r="1287" spans="1:23" s="4" customFormat="1" ht="51" x14ac:dyDescent="0.2">
      <c r="A1287" s="5" t="s">
        <v>4460</v>
      </c>
      <c r="B1287" s="5" t="s">
        <v>4460</v>
      </c>
      <c r="C1287" s="5" t="str">
        <f>+VLOOKUP(B1287,[2]Hoja1!$H$1:$I$5207,2,FALSE)</f>
        <v>CONTRATO DE PRESTACION DE SERVICIOS DE APOYO A LA GESTION</v>
      </c>
      <c r="D1287" s="6" t="s">
        <v>308</v>
      </c>
      <c r="E1287" s="6" t="s">
        <v>309</v>
      </c>
      <c r="F1287" s="7" t="s">
        <v>829</v>
      </c>
      <c r="G1287" s="8">
        <v>33636</v>
      </c>
      <c r="H1287" s="9" t="s">
        <v>6137</v>
      </c>
      <c r="I1287" s="5" t="s">
        <v>835</v>
      </c>
      <c r="J1287" s="5" t="s">
        <v>858</v>
      </c>
      <c r="K1287" s="5" t="s">
        <v>841</v>
      </c>
      <c r="L1287" s="11">
        <v>29700000</v>
      </c>
      <c r="M1287" s="13">
        <v>45390</v>
      </c>
      <c r="N1287" s="13">
        <v>45391</v>
      </c>
      <c r="O1287" s="13">
        <v>45657</v>
      </c>
      <c r="P1287" s="15">
        <v>267</v>
      </c>
      <c r="Q1287" s="11" t="s">
        <v>874</v>
      </c>
      <c r="R1287" s="11">
        <f>+VLOOKUP(B1287,[2]Hoja2!$A$3:$C$3503,3,FALSE)</f>
        <v>26400000</v>
      </c>
      <c r="S1287" s="11">
        <f t="shared" si="41"/>
        <v>3300000</v>
      </c>
      <c r="T1287" s="22">
        <f t="shared" si="42"/>
        <v>88.888888888888886</v>
      </c>
      <c r="U1287" s="5">
        <v>0</v>
      </c>
      <c r="V1287" s="10" t="s">
        <v>6956</v>
      </c>
    </row>
    <row r="1288" spans="1:23" s="4" customFormat="1" ht="51" x14ac:dyDescent="0.2">
      <c r="A1288" s="5" t="s">
        <v>4461</v>
      </c>
      <c r="B1288" s="5" t="s">
        <v>4461</v>
      </c>
      <c r="C1288" s="5" t="str">
        <f>+VLOOKUP(B1288,[2]Hoja1!$H$1:$I$5207,2,FALSE)</f>
        <v>CONTRATO DE PRESTACION DE SERVICIOS PROFESIONALES</v>
      </c>
      <c r="D1288" s="6" t="s">
        <v>774</v>
      </c>
      <c r="E1288" s="6" t="s">
        <v>775</v>
      </c>
      <c r="F1288" s="7" t="s">
        <v>829</v>
      </c>
      <c r="G1288" s="8">
        <v>32292</v>
      </c>
      <c r="H1288" s="9" t="s">
        <v>6136</v>
      </c>
      <c r="I1288" s="5" t="s">
        <v>835</v>
      </c>
      <c r="J1288" s="5" t="s">
        <v>858</v>
      </c>
      <c r="K1288" s="5" t="s">
        <v>841</v>
      </c>
      <c r="L1288" s="11">
        <v>38080000</v>
      </c>
      <c r="M1288" s="13">
        <v>45390</v>
      </c>
      <c r="N1288" s="13">
        <v>45392</v>
      </c>
      <c r="O1288" s="13">
        <v>45657</v>
      </c>
      <c r="P1288" s="15">
        <v>266</v>
      </c>
      <c r="Q1288" s="11" t="s">
        <v>874</v>
      </c>
      <c r="R1288" s="11">
        <f>+VLOOKUP(B1288,[2]Hoja2!$A$3:$C$3503,3,FALSE)</f>
        <v>35840000</v>
      </c>
      <c r="S1288" s="11">
        <f t="shared" si="41"/>
        <v>2240000</v>
      </c>
      <c r="T1288" s="22">
        <f t="shared" si="42"/>
        <v>94.117647058823536</v>
      </c>
      <c r="U1288" s="5">
        <v>0</v>
      </c>
      <c r="V1288" s="10" t="s">
        <v>6957</v>
      </c>
    </row>
    <row r="1289" spans="1:23" s="4" customFormat="1" ht="51" x14ac:dyDescent="0.2">
      <c r="A1289" s="5" t="s">
        <v>4462</v>
      </c>
      <c r="B1289" s="5" t="s">
        <v>4462</v>
      </c>
      <c r="C1289" s="5" t="str">
        <f>+VLOOKUP(B1289,[2]Hoja1!$H$1:$I$5207,2,FALSE)</f>
        <v>CONTRATO DE PRESTACION DE SERVICIOS DE APOYO A LA GESTION</v>
      </c>
      <c r="D1289" s="6" t="s">
        <v>198</v>
      </c>
      <c r="E1289" s="6" t="s">
        <v>199</v>
      </c>
      <c r="F1289" s="7" t="s">
        <v>829</v>
      </c>
      <c r="G1289" s="8">
        <v>27570</v>
      </c>
      <c r="H1289" s="9" t="s">
        <v>6138</v>
      </c>
      <c r="I1289" s="5" t="s">
        <v>835</v>
      </c>
      <c r="J1289" s="5" t="s">
        <v>858</v>
      </c>
      <c r="K1289" s="5" t="s">
        <v>841</v>
      </c>
      <c r="L1289" s="11">
        <v>51750000</v>
      </c>
      <c r="M1289" s="13">
        <v>45390</v>
      </c>
      <c r="N1289" s="13">
        <v>45391</v>
      </c>
      <c r="O1289" s="13">
        <v>45657</v>
      </c>
      <c r="P1289" s="15">
        <v>267</v>
      </c>
      <c r="Q1289" s="11" t="s">
        <v>874</v>
      </c>
      <c r="R1289" s="11">
        <f>+VLOOKUP(B1289,[2]Hoja2!$A$3:$C$3503,3,FALSE)</f>
        <v>46000000</v>
      </c>
      <c r="S1289" s="11">
        <f t="shared" si="41"/>
        <v>5750000</v>
      </c>
      <c r="T1289" s="22">
        <f t="shared" si="42"/>
        <v>88.888888888888886</v>
      </c>
      <c r="U1289" s="5">
        <v>0</v>
      </c>
      <c r="V1289" s="10" t="s">
        <v>6958</v>
      </c>
    </row>
    <row r="1290" spans="1:23" s="4" customFormat="1" ht="51" x14ac:dyDescent="0.2">
      <c r="A1290" s="5" t="s">
        <v>4463</v>
      </c>
      <c r="B1290" s="5" t="s">
        <v>4463</v>
      </c>
      <c r="C1290" s="5" t="str">
        <f>+VLOOKUP(B1290,[2]Hoja1!$H$1:$I$5207,2,FALSE)</f>
        <v>CONTRATO DE PRESTACION DE SERVICIOS PROFESIONALES</v>
      </c>
      <c r="D1290" s="6" t="s">
        <v>5461</v>
      </c>
      <c r="E1290" s="6" t="s">
        <v>280</v>
      </c>
      <c r="F1290" s="7" t="s">
        <v>829</v>
      </c>
      <c r="G1290" s="8">
        <v>32038</v>
      </c>
      <c r="H1290" s="9" t="s">
        <v>6139</v>
      </c>
      <c r="I1290" s="5" t="s">
        <v>835</v>
      </c>
      <c r="J1290" s="5" t="s">
        <v>3161</v>
      </c>
      <c r="K1290" s="5" t="s">
        <v>846</v>
      </c>
      <c r="L1290" s="11">
        <v>27228000</v>
      </c>
      <c r="M1290" s="13">
        <v>45391</v>
      </c>
      <c r="N1290" s="13">
        <v>45392</v>
      </c>
      <c r="O1290" s="13">
        <v>45504</v>
      </c>
      <c r="P1290" s="15">
        <v>113</v>
      </c>
      <c r="Q1290" s="11" t="s">
        <v>874</v>
      </c>
      <c r="R1290" s="11">
        <f>+VLOOKUP(B1290,[2]Hoja2!$A$3:$C$3503,3,FALSE)</f>
        <v>27228000</v>
      </c>
      <c r="S1290" s="11">
        <f t="shared" si="41"/>
        <v>0</v>
      </c>
      <c r="T1290" s="22">
        <f t="shared" si="42"/>
        <v>100</v>
      </c>
      <c r="U1290" s="5">
        <v>0</v>
      </c>
      <c r="V1290" s="10" t="s">
        <v>6959</v>
      </c>
    </row>
    <row r="1291" spans="1:23" s="4" customFormat="1" ht="51" x14ac:dyDescent="0.2">
      <c r="A1291" s="5" t="s">
        <v>4464</v>
      </c>
      <c r="B1291" s="5" t="s">
        <v>4464</v>
      </c>
      <c r="C1291" s="5" t="str">
        <f>+VLOOKUP(B1291,[2]Hoja1!$H$1:$I$5207,2,FALSE)</f>
        <v>CONTRATO DE PRESTACION DE SERVICIOS PROFESIONALES</v>
      </c>
      <c r="D1291" s="6" t="s">
        <v>418</v>
      </c>
      <c r="E1291" s="6" t="s">
        <v>419</v>
      </c>
      <c r="F1291" s="7" t="s">
        <v>829</v>
      </c>
      <c r="G1291" s="8">
        <v>32773</v>
      </c>
      <c r="H1291" s="9" t="s">
        <v>6140</v>
      </c>
      <c r="I1291" s="5" t="s">
        <v>835</v>
      </c>
      <c r="J1291" s="5" t="s">
        <v>3161</v>
      </c>
      <c r="K1291" s="5" t="s">
        <v>846</v>
      </c>
      <c r="L1291" s="11">
        <v>27228000</v>
      </c>
      <c r="M1291" s="13">
        <v>45390</v>
      </c>
      <c r="N1291" s="13">
        <v>45390</v>
      </c>
      <c r="O1291" s="13">
        <v>45504</v>
      </c>
      <c r="P1291" s="15">
        <v>115</v>
      </c>
      <c r="Q1291" s="11" t="s">
        <v>874</v>
      </c>
      <c r="R1291" s="11">
        <f>+VLOOKUP(B1291,[2]Hoja2!$A$3:$C$3503,3,FALSE)</f>
        <v>27228000</v>
      </c>
      <c r="S1291" s="11">
        <f t="shared" si="41"/>
        <v>0</v>
      </c>
      <c r="T1291" s="22">
        <f t="shared" si="42"/>
        <v>100</v>
      </c>
      <c r="U1291" s="5">
        <v>0</v>
      </c>
      <c r="V1291" s="10" t="s">
        <v>6960</v>
      </c>
    </row>
    <row r="1292" spans="1:23" s="4" customFormat="1" ht="51" x14ac:dyDescent="0.2">
      <c r="A1292" s="5" t="s">
        <v>4465</v>
      </c>
      <c r="B1292" s="5" t="s">
        <v>4465</v>
      </c>
      <c r="C1292" s="5" t="str">
        <f>+VLOOKUP(B1292,[2]Hoja1!$H$1:$I$5207,2,FALSE)</f>
        <v>CONTRATO DE PRESTACION DE SERVICIOS PROFESIONALES</v>
      </c>
      <c r="D1292" s="6" t="s">
        <v>5462</v>
      </c>
      <c r="E1292" s="6" t="s">
        <v>686</v>
      </c>
      <c r="F1292" s="7" t="s">
        <v>829</v>
      </c>
      <c r="G1292" s="8">
        <v>29863</v>
      </c>
      <c r="H1292" s="9" t="s">
        <v>6120</v>
      </c>
      <c r="I1292" s="5" t="s">
        <v>835</v>
      </c>
      <c r="J1292" s="5" t="s">
        <v>6848</v>
      </c>
      <c r="K1292" s="5" t="s">
        <v>839</v>
      </c>
      <c r="L1292" s="11">
        <v>21885400</v>
      </c>
      <c r="M1292" s="13">
        <v>45391</v>
      </c>
      <c r="N1292" s="13">
        <v>45392</v>
      </c>
      <c r="O1292" s="13">
        <v>45608</v>
      </c>
      <c r="P1292" s="15">
        <v>217</v>
      </c>
      <c r="Q1292" s="11" t="s">
        <v>874</v>
      </c>
      <c r="R1292" s="11">
        <f>+VLOOKUP(B1292,[2]Hoja2!$A$3:$C$3503,3,FALSE)</f>
        <v>21885400</v>
      </c>
      <c r="S1292" s="11">
        <f t="shared" si="41"/>
        <v>0</v>
      </c>
      <c r="T1292" s="22">
        <f t="shared" si="42"/>
        <v>100</v>
      </c>
      <c r="U1292" s="5">
        <v>0</v>
      </c>
      <c r="V1292" s="10" t="s">
        <v>6961</v>
      </c>
    </row>
    <row r="1293" spans="1:23" s="4" customFormat="1" ht="89.25" x14ac:dyDescent="0.2">
      <c r="A1293" s="5" t="s">
        <v>4466</v>
      </c>
      <c r="B1293" s="5" t="s">
        <v>4466</v>
      </c>
      <c r="C1293" s="5" t="str">
        <f>+VLOOKUP(B1293,[2]Hoja1!$H$1:$I$5207,2,FALSE)</f>
        <v>CONTRATO DE PRESTACION DE SERVICIOS PROFESIONALES</v>
      </c>
      <c r="D1293" s="6" t="s">
        <v>5463</v>
      </c>
      <c r="E1293" s="6">
        <v>80768281</v>
      </c>
      <c r="F1293" s="7" t="s">
        <v>829</v>
      </c>
      <c r="G1293" s="8">
        <v>30909</v>
      </c>
      <c r="H1293" s="9" t="s">
        <v>6141</v>
      </c>
      <c r="I1293" s="5" t="s">
        <v>835</v>
      </c>
      <c r="J1293" s="5" t="s">
        <v>867</v>
      </c>
      <c r="K1293" s="5" t="s">
        <v>839</v>
      </c>
      <c r="L1293" s="11">
        <v>21885400</v>
      </c>
      <c r="M1293" s="13">
        <v>45391</v>
      </c>
      <c r="N1293" s="13">
        <v>45393</v>
      </c>
      <c r="O1293" s="13">
        <v>45609</v>
      </c>
      <c r="P1293" s="15">
        <v>217</v>
      </c>
      <c r="Q1293" s="11" t="s">
        <v>874</v>
      </c>
      <c r="R1293" s="11">
        <f>+VLOOKUP(B1293,[2]Hoja2!$A$3:$C$3503,3,FALSE)</f>
        <v>21885400</v>
      </c>
      <c r="S1293" s="11">
        <f t="shared" si="41"/>
        <v>0</v>
      </c>
      <c r="T1293" s="22">
        <f t="shared" si="42"/>
        <v>100</v>
      </c>
      <c r="U1293" s="5">
        <v>0</v>
      </c>
      <c r="V1293" s="10" t="s">
        <v>6962</v>
      </c>
    </row>
    <row r="1294" spans="1:23" s="4" customFormat="1" ht="51" x14ac:dyDescent="0.2">
      <c r="A1294" s="5" t="s">
        <v>4467</v>
      </c>
      <c r="B1294" s="5" t="s">
        <v>4467</v>
      </c>
      <c r="C1294" s="5" t="str">
        <f>+VLOOKUP(B1294,[2]Hoja1!$H$1:$I$5207,2,FALSE)</f>
        <v>CONTRATO DE PRESTACION DE SERVICIOS PROFESIONALES</v>
      </c>
      <c r="D1294" s="6" t="s">
        <v>114</v>
      </c>
      <c r="E1294" s="6">
        <v>1233490009</v>
      </c>
      <c r="F1294" s="7" t="s">
        <v>829</v>
      </c>
      <c r="G1294" s="8">
        <v>35661</v>
      </c>
      <c r="H1294" s="9" t="s">
        <v>6142</v>
      </c>
      <c r="I1294" s="5" t="s">
        <v>835</v>
      </c>
      <c r="J1294" s="5" t="s">
        <v>6963</v>
      </c>
      <c r="K1294" s="5" t="s">
        <v>842</v>
      </c>
      <c r="L1294" s="11">
        <v>26647500</v>
      </c>
      <c r="M1294" s="13">
        <v>45390</v>
      </c>
      <c r="N1294" s="13">
        <v>45392</v>
      </c>
      <c r="O1294" s="13">
        <v>45642</v>
      </c>
      <c r="P1294" s="15">
        <v>251</v>
      </c>
      <c r="Q1294" s="11" t="s">
        <v>874</v>
      </c>
      <c r="R1294" s="11">
        <f>+VLOOKUP(B1294,[2]Hoja2!$A$3:$C$3503,3,FALSE)</f>
        <v>26647500</v>
      </c>
      <c r="S1294" s="11">
        <f t="shared" si="41"/>
        <v>0</v>
      </c>
      <c r="T1294" s="22">
        <f t="shared" si="42"/>
        <v>100</v>
      </c>
      <c r="U1294" s="5">
        <v>0</v>
      </c>
      <c r="V1294" s="10" t="s">
        <v>6964</v>
      </c>
    </row>
    <row r="1295" spans="1:23" s="4" customFormat="1" ht="51" x14ac:dyDescent="0.2">
      <c r="A1295" s="5" t="s">
        <v>4468</v>
      </c>
      <c r="B1295" s="5" t="s">
        <v>4468</v>
      </c>
      <c r="C1295" s="5" t="str">
        <f>+VLOOKUP(B1295,[2]Hoja1!$H$1:$I$5207,2,FALSE)</f>
        <v>CONTRATO DE PRESTACION DE SERVICIOS PROFESIONALES</v>
      </c>
      <c r="D1295" s="6" t="s">
        <v>5464</v>
      </c>
      <c r="E1295" s="6">
        <v>51974361</v>
      </c>
      <c r="F1295" s="7" t="s">
        <v>829</v>
      </c>
      <c r="G1295" s="8">
        <v>25543</v>
      </c>
      <c r="H1295" s="9" t="s">
        <v>6143</v>
      </c>
      <c r="I1295" s="5" t="s">
        <v>835</v>
      </c>
      <c r="J1295" s="5" t="s">
        <v>866</v>
      </c>
      <c r="K1295" s="5" t="s">
        <v>840</v>
      </c>
      <c r="L1295" s="11">
        <v>16000000</v>
      </c>
      <c r="M1295" s="13">
        <v>45393</v>
      </c>
      <c r="N1295" s="13">
        <v>45397</v>
      </c>
      <c r="O1295" s="13">
        <v>45479</v>
      </c>
      <c r="P1295" s="15">
        <v>83</v>
      </c>
      <c r="Q1295" s="11" t="s">
        <v>874</v>
      </c>
      <c r="R1295" s="11">
        <f>+VLOOKUP(B1295,[2]Hoja2!$A$3:$C$3503,3,FALSE)</f>
        <v>16000000</v>
      </c>
      <c r="S1295" s="11">
        <f t="shared" si="41"/>
        <v>0</v>
      </c>
      <c r="T1295" s="22">
        <f t="shared" si="42"/>
        <v>100</v>
      </c>
      <c r="U1295" s="5">
        <v>0</v>
      </c>
      <c r="V1295" s="10" t="s">
        <v>6965</v>
      </c>
    </row>
    <row r="1296" spans="1:23" s="4" customFormat="1" ht="51" x14ac:dyDescent="0.2">
      <c r="A1296" s="5" t="s">
        <v>4469</v>
      </c>
      <c r="B1296" s="5" t="s">
        <v>4469</v>
      </c>
      <c r="C1296" s="5" t="str">
        <f>+VLOOKUP(B1296,[2]Hoja1!$H$1:$I$5207,2,FALSE)</f>
        <v>CONTRATO DE PRESTACION DE SERVICIOS PROFESIONALES</v>
      </c>
      <c r="D1296" s="6" t="s">
        <v>2133</v>
      </c>
      <c r="E1296" s="6">
        <v>52478358</v>
      </c>
      <c r="F1296" s="7" t="s">
        <v>829</v>
      </c>
      <c r="G1296" s="8">
        <v>28299</v>
      </c>
      <c r="H1296" s="9" t="s">
        <v>6144</v>
      </c>
      <c r="I1296" s="5" t="s">
        <v>835</v>
      </c>
      <c r="J1296" s="5" t="s">
        <v>6963</v>
      </c>
      <c r="K1296" s="5" t="s">
        <v>842</v>
      </c>
      <c r="L1296" s="11">
        <f>+VLOOKUP(B1296,[2]Hoja2!$A$3:$C$3503,2,FALSE)</f>
        <v>74195000</v>
      </c>
      <c r="M1296" s="13">
        <v>45391</v>
      </c>
      <c r="N1296" s="13">
        <v>45398</v>
      </c>
      <c r="O1296" s="13">
        <v>45643</v>
      </c>
      <c r="P1296" s="15">
        <v>246</v>
      </c>
      <c r="Q1296" s="11" t="s">
        <v>874</v>
      </c>
      <c r="R1296" s="11">
        <f>+VLOOKUP(B1296,[2]Hoja2!$A$3:$C$3503,3,FALSE)</f>
        <v>70537500</v>
      </c>
      <c r="S1296" s="11">
        <f t="shared" si="41"/>
        <v>3657500</v>
      </c>
      <c r="T1296" s="22">
        <f t="shared" si="42"/>
        <v>95.070422535211264</v>
      </c>
      <c r="U1296" s="5">
        <v>1</v>
      </c>
      <c r="V1296" s="10" t="s">
        <v>6966</v>
      </c>
      <c r="W1296" s="4">
        <f>+VLOOKUP(B1296,[2]Hoja2!$A$3:$D$3503,4,FALSE)</f>
        <v>0</v>
      </c>
    </row>
    <row r="1297" spans="1:23" s="4" customFormat="1" ht="51" x14ac:dyDescent="0.2">
      <c r="A1297" s="5" t="s">
        <v>4470</v>
      </c>
      <c r="B1297" s="5" t="s">
        <v>4470</v>
      </c>
      <c r="C1297" s="5" t="str">
        <f>+VLOOKUP(B1297,[2]Hoja1!$H$1:$I$5207,2,FALSE)</f>
        <v>CONTRATO DE PRESTACION DE SERVICIOS PROFESIONALES</v>
      </c>
      <c r="D1297" s="6" t="s">
        <v>243</v>
      </c>
      <c r="E1297" s="6">
        <v>1031128983</v>
      </c>
      <c r="F1297" s="7" t="s">
        <v>829</v>
      </c>
      <c r="G1297" s="8">
        <v>33084</v>
      </c>
      <c r="H1297" s="9" t="s">
        <v>6145</v>
      </c>
      <c r="I1297" s="5" t="s">
        <v>835</v>
      </c>
      <c r="J1297" s="5" t="s">
        <v>6963</v>
      </c>
      <c r="K1297" s="5" t="s">
        <v>842</v>
      </c>
      <c r="L1297" s="11">
        <v>46189000</v>
      </c>
      <c r="M1297" s="13">
        <v>45391</v>
      </c>
      <c r="N1297" s="13">
        <v>45393</v>
      </c>
      <c r="O1297" s="13">
        <v>45647</v>
      </c>
      <c r="P1297" s="15">
        <v>255</v>
      </c>
      <c r="Q1297" s="11" t="s">
        <v>874</v>
      </c>
      <c r="R1297" s="11">
        <f>+VLOOKUP(B1297,[2]Hoja2!$A$3:$C$3503,3,FALSE)</f>
        <v>43472000</v>
      </c>
      <c r="S1297" s="11">
        <f t="shared" si="41"/>
        <v>2717000</v>
      </c>
      <c r="T1297" s="22">
        <f t="shared" si="42"/>
        <v>94.117647058823536</v>
      </c>
      <c r="U1297" s="5">
        <v>1</v>
      </c>
      <c r="V1297" s="10" t="s">
        <v>6967</v>
      </c>
    </row>
    <row r="1298" spans="1:23" s="4" customFormat="1" ht="63.75" x14ac:dyDescent="0.2">
      <c r="A1298" s="5" t="s">
        <v>4471</v>
      </c>
      <c r="B1298" s="5" t="s">
        <v>4471</v>
      </c>
      <c r="C1298" s="5" t="str">
        <f>+VLOOKUP(B1298,[2]Hoja1!$H$1:$I$5207,2,FALSE)</f>
        <v>CONTRATO DE PRESTACION DE SERVICIOS PROFESIONALES</v>
      </c>
      <c r="D1298" s="6" t="s">
        <v>720</v>
      </c>
      <c r="E1298" s="6">
        <v>53007388</v>
      </c>
      <c r="F1298" s="7" t="s">
        <v>829</v>
      </c>
      <c r="G1298" s="8">
        <v>30526</v>
      </c>
      <c r="H1298" s="9" t="s">
        <v>6146</v>
      </c>
      <c r="I1298" s="5" t="s">
        <v>835</v>
      </c>
      <c r="J1298" s="5" t="s">
        <v>865</v>
      </c>
      <c r="K1298" s="5" t="s">
        <v>846</v>
      </c>
      <c r="L1298" s="11">
        <v>22312000</v>
      </c>
      <c r="M1298" s="13">
        <v>45391</v>
      </c>
      <c r="N1298" s="13">
        <v>45391</v>
      </c>
      <c r="O1298" s="13">
        <v>45505</v>
      </c>
      <c r="P1298" s="15">
        <v>115</v>
      </c>
      <c r="Q1298" s="11" t="s">
        <v>874</v>
      </c>
      <c r="R1298" s="11">
        <f>+VLOOKUP(B1298,[2]Hoja2!$A$3:$C$3503,3,FALSE)</f>
        <v>22312000</v>
      </c>
      <c r="S1298" s="11">
        <f t="shared" si="41"/>
        <v>0</v>
      </c>
      <c r="T1298" s="22">
        <f t="shared" si="42"/>
        <v>100</v>
      </c>
      <c r="U1298" s="5">
        <v>0</v>
      </c>
      <c r="V1298" s="10" t="s">
        <v>6968</v>
      </c>
    </row>
    <row r="1299" spans="1:23" s="4" customFormat="1" ht="63.75" x14ac:dyDescent="0.2">
      <c r="A1299" s="5" t="s">
        <v>4472</v>
      </c>
      <c r="B1299" s="5" t="s">
        <v>4472</v>
      </c>
      <c r="C1299" s="5" t="str">
        <f>+VLOOKUP(B1299,[2]Hoja1!$H$1:$I$5207,2,FALSE)</f>
        <v>CONTRATO DE PRESTACION DE SERVICIOS PROFESIONALES</v>
      </c>
      <c r="D1299" s="6" t="s">
        <v>5465</v>
      </c>
      <c r="E1299" s="6">
        <v>1018404638</v>
      </c>
      <c r="F1299" s="7" t="s">
        <v>829</v>
      </c>
      <c r="G1299" s="8">
        <v>31597</v>
      </c>
      <c r="H1299" s="9" t="s">
        <v>6147</v>
      </c>
      <c r="I1299" s="5" t="s">
        <v>836</v>
      </c>
      <c r="J1299" s="5" t="s">
        <v>6969</v>
      </c>
      <c r="K1299" s="5" t="s">
        <v>850</v>
      </c>
      <c r="L1299" s="11">
        <v>85500000</v>
      </c>
      <c r="M1299" s="13">
        <v>45391</v>
      </c>
      <c r="N1299" s="13">
        <v>45392</v>
      </c>
      <c r="O1299" s="13">
        <v>45658</v>
      </c>
      <c r="P1299" s="15">
        <v>267</v>
      </c>
      <c r="Q1299" s="11" t="s">
        <v>874</v>
      </c>
      <c r="R1299" s="11">
        <f>+VLOOKUP(B1299,[2]Hoja2!$A$3:$C$3503,3,FALSE)</f>
        <v>73150000</v>
      </c>
      <c r="S1299" s="11">
        <f t="shared" si="41"/>
        <v>12350000</v>
      </c>
      <c r="T1299" s="22">
        <f t="shared" si="42"/>
        <v>85.555555555555557</v>
      </c>
      <c r="U1299" s="5">
        <v>2</v>
      </c>
      <c r="V1299" s="10" t="s">
        <v>6970</v>
      </c>
    </row>
    <row r="1300" spans="1:23" s="4" customFormat="1" ht="76.5" x14ac:dyDescent="0.2">
      <c r="A1300" s="5" t="s">
        <v>4473</v>
      </c>
      <c r="B1300" s="5" t="s">
        <v>4473</v>
      </c>
      <c r="C1300" s="5" t="str">
        <f>+VLOOKUP(B1300,[2]Hoja1!$H$1:$I$5207,2,FALSE)</f>
        <v>CONTRATO DE PRESTACION DE SERVICIOS PROFESIONALES</v>
      </c>
      <c r="D1300" s="6" t="s">
        <v>91</v>
      </c>
      <c r="E1300" s="6">
        <v>80117750</v>
      </c>
      <c r="F1300" s="7" t="s">
        <v>829</v>
      </c>
      <c r="G1300" s="8">
        <v>30344</v>
      </c>
      <c r="H1300" s="9" t="s">
        <v>6148</v>
      </c>
      <c r="I1300" s="5" t="s">
        <v>835</v>
      </c>
      <c r="J1300" s="5" t="s">
        <v>6963</v>
      </c>
      <c r="K1300" s="5" t="s">
        <v>842</v>
      </c>
      <c r="L1300" s="11">
        <v>45300750</v>
      </c>
      <c r="M1300" s="13">
        <v>45391</v>
      </c>
      <c r="N1300" s="13">
        <v>45401</v>
      </c>
      <c r="O1300" s="13">
        <v>45647</v>
      </c>
      <c r="P1300" s="15">
        <v>247</v>
      </c>
      <c r="Q1300" s="11" t="s">
        <v>874</v>
      </c>
      <c r="R1300" s="11">
        <f>+VLOOKUP(B1300,[2]Hoja2!$A$3:$C$3503,3,FALSE)</f>
        <v>42636000</v>
      </c>
      <c r="S1300" s="11">
        <f t="shared" si="41"/>
        <v>2664750</v>
      </c>
      <c r="T1300" s="22">
        <f t="shared" si="42"/>
        <v>94.117647058823536</v>
      </c>
      <c r="U1300" s="5">
        <v>2</v>
      </c>
      <c r="V1300" s="10" t="s">
        <v>6971</v>
      </c>
    </row>
    <row r="1301" spans="1:23" s="4" customFormat="1" ht="76.5" x14ac:dyDescent="0.2">
      <c r="A1301" s="5" t="s">
        <v>4474</v>
      </c>
      <c r="B1301" s="5" t="s">
        <v>4474</v>
      </c>
      <c r="C1301" s="5" t="str">
        <f>+VLOOKUP(B1301,[2]Hoja1!$H$1:$I$5207,2,FALSE)</f>
        <v>CONTRATO DE PRESTACION DE SERVICIOS PROFESIONALES</v>
      </c>
      <c r="D1301" s="6" t="s">
        <v>710</v>
      </c>
      <c r="E1301" s="6">
        <v>79961171</v>
      </c>
      <c r="F1301" s="7" t="s">
        <v>829</v>
      </c>
      <c r="G1301" s="8">
        <v>28220</v>
      </c>
      <c r="H1301" s="9" t="s">
        <v>6149</v>
      </c>
      <c r="I1301" s="5" t="s">
        <v>835</v>
      </c>
      <c r="J1301" s="5" t="s">
        <v>6963</v>
      </c>
      <c r="K1301" s="5" t="s">
        <v>842</v>
      </c>
      <c r="L1301" s="11">
        <f>+VLOOKUP(B1301,[2]Hoja2!$A$3:$C$3503,2,FALSE)</f>
        <v>71151800</v>
      </c>
      <c r="M1301" s="13">
        <v>45393</v>
      </c>
      <c r="N1301" s="13">
        <v>45393</v>
      </c>
      <c r="O1301" s="13">
        <v>45642</v>
      </c>
      <c r="P1301" s="15">
        <v>250</v>
      </c>
      <c r="Q1301" s="11" t="s">
        <v>874</v>
      </c>
      <c r="R1301" s="11">
        <f>+VLOOKUP(B1301,[2]Hoja2!$A$3:$C$3503,3,FALSE)</f>
        <v>66474000</v>
      </c>
      <c r="S1301" s="11">
        <f t="shared" si="41"/>
        <v>4677800</v>
      </c>
      <c r="T1301" s="22">
        <f t="shared" si="42"/>
        <v>93.425605536332185</v>
      </c>
      <c r="U1301" s="5">
        <v>4</v>
      </c>
      <c r="V1301" s="10" t="s">
        <v>6972</v>
      </c>
      <c r="W1301" s="4">
        <f>+VLOOKUP(B1301,[2]Hoja2!$A$3:$D$3503,4,FALSE)</f>
        <v>0</v>
      </c>
    </row>
    <row r="1302" spans="1:23" s="4" customFormat="1" ht="51" x14ac:dyDescent="0.2">
      <c r="A1302" s="5" t="s">
        <v>4475</v>
      </c>
      <c r="B1302" s="5" t="s">
        <v>4475</v>
      </c>
      <c r="C1302" s="5" t="str">
        <f>+VLOOKUP(B1302,[2]Hoja1!$H$1:$I$5207,2,FALSE)</f>
        <v>CONTRATO DE PRESTACION DE SERVICIOS DE APOYO A LA GESTION</v>
      </c>
      <c r="D1302" s="6" t="s">
        <v>5466</v>
      </c>
      <c r="E1302" s="6" t="s">
        <v>38</v>
      </c>
      <c r="F1302" s="7" t="s">
        <v>829</v>
      </c>
      <c r="G1302" s="8">
        <v>34262</v>
      </c>
      <c r="H1302" s="9" t="s">
        <v>6150</v>
      </c>
      <c r="I1302" s="5" t="s">
        <v>835</v>
      </c>
      <c r="J1302" s="5" t="s">
        <v>858</v>
      </c>
      <c r="K1302" s="5" t="s">
        <v>841</v>
      </c>
      <c r="L1302" s="11">
        <v>43200000</v>
      </c>
      <c r="M1302" s="13">
        <v>45391</v>
      </c>
      <c r="N1302" s="13">
        <v>45393</v>
      </c>
      <c r="O1302" s="13">
        <v>45657</v>
      </c>
      <c r="P1302" s="15">
        <v>265</v>
      </c>
      <c r="Q1302" s="11" t="s">
        <v>874</v>
      </c>
      <c r="R1302" s="11">
        <f>+VLOOKUP(B1302,[2]Hoja2!$A$3:$C$3503,3,FALSE)</f>
        <v>38400000</v>
      </c>
      <c r="S1302" s="11">
        <f t="shared" si="41"/>
        <v>4800000</v>
      </c>
      <c r="T1302" s="22">
        <f t="shared" si="42"/>
        <v>88.888888888888886</v>
      </c>
      <c r="U1302" s="5">
        <v>0</v>
      </c>
      <c r="V1302" s="10" t="s">
        <v>6973</v>
      </c>
    </row>
    <row r="1303" spans="1:23" s="4" customFormat="1" ht="51" x14ac:dyDescent="0.2">
      <c r="A1303" s="5" t="s">
        <v>4476</v>
      </c>
      <c r="B1303" s="5" t="s">
        <v>4476</v>
      </c>
      <c r="C1303" s="5" t="str">
        <f>+VLOOKUP(B1303,[2]Hoja1!$H$1:$I$5207,2,FALSE)</f>
        <v>CONTRATO DE PRESTACION DE SERVICIOS PROFESIONALES</v>
      </c>
      <c r="D1303" s="6" t="s">
        <v>5467</v>
      </c>
      <c r="E1303" s="6">
        <v>1057597949</v>
      </c>
      <c r="F1303" s="7" t="s">
        <v>829</v>
      </c>
      <c r="G1303" s="8">
        <v>34815</v>
      </c>
      <c r="H1303" s="9" t="s">
        <v>6151</v>
      </c>
      <c r="I1303" s="5" t="s">
        <v>835</v>
      </c>
      <c r="J1303" s="5" t="s">
        <v>6963</v>
      </c>
      <c r="K1303" s="5" t="s">
        <v>842</v>
      </c>
      <c r="L1303" s="11">
        <v>32421125</v>
      </c>
      <c r="M1303" s="13">
        <v>45391</v>
      </c>
      <c r="N1303" s="13">
        <v>45394</v>
      </c>
      <c r="O1303" s="13">
        <v>45643</v>
      </c>
      <c r="P1303" s="15">
        <v>250</v>
      </c>
      <c r="Q1303" s="11" t="s">
        <v>874</v>
      </c>
      <c r="R1303" s="11">
        <f>+VLOOKUP(B1303,[2]Hoja2!$A$3:$C$3503,3,FALSE)</f>
        <v>30514000</v>
      </c>
      <c r="S1303" s="11">
        <f t="shared" si="41"/>
        <v>1907125</v>
      </c>
      <c r="T1303" s="22">
        <f t="shared" si="42"/>
        <v>94.117647058823536</v>
      </c>
      <c r="U1303" s="5">
        <v>1</v>
      </c>
      <c r="V1303" s="10" t="s">
        <v>6974</v>
      </c>
    </row>
    <row r="1304" spans="1:23" s="4" customFormat="1" ht="51" x14ac:dyDescent="0.2">
      <c r="A1304" s="5" t="s">
        <v>4477</v>
      </c>
      <c r="B1304" s="5" t="s">
        <v>4477</v>
      </c>
      <c r="C1304" s="5" t="str">
        <f>+VLOOKUP(B1304,[2]Hoja1!$H$1:$I$5207,2,FALSE)</f>
        <v>CONTRATO DE PRESTACION DE SERVICIOS DE APOYO A LA GESTION</v>
      </c>
      <c r="D1304" s="6" t="s">
        <v>510</v>
      </c>
      <c r="E1304" s="6">
        <v>80829010</v>
      </c>
      <c r="F1304" s="7" t="s">
        <v>829</v>
      </c>
      <c r="G1304" s="8">
        <v>30989</v>
      </c>
      <c r="H1304" s="9" t="s">
        <v>6152</v>
      </c>
      <c r="I1304" s="5" t="s">
        <v>835</v>
      </c>
      <c r="J1304" s="5" t="s">
        <v>6963</v>
      </c>
      <c r="K1304" s="5" t="s">
        <v>842</v>
      </c>
      <c r="L1304" s="11">
        <v>52020000</v>
      </c>
      <c r="M1304" s="13">
        <v>45392</v>
      </c>
      <c r="N1304" s="13">
        <v>45393</v>
      </c>
      <c r="O1304" s="13">
        <v>45657</v>
      </c>
      <c r="P1304" s="15">
        <v>265</v>
      </c>
      <c r="Q1304" s="11" t="s">
        <v>874</v>
      </c>
      <c r="R1304" s="11">
        <f>+VLOOKUP(B1304,[2]Hoja2!$A$3:$C$3503,3,FALSE)</f>
        <v>46240000</v>
      </c>
      <c r="S1304" s="11">
        <f t="shared" si="41"/>
        <v>5780000</v>
      </c>
      <c r="T1304" s="22">
        <f t="shared" si="42"/>
        <v>88.888888888888886</v>
      </c>
      <c r="U1304" s="5">
        <v>1</v>
      </c>
      <c r="V1304" s="10" t="s">
        <v>6975</v>
      </c>
    </row>
    <row r="1305" spans="1:23" s="4" customFormat="1" ht="51" x14ac:dyDescent="0.2">
      <c r="A1305" s="5" t="s">
        <v>4478</v>
      </c>
      <c r="B1305" s="5" t="s">
        <v>4478</v>
      </c>
      <c r="C1305" s="5" t="str">
        <f>+VLOOKUP(B1305,[2]Hoja1!$H$1:$I$5207,2,FALSE)</f>
        <v>CONTRATO DE PRESTACION DE SERVICIOS PROFESIONALES</v>
      </c>
      <c r="D1305" s="6" t="s">
        <v>5468</v>
      </c>
      <c r="E1305" s="6">
        <v>1010172291</v>
      </c>
      <c r="F1305" s="7" t="s">
        <v>829</v>
      </c>
      <c r="G1305" s="8">
        <v>31818</v>
      </c>
      <c r="H1305" s="9" t="s">
        <v>3094</v>
      </c>
      <c r="I1305" s="5" t="s">
        <v>835</v>
      </c>
      <c r="J1305" s="5" t="s">
        <v>6963</v>
      </c>
      <c r="K1305" s="5" t="s">
        <v>842</v>
      </c>
      <c r="L1305" s="11">
        <v>45000000</v>
      </c>
      <c r="M1305" s="13">
        <v>45392</v>
      </c>
      <c r="N1305" s="13">
        <v>45393</v>
      </c>
      <c r="O1305" s="13">
        <v>45657</v>
      </c>
      <c r="P1305" s="15">
        <v>265</v>
      </c>
      <c r="Q1305" s="11" t="s">
        <v>874</v>
      </c>
      <c r="R1305" s="11">
        <f>+VLOOKUP(B1305,[2]Hoja2!$A$3:$C$3503,3,FALSE)</f>
        <v>40000000</v>
      </c>
      <c r="S1305" s="11">
        <f t="shared" si="41"/>
        <v>5000000</v>
      </c>
      <c r="T1305" s="22">
        <f t="shared" si="42"/>
        <v>88.888888888888886</v>
      </c>
      <c r="U1305" s="5">
        <v>0</v>
      </c>
      <c r="V1305" s="10" t="s">
        <v>6976</v>
      </c>
    </row>
    <row r="1306" spans="1:23" s="4" customFormat="1" ht="51" x14ac:dyDescent="0.2">
      <c r="A1306" s="5" t="s">
        <v>4479</v>
      </c>
      <c r="B1306" s="5" t="s">
        <v>4479</v>
      </c>
      <c r="C1306" s="5" t="str">
        <f>+VLOOKUP(B1306,[2]Hoja1!$H$1:$I$5207,2,FALSE)</f>
        <v>CONTRATO DE PRESTACION DE SERVICIOS PROFESIONALES</v>
      </c>
      <c r="D1306" s="6" t="s">
        <v>5469</v>
      </c>
      <c r="E1306" s="6" t="s">
        <v>659</v>
      </c>
      <c r="F1306" s="7" t="s">
        <v>829</v>
      </c>
      <c r="G1306" s="8">
        <v>33854</v>
      </c>
      <c r="H1306" s="9" t="s">
        <v>6153</v>
      </c>
      <c r="I1306" s="5" t="s">
        <v>835</v>
      </c>
      <c r="J1306" s="5" t="s">
        <v>859</v>
      </c>
      <c r="K1306" s="5" t="s">
        <v>842</v>
      </c>
      <c r="L1306" s="11">
        <f>+VLOOKUP(B1306,[2]Hoja2!$A$3:$C$3503,2,FALSE)</f>
        <v>60401000</v>
      </c>
      <c r="M1306" s="13">
        <v>45392</v>
      </c>
      <c r="N1306" s="13">
        <v>45393</v>
      </c>
      <c r="O1306" s="13">
        <v>45642</v>
      </c>
      <c r="P1306" s="15">
        <v>250</v>
      </c>
      <c r="Q1306" s="11" t="s">
        <v>874</v>
      </c>
      <c r="R1306" s="11">
        <f>+VLOOKUP(B1306,[2]Hoja2!$A$3:$C$3503,3,FALSE)</f>
        <v>54131000</v>
      </c>
      <c r="S1306" s="11">
        <f t="shared" si="41"/>
        <v>6270000</v>
      </c>
      <c r="T1306" s="22">
        <f t="shared" si="42"/>
        <v>89.61937716262976</v>
      </c>
      <c r="U1306" s="5">
        <v>1</v>
      </c>
      <c r="V1306" s="10" t="s">
        <v>6977</v>
      </c>
      <c r="W1306" s="4">
        <f>+VLOOKUP(B1306,[2]Hoja2!$A$3:$D$3503,4,FALSE)</f>
        <v>0</v>
      </c>
    </row>
    <row r="1307" spans="1:23" s="4" customFormat="1" ht="51" x14ac:dyDescent="0.2">
      <c r="A1307" s="5" t="s">
        <v>4480</v>
      </c>
      <c r="B1307" s="5" t="s">
        <v>4480</v>
      </c>
      <c r="C1307" s="5" t="str">
        <f>+VLOOKUP(B1307,[2]Hoja1!$H$1:$I$5207,2,FALSE)</f>
        <v>CONTRATO DE PRESTACION DE SERVICIOS PROFESIONALES</v>
      </c>
      <c r="D1307" s="6" t="s">
        <v>822</v>
      </c>
      <c r="E1307" s="6" t="s">
        <v>823</v>
      </c>
      <c r="F1307" s="7" t="s">
        <v>829</v>
      </c>
      <c r="G1307" s="8">
        <v>28665</v>
      </c>
      <c r="H1307" s="9" t="s">
        <v>6154</v>
      </c>
      <c r="I1307" s="5" t="s">
        <v>835</v>
      </c>
      <c r="J1307" s="5" t="s">
        <v>859</v>
      </c>
      <c r="K1307" s="5" t="s">
        <v>842</v>
      </c>
      <c r="L1307" s="11">
        <v>23512500</v>
      </c>
      <c r="M1307" s="13">
        <v>45391</v>
      </c>
      <c r="N1307" s="13">
        <v>45392</v>
      </c>
      <c r="O1307" s="13">
        <v>45580</v>
      </c>
      <c r="P1307" s="15">
        <v>189</v>
      </c>
      <c r="Q1307" s="11" t="s">
        <v>874</v>
      </c>
      <c r="R1307" s="11">
        <f>+VLOOKUP(B1307,[2]Hoja2!$A$3:$C$3503,3,FALSE)</f>
        <v>19437000</v>
      </c>
      <c r="S1307" s="11">
        <f t="shared" si="41"/>
        <v>4075500</v>
      </c>
      <c r="T1307" s="22">
        <f t="shared" si="42"/>
        <v>82.666666666666671</v>
      </c>
      <c r="U1307" s="5">
        <v>1</v>
      </c>
      <c r="V1307" s="10" t="s">
        <v>6978</v>
      </c>
    </row>
    <row r="1308" spans="1:23" s="4" customFormat="1" ht="51" x14ac:dyDescent="0.2">
      <c r="A1308" s="5" t="s">
        <v>4481</v>
      </c>
      <c r="B1308" s="5" t="s">
        <v>4481</v>
      </c>
      <c r="C1308" s="5" t="str">
        <f>+VLOOKUP(B1308,[2]Hoja1!$H$1:$I$5207,2,FALSE)</f>
        <v>CONTRATO DE PRESTACION DE SERVICIOS PROFESIONALES</v>
      </c>
      <c r="D1308" s="6" t="s">
        <v>5470</v>
      </c>
      <c r="E1308" s="6" t="s">
        <v>511</v>
      </c>
      <c r="F1308" s="7" t="s">
        <v>829</v>
      </c>
      <c r="G1308" s="8">
        <v>26639</v>
      </c>
      <c r="H1308" s="9" t="s">
        <v>6155</v>
      </c>
      <c r="I1308" s="5" t="s">
        <v>835</v>
      </c>
      <c r="J1308" s="5" t="s">
        <v>3161</v>
      </c>
      <c r="K1308" s="5" t="s">
        <v>846</v>
      </c>
      <c r="L1308" s="11">
        <v>27228000</v>
      </c>
      <c r="M1308" s="13">
        <v>45391</v>
      </c>
      <c r="N1308" s="13">
        <v>45393</v>
      </c>
      <c r="O1308" s="13">
        <v>45504</v>
      </c>
      <c r="P1308" s="15">
        <v>112</v>
      </c>
      <c r="Q1308" s="11" t="s">
        <v>874</v>
      </c>
      <c r="R1308" s="11">
        <f>+VLOOKUP(B1308,[2]Hoja2!$A$3:$C$3503,3,FALSE)</f>
        <v>27228000</v>
      </c>
      <c r="S1308" s="11">
        <f t="shared" si="41"/>
        <v>0</v>
      </c>
      <c r="T1308" s="22">
        <f t="shared" si="42"/>
        <v>100</v>
      </c>
      <c r="U1308" s="5">
        <v>0</v>
      </c>
      <c r="V1308" s="10" t="s">
        <v>6979</v>
      </c>
    </row>
    <row r="1309" spans="1:23" s="4" customFormat="1" ht="51" x14ac:dyDescent="0.2">
      <c r="A1309" s="5" t="s">
        <v>4482</v>
      </c>
      <c r="B1309" s="5" t="s">
        <v>4482</v>
      </c>
      <c r="C1309" s="5" t="str">
        <f>+VLOOKUP(B1309,[2]Hoja1!$H$1:$I$5207,2,FALSE)</f>
        <v>CONTRATO DE PRESTACION DE SERVICIOS PROFESIONALES</v>
      </c>
      <c r="D1309" s="6" t="s">
        <v>5471</v>
      </c>
      <c r="E1309" s="6" t="s">
        <v>443</v>
      </c>
      <c r="F1309" s="7" t="s">
        <v>829</v>
      </c>
      <c r="G1309" s="8">
        <v>30889</v>
      </c>
      <c r="H1309" s="9" t="s">
        <v>6120</v>
      </c>
      <c r="I1309" s="5" t="s">
        <v>835</v>
      </c>
      <c r="J1309" s="5" t="s">
        <v>856</v>
      </c>
      <c r="K1309" s="5" t="s">
        <v>839</v>
      </c>
      <c r="L1309" s="11">
        <v>21885400</v>
      </c>
      <c r="M1309" s="13">
        <v>45391</v>
      </c>
      <c r="N1309" s="13">
        <v>45394</v>
      </c>
      <c r="O1309" s="13">
        <v>45608</v>
      </c>
      <c r="P1309" s="15">
        <v>215</v>
      </c>
      <c r="Q1309" s="11" t="s">
        <v>874</v>
      </c>
      <c r="R1309" s="11">
        <f>+VLOOKUP(B1309,[2]Hoja2!$A$3:$C$3503,3,FALSE)</f>
        <v>21885400</v>
      </c>
      <c r="S1309" s="11">
        <f t="shared" si="41"/>
        <v>0</v>
      </c>
      <c r="T1309" s="22">
        <f t="shared" si="42"/>
        <v>100</v>
      </c>
      <c r="U1309" s="5">
        <v>0</v>
      </c>
      <c r="V1309" s="10" t="s">
        <v>6980</v>
      </c>
    </row>
    <row r="1310" spans="1:23" s="4" customFormat="1" ht="51" x14ac:dyDescent="0.2">
      <c r="A1310" s="5" t="s">
        <v>4483</v>
      </c>
      <c r="B1310" s="5" t="s">
        <v>4483</v>
      </c>
      <c r="C1310" s="5" t="str">
        <f>+VLOOKUP(B1310,[2]Hoja1!$H$1:$I$5207,2,FALSE)</f>
        <v>CONTRATO DE PRESTACION DE SERVICIOS PROFESIONALES</v>
      </c>
      <c r="D1310" s="6" t="s">
        <v>5472</v>
      </c>
      <c r="E1310" s="6" t="s">
        <v>610</v>
      </c>
      <c r="F1310" s="7" t="s">
        <v>829</v>
      </c>
      <c r="G1310" s="8">
        <v>30544</v>
      </c>
      <c r="H1310" s="9" t="s">
        <v>6156</v>
      </c>
      <c r="I1310" s="5" t="s">
        <v>835</v>
      </c>
      <c r="J1310" s="5" t="s">
        <v>3161</v>
      </c>
      <c r="K1310" s="5" t="s">
        <v>846</v>
      </c>
      <c r="L1310" s="11">
        <v>70400000</v>
      </c>
      <c r="M1310" s="13">
        <v>45392</v>
      </c>
      <c r="N1310" s="13">
        <v>45393</v>
      </c>
      <c r="O1310" s="13">
        <v>45626</v>
      </c>
      <c r="P1310" s="15">
        <v>234</v>
      </c>
      <c r="Q1310" s="11" t="s">
        <v>874</v>
      </c>
      <c r="R1310" s="11">
        <f>+VLOOKUP(B1310,[2]Hoja2!$A$3:$C$3503,3,FALSE)</f>
        <v>44000000</v>
      </c>
      <c r="S1310" s="11">
        <f t="shared" si="41"/>
        <v>26400000</v>
      </c>
      <c r="T1310" s="22">
        <f t="shared" si="42"/>
        <v>62.5</v>
      </c>
      <c r="U1310" s="5">
        <v>0</v>
      </c>
      <c r="V1310" s="10" t="s">
        <v>6981</v>
      </c>
    </row>
    <row r="1311" spans="1:23" s="4" customFormat="1" ht="51" x14ac:dyDescent="0.2">
      <c r="A1311" s="5" t="s">
        <v>4484</v>
      </c>
      <c r="B1311" s="5" t="s">
        <v>4484</v>
      </c>
      <c r="C1311" s="5" t="str">
        <f>+VLOOKUP(B1311,[2]Hoja1!$H$1:$I$5207,2,FALSE)</f>
        <v>CONTRATO DE PRESTACION DE SERVICIOS PROFESIONALES</v>
      </c>
      <c r="D1311" s="6" t="s">
        <v>539</v>
      </c>
      <c r="E1311" s="6" t="s">
        <v>540</v>
      </c>
      <c r="F1311" s="7" t="s">
        <v>829</v>
      </c>
      <c r="G1311" s="8">
        <v>31823</v>
      </c>
      <c r="H1311" s="9" t="s">
        <v>6157</v>
      </c>
      <c r="I1311" s="5" t="s">
        <v>835</v>
      </c>
      <c r="J1311" s="5" t="s">
        <v>3161</v>
      </c>
      <c r="K1311" s="5" t="s">
        <v>846</v>
      </c>
      <c r="L1311" s="11">
        <v>35200000</v>
      </c>
      <c r="M1311" s="13">
        <v>45392</v>
      </c>
      <c r="N1311" s="13">
        <v>45393</v>
      </c>
      <c r="O1311" s="13">
        <v>45504</v>
      </c>
      <c r="P1311" s="15">
        <v>112</v>
      </c>
      <c r="Q1311" s="11" t="s">
        <v>874</v>
      </c>
      <c r="R1311" s="11">
        <f>+VLOOKUP(B1311,[2]Hoja2!$A$3:$C$3503,3,FALSE)</f>
        <v>35200000</v>
      </c>
      <c r="S1311" s="11">
        <f t="shared" si="41"/>
        <v>0</v>
      </c>
      <c r="T1311" s="22">
        <f t="shared" si="42"/>
        <v>100</v>
      </c>
      <c r="U1311" s="5">
        <v>0</v>
      </c>
      <c r="V1311" s="10" t="s">
        <v>6982</v>
      </c>
    </row>
    <row r="1312" spans="1:23" s="4" customFormat="1" ht="51" x14ac:dyDescent="0.2">
      <c r="A1312" s="5" t="s">
        <v>4485</v>
      </c>
      <c r="B1312" s="5" t="s">
        <v>4485</v>
      </c>
      <c r="C1312" s="5" t="str">
        <f>+VLOOKUP(B1312,[2]Hoja1!$H$1:$I$5207,2,FALSE)</f>
        <v>CONTRATO DE PRESTACION DE SERVICIOS PROFESIONALES</v>
      </c>
      <c r="D1312" s="6" t="s">
        <v>484</v>
      </c>
      <c r="E1312" s="6">
        <v>1013603354</v>
      </c>
      <c r="F1312" s="7" t="s">
        <v>829</v>
      </c>
      <c r="G1312" s="8">
        <v>32584</v>
      </c>
      <c r="H1312" s="9" t="s">
        <v>6158</v>
      </c>
      <c r="I1312" s="5" t="s">
        <v>835</v>
      </c>
      <c r="J1312" s="5" t="s">
        <v>865</v>
      </c>
      <c r="K1312" s="5" t="s">
        <v>846</v>
      </c>
      <c r="L1312" s="11">
        <v>35200000</v>
      </c>
      <c r="M1312" s="13">
        <v>45392</v>
      </c>
      <c r="N1312" s="13">
        <v>45393</v>
      </c>
      <c r="O1312" s="13">
        <v>45505</v>
      </c>
      <c r="P1312" s="15">
        <v>113</v>
      </c>
      <c r="Q1312" s="11" t="s">
        <v>874</v>
      </c>
      <c r="R1312" s="11">
        <f>+VLOOKUP(B1312,[2]Hoja2!$A$3:$C$3503,3,FALSE)</f>
        <v>35200000</v>
      </c>
      <c r="S1312" s="11">
        <f t="shared" si="41"/>
        <v>0</v>
      </c>
      <c r="T1312" s="22">
        <f t="shared" si="42"/>
        <v>100</v>
      </c>
      <c r="U1312" s="5">
        <v>0</v>
      </c>
      <c r="V1312" s="10" t="s">
        <v>6983</v>
      </c>
    </row>
    <row r="1313" spans="1:23" s="4" customFormat="1" ht="51" x14ac:dyDescent="0.2">
      <c r="A1313" s="5" t="s">
        <v>4486</v>
      </c>
      <c r="B1313" s="5" t="s">
        <v>4486</v>
      </c>
      <c r="C1313" s="5" t="str">
        <f>+VLOOKUP(B1313,[2]Hoja1!$H$1:$I$5207,2,FALSE)</f>
        <v>CONTRATO DE PRESTACION DE SERVICIOS DE APOYO A LA GESTION</v>
      </c>
      <c r="D1313" s="6" t="s">
        <v>5473</v>
      </c>
      <c r="E1313" s="6">
        <v>79671296</v>
      </c>
      <c r="F1313" s="7" t="s">
        <v>829</v>
      </c>
      <c r="G1313" s="8">
        <v>27026</v>
      </c>
      <c r="H1313" s="9" t="s">
        <v>6159</v>
      </c>
      <c r="I1313" s="5" t="s">
        <v>835</v>
      </c>
      <c r="J1313" s="5" t="s">
        <v>865</v>
      </c>
      <c r="K1313" s="5" t="s">
        <v>846</v>
      </c>
      <c r="L1313" s="11">
        <v>39600000</v>
      </c>
      <c r="M1313" s="13">
        <v>45392</v>
      </c>
      <c r="N1313" s="13">
        <v>45393</v>
      </c>
      <c r="O1313" s="13">
        <v>45505</v>
      </c>
      <c r="P1313" s="15">
        <v>113</v>
      </c>
      <c r="Q1313" s="11" t="s">
        <v>874</v>
      </c>
      <c r="R1313" s="11">
        <f>+VLOOKUP(B1313,[2]Hoja2!$A$3:$C$3503,3,FALSE)</f>
        <v>19800000</v>
      </c>
      <c r="S1313" s="11">
        <f t="shared" si="41"/>
        <v>19800000</v>
      </c>
      <c r="T1313" s="22">
        <f t="shared" si="42"/>
        <v>50</v>
      </c>
      <c r="U1313" s="5">
        <v>0</v>
      </c>
      <c r="V1313" s="10" t="s">
        <v>6984</v>
      </c>
    </row>
    <row r="1314" spans="1:23" s="4" customFormat="1" ht="51" x14ac:dyDescent="0.2">
      <c r="A1314" s="5" t="s">
        <v>4487</v>
      </c>
      <c r="B1314" s="5" t="s">
        <v>4487</v>
      </c>
      <c r="C1314" s="5" t="str">
        <f>+VLOOKUP(B1314,[2]Hoja1!$H$1:$I$5207,2,FALSE)</f>
        <v>CONTRATO DE PRESTACION DE SERVICIOS</v>
      </c>
      <c r="D1314" s="6" t="s">
        <v>5474</v>
      </c>
      <c r="E1314" s="6">
        <v>900170405</v>
      </c>
      <c r="F1314" s="7" t="s">
        <v>829</v>
      </c>
      <c r="G1314" s="8" t="s">
        <v>830</v>
      </c>
      <c r="H1314" s="9" t="s">
        <v>6160</v>
      </c>
      <c r="I1314" s="5" t="s">
        <v>836</v>
      </c>
      <c r="J1314" s="5" t="s">
        <v>6820</v>
      </c>
      <c r="K1314" s="5" t="s">
        <v>6819</v>
      </c>
      <c r="L1314" s="11">
        <v>23230000</v>
      </c>
      <c r="M1314" s="13">
        <v>45392</v>
      </c>
      <c r="N1314" s="13">
        <v>45397</v>
      </c>
      <c r="O1314" s="13">
        <v>45657</v>
      </c>
      <c r="P1314" s="15">
        <v>261</v>
      </c>
      <c r="Q1314" s="11" t="s">
        <v>874</v>
      </c>
      <c r="R1314" s="11">
        <f>+VLOOKUP(B1314,[2]Hoja2!$A$3:$C$3503,3,FALSE)</f>
        <v>7852634</v>
      </c>
      <c r="S1314" s="11">
        <f t="shared" si="41"/>
        <v>15377366</v>
      </c>
      <c r="T1314" s="22">
        <f t="shared" si="42"/>
        <v>33.803848471803704</v>
      </c>
      <c r="U1314" s="5">
        <v>1</v>
      </c>
      <c r="V1314" s="10" t="s">
        <v>6985</v>
      </c>
    </row>
    <row r="1315" spans="1:23" s="4" customFormat="1" ht="51" x14ac:dyDescent="0.2">
      <c r="A1315" s="5" t="s">
        <v>4488</v>
      </c>
      <c r="B1315" s="5" t="s">
        <v>4488</v>
      </c>
      <c r="C1315" s="5" t="str">
        <f>+VLOOKUP(B1315,[2]Hoja1!$H$1:$I$5207,2,FALSE)</f>
        <v>CONTRATO DE PRESTACION DE SERVICIOS DE APOYO A LA GESTION</v>
      </c>
      <c r="D1315" s="6" t="s">
        <v>2196</v>
      </c>
      <c r="E1315" s="6" t="s">
        <v>450</v>
      </c>
      <c r="F1315" s="7" t="s">
        <v>829</v>
      </c>
      <c r="G1315" s="8">
        <v>35201</v>
      </c>
      <c r="H1315" s="9" t="s">
        <v>6105</v>
      </c>
      <c r="I1315" s="5" t="s">
        <v>835</v>
      </c>
      <c r="J1315" s="5" t="s">
        <v>3161</v>
      </c>
      <c r="K1315" s="5" t="s">
        <v>846</v>
      </c>
      <c r="L1315" s="11">
        <v>19944000</v>
      </c>
      <c r="M1315" s="13">
        <v>45391</v>
      </c>
      <c r="N1315" s="13">
        <v>45392</v>
      </c>
      <c r="O1315" s="13">
        <v>45626</v>
      </c>
      <c r="P1315" s="15">
        <v>235</v>
      </c>
      <c r="Q1315" s="11" t="s">
        <v>874</v>
      </c>
      <c r="R1315" s="11">
        <f>+VLOOKUP(B1315,[2]Hoja2!$A$3:$C$3503,3,FALSE)</f>
        <v>17451000</v>
      </c>
      <c r="S1315" s="11">
        <f t="shared" si="41"/>
        <v>2493000</v>
      </c>
      <c r="T1315" s="22">
        <f t="shared" si="42"/>
        <v>87.5</v>
      </c>
      <c r="U1315" s="5">
        <v>1</v>
      </c>
      <c r="V1315" s="10" t="s">
        <v>6986</v>
      </c>
    </row>
    <row r="1316" spans="1:23" s="4" customFormat="1" ht="63.75" x14ac:dyDescent="0.2">
      <c r="A1316" s="5" t="s">
        <v>4489</v>
      </c>
      <c r="B1316" s="5" t="s">
        <v>4489</v>
      </c>
      <c r="C1316" s="5" t="str">
        <f>+VLOOKUP(B1316,[2]Hoja1!$H$1:$I$5207,2,FALSE)</f>
        <v>CONTRATO DE PRESTACION DE SERVICIOS DE APOYO A LA GESTION</v>
      </c>
      <c r="D1316" s="6" t="s">
        <v>5475</v>
      </c>
      <c r="E1316" s="6">
        <v>1032468613</v>
      </c>
      <c r="F1316" s="7" t="s">
        <v>829</v>
      </c>
      <c r="G1316" s="8">
        <v>34661</v>
      </c>
      <c r="H1316" s="9" t="s">
        <v>6161</v>
      </c>
      <c r="I1316" s="5" t="s">
        <v>835</v>
      </c>
      <c r="J1316" s="5" t="s">
        <v>865</v>
      </c>
      <c r="K1316" s="5" t="s">
        <v>846</v>
      </c>
      <c r="L1316" s="11">
        <f>+VLOOKUP(B1316,[2]Hoja2!$A$3:$C$3503,2,FALSE)</f>
        <v>21855300</v>
      </c>
      <c r="M1316" s="13">
        <v>45392</v>
      </c>
      <c r="N1316" s="13">
        <v>45394</v>
      </c>
      <c r="O1316" s="13">
        <v>45627</v>
      </c>
      <c r="P1316" s="15">
        <v>234</v>
      </c>
      <c r="Q1316" s="11" t="s">
        <v>874</v>
      </c>
      <c r="R1316" s="11">
        <f>+VLOOKUP(B1316,[2]Hoja2!$A$3:$C$3503,3,FALSE)</f>
        <v>21855300</v>
      </c>
      <c r="S1316" s="11">
        <f t="shared" si="41"/>
        <v>0</v>
      </c>
      <c r="T1316" s="22">
        <f t="shared" si="42"/>
        <v>100</v>
      </c>
      <c r="U1316" s="5">
        <v>1</v>
      </c>
      <c r="V1316" s="10" t="s">
        <v>6987</v>
      </c>
      <c r="W1316" s="4">
        <f>+VLOOKUP(B1316,[2]Hoja2!$A$3:$D$3503,4,FALSE)</f>
        <v>0</v>
      </c>
    </row>
    <row r="1317" spans="1:23" s="4" customFormat="1" ht="63.75" x14ac:dyDescent="0.2">
      <c r="A1317" s="5" t="s">
        <v>4490</v>
      </c>
      <c r="B1317" s="5" t="s">
        <v>4490</v>
      </c>
      <c r="C1317" s="5" t="str">
        <f>+VLOOKUP(B1317,[2]Hoja1!$H$1:$I$5207,2,FALSE)</f>
        <v>CONTRATO DE PRESTACION DE SERVICIOS PROFESIONALES</v>
      </c>
      <c r="D1317" s="6" t="s">
        <v>5476</v>
      </c>
      <c r="E1317" s="6">
        <v>1026562773</v>
      </c>
      <c r="F1317" s="7" t="s">
        <v>829</v>
      </c>
      <c r="G1317" s="8">
        <v>32815</v>
      </c>
      <c r="H1317" s="9" t="s">
        <v>6162</v>
      </c>
      <c r="I1317" s="5" t="s">
        <v>835</v>
      </c>
      <c r="J1317" s="5" t="s">
        <v>6988</v>
      </c>
      <c r="K1317" s="5" t="s">
        <v>841</v>
      </c>
      <c r="L1317" s="11">
        <v>39510000</v>
      </c>
      <c r="M1317" s="13">
        <v>45392</v>
      </c>
      <c r="N1317" s="13">
        <v>45393</v>
      </c>
      <c r="O1317" s="13">
        <v>45658</v>
      </c>
      <c r="P1317" s="15">
        <v>266</v>
      </c>
      <c r="Q1317" s="11" t="s">
        <v>874</v>
      </c>
      <c r="R1317" s="11">
        <f>+VLOOKUP(B1317,[2]Hoja2!$A$3:$C$3503,3,FALSE)</f>
        <v>35120000</v>
      </c>
      <c r="S1317" s="11">
        <f t="shared" si="41"/>
        <v>4390000</v>
      </c>
      <c r="T1317" s="22">
        <f t="shared" si="42"/>
        <v>88.888888888888886</v>
      </c>
      <c r="U1317" s="5">
        <v>0</v>
      </c>
      <c r="V1317" s="10" t="s">
        <v>6989</v>
      </c>
    </row>
    <row r="1318" spans="1:23" s="4" customFormat="1" ht="51" x14ac:dyDescent="0.2">
      <c r="A1318" s="5" t="s">
        <v>4491</v>
      </c>
      <c r="B1318" s="5" t="s">
        <v>4491</v>
      </c>
      <c r="C1318" s="5" t="str">
        <f>+VLOOKUP(B1318,[2]Hoja1!$H$1:$I$5207,2,FALSE)</f>
        <v>CONTRATO DE PRESTACION DE SERVICIOS PROFESIONALES</v>
      </c>
      <c r="D1318" s="6" t="s">
        <v>5477</v>
      </c>
      <c r="E1318" s="6">
        <v>1010202055</v>
      </c>
      <c r="F1318" s="7" t="s">
        <v>829</v>
      </c>
      <c r="G1318" s="8">
        <v>33605</v>
      </c>
      <c r="H1318" s="9" t="s">
        <v>6101</v>
      </c>
      <c r="I1318" s="5" t="s">
        <v>835</v>
      </c>
      <c r="J1318" s="5" t="s">
        <v>6988</v>
      </c>
      <c r="K1318" s="5" t="s">
        <v>841</v>
      </c>
      <c r="L1318" s="11">
        <v>59400000</v>
      </c>
      <c r="M1318" s="13">
        <v>45393</v>
      </c>
      <c r="N1318" s="13">
        <v>45394</v>
      </c>
      <c r="O1318" s="13">
        <v>45658</v>
      </c>
      <c r="P1318" s="15">
        <v>265</v>
      </c>
      <c r="Q1318" s="11" t="s">
        <v>874</v>
      </c>
      <c r="R1318" s="11">
        <f>+VLOOKUP(B1318,[2]Hoja2!$A$3:$C$3503,3,FALSE)</f>
        <v>52800000</v>
      </c>
      <c r="S1318" s="11">
        <f t="shared" si="41"/>
        <v>6600000</v>
      </c>
      <c r="T1318" s="22">
        <f t="shared" si="42"/>
        <v>88.888888888888886</v>
      </c>
      <c r="U1318" s="5">
        <v>4</v>
      </c>
      <c r="V1318" s="10" t="s">
        <v>6990</v>
      </c>
    </row>
    <row r="1319" spans="1:23" s="4" customFormat="1" ht="51" x14ac:dyDescent="0.2">
      <c r="A1319" s="5" t="s">
        <v>4492</v>
      </c>
      <c r="B1319" s="5" t="s">
        <v>4492</v>
      </c>
      <c r="C1319" s="5" t="str">
        <f>+VLOOKUP(B1319,[2]Hoja1!$H$1:$I$5207,2,FALSE)</f>
        <v>CONTRATO DE PRESTACION DE SERVICIOS PROFESIONALES</v>
      </c>
      <c r="D1319" s="6" t="s">
        <v>109</v>
      </c>
      <c r="E1319" s="6">
        <v>1022324188</v>
      </c>
      <c r="F1319" s="7" t="s">
        <v>829</v>
      </c>
      <c r="G1319" s="8">
        <v>31462</v>
      </c>
      <c r="H1319" s="9" t="s">
        <v>6163</v>
      </c>
      <c r="I1319" s="5" t="s">
        <v>835</v>
      </c>
      <c r="J1319" s="5" t="s">
        <v>6963</v>
      </c>
      <c r="K1319" s="5" t="s">
        <v>842</v>
      </c>
      <c r="L1319" s="11">
        <v>56700000</v>
      </c>
      <c r="M1319" s="13">
        <v>45392</v>
      </c>
      <c r="N1319" s="13">
        <v>45398</v>
      </c>
      <c r="O1319" s="13">
        <v>45658</v>
      </c>
      <c r="P1319" s="15">
        <v>261</v>
      </c>
      <c r="Q1319" s="11" t="s">
        <v>874</v>
      </c>
      <c r="R1319" s="11">
        <f>+VLOOKUP(B1319,[2]Hoja2!$A$3:$C$3503,3,FALSE)</f>
        <v>50400000</v>
      </c>
      <c r="S1319" s="11">
        <f t="shared" si="41"/>
        <v>6300000</v>
      </c>
      <c r="T1319" s="22">
        <f t="shared" si="42"/>
        <v>88.888888888888886</v>
      </c>
      <c r="U1319" s="5">
        <v>1</v>
      </c>
      <c r="V1319" s="10" t="s">
        <v>6991</v>
      </c>
    </row>
    <row r="1320" spans="1:23" s="4" customFormat="1" ht="63.75" x14ac:dyDescent="0.2">
      <c r="A1320" s="5" t="s">
        <v>4493</v>
      </c>
      <c r="B1320" s="5" t="s">
        <v>4493</v>
      </c>
      <c r="C1320" s="5" t="str">
        <f>+VLOOKUP(B1320,[2]Hoja1!$H$1:$I$5207,2,FALSE)</f>
        <v>CONTRATO DE PRESTACION DE SERVICIOS DE APOYO A LA GESTION</v>
      </c>
      <c r="D1320" s="6" t="s">
        <v>5478</v>
      </c>
      <c r="E1320" s="6">
        <v>79811172</v>
      </c>
      <c r="F1320" s="7" t="s">
        <v>829</v>
      </c>
      <c r="G1320" s="8">
        <v>28522</v>
      </c>
      <c r="H1320" s="9" t="s">
        <v>6164</v>
      </c>
      <c r="I1320" s="5" t="s">
        <v>836</v>
      </c>
      <c r="J1320" s="5" t="s">
        <v>6969</v>
      </c>
      <c r="K1320" s="5" t="s">
        <v>850</v>
      </c>
      <c r="L1320" s="11">
        <v>31428000</v>
      </c>
      <c r="M1320" s="13">
        <v>45393</v>
      </c>
      <c r="N1320" s="13">
        <v>45397</v>
      </c>
      <c r="O1320" s="13">
        <v>45657</v>
      </c>
      <c r="P1320" s="15">
        <v>261</v>
      </c>
      <c r="Q1320" s="11" t="s">
        <v>874</v>
      </c>
      <c r="R1320" s="11">
        <f>+VLOOKUP(B1320,[2]Hoja2!$A$3:$C$3503,3,FALSE)</f>
        <v>27936000</v>
      </c>
      <c r="S1320" s="11">
        <f t="shared" si="41"/>
        <v>3492000</v>
      </c>
      <c r="T1320" s="22">
        <f t="shared" si="42"/>
        <v>88.888888888888886</v>
      </c>
      <c r="U1320" s="5">
        <v>1</v>
      </c>
      <c r="V1320" s="10" t="s">
        <v>6992</v>
      </c>
    </row>
    <row r="1321" spans="1:23" s="4" customFormat="1" ht="63.75" x14ac:dyDescent="0.2">
      <c r="A1321" s="5" t="s">
        <v>4494</v>
      </c>
      <c r="B1321" s="5" t="s">
        <v>4494</v>
      </c>
      <c r="C1321" s="5" t="str">
        <f>+VLOOKUP(B1321,[2]Hoja1!$H$1:$I$5207,2,FALSE)</f>
        <v>CONTRATO DE PRESTACION DE SERVICIOS DE APOYO A LA GESTION</v>
      </c>
      <c r="D1321" s="6" t="s">
        <v>485</v>
      </c>
      <c r="E1321" s="6">
        <v>1022963925</v>
      </c>
      <c r="F1321" s="7" t="s">
        <v>829</v>
      </c>
      <c r="G1321" s="8">
        <v>33181</v>
      </c>
      <c r="H1321" s="9" t="s">
        <v>6165</v>
      </c>
      <c r="I1321" s="5" t="s">
        <v>835</v>
      </c>
      <c r="J1321" s="5" t="s">
        <v>6963</v>
      </c>
      <c r="K1321" s="5" t="s">
        <v>842</v>
      </c>
      <c r="L1321" s="11">
        <v>20400000</v>
      </c>
      <c r="M1321" s="13">
        <v>45398</v>
      </c>
      <c r="N1321" s="13">
        <v>45398</v>
      </c>
      <c r="O1321" s="13">
        <v>45654</v>
      </c>
      <c r="P1321" s="15">
        <v>257</v>
      </c>
      <c r="Q1321" s="11" t="s">
        <v>874</v>
      </c>
      <c r="R1321" s="11">
        <f>+VLOOKUP(B1321,[2]Hoja2!$A$3:$C$3503,3,FALSE)</f>
        <v>19200000</v>
      </c>
      <c r="S1321" s="11">
        <f t="shared" si="41"/>
        <v>1200000</v>
      </c>
      <c r="T1321" s="22">
        <f t="shared" si="42"/>
        <v>94.117647058823536</v>
      </c>
      <c r="U1321" s="5">
        <v>1</v>
      </c>
      <c r="V1321" s="10" t="s">
        <v>6993</v>
      </c>
    </row>
    <row r="1322" spans="1:23" s="4" customFormat="1" ht="51" x14ac:dyDescent="0.2">
      <c r="A1322" s="5" t="s">
        <v>4495</v>
      </c>
      <c r="B1322" s="5" t="s">
        <v>4495</v>
      </c>
      <c r="C1322" s="5" t="str">
        <f>+VLOOKUP(B1322,[2]Hoja1!$H$1:$I$5207,2,FALSE)</f>
        <v>CONTRATO DE PRESTACION DE SERVICIOS PROFESIONALES</v>
      </c>
      <c r="D1322" s="6" t="s">
        <v>118</v>
      </c>
      <c r="E1322" s="6">
        <v>1023951868</v>
      </c>
      <c r="F1322" s="7" t="s">
        <v>829</v>
      </c>
      <c r="G1322" s="8">
        <v>35224</v>
      </c>
      <c r="H1322" s="9" t="s">
        <v>6166</v>
      </c>
      <c r="I1322" s="5" t="s">
        <v>835</v>
      </c>
      <c r="J1322" s="5" t="s">
        <v>6963</v>
      </c>
      <c r="K1322" s="5" t="s">
        <v>842</v>
      </c>
      <c r="L1322" s="11">
        <v>30645957</v>
      </c>
      <c r="M1322" s="13">
        <v>45393</v>
      </c>
      <c r="N1322" s="13">
        <v>45398</v>
      </c>
      <c r="O1322" s="13">
        <v>45642</v>
      </c>
      <c r="P1322" s="15">
        <v>245</v>
      </c>
      <c r="Q1322" s="11" t="s">
        <v>874</v>
      </c>
      <c r="R1322" s="11">
        <f>+VLOOKUP(B1322,[2]Hoja2!$A$3:$C$3503,3,FALSE)</f>
        <v>28843251</v>
      </c>
      <c r="S1322" s="11">
        <f t="shared" si="41"/>
        <v>1802706</v>
      </c>
      <c r="T1322" s="22">
        <f t="shared" si="42"/>
        <v>94.117638421276908</v>
      </c>
      <c r="U1322" s="5">
        <v>1</v>
      </c>
      <c r="V1322" s="10" t="s">
        <v>6994</v>
      </c>
    </row>
    <row r="1323" spans="1:23" s="4" customFormat="1" ht="51" x14ac:dyDescent="0.2">
      <c r="A1323" s="5" t="s">
        <v>4496</v>
      </c>
      <c r="B1323" s="5" t="s">
        <v>4496</v>
      </c>
      <c r="C1323" s="5" t="str">
        <f>+VLOOKUP(B1323,[2]Hoja1!$H$1:$I$5207,2,FALSE)</f>
        <v>CONTRATO DE PRESTACION DE SERVICIOS PROFESIONALES</v>
      </c>
      <c r="D1323" s="6" t="s">
        <v>5479</v>
      </c>
      <c r="E1323" s="6">
        <v>8786342</v>
      </c>
      <c r="F1323" s="7" t="s">
        <v>829</v>
      </c>
      <c r="G1323" s="8">
        <v>28522</v>
      </c>
      <c r="H1323" s="9" t="s">
        <v>3069</v>
      </c>
      <c r="I1323" s="5" t="s">
        <v>835</v>
      </c>
      <c r="J1323" s="5" t="s">
        <v>865</v>
      </c>
      <c r="K1323" s="5" t="s">
        <v>846</v>
      </c>
      <c r="L1323" s="11">
        <v>7213635</v>
      </c>
      <c r="M1323" s="13">
        <v>45392</v>
      </c>
      <c r="N1323" s="13">
        <v>45398</v>
      </c>
      <c r="O1323" s="13">
        <v>45473</v>
      </c>
      <c r="P1323" s="15">
        <v>76</v>
      </c>
      <c r="Q1323" s="11" t="s">
        <v>874</v>
      </c>
      <c r="R1323" s="11">
        <f>+VLOOKUP(B1323,[2]Hoja2!$A$3:$C$3503,3,FALSE)</f>
        <v>7213635</v>
      </c>
      <c r="S1323" s="11">
        <f t="shared" si="41"/>
        <v>0</v>
      </c>
      <c r="T1323" s="22">
        <f t="shared" si="42"/>
        <v>100</v>
      </c>
      <c r="U1323" s="5">
        <v>0</v>
      </c>
      <c r="V1323" s="10" t="s">
        <v>6995</v>
      </c>
    </row>
    <row r="1324" spans="1:23" s="4" customFormat="1" ht="51" x14ac:dyDescent="0.2">
      <c r="A1324" s="5" t="s">
        <v>4497</v>
      </c>
      <c r="B1324" s="5" t="s">
        <v>4497</v>
      </c>
      <c r="C1324" s="5" t="str">
        <f>+VLOOKUP(B1324,[2]Hoja1!$H$1:$I$5207,2,FALSE)</f>
        <v>CONTRATO DE PRESTACION DE SERVICIOS PROFESIONALES</v>
      </c>
      <c r="D1324" s="6" t="s">
        <v>5480</v>
      </c>
      <c r="E1324" s="6">
        <v>1030579296</v>
      </c>
      <c r="F1324" s="7" t="s">
        <v>829</v>
      </c>
      <c r="G1324" s="8">
        <v>33130</v>
      </c>
      <c r="H1324" s="9" t="s">
        <v>6167</v>
      </c>
      <c r="I1324" s="5" t="s">
        <v>835</v>
      </c>
      <c r="J1324" s="5" t="s">
        <v>6963</v>
      </c>
      <c r="K1324" s="5" t="s">
        <v>842</v>
      </c>
      <c r="L1324" s="11">
        <v>37620000</v>
      </c>
      <c r="M1324" s="13">
        <v>45393</v>
      </c>
      <c r="N1324" s="13">
        <v>45394</v>
      </c>
      <c r="O1324" s="13">
        <v>45614</v>
      </c>
      <c r="P1324" s="15">
        <v>221</v>
      </c>
      <c r="Q1324" s="11" t="s">
        <v>874</v>
      </c>
      <c r="R1324" s="11">
        <f>+VLOOKUP(B1324,[2]Hoja2!$A$3:$C$3503,3,FALSE)</f>
        <v>35112000</v>
      </c>
      <c r="S1324" s="11">
        <f t="shared" si="41"/>
        <v>2508000</v>
      </c>
      <c r="T1324" s="22">
        <f t="shared" si="42"/>
        <v>93.333333333333329</v>
      </c>
      <c r="U1324" s="5">
        <v>2</v>
      </c>
      <c r="V1324" s="10" t="s">
        <v>6996</v>
      </c>
    </row>
    <row r="1325" spans="1:23" s="4" customFormat="1" ht="51" x14ac:dyDescent="0.2">
      <c r="A1325" s="5" t="s">
        <v>4498</v>
      </c>
      <c r="B1325" s="5" t="s">
        <v>4498</v>
      </c>
      <c r="C1325" s="5" t="str">
        <f>+VLOOKUP(B1325,[2]Hoja1!$H$1:$I$5207,2,FALSE)</f>
        <v>CONTRATO DE PRESTACION DE SERVICIOS PROFESIONALES</v>
      </c>
      <c r="D1325" s="6" t="s">
        <v>5481</v>
      </c>
      <c r="E1325" s="6">
        <v>1014236748</v>
      </c>
      <c r="F1325" s="7" t="s">
        <v>829</v>
      </c>
      <c r="G1325" s="8">
        <v>33873</v>
      </c>
      <c r="H1325" s="9" t="s">
        <v>6046</v>
      </c>
      <c r="I1325" s="5" t="s">
        <v>835</v>
      </c>
      <c r="J1325" s="5" t="s">
        <v>867</v>
      </c>
      <c r="K1325" s="5" t="s">
        <v>839</v>
      </c>
      <c r="L1325" s="11">
        <v>21885400</v>
      </c>
      <c r="M1325" s="13">
        <v>45394</v>
      </c>
      <c r="N1325" s="13">
        <v>45400</v>
      </c>
      <c r="O1325" s="13">
        <v>45609</v>
      </c>
      <c r="P1325" s="15">
        <v>210</v>
      </c>
      <c r="Q1325" s="11" t="s">
        <v>874</v>
      </c>
      <c r="R1325" s="11">
        <f>+VLOOKUP(B1325,[2]Hoja2!$A$3:$C$3503,3,FALSE)</f>
        <v>20986000</v>
      </c>
      <c r="S1325" s="11">
        <f t="shared" si="41"/>
        <v>899400</v>
      </c>
      <c r="T1325" s="22">
        <f t="shared" si="42"/>
        <v>95.890410958904113</v>
      </c>
      <c r="U1325" s="5">
        <v>0</v>
      </c>
      <c r="V1325" s="10" t="s">
        <v>6997</v>
      </c>
    </row>
    <row r="1326" spans="1:23" s="4" customFormat="1" ht="51" x14ac:dyDescent="0.2">
      <c r="A1326" s="5" t="s">
        <v>4499</v>
      </c>
      <c r="B1326" s="5" t="s">
        <v>4499</v>
      </c>
      <c r="C1326" s="5" t="str">
        <f>+VLOOKUP(B1326,[2]Hoja1!$H$1:$I$5207,2,FALSE)</f>
        <v>CONTRATO DE PRESTACION DE SERVICIOS DE APOYO A LA GESTION</v>
      </c>
      <c r="D1326" s="6" t="s">
        <v>171</v>
      </c>
      <c r="E1326" s="6">
        <v>1023928317</v>
      </c>
      <c r="F1326" s="7" t="s">
        <v>829</v>
      </c>
      <c r="G1326" s="8">
        <v>34241</v>
      </c>
      <c r="H1326" s="9" t="s">
        <v>6168</v>
      </c>
      <c r="I1326" s="5" t="s">
        <v>835</v>
      </c>
      <c r="J1326" s="5" t="s">
        <v>6963</v>
      </c>
      <c r="K1326" s="5" t="s">
        <v>842</v>
      </c>
      <c r="L1326" s="11">
        <v>18653250</v>
      </c>
      <c r="M1326" s="13">
        <v>45399</v>
      </c>
      <c r="N1326" s="13">
        <v>45405</v>
      </c>
      <c r="O1326" s="13">
        <v>45642</v>
      </c>
      <c r="P1326" s="15">
        <v>238</v>
      </c>
      <c r="Q1326" s="11" t="s">
        <v>874</v>
      </c>
      <c r="R1326" s="11">
        <f>+VLOOKUP(B1326,[2]Hoja2!$A$3:$C$3503,3,FALSE)</f>
        <v>17556000</v>
      </c>
      <c r="S1326" s="11">
        <f t="shared" si="41"/>
        <v>1097250</v>
      </c>
      <c r="T1326" s="22">
        <f t="shared" si="42"/>
        <v>94.117647058823536</v>
      </c>
      <c r="U1326" s="5">
        <v>1</v>
      </c>
      <c r="V1326" s="10" t="s">
        <v>6998</v>
      </c>
    </row>
    <row r="1327" spans="1:23" s="4" customFormat="1" ht="63.75" x14ac:dyDescent="0.2">
      <c r="A1327" s="5" t="s">
        <v>4500</v>
      </c>
      <c r="B1327" s="5" t="s">
        <v>4500</v>
      </c>
      <c r="C1327" s="5" t="str">
        <f>+VLOOKUP(B1327,[2]Hoja1!$H$1:$I$5207,2,FALSE)</f>
        <v>CONTRATO DE PRESTACION DE SERVICIOS DE APOYO A LA GESTION</v>
      </c>
      <c r="D1327" s="6" t="s">
        <v>5482</v>
      </c>
      <c r="E1327" s="6">
        <v>1030630254</v>
      </c>
      <c r="F1327" s="7" t="s">
        <v>829</v>
      </c>
      <c r="G1327" s="8">
        <v>34224</v>
      </c>
      <c r="H1327" s="9" t="s">
        <v>6169</v>
      </c>
      <c r="I1327" s="5" t="s">
        <v>835</v>
      </c>
      <c r="J1327" s="5" t="s">
        <v>6963</v>
      </c>
      <c r="K1327" s="5" t="s">
        <v>842</v>
      </c>
      <c r="L1327" s="11">
        <v>25075000</v>
      </c>
      <c r="M1327" s="13">
        <v>45398</v>
      </c>
      <c r="N1327" s="13">
        <v>45398</v>
      </c>
      <c r="O1327" s="13">
        <v>45647</v>
      </c>
      <c r="P1327" s="15">
        <v>250</v>
      </c>
      <c r="Q1327" s="11" t="s">
        <v>874</v>
      </c>
      <c r="R1327" s="11">
        <f>+VLOOKUP(B1327,[2]Hoja2!$A$3:$C$3503,3,FALSE)</f>
        <v>23600000</v>
      </c>
      <c r="S1327" s="11">
        <f t="shared" si="41"/>
        <v>1475000</v>
      </c>
      <c r="T1327" s="22">
        <f t="shared" si="42"/>
        <v>94.117647058823536</v>
      </c>
      <c r="U1327" s="5">
        <v>1</v>
      </c>
      <c r="V1327" s="10" t="s">
        <v>6999</v>
      </c>
    </row>
    <row r="1328" spans="1:23" s="4" customFormat="1" ht="76.5" x14ac:dyDescent="0.2">
      <c r="A1328" s="5" t="s">
        <v>4501</v>
      </c>
      <c r="B1328" s="5" t="s">
        <v>4501</v>
      </c>
      <c r="C1328" s="5" t="str">
        <f>+VLOOKUP(B1328,[2]Hoja1!$H$1:$I$5207,2,FALSE)</f>
        <v>CONTRATO DE PRESTACION DE SERVICIOS PROFESIONALES</v>
      </c>
      <c r="D1328" s="6" t="s">
        <v>5483</v>
      </c>
      <c r="E1328" s="6">
        <v>1031160343</v>
      </c>
      <c r="F1328" s="7" t="s">
        <v>829</v>
      </c>
      <c r="G1328" s="8">
        <v>34884</v>
      </c>
      <c r="H1328" s="9" t="s">
        <v>6170</v>
      </c>
      <c r="I1328" s="5" t="s">
        <v>835</v>
      </c>
      <c r="J1328" s="5" t="s">
        <v>6963</v>
      </c>
      <c r="K1328" s="5" t="s">
        <v>842</v>
      </c>
      <c r="L1328" s="11">
        <v>27313688</v>
      </c>
      <c r="M1328" s="13">
        <v>45393</v>
      </c>
      <c r="N1328" s="13">
        <v>45400</v>
      </c>
      <c r="O1328" s="13">
        <v>45647</v>
      </c>
      <c r="P1328" s="15">
        <v>248</v>
      </c>
      <c r="Q1328" s="11" t="s">
        <v>874</v>
      </c>
      <c r="R1328" s="11">
        <f>+VLOOKUP(B1328,[2]Hoja2!$A$3:$C$3503,3,FALSE)</f>
        <v>25707000</v>
      </c>
      <c r="S1328" s="11">
        <f t="shared" si="41"/>
        <v>1606688</v>
      </c>
      <c r="T1328" s="22">
        <f t="shared" si="42"/>
        <v>94.117645335920955</v>
      </c>
      <c r="U1328" s="5">
        <v>1</v>
      </c>
      <c r="V1328" s="10" t="s">
        <v>7000</v>
      </c>
    </row>
    <row r="1329" spans="1:23" s="4" customFormat="1" ht="51" x14ac:dyDescent="0.2">
      <c r="A1329" s="5" t="s">
        <v>4502</v>
      </c>
      <c r="B1329" s="5" t="s">
        <v>4502</v>
      </c>
      <c r="C1329" s="5" t="str">
        <f>+VLOOKUP(B1329,[2]Hoja1!$H$1:$I$5207,2,FALSE)</f>
        <v>CONTRATO DE PRESTACION DE SERVICIOS PROFESIONALES</v>
      </c>
      <c r="D1329" s="6" t="s">
        <v>5484</v>
      </c>
      <c r="E1329" s="6">
        <v>1023948192</v>
      </c>
      <c r="F1329" s="7" t="s">
        <v>829</v>
      </c>
      <c r="G1329" s="8">
        <v>35060</v>
      </c>
      <c r="H1329" s="9" t="s">
        <v>6171</v>
      </c>
      <c r="I1329" s="5" t="s">
        <v>835</v>
      </c>
      <c r="J1329" s="5" t="s">
        <v>6963</v>
      </c>
      <c r="K1329" s="5" t="s">
        <v>842</v>
      </c>
      <c r="L1329" s="11">
        <v>45000000</v>
      </c>
      <c r="M1329" s="13">
        <v>45392</v>
      </c>
      <c r="N1329" s="13">
        <v>45393</v>
      </c>
      <c r="O1329" s="13">
        <v>45657</v>
      </c>
      <c r="P1329" s="15">
        <v>265</v>
      </c>
      <c r="Q1329" s="11" t="s">
        <v>874</v>
      </c>
      <c r="R1329" s="11">
        <f>+VLOOKUP(B1329,[2]Hoja2!$A$3:$C$3503,3,FALSE)</f>
        <v>40000000</v>
      </c>
      <c r="S1329" s="11">
        <f t="shared" si="41"/>
        <v>5000000</v>
      </c>
      <c r="T1329" s="22">
        <f t="shared" si="42"/>
        <v>88.888888888888886</v>
      </c>
      <c r="U1329" s="5">
        <v>1</v>
      </c>
      <c r="V1329" s="10" t="s">
        <v>7001</v>
      </c>
    </row>
    <row r="1330" spans="1:23" s="4" customFormat="1" ht="51" x14ac:dyDescent="0.2">
      <c r="A1330" s="5" t="s">
        <v>4503</v>
      </c>
      <c r="B1330" s="5" t="s">
        <v>4503</v>
      </c>
      <c r="C1330" s="5" t="str">
        <f>+VLOOKUP(B1330,[2]Hoja1!$H$1:$I$5207,2,FALSE)</f>
        <v>CONTRATO DE PRESTACION DE SERVICIOS DE APOYO A LA GESTION</v>
      </c>
      <c r="D1330" s="6" t="s">
        <v>5485</v>
      </c>
      <c r="E1330" s="6">
        <v>830088555</v>
      </c>
      <c r="F1330" s="7" t="s">
        <v>829</v>
      </c>
      <c r="G1330" s="8">
        <v>25971</v>
      </c>
      <c r="H1330" s="9" t="s">
        <v>6172</v>
      </c>
      <c r="I1330" s="5" t="s">
        <v>835</v>
      </c>
      <c r="J1330" s="5" t="s">
        <v>866</v>
      </c>
      <c r="K1330" s="5" t="s">
        <v>840</v>
      </c>
      <c r="L1330" s="11">
        <v>88974828</v>
      </c>
      <c r="M1330" s="13">
        <v>45393</v>
      </c>
      <c r="N1330" s="13">
        <v>45397</v>
      </c>
      <c r="O1330" s="13">
        <v>45598</v>
      </c>
      <c r="P1330" s="15">
        <v>202</v>
      </c>
      <c r="Q1330" s="11" t="s">
        <v>874</v>
      </c>
      <c r="R1330" s="11">
        <f>+VLOOKUP(B1330,[2]Hoja2!$A$3:$C$3503,3,FALSE)</f>
        <v>88974828</v>
      </c>
      <c r="S1330" s="11">
        <f t="shared" si="41"/>
        <v>0</v>
      </c>
      <c r="T1330" s="22">
        <f t="shared" si="42"/>
        <v>100</v>
      </c>
      <c r="U1330" s="5">
        <v>1</v>
      </c>
      <c r="V1330" s="10" t="s">
        <v>7002</v>
      </c>
    </row>
    <row r="1331" spans="1:23" s="4" customFormat="1" ht="51" x14ac:dyDescent="0.2">
      <c r="A1331" s="5" t="s">
        <v>4504</v>
      </c>
      <c r="B1331" s="5" t="s">
        <v>4504</v>
      </c>
      <c r="C1331" s="5" t="str">
        <f>+VLOOKUP(B1331,[2]Hoja1!$H$1:$I$5207,2,FALSE)</f>
        <v>CONTRATO DE PRESTACION DE SERVICIOS PROFESIONALES</v>
      </c>
      <c r="D1331" s="6" t="s">
        <v>5486</v>
      </c>
      <c r="E1331" s="6">
        <v>1070970585</v>
      </c>
      <c r="F1331" s="7" t="s">
        <v>829</v>
      </c>
      <c r="G1331" s="8">
        <v>34517</v>
      </c>
      <c r="H1331" s="9" t="s">
        <v>6173</v>
      </c>
      <c r="I1331" s="5" t="s">
        <v>835</v>
      </c>
      <c r="J1331" s="5" t="s">
        <v>6988</v>
      </c>
      <c r="K1331" s="5" t="s">
        <v>841</v>
      </c>
      <c r="L1331" s="11">
        <v>46080000</v>
      </c>
      <c r="M1331" s="13">
        <v>45393</v>
      </c>
      <c r="N1331" s="13">
        <v>45394</v>
      </c>
      <c r="O1331" s="13">
        <v>45658</v>
      </c>
      <c r="P1331" s="15">
        <v>265</v>
      </c>
      <c r="Q1331" s="11" t="s">
        <v>874</v>
      </c>
      <c r="R1331" s="11">
        <f>+VLOOKUP(B1331,[2]Hoja2!$A$3:$C$3503,3,FALSE)</f>
        <v>40960000</v>
      </c>
      <c r="S1331" s="11">
        <f t="shared" si="41"/>
        <v>5120000</v>
      </c>
      <c r="T1331" s="22">
        <f t="shared" si="42"/>
        <v>88.888888888888886</v>
      </c>
      <c r="U1331" s="5">
        <v>1</v>
      </c>
      <c r="V1331" s="10" t="s">
        <v>7003</v>
      </c>
    </row>
    <row r="1332" spans="1:23" s="4" customFormat="1" ht="51" x14ac:dyDescent="0.2">
      <c r="A1332" s="5" t="s">
        <v>4505</v>
      </c>
      <c r="B1332" s="5" t="s">
        <v>4505</v>
      </c>
      <c r="C1332" s="5" t="str">
        <f>+VLOOKUP(B1332,[2]Hoja1!$H$1:$I$5207,2,FALSE)</f>
        <v>CONTRATO DE PRESTACION DE SERVICIOS DE APOYO A LA GESTION</v>
      </c>
      <c r="D1332" s="6" t="s">
        <v>5487</v>
      </c>
      <c r="E1332" s="6">
        <v>53079694</v>
      </c>
      <c r="F1332" s="7" t="s">
        <v>829</v>
      </c>
      <c r="G1332" s="8">
        <v>30760</v>
      </c>
      <c r="H1332" s="9" t="s">
        <v>6174</v>
      </c>
      <c r="I1332" s="5" t="s">
        <v>835</v>
      </c>
      <c r="J1332" s="5" t="s">
        <v>6963</v>
      </c>
      <c r="K1332" s="5" t="s">
        <v>842</v>
      </c>
      <c r="L1332" s="11">
        <f>+VLOOKUP(B1332,[2]Hoja2!$A$3:$C$3503,2,FALSE)</f>
        <v>33350400</v>
      </c>
      <c r="M1332" s="13">
        <v>45393</v>
      </c>
      <c r="N1332" s="13">
        <v>45394</v>
      </c>
      <c r="O1332" s="13">
        <v>45629</v>
      </c>
      <c r="P1332" s="15">
        <v>236</v>
      </c>
      <c r="Q1332" s="11" t="s">
        <v>874</v>
      </c>
      <c r="R1332" s="11">
        <f>+VLOOKUP(B1332,[2]Hoja2!$A$3:$C$3503,3,FALSE)</f>
        <v>29876400</v>
      </c>
      <c r="S1332" s="11">
        <f t="shared" si="41"/>
        <v>3474000</v>
      </c>
      <c r="T1332" s="22">
        <f t="shared" si="42"/>
        <v>89.583333333333329</v>
      </c>
      <c r="U1332" s="5">
        <v>0</v>
      </c>
      <c r="V1332" s="10" t="s">
        <v>7004</v>
      </c>
      <c r="W1332" s="4">
        <f>+VLOOKUP(B1332,[2]Hoja2!$A$3:$D$3503,4,FALSE)</f>
        <v>0</v>
      </c>
    </row>
    <row r="1333" spans="1:23" s="4" customFormat="1" ht="51" x14ac:dyDescent="0.2">
      <c r="A1333" s="5" t="s">
        <v>4506</v>
      </c>
      <c r="B1333" s="5" t="s">
        <v>4506</v>
      </c>
      <c r="C1333" s="5" t="str">
        <f>+VLOOKUP(B1333,[2]Hoja1!$H$1:$I$5207,2,FALSE)</f>
        <v>CONTRATO DE PRESTACION DE SERVICIOS PROFESIONALES</v>
      </c>
      <c r="D1333" s="6" t="s">
        <v>5488</v>
      </c>
      <c r="E1333" s="6" t="s">
        <v>5489</v>
      </c>
      <c r="F1333" s="7" t="s">
        <v>829</v>
      </c>
      <c r="G1333" s="8">
        <v>28516</v>
      </c>
      <c r="H1333" s="9" t="s">
        <v>6175</v>
      </c>
      <c r="I1333" s="5" t="s">
        <v>835</v>
      </c>
      <c r="J1333" s="5" t="s">
        <v>859</v>
      </c>
      <c r="K1333" s="5" t="s">
        <v>842</v>
      </c>
      <c r="L1333" s="11">
        <f>+VLOOKUP(B1333,[2]Hoja2!$A$3:$C$3503,2,FALSE)</f>
        <v>70905600</v>
      </c>
      <c r="M1333" s="13">
        <v>45392</v>
      </c>
      <c r="N1333" s="13">
        <v>45393</v>
      </c>
      <c r="O1333" s="13">
        <v>45642</v>
      </c>
      <c r="P1333" s="15">
        <v>250</v>
      </c>
      <c r="Q1333" s="11" t="s">
        <v>874</v>
      </c>
      <c r="R1333" s="11">
        <f>+VLOOKUP(B1333,[2]Hoja2!$A$3:$C$3503,3,FALSE)</f>
        <v>66474000</v>
      </c>
      <c r="S1333" s="11">
        <f t="shared" si="41"/>
        <v>4431600</v>
      </c>
      <c r="T1333" s="22">
        <f t="shared" si="42"/>
        <v>93.75</v>
      </c>
      <c r="U1333" s="5">
        <v>1</v>
      </c>
      <c r="V1333" s="10" t="s">
        <v>7005</v>
      </c>
      <c r="W1333" s="4">
        <f>+VLOOKUP(B1333,[2]Hoja2!$A$3:$D$3503,4,FALSE)</f>
        <v>0</v>
      </c>
    </row>
    <row r="1334" spans="1:23" s="4" customFormat="1" ht="51" x14ac:dyDescent="0.2">
      <c r="A1334" s="5" t="s">
        <v>4507</v>
      </c>
      <c r="B1334" s="5" t="s">
        <v>4507</v>
      </c>
      <c r="C1334" s="5" t="str">
        <f>+VLOOKUP(B1334,[2]Hoja1!$H$1:$I$5207,2,FALSE)</f>
        <v>CONTRATO DE PRESTACION DE SERVICIOS PROFESIONALES</v>
      </c>
      <c r="D1334" s="6" t="s">
        <v>2195</v>
      </c>
      <c r="E1334" s="6">
        <v>1024503570</v>
      </c>
      <c r="F1334" s="7" t="s">
        <v>829</v>
      </c>
      <c r="G1334" s="8">
        <v>32736</v>
      </c>
      <c r="H1334" s="9" t="s">
        <v>834</v>
      </c>
      <c r="I1334" s="5" t="s">
        <v>835</v>
      </c>
      <c r="J1334" s="5" t="s">
        <v>865</v>
      </c>
      <c r="K1334" s="5" t="s">
        <v>846</v>
      </c>
      <c r="L1334" s="11">
        <f>+VLOOKUP(B1334,[2]Hoja2!$A$3:$C$3503,2,FALSE)</f>
        <v>48847867</v>
      </c>
      <c r="M1334" s="13">
        <v>45394</v>
      </c>
      <c r="N1334" s="13">
        <v>45398</v>
      </c>
      <c r="O1334" s="13">
        <v>45627</v>
      </c>
      <c r="P1334" s="15">
        <v>230</v>
      </c>
      <c r="Q1334" s="11" t="s">
        <v>874</v>
      </c>
      <c r="R1334" s="11">
        <f>+VLOOKUP(B1334,[2]Hoja2!$A$3:$C$3503,3,FALSE)</f>
        <v>48847867</v>
      </c>
      <c r="S1334" s="11">
        <f t="shared" si="41"/>
        <v>0</v>
      </c>
      <c r="T1334" s="22">
        <f t="shared" si="42"/>
        <v>100</v>
      </c>
      <c r="U1334" s="5">
        <v>1</v>
      </c>
      <c r="V1334" s="10" t="s">
        <v>7006</v>
      </c>
      <c r="W1334" s="4">
        <f>+VLOOKUP(B1334,[2]Hoja2!$A$3:$D$3503,4,FALSE)</f>
        <v>0</v>
      </c>
    </row>
    <row r="1335" spans="1:23" s="4" customFormat="1" ht="63.75" x14ac:dyDescent="0.2">
      <c r="A1335" s="5" t="s">
        <v>4508</v>
      </c>
      <c r="B1335" s="5" t="s">
        <v>4508</v>
      </c>
      <c r="C1335" s="5" t="str">
        <f>+VLOOKUP(B1335,[2]Hoja1!$H$1:$I$5207,2,FALSE)</f>
        <v>CONTRATO DE PRESTACION DE SERVICIOS PROFESIONALES</v>
      </c>
      <c r="D1335" s="6" t="s">
        <v>520</v>
      </c>
      <c r="E1335" s="6">
        <v>1012342386</v>
      </c>
      <c r="F1335" s="7" t="s">
        <v>829</v>
      </c>
      <c r="G1335" s="8">
        <v>32302</v>
      </c>
      <c r="H1335" s="9" t="s">
        <v>6176</v>
      </c>
      <c r="I1335" s="5" t="s">
        <v>835</v>
      </c>
      <c r="J1335" s="5" t="s">
        <v>865</v>
      </c>
      <c r="K1335" s="5" t="s">
        <v>846</v>
      </c>
      <c r="L1335" s="11">
        <v>27228000</v>
      </c>
      <c r="M1335" s="13">
        <v>45394</v>
      </c>
      <c r="N1335" s="13">
        <v>45398</v>
      </c>
      <c r="O1335" s="13">
        <v>45505</v>
      </c>
      <c r="P1335" s="15">
        <v>108</v>
      </c>
      <c r="Q1335" s="11" t="s">
        <v>874</v>
      </c>
      <c r="R1335" s="11">
        <f>+VLOOKUP(B1335,[2]Hoja2!$A$3:$C$3503,3,FALSE)</f>
        <v>27228000</v>
      </c>
      <c r="S1335" s="11">
        <f t="shared" si="41"/>
        <v>0</v>
      </c>
      <c r="T1335" s="22">
        <f t="shared" si="42"/>
        <v>100</v>
      </c>
      <c r="U1335" s="5">
        <v>0</v>
      </c>
      <c r="V1335" s="10" t="s">
        <v>7007</v>
      </c>
    </row>
    <row r="1336" spans="1:23" s="4" customFormat="1" ht="51" x14ac:dyDescent="0.2">
      <c r="A1336" s="5" t="s">
        <v>4509</v>
      </c>
      <c r="B1336" s="5" t="s">
        <v>4509</v>
      </c>
      <c r="C1336" s="5" t="str">
        <f>+VLOOKUP(B1336,[2]Hoja1!$H$1:$I$5207,2,FALSE)</f>
        <v>CONTRATO DE PRESTACION DE SERVICIOS PROFESIONALES</v>
      </c>
      <c r="D1336" s="6" t="s">
        <v>192</v>
      </c>
      <c r="E1336" s="6">
        <v>52103829</v>
      </c>
      <c r="F1336" s="7" t="s">
        <v>829</v>
      </c>
      <c r="G1336" s="8">
        <v>26261</v>
      </c>
      <c r="H1336" s="9" t="s">
        <v>834</v>
      </c>
      <c r="I1336" s="5" t="s">
        <v>835</v>
      </c>
      <c r="J1336" s="5" t="s">
        <v>865</v>
      </c>
      <c r="K1336" s="5" t="s">
        <v>846</v>
      </c>
      <c r="L1336" s="11">
        <f>+VLOOKUP(B1336,[2]Hoja2!$A$3:$C$3503,2,FALSE)</f>
        <v>48847867</v>
      </c>
      <c r="M1336" s="13">
        <v>45398</v>
      </c>
      <c r="N1336" s="13">
        <v>45400</v>
      </c>
      <c r="O1336" s="13">
        <v>45626</v>
      </c>
      <c r="P1336" s="15">
        <v>227</v>
      </c>
      <c r="Q1336" s="11" t="s">
        <v>874</v>
      </c>
      <c r="R1336" s="11">
        <f>+VLOOKUP(B1336,[2]Hoja2!$A$3:$C$3503,3,FALSE)</f>
        <v>48847867</v>
      </c>
      <c r="S1336" s="11">
        <f t="shared" si="41"/>
        <v>0</v>
      </c>
      <c r="T1336" s="22">
        <f t="shared" si="42"/>
        <v>100</v>
      </c>
      <c r="U1336" s="5">
        <v>1</v>
      </c>
      <c r="V1336" s="10" t="s">
        <v>7008</v>
      </c>
      <c r="W1336" s="4">
        <f>+VLOOKUP(B1336,[2]Hoja2!$A$3:$D$3503,4,FALSE)</f>
        <v>0</v>
      </c>
    </row>
    <row r="1337" spans="1:23" s="4" customFormat="1" ht="51" x14ac:dyDescent="0.2">
      <c r="A1337" s="5" t="s">
        <v>4510</v>
      </c>
      <c r="B1337" s="5" t="s">
        <v>4510</v>
      </c>
      <c r="C1337" s="5" t="str">
        <f>+VLOOKUP(B1337,[2]Hoja1!$H$1:$I$5207,2,FALSE)</f>
        <v>CONTRATO DE PRESTACION DE SERVICIOS PROFESIONALES</v>
      </c>
      <c r="D1337" s="6" t="s">
        <v>506</v>
      </c>
      <c r="E1337" s="6">
        <v>1024473300</v>
      </c>
      <c r="F1337" s="7" t="s">
        <v>829</v>
      </c>
      <c r="G1337" s="8">
        <v>31918</v>
      </c>
      <c r="H1337" s="9" t="s">
        <v>6177</v>
      </c>
      <c r="I1337" s="5" t="s">
        <v>835</v>
      </c>
      <c r="J1337" s="5" t="s">
        <v>866</v>
      </c>
      <c r="K1337" s="5" t="s">
        <v>840</v>
      </c>
      <c r="L1337" s="11">
        <v>63900000</v>
      </c>
      <c r="M1337" s="13">
        <v>45398</v>
      </c>
      <c r="N1337" s="13">
        <v>45400</v>
      </c>
      <c r="O1337" s="13">
        <v>45657</v>
      </c>
      <c r="P1337" s="15">
        <v>258</v>
      </c>
      <c r="Q1337" s="11" t="s">
        <v>874</v>
      </c>
      <c r="R1337" s="11">
        <f>+VLOOKUP(B1337,[2]Hoja2!$A$3:$C$3503,3,FALSE)</f>
        <v>56800000</v>
      </c>
      <c r="S1337" s="11">
        <f t="shared" si="41"/>
        <v>7100000</v>
      </c>
      <c r="T1337" s="22">
        <f t="shared" si="42"/>
        <v>88.888888888888886</v>
      </c>
      <c r="U1337" s="5">
        <v>1</v>
      </c>
      <c r="V1337" s="10" t="s">
        <v>7009</v>
      </c>
    </row>
    <row r="1338" spans="1:23" s="4" customFormat="1" ht="63.75" x14ac:dyDescent="0.2">
      <c r="A1338" s="5" t="s">
        <v>4511</v>
      </c>
      <c r="B1338" s="5" t="s">
        <v>4511</v>
      </c>
      <c r="C1338" s="5" t="str">
        <f>+VLOOKUP(B1338,[2]Hoja1!$H$1:$I$5207,2,FALSE)</f>
        <v>CONTRATO DE PRESTACION DE SERVICIOS DE APOYO A LA GESTION</v>
      </c>
      <c r="D1338" s="6" t="s">
        <v>607</v>
      </c>
      <c r="E1338" s="6">
        <v>1010172557</v>
      </c>
      <c r="F1338" s="7" t="s">
        <v>829</v>
      </c>
      <c r="G1338" s="8">
        <v>31998</v>
      </c>
      <c r="H1338" s="9" t="s">
        <v>6178</v>
      </c>
      <c r="I1338" s="5" t="s">
        <v>835</v>
      </c>
      <c r="J1338" s="5" t="s">
        <v>865</v>
      </c>
      <c r="K1338" s="5" t="s">
        <v>846</v>
      </c>
      <c r="L1338" s="11">
        <v>20900000</v>
      </c>
      <c r="M1338" s="13">
        <v>45398</v>
      </c>
      <c r="N1338" s="13">
        <v>45404</v>
      </c>
      <c r="O1338" s="13">
        <v>45505</v>
      </c>
      <c r="P1338" s="15">
        <v>102</v>
      </c>
      <c r="Q1338" s="11" t="s">
        <v>874</v>
      </c>
      <c r="R1338" s="11">
        <f>+VLOOKUP(B1338,[2]Hoja2!$A$3:$C$3503,3,FALSE)</f>
        <v>20900000</v>
      </c>
      <c r="S1338" s="11">
        <f t="shared" si="41"/>
        <v>0</v>
      </c>
      <c r="T1338" s="22">
        <f t="shared" si="42"/>
        <v>100</v>
      </c>
      <c r="U1338" s="5">
        <v>0</v>
      </c>
      <c r="V1338" s="10" t="s">
        <v>7010</v>
      </c>
    </row>
    <row r="1339" spans="1:23" s="4" customFormat="1" ht="51" x14ac:dyDescent="0.2">
      <c r="A1339" s="5" t="s">
        <v>4512</v>
      </c>
      <c r="B1339" s="5" t="s">
        <v>4512</v>
      </c>
      <c r="C1339" s="5" t="str">
        <f>+VLOOKUP(B1339,[2]Hoja1!$H$1:$I$5207,2,FALSE)</f>
        <v>CONTRATO DE PRESTACION DE SERVICIOS PROFESIONALES</v>
      </c>
      <c r="D1339" s="6" t="s">
        <v>2077</v>
      </c>
      <c r="E1339" s="6">
        <v>1026563421</v>
      </c>
      <c r="F1339" s="7" t="s">
        <v>829</v>
      </c>
      <c r="G1339" s="8">
        <v>32831</v>
      </c>
      <c r="H1339" s="9" t="s">
        <v>834</v>
      </c>
      <c r="I1339" s="5" t="s">
        <v>835</v>
      </c>
      <c r="J1339" s="5" t="s">
        <v>865</v>
      </c>
      <c r="K1339" s="5" t="s">
        <v>846</v>
      </c>
      <c r="L1339" s="11">
        <f>+VLOOKUP(B1339,[2]Hoja2!$A$3:$C$3503,2,FALSE)</f>
        <v>48847867</v>
      </c>
      <c r="M1339" s="13">
        <v>45398</v>
      </c>
      <c r="N1339" s="13">
        <v>45400</v>
      </c>
      <c r="O1339" s="13">
        <v>45627</v>
      </c>
      <c r="P1339" s="15">
        <v>228</v>
      </c>
      <c r="Q1339" s="11" t="s">
        <v>874</v>
      </c>
      <c r="R1339" s="11">
        <f>+VLOOKUP(B1339,[2]Hoja2!$A$3:$C$3503,3,FALSE)</f>
        <v>48847867</v>
      </c>
      <c r="S1339" s="11">
        <f t="shared" si="41"/>
        <v>0</v>
      </c>
      <c r="T1339" s="22">
        <f t="shared" si="42"/>
        <v>100</v>
      </c>
      <c r="U1339" s="5">
        <v>1</v>
      </c>
      <c r="V1339" s="10" t="s">
        <v>7011</v>
      </c>
      <c r="W1339" s="4">
        <f>+VLOOKUP(B1339,[2]Hoja2!$A$3:$D$3503,4,FALSE)</f>
        <v>0</v>
      </c>
    </row>
    <row r="1340" spans="1:23" s="4" customFormat="1" ht="51" x14ac:dyDescent="0.2">
      <c r="A1340" s="5" t="s">
        <v>4513</v>
      </c>
      <c r="B1340" s="5" t="s">
        <v>4513</v>
      </c>
      <c r="C1340" s="5" t="str">
        <f>+VLOOKUP(B1340,[2]Hoja1!$H$1:$I$5207,2,FALSE)</f>
        <v>CONTRATO DE PRESTACION DE SERVICIOS DE APOYO A LA GESTION</v>
      </c>
      <c r="D1340" s="6" t="s">
        <v>5490</v>
      </c>
      <c r="E1340" s="6">
        <v>1069717496</v>
      </c>
      <c r="F1340" s="7" t="s">
        <v>829</v>
      </c>
      <c r="G1340" s="8">
        <v>31416</v>
      </c>
      <c r="H1340" s="9" t="s">
        <v>6179</v>
      </c>
      <c r="I1340" s="5" t="s">
        <v>835</v>
      </c>
      <c r="J1340" s="5" t="s">
        <v>6963</v>
      </c>
      <c r="K1340" s="5" t="s">
        <v>842</v>
      </c>
      <c r="L1340" s="11">
        <v>29529000</v>
      </c>
      <c r="M1340" s="13">
        <v>45393</v>
      </c>
      <c r="N1340" s="13">
        <v>45398</v>
      </c>
      <c r="O1340" s="13">
        <v>45643</v>
      </c>
      <c r="P1340" s="15">
        <v>246</v>
      </c>
      <c r="Q1340" s="11" t="s">
        <v>874</v>
      </c>
      <c r="R1340" s="11">
        <f>+VLOOKUP(B1340,[2]Hoja2!$A$3:$C$3503,3,FALSE)</f>
        <v>29065800</v>
      </c>
      <c r="S1340" s="11">
        <f t="shared" si="41"/>
        <v>463200</v>
      </c>
      <c r="T1340" s="22">
        <f t="shared" si="42"/>
        <v>98.431372549019613</v>
      </c>
      <c r="U1340" s="5">
        <v>3</v>
      </c>
      <c r="V1340" s="10" t="s">
        <v>7012</v>
      </c>
    </row>
    <row r="1341" spans="1:23" s="4" customFormat="1" ht="102" x14ac:dyDescent="0.2">
      <c r="A1341" s="5" t="s">
        <v>4514</v>
      </c>
      <c r="B1341" s="5" t="s">
        <v>4514</v>
      </c>
      <c r="C1341" s="5" t="str">
        <f>+VLOOKUP(B1341,[2]Hoja1!$H$1:$I$5207,2,FALSE)</f>
        <v>CONTRATO DE PRESTACION DE SERVICIOS PROFESIONALES</v>
      </c>
      <c r="D1341" s="6" t="s">
        <v>5491</v>
      </c>
      <c r="E1341" s="6">
        <v>1026559172</v>
      </c>
      <c r="F1341" s="7" t="s">
        <v>829</v>
      </c>
      <c r="G1341" s="8">
        <v>32524</v>
      </c>
      <c r="H1341" s="9" t="s">
        <v>6180</v>
      </c>
      <c r="I1341" s="5" t="s">
        <v>835</v>
      </c>
      <c r="J1341" s="5" t="s">
        <v>6988</v>
      </c>
      <c r="K1341" s="5" t="s">
        <v>841</v>
      </c>
      <c r="L1341" s="11">
        <v>46750000</v>
      </c>
      <c r="M1341" s="13">
        <v>45393</v>
      </c>
      <c r="N1341" s="13">
        <v>45394</v>
      </c>
      <c r="O1341" s="13">
        <v>45658</v>
      </c>
      <c r="P1341" s="15">
        <v>265</v>
      </c>
      <c r="Q1341" s="11" t="s">
        <v>874</v>
      </c>
      <c r="R1341" s="11">
        <f>+VLOOKUP(B1341,[2]Hoja2!$A$3:$C$3503,3,FALSE)</f>
        <v>44000000</v>
      </c>
      <c r="S1341" s="11">
        <f t="shared" si="41"/>
        <v>2750000</v>
      </c>
      <c r="T1341" s="22">
        <f t="shared" si="42"/>
        <v>94.117647058823536</v>
      </c>
      <c r="U1341" s="5">
        <v>0</v>
      </c>
      <c r="V1341" s="10" t="s">
        <v>7013</v>
      </c>
    </row>
    <row r="1342" spans="1:23" s="4" customFormat="1" ht="89.25" x14ac:dyDescent="0.2">
      <c r="A1342" s="5" t="s">
        <v>4515</v>
      </c>
      <c r="B1342" s="5" t="s">
        <v>4515</v>
      </c>
      <c r="C1342" s="5" t="str">
        <f>+VLOOKUP(B1342,[2]Hoja1!$H$1:$I$5207,2,FALSE)</f>
        <v>CONTRATO DE PRESTACION DE SERVICIOS PROFESIONALES</v>
      </c>
      <c r="D1342" s="6" t="s">
        <v>59</v>
      </c>
      <c r="E1342" s="6">
        <v>1072649582</v>
      </c>
      <c r="F1342" s="7" t="s">
        <v>829</v>
      </c>
      <c r="G1342" s="8">
        <v>32418</v>
      </c>
      <c r="H1342" s="9" t="s">
        <v>6181</v>
      </c>
      <c r="I1342" s="5" t="s">
        <v>835</v>
      </c>
      <c r="J1342" s="5" t="s">
        <v>6963</v>
      </c>
      <c r="K1342" s="5" t="s">
        <v>842</v>
      </c>
      <c r="L1342" s="11">
        <f>+VLOOKUP(B1342,[2]Hoja2!$A$3:$C$3503,2,FALSE)</f>
        <v>49327483</v>
      </c>
      <c r="M1342" s="13">
        <v>45393</v>
      </c>
      <c r="N1342" s="13">
        <v>45393</v>
      </c>
      <c r="O1342" s="13">
        <v>45614</v>
      </c>
      <c r="P1342" s="15">
        <v>222</v>
      </c>
      <c r="Q1342" s="11" t="s">
        <v>874</v>
      </c>
      <c r="R1342" s="11">
        <f>+VLOOKUP(B1342,[2]Hoja2!$A$3:$C$3503,3,FALSE)</f>
        <v>40964000</v>
      </c>
      <c r="S1342" s="11">
        <f t="shared" si="41"/>
        <v>8363483</v>
      </c>
      <c r="T1342" s="22">
        <f t="shared" si="42"/>
        <v>83.04498326014324</v>
      </c>
      <c r="U1342" s="5">
        <v>1</v>
      </c>
      <c r="V1342" s="10" t="s">
        <v>7014</v>
      </c>
      <c r="W1342" s="4">
        <f>+VLOOKUP(B1342,[2]Hoja2!$A$3:$D$3503,4,FALSE)</f>
        <v>0</v>
      </c>
    </row>
    <row r="1343" spans="1:23" s="4" customFormat="1" ht="89.25" x14ac:dyDescent="0.2">
      <c r="A1343" s="5" t="s">
        <v>4516</v>
      </c>
      <c r="B1343" s="5" t="s">
        <v>4516</v>
      </c>
      <c r="C1343" s="5" t="str">
        <f>+VLOOKUP(B1343,[2]Hoja1!$H$1:$I$5207,2,FALSE)</f>
        <v>CONTRATO DE PRESTACION DE SERVICIOS PROFESIONALES</v>
      </c>
      <c r="D1343" s="6" t="s">
        <v>53</v>
      </c>
      <c r="E1343" s="6">
        <v>53015199</v>
      </c>
      <c r="F1343" s="7" t="s">
        <v>829</v>
      </c>
      <c r="G1343" s="8">
        <v>30929</v>
      </c>
      <c r="H1343" s="9" t="s">
        <v>6182</v>
      </c>
      <c r="I1343" s="5" t="s">
        <v>835</v>
      </c>
      <c r="J1343" s="5" t="s">
        <v>6963</v>
      </c>
      <c r="K1343" s="5" t="s">
        <v>842</v>
      </c>
      <c r="L1343" s="11">
        <v>43524000</v>
      </c>
      <c r="M1343" s="13">
        <v>45393</v>
      </c>
      <c r="N1343" s="13">
        <v>45393</v>
      </c>
      <c r="O1343" s="13">
        <v>45644</v>
      </c>
      <c r="P1343" s="15">
        <v>252</v>
      </c>
      <c r="Q1343" s="11" t="s">
        <v>874</v>
      </c>
      <c r="R1343" s="11">
        <f>+VLOOKUP(B1343,[2]Hoja2!$A$3:$C$3503,3,FALSE)</f>
        <v>30722970</v>
      </c>
      <c r="S1343" s="11">
        <f t="shared" si="41"/>
        <v>12801030</v>
      </c>
      <c r="T1343" s="22">
        <f t="shared" si="42"/>
        <v>70.588571822442788</v>
      </c>
      <c r="U1343" s="5">
        <v>0</v>
      </c>
      <c r="V1343" s="10" t="s">
        <v>7015</v>
      </c>
    </row>
    <row r="1344" spans="1:23" s="4" customFormat="1" ht="51" x14ac:dyDescent="0.2">
      <c r="A1344" s="5" t="s">
        <v>4517</v>
      </c>
      <c r="B1344" s="5" t="s">
        <v>4517</v>
      </c>
      <c r="C1344" s="5" t="str">
        <f>+VLOOKUP(B1344,[2]Hoja1!$H$1:$I$5207,2,FALSE)</f>
        <v>CONTRATO DE PRESTACION DE SERVICIOS PROFESIONALES</v>
      </c>
      <c r="D1344" s="6" t="s">
        <v>87</v>
      </c>
      <c r="E1344" s="6">
        <v>52915829</v>
      </c>
      <c r="F1344" s="7" t="s">
        <v>829</v>
      </c>
      <c r="G1344" s="8">
        <v>30868</v>
      </c>
      <c r="H1344" s="9" t="s">
        <v>6183</v>
      </c>
      <c r="I1344" s="5" t="s">
        <v>835</v>
      </c>
      <c r="J1344" s="5" t="s">
        <v>6963</v>
      </c>
      <c r="K1344" s="5" t="s">
        <v>842</v>
      </c>
      <c r="L1344" s="11">
        <f>+VLOOKUP(B1344,[2]Hoja2!$A$3:$C$3503,2,FALSE)</f>
        <v>65028432</v>
      </c>
      <c r="M1344" s="13">
        <v>45393</v>
      </c>
      <c r="N1344" s="13">
        <v>45394</v>
      </c>
      <c r="O1344" s="13">
        <v>45617</v>
      </c>
      <c r="P1344" s="15">
        <v>224</v>
      </c>
      <c r="Q1344" s="11" t="s">
        <v>874</v>
      </c>
      <c r="R1344" s="11">
        <f>+VLOOKUP(B1344,[2]Hoja2!$A$3:$C$3503,3,FALSE)</f>
        <v>54190360</v>
      </c>
      <c r="S1344" s="11">
        <f t="shared" si="41"/>
        <v>10838072</v>
      </c>
      <c r="T1344" s="22">
        <f t="shared" si="42"/>
        <v>83.333333333333329</v>
      </c>
      <c r="U1344" s="5">
        <v>1</v>
      </c>
      <c r="V1344" s="10" t="s">
        <v>7016</v>
      </c>
      <c r="W1344" s="4">
        <f>+VLOOKUP(B1344,[2]Hoja2!$A$3:$D$3503,4,FALSE)</f>
        <v>0</v>
      </c>
    </row>
    <row r="1345" spans="1:23" s="4" customFormat="1" ht="51" x14ac:dyDescent="0.2">
      <c r="A1345" s="5" t="s">
        <v>4518</v>
      </c>
      <c r="B1345" s="5" t="s">
        <v>4518</v>
      </c>
      <c r="C1345" s="5" t="str">
        <f>+VLOOKUP(B1345,[2]Hoja1!$H$1:$I$5207,2,FALSE)</f>
        <v>CONTRATO DE PRESTACION DE SERVICIOS PROFESIONALES</v>
      </c>
      <c r="D1345" s="6" t="s">
        <v>5492</v>
      </c>
      <c r="E1345" s="6">
        <v>52194838</v>
      </c>
      <c r="F1345" s="7" t="s">
        <v>829</v>
      </c>
      <c r="G1345" s="8">
        <v>27665</v>
      </c>
      <c r="H1345" s="9" t="s">
        <v>6184</v>
      </c>
      <c r="I1345" s="5" t="s">
        <v>835</v>
      </c>
      <c r="J1345" s="5" t="s">
        <v>6963</v>
      </c>
      <c r="K1345" s="5" t="s">
        <v>842</v>
      </c>
      <c r="L1345" s="11">
        <v>22206250</v>
      </c>
      <c r="M1345" s="13">
        <v>45393</v>
      </c>
      <c r="N1345" s="13">
        <v>45397</v>
      </c>
      <c r="O1345" s="13">
        <v>45642</v>
      </c>
      <c r="P1345" s="15">
        <v>246</v>
      </c>
      <c r="Q1345" s="11" t="s">
        <v>874</v>
      </c>
      <c r="R1345" s="11">
        <f>+VLOOKUP(B1345,[2]Hoja2!$A$3:$C$3503,3,FALSE)</f>
        <v>22206250</v>
      </c>
      <c r="S1345" s="11">
        <f t="shared" si="41"/>
        <v>0</v>
      </c>
      <c r="T1345" s="22">
        <f t="shared" si="42"/>
        <v>100</v>
      </c>
      <c r="U1345" s="5">
        <v>1</v>
      </c>
      <c r="V1345" s="10" t="s">
        <v>7017</v>
      </c>
    </row>
    <row r="1346" spans="1:23" s="4" customFormat="1" ht="51" x14ac:dyDescent="0.2">
      <c r="A1346" s="5" t="s">
        <v>4519</v>
      </c>
      <c r="B1346" s="5" t="s">
        <v>4519</v>
      </c>
      <c r="C1346" s="5" t="str">
        <f>+VLOOKUP(B1346,[2]Hoja1!$H$1:$I$5207,2,FALSE)</f>
        <v>CONTRATO DE PRESTACION DE SERVICIOS DE APOYO A LA GESTION</v>
      </c>
      <c r="D1346" s="6" t="s">
        <v>729</v>
      </c>
      <c r="E1346" s="6">
        <v>1090389046</v>
      </c>
      <c r="F1346" s="7" t="s">
        <v>829</v>
      </c>
      <c r="G1346" s="8">
        <v>32020</v>
      </c>
      <c r="H1346" s="9" t="s">
        <v>6185</v>
      </c>
      <c r="I1346" s="5" t="s">
        <v>835</v>
      </c>
      <c r="J1346" s="5" t="s">
        <v>7018</v>
      </c>
      <c r="K1346" s="5" t="s">
        <v>843</v>
      </c>
      <c r="L1346" s="11">
        <v>52200000</v>
      </c>
      <c r="M1346" s="13">
        <v>45394</v>
      </c>
      <c r="N1346" s="13">
        <v>45397</v>
      </c>
      <c r="O1346" s="13">
        <v>45658</v>
      </c>
      <c r="P1346" s="15">
        <v>262</v>
      </c>
      <c r="Q1346" s="11" t="s">
        <v>874</v>
      </c>
      <c r="R1346" s="11">
        <f>+VLOOKUP(B1346,[2]Hoja2!$A$3:$C$3503,3,FALSE)</f>
        <v>46400000</v>
      </c>
      <c r="S1346" s="11">
        <f t="shared" si="41"/>
        <v>5800000</v>
      </c>
      <c r="T1346" s="22">
        <f t="shared" si="42"/>
        <v>88.888888888888886</v>
      </c>
      <c r="U1346" s="5">
        <v>2</v>
      </c>
      <c r="V1346" s="10" t="s">
        <v>7019</v>
      </c>
    </row>
    <row r="1347" spans="1:23" s="4" customFormat="1" ht="102" x14ac:dyDescent="0.2">
      <c r="A1347" s="5" t="s">
        <v>4520</v>
      </c>
      <c r="B1347" s="5" t="s">
        <v>4520</v>
      </c>
      <c r="C1347" s="5" t="str">
        <f>+VLOOKUP(B1347,[2]Hoja1!$H$1:$I$5207,2,FALSE)</f>
        <v>CONTRATO DE PRESTACION DE SERVICIOS DE APOYO A LA GESTION</v>
      </c>
      <c r="D1347" s="6" t="s">
        <v>131</v>
      </c>
      <c r="E1347" s="6">
        <v>1013598456</v>
      </c>
      <c r="F1347" s="7" t="s">
        <v>829</v>
      </c>
      <c r="G1347" s="8">
        <v>32370</v>
      </c>
      <c r="H1347" s="9" t="s">
        <v>6186</v>
      </c>
      <c r="I1347" s="5" t="s">
        <v>835</v>
      </c>
      <c r="J1347" s="5" t="s">
        <v>866</v>
      </c>
      <c r="K1347" s="5" t="s">
        <v>840</v>
      </c>
      <c r="L1347" s="11">
        <v>49050000</v>
      </c>
      <c r="M1347" s="13">
        <v>45393</v>
      </c>
      <c r="N1347" s="13">
        <v>45394</v>
      </c>
      <c r="O1347" s="13">
        <v>45657</v>
      </c>
      <c r="P1347" s="15">
        <v>264</v>
      </c>
      <c r="Q1347" s="11" t="s">
        <v>874</v>
      </c>
      <c r="R1347" s="11">
        <f>+VLOOKUP(B1347,[2]Hoja2!$A$3:$C$3503,3,FALSE)</f>
        <v>43600000</v>
      </c>
      <c r="S1347" s="11">
        <f t="shared" si="41"/>
        <v>5450000</v>
      </c>
      <c r="T1347" s="22">
        <f t="shared" si="42"/>
        <v>88.888888888888886</v>
      </c>
      <c r="U1347" s="5">
        <v>1</v>
      </c>
      <c r="V1347" s="10" t="s">
        <v>7020</v>
      </c>
    </row>
    <row r="1348" spans="1:23" s="4" customFormat="1" ht="63.75" x14ac:dyDescent="0.2">
      <c r="A1348" s="5" t="s">
        <v>4521</v>
      </c>
      <c r="B1348" s="5" t="s">
        <v>4521</v>
      </c>
      <c r="C1348" s="5" t="str">
        <f>+VLOOKUP(B1348,[2]Hoja1!$H$1:$I$5207,2,FALSE)</f>
        <v>CONTRATO DE PRESTACION DE SERVICIOS PROFESIONALES</v>
      </c>
      <c r="D1348" s="6" t="s">
        <v>20</v>
      </c>
      <c r="E1348" s="6">
        <v>53073496</v>
      </c>
      <c r="F1348" s="7" t="s">
        <v>829</v>
      </c>
      <c r="G1348" s="8">
        <v>30965</v>
      </c>
      <c r="H1348" s="9" t="s">
        <v>6187</v>
      </c>
      <c r="I1348" s="5" t="s">
        <v>835</v>
      </c>
      <c r="J1348" s="5" t="s">
        <v>867</v>
      </c>
      <c r="K1348" s="5" t="s">
        <v>839</v>
      </c>
      <c r="L1348" s="11">
        <f>+VLOOKUP(B1348,[2]Hoja2!$A$3:$C$3503,2,FALSE)</f>
        <v>65659300</v>
      </c>
      <c r="M1348" s="13">
        <v>45394</v>
      </c>
      <c r="N1348" s="13">
        <v>45394</v>
      </c>
      <c r="O1348" s="13">
        <v>45642</v>
      </c>
      <c r="P1348" s="15">
        <v>249</v>
      </c>
      <c r="Q1348" s="11" t="s">
        <v>874</v>
      </c>
      <c r="R1348" s="11">
        <f>+VLOOKUP(B1348,[2]Hoja2!$A$3:$C$3503,3,FALSE)</f>
        <v>58890300</v>
      </c>
      <c r="S1348" s="11">
        <f t="shared" ref="S1348:S1411" si="43">+L1348-R1348</f>
        <v>6769000</v>
      </c>
      <c r="T1348" s="22">
        <f t="shared" si="42"/>
        <v>89.69072164948453</v>
      </c>
      <c r="U1348" s="5">
        <v>1</v>
      </c>
      <c r="V1348" s="10" t="s">
        <v>7021</v>
      </c>
      <c r="W1348" s="4">
        <f>+VLOOKUP(B1348,[2]Hoja2!$A$3:$D$3503,4,FALSE)</f>
        <v>0</v>
      </c>
    </row>
    <row r="1349" spans="1:23" s="4" customFormat="1" ht="51" x14ac:dyDescent="0.2">
      <c r="A1349" s="5" t="s">
        <v>4522</v>
      </c>
      <c r="B1349" s="5" t="s">
        <v>4522</v>
      </c>
      <c r="C1349" s="5" t="str">
        <f>+VLOOKUP(B1349,[2]Hoja1!$H$1:$I$5207,2,FALSE)</f>
        <v>CONTRATO DE PRESTACION DE SERVICIOS PROFESIONALES</v>
      </c>
      <c r="D1349" s="6" t="s">
        <v>5493</v>
      </c>
      <c r="E1349" s="6">
        <v>1022360809</v>
      </c>
      <c r="F1349" s="7" t="s">
        <v>829</v>
      </c>
      <c r="G1349" s="8">
        <v>32894</v>
      </c>
      <c r="H1349" s="9" t="s">
        <v>6188</v>
      </c>
      <c r="I1349" s="5" t="s">
        <v>835</v>
      </c>
      <c r="J1349" s="5" t="s">
        <v>6963</v>
      </c>
      <c r="K1349" s="5" t="s">
        <v>842</v>
      </c>
      <c r="L1349" s="11">
        <v>21000000</v>
      </c>
      <c r="M1349" s="13">
        <v>45393</v>
      </c>
      <c r="N1349" s="13">
        <v>45393</v>
      </c>
      <c r="O1349" s="13">
        <v>45479</v>
      </c>
      <c r="P1349" s="15">
        <v>87</v>
      </c>
      <c r="Q1349" s="11" t="s">
        <v>874</v>
      </c>
      <c r="R1349" s="11">
        <f>+VLOOKUP(B1349,[2]Hoja2!$A$3:$C$3503,3,FALSE)</f>
        <v>21000000</v>
      </c>
      <c r="S1349" s="11">
        <f t="shared" si="43"/>
        <v>0</v>
      </c>
      <c r="T1349" s="22">
        <f t="shared" ref="T1349:T1412" si="44">+R1349*100/L1349</f>
        <v>100</v>
      </c>
      <c r="U1349" s="5">
        <v>0</v>
      </c>
      <c r="V1349" s="10" t="s">
        <v>7022</v>
      </c>
    </row>
    <row r="1350" spans="1:23" s="4" customFormat="1" ht="63.75" x14ac:dyDescent="0.2">
      <c r="A1350" s="5" t="s">
        <v>4523</v>
      </c>
      <c r="B1350" s="5" t="s">
        <v>4523</v>
      </c>
      <c r="C1350" s="5" t="str">
        <f>+VLOOKUP(B1350,[2]Hoja1!$H$1:$I$5207,2,FALSE)</f>
        <v>CONTRATO DE PRESTACION DE SERVICIOS PROFESIONALES</v>
      </c>
      <c r="D1350" s="6" t="s">
        <v>227</v>
      </c>
      <c r="E1350" s="6">
        <v>1022359913</v>
      </c>
      <c r="F1350" s="7" t="s">
        <v>829</v>
      </c>
      <c r="G1350" s="8">
        <v>32782</v>
      </c>
      <c r="H1350" s="9" t="s">
        <v>6189</v>
      </c>
      <c r="I1350" s="5" t="s">
        <v>835</v>
      </c>
      <c r="J1350" s="5" t="s">
        <v>6963</v>
      </c>
      <c r="K1350" s="5" t="s">
        <v>842</v>
      </c>
      <c r="L1350" s="11">
        <f>+VLOOKUP(B1350,[2]Hoja2!$A$3:$C$3503,2,FALSE)</f>
        <v>40267333</v>
      </c>
      <c r="M1350" s="13">
        <v>45393</v>
      </c>
      <c r="N1350" s="13">
        <v>45393</v>
      </c>
      <c r="O1350" s="13">
        <v>45616</v>
      </c>
      <c r="P1350" s="15">
        <v>224</v>
      </c>
      <c r="Q1350" s="11" t="s">
        <v>874</v>
      </c>
      <c r="R1350" s="11">
        <f>+VLOOKUP(B1350,[2]Hoja2!$A$3:$C$3503,3,FALSE)</f>
        <v>33440000</v>
      </c>
      <c r="S1350" s="11">
        <f t="shared" si="43"/>
        <v>6827333</v>
      </c>
      <c r="T1350" s="22">
        <f t="shared" si="44"/>
        <v>83.044983386409029</v>
      </c>
      <c r="U1350" s="5">
        <v>1</v>
      </c>
      <c r="V1350" s="10" t="s">
        <v>7023</v>
      </c>
      <c r="W1350" s="4">
        <f>+VLOOKUP(B1350,[2]Hoja2!$A$3:$D$3503,4,FALSE)</f>
        <v>0</v>
      </c>
    </row>
    <row r="1351" spans="1:23" s="4" customFormat="1" ht="76.5" x14ac:dyDescent="0.2">
      <c r="A1351" s="5" t="s">
        <v>4524</v>
      </c>
      <c r="B1351" s="5" t="s">
        <v>4524</v>
      </c>
      <c r="C1351" s="5" t="str">
        <f>+VLOOKUP(B1351,[2]Hoja1!$H$1:$I$5207,2,FALSE)</f>
        <v>CONTRATO DE PRESTACION DE SERVICIOS PROFESIONALES</v>
      </c>
      <c r="D1351" s="6" t="s">
        <v>5494</v>
      </c>
      <c r="E1351" s="6">
        <v>1015463946</v>
      </c>
      <c r="F1351" s="7" t="s">
        <v>829</v>
      </c>
      <c r="G1351" s="8">
        <v>35287</v>
      </c>
      <c r="H1351" s="9" t="s">
        <v>6190</v>
      </c>
      <c r="I1351" s="5" t="s">
        <v>835</v>
      </c>
      <c r="J1351" s="5" t="s">
        <v>6963</v>
      </c>
      <c r="K1351" s="5" t="s">
        <v>842</v>
      </c>
      <c r="L1351" s="11">
        <f>+VLOOKUP(B1351,[2]Hoja2!$A$3:$C$3503,2,FALSE)</f>
        <v>40128000</v>
      </c>
      <c r="M1351" s="13">
        <v>45393</v>
      </c>
      <c r="N1351" s="13">
        <v>45394</v>
      </c>
      <c r="O1351" s="13">
        <v>45616</v>
      </c>
      <c r="P1351" s="15">
        <v>223</v>
      </c>
      <c r="Q1351" s="11" t="s">
        <v>874</v>
      </c>
      <c r="R1351" s="11">
        <f>+VLOOKUP(B1351,[2]Hoja2!$A$3:$C$3503,3,FALSE)</f>
        <v>33440000</v>
      </c>
      <c r="S1351" s="11">
        <f t="shared" si="43"/>
        <v>6688000</v>
      </c>
      <c r="T1351" s="22">
        <f t="shared" si="44"/>
        <v>83.333333333333329</v>
      </c>
      <c r="U1351" s="5">
        <v>1</v>
      </c>
      <c r="V1351" s="10" t="s">
        <v>7024</v>
      </c>
      <c r="W1351" s="4">
        <f>+VLOOKUP(B1351,[2]Hoja2!$A$3:$D$3503,4,FALSE)</f>
        <v>0</v>
      </c>
    </row>
    <row r="1352" spans="1:23" s="4" customFormat="1" ht="51" x14ac:dyDescent="0.2">
      <c r="A1352" s="5" t="s">
        <v>4525</v>
      </c>
      <c r="B1352" s="5" t="s">
        <v>4525</v>
      </c>
      <c r="C1352" s="5" t="str">
        <f>+VLOOKUP(B1352,[2]Hoja1!$H$1:$I$5207,2,FALSE)</f>
        <v>CONTRATO DE PRESTACION DE SERVICIOS PROFESIONALES</v>
      </c>
      <c r="D1352" s="6" t="s">
        <v>5495</v>
      </c>
      <c r="E1352" s="6">
        <v>1020785379</v>
      </c>
      <c r="F1352" s="7" t="s">
        <v>829</v>
      </c>
      <c r="G1352" s="8">
        <v>34235</v>
      </c>
      <c r="H1352" s="9" t="s">
        <v>6191</v>
      </c>
      <c r="I1352" s="5" t="s">
        <v>835</v>
      </c>
      <c r="J1352" s="5" t="s">
        <v>866</v>
      </c>
      <c r="K1352" s="5" t="s">
        <v>840</v>
      </c>
      <c r="L1352" s="11">
        <f>+VLOOKUP(B1352,[2]Hoja2!$A$3:$C$3503,2,FALSE)</f>
        <v>53166667</v>
      </c>
      <c r="M1352" s="13">
        <v>45393</v>
      </c>
      <c r="N1352" s="13">
        <v>45394</v>
      </c>
      <c r="O1352" s="13">
        <v>45657</v>
      </c>
      <c r="P1352" s="15">
        <v>264</v>
      </c>
      <c r="Q1352" s="11" t="s">
        <v>874</v>
      </c>
      <c r="R1352" s="11">
        <f>+VLOOKUP(B1352,[2]Hoja2!$A$3:$C$3503,3,FALSE)</f>
        <v>49500000</v>
      </c>
      <c r="S1352" s="11">
        <f t="shared" si="43"/>
        <v>3666667</v>
      </c>
      <c r="T1352" s="22">
        <f t="shared" si="44"/>
        <v>93.103447692141387</v>
      </c>
      <c r="U1352" s="5">
        <v>1</v>
      </c>
      <c r="V1352" s="10" t="s">
        <v>7025</v>
      </c>
      <c r="W1352" s="4">
        <f>+VLOOKUP(B1352,[2]Hoja2!$A$3:$D$3503,4,FALSE)</f>
        <v>0</v>
      </c>
    </row>
    <row r="1353" spans="1:23" s="4" customFormat="1" ht="51" x14ac:dyDescent="0.2">
      <c r="A1353" s="5" t="s">
        <v>4526</v>
      </c>
      <c r="B1353" s="5" t="s">
        <v>4526</v>
      </c>
      <c r="C1353" s="5" t="str">
        <f>+VLOOKUP(B1353,[2]Hoja1!$H$1:$I$5207,2,FALSE)</f>
        <v>CONTRATO DE PRESTACION DE SERVICIOS PROFESIONALES</v>
      </c>
      <c r="D1353" s="6" t="s">
        <v>5496</v>
      </c>
      <c r="E1353" s="6">
        <v>1018447788</v>
      </c>
      <c r="F1353" s="7" t="s">
        <v>829</v>
      </c>
      <c r="G1353" s="8">
        <v>33522</v>
      </c>
      <c r="H1353" s="9" t="s">
        <v>6192</v>
      </c>
      <c r="I1353" s="5" t="s">
        <v>835</v>
      </c>
      <c r="J1353" s="5" t="s">
        <v>6988</v>
      </c>
      <c r="K1353" s="5" t="s">
        <v>841</v>
      </c>
      <c r="L1353" s="11">
        <v>58500000</v>
      </c>
      <c r="M1353" s="13">
        <v>45399</v>
      </c>
      <c r="N1353" s="13">
        <v>45401</v>
      </c>
      <c r="O1353" s="13">
        <v>45658</v>
      </c>
      <c r="P1353" s="15">
        <v>258</v>
      </c>
      <c r="Q1353" s="11" t="s">
        <v>874</v>
      </c>
      <c r="R1353" s="11">
        <f>+VLOOKUP(B1353,[2]Hoja2!$A$3:$C$3503,3,FALSE)</f>
        <v>52000000</v>
      </c>
      <c r="S1353" s="11">
        <f t="shared" si="43"/>
        <v>6500000</v>
      </c>
      <c r="T1353" s="22">
        <f t="shared" si="44"/>
        <v>88.888888888888886</v>
      </c>
      <c r="U1353" s="5">
        <v>0</v>
      </c>
      <c r="V1353" s="10" t="s">
        <v>7026</v>
      </c>
    </row>
    <row r="1354" spans="1:23" s="4" customFormat="1" ht="51" x14ac:dyDescent="0.2">
      <c r="A1354" s="5" t="s">
        <v>4527</v>
      </c>
      <c r="B1354" s="5" t="s">
        <v>4527</v>
      </c>
      <c r="C1354" s="5" t="str">
        <f>+VLOOKUP(B1354,[2]Hoja1!$H$1:$I$5207,2,FALSE)</f>
        <v>CONTRATO DE PRESTACION DE SERVICIOS PROFESIONALES</v>
      </c>
      <c r="D1354" s="6" t="s">
        <v>5497</v>
      </c>
      <c r="E1354" s="6">
        <v>52270871</v>
      </c>
      <c r="F1354" s="7" t="s">
        <v>829</v>
      </c>
      <c r="G1354" s="8">
        <v>27854</v>
      </c>
      <c r="H1354" s="9" t="s">
        <v>6193</v>
      </c>
      <c r="I1354" s="5" t="s">
        <v>835</v>
      </c>
      <c r="J1354" s="5" t="s">
        <v>866</v>
      </c>
      <c r="K1354" s="5" t="s">
        <v>840</v>
      </c>
      <c r="L1354" s="11">
        <v>102000000</v>
      </c>
      <c r="M1354" s="13">
        <v>45399</v>
      </c>
      <c r="N1354" s="13">
        <v>45399</v>
      </c>
      <c r="O1354" s="13">
        <v>45658</v>
      </c>
      <c r="P1354" s="15">
        <v>260</v>
      </c>
      <c r="Q1354" s="11" t="s">
        <v>874</v>
      </c>
      <c r="R1354" s="11">
        <f>+VLOOKUP(B1354,[2]Hoja2!$A$3:$C$3503,3,FALSE)</f>
        <v>90000000</v>
      </c>
      <c r="S1354" s="11">
        <f t="shared" si="43"/>
        <v>12000000</v>
      </c>
      <c r="T1354" s="22">
        <f t="shared" si="44"/>
        <v>88.235294117647058</v>
      </c>
      <c r="U1354" s="5">
        <v>0</v>
      </c>
      <c r="V1354" s="10" t="s">
        <v>7027</v>
      </c>
    </row>
    <row r="1355" spans="1:23" s="4" customFormat="1" ht="51" x14ac:dyDescent="0.2">
      <c r="A1355" s="5" t="s">
        <v>4528</v>
      </c>
      <c r="B1355" s="5" t="s">
        <v>4528</v>
      </c>
      <c r="C1355" s="5" t="str">
        <f>+VLOOKUP(B1355,[2]Hoja1!$H$1:$I$5207,2,FALSE)</f>
        <v>CONTRATO DE PRESTACION DE SERVICIOS DE APOYO A LA GESTION</v>
      </c>
      <c r="D1355" s="6" t="s">
        <v>5498</v>
      </c>
      <c r="E1355" s="6">
        <v>1095821622</v>
      </c>
      <c r="F1355" s="7" t="s">
        <v>829</v>
      </c>
      <c r="G1355" s="8">
        <v>34657</v>
      </c>
      <c r="H1355" s="9" t="s">
        <v>6194</v>
      </c>
      <c r="I1355" s="5" t="s">
        <v>835</v>
      </c>
      <c r="J1355" s="5" t="s">
        <v>866</v>
      </c>
      <c r="K1355" s="5" t="s">
        <v>840</v>
      </c>
      <c r="L1355" s="11">
        <v>49755333</v>
      </c>
      <c r="M1355" s="13">
        <v>45393</v>
      </c>
      <c r="N1355" s="13">
        <v>45394</v>
      </c>
      <c r="O1355" s="13">
        <v>45658</v>
      </c>
      <c r="P1355" s="15">
        <v>265</v>
      </c>
      <c r="Q1355" s="11" t="s">
        <v>874</v>
      </c>
      <c r="R1355" s="11">
        <f>+VLOOKUP(B1355,[2]Hoja2!$A$3:$C$3503,3,FALSE)</f>
        <v>45928000</v>
      </c>
      <c r="S1355" s="11">
        <f t="shared" si="43"/>
        <v>3827333</v>
      </c>
      <c r="T1355" s="22">
        <f t="shared" si="44"/>
        <v>92.307692926103016</v>
      </c>
      <c r="U1355" s="5">
        <v>1</v>
      </c>
      <c r="V1355" s="10" t="s">
        <v>7028</v>
      </c>
    </row>
    <row r="1356" spans="1:23" s="4" customFormat="1" ht="51" x14ac:dyDescent="0.2">
      <c r="A1356" s="5" t="s">
        <v>4529</v>
      </c>
      <c r="B1356" s="5" t="s">
        <v>4529</v>
      </c>
      <c r="C1356" s="5" t="str">
        <f>+VLOOKUP(B1356,[2]Hoja1!$H$1:$I$5207,2,FALSE)</f>
        <v>CONTRATO DE PRESTACION DE SERVICIOS DE APOYO A LA GESTION</v>
      </c>
      <c r="D1356" s="6" t="s">
        <v>5499</v>
      </c>
      <c r="E1356" s="6">
        <v>21070285</v>
      </c>
      <c r="F1356" s="7" t="s">
        <v>829</v>
      </c>
      <c r="G1356" s="8">
        <v>20414</v>
      </c>
      <c r="H1356" s="9" t="s">
        <v>6195</v>
      </c>
      <c r="I1356" s="5" t="s">
        <v>835</v>
      </c>
      <c r="J1356" s="5" t="s">
        <v>7029</v>
      </c>
      <c r="K1356" s="5" t="s">
        <v>847</v>
      </c>
      <c r="L1356" s="11">
        <v>11000000</v>
      </c>
      <c r="M1356" s="13">
        <v>45393</v>
      </c>
      <c r="N1356" s="13">
        <v>45397</v>
      </c>
      <c r="O1356" s="13">
        <v>45455</v>
      </c>
      <c r="P1356" s="15">
        <v>59</v>
      </c>
      <c r="Q1356" s="11" t="s">
        <v>874</v>
      </c>
      <c r="R1356" s="11">
        <f>+VLOOKUP(B1356,[2]Hoja2!$A$3:$C$3503,3,FALSE)</f>
        <v>11000000</v>
      </c>
      <c r="S1356" s="11">
        <f t="shared" si="43"/>
        <v>0</v>
      </c>
      <c r="T1356" s="22">
        <f t="shared" si="44"/>
        <v>100</v>
      </c>
      <c r="U1356" s="5">
        <v>0</v>
      </c>
      <c r="V1356" s="10" t="s">
        <v>7030</v>
      </c>
    </row>
    <row r="1357" spans="1:23" s="4" customFormat="1" ht="51" x14ac:dyDescent="0.2">
      <c r="A1357" s="5" t="s">
        <v>4530</v>
      </c>
      <c r="B1357" s="5" t="s">
        <v>4530</v>
      </c>
      <c r="C1357" s="5" t="str">
        <f>+VLOOKUP(B1357,[2]Hoja1!$H$1:$I$5207,2,FALSE)</f>
        <v>CONTRATO DE PRESTACION DE SERVICIOS PROFESIONALES</v>
      </c>
      <c r="D1357" s="6" t="s">
        <v>5500</v>
      </c>
      <c r="E1357" s="6">
        <v>53017152</v>
      </c>
      <c r="F1357" s="7" t="s">
        <v>829</v>
      </c>
      <c r="G1357" s="8">
        <v>31040</v>
      </c>
      <c r="H1357" s="9" t="s">
        <v>6196</v>
      </c>
      <c r="I1357" s="5" t="s">
        <v>835</v>
      </c>
      <c r="J1357" s="5" t="s">
        <v>7029</v>
      </c>
      <c r="K1357" s="5" t="s">
        <v>847</v>
      </c>
      <c r="L1357" s="11">
        <v>63750000</v>
      </c>
      <c r="M1357" s="13">
        <v>45393</v>
      </c>
      <c r="N1357" s="13">
        <v>45398</v>
      </c>
      <c r="O1357" s="13">
        <v>45653</v>
      </c>
      <c r="P1357" s="15">
        <v>256</v>
      </c>
      <c r="Q1357" s="11" t="s">
        <v>874</v>
      </c>
      <c r="R1357" s="11">
        <f>+VLOOKUP(B1357,[2]Hoja2!$A$3:$C$3503,3,FALSE)</f>
        <v>60000000</v>
      </c>
      <c r="S1357" s="11">
        <f t="shared" si="43"/>
        <v>3750000</v>
      </c>
      <c r="T1357" s="22">
        <f t="shared" si="44"/>
        <v>94.117647058823536</v>
      </c>
      <c r="U1357" s="5">
        <v>0</v>
      </c>
      <c r="V1357" s="10" t="s">
        <v>7031</v>
      </c>
    </row>
    <row r="1358" spans="1:23" s="4" customFormat="1" ht="63.75" x14ac:dyDescent="0.2">
      <c r="A1358" s="5" t="s">
        <v>4531</v>
      </c>
      <c r="B1358" s="5" t="s">
        <v>4531</v>
      </c>
      <c r="C1358" s="5" t="str">
        <f>+VLOOKUP(B1358,[2]Hoja1!$H$1:$I$5207,2,FALSE)</f>
        <v>CONTRATO DE PRESTACION DE SERVICIOS PROFESIONALES</v>
      </c>
      <c r="D1358" s="6" t="s">
        <v>85</v>
      </c>
      <c r="E1358" s="6">
        <v>52733204</v>
      </c>
      <c r="F1358" s="7" t="s">
        <v>829</v>
      </c>
      <c r="G1358" s="8">
        <v>30455</v>
      </c>
      <c r="H1358" s="9" t="s">
        <v>6197</v>
      </c>
      <c r="I1358" s="5" t="s">
        <v>835</v>
      </c>
      <c r="J1358" s="5" t="s">
        <v>866</v>
      </c>
      <c r="K1358" s="5" t="s">
        <v>840</v>
      </c>
      <c r="L1358" s="11">
        <v>43333333</v>
      </c>
      <c r="M1358" s="13">
        <v>45394</v>
      </c>
      <c r="N1358" s="13">
        <v>45394</v>
      </c>
      <c r="O1358" s="13">
        <v>45658</v>
      </c>
      <c r="P1358" s="15">
        <v>265</v>
      </c>
      <c r="Q1358" s="11" t="s">
        <v>874</v>
      </c>
      <c r="R1358" s="11">
        <f>+VLOOKUP(B1358,[2]Hoja2!$A$3:$C$3503,3,FALSE)</f>
        <v>40000000</v>
      </c>
      <c r="S1358" s="11">
        <f t="shared" si="43"/>
        <v>3333333</v>
      </c>
      <c r="T1358" s="22">
        <f t="shared" si="44"/>
        <v>92.30769301775149</v>
      </c>
      <c r="U1358" s="5">
        <v>0</v>
      </c>
      <c r="V1358" s="10" t="s">
        <v>7032</v>
      </c>
    </row>
    <row r="1359" spans="1:23" s="4" customFormat="1" ht="63.75" x14ac:dyDescent="0.2">
      <c r="A1359" s="5" t="s">
        <v>4532</v>
      </c>
      <c r="B1359" s="5" t="s">
        <v>4532</v>
      </c>
      <c r="C1359" s="5" t="str">
        <f>+VLOOKUP(B1359,[2]Hoja1!$H$1:$I$5207,2,FALSE)</f>
        <v>CONTRATO DE PRESTACION DE SERVICIOS PROFESIONALES</v>
      </c>
      <c r="D1359" s="6" t="s">
        <v>5501</v>
      </c>
      <c r="E1359" s="6">
        <v>80018173</v>
      </c>
      <c r="F1359" s="7" t="s">
        <v>829</v>
      </c>
      <c r="G1359" s="8">
        <v>28563</v>
      </c>
      <c r="H1359" s="9" t="s">
        <v>6198</v>
      </c>
      <c r="I1359" s="5" t="s">
        <v>835</v>
      </c>
      <c r="J1359" s="5" t="s">
        <v>866</v>
      </c>
      <c r="K1359" s="5" t="s">
        <v>840</v>
      </c>
      <c r="L1359" s="11">
        <f>+VLOOKUP(B1359,[2]Hoja2!$A$3:$C$3503,2,FALSE)</f>
        <v>38250000</v>
      </c>
      <c r="M1359" s="13">
        <v>45393</v>
      </c>
      <c r="N1359" s="13">
        <v>45397</v>
      </c>
      <c r="O1359" s="13">
        <v>45491</v>
      </c>
      <c r="P1359" s="15">
        <v>95</v>
      </c>
      <c r="Q1359" s="11" t="s">
        <v>874</v>
      </c>
      <c r="R1359" s="11">
        <f>+VLOOKUP(B1359,[2]Hoja2!$A$3:$C$3503,3,FALSE)</f>
        <v>38250000</v>
      </c>
      <c r="S1359" s="11">
        <f t="shared" si="43"/>
        <v>0</v>
      </c>
      <c r="T1359" s="22">
        <f t="shared" si="44"/>
        <v>100</v>
      </c>
      <c r="U1359" s="5">
        <v>0</v>
      </c>
      <c r="V1359" s="10" t="s">
        <v>7033</v>
      </c>
      <c r="W1359" s="4">
        <f>+VLOOKUP(B1359,[2]Hoja2!$A$3:$D$3503,4,FALSE)</f>
        <v>0</v>
      </c>
    </row>
    <row r="1360" spans="1:23" s="4" customFormat="1" ht="51" x14ac:dyDescent="0.2">
      <c r="A1360" s="5" t="s">
        <v>4533</v>
      </c>
      <c r="B1360" s="5" t="s">
        <v>4533</v>
      </c>
      <c r="C1360" s="5" t="str">
        <f>+VLOOKUP(B1360,[2]Hoja1!$H$1:$I$5207,2,FALSE)</f>
        <v>CONTRATO DE PRESTACION DE SERVICIOS DE APOYO A LA GESTION</v>
      </c>
      <c r="D1360" s="6" t="s">
        <v>5502</v>
      </c>
      <c r="E1360" s="6">
        <v>1013677971</v>
      </c>
      <c r="F1360" s="7" t="s">
        <v>829</v>
      </c>
      <c r="G1360" s="8">
        <v>35771</v>
      </c>
      <c r="H1360" s="9" t="s">
        <v>6199</v>
      </c>
      <c r="I1360" s="5" t="s">
        <v>835</v>
      </c>
      <c r="J1360" s="5" t="s">
        <v>866</v>
      </c>
      <c r="K1360" s="5" t="s">
        <v>840</v>
      </c>
      <c r="L1360" s="11">
        <v>18087333</v>
      </c>
      <c r="M1360" s="13">
        <v>45394</v>
      </c>
      <c r="N1360" s="13">
        <v>45397</v>
      </c>
      <c r="O1360" s="13">
        <v>45658</v>
      </c>
      <c r="P1360" s="15">
        <v>262</v>
      </c>
      <c r="Q1360" s="11" t="s">
        <v>874</v>
      </c>
      <c r="R1360" s="11">
        <f>+VLOOKUP(B1360,[2]Hoja2!$A$3:$C$3503,3,FALSE)</f>
        <v>16696000</v>
      </c>
      <c r="S1360" s="11">
        <f t="shared" si="43"/>
        <v>1391333</v>
      </c>
      <c r="T1360" s="22">
        <f t="shared" si="44"/>
        <v>92.307694008840329</v>
      </c>
      <c r="U1360" s="5">
        <v>0</v>
      </c>
      <c r="V1360" s="10" t="s">
        <v>7034</v>
      </c>
    </row>
    <row r="1361" spans="1:23" s="4" customFormat="1" ht="114.75" x14ac:dyDescent="0.2">
      <c r="A1361" s="5" t="s">
        <v>4534</v>
      </c>
      <c r="B1361" s="5" t="s">
        <v>4534</v>
      </c>
      <c r="C1361" s="5" t="str">
        <f>+VLOOKUP(B1361,[2]Hoja1!$H$1:$I$5207,2,FALSE)</f>
        <v>CONTRATO DE PRESTACION DE SERVICIOS PROFESIONALES</v>
      </c>
      <c r="D1361" s="6" t="s">
        <v>5503</v>
      </c>
      <c r="E1361" s="6">
        <v>1069725435</v>
      </c>
      <c r="F1361" s="7" t="s">
        <v>829</v>
      </c>
      <c r="G1361" s="8">
        <v>32451</v>
      </c>
      <c r="H1361" s="9" t="s">
        <v>6200</v>
      </c>
      <c r="I1361" s="5" t="s">
        <v>835</v>
      </c>
      <c r="J1361" s="5" t="s">
        <v>6963</v>
      </c>
      <c r="K1361" s="5" t="s">
        <v>842</v>
      </c>
      <c r="L1361" s="11">
        <v>44200000</v>
      </c>
      <c r="M1361" s="13">
        <v>45393</v>
      </c>
      <c r="N1361" s="13">
        <v>45394</v>
      </c>
      <c r="O1361" s="13">
        <v>45642</v>
      </c>
      <c r="P1361" s="15">
        <v>249</v>
      </c>
      <c r="Q1361" s="11" t="s">
        <v>874</v>
      </c>
      <c r="R1361" s="11">
        <f>+VLOOKUP(B1361,[2]Hoja2!$A$3:$C$3503,3,FALSE)</f>
        <v>44200000</v>
      </c>
      <c r="S1361" s="11">
        <f t="shared" si="43"/>
        <v>0</v>
      </c>
      <c r="T1361" s="22">
        <f t="shared" si="44"/>
        <v>100</v>
      </c>
      <c r="U1361" s="5">
        <v>1</v>
      </c>
      <c r="V1361" s="10" t="s">
        <v>7035</v>
      </c>
    </row>
    <row r="1362" spans="1:23" s="4" customFormat="1" ht="114.75" x14ac:dyDescent="0.2">
      <c r="A1362" s="5" t="s">
        <v>4535</v>
      </c>
      <c r="B1362" s="5" t="s">
        <v>4535</v>
      </c>
      <c r="C1362" s="5" t="str">
        <f>+VLOOKUP(B1362,[2]Hoja1!$H$1:$I$5207,2,FALSE)</f>
        <v>CONTRATO DE PRESTACION DE SERVICIOS PROFESIONALES</v>
      </c>
      <c r="D1362" s="6" t="s">
        <v>5504</v>
      </c>
      <c r="E1362" s="6">
        <v>52037169</v>
      </c>
      <c r="F1362" s="7" t="s">
        <v>829</v>
      </c>
      <c r="G1362" s="8">
        <v>26154</v>
      </c>
      <c r="H1362" s="9" t="s">
        <v>6201</v>
      </c>
      <c r="I1362" s="5" t="s">
        <v>835</v>
      </c>
      <c r="J1362" s="5" t="s">
        <v>6963</v>
      </c>
      <c r="K1362" s="5" t="s">
        <v>842</v>
      </c>
      <c r="L1362" s="11">
        <v>15900000</v>
      </c>
      <c r="M1362" s="13">
        <v>45393</v>
      </c>
      <c r="N1362" s="13">
        <v>45399</v>
      </c>
      <c r="O1362" s="13">
        <v>45474</v>
      </c>
      <c r="P1362" s="15">
        <v>76</v>
      </c>
      <c r="Q1362" s="11" t="s">
        <v>874</v>
      </c>
      <c r="R1362" s="11">
        <f>+VLOOKUP(B1362,[2]Hoja2!$A$3:$C$3503,3,FALSE)</f>
        <v>15900000</v>
      </c>
      <c r="S1362" s="11">
        <f t="shared" si="43"/>
        <v>0</v>
      </c>
      <c r="T1362" s="22">
        <f t="shared" si="44"/>
        <v>100</v>
      </c>
      <c r="U1362" s="5">
        <v>0</v>
      </c>
      <c r="V1362" s="10" t="s">
        <v>7036</v>
      </c>
    </row>
    <row r="1363" spans="1:23" s="4" customFormat="1" ht="76.5" x14ac:dyDescent="0.2">
      <c r="A1363" s="5" t="s">
        <v>4536</v>
      </c>
      <c r="B1363" s="5" t="s">
        <v>4536</v>
      </c>
      <c r="C1363" s="5" t="str">
        <f>+VLOOKUP(B1363,[2]Hoja1!$H$1:$I$5207,2,FALSE)</f>
        <v>CONTRATO DE PRESTACION DE SERVICIOS PROFESIONALES</v>
      </c>
      <c r="D1363" s="6" t="s">
        <v>583</v>
      </c>
      <c r="E1363" s="6">
        <v>1033679692</v>
      </c>
      <c r="F1363" s="7" t="s">
        <v>829</v>
      </c>
      <c r="G1363" s="8">
        <v>31596</v>
      </c>
      <c r="H1363" s="9" t="s">
        <v>6202</v>
      </c>
      <c r="I1363" s="5" t="s">
        <v>835</v>
      </c>
      <c r="J1363" s="5" t="s">
        <v>866</v>
      </c>
      <c r="K1363" s="5" t="s">
        <v>840</v>
      </c>
      <c r="L1363" s="11">
        <f>+VLOOKUP(B1363,[2]Hoja2!$A$3:$C$3503,2,FALSE)</f>
        <v>80000000</v>
      </c>
      <c r="M1363" s="13">
        <v>45394</v>
      </c>
      <c r="N1363" s="13">
        <v>45397</v>
      </c>
      <c r="O1363" s="13">
        <v>45598</v>
      </c>
      <c r="P1363" s="15">
        <v>202</v>
      </c>
      <c r="Q1363" s="11" t="s">
        <v>874</v>
      </c>
      <c r="R1363" s="11">
        <f>+VLOOKUP(B1363,[2]Hoja2!$A$3:$C$3503,3,FALSE)</f>
        <v>64000000</v>
      </c>
      <c r="S1363" s="11">
        <f t="shared" si="43"/>
        <v>16000000</v>
      </c>
      <c r="T1363" s="22">
        <f t="shared" si="44"/>
        <v>80</v>
      </c>
      <c r="U1363" s="5">
        <v>1</v>
      </c>
      <c r="V1363" s="10" t="s">
        <v>7037</v>
      </c>
      <c r="W1363" s="4">
        <f>+VLOOKUP(B1363,[2]Hoja2!$A$3:$D$3503,4,FALSE)</f>
        <v>0</v>
      </c>
    </row>
    <row r="1364" spans="1:23" s="4" customFormat="1" ht="63.75" x14ac:dyDescent="0.2">
      <c r="A1364" s="5" t="s">
        <v>4537</v>
      </c>
      <c r="B1364" s="5" t="s">
        <v>4537</v>
      </c>
      <c r="C1364" s="5" t="str">
        <f>+VLOOKUP(B1364,[2]Hoja1!$H$1:$I$5207,2,FALSE)</f>
        <v>CONTRATO DE PRESTACION DE SERVICIOS PROFESIONALES</v>
      </c>
      <c r="D1364" s="6" t="s">
        <v>5505</v>
      </c>
      <c r="E1364" s="6">
        <v>53155437</v>
      </c>
      <c r="F1364" s="7" t="s">
        <v>829</v>
      </c>
      <c r="G1364" s="8">
        <v>31379</v>
      </c>
      <c r="H1364" s="9" t="s">
        <v>6203</v>
      </c>
      <c r="I1364" s="5" t="s">
        <v>835</v>
      </c>
      <c r="J1364" s="5" t="s">
        <v>6963</v>
      </c>
      <c r="K1364" s="5" t="s">
        <v>842</v>
      </c>
      <c r="L1364" s="11">
        <v>58895265</v>
      </c>
      <c r="M1364" s="13">
        <v>45394</v>
      </c>
      <c r="N1364" s="13">
        <v>45397</v>
      </c>
      <c r="O1364" s="13">
        <v>45642</v>
      </c>
      <c r="P1364" s="15">
        <v>246</v>
      </c>
      <c r="Q1364" s="11" t="s">
        <v>874</v>
      </c>
      <c r="R1364" s="11">
        <f>+VLOOKUP(B1364,[2]Hoja2!$A$3:$C$3503,3,FALSE)</f>
        <v>58895269</v>
      </c>
      <c r="S1364" s="11">
        <f t="shared" si="43"/>
        <v>-4</v>
      </c>
      <c r="T1364" s="22">
        <f t="shared" si="44"/>
        <v>100.00000679171747</v>
      </c>
      <c r="U1364" s="5">
        <v>1</v>
      </c>
      <c r="V1364" s="10" t="s">
        <v>7038</v>
      </c>
    </row>
    <row r="1365" spans="1:23" s="4" customFormat="1" ht="51" x14ac:dyDescent="0.2">
      <c r="A1365" s="5" t="s">
        <v>4538</v>
      </c>
      <c r="B1365" s="5" t="s">
        <v>4538</v>
      </c>
      <c r="C1365" s="5" t="str">
        <f>+VLOOKUP(B1365,[2]Hoja1!$H$1:$I$5207,2,FALSE)</f>
        <v>CONTRATO DE PRESTACION DE SERVICIOS PROFESIONALES</v>
      </c>
      <c r="D1365" s="6" t="s">
        <v>5506</v>
      </c>
      <c r="E1365" s="6">
        <v>52233568</v>
      </c>
      <c r="F1365" s="7" t="s">
        <v>829</v>
      </c>
      <c r="G1365" s="8">
        <v>28567</v>
      </c>
      <c r="H1365" s="9" t="s">
        <v>6204</v>
      </c>
      <c r="I1365" s="5" t="s">
        <v>835</v>
      </c>
      <c r="J1365" s="5" t="s">
        <v>6963</v>
      </c>
      <c r="K1365" s="5" t="s">
        <v>842</v>
      </c>
      <c r="L1365" s="11">
        <v>47208889</v>
      </c>
      <c r="M1365" s="13">
        <v>45394</v>
      </c>
      <c r="N1365" s="13">
        <v>45398</v>
      </c>
      <c r="O1365" s="13">
        <v>45643</v>
      </c>
      <c r="P1365" s="15">
        <v>246</v>
      </c>
      <c r="Q1365" s="11" t="s">
        <v>874</v>
      </c>
      <c r="R1365" s="11">
        <f>+VLOOKUP(B1365,[2]Hoja2!$A$3:$C$3503,3,FALSE)</f>
        <v>44431896</v>
      </c>
      <c r="S1365" s="11">
        <f t="shared" si="43"/>
        <v>2776993</v>
      </c>
      <c r="T1365" s="22">
        <f t="shared" si="44"/>
        <v>94.117648055644779</v>
      </c>
      <c r="U1365" s="5">
        <v>1</v>
      </c>
      <c r="V1365" s="10" t="s">
        <v>7039</v>
      </c>
    </row>
    <row r="1366" spans="1:23" s="4" customFormat="1" ht="51" x14ac:dyDescent="0.2">
      <c r="A1366" s="5" t="s">
        <v>4539</v>
      </c>
      <c r="B1366" s="5" t="s">
        <v>4539</v>
      </c>
      <c r="C1366" s="5" t="str">
        <f>+VLOOKUP(B1366,[2]Hoja1!$H$1:$I$5207,2,FALSE)</f>
        <v>CONTRATO DE PRESTACION DE SERVICIOS DE APOYO A LA GESTION</v>
      </c>
      <c r="D1366" s="6" t="s">
        <v>5507</v>
      </c>
      <c r="E1366" s="6">
        <v>80229068</v>
      </c>
      <c r="F1366" s="7" t="s">
        <v>829</v>
      </c>
      <c r="G1366" s="8">
        <v>29311</v>
      </c>
      <c r="H1366" s="9" t="s">
        <v>6205</v>
      </c>
      <c r="I1366" s="5" t="s">
        <v>835</v>
      </c>
      <c r="J1366" s="5" t="s">
        <v>867</v>
      </c>
      <c r="K1366" s="5" t="s">
        <v>839</v>
      </c>
      <c r="L1366" s="11">
        <f>+VLOOKUP(B1366,[2]Hoja2!$A$3:$C$3503,2,FALSE)</f>
        <v>25518400</v>
      </c>
      <c r="M1366" s="13">
        <v>45394</v>
      </c>
      <c r="N1366" s="13">
        <v>45397</v>
      </c>
      <c r="O1366" s="13">
        <v>45606</v>
      </c>
      <c r="P1366" s="15">
        <v>210</v>
      </c>
      <c r="Q1366" s="11" t="s">
        <v>874</v>
      </c>
      <c r="R1366" s="11">
        <f>+VLOOKUP(B1366,[2]Hoja2!$A$3:$C$3503,3,FALSE)</f>
        <v>25518400</v>
      </c>
      <c r="S1366" s="11">
        <f t="shared" si="43"/>
        <v>0</v>
      </c>
      <c r="T1366" s="22">
        <f t="shared" si="44"/>
        <v>100</v>
      </c>
      <c r="U1366" s="5">
        <v>2</v>
      </c>
      <c r="V1366" s="10" t="s">
        <v>7040</v>
      </c>
      <c r="W1366" s="4">
        <f>+VLOOKUP(B1366,[2]Hoja2!$A$3:$D$3503,4,FALSE)</f>
        <v>0</v>
      </c>
    </row>
    <row r="1367" spans="1:23" s="4" customFormat="1" ht="51" x14ac:dyDescent="0.2">
      <c r="A1367" s="5" t="s">
        <v>4540</v>
      </c>
      <c r="B1367" s="5" t="s">
        <v>4540</v>
      </c>
      <c r="C1367" s="5" t="str">
        <f>+VLOOKUP(B1367,[2]Hoja1!$H$1:$I$5207,2,FALSE)</f>
        <v>CONTRATO DE PRESTACION DE SERVICIOS DE APOYO A LA GESTION</v>
      </c>
      <c r="D1367" s="6" t="s">
        <v>230</v>
      </c>
      <c r="E1367" s="6">
        <v>1022362127</v>
      </c>
      <c r="F1367" s="7" t="s">
        <v>829</v>
      </c>
      <c r="G1367" s="8">
        <v>32997</v>
      </c>
      <c r="H1367" s="9" t="s">
        <v>6205</v>
      </c>
      <c r="I1367" s="5" t="s">
        <v>835</v>
      </c>
      <c r="J1367" s="5" t="s">
        <v>867</v>
      </c>
      <c r="K1367" s="5" t="s">
        <v>839</v>
      </c>
      <c r="L1367" s="11">
        <f>+VLOOKUP(B1367,[2]Hoja2!$A$3:$C$3503,2,FALSE)</f>
        <v>25518400</v>
      </c>
      <c r="M1367" s="13">
        <v>45394</v>
      </c>
      <c r="N1367" s="13">
        <v>45397</v>
      </c>
      <c r="O1367" s="13">
        <v>45605</v>
      </c>
      <c r="P1367" s="15">
        <v>209</v>
      </c>
      <c r="Q1367" s="11" t="s">
        <v>874</v>
      </c>
      <c r="R1367" s="11">
        <f>+VLOOKUP(B1367,[2]Hoja2!$A$3:$C$3503,3,FALSE)</f>
        <v>25518400</v>
      </c>
      <c r="S1367" s="11">
        <f t="shared" si="43"/>
        <v>0</v>
      </c>
      <c r="T1367" s="22">
        <f t="shared" si="44"/>
        <v>100</v>
      </c>
      <c r="U1367" s="5">
        <v>1</v>
      </c>
      <c r="V1367" s="10" t="s">
        <v>7041</v>
      </c>
      <c r="W1367" s="4">
        <f>+VLOOKUP(B1367,[2]Hoja2!$A$3:$D$3503,4,FALSE)</f>
        <v>0</v>
      </c>
    </row>
    <row r="1368" spans="1:23" s="4" customFormat="1" ht="51" x14ac:dyDescent="0.2">
      <c r="A1368" s="5" t="s">
        <v>4541</v>
      </c>
      <c r="B1368" s="5" t="s">
        <v>4541</v>
      </c>
      <c r="C1368" s="5" t="str">
        <f>+VLOOKUP(B1368,[2]Hoja1!$H$1:$I$5207,2,FALSE)</f>
        <v>CONTRATO DE PRESTACION DE SERVICIOS PROFESIONALES</v>
      </c>
      <c r="D1368" s="6" t="s">
        <v>679</v>
      </c>
      <c r="E1368" s="6">
        <v>79996864</v>
      </c>
      <c r="F1368" s="7" t="s">
        <v>829</v>
      </c>
      <c r="G1368" s="8">
        <v>29806</v>
      </c>
      <c r="H1368" s="9" t="s">
        <v>6206</v>
      </c>
      <c r="I1368" s="5" t="s">
        <v>835</v>
      </c>
      <c r="J1368" s="5" t="s">
        <v>865</v>
      </c>
      <c r="K1368" s="5" t="s">
        <v>846</v>
      </c>
      <c r="L1368" s="11">
        <f>+VLOOKUP(B1368,[2]Hoja2!$A$3:$C$3503,2,FALSE)</f>
        <v>48847867</v>
      </c>
      <c r="M1368" s="13">
        <v>45394</v>
      </c>
      <c r="N1368" s="13">
        <v>45394</v>
      </c>
      <c r="O1368" s="13">
        <v>45627</v>
      </c>
      <c r="P1368" s="15">
        <v>234</v>
      </c>
      <c r="Q1368" s="11" t="s">
        <v>874</v>
      </c>
      <c r="R1368" s="11">
        <f>+VLOOKUP(B1368,[2]Hoja2!$A$3:$C$3503,3,FALSE)</f>
        <v>48847867</v>
      </c>
      <c r="S1368" s="11">
        <f t="shared" si="43"/>
        <v>0</v>
      </c>
      <c r="T1368" s="22">
        <f t="shared" si="44"/>
        <v>100</v>
      </c>
      <c r="U1368" s="5">
        <v>1</v>
      </c>
      <c r="V1368" s="10" t="s">
        <v>7042</v>
      </c>
      <c r="W1368" s="4">
        <f>+VLOOKUP(B1368,[2]Hoja2!$A$3:$D$3503,4,FALSE)</f>
        <v>0</v>
      </c>
    </row>
    <row r="1369" spans="1:23" s="4" customFormat="1" ht="51" x14ac:dyDescent="0.2">
      <c r="A1369" s="5" t="s">
        <v>4542</v>
      </c>
      <c r="B1369" s="5" t="s">
        <v>4542</v>
      </c>
      <c r="C1369" s="5" t="str">
        <f>+VLOOKUP(B1369,[2]Hoja1!$H$1:$I$5207,2,FALSE)</f>
        <v>CONTRATO DE PRESTACION DE SERVICIOS PROFESIONALES</v>
      </c>
      <c r="D1369" s="6" t="s">
        <v>709</v>
      </c>
      <c r="E1369" s="6">
        <v>1023031576</v>
      </c>
      <c r="F1369" s="7" t="s">
        <v>829</v>
      </c>
      <c r="G1369" s="8">
        <v>36118</v>
      </c>
      <c r="H1369" s="9" t="s">
        <v>6207</v>
      </c>
      <c r="I1369" s="5" t="s">
        <v>835</v>
      </c>
      <c r="J1369" s="5" t="s">
        <v>6963</v>
      </c>
      <c r="K1369" s="5" t="s">
        <v>842</v>
      </c>
      <c r="L1369" s="11">
        <v>23800000</v>
      </c>
      <c r="M1369" s="13">
        <v>45394</v>
      </c>
      <c r="N1369" s="13">
        <v>45398</v>
      </c>
      <c r="O1369" s="13">
        <v>45652</v>
      </c>
      <c r="P1369" s="15">
        <v>255</v>
      </c>
      <c r="Q1369" s="11" t="s">
        <v>874</v>
      </c>
      <c r="R1369" s="11">
        <f>+VLOOKUP(B1369,[2]Hoja2!$A$3:$C$3503,3,FALSE)</f>
        <v>23800000</v>
      </c>
      <c r="S1369" s="11">
        <f t="shared" si="43"/>
        <v>0</v>
      </c>
      <c r="T1369" s="22">
        <f t="shared" si="44"/>
        <v>100</v>
      </c>
      <c r="U1369" s="5">
        <v>1</v>
      </c>
      <c r="V1369" s="10" t="s">
        <v>7043</v>
      </c>
    </row>
    <row r="1370" spans="1:23" s="4" customFormat="1" ht="51" x14ac:dyDescent="0.2">
      <c r="A1370" s="5" t="s">
        <v>4543</v>
      </c>
      <c r="B1370" s="5" t="s">
        <v>4543</v>
      </c>
      <c r="C1370" s="5" t="str">
        <f>+VLOOKUP(B1370,[2]Hoja1!$H$1:$I$5207,2,FALSE)</f>
        <v>CONTRATO DE PRESTACION DE SERVICIOS PROFESIONALES</v>
      </c>
      <c r="D1370" s="6" t="s">
        <v>5508</v>
      </c>
      <c r="E1370" s="6">
        <v>1015416524</v>
      </c>
      <c r="F1370" s="7" t="s">
        <v>829</v>
      </c>
      <c r="G1370" s="8">
        <v>32940</v>
      </c>
      <c r="H1370" s="9" t="s">
        <v>6208</v>
      </c>
      <c r="I1370" s="5" t="s">
        <v>835</v>
      </c>
      <c r="J1370" s="5" t="s">
        <v>6963</v>
      </c>
      <c r="K1370" s="5" t="s">
        <v>842</v>
      </c>
      <c r="L1370" s="11">
        <v>25500000</v>
      </c>
      <c r="M1370" s="13">
        <v>45397</v>
      </c>
      <c r="N1370" s="13">
        <v>45398</v>
      </c>
      <c r="O1370" s="13">
        <v>45642</v>
      </c>
      <c r="P1370" s="15">
        <v>245</v>
      </c>
      <c r="Q1370" s="11" t="s">
        <v>874</v>
      </c>
      <c r="R1370" s="11">
        <f>+VLOOKUP(B1370,[2]Hoja2!$A$3:$C$3503,3,FALSE)</f>
        <v>24000000</v>
      </c>
      <c r="S1370" s="11">
        <f t="shared" si="43"/>
        <v>1500000</v>
      </c>
      <c r="T1370" s="22">
        <f t="shared" si="44"/>
        <v>94.117647058823536</v>
      </c>
      <c r="U1370" s="5">
        <v>1</v>
      </c>
      <c r="V1370" s="10" t="s">
        <v>7044</v>
      </c>
    </row>
    <row r="1371" spans="1:23" s="4" customFormat="1" ht="51" x14ac:dyDescent="0.2">
      <c r="A1371" s="5" t="s">
        <v>4544</v>
      </c>
      <c r="B1371" s="5" t="s">
        <v>4544</v>
      </c>
      <c r="C1371" s="5" t="str">
        <f>+VLOOKUP(B1371,[2]Hoja1!$H$1:$I$5207,2,FALSE)</f>
        <v>CONTRATO DE PRESTACION DE SERVICIOS DE APOYO A LA GESTION</v>
      </c>
      <c r="D1371" s="6" t="s">
        <v>5509</v>
      </c>
      <c r="E1371" s="6">
        <v>1031159001</v>
      </c>
      <c r="F1371" s="7" t="s">
        <v>829</v>
      </c>
      <c r="G1371" s="8">
        <v>34794</v>
      </c>
      <c r="H1371" s="9" t="s">
        <v>6209</v>
      </c>
      <c r="I1371" s="5" t="s">
        <v>835</v>
      </c>
      <c r="J1371" s="5" t="s">
        <v>6988</v>
      </c>
      <c r="K1371" s="5" t="s">
        <v>841</v>
      </c>
      <c r="L1371" s="11">
        <v>36000000</v>
      </c>
      <c r="M1371" s="13">
        <v>45394</v>
      </c>
      <c r="N1371" s="13">
        <v>45398</v>
      </c>
      <c r="O1371" s="13">
        <v>45658</v>
      </c>
      <c r="P1371" s="15">
        <v>261</v>
      </c>
      <c r="Q1371" s="11" t="s">
        <v>874</v>
      </c>
      <c r="R1371" s="11">
        <f>+VLOOKUP(B1371,[2]Hoja2!$A$3:$C$3503,3,FALSE)</f>
        <v>32000000</v>
      </c>
      <c r="S1371" s="11">
        <f t="shared" si="43"/>
        <v>4000000</v>
      </c>
      <c r="T1371" s="22">
        <f t="shared" si="44"/>
        <v>88.888888888888886</v>
      </c>
      <c r="U1371" s="5">
        <v>1</v>
      </c>
      <c r="V1371" s="10" t="s">
        <v>7045</v>
      </c>
    </row>
    <row r="1372" spans="1:23" s="4" customFormat="1" ht="51" x14ac:dyDescent="0.2">
      <c r="A1372" s="5" t="s">
        <v>4545</v>
      </c>
      <c r="B1372" s="5" t="s">
        <v>4545</v>
      </c>
      <c r="C1372" s="5" t="str">
        <f>+VLOOKUP(B1372,[2]Hoja1!$H$1:$I$5207,2,FALSE)</f>
        <v>CONTRATO DE PRESTACION DE SERVICIOS PROFESIONALES</v>
      </c>
      <c r="D1372" s="6" t="s">
        <v>5510</v>
      </c>
      <c r="E1372" s="6">
        <v>1032476212</v>
      </c>
      <c r="F1372" s="7" t="s">
        <v>829</v>
      </c>
      <c r="G1372" s="8">
        <v>35017</v>
      </c>
      <c r="H1372" s="9" t="s">
        <v>6210</v>
      </c>
      <c r="I1372" s="5" t="s">
        <v>835</v>
      </c>
      <c r="J1372" s="5" t="s">
        <v>6988</v>
      </c>
      <c r="K1372" s="5" t="s">
        <v>841</v>
      </c>
      <c r="L1372" s="11">
        <v>29700000</v>
      </c>
      <c r="M1372" s="13">
        <v>45398</v>
      </c>
      <c r="N1372" s="13">
        <v>45400</v>
      </c>
      <c r="O1372" s="13">
        <v>45627</v>
      </c>
      <c r="P1372" s="15">
        <v>228</v>
      </c>
      <c r="Q1372" s="11" t="s">
        <v>874</v>
      </c>
      <c r="R1372" s="11">
        <f>+VLOOKUP(B1372,[2]Hoja2!$A$3:$C$3503,3,FALSE)</f>
        <v>26400000</v>
      </c>
      <c r="S1372" s="11">
        <f t="shared" si="43"/>
        <v>3300000</v>
      </c>
      <c r="T1372" s="22">
        <f t="shared" si="44"/>
        <v>88.888888888888886</v>
      </c>
      <c r="U1372" s="5">
        <v>0</v>
      </c>
      <c r="V1372" s="10" t="s">
        <v>7046</v>
      </c>
    </row>
    <row r="1373" spans="1:23" s="4" customFormat="1" ht="51" x14ac:dyDescent="0.2">
      <c r="A1373" s="5" t="s">
        <v>4546</v>
      </c>
      <c r="B1373" s="5" t="s">
        <v>4546</v>
      </c>
      <c r="C1373" s="5" t="str">
        <f>+VLOOKUP(B1373,[2]Hoja1!$H$1:$I$5207,2,FALSE)</f>
        <v>CONTRATO DE PRESTACION DE SERVICIOS PROFESIONALES</v>
      </c>
      <c r="D1373" s="6" t="s">
        <v>403</v>
      </c>
      <c r="E1373" s="6">
        <v>53103462</v>
      </c>
      <c r="F1373" s="7" t="s">
        <v>829</v>
      </c>
      <c r="G1373" s="8">
        <v>31339</v>
      </c>
      <c r="H1373" s="9" t="s">
        <v>6211</v>
      </c>
      <c r="I1373" s="5" t="s">
        <v>835</v>
      </c>
      <c r="J1373" s="5" t="s">
        <v>6963</v>
      </c>
      <c r="K1373" s="5" t="s">
        <v>842</v>
      </c>
      <c r="L1373" s="11">
        <v>53295000</v>
      </c>
      <c r="M1373" s="13">
        <v>45399</v>
      </c>
      <c r="N1373" s="13">
        <v>45401</v>
      </c>
      <c r="O1373" s="13">
        <v>45658</v>
      </c>
      <c r="P1373" s="15">
        <v>258</v>
      </c>
      <c r="Q1373" s="11" t="s">
        <v>874</v>
      </c>
      <c r="R1373" s="11">
        <f>+VLOOKUP(B1373,[2]Hoja2!$A$3:$C$3503,3,FALSE)</f>
        <v>53295000</v>
      </c>
      <c r="S1373" s="11">
        <f t="shared" si="43"/>
        <v>0</v>
      </c>
      <c r="T1373" s="22">
        <f t="shared" si="44"/>
        <v>100</v>
      </c>
      <c r="U1373" s="5">
        <v>1</v>
      </c>
      <c r="V1373" s="10" t="s">
        <v>7047</v>
      </c>
    </row>
    <row r="1374" spans="1:23" s="4" customFormat="1" ht="51" x14ac:dyDescent="0.2">
      <c r="A1374" s="5" t="s">
        <v>4547</v>
      </c>
      <c r="B1374" s="5" t="s">
        <v>4547</v>
      </c>
      <c r="C1374" s="5" t="str">
        <f>+VLOOKUP(B1374,[2]Hoja1!$H$1:$I$5207,2,FALSE)</f>
        <v>CONTRATO DE PRESTACION DE SERVICIOS PROFESIONALES</v>
      </c>
      <c r="D1374" s="6" t="s">
        <v>5511</v>
      </c>
      <c r="E1374" s="6">
        <v>1033784405</v>
      </c>
      <c r="F1374" s="7" t="s">
        <v>829</v>
      </c>
      <c r="G1374" s="8">
        <v>35081</v>
      </c>
      <c r="H1374" s="9" t="s">
        <v>6212</v>
      </c>
      <c r="I1374" s="5" t="s">
        <v>835</v>
      </c>
      <c r="J1374" s="5" t="s">
        <v>6988</v>
      </c>
      <c r="K1374" s="5" t="s">
        <v>841</v>
      </c>
      <c r="L1374" s="11">
        <v>37800000</v>
      </c>
      <c r="M1374" s="13">
        <v>45394</v>
      </c>
      <c r="N1374" s="13">
        <v>45397</v>
      </c>
      <c r="O1374" s="13">
        <v>45658</v>
      </c>
      <c r="P1374" s="15">
        <v>262</v>
      </c>
      <c r="Q1374" s="11" t="s">
        <v>874</v>
      </c>
      <c r="R1374" s="11">
        <f>+VLOOKUP(B1374,[2]Hoja2!$A$3:$C$3503,3,FALSE)</f>
        <v>33600000</v>
      </c>
      <c r="S1374" s="11">
        <f t="shared" si="43"/>
        <v>4200000</v>
      </c>
      <c r="T1374" s="22">
        <f t="shared" si="44"/>
        <v>88.888888888888886</v>
      </c>
      <c r="U1374" s="5">
        <v>1</v>
      </c>
      <c r="V1374" s="10" t="s">
        <v>7048</v>
      </c>
    </row>
    <row r="1375" spans="1:23" s="4" customFormat="1" ht="76.5" x14ac:dyDescent="0.2">
      <c r="A1375" s="5" t="s">
        <v>4548</v>
      </c>
      <c r="B1375" s="5" t="s">
        <v>4548</v>
      </c>
      <c r="C1375" s="5" t="str">
        <f>+VLOOKUP(B1375,[2]Hoja1!$H$1:$I$5207,2,FALSE)</f>
        <v>CONTRATO DE PRESTACION DE SERVICIOS PROFESIONALES</v>
      </c>
      <c r="D1375" s="6" t="s">
        <v>5512</v>
      </c>
      <c r="E1375" s="6">
        <v>1020778251</v>
      </c>
      <c r="F1375" s="7" t="s">
        <v>829</v>
      </c>
      <c r="G1375" s="8">
        <v>33994</v>
      </c>
      <c r="H1375" s="9" t="s">
        <v>6213</v>
      </c>
      <c r="I1375" s="5" t="s">
        <v>835</v>
      </c>
      <c r="J1375" s="5" t="s">
        <v>867</v>
      </c>
      <c r="K1375" s="5" t="s">
        <v>839</v>
      </c>
      <c r="L1375" s="11">
        <v>48966666</v>
      </c>
      <c r="M1375" s="13">
        <v>45394</v>
      </c>
      <c r="N1375" s="13">
        <v>45394</v>
      </c>
      <c r="O1375" s="13">
        <v>45658</v>
      </c>
      <c r="P1375" s="15">
        <v>265</v>
      </c>
      <c r="Q1375" s="11" t="s">
        <v>874</v>
      </c>
      <c r="R1375" s="11">
        <f>+VLOOKUP(B1375,[2]Hoja2!$A$3:$C$3503,3,FALSE)</f>
        <v>43316666</v>
      </c>
      <c r="S1375" s="11">
        <f t="shared" si="43"/>
        <v>5650000</v>
      </c>
      <c r="T1375" s="22">
        <f t="shared" si="44"/>
        <v>88.461538304445725</v>
      </c>
      <c r="U1375" s="5">
        <v>5</v>
      </c>
      <c r="V1375" s="10" t="s">
        <v>7049</v>
      </c>
    </row>
    <row r="1376" spans="1:23" s="4" customFormat="1" ht="63.75" x14ac:dyDescent="0.2">
      <c r="A1376" s="5" t="s">
        <v>4549</v>
      </c>
      <c r="B1376" s="5" t="s">
        <v>4549</v>
      </c>
      <c r="C1376" s="5" t="str">
        <f>+VLOOKUP(B1376,[2]Hoja1!$H$1:$I$5207,2,FALSE)</f>
        <v>CONTRATO DE PRESTACION DE SERVICIOS PROFESIONALES</v>
      </c>
      <c r="D1376" s="6" t="s">
        <v>5513</v>
      </c>
      <c r="E1376" s="6">
        <v>80195717</v>
      </c>
      <c r="F1376" s="7" t="s">
        <v>829</v>
      </c>
      <c r="G1376" s="8">
        <v>30538</v>
      </c>
      <c r="H1376" s="9" t="s">
        <v>6214</v>
      </c>
      <c r="I1376" s="5" t="s">
        <v>835</v>
      </c>
      <c r="J1376" s="5" t="s">
        <v>6988</v>
      </c>
      <c r="K1376" s="5" t="s">
        <v>841</v>
      </c>
      <c r="L1376" s="11">
        <v>61200000</v>
      </c>
      <c r="M1376" s="13">
        <v>45401</v>
      </c>
      <c r="N1376" s="13">
        <v>45404</v>
      </c>
      <c r="O1376" s="13">
        <v>45658</v>
      </c>
      <c r="P1376" s="15">
        <v>255</v>
      </c>
      <c r="Q1376" s="11" t="s">
        <v>874</v>
      </c>
      <c r="R1376" s="11">
        <f>+VLOOKUP(B1376,[2]Hoja2!$A$3:$C$3503,3,FALSE)</f>
        <v>47600000</v>
      </c>
      <c r="S1376" s="11">
        <f t="shared" si="43"/>
        <v>13600000</v>
      </c>
      <c r="T1376" s="22">
        <f t="shared" si="44"/>
        <v>77.777777777777771</v>
      </c>
      <c r="U1376" s="5">
        <v>0</v>
      </c>
      <c r="V1376" s="10" t="s">
        <v>7050</v>
      </c>
    </row>
    <row r="1377" spans="1:22" s="4" customFormat="1" ht="51" x14ac:dyDescent="0.2">
      <c r="A1377" s="5" t="s">
        <v>4550</v>
      </c>
      <c r="B1377" s="5" t="s">
        <v>4550</v>
      </c>
      <c r="C1377" s="5" t="str">
        <f>+VLOOKUP(B1377,[2]Hoja1!$H$1:$I$5207,2,FALSE)</f>
        <v>CONTRATO DE PRESTACION DE SERVICIOS DE APOYO A LA GESTION</v>
      </c>
      <c r="D1377" s="6" t="s">
        <v>5514</v>
      </c>
      <c r="E1377" s="6">
        <v>1016947637</v>
      </c>
      <c r="F1377" s="7" t="s">
        <v>829</v>
      </c>
      <c r="G1377" s="8">
        <v>38673</v>
      </c>
      <c r="H1377" s="9" t="s">
        <v>6215</v>
      </c>
      <c r="I1377" s="5" t="s">
        <v>835</v>
      </c>
      <c r="J1377" s="5" t="s">
        <v>6988</v>
      </c>
      <c r="K1377" s="5" t="s">
        <v>841</v>
      </c>
      <c r="L1377" s="11">
        <v>19890000</v>
      </c>
      <c r="M1377" s="13">
        <v>45400</v>
      </c>
      <c r="N1377" s="13">
        <v>45401</v>
      </c>
      <c r="O1377" s="13">
        <v>45658</v>
      </c>
      <c r="P1377" s="15">
        <v>258</v>
      </c>
      <c r="Q1377" s="11" t="s">
        <v>874</v>
      </c>
      <c r="R1377" s="11">
        <f>+VLOOKUP(B1377,[2]Hoja2!$A$3:$C$3503,3,FALSE)</f>
        <v>18720000</v>
      </c>
      <c r="S1377" s="11">
        <f t="shared" si="43"/>
        <v>1170000</v>
      </c>
      <c r="T1377" s="22">
        <f t="shared" si="44"/>
        <v>94.117647058823536</v>
      </c>
      <c r="U1377" s="5">
        <v>1</v>
      </c>
      <c r="V1377" s="10" t="s">
        <v>7051</v>
      </c>
    </row>
    <row r="1378" spans="1:22" s="4" customFormat="1" ht="51" x14ac:dyDescent="0.2">
      <c r="A1378" s="5" t="s">
        <v>4551</v>
      </c>
      <c r="B1378" s="5" t="s">
        <v>4551</v>
      </c>
      <c r="C1378" s="5" t="str">
        <f>+VLOOKUP(B1378,[2]Hoja1!$H$1:$I$5207,2,FALSE)</f>
        <v>CONTRATO DE PRESTACION DE SERVICIOS DE APOYO A LA GESTION</v>
      </c>
      <c r="D1378" s="6" t="s">
        <v>116</v>
      </c>
      <c r="E1378" s="6">
        <v>1049373523</v>
      </c>
      <c r="F1378" s="7" t="s">
        <v>829</v>
      </c>
      <c r="G1378" s="8">
        <v>35189</v>
      </c>
      <c r="H1378" s="9" t="s">
        <v>6216</v>
      </c>
      <c r="I1378" s="5" t="s">
        <v>835</v>
      </c>
      <c r="J1378" s="5" t="s">
        <v>866</v>
      </c>
      <c r="K1378" s="5" t="s">
        <v>840</v>
      </c>
      <c r="L1378" s="11">
        <v>41080500</v>
      </c>
      <c r="M1378" s="13">
        <v>45401</v>
      </c>
      <c r="N1378" s="13">
        <v>45403</v>
      </c>
      <c r="O1378" s="13">
        <v>45658</v>
      </c>
      <c r="P1378" s="15">
        <v>256</v>
      </c>
      <c r="Q1378" s="11" t="s">
        <v>874</v>
      </c>
      <c r="R1378" s="11">
        <f>+VLOOKUP(B1378,[2]Hoja2!$A$3:$C$3503,3,FALSE)</f>
        <v>38664000</v>
      </c>
      <c r="S1378" s="11">
        <f t="shared" si="43"/>
        <v>2416500</v>
      </c>
      <c r="T1378" s="22">
        <f t="shared" si="44"/>
        <v>94.117647058823536</v>
      </c>
      <c r="U1378" s="5">
        <v>1</v>
      </c>
      <c r="V1378" s="10" t="s">
        <v>7052</v>
      </c>
    </row>
    <row r="1379" spans="1:22" s="4" customFormat="1" ht="63.75" x14ac:dyDescent="0.2">
      <c r="A1379" s="5" t="s">
        <v>4552</v>
      </c>
      <c r="B1379" s="5" t="s">
        <v>4552</v>
      </c>
      <c r="C1379" s="5" t="str">
        <f>+VLOOKUP(B1379,[2]Hoja1!$H$1:$I$5207,2,FALSE)</f>
        <v>CONTRATO DE PRESTACION DE SERVICIOS PROFESIONALES</v>
      </c>
      <c r="D1379" s="6" t="s">
        <v>104</v>
      </c>
      <c r="E1379" s="6">
        <v>52666592</v>
      </c>
      <c r="F1379" s="7" t="s">
        <v>829</v>
      </c>
      <c r="G1379" s="8">
        <v>29451</v>
      </c>
      <c r="H1379" s="9" t="s">
        <v>6217</v>
      </c>
      <c r="I1379" s="5" t="s">
        <v>835</v>
      </c>
      <c r="J1379" s="5" t="s">
        <v>7018</v>
      </c>
      <c r="K1379" s="5" t="s">
        <v>843</v>
      </c>
      <c r="L1379" s="11">
        <v>63266666</v>
      </c>
      <c r="M1379" s="13">
        <v>45394</v>
      </c>
      <c r="N1379" s="13">
        <v>45397</v>
      </c>
      <c r="O1379" s="13">
        <v>45658</v>
      </c>
      <c r="P1379" s="15">
        <v>262</v>
      </c>
      <c r="Q1379" s="11" t="s">
        <v>874</v>
      </c>
      <c r="R1379" s="11">
        <f>+VLOOKUP(B1379,[2]Hoja2!$A$3:$C$3503,3,FALSE)</f>
        <v>55966666</v>
      </c>
      <c r="S1379" s="11">
        <f t="shared" si="43"/>
        <v>7300000</v>
      </c>
      <c r="T1379" s="22">
        <f t="shared" si="44"/>
        <v>88.46153833995298</v>
      </c>
      <c r="U1379" s="5">
        <v>0</v>
      </c>
      <c r="V1379" s="10" t="s">
        <v>7053</v>
      </c>
    </row>
    <row r="1380" spans="1:22" s="4" customFormat="1" ht="51" x14ac:dyDescent="0.2">
      <c r="A1380" s="5" t="s">
        <v>4553</v>
      </c>
      <c r="B1380" s="5" t="s">
        <v>4553</v>
      </c>
      <c r="C1380" s="5" t="str">
        <f>+VLOOKUP(B1380,[2]Hoja1!$H$1:$I$5207,2,FALSE)</f>
        <v>CONTRATO DE PRESTACION DE SERVICIOS PROFESIONALES</v>
      </c>
      <c r="D1380" s="6" t="s">
        <v>5515</v>
      </c>
      <c r="E1380" s="6">
        <v>52265112</v>
      </c>
      <c r="F1380" s="7" t="s">
        <v>829</v>
      </c>
      <c r="G1380" s="8">
        <v>27816</v>
      </c>
      <c r="H1380" s="9" t="s">
        <v>6218</v>
      </c>
      <c r="I1380" s="5" t="s">
        <v>835</v>
      </c>
      <c r="J1380" s="5" t="s">
        <v>865</v>
      </c>
      <c r="K1380" s="5" t="s">
        <v>846</v>
      </c>
      <c r="L1380" s="11">
        <v>60666666</v>
      </c>
      <c r="M1380" s="13">
        <v>45394</v>
      </c>
      <c r="N1380" s="13">
        <v>45397</v>
      </c>
      <c r="O1380" s="13">
        <v>45657</v>
      </c>
      <c r="P1380" s="15">
        <v>261</v>
      </c>
      <c r="Q1380" s="11" t="s">
        <v>874</v>
      </c>
      <c r="R1380" s="11">
        <f>+VLOOKUP(B1380,[2]Hoja2!$A$3:$C$3503,3,FALSE)</f>
        <v>56000000</v>
      </c>
      <c r="S1380" s="11">
        <f t="shared" si="43"/>
        <v>4666666</v>
      </c>
      <c r="T1380" s="22">
        <f t="shared" si="44"/>
        <v>92.307693322062562</v>
      </c>
      <c r="U1380" s="5">
        <v>1</v>
      </c>
      <c r="V1380" s="10" t="s">
        <v>7054</v>
      </c>
    </row>
    <row r="1381" spans="1:22" s="4" customFormat="1" ht="51" x14ac:dyDescent="0.2">
      <c r="A1381" s="5" t="s">
        <v>4554</v>
      </c>
      <c r="B1381" s="5" t="s">
        <v>4554</v>
      </c>
      <c r="C1381" s="5" t="str">
        <f>+VLOOKUP(B1381,[2]Hoja1!$H$1:$I$5207,2,FALSE)</f>
        <v>CONTRATO DE PRESTACION DE SERVICIOS DE APOYO A LA GESTION</v>
      </c>
      <c r="D1381" s="6" t="s">
        <v>5516</v>
      </c>
      <c r="E1381" s="6">
        <v>1023960417</v>
      </c>
      <c r="F1381" s="7" t="s">
        <v>829</v>
      </c>
      <c r="G1381" s="8">
        <v>35542</v>
      </c>
      <c r="H1381" s="9" t="s">
        <v>6219</v>
      </c>
      <c r="I1381" s="5" t="s">
        <v>835</v>
      </c>
      <c r="J1381" s="5" t="s">
        <v>6988</v>
      </c>
      <c r="K1381" s="5" t="s">
        <v>841</v>
      </c>
      <c r="L1381" s="11">
        <v>21060000</v>
      </c>
      <c r="M1381" s="13">
        <v>45397</v>
      </c>
      <c r="N1381" s="13">
        <v>45398</v>
      </c>
      <c r="O1381" s="13">
        <v>45658</v>
      </c>
      <c r="P1381" s="15">
        <v>261</v>
      </c>
      <c r="Q1381" s="11" t="s">
        <v>874</v>
      </c>
      <c r="R1381" s="11">
        <f>+VLOOKUP(B1381,[2]Hoja2!$A$3:$C$3503,3,FALSE)</f>
        <v>18720000</v>
      </c>
      <c r="S1381" s="11">
        <f t="shared" si="43"/>
        <v>2340000</v>
      </c>
      <c r="T1381" s="22">
        <f t="shared" si="44"/>
        <v>88.888888888888886</v>
      </c>
      <c r="U1381" s="5">
        <v>1</v>
      </c>
      <c r="V1381" s="10" t="s">
        <v>7055</v>
      </c>
    </row>
    <row r="1382" spans="1:22" s="4" customFormat="1" ht="51" x14ac:dyDescent="0.2">
      <c r="A1382" s="5" t="s">
        <v>4555</v>
      </c>
      <c r="B1382" s="5" t="s">
        <v>4555</v>
      </c>
      <c r="C1382" s="5" t="str">
        <f>+VLOOKUP(B1382,[2]Hoja1!$H$1:$I$5207,2,FALSE)</f>
        <v>CONTRATO DE PRESTACION DE SERVICIOS PROFESIONALES</v>
      </c>
      <c r="D1382" s="6" t="s">
        <v>5517</v>
      </c>
      <c r="E1382" s="6">
        <v>1014183070</v>
      </c>
      <c r="F1382" s="7" t="s">
        <v>829</v>
      </c>
      <c r="G1382" s="8">
        <v>31769</v>
      </c>
      <c r="H1382" s="9" t="s">
        <v>6220</v>
      </c>
      <c r="I1382" s="5" t="s">
        <v>835</v>
      </c>
      <c r="J1382" s="5" t="s">
        <v>6963</v>
      </c>
      <c r="K1382" s="5" t="s">
        <v>842</v>
      </c>
      <c r="L1382" s="11">
        <v>43191112</v>
      </c>
      <c r="M1382" s="13">
        <v>45395</v>
      </c>
      <c r="N1382" s="13">
        <v>45397</v>
      </c>
      <c r="O1382" s="13">
        <v>45643</v>
      </c>
      <c r="P1382" s="15">
        <v>247</v>
      </c>
      <c r="Q1382" s="11" t="s">
        <v>874</v>
      </c>
      <c r="R1382" s="11">
        <f>+VLOOKUP(B1382,[2]Hoja2!$A$3:$C$3503,3,FALSE)</f>
        <v>40650456</v>
      </c>
      <c r="S1382" s="11">
        <f t="shared" si="43"/>
        <v>2540656</v>
      </c>
      <c r="T1382" s="22">
        <f t="shared" si="44"/>
        <v>94.11764161107962</v>
      </c>
      <c r="U1382" s="5">
        <v>1</v>
      </c>
      <c r="V1382" s="10" t="s">
        <v>7056</v>
      </c>
    </row>
    <row r="1383" spans="1:22" s="4" customFormat="1" ht="51" x14ac:dyDescent="0.2">
      <c r="A1383" s="5" t="s">
        <v>4556</v>
      </c>
      <c r="B1383" s="5" t="s">
        <v>4556</v>
      </c>
      <c r="C1383" s="5" t="str">
        <f>+VLOOKUP(B1383,[2]Hoja1!$H$1:$I$5207,2,FALSE)</f>
        <v>CONTRATO DE PRESTACION DE SERVICIOS DE APOYO A LA GESTION</v>
      </c>
      <c r="D1383" s="6" t="s">
        <v>5518</v>
      </c>
      <c r="E1383" s="6">
        <v>1129528636</v>
      </c>
      <c r="F1383" s="7" t="s">
        <v>829</v>
      </c>
      <c r="G1383" s="8">
        <v>31612</v>
      </c>
      <c r="H1383" s="9" t="s">
        <v>6221</v>
      </c>
      <c r="I1383" s="5" t="s">
        <v>835</v>
      </c>
      <c r="J1383" s="5" t="s">
        <v>6988</v>
      </c>
      <c r="K1383" s="5" t="s">
        <v>841</v>
      </c>
      <c r="L1383" s="11">
        <v>34200000</v>
      </c>
      <c r="M1383" s="13">
        <v>45397</v>
      </c>
      <c r="N1383" s="13">
        <v>45398</v>
      </c>
      <c r="O1383" s="13">
        <v>45658</v>
      </c>
      <c r="P1383" s="15">
        <v>261</v>
      </c>
      <c r="Q1383" s="11" t="s">
        <v>874</v>
      </c>
      <c r="R1383" s="11">
        <f>+VLOOKUP(B1383,[2]Hoja2!$A$3:$C$3503,3,FALSE)</f>
        <v>30400000</v>
      </c>
      <c r="S1383" s="11">
        <f t="shared" si="43"/>
        <v>3800000</v>
      </c>
      <c r="T1383" s="22">
        <f t="shared" si="44"/>
        <v>88.888888888888886</v>
      </c>
      <c r="U1383" s="5">
        <v>0</v>
      </c>
      <c r="V1383" s="10" t="s">
        <v>7057</v>
      </c>
    </row>
    <row r="1384" spans="1:22" s="4" customFormat="1" ht="51" x14ac:dyDescent="0.2">
      <c r="A1384" s="5" t="s">
        <v>4557</v>
      </c>
      <c r="B1384" s="5" t="s">
        <v>4557</v>
      </c>
      <c r="C1384" s="5" t="str">
        <f>+VLOOKUP(B1384,[2]Hoja1!$H$1:$I$5207,2,FALSE)</f>
        <v>CONTRATO DE PRESTACION DE SERVICIOS DE APOYO A LA GESTION</v>
      </c>
      <c r="D1384" s="6" t="s">
        <v>5519</v>
      </c>
      <c r="E1384" s="6">
        <v>1069762439</v>
      </c>
      <c r="F1384" s="7" t="s">
        <v>829</v>
      </c>
      <c r="G1384" s="8">
        <v>35868</v>
      </c>
      <c r="H1384" s="9" t="s">
        <v>6219</v>
      </c>
      <c r="I1384" s="5" t="s">
        <v>835</v>
      </c>
      <c r="J1384" s="5" t="s">
        <v>6988</v>
      </c>
      <c r="K1384" s="5" t="s">
        <v>841</v>
      </c>
      <c r="L1384" s="11">
        <v>21060000</v>
      </c>
      <c r="M1384" s="13">
        <v>45397</v>
      </c>
      <c r="N1384" s="13">
        <v>45399</v>
      </c>
      <c r="O1384" s="13">
        <v>45658</v>
      </c>
      <c r="P1384" s="15">
        <v>260</v>
      </c>
      <c r="Q1384" s="11" t="s">
        <v>874</v>
      </c>
      <c r="R1384" s="11">
        <f>+VLOOKUP(B1384,[2]Hoja2!$A$3:$C$3503,3,FALSE)</f>
        <v>18720000</v>
      </c>
      <c r="S1384" s="11">
        <f t="shared" si="43"/>
        <v>2340000</v>
      </c>
      <c r="T1384" s="22">
        <f t="shared" si="44"/>
        <v>88.888888888888886</v>
      </c>
      <c r="U1384" s="5">
        <v>0</v>
      </c>
      <c r="V1384" s="10" t="s">
        <v>7058</v>
      </c>
    </row>
    <row r="1385" spans="1:22" s="4" customFormat="1" ht="51" x14ac:dyDescent="0.2">
      <c r="A1385" s="5" t="s">
        <v>4558</v>
      </c>
      <c r="B1385" s="5" t="s">
        <v>4558</v>
      </c>
      <c r="C1385" s="5" t="str">
        <f>+VLOOKUP(B1385,[2]Hoja1!$H$1:$I$5207,2,FALSE)</f>
        <v>CONTRATO DE PRESTACION DE SERVICIOS DE APOYO A LA GESTION</v>
      </c>
      <c r="D1385" s="6" t="s">
        <v>5520</v>
      </c>
      <c r="E1385" s="6">
        <v>1001092243</v>
      </c>
      <c r="F1385" s="7" t="s">
        <v>829</v>
      </c>
      <c r="G1385" s="8">
        <v>37443</v>
      </c>
      <c r="H1385" s="9" t="s">
        <v>6219</v>
      </c>
      <c r="I1385" s="5" t="s">
        <v>835</v>
      </c>
      <c r="J1385" s="5" t="s">
        <v>6988</v>
      </c>
      <c r="K1385" s="5" t="s">
        <v>841</v>
      </c>
      <c r="L1385" s="11">
        <v>21060000</v>
      </c>
      <c r="M1385" s="13">
        <v>45397</v>
      </c>
      <c r="N1385" s="13">
        <v>45400</v>
      </c>
      <c r="O1385" s="13">
        <v>45658</v>
      </c>
      <c r="P1385" s="15">
        <v>259</v>
      </c>
      <c r="Q1385" s="11" t="s">
        <v>874</v>
      </c>
      <c r="R1385" s="11">
        <f>+VLOOKUP(B1385,[2]Hoja2!$A$3:$C$3503,3,FALSE)</f>
        <v>18720000</v>
      </c>
      <c r="S1385" s="11">
        <f t="shared" si="43"/>
        <v>2340000</v>
      </c>
      <c r="T1385" s="22">
        <f t="shared" si="44"/>
        <v>88.888888888888886</v>
      </c>
      <c r="U1385" s="5">
        <v>0</v>
      </c>
      <c r="V1385" s="10" t="s">
        <v>7059</v>
      </c>
    </row>
    <row r="1386" spans="1:22" s="4" customFormat="1" ht="63.75" x14ac:dyDescent="0.2">
      <c r="A1386" s="5" t="s">
        <v>4559</v>
      </c>
      <c r="B1386" s="5" t="s">
        <v>4559</v>
      </c>
      <c r="C1386" s="5" t="str">
        <f>+VLOOKUP(B1386,[2]Hoja1!$H$1:$I$5207,2,FALSE)</f>
        <v>CONTRATO DE PRESTACION DE SERVICIOS DE APOYO A LA GESTION</v>
      </c>
      <c r="D1386" s="6" t="s">
        <v>5521</v>
      </c>
      <c r="E1386" s="6">
        <v>19221174</v>
      </c>
      <c r="F1386" s="7" t="s">
        <v>829</v>
      </c>
      <c r="G1386" s="8">
        <v>19532</v>
      </c>
      <c r="H1386" s="9" t="s">
        <v>6164</v>
      </c>
      <c r="I1386" s="5" t="s">
        <v>835</v>
      </c>
      <c r="J1386" s="5" t="s">
        <v>6969</v>
      </c>
      <c r="K1386" s="5" t="s">
        <v>850</v>
      </c>
      <c r="L1386" s="11">
        <v>31428000</v>
      </c>
      <c r="M1386" s="13">
        <v>45398</v>
      </c>
      <c r="N1386" s="13">
        <v>45407</v>
      </c>
      <c r="O1386" s="13">
        <v>45642</v>
      </c>
      <c r="P1386" s="15">
        <v>236</v>
      </c>
      <c r="Q1386" s="11" t="s">
        <v>874</v>
      </c>
      <c r="R1386" s="11">
        <f>+VLOOKUP(B1386,[2]Hoja2!$A$3:$C$3503,3,FALSE)</f>
        <v>24444000</v>
      </c>
      <c r="S1386" s="11">
        <f t="shared" si="43"/>
        <v>6984000</v>
      </c>
      <c r="T1386" s="22">
        <f t="shared" si="44"/>
        <v>77.777777777777771</v>
      </c>
      <c r="U1386" s="5">
        <v>0</v>
      </c>
      <c r="V1386" s="10" t="s">
        <v>7060</v>
      </c>
    </row>
    <row r="1387" spans="1:22" s="4" customFormat="1" ht="63.75" x14ac:dyDescent="0.2">
      <c r="A1387" s="5" t="s">
        <v>4560</v>
      </c>
      <c r="B1387" s="5" t="s">
        <v>4560</v>
      </c>
      <c r="C1387" s="5" t="str">
        <f>+VLOOKUP(B1387,[2]Hoja1!$H$1:$I$5207,2,FALSE)</f>
        <v>CONTRATO DE PRESTACION DE SERVICIOS PROFESIONALES</v>
      </c>
      <c r="D1387" s="6" t="s">
        <v>5522</v>
      </c>
      <c r="E1387" s="6">
        <v>1022947537</v>
      </c>
      <c r="F1387" s="7" t="s">
        <v>829</v>
      </c>
      <c r="G1387" s="8">
        <v>32513</v>
      </c>
      <c r="H1387" s="9" t="s">
        <v>6222</v>
      </c>
      <c r="I1387" s="5" t="s">
        <v>835</v>
      </c>
      <c r="J1387" s="5" t="s">
        <v>866</v>
      </c>
      <c r="K1387" s="5" t="s">
        <v>840</v>
      </c>
      <c r="L1387" s="11">
        <v>73800000</v>
      </c>
      <c r="M1387" s="13">
        <v>45399</v>
      </c>
      <c r="N1387" s="13">
        <v>45400</v>
      </c>
      <c r="O1387" s="13">
        <v>45658</v>
      </c>
      <c r="P1387" s="15">
        <v>259</v>
      </c>
      <c r="Q1387" s="11" t="s">
        <v>874</v>
      </c>
      <c r="R1387" s="11">
        <f>+VLOOKUP(B1387,[2]Hoja2!$A$3:$C$3503,3,FALSE)</f>
        <v>65600000</v>
      </c>
      <c r="S1387" s="11">
        <f t="shared" si="43"/>
        <v>8200000</v>
      </c>
      <c r="T1387" s="22">
        <f t="shared" si="44"/>
        <v>88.888888888888886</v>
      </c>
      <c r="U1387" s="5">
        <v>0</v>
      </c>
      <c r="V1387" s="10" t="s">
        <v>7061</v>
      </c>
    </row>
    <row r="1388" spans="1:22" s="4" customFormat="1" ht="51" x14ac:dyDescent="0.2">
      <c r="A1388" s="5" t="s">
        <v>4561</v>
      </c>
      <c r="B1388" s="5" t="s">
        <v>4561</v>
      </c>
      <c r="C1388" s="5" t="str">
        <f>+VLOOKUP(B1388,[2]Hoja1!$H$1:$I$5207,2,FALSE)</f>
        <v>CONTRATO DE PRESTACION DE SERVICIOS PROFESIONALES</v>
      </c>
      <c r="D1388" s="6" t="s">
        <v>5523</v>
      </c>
      <c r="E1388" s="6">
        <v>52422737</v>
      </c>
      <c r="F1388" s="7" t="s">
        <v>829</v>
      </c>
      <c r="G1388" s="8">
        <v>28408</v>
      </c>
      <c r="H1388" s="9" t="s">
        <v>6223</v>
      </c>
      <c r="I1388" s="5" t="s">
        <v>835</v>
      </c>
      <c r="J1388" s="5" t="s">
        <v>866</v>
      </c>
      <c r="K1388" s="5" t="s">
        <v>840</v>
      </c>
      <c r="L1388" s="11">
        <v>76500000</v>
      </c>
      <c r="M1388" s="13">
        <v>45398</v>
      </c>
      <c r="N1388" s="13">
        <v>45400</v>
      </c>
      <c r="O1388" s="13">
        <v>45657</v>
      </c>
      <c r="P1388" s="15">
        <v>258</v>
      </c>
      <c r="Q1388" s="11" t="s">
        <v>874</v>
      </c>
      <c r="R1388" s="11">
        <f>+VLOOKUP(B1388,[2]Hoja2!$A$3:$C$3503,3,FALSE)</f>
        <v>68000000</v>
      </c>
      <c r="S1388" s="11">
        <f t="shared" si="43"/>
        <v>8500000</v>
      </c>
      <c r="T1388" s="22">
        <f t="shared" si="44"/>
        <v>88.888888888888886</v>
      </c>
      <c r="U1388" s="5">
        <v>1</v>
      </c>
      <c r="V1388" s="10" t="s">
        <v>7062</v>
      </c>
    </row>
    <row r="1389" spans="1:22" s="4" customFormat="1" ht="51" x14ac:dyDescent="0.2">
      <c r="A1389" s="5" t="s">
        <v>4562</v>
      </c>
      <c r="B1389" s="5" t="s">
        <v>4562</v>
      </c>
      <c r="C1389" s="5" t="str">
        <f>+VLOOKUP(B1389,[2]Hoja1!$H$1:$I$5207,2,FALSE)</f>
        <v>CONTRATO DE PRESTACION DE SERVICIOS PROFESIONALES</v>
      </c>
      <c r="D1389" s="6" t="s">
        <v>5524</v>
      </c>
      <c r="E1389" s="6">
        <v>52538049</v>
      </c>
      <c r="F1389" s="7" t="s">
        <v>829</v>
      </c>
      <c r="G1389" s="8">
        <v>29143</v>
      </c>
      <c r="H1389" s="9" t="s">
        <v>6224</v>
      </c>
      <c r="I1389" s="5" t="s">
        <v>835</v>
      </c>
      <c r="J1389" s="5" t="s">
        <v>7018</v>
      </c>
      <c r="K1389" s="5" t="s">
        <v>843</v>
      </c>
      <c r="L1389" s="11">
        <v>57800000</v>
      </c>
      <c r="M1389" s="13">
        <v>45398</v>
      </c>
      <c r="N1389" s="13">
        <v>45400</v>
      </c>
      <c r="O1389" s="13">
        <v>45642</v>
      </c>
      <c r="P1389" s="15">
        <v>243</v>
      </c>
      <c r="Q1389" s="11" t="s">
        <v>874</v>
      </c>
      <c r="R1389" s="11">
        <f>+VLOOKUP(B1389,[2]Hoja2!$A$3:$C$3503,3,FALSE)</f>
        <v>54400000</v>
      </c>
      <c r="S1389" s="11">
        <f t="shared" si="43"/>
        <v>3400000</v>
      </c>
      <c r="T1389" s="22">
        <f t="shared" si="44"/>
        <v>94.117647058823536</v>
      </c>
      <c r="U1389" s="5">
        <v>1</v>
      </c>
      <c r="V1389" s="10" t="s">
        <v>7063</v>
      </c>
    </row>
    <row r="1390" spans="1:22" s="4" customFormat="1" ht="51" x14ac:dyDescent="0.2">
      <c r="A1390" s="5" t="s">
        <v>4563</v>
      </c>
      <c r="B1390" s="5" t="s">
        <v>4563</v>
      </c>
      <c r="C1390" s="5" t="str">
        <f>+VLOOKUP(B1390,[2]Hoja1!$H$1:$I$5207,2,FALSE)</f>
        <v>CONTRATO DE PRESTACION DE SERVICIOS PROFESIONALES</v>
      </c>
      <c r="D1390" s="6" t="s">
        <v>5525</v>
      </c>
      <c r="E1390" s="6">
        <v>1032505393</v>
      </c>
      <c r="F1390" s="7" t="s">
        <v>829</v>
      </c>
      <c r="G1390" s="8">
        <v>33044</v>
      </c>
      <c r="H1390" s="9" t="s">
        <v>6225</v>
      </c>
      <c r="I1390" s="5" t="s">
        <v>835</v>
      </c>
      <c r="J1390" s="5" t="s">
        <v>7018</v>
      </c>
      <c r="K1390" s="5" t="s">
        <v>843</v>
      </c>
      <c r="L1390" s="11">
        <v>43911000</v>
      </c>
      <c r="M1390" s="13">
        <v>45398</v>
      </c>
      <c r="N1390" s="13">
        <v>45400</v>
      </c>
      <c r="O1390" s="13">
        <v>45642</v>
      </c>
      <c r="P1390" s="15">
        <v>243</v>
      </c>
      <c r="Q1390" s="11" t="s">
        <v>874</v>
      </c>
      <c r="R1390" s="11">
        <f>+VLOOKUP(B1390,[2]Hoja2!$A$3:$C$3503,3,FALSE)</f>
        <v>41328000</v>
      </c>
      <c r="S1390" s="11">
        <f t="shared" si="43"/>
        <v>2583000</v>
      </c>
      <c r="T1390" s="22">
        <f t="shared" si="44"/>
        <v>94.117647058823536</v>
      </c>
      <c r="U1390" s="5">
        <v>1</v>
      </c>
      <c r="V1390" s="10" t="s">
        <v>7064</v>
      </c>
    </row>
    <row r="1391" spans="1:22" s="4" customFormat="1" ht="63.75" x14ac:dyDescent="0.2">
      <c r="A1391" s="5" t="s">
        <v>4564</v>
      </c>
      <c r="B1391" s="5" t="s">
        <v>4564</v>
      </c>
      <c r="C1391" s="5" t="str">
        <f>+VLOOKUP(B1391,[2]Hoja1!$H$1:$I$5207,2,FALSE)</f>
        <v>CONTRATO DE PRESTACION DE SERVICIOS PROFESIONALES</v>
      </c>
      <c r="D1391" s="6" t="s">
        <v>5526</v>
      </c>
      <c r="E1391" s="6">
        <v>1022370101</v>
      </c>
      <c r="F1391" s="7" t="s">
        <v>829</v>
      </c>
      <c r="G1391" s="8">
        <v>33458</v>
      </c>
      <c r="H1391" s="9" t="s">
        <v>6226</v>
      </c>
      <c r="I1391" s="5" t="s">
        <v>835</v>
      </c>
      <c r="J1391" s="5" t="s">
        <v>867</v>
      </c>
      <c r="K1391" s="5" t="s">
        <v>839</v>
      </c>
      <c r="L1391" s="11">
        <v>21885400</v>
      </c>
      <c r="M1391" s="13">
        <v>45400</v>
      </c>
      <c r="N1391" s="13">
        <v>45401</v>
      </c>
      <c r="O1391" s="13">
        <v>45609</v>
      </c>
      <c r="P1391" s="15">
        <v>209</v>
      </c>
      <c r="Q1391" s="11" t="s">
        <v>874</v>
      </c>
      <c r="R1391" s="11">
        <f>+VLOOKUP(B1391,[2]Hoja2!$A$3:$C$3503,3,FALSE)</f>
        <v>20986000</v>
      </c>
      <c r="S1391" s="11">
        <f t="shared" si="43"/>
        <v>899400</v>
      </c>
      <c r="T1391" s="22">
        <f t="shared" si="44"/>
        <v>95.890410958904113</v>
      </c>
      <c r="U1391" s="5">
        <v>0</v>
      </c>
      <c r="V1391" s="10" t="s">
        <v>7065</v>
      </c>
    </row>
    <row r="1392" spans="1:22" s="4" customFormat="1" ht="51" x14ac:dyDescent="0.2">
      <c r="A1392" s="5" t="s">
        <v>4565</v>
      </c>
      <c r="B1392" s="5" t="s">
        <v>4565</v>
      </c>
      <c r="C1392" s="5" t="str">
        <f>+VLOOKUP(B1392,[2]Hoja1!$H$1:$I$5207,2,FALSE)</f>
        <v>CONTRATO DE PRESTACION DE SERVICIOS PROFESIONALES</v>
      </c>
      <c r="D1392" s="6" t="s">
        <v>5527</v>
      </c>
      <c r="E1392" s="6">
        <v>53047012</v>
      </c>
      <c r="F1392" s="7" t="s">
        <v>829</v>
      </c>
      <c r="G1392" s="8">
        <v>30957</v>
      </c>
      <c r="H1392" s="9" t="s">
        <v>6227</v>
      </c>
      <c r="I1392" s="5" t="s">
        <v>835</v>
      </c>
      <c r="J1392" s="5" t="s">
        <v>7018</v>
      </c>
      <c r="K1392" s="5" t="s">
        <v>843</v>
      </c>
      <c r="L1392" s="11">
        <v>21560000</v>
      </c>
      <c r="M1392" s="13">
        <v>45400</v>
      </c>
      <c r="N1392" s="13">
        <v>45404</v>
      </c>
      <c r="O1392" s="13">
        <v>45504</v>
      </c>
      <c r="P1392" s="15">
        <v>101</v>
      </c>
      <c r="Q1392" s="11" t="s">
        <v>874</v>
      </c>
      <c r="R1392" s="11">
        <f>+VLOOKUP(B1392,[2]Hoja2!$A$3:$C$3503,3,FALSE)</f>
        <v>21560000</v>
      </c>
      <c r="S1392" s="11">
        <f t="shared" si="43"/>
        <v>0</v>
      </c>
      <c r="T1392" s="22">
        <f t="shared" si="44"/>
        <v>100</v>
      </c>
      <c r="U1392" s="5">
        <v>0</v>
      </c>
      <c r="V1392" s="10" t="s">
        <v>7066</v>
      </c>
    </row>
    <row r="1393" spans="1:23" s="4" customFormat="1" ht="51" x14ac:dyDescent="0.2">
      <c r="A1393" s="5" t="s">
        <v>4566</v>
      </c>
      <c r="B1393" s="5" t="s">
        <v>4566</v>
      </c>
      <c r="C1393" s="5" t="str">
        <f>+VLOOKUP(B1393,[2]Hoja1!$H$1:$I$5207,2,FALSE)</f>
        <v>CONTRATO DE PRESTACION DE SERVICIOS DE APOYO A LA GESTION</v>
      </c>
      <c r="D1393" s="6" t="s">
        <v>5528</v>
      </c>
      <c r="E1393" s="6">
        <v>1022358729</v>
      </c>
      <c r="F1393" s="7" t="s">
        <v>829</v>
      </c>
      <c r="G1393" s="8">
        <v>32741</v>
      </c>
      <c r="H1393" s="9" t="s">
        <v>6228</v>
      </c>
      <c r="I1393" s="5" t="s">
        <v>835</v>
      </c>
      <c r="J1393" s="5" t="s">
        <v>866</v>
      </c>
      <c r="K1393" s="5" t="s">
        <v>840</v>
      </c>
      <c r="L1393" s="11">
        <v>18087333</v>
      </c>
      <c r="M1393" s="13">
        <v>45400</v>
      </c>
      <c r="N1393" s="13">
        <v>45405</v>
      </c>
      <c r="O1393" s="13">
        <v>45658</v>
      </c>
      <c r="P1393" s="15">
        <v>254</v>
      </c>
      <c r="Q1393" s="11" t="s">
        <v>874</v>
      </c>
      <c r="R1393" s="11">
        <f>+VLOOKUP(B1393,[2]Hoja2!$A$3:$C$3503,3,FALSE)</f>
        <v>16696000</v>
      </c>
      <c r="S1393" s="11">
        <f t="shared" si="43"/>
        <v>1391333</v>
      </c>
      <c r="T1393" s="22">
        <f t="shared" si="44"/>
        <v>92.307694008840329</v>
      </c>
      <c r="U1393" s="5">
        <v>1</v>
      </c>
      <c r="V1393" s="10" t="s">
        <v>7067</v>
      </c>
    </row>
    <row r="1394" spans="1:23" s="4" customFormat="1" ht="51" x14ac:dyDescent="0.2">
      <c r="A1394" s="5" t="s">
        <v>4567</v>
      </c>
      <c r="B1394" s="5" t="s">
        <v>4567</v>
      </c>
      <c r="C1394" s="5" t="str">
        <f>+VLOOKUP(B1394,[2]Hoja1!$H$1:$I$5207,2,FALSE)</f>
        <v>CONTRATO DE PRESTACION DE SERVICIOS PROFESIONALES</v>
      </c>
      <c r="D1394" s="6" t="s">
        <v>177</v>
      </c>
      <c r="E1394" s="6">
        <v>39790647</v>
      </c>
      <c r="F1394" s="7" t="s">
        <v>829</v>
      </c>
      <c r="G1394" s="8">
        <v>26260</v>
      </c>
      <c r="H1394" s="9" t="s">
        <v>6206</v>
      </c>
      <c r="I1394" s="5" t="s">
        <v>835</v>
      </c>
      <c r="J1394" s="5" t="s">
        <v>865</v>
      </c>
      <c r="K1394" s="5" t="s">
        <v>846</v>
      </c>
      <c r="L1394" s="11">
        <f>+VLOOKUP(B1394,[2]Hoja2!$A$3:$C$3503,2,FALSE)</f>
        <v>48847867</v>
      </c>
      <c r="M1394" s="13">
        <v>45395</v>
      </c>
      <c r="N1394" s="13">
        <v>45398</v>
      </c>
      <c r="O1394" s="13">
        <v>45627</v>
      </c>
      <c r="P1394" s="15">
        <v>230</v>
      </c>
      <c r="Q1394" s="11" t="s">
        <v>874</v>
      </c>
      <c r="R1394" s="11">
        <f>+VLOOKUP(B1394,[2]Hoja2!$A$3:$C$3503,3,FALSE)</f>
        <v>48847867</v>
      </c>
      <c r="S1394" s="11">
        <f t="shared" si="43"/>
        <v>0</v>
      </c>
      <c r="T1394" s="22">
        <f t="shared" si="44"/>
        <v>100</v>
      </c>
      <c r="U1394" s="5">
        <v>1</v>
      </c>
      <c r="V1394" s="10" t="s">
        <v>7068</v>
      </c>
      <c r="W1394" s="4">
        <f>+VLOOKUP(B1394,[2]Hoja2!$A$3:$D$3503,4,FALSE)</f>
        <v>0</v>
      </c>
    </row>
    <row r="1395" spans="1:23" s="4" customFormat="1" ht="51" x14ac:dyDescent="0.2">
      <c r="A1395" s="5" t="s">
        <v>4568</v>
      </c>
      <c r="B1395" s="5" t="s">
        <v>4568</v>
      </c>
      <c r="C1395" s="5" t="str">
        <f>+VLOOKUP(B1395,[2]Hoja1!$H$1:$I$5207,2,FALSE)</f>
        <v>CONTRATO DE PRESTACION DE SERVICIOS PROFESIONALES</v>
      </c>
      <c r="D1395" s="6" t="s">
        <v>5529</v>
      </c>
      <c r="E1395" s="6">
        <v>53114383</v>
      </c>
      <c r="F1395" s="7" t="s">
        <v>829</v>
      </c>
      <c r="G1395" s="8">
        <v>30993</v>
      </c>
      <c r="H1395" s="9" t="s">
        <v>6229</v>
      </c>
      <c r="I1395" s="5" t="s">
        <v>835</v>
      </c>
      <c r="J1395" s="5" t="s">
        <v>865</v>
      </c>
      <c r="K1395" s="5" t="s">
        <v>846</v>
      </c>
      <c r="L1395" s="11">
        <v>35136000</v>
      </c>
      <c r="M1395" s="13">
        <v>45398</v>
      </c>
      <c r="N1395" s="13">
        <v>45401</v>
      </c>
      <c r="O1395" s="13">
        <v>45627</v>
      </c>
      <c r="P1395" s="15">
        <v>227</v>
      </c>
      <c r="Q1395" s="11" t="s">
        <v>874</v>
      </c>
      <c r="R1395" s="11">
        <f>+VLOOKUP(B1395,[2]Hoja2!$A$3:$C$3503,3,FALSE)</f>
        <v>35136000</v>
      </c>
      <c r="S1395" s="11">
        <f t="shared" si="43"/>
        <v>0</v>
      </c>
      <c r="T1395" s="22">
        <f t="shared" si="44"/>
        <v>100</v>
      </c>
      <c r="U1395" s="5">
        <v>0</v>
      </c>
      <c r="V1395" s="10" t="s">
        <v>7069</v>
      </c>
    </row>
    <row r="1396" spans="1:23" s="4" customFormat="1" ht="51" x14ac:dyDescent="0.2">
      <c r="A1396" s="5" t="s">
        <v>4569</v>
      </c>
      <c r="B1396" s="5" t="s">
        <v>4569</v>
      </c>
      <c r="C1396" s="5" t="str">
        <f>+VLOOKUP(B1396,[2]Hoja1!$H$1:$I$5207,2,FALSE)</f>
        <v>CONTRATO DE PRESTACION DE SERVICIOS PROFESIONALES</v>
      </c>
      <c r="D1396" s="6" t="s">
        <v>191</v>
      </c>
      <c r="E1396" s="6">
        <v>1023895638</v>
      </c>
      <c r="F1396" s="7" t="s">
        <v>829</v>
      </c>
      <c r="G1396" s="8">
        <v>32995</v>
      </c>
      <c r="H1396" s="9" t="s">
        <v>6206</v>
      </c>
      <c r="I1396" s="5" t="s">
        <v>835</v>
      </c>
      <c r="J1396" s="5" t="s">
        <v>865</v>
      </c>
      <c r="K1396" s="5" t="s">
        <v>846</v>
      </c>
      <c r="L1396" s="11">
        <f>+VLOOKUP(B1396,[2]Hoja2!$A$3:$C$3503,2,FALSE)</f>
        <v>48847867</v>
      </c>
      <c r="M1396" s="13">
        <v>45397</v>
      </c>
      <c r="N1396" s="13">
        <v>45401</v>
      </c>
      <c r="O1396" s="13">
        <v>45627</v>
      </c>
      <c r="P1396" s="15">
        <v>227</v>
      </c>
      <c r="Q1396" s="11" t="s">
        <v>874</v>
      </c>
      <c r="R1396" s="11">
        <f>+VLOOKUP(B1396,[2]Hoja2!$A$3:$C$3503,3,FALSE)</f>
        <v>48847867</v>
      </c>
      <c r="S1396" s="11">
        <f t="shared" si="43"/>
        <v>0</v>
      </c>
      <c r="T1396" s="22">
        <f t="shared" si="44"/>
        <v>100</v>
      </c>
      <c r="U1396" s="5">
        <v>1</v>
      </c>
      <c r="V1396" s="10" t="s">
        <v>7070</v>
      </c>
      <c r="W1396" s="4">
        <f>+VLOOKUP(B1396,[2]Hoja2!$A$3:$D$3503,4,FALSE)</f>
        <v>0</v>
      </c>
    </row>
    <row r="1397" spans="1:23" s="4" customFormat="1" ht="51" x14ac:dyDescent="0.2">
      <c r="A1397" s="5" t="s">
        <v>4570</v>
      </c>
      <c r="B1397" s="5" t="s">
        <v>4570</v>
      </c>
      <c r="C1397" s="5" t="str">
        <f>+VLOOKUP(B1397,[2]Hoja1!$H$1:$I$5207,2,FALSE)</f>
        <v>CONTRATO DE PRESTACION DE SERVICIOS PROFESIONALES</v>
      </c>
      <c r="D1397" s="6" t="s">
        <v>128</v>
      </c>
      <c r="E1397" s="6">
        <v>59310279</v>
      </c>
      <c r="F1397" s="7" t="s">
        <v>829</v>
      </c>
      <c r="G1397" s="8">
        <v>30623</v>
      </c>
      <c r="H1397" s="9" t="s">
        <v>6206</v>
      </c>
      <c r="I1397" s="5" t="s">
        <v>835</v>
      </c>
      <c r="J1397" s="5" t="s">
        <v>865</v>
      </c>
      <c r="K1397" s="5" t="s">
        <v>846</v>
      </c>
      <c r="L1397" s="11">
        <f>+VLOOKUP(B1397,[2]Hoja2!$A$3:$C$3503,2,FALSE)</f>
        <v>47362000</v>
      </c>
      <c r="M1397" s="13">
        <v>45397</v>
      </c>
      <c r="N1397" s="13">
        <v>45397</v>
      </c>
      <c r="O1397" s="13">
        <v>45627</v>
      </c>
      <c r="P1397" s="15">
        <v>231</v>
      </c>
      <c r="Q1397" s="11" t="s">
        <v>874</v>
      </c>
      <c r="R1397" s="11">
        <f>+VLOOKUP(B1397,[2]Hoja2!$A$3:$C$3503,3,FALSE)</f>
        <v>47362000</v>
      </c>
      <c r="S1397" s="11">
        <f t="shared" si="43"/>
        <v>0</v>
      </c>
      <c r="T1397" s="22">
        <f t="shared" si="44"/>
        <v>100</v>
      </c>
      <c r="U1397" s="5">
        <v>1</v>
      </c>
      <c r="V1397" s="10" t="s">
        <v>7071</v>
      </c>
      <c r="W1397" s="4">
        <f>+VLOOKUP(B1397,[2]Hoja2!$A$3:$D$3503,4,FALSE)</f>
        <v>0</v>
      </c>
    </row>
    <row r="1398" spans="1:23" s="4" customFormat="1" ht="63.75" x14ac:dyDescent="0.2">
      <c r="A1398" s="5" t="s">
        <v>4571</v>
      </c>
      <c r="B1398" s="5" t="s">
        <v>4571</v>
      </c>
      <c r="C1398" s="5" t="str">
        <f>+VLOOKUP(B1398,[2]Hoja1!$H$1:$I$5207,2,FALSE)</f>
        <v>CONTRATO DE PRESTACION DE SERVICIOS PROFESIONALES</v>
      </c>
      <c r="D1398" s="6" t="s">
        <v>5530</v>
      </c>
      <c r="E1398" s="6">
        <v>52793694</v>
      </c>
      <c r="F1398" s="7" t="s">
        <v>829</v>
      </c>
      <c r="G1398" s="8">
        <v>29809</v>
      </c>
      <c r="H1398" s="9" t="s">
        <v>6230</v>
      </c>
      <c r="I1398" s="5" t="s">
        <v>835</v>
      </c>
      <c r="J1398" s="5" t="s">
        <v>865</v>
      </c>
      <c r="K1398" s="5" t="s">
        <v>846</v>
      </c>
      <c r="L1398" s="11">
        <v>16734000</v>
      </c>
      <c r="M1398" s="13">
        <v>45394</v>
      </c>
      <c r="N1398" s="13">
        <v>45398</v>
      </c>
      <c r="O1398" s="13">
        <v>45474</v>
      </c>
      <c r="P1398" s="15">
        <v>77</v>
      </c>
      <c r="Q1398" s="11" t="s">
        <v>874</v>
      </c>
      <c r="R1398" s="11">
        <f>+VLOOKUP(B1398,[2]Hoja2!$A$3:$C$3503,3,FALSE)</f>
        <v>16734000</v>
      </c>
      <c r="S1398" s="11">
        <f t="shared" si="43"/>
        <v>0</v>
      </c>
      <c r="T1398" s="22">
        <f t="shared" si="44"/>
        <v>100</v>
      </c>
      <c r="U1398" s="5">
        <v>0</v>
      </c>
      <c r="V1398" s="10" t="s">
        <v>7072</v>
      </c>
    </row>
    <row r="1399" spans="1:23" s="4" customFormat="1" ht="63.75" x14ac:dyDescent="0.2">
      <c r="A1399" s="5" t="s">
        <v>4572</v>
      </c>
      <c r="B1399" s="5" t="s">
        <v>4572</v>
      </c>
      <c r="C1399" s="5" t="str">
        <f>+VLOOKUP(B1399,[2]Hoja1!$H$1:$I$5207,2,FALSE)</f>
        <v>CONTRATO DE PRESTACION DE SERVICIOS DE APOYO A LA GESTION</v>
      </c>
      <c r="D1399" s="6" t="s">
        <v>5531</v>
      </c>
      <c r="E1399" s="6">
        <v>80865454</v>
      </c>
      <c r="F1399" s="7" t="s">
        <v>829</v>
      </c>
      <c r="G1399" s="8">
        <v>31420</v>
      </c>
      <c r="H1399" s="9" t="s">
        <v>6231</v>
      </c>
      <c r="I1399" s="5" t="s">
        <v>835</v>
      </c>
      <c r="J1399" s="5" t="s">
        <v>867</v>
      </c>
      <c r="K1399" s="5" t="s">
        <v>839</v>
      </c>
      <c r="L1399" s="11">
        <v>21885400</v>
      </c>
      <c r="M1399" s="13">
        <v>45394</v>
      </c>
      <c r="N1399" s="13">
        <v>45397</v>
      </c>
      <c r="O1399" s="13">
        <v>45609</v>
      </c>
      <c r="P1399" s="15">
        <v>213</v>
      </c>
      <c r="Q1399" s="11" t="s">
        <v>874</v>
      </c>
      <c r="R1399" s="11">
        <f>+VLOOKUP(B1399,[2]Hoja2!$A$3:$C$3503,3,FALSE)</f>
        <v>20986000</v>
      </c>
      <c r="S1399" s="11">
        <f t="shared" si="43"/>
        <v>899400</v>
      </c>
      <c r="T1399" s="22">
        <f t="shared" si="44"/>
        <v>95.890410958904113</v>
      </c>
      <c r="U1399" s="5">
        <v>0</v>
      </c>
      <c r="V1399" s="10" t="s">
        <v>7073</v>
      </c>
    </row>
    <row r="1400" spans="1:23" s="4" customFormat="1" ht="63.75" x14ac:dyDescent="0.2">
      <c r="A1400" s="5" t="s">
        <v>4573</v>
      </c>
      <c r="B1400" s="5" t="s">
        <v>4573</v>
      </c>
      <c r="C1400" s="5" t="str">
        <f>+VLOOKUP(B1400,[2]Hoja1!$H$1:$I$5207,2,FALSE)</f>
        <v>CONTRATO DE PRESTACION DE SERVICIOS DE APOYO A LA GESTION</v>
      </c>
      <c r="D1400" s="6" t="s">
        <v>2048</v>
      </c>
      <c r="E1400" s="6">
        <v>1127938847</v>
      </c>
      <c r="F1400" s="7" t="s">
        <v>829</v>
      </c>
      <c r="G1400" s="8">
        <v>32170</v>
      </c>
      <c r="H1400" s="9" t="s">
        <v>2707</v>
      </c>
      <c r="I1400" s="5" t="s">
        <v>835</v>
      </c>
      <c r="J1400" s="5" t="s">
        <v>866</v>
      </c>
      <c r="K1400" s="5" t="s">
        <v>840</v>
      </c>
      <c r="L1400" s="11">
        <v>49050000</v>
      </c>
      <c r="M1400" s="13">
        <v>45394</v>
      </c>
      <c r="N1400" s="13">
        <v>45397</v>
      </c>
      <c r="O1400" s="13">
        <v>45657</v>
      </c>
      <c r="P1400" s="15">
        <v>261</v>
      </c>
      <c r="Q1400" s="11" t="s">
        <v>874</v>
      </c>
      <c r="R1400" s="11">
        <f>+VLOOKUP(B1400,[2]Hoja2!$A$3:$C$3503,3,FALSE)</f>
        <v>43600000</v>
      </c>
      <c r="S1400" s="11">
        <f t="shared" si="43"/>
        <v>5450000</v>
      </c>
      <c r="T1400" s="22">
        <f t="shared" si="44"/>
        <v>88.888888888888886</v>
      </c>
      <c r="U1400" s="5">
        <v>1</v>
      </c>
      <c r="V1400" s="10" t="s">
        <v>7074</v>
      </c>
    </row>
    <row r="1401" spans="1:23" s="4" customFormat="1" ht="63.75" x14ac:dyDescent="0.2">
      <c r="A1401" s="5" t="s">
        <v>4574</v>
      </c>
      <c r="B1401" s="5" t="s">
        <v>4574</v>
      </c>
      <c r="C1401" s="5" t="str">
        <f>+VLOOKUP(B1401,[2]Hoja1!$H$1:$I$5207,2,FALSE)</f>
        <v>CONTRATO DE PRESTACION DE SERVICIOS DE APOYO A LA GESTION</v>
      </c>
      <c r="D1401" s="6" t="s">
        <v>5532</v>
      </c>
      <c r="E1401" s="6">
        <v>1012383959</v>
      </c>
      <c r="F1401" s="7" t="s">
        <v>829</v>
      </c>
      <c r="G1401" s="8">
        <v>33610</v>
      </c>
      <c r="H1401" s="9" t="s">
        <v>6232</v>
      </c>
      <c r="I1401" s="5" t="s">
        <v>835</v>
      </c>
      <c r="J1401" s="5" t="s">
        <v>866</v>
      </c>
      <c r="K1401" s="5" t="s">
        <v>840</v>
      </c>
      <c r="L1401" s="11">
        <v>24640000</v>
      </c>
      <c r="M1401" s="13">
        <v>45394</v>
      </c>
      <c r="N1401" s="13">
        <v>45397</v>
      </c>
      <c r="O1401" s="13">
        <v>45517</v>
      </c>
      <c r="P1401" s="15">
        <v>121</v>
      </c>
      <c r="Q1401" s="11" t="s">
        <v>874</v>
      </c>
      <c r="R1401" s="11">
        <f>+VLOOKUP(B1401,[2]Hoja2!$A$3:$C$3503,3,FALSE)</f>
        <v>24640000</v>
      </c>
      <c r="S1401" s="11">
        <f t="shared" si="43"/>
        <v>0</v>
      </c>
      <c r="T1401" s="22">
        <f t="shared" si="44"/>
        <v>100</v>
      </c>
      <c r="U1401" s="5">
        <v>0</v>
      </c>
      <c r="V1401" s="10" t="s">
        <v>7075</v>
      </c>
    </row>
    <row r="1402" spans="1:23" s="4" customFormat="1" ht="51" x14ac:dyDescent="0.2">
      <c r="A1402" s="5" t="s">
        <v>4575</v>
      </c>
      <c r="B1402" s="5" t="s">
        <v>4575</v>
      </c>
      <c r="C1402" s="5" t="str">
        <f>+VLOOKUP(B1402,[2]Hoja1!$H$1:$I$5207,2,FALSE)</f>
        <v>CONTRATO DE PRESTACION DE SERVICIOS DE APOYO A LA GESTION</v>
      </c>
      <c r="D1402" s="6" t="s">
        <v>5533</v>
      </c>
      <c r="E1402" s="6">
        <v>1144178617</v>
      </c>
      <c r="F1402" s="7" t="s">
        <v>829</v>
      </c>
      <c r="G1402" s="8">
        <v>34505</v>
      </c>
      <c r="H1402" s="9" t="s">
        <v>6233</v>
      </c>
      <c r="I1402" s="5" t="s">
        <v>835</v>
      </c>
      <c r="J1402" s="5" t="s">
        <v>866</v>
      </c>
      <c r="K1402" s="5" t="s">
        <v>840</v>
      </c>
      <c r="L1402" s="11">
        <v>67500000</v>
      </c>
      <c r="M1402" s="13">
        <v>45397</v>
      </c>
      <c r="N1402" s="13">
        <v>45398</v>
      </c>
      <c r="O1402" s="13">
        <v>45658</v>
      </c>
      <c r="P1402" s="15">
        <v>261</v>
      </c>
      <c r="Q1402" s="11" t="s">
        <v>874</v>
      </c>
      <c r="R1402" s="11">
        <f>+VLOOKUP(B1402,[2]Hoja2!$A$3:$C$3503,3,FALSE)</f>
        <v>41500000</v>
      </c>
      <c r="S1402" s="11">
        <f t="shared" si="43"/>
        <v>26000000</v>
      </c>
      <c r="T1402" s="22">
        <f t="shared" si="44"/>
        <v>61.481481481481481</v>
      </c>
      <c r="U1402" s="5">
        <v>0</v>
      </c>
      <c r="V1402" s="10" t="s">
        <v>7076</v>
      </c>
    </row>
    <row r="1403" spans="1:23" s="4" customFormat="1" ht="51" x14ac:dyDescent="0.2">
      <c r="A1403" s="5" t="s">
        <v>4576</v>
      </c>
      <c r="B1403" s="5" t="s">
        <v>4576</v>
      </c>
      <c r="C1403" s="5" t="str">
        <f>+VLOOKUP(B1403,[2]Hoja1!$H$1:$I$5207,2,FALSE)</f>
        <v>CONTRATO DE PRESTACION DE SERVICIOS PROFESIONALES</v>
      </c>
      <c r="D1403" s="6" t="s">
        <v>5534</v>
      </c>
      <c r="E1403" s="6">
        <v>1095788591</v>
      </c>
      <c r="F1403" s="7" t="s">
        <v>829</v>
      </c>
      <c r="G1403" s="8">
        <v>31484</v>
      </c>
      <c r="H1403" s="9" t="s">
        <v>6234</v>
      </c>
      <c r="I1403" s="5" t="s">
        <v>835</v>
      </c>
      <c r="J1403" s="5" t="s">
        <v>6988</v>
      </c>
      <c r="K1403" s="5" t="s">
        <v>841</v>
      </c>
      <c r="L1403" s="11">
        <v>46750000</v>
      </c>
      <c r="M1403" s="13">
        <v>45397</v>
      </c>
      <c r="N1403" s="13">
        <v>45398</v>
      </c>
      <c r="O1403" s="13">
        <v>45627</v>
      </c>
      <c r="P1403" s="15">
        <v>230</v>
      </c>
      <c r="Q1403" s="11" t="s">
        <v>874</v>
      </c>
      <c r="R1403" s="11">
        <f>+VLOOKUP(B1403,[2]Hoja2!$A$3:$C$3503,3,FALSE)</f>
        <v>44000000</v>
      </c>
      <c r="S1403" s="11">
        <f t="shared" si="43"/>
        <v>2750000</v>
      </c>
      <c r="T1403" s="22">
        <f t="shared" si="44"/>
        <v>94.117647058823536</v>
      </c>
      <c r="U1403" s="5">
        <v>0</v>
      </c>
      <c r="V1403" s="10" t="s">
        <v>7077</v>
      </c>
    </row>
    <row r="1404" spans="1:23" s="4" customFormat="1" ht="51" x14ac:dyDescent="0.2">
      <c r="A1404" s="5" t="s">
        <v>4577</v>
      </c>
      <c r="B1404" s="5" t="s">
        <v>4577</v>
      </c>
      <c r="C1404" s="5" t="str">
        <f>+VLOOKUP(B1404,[2]Hoja1!$H$1:$I$5207,2,FALSE)</f>
        <v>CONTRATO DE PRESTACION DE SERVICIOS PROFESIONALES</v>
      </c>
      <c r="D1404" s="6" t="s">
        <v>5535</v>
      </c>
      <c r="E1404" s="6">
        <v>1026276606</v>
      </c>
      <c r="F1404" s="7" t="s">
        <v>829</v>
      </c>
      <c r="G1404" s="8">
        <v>33561</v>
      </c>
      <c r="H1404" s="9" t="s">
        <v>6235</v>
      </c>
      <c r="I1404" s="5" t="s">
        <v>835</v>
      </c>
      <c r="J1404" s="5" t="s">
        <v>6988</v>
      </c>
      <c r="K1404" s="5" t="s">
        <v>841</v>
      </c>
      <c r="L1404" s="11">
        <v>46750000</v>
      </c>
      <c r="M1404" s="13">
        <v>45398</v>
      </c>
      <c r="N1404" s="13">
        <v>45400</v>
      </c>
      <c r="O1404" s="13">
        <v>45658</v>
      </c>
      <c r="P1404" s="15">
        <v>259</v>
      </c>
      <c r="Q1404" s="11" t="s">
        <v>874</v>
      </c>
      <c r="R1404" s="11">
        <f>+VLOOKUP(B1404,[2]Hoja2!$A$3:$C$3503,3,FALSE)</f>
        <v>44000000</v>
      </c>
      <c r="S1404" s="11">
        <f t="shared" si="43"/>
        <v>2750000</v>
      </c>
      <c r="T1404" s="22">
        <f t="shared" si="44"/>
        <v>94.117647058823536</v>
      </c>
      <c r="U1404" s="5">
        <v>0</v>
      </c>
      <c r="V1404" s="10" t="s">
        <v>7078</v>
      </c>
    </row>
    <row r="1405" spans="1:23" s="4" customFormat="1" ht="51" x14ac:dyDescent="0.2">
      <c r="A1405" s="5" t="s">
        <v>4578</v>
      </c>
      <c r="B1405" s="5" t="s">
        <v>4578</v>
      </c>
      <c r="C1405" s="5" t="str">
        <f>+VLOOKUP(B1405,[2]Hoja1!$H$1:$I$5207,2,FALSE)</f>
        <v>CONTRATO DE PRESTACION DE SERVICIOS DE APOYO A LA GESTION</v>
      </c>
      <c r="D1405" s="6" t="s">
        <v>5536</v>
      </c>
      <c r="E1405" s="6">
        <v>1001277726</v>
      </c>
      <c r="F1405" s="7" t="s">
        <v>829</v>
      </c>
      <c r="G1405" s="8">
        <v>36590</v>
      </c>
      <c r="H1405" s="9" t="s">
        <v>6236</v>
      </c>
      <c r="I1405" s="5" t="s">
        <v>835</v>
      </c>
      <c r="J1405" s="5" t="s">
        <v>866</v>
      </c>
      <c r="K1405" s="5" t="s">
        <v>840</v>
      </c>
      <c r="L1405" s="11">
        <v>18087333</v>
      </c>
      <c r="M1405" s="13">
        <v>45401</v>
      </c>
      <c r="N1405" s="13">
        <v>45406</v>
      </c>
      <c r="O1405" s="13">
        <v>45658</v>
      </c>
      <c r="P1405" s="15">
        <v>253</v>
      </c>
      <c r="Q1405" s="11" t="s">
        <v>874</v>
      </c>
      <c r="R1405" s="11">
        <f>+VLOOKUP(B1405,[2]Hoja2!$A$3:$C$3503,3,FALSE)</f>
        <v>16696000</v>
      </c>
      <c r="S1405" s="11">
        <f t="shared" si="43"/>
        <v>1391333</v>
      </c>
      <c r="T1405" s="22">
        <f t="shared" si="44"/>
        <v>92.307694008840329</v>
      </c>
      <c r="U1405" s="5">
        <v>1</v>
      </c>
      <c r="V1405" s="10" t="s">
        <v>7079</v>
      </c>
    </row>
    <row r="1406" spans="1:23" s="4" customFormat="1" ht="63.75" x14ac:dyDescent="0.2">
      <c r="A1406" s="5" t="s">
        <v>4579</v>
      </c>
      <c r="B1406" s="5" t="s">
        <v>4579</v>
      </c>
      <c r="C1406" s="5" t="str">
        <f>+VLOOKUP(B1406,[2]Hoja1!$H$1:$I$5207,2,FALSE)</f>
        <v>CONTRATO DE PRESTACION DE SERVICIOS PROFESIONALES</v>
      </c>
      <c r="D1406" s="6" t="s">
        <v>5537</v>
      </c>
      <c r="E1406" s="6">
        <v>1026259658</v>
      </c>
      <c r="F1406" s="7" t="s">
        <v>829</v>
      </c>
      <c r="G1406" s="8">
        <v>32221</v>
      </c>
      <c r="H1406" s="9" t="s">
        <v>6237</v>
      </c>
      <c r="I1406" s="5" t="s">
        <v>835</v>
      </c>
      <c r="J1406" s="5" t="s">
        <v>6969</v>
      </c>
      <c r="K1406" s="5" t="s">
        <v>850</v>
      </c>
      <c r="L1406" s="11">
        <v>54000000</v>
      </c>
      <c r="M1406" s="13">
        <v>45398</v>
      </c>
      <c r="N1406" s="13">
        <v>45401</v>
      </c>
      <c r="O1406" s="13">
        <v>45657</v>
      </c>
      <c r="P1406" s="15">
        <v>257</v>
      </c>
      <c r="Q1406" s="11" t="s">
        <v>874</v>
      </c>
      <c r="R1406" s="11">
        <f>+VLOOKUP(B1406,[2]Hoja2!$A$3:$C$3503,3,FALSE)</f>
        <v>48000000</v>
      </c>
      <c r="S1406" s="11">
        <f t="shared" si="43"/>
        <v>6000000</v>
      </c>
      <c r="T1406" s="22">
        <f t="shared" si="44"/>
        <v>88.888888888888886</v>
      </c>
      <c r="U1406" s="5">
        <v>0</v>
      </c>
      <c r="V1406" s="10" t="s">
        <v>7080</v>
      </c>
    </row>
    <row r="1407" spans="1:23" s="4" customFormat="1" ht="63.75" x14ac:dyDescent="0.2">
      <c r="A1407" s="5" t="s">
        <v>4580</v>
      </c>
      <c r="B1407" s="5" t="s">
        <v>4580</v>
      </c>
      <c r="C1407" s="5" t="str">
        <f>+VLOOKUP(B1407,[2]Hoja1!$H$1:$I$5207,2,FALSE)</f>
        <v>CONTRATO DE PRESTACION DE SERVICIOS PROFESIONALES</v>
      </c>
      <c r="D1407" s="6" t="s">
        <v>5538</v>
      </c>
      <c r="E1407" s="6">
        <v>80125265</v>
      </c>
      <c r="F1407" s="7" t="s">
        <v>829</v>
      </c>
      <c r="G1407" s="8">
        <v>29883</v>
      </c>
      <c r="H1407" s="9" t="s">
        <v>6238</v>
      </c>
      <c r="I1407" s="5" t="s">
        <v>835</v>
      </c>
      <c r="J1407" s="5" t="s">
        <v>6969</v>
      </c>
      <c r="K1407" s="5" t="s">
        <v>850</v>
      </c>
      <c r="L1407" s="11">
        <v>21945000</v>
      </c>
      <c r="M1407" s="13">
        <v>45400</v>
      </c>
      <c r="N1407" s="13">
        <v>45405</v>
      </c>
      <c r="O1407" s="13">
        <v>45474</v>
      </c>
      <c r="P1407" s="15">
        <v>70</v>
      </c>
      <c r="Q1407" s="11" t="s">
        <v>874</v>
      </c>
      <c r="R1407" s="11">
        <f>+VLOOKUP(B1407,[2]Hoja2!$A$3:$C$3503,3,FALSE)</f>
        <v>21945000</v>
      </c>
      <c r="S1407" s="11">
        <f t="shared" si="43"/>
        <v>0</v>
      </c>
      <c r="T1407" s="22">
        <f t="shared" si="44"/>
        <v>100</v>
      </c>
      <c r="U1407" s="5">
        <v>0</v>
      </c>
      <c r="V1407" s="10" t="s">
        <v>7081</v>
      </c>
    </row>
    <row r="1408" spans="1:23" s="4" customFormat="1" ht="63.75" x14ac:dyDescent="0.2">
      <c r="A1408" s="5" t="s">
        <v>4581</v>
      </c>
      <c r="B1408" s="5" t="s">
        <v>4581</v>
      </c>
      <c r="C1408" s="5" t="str">
        <f>+VLOOKUP(B1408,[2]Hoja1!$H$1:$I$5207,2,FALSE)</f>
        <v>CONTRATO DE PRESTACION DE SERVICIOS DE APOYO A LA GESTION</v>
      </c>
      <c r="D1408" s="6" t="s">
        <v>5539</v>
      </c>
      <c r="E1408" s="6">
        <v>80775376</v>
      </c>
      <c r="F1408" s="7" t="s">
        <v>829</v>
      </c>
      <c r="G1408" s="8">
        <v>31402</v>
      </c>
      <c r="H1408" s="9" t="s">
        <v>6239</v>
      </c>
      <c r="I1408" s="5" t="s">
        <v>835</v>
      </c>
      <c r="J1408" s="5" t="s">
        <v>6969</v>
      </c>
      <c r="K1408" s="5" t="s">
        <v>850</v>
      </c>
      <c r="L1408" s="11">
        <v>31428000</v>
      </c>
      <c r="M1408" s="13">
        <v>45398</v>
      </c>
      <c r="N1408" s="13">
        <v>45405</v>
      </c>
      <c r="O1408" s="13">
        <v>45658</v>
      </c>
      <c r="P1408" s="15">
        <v>254</v>
      </c>
      <c r="Q1408" s="11" t="s">
        <v>874</v>
      </c>
      <c r="R1408" s="11">
        <f>+VLOOKUP(B1408,[2]Hoja2!$A$3:$C$3503,3,FALSE)</f>
        <v>24444000</v>
      </c>
      <c r="S1408" s="11">
        <f t="shared" si="43"/>
        <v>6984000</v>
      </c>
      <c r="T1408" s="22">
        <f t="shared" si="44"/>
        <v>77.777777777777771</v>
      </c>
      <c r="U1408" s="5">
        <v>0</v>
      </c>
      <c r="V1408" s="10" t="s">
        <v>7082</v>
      </c>
    </row>
    <row r="1409" spans="1:23" s="4" customFormat="1" ht="63.75" x14ac:dyDescent="0.2">
      <c r="A1409" s="5" t="s">
        <v>4582</v>
      </c>
      <c r="B1409" s="5" t="s">
        <v>4582</v>
      </c>
      <c r="C1409" s="5" t="str">
        <f>+VLOOKUP(B1409,[2]Hoja1!$H$1:$I$5207,2,FALSE)</f>
        <v>CONTRATO DE PRESTACION DE SERVICIOS DE APOYO A LA GESTION</v>
      </c>
      <c r="D1409" s="6" t="s">
        <v>730</v>
      </c>
      <c r="E1409" s="6">
        <v>1015419995</v>
      </c>
      <c r="F1409" s="7" t="s">
        <v>829</v>
      </c>
      <c r="G1409" s="8">
        <v>33155</v>
      </c>
      <c r="H1409" s="9" t="s">
        <v>6164</v>
      </c>
      <c r="I1409" s="5" t="s">
        <v>835</v>
      </c>
      <c r="J1409" s="5" t="s">
        <v>6969</v>
      </c>
      <c r="K1409" s="5" t="s">
        <v>850</v>
      </c>
      <c r="L1409" s="11">
        <v>31428000</v>
      </c>
      <c r="M1409" s="13">
        <v>45397</v>
      </c>
      <c r="N1409" s="13">
        <v>45404</v>
      </c>
      <c r="O1409" s="13">
        <v>45658</v>
      </c>
      <c r="P1409" s="15">
        <v>255</v>
      </c>
      <c r="Q1409" s="11" t="s">
        <v>874</v>
      </c>
      <c r="R1409" s="11">
        <f>+VLOOKUP(B1409,[2]Hoja2!$A$3:$C$3503,3,FALSE)</f>
        <v>24444000</v>
      </c>
      <c r="S1409" s="11">
        <f t="shared" si="43"/>
        <v>6984000</v>
      </c>
      <c r="T1409" s="22">
        <f t="shared" si="44"/>
        <v>77.777777777777771</v>
      </c>
      <c r="U1409" s="5">
        <v>0</v>
      </c>
      <c r="V1409" s="10" t="s">
        <v>7083</v>
      </c>
    </row>
    <row r="1410" spans="1:23" s="4" customFormat="1" ht="51" x14ac:dyDescent="0.2">
      <c r="A1410" s="5" t="s">
        <v>4583</v>
      </c>
      <c r="B1410" s="5" t="s">
        <v>4583</v>
      </c>
      <c r="C1410" s="5" t="str">
        <f>+VLOOKUP(B1410,[2]Hoja1!$H$1:$I$5207,2,FALSE)</f>
        <v>CONTRATO DE PRESTACION DE SERVICIOS PROFESIONALES</v>
      </c>
      <c r="D1410" s="6" t="s">
        <v>625</v>
      </c>
      <c r="E1410" s="6">
        <v>65831049</v>
      </c>
      <c r="F1410" s="7" t="s">
        <v>829</v>
      </c>
      <c r="G1410" s="8">
        <v>30308</v>
      </c>
      <c r="H1410" s="9" t="s">
        <v>6240</v>
      </c>
      <c r="I1410" s="5" t="s">
        <v>835</v>
      </c>
      <c r="J1410" s="5" t="s">
        <v>6963</v>
      </c>
      <c r="K1410" s="5" t="s">
        <v>842</v>
      </c>
      <c r="L1410" s="11">
        <v>48450000</v>
      </c>
      <c r="M1410" s="13">
        <v>45397</v>
      </c>
      <c r="N1410" s="13">
        <v>45398</v>
      </c>
      <c r="O1410" s="13">
        <v>45637</v>
      </c>
      <c r="P1410" s="15">
        <v>240</v>
      </c>
      <c r="Q1410" s="11" t="s">
        <v>874</v>
      </c>
      <c r="R1410" s="11">
        <f>+VLOOKUP(B1410,[2]Hoja2!$A$3:$C$3503,3,FALSE)</f>
        <v>45600000</v>
      </c>
      <c r="S1410" s="11">
        <f t="shared" si="43"/>
        <v>2850000</v>
      </c>
      <c r="T1410" s="22">
        <f t="shared" si="44"/>
        <v>94.117647058823536</v>
      </c>
      <c r="U1410" s="5">
        <v>1</v>
      </c>
      <c r="V1410" s="10" t="s">
        <v>7084</v>
      </c>
    </row>
    <row r="1411" spans="1:23" s="4" customFormat="1" ht="63.75" x14ac:dyDescent="0.2">
      <c r="A1411" s="5" t="s">
        <v>4584</v>
      </c>
      <c r="B1411" s="5" t="s">
        <v>4584</v>
      </c>
      <c r="C1411" s="5" t="str">
        <f>+VLOOKUP(B1411,[2]Hoja1!$H$1:$I$5207,2,FALSE)</f>
        <v>CONTRATO DE PRESTACION DE SERVICIOS DE APOYO A LA GESTION</v>
      </c>
      <c r="D1411" s="6" t="s">
        <v>5540</v>
      </c>
      <c r="E1411" s="6">
        <v>52932860</v>
      </c>
      <c r="F1411" s="7" t="s">
        <v>829</v>
      </c>
      <c r="G1411" s="8">
        <v>30239</v>
      </c>
      <c r="H1411" s="9" t="s">
        <v>6241</v>
      </c>
      <c r="I1411" s="5" t="s">
        <v>835</v>
      </c>
      <c r="J1411" s="5" t="s">
        <v>866</v>
      </c>
      <c r="K1411" s="5" t="s">
        <v>840</v>
      </c>
      <c r="L1411" s="11">
        <v>41080500</v>
      </c>
      <c r="M1411" s="13">
        <v>45401</v>
      </c>
      <c r="N1411" s="13">
        <v>45403</v>
      </c>
      <c r="O1411" s="13">
        <v>45658</v>
      </c>
      <c r="P1411" s="15">
        <v>256</v>
      </c>
      <c r="Q1411" s="11" t="s">
        <v>874</v>
      </c>
      <c r="R1411" s="11">
        <f>+VLOOKUP(B1411,[2]Hoja2!$A$3:$C$3503,3,FALSE)</f>
        <v>38664000</v>
      </c>
      <c r="S1411" s="11">
        <f t="shared" si="43"/>
        <v>2416500</v>
      </c>
      <c r="T1411" s="22">
        <f t="shared" si="44"/>
        <v>94.117647058823536</v>
      </c>
      <c r="U1411" s="5">
        <v>1</v>
      </c>
      <c r="V1411" s="10" t="s">
        <v>7085</v>
      </c>
    </row>
    <row r="1412" spans="1:23" s="4" customFormat="1" ht="51" x14ac:dyDescent="0.2">
      <c r="A1412" s="5" t="s">
        <v>4585</v>
      </c>
      <c r="B1412" s="5" t="s">
        <v>4585</v>
      </c>
      <c r="C1412" s="5" t="str">
        <f>+VLOOKUP(B1412,[2]Hoja1!$H$1:$I$5207,2,FALSE)</f>
        <v>CONTRATO DE PRESTACION DE SERVICIOS PROFESIONALES</v>
      </c>
      <c r="D1412" s="6" t="s">
        <v>5541</v>
      </c>
      <c r="E1412" s="6">
        <v>53082226</v>
      </c>
      <c r="F1412" s="7" t="s">
        <v>829</v>
      </c>
      <c r="G1412" s="8">
        <v>31052</v>
      </c>
      <c r="H1412" s="9" t="s">
        <v>6242</v>
      </c>
      <c r="I1412" s="5" t="s">
        <v>835</v>
      </c>
      <c r="J1412" s="5" t="s">
        <v>866</v>
      </c>
      <c r="K1412" s="5" t="s">
        <v>840</v>
      </c>
      <c r="L1412" s="11">
        <v>87856000</v>
      </c>
      <c r="M1412" s="13">
        <v>45397</v>
      </c>
      <c r="N1412" s="13">
        <v>45401</v>
      </c>
      <c r="O1412" s="13">
        <v>45658</v>
      </c>
      <c r="P1412" s="15">
        <v>258</v>
      </c>
      <c r="Q1412" s="11" t="s">
        <v>874</v>
      </c>
      <c r="R1412" s="11">
        <f>+VLOOKUP(B1412,[2]Hoja2!$A$3:$C$3503,3,FALSE)</f>
        <v>82688000</v>
      </c>
      <c r="S1412" s="11">
        <f t="shared" ref="S1412:S1475" si="45">+L1412-R1412</f>
        <v>5168000</v>
      </c>
      <c r="T1412" s="22">
        <f t="shared" si="44"/>
        <v>94.117647058823536</v>
      </c>
      <c r="U1412" s="5">
        <v>1</v>
      </c>
      <c r="V1412" s="10" t="s">
        <v>7086</v>
      </c>
    </row>
    <row r="1413" spans="1:23" s="4" customFormat="1" ht="51" x14ac:dyDescent="0.2">
      <c r="A1413" s="5" t="s">
        <v>4586</v>
      </c>
      <c r="B1413" s="5" t="s">
        <v>4586</v>
      </c>
      <c r="C1413" s="5" t="str">
        <f>+VLOOKUP(B1413,[2]Hoja1!$H$1:$I$5207,2,FALSE)</f>
        <v>CONTRATO DE PRESTACION DE SERVICIOS DE APOYO A LA GESTION</v>
      </c>
      <c r="D1413" s="6" t="s">
        <v>5542</v>
      </c>
      <c r="E1413" s="6">
        <v>1018493186</v>
      </c>
      <c r="F1413" s="7" t="s">
        <v>829</v>
      </c>
      <c r="G1413" s="8">
        <v>35496</v>
      </c>
      <c r="H1413" s="9" t="s">
        <v>6243</v>
      </c>
      <c r="I1413" s="5" t="s">
        <v>835</v>
      </c>
      <c r="J1413" s="5" t="s">
        <v>866</v>
      </c>
      <c r="K1413" s="5" t="s">
        <v>840</v>
      </c>
      <c r="L1413" s="11">
        <v>46750000</v>
      </c>
      <c r="M1413" s="13">
        <v>45397</v>
      </c>
      <c r="N1413" s="13">
        <v>45400</v>
      </c>
      <c r="O1413" s="13">
        <v>45657</v>
      </c>
      <c r="P1413" s="15">
        <v>258</v>
      </c>
      <c r="Q1413" s="11" t="s">
        <v>874</v>
      </c>
      <c r="R1413" s="11">
        <f>+VLOOKUP(B1413,[2]Hoja2!$A$3:$C$3503,3,FALSE)</f>
        <v>43083333</v>
      </c>
      <c r="S1413" s="11">
        <f t="shared" si="45"/>
        <v>3666667</v>
      </c>
      <c r="T1413" s="22">
        <f t="shared" ref="T1413:T1476" si="46">+R1413*100/L1413</f>
        <v>92.156862032085556</v>
      </c>
      <c r="U1413" s="5">
        <v>1</v>
      </c>
      <c r="V1413" s="10" t="s">
        <v>7087</v>
      </c>
    </row>
    <row r="1414" spans="1:23" s="4" customFormat="1" ht="51" x14ac:dyDescent="0.2">
      <c r="A1414" s="5" t="s">
        <v>4587</v>
      </c>
      <c r="B1414" s="5" t="s">
        <v>4587</v>
      </c>
      <c r="C1414" s="5" t="str">
        <f>+VLOOKUP(B1414,[2]Hoja1!$H$1:$I$5207,2,FALSE)</f>
        <v>CONTRATO DE PRESTACION DE SERVICIOS DE APOYO A LA GESTION</v>
      </c>
      <c r="D1414" s="6" t="s">
        <v>502</v>
      </c>
      <c r="E1414" s="6">
        <v>52718646</v>
      </c>
      <c r="F1414" s="7" t="s">
        <v>829</v>
      </c>
      <c r="G1414" s="8">
        <v>30076</v>
      </c>
      <c r="H1414" s="9" t="s">
        <v>6244</v>
      </c>
      <c r="I1414" s="5" t="s">
        <v>835</v>
      </c>
      <c r="J1414" s="5" t="s">
        <v>866</v>
      </c>
      <c r="K1414" s="5" t="s">
        <v>840</v>
      </c>
      <c r="L1414" s="11">
        <v>60350000</v>
      </c>
      <c r="M1414" s="13">
        <v>45397</v>
      </c>
      <c r="N1414" s="13">
        <v>45401</v>
      </c>
      <c r="O1414" s="13">
        <v>45657</v>
      </c>
      <c r="P1414" s="15">
        <v>257</v>
      </c>
      <c r="Q1414" s="11" t="s">
        <v>874</v>
      </c>
      <c r="R1414" s="11">
        <f>+VLOOKUP(B1414,[2]Hoja2!$A$3:$C$3503,3,FALSE)</f>
        <v>53250000</v>
      </c>
      <c r="S1414" s="11">
        <f t="shared" si="45"/>
        <v>7100000</v>
      </c>
      <c r="T1414" s="22">
        <f t="shared" si="46"/>
        <v>88.235294117647058</v>
      </c>
      <c r="U1414" s="5">
        <v>0</v>
      </c>
      <c r="V1414" s="10" t="s">
        <v>7088</v>
      </c>
    </row>
    <row r="1415" spans="1:23" s="4" customFormat="1" ht="51" x14ac:dyDescent="0.2">
      <c r="A1415" s="5" t="s">
        <v>4588</v>
      </c>
      <c r="B1415" s="5" t="s">
        <v>4588</v>
      </c>
      <c r="C1415" s="5" t="str">
        <f>+VLOOKUP(B1415,[2]Hoja1!$H$1:$I$5207,2,FALSE)</f>
        <v>CONTRATO DE PRESTACION DE SERVICIOS PROFESIONALES</v>
      </c>
      <c r="D1415" s="6" t="s">
        <v>5543</v>
      </c>
      <c r="E1415" s="6">
        <v>1019003896</v>
      </c>
      <c r="F1415" s="7" t="s">
        <v>829</v>
      </c>
      <c r="G1415" s="8">
        <v>31460</v>
      </c>
      <c r="H1415" s="9" t="s">
        <v>6245</v>
      </c>
      <c r="I1415" s="5" t="s">
        <v>835</v>
      </c>
      <c r="J1415" s="5" t="s">
        <v>866</v>
      </c>
      <c r="K1415" s="5" t="s">
        <v>840</v>
      </c>
      <c r="L1415" s="11">
        <v>38800000</v>
      </c>
      <c r="M1415" s="13">
        <v>45397</v>
      </c>
      <c r="N1415" s="13">
        <v>45399</v>
      </c>
      <c r="O1415" s="13">
        <v>45489</v>
      </c>
      <c r="P1415" s="15">
        <v>91</v>
      </c>
      <c r="Q1415" s="11" t="s">
        <v>874</v>
      </c>
      <c r="R1415" s="11">
        <f>+VLOOKUP(B1415,[2]Hoja2!$A$3:$C$3503,3,FALSE)</f>
        <v>38800000</v>
      </c>
      <c r="S1415" s="11">
        <f t="shared" si="45"/>
        <v>0</v>
      </c>
      <c r="T1415" s="22">
        <f t="shared" si="46"/>
        <v>100</v>
      </c>
      <c r="U1415" s="5">
        <v>0</v>
      </c>
      <c r="V1415" s="10" t="s">
        <v>7089</v>
      </c>
    </row>
    <row r="1416" spans="1:23" s="4" customFormat="1" ht="51" x14ac:dyDescent="0.2">
      <c r="A1416" s="5" t="s">
        <v>4589</v>
      </c>
      <c r="B1416" s="5" t="s">
        <v>4589</v>
      </c>
      <c r="C1416" s="5" t="str">
        <f>+VLOOKUP(B1416,[2]Hoja1!$H$1:$I$5207,2,FALSE)</f>
        <v>CONTRATO DE PRESTACION DE SERVICIOS DE APOYO A LA GESTION</v>
      </c>
      <c r="D1416" s="6" t="s">
        <v>2136</v>
      </c>
      <c r="E1416" s="6">
        <v>1024526854</v>
      </c>
      <c r="F1416" s="7" t="s">
        <v>829</v>
      </c>
      <c r="G1416" s="8">
        <v>33598</v>
      </c>
      <c r="H1416" s="9" t="s">
        <v>6246</v>
      </c>
      <c r="I1416" s="5" t="s">
        <v>835</v>
      </c>
      <c r="J1416" s="5" t="s">
        <v>866</v>
      </c>
      <c r="K1416" s="5" t="s">
        <v>840</v>
      </c>
      <c r="L1416" s="11">
        <v>24500000</v>
      </c>
      <c r="M1416" s="13">
        <v>45397</v>
      </c>
      <c r="N1416" s="13">
        <v>45399</v>
      </c>
      <c r="O1416" s="13">
        <v>45489</v>
      </c>
      <c r="P1416" s="15">
        <v>91</v>
      </c>
      <c r="Q1416" s="11" t="s">
        <v>874</v>
      </c>
      <c r="R1416" s="11">
        <f>+VLOOKUP(B1416,[2]Hoja2!$A$3:$C$3503,3,FALSE)</f>
        <v>24500000</v>
      </c>
      <c r="S1416" s="11">
        <f t="shared" si="45"/>
        <v>0</v>
      </c>
      <c r="T1416" s="22">
        <f t="shared" si="46"/>
        <v>100</v>
      </c>
      <c r="U1416" s="5">
        <v>0</v>
      </c>
      <c r="V1416" s="10" t="s">
        <v>7090</v>
      </c>
    </row>
    <row r="1417" spans="1:23" s="4" customFormat="1" ht="63.75" x14ac:dyDescent="0.2">
      <c r="A1417" s="5" t="s">
        <v>4590</v>
      </c>
      <c r="B1417" s="5" t="s">
        <v>4590</v>
      </c>
      <c r="C1417" s="5" t="str">
        <f>+VLOOKUP(B1417,[2]Hoja1!$H$1:$I$5207,2,FALSE)</f>
        <v>CONTRATO DE PRESTACION DE SERVICIOS PROFESIONALES</v>
      </c>
      <c r="D1417" s="6" t="s">
        <v>5544</v>
      </c>
      <c r="E1417" s="6">
        <v>1018409541</v>
      </c>
      <c r="F1417" s="7" t="s">
        <v>829</v>
      </c>
      <c r="G1417" s="8">
        <v>31877</v>
      </c>
      <c r="H1417" s="9" t="s">
        <v>6247</v>
      </c>
      <c r="I1417" s="5" t="s">
        <v>836</v>
      </c>
      <c r="J1417" s="5" t="s">
        <v>6969</v>
      </c>
      <c r="K1417" s="5" t="s">
        <v>850</v>
      </c>
      <c r="L1417" s="11">
        <v>85500000</v>
      </c>
      <c r="M1417" s="13">
        <v>45398</v>
      </c>
      <c r="N1417" s="13">
        <v>45398</v>
      </c>
      <c r="O1417" s="13">
        <v>45658</v>
      </c>
      <c r="P1417" s="15">
        <v>261</v>
      </c>
      <c r="Q1417" s="11" t="s">
        <v>874</v>
      </c>
      <c r="R1417" s="11">
        <f>+VLOOKUP(B1417,[2]Hoja2!$A$3:$C$3503,3,FALSE)</f>
        <v>59850000</v>
      </c>
      <c r="S1417" s="11">
        <f t="shared" si="45"/>
        <v>25650000</v>
      </c>
      <c r="T1417" s="22">
        <f t="shared" si="46"/>
        <v>70</v>
      </c>
      <c r="U1417" s="5">
        <v>1</v>
      </c>
      <c r="V1417" s="10" t="s">
        <v>7091</v>
      </c>
    </row>
    <row r="1418" spans="1:23" s="4" customFormat="1" ht="51" x14ac:dyDescent="0.2">
      <c r="A1418" s="5" t="s">
        <v>4591</v>
      </c>
      <c r="B1418" s="5" t="s">
        <v>4591</v>
      </c>
      <c r="C1418" s="5" t="str">
        <f>+VLOOKUP(B1418,[2]Hoja1!$H$1:$I$5207,2,FALSE)</f>
        <v>CONTRATO DE PRESTACION DE SERVICIOS PROFESIONALES</v>
      </c>
      <c r="D1418" s="6" t="s">
        <v>5545</v>
      </c>
      <c r="E1418" s="6">
        <v>1019020566</v>
      </c>
      <c r="F1418" s="7" t="s">
        <v>829</v>
      </c>
      <c r="G1418" s="8">
        <v>32128</v>
      </c>
      <c r="H1418" s="9" t="s">
        <v>2835</v>
      </c>
      <c r="I1418" s="5" t="s">
        <v>835</v>
      </c>
      <c r="J1418" s="5" t="s">
        <v>865</v>
      </c>
      <c r="K1418" s="5" t="s">
        <v>846</v>
      </c>
      <c r="L1418" s="11">
        <v>10796940</v>
      </c>
      <c r="M1418" s="13">
        <v>45397</v>
      </c>
      <c r="N1418" s="13">
        <v>45398</v>
      </c>
      <c r="O1418" s="13">
        <v>45474</v>
      </c>
      <c r="P1418" s="15">
        <v>77</v>
      </c>
      <c r="Q1418" s="11" t="s">
        <v>874</v>
      </c>
      <c r="R1418" s="11">
        <f>+VLOOKUP(B1418,[2]Hoja2!$A$3:$C$3503,3,FALSE)</f>
        <v>10796940</v>
      </c>
      <c r="S1418" s="11">
        <f t="shared" si="45"/>
        <v>0</v>
      </c>
      <c r="T1418" s="22">
        <f t="shared" si="46"/>
        <v>100</v>
      </c>
      <c r="U1418" s="5">
        <v>0</v>
      </c>
      <c r="V1418" s="10" t="s">
        <v>7092</v>
      </c>
    </row>
    <row r="1419" spans="1:23" s="4" customFormat="1" ht="51" x14ac:dyDescent="0.2">
      <c r="A1419" s="5" t="s">
        <v>4592</v>
      </c>
      <c r="B1419" s="5" t="s">
        <v>4592</v>
      </c>
      <c r="C1419" s="5" t="str">
        <f>+VLOOKUP(B1419,[2]Hoja1!$H$1:$I$5207,2,FALSE)</f>
        <v>CONTRATO DE PRESTACION DE SERVICIOS DE APOYO A LA GESTION</v>
      </c>
      <c r="D1419" s="6" t="s">
        <v>5546</v>
      </c>
      <c r="E1419" s="6">
        <v>52310997</v>
      </c>
      <c r="F1419" s="7" t="s">
        <v>829</v>
      </c>
      <c r="G1419" s="8">
        <v>27874</v>
      </c>
      <c r="H1419" s="9" t="s">
        <v>2801</v>
      </c>
      <c r="I1419" s="5" t="s">
        <v>835</v>
      </c>
      <c r="J1419" s="5" t="s">
        <v>865</v>
      </c>
      <c r="K1419" s="5" t="s">
        <v>846</v>
      </c>
      <c r="L1419" s="11">
        <v>7179150</v>
      </c>
      <c r="M1419" s="13">
        <v>45399</v>
      </c>
      <c r="N1419" s="13">
        <v>45400</v>
      </c>
      <c r="O1419" s="13">
        <v>45474</v>
      </c>
      <c r="P1419" s="15">
        <v>75</v>
      </c>
      <c r="Q1419" s="11" t="s">
        <v>874</v>
      </c>
      <c r="R1419" s="11">
        <f>+VLOOKUP(B1419,[2]Hoja2!$A$3:$C$3503,3,FALSE)</f>
        <v>7179150</v>
      </c>
      <c r="S1419" s="11">
        <f t="shared" si="45"/>
        <v>0</v>
      </c>
      <c r="T1419" s="22">
        <f t="shared" si="46"/>
        <v>100</v>
      </c>
      <c r="U1419" s="5">
        <v>0</v>
      </c>
      <c r="V1419" s="10" t="s">
        <v>7093</v>
      </c>
    </row>
    <row r="1420" spans="1:23" s="4" customFormat="1" ht="51" x14ac:dyDescent="0.2">
      <c r="A1420" s="5" t="s">
        <v>5376</v>
      </c>
      <c r="B1420" s="5" t="s">
        <v>4593</v>
      </c>
      <c r="C1420" s="5" t="str">
        <f>+VLOOKUP(B1420,[2]Hoja1!$H$1:$I$5207,2,FALSE)</f>
        <v>CONTRATO DE CONSULTORIA</v>
      </c>
      <c r="D1420" s="6" t="s">
        <v>5547</v>
      </c>
      <c r="E1420" s="6">
        <v>1013596006</v>
      </c>
      <c r="F1420" s="7" t="s">
        <v>829</v>
      </c>
      <c r="G1420" s="8" t="s">
        <v>830</v>
      </c>
      <c r="H1420" s="9" t="s">
        <v>6248</v>
      </c>
      <c r="I1420" s="5" t="s">
        <v>835</v>
      </c>
      <c r="J1420" s="5" t="s">
        <v>6988</v>
      </c>
      <c r="K1420" s="5" t="s">
        <v>841</v>
      </c>
      <c r="L1420" s="11">
        <v>3800000</v>
      </c>
      <c r="M1420" s="13">
        <v>45397</v>
      </c>
      <c r="N1420" s="13">
        <v>45398</v>
      </c>
      <c r="O1420" s="13">
        <v>45409</v>
      </c>
      <c r="P1420" s="15">
        <v>12</v>
      </c>
      <c r="Q1420" s="11" t="s">
        <v>874</v>
      </c>
      <c r="R1420" s="11">
        <f>+VLOOKUP(B1420,[2]Hoja2!$A$3:$C$3503,3,FALSE)</f>
        <v>3800000</v>
      </c>
      <c r="S1420" s="11">
        <f t="shared" si="45"/>
        <v>0</v>
      </c>
      <c r="T1420" s="22">
        <f t="shared" si="46"/>
        <v>100</v>
      </c>
      <c r="U1420" s="5">
        <v>0</v>
      </c>
      <c r="V1420" s="10" t="s">
        <v>7094</v>
      </c>
    </row>
    <row r="1421" spans="1:23" s="4" customFormat="1" ht="51" x14ac:dyDescent="0.2">
      <c r="A1421" s="5" t="s">
        <v>4594</v>
      </c>
      <c r="B1421" s="5" t="s">
        <v>4594</v>
      </c>
      <c r="C1421" s="5" t="str">
        <f>+VLOOKUP(B1421,[2]Hoja1!$H$1:$I$5207,2,FALSE)</f>
        <v>CONTRATO DE PRESTACION DE SERVICIOS DE APOYO A LA GESTION</v>
      </c>
      <c r="D1421" s="6" t="s">
        <v>2099</v>
      </c>
      <c r="E1421" s="6">
        <v>1023924683</v>
      </c>
      <c r="F1421" s="7" t="s">
        <v>829</v>
      </c>
      <c r="G1421" s="8">
        <v>34079</v>
      </c>
      <c r="H1421" s="9" t="s">
        <v>6105</v>
      </c>
      <c r="I1421" s="5" t="s">
        <v>835</v>
      </c>
      <c r="J1421" s="5" t="s">
        <v>865</v>
      </c>
      <c r="K1421" s="5" t="s">
        <v>846</v>
      </c>
      <c r="L1421" s="11">
        <f>+VLOOKUP(B1421,[2]Hoja2!$A$3:$C$3503,2,FALSE)</f>
        <v>21855300</v>
      </c>
      <c r="M1421" s="13">
        <v>45400</v>
      </c>
      <c r="N1421" s="13">
        <v>45404</v>
      </c>
      <c r="O1421" s="13">
        <v>45627</v>
      </c>
      <c r="P1421" s="15">
        <v>224</v>
      </c>
      <c r="Q1421" s="11" t="s">
        <v>874</v>
      </c>
      <c r="R1421" s="11">
        <f>+VLOOKUP(B1421,[2]Hoja2!$A$3:$C$3503,3,FALSE)</f>
        <v>21855300</v>
      </c>
      <c r="S1421" s="11">
        <f t="shared" si="45"/>
        <v>0</v>
      </c>
      <c r="T1421" s="22">
        <f t="shared" si="46"/>
        <v>100</v>
      </c>
      <c r="U1421" s="5">
        <v>1</v>
      </c>
      <c r="V1421" s="10" t="s">
        <v>7095</v>
      </c>
      <c r="W1421" s="4">
        <f>+VLOOKUP(B1421,[2]Hoja2!$A$3:$D$3503,4,FALSE)</f>
        <v>0</v>
      </c>
    </row>
    <row r="1422" spans="1:23" s="4" customFormat="1" ht="51" x14ac:dyDescent="0.2">
      <c r="A1422" s="5" t="s">
        <v>4595</v>
      </c>
      <c r="B1422" s="5" t="s">
        <v>4595</v>
      </c>
      <c r="C1422" s="5" t="str">
        <f>+VLOOKUP(B1422,[2]Hoja1!$H$1:$I$5207,2,FALSE)</f>
        <v>CONTRATO DE PRESTACION DE SERVICIOS DE APOYO A LA GESTION</v>
      </c>
      <c r="D1422" s="6" t="s">
        <v>5548</v>
      </c>
      <c r="E1422" s="6">
        <v>80018757</v>
      </c>
      <c r="F1422" s="7" t="s">
        <v>829</v>
      </c>
      <c r="G1422" s="8">
        <v>28404</v>
      </c>
      <c r="H1422" s="9" t="s">
        <v>6249</v>
      </c>
      <c r="I1422" s="5" t="s">
        <v>835</v>
      </c>
      <c r="J1422" s="5" t="s">
        <v>7029</v>
      </c>
      <c r="K1422" s="5" t="s">
        <v>847</v>
      </c>
      <c r="L1422" s="11">
        <v>23800000</v>
      </c>
      <c r="M1422" s="13">
        <v>45400</v>
      </c>
      <c r="N1422" s="13">
        <v>45407</v>
      </c>
      <c r="O1422" s="13">
        <v>45642</v>
      </c>
      <c r="P1422" s="15">
        <v>236</v>
      </c>
      <c r="Q1422" s="11" t="s">
        <v>874</v>
      </c>
      <c r="R1422" s="11">
        <f>+VLOOKUP(B1422,[2]Hoja2!$A$3:$C$3503,3,FALSE)</f>
        <v>22400000</v>
      </c>
      <c r="S1422" s="11">
        <f t="shared" si="45"/>
        <v>1400000</v>
      </c>
      <c r="T1422" s="22">
        <f t="shared" si="46"/>
        <v>94.117647058823536</v>
      </c>
      <c r="U1422" s="5">
        <v>1</v>
      </c>
      <c r="V1422" s="10" t="s">
        <v>7096</v>
      </c>
    </row>
    <row r="1423" spans="1:23" s="4" customFormat="1" ht="51" x14ac:dyDescent="0.2">
      <c r="A1423" s="5" t="s">
        <v>4596</v>
      </c>
      <c r="B1423" s="5" t="s">
        <v>4596</v>
      </c>
      <c r="C1423" s="5" t="str">
        <f>+VLOOKUP(B1423,[2]Hoja1!$H$1:$I$5207,2,FALSE)</f>
        <v>CONTRATO DE PRESTACION DE SERVICIOS PROFESIONALES</v>
      </c>
      <c r="D1423" s="6" t="s">
        <v>5549</v>
      </c>
      <c r="E1423" s="6">
        <v>1026277889</v>
      </c>
      <c r="F1423" s="7" t="s">
        <v>829</v>
      </c>
      <c r="G1423" s="8">
        <v>33521</v>
      </c>
      <c r="H1423" s="9" t="s">
        <v>6250</v>
      </c>
      <c r="I1423" s="5" t="s">
        <v>835</v>
      </c>
      <c r="J1423" s="5" t="s">
        <v>865</v>
      </c>
      <c r="K1423" s="5" t="s">
        <v>846</v>
      </c>
      <c r="L1423" s="11">
        <v>22312000</v>
      </c>
      <c r="M1423" s="13">
        <v>45400</v>
      </c>
      <c r="N1423" s="13">
        <v>45404</v>
      </c>
      <c r="O1423" s="13">
        <v>45505</v>
      </c>
      <c r="P1423" s="15">
        <v>102</v>
      </c>
      <c r="Q1423" s="11" t="s">
        <v>874</v>
      </c>
      <c r="R1423" s="11">
        <f>+VLOOKUP(B1423,[2]Hoja2!$A$3:$C$3503,3,FALSE)</f>
        <v>22312000</v>
      </c>
      <c r="S1423" s="11">
        <f t="shared" si="45"/>
        <v>0</v>
      </c>
      <c r="T1423" s="22">
        <f t="shared" si="46"/>
        <v>100</v>
      </c>
      <c r="U1423" s="5">
        <v>0</v>
      </c>
      <c r="V1423" s="10" t="s">
        <v>7097</v>
      </c>
    </row>
    <row r="1424" spans="1:23" s="4" customFormat="1" ht="51" x14ac:dyDescent="0.2">
      <c r="A1424" s="5" t="s">
        <v>4597</v>
      </c>
      <c r="B1424" s="5" t="s">
        <v>4597</v>
      </c>
      <c r="C1424" s="5" t="str">
        <f>+VLOOKUP(B1424,[2]Hoja1!$H$1:$I$5207,2,FALSE)</f>
        <v>CONTRATO DE PRESTACION DE SERVICIOS PROFESIONALES</v>
      </c>
      <c r="D1424" s="6" t="s">
        <v>305</v>
      </c>
      <c r="E1424" s="6">
        <v>52461107</v>
      </c>
      <c r="F1424" s="7" t="s">
        <v>829</v>
      </c>
      <c r="G1424" s="8">
        <v>29442</v>
      </c>
      <c r="H1424" s="9" t="s">
        <v>832</v>
      </c>
      <c r="I1424" s="5" t="s">
        <v>835</v>
      </c>
      <c r="J1424" s="5" t="s">
        <v>865</v>
      </c>
      <c r="K1424" s="5" t="s">
        <v>846</v>
      </c>
      <c r="L1424" s="11">
        <f>+VLOOKUP(B1424,[2]Hoja2!$A$3:$C$3503,2,FALSE)</f>
        <v>48847867</v>
      </c>
      <c r="M1424" s="13">
        <v>45400</v>
      </c>
      <c r="N1424" s="13">
        <v>45404</v>
      </c>
      <c r="O1424" s="13">
        <v>45627</v>
      </c>
      <c r="P1424" s="15">
        <v>224</v>
      </c>
      <c r="Q1424" s="11" t="s">
        <v>874</v>
      </c>
      <c r="R1424" s="11">
        <f>+VLOOKUP(B1424,[2]Hoja2!$A$3:$C$3503,3,FALSE)</f>
        <v>48847867</v>
      </c>
      <c r="S1424" s="11">
        <f t="shared" si="45"/>
        <v>0</v>
      </c>
      <c r="T1424" s="22">
        <f t="shared" si="46"/>
        <v>100</v>
      </c>
      <c r="U1424" s="5">
        <v>1</v>
      </c>
      <c r="V1424" s="10" t="s">
        <v>7098</v>
      </c>
      <c r="W1424" s="4">
        <f>+VLOOKUP(B1424,[2]Hoja2!$A$3:$D$3503,4,FALSE)</f>
        <v>0</v>
      </c>
    </row>
    <row r="1425" spans="1:23" s="4" customFormat="1" ht="51" x14ac:dyDescent="0.2">
      <c r="A1425" s="5" t="s">
        <v>4598</v>
      </c>
      <c r="B1425" s="5" t="s">
        <v>4598</v>
      </c>
      <c r="C1425" s="5" t="str">
        <f>+VLOOKUP(B1425,[2]Hoja1!$H$1:$I$5207,2,FALSE)</f>
        <v>CONTRATO DE PRESTACION DE SERVICIOS DE APOYO A LA GESTION</v>
      </c>
      <c r="D1425" s="6" t="s">
        <v>5550</v>
      </c>
      <c r="E1425" s="6">
        <v>79790729</v>
      </c>
      <c r="F1425" s="7" t="s">
        <v>829</v>
      </c>
      <c r="G1425" s="8">
        <v>28030</v>
      </c>
      <c r="H1425" s="9" t="s">
        <v>6251</v>
      </c>
      <c r="I1425" s="5" t="s">
        <v>835</v>
      </c>
      <c r="J1425" s="5" t="s">
        <v>866</v>
      </c>
      <c r="K1425" s="5" t="s">
        <v>840</v>
      </c>
      <c r="L1425" s="11">
        <v>51669000</v>
      </c>
      <c r="M1425" s="13">
        <v>45398</v>
      </c>
      <c r="N1425" s="13">
        <v>45404</v>
      </c>
      <c r="O1425" s="13">
        <v>45658</v>
      </c>
      <c r="P1425" s="15">
        <v>255</v>
      </c>
      <c r="Q1425" s="11" t="s">
        <v>874</v>
      </c>
      <c r="R1425" s="11">
        <f>+VLOOKUP(B1425,[2]Hoja2!$A$3:$C$3503,3,FALSE)</f>
        <v>45928000</v>
      </c>
      <c r="S1425" s="11">
        <f t="shared" si="45"/>
        <v>5741000</v>
      </c>
      <c r="T1425" s="22">
        <f t="shared" si="46"/>
        <v>88.888888888888886</v>
      </c>
      <c r="U1425" s="5">
        <v>0</v>
      </c>
      <c r="V1425" s="10" t="s">
        <v>7099</v>
      </c>
    </row>
    <row r="1426" spans="1:23" s="4" customFormat="1" ht="51" x14ac:dyDescent="0.2">
      <c r="A1426" s="5" t="s">
        <v>4599</v>
      </c>
      <c r="B1426" s="5" t="s">
        <v>4599</v>
      </c>
      <c r="C1426" s="5" t="str">
        <f>+VLOOKUP(B1426,[2]Hoja1!$H$1:$I$5207,2,FALSE)</f>
        <v>CONTRATO DE PRESTACION DE SERVICIOS PROFESIONALES</v>
      </c>
      <c r="D1426" s="6" t="s">
        <v>5551</v>
      </c>
      <c r="E1426" s="6">
        <v>80816554</v>
      </c>
      <c r="F1426" s="7" t="s">
        <v>829</v>
      </c>
      <c r="G1426" s="8">
        <v>30887</v>
      </c>
      <c r="H1426" s="9" t="s">
        <v>6252</v>
      </c>
      <c r="I1426" s="5" t="s">
        <v>835</v>
      </c>
      <c r="J1426" s="5" t="s">
        <v>865</v>
      </c>
      <c r="K1426" s="5" t="s">
        <v>846</v>
      </c>
      <c r="L1426" s="11">
        <v>46750000</v>
      </c>
      <c r="M1426" s="13">
        <v>45397</v>
      </c>
      <c r="N1426" s="13">
        <v>45398</v>
      </c>
      <c r="O1426" s="13">
        <v>45657</v>
      </c>
      <c r="P1426" s="15">
        <v>260</v>
      </c>
      <c r="Q1426" s="11" t="s">
        <v>874</v>
      </c>
      <c r="R1426" s="11">
        <f>+VLOOKUP(B1426,[2]Hoja2!$A$3:$C$3503,3,FALSE)</f>
        <v>44000000</v>
      </c>
      <c r="S1426" s="11">
        <f t="shared" si="45"/>
        <v>2750000</v>
      </c>
      <c r="T1426" s="22">
        <f t="shared" si="46"/>
        <v>94.117647058823536</v>
      </c>
      <c r="U1426" s="5">
        <v>1</v>
      </c>
      <c r="V1426" s="10" t="s">
        <v>7100</v>
      </c>
    </row>
    <row r="1427" spans="1:23" s="4" customFormat="1" ht="63.75" x14ac:dyDescent="0.2">
      <c r="A1427" s="5" t="s">
        <v>4600</v>
      </c>
      <c r="B1427" s="5" t="s">
        <v>4600</v>
      </c>
      <c r="C1427" s="5" t="str">
        <f>+VLOOKUP(B1427,[2]Hoja1!$H$1:$I$5207,2,FALSE)</f>
        <v>CONTRATO DE PRESTACION DE SERVICIOS PROFESIONALES</v>
      </c>
      <c r="D1427" s="6" t="s">
        <v>361</v>
      </c>
      <c r="E1427" s="6">
        <v>1019048330</v>
      </c>
      <c r="F1427" s="7" t="s">
        <v>829</v>
      </c>
      <c r="G1427" s="8">
        <v>33064</v>
      </c>
      <c r="H1427" s="9" t="s">
        <v>6253</v>
      </c>
      <c r="I1427" s="5" t="s">
        <v>835</v>
      </c>
      <c r="J1427" s="5" t="s">
        <v>865</v>
      </c>
      <c r="K1427" s="5" t="s">
        <v>846</v>
      </c>
      <c r="L1427" s="11">
        <f>+VLOOKUP(B1427,[2]Hoja2!$A$3:$C$3503,2,FALSE)</f>
        <v>33597000</v>
      </c>
      <c r="M1427" s="13">
        <v>45397</v>
      </c>
      <c r="N1427" s="13">
        <v>45398</v>
      </c>
      <c r="O1427" s="13">
        <v>45627</v>
      </c>
      <c r="P1427" s="15">
        <v>230</v>
      </c>
      <c r="Q1427" s="11" t="s">
        <v>874</v>
      </c>
      <c r="R1427" s="11">
        <f>+VLOOKUP(B1427,[2]Hoja2!$A$3:$C$3503,3,FALSE)</f>
        <v>33597000</v>
      </c>
      <c r="S1427" s="11">
        <f t="shared" si="45"/>
        <v>0</v>
      </c>
      <c r="T1427" s="22">
        <f t="shared" si="46"/>
        <v>100</v>
      </c>
      <c r="U1427" s="5">
        <v>1</v>
      </c>
      <c r="V1427" s="10" t="s">
        <v>7101</v>
      </c>
      <c r="W1427" s="4">
        <f>+VLOOKUP(B1427,[2]Hoja2!$A$3:$D$3503,4,FALSE)</f>
        <v>0</v>
      </c>
    </row>
    <row r="1428" spans="1:23" s="4" customFormat="1" ht="63.75" x14ac:dyDescent="0.2">
      <c r="A1428" s="5" t="s">
        <v>4601</v>
      </c>
      <c r="B1428" s="5" t="s">
        <v>4601</v>
      </c>
      <c r="C1428" s="5" t="str">
        <f>+VLOOKUP(B1428,[2]Hoja1!$H$1:$I$5207,2,FALSE)</f>
        <v>CONTRATO DE PRESTACION DE SERVICIOS PROFESIONALES</v>
      </c>
      <c r="D1428" s="6" t="s">
        <v>2101</v>
      </c>
      <c r="E1428" s="6">
        <v>80152819</v>
      </c>
      <c r="F1428" s="7" t="s">
        <v>829</v>
      </c>
      <c r="G1428" s="8">
        <v>29606</v>
      </c>
      <c r="H1428" s="9" t="s">
        <v>6253</v>
      </c>
      <c r="I1428" s="5" t="s">
        <v>835</v>
      </c>
      <c r="J1428" s="5" t="s">
        <v>865</v>
      </c>
      <c r="K1428" s="5" t="s">
        <v>846</v>
      </c>
      <c r="L1428" s="11">
        <f>+VLOOKUP(B1428,[2]Hoja2!$A$3:$C$3503,2,FALSE)</f>
        <v>33597000</v>
      </c>
      <c r="M1428" s="13">
        <v>45397</v>
      </c>
      <c r="N1428" s="13">
        <v>45398</v>
      </c>
      <c r="O1428" s="13">
        <v>45627</v>
      </c>
      <c r="P1428" s="15">
        <v>230</v>
      </c>
      <c r="Q1428" s="11" t="s">
        <v>874</v>
      </c>
      <c r="R1428" s="11">
        <f>+VLOOKUP(B1428,[2]Hoja2!$A$3:$C$3503,3,FALSE)</f>
        <v>33597000</v>
      </c>
      <c r="S1428" s="11">
        <f t="shared" si="45"/>
        <v>0</v>
      </c>
      <c r="T1428" s="22">
        <f t="shared" si="46"/>
        <v>100</v>
      </c>
      <c r="U1428" s="5">
        <v>1</v>
      </c>
      <c r="V1428" s="10" t="s">
        <v>7102</v>
      </c>
      <c r="W1428" s="4">
        <f>+VLOOKUP(B1428,[2]Hoja2!$A$3:$D$3503,4,FALSE)</f>
        <v>0</v>
      </c>
    </row>
    <row r="1429" spans="1:23" s="4" customFormat="1" ht="63.75" x14ac:dyDescent="0.2">
      <c r="A1429" s="5" t="s">
        <v>4602</v>
      </c>
      <c r="B1429" s="5" t="s">
        <v>4602</v>
      </c>
      <c r="C1429" s="5" t="str">
        <f>+VLOOKUP(B1429,[2]Hoja1!$H$1:$I$5207,2,FALSE)</f>
        <v>CONTRATO DE PRESTACION DE SERVICIOS DE APOYO A LA GESTION</v>
      </c>
      <c r="D1429" s="6" t="s">
        <v>751</v>
      </c>
      <c r="E1429" s="6">
        <v>21153583</v>
      </c>
      <c r="F1429" s="7" t="s">
        <v>829</v>
      </c>
      <c r="G1429" s="8">
        <v>31338</v>
      </c>
      <c r="H1429" s="9" t="s">
        <v>6254</v>
      </c>
      <c r="I1429" s="5" t="s">
        <v>835</v>
      </c>
      <c r="J1429" s="5" t="s">
        <v>866</v>
      </c>
      <c r="K1429" s="5" t="s">
        <v>840</v>
      </c>
      <c r="L1429" s="11">
        <v>32300000</v>
      </c>
      <c r="M1429" s="13">
        <v>45397</v>
      </c>
      <c r="N1429" s="13">
        <v>45399</v>
      </c>
      <c r="O1429" s="13">
        <v>45653</v>
      </c>
      <c r="P1429" s="15">
        <v>255</v>
      </c>
      <c r="Q1429" s="11" t="s">
        <v>874</v>
      </c>
      <c r="R1429" s="11">
        <f>+VLOOKUP(B1429,[2]Hoja2!$A$3:$C$3503,3,FALSE)</f>
        <v>30400000</v>
      </c>
      <c r="S1429" s="11">
        <f t="shared" si="45"/>
        <v>1900000</v>
      </c>
      <c r="T1429" s="22">
        <f t="shared" si="46"/>
        <v>94.117647058823536</v>
      </c>
      <c r="U1429" s="5">
        <v>1</v>
      </c>
      <c r="V1429" s="10" t="s">
        <v>7103</v>
      </c>
    </row>
    <row r="1430" spans="1:23" s="4" customFormat="1" ht="63.75" x14ac:dyDescent="0.2">
      <c r="A1430" s="5" t="s">
        <v>4603</v>
      </c>
      <c r="B1430" s="5" t="s">
        <v>4603</v>
      </c>
      <c r="C1430" s="5" t="str">
        <f>+VLOOKUP(B1430,[2]Hoja1!$H$1:$I$5207,2,FALSE)</f>
        <v>CONTRATO DE PRESTACION DE SERVICIOS PROFESIONALES</v>
      </c>
      <c r="D1430" s="6" t="s">
        <v>5552</v>
      </c>
      <c r="E1430" s="6">
        <v>1026155200</v>
      </c>
      <c r="F1430" s="7" t="s">
        <v>829</v>
      </c>
      <c r="G1430" s="8">
        <v>35163</v>
      </c>
      <c r="H1430" s="9" t="s">
        <v>6255</v>
      </c>
      <c r="I1430" s="5" t="s">
        <v>835</v>
      </c>
      <c r="J1430" s="5" t="s">
        <v>866</v>
      </c>
      <c r="K1430" s="5" t="s">
        <v>840</v>
      </c>
      <c r="L1430" s="11">
        <v>46750000</v>
      </c>
      <c r="M1430" s="13">
        <v>45397</v>
      </c>
      <c r="N1430" s="13">
        <v>45404</v>
      </c>
      <c r="O1430" s="13">
        <v>45653</v>
      </c>
      <c r="P1430" s="15">
        <v>250</v>
      </c>
      <c r="Q1430" s="11" t="s">
        <v>874</v>
      </c>
      <c r="R1430" s="11">
        <f>+VLOOKUP(B1430,[2]Hoja2!$A$3:$C$3503,3,FALSE)</f>
        <v>44000000</v>
      </c>
      <c r="S1430" s="11">
        <f t="shared" si="45"/>
        <v>2750000</v>
      </c>
      <c r="T1430" s="22">
        <f t="shared" si="46"/>
        <v>94.117647058823536</v>
      </c>
      <c r="U1430" s="5">
        <v>1</v>
      </c>
      <c r="V1430" s="10" t="s">
        <v>7104</v>
      </c>
    </row>
    <row r="1431" spans="1:23" s="4" customFormat="1" ht="63.75" x14ac:dyDescent="0.2">
      <c r="A1431" s="5" t="s">
        <v>4604</v>
      </c>
      <c r="B1431" s="5" t="s">
        <v>4604</v>
      </c>
      <c r="C1431" s="5" t="str">
        <f>+VLOOKUP(B1431,[2]Hoja1!$H$1:$I$5207,2,FALSE)</f>
        <v>CONTRATO DE PRESTACION DE SERVICIOS DE APOYO A LA GESTION</v>
      </c>
      <c r="D1431" s="6" t="s">
        <v>80</v>
      </c>
      <c r="E1431" s="6">
        <v>52529007</v>
      </c>
      <c r="F1431" s="7" t="s">
        <v>829</v>
      </c>
      <c r="G1431" s="8">
        <v>29137</v>
      </c>
      <c r="H1431" s="9" t="s">
        <v>6256</v>
      </c>
      <c r="I1431" s="5" t="s">
        <v>835</v>
      </c>
      <c r="J1431" s="5" t="s">
        <v>866</v>
      </c>
      <c r="K1431" s="5" t="s">
        <v>840</v>
      </c>
      <c r="L1431" s="11">
        <v>55250000</v>
      </c>
      <c r="M1431" s="13">
        <v>45397</v>
      </c>
      <c r="N1431" s="13">
        <v>45399</v>
      </c>
      <c r="O1431" s="13">
        <v>45657</v>
      </c>
      <c r="P1431" s="15">
        <v>259</v>
      </c>
      <c r="Q1431" s="11" t="s">
        <v>874</v>
      </c>
      <c r="R1431" s="11">
        <f>+VLOOKUP(B1431,[2]Hoja2!$A$3:$C$3503,3,FALSE)</f>
        <v>52000000</v>
      </c>
      <c r="S1431" s="11">
        <f t="shared" si="45"/>
        <v>3250000</v>
      </c>
      <c r="T1431" s="22">
        <f t="shared" si="46"/>
        <v>94.117647058823536</v>
      </c>
      <c r="U1431" s="5">
        <v>1</v>
      </c>
      <c r="V1431" s="10" t="s">
        <v>7105</v>
      </c>
    </row>
    <row r="1432" spans="1:23" s="4" customFormat="1" ht="51" x14ac:dyDescent="0.2">
      <c r="A1432" s="5" t="s">
        <v>4605</v>
      </c>
      <c r="B1432" s="5" t="s">
        <v>4605</v>
      </c>
      <c r="C1432" s="5" t="str">
        <f>+VLOOKUP(B1432,[2]Hoja1!$H$1:$I$5207,2,FALSE)</f>
        <v>CONTRATO DE PRESTACION DE SERVICIOS PROFESIONALES</v>
      </c>
      <c r="D1432" s="6" t="s">
        <v>5553</v>
      </c>
      <c r="E1432" s="6">
        <v>1020763655</v>
      </c>
      <c r="F1432" s="7" t="s">
        <v>829</v>
      </c>
      <c r="G1432" s="8">
        <v>33442</v>
      </c>
      <c r="H1432" s="9" t="s">
        <v>6257</v>
      </c>
      <c r="I1432" s="5" t="s">
        <v>835</v>
      </c>
      <c r="J1432" s="5" t="s">
        <v>866</v>
      </c>
      <c r="K1432" s="5" t="s">
        <v>840</v>
      </c>
      <c r="L1432" s="11">
        <v>60350000</v>
      </c>
      <c r="M1432" s="13">
        <v>45399</v>
      </c>
      <c r="N1432" s="13">
        <v>45401</v>
      </c>
      <c r="O1432" s="13">
        <v>45657</v>
      </c>
      <c r="P1432" s="15">
        <v>257</v>
      </c>
      <c r="Q1432" s="11" t="s">
        <v>874</v>
      </c>
      <c r="R1432" s="11">
        <f>+VLOOKUP(B1432,[2]Hoja2!$A$3:$C$3503,3,FALSE)</f>
        <v>53250000</v>
      </c>
      <c r="S1432" s="11">
        <f t="shared" si="45"/>
        <v>7100000</v>
      </c>
      <c r="T1432" s="22">
        <f t="shared" si="46"/>
        <v>88.235294117647058</v>
      </c>
      <c r="U1432" s="5">
        <v>3</v>
      </c>
      <c r="V1432" s="10" t="s">
        <v>7106</v>
      </c>
    </row>
    <row r="1433" spans="1:23" s="4" customFormat="1" ht="51" x14ac:dyDescent="0.2">
      <c r="A1433" s="5" t="s">
        <v>4606</v>
      </c>
      <c r="B1433" s="5" t="s">
        <v>4606</v>
      </c>
      <c r="C1433" s="5" t="str">
        <f>+VLOOKUP(B1433,[2]Hoja1!$H$1:$I$5207,2,FALSE)</f>
        <v>CONTRATO DE PRESTACION DE SERVICIOS DE APOYO A LA GESTION</v>
      </c>
      <c r="D1433" s="6" t="s">
        <v>5554</v>
      </c>
      <c r="E1433" s="6">
        <v>52738913</v>
      </c>
      <c r="F1433" s="7" t="s">
        <v>829</v>
      </c>
      <c r="G1433" s="8">
        <v>30017</v>
      </c>
      <c r="H1433" s="9" t="s">
        <v>6258</v>
      </c>
      <c r="I1433" s="5" t="s">
        <v>835</v>
      </c>
      <c r="J1433" s="5" t="s">
        <v>866</v>
      </c>
      <c r="K1433" s="5" t="s">
        <v>840</v>
      </c>
      <c r="L1433" s="11">
        <v>46750000</v>
      </c>
      <c r="M1433" s="13">
        <v>45399</v>
      </c>
      <c r="N1433" s="13">
        <v>45401</v>
      </c>
      <c r="O1433" s="13">
        <v>45657</v>
      </c>
      <c r="P1433" s="15">
        <v>257</v>
      </c>
      <c r="Q1433" s="11" t="s">
        <v>874</v>
      </c>
      <c r="R1433" s="11">
        <f>+VLOOKUP(B1433,[2]Hoja2!$A$3:$C$3503,3,FALSE)</f>
        <v>41250000</v>
      </c>
      <c r="S1433" s="11">
        <f t="shared" si="45"/>
        <v>5500000</v>
      </c>
      <c r="T1433" s="22">
        <f t="shared" si="46"/>
        <v>88.235294117647058</v>
      </c>
      <c r="U1433" s="5">
        <v>0</v>
      </c>
      <c r="V1433" s="10" t="s">
        <v>7107</v>
      </c>
    </row>
    <row r="1434" spans="1:23" s="4" customFormat="1" ht="63.75" x14ac:dyDescent="0.2">
      <c r="A1434" s="5" t="s">
        <v>4607</v>
      </c>
      <c r="B1434" s="5" t="s">
        <v>4607</v>
      </c>
      <c r="C1434" s="5" t="str">
        <f>+VLOOKUP(B1434,[2]Hoja1!$H$1:$I$5207,2,FALSE)</f>
        <v>CONTRATO DE PRESTACION DE SERVICIOS DE APOYO A LA GESTION</v>
      </c>
      <c r="D1434" s="6" t="s">
        <v>5555</v>
      </c>
      <c r="E1434" s="6">
        <v>11185918</v>
      </c>
      <c r="F1434" s="7" t="s">
        <v>829</v>
      </c>
      <c r="G1434" s="8">
        <v>26295</v>
      </c>
      <c r="H1434" s="9" t="s">
        <v>6239</v>
      </c>
      <c r="I1434" s="5" t="s">
        <v>835</v>
      </c>
      <c r="J1434" s="5" t="s">
        <v>6969</v>
      </c>
      <c r="K1434" s="5" t="s">
        <v>850</v>
      </c>
      <c r="L1434" s="11">
        <v>31428000</v>
      </c>
      <c r="M1434" s="13">
        <v>45400</v>
      </c>
      <c r="N1434" s="13">
        <v>45404</v>
      </c>
      <c r="O1434" s="13">
        <v>45658</v>
      </c>
      <c r="P1434" s="15">
        <v>255</v>
      </c>
      <c r="Q1434" s="11" t="s">
        <v>874</v>
      </c>
      <c r="R1434" s="11">
        <f>+VLOOKUP(B1434,[2]Hoja2!$A$3:$C$3503,3,FALSE)</f>
        <v>24444000</v>
      </c>
      <c r="S1434" s="11">
        <f t="shared" si="45"/>
        <v>6984000</v>
      </c>
      <c r="T1434" s="22">
        <f t="shared" si="46"/>
        <v>77.777777777777771</v>
      </c>
      <c r="U1434" s="5">
        <v>0</v>
      </c>
      <c r="V1434" s="10" t="s">
        <v>7108</v>
      </c>
    </row>
    <row r="1435" spans="1:23" s="4" customFormat="1" ht="63.75" x14ac:dyDescent="0.2">
      <c r="A1435" s="5" t="s">
        <v>4608</v>
      </c>
      <c r="B1435" s="5" t="s">
        <v>4608</v>
      </c>
      <c r="C1435" s="5" t="str">
        <f>+VLOOKUP(B1435,[2]Hoja1!$H$1:$I$5207,2,FALSE)</f>
        <v>CONTRATO DE PRESTACION DE SERVICIOS DE APOYO A LA GESTION</v>
      </c>
      <c r="D1435" s="6" t="s">
        <v>731</v>
      </c>
      <c r="E1435" s="6">
        <v>80809689</v>
      </c>
      <c r="F1435" s="7" t="s">
        <v>829</v>
      </c>
      <c r="G1435" s="8">
        <v>30670</v>
      </c>
      <c r="H1435" s="9" t="s">
        <v>6239</v>
      </c>
      <c r="I1435" s="5" t="s">
        <v>835</v>
      </c>
      <c r="J1435" s="5" t="s">
        <v>6969</v>
      </c>
      <c r="K1435" s="5" t="s">
        <v>850</v>
      </c>
      <c r="L1435" s="11">
        <v>31428000</v>
      </c>
      <c r="M1435" s="13">
        <v>45401</v>
      </c>
      <c r="N1435" s="13">
        <v>45410</v>
      </c>
      <c r="O1435" s="13">
        <v>45658</v>
      </c>
      <c r="P1435" s="15">
        <v>249</v>
      </c>
      <c r="Q1435" s="11" t="s">
        <v>874</v>
      </c>
      <c r="R1435" s="11">
        <f>+VLOOKUP(B1435,[2]Hoja2!$A$3:$C$3503,3,FALSE)</f>
        <v>24444000</v>
      </c>
      <c r="S1435" s="11">
        <f t="shared" si="45"/>
        <v>6984000</v>
      </c>
      <c r="T1435" s="22">
        <f t="shared" si="46"/>
        <v>77.777777777777771</v>
      </c>
      <c r="U1435" s="5">
        <v>0</v>
      </c>
      <c r="V1435" s="10" t="s">
        <v>7109</v>
      </c>
    </row>
    <row r="1436" spans="1:23" s="4" customFormat="1" ht="63.75" x14ac:dyDescent="0.2">
      <c r="A1436" s="5" t="s">
        <v>4609</v>
      </c>
      <c r="B1436" s="5" t="s">
        <v>4609</v>
      </c>
      <c r="C1436" s="5" t="str">
        <f>+VLOOKUP(B1436,[2]Hoja1!$H$1:$I$5207,2,FALSE)</f>
        <v>CONTRATO DE PRESTACION DE SERVICIOS DE APOYO A LA GESTION</v>
      </c>
      <c r="D1436" s="6" t="s">
        <v>736</v>
      </c>
      <c r="E1436" s="6">
        <v>79592194</v>
      </c>
      <c r="F1436" s="7" t="s">
        <v>829</v>
      </c>
      <c r="G1436" s="8">
        <v>26582</v>
      </c>
      <c r="H1436" s="9" t="s">
        <v>6239</v>
      </c>
      <c r="I1436" s="5" t="s">
        <v>835</v>
      </c>
      <c r="J1436" s="5" t="s">
        <v>6969</v>
      </c>
      <c r="K1436" s="5" t="s">
        <v>850</v>
      </c>
      <c r="L1436" s="11">
        <v>31428000</v>
      </c>
      <c r="M1436" s="13">
        <v>45400</v>
      </c>
      <c r="N1436" s="13">
        <v>45405</v>
      </c>
      <c r="O1436" s="13">
        <v>45658</v>
      </c>
      <c r="P1436" s="15">
        <v>254</v>
      </c>
      <c r="Q1436" s="11" t="s">
        <v>874</v>
      </c>
      <c r="R1436" s="11">
        <f>+VLOOKUP(B1436,[2]Hoja2!$A$3:$C$3503,3,FALSE)</f>
        <v>24444000</v>
      </c>
      <c r="S1436" s="11">
        <f t="shared" si="45"/>
        <v>6984000</v>
      </c>
      <c r="T1436" s="22">
        <f t="shared" si="46"/>
        <v>77.777777777777771</v>
      </c>
      <c r="U1436" s="5">
        <v>0</v>
      </c>
      <c r="V1436" s="10" t="s">
        <v>7110</v>
      </c>
    </row>
    <row r="1437" spans="1:23" s="4" customFormat="1" ht="63.75" x14ac:dyDescent="0.2">
      <c r="A1437" s="5" t="s">
        <v>4610</v>
      </c>
      <c r="B1437" s="5" t="s">
        <v>4610</v>
      </c>
      <c r="C1437" s="5" t="str">
        <f>+VLOOKUP(B1437,[2]Hoja1!$H$1:$I$5207,2,FALSE)</f>
        <v>CONTRATO DE PRESTACION DE SERVICIOS PROFESIONALES</v>
      </c>
      <c r="D1437" s="6" t="s">
        <v>5556</v>
      </c>
      <c r="E1437" s="6">
        <v>80116941</v>
      </c>
      <c r="F1437" s="7" t="s">
        <v>829</v>
      </c>
      <c r="G1437" s="8">
        <v>30179</v>
      </c>
      <c r="H1437" s="9" t="s">
        <v>6259</v>
      </c>
      <c r="I1437" s="5" t="s">
        <v>836</v>
      </c>
      <c r="J1437" s="5" t="s">
        <v>6969</v>
      </c>
      <c r="K1437" s="5" t="s">
        <v>850</v>
      </c>
      <c r="L1437" s="11">
        <f>+VLOOKUP(B1437,[2]Hoja2!$A$3:$C$3503,2,FALSE)</f>
        <v>63000000</v>
      </c>
      <c r="M1437" s="13">
        <v>45401</v>
      </c>
      <c r="N1437" s="13">
        <v>45406</v>
      </c>
      <c r="O1437" s="13">
        <v>45536</v>
      </c>
      <c r="P1437" s="15">
        <v>131</v>
      </c>
      <c r="Q1437" s="11" t="s">
        <v>874</v>
      </c>
      <c r="R1437" s="11">
        <f>+VLOOKUP(B1437,[2]Hoja2!$A$3:$C$3503,3,FALSE)</f>
        <v>63000000</v>
      </c>
      <c r="S1437" s="11">
        <f t="shared" si="45"/>
        <v>0</v>
      </c>
      <c r="T1437" s="22">
        <f t="shared" si="46"/>
        <v>100</v>
      </c>
      <c r="U1437" s="5">
        <v>1</v>
      </c>
      <c r="V1437" s="10" t="s">
        <v>7111</v>
      </c>
      <c r="W1437" s="4">
        <f>+VLOOKUP(B1437,[2]Hoja2!$A$3:$D$3503,4,FALSE)</f>
        <v>0</v>
      </c>
    </row>
    <row r="1438" spans="1:23" s="4" customFormat="1" ht="51" x14ac:dyDescent="0.2">
      <c r="A1438" s="5" t="s">
        <v>4611</v>
      </c>
      <c r="B1438" s="5" t="s">
        <v>4611</v>
      </c>
      <c r="C1438" s="5" t="str">
        <f>+VLOOKUP(B1438,[2]Hoja1!$H$1:$I$5207,2,FALSE)</f>
        <v>CONTRATO DE PRESTACION DE SERVICIOS PROFESIONALES</v>
      </c>
      <c r="D1438" s="6" t="s">
        <v>2169</v>
      </c>
      <c r="E1438" s="6">
        <v>1023907948</v>
      </c>
      <c r="F1438" s="7" t="s">
        <v>829</v>
      </c>
      <c r="G1438" s="8">
        <v>26080</v>
      </c>
      <c r="H1438" s="9" t="s">
        <v>6085</v>
      </c>
      <c r="I1438" s="5" t="s">
        <v>836</v>
      </c>
      <c r="J1438" s="5" t="s">
        <v>6963</v>
      </c>
      <c r="K1438" s="5" t="s">
        <v>842</v>
      </c>
      <c r="L1438" s="11">
        <v>41650000</v>
      </c>
      <c r="M1438" s="13">
        <v>45397</v>
      </c>
      <c r="N1438" s="13">
        <v>45397</v>
      </c>
      <c r="O1438" s="13">
        <v>45642</v>
      </c>
      <c r="P1438" s="15">
        <v>246</v>
      </c>
      <c r="Q1438" s="11" t="s">
        <v>874</v>
      </c>
      <c r="R1438" s="11">
        <f>+VLOOKUP(B1438,[2]Hoja2!$A$3:$C$3503,3,FALSE)</f>
        <v>41650000</v>
      </c>
      <c r="S1438" s="11">
        <f t="shared" si="45"/>
        <v>0</v>
      </c>
      <c r="T1438" s="22">
        <f t="shared" si="46"/>
        <v>100</v>
      </c>
      <c r="U1438" s="5">
        <v>1</v>
      </c>
      <c r="V1438" s="10" t="s">
        <v>7112</v>
      </c>
    </row>
    <row r="1439" spans="1:23" s="4" customFormat="1" ht="51" x14ac:dyDescent="0.2">
      <c r="A1439" s="5" t="s">
        <v>4612</v>
      </c>
      <c r="B1439" s="5" t="s">
        <v>4612</v>
      </c>
      <c r="C1439" s="5" t="str">
        <f>+VLOOKUP(B1439,[2]Hoja1!$H$1:$I$5207,2,FALSE)</f>
        <v>CONTRATO DE PRESTACION DE SERVICIOS DE APOYO A LA GESTION</v>
      </c>
      <c r="D1439" s="6" t="s">
        <v>5557</v>
      </c>
      <c r="E1439" s="6">
        <v>1026562177</v>
      </c>
      <c r="F1439" s="7" t="s">
        <v>829</v>
      </c>
      <c r="G1439" s="8">
        <v>32835</v>
      </c>
      <c r="H1439" s="9" t="s">
        <v>6260</v>
      </c>
      <c r="I1439" s="5" t="s">
        <v>835</v>
      </c>
      <c r="J1439" s="5" t="s">
        <v>865</v>
      </c>
      <c r="K1439" s="5" t="s">
        <v>846</v>
      </c>
      <c r="L1439" s="11">
        <f>+VLOOKUP(B1439,[2]Hoja2!$A$3:$C$3503,2,FALSE)</f>
        <v>21855300</v>
      </c>
      <c r="M1439" s="13">
        <v>45398</v>
      </c>
      <c r="N1439" s="13">
        <v>45399</v>
      </c>
      <c r="O1439" s="13">
        <v>45627</v>
      </c>
      <c r="P1439" s="15">
        <v>229</v>
      </c>
      <c r="Q1439" s="11" t="s">
        <v>874</v>
      </c>
      <c r="R1439" s="11">
        <f>+VLOOKUP(B1439,[2]Hoja2!$A$3:$C$3503,3,FALSE)</f>
        <v>21855300</v>
      </c>
      <c r="S1439" s="11">
        <f t="shared" si="45"/>
        <v>0</v>
      </c>
      <c r="T1439" s="22">
        <f t="shared" si="46"/>
        <v>100</v>
      </c>
      <c r="U1439" s="5">
        <v>1</v>
      </c>
      <c r="V1439" s="10" t="s">
        <v>7113</v>
      </c>
      <c r="W1439" s="4">
        <f>+VLOOKUP(B1439,[2]Hoja2!$A$3:$D$3503,4,FALSE)</f>
        <v>0</v>
      </c>
    </row>
    <row r="1440" spans="1:23" s="4" customFormat="1" ht="51" x14ac:dyDescent="0.2">
      <c r="A1440" s="5" t="s">
        <v>4613</v>
      </c>
      <c r="B1440" s="5" t="s">
        <v>4613</v>
      </c>
      <c r="C1440" s="5" t="str">
        <f>+VLOOKUP(B1440,[2]Hoja1!$H$1:$I$5207,2,FALSE)</f>
        <v>CONTRATO DE PRESTACION DE SERVICIOS DE APOYO A LA GESTION</v>
      </c>
      <c r="D1440" s="6" t="s">
        <v>5558</v>
      </c>
      <c r="E1440" s="6">
        <v>1026581997</v>
      </c>
      <c r="F1440" s="7" t="s">
        <v>829</v>
      </c>
      <c r="G1440" s="8">
        <v>34759</v>
      </c>
      <c r="H1440" s="9" t="s">
        <v>6260</v>
      </c>
      <c r="I1440" s="5" t="s">
        <v>835</v>
      </c>
      <c r="J1440" s="5" t="s">
        <v>865</v>
      </c>
      <c r="K1440" s="5" t="s">
        <v>846</v>
      </c>
      <c r="L1440" s="11">
        <f>+VLOOKUP(B1440,[2]Hoja2!$A$3:$C$3503,2,FALSE)</f>
        <v>21855300</v>
      </c>
      <c r="M1440" s="13">
        <v>45398</v>
      </c>
      <c r="N1440" s="13">
        <v>45399</v>
      </c>
      <c r="O1440" s="13">
        <v>45627</v>
      </c>
      <c r="P1440" s="15">
        <v>229</v>
      </c>
      <c r="Q1440" s="11" t="s">
        <v>874</v>
      </c>
      <c r="R1440" s="11">
        <f>+VLOOKUP(B1440,[2]Hoja2!$A$3:$C$3503,3,FALSE)</f>
        <v>21855300</v>
      </c>
      <c r="S1440" s="11">
        <f t="shared" si="45"/>
        <v>0</v>
      </c>
      <c r="T1440" s="22">
        <f t="shared" si="46"/>
        <v>100</v>
      </c>
      <c r="U1440" s="5">
        <v>1</v>
      </c>
      <c r="V1440" s="10" t="s">
        <v>7114</v>
      </c>
      <c r="W1440" s="4">
        <f>+VLOOKUP(B1440,[2]Hoja2!$A$3:$D$3503,4,FALSE)</f>
        <v>0</v>
      </c>
    </row>
    <row r="1441" spans="1:22" s="4" customFormat="1" ht="51" x14ac:dyDescent="0.2">
      <c r="A1441" s="5" t="s">
        <v>4614</v>
      </c>
      <c r="B1441" s="5" t="s">
        <v>4614</v>
      </c>
      <c r="C1441" s="5" t="str">
        <f>+VLOOKUP(B1441,[2]Hoja1!$H$1:$I$5207,2,FALSE)</f>
        <v>CONTRATO DE PRESTACION DE SERVICIOS PROFESIONALES</v>
      </c>
      <c r="D1441" s="6" t="s">
        <v>725</v>
      </c>
      <c r="E1441" s="6">
        <v>1033678878</v>
      </c>
      <c r="F1441" s="7" t="s">
        <v>829</v>
      </c>
      <c r="G1441" s="8">
        <v>31542</v>
      </c>
      <c r="H1441" s="9" t="s">
        <v>6261</v>
      </c>
      <c r="I1441" s="5" t="s">
        <v>836</v>
      </c>
      <c r="J1441" s="5" t="s">
        <v>6963</v>
      </c>
      <c r="K1441" s="5" t="s">
        <v>842</v>
      </c>
      <c r="L1441" s="11">
        <v>62781000</v>
      </c>
      <c r="M1441" s="13">
        <v>45397</v>
      </c>
      <c r="N1441" s="13">
        <v>45399</v>
      </c>
      <c r="O1441" s="13">
        <v>45652</v>
      </c>
      <c r="P1441" s="15">
        <v>254</v>
      </c>
      <c r="Q1441" s="11" t="s">
        <v>874</v>
      </c>
      <c r="R1441" s="11">
        <f>+VLOOKUP(B1441,[2]Hoja2!$A$3:$C$3503,3,FALSE)</f>
        <v>59088000</v>
      </c>
      <c r="S1441" s="11">
        <f t="shared" si="45"/>
        <v>3693000</v>
      </c>
      <c r="T1441" s="22">
        <f t="shared" si="46"/>
        <v>94.117647058823536</v>
      </c>
      <c r="U1441" s="5">
        <v>1</v>
      </c>
      <c r="V1441" s="10" t="s">
        <v>7115</v>
      </c>
    </row>
    <row r="1442" spans="1:22" s="4" customFormat="1" ht="63.75" x14ac:dyDescent="0.2">
      <c r="A1442" s="5" t="s">
        <v>4615</v>
      </c>
      <c r="B1442" s="5" t="s">
        <v>4615</v>
      </c>
      <c r="C1442" s="5" t="str">
        <f>+VLOOKUP(B1442,[2]Hoja1!$H$1:$I$5207,2,FALSE)</f>
        <v>CONTRATO DE PRESTACION DE SERVICIOS PROFESIONALES</v>
      </c>
      <c r="D1442" s="6" t="s">
        <v>2161</v>
      </c>
      <c r="E1442" s="6">
        <v>79718077</v>
      </c>
      <c r="F1442" s="7" t="s">
        <v>829</v>
      </c>
      <c r="G1442" s="8">
        <v>27383</v>
      </c>
      <c r="H1442" s="9" t="s">
        <v>6262</v>
      </c>
      <c r="I1442" s="5" t="s">
        <v>836</v>
      </c>
      <c r="J1442" s="5" t="s">
        <v>6963</v>
      </c>
      <c r="K1442" s="5" t="s">
        <v>842</v>
      </c>
      <c r="L1442" s="11">
        <v>62781000</v>
      </c>
      <c r="M1442" s="13">
        <v>45398</v>
      </c>
      <c r="N1442" s="13">
        <v>45399</v>
      </c>
      <c r="O1442" s="13">
        <v>45652</v>
      </c>
      <c r="P1442" s="15">
        <v>254</v>
      </c>
      <c r="Q1442" s="11" t="s">
        <v>874</v>
      </c>
      <c r="R1442" s="11">
        <f>+VLOOKUP(B1442,[2]Hoja2!$A$3:$C$3503,3,FALSE)</f>
        <v>59088000</v>
      </c>
      <c r="S1442" s="11">
        <f t="shared" si="45"/>
        <v>3693000</v>
      </c>
      <c r="T1442" s="22">
        <f t="shared" si="46"/>
        <v>94.117647058823536</v>
      </c>
      <c r="U1442" s="5">
        <v>1</v>
      </c>
      <c r="V1442" s="10" t="s">
        <v>7116</v>
      </c>
    </row>
    <row r="1443" spans="1:22" s="4" customFormat="1" ht="51" x14ac:dyDescent="0.2">
      <c r="A1443" s="5" t="s">
        <v>4616</v>
      </c>
      <c r="B1443" s="5" t="s">
        <v>4616</v>
      </c>
      <c r="C1443" s="5" t="str">
        <f>+VLOOKUP(B1443,[2]Hoja1!$H$1:$I$5207,2,FALSE)</f>
        <v>CONTRATO DE PRESTACION DE SERVICIOS DE APOYO A LA GESTION</v>
      </c>
      <c r="D1443" s="6" t="s">
        <v>5559</v>
      </c>
      <c r="E1443" s="6">
        <v>1023011081</v>
      </c>
      <c r="F1443" s="7" t="s">
        <v>829</v>
      </c>
      <c r="G1443" s="8">
        <v>35095</v>
      </c>
      <c r="H1443" s="9" t="s">
        <v>6263</v>
      </c>
      <c r="I1443" s="5" t="s">
        <v>835</v>
      </c>
      <c r="J1443" s="5" t="s">
        <v>6988</v>
      </c>
      <c r="K1443" s="5" t="s">
        <v>841</v>
      </c>
      <c r="L1443" s="11">
        <v>19890000</v>
      </c>
      <c r="M1443" s="13">
        <v>45399</v>
      </c>
      <c r="N1443" s="13">
        <v>45404</v>
      </c>
      <c r="O1443" s="13">
        <v>45658</v>
      </c>
      <c r="P1443" s="15">
        <v>255</v>
      </c>
      <c r="Q1443" s="11" t="s">
        <v>874</v>
      </c>
      <c r="R1443" s="11">
        <f>+VLOOKUP(B1443,[2]Hoja2!$A$3:$C$3503,3,FALSE)</f>
        <v>18720000</v>
      </c>
      <c r="S1443" s="11">
        <f t="shared" si="45"/>
        <v>1170000</v>
      </c>
      <c r="T1443" s="22">
        <f t="shared" si="46"/>
        <v>94.117647058823536</v>
      </c>
      <c r="U1443" s="5">
        <v>1</v>
      </c>
      <c r="V1443" s="10" t="s">
        <v>7117</v>
      </c>
    </row>
    <row r="1444" spans="1:22" s="4" customFormat="1" ht="51" x14ac:dyDescent="0.2">
      <c r="A1444" s="5" t="s">
        <v>4617</v>
      </c>
      <c r="B1444" s="5" t="s">
        <v>4617</v>
      </c>
      <c r="C1444" s="5" t="str">
        <f>+VLOOKUP(B1444,[2]Hoja1!$H$1:$I$5207,2,FALSE)</f>
        <v>CONTRATO DE PRESTACION DE SERVICIOS DE APOYO A LA GESTION</v>
      </c>
      <c r="D1444" s="6" t="s">
        <v>800</v>
      </c>
      <c r="E1444" s="6">
        <v>1070969607</v>
      </c>
      <c r="F1444" s="7" t="s">
        <v>829</v>
      </c>
      <c r="G1444" s="8">
        <v>34415</v>
      </c>
      <c r="H1444" s="9" t="s">
        <v>6263</v>
      </c>
      <c r="I1444" s="5" t="s">
        <v>835</v>
      </c>
      <c r="J1444" s="5" t="s">
        <v>6988</v>
      </c>
      <c r="K1444" s="5" t="s">
        <v>841</v>
      </c>
      <c r="L1444" s="11">
        <v>19890000</v>
      </c>
      <c r="M1444" s="13">
        <v>45399</v>
      </c>
      <c r="N1444" s="13">
        <v>45400</v>
      </c>
      <c r="O1444" s="13">
        <v>45658</v>
      </c>
      <c r="P1444" s="15">
        <v>259</v>
      </c>
      <c r="Q1444" s="11" t="s">
        <v>874</v>
      </c>
      <c r="R1444" s="11">
        <f>+VLOOKUP(B1444,[2]Hoja2!$A$3:$C$3503,3,FALSE)</f>
        <v>18720000</v>
      </c>
      <c r="S1444" s="11">
        <f t="shared" si="45"/>
        <v>1170000</v>
      </c>
      <c r="T1444" s="22">
        <f t="shared" si="46"/>
        <v>94.117647058823536</v>
      </c>
      <c r="U1444" s="5">
        <v>1</v>
      </c>
      <c r="V1444" s="10" t="s">
        <v>7118</v>
      </c>
    </row>
    <row r="1445" spans="1:22" s="4" customFormat="1" ht="51" x14ac:dyDescent="0.2">
      <c r="A1445" s="5" t="s">
        <v>4618</v>
      </c>
      <c r="B1445" s="5" t="s">
        <v>4618</v>
      </c>
      <c r="C1445" s="5" t="str">
        <f>+VLOOKUP(B1445,[2]Hoja1!$H$1:$I$5207,2,FALSE)</f>
        <v>CONTRATO DE PRESTACION DE SERVICIOS PROFESIONALES</v>
      </c>
      <c r="D1445" s="6" t="s">
        <v>5560</v>
      </c>
      <c r="E1445" s="6">
        <v>1007399751</v>
      </c>
      <c r="F1445" s="7" t="s">
        <v>829</v>
      </c>
      <c r="G1445" s="8">
        <v>36211</v>
      </c>
      <c r="H1445" s="9" t="s">
        <v>6264</v>
      </c>
      <c r="I1445" s="5" t="s">
        <v>835</v>
      </c>
      <c r="J1445" s="5" t="s">
        <v>6988</v>
      </c>
      <c r="K1445" s="5" t="s">
        <v>841</v>
      </c>
      <c r="L1445" s="11">
        <v>34000000</v>
      </c>
      <c r="M1445" s="13">
        <v>45398</v>
      </c>
      <c r="N1445" s="13">
        <v>45399</v>
      </c>
      <c r="O1445" s="13">
        <v>45658</v>
      </c>
      <c r="P1445" s="15">
        <v>260</v>
      </c>
      <c r="Q1445" s="11" t="s">
        <v>874</v>
      </c>
      <c r="R1445" s="11">
        <f>+VLOOKUP(B1445,[2]Hoja2!$A$3:$C$3503,3,FALSE)</f>
        <v>32000000</v>
      </c>
      <c r="S1445" s="11">
        <f t="shared" si="45"/>
        <v>2000000</v>
      </c>
      <c r="T1445" s="22">
        <f t="shared" si="46"/>
        <v>94.117647058823536</v>
      </c>
      <c r="U1445" s="5">
        <v>1</v>
      </c>
      <c r="V1445" s="10" t="s">
        <v>7119</v>
      </c>
    </row>
    <row r="1446" spans="1:22" s="4" customFormat="1" ht="51" x14ac:dyDescent="0.2">
      <c r="A1446" s="5" t="s">
        <v>4619</v>
      </c>
      <c r="B1446" s="5" t="s">
        <v>4619</v>
      </c>
      <c r="C1446" s="5" t="str">
        <f>+VLOOKUP(B1446,[2]Hoja1!$H$1:$I$5207,2,FALSE)</f>
        <v>CONTRATO DE PRESTACION DE SERVICIOS DE APOYO A LA GESTION</v>
      </c>
      <c r="D1446" s="6" t="s">
        <v>2310</v>
      </c>
      <c r="E1446" s="6">
        <v>80231925</v>
      </c>
      <c r="F1446" s="7" t="s">
        <v>829</v>
      </c>
      <c r="G1446" s="8">
        <v>29303</v>
      </c>
      <c r="H1446" s="9" t="s">
        <v>6265</v>
      </c>
      <c r="I1446" s="5" t="s">
        <v>835</v>
      </c>
      <c r="J1446" s="5" t="s">
        <v>6988</v>
      </c>
      <c r="K1446" s="5" t="s">
        <v>841</v>
      </c>
      <c r="L1446" s="11">
        <v>48875000</v>
      </c>
      <c r="M1446" s="13">
        <v>45399</v>
      </c>
      <c r="N1446" s="13">
        <v>45401</v>
      </c>
      <c r="O1446" s="13">
        <v>45658</v>
      </c>
      <c r="P1446" s="15">
        <v>258</v>
      </c>
      <c r="Q1446" s="11" t="s">
        <v>874</v>
      </c>
      <c r="R1446" s="11">
        <f>+VLOOKUP(B1446,[2]Hoja2!$A$3:$C$3503,3,FALSE)</f>
        <v>46000000</v>
      </c>
      <c r="S1446" s="11">
        <f t="shared" si="45"/>
        <v>2875000</v>
      </c>
      <c r="T1446" s="22">
        <f t="shared" si="46"/>
        <v>94.117647058823536</v>
      </c>
      <c r="U1446" s="5">
        <v>0</v>
      </c>
      <c r="V1446" s="10" t="s">
        <v>7120</v>
      </c>
    </row>
    <row r="1447" spans="1:22" s="4" customFormat="1" ht="51" x14ac:dyDescent="0.2">
      <c r="A1447" s="5" t="s">
        <v>4620</v>
      </c>
      <c r="B1447" s="5" t="s">
        <v>4620</v>
      </c>
      <c r="C1447" s="5" t="str">
        <f>+VLOOKUP(B1447,[2]Hoja1!$H$1:$I$5207,2,FALSE)</f>
        <v>CONTRATO DE PRESTACION DE SERVICIOS DE APOYO A LA GESTION</v>
      </c>
      <c r="D1447" s="6" t="s">
        <v>5561</v>
      </c>
      <c r="E1447" s="6">
        <v>1016081158</v>
      </c>
      <c r="F1447" s="7" t="s">
        <v>829</v>
      </c>
      <c r="G1447" s="8">
        <v>34997</v>
      </c>
      <c r="H1447" s="9" t="s">
        <v>6266</v>
      </c>
      <c r="I1447" s="5" t="s">
        <v>836</v>
      </c>
      <c r="J1447" s="5" t="s">
        <v>6963</v>
      </c>
      <c r="K1447" s="5" t="s">
        <v>842</v>
      </c>
      <c r="L1447" s="11">
        <v>33150000</v>
      </c>
      <c r="M1447" s="13">
        <v>45398</v>
      </c>
      <c r="N1447" s="13">
        <v>45400</v>
      </c>
      <c r="O1447" s="13">
        <v>45652</v>
      </c>
      <c r="P1447" s="15">
        <v>253</v>
      </c>
      <c r="Q1447" s="11" t="s">
        <v>874</v>
      </c>
      <c r="R1447" s="11">
        <f>+VLOOKUP(B1447,[2]Hoja2!$A$3:$C$3503,3,FALSE)</f>
        <v>33150000</v>
      </c>
      <c r="S1447" s="11">
        <f t="shared" si="45"/>
        <v>0</v>
      </c>
      <c r="T1447" s="22">
        <f t="shared" si="46"/>
        <v>100</v>
      </c>
      <c r="U1447" s="5">
        <v>1</v>
      </c>
      <c r="V1447" s="10" t="s">
        <v>7121</v>
      </c>
    </row>
    <row r="1448" spans="1:22" s="4" customFormat="1" ht="51" x14ac:dyDescent="0.2">
      <c r="A1448" s="5" t="s">
        <v>4621</v>
      </c>
      <c r="B1448" s="5" t="s">
        <v>4621</v>
      </c>
      <c r="C1448" s="5" t="str">
        <f>+VLOOKUP(B1448,[2]Hoja1!$H$1:$I$5207,2,FALSE)</f>
        <v>CONTRATO DE PRESTACION DE SERVICIOS DE APOYO A LA GESTION</v>
      </c>
      <c r="D1448" s="6" t="s">
        <v>5562</v>
      </c>
      <c r="E1448" s="6">
        <v>52353692</v>
      </c>
      <c r="F1448" s="7" t="s">
        <v>829</v>
      </c>
      <c r="G1448" s="8">
        <v>29095</v>
      </c>
      <c r="H1448" s="9" t="s">
        <v>2972</v>
      </c>
      <c r="I1448" s="5" t="s">
        <v>835</v>
      </c>
      <c r="J1448" s="5" t="s">
        <v>865</v>
      </c>
      <c r="K1448" s="5" t="s">
        <v>846</v>
      </c>
      <c r="L1448" s="11">
        <v>6461235</v>
      </c>
      <c r="M1448" s="13">
        <v>45401</v>
      </c>
      <c r="N1448" s="13">
        <v>45404</v>
      </c>
      <c r="O1448" s="13">
        <v>45474</v>
      </c>
      <c r="P1448" s="15">
        <v>71</v>
      </c>
      <c r="Q1448" s="11" t="s">
        <v>874</v>
      </c>
      <c r="R1448" s="11">
        <f>+VLOOKUP(B1448,[2]Hoja2!$A$3:$C$3503,3,FALSE)</f>
        <v>6461235</v>
      </c>
      <c r="S1448" s="11">
        <f t="shared" si="45"/>
        <v>0</v>
      </c>
      <c r="T1448" s="22">
        <f t="shared" si="46"/>
        <v>100</v>
      </c>
      <c r="U1448" s="5">
        <v>0</v>
      </c>
      <c r="V1448" s="10" t="s">
        <v>7122</v>
      </c>
    </row>
    <row r="1449" spans="1:22" s="4" customFormat="1" ht="51" x14ac:dyDescent="0.2">
      <c r="A1449" s="5" t="s">
        <v>4622</v>
      </c>
      <c r="B1449" s="5" t="s">
        <v>4622</v>
      </c>
      <c r="C1449" s="5" t="str">
        <f>+VLOOKUP(B1449,[2]Hoja1!$H$1:$I$5207,2,FALSE)</f>
        <v>CONTRATO DE PRESTACION DE SERVICIOS PROFESIONALES</v>
      </c>
      <c r="D1449" s="6" t="s">
        <v>5563</v>
      </c>
      <c r="E1449" s="6">
        <v>80204461</v>
      </c>
      <c r="F1449" s="7" t="s">
        <v>829</v>
      </c>
      <c r="G1449" s="8">
        <v>30756</v>
      </c>
      <c r="H1449" s="9" t="s">
        <v>6267</v>
      </c>
      <c r="I1449" s="5" t="s">
        <v>835</v>
      </c>
      <c r="J1449" s="5" t="s">
        <v>865</v>
      </c>
      <c r="K1449" s="5" t="s">
        <v>846</v>
      </c>
      <c r="L1449" s="11">
        <v>6652575</v>
      </c>
      <c r="M1449" s="13">
        <v>45399</v>
      </c>
      <c r="N1449" s="13">
        <v>45400</v>
      </c>
      <c r="O1449" s="13">
        <v>45474</v>
      </c>
      <c r="P1449" s="15">
        <v>75</v>
      </c>
      <c r="Q1449" s="11" t="s">
        <v>874</v>
      </c>
      <c r="R1449" s="11">
        <f>+VLOOKUP(B1449,[2]Hoja2!$A$3:$C$3503,3,FALSE)</f>
        <v>6652575</v>
      </c>
      <c r="S1449" s="11">
        <f t="shared" si="45"/>
        <v>0</v>
      </c>
      <c r="T1449" s="22">
        <f t="shared" si="46"/>
        <v>100</v>
      </c>
      <c r="U1449" s="5">
        <v>0</v>
      </c>
      <c r="V1449" s="10" t="s">
        <v>7123</v>
      </c>
    </row>
    <row r="1450" spans="1:22" s="4" customFormat="1" ht="51" x14ac:dyDescent="0.2">
      <c r="A1450" s="5" t="s">
        <v>4623</v>
      </c>
      <c r="B1450" s="5" t="s">
        <v>4623</v>
      </c>
      <c r="C1450" s="5" t="str">
        <f>+VLOOKUP(B1450,[2]Hoja1!$H$1:$I$5207,2,FALSE)</f>
        <v>CONTRATO DE PRESTACION DE SERVICIOS DE APOYO A LA GESTION</v>
      </c>
      <c r="D1450" s="6" t="s">
        <v>5564</v>
      </c>
      <c r="E1450" s="6">
        <v>1032476160</v>
      </c>
      <c r="F1450" s="7" t="s">
        <v>829</v>
      </c>
      <c r="G1450" s="8">
        <v>35017</v>
      </c>
      <c r="H1450" s="9" t="s">
        <v>6268</v>
      </c>
      <c r="I1450" s="5" t="s">
        <v>835</v>
      </c>
      <c r="J1450" s="5" t="s">
        <v>7029</v>
      </c>
      <c r="K1450" s="5" t="s">
        <v>847</v>
      </c>
      <c r="L1450" s="11">
        <v>9000000</v>
      </c>
      <c r="M1450" s="13">
        <v>45404</v>
      </c>
      <c r="N1450" s="13">
        <v>45408</v>
      </c>
      <c r="O1450" s="13">
        <v>45484</v>
      </c>
      <c r="P1450" s="15">
        <v>77</v>
      </c>
      <c r="Q1450" s="11" t="s">
        <v>874</v>
      </c>
      <c r="R1450" s="11">
        <f>+VLOOKUP(B1450,[2]Hoja2!$A$3:$C$3503,3,FALSE)</f>
        <v>9000000</v>
      </c>
      <c r="S1450" s="11">
        <f t="shared" si="45"/>
        <v>0</v>
      </c>
      <c r="T1450" s="22">
        <f t="shared" si="46"/>
        <v>100</v>
      </c>
      <c r="U1450" s="5">
        <v>0</v>
      </c>
      <c r="V1450" s="10" t="s">
        <v>7124</v>
      </c>
    </row>
    <row r="1451" spans="1:22" s="4" customFormat="1" ht="51" x14ac:dyDescent="0.2">
      <c r="A1451" s="5" t="s">
        <v>4624</v>
      </c>
      <c r="B1451" s="5" t="s">
        <v>4624</v>
      </c>
      <c r="C1451" s="5" t="str">
        <f>+VLOOKUP(B1451,[2]Hoja1!$H$1:$I$5207,2,FALSE)</f>
        <v>CONTRATO DE PRESTACION DE SERVICIOS PROFESIONALES</v>
      </c>
      <c r="D1451" s="6" t="s">
        <v>5565</v>
      </c>
      <c r="E1451" s="6">
        <v>1057587376</v>
      </c>
      <c r="F1451" s="7" t="s">
        <v>829</v>
      </c>
      <c r="G1451" s="8">
        <v>33364</v>
      </c>
      <c r="H1451" s="9" t="s">
        <v>6269</v>
      </c>
      <c r="I1451" s="5" t="s">
        <v>835</v>
      </c>
      <c r="J1451" s="5" t="s">
        <v>6963</v>
      </c>
      <c r="K1451" s="5" t="s">
        <v>842</v>
      </c>
      <c r="L1451" s="11">
        <v>25500000</v>
      </c>
      <c r="M1451" s="13">
        <v>45398</v>
      </c>
      <c r="N1451" s="13">
        <v>45399</v>
      </c>
      <c r="O1451" s="13">
        <v>45642</v>
      </c>
      <c r="P1451" s="15">
        <v>244</v>
      </c>
      <c r="Q1451" s="11" t="s">
        <v>874</v>
      </c>
      <c r="R1451" s="11">
        <f>+VLOOKUP(B1451,[2]Hoja2!$A$3:$C$3503,3,FALSE)</f>
        <v>25300000</v>
      </c>
      <c r="S1451" s="11">
        <f t="shared" si="45"/>
        <v>200000</v>
      </c>
      <c r="T1451" s="22">
        <f t="shared" si="46"/>
        <v>99.215686274509807</v>
      </c>
      <c r="U1451" s="5">
        <v>1</v>
      </c>
      <c r="V1451" s="10" t="s">
        <v>7125</v>
      </c>
    </row>
    <row r="1452" spans="1:22" s="4" customFormat="1" ht="89.25" x14ac:dyDescent="0.2">
      <c r="A1452" s="5" t="s">
        <v>4625</v>
      </c>
      <c r="B1452" s="5" t="s">
        <v>4625</v>
      </c>
      <c r="C1452" s="5" t="str">
        <f>+VLOOKUP(B1452,[2]Hoja1!$H$1:$I$5207,2,FALSE)</f>
        <v>CONTRATO DE PRESTACION DE SERVICIOS DE APOYO A LA GESTION</v>
      </c>
      <c r="D1452" s="6" t="s">
        <v>622</v>
      </c>
      <c r="E1452" s="6">
        <v>52969354</v>
      </c>
      <c r="F1452" s="7" t="s">
        <v>829</v>
      </c>
      <c r="G1452" s="8">
        <v>30875</v>
      </c>
      <c r="H1452" s="9" t="s">
        <v>6270</v>
      </c>
      <c r="I1452" s="5" t="s">
        <v>835</v>
      </c>
      <c r="J1452" s="5" t="s">
        <v>865</v>
      </c>
      <c r="K1452" s="5" t="s">
        <v>846</v>
      </c>
      <c r="L1452" s="11">
        <v>4546795</v>
      </c>
      <c r="M1452" s="13">
        <v>45399</v>
      </c>
      <c r="N1452" s="13">
        <v>45405</v>
      </c>
      <c r="O1452" s="13">
        <v>45459</v>
      </c>
      <c r="P1452" s="15">
        <v>55</v>
      </c>
      <c r="Q1452" s="11" t="s">
        <v>874</v>
      </c>
      <c r="R1452" s="11">
        <f>+VLOOKUP(B1452,[2]Hoja2!$A$3:$C$3503,3,FALSE)</f>
        <v>4546795</v>
      </c>
      <c r="S1452" s="11">
        <f t="shared" si="45"/>
        <v>0</v>
      </c>
      <c r="T1452" s="22">
        <f t="shared" si="46"/>
        <v>100</v>
      </c>
      <c r="U1452" s="5">
        <v>0</v>
      </c>
      <c r="V1452" s="10" t="s">
        <v>7126</v>
      </c>
    </row>
    <row r="1453" spans="1:22" s="4" customFormat="1" ht="89.25" x14ac:dyDescent="0.2">
      <c r="A1453" s="5" t="s">
        <v>4626</v>
      </c>
      <c r="B1453" s="5" t="s">
        <v>4626</v>
      </c>
      <c r="C1453" s="5" t="str">
        <f>+VLOOKUP(B1453,[2]Hoja1!$H$1:$I$5207,2,FALSE)</f>
        <v>CONTRATO DE PRESTACION DE SERVICIOS DE APOYO A LA GESTION</v>
      </c>
      <c r="D1453" s="6" t="s">
        <v>5566</v>
      </c>
      <c r="E1453" s="6">
        <v>53108371</v>
      </c>
      <c r="F1453" s="7" t="s">
        <v>829</v>
      </c>
      <c r="G1453" s="8">
        <v>31372</v>
      </c>
      <c r="H1453" s="9" t="s">
        <v>6271</v>
      </c>
      <c r="I1453" s="5" t="s">
        <v>835</v>
      </c>
      <c r="J1453" s="5" t="s">
        <v>865</v>
      </c>
      <c r="K1453" s="5" t="s">
        <v>846</v>
      </c>
      <c r="L1453" s="11">
        <v>22396000</v>
      </c>
      <c r="M1453" s="13">
        <v>45398</v>
      </c>
      <c r="N1453" s="13">
        <v>45398</v>
      </c>
      <c r="O1453" s="13">
        <v>45505</v>
      </c>
      <c r="P1453" s="15">
        <v>108</v>
      </c>
      <c r="Q1453" s="11" t="s">
        <v>874</v>
      </c>
      <c r="R1453" s="11">
        <f>+VLOOKUP(B1453,[2]Hoja2!$A$3:$C$3503,3,FALSE)</f>
        <v>22396000</v>
      </c>
      <c r="S1453" s="11">
        <f t="shared" si="45"/>
        <v>0</v>
      </c>
      <c r="T1453" s="22">
        <f t="shared" si="46"/>
        <v>100</v>
      </c>
      <c r="U1453" s="5">
        <v>0</v>
      </c>
      <c r="V1453" s="10" t="s">
        <v>7127</v>
      </c>
    </row>
    <row r="1454" spans="1:22" s="4" customFormat="1" ht="89.25" x14ac:dyDescent="0.2">
      <c r="A1454" s="5" t="s">
        <v>4627</v>
      </c>
      <c r="B1454" s="5" t="s">
        <v>4627</v>
      </c>
      <c r="C1454" s="5" t="str">
        <f>+VLOOKUP(B1454,[2]Hoja1!$H$1:$I$5207,2,FALSE)</f>
        <v>CONTRATO DE PRESTACION DE SERVICIOS PROFESIONALES</v>
      </c>
      <c r="D1454" s="6" t="s">
        <v>5567</v>
      </c>
      <c r="E1454" s="6">
        <v>1026252461</v>
      </c>
      <c r="F1454" s="7" t="s">
        <v>829</v>
      </c>
      <c r="G1454" s="8">
        <v>31631</v>
      </c>
      <c r="H1454" s="9" t="s">
        <v>6272</v>
      </c>
      <c r="I1454" s="5" t="s">
        <v>835</v>
      </c>
      <c r="J1454" s="5" t="s">
        <v>865</v>
      </c>
      <c r="K1454" s="5" t="s">
        <v>846</v>
      </c>
      <c r="L1454" s="11">
        <v>7197960</v>
      </c>
      <c r="M1454" s="13">
        <v>45399</v>
      </c>
      <c r="N1454" s="13">
        <v>45399</v>
      </c>
      <c r="O1454" s="13">
        <v>45459</v>
      </c>
      <c r="P1454" s="15">
        <v>61</v>
      </c>
      <c r="Q1454" s="11" t="s">
        <v>874</v>
      </c>
      <c r="R1454" s="11">
        <f>+VLOOKUP(B1454,[2]Hoja2!$A$3:$C$3503,3,FALSE)</f>
        <v>7197960</v>
      </c>
      <c r="S1454" s="11">
        <f t="shared" si="45"/>
        <v>0</v>
      </c>
      <c r="T1454" s="22">
        <f t="shared" si="46"/>
        <v>100</v>
      </c>
      <c r="U1454" s="5">
        <v>0</v>
      </c>
      <c r="V1454" s="10" t="s">
        <v>7128</v>
      </c>
    </row>
    <row r="1455" spans="1:22" s="4" customFormat="1" ht="51" x14ac:dyDescent="0.2">
      <c r="A1455" s="5" t="s">
        <v>4628</v>
      </c>
      <c r="B1455" s="5" t="s">
        <v>4628</v>
      </c>
      <c r="C1455" s="5" t="str">
        <f>+VLOOKUP(B1455,[2]Hoja1!$H$1:$I$5207,2,FALSE)</f>
        <v>CONTRATO DE PRESTACION DE SERVICIOS PROFESIONALES</v>
      </c>
      <c r="D1455" s="6" t="s">
        <v>196</v>
      </c>
      <c r="E1455" s="6">
        <v>80216295</v>
      </c>
      <c r="F1455" s="7" t="s">
        <v>829</v>
      </c>
      <c r="G1455" s="8">
        <v>31072</v>
      </c>
      <c r="H1455" s="9" t="s">
        <v>6171</v>
      </c>
      <c r="I1455" s="5" t="s">
        <v>835</v>
      </c>
      <c r="J1455" s="5" t="s">
        <v>6963</v>
      </c>
      <c r="K1455" s="5" t="s">
        <v>842</v>
      </c>
      <c r="L1455" s="11">
        <v>40500000</v>
      </c>
      <c r="M1455" s="13">
        <v>45398</v>
      </c>
      <c r="N1455" s="13">
        <v>45399</v>
      </c>
      <c r="O1455" s="13">
        <v>45657</v>
      </c>
      <c r="P1455" s="15">
        <v>259</v>
      </c>
      <c r="Q1455" s="11" t="s">
        <v>874</v>
      </c>
      <c r="R1455" s="11">
        <f>+VLOOKUP(B1455,[2]Hoja2!$A$3:$C$3503,3,FALSE)</f>
        <v>36000000</v>
      </c>
      <c r="S1455" s="11">
        <f t="shared" si="45"/>
        <v>4500000</v>
      </c>
      <c r="T1455" s="22">
        <f t="shared" si="46"/>
        <v>88.888888888888886</v>
      </c>
      <c r="U1455" s="5">
        <v>0</v>
      </c>
      <c r="V1455" s="10" t="s">
        <v>7129</v>
      </c>
    </row>
    <row r="1456" spans="1:22" s="4" customFormat="1" ht="51" x14ac:dyDescent="0.2">
      <c r="A1456" s="5" t="s">
        <v>4629</v>
      </c>
      <c r="B1456" s="5" t="s">
        <v>4629</v>
      </c>
      <c r="C1456" s="5" t="str">
        <f>+VLOOKUP(B1456,[2]Hoja1!$H$1:$I$5207,2,FALSE)</f>
        <v>CONTRATO DE PRESTACION DE SERVICIOS PROFESIONALES</v>
      </c>
      <c r="D1456" s="6" t="s">
        <v>5568</v>
      </c>
      <c r="E1456" s="6">
        <v>1019012352</v>
      </c>
      <c r="F1456" s="7" t="s">
        <v>829</v>
      </c>
      <c r="G1456" s="8">
        <v>31809</v>
      </c>
      <c r="H1456" s="9" t="s">
        <v>6171</v>
      </c>
      <c r="I1456" s="5" t="s">
        <v>835</v>
      </c>
      <c r="J1456" s="5" t="s">
        <v>6963</v>
      </c>
      <c r="K1456" s="5" t="s">
        <v>842</v>
      </c>
      <c r="L1456" s="11">
        <v>40500000</v>
      </c>
      <c r="M1456" s="13">
        <v>45398</v>
      </c>
      <c r="N1456" s="13">
        <v>45399</v>
      </c>
      <c r="O1456" s="13">
        <v>45657</v>
      </c>
      <c r="P1456" s="15">
        <v>259</v>
      </c>
      <c r="Q1456" s="11" t="s">
        <v>874</v>
      </c>
      <c r="R1456" s="11">
        <f>+VLOOKUP(B1456,[2]Hoja2!$A$3:$C$3503,3,FALSE)</f>
        <v>36000000</v>
      </c>
      <c r="S1456" s="11">
        <f t="shared" si="45"/>
        <v>4500000</v>
      </c>
      <c r="T1456" s="22">
        <f t="shared" si="46"/>
        <v>88.888888888888886</v>
      </c>
      <c r="U1456" s="5">
        <v>0</v>
      </c>
      <c r="V1456" s="10" t="s">
        <v>7130</v>
      </c>
    </row>
    <row r="1457" spans="1:22" s="4" customFormat="1" ht="51" x14ac:dyDescent="0.2">
      <c r="A1457" s="5" t="s">
        <v>4630</v>
      </c>
      <c r="B1457" s="5" t="s">
        <v>4630</v>
      </c>
      <c r="C1457" s="5" t="str">
        <f>+VLOOKUP(B1457,[2]Hoja1!$H$1:$I$5207,2,FALSE)</f>
        <v>CONTRATO DE PRESTACION DE SERVICIOS PROFESIONALES</v>
      </c>
      <c r="D1457" s="6" t="s">
        <v>550</v>
      </c>
      <c r="E1457" s="6">
        <v>80758425</v>
      </c>
      <c r="F1457" s="7" t="s">
        <v>829</v>
      </c>
      <c r="G1457" s="8">
        <v>30591</v>
      </c>
      <c r="H1457" s="9" t="s">
        <v>6273</v>
      </c>
      <c r="I1457" s="5" t="s">
        <v>835</v>
      </c>
      <c r="J1457" s="5" t="s">
        <v>6963</v>
      </c>
      <c r="K1457" s="5" t="s">
        <v>842</v>
      </c>
      <c r="L1457" s="11">
        <v>54000000</v>
      </c>
      <c r="M1457" s="13">
        <v>45398</v>
      </c>
      <c r="N1457" s="13">
        <v>45399</v>
      </c>
      <c r="O1457" s="13">
        <v>45657</v>
      </c>
      <c r="P1457" s="15">
        <v>259</v>
      </c>
      <c r="Q1457" s="11" t="s">
        <v>874</v>
      </c>
      <c r="R1457" s="11">
        <f>+VLOOKUP(B1457,[2]Hoja2!$A$3:$C$3503,3,FALSE)</f>
        <v>48000000</v>
      </c>
      <c r="S1457" s="11">
        <f t="shared" si="45"/>
        <v>6000000</v>
      </c>
      <c r="T1457" s="22">
        <f t="shared" si="46"/>
        <v>88.888888888888886</v>
      </c>
      <c r="U1457" s="5">
        <v>1</v>
      </c>
      <c r="V1457" s="10" t="s">
        <v>7131</v>
      </c>
    </row>
    <row r="1458" spans="1:22" s="4" customFormat="1" ht="51" x14ac:dyDescent="0.2">
      <c r="A1458" s="5" t="s">
        <v>4631</v>
      </c>
      <c r="B1458" s="5" t="s">
        <v>4631</v>
      </c>
      <c r="C1458" s="5" t="str">
        <f>+VLOOKUP(B1458,[2]Hoja1!$H$1:$I$5207,2,FALSE)</f>
        <v>CONTRATO DE PRESTACION DE SERVICIOS PROFESIONALES</v>
      </c>
      <c r="D1458" s="6" t="s">
        <v>413</v>
      </c>
      <c r="E1458" s="6">
        <v>1013598697</v>
      </c>
      <c r="F1458" s="7" t="s">
        <v>829</v>
      </c>
      <c r="G1458" s="8">
        <v>32368</v>
      </c>
      <c r="H1458" s="9" t="s">
        <v>3094</v>
      </c>
      <c r="I1458" s="5" t="s">
        <v>835</v>
      </c>
      <c r="J1458" s="5" t="s">
        <v>6963</v>
      </c>
      <c r="K1458" s="5" t="s">
        <v>842</v>
      </c>
      <c r="L1458" s="11">
        <v>51138000</v>
      </c>
      <c r="M1458" s="13">
        <v>45399</v>
      </c>
      <c r="N1458" s="13">
        <v>45401</v>
      </c>
      <c r="O1458" s="13">
        <v>45657</v>
      </c>
      <c r="P1458" s="15">
        <v>257</v>
      </c>
      <c r="Q1458" s="11" t="s">
        <v>874</v>
      </c>
      <c r="R1458" s="11">
        <f>+VLOOKUP(B1458,[2]Hoja2!$A$3:$C$3503,3,FALSE)</f>
        <v>45456000</v>
      </c>
      <c r="S1458" s="11">
        <f t="shared" si="45"/>
        <v>5682000</v>
      </c>
      <c r="T1458" s="22">
        <f t="shared" si="46"/>
        <v>88.888888888888886</v>
      </c>
      <c r="U1458" s="5">
        <v>0</v>
      </c>
      <c r="V1458" s="10" t="s">
        <v>7132</v>
      </c>
    </row>
    <row r="1459" spans="1:22" s="4" customFormat="1" ht="51" x14ac:dyDescent="0.2">
      <c r="A1459" s="5" t="s">
        <v>4632</v>
      </c>
      <c r="B1459" s="5" t="s">
        <v>4632</v>
      </c>
      <c r="C1459" s="5" t="str">
        <f>+VLOOKUP(B1459,[2]Hoja1!$H$1:$I$5207,2,FALSE)</f>
        <v>CONTRATO DE PRESTACION DE SERVICIOS PROFESIONALES</v>
      </c>
      <c r="D1459" s="6" t="s">
        <v>5569</v>
      </c>
      <c r="E1459" s="6">
        <v>53016690</v>
      </c>
      <c r="F1459" s="7" t="s">
        <v>829</v>
      </c>
      <c r="G1459" s="8">
        <v>31104</v>
      </c>
      <c r="H1459" s="9" t="s">
        <v>6274</v>
      </c>
      <c r="I1459" s="5" t="s">
        <v>835</v>
      </c>
      <c r="J1459" s="5" t="s">
        <v>6963</v>
      </c>
      <c r="K1459" s="5" t="s">
        <v>842</v>
      </c>
      <c r="L1459" s="11">
        <v>39600000</v>
      </c>
      <c r="M1459" s="13">
        <v>45398</v>
      </c>
      <c r="N1459" s="13">
        <v>45400</v>
      </c>
      <c r="O1459" s="13">
        <v>45657</v>
      </c>
      <c r="P1459" s="15">
        <v>258</v>
      </c>
      <c r="Q1459" s="11" t="s">
        <v>874</v>
      </c>
      <c r="R1459" s="11">
        <f>+VLOOKUP(B1459,[2]Hoja2!$A$3:$C$3503,3,FALSE)</f>
        <v>35200000</v>
      </c>
      <c r="S1459" s="11">
        <f t="shared" si="45"/>
        <v>4400000</v>
      </c>
      <c r="T1459" s="22">
        <f t="shared" si="46"/>
        <v>88.888888888888886</v>
      </c>
      <c r="U1459" s="5">
        <v>1</v>
      </c>
      <c r="V1459" s="10" t="s">
        <v>7133</v>
      </c>
    </row>
    <row r="1460" spans="1:22" s="4" customFormat="1" ht="51" x14ac:dyDescent="0.2">
      <c r="A1460" s="5" t="s">
        <v>4633</v>
      </c>
      <c r="B1460" s="5" t="s">
        <v>4633</v>
      </c>
      <c r="C1460" s="5" t="str">
        <f>+VLOOKUP(B1460,[2]Hoja1!$H$1:$I$5207,2,FALSE)</f>
        <v>CONTRATO DE PRESTACION DE SERVICIOS DE APOYO A LA GESTION</v>
      </c>
      <c r="D1460" s="6" t="s">
        <v>806</v>
      </c>
      <c r="E1460" s="6">
        <v>1014252852</v>
      </c>
      <c r="F1460" s="7" t="s">
        <v>829</v>
      </c>
      <c r="G1460" s="8">
        <v>34421</v>
      </c>
      <c r="H1460" s="9" t="s">
        <v>6275</v>
      </c>
      <c r="I1460" s="5" t="s">
        <v>835</v>
      </c>
      <c r="J1460" s="5" t="s">
        <v>7018</v>
      </c>
      <c r="K1460" s="5" t="s">
        <v>843</v>
      </c>
      <c r="L1460" s="11">
        <v>33250000</v>
      </c>
      <c r="M1460" s="13">
        <v>45399</v>
      </c>
      <c r="N1460" s="13">
        <v>45400</v>
      </c>
      <c r="O1460" s="13">
        <v>45484</v>
      </c>
      <c r="P1460" s="15">
        <v>85</v>
      </c>
      <c r="Q1460" s="11" t="s">
        <v>874</v>
      </c>
      <c r="R1460" s="11">
        <f>+VLOOKUP(B1460,[2]Hoja2!$A$3:$C$3503,3,FALSE)</f>
        <v>33250000</v>
      </c>
      <c r="S1460" s="11">
        <f t="shared" si="45"/>
        <v>0</v>
      </c>
      <c r="T1460" s="22">
        <f t="shared" si="46"/>
        <v>100</v>
      </c>
      <c r="U1460" s="5">
        <v>0</v>
      </c>
      <c r="V1460" s="10" t="s">
        <v>7134</v>
      </c>
    </row>
    <row r="1461" spans="1:22" s="4" customFormat="1" ht="51" x14ac:dyDescent="0.2">
      <c r="A1461" s="5" t="s">
        <v>4634</v>
      </c>
      <c r="B1461" s="5" t="s">
        <v>4634</v>
      </c>
      <c r="C1461" s="5" t="str">
        <f>+VLOOKUP(B1461,[2]Hoja1!$H$1:$I$5207,2,FALSE)</f>
        <v>CONTRATO DE PRESTACION DE SERVICIOS DE APOYO A LA GESTION</v>
      </c>
      <c r="D1461" s="6" t="s">
        <v>5570</v>
      </c>
      <c r="E1461" s="6">
        <v>1019055993</v>
      </c>
      <c r="F1461" s="7" t="s">
        <v>829</v>
      </c>
      <c r="G1461" s="8">
        <v>33250</v>
      </c>
      <c r="H1461" s="9" t="s">
        <v>6276</v>
      </c>
      <c r="I1461" s="5" t="s">
        <v>835</v>
      </c>
      <c r="J1461" s="5" t="s">
        <v>7018</v>
      </c>
      <c r="K1461" s="5" t="s">
        <v>843</v>
      </c>
      <c r="L1461" s="11">
        <v>33877000</v>
      </c>
      <c r="M1461" s="13">
        <v>45399</v>
      </c>
      <c r="N1461" s="13">
        <v>45401</v>
      </c>
      <c r="O1461" s="13">
        <v>45571</v>
      </c>
      <c r="P1461" s="15">
        <v>171</v>
      </c>
      <c r="Q1461" s="11" t="s">
        <v>874</v>
      </c>
      <c r="R1461" s="11">
        <f>+VLOOKUP(B1461,[2]Hoja2!$A$3:$C$3503,3,FALSE)</f>
        <v>33877000</v>
      </c>
      <c r="S1461" s="11">
        <f t="shared" si="45"/>
        <v>0</v>
      </c>
      <c r="T1461" s="22">
        <f t="shared" si="46"/>
        <v>100</v>
      </c>
      <c r="U1461" s="5">
        <v>0</v>
      </c>
      <c r="V1461" s="10" t="s">
        <v>7135</v>
      </c>
    </row>
    <row r="1462" spans="1:22" s="4" customFormat="1" ht="51" x14ac:dyDescent="0.2">
      <c r="A1462" s="5" t="s">
        <v>4635</v>
      </c>
      <c r="B1462" s="5" t="s">
        <v>4635</v>
      </c>
      <c r="C1462" s="5" t="str">
        <f>+VLOOKUP(B1462,[2]Hoja1!$H$1:$I$5207,2,FALSE)</f>
        <v>CONTRATO DE PRESTACION DE SERVICIOS PROFESIONALES</v>
      </c>
      <c r="D1462" s="6" t="s">
        <v>5571</v>
      </c>
      <c r="E1462" s="6">
        <v>1007296376</v>
      </c>
      <c r="F1462" s="7" t="s">
        <v>829</v>
      </c>
      <c r="G1462" s="8">
        <v>36474</v>
      </c>
      <c r="H1462" s="9" t="s">
        <v>6277</v>
      </c>
      <c r="I1462" s="5" t="s">
        <v>835</v>
      </c>
      <c r="J1462" s="5" t="s">
        <v>6988</v>
      </c>
      <c r="K1462" s="5" t="s">
        <v>841</v>
      </c>
      <c r="L1462" s="11">
        <v>6430000</v>
      </c>
      <c r="M1462" s="13">
        <v>45399</v>
      </c>
      <c r="N1462" s="13">
        <v>45400</v>
      </c>
      <c r="O1462" s="13">
        <v>45449</v>
      </c>
      <c r="P1462" s="15">
        <v>50</v>
      </c>
      <c r="Q1462" s="11" t="s">
        <v>874</v>
      </c>
      <c r="R1462" s="11">
        <f>+VLOOKUP(B1462,[2]Hoja2!$A$3:$C$3503,3,FALSE)</f>
        <v>6430000</v>
      </c>
      <c r="S1462" s="11">
        <f t="shared" si="45"/>
        <v>0</v>
      </c>
      <c r="T1462" s="22">
        <f t="shared" si="46"/>
        <v>100</v>
      </c>
      <c r="U1462" s="5">
        <v>0</v>
      </c>
      <c r="V1462" s="10" t="s">
        <v>7136</v>
      </c>
    </row>
    <row r="1463" spans="1:22" s="4" customFormat="1" ht="51" x14ac:dyDescent="0.2">
      <c r="A1463" s="5" t="s">
        <v>4636</v>
      </c>
      <c r="B1463" s="5" t="s">
        <v>4636</v>
      </c>
      <c r="C1463" s="5" t="str">
        <f>+VLOOKUP(B1463,[2]Hoja1!$H$1:$I$5207,2,FALSE)</f>
        <v>CONTRATO DE PRESTACION DE SERVICIOS DE APOYO A LA GESTION</v>
      </c>
      <c r="D1463" s="6" t="s">
        <v>2437</v>
      </c>
      <c r="E1463" s="6">
        <v>1193126814</v>
      </c>
      <c r="F1463" s="7" t="s">
        <v>829</v>
      </c>
      <c r="G1463" s="8">
        <v>36911</v>
      </c>
      <c r="H1463" s="9" t="s">
        <v>6278</v>
      </c>
      <c r="I1463" s="5" t="s">
        <v>835</v>
      </c>
      <c r="J1463" s="5" t="s">
        <v>6988</v>
      </c>
      <c r="K1463" s="5" t="s">
        <v>841</v>
      </c>
      <c r="L1463" s="11">
        <v>19890000</v>
      </c>
      <c r="M1463" s="13">
        <v>45399</v>
      </c>
      <c r="N1463" s="13">
        <v>45400</v>
      </c>
      <c r="O1463" s="13">
        <v>45658</v>
      </c>
      <c r="P1463" s="15">
        <v>259</v>
      </c>
      <c r="Q1463" s="11" t="s">
        <v>874</v>
      </c>
      <c r="R1463" s="11">
        <f>+VLOOKUP(B1463,[2]Hoja2!$A$3:$C$3503,3,FALSE)</f>
        <v>18720000</v>
      </c>
      <c r="S1463" s="11">
        <f t="shared" si="45"/>
        <v>1170000</v>
      </c>
      <c r="T1463" s="22">
        <f t="shared" si="46"/>
        <v>94.117647058823536</v>
      </c>
      <c r="U1463" s="5">
        <v>1</v>
      </c>
      <c r="V1463" s="10" t="s">
        <v>7137</v>
      </c>
    </row>
    <row r="1464" spans="1:22" s="4" customFormat="1" ht="51" x14ac:dyDescent="0.2">
      <c r="A1464" s="5" t="s">
        <v>4637</v>
      </c>
      <c r="B1464" s="5" t="s">
        <v>4637</v>
      </c>
      <c r="C1464" s="5" t="str">
        <f>+VLOOKUP(B1464,[2]Hoja1!$H$1:$I$5207,2,FALSE)</f>
        <v>CONTRATO DE PRESTACION DE SERVICIOS DE APOYO A LA GESTION</v>
      </c>
      <c r="D1464" s="6" t="s">
        <v>598</v>
      </c>
      <c r="E1464" s="6">
        <v>1001065280</v>
      </c>
      <c r="F1464" s="7" t="s">
        <v>829</v>
      </c>
      <c r="G1464" s="8">
        <v>37874</v>
      </c>
      <c r="H1464" s="9" t="s">
        <v>6263</v>
      </c>
      <c r="I1464" s="5" t="s">
        <v>835</v>
      </c>
      <c r="J1464" s="5" t="s">
        <v>6988</v>
      </c>
      <c r="K1464" s="5" t="s">
        <v>841</v>
      </c>
      <c r="L1464" s="11">
        <v>19890000</v>
      </c>
      <c r="M1464" s="13">
        <v>45399</v>
      </c>
      <c r="N1464" s="13">
        <v>45401</v>
      </c>
      <c r="O1464" s="13">
        <v>45658</v>
      </c>
      <c r="P1464" s="15">
        <v>258</v>
      </c>
      <c r="Q1464" s="11" t="s">
        <v>874</v>
      </c>
      <c r="R1464" s="11">
        <f>+VLOOKUP(B1464,[2]Hoja2!$A$3:$C$3503,3,FALSE)</f>
        <v>9360000</v>
      </c>
      <c r="S1464" s="11">
        <f t="shared" si="45"/>
        <v>10530000</v>
      </c>
      <c r="T1464" s="22">
        <f t="shared" si="46"/>
        <v>47.058823529411768</v>
      </c>
      <c r="U1464" s="5">
        <v>0</v>
      </c>
      <c r="V1464" s="10" t="s">
        <v>7138</v>
      </c>
    </row>
    <row r="1465" spans="1:22" s="4" customFormat="1" ht="51" x14ac:dyDescent="0.2">
      <c r="A1465" s="5" t="s">
        <v>4638</v>
      </c>
      <c r="B1465" s="5" t="s">
        <v>4638</v>
      </c>
      <c r="C1465" s="5" t="str">
        <f>+VLOOKUP(B1465,[2]Hoja1!$H$1:$I$5207,2,FALSE)</f>
        <v>CONTRATO DE PRESTACION DE SERVICIOS PROFESIONALES</v>
      </c>
      <c r="D1465" s="6" t="s">
        <v>136</v>
      </c>
      <c r="E1465" s="6">
        <v>24716400</v>
      </c>
      <c r="F1465" s="7" t="s">
        <v>829</v>
      </c>
      <c r="G1465" s="8">
        <v>30209</v>
      </c>
      <c r="H1465" s="9" t="s">
        <v>6279</v>
      </c>
      <c r="I1465" s="5" t="s">
        <v>835</v>
      </c>
      <c r="J1465" s="5" t="s">
        <v>6963</v>
      </c>
      <c r="K1465" s="5" t="s">
        <v>842</v>
      </c>
      <c r="L1465" s="11">
        <v>62177500</v>
      </c>
      <c r="M1465" s="13">
        <v>45398</v>
      </c>
      <c r="N1465" s="13">
        <v>45398</v>
      </c>
      <c r="O1465" s="13">
        <v>45643</v>
      </c>
      <c r="P1465" s="15">
        <v>246</v>
      </c>
      <c r="Q1465" s="11" t="s">
        <v>874</v>
      </c>
      <c r="R1465" s="11">
        <f>+VLOOKUP(B1465,[2]Hoja2!$A$3:$C$3503,3,FALSE)</f>
        <v>58520000</v>
      </c>
      <c r="S1465" s="11">
        <f t="shared" si="45"/>
        <v>3657500</v>
      </c>
      <c r="T1465" s="22">
        <f t="shared" si="46"/>
        <v>94.117647058823536</v>
      </c>
      <c r="U1465" s="5">
        <v>1</v>
      </c>
      <c r="V1465" s="10" t="s">
        <v>7139</v>
      </c>
    </row>
    <row r="1466" spans="1:22" s="4" customFormat="1" ht="51" x14ac:dyDescent="0.2">
      <c r="A1466" s="5" t="s">
        <v>4639</v>
      </c>
      <c r="B1466" s="5" t="s">
        <v>4639</v>
      </c>
      <c r="C1466" s="5" t="str">
        <f>+VLOOKUP(B1466,[2]Hoja1!$H$1:$I$5207,2,FALSE)</f>
        <v>CONTRATO DE PRESTACION DE SERVICIOS DE APOYO A LA GESTION</v>
      </c>
      <c r="D1466" s="6" t="s">
        <v>391</v>
      </c>
      <c r="E1466" s="6">
        <v>1032401259</v>
      </c>
      <c r="F1466" s="7" t="s">
        <v>829</v>
      </c>
      <c r="G1466" s="8">
        <v>32061</v>
      </c>
      <c r="H1466" s="9" t="s">
        <v>6280</v>
      </c>
      <c r="I1466" s="5" t="s">
        <v>835</v>
      </c>
      <c r="J1466" s="5" t="s">
        <v>7018</v>
      </c>
      <c r="K1466" s="5" t="s">
        <v>843</v>
      </c>
      <c r="L1466" s="11">
        <v>43333333</v>
      </c>
      <c r="M1466" s="13">
        <v>45399</v>
      </c>
      <c r="N1466" s="13">
        <v>45401</v>
      </c>
      <c r="O1466" s="13">
        <v>45658</v>
      </c>
      <c r="P1466" s="15">
        <v>258</v>
      </c>
      <c r="Q1466" s="11" t="s">
        <v>874</v>
      </c>
      <c r="R1466" s="11">
        <f>+VLOOKUP(B1466,[2]Hoja2!$A$3:$C$3503,3,FALSE)</f>
        <v>40000000</v>
      </c>
      <c r="S1466" s="11">
        <f t="shared" si="45"/>
        <v>3333333</v>
      </c>
      <c r="T1466" s="22">
        <f t="shared" si="46"/>
        <v>92.30769301775149</v>
      </c>
      <c r="U1466" s="5">
        <v>0</v>
      </c>
      <c r="V1466" s="10" t="s">
        <v>7140</v>
      </c>
    </row>
    <row r="1467" spans="1:22" s="4" customFormat="1" ht="63.75" x14ac:dyDescent="0.2">
      <c r="A1467" s="5" t="s">
        <v>4640</v>
      </c>
      <c r="B1467" s="5" t="s">
        <v>4640</v>
      </c>
      <c r="C1467" s="5" t="str">
        <f>+VLOOKUP(B1467,[2]Hoja1!$H$1:$I$5207,2,FALSE)</f>
        <v>CONTRATO DE PRESTACION DE SERVICIOS PROFESIONALES</v>
      </c>
      <c r="D1467" s="6" t="s">
        <v>5572</v>
      </c>
      <c r="E1467" s="6">
        <v>1014209574</v>
      </c>
      <c r="F1467" s="7" t="s">
        <v>829</v>
      </c>
      <c r="G1467" s="8">
        <v>32969</v>
      </c>
      <c r="H1467" s="9" t="s">
        <v>6281</v>
      </c>
      <c r="I1467" s="5" t="s">
        <v>835</v>
      </c>
      <c r="J1467" s="5" t="s">
        <v>867</v>
      </c>
      <c r="K1467" s="5" t="s">
        <v>839</v>
      </c>
      <c r="L1467" s="11">
        <v>40371200</v>
      </c>
      <c r="M1467" s="13">
        <v>45399</v>
      </c>
      <c r="N1467" s="13">
        <v>45400</v>
      </c>
      <c r="O1467" s="13">
        <v>45625</v>
      </c>
      <c r="P1467" s="15">
        <v>226</v>
      </c>
      <c r="Q1467" s="11" t="s">
        <v>874</v>
      </c>
      <c r="R1467" s="11">
        <f>+VLOOKUP(B1467,[2]Hoja2!$A$3:$C$3503,3,FALSE)</f>
        <v>37184000</v>
      </c>
      <c r="S1467" s="11">
        <f t="shared" si="45"/>
        <v>3187200</v>
      </c>
      <c r="T1467" s="22">
        <f t="shared" si="46"/>
        <v>92.10526315789474</v>
      </c>
      <c r="U1467" s="5">
        <v>0</v>
      </c>
      <c r="V1467" s="10" t="s">
        <v>7141</v>
      </c>
    </row>
    <row r="1468" spans="1:22" s="4" customFormat="1" ht="63.75" x14ac:dyDescent="0.2">
      <c r="A1468" s="5" t="s">
        <v>4641</v>
      </c>
      <c r="B1468" s="5" t="s">
        <v>4641</v>
      </c>
      <c r="C1468" s="5" t="str">
        <f>+VLOOKUP(B1468,[2]Hoja1!$H$1:$I$5207,2,FALSE)</f>
        <v>CONTRATO DE PRESTACION DE SERVICIOS PROFESIONALES</v>
      </c>
      <c r="D1468" s="6" t="s">
        <v>682</v>
      </c>
      <c r="E1468" s="6">
        <v>1015428835</v>
      </c>
      <c r="F1468" s="7" t="s">
        <v>829</v>
      </c>
      <c r="G1468" s="8">
        <v>33602</v>
      </c>
      <c r="H1468" s="9" t="s">
        <v>6282</v>
      </c>
      <c r="I1468" s="5" t="s">
        <v>835</v>
      </c>
      <c r="J1468" s="5" t="s">
        <v>867</v>
      </c>
      <c r="K1468" s="5" t="s">
        <v>839</v>
      </c>
      <c r="L1468" s="11">
        <v>21885400</v>
      </c>
      <c r="M1468" s="13">
        <v>45400</v>
      </c>
      <c r="N1468" s="13">
        <v>45408</v>
      </c>
      <c r="O1468" s="13">
        <v>45609</v>
      </c>
      <c r="P1468" s="15">
        <v>202</v>
      </c>
      <c r="Q1468" s="11" t="s">
        <v>874</v>
      </c>
      <c r="R1468" s="11">
        <f>+VLOOKUP(B1468,[2]Hoja2!$A$3:$C$3503,3,FALSE)</f>
        <v>17988000</v>
      </c>
      <c r="S1468" s="11">
        <f t="shared" si="45"/>
        <v>3897400</v>
      </c>
      <c r="T1468" s="22">
        <f t="shared" si="46"/>
        <v>82.191780821917803</v>
      </c>
      <c r="U1468" s="5">
        <v>3</v>
      </c>
      <c r="V1468" s="10" t="s">
        <v>7142</v>
      </c>
    </row>
    <row r="1469" spans="1:22" s="4" customFormat="1" ht="63.75" x14ac:dyDescent="0.2">
      <c r="A1469" s="5" t="s">
        <v>4642</v>
      </c>
      <c r="B1469" s="5" t="s">
        <v>4642</v>
      </c>
      <c r="C1469" s="5" t="str">
        <f>+VLOOKUP(B1469,[2]Hoja1!$H$1:$I$5207,2,FALSE)</f>
        <v>CONTRATO DE PRESTACION DE SERVICIOS DE APOYO A LA GESTION</v>
      </c>
      <c r="D1469" s="6" t="s">
        <v>5573</v>
      </c>
      <c r="E1469" s="6">
        <v>1143969859</v>
      </c>
      <c r="F1469" s="7" t="s">
        <v>829</v>
      </c>
      <c r="G1469" s="8">
        <v>34708</v>
      </c>
      <c r="H1469" s="9" t="s">
        <v>6283</v>
      </c>
      <c r="I1469" s="5" t="s">
        <v>835</v>
      </c>
      <c r="J1469" s="5" t="s">
        <v>867</v>
      </c>
      <c r="K1469" s="5" t="s">
        <v>839</v>
      </c>
      <c r="L1469" s="11">
        <v>21885400</v>
      </c>
      <c r="M1469" s="13">
        <v>45400</v>
      </c>
      <c r="N1469" s="13">
        <v>45404</v>
      </c>
      <c r="O1469" s="13">
        <v>45609</v>
      </c>
      <c r="P1469" s="15">
        <v>206</v>
      </c>
      <c r="Q1469" s="11" t="s">
        <v>874</v>
      </c>
      <c r="R1469" s="11">
        <f>+VLOOKUP(B1469,[2]Hoja2!$A$3:$C$3503,3,FALSE)</f>
        <v>20986000</v>
      </c>
      <c r="S1469" s="11">
        <f t="shared" si="45"/>
        <v>899400</v>
      </c>
      <c r="T1469" s="22">
        <f t="shared" si="46"/>
        <v>95.890410958904113</v>
      </c>
      <c r="U1469" s="5">
        <v>0</v>
      </c>
      <c r="V1469" s="10" t="s">
        <v>7143</v>
      </c>
    </row>
    <row r="1470" spans="1:22" s="4" customFormat="1" ht="51" x14ac:dyDescent="0.2">
      <c r="A1470" s="5" t="s">
        <v>4643</v>
      </c>
      <c r="B1470" s="5" t="s">
        <v>4643</v>
      </c>
      <c r="C1470" s="5" t="str">
        <f>+VLOOKUP(B1470,[2]Hoja1!$H$1:$I$5207,2,FALSE)</f>
        <v>CONTRATO DE PRESTACION DE SERVICIOS PROFESIONALES</v>
      </c>
      <c r="D1470" s="6" t="s">
        <v>232</v>
      </c>
      <c r="E1470" s="6">
        <v>35527819</v>
      </c>
      <c r="F1470" s="7" t="s">
        <v>829</v>
      </c>
      <c r="G1470" s="8">
        <v>27863</v>
      </c>
      <c r="H1470" s="9" t="s">
        <v>6284</v>
      </c>
      <c r="I1470" s="5" t="s">
        <v>835</v>
      </c>
      <c r="J1470" s="5" t="s">
        <v>6963</v>
      </c>
      <c r="K1470" s="5" t="s">
        <v>842</v>
      </c>
      <c r="L1470" s="11">
        <v>58895265</v>
      </c>
      <c r="M1470" s="13">
        <v>45400</v>
      </c>
      <c r="N1470" s="13">
        <v>45400</v>
      </c>
      <c r="O1470" s="13">
        <v>45642</v>
      </c>
      <c r="P1470" s="15">
        <v>243</v>
      </c>
      <c r="Q1470" s="11" t="s">
        <v>874</v>
      </c>
      <c r="R1470" s="11">
        <f>+VLOOKUP(B1470,[2]Hoja2!$A$3:$C$3503,3,FALSE)</f>
        <v>58202382</v>
      </c>
      <c r="S1470" s="11">
        <f t="shared" si="45"/>
        <v>692883</v>
      </c>
      <c r="T1470" s="22">
        <f t="shared" si="46"/>
        <v>98.823533606649022</v>
      </c>
      <c r="U1470" s="5">
        <v>1</v>
      </c>
      <c r="V1470" s="10" t="s">
        <v>7144</v>
      </c>
    </row>
    <row r="1471" spans="1:22" s="4" customFormat="1" ht="51" x14ac:dyDescent="0.2">
      <c r="A1471" s="5" t="s">
        <v>4644</v>
      </c>
      <c r="B1471" s="5" t="s">
        <v>4644</v>
      </c>
      <c r="C1471" s="5" t="str">
        <f>+VLOOKUP(B1471,[2]Hoja1!$H$1:$I$5207,2,FALSE)</f>
        <v>CONTRATO DE PRESTACION DE SERVICIOS PROFESIONALES</v>
      </c>
      <c r="D1471" s="6" t="s">
        <v>195</v>
      </c>
      <c r="E1471" s="6">
        <v>80115231</v>
      </c>
      <c r="F1471" s="7" t="s">
        <v>829</v>
      </c>
      <c r="G1471" s="8">
        <v>30027</v>
      </c>
      <c r="H1471" s="9" t="s">
        <v>6285</v>
      </c>
      <c r="I1471" s="5" t="s">
        <v>835</v>
      </c>
      <c r="J1471" s="5" t="s">
        <v>6963</v>
      </c>
      <c r="K1471" s="5" t="s">
        <v>842</v>
      </c>
      <c r="L1471" s="11">
        <v>31088750</v>
      </c>
      <c r="M1471" s="13">
        <v>45400</v>
      </c>
      <c r="N1471" s="13">
        <v>45404</v>
      </c>
      <c r="O1471" s="13">
        <v>45642</v>
      </c>
      <c r="P1471" s="15">
        <v>239</v>
      </c>
      <c r="Q1471" s="11" t="s">
        <v>874</v>
      </c>
      <c r="R1471" s="11">
        <f>+VLOOKUP(B1471,[2]Hoja2!$A$3:$C$3503,3,FALSE)</f>
        <v>30235333</v>
      </c>
      <c r="S1471" s="11">
        <f t="shared" si="45"/>
        <v>853417</v>
      </c>
      <c r="T1471" s="22">
        <f t="shared" si="46"/>
        <v>97.254900888585098</v>
      </c>
      <c r="U1471" s="5">
        <v>1</v>
      </c>
      <c r="V1471" s="10" t="s">
        <v>7145</v>
      </c>
    </row>
    <row r="1472" spans="1:22" s="4" customFormat="1" ht="51" x14ac:dyDescent="0.2">
      <c r="A1472" s="5" t="s">
        <v>4645</v>
      </c>
      <c r="B1472" s="5" t="s">
        <v>4645</v>
      </c>
      <c r="C1472" s="5" t="str">
        <f>+VLOOKUP(B1472,[2]Hoja1!$H$1:$I$5207,2,FALSE)</f>
        <v>CONTRATO DE PRESTACION DE SERVICIOS DE APOYO A LA GESTION</v>
      </c>
      <c r="D1472" s="6" t="s">
        <v>50</v>
      </c>
      <c r="E1472" s="6">
        <v>1024529646</v>
      </c>
      <c r="F1472" s="7" t="s">
        <v>829</v>
      </c>
      <c r="G1472" s="8">
        <v>33741</v>
      </c>
      <c r="H1472" s="9" t="s">
        <v>6286</v>
      </c>
      <c r="I1472" s="5" t="s">
        <v>835</v>
      </c>
      <c r="J1472" s="5" t="s">
        <v>866</v>
      </c>
      <c r="K1472" s="5" t="s">
        <v>840</v>
      </c>
      <c r="L1472" s="11">
        <v>35397000</v>
      </c>
      <c r="M1472" s="13">
        <v>45400</v>
      </c>
      <c r="N1472" s="13">
        <v>45408</v>
      </c>
      <c r="O1472" s="13">
        <v>45658</v>
      </c>
      <c r="P1472" s="15">
        <v>251</v>
      </c>
      <c r="Q1472" s="11" t="s">
        <v>874</v>
      </c>
      <c r="R1472" s="11">
        <f>+VLOOKUP(B1472,[2]Hoja2!$A$3:$C$3503,3,FALSE)</f>
        <v>31464000</v>
      </c>
      <c r="S1472" s="11">
        <f t="shared" si="45"/>
        <v>3933000</v>
      </c>
      <c r="T1472" s="22">
        <f t="shared" si="46"/>
        <v>88.888888888888886</v>
      </c>
      <c r="U1472" s="5">
        <v>1</v>
      </c>
      <c r="V1472" s="10" t="s">
        <v>7146</v>
      </c>
    </row>
    <row r="1473" spans="1:23" s="4" customFormat="1" ht="89.25" x14ac:dyDescent="0.2">
      <c r="A1473" s="5" t="s">
        <v>4646</v>
      </c>
      <c r="B1473" s="5" t="s">
        <v>4646</v>
      </c>
      <c r="C1473" s="5" t="str">
        <f>+VLOOKUP(B1473,[2]Hoja1!$H$1:$I$5207,2,FALSE)</f>
        <v>CONTRATO DE PRESTACION DE SERVICIOS PROFESIONALES</v>
      </c>
      <c r="D1473" s="6" t="s">
        <v>5574</v>
      </c>
      <c r="E1473" s="6">
        <v>53047423</v>
      </c>
      <c r="F1473" s="7" t="s">
        <v>829</v>
      </c>
      <c r="G1473" s="8">
        <v>31003</v>
      </c>
      <c r="H1473" s="9" t="s">
        <v>6272</v>
      </c>
      <c r="I1473" s="5" t="s">
        <v>835</v>
      </c>
      <c r="J1473" s="5" t="s">
        <v>865</v>
      </c>
      <c r="K1473" s="5" t="s">
        <v>846</v>
      </c>
      <c r="L1473" s="11">
        <v>7197960</v>
      </c>
      <c r="M1473" s="13">
        <v>45399</v>
      </c>
      <c r="N1473" s="13">
        <v>45399</v>
      </c>
      <c r="O1473" s="13">
        <v>45459</v>
      </c>
      <c r="P1473" s="15">
        <v>61</v>
      </c>
      <c r="Q1473" s="11" t="s">
        <v>874</v>
      </c>
      <c r="R1473" s="11">
        <f>+VLOOKUP(B1473,[2]Hoja2!$A$3:$C$3503,3,FALSE)</f>
        <v>7197960</v>
      </c>
      <c r="S1473" s="11">
        <f t="shared" si="45"/>
        <v>0</v>
      </c>
      <c r="T1473" s="22">
        <f t="shared" si="46"/>
        <v>100</v>
      </c>
      <c r="U1473" s="5">
        <v>0</v>
      </c>
      <c r="V1473" s="10" t="s">
        <v>7147</v>
      </c>
    </row>
    <row r="1474" spans="1:23" s="4" customFormat="1" ht="89.25" x14ac:dyDescent="0.2">
      <c r="A1474" s="5" t="s">
        <v>4647</v>
      </c>
      <c r="B1474" s="5" t="s">
        <v>4647</v>
      </c>
      <c r="C1474" s="5" t="str">
        <f>+VLOOKUP(B1474,[2]Hoja1!$H$1:$I$5207,2,FALSE)</f>
        <v>CONTRATO DE PRESTACION DE SERVICIOS DE APOYO A LA GESTION</v>
      </c>
      <c r="D1474" s="6" t="s">
        <v>250</v>
      </c>
      <c r="E1474" s="6">
        <v>88193693</v>
      </c>
      <c r="F1474" s="7" t="s">
        <v>829</v>
      </c>
      <c r="G1474" s="8">
        <v>28977</v>
      </c>
      <c r="H1474" s="9" t="s">
        <v>6270</v>
      </c>
      <c r="I1474" s="5" t="s">
        <v>835</v>
      </c>
      <c r="J1474" s="5" t="s">
        <v>865</v>
      </c>
      <c r="K1474" s="5" t="s">
        <v>846</v>
      </c>
      <c r="L1474" s="11">
        <v>7197960</v>
      </c>
      <c r="M1474" s="13">
        <v>45399</v>
      </c>
      <c r="N1474" s="13">
        <v>45399</v>
      </c>
      <c r="O1474" s="13">
        <v>45459</v>
      </c>
      <c r="P1474" s="15">
        <v>61</v>
      </c>
      <c r="Q1474" s="11" t="s">
        <v>874</v>
      </c>
      <c r="R1474" s="11">
        <f>+VLOOKUP(B1474,[2]Hoja2!$A$3:$C$3503,3,FALSE)</f>
        <v>7197960</v>
      </c>
      <c r="S1474" s="11">
        <f t="shared" si="45"/>
        <v>0</v>
      </c>
      <c r="T1474" s="22">
        <f t="shared" si="46"/>
        <v>100</v>
      </c>
      <c r="U1474" s="5">
        <v>0</v>
      </c>
      <c r="V1474" s="10" t="s">
        <v>7148</v>
      </c>
    </row>
    <row r="1475" spans="1:23" s="4" customFormat="1" ht="89.25" x14ac:dyDescent="0.2">
      <c r="A1475" s="5" t="s">
        <v>4648</v>
      </c>
      <c r="B1475" s="5" t="s">
        <v>4648</v>
      </c>
      <c r="C1475" s="5" t="str">
        <f>+VLOOKUP(B1475,[2]Hoja1!$H$1:$I$5207,2,FALSE)</f>
        <v>CONTRATO DE PRESTACION DE SERVICIOS DE APOYO A LA GESTION</v>
      </c>
      <c r="D1475" s="6" t="s">
        <v>597</v>
      </c>
      <c r="E1475" s="6">
        <v>1013641258</v>
      </c>
      <c r="F1475" s="7" t="s">
        <v>829</v>
      </c>
      <c r="G1475" s="8">
        <v>34140</v>
      </c>
      <c r="H1475" s="9" t="s">
        <v>6287</v>
      </c>
      <c r="I1475" s="5" t="s">
        <v>835</v>
      </c>
      <c r="J1475" s="5" t="s">
        <v>865</v>
      </c>
      <c r="K1475" s="5" t="s">
        <v>846</v>
      </c>
      <c r="L1475" s="11">
        <v>4786100</v>
      </c>
      <c r="M1475" s="13">
        <v>45399</v>
      </c>
      <c r="N1475" s="13">
        <v>45399</v>
      </c>
      <c r="O1475" s="13">
        <v>45459</v>
      </c>
      <c r="P1475" s="15">
        <v>61</v>
      </c>
      <c r="Q1475" s="11" t="s">
        <v>874</v>
      </c>
      <c r="R1475" s="11">
        <f>+VLOOKUP(B1475,[2]Hoja2!$A$3:$C$3503,3,FALSE)</f>
        <v>4786100</v>
      </c>
      <c r="S1475" s="11">
        <f t="shared" si="45"/>
        <v>0</v>
      </c>
      <c r="T1475" s="22">
        <f t="shared" si="46"/>
        <v>100</v>
      </c>
      <c r="U1475" s="5">
        <v>0</v>
      </c>
      <c r="V1475" s="10" t="s">
        <v>7149</v>
      </c>
    </row>
    <row r="1476" spans="1:23" s="4" customFormat="1" ht="63.75" x14ac:dyDescent="0.2">
      <c r="A1476" s="5" t="s">
        <v>4649</v>
      </c>
      <c r="B1476" s="5" t="s">
        <v>4649</v>
      </c>
      <c r="C1476" s="5" t="str">
        <f>+VLOOKUP(B1476,[2]Hoja1!$H$1:$I$5207,2,FALSE)</f>
        <v>CONTRATO DE PRESTACION DE SERVICIOS PROFESIONALES</v>
      </c>
      <c r="D1476" s="6" t="s">
        <v>421</v>
      </c>
      <c r="E1476" s="6">
        <v>80438612</v>
      </c>
      <c r="F1476" s="7" t="s">
        <v>829</v>
      </c>
      <c r="G1476" s="8">
        <v>26049</v>
      </c>
      <c r="H1476" s="9" t="s">
        <v>6288</v>
      </c>
      <c r="I1476" s="5" t="s">
        <v>835</v>
      </c>
      <c r="J1476" s="5" t="s">
        <v>865</v>
      </c>
      <c r="K1476" s="5" t="s">
        <v>846</v>
      </c>
      <c r="L1476" s="11">
        <f>+VLOOKUP(B1476,[2]Hoja2!$A$3:$C$3503,2,FALSE)</f>
        <v>48847867</v>
      </c>
      <c r="M1476" s="13">
        <v>45399</v>
      </c>
      <c r="N1476" s="13">
        <v>45401</v>
      </c>
      <c r="O1476" s="13">
        <v>45627</v>
      </c>
      <c r="P1476" s="15">
        <v>227</v>
      </c>
      <c r="Q1476" s="11" t="s">
        <v>874</v>
      </c>
      <c r="R1476" s="11">
        <f>+VLOOKUP(B1476,[2]Hoja2!$A$3:$C$3503,3,FALSE)</f>
        <v>48847867</v>
      </c>
      <c r="S1476" s="11">
        <f t="shared" ref="S1476:S1539" si="47">+L1476-R1476</f>
        <v>0</v>
      </c>
      <c r="T1476" s="22">
        <f t="shared" si="46"/>
        <v>100</v>
      </c>
      <c r="U1476" s="5">
        <v>1</v>
      </c>
      <c r="V1476" s="10" t="s">
        <v>7150</v>
      </c>
      <c r="W1476" s="4">
        <f>+VLOOKUP(B1476,[2]Hoja2!$A$3:$D$3503,4,FALSE)</f>
        <v>0</v>
      </c>
    </row>
    <row r="1477" spans="1:23" s="4" customFormat="1" ht="51" x14ac:dyDescent="0.2">
      <c r="A1477" s="5" t="s">
        <v>4650</v>
      </c>
      <c r="B1477" s="5" t="s">
        <v>4650</v>
      </c>
      <c r="C1477" s="5" t="str">
        <f>+VLOOKUP(B1477,[2]Hoja1!$H$1:$I$5207,2,FALSE)</f>
        <v>CONTRATO DE PRESTACION DE SERVICIOS DE APOYO A LA GESTION</v>
      </c>
      <c r="D1477" s="6" t="s">
        <v>355</v>
      </c>
      <c r="E1477" s="6">
        <v>1001297750</v>
      </c>
      <c r="F1477" s="7" t="s">
        <v>829</v>
      </c>
      <c r="G1477" s="8">
        <v>37606</v>
      </c>
      <c r="H1477" s="9" t="s">
        <v>6289</v>
      </c>
      <c r="I1477" s="5" t="s">
        <v>835</v>
      </c>
      <c r="J1477" s="5" t="s">
        <v>6963</v>
      </c>
      <c r="K1477" s="5" t="s">
        <v>842</v>
      </c>
      <c r="L1477" s="11">
        <v>19541500</v>
      </c>
      <c r="M1477" s="13">
        <v>45399</v>
      </c>
      <c r="N1477" s="13">
        <v>45400</v>
      </c>
      <c r="O1477" s="13">
        <v>45642</v>
      </c>
      <c r="P1477" s="15">
        <v>243</v>
      </c>
      <c r="Q1477" s="11" t="s">
        <v>874</v>
      </c>
      <c r="R1477" s="11">
        <f>+VLOOKUP(B1477,[2]Hoja2!$A$3:$C$3503,3,FALSE)</f>
        <v>19311600</v>
      </c>
      <c r="S1477" s="11">
        <f t="shared" si="47"/>
        <v>229900</v>
      </c>
      <c r="T1477" s="22">
        <f t="shared" ref="T1477:T1540" si="48">+R1477*100/L1477</f>
        <v>98.82352941176471</v>
      </c>
      <c r="U1477" s="5">
        <v>1</v>
      </c>
      <c r="V1477" s="10" t="s">
        <v>7151</v>
      </c>
    </row>
    <row r="1478" spans="1:23" s="4" customFormat="1" ht="51" x14ac:dyDescent="0.2">
      <c r="A1478" s="5" t="s">
        <v>4651</v>
      </c>
      <c r="B1478" s="5" t="s">
        <v>4651</v>
      </c>
      <c r="C1478" s="5" t="str">
        <f>+VLOOKUP(B1478,[2]Hoja1!$H$1:$I$5207,2,FALSE)</f>
        <v>CONTRATO DE PRESTACION DE SERVICIOS PROFESIONALES</v>
      </c>
      <c r="D1478" s="6" t="s">
        <v>5575</v>
      </c>
      <c r="E1478" s="6">
        <v>1032503349</v>
      </c>
      <c r="F1478" s="7" t="s">
        <v>829</v>
      </c>
      <c r="G1478" s="8">
        <v>32943</v>
      </c>
      <c r="H1478" s="9" t="s">
        <v>6290</v>
      </c>
      <c r="I1478" s="5" t="s">
        <v>835</v>
      </c>
      <c r="J1478" s="5" t="s">
        <v>865</v>
      </c>
      <c r="K1478" s="5" t="s">
        <v>846</v>
      </c>
      <c r="L1478" s="11">
        <v>28840000</v>
      </c>
      <c r="M1478" s="13">
        <v>45399</v>
      </c>
      <c r="N1478" s="13">
        <v>45401</v>
      </c>
      <c r="O1478" s="13">
        <v>45627</v>
      </c>
      <c r="P1478" s="15">
        <v>227</v>
      </c>
      <c r="Q1478" s="11" t="s">
        <v>874</v>
      </c>
      <c r="R1478" s="11">
        <f>+VLOOKUP(B1478,[2]Hoja2!$A$3:$C$3503,3,FALSE)</f>
        <v>7210000</v>
      </c>
      <c r="S1478" s="11">
        <f t="shared" si="47"/>
        <v>21630000</v>
      </c>
      <c r="T1478" s="22">
        <f t="shared" si="48"/>
        <v>25</v>
      </c>
      <c r="U1478" s="5">
        <v>0</v>
      </c>
      <c r="V1478" s="10" t="s">
        <v>7152</v>
      </c>
    </row>
    <row r="1479" spans="1:23" s="4" customFormat="1" ht="63.75" x14ac:dyDescent="0.2">
      <c r="A1479" s="5" t="s">
        <v>4652</v>
      </c>
      <c r="B1479" s="5" t="s">
        <v>4652</v>
      </c>
      <c r="C1479" s="5" t="str">
        <f>+VLOOKUP(B1479,[2]Hoja1!$H$1:$I$5207,2,FALSE)</f>
        <v>CONTRATO DE PRESTACION DE SERVICIOS PROFESIONALES</v>
      </c>
      <c r="D1479" s="6" t="s">
        <v>5576</v>
      </c>
      <c r="E1479" s="6">
        <v>1053767001</v>
      </c>
      <c r="F1479" s="7" t="s">
        <v>829</v>
      </c>
      <c r="G1479" s="8">
        <v>31565</v>
      </c>
      <c r="H1479" s="9" t="s">
        <v>6291</v>
      </c>
      <c r="I1479" s="5" t="s">
        <v>835</v>
      </c>
      <c r="J1479" s="5" t="s">
        <v>866</v>
      </c>
      <c r="K1479" s="5" t="s">
        <v>840</v>
      </c>
      <c r="L1479" s="11">
        <v>48000000</v>
      </c>
      <c r="M1479" s="13">
        <v>45399</v>
      </c>
      <c r="N1479" s="13">
        <v>45401</v>
      </c>
      <c r="O1479" s="13">
        <v>45642</v>
      </c>
      <c r="P1479" s="15">
        <v>242</v>
      </c>
      <c r="Q1479" s="11" t="s">
        <v>874</v>
      </c>
      <c r="R1479" s="11">
        <f>+VLOOKUP(B1479,[2]Hoja2!$A$3:$C$3503,3,FALSE)</f>
        <v>48000000</v>
      </c>
      <c r="S1479" s="11">
        <f t="shared" si="47"/>
        <v>0</v>
      </c>
      <c r="T1479" s="22">
        <f t="shared" si="48"/>
        <v>100</v>
      </c>
      <c r="U1479" s="5">
        <v>0</v>
      </c>
      <c r="V1479" s="10" t="s">
        <v>7153</v>
      </c>
    </row>
    <row r="1480" spans="1:23" s="4" customFormat="1" ht="51" x14ac:dyDescent="0.2">
      <c r="A1480" s="5" t="s">
        <v>4653</v>
      </c>
      <c r="B1480" s="5" t="s">
        <v>4653</v>
      </c>
      <c r="C1480" s="5" t="str">
        <f>+VLOOKUP(B1480,[2]Hoja1!$H$1:$I$5207,2,FALSE)</f>
        <v>CONTRATO DE PRESTACION DE SERVICIOS DE APOYO A LA GESTION</v>
      </c>
      <c r="D1480" s="6" t="s">
        <v>5577</v>
      </c>
      <c r="E1480" s="6">
        <v>1007596766</v>
      </c>
      <c r="F1480" s="7" t="s">
        <v>829</v>
      </c>
      <c r="G1480" s="8">
        <v>37267</v>
      </c>
      <c r="H1480" s="9" t="s">
        <v>6292</v>
      </c>
      <c r="I1480" s="5" t="s">
        <v>835</v>
      </c>
      <c r="J1480" s="5" t="s">
        <v>867</v>
      </c>
      <c r="K1480" s="5" t="s">
        <v>839</v>
      </c>
      <c r="L1480" s="11">
        <v>21885400</v>
      </c>
      <c r="M1480" s="13">
        <v>45399</v>
      </c>
      <c r="N1480" s="13">
        <v>45401</v>
      </c>
      <c r="O1480" s="13">
        <v>45608</v>
      </c>
      <c r="P1480" s="15">
        <v>208</v>
      </c>
      <c r="Q1480" s="11" t="s">
        <v>874</v>
      </c>
      <c r="R1480" s="11">
        <f>+VLOOKUP(B1480,[2]Hoja2!$A$3:$C$3503,3,FALSE)</f>
        <v>21885400</v>
      </c>
      <c r="S1480" s="11">
        <f t="shared" si="47"/>
        <v>0</v>
      </c>
      <c r="T1480" s="22">
        <f t="shared" si="48"/>
        <v>100</v>
      </c>
      <c r="U1480" s="5">
        <v>0</v>
      </c>
      <c r="V1480" s="10" t="s">
        <v>7154</v>
      </c>
    </row>
    <row r="1481" spans="1:23" s="4" customFormat="1" ht="51" x14ac:dyDescent="0.2">
      <c r="A1481" s="5" t="s">
        <v>4654</v>
      </c>
      <c r="B1481" s="5" t="s">
        <v>4654</v>
      </c>
      <c r="C1481" s="5" t="str">
        <f>+VLOOKUP(B1481,[2]Hoja1!$H$1:$I$5207,2,FALSE)</f>
        <v>CONTRATO DE PRESTACION DE SERVICIOS PROFESIONALES</v>
      </c>
      <c r="D1481" s="6" t="s">
        <v>5578</v>
      </c>
      <c r="E1481" s="6">
        <v>1020750802</v>
      </c>
      <c r="F1481" s="7" t="s">
        <v>829</v>
      </c>
      <c r="G1481" s="8">
        <v>32920</v>
      </c>
      <c r="H1481" s="9" t="s">
        <v>6293</v>
      </c>
      <c r="I1481" s="5" t="s">
        <v>835</v>
      </c>
      <c r="J1481" s="5" t="s">
        <v>867</v>
      </c>
      <c r="K1481" s="5" t="s">
        <v>839</v>
      </c>
      <c r="L1481" s="11">
        <v>21885400</v>
      </c>
      <c r="M1481" s="13">
        <v>45399</v>
      </c>
      <c r="N1481" s="13">
        <v>45404</v>
      </c>
      <c r="O1481" s="13">
        <v>45608</v>
      </c>
      <c r="P1481" s="15">
        <v>205</v>
      </c>
      <c r="Q1481" s="11" t="s">
        <v>874</v>
      </c>
      <c r="R1481" s="11">
        <f>+VLOOKUP(B1481,[2]Hoja2!$A$3:$C$3503,3,FALSE)</f>
        <v>21885400</v>
      </c>
      <c r="S1481" s="11">
        <f t="shared" si="47"/>
        <v>0</v>
      </c>
      <c r="T1481" s="22">
        <f t="shared" si="48"/>
        <v>100</v>
      </c>
      <c r="U1481" s="5">
        <v>0</v>
      </c>
      <c r="V1481" s="10" t="s">
        <v>7155</v>
      </c>
    </row>
    <row r="1482" spans="1:23" s="4" customFormat="1" ht="51" x14ac:dyDescent="0.2">
      <c r="A1482" s="5" t="s">
        <v>4655</v>
      </c>
      <c r="B1482" s="5" t="s">
        <v>4655</v>
      </c>
      <c r="C1482" s="5" t="str">
        <f>+VLOOKUP(B1482,[2]Hoja1!$H$1:$I$5207,2,FALSE)</f>
        <v>CONTRATO DE PRESTACION DE SERVICIOS PROFESIONALES</v>
      </c>
      <c r="D1482" s="6" t="s">
        <v>726</v>
      </c>
      <c r="E1482" s="6">
        <v>41587318</v>
      </c>
      <c r="F1482" s="7" t="s">
        <v>829</v>
      </c>
      <c r="G1482" s="8">
        <v>19375</v>
      </c>
      <c r="H1482" s="9" t="s">
        <v>6294</v>
      </c>
      <c r="I1482" s="5" t="s">
        <v>835</v>
      </c>
      <c r="J1482" s="5" t="s">
        <v>6963</v>
      </c>
      <c r="K1482" s="5" t="s">
        <v>842</v>
      </c>
      <c r="L1482" s="11">
        <v>37306500</v>
      </c>
      <c r="M1482" s="13">
        <v>45399</v>
      </c>
      <c r="N1482" s="13">
        <v>45400</v>
      </c>
      <c r="O1482" s="13">
        <v>45642</v>
      </c>
      <c r="P1482" s="15">
        <v>243</v>
      </c>
      <c r="Q1482" s="11" t="s">
        <v>874</v>
      </c>
      <c r="R1482" s="11">
        <f>+VLOOKUP(B1482,[2]Hoja2!$A$3:$C$3503,3,FALSE)</f>
        <v>37306500</v>
      </c>
      <c r="S1482" s="11">
        <f t="shared" si="47"/>
        <v>0</v>
      </c>
      <c r="T1482" s="22">
        <f t="shared" si="48"/>
        <v>100</v>
      </c>
      <c r="U1482" s="5">
        <v>1</v>
      </c>
      <c r="V1482" s="10" t="s">
        <v>7156</v>
      </c>
    </row>
    <row r="1483" spans="1:23" s="4" customFormat="1" ht="51" x14ac:dyDescent="0.2">
      <c r="A1483" s="5" t="s">
        <v>4656</v>
      </c>
      <c r="B1483" s="5" t="s">
        <v>4656</v>
      </c>
      <c r="C1483" s="5" t="str">
        <f>+VLOOKUP(B1483,[2]Hoja1!$H$1:$I$5207,2,FALSE)</f>
        <v>CONTRATO DE PRESTACION DE SERVICIOS PROFESIONALES</v>
      </c>
      <c r="D1483" s="6" t="s">
        <v>344</v>
      </c>
      <c r="E1483" s="6">
        <v>1012330327</v>
      </c>
      <c r="F1483" s="7" t="s">
        <v>829</v>
      </c>
      <c r="G1483" s="8">
        <v>31821</v>
      </c>
      <c r="H1483" s="9" t="s">
        <v>6295</v>
      </c>
      <c r="I1483" s="5" t="s">
        <v>836</v>
      </c>
      <c r="J1483" s="5" t="s">
        <v>6963</v>
      </c>
      <c r="K1483" s="5" t="s">
        <v>842</v>
      </c>
      <c r="L1483" s="11">
        <v>45300750</v>
      </c>
      <c r="M1483" s="13">
        <v>45404</v>
      </c>
      <c r="N1483" s="13">
        <v>45407</v>
      </c>
      <c r="O1483" s="13">
        <v>45642</v>
      </c>
      <c r="P1483" s="15">
        <v>236</v>
      </c>
      <c r="Q1483" s="11" t="s">
        <v>874</v>
      </c>
      <c r="R1483" s="11">
        <f>+VLOOKUP(B1483,[2]Hoja2!$A$3:$C$3503,3,FALSE)</f>
        <v>37306500</v>
      </c>
      <c r="S1483" s="11">
        <f t="shared" si="47"/>
        <v>7994250</v>
      </c>
      <c r="T1483" s="22">
        <f t="shared" si="48"/>
        <v>82.352941176470594</v>
      </c>
      <c r="U1483" s="5">
        <v>1</v>
      </c>
      <c r="V1483" s="10" t="s">
        <v>7157</v>
      </c>
    </row>
    <row r="1484" spans="1:23" s="4" customFormat="1" ht="51" x14ac:dyDescent="0.2">
      <c r="A1484" s="5" t="s">
        <v>4657</v>
      </c>
      <c r="B1484" s="5" t="s">
        <v>4657</v>
      </c>
      <c r="C1484" s="5" t="str">
        <f>+VLOOKUP(B1484,[2]Hoja1!$H$1:$I$5207,2,FALSE)</f>
        <v>CONTRATO DE PRESTACION DE SERVICIOS PROFESIONALES</v>
      </c>
      <c r="D1484" s="6" t="s">
        <v>70</v>
      </c>
      <c r="E1484" s="6">
        <v>52822546</v>
      </c>
      <c r="F1484" s="7" t="s">
        <v>829</v>
      </c>
      <c r="G1484" s="8">
        <v>30524</v>
      </c>
      <c r="H1484" s="9" t="s">
        <v>6296</v>
      </c>
      <c r="I1484" s="5" t="s">
        <v>835</v>
      </c>
      <c r="J1484" s="5" t="s">
        <v>866</v>
      </c>
      <c r="K1484" s="5" t="s">
        <v>840</v>
      </c>
      <c r="L1484" s="11">
        <v>35530000</v>
      </c>
      <c r="M1484" s="13">
        <v>45404</v>
      </c>
      <c r="N1484" s="13">
        <v>45408</v>
      </c>
      <c r="O1484" s="13">
        <v>45511</v>
      </c>
      <c r="P1484" s="15">
        <v>104</v>
      </c>
      <c r="Q1484" s="11" t="s">
        <v>874</v>
      </c>
      <c r="R1484" s="11">
        <f>+VLOOKUP(B1484,[2]Hoja2!$A$3:$C$3503,3,FALSE)</f>
        <v>31088750</v>
      </c>
      <c r="S1484" s="11">
        <f t="shared" si="47"/>
        <v>4441250</v>
      </c>
      <c r="T1484" s="22">
        <f t="shared" si="48"/>
        <v>87.5</v>
      </c>
      <c r="U1484" s="5">
        <v>0</v>
      </c>
      <c r="V1484" s="10" t="s">
        <v>7158</v>
      </c>
    </row>
    <row r="1485" spans="1:23" s="4" customFormat="1" ht="51" x14ac:dyDescent="0.2">
      <c r="A1485" s="5" t="s">
        <v>4658</v>
      </c>
      <c r="B1485" s="5" t="s">
        <v>4658</v>
      </c>
      <c r="C1485" s="5" t="str">
        <f>+VLOOKUP(B1485,[2]Hoja1!$H$1:$I$5207,2,FALSE)</f>
        <v>CONTRATO DE PRESTACION DE SERVICIOS PROFESIONALES</v>
      </c>
      <c r="D1485" s="6" t="s">
        <v>65</v>
      </c>
      <c r="E1485" s="6">
        <v>1024534058</v>
      </c>
      <c r="F1485" s="7" t="s">
        <v>829</v>
      </c>
      <c r="G1485" s="8">
        <v>33909</v>
      </c>
      <c r="H1485" s="9" t="s">
        <v>6297</v>
      </c>
      <c r="I1485" s="5" t="s">
        <v>835</v>
      </c>
      <c r="J1485" s="5" t="s">
        <v>867</v>
      </c>
      <c r="K1485" s="5" t="s">
        <v>839</v>
      </c>
      <c r="L1485" s="11">
        <f>+VLOOKUP(B1485,[2]Hoja2!$A$3:$C$3503,2,FALSE)</f>
        <v>32660000</v>
      </c>
      <c r="M1485" s="13">
        <v>45399</v>
      </c>
      <c r="N1485" s="13">
        <v>45399</v>
      </c>
      <c r="O1485" s="13">
        <v>45657</v>
      </c>
      <c r="P1485" s="15">
        <v>259</v>
      </c>
      <c r="Q1485" s="11" t="s">
        <v>874</v>
      </c>
      <c r="R1485" s="11">
        <f>+VLOOKUP(B1485,[2]Hoja2!$A$3:$C$3503,3,FALSE)</f>
        <v>31050000</v>
      </c>
      <c r="S1485" s="11">
        <f t="shared" si="47"/>
        <v>1610000</v>
      </c>
      <c r="T1485" s="22">
        <f t="shared" si="48"/>
        <v>95.070422535211264</v>
      </c>
      <c r="U1485" s="5">
        <v>1</v>
      </c>
      <c r="V1485" s="10" t="s">
        <v>7159</v>
      </c>
      <c r="W1485" s="4">
        <f>+VLOOKUP(B1485,[2]Hoja2!$A$3:$D$3503,4,FALSE)</f>
        <v>0</v>
      </c>
    </row>
    <row r="1486" spans="1:23" s="4" customFormat="1" ht="51" x14ac:dyDescent="0.2">
      <c r="A1486" s="5" t="s">
        <v>4659</v>
      </c>
      <c r="B1486" s="5" t="s">
        <v>4659</v>
      </c>
      <c r="C1486" s="5" t="str">
        <f>+VLOOKUP(B1486,[2]Hoja1!$H$1:$I$5207,2,FALSE)</f>
        <v>CONTRATO DE PRESTACION DE SERVICIOS DE APOYO A LA GESTION</v>
      </c>
      <c r="D1486" s="6" t="s">
        <v>5579</v>
      </c>
      <c r="E1486" s="6">
        <v>1020729617</v>
      </c>
      <c r="F1486" s="7" t="s">
        <v>829</v>
      </c>
      <c r="G1486" s="8">
        <v>32125</v>
      </c>
      <c r="H1486" s="9" t="s">
        <v>6298</v>
      </c>
      <c r="I1486" s="5" t="s">
        <v>835</v>
      </c>
      <c r="J1486" s="5" t="s">
        <v>866</v>
      </c>
      <c r="K1486" s="5" t="s">
        <v>840</v>
      </c>
      <c r="L1486" s="11">
        <v>68153000</v>
      </c>
      <c r="M1486" s="13">
        <v>45401</v>
      </c>
      <c r="N1486" s="13">
        <v>45407</v>
      </c>
      <c r="O1486" s="13">
        <v>45658</v>
      </c>
      <c r="P1486" s="15">
        <v>252</v>
      </c>
      <c r="Q1486" s="11" t="s">
        <v>874</v>
      </c>
      <c r="R1486" s="11">
        <f>+VLOOKUP(B1486,[2]Hoja2!$A$3:$C$3503,3,FALSE)</f>
        <v>64144000</v>
      </c>
      <c r="S1486" s="11">
        <f t="shared" si="47"/>
        <v>4009000</v>
      </c>
      <c r="T1486" s="22">
        <f t="shared" si="48"/>
        <v>94.117647058823536</v>
      </c>
      <c r="U1486" s="5">
        <v>1</v>
      </c>
      <c r="V1486" s="10" t="s">
        <v>7160</v>
      </c>
    </row>
    <row r="1487" spans="1:23" s="4" customFormat="1" ht="51" x14ac:dyDescent="0.2">
      <c r="A1487" s="5" t="s">
        <v>4660</v>
      </c>
      <c r="B1487" s="5" t="s">
        <v>4660</v>
      </c>
      <c r="C1487" s="5" t="str">
        <f>+VLOOKUP(B1487,[2]Hoja1!$H$1:$I$5207,2,FALSE)</f>
        <v>CONTRATO DE PRESTACION DE SERVICIOS PROFESIONALES</v>
      </c>
      <c r="D1487" s="6" t="s">
        <v>5580</v>
      </c>
      <c r="E1487" s="6">
        <v>1032364754</v>
      </c>
      <c r="F1487" s="7" t="s">
        <v>829</v>
      </c>
      <c r="G1487" s="8">
        <v>31572</v>
      </c>
      <c r="H1487" s="9" t="s">
        <v>6118</v>
      </c>
      <c r="I1487" s="5" t="s">
        <v>835</v>
      </c>
      <c r="J1487" s="5" t="s">
        <v>867</v>
      </c>
      <c r="K1487" s="5" t="s">
        <v>839</v>
      </c>
      <c r="L1487" s="11">
        <v>37184000</v>
      </c>
      <c r="M1487" s="13">
        <v>45400</v>
      </c>
      <c r="N1487" s="13">
        <v>45404</v>
      </c>
      <c r="O1487" s="13">
        <v>45606</v>
      </c>
      <c r="P1487" s="15">
        <v>203</v>
      </c>
      <c r="Q1487" s="11" t="s">
        <v>874</v>
      </c>
      <c r="R1487" s="11">
        <f>+VLOOKUP(B1487,[2]Hoja2!$A$3:$C$3503,3,FALSE)</f>
        <v>37184000</v>
      </c>
      <c r="S1487" s="11">
        <f t="shared" si="47"/>
        <v>0</v>
      </c>
      <c r="T1487" s="22">
        <f t="shared" si="48"/>
        <v>100</v>
      </c>
      <c r="U1487" s="5">
        <v>0</v>
      </c>
      <c r="V1487" s="10" t="s">
        <v>7161</v>
      </c>
    </row>
    <row r="1488" spans="1:23" s="4" customFormat="1" ht="51" x14ac:dyDescent="0.2">
      <c r="A1488" s="5" t="s">
        <v>4661</v>
      </c>
      <c r="B1488" s="5" t="s">
        <v>4661</v>
      </c>
      <c r="C1488" s="5" t="str">
        <f>+VLOOKUP(B1488,[2]Hoja1!$H$1:$I$5207,2,FALSE)</f>
        <v>CONTRATO DE PRESTACION DE SERVICIOS PROFESIONALES</v>
      </c>
      <c r="D1488" s="6" t="s">
        <v>31</v>
      </c>
      <c r="E1488" s="6">
        <v>52938173</v>
      </c>
      <c r="F1488" s="7" t="s">
        <v>829</v>
      </c>
      <c r="G1488" s="8">
        <v>31379</v>
      </c>
      <c r="H1488" s="9" t="s">
        <v>6299</v>
      </c>
      <c r="I1488" s="5" t="s">
        <v>835</v>
      </c>
      <c r="J1488" s="5" t="s">
        <v>867</v>
      </c>
      <c r="K1488" s="5" t="s">
        <v>839</v>
      </c>
      <c r="L1488" s="11">
        <f>+VLOOKUP(B1488,[2]Hoja2!$A$3:$C$3503,2,FALSE)</f>
        <v>42496000</v>
      </c>
      <c r="M1488" s="13">
        <v>45401</v>
      </c>
      <c r="N1488" s="13">
        <v>45404</v>
      </c>
      <c r="O1488" s="13">
        <v>45606</v>
      </c>
      <c r="P1488" s="15">
        <v>203</v>
      </c>
      <c r="Q1488" s="11" t="s">
        <v>874</v>
      </c>
      <c r="R1488" s="11">
        <f>+VLOOKUP(B1488,[2]Hoja2!$A$3:$C$3503,3,FALSE)</f>
        <v>42496000</v>
      </c>
      <c r="S1488" s="11">
        <f t="shared" si="47"/>
        <v>0</v>
      </c>
      <c r="T1488" s="22">
        <f t="shared" si="48"/>
        <v>100</v>
      </c>
      <c r="U1488" s="5">
        <v>1</v>
      </c>
      <c r="V1488" s="10" t="s">
        <v>7162</v>
      </c>
      <c r="W1488" s="4">
        <f>+VLOOKUP(B1488,[2]Hoja2!$A$3:$D$3503,4,FALSE)</f>
        <v>0</v>
      </c>
    </row>
    <row r="1489" spans="1:23" s="4" customFormat="1" ht="51" x14ac:dyDescent="0.2">
      <c r="A1489" s="5" t="s">
        <v>4662</v>
      </c>
      <c r="B1489" s="5" t="s">
        <v>4662</v>
      </c>
      <c r="C1489" s="5" t="str">
        <f>+VLOOKUP(B1489,[2]Hoja1!$H$1:$I$5207,2,FALSE)</f>
        <v>CONTRATO DE PRESTACION DE SERVICIOS DE APOYO A LA GESTION</v>
      </c>
      <c r="D1489" s="6" t="s">
        <v>5581</v>
      </c>
      <c r="E1489" s="6">
        <v>1005024716</v>
      </c>
      <c r="F1489" s="7" t="s">
        <v>829</v>
      </c>
      <c r="G1489" s="8">
        <v>37203</v>
      </c>
      <c r="H1489" s="9" t="s">
        <v>6278</v>
      </c>
      <c r="I1489" s="5" t="s">
        <v>835</v>
      </c>
      <c r="J1489" s="5" t="s">
        <v>6988</v>
      </c>
      <c r="K1489" s="5" t="s">
        <v>841</v>
      </c>
      <c r="L1489" s="11">
        <v>19890000</v>
      </c>
      <c r="M1489" s="13">
        <v>45400</v>
      </c>
      <c r="N1489" s="13">
        <v>45404</v>
      </c>
      <c r="O1489" s="13">
        <v>45658</v>
      </c>
      <c r="P1489" s="15">
        <v>255</v>
      </c>
      <c r="Q1489" s="11" t="s">
        <v>874</v>
      </c>
      <c r="R1489" s="11">
        <f>+VLOOKUP(B1489,[2]Hoja2!$A$3:$C$3503,3,FALSE)</f>
        <v>18720000</v>
      </c>
      <c r="S1489" s="11">
        <f t="shared" si="47"/>
        <v>1170000</v>
      </c>
      <c r="T1489" s="22">
        <f t="shared" si="48"/>
        <v>94.117647058823536</v>
      </c>
      <c r="U1489" s="5">
        <v>1</v>
      </c>
      <c r="V1489" s="10" t="s">
        <v>7163</v>
      </c>
    </row>
    <row r="1490" spans="1:23" s="4" customFormat="1" ht="51" x14ac:dyDescent="0.2">
      <c r="A1490" s="5" t="s">
        <v>4663</v>
      </c>
      <c r="B1490" s="5" t="s">
        <v>4663</v>
      </c>
      <c r="C1490" s="5" t="str">
        <f>+VLOOKUP(B1490,[2]Hoja1!$H$1:$I$5207,2,FALSE)</f>
        <v>CONTRATO DE PRESTACION DE SERVICIOS PROFESIONALES</v>
      </c>
      <c r="D1490" s="6" t="s">
        <v>5582</v>
      </c>
      <c r="E1490" s="6">
        <v>1030642606</v>
      </c>
      <c r="F1490" s="7" t="s">
        <v>829</v>
      </c>
      <c r="G1490" s="8">
        <v>34485</v>
      </c>
      <c r="H1490" s="9" t="s">
        <v>6120</v>
      </c>
      <c r="I1490" s="5" t="s">
        <v>835</v>
      </c>
      <c r="J1490" s="5" t="s">
        <v>867</v>
      </c>
      <c r="K1490" s="5" t="s">
        <v>839</v>
      </c>
      <c r="L1490" s="11">
        <v>21885400</v>
      </c>
      <c r="M1490" s="13">
        <v>45404</v>
      </c>
      <c r="N1490" s="13">
        <v>45406</v>
      </c>
      <c r="O1490" s="13">
        <v>45609</v>
      </c>
      <c r="P1490" s="15">
        <v>204</v>
      </c>
      <c r="Q1490" s="11" t="s">
        <v>874</v>
      </c>
      <c r="R1490" s="11">
        <f>+VLOOKUP(B1490,[2]Hoja2!$A$3:$C$3503,3,FALSE)</f>
        <v>21885400</v>
      </c>
      <c r="S1490" s="11">
        <f t="shared" si="47"/>
        <v>0</v>
      </c>
      <c r="T1490" s="22">
        <f t="shared" si="48"/>
        <v>100</v>
      </c>
      <c r="U1490" s="5">
        <v>0</v>
      </c>
      <c r="V1490" s="10" t="s">
        <v>7164</v>
      </c>
    </row>
    <row r="1491" spans="1:23" s="4" customFormat="1" ht="51" x14ac:dyDescent="0.2">
      <c r="A1491" s="5" t="s">
        <v>4664</v>
      </c>
      <c r="B1491" s="5" t="s">
        <v>4664</v>
      </c>
      <c r="C1491" s="5" t="str">
        <f>+VLOOKUP(B1491,[2]Hoja1!$H$1:$I$5207,2,FALSE)</f>
        <v>CONTRATO DE PRESTACION DE SERVICIOS DE APOYO A LA GESTION</v>
      </c>
      <c r="D1491" s="6" t="s">
        <v>5583</v>
      </c>
      <c r="E1491" s="6">
        <v>1032484486</v>
      </c>
      <c r="F1491" s="7" t="s">
        <v>829</v>
      </c>
      <c r="G1491" s="8">
        <v>35292</v>
      </c>
      <c r="H1491" s="9" t="s">
        <v>6300</v>
      </c>
      <c r="I1491" s="5" t="s">
        <v>835</v>
      </c>
      <c r="J1491" s="5" t="s">
        <v>7018</v>
      </c>
      <c r="K1491" s="5" t="s">
        <v>843</v>
      </c>
      <c r="L1491" s="11">
        <f>+VLOOKUP(B1491,[2]Hoja2!$A$3:$C$3503,2,FALSE)</f>
        <v>25000000</v>
      </c>
      <c r="M1491" s="13">
        <v>45406</v>
      </c>
      <c r="N1491" s="13">
        <v>45407</v>
      </c>
      <c r="O1491" s="13">
        <v>45494</v>
      </c>
      <c r="P1491" s="15">
        <v>88</v>
      </c>
      <c r="Q1491" s="11" t="s">
        <v>874</v>
      </c>
      <c r="R1491" s="11">
        <f>+VLOOKUP(B1491,[2]Hoja2!$A$3:$C$3503,3,FALSE)</f>
        <v>25000000</v>
      </c>
      <c r="S1491" s="11">
        <f t="shared" si="47"/>
        <v>0</v>
      </c>
      <c r="T1491" s="22">
        <f t="shared" si="48"/>
        <v>100</v>
      </c>
      <c r="U1491" s="5">
        <v>0</v>
      </c>
      <c r="V1491" s="10" t="s">
        <v>7165</v>
      </c>
      <c r="W1491" s="4">
        <f>+VLOOKUP(B1491,[2]Hoja2!$A$3:$D$3503,4,FALSE)</f>
        <v>0</v>
      </c>
    </row>
    <row r="1492" spans="1:23" s="4" customFormat="1" ht="63.75" x14ac:dyDescent="0.2">
      <c r="A1492" s="5" t="s">
        <v>4665</v>
      </c>
      <c r="B1492" s="5" t="s">
        <v>4665</v>
      </c>
      <c r="C1492" s="5" t="str">
        <f>+VLOOKUP(B1492,[2]Hoja1!$H$1:$I$5207,2,FALSE)</f>
        <v>CONTRATO DE PRESTACION DE SERVICIOS PROFESIONALES</v>
      </c>
      <c r="D1492" s="6" t="s">
        <v>5584</v>
      </c>
      <c r="E1492" s="6">
        <v>1071142338</v>
      </c>
      <c r="F1492" s="7" t="s">
        <v>829</v>
      </c>
      <c r="G1492" s="8">
        <v>32125</v>
      </c>
      <c r="H1492" s="9" t="s">
        <v>6301</v>
      </c>
      <c r="I1492" s="5" t="s">
        <v>835</v>
      </c>
      <c r="J1492" s="5" t="s">
        <v>865</v>
      </c>
      <c r="K1492" s="5" t="s">
        <v>846</v>
      </c>
      <c r="L1492" s="11">
        <v>6838062</v>
      </c>
      <c r="M1492" s="13">
        <v>45400</v>
      </c>
      <c r="N1492" s="13">
        <v>45404</v>
      </c>
      <c r="O1492" s="13">
        <v>45459</v>
      </c>
      <c r="P1492" s="15">
        <v>56</v>
      </c>
      <c r="Q1492" s="11" t="s">
        <v>874</v>
      </c>
      <c r="R1492" s="11">
        <f>+VLOOKUP(B1492,[2]Hoja2!$A$3:$C$3503,3,FALSE)</f>
        <v>6838062</v>
      </c>
      <c r="S1492" s="11">
        <f t="shared" si="47"/>
        <v>0</v>
      </c>
      <c r="T1492" s="22">
        <f t="shared" si="48"/>
        <v>100</v>
      </c>
      <c r="U1492" s="5">
        <v>0</v>
      </c>
      <c r="V1492" s="10" t="s">
        <v>7166</v>
      </c>
    </row>
    <row r="1493" spans="1:23" s="4" customFormat="1" ht="63.75" x14ac:dyDescent="0.2">
      <c r="A1493" s="5" t="s">
        <v>4666</v>
      </c>
      <c r="B1493" s="5" t="s">
        <v>4666</v>
      </c>
      <c r="C1493" s="5" t="str">
        <f>+VLOOKUP(B1493,[2]Hoja1!$H$1:$I$5207,2,FALSE)</f>
        <v>CONTRATO DE PRESTACION DE SERVICIOS PROFESIONALES</v>
      </c>
      <c r="D1493" s="6" t="s">
        <v>620</v>
      </c>
      <c r="E1493" s="6">
        <v>1121210741</v>
      </c>
      <c r="F1493" s="7" t="s">
        <v>829</v>
      </c>
      <c r="G1493" s="8">
        <v>34186</v>
      </c>
      <c r="H1493" s="9" t="s">
        <v>6301</v>
      </c>
      <c r="I1493" s="5" t="s">
        <v>835</v>
      </c>
      <c r="J1493" s="5" t="s">
        <v>865</v>
      </c>
      <c r="K1493" s="5" t="s">
        <v>846</v>
      </c>
      <c r="L1493" s="11">
        <v>6838062</v>
      </c>
      <c r="M1493" s="13">
        <v>45400</v>
      </c>
      <c r="N1493" s="13">
        <v>45401</v>
      </c>
      <c r="O1493" s="13">
        <v>45459</v>
      </c>
      <c r="P1493" s="15">
        <v>59</v>
      </c>
      <c r="Q1493" s="11" t="s">
        <v>874</v>
      </c>
      <c r="R1493" s="11">
        <f>+VLOOKUP(B1493,[2]Hoja2!$A$3:$C$3503,3,FALSE)</f>
        <v>6838062</v>
      </c>
      <c r="S1493" s="11">
        <f t="shared" si="47"/>
        <v>0</v>
      </c>
      <c r="T1493" s="22">
        <f t="shared" si="48"/>
        <v>100</v>
      </c>
      <c r="U1493" s="5">
        <v>0</v>
      </c>
      <c r="V1493" s="10" t="s">
        <v>7167</v>
      </c>
    </row>
    <row r="1494" spans="1:23" s="4" customFormat="1" ht="63.75" x14ac:dyDescent="0.2">
      <c r="A1494" s="5" t="s">
        <v>4667</v>
      </c>
      <c r="B1494" s="5" t="s">
        <v>4667</v>
      </c>
      <c r="C1494" s="5" t="str">
        <f>+VLOOKUP(B1494,[2]Hoja1!$H$1:$I$5207,2,FALSE)</f>
        <v>CONTRATO DE PRESTACION DE SERVICIOS PROFESIONALES</v>
      </c>
      <c r="D1494" s="6" t="s">
        <v>645</v>
      </c>
      <c r="E1494" s="6">
        <v>7175435</v>
      </c>
      <c r="F1494" s="7" t="s">
        <v>829</v>
      </c>
      <c r="G1494" s="8">
        <v>28724</v>
      </c>
      <c r="H1494" s="9" t="s">
        <v>6302</v>
      </c>
      <c r="I1494" s="5" t="s">
        <v>835</v>
      </c>
      <c r="J1494" s="5" t="s">
        <v>865</v>
      </c>
      <c r="K1494" s="5" t="s">
        <v>846</v>
      </c>
      <c r="L1494" s="11">
        <v>6838062</v>
      </c>
      <c r="M1494" s="13">
        <v>45400</v>
      </c>
      <c r="N1494" s="13">
        <v>45401</v>
      </c>
      <c r="O1494" s="13">
        <v>45459</v>
      </c>
      <c r="P1494" s="15">
        <v>59</v>
      </c>
      <c r="Q1494" s="11" t="s">
        <v>874</v>
      </c>
      <c r="R1494" s="11">
        <f>+VLOOKUP(B1494,[2]Hoja2!$A$3:$C$3503,3,FALSE)</f>
        <v>6838062</v>
      </c>
      <c r="S1494" s="11">
        <f t="shared" si="47"/>
        <v>0</v>
      </c>
      <c r="T1494" s="22">
        <f t="shared" si="48"/>
        <v>100</v>
      </c>
      <c r="U1494" s="5">
        <v>0</v>
      </c>
      <c r="V1494" s="10" t="s">
        <v>7168</v>
      </c>
    </row>
    <row r="1495" spans="1:23" s="4" customFormat="1" ht="63.75" x14ac:dyDescent="0.2">
      <c r="A1495" s="5" t="s">
        <v>4668</v>
      </c>
      <c r="B1495" s="5" t="s">
        <v>4668</v>
      </c>
      <c r="C1495" s="5" t="str">
        <f>+VLOOKUP(B1495,[2]Hoja1!$H$1:$I$5207,2,FALSE)</f>
        <v>CONTRATO DE PRESTACION DE SERVICIOS PROFESIONALES</v>
      </c>
      <c r="D1495" s="6" t="s">
        <v>5585</v>
      </c>
      <c r="E1495" s="6">
        <v>1010241255</v>
      </c>
      <c r="F1495" s="7" t="s">
        <v>829</v>
      </c>
      <c r="G1495" s="8">
        <v>35977</v>
      </c>
      <c r="H1495" s="9" t="s">
        <v>6303</v>
      </c>
      <c r="I1495" s="5" t="s">
        <v>835</v>
      </c>
      <c r="J1495" s="5" t="s">
        <v>865</v>
      </c>
      <c r="K1495" s="5" t="s">
        <v>846</v>
      </c>
      <c r="L1495" s="11">
        <v>7197960</v>
      </c>
      <c r="M1495" s="13">
        <v>45400</v>
      </c>
      <c r="N1495" s="13">
        <v>45400</v>
      </c>
      <c r="O1495" s="13">
        <v>45459</v>
      </c>
      <c r="P1495" s="15">
        <v>60</v>
      </c>
      <c r="Q1495" s="11" t="s">
        <v>874</v>
      </c>
      <c r="R1495" s="11">
        <f>+VLOOKUP(B1495,[2]Hoja2!$A$3:$C$3503,3,FALSE)</f>
        <v>7197960</v>
      </c>
      <c r="S1495" s="11">
        <f t="shared" si="47"/>
        <v>0</v>
      </c>
      <c r="T1495" s="22">
        <f t="shared" si="48"/>
        <v>100</v>
      </c>
      <c r="U1495" s="5">
        <v>0</v>
      </c>
      <c r="V1495" s="10" t="s">
        <v>7169</v>
      </c>
    </row>
    <row r="1496" spans="1:23" s="4" customFormat="1" ht="51" x14ac:dyDescent="0.2">
      <c r="A1496" s="5" t="s">
        <v>4669</v>
      </c>
      <c r="B1496" s="5" t="s">
        <v>4669</v>
      </c>
      <c r="C1496" s="5" t="str">
        <f>+VLOOKUP(B1496,[2]Hoja1!$H$1:$I$5207,2,FALSE)</f>
        <v>CONTRATO DE PRESTACION DE SERVICIOS PROFESIONALES</v>
      </c>
      <c r="D1496" s="6" t="s">
        <v>5586</v>
      </c>
      <c r="E1496" s="6">
        <v>1018448620</v>
      </c>
      <c r="F1496" s="7" t="s">
        <v>829</v>
      </c>
      <c r="G1496" s="8">
        <v>33478</v>
      </c>
      <c r="H1496" s="9" t="s">
        <v>6304</v>
      </c>
      <c r="I1496" s="5" t="s">
        <v>835</v>
      </c>
      <c r="J1496" s="5" t="s">
        <v>865</v>
      </c>
      <c r="K1496" s="5" t="s">
        <v>846</v>
      </c>
      <c r="L1496" s="11">
        <v>19502000</v>
      </c>
      <c r="M1496" s="13">
        <v>45400</v>
      </c>
      <c r="N1496" s="13">
        <v>45404</v>
      </c>
      <c r="O1496" s="13">
        <v>45505</v>
      </c>
      <c r="P1496" s="15">
        <v>102</v>
      </c>
      <c r="Q1496" s="11" t="s">
        <v>874</v>
      </c>
      <c r="R1496" s="11">
        <f>+VLOOKUP(B1496,[2]Hoja2!$A$3:$C$3503,3,FALSE)</f>
        <v>19502000</v>
      </c>
      <c r="S1496" s="11">
        <f t="shared" si="47"/>
        <v>0</v>
      </c>
      <c r="T1496" s="22">
        <f t="shared" si="48"/>
        <v>100</v>
      </c>
      <c r="U1496" s="5">
        <v>0</v>
      </c>
      <c r="V1496" s="10" t="s">
        <v>7170</v>
      </c>
    </row>
    <row r="1497" spans="1:23" s="4" customFormat="1" ht="51" x14ac:dyDescent="0.2">
      <c r="A1497" s="5" t="s">
        <v>4670</v>
      </c>
      <c r="B1497" s="5" t="s">
        <v>4670</v>
      </c>
      <c r="C1497" s="5" t="str">
        <f>+VLOOKUP(B1497,[2]Hoja1!$H$1:$I$5207,2,FALSE)</f>
        <v>CONTRATO DE PRESTACION DE SERVICIOS PROFESIONALES</v>
      </c>
      <c r="D1497" s="6" t="s">
        <v>5587</v>
      </c>
      <c r="E1497" s="6">
        <v>1136909462</v>
      </c>
      <c r="F1497" s="7" t="s">
        <v>829</v>
      </c>
      <c r="G1497" s="8">
        <v>32193</v>
      </c>
      <c r="H1497" s="9" t="s">
        <v>6305</v>
      </c>
      <c r="I1497" s="5" t="s">
        <v>835</v>
      </c>
      <c r="J1497" s="5" t="s">
        <v>866</v>
      </c>
      <c r="K1497" s="5" t="s">
        <v>840</v>
      </c>
      <c r="L1497" s="11">
        <v>58879500</v>
      </c>
      <c r="M1497" s="13">
        <v>45400</v>
      </c>
      <c r="N1497" s="13">
        <v>45401</v>
      </c>
      <c r="O1497" s="13">
        <v>45658</v>
      </c>
      <c r="P1497" s="15">
        <v>258</v>
      </c>
      <c r="Q1497" s="11" t="s">
        <v>874</v>
      </c>
      <c r="R1497" s="11">
        <f>+VLOOKUP(B1497,[2]Hoja2!$A$3:$C$3503,3,FALSE)</f>
        <v>55416000</v>
      </c>
      <c r="S1497" s="11">
        <f t="shared" si="47"/>
        <v>3463500</v>
      </c>
      <c r="T1497" s="22">
        <f t="shared" si="48"/>
        <v>94.117647058823536</v>
      </c>
      <c r="U1497" s="5">
        <v>1</v>
      </c>
      <c r="V1497" s="10" t="s">
        <v>7171</v>
      </c>
    </row>
    <row r="1498" spans="1:23" s="4" customFormat="1" ht="51" x14ac:dyDescent="0.2">
      <c r="A1498" s="5" t="s">
        <v>4671</v>
      </c>
      <c r="B1498" s="5" t="s">
        <v>4671</v>
      </c>
      <c r="C1498" s="5" t="str">
        <f>+VLOOKUP(B1498,[2]Hoja1!$H$1:$I$5207,2,FALSE)</f>
        <v>CONTRATO DE PRESTACION DE SERVICIOS DE APOYO A LA GESTION</v>
      </c>
      <c r="D1498" s="6" t="s">
        <v>479</v>
      </c>
      <c r="E1498" s="6">
        <v>1000131899</v>
      </c>
      <c r="F1498" s="7" t="s">
        <v>829</v>
      </c>
      <c r="G1498" s="8">
        <v>37762</v>
      </c>
      <c r="H1498" s="9" t="s">
        <v>6105</v>
      </c>
      <c r="I1498" s="5" t="s">
        <v>835</v>
      </c>
      <c r="J1498" s="5" t="s">
        <v>865</v>
      </c>
      <c r="K1498" s="5" t="s">
        <v>846</v>
      </c>
      <c r="L1498" s="11">
        <f>+VLOOKUP(B1498,[2]Hoja2!$A$3:$C$3503,2,FALSE)</f>
        <v>21075067</v>
      </c>
      <c r="M1498" s="13">
        <v>45401</v>
      </c>
      <c r="N1498" s="13">
        <v>45406</v>
      </c>
      <c r="O1498" s="13">
        <v>45627</v>
      </c>
      <c r="P1498" s="15">
        <v>222</v>
      </c>
      <c r="Q1498" s="11" t="s">
        <v>874</v>
      </c>
      <c r="R1498" s="11">
        <f>+VLOOKUP(B1498,[2]Hoja2!$A$3:$C$3503,3,FALSE)</f>
        <v>21075067</v>
      </c>
      <c r="S1498" s="11">
        <f t="shared" si="47"/>
        <v>0</v>
      </c>
      <c r="T1498" s="22">
        <f t="shared" si="48"/>
        <v>100</v>
      </c>
      <c r="U1498" s="5">
        <v>1</v>
      </c>
      <c r="V1498" s="10" t="s">
        <v>7172</v>
      </c>
      <c r="W1498" s="4">
        <f>+VLOOKUP(B1498,[2]Hoja2!$A$3:$D$3503,4,FALSE)</f>
        <v>0</v>
      </c>
    </row>
    <row r="1499" spans="1:23" s="4" customFormat="1" ht="51" x14ac:dyDescent="0.2">
      <c r="A1499" s="5" t="s">
        <v>4672</v>
      </c>
      <c r="B1499" s="5" t="s">
        <v>4672</v>
      </c>
      <c r="C1499" s="5" t="str">
        <f>+VLOOKUP(B1499,[2]Hoja1!$H$1:$I$5207,2,FALSE)</f>
        <v>CONTRATO DE PRESTACION DE SERVICIOS PROFESIONALES</v>
      </c>
      <c r="D1499" s="6" t="s">
        <v>88</v>
      </c>
      <c r="E1499" s="6">
        <v>52747027</v>
      </c>
      <c r="F1499" s="7" t="s">
        <v>829</v>
      </c>
      <c r="G1499" s="8">
        <v>30479</v>
      </c>
      <c r="H1499" s="9" t="s">
        <v>832</v>
      </c>
      <c r="I1499" s="5" t="s">
        <v>835</v>
      </c>
      <c r="J1499" s="5" t="s">
        <v>865</v>
      </c>
      <c r="K1499" s="5" t="s">
        <v>846</v>
      </c>
      <c r="L1499" s="11">
        <v>44576000</v>
      </c>
      <c r="M1499" s="13">
        <v>45404</v>
      </c>
      <c r="N1499" s="13">
        <v>45408</v>
      </c>
      <c r="O1499" s="13">
        <v>45627</v>
      </c>
      <c r="P1499" s="15">
        <v>220</v>
      </c>
      <c r="Q1499" s="11" t="s">
        <v>874</v>
      </c>
      <c r="R1499" s="11">
        <f>+L1499</f>
        <v>44576000</v>
      </c>
      <c r="S1499" s="11">
        <f t="shared" si="47"/>
        <v>0</v>
      </c>
      <c r="T1499" s="22">
        <f t="shared" si="48"/>
        <v>100</v>
      </c>
      <c r="U1499" s="5">
        <v>1</v>
      </c>
      <c r="V1499" s="10" t="s">
        <v>7173</v>
      </c>
    </row>
    <row r="1500" spans="1:23" s="4" customFormat="1" ht="51" x14ac:dyDescent="0.2">
      <c r="A1500" s="5" t="s">
        <v>4673</v>
      </c>
      <c r="B1500" s="5" t="s">
        <v>4673</v>
      </c>
      <c r="C1500" s="5" t="str">
        <f>+VLOOKUP(B1500,[2]Hoja1!$H$1:$I$5207,2,FALSE)</f>
        <v>CONTRATO DE PRESTACION DE SERVICIOS PROFESIONALES</v>
      </c>
      <c r="D1500" s="6" t="s">
        <v>5588</v>
      </c>
      <c r="E1500" s="6">
        <v>1018450887</v>
      </c>
      <c r="F1500" s="7" t="s">
        <v>829</v>
      </c>
      <c r="G1500" s="8">
        <v>33687</v>
      </c>
      <c r="H1500" s="9" t="s">
        <v>6306</v>
      </c>
      <c r="I1500" s="5" t="s">
        <v>835</v>
      </c>
      <c r="J1500" s="5" t="s">
        <v>867</v>
      </c>
      <c r="K1500" s="5" t="s">
        <v>839</v>
      </c>
      <c r="L1500" s="11">
        <v>32990400</v>
      </c>
      <c r="M1500" s="13">
        <v>45401</v>
      </c>
      <c r="N1500" s="13">
        <v>45404</v>
      </c>
      <c r="O1500" s="13">
        <v>45612</v>
      </c>
      <c r="P1500" s="15">
        <v>209</v>
      </c>
      <c r="Q1500" s="11" t="s">
        <v>874</v>
      </c>
      <c r="R1500" s="11">
        <f>+VLOOKUP(B1500,[2]Hoja2!$A$3:$C$3503,3,FALSE)</f>
        <v>32990400</v>
      </c>
      <c r="S1500" s="11">
        <f t="shared" si="47"/>
        <v>0</v>
      </c>
      <c r="T1500" s="22">
        <f t="shared" si="48"/>
        <v>100</v>
      </c>
      <c r="U1500" s="5">
        <v>0</v>
      </c>
      <c r="V1500" s="10" t="s">
        <v>7174</v>
      </c>
    </row>
    <row r="1501" spans="1:23" s="4" customFormat="1" ht="51" x14ac:dyDescent="0.2">
      <c r="A1501" s="5" t="s">
        <v>4674</v>
      </c>
      <c r="B1501" s="5" t="s">
        <v>4674</v>
      </c>
      <c r="C1501" s="5" t="str">
        <f>+VLOOKUP(B1501,[2]Hoja1!$H$1:$I$5207,2,FALSE)</f>
        <v>CONTRATO DE PRESTACION DE SERVICIOS PROFESIONALES</v>
      </c>
      <c r="D1501" s="6" t="s">
        <v>429</v>
      </c>
      <c r="E1501" s="6">
        <v>1013595661</v>
      </c>
      <c r="F1501" s="7" t="s">
        <v>829</v>
      </c>
      <c r="G1501" s="8">
        <v>32138</v>
      </c>
      <c r="H1501" s="9" t="s">
        <v>6307</v>
      </c>
      <c r="I1501" s="5" t="s">
        <v>835</v>
      </c>
      <c r="J1501" s="5" t="s">
        <v>867</v>
      </c>
      <c r="K1501" s="5" t="s">
        <v>839</v>
      </c>
      <c r="L1501" s="11">
        <v>37572400</v>
      </c>
      <c r="M1501" s="13">
        <v>45404</v>
      </c>
      <c r="N1501" s="13">
        <v>45411</v>
      </c>
      <c r="O1501" s="13">
        <v>45642</v>
      </c>
      <c r="P1501" s="15">
        <v>232</v>
      </c>
      <c r="Q1501" s="11" t="s">
        <v>874</v>
      </c>
      <c r="R1501" s="11">
        <f>+VLOOKUP(B1501,[2]Hoja2!$A$3:$C$3503,3,FALSE)</f>
        <v>37572400</v>
      </c>
      <c r="S1501" s="11">
        <f t="shared" si="47"/>
        <v>0</v>
      </c>
      <c r="T1501" s="22">
        <f t="shared" si="48"/>
        <v>100</v>
      </c>
      <c r="U1501" s="5">
        <v>0</v>
      </c>
      <c r="V1501" s="10" t="s">
        <v>7175</v>
      </c>
    </row>
    <row r="1502" spans="1:23" s="4" customFormat="1" ht="51" x14ac:dyDescent="0.2">
      <c r="A1502" s="5" t="s">
        <v>4675</v>
      </c>
      <c r="B1502" s="5" t="s">
        <v>4675</v>
      </c>
      <c r="C1502" s="5" t="str">
        <f>+VLOOKUP(B1502,[2]Hoja1!$H$1:$I$5207,2,FALSE)</f>
        <v>CONTRATO DE PRESTACION DE SERVICIOS DE APOYO A LA GESTION</v>
      </c>
      <c r="D1502" s="6" t="s">
        <v>596</v>
      </c>
      <c r="E1502" s="6">
        <v>80902866</v>
      </c>
      <c r="F1502" s="7" t="s">
        <v>829</v>
      </c>
      <c r="G1502" s="8">
        <v>31261</v>
      </c>
      <c r="H1502" s="9" t="s">
        <v>6308</v>
      </c>
      <c r="I1502" s="5" t="s">
        <v>835</v>
      </c>
      <c r="J1502" s="5" t="s">
        <v>865</v>
      </c>
      <c r="K1502" s="5" t="s">
        <v>846</v>
      </c>
      <c r="L1502" s="11">
        <v>12374000</v>
      </c>
      <c r="M1502" s="13">
        <v>45404</v>
      </c>
      <c r="N1502" s="13">
        <v>45412</v>
      </c>
      <c r="O1502" s="13">
        <v>45474</v>
      </c>
      <c r="P1502" s="15">
        <v>63</v>
      </c>
      <c r="Q1502" s="11" t="s">
        <v>874</v>
      </c>
      <c r="R1502" s="11">
        <f>+VLOOKUP(B1502,[2]Hoja2!$A$3:$C$3503,3,FALSE)</f>
        <v>12374000</v>
      </c>
      <c r="S1502" s="11">
        <f t="shared" si="47"/>
        <v>0</v>
      </c>
      <c r="T1502" s="22">
        <f t="shared" si="48"/>
        <v>100</v>
      </c>
      <c r="U1502" s="5">
        <v>0</v>
      </c>
      <c r="V1502" s="10" t="s">
        <v>7176</v>
      </c>
    </row>
    <row r="1503" spans="1:23" s="4" customFormat="1" ht="114.75" x14ac:dyDescent="0.2">
      <c r="A1503" s="5" t="s">
        <v>4676</v>
      </c>
      <c r="B1503" s="5" t="s">
        <v>4676</v>
      </c>
      <c r="C1503" s="5" t="str">
        <f>+VLOOKUP(B1503,[2]Hoja1!$H$1:$I$5207,2,FALSE)</f>
        <v>CONTRATO DE PRESTACION DE SERVICIOS PROFESIONALES</v>
      </c>
      <c r="D1503" s="6" t="s">
        <v>97</v>
      </c>
      <c r="E1503" s="6">
        <v>1010197124</v>
      </c>
      <c r="F1503" s="7" t="s">
        <v>829</v>
      </c>
      <c r="G1503" s="8">
        <v>33324</v>
      </c>
      <c r="H1503" s="9" t="s">
        <v>6309</v>
      </c>
      <c r="I1503" s="5" t="s">
        <v>835</v>
      </c>
      <c r="J1503" s="5" t="s">
        <v>6988</v>
      </c>
      <c r="K1503" s="5" t="s">
        <v>841</v>
      </c>
      <c r="L1503" s="11">
        <v>38080000</v>
      </c>
      <c r="M1503" s="13">
        <v>45400</v>
      </c>
      <c r="N1503" s="13">
        <v>45401</v>
      </c>
      <c r="O1503" s="13">
        <v>45639</v>
      </c>
      <c r="P1503" s="15">
        <v>239</v>
      </c>
      <c r="Q1503" s="11" t="s">
        <v>874</v>
      </c>
      <c r="R1503" s="11">
        <f>+VLOOKUP(B1503,[2]Hoja2!$A$3:$C$3503,3,FALSE)</f>
        <v>35840000</v>
      </c>
      <c r="S1503" s="11">
        <f t="shared" si="47"/>
        <v>2240000</v>
      </c>
      <c r="T1503" s="22">
        <f t="shared" si="48"/>
        <v>94.117647058823536</v>
      </c>
      <c r="U1503" s="5">
        <v>1</v>
      </c>
      <c r="V1503" s="10" t="s">
        <v>7177</v>
      </c>
    </row>
    <row r="1504" spans="1:23" s="4" customFormat="1" ht="51" x14ac:dyDescent="0.2">
      <c r="A1504" s="5" t="s">
        <v>4677</v>
      </c>
      <c r="B1504" s="5" t="s">
        <v>4677</v>
      </c>
      <c r="C1504" s="5" t="str">
        <f>+VLOOKUP(B1504,[2]Hoja1!$H$1:$I$5207,2,FALSE)</f>
        <v>CONTRATO DE PRESTACION DE SERVICIOS DE APOYO A LA GESTION</v>
      </c>
      <c r="D1504" s="6" t="s">
        <v>5589</v>
      </c>
      <c r="E1504" s="6">
        <v>79404984</v>
      </c>
      <c r="F1504" s="7" t="s">
        <v>829</v>
      </c>
      <c r="G1504" s="8">
        <v>24316</v>
      </c>
      <c r="H1504" s="9" t="s">
        <v>2964</v>
      </c>
      <c r="I1504" s="5" t="s">
        <v>835</v>
      </c>
      <c r="J1504" s="5" t="s">
        <v>6988</v>
      </c>
      <c r="K1504" s="5" t="s">
        <v>841</v>
      </c>
      <c r="L1504" s="11">
        <v>23000000</v>
      </c>
      <c r="M1504" s="13">
        <v>45400</v>
      </c>
      <c r="N1504" s="13">
        <v>45401</v>
      </c>
      <c r="O1504" s="13">
        <v>45505</v>
      </c>
      <c r="P1504" s="15">
        <v>105</v>
      </c>
      <c r="Q1504" s="11" t="s">
        <v>874</v>
      </c>
      <c r="R1504" s="11">
        <f>+VLOOKUP(B1504,[2]Hoja2!$A$3:$C$3503,3,FALSE)</f>
        <v>23000000</v>
      </c>
      <c r="S1504" s="11">
        <f t="shared" si="47"/>
        <v>0</v>
      </c>
      <c r="T1504" s="22">
        <f t="shared" si="48"/>
        <v>100</v>
      </c>
      <c r="U1504" s="5">
        <v>0</v>
      </c>
      <c r="V1504" s="10" t="s">
        <v>7178</v>
      </c>
    </row>
    <row r="1505" spans="1:23" s="4" customFormat="1" ht="63.75" x14ac:dyDescent="0.2">
      <c r="A1505" s="5" t="s">
        <v>4678</v>
      </c>
      <c r="B1505" s="5" t="s">
        <v>4678</v>
      </c>
      <c r="C1505" s="5" t="str">
        <f>+VLOOKUP(B1505,[2]Hoja1!$H$1:$I$5207,2,FALSE)</f>
        <v>CONTRATO DE PRESTACION DE SERVICIOS PROFESIONALES</v>
      </c>
      <c r="D1505" s="6" t="s">
        <v>115</v>
      </c>
      <c r="E1505" s="6">
        <v>1116250605</v>
      </c>
      <c r="F1505" s="7" t="s">
        <v>829</v>
      </c>
      <c r="G1505" s="8">
        <v>33343</v>
      </c>
      <c r="H1505" s="9" t="s">
        <v>6310</v>
      </c>
      <c r="I1505" s="5" t="s">
        <v>835</v>
      </c>
      <c r="J1505" s="5" t="s">
        <v>6969</v>
      </c>
      <c r="K1505" s="5" t="s">
        <v>850</v>
      </c>
      <c r="L1505" s="11">
        <v>56124000</v>
      </c>
      <c r="M1505" s="13">
        <v>45401</v>
      </c>
      <c r="N1505" s="13">
        <v>45404</v>
      </c>
      <c r="O1505" s="13">
        <v>45658</v>
      </c>
      <c r="P1505" s="15">
        <v>255</v>
      </c>
      <c r="Q1505" s="11" t="s">
        <v>874</v>
      </c>
      <c r="R1505" s="11">
        <f>+VLOOKUP(B1505,[2]Hoja2!$A$3:$C$3503,3,FALSE)</f>
        <v>43652000</v>
      </c>
      <c r="S1505" s="11">
        <f t="shared" si="47"/>
        <v>12472000</v>
      </c>
      <c r="T1505" s="22">
        <f t="shared" si="48"/>
        <v>77.777777777777771</v>
      </c>
      <c r="U1505" s="5">
        <v>0</v>
      </c>
      <c r="V1505" s="10" t="s">
        <v>7179</v>
      </c>
    </row>
    <row r="1506" spans="1:23" s="4" customFormat="1" ht="63.75" x14ac:dyDescent="0.2">
      <c r="A1506" s="5" t="s">
        <v>4679</v>
      </c>
      <c r="B1506" s="5" t="s">
        <v>4679</v>
      </c>
      <c r="C1506" s="5" t="str">
        <f>+VLOOKUP(B1506,[2]Hoja1!$H$1:$I$5207,2,FALSE)</f>
        <v>CONTRATO DE PRESTACION DE SERVICIOS PROFESIONALES</v>
      </c>
      <c r="D1506" s="6" t="s">
        <v>5590</v>
      </c>
      <c r="E1506" s="6">
        <v>1015426775</v>
      </c>
      <c r="F1506" s="7" t="s">
        <v>829</v>
      </c>
      <c r="G1506" s="8">
        <v>33531</v>
      </c>
      <c r="H1506" s="9" t="s">
        <v>6311</v>
      </c>
      <c r="I1506" s="5" t="s">
        <v>835</v>
      </c>
      <c r="J1506" s="5" t="s">
        <v>865</v>
      </c>
      <c r="K1506" s="5" t="s">
        <v>846</v>
      </c>
      <c r="L1506" s="11">
        <v>7197960</v>
      </c>
      <c r="M1506" s="13">
        <v>45400</v>
      </c>
      <c r="N1506" s="13">
        <v>45400</v>
      </c>
      <c r="O1506" s="13">
        <v>45459</v>
      </c>
      <c r="P1506" s="15">
        <v>60</v>
      </c>
      <c r="Q1506" s="11" t="s">
        <v>874</v>
      </c>
      <c r="R1506" s="11">
        <f>+VLOOKUP(B1506,[2]Hoja2!$A$3:$C$3503,3,FALSE)</f>
        <v>7197960</v>
      </c>
      <c r="S1506" s="11">
        <f t="shared" si="47"/>
        <v>0</v>
      </c>
      <c r="T1506" s="22">
        <f t="shared" si="48"/>
        <v>100</v>
      </c>
      <c r="U1506" s="5">
        <v>0</v>
      </c>
      <c r="V1506" s="10" t="s">
        <v>7180</v>
      </c>
    </row>
    <row r="1507" spans="1:23" s="4" customFormat="1" ht="63.75" x14ac:dyDescent="0.2">
      <c r="A1507" s="5" t="s">
        <v>4680</v>
      </c>
      <c r="B1507" s="5" t="s">
        <v>4680</v>
      </c>
      <c r="C1507" s="5" t="str">
        <f>+VLOOKUP(B1507,[2]Hoja1!$H$1:$I$5207,2,FALSE)</f>
        <v>CONTRATO DE PRESTACION DE SERVICIOS DE APOYO A LA GESTION</v>
      </c>
      <c r="D1507" s="6" t="s">
        <v>5591</v>
      </c>
      <c r="E1507" s="6">
        <v>1024483043</v>
      </c>
      <c r="F1507" s="7" t="s">
        <v>829</v>
      </c>
      <c r="G1507" s="8">
        <v>32358</v>
      </c>
      <c r="H1507" s="9" t="s">
        <v>6312</v>
      </c>
      <c r="I1507" s="5" t="s">
        <v>835</v>
      </c>
      <c r="J1507" s="5" t="s">
        <v>6988</v>
      </c>
      <c r="K1507" s="5" t="s">
        <v>841</v>
      </c>
      <c r="L1507" s="11">
        <v>44200000</v>
      </c>
      <c r="M1507" s="13">
        <v>45400</v>
      </c>
      <c r="N1507" s="13">
        <v>45401</v>
      </c>
      <c r="O1507" s="13">
        <v>45658</v>
      </c>
      <c r="P1507" s="15">
        <v>258</v>
      </c>
      <c r="Q1507" s="11" t="s">
        <v>874</v>
      </c>
      <c r="R1507" s="11">
        <f>+VLOOKUP(B1507,[2]Hoja2!$A$3:$C$3503,3,FALSE)</f>
        <v>41600000</v>
      </c>
      <c r="S1507" s="11">
        <f t="shared" si="47"/>
        <v>2600000</v>
      </c>
      <c r="T1507" s="22">
        <f t="shared" si="48"/>
        <v>94.117647058823536</v>
      </c>
      <c r="U1507" s="5">
        <v>0</v>
      </c>
      <c r="V1507" s="10" t="s">
        <v>7181</v>
      </c>
    </row>
    <row r="1508" spans="1:23" s="4" customFormat="1" ht="51" x14ac:dyDescent="0.2">
      <c r="A1508" s="5" t="s">
        <v>4681</v>
      </c>
      <c r="B1508" s="5" t="s">
        <v>4681</v>
      </c>
      <c r="C1508" s="5" t="str">
        <f>+VLOOKUP(B1508,[2]Hoja1!$H$1:$I$5207,2,FALSE)</f>
        <v>CONTRATO DE PRESTACION DE SERVICIOS PROFESIONALES</v>
      </c>
      <c r="D1508" s="6" t="s">
        <v>135</v>
      </c>
      <c r="E1508" s="6">
        <v>1014180737</v>
      </c>
      <c r="F1508" s="7" t="s">
        <v>829</v>
      </c>
      <c r="G1508" s="8">
        <v>31727</v>
      </c>
      <c r="H1508" s="9" t="s">
        <v>6313</v>
      </c>
      <c r="I1508" s="5" t="s">
        <v>835</v>
      </c>
      <c r="J1508" s="5" t="s">
        <v>866</v>
      </c>
      <c r="K1508" s="5" t="s">
        <v>840</v>
      </c>
      <c r="L1508" s="11">
        <v>27720000</v>
      </c>
      <c r="M1508" s="13">
        <v>45404</v>
      </c>
      <c r="N1508" s="13">
        <v>45418</v>
      </c>
      <c r="O1508" s="13">
        <v>45489</v>
      </c>
      <c r="P1508" s="15">
        <v>72</v>
      </c>
      <c r="Q1508" s="11" t="s">
        <v>874</v>
      </c>
      <c r="R1508" s="11">
        <f>+VLOOKUP(B1508,[2]Hoja2!$A$3:$C$3503,3,FALSE)</f>
        <v>27720000</v>
      </c>
      <c r="S1508" s="11">
        <f t="shared" si="47"/>
        <v>0</v>
      </c>
      <c r="T1508" s="22">
        <f t="shared" si="48"/>
        <v>100</v>
      </c>
      <c r="U1508" s="5">
        <v>0</v>
      </c>
      <c r="V1508" s="10" t="s">
        <v>7182</v>
      </c>
    </row>
    <row r="1509" spans="1:23" s="4" customFormat="1" ht="51" x14ac:dyDescent="0.2">
      <c r="A1509" s="5" t="s">
        <v>4682</v>
      </c>
      <c r="B1509" s="5" t="s">
        <v>4682</v>
      </c>
      <c r="C1509" s="5" t="str">
        <f>+VLOOKUP(B1509,[2]Hoja1!$H$1:$I$5207,2,FALSE)</f>
        <v>CONTRATO DE PRESTACION DE SERVICIOS DE APOYO A LA GESTION</v>
      </c>
      <c r="D1509" s="6" t="s">
        <v>600</v>
      </c>
      <c r="E1509" s="6">
        <v>1026286746</v>
      </c>
      <c r="F1509" s="7" t="s">
        <v>829</v>
      </c>
      <c r="G1509" s="8">
        <v>34331</v>
      </c>
      <c r="H1509" s="9" t="s">
        <v>6314</v>
      </c>
      <c r="I1509" s="5" t="s">
        <v>835</v>
      </c>
      <c r="J1509" s="5" t="s">
        <v>7183</v>
      </c>
      <c r="K1509" s="5" t="s">
        <v>854</v>
      </c>
      <c r="L1509" s="11">
        <v>21269500</v>
      </c>
      <c r="M1509" s="13">
        <v>45404</v>
      </c>
      <c r="N1509" s="13">
        <v>45412</v>
      </c>
      <c r="O1509" s="13">
        <v>45489</v>
      </c>
      <c r="P1509" s="15">
        <v>78</v>
      </c>
      <c r="Q1509" s="11" t="s">
        <v>874</v>
      </c>
      <c r="R1509" s="11">
        <f>+VLOOKUP(B1509,[2]Hoja2!$A$3:$C$3503,3,FALSE)</f>
        <v>21269500</v>
      </c>
      <c r="S1509" s="11">
        <f t="shared" si="47"/>
        <v>0</v>
      </c>
      <c r="T1509" s="22">
        <f t="shared" si="48"/>
        <v>100</v>
      </c>
      <c r="U1509" s="5">
        <v>0</v>
      </c>
      <c r="V1509" s="10" t="s">
        <v>7184</v>
      </c>
    </row>
    <row r="1510" spans="1:23" s="4" customFormat="1" ht="51" x14ac:dyDescent="0.2">
      <c r="A1510" s="5" t="s">
        <v>4683</v>
      </c>
      <c r="B1510" s="5" t="s">
        <v>4683</v>
      </c>
      <c r="C1510" s="5" t="str">
        <f>+VLOOKUP(B1510,[2]Hoja1!$H$1:$I$5207,2,FALSE)</f>
        <v>CONTRATO DE PRESTACION DE SERVICIOS PROFESIONALES</v>
      </c>
      <c r="D1510" s="6" t="s">
        <v>5592</v>
      </c>
      <c r="E1510" s="6">
        <v>79800637</v>
      </c>
      <c r="F1510" s="7" t="s">
        <v>829</v>
      </c>
      <c r="G1510" s="8">
        <v>27958</v>
      </c>
      <c r="H1510" s="9" t="s">
        <v>6315</v>
      </c>
      <c r="I1510" s="5" t="s">
        <v>835</v>
      </c>
      <c r="J1510" s="5" t="s">
        <v>866</v>
      </c>
      <c r="K1510" s="5" t="s">
        <v>840</v>
      </c>
      <c r="L1510" s="11">
        <v>76500000</v>
      </c>
      <c r="M1510" s="13">
        <v>45401</v>
      </c>
      <c r="N1510" s="13">
        <v>45404</v>
      </c>
      <c r="O1510" s="13">
        <v>45657</v>
      </c>
      <c r="P1510" s="15">
        <v>254</v>
      </c>
      <c r="Q1510" s="11" t="s">
        <v>874</v>
      </c>
      <c r="R1510" s="11">
        <f>+VLOOKUP(B1510,[2]Hoja2!$A$3:$C$3503,3,FALSE)</f>
        <v>72000000</v>
      </c>
      <c r="S1510" s="11">
        <f t="shared" si="47"/>
        <v>4500000</v>
      </c>
      <c r="T1510" s="22">
        <f t="shared" si="48"/>
        <v>94.117647058823536</v>
      </c>
      <c r="U1510" s="5">
        <v>0</v>
      </c>
      <c r="V1510" s="10" t="s">
        <v>7185</v>
      </c>
    </row>
    <row r="1511" spans="1:23" s="4" customFormat="1" ht="63.75" x14ac:dyDescent="0.2">
      <c r="A1511" s="5" t="s">
        <v>4684</v>
      </c>
      <c r="B1511" s="5" t="s">
        <v>4684</v>
      </c>
      <c r="C1511" s="5" t="str">
        <f>+VLOOKUP(B1511,[2]Hoja1!$H$1:$I$5207,2,FALSE)</f>
        <v>CONTRATO DE INTERVENTORIA</v>
      </c>
      <c r="D1511" s="6" t="s">
        <v>5593</v>
      </c>
      <c r="E1511" s="6">
        <v>53121706</v>
      </c>
      <c r="F1511" s="7" t="s">
        <v>829</v>
      </c>
      <c r="G1511" s="8">
        <v>31022</v>
      </c>
      <c r="H1511" s="9" t="s">
        <v>6316</v>
      </c>
      <c r="I1511" s="5" t="s">
        <v>835</v>
      </c>
      <c r="J1511" s="5" t="s">
        <v>6969</v>
      </c>
      <c r="K1511" s="5" t="s">
        <v>850</v>
      </c>
      <c r="L1511" s="11">
        <v>42942000</v>
      </c>
      <c r="M1511" s="13">
        <v>45401</v>
      </c>
      <c r="N1511" s="13">
        <v>45404</v>
      </c>
      <c r="O1511" s="13">
        <v>45658</v>
      </c>
      <c r="P1511" s="15">
        <v>255</v>
      </c>
      <c r="Q1511" s="11" t="s">
        <v>874</v>
      </c>
      <c r="R1511" s="11">
        <f>+VLOOKUP(B1511,[2]Hoja2!$A$3:$C$3503,3,FALSE)</f>
        <v>40416000</v>
      </c>
      <c r="S1511" s="11">
        <f t="shared" si="47"/>
        <v>2526000</v>
      </c>
      <c r="T1511" s="22">
        <f t="shared" si="48"/>
        <v>94.117647058823536</v>
      </c>
      <c r="U1511" s="5">
        <v>0</v>
      </c>
      <c r="V1511" s="10" t="s">
        <v>7186</v>
      </c>
    </row>
    <row r="1512" spans="1:23" s="4" customFormat="1" ht="51" x14ac:dyDescent="0.2">
      <c r="A1512" s="5" t="s">
        <v>4685</v>
      </c>
      <c r="B1512" s="5" t="s">
        <v>4685</v>
      </c>
      <c r="C1512" s="5" t="str">
        <f>+VLOOKUP(B1512,[2]Hoja1!$H$1:$I$5207,2,FALSE)</f>
        <v>CONTRATO DE PRESTACION DE SERVICIOS PROFESIONALES</v>
      </c>
      <c r="D1512" s="6" t="s">
        <v>5594</v>
      </c>
      <c r="E1512" s="6">
        <v>75106339</v>
      </c>
      <c r="F1512" s="7" t="s">
        <v>829</v>
      </c>
      <c r="G1512" s="8">
        <v>31283</v>
      </c>
      <c r="H1512" s="9" t="s">
        <v>6317</v>
      </c>
      <c r="I1512" s="5" t="s">
        <v>835</v>
      </c>
      <c r="J1512" s="5" t="s">
        <v>866</v>
      </c>
      <c r="K1512" s="5" t="s">
        <v>840</v>
      </c>
      <c r="L1512" s="11">
        <v>59166666</v>
      </c>
      <c r="M1512" s="13">
        <v>45404</v>
      </c>
      <c r="N1512" s="13">
        <v>45405</v>
      </c>
      <c r="O1512" s="13">
        <v>45658</v>
      </c>
      <c r="P1512" s="15">
        <v>254</v>
      </c>
      <c r="Q1512" s="11" t="s">
        <v>874</v>
      </c>
      <c r="R1512" s="11">
        <f>+VLOOKUP(B1512,[2]Hoja2!$A$3:$C$3503,3,FALSE)</f>
        <v>56800000</v>
      </c>
      <c r="S1512" s="11">
        <f t="shared" si="47"/>
        <v>2366666</v>
      </c>
      <c r="T1512" s="22">
        <f t="shared" si="48"/>
        <v>96.000001081690158</v>
      </c>
      <c r="U1512" s="5">
        <v>0</v>
      </c>
      <c r="V1512" s="10" t="s">
        <v>7187</v>
      </c>
    </row>
    <row r="1513" spans="1:23" s="4" customFormat="1" ht="51" x14ac:dyDescent="0.2">
      <c r="A1513" s="5" t="s">
        <v>4686</v>
      </c>
      <c r="B1513" s="5" t="s">
        <v>4686</v>
      </c>
      <c r="C1513" s="5" t="str">
        <f>+VLOOKUP(B1513,[2]Hoja1!$H$1:$I$5207,2,FALSE)</f>
        <v>CONTRATO DE PRESTACION DE SERVICIOS DE APOYO A LA GESTION</v>
      </c>
      <c r="D1513" s="6" t="s">
        <v>5595</v>
      </c>
      <c r="E1513" s="6">
        <v>900086964</v>
      </c>
      <c r="F1513" s="7" t="s">
        <v>829</v>
      </c>
      <c r="G1513" s="8">
        <v>26497</v>
      </c>
      <c r="H1513" s="9" t="s">
        <v>6318</v>
      </c>
      <c r="I1513" s="5" t="s">
        <v>835</v>
      </c>
      <c r="J1513" s="5" t="s">
        <v>866</v>
      </c>
      <c r="K1513" s="5" t="s">
        <v>840</v>
      </c>
      <c r="L1513" s="11">
        <v>120800000</v>
      </c>
      <c r="M1513" s="13">
        <v>45401</v>
      </c>
      <c r="N1513" s="13">
        <v>45408</v>
      </c>
      <c r="O1513" s="13">
        <v>45598</v>
      </c>
      <c r="P1513" s="15">
        <v>191</v>
      </c>
      <c r="Q1513" s="11" t="s">
        <v>874</v>
      </c>
      <c r="R1513" s="11">
        <f>+VLOOKUP(B1513,[2]Hoja2!$A$3:$C$3503,3,FALSE)</f>
        <v>96640000</v>
      </c>
      <c r="S1513" s="11">
        <f t="shared" si="47"/>
        <v>24160000</v>
      </c>
      <c r="T1513" s="22">
        <f t="shared" si="48"/>
        <v>80</v>
      </c>
      <c r="U1513" s="5">
        <v>1</v>
      </c>
      <c r="V1513" s="10" t="s">
        <v>7188</v>
      </c>
    </row>
    <row r="1514" spans="1:23" s="4" customFormat="1" ht="51" x14ac:dyDescent="0.2">
      <c r="A1514" s="5" t="s">
        <v>4687</v>
      </c>
      <c r="B1514" s="5" t="s">
        <v>4687</v>
      </c>
      <c r="C1514" s="5" t="str">
        <f>+VLOOKUP(B1514,[2]Hoja1!$H$1:$I$5207,2,FALSE)</f>
        <v>CONTRATO DE PRESTACION DE SERVICIOS DE APOYO A LA GESTION</v>
      </c>
      <c r="D1514" s="6" t="s">
        <v>100</v>
      </c>
      <c r="E1514" s="6">
        <v>1015419837</v>
      </c>
      <c r="F1514" s="7" t="s">
        <v>829</v>
      </c>
      <c r="G1514" s="8">
        <v>33165</v>
      </c>
      <c r="H1514" s="9" t="s">
        <v>6319</v>
      </c>
      <c r="I1514" s="5" t="s">
        <v>835</v>
      </c>
      <c r="J1514" s="5" t="s">
        <v>866</v>
      </c>
      <c r="K1514" s="5" t="s">
        <v>840</v>
      </c>
      <c r="L1514" s="11">
        <v>29858333</v>
      </c>
      <c r="M1514" s="13">
        <v>45401</v>
      </c>
      <c r="N1514" s="13">
        <v>45404</v>
      </c>
      <c r="O1514" s="13">
        <v>45657</v>
      </c>
      <c r="P1514" s="15">
        <v>254</v>
      </c>
      <c r="Q1514" s="11" t="s">
        <v>874</v>
      </c>
      <c r="R1514" s="11">
        <f>+VLOOKUP(B1514,[2]Hoja2!$A$3:$C$3503,3,FALSE)</f>
        <v>28664000</v>
      </c>
      <c r="S1514" s="11">
        <f t="shared" si="47"/>
        <v>1194333</v>
      </c>
      <c r="T1514" s="22">
        <f t="shared" si="48"/>
        <v>96.00000107172761</v>
      </c>
      <c r="U1514" s="5">
        <v>1</v>
      </c>
      <c r="V1514" s="10" t="s">
        <v>7189</v>
      </c>
    </row>
    <row r="1515" spans="1:23" s="4" customFormat="1" ht="102" x14ac:dyDescent="0.2">
      <c r="A1515" s="5" t="s">
        <v>4688</v>
      </c>
      <c r="B1515" s="5" t="s">
        <v>4688</v>
      </c>
      <c r="C1515" s="5" t="str">
        <f>+VLOOKUP(B1515,[2]Hoja1!$H$1:$I$5207,2,FALSE)</f>
        <v>CONTRATO DE PRESTACION DE SERVICIOS PROFESIONALES</v>
      </c>
      <c r="D1515" s="6" t="s">
        <v>437</v>
      </c>
      <c r="E1515" s="6">
        <v>1015409505</v>
      </c>
      <c r="F1515" s="7" t="s">
        <v>829</v>
      </c>
      <c r="G1515" s="8">
        <v>32431</v>
      </c>
      <c r="H1515" s="9" t="s">
        <v>6320</v>
      </c>
      <c r="I1515" s="5" t="s">
        <v>835</v>
      </c>
      <c r="J1515" s="5" t="s">
        <v>865</v>
      </c>
      <c r="K1515" s="5" t="s">
        <v>846</v>
      </c>
      <c r="L1515" s="11">
        <v>27228000</v>
      </c>
      <c r="M1515" s="13">
        <v>45400</v>
      </c>
      <c r="N1515" s="13">
        <v>45401</v>
      </c>
      <c r="O1515" s="13">
        <v>45505</v>
      </c>
      <c r="P1515" s="15">
        <v>105</v>
      </c>
      <c r="Q1515" s="11" t="s">
        <v>874</v>
      </c>
      <c r="R1515" s="11">
        <f>+VLOOKUP(B1515,[2]Hoja2!$A$3:$C$3503,3,FALSE)</f>
        <v>27228000</v>
      </c>
      <c r="S1515" s="11">
        <f t="shared" si="47"/>
        <v>0</v>
      </c>
      <c r="T1515" s="22">
        <f t="shared" si="48"/>
        <v>100</v>
      </c>
      <c r="U1515" s="5">
        <v>0</v>
      </c>
      <c r="V1515" s="10" t="s">
        <v>7190</v>
      </c>
    </row>
    <row r="1516" spans="1:23" s="4" customFormat="1" ht="89.25" x14ac:dyDescent="0.2">
      <c r="A1516" s="5" t="s">
        <v>4689</v>
      </c>
      <c r="B1516" s="5" t="s">
        <v>4689</v>
      </c>
      <c r="C1516" s="5" t="str">
        <f>+VLOOKUP(B1516,[2]Hoja1!$H$1:$I$5207,2,FALSE)</f>
        <v>CONTRATO DE PRESTACION DE SERVICIOS PROFESIONALES</v>
      </c>
      <c r="D1516" s="6" t="s">
        <v>5596</v>
      </c>
      <c r="E1516" s="6">
        <v>1032421542</v>
      </c>
      <c r="F1516" s="7" t="s">
        <v>829</v>
      </c>
      <c r="G1516" s="8">
        <v>32418</v>
      </c>
      <c r="H1516" s="9" t="s">
        <v>6321</v>
      </c>
      <c r="I1516" s="5" t="s">
        <v>835</v>
      </c>
      <c r="J1516" s="5" t="s">
        <v>865</v>
      </c>
      <c r="K1516" s="5" t="s">
        <v>846</v>
      </c>
      <c r="L1516" s="11">
        <v>27228000</v>
      </c>
      <c r="M1516" s="13">
        <v>45400</v>
      </c>
      <c r="N1516" s="13">
        <v>45404</v>
      </c>
      <c r="O1516" s="13">
        <v>45505</v>
      </c>
      <c r="P1516" s="15">
        <v>102</v>
      </c>
      <c r="Q1516" s="11" t="s">
        <v>874</v>
      </c>
      <c r="R1516" s="11">
        <f>+VLOOKUP(B1516,[2]Hoja2!$A$3:$C$3503,3,FALSE)</f>
        <v>27228000</v>
      </c>
      <c r="S1516" s="11">
        <f t="shared" si="47"/>
        <v>0</v>
      </c>
      <c r="T1516" s="22">
        <f t="shared" si="48"/>
        <v>100</v>
      </c>
      <c r="U1516" s="5">
        <v>0</v>
      </c>
      <c r="V1516" s="10" t="s">
        <v>7191</v>
      </c>
    </row>
    <row r="1517" spans="1:23" s="4" customFormat="1" ht="63.75" x14ac:dyDescent="0.2">
      <c r="A1517" s="5" t="s">
        <v>4690</v>
      </c>
      <c r="B1517" s="5" t="s">
        <v>4690</v>
      </c>
      <c r="C1517" s="5" t="str">
        <f>+VLOOKUP(B1517,[2]Hoja1!$H$1:$I$5207,2,FALSE)</f>
        <v>CONTRATO DE PRESTACION DE SERVICIOS PROFESIONALES</v>
      </c>
      <c r="D1517" s="6" t="s">
        <v>158</v>
      </c>
      <c r="E1517" s="6">
        <v>52087248</v>
      </c>
      <c r="F1517" s="7" t="s">
        <v>829</v>
      </c>
      <c r="G1517" s="8">
        <v>28330</v>
      </c>
      <c r="H1517" s="9" t="s">
        <v>6288</v>
      </c>
      <c r="I1517" s="5" t="s">
        <v>835</v>
      </c>
      <c r="J1517" s="5" t="s">
        <v>865</v>
      </c>
      <c r="K1517" s="5" t="s">
        <v>846</v>
      </c>
      <c r="L1517" s="11">
        <f>+VLOOKUP(B1517,[2]Hoja2!$A$3:$C$3503,2,FALSE)</f>
        <v>48847867</v>
      </c>
      <c r="M1517" s="13">
        <v>45400</v>
      </c>
      <c r="N1517" s="13">
        <v>45401</v>
      </c>
      <c r="O1517" s="13">
        <v>45627</v>
      </c>
      <c r="P1517" s="15">
        <v>227</v>
      </c>
      <c r="Q1517" s="11" t="s">
        <v>874</v>
      </c>
      <c r="R1517" s="11">
        <f>+VLOOKUP(B1517,[2]Hoja2!$A$3:$C$3503,3,FALSE)</f>
        <v>48847867</v>
      </c>
      <c r="S1517" s="11">
        <f t="shared" si="47"/>
        <v>0</v>
      </c>
      <c r="T1517" s="22">
        <f t="shared" si="48"/>
        <v>100</v>
      </c>
      <c r="U1517" s="5">
        <v>1</v>
      </c>
      <c r="V1517" s="10" t="s">
        <v>7192</v>
      </c>
      <c r="W1517" s="4">
        <f>+VLOOKUP(B1517,[2]Hoja2!$A$3:$D$3503,4,FALSE)</f>
        <v>0</v>
      </c>
    </row>
    <row r="1518" spans="1:23" s="4" customFormat="1" ht="51" x14ac:dyDescent="0.2">
      <c r="A1518" s="5" t="s">
        <v>4691</v>
      </c>
      <c r="B1518" s="5" t="s">
        <v>4691</v>
      </c>
      <c r="C1518" s="5" t="str">
        <f>+VLOOKUP(B1518,[2]Hoja1!$H$1:$I$5207,2,FALSE)</f>
        <v>CONTRATO DE PRESTACION DE SERVICIOS PROFESIONALES</v>
      </c>
      <c r="D1518" s="6" t="s">
        <v>163</v>
      </c>
      <c r="E1518" s="6">
        <v>52350815</v>
      </c>
      <c r="F1518" s="7" t="s">
        <v>829</v>
      </c>
      <c r="G1518" s="8">
        <v>28667</v>
      </c>
      <c r="H1518" s="9" t="s">
        <v>6322</v>
      </c>
      <c r="I1518" s="5" t="s">
        <v>836</v>
      </c>
      <c r="J1518" s="5" t="s">
        <v>6963</v>
      </c>
      <c r="K1518" s="5" t="s">
        <v>842</v>
      </c>
      <c r="L1518" s="11">
        <v>53295000</v>
      </c>
      <c r="M1518" s="13">
        <v>45404</v>
      </c>
      <c r="N1518" s="13">
        <v>45406</v>
      </c>
      <c r="O1518" s="13">
        <v>45657</v>
      </c>
      <c r="P1518" s="15">
        <v>252</v>
      </c>
      <c r="Q1518" s="11" t="s">
        <v>874</v>
      </c>
      <c r="R1518" s="11">
        <f>+VLOOKUP(B1518,[2]Hoja2!$A$3:$C$3503,3,FALSE)</f>
        <v>47025000</v>
      </c>
      <c r="S1518" s="11">
        <f t="shared" si="47"/>
        <v>6270000</v>
      </c>
      <c r="T1518" s="22">
        <f t="shared" si="48"/>
        <v>88.235294117647058</v>
      </c>
      <c r="U1518" s="5">
        <v>1</v>
      </c>
      <c r="V1518" s="10" t="s">
        <v>7193</v>
      </c>
    </row>
    <row r="1519" spans="1:23" s="4" customFormat="1" ht="51" x14ac:dyDescent="0.2">
      <c r="A1519" s="5" t="s">
        <v>4692</v>
      </c>
      <c r="B1519" s="5" t="s">
        <v>4692</v>
      </c>
      <c r="C1519" s="5" t="str">
        <f>+VLOOKUP(B1519,[2]Hoja1!$H$1:$I$5207,2,FALSE)</f>
        <v>CONTRATO DE PRESTACION DE SERVICIOS PROFESIONALES</v>
      </c>
      <c r="D1519" s="6" t="s">
        <v>749</v>
      </c>
      <c r="E1519" s="6">
        <v>1026284965</v>
      </c>
      <c r="F1519" s="7" t="s">
        <v>829</v>
      </c>
      <c r="G1519" s="8">
        <v>34186</v>
      </c>
      <c r="H1519" s="9" t="s">
        <v>6323</v>
      </c>
      <c r="I1519" s="5" t="s">
        <v>836</v>
      </c>
      <c r="J1519" s="5" t="s">
        <v>865</v>
      </c>
      <c r="K1519" s="5" t="s">
        <v>846</v>
      </c>
      <c r="L1519" s="11">
        <v>6478164</v>
      </c>
      <c r="M1519" s="13">
        <v>45404</v>
      </c>
      <c r="N1519" s="13">
        <v>45408</v>
      </c>
      <c r="O1519" s="13">
        <v>45458</v>
      </c>
      <c r="P1519" s="15">
        <v>51</v>
      </c>
      <c r="Q1519" s="11" t="s">
        <v>874</v>
      </c>
      <c r="R1519" s="11">
        <f>+VLOOKUP(B1519,[2]Hoja2!$A$3:$C$3503,3,FALSE)</f>
        <v>6478164</v>
      </c>
      <c r="S1519" s="11">
        <f t="shared" si="47"/>
        <v>0</v>
      </c>
      <c r="T1519" s="22">
        <f t="shared" si="48"/>
        <v>100</v>
      </c>
      <c r="U1519" s="5">
        <v>0</v>
      </c>
      <c r="V1519" s="10" t="s">
        <v>7194</v>
      </c>
    </row>
    <row r="1520" spans="1:23" s="4" customFormat="1" ht="51" x14ac:dyDescent="0.2">
      <c r="A1520" s="5" t="s">
        <v>4693</v>
      </c>
      <c r="B1520" s="5" t="s">
        <v>4693</v>
      </c>
      <c r="C1520" s="5" t="str">
        <f>+VLOOKUP(B1520,[2]Hoja1!$H$1:$I$5207,2,FALSE)</f>
        <v>CONTRATO DE PRESTACION DE SERVICIOS DE APOYO A LA GESTION</v>
      </c>
      <c r="D1520" s="6" t="s">
        <v>5597</v>
      </c>
      <c r="E1520" s="6">
        <v>1075247233</v>
      </c>
      <c r="F1520" s="7" t="s">
        <v>829</v>
      </c>
      <c r="G1520" s="8">
        <v>33112</v>
      </c>
      <c r="H1520" s="9" t="s">
        <v>6324</v>
      </c>
      <c r="I1520" s="5" t="s">
        <v>836</v>
      </c>
      <c r="J1520" s="5" t="s">
        <v>865</v>
      </c>
      <c r="K1520" s="5" t="s">
        <v>846</v>
      </c>
      <c r="L1520" s="11">
        <v>6478164</v>
      </c>
      <c r="M1520" s="13">
        <v>45405</v>
      </c>
      <c r="N1520" s="13">
        <v>45408</v>
      </c>
      <c r="O1520" s="13">
        <v>45458</v>
      </c>
      <c r="P1520" s="15">
        <v>51</v>
      </c>
      <c r="Q1520" s="11" t="s">
        <v>874</v>
      </c>
      <c r="R1520" s="11">
        <f>+VLOOKUP(B1520,[2]Hoja2!$A$3:$C$3503,3,FALSE)</f>
        <v>6478164</v>
      </c>
      <c r="S1520" s="11">
        <f t="shared" si="47"/>
        <v>0</v>
      </c>
      <c r="T1520" s="22">
        <f t="shared" si="48"/>
        <v>100</v>
      </c>
      <c r="U1520" s="5">
        <v>0</v>
      </c>
      <c r="V1520" s="10" t="s">
        <v>7195</v>
      </c>
    </row>
    <row r="1521" spans="1:23" s="4" customFormat="1" ht="51" x14ac:dyDescent="0.2">
      <c r="A1521" s="5" t="s">
        <v>4694</v>
      </c>
      <c r="B1521" s="5" t="s">
        <v>4694</v>
      </c>
      <c r="C1521" s="5" t="str">
        <f>+VLOOKUP(B1521,[2]Hoja1!$H$1:$I$5207,2,FALSE)</f>
        <v>CONTRATO DE PRESTACION DE SERVICIOS DE APOYO A LA GESTION</v>
      </c>
      <c r="D1521" s="6" t="s">
        <v>287</v>
      </c>
      <c r="E1521" s="6">
        <v>79828554</v>
      </c>
      <c r="F1521" s="7" t="s">
        <v>829</v>
      </c>
      <c r="G1521" s="8">
        <v>27648</v>
      </c>
      <c r="H1521" s="9" t="s">
        <v>6325</v>
      </c>
      <c r="I1521" s="5" t="s">
        <v>836</v>
      </c>
      <c r="J1521" s="5" t="s">
        <v>865</v>
      </c>
      <c r="K1521" s="5" t="s">
        <v>846</v>
      </c>
      <c r="L1521" s="11">
        <v>6478164</v>
      </c>
      <c r="M1521" s="13">
        <v>45407</v>
      </c>
      <c r="N1521" s="13">
        <v>45408</v>
      </c>
      <c r="O1521" s="13">
        <v>45459</v>
      </c>
      <c r="P1521" s="15">
        <v>52</v>
      </c>
      <c r="Q1521" s="11" t="s">
        <v>874</v>
      </c>
      <c r="R1521" s="11">
        <f>+VLOOKUP(B1521,[2]Hoja2!$A$3:$C$3503,3,FALSE)</f>
        <v>6478164</v>
      </c>
      <c r="S1521" s="11">
        <f t="shared" si="47"/>
        <v>0</v>
      </c>
      <c r="T1521" s="22">
        <f t="shared" si="48"/>
        <v>100</v>
      </c>
      <c r="U1521" s="5">
        <v>0</v>
      </c>
      <c r="V1521" s="10" t="s">
        <v>7196</v>
      </c>
    </row>
    <row r="1522" spans="1:23" s="4" customFormat="1" ht="51" x14ac:dyDescent="0.2">
      <c r="A1522" s="5" t="s">
        <v>4695</v>
      </c>
      <c r="B1522" s="5" t="s">
        <v>4695</v>
      </c>
      <c r="C1522" s="5" t="str">
        <f>+VLOOKUP(B1522,[2]Hoja1!$H$1:$I$5207,2,FALSE)</f>
        <v>CONTRATO DE PRESTACION DE SERVICIOS DE APOYO A LA GESTION</v>
      </c>
      <c r="D1522" s="6" t="s">
        <v>5598</v>
      </c>
      <c r="E1522" s="6">
        <v>1012465518</v>
      </c>
      <c r="F1522" s="7" t="s">
        <v>829</v>
      </c>
      <c r="G1522" s="8">
        <v>36474</v>
      </c>
      <c r="H1522" s="9" t="s">
        <v>6324</v>
      </c>
      <c r="I1522" s="5" t="s">
        <v>836</v>
      </c>
      <c r="J1522" s="5" t="s">
        <v>865</v>
      </c>
      <c r="K1522" s="5" t="s">
        <v>846</v>
      </c>
      <c r="L1522" s="11">
        <v>4307490</v>
      </c>
      <c r="M1522" s="13">
        <v>45404</v>
      </c>
      <c r="N1522" s="13">
        <v>45408</v>
      </c>
      <c r="O1522" s="13">
        <v>45459</v>
      </c>
      <c r="P1522" s="15">
        <v>52</v>
      </c>
      <c r="Q1522" s="11" t="s">
        <v>874</v>
      </c>
      <c r="R1522" s="11">
        <f>+VLOOKUP(B1522,[2]Hoja2!$A$3:$C$3503,3,FALSE)</f>
        <v>4307490</v>
      </c>
      <c r="S1522" s="11">
        <f t="shared" si="47"/>
        <v>0</v>
      </c>
      <c r="T1522" s="22">
        <f t="shared" si="48"/>
        <v>100</v>
      </c>
      <c r="U1522" s="5">
        <v>0</v>
      </c>
      <c r="V1522" s="10" t="s">
        <v>7197</v>
      </c>
    </row>
    <row r="1523" spans="1:23" s="4" customFormat="1" ht="51" x14ac:dyDescent="0.2">
      <c r="A1523" s="5" t="s">
        <v>4696</v>
      </c>
      <c r="B1523" s="5" t="s">
        <v>4696</v>
      </c>
      <c r="C1523" s="5" t="str">
        <f>+VLOOKUP(B1523,[2]Hoja1!$H$1:$I$5207,2,FALSE)</f>
        <v>CONTRATO DE PRESTACION DE SERVICIOS DE APOYO A LA GESTION</v>
      </c>
      <c r="D1523" s="6" t="s">
        <v>2155</v>
      </c>
      <c r="E1523" s="6">
        <v>79788184</v>
      </c>
      <c r="F1523" s="7" t="s">
        <v>829</v>
      </c>
      <c r="G1523" s="8">
        <v>27970</v>
      </c>
      <c r="H1523" s="9" t="s">
        <v>6326</v>
      </c>
      <c r="I1523" s="5" t="s">
        <v>835</v>
      </c>
      <c r="J1523" s="5" t="s">
        <v>867</v>
      </c>
      <c r="K1523" s="5" t="s">
        <v>839</v>
      </c>
      <c r="L1523" s="11">
        <v>37572400</v>
      </c>
      <c r="M1523" s="13">
        <v>45400</v>
      </c>
      <c r="N1523" s="13">
        <v>45404</v>
      </c>
      <c r="O1523" s="13">
        <v>45642</v>
      </c>
      <c r="P1523" s="15">
        <v>239</v>
      </c>
      <c r="Q1523" s="11" t="s">
        <v>874</v>
      </c>
      <c r="R1523" s="11">
        <f>+VLOOKUP(B1523,[2]Hoja2!$A$3:$C$3503,3,FALSE)</f>
        <v>37572400</v>
      </c>
      <c r="S1523" s="11">
        <f t="shared" si="47"/>
        <v>0</v>
      </c>
      <c r="T1523" s="22">
        <f t="shared" si="48"/>
        <v>100</v>
      </c>
      <c r="U1523" s="5">
        <v>0</v>
      </c>
      <c r="V1523" s="10" t="s">
        <v>7198</v>
      </c>
    </row>
    <row r="1524" spans="1:23" s="4" customFormat="1" ht="51" x14ac:dyDescent="0.2">
      <c r="A1524" s="5" t="s">
        <v>4697</v>
      </c>
      <c r="B1524" s="5" t="s">
        <v>4697</v>
      </c>
      <c r="C1524" s="5" t="str">
        <f>+VLOOKUP(B1524,[2]Hoja1!$H$1:$I$5207,2,FALSE)</f>
        <v>CONTRATO DE PRESTACION DE SERVICIOS DE APOYO A LA GESTION</v>
      </c>
      <c r="D1524" s="6" t="s">
        <v>5599</v>
      </c>
      <c r="E1524" s="6">
        <v>1015395826</v>
      </c>
      <c r="F1524" s="7" t="s">
        <v>829</v>
      </c>
      <c r="G1524" s="8">
        <v>31451</v>
      </c>
      <c r="H1524" s="9" t="s">
        <v>6327</v>
      </c>
      <c r="I1524" s="5" t="s">
        <v>835</v>
      </c>
      <c r="J1524" s="5" t="s">
        <v>867</v>
      </c>
      <c r="K1524" s="5" t="s">
        <v>839</v>
      </c>
      <c r="L1524" s="11">
        <f>+VLOOKUP(B1524,[2]Hoja2!$A$3:$C$3503,2,FALSE)</f>
        <v>44445400</v>
      </c>
      <c r="M1524" s="13">
        <v>45400</v>
      </c>
      <c r="N1524" s="13">
        <v>45401</v>
      </c>
      <c r="O1524" s="13">
        <v>45642</v>
      </c>
      <c r="P1524" s="15">
        <v>242</v>
      </c>
      <c r="Q1524" s="11" t="s">
        <v>874</v>
      </c>
      <c r="R1524" s="11">
        <f>+VLOOKUP(B1524,[2]Hoja2!$A$3:$C$3503,3,FALSE)</f>
        <v>39863400</v>
      </c>
      <c r="S1524" s="11">
        <f t="shared" si="47"/>
        <v>4582000</v>
      </c>
      <c r="T1524" s="22">
        <f t="shared" si="48"/>
        <v>89.69072164948453</v>
      </c>
      <c r="U1524" s="5">
        <v>1</v>
      </c>
      <c r="V1524" s="10" t="s">
        <v>7199</v>
      </c>
      <c r="W1524" s="4">
        <f>+VLOOKUP(B1524,[2]Hoja2!$A$3:$D$3503,4,FALSE)</f>
        <v>0</v>
      </c>
    </row>
    <row r="1525" spans="1:23" s="4" customFormat="1" ht="51" x14ac:dyDescent="0.2">
      <c r="A1525" s="5" t="s">
        <v>4698</v>
      </c>
      <c r="B1525" s="5" t="s">
        <v>4698</v>
      </c>
      <c r="C1525" s="5" t="str">
        <f>+VLOOKUP(B1525,[2]Hoja1!$H$1:$I$5207,2,FALSE)</f>
        <v>CONTRATO DE PRESTACION DE SERVICIOS PROFESIONALES</v>
      </c>
      <c r="D1525" s="6" t="s">
        <v>5600</v>
      </c>
      <c r="E1525" s="6">
        <v>1019009854</v>
      </c>
      <c r="F1525" s="7" t="s">
        <v>829</v>
      </c>
      <c r="G1525" s="8">
        <v>31685</v>
      </c>
      <c r="H1525" s="9" t="s">
        <v>6328</v>
      </c>
      <c r="I1525" s="5" t="s">
        <v>835</v>
      </c>
      <c r="J1525" s="5" t="s">
        <v>867</v>
      </c>
      <c r="K1525" s="5" t="s">
        <v>839</v>
      </c>
      <c r="L1525" s="11">
        <v>37184000</v>
      </c>
      <c r="M1525" s="13">
        <v>45400</v>
      </c>
      <c r="N1525" s="13">
        <v>45411</v>
      </c>
      <c r="O1525" s="13">
        <v>45606</v>
      </c>
      <c r="P1525" s="15">
        <v>196</v>
      </c>
      <c r="Q1525" s="11" t="s">
        <v>874</v>
      </c>
      <c r="R1525" s="11">
        <f>+VLOOKUP(B1525,[2]Hoja2!$A$3:$C$3503,3,FALSE)</f>
        <v>37184000</v>
      </c>
      <c r="S1525" s="11">
        <f t="shared" si="47"/>
        <v>0</v>
      </c>
      <c r="T1525" s="22">
        <f t="shared" si="48"/>
        <v>100</v>
      </c>
      <c r="U1525" s="5">
        <v>0</v>
      </c>
      <c r="V1525" s="10" t="s">
        <v>7200</v>
      </c>
    </row>
    <row r="1526" spans="1:23" s="4" customFormat="1" ht="51" x14ac:dyDescent="0.2">
      <c r="A1526" s="5" t="s">
        <v>4699</v>
      </c>
      <c r="B1526" s="5" t="s">
        <v>4699</v>
      </c>
      <c r="C1526" s="5" t="str">
        <f>+VLOOKUP(B1526,[2]Hoja1!$H$1:$I$5207,2,FALSE)</f>
        <v>CONTRATO DE PRESTACION DE SERVICIOS PROFESIONALES</v>
      </c>
      <c r="D1526" s="6" t="s">
        <v>270</v>
      </c>
      <c r="E1526" s="6">
        <v>80040123</v>
      </c>
      <c r="F1526" s="7" t="s">
        <v>829</v>
      </c>
      <c r="G1526" s="8">
        <v>30257</v>
      </c>
      <c r="H1526" s="9" t="s">
        <v>6328</v>
      </c>
      <c r="I1526" s="5" t="s">
        <v>835</v>
      </c>
      <c r="J1526" s="5" t="s">
        <v>867</v>
      </c>
      <c r="K1526" s="5" t="s">
        <v>839</v>
      </c>
      <c r="L1526" s="11">
        <v>37184000</v>
      </c>
      <c r="M1526" s="13">
        <v>45400</v>
      </c>
      <c r="N1526" s="13">
        <v>45401</v>
      </c>
      <c r="O1526" s="13">
        <v>45606</v>
      </c>
      <c r="P1526" s="15">
        <v>206</v>
      </c>
      <c r="Q1526" s="11" t="s">
        <v>874</v>
      </c>
      <c r="R1526" s="11">
        <f>+VLOOKUP(B1526,[2]Hoja2!$A$3:$C$3503,3,FALSE)</f>
        <v>37184000</v>
      </c>
      <c r="S1526" s="11">
        <f t="shared" si="47"/>
        <v>0</v>
      </c>
      <c r="T1526" s="22">
        <f t="shared" si="48"/>
        <v>100</v>
      </c>
      <c r="U1526" s="5">
        <v>0</v>
      </c>
      <c r="V1526" s="10" t="s">
        <v>7201</v>
      </c>
    </row>
    <row r="1527" spans="1:23" s="4" customFormat="1" ht="51" x14ac:dyDescent="0.2">
      <c r="A1527" s="5" t="s">
        <v>4700</v>
      </c>
      <c r="B1527" s="5" t="s">
        <v>4700</v>
      </c>
      <c r="C1527" s="5" t="str">
        <f>+VLOOKUP(B1527,[2]Hoja1!$H$1:$I$5207,2,FALSE)</f>
        <v>CONTRATO DE PRESTACION DE SERVICIOS PROFESIONALES</v>
      </c>
      <c r="D1527" s="6" t="s">
        <v>5601</v>
      </c>
      <c r="E1527" s="6">
        <v>79903121</v>
      </c>
      <c r="F1527" s="7" t="s">
        <v>829</v>
      </c>
      <c r="G1527" s="8">
        <v>28368</v>
      </c>
      <c r="H1527" s="9" t="s">
        <v>6329</v>
      </c>
      <c r="I1527" s="5" t="s">
        <v>835</v>
      </c>
      <c r="J1527" s="5" t="s">
        <v>6988</v>
      </c>
      <c r="K1527" s="5" t="s">
        <v>841</v>
      </c>
      <c r="L1527" s="11">
        <v>41400000</v>
      </c>
      <c r="M1527" s="13">
        <v>45401</v>
      </c>
      <c r="N1527" s="13">
        <v>45402</v>
      </c>
      <c r="O1527" s="13">
        <v>45658</v>
      </c>
      <c r="P1527" s="15">
        <v>257</v>
      </c>
      <c r="Q1527" s="11" t="s">
        <v>874</v>
      </c>
      <c r="R1527" s="11">
        <f>+VLOOKUP(B1527,[2]Hoja2!$A$3:$C$3503,3,FALSE)</f>
        <v>36800000</v>
      </c>
      <c r="S1527" s="11">
        <f t="shared" si="47"/>
        <v>4600000</v>
      </c>
      <c r="T1527" s="22">
        <f t="shared" si="48"/>
        <v>88.888888888888886</v>
      </c>
      <c r="U1527" s="5">
        <v>1</v>
      </c>
      <c r="V1527" s="10" t="s">
        <v>7202</v>
      </c>
    </row>
    <row r="1528" spans="1:23" s="4" customFormat="1" ht="51" x14ac:dyDescent="0.2">
      <c r="A1528" s="5" t="s">
        <v>4701</v>
      </c>
      <c r="B1528" s="5" t="s">
        <v>4701</v>
      </c>
      <c r="C1528" s="5" t="str">
        <f>+VLOOKUP(B1528,[2]Hoja1!$H$1:$I$5207,2,FALSE)</f>
        <v>CONTRATO DE PRESTACION DE SERVICIOS DE APOYO A LA GESTION</v>
      </c>
      <c r="D1528" s="6" t="s">
        <v>5602</v>
      </c>
      <c r="E1528" s="6">
        <v>52739133</v>
      </c>
      <c r="F1528" s="7" t="s">
        <v>829</v>
      </c>
      <c r="G1528" s="8">
        <v>30028</v>
      </c>
      <c r="H1528" s="9" t="s">
        <v>6330</v>
      </c>
      <c r="I1528" s="5" t="s">
        <v>835</v>
      </c>
      <c r="J1528" s="5" t="s">
        <v>866</v>
      </c>
      <c r="K1528" s="5" t="s">
        <v>840</v>
      </c>
      <c r="L1528" s="11">
        <v>50000000</v>
      </c>
      <c r="M1528" s="13">
        <v>45401</v>
      </c>
      <c r="N1528" s="13">
        <v>45405</v>
      </c>
      <c r="O1528" s="13">
        <v>45657</v>
      </c>
      <c r="P1528" s="15">
        <v>253</v>
      </c>
      <c r="Q1528" s="11" t="s">
        <v>874</v>
      </c>
      <c r="R1528" s="11">
        <f>+VLOOKUP(B1528,[2]Hoja2!$A$3:$C$3503,3,FALSE)</f>
        <v>44000000</v>
      </c>
      <c r="S1528" s="11">
        <f t="shared" si="47"/>
        <v>6000000</v>
      </c>
      <c r="T1528" s="22">
        <f t="shared" si="48"/>
        <v>88</v>
      </c>
      <c r="U1528" s="5">
        <v>0</v>
      </c>
      <c r="V1528" s="10" t="s">
        <v>7203</v>
      </c>
    </row>
    <row r="1529" spans="1:23" s="4" customFormat="1" ht="51" x14ac:dyDescent="0.2">
      <c r="A1529" s="5" t="s">
        <v>4702</v>
      </c>
      <c r="B1529" s="5" t="s">
        <v>4702</v>
      </c>
      <c r="C1529" s="5" t="str">
        <f>+VLOOKUP(B1529,[2]Hoja1!$H$1:$I$5207,2,FALSE)</f>
        <v>CONTRATO DE PRESTACION DE SERVICIOS DE APOYO A LA GESTION</v>
      </c>
      <c r="D1529" s="6" t="s">
        <v>5603</v>
      </c>
      <c r="E1529" s="6">
        <v>85471794</v>
      </c>
      <c r="F1529" s="7" t="s">
        <v>829</v>
      </c>
      <c r="G1529" s="8">
        <v>27561</v>
      </c>
      <c r="H1529" s="9" t="s">
        <v>6331</v>
      </c>
      <c r="I1529" s="5" t="s">
        <v>835</v>
      </c>
      <c r="J1529" s="5" t="s">
        <v>865</v>
      </c>
      <c r="K1529" s="5" t="s">
        <v>846</v>
      </c>
      <c r="L1529" s="11">
        <v>4546795</v>
      </c>
      <c r="M1529" s="13">
        <v>45404</v>
      </c>
      <c r="N1529" s="13">
        <v>45405</v>
      </c>
      <c r="O1529" s="13">
        <v>45459</v>
      </c>
      <c r="P1529" s="15">
        <v>55</v>
      </c>
      <c r="Q1529" s="11" t="s">
        <v>874</v>
      </c>
      <c r="R1529" s="11">
        <f>+VLOOKUP(B1529,[2]Hoja2!$A$3:$C$3503,3,FALSE)</f>
        <v>4546795</v>
      </c>
      <c r="S1529" s="11">
        <f t="shared" si="47"/>
        <v>0</v>
      </c>
      <c r="T1529" s="22">
        <f t="shared" si="48"/>
        <v>100</v>
      </c>
      <c r="U1529" s="5">
        <v>0</v>
      </c>
      <c r="V1529" s="10" t="s">
        <v>7204</v>
      </c>
    </row>
    <row r="1530" spans="1:23" s="4" customFormat="1" ht="51" x14ac:dyDescent="0.2">
      <c r="A1530" s="5" t="s">
        <v>4703</v>
      </c>
      <c r="B1530" s="5" t="s">
        <v>4703</v>
      </c>
      <c r="C1530" s="5" t="str">
        <f>+VLOOKUP(B1530,[2]Hoja1!$H$1:$I$5207,2,FALSE)</f>
        <v>CONTRATO DE PRESTACION DE SERVICIOS DE APOYO A LA GESTION</v>
      </c>
      <c r="D1530" s="6" t="s">
        <v>5604</v>
      </c>
      <c r="E1530" s="6">
        <v>1088263198</v>
      </c>
      <c r="F1530" s="7" t="s">
        <v>829</v>
      </c>
      <c r="G1530" s="8">
        <v>32432</v>
      </c>
      <c r="H1530" s="9" t="s">
        <v>6332</v>
      </c>
      <c r="I1530" s="5" t="s">
        <v>835</v>
      </c>
      <c r="J1530" s="5" t="s">
        <v>865</v>
      </c>
      <c r="K1530" s="5" t="s">
        <v>846</v>
      </c>
      <c r="L1530" s="11">
        <v>4546795</v>
      </c>
      <c r="M1530" s="13">
        <v>45401</v>
      </c>
      <c r="N1530" s="13">
        <v>45405</v>
      </c>
      <c r="O1530" s="13">
        <v>45459</v>
      </c>
      <c r="P1530" s="15">
        <v>55</v>
      </c>
      <c r="Q1530" s="11" t="s">
        <v>874</v>
      </c>
      <c r="R1530" s="11">
        <f>+VLOOKUP(B1530,[2]Hoja2!$A$3:$C$3503,3,FALSE)</f>
        <v>4546795</v>
      </c>
      <c r="S1530" s="11">
        <f t="shared" si="47"/>
        <v>0</v>
      </c>
      <c r="T1530" s="22">
        <f t="shared" si="48"/>
        <v>100</v>
      </c>
      <c r="U1530" s="5">
        <v>0</v>
      </c>
      <c r="V1530" s="10" t="s">
        <v>7205</v>
      </c>
    </row>
    <row r="1531" spans="1:23" s="4" customFormat="1" ht="51" x14ac:dyDescent="0.2">
      <c r="A1531" s="5" t="s">
        <v>4704</v>
      </c>
      <c r="B1531" s="5" t="s">
        <v>4704</v>
      </c>
      <c r="C1531" s="5" t="str">
        <f>+VLOOKUP(B1531,[2]Hoja1!$H$1:$I$5207,2,FALSE)</f>
        <v>CONTRATO DE PRESTACION DE SERVICIOS PROFESIONALES</v>
      </c>
      <c r="D1531" s="6" t="s">
        <v>5605</v>
      </c>
      <c r="E1531" s="6">
        <v>52833218</v>
      </c>
      <c r="F1531" s="7" t="s">
        <v>829</v>
      </c>
      <c r="G1531" s="8">
        <v>29416</v>
      </c>
      <c r="H1531" s="9" t="s">
        <v>6333</v>
      </c>
      <c r="I1531" s="5" t="s">
        <v>835</v>
      </c>
      <c r="J1531" s="5" t="s">
        <v>865</v>
      </c>
      <c r="K1531" s="5" t="s">
        <v>846</v>
      </c>
      <c r="L1531" s="11">
        <v>42500000</v>
      </c>
      <c r="M1531" s="13">
        <v>45400</v>
      </c>
      <c r="N1531" s="13">
        <v>45405</v>
      </c>
      <c r="O1531" s="13">
        <v>45657</v>
      </c>
      <c r="P1531" s="15">
        <v>253</v>
      </c>
      <c r="Q1531" s="11" t="s">
        <v>874</v>
      </c>
      <c r="R1531" s="11">
        <f>+VLOOKUP(B1531,[2]Hoja2!$A$3:$C$3503,3,FALSE)</f>
        <v>40000000</v>
      </c>
      <c r="S1531" s="11">
        <f t="shared" si="47"/>
        <v>2500000</v>
      </c>
      <c r="T1531" s="22">
        <f t="shared" si="48"/>
        <v>94.117647058823536</v>
      </c>
      <c r="U1531" s="5">
        <v>1</v>
      </c>
      <c r="V1531" s="10" t="s">
        <v>7206</v>
      </c>
    </row>
    <row r="1532" spans="1:23" s="4" customFormat="1" ht="51" x14ac:dyDescent="0.2">
      <c r="A1532" s="5" t="s">
        <v>4705</v>
      </c>
      <c r="B1532" s="5" t="s">
        <v>4705</v>
      </c>
      <c r="C1532" s="5" t="str">
        <f>+VLOOKUP(B1532,[2]Hoja1!$H$1:$I$5207,2,FALSE)</f>
        <v>CONTRATO DE PRESTACION DE SERVICIOS DE APOYO A LA GESTION</v>
      </c>
      <c r="D1532" s="6" t="s">
        <v>2086</v>
      </c>
      <c r="E1532" s="6">
        <v>1016060953</v>
      </c>
      <c r="F1532" s="7" t="s">
        <v>829</v>
      </c>
      <c r="G1532" s="8">
        <v>34260</v>
      </c>
      <c r="H1532" s="9" t="s">
        <v>6334</v>
      </c>
      <c r="I1532" s="5" t="s">
        <v>835</v>
      </c>
      <c r="J1532" s="5" t="s">
        <v>6988</v>
      </c>
      <c r="K1532" s="5" t="s">
        <v>841</v>
      </c>
      <c r="L1532" s="11">
        <v>63000000</v>
      </c>
      <c r="M1532" s="13">
        <v>45401</v>
      </c>
      <c r="N1532" s="13">
        <v>45405</v>
      </c>
      <c r="O1532" s="13">
        <v>45658</v>
      </c>
      <c r="P1532" s="15">
        <v>254</v>
      </c>
      <c r="Q1532" s="11" t="s">
        <v>874</v>
      </c>
      <c r="R1532" s="11">
        <f>+VLOOKUP(B1532,[2]Hoja2!$A$3:$C$3503,3,FALSE)</f>
        <v>56000000</v>
      </c>
      <c r="S1532" s="11">
        <f t="shared" si="47"/>
        <v>7000000</v>
      </c>
      <c r="T1532" s="22">
        <f t="shared" si="48"/>
        <v>88.888888888888886</v>
      </c>
      <c r="U1532" s="5">
        <v>1</v>
      </c>
      <c r="V1532" s="10" t="s">
        <v>7207</v>
      </c>
    </row>
    <row r="1533" spans="1:23" s="4" customFormat="1" ht="51" x14ac:dyDescent="0.2">
      <c r="A1533" s="5" t="s">
        <v>4706</v>
      </c>
      <c r="B1533" s="5" t="s">
        <v>4706</v>
      </c>
      <c r="C1533" s="5" t="str">
        <f>+VLOOKUP(B1533,[2]Hoja1!$H$1:$I$5207,2,FALSE)</f>
        <v>CONTRATO DE PRESTACION DE SERVICIOS DE APOYO A LA GESTION</v>
      </c>
      <c r="D1533" s="6" t="s">
        <v>347</v>
      </c>
      <c r="E1533" s="6">
        <v>1018448034</v>
      </c>
      <c r="F1533" s="7" t="s">
        <v>829</v>
      </c>
      <c r="G1533" s="8">
        <v>33480</v>
      </c>
      <c r="H1533" s="9" t="s">
        <v>6335</v>
      </c>
      <c r="I1533" s="5" t="s">
        <v>835</v>
      </c>
      <c r="J1533" s="5" t="s">
        <v>6988</v>
      </c>
      <c r="K1533" s="5" t="s">
        <v>841</v>
      </c>
      <c r="L1533" s="11">
        <v>36000000</v>
      </c>
      <c r="M1533" s="13">
        <v>45400</v>
      </c>
      <c r="N1533" s="13">
        <v>45401</v>
      </c>
      <c r="O1533" s="13">
        <v>45658</v>
      </c>
      <c r="P1533" s="15">
        <v>258</v>
      </c>
      <c r="Q1533" s="11" t="s">
        <v>874</v>
      </c>
      <c r="R1533" s="11">
        <f>+VLOOKUP(B1533,[2]Hoja2!$A$3:$C$3503,3,FALSE)</f>
        <v>32000000</v>
      </c>
      <c r="S1533" s="11">
        <f t="shared" si="47"/>
        <v>4000000</v>
      </c>
      <c r="T1533" s="22">
        <f t="shared" si="48"/>
        <v>88.888888888888886</v>
      </c>
      <c r="U1533" s="5">
        <v>0</v>
      </c>
      <c r="V1533" s="10" t="s">
        <v>7208</v>
      </c>
    </row>
    <row r="1534" spans="1:23" s="4" customFormat="1" ht="51" x14ac:dyDescent="0.2">
      <c r="A1534" s="5" t="s">
        <v>4707</v>
      </c>
      <c r="B1534" s="5" t="s">
        <v>4707</v>
      </c>
      <c r="C1534" s="5" t="str">
        <f>+VLOOKUP(B1534,[2]Hoja1!$H$1:$I$5207,2,FALSE)</f>
        <v>CONTRATO DE PRESTACION DE SERVICIOS PROFESIONALES</v>
      </c>
      <c r="D1534" s="6" t="s">
        <v>5606</v>
      </c>
      <c r="E1534" s="6">
        <v>1020726273</v>
      </c>
      <c r="F1534" s="7" t="s">
        <v>829</v>
      </c>
      <c r="G1534" s="8">
        <v>31924</v>
      </c>
      <c r="H1534" s="9" t="s">
        <v>6336</v>
      </c>
      <c r="I1534" s="5" t="s">
        <v>835</v>
      </c>
      <c r="J1534" s="5" t="s">
        <v>866</v>
      </c>
      <c r="K1534" s="5" t="s">
        <v>840</v>
      </c>
      <c r="L1534" s="11">
        <v>60350000</v>
      </c>
      <c r="M1534" s="13">
        <v>45401</v>
      </c>
      <c r="N1534" s="13">
        <v>45406</v>
      </c>
      <c r="O1534" s="13">
        <v>45657</v>
      </c>
      <c r="P1534" s="15">
        <v>252</v>
      </c>
      <c r="Q1534" s="11" t="s">
        <v>874</v>
      </c>
      <c r="R1534" s="11">
        <f>+VLOOKUP(B1534,[2]Hoja2!$A$3:$C$3503,3,FALSE)</f>
        <v>53250000</v>
      </c>
      <c r="S1534" s="11">
        <f t="shared" si="47"/>
        <v>7100000</v>
      </c>
      <c r="T1534" s="22">
        <f t="shared" si="48"/>
        <v>88.235294117647058</v>
      </c>
      <c r="U1534" s="5">
        <v>0</v>
      </c>
      <c r="V1534" s="10" t="s">
        <v>7209</v>
      </c>
    </row>
    <row r="1535" spans="1:23" s="4" customFormat="1" ht="51" x14ac:dyDescent="0.2">
      <c r="A1535" s="5" t="s">
        <v>4708</v>
      </c>
      <c r="B1535" s="5" t="s">
        <v>4708</v>
      </c>
      <c r="C1535" s="5" t="str">
        <f>+VLOOKUP(B1535,[2]Hoja1!$H$1:$I$5207,2,FALSE)</f>
        <v>CONTRATO DE PRESTACION DE SERVICIOS PROFESIONALES</v>
      </c>
      <c r="D1535" s="6" t="s">
        <v>662</v>
      </c>
      <c r="E1535" s="6">
        <v>52586011</v>
      </c>
      <c r="F1535" s="7" t="s">
        <v>829</v>
      </c>
      <c r="G1535" s="8">
        <v>26609</v>
      </c>
      <c r="H1535" s="9" t="s">
        <v>6053</v>
      </c>
      <c r="I1535" s="5" t="s">
        <v>835</v>
      </c>
      <c r="J1535" s="5" t="s">
        <v>865</v>
      </c>
      <c r="K1535" s="5" t="s">
        <v>846</v>
      </c>
      <c r="L1535" s="11">
        <v>7197960</v>
      </c>
      <c r="M1535" s="13">
        <v>45400</v>
      </c>
      <c r="N1535" s="13">
        <v>45401</v>
      </c>
      <c r="O1535" s="13">
        <v>45459</v>
      </c>
      <c r="P1535" s="15">
        <v>59</v>
      </c>
      <c r="Q1535" s="11" t="s">
        <v>874</v>
      </c>
      <c r="R1535" s="11">
        <f>+VLOOKUP(B1535,[2]Hoja2!$A$3:$C$3503,3,FALSE)</f>
        <v>7197960</v>
      </c>
      <c r="S1535" s="11">
        <f t="shared" si="47"/>
        <v>0</v>
      </c>
      <c r="T1535" s="22">
        <f t="shared" si="48"/>
        <v>100</v>
      </c>
      <c r="U1535" s="5">
        <v>0</v>
      </c>
      <c r="V1535" s="10" t="s">
        <v>7210</v>
      </c>
    </row>
    <row r="1536" spans="1:23" s="4" customFormat="1" ht="51" x14ac:dyDescent="0.2">
      <c r="A1536" s="5" t="s">
        <v>4709</v>
      </c>
      <c r="B1536" s="5" t="s">
        <v>4709</v>
      </c>
      <c r="C1536" s="5" t="str">
        <f>+VLOOKUP(B1536,[2]Hoja1!$H$1:$I$5207,2,FALSE)</f>
        <v>CONTRATO DE PRESTACION DE SERVICIOS PROFESIONALES</v>
      </c>
      <c r="D1536" s="6" t="s">
        <v>5607</v>
      </c>
      <c r="E1536" s="6">
        <v>51867226</v>
      </c>
      <c r="F1536" s="7" t="s">
        <v>829</v>
      </c>
      <c r="G1536" s="8">
        <v>24382</v>
      </c>
      <c r="H1536" s="9" t="s">
        <v>6337</v>
      </c>
      <c r="I1536" s="5" t="s">
        <v>835</v>
      </c>
      <c r="J1536" s="5" t="s">
        <v>865</v>
      </c>
      <c r="K1536" s="5" t="s">
        <v>846</v>
      </c>
      <c r="L1536" s="11">
        <v>6838062</v>
      </c>
      <c r="M1536" s="13">
        <v>45400</v>
      </c>
      <c r="N1536" s="13">
        <v>45405</v>
      </c>
      <c r="O1536" s="13">
        <v>45459</v>
      </c>
      <c r="P1536" s="15">
        <v>55</v>
      </c>
      <c r="Q1536" s="11" t="s">
        <v>874</v>
      </c>
      <c r="R1536" s="11">
        <f>+VLOOKUP(B1536,[2]Hoja2!$A$3:$C$3503,3,FALSE)</f>
        <v>6838062</v>
      </c>
      <c r="S1536" s="11">
        <f t="shared" si="47"/>
        <v>0</v>
      </c>
      <c r="T1536" s="22">
        <f t="shared" si="48"/>
        <v>100</v>
      </c>
      <c r="U1536" s="5">
        <v>0</v>
      </c>
      <c r="V1536" s="10" t="s">
        <v>7211</v>
      </c>
    </row>
    <row r="1537" spans="1:22" s="4" customFormat="1" ht="51" x14ac:dyDescent="0.2">
      <c r="A1537" s="5" t="s">
        <v>4710</v>
      </c>
      <c r="B1537" s="5" t="s">
        <v>4710</v>
      </c>
      <c r="C1537" s="5" t="str">
        <f>+VLOOKUP(B1537,[2]Hoja1!$H$1:$I$5207,2,FALSE)</f>
        <v>CONTRATO DE PRESTACION DE SERVICIOS PROFESIONALES</v>
      </c>
      <c r="D1537" s="6" t="s">
        <v>696</v>
      </c>
      <c r="E1537" s="6">
        <v>51728436</v>
      </c>
      <c r="F1537" s="7" t="s">
        <v>829</v>
      </c>
      <c r="G1537" s="8">
        <v>23274</v>
      </c>
      <c r="H1537" s="9" t="s">
        <v>6338</v>
      </c>
      <c r="I1537" s="5" t="s">
        <v>835</v>
      </c>
      <c r="J1537" s="5" t="s">
        <v>865</v>
      </c>
      <c r="K1537" s="5" t="s">
        <v>846</v>
      </c>
      <c r="L1537" s="11">
        <v>6838062</v>
      </c>
      <c r="M1537" s="13">
        <v>45400</v>
      </c>
      <c r="N1537" s="13">
        <v>45404</v>
      </c>
      <c r="O1537" s="13">
        <v>45459</v>
      </c>
      <c r="P1537" s="15">
        <v>56</v>
      </c>
      <c r="Q1537" s="11" t="s">
        <v>874</v>
      </c>
      <c r="R1537" s="11">
        <f>+VLOOKUP(B1537,[2]Hoja2!$A$3:$C$3503,3,FALSE)</f>
        <v>6838062</v>
      </c>
      <c r="S1537" s="11">
        <f t="shared" si="47"/>
        <v>0</v>
      </c>
      <c r="T1537" s="22">
        <f t="shared" si="48"/>
        <v>100</v>
      </c>
      <c r="U1537" s="5">
        <v>0</v>
      </c>
      <c r="V1537" s="10" t="s">
        <v>7212</v>
      </c>
    </row>
    <row r="1538" spans="1:22" s="4" customFormat="1" ht="51" x14ac:dyDescent="0.2">
      <c r="A1538" s="5" t="s">
        <v>4711</v>
      </c>
      <c r="B1538" s="5" t="s">
        <v>4711</v>
      </c>
      <c r="C1538" s="5" t="str">
        <f>+VLOOKUP(B1538,[2]Hoja1!$H$1:$I$5207,2,FALSE)</f>
        <v>CONTRATO DE PRESTACION DE SERVICIOS PROFESIONALES</v>
      </c>
      <c r="D1538" s="6" t="s">
        <v>630</v>
      </c>
      <c r="E1538" s="6">
        <v>1020827733</v>
      </c>
      <c r="F1538" s="7" t="s">
        <v>829</v>
      </c>
      <c r="G1538" s="8">
        <v>35662</v>
      </c>
      <c r="H1538" s="9" t="s">
        <v>6338</v>
      </c>
      <c r="I1538" s="5" t="s">
        <v>835</v>
      </c>
      <c r="J1538" s="5" t="s">
        <v>865</v>
      </c>
      <c r="K1538" s="5" t="s">
        <v>846</v>
      </c>
      <c r="L1538" s="11">
        <v>7197960</v>
      </c>
      <c r="M1538" s="13">
        <v>45400</v>
      </c>
      <c r="N1538" s="13">
        <v>45401</v>
      </c>
      <c r="O1538" s="13">
        <v>45459</v>
      </c>
      <c r="P1538" s="15">
        <v>59</v>
      </c>
      <c r="Q1538" s="11" t="s">
        <v>874</v>
      </c>
      <c r="R1538" s="11">
        <f>+VLOOKUP(B1538,[2]Hoja2!$A$3:$C$3503,3,FALSE)</f>
        <v>7197960</v>
      </c>
      <c r="S1538" s="11">
        <f t="shared" si="47"/>
        <v>0</v>
      </c>
      <c r="T1538" s="22">
        <f t="shared" si="48"/>
        <v>100</v>
      </c>
      <c r="U1538" s="5">
        <v>0</v>
      </c>
      <c r="V1538" s="10" t="s">
        <v>7213</v>
      </c>
    </row>
    <row r="1539" spans="1:22" s="4" customFormat="1" ht="63.75" x14ac:dyDescent="0.2">
      <c r="A1539" s="5" t="s">
        <v>4712</v>
      </c>
      <c r="B1539" s="5" t="s">
        <v>4712</v>
      </c>
      <c r="C1539" s="5" t="str">
        <f>+VLOOKUP(B1539,[2]Hoja1!$H$1:$I$5207,2,FALSE)</f>
        <v>CONTRATO DE PRESTACION DE SERVICIOS PROFESIONALES</v>
      </c>
      <c r="D1539" s="6" t="s">
        <v>617</v>
      </c>
      <c r="E1539" s="6">
        <v>1032385730</v>
      </c>
      <c r="F1539" s="7" t="s">
        <v>829</v>
      </c>
      <c r="G1539" s="8">
        <v>31770</v>
      </c>
      <c r="H1539" s="9" t="s">
        <v>6339</v>
      </c>
      <c r="I1539" s="5" t="s">
        <v>835</v>
      </c>
      <c r="J1539" s="5" t="s">
        <v>865</v>
      </c>
      <c r="K1539" s="5" t="s">
        <v>846</v>
      </c>
      <c r="L1539" s="11">
        <v>23676000</v>
      </c>
      <c r="M1539" s="13">
        <v>45400</v>
      </c>
      <c r="N1539" s="13">
        <v>45404</v>
      </c>
      <c r="O1539" s="13">
        <v>45505</v>
      </c>
      <c r="P1539" s="15">
        <v>102</v>
      </c>
      <c r="Q1539" s="11" t="s">
        <v>874</v>
      </c>
      <c r="R1539" s="11">
        <f>+VLOOKUP(B1539,[2]Hoja2!$A$3:$C$3503,3,FALSE)</f>
        <v>23676000</v>
      </c>
      <c r="S1539" s="11">
        <f t="shared" si="47"/>
        <v>0</v>
      </c>
      <c r="T1539" s="22">
        <f t="shared" si="48"/>
        <v>100</v>
      </c>
      <c r="U1539" s="5">
        <v>0</v>
      </c>
      <c r="V1539" s="10" t="s">
        <v>7214</v>
      </c>
    </row>
    <row r="1540" spans="1:22" s="4" customFormat="1" ht="51" x14ac:dyDescent="0.2">
      <c r="A1540" s="5" t="s">
        <v>4713</v>
      </c>
      <c r="B1540" s="5" t="s">
        <v>4713</v>
      </c>
      <c r="C1540" s="5" t="str">
        <f>+VLOOKUP(B1540,[2]Hoja1!$H$1:$I$5207,2,FALSE)</f>
        <v>CONTRATO DE PRESTACION DE SERVICIOS DE APOYO A LA GESTION</v>
      </c>
      <c r="D1540" s="6" t="s">
        <v>5608</v>
      </c>
      <c r="E1540" s="6">
        <v>1012375853</v>
      </c>
      <c r="F1540" s="7" t="s">
        <v>829</v>
      </c>
      <c r="G1540" s="8">
        <v>33349</v>
      </c>
      <c r="H1540" s="9" t="s">
        <v>6331</v>
      </c>
      <c r="I1540" s="5" t="s">
        <v>835</v>
      </c>
      <c r="J1540" s="5" t="s">
        <v>865</v>
      </c>
      <c r="K1540" s="5" t="s">
        <v>846</v>
      </c>
      <c r="L1540" s="11">
        <v>4546795</v>
      </c>
      <c r="M1540" s="13">
        <v>45401</v>
      </c>
      <c r="N1540" s="13">
        <v>45405</v>
      </c>
      <c r="O1540" s="13">
        <v>45459</v>
      </c>
      <c r="P1540" s="15">
        <v>55</v>
      </c>
      <c r="Q1540" s="11" t="s">
        <v>874</v>
      </c>
      <c r="R1540" s="11">
        <f>+VLOOKUP(B1540,[2]Hoja2!$A$3:$C$3503,3,FALSE)</f>
        <v>4546795</v>
      </c>
      <c r="S1540" s="11">
        <f t="shared" ref="S1540:S1603" si="49">+L1540-R1540</f>
        <v>0</v>
      </c>
      <c r="T1540" s="22">
        <f t="shared" si="48"/>
        <v>100</v>
      </c>
      <c r="U1540" s="5">
        <v>0</v>
      </c>
      <c r="V1540" s="10" t="s">
        <v>7215</v>
      </c>
    </row>
    <row r="1541" spans="1:22" s="4" customFormat="1" ht="51" x14ac:dyDescent="0.2">
      <c r="A1541" s="5" t="s">
        <v>4714</v>
      </c>
      <c r="B1541" s="5" t="s">
        <v>4714</v>
      </c>
      <c r="C1541" s="5" t="str">
        <f>+VLOOKUP(B1541,[2]Hoja1!$H$1:$I$5207,2,FALSE)</f>
        <v>CONTRATO DE PRESTACION DE SERVICIOS PROFESIONALES</v>
      </c>
      <c r="D1541" s="6" t="s">
        <v>5609</v>
      </c>
      <c r="E1541" s="6">
        <v>1018418702</v>
      </c>
      <c r="F1541" s="7" t="s">
        <v>829</v>
      </c>
      <c r="G1541" s="8">
        <v>32391</v>
      </c>
      <c r="H1541" s="9" t="s">
        <v>6340</v>
      </c>
      <c r="I1541" s="5" t="s">
        <v>835</v>
      </c>
      <c r="J1541" s="5" t="s">
        <v>6963</v>
      </c>
      <c r="K1541" s="5" t="s">
        <v>842</v>
      </c>
      <c r="L1541" s="11">
        <v>72250000</v>
      </c>
      <c r="M1541" s="13">
        <v>45401</v>
      </c>
      <c r="N1541" s="13">
        <v>45401</v>
      </c>
      <c r="O1541" s="13">
        <v>45658</v>
      </c>
      <c r="P1541" s="15">
        <v>258</v>
      </c>
      <c r="Q1541" s="11" t="s">
        <v>874</v>
      </c>
      <c r="R1541" s="11">
        <f>+VLOOKUP(B1541,[2]Hoja2!$A$3:$C$3503,3,FALSE)</f>
        <v>68000000</v>
      </c>
      <c r="S1541" s="11">
        <f t="shared" si="49"/>
        <v>4250000</v>
      </c>
      <c r="T1541" s="22">
        <f t="shared" ref="T1541:T1604" si="50">+R1541*100/L1541</f>
        <v>94.117647058823536</v>
      </c>
      <c r="U1541" s="5">
        <v>1</v>
      </c>
      <c r="V1541" s="10" t="s">
        <v>7216</v>
      </c>
    </row>
    <row r="1542" spans="1:22" s="4" customFormat="1" ht="51" x14ac:dyDescent="0.2">
      <c r="A1542" s="5" t="s">
        <v>4715</v>
      </c>
      <c r="B1542" s="5" t="s">
        <v>4715</v>
      </c>
      <c r="C1542" s="5" t="str">
        <f>+VLOOKUP(B1542,[2]Hoja1!$H$1:$I$5207,2,FALSE)</f>
        <v>CONTRATO DE PRESTACION DE SERVICIOS PROFESIONALES</v>
      </c>
      <c r="D1542" s="6" t="s">
        <v>5610</v>
      </c>
      <c r="E1542" s="6">
        <v>1016031873</v>
      </c>
      <c r="F1542" s="7" t="s">
        <v>829</v>
      </c>
      <c r="G1542" s="8">
        <v>33250</v>
      </c>
      <c r="H1542" s="9" t="s">
        <v>6341</v>
      </c>
      <c r="I1542" s="5" t="s">
        <v>835</v>
      </c>
      <c r="J1542" s="5" t="s">
        <v>866</v>
      </c>
      <c r="K1542" s="5" t="s">
        <v>840</v>
      </c>
      <c r="L1542" s="11">
        <v>45375000</v>
      </c>
      <c r="M1542" s="13">
        <v>45401</v>
      </c>
      <c r="N1542" s="13">
        <v>45409</v>
      </c>
      <c r="O1542" s="13">
        <v>45657</v>
      </c>
      <c r="P1542" s="15">
        <v>249</v>
      </c>
      <c r="Q1542" s="11" t="s">
        <v>874</v>
      </c>
      <c r="R1542" s="11">
        <f>+VLOOKUP(B1542,[2]Hoja2!$A$3:$C$3503,3,FALSE)</f>
        <v>44000000</v>
      </c>
      <c r="S1542" s="11">
        <f t="shared" si="49"/>
        <v>1375000</v>
      </c>
      <c r="T1542" s="22">
        <f t="shared" si="50"/>
        <v>96.969696969696969</v>
      </c>
      <c r="U1542" s="5">
        <v>0</v>
      </c>
      <c r="V1542" s="10" t="s">
        <v>7217</v>
      </c>
    </row>
    <row r="1543" spans="1:22" s="4" customFormat="1" ht="51" x14ac:dyDescent="0.2">
      <c r="A1543" s="5" t="s">
        <v>4716</v>
      </c>
      <c r="B1543" s="5" t="s">
        <v>4716</v>
      </c>
      <c r="C1543" s="5" t="str">
        <f>+VLOOKUP(B1543,[2]Hoja1!$H$1:$I$5207,2,FALSE)</f>
        <v>CONTRATO DE PRESTACION DE SERVICIOS PROFESIONALES</v>
      </c>
      <c r="D1543" s="6" t="s">
        <v>5611</v>
      </c>
      <c r="E1543" s="6">
        <v>1032442828</v>
      </c>
      <c r="F1543" s="7" t="s">
        <v>829</v>
      </c>
      <c r="G1543" s="8">
        <v>33321</v>
      </c>
      <c r="H1543" s="9" t="s">
        <v>6342</v>
      </c>
      <c r="I1543" s="5" t="s">
        <v>835</v>
      </c>
      <c r="J1543" s="5" t="s">
        <v>866</v>
      </c>
      <c r="K1543" s="5" t="s">
        <v>840</v>
      </c>
      <c r="L1543" s="11">
        <v>51133000</v>
      </c>
      <c r="M1543" s="13">
        <v>45400</v>
      </c>
      <c r="N1543" s="13">
        <v>45401</v>
      </c>
      <c r="O1543" s="13">
        <v>45647</v>
      </c>
      <c r="P1543" s="15">
        <v>247</v>
      </c>
      <c r="Q1543" s="11" t="s">
        <v>874</v>
      </c>
      <c r="R1543" s="11">
        <f>+VLOOKUP(B1543,[2]Hoja2!$A$3:$C$3503,3,FALSE)</f>
        <v>51133000</v>
      </c>
      <c r="S1543" s="11">
        <f t="shared" si="49"/>
        <v>0</v>
      </c>
      <c r="T1543" s="22">
        <f t="shared" si="50"/>
        <v>100</v>
      </c>
      <c r="U1543" s="5">
        <v>0</v>
      </c>
      <c r="V1543" s="10" t="s">
        <v>7218</v>
      </c>
    </row>
    <row r="1544" spans="1:22" s="4" customFormat="1" ht="89.25" x14ac:dyDescent="0.2">
      <c r="A1544" s="5" t="s">
        <v>4717</v>
      </c>
      <c r="B1544" s="5" t="s">
        <v>4717</v>
      </c>
      <c r="C1544" s="5" t="str">
        <f>+VLOOKUP(B1544,[2]Hoja1!$H$1:$I$5207,2,FALSE)</f>
        <v>CONTRATO DE PRESTACION DE SERVICIOS DE APOYO A LA GESTION</v>
      </c>
      <c r="D1544" s="6" t="s">
        <v>165</v>
      </c>
      <c r="E1544" s="6">
        <v>52368624</v>
      </c>
      <c r="F1544" s="7" t="s">
        <v>829</v>
      </c>
      <c r="G1544" s="8">
        <v>28094</v>
      </c>
      <c r="H1544" s="9" t="s">
        <v>6343</v>
      </c>
      <c r="I1544" s="5" t="s">
        <v>835</v>
      </c>
      <c r="J1544" s="5" t="s">
        <v>7018</v>
      </c>
      <c r="K1544" s="5" t="s">
        <v>843</v>
      </c>
      <c r="L1544" s="11">
        <v>52277340</v>
      </c>
      <c r="M1544" s="13">
        <v>45401</v>
      </c>
      <c r="N1544" s="13">
        <v>45401</v>
      </c>
      <c r="O1544" s="13">
        <v>45658</v>
      </c>
      <c r="P1544" s="15">
        <v>258</v>
      </c>
      <c r="Q1544" s="11" t="s">
        <v>874</v>
      </c>
      <c r="R1544" s="11">
        <f>+VLOOKUP(B1544,[2]Hoja2!$A$3:$C$3503,3,FALSE)</f>
        <v>48256000</v>
      </c>
      <c r="S1544" s="11">
        <f t="shared" si="49"/>
        <v>4021340</v>
      </c>
      <c r="T1544" s="22">
        <f t="shared" si="50"/>
        <v>92.307680536155814</v>
      </c>
      <c r="U1544" s="5">
        <v>1</v>
      </c>
      <c r="V1544" s="10" t="s">
        <v>7219</v>
      </c>
    </row>
    <row r="1545" spans="1:22" s="4" customFormat="1" ht="63.75" x14ac:dyDescent="0.2">
      <c r="A1545" s="5" t="s">
        <v>4718</v>
      </c>
      <c r="B1545" s="5" t="s">
        <v>4718</v>
      </c>
      <c r="C1545" s="5" t="str">
        <f>+VLOOKUP(B1545,[2]Hoja1!$H$1:$I$5207,2,FALSE)</f>
        <v>CONTRATO DE PRESTACION DE SERVICIOS PROFESIONALES</v>
      </c>
      <c r="D1545" s="6" t="s">
        <v>293</v>
      </c>
      <c r="E1545" s="6">
        <v>1085258933</v>
      </c>
      <c r="F1545" s="7" t="s">
        <v>829</v>
      </c>
      <c r="G1545" s="8">
        <v>31951</v>
      </c>
      <c r="H1545" s="9" t="s">
        <v>6344</v>
      </c>
      <c r="I1545" s="5" t="s">
        <v>835</v>
      </c>
      <c r="J1545" s="5" t="s">
        <v>866</v>
      </c>
      <c r="K1545" s="5" t="s">
        <v>840</v>
      </c>
      <c r="L1545" s="11">
        <v>52000000</v>
      </c>
      <c r="M1545" s="13">
        <v>45401</v>
      </c>
      <c r="N1545" s="13">
        <v>45401</v>
      </c>
      <c r="O1545" s="13">
        <v>45658</v>
      </c>
      <c r="P1545" s="15">
        <v>258</v>
      </c>
      <c r="Q1545" s="11" t="s">
        <v>874</v>
      </c>
      <c r="R1545" s="11">
        <f>+VLOOKUP(B1545,[2]Hoja2!$A$3:$C$3503,3,FALSE)</f>
        <v>48000000</v>
      </c>
      <c r="S1545" s="11">
        <f t="shared" si="49"/>
        <v>4000000</v>
      </c>
      <c r="T1545" s="22">
        <f t="shared" si="50"/>
        <v>92.307692307692307</v>
      </c>
      <c r="U1545" s="5">
        <v>0</v>
      </c>
      <c r="V1545" s="10" t="s">
        <v>7220</v>
      </c>
    </row>
    <row r="1546" spans="1:22" s="4" customFormat="1" ht="89.25" x14ac:dyDescent="0.2">
      <c r="A1546" s="5" t="s">
        <v>4719</v>
      </c>
      <c r="B1546" s="5" t="s">
        <v>4719</v>
      </c>
      <c r="C1546" s="5" t="str">
        <f>+VLOOKUP(B1546,[2]Hoja1!$H$1:$I$5207,2,FALSE)</f>
        <v>CONTRATO DE PRESTACION DE SERVICIOS PROFESIONALES</v>
      </c>
      <c r="D1546" s="6" t="s">
        <v>179</v>
      </c>
      <c r="E1546" s="6">
        <v>52902101</v>
      </c>
      <c r="F1546" s="7" t="s">
        <v>829</v>
      </c>
      <c r="G1546" s="8">
        <v>29806</v>
      </c>
      <c r="H1546" s="9" t="s">
        <v>6345</v>
      </c>
      <c r="I1546" s="5" t="s">
        <v>835</v>
      </c>
      <c r="J1546" s="5" t="s">
        <v>866</v>
      </c>
      <c r="K1546" s="5" t="s">
        <v>840</v>
      </c>
      <c r="L1546" s="11">
        <v>54392000</v>
      </c>
      <c r="M1546" s="13">
        <v>45401</v>
      </c>
      <c r="N1546" s="13">
        <v>45401</v>
      </c>
      <c r="O1546" s="13">
        <v>45658</v>
      </c>
      <c r="P1546" s="15">
        <v>258</v>
      </c>
      <c r="Q1546" s="11" t="s">
        <v>874</v>
      </c>
      <c r="R1546" s="11">
        <f>+VLOOKUP(B1546,[2]Hoja2!$A$3:$C$3503,3,FALSE)</f>
        <v>50208000</v>
      </c>
      <c r="S1546" s="11">
        <f t="shared" si="49"/>
        <v>4184000</v>
      </c>
      <c r="T1546" s="22">
        <f t="shared" si="50"/>
        <v>92.307692307692307</v>
      </c>
      <c r="U1546" s="5">
        <v>1</v>
      </c>
      <c r="V1546" s="10" t="s">
        <v>7221</v>
      </c>
    </row>
    <row r="1547" spans="1:22" s="4" customFormat="1" ht="89.25" x14ac:dyDescent="0.2">
      <c r="A1547" s="5" t="s">
        <v>4720</v>
      </c>
      <c r="B1547" s="5" t="s">
        <v>4720</v>
      </c>
      <c r="C1547" s="5" t="str">
        <f>+VLOOKUP(B1547,[2]Hoja1!$H$1:$I$5207,2,FALSE)</f>
        <v>CONTRATO DE PRESTACION DE SERVICIOS PROFESIONALES</v>
      </c>
      <c r="D1547" s="6" t="s">
        <v>145</v>
      </c>
      <c r="E1547" s="6">
        <v>31575880</v>
      </c>
      <c r="F1547" s="7" t="s">
        <v>829</v>
      </c>
      <c r="G1547" s="8">
        <v>29621</v>
      </c>
      <c r="H1547" s="9" t="s">
        <v>6346</v>
      </c>
      <c r="I1547" s="5" t="s">
        <v>835</v>
      </c>
      <c r="J1547" s="5" t="s">
        <v>866</v>
      </c>
      <c r="K1547" s="5" t="s">
        <v>840</v>
      </c>
      <c r="L1547" s="11">
        <v>51532000</v>
      </c>
      <c r="M1547" s="13">
        <v>45401</v>
      </c>
      <c r="N1547" s="13">
        <v>45401</v>
      </c>
      <c r="O1547" s="13">
        <v>45658</v>
      </c>
      <c r="P1547" s="15">
        <v>258</v>
      </c>
      <c r="Q1547" s="11" t="s">
        <v>874</v>
      </c>
      <c r="R1547" s="11">
        <f>+VLOOKUP(B1547,[2]Hoja2!$A$3:$C$3503,3,FALSE)</f>
        <v>47568000</v>
      </c>
      <c r="S1547" s="11">
        <f t="shared" si="49"/>
        <v>3964000</v>
      </c>
      <c r="T1547" s="22">
        <f t="shared" si="50"/>
        <v>92.307692307692307</v>
      </c>
      <c r="U1547" s="5">
        <v>1</v>
      </c>
      <c r="V1547" s="10" t="s">
        <v>7222</v>
      </c>
    </row>
    <row r="1548" spans="1:22" s="4" customFormat="1" ht="89.25" x14ac:dyDescent="0.2">
      <c r="A1548" s="5" t="s">
        <v>4721</v>
      </c>
      <c r="B1548" s="5" t="s">
        <v>4721</v>
      </c>
      <c r="C1548" s="5" t="str">
        <f>+VLOOKUP(B1548,[2]Hoja1!$H$1:$I$5207,2,FALSE)</f>
        <v>CONTRATO DE PRESTACION DE SERVICIOS DE APOYO A LA GESTION</v>
      </c>
      <c r="D1548" s="6" t="s">
        <v>336</v>
      </c>
      <c r="E1548" s="6">
        <v>52820819</v>
      </c>
      <c r="F1548" s="7" t="s">
        <v>829</v>
      </c>
      <c r="G1548" s="8">
        <v>30217</v>
      </c>
      <c r="H1548" s="9" t="s">
        <v>6347</v>
      </c>
      <c r="I1548" s="5" t="s">
        <v>835</v>
      </c>
      <c r="J1548" s="5" t="s">
        <v>866</v>
      </c>
      <c r="K1548" s="5" t="s">
        <v>840</v>
      </c>
      <c r="L1548" s="11">
        <v>41080500</v>
      </c>
      <c r="M1548" s="13">
        <v>45401</v>
      </c>
      <c r="N1548" s="13">
        <v>45405</v>
      </c>
      <c r="O1548" s="13">
        <v>45658</v>
      </c>
      <c r="P1548" s="15">
        <v>254</v>
      </c>
      <c r="Q1548" s="11" t="s">
        <v>874</v>
      </c>
      <c r="R1548" s="11">
        <f>+VLOOKUP(B1548,[2]Hoja2!$A$3:$C$3503,3,FALSE)</f>
        <v>38664000</v>
      </c>
      <c r="S1548" s="11">
        <f t="shared" si="49"/>
        <v>2416500</v>
      </c>
      <c r="T1548" s="22">
        <f t="shared" si="50"/>
        <v>94.117647058823536</v>
      </c>
      <c r="U1548" s="5">
        <v>1</v>
      </c>
      <c r="V1548" s="10" t="s">
        <v>7223</v>
      </c>
    </row>
    <row r="1549" spans="1:22" s="4" customFormat="1" ht="63.75" x14ac:dyDescent="0.2">
      <c r="A1549" s="5" t="s">
        <v>4722</v>
      </c>
      <c r="B1549" s="5" t="s">
        <v>4722</v>
      </c>
      <c r="C1549" s="5" t="str">
        <f>+VLOOKUP(B1549,[2]Hoja1!$H$1:$I$5207,2,FALSE)</f>
        <v>CONTRATO DE PRESTACION DE SERVICIOS DE APOYO A LA GESTION</v>
      </c>
      <c r="D1549" s="6" t="s">
        <v>5612</v>
      </c>
      <c r="E1549" s="6">
        <v>1020762481</v>
      </c>
      <c r="F1549" s="7" t="s">
        <v>829</v>
      </c>
      <c r="G1549" s="8">
        <v>33394</v>
      </c>
      <c r="H1549" s="9" t="s">
        <v>6348</v>
      </c>
      <c r="I1549" s="5" t="s">
        <v>835</v>
      </c>
      <c r="J1549" s="5" t="s">
        <v>866</v>
      </c>
      <c r="K1549" s="5" t="s">
        <v>840</v>
      </c>
      <c r="L1549" s="11">
        <v>47719000</v>
      </c>
      <c r="M1549" s="13">
        <v>45401</v>
      </c>
      <c r="N1549" s="13">
        <v>45401</v>
      </c>
      <c r="O1549" s="13">
        <v>45658</v>
      </c>
      <c r="P1549" s="15">
        <v>258</v>
      </c>
      <c r="Q1549" s="11" t="s">
        <v>874</v>
      </c>
      <c r="R1549" s="11">
        <f>+VLOOKUP(B1549,[2]Hoja2!$A$3:$C$3503,3,FALSE)</f>
        <v>44912000</v>
      </c>
      <c r="S1549" s="11">
        <f t="shared" si="49"/>
        <v>2807000</v>
      </c>
      <c r="T1549" s="22">
        <f t="shared" si="50"/>
        <v>94.117647058823536</v>
      </c>
      <c r="U1549" s="5">
        <v>1</v>
      </c>
      <c r="V1549" s="10" t="s">
        <v>7224</v>
      </c>
    </row>
    <row r="1550" spans="1:22" s="4" customFormat="1" ht="51" x14ac:dyDescent="0.2">
      <c r="A1550" s="5" t="s">
        <v>4723</v>
      </c>
      <c r="B1550" s="5" t="s">
        <v>4723</v>
      </c>
      <c r="C1550" s="5" t="str">
        <f>+VLOOKUP(B1550,[2]Hoja1!$H$1:$I$5207,2,FALSE)</f>
        <v>CONTRATO DE PRESTACION DE SERVICIOS DE APOYO A LA GESTION</v>
      </c>
      <c r="D1550" s="6" t="s">
        <v>362</v>
      </c>
      <c r="E1550" s="6">
        <v>53040667</v>
      </c>
      <c r="F1550" s="7" t="s">
        <v>829</v>
      </c>
      <c r="G1550" s="8">
        <v>31196</v>
      </c>
      <c r="H1550" s="9" t="s">
        <v>6349</v>
      </c>
      <c r="I1550" s="5" t="s">
        <v>835</v>
      </c>
      <c r="J1550" s="5" t="s">
        <v>7018</v>
      </c>
      <c r="K1550" s="5" t="s">
        <v>843</v>
      </c>
      <c r="L1550" s="11">
        <v>52200000</v>
      </c>
      <c r="M1550" s="13">
        <v>45401</v>
      </c>
      <c r="N1550" s="13">
        <v>45407</v>
      </c>
      <c r="O1550" s="13">
        <v>45658</v>
      </c>
      <c r="P1550" s="15">
        <v>252</v>
      </c>
      <c r="Q1550" s="11" t="s">
        <v>874</v>
      </c>
      <c r="R1550" s="11">
        <f>+VLOOKUP(B1550,[2]Hoja2!$A$3:$C$3503,3,FALSE)</f>
        <v>40600000</v>
      </c>
      <c r="S1550" s="11">
        <f t="shared" si="49"/>
        <v>11600000</v>
      </c>
      <c r="T1550" s="22">
        <f t="shared" si="50"/>
        <v>77.777777777777771</v>
      </c>
      <c r="U1550" s="5">
        <v>1</v>
      </c>
      <c r="V1550" s="10" t="s">
        <v>7225</v>
      </c>
    </row>
    <row r="1551" spans="1:22" s="4" customFormat="1" ht="51" x14ac:dyDescent="0.2">
      <c r="A1551" s="5" t="s">
        <v>4724</v>
      </c>
      <c r="B1551" s="5" t="s">
        <v>4724</v>
      </c>
      <c r="C1551" s="5" t="str">
        <f>+VLOOKUP(B1551,[2]Hoja1!$H$1:$I$5207,2,FALSE)</f>
        <v>CONTRATO DE PRESTACION DE SERVICIOS PROFESIONALES</v>
      </c>
      <c r="D1551" s="6" t="s">
        <v>5613</v>
      </c>
      <c r="E1551" s="6">
        <v>79664917</v>
      </c>
      <c r="F1551" s="7" t="s">
        <v>829</v>
      </c>
      <c r="G1551" s="8">
        <v>28114</v>
      </c>
      <c r="H1551" s="9" t="s">
        <v>6350</v>
      </c>
      <c r="I1551" s="5" t="s">
        <v>835</v>
      </c>
      <c r="J1551" s="5" t="s">
        <v>867</v>
      </c>
      <c r="K1551" s="5" t="s">
        <v>839</v>
      </c>
      <c r="L1551" s="11">
        <v>37184000</v>
      </c>
      <c r="M1551" s="13">
        <v>45401</v>
      </c>
      <c r="N1551" s="13">
        <v>45406</v>
      </c>
      <c r="O1551" s="13">
        <v>45606</v>
      </c>
      <c r="P1551" s="15">
        <v>201</v>
      </c>
      <c r="Q1551" s="11" t="s">
        <v>874</v>
      </c>
      <c r="R1551" s="11">
        <f>+VLOOKUP(B1551,[2]Hoja2!$A$3:$C$3503,3,FALSE)</f>
        <v>37184000</v>
      </c>
      <c r="S1551" s="11">
        <f t="shared" si="49"/>
        <v>0</v>
      </c>
      <c r="T1551" s="22">
        <f t="shared" si="50"/>
        <v>100</v>
      </c>
      <c r="U1551" s="5">
        <v>0</v>
      </c>
      <c r="V1551" s="10" t="s">
        <v>7226</v>
      </c>
    </row>
    <row r="1552" spans="1:22" s="4" customFormat="1" ht="51" x14ac:dyDescent="0.2">
      <c r="A1552" s="5" t="s">
        <v>4725</v>
      </c>
      <c r="B1552" s="5" t="s">
        <v>4725</v>
      </c>
      <c r="C1552" s="5" t="str">
        <f>+VLOOKUP(B1552,[2]Hoja1!$H$1:$I$5207,2,FALSE)</f>
        <v>CONTRATO DE PRESTACION DE SERVICIOS PROFESIONALES</v>
      </c>
      <c r="D1552" s="6" t="s">
        <v>278</v>
      </c>
      <c r="E1552" s="6">
        <v>1033767772</v>
      </c>
      <c r="F1552" s="7" t="s">
        <v>829</v>
      </c>
      <c r="G1552" s="8">
        <v>34579</v>
      </c>
      <c r="H1552" s="9" t="s">
        <v>6351</v>
      </c>
      <c r="I1552" s="5" t="s">
        <v>835</v>
      </c>
      <c r="J1552" s="5" t="s">
        <v>867</v>
      </c>
      <c r="K1552" s="5" t="s">
        <v>839</v>
      </c>
      <c r="L1552" s="11">
        <v>37184000</v>
      </c>
      <c r="M1552" s="13">
        <v>45401</v>
      </c>
      <c r="N1552" s="13">
        <v>45405</v>
      </c>
      <c r="O1552" s="13">
        <v>45606</v>
      </c>
      <c r="P1552" s="15">
        <v>202</v>
      </c>
      <c r="Q1552" s="11" t="s">
        <v>874</v>
      </c>
      <c r="R1552" s="11">
        <f>+VLOOKUP(B1552,[2]Hoja2!$A$3:$C$3503,3,FALSE)</f>
        <v>37184000</v>
      </c>
      <c r="S1552" s="11">
        <f t="shared" si="49"/>
        <v>0</v>
      </c>
      <c r="T1552" s="22">
        <f t="shared" si="50"/>
        <v>100</v>
      </c>
      <c r="U1552" s="5">
        <v>0</v>
      </c>
      <c r="V1552" s="10" t="s">
        <v>7227</v>
      </c>
    </row>
    <row r="1553" spans="1:23" s="4" customFormat="1" ht="51" x14ac:dyDescent="0.2">
      <c r="A1553" s="5" t="s">
        <v>4726</v>
      </c>
      <c r="B1553" s="5" t="s">
        <v>4726</v>
      </c>
      <c r="C1553" s="5" t="str">
        <f>+VLOOKUP(B1553,[2]Hoja1!$H$1:$I$5207,2,FALSE)</f>
        <v>CONTRATO DE PRESTACION DE SERVICIOS PROFESIONALES</v>
      </c>
      <c r="D1553" s="6" t="s">
        <v>5614</v>
      </c>
      <c r="E1553" s="6">
        <v>65779068</v>
      </c>
      <c r="F1553" s="7" t="s">
        <v>829</v>
      </c>
      <c r="G1553" s="8">
        <v>28559</v>
      </c>
      <c r="H1553" s="9" t="s">
        <v>6351</v>
      </c>
      <c r="I1553" s="5" t="s">
        <v>835</v>
      </c>
      <c r="J1553" s="5" t="s">
        <v>867</v>
      </c>
      <c r="K1553" s="5" t="s">
        <v>839</v>
      </c>
      <c r="L1553" s="11">
        <f>+VLOOKUP(B1553,[2]Hoja2!$A$3:$C$3503,2,FALSE)</f>
        <v>40902400</v>
      </c>
      <c r="M1553" s="13">
        <v>45401</v>
      </c>
      <c r="N1553" s="13">
        <v>45405</v>
      </c>
      <c r="O1553" s="13">
        <v>45606</v>
      </c>
      <c r="P1553" s="15">
        <v>202</v>
      </c>
      <c r="Q1553" s="11" t="s">
        <v>874</v>
      </c>
      <c r="R1553" s="11">
        <f>+VLOOKUP(B1553,[2]Hoja2!$A$3:$C$3503,3,FALSE)</f>
        <v>40902400</v>
      </c>
      <c r="S1553" s="11">
        <f t="shared" si="49"/>
        <v>0</v>
      </c>
      <c r="T1553" s="22">
        <f t="shared" si="50"/>
        <v>100</v>
      </c>
      <c r="U1553" s="5">
        <v>1</v>
      </c>
      <c r="V1553" s="10" t="s">
        <v>7228</v>
      </c>
      <c r="W1553" s="4">
        <f>+VLOOKUP(B1553,[2]Hoja2!$A$3:$D$3503,4,FALSE)</f>
        <v>0</v>
      </c>
    </row>
    <row r="1554" spans="1:23" s="4" customFormat="1" ht="76.5" x14ac:dyDescent="0.2">
      <c r="A1554" s="5" t="s">
        <v>4727</v>
      </c>
      <c r="B1554" s="5" t="s">
        <v>4727</v>
      </c>
      <c r="C1554" s="5" t="str">
        <f>+VLOOKUP(B1554,[2]Hoja1!$H$1:$I$5207,2,FALSE)</f>
        <v>CONTRATO DE PRESTACION DE SERVICIOS PROFESIONALES</v>
      </c>
      <c r="D1554" s="6" t="s">
        <v>68</v>
      </c>
      <c r="E1554" s="6">
        <v>53003776</v>
      </c>
      <c r="F1554" s="7" t="s">
        <v>829</v>
      </c>
      <c r="G1554" s="8">
        <v>30984</v>
      </c>
      <c r="H1554" s="9" t="s">
        <v>6352</v>
      </c>
      <c r="I1554" s="5" t="s">
        <v>835</v>
      </c>
      <c r="J1554" s="5" t="s">
        <v>866</v>
      </c>
      <c r="K1554" s="5" t="s">
        <v>840</v>
      </c>
      <c r="L1554" s="11">
        <v>50881000</v>
      </c>
      <c r="M1554" s="13">
        <v>45401</v>
      </c>
      <c r="N1554" s="13">
        <v>45401</v>
      </c>
      <c r="O1554" s="13">
        <v>45658</v>
      </c>
      <c r="P1554" s="15">
        <v>258</v>
      </c>
      <c r="Q1554" s="11" t="s">
        <v>874</v>
      </c>
      <c r="R1554" s="11">
        <f>+VLOOKUP(B1554,[2]Hoja2!$A$3:$C$3503,3,FALSE)</f>
        <v>47888000</v>
      </c>
      <c r="S1554" s="11">
        <f t="shared" si="49"/>
        <v>2993000</v>
      </c>
      <c r="T1554" s="22">
        <f t="shared" si="50"/>
        <v>94.117647058823536</v>
      </c>
      <c r="U1554" s="5">
        <v>1</v>
      </c>
      <c r="V1554" s="10" t="s">
        <v>7229</v>
      </c>
    </row>
    <row r="1555" spans="1:23" s="4" customFormat="1" ht="51" x14ac:dyDescent="0.2">
      <c r="A1555" s="5" t="s">
        <v>4728</v>
      </c>
      <c r="B1555" s="5" t="s">
        <v>4728</v>
      </c>
      <c r="C1555" s="5" t="str">
        <f>+VLOOKUP(B1555,[2]Hoja1!$H$1:$I$5207,2,FALSE)</f>
        <v>CONTRATO DE PRESTACION DE SERVICIOS PROFESIONALES</v>
      </c>
      <c r="D1555" s="6" t="s">
        <v>254</v>
      </c>
      <c r="E1555" s="6">
        <v>80804636</v>
      </c>
      <c r="F1555" s="7" t="s">
        <v>829</v>
      </c>
      <c r="G1555" s="8">
        <v>31304</v>
      </c>
      <c r="H1555" s="9" t="s">
        <v>6353</v>
      </c>
      <c r="I1555" s="5" t="s">
        <v>836</v>
      </c>
      <c r="J1555" s="5" t="s">
        <v>866</v>
      </c>
      <c r="K1555" s="5" t="s">
        <v>840</v>
      </c>
      <c r="L1555" s="11">
        <v>51450000</v>
      </c>
      <c r="M1555" s="13">
        <v>45406</v>
      </c>
      <c r="N1555" s="13">
        <v>45407</v>
      </c>
      <c r="O1555" s="13">
        <v>45658</v>
      </c>
      <c r="P1555" s="15">
        <v>252</v>
      </c>
      <c r="Q1555" s="11" t="s">
        <v>874</v>
      </c>
      <c r="R1555" s="11">
        <f>+VLOOKUP(B1555,[2]Hoja2!$A$3:$C$3503,3,FALSE)</f>
        <v>50400000</v>
      </c>
      <c r="S1555" s="11">
        <f t="shared" si="49"/>
        <v>1050000</v>
      </c>
      <c r="T1555" s="22">
        <f t="shared" si="50"/>
        <v>97.959183673469383</v>
      </c>
      <c r="U1555" s="5">
        <v>0</v>
      </c>
      <c r="V1555" s="10" t="s">
        <v>7230</v>
      </c>
    </row>
    <row r="1556" spans="1:23" s="4" customFormat="1" ht="51" x14ac:dyDescent="0.2">
      <c r="A1556" s="5" t="s">
        <v>4729</v>
      </c>
      <c r="B1556" s="5" t="s">
        <v>4729</v>
      </c>
      <c r="C1556" s="5" t="str">
        <f>+VLOOKUP(B1556,[2]Hoja1!$H$1:$I$5207,2,FALSE)</f>
        <v>CONTRATO DE PRESTACION DE SERVICIOS PROFESIONALES</v>
      </c>
      <c r="D1556" s="6" t="s">
        <v>2184</v>
      </c>
      <c r="E1556" s="6">
        <v>52902101</v>
      </c>
      <c r="F1556" s="7" t="s">
        <v>829</v>
      </c>
      <c r="G1556" s="8">
        <v>34548</v>
      </c>
      <c r="H1556" s="9" t="s">
        <v>6354</v>
      </c>
      <c r="I1556" s="5" t="s">
        <v>835</v>
      </c>
      <c r="J1556" s="5" t="s">
        <v>866</v>
      </c>
      <c r="K1556" s="5" t="s">
        <v>840</v>
      </c>
      <c r="L1556" s="11">
        <v>49766667</v>
      </c>
      <c r="M1556" s="13">
        <v>45406</v>
      </c>
      <c r="N1556" s="13">
        <v>45408</v>
      </c>
      <c r="O1556" s="13">
        <v>45658</v>
      </c>
      <c r="P1556" s="15">
        <v>251</v>
      </c>
      <c r="Q1556" s="11" t="s">
        <v>874</v>
      </c>
      <c r="R1556" s="11">
        <f>+VLOOKUP(B1556,[2]Hoja2!$A$3:$C$3503,3,FALSE)</f>
        <v>47776000</v>
      </c>
      <c r="S1556" s="11">
        <f t="shared" si="49"/>
        <v>1990667</v>
      </c>
      <c r="T1556" s="22">
        <f t="shared" si="50"/>
        <v>95.999999356999339</v>
      </c>
      <c r="U1556" s="5">
        <v>1</v>
      </c>
      <c r="V1556" s="10" t="s">
        <v>7231</v>
      </c>
    </row>
    <row r="1557" spans="1:23" s="4" customFormat="1" ht="51" x14ac:dyDescent="0.2">
      <c r="A1557" s="5" t="s">
        <v>4730</v>
      </c>
      <c r="B1557" s="5" t="s">
        <v>4730</v>
      </c>
      <c r="C1557" s="5" t="str">
        <f>+VLOOKUP(B1557,[2]Hoja1!$H$1:$I$5207,2,FALSE)</f>
        <v>CONTRATO DE PRESTACION DE SERVICIOS PROFESIONALES</v>
      </c>
      <c r="D1557" s="6" t="s">
        <v>5615</v>
      </c>
      <c r="E1557" s="6">
        <v>52883672</v>
      </c>
      <c r="F1557" s="7" t="s">
        <v>829</v>
      </c>
      <c r="G1557" s="8">
        <v>29687</v>
      </c>
      <c r="H1557" s="9" t="s">
        <v>6355</v>
      </c>
      <c r="I1557" s="5" t="s">
        <v>835</v>
      </c>
      <c r="J1557" s="5" t="s">
        <v>866</v>
      </c>
      <c r="K1557" s="5" t="s">
        <v>840</v>
      </c>
      <c r="L1557" s="11">
        <v>32588325</v>
      </c>
      <c r="M1557" s="13">
        <v>45405</v>
      </c>
      <c r="N1557" s="13">
        <v>45408</v>
      </c>
      <c r="O1557" s="13">
        <v>45496</v>
      </c>
      <c r="P1557" s="15">
        <v>89</v>
      </c>
      <c r="Q1557" s="11" t="s">
        <v>874</v>
      </c>
      <c r="R1557" s="11">
        <f>+VLOOKUP(B1557,[2]Hoja2!$A$3:$C$3503,3,FALSE)</f>
        <v>32588325</v>
      </c>
      <c r="S1557" s="11">
        <f t="shared" si="49"/>
        <v>0</v>
      </c>
      <c r="T1557" s="22">
        <f t="shared" si="50"/>
        <v>100</v>
      </c>
      <c r="U1557" s="5">
        <v>0</v>
      </c>
      <c r="V1557" s="10" t="s">
        <v>7232</v>
      </c>
    </row>
    <row r="1558" spans="1:23" s="4" customFormat="1" ht="51" x14ac:dyDescent="0.2">
      <c r="A1558" s="5" t="s">
        <v>4731</v>
      </c>
      <c r="B1558" s="5" t="s">
        <v>4731</v>
      </c>
      <c r="C1558" s="5" t="str">
        <f>+VLOOKUP(B1558,[2]Hoja1!$H$1:$I$5207,2,FALSE)</f>
        <v>CONTRATO DE PRESTACION DE SERVICIOS PROFESIONALES</v>
      </c>
      <c r="D1558" s="6" t="s">
        <v>718</v>
      </c>
      <c r="E1558" s="6">
        <v>1014244324</v>
      </c>
      <c r="F1558" s="7" t="s">
        <v>829</v>
      </c>
      <c r="G1558" s="8">
        <v>34140</v>
      </c>
      <c r="H1558" s="9" t="s">
        <v>6356</v>
      </c>
      <c r="I1558" s="5" t="s">
        <v>835</v>
      </c>
      <c r="J1558" s="5" t="s">
        <v>866</v>
      </c>
      <c r="K1558" s="5" t="s">
        <v>840</v>
      </c>
      <c r="L1558" s="11">
        <v>52440000</v>
      </c>
      <c r="M1558" s="13">
        <v>45404</v>
      </c>
      <c r="N1558" s="13">
        <v>45411</v>
      </c>
      <c r="O1558" s="13">
        <v>45658</v>
      </c>
      <c r="P1558" s="15">
        <v>248</v>
      </c>
      <c r="Q1558" s="11" t="s">
        <v>874</v>
      </c>
      <c r="R1558" s="11">
        <f>+VLOOKUP(B1558,[2]Hoja2!$A$3:$C$3503,3,FALSE)</f>
        <v>45885000</v>
      </c>
      <c r="S1558" s="11">
        <f t="shared" si="49"/>
        <v>6555000</v>
      </c>
      <c r="T1558" s="22">
        <f t="shared" si="50"/>
        <v>87.5</v>
      </c>
      <c r="U1558" s="5">
        <v>1</v>
      </c>
      <c r="V1558" s="10" t="s">
        <v>7233</v>
      </c>
    </row>
    <row r="1559" spans="1:23" s="4" customFormat="1" ht="51" x14ac:dyDescent="0.2">
      <c r="A1559" s="5" t="s">
        <v>4732</v>
      </c>
      <c r="B1559" s="5" t="s">
        <v>4732</v>
      </c>
      <c r="C1559" s="5" t="str">
        <f>+VLOOKUP(B1559,[2]Hoja1!$H$1:$I$5207,2,FALSE)</f>
        <v>CONTRATO DE PRESTACION DE SERVICIOS DE APOYO A LA GESTION</v>
      </c>
      <c r="D1559" s="6" t="s">
        <v>5616</v>
      </c>
      <c r="E1559" s="6">
        <v>79900487</v>
      </c>
      <c r="F1559" s="7" t="s">
        <v>829</v>
      </c>
      <c r="G1559" s="8">
        <v>28852</v>
      </c>
      <c r="H1559" s="9" t="s">
        <v>6357</v>
      </c>
      <c r="I1559" s="5" t="s">
        <v>835</v>
      </c>
      <c r="J1559" s="5" t="s">
        <v>866</v>
      </c>
      <c r="K1559" s="5" t="s">
        <v>840</v>
      </c>
      <c r="L1559" s="11">
        <v>34000000</v>
      </c>
      <c r="M1559" s="13">
        <v>45406</v>
      </c>
      <c r="N1559" s="13">
        <v>45408</v>
      </c>
      <c r="O1559" s="13">
        <v>45515</v>
      </c>
      <c r="P1559" s="15">
        <v>108</v>
      </c>
      <c r="Q1559" s="11" t="s">
        <v>874</v>
      </c>
      <c r="R1559" s="11">
        <f>+VLOOKUP(B1559,[2]Hoja2!$A$3:$C$3503,3,FALSE)</f>
        <v>34000000</v>
      </c>
      <c r="S1559" s="11">
        <f t="shared" si="49"/>
        <v>0</v>
      </c>
      <c r="T1559" s="22">
        <f t="shared" si="50"/>
        <v>100</v>
      </c>
      <c r="U1559" s="5">
        <v>0</v>
      </c>
      <c r="V1559" s="10" t="s">
        <v>7234</v>
      </c>
    </row>
    <row r="1560" spans="1:23" s="4" customFormat="1" ht="51" x14ac:dyDescent="0.2">
      <c r="A1560" s="5" t="s">
        <v>4733</v>
      </c>
      <c r="B1560" s="5" t="s">
        <v>4733</v>
      </c>
      <c r="C1560" s="5" t="str">
        <f>+VLOOKUP(B1560,[2]Hoja1!$H$1:$I$5207,2,FALSE)</f>
        <v>CONTRATO DE PRESTACION DE SERVICIOS PROFESIONALES</v>
      </c>
      <c r="D1560" s="6" t="s">
        <v>5617</v>
      </c>
      <c r="E1560" s="6">
        <v>1023876158</v>
      </c>
      <c r="F1560" s="7" t="s">
        <v>829</v>
      </c>
      <c r="G1560" s="8">
        <v>32331</v>
      </c>
      <c r="H1560" s="9" t="s">
        <v>6358</v>
      </c>
      <c r="I1560" s="5" t="s">
        <v>835</v>
      </c>
      <c r="J1560" s="5" t="s">
        <v>867</v>
      </c>
      <c r="K1560" s="5" t="s">
        <v>839</v>
      </c>
      <c r="L1560" s="11">
        <v>32990400</v>
      </c>
      <c r="M1560" s="13">
        <v>45404</v>
      </c>
      <c r="N1560" s="13">
        <v>45408</v>
      </c>
      <c r="O1560" s="13">
        <v>45612</v>
      </c>
      <c r="P1560" s="15">
        <v>205</v>
      </c>
      <c r="Q1560" s="11" t="s">
        <v>874</v>
      </c>
      <c r="R1560" s="11">
        <f>+VLOOKUP(B1560,[2]Hoja2!$A$3:$C$3503,3,FALSE)</f>
        <v>32990400</v>
      </c>
      <c r="S1560" s="11">
        <f t="shared" si="49"/>
        <v>0</v>
      </c>
      <c r="T1560" s="22">
        <f t="shared" si="50"/>
        <v>100</v>
      </c>
      <c r="U1560" s="5">
        <v>0</v>
      </c>
      <c r="V1560" s="10" t="s">
        <v>7235</v>
      </c>
    </row>
    <row r="1561" spans="1:23" s="4" customFormat="1" ht="51" x14ac:dyDescent="0.2">
      <c r="A1561" s="5" t="s">
        <v>4734</v>
      </c>
      <c r="B1561" s="5" t="s">
        <v>4734</v>
      </c>
      <c r="C1561" s="5" t="str">
        <f>+VLOOKUP(B1561,[2]Hoja1!$H$1:$I$5207,2,FALSE)</f>
        <v>CONTRATO DE PRESTACION DE SERVICIOS DE APOYO A LA GESTION</v>
      </c>
      <c r="D1561" s="6" t="s">
        <v>5618</v>
      </c>
      <c r="E1561" s="6">
        <v>52815788</v>
      </c>
      <c r="F1561" s="7" t="s">
        <v>829</v>
      </c>
      <c r="G1561" s="8">
        <v>30486</v>
      </c>
      <c r="H1561" s="9" t="s">
        <v>6359</v>
      </c>
      <c r="I1561" s="5" t="s">
        <v>835</v>
      </c>
      <c r="J1561" s="5" t="s">
        <v>866</v>
      </c>
      <c r="K1561" s="5" t="s">
        <v>840</v>
      </c>
      <c r="L1561" s="11">
        <v>35383333</v>
      </c>
      <c r="M1561" s="13">
        <v>45411</v>
      </c>
      <c r="N1561" s="13">
        <v>45414</v>
      </c>
      <c r="O1561" s="13">
        <v>45598</v>
      </c>
      <c r="P1561" s="15">
        <v>185</v>
      </c>
      <c r="Q1561" s="11" t="s">
        <v>874</v>
      </c>
      <c r="R1561" s="11">
        <f>+L1561</f>
        <v>35383333</v>
      </c>
      <c r="S1561" s="11">
        <f t="shared" si="49"/>
        <v>0</v>
      </c>
      <c r="T1561" s="22">
        <f t="shared" si="50"/>
        <v>100</v>
      </c>
      <c r="U1561" s="5">
        <v>1</v>
      </c>
      <c r="V1561" s="10" t="s">
        <v>7236</v>
      </c>
    </row>
    <row r="1562" spans="1:23" s="4" customFormat="1" ht="51" x14ac:dyDescent="0.2">
      <c r="A1562" s="5" t="s">
        <v>4735</v>
      </c>
      <c r="B1562" s="5" t="s">
        <v>4735</v>
      </c>
      <c r="C1562" s="5" t="str">
        <f>+VLOOKUP(B1562,[2]Hoja1!$H$1:$I$5207,2,FALSE)</f>
        <v>CONTRATO DE PRESTACION DE SERVICIOS PROFESIONALES</v>
      </c>
      <c r="D1562" s="6" t="s">
        <v>5619</v>
      </c>
      <c r="E1562" s="6">
        <v>1032434579</v>
      </c>
      <c r="F1562" s="7" t="s">
        <v>829</v>
      </c>
      <c r="G1562" s="8">
        <v>32884</v>
      </c>
      <c r="H1562" s="9" t="s">
        <v>6360</v>
      </c>
      <c r="I1562" s="5" t="s">
        <v>835</v>
      </c>
      <c r="J1562" s="5" t="s">
        <v>866</v>
      </c>
      <c r="K1562" s="5" t="s">
        <v>840</v>
      </c>
      <c r="L1562" s="11">
        <v>48250000</v>
      </c>
      <c r="M1562" s="13">
        <v>45414</v>
      </c>
      <c r="N1562" s="13">
        <v>45415</v>
      </c>
      <c r="O1562" s="13">
        <v>45598</v>
      </c>
      <c r="P1562" s="15">
        <v>184</v>
      </c>
      <c r="Q1562" s="11" t="s">
        <v>874</v>
      </c>
      <c r="R1562" s="11">
        <f>+L1562</f>
        <v>48250000</v>
      </c>
      <c r="S1562" s="11">
        <f t="shared" si="49"/>
        <v>0</v>
      </c>
      <c r="T1562" s="22">
        <f t="shared" si="50"/>
        <v>100</v>
      </c>
      <c r="U1562" s="5">
        <v>1</v>
      </c>
      <c r="V1562" s="10" t="s">
        <v>7237</v>
      </c>
    </row>
    <row r="1563" spans="1:23" s="4" customFormat="1" ht="51" x14ac:dyDescent="0.2">
      <c r="A1563" s="5" t="s">
        <v>4736</v>
      </c>
      <c r="B1563" s="5" t="s">
        <v>4736</v>
      </c>
      <c r="C1563" s="5" t="str">
        <f>+VLOOKUP(B1563,[2]Hoja1!$H$1:$I$5207,2,FALSE)</f>
        <v>CONTRATO DE PRESTACION DE SERVICIOS PROFESIONALES</v>
      </c>
      <c r="D1563" s="6" t="s">
        <v>648</v>
      </c>
      <c r="E1563" s="6">
        <v>1026566532</v>
      </c>
      <c r="F1563" s="7" t="s">
        <v>829</v>
      </c>
      <c r="G1563" s="8">
        <v>33319</v>
      </c>
      <c r="H1563" s="9" t="s">
        <v>6053</v>
      </c>
      <c r="I1563" s="5" t="s">
        <v>835</v>
      </c>
      <c r="J1563" s="5" t="s">
        <v>865</v>
      </c>
      <c r="K1563" s="5" t="s">
        <v>846</v>
      </c>
      <c r="L1563" s="11">
        <v>6478164</v>
      </c>
      <c r="M1563" s="13">
        <v>45406</v>
      </c>
      <c r="N1563" s="13">
        <v>45411</v>
      </c>
      <c r="O1563" s="13">
        <v>45458</v>
      </c>
      <c r="P1563" s="15">
        <v>48</v>
      </c>
      <c r="Q1563" s="11" t="s">
        <v>874</v>
      </c>
      <c r="R1563" s="11">
        <f>+VLOOKUP(B1563,[2]Hoja2!$A$3:$C$3503,3,FALSE)</f>
        <v>6478164</v>
      </c>
      <c r="S1563" s="11">
        <f t="shared" si="49"/>
        <v>0</v>
      </c>
      <c r="T1563" s="22">
        <f t="shared" si="50"/>
        <v>100</v>
      </c>
      <c r="U1563" s="5">
        <v>0</v>
      </c>
      <c r="V1563" s="10" t="s">
        <v>7238</v>
      </c>
    </row>
    <row r="1564" spans="1:23" s="4" customFormat="1" ht="51" x14ac:dyDescent="0.2">
      <c r="A1564" s="5" t="s">
        <v>4737</v>
      </c>
      <c r="B1564" s="5" t="s">
        <v>4737</v>
      </c>
      <c r="C1564" s="5" t="str">
        <f>+VLOOKUP(B1564,[2]Hoja1!$H$1:$I$5207,2,FALSE)</f>
        <v>CONTRATO DE PRESTACION DE SERVICIOS PROFESIONALES</v>
      </c>
      <c r="D1564" s="6" t="s">
        <v>39</v>
      </c>
      <c r="E1564" s="6">
        <v>1010214560</v>
      </c>
      <c r="F1564" s="7" t="s">
        <v>829</v>
      </c>
      <c r="G1564" s="8">
        <v>34426</v>
      </c>
      <c r="H1564" s="9" t="s">
        <v>6361</v>
      </c>
      <c r="I1564" s="5" t="s">
        <v>835</v>
      </c>
      <c r="J1564" s="5" t="s">
        <v>866</v>
      </c>
      <c r="K1564" s="5" t="s">
        <v>840</v>
      </c>
      <c r="L1564" s="11">
        <v>17202204</v>
      </c>
      <c r="M1564" s="13">
        <v>45414</v>
      </c>
      <c r="N1564" s="13">
        <v>45418</v>
      </c>
      <c r="O1564" s="13">
        <v>45484</v>
      </c>
      <c r="P1564" s="15">
        <v>67</v>
      </c>
      <c r="Q1564" s="11" t="s">
        <v>874</v>
      </c>
      <c r="R1564" s="11">
        <f>+VLOOKUP(B1564,[2]Hoja2!$A$3:$C$3503,3,FALSE)</f>
        <v>17202204</v>
      </c>
      <c r="S1564" s="11">
        <f t="shared" si="49"/>
        <v>0</v>
      </c>
      <c r="T1564" s="22">
        <f t="shared" si="50"/>
        <v>100</v>
      </c>
      <c r="U1564" s="5">
        <v>0</v>
      </c>
      <c r="V1564" s="10" t="s">
        <v>7239</v>
      </c>
    </row>
    <row r="1565" spans="1:23" s="4" customFormat="1" ht="51" x14ac:dyDescent="0.2">
      <c r="A1565" s="5" t="s">
        <v>4738</v>
      </c>
      <c r="B1565" s="5" t="s">
        <v>4738</v>
      </c>
      <c r="C1565" s="5" t="str">
        <f>+VLOOKUP(B1565,[2]Hoja1!$H$1:$I$5207,2,FALSE)</f>
        <v>CONTRATO DE PRESTACION DE SERVICIOS PROFESIONALES</v>
      </c>
      <c r="D1565" s="6" t="s">
        <v>5620</v>
      </c>
      <c r="E1565" s="6">
        <v>53061729</v>
      </c>
      <c r="F1565" s="7" t="s">
        <v>829</v>
      </c>
      <c r="G1565" s="8">
        <v>30722</v>
      </c>
      <c r="H1565" s="9" t="s">
        <v>6362</v>
      </c>
      <c r="I1565" s="5" t="s">
        <v>835</v>
      </c>
      <c r="J1565" s="5" t="s">
        <v>866</v>
      </c>
      <c r="K1565" s="5" t="s">
        <v>840</v>
      </c>
      <c r="L1565" s="11">
        <v>17202204</v>
      </c>
      <c r="M1565" s="13">
        <v>45412</v>
      </c>
      <c r="N1565" s="13">
        <v>45414</v>
      </c>
      <c r="O1565" s="13">
        <v>45484</v>
      </c>
      <c r="P1565" s="15">
        <v>71</v>
      </c>
      <c r="Q1565" s="11" t="s">
        <v>874</v>
      </c>
      <c r="R1565" s="11">
        <f>+VLOOKUP(B1565,[2]Hoja2!$A$3:$C$3503,3,FALSE)</f>
        <v>17202204</v>
      </c>
      <c r="S1565" s="11">
        <f t="shared" si="49"/>
        <v>0</v>
      </c>
      <c r="T1565" s="22">
        <f t="shared" si="50"/>
        <v>100</v>
      </c>
      <c r="U1565" s="5">
        <v>0</v>
      </c>
      <c r="V1565" s="10" t="s">
        <v>7240</v>
      </c>
    </row>
    <row r="1566" spans="1:23" s="4" customFormat="1" ht="51" x14ac:dyDescent="0.2">
      <c r="A1566" s="5" t="s">
        <v>4739</v>
      </c>
      <c r="B1566" s="5" t="s">
        <v>4739</v>
      </c>
      <c r="C1566" s="5" t="str">
        <f>+VLOOKUP(B1566,[2]Hoja1!$H$1:$I$5207,2,FALSE)</f>
        <v>CONTRATO DE PRESTACION DE SERVICIOS DE APOYO A LA GESTION</v>
      </c>
      <c r="D1566" s="6" t="s">
        <v>5621</v>
      </c>
      <c r="E1566" s="6">
        <v>1010189672</v>
      </c>
      <c r="F1566" s="7" t="s">
        <v>829</v>
      </c>
      <c r="G1566" s="8">
        <v>32958</v>
      </c>
      <c r="H1566" s="9" t="s">
        <v>6363</v>
      </c>
      <c r="I1566" s="5" t="s">
        <v>835</v>
      </c>
      <c r="J1566" s="5" t="s">
        <v>866</v>
      </c>
      <c r="K1566" s="5" t="s">
        <v>840</v>
      </c>
      <c r="L1566" s="11">
        <v>17202204</v>
      </c>
      <c r="M1566" s="13">
        <v>45415</v>
      </c>
      <c r="N1566" s="13">
        <v>45418</v>
      </c>
      <c r="O1566" s="13">
        <v>45489</v>
      </c>
      <c r="P1566" s="15">
        <v>72</v>
      </c>
      <c r="Q1566" s="11" t="s">
        <v>874</v>
      </c>
      <c r="R1566" s="11">
        <f>+VLOOKUP(B1566,[2]Hoja2!$A$3:$C$3503,3,FALSE)</f>
        <v>17202204</v>
      </c>
      <c r="S1566" s="11">
        <f t="shared" si="49"/>
        <v>0</v>
      </c>
      <c r="T1566" s="22">
        <f t="shared" si="50"/>
        <v>100</v>
      </c>
      <c r="U1566" s="5">
        <v>0</v>
      </c>
      <c r="V1566" s="10" t="s">
        <v>7241</v>
      </c>
    </row>
    <row r="1567" spans="1:23" s="4" customFormat="1" ht="51" x14ac:dyDescent="0.2">
      <c r="A1567" s="5" t="s">
        <v>4740</v>
      </c>
      <c r="B1567" s="5" t="s">
        <v>4740</v>
      </c>
      <c r="C1567" s="5" t="str">
        <f>+VLOOKUP(B1567,[2]Hoja1!$H$1:$I$5207,2,FALSE)</f>
        <v>CONTRATO DE PRESTACION DE SERVICIOS PROFESIONALES</v>
      </c>
      <c r="D1567" s="6" t="s">
        <v>41</v>
      </c>
      <c r="E1567" s="6">
        <v>1022355177</v>
      </c>
      <c r="F1567" s="7" t="s">
        <v>829</v>
      </c>
      <c r="G1567" s="8">
        <v>32514</v>
      </c>
      <c r="H1567" s="9" t="s">
        <v>6362</v>
      </c>
      <c r="I1567" s="5" t="s">
        <v>835</v>
      </c>
      <c r="J1567" s="5" t="s">
        <v>866</v>
      </c>
      <c r="K1567" s="5" t="s">
        <v>840</v>
      </c>
      <c r="L1567" s="11">
        <v>17202204</v>
      </c>
      <c r="M1567" s="13">
        <v>45414</v>
      </c>
      <c r="N1567" s="13">
        <v>45418</v>
      </c>
      <c r="O1567" s="13">
        <v>45484</v>
      </c>
      <c r="P1567" s="15">
        <v>67</v>
      </c>
      <c r="Q1567" s="11" t="s">
        <v>874</v>
      </c>
      <c r="R1567" s="11">
        <f>+VLOOKUP(B1567,[2]Hoja2!$A$3:$C$3503,3,FALSE)</f>
        <v>17202204</v>
      </c>
      <c r="S1567" s="11">
        <f t="shared" si="49"/>
        <v>0</v>
      </c>
      <c r="T1567" s="22">
        <f t="shared" si="50"/>
        <v>100</v>
      </c>
      <c r="U1567" s="5">
        <v>0</v>
      </c>
      <c r="V1567" s="10" t="s">
        <v>7242</v>
      </c>
    </row>
    <row r="1568" spans="1:23" s="4" customFormat="1" ht="51" x14ac:dyDescent="0.2">
      <c r="A1568" s="5" t="s">
        <v>4741</v>
      </c>
      <c r="B1568" s="5" t="s">
        <v>4741</v>
      </c>
      <c r="C1568" s="5" t="str">
        <f>+VLOOKUP(B1568,[2]Hoja1!$H$1:$I$5207,2,FALSE)</f>
        <v>CONTRATO DE PRESTACION DE SERVICIOS PROFESIONALES</v>
      </c>
      <c r="D1568" s="6" t="s">
        <v>2070</v>
      </c>
      <c r="E1568" s="6">
        <v>1015430201</v>
      </c>
      <c r="F1568" s="7" t="s">
        <v>829</v>
      </c>
      <c r="G1568" s="8">
        <v>33673</v>
      </c>
      <c r="H1568" s="9" t="s">
        <v>6364</v>
      </c>
      <c r="I1568" s="5" t="s">
        <v>835</v>
      </c>
      <c r="J1568" s="5" t="s">
        <v>867</v>
      </c>
      <c r="K1568" s="5" t="s">
        <v>839</v>
      </c>
      <c r="L1568" s="11">
        <f>+VLOOKUP(B1568,[2]Hoja2!$A$3:$C$3503,2,FALSE)</f>
        <v>43558400</v>
      </c>
      <c r="M1568" s="13">
        <v>45406</v>
      </c>
      <c r="N1568" s="13">
        <v>45408</v>
      </c>
      <c r="O1568" s="13">
        <v>45606</v>
      </c>
      <c r="P1568" s="15">
        <v>199</v>
      </c>
      <c r="Q1568" s="11" t="s">
        <v>874</v>
      </c>
      <c r="R1568" s="11">
        <f>+VLOOKUP(B1568,[2]Hoja2!$A$3:$C$3503,3,FALSE)</f>
        <v>43558400</v>
      </c>
      <c r="S1568" s="11">
        <f t="shared" si="49"/>
        <v>0</v>
      </c>
      <c r="T1568" s="22">
        <f t="shared" si="50"/>
        <v>100</v>
      </c>
      <c r="U1568" s="5">
        <v>1</v>
      </c>
      <c r="V1568" s="10" t="s">
        <v>7243</v>
      </c>
      <c r="W1568" s="4">
        <f>+VLOOKUP(B1568,[2]Hoja2!$A$3:$D$3503,4,FALSE)</f>
        <v>0</v>
      </c>
    </row>
    <row r="1569" spans="1:23" s="4" customFormat="1" ht="51" x14ac:dyDescent="0.2">
      <c r="A1569" s="5" t="s">
        <v>4742</v>
      </c>
      <c r="B1569" s="5" t="s">
        <v>4742</v>
      </c>
      <c r="C1569" s="5" t="str">
        <f>+VLOOKUP(B1569,[2]Hoja1!$H$1:$I$5207,2,FALSE)</f>
        <v>CONTRATO DE PRESTACION DE SERVICIOS PROFESIONALES</v>
      </c>
      <c r="D1569" s="6" t="s">
        <v>2055</v>
      </c>
      <c r="E1569" s="6">
        <v>1026282073</v>
      </c>
      <c r="F1569" s="7" t="s">
        <v>829</v>
      </c>
      <c r="G1569" s="8">
        <v>33932</v>
      </c>
      <c r="H1569" s="9" t="s">
        <v>6365</v>
      </c>
      <c r="I1569" s="5" t="s">
        <v>835</v>
      </c>
      <c r="J1569" s="5" t="s">
        <v>867</v>
      </c>
      <c r="K1569" s="5" t="s">
        <v>839</v>
      </c>
      <c r="L1569" s="11">
        <v>37184000</v>
      </c>
      <c r="M1569" s="13">
        <v>45406</v>
      </c>
      <c r="N1569" s="13">
        <v>45411</v>
      </c>
      <c r="O1569" s="13">
        <v>45606</v>
      </c>
      <c r="P1569" s="15">
        <v>196</v>
      </c>
      <c r="Q1569" s="11" t="s">
        <v>874</v>
      </c>
      <c r="R1569" s="11">
        <f>+VLOOKUP(B1569,[2]Hoja2!$A$3:$C$3503,3,FALSE)</f>
        <v>37184000</v>
      </c>
      <c r="S1569" s="11">
        <f t="shared" si="49"/>
        <v>0</v>
      </c>
      <c r="T1569" s="22">
        <f t="shared" si="50"/>
        <v>100</v>
      </c>
      <c r="U1569" s="5">
        <v>0</v>
      </c>
      <c r="V1569" s="10" t="s">
        <v>7244</v>
      </c>
    </row>
    <row r="1570" spans="1:23" s="4" customFormat="1" ht="51" x14ac:dyDescent="0.2">
      <c r="A1570" s="5" t="s">
        <v>4743</v>
      </c>
      <c r="B1570" s="5" t="s">
        <v>4743</v>
      </c>
      <c r="C1570" s="5" t="str">
        <f>+VLOOKUP(B1570,[2]Hoja1!$H$1:$I$5207,2,FALSE)</f>
        <v>CONTRATO DE PRESTACION DE SERVICIOS PROFESIONALES</v>
      </c>
      <c r="D1570" s="6" t="s">
        <v>2046</v>
      </c>
      <c r="E1570" s="6">
        <v>80073334</v>
      </c>
      <c r="F1570" s="7" t="s">
        <v>829</v>
      </c>
      <c r="G1570" s="8">
        <v>30897</v>
      </c>
      <c r="H1570" s="9" t="s">
        <v>6365</v>
      </c>
      <c r="I1570" s="5" t="s">
        <v>835</v>
      </c>
      <c r="J1570" s="5" t="s">
        <v>867</v>
      </c>
      <c r="K1570" s="5" t="s">
        <v>839</v>
      </c>
      <c r="L1570" s="11">
        <v>37184000</v>
      </c>
      <c r="M1570" s="13">
        <v>45406</v>
      </c>
      <c r="N1570" s="13">
        <v>45411</v>
      </c>
      <c r="O1570" s="13">
        <v>45605</v>
      </c>
      <c r="P1570" s="15">
        <v>195</v>
      </c>
      <c r="Q1570" s="11" t="s">
        <v>874</v>
      </c>
      <c r="R1570" s="11">
        <f>+VLOOKUP(B1570,[2]Hoja2!$A$3:$C$3503,3,FALSE)</f>
        <v>37184000</v>
      </c>
      <c r="S1570" s="11">
        <f t="shared" si="49"/>
        <v>0</v>
      </c>
      <c r="T1570" s="22">
        <f t="shared" si="50"/>
        <v>100</v>
      </c>
      <c r="U1570" s="5">
        <v>0</v>
      </c>
      <c r="V1570" s="10" t="s">
        <v>7245</v>
      </c>
    </row>
    <row r="1571" spans="1:23" s="4" customFormat="1" ht="51" x14ac:dyDescent="0.2">
      <c r="A1571" s="5" t="s">
        <v>4744</v>
      </c>
      <c r="B1571" s="5" t="s">
        <v>4744</v>
      </c>
      <c r="C1571" s="5" t="str">
        <f>+VLOOKUP(B1571,[2]Hoja1!$H$1:$I$5207,2,FALSE)</f>
        <v>CONTRATO DE PRESTACION DE SERVICIOS PROFESIONALES</v>
      </c>
      <c r="D1571" s="6" t="s">
        <v>139</v>
      </c>
      <c r="E1571" s="6">
        <v>1030579667</v>
      </c>
      <c r="F1571" s="7" t="s">
        <v>829</v>
      </c>
      <c r="G1571" s="8">
        <v>33069</v>
      </c>
      <c r="H1571" s="9" t="s">
        <v>832</v>
      </c>
      <c r="I1571" s="5" t="s">
        <v>835</v>
      </c>
      <c r="J1571" s="5" t="s">
        <v>865</v>
      </c>
      <c r="K1571" s="5" t="s">
        <v>846</v>
      </c>
      <c r="L1571" s="11">
        <f>+VLOOKUP(B1571,[2]Hoja2!$A$3:$C$3503,2,FALSE)</f>
        <v>48847867</v>
      </c>
      <c r="M1571" s="13">
        <v>45409</v>
      </c>
      <c r="N1571" s="13">
        <v>45411</v>
      </c>
      <c r="O1571" s="13">
        <v>45627</v>
      </c>
      <c r="P1571" s="15">
        <v>217</v>
      </c>
      <c r="Q1571" s="11" t="s">
        <v>874</v>
      </c>
      <c r="R1571" s="11">
        <f>+VLOOKUP(B1571,[2]Hoja2!$A$3:$C$3503,3,FALSE)</f>
        <v>48847867</v>
      </c>
      <c r="S1571" s="11">
        <f t="shared" si="49"/>
        <v>0</v>
      </c>
      <c r="T1571" s="22">
        <f t="shared" si="50"/>
        <v>100</v>
      </c>
      <c r="U1571" s="5">
        <v>1</v>
      </c>
      <c r="V1571" s="10" t="s">
        <v>7246</v>
      </c>
      <c r="W1571" s="4">
        <f>+VLOOKUP(B1571,[2]Hoja2!$A$3:$D$3503,4,FALSE)</f>
        <v>0</v>
      </c>
    </row>
    <row r="1572" spans="1:23" s="4" customFormat="1" ht="51" x14ac:dyDescent="0.2">
      <c r="A1572" s="5" t="s">
        <v>4745</v>
      </c>
      <c r="B1572" s="5" t="s">
        <v>4745</v>
      </c>
      <c r="C1572" s="5" t="str">
        <f>+VLOOKUP(B1572,[2]Hoja1!$H$1:$I$5207,2,FALSE)</f>
        <v>CONTRATO DE PRESTACION DE SERVICIOS PROFESIONALES</v>
      </c>
      <c r="D1572" s="6" t="s">
        <v>783</v>
      </c>
      <c r="E1572" s="6">
        <v>52422344</v>
      </c>
      <c r="F1572" s="7" t="s">
        <v>829</v>
      </c>
      <c r="G1572" s="8">
        <v>28207</v>
      </c>
      <c r="H1572" s="9" t="s">
        <v>832</v>
      </c>
      <c r="I1572" s="5" t="s">
        <v>835</v>
      </c>
      <c r="J1572" s="5" t="s">
        <v>865</v>
      </c>
      <c r="K1572" s="5" t="s">
        <v>846</v>
      </c>
      <c r="L1572" s="11">
        <f>+VLOOKUP(B1572,[2]Hoja2!$A$3:$C$3503,2,FALSE)</f>
        <v>48847867</v>
      </c>
      <c r="M1572" s="13">
        <v>45408</v>
      </c>
      <c r="N1572" s="13">
        <v>45411</v>
      </c>
      <c r="O1572" s="13">
        <v>45627</v>
      </c>
      <c r="P1572" s="15">
        <v>217</v>
      </c>
      <c r="Q1572" s="11" t="s">
        <v>874</v>
      </c>
      <c r="R1572" s="11">
        <f>+VLOOKUP(B1572,[2]Hoja2!$A$3:$C$3503,3,FALSE)</f>
        <v>48847867</v>
      </c>
      <c r="S1572" s="11">
        <f t="shared" si="49"/>
        <v>0</v>
      </c>
      <c r="T1572" s="22">
        <f t="shared" si="50"/>
        <v>100</v>
      </c>
      <c r="U1572" s="5">
        <v>1</v>
      </c>
      <c r="V1572" s="10" t="s">
        <v>7247</v>
      </c>
      <c r="W1572" s="4">
        <f>+VLOOKUP(B1572,[2]Hoja2!$A$3:$D$3503,4,FALSE)</f>
        <v>0</v>
      </c>
    </row>
    <row r="1573" spans="1:23" s="4" customFormat="1" ht="51" x14ac:dyDescent="0.2">
      <c r="A1573" s="5" t="s">
        <v>4746</v>
      </c>
      <c r="B1573" s="5" t="s">
        <v>4746</v>
      </c>
      <c r="C1573" s="5" t="str">
        <f>+VLOOKUP(B1573,[2]Hoja1!$H$1:$I$5207,2,FALSE)</f>
        <v>CONTRATO DE PRESTACION DE SERVICIOS DE APOYO A LA GESTION</v>
      </c>
      <c r="D1573" s="6" t="s">
        <v>5622</v>
      </c>
      <c r="E1573" s="6">
        <v>52838857</v>
      </c>
      <c r="F1573" s="7" t="s">
        <v>829</v>
      </c>
      <c r="G1573" s="8">
        <v>30080</v>
      </c>
      <c r="H1573" s="9" t="s">
        <v>6366</v>
      </c>
      <c r="I1573" s="5" t="s">
        <v>835</v>
      </c>
      <c r="J1573" s="5" t="s">
        <v>867</v>
      </c>
      <c r="K1573" s="5" t="s">
        <v>839</v>
      </c>
      <c r="L1573" s="11">
        <f>+VLOOKUP(B1573,[2]Hoja2!$A$3:$C$3503,2,FALSE)</f>
        <v>44445400</v>
      </c>
      <c r="M1573" s="13">
        <v>45405</v>
      </c>
      <c r="N1573" s="13">
        <v>45408</v>
      </c>
      <c r="O1573" s="13">
        <v>45642</v>
      </c>
      <c r="P1573" s="15">
        <v>235</v>
      </c>
      <c r="Q1573" s="11" t="s">
        <v>874</v>
      </c>
      <c r="R1573" s="11">
        <f>+VLOOKUP(B1573,[2]Hoja2!$A$3:$C$3503,3,FALSE)</f>
        <v>39863400</v>
      </c>
      <c r="S1573" s="11">
        <f t="shared" si="49"/>
        <v>4582000</v>
      </c>
      <c r="T1573" s="22">
        <f t="shared" si="50"/>
        <v>89.69072164948453</v>
      </c>
      <c r="U1573" s="5">
        <v>3</v>
      </c>
      <c r="V1573" s="10" t="s">
        <v>7248</v>
      </c>
      <c r="W1573" s="4">
        <f>+VLOOKUP(B1573,[2]Hoja2!$A$3:$D$3503,4,FALSE)</f>
        <v>0</v>
      </c>
    </row>
    <row r="1574" spans="1:23" s="4" customFormat="1" ht="51" x14ac:dyDescent="0.2">
      <c r="A1574" s="5" t="s">
        <v>4747</v>
      </c>
      <c r="B1574" s="5" t="s">
        <v>4747</v>
      </c>
      <c r="C1574" s="5" t="str">
        <f>+VLOOKUP(B1574,[2]Hoja1!$H$1:$I$5207,2,FALSE)</f>
        <v>CONTRATO DE PRESTACION DE SERVICIOS PROFESIONALES</v>
      </c>
      <c r="D1574" s="6" t="s">
        <v>422</v>
      </c>
      <c r="E1574" s="6">
        <v>1022324974</v>
      </c>
      <c r="F1574" s="7" t="s">
        <v>829</v>
      </c>
      <c r="G1574" s="8">
        <v>31598</v>
      </c>
      <c r="H1574" s="9" t="s">
        <v>2668</v>
      </c>
      <c r="I1574" s="5" t="s">
        <v>835</v>
      </c>
      <c r="J1574" s="5" t="s">
        <v>867</v>
      </c>
      <c r="K1574" s="5" t="s">
        <v>839</v>
      </c>
      <c r="L1574" s="11">
        <v>22485000</v>
      </c>
      <c r="M1574" s="13">
        <v>45405</v>
      </c>
      <c r="N1574" s="13">
        <v>45408</v>
      </c>
      <c r="O1574" s="13">
        <v>45596</v>
      </c>
      <c r="P1574" s="15">
        <v>189</v>
      </c>
      <c r="Q1574" s="11" t="s">
        <v>874</v>
      </c>
      <c r="R1574" s="11">
        <f>+VLOOKUP(B1574,[2]Hoja2!$A$3:$C$3503,3,FALSE)</f>
        <v>22485000</v>
      </c>
      <c r="S1574" s="11">
        <f t="shared" si="49"/>
        <v>0</v>
      </c>
      <c r="T1574" s="22">
        <f t="shared" si="50"/>
        <v>100</v>
      </c>
      <c r="U1574" s="5">
        <v>0</v>
      </c>
      <c r="V1574" s="10" t="s">
        <v>7249</v>
      </c>
    </row>
    <row r="1575" spans="1:23" s="4" customFormat="1" ht="51" x14ac:dyDescent="0.2">
      <c r="A1575" s="5" t="s">
        <v>4748</v>
      </c>
      <c r="B1575" s="5" t="s">
        <v>4748</v>
      </c>
      <c r="C1575" s="5" t="str">
        <f>+VLOOKUP(B1575,[2]Hoja1!$H$1:$I$5207,2,FALSE)</f>
        <v>CONTRATO DE PRESTACION DE SERVICIOS PROFESIONALES</v>
      </c>
      <c r="D1575" s="6" t="s">
        <v>5623</v>
      </c>
      <c r="E1575" s="6">
        <v>1022973956</v>
      </c>
      <c r="F1575" s="7" t="s">
        <v>829</v>
      </c>
      <c r="G1575" s="8">
        <v>33623</v>
      </c>
      <c r="H1575" s="9" t="s">
        <v>6367</v>
      </c>
      <c r="I1575" s="5" t="s">
        <v>835</v>
      </c>
      <c r="J1575" s="5" t="s">
        <v>866</v>
      </c>
      <c r="K1575" s="5" t="s">
        <v>840</v>
      </c>
      <c r="L1575" s="11">
        <v>30000000</v>
      </c>
      <c r="M1575" s="13">
        <v>45407</v>
      </c>
      <c r="N1575" s="13">
        <v>45412</v>
      </c>
      <c r="O1575" s="13">
        <v>45643</v>
      </c>
      <c r="P1575" s="15">
        <v>232</v>
      </c>
      <c r="Q1575" s="11" t="s">
        <v>874</v>
      </c>
      <c r="R1575" s="11">
        <f>+VLOOKUP(B1575,[2]Hoja2!$A$3:$C$3503,3,FALSE)</f>
        <v>30000000</v>
      </c>
      <c r="S1575" s="11">
        <f t="shared" si="49"/>
        <v>0</v>
      </c>
      <c r="T1575" s="22">
        <f t="shared" si="50"/>
        <v>100</v>
      </c>
      <c r="U1575" s="5">
        <v>0</v>
      </c>
      <c r="V1575" s="10" t="s">
        <v>7250</v>
      </c>
    </row>
    <row r="1576" spans="1:23" s="4" customFormat="1" ht="51" x14ac:dyDescent="0.2">
      <c r="A1576" s="5" t="s">
        <v>4749</v>
      </c>
      <c r="B1576" s="5" t="s">
        <v>4749</v>
      </c>
      <c r="C1576" s="5" t="str">
        <f>+VLOOKUP(B1576,[2]Hoja1!$H$1:$I$5207,2,FALSE)</f>
        <v>CONTRATO DE PRESTACION DE SERVICIOS PROFESIONALES</v>
      </c>
      <c r="D1576" s="6" t="s">
        <v>21</v>
      </c>
      <c r="E1576" s="6">
        <v>1073236237</v>
      </c>
      <c r="F1576" s="7" t="s">
        <v>829</v>
      </c>
      <c r="G1576" s="8">
        <v>33068</v>
      </c>
      <c r="H1576" s="9" t="s">
        <v>6368</v>
      </c>
      <c r="I1576" s="5" t="s">
        <v>835</v>
      </c>
      <c r="J1576" s="5" t="s">
        <v>867</v>
      </c>
      <c r="K1576" s="5" t="s">
        <v>839</v>
      </c>
      <c r="L1576" s="11">
        <v>53734200</v>
      </c>
      <c r="M1576" s="13">
        <v>45401</v>
      </c>
      <c r="N1576" s="13">
        <v>45404</v>
      </c>
      <c r="O1576" s="13">
        <v>45658</v>
      </c>
      <c r="P1576" s="15">
        <v>255</v>
      </c>
      <c r="Q1576" s="11" t="s">
        <v>874</v>
      </c>
      <c r="R1576" s="11">
        <f>+VLOOKUP(B1576,[2]Hoja2!$A$3:$C$3503,3,FALSE)</f>
        <v>51792000</v>
      </c>
      <c r="S1576" s="11">
        <f t="shared" si="49"/>
        <v>1942200</v>
      </c>
      <c r="T1576" s="22">
        <f t="shared" si="50"/>
        <v>96.385542168674704</v>
      </c>
      <c r="U1576" s="5">
        <v>1</v>
      </c>
      <c r="V1576" s="10" t="s">
        <v>7251</v>
      </c>
    </row>
    <row r="1577" spans="1:23" s="4" customFormat="1" ht="51" x14ac:dyDescent="0.2">
      <c r="A1577" s="5" t="s">
        <v>4750</v>
      </c>
      <c r="B1577" s="5" t="s">
        <v>4750</v>
      </c>
      <c r="C1577" s="5" t="str">
        <f>+VLOOKUP(B1577,[2]Hoja1!$H$1:$I$5207,2,FALSE)</f>
        <v>CONTRATO DE PRESTACION DE SERVICIOS PROFESIONALES</v>
      </c>
      <c r="D1577" s="6" t="s">
        <v>5624</v>
      </c>
      <c r="E1577" s="6">
        <v>1030611058</v>
      </c>
      <c r="F1577" s="7" t="s">
        <v>829</v>
      </c>
      <c r="G1577" s="8">
        <v>33761</v>
      </c>
      <c r="H1577" s="9" t="s">
        <v>6328</v>
      </c>
      <c r="I1577" s="5" t="s">
        <v>835</v>
      </c>
      <c r="J1577" s="5" t="s">
        <v>867</v>
      </c>
      <c r="K1577" s="5" t="s">
        <v>839</v>
      </c>
      <c r="L1577" s="11">
        <v>37184000</v>
      </c>
      <c r="M1577" s="13">
        <v>45405</v>
      </c>
      <c r="N1577" s="13">
        <v>45406</v>
      </c>
      <c r="O1577" s="13">
        <v>45606</v>
      </c>
      <c r="P1577" s="15">
        <v>201</v>
      </c>
      <c r="Q1577" s="11" t="s">
        <v>874</v>
      </c>
      <c r="R1577" s="11">
        <f>+VLOOKUP(B1577,[2]Hoja2!$A$3:$C$3503,3,FALSE)</f>
        <v>37184000</v>
      </c>
      <c r="S1577" s="11">
        <f t="shared" si="49"/>
        <v>0</v>
      </c>
      <c r="T1577" s="22">
        <f t="shared" si="50"/>
        <v>100</v>
      </c>
      <c r="U1577" s="5">
        <v>0</v>
      </c>
      <c r="V1577" s="10" t="s">
        <v>7252</v>
      </c>
    </row>
    <row r="1578" spans="1:23" s="4" customFormat="1" ht="63.75" x14ac:dyDescent="0.2">
      <c r="A1578" s="5" t="s">
        <v>4751</v>
      </c>
      <c r="B1578" s="5" t="s">
        <v>4751</v>
      </c>
      <c r="C1578" s="5" t="str">
        <f>+VLOOKUP(B1578,[2]Hoja1!$H$1:$I$5207,2,FALSE)</f>
        <v>CONTRATO DE PRESTACION DE SERVICIOS PROFESIONALES</v>
      </c>
      <c r="D1578" s="6" t="s">
        <v>219</v>
      </c>
      <c r="E1578" s="6">
        <v>80513633</v>
      </c>
      <c r="F1578" s="7" t="s">
        <v>829</v>
      </c>
      <c r="G1578" s="8">
        <v>27164</v>
      </c>
      <c r="H1578" s="9" t="s">
        <v>6369</v>
      </c>
      <c r="I1578" s="5" t="s">
        <v>835</v>
      </c>
      <c r="J1578" s="5" t="s">
        <v>866</v>
      </c>
      <c r="K1578" s="5" t="s">
        <v>840</v>
      </c>
      <c r="L1578" s="11">
        <v>50400000</v>
      </c>
      <c r="M1578" s="13">
        <v>45405</v>
      </c>
      <c r="N1578" s="13">
        <v>45406</v>
      </c>
      <c r="O1578" s="13">
        <v>45642</v>
      </c>
      <c r="P1578" s="15">
        <v>237</v>
      </c>
      <c r="Q1578" s="11" t="s">
        <v>874</v>
      </c>
      <c r="R1578" s="11">
        <f>+VLOOKUP(B1578,[2]Hoja2!$A$3:$C$3503,3,FALSE)</f>
        <v>50400000</v>
      </c>
      <c r="S1578" s="11">
        <f t="shared" si="49"/>
        <v>0</v>
      </c>
      <c r="T1578" s="22">
        <f t="shared" si="50"/>
        <v>100</v>
      </c>
      <c r="U1578" s="5">
        <v>0</v>
      </c>
      <c r="V1578" s="10" t="s">
        <v>7253</v>
      </c>
    </row>
    <row r="1579" spans="1:23" s="4" customFormat="1" ht="51" x14ac:dyDescent="0.2">
      <c r="A1579" s="5" t="s">
        <v>4752</v>
      </c>
      <c r="B1579" s="5" t="s">
        <v>4752</v>
      </c>
      <c r="C1579" s="5" t="str">
        <f>+VLOOKUP(B1579,[2]Hoja1!$H$1:$I$5207,2,FALSE)</f>
        <v>CONTRATO DE PRESTACION DE SERVICIOS DE APOYO A LA GESTION</v>
      </c>
      <c r="D1579" s="6" t="s">
        <v>5625</v>
      </c>
      <c r="E1579" s="6">
        <v>19465433</v>
      </c>
      <c r="F1579" s="7" t="s">
        <v>829</v>
      </c>
      <c r="G1579" s="8">
        <v>22434</v>
      </c>
      <c r="H1579" s="9" t="s">
        <v>6370</v>
      </c>
      <c r="I1579" s="5" t="s">
        <v>835</v>
      </c>
      <c r="J1579" s="5" t="s">
        <v>6988</v>
      </c>
      <c r="K1579" s="5" t="s">
        <v>841</v>
      </c>
      <c r="L1579" s="11">
        <v>35700000</v>
      </c>
      <c r="M1579" s="13">
        <v>45406</v>
      </c>
      <c r="N1579" s="13">
        <v>45407</v>
      </c>
      <c r="O1579" s="13">
        <v>45658</v>
      </c>
      <c r="P1579" s="15">
        <v>252</v>
      </c>
      <c r="Q1579" s="11" t="s">
        <v>874</v>
      </c>
      <c r="R1579" s="11">
        <f>+VLOOKUP(B1579,[2]Hoja2!$A$3:$C$3503,3,FALSE)</f>
        <v>33600000</v>
      </c>
      <c r="S1579" s="11">
        <f t="shared" si="49"/>
        <v>2100000</v>
      </c>
      <c r="T1579" s="22">
        <f t="shared" si="50"/>
        <v>94.117647058823536</v>
      </c>
      <c r="U1579" s="5">
        <v>0</v>
      </c>
      <c r="V1579" s="10" t="s">
        <v>7254</v>
      </c>
    </row>
    <row r="1580" spans="1:23" s="4" customFormat="1" ht="51" x14ac:dyDescent="0.2">
      <c r="A1580" s="5" t="s">
        <v>4753</v>
      </c>
      <c r="B1580" s="5" t="s">
        <v>4753</v>
      </c>
      <c r="C1580" s="5" t="str">
        <f>+VLOOKUP(B1580,[2]Hoja1!$H$1:$I$5207,2,FALSE)</f>
        <v>CONTRATO DE PRESTACION DE SERVICIOS PROFESIONALES</v>
      </c>
      <c r="D1580" s="6" t="s">
        <v>5626</v>
      </c>
      <c r="E1580" s="6">
        <v>52926827</v>
      </c>
      <c r="F1580" s="7" t="s">
        <v>829</v>
      </c>
      <c r="G1580" s="8">
        <v>30011</v>
      </c>
      <c r="H1580" s="9" t="s">
        <v>6371</v>
      </c>
      <c r="I1580" s="5" t="s">
        <v>835</v>
      </c>
      <c r="J1580" s="5" t="s">
        <v>6963</v>
      </c>
      <c r="K1580" s="5" t="s">
        <v>842</v>
      </c>
      <c r="L1580" s="11">
        <f>+VLOOKUP(B1580,[2]Hoja2!$A$3:$C$3503,2,FALSE)</f>
        <v>91666667</v>
      </c>
      <c r="M1580" s="13">
        <v>45406</v>
      </c>
      <c r="N1580" s="13">
        <v>45407</v>
      </c>
      <c r="O1580" s="13">
        <v>45612</v>
      </c>
      <c r="P1580" s="15">
        <v>206</v>
      </c>
      <c r="Q1580" s="11" t="s">
        <v>874</v>
      </c>
      <c r="R1580" s="11">
        <f>+VLOOKUP(B1580,[2]Hoja2!$A$3:$C$3503,3,FALSE)</f>
        <v>80000000</v>
      </c>
      <c r="S1580" s="11">
        <f t="shared" si="49"/>
        <v>11666667</v>
      </c>
      <c r="T1580" s="22">
        <f t="shared" si="50"/>
        <v>87.272726955371908</v>
      </c>
      <c r="U1580" s="5">
        <v>1</v>
      </c>
      <c r="V1580" s="10" t="s">
        <v>7255</v>
      </c>
      <c r="W1580" s="4">
        <f>+VLOOKUP(B1580,[2]Hoja2!$A$3:$D$3503,4,FALSE)</f>
        <v>0</v>
      </c>
    </row>
    <row r="1581" spans="1:23" s="4" customFormat="1" ht="51" x14ac:dyDescent="0.2">
      <c r="A1581" s="5" t="s">
        <v>4754</v>
      </c>
      <c r="B1581" s="5" t="s">
        <v>4754</v>
      </c>
      <c r="C1581" s="5" t="str">
        <f>+VLOOKUP(B1581,[2]Hoja1!$H$1:$I$5207,2,FALSE)</f>
        <v>CONTRATO DE PRESTACION DE SERVICIOS DE APOYO A LA GESTION</v>
      </c>
      <c r="D1581" s="6" t="s">
        <v>5627</v>
      </c>
      <c r="E1581" s="6">
        <v>1073512578</v>
      </c>
      <c r="F1581" s="7" t="s">
        <v>829</v>
      </c>
      <c r="G1581" s="8">
        <v>34136</v>
      </c>
      <c r="H1581" s="9" t="s">
        <v>6372</v>
      </c>
      <c r="I1581" s="5" t="s">
        <v>835</v>
      </c>
      <c r="J1581" s="5" t="s">
        <v>866</v>
      </c>
      <c r="K1581" s="5" t="s">
        <v>840</v>
      </c>
      <c r="L1581" s="11">
        <v>36550000</v>
      </c>
      <c r="M1581" s="13">
        <v>45406</v>
      </c>
      <c r="N1581" s="13">
        <v>45406</v>
      </c>
      <c r="O1581" s="13">
        <v>45657</v>
      </c>
      <c r="P1581" s="15">
        <v>252</v>
      </c>
      <c r="Q1581" s="11" t="s">
        <v>874</v>
      </c>
      <c r="R1581" s="11">
        <f>+VLOOKUP(B1581,[2]Hoja2!$A$3:$C$3503,3,FALSE)</f>
        <v>34400000</v>
      </c>
      <c r="S1581" s="11">
        <f t="shared" si="49"/>
        <v>2150000</v>
      </c>
      <c r="T1581" s="22">
        <f t="shared" si="50"/>
        <v>94.117647058823536</v>
      </c>
      <c r="U1581" s="5">
        <v>0</v>
      </c>
      <c r="V1581" s="10" t="s">
        <v>7256</v>
      </c>
    </row>
    <row r="1582" spans="1:23" s="4" customFormat="1" ht="51" x14ac:dyDescent="0.2">
      <c r="A1582" s="5" t="s">
        <v>4755</v>
      </c>
      <c r="B1582" s="5" t="s">
        <v>4755</v>
      </c>
      <c r="C1582" s="5" t="str">
        <f>+VLOOKUP(B1582,[2]Hoja1!$H$1:$I$5207,2,FALSE)</f>
        <v>CONTRATO DE PRESTACION DE SERVICIOS PROFESIONALES</v>
      </c>
      <c r="D1582" s="6" t="s">
        <v>757</v>
      </c>
      <c r="E1582" s="6">
        <v>52442192</v>
      </c>
      <c r="F1582" s="7" t="s">
        <v>829</v>
      </c>
      <c r="G1582" s="8" t="s">
        <v>830</v>
      </c>
      <c r="H1582" s="9" t="s">
        <v>6373</v>
      </c>
      <c r="I1582" s="5" t="s">
        <v>835</v>
      </c>
      <c r="J1582" s="5" t="s">
        <v>7018</v>
      </c>
      <c r="K1582" s="5" t="s">
        <v>843</v>
      </c>
      <c r="L1582" s="11">
        <v>88000000</v>
      </c>
      <c r="M1582" s="13">
        <v>45404</v>
      </c>
      <c r="N1582" s="13">
        <v>45405</v>
      </c>
      <c r="O1582" s="13">
        <v>45653</v>
      </c>
      <c r="P1582" s="15">
        <v>249</v>
      </c>
      <c r="Q1582" s="11" t="s">
        <v>874</v>
      </c>
      <c r="R1582" s="11">
        <f>+VLOOKUP(B1582,[2]Hoja2!$A$3:$C$3503,3,FALSE)</f>
        <v>77000000</v>
      </c>
      <c r="S1582" s="11">
        <f t="shared" si="49"/>
        <v>11000000</v>
      </c>
      <c r="T1582" s="22">
        <f t="shared" si="50"/>
        <v>87.5</v>
      </c>
      <c r="U1582" s="5">
        <v>2</v>
      </c>
      <c r="V1582" s="10" t="s">
        <v>7257</v>
      </c>
    </row>
    <row r="1583" spans="1:23" s="4" customFormat="1" ht="51" x14ac:dyDescent="0.2">
      <c r="A1583" s="5" t="s">
        <v>4756</v>
      </c>
      <c r="B1583" s="5" t="s">
        <v>4756</v>
      </c>
      <c r="C1583" s="5" t="str">
        <f>+VLOOKUP(B1583,[2]Hoja1!$H$1:$I$5207,2,FALSE)</f>
        <v>CONTRATO DE PRESTACION DE SERVICIOS DE APOYO A LA GESTION</v>
      </c>
      <c r="D1583" s="6" t="s">
        <v>5628</v>
      </c>
      <c r="E1583" s="6">
        <v>1022952728</v>
      </c>
      <c r="F1583" s="7" t="s">
        <v>829</v>
      </c>
      <c r="G1583" s="8">
        <v>32450</v>
      </c>
      <c r="H1583" s="9" t="s">
        <v>6374</v>
      </c>
      <c r="I1583" s="5" t="s">
        <v>835</v>
      </c>
      <c r="J1583" s="5" t="s">
        <v>865</v>
      </c>
      <c r="K1583" s="5" t="s">
        <v>846</v>
      </c>
      <c r="L1583" s="11">
        <v>7179150</v>
      </c>
      <c r="M1583" s="13">
        <v>45404</v>
      </c>
      <c r="N1583" s="13">
        <v>45405</v>
      </c>
      <c r="O1583" s="13">
        <v>45474</v>
      </c>
      <c r="P1583" s="15">
        <v>70</v>
      </c>
      <c r="Q1583" s="11" t="s">
        <v>874</v>
      </c>
      <c r="R1583" s="11">
        <f>+VLOOKUP(B1583,[2]Hoja2!$A$3:$C$3503,3,FALSE)</f>
        <v>7179150</v>
      </c>
      <c r="S1583" s="11">
        <f t="shared" si="49"/>
        <v>0</v>
      </c>
      <c r="T1583" s="22">
        <f t="shared" si="50"/>
        <v>100</v>
      </c>
      <c r="U1583" s="5">
        <v>0</v>
      </c>
      <c r="V1583" s="10" t="s">
        <v>7258</v>
      </c>
    </row>
    <row r="1584" spans="1:23" s="4" customFormat="1" ht="51" x14ac:dyDescent="0.2">
      <c r="A1584" s="5" t="s">
        <v>4757</v>
      </c>
      <c r="B1584" s="5" t="s">
        <v>4757</v>
      </c>
      <c r="C1584" s="5" t="str">
        <f>+VLOOKUP(B1584,[2]Hoja1!$H$1:$I$5207,2,FALSE)</f>
        <v>CONTRATO DE PRESTACION DE SERVICIOS PROFESIONALES</v>
      </c>
      <c r="D1584" s="6" t="s">
        <v>5629</v>
      </c>
      <c r="E1584" s="6">
        <v>80865190</v>
      </c>
      <c r="F1584" s="7" t="s">
        <v>829</v>
      </c>
      <c r="G1584" s="8">
        <v>31373</v>
      </c>
      <c r="H1584" s="9" t="s">
        <v>6375</v>
      </c>
      <c r="I1584" s="5" t="s">
        <v>835</v>
      </c>
      <c r="J1584" s="5" t="s">
        <v>867</v>
      </c>
      <c r="K1584" s="5" t="s">
        <v>839</v>
      </c>
      <c r="L1584" s="11">
        <f>+VLOOKUP(B1584,[2]Hoja2!$A$3:$C$3503,2,FALSE)</f>
        <v>43558400</v>
      </c>
      <c r="M1584" s="13">
        <v>45401</v>
      </c>
      <c r="N1584" s="13">
        <v>45405</v>
      </c>
      <c r="O1584" s="13">
        <v>45606</v>
      </c>
      <c r="P1584" s="15">
        <v>202</v>
      </c>
      <c r="Q1584" s="11" t="s">
        <v>874</v>
      </c>
      <c r="R1584" s="11">
        <f>+VLOOKUP(B1584,[2]Hoja2!$A$3:$C$3503,3,FALSE)</f>
        <v>43558400</v>
      </c>
      <c r="S1584" s="11">
        <f t="shared" si="49"/>
        <v>0</v>
      </c>
      <c r="T1584" s="22">
        <f t="shared" si="50"/>
        <v>100</v>
      </c>
      <c r="U1584" s="5">
        <v>1</v>
      </c>
      <c r="V1584" s="10" t="s">
        <v>7259</v>
      </c>
      <c r="W1584" s="4">
        <f>+VLOOKUP(B1584,[2]Hoja2!$A$3:$D$3503,4,FALSE)</f>
        <v>0</v>
      </c>
    </row>
    <row r="1585" spans="1:23" s="4" customFormat="1" ht="63.75" x14ac:dyDescent="0.2">
      <c r="A1585" s="5" t="s">
        <v>4758</v>
      </c>
      <c r="B1585" s="5" t="s">
        <v>4758</v>
      </c>
      <c r="C1585" s="5" t="str">
        <f>+VLOOKUP(B1585,[2]Hoja1!$H$1:$I$5207,2,FALSE)</f>
        <v>CONTRATO DE PRESTACION DE SERVICIOS PROFESIONALES</v>
      </c>
      <c r="D1585" s="6" t="s">
        <v>5630</v>
      </c>
      <c r="E1585" s="6">
        <v>30391893</v>
      </c>
      <c r="F1585" s="7" t="s">
        <v>829</v>
      </c>
      <c r="G1585" s="8">
        <v>28166</v>
      </c>
      <c r="H1585" s="9" t="s">
        <v>6376</v>
      </c>
      <c r="I1585" s="5" t="s">
        <v>835</v>
      </c>
      <c r="J1585" s="5" t="s">
        <v>6969</v>
      </c>
      <c r="K1585" s="5" t="s">
        <v>850</v>
      </c>
      <c r="L1585" s="11">
        <v>59256000</v>
      </c>
      <c r="M1585" s="13">
        <v>45404</v>
      </c>
      <c r="N1585" s="13">
        <v>45406</v>
      </c>
      <c r="O1585" s="13">
        <v>45658</v>
      </c>
      <c r="P1585" s="15">
        <v>253</v>
      </c>
      <c r="Q1585" s="11" t="s">
        <v>874</v>
      </c>
      <c r="R1585" s="11">
        <f>+VLOOKUP(B1585,[2]Hoja2!$A$3:$C$3503,3,FALSE)</f>
        <v>46088000</v>
      </c>
      <c r="S1585" s="11">
        <f t="shared" si="49"/>
        <v>13168000</v>
      </c>
      <c r="T1585" s="22">
        <f t="shared" si="50"/>
        <v>77.777777777777771</v>
      </c>
      <c r="U1585" s="5">
        <v>0</v>
      </c>
      <c r="V1585" s="10" t="s">
        <v>7260</v>
      </c>
    </row>
    <row r="1586" spans="1:23" s="4" customFormat="1" ht="51" x14ac:dyDescent="0.2">
      <c r="A1586" s="5" t="s">
        <v>4759</v>
      </c>
      <c r="B1586" s="5" t="s">
        <v>4759</v>
      </c>
      <c r="C1586" s="5" t="str">
        <f>+VLOOKUP(B1586,[2]Hoja1!$H$1:$I$5207,2,FALSE)</f>
        <v>CONTRATO DE PRESTACION DE SERVICIOS PROFESIONALES</v>
      </c>
      <c r="D1586" s="6" t="s">
        <v>402</v>
      </c>
      <c r="E1586" s="6">
        <v>1015418001</v>
      </c>
      <c r="F1586" s="7" t="s">
        <v>829</v>
      </c>
      <c r="G1586" s="8">
        <v>33043</v>
      </c>
      <c r="H1586" s="9" t="s">
        <v>6377</v>
      </c>
      <c r="I1586" s="5" t="s">
        <v>835</v>
      </c>
      <c r="J1586" s="5" t="s">
        <v>866</v>
      </c>
      <c r="K1586" s="5" t="s">
        <v>840</v>
      </c>
      <c r="L1586" s="11">
        <v>58333333</v>
      </c>
      <c r="M1586" s="13">
        <v>45404</v>
      </c>
      <c r="N1586" s="13">
        <v>45406</v>
      </c>
      <c r="O1586" s="13">
        <v>45637</v>
      </c>
      <c r="P1586" s="15">
        <v>232</v>
      </c>
      <c r="Q1586" s="11" t="s">
        <v>874</v>
      </c>
      <c r="R1586" s="11">
        <f>+VLOOKUP(B1586,[2]Hoja2!$A$3:$C$3503,3,FALSE)</f>
        <v>51333333</v>
      </c>
      <c r="S1586" s="11">
        <f t="shared" si="49"/>
        <v>7000000</v>
      </c>
      <c r="T1586" s="22">
        <f t="shared" si="50"/>
        <v>87.999999931428576</v>
      </c>
      <c r="U1586" s="5">
        <v>1</v>
      </c>
      <c r="V1586" s="10" t="s">
        <v>7261</v>
      </c>
    </row>
    <row r="1587" spans="1:23" s="4" customFormat="1" ht="51" x14ac:dyDescent="0.2">
      <c r="A1587" s="5" t="s">
        <v>4760</v>
      </c>
      <c r="B1587" s="5" t="s">
        <v>4760</v>
      </c>
      <c r="C1587" s="5" t="str">
        <f>+VLOOKUP(B1587,[2]Hoja1!$H$1:$I$5207,2,FALSE)</f>
        <v>CONTRATO DE PRESTACION DE SERVICIOS DE APOYO A LA GESTION</v>
      </c>
      <c r="D1587" s="6" t="s">
        <v>5631</v>
      </c>
      <c r="E1587" s="6">
        <v>1022334668</v>
      </c>
      <c r="F1587" s="7" t="s">
        <v>829</v>
      </c>
      <c r="G1587" s="8">
        <v>31970</v>
      </c>
      <c r="H1587" s="9" t="s">
        <v>6324</v>
      </c>
      <c r="I1587" s="5" t="s">
        <v>835</v>
      </c>
      <c r="J1587" s="5" t="s">
        <v>865</v>
      </c>
      <c r="K1587" s="5" t="s">
        <v>846</v>
      </c>
      <c r="L1587" s="11">
        <v>4307490</v>
      </c>
      <c r="M1587" s="13">
        <v>45405</v>
      </c>
      <c r="N1587" s="13">
        <v>45408</v>
      </c>
      <c r="O1587" s="13">
        <v>45459</v>
      </c>
      <c r="P1587" s="15">
        <v>52</v>
      </c>
      <c r="Q1587" s="11" t="s">
        <v>874</v>
      </c>
      <c r="R1587" s="11">
        <f>+VLOOKUP(B1587,[2]Hoja2!$A$3:$C$3503,3,FALSE)</f>
        <v>4307490</v>
      </c>
      <c r="S1587" s="11">
        <f t="shared" si="49"/>
        <v>0</v>
      </c>
      <c r="T1587" s="22">
        <f t="shared" si="50"/>
        <v>100</v>
      </c>
      <c r="U1587" s="5">
        <v>0</v>
      </c>
      <c r="V1587" s="10" t="s">
        <v>7262</v>
      </c>
    </row>
    <row r="1588" spans="1:23" s="4" customFormat="1" ht="51" x14ac:dyDescent="0.2">
      <c r="A1588" s="5" t="s">
        <v>4761</v>
      </c>
      <c r="B1588" s="5" t="s">
        <v>4761</v>
      </c>
      <c r="C1588" s="5" t="str">
        <f>+VLOOKUP(B1588,[2]Hoja1!$H$1:$I$5207,2,FALSE)</f>
        <v>CONTRATO DE PRESTACION DE SERVICIOS DE APOYO A LA GESTION</v>
      </c>
      <c r="D1588" s="6" t="s">
        <v>5632</v>
      </c>
      <c r="E1588" s="6">
        <v>1001077279</v>
      </c>
      <c r="F1588" s="7" t="s">
        <v>829</v>
      </c>
      <c r="G1588" s="8">
        <v>37196</v>
      </c>
      <c r="H1588" s="9" t="s">
        <v>6324</v>
      </c>
      <c r="I1588" s="5" t="s">
        <v>835</v>
      </c>
      <c r="J1588" s="5" t="s">
        <v>865</v>
      </c>
      <c r="K1588" s="5" t="s">
        <v>846</v>
      </c>
      <c r="L1588" s="11">
        <v>4786100</v>
      </c>
      <c r="M1588" s="13">
        <v>45404</v>
      </c>
      <c r="N1588" s="13">
        <v>45406</v>
      </c>
      <c r="O1588" s="13">
        <v>45459</v>
      </c>
      <c r="P1588" s="15">
        <v>54</v>
      </c>
      <c r="Q1588" s="11" t="s">
        <v>874</v>
      </c>
      <c r="R1588" s="11">
        <f>+VLOOKUP(B1588,[2]Hoja2!$A$3:$C$3503,3,FALSE)</f>
        <v>4786100</v>
      </c>
      <c r="S1588" s="11">
        <f t="shared" si="49"/>
        <v>0</v>
      </c>
      <c r="T1588" s="22">
        <f t="shared" si="50"/>
        <v>100</v>
      </c>
      <c r="U1588" s="5">
        <v>0</v>
      </c>
      <c r="V1588" s="10" t="s">
        <v>7263</v>
      </c>
    </row>
    <row r="1589" spans="1:23" s="4" customFormat="1" ht="51" x14ac:dyDescent="0.2">
      <c r="A1589" s="5" t="s">
        <v>4762</v>
      </c>
      <c r="B1589" s="5" t="s">
        <v>4762</v>
      </c>
      <c r="C1589" s="5" t="str">
        <f>+VLOOKUP(B1589,[2]Hoja1!$H$1:$I$5207,2,FALSE)</f>
        <v>CONTRATO DE PRESTACION DE SERVICIOS DE APOYO A LA GESTION</v>
      </c>
      <c r="D1589" s="6" t="s">
        <v>5633</v>
      </c>
      <c r="E1589" s="6">
        <v>80253278</v>
      </c>
      <c r="F1589" s="7" t="s">
        <v>829</v>
      </c>
      <c r="G1589" s="8">
        <v>30425</v>
      </c>
      <c r="H1589" s="9" t="s">
        <v>6332</v>
      </c>
      <c r="I1589" s="5" t="s">
        <v>835</v>
      </c>
      <c r="J1589" s="5" t="s">
        <v>865</v>
      </c>
      <c r="K1589" s="5" t="s">
        <v>846</v>
      </c>
      <c r="L1589" s="11">
        <v>6838062</v>
      </c>
      <c r="M1589" s="13">
        <v>45404</v>
      </c>
      <c r="N1589" s="13">
        <v>45406</v>
      </c>
      <c r="O1589" s="13">
        <v>45459</v>
      </c>
      <c r="P1589" s="15">
        <v>54</v>
      </c>
      <c r="Q1589" s="11" t="s">
        <v>874</v>
      </c>
      <c r="R1589" s="11">
        <f>+VLOOKUP(B1589,[2]Hoja2!$A$3:$C$3503,3,FALSE)</f>
        <v>6838062</v>
      </c>
      <c r="S1589" s="11">
        <f t="shared" si="49"/>
        <v>0</v>
      </c>
      <c r="T1589" s="22">
        <f t="shared" si="50"/>
        <v>100</v>
      </c>
      <c r="U1589" s="5">
        <v>0</v>
      </c>
      <c r="V1589" s="10" t="s">
        <v>7264</v>
      </c>
    </row>
    <row r="1590" spans="1:23" s="4" customFormat="1" ht="51" x14ac:dyDescent="0.2">
      <c r="A1590" s="5" t="s">
        <v>4763</v>
      </c>
      <c r="B1590" s="5" t="s">
        <v>4763</v>
      </c>
      <c r="C1590" s="5" t="str">
        <f>+VLOOKUP(B1590,[2]Hoja1!$H$1:$I$5207,2,FALSE)</f>
        <v>CONTRATO DE PRESTACION DE SERVICIOS PROFESIONALES</v>
      </c>
      <c r="D1590" s="6" t="s">
        <v>5634</v>
      </c>
      <c r="E1590" s="6">
        <v>1010232044</v>
      </c>
      <c r="F1590" s="7" t="s">
        <v>829</v>
      </c>
      <c r="G1590" s="8">
        <v>35465</v>
      </c>
      <c r="H1590" s="9" t="s">
        <v>6378</v>
      </c>
      <c r="I1590" s="5" t="s">
        <v>835</v>
      </c>
      <c r="J1590" s="5" t="s">
        <v>866</v>
      </c>
      <c r="K1590" s="5" t="s">
        <v>840</v>
      </c>
      <c r="L1590" s="11">
        <f>+VLOOKUP(B1590,[2]Hoja2!$A$3:$C$3503,2,FALSE)</f>
        <v>20000000</v>
      </c>
      <c r="M1590" s="13">
        <v>45405</v>
      </c>
      <c r="N1590" s="13">
        <v>45413</v>
      </c>
      <c r="O1590" s="13">
        <v>45505</v>
      </c>
      <c r="P1590" s="15">
        <v>93</v>
      </c>
      <c r="Q1590" s="11" t="s">
        <v>874</v>
      </c>
      <c r="R1590" s="11">
        <f>+VLOOKUP(B1590,[2]Hoja2!$A$3:$C$3503,3,FALSE)</f>
        <v>20000000</v>
      </c>
      <c r="S1590" s="11">
        <f t="shared" si="49"/>
        <v>0</v>
      </c>
      <c r="T1590" s="22">
        <f t="shared" si="50"/>
        <v>100</v>
      </c>
      <c r="U1590" s="5">
        <v>0</v>
      </c>
      <c r="V1590" s="10" t="s">
        <v>7265</v>
      </c>
      <c r="W1590" s="4">
        <f>+VLOOKUP(B1590,[2]Hoja2!$A$3:$D$3503,4,FALSE)</f>
        <v>0</v>
      </c>
    </row>
    <row r="1591" spans="1:23" s="4" customFormat="1" ht="51" x14ac:dyDescent="0.2">
      <c r="A1591" s="5" t="s">
        <v>4764</v>
      </c>
      <c r="B1591" s="5" t="s">
        <v>4764</v>
      </c>
      <c r="C1591" s="5" t="str">
        <f>+VLOOKUP(B1591,[2]Hoja1!$H$1:$I$5207,2,FALSE)</f>
        <v>CONTRATO DE PRESTACION DE SERVICIOS PROFESIONALES</v>
      </c>
      <c r="D1591" s="6" t="s">
        <v>200</v>
      </c>
      <c r="E1591" s="6">
        <v>22669518</v>
      </c>
      <c r="F1591" s="7" t="s">
        <v>829</v>
      </c>
      <c r="G1591" s="8">
        <v>30106</v>
      </c>
      <c r="H1591" s="9" t="s">
        <v>6379</v>
      </c>
      <c r="I1591" s="5" t="s">
        <v>835</v>
      </c>
      <c r="J1591" s="5" t="s">
        <v>866</v>
      </c>
      <c r="K1591" s="5" t="s">
        <v>840</v>
      </c>
      <c r="L1591" s="11">
        <v>50400000</v>
      </c>
      <c r="M1591" s="13">
        <v>45404</v>
      </c>
      <c r="N1591" s="13">
        <v>45408</v>
      </c>
      <c r="O1591" s="13">
        <v>45654</v>
      </c>
      <c r="P1591" s="15">
        <v>247</v>
      </c>
      <c r="Q1591" s="11" t="s">
        <v>874</v>
      </c>
      <c r="R1591" s="11">
        <f>+VLOOKUP(B1591,[2]Hoja2!$A$3:$C$3503,3,FALSE)</f>
        <v>44100000</v>
      </c>
      <c r="S1591" s="11">
        <f t="shared" si="49"/>
        <v>6300000</v>
      </c>
      <c r="T1591" s="22">
        <f t="shared" si="50"/>
        <v>87.5</v>
      </c>
      <c r="U1591" s="5">
        <v>0</v>
      </c>
      <c r="V1591" s="10" t="s">
        <v>7266</v>
      </c>
    </row>
    <row r="1592" spans="1:23" s="4" customFormat="1" ht="51" x14ac:dyDescent="0.2">
      <c r="A1592" s="5" t="s">
        <v>4765</v>
      </c>
      <c r="B1592" s="5" t="s">
        <v>4765</v>
      </c>
      <c r="C1592" s="5" t="str">
        <f>+VLOOKUP(B1592,[2]Hoja1!$H$1:$I$5207,2,FALSE)</f>
        <v>CONTRATO DE PRESTACION DE SERVICIOS DE APOYO A LA GESTION</v>
      </c>
      <c r="D1592" s="6" t="s">
        <v>346</v>
      </c>
      <c r="E1592" s="6">
        <v>80050747</v>
      </c>
      <c r="F1592" s="7" t="s">
        <v>829</v>
      </c>
      <c r="G1592" s="8">
        <v>29177</v>
      </c>
      <c r="H1592" s="9" t="s">
        <v>6380</v>
      </c>
      <c r="I1592" s="5" t="s">
        <v>835</v>
      </c>
      <c r="J1592" s="5" t="s">
        <v>865</v>
      </c>
      <c r="K1592" s="5" t="s">
        <v>846</v>
      </c>
      <c r="L1592" s="11">
        <v>14630000</v>
      </c>
      <c r="M1592" s="13">
        <v>45404</v>
      </c>
      <c r="N1592" s="13">
        <v>45405</v>
      </c>
      <c r="O1592" s="13">
        <v>45505</v>
      </c>
      <c r="P1592" s="15">
        <v>101</v>
      </c>
      <c r="Q1592" s="11" t="s">
        <v>874</v>
      </c>
      <c r="R1592" s="11">
        <f>+VLOOKUP(B1592,[2]Hoja2!$A$3:$C$3503,3,FALSE)</f>
        <v>14630000</v>
      </c>
      <c r="S1592" s="11">
        <f t="shared" si="49"/>
        <v>0</v>
      </c>
      <c r="T1592" s="22">
        <f t="shared" si="50"/>
        <v>100</v>
      </c>
      <c r="U1592" s="5">
        <v>0</v>
      </c>
      <c r="V1592" s="10" t="s">
        <v>7267</v>
      </c>
    </row>
    <row r="1593" spans="1:23" s="4" customFormat="1" ht="76.5" x14ac:dyDescent="0.2">
      <c r="A1593" s="5" t="s">
        <v>4766</v>
      </c>
      <c r="B1593" s="5" t="s">
        <v>4766</v>
      </c>
      <c r="C1593" s="5" t="str">
        <f>+VLOOKUP(B1593,[2]Hoja1!$H$1:$I$5207,2,FALSE)</f>
        <v>CONTRATO DE PRESTACION DE SERVICIOS PROFESIONALES</v>
      </c>
      <c r="D1593" s="6" t="s">
        <v>2160</v>
      </c>
      <c r="E1593" s="6">
        <v>1026269678</v>
      </c>
      <c r="F1593" s="7" t="s">
        <v>829</v>
      </c>
      <c r="G1593" s="8">
        <v>33053</v>
      </c>
      <c r="H1593" s="9" t="s">
        <v>6381</v>
      </c>
      <c r="I1593" s="5" t="s">
        <v>835</v>
      </c>
      <c r="J1593" s="5" t="s">
        <v>6963</v>
      </c>
      <c r="K1593" s="5" t="s">
        <v>842</v>
      </c>
      <c r="L1593" s="11">
        <v>47600000</v>
      </c>
      <c r="M1593" s="13">
        <v>45401</v>
      </c>
      <c r="N1593" s="13">
        <v>45405</v>
      </c>
      <c r="O1593" s="13">
        <v>45652</v>
      </c>
      <c r="P1593" s="15">
        <v>248</v>
      </c>
      <c r="Q1593" s="11" t="s">
        <v>874</v>
      </c>
      <c r="R1593" s="11">
        <f>+VLOOKUP(B1593,[2]Hoja2!$A$3:$C$3503,3,FALSE)</f>
        <v>47600000</v>
      </c>
      <c r="S1593" s="11">
        <f t="shared" si="49"/>
        <v>0</v>
      </c>
      <c r="T1593" s="22">
        <f t="shared" si="50"/>
        <v>100</v>
      </c>
      <c r="U1593" s="5">
        <v>1</v>
      </c>
      <c r="V1593" s="10" t="s">
        <v>7268</v>
      </c>
    </row>
    <row r="1594" spans="1:23" s="4" customFormat="1" ht="51" x14ac:dyDescent="0.2">
      <c r="A1594" s="5" t="s">
        <v>4767</v>
      </c>
      <c r="B1594" s="5" t="s">
        <v>4767</v>
      </c>
      <c r="C1594" s="5" t="str">
        <f>+VLOOKUP(B1594,[2]Hoja1!$H$1:$I$5207,2,FALSE)</f>
        <v>CONTRATO DE PRESTACION DE SERVICIOS DE APOYO A LA GESTION</v>
      </c>
      <c r="D1594" s="6" t="s">
        <v>5635</v>
      </c>
      <c r="E1594" s="6">
        <v>1033782053</v>
      </c>
      <c r="F1594" s="7" t="s">
        <v>829</v>
      </c>
      <c r="G1594" s="8">
        <v>34860</v>
      </c>
      <c r="H1594" s="9" t="s">
        <v>6382</v>
      </c>
      <c r="I1594" s="5" t="s">
        <v>835</v>
      </c>
      <c r="J1594" s="5" t="s">
        <v>866</v>
      </c>
      <c r="K1594" s="5" t="s">
        <v>840</v>
      </c>
      <c r="L1594" s="11">
        <v>16736000</v>
      </c>
      <c r="M1594" s="13">
        <v>45406</v>
      </c>
      <c r="N1594" s="13">
        <v>45412</v>
      </c>
      <c r="O1594" s="13">
        <v>45627</v>
      </c>
      <c r="P1594" s="15">
        <v>216</v>
      </c>
      <c r="Q1594" s="11" t="s">
        <v>874</v>
      </c>
      <c r="R1594" s="11">
        <f>+VLOOKUP(B1594,[2]Hoja2!$A$3:$C$3503,3,FALSE)</f>
        <v>14644000</v>
      </c>
      <c r="S1594" s="11">
        <f t="shared" si="49"/>
        <v>2092000</v>
      </c>
      <c r="T1594" s="22">
        <f t="shared" si="50"/>
        <v>87.5</v>
      </c>
      <c r="U1594" s="5">
        <v>1</v>
      </c>
      <c r="V1594" s="10" t="s">
        <v>7269</v>
      </c>
    </row>
    <row r="1595" spans="1:23" s="4" customFormat="1" ht="51" x14ac:dyDescent="0.2">
      <c r="A1595" s="5" t="s">
        <v>4768</v>
      </c>
      <c r="B1595" s="5" t="s">
        <v>4768</v>
      </c>
      <c r="C1595" s="5" t="str">
        <f>+VLOOKUP(B1595,[2]Hoja1!$H$1:$I$5207,2,FALSE)</f>
        <v>CONTRATO DE PRESTACION DE SERVICIOS PROFESIONALES</v>
      </c>
      <c r="D1595" s="6" t="s">
        <v>656</v>
      </c>
      <c r="E1595" s="6">
        <v>52961830</v>
      </c>
      <c r="F1595" s="7" t="s">
        <v>829</v>
      </c>
      <c r="G1595" s="8">
        <v>29800</v>
      </c>
      <c r="H1595" s="9" t="s">
        <v>6383</v>
      </c>
      <c r="I1595" s="5" t="s">
        <v>835</v>
      </c>
      <c r="J1595" s="5" t="s">
        <v>866</v>
      </c>
      <c r="K1595" s="5" t="s">
        <v>840</v>
      </c>
      <c r="L1595" s="11">
        <v>44000000</v>
      </c>
      <c r="M1595" s="13">
        <v>45405</v>
      </c>
      <c r="N1595" s="13">
        <v>45406</v>
      </c>
      <c r="O1595" s="13">
        <v>45654</v>
      </c>
      <c r="P1595" s="15">
        <v>249</v>
      </c>
      <c r="Q1595" s="11" t="s">
        <v>874</v>
      </c>
      <c r="R1595" s="11">
        <f>+VLOOKUP(B1595,[2]Hoja2!$A$3:$C$3503,3,FALSE)</f>
        <v>38500000</v>
      </c>
      <c r="S1595" s="11">
        <f t="shared" si="49"/>
        <v>5500000</v>
      </c>
      <c r="T1595" s="22">
        <f t="shared" si="50"/>
        <v>87.5</v>
      </c>
      <c r="U1595" s="5">
        <v>0</v>
      </c>
      <c r="V1595" s="10" t="s">
        <v>7270</v>
      </c>
    </row>
    <row r="1596" spans="1:23" s="4" customFormat="1" ht="51" x14ac:dyDescent="0.2">
      <c r="A1596" s="5" t="s">
        <v>4769</v>
      </c>
      <c r="B1596" s="5" t="s">
        <v>4769</v>
      </c>
      <c r="C1596" s="5" t="str">
        <f>+VLOOKUP(B1596,[2]Hoja1!$H$1:$I$5207,2,FALSE)</f>
        <v>CONTRATO DE PRESTACION DE SERVICIOS PROFESIONALES</v>
      </c>
      <c r="D1596" s="6" t="s">
        <v>5636</v>
      </c>
      <c r="E1596" s="6">
        <v>1030617091</v>
      </c>
      <c r="F1596" s="7" t="s">
        <v>829</v>
      </c>
      <c r="G1596" s="8">
        <v>33771</v>
      </c>
      <c r="H1596" s="9" t="s">
        <v>6384</v>
      </c>
      <c r="I1596" s="5" t="s">
        <v>835</v>
      </c>
      <c r="J1596" s="5" t="s">
        <v>866</v>
      </c>
      <c r="K1596" s="5" t="s">
        <v>840</v>
      </c>
      <c r="L1596" s="11">
        <v>30052450</v>
      </c>
      <c r="M1596" s="13">
        <v>45406</v>
      </c>
      <c r="N1596" s="13">
        <v>45407</v>
      </c>
      <c r="O1596" s="13">
        <v>45658</v>
      </c>
      <c r="P1596" s="15">
        <v>252</v>
      </c>
      <c r="Q1596" s="11" t="s">
        <v>874</v>
      </c>
      <c r="R1596" s="11">
        <f>+VLOOKUP(B1596,[2]Hoja2!$A$3:$C$3503,3,FALSE)</f>
        <v>28850352</v>
      </c>
      <c r="S1596" s="11">
        <f t="shared" si="49"/>
        <v>1202098</v>
      </c>
      <c r="T1596" s="22">
        <f t="shared" si="50"/>
        <v>96</v>
      </c>
      <c r="U1596" s="5">
        <v>0</v>
      </c>
      <c r="V1596" s="10" t="s">
        <v>7271</v>
      </c>
    </row>
    <row r="1597" spans="1:23" s="4" customFormat="1" ht="51" x14ac:dyDescent="0.2">
      <c r="A1597" s="5" t="s">
        <v>4770</v>
      </c>
      <c r="B1597" s="5" t="s">
        <v>4770</v>
      </c>
      <c r="C1597" s="5" t="str">
        <f>+VLOOKUP(B1597,[2]Hoja1!$H$1:$I$5207,2,FALSE)</f>
        <v>CONTRATO DE PRESTACION DE SERVICIOS DE APOYO A LA GESTION</v>
      </c>
      <c r="D1597" s="6" t="s">
        <v>5637</v>
      </c>
      <c r="E1597" s="6">
        <v>1020749838</v>
      </c>
      <c r="F1597" s="7" t="s">
        <v>829</v>
      </c>
      <c r="G1597" s="8">
        <v>32925</v>
      </c>
      <c r="H1597" s="9" t="s">
        <v>6385</v>
      </c>
      <c r="I1597" s="5" t="s">
        <v>835</v>
      </c>
      <c r="J1597" s="5" t="s">
        <v>866</v>
      </c>
      <c r="K1597" s="5" t="s">
        <v>840</v>
      </c>
      <c r="L1597" s="11">
        <v>55250000</v>
      </c>
      <c r="M1597" s="13">
        <v>45406</v>
      </c>
      <c r="N1597" s="13">
        <v>45406</v>
      </c>
      <c r="O1597" s="13">
        <v>45657</v>
      </c>
      <c r="P1597" s="15">
        <v>252</v>
      </c>
      <c r="Q1597" s="11" t="s">
        <v>874</v>
      </c>
      <c r="R1597" s="11">
        <f>+VLOOKUP(B1597,[2]Hoja2!$A$3:$C$3503,3,FALSE)</f>
        <v>52000000</v>
      </c>
      <c r="S1597" s="11">
        <f t="shared" si="49"/>
        <v>3250000</v>
      </c>
      <c r="T1597" s="22">
        <f t="shared" si="50"/>
        <v>94.117647058823536</v>
      </c>
      <c r="U1597" s="5">
        <v>1</v>
      </c>
      <c r="V1597" s="10" t="s">
        <v>7272</v>
      </c>
    </row>
    <row r="1598" spans="1:23" s="4" customFormat="1" ht="51" x14ac:dyDescent="0.2">
      <c r="A1598" s="5" t="s">
        <v>4771</v>
      </c>
      <c r="B1598" s="5" t="s">
        <v>4771</v>
      </c>
      <c r="C1598" s="5" t="str">
        <f>+VLOOKUP(B1598,[2]Hoja1!$H$1:$I$5207,2,FALSE)</f>
        <v>CONTRATO DE PRESTACION DE SERVICIOS PROFESIONALES</v>
      </c>
      <c r="D1598" s="6" t="s">
        <v>5638</v>
      </c>
      <c r="E1598" s="6">
        <v>1094881102</v>
      </c>
      <c r="F1598" s="7" t="s">
        <v>829</v>
      </c>
      <c r="G1598" s="8">
        <v>31431</v>
      </c>
      <c r="H1598" s="9" t="s">
        <v>6386</v>
      </c>
      <c r="I1598" s="5" t="s">
        <v>835</v>
      </c>
      <c r="J1598" s="5" t="s">
        <v>866</v>
      </c>
      <c r="K1598" s="5" t="s">
        <v>840</v>
      </c>
      <c r="L1598" s="11">
        <v>45375000</v>
      </c>
      <c r="M1598" s="13">
        <v>45404</v>
      </c>
      <c r="N1598" s="13">
        <v>45414</v>
      </c>
      <c r="O1598" s="13">
        <v>45657</v>
      </c>
      <c r="P1598" s="15">
        <v>244</v>
      </c>
      <c r="Q1598" s="11" t="s">
        <v>874</v>
      </c>
      <c r="R1598" s="11">
        <f>+VLOOKUP(B1598,[2]Hoja2!$A$3:$C$3503,3,FALSE)</f>
        <v>39875000</v>
      </c>
      <c r="S1598" s="11">
        <f t="shared" si="49"/>
        <v>5500000</v>
      </c>
      <c r="T1598" s="22">
        <f t="shared" si="50"/>
        <v>87.878787878787875</v>
      </c>
      <c r="U1598" s="5">
        <v>0</v>
      </c>
      <c r="V1598" s="10" t="s">
        <v>7273</v>
      </c>
    </row>
    <row r="1599" spans="1:23" s="4" customFormat="1" ht="114.75" x14ac:dyDescent="0.2">
      <c r="A1599" s="5" t="s">
        <v>4772</v>
      </c>
      <c r="B1599" s="5" t="s">
        <v>4772</v>
      </c>
      <c r="C1599" s="5" t="str">
        <f>+VLOOKUP(B1599,[2]Hoja1!$H$1:$I$5207,2,FALSE)</f>
        <v>CONTRATO DE PRESTACION DE SERVICIOS PROFESIONALES</v>
      </c>
      <c r="D1599" s="6" t="s">
        <v>5639</v>
      </c>
      <c r="E1599" s="6">
        <v>52087185</v>
      </c>
      <c r="F1599" s="7" t="s">
        <v>829</v>
      </c>
      <c r="G1599" s="8">
        <v>28319</v>
      </c>
      <c r="H1599" s="9" t="s">
        <v>6387</v>
      </c>
      <c r="I1599" s="5" t="s">
        <v>835</v>
      </c>
      <c r="J1599" s="5" t="s">
        <v>865</v>
      </c>
      <c r="K1599" s="5" t="s">
        <v>846</v>
      </c>
      <c r="L1599" s="11">
        <v>6838062</v>
      </c>
      <c r="M1599" s="13">
        <v>45404</v>
      </c>
      <c r="N1599" s="13">
        <v>45405</v>
      </c>
      <c r="O1599" s="13">
        <v>45459</v>
      </c>
      <c r="P1599" s="15">
        <v>55</v>
      </c>
      <c r="Q1599" s="11" t="s">
        <v>874</v>
      </c>
      <c r="R1599" s="11">
        <f>+VLOOKUP(B1599,[2]Hoja2!$A$3:$C$3503,3,FALSE)</f>
        <v>6838062</v>
      </c>
      <c r="S1599" s="11">
        <f t="shared" si="49"/>
        <v>0</v>
      </c>
      <c r="T1599" s="22">
        <f t="shared" si="50"/>
        <v>100</v>
      </c>
      <c r="U1599" s="5">
        <v>0</v>
      </c>
      <c r="V1599" s="10" t="s">
        <v>7274</v>
      </c>
    </row>
    <row r="1600" spans="1:23" s="4" customFormat="1" ht="51" x14ac:dyDescent="0.2">
      <c r="A1600" s="5" t="s">
        <v>4773</v>
      </c>
      <c r="B1600" s="5" t="s">
        <v>4773</v>
      </c>
      <c r="C1600" s="5" t="str">
        <f>+VLOOKUP(B1600,[2]Hoja1!$H$1:$I$5207,2,FALSE)</f>
        <v>CONTRATO DE PRESTACION DE SERVICIOS DE APOYO A LA GESTION</v>
      </c>
      <c r="D1600" s="6" t="s">
        <v>5640</v>
      </c>
      <c r="E1600" s="6">
        <v>1032469149</v>
      </c>
      <c r="F1600" s="7" t="s">
        <v>829</v>
      </c>
      <c r="G1600" s="8">
        <v>34731</v>
      </c>
      <c r="H1600" s="9" t="s">
        <v>6388</v>
      </c>
      <c r="I1600" s="5" t="s">
        <v>835</v>
      </c>
      <c r="J1600" s="5" t="s">
        <v>866</v>
      </c>
      <c r="K1600" s="5" t="s">
        <v>840</v>
      </c>
      <c r="L1600" s="11">
        <v>30333333</v>
      </c>
      <c r="M1600" s="13">
        <v>45404</v>
      </c>
      <c r="N1600" s="13">
        <v>45406</v>
      </c>
      <c r="O1600" s="13">
        <v>45658</v>
      </c>
      <c r="P1600" s="15">
        <v>253</v>
      </c>
      <c r="Q1600" s="11" t="s">
        <v>874</v>
      </c>
      <c r="R1600" s="11">
        <f>+VLOOKUP(B1600,[2]Hoja2!$A$3:$C$3503,3,FALSE)</f>
        <v>30333333</v>
      </c>
      <c r="S1600" s="11">
        <f t="shared" si="49"/>
        <v>0</v>
      </c>
      <c r="T1600" s="22">
        <f t="shared" si="50"/>
        <v>100</v>
      </c>
      <c r="U1600" s="5">
        <v>1</v>
      </c>
      <c r="V1600" s="10" t="s">
        <v>7275</v>
      </c>
    </row>
    <row r="1601" spans="1:23" s="4" customFormat="1" ht="51" x14ac:dyDescent="0.2">
      <c r="A1601" s="5" t="s">
        <v>4774</v>
      </c>
      <c r="B1601" s="5" t="s">
        <v>4774</v>
      </c>
      <c r="C1601" s="5" t="str">
        <f>+VLOOKUP(B1601,[2]Hoja1!$H$1:$I$5207,2,FALSE)</f>
        <v>CONTRATO DE PRESTACION DE SERVICIOS PROFESIONALES</v>
      </c>
      <c r="D1601" s="6" t="s">
        <v>5641</v>
      </c>
      <c r="E1601" s="6">
        <v>1030583990</v>
      </c>
      <c r="F1601" s="7" t="s">
        <v>829</v>
      </c>
      <c r="G1601" s="8">
        <v>33214</v>
      </c>
      <c r="H1601" s="9" t="s">
        <v>6053</v>
      </c>
      <c r="I1601" s="5" t="s">
        <v>835</v>
      </c>
      <c r="J1601" s="5" t="s">
        <v>865</v>
      </c>
      <c r="K1601" s="5" t="s">
        <v>846</v>
      </c>
      <c r="L1601" s="11">
        <v>6478164</v>
      </c>
      <c r="M1601" s="13">
        <v>45404</v>
      </c>
      <c r="N1601" s="13">
        <v>45406</v>
      </c>
      <c r="O1601" s="13">
        <v>45459</v>
      </c>
      <c r="P1601" s="15">
        <v>54</v>
      </c>
      <c r="Q1601" s="11" t="s">
        <v>874</v>
      </c>
      <c r="R1601" s="11">
        <f>+VLOOKUP(B1601,[2]Hoja2!$A$3:$C$3503,3,FALSE)</f>
        <v>6478164</v>
      </c>
      <c r="S1601" s="11">
        <f t="shared" si="49"/>
        <v>0</v>
      </c>
      <c r="T1601" s="22">
        <f t="shared" si="50"/>
        <v>100</v>
      </c>
      <c r="U1601" s="5">
        <v>0</v>
      </c>
      <c r="V1601" s="10" t="s">
        <v>7276</v>
      </c>
    </row>
    <row r="1602" spans="1:23" s="4" customFormat="1" ht="51" x14ac:dyDescent="0.2">
      <c r="A1602" s="5" t="s">
        <v>4775</v>
      </c>
      <c r="B1602" s="5" t="s">
        <v>4775</v>
      </c>
      <c r="C1602" s="5" t="str">
        <f>+VLOOKUP(B1602,[2]Hoja1!$H$1:$I$5207,2,FALSE)</f>
        <v>CONTRATO DE PRESTACION DE SERVICIOS PROFESIONALES</v>
      </c>
      <c r="D1602" s="6" t="s">
        <v>5642</v>
      </c>
      <c r="E1602" s="6">
        <v>1033729535</v>
      </c>
      <c r="F1602" s="7" t="s">
        <v>829</v>
      </c>
      <c r="G1602" s="8">
        <v>33238</v>
      </c>
      <c r="H1602" s="9" t="s">
        <v>6337</v>
      </c>
      <c r="I1602" s="5" t="s">
        <v>835</v>
      </c>
      <c r="J1602" s="5" t="s">
        <v>865</v>
      </c>
      <c r="K1602" s="5" t="s">
        <v>846</v>
      </c>
      <c r="L1602" s="11">
        <v>6838062</v>
      </c>
      <c r="M1602" s="13">
        <v>45404</v>
      </c>
      <c r="N1602" s="13">
        <v>45405</v>
      </c>
      <c r="O1602" s="13">
        <v>45459</v>
      </c>
      <c r="P1602" s="15">
        <v>55</v>
      </c>
      <c r="Q1602" s="11" t="s">
        <v>874</v>
      </c>
      <c r="R1602" s="11">
        <f>+VLOOKUP(B1602,[2]Hoja2!$A$3:$C$3503,3,FALSE)</f>
        <v>6838062</v>
      </c>
      <c r="S1602" s="11">
        <f t="shared" si="49"/>
        <v>0</v>
      </c>
      <c r="T1602" s="22">
        <f t="shared" si="50"/>
        <v>100</v>
      </c>
      <c r="U1602" s="5">
        <v>0</v>
      </c>
      <c r="V1602" s="10" t="s">
        <v>7277</v>
      </c>
    </row>
    <row r="1603" spans="1:23" s="4" customFormat="1" ht="51" x14ac:dyDescent="0.2">
      <c r="A1603" s="5" t="s">
        <v>4776</v>
      </c>
      <c r="B1603" s="5" t="s">
        <v>4776</v>
      </c>
      <c r="C1603" s="5" t="str">
        <f>+VLOOKUP(B1603,[2]Hoja1!$H$1:$I$5207,2,FALSE)</f>
        <v>CONTRATO DE PRESTACION DE SERVICIOS PROFESIONALES</v>
      </c>
      <c r="D1603" s="6" t="s">
        <v>264</v>
      </c>
      <c r="E1603" s="6">
        <v>1018496152</v>
      </c>
      <c r="F1603" s="7" t="s">
        <v>829</v>
      </c>
      <c r="G1603" s="8">
        <v>35613</v>
      </c>
      <c r="H1603" s="9" t="s">
        <v>6389</v>
      </c>
      <c r="I1603" s="5" t="s">
        <v>835</v>
      </c>
      <c r="J1603" s="5" t="s">
        <v>6963</v>
      </c>
      <c r="K1603" s="5" t="s">
        <v>842</v>
      </c>
      <c r="L1603" s="11">
        <v>38194750</v>
      </c>
      <c r="M1603" s="13">
        <v>45405</v>
      </c>
      <c r="N1603" s="13">
        <v>45405</v>
      </c>
      <c r="O1603" s="13">
        <v>45642</v>
      </c>
      <c r="P1603" s="15">
        <v>238</v>
      </c>
      <c r="Q1603" s="11" t="s">
        <v>874</v>
      </c>
      <c r="R1603" s="11">
        <f>+VLOOKUP(B1603,[2]Hoja2!$A$3:$C$3503,3,FALSE)</f>
        <v>38194750</v>
      </c>
      <c r="S1603" s="11">
        <f t="shared" si="49"/>
        <v>0</v>
      </c>
      <c r="T1603" s="22">
        <f t="shared" si="50"/>
        <v>100</v>
      </c>
      <c r="U1603" s="5">
        <v>1</v>
      </c>
      <c r="V1603" s="10" t="s">
        <v>7278</v>
      </c>
    </row>
    <row r="1604" spans="1:23" s="4" customFormat="1" ht="51" x14ac:dyDescent="0.2">
      <c r="A1604" s="5" t="s">
        <v>4777</v>
      </c>
      <c r="B1604" s="5" t="s">
        <v>4777</v>
      </c>
      <c r="C1604" s="5" t="str">
        <f>+VLOOKUP(B1604,[2]Hoja1!$H$1:$I$5207,2,FALSE)</f>
        <v>CONTRATO DE PRESTACION DE SERVICIOS PROFESIONALES</v>
      </c>
      <c r="D1604" s="6" t="s">
        <v>5643</v>
      </c>
      <c r="E1604" s="6">
        <v>53011862</v>
      </c>
      <c r="F1604" s="7" t="s">
        <v>829</v>
      </c>
      <c r="G1604" s="8">
        <v>30832</v>
      </c>
      <c r="H1604" s="9" t="s">
        <v>6390</v>
      </c>
      <c r="I1604" s="5" t="s">
        <v>835</v>
      </c>
      <c r="J1604" s="5" t="s">
        <v>866</v>
      </c>
      <c r="K1604" s="5" t="s">
        <v>840</v>
      </c>
      <c r="L1604" s="11">
        <v>42708237</v>
      </c>
      <c r="M1604" s="13">
        <v>45404</v>
      </c>
      <c r="N1604" s="13">
        <v>45406</v>
      </c>
      <c r="O1604" s="13">
        <v>45658</v>
      </c>
      <c r="P1604" s="15">
        <v>253</v>
      </c>
      <c r="Q1604" s="11" t="s">
        <v>874</v>
      </c>
      <c r="R1604" s="11">
        <f>+VLOOKUP(B1604,[2]Hoja2!$A$3:$C$3503,3,FALSE)</f>
        <v>42708237</v>
      </c>
      <c r="S1604" s="11">
        <f t="shared" ref="S1604:S1667" si="51">+L1604-R1604</f>
        <v>0</v>
      </c>
      <c r="T1604" s="22">
        <f t="shared" si="50"/>
        <v>100</v>
      </c>
      <c r="U1604" s="5">
        <v>1</v>
      </c>
      <c r="V1604" s="10" t="s">
        <v>7279</v>
      </c>
    </row>
    <row r="1605" spans="1:23" s="4" customFormat="1" ht="51" x14ac:dyDescent="0.2">
      <c r="A1605" s="5" t="s">
        <v>4778</v>
      </c>
      <c r="B1605" s="5" t="s">
        <v>4778</v>
      </c>
      <c r="C1605" s="5" t="str">
        <f>+VLOOKUP(B1605,[2]Hoja1!$H$1:$I$5207,2,FALSE)</f>
        <v>CONTRATO DE PRESTACION DE SERVICIOS PROFESIONALES</v>
      </c>
      <c r="D1605" s="6" t="s">
        <v>5644</v>
      </c>
      <c r="E1605" s="6">
        <v>1014268331</v>
      </c>
      <c r="F1605" s="7" t="s">
        <v>829</v>
      </c>
      <c r="G1605" s="8">
        <v>34902</v>
      </c>
      <c r="H1605" s="9" t="s">
        <v>6391</v>
      </c>
      <c r="I1605" s="5" t="s">
        <v>835</v>
      </c>
      <c r="J1605" s="5" t="s">
        <v>6963</v>
      </c>
      <c r="K1605" s="5" t="s">
        <v>842</v>
      </c>
      <c r="L1605" s="11">
        <v>32240500</v>
      </c>
      <c r="M1605" s="13">
        <v>45404</v>
      </c>
      <c r="N1605" s="13">
        <v>45415</v>
      </c>
      <c r="O1605" s="13">
        <v>45643</v>
      </c>
      <c r="P1605" s="15">
        <v>229</v>
      </c>
      <c r="Q1605" s="11" t="s">
        <v>874</v>
      </c>
      <c r="R1605" s="11">
        <f>+VLOOKUP(B1605,[2]Hoja2!$A$3:$C$3503,3,FALSE)</f>
        <v>29964700</v>
      </c>
      <c r="S1605" s="11">
        <f t="shared" si="51"/>
        <v>2275800</v>
      </c>
      <c r="T1605" s="22">
        <f t="shared" ref="T1605:T1668" si="52">+R1605*100/L1605</f>
        <v>92.941176470588232</v>
      </c>
      <c r="U1605" s="5">
        <v>1</v>
      </c>
      <c r="V1605" s="10" t="s">
        <v>7280</v>
      </c>
    </row>
    <row r="1606" spans="1:23" s="4" customFormat="1" ht="51" x14ac:dyDescent="0.2">
      <c r="A1606" s="5" t="s">
        <v>4779</v>
      </c>
      <c r="B1606" s="5" t="s">
        <v>4779</v>
      </c>
      <c r="C1606" s="5" t="str">
        <f>+VLOOKUP(B1606,[2]Hoja1!$H$1:$I$5207,2,FALSE)</f>
        <v>CONTRATO DE PRESTACION DE SERVICIOS DE APOYO A LA GESTION</v>
      </c>
      <c r="D1606" s="6" t="s">
        <v>667</v>
      </c>
      <c r="E1606" s="6">
        <v>79860619</v>
      </c>
      <c r="F1606" s="7" t="s">
        <v>829</v>
      </c>
      <c r="G1606" s="8">
        <v>27762</v>
      </c>
      <c r="H1606" s="9" t="s">
        <v>6332</v>
      </c>
      <c r="I1606" s="5" t="s">
        <v>835</v>
      </c>
      <c r="J1606" s="5" t="s">
        <v>865</v>
      </c>
      <c r="K1606" s="5" t="s">
        <v>846</v>
      </c>
      <c r="L1606" s="11">
        <v>6478164</v>
      </c>
      <c r="M1606" s="13">
        <v>45404</v>
      </c>
      <c r="N1606" s="13">
        <v>45411</v>
      </c>
      <c r="O1606" s="13">
        <v>45459</v>
      </c>
      <c r="P1606" s="15">
        <v>49</v>
      </c>
      <c r="Q1606" s="11" t="s">
        <v>874</v>
      </c>
      <c r="R1606" s="11">
        <f>+VLOOKUP(B1606,[2]Hoja2!$A$3:$C$3503,3,FALSE)</f>
        <v>6478164</v>
      </c>
      <c r="S1606" s="11">
        <f t="shared" si="51"/>
        <v>0</v>
      </c>
      <c r="T1606" s="22">
        <f t="shared" si="52"/>
        <v>100</v>
      </c>
      <c r="U1606" s="5">
        <v>0</v>
      </c>
      <c r="V1606" s="10" t="s">
        <v>7281</v>
      </c>
    </row>
    <row r="1607" spans="1:23" s="4" customFormat="1" ht="51" x14ac:dyDescent="0.2">
      <c r="A1607" s="5" t="s">
        <v>4780</v>
      </c>
      <c r="B1607" s="5" t="s">
        <v>4780</v>
      </c>
      <c r="C1607" s="5" t="str">
        <f>+VLOOKUP(B1607,[2]Hoja1!$H$1:$I$5207,2,FALSE)</f>
        <v>CONTRATO DE PRESTACION DE SERVICIOS DE APOYO A LA GESTION</v>
      </c>
      <c r="D1607" s="6" t="s">
        <v>58</v>
      </c>
      <c r="E1607" s="6">
        <v>1030591159</v>
      </c>
      <c r="F1607" s="7" t="s">
        <v>829</v>
      </c>
      <c r="G1607" s="8">
        <v>33364</v>
      </c>
      <c r="H1607" s="9" t="s">
        <v>6392</v>
      </c>
      <c r="I1607" s="5" t="s">
        <v>835</v>
      </c>
      <c r="J1607" s="5" t="s">
        <v>6963</v>
      </c>
      <c r="K1607" s="5" t="s">
        <v>842</v>
      </c>
      <c r="L1607" s="11">
        <v>17000000</v>
      </c>
      <c r="M1607" s="13">
        <v>45404</v>
      </c>
      <c r="N1607" s="13">
        <v>45405</v>
      </c>
      <c r="O1607" s="13">
        <v>45643</v>
      </c>
      <c r="P1607" s="15">
        <v>239</v>
      </c>
      <c r="Q1607" s="11" t="s">
        <v>874</v>
      </c>
      <c r="R1607" s="11">
        <f>+VLOOKUP(B1607,[2]Hoja2!$A$3:$C$3503,3,FALSE)</f>
        <v>13533333</v>
      </c>
      <c r="S1607" s="11">
        <f t="shared" si="51"/>
        <v>3466667</v>
      </c>
      <c r="T1607" s="22">
        <f t="shared" si="52"/>
        <v>79.607841176470586</v>
      </c>
      <c r="U1607" s="5">
        <v>1</v>
      </c>
      <c r="V1607" s="10" t="s">
        <v>7282</v>
      </c>
    </row>
    <row r="1608" spans="1:23" s="4" customFormat="1" ht="51" x14ac:dyDescent="0.2">
      <c r="A1608" s="5" t="s">
        <v>4781</v>
      </c>
      <c r="B1608" s="5" t="s">
        <v>4781</v>
      </c>
      <c r="C1608" s="5" t="str">
        <f>+VLOOKUP(B1608,[2]Hoja1!$H$1:$I$5207,2,FALSE)</f>
        <v>CONTRATO DE PRESTACION DE SERVICIOS PROFESIONALES</v>
      </c>
      <c r="D1608" s="6" t="s">
        <v>5645</v>
      </c>
      <c r="E1608" s="6">
        <v>1053772805</v>
      </c>
      <c r="F1608" s="7" t="s">
        <v>829</v>
      </c>
      <c r="G1608" s="8">
        <v>31724</v>
      </c>
      <c r="H1608" s="9" t="s">
        <v>6119</v>
      </c>
      <c r="I1608" s="5" t="s">
        <v>835</v>
      </c>
      <c r="J1608" s="5" t="s">
        <v>867</v>
      </c>
      <c r="K1608" s="5" t="s">
        <v>839</v>
      </c>
      <c r="L1608" s="11">
        <v>37184000</v>
      </c>
      <c r="M1608" s="13">
        <v>45404</v>
      </c>
      <c r="N1608" s="13">
        <v>45405</v>
      </c>
      <c r="O1608" s="13">
        <v>45606</v>
      </c>
      <c r="P1608" s="15">
        <v>202</v>
      </c>
      <c r="Q1608" s="11" t="s">
        <v>874</v>
      </c>
      <c r="R1608" s="11">
        <f>+VLOOKUP(B1608,[2]Hoja2!$A$3:$C$3503,3,FALSE)</f>
        <v>37184000</v>
      </c>
      <c r="S1608" s="11">
        <f t="shared" si="51"/>
        <v>0</v>
      </c>
      <c r="T1608" s="22">
        <f t="shared" si="52"/>
        <v>100</v>
      </c>
      <c r="U1608" s="5">
        <v>0</v>
      </c>
      <c r="V1608" s="10" t="s">
        <v>7283</v>
      </c>
    </row>
    <row r="1609" spans="1:23" s="4" customFormat="1" ht="51" x14ac:dyDescent="0.2">
      <c r="A1609" s="5" t="s">
        <v>4782</v>
      </c>
      <c r="B1609" s="5" t="s">
        <v>4782</v>
      </c>
      <c r="C1609" s="5" t="str">
        <f>+VLOOKUP(B1609,[2]Hoja1!$H$1:$I$5207,2,FALSE)</f>
        <v>CONTRATO DE PRESTACION DE SERVICIOS PROFESIONALES</v>
      </c>
      <c r="D1609" s="6" t="s">
        <v>5646</v>
      </c>
      <c r="E1609" s="6">
        <v>1010208126</v>
      </c>
      <c r="F1609" s="7" t="s">
        <v>829</v>
      </c>
      <c r="G1609" s="8">
        <v>34047</v>
      </c>
      <c r="H1609" s="9" t="s">
        <v>6119</v>
      </c>
      <c r="I1609" s="5" t="s">
        <v>835</v>
      </c>
      <c r="J1609" s="5" t="s">
        <v>867</v>
      </c>
      <c r="K1609" s="5" t="s">
        <v>839</v>
      </c>
      <c r="L1609" s="11">
        <v>37184000</v>
      </c>
      <c r="M1609" s="13">
        <v>45405</v>
      </c>
      <c r="N1609" s="13">
        <v>45405</v>
      </c>
      <c r="O1609" s="13">
        <v>45606</v>
      </c>
      <c r="P1609" s="15">
        <v>202</v>
      </c>
      <c r="Q1609" s="11" t="s">
        <v>874</v>
      </c>
      <c r="R1609" s="11">
        <f>+VLOOKUP(B1609,[2]Hoja2!$A$3:$C$3503,3,FALSE)</f>
        <v>37184000</v>
      </c>
      <c r="S1609" s="11">
        <f t="shared" si="51"/>
        <v>0</v>
      </c>
      <c r="T1609" s="22">
        <f t="shared" si="52"/>
        <v>100</v>
      </c>
      <c r="U1609" s="5">
        <v>0</v>
      </c>
      <c r="V1609" s="10" t="s">
        <v>7284</v>
      </c>
    </row>
    <row r="1610" spans="1:23" s="4" customFormat="1" ht="51" x14ac:dyDescent="0.2">
      <c r="A1610" s="5" t="s">
        <v>4783</v>
      </c>
      <c r="B1610" s="5" t="s">
        <v>4783</v>
      </c>
      <c r="C1610" s="5" t="str">
        <f>+VLOOKUP(B1610,[2]Hoja1!$H$1:$I$5207,2,FALSE)</f>
        <v>CONTRATO DE PRESTACION DE SERVICIOS DE APOYO A LA GESTION</v>
      </c>
      <c r="D1610" s="6" t="s">
        <v>5647</v>
      </c>
      <c r="E1610" s="6">
        <v>52356766</v>
      </c>
      <c r="F1610" s="7" t="s">
        <v>829</v>
      </c>
      <c r="G1610" s="8">
        <v>28268</v>
      </c>
      <c r="H1610" s="9" t="s">
        <v>6393</v>
      </c>
      <c r="I1610" s="5" t="s">
        <v>835</v>
      </c>
      <c r="J1610" s="5" t="s">
        <v>6963</v>
      </c>
      <c r="K1610" s="5" t="s">
        <v>842</v>
      </c>
      <c r="L1610" s="11">
        <v>21250000</v>
      </c>
      <c r="M1610" s="13">
        <v>45404</v>
      </c>
      <c r="N1610" s="13">
        <v>45409</v>
      </c>
      <c r="O1610" s="13">
        <v>45657</v>
      </c>
      <c r="P1610" s="15">
        <v>249</v>
      </c>
      <c r="Q1610" s="11" t="s">
        <v>874</v>
      </c>
      <c r="R1610" s="11">
        <f>+VLOOKUP(B1610,[2]Hoja2!$A$3:$C$3503,3,FALSE)</f>
        <v>15666666</v>
      </c>
      <c r="S1610" s="11">
        <f t="shared" si="51"/>
        <v>5583334</v>
      </c>
      <c r="T1610" s="22">
        <f t="shared" si="52"/>
        <v>73.725487058823532</v>
      </c>
      <c r="U1610" s="5">
        <v>0</v>
      </c>
      <c r="V1610" s="10" t="s">
        <v>7285</v>
      </c>
    </row>
    <row r="1611" spans="1:23" s="4" customFormat="1" ht="51" x14ac:dyDescent="0.2">
      <c r="A1611" s="5" t="s">
        <v>4784</v>
      </c>
      <c r="B1611" s="5" t="s">
        <v>4784</v>
      </c>
      <c r="C1611" s="5" t="str">
        <f>+VLOOKUP(B1611,[2]Hoja1!$H$1:$I$5207,2,FALSE)</f>
        <v>CONTRATO DE PRESTACION DE SERVICIOS DE APOYO A LA GESTION</v>
      </c>
      <c r="D1611" s="6" t="s">
        <v>5648</v>
      </c>
      <c r="E1611" s="6">
        <v>1023949692</v>
      </c>
      <c r="F1611" s="7" t="s">
        <v>829</v>
      </c>
      <c r="G1611" s="8">
        <v>35127</v>
      </c>
      <c r="H1611" s="9" t="s">
        <v>6394</v>
      </c>
      <c r="I1611" s="5" t="s">
        <v>835</v>
      </c>
      <c r="J1611" s="5" t="s">
        <v>6963</v>
      </c>
      <c r="K1611" s="5" t="s">
        <v>842</v>
      </c>
      <c r="L1611" s="11">
        <v>18653250</v>
      </c>
      <c r="M1611" s="13">
        <v>45404</v>
      </c>
      <c r="N1611" s="13">
        <v>45411</v>
      </c>
      <c r="O1611" s="13">
        <v>45657</v>
      </c>
      <c r="P1611" s="15">
        <v>247</v>
      </c>
      <c r="Q1611" s="11" t="s">
        <v>874</v>
      </c>
      <c r="R1611" s="11">
        <f>+VLOOKUP(B1611,[2]Hoja2!$A$3:$C$3503,3,FALSE)</f>
        <v>15361500</v>
      </c>
      <c r="S1611" s="11">
        <f t="shared" si="51"/>
        <v>3291750</v>
      </c>
      <c r="T1611" s="22">
        <f t="shared" si="52"/>
        <v>82.352941176470594</v>
      </c>
      <c r="U1611" s="5">
        <v>1</v>
      </c>
      <c r="V1611" s="10" t="s">
        <v>7286</v>
      </c>
    </row>
    <row r="1612" spans="1:23" s="4" customFormat="1" ht="51" x14ac:dyDescent="0.2">
      <c r="A1612" s="5" t="s">
        <v>4785</v>
      </c>
      <c r="B1612" s="5" t="s">
        <v>4785</v>
      </c>
      <c r="C1612" s="5" t="str">
        <f>+VLOOKUP(B1612,[2]Hoja1!$H$1:$I$5207,2,FALSE)</f>
        <v>CONTRATO DE PRESTACION DE SERVICIOS PROFESIONALES</v>
      </c>
      <c r="D1612" s="6" t="s">
        <v>623</v>
      </c>
      <c r="E1612" s="6">
        <v>1020737534</v>
      </c>
      <c r="F1612" s="7" t="s">
        <v>829</v>
      </c>
      <c r="G1612" s="8">
        <v>32417</v>
      </c>
      <c r="H1612" s="9" t="s">
        <v>2811</v>
      </c>
      <c r="I1612" s="5" t="s">
        <v>835</v>
      </c>
      <c r="J1612" s="5" t="s">
        <v>865</v>
      </c>
      <c r="K1612" s="5" t="s">
        <v>846</v>
      </c>
      <c r="L1612" s="11">
        <v>9717246</v>
      </c>
      <c r="M1612" s="13">
        <v>45411</v>
      </c>
      <c r="N1612" s="13">
        <v>45414</v>
      </c>
      <c r="O1612" s="13">
        <v>45474</v>
      </c>
      <c r="P1612" s="15">
        <v>61</v>
      </c>
      <c r="Q1612" s="11" t="s">
        <v>874</v>
      </c>
      <c r="R1612" s="11">
        <f>+VLOOKUP(B1612,[2]Hoja2!$A$3:$C$3503,3,FALSE)</f>
        <v>9717246</v>
      </c>
      <c r="S1612" s="11">
        <f t="shared" si="51"/>
        <v>0</v>
      </c>
      <c r="T1612" s="22">
        <f t="shared" si="52"/>
        <v>100</v>
      </c>
      <c r="U1612" s="5">
        <v>0</v>
      </c>
      <c r="V1612" s="10" t="s">
        <v>7287</v>
      </c>
    </row>
    <row r="1613" spans="1:23" s="4" customFormat="1" ht="51" x14ac:dyDescent="0.2">
      <c r="A1613" s="5" t="s">
        <v>4786</v>
      </c>
      <c r="B1613" s="5" t="s">
        <v>4786</v>
      </c>
      <c r="C1613" s="5" t="str">
        <f>+VLOOKUP(B1613,[2]Hoja1!$H$1:$I$5207,2,FALSE)</f>
        <v>CONTRATO DE PRESTACION DE SERVICIOS PROFESIONALES</v>
      </c>
      <c r="D1613" s="6" t="s">
        <v>138</v>
      </c>
      <c r="E1613" s="6">
        <v>31929827</v>
      </c>
      <c r="F1613" s="7" t="s">
        <v>829</v>
      </c>
      <c r="G1613" s="8" t="s">
        <v>830</v>
      </c>
      <c r="H1613" s="9" t="s">
        <v>832</v>
      </c>
      <c r="I1613" s="5" t="s">
        <v>835</v>
      </c>
      <c r="J1613" s="5" t="s">
        <v>865</v>
      </c>
      <c r="K1613" s="5" t="s">
        <v>846</v>
      </c>
      <c r="L1613" s="11">
        <f>+VLOOKUP(B1613,[2]Hoja2!$A$3:$C$3503,2,FALSE)</f>
        <v>47362000</v>
      </c>
      <c r="M1613" s="13">
        <v>45409</v>
      </c>
      <c r="N1613" s="13">
        <v>45411</v>
      </c>
      <c r="O1613" s="13">
        <v>45627</v>
      </c>
      <c r="P1613" s="15">
        <v>217</v>
      </c>
      <c r="Q1613" s="11" t="s">
        <v>874</v>
      </c>
      <c r="R1613" s="11">
        <f>+VLOOKUP(B1613,[2]Hoja2!$A$3:$C$3503,3,FALSE)</f>
        <v>47362000</v>
      </c>
      <c r="S1613" s="11">
        <f t="shared" si="51"/>
        <v>0</v>
      </c>
      <c r="T1613" s="22">
        <f t="shared" si="52"/>
        <v>100</v>
      </c>
      <c r="U1613" s="5">
        <v>1</v>
      </c>
      <c r="V1613" s="10" t="s">
        <v>7288</v>
      </c>
      <c r="W1613" s="4">
        <f>+VLOOKUP(B1613,[2]Hoja2!$A$3:$D$3503,4,FALSE)</f>
        <v>0</v>
      </c>
    </row>
    <row r="1614" spans="1:23" s="4" customFormat="1" ht="51" x14ac:dyDescent="0.2">
      <c r="A1614" s="5" t="s">
        <v>4787</v>
      </c>
      <c r="B1614" s="5" t="s">
        <v>4787</v>
      </c>
      <c r="C1614" s="5" t="str">
        <f>+VLOOKUP(B1614,[2]Hoja1!$H$1:$I$5207,2,FALSE)</f>
        <v>CONTRATO DE PRESTACION DE SERVICIOS PROFESIONALES</v>
      </c>
      <c r="D1614" s="6" t="s">
        <v>5649</v>
      </c>
      <c r="E1614" s="6">
        <v>1020780535</v>
      </c>
      <c r="F1614" s="7" t="s">
        <v>829</v>
      </c>
      <c r="G1614" s="8">
        <v>34066</v>
      </c>
      <c r="H1614" s="9" t="s">
        <v>6365</v>
      </c>
      <c r="I1614" s="5" t="s">
        <v>835</v>
      </c>
      <c r="J1614" s="5" t="s">
        <v>867</v>
      </c>
      <c r="K1614" s="5" t="s">
        <v>839</v>
      </c>
      <c r="L1614" s="11">
        <v>37184000</v>
      </c>
      <c r="M1614" s="13">
        <v>45408</v>
      </c>
      <c r="N1614" s="13">
        <v>45411</v>
      </c>
      <c r="O1614" s="13">
        <v>45606</v>
      </c>
      <c r="P1614" s="15">
        <v>196</v>
      </c>
      <c r="Q1614" s="11" t="s">
        <v>874</v>
      </c>
      <c r="R1614" s="11">
        <f>+VLOOKUP(B1614,[2]Hoja2!$A$3:$C$3503,3,FALSE)</f>
        <v>37184000</v>
      </c>
      <c r="S1614" s="11">
        <f t="shared" si="51"/>
        <v>0</v>
      </c>
      <c r="T1614" s="22">
        <f t="shared" si="52"/>
        <v>100</v>
      </c>
      <c r="U1614" s="5">
        <v>0</v>
      </c>
      <c r="V1614" s="10" t="s">
        <v>7289</v>
      </c>
    </row>
    <row r="1615" spans="1:23" s="4" customFormat="1" ht="51" x14ac:dyDescent="0.2">
      <c r="A1615" s="5" t="s">
        <v>4788</v>
      </c>
      <c r="B1615" s="5" t="s">
        <v>4788</v>
      </c>
      <c r="C1615" s="5" t="str">
        <f>+VLOOKUP(B1615,[2]Hoja1!$H$1:$I$5207,2,FALSE)</f>
        <v>CONTRATO DE PRESTACION DE SERVICIOS DE APOYO A LA GESTION</v>
      </c>
      <c r="D1615" s="6" t="s">
        <v>5650</v>
      </c>
      <c r="E1615" s="6">
        <v>52787777</v>
      </c>
      <c r="F1615" s="7" t="s">
        <v>829</v>
      </c>
      <c r="G1615" s="8">
        <v>29249</v>
      </c>
      <c r="H1615" s="9" t="s">
        <v>6395</v>
      </c>
      <c r="I1615" s="5" t="s">
        <v>835</v>
      </c>
      <c r="J1615" s="5" t="s">
        <v>7018</v>
      </c>
      <c r="K1615" s="5" t="s">
        <v>843</v>
      </c>
      <c r="L1615" s="11">
        <v>54400000</v>
      </c>
      <c r="M1615" s="13">
        <v>45405</v>
      </c>
      <c r="N1615" s="13">
        <v>45406</v>
      </c>
      <c r="O1615" s="13">
        <v>45658</v>
      </c>
      <c r="P1615" s="15">
        <v>253</v>
      </c>
      <c r="Q1615" s="11" t="s">
        <v>874</v>
      </c>
      <c r="R1615" s="11">
        <f>+VLOOKUP(B1615,[2]Hoja2!$A$3:$C$3503,3,FALSE)</f>
        <v>47600000</v>
      </c>
      <c r="S1615" s="11">
        <f t="shared" si="51"/>
        <v>6800000</v>
      </c>
      <c r="T1615" s="22">
        <f t="shared" si="52"/>
        <v>87.5</v>
      </c>
      <c r="U1615" s="5">
        <v>1</v>
      </c>
      <c r="V1615" s="10" t="s">
        <v>7290</v>
      </c>
    </row>
    <row r="1616" spans="1:23" s="4" customFormat="1" ht="51" x14ac:dyDescent="0.2">
      <c r="A1616" s="5" t="s">
        <v>4789</v>
      </c>
      <c r="B1616" s="5" t="s">
        <v>4789</v>
      </c>
      <c r="C1616" s="5" t="str">
        <f>+VLOOKUP(B1616,[2]Hoja1!$H$1:$I$5207,2,FALSE)</f>
        <v>CONTRATO DE PRESTACION DE SERVICIOS PROFESIONALES</v>
      </c>
      <c r="D1616" s="6" t="s">
        <v>5651</v>
      </c>
      <c r="E1616" s="6">
        <v>1030682010</v>
      </c>
      <c r="F1616" s="7" t="s">
        <v>829</v>
      </c>
      <c r="G1616" s="8">
        <v>35741</v>
      </c>
      <c r="H1616" s="9" t="s">
        <v>6122</v>
      </c>
      <c r="I1616" s="5" t="s">
        <v>835</v>
      </c>
      <c r="J1616" s="5" t="s">
        <v>865</v>
      </c>
      <c r="K1616" s="5" t="s">
        <v>846</v>
      </c>
      <c r="L1616" s="11">
        <v>4568636</v>
      </c>
      <c r="M1616" s="13">
        <v>45405</v>
      </c>
      <c r="N1616" s="13">
        <v>45406</v>
      </c>
      <c r="O1616" s="13">
        <v>45459</v>
      </c>
      <c r="P1616" s="15">
        <v>54</v>
      </c>
      <c r="Q1616" s="11" t="s">
        <v>874</v>
      </c>
      <c r="R1616" s="11">
        <f>+VLOOKUP(B1616,[2]Hoja2!$A$3:$C$3503,3,FALSE)</f>
        <v>4568636</v>
      </c>
      <c r="S1616" s="11">
        <f t="shared" si="51"/>
        <v>0</v>
      </c>
      <c r="T1616" s="22">
        <f t="shared" si="52"/>
        <v>100</v>
      </c>
      <c r="U1616" s="5">
        <v>0</v>
      </c>
      <c r="V1616" s="10" t="s">
        <v>7291</v>
      </c>
    </row>
    <row r="1617" spans="1:22" s="4" customFormat="1" ht="51" x14ac:dyDescent="0.2">
      <c r="A1617" s="5" t="s">
        <v>4790</v>
      </c>
      <c r="B1617" s="5" t="s">
        <v>4790</v>
      </c>
      <c r="C1617" s="5" t="str">
        <f>+VLOOKUP(B1617,[2]Hoja1!$H$1:$I$5207,2,FALSE)</f>
        <v>CONTRATO DE PRESTACION DE SERVICIOS PROFESIONALES</v>
      </c>
      <c r="D1617" s="6" t="s">
        <v>5652</v>
      </c>
      <c r="E1617" s="6">
        <v>93235688</v>
      </c>
      <c r="F1617" s="7" t="s">
        <v>829</v>
      </c>
      <c r="G1617" s="8">
        <v>30813</v>
      </c>
      <c r="H1617" s="9" t="s">
        <v>6119</v>
      </c>
      <c r="I1617" s="5" t="s">
        <v>835</v>
      </c>
      <c r="J1617" s="5" t="s">
        <v>867</v>
      </c>
      <c r="K1617" s="5" t="s">
        <v>839</v>
      </c>
      <c r="L1617" s="11">
        <v>37184000</v>
      </c>
      <c r="M1617" s="13">
        <v>45405</v>
      </c>
      <c r="N1617" s="13">
        <v>45407</v>
      </c>
      <c r="O1617" s="13">
        <v>45606</v>
      </c>
      <c r="P1617" s="15">
        <v>200</v>
      </c>
      <c r="Q1617" s="11" t="s">
        <v>874</v>
      </c>
      <c r="R1617" s="11">
        <f>+VLOOKUP(B1617,[2]Hoja2!$A$3:$C$3503,3,FALSE)</f>
        <v>37184000</v>
      </c>
      <c r="S1617" s="11">
        <f t="shared" si="51"/>
        <v>0</v>
      </c>
      <c r="T1617" s="22">
        <f t="shared" si="52"/>
        <v>100</v>
      </c>
      <c r="U1617" s="5">
        <v>0</v>
      </c>
      <c r="V1617" s="10" t="s">
        <v>7292</v>
      </c>
    </row>
    <row r="1618" spans="1:22" s="4" customFormat="1" ht="51" x14ac:dyDescent="0.2">
      <c r="A1618" s="5" t="s">
        <v>4791</v>
      </c>
      <c r="B1618" s="5" t="s">
        <v>4791</v>
      </c>
      <c r="C1618" s="5" t="str">
        <f>+VLOOKUP(B1618,[2]Hoja1!$H$1:$I$5207,2,FALSE)</f>
        <v>CONTRATO DE PRESTACION DE SERVICIOS DE APOYO A LA GESTION</v>
      </c>
      <c r="D1618" s="6" t="s">
        <v>5653</v>
      </c>
      <c r="E1618" s="6">
        <v>80731644</v>
      </c>
      <c r="F1618" s="7" t="s">
        <v>829</v>
      </c>
      <c r="G1618" s="8">
        <v>30081</v>
      </c>
      <c r="H1618" s="9" t="s">
        <v>6396</v>
      </c>
      <c r="I1618" s="5" t="s">
        <v>835</v>
      </c>
      <c r="J1618" s="5" t="s">
        <v>6963</v>
      </c>
      <c r="K1618" s="5" t="s">
        <v>842</v>
      </c>
      <c r="L1618" s="11">
        <v>39975500</v>
      </c>
      <c r="M1618" s="13">
        <v>45405</v>
      </c>
      <c r="N1618" s="13">
        <v>45406</v>
      </c>
      <c r="O1618" s="13">
        <v>45657</v>
      </c>
      <c r="P1618" s="15">
        <v>252</v>
      </c>
      <c r="Q1618" s="11" t="s">
        <v>874</v>
      </c>
      <c r="R1618" s="11">
        <f>+VLOOKUP(B1618,[2]Hoja2!$A$3:$C$3503,3,FALSE)</f>
        <v>37624000</v>
      </c>
      <c r="S1618" s="11">
        <f t="shared" si="51"/>
        <v>2351500</v>
      </c>
      <c r="T1618" s="22">
        <f t="shared" si="52"/>
        <v>94.117647058823536</v>
      </c>
      <c r="U1618" s="5">
        <v>1</v>
      </c>
      <c r="V1618" s="10" t="s">
        <v>7293</v>
      </c>
    </row>
    <row r="1619" spans="1:22" s="4" customFormat="1" ht="63.75" x14ac:dyDescent="0.2">
      <c r="A1619" s="5" t="s">
        <v>4792</v>
      </c>
      <c r="B1619" s="5" t="s">
        <v>4792</v>
      </c>
      <c r="C1619" s="5" t="str">
        <f>+VLOOKUP(B1619,[2]Hoja1!$H$1:$I$5207,2,FALSE)</f>
        <v>CONTRATO DE PRESTACION DE SERVICIOS PROFESIONALES</v>
      </c>
      <c r="D1619" s="6" t="s">
        <v>743</v>
      </c>
      <c r="E1619" s="6">
        <v>1032452756</v>
      </c>
      <c r="F1619" s="7" t="s">
        <v>829</v>
      </c>
      <c r="G1619" s="8">
        <v>33889</v>
      </c>
      <c r="H1619" s="9" t="s">
        <v>6311</v>
      </c>
      <c r="I1619" s="5" t="s">
        <v>835</v>
      </c>
      <c r="J1619" s="5" t="s">
        <v>865</v>
      </c>
      <c r="K1619" s="5" t="s">
        <v>846</v>
      </c>
      <c r="L1619" s="11">
        <v>6838062</v>
      </c>
      <c r="M1619" s="13">
        <v>45404</v>
      </c>
      <c r="N1619" s="13">
        <v>45407</v>
      </c>
      <c r="O1619" s="13">
        <v>45459</v>
      </c>
      <c r="P1619" s="15">
        <v>53</v>
      </c>
      <c r="Q1619" s="11" t="s">
        <v>874</v>
      </c>
      <c r="R1619" s="11">
        <f>+VLOOKUP(B1619,[2]Hoja2!$A$3:$C$3503,3,FALSE)</f>
        <v>6838062</v>
      </c>
      <c r="S1619" s="11">
        <f t="shared" si="51"/>
        <v>0</v>
      </c>
      <c r="T1619" s="22">
        <f t="shared" si="52"/>
        <v>100</v>
      </c>
      <c r="U1619" s="5">
        <v>0</v>
      </c>
      <c r="V1619" s="10" t="s">
        <v>7294</v>
      </c>
    </row>
    <row r="1620" spans="1:22" s="4" customFormat="1" ht="51" x14ac:dyDescent="0.2">
      <c r="A1620" s="5" t="s">
        <v>4793</v>
      </c>
      <c r="B1620" s="5" t="s">
        <v>4793</v>
      </c>
      <c r="C1620" s="5" t="str">
        <f>+VLOOKUP(B1620,[2]Hoja1!$H$1:$I$5207,2,FALSE)</f>
        <v>CONTRATO DE PRESTACION DE SERVICIOS PROFESIONALES</v>
      </c>
      <c r="D1620" s="6" t="s">
        <v>121</v>
      </c>
      <c r="E1620" s="6">
        <v>1026284169</v>
      </c>
      <c r="F1620" s="7" t="s">
        <v>829</v>
      </c>
      <c r="G1620" s="8">
        <v>34022</v>
      </c>
      <c r="H1620" s="9" t="s">
        <v>6136</v>
      </c>
      <c r="I1620" s="5" t="s">
        <v>835</v>
      </c>
      <c r="J1620" s="5" t="s">
        <v>6988</v>
      </c>
      <c r="K1620" s="5" t="s">
        <v>841</v>
      </c>
      <c r="L1620" s="11">
        <v>33600000</v>
      </c>
      <c r="M1620" s="13">
        <v>45404</v>
      </c>
      <c r="N1620" s="13">
        <v>45408</v>
      </c>
      <c r="O1620" s="13">
        <v>45639</v>
      </c>
      <c r="P1620" s="15">
        <v>232</v>
      </c>
      <c r="Q1620" s="11" t="s">
        <v>874</v>
      </c>
      <c r="R1620" s="11">
        <f>+VLOOKUP(B1620,[2]Hoja2!$A$3:$C$3503,3,FALSE)</f>
        <v>33600000</v>
      </c>
      <c r="S1620" s="11">
        <f t="shared" si="51"/>
        <v>0</v>
      </c>
      <c r="T1620" s="22">
        <f t="shared" si="52"/>
        <v>100</v>
      </c>
      <c r="U1620" s="5">
        <v>0</v>
      </c>
      <c r="V1620" s="10" t="s">
        <v>7295</v>
      </c>
    </row>
    <row r="1621" spans="1:22" s="4" customFormat="1" ht="63.75" x14ac:dyDescent="0.2">
      <c r="A1621" s="5" t="s">
        <v>4794</v>
      </c>
      <c r="B1621" s="5" t="s">
        <v>4794</v>
      </c>
      <c r="C1621" s="5" t="str">
        <f>+VLOOKUP(B1621,[2]Hoja1!$H$1:$I$5207,2,FALSE)</f>
        <v>CONTRATO DE PRESTACION DE SERVICIOS PROFESIONALES</v>
      </c>
      <c r="D1621" s="6" t="s">
        <v>238</v>
      </c>
      <c r="E1621" s="6">
        <v>52798194</v>
      </c>
      <c r="F1621" s="7" t="s">
        <v>829</v>
      </c>
      <c r="G1621" s="8">
        <v>28977</v>
      </c>
      <c r="H1621" s="9" t="s">
        <v>6397</v>
      </c>
      <c r="I1621" s="5" t="s">
        <v>835</v>
      </c>
      <c r="J1621" s="5" t="s">
        <v>6969</v>
      </c>
      <c r="K1621" s="5" t="s">
        <v>850</v>
      </c>
      <c r="L1621" s="11">
        <v>68400000</v>
      </c>
      <c r="M1621" s="13">
        <v>45404</v>
      </c>
      <c r="N1621" s="13">
        <v>45406</v>
      </c>
      <c r="O1621" s="13">
        <v>45658</v>
      </c>
      <c r="P1621" s="15">
        <v>253</v>
      </c>
      <c r="Q1621" s="11" t="s">
        <v>874</v>
      </c>
      <c r="R1621" s="11">
        <f>+VLOOKUP(B1621,[2]Hoja2!$A$3:$C$3503,3,FALSE)</f>
        <v>60800000</v>
      </c>
      <c r="S1621" s="11">
        <f t="shared" si="51"/>
        <v>7600000</v>
      </c>
      <c r="T1621" s="22">
        <f t="shared" si="52"/>
        <v>88.888888888888886</v>
      </c>
      <c r="U1621" s="5">
        <v>0</v>
      </c>
      <c r="V1621" s="10" t="s">
        <v>7296</v>
      </c>
    </row>
    <row r="1622" spans="1:22" s="4" customFormat="1" ht="51" x14ac:dyDescent="0.2">
      <c r="A1622" s="5" t="s">
        <v>4795</v>
      </c>
      <c r="B1622" s="5" t="s">
        <v>4795</v>
      </c>
      <c r="C1622" s="5" t="str">
        <f>+VLOOKUP(B1622,[2]Hoja1!$H$1:$I$5207,2,FALSE)</f>
        <v>CONTRATO DE PRESTACION DE SERVICIOS DE APOYO A LA GESTION</v>
      </c>
      <c r="D1622" s="6" t="s">
        <v>5654</v>
      </c>
      <c r="E1622" s="6">
        <v>1018417671</v>
      </c>
      <c r="F1622" s="7" t="s">
        <v>829</v>
      </c>
      <c r="G1622" s="8">
        <v>32252</v>
      </c>
      <c r="H1622" s="9" t="s">
        <v>6398</v>
      </c>
      <c r="I1622" s="5" t="s">
        <v>835</v>
      </c>
      <c r="J1622" s="5" t="s">
        <v>865</v>
      </c>
      <c r="K1622" s="5" t="s">
        <v>846</v>
      </c>
      <c r="L1622" s="11">
        <v>25185900</v>
      </c>
      <c r="M1622" s="13">
        <v>45404</v>
      </c>
      <c r="N1622" s="13">
        <v>45405</v>
      </c>
      <c r="O1622" s="13">
        <v>45505</v>
      </c>
      <c r="P1622" s="15">
        <v>101</v>
      </c>
      <c r="Q1622" s="11" t="s">
        <v>874</v>
      </c>
      <c r="R1622" s="11">
        <f>+VLOOKUP(B1622,[2]Hoja2!$A$3:$C$3503,3,FALSE)</f>
        <v>25185900</v>
      </c>
      <c r="S1622" s="11">
        <f t="shared" si="51"/>
        <v>0</v>
      </c>
      <c r="T1622" s="22">
        <f t="shared" si="52"/>
        <v>100</v>
      </c>
      <c r="U1622" s="5">
        <v>0</v>
      </c>
      <c r="V1622" s="10" t="s">
        <v>7297</v>
      </c>
    </row>
    <row r="1623" spans="1:22" s="4" customFormat="1" ht="51" x14ac:dyDescent="0.2">
      <c r="A1623" s="5" t="s">
        <v>4796</v>
      </c>
      <c r="B1623" s="5" t="s">
        <v>4796</v>
      </c>
      <c r="C1623" s="5" t="str">
        <f>+VLOOKUP(B1623,[2]Hoja1!$H$1:$I$5207,2,FALSE)</f>
        <v>CONTRATO DE PRESTACION DE SERVICIOS PROFESIONALES</v>
      </c>
      <c r="D1623" s="6" t="s">
        <v>111</v>
      </c>
      <c r="E1623" s="6">
        <v>52353704</v>
      </c>
      <c r="F1623" s="7" t="s">
        <v>829</v>
      </c>
      <c r="G1623" s="8">
        <v>29147</v>
      </c>
      <c r="H1623" s="9" t="s">
        <v>6399</v>
      </c>
      <c r="I1623" s="5" t="s">
        <v>835</v>
      </c>
      <c r="J1623" s="5" t="s">
        <v>6963</v>
      </c>
      <c r="K1623" s="5" t="s">
        <v>842</v>
      </c>
      <c r="L1623" s="11">
        <v>53295000</v>
      </c>
      <c r="M1623" s="13">
        <v>45404</v>
      </c>
      <c r="N1623" s="13">
        <v>45406</v>
      </c>
      <c r="O1623" s="13">
        <v>45656</v>
      </c>
      <c r="P1623" s="15">
        <v>251</v>
      </c>
      <c r="Q1623" s="11" t="s">
        <v>874</v>
      </c>
      <c r="R1623" s="11">
        <f>+VLOOKUP(B1623,[2]Hoja2!$A$3:$C$3503,3,FALSE)</f>
        <v>53295000</v>
      </c>
      <c r="S1623" s="11">
        <f t="shared" si="51"/>
        <v>0</v>
      </c>
      <c r="T1623" s="22">
        <f t="shared" si="52"/>
        <v>100</v>
      </c>
      <c r="U1623" s="5">
        <v>1</v>
      </c>
      <c r="V1623" s="10" t="s">
        <v>7298</v>
      </c>
    </row>
    <row r="1624" spans="1:22" s="4" customFormat="1" ht="51" x14ac:dyDescent="0.2">
      <c r="A1624" s="5" t="s">
        <v>4797</v>
      </c>
      <c r="B1624" s="5" t="s">
        <v>4797</v>
      </c>
      <c r="C1624" s="5" t="str">
        <f>+VLOOKUP(B1624,[2]Hoja1!$H$1:$I$5207,2,FALSE)</f>
        <v>CONTRATO DE PRESTACION DE SERVICIOS PROFESIONALES</v>
      </c>
      <c r="D1624" s="6" t="s">
        <v>5655</v>
      </c>
      <c r="E1624" s="6">
        <v>79442346</v>
      </c>
      <c r="F1624" s="7" t="s">
        <v>829</v>
      </c>
      <c r="G1624" s="8">
        <v>24882</v>
      </c>
      <c r="H1624" s="9" t="s">
        <v>6400</v>
      </c>
      <c r="I1624" s="5" t="s">
        <v>835</v>
      </c>
      <c r="J1624" s="5" t="s">
        <v>6963</v>
      </c>
      <c r="K1624" s="5" t="s">
        <v>842</v>
      </c>
      <c r="L1624" s="11">
        <v>53295000</v>
      </c>
      <c r="M1624" s="13">
        <v>45405</v>
      </c>
      <c r="N1624" s="13">
        <v>45406</v>
      </c>
      <c r="O1624" s="13">
        <v>45657</v>
      </c>
      <c r="P1624" s="15">
        <v>252</v>
      </c>
      <c r="Q1624" s="11" t="s">
        <v>874</v>
      </c>
      <c r="R1624" s="11">
        <f>+VLOOKUP(B1624,[2]Hoja2!$A$3:$C$3503,3,FALSE)</f>
        <v>53295000</v>
      </c>
      <c r="S1624" s="11">
        <f t="shared" si="51"/>
        <v>0</v>
      </c>
      <c r="T1624" s="22">
        <f t="shared" si="52"/>
        <v>100</v>
      </c>
      <c r="U1624" s="5">
        <v>1</v>
      </c>
      <c r="V1624" s="10" t="s">
        <v>7299</v>
      </c>
    </row>
    <row r="1625" spans="1:22" s="4" customFormat="1" ht="51" x14ac:dyDescent="0.2">
      <c r="A1625" s="5" t="s">
        <v>4798</v>
      </c>
      <c r="B1625" s="5" t="s">
        <v>4798</v>
      </c>
      <c r="C1625" s="5" t="str">
        <f>+VLOOKUP(B1625,[2]Hoja1!$H$1:$I$5207,2,FALSE)</f>
        <v>CONTRATO DE PRESTACION DE SERVICIOS PROFESIONALES</v>
      </c>
      <c r="D1625" s="6" t="s">
        <v>5656</v>
      </c>
      <c r="E1625" s="6">
        <v>13068915</v>
      </c>
      <c r="F1625" s="7" t="s">
        <v>829</v>
      </c>
      <c r="G1625" s="8">
        <v>29597</v>
      </c>
      <c r="H1625" s="9" t="s">
        <v>6401</v>
      </c>
      <c r="I1625" s="5" t="s">
        <v>835</v>
      </c>
      <c r="J1625" s="5" t="s">
        <v>6963</v>
      </c>
      <c r="K1625" s="5" t="s">
        <v>842</v>
      </c>
      <c r="L1625" s="11">
        <v>30585337</v>
      </c>
      <c r="M1625" s="13">
        <v>45405</v>
      </c>
      <c r="N1625" s="13">
        <v>45412</v>
      </c>
      <c r="O1625" s="13">
        <v>45643</v>
      </c>
      <c r="P1625" s="15">
        <v>232</v>
      </c>
      <c r="Q1625" s="11" t="s">
        <v>874</v>
      </c>
      <c r="R1625" s="11">
        <f>+VLOOKUP(B1625,[2]Hoja2!$A$3:$C$3503,3,FALSE)</f>
        <v>28786192</v>
      </c>
      <c r="S1625" s="11">
        <f t="shared" si="51"/>
        <v>1799145</v>
      </c>
      <c r="T1625" s="22">
        <f t="shared" si="52"/>
        <v>94.117622441106334</v>
      </c>
      <c r="U1625" s="5">
        <v>1</v>
      </c>
      <c r="V1625" s="10" t="s">
        <v>7300</v>
      </c>
    </row>
    <row r="1626" spans="1:22" s="4" customFormat="1" ht="63.75" x14ac:dyDescent="0.2">
      <c r="A1626" s="5" t="s">
        <v>4799</v>
      </c>
      <c r="B1626" s="5" t="s">
        <v>4799</v>
      </c>
      <c r="C1626" s="5" t="str">
        <f>+VLOOKUP(B1626,[2]Hoja1!$H$1:$I$5207,2,FALSE)</f>
        <v>CONTRATO DE PRESTACION DE SERVICIOS DE APOYO A LA GESTION</v>
      </c>
      <c r="D1626" s="6" t="s">
        <v>5657</v>
      </c>
      <c r="E1626" s="6">
        <v>1033689334</v>
      </c>
      <c r="F1626" s="7" t="s">
        <v>829</v>
      </c>
      <c r="G1626" s="8">
        <v>32002</v>
      </c>
      <c r="H1626" s="9" t="s">
        <v>6402</v>
      </c>
      <c r="I1626" s="5" t="s">
        <v>835</v>
      </c>
      <c r="J1626" s="5" t="s">
        <v>865</v>
      </c>
      <c r="K1626" s="5" t="s">
        <v>846</v>
      </c>
      <c r="L1626" s="11">
        <v>8157688</v>
      </c>
      <c r="M1626" s="13">
        <v>45405</v>
      </c>
      <c r="N1626" s="13">
        <v>45435</v>
      </c>
      <c r="O1626" s="13">
        <v>45459</v>
      </c>
      <c r="P1626" s="15">
        <v>25</v>
      </c>
      <c r="Q1626" s="11" t="s">
        <v>874</v>
      </c>
      <c r="R1626" s="11">
        <f>+VLOOKUP(B1626,[2]Hoja2!$A$3:$C$3503,3,FALSE)</f>
        <v>0</v>
      </c>
      <c r="S1626" s="11">
        <f t="shared" si="51"/>
        <v>8157688</v>
      </c>
      <c r="T1626" s="22" t="s">
        <v>830</v>
      </c>
      <c r="U1626" s="5">
        <v>0</v>
      </c>
      <c r="V1626" s="10" t="s">
        <v>7301</v>
      </c>
    </row>
    <row r="1627" spans="1:22" s="4" customFormat="1" ht="51" x14ac:dyDescent="0.2">
      <c r="A1627" s="5" t="s">
        <v>4800</v>
      </c>
      <c r="B1627" s="5" t="s">
        <v>4800</v>
      </c>
      <c r="C1627" s="5" t="str">
        <f>+VLOOKUP(B1627,[2]Hoja1!$H$1:$I$5207,2,FALSE)</f>
        <v>CONTRATO DE PRESTACION DE SERVICIOS PROFESIONALES</v>
      </c>
      <c r="D1627" s="6" t="s">
        <v>483</v>
      </c>
      <c r="E1627" s="6">
        <v>1054373917</v>
      </c>
      <c r="F1627" s="7" t="s">
        <v>829</v>
      </c>
      <c r="G1627" s="8">
        <v>34490</v>
      </c>
      <c r="H1627" s="9" t="s">
        <v>6403</v>
      </c>
      <c r="I1627" s="5" t="s">
        <v>835</v>
      </c>
      <c r="J1627" s="5" t="s">
        <v>865</v>
      </c>
      <c r="K1627" s="5" t="s">
        <v>846</v>
      </c>
      <c r="L1627" s="11">
        <v>35136000</v>
      </c>
      <c r="M1627" s="13">
        <v>45405</v>
      </c>
      <c r="N1627" s="13">
        <v>45406</v>
      </c>
      <c r="O1627" s="13">
        <v>45627</v>
      </c>
      <c r="P1627" s="15">
        <v>222</v>
      </c>
      <c r="Q1627" s="11" t="s">
        <v>874</v>
      </c>
      <c r="R1627" s="11">
        <f>+VLOOKUP(B1627,[2]Hoja2!$A$3:$C$3503,3,FALSE)</f>
        <v>35136000</v>
      </c>
      <c r="S1627" s="11">
        <f t="shared" si="51"/>
        <v>0</v>
      </c>
      <c r="T1627" s="22">
        <f t="shared" si="52"/>
        <v>100</v>
      </c>
      <c r="U1627" s="5">
        <v>0</v>
      </c>
      <c r="V1627" s="10" t="s">
        <v>7302</v>
      </c>
    </row>
    <row r="1628" spans="1:22" s="4" customFormat="1" ht="76.5" x14ac:dyDescent="0.2">
      <c r="A1628" s="5" t="s">
        <v>4801</v>
      </c>
      <c r="B1628" s="5" t="s">
        <v>4801</v>
      </c>
      <c r="C1628" s="5" t="str">
        <f>+VLOOKUP(B1628,[2]Hoja1!$H$1:$I$5207,2,FALSE)</f>
        <v>CONTRATO DE PRESTACION DE SERVICIOS DE APOYO A LA GESTION</v>
      </c>
      <c r="D1628" s="6" t="s">
        <v>5658</v>
      </c>
      <c r="E1628" s="6">
        <v>79890290</v>
      </c>
      <c r="F1628" s="7" t="s">
        <v>829</v>
      </c>
      <c r="G1628" s="8">
        <v>28827</v>
      </c>
      <c r="H1628" s="9" t="s">
        <v>6404</v>
      </c>
      <c r="I1628" s="5" t="s">
        <v>835</v>
      </c>
      <c r="J1628" s="5" t="s">
        <v>865</v>
      </c>
      <c r="K1628" s="5" t="s">
        <v>846</v>
      </c>
      <c r="L1628" s="11">
        <v>6838062</v>
      </c>
      <c r="M1628" s="13">
        <v>45405</v>
      </c>
      <c r="N1628" s="13">
        <v>45406</v>
      </c>
      <c r="O1628" s="13">
        <v>45459</v>
      </c>
      <c r="P1628" s="15">
        <v>54</v>
      </c>
      <c r="Q1628" s="11" t="s">
        <v>874</v>
      </c>
      <c r="R1628" s="11">
        <f>+VLOOKUP(B1628,[2]Hoja2!$A$3:$C$3503,3,FALSE)</f>
        <v>6838062</v>
      </c>
      <c r="S1628" s="11">
        <f t="shared" si="51"/>
        <v>0</v>
      </c>
      <c r="T1628" s="22">
        <f t="shared" si="52"/>
        <v>100</v>
      </c>
      <c r="U1628" s="5">
        <v>0</v>
      </c>
      <c r="V1628" s="10" t="s">
        <v>7303</v>
      </c>
    </row>
    <row r="1629" spans="1:22" s="4" customFormat="1" ht="63.75" x14ac:dyDescent="0.2">
      <c r="A1629" s="5" t="s">
        <v>4802</v>
      </c>
      <c r="B1629" s="5" t="s">
        <v>4802</v>
      </c>
      <c r="C1629" s="5" t="str">
        <f>+VLOOKUP(B1629,[2]Hoja1!$H$1:$I$5207,2,FALSE)</f>
        <v>CONTRATO DE PRESTACION DE SERVICIOS PROFESIONALES</v>
      </c>
      <c r="D1629" s="6" t="s">
        <v>5659</v>
      </c>
      <c r="E1629" s="6">
        <v>1013613361</v>
      </c>
      <c r="F1629" s="7" t="s">
        <v>829</v>
      </c>
      <c r="G1629" s="8">
        <v>33060</v>
      </c>
      <c r="H1629" s="9" t="s">
        <v>6405</v>
      </c>
      <c r="I1629" s="5" t="s">
        <v>835</v>
      </c>
      <c r="J1629" s="5" t="s">
        <v>6969</v>
      </c>
      <c r="K1629" s="5" t="s">
        <v>850</v>
      </c>
      <c r="L1629" s="11">
        <v>58131000</v>
      </c>
      <c r="M1629" s="13">
        <v>45405</v>
      </c>
      <c r="N1629" s="13">
        <v>45407</v>
      </c>
      <c r="O1629" s="13">
        <v>45658</v>
      </c>
      <c r="P1629" s="15">
        <v>252</v>
      </c>
      <c r="Q1629" s="11" t="s">
        <v>874</v>
      </c>
      <c r="R1629" s="11">
        <f>+VLOOKUP(B1629,[2]Hoja2!$A$3:$C$3503,3,FALSE)</f>
        <v>45213000</v>
      </c>
      <c r="S1629" s="11">
        <f t="shared" si="51"/>
        <v>12918000</v>
      </c>
      <c r="T1629" s="22">
        <f t="shared" si="52"/>
        <v>77.777777777777771</v>
      </c>
      <c r="U1629" s="5">
        <v>0</v>
      </c>
      <c r="V1629" s="10" t="s">
        <v>7304</v>
      </c>
    </row>
    <row r="1630" spans="1:22" s="4" customFormat="1" ht="63.75" x14ac:dyDescent="0.2">
      <c r="A1630" s="5" t="s">
        <v>4803</v>
      </c>
      <c r="B1630" s="5" t="s">
        <v>4803</v>
      </c>
      <c r="C1630" s="5" t="str">
        <f>+VLOOKUP(B1630,[2]Hoja1!$H$1:$I$5207,2,FALSE)</f>
        <v>CONTRATO DE PRESTACION DE SERVICIOS DE APOYO A LA GESTION</v>
      </c>
      <c r="D1630" s="6" t="s">
        <v>5660</v>
      </c>
      <c r="E1630" s="6">
        <v>1018457650</v>
      </c>
      <c r="F1630" s="7" t="s">
        <v>829</v>
      </c>
      <c r="G1630" s="8">
        <v>34026</v>
      </c>
      <c r="H1630" s="9" t="s">
        <v>6406</v>
      </c>
      <c r="I1630" s="5" t="s">
        <v>835</v>
      </c>
      <c r="J1630" s="5" t="s">
        <v>6969</v>
      </c>
      <c r="K1630" s="5" t="s">
        <v>850</v>
      </c>
      <c r="L1630" s="11">
        <v>31428000</v>
      </c>
      <c r="M1630" s="13">
        <v>45405</v>
      </c>
      <c r="N1630" s="13">
        <v>45412</v>
      </c>
      <c r="O1630" s="13">
        <v>45657</v>
      </c>
      <c r="P1630" s="15">
        <v>246</v>
      </c>
      <c r="Q1630" s="11" t="s">
        <v>874</v>
      </c>
      <c r="R1630" s="11">
        <f>+VLOOKUP(B1630,[2]Hoja2!$A$3:$C$3503,3,FALSE)</f>
        <v>24444000</v>
      </c>
      <c r="S1630" s="11">
        <f t="shared" si="51"/>
        <v>6984000</v>
      </c>
      <c r="T1630" s="22">
        <f t="shared" si="52"/>
        <v>77.777777777777771</v>
      </c>
      <c r="U1630" s="5">
        <v>0</v>
      </c>
      <c r="V1630" s="10" t="s">
        <v>7305</v>
      </c>
    </row>
    <row r="1631" spans="1:22" s="4" customFormat="1" ht="63.75" x14ac:dyDescent="0.2">
      <c r="A1631" s="5" t="s">
        <v>4804</v>
      </c>
      <c r="B1631" s="5" t="s">
        <v>4804</v>
      </c>
      <c r="C1631" s="5" t="str">
        <f>+VLOOKUP(B1631,[2]Hoja1!$H$1:$I$5207,2,FALSE)</f>
        <v>CONTRATO DE PRESTACION DE SERVICIOS DE APOYO A LA GESTION</v>
      </c>
      <c r="D1631" s="6" t="s">
        <v>5661</v>
      </c>
      <c r="E1631" s="6">
        <v>80181875</v>
      </c>
      <c r="F1631" s="7" t="s">
        <v>829</v>
      </c>
      <c r="G1631" s="8">
        <v>29879</v>
      </c>
      <c r="H1631" s="9" t="s">
        <v>6407</v>
      </c>
      <c r="I1631" s="5" t="s">
        <v>835</v>
      </c>
      <c r="J1631" s="5" t="s">
        <v>6969</v>
      </c>
      <c r="K1631" s="5" t="s">
        <v>850</v>
      </c>
      <c r="L1631" s="11">
        <v>31428000</v>
      </c>
      <c r="M1631" s="13">
        <v>45405</v>
      </c>
      <c r="N1631" s="13">
        <v>45408</v>
      </c>
      <c r="O1631" s="13">
        <v>45657</v>
      </c>
      <c r="P1631" s="15">
        <v>250</v>
      </c>
      <c r="Q1631" s="11" t="s">
        <v>874</v>
      </c>
      <c r="R1631" s="11">
        <f>+VLOOKUP(B1631,[2]Hoja2!$A$3:$C$3503,3,FALSE)</f>
        <v>24444000</v>
      </c>
      <c r="S1631" s="11">
        <f t="shared" si="51"/>
        <v>6984000</v>
      </c>
      <c r="T1631" s="22">
        <f t="shared" si="52"/>
        <v>77.777777777777771</v>
      </c>
      <c r="U1631" s="5">
        <v>0</v>
      </c>
      <c r="V1631" s="10" t="s">
        <v>7306</v>
      </c>
    </row>
    <row r="1632" spans="1:22" s="4" customFormat="1" ht="63.75" x14ac:dyDescent="0.2">
      <c r="A1632" s="5" t="s">
        <v>4805</v>
      </c>
      <c r="B1632" s="5" t="s">
        <v>4805</v>
      </c>
      <c r="C1632" s="5" t="str">
        <f>+VLOOKUP(B1632,[2]Hoja1!$H$1:$I$5207,2,FALSE)</f>
        <v>CONTRATO DE PRESTACION DE SERVICIOS DE APOYO A LA GESTION</v>
      </c>
      <c r="D1632" s="6" t="s">
        <v>735</v>
      </c>
      <c r="E1632" s="6">
        <v>1006866896</v>
      </c>
      <c r="F1632" s="7" t="s">
        <v>829</v>
      </c>
      <c r="G1632" s="8">
        <v>36233</v>
      </c>
      <c r="H1632" s="9" t="s">
        <v>6407</v>
      </c>
      <c r="I1632" s="5" t="s">
        <v>835</v>
      </c>
      <c r="J1632" s="5" t="s">
        <v>6969</v>
      </c>
      <c r="K1632" s="5" t="s">
        <v>850</v>
      </c>
      <c r="L1632" s="11">
        <v>31428000</v>
      </c>
      <c r="M1632" s="13">
        <v>45406</v>
      </c>
      <c r="N1632" s="13">
        <v>45408</v>
      </c>
      <c r="O1632" s="13">
        <v>45657</v>
      </c>
      <c r="P1632" s="15">
        <v>250</v>
      </c>
      <c r="Q1632" s="11" t="s">
        <v>874</v>
      </c>
      <c r="R1632" s="11">
        <f>+VLOOKUP(B1632,[2]Hoja2!$A$3:$C$3503,3,FALSE)</f>
        <v>24444000</v>
      </c>
      <c r="S1632" s="11">
        <f t="shared" si="51"/>
        <v>6984000</v>
      </c>
      <c r="T1632" s="22">
        <f t="shared" si="52"/>
        <v>77.777777777777771</v>
      </c>
      <c r="U1632" s="5">
        <v>0</v>
      </c>
      <c r="V1632" s="10" t="s">
        <v>7307</v>
      </c>
    </row>
    <row r="1633" spans="1:23" s="4" customFormat="1" ht="63.75" x14ac:dyDescent="0.2">
      <c r="A1633" s="5" t="s">
        <v>4806</v>
      </c>
      <c r="B1633" s="5" t="s">
        <v>4806</v>
      </c>
      <c r="C1633" s="5" t="str">
        <f>+VLOOKUP(B1633,[2]Hoja1!$H$1:$I$5207,2,FALSE)</f>
        <v>CONTRATO DE PRESTACION DE SERVICIOS PROFESIONALES</v>
      </c>
      <c r="D1633" s="6" t="s">
        <v>185</v>
      </c>
      <c r="E1633" s="6">
        <v>1033807117</v>
      </c>
      <c r="F1633" s="7" t="s">
        <v>829</v>
      </c>
      <c r="G1633" s="8">
        <v>35938</v>
      </c>
      <c r="H1633" s="9" t="s">
        <v>6408</v>
      </c>
      <c r="I1633" s="5" t="s">
        <v>835</v>
      </c>
      <c r="J1633" s="5" t="s">
        <v>6963</v>
      </c>
      <c r="K1633" s="5" t="s">
        <v>842</v>
      </c>
      <c r="L1633" s="11">
        <v>26137500</v>
      </c>
      <c r="M1633" s="13">
        <v>45419</v>
      </c>
      <c r="N1633" s="13">
        <v>45420</v>
      </c>
      <c r="O1633" s="13">
        <v>45653</v>
      </c>
      <c r="P1633" s="15">
        <v>234</v>
      </c>
      <c r="Q1633" s="11" t="s">
        <v>874</v>
      </c>
      <c r="R1633" s="11">
        <f>+VLOOKUP(B1633,[2]Hoja2!$A$3:$C$3503,3,FALSE)</f>
        <v>21525000</v>
      </c>
      <c r="S1633" s="11">
        <f t="shared" si="51"/>
        <v>4612500</v>
      </c>
      <c r="T1633" s="22">
        <f t="shared" si="52"/>
        <v>82.352941176470594</v>
      </c>
      <c r="U1633" s="5">
        <v>1</v>
      </c>
      <c r="V1633" s="10" t="s">
        <v>7308</v>
      </c>
    </row>
    <row r="1634" spans="1:23" s="4" customFormat="1" ht="63.75" x14ac:dyDescent="0.2">
      <c r="A1634" s="5" t="s">
        <v>4807</v>
      </c>
      <c r="B1634" s="5" t="s">
        <v>4807</v>
      </c>
      <c r="C1634" s="5" t="str">
        <f>+VLOOKUP(B1634,[2]Hoja1!$H$1:$I$5207,2,FALSE)</f>
        <v>CONTRATO DE PRESTACION DE SERVICIOS PROFESIONALES</v>
      </c>
      <c r="D1634" s="6" t="s">
        <v>5662</v>
      </c>
      <c r="E1634" s="6">
        <v>79470824</v>
      </c>
      <c r="F1634" s="7" t="s">
        <v>829</v>
      </c>
      <c r="G1634" s="8">
        <v>25204</v>
      </c>
      <c r="H1634" s="9" t="s">
        <v>6409</v>
      </c>
      <c r="I1634" s="5" t="s">
        <v>835</v>
      </c>
      <c r="J1634" s="5" t="s">
        <v>865</v>
      </c>
      <c r="K1634" s="5" t="s">
        <v>846</v>
      </c>
      <c r="L1634" s="11">
        <v>12374000</v>
      </c>
      <c r="M1634" s="13">
        <v>45406</v>
      </c>
      <c r="N1634" s="13">
        <v>45407</v>
      </c>
      <c r="O1634" s="13">
        <v>45474</v>
      </c>
      <c r="P1634" s="15">
        <v>68</v>
      </c>
      <c r="Q1634" s="11" t="s">
        <v>874</v>
      </c>
      <c r="R1634" s="11">
        <f>+VLOOKUP(B1634,[2]Hoja2!$A$3:$C$3503,3,FALSE)</f>
        <v>12374000</v>
      </c>
      <c r="S1634" s="11">
        <f t="shared" si="51"/>
        <v>0</v>
      </c>
      <c r="T1634" s="22">
        <f t="shared" si="52"/>
        <v>100</v>
      </c>
      <c r="U1634" s="5">
        <v>0</v>
      </c>
      <c r="V1634" s="10" t="s">
        <v>7309</v>
      </c>
    </row>
    <row r="1635" spans="1:23" s="4" customFormat="1" ht="51" x14ac:dyDescent="0.2">
      <c r="A1635" s="5" t="s">
        <v>4808</v>
      </c>
      <c r="B1635" s="5" t="s">
        <v>4808</v>
      </c>
      <c r="C1635" s="5" t="str">
        <f>+VLOOKUP(B1635,[2]Hoja1!$H$1:$I$5207,2,FALSE)</f>
        <v>CONTRATO DE PRESTACION DE SERVICIOS PROFESIONALES</v>
      </c>
      <c r="D1635" s="6" t="s">
        <v>317</v>
      </c>
      <c r="E1635" s="6">
        <v>80236102</v>
      </c>
      <c r="F1635" s="7" t="s">
        <v>829</v>
      </c>
      <c r="G1635" s="8">
        <v>29655</v>
      </c>
      <c r="H1635" s="9" t="s">
        <v>6410</v>
      </c>
      <c r="I1635" s="5" t="s">
        <v>835</v>
      </c>
      <c r="J1635" s="5" t="s">
        <v>867</v>
      </c>
      <c r="K1635" s="5" t="s">
        <v>839</v>
      </c>
      <c r="L1635" s="11">
        <v>37184000</v>
      </c>
      <c r="M1635" s="13">
        <v>45406</v>
      </c>
      <c r="N1635" s="13">
        <v>45407</v>
      </c>
      <c r="O1635" s="13">
        <v>45606</v>
      </c>
      <c r="P1635" s="15">
        <v>200</v>
      </c>
      <c r="Q1635" s="11" t="s">
        <v>874</v>
      </c>
      <c r="R1635" s="11">
        <f>+VLOOKUP(B1635,[2]Hoja2!$A$3:$C$3503,3,FALSE)</f>
        <v>37184000</v>
      </c>
      <c r="S1635" s="11">
        <f t="shared" si="51"/>
        <v>0</v>
      </c>
      <c r="T1635" s="22">
        <f t="shared" si="52"/>
        <v>100</v>
      </c>
      <c r="U1635" s="5">
        <v>0</v>
      </c>
      <c r="V1635" s="10" t="s">
        <v>7310</v>
      </c>
    </row>
    <row r="1636" spans="1:23" s="4" customFormat="1" ht="51" x14ac:dyDescent="0.2">
      <c r="A1636" s="5" t="s">
        <v>4809</v>
      </c>
      <c r="B1636" s="5" t="s">
        <v>4809</v>
      </c>
      <c r="C1636" s="5" t="str">
        <f>+VLOOKUP(B1636,[2]Hoja1!$H$1:$I$5207,2,FALSE)</f>
        <v>CONTRATO DE PRESTACION DE SERVICIOS PROFESIONALES</v>
      </c>
      <c r="D1636" s="6" t="s">
        <v>5663</v>
      </c>
      <c r="E1636" s="6">
        <v>80729153</v>
      </c>
      <c r="F1636" s="7" t="s">
        <v>829</v>
      </c>
      <c r="G1636" s="8">
        <v>30308</v>
      </c>
      <c r="H1636" s="9" t="s">
        <v>6328</v>
      </c>
      <c r="I1636" s="5" t="s">
        <v>835</v>
      </c>
      <c r="J1636" s="5" t="s">
        <v>867</v>
      </c>
      <c r="K1636" s="5" t="s">
        <v>839</v>
      </c>
      <c r="L1636" s="11">
        <v>37184000</v>
      </c>
      <c r="M1636" s="13">
        <v>45406</v>
      </c>
      <c r="N1636" s="13">
        <v>45411</v>
      </c>
      <c r="O1636" s="13">
        <v>45606</v>
      </c>
      <c r="P1636" s="15">
        <v>196</v>
      </c>
      <c r="Q1636" s="11" t="s">
        <v>874</v>
      </c>
      <c r="R1636" s="11">
        <f>+VLOOKUP(B1636,[2]Hoja2!$A$3:$C$3503,3,FALSE)</f>
        <v>37184000</v>
      </c>
      <c r="S1636" s="11">
        <f t="shared" si="51"/>
        <v>0</v>
      </c>
      <c r="T1636" s="22">
        <f t="shared" si="52"/>
        <v>100</v>
      </c>
      <c r="U1636" s="5">
        <v>0</v>
      </c>
      <c r="V1636" s="10" t="s">
        <v>7311</v>
      </c>
    </row>
    <row r="1637" spans="1:23" s="4" customFormat="1" ht="63.75" x14ac:dyDescent="0.2">
      <c r="A1637" s="5" t="s">
        <v>4810</v>
      </c>
      <c r="B1637" s="5" t="s">
        <v>4810</v>
      </c>
      <c r="C1637" s="5" t="str">
        <f>+VLOOKUP(B1637,[2]Hoja1!$H$1:$I$5207,2,FALSE)</f>
        <v>CONTRATO DE PRESTACION DE SERVICIOS DE APOYO A LA GESTION</v>
      </c>
      <c r="D1637" s="6" t="s">
        <v>741</v>
      </c>
      <c r="E1637" s="6">
        <v>1024474816</v>
      </c>
      <c r="F1637" s="7" t="s">
        <v>829</v>
      </c>
      <c r="G1637" s="8">
        <v>31960</v>
      </c>
      <c r="H1637" s="9" t="s">
        <v>6407</v>
      </c>
      <c r="I1637" s="5" t="s">
        <v>835</v>
      </c>
      <c r="J1637" s="5" t="s">
        <v>6969</v>
      </c>
      <c r="K1637" s="5" t="s">
        <v>850</v>
      </c>
      <c r="L1637" s="11">
        <v>31428000</v>
      </c>
      <c r="M1637" s="13">
        <v>45406</v>
      </c>
      <c r="N1637" s="13">
        <v>45408</v>
      </c>
      <c r="O1637" s="13">
        <v>45658</v>
      </c>
      <c r="P1637" s="15">
        <v>251</v>
      </c>
      <c r="Q1637" s="11" t="s">
        <v>874</v>
      </c>
      <c r="R1637" s="11">
        <f>+VLOOKUP(B1637,[2]Hoja2!$A$3:$C$3503,3,FALSE)</f>
        <v>24444000</v>
      </c>
      <c r="S1637" s="11">
        <f t="shared" si="51"/>
        <v>6984000</v>
      </c>
      <c r="T1637" s="22">
        <f t="shared" si="52"/>
        <v>77.777777777777771</v>
      </c>
      <c r="U1637" s="5">
        <v>0</v>
      </c>
      <c r="V1637" s="10" t="s">
        <v>7312</v>
      </c>
    </row>
    <row r="1638" spans="1:23" s="4" customFormat="1" ht="51" x14ac:dyDescent="0.2">
      <c r="A1638" s="5" t="s">
        <v>4811</v>
      </c>
      <c r="B1638" s="5" t="s">
        <v>4811</v>
      </c>
      <c r="C1638" s="5" t="str">
        <f>+VLOOKUP(B1638,[2]Hoja1!$H$1:$I$5207,2,FALSE)</f>
        <v>CONTRATO DE PRESTACION DE SERVICIOS DE APOYO A LA GESTION</v>
      </c>
      <c r="D1638" s="6" t="s">
        <v>814</v>
      </c>
      <c r="E1638" s="6">
        <v>79710599</v>
      </c>
      <c r="F1638" s="7" t="s">
        <v>829</v>
      </c>
      <c r="G1638" s="8">
        <v>27162</v>
      </c>
      <c r="H1638" s="9" t="s">
        <v>3113</v>
      </c>
      <c r="I1638" s="5" t="s">
        <v>835</v>
      </c>
      <c r="J1638" s="5" t="s">
        <v>7018</v>
      </c>
      <c r="K1638" s="5" t="s">
        <v>843</v>
      </c>
      <c r="L1638" s="11">
        <v>15750000</v>
      </c>
      <c r="M1638" s="13">
        <v>45406</v>
      </c>
      <c r="N1638" s="13">
        <v>45408</v>
      </c>
      <c r="O1638" s="13">
        <v>45499</v>
      </c>
      <c r="P1638" s="15">
        <v>92</v>
      </c>
      <c r="Q1638" s="11" t="s">
        <v>874</v>
      </c>
      <c r="R1638" s="11">
        <f>+VLOOKUP(B1638,[2]Hoja2!$A$3:$C$3503,3,FALSE)</f>
        <v>15750000</v>
      </c>
      <c r="S1638" s="11">
        <f t="shared" si="51"/>
        <v>0</v>
      </c>
      <c r="T1638" s="22">
        <f t="shared" si="52"/>
        <v>100</v>
      </c>
      <c r="U1638" s="5">
        <v>0</v>
      </c>
      <c r="V1638" s="10" t="s">
        <v>7313</v>
      </c>
    </row>
    <row r="1639" spans="1:23" s="4" customFormat="1" ht="51" x14ac:dyDescent="0.2">
      <c r="A1639" s="5" t="s">
        <v>4812</v>
      </c>
      <c r="B1639" s="5" t="s">
        <v>4812</v>
      </c>
      <c r="C1639" s="5" t="str">
        <f>+VLOOKUP(B1639,[2]Hoja1!$H$1:$I$5207,2,FALSE)</f>
        <v>CONTRATO DE PRESTACION DE SERVICIOS PROFESIONALES</v>
      </c>
      <c r="D1639" s="6" t="s">
        <v>5664</v>
      </c>
      <c r="E1639" s="6">
        <v>1015451076</v>
      </c>
      <c r="F1639" s="7" t="s">
        <v>829</v>
      </c>
      <c r="G1639" s="8">
        <v>34703</v>
      </c>
      <c r="H1639" s="9" t="s">
        <v>6136</v>
      </c>
      <c r="I1639" s="5" t="s">
        <v>835</v>
      </c>
      <c r="J1639" s="5" t="s">
        <v>6988</v>
      </c>
      <c r="K1639" s="5" t="s">
        <v>841</v>
      </c>
      <c r="L1639" s="11">
        <v>33600000</v>
      </c>
      <c r="M1639" s="13">
        <v>45406</v>
      </c>
      <c r="N1639" s="13">
        <v>45409</v>
      </c>
      <c r="O1639" s="13">
        <v>45639</v>
      </c>
      <c r="P1639" s="15">
        <v>231</v>
      </c>
      <c r="Q1639" s="11" t="s">
        <v>874</v>
      </c>
      <c r="R1639" s="11">
        <f>+VLOOKUP(B1639,[2]Hoja2!$A$3:$C$3503,3,FALSE)</f>
        <v>33600000</v>
      </c>
      <c r="S1639" s="11">
        <f t="shared" si="51"/>
        <v>0</v>
      </c>
      <c r="T1639" s="22">
        <f t="shared" si="52"/>
        <v>100</v>
      </c>
      <c r="U1639" s="5">
        <v>0</v>
      </c>
      <c r="V1639" s="10" t="s">
        <v>7314</v>
      </c>
    </row>
    <row r="1640" spans="1:23" s="4" customFormat="1" ht="51" x14ac:dyDescent="0.2">
      <c r="A1640" s="5" t="s">
        <v>4813</v>
      </c>
      <c r="B1640" s="5" t="s">
        <v>4813</v>
      </c>
      <c r="C1640" s="5" t="s">
        <v>2038</v>
      </c>
      <c r="D1640" s="6" t="s">
        <v>105</v>
      </c>
      <c r="E1640" s="6">
        <v>1016035730</v>
      </c>
      <c r="F1640" s="7" t="s">
        <v>829</v>
      </c>
      <c r="G1640" s="8">
        <v>33388</v>
      </c>
      <c r="H1640" s="9" t="s">
        <v>6411</v>
      </c>
      <c r="I1640" s="5" t="s">
        <v>835</v>
      </c>
      <c r="J1640" s="5" t="s">
        <v>7315</v>
      </c>
      <c r="K1640" s="5" t="s">
        <v>841</v>
      </c>
      <c r="L1640" s="11">
        <v>41250000</v>
      </c>
      <c r="M1640" s="13">
        <v>45407</v>
      </c>
      <c r="N1640" s="13">
        <v>45411</v>
      </c>
      <c r="O1640" s="13">
        <v>45638</v>
      </c>
      <c r="P1640" s="15">
        <v>228</v>
      </c>
      <c r="Q1640" s="11" t="s">
        <v>874</v>
      </c>
      <c r="R1640" s="11">
        <f>+L1640</f>
        <v>41250000</v>
      </c>
      <c r="S1640" s="11">
        <f t="shared" si="51"/>
        <v>0</v>
      </c>
      <c r="T1640" s="22">
        <f t="shared" si="52"/>
        <v>100</v>
      </c>
      <c r="U1640" s="5">
        <v>0</v>
      </c>
      <c r="V1640" s="10" t="s">
        <v>7316</v>
      </c>
    </row>
    <row r="1641" spans="1:23" s="4" customFormat="1" ht="51" x14ac:dyDescent="0.2">
      <c r="A1641" s="5" t="s">
        <v>4814</v>
      </c>
      <c r="B1641" s="5" t="s">
        <v>4814</v>
      </c>
      <c r="C1641" s="5" t="str">
        <f>+VLOOKUP(B1641,[2]Hoja1!$H$1:$I$5207,2,FALSE)</f>
        <v>CONTRATO DE PRESTACION DE SERVICIOS DE APOYO A LA GESTION</v>
      </c>
      <c r="D1641" s="6" t="s">
        <v>2104</v>
      </c>
      <c r="E1641" s="6">
        <v>52522369</v>
      </c>
      <c r="F1641" s="7" t="s">
        <v>829</v>
      </c>
      <c r="G1641" s="8">
        <v>28623</v>
      </c>
      <c r="H1641" s="9" t="s">
        <v>6412</v>
      </c>
      <c r="I1641" s="5" t="s">
        <v>835</v>
      </c>
      <c r="J1641" s="5" t="s">
        <v>865</v>
      </c>
      <c r="K1641" s="5" t="s">
        <v>846</v>
      </c>
      <c r="L1641" s="11">
        <f>+VLOOKUP(B1641,[2]Hoja2!$A$3:$C$3503,2,FALSE)</f>
        <v>48847867</v>
      </c>
      <c r="M1641" s="13">
        <v>45406</v>
      </c>
      <c r="N1641" s="13">
        <v>45408</v>
      </c>
      <c r="O1641" s="13">
        <v>45627</v>
      </c>
      <c r="P1641" s="15">
        <v>220</v>
      </c>
      <c r="Q1641" s="11" t="s">
        <v>874</v>
      </c>
      <c r="R1641" s="11">
        <f>+VLOOKUP(B1641,[2]Hoja2!$A$3:$C$3503,3,FALSE)</f>
        <v>48847867</v>
      </c>
      <c r="S1641" s="11">
        <f t="shared" si="51"/>
        <v>0</v>
      </c>
      <c r="T1641" s="22">
        <f t="shared" si="52"/>
        <v>100</v>
      </c>
      <c r="U1641" s="5">
        <v>1</v>
      </c>
      <c r="V1641" s="10" t="s">
        <v>7317</v>
      </c>
      <c r="W1641" s="4">
        <f>+VLOOKUP(B1641,[2]Hoja2!$A$3:$D$3503,4,FALSE)</f>
        <v>0</v>
      </c>
    </row>
    <row r="1642" spans="1:23" s="4" customFormat="1" ht="51" x14ac:dyDescent="0.2">
      <c r="A1642" s="5" t="s">
        <v>4815</v>
      </c>
      <c r="B1642" s="5" t="s">
        <v>4815</v>
      </c>
      <c r="C1642" s="5" t="str">
        <f>+VLOOKUP(B1642,[2]Hoja1!$H$1:$I$5207,2,FALSE)</f>
        <v>CONTRATO DE PRESTACION DE SERVICIOS DE APOYO A LA GESTION</v>
      </c>
      <c r="D1642" s="6" t="s">
        <v>5665</v>
      </c>
      <c r="E1642" s="6">
        <v>1032437243</v>
      </c>
      <c r="F1642" s="7" t="s">
        <v>829</v>
      </c>
      <c r="G1642" s="8">
        <v>33036</v>
      </c>
      <c r="H1642" s="9" t="s">
        <v>6412</v>
      </c>
      <c r="I1642" s="5" t="s">
        <v>835</v>
      </c>
      <c r="J1642" s="5" t="s">
        <v>865</v>
      </c>
      <c r="K1642" s="5" t="s">
        <v>846</v>
      </c>
      <c r="L1642" s="11">
        <f>+VLOOKUP(B1642,[2]Hoja2!$A$3:$C$3503,2,FALSE)</f>
        <v>48847867</v>
      </c>
      <c r="M1642" s="13">
        <v>45406</v>
      </c>
      <c r="N1642" s="13">
        <v>45408</v>
      </c>
      <c r="O1642" s="13">
        <v>45627</v>
      </c>
      <c r="P1642" s="15">
        <v>220</v>
      </c>
      <c r="Q1642" s="11" t="s">
        <v>874</v>
      </c>
      <c r="R1642" s="11">
        <f>+VLOOKUP(B1642,[2]Hoja2!$A$3:$C$3503,3,FALSE)</f>
        <v>48847867</v>
      </c>
      <c r="S1642" s="11">
        <f t="shared" si="51"/>
        <v>0</v>
      </c>
      <c r="T1642" s="22">
        <f t="shared" si="52"/>
        <v>100</v>
      </c>
      <c r="U1642" s="5">
        <v>1</v>
      </c>
      <c r="V1642" s="10" t="s">
        <v>7318</v>
      </c>
      <c r="W1642" s="4">
        <f>+VLOOKUP(B1642,[2]Hoja2!$A$3:$D$3503,4,FALSE)</f>
        <v>0</v>
      </c>
    </row>
    <row r="1643" spans="1:23" s="4" customFormat="1" ht="51" x14ac:dyDescent="0.2">
      <c r="A1643" s="5" t="s">
        <v>4816</v>
      </c>
      <c r="B1643" s="5" t="s">
        <v>4816</v>
      </c>
      <c r="C1643" s="5" t="str">
        <f>+VLOOKUP(B1643,[2]Hoja1!$H$1:$I$5207,2,FALSE)</f>
        <v>CONTRATO DE PRESTACION DE SERVICIOS DE APOYO A LA GESTION</v>
      </c>
      <c r="D1643" s="6" t="s">
        <v>5666</v>
      </c>
      <c r="E1643" s="6">
        <v>79903170</v>
      </c>
      <c r="F1643" s="7" t="s">
        <v>829</v>
      </c>
      <c r="G1643" s="8">
        <v>28682</v>
      </c>
      <c r="H1643" s="9" t="s">
        <v>6412</v>
      </c>
      <c r="I1643" s="5" t="s">
        <v>835</v>
      </c>
      <c r="J1643" s="5" t="s">
        <v>865</v>
      </c>
      <c r="K1643" s="5" t="s">
        <v>846</v>
      </c>
      <c r="L1643" s="11">
        <f>+VLOOKUP(B1643,[2]Hoja2!$A$3:$C$3503,2,FALSE)</f>
        <v>48847867</v>
      </c>
      <c r="M1643" s="13">
        <v>45406</v>
      </c>
      <c r="N1643" s="13">
        <v>45408</v>
      </c>
      <c r="O1643" s="13">
        <v>45627</v>
      </c>
      <c r="P1643" s="15">
        <v>220</v>
      </c>
      <c r="Q1643" s="11" t="s">
        <v>874</v>
      </c>
      <c r="R1643" s="11">
        <f>+VLOOKUP(B1643,[2]Hoja2!$A$3:$C$3503,3,FALSE)</f>
        <v>48847867</v>
      </c>
      <c r="S1643" s="11">
        <f t="shared" si="51"/>
        <v>0</v>
      </c>
      <c r="T1643" s="22">
        <f t="shared" si="52"/>
        <v>100</v>
      </c>
      <c r="U1643" s="5">
        <v>1</v>
      </c>
      <c r="V1643" s="10" t="s">
        <v>7319</v>
      </c>
      <c r="W1643" s="4">
        <f>+VLOOKUP(B1643,[2]Hoja2!$A$3:$D$3503,4,FALSE)</f>
        <v>0</v>
      </c>
    </row>
    <row r="1644" spans="1:23" s="4" customFormat="1" ht="51" x14ac:dyDescent="0.2">
      <c r="A1644" s="5" t="s">
        <v>4817</v>
      </c>
      <c r="B1644" s="5" t="s">
        <v>4817</v>
      </c>
      <c r="C1644" s="5" t="str">
        <f>+VLOOKUP(B1644,[2]Hoja1!$H$1:$I$5207,2,FALSE)</f>
        <v>CONTRATO DE PRESTACION DE SERVICIOS DE APOYO A LA GESTION</v>
      </c>
      <c r="D1644" s="6" t="s">
        <v>5667</v>
      </c>
      <c r="E1644" s="6">
        <v>1026299253</v>
      </c>
      <c r="F1644" s="7" t="s">
        <v>829</v>
      </c>
      <c r="G1644" s="8">
        <v>35552</v>
      </c>
      <c r="H1644" s="9" t="s">
        <v>6324</v>
      </c>
      <c r="I1644" s="5" t="s">
        <v>835</v>
      </c>
      <c r="J1644" s="5" t="s">
        <v>865</v>
      </c>
      <c r="K1644" s="5" t="s">
        <v>846</v>
      </c>
      <c r="L1644" s="11">
        <v>6478164</v>
      </c>
      <c r="M1644" s="13">
        <v>45406</v>
      </c>
      <c r="N1644" s="13">
        <v>45408</v>
      </c>
      <c r="O1644" s="13">
        <v>45459</v>
      </c>
      <c r="P1644" s="15">
        <v>52</v>
      </c>
      <c r="Q1644" s="11" t="s">
        <v>874</v>
      </c>
      <c r="R1644" s="11">
        <f>+VLOOKUP(B1644,[2]Hoja2!$A$3:$C$3503,3,FALSE)</f>
        <v>6478164</v>
      </c>
      <c r="S1644" s="11">
        <f t="shared" si="51"/>
        <v>0</v>
      </c>
      <c r="T1644" s="22">
        <f t="shared" si="52"/>
        <v>100</v>
      </c>
      <c r="U1644" s="5">
        <v>0</v>
      </c>
      <c r="V1644" s="10" t="s">
        <v>7320</v>
      </c>
    </row>
    <row r="1645" spans="1:23" s="4" customFormat="1" ht="51" x14ac:dyDescent="0.2">
      <c r="A1645" s="5" t="s">
        <v>4818</v>
      </c>
      <c r="B1645" s="5" t="s">
        <v>4818</v>
      </c>
      <c r="C1645" s="5" t="str">
        <f>+VLOOKUP(B1645,[2]Hoja1!$H$1:$I$5207,2,FALSE)</f>
        <v>CONTRATO DE PRESTACION DE SERVICIOS PROFESIONALES</v>
      </c>
      <c r="D1645" s="6" t="s">
        <v>690</v>
      </c>
      <c r="E1645" s="6">
        <v>1032383262</v>
      </c>
      <c r="F1645" s="7" t="s">
        <v>829</v>
      </c>
      <c r="G1645" s="8">
        <v>31679</v>
      </c>
      <c r="H1645" s="9" t="s">
        <v>6413</v>
      </c>
      <c r="I1645" s="5" t="s">
        <v>835</v>
      </c>
      <c r="J1645" s="5" t="s">
        <v>7018</v>
      </c>
      <c r="K1645" s="5" t="s">
        <v>843</v>
      </c>
      <c r="L1645" s="11">
        <v>54400000</v>
      </c>
      <c r="M1645" s="13">
        <v>45407</v>
      </c>
      <c r="N1645" s="13">
        <v>45412</v>
      </c>
      <c r="O1645" s="13">
        <v>45657</v>
      </c>
      <c r="P1645" s="15">
        <v>246</v>
      </c>
      <c r="Q1645" s="11" t="s">
        <v>874</v>
      </c>
      <c r="R1645" s="11">
        <f>+VLOOKUP(B1645,[2]Hoja2!$A$3:$C$3503,3,FALSE)</f>
        <v>47600000</v>
      </c>
      <c r="S1645" s="11">
        <f t="shared" si="51"/>
        <v>6800000</v>
      </c>
      <c r="T1645" s="22">
        <f t="shared" si="52"/>
        <v>87.5</v>
      </c>
      <c r="U1645" s="5">
        <v>1</v>
      </c>
      <c r="V1645" s="10" t="s">
        <v>7321</v>
      </c>
    </row>
    <row r="1646" spans="1:23" s="4" customFormat="1" ht="63.75" x14ac:dyDescent="0.2">
      <c r="A1646" s="5" t="s">
        <v>4819</v>
      </c>
      <c r="B1646" s="5" t="s">
        <v>4819</v>
      </c>
      <c r="C1646" s="5" t="str">
        <f>+VLOOKUP(B1646,[2]Hoja1!$H$1:$I$5207,2,FALSE)</f>
        <v>CONTRATO DE PRESTACION DE SERVICIOS PROFESIONALES</v>
      </c>
      <c r="D1646" s="6" t="s">
        <v>5668</v>
      </c>
      <c r="E1646" s="6">
        <v>79694066</v>
      </c>
      <c r="F1646" s="7" t="s">
        <v>829</v>
      </c>
      <c r="G1646" s="8">
        <v>27617</v>
      </c>
      <c r="H1646" s="9" t="s">
        <v>6414</v>
      </c>
      <c r="I1646" s="5" t="s">
        <v>835</v>
      </c>
      <c r="J1646" s="5" t="s">
        <v>6963</v>
      </c>
      <c r="K1646" s="5" t="s">
        <v>842</v>
      </c>
      <c r="L1646" s="11">
        <v>45109500</v>
      </c>
      <c r="M1646" s="13">
        <v>45405</v>
      </c>
      <c r="N1646" s="13">
        <v>45408</v>
      </c>
      <c r="O1646" s="13">
        <v>45658</v>
      </c>
      <c r="P1646" s="15">
        <v>251</v>
      </c>
      <c r="Q1646" s="11" t="s">
        <v>874</v>
      </c>
      <c r="R1646" s="11">
        <f>+VLOOKUP(B1646,[2]Hoja2!$A$3:$C$3503,3,FALSE)</f>
        <v>42456000</v>
      </c>
      <c r="S1646" s="11">
        <f t="shared" si="51"/>
        <v>2653500</v>
      </c>
      <c r="T1646" s="22">
        <f t="shared" si="52"/>
        <v>94.117647058823536</v>
      </c>
      <c r="U1646" s="5">
        <v>1</v>
      </c>
      <c r="V1646" s="10" t="s">
        <v>7322</v>
      </c>
    </row>
    <row r="1647" spans="1:23" s="4" customFormat="1" ht="51" x14ac:dyDescent="0.2">
      <c r="A1647" s="5" t="s">
        <v>4820</v>
      </c>
      <c r="B1647" s="5" t="s">
        <v>4820</v>
      </c>
      <c r="C1647" s="5" t="str">
        <f>+VLOOKUP(B1647,[2]Hoja1!$H$1:$I$5207,2,FALSE)</f>
        <v>CONTRATO DE PRESTACION DE SERVICIOS PROFESIONALES</v>
      </c>
      <c r="D1647" s="6" t="s">
        <v>641</v>
      </c>
      <c r="E1647" s="6">
        <v>1030627238</v>
      </c>
      <c r="F1647" s="7" t="s">
        <v>829</v>
      </c>
      <c r="G1647" s="8">
        <v>34142</v>
      </c>
      <c r="H1647" s="9" t="s">
        <v>6415</v>
      </c>
      <c r="I1647" s="5" t="s">
        <v>835</v>
      </c>
      <c r="J1647" s="5" t="s">
        <v>6963</v>
      </c>
      <c r="K1647" s="5" t="s">
        <v>842</v>
      </c>
      <c r="L1647" s="11">
        <v>9300000</v>
      </c>
      <c r="M1647" s="13">
        <v>45405</v>
      </c>
      <c r="N1647" s="13">
        <v>45406</v>
      </c>
      <c r="O1647" s="13">
        <v>45489</v>
      </c>
      <c r="P1647" s="15">
        <v>84</v>
      </c>
      <c r="Q1647" s="11" t="s">
        <v>874</v>
      </c>
      <c r="R1647" s="11">
        <f>+VLOOKUP(B1647,[2]Hoja2!$A$3:$C$3503,3,FALSE)</f>
        <v>9300000</v>
      </c>
      <c r="S1647" s="11">
        <f t="shared" si="51"/>
        <v>0</v>
      </c>
      <c r="T1647" s="22">
        <f t="shared" si="52"/>
        <v>100</v>
      </c>
      <c r="U1647" s="5">
        <v>0</v>
      </c>
      <c r="V1647" s="10" t="s">
        <v>7323</v>
      </c>
    </row>
    <row r="1648" spans="1:23" s="4" customFormat="1" ht="63.75" x14ac:dyDescent="0.2">
      <c r="A1648" s="5" t="s">
        <v>4821</v>
      </c>
      <c r="B1648" s="5" t="s">
        <v>4821</v>
      </c>
      <c r="C1648" s="5" t="str">
        <f>+VLOOKUP(B1648,[2]Hoja1!$H$1:$I$5207,2,FALSE)</f>
        <v>CONTRATO DE PRESTACION DE SERVICIOS PROFESIONALES</v>
      </c>
      <c r="D1648" s="6" t="s">
        <v>5669</v>
      </c>
      <c r="E1648" s="6">
        <v>1032473339</v>
      </c>
      <c r="F1648" s="7" t="s">
        <v>829</v>
      </c>
      <c r="G1648" s="8">
        <v>34906</v>
      </c>
      <c r="H1648" s="9" t="s">
        <v>6416</v>
      </c>
      <c r="I1648" s="5" t="s">
        <v>835</v>
      </c>
      <c r="J1648" s="5" t="s">
        <v>865</v>
      </c>
      <c r="K1648" s="5" t="s">
        <v>846</v>
      </c>
      <c r="L1648" s="11">
        <v>6478164</v>
      </c>
      <c r="M1648" s="13">
        <v>45408</v>
      </c>
      <c r="N1648" s="13">
        <v>45411</v>
      </c>
      <c r="O1648" s="13">
        <v>45459</v>
      </c>
      <c r="P1648" s="15">
        <v>49</v>
      </c>
      <c r="Q1648" s="11" t="s">
        <v>874</v>
      </c>
      <c r="R1648" s="11">
        <f>+VLOOKUP(B1648,[2]Hoja2!$A$3:$C$3503,3,FALSE)</f>
        <v>6478164</v>
      </c>
      <c r="S1648" s="11">
        <f t="shared" si="51"/>
        <v>0</v>
      </c>
      <c r="T1648" s="22">
        <f t="shared" si="52"/>
        <v>100</v>
      </c>
      <c r="U1648" s="5">
        <v>0</v>
      </c>
      <c r="V1648" s="10" t="s">
        <v>7324</v>
      </c>
    </row>
    <row r="1649" spans="1:23" s="4" customFormat="1" ht="63.75" x14ac:dyDescent="0.2">
      <c r="A1649" s="5" t="s">
        <v>4822</v>
      </c>
      <c r="B1649" s="5" t="s">
        <v>4822</v>
      </c>
      <c r="C1649" s="5" t="str">
        <f>+VLOOKUP(B1649,[2]Hoja1!$H$1:$I$5207,2,FALSE)</f>
        <v>CONTRATO DE PRESTACION DE SERVICIOS PROFESIONALES</v>
      </c>
      <c r="D1649" s="6" t="s">
        <v>5670</v>
      </c>
      <c r="E1649" s="6">
        <v>80473281</v>
      </c>
      <c r="F1649" s="7" t="s">
        <v>829</v>
      </c>
      <c r="G1649" s="8">
        <v>27169</v>
      </c>
      <c r="H1649" s="9" t="s">
        <v>6302</v>
      </c>
      <c r="I1649" s="5" t="s">
        <v>835</v>
      </c>
      <c r="J1649" s="5" t="s">
        <v>865</v>
      </c>
      <c r="K1649" s="5" t="s">
        <v>846</v>
      </c>
      <c r="L1649" s="11">
        <v>6478164</v>
      </c>
      <c r="M1649" s="13">
        <v>45405</v>
      </c>
      <c r="N1649" s="13">
        <v>45407</v>
      </c>
      <c r="O1649" s="13">
        <v>45459</v>
      </c>
      <c r="P1649" s="15">
        <v>53</v>
      </c>
      <c r="Q1649" s="11" t="s">
        <v>874</v>
      </c>
      <c r="R1649" s="11">
        <f>+VLOOKUP(B1649,[2]Hoja2!$A$3:$C$3503,3,FALSE)</f>
        <v>6478164</v>
      </c>
      <c r="S1649" s="11">
        <f t="shared" si="51"/>
        <v>0</v>
      </c>
      <c r="T1649" s="22">
        <f t="shared" si="52"/>
        <v>100</v>
      </c>
      <c r="U1649" s="5">
        <v>0</v>
      </c>
      <c r="V1649" s="10" t="s">
        <v>7325</v>
      </c>
    </row>
    <row r="1650" spans="1:23" s="4" customFormat="1" ht="63.75" x14ac:dyDescent="0.2">
      <c r="A1650" s="5" t="s">
        <v>4823</v>
      </c>
      <c r="B1650" s="5" t="s">
        <v>4823</v>
      </c>
      <c r="C1650" s="5" t="str">
        <f>+VLOOKUP(B1650,[2]Hoja1!$H$1:$I$5207,2,FALSE)</f>
        <v>CONTRATO DE PRESTACION DE SERVICIOS PROFESIONALES</v>
      </c>
      <c r="D1650" s="6" t="s">
        <v>646</v>
      </c>
      <c r="E1650" s="6">
        <v>1015403839</v>
      </c>
      <c r="F1650" s="7" t="s">
        <v>829</v>
      </c>
      <c r="G1650" s="8">
        <v>32149</v>
      </c>
      <c r="H1650" s="9" t="s">
        <v>6302</v>
      </c>
      <c r="I1650" s="5" t="s">
        <v>835</v>
      </c>
      <c r="J1650" s="5" t="s">
        <v>865</v>
      </c>
      <c r="K1650" s="5" t="s">
        <v>846</v>
      </c>
      <c r="L1650" s="11">
        <v>6838062</v>
      </c>
      <c r="M1650" s="13">
        <v>45405</v>
      </c>
      <c r="N1650" s="13">
        <v>45406</v>
      </c>
      <c r="O1650" s="13">
        <v>45459</v>
      </c>
      <c r="P1650" s="15">
        <v>54</v>
      </c>
      <c r="Q1650" s="11" t="s">
        <v>874</v>
      </c>
      <c r="R1650" s="11">
        <f>+VLOOKUP(B1650,[2]Hoja2!$A$3:$C$3503,3,FALSE)</f>
        <v>6838062</v>
      </c>
      <c r="S1650" s="11">
        <f t="shared" si="51"/>
        <v>0</v>
      </c>
      <c r="T1650" s="22">
        <f t="shared" si="52"/>
        <v>100</v>
      </c>
      <c r="U1650" s="5">
        <v>0</v>
      </c>
      <c r="V1650" s="10" t="s">
        <v>7326</v>
      </c>
    </row>
    <row r="1651" spans="1:23" s="4" customFormat="1" ht="89.25" x14ac:dyDescent="0.2">
      <c r="A1651" s="5" t="s">
        <v>4824</v>
      </c>
      <c r="B1651" s="5" t="s">
        <v>4824</v>
      </c>
      <c r="C1651" s="5" t="str">
        <f>+VLOOKUP(B1651,[2]Hoja1!$H$1:$I$5207,2,FALSE)</f>
        <v>CONTRATO DE PRESTACION DE SERVICIOS PROFESIONALES</v>
      </c>
      <c r="D1651" s="6" t="s">
        <v>5671</v>
      </c>
      <c r="E1651" s="6">
        <v>80720683</v>
      </c>
      <c r="F1651" s="7" t="s">
        <v>829</v>
      </c>
      <c r="G1651" s="8">
        <v>29908</v>
      </c>
      <c r="H1651" s="9" t="s">
        <v>6417</v>
      </c>
      <c r="I1651" s="5" t="s">
        <v>835</v>
      </c>
      <c r="J1651" s="5" t="s">
        <v>6969</v>
      </c>
      <c r="K1651" s="5" t="s">
        <v>850</v>
      </c>
      <c r="L1651" s="11">
        <v>67500000</v>
      </c>
      <c r="M1651" s="13">
        <v>45406</v>
      </c>
      <c r="N1651" s="13">
        <v>45418</v>
      </c>
      <c r="O1651" s="13">
        <v>45658</v>
      </c>
      <c r="P1651" s="15">
        <v>241</v>
      </c>
      <c r="Q1651" s="11" t="s">
        <v>874</v>
      </c>
      <c r="R1651" s="11">
        <f>+VLOOKUP(B1651,[2]Hoja2!$A$3:$C$3503,3,FALSE)</f>
        <v>52500000</v>
      </c>
      <c r="S1651" s="11">
        <f t="shared" si="51"/>
        <v>15000000</v>
      </c>
      <c r="T1651" s="22">
        <f t="shared" si="52"/>
        <v>77.777777777777771</v>
      </c>
      <c r="U1651" s="5">
        <v>0</v>
      </c>
      <c r="V1651" s="10" t="s">
        <v>7327</v>
      </c>
    </row>
    <row r="1652" spans="1:23" s="4" customFormat="1" ht="114.75" x14ac:dyDescent="0.2">
      <c r="A1652" s="5" t="s">
        <v>4825</v>
      </c>
      <c r="B1652" s="5" t="s">
        <v>4825</v>
      </c>
      <c r="C1652" s="5" t="str">
        <f>+VLOOKUP(B1652,[2]Hoja1!$H$1:$I$5207,2,FALSE)</f>
        <v>CONTRATO DE PRESTACION DE SERVICIOS PROFESIONALES</v>
      </c>
      <c r="D1652" s="6" t="s">
        <v>186</v>
      </c>
      <c r="E1652" s="6">
        <v>52418532</v>
      </c>
      <c r="F1652" s="7" t="s">
        <v>829</v>
      </c>
      <c r="G1652" s="8">
        <v>28154</v>
      </c>
      <c r="H1652" s="9" t="s">
        <v>6418</v>
      </c>
      <c r="I1652" s="5" t="s">
        <v>835</v>
      </c>
      <c r="J1652" s="5" t="s">
        <v>6963</v>
      </c>
      <c r="K1652" s="5" t="s">
        <v>842</v>
      </c>
      <c r="L1652" s="11">
        <v>45000000</v>
      </c>
      <c r="M1652" s="13">
        <v>45406</v>
      </c>
      <c r="N1652" s="13">
        <v>45411</v>
      </c>
      <c r="O1652" s="13">
        <v>45658</v>
      </c>
      <c r="P1652" s="15">
        <v>248</v>
      </c>
      <c r="Q1652" s="11" t="s">
        <v>874</v>
      </c>
      <c r="R1652" s="11">
        <f>+VLOOKUP(B1652,[2]Hoja2!$A$3:$C$3503,3,FALSE)</f>
        <v>35000000</v>
      </c>
      <c r="S1652" s="11">
        <f t="shared" si="51"/>
        <v>10000000</v>
      </c>
      <c r="T1652" s="22">
        <f t="shared" si="52"/>
        <v>77.777777777777771</v>
      </c>
      <c r="U1652" s="5">
        <v>0</v>
      </c>
      <c r="V1652" s="10" t="s">
        <v>7328</v>
      </c>
    </row>
    <row r="1653" spans="1:23" s="4" customFormat="1" ht="51" x14ac:dyDescent="0.2">
      <c r="A1653" s="5" t="s">
        <v>4826</v>
      </c>
      <c r="B1653" s="5" t="s">
        <v>4826</v>
      </c>
      <c r="C1653" s="5" t="str">
        <f>+VLOOKUP(B1653,[2]Hoja1!$H$1:$I$5207,2,FALSE)</f>
        <v>CONTRATO DE PRESTACION DE SERVICIOS</v>
      </c>
      <c r="D1653" s="6" t="s">
        <v>5673</v>
      </c>
      <c r="E1653" s="6">
        <v>901148748</v>
      </c>
      <c r="F1653" s="7" t="s">
        <v>829</v>
      </c>
      <c r="G1653" s="8" t="s">
        <v>830</v>
      </c>
      <c r="H1653" s="9" t="s">
        <v>6419</v>
      </c>
      <c r="I1653" s="5" t="s">
        <v>835</v>
      </c>
      <c r="J1653" s="5" t="s">
        <v>6988</v>
      </c>
      <c r="K1653" s="5" t="s">
        <v>841</v>
      </c>
      <c r="L1653" s="11">
        <v>21516200</v>
      </c>
      <c r="M1653" s="13">
        <v>45405</v>
      </c>
      <c r="N1653" s="13">
        <v>45406</v>
      </c>
      <c r="O1653" s="13">
        <v>45418</v>
      </c>
      <c r="P1653" s="15">
        <v>13</v>
      </c>
      <c r="Q1653" s="11" t="s">
        <v>874</v>
      </c>
      <c r="R1653" s="11">
        <f>+VLOOKUP(B1653,[2]Hoja2!$A$3:$C$3503,3,FALSE)</f>
        <v>21516200</v>
      </c>
      <c r="S1653" s="11">
        <f t="shared" si="51"/>
        <v>0</v>
      </c>
      <c r="T1653" s="22">
        <f t="shared" si="52"/>
        <v>100</v>
      </c>
      <c r="U1653" s="5">
        <v>1</v>
      </c>
      <c r="V1653" s="10" t="s">
        <v>7329</v>
      </c>
    </row>
    <row r="1654" spans="1:23" s="4" customFormat="1" ht="51" x14ac:dyDescent="0.2">
      <c r="A1654" s="5" t="s">
        <v>4827</v>
      </c>
      <c r="B1654" s="5" t="s">
        <v>4827</v>
      </c>
      <c r="C1654" s="5" t="str">
        <f>+VLOOKUP(B1654,[2]Hoja1!$H$1:$I$5207,2,FALSE)</f>
        <v>CONTRATO DE PRESTACION DE SERVICIOS PROFESIONALES</v>
      </c>
      <c r="D1654" s="6" t="s">
        <v>2044</v>
      </c>
      <c r="E1654" s="6">
        <v>79797648</v>
      </c>
      <c r="F1654" s="7" t="s">
        <v>829</v>
      </c>
      <c r="G1654" s="8">
        <v>28809</v>
      </c>
      <c r="H1654" s="9" t="s">
        <v>6420</v>
      </c>
      <c r="I1654" s="5" t="s">
        <v>835</v>
      </c>
      <c r="J1654" s="5" t="s">
        <v>867</v>
      </c>
      <c r="K1654" s="5" t="s">
        <v>839</v>
      </c>
      <c r="L1654" s="11">
        <f>+VLOOKUP(B1654,[2]Hoja2!$A$3:$C$3503,2,FALSE)</f>
        <v>59567200</v>
      </c>
      <c r="M1654" s="13">
        <v>45414</v>
      </c>
      <c r="N1654" s="13">
        <v>45418</v>
      </c>
      <c r="O1654" s="13">
        <v>45641</v>
      </c>
      <c r="P1654" s="15">
        <v>224</v>
      </c>
      <c r="Q1654" s="11" t="s">
        <v>874</v>
      </c>
      <c r="R1654" s="11">
        <f>+VLOOKUP(B1654,[2]Hoja2!$A$3:$C$3503,3,FALSE)</f>
        <v>52798200</v>
      </c>
      <c r="S1654" s="11">
        <f t="shared" si="51"/>
        <v>6769000</v>
      </c>
      <c r="T1654" s="22">
        <f t="shared" si="52"/>
        <v>88.63636363636364</v>
      </c>
      <c r="U1654" s="5">
        <v>1</v>
      </c>
      <c r="V1654" s="10" t="s">
        <v>7330</v>
      </c>
      <c r="W1654" s="4">
        <f>+VLOOKUP(B1654,[2]Hoja2!$A$3:$D$3503,4,FALSE)</f>
        <v>0</v>
      </c>
    </row>
    <row r="1655" spans="1:23" s="4" customFormat="1" ht="51" x14ac:dyDescent="0.2">
      <c r="A1655" s="5" t="s">
        <v>4828</v>
      </c>
      <c r="B1655" s="5" t="s">
        <v>4828</v>
      </c>
      <c r="C1655" s="5" t="str">
        <f>+VLOOKUP(B1655,[2]Hoja1!$H$1:$I$5207,2,FALSE)</f>
        <v>CONTRATO DE PRESTACION DE SERVICIOS PROFESIONALES</v>
      </c>
      <c r="D1655" s="6" t="s">
        <v>112</v>
      </c>
      <c r="E1655" s="6">
        <v>52477491</v>
      </c>
      <c r="F1655" s="7" t="s">
        <v>829</v>
      </c>
      <c r="G1655" s="8">
        <v>28382</v>
      </c>
      <c r="H1655" s="9" t="s">
        <v>6421</v>
      </c>
      <c r="I1655" s="5" t="s">
        <v>835</v>
      </c>
      <c r="J1655" s="5" t="s">
        <v>865</v>
      </c>
      <c r="K1655" s="5" t="s">
        <v>846</v>
      </c>
      <c r="L1655" s="11">
        <v>6838062</v>
      </c>
      <c r="M1655" s="13">
        <v>45405</v>
      </c>
      <c r="N1655" s="13">
        <v>45406</v>
      </c>
      <c r="O1655" s="13">
        <v>45459</v>
      </c>
      <c r="P1655" s="15">
        <v>54</v>
      </c>
      <c r="Q1655" s="11" t="s">
        <v>874</v>
      </c>
      <c r="R1655" s="11">
        <f>+VLOOKUP(B1655,[2]Hoja2!$A$3:$C$3503,3,FALSE)</f>
        <v>6838062</v>
      </c>
      <c r="S1655" s="11">
        <f t="shared" si="51"/>
        <v>0</v>
      </c>
      <c r="T1655" s="22">
        <f t="shared" si="52"/>
        <v>100</v>
      </c>
      <c r="U1655" s="5">
        <v>0</v>
      </c>
      <c r="V1655" s="10" t="s">
        <v>7331</v>
      </c>
    </row>
    <row r="1656" spans="1:23" s="4" customFormat="1" ht="51" x14ac:dyDescent="0.2">
      <c r="A1656" s="5" t="s">
        <v>4829</v>
      </c>
      <c r="B1656" s="5" t="s">
        <v>4829</v>
      </c>
      <c r="C1656" s="5" t="str">
        <f>+VLOOKUP(B1656,[2]Hoja1!$H$1:$I$5207,2,FALSE)</f>
        <v>CONTRATO DE PRESTACION DE SERVICIOS PROFESIONALES</v>
      </c>
      <c r="D1656" s="6" t="s">
        <v>5674</v>
      </c>
      <c r="E1656" s="6">
        <v>1020828640</v>
      </c>
      <c r="F1656" s="7" t="s">
        <v>829</v>
      </c>
      <c r="G1656" s="8">
        <v>35704</v>
      </c>
      <c r="H1656" s="9" t="s">
        <v>6422</v>
      </c>
      <c r="I1656" s="5" t="s">
        <v>835</v>
      </c>
      <c r="J1656" s="5" t="s">
        <v>6963</v>
      </c>
      <c r="K1656" s="5" t="s">
        <v>842</v>
      </c>
      <c r="L1656" s="11">
        <v>29750000</v>
      </c>
      <c r="M1656" s="13">
        <v>45406</v>
      </c>
      <c r="N1656" s="13">
        <v>45408</v>
      </c>
      <c r="O1656" s="13">
        <v>45657</v>
      </c>
      <c r="P1656" s="15">
        <v>250</v>
      </c>
      <c r="Q1656" s="11" t="s">
        <v>874</v>
      </c>
      <c r="R1656" s="11">
        <f>+VLOOKUP(B1656,[2]Hoja2!$A$3:$C$3503,3,FALSE)</f>
        <v>15750000</v>
      </c>
      <c r="S1656" s="11">
        <f t="shared" si="51"/>
        <v>14000000</v>
      </c>
      <c r="T1656" s="22">
        <f t="shared" si="52"/>
        <v>52.941176470588232</v>
      </c>
      <c r="U1656" s="5">
        <v>0</v>
      </c>
      <c r="V1656" s="10" t="s">
        <v>7332</v>
      </c>
    </row>
    <row r="1657" spans="1:23" s="4" customFormat="1" ht="51" x14ac:dyDescent="0.2">
      <c r="A1657" s="5" t="s">
        <v>4830</v>
      </c>
      <c r="B1657" s="5" t="s">
        <v>4830</v>
      </c>
      <c r="C1657" s="5" t="str">
        <f>+VLOOKUP(B1657,[2]Hoja1!$H$1:$I$5207,2,FALSE)</f>
        <v>CONTRATO DE PRESTACION DE SERVICIOS DE APOYO A LA GESTION</v>
      </c>
      <c r="D1657" s="6" t="s">
        <v>5675</v>
      </c>
      <c r="E1657" s="6">
        <v>80265554</v>
      </c>
      <c r="F1657" s="7" t="s">
        <v>829</v>
      </c>
      <c r="G1657" s="8">
        <v>23225</v>
      </c>
      <c r="H1657" s="9" t="s">
        <v>6423</v>
      </c>
      <c r="I1657" s="5" t="s">
        <v>835</v>
      </c>
      <c r="J1657" s="5" t="s">
        <v>6963</v>
      </c>
      <c r="K1657" s="5" t="s">
        <v>842</v>
      </c>
      <c r="L1657" s="11">
        <v>33803420</v>
      </c>
      <c r="M1657" s="13">
        <v>45411</v>
      </c>
      <c r="N1657" s="13">
        <v>45418</v>
      </c>
      <c r="O1657" s="13">
        <v>45642</v>
      </c>
      <c r="P1657" s="15">
        <v>225</v>
      </c>
      <c r="Q1657" s="11" t="s">
        <v>874</v>
      </c>
      <c r="R1657" s="11">
        <f>+VLOOKUP(B1657,[2]Hoja2!$A$3:$C$3503,3,FALSE)</f>
        <v>27838107</v>
      </c>
      <c r="S1657" s="11">
        <f t="shared" si="51"/>
        <v>5965313</v>
      </c>
      <c r="T1657" s="22">
        <f t="shared" si="52"/>
        <v>82.352930561463893</v>
      </c>
      <c r="U1657" s="5">
        <v>1</v>
      </c>
      <c r="V1657" s="10" t="s">
        <v>7333</v>
      </c>
    </row>
    <row r="1658" spans="1:23" s="4" customFormat="1" ht="63.75" x14ac:dyDescent="0.2">
      <c r="A1658" s="5" t="s">
        <v>4831</v>
      </c>
      <c r="B1658" s="5" t="s">
        <v>4831</v>
      </c>
      <c r="C1658" s="5" t="str">
        <f>+VLOOKUP(B1658,[2]Hoja1!$H$1:$I$5207,2,FALSE)</f>
        <v>CONTRATO DE PRESTACION DE SERVICIOS DE APOYO A LA GESTION</v>
      </c>
      <c r="D1658" s="6" t="s">
        <v>5676</v>
      </c>
      <c r="E1658" s="6">
        <v>79049107</v>
      </c>
      <c r="F1658" s="7" t="s">
        <v>829</v>
      </c>
      <c r="G1658" s="8">
        <v>24476</v>
      </c>
      <c r="H1658" s="9" t="s">
        <v>6164</v>
      </c>
      <c r="I1658" s="5" t="s">
        <v>835</v>
      </c>
      <c r="J1658" s="5" t="s">
        <v>6969</v>
      </c>
      <c r="K1658" s="5" t="s">
        <v>850</v>
      </c>
      <c r="L1658" s="11">
        <v>31428000</v>
      </c>
      <c r="M1658" s="13">
        <v>45412</v>
      </c>
      <c r="N1658" s="13">
        <v>45414</v>
      </c>
      <c r="O1658" s="13">
        <v>45657</v>
      </c>
      <c r="P1658" s="15">
        <v>244</v>
      </c>
      <c r="Q1658" s="11" t="s">
        <v>874</v>
      </c>
      <c r="R1658" s="11">
        <f>+VLOOKUP(B1658,[2]Hoja2!$A$3:$C$3503,3,FALSE)</f>
        <v>24444000</v>
      </c>
      <c r="S1658" s="11">
        <f t="shared" si="51"/>
        <v>6984000</v>
      </c>
      <c r="T1658" s="22">
        <f t="shared" si="52"/>
        <v>77.777777777777771</v>
      </c>
      <c r="U1658" s="5">
        <v>0</v>
      </c>
      <c r="V1658" s="10" t="s">
        <v>7334</v>
      </c>
    </row>
    <row r="1659" spans="1:23" s="4" customFormat="1" ht="63.75" x14ac:dyDescent="0.2">
      <c r="A1659" s="5" t="s">
        <v>4832</v>
      </c>
      <c r="B1659" s="5" t="s">
        <v>4832</v>
      </c>
      <c r="C1659" s="5" t="str">
        <f>+VLOOKUP(B1659,[2]Hoja1!$H$1:$I$5207,2,FALSE)</f>
        <v>CONTRATO DE PRESTACION DE SERVICIOS DE APOYO A LA GESTION</v>
      </c>
      <c r="D1659" s="6" t="s">
        <v>5677</v>
      </c>
      <c r="E1659" s="6">
        <v>79869818</v>
      </c>
      <c r="F1659" s="7" t="s">
        <v>829</v>
      </c>
      <c r="G1659" s="8">
        <v>27573</v>
      </c>
      <c r="H1659" s="9" t="s">
        <v>6239</v>
      </c>
      <c r="I1659" s="5" t="s">
        <v>835</v>
      </c>
      <c r="J1659" s="5" t="s">
        <v>6969</v>
      </c>
      <c r="K1659" s="5" t="s">
        <v>850</v>
      </c>
      <c r="L1659" s="11">
        <v>31428000</v>
      </c>
      <c r="M1659" s="13">
        <v>45412</v>
      </c>
      <c r="N1659" s="13">
        <v>45415</v>
      </c>
      <c r="O1659" s="13">
        <v>45657</v>
      </c>
      <c r="P1659" s="15">
        <v>243</v>
      </c>
      <c r="Q1659" s="11" t="s">
        <v>874</v>
      </c>
      <c r="R1659" s="11">
        <f>+VLOOKUP(B1659,[2]Hoja2!$A$3:$C$3503,3,FALSE)</f>
        <v>24444000</v>
      </c>
      <c r="S1659" s="11">
        <f t="shared" si="51"/>
        <v>6984000</v>
      </c>
      <c r="T1659" s="22">
        <f t="shared" si="52"/>
        <v>77.777777777777771</v>
      </c>
      <c r="U1659" s="5">
        <v>1</v>
      </c>
      <c r="V1659" s="10" t="s">
        <v>7335</v>
      </c>
    </row>
    <row r="1660" spans="1:23" s="4" customFormat="1" ht="63.75" x14ac:dyDescent="0.2">
      <c r="A1660" s="5" t="s">
        <v>4833</v>
      </c>
      <c r="B1660" s="5" t="s">
        <v>4833</v>
      </c>
      <c r="C1660" s="5" t="str">
        <f>+VLOOKUP(B1660,[2]Hoja1!$H$1:$I$5207,2,FALSE)</f>
        <v>CONTRATO DE PRESTACION DE SERVICIOS DE APOYO A LA GESTION</v>
      </c>
      <c r="D1660" s="6" t="s">
        <v>728</v>
      </c>
      <c r="E1660" s="6">
        <v>79860605</v>
      </c>
      <c r="F1660" s="7" t="s">
        <v>829</v>
      </c>
      <c r="G1660" s="8">
        <v>27753</v>
      </c>
      <c r="H1660" s="9" t="s">
        <v>6164</v>
      </c>
      <c r="I1660" s="5" t="s">
        <v>835</v>
      </c>
      <c r="J1660" s="5" t="s">
        <v>6969</v>
      </c>
      <c r="K1660" s="5" t="s">
        <v>850</v>
      </c>
      <c r="L1660" s="11">
        <v>31428000</v>
      </c>
      <c r="M1660" s="13">
        <v>45412</v>
      </c>
      <c r="N1660" s="13">
        <v>45419</v>
      </c>
      <c r="O1660" s="13">
        <v>45657</v>
      </c>
      <c r="P1660" s="15">
        <v>239</v>
      </c>
      <c r="Q1660" s="11" t="s">
        <v>874</v>
      </c>
      <c r="R1660" s="11">
        <f>+VLOOKUP(B1660,[2]Hoja2!$A$3:$C$3503,3,FALSE)</f>
        <v>24444000</v>
      </c>
      <c r="S1660" s="11">
        <f t="shared" si="51"/>
        <v>6984000</v>
      </c>
      <c r="T1660" s="22">
        <f t="shared" si="52"/>
        <v>77.777777777777771</v>
      </c>
      <c r="U1660" s="5">
        <v>0</v>
      </c>
      <c r="V1660" s="10" t="s">
        <v>7336</v>
      </c>
    </row>
    <row r="1661" spans="1:23" s="4" customFormat="1" ht="51" x14ac:dyDescent="0.2">
      <c r="A1661" s="5" t="s">
        <v>4834</v>
      </c>
      <c r="B1661" s="5" t="s">
        <v>4834</v>
      </c>
      <c r="C1661" s="5" t="str">
        <f>+VLOOKUP(B1661,[2]Hoja1!$H$1:$I$5207,2,FALSE)</f>
        <v>CONTRATO DE PRESTACION DE SERVICIOS DE APOYO A LA GESTION</v>
      </c>
      <c r="D1661" s="6" t="s">
        <v>216</v>
      </c>
      <c r="E1661" s="6">
        <v>19294606</v>
      </c>
      <c r="F1661" s="7" t="s">
        <v>829</v>
      </c>
      <c r="G1661" s="8">
        <v>21065</v>
      </c>
      <c r="H1661" s="9" t="s">
        <v>6424</v>
      </c>
      <c r="I1661" s="5" t="s">
        <v>835</v>
      </c>
      <c r="J1661" s="5" t="s">
        <v>6963</v>
      </c>
      <c r="K1661" s="5" t="s">
        <v>842</v>
      </c>
      <c r="L1661" s="11">
        <v>28360784</v>
      </c>
      <c r="M1661" s="13">
        <v>45411</v>
      </c>
      <c r="N1661" s="13">
        <v>45414</v>
      </c>
      <c r="O1661" s="13">
        <v>45657</v>
      </c>
      <c r="P1661" s="15">
        <v>244</v>
      </c>
      <c r="Q1661" s="11" t="s">
        <v>874</v>
      </c>
      <c r="R1661" s="11">
        <f>+VLOOKUP(B1661,[2]Hoja2!$A$3:$C$3503,3,FALSE)</f>
        <v>24815679</v>
      </c>
      <c r="S1661" s="11">
        <f t="shared" si="51"/>
        <v>3545105</v>
      </c>
      <c r="T1661" s="22">
        <f t="shared" si="52"/>
        <v>87.499975318030707</v>
      </c>
      <c r="U1661" s="5">
        <v>1</v>
      </c>
      <c r="V1661" s="10" t="s">
        <v>7337</v>
      </c>
    </row>
    <row r="1662" spans="1:23" s="4" customFormat="1" ht="51" x14ac:dyDescent="0.2">
      <c r="A1662" s="5" t="s">
        <v>4835</v>
      </c>
      <c r="B1662" s="5" t="s">
        <v>4835</v>
      </c>
      <c r="C1662" s="5" t="str">
        <f>+VLOOKUP(B1662,[2]Hoja1!$H$1:$I$5207,2,FALSE)</f>
        <v>CONTRATO DE PRESTACION DE SERVICIOS DE APOYO A LA GESTION</v>
      </c>
      <c r="D1662" s="6" t="s">
        <v>670</v>
      </c>
      <c r="E1662" s="6">
        <v>52024941</v>
      </c>
      <c r="F1662" s="7" t="s">
        <v>829</v>
      </c>
      <c r="G1662" s="8">
        <v>26715</v>
      </c>
      <c r="H1662" s="9" t="s">
        <v>3120</v>
      </c>
      <c r="I1662" s="5" t="s">
        <v>835</v>
      </c>
      <c r="J1662" s="5" t="s">
        <v>7018</v>
      </c>
      <c r="K1662" s="5" t="s">
        <v>843</v>
      </c>
      <c r="L1662" s="11">
        <v>49300000</v>
      </c>
      <c r="M1662" s="13">
        <v>45408</v>
      </c>
      <c r="N1662" s="13">
        <v>45414</v>
      </c>
      <c r="O1662" s="13">
        <v>45647</v>
      </c>
      <c r="P1662" s="15">
        <v>234</v>
      </c>
      <c r="Q1662" s="11" t="s">
        <v>874</v>
      </c>
      <c r="R1662" s="11">
        <f>+VLOOKUP(B1662,[2]Hoja2!$A$3:$C$3503,3,FALSE)</f>
        <v>15273333</v>
      </c>
      <c r="S1662" s="11">
        <f t="shared" si="51"/>
        <v>34026667</v>
      </c>
      <c r="T1662" s="22">
        <f t="shared" si="52"/>
        <v>30.980391480730223</v>
      </c>
      <c r="U1662" s="5">
        <v>0</v>
      </c>
      <c r="V1662" s="10" t="s">
        <v>7338</v>
      </c>
    </row>
    <row r="1663" spans="1:23" s="4" customFormat="1" ht="51" x14ac:dyDescent="0.2">
      <c r="A1663" s="5" t="s">
        <v>4836</v>
      </c>
      <c r="B1663" s="5" t="s">
        <v>4836</v>
      </c>
      <c r="C1663" s="5" t="str">
        <f>+VLOOKUP(B1663,[2]Hoja1!$H$1:$I$5207,2,FALSE)</f>
        <v>CONTRATO DE PRESTACION DE SERVICIOS DE APOYO A LA GESTION</v>
      </c>
      <c r="D1663" s="6" t="s">
        <v>498</v>
      </c>
      <c r="E1663" s="6">
        <v>1012326961</v>
      </c>
      <c r="F1663" s="7" t="s">
        <v>829</v>
      </c>
      <c r="G1663" s="8">
        <v>31624</v>
      </c>
      <c r="H1663" s="9" t="s">
        <v>6425</v>
      </c>
      <c r="I1663" s="5" t="s">
        <v>835</v>
      </c>
      <c r="J1663" s="5" t="s">
        <v>7018</v>
      </c>
      <c r="K1663" s="5" t="s">
        <v>843</v>
      </c>
      <c r="L1663" s="11">
        <v>49300000</v>
      </c>
      <c r="M1663" s="13">
        <v>45408</v>
      </c>
      <c r="N1663" s="13">
        <v>45411</v>
      </c>
      <c r="O1663" s="13">
        <v>45647</v>
      </c>
      <c r="P1663" s="15">
        <v>237</v>
      </c>
      <c r="Q1663" s="11" t="s">
        <v>874</v>
      </c>
      <c r="R1663" s="11">
        <f>+VLOOKUP(B1663,[2]Hoja2!$A$3:$C$3503,3,FALSE)</f>
        <v>40600000</v>
      </c>
      <c r="S1663" s="11">
        <f t="shared" si="51"/>
        <v>8700000</v>
      </c>
      <c r="T1663" s="22">
        <f t="shared" si="52"/>
        <v>82.352941176470594</v>
      </c>
      <c r="U1663" s="5">
        <v>1</v>
      </c>
      <c r="V1663" s="10" t="s">
        <v>7339</v>
      </c>
    </row>
    <row r="1664" spans="1:23" s="4" customFormat="1" ht="63.75" x14ac:dyDescent="0.2">
      <c r="A1664" s="5" t="s">
        <v>4837</v>
      </c>
      <c r="B1664" s="5" t="s">
        <v>4837</v>
      </c>
      <c r="C1664" s="5" t="str">
        <f>+VLOOKUP(B1664,[2]Hoja1!$H$1:$I$5207,2,FALSE)</f>
        <v>CONTRATO DE PRESTACION DE SERVICIOS PROFESIONALES</v>
      </c>
      <c r="D1664" s="6" t="s">
        <v>577</v>
      </c>
      <c r="E1664" s="6">
        <v>52300519</v>
      </c>
      <c r="F1664" s="7" t="s">
        <v>829</v>
      </c>
      <c r="G1664" s="8">
        <v>27643</v>
      </c>
      <c r="H1664" s="9" t="s">
        <v>6426</v>
      </c>
      <c r="I1664" s="5" t="s">
        <v>835</v>
      </c>
      <c r="J1664" s="5" t="s">
        <v>865</v>
      </c>
      <c r="K1664" s="5" t="s">
        <v>846</v>
      </c>
      <c r="L1664" s="11">
        <v>22690000</v>
      </c>
      <c r="M1664" s="13">
        <v>45408</v>
      </c>
      <c r="N1664" s="13">
        <v>45411</v>
      </c>
      <c r="O1664" s="13">
        <v>45505</v>
      </c>
      <c r="P1664" s="15">
        <v>95</v>
      </c>
      <c r="Q1664" s="11" t="s">
        <v>874</v>
      </c>
      <c r="R1664" s="11">
        <f>+VLOOKUP(B1664,[2]Hoja2!$A$3:$C$3503,3,FALSE)</f>
        <v>22690000</v>
      </c>
      <c r="S1664" s="11">
        <f t="shared" si="51"/>
        <v>0</v>
      </c>
      <c r="T1664" s="22">
        <f t="shared" si="52"/>
        <v>100</v>
      </c>
      <c r="U1664" s="5">
        <v>0</v>
      </c>
      <c r="V1664" s="10" t="s">
        <v>7340</v>
      </c>
    </row>
    <row r="1665" spans="1:22" s="4" customFormat="1" ht="51" x14ac:dyDescent="0.2">
      <c r="A1665" s="5" t="s">
        <v>4838</v>
      </c>
      <c r="B1665" s="5" t="s">
        <v>4838</v>
      </c>
      <c r="C1665" s="5" t="str">
        <f>+VLOOKUP(B1665,[2]Hoja1!$H$1:$I$5207,2,FALSE)</f>
        <v>CONTRATO DE PRESTACION DE SERVICIOS PROFESIONALES</v>
      </c>
      <c r="D1665" s="6" t="s">
        <v>5678</v>
      </c>
      <c r="E1665" s="6">
        <v>1022410993</v>
      </c>
      <c r="F1665" s="7" t="s">
        <v>829</v>
      </c>
      <c r="G1665" s="8">
        <v>34999</v>
      </c>
      <c r="H1665" s="9" t="s">
        <v>6053</v>
      </c>
      <c r="I1665" s="5" t="s">
        <v>835</v>
      </c>
      <c r="J1665" s="5" t="s">
        <v>865</v>
      </c>
      <c r="K1665" s="5" t="s">
        <v>846</v>
      </c>
      <c r="L1665" s="11">
        <v>6478164</v>
      </c>
      <c r="M1665" s="13">
        <v>45406</v>
      </c>
      <c r="N1665" s="13">
        <v>45408</v>
      </c>
      <c r="O1665" s="13">
        <v>45459</v>
      </c>
      <c r="P1665" s="15">
        <v>52</v>
      </c>
      <c r="Q1665" s="11" t="s">
        <v>874</v>
      </c>
      <c r="R1665" s="11">
        <f>+VLOOKUP(B1665,[2]Hoja2!$A$3:$C$3503,3,FALSE)</f>
        <v>6478164</v>
      </c>
      <c r="S1665" s="11">
        <f t="shared" si="51"/>
        <v>0</v>
      </c>
      <c r="T1665" s="22">
        <f t="shared" si="52"/>
        <v>100</v>
      </c>
      <c r="U1665" s="5">
        <v>0</v>
      </c>
      <c r="V1665" s="10" t="s">
        <v>7341</v>
      </c>
    </row>
    <row r="1666" spans="1:22" s="4" customFormat="1" ht="51" x14ac:dyDescent="0.2">
      <c r="A1666" s="5" t="s">
        <v>4839</v>
      </c>
      <c r="B1666" s="5" t="s">
        <v>4839</v>
      </c>
      <c r="C1666" s="5" t="str">
        <f>+VLOOKUP(B1666,[2]Hoja1!$H$1:$I$5207,2,FALSE)</f>
        <v>CONTRATO DE PRESTACION DE SERVICIOS PROFESIONALES</v>
      </c>
      <c r="D1666" s="6" t="s">
        <v>5679</v>
      </c>
      <c r="E1666" s="6">
        <v>1032368108</v>
      </c>
      <c r="F1666" s="7" t="s">
        <v>829</v>
      </c>
      <c r="G1666" s="8">
        <v>31637</v>
      </c>
      <c r="H1666" s="9" t="s">
        <v>6119</v>
      </c>
      <c r="I1666" s="5" t="s">
        <v>835</v>
      </c>
      <c r="J1666" s="5" t="s">
        <v>867</v>
      </c>
      <c r="K1666" s="5" t="s">
        <v>839</v>
      </c>
      <c r="L1666" s="11">
        <v>37184000</v>
      </c>
      <c r="M1666" s="13">
        <v>45406</v>
      </c>
      <c r="N1666" s="13">
        <v>45413</v>
      </c>
      <c r="O1666" s="13">
        <v>45606</v>
      </c>
      <c r="P1666" s="15">
        <v>194</v>
      </c>
      <c r="Q1666" s="11" t="s">
        <v>874</v>
      </c>
      <c r="R1666" s="11">
        <f>+VLOOKUP(B1666,[2]Hoja2!$A$3:$C$3503,3,FALSE)</f>
        <v>37184000</v>
      </c>
      <c r="S1666" s="11">
        <f t="shared" si="51"/>
        <v>0</v>
      </c>
      <c r="T1666" s="22">
        <f t="shared" si="52"/>
        <v>100</v>
      </c>
      <c r="U1666" s="5">
        <v>0</v>
      </c>
      <c r="V1666" s="10" t="s">
        <v>7342</v>
      </c>
    </row>
    <row r="1667" spans="1:22" s="4" customFormat="1" ht="63.75" x14ac:dyDescent="0.2">
      <c r="A1667" s="5" t="s">
        <v>4840</v>
      </c>
      <c r="B1667" s="5" t="s">
        <v>4840</v>
      </c>
      <c r="C1667" s="5" t="str">
        <f>+VLOOKUP(B1667,[2]Hoja1!$H$1:$I$5207,2,FALSE)</f>
        <v>CONTRATO DE PRESTACION DE SERVICIOS DE APOYO A LA GESTION</v>
      </c>
      <c r="D1667" s="6" t="s">
        <v>5680</v>
      </c>
      <c r="E1667" s="6">
        <v>1031138133</v>
      </c>
      <c r="F1667" s="7" t="s">
        <v>829</v>
      </c>
      <c r="G1667" s="8">
        <v>33726</v>
      </c>
      <c r="H1667" s="9" t="s">
        <v>6164</v>
      </c>
      <c r="I1667" s="5" t="s">
        <v>835</v>
      </c>
      <c r="J1667" s="5" t="s">
        <v>6969</v>
      </c>
      <c r="K1667" s="5" t="s">
        <v>850</v>
      </c>
      <c r="L1667" s="11">
        <v>31428000</v>
      </c>
      <c r="M1667" s="13">
        <v>45406</v>
      </c>
      <c r="N1667" s="13">
        <v>45411</v>
      </c>
      <c r="O1667" s="13">
        <v>45657</v>
      </c>
      <c r="P1667" s="15">
        <v>247</v>
      </c>
      <c r="Q1667" s="11" t="s">
        <v>874</v>
      </c>
      <c r="R1667" s="11">
        <f>+VLOOKUP(B1667,[2]Hoja2!$A$3:$C$3503,3,FALSE)</f>
        <v>24444000</v>
      </c>
      <c r="S1667" s="11">
        <f t="shared" si="51"/>
        <v>6984000</v>
      </c>
      <c r="T1667" s="22">
        <f t="shared" si="52"/>
        <v>77.777777777777771</v>
      </c>
      <c r="U1667" s="5">
        <v>0</v>
      </c>
      <c r="V1667" s="10" t="s">
        <v>7343</v>
      </c>
    </row>
    <row r="1668" spans="1:22" s="4" customFormat="1" ht="51" x14ac:dyDescent="0.2">
      <c r="A1668" s="5" t="s">
        <v>4841</v>
      </c>
      <c r="B1668" s="5" t="s">
        <v>4841</v>
      </c>
      <c r="C1668" s="5" t="str">
        <f>+VLOOKUP(B1668,[2]Hoja1!$H$1:$I$5207,2,FALSE)</f>
        <v>CONTRATO DE PRESTACION DE SERVICIOS PROFESIONALES</v>
      </c>
      <c r="D1668" s="6" t="s">
        <v>722</v>
      </c>
      <c r="E1668" s="6">
        <v>1130606580</v>
      </c>
      <c r="F1668" s="7" t="s">
        <v>829</v>
      </c>
      <c r="G1668" s="8">
        <v>31429</v>
      </c>
      <c r="H1668" s="9" t="s">
        <v>6427</v>
      </c>
      <c r="I1668" s="5" t="s">
        <v>835</v>
      </c>
      <c r="J1668" s="5" t="s">
        <v>865</v>
      </c>
      <c r="K1668" s="5" t="s">
        <v>846</v>
      </c>
      <c r="L1668" s="11">
        <v>12811000</v>
      </c>
      <c r="M1668" s="13">
        <v>45406</v>
      </c>
      <c r="N1668" s="13">
        <v>45414</v>
      </c>
      <c r="O1668" s="13">
        <v>45474</v>
      </c>
      <c r="P1668" s="15">
        <v>61</v>
      </c>
      <c r="Q1668" s="11" t="s">
        <v>874</v>
      </c>
      <c r="R1668" s="11">
        <f>+VLOOKUP(B1668,[2]Hoja2!$A$3:$C$3503,3,FALSE)</f>
        <v>12811000</v>
      </c>
      <c r="S1668" s="11">
        <f t="shared" ref="S1668:S1731" si="53">+L1668-R1668</f>
        <v>0</v>
      </c>
      <c r="T1668" s="22">
        <f t="shared" si="52"/>
        <v>100</v>
      </c>
      <c r="U1668" s="5">
        <v>0</v>
      </c>
      <c r="V1668" s="10" t="s">
        <v>7344</v>
      </c>
    </row>
    <row r="1669" spans="1:22" s="4" customFormat="1" ht="51" x14ac:dyDescent="0.2">
      <c r="A1669" s="5" t="s">
        <v>4842</v>
      </c>
      <c r="B1669" s="5" t="s">
        <v>4842</v>
      </c>
      <c r="C1669" s="5" t="str">
        <f>+VLOOKUP(B1669,[2]Hoja1!$H$1:$I$5207,2,FALSE)</f>
        <v>CONTRATO DE PRESTACION DE SERVICIOS PROFESIONALES</v>
      </c>
      <c r="D1669" s="6" t="s">
        <v>5681</v>
      </c>
      <c r="E1669" s="6">
        <v>1070977413</v>
      </c>
      <c r="F1669" s="7" t="s">
        <v>829</v>
      </c>
      <c r="G1669" s="8">
        <v>35230</v>
      </c>
      <c r="H1669" s="9" t="s">
        <v>6428</v>
      </c>
      <c r="I1669" s="5" t="s">
        <v>835</v>
      </c>
      <c r="J1669" s="5" t="s">
        <v>6963</v>
      </c>
      <c r="K1669" s="5" t="s">
        <v>842</v>
      </c>
      <c r="L1669" s="11">
        <v>43080124</v>
      </c>
      <c r="M1669" s="13">
        <v>45411</v>
      </c>
      <c r="N1669" s="13">
        <v>45411</v>
      </c>
      <c r="O1669" s="13">
        <v>45646</v>
      </c>
      <c r="P1669" s="15">
        <v>236</v>
      </c>
      <c r="Q1669" s="11" t="s">
        <v>874</v>
      </c>
      <c r="R1669" s="11">
        <f>+VLOOKUP(B1669,[2]Hoja2!$A$3:$C$3503,3,FALSE)</f>
        <v>35477743</v>
      </c>
      <c r="S1669" s="11">
        <f t="shared" si="53"/>
        <v>7602381</v>
      </c>
      <c r="T1669" s="22">
        <f t="shared" ref="T1669:T1732" si="54">+R1669*100/L1669</f>
        <v>82.35292683930065</v>
      </c>
      <c r="U1669" s="5">
        <v>1</v>
      </c>
      <c r="V1669" s="10" t="s">
        <v>7345</v>
      </c>
    </row>
    <row r="1670" spans="1:22" s="4" customFormat="1" ht="51" x14ac:dyDescent="0.2">
      <c r="A1670" s="5" t="s">
        <v>4843</v>
      </c>
      <c r="B1670" s="5" t="s">
        <v>4843</v>
      </c>
      <c r="C1670" s="5" t="str">
        <f>+VLOOKUP(B1670,[2]Hoja1!$H$1:$I$5207,2,FALSE)</f>
        <v>CONTRATO DE PRESTACION DE SERVICIOS PROFESIONALES</v>
      </c>
      <c r="D1670" s="6" t="s">
        <v>5682</v>
      </c>
      <c r="E1670" s="6">
        <v>80093264</v>
      </c>
      <c r="F1670" s="7" t="s">
        <v>829</v>
      </c>
      <c r="G1670" s="8">
        <v>29141</v>
      </c>
      <c r="H1670" s="9" t="s">
        <v>6429</v>
      </c>
      <c r="I1670" s="5" t="s">
        <v>835</v>
      </c>
      <c r="J1670" s="5" t="s">
        <v>6963</v>
      </c>
      <c r="K1670" s="5" t="s">
        <v>842</v>
      </c>
      <c r="L1670" s="11">
        <v>47208889</v>
      </c>
      <c r="M1670" s="13">
        <v>45407</v>
      </c>
      <c r="N1670" s="13">
        <v>45408</v>
      </c>
      <c r="O1670" s="13">
        <v>45643</v>
      </c>
      <c r="P1670" s="15">
        <v>236</v>
      </c>
      <c r="Q1670" s="11" t="s">
        <v>874</v>
      </c>
      <c r="R1670" s="11">
        <f>+VLOOKUP(B1670,[2]Hoja2!$A$3:$C$3503,3,FALSE)</f>
        <v>22215945</v>
      </c>
      <c r="S1670" s="11">
        <f t="shared" si="53"/>
        <v>24992944</v>
      </c>
      <c r="T1670" s="22">
        <f t="shared" si="54"/>
        <v>47.058817673086949</v>
      </c>
      <c r="U1670" s="5">
        <v>0</v>
      </c>
      <c r="V1670" s="10" t="s">
        <v>7346</v>
      </c>
    </row>
    <row r="1671" spans="1:22" s="4" customFormat="1" ht="51" x14ac:dyDescent="0.2">
      <c r="A1671" s="5" t="s">
        <v>4844</v>
      </c>
      <c r="B1671" s="5" t="s">
        <v>4844</v>
      </c>
      <c r="C1671" s="5" t="str">
        <f>+VLOOKUP(B1671,[2]Hoja1!$H$1:$I$5207,2,FALSE)</f>
        <v>CONTRATO DE PRESTACION DE SERVICIOS DE APOYO A LA GESTION</v>
      </c>
      <c r="D1671" s="6" t="s">
        <v>52</v>
      </c>
      <c r="E1671" s="6">
        <v>80235027</v>
      </c>
      <c r="F1671" s="7" t="s">
        <v>829</v>
      </c>
      <c r="G1671" s="8">
        <v>29476</v>
      </c>
      <c r="H1671" s="9" t="s">
        <v>6265</v>
      </c>
      <c r="I1671" s="5" t="s">
        <v>835</v>
      </c>
      <c r="J1671" s="5" t="s">
        <v>6988</v>
      </c>
      <c r="K1671" s="5" t="s">
        <v>841</v>
      </c>
      <c r="L1671" s="11">
        <v>46000000</v>
      </c>
      <c r="M1671" s="13">
        <v>45407</v>
      </c>
      <c r="N1671" s="13">
        <v>45411</v>
      </c>
      <c r="O1671" s="13">
        <v>45658</v>
      </c>
      <c r="P1671" s="15">
        <v>248</v>
      </c>
      <c r="Q1671" s="11" t="s">
        <v>874</v>
      </c>
      <c r="R1671" s="11">
        <f>+VLOOKUP(B1671,[2]Hoja2!$A$3:$C$3503,3,FALSE)</f>
        <v>40250000</v>
      </c>
      <c r="S1671" s="11">
        <f t="shared" si="53"/>
        <v>5750000</v>
      </c>
      <c r="T1671" s="22">
        <f t="shared" si="54"/>
        <v>87.5</v>
      </c>
      <c r="U1671" s="5">
        <v>0</v>
      </c>
      <c r="V1671" s="10" t="s">
        <v>7347</v>
      </c>
    </row>
    <row r="1672" spans="1:22" s="4" customFormat="1" ht="51" x14ac:dyDescent="0.2">
      <c r="A1672" s="5" t="s">
        <v>4845</v>
      </c>
      <c r="B1672" s="5" t="s">
        <v>4845</v>
      </c>
      <c r="C1672" s="5" t="str">
        <f>+VLOOKUP(B1672,[2]Hoja1!$H$1:$I$5207,2,FALSE)</f>
        <v>CONTRATO DE PRESTACION DE SERVICIOS DE APOYO A LA GESTION</v>
      </c>
      <c r="D1672" s="6" t="s">
        <v>5683</v>
      </c>
      <c r="E1672" s="6">
        <v>1010237101</v>
      </c>
      <c r="F1672" s="7" t="s">
        <v>829</v>
      </c>
      <c r="G1672" s="8">
        <v>35739</v>
      </c>
      <c r="H1672" s="9" t="s">
        <v>2690</v>
      </c>
      <c r="I1672" s="5" t="s">
        <v>835</v>
      </c>
      <c r="J1672" s="5" t="s">
        <v>6988</v>
      </c>
      <c r="K1672" s="5" t="s">
        <v>841</v>
      </c>
      <c r="L1672" s="11">
        <v>6000000</v>
      </c>
      <c r="M1672" s="13">
        <v>45406</v>
      </c>
      <c r="N1672" s="13">
        <v>45407</v>
      </c>
      <c r="O1672" s="13">
        <v>45474</v>
      </c>
      <c r="P1672" s="15">
        <v>68</v>
      </c>
      <c r="Q1672" s="11" t="s">
        <v>874</v>
      </c>
      <c r="R1672" s="11">
        <f>+VLOOKUP(B1672,[2]Hoja2!$A$3:$C$3503,3,FALSE)</f>
        <v>6000000</v>
      </c>
      <c r="S1672" s="11">
        <f t="shared" si="53"/>
        <v>0</v>
      </c>
      <c r="T1672" s="22">
        <f t="shared" si="54"/>
        <v>100</v>
      </c>
      <c r="U1672" s="5">
        <v>0</v>
      </c>
      <c r="V1672" s="10" t="s">
        <v>7348</v>
      </c>
    </row>
    <row r="1673" spans="1:22" s="4" customFormat="1" ht="51" x14ac:dyDescent="0.2">
      <c r="A1673" s="5" t="s">
        <v>4846</v>
      </c>
      <c r="B1673" s="5" t="s">
        <v>4846</v>
      </c>
      <c r="C1673" s="5" t="str">
        <f>+VLOOKUP(B1673,[2]Hoja1!$H$1:$I$5207,2,FALSE)</f>
        <v>CONTRATO DE PRESTACION DE SERVICIOS DE APOYO A LA GESTION</v>
      </c>
      <c r="D1673" s="6" t="s">
        <v>5684</v>
      </c>
      <c r="E1673" s="6">
        <v>80127675</v>
      </c>
      <c r="F1673" s="7" t="s">
        <v>829</v>
      </c>
      <c r="G1673" s="8">
        <v>29357</v>
      </c>
      <c r="H1673" s="9" t="s">
        <v>2796</v>
      </c>
      <c r="I1673" s="5" t="s">
        <v>835</v>
      </c>
      <c r="J1673" s="5" t="s">
        <v>6988</v>
      </c>
      <c r="K1673" s="5" t="s">
        <v>841</v>
      </c>
      <c r="L1673" s="11">
        <v>32300000</v>
      </c>
      <c r="M1673" s="13">
        <v>45406</v>
      </c>
      <c r="N1673" s="13">
        <v>45407</v>
      </c>
      <c r="O1673" s="13">
        <v>45658</v>
      </c>
      <c r="P1673" s="15">
        <v>252</v>
      </c>
      <c r="Q1673" s="11" t="s">
        <v>874</v>
      </c>
      <c r="R1673" s="11">
        <f>+VLOOKUP(B1673,[2]Hoja2!$A$3:$C$3503,3,FALSE)</f>
        <v>30400000</v>
      </c>
      <c r="S1673" s="11">
        <f t="shared" si="53"/>
        <v>1900000</v>
      </c>
      <c r="T1673" s="22">
        <f t="shared" si="54"/>
        <v>94.117647058823536</v>
      </c>
      <c r="U1673" s="5">
        <v>0</v>
      </c>
      <c r="V1673" s="10" t="s">
        <v>7349</v>
      </c>
    </row>
    <row r="1674" spans="1:22" s="4" customFormat="1" ht="51" x14ac:dyDescent="0.2">
      <c r="A1674" s="5" t="s">
        <v>4847</v>
      </c>
      <c r="B1674" s="5" t="s">
        <v>4847</v>
      </c>
      <c r="C1674" s="5" t="str">
        <f>+VLOOKUP(B1674,[2]Hoja1!$H$1:$I$5207,2,FALSE)</f>
        <v>CONTRATO DE PRESTACION DE SERVICIOS PROFESIONALES</v>
      </c>
      <c r="D1674" s="6" t="s">
        <v>5685</v>
      </c>
      <c r="E1674" s="6">
        <v>52985160</v>
      </c>
      <c r="F1674" s="7" t="s">
        <v>829</v>
      </c>
      <c r="G1674" s="8">
        <v>30307</v>
      </c>
      <c r="H1674" s="9" t="s">
        <v>6053</v>
      </c>
      <c r="I1674" s="5" t="s">
        <v>835</v>
      </c>
      <c r="J1674" s="5" t="s">
        <v>865</v>
      </c>
      <c r="K1674" s="5" t="s">
        <v>846</v>
      </c>
      <c r="L1674" s="11">
        <v>6478164</v>
      </c>
      <c r="M1674" s="13">
        <v>45406</v>
      </c>
      <c r="N1674" s="13">
        <v>45408</v>
      </c>
      <c r="O1674" s="13">
        <v>45459</v>
      </c>
      <c r="P1674" s="15">
        <v>52</v>
      </c>
      <c r="Q1674" s="11" t="s">
        <v>874</v>
      </c>
      <c r="R1674" s="11">
        <f>+VLOOKUP(B1674,[2]Hoja2!$A$3:$C$3503,3,FALSE)</f>
        <v>6478164</v>
      </c>
      <c r="S1674" s="11">
        <f t="shared" si="53"/>
        <v>0</v>
      </c>
      <c r="T1674" s="22">
        <f t="shared" si="54"/>
        <v>100</v>
      </c>
      <c r="U1674" s="5">
        <v>0</v>
      </c>
      <c r="V1674" s="10" t="s">
        <v>7350</v>
      </c>
    </row>
    <row r="1675" spans="1:22" s="4" customFormat="1" ht="51" x14ac:dyDescent="0.2">
      <c r="A1675" s="5" t="s">
        <v>4848</v>
      </c>
      <c r="B1675" s="5" t="s">
        <v>4848</v>
      </c>
      <c r="C1675" s="5" t="str">
        <f>+VLOOKUP(B1675,[2]Hoja1!$H$1:$I$5207,2,FALSE)</f>
        <v>CONTRATO DE PRESTACION DE SERVICIOS DE APOYO A LA GESTION</v>
      </c>
      <c r="D1675" s="6" t="s">
        <v>5686</v>
      </c>
      <c r="E1675" s="6">
        <v>52175167</v>
      </c>
      <c r="F1675" s="7" t="s">
        <v>829</v>
      </c>
      <c r="G1675" s="8">
        <v>26916</v>
      </c>
      <c r="H1675" s="9" t="s">
        <v>6430</v>
      </c>
      <c r="I1675" s="5" t="s">
        <v>835</v>
      </c>
      <c r="J1675" s="5" t="s">
        <v>6988</v>
      </c>
      <c r="K1675" s="5" t="s">
        <v>841</v>
      </c>
      <c r="L1675" s="11">
        <v>34000000</v>
      </c>
      <c r="M1675" s="13">
        <v>45406</v>
      </c>
      <c r="N1675" s="13">
        <v>45408</v>
      </c>
      <c r="O1675" s="13">
        <v>45658</v>
      </c>
      <c r="P1675" s="15">
        <v>251</v>
      </c>
      <c r="Q1675" s="11" t="s">
        <v>874</v>
      </c>
      <c r="R1675" s="11">
        <f>+VLOOKUP(B1675,[2]Hoja2!$A$3:$C$3503,3,FALSE)</f>
        <v>32000000</v>
      </c>
      <c r="S1675" s="11">
        <f t="shared" si="53"/>
        <v>2000000</v>
      </c>
      <c r="T1675" s="22">
        <f t="shared" si="54"/>
        <v>94.117647058823536</v>
      </c>
      <c r="U1675" s="5">
        <v>0</v>
      </c>
      <c r="V1675" s="10" t="s">
        <v>7351</v>
      </c>
    </row>
    <row r="1676" spans="1:22" s="4" customFormat="1" ht="51" x14ac:dyDescent="0.2">
      <c r="A1676" s="5" t="s">
        <v>4849</v>
      </c>
      <c r="B1676" s="5" t="s">
        <v>4849</v>
      </c>
      <c r="C1676" s="5" t="str">
        <f>+VLOOKUP(B1676,[2]Hoja1!$H$1:$I$5207,2,FALSE)</f>
        <v>CONTRATO DE PRESTACION DE SERVICIOS PROFESIONALES</v>
      </c>
      <c r="D1676" s="6" t="s">
        <v>375</v>
      </c>
      <c r="E1676" s="6">
        <v>1000338646</v>
      </c>
      <c r="F1676" s="7" t="s">
        <v>829</v>
      </c>
      <c r="G1676" s="8">
        <v>36952</v>
      </c>
      <c r="H1676" s="9" t="s">
        <v>6136</v>
      </c>
      <c r="I1676" s="5" t="s">
        <v>835</v>
      </c>
      <c r="J1676" s="5" t="s">
        <v>6988</v>
      </c>
      <c r="K1676" s="5" t="s">
        <v>841</v>
      </c>
      <c r="L1676" s="11">
        <v>33600000</v>
      </c>
      <c r="M1676" s="13">
        <v>45407</v>
      </c>
      <c r="N1676" s="13">
        <v>45408</v>
      </c>
      <c r="O1676" s="13">
        <v>45639</v>
      </c>
      <c r="P1676" s="15">
        <v>232</v>
      </c>
      <c r="Q1676" s="11" t="s">
        <v>874</v>
      </c>
      <c r="R1676" s="11">
        <f>+VLOOKUP(B1676,[2]Hoja2!$A$3:$C$3503,3,FALSE)</f>
        <v>33600000</v>
      </c>
      <c r="S1676" s="11">
        <f t="shared" si="53"/>
        <v>0</v>
      </c>
      <c r="T1676" s="22">
        <f t="shared" si="54"/>
        <v>100</v>
      </c>
      <c r="U1676" s="5">
        <v>0</v>
      </c>
      <c r="V1676" s="10" t="s">
        <v>7352</v>
      </c>
    </row>
    <row r="1677" spans="1:22" s="4" customFormat="1" ht="51" x14ac:dyDescent="0.2">
      <c r="A1677" s="5" t="s">
        <v>4850</v>
      </c>
      <c r="B1677" s="5" t="s">
        <v>4850</v>
      </c>
      <c r="C1677" s="5" t="str">
        <f>+VLOOKUP(B1677,[2]Hoja1!$H$1:$I$5207,2,FALSE)</f>
        <v>CONTRATO DE PRESTACION DE SERVICIOS PROFESIONALES</v>
      </c>
      <c r="D1677" s="6" t="s">
        <v>5687</v>
      </c>
      <c r="E1677" s="6">
        <v>1030662518</v>
      </c>
      <c r="F1677" s="7" t="s">
        <v>829</v>
      </c>
      <c r="G1677" s="8">
        <v>35096</v>
      </c>
      <c r="H1677" s="9" t="s">
        <v>6431</v>
      </c>
      <c r="I1677" s="5" t="s">
        <v>835</v>
      </c>
      <c r="J1677" s="5" t="s">
        <v>6988</v>
      </c>
      <c r="K1677" s="5" t="s">
        <v>841</v>
      </c>
      <c r="L1677" s="11">
        <v>41250000</v>
      </c>
      <c r="M1677" s="13">
        <v>45407</v>
      </c>
      <c r="N1677" s="13">
        <v>45408</v>
      </c>
      <c r="O1677" s="13">
        <v>45657</v>
      </c>
      <c r="P1677" s="15">
        <v>250</v>
      </c>
      <c r="Q1677" s="11" t="s">
        <v>874</v>
      </c>
      <c r="R1677" s="11">
        <f>+VLOOKUP(B1677,[2]Hoja2!$A$3:$C$3503,3,FALSE)</f>
        <v>41250000</v>
      </c>
      <c r="S1677" s="11">
        <f t="shared" si="53"/>
        <v>0</v>
      </c>
      <c r="T1677" s="22">
        <f t="shared" si="54"/>
        <v>100</v>
      </c>
      <c r="U1677" s="5">
        <v>1</v>
      </c>
      <c r="V1677" s="10" t="s">
        <v>7353</v>
      </c>
    </row>
    <row r="1678" spans="1:22" s="4" customFormat="1" ht="51" x14ac:dyDescent="0.2">
      <c r="A1678" s="5" t="s">
        <v>4851</v>
      </c>
      <c r="B1678" s="5" t="s">
        <v>4851</v>
      </c>
      <c r="C1678" s="5" t="str">
        <f>+VLOOKUP(B1678,[2]Hoja1!$H$1:$I$5207,2,FALSE)</f>
        <v>CONTRATO DE PRESTACION DE SERVICIOS PROFESIONALES</v>
      </c>
      <c r="D1678" s="6" t="s">
        <v>5688</v>
      </c>
      <c r="E1678" s="6">
        <v>1022393304</v>
      </c>
      <c r="F1678" s="7" t="s">
        <v>829</v>
      </c>
      <c r="G1678" s="8">
        <v>34478</v>
      </c>
      <c r="H1678" s="9" t="s">
        <v>6432</v>
      </c>
      <c r="I1678" s="5" t="s">
        <v>835</v>
      </c>
      <c r="J1678" s="5" t="s">
        <v>6988</v>
      </c>
      <c r="K1678" s="5" t="s">
        <v>841</v>
      </c>
      <c r="L1678" s="11">
        <v>33600000</v>
      </c>
      <c r="M1678" s="13">
        <v>45411</v>
      </c>
      <c r="N1678" s="13">
        <v>45414</v>
      </c>
      <c r="O1678" s="13">
        <v>45639</v>
      </c>
      <c r="P1678" s="15">
        <v>226</v>
      </c>
      <c r="Q1678" s="11" t="s">
        <v>874</v>
      </c>
      <c r="R1678" s="11">
        <f>+VLOOKUP(B1678,[2]Hoja2!$A$3:$C$3503,3,FALSE)</f>
        <v>33600000</v>
      </c>
      <c r="S1678" s="11">
        <f t="shared" si="53"/>
        <v>0</v>
      </c>
      <c r="T1678" s="22">
        <f t="shared" si="54"/>
        <v>100</v>
      </c>
      <c r="U1678" s="5">
        <v>0</v>
      </c>
      <c r="V1678" s="10" t="s">
        <v>7354</v>
      </c>
    </row>
    <row r="1679" spans="1:22" s="4" customFormat="1" ht="51" x14ac:dyDescent="0.2">
      <c r="A1679" s="5" t="s">
        <v>4852</v>
      </c>
      <c r="B1679" s="5" t="s">
        <v>4852</v>
      </c>
      <c r="C1679" s="5" t="str">
        <f>+VLOOKUP(B1679,[2]Hoja1!$H$1:$I$5207,2,FALSE)</f>
        <v>CONTRATO DE PRESTACION DE SERVICIOS PROFESIONALES</v>
      </c>
      <c r="D1679" s="6" t="s">
        <v>771</v>
      </c>
      <c r="E1679" s="6">
        <v>1026285163</v>
      </c>
      <c r="F1679" s="7" t="s">
        <v>829</v>
      </c>
      <c r="G1679" s="8">
        <v>34151</v>
      </c>
      <c r="H1679" s="9" t="s">
        <v>6432</v>
      </c>
      <c r="I1679" s="5" t="s">
        <v>835</v>
      </c>
      <c r="J1679" s="5" t="s">
        <v>6988</v>
      </c>
      <c r="K1679" s="5" t="s">
        <v>841</v>
      </c>
      <c r="L1679" s="11">
        <v>33600000</v>
      </c>
      <c r="M1679" s="13">
        <v>45408</v>
      </c>
      <c r="N1679" s="13">
        <v>45412</v>
      </c>
      <c r="O1679" s="13">
        <v>45639</v>
      </c>
      <c r="P1679" s="15">
        <v>228</v>
      </c>
      <c r="Q1679" s="11" t="s">
        <v>874</v>
      </c>
      <c r="R1679" s="11">
        <f>+VLOOKUP(B1679,[2]Hoja2!$A$3:$C$3503,3,FALSE)</f>
        <v>33600000</v>
      </c>
      <c r="S1679" s="11">
        <f t="shared" si="53"/>
        <v>0</v>
      </c>
      <c r="T1679" s="22">
        <f t="shared" si="54"/>
        <v>100</v>
      </c>
      <c r="U1679" s="5">
        <v>0</v>
      </c>
      <c r="V1679" s="10" t="s">
        <v>7355</v>
      </c>
    </row>
    <row r="1680" spans="1:22" s="4" customFormat="1" ht="51" x14ac:dyDescent="0.2">
      <c r="A1680" s="5" t="s">
        <v>4853</v>
      </c>
      <c r="B1680" s="5" t="s">
        <v>4853</v>
      </c>
      <c r="C1680" s="5" t="str">
        <f>+VLOOKUP(B1680,[2]Hoja1!$H$1:$I$5207,2,FALSE)</f>
        <v>CONTRATO DE PRESTACION DE SERVICIOS PROFESIONALES</v>
      </c>
      <c r="D1680" s="6" t="s">
        <v>5689</v>
      </c>
      <c r="E1680" s="6">
        <v>1010193873</v>
      </c>
      <c r="F1680" s="7" t="s">
        <v>829</v>
      </c>
      <c r="G1680" s="8">
        <v>33175</v>
      </c>
      <c r="H1680" s="9" t="s">
        <v>6433</v>
      </c>
      <c r="I1680" s="5" t="s">
        <v>835</v>
      </c>
      <c r="J1680" s="5" t="s">
        <v>866</v>
      </c>
      <c r="K1680" s="5" t="s">
        <v>840</v>
      </c>
      <c r="L1680" s="11">
        <v>60346666</v>
      </c>
      <c r="M1680" s="13">
        <v>45406</v>
      </c>
      <c r="N1680" s="13">
        <v>45406</v>
      </c>
      <c r="O1680" s="13">
        <v>45658</v>
      </c>
      <c r="P1680" s="15">
        <v>253</v>
      </c>
      <c r="Q1680" s="11" t="s">
        <v>874</v>
      </c>
      <c r="R1680" s="11">
        <f>+VLOOKUP(B1680,[2]Hoja2!$A$3:$C$3503,3,FALSE)</f>
        <v>58400000</v>
      </c>
      <c r="S1680" s="11">
        <f t="shared" si="53"/>
        <v>1946666</v>
      </c>
      <c r="T1680" s="22">
        <f t="shared" si="54"/>
        <v>96.774194617478955</v>
      </c>
      <c r="U1680" s="5">
        <v>1</v>
      </c>
      <c r="V1680" s="10" t="s">
        <v>7356</v>
      </c>
    </row>
    <row r="1681" spans="1:23" s="4" customFormat="1" ht="63.75" x14ac:dyDescent="0.2">
      <c r="A1681" s="5" t="s">
        <v>4854</v>
      </c>
      <c r="B1681" s="5" t="s">
        <v>4854</v>
      </c>
      <c r="C1681" s="5" t="str">
        <f>+VLOOKUP(B1681,[2]Hoja1!$H$1:$I$5207,2,FALSE)</f>
        <v>CONTRATO DE PRESTACION DE SERVICIOS DE APOYO A LA GESTION</v>
      </c>
      <c r="D1681" s="6" t="s">
        <v>224</v>
      </c>
      <c r="E1681" s="6">
        <v>79650012</v>
      </c>
      <c r="F1681" s="7" t="s">
        <v>829</v>
      </c>
      <c r="G1681" s="8">
        <v>26523</v>
      </c>
      <c r="H1681" s="9" t="s">
        <v>6434</v>
      </c>
      <c r="I1681" s="5" t="s">
        <v>835</v>
      </c>
      <c r="J1681" s="5" t="s">
        <v>865</v>
      </c>
      <c r="K1681" s="5" t="s">
        <v>846</v>
      </c>
      <c r="L1681" s="11">
        <v>19332500</v>
      </c>
      <c r="M1681" s="13">
        <v>45406</v>
      </c>
      <c r="N1681" s="13">
        <v>45407</v>
      </c>
      <c r="O1681" s="13">
        <v>45505</v>
      </c>
      <c r="P1681" s="15">
        <v>99</v>
      </c>
      <c r="Q1681" s="11" t="s">
        <v>874</v>
      </c>
      <c r="R1681" s="11">
        <f>+VLOOKUP(B1681,[2]Hoja2!$A$3:$C$3503,3,FALSE)</f>
        <v>19332500</v>
      </c>
      <c r="S1681" s="11">
        <f t="shared" si="53"/>
        <v>0</v>
      </c>
      <c r="T1681" s="22">
        <f t="shared" si="54"/>
        <v>100</v>
      </c>
      <c r="U1681" s="5">
        <v>0</v>
      </c>
      <c r="V1681" s="10" t="s">
        <v>7357</v>
      </c>
    </row>
    <row r="1682" spans="1:23" s="4" customFormat="1" ht="63.75" x14ac:dyDescent="0.2">
      <c r="A1682" s="5" t="s">
        <v>4855</v>
      </c>
      <c r="B1682" s="5" t="s">
        <v>4855</v>
      </c>
      <c r="C1682" s="5" t="str">
        <f>+VLOOKUP(B1682,[2]Hoja1!$H$1:$I$5207,2,FALSE)</f>
        <v>CONTRATO DE PRESTACION DE SERVICIOS PROFESIONALES</v>
      </c>
      <c r="D1682" s="6" t="s">
        <v>233</v>
      </c>
      <c r="E1682" s="6">
        <v>52252945</v>
      </c>
      <c r="F1682" s="7" t="s">
        <v>829</v>
      </c>
      <c r="G1682" s="8">
        <v>27118</v>
      </c>
      <c r="H1682" s="9" t="s">
        <v>6435</v>
      </c>
      <c r="I1682" s="5" t="s">
        <v>835</v>
      </c>
      <c r="J1682" s="5" t="s">
        <v>865</v>
      </c>
      <c r="K1682" s="5" t="s">
        <v>846</v>
      </c>
      <c r="L1682" s="11">
        <v>12374000</v>
      </c>
      <c r="M1682" s="13">
        <v>45407</v>
      </c>
      <c r="N1682" s="13">
        <v>45408</v>
      </c>
      <c r="O1682" s="13">
        <v>45474</v>
      </c>
      <c r="P1682" s="15">
        <v>67</v>
      </c>
      <c r="Q1682" s="11" t="s">
        <v>874</v>
      </c>
      <c r="R1682" s="11">
        <f>+VLOOKUP(B1682,[2]Hoja2!$A$3:$C$3503,3,FALSE)</f>
        <v>12374000</v>
      </c>
      <c r="S1682" s="11">
        <f t="shared" si="53"/>
        <v>0</v>
      </c>
      <c r="T1682" s="22">
        <f t="shared" si="54"/>
        <v>100</v>
      </c>
      <c r="U1682" s="5">
        <v>0</v>
      </c>
      <c r="V1682" s="10" t="s">
        <v>7358</v>
      </c>
    </row>
    <row r="1683" spans="1:23" s="4" customFormat="1" ht="51" x14ac:dyDescent="0.2">
      <c r="A1683" s="5" t="s">
        <v>4856</v>
      </c>
      <c r="B1683" s="5" t="s">
        <v>4856</v>
      </c>
      <c r="C1683" s="5" t="str">
        <f>+VLOOKUP(B1683,[2]Hoja1!$H$1:$I$5207,2,FALSE)</f>
        <v>CONTRATO DE PRESTACION DE SERVICIOS PROFESIONALES</v>
      </c>
      <c r="D1683" s="6" t="s">
        <v>5690</v>
      </c>
      <c r="E1683" s="6">
        <v>79504991</v>
      </c>
      <c r="F1683" s="7" t="s">
        <v>829</v>
      </c>
      <c r="G1683" s="8">
        <v>25303</v>
      </c>
      <c r="H1683" s="9" t="s">
        <v>6436</v>
      </c>
      <c r="I1683" s="5" t="s">
        <v>835</v>
      </c>
      <c r="J1683" s="5" t="s">
        <v>866</v>
      </c>
      <c r="K1683" s="5" t="s">
        <v>840</v>
      </c>
      <c r="L1683" s="11">
        <v>70266666</v>
      </c>
      <c r="M1683" s="13">
        <v>45406</v>
      </c>
      <c r="N1683" s="13">
        <v>45408</v>
      </c>
      <c r="O1683" s="13">
        <v>45658</v>
      </c>
      <c r="P1683" s="15">
        <v>251</v>
      </c>
      <c r="Q1683" s="11" t="s">
        <v>874</v>
      </c>
      <c r="R1683" s="11">
        <f>+VLOOKUP(B1683,[2]Hoja2!$A$3:$C$3503,3,FALSE)</f>
        <v>70266666</v>
      </c>
      <c r="S1683" s="11">
        <f t="shared" si="53"/>
        <v>0</v>
      </c>
      <c r="T1683" s="22">
        <f t="shared" si="54"/>
        <v>100</v>
      </c>
      <c r="U1683" s="5">
        <v>1</v>
      </c>
      <c r="V1683" s="10" t="s">
        <v>7359</v>
      </c>
    </row>
    <row r="1684" spans="1:23" s="4" customFormat="1" ht="63.75" x14ac:dyDescent="0.2">
      <c r="A1684" s="5" t="s">
        <v>4857</v>
      </c>
      <c r="B1684" s="5" t="s">
        <v>4857</v>
      </c>
      <c r="C1684" s="5" t="str">
        <f>+VLOOKUP(B1684,[2]Hoja1!$H$1:$I$5207,2,FALSE)</f>
        <v>CONTRATO DE PRESTACION DE SERVICIOS PROFESIONALES</v>
      </c>
      <c r="D1684" s="6" t="s">
        <v>5691</v>
      </c>
      <c r="E1684" s="6">
        <v>79601181</v>
      </c>
      <c r="F1684" s="7" t="s">
        <v>829</v>
      </c>
      <c r="G1684" s="8">
        <v>26837</v>
      </c>
      <c r="H1684" s="9" t="s">
        <v>6437</v>
      </c>
      <c r="I1684" s="5" t="s">
        <v>835</v>
      </c>
      <c r="J1684" s="5" t="s">
        <v>6969</v>
      </c>
      <c r="K1684" s="5" t="s">
        <v>850</v>
      </c>
      <c r="L1684" s="11">
        <v>26349000</v>
      </c>
      <c r="M1684" s="13">
        <v>45408</v>
      </c>
      <c r="N1684" s="13">
        <v>45419</v>
      </c>
      <c r="O1684" s="13">
        <v>45474</v>
      </c>
      <c r="P1684" s="15">
        <v>56</v>
      </c>
      <c r="Q1684" s="11" t="s">
        <v>874</v>
      </c>
      <c r="R1684" s="11">
        <f>+VLOOKUP(B1684,[2]Hoja2!$A$3:$C$3503,3,FALSE)</f>
        <v>26349000</v>
      </c>
      <c r="S1684" s="11">
        <f t="shared" si="53"/>
        <v>0</v>
      </c>
      <c r="T1684" s="22">
        <f t="shared" si="54"/>
        <v>100</v>
      </c>
      <c r="U1684" s="5">
        <v>0</v>
      </c>
      <c r="V1684" s="10" t="s">
        <v>7360</v>
      </c>
    </row>
    <row r="1685" spans="1:23" s="4" customFormat="1" ht="51" x14ac:dyDescent="0.2">
      <c r="A1685" s="5" t="s">
        <v>4858</v>
      </c>
      <c r="B1685" s="5" t="s">
        <v>4858</v>
      </c>
      <c r="C1685" s="5" t="str">
        <f>+VLOOKUP(B1685,[2]Hoja1!$H$1:$I$5207,2,FALSE)</f>
        <v>CONTRATO DE PRESTACION DE SERVICIOS DE APOYO A LA GESTION</v>
      </c>
      <c r="D1685" s="6" t="s">
        <v>5692</v>
      </c>
      <c r="E1685" s="6">
        <v>80179235</v>
      </c>
      <c r="F1685" s="7" t="s">
        <v>829</v>
      </c>
      <c r="G1685" s="8">
        <v>29650</v>
      </c>
      <c r="H1685" s="9" t="s">
        <v>3080</v>
      </c>
      <c r="I1685" s="5" t="s">
        <v>835</v>
      </c>
      <c r="J1685" s="5" t="s">
        <v>6988</v>
      </c>
      <c r="K1685" s="5" t="s">
        <v>841</v>
      </c>
      <c r="L1685" s="11">
        <v>28050000</v>
      </c>
      <c r="M1685" s="13">
        <v>45407</v>
      </c>
      <c r="N1685" s="13">
        <v>45411</v>
      </c>
      <c r="O1685" s="13">
        <v>45658</v>
      </c>
      <c r="P1685" s="15">
        <v>248</v>
      </c>
      <c r="Q1685" s="11" t="s">
        <v>874</v>
      </c>
      <c r="R1685" s="11">
        <f>+VLOOKUP(B1685,[2]Hoja2!$A$3:$C$3503,3,FALSE)</f>
        <v>26400000</v>
      </c>
      <c r="S1685" s="11">
        <f t="shared" si="53"/>
        <v>1650000</v>
      </c>
      <c r="T1685" s="22">
        <f t="shared" si="54"/>
        <v>94.117647058823536</v>
      </c>
      <c r="U1685" s="5">
        <v>0</v>
      </c>
      <c r="V1685" s="10" t="s">
        <v>7361</v>
      </c>
    </row>
    <row r="1686" spans="1:23" s="4" customFormat="1" ht="51" x14ac:dyDescent="0.2">
      <c r="A1686" s="5" t="s">
        <v>4859</v>
      </c>
      <c r="B1686" s="5" t="s">
        <v>4859</v>
      </c>
      <c r="C1686" s="5" t="str">
        <f>+VLOOKUP(B1686,[2]Hoja1!$H$1:$I$5207,2,FALSE)</f>
        <v>CONTRATO DE PRESTACION DE SERVICIOS PROFESIONALES</v>
      </c>
      <c r="D1686" s="6" t="s">
        <v>619</v>
      </c>
      <c r="E1686" s="6">
        <v>1033693578</v>
      </c>
      <c r="F1686" s="7" t="s">
        <v>829</v>
      </c>
      <c r="G1686" s="8">
        <v>32140</v>
      </c>
      <c r="H1686" s="9" t="s">
        <v>6438</v>
      </c>
      <c r="I1686" s="5" t="s">
        <v>835</v>
      </c>
      <c r="J1686" s="5" t="s">
        <v>865</v>
      </c>
      <c r="K1686" s="5" t="s">
        <v>846</v>
      </c>
      <c r="L1686" s="11">
        <v>15000000</v>
      </c>
      <c r="M1686" s="13">
        <v>45406</v>
      </c>
      <c r="N1686" s="13">
        <v>45414</v>
      </c>
      <c r="O1686" s="13">
        <v>45505</v>
      </c>
      <c r="P1686" s="15">
        <v>92</v>
      </c>
      <c r="Q1686" s="11" t="s">
        <v>874</v>
      </c>
      <c r="R1686" s="11">
        <f>+VLOOKUP(B1686,[2]Hoja2!$A$3:$C$3503,3,FALSE)</f>
        <v>15000000</v>
      </c>
      <c r="S1686" s="11">
        <f t="shared" si="53"/>
        <v>0</v>
      </c>
      <c r="T1686" s="22">
        <f t="shared" si="54"/>
        <v>100</v>
      </c>
      <c r="U1686" s="5">
        <v>0</v>
      </c>
      <c r="V1686" s="10" t="s">
        <v>7362</v>
      </c>
    </row>
    <row r="1687" spans="1:23" s="4" customFormat="1" ht="51" x14ac:dyDescent="0.2">
      <c r="A1687" s="5" t="s">
        <v>4860</v>
      </c>
      <c r="B1687" s="5" t="s">
        <v>4860</v>
      </c>
      <c r="C1687" s="5" t="str">
        <f>+VLOOKUP(B1687,[2]Hoja1!$H$1:$I$5207,2,FALSE)</f>
        <v>CONTRATO DE PRESTACION DE SERVICIOS PROFESIONALES</v>
      </c>
      <c r="D1687" s="6" t="s">
        <v>5693</v>
      </c>
      <c r="E1687" s="6">
        <v>52252505</v>
      </c>
      <c r="F1687" s="7" t="s">
        <v>829</v>
      </c>
      <c r="G1687" s="8">
        <v>27331</v>
      </c>
      <c r="H1687" s="9" t="s">
        <v>6439</v>
      </c>
      <c r="I1687" s="5" t="s">
        <v>835</v>
      </c>
      <c r="J1687" s="5" t="s">
        <v>866</v>
      </c>
      <c r="K1687" s="5" t="s">
        <v>840</v>
      </c>
      <c r="L1687" s="11">
        <v>22750000</v>
      </c>
      <c r="M1687" s="13">
        <v>45412</v>
      </c>
      <c r="N1687" s="13">
        <v>45419</v>
      </c>
      <c r="O1687" s="13">
        <v>45505</v>
      </c>
      <c r="P1687" s="15">
        <v>87</v>
      </c>
      <c r="Q1687" s="11" t="s">
        <v>874</v>
      </c>
      <c r="R1687" s="11">
        <f>+VLOOKUP(B1687,[2]Hoja2!$A$3:$C$3503,3,FALSE)</f>
        <v>22750000</v>
      </c>
      <c r="S1687" s="11">
        <f t="shared" si="53"/>
        <v>0</v>
      </c>
      <c r="T1687" s="22">
        <f t="shared" si="54"/>
        <v>100</v>
      </c>
      <c r="U1687" s="5">
        <v>0</v>
      </c>
      <c r="V1687" s="10" t="s">
        <v>7363</v>
      </c>
    </row>
    <row r="1688" spans="1:23" s="4" customFormat="1" ht="51" x14ac:dyDescent="0.2">
      <c r="A1688" s="5" t="s">
        <v>4861</v>
      </c>
      <c r="B1688" s="5" t="s">
        <v>4861</v>
      </c>
      <c r="C1688" s="5" t="str">
        <f>+VLOOKUP(B1688,[2]Hoja1!$H$1:$I$5207,2,FALSE)</f>
        <v>CONTRATO DE PRESTACION DE SERVICIOS DE APOYO A LA GESTION</v>
      </c>
      <c r="D1688" s="6" t="s">
        <v>123</v>
      </c>
      <c r="E1688" s="6">
        <v>1030659149</v>
      </c>
      <c r="F1688" s="7" t="s">
        <v>829</v>
      </c>
      <c r="G1688" s="8">
        <v>34996</v>
      </c>
      <c r="H1688" s="9" t="s">
        <v>6440</v>
      </c>
      <c r="I1688" s="5" t="s">
        <v>835</v>
      </c>
      <c r="J1688" s="5" t="s">
        <v>866</v>
      </c>
      <c r="K1688" s="5" t="s">
        <v>840</v>
      </c>
      <c r="L1688" s="11">
        <v>29169600</v>
      </c>
      <c r="M1688" s="13">
        <v>45408</v>
      </c>
      <c r="N1688" s="13">
        <v>45412</v>
      </c>
      <c r="O1688" s="13">
        <v>45489</v>
      </c>
      <c r="P1688" s="15">
        <v>78</v>
      </c>
      <c r="Q1688" s="11" t="s">
        <v>874</v>
      </c>
      <c r="R1688" s="11">
        <f>+VLOOKUP(B1688,[2]Hoja2!$A$3:$C$3503,3,FALSE)</f>
        <v>29169600</v>
      </c>
      <c r="S1688" s="11">
        <f t="shared" si="53"/>
        <v>0</v>
      </c>
      <c r="T1688" s="22">
        <f t="shared" si="54"/>
        <v>100</v>
      </c>
      <c r="U1688" s="5">
        <v>0</v>
      </c>
      <c r="V1688" s="10" t="s">
        <v>7364</v>
      </c>
    </row>
    <row r="1689" spans="1:23" s="4" customFormat="1" ht="51" x14ac:dyDescent="0.2">
      <c r="A1689" s="5" t="s">
        <v>4862</v>
      </c>
      <c r="B1689" s="5" t="s">
        <v>4862</v>
      </c>
      <c r="C1689" s="5" t="str">
        <f>+VLOOKUP(B1689,[2]Hoja1!$H$1:$I$5207,2,FALSE)</f>
        <v>CONTRATO DE PRESTACION DE SERVICIOS PROFESIONALES</v>
      </c>
      <c r="D1689" s="6" t="s">
        <v>5694</v>
      </c>
      <c r="E1689" s="6">
        <v>1014191102</v>
      </c>
      <c r="F1689" s="7" t="s">
        <v>829</v>
      </c>
      <c r="G1689" s="8">
        <v>32238</v>
      </c>
      <c r="H1689" s="9" t="s">
        <v>6441</v>
      </c>
      <c r="I1689" s="5" t="s">
        <v>835</v>
      </c>
      <c r="J1689" s="5" t="s">
        <v>6963</v>
      </c>
      <c r="K1689" s="5" t="s">
        <v>842</v>
      </c>
      <c r="L1689" s="11">
        <v>37666664</v>
      </c>
      <c r="M1689" s="13">
        <v>45408</v>
      </c>
      <c r="N1689" s="13">
        <v>45409</v>
      </c>
      <c r="O1689" s="13">
        <v>45634</v>
      </c>
      <c r="P1689" s="15">
        <v>226</v>
      </c>
      <c r="Q1689" s="11" t="s">
        <v>874</v>
      </c>
      <c r="R1689" s="11">
        <f>+VLOOKUP(B1689,[2]Hoja2!$A$3:$C$3503,3,FALSE)</f>
        <v>37666664</v>
      </c>
      <c r="S1689" s="11">
        <f t="shared" si="53"/>
        <v>0</v>
      </c>
      <c r="T1689" s="22">
        <f t="shared" si="54"/>
        <v>100</v>
      </c>
      <c r="U1689" s="5">
        <v>1</v>
      </c>
      <c r="V1689" s="10" t="s">
        <v>7365</v>
      </c>
    </row>
    <row r="1690" spans="1:23" s="4" customFormat="1" ht="51" x14ac:dyDescent="0.2">
      <c r="A1690" s="5" t="s">
        <v>4863</v>
      </c>
      <c r="B1690" s="5" t="s">
        <v>4863</v>
      </c>
      <c r="C1690" s="5" t="str">
        <f>+VLOOKUP(B1690,[2]Hoja1!$H$1:$I$5207,2,FALSE)</f>
        <v>CONTRATO DE PRESTACION DE SERVICIOS PROFESIONALES</v>
      </c>
      <c r="D1690" s="6" t="s">
        <v>460</v>
      </c>
      <c r="E1690" s="6">
        <v>1032447502</v>
      </c>
      <c r="F1690" s="7" t="s">
        <v>829</v>
      </c>
      <c r="G1690" s="8">
        <v>33605</v>
      </c>
      <c r="H1690" s="9" t="s">
        <v>6442</v>
      </c>
      <c r="I1690" s="5" t="s">
        <v>835</v>
      </c>
      <c r="J1690" s="5" t="s">
        <v>866</v>
      </c>
      <c r="K1690" s="5" t="s">
        <v>840</v>
      </c>
      <c r="L1690" s="11">
        <v>22750000</v>
      </c>
      <c r="M1690" s="13">
        <v>45408</v>
      </c>
      <c r="N1690" s="13">
        <v>45415</v>
      </c>
      <c r="O1690" s="13">
        <v>45489</v>
      </c>
      <c r="P1690" s="15">
        <v>75</v>
      </c>
      <c r="Q1690" s="11" t="s">
        <v>874</v>
      </c>
      <c r="R1690" s="11">
        <f>+VLOOKUP(B1690,[2]Hoja2!$A$3:$C$3503,3,FALSE)</f>
        <v>22750000</v>
      </c>
      <c r="S1690" s="11">
        <f t="shared" si="53"/>
        <v>0</v>
      </c>
      <c r="T1690" s="22">
        <f t="shared" si="54"/>
        <v>100</v>
      </c>
      <c r="U1690" s="5">
        <v>0</v>
      </c>
      <c r="V1690" s="10" t="s">
        <v>7366</v>
      </c>
    </row>
    <row r="1691" spans="1:23" s="4" customFormat="1" ht="51" x14ac:dyDescent="0.2">
      <c r="A1691" s="5" t="s">
        <v>4864</v>
      </c>
      <c r="B1691" s="5" t="s">
        <v>4864</v>
      </c>
      <c r="C1691" s="5" t="str">
        <f>+VLOOKUP(B1691,[2]Hoja1!$H$1:$I$5207,2,FALSE)</f>
        <v>CONTRATO DE PRESTACION DE SERVICIOS PROFESIONALES</v>
      </c>
      <c r="D1691" s="6" t="s">
        <v>348</v>
      </c>
      <c r="E1691" s="6">
        <v>79231409</v>
      </c>
      <c r="F1691" s="7" t="s">
        <v>829</v>
      </c>
      <c r="G1691" s="8">
        <v>22148</v>
      </c>
      <c r="H1691" s="9" t="s">
        <v>6443</v>
      </c>
      <c r="I1691" s="5" t="s">
        <v>835</v>
      </c>
      <c r="J1691" s="5" t="s">
        <v>6988</v>
      </c>
      <c r="K1691" s="5" t="s">
        <v>841</v>
      </c>
      <c r="L1691" s="11">
        <v>74375000</v>
      </c>
      <c r="M1691" s="13">
        <v>45407</v>
      </c>
      <c r="N1691" s="13">
        <v>45408</v>
      </c>
      <c r="O1691" s="13">
        <v>45658</v>
      </c>
      <c r="P1691" s="15">
        <v>251</v>
      </c>
      <c r="Q1691" s="11" t="s">
        <v>874</v>
      </c>
      <c r="R1691" s="11">
        <f>+VLOOKUP(B1691,[2]Hoja2!$A$3:$C$3503,3,FALSE)</f>
        <v>70000000</v>
      </c>
      <c r="S1691" s="11">
        <f t="shared" si="53"/>
        <v>4375000</v>
      </c>
      <c r="T1691" s="22">
        <f t="shared" si="54"/>
        <v>94.117647058823536</v>
      </c>
      <c r="U1691" s="5">
        <v>1</v>
      </c>
      <c r="V1691" s="10" t="s">
        <v>7367</v>
      </c>
    </row>
    <row r="1692" spans="1:23" s="4" customFormat="1" ht="51" x14ac:dyDescent="0.2">
      <c r="A1692" s="5" t="s">
        <v>4865</v>
      </c>
      <c r="B1692" s="5" t="s">
        <v>4865</v>
      </c>
      <c r="C1692" s="5" t="str">
        <f>+VLOOKUP(B1692,[2]Hoja1!$H$1:$I$5207,2,FALSE)</f>
        <v>CONTRATO DE PRESTACION DE SERVICIOS DE APOYO A LA GESTION</v>
      </c>
      <c r="D1692" s="6" t="s">
        <v>5695</v>
      </c>
      <c r="E1692" s="6">
        <v>1234097782</v>
      </c>
      <c r="F1692" s="7" t="s">
        <v>829</v>
      </c>
      <c r="G1692" s="8">
        <v>36523</v>
      </c>
      <c r="H1692" s="9" t="s">
        <v>3104</v>
      </c>
      <c r="I1692" s="5" t="s">
        <v>835</v>
      </c>
      <c r="J1692" s="5" t="s">
        <v>7029</v>
      </c>
      <c r="K1692" s="5" t="s">
        <v>847</v>
      </c>
      <c r="L1692" s="11">
        <v>9000000</v>
      </c>
      <c r="M1692" s="13">
        <v>45407</v>
      </c>
      <c r="N1692" s="13">
        <v>45409</v>
      </c>
      <c r="O1692" s="13">
        <v>45490</v>
      </c>
      <c r="P1692" s="15">
        <v>82</v>
      </c>
      <c r="Q1692" s="11" t="s">
        <v>874</v>
      </c>
      <c r="R1692" s="11">
        <f>+VLOOKUP(B1692,[2]Hoja2!$A$3:$C$3503,3,FALSE)</f>
        <v>9000000</v>
      </c>
      <c r="S1692" s="11">
        <f t="shared" si="53"/>
        <v>0</v>
      </c>
      <c r="T1692" s="22">
        <f t="shared" si="54"/>
        <v>100</v>
      </c>
      <c r="U1692" s="5">
        <v>0</v>
      </c>
      <c r="V1692" s="10" t="s">
        <v>7368</v>
      </c>
    </row>
    <row r="1693" spans="1:23" s="4" customFormat="1" ht="51" x14ac:dyDescent="0.2">
      <c r="A1693" s="5" t="s">
        <v>4866</v>
      </c>
      <c r="B1693" s="5" t="s">
        <v>4866</v>
      </c>
      <c r="C1693" s="5" t="str">
        <f>+VLOOKUP(B1693,[2]Hoja1!$H$1:$I$5207,2,FALSE)</f>
        <v>CONTRATO DE PRESTACION DE SERVICIOS DE APOYO A LA GESTION</v>
      </c>
      <c r="D1693" s="6" t="s">
        <v>5696</v>
      </c>
      <c r="E1693" s="6">
        <v>80933272</v>
      </c>
      <c r="F1693" s="7" t="s">
        <v>829</v>
      </c>
      <c r="G1693" s="8">
        <v>31464</v>
      </c>
      <c r="H1693" s="9" t="s">
        <v>6444</v>
      </c>
      <c r="I1693" s="5" t="s">
        <v>835</v>
      </c>
      <c r="J1693" s="5" t="s">
        <v>6988</v>
      </c>
      <c r="K1693" s="5" t="s">
        <v>841</v>
      </c>
      <c r="L1693" s="11">
        <v>55250000</v>
      </c>
      <c r="M1693" s="13">
        <v>45411</v>
      </c>
      <c r="N1693" s="13">
        <v>45412</v>
      </c>
      <c r="O1693" s="13">
        <v>45658</v>
      </c>
      <c r="P1693" s="15">
        <v>247</v>
      </c>
      <c r="Q1693" s="11" t="s">
        <v>874</v>
      </c>
      <c r="R1693" s="11">
        <f>+VLOOKUP(B1693,[2]Hoja2!$A$3:$C$3503,3,FALSE)</f>
        <v>52000000</v>
      </c>
      <c r="S1693" s="11">
        <f t="shared" si="53"/>
        <v>3250000</v>
      </c>
      <c r="T1693" s="22">
        <f t="shared" si="54"/>
        <v>94.117647058823536</v>
      </c>
      <c r="U1693" s="5">
        <v>1</v>
      </c>
      <c r="V1693" s="10" t="s">
        <v>7369</v>
      </c>
    </row>
    <row r="1694" spans="1:23" s="4" customFormat="1" ht="51" x14ac:dyDescent="0.2">
      <c r="A1694" s="5" t="s">
        <v>4867</v>
      </c>
      <c r="B1694" s="5" t="s">
        <v>4867</v>
      </c>
      <c r="C1694" s="5" t="str">
        <f>+VLOOKUP(B1694,[2]Hoja1!$H$1:$I$5207,2,FALSE)</f>
        <v>CONTRATO DE PRESTACION DE SERVICIOS PROFESIONALES</v>
      </c>
      <c r="D1694" s="6" t="s">
        <v>616</v>
      </c>
      <c r="E1694" s="6">
        <v>1121827781</v>
      </c>
      <c r="F1694" s="7" t="s">
        <v>829</v>
      </c>
      <c r="G1694" s="8">
        <v>31445</v>
      </c>
      <c r="H1694" s="9" t="s">
        <v>6445</v>
      </c>
      <c r="I1694" s="5" t="s">
        <v>835</v>
      </c>
      <c r="J1694" s="5" t="s">
        <v>865</v>
      </c>
      <c r="K1694" s="5" t="s">
        <v>846</v>
      </c>
      <c r="L1694" s="11">
        <v>15372000</v>
      </c>
      <c r="M1694" s="13">
        <v>45407</v>
      </c>
      <c r="N1694" s="13">
        <v>45409</v>
      </c>
      <c r="O1694" s="13">
        <v>45505</v>
      </c>
      <c r="P1694" s="15">
        <v>97</v>
      </c>
      <c r="Q1694" s="11" t="s">
        <v>874</v>
      </c>
      <c r="R1694" s="11">
        <f>+VLOOKUP(B1694,[2]Hoja2!$A$3:$C$3503,3,FALSE)</f>
        <v>15372000</v>
      </c>
      <c r="S1694" s="11">
        <f t="shared" si="53"/>
        <v>0</v>
      </c>
      <c r="T1694" s="22">
        <f t="shared" si="54"/>
        <v>100</v>
      </c>
      <c r="U1694" s="5">
        <v>0</v>
      </c>
      <c r="V1694" s="10" t="s">
        <v>7370</v>
      </c>
    </row>
    <row r="1695" spans="1:23" s="4" customFormat="1" ht="51" x14ac:dyDescent="0.2">
      <c r="A1695" s="5" t="s">
        <v>4868</v>
      </c>
      <c r="B1695" s="5" t="s">
        <v>4868</v>
      </c>
      <c r="C1695" s="5" t="str">
        <f>+VLOOKUP(B1695,[2]Hoja1!$H$1:$I$5207,2,FALSE)</f>
        <v>CONTRATO DE PRESTACION DE SERVICIOS PROFESIONALES</v>
      </c>
      <c r="D1695" s="6" t="s">
        <v>5697</v>
      </c>
      <c r="E1695" s="6">
        <v>52992024</v>
      </c>
      <c r="F1695" s="7" t="s">
        <v>829</v>
      </c>
      <c r="G1695" s="8">
        <v>30299</v>
      </c>
      <c r="H1695" s="9" t="s">
        <v>6446</v>
      </c>
      <c r="I1695" s="5" t="s">
        <v>835</v>
      </c>
      <c r="J1695" s="5" t="s">
        <v>865</v>
      </c>
      <c r="K1695" s="5" t="s">
        <v>846</v>
      </c>
      <c r="L1695" s="11">
        <v>19505500</v>
      </c>
      <c r="M1695" s="13">
        <v>45407</v>
      </c>
      <c r="N1695" s="13">
        <v>45408</v>
      </c>
      <c r="O1695" s="13">
        <v>45505</v>
      </c>
      <c r="P1695" s="15">
        <v>98</v>
      </c>
      <c r="Q1695" s="11" t="s">
        <v>874</v>
      </c>
      <c r="R1695" s="11">
        <f>+VLOOKUP(B1695,[2]Hoja2!$A$3:$C$3503,3,FALSE)</f>
        <v>19505500</v>
      </c>
      <c r="S1695" s="11">
        <f t="shared" si="53"/>
        <v>0</v>
      </c>
      <c r="T1695" s="22">
        <f t="shared" si="54"/>
        <v>100</v>
      </c>
      <c r="U1695" s="5">
        <v>0</v>
      </c>
      <c r="V1695" s="10" t="s">
        <v>7371</v>
      </c>
    </row>
    <row r="1696" spans="1:23" s="4" customFormat="1" ht="51" x14ac:dyDescent="0.2">
      <c r="A1696" s="5" t="s">
        <v>4869</v>
      </c>
      <c r="B1696" s="5" t="s">
        <v>4869</v>
      </c>
      <c r="C1696" s="5" t="str">
        <f>+VLOOKUP(B1696,[2]Hoja1!$H$1:$I$5207,2,FALSE)</f>
        <v>CONTRATO DE PRESTACION DE SERVICIOS PROFESIONALES</v>
      </c>
      <c r="D1696" s="6" t="s">
        <v>2093</v>
      </c>
      <c r="E1696" s="6">
        <v>79917537</v>
      </c>
      <c r="F1696" s="7" t="s">
        <v>829</v>
      </c>
      <c r="G1696" s="8">
        <v>29310</v>
      </c>
      <c r="H1696" s="9" t="s">
        <v>6447</v>
      </c>
      <c r="I1696" s="5" t="s">
        <v>835</v>
      </c>
      <c r="J1696" s="5" t="s">
        <v>865</v>
      </c>
      <c r="K1696" s="5" t="s">
        <v>846</v>
      </c>
      <c r="L1696" s="11">
        <f>+VLOOKUP(B1696,[2]Hoja2!$A$3:$C$3503,2,FALSE)</f>
        <v>57855000</v>
      </c>
      <c r="M1696" s="13">
        <v>45407</v>
      </c>
      <c r="N1696" s="13">
        <v>45408</v>
      </c>
      <c r="O1696" s="13">
        <v>45627</v>
      </c>
      <c r="P1696" s="15">
        <v>220</v>
      </c>
      <c r="Q1696" s="11" t="s">
        <v>874</v>
      </c>
      <c r="R1696" s="11">
        <f>+VLOOKUP(B1696,[2]Hoja2!$A$3:$C$3503,3,FALSE)</f>
        <v>53865000</v>
      </c>
      <c r="S1696" s="11">
        <f t="shared" si="53"/>
        <v>3990000</v>
      </c>
      <c r="T1696" s="22">
        <f t="shared" si="54"/>
        <v>93.103448275862064</v>
      </c>
      <c r="U1696" s="5">
        <v>1</v>
      </c>
      <c r="V1696" s="10" t="s">
        <v>7372</v>
      </c>
      <c r="W1696" s="4">
        <f>+VLOOKUP(B1696,[2]Hoja2!$A$3:$D$3503,4,FALSE)</f>
        <v>0</v>
      </c>
    </row>
    <row r="1697" spans="1:23" s="4" customFormat="1" ht="63.75" x14ac:dyDescent="0.2">
      <c r="A1697" s="5" t="s">
        <v>4870</v>
      </c>
      <c r="B1697" s="5" t="s">
        <v>4870</v>
      </c>
      <c r="C1697" s="5" t="str">
        <f>+VLOOKUP(B1697,[2]Hoja1!$H$1:$I$5207,2,FALSE)</f>
        <v>CONTRATO DE PRESTACION DE SERVICIOS PROFESIONALES</v>
      </c>
      <c r="D1697" s="6" t="s">
        <v>5698</v>
      </c>
      <c r="E1697" s="6">
        <v>1018492847</v>
      </c>
      <c r="F1697" s="7" t="s">
        <v>829</v>
      </c>
      <c r="G1697" s="8">
        <v>35474</v>
      </c>
      <c r="H1697" s="9" t="s">
        <v>6448</v>
      </c>
      <c r="I1697" s="5" t="s">
        <v>835</v>
      </c>
      <c r="J1697" s="5" t="s">
        <v>6988</v>
      </c>
      <c r="K1697" s="5" t="s">
        <v>841</v>
      </c>
      <c r="L1697" s="11">
        <v>33600000</v>
      </c>
      <c r="M1697" s="13">
        <v>45407</v>
      </c>
      <c r="N1697" s="13">
        <v>45414</v>
      </c>
      <c r="O1697" s="13">
        <v>45640</v>
      </c>
      <c r="P1697" s="15">
        <v>227</v>
      </c>
      <c r="Q1697" s="11" t="s">
        <v>874</v>
      </c>
      <c r="R1697" s="11">
        <f>+VLOOKUP(B1697,[2]Hoja2!$A$3:$C$3503,3,FALSE)</f>
        <v>33600000</v>
      </c>
      <c r="S1697" s="11">
        <f t="shared" si="53"/>
        <v>0</v>
      </c>
      <c r="T1697" s="22">
        <f t="shared" si="54"/>
        <v>100</v>
      </c>
      <c r="U1697" s="5">
        <v>0</v>
      </c>
      <c r="V1697" s="10" t="s">
        <v>7373</v>
      </c>
    </row>
    <row r="1698" spans="1:23" s="4" customFormat="1" ht="51" x14ac:dyDescent="0.2">
      <c r="A1698" s="5" t="s">
        <v>4871</v>
      </c>
      <c r="B1698" s="5" t="s">
        <v>4871</v>
      </c>
      <c r="C1698" s="5" t="str">
        <f>+VLOOKUP(B1698,[2]Hoja1!$H$1:$I$5207,2,FALSE)</f>
        <v>CONTRATO DE PRESTACION DE SERVICIOS PROFESIONALES</v>
      </c>
      <c r="D1698" s="6" t="s">
        <v>764</v>
      </c>
      <c r="E1698" s="6">
        <v>80162845</v>
      </c>
      <c r="F1698" s="7" t="s">
        <v>829</v>
      </c>
      <c r="G1698" s="8">
        <v>30496</v>
      </c>
      <c r="H1698" s="9" t="s">
        <v>6449</v>
      </c>
      <c r="I1698" s="5" t="s">
        <v>835</v>
      </c>
      <c r="J1698" s="5" t="s">
        <v>6988</v>
      </c>
      <c r="K1698" s="5" t="s">
        <v>841</v>
      </c>
      <c r="L1698" s="11">
        <v>41250000</v>
      </c>
      <c r="M1698" s="13">
        <v>45407</v>
      </c>
      <c r="N1698" s="13">
        <v>45409</v>
      </c>
      <c r="O1698" s="13">
        <v>45636</v>
      </c>
      <c r="P1698" s="15">
        <v>228</v>
      </c>
      <c r="Q1698" s="11" t="s">
        <v>874</v>
      </c>
      <c r="R1698" s="11">
        <f>+VLOOKUP(B1698,[2]Hoja2!$A$3:$C$3503,3,FALSE)</f>
        <v>41250000</v>
      </c>
      <c r="S1698" s="11">
        <f t="shared" si="53"/>
        <v>0</v>
      </c>
      <c r="T1698" s="22">
        <f t="shared" si="54"/>
        <v>100</v>
      </c>
      <c r="U1698" s="5">
        <v>1</v>
      </c>
      <c r="V1698" s="10" t="s">
        <v>7374</v>
      </c>
    </row>
    <row r="1699" spans="1:23" s="4" customFormat="1" ht="51" x14ac:dyDescent="0.2">
      <c r="A1699" s="5" t="s">
        <v>4872</v>
      </c>
      <c r="B1699" s="5" t="s">
        <v>4872</v>
      </c>
      <c r="C1699" s="5" t="str">
        <f>+VLOOKUP(B1699,[2]Hoja1!$H$1:$I$5207,2,FALSE)</f>
        <v>CONTRATO DE PRESTACION DE SERVICIOS DE APOYO A LA GESTION</v>
      </c>
      <c r="D1699" s="6" t="s">
        <v>5699</v>
      </c>
      <c r="E1699" s="6">
        <v>79921046</v>
      </c>
      <c r="F1699" s="7" t="s">
        <v>829</v>
      </c>
      <c r="G1699" s="8">
        <v>29327</v>
      </c>
      <c r="H1699" s="9" t="s">
        <v>6450</v>
      </c>
      <c r="I1699" s="5" t="s">
        <v>835</v>
      </c>
      <c r="J1699" s="5" t="s">
        <v>6988</v>
      </c>
      <c r="K1699" s="5" t="s">
        <v>841</v>
      </c>
      <c r="L1699" s="11">
        <v>26400000</v>
      </c>
      <c r="M1699" s="13">
        <v>45408</v>
      </c>
      <c r="N1699" s="13">
        <v>45412</v>
      </c>
      <c r="O1699" s="13">
        <v>45651</v>
      </c>
      <c r="P1699" s="15">
        <v>240</v>
      </c>
      <c r="Q1699" s="11" t="s">
        <v>874</v>
      </c>
      <c r="R1699" s="11">
        <f>+VLOOKUP(B1699,[2]Hoja2!$A$3:$C$3503,3,FALSE)</f>
        <v>23100000</v>
      </c>
      <c r="S1699" s="11">
        <f t="shared" si="53"/>
        <v>3300000</v>
      </c>
      <c r="T1699" s="22">
        <f t="shared" si="54"/>
        <v>87.5</v>
      </c>
      <c r="U1699" s="5">
        <v>0</v>
      </c>
      <c r="V1699" s="10" t="s">
        <v>7375</v>
      </c>
    </row>
    <row r="1700" spans="1:23" s="4" customFormat="1" ht="51" x14ac:dyDescent="0.2">
      <c r="A1700" s="5" t="s">
        <v>4873</v>
      </c>
      <c r="B1700" s="5" t="s">
        <v>4873</v>
      </c>
      <c r="C1700" s="5" t="str">
        <f>+VLOOKUP(B1700,[2]Hoja1!$H$1:$I$5207,2,FALSE)</f>
        <v>CONTRATO DE PRESTACION DE SERVICIOS PROFESIONALES</v>
      </c>
      <c r="D1700" s="6" t="s">
        <v>5700</v>
      </c>
      <c r="E1700" s="6">
        <v>1000465357</v>
      </c>
      <c r="F1700" s="7" t="s">
        <v>829</v>
      </c>
      <c r="G1700" s="8">
        <v>36633</v>
      </c>
      <c r="H1700" s="9" t="s">
        <v>3069</v>
      </c>
      <c r="I1700" s="5" t="s">
        <v>835</v>
      </c>
      <c r="J1700" s="5" t="s">
        <v>865</v>
      </c>
      <c r="K1700" s="5" t="s">
        <v>846</v>
      </c>
      <c r="L1700" s="11">
        <v>7213635</v>
      </c>
      <c r="M1700" s="13">
        <v>45407</v>
      </c>
      <c r="N1700" s="13">
        <v>45408</v>
      </c>
      <c r="O1700" s="13">
        <v>45473</v>
      </c>
      <c r="P1700" s="15">
        <v>66</v>
      </c>
      <c r="Q1700" s="11" t="s">
        <v>874</v>
      </c>
      <c r="R1700" s="11">
        <f>+VLOOKUP(B1700,[2]Hoja2!$A$3:$C$3503,3,FALSE)</f>
        <v>7213635</v>
      </c>
      <c r="S1700" s="11">
        <f t="shared" si="53"/>
        <v>0</v>
      </c>
      <c r="T1700" s="22">
        <f t="shared" si="54"/>
        <v>100</v>
      </c>
      <c r="U1700" s="5">
        <v>0</v>
      </c>
      <c r="V1700" s="10" t="s">
        <v>7376</v>
      </c>
    </row>
    <row r="1701" spans="1:23" s="4" customFormat="1" ht="51" x14ac:dyDescent="0.2">
      <c r="A1701" s="5" t="s">
        <v>4874</v>
      </c>
      <c r="B1701" s="5" t="s">
        <v>4874</v>
      </c>
      <c r="C1701" s="5" t="str">
        <f>+VLOOKUP(B1701,[2]Hoja1!$H$1:$I$5207,2,FALSE)</f>
        <v>CONTRATO DE PRESTACION DE SERVICIOS DE APOYO A LA GESTION</v>
      </c>
      <c r="D1701" s="6" t="s">
        <v>2090</v>
      </c>
      <c r="E1701" s="6">
        <v>79997249</v>
      </c>
      <c r="F1701" s="7" t="s">
        <v>829</v>
      </c>
      <c r="G1701" s="8">
        <v>29507</v>
      </c>
      <c r="H1701" s="9" t="s">
        <v>6451</v>
      </c>
      <c r="I1701" s="5" t="s">
        <v>835</v>
      </c>
      <c r="J1701" s="5" t="s">
        <v>867</v>
      </c>
      <c r="K1701" s="5" t="s">
        <v>839</v>
      </c>
      <c r="L1701" s="11">
        <v>37572400</v>
      </c>
      <c r="M1701" s="13">
        <v>45408</v>
      </c>
      <c r="N1701" s="13">
        <v>45412</v>
      </c>
      <c r="O1701" s="13">
        <v>45642</v>
      </c>
      <c r="P1701" s="15">
        <v>231</v>
      </c>
      <c r="Q1701" s="11" t="s">
        <v>874</v>
      </c>
      <c r="R1701" s="11">
        <f>+VLOOKUP(B1701,[2]Hoja2!$A$3:$C$3503,3,FALSE)</f>
        <v>37572400</v>
      </c>
      <c r="S1701" s="11">
        <f t="shared" si="53"/>
        <v>0</v>
      </c>
      <c r="T1701" s="22">
        <f t="shared" si="54"/>
        <v>100</v>
      </c>
      <c r="U1701" s="5">
        <v>0</v>
      </c>
      <c r="V1701" s="10" t="s">
        <v>7377</v>
      </c>
    </row>
    <row r="1702" spans="1:23" s="4" customFormat="1" ht="51" x14ac:dyDescent="0.2">
      <c r="A1702" s="5" t="s">
        <v>4875</v>
      </c>
      <c r="B1702" s="5" t="s">
        <v>4875</v>
      </c>
      <c r="C1702" s="5" t="str">
        <f>+VLOOKUP(B1702,[2]Hoja1!$H$1:$I$5207,2,FALSE)</f>
        <v>CONTRATO DE PRESTACION DE SERVICIOS DE APOYO A LA GESTION</v>
      </c>
      <c r="D1702" s="6" t="s">
        <v>5701</v>
      </c>
      <c r="E1702" s="6">
        <v>1032400279</v>
      </c>
      <c r="F1702" s="7" t="s">
        <v>829</v>
      </c>
      <c r="G1702" s="8">
        <v>32065</v>
      </c>
      <c r="H1702" s="9" t="s">
        <v>6324</v>
      </c>
      <c r="I1702" s="5" t="s">
        <v>835</v>
      </c>
      <c r="J1702" s="5" t="s">
        <v>865</v>
      </c>
      <c r="K1702" s="5" t="s">
        <v>846</v>
      </c>
      <c r="L1702" s="11">
        <v>3589575</v>
      </c>
      <c r="M1702" s="13">
        <v>45408</v>
      </c>
      <c r="N1702" s="13">
        <v>45414</v>
      </c>
      <c r="O1702" s="13">
        <v>45459</v>
      </c>
      <c r="P1702" s="15">
        <v>46</v>
      </c>
      <c r="Q1702" s="11" t="s">
        <v>874</v>
      </c>
      <c r="R1702" s="11">
        <f>+VLOOKUP(B1702,[2]Hoja2!$A$3:$C$3503,3,FALSE)</f>
        <v>3589575</v>
      </c>
      <c r="S1702" s="11">
        <f t="shared" si="53"/>
        <v>0</v>
      </c>
      <c r="T1702" s="22">
        <f t="shared" si="54"/>
        <v>100</v>
      </c>
      <c r="U1702" s="5">
        <v>0</v>
      </c>
      <c r="V1702" s="10" t="s">
        <v>7378</v>
      </c>
    </row>
    <row r="1703" spans="1:23" s="4" customFormat="1" ht="51" x14ac:dyDescent="0.2">
      <c r="A1703" s="5" t="s">
        <v>4876</v>
      </c>
      <c r="B1703" s="5" t="s">
        <v>4876</v>
      </c>
      <c r="C1703" s="5" t="str">
        <f>+VLOOKUP(B1703,[2]Hoja1!$H$1:$I$5207,2,FALSE)</f>
        <v>CONTRATO DE PRESTACION DE SERVICIOS DE APOYO A LA GESTION</v>
      </c>
      <c r="D1703" s="6" t="s">
        <v>5702</v>
      </c>
      <c r="E1703" s="6">
        <v>79342667</v>
      </c>
      <c r="F1703" s="7" t="s">
        <v>829</v>
      </c>
      <c r="G1703" s="8">
        <v>23751</v>
      </c>
      <c r="H1703" s="9" t="s">
        <v>6452</v>
      </c>
      <c r="I1703" s="5" t="s">
        <v>835</v>
      </c>
      <c r="J1703" s="5" t="s">
        <v>867</v>
      </c>
      <c r="K1703" s="5" t="s">
        <v>839</v>
      </c>
      <c r="L1703" s="11">
        <v>27912500</v>
      </c>
      <c r="M1703" s="13">
        <v>45407</v>
      </c>
      <c r="N1703" s="13">
        <v>45419</v>
      </c>
      <c r="O1703" s="13">
        <v>45626</v>
      </c>
      <c r="P1703" s="15">
        <v>208</v>
      </c>
      <c r="Q1703" s="11" t="s">
        <v>874</v>
      </c>
      <c r="R1703" s="11">
        <f>+VLOOKUP(B1703,[2]Hoja2!$A$3:$C$3503,3,FALSE)</f>
        <v>27912500</v>
      </c>
      <c r="S1703" s="11">
        <f t="shared" si="53"/>
        <v>0</v>
      </c>
      <c r="T1703" s="22">
        <f t="shared" si="54"/>
        <v>100</v>
      </c>
      <c r="U1703" s="5">
        <v>0</v>
      </c>
      <c r="V1703" s="10" t="s">
        <v>7379</v>
      </c>
    </row>
    <row r="1704" spans="1:23" s="4" customFormat="1" ht="51" x14ac:dyDescent="0.2">
      <c r="A1704" s="5" t="s">
        <v>4877</v>
      </c>
      <c r="B1704" s="5" t="s">
        <v>4877</v>
      </c>
      <c r="C1704" s="5" t="str">
        <f>+VLOOKUP(B1704,[2]Hoja1!$H$1:$I$5207,2,FALSE)</f>
        <v>CONTRATO DE PRESTACION DE SERVICIOS DE APOYO A LA GESTION</v>
      </c>
      <c r="D1704" s="6" t="s">
        <v>5703</v>
      </c>
      <c r="E1704" s="6">
        <v>51957343</v>
      </c>
      <c r="F1704" s="7" t="s">
        <v>829</v>
      </c>
      <c r="G1704" s="8">
        <v>24538</v>
      </c>
      <c r="H1704" s="9" t="s">
        <v>6453</v>
      </c>
      <c r="I1704" s="5" t="s">
        <v>835</v>
      </c>
      <c r="J1704" s="5" t="s">
        <v>6988</v>
      </c>
      <c r="K1704" s="5" t="s">
        <v>841</v>
      </c>
      <c r="L1704" s="11">
        <v>14630000</v>
      </c>
      <c r="M1704" s="13">
        <v>45408</v>
      </c>
      <c r="N1704" s="13">
        <v>45411</v>
      </c>
      <c r="O1704" s="13">
        <v>45459</v>
      </c>
      <c r="P1704" s="15">
        <v>49</v>
      </c>
      <c r="Q1704" s="11" t="s">
        <v>874</v>
      </c>
      <c r="R1704" s="11">
        <f>+VLOOKUP(B1704,[2]Hoja2!$A$3:$C$3503,3,FALSE)</f>
        <v>14630000</v>
      </c>
      <c r="S1704" s="11">
        <f t="shared" si="53"/>
        <v>0</v>
      </c>
      <c r="T1704" s="22">
        <f t="shared" si="54"/>
        <v>100</v>
      </c>
      <c r="U1704" s="5">
        <v>1</v>
      </c>
      <c r="V1704" s="10" t="s">
        <v>7380</v>
      </c>
    </row>
    <row r="1705" spans="1:23" s="4" customFormat="1" ht="51" x14ac:dyDescent="0.2">
      <c r="A1705" s="5" t="s">
        <v>4878</v>
      </c>
      <c r="B1705" s="5" t="s">
        <v>4878</v>
      </c>
      <c r="C1705" s="5" t="str">
        <f>+VLOOKUP(B1705,[2]Hoja1!$H$1:$I$5207,2,FALSE)</f>
        <v>CONTRATO DE PRESTACION DE SERVICIOS DE APOYO A LA GESTION</v>
      </c>
      <c r="D1705" s="6" t="s">
        <v>5704</v>
      </c>
      <c r="E1705" s="6">
        <v>52486050</v>
      </c>
      <c r="F1705" s="7" t="s">
        <v>829</v>
      </c>
      <c r="G1705" s="8">
        <v>29429</v>
      </c>
      <c r="H1705" s="9" t="s">
        <v>6454</v>
      </c>
      <c r="I1705" s="5" t="s">
        <v>835</v>
      </c>
      <c r="J1705" s="5" t="s">
        <v>6988</v>
      </c>
      <c r="K1705" s="5" t="s">
        <v>841</v>
      </c>
      <c r="L1705" s="11">
        <v>46495000</v>
      </c>
      <c r="M1705" s="13">
        <v>45408</v>
      </c>
      <c r="N1705" s="13">
        <v>45411</v>
      </c>
      <c r="O1705" s="13">
        <v>45658</v>
      </c>
      <c r="P1705" s="15">
        <v>248</v>
      </c>
      <c r="Q1705" s="11" t="s">
        <v>874</v>
      </c>
      <c r="R1705" s="11">
        <f>+VLOOKUP(B1705,[2]Hoja2!$A$3:$C$3503,3,FALSE)</f>
        <v>43760000</v>
      </c>
      <c r="S1705" s="11">
        <f t="shared" si="53"/>
        <v>2735000</v>
      </c>
      <c r="T1705" s="22">
        <f t="shared" si="54"/>
        <v>94.117647058823536</v>
      </c>
      <c r="U1705" s="5">
        <v>0</v>
      </c>
      <c r="V1705" s="10" t="s">
        <v>7381</v>
      </c>
    </row>
    <row r="1706" spans="1:23" s="4" customFormat="1" ht="51" x14ac:dyDescent="0.2">
      <c r="A1706" s="5" t="s">
        <v>4879</v>
      </c>
      <c r="B1706" s="5" t="s">
        <v>4879</v>
      </c>
      <c r="C1706" s="5" t="str">
        <f>+VLOOKUP(B1706,[2]Hoja1!$H$1:$I$5207,2,FALSE)</f>
        <v>CONTRATO DE PRESTACION DE SERVICIOS PROFESIONALES</v>
      </c>
      <c r="D1706" s="6" t="s">
        <v>5705</v>
      </c>
      <c r="E1706" s="6">
        <v>1030689918</v>
      </c>
      <c r="F1706" s="7" t="s">
        <v>829</v>
      </c>
      <c r="G1706" s="8">
        <v>36036</v>
      </c>
      <c r="H1706" s="9" t="s">
        <v>6455</v>
      </c>
      <c r="I1706" s="5" t="s">
        <v>835</v>
      </c>
      <c r="J1706" s="5" t="s">
        <v>6988</v>
      </c>
      <c r="K1706" s="5" t="s">
        <v>841</v>
      </c>
      <c r="L1706" s="11">
        <v>27285000</v>
      </c>
      <c r="M1706" s="13">
        <v>45408</v>
      </c>
      <c r="N1706" s="13">
        <v>45411</v>
      </c>
      <c r="O1706" s="13">
        <v>45658</v>
      </c>
      <c r="P1706" s="15">
        <v>248</v>
      </c>
      <c r="Q1706" s="11" t="s">
        <v>874</v>
      </c>
      <c r="R1706" s="11">
        <f>+VLOOKUP(B1706,[2]Hoja2!$A$3:$C$3503,3,FALSE)</f>
        <v>25680000</v>
      </c>
      <c r="S1706" s="11">
        <f t="shared" si="53"/>
        <v>1605000</v>
      </c>
      <c r="T1706" s="22">
        <f t="shared" si="54"/>
        <v>94.117647058823536</v>
      </c>
      <c r="U1706" s="5">
        <v>1</v>
      </c>
      <c r="V1706" s="10" t="s">
        <v>7382</v>
      </c>
    </row>
    <row r="1707" spans="1:23" s="4" customFormat="1" ht="51" x14ac:dyDescent="0.2">
      <c r="A1707" s="5" t="s">
        <v>4880</v>
      </c>
      <c r="B1707" s="5" t="s">
        <v>4880</v>
      </c>
      <c r="C1707" s="5" t="str">
        <f>+VLOOKUP(B1707,[2]Hoja1!$H$1:$I$5207,2,FALSE)</f>
        <v>CONTRATO DE PRESTACION DE SERVICIOS DE APOYO A LA GESTION</v>
      </c>
      <c r="D1707" s="6" t="s">
        <v>750</v>
      </c>
      <c r="E1707" s="6">
        <v>901012832</v>
      </c>
      <c r="F1707" s="7" t="s">
        <v>829</v>
      </c>
      <c r="G1707" s="8" t="s">
        <v>830</v>
      </c>
      <c r="H1707" s="9" t="s">
        <v>6456</v>
      </c>
      <c r="I1707" s="5" t="s">
        <v>835</v>
      </c>
      <c r="J1707" s="5" t="s">
        <v>866</v>
      </c>
      <c r="K1707" s="5" t="s">
        <v>840</v>
      </c>
      <c r="L1707" s="11">
        <v>139250000</v>
      </c>
      <c r="M1707" s="13">
        <v>45408</v>
      </c>
      <c r="N1707" s="13">
        <v>45426</v>
      </c>
      <c r="O1707" s="13">
        <v>45626</v>
      </c>
      <c r="P1707" s="15">
        <v>201</v>
      </c>
      <c r="Q1707" s="11" t="s">
        <v>874</v>
      </c>
      <c r="R1707" s="11">
        <f>+VLOOKUP(B1707,[2]Hoja2!$A$3:$C$3503,3,FALSE)</f>
        <v>139250000</v>
      </c>
      <c r="S1707" s="11">
        <f t="shared" si="53"/>
        <v>0</v>
      </c>
      <c r="T1707" s="22">
        <f t="shared" si="54"/>
        <v>100</v>
      </c>
      <c r="U1707" s="5">
        <v>0</v>
      </c>
      <c r="V1707" s="10" t="s">
        <v>7383</v>
      </c>
    </row>
    <row r="1708" spans="1:23" s="4" customFormat="1" ht="51" x14ac:dyDescent="0.2">
      <c r="A1708" s="5" t="s">
        <v>4881</v>
      </c>
      <c r="B1708" s="5" t="s">
        <v>4881</v>
      </c>
      <c r="C1708" s="5" t="str">
        <f>+VLOOKUP(B1708,[2]Hoja1!$H$1:$I$5207,2,FALSE)</f>
        <v>CONTRATO DE PRESTACION DE SERVICIOS PROFESIONALES</v>
      </c>
      <c r="D1708" s="6" t="s">
        <v>5706</v>
      </c>
      <c r="E1708" s="6">
        <v>1233695087</v>
      </c>
      <c r="F1708" s="7" t="s">
        <v>829</v>
      </c>
      <c r="G1708" s="8">
        <v>36367</v>
      </c>
      <c r="H1708" s="9" t="s">
        <v>6122</v>
      </c>
      <c r="I1708" s="5" t="s">
        <v>835</v>
      </c>
      <c r="J1708" s="5" t="s">
        <v>865</v>
      </c>
      <c r="K1708" s="5" t="s">
        <v>846</v>
      </c>
      <c r="L1708" s="11">
        <v>3606818</v>
      </c>
      <c r="M1708" s="13">
        <v>45407</v>
      </c>
      <c r="N1708" s="13">
        <v>45414</v>
      </c>
      <c r="O1708" s="13">
        <v>45459</v>
      </c>
      <c r="P1708" s="15">
        <v>46</v>
      </c>
      <c r="Q1708" s="11" t="s">
        <v>874</v>
      </c>
      <c r="R1708" s="11">
        <f>+VLOOKUP(B1708,[2]Hoja2!$A$3:$C$3503,3,FALSE)</f>
        <v>3606818</v>
      </c>
      <c r="S1708" s="11">
        <f t="shared" si="53"/>
        <v>0</v>
      </c>
      <c r="T1708" s="22">
        <f t="shared" si="54"/>
        <v>100</v>
      </c>
      <c r="U1708" s="5">
        <v>0</v>
      </c>
      <c r="V1708" s="10" t="s">
        <v>7384</v>
      </c>
    </row>
    <row r="1709" spans="1:23" s="4" customFormat="1" ht="114.75" x14ac:dyDescent="0.2">
      <c r="A1709" s="5" t="s">
        <v>4882</v>
      </c>
      <c r="B1709" s="5" t="s">
        <v>4882</v>
      </c>
      <c r="C1709" s="5" t="str">
        <f>+VLOOKUP(B1709,[2]Hoja1!$H$1:$I$5207,2,FALSE)</f>
        <v>CONTRATO DE PRESTACION DE SERVICIOS PROFESIONALES</v>
      </c>
      <c r="D1709" s="6" t="s">
        <v>5707</v>
      </c>
      <c r="E1709" s="6">
        <v>1019103114</v>
      </c>
      <c r="F1709" s="7" t="s">
        <v>829</v>
      </c>
      <c r="G1709" s="8">
        <v>34670</v>
      </c>
      <c r="H1709" s="9" t="s">
        <v>6309</v>
      </c>
      <c r="I1709" s="5" t="s">
        <v>835</v>
      </c>
      <c r="J1709" s="5" t="s">
        <v>6988</v>
      </c>
      <c r="K1709" s="5" t="s">
        <v>841</v>
      </c>
      <c r="L1709" s="11">
        <v>33600000</v>
      </c>
      <c r="M1709" s="13">
        <v>45408</v>
      </c>
      <c r="N1709" s="13">
        <v>45411</v>
      </c>
      <c r="O1709" s="13">
        <v>45640</v>
      </c>
      <c r="P1709" s="15">
        <v>230</v>
      </c>
      <c r="Q1709" s="11" t="s">
        <v>874</v>
      </c>
      <c r="R1709" s="11">
        <f>+VLOOKUP(B1709,[2]Hoja2!$A$3:$C$3503,3,FALSE)</f>
        <v>33600000</v>
      </c>
      <c r="S1709" s="11">
        <f t="shared" si="53"/>
        <v>0</v>
      </c>
      <c r="T1709" s="22">
        <f t="shared" si="54"/>
        <v>100</v>
      </c>
      <c r="U1709" s="5">
        <v>0</v>
      </c>
      <c r="V1709" s="10" t="s">
        <v>7385</v>
      </c>
    </row>
    <row r="1710" spans="1:23" s="4" customFormat="1" ht="51" x14ac:dyDescent="0.2">
      <c r="A1710" s="5" t="s">
        <v>4883</v>
      </c>
      <c r="B1710" s="5" t="s">
        <v>4883</v>
      </c>
      <c r="C1710" s="5" t="str">
        <f>+VLOOKUP(B1710,[2]Hoja1!$H$1:$I$5207,2,FALSE)</f>
        <v>CONTRATO DE PRESTACION DE SERVICIOS DE APOYO A LA GESTION</v>
      </c>
      <c r="D1710" s="6" t="s">
        <v>561</v>
      </c>
      <c r="E1710" s="6">
        <v>79699976</v>
      </c>
      <c r="F1710" s="7" t="s">
        <v>829</v>
      </c>
      <c r="G1710" s="8">
        <v>27290</v>
      </c>
      <c r="H1710" s="9" t="s">
        <v>6457</v>
      </c>
      <c r="I1710" s="5" t="s">
        <v>835</v>
      </c>
      <c r="J1710" s="5" t="s">
        <v>6988</v>
      </c>
      <c r="K1710" s="5" t="s">
        <v>841</v>
      </c>
      <c r="L1710" s="11">
        <f>+VLOOKUP(B1710,[2]Hoja2!$A$3:$C$3503,2,FALSE)</f>
        <v>30000000</v>
      </c>
      <c r="M1710" s="13">
        <v>45408</v>
      </c>
      <c r="N1710" s="13">
        <v>45408</v>
      </c>
      <c r="O1710" s="13">
        <v>45559</v>
      </c>
      <c r="P1710" s="15">
        <v>152</v>
      </c>
      <c r="Q1710" s="11" t="s">
        <v>874</v>
      </c>
      <c r="R1710" s="11">
        <f>+VLOOKUP(B1710,[2]Hoja2!$A$3:$C$3503,3,FALSE)</f>
        <v>30000000</v>
      </c>
      <c r="S1710" s="11">
        <f t="shared" si="53"/>
        <v>0</v>
      </c>
      <c r="T1710" s="22">
        <f t="shared" si="54"/>
        <v>100</v>
      </c>
      <c r="U1710" s="5">
        <v>1</v>
      </c>
      <c r="V1710" s="10" t="s">
        <v>7386</v>
      </c>
      <c r="W1710" s="4">
        <f>+VLOOKUP(B1710,[2]Hoja2!$A$3:$D$3503,4,FALSE)</f>
        <v>0</v>
      </c>
    </row>
    <row r="1711" spans="1:23" s="4" customFormat="1" ht="51" x14ac:dyDescent="0.2">
      <c r="A1711" s="5" t="s">
        <v>4884</v>
      </c>
      <c r="B1711" s="5" t="s">
        <v>4884</v>
      </c>
      <c r="C1711" s="5" t="str">
        <f>+VLOOKUP(B1711,[2]Hoja1!$H$1:$I$5207,2,FALSE)</f>
        <v>CONTRATO DE PRESTACION DE SERVICIOS PROFESIONALES</v>
      </c>
      <c r="D1711" s="6" t="s">
        <v>147</v>
      </c>
      <c r="E1711" s="6">
        <v>1070953495</v>
      </c>
      <c r="F1711" s="7" t="s">
        <v>829</v>
      </c>
      <c r="G1711" s="8">
        <v>32600</v>
      </c>
      <c r="H1711" s="9" t="s">
        <v>6458</v>
      </c>
      <c r="I1711" s="5" t="s">
        <v>835</v>
      </c>
      <c r="J1711" s="5" t="s">
        <v>865</v>
      </c>
      <c r="K1711" s="5" t="s">
        <v>846</v>
      </c>
      <c r="L1711" s="11">
        <v>14946000</v>
      </c>
      <c r="M1711" s="13">
        <v>45407</v>
      </c>
      <c r="N1711" s="13">
        <v>45414</v>
      </c>
      <c r="O1711" s="13">
        <v>45504</v>
      </c>
      <c r="P1711" s="15">
        <v>91</v>
      </c>
      <c r="Q1711" s="11" t="s">
        <v>874</v>
      </c>
      <c r="R1711" s="11">
        <f>+VLOOKUP(B1711,[2]Hoja2!$A$3:$C$3503,3,FALSE)</f>
        <v>14946000</v>
      </c>
      <c r="S1711" s="11">
        <f t="shared" si="53"/>
        <v>0</v>
      </c>
      <c r="T1711" s="22">
        <f t="shared" si="54"/>
        <v>100</v>
      </c>
      <c r="U1711" s="5">
        <v>0</v>
      </c>
      <c r="V1711" s="10" t="s">
        <v>7387</v>
      </c>
    </row>
    <row r="1712" spans="1:23" s="4" customFormat="1" ht="51" x14ac:dyDescent="0.2">
      <c r="A1712" s="5" t="s">
        <v>4885</v>
      </c>
      <c r="B1712" s="5" t="s">
        <v>4885</v>
      </c>
      <c r="C1712" s="5" t="str">
        <f>+VLOOKUP(B1712,[2]Hoja1!$H$1:$I$5207,2,FALSE)</f>
        <v>CONTRATO DE PRESTACION DE SERVICIOS DE APOYO A LA GESTION</v>
      </c>
      <c r="D1712" s="6" t="s">
        <v>5708</v>
      </c>
      <c r="E1712" s="6">
        <v>1013655478</v>
      </c>
      <c r="F1712" s="7" t="s">
        <v>829</v>
      </c>
      <c r="G1712" s="8">
        <v>34708</v>
      </c>
      <c r="H1712" s="9" t="s">
        <v>6319</v>
      </c>
      <c r="I1712" s="5" t="s">
        <v>835</v>
      </c>
      <c r="J1712" s="5" t="s">
        <v>866</v>
      </c>
      <c r="K1712" s="5" t="s">
        <v>840</v>
      </c>
      <c r="L1712" s="11">
        <v>28664000</v>
      </c>
      <c r="M1712" s="13">
        <v>45411</v>
      </c>
      <c r="N1712" s="13">
        <v>45413</v>
      </c>
      <c r="O1712" s="13">
        <v>45658</v>
      </c>
      <c r="P1712" s="15">
        <v>246</v>
      </c>
      <c r="Q1712" s="11" t="s">
        <v>874</v>
      </c>
      <c r="R1712" s="11">
        <f>+VLOOKUP(B1712,[2]Hoja2!$A$3:$C$3503,3,FALSE)</f>
        <v>25081000</v>
      </c>
      <c r="S1712" s="11">
        <f t="shared" si="53"/>
        <v>3583000</v>
      </c>
      <c r="T1712" s="22">
        <f t="shared" si="54"/>
        <v>87.5</v>
      </c>
      <c r="U1712" s="5">
        <v>1</v>
      </c>
      <c r="V1712" s="10" t="s">
        <v>7388</v>
      </c>
    </row>
    <row r="1713" spans="1:23" s="4" customFormat="1" ht="51" x14ac:dyDescent="0.2">
      <c r="A1713" s="5" t="s">
        <v>4886</v>
      </c>
      <c r="B1713" s="5" t="s">
        <v>4886</v>
      </c>
      <c r="C1713" s="5" t="str">
        <f>+VLOOKUP(B1713,[2]Hoja1!$H$1:$I$5207,2,FALSE)</f>
        <v>CONTRATO DE PRESTACION DE SERVICIOS DE APOYO A LA GESTION</v>
      </c>
      <c r="D1713" s="6" t="s">
        <v>5709</v>
      </c>
      <c r="E1713" s="6">
        <v>52528293</v>
      </c>
      <c r="F1713" s="7" t="s">
        <v>829</v>
      </c>
      <c r="G1713" s="8">
        <v>29091</v>
      </c>
      <c r="H1713" s="9" t="s">
        <v>6459</v>
      </c>
      <c r="I1713" s="5" t="s">
        <v>835</v>
      </c>
      <c r="J1713" s="5" t="s">
        <v>866</v>
      </c>
      <c r="K1713" s="5" t="s">
        <v>840</v>
      </c>
      <c r="L1713" s="11">
        <v>16696000</v>
      </c>
      <c r="M1713" s="13">
        <v>45408</v>
      </c>
      <c r="N1713" s="13">
        <v>45412</v>
      </c>
      <c r="O1713" s="13">
        <v>45658</v>
      </c>
      <c r="P1713" s="15">
        <v>247</v>
      </c>
      <c r="Q1713" s="11" t="s">
        <v>874</v>
      </c>
      <c r="R1713" s="11">
        <f>+VLOOKUP(B1713,[2]Hoja2!$A$3:$C$3503,3,FALSE)</f>
        <v>14609000</v>
      </c>
      <c r="S1713" s="11">
        <f t="shared" si="53"/>
        <v>2087000</v>
      </c>
      <c r="T1713" s="22">
        <f t="shared" si="54"/>
        <v>87.5</v>
      </c>
      <c r="U1713" s="5">
        <v>1</v>
      </c>
      <c r="V1713" s="10" t="s">
        <v>7389</v>
      </c>
    </row>
    <row r="1714" spans="1:23" s="4" customFormat="1" ht="76.5" x14ac:dyDescent="0.2">
      <c r="A1714" s="5" t="s">
        <v>4887</v>
      </c>
      <c r="B1714" s="5" t="s">
        <v>4887</v>
      </c>
      <c r="C1714" s="5" t="str">
        <f>+VLOOKUP(B1714,[2]Hoja1!$H$1:$I$5207,2,FALSE)</f>
        <v>CONTRATO DE PRESTACION DE SERVICIOS DE APOYO A LA GESTION</v>
      </c>
      <c r="D1714" s="6" t="s">
        <v>5710</v>
      </c>
      <c r="E1714" s="6">
        <v>80145955</v>
      </c>
      <c r="F1714" s="7" t="s">
        <v>829</v>
      </c>
      <c r="G1714" s="8">
        <v>31052</v>
      </c>
      <c r="H1714" s="9" t="s">
        <v>6460</v>
      </c>
      <c r="I1714" s="5" t="s">
        <v>835</v>
      </c>
      <c r="J1714" s="5" t="s">
        <v>866</v>
      </c>
      <c r="K1714" s="5" t="s">
        <v>840</v>
      </c>
      <c r="L1714" s="11">
        <v>46000000</v>
      </c>
      <c r="M1714" s="13">
        <v>45407</v>
      </c>
      <c r="N1714" s="13">
        <v>45409</v>
      </c>
      <c r="O1714" s="13">
        <v>45505</v>
      </c>
      <c r="P1714" s="15">
        <v>97</v>
      </c>
      <c r="Q1714" s="11" t="s">
        <v>874</v>
      </c>
      <c r="R1714" s="11">
        <f>+VLOOKUP(B1714,[2]Hoja2!$A$3:$C$3503,3,FALSE)</f>
        <v>46000000</v>
      </c>
      <c r="S1714" s="11">
        <f t="shared" si="53"/>
        <v>0</v>
      </c>
      <c r="T1714" s="22">
        <f t="shared" si="54"/>
        <v>100</v>
      </c>
      <c r="U1714" s="5">
        <v>0</v>
      </c>
      <c r="V1714" s="10" t="s">
        <v>7390</v>
      </c>
    </row>
    <row r="1715" spans="1:23" s="4" customFormat="1" ht="51" x14ac:dyDescent="0.2">
      <c r="A1715" s="5" t="s">
        <v>4888</v>
      </c>
      <c r="B1715" s="5" t="s">
        <v>4888</v>
      </c>
      <c r="C1715" s="5" t="str">
        <f>+VLOOKUP(B1715,[2]Hoja1!$H$1:$I$5207,2,FALSE)</f>
        <v>CONTRATO DE PRESTACION DE SERVICIOS DE APOYO A LA GESTION</v>
      </c>
      <c r="D1715" s="6" t="s">
        <v>795</v>
      </c>
      <c r="E1715" s="6">
        <v>1000806550</v>
      </c>
      <c r="F1715" s="7" t="s">
        <v>829</v>
      </c>
      <c r="G1715" s="8">
        <v>36992</v>
      </c>
      <c r="H1715" s="9" t="s">
        <v>6461</v>
      </c>
      <c r="I1715" s="5" t="s">
        <v>835</v>
      </c>
      <c r="J1715" s="5" t="s">
        <v>6988</v>
      </c>
      <c r="K1715" s="5" t="s">
        <v>841</v>
      </c>
      <c r="L1715" s="11">
        <v>3680000</v>
      </c>
      <c r="M1715" s="13">
        <v>45408</v>
      </c>
      <c r="N1715" s="13">
        <v>45412</v>
      </c>
      <c r="O1715" s="13">
        <v>45479</v>
      </c>
      <c r="P1715" s="15">
        <v>68</v>
      </c>
      <c r="Q1715" s="11" t="s">
        <v>874</v>
      </c>
      <c r="R1715" s="11">
        <f>+VLOOKUP(B1715,[2]Hoja2!$A$3:$C$3503,3,FALSE)</f>
        <v>3680000</v>
      </c>
      <c r="S1715" s="11">
        <f t="shared" si="53"/>
        <v>0</v>
      </c>
      <c r="T1715" s="22">
        <f t="shared" si="54"/>
        <v>100</v>
      </c>
      <c r="U1715" s="5">
        <v>0</v>
      </c>
      <c r="V1715" s="10" t="s">
        <v>7391</v>
      </c>
    </row>
    <row r="1716" spans="1:23" s="4" customFormat="1" ht="51" x14ac:dyDescent="0.2">
      <c r="A1716" s="5" t="s">
        <v>4889</v>
      </c>
      <c r="B1716" s="5" t="s">
        <v>4889</v>
      </c>
      <c r="C1716" s="5" t="str">
        <f>+VLOOKUP(B1716,[2]Hoja1!$H$1:$I$5207,2,FALSE)</f>
        <v>CONTRATO DE PRESTACION DE SERVICIOS PROFESIONALES</v>
      </c>
      <c r="D1716" s="6" t="s">
        <v>378</v>
      </c>
      <c r="E1716" s="6">
        <v>1020843677</v>
      </c>
      <c r="F1716" s="7" t="s">
        <v>829</v>
      </c>
      <c r="G1716" s="8">
        <v>36416</v>
      </c>
      <c r="H1716" s="9" t="s">
        <v>6136</v>
      </c>
      <c r="I1716" s="5" t="s">
        <v>835</v>
      </c>
      <c r="J1716" s="5" t="s">
        <v>6988</v>
      </c>
      <c r="K1716" s="5" t="s">
        <v>841</v>
      </c>
      <c r="L1716" s="11">
        <v>33600000</v>
      </c>
      <c r="M1716" s="13">
        <v>45408</v>
      </c>
      <c r="N1716" s="13">
        <v>45412</v>
      </c>
      <c r="O1716" s="13">
        <v>45640</v>
      </c>
      <c r="P1716" s="15">
        <v>229</v>
      </c>
      <c r="Q1716" s="11" t="s">
        <v>874</v>
      </c>
      <c r="R1716" s="11">
        <f>+VLOOKUP(B1716,[2]Hoja2!$A$3:$C$3503,3,FALSE)</f>
        <v>33600000</v>
      </c>
      <c r="S1716" s="11">
        <f t="shared" si="53"/>
        <v>0</v>
      </c>
      <c r="T1716" s="22">
        <f t="shared" si="54"/>
        <v>100</v>
      </c>
      <c r="U1716" s="5">
        <v>0</v>
      </c>
      <c r="V1716" s="10" t="s">
        <v>7392</v>
      </c>
    </row>
    <row r="1717" spans="1:23" s="4" customFormat="1" ht="51" x14ac:dyDescent="0.2">
      <c r="A1717" s="5" t="s">
        <v>4890</v>
      </c>
      <c r="B1717" s="5" t="s">
        <v>4890</v>
      </c>
      <c r="C1717" s="5" t="str">
        <f>+VLOOKUP(B1717,[2]Hoja1!$H$1:$I$5207,2,FALSE)</f>
        <v>CONTRATO DE PRESTACION DE SERVICIOS PROFESIONALES</v>
      </c>
      <c r="D1717" s="6" t="s">
        <v>5711</v>
      </c>
      <c r="E1717" s="6">
        <v>1030620362</v>
      </c>
      <c r="F1717" s="7" t="s">
        <v>829</v>
      </c>
      <c r="G1717" s="8">
        <v>33998</v>
      </c>
      <c r="H1717" s="9" t="s">
        <v>6136</v>
      </c>
      <c r="I1717" s="5" t="s">
        <v>835</v>
      </c>
      <c r="J1717" s="5" t="s">
        <v>6988</v>
      </c>
      <c r="K1717" s="5" t="s">
        <v>841</v>
      </c>
      <c r="L1717" s="11">
        <v>33600000</v>
      </c>
      <c r="M1717" s="13">
        <v>45408</v>
      </c>
      <c r="N1717" s="13">
        <v>45411</v>
      </c>
      <c r="O1717" s="13">
        <v>45639</v>
      </c>
      <c r="P1717" s="15">
        <v>229</v>
      </c>
      <c r="Q1717" s="11" t="s">
        <v>874</v>
      </c>
      <c r="R1717" s="11">
        <f>+VLOOKUP(B1717,[2]Hoja2!$A$3:$C$3503,3,FALSE)</f>
        <v>33600000</v>
      </c>
      <c r="S1717" s="11">
        <f t="shared" si="53"/>
        <v>0</v>
      </c>
      <c r="T1717" s="22">
        <f t="shared" si="54"/>
        <v>100</v>
      </c>
      <c r="U1717" s="5">
        <v>0</v>
      </c>
      <c r="V1717" s="10" t="s">
        <v>7393</v>
      </c>
    </row>
    <row r="1718" spans="1:23" s="4" customFormat="1" ht="51" x14ac:dyDescent="0.2">
      <c r="A1718" s="5" t="s">
        <v>4891</v>
      </c>
      <c r="B1718" s="5" t="s">
        <v>4891</v>
      </c>
      <c r="C1718" s="5" t="str">
        <f>+VLOOKUP(B1718,[2]Hoja1!$H$1:$I$5207,2,FALSE)</f>
        <v>CONTRATO DE PRESTACION DE SERVICIOS DE APOYO A LA GESTION</v>
      </c>
      <c r="D1718" s="6" t="s">
        <v>5712</v>
      </c>
      <c r="E1718" s="6">
        <v>1072660742</v>
      </c>
      <c r="F1718" s="7" t="s">
        <v>829</v>
      </c>
      <c r="G1718" s="8">
        <v>33378</v>
      </c>
      <c r="H1718" s="9" t="s">
        <v>6462</v>
      </c>
      <c r="I1718" s="5" t="s">
        <v>835</v>
      </c>
      <c r="J1718" s="5" t="s">
        <v>866</v>
      </c>
      <c r="K1718" s="5" t="s">
        <v>840</v>
      </c>
      <c r="L1718" s="11">
        <v>29346666</v>
      </c>
      <c r="M1718" s="13">
        <v>45408</v>
      </c>
      <c r="N1718" s="13">
        <v>45411</v>
      </c>
      <c r="O1718" s="13">
        <v>45657</v>
      </c>
      <c r="P1718" s="15">
        <v>247</v>
      </c>
      <c r="Q1718" s="11" t="s">
        <v>874</v>
      </c>
      <c r="R1718" s="11">
        <f>+VLOOKUP(B1718,[2]Hoja2!$A$3:$C$3503,3,FALSE)</f>
        <v>29346666</v>
      </c>
      <c r="S1718" s="11">
        <f t="shared" si="53"/>
        <v>0</v>
      </c>
      <c r="T1718" s="22">
        <f t="shared" si="54"/>
        <v>100</v>
      </c>
      <c r="U1718" s="5">
        <v>1</v>
      </c>
      <c r="V1718" s="10" t="s">
        <v>7394</v>
      </c>
    </row>
    <row r="1719" spans="1:23" s="4" customFormat="1" ht="51" x14ac:dyDescent="0.2">
      <c r="A1719" s="5" t="s">
        <v>4892</v>
      </c>
      <c r="B1719" s="5" t="s">
        <v>4892</v>
      </c>
      <c r="C1719" s="5" t="str">
        <f>+VLOOKUP(B1719,[2]Hoja1!$H$1:$I$5207,2,FALSE)</f>
        <v>CONTRATO DE PRESTACION DE SERVICIOS PROFESIONALES</v>
      </c>
      <c r="D1719" s="6" t="s">
        <v>5713</v>
      </c>
      <c r="E1719" s="6">
        <v>1000503400</v>
      </c>
      <c r="F1719" s="7" t="s">
        <v>829</v>
      </c>
      <c r="G1719" s="8">
        <v>37036</v>
      </c>
      <c r="H1719" s="9" t="s">
        <v>6463</v>
      </c>
      <c r="I1719" s="5" t="s">
        <v>835</v>
      </c>
      <c r="J1719" s="5" t="s">
        <v>6963</v>
      </c>
      <c r="K1719" s="5" t="s">
        <v>842</v>
      </c>
      <c r="L1719" s="11">
        <v>20666664</v>
      </c>
      <c r="M1719" s="13">
        <v>45411</v>
      </c>
      <c r="N1719" s="13">
        <v>45414</v>
      </c>
      <c r="O1719" s="13">
        <v>45657</v>
      </c>
      <c r="P1719" s="15">
        <v>244</v>
      </c>
      <c r="Q1719" s="11" t="s">
        <v>874</v>
      </c>
      <c r="R1719" s="11">
        <f>+VLOOKUP(B1719,[2]Hoja2!$A$3:$C$3503,3,FALSE)</f>
        <v>17500000</v>
      </c>
      <c r="S1719" s="11">
        <f t="shared" si="53"/>
        <v>3166664</v>
      </c>
      <c r="T1719" s="22">
        <f t="shared" si="54"/>
        <v>84.677430280958745</v>
      </c>
      <c r="U1719" s="5">
        <v>1</v>
      </c>
      <c r="V1719" s="10" t="s">
        <v>7395</v>
      </c>
    </row>
    <row r="1720" spans="1:23" s="4" customFormat="1" ht="51" x14ac:dyDescent="0.2">
      <c r="A1720" s="5" t="s">
        <v>4893</v>
      </c>
      <c r="B1720" s="5" t="s">
        <v>4893</v>
      </c>
      <c r="C1720" s="5" t="str">
        <f>+VLOOKUP(B1720,[2]Hoja1!$H$1:$I$5207,2,FALSE)</f>
        <v>CONTRATO DE PRESTACION DE SERVICIOS DE APOYO A LA GESTION</v>
      </c>
      <c r="D1720" s="6" t="s">
        <v>772</v>
      </c>
      <c r="E1720" s="6">
        <v>1023958520</v>
      </c>
      <c r="F1720" s="7" t="s">
        <v>829</v>
      </c>
      <c r="G1720" s="8">
        <v>35479</v>
      </c>
      <c r="H1720" s="9" t="s">
        <v>6464</v>
      </c>
      <c r="I1720" s="5" t="s">
        <v>835</v>
      </c>
      <c r="J1720" s="5" t="s">
        <v>6988</v>
      </c>
      <c r="K1720" s="5" t="s">
        <v>841</v>
      </c>
      <c r="L1720" s="11">
        <v>32000000</v>
      </c>
      <c r="M1720" s="13">
        <v>45408</v>
      </c>
      <c r="N1720" s="13">
        <v>45418</v>
      </c>
      <c r="O1720" s="13">
        <v>45658</v>
      </c>
      <c r="P1720" s="15">
        <v>241</v>
      </c>
      <c r="Q1720" s="11" t="s">
        <v>874</v>
      </c>
      <c r="R1720" s="11">
        <f>+VLOOKUP(B1720,[2]Hoja2!$A$3:$C$3503,3,FALSE)</f>
        <v>28000000</v>
      </c>
      <c r="S1720" s="11">
        <f t="shared" si="53"/>
        <v>4000000</v>
      </c>
      <c r="T1720" s="22">
        <f t="shared" si="54"/>
        <v>87.5</v>
      </c>
      <c r="U1720" s="5">
        <v>0</v>
      </c>
      <c r="V1720" s="10" t="s">
        <v>7396</v>
      </c>
    </row>
    <row r="1721" spans="1:23" s="4" customFormat="1" ht="51" x14ac:dyDescent="0.2">
      <c r="A1721" s="5" t="s">
        <v>4894</v>
      </c>
      <c r="B1721" s="5" t="s">
        <v>4894</v>
      </c>
      <c r="C1721" s="5" t="str">
        <f>+VLOOKUP(B1721,[2]Hoja1!$H$1:$I$5207,2,FALSE)</f>
        <v>CONTRATO DE PRESTACION DE SERVICIOS DE APOYO A LA GESTION</v>
      </c>
      <c r="D1721" s="6" t="s">
        <v>5714</v>
      </c>
      <c r="E1721" s="6">
        <v>1022941605</v>
      </c>
      <c r="F1721" s="7" t="s">
        <v>829</v>
      </c>
      <c r="G1721" s="8">
        <v>32206</v>
      </c>
      <c r="H1721" s="9" t="s">
        <v>6265</v>
      </c>
      <c r="I1721" s="5" t="s">
        <v>835</v>
      </c>
      <c r="J1721" s="5" t="s">
        <v>6988</v>
      </c>
      <c r="K1721" s="5" t="s">
        <v>841</v>
      </c>
      <c r="L1721" s="11">
        <v>46000000</v>
      </c>
      <c r="M1721" s="13">
        <v>45408</v>
      </c>
      <c r="N1721" s="13">
        <v>45412</v>
      </c>
      <c r="O1721" s="13">
        <v>45658</v>
      </c>
      <c r="P1721" s="15">
        <v>247</v>
      </c>
      <c r="Q1721" s="11" t="s">
        <v>874</v>
      </c>
      <c r="R1721" s="11">
        <f>+VLOOKUP(B1721,[2]Hoja2!$A$3:$C$3503,3,FALSE)</f>
        <v>40250000</v>
      </c>
      <c r="S1721" s="11">
        <f t="shared" si="53"/>
        <v>5750000</v>
      </c>
      <c r="T1721" s="22">
        <f t="shared" si="54"/>
        <v>87.5</v>
      </c>
      <c r="U1721" s="5">
        <v>0</v>
      </c>
      <c r="V1721" s="10" t="s">
        <v>7397</v>
      </c>
    </row>
    <row r="1722" spans="1:23" s="4" customFormat="1" ht="51" x14ac:dyDescent="0.2">
      <c r="A1722" s="5" t="s">
        <v>4895</v>
      </c>
      <c r="B1722" s="5" t="s">
        <v>4895</v>
      </c>
      <c r="C1722" s="5" t="str">
        <f>+VLOOKUP(B1722,[2]Hoja1!$H$1:$I$5207,2,FALSE)</f>
        <v>CONTRATO DE PRESTACION DE SERVICIOS DE APOYO A LA GESTION</v>
      </c>
      <c r="D1722" s="6" t="s">
        <v>5715</v>
      </c>
      <c r="E1722" s="6">
        <v>1033732386</v>
      </c>
      <c r="F1722" s="7" t="s">
        <v>829</v>
      </c>
      <c r="G1722" s="8">
        <v>33347</v>
      </c>
      <c r="H1722" s="9" t="s">
        <v>2690</v>
      </c>
      <c r="I1722" s="5" t="s">
        <v>835</v>
      </c>
      <c r="J1722" s="5" t="s">
        <v>6988</v>
      </c>
      <c r="K1722" s="5" t="s">
        <v>841</v>
      </c>
      <c r="L1722" s="11">
        <v>6000000</v>
      </c>
      <c r="M1722" s="13">
        <v>45411</v>
      </c>
      <c r="N1722" s="13">
        <v>45418</v>
      </c>
      <c r="O1722" s="13">
        <v>45473</v>
      </c>
      <c r="P1722" s="15">
        <v>56</v>
      </c>
      <c r="Q1722" s="11" t="s">
        <v>874</v>
      </c>
      <c r="R1722" s="11">
        <f>+VLOOKUP(B1722,[2]Hoja2!$A$3:$C$3503,3,FALSE)</f>
        <v>6000000</v>
      </c>
      <c r="S1722" s="11">
        <f t="shared" si="53"/>
        <v>0</v>
      </c>
      <c r="T1722" s="22">
        <f t="shared" si="54"/>
        <v>100</v>
      </c>
      <c r="U1722" s="5">
        <v>0</v>
      </c>
      <c r="V1722" s="10" t="s">
        <v>7398</v>
      </c>
    </row>
    <row r="1723" spans="1:23" s="4" customFormat="1" ht="51" x14ac:dyDescent="0.2">
      <c r="A1723" s="5" t="s">
        <v>4896</v>
      </c>
      <c r="B1723" s="5" t="s">
        <v>4896</v>
      </c>
      <c r="C1723" s="5" t="str">
        <f>+VLOOKUP(B1723,[2]Hoja1!$H$1:$I$5207,2,FALSE)</f>
        <v>CONTRATO DE PRESTACION DE SERVICIOS DE APOYO A LA GESTION</v>
      </c>
      <c r="D1723" s="6" t="s">
        <v>2151</v>
      </c>
      <c r="E1723" s="6">
        <v>80528169</v>
      </c>
      <c r="F1723" s="7" t="s">
        <v>829</v>
      </c>
      <c r="G1723" s="8">
        <v>27185</v>
      </c>
      <c r="H1723" s="9" t="s">
        <v>6465</v>
      </c>
      <c r="I1723" s="5" t="s">
        <v>835</v>
      </c>
      <c r="J1723" s="5" t="s">
        <v>6988</v>
      </c>
      <c r="K1723" s="5" t="s">
        <v>841</v>
      </c>
      <c r="L1723" s="11">
        <v>32000000</v>
      </c>
      <c r="M1723" s="13">
        <v>45408</v>
      </c>
      <c r="N1723" s="13">
        <v>45418</v>
      </c>
      <c r="O1723" s="13">
        <v>45658</v>
      </c>
      <c r="P1723" s="15">
        <v>241</v>
      </c>
      <c r="Q1723" s="11" t="s">
        <v>874</v>
      </c>
      <c r="R1723" s="11">
        <f>+VLOOKUP(B1723,[2]Hoja2!$A$3:$C$3503,3,FALSE)</f>
        <v>28000000</v>
      </c>
      <c r="S1723" s="11">
        <f t="shared" si="53"/>
        <v>4000000</v>
      </c>
      <c r="T1723" s="22">
        <f t="shared" si="54"/>
        <v>87.5</v>
      </c>
      <c r="U1723" s="5">
        <v>0</v>
      </c>
      <c r="V1723" s="10" t="s">
        <v>7399</v>
      </c>
    </row>
    <row r="1724" spans="1:23" s="4" customFormat="1" ht="51" x14ac:dyDescent="0.2">
      <c r="A1724" s="5" t="s">
        <v>4897</v>
      </c>
      <c r="B1724" s="5" t="s">
        <v>4897</v>
      </c>
      <c r="C1724" s="5" t="str">
        <f>+VLOOKUP(B1724,[2]Hoja1!$H$1:$I$5207,2,FALSE)</f>
        <v>CONTRATO DE PRESTACION DE SERVICIOS DE APOYO A LA GESTION</v>
      </c>
      <c r="D1724" s="6" t="s">
        <v>5716</v>
      </c>
      <c r="E1724" s="6">
        <v>1026576025</v>
      </c>
      <c r="F1724" s="7" t="s">
        <v>829</v>
      </c>
      <c r="G1724" s="8">
        <v>34097</v>
      </c>
      <c r="H1724" s="9" t="s">
        <v>6466</v>
      </c>
      <c r="I1724" s="5" t="s">
        <v>835</v>
      </c>
      <c r="J1724" s="5" t="s">
        <v>6988</v>
      </c>
      <c r="K1724" s="5" t="s">
        <v>841</v>
      </c>
      <c r="L1724" s="11">
        <v>32000000</v>
      </c>
      <c r="M1724" s="13">
        <v>45408</v>
      </c>
      <c r="N1724" s="13">
        <v>45411</v>
      </c>
      <c r="O1724" s="13">
        <v>45658</v>
      </c>
      <c r="P1724" s="15">
        <v>248</v>
      </c>
      <c r="Q1724" s="11" t="s">
        <v>874</v>
      </c>
      <c r="R1724" s="11">
        <f>+VLOOKUP(B1724,[2]Hoja2!$A$3:$C$3503,3,FALSE)</f>
        <v>28000000</v>
      </c>
      <c r="S1724" s="11">
        <f t="shared" si="53"/>
        <v>4000000</v>
      </c>
      <c r="T1724" s="22">
        <f t="shared" si="54"/>
        <v>87.5</v>
      </c>
      <c r="U1724" s="5">
        <v>0</v>
      </c>
      <c r="V1724" s="10" t="s">
        <v>7400</v>
      </c>
    </row>
    <row r="1725" spans="1:23" s="4" customFormat="1" ht="51" x14ac:dyDescent="0.2">
      <c r="A1725" s="5" t="s">
        <v>4898</v>
      </c>
      <c r="B1725" s="5" t="s">
        <v>4898</v>
      </c>
      <c r="C1725" s="5" t="str">
        <f>+VLOOKUP(B1725,[2]Hoja1!$H$1:$I$5207,2,FALSE)</f>
        <v>CONTRATO DE PRESTACION DE SERVICIOS DE APOYO A LA GESTION</v>
      </c>
      <c r="D1725" s="6" t="s">
        <v>526</v>
      </c>
      <c r="E1725" s="6">
        <v>80438834</v>
      </c>
      <c r="F1725" s="7" t="s">
        <v>829</v>
      </c>
      <c r="G1725" s="8">
        <v>25748</v>
      </c>
      <c r="H1725" s="9" t="s">
        <v>6467</v>
      </c>
      <c r="I1725" s="5" t="s">
        <v>835</v>
      </c>
      <c r="J1725" s="5" t="s">
        <v>6988</v>
      </c>
      <c r="K1725" s="5" t="s">
        <v>841</v>
      </c>
      <c r="L1725" s="11">
        <v>26400000</v>
      </c>
      <c r="M1725" s="13">
        <v>45409</v>
      </c>
      <c r="N1725" s="13">
        <v>45414</v>
      </c>
      <c r="O1725" s="13">
        <v>45658</v>
      </c>
      <c r="P1725" s="15">
        <v>245</v>
      </c>
      <c r="Q1725" s="11" t="s">
        <v>874</v>
      </c>
      <c r="R1725" s="11">
        <f>+VLOOKUP(B1725,[2]Hoja2!$A$3:$C$3503,3,FALSE)</f>
        <v>23100000</v>
      </c>
      <c r="S1725" s="11">
        <f t="shared" si="53"/>
        <v>3300000</v>
      </c>
      <c r="T1725" s="22">
        <f t="shared" si="54"/>
        <v>87.5</v>
      </c>
      <c r="U1725" s="5">
        <v>0</v>
      </c>
      <c r="V1725" s="10" t="s">
        <v>7401</v>
      </c>
    </row>
    <row r="1726" spans="1:23" s="4" customFormat="1" ht="51" x14ac:dyDescent="0.2">
      <c r="A1726" s="5" t="s">
        <v>4899</v>
      </c>
      <c r="B1726" s="5" t="s">
        <v>4899</v>
      </c>
      <c r="C1726" s="5" t="str">
        <f>+VLOOKUP(B1726,[2]Hoja1!$H$1:$I$5207,2,FALSE)</f>
        <v>CONTRATO DE PRESTACION DE SERVICIOS DE APOYO A LA GESTION</v>
      </c>
      <c r="D1726" s="6" t="s">
        <v>5717</v>
      </c>
      <c r="E1726" s="6">
        <v>1032446209</v>
      </c>
      <c r="F1726" s="7" t="s">
        <v>829</v>
      </c>
      <c r="G1726" s="8">
        <v>33493</v>
      </c>
      <c r="H1726" s="9" t="s">
        <v>6468</v>
      </c>
      <c r="I1726" s="5" t="s">
        <v>835</v>
      </c>
      <c r="J1726" s="5" t="s">
        <v>6988</v>
      </c>
      <c r="K1726" s="5" t="s">
        <v>841</v>
      </c>
      <c r="L1726" s="11">
        <v>26400000</v>
      </c>
      <c r="M1726" s="13">
        <v>45408</v>
      </c>
      <c r="N1726" s="13">
        <v>45412</v>
      </c>
      <c r="O1726" s="13">
        <v>45658</v>
      </c>
      <c r="P1726" s="15">
        <v>247</v>
      </c>
      <c r="Q1726" s="11" t="s">
        <v>874</v>
      </c>
      <c r="R1726" s="11">
        <f>+VLOOKUP(B1726,[2]Hoja2!$A$3:$C$3503,3,FALSE)</f>
        <v>23100000</v>
      </c>
      <c r="S1726" s="11">
        <f t="shared" si="53"/>
        <v>3300000</v>
      </c>
      <c r="T1726" s="22">
        <f t="shared" si="54"/>
        <v>87.5</v>
      </c>
      <c r="U1726" s="5">
        <v>1</v>
      </c>
      <c r="V1726" s="10" t="s">
        <v>7402</v>
      </c>
    </row>
    <row r="1727" spans="1:23" s="4" customFormat="1" ht="51" x14ac:dyDescent="0.2">
      <c r="A1727" s="5" t="s">
        <v>4900</v>
      </c>
      <c r="B1727" s="5" t="s">
        <v>4900</v>
      </c>
      <c r="C1727" s="5" t="str">
        <f>+VLOOKUP(B1727,[2]Hoja1!$H$1:$I$5207,2,FALSE)</f>
        <v>CONTRATO DE PRESTACION DE SERVICIOS PROFESIONALES</v>
      </c>
      <c r="D1727" s="6" t="s">
        <v>5718</v>
      </c>
      <c r="E1727" s="6">
        <v>1016011554</v>
      </c>
      <c r="F1727" s="7" t="s">
        <v>829</v>
      </c>
      <c r="G1727" s="8">
        <v>32375</v>
      </c>
      <c r="H1727" s="9" t="s">
        <v>2684</v>
      </c>
      <c r="I1727" s="5" t="s">
        <v>835</v>
      </c>
      <c r="J1727" s="5" t="s">
        <v>7403</v>
      </c>
      <c r="K1727" s="5" t="s">
        <v>839</v>
      </c>
      <c r="L1727" s="11">
        <f>+VLOOKUP(B1727,[2]Hoja2!$A$3:$C$3503,2,FALSE)</f>
        <v>49991800</v>
      </c>
      <c r="M1727" s="13">
        <v>45414</v>
      </c>
      <c r="N1727" s="13">
        <v>45418</v>
      </c>
      <c r="O1727" s="13">
        <v>45642</v>
      </c>
      <c r="P1727" s="15">
        <v>225</v>
      </c>
      <c r="Q1727" s="11" t="s">
        <v>874</v>
      </c>
      <c r="R1727" s="11">
        <f>+VLOOKUP(B1727,[2]Hoja2!$A$3:$C$3503,3,FALSE)</f>
        <v>44178800</v>
      </c>
      <c r="S1727" s="11">
        <f t="shared" si="53"/>
        <v>5813000</v>
      </c>
      <c r="T1727" s="22">
        <f t="shared" si="54"/>
        <v>88.372093023255815</v>
      </c>
      <c r="U1727" s="5">
        <v>4</v>
      </c>
      <c r="V1727" s="10" t="s">
        <v>7404</v>
      </c>
      <c r="W1727" s="4">
        <f>+VLOOKUP(B1727,[2]Hoja2!$A$3:$D$3503,4,FALSE)</f>
        <v>0</v>
      </c>
    </row>
    <row r="1728" spans="1:23" s="4" customFormat="1" ht="51" x14ac:dyDescent="0.2">
      <c r="A1728" s="5" t="s">
        <v>4901</v>
      </c>
      <c r="B1728" s="5" t="s">
        <v>4901</v>
      </c>
      <c r="C1728" s="5" t="str">
        <f>+VLOOKUP(B1728,[2]Hoja1!$H$1:$I$5207,2,FALSE)</f>
        <v>CONTRATO DE PRESTACION DE SERVICIOS PROFESIONALES</v>
      </c>
      <c r="D1728" s="6" t="s">
        <v>5719</v>
      </c>
      <c r="E1728" s="6">
        <v>1053823480</v>
      </c>
      <c r="F1728" s="7" t="s">
        <v>829</v>
      </c>
      <c r="G1728" s="8">
        <v>33962</v>
      </c>
      <c r="H1728" s="9" t="s">
        <v>6469</v>
      </c>
      <c r="I1728" s="5" t="s">
        <v>835</v>
      </c>
      <c r="J1728" s="5" t="s">
        <v>7018</v>
      </c>
      <c r="K1728" s="5" t="s">
        <v>843</v>
      </c>
      <c r="L1728" s="11">
        <v>54400000</v>
      </c>
      <c r="M1728" s="13">
        <v>45408</v>
      </c>
      <c r="N1728" s="13">
        <v>45412</v>
      </c>
      <c r="O1728" s="13">
        <v>45658</v>
      </c>
      <c r="P1728" s="15">
        <v>247</v>
      </c>
      <c r="Q1728" s="11" t="s">
        <v>874</v>
      </c>
      <c r="R1728" s="11">
        <f>+VLOOKUP(B1728,[2]Hoja2!$A$3:$C$3503,3,FALSE)</f>
        <v>47600000</v>
      </c>
      <c r="S1728" s="11">
        <f t="shared" si="53"/>
        <v>6800000</v>
      </c>
      <c r="T1728" s="22">
        <f t="shared" si="54"/>
        <v>87.5</v>
      </c>
      <c r="U1728" s="5">
        <v>1</v>
      </c>
      <c r="V1728" s="10" t="s">
        <v>7405</v>
      </c>
    </row>
    <row r="1729" spans="1:22" s="4" customFormat="1" ht="51" x14ac:dyDescent="0.2">
      <c r="A1729" s="5" t="s">
        <v>4902</v>
      </c>
      <c r="B1729" s="5" t="s">
        <v>4902</v>
      </c>
      <c r="C1729" s="5" t="str">
        <f>+VLOOKUP(B1729,[2]Hoja1!$H$1:$I$5207,2,FALSE)</f>
        <v>CONTRATO DE PRESTACION DE SERVICIOS DE APOYO A LA GESTION</v>
      </c>
      <c r="D1729" s="6" t="s">
        <v>5720</v>
      </c>
      <c r="E1729" s="6">
        <v>1022425728</v>
      </c>
      <c r="F1729" s="7" t="s">
        <v>829</v>
      </c>
      <c r="G1729" s="8">
        <v>35528</v>
      </c>
      <c r="H1729" s="9" t="s">
        <v>6470</v>
      </c>
      <c r="I1729" s="5" t="s">
        <v>835</v>
      </c>
      <c r="J1729" s="5" t="s">
        <v>7018</v>
      </c>
      <c r="K1729" s="5" t="s">
        <v>843</v>
      </c>
      <c r="L1729" s="11">
        <v>39000000</v>
      </c>
      <c r="M1729" s="13">
        <v>45414</v>
      </c>
      <c r="N1729" s="13">
        <v>45415</v>
      </c>
      <c r="O1729" s="13">
        <v>45647</v>
      </c>
      <c r="P1729" s="15">
        <v>233</v>
      </c>
      <c r="Q1729" s="11" t="s">
        <v>874</v>
      </c>
      <c r="R1729" s="11">
        <f>+VLOOKUP(B1729,[2]Hoja2!$A$3:$C$3503,3,FALSE)</f>
        <v>39000000</v>
      </c>
      <c r="S1729" s="11">
        <f t="shared" si="53"/>
        <v>0</v>
      </c>
      <c r="T1729" s="22">
        <f t="shared" si="54"/>
        <v>100</v>
      </c>
      <c r="U1729" s="5">
        <v>0</v>
      </c>
      <c r="V1729" s="10" t="s">
        <v>7406</v>
      </c>
    </row>
    <row r="1730" spans="1:22" s="4" customFormat="1" ht="51" x14ac:dyDescent="0.2">
      <c r="A1730" s="5" t="s">
        <v>4903</v>
      </c>
      <c r="B1730" s="5" t="s">
        <v>4903</v>
      </c>
      <c r="C1730" s="5" t="str">
        <f>+VLOOKUP(B1730,[2]Hoja1!$H$1:$I$5207,2,FALSE)</f>
        <v>CONTRATO DE PRESTACION DE SERVICIOS DE APOYO A LA GESTION</v>
      </c>
      <c r="D1730" s="6" t="s">
        <v>372</v>
      </c>
      <c r="E1730" s="6">
        <v>1024577906</v>
      </c>
      <c r="F1730" s="7" t="s">
        <v>829</v>
      </c>
      <c r="G1730" s="8">
        <v>35453</v>
      </c>
      <c r="H1730" s="9" t="s">
        <v>6471</v>
      </c>
      <c r="I1730" s="5" t="s">
        <v>835</v>
      </c>
      <c r="J1730" s="5" t="s">
        <v>866</v>
      </c>
      <c r="K1730" s="5" t="s">
        <v>840</v>
      </c>
      <c r="L1730" s="11">
        <v>32775000</v>
      </c>
      <c r="M1730" s="13">
        <v>45412</v>
      </c>
      <c r="N1730" s="13">
        <v>45414</v>
      </c>
      <c r="O1730" s="13">
        <v>45658</v>
      </c>
      <c r="P1730" s="15">
        <v>245</v>
      </c>
      <c r="Q1730" s="11" t="s">
        <v>874</v>
      </c>
      <c r="R1730" s="11">
        <f>+VLOOKUP(B1730,[2]Hoja2!$A$3:$C$3503,3,FALSE)</f>
        <v>27531000</v>
      </c>
      <c r="S1730" s="11">
        <f t="shared" si="53"/>
        <v>5244000</v>
      </c>
      <c r="T1730" s="22">
        <f t="shared" si="54"/>
        <v>84</v>
      </c>
      <c r="U1730" s="5">
        <v>2</v>
      </c>
      <c r="V1730" s="10" t="s">
        <v>7407</v>
      </c>
    </row>
    <row r="1731" spans="1:22" s="4" customFormat="1" ht="51" x14ac:dyDescent="0.2">
      <c r="A1731" s="5" t="s">
        <v>4904</v>
      </c>
      <c r="B1731" s="5" t="s">
        <v>4904</v>
      </c>
      <c r="C1731" s="5" t="str">
        <f>+VLOOKUP(B1731,[2]Hoja1!$H$1:$I$5207,2,FALSE)</f>
        <v>CONTRATO DE PRESTACION DE SERVICIOS DE APOYO A LA GESTION</v>
      </c>
      <c r="D1731" s="6" t="s">
        <v>5721</v>
      </c>
      <c r="E1731" s="6">
        <v>1007718438</v>
      </c>
      <c r="F1731" s="7" t="s">
        <v>829</v>
      </c>
      <c r="G1731" s="8">
        <v>36801</v>
      </c>
      <c r="H1731" s="9" t="s">
        <v>6472</v>
      </c>
      <c r="I1731" s="5" t="s">
        <v>835</v>
      </c>
      <c r="J1731" s="5" t="s">
        <v>866</v>
      </c>
      <c r="K1731" s="5" t="s">
        <v>840</v>
      </c>
      <c r="L1731" s="11">
        <v>17433333</v>
      </c>
      <c r="M1731" s="13">
        <v>45411</v>
      </c>
      <c r="N1731" s="13">
        <v>45418</v>
      </c>
      <c r="O1731" s="13">
        <v>45653</v>
      </c>
      <c r="P1731" s="15">
        <v>236</v>
      </c>
      <c r="Q1731" s="11" t="s">
        <v>874</v>
      </c>
      <c r="R1731" s="11">
        <f>+VLOOKUP(B1731,[2]Hoja2!$A$3:$C$3503,3,FALSE)</f>
        <v>16736000</v>
      </c>
      <c r="S1731" s="11">
        <f t="shared" si="53"/>
        <v>697333</v>
      </c>
      <c r="T1731" s="22">
        <f t="shared" si="54"/>
        <v>96.000001835564092</v>
      </c>
      <c r="U1731" s="5">
        <v>1</v>
      </c>
      <c r="V1731" s="10" t="s">
        <v>7408</v>
      </c>
    </row>
    <row r="1732" spans="1:22" s="4" customFormat="1" ht="51" x14ac:dyDescent="0.2">
      <c r="A1732" s="5" t="s">
        <v>4905</v>
      </c>
      <c r="B1732" s="5" t="s">
        <v>4905</v>
      </c>
      <c r="C1732" s="5" t="str">
        <f>+VLOOKUP(B1732,[2]Hoja1!$H$1:$I$5207,2,FALSE)</f>
        <v>CONTRATO DE PRESTACION DE SERVICIOS DE APOYO A LA GESTION</v>
      </c>
      <c r="D1732" s="6" t="s">
        <v>5722</v>
      </c>
      <c r="E1732" s="6">
        <v>1031156708</v>
      </c>
      <c r="F1732" s="7" t="s">
        <v>829</v>
      </c>
      <c r="G1732" s="8">
        <v>34632</v>
      </c>
      <c r="H1732" s="9" t="s">
        <v>6473</v>
      </c>
      <c r="I1732" s="5" t="s">
        <v>835</v>
      </c>
      <c r="J1732" s="5" t="s">
        <v>866</v>
      </c>
      <c r="K1732" s="5" t="s">
        <v>840</v>
      </c>
      <c r="L1732" s="11">
        <v>46750000</v>
      </c>
      <c r="M1732" s="13">
        <v>45411</v>
      </c>
      <c r="N1732" s="13">
        <v>45412</v>
      </c>
      <c r="O1732" s="13">
        <v>45658</v>
      </c>
      <c r="P1732" s="15">
        <v>247</v>
      </c>
      <c r="Q1732" s="11" t="s">
        <v>874</v>
      </c>
      <c r="R1732" s="11">
        <f>+VLOOKUP(B1732,[2]Hoja2!$A$3:$C$3503,3,FALSE)</f>
        <v>44000000</v>
      </c>
      <c r="S1732" s="11">
        <f t="shared" ref="S1732:S1795" si="55">+L1732-R1732</f>
        <v>2750000</v>
      </c>
      <c r="T1732" s="22">
        <f t="shared" si="54"/>
        <v>94.117647058823536</v>
      </c>
      <c r="U1732" s="5">
        <v>1</v>
      </c>
      <c r="V1732" s="10" t="s">
        <v>7409</v>
      </c>
    </row>
    <row r="1733" spans="1:22" s="4" customFormat="1" ht="51" x14ac:dyDescent="0.2">
      <c r="A1733" s="5" t="s">
        <v>4906</v>
      </c>
      <c r="B1733" s="5" t="s">
        <v>4906</v>
      </c>
      <c r="C1733" s="5" t="str">
        <f>+VLOOKUP(B1733,[2]Hoja1!$H$1:$I$5207,2,FALSE)</f>
        <v>CONTRATO DE PRESTACION DE SERVICIOS PROFESIONALES</v>
      </c>
      <c r="D1733" s="6" t="s">
        <v>5723</v>
      </c>
      <c r="E1733" s="6">
        <v>1015435130</v>
      </c>
      <c r="F1733" s="7" t="s">
        <v>829</v>
      </c>
      <c r="G1733" s="8">
        <v>33916</v>
      </c>
      <c r="H1733" s="9" t="s">
        <v>6474</v>
      </c>
      <c r="I1733" s="5" t="s">
        <v>835</v>
      </c>
      <c r="J1733" s="5" t="s">
        <v>866</v>
      </c>
      <c r="K1733" s="5" t="s">
        <v>840</v>
      </c>
      <c r="L1733" s="11">
        <v>59166667</v>
      </c>
      <c r="M1733" s="13">
        <v>45411</v>
      </c>
      <c r="N1733" s="13">
        <v>45412</v>
      </c>
      <c r="O1733" s="13">
        <v>45658</v>
      </c>
      <c r="P1733" s="15">
        <v>247</v>
      </c>
      <c r="Q1733" s="11" t="s">
        <v>874</v>
      </c>
      <c r="R1733" s="11">
        <f>+VLOOKUP(B1733,[2]Hoja2!$A$3:$C$3503,3,FALSE)</f>
        <v>52066667</v>
      </c>
      <c r="S1733" s="11">
        <f t="shared" si="55"/>
        <v>7100000</v>
      </c>
      <c r="T1733" s="22">
        <f t="shared" ref="T1733:T1796" si="56">+R1733*100/L1733</f>
        <v>88.00000006760564</v>
      </c>
      <c r="U1733" s="5">
        <v>0</v>
      </c>
      <c r="V1733" s="10" t="s">
        <v>7410</v>
      </c>
    </row>
    <row r="1734" spans="1:22" s="4" customFormat="1" ht="51" x14ac:dyDescent="0.2">
      <c r="A1734" s="5" t="s">
        <v>4907</v>
      </c>
      <c r="B1734" s="5" t="s">
        <v>4907</v>
      </c>
      <c r="C1734" s="5" t="str">
        <f>+VLOOKUP(B1734,[2]Hoja1!$H$1:$I$5207,2,FALSE)</f>
        <v>CONTRATO DE PRESTACION DE SERVICIOS PROFESIONALES</v>
      </c>
      <c r="D1734" s="6" t="s">
        <v>5724</v>
      </c>
      <c r="E1734" s="6">
        <v>1020742730</v>
      </c>
      <c r="F1734" s="7" t="s">
        <v>829</v>
      </c>
      <c r="G1734" s="8">
        <v>32669</v>
      </c>
      <c r="H1734" s="9" t="s">
        <v>6475</v>
      </c>
      <c r="I1734" s="5" t="s">
        <v>835</v>
      </c>
      <c r="J1734" s="5" t="s">
        <v>866</v>
      </c>
      <c r="K1734" s="5" t="s">
        <v>840</v>
      </c>
      <c r="L1734" s="11">
        <v>55250000</v>
      </c>
      <c r="M1734" s="13">
        <v>45412</v>
      </c>
      <c r="N1734" s="13">
        <v>45414</v>
      </c>
      <c r="O1734" s="13">
        <v>45658</v>
      </c>
      <c r="P1734" s="15">
        <v>245</v>
      </c>
      <c r="Q1734" s="11" t="s">
        <v>874</v>
      </c>
      <c r="R1734" s="11">
        <f>+VLOOKUP(B1734,[2]Hoja2!$A$3:$C$3503,3,FALSE)</f>
        <v>49833330</v>
      </c>
      <c r="S1734" s="11">
        <f t="shared" si="55"/>
        <v>5416670</v>
      </c>
      <c r="T1734" s="22">
        <f t="shared" si="56"/>
        <v>90.19607239819004</v>
      </c>
      <c r="U1734" s="5">
        <v>0</v>
      </c>
      <c r="V1734" s="10" t="s">
        <v>7411</v>
      </c>
    </row>
    <row r="1735" spans="1:22" s="4" customFormat="1" ht="51" x14ac:dyDescent="0.2">
      <c r="A1735" s="5" t="s">
        <v>4908</v>
      </c>
      <c r="B1735" s="5" t="s">
        <v>4908</v>
      </c>
      <c r="C1735" s="5" t="str">
        <f>+VLOOKUP(B1735,[2]Hoja1!$H$1:$I$5207,2,FALSE)</f>
        <v>CONTRATO DE PRESTACION DE SERVICIOS DE APOYO A LA GESTION</v>
      </c>
      <c r="D1735" s="6" t="s">
        <v>5725</v>
      </c>
      <c r="E1735" s="6">
        <v>79401091</v>
      </c>
      <c r="F1735" s="7" t="s">
        <v>829</v>
      </c>
      <c r="G1735" s="8">
        <v>24455</v>
      </c>
      <c r="H1735" s="9" t="s">
        <v>6476</v>
      </c>
      <c r="I1735" s="5" t="s">
        <v>835</v>
      </c>
      <c r="J1735" s="5" t="s">
        <v>866</v>
      </c>
      <c r="K1735" s="5" t="s">
        <v>840</v>
      </c>
      <c r="L1735" s="11">
        <v>45833333</v>
      </c>
      <c r="M1735" s="13">
        <v>45412</v>
      </c>
      <c r="N1735" s="13">
        <v>45415</v>
      </c>
      <c r="O1735" s="13">
        <v>45658</v>
      </c>
      <c r="P1735" s="15">
        <v>244</v>
      </c>
      <c r="Q1735" s="11" t="s">
        <v>874</v>
      </c>
      <c r="R1735" s="11">
        <f>+VLOOKUP(B1735,[2]Hoja2!$A$3:$C$3503,3,FALSE)</f>
        <v>40333333</v>
      </c>
      <c r="S1735" s="11">
        <f t="shared" si="55"/>
        <v>5500000</v>
      </c>
      <c r="T1735" s="22">
        <f t="shared" si="56"/>
        <v>87.999999912727276</v>
      </c>
      <c r="U1735" s="5">
        <v>0</v>
      </c>
      <c r="V1735" s="10" t="s">
        <v>7412</v>
      </c>
    </row>
    <row r="1736" spans="1:22" s="4" customFormat="1" ht="51" x14ac:dyDescent="0.2">
      <c r="A1736" s="5" t="s">
        <v>4909</v>
      </c>
      <c r="B1736" s="5" t="s">
        <v>4909</v>
      </c>
      <c r="C1736" s="5" t="s">
        <v>5726</v>
      </c>
      <c r="D1736" s="6" t="s">
        <v>5727</v>
      </c>
      <c r="E1736" s="6">
        <v>900853975</v>
      </c>
      <c r="F1736" s="7" t="s">
        <v>829</v>
      </c>
      <c r="G1736" s="8" t="s">
        <v>830</v>
      </c>
      <c r="H1736" s="9" t="s">
        <v>6477</v>
      </c>
      <c r="I1736" s="5" t="s">
        <v>830</v>
      </c>
      <c r="J1736" s="5" t="s">
        <v>830</v>
      </c>
      <c r="K1736" s="5" t="s">
        <v>830</v>
      </c>
      <c r="L1736" s="11">
        <v>0</v>
      </c>
      <c r="M1736" s="13">
        <v>45408</v>
      </c>
      <c r="N1736" s="13">
        <v>45415</v>
      </c>
      <c r="O1736" s="13">
        <v>46876</v>
      </c>
      <c r="P1736" s="15">
        <v>1462</v>
      </c>
      <c r="Q1736" s="11" t="s">
        <v>874</v>
      </c>
      <c r="R1736" s="11">
        <v>0</v>
      </c>
      <c r="S1736" s="11">
        <f t="shared" si="55"/>
        <v>0</v>
      </c>
      <c r="T1736" s="22" t="s">
        <v>830</v>
      </c>
      <c r="U1736" s="5">
        <v>0</v>
      </c>
      <c r="V1736" s="10" t="s">
        <v>7413</v>
      </c>
    </row>
    <row r="1737" spans="1:22" s="4" customFormat="1" ht="51" x14ac:dyDescent="0.2">
      <c r="A1737" s="5" t="s">
        <v>4910</v>
      </c>
      <c r="B1737" s="5" t="s">
        <v>4910</v>
      </c>
      <c r="C1737" s="5" t="str">
        <f>+VLOOKUP(B1737,[2]Hoja1!$H$1:$I$5207,2,FALSE)</f>
        <v>CONTRATO DE PRESTACION DE SERVICIOS DE APOYO A LA GESTION</v>
      </c>
      <c r="D1737" s="6" t="s">
        <v>407</v>
      </c>
      <c r="E1737" s="6">
        <v>80228316</v>
      </c>
      <c r="F1737" s="7" t="s">
        <v>829</v>
      </c>
      <c r="G1737" s="8">
        <v>28606</v>
      </c>
      <c r="H1737" s="9" t="s">
        <v>2690</v>
      </c>
      <c r="I1737" s="5" t="s">
        <v>835</v>
      </c>
      <c r="J1737" s="5" t="s">
        <v>6988</v>
      </c>
      <c r="K1737" s="5" t="s">
        <v>841</v>
      </c>
      <c r="L1737" s="11">
        <v>6000000</v>
      </c>
      <c r="M1737" s="13">
        <v>45414</v>
      </c>
      <c r="N1737" s="13">
        <v>45419</v>
      </c>
      <c r="O1737" s="13">
        <v>45479</v>
      </c>
      <c r="P1737" s="15">
        <v>61</v>
      </c>
      <c r="Q1737" s="11" t="s">
        <v>874</v>
      </c>
      <c r="R1737" s="11">
        <f>+VLOOKUP(B1737,[2]Hoja2!$A$3:$C$3503,3,FALSE)</f>
        <v>6000000</v>
      </c>
      <c r="S1737" s="11">
        <f t="shared" si="55"/>
        <v>0</v>
      </c>
      <c r="T1737" s="22">
        <f t="shared" si="56"/>
        <v>100</v>
      </c>
      <c r="U1737" s="5">
        <v>0</v>
      </c>
      <c r="V1737" s="10" t="s">
        <v>7414</v>
      </c>
    </row>
    <row r="1738" spans="1:22" s="4" customFormat="1" ht="51" x14ac:dyDescent="0.2">
      <c r="A1738" s="5" t="s">
        <v>4911</v>
      </c>
      <c r="B1738" s="5" t="s">
        <v>4911</v>
      </c>
      <c r="C1738" s="5" t="str">
        <f>+VLOOKUP(B1738,[2]Hoja1!$H$1:$I$5207,2,FALSE)</f>
        <v>CONTRATO DE PRESTACION DE SERVICIOS PROFESIONALES</v>
      </c>
      <c r="D1738" s="6" t="s">
        <v>5728</v>
      </c>
      <c r="E1738" s="6">
        <v>1022444478</v>
      </c>
      <c r="F1738" s="7" t="s">
        <v>829</v>
      </c>
      <c r="G1738" s="8">
        <v>36361</v>
      </c>
      <c r="H1738" s="9" t="s">
        <v>6122</v>
      </c>
      <c r="I1738" s="5" t="s">
        <v>835</v>
      </c>
      <c r="J1738" s="5" t="s">
        <v>865</v>
      </c>
      <c r="K1738" s="5" t="s">
        <v>846</v>
      </c>
      <c r="L1738" s="11">
        <v>5290000</v>
      </c>
      <c r="M1738" s="13">
        <v>45411</v>
      </c>
      <c r="N1738" s="13">
        <v>45414</v>
      </c>
      <c r="O1738" s="13">
        <v>45459</v>
      </c>
      <c r="P1738" s="15">
        <v>46</v>
      </c>
      <c r="Q1738" s="11" t="s">
        <v>874</v>
      </c>
      <c r="R1738" s="11">
        <f>+VLOOKUP(B1738,[2]Hoja2!$A$3:$C$3503,3,FALSE)</f>
        <v>3606818</v>
      </c>
      <c r="S1738" s="11">
        <f t="shared" si="55"/>
        <v>1683182</v>
      </c>
      <c r="T1738" s="22">
        <f t="shared" si="56"/>
        <v>68.181814744801514</v>
      </c>
      <c r="U1738" s="5">
        <v>0</v>
      </c>
      <c r="V1738" s="10" t="s">
        <v>7415</v>
      </c>
    </row>
    <row r="1739" spans="1:22" s="4" customFormat="1" ht="51" x14ac:dyDescent="0.2">
      <c r="A1739" s="5" t="s">
        <v>4912</v>
      </c>
      <c r="B1739" s="5" t="s">
        <v>4912</v>
      </c>
      <c r="C1739" s="5" t="str">
        <f>+VLOOKUP(B1739,[2]Hoja1!$H$1:$I$5207,2,FALSE)</f>
        <v>CONTRATO DE PRESTACION DE SERVICIOS PROFESIONALES</v>
      </c>
      <c r="D1739" s="6" t="s">
        <v>5729</v>
      </c>
      <c r="E1739" s="6">
        <v>79644600</v>
      </c>
      <c r="F1739" s="7" t="s">
        <v>829</v>
      </c>
      <c r="G1739" s="8">
        <v>26907</v>
      </c>
      <c r="H1739" s="9" t="s">
        <v>6478</v>
      </c>
      <c r="I1739" s="5" t="s">
        <v>835</v>
      </c>
      <c r="J1739" s="5" t="s">
        <v>7018</v>
      </c>
      <c r="K1739" s="5" t="s">
        <v>843</v>
      </c>
      <c r="L1739" s="11">
        <v>50775000</v>
      </c>
      <c r="M1739" s="13">
        <v>45414</v>
      </c>
      <c r="N1739" s="13">
        <v>45426</v>
      </c>
      <c r="O1739" s="13">
        <v>45647</v>
      </c>
      <c r="P1739" s="15">
        <v>222</v>
      </c>
      <c r="Q1739" s="11" t="s">
        <v>874</v>
      </c>
      <c r="R1739" s="11">
        <f>+VLOOKUP(B1739,[2]Hoja2!$A$3:$C$3503,3,FALSE)</f>
        <v>47390000</v>
      </c>
      <c r="S1739" s="11">
        <f t="shared" si="55"/>
        <v>3385000</v>
      </c>
      <c r="T1739" s="22">
        <f t="shared" si="56"/>
        <v>93.333333333333329</v>
      </c>
      <c r="U1739" s="5">
        <v>1</v>
      </c>
      <c r="V1739" s="10" t="s">
        <v>7416</v>
      </c>
    </row>
    <row r="1740" spans="1:22" s="4" customFormat="1" ht="51" x14ac:dyDescent="0.2">
      <c r="A1740" s="5" t="s">
        <v>4913</v>
      </c>
      <c r="B1740" s="5" t="s">
        <v>4913</v>
      </c>
      <c r="C1740" s="5" t="str">
        <f>+VLOOKUP(B1740,[2]Hoja1!$H$1:$I$5207,2,FALSE)</f>
        <v>CONTRATO DE PRESTACION DE SERVICIOS PROFESIONALES</v>
      </c>
      <c r="D1740" s="6" t="s">
        <v>5730</v>
      </c>
      <c r="E1740" s="6">
        <v>1030583558</v>
      </c>
      <c r="F1740" s="7" t="s">
        <v>829</v>
      </c>
      <c r="G1740" s="8">
        <v>33199</v>
      </c>
      <c r="H1740" s="9" t="s">
        <v>6479</v>
      </c>
      <c r="I1740" s="5" t="s">
        <v>835</v>
      </c>
      <c r="J1740" s="5" t="s">
        <v>866</v>
      </c>
      <c r="K1740" s="5" t="s">
        <v>840</v>
      </c>
      <c r="L1740" s="11">
        <v>39168000</v>
      </c>
      <c r="M1740" s="13">
        <v>45415</v>
      </c>
      <c r="N1740" s="13">
        <v>45416</v>
      </c>
      <c r="O1740" s="13">
        <v>45658</v>
      </c>
      <c r="P1740" s="15">
        <v>243</v>
      </c>
      <c r="Q1740" s="11" t="s">
        <v>874</v>
      </c>
      <c r="R1740" s="11">
        <f>+VLOOKUP(B1740,[2]Hoja2!$A$3:$C$3503,3,FALSE)</f>
        <v>34272000</v>
      </c>
      <c r="S1740" s="11">
        <f t="shared" si="55"/>
        <v>4896000</v>
      </c>
      <c r="T1740" s="22">
        <f t="shared" si="56"/>
        <v>87.5</v>
      </c>
      <c r="U1740" s="5">
        <v>1</v>
      </c>
      <c r="V1740" s="10" t="s">
        <v>7417</v>
      </c>
    </row>
    <row r="1741" spans="1:22" s="4" customFormat="1" ht="51" x14ac:dyDescent="0.2">
      <c r="A1741" s="5" t="s">
        <v>4914</v>
      </c>
      <c r="B1741" s="5" t="s">
        <v>4914</v>
      </c>
      <c r="C1741" s="5" t="str">
        <f>+VLOOKUP(B1741,[2]Hoja1!$H$1:$I$5207,2,FALSE)</f>
        <v>CONTRATO DE PRESTACION DE SERVICIOS PROFESIONALES</v>
      </c>
      <c r="D1741" s="6" t="s">
        <v>5731</v>
      </c>
      <c r="E1741" s="6">
        <v>80102108</v>
      </c>
      <c r="F1741" s="7" t="s">
        <v>829</v>
      </c>
      <c r="G1741" s="8">
        <v>30752</v>
      </c>
      <c r="H1741" s="9" t="s">
        <v>6480</v>
      </c>
      <c r="I1741" s="5" t="s">
        <v>835</v>
      </c>
      <c r="J1741" s="5" t="s">
        <v>866</v>
      </c>
      <c r="K1741" s="5" t="s">
        <v>840</v>
      </c>
      <c r="L1741" s="11">
        <v>42166660</v>
      </c>
      <c r="M1741" s="13">
        <v>45411</v>
      </c>
      <c r="N1741" s="13">
        <v>45412</v>
      </c>
      <c r="O1741" s="13">
        <v>45657</v>
      </c>
      <c r="P1741" s="15">
        <v>246</v>
      </c>
      <c r="Q1741" s="11" t="s">
        <v>874</v>
      </c>
      <c r="R1741" s="11">
        <f>+VLOOKUP(B1741,[2]Hoja2!$A$3:$C$3503,3,FALSE)</f>
        <v>38500000</v>
      </c>
      <c r="S1741" s="11">
        <f t="shared" si="55"/>
        <v>3666660</v>
      </c>
      <c r="T1741" s="22">
        <f t="shared" si="56"/>
        <v>91.304362261559248</v>
      </c>
      <c r="U1741" s="5">
        <v>0</v>
      </c>
      <c r="V1741" s="10" t="s">
        <v>7418</v>
      </c>
    </row>
    <row r="1742" spans="1:22" s="4" customFormat="1" ht="51" x14ac:dyDescent="0.2">
      <c r="A1742" s="5" t="s">
        <v>4915</v>
      </c>
      <c r="B1742" s="5" t="s">
        <v>4915</v>
      </c>
      <c r="C1742" s="5" t="str">
        <f>+VLOOKUP(B1742,[2]Hoja1!$H$1:$I$5207,2,FALSE)</f>
        <v>CONTRATO DE PRESTACION DE SERVICIOS PROFESIONALES</v>
      </c>
      <c r="D1742" s="6" t="s">
        <v>5732</v>
      </c>
      <c r="E1742" s="6">
        <v>1013635181</v>
      </c>
      <c r="F1742" s="7" t="s">
        <v>829</v>
      </c>
      <c r="G1742" s="8">
        <v>33845</v>
      </c>
      <c r="H1742" s="9" t="s">
        <v>3069</v>
      </c>
      <c r="I1742" s="5" t="s">
        <v>835</v>
      </c>
      <c r="J1742" s="5" t="s">
        <v>865</v>
      </c>
      <c r="K1742" s="5" t="s">
        <v>846</v>
      </c>
      <c r="L1742" s="11">
        <v>4809090</v>
      </c>
      <c r="M1742" s="13">
        <v>45412</v>
      </c>
      <c r="N1742" s="13">
        <v>45414</v>
      </c>
      <c r="O1742" s="13">
        <v>45474</v>
      </c>
      <c r="P1742" s="15">
        <v>61</v>
      </c>
      <c r="Q1742" s="11" t="s">
        <v>874</v>
      </c>
      <c r="R1742" s="11">
        <f>+VLOOKUP(B1742,[2]Hoja2!$A$3:$C$3503,3,FALSE)</f>
        <v>4809090</v>
      </c>
      <c r="S1742" s="11">
        <f t="shared" si="55"/>
        <v>0</v>
      </c>
      <c r="T1742" s="22">
        <f t="shared" si="56"/>
        <v>100</v>
      </c>
      <c r="U1742" s="5">
        <v>0</v>
      </c>
      <c r="V1742" s="10" t="s">
        <v>7419</v>
      </c>
    </row>
    <row r="1743" spans="1:22" s="4" customFormat="1" ht="63.75" x14ac:dyDescent="0.2">
      <c r="A1743" s="5" t="s">
        <v>4916</v>
      </c>
      <c r="B1743" s="5" t="s">
        <v>4916</v>
      </c>
      <c r="C1743" s="5" t="str">
        <f>+VLOOKUP(B1743,[2]Hoja1!$H$1:$I$5207,2,FALSE)</f>
        <v>CONTRATO DE PRESTACION DE SERVICIOS PROFESIONALES</v>
      </c>
      <c r="D1743" s="6" t="s">
        <v>110</v>
      </c>
      <c r="E1743" s="6">
        <v>1022404888</v>
      </c>
      <c r="F1743" s="7" t="s">
        <v>829</v>
      </c>
      <c r="G1743" s="8">
        <v>34873</v>
      </c>
      <c r="H1743" s="9" t="s">
        <v>6481</v>
      </c>
      <c r="I1743" s="5" t="s">
        <v>835</v>
      </c>
      <c r="J1743" s="5" t="s">
        <v>6988</v>
      </c>
      <c r="K1743" s="5" t="s">
        <v>841</v>
      </c>
      <c r="L1743" s="11">
        <v>33600000</v>
      </c>
      <c r="M1743" s="13">
        <v>45411</v>
      </c>
      <c r="N1743" s="13">
        <v>45412</v>
      </c>
      <c r="O1743" s="13">
        <v>45639</v>
      </c>
      <c r="P1743" s="15">
        <v>228</v>
      </c>
      <c r="Q1743" s="11" t="s">
        <v>874</v>
      </c>
      <c r="R1743" s="11">
        <f>+VLOOKUP(B1743,[2]Hoja2!$A$3:$C$3503,3,FALSE)</f>
        <v>33600000</v>
      </c>
      <c r="S1743" s="11">
        <f t="shared" si="55"/>
        <v>0</v>
      </c>
      <c r="T1743" s="22">
        <f t="shared" si="56"/>
        <v>100</v>
      </c>
      <c r="U1743" s="5">
        <v>0</v>
      </c>
      <c r="V1743" s="10" t="s">
        <v>7420</v>
      </c>
    </row>
    <row r="1744" spans="1:22" s="4" customFormat="1" ht="63.75" x14ac:dyDescent="0.2">
      <c r="A1744" s="5" t="s">
        <v>4917</v>
      </c>
      <c r="B1744" s="5" t="s">
        <v>4917</v>
      </c>
      <c r="C1744" s="5" t="str">
        <f>+VLOOKUP(B1744,[2]Hoja1!$H$1:$I$5207,2,FALSE)</f>
        <v>CONTRATO DE PRESTACION DE SERVICIOS PROFESIONALES</v>
      </c>
      <c r="D1744" s="6" t="s">
        <v>5733</v>
      </c>
      <c r="E1744" s="6">
        <v>1024542109</v>
      </c>
      <c r="F1744" s="7" t="s">
        <v>829</v>
      </c>
      <c r="G1744" s="8">
        <v>34154</v>
      </c>
      <c r="H1744" s="9" t="s">
        <v>6481</v>
      </c>
      <c r="I1744" s="5" t="s">
        <v>835</v>
      </c>
      <c r="J1744" s="5" t="s">
        <v>6988</v>
      </c>
      <c r="K1744" s="5" t="s">
        <v>841</v>
      </c>
      <c r="L1744" s="11">
        <v>33600000</v>
      </c>
      <c r="M1744" s="13">
        <v>45412</v>
      </c>
      <c r="N1744" s="13">
        <v>45412</v>
      </c>
      <c r="O1744" s="13">
        <v>45639</v>
      </c>
      <c r="P1744" s="15">
        <v>228</v>
      </c>
      <c r="Q1744" s="11" t="s">
        <v>874</v>
      </c>
      <c r="R1744" s="11">
        <f>+VLOOKUP(B1744,[2]Hoja2!$A$3:$C$3503,3,FALSE)</f>
        <v>33600000</v>
      </c>
      <c r="S1744" s="11">
        <f t="shared" si="55"/>
        <v>0</v>
      </c>
      <c r="T1744" s="22">
        <f t="shared" si="56"/>
        <v>100</v>
      </c>
      <c r="U1744" s="5">
        <v>0</v>
      </c>
      <c r="V1744" s="10" t="s">
        <v>7421</v>
      </c>
    </row>
    <row r="1745" spans="1:23" s="4" customFormat="1" ht="89.25" x14ac:dyDescent="0.2">
      <c r="A1745" s="5" t="s">
        <v>4918</v>
      </c>
      <c r="B1745" s="5" t="s">
        <v>4918</v>
      </c>
      <c r="C1745" s="5" t="str">
        <f>+VLOOKUP(B1745,[2]Hoja1!$H$1:$I$5207,2,FALSE)</f>
        <v>CONTRATO DE PRESTACION DE SERVICIOS PROFESIONALES</v>
      </c>
      <c r="D1745" s="6" t="s">
        <v>96</v>
      </c>
      <c r="E1745" s="6">
        <v>1110537427</v>
      </c>
      <c r="F1745" s="7" t="s">
        <v>829</v>
      </c>
      <c r="G1745" s="8">
        <v>34172</v>
      </c>
      <c r="H1745" s="9" t="s">
        <v>6482</v>
      </c>
      <c r="I1745" s="5" t="s">
        <v>835</v>
      </c>
      <c r="J1745" s="5" t="s">
        <v>6963</v>
      </c>
      <c r="K1745" s="5" t="s">
        <v>842</v>
      </c>
      <c r="L1745" s="11">
        <v>31350000</v>
      </c>
      <c r="M1745" s="13">
        <v>45411</v>
      </c>
      <c r="N1745" s="13">
        <v>45412</v>
      </c>
      <c r="O1745" s="13">
        <v>45636</v>
      </c>
      <c r="P1745" s="15">
        <v>225</v>
      </c>
      <c r="Q1745" s="11" t="s">
        <v>874</v>
      </c>
      <c r="R1745" s="11">
        <f>+VLOOKUP(B1745,[2]Hoja2!$A$3:$C$3503,3,FALSE)</f>
        <v>31350000</v>
      </c>
      <c r="S1745" s="11">
        <f t="shared" si="55"/>
        <v>0</v>
      </c>
      <c r="T1745" s="22">
        <f t="shared" si="56"/>
        <v>100</v>
      </c>
      <c r="U1745" s="5">
        <v>1</v>
      </c>
      <c r="V1745" s="10" t="s">
        <v>7422</v>
      </c>
    </row>
    <row r="1746" spans="1:23" s="4" customFormat="1" ht="63.75" x14ac:dyDescent="0.2">
      <c r="A1746" s="5" t="s">
        <v>4919</v>
      </c>
      <c r="B1746" s="5" t="s">
        <v>4919</v>
      </c>
      <c r="C1746" s="5" t="str">
        <f>+VLOOKUP(B1746,[2]Hoja1!$H$1:$I$5207,2,FALSE)</f>
        <v>CONTRATO DE PRESTACION DE SERVICIOS PROFESIONALES</v>
      </c>
      <c r="D1746" s="6" t="s">
        <v>25</v>
      </c>
      <c r="E1746" s="6">
        <v>52377583</v>
      </c>
      <c r="F1746" s="7" t="s">
        <v>829</v>
      </c>
      <c r="G1746" s="8">
        <v>28205</v>
      </c>
      <c r="H1746" s="9" t="s">
        <v>6483</v>
      </c>
      <c r="I1746" s="5" t="s">
        <v>835</v>
      </c>
      <c r="J1746" s="5" t="s">
        <v>867</v>
      </c>
      <c r="K1746" s="5" t="s">
        <v>839</v>
      </c>
      <c r="L1746" s="11">
        <f>+VLOOKUP(B1746,[2]Hoja2!$A$3:$C$3503,2,FALSE)</f>
        <v>92313000</v>
      </c>
      <c r="M1746" s="13">
        <v>45418</v>
      </c>
      <c r="N1746" s="13">
        <v>45418</v>
      </c>
      <c r="O1746" s="13">
        <v>45642</v>
      </c>
      <c r="P1746" s="15">
        <v>225</v>
      </c>
      <c r="Q1746" s="11" t="s">
        <v>874</v>
      </c>
      <c r="R1746" s="11">
        <f>+VLOOKUP(B1746,[2]Hoja2!$A$3:$C$3503,3,FALSE)</f>
        <v>82056000</v>
      </c>
      <c r="S1746" s="11">
        <f t="shared" si="55"/>
        <v>10257000</v>
      </c>
      <c r="T1746" s="22">
        <f t="shared" si="56"/>
        <v>88.888888888888886</v>
      </c>
      <c r="U1746" s="5">
        <v>1</v>
      </c>
      <c r="V1746" s="10" t="s">
        <v>7423</v>
      </c>
      <c r="W1746" s="4">
        <f>+VLOOKUP(B1746,[2]Hoja2!$A$3:$D$3503,4,FALSE)</f>
        <v>0</v>
      </c>
    </row>
    <row r="1747" spans="1:23" s="4" customFormat="1" ht="51" x14ac:dyDescent="0.2">
      <c r="A1747" s="5" t="s">
        <v>4920</v>
      </c>
      <c r="B1747" s="5" t="s">
        <v>4920</v>
      </c>
      <c r="C1747" s="5" t="str">
        <f>+VLOOKUP(B1747,[2]Hoja1!$H$1:$I$5207,2,FALSE)</f>
        <v>CONTRATO DE PRESTACION DE SERVICIOS PROFESIONALES</v>
      </c>
      <c r="D1747" s="6" t="s">
        <v>650</v>
      </c>
      <c r="E1747" s="6">
        <v>1016013242</v>
      </c>
      <c r="F1747" s="7" t="s">
        <v>829</v>
      </c>
      <c r="G1747" s="8">
        <v>32428</v>
      </c>
      <c r="H1747" s="9" t="s">
        <v>2913</v>
      </c>
      <c r="I1747" s="5" t="s">
        <v>835</v>
      </c>
      <c r="J1747" s="5" t="s">
        <v>865</v>
      </c>
      <c r="K1747" s="5" t="s">
        <v>846</v>
      </c>
      <c r="L1747" s="11">
        <v>10818000</v>
      </c>
      <c r="M1747" s="13">
        <v>45411</v>
      </c>
      <c r="N1747" s="13">
        <v>45418</v>
      </c>
      <c r="O1747" s="13">
        <v>45504</v>
      </c>
      <c r="P1747" s="15">
        <v>87</v>
      </c>
      <c r="Q1747" s="11" t="s">
        <v>874</v>
      </c>
      <c r="R1747" s="11">
        <f>+VLOOKUP(B1747,[2]Hoja2!$A$3:$C$3503,3,FALSE)</f>
        <v>10818000</v>
      </c>
      <c r="S1747" s="11">
        <f t="shared" si="55"/>
        <v>0</v>
      </c>
      <c r="T1747" s="22">
        <f t="shared" si="56"/>
        <v>100</v>
      </c>
      <c r="U1747" s="5">
        <v>0</v>
      </c>
      <c r="V1747" s="10" t="s">
        <v>7424</v>
      </c>
    </row>
    <row r="1748" spans="1:23" s="4" customFormat="1" ht="51" x14ac:dyDescent="0.2">
      <c r="A1748" s="5" t="s">
        <v>4921</v>
      </c>
      <c r="B1748" s="5" t="s">
        <v>4921</v>
      </c>
      <c r="C1748" s="5" t="str">
        <f>+VLOOKUP(B1748,[2]Hoja1!$H$1:$I$5207,2,FALSE)</f>
        <v>CONTRATO DE PRESTACION DE SERVICIOS DE APOYO A LA GESTION</v>
      </c>
      <c r="D1748" s="6" t="s">
        <v>685</v>
      </c>
      <c r="E1748" s="6">
        <v>80224481</v>
      </c>
      <c r="F1748" s="7" t="s">
        <v>829</v>
      </c>
      <c r="G1748" s="8">
        <v>30470</v>
      </c>
      <c r="H1748" s="9" t="s">
        <v>6324</v>
      </c>
      <c r="I1748" s="5" t="s">
        <v>835</v>
      </c>
      <c r="J1748" s="5" t="s">
        <v>865</v>
      </c>
      <c r="K1748" s="5" t="s">
        <v>846</v>
      </c>
      <c r="L1748" s="11">
        <v>5398470</v>
      </c>
      <c r="M1748" s="13">
        <v>45415</v>
      </c>
      <c r="N1748" s="13">
        <v>45420</v>
      </c>
      <c r="O1748" s="13">
        <v>45459</v>
      </c>
      <c r="P1748" s="15">
        <v>40</v>
      </c>
      <c r="Q1748" s="11" t="s">
        <v>874</v>
      </c>
      <c r="R1748" s="11">
        <f>+VLOOKUP(B1748,[2]Hoja2!$A$3:$C$3503,3,FALSE)</f>
        <v>5398470</v>
      </c>
      <c r="S1748" s="11">
        <f t="shared" si="55"/>
        <v>0</v>
      </c>
      <c r="T1748" s="22">
        <f t="shared" si="56"/>
        <v>100</v>
      </c>
      <c r="U1748" s="5">
        <v>0</v>
      </c>
      <c r="V1748" s="10" t="s">
        <v>7425</v>
      </c>
    </row>
    <row r="1749" spans="1:23" s="4" customFormat="1" ht="51" x14ac:dyDescent="0.2">
      <c r="A1749" s="5" t="s">
        <v>4922</v>
      </c>
      <c r="B1749" s="5" t="s">
        <v>4922</v>
      </c>
      <c r="C1749" s="5" t="str">
        <f>+VLOOKUP(B1749,[2]Hoja1!$H$1:$I$5207,2,FALSE)</f>
        <v>CONTRATO DE PRESTACION DE SERVICIOS PROFESIONALES</v>
      </c>
      <c r="D1749" s="6" t="s">
        <v>5734</v>
      </c>
      <c r="E1749" s="6">
        <v>1020758111</v>
      </c>
      <c r="F1749" s="7" t="s">
        <v>829</v>
      </c>
      <c r="G1749" s="8">
        <v>33208</v>
      </c>
      <c r="H1749" s="9" t="s">
        <v>6484</v>
      </c>
      <c r="I1749" s="5" t="s">
        <v>835</v>
      </c>
      <c r="J1749" s="5" t="s">
        <v>6988</v>
      </c>
      <c r="K1749" s="5" t="s">
        <v>841</v>
      </c>
      <c r="L1749" s="11">
        <v>80000000</v>
      </c>
      <c r="M1749" s="13">
        <v>45411</v>
      </c>
      <c r="N1749" s="13">
        <v>45418</v>
      </c>
      <c r="O1749" s="13">
        <v>45657</v>
      </c>
      <c r="P1749" s="15">
        <v>240</v>
      </c>
      <c r="Q1749" s="11" t="s">
        <v>874</v>
      </c>
      <c r="R1749" s="11">
        <f>+VLOOKUP(B1749,[2]Hoja2!$A$3:$C$3503,3,FALSE)</f>
        <v>50000000</v>
      </c>
      <c r="S1749" s="11">
        <f t="shared" si="55"/>
        <v>30000000</v>
      </c>
      <c r="T1749" s="22">
        <f t="shared" si="56"/>
        <v>62.5</v>
      </c>
      <c r="U1749" s="5">
        <v>1</v>
      </c>
      <c r="V1749" s="10" t="s">
        <v>7426</v>
      </c>
    </row>
    <row r="1750" spans="1:23" s="4" customFormat="1" ht="63.75" x14ac:dyDescent="0.2">
      <c r="A1750" s="5" t="s">
        <v>4923</v>
      </c>
      <c r="B1750" s="5" t="s">
        <v>4923</v>
      </c>
      <c r="C1750" s="5" t="str">
        <f>+VLOOKUP(B1750,[2]Hoja1!$H$1:$I$5207,2,FALSE)</f>
        <v>CONTRATO DE PRESTACION DE SERVICIOS DE APOYO A LA GESTION</v>
      </c>
      <c r="D1750" s="6" t="s">
        <v>5735</v>
      </c>
      <c r="E1750" s="6">
        <v>79369014</v>
      </c>
      <c r="F1750" s="7" t="s">
        <v>829</v>
      </c>
      <c r="G1750" s="8">
        <v>24173</v>
      </c>
      <c r="H1750" s="9" t="s">
        <v>6164</v>
      </c>
      <c r="I1750" s="5" t="s">
        <v>835</v>
      </c>
      <c r="J1750" s="5" t="s">
        <v>6969</v>
      </c>
      <c r="K1750" s="5" t="s">
        <v>850</v>
      </c>
      <c r="L1750" s="11">
        <v>31428000</v>
      </c>
      <c r="M1750" s="13">
        <v>45412</v>
      </c>
      <c r="N1750" s="13">
        <v>45414</v>
      </c>
      <c r="O1750" s="13">
        <v>45658</v>
      </c>
      <c r="P1750" s="15">
        <v>245</v>
      </c>
      <c r="Q1750" s="11" t="s">
        <v>874</v>
      </c>
      <c r="R1750" s="11">
        <f>+VLOOKUP(B1750,[2]Hoja2!$A$3:$C$3503,3,FALSE)</f>
        <v>24444000</v>
      </c>
      <c r="S1750" s="11">
        <f t="shared" si="55"/>
        <v>6984000</v>
      </c>
      <c r="T1750" s="22">
        <f t="shared" si="56"/>
        <v>77.777777777777771</v>
      </c>
      <c r="U1750" s="5">
        <v>0</v>
      </c>
      <c r="V1750" s="10" t="s">
        <v>7427</v>
      </c>
    </row>
    <row r="1751" spans="1:23" s="4" customFormat="1" ht="51" x14ac:dyDescent="0.2">
      <c r="A1751" s="5" t="s">
        <v>4924</v>
      </c>
      <c r="B1751" s="5" t="s">
        <v>4924</v>
      </c>
      <c r="C1751" s="5" t="str">
        <f>+VLOOKUP(B1751,[2]Hoja1!$H$1:$I$5207,2,FALSE)</f>
        <v>CONTRATO DE PRESTACION DE SERVICIOS PROFESIONALES</v>
      </c>
      <c r="D1751" s="6" t="s">
        <v>5736</v>
      </c>
      <c r="E1751" s="6">
        <v>1032470265</v>
      </c>
      <c r="F1751" s="7" t="s">
        <v>829</v>
      </c>
      <c r="G1751" s="8">
        <v>34756</v>
      </c>
      <c r="H1751" s="9" t="s">
        <v>6136</v>
      </c>
      <c r="I1751" s="5" t="s">
        <v>835</v>
      </c>
      <c r="J1751" s="5" t="s">
        <v>6988</v>
      </c>
      <c r="K1751" s="5" t="s">
        <v>841</v>
      </c>
      <c r="L1751" s="11">
        <v>33600000</v>
      </c>
      <c r="M1751" s="13">
        <v>45419</v>
      </c>
      <c r="N1751" s="13">
        <v>45425</v>
      </c>
      <c r="O1751" s="13">
        <v>45639</v>
      </c>
      <c r="P1751" s="15">
        <v>215</v>
      </c>
      <c r="Q1751" s="11" t="s">
        <v>874</v>
      </c>
      <c r="R1751" s="11">
        <f>+VLOOKUP(B1751,[2]Hoja2!$A$3:$C$3503,3,FALSE)</f>
        <v>33600000</v>
      </c>
      <c r="S1751" s="11">
        <f t="shared" si="55"/>
        <v>0</v>
      </c>
      <c r="T1751" s="22">
        <f t="shared" si="56"/>
        <v>100</v>
      </c>
      <c r="U1751" s="5">
        <v>0</v>
      </c>
      <c r="V1751" s="10" t="s">
        <v>7428</v>
      </c>
    </row>
    <row r="1752" spans="1:23" s="4" customFormat="1" ht="63.75" x14ac:dyDescent="0.2">
      <c r="A1752" s="5" t="s">
        <v>4925</v>
      </c>
      <c r="B1752" s="5" t="s">
        <v>4925</v>
      </c>
      <c r="C1752" s="5" t="str">
        <f>+VLOOKUP(B1752,[2]Hoja1!$H$1:$I$5207,2,FALSE)</f>
        <v>CONTRATO DE PRESTACION DE SERVICIOS PROFESIONALES</v>
      </c>
      <c r="D1752" s="6" t="s">
        <v>5737</v>
      </c>
      <c r="E1752" s="6">
        <v>1018464249</v>
      </c>
      <c r="F1752" s="7" t="s">
        <v>829</v>
      </c>
      <c r="G1752" s="8">
        <v>34226</v>
      </c>
      <c r="H1752" s="9" t="s">
        <v>6485</v>
      </c>
      <c r="I1752" s="5" t="s">
        <v>835</v>
      </c>
      <c r="J1752" s="5" t="s">
        <v>6988</v>
      </c>
      <c r="K1752" s="5" t="s">
        <v>841</v>
      </c>
      <c r="L1752" s="11">
        <v>33600000</v>
      </c>
      <c r="M1752" s="13">
        <v>45419</v>
      </c>
      <c r="N1752" s="13">
        <v>45420</v>
      </c>
      <c r="O1752" s="13">
        <v>45639</v>
      </c>
      <c r="P1752" s="15">
        <v>220</v>
      </c>
      <c r="Q1752" s="11" t="s">
        <v>874</v>
      </c>
      <c r="R1752" s="11">
        <f>+VLOOKUP(B1752,[2]Hoja2!$A$3:$C$3503,3,FALSE)</f>
        <v>33600000</v>
      </c>
      <c r="S1752" s="11">
        <f t="shared" si="55"/>
        <v>0</v>
      </c>
      <c r="T1752" s="22">
        <f t="shared" si="56"/>
        <v>100</v>
      </c>
      <c r="U1752" s="5">
        <v>0</v>
      </c>
      <c r="V1752" s="10" t="s">
        <v>7429</v>
      </c>
    </row>
    <row r="1753" spans="1:23" s="4" customFormat="1" ht="51" x14ac:dyDescent="0.2">
      <c r="A1753" s="5" t="s">
        <v>4926</v>
      </c>
      <c r="B1753" s="5" t="s">
        <v>4926</v>
      </c>
      <c r="C1753" s="5" t="str">
        <f>+VLOOKUP(B1753,[2]Hoja1!$H$1:$I$5207,2,FALSE)</f>
        <v>CONTRATO DE PRESTACION DE SERVICIOS PROFESIONALES</v>
      </c>
      <c r="D1753" s="6" t="s">
        <v>5738</v>
      </c>
      <c r="E1753" s="6">
        <v>57291400</v>
      </c>
      <c r="F1753" s="7" t="s">
        <v>829</v>
      </c>
      <c r="G1753" s="8">
        <v>30298</v>
      </c>
      <c r="H1753" s="9" t="s">
        <v>6486</v>
      </c>
      <c r="I1753" s="5" t="s">
        <v>835</v>
      </c>
      <c r="J1753" s="5" t="s">
        <v>6963</v>
      </c>
      <c r="K1753" s="5" t="s">
        <v>842</v>
      </c>
      <c r="L1753" s="11">
        <v>49631376</v>
      </c>
      <c r="M1753" s="13">
        <v>45414</v>
      </c>
      <c r="N1753" s="13">
        <v>45418</v>
      </c>
      <c r="O1753" s="13">
        <v>45656</v>
      </c>
      <c r="P1753" s="15">
        <v>239</v>
      </c>
      <c r="Q1753" s="11" t="s">
        <v>874</v>
      </c>
      <c r="R1753" s="11">
        <f>+VLOOKUP(B1753,[2]Hoja2!$A$3:$C$3503,3,FALSE)</f>
        <v>48804195</v>
      </c>
      <c r="S1753" s="11">
        <f t="shared" si="55"/>
        <v>827181</v>
      </c>
      <c r="T1753" s="22">
        <f t="shared" si="56"/>
        <v>98.333350661081809</v>
      </c>
      <c r="U1753" s="5">
        <v>1</v>
      </c>
      <c r="V1753" s="10" t="s">
        <v>7430</v>
      </c>
    </row>
    <row r="1754" spans="1:23" s="4" customFormat="1" ht="51" x14ac:dyDescent="0.2">
      <c r="A1754" s="5" t="s">
        <v>4927</v>
      </c>
      <c r="B1754" s="5" t="s">
        <v>4927</v>
      </c>
      <c r="C1754" s="5" t="str">
        <f>+VLOOKUP(B1754,[2]Hoja1!$H$1:$I$5207,2,FALSE)</f>
        <v>CONTRATO DE PRESTACION DE SERVICIOS PROFESIONALES</v>
      </c>
      <c r="D1754" s="6" t="s">
        <v>5739</v>
      </c>
      <c r="E1754" s="6">
        <v>1023964798</v>
      </c>
      <c r="F1754" s="7" t="s">
        <v>829</v>
      </c>
      <c r="G1754" s="8">
        <v>35769</v>
      </c>
      <c r="H1754" s="9" t="s">
        <v>6487</v>
      </c>
      <c r="I1754" s="5" t="s">
        <v>835</v>
      </c>
      <c r="J1754" s="5" t="s">
        <v>6988</v>
      </c>
      <c r="K1754" s="5" t="s">
        <v>841</v>
      </c>
      <c r="L1754" s="11">
        <v>30375000</v>
      </c>
      <c r="M1754" s="13">
        <v>45414</v>
      </c>
      <c r="N1754" s="13">
        <v>45418</v>
      </c>
      <c r="O1754" s="13">
        <v>45639</v>
      </c>
      <c r="P1754" s="15">
        <v>222</v>
      </c>
      <c r="Q1754" s="11" t="s">
        <v>874</v>
      </c>
      <c r="R1754" s="11">
        <f>+VLOOKUP(B1754,[2]Hoja2!$A$3:$C$3503,3,FALSE)</f>
        <v>30375000</v>
      </c>
      <c r="S1754" s="11">
        <f t="shared" si="55"/>
        <v>0</v>
      </c>
      <c r="T1754" s="22">
        <f t="shared" si="56"/>
        <v>100</v>
      </c>
      <c r="U1754" s="5">
        <v>0</v>
      </c>
      <c r="V1754" s="10" t="s">
        <v>7431</v>
      </c>
    </row>
    <row r="1755" spans="1:23" s="4" customFormat="1" ht="51" x14ac:dyDescent="0.2">
      <c r="A1755" s="5" t="s">
        <v>4928</v>
      </c>
      <c r="B1755" s="5" t="s">
        <v>4928</v>
      </c>
      <c r="C1755" s="5" t="str">
        <f>+VLOOKUP(B1755,[2]Hoja1!$H$1:$I$5207,2,FALSE)</f>
        <v>CONTRATO DE PRESTACION DE SERVICIOS DE APOYO A LA GESTION</v>
      </c>
      <c r="D1755" s="6" t="s">
        <v>2065</v>
      </c>
      <c r="E1755" s="6">
        <v>9773039</v>
      </c>
      <c r="F1755" s="7" t="s">
        <v>829</v>
      </c>
      <c r="G1755" s="8">
        <v>31205</v>
      </c>
      <c r="H1755" s="9" t="s">
        <v>6488</v>
      </c>
      <c r="I1755" s="5" t="s">
        <v>835</v>
      </c>
      <c r="J1755" s="5" t="s">
        <v>865</v>
      </c>
      <c r="K1755" s="5" t="s">
        <v>846</v>
      </c>
      <c r="L1755" s="11">
        <f>+VLOOKUP(B1755,[2]Hoja2!$A$3:$C$3503,2,FALSE)</f>
        <v>48847867</v>
      </c>
      <c r="M1755" s="13">
        <v>45411</v>
      </c>
      <c r="N1755" s="13">
        <v>45412</v>
      </c>
      <c r="O1755" s="13">
        <v>45626</v>
      </c>
      <c r="P1755" s="15">
        <v>215</v>
      </c>
      <c r="Q1755" s="11" t="s">
        <v>874</v>
      </c>
      <c r="R1755" s="11">
        <f>+VLOOKUP(B1755,[2]Hoja2!$A$3:$C$3503,3,FALSE)</f>
        <v>48847867</v>
      </c>
      <c r="S1755" s="11">
        <f t="shared" si="55"/>
        <v>0</v>
      </c>
      <c r="T1755" s="22">
        <f t="shared" si="56"/>
        <v>100</v>
      </c>
      <c r="U1755" s="5">
        <v>1</v>
      </c>
      <c r="V1755" s="10" t="s">
        <v>7432</v>
      </c>
      <c r="W1755" s="4">
        <f>+VLOOKUP(B1755,[2]Hoja2!$A$3:$D$3503,4,FALSE)</f>
        <v>0</v>
      </c>
    </row>
    <row r="1756" spans="1:23" s="4" customFormat="1" ht="51" x14ac:dyDescent="0.2">
      <c r="A1756" s="5" t="s">
        <v>4929</v>
      </c>
      <c r="B1756" s="5" t="s">
        <v>4929</v>
      </c>
      <c r="C1756" s="5" t="str">
        <f>+VLOOKUP(B1756,[2]Hoja1!$H$1:$I$5207,2,FALSE)</f>
        <v>CONTRATO DE PRESTACION DE SERVICIOS PROFESIONALES</v>
      </c>
      <c r="D1756" s="6" t="s">
        <v>152</v>
      </c>
      <c r="E1756" s="6">
        <v>1073238687</v>
      </c>
      <c r="F1756" s="7" t="s">
        <v>829</v>
      </c>
      <c r="G1756" s="8">
        <v>33688</v>
      </c>
      <c r="H1756" s="9" t="s">
        <v>6489</v>
      </c>
      <c r="I1756" s="5" t="s">
        <v>835</v>
      </c>
      <c r="J1756" s="5" t="s">
        <v>865</v>
      </c>
      <c r="K1756" s="5" t="s">
        <v>846</v>
      </c>
      <c r="L1756" s="11">
        <v>15372000</v>
      </c>
      <c r="M1756" s="13">
        <v>45411</v>
      </c>
      <c r="N1756" s="13">
        <v>45412</v>
      </c>
      <c r="O1756" s="13">
        <v>45504</v>
      </c>
      <c r="P1756" s="15">
        <v>93</v>
      </c>
      <c r="Q1756" s="11" t="s">
        <v>874</v>
      </c>
      <c r="R1756" s="11">
        <f>+VLOOKUP(B1756,[2]Hoja2!$A$3:$C$3503,3,FALSE)</f>
        <v>15372000</v>
      </c>
      <c r="S1756" s="11">
        <f t="shared" si="55"/>
        <v>0</v>
      </c>
      <c r="T1756" s="22">
        <f t="shared" si="56"/>
        <v>100</v>
      </c>
      <c r="U1756" s="5">
        <v>0</v>
      </c>
      <c r="V1756" s="10" t="s">
        <v>7433</v>
      </c>
    </row>
    <row r="1757" spans="1:23" s="4" customFormat="1" ht="51" x14ac:dyDescent="0.2">
      <c r="A1757" s="5" t="s">
        <v>4930</v>
      </c>
      <c r="B1757" s="5" t="s">
        <v>4930</v>
      </c>
      <c r="C1757" s="5" t="str">
        <f>+VLOOKUP(B1757,[2]Hoja1!$H$1:$I$5207,2,FALSE)</f>
        <v>CONTRATO DE PRESTACION DE SERVICIOS PROFESIONALES</v>
      </c>
      <c r="D1757" s="6" t="s">
        <v>2438</v>
      </c>
      <c r="E1757" s="6">
        <v>1121853181</v>
      </c>
      <c r="F1757" s="7" t="s">
        <v>829</v>
      </c>
      <c r="G1757" s="8">
        <v>32654</v>
      </c>
      <c r="H1757" s="9" t="s">
        <v>6490</v>
      </c>
      <c r="I1757" s="5" t="s">
        <v>835</v>
      </c>
      <c r="J1757" s="5" t="s">
        <v>865</v>
      </c>
      <c r="K1757" s="5" t="s">
        <v>846</v>
      </c>
      <c r="L1757" s="11">
        <v>15372000</v>
      </c>
      <c r="M1757" s="13">
        <v>45411</v>
      </c>
      <c r="N1757" s="13">
        <v>45412</v>
      </c>
      <c r="O1757" s="13">
        <v>45504</v>
      </c>
      <c r="P1757" s="15">
        <v>93</v>
      </c>
      <c r="Q1757" s="11" t="s">
        <v>874</v>
      </c>
      <c r="R1757" s="11">
        <f>+VLOOKUP(B1757,[2]Hoja2!$A$3:$C$3503,3,FALSE)</f>
        <v>15372000</v>
      </c>
      <c r="S1757" s="11">
        <f t="shared" si="55"/>
        <v>0</v>
      </c>
      <c r="T1757" s="22">
        <f t="shared" si="56"/>
        <v>100</v>
      </c>
      <c r="U1757" s="5">
        <v>0</v>
      </c>
      <c r="V1757" s="10" t="s">
        <v>7434</v>
      </c>
    </row>
    <row r="1758" spans="1:23" s="4" customFormat="1" ht="51" x14ac:dyDescent="0.2">
      <c r="A1758" s="5" t="s">
        <v>4931</v>
      </c>
      <c r="B1758" s="5" t="s">
        <v>4931</v>
      </c>
      <c r="C1758" s="5" t="str">
        <f>+VLOOKUP(B1758,[2]Hoja1!$H$1:$I$5207,2,FALSE)</f>
        <v>CONTRATO DE PRESTACION DE SERVICIOS PROFESIONALES</v>
      </c>
      <c r="D1758" s="6" t="s">
        <v>5740</v>
      </c>
      <c r="E1758" s="6">
        <v>1018443286</v>
      </c>
      <c r="F1758" s="7" t="s">
        <v>829</v>
      </c>
      <c r="G1758" s="8">
        <v>33243</v>
      </c>
      <c r="H1758" s="9" t="s">
        <v>6491</v>
      </c>
      <c r="I1758" s="5" t="s">
        <v>835</v>
      </c>
      <c r="J1758" s="5" t="s">
        <v>6988</v>
      </c>
      <c r="K1758" s="5" t="s">
        <v>841</v>
      </c>
      <c r="L1758" s="11">
        <v>49860000</v>
      </c>
      <c r="M1758" s="13">
        <v>45411</v>
      </c>
      <c r="N1758" s="13">
        <v>45414</v>
      </c>
      <c r="O1758" s="13">
        <v>45658</v>
      </c>
      <c r="P1758" s="15">
        <v>245</v>
      </c>
      <c r="Q1758" s="11" t="s">
        <v>874</v>
      </c>
      <c r="R1758" s="11">
        <f>+VLOOKUP(B1758,[2]Hoja2!$A$3:$C$3503,3,FALSE)</f>
        <v>38780000</v>
      </c>
      <c r="S1758" s="11">
        <f t="shared" si="55"/>
        <v>11080000</v>
      </c>
      <c r="T1758" s="22">
        <f t="shared" si="56"/>
        <v>77.777777777777771</v>
      </c>
      <c r="U1758" s="5">
        <v>1</v>
      </c>
      <c r="V1758" s="10" t="s">
        <v>7435</v>
      </c>
    </row>
    <row r="1759" spans="1:23" s="4" customFormat="1" ht="63.75" x14ac:dyDescent="0.2">
      <c r="A1759" s="5" t="s">
        <v>4932</v>
      </c>
      <c r="B1759" s="5" t="s">
        <v>4932</v>
      </c>
      <c r="C1759" s="5" t="str">
        <f>+VLOOKUP(B1759,[2]Hoja1!$H$1:$I$5207,2,FALSE)</f>
        <v>CONTRATO DE PRESTACION DE SERVICIOS PROFESIONALES</v>
      </c>
      <c r="D1759" s="6" t="s">
        <v>763</v>
      </c>
      <c r="E1759" s="6">
        <v>1012410666</v>
      </c>
      <c r="F1759" s="7" t="s">
        <v>829</v>
      </c>
      <c r="G1759" s="8">
        <v>34469</v>
      </c>
      <c r="H1759" s="9" t="s">
        <v>6492</v>
      </c>
      <c r="I1759" s="5" t="s">
        <v>835</v>
      </c>
      <c r="J1759" s="5" t="s">
        <v>6988</v>
      </c>
      <c r="K1759" s="5" t="s">
        <v>841</v>
      </c>
      <c r="L1759" s="11">
        <v>38080000</v>
      </c>
      <c r="M1759" s="13">
        <v>45411</v>
      </c>
      <c r="N1759" s="13">
        <v>45414</v>
      </c>
      <c r="O1759" s="13">
        <v>45642</v>
      </c>
      <c r="P1759" s="15">
        <v>229</v>
      </c>
      <c r="Q1759" s="11" t="s">
        <v>874</v>
      </c>
      <c r="R1759" s="11">
        <f>+VLOOKUP(B1759,[2]Hoja2!$A$3:$C$3503,3,FALSE)</f>
        <v>33600000</v>
      </c>
      <c r="S1759" s="11">
        <f t="shared" si="55"/>
        <v>4480000</v>
      </c>
      <c r="T1759" s="22">
        <f t="shared" si="56"/>
        <v>88.235294117647058</v>
      </c>
      <c r="U1759" s="5">
        <v>0</v>
      </c>
      <c r="V1759" s="10" t="s">
        <v>7436</v>
      </c>
    </row>
    <row r="1760" spans="1:23" s="4" customFormat="1" ht="51" x14ac:dyDescent="0.2">
      <c r="A1760" s="5" t="s">
        <v>4933</v>
      </c>
      <c r="B1760" s="5" t="s">
        <v>4933</v>
      </c>
      <c r="C1760" s="5" t="str">
        <f>+VLOOKUP(B1760,[2]Hoja1!$H$1:$I$5207,2,FALSE)</f>
        <v>CONTRATO DE PRESTACION DE SERVICIOS DE APOYO A LA GESTION</v>
      </c>
      <c r="D1760" s="6" t="s">
        <v>5741</v>
      </c>
      <c r="E1760" s="6">
        <v>1019088584</v>
      </c>
      <c r="F1760" s="7" t="s">
        <v>829</v>
      </c>
      <c r="G1760" s="8">
        <v>34185</v>
      </c>
      <c r="H1760" s="9" t="s">
        <v>6493</v>
      </c>
      <c r="I1760" s="5" t="s">
        <v>835</v>
      </c>
      <c r="J1760" s="5" t="s">
        <v>865</v>
      </c>
      <c r="K1760" s="5" t="s">
        <v>846</v>
      </c>
      <c r="L1760" s="11">
        <v>3589575</v>
      </c>
      <c r="M1760" s="13">
        <v>45412</v>
      </c>
      <c r="N1760" s="13">
        <v>45414</v>
      </c>
      <c r="O1760" s="13">
        <v>45459</v>
      </c>
      <c r="P1760" s="15">
        <v>46</v>
      </c>
      <c r="Q1760" s="11" t="s">
        <v>874</v>
      </c>
      <c r="R1760" s="11">
        <f>+VLOOKUP(B1760,[2]Hoja2!$A$3:$C$3503,3,FALSE)</f>
        <v>3589575</v>
      </c>
      <c r="S1760" s="11">
        <f t="shared" si="55"/>
        <v>0</v>
      </c>
      <c r="T1760" s="22">
        <f t="shared" si="56"/>
        <v>100</v>
      </c>
      <c r="U1760" s="5">
        <v>0</v>
      </c>
      <c r="V1760" s="10" t="s">
        <v>7437</v>
      </c>
    </row>
    <row r="1761" spans="1:22" s="4" customFormat="1" ht="51" x14ac:dyDescent="0.2">
      <c r="A1761" s="5" t="s">
        <v>4934</v>
      </c>
      <c r="B1761" s="5" t="s">
        <v>4934</v>
      </c>
      <c r="C1761" s="5" t="str">
        <f>+VLOOKUP(B1761,[2]Hoja1!$H$1:$I$5207,2,FALSE)</f>
        <v>CONTRATO DE PRESTACION DE SERVICIOS PROFESIONALES</v>
      </c>
      <c r="D1761" s="6" t="s">
        <v>5742</v>
      </c>
      <c r="E1761" s="6">
        <v>1013642683</v>
      </c>
      <c r="F1761" s="7" t="s">
        <v>829</v>
      </c>
      <c r="G1761" s="8">
        <v>34193</v>
      </c>
      <c r="H1761" s="9" t="s">
        <v>3069</v>
      </c>
      <c r="I1761" s="5" t="s">
        <v>835</v>
      </c>
      <c r="J1761" s="5" t="s">
        <v>865</v>
      </c>
      <c r="K1761" s="5" t="s">
        <v>846</v>
      </c>
      <c r="L1761" s="11">
        <v>4809090</v>
      </c>
      <c r="M1761" s="13">
        <v>45412</v>
      </c>
      <c r="N1761" s="13">
        <v>45415</v>
      </c>
      <c r="O1761" s="13">
        <v>45474</v>
      </c>
      <c r="P1761" s="15">
        <v>60</v>
      </c>
      <c r="Q1761" s="11" t="s">
        <v>874</v>
      </c>
      <c r="R1761" s="11">
        <f>+VLOOKUP(B1761,[2]Hoja2!$A$3:$C$3503,3,FALSE)</f>
        <v>4809090</v>
      </c>
      <c r="S1761" s="11">
        <f t="shared" si="55"/>
        <v>0</v>
      </c>
      <c r="T1761" s="22">
        <f t="shared" si="56"/>
        <v>100</v>
      </c>
      <c r="U1761" s="5">
        <v>0</v>
      </c>
      <c r="V1761" s="10" t="s">
        <v>7438</v>
      </c>
    </row>
    <row r="1762" spans="1:22" s="4" customFormat="1" ht="51" x14ac:dyDescent="0.2">
      <c r="A1762" s="5" t="s">
        <v>4935</v>
      </c>
      <c r="B1762" s="5" t="s">
        <v>4935</v>
      </c>
      <c r="C1762" s="5" t="str">
        <f>+VLOOKUP(B1762,[2]Hoja1!$H$1:$I$5207,2,FALSE)</f>
        <v>CONTRATO DE PRESTACION DE SERVICIOS PROFESIONALES</v>
      </c>
      <c r="D1762" s="6" t="s">
        <v>5743</v>
      </c>
      <c r="E1762" s="6">
        <v>1130612819</v>
      </c>
      <c r="F1762" s="7" t="s">
        <v>829</v>
      </c>
      <c r="G1762" s="8">
        <v>31909</v>
      </c>
      <c r="H1762" s="9" t="s">
        <v>6494</v>
      </c>
      <c r="I1762" s="5" t="s">
        <v>835</v>
      </c>
      <c r="J1762" s="5" t="s">
        <v>866</v>
      </c>
      <c r="K1762" s="5" t="s">
        <v>840</v>
      </c>
      <c r="L1762" s="11">
        <v>42942000</v>
      </c>
      <c r="M1762" s="13">
        <v>45412</v>
      </c>
      <c r="N1762" s="13">
        <v>45415</v>
      </c>
      <c r="O1762" s="13">
        <v>45658</v>
      </c>
      <c r="P1762" s="15">
        <v>244</v>
      </c>
      <c r="Q1762" s="11" t="s">
        <v>874</v>
      </c>
      <c r="R1762" s="11">
        <f>+VLOOKUP(B1762,[2]Hoja2!$A$3:$C$3503,3,FALSE)</f>
        <v>40416000</v>
      </c>
      <c r="S1762" s="11">
        <f t="shared" si="55"/>
        <v>2526000</v>
      </c>
      <c r="T1762" s="22">
        <f t="shared" si="56"/>
        <v>94.117647058823536</v>
      </c>
      <c r="U1762" s="5">
        <v>1</v>
      </c>
      <c r="V1762" s="10" t="s">
        <v>7439</v>
      </c>
    </row>
    <row r="1763" spans="1:22" s="4" customFormat="1" ht="51" x14ac:dyDescent="0.2">
      <c r="A1763" s="5" t="s">
        <v>4936</v>
      </c>
      <c r="B1763" s="5" t="s">
        <v>4936</v>
      </c>
      <c r="C1763" s="5" t="str">
        <f>+VLOOKUP(B1763,[2]Hoja1!$H$1:$I$5207,2,FALSE)</f>
        <v>CONTRATO DE PRESTACION DE SERVICIOS PROFESIONALES</v>
      </c>
      <c r="D1763" s="6" t="s">
        <v>166</v>
      </c>
      <c r="E1763" s="6">
        <v>1032359646</v>
      </c>
      <c r="F1763" s="7" t="s">
        <v>829</v>
      </c>
      <c r="G1763" s="8">
        <v>31491</v>
      </c>
      <c r="H1763" s="9" t="s">
        <v>6495</v>
      </c>
      <c r="I1763" s="5" t="s">
        <v>835</v>
      </c>
      <c r="J1763" s="5" t="s">
        <v>865</v>
      </c>
      <c r="K1763" s="5" t="s">
        <v>846</v>
      </c>
      <c r="L1763" s="11">
        <v>44584000</v>
      </c>
      <c r="M1763" s="13">
        <v>45411</v>
      </c>
      <c r="N1763" s="13">
        <v>45414</v>
      </c>
      <c r="O1763" s="13">
        <v>45641</v>
      </c>
      <c r="P1763" s="15">
        <v>228</v>
      </c>
      <c r="Q1763" s="11" t="s">
        <v>874</v>
      </c>
      <c r="R1763" s="11">
        <f>+VLOOKUP(B1763,[2]Hoja2!$A$3:$C$3503,3,FALSE)</f>
        <v>44584000</v>
      </c>
      <c r="S1763" s="11">
        <f t="shared" si="55"/>
        <v>0</v>
      </c>
      <c r="T1763" s="22">
        <f t="shared" si="56"/>
        <v>100</v>
      </c>
      <c r="U1763" s="5">
        <v>0</v>
      </c>
      <c r="V1763" s="10" t="s">
        <v>7440</v>
      </c>
    </row>
    <row r="1764" spans="1:22" s="4" customFormat="1" ht="51" x14ac:dyDescent="0.2">
      <c r="A1764" s="5" t="s">
        <v>4937</v>
      </c>
      <c r="B1764" s="5" t="s">
        <v>4937</v>
      </c>
      <c r="C1764" s="5" t="str">
        <f>+VLOOKUP(B1764,[2]Hoja1!$H$1:$I$5207,2,FALSE)</f>
        <v>CONTRATO DE PRESTACION DE SERVICIOS PROFESIONALES</v>
      </c>
      <c r="D1764" s="6" t="s">
        <v>683</v>
      </c>
      <c r="E1764" s="6">
        <v>1030553159</v>
      </c>
      <c r="F1764" s="7" t="s">
        <v>829</v>
      </c>
      <c r="G1764" s="8">
        <v>32541</v>
      </c>
      <c r="H1764" s="9" t="s">
        <v>6496</v>
      </c>
      <c r="I1764" s="5" t="s">
        <v>835</v>
      </c>
      <c r="J1764" s="5" t="s">
        <v>865</v>
      </c>
      <c r="K1764" s="5" t="s">
        <v>846</v>
      </c>
      <c r="L1764" s="11">
        <v>44584000</v>
      </c>
      <c r="M1764" s="13">
        <v>45411</v>
      </c>
      <c r="N1764" s="13">
        <v>45412</v>
      </c>
      <c r="O1764" s="13">
        <v>45641</v>
      </c>
      <c r="P1764" s="15">
        <v>230</v>
      </c>
      <c r="Q1764" s="11" t="s">
        <v>874</v>
      </c>
      <c r="R1764" s="11">
        <f>+VLOOKUP(B1764,[2]Hoja2!$A$3:$C$3503,3,FALSE)</f>
        <v>44584000</v>
      </c>
      <c r="S1764" s="11">
        <f t="shared" si="55"/>
        <v>0</v>
      </c>
      <c r="T1764" s="22">
        <f t="shared" si="56"/>
        <v>100</v>
      </c>
      <c r="U1764" s="5">
        <v>0</v>
      </c>
      <c r="V1764" s="10" t="s">
        <v>7441</v>
      </c>
    </row>
    <row r="1765" spans="1:22" s="4" customFormat="1" ht="51" x14ac:dyDescent="0.2">
      <c r="A1765" s="5" t="s">
        <v>4938</v>
      </c>
      <c r="B1765" s="5" t="s">
        <v>4938</v>
      </c>
      <c r="C1765" s="5" t="str">
        <f>+VLOOKUP(B1765,[2]Hoja1!$H$1:$I$5207,2,FALSE)</f>
        <v>CONTRATO DE PRESTACION DE SERVICIOS PROFESIONALES</v>
      </c>
      <c r="D1765" s="6" t="s">
        <v>5744</v>
      </c>
      <c r="E1765" s="6">
        <v>52778144</v>
      </c>
      <c r="F1765" s="7" t="s">
        <v>829</v>
      </c>
      <c r="G1765" s="8">
        <v>30341</v>
      </c>
      <c r="H1765" s="9" t="s">
        <v>6497</v>
      </c>
      <c r="I1765" s="5" t="s">
        <v>835</v>
      </c>
      <c r="J1765" s="5" t="s">
        <v>7018</v>
      </c>
      <c r="K1765" s="5" t="s">
        <v>843</v>
      </c>
      <c r="L1765" s="11">
        <v>54400000</v>
      </c>
      <c r="M1765" s="13">
        <v>45412</v>
      </c>
      <c r="N1765" s="13">
        <v>45415</v>
      </c>
      <c r="O1765" s="13">
        <v>45658</v>
      </c>
      <c r="P1765" s="15">
        <v>244</v>
      </c>
      <c r="Q1765" s="11" t="s">
        <v>874</v>
      </c>
      <c r="R1765" s="11">
        <f>+VLOOKUP(B1765,[2]Hoja2!$A$3:$C$3503,3,FALSE)</f>
        <v>47600000</v>
      </c>
      <c r="S1765" s="11">
        <f t="shared" si="55"/>
        <v>6800000</v>
      </c>
      <c r="T1765" s="22">
        <f t="shared" si="56"/>
        <v>87.5</v>
      </c>
      <c r="U1765" s="5">
        <v>1</v>
      </c>
      <c r="V1765" s="10" t="s">
        <v>7442</v>
      </c>
    </row>
    <row r="1766" spans="1:22" s="4" customFormat="1" ht="51" x14ac:dyDescent="0.2">
      <c r="A1766" s="5" t="s">
        <v>4939</v>
      </c>
      <c r="B1766" s="5" t="s">
        <v>4939</v>
      </c>
      <c r="C1766" s="5" t="str">
        <f>+VLOOKUP(B1766,[2]Hoja1!$H$1:$I$5207,2,FALSE)</f>
        <v>CONTRATO DE PRESTACION DE SERVICIOS DE APOYO A LA GESTION</v>
      </c>
      <c r="D1766" s="6" t="s">
        <v>5745</v>
      </c>
      <c r="E1766" s="6">
        <v>1015484653</v>
      </c>
      <c r="F1766" s="7" t="s">
        <v>829</v>
      </c>
      <c r="G1766" s="8">
        <v>36510</v>
      </c>
      <c r="H1766" s="9" t="s">
        <v>6236</v>
      </c>
      <c r="I1766" s="5" t="s">
        <v>835</v>
      </c>
      <c r="J1766" s="5" t="s">
        <v>866</v>
      </c>
      <c r="K1766" s="5" t="s">
        <v>840</v>
      </c>
      <c r="L1766" s="11">
        <v>17391667</v>
      </c>
      <c r="M1766" s="13">
        <v>45412</v>
      </c>
      <c r="N1766" s="13">
        <v>45414</v>
      </c>
      <c r="O1766" s="13">
        <v>45658</v>
      </c>
      <c r="P1766" s="15">
        <v>245</v>
      </c>
      <c r="Q1766" s="11" t="s">
        <v>874</v>
      </c>
      <c r="R1766" s="11">
        <f>+VLOOKUP(B1766,[2]Hoja2!$A$3:$C$3503,3,FALSE)</f>
        <v>14609000</v>
      </c>
      <c r="S1766" s="11">
        <f t="shared" si="55"/>
        <v>2782667</v>
      </c>
      <c r="T1766" s="22">
        <f t="shared" si="56"/>
        <v>83.999998390033568</v>
      </c>
      <c r="U1766" s="5">
        <v>1</v>
      </c>
      <c r="V1766" s="10" t="s">
        <v>7443</v>
      </c>
    </row>
    <row r="1767" spans="1:22" s="4" customFormat="1" ht="63.75" x14ac:dyDescent="0.2">
      <c r="A1767" s="5" t="s">
        <v>4940</v>
      </c>
      <c r="B1767" s="5" t="s">
        <v>4940</v>
      </c>
      <c r="C1767" s="5" t="str">
        <f>+VLOOKUP(B1767,[2]Hoja1!$H$1:$I$5207,2,FALSE)</f>
        <v>CONTRATO DE PRESTACION DE SERVICIOS PROFESIONALES</v>
      </c>
      <c r="D1767" s="6" t="s">
        <v>262</v>
      </c>
      <c r="E1767" s="6">
        <v>1013577126</v>
      </c>
      <c r="F1767" s="7" t="s">
        <v>829</v>
      </c>
      <c r="G1767" s="8">
        <v>31483</v>
      </c>
      <c r="H1767" s="9" t="s">
        <v>6498</v>
      </c>
      <c r="I1767" s="5" t="s">
        <v>835</v>
      </c>
      <c r="J1767" s="5" t="s">
        <v>6969</v>
      </c>
      <c r="K1767" s="5" t="s">
        <v>850</v>
      </c>
      <c r="L1767" s="11">
        <v>63954000</v>
      </c>
      <c r="M1767" s="13">
        <v>45412</v>
      </c>
      <c r="N1767" s="13">
        <v>45419</v>
      </c>
      <c r="O1767" s="13">
        <v>45658</v>
      </c>
      <c r="P1767" s="15">
        <v>240</v>
      </c>
      <c r="Q1767" s="11" t="s">
        <v>874</v>
      </c>
      <c r="R1767" s="11">
        <f>+VLOOKUP(B1767,[2]Hoja2!$A$3:$C$3503,3,FALSE)</f>
        <v>49736000</v>
      </c>
      <c r="S1767" s="11">
        <f t="shared" si="55"/>
        <v>14218000</v>
      </c>
      <c r="T1767" s="22">
        <f t="shared" si="56"/>
        <v>77.768396034649911</v>
      </c>
      <c r="U1767" s="5">
        <v>0</v>
      </c>
      <c r="V1767" s="10" t="s">
        <v>7444</v>
      </c>
    </row>
    <row r="1768" spans="1:22" s="4" customFormat="1" ht="63.75" x14ac:dyDescent="0.2">
      <c r="A1768" s="5" t="s">
        <v>4941</v>
      </c>
      <c r="B1768" s="5" t="s">
        <v>4941</v>
      </c>
      <c r="C1768" s="5" t="str">
        <f>+VLOOKUP(B1768,[2]Hoja1!$H$1:$I$5207,2,FALSE)</f>
        <v>CONTRATO DE PRESTACION DE SERVICIOS PROFESIONALES</v>
      </c>
      <c r="D1768" s="6" t="s">
        <v>5746</v>
      </c>
      <c r="E1768" s="6">
        <v>52423534</v>
      </c>
      <c r="F1768" s="7" t="s">
        <v>829</v>
      </c>
      <c r="G1768" s="8">
        <v>28285</v>
      </c>
      <c r="H1768" s="9" t="s">
        <v>6499</v>
      </c>
      <c r="I1768" s="5" t="s">
        <v>835</v>
      </c>
      <c r="J1768" s="5" t="s">
        <v>865</v>
      </c>
      <c r="K1768" s="5" t="s">
        <v>846</v>
      </c>
      <c r="L1768" s="11">
        <v>3606818</v>
      </c>
      <c r="M1768" s="13">
        <v>45411</v>
      </c>
      <c r="N1768" s="13">
        <v>45415</v>
      </c>
      <c r="O1768" s="13">
        <v>45459</v>
      </c>
      <c r="P1768" s="15">
        <v>45</v>
      </c>
      <c r="Q1768" s="11" t="s">
        <v>874</v>
      </c>
      <c r="R1768" s="11">
        <f>+VLOOKUP(B1768,[2]Hoja2!$A$3:$C$3503,3,FALSE)</f>
        <v>3606818</v>
      </c>
      <c r="S1768" s="11">
        <f t="shared" si="55"/>
        <v>0</v>
      </c>
      <c r="T1768" s="22">
        <f t="shared" si="56"/>
        <v>100</v>
      </c>
      <c r="U1768" s="5">
        <v>0</v>
      </c>
      <c r="V1768" s="10" t="s">
        <v>7445</v>
      </c>
    </row>
    <row r="1769" spans="1:22" s="4" customFormat="1" ht="51" x14ac:dyDescent="0.2">
      <c r="A1769" s="5" t="s">
        <v>4942</v>
      </c>
      <c r="B1769" s="5" t="s">
        <v>4942</v>
      </c>
      <c r="C1769" s="5" t="str">
        <f>+VLOOKUP(B1769,[2]Hoja1!$H$1:$I$5207,2,FALSE)</f>
        <v>CONTRATO DE PRESTACION DE SERVICIOS PROFESIONALES</v>
      </c>
      <c r="D1769" s="6" t="s">
        <v>765</v>
      </c>
      <c r="E1769" s="6">
        <v>1015397649</v>
      </c>
      <c r="F1769" s="7" t="s">
        <v>829</v>
      </c>
      <c r="G1769" s="8">
        <v>31762</v>
      </c>
      <c r="H1769" s="9" t="s">
        <v>6500</v>
      </c>
      <c r="I1769" s="5" t="s">
        <v>835</v>
      </c>
      <c r="J1769" s="5" t="s">
        <v>6988</v>
      </c>
      <c r="K1769" s="5" t="s">
        <v>841</v>
      </c>
      <c r="L1769" s="11">
        <v>12480000</v>
      </c>
      <c r="M1769" s="13">
        <v>45412</v>
      </c>
      <c r="N1769" s="13">
        <v>45412</v>
      </c>
      <c r="O1769" s="13">
        <v>45474</v>
      </c>
      <c r="P1769" s="15">
        <v>63</v>
      </c>
      <c r="Q1769" s="11" t="s">
        <v>874</v>
      </c>
      <c r="R1769" s="11">
        <f>+VLOOKUP(B1769,[2]Hoja2!$A$3:$C$3503,3,FALSE)</f>
        <v>12480000</v>
      </c>
      <c r="S1769" s="11">
        <f t="shared" si="55"/>
        <v>0</v>
      </c>
      <c r="T1769" s="22">
        <f t="shared" si="56"/>
        <v>100</v>
      </c>
      <c r="U1769" s="5">
        <v>0</v>
      </c>
      <c r="V1769" s="10" t="s">
        <v>7446</v>
      </c>
    </row>
    <row r="1770" spans="1:22" s="4" customFormat="1" ht="51" x14ac:dyDescent="0.2">
      <c r="A1770" s="5" t="s">
        <v>4943</v>
      </c>
      <c r="B1770" s="5" t="s">
        <v>4943</v>
      </c>
      <c r="C1770" s="5" t="str">
        <f>+VLOOKUP(B1770,[2]Hoja1!$H$1:$I$5207,2,FALSE)</f>
        <v>CONTRATO DE PRESTACION DE SERVICIOS DE APOYO A LA GESTION</v>
      </c>
      <c r="D1770" s="6" t="s">
        <v>5747</v>
      </c>
      <c r="E1770" s="6">
        <v>1015392169</v>
      </c>
      <c r="F1770" s="7" t="s">
        <v>829</v>
      </c>
      <c r="G1770" s="8">
        <v>31314</v>
      </c>
      <c r="H1770" s="9" t="s">
        <v>3085</v>
      </c>
      <c r="I1770" s="5" t="s">
        <v>835</v>
      </c>
      <c r="J1770" s="5" t="s">
        <v>6963</v>
      </c>
      <c r="K1770" s="5" t="s">
        <v>842</v>
      </c>
      <c r="L1770" s="11">
        <v>33066667</v>
      </c>
      <c r="M1770" s="13">
        <v>45414</v>
      </c>
      <c r="N1770" s="13">
        <v>45415</v>
      </c>
      <c r="O1770" s="13">
        <v>45657</v>
      </c>
      <c r="P1770" s="15">
        <v>243</v>
      </c>
      <c r="Q1770" s="11" t="s">
        <v>874</v>
      </c>
      <c r="R1770" s="11">
        <f>+VLOOKUP(B1770,[2]Hoja2!$A$3:$C$3503,3,FALSE)</f>
        <v>28000000</v>
      </c>
      <c r="S1770" s="11">
        <f t="shared" si="55"/>
        <v>5066667</v>
      </c>
      <c r="T1770" s="22">
        <f t="shared" si="56"/>
        <v>84.677418501235707</v>
      </c>
      <c r="U1770" s="5">
        <v>1</v>
      </c>
      <c r="V1770" s="10" t="s">
        <v>7447</v>
      </c>
    </row>
    <row r="1771" spans="1:22" s="4" customFormat="1" ht="51" x14ac:dyDescent="0.2">
      <c r="A1771" s="5" t="s">
        <v>4944</v>
      </c>
      <c r="B1771" s="5" t="s">
        <v>4944</v>
      </c>
      <c r="C1771" s="5" t="str">
        <f>+VLOOKUP(B1771,[2]Hoja1!$H$1:$I$5207,2,FALSE)</f>
        <v>CONTRATO DE PRESTACION DE SERVICIOS PROFESIONALES</v>
      </c>
      <c r="D1771" s="6" t="s">
        <v>5748</v>
      </c>
      <c r="E1771" s="6">
        <v>1031121197</v>
      </c>
      <c r="F1771" s="7" t="s">
        <v>829</v>
      </c>
      <c r="G1771" s="8">
        <v>31495</v>
      </c>
      <c r="H1771" s="9" t="s">
        <v>6501</v>
      </c>
      <c r="I1771" s="5" t="s">
        <v>835</v>
      </c>
      <c r="J1771" s="5" t="s">
        <v>6988</v>
      </c>
      <c r="K1771" s="5" t="s">
        <v>841</v>
      </c>
      <c r="L1771" s="11">
        <v>33600000</v>
      </c>
      <c r="M1771" s="13">
        <v>45412</v>
      </c>
      <c r="N1771" s="13">
        <v>45414</v>
      </c>
      <c r="O1771" s="13">
        <v>45639</v>
      </c>
      <c r="P1771" s="15">
        <v>226</v>
      </c>
      <c r="Q1771" s="11" t="s">
        <v>874</v>
      </c>
      <c r="R1771" s="11">
        <f>+VLOOKUP(B1771,[2]Hoja2!$A$3:$C$3503,3,FALSE)</f>
        <v>33600000</v>
      </c>
      <c r="S1771" s="11">
        <f t="shared" si="55"/>
        <v>0</v>
      </c>
      <c r="T1771" s="22">
        <f t="shared" si="56"/>
        <v>100</v>
      </c>
      <c r="U1771" s="5">
        <v>0</v>
      </c>
      <c r="V1771" s="10" t="s">
        <v>7448</v>
      </c>
    </row>
    <row r="1772" spans="1:22" s="4" customFormat="1" ht="51" x14ac:dyDescent="0.2">
      <c r="A1772" s="5" t="s">
        <v>4945</v>
      </c>
      <c r="B1772" s="5" t="s">
        <v>4945</v>
      </c>
      <c r="C1772" s="5" t="str">
        <f>+VLOOKUP(B1772,[2]Hoja1!$H$1:$I$5207,2,FALSE)</f>
        <v>CONTRATO DE PRESTACION DE SERVICIOS DE APOYO A LA GESTION</v>
      </c>
      <c r="D1772" s="6" t="s">
        <v>5749</v>
      </c>
      <c r="E1772" s="6">
        <v>1073695894</v>
      </c>
      <c r="F1772" s="7" t="s">
        <v>829</v>
      </c>
      <c r="G1772" s="8">
        <v>33840</v>
      </c>
      <c r="H1772" s="9" t="s">
        <v>6502</v>
      </c>
      <c r="I1772" s="5" t="s">
        <v>835</v>
      </c>
      <c r="J1772" s="5" t="s">
        <v>6988</v>
      </c>
      <c r="K1772" s="5" t="s">
        <v>841</v>
      </c>
      <c r="L1772" s="11">
        <v>15675000</v>
      </c>
      <c r="M1772" s="13">
        <v>45412</v>
      </c>
      <c r="N1772" s="13">
        <v>45416</v>
      </c>
      <c r="O1772" s="13">
        <v>45639</v>
      </c>
      <c r="P1772" s="15">
        <v>224</v>
      </c>
      <c r="Q1772" s="11" t="s">
        <v>874</v>
      </c>
      <c r="R1772" s="11">
        <f>+VLOOKUP(B1772,[2]Hoja2!$A$3:$C$3503,3,FALSE)</f>
        <v>15675000</v>
      </c>
      <c r="S1772" s="11">
        <f t="shared" si="55"/>
        <v>0</v>
      </c>
      <c r="T1772" s="22">
        <f t="shared" si="56"/>
        <v>100</v>
      </c>
      <c r="U1772" s="5">
        <v>0</v>
      </c>
      <c r="V1772" s="10" t="s">
        <v>7449</v>
      </c>
    </row>
    <row r="1773" spans="1:22" s="4" customFormat="1" ht="51" x14ac:dyDescent="0.2">
      <c r="A1773" s="5" t="s">
        <v>4946</v>
      </c>
      <c r="B1773" s="5" t="s">
        <v>4946</v>
      </c>
      <c r="C1773" s="5" t="str">
        <f>+VLOOKUP(B1773,[2]Hoja1!$H$1:$I$5207,2,FALSE)</f>
        <v>CONTRATO DE PRESTACION DE SERVICIOS PROFESIONALES</v>
      </c>
      <c r="D1773" s="6" t="s">
        <v>5750</v>
      </c>
      <c r="E1773" s="6">
        <v>1018419389</v>
      </c>
      <c r="F1773" s="7" t="s">
        <v>829</v>
      </c>
      <c r="G1773" s="8">
        <v>32418</v>
      </c>
      <c r="H1773" s="9" t="s">
        <v>6503</v>
      </c>
      <c r="I1773" s="5" t="s">
        <v>835</v>
      </c>
      <c r="J1773" s="5" t="s">
        <v>6988</v>
      </c>
      <c r="K1773" s="5" t="s">
        <v>841</v>
      </c>
      <c r="L1773" s="11">
        <v>34320000</v>
      </c>
      <c r="M1773" s="13">
        <v>45412</v>
      </c>
      <c r="N1773" s="13">
        <v>45416</v>
      </c>
      <c r="O1773" s="13">
        <v>45658</v>
      </c>
      <c r="P1773" s="15">
        <v>243</v>
      </c>
      <c r="Q1773" s="11" t="s">
        <v>874</v>
      </c>
      <c r="R1773" s="11">
        <f>+VLOOKUP(B1773,[2]Hoja2!$A$3:$C$3503,3,FALSE)</f>
        <v>30030000</v>
      </c>
      <c r="S1773" s="11">
        <f t="shared" si="55"/>
        <v>4290000</v>
      </c>
      <c r="T1773" s="22">
        <f t="shared" si="56"/>
        <v>87.5</v>
      </c>
      <c r="U1773" s="5">
        <v>0</v>
      </c>
      <c r="V1773" s="10" t="s">
        <v>7450</v>
      </c>
    </row>
    <row r="1774" spans="1:22" s="4" customFormat="1" ht="51" x14ac:dyDescent="0.2">
      <c r="A1774" s="5" t="s">
        <v>4947</v>
      </c>
      <c r="B1774" s="5" t="s">
        <v>4947</v>
      </c>
      <c r="C1774" s="5" t="str">
        <f>+VLOOKUP(B1774,[2]Hoja1!$H$1:$I$5207,2,FALSE)</f>
        <v>CONTRATO DE PRESTACION DE SERVICIOS PROFESIONALES</v>
      </c>
      <c r="D1774" s="6" t="s">
        <v>567</v>
      </c>
      <c r="E1774" s="6">
        <v>1031152645</v>
      </c>
      <c r="F1774" s="7" t="s">
        <v>829</v>
      </c>
      <c r="G1774" s="8">
        <v>34476</v>
      </c>
      <c r="H1774" s="9" t="s">
        <v>6504</v>
      </c>
      <c r="I1774" s="5" t="s">
        <v>835</v>
      </c>
      <c r="J1774" s="5" t="s">
        <v>6988</v>
      </c>
      <c r="K1774" s="5" t="s">
        <v>841</v>
      </c>
      <c r="L1774" s="11">
        <v>52000000</v>
      </c>
      <c r="M1774" s="13">
        <v>45414</v>
      </c>
      <c r="N1774" s="13">
        <v>45414</v>
      </c>
      <c r="O1774" s="13">
        <v>45658</v>
      </c>
      <c r="P1774" s="15">
        <v>245</v>
      </c>
      <c r="Q1774" s="11" t="s">
        <v>874</v>
      </c>
      <c r="R1774" s="11">
        <f>+VLOOKUP(B1774,[2]Hoja2!$A$3:$C$3503,3,FALSE)</f>
        <v>45500000</v>
      </c>
      <c r="S1774" s="11">
        <f t="shared" si="55"/>
        <v>6500000</v>
      </c>
      <c r="T1774" s="22">
        <f t="shared" si="56"/>
        <v>87.5</v>
      </c>
      <c r="U1774" s="5">
        <v>1</v>
      </c>
      <c r="V1774" s="10" t="s">
        <v>7451</v>
      </c>
    </row>
    <row r="1775" spans="1:22" s="4" customFormat="1" ht="51" x14ac:dyDescent="0.2">
      <c r="A1775" s="5" t="s">
        <v>4948</v>
      </c>
      <c r="B1775" s="5" t="s">
        <v>4948</v>
      </c>
      <c r="C1775" s="5" t="str">
        <f>+VLOOKUP(B1775,[2]Hoja1!$H$1:$I$5207,2,FALSE)</f>
        <v>CONTRATO DE PRESTACION DE SERVICIOS DE APOYO A LA GESTION</v>
      </c>
      <c r="D1775" s="6" t="s">
        <v>5751</v>
      </c>
      <c r="E1775" s="6">
        <v>52929629</v>
      </c>
      <c r="F1775" s="7" t="s">
        <v>829</v>
      </c>
      <c r="G1775" s="8">
        <v>29760</v>
      </c>
      <c r="H1775" s="9" t="s">
        <v>6505</v>
      </c>
      <c r="I1775" s="5" t="s">
        <v>835</v>
      </c>
      <c r="J1775" s="5" t="s">
        <v>6988</v>
      </c>
      <c r="K1775" s="5" t="s">
        <v>841</v>
      </c>
      <c r="L1775" s="11">
        <v>32000000</v>
      </c>
      <c r="M1775" s="13">
        <v>45414</v>
      </c>
      <c r="N1775" s="13">
        <v>45415</v>
      </c>
      <c r="O1775" s="13">
        <v>45658</v>
      </c>
      <c r="P1775" s="15">
        <v>244</v>
      </c>
      <c r="Q1775" s="11" t="s">
        <v>874</v>
      </c>
      <c r="R1775" s="11">
        <f>+VLOOKUP(B1775,[2]Hoja2!$A$3:$C$3503,3,FALSE)</f>
        <v>28000000</v>
      </c>
      <c r="S1775" s="11">
        <f t="shared" si="55"/>
        <v>4000000</v>
      </c>
      <c r="T1775" s="22">
        <f t="shared" si="56"/>
        <v>87.5</v>
      </c>
      <c r="U1775" s="5">
        <v>1</v>
      </c>
      <c r="V1775" s="10" t="s">
        <v>7452</v>
      </c>
    </row>
    <row r="1776" spans="1:22" s="4" customFormat="1" ht="51" x14ac:dyDescent="0.2">
      <c r="A1776" s="5" t="s">
        <v>4949</v>
      </c>
      <c r="B1776" s="5" t="s">
        <v>4949</v>
      </c>
      <c r="C1776" s="5" t="str">
        <f>+VLOOKUP(B1776,[2]Hoja1!$H$1:$I$5207,2,FALSE)</f>
        <v>CONTRATO DE PRESTACION DE SERVICIOS DE APOYO A LA GESTION</v>
      </c>
      <c r="D1776" s="6" t="s">
        <v>509</v>
      </c>
      <c r="E1776" s="6">
        <v>80150157</v>
      </c>
      <c r="F1776" s="7" t="s">
        <v>829</v>
      </c>
      <c r="G1776" s="8">
        <v>29367</v>
      </c>
      <c r="H1776" s="9" t="s">
        <v>6335</v>
      </c>
      <c r="I1776" s="5" t="s">
        <v>835</v>
      </c>
      <c r="J1776" s="5" t="s">
        <v>6988</v>
      </c>
      <c r="K1776" s="5" t="s">
        <v>841</v>
      </c>
      <c r="L1776" s="11">
        <v>34000000</v>
      </c>
      <c r="M1776" s="13">
        <v>45414</v>
      </c>
      <c r="N1776" s="13">
        <v>45422</v>
      </c>
      <c r="O1776" s="13">
        <v>45658</v>
      </c>
      <c r="P1776" s="15">
        <v>237</v>
      </c>
      <c r="Q1776" s="11" t="s">
        <v>874</v>
      </c>
      <c r="R1776" s="11">
        <f>+VLOOKUP(B1776,[2]Hoja2!$A$3:$C$3503,3,FALSE)</f>
        <v>32000000</v>
      </c>
      <c r="S1776" s="11">
        <f t="shared" si="55"/>
        <v>2000000</v>
      </c>
      <c r="T1776" s="22">
        <f t="shared" si="56"/>
        <v>94.117647058823536</v>
      </c>
      <c r="U1776" s="5">
        <v>0</v>
      </c>
      <c r="V1776" s="10" t="s">
        <v>7453</v>
      </c>
    </row>
    <row r="1777" spans="1:23" s="4" customFormat="1" ht="51" x14ac:dyDescent="0.2">
      <c r="A1777" s="5" t="s">
        <v>4950</v>
      </c>
      <c r="B1777" s="5" t="s">
        <v>4950</v>
      </c>
      <c r="C1777" s="5" t="str">
        <f>+VLOOKUP(B1777,[2]Hoja1!$H$1:$I$5207,2,FALSE)</f>
        <v>CONTRATO DE PRESTACION DE SERVICIOS DE APOYO A LA GESTION</v>
      </c>
      <c r="D1777" s="6" t="s">
        <v>5752</v>
      </c>
      <c r="E1777" s="6">
        <v>1019051380</v>
      </c>
      <c r="F1777" s="7" t="s">
        <v>829</v>
      </c>
      <c r="G1777" s="8">
        <v>33140</v>
      </c>
      <c r="H1777" s="9" t="s">
        <v>6506</v>
      </c>
      <c r="I1777" s="5" t="s">
        <v>835</v>
      </c>
      <c r="J1777" s="5" t="s">
        <v>6988</v>
      </c>
      <c r="K1777" s="5" t="s">
        <v>841</v>
      </c>
      <c r="L1777" s="11">
        <v>32000000</v>
      </c>
      <c r="M1777" s="13">
        <v>45415</v>
      </c>
      <c r="N1777" s="13">
        <v>45427</v>
      </c>
      <c r="O1777" s="13">
        <v>45658</v>
      </c>
      <c r="P1777" s="15">
        <v>232</v>
      </c>
      <c r="Q1777" s="11" t="s">
        <v>874</v>
      </c>
      <c r="R1777" s="11">
        <f>+VLOOKUP(B1777,[2]Hoja2!$A$3:$C$3503,3,FALSE)</f>
        <v>28000000</v>
      </c>
      <c r="S1777" s="11">
        <f t="shared" si="55"/>
        <v>4000000</v>
      </c>
      <c r="T1777" s="22">
        <f t="shared" si="56"/>
        <v>87.5</v>
      </c>
      <c r="U1777" s="5">
        <v>1</v>
      </c>
      <c r="V1777" s="10" t="s">
        <v>7454</v>
      </c>
    </row>
    <row r="1778" spans="1:23" s="4" customFormat="1" ht="51" x14ac:dyDescent="0.2">
      <c r="A1778" s="5" t="s">
        <v>4951</v>
      </c>
      <c r="B1778" s="5" t="s">
        <v>4951</v>
      </c>
      <c r="C1778" s="5" t="str">
        <f>+VLOOKUP(B1778,[2]Hoja1!$H$1:$I$5207,2,FALSE)</f>
        <v>CONTRATO DE PRESTACION DE SERVICIOS PROFESIONALES</v>
      </c>
      <c r="D1778" s="6" t="s">
        <v>5753</v>
      </c>
      <c r="E1778" s="6">
        <v>80101183</v>
      </c>
      <c r="F1778" s="7" t="s">
        <v>829</v>
      </c>
      <c r="G1778" s="8">
        <v>30601</v>
      </c>
      <c r="H1778" s="9" t="s">
        <v>6123</v>
      </c>
      <c r="I1778" s="5" t="s">
        <v>835</v>
      </c>
      <c r="J1778" s="5" t="s">
        <v>865</v>
      </c>
      <c r="K1778" s="5" t="s">
        <v>846</v>
      </c>
      <c r="L1778" s="11">
        <v>10760000</v>
      </c>
      <c r="M1778" s="13">
        <v>45415</v>
      </c>
      <c r="N1778" s="13">
        <v>45421</v>
      </c>
      <c r="O1778" s="13">
        <v>45474</v>
      </c>
      <c r="P1778" s="15">
        <v>54</v>
      </c>
      <c r="Q1778" s="11" t="s">
        <v>874</v>
      </c>
      <c r="R1778" s="11">
        <f>+VLOOKUP(B1778,[2]Hoja2!$A$3:$C$3503,3,FALSE)</f>
        <v>10760000</v>
      </c>
      <c r="S1778" s="11">
        <f t="shared" si="55"/>
        <v>0</v>
      </c>
      <c r="T1778" s="22">
        <f t="shared" si="56"/>
        <v>100</v>
      </c>
      <c r="U1778" s="5">
        <v>0</v>
      </c>
      <c r="V1778" s="10" t="s">
        <v>7455</v>
      </c>
    </row>
    <row r="1779" spans="1:23" s="4" customFormat="1" ht="51" x14ac:dyDescent="0.2">
      <c r="A1779" s="5" t="s">
        <v>4952</v>
      </c>
      <c r="B1779" s="5" t="s">
        <v>4952</v>
      </c>
      <c r="C1779" s="5" t="str">
        <f>+VLOOKUP(B1779,[2]Hoja1!$H$1:$I$5207,2,FALSE)</f>
        <v>CONTRATO DE PRESTACION DE SERVICIOS DE APOYO A LA GESTION</v>
      </c>
      <c r="D1779" s="6" t="s">
        <v>5754</v>
      </c>
      <c r="E1779" s="6">
        <v>1000137095</v>
      </c>
      <c r="F1779" s="7" t="s">
        <v>829</v>
      </c>
      <c r="G1779" s="8">
        <v>36557</v>
      </c>
      <c r="H1779" s="9" t="s">
        <v>6507</v>
      </c>
      <c r="I1779" s="5" t="s">
        <v>835</v>
      </c>
      <c r="J1779" s="5" t="s">
        <v>6988</v>
      </c>
      <c r="K1779" s="5" t="s">
        <v>841</v>
      </c>
      <c r="L1779" s="11">
        <v>21200000</v>
      </c>
      <c r="M1779" s="13">
        <v>45419</v>
      </c>
      <c r="N1779" s="13">
        <v>45428</v>
      </c>
      <c r="O1779" s="13">
        <v>45652</v>
      </c>
      <c r="P1779" s="15">
        <v>225</v>
      </c>
      <c r="Q1779" s="11" t="s">
        <v>874</v>
      </c>
      <c r="R1779" s="11">
        <f>+VLOOKUP(B1779,[2]Hoja2!$A$3:$C$3503,3,FALSE)</f>
        <v>18550000</v>
      </c>
      <c r="S1779" s="11">
        <f t="shared" si="55"/>
        <v>2650000</v>
      </c>
      <c r="T1779" s="22">
        <f t="shared" si="56"/>
        <v>87.5</v>
      </c>
      <c r="U1779" s="5">
        <v>0</v>
      </c>
      <c r="V1779" s="10" t="s">
        <v>7456</v>
      </c>
    </row>
    <row r="1780" spans="1:23" s="4" customFormat="1" ht="51" x14ac:dyDescent="0.2">
      <c r="A1780" s="5" t="s">
        <v>4953</v>
      </c>
      <c r="B1780" s="5" t="s">
        <v>4953</v>
      </c>
      <c r="C1780" s="5" t="str">
        <f>+VLOOKUP(B1780,[2]Hoja1!$H$1:$I$5207,2,FALSE)</f>
        <v>CONTRATO DE PRESTACION DE SERVICIOS DE APOYO A LA GESTION</v>
      </c>
      <c r="D1780" s="6" t="s">
        <v>93</v>
      </c>
      <c r="E1780" s="6">
        <v>80470245</v>
      </c>
      <c r="F1780" s="7" t="s">
        <v>829</v>
      </c>
      <c r="G1780" s="8">
        <v>26395</v>
      </c>
      <c r="H1780" s="9" t="s">
        <v>6508</v>
      </c>
      <c r="I1780" s="5" t="s">
        <v>835</v>
      </c>
      <c r="J1780" s="5" t="s">
        <v>866</v>
      </c>
      <c r="K1780" s="5" t="s">
        <v>840</v>
      </c>
      <c r="L1780" s="11">
        <v>28664000</v>
      </c>
      <c r="M1780" s="13">
        <v>45418</v>
      </c>
      <c r="N1780" s="13">
        <v>45419</v>
      </c>
      <c r="O1780" s="13">
        <v>45658</v>
      </c>
      <c r="P1780" s="15">
        <v>240</v>
      </c>
      <c r="Q1780" s="11" t="s">
        <v>874</v>
      </c>
      <c r="R1780" s="11">
        <f>+VLOOKUP(B1780,[2]Hoja2!$A$3:$C$3503,3,FALSE)</f>
        <v>25081000</v>
      </c>
      <c r="S1780" s="11">
        <f t="shared" si="55"/>
        <v>3583000</v>
      </c>
      <c r="T1780" s="22">
        <f t="shared" si="56"/>
        <v>87.5</v>
      </c>
      <c r="U1780" s="5">
        <v>1</v>
      </c>
      <c r="V1780" s="10" t="s">
        <v>7457</v>
      </c>
    </row>
    <row r="1781" spans="1:23" s="4" customFormat="1" ht="51" x14ac:dyDescent="0.2">
      <c r="A1781" s="5" t="s">
        <v>4954</v>
      </c>
      <c r="B1781" s="5" t="s">
        <v>4954</v>
      </c>
      <c r="C1781" s="5" t="str">
        <f>+VLOOKUP(B1781,[2]Hoja1!$H$1:$I$5207,2,FALSE)</f>
        <v>CONTRATO DE PRESTACION DE SERVICIOS DE APOYO A LA GESTION</v>
      </c>
      <c r="D1781" s="6" t="s">
        <v>5755</v>
      </c>
      <c r="E1781" s="6">
        <v>91110756</v>
      </c>
      <c r="F1781" s="7" t="s">
        <v>829</v>
      </c>
      <c r="G1781" s="8">
        <v>29538</v>
      </c>
      <c r="H1781" s="9" t="s">
        <v>6509</v>
      </c>
      <c r="I1781" s="5" t="s">
        <v>835</v>
      </c>
      <c r="J1781" s="5" t="s">
        <v>6988</v>
      </c>
      <c r="K1781" s="5" t="s">
        <v>841</v>
      </c>
      <c r="L1781" s="11">
        <v>26400000</v>
      </c>
      <c r="M1781" s="13">
        <v>45415</v>
      </c>
      <c r="N1781" s="13">
        <v>45416</v>
      </c>
      <c r="O1781" s="13">
        <v>45658</v>
      </c>
      <c r="P1781" s="15">
        <v>243</v>
      </c>
      <c r="Q1781" s="11" t="s">
        <v>874</v>
      </c>
      <c r="R1781" s="11">
        <f>+VLOOKUP(B1781,[2]Hoja2!$A$3:$C$3503,3,FALSE)</f>
        <v>23100000</v>
      </c>
      <c r="S1781" s="11">
        <f t="shared" si="55"/>
        <v>3300000</v>
      </c>
      <c r="T1781" s="22">
        <f t="shared" si="56"/>
        <v>87.5</v>
      </c>
      <c r="U1781" s="5">
        <v>0</v>
      </c>
      <c r="V1781" s="10" t="s">
        <v>7458</v>
      </c>
    </row>
    <row r="1782" spans="1:23" s="4" customFormat="1" ht="51" x14ac:dyDescent="0.2">
      <c r="A1782" s="5" t="s">
        <v>4955</v>
      </c>
      <c r="B1782" s="5" t="s">
        <v>4955</v>
      </c>
      <c r="C1782" s="5" t="str">
        <f>+VLOOKUP(B1782,[2]Hoja1!$H$1:$I$5207,2,FALSE)</f>
        <v>CONTRATO DE PRESTACION DE SERVICIOS PROFESIONALES</v>
      </c>
      <c r="D1782" s="6" t="s">
        <v>5756</v>
      </c>
      <c r="E1782" s="6">
        <v>1022972851</v>
      </c>
      <c r="F1782" s="7" t="s">
        <v>829</v>
      </c>
      <c r="G1782" s="8" t="s">
        <v>830</v>
      </c>
      <c r="H1782" s="9" t="s">
        <v>6510</v>
      </c>
      <c r="I1782" s="5" t="s">
        <v>835</v>
      </c>
      <c r="J1782" s="5" t="s">
        <v>6988</v>
      </c>
      <c r="K1782" s="5" t="s">
        <v>841</v>
      </c>
      <c r="L1782" s="11">
        <v>33600000</v>
      </c>
      <c r="M1782" s="13">
        <v>45415</v>
      </c>
      <c r="N1782" s="13">
        <v>45419</v>
      </c>
      <c r="O1782" s="13">
        <v>45639</v>
      </c>
      <c r="P1782" s="15">
        <v>221</v>
      </c>
      <c r="Q1782" s="11" t="s">
        <v>874</v>
      </c>
      <c r="R1782" s="11">
        <f>+VLOOKUP(B1782,[2]Hoja2!$A$3:$C$3503,3,FALSE)</f>
        <v>33600000</v>
      </c>
      <c r="S1782" s="11">
        <f t="shared" si="55"/>
        <v>0</v>
      </c>
      <c r="T1782" s="22">
        <f t="shared" si="56"/>
        <v>100</v>
      </c>
      <c r="U1782" s="5">
        <v>0</v>
      </c>
      <c r="V1782" s="10" t="s">
        <v>7459</v>
      </c>
    </row>
    <row r="1783" spans="1:23" s="4" customFormat="1" ht="51" x14ac:dyDescent="0.2">
      <c r="A1783" s="5" t="s">
        <v>4956</v>
      </c>
      <c r="B1783" s="5" t="s">
        <v>4956</v>
      </c>
      <c r="C1783" s="5" t="str">
        <f>+VLOOKUP(B1783,[2]Hoja1!$H$1:$I$5207,2,FALSE)</f>
        <v>CONTRATO DE PRESTACION DE SERVICIOS PROFESIONALES</v>
      </c>
      <c r="D1783" s="6" t="s">
        <v>5757</v>
      </c>
      <c r="E1783" s="6">
        <v>1037636637</v>
      </c>
      <c r="F1783" s="7" t="s">
        <v>829</v>
      </c>
      <c r="G1783" s="8">
        <v>34586</v>
      </c>
      <c r="H1783" s="9" t="s">
        <v>6511</v>
      </c>
      <c r="I1783" s="5" t="s">
        <v>835</v>
      </c>
      <c r="J1783" s="5" t="s">
        <v>6988</v>
      </c>
      <c r="K1783" s="5" t="s">
        <v>841</v>
      </c>
      <c r="L1783" s="11">
        <v>36800000</v>
      </c>
      <c r="M1783" s="13">
        <v>45418</v>
      </c>
      <c r="N1783" s="13">
        <v>45420</v>
      </c>
      <c r="O1783" s="13">
        <v>45657</v>
      </c>
      <c r="P1783" s="15">
        <v>238</v>
      </c>
      <c r="Q1783" s="11" t="s">
        <v>874</v>
      </c>
      <c r="R1783" s="11">
        <f>+VLOOKUP(B1783,[2]Hoja2!$A$3:$C$3503,3,FALSE)</f>
        <v>32200000</v>
      </c>
      <c r="S1783" s="11">
        <f t="shared" si="55"/>
        <v>4600000</v>
      </c>
      <c r="T1783" s="22">
        <f t="shared" si="56"/>
        <v>87.5</v>
      </c>
      <c r="U1783" s="5">
        <v>0</v>
      </c>
      <c r="V1783" s="10" t="s">
        <v>7460</v>
      </c>
    </row>
    <row r="1784" spans="1:23" s="4" customFormat="1" ht="51" x14ac:dyDescent="0.2">
      <c r="A1784" s="5" t="s">
        <v>4957</v>
      </c>
      <c r="B1784" s="5" t="s">
        <v>4957</v>
      </c>
      <c r="C1784" s="5" t="str">
        <f>+VLOOKUP(B1784,[2]Hoja1!$H$1:$I$5207,2,FALSE)</f>
        <v>CONTRATO DE PRESTACION DE SERVICIOS DE APOYO A LA GESTION</v>
      </c>
      <c r="D1784" s="6" t="s">
        <v>5758</v>
      </c>
      <c r="E1784" s="6">
        <v>80206370</v>
      </c>
      <c r="F1784" s="7" t="s">
        <v>829</v>
      </c>
      <c r="G1784" s="8">
        <v>30093</v>
      </c>
      <c r="H1784" s="9" t="s">
        <v>6512</v>
      </c>
      <c r="I1784" s="5" t="s">
        <v>835</v>
      </c>
      <c r="J1784" s="5" t="s">
        <v>6988</v>
      </c>
      <c r="K1784" s="5" t="s">
        <v>841</v>
      </c>
      <c r="L1784" s="11">
        <v>25920000</v>
      </c>
      <c r="M1784" s="13">
        <v>45418</v>
      </c>
      <c r="N1784" s="13">
        <v>45419</v>
      </c>
      <c r="O1784" s="13">
        <v>45658</v>
      </c>
      <c r="P1784" s="15">
        <v>240</v>
      </c>
      <c r="Q1784" s="11" t="s">
        <v>874</v>
      </c>
      <c r="R1784" s="11">
        <f>+VLOOKUP(B1784,[2]Hoja2!$A$3:$C$3503,3,FALSE)</f>
        <v>22680000</v>
      </c>
      <c r="S1784" s="11">
        <f t="shared" si="55"/>
        <v>3240000</v>
      </c>
      <c r="T1784" s="22">
        <f t="shared" si="56"/>
        <v>87.5</v>
      </c>
      <c r="U1784" s="5">
        <v>0</v>
      </c>
      <c r="V1784" s="10" t="s">
        <v>7461</v>
      </c>
    </row>
    <row r="1785" spans="1:23" s="4" customFormat="1" ht="51" x14ac:dyDescent="0.2">
      <c r="A1785" s="5" t="s">
        <v>4958</v>
      </c>
      <c r="B1785" s="5" t="s">
        <v>4958</v>
      </c>
      <c r="C1785" s="5" t="str">
        <f>+VLOOKUP(B1785,[2]Hoja1!$H$1:$I$5207,2,FALSE)</f>
        <v>CONTRATO DE PRESTACION DE SERVICIOS DE APOYO A LA GESTION</v>
      </c>
      <c r="D1785" s="6" t="s">
        <v>527</v>
      </c>
      <c r="E1785" s="6">
        <v>79757215</v>
      </c>
      <c r="F1785" s="7" t="s">
        <v>829</v>
      </c>
      <c r="G1785" s="8">
        <v>27290</v>
      </c>
      <c r="H1785" s="9" t="s">
        <v>6513</v>
      </c>
      <c r="I1785" s="5" t="s">
        <v>835</v>
      </c>
      <c r="J1785" s="5" t="s">
        <v>7462</v>
      </c>
      <c r="K1785" s="5" t="s">
        <v>844</v>
      </c>
      <c r="L1785" s="11">
        <v>6839518</v>
      </c>
      <c r="M1785" s="13">
        <v>45415</v>
      </c>
      <c r="N1785" s="13">
        <v>45418</v>
      </c>
      <c r="O1785" s="13">
        <v>45474</v>
      </c>
      <c r="P1785" s="15">
        <v>57</v>
      </c>
      <c r="Q1785" s="11" t="s">
        <v>874</v>
      </c>
      <c r="R1785" s="11">
        <f>+VLOOKUP(B1785,[2]Hoja2!$A$3:$C$3503,3,FALSE)</f>
        <v>6839518</v>
      </c>
      <c r="S1785" s="11">
        <f t="shared" si="55"/>
        <v>0</v>
      </c>
      <c r="T1785" s="22">
        <f t="shared" si="56"/>
        <v>100</v>
      </c>
      <c r="U1785" s="5">
        <v>0</v>
      </c>
      <c r="V1785" s="10" t="s">
        <v>7463</v>
      </c>
    </row>
    <row r="1786" spans="1:23" s="4" customFormat="1" ht="51" x14ac:dyDescent="0.2">
      <c r="A1786" s="5" t="s">
        <v>4959</v>
      </c>
      <c r="B1786" s="5" t="s">
        <v>4959</v>
      </c>
      <c r="C1786" s="5" t="str">
        <f>+VLOOKUP(B1786,[2]Hoja1!$H$1:$I$5207,2,FALSE)</f>
        <v>CONTRATO DE PRESTACION DE SERVICIOS PROFESIONALES</v>
      </c>
      <c r="D1786" s="6" t="s">
        <v>5759</v>
      </c>
      <c r="E1786" s="6">
        <v>23913863</v>
      </c>
      <c r="F1786" s="7" t="s">
        <v>829</v>
      </c>
      <c r="G1786" s="8">
        <v>27624</v>
      </c>
      <c r="H1786" s="9" t="s">
        <v>6514</v>
      </c>
      <c r="I1786" s="5" t="s">
        <v>835</v>
      </c>
      <c r="J1786" s="5" t="s">
        <v>867</v>
      </c>
      <c r="K1786" s="5" t="s">
        <v>839</v>
      </c>
      <c r="L1786" s="11">
        <v>47260200</v>
      </c>
      <c r="M1786" s="13">
        <v>45415</v>
      </c>
      <c r="N1786" s="13">
        <v>45420</v>
      </c>
      <c r="O1786" s="13">
        <v>45642</v>
      </c>
      <c r="P1786" s="15">
        <v>223</v>
      </c>
      <c r="Q1786" s="11" t="s">
        <v>874</v>
      </c>
      <c r="R1786" s="11">
        <f>+VLOOKUP(B1786,[2]Hoja2!$A$3:$C$3503,3,FALSE)</f>
        <v>47260200</v>
      </c>
      <c r="S1786" s="11">
        <f t="shared" si="55"/>
        <v>0</v>
      </c>
      <c r="T1786" s="22">
        <f t="shared" si="56"/>
        <v>100</v>
      </c>
      <c r="U1786" s="5">
        <v>0</v>
      </c>
      <c r="V1786" s="10" t="s">
        <v>7464</v>
      </c>
    </row>
    <row r="1787" spans="1:23" s="4" customFormat="1" ht="51" x14ac:dyDescent="0.2">
      <c r="A1787" s="5" t="s">
        <v>4960</v>
      </c>
      <c r="B1787" s="5" t="s">
        <v>4960</v>
      </c>
      <c r="C1787" s="5" t="str">
        <f>+VLOOKUP(B1787,[2]Hoja1!$H$1:$I$5207,2,FALSE)</f>
        <v>CONTRATO DE PRESTACION DE SERVICIOS DE APOYO A LA GESTION</v>
      </c>
      <c r="D1787" s="6" t="s">
        <v>428</v>
      </c>
      <c r="E1787" s="6">
        <v>1019067600</v>
      </c>
      <c r="F1787" s="7" t="s">
        <v>829</v>
      </c>
      <c r="G1787" s="8">
        <v>33617</v>
      </c>
      <c r="H1787" s="9" t="s">
        <v>6515</v>
      </c>
      <c r="I1787" s="5" t="s">
        <v>835</v>
      </c>
      <c r="J1787" s="5" t="s">
        <v>7462</v>
      </c>
      <c r="K1787" s="5" t="s">
        <v>844</v>
      </c>
      <c r="L1787" s="11">
        <v>8365500</v>
      </c>
      <c r="M1787" s="13">
        <v>45415</v>
      </c>
      <c r="N1787" s="13">
        <v>45418</v>
      </c>
      <c r="O1787" s="13">
        <v>45474</v>
      </c>
      <c r="P1787" s="15">
        <v>57</v>
      </c>
      <c r="Q1787" s="11" t="s">
        <v>874</v>
      </c>
      <c r="R1787" s="11">
        <f>+VLOOKUP(B1787,[2]Hoja2!$A$3:$C$3503,3,FALSE)</f>
        <v>8365500</v>
      </c>
      <c r="S1787" s="11">
        <f t="shared" si="55"/>
        <v>0</v>
      </c>
      <c r="T1787" s="22">
        <f t="shared" si="56"/>
        <v>100</v>
      </c>
      <c r="U1787" s="5">
        <v>0</v>
      </c>
      <c r="V1787" s="10" t="s">
        <v>7465</v>
      </c>
    </row>
    <row r="1788" spans="1:23" s="4" customFormat="1" ht="51" x14ac:dyDescent="0.2">
      <c r="A1788" s="5" t="s">
        <v>4961</v>
      </c>
      <c r="B1788" s="5" t="s">
        <v>4961</v>
      </c>
      <c r="C1788" s="5" t="str">
        <f>+VLOOKUP(B1788,[2]Hoja1!$H$1:$I$5207,2,FALSE)</f>
        <v>CONTRATO DE PRESTACION DE SERVICIOS PROFESIONALES</v>
      </c>
      <c r="D1788" s="6" t="s">
        <v>414</v>
      </c>
      <c r="E1788" s="6">
        <v>80094237</v>
      </c>
      <c r="F1788" s="7" t="s">
        <v>829</v>
      </c>
      <c r="G1788" s="8">
        <v>30004</v>
      </c>
      <c r="H1788" s="9" t="s">
        <v>6516</v>
      </c>
      <c r="I1788" s="5" t="s">
        <v>835</v>
      </c>
      <c r="J1788" s="5" t="s">
        <v>867</v>
      </c>
      <c r="K1788" s="5" t="s">
        <v>839</v>
      </c>
      <c r="L1788" s="11">
        <f>+VLOOKUP(B1788,[2]Hoja2!$A$3:$C$3503,2,FALSE)</f>
        <v>47808000</v>
      </c>
      <c r="M1788" s="13">
        <v>45415</v>
      </c>
      <c r="N1788" s="13">
        <v>45418</v>
      </c>
      <c r="O1788" s="13">
        <v>45637</v>
      </c>
      <c r="P1788" s="15">
        <v>220</v>
      </c>
      <c r="Q1788" s="11" t="s">
        <v>874</v>
      </c>
      <c r="R1788" s="11">
        <f>+VLOOKUP(B1788,[2]Hoja2!$A$3:$C$3503,3,FALSE)</f>
        <v>42496000</v>
      </c>
      <c r="S1788" s="11">
        <f t="shared" si="55"/>
        <v>5312000</v>
      </c>
      <c r="T1788" s="22">
        <f t="shared" si="56"/>
        <v>88.888888888888886</v>
      </c>
      <c r="U1788" s="5">
        <v>1</v>
      </c>
      <c r="V1788" s="10" t="s">
        <v>7466</v>
      </c>
      <c r="W1788" s="4">
        <f>+VLOOKUP(B1788,[2]Hoja2!$A$3:$D$3503,4,FALSE)</f>
        <v>0</v>
      </c>
    </row>
    <row r="1789" spans="1:23" s="4" customFormat="1" ht="51" x14ac:dyDescent="0.2">
      <c r="A1789" s="5" t="s">
        <v>4962</v>
      </c>
      <c r="B1789" s="5" t="s">
        <v>4962</v>
      </c>
      <c r="C1789" s="5" t="str">
        <f>+VLOOKUP(B1789,[2]Hoja1!$H$1:$I$5207,2,FALSE)</f>
        <v>CONTRATO DE PRESTACION DE SERVICIOS PROFESIONALES</v>
      </c>
      <c r="D1789" s="6" t="s">
        <v>26</v>
      </c>
      <c r="E1789" s="6">
        <v>79979486</v>
      </c>
      <c r="F1789" s="7" t="s">
        <v>829</v>
      </c>
      <c r="G1789" s="8">
        <v>29717</v>
      </c>
      <c r="H1789" s="9" t="s">
        <v>6517</v>
      </c>
      <c r="I1789" s="5" t="s">
        <v>835</v>
      </c>
      <c r="J1789" s="5" t="s">
        <v>867</v>
      </c>
      <c r="K1789" s="5" t="s">
        <v>839</v>
      </c>
      <c r="L1789" s="11">
        <f>+VLOOKUP(B1789,[2]Hoja2!$A$3:$C$3503,2,FALSE)</f>
        <v>47630933</v>
      </c>
      <c r="M1789" s="13">
        <v>45415</v>
      </c>
      <c r="N1789" s="13">
        <v>45420</v>
      </c>
      <c r="O1789" s="13">
        <v>45637</v>
      </c>
      <c r="P1789" s="15">
        <v>218</v>
      </c>
      <c r="Q1789" s="11" t="s">
        <v>874</v>
      </c>
      <c r="R1789" s="11">
        <f>+VLOOKUP(B1789,[2]Hoja2!$A$3:$C$3503,3,FALSE)</f>
        <v>42318933</v>
      </c>
      <c r="S1789" s="11">
        <f t="shared" si="55"/>
        <v>5312000</v>
      </c>
      <c r="T1789" s="22">
        <f t="shared" si="56"/>
        <v>88.84758356507524</v>
      </c>
      <c r="U1789" s="5">
        <v>1</v>
      </c>
      <c r="V1789" s="10" t="s">
        <v>7467</v>
      </c>
      <c r="W1789" s="4">
        <f>+VLOOKUP(B1789,[2]Hoja2!$A$3:$D$3503,4,FALSE)</f>
        <v>0</v>
      </c>
    </row>
    <row r="1790" spans="1:23" s="4" customFormat="1" ht="51" x14ac:dyDescent="0.2">
      <c r="A1790" s="5" t="s">
        <v>4963</v>
      </c>
      <c r="B1790" s="5" t="s">
        <v>4963</v>
      </c>
      <c r="C1790" s="5" t="str">
        <f>+VLOOKUP(B1790,[2]Hoja1!$H$1:$I$5207,2,FALSE)</f>
        <v>CONTRATO DE PRESTACION DE SERVICIOS PROFESIONALES</v>
      </c>
      <c r="D1790" s="6" t="s">
        <v>5760</v>
      </c>
      <c r="E1790" s="6">
        <v>1032363020</v>
      </c>
      <c r="F1790" s="7" t="s">
        <v>829</v>
      </c>
      <c r="G1790" s="8">
        <v>31434</v>
      </c>
      <c r="H1790" s="9" t="s">
        <v>2819</v>
      </c>
      <c r="I1790" s="5" t="s">
        <v>835</v>
      </c>
      <c r="J1790" s="5" t="s">
        <v>867</v>
      </c>
      <c r="K1790" s="5" t="s">
        <v>839</v>
      </c>
      <c r="L1790" s="11">
        <f>+VLOOKUP(B1790,[2]Hoja2!$A$3:$C$3503,2,FALSE)</f>
        <v>47808000</v>
      </c>
      <c r="M1790" s="13">
        <v>45415</v>
      </c>
      <c r="N1790" s="13">
        <v>45418</v>
      </c>
      <c r="O1790" s="13">
        <v>45637</v>
      </c>
      <c r="P1790" s="15">
        <v>220</v>
      </c>
      <c r="Q1790" s="11" t="s">
        <v>874</v>
      </c>
      <c r="R1790" s="11">
        <f>+VLOOKUP(B1790,[2]Hoja2!$A$3:$C$3503,3,FALSE)</f>
        <v>42496000</v>
      </c>
      <c r="S1790" s="11">
        <f t="shared" si="55"/>
        <v>5312000</v>
      </c>
      <c r="T1790" s="22">
        <f t="shared" si="56"/>
        <v>88.888888888888886</v>
      </c>
      <c r="U1790" s="5">
        <v>2</v>
      </c>
      <c r="V1790" s="10" t="s">
        <v>7468</v>
      </c>
      <c r="W1790" s="4">
        <f>+VLOOKUP(B1790,[2]Hoja2!$A$3:$D$3503,4,FALSE)</f>
        <v>0</v>
      </c>
    </row>
    <row r="1791" spans="1:23" s="4" customFormat="1" ht="63.75" x14ac:dyDescent="0.2">
      <c r="A1791" s="5" t="s">
        <v>4964</v>
      </c>
      <c r="B1791" s="5" t="s">
        <v>4964</v>
      </c>
      <c r="C1791" s="5" t="str">
        <f>+VLOOKUP(B1791,[2]Hoja1!$H$1:$I$5207,2,FALSE)</f>
        <v>CONTRATO DE PRESTACION DE SERVICIOS PROFESIONALES</v>
      </c>
      <c r="D1791" s="6" t="s">
        <v>5761</v>
      </c>
      <c r="E1791" s="6">
        <v>1022409561</v>
      </c>
      <c r="F1791" s="7" t="s">
        <v>829</v>
      </c>
      <c r="G1791" s="8">
        <v>35003</v>
      </c>
      <c r="H1791" s="9" t="s">
        <v>6518</v>
      </c>
      <c r="I1791" s="5" t="s">
        <v>835</v>
      </c>
      <c r="J1791" s="5" t="s">
        <v>6988</v>
      </c>
      <c r="K1791" s="5" t="s">
        <v>841</v>
      </c>
      <c r="L1791" s="11">
        <v>33600000</v>
      </c>
      <c r="M1791" s="13">
        <v>45415</v>
      </c>
      <c r="N1791" s="13">
        <v>45418</v>
      </c>
      <c r="O1791" s="13">
        <v>45639</v>
      </c>
      <c r="P1791" s="15">
        <v>222</v>
      </c>
      <c r="Q1791" s="11" t="s">
        <v>874</v>
      </c>
      <c r="R1791" s="11">
        <f>+VLOOKUP(B1791,[2]Hoja2!$A$3:$C$3503,3,FALSE)</f>
        <v>33600000</v>
      </c>
      <c r="S1791" s="11">
        <f t="shared" si="55"/>
        <v>0</v>
      </c>
      <c r="T1791" s="22">
        <f t="shared" si="56"/>
        <v>100</v>
      </c>
      <c r="U1791" s="5">
        <v>0</v>
      </c>
      <c r="V1791" s="10" t="s">
        <v>7469</v>
      </c>
    </row>
    <row r="1792" spans="1:23" s="4" customFormat="1" ht="51" x14ac:dyDescent="0.2">
      <c r="A1792" s="5" t="s">
        <v>4965</v>
      </c>
      <c r="B1792" s="5" t="s">
        <v>4965</v>
      </c>
      <c r="C1792" s="5" t="str">
        <f>+VLOOKUP(B1792,[2]Hoja1!$H$1:$I$5207,2,FALSE)</f>
        <v>CONTRATO DE PRESTACION DE SERVICIOS PROFESIONALES</v>
      </c>
      <c r="D1792" s="6" t="s">
        <v>5762</v>
      </c>
      <c r="E1792" s="6">
        <v>1122141669</v>
      </c>
      <c r="F1792" s="7" t="s">
        <v>829</v>
      </c>
      <c r="G1792" s="8">
        <v>35703</v>
      </c>
      <c r="H1792" s="9" t="s">
        <v>6519</v>
      </c>
      <c r="I1792" s="5" t="s">
        <v>835</v>
      </c>
      <c r="J1792" s="5" t="s">
        <v>6988</v>
      </c>
      <c r="K1792" s="5" t="s">
        <v>841</v>
      </c>
      <c r="L1792" s="11">
        <v>36800000</v>
      </c>
      <c r="M1792" s="13">
        <v>45420</v>
      </c>
      <c r="N1792" s="13">
        <v>45422</v>
      </c>
      <c r="O1792" s="13">
        <v>45658</v>
      </c>
      <c r="P1792" s="15">
        <v>237</v>
      </c>
      <c r="Q1792" s="11" t="s">
        <v>874</v>
      </c>
      <c r="R1792" s="11">
        <f>+VLOOKUP(B1792,[2]Hoja2!$A$3:$C$3503,3,FALSE)</f>
        <v>32200000</v>
      </c>
      <c r="S1792" s="11">
        <f t="shared" si="55"/>
        <v>4600000</v>
      </c>
      <c r="T1792" s="22">
        <f t="shared" si="56"/>
        <v>87.5</v>
      </c>
      <c r="U1792" s="5">
        <v>0</v>
      </c>
      <c r="V1792" s="10" t="s">
        <v>7470</v>
      </c>
    </row>
    <row r="1793" spans="1:23" s="4" customFormat="1" ht="76.5" x14ac:dyDescent="0.2">
      <c r="A1793" s="5" t="s">
        <v>4966</v>
      </c>
      <c r="B1793" s="5" t="s">
        <v>4966</v>
      </c>
      <c r="C1793" s="5" t="str">
        <f>+VLOOKUP(B1793,[2]Hoja1!$H$1:$I$5207,2,FALSE)</f>
        <v>CONTRATO DE PRESTACION DE SERVICIOS DE APOYO A LA GESTION</v>
      </c>
      <c r="D1793" s="6" t="s">
        <v>554</v>
      </c>
      <c r="E1793" s="6">
        <v>1014241492</v>
      </c>
      <c r="F1793" s="7" t="s">
        <v>829</v>
      </c>
      <c r="G1793" s="8">
        <v>34038</v>
      </c>
      <c r="H1793" s="9" t="s">
        <v>6520</v>
      </c>
      <c r="I1793" s="5" t="s">
        <v>835</v>
      </c>
      <c r="J1793" s="5" t="s">
        <v>865</v>
      </c>
      <c r="K1793" s="5" t="s">
        <v>846</v>
      </c>
      <c r="L1793" s="11">
        <v>14630000</v>
      </c>
      <c r="M1793" s="13">
        <v>45415</v>
      </c>
      <c r="N1793" s="13">
        <v>45419</v>
      </c>
      <c r="O1793" s="13">
        <v>45505</v>
      </c>
      <c r="P1793" s="15">
        <v>87</v>
      </c>
      <c r="Q1793" s="11" t="s">
        <v>874</v>
      </c>
      <c r="R1793" s="11">
        <f>+VLOOKUP(B1793,[2]Hoja2!$A$3:$C$3503,3,FALSE)</f>
        <v>14630000</v>
      </c>
      <c r="S1793" s="11">
        <f t="shared" si="55"/>
        <v>0</v>
      </c>
      <c r="T1793" s="22">
        <f t="shared" si="56"/>
        <v>100</v>
      </c>
      <c r="U1793" s="5">
        <v>0</v>
      </c>
      <c r="V1793" s="10" t="s">
        <v>7471</v>
      </c>
    </row>
    <row r="1794" spans="1:23" s="4" customFormat="1" ht="51" x14ac:dyDescent="0.2">
      <c r="A1794" s="5" t="s">
        <v>4967</v>
      </c>
      <c r="B1794" s="5" t="s">
        <v>4967</v>
      </c>
      <c r="C1794" s="5" t="str">
        <f>+VLOOKUP(B1794,[2]Hoja1!$H$1:$I$5207,2,FALSE)</f>
        <v>CONTRATO DE PRESTACION DE SERVICIOS DE APOYO A LA GESTION</v>
      </c>
      <c r="D1794" s="6" t="s">
        <v>76</v>
      </c>
      <c r="E1794" s="6">
        <v>1020740822</v>
      </c>
      <c r="F1794" s="7" t="s">
        <v>829</v>
      </c>
      <c r="G1794" s="8">
        <v>32620</v>
      </c>
      <c r="H1794" s="9" t="s">
        <v>6521</v>
      </c>
      <c r="I1794" s="5" t="s">
        <v>835</v>
      </c>
      <c r="J1794" s="5" t="s">
        <v>866</v>
      </c>
      <c r="K1794" s="5" t="s">
        <v>840</v>
      </c>
      <c r="L1794" s="11">
        <v>34799000</v>
      </c>
      <c r="M1794" s="13">
        <v>45415</v>
      </c>
      <c r="N1794" s="13">
        <v>45418</v>
      </c>
      <c r="O1794" s="13">
        <v>45658</v>
      </c>
      <c r="P1794" s="15">
        <v>241</v>
      </c>
      <c r="Q1794" s="11" t="s">
        <v>874</v>
      </c>
      <c r="R1794" s="11">
        <f>+VLOOKUP(B1794,[2]Hoja2!$A$3:$C$3503,3,FALSE)</f>
        <v>31773000</v>
      </c>
      <c r="S1794" s="11">
        <f t="shared" si="55"/>
        <v>3026000</v>
      </c>
      <c r="T1794" s="22">
        <f t="shared" si="56"/>
        <v>91.304347826086953</v>
      </c>
      <c r="U1794" s="5">
        <v>0</v>
      </c>
      <c r="V1794" s="10" t="s">
        <v>7472</v>
      </c>
    </row>
    <row r="1795" spans="1:23" s="4" customFormat="1" ht="51" x14ac:dyDescent="0.2">
      <c r="A1795" s="5" t="s">
        <v>4968</v>
      </c>
      <c r="B1795" s="5" t="s">
        <v>4968</v>
      </c>
      <c r="C1795" s="5" t="str">
        <f>+VLOOKUP(B1795,[2]Hoja1!$H$1:$I$5207,2,FALSE)</f>
        <v>CONTRATO DE PRESTACION DE SERVICIOS DE APOYO A LA GESTION</v>
      </c>
      <c r="D1795" s="6" t="s">
        <v>673</v>
      </c>
      <c r="E1795" s="6">
        <v>80226850</v>
      </c>
      <c r="F1795" s="7" t="s">
        <v>829</v>
      </c>
      <c r="G1795" s="8">
        <v>29249</v>
      </c>
      <c r="H1795" s="9" t="s">
        <v>6522</v>
      </c>
      <c r="I1795" s="5" t="s">
        <v>835</v>
      </c>
      <c r="J1795" s="5" t="s">
        <v>866</v>
      </c>
      <c r="K1795" s="5" t="s">
        <v>840</v>
      </c>
      <c r="L1795" s="11">
        <v>43700000</v>
      </c>
      <c r="M1795" s="13">
        <v>45415</v>
      </c>
      <c r="N1795" s="13">
        <v>45418</v>
      </c>
      <c r="O1795" s="13">
        <v>45657</v>
      </c>
      <c r="P1795" s="15">
        <v>240</v>
      </c>
      <c r="Q1795" s="11" t="s">
        <v>874</v>
      </c>
      <c r="R1795" s="11">
        <f>+VLOOKUP(B1795,[2]Hoja2!$A$3:$C$3503,3,FALSE)</f>
        <v>39900000</v>
      </c>
      <c r="S1795" s="11">
        <f t="shared" si="55"/>
        <v>3800000</v>
      </c>
      <c r="T1795" s="22">
        <f t="shared" si="56"/>
        <v>91.304347826086953</v>
      </c>
      <c r="U1795" s="5">
        <v>0</v>
      </c>
      <c r="V1795" s="10" t="s">
        <v>7473</v>
      </c>
    </row>
    <row r="1796" spans="1:23" s="4" customFormat="1" ht="51" x14ac:dyDescent="0.2">
      <c r="A1796" s="5" t="s">
        <v>4969</v>
      </c>
      <c r="B1796" s="5" t="s">
        <v>4969</v>
      </c>
      <c r="C1796" s="5" t="str">
        <f>+VLOOKUP(B1796,[2]Hoja1!$H$1:$I$5207,2,FALSE)</f>
        <v>CONTRATO DE PRESTACION DE SERVICIOS DE APOYO A LA GESTION</v>
      </c>
      <c r="D1796" s="6" t="s">
        <v>5763</v>
      </c>
      <c r="E1796" s="6">
        <v>79671786</v>
      </c>
      <c r="F1796" s="7" t="s">
        <v>829</v>
      </c>
      <c r="G1796" s="8">
        <v>27250</v>
      </c>
      <c r="H1796" s="9" t="s">
        <v>6523</v>
      </c>
      <c r="I1796" s="5" t="s">
        <v>835</v>
      </c>
      <c r="J1796" s="5" t="s">
        <v>866</v>
      </c>
      <c r="K1796" s="5" t="s">
        <v>840</v>
      </c>
      <c r="L1796" s="11">
        <v>65166667</v>
      </c>
      <c r="M1796" s="13">
        <v>45415</v>
      </c>
      <c r="N1796" s="13">
        <v>45419</v>
      </c>
      <c r="O1796" s="13">
        <v>45657</v>
      </c>
      <c r="P1796" s="15">
        <v>239</v>
      </c>
      <c r="Q1796" s="11" t="s">
        <v>874</v>
      </c>
      <c r="R1796" s="11">
        <f>+VLOOKUP(B1796,[2]Hoja2!$A$3:$C$3503,3,FALSE)</f>
        <v>59500000</v>
      </c>
      <c r="S1796" s="11">
        <f t="shared" ref="S1796:S1859" si="57">+L1796-R1796</f>
        <v>5666667</v>
      </c>
      <c r="T1796" s="22">
        <f t="shared" si="56"/>
        <v>91.304347359057047</v>
      </c>
      <c r="U1796" s="5">
        <v>0</v>
      </c>
      <c r="V1796" s="10" t="s">
        <v>7474</v>
      </c>
    </row>
    <row r="1797" spans="1:23" s="4" customFormat="1" ht="51" x14ac:dyDescent="0.2">
      <c r="A1797" s="5" t="s">
        <v>4970</v>
      </c>
      <c r="B1797" s="5" t="s">
        <v>4970</v>
      </c>
      <c r="C1797" s="5" t="str">
        <f>+VLOOKUP(B1797,[2]Hoja1!$H$1:$I$5207,2,FALSE)</f>
        <v>CONTRATO DE PRESTACION DE SERVICIOS DE APOYO A LA GESTION</v>
      </c>
      <c r="D1797" s="6" t="s">
        <v>5764</v>
      </c>
      <c r="E1797" s="6">
        <v>1032389770</v>
      </c>
      <c r="F1797" s="7" t="s">
        <v>829</v>
      </c>
      <c r="G1797" s="8">
        <v>31934</v>
      </c>
      <c r="H1797" s="9" t="s">
        <v>6524</v>
      </c>
      <c r="I1797" s="5" t="s">
        <v>835</v>
      </c>
      <c r="J1797" s="5" t="s">
        <v>866</v>
      </c>
      <c r="K1797" s="5" t="s">
        <v>840</v>
      </c>
      <c r="L1797" s="11">
        <v>47250000</v>
      </c>
      <c r="M1797" s="13">
        <v>45418</v>
      </c>
      <c r="N1797" s="13">
        <v>45418</v>
      </c>
      <c r="O1797" s="13">
        <v>45651</v>
      </c>
      <c r="P1797" s="15">
        <v>234</v>
      </c>
      <c r="Q1797" s="11" t="s">
        <v>874</v>
      </c>
      <c r="R1797" s="11">
        <f>+VLOOKUP(B1797,[2]Hoja2!$A$3:$C$3503,3,FALSE)</f>
        <v>44100000</v>
      </c>
      <c r="S1797" s="11">
        <f t="shared" si="57"/>
        <v>3150000</v>
      </c>
      <c r="T1797" s="22">
        <f t="shared" ref="T1797:T1860" si="58">+R1797*100/L1797</f>
        <v>93.333333333333329</v>
      </c>
      <c r="U1797" s="5">
        <v>3</v>
      </c>
      <c r="V1797" s="10" t="s">
        <v>7475</v>
      </c>
    </row>
    <row r="1798" spans="1:23" s="4" customFormat="1" ht="51" x14ac:dyDescent="0.2">
      <c r="A1798" s="5" t="s">
        <v>4971</v>
      </c>
      <c r="B1798" s="5" t="s">
        <v>4971</v>
      </c>
      <c r="C1798" s="5" t="str">
        <f>+VLOOKUP(B1798,[2]Hoja1!$H$1:$I$5207,2,FALSE)</f>
        <v>CONTRATO DE PRESTACION DE SERVICIOS DE APOYO A LA GESTION</v>
      </c>
      <c r="D1798" s="6" t="s">
        <v>5765</v>
      </c>
      <c r="E1798" s="6">
        <v>1013655747</v>
      </c>
      <c r="F1798" s="7" t="s">
        <v>829</v>
      </c>
      <c r="G1798" s="8">
        <v>34643</v>
      </c>
      <c r="H1798" s="9" t="s">
        <v>6508</v>
      </c>
      <c r="I1798" s="5" t="s">
        <v>835</v>
      </c>
      <c r="J1798" s="5" t="s">
        <v>866</v>
      </c>
      <c r="K1798" s="5" t="s">
        <v>840</v>
      </c>
      <c r="L1798" s="11">
        <v>27469667</v>
      </c>
      <c r="M1798" s="13">
        <v>45415</v>
      </c>
      <c r="N1798" s="13">
        <v>45420</v>
      </c>
      <c r="O1798" s="13">
        <v>45658</v>
      </c>
      <c r="P1798" s="15">
        <v>239</v>
      </c>
      <c r="Q1798" s="11" t="s">
        <v>874</v>
      </c>
      <c r="R1798" s="11">
        <f>+VLOOKUP(B1798,[2]Hoja2!$A$3:$C$3503,3,FALSE)</f>
        <v>25081000</v>
      </c>
      <c r="S1798" s="11">
        <f t="shared" si="57"/>
        <v>2388667</v>
      </c>
      <c r="T1798" s="22">
        <f t="shared" si="58"/>
        <v>91.30434671814551</v>
      </c>
      <c r="U1798" s="5">
        <v>0</v>
      </c>
      <c r="V1798" s="10" t="s">
        <v>7476</v>
      </c>
    </row>
    <row r="1799" spans="1:23" s="4" customFormat="1" ht="63.75" x14ac:dyDescent="0.2">
      <c r="A1799" s="5" t="s">
        <v>4972</v>
      </c>
      <c r="B1799" s="5" t="s">
        <v>4972</v>
      </c>
      <c r="C1799" s="5" t="str">
        <f>+VLOOKUP(B1799,[2]Hoja1!$H$1:$I$5207,2,FALSE)</f>
        <v>CONTRATO DE PRESTACION DE SERVICIOS PROFESIONALES</v>
      </c>
      <c r="D1799" s="6" t="s">
        <v>5766</v>
      </c>
      <c r="E1799" s="6">
        <v>1015484709</v>
      </c>
      <c r="F1799" s="7" t="s">
        <v>829</v>
      </c>
      <c r="G1799" s="8">
        <v>36540</v>
      </c>
      <c r="H1799" s="9" t="s">
        <v>6448</v>
      </c>
      <c r="I1799" s="5" t="s">
        <v>835</v>
      </c>
      <c r="J1799" s="5" t="s">
        <v>6988</v>
      </c>
      <c r="K1799" s="5" t="s">
        <v>841</v>
      </c>
      <c r="L1799" s="11">
        <v>33600000</v>
      </c>
      <c r="M1799" s="13">
        <v>45415</v>
      </c>
      <c r="N1799" s="13">
        <v>45418</v>
      </c>
      <c r="O1799" s="13">
        <v>45639</v>
      </c>
      <c r="P1799" s="15">
        <v>222</v>
      </c>
      <c r="Q1799" s="11" t="s">
        <v>874</v>
      </c>
      <c r="R1799" s="11">
        <f>+VLOOKUP(B1799,[2]Hoja2!$A$3:$C$3503,3,FALSE)</f>
        <v>33600000</v>
      </c>
      <c r="S1799" s="11">
        <f t="shared" si="57"/>
        <v>0</v>
      </c>
      <c r="T1799" s="22">
        <f t="shared" si="58"/>
        <v>100</v>
      </c>
      <c r="U1799" s="5">
        <v>0</v>
      </c>
      <c r="V1799" s="10" t="s">
        <v>7477</v>
      </c>
    </row>
    <row r="1800" spans="1:23" s="4" customFormat="1" ht="51" x14ac:dyDescent="0.2">
      <c r="A1800" s="5" t="s">
        <v>4973</v>
      </c>
      <c r="B1800" s="5" t="s">
        <v>4973</v>
      </c>
      <c r="C1800" s="5" t="s">
        <v>5767</v>
      </c>
      <c r="D1800" s="6" t="s">
        <v>5768</v>
      </c>
      <c r="E1800" s="6">
        <v>901348290</v>
      </c>
      <c r="F1800" s="7" t="s">
        <v>829</v>
      </c>
      <c r="G1800" s="8" t="s">
        <v>830</v>
      </c>
      <c r="H1800" s="9" t="s">
        <v>6525</v>
      </c>
      <c r="I1800" s="5" t="s">
        <v>830</v>
      </c>
      <c r="J1800" s="5" t="s">
        <v>830</v>
      </c>
      <c r="K1800" s="5" t="s">
        <v>830</v>
      </c>
      <c r="L1800" s="11">
        <v>0</v>
      </c>
      <c r="M1800" s="13">
        <v>45421</v>
      </c>
      <c r="N1800" s="13">
        <v>45429</v>
      </c>
      <c r="O1800" s="13">
        <v>45473</v>
      </c>
      <c r="P1800" s="15">
        <v>45</v>
      </c>
      <c r="Q1800" s="11" t="s">
        <v>874</v>
      </c>
      <c r="R1800" s="11">
        <v>0</v>
      </c>
      <c r="S1800" s="11">
        <f t="shared" si="57"/>
        <v>0</v>
      </c>
      <c r="T1800" s="22" t="s">
        <v>830</v>
      </c>
      <c r="U1800" s="5">
        <v>0</v>
      </c>
      <c r="V1800" s="10" t="s">
        <v>7478</v>
      </c>
    </row>
    <row r="1801" spans="1:23" s="4" customFormat="1" ht="51" x14ac:dyDescent="0.2">
      <c r="A1801" s="5" t="s">
        <v>4974</v>
      </c>
      <c r="B1801" s="5" t="s">
        <v>4974</v>
      </c>
      <c r="C1801" s="5" t="str">
        <f>+VLOOKUP(B1801,[2]Hoja1!$H$1:$I$5207,2,FALSE)</f>
        <v>CONTRATO DE PRESTACION DE SERVICIOS PROFESIONALES</v>
      </c>
      <c r="D1801" s="6" t="s">
        <v>5769</v>
      </c>
      <c r="E1801" s="6">
        <v>1047439201</v>
      </c>
      <c r="F1801" s="7" t="s">
        <v>829</v>
      </c>
      <c r="G1801" s="8">
        <v>33485</v>
      </c>
      <c r="H1801" s="9" t="s">
        <v>6526</v>
      </c>
      <c r="I1801" s="5" t="s">
        <v>835</v>
      </c>
      <c r="J1801" s="5" t="s">
        <v>865</v>
      </c>
      <c r="K1801" s="5" t="s">
        <v>846</v>
      </c>
      <c r="L1801" s="11">
        <v>7197960</v>
      </c>
      <c r="M1801" s="13">
        <v>45415</v>
      </c>
      <c r="N1801" s="13">
        <v>45426</v>
      </c>
      <c r="O1801" s="13">
        <v>45473</v>
      </c>
      <c r="P1801" s="15">
        <v>48</v>
      </c>
      <c r="Q1801" s="11" t="s">
        <v>874</v>
      </c>
      <c r="R1801" s="11">
        <f>+VLOOKUP(B1801,[2]Hoja2!$A$3:$C$3503,3,FALSE)</f>
        <v>7197960</v>
      </c>
      <c r="S1801" s="11">
        <f t="shared" si="57"/>
        <v>0</v>
      </c>
      <c r="T1801" s="22">
        <f t="shared" si="58"/>
        <v>100</v>
      </c>
      <c r="U1801" s="5">
        <v>0</v>
      </c>
      <c r="V1801" s="10" t="s">
        <v>7479</v>
      </c>
    </row>
    <row r="1802" spans="1:23" s="4" customFormat="1" ht="51" x14ac:dyDescent="0.2">
      <c r="A1802" s="5" t="s">
        <v>4975</v>
      </c>
      <c r="B1802" s="5" t="s">
        <v>4975</v>
      </c>
      <c r="C1802" s="5" t="str">
        <f>+VLOOKUP(B1802,[2]Hoja1!$H$1:$I$5207,2,FALSE)</f>
        <v>CONTRATO DE PRESTACION DE SERVICIOS DE APOYO A LA GESTION</v>
      </c>
      <c r="D1802" s="6" t="s">
        <v>231</v>
      </c>
      <c r="E1802" s="6">
        <v>1030567946</v>
      </c>
      <c r="F1802" s="7" t="s">
        <v>829</v>
      </c>
      <c r="G1802" s="8">
        <v>32902</v>
      </c>
      <c r="H1802" s="9" t="s">
        <v>6527</v>
      </c>
      <c r="I1802" s="5" t="s">
        <v>835</v>
      </c>
      <c r="J1802" s="5" t="s">
        <v>865</v>
      </c>
      <c r="K1802" s="5" t="s">
        <v>846</v>
      </c>
      <c r="L1802" s="11">
        <f>+VLOOKUP(B1802,[2]Hoja2!$A$3:$C$3503,2,FALSE)</f>
        <v>25607833</v>
      </c>
      <c r="M1802" s="13">
        <v>45415</v>
      </c>
      <c r="N1802" s="13">
        <v>45418</v>
      </c>
      <c r="O1802" s="13">
        <v>45626</v>
      </c>
      <c r="P1802" s="15">
        <v>209</v>
      </c>
      <c r="Q1802" s="11" t="s">
        <v>874</v>
      </c>
      <c r="R1802" s="11">
        <f>+VLOOKUP(B1802,[2]Hoja2!$A$3:$C$3503,3,FALSE)</f>
        <v>25607833</v>
      </c>
      <c r="S1802" s="11">
        <f t="shared" si="57"/>
        <v>0</v>
      </c>
      <c r="T1802" s="22">
        <f t="shared" si="58"/>
        <v>100</v>
      </c>
      <c r="U1802" s="5">
        <v>1</v>
      </c>
      <c r="V1802" s="10" t="s">
        <v>7480</v>
      </c>
      <c r="W1802" s="4">
        <f>+VLOOKUP(B1802,[2]Hoja2!$A$3:$D$3503,4,FALSE)</f>
        <v>0</v>
      </c>
    </row>
    <row r="1803" spans="1:23" s="4" customFormat="1" ht="51" x14ac:dyDescent="0.2">
      <c r="A1803" s="5" t="s">
        <v>4976</v>
      </c>
      <c r="B1803" s="5" t="s">
        <v>4976</v>
      </c>
      <c r="C1803" s="5" t="str">
        <f>+VLOOKUP(B1803,[2]Hoja1!$H$1:$I$5207,2,FALSE)</f>
        <v>CONTRATO DE PRESTACION DE SERVICIOS PROFESIONALES</v>
      </c>
      <c r="D1803" s="6" t="s">
        <v>125</v>
      </c>
      <c r="E1803" s="6">
        <v>7604651</v>
      </c>
      <c r="F1803" s="7" t="s">
        <v>829</v>
      </c>
      <c r="G1803" s="8">
        <v>29497</v>
      </c>
      <c r="H1803" s="9" t="s">
        <v>6528</v>
      </c>
      <c r="I1803" s="5" t="s">
        <v>835</v>
      </c>
      <c r="J1803" s="5" t="s">
        <v>865</v>
      </c>
      <c r="K1803" s="5" t="s">
        <v>846</v>
      </c>
      <c r="L1803" s="11">
        <f>+VLOOKUP(B1803,[2]Hoja2!$A$3:$C$3503,2,FALSE)</f>
        <v>25607833</v>
      </c>
      <c r="M1803" s="13">
        <v>45415</v>
      </c>
      <c r="N1803" s="13">
        <v>45418</v>
      </c>
      <c r="O1803" s="13">
        <v>45626</v>
      </c>
      <c r="P1803" s="15">
        <v>209</v>
      </c>
      <c r="Q1803" s="11" t="s">
        <v>874</v>
      </c>
      <c r="R1803" s="11">
        <f>+VLOOKUP(B1803,[2]Hoja2!$A$3:$C$3503,3,FALSE)</f>
        <v>25607833</v>
      </c>
      <c r="S1803" s="11">
        <f t="shared" si="57"/>
        <v>0</v>
      </c>
      <c r="T1803" s="22">
        <f t="shared" si="58"/>
        <v>100</v>
      </c>
      <c r="U1803" s="5">
        <v>1</v>
      </c>
      <c r="V1803" s="10" t="s">
        <v>7481</v>
      </c>
      <c r="W1803" s="4">
        <f>+VLOOKUP(B1803,[2]Hoja2!$A$3:$D$3503,4,FALSE)</f>
        <v>0</v>
      </c>
    </row>
    <row r="1804" spans="1:23" s="4" customFormat="1" ht="51" x14ac:dyDescent="0.2">
      <c r="A1804" s="5" t="s">
        <v>4977</v>
      </c>
      <c r="B1804" s="5" t="s">
        <v>4977</v>
      </c>
      <c r="C1804" s="5" t="str">
        <f>+VLOOKUP(B1804,[2]Hoja1!$H$1:$I$5207,2,FALSE)</f>
        <v>CONTRATO DE PRESTACION DE SERVICIOS DE APOYO A LA GESTION</v>
      </c>
      <c r="D1804" s="6" t="s">
        <v>124</v>
      </c>
      <c r="E1804" s="6">
        <v>55197017</v>
      </c>
      <c r="F1804" s="7" t="s">
        <v>829</v>
      </c>
      <c r="G1804" s="8">
        <v>30375</v>
      </c>
      <c r="H1804" s="9" t="s">
        <v>6527</v>
      </c>
      <c r="I1804" s="5" t="s">
        <v>835</v>
      </c>
      <c r="J1804" s="5" t="s">
        <v>865</v>
      </c>
      <c r="K1804" s="5" t="s">
        <v>846</v>
      </c>
      <c r="L1804" s="11">
        <f>+VLOOKUP(B1804,[2]Hoja2!$A$3:$C$3503,2,FALSE)</f>
        <v>25607833</v>
      </c>
      <c r="M1804" s="13">
        <v>45415</v>
      </c>
      <c r="N1804" s="13">
        <v>45418</v>
      </c>
      <c r="O1804" s="13">
        <v>45626</v>
      </c>
      <c r="P1804" s="15">
        <v>209</v>
      </c>
      <c r="Q1804" s="11" t="s">
        <v>874</v>
      </c>
      <c r="R1804" s="11">
        <f>+VLOOKUP(B1804,[2]Hoja2!$A$3:$C$3503,3,FALSE)</f>
        <v>25607833</v>
      </c>
      <c r="S1804" s="11">
        <f t="shared" si="57"/>
        <v>0</v>
      </c>
      <c r="T1804" s="22">
        <f t="shared" si="58"/>
        <v>100</v>
      </c>
      <c r="U1804" s="5">
        <v>1</v>
      </c>
      <c r="V1804" s="10" t="s">
        <v>7482</v>
      </c>
      <c r="W1804" s="4">
        <f>+VLOOKUP(B1804,[2]Hoja2!$A$3:$D$3503,4,FALSE)</f>
        <v>0</v>
      </c>
    </row>
    <row r="1805" spans="1:23" s="4" customFormat="1" ht="51" x14ac:dyDescent="0.2">
      <c r="A1805" s="5" t="s">
        <v>4978</v>
      </c>
      <c r="B1805" s="5" t="s">
        <v>4978</v>
      </c>
      <c r="C1805" s="5" t="str">
        <f>+VLOOKUP(B1805,[2]Hoja1!$H$1:$I$5207,2,FALSE)</f>
        <v>CONTRATO DE PRESTACION DE SERVICIOS PROFESIONALES</v>
      </c>
      <c r="D1805" s="6" t="s">
        <v>5770</v>
      </c>
      <c r="E1805" s="6">
        <v>1094912928</v>
      </c>
      <c r="F1805" s="7" t="s">
        <v>829</v>
      </c>
      <c r="G1805" s="8">
        <v>32959</v>
      </c>
      <c r="H1805" s="9" t="s">
        <v>6529</v>
      </c>
      <c r="I1805" s="5" t="s">
        <v>835</v>
      </c>
      <c r="J1805" s="5" t="s">
        <v>866</v>
      </c>
      <c r="K1805" s="5" t="s">
        <v>840</v>
      </c>
      <c r="L1805" s="11">
        <v>48000000</v>
      </c>
      <c r="M1805" s="13">
        <v>45418</v>
      </c>
      <c r="N1805" s="13">
        <v>45420</v>
      </c>
      <c r="O1805" s="13">
        <v>45657</v>
      </c>
      <c r="P1805" s="15">
        <v>238</v>
      </c>
      <c r="Q1805" s="11" t="s">
        <v>874</v>
      </c>
      <c r="R1805" s="11">
        <f>+VLOOKUP(B1805,[2]Hoja2!$A$3:$C$3503,3,FALSE)</f>
        <v>42000000</v>
      </c>
      <c r="S1805" s="11">
        <f t="shared" si="57"/>
        <v>6000000</v>
      </c>
      <c r="T1805" s="22">
        <f t="shared" si="58"/>
        <v>87.5</v>
      </c>
      <c r="U1805" s="5">
        <v>0</v>
      </c>
      <c r="V1805" s="10" t="s">
        <v>7483</v>
      </c>
    </row>
    <row r="1806" spans="1:23" s="4" customFormat="1" ht="51" x14ac:dyDescent="0.2">
      <c r="A1806" s="5" t="s">
        <v>4979</v>
      </c>
      <c r="B1806" s="5" t="s">
        <v>4979</v>
      </c>
      <c r="C1806" s="5" t="str">
        <f>+VLOOKUP(B1806,[2]Hoja1!$H$1:$I$5207,2,FALSE)</f>
        <v>CONTRATO DE PRESTACION DE SERVICIOS PROFESIONALES</v>
      </c>
      <c r="D1806" s="6" t="s">
        <v>476</v>
      </c>
      <c r="E1806" s="6">
        <v>1018426372</v>
      </c>
      <c r="F1806" s="7" t="s">
        <v>829</v>
      </c>
      <c r="G1806" s="8">
        <v>32682</v>
      </c>
      <c r="H1806" s="9" t="s">
        <v>6530</v>
      </c>
      <c r="I1806" s="5" t="s">
        <v>835</v>
      </c>
      <c r="J1806" s="5" t="s">
        <v>866</v>
      </c>
      <c r="K1806" s="5" t="s">
        <v>840</v>
      </c>
      <c r="L1806" s="11">
        <f>+VLOOKUP(B1806,[2]Hoja2!$A$3:$C$3503,2,FALSE)</f>
        <v>35000000</v>
      </c>
      <c r="M1806" s="13">
        <v>45418</v>
      </c>
      <c r="N1806" s="13">
        <v>45421</v>
      </c>
      <c r="O1806" s="13">
        <v>45510</v>
      </c>
      <c r="P1806" s="15">
        <v>90</v>
      </c>
      <c r="Q1806" s="11" t="s">
        <v>874</v>
      </c>
      <c r="R1806" s="11">
        <f>+VLOOKUP(B1806,[2]Hoja2!$A$3:$C$3503,3,FALSE)</f>
        <v>35000000</v>
      </c>
      <c r="S1806" s="11">
        <f t="shared" si="57"/>
        <v>0</v>
      </c>
      <c r="T1806" s="22">
        <f t="shared" si="58"/>
        <v>100</v>
      </c>
      <c r="U1806" s="5">
        <v>0</v>
      </c>
      <c r="V1806" s="10" t="s">
        <v>7484</v>
      </c>
      <c r="W1806" s="4">
        <f>+VLOOKUP(B1806,[2]Hoja2!$A$3:$D$3503,4,FALSE)</f>
        <v>0</v>
      </c>
    </row>
    <row r="1807" spans="1:23" s="4" customFormat="1" ht="51" x14ac:dyDescent="0.2">
      <c r="A1807" s="5" t="s">
        <v>4980</v>
      </c>
      <c r="B1807" s="5" t="s">
        <v>4980</v>
      </c>
      <c r="C1807" s="5" t="str">
        <f>+VLOOKUP(B1807,[2]Hoja1!$H$1:$I$5207,2,FALSE)</f>
        <v>CONTRATO DE PRESTACION DE SERVICIOS PROFESIONALES</v>
      </c>
      <c r="D1807" s="6" t="s">
        <v>5771</v>
      </c>
      <c r="E1807" s="6">
        <v>1022338461</v>
      </c>
      <c r="F1807" s="7" t="s">
        <v>829</v>
      </c>
      <c r="G1807" s="8">
        <v>32036</v>
      </c>
      <c r="H1807" s="9" t="s">
        <v>6531</v>
      </c>
      <c r="I1807" s="5" t="s">
        <v>835</v>
      </c>
      <c r="J1807" s="5" t="s">
        <v>6963</v>
      </c>
      <c r="K1807" s="5" t="s">
        <v>842</v>
      </c>
      <c r="L1807" s="11">
        <v>48853750</v>
      </c>
      <c r="M1807" s="13">
        <v>45415</v>
      </c>
      <c r="N1807" s="13">
        <v>45417</v>
      </c>
      <c r="O1807" s="13">
        <v>45643</v>
      </c>
      <c r="P1807" s="15">
        <v>227</v>
      </c>
      <c r="Q1807" s="11" t="s">
        <v>874</v>
      </c>
      <c r="R1807" s="11">
        <f>+VLOOKUP(B1807,[2]Hoja2!$A$3:$C$3503,3,FALSE)</f>
        <v>40232500</v>
      </c>
      <c r="S1807" s="11">
        <f t="shared" si="57"/>
        <v>8621250</v>
      </c>
      <c r="T1807" s="22">
        <f t="shared" si="58"/>
        <v>82.352941176470594</v>
      </c>
      <c r="U1807" s="5">
        <v>1</v>
      </c>
      <c r="V1807" s="10" t="s">
        <v>7485</v>
      </c>
    </row>
    <row r="1808" spans="1:23" s="4" customFormat="1" ht="51" x14ac:dyDescent="0.2">
      <c r="A1808" s="5" t="s">
        <v>4981</v>
      </c>
      <c r="B1808" s="5" t="s">
        <v>4981</v>
      </c>
      <c r="C1808" s="5" t="str">
        <f>+VLOOKUP(B1808,[2]Hoja1!$H$1:$I$5207,2,FALSE)</f>
        <v>CONTRATO DE PRESTACION DE SERVICIOS PROFESIONALES</v>
      </c>
      <c r="D1808" s="6" t="s">
        <v>98</v>
      </c>
      <c r="E1808" s="6">
        <v>1032422830</v>
      </c>
      <c r="F1808" s="7" t="s">
        <v>829</v>
      </c>
      <c r="G1808" s="8">
        <v>32390</v>
      </c>
      <c r="H1808" s="9" t="s">
        <v>6501</v>
      </c>
      <c r="I1808" s="5" t="s">
        <v>835</v>
      </c>
      <c r="J1808" s="5" t="s">
        <v>6988</v>
      </c>
      <c r="K1808" s="5" t="s">
        <v>841</v>
      </c>
      <c r="L1808" s="11">
        <v>33600000</v>
      </c>
      <c r="M1808" s="13">
        <v>45421</v>
      </c>
      <c r="N1808" s="13">
        <v>45427</v>
      </c>
      <c r="O1808" s="13">
        <v>45639</v>
      </c>
      <c r="P1808" s="15">
        <v>213</v>
      </c>
      <c r="Q1808" s="11" t="s">
        <v>874</v>
      </c>
      <c r="R1808" s="11">
        <f>+VLOOKUP(B1808,[2]Hoja2!$A$3:$C$3503,3,FALSE)</f>
        <v>33600000</v>
      </c>
      <c r="S1808" s="11">
        <f t="shared" si="57"/>
        <v>0</v>
      </c>
      <c r="T1808" s="22">
        <f t="shared" si="58"/>
        <v>100</v>
      </c>
      <c r="U1808" s="5">
        <v>0</v>
      </c>
      <c r="V1808" s="10" t="s">
        <v>7486</v>
      </c>
    </row>
    <row r="1809" spans="1:23" s="4" customFormat="1" ht="51" x14ac:dyDescent="0.2">
      <c r="A1809" s="5" t="s">
        <v>4982</v>
      </c>
      <c r="B1809" s="5" t="s">
        <v>4982</v>
      </c>
      <c r="C1809" s="5" t="str">
        <f>+VLOOKUP(B1809,[2]Hoja1!$H$1:$I$5207,2,FALSE)</f>
        <v>CONTRATO DE PRESTACION DE SERVICIOS DE APOYO A LA GESTION</v>
      </c>
      <c r="D1809" s="6" t="s">
        <v>5772</v>
      </c>
      <c r="E1809" s="6">
        <v>1014268052</v>
      </c>
      <c r="F1809" s="7" t="s">
        <v>829</v>
      </c>
      <c r="G1809" s="8">
        <v>34911</v>
      </c>
      <c r="H1809" s="9" t="s">
        <v>6263</v>
      </c>
      <c r="I1809" s="5" t="s">
        <v>835</v>
      </c>
      <c r="J1809" s="5" t="s">
        <v>6988</v>
      </c>
      <c r="K1809" s="5" t="s">
        <v>841</v>
      </c>
      <c r="L1809" s="11">
        <v>18720000</v>
      </c>
      <c r="M1809" s="13">
        <v>45419</v>
      </c>
      <c r="N1809" s="13">
        <v>45420</v>
      </c>
      <c r="O1809" s="13">
        <v>45658</v>
      </c>
      <c r="P1809" s="15">
        <v>239</v>
      </c>
      <c r="Q1809" s="11" t="s">
        <v>874</v>
      </c>
      <c r="R1809" s="11">
        <f>+VLOOKUP(B1809,[2]Hoja2!$A$3:$C$3503,3,FALSE)</f>
        <v>15990000</v>
      </c>
      <c r="S1809" s="11">
        <f t="shared" si="57"/>
        <v>2730000</v>
      </c>
      <c r="T1809" s="22">
        <f t="shared" si="58"/>
        <v>85.416666666666671</v>
      </c>
      <c r="U1809" s="5">
        <v>2</v>
      </c>
      <c r="V1809" s="10" t="s">
        <v>7487</v>
      </c>
    </row>
    <row r="1810" spans="1:23" s="4" customFormat="1" ht="51" x14ac:dyDescent="0.2">
      <c r="A1810" s="5" t="s">
        <v>4983</v>
      </c>
      <c r="B1810" s="5" t="s">
        <v>4983</v>
      </c>
      <c r="C1810" s="5" t="str">
        <f>+VLOOKUP(B1810,[2]Hoja1!$H$1:$I$5207,2,FALSE)</f>
        <v>CONTRATO DE PRESTACION DE SERVICIOS PROFESIONALES</v>
      </c>
      <c r="D1810" s="6" t="s">
        <v>5773</v>
      </c>
      <c r="E1810" s="6">
        <v>1075280410</v>
      </c>
      <c r="F1810" s="7" t="s">
        <v>829</v>
      </c>
      <c r="G1810" s="8">
        <v>34405</v>
      </c>
      <c r="H1810" s="9" t="s">
        <v>6532</v>
      </c>
      <c r="I1810" s="5" t="s">
        <v>835</v>
      </c>
      <c r="J1810" s="5" t="s">
        <v>6988</v>
      </c>
      <c r="K1810" s="5" t="s">
        <v>841</v>
      </c>
      <c r="L1810" s="11">
        <v>33600000</v>
      </c>
      <c r="M1810" s="13">
        <v>45421</v>
      </c>
      <c r="N1810" s="13">
        <v>45426</v>
      </c>
      <c r="O1810" s="13">
        <v>45638</v>
      </c>
      <c r="P1810" s="15">
        <v>213</v>
      </c>
      <c r="Q1810" s="11" t="s">
        <v>874</v>
      </c>
      <c r="R1810" s="11">
        <f>+VLOOKUP(B1810,[2]Hoja2!$A$3:$C$3503,3,FALSE)</f>
        <v>31360000</v>
      </c>
      <c r="S1810" s="11">
        <f t="shared" si="57"/>
        <v>2240000</v>
      </c>
      <c r="T1810" s="22">
        <f t="shared" si="58"/>
        <v>93.333333333333329</v>
      </c>
      <c r="U1810" s="5">
        <v>0</v>
      </c>
      <c r="V1810" s="10" t="s">
        <v>7488</v>
      </c>
    </row>
    <row r="1811" spans="1:23" s="4" customFormat="1" ht="51" x14ac:dyDescent="0.2">
      <c r="A1811" s="5" t="s">
        <v>4984</v>
      </c>
      <c r="B1811" s="5" t="s">
        <v>4984</v>
      </c>
      <c r="C1811" s="5" t="str">
        <f>+VLOOKUP(B1811,[2]Hoja1!$H$1:$I$5207,2,FALSE)</f>
        <v>CONTRATO DE PRESTACION DE SERVICIOS PROFESIONALES</v>
      </c>
      <c r="D1811" s="6" t="s">
        <v>2217</v>
      </c>
      <c r="E1811" s="6">
        <v>1013691829</v>
      </c>
      <c r="F1811" s="7" t="s">
        <v>829</v>
      </c>
      <c r="G1811" s="8">
        <v>36423</v>
      </c>
      <c r="H1811" s="9" t="s">
        <v>6533</v>
      </c>
      <c r="I1811" s="5" t="s">
        <v>835</v>
      </c>
      <c r="J1811" s="5" t="s">
        <v>865</v>
      </c>
      <c r="K1811" s="5" t="s">
        <v>846</v>
      </c>
      <c r="L1811" s="11">
        <f>+VLOOKUP(B1811,[2]Hoja2!$A$3:$C$3503,2,FALSE)</f>
        <v>25607833</v>
      </c>
      <c r="M1811" s="13">
        <v>45422</v>
      </c>
      <c r="N1811" s="13">
        <v>45426</v>
      </c>
      <c r="O1811" s="13">
        <v>45626</v>
      </c>
      <c r="P1811" s="15">
        <v>201</v>
      </c>
      <c r="Q1811" s="11" t="s">
        <v>874</v>
      </c>
      <c r="R1811" s="11">
        <f>+VLOOKUP(B1811,[2]Hoja2!$A$3:$C$3503,3,FALSE)</f>
        <v>25607833</v>
      </c>
      <c r="S1811" s="11">
        <f t="shared" si="57"/>
        <v>0</v>
      </c>
      <c r="T1811" s="22">
        <f t="shared" si="58"/>
        <v>100</v>
      </c>
      <c r="U1811" s="5">
        <v>1</v>
      </c>
      <c r="V1811" s="10" t="s">
        <v>7489</v>
      </c>
      <c r="W1811" s="4">
        <f>+VLOOKUP(B1811,[2]Hoja2!$A$3:$D$3503,4,FALSE)</f>
        <v>0</v>
      </c>
    </row>
    <row r="1812" spans="1:23" s="4" customFormat="1" ht="51" x14ac:dyDescent="0.2">
      <c r="A1812" s="5" t="s">
        <v>4985</v>
      </c>
      <c r="B1812" s="5" t="s">
        <v>4985</v>
      </c>
      <c r="C1812" s="5" t="str">
        <f>+VLOOKUP(B1812,[2]Hoja1!$H$1:$I$5207,2,FALSE)</f>
        <v>CONTRATO DE PRESTACION DE SERVICIOS PROFESIONALES</v>
      </c>
      <c r="D1812" s="6" t="s">
        <v>780</v>
      </c>
      <c r="E1812" s="6">
        <v>1053855758</v>
      </c>
      <c r="F1812" s="7" t="s">
        <v>829</v>
      </c>
      <c r="G1812" s="8">
        <v>35475</v>
      </c>
      <c r="H1812" s="9" t="s">
        <v>6533</v>
      </c>
      <c r="I1812" s="5" t="s">
        <v>835</v>
      </c>
      <c r="J1812" s="5" t="s">
        <v>865</v>
      </c>
      <c r="K1812" s="5" t="s">
        <v>846</v>
      </c>
      <c r="L1812" s="11">
        <f>+VLOOKUP(B1812,[2]Hoja2!$A$3:$C$3503,2,FALSE)</f>
        <v>25607833</v>
      </c>
      <c r="M1812" s="13">
        <v>45425</v>
      </c>
      <c r="N1812" s="13">
        <v>45429</v>
      </c>
      <c r="O1812" s="13">
        <v>45626</v>
      </c>
      <c r="P1812" s="15">
        <v>198</v>
      </c>
      <c r="Q1812" s="11" t="s">
        <v>874</v>
      </c>
      <c r="R1812" s="11">
        <f>+VLOOKUP(B1812,[2]Hoja2!$A$3:$C$3503,3,FALSE)</f>
        <v>25607833</v>
      </c>
      <c r="S1812" s="11">
        <f t="shared" si="57"/>
        <v>0</v>
      </c>
      <c r="T1812" s="22">
        <f t="shared" si="58"/>
        <v>100</v>
      </c>
      <c r="U1812" s="5">
        <v>1</v>
      </c>
      <c r="V1812" s="10" t="s">
        <v>7490</v>
      </c>
      <c r="W1812" s="4">
        <f>+VLOOKUP(B1812,[2]Hoja2!$A$3:$D$3503,4,FALSE)</f>
        <v>0</v>
      </c>
    </row>
    <row r="1813" spans="1:23" s="4" customFormat="1" ht="51" x14ac:dyDescent="0.2">
      <c r="A1813" s="5" t="s">
        <v>4986</v>
      </c>
      <c r="B1813" s="5" t="s">
        <v>4986</v>
      </c>
      <c r="C1813" s="5" t="str">
        <f>+VLOOKUP(B1813,[2]Hoja1!$H$1:$I$5207,2,FALSE)</f>
        <v>CONTRATO DE PRESTACION DE SERVICIOS DE APOYO A LA GESTION</v>
      </c>
      <c r="D1813" s="6" t="s">
        <v>5774</v>
      </c>
      <c r="E1813" s="6">
        <v>1057740</v>
      </c>
      <c r="F1813" s="7" t="s">
        <v>829</v>
      </c>
      <c r="G1813" s="8">
        <v>34796</v>
      </c>
      <c r="H1813" s="9" t="s">
        <v>6534</v>
      </c>
      <c r="I1813" s="5" t="s">
        <v>835</v>
      </c>
      <c r="J1813" s="5" t="s">
        <v>6988</v>
      </c>
      <c r="K1813" s="5" t="s">
        <v>841</v>
      </c>
      <c r="L1813" s="11">
        <v>27600000</v>
      </c>
      <c r="M1813" s="13">
        <v>45418</v>
      </c>
      <c r="N1813" s="13">
        <v>45419</v>
      </c>
      <c r="O1813" s="13">
        <v>45658</v>
      </c>
      <c r="P1813" s="15">
        <v>240</v>
      </c>
      <c r="Q1813" s="11" t="s">
        <v>874</v>
      </c>
      <c r="R1813" s="11">
        <f>+VLOOKUP(B1813,[2]Hoja2!$A$3:$C$3503,3,FALSE)</f>
        <v>24150000</v>
      </c>
      <c r="S1813" s="11">
        <f t="shared" si="57"/>
        <v>3450000</v>
      </c>
      <c r="T1813" s="22">
        <f t="shared" si="58"/>
        <v>87.5</v>
      </c>
      <c r="U1813" s="5">
        <v>1</v>
      </c>
      <c r="V1813" s="10" t="s">
        <v>7491</v>
      </c>
    </row>
    <row r="1814" spans="1:23" s="4" customFormat="1" ht="51" x14ac:dyDescent="0.2">
      <c r="A1814" s="5" t="s">
        <v>4987</v>
      </c>
      <c r="B1814" s="5" t="s">
        <v>4987</v>
      </c>
      <c r="C1814" s="5" t="str">
        <f>+VLOOKUP(B1814,[2]Hoja1!$H$1:$I$5207,2,FALSE)</f>
        <v>CONTRATO DE PRESTACION DE SERVICIOS DE APOYO A LA GESTION</v>
      </c>
      <c r="D1814" s="6" t="s">
        <v>302</v>
      </c>
      <c r="E1814" s="6">
        <v>80004500</v>
      </c>
      <c r="F1814" s="7" t="s">
        <v>829</v>
      </c>
      <c r="G1814" s="8">
        <v>28991</v>
      </c>
      <c r="H1814" s="9" t="s">
        <v>6515</v>
      </c>
      <c r="I1814" s="5" t="s">
        <v>835</v>
      </c>
      <c r="J1814" s="5" t="s">
        <v>7462</v>
      </c>
      <c r="K1814" s="5" t="s">
        <v>844</v>
      </c>
      <c r="L1814" s="11">
        <v>7979400</v>
      </c>
      <c r="M1814" s="13">
        <v>45418</v>
      </c>
      <c r="N1814" s="13">
        <v>45419</v>
      </c>
      <c r="O1814" s="13">
        <v>45474</v>
      </c>
      <c r="P1814" s="15">
        <v>56</v>
      </c>
      <c r="Q1814" s="11" t="s">
        <v>874</v>
      </c>
      <c r="R1814" s="11">
        <f>+VLOOKUP(B1814,[2]Hoja2!$A$3:$C$3503,3,FALSE)</f>
        <v>7979400</v>
      </c>
      <c r="S1814" s="11">
        <f t="shared" si="57"/>
        <v>0</v>
      </c>
      <c r="T1814" s="22">
        <f t="shared" si="58"/>
        <v>100</v>
      </c>
      <c r="U1814" s="5">
        <v>0</v>
      </c>
      <c r="V1814" s="10" t="s">
        <v>7492</v>
      </c>
    </row>
    <row r="1815" spans="1:23" s="4" customFormat="1" ht="51" x14ac:dyDescent="0.2">
      <c r="A1815" s="5" t="s">
        <v>4988</v>
      </c>
      <c r="B1815" s="5" t="s">
        <v>4988</v>
      </c>
      <c r="C1815" s="5" t="str">
        <f>+VLOOKUP(B1815,[2]Hoja1!$H$1:$I$5207,2,FALSE)</f>
        <v>CONTRATO DE PRESTACION DE SERVICIOS PROFESIONALES</v>
      </c>
      <c r="D1815" s="6" t="s">
        <v>113</v>
      </c>
      <c r="E1815" s="6">
        <v>79811853</v>
      </c>
      <c r="F1815" s="7" t="s">
        <v>829</v>
      </c>
      <c r="G1815" s="8">
        <v>28540</v>
      </c>
      <c r="H1815" s="9" t="s">
        <v>6535</v>
      </c>
      <c r="I1815" s="5" t="s">
        <v>835</v>
      </c>
      <c r="J1815" s="5" t="s">
        <v>865</v>
      </c>
      <c r="K1815" s="5" t="s">
        <v>846</v>
      </c>
      <c r="L1815" s="11">
        <f>+VLOOKUP(B1815,[2]Hoja2!$A$3:$C$3503,2,FALSE)</f>
        <v>25607833</v>
      </c>
      <c r="M1815" s="13">
        <v>45418</v>
      </c>
      <c r="N1815" s="13">
        <v>45419</v>
      </c>
      <c r="O1815" s="13">
        <v>45626</v>
      </c>
      <c r="P1815" s="15">
        <v>208</v>
      </c>
      <c r="Q1815" s="11" t="s">
        <v>874</v>
      </c>
      <c r="R1815" s="11">
        <f>+VLOOKUP(B1815,[2]Hoja2!$A$3:$C$3503,3,FALSE)</f>
        <v>25607833</v>
      </c>
      <c r="S1815" s="11">
        <f t="shared" si="57"/>
        <v>0</v>
      </c>
      <c r="T1815" s="22">
        <f t="shared" si="58"/>
        <v>100</v>
      </c>
      <c r="U1815" s="5">
        <v>1</v>
      </c>
      <c r="V1815" s="10" t="s">
        <v>7493</v>
      </c>
      <c r="W1815" s="4">
        <f>+VLOOKUP(B1815,[2]Hoja2!$A$3:$D$3503,4,FALSE)</f>
        <v>0</v>
      </c>
    </row>
    <row r="1816" spans="1:23" s="4" customFormat="1" ht="51" x14ac:dyDescent="0.2">
      <c r="A1816" s="5" t="s">
        <v>4989</v>
      </c>
      <c r="B1816" s="5" t="s">
        <v>4989</v>
      </c>
      <c r="C1816" s="5" t="str">
        <f>+VLOOKUP(B1816,[2]Hoja1!$H$1:$I$5207,2,FALSE)</f>
        <v>CONTRATO DE PRESTACION DE SERVICIOS PROFESIONALES</v>
      </c>
      <c r="D1816" s="6" t="s">
        <v>5775</v>
      </c>
      <c r="E1816" s="6">
        <v>1030647220</v>
      </c>
      <c r="F1816" s="7" t="s">
        <v>829</v>
      </c>
      <c r="G1816" s="8">
        <v>34657</v>
      </c>
      <c r="H1816" s="9" t="s">
        <v>6101</v>
      </c>
      <c r="I1816" s="5" t="s">
        <v>835</v>
      </c>
      <c r="J1816" s="5" t="s">
        <v>6988</v>
      </c>
      <c r="K1816" s="5" t="s">
        <v>841</v>
      </c>
      <c r="L1816" s="11">
        <v>49600000</v>
      </c>
      <c r="M1816" s="13">
        <v>45418</v>
      </c>
      <c r="N1816" s="13">
        <v>45421</v>
      </c>
      <c r="O1816" s="13">
        <v>45658</v>
      </c>
      <c r="P1816" s="15">
        <v>238</v>
      </c>
      <c r="Q1816" s="11" t="s">
        <v>874</v>
      </c>
      <c r="R1816" s="11">
        <f>+VLOOKUP(B1816,[2]Hoja2!$A$3:$C$3503,3,FALSE)</f>
        <v>43400000</v>
      </c>
      <c r="S1816" s="11">
        <f t="shared" si="57"/>
        <v>6200000</v>
      </c>
      <c r="T1816" s="22">
        <f t="shared" si="58"/>
        <v>87.5</v>
      </c>
      <c r="U1816" s="5">
        <v>1</v>
      </c>
      <c r="V1816" s="10" t="s">
        <v>7494</v>
      </c>
    </row>
    <row r="1817" spans="1:23" s="4" customFormat="1" ht="51" x14ac:dyDescent="0.2">
      <c r="A1817" s="5" t="s">
        <v>4990</v>
      </c>
      <c r="B1817" s="5" t="s">
        <v>4990</v>
      </c>
      <c r="C1817" s="5" t="str">
        <f>+VLOOKUP(B1817,[2]Hoja1!$H$1:$I$5207,2,FALSE)</f>
        <v>CONTRATO DE PRESTACION DE SERVICIOS DE APOYO A LA GESTION</v>
      </c>
      <c r="D1817" s="6" t="s">
        <v>467</v>
      </c>
      <c r="E1817" s="6">
        <v>1072717567</v>
      </c>
      <c r="F1817" s="7" t="s">
        <v>829</v>
      </c>
      <c r="G1817" s="8">
        <v>35901</v>
      </c>
      <c r="H1817" s="9" t="s">
        <v>6536</v>
      </c>
      <c r="I1817" s="5" t="s">
        <v>835</v>
      </c>
      <c r="J1817" s="5" t="s">
        <v>6988</v>
      </c>
      <c r="K1817" s="5" t="s">
        <v>841</v>
      </c>
      <c r="L1817" s="11">
        <v>26400000</v>
      </c>
      <c r="M1817" s="13">
        <v>45415</v>
      </c>
      <c r="N1817" s="13">
        <v>45418</v>
      </c>
      <c r="O1817" s="13">
        <v>45658</v>
      </c>
      <c r="P1817" s="15">
        <v>241</v>
      </c>
      <c r="Q1817" s="11" t="s">
        <v>874</v>
      </c>
      <c r="R1817" s="11">
        <f>+VLOOKUP(B1817,[2]Hoja2!$A$3:$C$3503,3,FALSE)</f>
        <v>23100000</v>
      </c>
      <c r="S1817" s="11">
        <f t="shared" si="57"/>
        <v>3300000</v>
      </c>
      <c r="T1817" s="22">
        <f t="shared" si="58"/>
        <v>87.5</v>
      </c>
      <c r="U1817" s="5">
        <v>0</v>
      </c>
      <c r="V1817" s="10" t="s">
        <v>7495</v>
      </c>
    </row>
    <row r="1818" spans="1:23" s="4" customFormat="1" ht="51" x14ac:dyDescent="0.2">
      <c r="A1818" s="5" t="s">
        <v>4991</v>
      </c>
      <c r="B1818" s="5" t="s">
        <v>4991</v>
      </c>
      <c r="C1818" s="5" t="str">
        <f>+VLOOKUP(B1818,[2]Hoja1!$H$1:$I$5207,2,FALSE)</f>
        <v>CONTRATO DE PRESTACION DE SERVICIOS PROFESIONALES</v>
      </c>
      <c r="D1818" s="6" t="s">
        <v>5776</v>
      </c>
      <c r="E1818" s="6">
        <v>1233504538</v>
      </c>
      <c r="F1818" s="7" t="s">
        <v>829</v>
      </c>
      <c r="G1818" s="8">
        <v>36199</v>
      </c>
      <c r="H1818" s="9" t="s">
        <v>3069</v>
      </c>
      <c r="I1818" s="5" t="s">
        <v>835</v>
      </c>
      <c r="J1818" s="5" t="s">
        <v>865</v>
      </c>
      <c r="K1818" s="5" t="s">
        <v>846</v>
      </c>
      <c r="L1818" s="11">
        <v>4809090</v>
      </c>
      <c r="M1818" s="13">
        <v>45415</v>
      </c>
      <c r="N1818" s="13">
        <v>45420</v>
      </c>
      <c r="O1818" s="13">
        <v>45474</v>
      </c>
      <c r="P1818" s="15">
        <v>55</v>
      </c>
      <c r="Q1818" s="11" t="s">
        <v>874</v>
      </c>
      <c r="R1818" s="11">
        <f>+VLOOKUP(B1818,[2]Hoja2!$A$3:$C$3503,3,FALSE)</f>
        <v>4809090</v>
      </c>
      <c r="S1818" s="11">
        <f t="shared" si="57"/>
        <v>0</v>
      </c>
      <c r="T1818" s="22">
        <f t="shared" si="58"/>
        <v>100</v>
      </c>
      <c r="U1818" s="5">
        <v>0</v>
      </c>
      <c r="V1818" s="10" t="s">
        <v>7496</v>
      </c>
    </row>
    <row r="1819" spans="1:23" s="4" customFormat="1" ht="63.75" x14ac:dyDescent="0.2">
      <c r="A1819" s="5" t="s">
        <v>4992</v>
      </c>
      <c r="B1819" s="5" t="s">
        <v>4992</v>
      </c>
      <c r="C1819" s="5" t="str">
        <f>+VLOOKUP(B1819,[2]Hoja1!$H$1:$I$5207,2,FALSE)</f>
        <v>CONTRATO DE PRESTACION DE SERVICIOS PROFESIONALES</v>
      </c>
      <c r="D1819" s="6" t="s">
        <v>5777</v>
      </c>
      <c r="E1819" s="6">
        <v>40092293</v>
      </c>
      <c r="F1819" s="7" t="s">
        <v>829</v>
      </c>
      <c r="G1819" s="8">
        <v>28712</v>
      </c>
      <c r="H1819" s="9" t="s">
        <v>6537</v>
      </c>
      <c r="I1819" s="5" t="s">
        <v>835</v>
      </c>
      <c r="J1819" s="5" t="s">
        <v>6988</v>
      </c>
      <c r="K1819" s="5" t="s">
        <v>841</v>
      </c>
      <c r="L1819" s="11">
        <v>39200000</v>
      </c>
      <c r="M1819" s="13">
        <v>45418</v>
      </c>
      <c r="N1819" s="13">
        <v>45419</v>
      </c>
      <c r="O1819" s="13">
        <v>45658</v>
      </c>
      <c r="P1819" s="15">
        <v>240</v>
      </c>
      <c r="Q1819" s="11" t="s">
        <v>874</v>
      </c>
      <c r="R1819" s="11">
        <f>+VLOOKUP(B1819,[2]Hoja2!$A$3:$C$3503,3,FALSE)</f>
        <v>34300000</v>
      </c>
      <c r="S1819" s="11">
        <f t="shared" si="57"/>
        <v>4900000</v>
      </c>
      <c r="T1819" s="22">
        <f t="shared" si="58"/>
        <v>87.5</v>
      </c>
      <c r="U1819" s="5">
        <v>0</v>
      </c>
      <c r="V1819" s="10" t="s">
        <v>7497</v>
      </c>
    </row>
    <row r="1820" spans="1:23" s="4" customFormat="1" ht="51" x14ac:dyDescent="0.2">
      <c r="A1820" s="5" t="s">
        <v>4993</v>
      </c>
      <c r="B1820" s="5" t="s">
        <v>4993</v>
      </c>
      <c r="C1820" s="5" t="str">
        <f>+VLOOKUP(B1820,[2]Hoja1!$H$1:$I$5207,2,FALSE)</f>
        <v>CONTRATO DE PRESTACION DE SERVICIOS PROFESIONALES</v>
      </c>
      <c r="D1820" s="6" t="s">
        <v>2089</v>
      </c>
      <c r="E1820" s="6">
        <v>53910752</v>
      </c>
      <c r="F1820" s="7" t="s">
        <v>829</v>
      </c>
      <c r="G1820" s="8">
        <v>30963</v>
      </c>
      <c r="H1820" s="9" t="s">
        <v>6538</v>
      </c>
      <c r="I1820" s="5" t="s">
        <v>835</v>
      </c>
      <c r="J1820" s="5" t="s">
        <v>867</v>
      </c>
      <c r="K1820" s="5" t="s">
        <v>839</v>
      </c>
      <c r="L1820" s="11">
        <v>42434900</v>
      </c>
      <c r="M1820" s="13">
        <v>45415</v>
      </c>
      <c r="N1820" s="13">
        <v>45418</v>
      </c>
      <c r="O1820" s="13">
        <v>45641</v>
      </c>
      <c r="P1820" s="15">
        <v>224</v>
      </c>
      <c r="Q1820" s="11" t="s">
        <v>874</v>
      </c>
      <c r="R1820" s="11">
        <f>+VLOOKUP(B1820,[2]Hoja2!$A$3:$C$3503,3,FALSE)</f>
        <v>42434900</v>
      </c>
      <c r="S1820" s="11">
        <f t="shared" si="57"/>
        <v>0</v>
      </c>
      <c r="T1820" s="22">
        <f t="shared" si="58"/>
        <v>100</v>
      </c>
      <c r="U1820" s="5">
        <v>0</v>
      </c>
      <c r="V1820" s="10" t="s">
        <v>7498</v>
      </c>
    </row>
    <row r="1821" spans="1:23" s="4" customFormat="1" ht="51" x14ac:dyDescent="0.2">
      <c r="A1821" s="5" t="s">
        <v>4994</v>
      </c>
      <c r="B1821" s="5" t="s">
        <v>4994</v>
      </c>
      <c r="C1821" s="5" t="s">
        <v>2038</v>
      </c>
      <c r="D1821" s="6" t="s">
        <v>5778</v>
      </c>
      <c r="E1821" s="6">
        <v>1015397702</v>
      </c>
      <c r="F1821" s="7" t="s">
        <v>829</v>
      </c>
      <c r="G1821" s="8">
        <v>31776</v>
      </c>
      <c r="H1821" s="9" t="s">
        <v>6539</v>
      </c>
      <c r="I1821" s="5" t="s">
        <v>830</v>
      </c>
      <c r="J1821" s="5" t="s">
        <v>830</v>
      </c>
      <c r="K1821" s="5" t="s">
        <v>830</v>
      </c>
      <c r="L1821" s="11">
        <v>0</v>
      </c>
      <c r="M1821" s="13">
        <v>45418</v>
      </c>
      <c r="N1821" s="13">
        <v>45418</v>
      </c>
      <c r="O1821" s="13">
        <v>45451</v>
      </c>
      <c r="P1821" s="15">
        <v>34</v>
      </c>
      <c r="Q1821" s="11" t="s">
        <v>874</v>
      </c>
      <c r="R1821" s="11">
        <v>0</v>
      </c>
      <c r="S1821" s="11">
        <f t="shared" si="57"/>
        <v>0</v>
      </c>
      <c r="T1821" s="22" t="s">
        <v>830</v>
      </c>
      <c r="U1821" s="5">
        <v>0</v>
      </c>
      <c r="V1821" s="10" t="s">
        <v>7499</v>
      </c>
    </row>
    <row r="1822" spans="1:23" s="4" customFormat="1" ht="51" x14ac:dyDescent="0.2">
      <c r="A1822" s="5" t="s">
        <v>4995</v>
      </c>
      <c r="B1822" s="5" t="s">
        <v>4995</v>
      </c>
      <c r="C1822" s="5" t="str">
        <f>+VLOOKUP(B1822,[2]Hoja1!$H$1:$I$5207,2,FALSE)</f>
        <v>CONTRATO DE PRESTACION DE SERVICIOS DE APOYO A LA GESTION</v>
      </c>
      <c r="D1822" s="6" t="s">
        <v>5779</v>
      </c>
      <c r="E1822" s="6">
        <v>1193402001</v>
      </c>
      <c r="F1822" s="7" t="s">
        <v>829</v>
      </c>
      <c r="G1822" s="8">
        <v>36829</v>
      </c>
      <c r="H1822" s="9" t="s">
        <v>6540</v>
      </c>
      <c r="I1822" s="5" t="s">
        <v>835</v>
      </c>
      <c r="J1822" s="5" t="s">
        <v>6988</v>
      </c>
      <c r="K1822" s="5" t="s">
        <v>841</v>
      </c>
      <c r="L1822" s="11">
        <v>24000000</v>
      </c>
      <c r="M1822" s="13">
        <v>45419</v>
      </c>
      <c r="N1822" s="13">
        <v>45420</v>
      </c>
      <c r="O1822" s="13">
        <v>45658</v>
      </c>
      <c r="P1822" s="15">
        <v>239</v>
      </c>
      <c r="Q1822" s="11" t="s">
        <v>874</v>
      </c>
      <c r="R1822" s="11">
        <f>+VLOOKUP(B1822,[2]Hoja2!$A$3:$C$3503,3,FALSE)</f>
        <v>21000000</v>
      </c>
      <c r="S1822" s="11">
        <f t="shared" si="57"/>
        <v>3000000</v>
      </c>
      <c r="T1822" s="22">
        <f t="shared" si="58"/>
        <v>87.5</v>
      </c>
      <c r="U1822" s="5">
        <v>1</v>
      </c>
      <c r="V1822" s="10" t="s">
        <v>7500</v>
      </c>
    </row>
    <row r="1823" spans="1:23" s="4" customFormat="1" ht="63.75" x14ac:dyDescent="0.2">
      <c r="A1823" s="5" t="s">
        <v>4996</v>
      </c>
      <c r="B1823" s="5" t="s">
        <v>4996</v>
      </c>
      <c r="C1823" s="5" t="str">
        <f>+VLOOKUP(B1823,[2]Hoja1!$H$1:$I$5207,2,FALSE)</f>
        <v>CONTRATO DE PRESTACION DE SERVICIOS PROFESIONALES</v>
      </c>
      <c r="D1823" s="6" t="s">
        <v>5780</v>
      </c>
      <c r="E1823" s="6">
        <v>1012380502</v>
      </c>
      <c r="F1823" s="7" t="s">
        <v>829</v>
      </c>
      <c r="G1823" s="8">
        <v>33494</v>
      </c>
      <c r="H1823" s="9" t="s">
        <v>6541</v>
      </c>
      <c r="I1823" s="5" t="s">
        <v>835</v>
      </c>
      <c r="J1823" s="5" t="s">
        <v>865</v>
      </c>
      <c r="K1823" s="5" t="s">
        <v>846</v>
      </c>
      <c r="L1823" s="11">
        <v>25242000</v>
      </c>
      <c r="M1823" s="13">
        <v>45420</v>
      </c>
      <c r="N1823" s="13">
        <v>45421</v>
      </c>
      <c r="O1823" s="13">
        <v>45627</v>
      </c>
      <c r="P1823" s="15">
        <v>207</v>
      </c>
      <c r="Q1823" s="11" t="s">
        <v>874</v>
      </c>
      <c r="R1823" s="11">
        <f>+VLOOKUP(B1823,[2]Hoja2!$A$3:$C$3503,3,FALSE)</f>
        <v>25242000</v>
      </c>
      <c r="S1823" s="11">
        <f t="shared" si="57"/>
        <v>0</v>
      </c>
      <c r="T1823" s="22">
        <f t="shared" si="58"/>
        <v>100</v>
      </c>
      <c r="U1823" s="5">
        <v>0</v>
      </c>
      <c r="V1823" s="10" t="s">
        <v>7501</v>
      </c>
    </row>
    <row r="1824" spans="1:23" s="4" customFormat="1" ht="51" x14ac:dyDescent="0.2">
      <c r="A1824" s="5" t="s">
        <v>4997</v>
      </c>
      <c r="B1824" s="5" t="s">
        <v>4997</v>
      </c>
      <c r="C1824" s="5" t="str">
        <f>+VLOOKUP(B1824,[2]Hoja1!$H$1:$I$5207,2,FALSE)</f>
        <v>CONTRATO DE PRESTACION DE SERVICIOS PROFESIONALES</v>
      </c>
      <c r="D1824" s="6" t="s">
        <v>144</v>
      </c>
      <c r="E1824" s="6">
        <v>1019028823</v>
      </c>
      <c r="F1824" s="7" t="s">
        <v>829</v>
      </c>
      <c r="G1824" s="8">
        <v>32462</v>
      </c>
      <c r="H1824" s="9" t="s">
        <v>6495</v>
      </c>
      <c r="I1824" s="5" t="s">
        <v>835</v>
      </c>
      <c r="J1824" s="5" t="s">
        <v>865</v>
      </c>
      <c r="K1824" s="5" t="s">
        <v>846</v>
      </c>
      <c r="L1824" s="11">
        <v>39011000</v>
      </c>
      <c r="M1824" s="13">
        <v>45418</v>
      </c>
      <c r="N1824" s="13">
        <v>45419</v>
      </c>
      <c r="O1824" s="13">
        <v>45626</v>
      </c>
      <c r="P1824" s="15">
        <v>208</v>
      </c>
      <c r="Q1824" s="11" t="s">
        <v>874</v>
      </c>
      <c r="R1824" s="11">
        <f>+VLOOKUP(B1824,[2]Hoja2!$A$3:$C$3503,3,FALSE)</f>
        <v>39011000</v>
      </c>
      <c r="S1824" s="11">
        <f t="shared" si="57"/>
        <v>0</v>
      </c>
      <c r="T1824" s="22">
        <f t="shared" si="58"/>
        <v>100</v>
      </c>
      <c r="U1824" s="5">
        <v>1</v>
      </c>
      <c r="V1824" s="10" t="s">
        <v>7502</v>
      </c>
    </row>
    <row r="1825" spans="1:23" s="4" customFormat="1" ht="51" x14ac:dyDescent="0.2">
      <c r="A1825" s="5" t="s">
        <v>4998</v>
      </c>
      <c r="B1825" s="5" t="s">
        <v>4998</v>
      </c>
      <c r="C1825" s="5" t="str">
        <f>+VLOOKUP(B1825,[2]Hoja1!$H$1:$I$5207,2,FALSE)</f>
        <v>CONTRATO DE PRESTACION DE SERVICIOS PROFESIONALES</v>
      </c>
      <c r="D1825" s="6" t="s">
        <v>5781</v>
      </c>
      <c r="E1825" s="6">
        <v>1013588834</v>
      </c>
      <c r="F1825" s="7" t="s">
        <v>829</v>
      </c>
      <c r="G1825" s="8">
        <v>31963</v>
      </c>
      <c r="H1825" s="9" t="s">
        <v>6542</v>
      </c>
      <c r="I1825" s="5" t="s">
        <v>835</v>
      </c>
      <c r="J1825" s="5" t="s">
        <v>865</v>
      </c>
      <c r="K1825" s="5" t="s">
        <v>846</v>
      </c>
      <c r="L1825" s="11">
        <v>16716000</v>
      </c>
      <c r="M1825" s="13">
        <v>45418</v>
      </c>
      <c r="N1825" s="13">
        <v>45418</v>
      </c>
      <c r="O1825" s="13">
        <v>45504</v>
      </c>
      <c r="P1825" s="15">
        <v>87</v>
      </c>
      <c r="Q1825" s="11" t="s">
        <v>874</v>
      </c>
      <c r="R1825" s="11">
        <f>+VLOOKUP(B1825,[2]Hoja2!$A$3:$C$3503,3,FALSE)</f>
        <v>16716000</v>
      </c>
      <c r="S1825" s="11">
        <f t="shared" si="57"/>
        <v>0</v>
      </c>
      <c r="T1825" s="22">
        <f t="shared" si="58"/>
        <v>100</v>
      </c>
      <c r="U1825" s="5">
        <v>0</v>
      </c>
      <c r="V1825" s="10" t="s">
        <v>7503</v>
      </c>
    </row>
    <row r="1826" spans="1:23" s="4" customFormat="1" ht="51" x14ac:dyDescent="0.2">
      <c r="A1826" s="5" t="s">
        <v>4999</v>
      </c>
      <c r="B1826" s="5" t="s">
        <v>4999</v>
      </c>
      <c r="C1826" s="5" t="str">
        <f>+VLOOKUP(B1826,[2]Hoja1!$H$1:$I$5207,2,FALSE)</f>
        <v>CONTRATO DE PRESTACION DE SERVICIOS PROFESIONALES</v>
      </c>
      <c r="D1826" s="6" t="s">
        <v>212</v>
      </c>
      <c r="E1826" s="6">
        <v>80112429</v>
      </c>
      <c r="F1826" s="7" t="s">
        <v>829</v>
      </c>
      <c r="G1826" s="8">
        <v>29753</v>
      </c>
      <c r="H1826" s="9" t="s">
        <v>6495</v>
      </c>
      <c r="I1826" s="5" t="s">
        <v>835</v>
      </c>
      <c r="J1826" s="5" t="s">
        <v>865</v>
      </c>
      <c r="K1826" s="5" t="s">
        <v>846</v>
      </c>
      <c r="L1826" s="11">
        <v>39011000</v>
      </c>
      <c r="M1826" s="13">
        <v>45419</v>
      </c>
      <c r="N1826" s="13">
        <v>45422</v>
      </c>
      <c r="O1826" s="13">
        <v>45626</v>
      </c>
      <c r="P1826" s="15">
        <v>205</v>
      </c>
      <c r="Q1826" s="11" t="s">
        <v>874</v>
      </c>
      <c r="R1826" s="11">
        <f>+VLOOKUP(B1826,[2]Hoja2!$A$3:$C$3503,3,FALSE)</f>
        <v>39011000</v>
      </c>
      <c r="S1826" s="11">
        <f t="shared" si="57"/>
        <v>0</v>
      </c>
      <c r="T1826" s="22">
        <f t="shared" si="58"/>
        <v>100</v>
      </c>
      <c r="U1826" s="5">
        <v>0</v>
      </c>
      <c r="V1826" s="10" t="s">
        <v>7504</v>
      </c>
    </row>
    <row r="1827" spans="1:23" s="4" customFormat="1" ht="51" x14ac:dyDescent="0.2">
      <c r="A1827" s="5" t="s">
        <v>5000</v>
      </c>
      <c r="B1827" s="5" t="s">
        <v>5000</v>
      </c>
      <c r="C1827" s="5" t="str">
        <f>+VLOOKUP(B1827,[2]Hoja1!$H$1:$I$5207,2,FALSE)</f>
        <v>CONTRATO DE PRESTACION DE SERVICIOS PROFESIONALES</v>
      </c>
      <c r="D1827" s="6" t="s">
        <v>2132</v>
      </c>
      <c r="E1827" s="6">
        <v>1019031766</v>
      </c>
      <c r="F1827" s="7" t="s">
        <v>829</v>
      </c>
      <c r="G1827" s="8" t="s">
        <v>830</v>
      </c>
      <c r="H1827" s="9" t="s">
        <v>6543</v>
      </c>
      <c r="I1827" s="5" t="s">
        <v>835</v>
      </c>
      <c r="J1827" s="5" t="s">
        <v>865</v>
      </c>
      <c r="K1827" s="5" t="s">
        <v>846</v>
      </c>
      <c r="L1827" s="11">
        <v>16719000</v>
      </c>
      <c r="M1827" s="13">
        <v>45420</v>
      </c>
      <c r="N1827" s="13">
        <v>45421</v>
      </c>
      <c r="O1827" s="13">
        <v>45504</v>
      </c>
      <c r="P1827" s="15">
        <v>84</v>
      </c>
      <c r="Q1827" s="11" t="s">
        <v>874</v>
      </c>
      <c r="R1827" s="11">
        <f>+VLOOKUP(B1827,[2]Hoja2!$A$3:$C$3503,3,FALSE)</f>
        <v>16719000</v>
      </c>
      <c r="S1827" s="11">
        <f t="shared" si="57"/>
        <v>0</v>
      </c>
      <c r="T1827" s="22">
        <f t="shared" si="58"/>
        <v>100</v>
      </c>
      <c r="U1827" s="5">
        <v>0</v>
      </c>
      <c r="V1827" s="10" t="s">
        <v>7505</v>
      </c>
    </row>
    <row r="1828" spans="1:23" s="4" customFormat="1" ht="51" x14ac:dyDescent="0.2">
      <c r="A1828" s="5" t="s">
        <v>5001</v>
      </c>
      <c r="B1828" s="5" t="s">
        <v>5001</v>
      </c>
      <c r="C1828" s="5" t="str">
        <f>+VLOOKUP(B1828,[2]Hoja1!$H$1:$I$5207,2,FALSE)</f>
        <v>CONTRATO DE PRESTACION DE SERVICIOS DE APOYO A LA GESTION</v>
      </c>
      <c r="D1828" s="6" t="s">
        <v>5782</v>
      </c>
      <c r="E1828" s="6">
        <v>80039985</v>
      </c>
      <c r="F1828" s="7" t="s">
        <v>829</v>
      </c>
      <c r="G1828" s="8">
        <v>30282</v>
      </c>
      <c r="H1828" s="9" t="s">
        <v>6544</v>
      </c>
      <c r="I1828" s="5" t="s">
        <v>835</v>
      </c>
      <c r="J1828" s="5" t="s">
        <v>6988</v>
      </c>
      <c r="K1828" s="5" t="s">
        <v>841</v>
      </c>
      <c r="L1828" s="11">
        <v>56000000</v>
      </c>
      <c r="M1828" s="13">
        <v>45418</v>
      </c>
      <c r="N1828" s="13">
        <v>45419</v>
      </c>
      <c r="O1828" s="13">
        <v>45658</v>
      </c>
      <c r="P1828" s="15">
        <v>240</v>
      </c>
      <c r="Q1828" s="11" t="s">
        <v>874</v>
      </c>
      <c r="R1828" s="11">
        <f>+VLOOKUP(B1828,[2]Hoja2!$A$3:$C$3503,3,FALSE)</f>
        <v>49000000</v>
      </c>
      <c r="S1828" s="11">
        <f t="shared" si="57"/>
        <v>7000000</v>
      </c>
      <c r="T1828" s="22">
        <f t="shared" si="58"/>
        <v>87.5</v>
      </c>
      <c r="U1828" s="5">
        <v>0</v>
      </c>
      <c r="V1828" s="10" t="s">
        <v>7506</v>
      </c>
    </row>
    <row r="1829" spans="1:23" s="4" customFormat="1" ht="63.75" x14ac:dyDescent="0.2">
      <c r="A1829" s="5" t="s">
        <v>5002</v>
      </c>
      <c r="B1829" s="5" t="s">
        <v>5002</v>
      </c>
      <c r="C1829" s="5" t="str">
        <f>+VLOOKUP(B1829,[2]Hoja1!$H$1:$I$5207,2,FALSE)</f>
        <v>CONTRATO DE PRESTACION DE SERVICIOS DE APOYO A LA GESTION</v>
      </c>
      <c r="D1829" s="6" t="s">
        <v>5783</v>
      </c>
      <c r="E1829" s="6">
        <v>11200675</v>
      </c>
      <c r="F1829" s="7" t="s">
        <v>829</v>
      </c>
      <c r="G1829" s="8">
        <v>27782</v>
      </c>
      <c r="H1829" s="9" t="s">
        <v>3021</v>
      </c>
      <c r="I1829" s="5" t="s">
        <v>835</v>
      </c>
      <c r="J1829" s="5" t="s">
        <v>6988</v>
      </c>
      <c r="K1829" s="5" t="s">
        <v>841</v>
      </c>
      <c r="L1829" s="11">
        <v>27600000</v>
      </c>
      <c r="M1829" s="13">
        <v>45418</v>
      </c>
      <c r="N1829" s="13">
        <v>45419</v>
      </c>
      <c r="O1829" s="13">
        <v>45658</v>
      </c>
      <c r="P1829" s="15">
        <v>240</v>
      </c>
      <c r="Q1829" s="11" t="s">
        <v>874</v>
      </c>
      <c r="R1829" s="11">
        <f>+VLOOKUP(B1829,[2]Hoja2!$A$3:$C$3503,3,FALSE)</f>
        <v>24150000</v>
      </c>
      <c r="S1829" s="11">
        <f t="shared" si="57"/>
        <v>3450000</v>
      </c>
      <c r="T1829" s="22">
        <f t="shared" si="58"/>
        <v>87.5</v>
      </c>
      <c r="U1829" s="5">
        <v>1</v>
      </c>
      <c r="V1829" s="10" t="s">
        <v>7507</v>
      </c>
    </row>
    <row r="1830" spans="1:23" s="4" customFormat="1" ht="51" x14ac:dyDescent="0.2">
      <c r="A1830" s="5" t="s">
        <v>5003</v>
      </c>
      <c r="B1830" s="5" t="s">
        <v>5003</v>
      </c>
      <c r="C1830" s="5" t="str">
        <f>+VLOOKUP(B1830,[2]Hoja1!$H$1:$I$5207,2,FALSE)</f>
        <v>CONTRATO DE PRESTACION DE SERVICIOS DE APOYO A LA GESTION</v>
      </c>
      <c r="D1830" s="6" t="s">
        <v>2176</v>
      </c>
      <c r="E1830" s="6">
        <v>52381644</v>
      </c>
      <c r="F1830" s="7" t="s">
        <v>829</v>
      </c>
      <c r="G1830" s="8">
        <v>28363</v>
      </c>
      <c r="H1830" s="9" t="s">
        <v>6545</v>
      </c>
      <c r="I1830" s="5" t="s">
        <v>835</v>
      </c>
      <c r="J1830" s="5" t="s">
        <v>865</v>
      </c>
      <c r="K1830" s="5" t="s">
        <v>846</v>
      </c>
      <c r="L1830" s="11">
        <v>12918000</v>
      </c>
      <c r="M1830" s="13">
        <v>45415</v>
      </c>
      <c r="N1830" s="13">
        <v>45418</v>
      </c>
      <c r="O1830" s="13">
        <v>45505</v>
      </c>
      <c r="P1830" s="15">
        <v>88</v>
      </c>
      <c r="Q1830" s="11" t="s">
        <v>874</v>
      </c>
      <c r="R1830" s="11">
        <f>+VLOOKUP(B1830,[2]Hoja2!$A$3:$C$3503,3,FALSE)</f>
        <v>12918000</v>
      </c>
      <c r="S1830" s="11">
        <f t="shared" si="57"/>
        <v>0</v>
      </c>
      <c r="T1830" s="22">
        <f t="shared" si="58"/>
        <v>100</v>
      </c>
      <c r="U1830" s="5">
        <v>0</v>
      </c>
      <c r="V1830" s="10" t="s">
        <v>7508</v>
      </c>
    </row>
    <row r="1831" spans="1:23" s="4" customFormat="1" ht="51" x14ac:dyDescent="0.2">
      <c r="A1831" s="5" t="s">
        <v>5004</v>
      </c>
      <c r="B1831" s="5" t="s">
        <v>5004</v>
      </c>
      <c r="C1831" s="5" t="str">
        <f>+VLOOKUP(B1831,[2]Hoja1!$H$1:$I$5207,2,FALSE)</f>
        <v>CONTRATO DE PRESTACION DE SERVICIOS PROFESIONALES</v>
      </c>
      <c r="D1831" s="6" t="s">
        <v>678</v>
      </c>
      <c r="E1831" s="6">
        <v>1104703015</v>
      </c>
      <c r="F1831" s="7" t="s">
        <v>829</v>
      </c>
      <c r="G1831" s="8">
        <v>33191</v>
      </c>
      <c r="H1831" s="9" t="s">
        <v>6546</v>
      </c>
      <c r="I1831" s="5" t="s">
        <v>835</v>
      </c>
      <c r="J1831" s="5" t="s">
        <v>865</v>
      </c>
      <c r="K1831" s="5" t="s">
        <v>846</v>
      </c>
      <c r="L1831" s="11">
        <v>16734000</v>
      </c>
      <c r="M1831" s="13">
        <v>45415</v>
      </c>
      <c r="N1831" s="13">
        <v>45418</v>
      </c>
      <c r="O1831" s="13">
        <v>45505</v>
      </c>
      <c r="P1831" s="15">
        <v>88</v>
      </c>
      <c r="Q1831" s="11" t="s">
        <v>874</v>
      </c>
      <c r="R1831" s="11">
        <f>+VLOOKUP(B1831,[2]Hoja2!$A$3:$C$3503,3,FALSE)</f>
        <v>16734000</v>
      </c>
      <c r="S1831" s="11">
        <f t="shared" si="57"/>
        <v>0</v>
      </c>
      <c r="T1831" s="22">
        <f t="shared" si="58"/>
        <v>100</v>
      </c>
      <c r="U1831" s="5">
        <v>0</v>
      </c>
      <c r="V1831" s="10" t="s">
        <v>7509</v>
      </c>
    </row>
    <row r="1832" spans="1:23" s="4" customFormat="1" ht="51" x14ac:dyDescent="0.2">
      <c r="A1832" s="5" t="s">
        <v>5005</v>
      </c>
      <c r="B1832" s="5" t="s">
        <v>5005</v>
      </c>
      <c r="C1832" s="5" t="str">
        <f>+VLOOKUP(B1832,[2]Hoja1!$H$1:$I$5207,2,FALSE)</f>
        <v>CONTRATO DE PRESTACION DE SERVICIOS PROFESIONALES</v>
      </c>
      <c r="D1832" s="6" t="s">
        <v>5784</v>
      </c>
      <c r="E1832" s="6">
        <v>52889511</v>
      </c>
      <c r="F1832" s="7" t="s">
        <v>829</v>
      </c>
      <c r="G1832" s="8" t="s">
        <v>830</v>
      </c>
      <c r="H1832" s="9" t="s">
        <v>2674</v>
      </c>
      <c r="I1832" s="5" t="s">
        <v>835</v>
      </c>
      <c r="J1832" s="5" t="s">
        <v>867</v>
      </c>
      <c r="K1832" s="5" t="s">
        <v>839</v>
      </c>
      <c r="L1832" s="11">
        <f>+VLOOKUP(B1832,[2]Hoja2!$A$3:$C$3503,2,FALSE)</f>
        <v>64196000</v>
      </c>
      <c r="M1832" s="13">
        <v>45419</v>
      </c>
      <c r="N1832" s="13">
        <v>45421</v>
      </c>
      <c r="O1832" s="13">
        <v>45641</v>
      </c>
      <c r="P1832" s="15">
        <v>221</v>
      </c>
      <c r="Q1832" s="11" t="s">
        <v>874</v>
      </c>
      <c r="R1832" s="11">
        <f>+VLOOKUP(B1832,[2]Hoja2!$A$3:$C$3503,3,FALSE)</f>
        <v>56901000</v>
      </c>
      <c r="S1832" s="11">
        <f t="shared" si="57"/>
        <v>7295000</v>
      </c>
      <c r="T1832" s="22">
        <f t="shared" si="58"/>
        <v>88.63636363636364</v>
      </c>
      <c r="U1832" s="5">
        <v>1</v>
      </c>
      <c r="V1832" s="10" t="s">
        <v>7510</v>
      </c>
      <c r="W1832" s="4">
        <f>+VLOOKUP(B1832,[2]Hoja2!$A$3:$D$3503,4,FALSE)</f>
        <v>0</v>
      </c>
    </row>
    <row r="1833" spans="1:23" s="4" customFormat="1" ht="51" x14ac:dyDescent="0.2">
      <c r="A1833" s="5" t="s">
        <v>5006</v>
      </c>
      <c r="B1833" s="5" t="s">
        <v>5006</v>
      </c>
      <c r="C1833" s="5" t="str">
        <f>+VLOOKUP(B1833,[2]Hoja1!$H$1:$I$5207,2,FALSE)</f>
        <v>CONTRATO DE PRESTACION DE SERVICIOS DE APOYO A LA GESTION</v>
      </c>
      <c r="D1833" s="6" t="s">
        <v>5785</v>
      </c>
      <c r="E1833" s="6">
        <v>1024489822</v>
      </c>
      <c r="F1833" s="7" t="s">
        <v>829</v>
      </c>
      <c r="G1833" s="8">
        <v>32523</v>
      </c>
      <c r="H1833" s="9" t="s">
        <v>6547</v>
      </c>
      <c r="I1833" s="5" t="s">
        <v>835</v>
      </c>
      <c r="J1833" s="5" t="s">
        <v>6988</v>
      </c>
      <c r="K1833" s="5" t="s">
        <v>841</v>
      </c>
      <c r="L1833" s="11">
        <v>24000000</v>
      </c>
      <c r="M1833" s="13">
        <v>45420</v>
      </c>
      <c r="N1833" s="13">
        <v>45421</v>
      </c>
      <c r="O1833" s="13">
        <v>45658</v>
      </c>
      <c r="P1833" s="15">
        <v>238</v>
      </c>
      <c r="Q1833" s="11" t="s">
        <v>874</v>
      </c>
      <c r="R1833" s="11">
        <f>+VLOOKUP(B1833,[2]Hoja2!$A$3:$C$3503,3,FALSE)</f>
        <v>21000000</v>
      </c>
      <c r="S1833" s="11">
        <f t="shared" si="57"/>
        <v>3000000</v>
      </c>
      <c r="T1833" s="22">
        <f t="shared" si="58"/>
        <v>87.5</v>
      </c>
      <c r="U1833" s="5">
        <v>0</v>
      </c>
      <c r="V1833" s="10" t="s">
        <v>7511</v>
      </c>
    </row>
    <row r="1834" spans="1:23" s="4" customFormat="1" ht="51" x14ac:dyDescent="0.2">
      <c r="A1834" s="5" t="s">
        <v>5007</v>
      </c>
      <c r="B1834" s="5" t="s">
        <v>5007</v>
      </c>
      <c r="C1834" s="5" t="str">
        <f>+VLOOKUP(B1834,[2]Hoja1!$H$1:$I$5207,2,FALSE)</f>
        <v>CONTRATO DE PRESTACION DE SERVICIOS DE APOYO A LA GESTION</v>
      </c>
      <c r="D1834" s="6" t="s">
        <v>5786</v>
      </c>
      <c r="E1834" s="6">
        <v>1018440088</v>
      </c>
      <c r="F1834" s="7" t="s">
        <v>829</v>
      </c>
      <c r="G1834" s="8">
        <v>33219</v>
      </c>
      <c r="H1834" s="9" t="s">
        <v>6548</v>
      </c>
      <c r="I1834" s="5" t="s">
        <v>835</v>
      </c>
      <c r="J1834" s="5" t="s">
        <v>6988</v>
      </c>
      <c r="K1834" s="5" t="s">
        <v>841</v>
      </c>
      <c r="L1834" s="11">
        <v>40000000</v>
      </c>
      <c r="M1834" s="13">
        <v>45418</v>
      </c>
      <c r="N1834" s="13">
        <v>45418</v>
      </c>
      <c r="O1834" s="13">
        <v>45658</v>
      </c>
      <c r="P1834" s="15">
        <v>241</v>
      </c>
      <c r="Q1834" s="11" t="s">
        <v>874</v>
      </c>
      <c r="R1834" s="11">
        <f>+VLOOKUP(B1834,[2]Hoja2!$A$3:$C$3503,3,FALSE)</f>
        <v>35000000</v>
      </c>
      <c r="S1834" s="11">
        <f t="shared" si="57"/>
        <v>5000000</v>
      </c>
      <c r="T1834" s="22">
        <f t="shared" si="58"/>
        <v>87.5</v>
      </c>
      <c r="U1834" s="5">
        <v>1</v>
      </c>
      <c r="V1834" s="10" t="s">
        <v>7512</v>
      </c>
    </row>
    <row r="1835" spans="1:23" s="4" customFormat="1" ht="51" x14ac:dyDescent="0.2">
      <c r="A1835" s="5" t="s">
        <v>5008</v>
      </c>
      <c r="B1835" s="5" t="s">
        <v>5008</v>
      </c>
      <c r="C1835" s="5" t="str">
        <f>+VLOOKUP(B1835,[2]Hoja1!$H$1:$I$5207,2,FALSE)</f>
        <v>CONTRATO DE PRESTACION DE SERVICIOS PROFESIONALES</v>
      </c>
      <c r="D1835" s="6" t="s">
        <v>5787</v>
      </c>
      <c r="E1835" s="6">
        <v>35534542</v>
      </c>
      <c r="F1835" s="7" t="s">
        <v>829</v>
      </c>
      <c r="G1835" s="8">
        <v>30209</v>
      </c>
      <c r="H1835" s="9" t="s">
        <v>6549</v>
      </c>
      <c r="I1835" s="5" t="s">
        <v>835</v>
      </c>
      <c r="J1835" s="5" t="s">
        <v>867</v>
      </c>
      <c r="K1835" s="5" t="s">
        <v>839</v>
      </c>
      <c r="L1835" s="11">
        <v>53253500</v>
      </c>
      <c r="M1835" s="13">
        <v>45419</v>
      </c>
      <c r="N1835" s="13">
        <v>45421</v>
      </c>
      <c r="O1835" s="13">
        <v>45641</v>
      </c>
      <c r="P1835" s="15">
        <v>221</v>
      </c>
      <c r="Q1835" s="11" t="s">
        <v>874</v>
      </c>
      <c r="R1835" s="11">
        <f>+VLOOKUP(B1835,[2]Hoja2!$A$3:$C$3503,3,FALSE)</f>
        <v>51065000</v>
      </c>
      <c r="S1835" s="11">
        <f t="shared" si="57"/>
        <v>2188500</v>
      </c>
      <c r="T1835" s="22">
        <f t="shared" si="58"/>
        <v>95.890410958904113</v>
      </c>
      <c r="U1835" s="5">
        <v>1</v>
      </c>
      <c r="V1835" s="10" t="s">
        <v>7513</v>
      </c>
    </row>
    <row r="1836" spans="1:23" s="4" customFormat="1" ht="51" x14ac:dyDescent="0.2">
      <c r="A1836" s="5" t="s">
        <v>5009</v>
      </c>
      <c r="B1836" s="5" t="s">
        <v>5009</v>
      </c>
      <c r="C1836" s="5" t="str">
        <f>+VLOOKUP(B1836,[2]Hoja1!$H$1:$I$5207,2,FALSE)</f>
        <v>CONTRATO DE PRESTACION DE SERVICIOS PROFESIONALES</v>
      </c>
      <c r="D1836" s="6" t="s">
        <v>5788</v>
      </c>
      <c r="E1836" s="6">
        <v>52416832</v>
      </c>
      <c r="F1836" s="7" t="s">
        <v>829</v>
      </c>
      <c r="G1836" s="8">
        <v>28134</v>
      </c>
      <c r="H1836" s="9" t="s">
        <v>2674</v>
      </c>
      <c r="I1836" s="5" t="s">
        <v>835</v>
      </c>
      <c r="J1836" s="5" t="s">
        <v>867</v>
      </c>
      <c r="K1836" s="5" t="s">
        <v>839</v>
      </c>
      <c r="L1836" s="11">
        <v>53253500</v>
      </c>
      <c r="M1836" s="13">
        <v>45421</v>
      </c>
      <c r="N1836" s="13">
        <v>45422</v>
      </c>
      <c r="O1836" s="13">
        <v>45641</v>
      </c>
      <c r="P1836" s="15">
        <v>220</v>
      </c>
      <c r="Q1836" s="11" t="s">
        <v>874</v>
      </c>
      <c r="R1836" s="11">
        <f>+VLOOKUP(B1836,[2]Hoja2!$A$3:$C$3503,3,FALSE)</f>
        <v>51065000</v>
      </c>
      <c r="S1836" s="11">
        <f t="shared" si="57"/>
        <v>2188500</v>
      </c>
      <c r="T1836" s="22">
        <f t="shared" si="58"/>
        <v>95.890410958904113</v>
      </c>
      <c r="U1836" s="5">
        <v>0</v>
      </c>
      <c r="V1836" s="10" t="s">
        <v>7514</v>
      </c>
    </row>
    <row r="1837" spans="1:23" s="4" customFormat="1" ht="51" x14ac:dyDescent="0.2">
      <c r="A1837" s="5" t="s">
        <v>5010</v>
      </c>
      <c r="B1837" s="5" t="s">
        <v>5010</v>
      </c>
      <c r="C1837" s="5" t="str">
        <f>+VLOOKUP(B1837,[2]Hoja1!$H$1:$I$5207,2,FALSE)</f>
        <v>CONTRATO DE PRESTACION DE SERVICIOS PROFESIONALES</v>
      </c>
      <c r="D1837" s="6" t="s">
        <v>5789</v>
      </c>
      <c r="E1837" s="6">
        <v>1032370671</v>
      </c>
      <c r="F1837" s="7" t="s">
        <v>829</v>
      </c>
      <c r="G1837" s="8">
        <v>31647</v>
      </c>
      <c r="H1837" s="9" t="s">
        <v>2819</v>
      </c>
      <c r="I1837" s="5" t="s">
        <v>835</v>
      </c>
      <c r="J1837" s="5" t="s">
        <v>867</v>
      </c>
      <c r="K1837" s="5" t="s">
        <v>839</v>
      </c>
      <c r="L1837" s="11">
        <v>38777600</v>
      </c>
      <c r="M1837" s="13">
        <v>45420</v>
      </c>
      <c r="N1837" s="13">
        <v>45421</v>
      </c>
      <c r="O1837" s="13">
        <v>45636</v>
      </c>
      <c r="P1837" s="15">
        <v>216</v>
      </c>
      <c r="Q1837" s="11" t="s">
        <v>874</v>
      </c>
      <c r="R1837" s="11">
        <f>+VLOOKUP(B1837,[2]Hoja2!$A$3:$C$3503,3,FALSE)</f>
        <v>37184000</v>
      </c>
      <c r="S1837" s="11">
        <f t="shared" si="57"/>
        <v>1593600</v>
      </c>
      <c r="T1837" s="22">
        <f t="shared" si="58"/>
        <v>95.890410958904113</v>
      </c>
      <c r="U1837" s="5">
        <v>4</v>
      </c>
      <c r="V1837" s="10" t="s">
        <v>7515</v>
      </c>
    </row>
    <row r="1838" spans="1:23" s="4" customFormat="1" ht="51" x14ac:dyDescent="0.2">
      <c r="A1838" s="5" t="s">
        <v>5011</v>
      </c>
      <c r="B1838" s="5" t="s">
        <v>5011</v>
      </c>
      <c r="C1838" s="5" t="str">
        <f>+VLOOKUP(B1838,[2]Hoja1!$H$1:$I$5207,2,FALSE)</f>
        <v>CONTRATO DE PRESTACION DE SERVICIOS PROFESIONALES</v>
      </c>
      <c r="D1838" s="6" t="s">
        <v>92</v>
      </c>
      <c r="E1838" s="6">
        <v>86065790</v>
      </c>
      <c r="F1838" s="7" t="s">
        <v>829</v>
      </c>
      <c r="G1838" s="8">
        <v>29237</v>
      </c>
      <c r="H1838" s="9" t="s">
        <v>6550</v>
      </c>
      <c r="I1838" s="5" t="s">
        <v>835</v>
      </c>
      <c r="J1838" s="5" t="s">
        <v>867</v>
      </c>
      <c r="K1838" s="5" t="s">
        <v>839</v>
      </c>
      <c r="L1838" s="11">
        <v>47260200</v>
      </c>
      <c r="M1838" s="13">
        <v>45418</v>
      </c>
      <c r="N1838" s="13">
        <v>45422</v>
      </c>
      <c r="O1838" s="13">
        <v>45642</v>
      </c>
      <c r="P1838" s="15">
        <v>221</v>
      </c>
      <c r="Q1838" s="11" t="s">
        <v>874</v>
      </c>
      <c r="R1838" s="11">
        <f>+VLOOKUP(B1838,[2]Hoja2!$A$3:$C$3503,3,FALSE)</f>
        <v>42081000</v>
      </c>
      <c r="S1838" s="11">
        <f t="shared" si="57"/>
        <v>5179200</v>
      </c>
      <c r="T1838" s="22">
        <f t="shared" si="58"/>
        <v>89.041095890410958</v>
      </c>
      <c r="U1838" s="5">
        <v>1</v>
      </c>
      <c r="V1838" s="10" t="s">
        <v>7516</v>
      </c>
    </row>
    <row r="1839" spans="1:23" s="4" customFormat="1" ht="51" x14ac:dyDescent="0.2">
      <c r="A1839" s="5" t="s">
        <v>5012</v>
      </c>
      <c r="B1839" s="5" t="s">
        <v>5012</v>
      </c>
      <c r="C1839" s="5" t="str">
        <f>+VLOOKUP(B1839,[2]Hoja1!$H$1:$I$5207,2,FALSE)</f>
        <v>CONTRATO DE PRESTACION DE SERVICIOS PROFESIONALES</v>
      </c>
      <c r="D1839" s="6" t="s">
        <v>5790</v>
      </c>
      <c r="E1839" s="6">
        <v>52492941</v>
      </c>
      <c r="F1839" s="7" t="s">
        <v>829</v>
      </c>
      <c r="G1839" s="8">
        <v>28605</v>
      </c>
      <c r="H1839" s="9" t="s">
        <v>6551</v>
      </c>
      <c r="I1839" s="5" t="s">
        <v>835</v>
      </c>
      <c r="J1839" s="5" t="s">
        <v>867</v>
      </c>
      <c r="K1839" s="5" t="s">
        <v>839</v>
      </c>
      <c r="L1839" s="11">
        <f>+VLOOKUP(B1839,[2]Hoja2!$A$3:$C$3503,2,FALSE)</f>
        <v>56971200</v>
      </c>
      <c r="M1839" s="13">
        <v>45418</v>
      </c>
      <c r="N1839" s="13">
        <v>45422</v>
      </c>
      <c r="O1839" s="13">
        <v>45642</v>
      </c>
      <c r="P1839" s="15">
        <v>221</v>
      </c>
      <c r="Q1839" s="11" t="s">
        <v>874</v>
      </c>
      <c r="R1839" s="11">
        <f>+VLOOKUP(B1839,[2]Hoja2!$A$3:$C$3503,3,FALSE)</f>
        <v>50497200</v>
      </c>
      <c r="S1839" s="11">
        <f t="shared" si="57"/>
        <v>6474000</v>
      </c>
      <c r="T1839" s="22">
        <f t="shared" si="58"/>
        <v>88.63636363636364</v>
      </c>
      <c r="U1839" s="5">
        <v>2</v>
      </c>
      <c r="V1839" s="10" t="s">
        <v>7517</v>
      </c>
      <c r="W1839" s="4">
        <f>+VLOOKUP(B1839,[2]Hoja2!$A$3:$D$3503,4,FALSE)</f>
        <v>0</v>
      </c>
    </row>
    <row r="1840" spans="1:23" s="4" customFormat="1" ht="51" x14ac:dyDescent="0.2">
      <c r="A1840" s="5" t="s">
        <v>5013</v>
      </c>
      <c r="B1840" s="5" t="s">
        <v>5013</v>
      </c>
      <c r="C1840" s="5" t="str">
        <f>+VLOOKUP(B1840,[2]Hoja1!$H$1:$I$5207,2,FALSE)</f>
        <v>CONTRATO DE PRESTACION DE SERVICIOS PROFESIONALES</v>
      </c>
      <c r="D1840" s="6" t="s">
        <v>5791</v>
      </c>
      <c r="E1840" s="6">
        <v>7730600</v>
      </c>
      <c r="F1840" s="7" t="s">
        <v>829</v>
      </c>
      <c r="G1840" s="8">
        <v>31082</v>
      </c>
      <c r="H1840" s="9" t="s">
        <v>2791</v>
      </c>
      <c r="I1840" s="5" t="s">
        <v>835</v>
      </c>
      <c r="J1840" s="5" t="s">
        <v>865</v>
      </c>
      <c r="K1840" s="5" t="s">
        <v>846</v>
      </c>
      <c r="L1840" s="11">
        <v>16719000</v>
      </c>
      <c r="M1840" s="13">
        <v>45421</v>
      </c>
      <c r="N1840" s="13">
        <v>45428</v>
      </c>
      <c r="O1840" s="13">
        <v>45504</v>
      </c>
      <c r="P1840" s="15">
        <v>77</v>
      </c>
      <c r="Q1840" s="11" t="s">
        <v>874</v>
      </c>
      <c r="R1840" s="11">
        <f>+VLOOKUP(B1840,[2]Hoja2!$A$3:$C$3503,3,FALSE)</f>
        <v>16719000</v>
      </c>
      <c r="S1840" s="11">
        <f t="shared" si="57"/>
        <v>0</v>
      </c>
      <c r="T1840" s="22">
        <f t="shared" si="58"/>
        <v>100</v>
      </c>
      <c r="U1840" s="5">
        <v>0</v>
      </c>
      <c r="V1840" s="10" t="s">
        <v>7518</v>
      </c>
    </row>
    <row r="1841" spans="1:23" s="4" customFormat="1" ht="51" x14ac:dyDescent="0.2">
      <c r="A1841" s="5" t="s">
        <v>5014</v>
      </c>
      <c r="B1841" s="5" t="s">
        <v>5014</v>
      </c>
      <c r="C1841" s="5" t="str">
        <f>+VLOOKUP(B1841,[2]Hoja1!$H$1:$I$5207,2,FALSE)</f>
        <v>CONTRATO DE PRESTACION DE SERVICIOS DE APOYO A LA GESTION</v>
      </c>
      <c r="D1841" s="6" t="s">
        <v>5792</v>
      </c>
      <c r="E1841" s="6">
        <v>1001051646</v>
      </c>
      <c r="F1841" s="7" t="s">
        <v>829</v>
      </c>
      <c r="G1841" s="8">
        <v>37809</v>
      </c>
      <c r="H1841" s="9" t="s">
        <v>6461</v>
      </c>
      <c r="I1841" s="5" t="s">
        <v>835</v>
      </c>
      <c r="J1841" s="5" t="s">
        <v>6988</v>
      </c>
      <c r="K1841" s="5" t="s">
        <v>841</v>
      </c>
      <c r="L1841" s="11">
        <v>3680000</v>
      </c>
      <c r="M1841" s="13">
        <v>45420</v>
      </c>
      <c r="N1841" s="13">
        <v>45428</v>
      </c>
      <c r="O1841" s="13">
        <v>45478</v>
      </c>
      <c r="P1841" s="15">
        <v>51</v>
      </c>
      <c r="Q1841" s="11" t="s">
        <v>874</v>
      </c>
      <c r="R1841" s="11">
        <f>+VLOOKUP(B1841,[2]Hoja2!$A$3:$C$3503,3,FALSE)</f>
        <v>3680000</v>
      </c>
      <c r="S1841" s="11">
        <f t="shared" si="57"/>
        <v>0</v>
      </c>
      <c r="T1841" s="22">
        <f t="shared" si="58"/>
        <v>100</v>
      </c>
      <c r="U1841" s="5">
        <v>0</v>
      </c>
      <c r="V1841" s="10" t="s">
        <v>7519</v>
      </c>
    </row>
    <row r="1842" spans="1:23" s="4" customFormat="1" ht="51" x14ac:dyDescent="0.2">
      <c r="A1842" s="5" t="s">
        <v>5015</v>
      </c>
      <c r="B1842" s="5" t="s">
        <v>5015</v>
      </c>
      <c r="C1842" s="5" t="str">
        <f>+VLOOKUP(B1842,[2]Hoja1!$H$1:$I$5207,2,FALSE)</f>
        <v>CONTRATO DE PRESTACION DE SERVICIOS PROFESIONALES</v>
      </c>
      <c r="D1842" s="6" t="s">
        <v>101</v>
      </c>
      <c r="E1842" s="6">
        <v>1019040621</v>
      </c>
      <c r="F1842" s="7" t="s">
        <v>829</v>
      </c>
      <c r="G1842" s="8">
        <v>32852</v>
      </c>
      <c r="H1842" s="9" t="s">
        <v>6552</v>
      </c>
      <c r="I1842" s="5" t="s">
        <v>835</v>
      </c>
      <c r="J1842" s="5" t="s">
        <v>6988</v>
      </c>
      <c r="K1842" s="5" t="s">
        <v>841</v>
      </c>
      <c r="L1842" s="11">
        <v>36800000</v>
      </c>
      <c r="M1842" s="13">
        <v>45418</v>
      </c>
      <c r="N1842" s="13">
        <v>45419</v>
      </c>
      <c r="O1842" s="13">
        <v>45656</v>
      </c>
      <c r="P1842" s="15">
        <v>238</v>
      </c>
      <c r="Q1842" s="11" t="s">
        <v>874</v>
      </c>
      <c r="R1842" s="11">
        <f>+VLOOKUP(B1842,[2]Hoja2!$A$3:$C$3503,3,FALSE)</f>
        <v>35727000</v>
      </c>
      <c r="S1842" s="11">
        <f t="shared" si="57"/>
        <v>1073000</v>
      </c>
      <c r="T1842" s="22">
        <f t="shared" si="58"/>
        <v>97.084239130434781</v>
      </c>
      <c r="U1842" s="5">
        <v>1</v>
      </c>
      <c r="V1842" s="10" t="s">
        <v>7520</v>
      </c>
    </row>
    <row r="1843" spans="1:23" s="4" customFormat="1" ht="51" x14ac:dyDescent="0.2">
      <c r="A1843" s="5" t="s">
        <v>5016</v>
      </c>
      <c r="B1843" s="5" t="s">
        <v>5016</v>
      </c>
      <c r="C1843" s="5" t="str">
        <f>+VLOOKUP(B1843,[2]Hoja1!$H$1:$I$5207,2,FALSE)</f>
        <v>CONTRATO DE PRESTACION DE SERVICIOS PROFESIONALES</v>
      </c>
      <c r="D1843" s="6" t="s">
        <v>127</v>
      </c>
      <c r="E1843" s="6">
        <v>52500058</v>
      </c>
      <c r="F1843" s="7" t="s">
        <v>829</v>
      </c>
      <c r="G1843" s="8">
        <v>28782</v>
      </c>
      <c r="H1843" s="9" t="s">
        <v>6553</v>
      </c>
      <c r="I1843" s="5" t="s">
        <v>835</v>
      </c>
      <c r="J1843" s="5" t="s">
        <v>865</v>
      </c>
      <c r="K1843" s="5" t="s">
        <v>846</v>
      </c>
      <c r="L1843" s="11">
        <v>14946000</v>
      </c>
      <c r="M1843" s="13">
        <v>45418</v>
      </c>
      <c r="N1843" s="13">
        <v>45418</v>
      </c>
      <c r="O1843" s="13">
        <v>45505</v>
      </c>
      <c r="P1843" s="15">
        <v>88</v>
      </c>
      <c r="Q1843" s="11" t="s">
        <v>874</v>
      </c>
      <c r="R1843" s="11">
        <f>+VLOOKUP(B1843,[2]Hoja2!$A$3:$C$3503,3,FALSE)</f>
        <v>14946000</v>
      </c>
      <c r="S1843" s="11">
        <f t="shared" si="57"/>
        <v>0</v>
      </c>
      <c r="T1843" s="22">
        <f t="shared" si="58"/>
        <v>100</v>
      </c>
      <c r="U1843" s="5">
        <v>0</v>
      </c>
      <c r="V1843" s="10" t="s">
        <v>7521</v>
      </c>
    </row>
    <row r="1844" spans="1:23" s="4" customFormat="1" ht="51" x14ac:dyDescent="0.2">
      <c r="A1844" s="5" t="s">
        <v>5017</v>
      </c>
      <c r="B1844" s="5" t="s">
        <v>5017</v>
      </c>
      <c r="C1844" s="5" t="str">
        <f>+VLOOKUP(B1844,[2]Hoja1!$H$1:$I$5207,2,FALSE)</f>
        <v>CONTRATO DE PRESTACION DE SERVICIOS DE APOYO A LA GESTION</v>
      </c>
      <c r="D1844" s="6" t="s">
        <v>5793</v>
      </c>
      <c r="E1844" s="6">
        <v>76320093</v>
      </c>
      <c r="F1844" s="7" t="s">
        <v>829</v>
      </c>
      <c r="G1844" s="8">
        <v>27209</v>
      </c>
      <c r="H1844" s="9" t="s">
        <v>6554</v>
      </c>
      <c r="I1844" s="5" t="s">
        <v>835</v>
      </c>
      <c r="J1844" s="5" t="s">
        <v>865</v>
      </c>
      <c r="K1844" s="5" t="s">
        <v>846</v>
      </c>
      <c r="L1844" s="11">
        <v>16716000</v>
      </c>
      <c r="M1844" s="13">
        <v>45418</v>
      </c>
      <c r="N1844" s="13">
        <v>45420</v>
      </c>
      <c r="O1844" s="13">
        <v>45504</v>
      </c>
      <c r="P1844" s="15">
        <v>85</v>
      </c>
      <c r="Q1844" s="11" t="s">
        <v>874</v>
      </c>
      <c r="R1844" s="11">
        <f>+VLOOKUP(B1844,[2]Hoja2!$A$3:$C$3503,3,FALSE)</f>
        <v>16716000</v>
      </c>
      <c r="S1844" s="11">
        <f t="shared" si="57"/>
        <v>0</v>
      </c>
      <c r="T1844" s="22">
        <f t="shared" si="58"/>
        <v>100</v>
      </c>
      <c r="U1844" s="5">
        <v>0</v>
      </c>
      <c r="V1844" s="10" t="s">
        <v>7522</v>
      </c>
    </row>
    <row r="1845" spans="1:23" s="4" customFormat="1" ht="51" x14ac:dyDescent="0.2">
      <c r="A1845" s="5" t="s">
        <v>5018</v>
      </c>
      <c r="B1845" s="5" t="s">
        <v>5018</v>
      </c>
      <c r="C1845" s="5" t="str">
        <f>+VLOOKUP(B1845,[2]Hoja1!$H$1:$I$5207,2,FALSE)</f>
        <v>CONTRATO DE PRESTACION DE SERVICIOS DE APOYO A LA GESTION</v>
      </c>
      <c r="D1845" s="6" t="s">
        <v>5794</v>
      </c>
      <c r="E1845" s="6">
        <v>1022417580</v>
      </c>
      <c r="F1845" s="7" t="s">
        <v>829</v>
      </c>
      <c r="G1845" s="8">
        <v>35221</v>
      </c>
      <c r="H1845" s="9" t="s">
        <v>6555</v>
      </c>
      <c r="I1845" s="5" t="s">
        <v>835</v>
      </c>
      <c r="J1845" s="5" t="s">
        <v>865</v>
      </c>
      <c r="K1845" s="5" t="s">
        <v>846</v>
      </c>
      <c r="L1845" s="11">
        <v>12318900</v>
      </c>
      <c r="M1845" s="13">
        <v>45419</v>
      </c>
      <c r="N1845" s="13">
        <v>45419</v>
      </c>
      <c r="O1845" s="13">
        <v>45505</v>
      </c>
      <c r="P1845" s="15">
        <v>87</v>
      </c>
      <c r="Q1845" s="11" t="s">
        <v>874</v>
      </c>
      <c r="R1845" s="11">
        <f>+VLOOKUP(B1845,[2]Hoja2!$A$3:$C$3503,3,FALSE)</f>
        <v>12318900</v>
      </c>
      <c r="S1845" s="11">
        <f t="shared" si="57"/>
        <v>0</v>
      </c>
      <c r="T1845" s="22">
        <f t="shared" si="58"/>
        <v>100</v>
      </c>
      <c r="U1845" s="5">
        <v>0</v>
      </c>
      <c r="V1845" s="10" t="s">
        <v>7523</v>
      </c>
    </row>
    <row r="1846" spans="1:23" s="4" customFormat="1" ht="51" x14ac:dyDescent="0.2">
      <c r="A1846" s="5" t="s">
        <v>5019</v>
      </c>
      <c r="B1846" s="5" t="s">
        <v>5019</v>
      </c>
      <c r="C1846" s="5" t="str">
        <f>+VLOOKUP(B1846,[2]Hoja1!$H$1:$I$5207,2,FALSE)</f>
        <v>CONTRATO DE PRESTACION DE SERVICIOS PROFESIONALES</v>
      </c>
      <c r="D1846" s="6" t="s">
        <v>265</v>
      </c>
      <c r="E1846" s="6">
        <v>53047239</v>
      </c>
      <c r="F1846" s="7" t="s">
        <v>829</v>
      </c>
      <c r="G1846" s="8">
        <v>30972</v>
      </c>
      <c r="H1846" s="9" t="s">
        <v>6556</v>
      </c>
      <c r="I1846" s="5" t="s">
        <v>835</v>
      </c>
      <c r="J1846" s="5" t="s">
        <v>865</v>
      </c>
      <c r="K1846" s="5" t="s">
        <v>846</v>
      </c>
      <c r="L1846" s="11">
        <v>14893934</v>
      </c>
      <c r="M1846" s="13">
        <v>45419</v>
      </c>
      <c r="N1846" s="13">
        <v>45422</v>
      </c>
      <c r="O1846" s="13">
        <v>45504</v>
      </c>
      <c r="P1846" s="15">
        <v>83</v>
      </c>
      <c r="Q1846" s="11" t="s">
        <v>874</v>
      </c>
      <c r="R1846" s="11">
        <f>+VLOOKUP(B1846,[2]Hoja2!$A$3:$C$3503,3,FALSE)</f>
        <v>14893934</v>
      </c>
      <c r="S1846" s="11">
        <f t="shared" si="57"/>
        <v>0</v>
      </c>
      <c r="T1846" s="22">
        <f t="shared" si="58"/>
        <v>100</v>
      </c>
      <c r="U1846" s="5">
        <v>0</v>
      </c>
      <c r="V1846" s="10" t="s">
        <v>7524</v>
      </c>
    </row>
    <row r="1847" spans="1:23" s="4" customFormat="1" ht="51" x14ac:dyDescent="0.2">
      <c r="A1847" s="5" t="s">
        <v>5020</v>
      </c>
      <c r="B1847" s="5" t="s">
        <v>5020</v>
      </c>
      <c r="C1847" s="5" t="str">
        <f>+VLOOKUP(B1847,[2]Hoja1!$H$1:$I$5207,2,FALSE)</f>
        <v>CONTRATO DE PRESTACION DE SERVICIOS PROFESIONALES</v>
      </c>
      <c r="D1847" s="6" t="s">
        <v>605</v>
      </c>
      <c r="E1847" s="6">
        <v>79823287</v>
      </c>
      <c r="F1847" s="7" t="s">
        <v>829</v>
      </c>
      <c r="G1847" s="8">
        <v>28134</v>
      </c>
      <c r="H1847" s="9" t="s">
        <v>6557</v>
      </c>
      <c r="I1847" s="5" t="s">
        <v>835</v>
      </c>
      <c r="J1847" s="5" t="s">
        <v>865</v>
      </c>
      <c r="K1847" s="5" t="s">
        <v>846</v>
      </c>
      <c r="L1847" s="11">
        <v>20421000</v>
      </c>
      <c r="M1847" s="13">
        <v>45418</v>
      </c>
      <c r="N1847" s="13">
        <v>45419</v>
      </c>
      <c r="O1847" s="13">
        <v>45504</v>
      </c>
      <c r="P1847" s="15">
        <v>86</v>
      </c>
      <c r="Q1847" s="11" t="s">
        <v>874</v>
      </c>
      <c r="R1847" s="11">
        <f>+VLOOKUP(B1847,[2]Hoja2!$A$3:$C$3503,3,FALSE)</f>
        <v>20421000</v>
      </c>
      <c r="S1847" s="11">
        <f t="shared" si="57"/>
        <v>0</v>
      </c>
      <c r="T1847" s="22">
        <f t="shared" si="58"/>
        <v>100</v>
      </c>
      <c r="U1847" s="5">
        <v>0</v>
      </c>
      <c r="V1847" s="10" t="s">
        <v>7525</v>
      </c>
    </row>
    <row r="1848" spans="1:23" s="4" customFormat="1" ht="51" x14ac:dyDescent="0.2">
      <c r="A1848" s="5" t="s">
        <v>5021</v>
      </c>
      <c r="B1848" s="5" t="s">
        <v>5021</v>
      </c>
      <c r="C1848" s="5" t="str">
        <f>+VLOOKUP(B1848,[2]Hoja1!$H$1:$I$5207,2,FALSE)</f>
        <v>CONTRATO DE PRESTACION DE SERVICIOS DE APOYO A LA GESTION</v>
      </c>
      <c r="D1848" s="6" t="s">
        <v>5795</v>
      </c>
      <c r="E1848" s="6">
        <v>1016019606</v>
      </c>
      <c r="F1848" s="7" t="s">
        <v>829</v>
      </c>
      <c r="G1848" s="8">
        <v>32728</v>
      </c>
      <c r="H1848" s="9" t="s">
        <v>6558</v>
      </c>
      <c r="I1848" s="5" t="s">
        <v>835</v>
      </c>
      <c r="J1848" s="5" t="s">
        <v>6988</v>
      </c>
      <c r="K1848" s="5" t="s">
        <v>841</v>
      </c>
      <c r="L1848" s="11">
        <v>46000000</v>
      </c>
      <c r="M1848" s="13">
        <v>45419</v>
      </c>
      <c r="N1848" s="13">
        <v>45422</v>
      </c>
      <c r="O1848" s="13">
        <v>45658</v>
      </c>
      <c r="P1848" s="15">
        <v>237</v>
      </c>
      <c r="Q1848" s="11" t="s">
        <v>874</v>
      </c>
      <c r="R1848" s="11">
        <f>+VLOOKUP(B1848,[2]Hoja2!$A$3:$C$3503,3,FALSE)</f>
        <v>40250000</v>
      </c>
      <c r="S1848" s="11">
        <f t="shared" si="57"/>
        <v>5750000</v>
      </c>
      <c r="T1848" s="22">
        <f t="shared" si="58"/>
        <v>87.5</v>
      </c>
      <c r="U1848" s="5">
        <v>0</v>
      </c>
      <c r="V1848" s="10" t="s">
        <v>7526</v>
      </c>
    </row>
    <row r="1849" spans="1:23" s="4" customFormat="1" ht="51" x14ac:dyDescent="0.2">
      <c r="A1849" s="5" t="s">
        <v>5022</v>
      </c>
      <c r="B1849" s="5" t="s">
        <v>5022</v>
      </c>
      <c r="C1849" s="5" t="str">
        <f>+VLOOKUP(B1849,[2]Hoja1!$H$1:$I$5207,2,FALSE)</f>
        <v>CONTRATO DE PRESTACION DE SERVICIOS PROFESIONALES</v>
      </c>
      <c r="D1849" s="6" t="s">
        <v>5796</v>
      </c>
      <c r="E1849" s="6">
        <v>79906752</v>
      </c>
      <c r="F1849" s="7" t="s">
        <v>829</v>
      </c>
      <c r="G1849" s="8">
        <v>28045</v>
      </c>
      <c r="H1849" s="9" t="s">
        <v>6559</v>
      </c>
      <c r="I1849" s="5" t="s">
        <v>835</v>
      </c>
      <c r="J1849" s="5" t="s">
        <v>865</v>
      </c>
      <c r="K1849" s="5" t="s">
        <v>846</v>
      </c>
      <c r="L1849" s="11">
        <v>25242000</v>
      </c>
      <c r="M1849" s="13">
        <v>45420</v>
      </c>
      <c r="N1849" s="13">
        <v>45421</v>
      </c>
      <c r="O1849" s="13">
        <v>45626</v>
      </c>
      <c r="P1849" s="15">
        <v>206</v>
      </c>
      <c r="Q1849" s="11" t="s">
        <v>874</v>
      </c>
      <c r="R1849" s="11">
        <f>+VLOOKUP(B1849,[2]Hoja2!$A$3:$C$3503,3,FALSE)</f>
        <v>25242000</v>
      </c>
      <c r="S1849" s="11">
        <f t="shared" si="57"/>
        <v>0</v>
      </c>
      <c r="T1849" s="22">
        <f t="shared" si="58"/>
        <v>100</v>
      </c>
      <c r="U1849" s="5">
        <v>0</v>
      </c>
      <c r="V1849" s="10" t="s">
        <v>7527</v>
      </c>
    </row>
    <row r="1850" spans="1:23" s="4" customFormat="1" ht="51" x14ac:dyDescent="0.2">
      <c r="A1850" s="5" t="s">
        <v>5023</v>
      </c>
      <c r="B1850" s="5" t="s">
        <v>5023</v>
      </c>
      <c r="C1850" s="5" t="str">
        <f>+VLOOKUP(B1850,[2]Hoja1!$H$1:$I$5207,2,FALSE)</f>
        <v>CONTRATO DE PRESTACION DE SERVICIOS DE APOYO A LA GESTION</v>
      </c>
      <c r="D1850" s="6" t="s">
        <v>5797</v>
      </c>
      <c r="E1850" s="6">
        <v>1010223765</v>
      </c>
      <c r="F1850" s="7" t="s">
        <v>829</v>
      </c>
      <c r="G1850" s="8">
        <v>34955</v>
      </c>
      <c r="H1850" s="9" t="s">
        <v>6560</v>
      </c>
      <c r="I1850" s="5" t="s">
        <v>835</v>
      </c>
      <c r="J1850" s="5" t="s">
        <v>7528</v>
      </c>
      <c r="K1850" s="5" t="s">
        <v>844</v>
      </c>
      <c r="L1850" s="11">
        <v>7245142</v>
      </c>
      <c r="M1850" s="13">
        <v>45420</v>
      </c>
      <c r="N1850" s="13">
        <v>45428</v>
      </c>
      <c r="O1850" s="13">
        <v>45473</v>
      </c>
      <c r="P1850" s="15">
        <v>46</v>
      </c>
      <c r="Q1850" s="11" t="s">
        <v>874</v>
      </c>
      <c r="R1850" s="11">
        <f>+VLOOKUP(B1850,[2]Hoja2!$A$3:$C$3503,3,FALSE)</f>
        <v>7245142</v>
      </c>
      <c r="S1850" s="11">
        <f t="shared" si="57"/>
        <v>0</v>
      </c>
      <c r="T1850" s="22">
        <f t="shared" si="58"/>
        <v>100</v>
      </c>
      <c r="U1850" s="5">
        <v>0</v>
      </c>
      <c r="V1850" s="10" t="s">
        <v>7529</v>
      </c>
    </row>
    <row r="1851" spans="1:23" s="4" customFormat="1" ht="51" x14ac:dyDescent="0.2">
      <c r="A1851" s="5" t="s">
        <v>5024</v>
      </c>
      <c r="B1851" s="5" t="s">
        <v>5024</v>
      </c>
      <c r="C1851" s="5" t="str">
        <f>+VLOOKUP(B1851,[2]Hoja1!$H$1:$I$5207,2,FALSE)</f>
        <v>CONTRATO DE PRESTACION DE SERVICIOS DE APOYO A LA GESTION</v>
      </c>
      <c r="D1851" s="6" t="s">
        <v>5798</v>
      </c>
      <c r="E1851" s="6">
        <v>87066922</v>
      </c>
      <c r="F1851" s="7" t="s">
        <v>829</v>
      </c>
      <c r="G1851" s="8">
        <v>30871</v>
      </c>
      <c r="H1851" s="9" t="s">
        <v>6515</v>
      </c>
      <c r="I1851" s="5" t="s">
        <v>835</v>
      </c>
      <c r="J1851" s="5" t="s">
        <v>7528</v>
      </c>
      <c r="K1851" s="5" t="s">
        <v>844</v>
      </c>
      <c r="L1851" s="11">
        <v>8365500</v>
      </c>
      <c r="M1851" s="13">
        <v>45418</v>
      </c>
      <c r="N1851" s="13">
        <v>45419</v>
      </c>
      <c r="O1851" s="13">
        <v>45474</v>
      </c>
      <c r="P1851" s="15">
        <v>56</v>
      </c>
      <c r="Q1851" s="11" t="s">
        <v>874</v>
      </c>
      <c r="R1851" s="11">
        <f>+VLOOKUP(B1851,[2]Hoja2!$A$3:$C$3503,3,FALSE)</f>
        <v>8365500</v>
      </c>
      <c r="S1851" s="11">
        <f t="shared" si="57"/>
        <v>0</v>
      </c>
      <c r="T1851" s="22">
        <f t="shared" si="58"/>
        <v>100</v>
      </c>
      <c r="U1851" s="5">
        <v>1</v>
      </c>
      <c r="V1851" s="10" t="s">
        <v>7530</v>
      </c>
    </row>
    <row r="1852" spans="1:23" s="4" customFormat="1" ht="51" x14ac:dyDescent="0.2">
      <c r="A1852" s="5" t="s">
        <v>5025</v>
      </c>
      <c r="B1852" s="5" t="s">
        <v>5025</v>
      </c>
      <c r="C1852" s="5" t="str">
        <f>+VLOOKUP(B1852,[2]Hoja1!$H$1:$I$5207,2,FALSE)</f>
        <v>CONTRATO DE PRESTACION DE SERVICIOS DE APOYO A LA GESTION</v>
      </c>
      <c r="D1852" s="6" t="s">
        <v>609</v>
      </c>
      <c r="E1852" s="6">
        <v>1032455864</v>
      </c>
      <c r="F1852" s="7" t="s">
        <v>829</v>
      </c>
      <c r="G1852" s="8">
        <v>34048</v>
      </c>
      <c r="H1852" s="9" t="s">
        <v>6561</v>
      </c>
      <c r="I1852" s="5" t="s">
        <v>835</v>
      </c>
      <c r="J1852" s="5" t="s">
        <v>7528</v>
      </c>
      <c r="K1852" s="5" t="s">
        <v>844</v>
      </c>
      <c r="L1852" s="11">
        <v>8365500</v>
      </c>
      <c r="M1852" s="13">
        <v>45418</v>
      </c>
      <c r="N1852" s="13">
        <v>45419</v>
      </c>
      <c r="O1852" s="13">
        <v>45474</v>
      </c>
      <c r="P1852" s="15">
        <v>56</v>
      </c>
      <c r="Q1852" s="11" t="s">
        <v>874</v>
      </c>
      <c r="R1852" s="11">
        <f>+VLOOKUP(B1852,[2]Hoja2!$A$3:$C$3503,3,FALSE)</f>
        <v>8365500</v>
      </c>
      <c r="S1852" s="11">
        <f t="shared" si="57"/>
        <v>0</v>
      </c>
      <c r="T1852" s="22">
        <f t="shared" si="58"/>
        <v>100</v>
      </c>
      <c r="U1852" s="5">
        <v>0</v>
      </c>
      <c r="V1852" s="10" t="s">
        <v>7531</v>
      </c>
    </row>
    <row r="1853" spans="1:23" s="4" customFormat="1" ht="63.75" x14ac:dyDescent="0.2">
      <c r="A1853" s="5" t="s">
        <v>5026</v>
      </c>
      <c r="B1853" s="5" t="s">
        <v>5026</v>
      </c>
      <c r="C1853" s="5" t="str">
        <f>+VLOOKUP(B1853,[2]Hoja1!$H$1:$I$5207,2,FALSE)</f>
        <v>CONTRATO DE PRESTACION DE SERVICIOS PROFESIONALES</v>
      </c>
      <c r="D1853" s="6" t="s">
        <v>5799</v>
      </c>
      <c r="E1853" s="6">
        <v>80055995</v>
      </c>
      <c r="F1853" s="7" t="s">
        <v>829</v>
      </c>
      <c r="G1853" s="8">
        <v>28802</v>
      </c>
      <c r="H1853" s="9" t="s">
        <v>6562</v>
      </c>
      <c r="I1853" s="5" t="s">
        <v>835</v>
      </c>
      <c r="J1853" s="5" t="s">
        <v>867</v>
      </c>
      <c r="K1853" s="5" t="s">
        <v>839</v>
      </c>
      <c r="L1853" s="11">
        <v>47260200</v>
      </c>
      <c r="M1853" s="13">
        <v>45418</v>
      </c>
      <c r="N1853" s="13">
        <v>45420</v>
      </c>
      <c r="O1853" s="13">
        <v>45642</v>
      </c>
      <c r="P1853" s="15">
        <v>223</v>
      </c>
      <c r="Q1853" s="11" t="s">
        <v>874</v>
      </c>
      <c r="R1853" s="11">
        <f>+VLOOKUP(B1853,[2]Hoja2!$A$3:$C$3503,3,FALSE)</f>
        <v>47260200</v>
      </c>
      <c r="S1853" s="11">
        <f t="shared" si="57"/>
        <v>0</v>
      </c>
      <c r="T1853" s="22">
        <f t="shared" si="58"/>
        <v>100</v>
      </c>
      <c r="U1853" s="5">
        <v>0</v>
      </c>
      <c r="V1853" s="10" t="s">
        <v>7532</v>
      </c>
    </row>
    <row r="1854" spans="1:23" s="4" customFormat="1" ht="51" x14ac:dyDescent="0.2">
      <c r="A1854" s="5" t="s">
        <v>5027</v>
      </c>
      <c r="B1854" s="5" t="s">
        <v>5027</v>
      </c>
      <c r="C1854" s="5" t="str">
        <f>+VLOOKUP(B1854,[2]Hoja1!$H$1:$I$5207,2,FALSE)</f>
        <v>CONTRATO DE PRESTACION DE SERVICIOS PROFESIONALES</v>
      </c>
      <c r="D1854" s="6" t="s">
        <v>5800</v>
      </c>
      <c r="E1854" s="6">
        <v>1032402001</v>
      </c>
      <c r="F1854" s="7" t="s">
        <v>829</v>
      </c>
      <c r="G1854" s="8">
        <v>32124</v>
      </c>
      <c r="H1854" s="9" t="s">
        <v>6563</v>
      </c>
      <c r="I1854" s="5" t="s">
        <v>835</v>
      </c>
      <c r="J1854" s="5" t="s">
        <v>867</v>
      </c>
      <c r="K1854" s="5" t="s">
        <v>839</v>
      </c>
      <c r="L1854" s="11">
        <f>+VLOOKUP(B1854,[2]Hoja2!$A$3:$C$3503,2,FALSE)</f>
        <v>56971200</v>
      </c>
      <c r="M1854" s="13">
        <v>45418</v>
      </c>
      <c r="N1854" s="13">
        <v>45420</v>
      </c>
      <c r="O1854" s="13">
        <v>45642</v>
      </c>
      <c r="P1854" s="15">
        <v>223</v>
      </c>
      <c r="Q1854" s="11" t="s">
        <v>874</v>
      </c>
      <c r="R1854" s="11">
        <f>+VLOOKUP(B1854,[2]Hoja2!$A$3:$C$3503,3,FALSE)</f>
        <v>50497200</v>
      </c>
      <c r="S1854" s="11">
        <f t="shared" si="57"/>
        <v>6474000</v>
      </c>
      <c r="T1854" s="22">
        <f t="shared" si="58"/>
        <v>88.63636363636364</v>
      </c>
      <c r="U1854" s="5">
        <v>1</v>
      </c>
      <c r="V1854" s="10" t="s">
        <v>7533</v>
      </c>
      <c r="W1854" s="4">
        <f>+VLOOKUP(B1854,[2]Hoja2!$A$3:$D$3503,4,FALSE)</f>
        <v>0</v>
      </c>
    </row>
    <row r="1855" spans="1:23" s="4" customFormat="1" ht="51" x14ac:dyDescent="0.2">
      <c r="A1855" s="5" t="s">
        <v>5028</v>
      </c>
      <c r="B1855" s="5" t="s">
        <v>5028</v>
      </c>
      <c r="C1855" s="5" t="str">
        <f>+VLOOKUP(B1855,[2]Hoja1!$H$1:$I$5207,2,FALSE)</f>
        <v>CONTRATO DE PRESTACION DE SERVICIOS PROFESIONALES</v>
      </c>
      <c r="D1855" s="6" t="s">
        <v>5801</v>
      </c>
      <c r="E1855" s="6">
        <v>1024525777</v>
      </c>
      <c r="F1855" s="7" t="s">
        <v>829</v>
      </c>
      <c r="G1855" s="8">
        <v>33577</v>
      </c>
      <c r="H1855" s="9" t="s">
        <v>6535</v>
      </c>
      <c r="I1855" s="5" t="s">
        <v>835</v>
      </c>
      <c r="J1855" s="5" t="s">
        <v>865</v>
      </c>
      <c r="K1855" s="5" t="s">
        <v>846</v>
      </c>
      <c r="L1855" s="11">
        <f>+VLOOKUP(B1855,[2]Hoja2!$A$3:$C$3503,2,FALSE)</f>
        <v>25607833</v>
      </c>
      <c r="M1855" s="13">
        <v>45418</v>
      </c>
      <c r="N1855" s="13">
        <v>45419</v>
      </c>
      <c r="O1855" s="13">
        <v>45626</v>
      </c>
      <c r="P1855" s="15">
        <v>208</v>
      </c>
      <c r="Q1855" s="11" t="s">
        <v>874</v>
      </c>
      <c r="R1855" s="11">
        <f>+VLOOKUP(B1855,[2]Hoja2!$A$3:$C$3503,3,FALSE)</f>
        <v>25607833</v>
      </c>
      <c r="S1855" s="11">
        <f t="shared" si="57"/>
        <v>0</v>
      </c>
      <c r="T1855" s="22">
        <f t="shared" si="58"/>
        <v>100</v>
      </c>
      <c r="U1855" s="5">
        <v>1</v>
      </c>
      <c r="V1855" s="10" t="s">
        <v>7534</v>
      </c>
      <c r="W1855" s="4">
        <f>+VLOOKUP(B1855,[2]Hoja2!$A$3:$D$3503,4,FALSE)</f>
        <v>0</v>
      </c>
    </row>
    <row r="1856" spans="1:23" s="4" customFormat="1" ht="51" x14ac:dyDescent="0.2">
      <c r="A1856" s="5" t="s">
        <v>5029</v>
      </c>
      <c r="B1856" s="5" t="s">
        <v>5029</v>
      </c>
      <c r="C1856" s="5" t="str">
        <f>+VLOOKUP(B1856,[2]Hoja1!$H$1:$I$5207,2,FALSE)</f>
        <v>CONTRATO DE PRESTACION DE SERVICIOS PROFESIONALES</v>
      </c>
      <c r="D1856" s="6" t="s">
        <v>5802</v>
      </c>
      <c r="E1856" s="6">
        <v>80795505</v>
      </c>
      <c r="F1856" s="7" t="s">
        <v>829</v>
      </c>
      <c r="G1856" s="8">
        <v>30986</v>
      </c>
      <c r="H1856" s="9" t="s">
        <v>6564</v>
      </c>
      <c r="I1856" s="5" t="s">
        <v>835</v>
      </c>
      <c r="J1856" s="5" t="s">
        <v>866</v>
      </c>
      <c r="K1856" s="5" t="s">
        <v>840</v>
      </c>
      <c r="L1856" s="11">
        <v>21000000</v>
      </c>
      <c r="M1856" s="13">
        <v>45421</v>
      </c>
      <c r="N1856" s="13">
        <v>45428</v>
      </c>
      <c r="O1856" s="13">
        <v>45505</v>
      </c>
      <c r="P1856" s="15">
        <v>78</v>
      </c>
      <c r="Q1856" s="11" t="s">
        <v>874</v>
      </c>
      <c r="R1856" s="11">
        <f>+VLOOKUP(B1856,[2]Hoja2!$A$3:$C$3503,3,FALSE)</f>
        <v>21000000</v>
      </c>
      <c r="S1856" s="11">
        <f t="shared" si="57"/>
        <v>0</v>
      </c>
      <c r="T1856" s="22">
        <f t="shared" si="58"/>
        <v>100</v>
      </c>
      <c r="U1856" s="5">
        <v>0</v>
      </c>
      <c r="V1856" s="10" t="s">
        <v>7535</v>
      </c>
    </row>
    <row r="1857" spans="1:22" s="4" customFormat="1" ht="51" x14ac:dyDescent="0.2">
      <c r="A1857" s="5" t="s">
        <v>5030</v>
      </c>
      <c r="B1857" s="5" t="s">
        <v>5030</v>
      </c>
      <c r="C1857" s="5" t="str">
        <f>+VLOOKUP(B1857,[2]Hoja1!$H$1:$I$5207,2,FALSE)</f>
        <v>CONTRATO DE PRESTACION DE SERVICIOS PROFESIONALES</v>
      </c>
      <c r="D1857" s="6" t="s">
        <v>5803</v>
      </c>
      <c r="E1857" s="6">
        <v>52897837</v>
      </c>
      <c r="F1857" s="7" t="s">
        <v>829</v>
      </c>
      <c r="G1857" s="8">
        <v>29922</v>
      </c>
      <c r="H1857" s="9" t="s">
        <v>6565</v>
      </c>
      <c r="I1857" s="5" t="s">
        <v>835</v>
      </c>
      <c r="J1857" s="5" t="s">
        <v>866</v>
      </c>
      <c r="K1857" s="5" t="s">
        <v>840</v>
      </c>
      <c r="L1857" s="11">
        <v>21000000</v>
      </c>
      <c r="M1857" s="13">
        <v>45421</v>
      </c>
      <c r="N1857" s="13">
        <v>45422</v>
      </c>
      <c r="O1857" s="13">
        <v>45512</v>
      </c>
      <c r="P1857" s="15">
        <v>91</v>
      </c>
      <c r="Q1857" s="11" t="s">
        <v>874</v>
      </c>
      <c r="R1857" s="11">
        <f>+VLOOKUP(B1857,[2]Hoja2!$A$3:$C$3503,3,FALSE)</f>
        <v>21000000</v>
      </c>
      <c r="S1857" s="11">
        <f t="shared" si="57"/>
        <v>0</v>
      </c>
      <c r="T1857" s="22">
        <f t="shared" si="58"/>
        <v>100</v>
      </c>
      <c r="U1857" s="5">
        <v>0</v>
      </c>
      <c r="V1857" s="10" t="s">
        <v>7536</v>
      </c>
    </row>
    <row r="1858" spans="1:22" s="4" customFormat="1" ht="51" x14ac:dyDescent="0.2">
      <c r="A1858" s="5" t="s">
        <v>5031</v>
      </c>
      <c r="B1858" s="5" t="s">
        <v>5031</v>
      </c>
      <c r="C1858" s="5" t="str">
        <f>+VLOOKUP(B1858,[2]Hoja1!$H$1:$I$5207,2,FALSE)</f>
        <v>CONTRATO DE PRESTACION DE SERVICIOS DE APOYO A LA GESTION</v>
      </c>
      <c r="D1858" s="6" t="s">
        <v>495</v>
      </c>
      <c r="E1858" s="6">
        <v>79897327</v>
      </c>
      <c r="F1858" s="7" t="s">
        <v>829</v>
      </c>
      <c r="G1858" s="8">
        <v>28715</v>
      </c>
      <c r="H1858" s="9" t="s">
        <v>2850</v>
      </c>
      <c r="I1858" s="5" t="s">
        <v>835</v>
      </c>
      <c r="J1858" s="5" t="s">
        <v>6988</v>
      </c>
      <c r="K1858" s="5" t="s">
        <v>841</v>
      </c>
      <c r="L1858" s="11">
        <v>32000000</v>
      </c>
      <c r="M1858" s="13">
        <v>45419</v>
      </c>
      <c r="N1858" s="13">
        <v>45421</v>
      </c>
      <c r="O1858" s="13">
        <v>45658</v>
      </c>
      <c r="P1858" s="15">
        <v>238</v>
      </c>
      <c r="Q1858" s="11" t="s">
        <v>874</v>
      </c>
      <c r="R1858" s="11">
        <f>+VLOOKUP(B1858,[2]Hoja2!$A$3:$C$3503,3,FALSE)</f>
        <v>28000000</v>
      </c>
      <c r="S1858" s="11">
        <f t="shared" si="57"/>
        <v>4000000</v>
      </c>
      <c r="T1858" s="22">
        <f t="shared" si="58"/>
        <v>87.5</v>
      </c>
      <c r="U1858" s="5">
        <v>0</v>
      </c>
      <c r="V1858" s="10" t="s">
        <v>7537</v>
      </c>
    </row>
    <row r="1859" spans="1:22" s="4" customFormat="1" ht="51" x14ac:dyDescent="0.2">
      <c r="A1859" s="5" t="s">
        <v>5032</v>
      </c>
      <c r="B1859" s="5" t="s">
        <v>5032</v>
      </c>
      <c r="C1859" s="5" t="str">
        <f>+VLOOKUP(B1859,[2]Hoja1!$H$1:$I$5207,2,FALSE)</f>
        <v>CONTRATO DE PRESTACION DE SERVICIOS PROFESIONALES</v>
      </c>
      <c r="D1859" s="6" t="s">
        <v>5804</v>
      </c>
      <c r="E1859" s="6">
        <v>1076650328</v>
      </c>
      <c r="F1859" s="7" t="s">
        <v>829</v>
      </c>
      <c r="G1859" s="8">
        <v>32247</v>
      </c>
      <c r="H1859" s="9" t="s">
        <v>6566</v>
      </c>
      <c r="I1859" s="5" t="s">
        <v>835</v>
      </c>
      <c r="J1859" s="5" t="s">
        <v>865</v>
      </c>
      <c r="K1859" s="5" t="s">
        <v>846</v>
      </c>
      <c r="L1859" s="11">
        <v>5398470</v>
      </c>
      <c r="M1859" s="13">
        <v>45419</v>
      </c>
      <c r="N1859" s="13">
        <v>45422</v>
      </c>
      <c r="O1859" s="13">
        <v>45458</v>
      </c>
      <c r="P1859" s="15">
        <v>37</v>
      </c>
      <c r="Q1859" s="11" t="s">
        <v>874</v>
      </c>
      <c r="R1859" s="11">
        <f>+VLOOKUP(B1859,[2]Hoja2!$A$3:$C$3503,3,FALSE)</f>
        <v>5398470</v>
      </c>
      <c r="S1859" s="11">
        <f t="shared" si="57"/>
        <v>0</v>
      </c>
      <c r="T1859" s="22">
        <f t="shared" si="58"/>
        <v>100</v>
      </c>
      <c r="U1859" s="5">
        <v>0</v>
      </c>
      <c r="V1859" s="10" t="s">
        <v>7538</v>
      </c>
    </row>
    <row r="1860" spans="1:22" s="4" customFormat="1" ht="63.75" x14ac:dyDescent="0.2">
      <c r="A1860" s="5" t="s">
        <v>5033</v>
      </c>
      <c r="B1860" s="5" t="s">
        <v>5033</v>
      </c>
      <c r="C1860" s="5" t="str">
        <f>+VLOOKUP(B1860,[2]Hoja1!$H$1:$I$5207,2,FALSE)</f>
        <v>CONTRATO DE PRESTACION DE SERVICIOS PROFESIONALES</v>
      </c>
      <c r="D1860" s="6" t="s">
        <v>159</v>
      </c>
      <c r="E1860" s="6">
        <v>79356548</v>
      </c>
      <c r="F1860" s="7" t="s">
        <v>829</v>
      </c>
      <c r="G1860" s="8">
        <v>23271</v>
      </c>
      <c r="H1860" s="9" t="s">
        <v>6567</v>
      </c>
      <c r="I1860" s="5" t="s">
        <v>835</v>
      </c>
      <c r="J1860" s="5" t="s">
        <v>865</v>
      </c>
      <c r="K1860" s="5" t="s">
        <v>846</v>
      </c>
      <c r="L1860" s="11">
        <v>39011000</v>
      </c>
      <c r="M1860" s="13">
        <v>45419</v>
      </c>
      <c r="N1860" s="13">
        <v>45422</v>
      </c>
      <c r="O1860" s="13">
        <v>45627</v>
      </c>
      <c r="P1860" s="15">
        <v>206</v>
      </c>
      <c r="Q1860" s="11" t="s">
        <v>874</v>
      </c>
      <c r="R1860" s="11">
        <f>+VLOOKUP(B1860,[2]Hoja2!$A$3:$C$3503,3,FALSE)</f>
        <v>39011000</v>
      </c>
      <c r="S1860" s="11">
        <f t="shared" ref="S1860:S1923" si="59">+L1860-R1860</f>
        <v>0</v>
      </c>
      <c r="T1860" s="22">
        <f t="shared" si="58"/>
        <v>100</v>
      </c>
      <c r="U1860" s="5">
        <v>0</v>
      </c>
      <c r="V1860" s="10" t="s">
        <v>7539</v>
      </c>
    </row>
    <row r="1861" spans="1:22" s="4" customFormat="1" ht="63.75" x14ac:dyDescent="0.2">
      <c r="A1861" s="5" t="s">
        <v>5034</v>
      </c>
      <c r="B1861" s="5" t="s">
        <v>5034</v>
      </c>
      <c r="C1861" s="5" t="str">
        <f>+VLOOKUP(B1861,[2]Hoja1!$H$1:$I$5207,2,FALSE)</f>
        <v>CONTRATO DE PRESTACION DE SERVICIOS PROFESIONALES</v>
      </c>
      <c r="D1861" s="6" t="s">
        <v>160</v>
      </c>
      <c r="E1861" s="6">
        <v>52529038</v>
      </c>
      <c r="F1861" s="7" t="s">
        <v>829</v>
      </c>
      <c r="G1861" s="8">
        <v>29118</v>
      </c>
      <c r="H1861" s="9" t="s">
        <v>6568</v>
      </c>
      <c r="I1861" s="5" t="s">
        <v>835</v>
      </c>
      <c r="J1861" s="5" t="s">
        <v>865</v>
      </c>
      <c r="K1861" s="5" t="s">
        <v>846</v>
      </c>
      <c r="L1861" s="11">
        <v>39011000</v>
      </c>
      <c r="M1861" s="13">
        <v>45419</v>
      </c>
      <c r="N1861" s="13">
        <v>45422</v>
      </c>
      <c r="O1861" s="13">
        <v>45626</v>
      </c>
      <c r="P1861" s="15">
        <v>205</v>
      </c>
      <c r="Q1861" s="11" t="s">
        <v>874</v>
      </c>
      <c r="R1861" s="11">
        <f>+VLOOKUP(B1861,[2]Hoja2!$A$3:$C$3503,3,FALSE)</f>
        <v>39011000</v>
      </c>
      <c r="S1861" s="11">
        <f t="shared" si="59"/>
        <v>0</v>
      </c>
      <c r="T1861" s="22">
        <f t="shared" ref="T1861:T1924" si="60">+R1861*100/L1861</f>
        <v>100</v>
      </c>
      <c r="U1861" s="5">
        <v>0</v>
      </c>
      <c r="V1861" s="10" t="s">
        <v>7540</v>
      </c>
    </row>
    <row r="1862" spans="1:22" s="4" customFormat="1" ht="63.75" x14ac:dyDescent="0.2">
      <c r="A1862" s="5" t="s">
        <v>5035</v>
      </c>
      <c r="B1862" s="5" t="s">
        <v>5035</v>
      </c>
      <c r="C1862" s="5" t="str">
        <f>+VLOOKUP(B1862,[2]Hoja1!$H$1:$I$5207,2,FALSE)</f>
        <v>CONTRATO DE PRESTACION DE SERVICIOS PROFESIONALES</v>
      </c>
      <c r="D1862" s="6" t="s">
        <v>161</v>
      </c>
      <c r="E1862" s="6">
        <v>52423709</v>
      </c>
      <c r="F1862" s="7" t="s">
        <v>829</v>
      </c>
      <c r="G1862" s="8">
        <v>28415</v>
      </c>
      <c r="H1862" s="9" t="s">
        <v>6568</v>
      </c>
      <c r="I1862" s="5" t="s">
        <v>835</v>
      </c>
      <c r="J1862" s="5" t="s">
        <v>865</v>
      </c>
      <c r="K1862" s="5" t="s">
        <v>846</v>
      </c>
      <c r="L1862" s="11">
        <v>39011000</v>
      </c>
      <c r="M1862" s="13">
        <v>45421</v>
      </c>
      <c r="N1862" s="13">
        <v>45422</v>
      </c>
      <c r="O1862" s="13">
        <v>45626</v>
      </c>
      <c r="P1862" s="15">
        <v>205</v>
      </c>
      <c r="Q1862" s="11" t="s">
        <v>874</v>
      </c>
      <c r="R1862" s="11">
        <f>+VLOOKUP(B1862,[2]Hoja2!$A$3:$C$3503,3,FALSE)</f>
        <v>39011000</v>
      </c>
      <c r="S1862" s="11">
        <f t="shared" si="59"/>
        <v>0</v>
      </c>
      <c r="T1862" s="22">
        <f t="shared" si="60"/>
        <v>100</v>
      </c>
      <c r="U1862" s="5">
        <v>0</v>
      </c>
      <c r="V1862" s="10" t="s">
        <v>7541</v>
      </c>
    </row>
    <row r="1863" spans="1:22" s="4" customFormat="1" ht="63.75" x14ac:dyDescent="0.2">
      <c r="A1863" s="5" t="s">
        <v>5036</v>
      </c>
      <c r="B1863" s="5" t="s">
        <v>5036</v>
      </c>
      <c r="C1863" s="5" t="str">
        <f>+VLOOKUP(B1863,[2]Hoja1!$H$1:$I$5207,2,FALSE)</f>
        <v>CONTRATO DE PRESTACION DE SERVICIOS PROFESIONALES</v>
      </c>
      <c r="D1863" s="6" t="s">
        <v>154</v>
      </c>
      <c r="E1863" s="6">
        <v>1019065331</v>
      </c>
      <c r="F1863" s="7" t="s">
        <v>829</v>
      </c>
      <c r="G1863" s="8">
        <v>33567</v>
      </c>
      <c r="H1863" s="9" t="s">
        <v>6569</v>
      </c>
      <c r="I1863" s="5" t="s">
        <v>835</v>
      </c>
      <c r="J1863" s="5" t="s">
        <v>865</v>
      </c>
      <c r="K1863" s="5" t="s">
        <v>846</v>
      </c>
      <c r="L1863" s="11">
        <v>39011000</v>
      </c>
      <c r="M1863" s="13">
        <v>45419</v>
      </c>
      <c r="N1863" s="13">
        <v>45422</v>
      </c>
      <c r="O1863" s="13">
        <v>45626</v>
      </c>
      <c r="P1863" s="15">
        <v>205</v>
      </c>
      <c r="Q1863" s="11" t="s">
        <v>874</v>
      </c>
      <c r="R1863" s="11">
        <f>+VLOOKUP(B1863,[2]Hoja2!$A$3:$C$3503,3,FALSE)</f>
        <v>39011000</v>
      </c>
      <c r="S1863" s="11">
        <f t="shared" si="59"/>
        <v>0</v>
      </c>
      <c r="T1863" s="22">
        <f t="shared" si="60"/>
        <v>100</v>
      </c>
      <c r="U1863" s="5">
        <v>0</v>
      </c>
      <c r="V1863" s="10" t="s">
        <v>7542</v>
      </c>
    </row>
    <row r="1864" spans="1:22" s="4" customFormat="1" ht="63.75" x14ac:dyDescent="0.2">
      <c r="A1864" s="5" t="s">
        <v>5037</v>
      </c>
      <c r="B1864" s="5" t="s">
        <v>5037</v>
      </c>
      <c r="C1864" s="5" t="str">
        <f>+VLOOKUP(B1864,[2]Hoja1!$H$1:$I$5207,2,FALSE)</f>
        <v>CONTRATO DE PRESTACION DE SERVICIOS PROFESIONALES</v>
      </c>
      <c r="D1864" s="6" t="s">
        <v>209</v>
      </c>
      <c r="E1864" s="6">
        <v>52910216</v>
      </c>
      <c r="F1864" s="7" t="s">
        <v>829</v>
      </c>
      <c r="G1864" s="8">
        <v>30408</v>
      </c>
      <c r="H1864" s="9" t="s">
        <v>6569</v>
      </c>
      <c r="I1864" s="5" t="s">
        <v>835</v>
      </c>
      <c r="J1864" s="5" t="s">
        <v>865</v>
      </c>
      <c r="K1864" s="5" t="s">
        <v>846</v>
      </c>
      <c r="L1864" s="11">
        <v>39011000</v>
      </c>
      <c r="M1864" s="13">
        <v>45419</v>
      </c>
      <c r="N1864" s="13">
        <v>45421</v>
      </c>
      <c r="O1864" s="13">
        <v>45626</v>
      </c>
      <c r="P1864" s="15">
        <v>206</v>
      </c>
      <c r="Q1864" s="11" t="s">
        <v>874</v>
      </c>
      <c r="R1864" s="11">
        <f>+VLOOKUP(B1864,[2]Hoja2!$A$3:$C$3503,3,FALSE)</f>
        <v>39011000</v>
      </c>
      <c r="S1864" s="11">
        <f t="shared" si="59"/>
        <v>0</v>
      </c>
      <c r="T1864" s="22">
        <f t="shared" si="60"/>
        <v>100</v>
      </c>
      <c r="U1864" s="5">
        <v>0</v>
      </c>
      <c r="V1864" s="10" t="s">
        <v>7543</v>
      </c>
    </row>
    <row r="1865" spans="1:22" s="4" customFormat="1" ht="51" x14ac:dyDescent="0.2">
      <c r="A1865" s="5" t="s">
        <v>5038</v>
      </c>
      <c r="B1865" s="5" t="s">
        <v>5038</v>
      </c>
      <c r="C1865" s="5" t="str">
        <f>+VLOOKUP(B1865,[2]Hoja1!$H$1:$I$5207,2,FALSE)</f>
        <v>CONTRATO DE PRESTACION DE SERVICIOS PROFESIONALES</v>
      </c>
      <c r="D1865" s="6" t="s">
        <v>5805</v>
      </c>
      <c r="E1865" s="6">
        <v>1023898257</v>
      </c>
      <c r="F1865" s="7" t="s">
        <v>829</v>
      </c>
      <c r="G1865" s="8">
        <v>33038</v>
      </c>
      <c r="H1865" s="9" t="s">
        <v>6570</v>
      </c>
      <c r="I1865" s="5" t="s">
        <v>835</v>
      </c>
      <c r="J1865" s="5" t="s">
        <v>7528</v>
      </c>
      <c r="K1865" s="5" t="s">
        <v>844</v>
      </c>
      <c r="L1865" s="11">
        <v>17648572</v>
      </c>
      <c r="M1865" s="13">
        <v>45420</v>
      </c>
      <c r="N1865" s="13">
        <v>45421</v>
      </c>
      <c r="O1865" s="13">
        <v>45505</v>
      </c>
      <c r="P1865" s="15">
        <v>85</v>
      </c>
      <c r="Q1865" s="11" t="s">
        <v>874</v>
      </c>
      <c r="R1865" s="11">
        <f>+VLOOKUP(B1865,[2]Hoja2!$A$3:$C$3503,3,FALSE)</f>
        <v>17648572</v>
      </c>
      <c r="S1865" s="11">
        <f t="shared" si="59"/>
        <v>0</v>
      </c>
      <c r="T1865" s="22">
        <f t="shared" si="60"/>
        <v>100</v>
      </c>
      <c r="U1865" s="5">
        <v>0</v>
      </c>
      <c r="V1865" s="10" t="s">
        <v>7544</v>
      </c>
    </row>
    <row r="1866" spans="1:22" s="4" customFormat="1" ht="51" x14ac:dyDescent="0.2">
      <c r="A1866" s="5" t="s">
        <v>5039</v>
      </c>
      <c r="B1866" s="5" t="s">
        <v>5039</v>
      </c>
      <c r="C1866" s="5" t="str">
        <f>+VLOOKUP(B1866,[2]Hoja1!$H$1:$I$5207,2,FALSE)</f>
        <v>CONTRATO DE PRESTACION DE SERVICIOS PROFESIONALES</v>
      </c>
      <c r="D1866" s="6" t="s">
        <v>2147</v>
      </c>
      <c r="E1866" s="6">
        <v>1026267911</v>
      </c>
      <c r="F1866" s="7" t="s">
        <v>829</v>
      </c>
      <c r="G1866" s="8">
        <v>32959</v>
      </c>
      <c r="H1866" s="9" t="s">
        <v>6495</v>
      </c>
      <c r="I1866" s="5" t="s">
        <v>835</v>
      </c>
      <c r="J1866" s="5" t="s">
        <v>865</v>
      </c>
      <c r="K1866" s="5" t="s">
        <v>846</v>
      </c>
      <c r="L1866" s="11">
        <v>39011000</v>
      </c>
      <c r="M1866" s="13">
        <v>45420</v>
      </c>
      <c r="N1866" s="13">
        <v>45421</v>
      </c>
      <c r="O1866" s="13">
        <v>45626</v>
      </c>
      <c r="P1866" s="15">
        <v>206</v>
      </c>
      <c r="Q1866" s="11" t="s">
        <v>874</v>
      </c>
      <c r="R1866" s="11">
        <f>+VLOOKUP(B1866,[2]Hoja2!$A$3:$C$3503,3,FALSE)</f>
        <v>39011000</v>
      </c>
      <c r="S1866" s="11">
        <f t="shared" si="59"/>
        <v>0</v>
      </c>
      <c r="T1866" s="22">
        <f t="shared" si="60"/>
        <v>100</v>
      </c>
      <c r="U1866" s="5">
        <v>0</v>
      </c>
      <c r="V1866" s="10" t="s">
        <v>7545</v>
      </c>
    </row>
    <row r="1867" spans="1:22" s="4" customFormat="1" ht="51" x14ac:dyDescent="0.2">
      <c r="A1867" s="5" t="s">
        <v>5040</v>
      </c>
      <c r="B1867" s="5" t="s">
        <v>5040</v>
      </c>
      <c r="C1867" s="5" t="str">
        <f>+VLOOKUP(B1867,[2]Hoja1!$H$1:$I$5207,2,FALSE)</f>
        <v>CONTRATO DE PRESTACION DE SERVICIOS PROFESIONALES</v>
      </c>
      <c r="D1867" s="6" t="s">
        <v>5806</v>
      </c>
      <c r="E1867" s="6">
        <v>1013648775</v>
      </c>
      <c r="F1867" s="7" t="s">
        <v>829</v>
      </c>
      <c r="G1867" s="8">
        <v>34437</v>
      </c>
      <c r="H1867" s="9" t="s">
        <v>6571</v>
      </c>
      <c r="I1867" s="5" t="s">
        <v>835</v>
      </c>
      <c r="J1867" s="5" t="s">
        <v>6988</v>
      </c>
      <c r="K1867" s="5" t="s">
        <v>841</v>
      </c>
      <c r="L1867" s="11">
        <v>72000000</v>
      </c>
      <c r="M1867" s="13">
        <v>45419</v>
      </c>
      <c r="N1867" s="13">
        <v>45420</v>
      </c>
      <c r="O1867" s="13">
        <v>45658</v>
      </c>
      <c r="P1867" s="15">
        <v>239</v>
      </c>
      <c r="Q1867" s="11" t="s">
        <v>874</v>
      </c>
      <c r="R1867" s="11">
        <f>+VLOOKUP(B1867,[2]Hoja2!$A$3:$C$3503,3,FALSE)</f>
        <v>63000000</v>
      </c>
      <c r="S1867" s="11">
        <f t="shared" si="59"/>
        <v>9000000</v>
      </c>
      <c r="T1867" s="22">
        <f t="shared" si="60"/>
        <v>87.5</v>
      </c>
      <c r="U1867" s="5">
        <v>4</v>
      </c>
      <c r="V1867" s="10" t="s">
        <v>7546</v>
      </c>
    </row>
    <row r="1868" spans="1:22" s="4" customFormat="1" ht="51" x14ac:dyDescent="0.2">
      <c r="A1868" s="5" t="s">
        <v>5041</v>
      </c>
      <c r="B1868" s="5" t="s">
        <v>5041</v>
      </c>
      <c r="C1868" s="5" t="str">
        <f>+VLOOKUP(B1868,[2]Hoja1!$H$1:$I$5207,2,FALSE)</f>
        <v>CONTRATO DE PRESTACION DE SERVICIOS PROFESIONALES</v>
      </c>
      <c r="D1868" s="6" t="s">
        <v>5807</v>
      </c>
      <c r="E1868" s="6">
        <v>79830959</v>
      </c>
      <c r="F1868" s="7" t="s">
        <v>829</v>
      </c>
      <c r="G1868" s="8">
        <v>27960</v>
      </c>
      <c r="H1868" s="9" t="s">
        <v>3069</v>
      </c>
      <c r="I1868" s="5" t="s">
        <v>835</v>
      </c>
      <c r="J1868" s="5" t="s">
        <v>865</v>
      </c>
      <c r="K1868" s="5" t="s">
        <v>846</v>
      </c>
      <c r="L1868" s="11">
        <v>4809090</v>
      </c>
      <c r="M1868" s="13">
        <v>45420</v>
      </c>
      <c r="N1868" s="13">
        <v>45429</v>
      </c>
      <c r="O1868" s="13">
        <v>45473</v>
      </c>
      <c r="P1868" s="15">
        <v>45</v>
      </c>
      <c r="Q1868" s="11" t="s">
        <v>874</v>
      </c>
      <c r="R1868" s="11">
        <f>+VLOOKUP(B1868,[2]Hoja2!$A$3:$C$3503,3,FALSE)</f>
        <v>4809090</v>
      </c>
      <c r="S1868" s="11">
        <f t="shared" si="59"/>
        <v>0</v>
      </c>
      <c r="T1868" s="22">
        <f t="shared" si="60"/>
        <v>100</v>
      </c>
      <c r="U1868" s="5">
        <v>0</v>
      </c>
      <c r="V1868" s="10" t="s">
        <v>7547</v>
      </c>
    </row>
    <row r="1869" spans="1:22" s="4" customFormat="1" ht="51" x14ac:dyDescent="0.2">
      <c r="A1869" s="5" t="s">
        <v>5042</v>
      </c>
      <c r="B1869" s="5" t="s">
        <v>5042</v>
      </c>
      <c r="C1869" s="5" t="str">
        <f>+VLOOKUP(B1869,[2]Hoja1!$H$1:$I$5207,2,FALSE)</f>
        <v>CONTRATO DE PRESTACION DE SERVICIOS PROFESIONALES</v>
      </c>
      <c r="D1869" s="6" t="s">
        <v>5808</v>
      </c>
      <c r="E1869" s="6">
        <v>52414952</v>
      </c>
      <c r="F1869" s="7" t="s">
        <v>829</v>
      </c>
      <c r="G1869" s="8">
        <v>28030</v>
      </c>
      <c r="H1869" s="9" t="s">
        <v>6572</v>
      </c>
      <c r="I1869" s="5" t="s">
        <v>835</v>
      </c>
      <c r="J1869" s="5" t="s">
        <v>866</v>
      </c>
      <c r="K1869" s="5" t="s">
        <v>840</v>
      </c>
      <c r="L1869" s="11">
        <v>45785333</v>
      </c>
      <c r="M1869" s="13">
        <v>45419</v>
      </c>
      <c r="N1869" s="13">
        <v>45422</v>
      </c>
      <c r="O1869" s="13">
        <v>45658</v>
      </c>
      <c r="P1869" s="15">
        <v>237</v>
      </c>
      <c r="Q1869" s="11" t="s">
        <v>874</v>
      </c>
      <c r="R1869" s="11">
        <f>+VLOOKUP(B1869,[2]Hoja2!$A$3:$C$3503,3,FALSE)</f>
        <v>41804000</v>
      </c>
      <c r="S1869" s="11">
        <f t="shared" si="59"/>
        <v>3981333</v>
      </c>
      <c r="T1869" s="22">
        <f t="shared" si="60"/>
        <v>91.304348490814732</v>
      </c>
      <c r="U1869" s="5">
        <v>0</v>
      </c>
      <c r="V1869" s="10" t="s">
        <v>7548</v>
      </c>
    </row>
    <row r="1870" spans="1:22" s="4" customFormat="1" ht="51" x14ac:dyDescent="0.2">
      <c r="A1870" s="5" t="s">
        <v>5043</v>
      </c>
      <c r="B1870" s="5" t="s">
        <v>5043</v>
      </c>
      <c r="C1870" s="5" t="str">
        <f>+VLOOKUP(B1870,[2]Hoja1!$H$1:$I$5207,2,FALSE)</f>
        <v>CONTRATO DE PRESTACION DE SERVICIOS PROFESIONALES</v>
      </c>
      <c r="D1870" s="6" t="s">
        <v>169</v>
      </c>
      <c r="E1870" s="6">
        <v>43876129</v>
      </c>
      <c r="F1870" s="7" t="s">
        <v>829</v>
      </c>
      <c r="G1870" s="8">
        <v>29934</v>
      </c>
      <c r="H1870" s="9" t="s">
        <v>6573</v>
      </c>
      <c r="I1870" s="5" t="s">
        <v>835</v>
      </c>
      <c r="J1870" s="5" t="s">
        <v>866</v>
      </c>
      <c r="K1870" s="5" t="s">
        <v>840</v>
      </c>
      <c r="L1870" s="11">
        <v>45785333</v>
      </c>
      <c r="M1870" s="13">
        <v>45419</v>
      </c>
      <c r="N1870" s="13">
        <v>45422</v>
      </c>
      <c r="O1870" s="13">
        <v>45658</v>
      </c>
      <c r="P1870" s="15">
        <v>237</v>
      </c>
      <c r="Q1870" s="11" t="s">
        <v>874</v>
      </c>
      <c r="R1870" s="11">
        <f>+VLOOKUP(B1870,[2]Hoja2!$A$3:$C$3503,3,FALSE)</f>
        <v>41804000</v>
      </c>
      <c r="S1870" s="11">
        <f t="shared" si="59"/>
        <v>3981333</v>
      </c>
      <c r="T1870" s="22">
        <f t="shared" si="60"/>
        <v>91.304348490814732</v>
      </c>
      <c r="U1870" s="5">
        <v>1</v>
      </c>
      <c r="V1870" s="10" t="s">
        <v>7549</v>
      </c>
    </row>
    <row r="1871" spans="1:22" s="4" customFormat="1" ht="51" x14ac:dyDescent="0.2">
      <c r="A1871" s="5" t="s">
        <v>5044</v>
      </c>
      <c r="B1871" s="5" t="s">
        <v>5044</v>
      </c>
      <c r="C1871" s="5" t="str">
        <f>+VLOOKUP(B1871,[2]Hoja1!$H$1:$I$5207,2,FALSE)</f>
        <v>CONTRATO DE PRESTACION DE SERVICIOS PROFESIONALES</v>
      </c>
      <c r="D1871" s="6" t="s">
        <v>211</v>
      </c>
      <c r="E1871" s="6">
        <v>1012324545</v>
      </c>
      <c r="F1871" s="7" t="s">
        <v>829</v>
      </c>
      <c r="G1871" s="8">
        <v>31576</v>
      </c>
      <c r="H1871" s="9" t="s">
        <v>6495</v>
      </c>
      <c r="I1871" s="5" t="s">
        <v>835</v>
      </c>
      <c r="J1871" s="5" t="s">
        <v>865</v>
      </c>
      <c r="K1871" s="5" t="s">
        <v>846</v>
      </c>
      <c r="L1871" s="11">
        <v>39011000</v>
      </c>
      <c r="M1871" s="13">
        <v>45420</v>
      </c>
      <c r="N1871" s="13">
        <v>45422</v>
      </c>
      <c r="O1871" s="13">
        <v>45626</v>
      </c>
      <c r="P1871" s="15">
        <v>205</v>
      </c>
      <c r="Q1871" s="11" t="s">
        <v>874</v>
      </c>
      <c r="R1871" s="11">
        <f>+VLOOKUP(B1871,[2]Hoja2!$A$3:$C$3503,3,FALSE)</f>
        <v>39011000</v>
      </c>
      <c r="S1871" s="11">
        <f t="shared" si="59"/>
        <v>0</v>
      </c>
      <c r="T1871" s="22">
        <f t="shared" si="60"/>
        <v>100</v>
      </c>
      <c r="U1871" s="5">
        <v>0</v>
      </c>
      <c r="V1871" s="10" t="s">
        <v>7550</v>
      </c>
    </row>
    <row r="1872" spans="1:22" s="4" customFormat="1" ht="51" x14ac:dyDescent="0.2">
      <c r="A1872" s="5" t="s">
        <v>5045</v>
      </c>
      <c r="B1872" s="5" t="s">
        <v>5045</v>
      </c>
      <c r="C1872" s="5" t="str">
        <f>+VLOOKUP(B1872,[2]Hoja1!$H$1:$I$5207,2,FALSE)</f>
        <v>CONTRATO DE PRESTACION DE SERVICIOS PROFESIONALES</v>
      </c>
      <c r="D1872" s="6" t="s">
        <v>5809</v>
      </c>
      <c r="E1872" s="6">
        <v>1022374631</v>
      </c>
      <c r="F1872" s="7" t="s">
        <v>829</v>
      </c>
      <c r="G1872" s="8">
        <v>33653</v>
      </c>
      <c r="H1872" s="9" t="s">
        <v>2913</v>
      </c>
      <c r="I1872" s="5" t="s">
        <v>835</v>
      </c>
      <c r="J1872" s="5" t="s">
        <v>865</v>
      </c>
      <c r="K1872" s="5" t="s">
        <v>846</v>
      </c>
      <c r="L1872" s="11">
        <v>25242000</v>
      </c>
      <c r="M1872" s="13">
        <v>45420</v>
      </c>
      <c r="N1872" s="13">
        <v>45422</v>
      </c>
      <c r="O1872" s="13">
        <v>45626</v>
      </c>
      <c r="P1872" s="15">
        <v>205</v>
      </c>
      <c r="Q1872" s="11" t="s">
        <v>874</v>
      </c>
      <c r="R1872" s="11">
        <f>+VLOOKUP(B1872,[2]Hoja2!$A$3:$C$3503,3,FALSE)</f>
        <v>25242000</v>
      </c>
      <c r="S1872" s="11">
        <f t="shared" si="59"/>
        <v>0</v>
      </c>
      <c r="T1872" s="22">
        <f t="shared" si="60"/>
        <v>100</v>
      </c>
      <c r="U1872" s="5">
        <v>0</v>
      </c>
      <c r="V1872" s="10" t="s">
        <v>7551</v>
      </c>
    </row>
    <row r="1873" spans="1:23" s="4" customFormat="1" ht="51" x14ac:dyDescent="0.2">
      <c r="A1873" s="5" t="s">
        <v>5046</v>
      </c>
      <c r="B1873" s="5" t="s">
        <v>5046</v>
      </c>
      <c r="C1873" s="5" t="str">
        <f>+VLOOKUP(B1873,[2]Hoja1!$H$1:$I$5207,2,FALSE)</f>
        <v>CONTRATO DE PRESTACION DE SERVICIOS PROFESIONALES</v>
      </c>
      <c r="D1873" s="6" t="s">
        <v>2434</v>
      </c>
      <c r="E1873" s="6">
        <v>53136197</v>
      </c>
      <c r="F1873" s="7" t="s">
        <v>829</v>
      </c>
      <c r="G1873" s="8">
        <v>31358</v>
      </c>
      <c r="H1873" s="9" t="s">
        <v>2913</v>
      </c>
      <c r="I1873" s="5" t="s">
        <v>835</v>
      </c>
      <c r="J1873" s="5" t="s">
        <v>865</v>
      </c>
      <c r="K1873" s="5" t="s">
        <v>846</v>
      </c>
      <c r="L1873" s="11">
        <v>25242000</v>
      </c>
      <c r="M1873" s="13">
        <v>45420</v>
      </c>
      <c r="N1873" s="13">
        <v>45422</v>
      </c>
      <c r="O1873" s="13">
        <v>45626</v>
      </c>
      <c r="P1873" s="15">
        <v>205</v>
      </c>
      <c r="Q1873" s="11" t="s">
        <v>874</v>
      </c>
      <c r="R1873" s="11">
        <f>+VLOOKUP(B1873,[2]Hoja2!$A$3:$C$3503,3,FALSE)</f>
        <v>21636000</v>
      </c>
      <c r="S1873" s="11">
        <f t="shared" si="59"/>
        <v>3606000</v>
      </c>
      <c r="T1873" s="22">
        <f t="shared" si="60"/>
        <v>85.714285714285708</v>
      </c>
      <c r="U1873" s="5">
        <v>1</v>
      </c>
      <c r="V1873" s="10" t="s">
        <v>7552</v>
      </c>
    </row>
    <row r="1874" spans="1:23" s="4" customFormat="1" ht="51" x14ac:dyDescent="0.2">
      <c r="A1874" s="5" t="s">
        <v>5047</v>
      </c>
      <c r="B1874" s="5" t="s">
        <v>5047</v>
      </c>
      <c r="C1874" s="5" t="str">
        <f>+VLOOKUP(B1874,[2]Hoja1!$H$1:$I$5207,2,FALSE)</f>
        <v>CONTRATO DE PRESTACION DE SERVICIOS PROFESIONALES</v>
      </c>
      <c r="D1874" s="6" t="s">
        <v>330</v>
      </c>
      <c r="E1874" s="6">
        <v>1032370388</v>
      </c>
      <c r="F1874" s="7" t="s">
        <v>829</v>
      </c>
      <c r="G1874" s="8">
        <v>31668</v>
      </c>
      <c r="H1874" s="9" t="s">
        <v>2913</v>
      </c>
      <c r="I1874" s="5" t="s">
        <v>835</v>
      </c>
      <c r="J1874" s="5" t="s">
        <v>865</v>
      </c>
      <c r="K1874" s="5" t="s">
        <v>846</v>
      </c>
      <c r="L1874" s="11">
        <v>25242000</v>
      </c>
      <c r="M1874" s="13">
        <v>45422</v>
      </c>
      <c r="N1874" s="13">
        <v>45426</v>
      </c>
      <c r="O1874" s="13">
        <v>45626</v>
      </c>
      <c r="P1874" s="15">
        <v>201</v>
      </c>
      <c r="Q1874" s="11" t="s">
        <v>874</v>
      </c>
      <c r="R1874" s="11">
        <f>+VLOOKUP(B1874,[2]Hoja2!$A$3:$C$3503,3,FALSE)</f>
        <v>25242000</v>
      </c>
      <c r="S1874" s="11">
        <f t="shared" si="59"/>
        <v>0</v>
      </c>
      <c r="T1874" s="22">
        <f t="shared" si="60"/>
        <v>100</v>
      </c>
      <c r="U1874" s="5">
        <v>0</v>
      </c>
      <c r="V1874" s="10" t="s">
        <v>7553</v>
      </c>
    </row>
    <row r="1875" spans="1:23" s="4" customFormat="1" ht="51" x14ac:dyDescent="0.2">
      <c r="A1875" s="5" t="s">
        <v>5048</v>
      </c>
      <c r="B1875" s="5" t="s">
        <v>5048</v>
      </c>
      <c r="C1875" s="5" t="str">
        <f>+VLOOKUP(B1875,[2]Hoja1!$H$1:$I$5207,2,FALSE)</f>
        <v>CONTRATO DE PRESTACION DE SERVICIOS PROFESIONALES</v>
      </c>
      <c r="D1875" s="6" t="s">
        <v>295</v>
      </c>
      <c r="E1875" s="6">
        <v>1013595690</v>
      </c>
      <c r="F1875" s="7" t="s">
        <v>829</v>
      </c>
      <c r="G1875" s="8">
        <v>32231</v>
      </c>
      <c r="H1875" s="9" t="s">
        <v>2791</v>
      </c>
      <c r="I1875" s="5" t="s">
        <v>835</v>
      </c>
      <c r="J1875" s="5" t="s">
        <v>865</v>
      </c>
      <c r="K1875" s="5" t="s">
        <v>846</v>
      </c>
      <c r="L1875" s="11">
        <v>16719000</v>
      </c>
      <c r="M1875" s="13">
        <v>45420</v>
      </c>
      <c r="N1875" s="13">
        <v>45421</v>
      </c>
      <c r="O1875" s="13">
        <v>45504</v>
      </c>
      <c r="P1875" s="15">
        <v>84</v>
      </c>
      <c r="Q1875" s="11" t="s">
        <v>874</v>
      </c>
      <c r="R1875" s="11">
        <f>+VLOOKUP(B1875,[2]Hoja2!$A$3:$C$3503,3,FALSE)</f>
        <v>5573000</v>
      </c>
      <c r="S1875" s="11">
        <f t="shared" si="59"/>
        <v>11146000</v>
      </c>
      <c r="T1875" s="22">
        <f t="shared" si="60"/>
        <v>33.333333333333336</v>
      </c>
      <c r="U1875" s="5">
        <v>0</v>
      </c>
      <c r="V1875" s="10" t="s">
        <v>7554</v>
      </c>
    </row>
    <row r="1876" spans="1:23" s="4" customFormat="1" ht="51" x14ac:dyDescent="0.2">
      <c r="A1876" s="5" t="s">
        <v>5049</v>
      </c>
      <c r="B1876" s="5" t="s">
        <v>5049</v>
      </c>
      <c r="C1876" s="5" t="str">
        <f>+VLOOKUP(B1876,[2]Hoja1!$H$1:$I$5207,2,FALSE)</f>
        <v>CONTRATO DE PRESTACION DE SERVICIOS PROFESIONALES</v>
      </c>
      <c r="D1876" s="6" t="s">
        <v>5810</v>
      </c>
      <c r="E1876" s="6">
        <v>1024489478</v>
      </c>
      <c r="F1876" s="7" t="s">
        <v>829</v>
      </c>
      <c r="G1876" s="8">
        <v>32291</v>
      </c>
      <c r="H1876" s="9" t="s">
        <v>6574</v>
      </c>
      <c r="I1876" s="5" t="s">
        <v>835</v>
      </c>
      <c r="J1876" s="5" t="s">
        <v>867</v>
      </c>
      <c r="K1876" s="5" t="s">
        <v>839</v>
      </c>
      <c r="L1876" s="11">
        <f>+VLOOKUP(B1876,[2]Hoja2!$A$3:$C$3503,2,FALSE)</f>
        <v>26462500</v>
      </c>
      <c r="M1876" s="13">
        <v>45420</v>
      </c>
      <c r="N1876" s="13">
        <v>45426</v>
      </c>
      <c r="O1876" s="13">
        <v>45627</v>
      </c>
      <c r="P1876" s="15">
        <v>202</v>
      </c>
      <c r="Q1876" s="11" t="s">
        <v>874</v>
      </c>
      <c r="R1876" s="11">
        <f>+VLOOKUP(B1876,[2]Hoja2!$A$3:$C$3503,3,FALSE)</f>
        <v>25375000</v>
      </c>
      <c r="S1876" s="11">
        <f t="shared" si="59"/>
        <v>1087500</v>
      </c>
      <c r="T1876" s="22">
        <f t="shared" si="60"/>
        <v>95.890410958904113</v>
      </c>
      <c r="U1876" s="5">
        <v>1</v>
      </c>
      <c r="V1876" s="10" t="s">
        <v>7555</v>
      </c>
      <c r="W1876" s="4">
        <f>+VLOOKUP(B1876,[2]Hoja2!$A$3:$D$3503,4,FALSE)</f>
        <v>0</v>
      </c>
    </row>
    <row r="1877" spans="1:23" s="4" customFormat="1" ht="51" x14ac:dyDescent="0.2">
      <c r="A1877" s="5" t="s">
        <v>5050</v>
      </c>
      <c r="B1877" s="5" t="s">
        <v>5050</v>
      </c>
      <c r="C1877" s="5" t="str">
        <f>+VLOOKUP(B1877,[2]Hoja1!$H$1:$I$5207,2,FALSE)</f>
        <v>CONTRATO DE PRESTACION DE SERVICIOS PROFESIONALES</v>
      </c>
      <c r="D1877" s="6" t="s">
        <v>5811</v>
      </c>
      <c r="E1877" s="6">
        <v>1032461768</v>
      </c>
      <c r="F1877" s="7" t="s">
        <v>829</v>
      </c>
      <c r="G1877" s="8">
        <v>34362</v>
      </c>
      <c r="H1877" s="9" t="s">
        <v>6122</v>
      </c>
      <c r="I1877" s="5" t="s">
        <v>835</v>
      </c>
      <c r="J1877" s="5" t="s">
        <v>865</v>
      </c>
      <c r="K1877" s="5" t="s">
        <v>846</v>
      </c>
      <c r="L1877" s="11">
        <v>3606818</v>
      </c>
      <c r="M1877" s="13">
        <v>45420</v>
      </c>
      <c r="N1877" s="13">
        <v>45420</v>
      </c>
      <c r="O1877" s="13">
        <v>45458</v>
      </c>
      <c r="P1877" s="15">
        <v>39</v>
      </c>
      <c r="Q1877" s="11" t="s">
        <v>874</v>
      </c>
      <c r="R1877" s="11">
        <f>+VLOOKUP(B1877,[2]Hoja2!$A$3:$C$3503,3,FALSE)</f>
        <v>3606818</v>
      </c>
      <c r="S1877" s="11">
        <f t="shared" si="59"/>
        <v>0</v>
      </c>
      <c r="T1877" s="22">
        <f t="shared" si="60"/>
        <v>100</v>
      </c>
      <c r="U1877" s="5">
        <v>0</v>
      </c>
      <c r="V1877" s="10" t="s">
        <v>7556</v>
      </c>
    </row>
    <row r="1878" spans="1:23" s="4" customFormat="1" ht="51" x14ac:dyDescent="0.2">
      <c r="A1878" s="5" t="s">
        <v>5051</v>
      </c>
      <c r="B1878" s="5" t="s">
        <v>5051</v>
      </c>
      <c r="C1878" s="5" t="str">
        <f>+VLOOKUP(B1878,[2]Hoja1!$H$1:$I$5207,2,FALSE)</f>
        <v>CONTRATO DE PRESTACION DE SERVICIOS DE APOYO A LA GESTION</v>
      </c>
      <c r="D1878" s="6" t="s">
        <v>820</v>
      </c>
      <c r="E1878" s="6">
        <v>52113159</v>
      </c>
      <c r="F1878" s="7" t="s">
        <v>829</v>
      </c>
      <c r="G1878" s="8">
        <v>26231</v>
      </c>
      <c r="H1878" s="9" t="s">
        <v>2886</v>
      </c>
      <c r="I1878" s="5" t="s">
        <v>835</v>
      </c>
      <c r="J1878" s="5" t="s">
        <v>865</v>
      </c>
      <c r="K1878" s="5" t="s">
        <v>846</v>
      </c>
      <c r="L1878" s="11">
        <v>12918000</v>
      </c>
      <c r="M1878" s="13">
        <v>45420</v>
      </c>
      <c r="N1878" s="13">
        <v>45421</v>
      </c>
      <c r="O1878" s="13">
        <v>45504</v>
      </c>
      <c r="P1878" s="15">
        <v>84</v>
      </c>
      <c r="Q1878" s="11" t="s">
        <v>874</v>
      </c>
      <c r="R1878" s="11">
        <f>+VLOOKUP(B1878,[2]Hoja2!$A$3:$C$3503,3,FALSE)</f>
        <v>12918000</v>
      </c>
      <c r="S1878" s="11">
        <f t="shared" si="59"/>
        <v>0</v>
      </c>
      <c r="T1878" s="22">
        <f t="shared" si="60"/>
        <v>100</v>
      </c>
      <c r="U1878" s="5">
        <v>0</v>
      </c>
      <c r="V1878" s="10" t="s">
        <v>7557</v>
      </c>
    </row>
    <row r="1879" spans="1:23" s="4" customFormat="1" ht="51" x14ac:dyDescent="0.2">
      <c r="A1879" s="5" t="s">
        <v>5052</v>
      </c>
      <c r="B1879" s="5" t="s">
        <v>5052</v>
      </c>
      <c r="C1879" s="5" t="str">
        <f>+VLOOKUP(B1879,[2]Hoja1!$H$1:$I$5207,2,FALSE)</f>
        <v>CONTRATO DE PRESTACION DE SERVICIOS DE APOYO A LA GESTION</v>
      </c>
      <c r="D1879" s="6" t="s">
        <v>106</v>
      </c>
      <c r="E1879" s="6">
        <v>52899417</v>
      </c>
      <c r="F1879" s="7" t="s">
        <v>829</v>
      </c>
      <c r="G1879" s="8">
        <v>29825</v>
      </c>
      <c r="H1879" s="9" t="s">
        <v>6575</v>
      </c>
      <c r="I1879" s="5" t="s">
        <v>835</v>
      </c>
      <c r="J1879" s="5" t="s">
        <v>865</v>
      </c>
      <c r="K1879" s="5" t="s">
        <v>846</v>
      </c>
      <c r="L1879" s="11">
        <f>+VLOOKUP(B1879,[2]Hoja2!$A$3:$C$3503,2,FALSE)</f>
        <v>25607833</v>
      </c>
      <c r="M1879" s="13">
        <v>45420</v>
      </c>
      <c r="N1879" s="13">
        <v>45420</v>
      </c>
      <c r="O1879" s="13">
        <v>45626</v>
      </c>
      <c r="P1879" s="15">
        <v>207</v>
      </c>
      <c r="Q1879" s="11" t="s">
        <v>874</v>
      </c>
      <c r="R1879" s="11">
        <f>+VLOOKUP(B1879,[2]Hoja2!$A$3:$C$3503,3,FALSE)</f>
        <v>25607833</v>
      </c>
      <c r="S1879" s="11">
        <f t="shared" si="59"/>
        <v>0</v>
      </c>
      <c r="T1879" s="22">
        <f t="shared" si="60"/>
        <v>100</v>
      </c>
      <c r="U1879" s="5">
        <v>1</v>
      </c>
      <c r="V1879" s="10" t="s">
        <v>7558</v>
      </c>
      <c r="W1879" s="4">
        <f>+VLOOKUP(B1879,[2]Hoja2!$A$3:$D$3503,4,FALSE)</f>
        <v>0</v>
      </c>
    </row>
    <row r="1880" spans="1:23" s="4" customFormat="1" ht="51" x14ac:dyDescent="0.2">
      <c r="A1880" s="5" t="s">
        <v>5053</v>
      </c>
      <c r="B1880" s="5" t="s">
        <v>5053</v>
      </c>
      <c r="C1880" s="5" t="str">
        <f>+VLOOKUP(B1880,[2]Hoja1!$H$1:$I$5207,2,FALSE)</f>
        <v>CONTRATO DE PRESTACION DE SERVICIOS DE APOYO A LA GESTION</v>
      </c>
      <c r="D1880" s="6" t="s">
        <v>5812</v>
      </c>
      <c r="E1880" s="6">
        <v>1000019532</v>
      </c>
      <c r="F1880" s="7" t="s">
        <v>829</v>
      </c>
      <c r="G1880" s="8">
        <v>37217</v>
      </c>
      <c r="H1880" s="9" t="s">
        <v>6576</v>
      </c>
      <c r="I1880" s="5" t="s">
        <v>835</v>
      </c>
      <c r="J1880" s="5" t="s">
        <v>6963</v>
      </c>
      <c r="K1880" s="5" t="s">
        <v>842</v>
      </c>
      <c r="L1880" s="11">
        <v>19240000</v>
      </c>
      <c r="M1880" s="13">
        <v>45419</v>
      </c>
      <c r="N1880" s="13">
        <v>45420</v>
      </c>
      <c r="O1880" s="13">
        <v>45657</v>
      </c>
      <c r="P1880" s="15">
        <v>238</v>
      </c>
      <c r="Q1880" s="11" t="s">
        <v>874</v>
      </c>
      <c r="R1880" s="11">
        <f>+VLOOKUP(B1880,[2]Hoja2!$A$3:$C$3503,3,FALSE)</f>
        <v>16835000</v>
      </c>
      <c r="S1880" s="11">
        <f t="shared" si="59"/>
        <v>2405000</v>
      </c>
      <c r="T1880" s="22">
        <f t="shared" si="60"/>
        <v>87.5</v>
      </c>
      <c r="U1880" s="5">
        <v>1</v>
      </c>
      <c r="V1880" s="10" t="s">
        <v>7559</v>
      </c>
    </row>
    <row r="1881" spans="1:23" s="4" customFormat="1" ht="51" x14ac:dyDescent="0.2">
      <c r="A1881" s="5" t="s">
        <v>5054</v>
      </c>
      <c r="B1881" s="5" t="s">
        <v>5054</v>
      </c>
      <c r="C1881" s="5" t="str">
        <f>+VLOOKUP(B1881,[2]Hoja1!$H$1:$I$5207,2,FALSE)</f>
        <v>CONTRATO DE PRESTACION DE SERVICIOS DE APOYO A LA GESTION</v>
      </c>
      <c r="D1881" s="6" t="s">
        <v>5813</v>
      </c>
      <c r="E1881" s="6">
        <v>80777352</v>
      </c>
      <c r="F1881" s="7" t="s">
        <v>829</v>
      </c>
      <c r="G1881" s="8">
        <v>30396</v>
      </c>
      <c r="H1881" s="9" t="s">
        <v>6577</v>
      </c>
      <c r="I1881" s="5" t="s">
        <v>835</v>
      </c>
      <c r="J1881" s="5" t="s">
        <v>866</v>
      </c>
      <c r="K1881" s="5" t="s">
        <v>840</v>
      </c>
      <c r="L1881" s="11">
        <v>34799000</v>
      </c>
      <c r="M1881" s="13">
        <v>45419</v>
      </c>
      <c r="N1881" s="13">
        <v>45420</v>
      </c>
      <c r="O1881" s="13">
        <v>45658</v>
      </c>
      <c r="P1881" s="15">
        <v>239</v>
      </c>
      <c r="Q1881" s="11" t="s">
        <v>874</v>
      </c>
      <c r="R1881" s="11">
        <f>+VLOOKUP(B1881,[2]Hoja2!$A$3:$C$3503,3,FALSE)</f>
        <v>31773000</v>
      </c>
      <c r="S1881" s="11">
        <f t="shared" si="59"/>
        <v>3026000</v>
      </c>
      <c r="T1881" s="22">
        <f t="shared" si="60"/>
        <v>91.304347826086953</v>
      </c>
      <c r="U1881" s="5">
        <v>1</v>
      </c>
      <c r="V1881" s="10" t="s">
        <v>7560</v>
      </c>
    </row>
    <row r="1882" spans="1:23" s="4" customFormat="1" ht="51" x14ac:dyDescent="0.2">
      <c r="A1882" s="5" t="s">
        <v>5055</v>
      </c>
      <c r="B1882" s="5" t="s">
        <v>5055</v>
      </c>
      <c r="C1882" s="5" t="str">
        <f>+VLOOKUP(B1882,[2]Hoja1!$H$1:$I$5207,2,FALSE)</f>
        <v>CONTRATO DE PRESTACION DE SERVICIOS DE APOYO A LA GESTION</v>
      </c>
      <c r="D1882" s="6" t="s">
        <v>5814</v>
      </c>
      <c r="E1882" s="6">
        <v>1056031690</v>
      </c>
      <c r="F1882" s="7" t="s">
        <v>829</v>
      </c>
      <c r="G1882" s="8">
        <v>36164</v>
      </c>
      <c r="H1882" s="9" t="s">
        <v>6236</v>
      </c>
      <c r="I1882" s="5" t="s">
        <v>835</v>
      </c>
      <c r="J1882" s="5" t="s">
        <v>866</v>
      </c>
      <c r="K1882" s="5" t="s">
        <v>840</v>
      </c>
      <c r="L1882" s="11">
        <v>16000333</v>
      </c>
      <c r="M1882" s="13">
        <v>45419</v>
      </c>
      <c r="N1882" s="13">
        <v>45420</v>
      </c>
      <c r="O1882" s="13">
        <v>45658</v>
      </c>
      <c r="P1882" s="15">
        <v>239</v>
      </c>
      <c r="Q1882" s="11" t="s">
        <v>874</v>
      </c>
      <c r="R1882" s="11">
        <f>+VLOOKUP(B1882,[2]Hoja2!$A$3:$C$3503,3,FALSE)</f>
        <v>14609000</v>
      </c>
      <c r="S1882" s="11">
        <f t="shared" si="59"/>
        <v>1391333</v>
      </c>
      <c r="T1882" s="22">
        <f t="shared" si="60"/>
        <v>91.304349728221283</v>
      </c>
      <c r="U1882" s="5">
        <v>1</v>
      </c>
      <c r="V1882" s="10" t="s">
        <v>7561</v>
      </c>
    </row>
    <row r="1883" spans="1:23" s="4" customFormat="1" ht="51" x14ac:dyDescent="0.2">
      <c r="A1883" s="5" t="s">
        <v>5056</v>
      </c>
      <c r="B1883" s="5" t="s">
        <v>5056</v>
      </c>
      <c r="C1883" s="5" t="str">
        <f>+VLOOKUP(B1883,[2]Hoja1!$H$1:$I$5207,2,FALSE)</f>
        <v>CONTRATO DE PRESTACION DE SERVICIOS PROFESIONALES</v>
      </c>
      <c r="D1883" s="6" t="s">
        <v>140</v>
      </c>
      <c r="E1883" s="6">
        <v>1013641412</v>
      </c>
      <c r="F1883" s="7" t="s">
        <v>829</v>
      </c>
      <c r="G1883" s="8">
        <v>34131</v>
      </c>
      <c r="H1883" s="9" t="s">
        <v>6136</v>
      </c>
      <c r="I1883" s="5" t="s">
        <v>835</v>
      </c>
      <c r="J1883" s="5" t="s">
        <v>6988</v>
      </c>
      <c r="K1883" s="5" t="s">
        <v>841</v>
      </c>
      <c r="L1883" s="11">
        <v>33600000</v>
      </c>
      <c r="M1883" s="13">
        <v>45420</v>
      </c>
      <c r="N1883" s="13">
        <v>45421</v>
      </c>
      <c r="O1883" s="13">
        <v>45639</v>
      </c>
      <c r="P1883" s="15">
        <v>219</v>
      </c>
      <c r="Q1883" s="11" t="s">
        <v>874</v>
      </c>
      <c r="R1883" s="11">
        <f>+VLOOKUP(B1883,[2]Hoja2!$A$3:$C$3503,3,FALSE)</f>
        <v>33600000</v>
      </c>
      <c r="S1883" s="11">
        <f t="shared" si="59"/>
        <v>0</v>
      </c>
      <c r="T1883" s="22">
        <f t="shared" si="60"/>
        <v>100</v>
      </c>
      <c r="U1883" s="5">
        <v>0</v>
      </c>
      <c r="V1883" s="10" t="s">
        <v>7562</v>
      </c>
    </row>
    <row r="1884" spans="1:23" s="4" customFormat="1" ht="51" x14ac:dyDescent="0.2">
      <c r="A1884" s="5" t="s">
        <v>5057</v>
      </c>
      <c r="B1884" s="5" t="s">
        <v>5057</v>
      </c>
      <c r="C1884" s="5" t="str">
        <f>+VLOOKUP(B1884,[2]Hoja1!$H$1:$I$5207,2,FALSE)</f>
        <v>CONTRATO DE PRESTACION DE SERVICIOS DE APOYO A LA GESTION</v>
      </c>
      <c r="D1884" s="6" t="s">
        <v>2320</v>
      </c>
      <c r="E1884" s="6">
        <v>1078350479</v>
      </c>
      <c r="F1884" s="7" t="s">
        <v>829</v>
      </c>
      <c r="G1884" s="8">
        <v>36163</v>
      </c>
      <c r="H1884" s="9" t="s">
        <v>6236</v>
      </c>
      <c r="I1884" s="5" t="s">
        <v>835</v>
      </c>
      <c r="J1884" s="5" t="s">
        <v>866</v>
      </c>
      <c r="K1884" s="5" t="s">
        <v>840</v>
      </c>
      <c r="L1884" s="11">
        <v>16000333</v>
      </c>
      <c r="M1884" s="13">
        <v>45420</v>
      </c>
      <c r="N1884" s="13">
        <v>45426</v>
      </c>
      <c r="O1884" s="13">
        <v>45658</v>
      </c>
      <c r="P1884" s="15">
        <v>233</v>
      </c>
      <c r="Q1884" s="11" t="s">
        <v>874</v>
      </c>
      <c r="R1884" s="11">
        <f>+VLOOKUP(B1884,[2]Hoja2!$A$3:$C$3503,3,FALSE)</f>
        <v>14609000</v>
      </c>
      <c r="S1884" s="11">
        <f t="shared" si="59"/>
        <v>1391333</v>
      </c>
      <c r="T1884" s="22">
        <f t="shared" si="60"/>
        <v>91.304349728221283</v>
      </c>
      <c r="U1884" s="5">
        <v>0</v>
      </c>
      <c r="V1884" s="10" t="s">
        <v>7563</v>
      </c>
    </row>
    <row r="1885" spans="1:23" s="4" customFormat="1" ht="51" x14ac:dyDescent="0.2">
      <c r="A1885" s="5" t="s">
        <v>5058</v>
      </c>
      <c r="B1885" s="5" t="s">
        <v>5058</v>
      </c>
      <c r="C1885" s="5" t="str">
        <f>+VLOOKUP(B1885,[2]Hoja1!$H$1:$I$5207,2,FALSE)</f>
        <v>CONTRATO DE PRESTACION DE SERVICIOS DE APOYO A LA GESTION</v>
      </c>
      <c r="D1885" s="6" t="s">
        <v>5815</v>
      </c>
      <c r="E1885" s="6">
        <v>1014254815</v>
      </c>
      <c r="F1885" s="7" t="s">
        <v>829</v>
      </c>
      <c r="G1885" s="8">
        <v>34489</v>
      </c>
      <c r="H1885" s="9" t="s">
        <v>6575</v>
      </c>
      <c r="I1885" s="5" t="s">
        <v>835</v>
      </c>
      <c r="J1885" s="5" t="s">
        <v>865</v>
      </c>
      <c r="K1885" s="5" t="s">
        <v>846</v>
      </c>
      <c r="L1885" s="11">
        <f>+VLOOKUP(B1885,[2]Hoja2!$A$3:$C$3503,2,FALSE)</f>
        <v>25607833</v>
      </c>
      <c r="M1885" s="13">
        <v>45419</v>
      </c>
      <c r="N1885" s="13">
        <v>45420</v>
      </c>
      <c r="O1885" s="13">
        <v>45626</v>
      </c>
      <c r="P1885" s="15">
        <v>207</v>
      </c>
      <c r="Q1885" s="11" t="s">
        <v>874</v>
      </c>
      <c r="R1885" s="11">
        <f>+VLOOKUP(B1885,[2]Hoja2!$A$3:$C$3503,3,FALSE)</f>
        <v>25607833</v>
      </c>
      <c r="S1885" s="11">
        <f t="shared" si="59"/>
        <v>0</v>
      </c>
      <c r="T1885" s="22">
        <f t="shared" si="60"/>
        <v>100</v>
      </c>
      <c r="U1885" s="5">
        <v>1</v>
      </c>
      <c r="V1885" s="10" t="s">
        <v>7564</v>
      </c>
      <c r="W1885" s="4">
        <f>+VLOOKUP(B1885,[2]Hoja2!$A$3:$D$3503,4,FALSE)</f>
        <v>0</v>
      </c>
    </row>
    <row r="1886" spans="1:23" s="4" customFormat="1" ht="51" x14ac:dyDescent="0.2">
      <c r="A1886" s="5" t="s">
        <v>5059</v>
      </c>
      <c r="B1886" s="5" t="s">
        <v>5059</v>
      </c>
      <c r="C1886" s="5" t="str">
        <f>+VLOOKUP(B1886,[2]Hoja1!$H$1:$I$5207,2,FALSE)</f>
        <v>CONTRATO DE PRESTACION DE SERVICIOS PROFESIONALES</v>
      </c>
      <c r="D1886" s="6" t="s">
        <v>5816</v>
      </c>
      <c r="E1886" s="6">
        <v>1020722773</v>
      </c>
      <c r="F1886" s="7" t="s">
        <v>829</v>
      </c>
      <c r="G1886" s="8">
        <v>31798</v>
      </c>
      <c r="H1886" s="9" t="s">
        <v>6578</v>
      </c>
      <c r="I1886" s="5" t="s">
        <v>835</v>
      </c>
      <c r="J1886" s="5" t="s">
        <v>6988</v>
      </c>
      <c r="K1886" s="5" t="s">
        <v>841</v>
      </c>
      <c r="L1886" s="11">
        <v>62475000</v>
      </c>
      <c r="M1886" s="13">
        <v>45419</v>
      </c>
      <c r="N1886" s="13">
        <v>45426</v>
      </c>
      <c r="O1886" s="13">
        <v>45658</v>
      </c>
      <c r="P1886" s="15">
        <v>233</v>
      </c>
      <c r="Q1886" s="11" t="s">
        <v>874</v>
      </c>
      <c r="R1886" s="11">
        <f>+VLOOKUP(B1886,[2]Hoja2!$A$3:$C$3503,3,FALSE)</f>
        <v>51450000</v>
      </c>
      <c r="S1886" s="11">
        <f t="shared" si="59"/>
        <v>11025000</v>
      </c>
      <c r="T1886" s="22">
        <f t="shared" si="60"/>
        <v>82.352941176470594</v>
      </c>
      <c r="U1886" s="5">
        <v>3</v>
      </c>
      <c r="V1886" s="10" t="s">
        <v>7565</v>
      </c>
    </row>
    <row r="1887" spans="1:23" s="4" customFormat="1" ht="51" x14ac:dyDescent="0.2">
      <c r="A1887" s="5" t="s">
        <v>5060</v>
      </c>
      <c r="B1887" s="5" t="s">
        <v>5060</v>
      </c>
      <c r="C1887" s="5" t="str">
        <f>+VLOOKUP(B1887,[2]Hoja1!$H$1:$I$5207,2,FALSE)</f>
        <v>CONTRATO DE PRESTACION DE SERVICIOS PROFESIONALES</v>
      </c>
      <c r="D1887" s="6" t="s">
        <v>805</v>
      </c>
      <c r="E1887" s="6">
        <v>1020744128</v>
      </c>
      <c r="F1887" s="7" t="s">
        <v>829</v>
      </c>
      <c r="G1887" s="8">
        <v>32602</v>
      </c>
      <c r="H1887" s="9" t="s">
        <v>6579</v>
      </c>
      <c r="I1887" s="5" t="s">
        <v>835</v>
      </c>
      <c r="J1887" s="5" t="s">
        <v>6988</v>
      </c>
      <c r="K1887" s="5" t="s">
        <v>841</v>
      </c>
      <c r="L1887" s="11">
        <v>58800000</v>
      </c>
      <c r="M1887" s="13">
        <v>45419</v>
      </c>
      <c r="N1887" s="13">
        <v>45421</v>
      </c>
      <c r="O1887" s="13">
        <v>45658</v>
      </c>
      <c r="P1887" s="15">
        <v>238</v>
      </c>
      <c r="Q1887" s="11" t="s">
        <v>874</v>
      </c>
      <c r="R1887" s="11">
        <f>+VLOOKUP(B1887,[2]Hoja2!$A$3:$C$3503,3,FALSE)</f>
        <v>51450000</v>
      </c>
      <c r="S1887" s="11">
        <f t="shared" si="59"/>
        <v>7350000</v>
      </c>
      <c r="T1887" s="22">
        <f t="shared" si="60"/>
        <v>87.5</v>
      </c>
      <c r="U1887" s="5">
        <v>1</v>
      </c>
      <c r="V1887" s="10" t="s">
        <v>7566</v>
      </c>
    </row>
    <row r="1888" spans="1:23" s="4" customFormat="1" ht="51" x14ac:dyDescent="0.2">
      <c r="A1888" s="5" t="s">
        <v>5061</v>
      </c>
      <c r="B1888" s="5" t="s">
        <v>5061</v>
      </c>
      <c r="C1888" s="5" t="str">
        <f>+VLOOKUP(B1888,[2]Hoja1!$H$1:$I$5207,2,FALSE)</f>
        <v>CONTRATO DE PRESTACION DE SERVICIOS DE APOYO A LA GESTION</v>
      </c>
      <c r="D1888" s="6" t="s">
        <v>2138</v>
      </c>
      <c r="E1888" s="6">
        <v>1143835530</v>
      </c>
      <c r="F1888" s="7" t="s">
        <v>829</v>
      </c>
      <c r="G1888" s="8">
        <v>33286</v>
      </c>
      <c r="H1888" s="9" t="s">
        <v>6580</v>
      </c>
      <c r="I1888" s="5" t="s">
        <v>835</v>
      </c>
      <c r="J1888" s="5" t="s">
        <v>6988</v>
      </c>
      <c r="K1888" s="5" t="s">
        <v>841</v>
      </c>
      <c r="L1888" s="11">
        <v>35680000</v>
      </c>
      <c r="M1888" s="13">
        <v>45419</v>
      </c>
      <c r="N1888" s="13">
        <v>45420</v>
      </c>
      <c r="O1888" s="13">
        <v>45658</v>
      </c>
      <c r="P1888" s="15">
        <v>239</v>
      </c>
      <c r="Q1888" s="11" t="s">
        <v>874</v>
      </c>
      <c r="R1888" s="11">
        <f>+VLOOKUP(B1888,[2]Hoja2!$A$3:$C$3503,3,FALSE)</f>
        <v>31220000</v>
      </c>
      <c r="S1888" s="11">
        <f t="shared" si="59"/>
        <v>4460000</v>
      </c>
      <c r="T1888" s="22">
        <f t="shared" si="60"/>
        <v>87.5</v>
      </c>
      <c r="U1888" s="5">
        <v>0</v>
      </c>
      <c r="V1888" s="10" t="s">
        <v>7567</v>
      </c>
    </row>
    <row r="1889" spans="1:23" s="4" customFormat="1" ht="51" x14ac:dyDescent="0.2">
      <c r="A1889" s="5" t="s">
        <v>5062</v>
      </c>
      <c r="B1889" s="5" t="s">
        <v>5062</v>
      </c>
      <c r="C1889" s="5" t="str">
        <f>+VLOOKUP(B1889,[2]Hoja1!$H$1:$I$5207,2,FALSE)</f>
        <v>CONTRATO DE PRESTACION DE SERVICIOS DE APOYO A LA GESTION</v>
      </c>
      <c r="D1889" s="6" t="s">
        <v>442</v>
      </c>
      <c r="E1889" s="6">
        <v>80730186</v>
      </c>
      <c r="F1889" s="7" t="s">
        <v>829</v>
      </c>
      <c r="G1889" s="8">
        <v>30366</v>
      </c>
      <c r="H1889" s="9" t="s">
        <v>6581</v>
      </c>
      <c r="I1889" s="5" t="s">
        <v>835</v>
      </c>
      <c r="J1889" s="5" t="s">
        <v>6988</v>
      </c>
      <c r="K1889" s="5" t="s">
        <v>841</v>
      </c>
      <c r="L1889" s="11">
        <v>32000000</v>
      </c>
      <c r="M1889" s="13">
        <v>45421</v>
      </c>
      <c r="N1889" s="13">
        <v>45422</v>
      </c>
      <c r="O1889" s="13">
        <v>45657</v>
      </c>
      <c r="P1889" s="15">
        <v>236</v>
      </c>
      <c r="Q1889" s="11" t="s">
        <v>874</v>
      </c>
      <c r="R1889" s="11">
        <f>+VLOOKUP(B1889,[2]Hoja2!$A$3:$C$3503,3,FALSE)</f>
        <v>23034483</v>
      </c>
      <c r="S1889" s="11">
        <f t="shared" si="59"/>
        <v>8965517</v>
      </c>
      <c r="T1889" s="22">
        <f t="shared" si="60"/>
        <v>71.982759375000001</v>
      </c>
      <c r="U1889" s="5">
        <v>1</v>
      </c>
      <c r="V1889" s="10" t="s">
        <v>7568</v>
      </c>
    </row>
    <row r="1890" spans="1:23" s="4" customFormat="1" ht="51" x14ac:dyDescent="0.2">
      <c r="A1890" s="5" t="s">
        <v>5063</v>
      </c>
      <c r="B1890" s="5" t="s">
        <v>5063</v>
      </c>
      <c r="C1890" s="5" t="str">
        <f>+VLOOKUP(B1890,[2]Hoja1!$H$1:$I$5207,2,FALSE)</f>
        <v>CONTRATO DE PRESTACION DE SERVICIOS DE APOYO A LA GESTION</v>
      </c>
      <c r="D1890" s="6" t="s">
        <v>2113</v>
      </c>
      <c r="E1890" s="6">
        <v>1127597362</v>
      </c>
      <c r="F1890" s="7" t="s">
        <v>829</v>
      </c>
      <c r="G1890" s="8">
        <v>32419</v>
      </c>
      <c r="H1890" s="9" t="s">
        <v>6582</v>
      </c>
      <c r="I1890" s="5" t="s">
        <v>835</v>
      </c>
      <c r="J1890" s="5" t="s">
        <v>6988</v>
      </c>
      <c r="K1890" s="5" t="s">
        <v>841</v>
      </c>
      <c r="L1890" s="11">
        <v>32000000</v>
      </c>
      <c r="M1890" s="13">
        <v>45420</v>
      </c>
      <c r="N1890" s="13">
        <v>45427</v>
      </c>
      <c r="O1890" s="13">
        <v>45657</v>
      </c>
      <c r="P1890" s="15">
        <v>231</v>
      </c>
      <c r="Q1890" s="11" t="s">
        <v>874</v>
      </c>
      <c r="R1890" s="11">
        <f>+VLOOKUP(B1890,[2]Hoja2!$A$3:$C$3503,3,FALSE)</f>
        <v>28000000</v>
      </c>
      <c r="S1890" s="11">
        <f t="shared" si="59"/>
        <v>4000000</v>
      </c>
      <c r="T1890" s="22">
        <f t="shared" si="60"/>
        <v>87.5</v>
      </c>
      <c r="U1890" s="5">
        <v>0</v>
      </c>
      <c r="V1890" s="10" t="s">
        <v>7569</v>
      </c>
    </row>
    <row r="1891" spans="1:23" s="4" customFormat="1" ht="51" x14ac:dyDescent="0.2">
      <c r="A1891" s="5" t="s">
        <v>5064</v>
      </c>
      <c r="B1891" s="5" t="s">
        <v>5064</v>
      </c>
      <c r="C1891" s="5" t="str">
        <f>+VLOOKUP(B1891,[2]Hoja1!$H$1:$I$5207,2,FALSE)</f>
        <v>CONTRATO DE PRESTACION DE SERVICIOS DE APOYO A LA GESTION</v>
      </c>
      <c r="D1891" s="6" t="s">
        <v>2137</v>
      </c>
      <c r="E1891" s="6">
        <v>1026297072</v>
      </c>
      <c r="F1891" s="7" t="s">
        <v>829</v>
      </c>
      <c r="G1891" s="8">
        <v>35330</v>
      </c>
      <c r="H1891" s="9" t="s">
        <v>6583</v>
      </c>
      <c r="I1891" s="5" t="s">
        <v>835</v>
      </c>
      <c r="J1891" s="5" t="s">
        <v>6988</v>
      </c>
      <c r="K1891" s="5" t="s">
        <v>841</v>
      </c>
      <c r="L1891" s="11">
        <v>26400000</v>
      </c>
      <c r="M1891" s="13">
        <v>45421</v>
      </c>
      <c r="N1891" s="13">
        <v>45428</v>
      </c>
      <c r="O1891" s="13">
        <v>45657</v>
      </c>
      <c r="P1891" s="15">
        <v>230</v>
      </c>
      <c r="Q1891" s="11" t="s">
        <v>874</v>
      </c>
      <c r="R1891" s="11">
        <f>+VLOOKUP(B1891,[2]Hoja2!$A$3:$C$3503,3,FALSE)</f>
        <v>23100000</v>
      </c>
      <c r="S1891" s="11">
        <f t="shared" si="59"/>
        <v>3300000</v>
      </c>
      <c r="T1891" s="22">
        <f t="shared" si="60"/>
        <v>87.5</v>
      </c>
      <c r="U1891" s="5">
        <v>0</v>
      </c>
      <c r="V1891" s="10" t="s">
        <v>7570</v>
      </c>
    </row>
    <row r="1892" spans="1:23" s="4" customFormat="1" ht="51" x14ac:dyDescent="0.2">
      <c r="A1892" s="5" t="s">
        <v>5065</v>
      </c>
      <c r="B1892" s="5" t="s">
        <v>5065</v>
      </c>
      <c r="C1892" s="5" t="str">
        <f>+VLOOKUP(B1892,[2]Hoja1!$H$1:$I$5207,2,FALSE)</f>
        <v>CONTRATO DE PRESTACION DE SERVICIOS PROFESIONALES</v>
      </c>
      <c r="D1892" s="6" t="s">
        <v>146</v>
      </c>
      <c r="E1892" s="6">
        <v>1017147014</v>
      </c>
      <c r="F1892" s="7" t="s">
        <v>829</v>
      </c>
      <c r="G1892" s="8">
        <v>31812</v>
      </c>
      <c r="H1892" s="9" t="s">
        <v>6584</v>
      </c>
      <c r="I1892" s="5" t="s">
        <v>835</v>
      </c>
      <c r="J1892" s="5" t="s">
        <v>865</v>
      </c>
      <c r="K1892" s="5" t="s">
        <v>846</v>
      </c>
      <c r="L1892" s="11">
        <v>16716000</v>
      </c>
      <c r="M1892" s="13">
        <v>45426</v>
      </c>
      <c r="N1892" s="13">
        <v>45429</v>
      </c>
      <c r="O1892" s="13">
        <v>45504</v>
      </c>
      <c r="P1892" s="15">
        <v>76</v>
      </c>
      <c r="Q1892" s="11" t="s">
        <v>874</v>
      </c>
      <c r="R1892" s="11">
        <f>+VLOOKUP(B1892,[2]Hoja2!$A$3:$C$3503,3,FALSE)</f>
        <v>16716000</v>
      </c>
      <c r="S1892" s="11">
        <f t="shared" si="59"/>
        <v>0</v>
      </c>
      <c r="T1892" s="22">
        <f t="shared" si="60"/>
        <v>100</v>
      </c>
      <c r="U1892" s="5">
        <v>0</v>
      </c>
      <c r="V1892" s="10" t="s">
        <v>7571</v>
      </c>
    </row>
    <row r="1893" spans="1:23" s="4" customFormat="1" ht="51" x14ac:dyDescent="0.2">
      <c r="A1893" s="5" t="s">
        <v>5066</v>
      </c>
      <c r="B1893" s="5" t="s">
        <v>5066</v>
      </c>
      <c r="C1893" s="5" t="str">
        <f>+VLOOKUP(B1893,[2]Hoja1!$H$1:$I$5207,2,FALSE)</f>
        <v>CONTRATO DE PRESTACION DE SERVICIOS DE APOYO A LA GESTION</v>
      </c>
      <c r="D1893" s="6" t="s">
        <v>5817</v>
      </c>
      <c r="E1893" s="6">
        <v>1023962976</v>
      </c>
      <c r="F1893" s="7" t="s">
        <v>829</v>
      </c>
      <c r="G1893" s="8">
        <v>35673</v>
      </c>
      <c r="H1893" s="9" t="s">
        <v>6585</v>
      </c>
      <c r="I1893" s="5" t="s">
        <v>835</v>
      </c>
      <c r="J1893" s="5" t="s">
        <v>6988</v>
      </c>
      <c r="K1893" s="5" t="s">
        <v>841</v>
      </c>
      <c r="L1893" s="11">
        <v>30000000</v>
      </c>
      <c r="M1893" s="13">
        <v>45427</v>
      </c>
      <c r="N1893" s="13">
        <v>45429</v>
      </c>
      <c r="O1893" s="13">
        <v>45657</v>
      </c>
      <c r="P1893" s="15">
        <v>229</v>
      </c>
      <c r="Q1893" s="11" t="s">
        <v>874</v>
      </c>
      <c r="R1893" s="11">
        <f>+VLOOKUP(B1893,[2]Hoja2!$A$3:$C$3503,3,FALSE)</f>
        <v>26250000</v>
      </c>
      <c r="S1893" s="11">
        <f t="shared" si="59"/>
        <v>3750000</v>
      </c>
      <c r="T1893" s="22">
        <f t="shared" si="60"/>
        <v>87.5</v>
      </c>
      <c r="U1893" s="5">
        <v>0</v>
      </c>
      <c r="V1893" s="10" t="s">
        <v>7572</v>
      </c>
    </row>
    <row r="1894" spans="1:23" s="4" customFormat="1" ht="51" x14ac:dyDescent="0.2">
      <c r="A1894" s="5" t="s">
        <v>5067</v>
      </c>
      <c r="B1894" s="5" t="s">
        <v>5067</v>
      </c>
      <c r="C1894" s="5" t="str">
        <f>+VLOOKUP(B1894,[2]Hoja1!$H$1:$I$5207,2,FALSE)</f>
        <v>CONTRATO DE PRESTACION DE SERVICIOS DE APOYO A LA GESTION</v>
      </c>
      <c r="D1894" s="6" t="s">
        <v>157</v>
      </c>
      <c r="E1894" s="6">
        <v>9972044</v>
      </c>
      <c r="F1894" s="7" t="s">
        <v>829</v>
      </c>
      <c r="G1894" s="8">
        <v>28379</v>
      </c>
      <c r="H1894" s="9" t="s">
        <v>6586</v>
      </c>
      <c r="I1894" s="5" t="s">
        <v>835</v>
      </c>
      <c r="J1894" s="5" t="s">
        <v>7528</v>
      </c>
      <c r="K1894" s="5" t="s">
        <v>844</v>
      </c>
      <c r="L1894" s="11">
        <v>20291499</v>
      </c>
      <c r="M1894" s="13">
        <v>45421</v>
      </c>
      <c r="N1894" s="13">
        <v>45422</v>
      </c>
      <c r="O1894" s="13">
        <v>45505</v>
      </c>
      <c r="P1894" s="15">
        <v>84</v>
      </c>
      <c r="Q1894" s="11" t="s">
        <v>874</v>
      </c>
      <c r="R1894" s="11">
        <f>+VLOOKUP(B1894,[2]Hoja2!$A$3:$C$3503,3,FALSE)</f>
        <v>20291499</v>
      </c>
      <c r="S1894" s="11">
        <f t="shared" si="59"/>
        <v>0</v>
      </c>
      <c r="T1894" s="22">
        <f t="shared" si="60"/>
        <v>100</v>
      </c>
      <c r="U1894" s="5">
        <v>0</v>
      </c>
      <c r="V1894" s="10" t="s">
        <v>7573</v>
      </c>
    </row>
    <row r="1895" spans="1:23" s="4" customFormat="1" ht="76.5" x14ac:dyDescent="0.2">
      <c r="A1895" s="5" t="s">
        <v>5068</v>
      </c>
      <c r="B1895" s="5" t="s">
        <v>5068</v>
      </c>
      <c r="C1895" s="5" t="str">
        <f>+VLOOKUP(B1895,[2]Hoja1!$H$1:$I$5207,2,FALSE)</f>
        <v>CONTRATO DE PRESTACION DE SERVICIOS PROFESIONALES</v>
      </c>
      <c r="D1895" s="6" t="s">
        <v>204</v>
      </c>
      <c r="E1895" s="6">
        <v>52777617</v>
      </c>
      <c r="F1895" s="7" t="s">
        <v>829</v>
      </c>
      <c r="G1895" s="8">
        <v>29859</v>
      </c>
      <c r="H1895" s="9" t="s">
        <v>2754</v>
      </c>
      <c r="I1895" s="5" t="s">
        <v>835</v>
      </c>
      <c r="J1895" s="5" t="s">
        <v>865</v>
      </c>
      <c r="K1895" s="5" t="s">
        <v>846</v>
      </c>
      <c r="L1895" s="11">
        <v>39011000</v>
      </c>
      <c r="M1895" s="13">
        <v>45422</v>
      </c>
      <c r="N1895" s="13">
        <v>45425</v>
      </c>
      <c r="O1895" s="13">
        <v>45626</v>
      </c>
      <c r="P1895" s="15">
        <v>202</v>
      </c>
      <c r="Q1895" s="11" t="s">
        <v>874</v>
      </c>
      <c r="R1895" s="11">
        <f>+VLOOKUP(B1895,[2]Hoja2!$A$3:$C$3503,3,FALSE)</f>
        <v>39011000</v>
      </c>
      <c r="S1895" s="11">
        <f t="shared" si="59"/>
        <v>0</v>
      </c>
      <c r="T1895" s="22">
        <f t="shared" si="60"/>
        <v>100</v>
      </c>
      <c r="U1895" s="5">
        <v>0</v>
      </c>
      <c r="V1895" s="10" t="s">
        <v>7574</v>
      </c>
    </row>
    <row r="1896" spans="1:23" s="4" customFormat="1" ht="51" x14ac:dyDescent="0.2">
      <c r="A1896" s="5" t="s">
        <v>5069</v>
      </c>
      <c r="B1896" s="5" t="s">
        <v>5069</v>
      </c>
      <c r="C1896" s="5" t="str">
        <f>+VLOOKUP(B1896,[2]Hoja1!$H$1:$I$5207,2,FALSE)</f>
        <v>CONTRATO DE PRESTACION DE SERVICIOS DE APOYO A LA GESTION</v>
      </c>
      <c r="D1896" s="6" t="s">
        <v>5818</v>
      </c>
      <c r="E1896" s="6">
        <v>1001183727</v>
      </c>
      <c r="F1896" s="7" t="s">
        <v>829</v>
      </c>
      <c r="G1896" s="8">
        <v>36590</v>
      </c>
      <c r="H1896" s="9" t="s">
        <v>3007</v>
      </c>
      <c r="I1896" s="5" t="s">
        <v>835</v>
      </c>
      <c r="J1896" s="5" t="s">
        <v>6988</v>
      </c>
      <c r="K1896" s="5" t="s">
        <v>841</v>
      </c>
      <c r="L1896" s="11">
        <v>18720000</v>
      </c>
      <c r="M1896" s="13">
        <v>45420</v>
      </c>
      <c r="N1896" s="13">
        <v>45422</v>
      </c>
      <c r="O1896" s="13">
        <v>45656</v>
      </c>
      <c r="P1896" s="15">
        <v>235</v>
      </c>
      <c r="Q1896" s="11" t="s">
        <v>874</v>
      </c>
      <c r="R1896" s="11">
        <f>+VLOOKUP(B1896,[2]Hoja2!$A$3:$C$3503,3,FALSE)</f>
        <v>16380000</v>
      </c>
      <c r="S1896" s="11">
        <f t="shared" si="59"/>
        <v>2340000</v>
      </c>
      <c r="T1896" s="22">
        <f t="shared" si="60"/>
        <v>87.5</v>
      </c>
      <c r="U1896" s="5">
        <v>1</v>
      </c>
      <c r="V1896" s="10" t="s">
        <v>7575</v>
      </c>
    </row>
    <row r="1897" spans="1:23" s="4" customFormat="1" ht="51" x14ac:dyDescent="0.2">
      <c r="A1897" s="5" t="s">
        <v>5070</v>
      </c>
      <c r="B1897" s="5" t="s">
        <v>5070</v>
      </c>
      <c r="C1897" s="5" t="str">
        <f>+VLOOKUP(B1897,[2]Hoja1!$H$1:$I$5207,2,FALSE)</f>
        <v>CONTRATO DE PRESTACION DE SERVICIOS PROFESIONALES</v>
      </c>
      <c r="D1897" s="6" t="s">
        <v>5819</v>
      </c>
      <c r="E1897" s="6">
        <v>52718558</v>
      </c>
      <c r="F1897" s="7" t="s">
        <v>829</v>
      </c>
      <c r="G1897" s="8">
        <v>30090</v>
      </c>
      <c r="H1897" s="9" t="s">
        <v>6587</v>
      </c>
      <c r="I1897" s="5" t="s">
        <v>835</v>
      </c>
      <c r="J1897" s="5" t="s">
        <v>867</v>
      </c>
      <c r="K1897" s="5" t="s">
        <v>839</v>
      </c>
      <c r="L1897" s="11">
        <v>64922400</v>
      </c>
      <c r="M1897" s="13">
        <v>45420</v>
      </c>
      <c r="N1897" s="13">
        <v>45421</v>
      </c>
      <c r="O1897" s="13">
        <v>45642</v>
      </c>
      <c r="P1897" s="15">
        <v>222</v>
      </c>
      <c r="Q1897" s="11" t="s">
        <v>874</v>
      </c>
      <c r="R1897" s="11">
        <f>+VLOOKUP(B1897,[2]Hoja2!$A$3:$C$3503,3,FALSE)</f>
        <v>63119000</v>
      </c>
      <c r="S1897" s="11">
        <f t="shared" si="59"/>
        <v>1803400</v>
      </c>
      <c r="T1897" s="22">
        <f t="shared" si="60"/>
        <v>97.222222222222229</v>
      </c>
      <c r="U1897" s="5">
        <v>4</v>
      </c>
      <c r="V1897" s="10" t="s">
        <v>7576</v>
      </c>
    </row>
    <row r="1898" spans="1:23" s="4" customFormat="1" ht="51" x14ac:dyDescent="0.2">
      <c r="A1898" s="5" t="s">
        <v>5071</v>
      </c>
      <c r="B1898" s="5" t="s">
        <v>5071</v>
      </c>
      <c r="C1898" s="5" t="str">
        <f>+VLOOKUP(B1898,[2]Hoja1!$H$1:$I$5207,2,FALSE)</f>
        <v>CONTRATO DE PRESTACION DE SERVICIOS DE APOYO A LA GESTION</v>
      </c>
      <c r="D1898" s="6" t="s">
        <v>2321</v>
      </c>
      <c r="E1898" s="6">
        <v>80237799</v>
      </c>
      <c r="F1898" s="7" t="s">
        <v>829</v>
      </c>
      <c r="G1898" s="8">
        <v>29689</v>
      </c>
      <c r="H1898" s="9" t="s">
        <v>6588</v>
      </c>
      <c r="I1898" s="5" t="s">
        <v>835</v>
      </c>
      <c r="J1898" s="5" t="s">
        <v>866</v>
      </c>
      <c r="K1898" s="5" t="s">
        <v>840</v>
      </c>
      <c r="L1898" s="11">
        <v>27469667</v>
      </c>
      <c r="M1898" s="13">
        <v>45420</v>
      </c>
      <c r="N1898" s="13">
        <v>45422</v>
      </c>
      <c r="O1898" s="13">
        <v>45658</v>
      </c>
      <c r="P1898" s="15">
        <v>237</v>
      </c>
      <c r="Q1898" s="11" t="s">
        <v>874</v>
      </c>
      <c r="R1898" s="11">
        <f>+VLOOKUP(B1898,[2]Hoja2!$A$3:$C$3503,3,FALSE)</f>
        <v>25081000</v>
      </c>
      <c r="S1898" s="11">
        <f t="shared" si="59"/>
        <v>2388667</v>
      </c>
      <c r="T1898" s="22">
        <f t="shared" si="60"/>
        <v>91.30434671814551</v>
      </c>
      <c r="U1898" s="5">
        <v>0</v>
      </c>
      <c r="V1898" s="10" t="s">
        <v>7577</v>
      </c>
    </row>
    <row r="1899" spans="1:23" s="4" customFormat="1" ht="51" x14ac:dyDescent="0.2">
      <c r="A1899" s="5" t="s">
        <v>5072</v>
      </c>
      <c r="B1899" s="5" t="s">
        <v>5072</v>
      </c>
      <c r="C1899" s="5" t="str">
        <f>+VLOOKUP(B1899,[2]Hoja1!$H$1:$I$5207,2,FALSE)</f>
        <v>CONTRATO DE PRESTACION DE SERVICIOS DE APOYO A LA GESTION</v>
      </c>
      <c r="D1899" s="6" t="s">
        <v>5820</v>
      </c>
      <c r="E1899" s="6">
        <v>1010165156</v>
      </c>
      <c r="F1899" s="7" t="s">
        <v>829</v>
      </c>
      <c r="G1899" s="8">
        <v>31619</v>
      </c>
      <c r="H1899" s="9" t="s">
        <v>6589</v>
      </c>
      <c r="I1899" s="5" t="s">
        <v>835</v>
      </c>
      <c r="J1899" s="5" t="s">
        <v>865</v>
      </c>
      <c r="K1899" s="5" t="s">
        <v>846</v>
      </c>
      <c r="L1899" s="11">
        <v>16719000</v>
      </c>
      <c r="M1899" s="13">
        <v>45420</v>
      </c>
      <c r="N1899" s="13">
        <v>45421</v>
      </c>
      <c r="O1899" s="13">
        <v>45504</v>
      </c>
      <c r="P1899" s="15">
        <v>84</v>
      </c>
      <c r="Q1899" s="11" t="s">
        <v>874</v>
      </c>
      <c r="R1899" s="11">
        <f>+VLOOKUP(B1899,[2]Hoja2!$A$3:$C$3503,3,FALSE)</f>
        <v>16719000</v>
      </c>
      <c r="S1899" s="11">
        <f t="shared" si="59"/>
        <v>0</v>
      </c>
      <c r="T1899" s="22">
        <f t="shared" si="60"/>
        <v>100</v>
      </c>
      <c r="U1899" s="5">
        <v>0</v>
      </c>
      <c r="V1899" s="10" t="s">
        <v>7578</v>
      </c>
    </row>
    <row r="1900" spans="1:23" s="4" customFormat="1" ht="51" x14ac:dyDescent="0.2">
      <c r="A1900" s="5" t="s">
        <v>5073</v>
      </c>
      <c r="B1900" s="5" t="s">
        <v>5073</v>
      </c>
      <c r="C1900" s="5" t="str">
        <f>+VLOOKUP(B1900,[2]Hoja1!$H$1:$I$5207,2,FALSE)</f>
        <v>CONTRATO DE PRESTACION DE SERVICIOS DE APOYO A LA GESTION</v>
      </c>
      <c r="D1900" s="6" t="s">
        <v>5821</v>
      </c>
      <c r="E1900" s="6">
        <v>1110527670</v>
      </c>
      <c r="F1900" s="7" t="s">
        <v>829</v>
      </c>
      <c r="G1900" s="8">
        <v>33876</v>
      </c>
      <c r="H1900" s="9" t="s">
        <v>6590</v>
      </c>
      <c r="I1900" s="5" t="s">
        <v>835</v>
      </c>
      <c r="J1900" s="5" t="s">
        <v>865</v>
      </c>
      <c r="K1900" s="5" t="s">
        <v>846</v>
      </c>
      <c r="L1900" s="11">
        <v>12318900</v>
      </c>
      <c r="M1900" s="13">
        <v>45428</v>
      </c>
      <c r="N1900" s="13">
        <v>45432</v>
      </c>
      <c r="O1900" s="13">
        <v>45504</v>
      </c>
      <c r="P1900" s="15">
        <v>73</v>
      </c>
      <c r="Q1900" s="11" t="s">
        <v>874</v>
      </c>
      <c r="R1900" s="11">
        <f>+VLOOKUP(B1900,[2]Hoja2!$A$3:$C$3503,3,FALSE)</f>
        <v>12318900</v>
      </c>
      <c r="S1900" s="11">
        <f t="shared" si="59"/>
        <v>0</v>
      </c>
      <c r="T1900" s="22">
        <f t="shared" si="60"/>
        <v>100</v>
      </c>
      <c r="U1900" s="5">
        <v>0</v>
      </c>
      <c r="V1900" s="10" t="s">
        <v>7579</v>
      </c>
    </row>
    <row r="1901" spans="1:23" s="4" customFormat="1" ht="51" x14ac:dyDescent="0.2">
      <c r="A1901" s="5" t="s">
        <v>5074</v>
      </c>
      <c r="B1901" s="5" t="s">
        <v>5074</v>
      </c>
      <c r="C1901" s="5" t="str">
        <f>+VLOOKUP(B1901,[2]Hoja1!$H$1:$I$5207,2,FALSE)</f>
        <v>CONTRATO DE PRESTACION DE SERVICIOS PROFESIONALES</v>
      </c>
      <c r="D1901" s="6" t="s">
        <v>2143</v>
      </c>
      <c r="E1901" s="6">
        <v>80843879</v>
      </c>
      <c r="F1901" s="7" t="s">
        <v>829</v>
      </c>
      <c r="G1901" s="8">
        <v>31078</v>
      </c>
      <c r="H1901" s="9" t="s">
        <v>6446</v>
      </c>
      <c r="I1901" s="5" t="s">
        <v>835</v>
      </c>
      <c r="J1901" s="5" t="s">
        <v>865</v>
      </c>
      <c r="K1901" s="5" t="s">
        <v>846</v>
      </c>
      <c r="L1901" s="11">
        <v>16719000</v>
      </c>
      <c r="M1901" s="13">
        <v>45426</v>
      </c>
      <c r="N1901" s="13">
        <v>45433</v>
      </c>
      <c r="O1901" s="13">
        <v>45504</v>
      </c>
      <c r="P1901" s="15">
        <v>72</v>
      </c>
      <c r="Q1901" s="11" t="s">
        <v>874</v>
      </c>
      <c r="R1901" s="11">
        <f>+VLOOKUP(B1901,[2]Hoja2!$A$3:$C$3503,3,FALSE)</f>
        <v>16719000</v>
      </c>
      <c r="S1901" s="11">
        <f t="shared" si="59"/>
        <v>0</v>
      </c>
      <c r="T1901" s="22">
        <f t="shared" si="60"/>
        <v>100</v>
      </c>
      <c r="U1901" s="5">
        <v>0</v>
      </c>
      <c r="V1901" s="10" t="s">
        <v>7580</v>
      </c>
    </row>
    <row r="1902" spans="1:23" s="4" customFormat="1" ht="51" x14ac:dyDescent="0.2">
      <c r="A1902" s="5" t="s">
        <v>5075</v>
      </c>
      <c r="B1902" s="5" t="s">
        <v>5075</v>
      </c>
      <c r="C1902" s="5" t="str">
        <f>+VLOOKUP(B1902,[2]Hoja1!$H$1:$I$5207,2,FALSE)</f>
        <v>CONTRATO DE PRESTACION DE SERVICIOS PROFESIONALES</v>
      </c>
      <c r="D1902" s="6" t="s">
        <v>549</v>
      </c>
      <c r="E1902" s="6">
        <v>1014183256</v>
      </c>
      <c r="F1902" s="7" t="s">
        <v>829</v>
      </c>
      <c r="G1902" s="8">
        <v>31838</v>
      </c>
      <c r="H1902" s="9" t="s">
        <v>6446</v>
      </c>
      <c r="I1902" s="5" t="s">
        <v>835</v>
      </c>
      <c r="J1902" s="5" t="s">
        <v>865</v>
      </c>
      <c r="K1902" s="5" t="s">
        <v>846</v>
      </c>
      <c r="L1902" s="11">
        <v>16719000</v>
      </c>
      <c r="M1902" s="13">
        <v>45423</v>
      </c>
      <c r="N1902" s="13">
        <v>45432</v>
      </c>
      <c r="O1902" s="13">
        <v>45504</v>
      </c>
      <c r="P1902" s="15">
        <v>73</v>
      </c>
      <c r="Q1902" s="11" t="s">
        <v>874</v>
      </c>
      <c r="R1902" s="11">
        <f>+VLOOKUP(B1902,[2]Hoja2!$A$3:$C$3503,3,FALSE)</f>
        <v>16719000</v>
      </c>
      <c r="S1902" s="11">
        <f t="shared" si="59"/>
        <v>0</v>
      </c>
      <c r="T1902" s="22">
        <f t="shared" si="60"/>
        <v>100</v>
      </c>
      <c r="U1902" s="5">
        <v>0</v>
      </c>
      <c r="V1902" s="10" t="s">
        <v>7581</v>
      </c>
    </row>
    <row r="1903" spans="1:23" s="4" customFormat="1" ht="51" x14ac:dyDescent="0.2">
      <c r="A1903" s="5" t="s">
        <v>5076</v>
      </c>
      <c r="B1903" s="5" t="s">
        <v>5076</v>
      </c>
      <c r="C1903" s="5" t="str">
        <f>+VLOOKUP(B1903,[2]Hoja1!$H$1:$I$5207,2,FALSE)</f>
        <v>CONTRATO DE PRESTACION DE SERVICIOS PROFESIONALES</v>
      </c>
      <c r="D1903" s="6" t="s">
        <v>30</v>
      </c>
      <c r="E1903" s="6">
        <v>1014188619</v>
      </c>
      <c r="F1903" s="7" t="s">
        <v>829</v>
      </c>
      <c r="G1903" s="8">
        <v>32088</v>
      </c>
      <c r="H1903" s="9" t="s">
        <v>6591</v>
      </c>
      <c r="I1903" s="5" t="s">
        <v>835</v>
      </c>
      <c r="J1903" s="5" t="s">
        <v>867</v>
      </c>
      <c r="K1903" s="5" t="s">
        <v>839</v>
      </c>
      <c r="L1903" s="11">
        <f>+VLOOKUP(B1903,[2]Hoja2!$A$3:$C$3503,2,FALSE)</f>
        <v>56971200</v>
      </c>
      <c r="M1903" s="13">
        <v>45421</v>
      </c>
      <c r="N1903" s="13">
        <v>45422</v>
      </c>
      <c r="O1903" s="13">
        <v>45642</v>
      </c>
      <c r="P1903" s="15">
        <v>221</v>
      </c>
      <c r="Q1903" s="11" t="s">
        <v>874</v>
      </c>
      <c r="R1903" s="11">
        <f>+VLOOKUP(B1903,[2]Hoja2!$A$3:$C$3503,3,FALSE)</f>
        <v>50497200</v>
      </c>
      <c r="S1903" s="11">
        <f t="shared" si="59"/>
        <v>6474000</v>
      </c>
      <c r="T1903" s="22">
        <f t="shared" si="60"/>
        <v>88.63636363636364</v>
      </c>
      <c r="U1903" s="5">
        <v>1</v>
      </c>
      <c r="V1903" s="10" t="s">
        <v>7582</v>
      </c>
      <c r="W1903" s="4">
        <f>+VLOOKUP(B1903,[2]Hoja2!$A$3:$D$3503,4,FALSE)</f>
        <v>0</v>
      </c>
    </row>
    <row r="1904" spans="1:23" s="4" customFormat="1" ht="51" x14ac:dyDescent="0.2">
      <c r="A1904" s="5" t="s">
        <v>5077</v>
      </c>
      <c r="B1904" s="5" t="s">
        <v>5077</v>
      </c>
      <c r="C1904" s="5" t="str">
        <f>+VLOOKUP(B1904,[2]Hoja1!$H$1:$I$5207,2,FALSE)</f>
        <v>CONTRATO DE PRESTACION DE SERVICIOS DE APOYO A LA GESTION</v>
      </c>
      <c r="D1904" s="6" t="s">
        <v>5822</v>
      </c>
      <c r="E1904" s="6">
        <v>79981347</v>
      </c>
      <c r="F1904" s="7" t="s">
        <v>829</v>
      </c>
      <c r="G1904" s="8">
        <v>28809</v>
      </c>
      <c r="H1904" s="9" t="s">
        <v>6278</v>
      </c>
      <c r="I1904" s="5" t="s">
        <v>835</v>
      </c>
      <c r="J1904" s="5" t="s">
        <v>6988</v>
      </c>
      <c r="K1904" s="5" t="s">
        <v>841</v>
      </c>
      <c r="L1904" s="11">
        <v>18720000</v>
      </c>
      <c r="M1904" s="13">
        <v>45422</v>
      </c>
      <c r="N1904" s="13">
        <v>45428</v>
      </c>
      <c r="O1904" s="13">
        <v>45657</v>
      </c>
      <c r="P1904" s="15">
        <v>230</v>
      </c>
      <c r="Q1904" s="11" t="s">
        <v>874</v>
      </c>
      <c r="R1904" s="11">
        <f>+VLOOKUP(B1904,[2]Hoja2!$A$3:$C$3503,3,FALSE)</f>
        <v>11700000</v>
      </c>
      <c r="S1904" s="11">
        <f t="shared" si="59"/>
        <v>7020000</v>
      </c>
      <c r="T1904" s="22">
        <f t="shared" si="60"/>
        <v>62.5</v>
      </c>
      <c r="U1904" s="5">
        <v>1</v>
      </c>
      <c r="V1904" s="10" t="s">
        <v>7583</v>
      </c>
    </row>
    <row r="1905" spans="1:23" s="4" customFormat="1" ht="51" x14ac:dyDescent="0.2">
      <c r="A1905" s="5" t="s">
        <v>5078</v>
      </c>
      <c r="B1905" s="5" t="s">
        <v>5078</v>
      </c>
      <c r="C1905" s="5" t="str">
        <f>+VLOOKUP(B1905,[2]Hoja1!$H$1:$I$5207,2,FALSE)</f>
        <v>CONTRATO DE PRESTACION DE SERVICIOS PROFESIONALES</v>
      </c>
      <c r="D1905" s="6" t="s">
        <v>2323</v>
      </c>
      <c r="E1905" s="6">
        <v>13067668</v>
      </c>
      <c r="F1905" s="7" t="s">
        <v>829</v>
      </c>
      <c r="G1905" s="8">
        <v>28052</v>
      </c>
      <c r="H1905" s="9" t="s">
        <v>6592</v>
      </c>
      <c r="I1905" s="5" t="s">
        <v>835</v>
      </c>
      <c r="J1905" s="5" t="s">
        <v>865</v>
      </c>
      <c r="K1905" s="5" t="s">
        <v>846</v>
      </c>
      <c r="L1905" s="11">
        <v>15351000</v>
      </c>
      <c r="M1905" s="13">
        <v>45420</v>
      </c>
      <c r="N1905" s="13">
        <v>45421</v>
      </c>
      <c r="O1905" s="13">
        <v>45504</v>
      </c>
      <c r="P1905" s="15">
        <v>84</v>
      </c>
      <c r="Q1905" s="11" t="s">
        <v>874</v>
      </c>
      <c r="R1905" s="11">
        <f>+VLOOKUP(B1905,[2]Hoja2!$A$3:$C$3503,3,FALSE)</f>
        <v>15351000</v>
      </c>
      <c r="S1905" s="11">
        <f t="shared" si="59"/>
        <v>0</v>
      </c>
      <c r="T1905" s="22">
        <f t="shared" si="60"/>
        <v>100</v>
      </c>
      <c r="U1905" s="5">
        <v>0</v>
      </c>
      <c r="V1905" s="10" t="s">
        <v>7584</v>
      </c>
    </row>
    <row r="1906" spans="1:23" s="4" customFormat="1" ht="51" x14ac:dyDescent="0.2">
      <c r="A1906" s="5" t="s">
        <v>5079</v>
      </c>
      <c r="B1906" s="5" t="s">
        <v>5079</v>
      </c>
      <c r="C1906" s="5" t="str">
        <f>+VLOOKUP(B1906,[2]Hoja1!$H$1:$I$5207,2,FALSE)</f>
        <v>CONTRATO DE PRESTACION DE SERVICIOS DE APOYO A LA GESTION</v>
      </c>
      <c r="D1906" s="6" t="s">
        <v>2122</v>
      </c>
      <c r="E1906" s="6">
        <v>79626709</v>
      </c>
      <c r="F1906" s="7" t="s">
        <v>829</v>
      </c>
      <c r="G1906" s="8">
        <v>27391</v>
      </c>
      <c r="H1906" s="9" t="s">
        <v>2796</v>
      </c>
      <c r="I1906" s="5" t="s">
        <v>835</v>
      </c>
      <c r="J1906" s="5" t="s">
        <v>6988</v>
      </c>
      <c r="K1906" s="5" t="s">
        <v>841</v>
      </c>
      <c r="L1906" s="11">
        <v>30400000</v>
      </c>
      <c r="M1906" s="13">
        <v>45420</v>
      </c>
      <c r="N1906" s="13">
        <v>45426</v>
      </c>
      <c r="O1906" s="13">
        <v>45657</v>
      </c>
      <c r="P1906" s="15">
        <v>232</v>
      </c>
      <c r="Q1906" s="11" t="s">
        <v>874</v>
      </c>
      <c r="R1906" s="11">
        <f>+VLOOKUP(B1906,[2]Hoja2!$A$3:$C$3503,3,FALSE)</f>
        <v>26600000</v>
      </c>
      <c r="S1906" s="11">
        <f t="shared" si="59"/>
        <v>3800000</v>
      </c>
      <c r="T1906" s="22">
        <f t="shared" si="60"/>
        <v>87.5</v>
      </c>
      <c r="U1906" s="5">
        <v>0</v>
      </c>
      <c r="V1906" s="10" t="s">
        <v>7585</v>
      </c>
    </row>
    <row r="1907" spans="1:23" s="4" customFormat="1" ht="51" x14ac:dyDescent="0.2">
      <c r="A1907" s="5" t="s">
        <v>5080</v>
      </c>
      <c r="B1907" s="5" t="s">
        <v>5080</v>
      </c>
      <c r="C1907" s="5" t="str">
        <f>+VLOOKUP(B1907,[2]Hoja1!$H$1:$I$5207,2,FALSE)</f>
        <v>CONTRATO DE PRESTACION DE SERVICIOS DE APOYO A LA GESTION</v>
      </c>
      <c r="D1907" s="6" t="s">
        <v>5823</v>
      </c>
      <c r="E1907" s="6">
        <v>1013596721</v>
      </c>
      <c r="F1907" s="7" t="s">
        <v>829</v>
      </c>
      <c r="G1907" s="8">
        <v>32286</v>
      </c>
      <c r="H1907" s="9" t="s">
        <v>6582</v>
      </c>
      <c r="I1907" s="5" t="s">
        <v>835</v>
      </c>
      <c r="J1907" s="5" t="s">
        <v>6988</v>
      </c>
      <c r="K1907" s="5" t="s">
        <v>841</v>
      </c>
      <c r="L1907" s="11">
        <v>32000000</v>
      </c>
      <c r="M1907" s="13">
        <v>45420</v>
      </c>
      <c r="N1907" s="13">
        <v>45434</v>
      </c>
      <c r="O1907" s="13">
        <v>45657</v>
      </c>
      <c r="P1907" s="15">
        <v>224</v>
      </c>
      <c r="Q1907" s="11" t="s">
        <v>874</v>
      </c>
      <c r="R1907" s="11">
        <f>+VLOOKUP(B1907,[2]Hoja2!$A$3:$C$3503,3,FALSE)</f>
        <v>28000000</v>
      </c>
      <c r="S1907" s="11">
        <f t="shared" si="59"/>
        <v>4000000</v>
      </c>
      <c r="T1907" s="22">
        <f t="shared" si="60"/>
        <v>87.5</v>
      </c>
      <c r="U1907" s="5">
        <v>0</v>
      </c>
      <c r="V1907" s="10" t="s">
        <v>7586</v>
      </c>
    </row>
    <row r="1908" spans="1:23" s="4" customFormat="1" ht="51" x14ac:dyDescent="0.2">
      <c r="A1908" s="5" t="s">
        <v>5081</v>
      </c>
      <c r="B1908" s="5" t="s">
        <v>5081</v>
      </c>
      <c r="C1908" s="5" t="str">
        <f>+VLOOKUP(B1908,[2]Hoja1!$H$1:$I$5207,2,FALSE)</f>
        <v>CONTRATO DE PRESTACION DE SERVICIOS PROFESIONALES</v>
      </c>
      <c r="D1908" s="6" t="s">
        <v>629</v>
      </c>
      <c r="E1908" s="6">
        <v>6389006</v>
      </c>
      <c r="F1908" s="7" t="s">
        <v>829</v>
      </c>
      <c r="G1908" s="8">
        <v>29202</v>
      </c>
      <c r="H1908" s="9" t="s">
        <v>2811</v>
      </c>
      <c r="I1908" s="5" t="s">
        <v>835</v>
      </c>
      <c r="J1908" s="5" t="s">
        <v>865</v>
      </c>
      <c r="K1908" s="5" t="s">
        <v>846</v>
      </c>
      <c r="L1908" s="11">
        <v>8277654</v>
      </c>
      <c r="M1908" s="13">
        <v>45421</v>
      </c>
      <c r="N1908" s="13">
        <v>45428</v>
      </c>
      <c r="O1908" s="13">
        <v>45473</v>
      </c>
      <c r="P1908" s="15">
        <v>46</v>
      </c>
      <c r="Q1908" s="11" t="s">
        <v>874</v>
      </c>
      <c r="R1908" s="11">
        <f>+VLOOKUP(B1908,[2]Hoja2!$A$3:$C$3503,3,FALSE)</f>
        <v>8277654</v>
      </c>
      <c r="S1908" s="11">
        <f t="shared" si="59"/>
        <v>0</v>
      </c>
      <c r="T1908" s="22">
        <f t="shared" si="60"/>
        <v>100</v>
      </c>
      <c r="U1908" s="5">
        <v>0</v>
      </c>
      <c r="V1908" s="10" t="s">
        <v>7587</v>
      </c>
    </row>
    <row r="1909" spans="1:23" s="4" customFormat="1" ht="51" x14ac:dyDescent="0.2">
      <c r="A1909" s="5" t="s">
        <v>5082</v>
      </c>
      <c r="B1909" s="5" t="s">
        <v>5082</v>
      </c>
      <c r="C1909" s="5" t="str">
        <f>+VLOOKUP(B1909,[2]Hoja1!$H$1:$I$5207,2,FALSE)</f>
        <v>CONTRATO DE PRESTACION DE SERVICIOS PROFESIONALES</v>
      </c>
      <c r="D1909" s="6" t="s">
        <v>126</v>
      </c>
      <c r="E1909" s="6">
        <v>25100672</v>
      </c>
      <c r="F1909" s="7" t="s">
        <v>829</v>
      </c>
      <c r="G1909" s="8">
        <v>26139</v>
      </c>
      <c r="H1909" s="9" t="s">
        <v>6535</v>
      </c>
      <c r="I1909" s="5" t="s">
        <v>835</v>
      </c>
      <c r="J1909" s="5" t="s">
        <v>865</v>
      </c>
      <c r="K1909" s="5" t="s">
        <v>846</v>
      </c>
      <c r="L1909" s="11">
        <f>+VLOOKUP(B1909,[2]Hoja2!$A$3:$C$3503,2,FALSE)</f>
        <v>25607833</v>
      </c>
      <c r="M1909" s="13">
        <v>45427</v>
      </c>
      <c r="N1909" s="13">
        <v>45433</v>
      </c>
      <c r="O1909" s="13">
        <v>45626</v>
      </c>
      <c r="P1909" s="15">
        <v>194</v>
      </c>
      <c r="Q1909" s="11" t="s">
        <v>874</v>
      </c>
      <c r="R1909" s="11">
        <f>+VLOOKUP(B1909,[2]Hoja2!$A$3:$C$3503,3,FALSE)</f>
        <v>25607833</v>
      </c>
      <c r="S1909" s="11">
        <f t="shared" si="59"/>
        <v>0</v>
      </c>
      <c r="T1909" s="22">
        <f t="shared" si="60"/>
        <v>100</v>
      </c>
      <c r="U1909" s="5">
        <v>1</v>
      </c>
      <c r="V1909" s="10" t="s">
        <v>7588</v>
      </c>
      <c r="W1909" s="4">
        <f>+VLOOKUP(B1909,[2]Hoja2!$A$3:$D$3503,4,FALSE)</f>
        <v>0</v>
      </c>
    </row>
    <row r="1910" spans="1:23" s="4" customFormat="1" ht="51" x14ac:dyDescent="0.2">
      <c r="A1910" s="5" t="s">
        <v>5377</v>
      </c>
      <c r="B1910" s="5" t="s">
        <v>5083</v>
      </c>
      <c r="C1910" s="5" t="str">
        <f>+VLOOKUP(B1910,[2]Hoja1!$H$1:$I$5207,2,FALSE)</f>
        <v>CONTRATOS INTERADMINISTRATIVOS</v>
      </c>
      <c r="D1910" s="6" t="s">
        <v>5824</v>
      </c>
      <c r="E1910" s="6">
        <v>899999115</v>
      </c>
      <c r="F1910" s="7" t="s">
        <v>829</v>
      </c>
      <c r="G1910" s="8" t="s">
        <v>830</v>
      </c>
      <c r="H1910" s="9" t="s">
        <v>6593</v>
      </c>
      <c r="I1910" s="5" t="s">
        <v>835</v>
      </c>
      <c r="J1910" s="5" t="s">
        <v>6963</v>
      </c>
      <c r="K1910" s="5" t="s">
        <v>842</v>
      </c>
      <c r="L1910" s="11">
        <f>+VLOOKUP(B1910,[2]Hoja2!$A$3:$C$3503,2,FALSE)</f>
        <v>337500000</v>
      </c>
      <c r="M1910" s="13">
        <v>45422</v>
      </c>
      <c r="N1910" s="13">
        <v>45422</v>
      </c>
      <c r="O1910" s="13">
        <v>45657</v>
      </c>
      <c r="P1910" s="15">
        <v>236</v>
      </c>
      <c r="Q1910" s="11" t="s">
        <v>874</v>
      </c>
      <c r="R1910" s="11">
        <f>+VLOOKUP(B1910,[2]Hoja2!$A$3:$C$3503,3,FALSE)</f>
        <v>316703842</v>
      </c>
      <c r="S1910" s="11">
        <f t="shared" si="59"/>
        <v>20796158</v>
      </c>
      <c r="T1910" s="22">
        <f t="shared" si="60"/>
        <v>93.838175407407405</v>
      </c>
      <c r="U1910" s="5">
        <v>0</v>
      </c>
      <c r="V1910" s="10" t="s">
        <v>7589</v>
      </c>
      <c r="W1910" s="4">
        <f>+VLOOKUP(B1910,[2]Hoja2!$A$3:$D$3503,4,FALSE)</f>
        <v>0</v>
      </c>
    </row>
    <row r="1911" spans="1:23" s="4" customFormat="1" ht="51" x14ac:dyDescent="0.2">
      <c r="A1911" s="5" t="s">
        <v>5084</v>
      </c>
      <c r="B1911" s="5" t="s">
        <v>5084</v>
      </c>
      <c r="C1911" s="5" t="str">
        <f>+VLOOKUP(B1911,[2]Hoja1!$H$1:$I$5207,2,FALSE)</f>
        <v>CONTRATO DE PRESTACION DE SERVICIOS DE APOYO A LA GESTION</v>
      </c>
      <c r="D1911" s="6" t="s">
        <v>573</v>
      </c>
      <c r="E1911" s="6">
        <v>79703195</v>
      </c>
      <c r="F1911" s="7" t="s">
        <v>829</v>
      </c>
      <c r="G1911" s="8">
        <v>27536</v>
      </c>
      <c r="H1911" s="9" t="s">
        <v>6594</v>
      </c>
      <c r="I1911" s="5" t="s">
        <v>835</v>
      </c>
      <c r="J1911" s="5" t="s">
        <v>6988</v>
      </c>
      <c r="K1911" s="5" t="s">
        <v>841</v>
      </c>
      <c r="L1911" s="11">
        <v>32000000</v>
      </c>
      <c r="M1911" s="13">
        <v>45420</v>
      </c>
      <c r="N1911" s="13">
        <v>45428</v>
      </c>
      <c r="O1911" s="13">
        <v>45657</v>
      </c>
      <c r="P1911" s="15">
        <v>230</v>
      </c>
      <c r="Q1911" s="11" t="s">
        <v>874</v>
      </c>
      <c r="R1911" s="11">
        <f>+VLOOKUP(B1911,[2]Hoja2!$A$3:$C$3503,3,FALSE)</f>
        <v>28000000</v>
      </c>
      <c r="S1911" s="11">
        <f t="shared" si="59"/>
        <v>4000000</v>
      </c>
      <c r="T1911" s="22">
        <f t="shared" si="60"/>
        <v>87.5</v>
      </c>
      <c r="U1911" s="5">
        <v>0</v>
      </c>
      <c r="V1911" s="10" t="s">
        <v>7590</v>
      </c>
    </row>
    <row r="1912" spans="1:23" s="4" customFormat="1" ht="51" x14ac:dyDescent="0.2">
      <c r="A1912" s="5" t="s">
        <v>5378</v>
      </c>
      <c r="B1912" s="5" t="s">
        <v>5085</v>
      </c>
      <c r="C1912" s="5" t="str">
        <f>+VLOOKUP(B1912,[2]Hoja1!$H$1:$I$5207,2,FALSE)</f>
        <v>CONTRATO DE PRESTACION DE SERVICIOS</v>
      </c>
      <c r="D1912" s="6" t="s">
        <v>5825</v>
      </c>
      <c r="E1912" s="6">
        <v>901470694</v>
      </c>
      <c r="F1912" s="7" t="s">
        <v>829</v>
      </c>
      <c r="G1912" s="8">
        <v>27152</v>
      </c>
      <c r="H1912" s="9" t="s">
        <v>6595</v>
      </c>
      <c r="I1912" s="5" t="s">
        <v>835</v>
      </c>
      <c r="J1912" s="5" t="s">
        <v>866</v>
      </c>
      <c r="K1912" s="5" t="s">
        <v>840</v>
      </c>
      <c r="L1912" s="11">
        <v>50000000</v>
      </c>
      <c r="M1912" s="13">
        <v>45420</v>
      </c>
      <c r="N1912" s="13">
        <v>45420</v>
      </c>
      <c r="O1912" s="13">
        <v>45473</v>
      </c>
      <c r="P1912" s="15">
        <v>54</v>
      </c>
      <c r="Q1912" s="11" t="s">
        <v>874</v>
      </c>
      <c r="R1912" s="11">
        <f>+VLOOKUP(B1912,[2]Hoja2!$A$3:$C$3503,3,FALSE)</f>
        <v>50000000</v>
      </c>
      <c r="S1912" s="11">
        <f t="shared" si="59"/>
        <v>0</v>
      </c>
      <c r="T1912" s="22">
        <f t="shared" si="60"/>
        <v>100</v>
      </c>
      <c r="U1912" s="5">
        <v>1</v>
      </c>
      <c r="V1912" s="10" t="s">
        <v>7591</v>
      </c>
    </row>
    <row r="1913" spans="1:23" s="4" customFormat="1" ht="51" x14ac:dyDescent="0.2">
      <c r="A1913" s="5" t="s">
        <v>5086</v>
      </c>
      <c r="B1913" s="5" t="s">
        <v>5086</v>
      </c>
      <c r="C1913" s="5" t="str">
        <f>+VLOOKUP(B1913,[2]Hoja1!$H$1:$I$5207,2,FALSE)</f>
        <v>CONTRATO DE PRESTACION DE SERVICIOS DE APOYO A LA GESTION</v>
      </c>
      <c r="D1913" s="6" t="s">
        <v>5826</v>
      </c>
      <c r="E1913" s="6">
        <v>900361203</v>
      </c>
      <c r="F1913" s="7" t="s">
        <v>829</v>
      </c>
      <c r="G1913" s="8">
        <v>29347</v>
      </c>
      <c r="H1913" s="9" t="s">
        <v>6596</v>
      </c>
      <c r="I1913" s="5" t="s">
        <v>835</v>
      </c>
      <c r="J1913" s="5" t="s">
        <v>7592</v>
      </c>
      <c r="K1913" s="5" t="s">
        <v>7593</v>
      </c>
      <c r="L1913" s="11">
        <v>107475000</v>
      </c>
      <c r="M1913" s="13">
        <v>45421</v>
      </c>
      <c r="N1913" s="13">
        <v>45427</v>
      </c>
      <c r="O1913" s="13">
        <v>45443</v>
      </c>
      <c r="P1913" s="15">
        <v>17</v>
      </c>
      <c r="Q1913" s="11" t="s">
        <v>874</v>
      </c>
      <c r="R1913" s="11">
        <f>+VLOOKUP(B1913,[2]Hoja2!$A$3:$C$3503,3,FALSE)</f>
        <v>107475000</v>
      </c>
      <c r="S1913" s="11">
        <f t="shared" si="59"/>
        <v>0</v>
      </c>
      <c r="T1913" s="22">
        <f t="shared" si="60"/>
        <v>100</v>
      </c>
      <c r="U1913" s="5">
        <v>0</v>
      </c>
      <c r="V1913" s="10" t="s">
        <v>7594</v>
      </c>
    </row>
    <row r="1914" spans="1:23" s="4" customFormat="1" ht="51" x14ac:dyDescent="0.2">
      <c r="A1914" s="5" t="s">
        <v>5087</v>
      </c>
      <c r="B1914" s="5" t="s">
        <v>5087</v>
      </c>
      <c r="C1914" s="5" t="str">
        <f>+VLOOKUP(B1914,[2]Hoja1!$H$1:$I$5207,2,FALSE)</f>
        <v>CONTRATO DE PRESTACION DE SERVICIOS DE APOYO A LA GESTION</v>
      </c>
      <c r="D1914" s="6" t="s">
        <v>734</v>
      </c>
      <c r="E1914" s="6">
        <v>1032373430</v>
      </c>
      <c r="F1914" s="7" t="s">
        <v>829</v>
      </c>
      <c r="G1914" s="8">
        <v>31708</v>
      </c>
      <c r="H1914" s="9" t="s">
        <v>6597</v>
      </c>
      <c r="I1914" s="5" t="s">
        <v>835</v>
      </c>
      <c r="J1914" s="5" t="s">
        <v>866</v>
      </c>
      <c r="K1914" s="5" t="s">
        <v>840</v>
      </c>
      <c r="L1914" s="11">
        <v>58520000</v>
      </c>
      <c r="M1914" s="13">
        <v>45429</v>
      </c>
      <c r="N1914" s="13">
        <v>45433</v>
      </c>
      <c r="O1914" s="13">
        <v>45657</v>
      </c>
      <c r="P1914" s="15">
        <v>225</v>
      </c>
      <c r="Q1914" s="11" t="s">
        <v>874</v>
      </c>
      <c r="R1914" s="11">
        <f>+VLOOKUP(B1914,[2]Hoja2!$A$3:$C$3503,3,FALSE)</f>
        <v>36575000</v>
      </c>
      <c r="S1914" s="11">
        <f t="shared" si="59"/>
        <v>21945000</v>
      </c>
      <c r="T1914" s="22">
        <f t="shared" si="60"/>
        <v>62.5</v>
      </c>
      <c r="U1914" s="5">
        <v>0</v>
      </c>
      <c r="V1914" s="10" t="s">
        <v>7595</v>
      </c>
    </row>
    <row r="1915" spans="1:23" s="4" customFormat="1" ht="63.75" x14ac:dyDescent="0.2">
      <c r="A1915" s="5" t="s">
        <v>5088</v>
      </c>
      <c r="B1915" s="5" t="s">
        <v>5088</v>
      </c>
      <c r="C1915" s="5" t="str">
        <f>+VLOOKUP(B1915,[2]Hoja1!$H$1:$I$5207,2,FALSE)</f>
        <v>CONTRATO DE PRESTACION DE SERVICIOS PROFESIONALES</v>
      </c>
      <c r="D1915" s="6" t="s">
        <v>2075</v>
      </c>
      <c r="E1915" s="6">
        <v>52953239</v>
      </c>
      <c r="F1915" s="7" t="s">
        <v>829</v>
      </c>
      <c r="G1915" s="8">
        <v>29847</v>
      </c>
      <c r="H1915" s="9" t="s">
        <v>6598</v>
      </c>
      <c r="I1915" s="5" t="s">
        <v>835</v>
      </c>
      <c r="J1915" s="5" t="s">
        <v>865</v>
      </c>
      <c r="K1915" s="5" t="s">
        <v>846</v>
      </c>
      <c r="L1915" s="11">
        <v>39011000</v>
      </c>
      <c r="M1915" s="13">
        <v>45420</v>
      </c>
      <c r="N1915" s="13">
        <v>45422</v>
      </c>
      <c r="O1915" s="13">
        <v>45626</v>
      </c>
      <c r="P1915" s="15">
        <v>205</v>
      </c>
      <c r="Q1915" s="11" t="s">
        <v>874</v>
      </c>
      <c r="R1915" s="11">
        <f>+VLOOKUP(B1915,[2]Hoja2!$A$3:$C$3503,3,FALSE)</f>
        <v>39011000</v>
      </c>
      <c r="S1915" s="11">
        <f t="shared" si="59"/>
        <v>0</v>
      </c>
      <c r="T1915" s="22">
        <f t="shared" si="60"/>
        <v>100</v>
      </c>
      <c r="U1915" s="5">
        <v>0</v>
      </c>
      <c r="V1915" s="10" t="s">
        <v>7596</v>
      </c>
    </row>
    <row r="1916" spans="1:23" s="4" customFormat="1" ht="89.25" x14ac:dyDescent="0.2">
      <c r="A1916" s="5" t="s">
        <v>5089</v>
      </c>
      <c r="B1916" s="5" t="s">
        <v>5089</v>
      </c>
      <c r="C1916" s="5" t="str">
        <f>+VLOOKUP(B1916,[2]Hoja1!$H$1:$I$5207,2,FALSE)</f>
        <v>CONTRATO DE PRESTACION DE SERVICIOS PROFESIONALES</v>
      </c>
      <c r="D1916" s="6" t="s">
        <v>201</v>
      </c>
      <c r="E1916" s="6">
        <v>79695698</v>
      </c>
      <c r="F1916" s="7" t="s">
        <v>829</v>
      </c>
      <c r="G1916" s="8">
        <v>27413</v>
      </c>
      <c r="H1916" s="9" t="s">
        <v>6599</v>
      </c>
      <c r="I1916" s="5" t="s">
        <v>835</v>
      </c>
      <c r="J1916" s="5" t="s">
        <v>865</v>
      </c>
      <c r="K1916" s="5" t="s">
        <v>846</v>
      </c>
      <c r="L1916" s="11">
        <v>39011000</v>
      </c>
      <c r="M1916" s="13">
        <v>45420</v>
      </c>
      <c r="N1916" s="13">
        <v>45422</v>
      </c>
      <c r="O1916" s="13">
        <v>45626</v>
      </c>
      <c r="P1916" s="15">
        <v>205</v>
      </c>
      <c r="Q1916" s="11" t="s">
        <v>874</v>
      </c>
      <c r="R1916" s="11">
        <f>+VLOOKUP(B1916,[2]Hoja2!$A$3:$C$3503,3,FALSE)</f>
        <v>39011000</v>
      </c>
      <c r="S1916" s="11">
        <f t="shared" si="59"/>
        <v>0</v>
      </c>
      <c r="T1916" s="22">
        <f t="shared" si="60"/>
        <v>100</v>
      </c>
      <c r="U1916" s="5">
        <v>0</v>
      </c>
      <c r="V1916" s="10" t="s">
        <v>7597</v>
      </c>
    </row>
    <row r="1917" spans="1:23" s="4" customFormat="1" ht="89.25" x14ac:dyDescent="0.2">
      <c r="A1917" s="5" t="s">
        <v>5090</v>
      </c>
      <c r="B1917" s="5" t="s">
        <v>5090</v>
      </c>
      <c r="C1917" s="5" t="str">
        <f>+VLOOKUP(B1917,[2]Hoja1!$H$1:$I$5207,2,FALSE)</f>
        <v>CONTRATO DE PRESTACION DE SERVICIOS PROFESIONALES</v>
      </c>
      <c r="D1917" s="6" t="s">
        <v>172</v>
      </c>
      <c r="E1917" s="6">
        <v>91080835</v>
      </c>
      <c r="F1917" s="7" t="s">
        <v>829</v>
      </c>
      <c r="G1917" s="8">
        <v>31299</v>
      </c>
      <c r="H1917" s="9" t="s">
        <v>6600</v>
      </c>
      <c r="I1917" s="5" t="s">
        <v>835</v>
      </c>
      <c r="J1917" s="5" t="s">
        <v>865</v>
      </c>
      <c r="K1917" s="5" t="s">
        <v>846</v>
      </c>
      <c r="L1917" s="11">
        <v>39011000</v>
      </c>
      <c r="M1917" s="13">
        <v>45420</v>
      </c>
      <c r="N1917" s="13">
        <v>45422</v>
      </c>
      <c r="O1917" s="13">
        <v>45627</v>
      </c>
      <c r="P1917" s="15">
        <v>206</v>
      </c>
      <c r="Q1917" s="11" t="s">
        <v>874</v>
      </c>
      <c r="R1917" s="11">
        <f>+VLOOKUP(B1917,[2]Hoja2!$A$3:$C$3503,3,FALSE)</f>
        <v>39011000</v>
      </c>
      <c r="S1917" s="11">
        <f t="shared" si="59"/>
        <v>0</v>
      </c>
      <c r="T1917" s="22">
        <f t="shared" si="60"/>
        <v>100</v>
      </c>
      <c r="U1917" s="5">
        <v>0</v>
      </c>
      <c r="V1917" s="10" t="s">
        <v>7598</v>
      </c>
    </row>
    <row r="1918" spans="1:23" s="4" customFormat="1" ht="89.25" x14ac:dyDescent="0.2">
      <c r="A1918" s="5" t="s">
        <v>5091</v>
      </c>
      <c r="B1918" s="5" t="s">
        <v>5091</v>
      </c>
      <c r="C1918" s="5" t="str">
        <f>+VLOOKUP(B1918,[2]Hoja1!$H$1:$I$5207,2,FALSE)</f>
        <v>CONTRATO DE PRESTACION DE SERVICIOS PROFESIONALES</v>
      </c>
      <c r="D1918" s="6" t="s">
        <v>251</v>
      </c>
      <c r="E1918" s="6">
        <v>79748036</v>
      </c>
      <c r="F1918" s="7" t="s">
        <v>829</v>
      </c>
      <c r="G1918" s="8">
        <v>28294</v>
      </c>
      <c r="H1918" s="9" t="s">
        <v>6599</v>
      </c>
      <c r="I1918" s="5" t="s">
        <v>835</v>
      </c>
      <c r="J1918" s="5" t="s">
        <v>865</v>
      </c>
      <c r="K1918" s="5" t="s">
        <v>846</v>
      </c>
      <c r="L1918" s="11">
        <v>39011000</v>
      </c>
      <c r="M1918" s="13">
        <v>45420</v>
      </c>
      <c r="N1918" s="13">
        <v>45422</v>
      </c>
      <c r="O1918" s="13">
        <v>45626</v>
      </c>
      <c r="P1918" s="15">
        <v>205</v>
      </c>
      <c r="Q1918" s="11" t="s">
        <v>874</v>
      </c>
      <c r="R1918" s="11">
        <f>+VLOOKUP(B1918,[2]Hoja2!$A$3:$C$3503,3,FALSE)</f>
        <v>39011000</v>
      </c>
      <c r="S1918" s="11">
        <f t="shared" si="59"/>
        <v>0</v>
      </c>
      <c r="T1918" s="22">
        <f t="shared" si="60"/>
        <v>100</v>
      </c>
      <c r="U1918" s="5">
        <v>0</v>
      </c>
      <c r="V1918" s="10" t="s">
        <v>7599</v>
      </c>
    </row>
    <row r="1919" spans="1:23" s="4" customFormat="1" ht="114.75" x14ac:dyDescent="0.2">
      <c r="A1919" s="5" t="s">
        <v>5092</v>
      </c>
      <c r="B1919" s="5" t="s">
        <v>5092</v>
      </c>
      <c r="C1919" s="5" t="str">
        <f>+VLOOKUP(B1919,[2]Hoja1!$H$1:$I$5207,2,FALSE)</f>
        <v>CONTRATO DE PRESTACION DE SERVICIOS DE APOYO A LA GESTION</v>
      </c>
      <c r="D1919" s="6" t="s">
        <v>5827</v>
      </c>
      <c r="E1919" s="6">
        <v>1010161626</v>
      </c>
      <c r="F1919" s="7" t="s">
        <v>829</v>
      </c>
      <c r="G1919" s="8">
        <v>31338</v>
      </c>
      <c r="H1919" s="9" t="s">
        <v>6601</v>
      </c>
      <c r="I1919" s="5" t="s">
        <v>835</v>
      </c>
      <c r="J1919" s="5" t="s">
        <v>6963</v>
      </c>
      <c r="K1919" s="5" t="s">
        <v>842</v>
      </c>
      <c r="L1919" s="11">
        <v>14400000</v>
      </c>
      <c r="M1919" s="13">
        <v>45421</v>
      </c>
      <c r="N1919" s="13">
        <v>45422</v>
      </c>
      <c r="O1919" s="13">
        <v>45536</v>
      </c>
      <c r="P1919" s="15">
        <v>115</v>
      </c>
      <c r="Q1919" s="11" t="s">
        <v>874</v>
      </c>
      <c r="R1919" s="11">
        <f>+VLOOKUP(B1919,[2]Hoja2!$A$3:$C$3503,3,FALSE)</f>
        <v>14400000</v>
      </c>
      <c r="S1919" s="11">
        <f t="shared" si="59"/>
        <v>0</v>
      </c>
      <c r="T1919" s="22">
        <f t="shared" si="60"/>
        <v>100</v>
      </c>
      <c r="U1919" s="5">
        <v>0</v>
      </c>
      <c r="V1919" s="10" t="s">
        <v>7600</v>
      </c>
    </row>
    <row r="1920" spans="1:23" s="4" customFormat="1" ht="51" x14ac:dyDescent="0.2">
      <c r="A1920" s="5" t="s">
        <v>5093</v>
      </c>
      <c r="B1920" s="5" t="s">
        <v>5093</v>
      </c>
      <c r="C1920" s="5" t="str">
        <f>+VLOOKUP(B1920,[2]Hoja1!$H$1:$I$5207,2,FALSE)</f>
        <v>CONTRATO DE PRESTACION DE SERVICIOS PROFESIONALES</v>
      </c>
      <c r="D1920" s="6" t="s">
        <v>666</v>
      </c>
      <c r="E1920" s="6">
        <v>1026576557</v>
      </c>
      <c r="F1920" s="7" t="s">
        <v>829</v>
      </c>
      <c r="G1920" s="8">
        <v>34183</v>
      </c>
      <c r="H1920" s="9" t="s">
        <v>2836</v>
      </c>
      <c r="I1920" s="5" t="s">
        <v>835</v>
      </c>
      <c r="J1920" s="5" t="s">
        <v>865</v>
      </c>
      <c r="K1920" s="5" t="s">
        <v>846</v>
      </c>
      <c r="L1920" s="11">
        <v>16347000</v>
      </c>
      <c r="M1920" s="13">
        <v>45420</v>
      </c>
      <c r="N1920" s="13">
        <v>45422</v>
      </c>
      <c r="O1920" s="13">
        <v>45504</v>
      </c>
      <c r="P1920" s="15">
        <v>83</v>
      </c>
      <c r="Q1920" s="11" t="s">
        <v>874</v>
      </c>
      <c r="R1920" s="11">
        <f>+VLOOKUP(B1920,[2]Hoja2!$A$3:$C$3503,3,FALSE)</f>
        <v>16347000</v>
      </c>
      <c r="S1920" s="11">
        <f t="shared" si="59"/>
        <v>0</v>
      </c>
      <c r="T1920" s="22">
        <f t="shared" si="60"/>
        <v>100</v>
      </c>
      <c r="U1920" s="5">
        <v>0</v>
      </c>
      <c r="V1920" s="10" t="s">
        <v>7601</v>
      </c>
    </row>
    <row r="1921" spans="1:23" s="4" customFormat="1" ht="51" x14ac:dyDescent="0.2">
      <c r="A1921" s="5" t="s">
        <v>5094</v>
      </c>
      <c r="B1921" s="5" t="s">
        <v>5094</v>
      </c>
      <c r="C1921" s="5" t="str">
        <f>+VLOOKUP(B1921,[2]Hoja1!$H$1:$I$5207,2,FALSE)</f>
        <v>CONTRATO DE PRESTACION DE SERVICIOS DE APOYO A LA GESTION</v>
      </c>
      <c r="D1921" s="6" t="s">
        <v>102</v>
      </c>
      <c r="E1921" s="6">
        <v>43149257</v>
      </c>
      <c r="F1921" s="7" t="s">
        <v>829</v>
      </c>
      <c r="G1921" s="8">
        <v>31031</v>
      </c>
      <c r="H1921" s="9" t="s">
        <v>6575</v>
      </c>
      <c r="I1921" s="5" t="s">
        <v>835</v>
      </c>
      <c r="J1921" s="5" t="s">
        <v>865</v>
      </c>
      <c r="K1921" s="5" t="s">
        <v>846</v>
      </c>
      <c r="L1921" s="11">
        <f>+VLOOKUP(B1921,[2]Hoja2!$A$3:$C$3503,2,FALSE)</f>
        <v>25607833</v>
      </c>
      <c r="M1921" s="13">
        <v>45422</v>
      </c>
      <c r="N1921" s="13">
        <v>45422</v>
      </c>
      <c r="O1921" s="13">
        <v>45626</v>
      </c>
      <c r="P1921" s="15">
        <v>205</v>
      </c>
      <c r="Q1921" s="11" t="s">
        <v>874</v>
      </c>
      <c r="R1921" s="11">
        <f>+VLOOKUP(B1921,[2]Hoja2!$A$3:$C$3503,3,FALSE)</f>
        <v>25607833</v>
      </c>
      <c r="S1921" s="11">
        <f t="shared" si="59"/>
        <v>0</v>
      </c>
      <c r="T1921" s="22">
        <f t="shared" si="60"/>
        <v>100</v>
      </c>
      <c r="U1921" s="5">
        <v>1</v>
      </c>
      <c r="V1921" s="10" t="s">
        <v>7602</v>
      </c>
      <c r="W1921" s="4">
        <f>+VLOOKUP(B1921,[2]Hoja2!$A$3:$D$3503,4,FALSE)</f>
        <v>0</v>
      </c>
    </row>
    <row r="1922" spans="1:23" s="4" customFormat="1" ht="51" x14ac:dyDescent="0.2">
      <c r="A1922" s="5" t="s">
        <v>5095</v>
      </c>
      <c r="B1922" s="5" t="s">
        <v>5095</v>
      </c>
      <c r="C1922" s="5" t="str">
        <f>+VLOOKUP(B1922,[2]Hoja1!$H$1:$I$5207,2,FALSE)</f>
        <v>CONTRATO DE PRESTACION DE SERVICIOS DE APOYO A LA GESTION</v>
      </c>
      <c r="D1922" s="6" t="s">
        <v>5828</v>
      </c>
      <c r="E1922" s="6">
        <v>1000459005</v>
      </c>
      <c r="F1922" s="7" t="s">
        <v>829</v>
      </c>
      <c r="G1922" s="8">
        <v>37285</v>
      </c>
      <c r="H1922" s="9" t="s">
        <v>6263</v>
      </c>
      <c r="I1922" s="5" t="s">
        <v>835</v>
      </c>
      <c r="J1922" s="5" t="s">
        <v>6988</v>
      </c>
      <c r="K1922" s="5" t="s">
        <v>841</v>
      </c>
      <c r="L1922" s="11">
        <v>18720000</v>
      </c>
      <c r="M1922" s="13">
        <v>45422</v>
      </c>
      <c r="N1922" s="13">
        <v>45428</v>
      </c>
      <c r="O1922" s="13">
        <v>45657</v>
      </c>
      <c r="P1922" s="15">
        <v>230</v>
      </c>
      <c r="Q1922" s="11" t="s">
        <v>874</v>
      </c>
      <c r="R1922" s="11">
        <f>+VLOOKUP(B1922,[2]Hoja2!$A$3:$C$3503,3,FALSE)</f>
        <v>16380000</v>
      </c>
      <c r="S1922" s="11">
        <f t="shared" si="59"/>
        <v>2340000</v>
      </c>
      <c r="T1922" s="22">
        <f t="shared" si="60"/>
        <v>87.5</v>
      </c>
      <c r="U1922" s="5">
        <v>1</v>
      </c>
      <c r="V1922" s="10" t="s">
        <v>7603</v>
      </c>
    </row>
    <row r="1923" spans="1:23" s="4" customFormat="1" ht="51" x14ac:dyDescent="0.2">
      <c r="A1923" s="5" t="s">
        <v>5096</v>
      </c>
      <c r="B1923" s="5" t="s">
        <v>5096</v>
      </c>
      <c r="C1923" s="5" t="str">
        <f>+VLOOKUP(B1923,[2]Hoja1!$H$1:$I$5207,2,FALSE)</f>
        <v>CONTRATO DE PRESTACION DE SERVICIOS DE APOYO A LA GESTION</v>
      </c>
      <c r="D1923" s="6" t="s">
        <v>5829</v>
      </c>
      <c r="E1923" s="6">
        <v>1012378693</v>
      </c>
      <c r="F1923" s="7" t="s">
        <v>829</v>
      </c>
      <c r="G1923" s="8">
        <v>33439</v>
      </c>
      <c r="H1923" s="9" t="s">
        <v>6602</v>
      </c>
      <c r="I1923" s="5" t="s">
        <v>835</v>
      </c>
      <c r="J1923" s="5" t="s">
        <v>6988</v>
      </c>
      <c r="K1923" s="5" t="s">
        <v>841</v>
      </c>
      <c r="L1923" s="11">
        <v>32000000</v>
      </c>
      <c r="M1923" s="13">
        <v>45421</v>
      </c>
      <c r="N1923" s="13">
        <v>45427</v>
      </c>
      <c r="O1923" s="13">
        <v>45657</v>
      </c>
      <c r="P1923" s="15">
        <v>231</v>
      </c>
      <c r="Q1923" s="11" t="s">
        <v>874</v>
      </c>
      <c r="R1923" s="11">
        <f>+VLOOKUP(B1923,[2]Hoja2!$A$3:$C$3503,3,FALSE)</f>
        <v>28000000</v>
      </c>
      <c r="S1923" s="11">
        <f t="shared" si="59"/>
        <v>4000000</v>
      </c>
      <c r="T1923" s="22">
        <f t="shared" si="60"/>
        <v>87.5</v>
      </c>
      <c r="U1923" s="5">
        <v>1</v>
      </c>
      <c r="V1923" s="10" t="s">
        <v>7604</v>
      </c>
    </row>
    <row r="1924" spans="1:23" s="4" customFormat="1" ht="51" x14ac:dyDescent="0.2">
      <c r="A1924" s="5" t="s">
        <v>5097</v>
      </c>
      <c r="B1924" s="5" t="s">
        <v>5097</v>
      </c>
      <c r="C1924" s="5" t="str">
        <f>+VLOOKUP(B1924,[2]Hoja1!$H$1:$I$5207,2,FALSE)</f>
        <v>CONTRATO DE PRESTACION DE SERVICIOS PROFESIONALES</v>
      </c>
      <c r="D1924" s="6" t="s">
        <v>183</v>
      </c>
      <c r="E1924" s="6">
        <v>1014222729</v>
      </c>
      <c r="F1924" s="7" t="s">
        <v>829</v>
      </c>
      <c r="G1924" s="8">
        <v>33324</v>
      </c>
      <c r="H1924" s="9" t="s">
        <v>6603</v>
      </c>
      <c r="I1924" s="5" t="s">
        <v>835</v>
      </c>
      <c r="J1924" s="5" t="s">
        <v>7528</v>
      </c>
      <c r="K1924" s="5" t="s">
        <v>844</v>
      </c>
      <c r="L1924" s="11">
        <v>22260000</v>
      </c>
      <c r="M1924" s="13">
        <v>45421</v>
      </c>
      <c r="N1924" s="13">
        <v>45426</v>
      </c>
      <c r="O1924" s="13">
        <v>45535</v>
      </c>
      <c r="P1924" s="15">
        <v>110</v>
      </c>
      <c r="Q1924" s="11" t="s">
        <v>874</v>
      </c>
      <c r="R1924" s="11">
        <f>+VLOOKUP(B1924,[2]Hoja2!$A$3:$C$3503,3,FALSE)</f>
        <v>22260000</v>
      </c>
      <c r="S1924" s="11">
        <f t="shared" ref="S1924:S1987" si="61">+L1924-R1924</f>
        <v>0</v>
      </c>
      <c r="T1924" s="22">
        <f t="shared" si="60"/>
        <v>100</v>
      </c>
      <c r="U1924" s="5">
        <v>0</v>
      </c>
      <c r="V1924" s="10" t="s">
        <v>7605</v>
      </c>
    </row>
    <row r="1925" spans="1:23" s="4" customFormat="1" ht="51" x14ac:dyDescent="0.2">
      <c r="A1925" s="5" t="s">
        <v>5098</v>
      </c>
      <c r="B1925" s="5" t="s">
        <v>5098</v>
      </c>
      <c r="C1925" s="5" t="str">
        <f>+VLOOKUP(B1925,[2]Hoja1!$H$1:$I$5207,2,FALSE)</f>
        <v>CONTRATO DE PRESTACION DE SERVICIOS DE APOYO A LA GESTION</v>
      </c>
      <c r="D1925" s="6" t="s">
        <v>604</v>
      </c>
      <c r="E1925" s="6">
        <v>79824885</v>
      </c>
      <c r="F1925" s="7" t="s">
        <v>829</v>
      </c>
      <c r="G1925" s="8">
        <v>28386</v>
      </c>
      <c r="H1925" s="9" t="s">
        <v>6604</v>
      </c>
      <c r="I1925" s="5" t="s">
        <v>835</v>
      </c>
      <c r="J1925" s="5" t="s">
        <v>6988</v>
      </c>
      <c r="K1925" s="5" t="s">
        <v>841</v>
      </c>
      <c r="L1925" s="11">
        <v>26400000</v>
      </c>
      <c r="M1925" s="13">
        <v>45427</v>
      </c>
      <c r="N1925" s="13">
        <v>45428</v>
      </c>
      <c r="O1925" s="13">
        <v>45657</v>
      </c>
      <c r="P1925" s="15">
        <v>230</v>
      </c>
      <c r="Q1925" s="11" t="s">
        <v>874</v>
      </c>
      <c r="R1925" s="11">
        <f>+VLOOKUP(B1925,[2]Hoja2!$A$3:$C$3503,3,FALSE)</f>
        <v>23100000</v>
      </c>
      <c r="S1925" s="11">
        <f t="shared" si="61"/>
        <v>3300000</v>
      </c>
      <c r="T1925" s="22">
        <f t="shared" ref="T1925:T1988" si="62">+R1925*100/L1925</f>
        <v>87.5</v>
      </c>
      <c r="U1925" s="5">
        <v>0</v>
      </c>
      <c r="V1925" s="10" t="s">
        <v>7606</v>
      </c>
    </row>
    <row r="1926" spans="1:23" s="4" customFormat="1" ht="51" x14ac:dyDescent="0.2">
      <c r="A1926" s="5" t="s">
        <v>5099</v>
      </c>
      <c r="B1926" s="5" t="s">
        <v>5099</v>
      </c>
      <c r="C1926" s="5" t="str">
        <f>+VLOOKUP(B1926,[2]Hoja1!$H$1:$I$5207,2,FALSE)</f>
        <v>CONTRATO DE PRESTACION DE SERVICIOS DE APOYO A LA GESTION</v>
      </c>
      <c r="D1926" s="6" t="s">
        <v>373</v>
      </c>
      <c r="E1926" s="6">
        <v>1024495413</v>
      </c>
      <c r="F1926" s="7" t="s">
        <v>829</v>
      </c>
      <c r="G1926" s="8">
        <v>32763</v>
      </c>
      <c r="H1926" s="9" t="s">
        <v>6582</v>
      </c>
      <c r="I1926" s="5" t="s">
        <v>835</v>
      </c>
      <c r="J1926" s="5" t="s">
        <v>6988</v>
      </c>
      <c r="K1926" s="5" t="s">
        <v>841</v>
      </c>
      <c r="L1926" s="11">
        <v>32000000</v>
      </c>
      <c r="M1926" s="13">
        <v>45427</v>
      </c>
      <c r="N1926" s="13">
        <v>45427</v>
      </c>
      <c r="O1926" s="13">
        <v>45657</v>
      </c>
      <c r="P1926" s="15">
        <v>231</v>
      </c>
      <c r="Q1926" s="11" t="s">
        <v>874</v>
      </c>
      <c r="R1926" s="11">
        <f>+VLOOKUP(B1926,[2]Hoja2!$A$3:$C$3503,3,FALSE)</f>
        <v>28000000</v>
      </c>
      <c r="S1926" s="11">
        <f t="shared" si="61"/>
        <v>4000000</v>
      </c>
      <c r="T1926" s="22">
        <f t="shared" si="62"/>
        <v>87.5</v>
      </c>
      <c r="U1926" s="5">
        <v>0</v>
      </c>
      <c r="V1926" s="10" t="s">
        <v>7607</v>
      </c>
    </row>
    <row r="1927" spans="1:23" s="4" customFormat="1" ht="51" x14ac:dyDescent="0.2">
      <c r="A1927" s="5" t="s">
        <v>5100</v>
      </c>
      <c r="B1927" s="5" t="s">
        <v>5100</v>
      </c>
      <c r="C1927" s="5" t="str">
        <f>+VLOOKUP(B1927,[2]Hoja1!$H$1:$I$5207,2,FALSE)</f>
        <v>CONTRATO DE PRESTACION DE SERVICIOS DE APOYO A LA GESTION</v>
      </c>
      <c r="D1927" s="6" t="s">
        <v>5830</v>
      </c>
      <c r="E1927" s="6">
        <v>79848827</v>
      </c>
      <c r="F1927" s="7" t="s">
        <v>829</v>
      </c>
      <c r="G1927" s="8">
        <v>27362</v>
      </c>
      <c r="H1927" s="9" t="s">
        <v>6605</v>
      </c>
      <c r="I1927" s="5" t="s">
        <v>835</v>
      </c>
      <c r="J1927" s="5" t="s">
        <v>7528</v>
      </c>
      <c r="K1927" s="5" t="s">
        <v>844</v>
      </c>
      <c r="L1927" s="11">
        <v>11865090</v>
      </c>
      <c r="M1927" s="13">
        <v>45422</v>
      </c>
      <c r="N1927" s="13">
        <v>45426</v>
      </c>
      <c r="O1927" s="13">
        <v>45473</v>
      </c>
      <c r="P1927" s="15">
        <v>48</v>
      </c>
      <c r="Q1927" s="11" t="s">
        <v>874</v>
      </c>
      <c r="R1927" s="11">
        <f>+VLOOKUP(B1927,[2]Hoja2!$A$3:$C$3503,3,FALSE)</f>
        <v>11865090</v>
      </c>
      <c r="S1927" s="11">
        <f t="shared" si="61"/>
        <v>0</v>
      </c>
      <c r="T1927" s="22">
        <f t="shared" si="62"/>
        <v>100</v>
      </c>
      <c r="U1927" s="5">
        <v>0</v>
      </c>
      <c r="V1927" s="10" t="s">
        <v>7608</v>
      </c>
    </row>
    <row r="1928" spans="1:23" s="4" customFormat="1" ht="51" x14ac:dyDescent="0.2">
      <c r="A1928" s="5" t="s">
        <v>5101</v>
      </c>
      <c r="B1928" s="5" t="s">
        <v>5101</v>
      </c>
      <c r="C1928" s="5" t="str">
        <f>+VLOOKUP(B1928,[2]Hoja1!$H$1:$I$5207,2,FALSE)</f>
        <v>CONTRATO DE PRESTACION DE SERVICIOS PROFESIONALES</v>
      </c>
      <c r="D1928" s="6" t="s">
        <v>285</v>
      </c>
      <c r="E1928" s="6">
        <v>80100417</v>
      </c>
      <c r="F1928" s="7" t="s">
        <v>829</v>
      </c>
      <c r="G1928" s="8">
        <v>30569</v>
      </c>
      <c r="H1928" s="9" t="s">
        <v>6606</v>
      </c>
      <c r="I1928" s="5" t="s">
        <v>835</v>
      </c>
      <c r="J1928" s="5" t="s">
        <v>7528</v>
      </c>
      <c r="K1928" s="5" t="s">
        <v>844</v>
      </c>
      <c r="L1928" s="11">
        <v>11816728</v>
      </c>
      <c r="M1928" s="13">
        <v>45421</v>
      </c>
      <c r="N1928" s="13">
        <v>45427</v>
      </c>
      <c r="O1928" s="13">
        <v>45473</v>
      </c>
      <c r="P1928" s="15">
        <v>47</v>
      </c>
      <c r="Q1928" s="11" t="s">
        <v>874</v>
      </c>
      <c r="R1928" s="11">
        <f>+VLOOKUP(B1928,[2]Hoja2!$A$3:$C$3503,3,FALSE)</f>
        <v>11816728</v>
      </c>
      <c r="S1928" s="11">
        <f t="shared" si="61"/>
        <v>0</v>
      </c>
      <c r="T1928" s="22">
        <f t="shared" si="62"/>
        <v>100</v>
      </c>
      <c r="U1928" s="5">
        <v>0</v>
      </c>
      <c r="V1928" s="10" t="s">
        <v>7609</v>
      </c>
    </row>
    <row r="1929" spans="1:23" s="4" customFormat="1" ht="51" x14ac:dyDescent="0.2">
      <c r="A1929" s="5" t="s">
        <v>5102</v>
      </c>
      <c r="B1929" s="5" t="s">
        <v>5102</v>
      </c>
      <c r="C1929" s="5" t="str">
        <f>+VLOOKUP(B1929,[2]Hoja1!$H$1:$I$5207,2,FALSE)</f>
        <v>CONTRATO DE PRESTACION DE SERVICIOS PROFESIONALES</v>
      </c>
      <c r="D1929" s="6" t="s">
        <v>2166</v>
      </c>
      <c r="E1929" s="6">
        <v>1116862960</v>
      </c>
      <c r="F1929" s="7" t="s">
        <v>829</v>
      </c>
      <c r="G1929" s="8">
        <v>33458</v>
      </c>
      <c r="H1929" s="9" t="s">
        <v>6607</v>
      </c>
      <c r="I1929" s="5" t="s">
        <v>835</v>
      </c>
      <c r="J1929" s="5" t="s">
        <v>7528</v>
      </c>
      <c r="K1929" s="5" t="s">
        <v>844</v>
      </c>
      <c r="L1929" s="11">
        <v>6489112</v>
      </c>
      <c r="M1929" s="13">
        <v>45422</v>
      </c>
      <c r="N1929" s="13">
        <v>45426</v>
      </c>
      <c r="O1929" s="13">
        <v>45473</v>
      </c>
      <c r="P1929" s="15">
        <v>48</v>
      </c>
      <c r="Q1929" s="11" t="s">
        <v>874</v>
      </c>
      <c r="R1929" s="11">
        <f>+VLOOKUP(B1929,[2]Hoja2!$A$3:$C$3503,3,FALSE)</f>
        <v>6489112</v>
      </c>
      <c r="S1929" s="11">
        <f t="shared" si="61"/>
        <v>0</v>
      </c>
      <c r="T1929" s="22">
        <f t="shared" si="62"/>
        <v>100</v>
      </c>
      <c r="U1929" s="5">
        <v>0</v>
      </c>
      <c r="V1929" s="10" t="s">
        <v>7610</v>
      </c>
    </row>
    <row r="1930" spans="1:23" s="4" customFormat="1" ht="51" x14ac:dyDescent="0.2">
      <c r="A1930" s="5" t="s">
        <v>5103</v>
      </c>
      <c r="B1930" s="5" t="s">
        <v>5103</v>
      </c>
      <c r="C1930" s="5" t="str">
        <f>+VLOOKUP(B1930,[2]Hoja1!$H$1:$I$5207,2,FALSE)</f>
        <v>CONTRATO DE PRESTACION DE SERVICIOS PROFESIONALES</v>
      </c>
      <c r="D1930" s="6" t="s">
        <v>5831</v>
      </c>
      <c r="E1930" s="6">
        <v>52155748</v>
      </c>
      <c r="F1930" s="7" t="s">
        <v>829</v>
      </c>
      <c r="G1930" s="8">
        <v>27256</v>
      </c>
      <c r="H1930" s="9" t="s">
        <v>6608</v>
      </c>
      <c r="I1930" s="5" t="s">
        <v>835</v>
      </c>
      <c r="J1930" s="5" t="s">
        <v>866</v>
      </c>
      <c r="K1930" s="5" t="s">
        <v>840</v>
      </c>
      <c r="L1930" s="11">
        <f>+VLOOKUP(B1930,[2]Hoja2!$A$3:$C$3503,2,FALSE)</f>
        <v>41025681</v>
      </c>
      <c r="M1930" s="13">
        <v>45421</v>
      </c>
      <c r="N1930" s="13">
        <v>45423</v>
      </c>
      <c r="O1930" s="13">
        <v>45505</v>
      </c>
      <c r="P1930" s="15">
        <v>83</v>
      </c>
      <c r="Q1930" s="11" t="s">
        <v>874</v>
      </c>
      <c r="R1930" s="11">
        <f>+VLOOKUP(B1930,[2]Hoja2!$A$3:$C$3503,3,FALSE)</f>
        <v>41025681</v>
      </c>
      <c r="S1930" s="11">
        <f t="shared" si="61"/>
        <v>0</v>
      </c>
      <c r="T1930" s="22">
        <f t="shared" si="62"/>
        <v>100</v>
      </c>
      <c r="U1930" s="5">
        <v>0</v>
      </c>
      <c r="V1930" s="10" t="s">
        <v>7611</v>
      </c>
      <c r="W1930" s="4">
        <f>+VLOOKUP(B1930,[2]Hoja2!$A$3:$D$3503,4,FALSE)</f>
        <v>0</v>
      </c>
    </row>
    <row r="1931" spans="1:23" s="4" customFormat="1" ht="51" x14ac:dyDescent="0.2">
      <c r="A1931" s="5" t="s">
        <v>5104</v>
      </c>
      <c r="B1931" s="5" t="s">
        <v>5104</v>
      </c>
      <c r="C1931" s="5" t="str">
        <f>+VLOOKUP(B1931,[2]Hoja1!$H$1:$I$5207,2,FALSE)</f>
        <v>CONTRATO DE PRESTACION DE SERVICIOS DE APOYO A LA GESTION</v>
      </c>
      <c r="D1931" s="6" t="s">
        <v>5832</v>
      </c>
      <c r="E1931" s="6">
        <v>1022442686</v>
      </c>
      <c r="F1931" s="7" t="s">
        <v>829</v>
      </c>
      <c r="G1931" s="8">
        <v>36268</v>
      </c>
      <c r="H1931" s="9" t="s">
        <v>6609</v>
      </c>
      <c r="I1931" s="5" t="s">
        <v>835</v>
      </c>
      <c r="J1931" s="5" t="s">
        <v>866</v>
      </c>
      <c r="K1931" s="5" t="s">
        <v>840</v>
      </c>
      <c r="L1931" s="11">
        <v>28000000</v>
      </c>
      <c r="M1931" s="13">
        <v>45422</v>
      </c>
      <c r="N1931" s="13">
        <v>45427</v>
      </c>
      <c r="O1931" s="13">
        <v>45657</v>
      </c>
      <c r="P1931" s="15">
        <v>231</v>
      </c>
      <c r="Q1931" s="11" t="s">
        <v>874</v>
      </c>
      <c r="R1931" s="11">
        <f>+VLOOKUP(B1931,[2]Hoja2!$A$3:$C$3503,3,FALSE)</f>
        <v>24500000</v>
      </c>
      <c r="S1931" s="11">
        <f t="shared" si="61"/>
        <v>3500000</v>
      </c>
      <c r="T1931" s="22">
        <f t="shared" si="62"/>
        <v>87.5</v>
      </c>
      <c r="U1931" s="5">
        <v>0</v>
      </c>
      <c r="V1931" s="10" t="s">
        <v>7612</v>
      </c>
    </row>
    <row r="1932" spans="1:23" s="4" customFormat="1" ht="51" x14ac:dyDescent="0.2">
      <c r="A1932" s="5" t="s">
        <v>5105</v>
      </c>
      <c r="B1932" s="5" t="s">
        <v>5105</v>
      </c>
      <c r="C1932" s="5" t="str">
        <f>+VLOOKUP(B1932,[2]Hoja1!$H$1:$I$5207,2,FALSE)</f>
        <v>CONTRATO DE PRESTACION DE SERVICIOS PROFESIONALES</v>
      </c>
      <c r="D1932" s="6" t="s">
        <v>2182</v>
      </c>
      <c r="E1932" s="6">
        <v>79879112</v>
      </c>
      <c r="F1932" s="7" t="s">
        <v>829</v>
      </c>
      <c r="G1932" s="8">
        <v>28571</v>
      </c>
      <c r="H1932" s="9" t="s">
        <v>6535</v>
      </c>
      <c r="I1932" s="5" t="s">
        <v>835</v>
      </c>
      <c r="J1932" s="5" t="s">
        <v>865</v>
      </c>
      <c r="K1932" s="5" t="s">
        <v>846</v>
      </c>
      <c r="L1932" s="11">
        <f>+VLOOKUP(B1932,[2]Hoja2!$A$3:$C$3503,2,FALSE)</f>
        <v>25607833</v>
      </c>
      <c r="M1932" s="13">
        <v>45422</v>
      </c>
      <c r="N1932" s="13">
        <v>45426</v>
      </c>
      <c r="O1932" s="13">
        <v>45626</v>
      </c>
      <c r="P1932" s="15">
        <v>201</v>
      </c>
      <c r="Q1932" s="11" t="s">
        <v>874</v>
      </c>
      <c r="R1932" s="11">
        <f>+VLOOKUP(B1932,[2]Hoja2!$A$3:$C$3503,3,FALSE)</f>
        <v>25607833</v>
      </c>
      <c r="S1932" s="11">
        <f t="shared" si="61"/>
        <v>0</v>
      </c>
      <c r="T1932" s="22">
        <f t="shared" si="62"/>
        <v>100</v>
      </c>
      <c r="U1932" s="5">
        <v>1</v>
      </c>
      <c r="V1932" s="10" t="s">
        <v>7613</v>
      </c>
      <c r="W1932" s="4">
        <f>+VLOOKUP(B1932,[2]Hoja2!$A$3:$D$3503,4,FALSE)</f>
        <v>0</v>
      </c>
    </row>
    <row r="1933" spans="1:23" s="4" customFormat="1" ht="51" x14ac:dyDescent="0.2">
      <c r="A1933" s="5" t="s">
        <v>5106</v>
      </c>
      <c r="B1933" s="5" t="s">
        <v>5106</v>
      </c>
      <c r="C1933" s="5" t="str">
        <f>+VLOOKUP(B1933,[2]Hoja1!$H$1:$I$5207,2,FALSE)</f>
        <v>CONTRATO DE PRESTACION DE SERVICIOS PROFESIONALES</v>
      </c>
      <c r="D1933" s="6" t="s">
        <v>5833</v>
      </c>
      <c r="E1933" s="6">
        <v>80195859</v>
      </c>
      <c r="F1933" s="7" t="s">
        <v>829</v>
      </c>
      <c r="G1933" s="8">
        <v>30543</v>
      </c>
      <c r="H1933" s="9" t="s">
        <v>6610</v>
      </c>
      <c r="I1933" s="5" t="s">
        <v>835</v>
      </c>
      <c r="J1933" s="5" t="s">
        <v>6988</v>
      </c>
      <c r="K1933" s="5" t="s">
        <v>841</v>
      </c>
      <c r="L1933" s="11">
        <v>52000000</v>
      </c>
      <c r="M1933" s="13">
        <v>45422</v>
      </c>
      <c r="N1933" s="13">
        <v>45427</v>
      </c>
      <c r="O1933" s="13">
        <v>45657</v>
      </c>
      <c r="P1933" s="15">
        <v>231</v>
      </c>
      <c r="Q1933" s="11" t="s">
        <v>874</v>
      </c>
      <c r="R1933" s="11">
        <f>+VLOOKUP(B1933,[2]Hoja2!$A$3:$C$3503,3,FALSE)</f>
        <v>45500000</v>
      </c>
      <c r="S1933" s="11">
        <f t="shared" si="61"/>
        <v>6500000</v>
      </c>
      <c r="T1933" s="22">
        <f t="shared" si="62"/>
        <v>87.5</v>
      </c>
      <c r="U1933" s="5">
        <v>1</v>
      </c>
      <c r="V1933" s="10" t="s">
        <v>7614</v>
      </c>
    </row>
    <row r="1934" spans="1:23" s="4" customFormat="1" ht="76.5" x14ac:dyDescent="0.2">
      <c r="A1934" s="5" t="s">
        <v>5107</v>
      </c>
      <c r="B1934" s="5" t="s">
        <v>5107</v>
      </c>
      <c r="C1934" s="5" t="str">
        <f>+VLOOKUP(B1934,[2]Hoja1!$H$1:$I$5207,2,FALSE)</f>
        <v>CONTRATO DE PRESTACION DE SERVICIOS PROFESIONALES</v>
      </c>
      <c r="D1934" s="6" t="s">
        <v>178</v>
      </c>
      <c r="E1934" s="6">
        <v>52928663</v>
      </c>
      <c r="F1934" s="7" t="s">
        <v>829</v>
      </c>
      <c r="G1934" s="8">
        <v>30163</v>
      </c>
      <c r="H1934" s="9" t="s">
        <v>2754</v>
      </c>
      <c r="I1934" s="5" t="s">
        <v>835</v>
      </c>
      <c r="J1934" s="5" t="s">
        <v>865</v>
      </c>
      <c r="K1934" s="5" t="s">
        <v>846</v>
      </c>
      <c r="L1934" s="11">
        <v>39011000</v>
      </c>
      <c r="M1934" s="13">
        <v>45422</v>
      </c>
      <c r="N1934" s="13">
        <v>45422</v>
      </c>
      <c r="O1934" s="13">
        <v>45626</v>
      </c>
      <c r="P1934" s="15">
        <v>205</v>
      </c>
      <c r="Q1934" s="11" t="s">
        <v>874</v>
      </c>
      <c r="R1934" s="11">
        <f>+VLOOKUP(B1934,[2]Hoja2!$A$3:$C$3503,3,FALSE)</f>
        <v>39011000</v>
      </c>
      <c r="S1934" s="11">
        <f t="shared" si="61"/>
        <v>0</v>
      </c>
      <c r="T1934" s="22">
        <f t="shared" si="62"/>
        <v>100</v>
      </c>
      <c r="U1934" s="5">
        <v>0</v>
      </c>
      <c r="V1934" s="10" t="s">
        <v>7615</v>
      </c>
    </row>
    <row r="1935" spans="1:23" s="4" customFormat="1" ht="63.75" x14ac:dyDescent="0.2">
      <c r="A1935" s="5" t="s">
        <v>5108</v>
      </c>
      <c r="B1935" s="5" t="s">
        <v>5108</v>
      </c>
      <c r="C1935" s="5" t="str">
        <f>+VLOOKUP(B1935,[2]Hoja1!$H$1:$I$5207,2,FALSE)</f>
        <v>CONTRATO DE PRESTACION DE SERVICIOS DE APOYO A LA GESTION</v>
      </c>
      <c r="D1935" s="6" t="s">
        <v>5834</v>
      </c>
      <c r="E1935" s="6">
        <v>80232445</v>
      </c>
      <c r="F1935" s="7" t="s">
        <v>829</v>
      </c>
      <c r="G1935" s="8">
        <v>29495</v>
      </c>
      <c r="H1935" s="9" t="s">
        <v>6611</v>
      </c>
      <c r="I1935" s="5" t="s">
        <v>835</v>
      </c>
      <c r="J1935" s="5" t="s">
        <v>865</v>
      </c>
      <c r="K1935" s="5" t="s">
        <v>846</v>
      </c>
      <c r="L1935" s="11">
        <v>5398470</v>
      </c>
      <c r="M1935" s="13">
        <v>45422</v>
      </c>
      <c r="N1935" s="13">
        <v>45427</v>
      </c>
      <c r="O1935" s="13">
        <v>45458</v>
      </c>
      <c r="P1935" s="15">
        <v>32</v>
      </c>
      <c r="Q1935" s="11" t="s">
        <v>874</v>
      </c>
      <c r="R1935" s="11">
        <f>+VLOOKUP(B1935,[2]Hoja2!$A$3:$C$3503,3,FALSE)</f>
        <v>5398470</v>
      </c>
      <c r="S1935" s="11">
        <f t="shared" si="61"/>
        <v>0</v>
      </c>
      <c r="T1935" s="22">
        <f t="shared" si="62"/>
        <v>100</v>
      </c>
      <c r="U1935" s="5">
        <v>0</v>
      </c>
      <c r="V1935" s="10" t="s">
        <v>7616</v>
      </c>
    </row>
    <row r="1936" spans="1:23" s="4" customFormat="1" ht="51" x14ac:dyDescent="0.2">
      <c r="A1936" s="5" t="s">
        <v>5109</v>
      </c>
      <c r="B1936" s="5" t="s">
        <v>5109</v>
      </c>
      <c r="C1936" s="5" t="str">
        <f>+VLOOKUP(B1936,[2]Hoja1!$H$1:$I$5207,2,FALSE)</f>
        <v>CONTRATO DE PRESTACION DE SERVICIOS DE APOYO A LA GESTION</v>
      </c>
      <c r="D1936" s="6" t="s">
        <v>807</v>
      </c>
      <c r="E1936" s="6">
        <v>79660658</v>
      </c>
      <c r="F1936" s="7" t="s">
        <v>829</v>
      </c>
      <c r="G1936" s="8">
        <v>27119</v>
      </c>
      <c r="H1936" s="9" t="s">
        <v>6612</v>
      </c>
      <c r="I1936" s="5" t="s">
        <v>835</v>
      </c>
      <c r="J1936" s="5" t="s">
        <v>866</v>
      </c>
      <c r="K1936" s="5" t="s">
        <v>840</v>
      </c>
      <c r="L1936" s="11">
        <v>16000333</v>
      </c>
      <c r="M1936" s="13">
        <v>45427</v>
      </c>
      <c r="N1936" s="13">
        <v>45428</v>
      </c>
      <c r="O1936" s="13">
        <v>45656</v>
      </c>
      <c r="P1936" s="15">
        <v>229</v>
      </c>
      <c r="Q1936" s="11" t="s">
        <v>874</v>
      </c>
      <c r="R1936" s="11">
        <f>+VLOOKUP(B1936,[2]Hoja2!$A$3:$C$3503,3,FALSE)</f>
        <v>14609000</v>
      </c>
      <c r="S1936" s="11">
        <f t="shared" si="61"/>
        <v>1391333</v>
      </c>
      <c r="T1936" s="22">
        <f t="shared" si="62"/>
        <v>91.304349728221283</v>
      </c>
      <c r="U1936" s="5">
        <v>1</v>
      </c>
      <c r="V1936" s="10" t="s">
        <v>7617</v>
      </c>
    </row>
    <row r="1937" spans="1:23" s="4" customFormat="1" ht="76.5" x14ac:dyDescent="0.2">
      <c r="A1937" s="5" t="s">
        <v>5110</v>
      </c>
      <c r="B1937" s="5" t="s">
        <v>5110</v>
      </c>
      <c r="C1937" s="5" t="str">
        <f>+VLOOKUP(B1937,[2]Hoja1!$H$1:$I$5207,2,FALSE)</f>
        <v>CONTRATO DE PRESTACION DE SERVICIOS PROFESIONALES</v>
      </c>
      <c r="D1937" s="6" t="s">
        <v>2309</v>
      </c>
      <c r="E1937" s="6">
        <v>79223054</v>
      </c>
      <c r="F1937" s="7" t="s">
        <v>829</v>
      </c>
      <c r="G1937" s="8">
        <v>31194</v>
      </c>
      <c r="H1937" s="9" t="s">
        <v>2754</v>
      </c>
      <c r="I1937" s="5" t="s">
        <v>835</v>
      </c>
      <c r="J1937" s="5" t="s">
        <v>865</v>
      </c>
      <c r="K1937" s="5" t="s">
        <v>846</v>
      </c>
      <c r="L1937" s="11">
        <v>39011000</v>
      </c>
      <c r="M1937" s="13">
        <v>45427</v>
      </c>
      <c r="N1937" s="13">
        <v>45428</v>
      </c>
      <c r="O1937" s="13">
        <v>45626</v>
      </c>
      <c r="P1937" s="15">
        <v>199</v>
      </c>
      <c r="Q1937" s="11" t="s">
        <v>874</v>
      </c>
      <c r="R1937" s="11">
        <f>+VLOOKUP(B1937,[2]Hoja2!$A$3:$C$3503,3,FALSE)</f>
        <v>39011000</v>
      </c>
      <c r="S1937" s="11">
        <f t="shared" si="61"/>
        <v>0</v>
      </c>
      <c r="T1937" s="22">
        <f t="shared" si="62"/>
        <v>100</v>
      </c>
      <c r="U1937" s="5">
        <v>1</v>
      </c>
      <c r="V1937" s="10" t="s">
        <v>7618</v>
      </c>
    </row>
    <row r="1938" spans="1:23" s="4" customFormat="1" ht="76.5" x14ac:dyDescent="0.2">
      <c r="A1938" s="5" t="s">
        <v>5111</v>
      </c>
      <c r="B1938" s="5" t="s">
        <v>5111</v>
      </c>
      <c r="C1938" s="5" t="str">
        <f>+VLOOKUP(B1938,[2]Hoja1!$H$1:$I$5207,2,FALSE)</f>
        <v>CONTRATO DE PRESTACION DE SERVICIOS PROFESIONALES</v>
      </c>
      <c r="D1938" s="6" t="s">
        <v>5835</v>
      </c>
      <c r="E1938" s="6">
        <v>1013637484</v>
      </c>
      <c r="F1938" s="7" t="s">
        <v>829</v>
      </c>
      <c r="G1938" s="8">
        <v>33968</v>
      </c>
      <c r="H1938" s="9" t="s">
        <v>2754</v>
      </c>
      <c r="I1938" s="5" t="s">
        <v>835</v>
      </c>
      <c r="J1938" s="5" t="s">
        <v>865</v>
      </c>
      <c r="K1938" s="5" t="s">
        <v>846</v>
      </c>
      <c r="L1938" s="11">
        <v>39011000</v>
      </c>
      <c r="M1938" s="13">
        <v>45426</v>
      </c>
      <c r="N1938" s="13">
        <v>45427</v>
      </c>
      <c r="O1938" s="13">
        <v>45626</v>
      </c>
      <c r="P1938" s="15">
        <v>200</v>
      </c>
      <c r="Q1938" s="11" t="s">
        <v>874</v>
      </c>
      <c r="R1938" s="11">
        <f>+VLOOKUP(B1938,[2]Hoja2!$A$3:$C$3503,3,FALSE)</f>
        <v>39011000</v>
      </c>
      <c r="S1938" s="11">
        <f t="shared" si="61"/>
        <v>0</v>
      </c>
      <c r="T1938" s="22">
        <f t="shared" si="62"/>
        <v>100</v>
      </c>
      <c r="U1938" s="5">
        <v>0</v>
      </c>
      <c r="V1938" s="10" t="s">
        <v>7619</v>
      </c>
    </row>
    <row r="1939" spans="1:23" s="4" customFormat="1" ht="51" x14ac:dyDescent="0.2">
      <c r="A1939" s="5" t="s">
        <v>5112</v>
      </c>
      <c r="B1939" s="5" t="s">
        <v>5112</v>
      </c>
      <c r="C1939" s="5" t="str">
        <f>+VLOOKUP(B1939,[2]Hoja1!$H$1:$I$5207,2,FALSE)</f>
        <v>CONTRATO DE PRESTACION DE SERVICIOS DE APOYO A LA GESTION</v>
      </c>
      <c r="D1939" s="6" t="s">
        <v>5836</v>
      </c>
      <c r="E1939" s="6">
        <v>1018507369</v>
      </c>
      <c r="F1939" s="7" t="s">
        <v>829</v>
      </c>
      <c r="G1939" s="8">
        <v>36124</v>
      </c>
      <c r="H1939" s="9" t="s">
        <v>6613</v>
      </c>
      <c r="I1939" s="5" t="s">
        <v>835</v>
      </c>
      <c r="J1939" s="5" t="s">
        <v>866</v>
      </c>
      <c r="K1939" s="5" t="s">
        <v>840</v>
      </c>
      <c r="L1939" s="11">
        <v>32200000</v>
      </c>
      <c r="M1939" s="13">
        <v>45422</v>
      </c>
      <c r="N1939" s="13">
        <v>45426</v>
      </c>
      <c r="O1939" s="13">
        <v>45656</v>
      </c>
      <c r="P1939" s="15">
        <v>231</v>
      </c>
      <c r="Q1939" s="11" t="s">
        <v>874</v>
      </c>
      <c r="R1939" s="11">
        <f>+VLOOKUP(B1939,[2]Hoja2!$A$3:$C$3503,3,FALSE)</f>
        <v>29400000</v>
      </c>
      <c r="S1939" s="11">
        <f t="shared" si="61"/>
        <v>2800000</v>
      </c>
      <c r="T1939" s="22">
        <f t="shared" si="62"/>
        <v>91.304347826086953</v>
      </c>
      <c r="U1939" s="5">
        <v>0</v>
      </c>
      <c r="V1939" s="10" t="s">
        <v>7620</v>
      </c>
    </row>
    <row r="1940" spans="1:23" s="4" customFormat="1" ht="51" x14ac:dyDescent="0.2">
      <c r="A1940" s="5" t="s">
        <v>5113</v>
      </c>
      <c r="B1940" s="5" t="s">
        <v>5113</v>
      </c>
      <c r="C1940" s="5" t="str">
        <f>+VLOOKUP(B1940,[2]Hoja1!$H$1:$I$5207,2,FALSE)</f>
        <v>CONTRATO DE PRESTACION DE SERVICIOS DE APOYO A LA GESTION</v>
      </c>
      <c r="D1940" s="6" t="s">
        <v>5837</v>
      </c>
      <c r="E1940" s="6">
        <v>16537999</v>
      </c>
      <c r="F1940" s="7" t="s">
        <v>829</v>
      </c>
      <c r="G1940" s="8">
        <v>28516</v>
      </c>
      <c r="H1940" s="9" t="s">
        <v>6614</v>
      </c>
      <c r="I1940" s="5" t="s">
        <v>835</v>
      </c>
      <c r="J1940" s="5" t="s">
        <v>866</v>
      </c>
      <c r="K1940" s="5" t="s">
        <v>840</v>
      </c>
      <c r="L1940" s="11">
        <v>45785333</v>
      </c>
      <c r="M1940" s="13">
        <v>45422</v>
      </c>
      <c r="N1940" s="13">
        <v>45426</v>
      </c>
      <c r="O1940" s="13">
        <v>45657</v>
      </c>
      <c r="P1940" s="15">
        <v>232</v>
      </c>
      <c r="Q1940" s="11" t="s">
        <v>874</v>
      </c>
      <c r="R1940" s="11">
        <f>+VLOOKUP(B1940,[2]Hoja2!$A$3:$C$3503,3,FALSE)</f>
        <v>41804000</v>
      </c>
      <c r="S1940" s="11">
        <f t="shared" si="61"/>
        <v>3981333</v>
      </c>
      <c r="T1940" s="22">
        <f t="shared" si="62"/>
        <v>91.304348490814732</v>
      </c>
      <c r="U1940" s="5">
        <v>0</v>
      </c>
      <c r="V1940" s="10" t="s">
        <v>7621</v>
      </c>
    </row>
    <row r="1941" spans="1:23" s="4" customFormat="1" ht="51" x14ac:dyDescent="0.2">
      <c r="A1941" s="5" t="s">
        <v>5114</v>
      </c>
      <c r="B1941" s="5" t="s">
        <v>5114</v>
      </c>
      <c r="C1941" s="5" t="s">
        <v>2038</v>
      </c>
      <c r="D1941" s="6" t="s">
        <v>5838</v>
      </c>
      <c r="E1941" s="6">
        <v>53107051</v>
      </c>
      <c r="F1941" s="7" t="s">
        <v>829</v>
      </c>
      <c r="G1941" s="8">
        <v>31101</v>
      </c>
      <c r="H1941" s="9" t="s">
        <v>6615</v>
      </c>
      <c r="I1941" s="5" t="s">
        <v>838</v>
      </c>
      <c r="J1941" s="5" t="s">
        <v>872</v>
      </c>
      <c r="K1941" s="5" t="s">
        <v>855</v>
      </c>
      <c r="L1941" s="11">
        <v>0</v>
      </c>
      <c r="M1941" s="13">
        <v>45427</v>
      </c>
      <c r="N1941" s="13">
        <v>45431</v>
      </c>
      <c r="O1941" s="13">
        <v>45459</v>
      </c>
      <c r="P1941" s="15">
        <v>29</v>
      </c>
      <c r="Q1941" s="11" t="s">
        <v>874</v>
      </c>
      <c r="R1941" s="11">
        <v>0</v>
      </c>
      <c r="S1941" s="11">
        <f t="shared" si="61"/>
        <v>0</v>
      </c>
      <c r="T1941" s="22" t="s">
        <v>830</v>
      </c>
      <c r="U1941" s="5">
        <v>0</v>
      </c>
      <c r="V1941" s="10" t="s">
        <v>7622</v>
      </c>
    </row>
    <row r="1942" spans="1:23" s="4" customFormat="1" ht="51" x14ac:dyDescent="0.2">
      <c r="A1942" s="5" t="s">
        <v>5115</v>
      </c>
      <c r="B1942" s="5" t="s">
        <v>5115</v>
      </c>
      <c r="C1942" s="5" t="str">
        <f>+VLOOKUP(B1942,[2]Hoja1!$H$1:$I$5207,2,FALSE)</f>
        <v>CONTRATO DE PRESTACION DE SERVICIOS PROFESIONALES</v>
      </c>
      <c r="D1942" s="6" t="s">
        <v>5839</v>
      </c>
      <c r="E1942" s="6">
        <v>53160467</v>
      </c>
      <c r="F1942" s="7" t="s">
        <v>829</v>
      </c>
      <c r="G1942" s="8">
        <v>31232</v>
      </c>
      <c r="H1942" s="9" t="s">
        <v>6616</v>
      </c>
      <c r="I1942" s="5" t="s">
        <v>835</v>
      </c>
      <c r="J1942" s="5" t="s">
        <v>6988</v>
      </c>
      <c r="K1942" s="5" t="s">
        <v>841</v>
      </c>
      <c r="L1942" s="11">
        <v>74320000</v>
      </c>
      <c r="M1942" s="13">
        <v>45422</v>
      </c>
      <c r="N1942" s="13">
        <v>45426</v>
      </c>
      <c r="O1942" s="13">
        <v>45657</v>
      </c>
      <c r="P1942" s="15">
        <v>232</v>
      </c>
      <c r="Q1942" s="11" t="s">
        <v>874</v>
      </c>
      <c r="R1942" s="11">
        <f>+VLOOKUP(B1942,[2]Hoja2!$A$3:$C$3503,3,FALSE)</f>
        <v>65030000</v>
      </c>
      <c r="S1942" s="11">
        <f t="shared" si="61"/>
        <v>9290000</v>
      </c>
      <c r="T1942" s="22">
        <f t="shared" si="62"/>
        <v>87.5</v>
      </c>
      <c r="U1942" s="5">
        <v>1</v>
      </c>
      <c r="V1942" s="10" t="s">
        <v>7623</v>
      </c>
    </row>
    <row r="1943" spans="1:23" s="4" customFormat="1" ht="51" x14ac:dyDescent="0.2">
      <c r="A1943" s="5" t="s">
        <v>5116</v>
      </c>
      <c r="B1943" s="5" t="s">
        <v>5116</v>
      </c>
      <c r="C1943" s="5" t="str">
        <f>+VLOOKUP(B1943,[2]Hoja1!$H$1:$I$5207,2,FALSE)</f>
        <v>CONTRATO DE PRESTACION DE SERVICIOS DE APOYO A LA GESTION</v>
      </c>
      <c r="D1943" s="6" t="s">
        <v>5840</v>
      </c>
      <c r="E1943" s="6">
        <v>1033737577</v>
      </c>
      <c r="F1943" s="7" t="s">
        <v>829</v>
      </c>
      <c r="G1943" s="8">
        <v>33466</v>
      </c>
      <c r="H1943" s="9" t="s">
        <v>6461</v>
      </c>
      <c r="I1943" s="5" t="s">
        <v>835</v>
      </c>
      <c r="J1943" s="5" t="s">
        <v>6988</v>
      </c>
      <c r="K1943" s="5" t="s">
        <v>841</v>
      </c>
      <c r="L1943" s="11">
        <v>3680000</v>
      </c>
      <c r="M1943" s="13">
        <v>45427</v>
      </c>
      <c r="N1943" s="13">
        <v>45428</v>
      </c>
      <c r="O1943" s="13">
        <v>45487</v>
      </c>
      <c r="P1943" s="15">
        <v>60</v>
      </c>
      <c r="Q1943" s="11" t="s">
        <v>874</v>
      </c>
      <c r="R1943" s="11">
        <f>+VLOOKUP(B1943,[2]Hoja2!$A$3:$C$3503,3,FALSE)</f>
        <v>3680000</v>
      </c>
      <c r="S1943" s="11">
        <f t="shared" si="61"/>
        <v>0</v>
      </c>
      <c r="T1943" s="22">
        <f t="shared" si="62"/>
        <v>100</v>
      </c>
      <c r="U1943" s="5">
        <v>0</v>
      </c>
      <c r="V1943" s="10" t="s">
        <v>7624</v>
      </c>
    </row>
    <row r="1944" spans="1:23" s="4" customFormat="1" ht="51" x14ac:dyDescent="0.2">
      <c r="A1944" s="5" t="s">
        <v>5117</v>
      </c>
      <c r="B1944" s="5" t="s">
        <v>5117</v>
      </c>
      <c r="C1944" s="5" t="str">
        <f>+VLOOKUP(B1944,[2]Hoja1!$H$1:$I$5207,2,FALSE)</f>
        <v>CONTRATO DE PRESTACION DE SERVICIOS DE APOYO A LA GESTION</v>
      </c>
      <c r="D1944" s="6" t="s">
        <v>5841</v>
      </c>
      <c r="E1944" s="6">
        <v>1026262301</v>
      </c>
      <c r="F1944" s="7" t="s">
        <v>829</v>
      </c>
      <c r="G1944" s="8">
        <v>31987</v>
      </c>
      <c r="H1944" s="9" t="s">
        <v>6617</v>
      </c>
      <c r="I1944" s="5" t="s">
        <v>835</v>
      </c>
      <c r="J1944" s="5" t="s">
        <v>6988</v>
      </c>
      <c r="K1944" s="5" t="s">
        <v>841</v>
      </c>
      <c r="L1944" s="11">
        <v>60000000</v>
      </c>
      <c r="M1944" s="13">
        <v>45422</v>
      </c>
      <c r="N1944" s="13">
        <v>45426</v>
      </c>
      <c r="O1944" s="13">
        <v>45657</v>
      </c>
      <c r="P1944" s="15">
        <v>232</v>
      </c>
      <c r="Q1944" s="11" t="s">
        <v>874</v>
      </c>
      <c r="R1944" s="11">
        <f>+VLOOKUP(B1944,[2]Hoja2!$A$3:$C$3503,3,FALSE)</f>
        <v>52500000</v>
      </c>
      <c r="S1944" s="11">
        <f t="shared" si="61"/>
        <v>7500000</v>
      </c>
      <c r="T1944" s="22">
        <f t="shared" si="62"/>
        <v>87.5</v>
      </c>
      <c r="U1944" s="5">
        <v>1</v>
      </c>
      <c r="V1944" s="10" t="s">
        <v>7625</v>
      </c>
    </row>
    <row r="1945" spans="1:23" s="4" customFormat="1" ht="63.75" x14ac:dyDescent="0.2">
      <c r="A1945" s="5" t="s">
        <v>5118</v>
      </c>
      <c r="B1945" s="5" t="s">
        <v>5118</v>
      </c>
      <c r="C1945" s="5" t="str">
        <f>+VLOOKUP(B1945,[2]Hoja1!$H$1:$I$5207,2,FALSE)</f>
        <v>CONTRATO DE PRESTACION DE SERVICIOS PROFESIONALES</v>
      </c>
      <c r="D1945" s="6" t="s">
        <v>5842</v>
      </c>
      <c r="E1945" s="6">
        <v>1018426067</v>
      </c>
      <c r="F1945" s="7" t="s">
        <v>829</v>
      </c>
      <c r="G1945" s="8">
        <v>32671</v>
      </c>
      <c r="H1945" s="9" t="s">
        <v>6618</v>
      </c>
      <c r="I1945" s="5" t="s">
        <v>835</v>
      </c>
      <c r="J1945" s="5" t="s">
        <v>865</v>
      </c>
      <c r="K1945" s="5" t="s">
        <v>846</v>
      </c>
      <c r="L1945" s="11">
        <v>13176000</v>
      </c>
      <c r="M1945" s="13">
        <v>45422</v>
      </c>
      <c r="N1945" s="13">
        <v>45429</v>
      </c>
      <c r="O1945" s="13">
        <v>45504</v>
      </c>
      <c r="P1945" s="15">
        <v>76</v>
      </c>
      <c r="Q1945" s="11" t="s">
        <v>874</v>
      </c>
      <c r="R1945" s="11">
        <f>+VLOOKUP(B1945,[2]Hoja2!$A$3:$C$3503,3,FALSE)</f>
        <v>13176000</v>
      </c>
      <c r="S1945" s="11">
        <f t="shared" si="61"/>
        <v>0</v>
      </c>
      <c r="T1945" s="22">
        <f t="shared" si="62"/>
        <v>100</v>
      </c>
      <c r="U1945" s="5">
        <v>0</v>
      </c>
      <c r="V1945" s="10" t="s">
        <v>7626</v>
      </c>
    </row>
    <row r="1946" spans="1:23" s="4" customFormat="1" ht="51" x14ac:dyDescent="0.2">
      <c r="A1946" s="5" t="s">
        <v>5119</v>
      </c>
      <c r="B1946" s="5" t="s">
        <v>5119</v>
      </c>
      <c r="C1946" s="5" t="str">
        <f>+VLOOKUP(B1946,[2]Hoja1!$H$1:$I$5207,2,FALSE)</f>
        <v>CONTRATO DE PRESTACION DE SERVICIOS DE APOYO A LA GESTION</v>
      </c>
      <c r="D1946" s="6" t="s">
        <v>2157</v>
      </c>
      <c r="E1946" s="6">
        <v>1030564762</v>
      </c>
      <c r="F1946" s="7" t="s">
        <v>829</v>
      </c>
      <c r="G1946" s="8">
        <v>32826</v>
      </c>
      <c r="H1946" s="9" t="s">
        <v>6619</v>
      </c>
      <c r="I1946" s="5" t="s">
        <v>835</v>
      </c>
      <c r="J1946" s="5" t="s">
        <v>6988</v>
      </c>
      <c r="K1946" s="5" t="s">
        <v>841</v>
      </c>
      <c r="L1946" s="11">
        <v>28080000</v>
      </c>
      <c r="M1946" s="13">
        <v>45422</v>
      </c>
      <c r="N1946" s="13">
        <v>45427</v>
      </c>
      <c r="O1946" s="13">
        <v>45656</v>
      </c>
      <c r="P1946" s="15">
        <v>230</v>
      </c>
      <c r="Q1946" s="11" t="s">
        <v>874</v>
      </c>
      <c r="R1946" s="11">
        <f>+VLOOKUP(B1946,[2]Hoja2!$A$3:$C$3503,3,FALSE)</f>
        <v>24570000</v>
      </c>
      <c r="S1946" s="11">
        <f t="shared" si="61"/>
        <v>3510000</v>
      </c>
      <c r="T1946" s="22">
        <f t="shared" si="62"/>
        <v>87.5</v>
      </c>
      <c r="U1946" s="5">
        <v>0</v>
      </c>
      <c r="V1946" s="10" t="s">
        <v>7627</v>
      </c>
    </row>
    <row r="1947" spans="1:23" s="4" customFormat="1" ht="51" x14ac:dyDescent="0.2">
      <c r="A1947" s="5" t="s">
        <v>5120</v>
      </c>
      <c r="B1947" s="5" t="s">
        <v>5120</v>
      </c>
      <c r="C1947" s="5" t="str">
        <f>+VLOOKUP(B1947,[2]Hoja1!$H$1:$I$5207,2,FALSE)</f>
        <v>CONTRATO DE PRESTACION DE SERVICIOS DE APOYO A LA GESTION</v>
      </c>
      <c r="D1947" s="6" t="s">
        <v>5843</v>
      </c>
      <c r="E1947" s="6">
        <v>1032465884</v>
      </c>
      <c r="F1947" s="7" t="s">
        <v>829</v>
      </c>
      <c r="G1947" s="8">
        <v>34575</v>
      </c>
      <c r="H1947" s="9" t="s">
        <v>6620</v>
      </c>
      <c r="I1947" s="5" t="s">
        <v>835</v>
      </c>
      <c r="J1947" s="5" t="s">
        <v>6988</v>
      </c>
      <c r="K1947" s="5" t="s">
        <v>841</v>
      </c>
      <c r="L1947" s="11">
        <v>30000000</v>
      </c>
      <c r="M1947" s="13">
        <v>45422</v>
      </c>
      <c r="N1947" s="13">
        <v>45427</v>
      </c>
      <c r="O1947" s="13">
        <v>45657</v>
      </c>
      <c r="P1947" s="15">
        <v>231</v>
      </c>
      <c r="Q1947" s="11" t="s">
        <v>874</v>
      </c>
      <c r="R1947" s="11">
        <f>+VLOOKUP(B1947,[2]Hoja2!$A$3:$C$3503,3,FALSE)</f>
        <v>28000000</v>
      </c>
      <c r="S1947" s="11">
        <f t="shared" si="61"/>
        <v>2000000</v>
      </c>
      <c r="T1947" s="22">
        <f t="shared" si="62"/>
        <v>93.333333333333329</v>
      </c>
      <c r="U1947" s="5">
        <v>0</v>
      </c>
      <c r="V1947" s="10" t="s">
        <v>7628</v>
      </c>
    </row>
    <row r="1948" spans="1:23" s="4" customFormat="1" ht="63.75" x14ac:dyDescent="0.2">
      <c r="A1948" s="5" t="s">
        <v>5121</v>
      </c>
      <c r="B1948" s="5" t="s">
        <v>5121</v>
      </c>
      <c r="C1948" s="5" t="str">
        <f>+VLOOKUP(B1948,[2]Hoja1!$H$1:$I$5207,2,FALSE)</f>
        <v>CONTRATO DE PRESTACION DE SERVICIOS DE APOYO A LA GESTION</v>
      </c>
      <c r="D1948" s="6" t="s">
        <v>5844</v>
      </c>
      <c r="E1948" s="6">
        <v>1026300933</v>
      </c>
      <c r="F1948" s="7" t="s">
        <v>829</v>
      </c>
      <c r="G1948" s="8">
        <v>35770</v>
      </c>
      <c r="H1948" s="9" t="s">
        <v>6621</v>
      </c>
      <c r="I1948" s="5" t="s">
        <v>835</v>
      </c>
      <c r="J1948" s="5" t="s">
        <v>6988</v>
      </c>
      <c r="K1948" s="5" t="s">
        <v>841</v>
      </c>
      <c r="L1948" s="11">
        <v>29600000</v>
      </c>
      <c r="M1948" s="13">
        <v>45422</v>
      </c>
      <c r="N1948" s="13">
        <v>45427</v>
      </c>
      <c r="O1948" s="13">
        <v>45657</v>
      </c>
      <c r="P1948" s="15">
        <v>231</v>
      </c>
      <c r="Q1948" s="11" t="s">
        <v>874</v>
      </c>
      <c r="R1948" s="11">
        <f>+VLOOKUP(B1948,[2]Hoja2!$A$3:$C$3503,3,FALSE)</f>
        <v>25900000</v>
      </c>
      <c r="S1948" s="11">
        <f t="shared" si="61"/>
        <v>3700000</v>
      </c>
      <c r="T1948" s="22">
        <f t="shared" si="62"/>
        <v>87.5</v>
      </c>
      <c r="U1948" s="5">
        <v>0</v>
      </c>
      <c r="V1948" s="10" t="s">
        <v>7629</v>
      </c>
    </row>
    <row r="1949" spans="1:23" s="4" customFormat="1" ht="51" x14ac:dyDescent="0.2">
      <c r="A1949" s="5" t="s">
        <v>5122</v>
      </c>
      <c r="B1949" s="5" t="s">
        <v>5122</v>
      </c>
      <c r="C1949" s="5" t="str">
        <f>+VLOOKUP(B1949,[2]Hoja1!$H$1:$I$5207,2,FALSE)</f>
        <v>CONTRATO DE PRESTACION DE SERVICIOS PROFESIONALES</v>
      </c>
      <c r="D1949" s="6" t="s">
        <v>5845</v>
      </c>
      <c r="E1949" s="6">
        <v>52697389</v>
      </c>
      <c r="F1949" s="7" t="s">
        <v>829</v>
      </c>
      <c r="G1949" s="8">
        <v>29382</v>
      </c>
      <c r="H1949" s="9" t="s">
        <v>6622</v>
      </c>
      <c r="I1949" s="5" t="s">
        <v>835</v>
      </c>
      <c r="J1949" s="5" t="s">
        <v>6963</v>
      </c>
      <c r="K1949" s="5" t="s">
        <v>842</v>
      </c>
      <c r="L1949" s="11">
        <f>+VLOOKUP(B1949,[2]Hoja2!$A$3:$C$3503,2,FALSE)</f>
        <v>93500000</v>
      </c>
      <c r="M1949" s="13">
        <v>45426</v>
      </c>
      <c r="N1949" s="13">
        <v>45427</v>
      </c>
      <c r="O1949" s="13">
        <v>45641</v>
      </c>
      <c r="P1949" s="15">
        <v>215</v>
      </c>
      <c r="Q1949" s="11" t="s">
        <v>874</v>
      </c>
      <c r="R1949" s="11">
        <f>+VLOOKUP(B1949,[2]Hoja2!$A$3:$C$3503,3,FALSE)</f>
        <v>88000000</v>
      </c>
      <c r="S1949" s="11">
        <f t="shared" si="61"/>
        <v>5500000</v>
      </c>
      <c r="T1949" s="22">
        <f t="shared" si="62"/>
        <v>94.117647058823536</v>
      </c>
      <c r="U1949" s="5">
        <v>1</v>
      </c>
      <c r="V1949" s="10" t="s">
        <v>7630</v>
      </c>
      <c r="W1949" s="4">
        <f>+VLOOKUP(B1949,[2]Hoja2!$A$3:$D$3503,4,FALSE)</f>
        <v>0</v>
      </c>
    </row>
    <row r="1950" spans="1:23" s="4" customFormat="1" ht="51" x14ac:dyDescent="0.2">
      <c r="A1950" s="5" t="s">
        <v>5123</v>
      </c>
      <c r="B1950" s="5" t="s">
        <v>5123</v>
      </c>
      <c r="C1950" s="5" t="str">
        <f>+VLOOKUP(B1950,[2]Hoja1!$H$1:$I$5207,2,FALSE)</f>
        <v>CONTRATO DE PRESTACION DE SERVICIOS PROFESIONALES</v>
      </c>
      <c r="D1950" s="6" t="s">
        <v>576</v>
      </c>
      <c r="E1950" s="6">
        <v>1022355109</v>
      </c>
      <c r="F1950" s="7" t="s">
        <v>829</v>
      </c>
      <c r="G1950" s="8">
        <v>32500</v>
      </c>
      <c r="H1950" s="9" t="s">
        <v>6623</v>
      </c>
      <c r="I1950" s="5" t="s">
        <v>835</v>
      </c>
      <c r="J1950" s="5" t="s">
        <v>865</v>
      </c>
      <c r="K1950" s="5" t="s">
        <v>846</v>
      </c>
      <c r="L1950" s="11">
        <v>20421000</v>
      </c>
      <c r="M1950" s="13">
        <v>45426</v>
      </c>
      <c r="N1950" s="13">
        <v>45427</v>
      </c>
      <c r="O1950" s="13">
        <v>45504</v>
      </c>
      <c r="P1950" s="15">
        <v>78</v>
      </c>
      <c r="Q1950" s="11" t="s">
        <v>874</v>
      </c>
      <c r="R1950" s="11">
        <f>+VLOOKUP(B1950,[2]Hoja2!$A$3:$C$3503,3,FALSE)</f>
        <v>20421000</v>
      </c>
      <c r="S1950" s="11">
        <f t="shared" si="61"/>
        <v>0</v>
      </c>
      <c r="T1950" s="22">
        <f t="shared" si="62"/>
        <v>100</v>
      </c>
      <c r="U1950" s="5">
        <v>0</v>
      </c>
      <c r="V1950" s="10" t="s">
        <v>7631</v>
      </c>
    </row>
    <row r="1951" spans="1:23" s="4" customFormat="1" ht="51" x14ac:dyDescent="0.2">
      <c r="A1951" s="5" t="s">
        <v>5124</v>
      </c>
      <c r="B1951" s="5" t="s">
        <v>5124</v>
      </c>
      <c r="C1951" s="5" t="str">
        <f>+VLOOKUP(B1951,[2]Hoja1!$H$1:$I$5207,2,FALSE)</f>
        <v>CONTRATO DE PRESTACION DE SERVICIOS PROFESIONALES</v>
      </c>
      <c r="D1951" s="6" t="s">
        <v>739</v>
      </c>
      <c r="E1951" s="6">
        <v>1118567887</v>
      </c>
      <c r="F1951" s="7" t="s">
        <v>829</v>
      </c>
      <c r="G1951" s="8">
        <v>35549</v>
      </c>
      <c r="H1951" s="9" t="s">
        <v>6624</v>
      </c>
      <c r="I1951" s="5" t="s">
        <v>835</v>
      </c>
      <c r="J1951" s="5" t="s">
        <v>6963</v>
      </c>
      <c r="K1951" s="5" t="s">
        <v>842</v>
      </c>
      <c r="L1951" s="11">
        <v>36784000</v>
      </c>
      <c r="M1951" s="13">
        <v>45426</v>
      </c>
      <c r="N1951" s="13">
        <v>45428</v>
      </c>
      <c r="O1951" s="13">
        <v>45657</v>
      </c>
      <c r="P1951" s="15">
        <v>230</v>
      </c>
      <c r="Q1951" s="11" t="s">
        <v>874</v>
      </c>
      <c r="R1951" s="11">
        <f>+VLOOKUP(B1951,[2]Hoja2!$A$3:$C$3503,3,FALSE)</f>
        <v>36784000</v>
      </c>
      <c r="S1951" s="11">
        <f t="shared" si="61"/>
        <v>0</v>
      </c>
      <c r="T1951" s="22">
        <f t="shared" si="62"/>
        <v>100</v>
      </c>
      <c r="U1951" s="5">
        <v>1</v>
      </c>
      <c r="V1951" s="10" t="s">
        <v>7632</v>
      </c>
    </row>
    <row r="1952" spans="1:23" s="4" customFormat="1" ht="51" x14ac:dyDescent="0.2">
      <c r="A1952" s="5" t="s">
        <v>5125</v>
      </c>
      <c r="B1952" s="5" t="s">
        <v>5125</v>
      </c>
      <c r="C1952" s="5" t="str">
        <f>+VLOOKUP(B1952,[2]Hoja1!$H$1:$I$5207,2,FALSE)</f>
        <v>CONTRATO DE PRESTACION DE SERVICIOS DE APOYO A LA GESTION</v>
      </c>
      <c r="D1952" s="6" t="s">
        <v>477</v>
      </c>
      <c r="E1952" s="6">
        <v>80190691</v>
      </c>
      <c r="F1952" s="7" t="s">
        <v>829</v>
      </c>
      <c r="G1952" s="8">
        <v>30902</v>
      </c>
      <c r="H1952" s="9" t="s">
        <v>6625</v>
      </c>
      <c r="I1952" s="5" t="s">
        <v>835</v>
      </c>
      <c r="J1952" s="5" t="s">
        <v>865</v>
      </c>
      <c r="K1952" s="5" t="s">
        <v>846</v>
      </c>
      <c r="L1952" s="11">
        <f>+VLOOKUP(B1952,[2]Hoja2!$A$3:$C$3503,2,FALSE)</f>
        <v>25607833</v>
      </c>
      <c r="M1952" s="13">
        <v>45434</v>
      </c>
      <c r="N1952" s="13">
        <v>45435</v>
      </c>
      <c r="O1952" s="13">
        <v>45626</v>
      </c>
      <c r="P1952" s="15">
        <v>192</v>
      </c>
      <c r="Q1952" s="11" t="s">
        <v>874</v>
      </c>
      <c r="R1952" s="11">
        <f>+VLOOKUP(B1952,[2]Hoja2!$A$3:$C$3503,3,FALSE)</f>
        <v>25607833</v>
      </c>
      <c r="S1952" s="11">
        <f t="shared" si="61"/>
        <v>0</v>
      </c>
      <c r="T1952" s="22">
        <f t="shared" si="62"/>
        <v>100</v>
      </c>
      <c r="U1952" s="5">
        <v>1</v>
      </c>
      <c r="V1952" s="10" t="s">
        <v>7633</v>
      </c>
      <c r="W1952" s="4">
        <f>+VLOOKUP(B1952,[2]Hoja2!$A$3:$D$3503,4,FALSE)</f>
        <v>0</v>
      </c>
    </row>
    <row r="1953" spans="1:23" s="4" customFormat="1" ht="51" x14ac:dyDescent="0.2">
      <c r="A1953" s="5" t="s">
        <v>5126</v>
      </c>
      <c r="B1953" s="5" t="s">
        <v>5126</v>
      </c>
      <c r="C1953" s="5" t="str">
        <f>+VLOOKUP(B1953,[2]Hoja1!$H$1:$I$5207,2,FALSE)</f>
        <v>CONTRATO DE PRESTACION DE SERVICIOS DE APOYO A LA GESTION</v>
      </c>
      <c r="D1953" s="6" t="s">
        <v>141</v>
      </c>
      <c r="E1953" s="6">
        <v>52756632</v>
      </c>
      <c r="F1953" s="7" t="s">
        <v>829</v>
      </c>
      <c r="G1953" s="8">
        <v>30253</v>
      </c>
      <c r="H1953" s="9" t="s">
        <v>6626</v>
      </c>
      <c r="I1953" s="5" t="s">
        <v>835</v>
      </c>
      <c r="J1953" s="5" t="s">
        <v>865</v>
      </c>
      <c r="K1953" s="5" t="s">
        <v>846</v>
      </c>
      <c r="L1953" s="11">
        <f>+VLOOKUP(B1953,[2]Hoja2!$A$3:$C$3503,2,FALSE)</f>
        <v>25607833</v>
      </c>
      <c r="M1953" s="13">
        <v>45434</v>
      </c>
      <c r="N1953" s="13">
        <v>45435</v>
      </c>
      <c r="O1953" s="13">
        <v>45626</v>
      </c>
      <c r="P1953" s="15">
        <v>192</v>
      </c>
      <c r="Q1953" s="11" t="s">
        <v>874</v>
      </c>
      <c r="R1953" s="11">
        <f>+VLOOKUP(B1953,[2]Hoja2!$A$3:$C$3503,3,FALSE)</f>
        <v>25607833</v>
      </c>
      <c r="S1953" s="11">
        <f t="shared" si="61"/>
        <v>0</v>
      </c>
      <c r="T1953" s="22">
        <f t="shared" si="62"/>
        <v>100</v>
      </c>
      <c r="U1953" s="5">
        <v>1</v>
      </c>
      <c r="V1953" s="10" t="s">
        <v>7634</v>
      </c>
      <c r="W1953" s="4">
        <f>+VLOOKUP(B1953,[2]Hoja2!$A$3:$D$3503,4,FALSE)</f>
        <v>0</v>
      </c>
    </row>
    <row r="1954" spans="1:23" s="4" customFormat="1" ht="51" x14ac:dyDescent="0.2">
      <c r="A1954" s="5" t="s">
        <v>5127</v>
      </c>
      <c r="B1954" s="5" t="s">
        <v>5127</v>
      </c>
      <c r="C1954" s="5" t="str">
        <f>+VLOOKUP(B1954,[2]Hoja1!$H$1:$I$5207,2,FALSE)</f>
        <v>CONTRATO DE PRESTACION DE SERVICIOS DE APOYO A LA GESTION</v>
      </c>
      <c r="D1954" s="6" t="s">
        <v>228</v>
      </c>
      <c r="E1954" s="6">
        <v>1013656255</v>
      </c>
      <c r="F1954" s="7" t="s">
        <v>829</v>
      </c>
      <c r="G1954" s="8">
        <v>34731</v>
      </c>
      <c r="H1954" s="9" t="s">
        <v>6626</v>
      </c>
      <c r="I1954" s="5" t="s">
        <v>835</v>
      </c>
      <c r="J1954" s="5" t="s">
        <v>865</v>
      </c>
      <c r="K1954" s="5" t="s">
        <v>846</v>
      </c>
      <c r="L1954" s="11">
        <f>+VLOOKUP(B1954,[2]Hoja2!$A$3:$C$3503,2,FALSE)</f>
        <v>25607833</v>
      </c>
      <c r="M1954" s="13">
        <v>45434</v>
      </c>
      <c r="N1954" s="13">
        <v>45435</v>
      </c>
      <c r="O1954" s="13">
        <v>45626</v>
      </c>
      <c r="P1954" s="15">
        <v>192</v>
      </c>
      <c r="Q1954" s="11" t="s">
        <v>874</v>
      </c>
      <c r="R1954" s="11">
        <f>+VLOOKUP(B1954,[2]Hoja2!$A$3:$C$3503,3,FALSE)</f>
        <v>25607833</v>
      </c>
      <c r="S1954" s="11">
        <f t="shared" si="61"/>
        <v>0</v>
      </c>
      <c r="T1954" s="22">
        <f t="shared" si="62"/>
        <v>100</v>
      </c>
      <c r="U1954" s="5">
        <v>1</v>
      </c>
      <c r="V1954" s="10" t="s">
        <v>7635</v>
      </c>
      <c r="W1954" s="4">
        <f>+VLOOKUP(B1954,[2]Hoja2!$A$3:$D$3503,4,FALSE)</f>
        <v>0</v>
      </c>
    </row>
    <row r="1955" spans="1:23" s="4" customFormat="1" ht="51" x14ac:dyDescent="0.2">
      <c r="A1955" s="5" t="s">
        <v>5128</v>
      </c>
      <c r="B1955" s="5" t="s">
        <v>5128</v>
      </c>
      <c r="C1955" s="5" t="str">
        <f>+VLOOKUP(B1955,[2]Hoja1!$H$1:$I$5207,2,FALSE)</f>
        <v>CONTRATO DE PRESTACION DE SERVICIOS DE APOYO A LA GESTION</v>
      </c>
      <c r="D1955" s="6" t="s">
        <v>213</v>
      </c>
      <c r="E1955" s="6">
        <v>1030546199</v>
      </c>
      <c r="F1955" s="7" t="s">
        <v>829</v>
      </c>
      <c r="G1955" s="8">
        <v>32275</v>
      </c>
      <c r="H1955" s="9" t="s">
        <v>6626</v>
      </c>
      <c r="I1955" s="5" t="s">
        <v>835</v>
      </c>
      <c r="J1955" s="5" t="s">
        <v>865</v>
      </c>
      <c r="K1955" s="5" t="s">
        <v>846</v>
      </c>
      <c r="L1955" s="11">
        <f>+VLOOKUP(B1955,[2]Hoja2!$A$3:$C$3503,2,FALSE)</f>
        <v>25607833</v>
      </c>
      <c r="M1955" s="13">
        <v>45434</v>
      </c>
      <c r="N1955" s="13">
        <v>45435</v>
      </c>
      <c r="O1955" s="13">
        <v>45626</v>
      </c>
      <c r="P1955" s="15">
        <v>192</v>
      </c>
      <c r="Q1955" s="11" t="s">
        <v>874</v>
      </c>
      <c r="R1955" s="11">
        <f>+VLOOKUP(B1955,[2]Hoja2!$A$3:$C$3503,3,FALSE)</f>
        <v>25607833</v>
      </c>
      <c r="S1955" s="11">
        <f t="shared" si="61"/>
        <v>0</v>
      </c>
      <c r="T1955" s="22">
        <f t="shared" si="62"/>
        <v>100</v>
      </c>
      <c r="U1955" s="5">
        <v>1</v>
      </c>
      <c r="V1955" s="10" t="s">
        <v>7636</v>
      </c>
      <c r="W1955" s="4">
        <f>+VLOOKUP(B1955,[2]Hoja2!$A$3:$D$3503,4,FALSE)</f>
        <v>0</v>
      </c>
    </row>
    <row r="1956" spans="1:23" s="4" customFormat="1" ht="63.75" x14ac:dyDescent="0.2">
      <c r="A1956" s="5" t="s">
        <v>5129</v>
      </c>
      <c r="B1956" s="5" t="s">
        <v>5129</v>
      </c>
      <c r="C1956" s="5" t="str">
        <f>+VLOOKUP(B1956,[2]Hoja1!$H$1:$I$5207,2,FALSE)</f>
        <v>CONTRATO DE PRESTACION DE SERVICIOS PROFESIONALES</v>
      </c>
      <c r="D1956" s="6" t="s">
        <v>5846</v>
      </c>
      <c r="E1956" s="6">
        <v>1073253903</v>
      </c>
      <c r="F1956" s="7" t="s">
        <v>829</v>
      </c>
      <c r="G1956" s="8">
        <v>36359</v>
      </c>
      <c r="H1956" s="9" t="s">
        <v>6627</v>
      </c>
      <c r="I1956" s="5" t="s">
        <v>835</v>
      </c>
      <c r="J1956" s="5" t="s">
        <v>866</v>
      </c>
      <c r="K1956" s="5" t="s">
        <v>840</v>
      </c>
      <c r="L1956" s="11">
        <v>31533333</v>
      </c>
      <c r="M1956" s="13">
        <v>45422</v>
      </c>
      <c r="N1956" s="13">
        <v>45422</v>
      </c>
      <c r="O1956" s="13">
        <v>45657</v>
      </c>
      <c r="P1956" s="15">
        <v>236</v>
      </c>
      <c r="Q1956" s="11" t="s">
        <v>874</v>
      </c>
      <c r="R1956" s="11">
        <f>+VLOOKUP(B1956,[2]Hoja2!$A$3:$C$3503,3,FALSE)</f>
        <v>30100000</v>
      </c>
      <c r="S1956" s="11">
        <f t="shared" si="61"/>
        <v>1433333</v>
      </c>
      <c r="T1956" s="22">
        <f t="shared" si="62"/>
        <v>95.454546463578708</v>
      </c>
      <c r="U1956" s="5">
        <v>0</v>
      </c>
      <c r="V1956" s="10" t="s">
        <v>7637</v>
      </c>
    </row>
    <row r="1957" spans="1:23" s="4" customFormat="1" ht="51" x14ac:dyDescent="0.2">
      <c r="A1957" s="5" t="s">
        <v>5130</v>
      </c>
      <c r="B1957" s="5" t="s">
        <v>5130</v>
      </c>
      <c r="C1957" s="5" t="str">
        <f>+VLOOKUP(B1957,[2]Hoja1!$H$1:$I$5207,2,FALSE)</f>
        <v>CONTRATO DE PRESTACION DE SERVICIOS PROFESIONALES</v>
      </c>
      <c r="D1957" s="6" t="s">
        <v>5847</v>
      </c>
      <c r="E1957" s="6">
        <v>79793778</v>
      </c>
      <c r="F1957" s="7" t="s">
        <v>829</v>
      </c>
      <c r="G1957" s="8">
        <v>28492</v>
      </c>
      <c r="H1957" s="9" t="s">
        <v>6628</v>
      </c>
      <c r="I1957" s="5" t="s">
        <v>835</v>
      </c>
      <c r="J1957" s="5" t="s">
        <v>866</v>
      </c>
      <c r="K1957" s="5" t="s">
        <v>840</v>
      </c>
      <c r="L1957" s="11">
        <v>11400000</v>
      </c>
      <c r="M1957" s="13">
        <v>45427</v>
      </c>
      <c r="N1957" s="13">
        <v>45429</v>
      </c>
      <c r="O1957" s="13">
        <v>45483</v>
      </c>
      <c r="P1957" s="15">
        <v>55</v>
      </c>
      <c r="Q1957" s="11" t="s">
        <v>874</v>
      </c>
      <c r="R1957" s="11">
        <f>+VLOOKUP(B1957,[2]Hoja2!$A$3:$C$3503,3,FALSE)</f>
        <v>11400000</v>
      </c>
      <c r="S1957" s="11">
        <f t="shared" si="61"/>
        <v>0</v>
      </c>
      <c r="T1957" s="22">
        <f t="shared" si="62"/>
        <v>100</v>
      </c>
      <c r="U1957" s="5">
        <v>0</v>
      </c>
      <c r="V1957" s="10" t="s">
        <v>7638</v>
      </c>
    </row>
    <row r="1958" spans="1:23" s="4" customFormat="1" ht="51" x14ac:dyDescent="0.2">
      <c r="A1958" s="5" t="s">
        <v>5131</v>
      </c>
      <c r="B1958" s="5" t="s">
        <v>5131</v>
      </c>
      <c r="C1958" s="5" t="str">
        <f>+VLOOKUP(B1958,[2]Hoja1!$H$1:$I$5207,2,FALSE)</f>
        <v>CONTRATO DE PRESTACION DE SERVICIOS PROFESIONALES</v>
      </c>
      <c r="D1958" s="6" t="s">
        <v>2125</v>
      </c>
      <c r="E1958" s="6">
        <v>1013657333</v>
      </c>
      <c r="F1958" s="7" t="s">
        <v>829</v>
      </c>
      <c r="G1958" s="8">
        <v>34753</v>
      </c>
      <c r="H1958" s="9" t="s">
        <v>2799</v>
      </c>
      <c r="I1958" s="5" t="s">
        <v>835</v>
      </c>
      <c r="J1958" s="5" t="s">
        <v>6988</v>
      </c>
      <c r="K1958" s="5" t="s">
        <v>841</v>
      </c>
      <c r="L1958" s="11">
        <v>32000000</v>
      </c>
      <c r="M1958" s="13">
        <v>45433</v>
      </c>
      <c r="N1958" s="13">
        <v>45433</v>
      </c>
      <c r="O1958" s="13">
        <v>45657</v>
      </c>
      <c r="P1958" s="15">
        <v>225</v>
      </c>
      <c r="Q1958" s="11" t="s">
        <v>874</v>
      </c>
      <c r="R1958" s="11">
        <f>+VLOOKUP(B1958,[2]Hoja2!$A$3:$C$3503,3,FALSE)</f>
        <v>28000000</v>
      </c>
      <c r="S1958" s="11">
        <f t="shared" si="61"/>
        <v>4000000</v>
      </c>
      <c r="T1958" s="22">
        <f t="shared" si="62"/>
        <v>87.5</v>
      </c>
      <c r="U1958" s="5">
        <v>0</v>
      </c>
      <c r="V1958" s="10" t="s">
        <v>7639</v>
      </c>
    </row>
    <row r="1959" spans="1:23" s="4" customFormat="1" ht="76.5" x14ac:dyDescent="0.2">
      <c r="A1959" s="5" t="s">
        <v>5132</v>
      </c>
      <c r="B1959" s="5" t="s">
        <v>5132</v>
      </c>
      <c r="C1959" s="5" t="str">
        <f>+VLOOKUP(B1959,[2]Hoja1!$H$1:$I$5207,2,FALSE)</f>
        <v>CONTRATO DE PRESTACION DE SERVICIOS DE APOYO A LA GESTION</v>
      </c>
      <c r="D1959" s="6" t="s">
        <v>2142</v>
      </c>
      <c r="E1959" s="6">
        <v>17342980</v>
      </c>
      <c r="F1959" s="7" t="s">
        <v>829</v>
      </c>
      <c r="G1959" s="8">
        <v>25877</v>
      </c>
      <c r="H1959" s="9" t="s">
        <v>6629</v>
      </c>
      <c r="I1959" s="5" t="s">
        <v>835</v>
      </c>
      <c r="J1959" s="5" t="s">
        <v>6988</v>
      </c>
      <c r="K1959" s="5" t="s">
        <v>841</v>
      </c>
      <c r="L1959" s="11">
        <v>24750000</v>
      </c>
      <c r="M1959" s="13">
        <v>45422</v>
      </c>
      <c r="N1959" s="13">
        <v>45429</v>
      </c>
      <c r="O1959" s="13">
        <v>45657</v>
      </c>
      <c r="P1959" s="15">
        <v>229</v>
      </c>
      <c r="Q1959" s="11" t="s">
        <v>874</v>
      </c>
      <c r="R1959" s="11">
        <f>+VLOOKUP(B1959,[2]Hoja2!$A$3:$C$3503,3,FALSE)</f>
        <v>23100000</v>
      </c>
      <c r="S1959" s="11">
        <f t="shared" si="61"/>
        <v>1650000</v>
      </c>
      <c r="T1959" s="22">
        <f t="shared" si="62"/>
        <v>93.333333333333329</v>
      </c>
      <c r="U1959" s="5">
        <v>0</v>
      </c>
      <c r="V1959" s="10" t="s">
        <v>7640</v>
      </c>
    </row>
    <row r="1960" spans="1:23" s="4" customFormat="1" ht="63.75" x14ac:dyDescent="0.2">
      <c r="A1960" s="5" t="s">
        <v>5133</v>
      </c>
      <c r="B1960" s="5" t="s">
        <v>5133</v>
      </c>
      <c r="C1960" s="5" t="str">
        <f>+VLOOKUP(B1960,[2]Hoja1!$H$1:$I$5207,2,FALSE)</f>
        <v>CONTRATO DE PRESTACION DE SERVICIOS PROFESIONALES</v>
      </c>
      <c r="D1960" s="6" t="s">
        <v>5848</v>
      </c>
      <c r="E1960" s="6">
        <v>1013617520</v>
      </c>
      <c r="F1960" s="7" t="s">
        <v>829</v>
      </c>
      <c r="G1960" s="8">
        <v>33220</v>
      </c>
      <c r="H1960" s="9" t="s">
        <v>6568</v>
      </c>
      <c r="I1960" s="5" t="s">
        <v>835</v>
      </c>
      <c r="J1960" s="5" t="s">
        <v>865</v>
      </c>
      <c r="K1960" s="5" t="s">
        <v>846</v>
      </c>
      <c r="L1960" s="11">
        <v>39011000</v>
      </c>
      <c r="M1960" s="13">
        <v>45422</v>
      </c>
      <c r="N1960" s="13">
        <v>45422</v>
      </c>
      <c r="O1960" s="13">
        <v>45626</v>
      </c>
      <c r="P1960" s="15">
        <v>205</v>
      </c>
      <c r="Q1960" s="11" t="s">
        <v>874</v>
      </c>
      <c r="R1960" s="11">
        <f>+VLOOKUP(B1960,[2]Hoja2!$A$3:$C$3503,3,FALSE)</f>
        <v>39011000</v>
      </c>
      <c r="S1960" s="11">
        <f t="shared" si="61"/>
        <v>0</v>
      </c>
      <c r="T1960" s="22">
        <f t="shared" si="62"/>
        <v>100</v>
      </c>
      <c r="U1960" s="5">
        <v>0</v>
      </c>
      <c r="V1960" s="10" t="s">
        <v>7641</v>
      </c>
    </row>
    <row r="1961" spans="1:23" s="4" customFormat="1" ht="51" x14ac:dyDescent="0.2">
      <c r="A1961" s="5" t="s">
        <v>5134</v>
      </c>
      <c r="B1961" s="5" t="s">
        <v>5134</v>
      </c>
      <c r="C1961" s="5" t="str">
        <f>+VLOOKUP(B1961,[2]Hoja1!$H$1:$I$5207,2,FALSE)</f>
        <v>CONTRATO DE PRESTACION DE SERVICIOS DE APOYO A LA GESTION</v>
      </c>
      <c r="D1961" s="6" t="s">
        <v>2225</v>
      </c>
      <c r="E1961" s="6">
        <v>1125228064</v>
      </c>
      <c r="F1961" s="7" t="s">
        <v>829</v>
      </c>
      <c r="G1961" s="8">
        <v>31826</v>
      </c>
      <c r="H1961" s="9" t="s">
        <v>6630</v>
      </c>
      <c r="I1961" s="5" t="s">
        <v>835</v>
      </c>
      <c r="J1961" s="5" t="s">
        <v>6988</v>
      </c>
      <c r="K1961" s="5" t="s">
        <v>841</v>
      </c>
      <c r="L1961" s="11">
        <v>56000000</v>
      </c>
      <c r="M1961" s="13">
        <v>45427</v>
      </c>
      <c r="N1961" s="13">
        <v>45428</v>
      </c>
      <c r="O1961" s="13">
        <v>45657</v>
      </c>
      <c r="P1961" s="15">
        <v>230</v>
      </c>
      <c r="Q1961" s="11" t="s">
        <v>874</v>
      </c>
      <c r="R1961" s="11">
        <f>+VLOOKUP(B1961,[2]Hoja2!$A$3:$C$3503,3,FALSE)</f>
        <v>49000000</v>
      </c>
      <c r="S1961" s="11">
        <f t="shared" si="61"/>
        <v>7000000</v>
      </c>
      <c r="T1961" s="22">
        <f t="shared" si="62"/>
        <v>87.5</v>
      </c>
      <c r="U1961" s="5">
        <v>0</v>
      </c>
      <c r="V1961" s="10" t="s">
        <v>7642</v>
      </c>
    </row>
    <row r="1962" spans="1:23" s="4" customFormat="1" ht="51" x14ac:dyDescent="0.2">
      <c r="A1962" s="5" t="s">
        <v>5135</v>
      </c>
      <c r="B1962" s="5" t="s">
        <v>5135</v>
      </c>
      <c r="C1962" s="5" t="str">
        <f>+VLOOKUP(B1962,[2]Hoja1!$H$1:$I$5207,2,FALSE)</f>
        <v>CONTRATO PARA IMPULSAR PROGRAMAS Y ACTIVIDADES DE INTERES PUBLICO</v>
      </c>
      <c r="D1962" s="6" t="s">
        <v>5849</v>
      </c>
      <c r="E1962" s="6">
        <v>900447682</v>
      </c>
      <c r="F1962" s="7" t="s">
        <v>829</v>
      </c>
      <c r="G1962" s="8">
        <v>32506</v>
      </c>
      <c r="H1962" s="9" t="s">
        <v>6631</v>
      </c>
      <c r="I1962" s="5" t="s">
        <v>835</v>
      </c>
      <c r="J1962" s="5" t="s">
        <v>7018</v>
      </c>
      <c r="K1962" s="5" t="s">
        <v>843</v>
      </c>
      <c r="L1962" s="11">
        <v>112608878</v>
      </c>
      <c r="M1962" s="13">
        <v>45426</v>
      </c>
      <c r="N1962" s="13">
        <v>45427</v>
      </c>
      <c r="O1962" s="13">
        <v>45626</v>
      </c>
      <c r="P1962" s="15">
        <v>200</v>
      </c>
      <c r="Q1962" s="11" t="s">
        <v>874</v>
      </c>
      <c r="R1962" s="11">
        <f>+VLOOKUP(B1962,[2]Hoja2!$A$3:$C$3503,3,FALSE)</f>
        <v>112608878</v>
      </c>
      <c r="S1962" s="11">
        <f t="shared" si="61"/>
        <v>0</v>
      </c>
      <c r="T1962" s="22">
        <f t="shared" si="62"/>
        <v>100</v>
      </c>
      <c r="U1962" s="5">
        <v>0</v>
      </c>
      <c r="V1962" s="10" t="s">
        <v>7643</v>
      </c>
    </row>
    <row r="1963" spans="1:23" s="4" customFormat="1" ht="51" x14ac:dyDescent="0.2">
      <c r="A1963" s="5" t="s">
        <v>5136</v>
      </c>
      <c r="B1963" s="5" t="s">
        <v>5136</v>
      </c>
      <c r="C1963" s="5" t="str">
        <f>+VLOOKUP(B1963,[2]Hoja1!$H$1:$I$5207,2,FALSE)</f>
        <v>CONTRATO DE PRESTACION DE SERVICIOS PROFESIONALES</v>
      </c>
      <c r="D1963" s="6" t="s">
        <v>5850</v>
      </c>
      <c r="E1963" s="6">
        <v>1018466603</v>
      </c>
      <c r="F1963" s="7" t="s">
        <v>829</v>
      </c>
      <c r="G1963" s="8">
        <v>34467</v>
      </c>
      <c r="H1963" s="9" t="s">
        <v>6632</v>
      </c>
      <c r="I1963" s="5" t="s">
        <v>835</v>
      </c>
      <c r="J1963" s="5" t="s">
        <v>866</v>
      </c>
      <c r="K1963" s="5" t="s">
        <v>840</v>
      </c>
      <c r="L1963" s="11">
        <v>49718333</v>
      </c>
      <c r="M1963" s="13">
        <v>45426</v>
      </c>
      <c r="N1963" s="13">
        <v>45428</v>
      </c>
      <c r="O1963" s="13">
        <v>45657</v>
      </c>
      <c r="P1963" s="15">
        <v>230</v>
      </c>
      <c r="Q1963" s="11" t="s">
        <v>874</v>
      </c>
      <c r="R1963" s="11">
        <f>+VLOOKUP(B1963,[2]Hoja2!$A$3:$C$3503,3,FALSE)</f>
        <v>45395000</v>
      </c>
      <c r="S1963" s="11">
        <f t="shared" si="61"/>
        <v>4323333</v>
      </c>
      <c r="T1963" s="22">
        <f t="shared" si="62"/>
        <v>91.304348438231031</v>
      </c>
      <c r="U1963" s="5">
        <v>1</v>
      </c>
      <c r="V1963" s="10" t="s">
        <v>7644</v>
      </c>
    </row>
    <row r="1964" spans="1:23" s="4" customFormat="1" ht="51" x14ac:dyDescent="0.2">
      <c r="A1964" s="5" t="s">
        <v>5137</v>
      </c>
      <c r="B1964" s="5" t="s">
        <v>5137</v>
      </c>
      <c r="C1964" s="5" t="str">
        <f>+VLOOKUP(B1964,[2]Hoja1!$H$1:$I$5207,2,FALSE)</f>
        <v>CONTRATO DE PRESTACION DE SERVICIOS PROFESIONALES</v>
      </c>
      <c r="D1964" s="6" t="s">
        <v>5851</v>
      </c>
      <c r="E1964" s="6">
        <v>52976304</v>
      </c>
      <c r="F1964" s="7" t="s">
        <v>829</v>
      </c>
      <c r="G1964" s="8">
        <v>30613</v>
      </c>
      <c r="H1964" s="9" t="s">
        <v>6633</v>
      </c>
      <c r="I1964" s="5" t="s">
        <v>835</v>
      </c>
      <c r="J1964" s="5" t="s">
        <v>866</v>
      </c>
      <c r="K1964" s="5" t="s">
        <v>840</v>
      </c>
      <c r="L1964" s="11">
        <v>12300000</v>
      </c>
      <c r="M1964" s="13">
        <v>45429</v>
      </c>
      <c r="N1964" s="13">
        <v>45433</v>
      </c>
      <c r="O1964" s="13">
        <v>45497</v>
      </c>
      <c r="P1964" s="15">
        <v>65</v>
      </c>
      <c r="Q1964" s="11" t="s">
        <v>874</v>
      </c>
      <c r="R1964" s="11">
        <f>+VLOOKUP(B1964,[2]Hoja2!$A$3:$C$3503,3,FALSE)</f>
        <v>12300000</v>
      </c>
      <c r="S1964" s="11">
        <f t="shared" si="61"/>
        <v>0</v>
      </c>
      <c r="T1964" s="22">
        <f t="shared" si="62"/>
        <v>100</v>
      </c>
      <c r="U1964" s="5">
        <v>0</v>
      </c>
      <c r="V1964" s="10" t="s">
        <v>7645</v>
      </c>
    </row>
    <row r="1965" spans="1:23" s="4" customFormat="1" ht="51" x14ac:dyDescent="0.2">
      <c r="A1965" s="5" t="s">
        <v>5138</v>
      </c>
      <c r="B1965" s="5" t="s">
        <v>5138</v>
      </c>
      <c r="C1965" s="5" t="str">
        <f>+VLOOKUP(B1965,[2]Hoja1!$H$1:$I$5207,2,FALSE)</f>
        <v>CONTRATO DE PRESTACION DE SERVICIOS DE APOYO A LA GESTION</v>
      </c>
      <c r="D1965" s="6" t="s">
        <v>615</v>
      </c>
      <c r="E1965" s="6">
        <v>21114077</v>
      </c>
      <c r="F1965" s="7" t="s">
        <v>829</v>
      </c>
      <c r="G1965" s="8">
        <v>26657</v>
      </c>
      <c r="H1965" s="9" t="s">
        <v>6634</v>
      </c>
      <c r="I1965" s="5" t="s">
        <v>835</v>
      </c>
      <c r="J1965" s="5" t="s">
        <v>865</v>
      </c>
      <c r="K1965" s="5" t="s">
        <v>846</v>
      </c>
      <c r="L1965" s="11">
        <v>12918000</v>
      </c>
      <c r="M1965" s="13">
        <v>45426</v>
      </c>
      <c r="N1965" s="13">
        <v>45427</v>
      </c>
      <c r="O1965" s="13">
        <v>45504</v>
      </c>
      <c r="P1965" s="15">
        <v>78</v>
      </c>
      <c r="Q1965" s="11" t="s">
        <v>874</v>
      </c>
      <c r="R1965" s="11">
        <f>+VLOOKUP(B1965,[2]Hoja2!$A$3:$C$3503,3,FALSE)</f>
        <v>12918000</v>
      </c>
      <c r="S1965" s="11">
        <f t="shared" si="61"/>
        <v>0</v>
      </c>
      <c r="T1965" s="22">
        <f t="shared" si="62"/>
        <v>100</v>
      </c>
      <c r="U1965" s="5">
        <v>0</v>
      </c>
      <c r="V1965" s="10" t="s">
        <v>7646</v>
      </c>
    </row>
    <row r="1966" spans="1:23" s="4" customFormat="1" ht="51" x14ac:dyDescent="0.2">
      <c r="A1966" s="5" t="s">
        <v>5139</v>
      </c>
      <c r="B1966" s="5" t="s">
        <v>5139</v>
      </c>
      <c r="C1966" s="5" t="str">
        <f>+VLOOKUP(B1966,[2]Hoja1!$H$1:$I$5207,2,FALSE)</f>
        <v>CONTRATO DE PRESTACION DE SERVICIOS PROFESIONALES</v>
      </c>
      <c r="D1966" s="6" t="s">
        <v>5852</v>
      </c>
      <c r="E1966" s="6">
        <v>1031151176</v>
      </c>
      <c r="F1966" s="7" t="s">
        <v>829</v>
      </c>
      <c r="G1966" s="8">
        <v>34318</v>
      </c>
      <c r="H1966" s="9" t="s">
        <v>6635</v>
      </c>
      <c r="I1966" s="5" t="s">
        <v>835</v>
      </c>
      <c r="J1966" s="5" t="s">
        <v>865</v>
      </c>
      <c r="K1966" s="5" t="s">
        <v>846</v>
      </c>
      <c r="L1966" s="11">
        <f>+VLOOKUP(B1966,[2]Hoja2!$A$3:$C$3503,2,FALSE)</f>
        <v>25607833</v>
      </c>
      <c r="M1966" s="13">
        <v>45434</v>
      </c>
      <c r="N1966" s="13">
        <v>45436</v>
      </c>
      <c r="O1966" s="13">
        <v>45626</v>
      </c>
      <c r="P1966" s="15">
        <v>191</v>
      </c>
      <c r="Q1966" s="11" t="s">
        <v>874</v>
      </c>
      <c r="R1966" s="11">
        <f>+VLOOKUP(B1966,[2]Hoja2!$A$3:$C$3503,3,FALSE)</f>
        <v>25607833</v>
      </c>
      <c r="S1966" s="11">
        <f t="shared" si="61"/>
        <v>0</v>
      </c>
      <c r="T1966" s="22">
        <f t="shared" si="62"/>
        <v>100</v>
      </c>
      <c r="U1966" s="5">
        <v>1</v>
      </c>
      <c r="V1966" s="10" t="s">
        <v>7647</v>
      </c>
      <c r="W1966" s="4">
        <f>+VLOOKUP(B1966,[2]Hoja2!$A$3:$D$3503,4,FALSE)</f>
        <v>0</v>
      </c>
    </row>
    <row r="1967" spans="1:23" s="4" customFormat="1" ht="51" x14ac:dyDescent="0.2">
      <c r="A1967" s="5" t="s">
        <v>5379</v>
      </c>
      <c r="B1967" s="5" t="s">
        <v>5140</v>
      </c>
      <c r="C1967" s="5" t="str">
        <f>+VLOOKUP(B1967,[2]Hoja1!$H$1:$I$5207,2,FALSE)</f>
        <v>CONVENIO DE ASOCIACION</v>
      </c>
      <c r="D1967" s="6" t="s">
        <v>5853</v>
      </c>
      <c r="E1967" s="6">
        <v>830124846</v>
      </c>
      <c r="F1967" s="7" t="s">
        <v>829</v>
      </c>
      <c r="G1967" s="8" t="s">
        <v>830</v>
      </c>
      <c r="H1967" s="9" t="s">
        <v>6636</v>
      </c>
      <c r="I1967" s="5" t="s">
        <v>835</v>
      </c>
      <c r="J1967" s="5" t="s">
        <v>7018</v>
      </c>
      <c r="K1967" s="5" t="s">
        <v>843</v>
      </c>
      <c r="L1967" s="11">
        <v>1110363395</v>
      </c>
      <c r="M1967" s="13">
        <v>45426</v>
      </c>
      <c r="N1967" s="13">
        <v>45429</v>
      </c>
      <c r="O1967" s="13">
        <v>45625</v>
      </c>
      <c r="P1967" s="15">
        <v>197</v>
      </c>
      <c r="Q1967" s="11" t="s">
        <v>874</v>
      </c>
      <c r="R1967" s="11">
        <f>+VLOOKUP(B1967,[2]Hoja2!$A$3:$C$3503,3,FALSE)</f>
        <v>999327056</v>
      </c>
      <c r="S1967" s="11">
        <f t="shared" si="61"/>
        <v>111036339</v>
      </c>
      <c r="T1967" s="22">
        <f t="shared" si="62"/>
        <v>90.000000045030305</v>
      </c>
      <c r="U1967" s="5">
        <v>0</v>
      </c>
      <c r="V1967" s="10" t="s">
        <v>7648</v>
      </c>
    </row>
    <row r="1968" spans="1:23" s="4" customFormat="1" ht="51" x14ac:dyDescent="0.2">
      <c r="A1968" s="5" t="s">
        <v>5141</v>
      </c>
      <c r="B1968" s="5" t="s">
        <v>5141</v>
      </c>
      <c r="C1968" s="5" t="str">
        <f>+VLOOKUP(B1968,[2]Hoja1!$H$1:$I$5207,2,FALSE)</f>
        <v>CONTRATO PARA IMPULSAR PROGRAMAS Y ACTIVIDADES DE INTERES PUBLICO</v>
      </c>
      <c r="D1968" s="6" t="s">
        <v>5854</v>
      </c>
      <c r="E1968" s="6">
        <v>830112276</v>
      </c>
      <c r="F1968" s="7" t="s">
        <v>829</v>
      </c>
      <c r="G1968" s="8">
        <v>27994</v>
      </c>
      <c r="H1968" s="9" t="s">
        <v>6637</v>
      </c>
      <c r="I1968" s="5" t="s">
        <v>835</v>
      </c>
      <c r="J1968" s="5" t="s">
        <v>7018</v>
      </c>
      <c r="K1968" s="5" t="s">
        <v>843</v>
      </c>
      <c r="L1968" s="11">
        <v>107182460</v>
      </c>
      <c r="M1968" s="13">
        <v>45439</v>
      </c>
      <c r="N1968" s="13">
        <v>45439</v>
      </c>
      <c r="O1968" s="13">
        <v>45626</v>
      </c>
      <c r="P1968" s="15">
        <v>188</v>
      </c>
      <c r="Q1968" s="11" t="s">
        <v>874</v>
      </c>
      <c r="R1968" s="11">
        <f>+VLOOKUP(B1968,[2]Hoja2!$A$3:$C$3503,3,FALSE)</f>
        <v>107182460</v>
      </c>
      <c r="S1968" s="11">
        <f t="shared" si="61"/>
        <v>0</v>
      </c>
      <c r="T1968" s="22">
        <f t="shared" si="62"/>
        <v>100</v>
      </c>
      <c r="U1968" s="5">
        <v>0</v>
      </c>
      <c r="V1968" s="10" t="s">
        <v>7649</v>
      </c>
    </row>
    <row r="1969" spans="1:22" s="4" customFormat="1" ht="51" x14ac:dyDescent="0.2">
      <c r="A1969" s="5" t="s">
        <v>5142</v>
      </c>
      <c r="B1969" s="5" t="s">
        <v>5142</v>
      </c>
      <c r="C1969" s="5" t="str">
        <f>+VLOOKUP(B1969,[2]Hoja1!$H$1:$I$5207,2,FALSE)</f>
        <v>CONTRATO DE PRESTACION DE SERVICIOS DE APOYO A LA GESTION</v>
      </c>
      <c r="D1969" s="6" t="s">
        <v>5855</v>
      </c>
      <c r="E1969" s="6">
        <v>1013643825</v>
      </c>
      <c r="F1969" s="7" t="s">
        <v>829</v>
      </c>
      <c r="G1969" s="8">
        <v>34246</v>
      </c>
      <c r="H1969" s="9" t="s">
        <v>6515</v>
      </c>
      <c r="I1969" s="5" t="s">
        <v>835</v>
      </c>
      <c r="J1969" s="5" t="s">
        <v>7528</v>
      </c>
      <c r="K1969" s="5" t="s">
        <v>844</v>
      </c>
      <c r="L1969" s="11">
        <v>7722000</v>
      </c>
      <c r="M1969" s="13">
        <v>45427</v>
      </c>
      <c r="N1969" s="13">
        <v>45428</v>
      </c>
      <c r="O1969" s="13">
        <v>45473</v>
      </c>
      <c r="P1969" s="15">
        <v>46</v>
      </c>
      <c r="Q1969" s="11" t="s">
        <v>874</v>
      </c>
      <c r="R1969" s="11">
        <f>+VLOOKUP(B1969,[2]Hoja2!$A$3:$C$3503,3,FALSE)</f>
        <v>7722000</v>
      </c>
      <c r="S1969" s="11">
        <f t="shared" si="61"/>
        <v>0</v>
      </c>
      <c r="T1969" s="22">
        <f t="shared" si="62"/>
        <v>100</v>
      </c>
      <c r="U1969" s="5">
        <v>0</v>
      </c>
      <c r="V1969" s="10" t="s">
        <v>7650</v>
      </c>
    </row>
    <row r="1970" spans="1:22" s="4" customFormat="1" ht="51" x14ac:dyDescent="0.2">
      <c r="A1970" s="5" t="s">
        <v>5143</v>
      </c>
      <c r="B1970" s="5" t="s">
        <v>5143</v>
      </c>
      <c r="C1970" s="5" t="str">
        <f>+VLOOKUP(B1970,[2]Hoja1!$H$1:$I$5207,2,FALSE)</f>
        <v>CONTRATO DE PRESTACION DE SERVICIOS PROFESIONALES</v>
      </c>
      <c r="D1970" s="6" t="s">
        <v>5856</v>
      </c>
      <c r="E1970" s="6">
        <v>1032419835</v>
      </c>
      <c r="F1970" s="7" t="s">
        <v>829</v>
      </c>
      <c r="G1970" s="8">
        <v>32297</v>
      </c>
      <c r="H1970" s="9" t="s">
        <v>2791</v>
      </c>
      <c r="I1970" s="5" t="s">
        <v>835</v>
      </c>
      <c r="J1970" s="5" t="s">
        <v>865</v>
      </c>
      <c r="K1970" s="5" t="s">
        <v>846</v>
      </c>
      <c r="L1970" s="11">
        <v>16719000</v>
      </c>
      <c r="M1970" s="13">
        <v>45427</v>
      </c>
      <c r="N1970" s="13">
        <v>45429</v>
      </c>
      <c r="O1970" s="13">
        <v>45504</v>
      </c>
      <c r="P1970" s="15">
        <v>76</v>
      </c>
      <c r="Q1970" s="11" t="s">
        <v>874</v>
      </c>
      <c r="R1970" s="11">
        <f>+VLOOKUP(B1970,[2]Hoja2!$A$3:$C$3503,3,FALSE)</f>
        <v>16719000</v>
      </c>
      <c r="S1970" s="11">
        <f t="shared" si="61"/>
        <v>0</v>
      </c>
      <c r="T1970" s="22">
        <f t="shared" si="62"/>
        <v>100</v>
      </c>
      <c r="U1970" s="5">
        <v>0</v>
      </c>
      <c r="V1970" s="10" t="s">
        <v>7651</v>
      </c>
    </row>
    <row r="1971" spans="1:22" s="4" customFormat="1" ht="51" x14ac:dyDescent="0.2">
      <c r="A1971" s="5" t="s">
        <v>5144</v>
      </c>
      <c r="B1971" s="5" t="s">
        <v>5144</v>
      </c>
      <c r="C1971" s="5" t="str">
        <f>+VLOOKUP(B1971,[2]Hoja1!$H$1:$I$5207,2,FALSE)</f>
        <v>CONTRATO DE PRESTACION DE SERVICIOS PROFESIONALES</v>
      </c>
      <c r="D1971" s="6" t="s">
        <v>5857</v>
      </c>
      <c r="E1971" s="6">
        <v>1144041417</v>
      </c>
      <c r="F1971" s="7" t="s">
        <v>829</v>
      </c>
      <c r="G1971" s="8">
        <v>33213</v>
      </c>
      <c r="H1971" s="9" t="s">
        <v>6638</v>
      </c>
      <c r="I1971" s="5" t="s">
        <v>835</v>
      </c>
      <c r="J1971" s="5" t="s">
        <v>866</v>
      </c>
      <c r="K1971" s="5" t="s">
        <v>840</v>
      </c>
      <c r="L1971" s="11">
        <v>47556667</v>
      </c>
      <c r="M1971" s="13">
        <v>45427</v>
      </c>
      <c r="N1971" s="13">
        <v>45428</v>
      </c>
      <c r="O1971" s="13">
        <v>45657</v>
      </c>
      <c r="P1971" s="15">
        <v>230</v>
      </c>
      <c r="Q1971" s="11" t="s">
        <v>874</v>
      </c>
      <c r="R1971" s="11">
        <f>+VLOOKUP(B1971,[2]Hoja2!$A$3:$C$3503,3,FALSE)</f>
        <v>45395000</v>
      </c>
      <c r="S1971" s="11">
        <f t="shared" si="61"/>
        <v>2161667</v>
      </c>
      <c r="T1971" s="22">
        <f t="shared" si="62"/>
        <v>95.454544785487172</v>
      </c>
      <c r="U1971" s="5">
        <v>1</v>
      </c>
      <c r="V1971" s="10" t="s">
        <v>7652</v>
      </c>
    </row>
    <row r="1972" spans="1:22" s="4" customFormat="1" ht="51" x14ac:dyDescent="0.2">
      <c r="A1972" s="5" t="s">
        <v>5145</v>
      </c>
      <c r="B1972" s="5" t="s">
        <v>5145</v>
      </c>
      <c r="C1972" s="5" t="str">
        <f>+VLOOKUP(B1972,[2]Hoja1!$H$1:$I$5207,2,FALSE)</f>
        <v>CONTRATO DE PRESTACION DE SERVICIOS PROFESIONALES</v>
      </c>
      <c r="D1972" s="6" t="s">
        <v>5858</v>
      </c>
      <c r="E1972" s="6">
        <v>52833440</v>
      </c>
      <c r="F1972" s="7" t="s">
        <v>829</v>
      </c>
      <c r="G1972" s="8">
        <v>29470</v>
      </c>
      <c r="H1972" s="9" t="s">
        <v>6639</v>
      </c>
      <c r="I1972" s="5" t="s">
        <v>835</v>
      </c>
      <c r="J1972" s="5" t="s">
        <v>866</v>
      </c>
      <c r="K1972" s="5" t="s">
        <v>840</v>
      </c>
      <c r="L1972" s="11">
        <v>58952667</v>
      </c>
      <c r="M1972" s="13">
        <v>45428</v>
      </c>
      <c r="N1972" s="13">
        <v>45429</v>
      </c>
      <c r="O1972" s="13">
        <v>45657</v>
      </c>
      <c r="P1972" s="15">
        <v>229</v>
      </c>
      <c r="Q1972" s="11" t="s">
        <v>874</v>
      </c>
      <c r="R1972" s="11">
        <f>+VLOOKUP(B1972,[2]Hoja2!$A$3:$C$3503,3,FALSE)</f>
        <v>56273000</v>
      </c>
      <c r="S1972" s="11">
        <f t="shared" si="61"/>
        <v>2679667</v>
      </c>
      <c r="T1972" s="22">
        <f t="shared" si="62"/>
        <v>95.454544914821241</v>
      </c>
      <c r="U1972" s="5">
        <v>2</v>
      </c>
      <c r="V1972" s="10" t="s">
        <v>7653</v>
      </c>
    </row>
    <row r="1973" spans="1:22" s="4" customFormat="1" ht="51" x14ac:dyDescent="0.2">
      <c r="A1973" s="5" t="s">
        <v>5146</v>
      </c>
      <c r="B1973" s="5" t="s">
        <v>5146</v>
      </c>
      <c r="C1973" s="5" t="str">
        <f>+VLOOKUP(B1973,[2]Hoja1!$H$1:$I$5207,2,FALSE)</f>
        <v>CONTRATO DE PRESTACION DE SERVICIOS DE APOYO A LA GESTION</v>
      </c>
      <c r="D1973" s="6" t="s">
        <v>2123</v>
      </c>
      <c r="E1973" s="6">
        <v>1026283584</v>
      </c>
      <c r="F1973" s="7" t="s">
        <v>829</v>
      </c>
      <c r="G1973" s="8">
        <v>34249</v>
      </c>
      <c r="H1973" s="9" t="s">
        <v>2861</v>
      </c>
      <c r="I1973" s="5" t="s">
        <v>835</v>
      </c>
      <c r="J1973" s="5" t="s">
        <v>6988</v>
      </c>
      <c r="K1973" s="5" t="s">
        <v>841</v>
      </c>
      <c r="L1973" s="11">
        <v>32000000</v>
      </c>
      <c r="M1973" s="13">
        <v>45433</v>
      </c>
      <c r="N1973" s="13">
        <v>45436</v>
      </c>
      <c r="O1973" s="13">
        <v>45657</v>
      </c>
      <c r="P1973" s="15">
        <v>222</v>
      </c>
      <c r="Q1973" s="11" t="s">
        <v>874</v>
      </c>
      <c r="R1973" s="11">
        <f>+VLOOKUP(B1973,[2]Hoja2!$A$3:$C$3503,3,FALSE)</f>
        <v>28000000</v>
      </c>
      <c r="S1973" s="11">
        <f t="shared" si="61"/>
        <v>4000000</v>
      </c>
      <c r="T1973" s="22">
        <f t="shared" si="62"/>
        <v>87.5</v>
      </c>
      <c r="U1973" s="5">
        <v>0</v>
      </c>
      <c r="V1973" s="10" t="s">
        <v>7654</v>
      </c>
    </row>
    <row r="1974" spans="1:22" s="4" customFormat="1" ht="63.75" x14ac:dyDescent="0.2">
      <c r="A1974" s="5" t="s">
        <v>5147</v>
      </c>
      <c r="B1974" s="5" t="s">
        <v>5147</v>
      </c>
      <c r="C1974" s="5" t="str">
        <f>+VLOOKUP(B1974,[2]Hoja1!$H$1:$I$5207,2,FALSE)</f>
        <v>CONTRATO DE PRESTACION DE SERVICIOS DE APOYO A LA GESTION</v>
      </c>
      <c r="D1974" s="6" t="s">
        <v>5859</v>
      </c>
      <c r="E1974" s="6">
        <v>1019023979</v>
      </c>
      <c r="F1974" s="7" t="s">
        <v>829</v>
      </c>
      <c r="G1974" s="8">
        <v>32061</v>
      </c>
      <c r="H1974" s="9" t="s">
        <v>2711</v>
      </c>
      <c r="I1974" s="5" t="s">
        <v>835</v>
      </c>
      <c r="J1974" s="5" t="s">
        <v>866</v>
      </c>
      <c r="K1974" s="5" t="s">
        <v>840</v>
      </c>
      <c r="L1974" s="11">
        <v>50380000</v>
      </c>
      <c r="M1974" s="13">
        <v>45434</v>
      </c>
      <c r="N1974" s="13">
        <v>45436</v>
      </c>
      <c r="O1974" s="13">
        <v>45656</v>
      </c>
      <c r="P1974" s="15">
        <v>221</v>
      </c>
      <c r="Q1974" s="11" t="s">
        <v>874</v>
      </c>
      <c r="R1974" s="11">
        <f>+VLOOKUP(B1974,[2]Hoja2!$A$3:$C$3503,3,FALSE)</f>
        <v>48090000</v>
      </c>
      <c r="S1974" s="11">
        <f t="shared" si="61"/>
        <v>2290000</v>
      </c>
      <c r="T1974" s="22">
        <f t="shared" si="62"/>
        <v>95.454545454545453</v>
      </c>
      <c r="U1974" s="5">
        <v>0</v>
      </c>
      <c r="V1974" s="10" t="s">
        <v>7655</v>
      </c>
    </row>
    <row r="1975" spans="1:22" s="4" customFormat="1" ht="51" x14ac:dyDescent="0.2">
      <c r="A1975" s="5" t="s">
        <v>5148</v>
      </c>
      <c r="B1975" s="5" t="s">
        <v>5148</v>
      </c>
      <c r="C1975" s="5" t="str">
        <f>+VLOOKUP(B1975,[2]Hoja1!$H$1:$I$5207,2,FALSE)</f>
        <v>CONTRATO DE PRESTACION DE SERVICIOS DE APOYO A LA GESTION</v>
      </c>
      <c r="D1975" s="6" t="s">
        <v>5860</v>
      </c>
      <c r="E1975" s="6">
        <v>79991494</v>
      </c>
      <c r="F1975" s="7" t="s">
        <v>829</v>
      </c>
      <c r="G1975" s="8">
        <v>28952</v>
      </c>
      <c r="H1975" s="9" t="s">
        <v>6640</v>
      </c>
      <c r="I1975" s="5" t="s">
        <v>835</v>
      </c>
      <c r="J1975" s="5" t="s">
        <v>865</v>
      </c>
      <c r="K1975" s="5" t="s">
        <v>846</v>
      </c>
      <c r="L1975" s="11">
        <v>21945000</v>
      </c>
      <c r="M1975" s="13">
        <v>45428</v>
      </c>
      <c r="N1975" s="13">
        <v>45429</v>
      </c>
      <c r="O1975" s="13">
        <v>45626</v>
      </c>
      <c r="P1975" s="15">
        <v>198</v>
      </c>
      <c r="Q1975" s="11" t="s">
        <v>874</v>
      </c>
      <c r="R1975" s="11">
        <f>+VLOOKUP(B1975,[2]Hoja2!$A$3:$C$3503,3,FALSE)</f>
        <v>21945000</v>
      </c>
      <c r="S1975" s="11">
        <f t="shared" si="61"/>
        <v>0</v>
      </c>
      <c r="T1975" s="22">
        <f t="shared" si="62"/>
        <v>100</v>
      </c>
      <c r="U1975" s="5">
        <v>0</v>
      </c>
      <c r="V1975" s="10" t="s">
        <v>7656</v>
      </c>
    </row>
    <row r="1976" spans="1:22" s="4" customFormat="1" ht="51" x14ac:dyDescent="0.2">
      <c r="A1976" s="5" t="s">
        <v>5149</v>
      </c>
      <c r="B1976" s="5" t="s">
        <v>5149</v>
      </c>
      <c r="C1976" s="5" t="str">
        <f>+VLOOKUP(B1976,[2]Hoja1!$H$1:$I$5207,2,FALSE)</f>
        <v>CONTRATO DE PRESTACION DE SERVICIOS DE APOYO A LA GESTION</v>
      </c>
      <c r="D1976" s="6" t="s">
        <v>5861</v>
      </c>
      <c r="E1976" s="6">
        <v>1013101713</v>
      </c>
      <c r="F1976" s="7" t="s">
        <v>829</v>
      </c>
      <c r="G1976" s="8">
        <v>38245</v>
      </c>
      <c r="H1976" s="9" t="s">
        <v>3007</v>
      </c>
      <c r="I1976" s="5" t="s">
        <v>835</v>
      </c>
      <c r="J1976" s="5" t="s">
        <v>6988</v>
      </c>
      <c r="K1976" s="5" t="s">
        <v>841</v>
      </c>
      <c r="L1976" s="11">
        <v>18720000</v>
      </c>
      <c r="M1976" s="13">
        <v>45429</v>
      </c>
      <c r="N1976" s="13">
        <v>45433</v>
      </c>
      <c r="O1976" s="13">
        <v>45657</v>
      </c>
      <c r="P1976" s="15">
        <v>225</v>
      </c>
      <c r="Q1976" s="11" t="s">
        <v>874</v>
      </c>
      <c r="R1976" s="11">
        <f>+VLOOKUP(B1976,[2]Hoja2!$A$3:$C$3503,3,FALSE)</f>
        <v>16380000</v>
      </c>
      <c r="S1976" s="11">
        <f t="shared" si="61"/>
        <v>2340000</v>
      </c>
      <c r="T1976" s="22">
        <f t="shared" si="62"/>
        <v>87.5</v>
      </c>
      <c r="U1976" s="5">
        <v>1</v>
      </c>
      <c r="V1976" s="10" t="s">
        <v>7657</v>
      </c>
    </row>
    <row r="1977" spans="1:22" s="4" customFormat="1" ht="51" x14ac:dyDescent="0.2">
      <c r="A1977" s="5" t="s">
        <v>5150</v>
      </c>
      <c r="B1977" s="5" t="s">
        <v>5150</v>
      </c>
      <c r="C1977" s="5" t="str">
        <f>+VLOOKUP(B1977,[2]Hoja1!$H$1:$I$5207,2,FALSE)</f>
        <v>CONTRATO DE PRESTACION DE SERVICIOS DE APOYO A LA GESTION</v>
      </c>
      <c r="D1977" s="6" t="s">
        <v>5862</v>
      </c>
      <c r="E1977" s="6">
        <v>53032736</v>
      </c>
      <c r="F1977" s="7" t="s">
        <v>829</v>
      </c>
      <c r="G1977" s="8">
        <v>31341</v>
      </c>
      <c r="H1977" s="9" t="s">
        <v>6641</v>
      </c>
      <c r="I1977" s="5" t="s">
        <v>835</v>
      </c>
      <c r="J1977" s="5" t="s">
        <v>7528</v>
      </c>
      <c r="K1977" s="5" t="s">
        <v>844</v>
      </c>
      <c r="L1977" s="11">
        <v>7722000</v>
      </c>
      <c r="M1977" s="13">
        <v>45427</v>
      </c>
      <c r="N1977" s="13">
        <v>45436</v>
      </c>
      <c r="O1977" s="13">
        <v>45473</v>
      </c>
      <c r="P1977" s="15">
        <v>38</v>
      </c>
      <c r="Q1977" s="11" t="s">
        <v>874</v>
      </c>
      <c r="R1977" s="11">
        <f>+VLOOKUP(B1977,[2]Hoja2!$A$3:$C$3503,3,FALSE)</f>
        <v>7722000</v>
      </c>
      <c r="S1977" s="11">
        <f t="shared" si="61"/>
        <v>0</v>
      </c>
      <c r="T1977" s="22">
        <f t="shared" si="62"/>
        <v>100</v>
      </c>
      <c r="U1977" s="5">
        <v>0</v>
      </c>
      <c r="V1977" s="10" t="s">
        <v>7658</v>
      </c>
    </row>
    <row r="1978" spans="1:22" s="4" customFormat="1" ht="51" x14ac:dyDescent="0.2">
      <c r="A1978" s="5" t="s">
        <v>5151</v>
      </c>
      <c r="B1978" s="5" t="s">
        <v>5151</v>
      </c>
      <c r="C1978" s="5" t="str">
        <f>+VLOOKUP(B1978,[2]Hoja1!$H$1:$I$5207,2,FALSE)</f>
        <v>CONTRATO DE PRESTACION DE SERVICIOS DE APOYO A LA GESTION</v>
      </c>
      <c r="D1978" s="6" t="s">
        <v>5863</v>
      </c>
      <c r="E1978" s="6">
        <v>52726119</v>
      </c>
      <c r="F1978" s="7" t="s">
        <v>829</v>
      </c>
      <c r="G1978" s="8">
        <v>29647</v>
      </c>
      <c r="H1978" s="9" t="s">
        <v>6642</v>
      </c>
      <c r="I1978" s="5" t="s">
        <v>835</v>
      </c>
      <c r="J1978" s="5" t="s">
        <v>7528</v>
      </c>
      <c r="K1978" s="5" t="s">
        <v>844</v>
      </c>
      <c r="L1978" s="11">
        <v>7722000</v>
      </c>
      <c r="M1978" s="13">
        <v>45427</v>
      </c>
      <c r="N1978" s="13">
        <v>45432</v>
      </c>
      <c r="O1978" s="13">
        <v>45473</v>
      </c>
      <c r="P1978" s="15">
        <v>42</v>
      </c>
      <c r="Q1978" s="11" t="s">
        <v>874</v>
      </c>
      <c r="R1978" s="11">
        <f>+VLOOKUP(B1978,[2]Hoja2!$A$3:$C$3503,3,FALSE)</f>
        <v>7722000</v>
      </c>
      <c r="S1978" s="11">
        <f t="shared" si="61"/>
        <v>0</v>
      </c>
      <c r="T1978" s="22">
        <f t="shared" si="62"/>
        <v>100</v>
      </c>
      <c r="U1978" s="5">
        <v>0</v>
      </c>
      <c r="V1978" s="10" t="s">
        <v>7659</v>
      </c>
    </row>
    <row r="1979" spans="1:22" s="4" customFormat="1" ht="51" x14ac:dyDescent="0.2">
      <c r="A1979" s="5" t="s">
        <v>5152</v>
      </c>
      <c r="B1979" s="5" t="s">
        <v>5152</v>
      </c>
      <c r="C1979" s="5" t="str">
        <f>+VLOOKUP(B1979,[2]Hoja1!$H$1:$I$5207,2,FALSE)</f>
        <v>CONTRATO DE PRESTACION DE SERVICIOS PROFESIONALES</v>
      </c>
      <c r="D1979" s="6" t="s">
        <v>273</v>
      </c>
      <c r="E1979" s="6">
        <v>52852350</v>
      </c>
      <c r="F1979" s="7" t="s">
        <v>829</v>
      </c>
      <c r="G1979" s="8">
        <v>29477</v>
      </c>
      <c r="H1979" s="9" t="s">
        <v>2791</v>
      </c>
      <c r="I1979" s="5" t="s">
        <v>835</v>
      </c>
      <c r="J1979" s="5" t="s">
        <v>865</v>
      </c>
      <c r="K1979" s="5" t="s">
        <v>846</v>
      </c>
      <c r="L1979" s="11">
        <v>16719000</v>
      </c>
      <c r="M1979" s="13">
        <v>45429</v>
      </c>
      <c r="N1979" s="13">
        <v>45435</v>
      </c>
      <c r="O1979" s="13">
        <v>45504</v>
      </c>
      <c r="P1979" s="15">
        <v>70</v>
      </c>
      <c r="Q1979" s="11" t="s">
        <v>874</v>
      </c>
      <c r="R1979" s="11">
        <f>+VLOOKUP(B1979,[2]Hoja2!$A$3:$C$3503,3,FALSE)</f>
        <v>16719000</v>
      </c>
      <c r="S1979" s="11">
        <f t="shared" si="61"/>
        <v>0</v>
      </c>
      <c r="T1979" s="22">
        <f t="shared" si="62"/>
        <v>100</v>
      </c>
      <c r="U1979" s="5">
        <v>0</v>
      </c>
      <c r="V1979" s="10" t="s">
        <v>7660</v>
      </c>
    </row>
    <row r="1980" spans="1:22" s="4" customFormat="1" ht="51" x14ac:dyDescent="0.2">
      <c r="A1980" s="5" t="s">
        <v>5153</v>
      </c>
      <c r="B1980" s="5" t="s">
        <v>5153</v>
      </c>
      <c r="C1980" s="5" t="str">
        <f>+VLOOKUP(B1980,[2]Hoja1!$H$1:$I$5207,2,FALSE)</f>
        <v>CONTRATO DE PRESTACION DE SERVICIOS DE APOYO A LA GESTION</v>
      </c>
      <c r="D1980" s="6" t="s">
        <v>5864</v>
      </c>
      <c r="E1980" s="6">
        <v>1032426286</v>
      </c>
      <c r="F1980" s="7" t="s">
        <v>829</v>
      </c>
      <c r="G1980" s="8">
        <v>32523</v>
      </c>
      <c r="H1980" s="9" t="s">
        <v>6643</v>
      </c>
      <c r="I1980" s="5" t="s">
        <v>835</v>
      </c>
      <c r="J1980" s="5" t="s">
        <v>7528</v>
      </c>
      <c r="K1980" s="5" t="s">
        <v>844</v>
      </c>
      <c r="L1980" s="11">
        <v>7722000</v>
      </c>
      <c r="M1980" s="13">
        <v>45428</v>
      </c>
      <c r="N1980" s="13">
        <v>45432</v>
      </c>
      <c r="O1980" s="13">
        <v>45473</v>
      </c>
      <c r="P1980" s="15">
        <v>42</v>
      </c>
      <c r="Q1980" s="11" t="s">
        <v>874</v>
      </c>
      <c r="R1980" s="11">
        <f>+VLOOKUP(B1980,[2]Hoja2!$A$3:$C$3503,3,FALSE)</f>
        <v>7722000</v>
      </c>
      <c r="S1980" s="11">
        <f t="shared" si="61"/>
        <v>0</v>
      </c>
      <c r="T1980" s="22">
        <f t="shared" si="62"/>
        <v>100</v>
      </c>
      <c r="U1980" s="5">
        <v>0</v>
      </c>
      <c r="V1980" s="10" t="s">
        <v>7661</v>
      </c>
    </row>
    <row r="1981" spans="1:22" s="4" customFormat="1" ht="51" x14ac:dyDescent="0.2">
      <c r="A1981" s="5" t="s">
        <v>5154</v>
      </c>
      <c r="B1981" s="5" t="s">
        <v>5154</v>
      </c>
      <c r="C1981" s="5" t="str">
        <f>+VLOOKUP(B1981,[2]Hoja1!$H$1:$I$5207,2,FALSE)</f>
        <v>CONTRATO DE PRESTACION DE SERVICIOS PROFESIONALES</v>
      </c>
      <c r="D1981" s="6" t="s">
        <v>326</v>
      </c>
      <c r="E1981" s="6">
        <v>1031139727</v>
      </c>
      <c r="F1981" s="7" t="s">
        <v>829</v>
      </c>
      <c r="G1981" s="8">
        <v>33807</v>
      </c>
      <c r="H1981" s="9" t="s">
        <v>6644</v>
      </c>
      <c r="I1981" s="5" t="s">
        <v>835</v>
      </c>
      <c r="J1981" s="5" t="s">
        <v>865</v>
      </c>
      <c r="K1981" s="5" t="s">
        <v>846</v>
      </c>
      <c r="L1981" s="11">
        <v>16347000</v>
      </c>
      <c r="M1981" s="13">
        <v>45429</v>
      </c>
      <c r="N1981" s="13">
        <v>45432</v>
      </c>
      <c r="O1981" s="13">
        <v>45504</v>
      </c>
      <c r="P1981" s="15">
        <v>73</v>
      </c>
      <c r="Q1981" s="11" t="s">
        <v>874</v>
      </c>
      <c r="R1981" s="11">
        <f>+VLOOKUP(B1981,[2]Hoja2!$A$3:$C$3503,3,FALSE)</f>
        <v>16347000</v>
      </c>
      <c r="S1981" s="11">
        <f t="shared" si="61"/>
        <v>0</v>
      </c>
      <c r="T1981" s="22">
        <f t="shared" si="62"/>
        <v>100</v>
      </c>
      <c r="U1981" s="5">
        <v>0</v>
      </c>
      <c r="V1981" s="10" t="s">
        <v>7662</v>
      </c>
    </row>
    <row r="1982" spans="1:22" s="4" customFormat="1" ht="51" x14ac:dyDescent="0.2">
      <c r="A1982" s="5" t="s">
        <v>5155</v>
      </c>
      <c r="B1982" s="5" t="s">
        <v>5155</v>
      </c>
      <c r="C1982" s="5" t="str">
        <f>+VLOOKUP(B1982,[2]Hoja1!$H$1:$I$5207,2,FALSE)</f>
        <v>CONTRATO DE PRESTACION DE SERVICIOS DE APOYO A LA GESTION</v>
      </c>
      <c r="D1982" s="6" t="s">
        <v>5865</v>
      </c>
      <c r="E1982" s="6">
        <v>53081868</v>
      </c>
      <c r="F1982" s="7" t="s">
        <v>829</v>
      </c>
      <c r="G1982" s="8">
        <v>30984</v>
      </c>
      <c r="H1982" s="9" t="s">
        <v>6645</v>
      </c>
      <c r="I1982" s="5" t="s">
        <v>835</v>
      </c>
      <c r="J1982" s="5" t="s">
        <v>6963</v>
      </c>
      <c r="K1982" s="5" t="s">
        <v>842</v>
      </c>
      <c r="L1982" s="11">
        <v>10500000</v>
      </c>
      <c r="M1982" s="13">
        <v>45432</v>
      </c>
      <c r="N1982" s="13">
        <v>45433</v>
      </c>
      <c r="O1982" s="13">
        <v>45524</v>
      </c>
      <c r="P1982" s="15">
        <v>92</v>
      </c>
      <c r="Q1982" s="11" t="s">
        <v>874</v>
      </c>
      <c r="R1982" s="11">
        <f>+VLOOKUP(B1982,[2]Hoja2!$A$3:$C$3503,3,FALSE)</f>
        <v>10500000</v>
      </c>
      <c r="S1982" s="11">
        <f t="shared" si="61"/>
        <v>0</v>
      </c>
      <c r="T1982" s="22">
        <f t="shared" si="62"/>
        <v>100</v>
      </c>
      <c r="U1982" s="5">
        <v>0</v>
      </c>
      <c r="V1982" s="10" t="s">
        <v>7663</v>
      </c>
    </row>
    <row r="1983" spans="1:22" s="4" customFormat="1" ht="51" x14ac:dyDescent="0.2">
      <c r="A1983" s="5" t="s">
        <v>5156</v>
      </c>
      <c r="B1983" s="5" t="s">
        <v>5156</v>
      </c>
      <c r="C1983" s="5" t="str">
        <f>+VLOOKUP(B1983,[2]Hoja1!$H$1:$I$5207,2,FALSE)</f>
        <v>CONTRATO DE PRESTACION DE SERVICIOS DE APOYO A LA GESTION</v>
      </c>
      <c r="D1983" s="6" t="s">
        <v>2290</v>
      </c>
      <c r="E1983" s="6">
        <v>1022447407</v>
      </c>
      <c r="F1983" s="7" t="s">
        <v>829</v>
      </c>
      <c r="G1983" s="8">
        <v>36518</v>
      </c>
      <c r="H1983" s="9" t="s">
        <v>6278</v>
      </c>
      <c r="I1983" s="5" t="s">
        <v>835</v>
      </c>
      <c r="J1983" s="5" t="s">
        <v>6988</v>
      </c>
      <c r="K1983" s="5" t="s">
        <v>841</v>
      </c>
      <c r="L1983" s="11">
        <v>18720000</v>
      </c>
      <c r="M1983" s="13">
        <v>45429</v>
      </c>
      <c r="N1983" s="13">
        <v>45435</v>
      </c>
      <c r="O1983" s="13">
        <v>45657</v>
      </c>
      <c r="P1983" s="15">
        <v>223</v>
      </c>
      <c r="Q1983" s="11" t="s">
        <v>874</v>
      </c>
      <c r="R1983" s="11">
        <f>+VLOOKUP(B1983,[2]Hoja2!$A$3:$C$3503,3,FALSE)</f>
        <v>16380000</v>
      </c>
      <c r="S1983" s="11">
        <f t="shared" si="61"/>
        <v>2340000</v>
      </c>
      <c r="T1983" s="22">
        <f t="shared" si="62"/>
        <v>87.5</v>
      </c>
      <c r="U1983" s="5">
        <v>1</v>
      </c>
      <c r="V1983" s="10" t="s">
        <v>7664</v>
      </c>
    </row>
    <row r="1984" spans="1:22" s="4" customFormat="1" ht="51" x14ac:dyDescent="0.2">
      <c r="A1984" s="5" t="s">
        <v>5157</v>
      </c>
      <c r="B1984" s="5" t="s">
        <v>5157</v>
      </c>
      <c r="C1984" s="5" t="s">
        <v>2039</v>
      </c>
      <c r="D1984" s="6" t="s">
        <v>5866</v>
      </c>
      <c r="E1984" s="6">
        <v>8000977797</v>
      </c>
      <c r="F1984" s="7" t="s">
        <v>829</v>
      </c>
      <c r="G1984" s="8" t="s">
        <v>830</v>
      </c>
      <c r="H1984" s="9" t="s">
        <v>2675</v>
      </c>
      <c r="I1984" s="5" t="s">
        <v>835</v>
      </c>
      <c r="J1984" s="5" t="s">
        <v>830</v>
      </c>
      <c r="K1984" s="5" t="s">
        <v>830</v>
      </c>
      <c r="L1984" s="11">
        <v>0</v>
      </c>
      <c r="M1984" s="13">
        <v>45429</v>
      </c>
      <c r="N1984" s="13">
        <v>45429</v>
      </c>
      <c r="O1984" s="13">
        <v>46901</v>
      </c>
      <c r="P1984" s="15">
        <v>1473</v>
      </c>
      <c r="Q1984" s="11" t="s">
        <v>874</v>
      </c>
      <c r="R1984" s="11">
        <v>0</v>
      </c>
      <c r="S1984" s="11">
        <f t="shared" si="61"/>
        <v>0</v>
      </c>
      <c r="T1984" s="22" t="s">
        <v>830</v>
      </c>
      <c r="U1984" s="5">
        <v>0</v>
      </c>
      <c r="V1984" s="10" t="s">
        <v>7665</v>
      </c>
    </row>
    <row r="1985" spans="1:23" s="4" customFormat="1" ht="51" x14ac:dyDescent="0.2">
      <c r="A1985" s="5" t="s">
        <v>5158</v>
      </c>
      <c r="B1985" s="5" t="s">
        <v>5158</v>
      </c>
      <c r="C1985" s="5" t="str">
        <f>+VLOOKUP(B1985,[2]Hoja1!$H$1:$I$5207,2,FALSE)</f>
        <v>CONTRATO DE PRESTACION DE SERVICIOS DE APOYO A LA GESTION</v>
      </c>
      <c r="D1985" s="6" t="s">
        <v>5867</v>
      </c>
      <c r="E1985" s="6">
        <v>1012379515</v>
      </c>
      <c r="F1985" s="7" t="s">
        <v>829</v>
      </c>
      <c r="G1985" s="8">
        <v>33460</v>
      </c>
      <c r="H1985" s="9" t="s">
        <v>6646</v>
      </c>
      <c r="I1985" s="5" t="s">
        <v>835</v>
      </c>
      <c r="J1985" s="5" t="s">
        <v>6963</v>
      </c>
      <c r="K1985" s="5" t="s">
        <v>842</v>
      </c>
      <c r="L1985" s="11">
        <v>17775000</v>
      </c>
      <c r="M1985" s="13">
        <v>45429</v>
      </c>
      <c r="N1985" s="13">
        <v>45429</v>
      </c>
      <c r="O1985" s="13">
        <v>45657</v>
      </c>
      <c r="P1985" s="15">
        <v>229</v>
      </c>
      <c r="Q1985" s="11" t="s">
        <v>874</v>
      </c>
      <c r="R1985" s="11">
        <f>+VLOOKUP(B1985,[2]Hoja2!$A$3:$C$3503,3,FALSE)</f>
        <v>17775000</v>
      </c>
      <c r="S1985" s="11">
        <f t="shared" si="61"/>
        <v>0</v>
      </c>
      <c r="T1985" s="22">
        <f t="shared" si="62"/>
        <v>100</v>
      </c>
      <c r="U1985" s="5">
        <v>1</v>
      </c>
      <c r="V1985" s="10" t="s">
        <v>7666</v>
      </c>
    </row>
    <row r="1986" spans="1:23" s="4" customFormat="1" ht="51" x14ac:dyDescent="0.2">
      <c r="A1986" s="5" t="s">
        <v>5159</v>
      </c>
      <c r="B1986" s="5" t="s">
        <v>5159</v>
      </c>
      <c r="C1986" s="5" t="str">
        <f>+VLOOKUP(B1986,[2]Hoja1!$H$1:$I$5207,2,FALSE)</f>
        <v>CONTRATO DE PRESTACION DE SERVICIOS DE APOYO A LA GESTION</v>
      </c>
      <c r="D1986" s="6" t="s">
        <v>5868</v>
      </c>
      <c r="E1986" s="6">
        <v>1015413582</v>
      </c>
      <c r="F1986" s="7" t="s">
        <v>829</v>
      </c>
      <c r="G1986" s="8">
        <v>32756</v>
      </c>
      <c r="H1986" s="9" t="s">
        <v>6647</v>
      </c>
      <c r="I1986" s="5" t="s">
        <v>835</v>
      </c>
      <c r="J1986" s="5" t="s">
        <v>866</v>
      </c>
      <c r="K1986" s="5" t="s">
        <v>840</v>
      </c>
      <c r="L1986" s="11">
        <v>11000000</v>
      </c>
      <c r="M1986" s="13">
        <v>45433</v>
      </c>
      <c r="N1986" s="13">
        <v>45433</v>
      </c>
      <c r="O1986" s="13">
        <v>45494</v>
      </c>
      <c r="P1986" s="15">
        <v>62</v>
      </c>
      <c r="Q1986" s="11" t="s">
        <v>874</v>
      </c>
      <c r="R1986" s="11">
        <f>+VLOOKUP(B1986,[2]Hoja2!$A$3:$C$3503,3,FALSE)</f>
        <v>11000000</v>
      </c>
      <c r="S1986" s="11">
        <f t="shared" si="61"/>
        <v>0</v>
      </c>
      <c r="T1986" s="22">
        <f t="shared" si="62"/>
        <v>100</v>
      </c>
      <c r="U1986" s="5">
        <v>0</v>
      </c>
      <c r="V1986" s="10" t="s">
        <v>7667</v>
      </c>
    </row>
    <row r="1987" spans="1:23" s="4" customFormat="1" ht="51" x14ac:dyDescent="0.2">
      <c r="A1987" s="5" t="s">
        <v>5160</v>
      </c>
      <c r="B1987" s="5" t="s">
        <v>5160</v>
      </c>
      <c r="C1987" s="5" t="str">
        <f>+VLOOKUP(B1987,[2]Hoja1!$H$1:$I$5207,2,FALSE)</f>
        <v>CONTRATO DE PRESTACION DE SERVICIOS DE APOYO A LA GESTION</v>
      </c>
      <c r="D1987" s="6" t="s">
        <v>5869</v>
      </c>
      <c r="E1987" s="6">
        <v>1032392552</v>
      </c>
      <c r="F1987" s="7" t="s">
        <v>829</v>
      </c>
      <c r="G1987" s="8">
        <v>31986</v>
      </c>
      <c r="H1987" s="9" t="s">
        <v>6648</v>
      </c>
      <c r="I1987" s="5" t="s">
        <v>835</v>
      </c>
      <c r="J1987" s="5" t="s">
        <v>6988</v>
      </c>
      <c r="K1987" s="5" t="s">
        <v>841</v>
      </c>
      <c r="L1987" s="11">
        <v>33750000</v>
      </c>
      <c r="M1987" s="13">
        <v>45429</v>
      </c>
      <c r="N1987" s="13">
        <v>45429</v>
      </c>
      <c r="O1987" s="13">
        <v>45657</v>
      </c>
      <c r="P1987" s="15">
        <v>229</v>
      </c>
      <c r="Q1987" s="11" t="s">
        <v>874</v>
      </c>
      <c r="R1987" s="11">
        <f>+VLOOKUP(B1987,[2]Hoja2!$A$3:$C$3503,3,FALSE)</f>
        <v>29250000</v>
      </c>
      <c r="S1987" s="11">
        <f t="shared" si="61"/>
        <v>4500000</v>
      </c>
      <c r="T1987" s="22">
        <f t="shared" si="62"/>
        <v>86.666666666666671</v>
      </c>
      <c r="U1987" s="5">
        <v>0</v>
      </c>
      <c r="V1987" s="10" t="s">
        <v>7668</v>
      </c>
    </row>
    <row r="1988" spans="1:23" s="4" customFormat="1" ht="51" x14ac:dyDescent="0.2">
      <c r="A1988" s="5" t="s">
        <v>5161</v>
      </c>
      <c r="B1988" s="5" t="s">
        <v>5161</v>
      </c>
      <c r="C1988" s="5" t="str">
        <f>+VLOOKUP(B1988,[2]Hoja1!$H$1:$I$5207,2,FALSE)</f>
        <v>CONTRATO DE PRESTACION DE SERVICIOS DE APOYO A LA GESTION</v>
      </c>
      <c r="D1988" s="6" t="s">
        <v>5870</v>
      </c>
      <c r="E1988" s="6">
        <v>6288009</v>
      </c>
      <c r="F1988" s="7" t="s">
        <v>829</v>
      </c>
      <c r="G1988" s="8" t="s">
        <v>830</v>
      </c>
      <c r="H1988" s="9" t="s">
        <v>6534</v>
      </c>
      <c r="I1988" s="5" t="s">
        <v>835</v>
      </c>
      <c r="J1988" s="5" t="s">
        <v>6988</v>
      </c>
      <c r="K1988" s="5" t="s">
        <v>841</v>
      </c>
      <c r="L1988" s="11">
        <v>25875000</v>
      </c>
      <c r="M1988" s="13">
        <v>45429</v>
      </c>
      <c r="N1988" s="13">
        <v>45434</v>
      </c>
      <c r="O1988" s="13">
        <v>45657</v>
      </c>
      <c r="P1988" s="15">
        <v>224</v>
      </c>
      <c r="Q1988" s="11" t="s">
        <v>874</v>
      </c>
      <c r="R1988" s="11">
        <f>+VLOOKUP(B1988,[2]Hoja2!$A$3:$C$3503,3,FALSE)</f>
        <v>24150000</v>
      </c>
      <c r="S1988" s="11">
        <f t="shared" ref="S1988:S2051" si="63">+L1988-R1988</f>
        <v>1725000</v>
      </c>
      <c r="T1988" s="22">
        <f t="shared" si="62"/>
        <v>93.333333333333329</v>
      </c>
      <c r="U1988" s="5">
        <v>0</v>
      </c>
      <c r="V1988" s="10" t="s">
        <v>7669</v>
      </c>
    </row>
    <row r="1989" spans="1:23" s="4" customFormat="1" ht="51" x14ac:dyDescent="0.2">
      <c r="A1989" s="5" t="s">
        <v>5162</v>
      </c>
      <c r="B1989" s="5" t="s">
        <v>5162</v>
      </c>
      <c r="C1989" s="5" t="str">
        <f>+VLOOKUP(B1989,[2]Hoja1!$H$1:$I$5207,2,FALSE)</f>
        <v>CONTRATO DE PRESTACION DE SERVICIOS DE APOYO A LA GESTION</v>
      </c>
      <c r="D1989" s="6" t="s">
        <v>5871</v>
      </c>
      <c r="E1989" s="6">
        <v>1018417193</v>
      </c>
      <c r="F1989" s="7" t="s">
        <v>829</v>
      </c>
      <c r="G1989" s="8">
        <v>32287</v>
      </c>
      <c r="H1989" s="9" t="s">
        <v>6649</v>
      </c>
      <c r="I1989" s="5" t="s">
        <v>835</v>
      </c>
      <c r="J1989" s="5" t="s">
        <v>7018</v>
      </c>
      <c r="K1989" s="5" t="s">
        <v>843</v>
      </c>
      <c r="L1989" s="11">
        <v>22500000</v>
      </c>
      <c r="M1989" s="13">
        <v>45429</v>
      </c>
      <c r="N1989" s="13">
        <v>45434</v>
      </c>
      <c r="O1989" s="13">
        <v>45528</v>
      </c>
      <c r="P1989" s="15">
        <v>95</v>
      </c>
      <c r="Q1989" s="11" t="s">
        <v>874</v>
      </c>
      <c r="R1989" s="11">
        <f>+VLOOKUP(B1989,[2]Hoja2!$A$3:$C$3503,3,FALSE)</f>
        <v>22500000</v>
      </c>
      <c r="S1989" s="11">
        <f t="shared" si="63"/>
        <v>0</v>
      </c>
      <c r="T1989" s="22">
        <f t="shared" ref="T1989:T2052" si="64">+R1989*100/L1989</f>
        <v>100</v>
      </c>
      <c r="U1989" s="5">
        <v>0</v>
      </c>
      <c r="V1989" s="10" t="s">
        <v>7670</v>
      </c>
    </row>
    <row r="1990" spans="1:23" s="4" customFormat="1" ht="51" x14ac:dyDescent="0.2">
      <c r="A1990" s="5" t="s">
        <v>5163</v>
      </c>
      <c r="B1990" s="5" t="s">
        <v>5163</v>
      </c>
      <c r="C1990" s="5" t="str">
        <f>+VLOOKUP(B1990,[2]Hoja1!$H$1:$I$5207,2,FALSE)</f>
        <v>CONTRATO DE PRESTACION DE SERVICIOS PROFESIONALES</v>
      </c>
      <c r="D1990" s="6" t="s">
        <v>5872</v>
      </c>
      <c r="E1990" s="6">
        <v>53139006</v>
      </c>
      <c r="F1990" s="7" t="s">
        <v>829</v>
      </c>
      <c r="G1990" s="8">
        <v>31026</v>
      </c>
      <c r="H1990" s="9" t="s">
        <v>6650</v>
      </c>
      <c r="I1990" s="5" t="s">
        <v>835</v>
      </c>
      <c r="J1990" s="5" t="s">
        <v>866</v>
      </c>
      <c r="K1990" s="5" t="s">
        <v>840</v>
      </c>
      <c r="L1990" s="11">
        <v>43794667</v>
      </c>
      <c r="M1990" s="13">
        <v>45433</v>
      </c>
      <c r="N1990" s="13">
        <v>45448</v>
      </c>
      <c r="O1990" s="13">
        <v>45657</v>
      </c>
      <c r="P1990" s="15">
        <v>210</v>
      </c>
      <c r="Q1990" s="11" t="s">
        <v>874</v>
      </c>
      <c r="R1990" s="11">
        <f>+VLOOKUP(B1990,[2]Hoja2!$A$3:$C$3503,3,FALSE)</f>
        <v>41804000</v>
      </c>
      <c r="S1990" s="11">
        <f t="shared" si="63"/>
        <v>1990667</v>
      </c>
      <c r="T1990" s="22">
        <f t="shared" si="64"/>
        <v>95.454544728014483</v>
      </c>
      <c r="U1990" s="5">
        <v>1</v>
      </c>
      <c r="V1990" s="10" t="s">
        <v>7671</v>
      </c>
    </row>
    <row r="1991" spans="1:23" s="4" customFormat="1" ht="63.75" x14ac:dyDescent="0.2">
      <c r="A1991" s="5" t="s">
        <v>5164</v>
      </c>
      <c r="B1991" s="5" t="s">
        <v>5164</v>
      </c>
      <c r="C1991" s="5" t="str">
        <f>+VLOOKUP(B1991,[2]Hoja1!$H$1:$I$5207,2,FALSE)</f>
        <v>CONTRATO DE PRESTACION DE SERVICIOS PROFESIONALES</v>
      </c>
      <c r="D1991" s="6" t="s">
        <v>5873</v>
      </c>
      <c r="E1991" s="6">
        <v>1023955451</v>
      </c>
      <c r="F1991" s="7" t="s">
        <v>829</v>
      </c>
      <c r="G1991" s="8">
        <v>35377</v>
      </c>
      <c r="H1991" s="9" t="s">
        <v>6651</v>
      </c>
      <c r="I1991" s="5" t="s">
        <v>835</v>
      </c>
      <c r="J1991" s="5" t="s">
        <v>866</v>
      </c>
      <c r="K1991" s="5" t="s">
        <v>840</v>
      </c>
      <c r="L1991" s="11">
        <v>26446156</v>
      </c>
      <c r="M1991" s="13">
        <v>45428</v>
      </c>
      <c r="N1991" s="13">
        <v>45432</v>
      </c>
      <c r="O1991" s="13">
        <v>45657</v>
      </c>
      <c r="P1991" s="15">
        <v>226</v>
      </c>
      <c r="Q1991" s="11" t="s">
        <v>874</v>
      </c>
      <c r="R1991" s="11">
        <f>+VLOOKUP(B1991,[2]Hoja2!$A$3:$C$3503,3,FALSE)</f>
        <v>25244058</v>
      </c>
      <c r="S1991" s="11">
        <f t="shared" si="63"/>
        <v>1202098</v>
      </c>
      <c r="T1991" s="22">
        <f t="shared" si="64"/>
        <v>95.454545454545453</v>
      </c>
      <c r="U1991" s="5">
        <v>0</v>
      </c>
      <c r="V1991" s="10" t="s">
        <v>7672</v>
      </c>
    </row>
    <row r="1992" spans="1:23" s="4" customFormat="1" ht="63.75" x14ac:dyDescent="0.2">
      <c r="A1992" s="5" t="s">
        <v>5165</v>
      </c>
      <c r="B1992" s="5" t="s">
        <v>5165</v>
      </c>
      <c r="C1992" s="5" t="str">
        <f>+VLOOKUP(B1992,[2]Hoja1!$H$1:$I$5207,2,FALSE)</f>
        <v>CONTRATO DE PRESTACION DE SERVICIOS DE APOYO A LA GESTION</v>
      </c>
      <c r="D1992" s="6" t="s">
        <v>5874</v>
      </c>
      <c r="E1992" s="6">
        <v>79804691</v>
      </c>
      <c r="F1992" s="7" t="s">
        <v>829</v>
      </c>
      <c r="G1992" s="8">
        <v>27042</v>
      </c>
      <c r="H1992" s="9" t="s">
        <v>6652</v>
      </c>
      <c r="I1992" s="5" t="s">
        <v>835</v>
      </c>
      <c r="J1992" s="5" t="s">
        <v>6988</v>
      </c>
      <c r="K1992" s="5" t="s">
        <v>841</v>
      </c>
      <c r="L1992" s="11">
        <v>30000000</v>
      </c>
      <c r="M1992" s="13">
        <v>45429</v>
      </c>
      <c r="N1992" s="13">
        <v>45432</v>
      </c>
      <c r="O1992" s="13">
        <v>45657</v>
      </c>
      <c r="P1992" s="15">
        <v>226</v>
      </c>
      <c r="Q1992" s="11" t="s">
        <v>874</v>
      </c>
      <c r="R1992" s="11">
        <f>+VLOOKUP(B1992,[2]Hoja2!$A$3:$C$3503,3,FALSE)</f>
        <v>28000000</v>
      </c>
      <c r="S1992" s="11">
        <f t="shared" si="63"/>
        <v>2000000</v>
      </c>
      <c r="T1992" s="22">
        <f t="shared" si="64"/>
        <v>93.333333333333329</v>
      </c>
      <c r="U1992" s="5">
        <v>0</v>
      </c>
      <c r="V1992" s="10" t="s">
        <v>7673</v>
      </c>
    </row>
    <row r="1993" spans="1:23" s="4" customFormat="1" ht="51" x14ac:dyDescent="0.2">
      <c r="A1993" s="5" t="s">
        <v>5166</v>
      </c>
      <c r="B1993" s="5" t="s">
        <v>5166</v>
      </c>
      <c r="C1993" s="5" t="str">
        <f>+VLOOKUP(B1993,[2]Hoja1!$H$1:$I$5207,2,FALSE)</f>
        <v>CONTRATO DE PRESTACION DE SERVICIOS DE APOYO A LA GESTION</v>
      </c>
      <c r="D1993" s="6" t="s">
        <v>5875</v>
      </c>
      <c r="E1993" s="6">
        <v>1030529696</v>
      </c>
      <c r="F1993" s="7" t="s">
        <v>829</v>
      </c>
      <c r="G1993" s="8">
        <v>31648</v>
      </c>
      <c r="H1993" s="9" t="s">
        <v>2763</v>
      </c>
      <c r="I1993" s="5" t="s">
        <v>835</v>
      </c>
      <c r="J1993" s="5" t="s">
        <v>867</v>
      </c>
      <c r="K1993" s="5" t="s">
        <v>839</v>
      </c>
      <c r="L1993" s="11">
        <v>17988000</v>
      </c>
      <c r="M1993" s="13">
        <v>45432</v>
      </c>
      <c r="N1993" s="13">
        <v>45439</v>
      </c>
      <c r="O1993" s="13">
        <v>45610</v>
      </c>
      <c r="P1993" s="15">
        <v>172</v>
      </c>
      <c r="Q1993" s="11" t="s">
        <v>874</v>
      </c>
      <c r="R1993" s="11">
        <f>+VLOOKUP(B1993,[2]Hoja2!$A$3:$C$3503,3,FALSE)</f>
        <v>14990000</v>
      </c>
      <c r="S1993" s="11">
        <f t="shared" si="63"/>
        <v>2998000</v>
      </c>
      <c r="T1993" s="22">
        <f t="shared" si="64"/>
        <v>83.333333333333329</v>
      </c>
      <c r="U1993" s="5">
        <v>1</v>
      </c>
      <c r="V1993" s="10" t="s">
        <v>7674</v>
      </c>
    </row>
    <row r="1994" spans="1:23" s="4" customFormat="1" ht="51" x14ac:dyDescent="0.2">
      <c r="A1994" s="5" t="s">
        <v>5167</v>
      </c>
      <c r="B1994" s="5" t="s">
        <v>5167</v>
      </c>
      <c r="C1994" s="5" t="str">
        <f>+VLOOKUP(B1994,[2]Hoja1!$H$1:$I$5207,2,FALSE)</f>
        <v>CONTRATO DE PRESTACION DE SERVICIOS DE APOYO A LA GESTION</v>
      </c>
      <c r="D1994" s="6" t="s">
        <v>5876</v>
      </c>
      <c r="E1994" s="6">
        <v>1030604633</v>
      </c>
      <c r="F1994" s="7" t="s">
        <v>829</v>
      </c>
      <c r="G1994" s="8">
        <v>33602</v>
      </c>
      <c r="H1994" s="9" t="s">
        <v>6653</v>
      </c>
      <c r="I1994" s="5" t="s">
        <v>835</v>
      </c>
      <c r="J1994" s="5" t="s">
        <v>7528</v>
      </c>
      <c r="K1994" s="5" t="s">
        <v>844</v>
      </c>
      <c r="L1994" s="11">
        <v>7979400</v>
      </c>
      <c r="M1994" s="13">
        <v>45428</v>
      </c>
      <c r="N1994" s="13">
        <v>45432</v>
      </c>
      <c r="O1994" s="13">
        <v>45473</v>
      </c>
      <c r="P1994" s="15">
        <v>42</v>
      </c>
      <c r="Q1994" s="11" t="s">
        <v>874</v>
      </c>
      <c r="R1994" s="11">
        <f>+VLOOKUP(B1994,[2]Hoja2!$A$3:$C$3503,3,FALSE)</f>
        <v>7979400</v>
      </c>
      <c r="S1994" s="11">
        <f t="shared" si="63"/>
        <v>0</v>
      </c>
      <c r="T1994" s="22">
        <f t="shared" si="64"/>
        <v>100</v>
      </c>
      <c r="U1994" s="5">
        <v>0</v>
      </c>
      <c r="V1994" s="10" t="s">
        <v>7675</v>
      </c>
    </row>
    <row r="1995" spans="1:23" s="4" customFormat="1" ht="51" x14ac:dyDescent="0.2">
      <c r="A1995" s="5" t="s">
        <v>5168</v>
      </c>
      <c r="B1995" s="5" t="s">
        <v>5168</v>
      </c>
      <c r="C1995" s="5" t="str">
        <f>+VLOOKUP(B1995,[2]Hoja1!$H$1:$I$5207,2,FALSE)</f>
        <v>CONTRATO DE PRESTACION DE SERVICIOS DE APOYO A LA GESTION</v>
      </c>
      <c r="D1995" s="6" t="s">
        <v>761</v>
      </c>
      <c r="E1995" s="6">
        <v>900295625</v>
      </c>
      <c r="F1995" s="7" t="s">
        <v>829</v>
      </c>
      <c r="G1995" s="8">
        <v>28919</v>
      </c>
      <c r="H1995" s="9" t="s">
        <v>6654</v>
      </c>
      <c r="I1995" s="5" t="s">
        <v>835</v>
      </c>
      <c r="J1995" s="5" t="s">
        <v>866</v>
      </c>
      <c r="K1995" s="5" t="s">
        <v>840</v>
      </c>
      <c r="L1995" s="11">
        <f>+VLOOKUP(B1995,[2]Hoja2!$A$3:$C$3503,2,FALSE)</f>
        <v>154000000</v>
      </c>
      <c r="M1995" s="13">
        <v>45433</v>
      </c>
      <c r="N1995" s="13">
        <v>45434</v>
      </c>
      <c r="O1995" s="13">
        <v>45626</v>
      </c>
      <c r="P1995" s="15">
        <v>193</v>
      </c>
      <c r="Q1995" s="11" t="s">
        <v>874</v>
      </c>
      <c r="R1995" s="11">
        <f>+VLOOKUP(B1995,[2]Hoja2!$A$3:$C$3503,3,FALSE)</f>
        <v>154000000</v>
      </c>
      <c r="S1995" s="11">
        <f t="shared" si="63"/>
        <v>0</v>
      </c>
      <c r="T1995" s="22">
        <f t="shared" si="64"/>
        <v>100</v>
      </c>
      <c r="U1995" s="5">
        <v>0</v>
      </c>
      <c r="V1995" s="10" t="s">
        <v>7676</v>
      </c>
      <c r="W1995" s="4">
        <f>+VLOOKUP(B1995,[2]Hoja2!$A$3:$D$3503,4,FALSE)</f>
        <v>0</v>
      </c>
    </row>
    <row r="1996" spans="1:23" s="4" customFormat="1" ht="51" x14ac:dyDescent="0.2">
      <c r="A1996" s="5" t="s">
        <v>5169</v>
      </c>
      <c r="B1996" s="5" t="s">
        <v>5169</v>
      </c>
      <c r="C1996" s="5" t="str">
        <f>+VLOOKUP(B1996,[2]Hoja1!$H$1:$I$5207,2,FALSE)</f>
        <v>CONTRATO DE PRESTACION DE SERVICIOS DE APOYO A LA GESTION</v>
      </c>
      <c r="D1996" s="6" t="s">
        <v>5877</v>
      </c>
      <c r="E1996" s="6">
        <v>1085182635</v>
      </c>
      <c r="F1996" s="7" t="s">
        <v>829</v>
      </c>
      <c r="G1996" s="8">
        <v>36260</v>
      </c>
      <c r="H1996" s="9" t="s">
        <v>6655</v>
      </c>
      <c r="I1996" s="5" t="s">
        <v>835</v>
      </c>
      <c r="J1996" s="5" t="s">
        <v>7018</v>
      </c>
      <c r="K1996" s="5" t="s">
        <v>843</v>
      </c>
      <c r="L1996" s="11">
        <v>18000000</v>
      </c>
      <c r="M1996" s="13">
        <v>45429</v>
      </c>
      <c r="N1996" s="13">
        <v>45433</v>
      </c>
      <c r="O1996" s="13">
        <v>45528</v>
      </c>
      <c r="P1996" s="15">
        <v>96</v>
      </c>
      <c r="Q1996" s="11" t="s">
        <v>874</v>
      </c>
      <c r="R1996" s="11">
        <f>+VLOOKUP(B1996,[2]Hoja2!$A$3:$C$3503,3,FALSE)</f>
        <v>18000000</v>
      </c>
      <c r="S1996" s="11">
        <f t="shared" si="63"/>
        <v>0</v>
      </c>
      <c r="T1996" s="22">
        <f t="shared" si="64"/>
        <v>100</v>
      </c>
      <c r="U1996" s="5">
        <v>0</v>
      </c>
      <c r="V1996" s="10" t="s">
        <v>7677</v>
      </c>
    </row>
    <row r="1997" spans="1:23" s="4" customFormat="1" ht="51" x14ac:dyDescent="0.2">
      <c r="A1997" s="5" t="s">
        <v>5170</v>
      </c>
      <c r="B1997" s="5" t="s">
        <v>5170</v>
      </c>
      <c r="C1997" s="5" t="str">
        <f>+VLOOKUP(B1997,[2]Hoja1!$H$1:$I$5207,2,FALSE)</f>
        <v>CONTRATO DE PRESTACION DE SERVICIOS PROFESIONALES</v>
      </c>
      <c r="D1997" s="6" t="s">
        <v>5878</v>
      </c>
      <c r="E1997" s="6">
        <v>1022334080</v>
      </c>
      <c r="F1997" s="7" t="s">
        <v>829</v>
      </c>
      <c r="G1997" s="8">
        <v>31854</v>
      </c>
      <c r="H1997" s="9" t="s">
        <v>6656</v>
      </c>
      <c r="I1997" s="5" t="s">
        <v>835</v>
      </c>
      <c r="J1997" s="5" t="s">
        <v>6988</v>
      </c>
      <c r="K1997" s="5" t="s">
        <v>841</v>
      </c>
      <c r="L1997" s="11">
        <v>32200000</v>
      </c>
      <c r="M1997" s="13">
        <v>45429</v>
      </c>
      <c r="N1997" s="13">
        <v>45433</v>
      </c>
      <c r="O1997" s="13">
        <v>45652</v>
      </c>
      <c r="P1997" s="15">
        <v>220</v>
      </c>
      <c r="Q1997" s="11" t="s">
        <v>874</v>
      </c>
      <c r="R1997" s="11">
        <f>+VLOOKUP(B1997,[2]Hoja2!$A$3:$C$3503,3,FALSE)</f>
        <v>27600000</v>
      </c>
      <c r="S1997" s="11">
        <f t="shared" si="63"/>
        <v>4600000</v>
      </c>
      <c r="T1997" s="22">
        <f t="shared" si="64"/>
        <v>85.714285714285708</v>
      </c>
      <c r="U1997" s="5">
        <v>1</v>
      </c>
      <c r="V1997" s="10" t="s">
        <v>7678</v>
      </c>
    </row>
    <row r="1998" spans="1:23" s="4" customFormat="1" ht="63.75" x14ac:dyDescent="0.2">
      <c r="A1998" s="5" t="s">
        <v>5171</v>
      </c>
      <c r="B1998" s="5" t="s">
        <v>5171</v>
      </c>
      <c r="C1998" s="5" t="str">
        <f>+VLOOKUP(B1998,[2]Hoja1!$H$1:$I$5207,2,FALSE)</f>
        <v>CONTRATO DE PRESTACION DE SERVICIOS DE APOYO A LA GESTION</v>
      </c>
      <c r="D1998" s="6" t="s">
        <v>5879</v>
      </c>
      <c r="E1998" s="6">
        <v>1024536878</v>
      </c>
      <c r="F1998" s="7" t="s">
        <v>829</v>
      </c>
      <c r="G1998" s="8">
        <v>34006</v>
      </c>
      <c r="H1998" s="9" t="s">
        <v>6657</v>
      </c>
      <c r="I1998" s="5" t="s">
        <v>835</v>
      </c>
      <c r="J1998" s="5" t="s">
        <v>6988</v>
      </c>
      <c r="K1998" s="5" t="s">
        <v>841</v>
      </c>
      <c r="L1998" s="11">
        <v>4500000</v>
      </c>
      <c r="M1998" s="13">
        <v>45429</v>
      </c>
      <c r="N1998" s="13">
        <v>45434</v>
      </c>
      <c r="O1998" s="13">
        <v>45473</v>
      </c>
      <c r="P1998" s="15">
        <v>40</v>
      </c>
      <c r="Q1998" s="11" t="s">
        <v>874</v>
      </c>
      <c r="R1998" s="11">
        <f>+VLOOKUP(B1998,[2]Hoja2!$A$3:$C$3503,3,FALSE)</f>
        <v>4500000</v>
      </c>
      <c r="S1998" s="11">
        <f t="shared" si="63"/>
        <v>0</v>
      </c>
      <c r="T1998" s="22">
        <f t="shared" si="64"/>
        <v>100</v>
      </c>
      <c r="U1998" s="5">
        <v>0</v>
      </c>
      <c r="V1998" s="10" t="s">
        <v>7679</v>
      </c>
    </row>
    <row r="1999" spans="1:23" s="4" customFormat="1" ht="51" x14ac:dyDescent="0.2">
      <c r="A1999" s="5" t="s">
        <v>5172</v>
      </c>
      <c r="B1999" s="5" t="s">
        <v>5172</v>
      </c>
      <c r="C1999" s="5" t="str">
        <f>+VLOOKUP(B1999,[2]Hoja1!$H$1:$I$5207,2,FALSE)</f>
        <v>CONTRATO DE PRESTACION DE SERVICIOS DE APOYO A LA GESTION</v>
      </c>
      <c r="D1999" s="6" t="s">
        <v>298</v>
      </c>
      <c r="E1999" s="6">
        <v>1090415619</v>
      </c>
      <c r="F1999" s="7" t="s">
        <v>829</v>
      </c>
      <c r="G1999" s="8">
        <v>32783</v>
      </c>
      <c r="H1999" s="9" t="s">
        <v>6658</v>
      </c>
      <c r="I1999" s="5" t="s">
        <v>835</v>
      </c>
      <c r="J1999" s="5" t="s">
        <v>6988</v>
      </c>
      <c r="K1999" s="5" t="s">
        <v>841</v>
      </c>
      <c r="L1999" s="11">
        <v>26325000</v>
      </c>
      <c r="M1999" s="13">
        <v>45429</v>
      </c>
      <c r="N1999" s="13">
        <v>45433</v>
      </c>
      <c r="O1999" s="13">
        <v>45657</v>
      </c>
      <c r="P1999" s="15">
        <v>225</v>
      </c>
      <c r="Q1999" s="11" t="s">
        <v>874</v>
      </c>
      <c r="R1999" s="11">
        <f>+VLOOKUP(B1999,[2]Hoja2!$A$3:$C$3503,3,FALSE)</f>
        <v>24570000</v>
      </c>
      <c r="S1999" s="11">
        <f t="shared" si="63"/>
        <v>1755000</v>
      </c>
      <c r="T1999" s="22">
        <f t="shared" si="64"/>
        <v>93.333333333333329</v>
      </c>
      <c r="U1999" s="5">
        <v>1</v>
      </c>
      <c r="V1999" s="10" t="s">
        <v>7680</v>
      </c>
    </row>
    <row r="2000" spans="1:23" s="4" customFormat="1" ht="51" x14ac:dyDescent="0.2">
      <c r="A2000" s="5" t="s">
        <v>5173</v>
      </c>
      <c r="B2000" s="5" t="s">
        <v>5173</v>
      </c>
      <c r="C2000" s="5" t="str">
        <f>+VLOOKUP(B2000,[2]Hoja1!$H$1:$I$5207,2,FALSE)</f>
        <v>CONTRATO DE PRESTACION DE SERVICIOS DE APOYO A LA GESTION</v>
      </c>
      <c r="D2000" s="6" t="s">
        <v>5880</v>
      </c>
      <c r="E2000" s="6">
        <v>1073711342</v>
      </c>
      <c r="F2000" s="7" t="s">
        <v>829</v>
      </c>
      <c r="G2000" s="8">
        <v>35633</v>
      </c>
      <c r="H2000" s="9" t="s">
        <v>6659</v>
      </c>
      <c r="I2000" s="5" t="s">
        <v>835</v>
      </c>
      <c r="J2000" s="5" t="s">
        <v>6963</v>
      </c>
      <c r="K2000" s="5" t="s">
        <v>842</v>
      </c>
      <c r="L2000" s="11">
        <v>25600000</v>
      </c>
      <c r="M2000" s="13">
        <v>45432</v>
      </c>
      <c r="N2000" s="13">
        <v>45435</v>
      </c>
      <c r="O2000" s="13">
        <v>45646</v>
      </c>
      <c r="P2000" s="15">
        <v>212</v>
      </c>
      <c r="Q2000" s="11" t="s">
        <v>874</v>
      </c>
      <c r="R2000" s="11">
        <f>+VLOOKUP(B2000,[2]Hoja2!$A$3:$C$3503,3,FALSE)</f>
        <v>22400000</v>
      </c>
      <c r="S2000" s="11">
        <f t="shared" si="63"/>
        <v>3200000</v>
      </c>
      <c r="T2000" s="22">
        <f t="shared" si="64"/>
        <v>87.5</v>
      </c>
      <c r="U2000" s="5">
        <v>1</v>
      </c>
      <c r="V2000" s="10" t="s">
        <v>7681</v>
      </c>
    </row>
    <row r="2001" spans="1:22" s="4" customFormat="1" ht="51" x14ac:dyDescent="0.2">
      <c r="A2001" s="5" t="s">
        <v>5174</v>
      </c>
      <c r="B2001" s="5" t="s">
        <v>5174</v>
      </c>
      <c r="C2001" s="5" t="str">
        <f>+VLOOKUP(B2001,[2]Hoja1!$H$1:$I$5207,2,FALSE)</f>
        <v>CONTRATO DE PRESTACION DE SERVICIOS DE APOYO A LA GESTION</v>
      </c>
      <c r="D2001" s="6" t="s">
        <v>5595</v>
      </c>
      <c r="E2001" s="6">
        <v>900086964</v>
      </c>
      <c r="F2001" s="7" t="s">
        <v>829</v>
      </c>
      <c r="G2001" s="8">
        <v>26497</v>
      </c>
      <c r="H2001" s="9" t="s">
        <v>6660</v>
      </c>
      <c r="I2001" s="5" t="s">
        <v>835</v>
      </c>
      <c r="J2001" s="5" t="s">
        <v>6988</v>
      </c>
      <c r="K2001" s="5" t="s">
        <v>841</v>
      </c>
      <c r="L2001" s="11">
        <v>224100000</v>
      </c>
      <c r="M2001" s="13">
        <v>45429</v>
      </c>
      <c r="N2001" s="13">
        <v>45429</v>
      </c>
      <c r="O2001" s="13">
        <v>45473</v>
      </c>
      <c r="P2001" s="15">
        <v>45</v>
      </c>
      <c r="Q2001" s="11" t="s">
        <v>874</v>
      </c>
      <c r="R2001" s="11">
        <f>+VLOOKUP(B2001,[2]Hoja2!$A$3:$C$3503,3,FALSE)</f>
        <v>224100000</v>
      </c>
      <c r="S2001" s="11">
        <f t="shared" si="63"/>
        <v>0</v>
      </c>
      <c r="T2001" s="22">
        <f t="shared" si="64"/>
        <v>100</v>
      </c>
      <c r="U2001" s="5">
        <v>0</v>
      </c>
      <c r="V2001" s="10" t="s">
        <v>7682</v>
      </c>
    </row>
    <row r="2002" spans="1:22" s="4" customFormat="1" ht="63.75" x14ac:dyDescent="0.2">
      <c r="A2002" s="5" t="s">
        <v>5175</v>
      </c>
      <c r="B2002" s="5" t="s">
        <v>5175</v>
      </c>
      <c r="C2002" s="5" t="s">
        <v>61</v>
      </c>
      <c r="D2002" s="6" t="s">
        <v>5881</v>
      </c>
      <c r="E2002" s="6">
        <v>9003711390</v>
      </c>
      <c r="F2002" s="7" t="s">
        <v>829</v>
      </c>
      <c r="G2002" s="8">
        <v>30963</v>
      </c>
      <c r="H2002" s="9" t="s">
        <v>6661</v>
      </c>
      <c r="I2002" s="5" t="s">
        <v>830</v>
      </c>
      <c r="J2002" s="5" t="s">
        <v>830</v>
      </c>
      <c r="K2002" s="5" t="s">
        <v>830</v>
      </c>
      <c r="L2002" s="11">
        <v>0</v>
      </c>
      <c r="M2002" s="13">
        <v>45435</v>
      </c>
      <c r="N2002" s="13">
        <v>45448</v>
      </c>
      <c r="O2002" s="13">
        <v>45483</v>
      </c>
      <c r="P2002" s="15">
        <v>36</v>
      </c>
      <c r="Q2002" s="11" t="s">
        <v>874</v>
      </c>
      <c r="R2002" s="11">
        <v>0</v>
      </c>
      <c r="S2002" s="11">
        <f t="shared" si="63"/>
        <v>0</v>
      </c>
      <c r="T2002" s="22" t="s">
        <v>830</v>
      </c>
      <c r="U2002" s="5">
        <v>0</v>
      </c>
      <c r="V2002" s="10" t="s">
        <v>7683</v>
      </c>
    </row>
    <row r="2003" spans="1:22" s="4" customFormat="1" ht="51" x14ac:dyDescent="0.2">
      <c r="A2003" s="5" t="s">
        <v>5176</v>
      </c>
      <c r="B2003" s="5" t="s">
        <v>5176</v>
      </c>
      <c r="C2003" s="5" t="s">
        <v>61</v>
      </c>
      <c r="D2003" s="6" t="s">
        <v>755</v>
      </c>
      <c r="E2003" s="6">
        <v>900599115</v>
      </c>
      <c r="F2003" s="7" t="s">
        <v>829</v>
      </c>
      <c r="G2003" s="8">
        <v>26214</v>
      </c>
      <c r="H2003" s="9" t="s">
        <v>6662</v>
      </c>
      <c r="I2003" s="5" t="s">
        <v>830</v>
      </c>
      <c r="J2003" s="5" t="s">
        <v>830</v>
      </c>
      <c r="K2003" s="5" t="s">
        <v>830</v>
      </c>
      <c r="L2003" s="11">
        <v>0</v>
      </c>
      <c r="M2003" s="13">
        <v>45441</v>
      </c>
      <c r="N2003" s="13">
        <v>45462</v>
      </c>
      <c r="O2003" s="13">
        <v>45531</v>
      </c>
      <c r="P2003" s="15">
        <v>70</v>
      </c>
      <c r="Q2003" s="11" t="s">
        <v>874</v>
      </c>
      <c r="R2003" s="11">
        <v>0</v>
      </c>
      <c r="S2003" s="11">
        <f t="shared" si="63"/>
        <v>0</v>
      </c>
      <c r="T2003" s="22" t="s">
        <v>830</v>
      </c>
      <c r="U2003" s="5">
        <v>0</v>
      </c>
      <c r="V2003" s="10" t="s">
        <v>7684</v>
      </c>
    </row>
    <row r="2004" spans="1:22" s="4" customFormat="1" ht="51" x14ac:dyDescent="0.2">
      <c r="A2004" s="5" t="s">
        <v>5177</v>
      </c>
      <c r="B2004" s="5" t="s">
        <v>5177</v>
      </c>
      <c r="C2004" s="5" t="str">
        <f>+VLOOKUP(B2004,[2]Hoja1!$H$1:$I$5207,2,FALSE)</f>
        <v>CONTRATO PARA IMPULSAR PROGRAMAS Y ACTIVIDADES DE INTERES PUBLICO</v>
      </c>
      <c r="D2004" s="6" t="s">
        <v>5882</v>
      </c>
      <c r="E2004" s="6">
        <v>900484723</v>
      </c>
      <c r="F2004" s="7" t="s">
        <v>829</v>
      </c>
      <c r="G2004" s="8">
        <v>30405</v>
      </c>
      <c r="H2004" s="9" t="s">
        <v>6663</v>
      </c>
      <c r="I2004" s="5" t="s">
        <v>835</v>
      </c>
      <c r="J2004" s="5" t="s">
        <v>7018</v>
      </c>
      <c r="K2004" s="5" t="s">
        <v>843</v>
      </c>
      <c r="L2004" s="11">
        <v>54360000</v>
      </c>
      <c r="M2004" s="13">
        <v>45435</v>
      </c>
      <c r="N2004" s="13">
        <v>45440</v>
      </c>
      <c r="O2004" s="13">
        <v>45611</v>
      </c>
      <c r="P2004" s="15">
        <v>172</v>
      </c>
      <c r="Q2004" s="11" t="s">
        <v>874</v>
      </c>
      <c r="R2004" s="11">
        <f>+VLOOKUP(B2004,[2]Hoja2!$A$3:$C$3503,3,FALSE)</f>
        <v>54360000</v>
      </c>
      <c r="S2004" s="11">
        <f t="shared" si="63"/>
        <v>0</v>
      </c>
      <c r="T2004" s="22">
        <f t="shared" si="64"/>
        <v>100</v>
      </c>
      <c r="U2004" s="5">
        <v>0</v>
      </c>
      <c r="V2004" s="10" t="s">
        <v>7685</v>
      </c>
    </row>
    <row r="2005" spans="1:22" s="4" customFormat="1" ht="63.75" x14ac:dyDescent="0.2">
      <c r="A2005" s="5" t="s">
        <v>5178</v>
      </c>
      <c r="B2005" s="5" t="s">
        <v>5178</v>
      </c>
      <c r="C2005" s="5" t="str">
        <f>+VLOOKUP(B2005,[2]Hoja1!$H$1:$I$5207,2,FALSE)</f>
        <v>CONTRATO PARA IMPULSAR PROGRAMAS Y ACTIVIDADES DE INTERES PUBLICO</v>
      </c>
      <c r="D2005" s="6" t="s">
        <v>5883</v>
      </c>
      <c r="E2005" s="6">
        <v>800239595</v>
      </c>
      <c r="F2005" s="7" t="s">
        <v>829</v>
      </c>
      <c r="G2005" s="8">
        <v>19955</v>
      </c>
      <c r="H2005" s="9" t="s">
        <v>6664</v>
      </c>
      <c r="I2005" s="5" t="s">
        <v>835</v>
      </c>
      <c r="J2005" s="5" t="s">
        <v>7018</v>
      </c>
      <c r="K2005" s="5" t="s">
        <v>843</v>
      </c>
      <c r="L2005" s="11">
        <v>50400000</v>
      </c>
      <c r="M2005" s="13">
        <v>45435</v>
      </c>
      <c r="N2005" s="13">
        <v>45436</v>
      </c>
      <c r="O2005" s="13">
        <v>45626</v>
      </c>
      <c r="P2005" s="15">
        <v>191</v>
      </c>
      <c r="Q2005" s="11" t="s">
        <v>874</v>
      </c>
      <c r="R2005" s="11">
        <f>+VLOOKUP(B2005,[2]Hoja2!$A$3:$C$3503,3,FALSE)</f>
        <v>50400000</v>
      </c>
      <c r="S2005" s="11">
        <f t="shared" si="63"/>
        <v>0</v>
      </c>
      <c r="T2005" s="22">
        <f t="shared" si="64"/>
        <v>100</v>
      </c>
      <c r="U2005" s="5">
        <v>0</v>
      </c>
      <c r="V2005" s="10" t="s">
        <v>7686</v>
      </c>
    </row>
    <row r="2006" spans="1:22" s="4" customFormat="1" ht="51" x14ac:dyDescent="0.2">
      <c r="A2006" s="5" t="s">
        <v>5179</v>
      </c>
      <c r="B2006" s="5" t="s">
        <v>5179</v>
      </c>
      <c r="C2006" s="5" t="str">
        <f>+VLOOKUP(B2006,[2]Hoja1!$H$1:$I$5207,2,FALSE)</f>
        <v>CONTRATO DE PRESTACION DE SERVICIOS PROFESIONALES</v>
      </c>
      <c r="D2006" s="6" t="s">
        <v>276</v>
      </c>
      <c r="E2006" s="6">
        <v>80244363</v>
      </c>
      <c r="F2006" s="7" t="s">
        <v>829</v>
      </c>
      <c r="G2006" s="8">
        <v>30236</v>
      </c>
      <c r="H2006" s="9" t="s">
        <v>2791</v>
      </c>
      <c r="I2006" s="5" t="s">
        <v>835</v>
      </c>
      <c r="J2006" s="5" t="s">
        <v>865</v>
      </c>
      <c r="K2006" s="5" t="s">
        <v>846</v>
      </c>
      <c r="L2006" s="11">
        <v>16719000</v>
      </c>
      <c r="M2006" s="13">
        <v>45432</v>
      </c>
      <c r="N2006" s="13">
        <v>45435</v>
      </c>
      <c r="O2006" s="13">
        <v>45504</v>
      </c>
      <c r="P2006" s="15">
        <v>70</v>
      </c>
      <c r="Q2006" s="11" t="s">
        <v>874</v>
      </c>
      <c r="R2006" s="11">
        <f>+VLOOKUP(B2006,[2]Hoja2!$A$3:$C$3503,3,FALSE)</f>
        <v>16719000</v>
      </c>
      <c r="S2006" s="11">
        <f t="shared" si="63"/>
        <v>0</v>
      </c>
      <c r="T2006" s="22">
        <f t="shared" si="64"/>
        <v>100</v>
      </c>
      <c r="U2006" s="5">
        <v>0</v>
      </c>
      <c r="V2006" s="10" t="s">
        <v>7687</v>
      </c>
    </row>
    <row r="2007" spans="1:22" s="4" customFormat="1" ht="51" x14ac:dyDescent="0.2">
      <c r="A2007" s="5" t="s">
        <v>5180</v>
      </c>
      <c r="B2007" s="5" t="s">
        <v>5180</v>
      </c>
      <c r="C2007" s="5" t="str">
        <f>+VLOOKUP(B2007,[2]Hoja1!$H$1:$I$5207,2,FALSE)</f>
        <v>CONTRATO DE PRESTACION DE SERVICIOS DE APOYO A LA GESTION</v>
      </c>
      <c r="D2007" s="6" t="s">
        <v>5884</v>
      </c>
      <c r="E2007" s="6">
        <v>1127396031</v>
      </c>
      <c r="F2007" s="7" t="s">
        <v>829</v>
      </c>
      <c r="G2007" s="8">
        <v>38239</v>
      </c>
      <c r="H2007" s="9" t="s">
        <v>6263</v>
      </c>
      <c r="I2007" s="5" t="s">
        <v>835</v>
      </c>
      <c r="J2007" s="5" t="s">
        <v>6988</v>
      </c>
      <c r="K2007" s="5" t="s">
        <v>841</v>
      </c>
      <c r="L2007" s="11">
        <v>18720000</v>
      </c>
      <c r="M2007" s="13">
        <v>45433</v>
      </c>
      <c r="N2007" s="13">
        <v>45436</v>
      </c>
      <c r="O2007" s="13">
        <v>45657</v>
      </c>
      <c r="P2007" s="15">
        <v>222</v>
      </c>
      <c r="Q2007" s="11" t="s">
        <v>874</v>
      </c>
      <c r="R2007" s="11">
        <f>+VLOOKUP(B2007,[2]Hoja2!$A$3:$C$3503,3,FALSE)</f>
        <v>16380000</v>
      </c>
      <c r="S2007" s="11">
        <f t="shared" si="63"/>
        <v>2340000</v>
      </c>
      <c r="T2007" s="22">
        <f t="shared" si="64"/>
        <v>87.5</v>
      </c>
      <c r="U2007" s="5">
        <v>1</v>
      </c>
      <c r="V2007" s="10" t="s">
        <v>7688</v>
      </c>
    </row>
    <row r="2008" spans="1:22" s="4" customFormat="1" ht="51" x14ac:dyDescent="0.2">
      <c r="A2008" s="5" t="s">
        <v>5181</v>
      </c>
      <c r="B2008" s="5" t="s">
        <v>5181</v>
      </c>
      <c r="C2008" s="5" t="str">
        <f>+VLOOKUP(B2008,[2]Hoja1!$H$1:$I$5207,2,FALSE)</f>
        <v>CONTRATO DE PRESTACION DE SERVICIOS PROFESIONALES</v>
      </c>
      <c r="D2008" s="6" t="s">
        <v>294</v>
      </c>
      <c r="E2008" s="6">
        <v>52436838</v>
      </c>
      <c r="F2008" s="7" t="s">
        <v>829</v>
      </c>
      <c r="G2008" s="8">
        <v>28178</v>
      </c>
      <c r="H2008" s="9" t="s">
        <v>2791</v>
      </c>
      <c r="I2008" s="5" t="s">
        <v>835</v>
      </c>
      <c r="J2008" s="5" t="s">
        <v>865</v>
      </c>
      <c r="K2008" s="5" t="s">
        <v>846</v>
      </c>
      <c r="L2008" s="11">
        <v>16719000</v>
      </c>
      <c r="M2008" s="13">
        <v>45432</v>
      </c>
      <c r="N2008" s="13">
        <v>45435</v>
      </c>
      <c r="O2008" s="13">
        <v>45504</v>
      </c>
      <c r="P2008" s="15">
        <v>70</v>
      </c>
      <c r="Q2008" s="11" t="s">
        <v>874</v>
      </c>
      <c r="R2008" s="11">
        <f>+VLOOKUP(B2008,[2]Hoja2!$A$3:$C$3503,3,FALSE)</f>
        <v>16719000</v>
      </c>
      <c r="S2008" s="11">
        <f t="shared" si="63"/>
        <v>0</v>
      </c>
      <c r="T2008" s="22">
        <f t="shared" si="64"/>
        <v>100</v>
      </c>
      <c r="U2008" s="5">
        <v>0</v>
      </c>
      <c r="V2008" s="10" t="s">
        <v>7689</v>
      </c>
    </row>
    <row r="2009" spans="1:22" s="4" customFormat="1" ht="51" x14ac:dyDescent="0.2">
      <c r="A2009" s="5" t="s">
        <v>5182</v>
      </c>
      <c r="B2009" s="5" t="s">
        <v>5182</v>
      </c>
      <c r="C2009" s="5" t="str">
        <f>+VLOOKUP(B2009,[2]Hoja1!$H$1:$I$5207,2,FALSE)</f>
        <v>CONTRATO DE PRESTACION DE SERVICIOS DE APOYO A LA GESTION</v>
      </c>
      <c r="D2009" s="6" t="s">
        <v>5885</v>
      </c>
      <c r="E2009" s="6">
        <v>1000473266</v>
      </c>
      <c r="F2009" s="7" t="s">
        <v>829</v>
      </c>
      <c r="G2009" s="8">
        <v>37715</v>
      </c>
      <c r="H2009" s="9" t="s">
        <v>3007</v>
      </c>
      <c r="I2009" s="5" t="s">
        <v>835</v>
      </c>
      <c r="J2009" s="5" t="s">
        <v>6988</v>
      </c>
      <c r="K2009" s="5" t="s">
        <v>841</v>
      </c>
      <c r="L2009" s="11">
        <v>17550000</v>
      </c>
      <c r="M2009" s="13">
        <v>45434</v>
      </c>
      <c r="N2009" s="13">
        <v>45435</v>
      </c>
      <c r="O2009" s="13">
        <v>45657</v>
      </c>
      <c r="P2009" s="15">
        <v>223</v>
      </c>
      <c r="Q2009" s="11" t="s">
        <v>874</v>
      </c>
      <c r="R2009" s="11">
        <f>+VLOOKUP(B2009,[2]Hoja2!$A$3:$C$3503,3,FALSE)</f>
        <v>16380000</v>
      </c>
      <c r="S2009" s="11">
        <f t="shared" si="63"/>
        <v>1170000</v>
      </c>
      <c r="T2009" s="22">
        <f t="shared" si="64"/>
        <v>93.333333333333329</v>
      </c>
      <c r="U2009" s="5">
        <v>1</v>
      </c>
      <c r="V2009" s="10" t="s">
        <v>7690</v>
      </c>
    </row>
    <row r="2010" spans="1:22" s="4" customFormat="1" ht="51" x14ac:dyDescent="0.2">
      <c r="A2010" s="5" t="s">
        <v>5183</v>
      </c>
      <c r="B2010" s="5" t="s">
        <v>5183</v>
      </c>
      <c r="C2010" s="5" t="str">
        <f>+VLOOKUP(B2010,[2]Hoja1!$H$1:$I$5207,2,FALSE)</f>
        <v>CONTRATO DE PRESTACION DE SERVICIOS PROFESIONALES</v>
      </c>
      <c r="D2010" s="6" t="s">
        <v>5886</v>
      </c>
      <c r="E2010" s="6">
        <v>1020823229</v>
      </c>
      <c r="F2010" s="7" t="s">
        <v>829</v>
      </c>
      <c r="G2010" s="8">
        <v>35480</v>
      </c>
      <c r="H2010" s="9" t="s">
        <v>6665</v>
      </c>
      <c r="I2010" s="5" t="s">
        <v>835</v>
      </c>
      <c r="J2010" s="5" t="s">
        <v>6988</v>
      </c>
      <c r="K2010" s="5" t="s">
        <v>841</v>
      </c>
      <c r="L2010" s="11">
        <v>24375000</v>
      </c>
      <c r="M2010" s="13">
        <v>45434</v>
      </c>
      <c r="N2010" s="13">
        <v>45436</v>
      </c>
      <c r="O2010" s="13">
        <v>45657</v>
      </c>
      <c r="P2010" s="15">
        <v>222</v>
      </c>
      <c r="Q2010" s="11" t="s">
        <v>874</v>
      </c>
      <c r="R2010" s="11">
        <f>+VLOOKUP(B2010,[2]Hoja2!$A$3:$C$3503,3,FALSE)</f>
        <v>22750000</v>
      </c>
      <c r="S2010" s="11">
        <f t="shared" si="63"/>
        <v>1625000</v>
      </c>
      <c r="T2010" s="22">
        <f t="shared" si="64"/>
        <v>93.333333333333329</v>
      </c>
      <c r="U2010" s="5">
        <v>0</v>
      </c>
      <c r="V2010" s="10" t="s">
        <v>7691</v>
      </c>
    </row>
    <row r="2011" spans="1:22" s="4" customFormat="1" ht="51" x14ac:dyDescent="0.2">
      <c r="A2011" s="5" t="s">
        <v>5184</v>
      </c>
      <c r="B2011" s="5" t="s">
        <v>5184</v>
      </c>
      <c r="C2011" s="5" t="str">
        <f>+VLOOKUP(B2011,[2]Hoja1!$H$1:$I$5207,2,FALSE)</f>
        <v>CONTRATO DE PRESTACION DE SERVICIOS DE APOYO A LA GESTION</v>
      </c>
      <c r="D2011" s="6" t="s">
        <v>566</v>
      </c>
      <c r="E2011" s="6">
        <v>79728420</v>
      </c>
      <c r="F2011" s="7" t="s">
        <v>829</v>
      </c>
      <c r="G2011" s="8">
        <v>28906</v>
      </c>
      <c r="H2011" s="9" t="s">
        <v>2968</v>
      </c>
      <c r="I2011" s="5" t="s">
        <v>835</v>
      </c>
      <c r="J2011" s="5" t="s">
        <v>6988</v>
      </c>
      <c r="K2011" s="5" t="s">
        <v>841</v>
      </c>
      <c r="L2011" s="11">
        <v>20650000</v>
      </c>
      <c r="M2011" s="13">
        <v>45435</v>
      </c>
      <c r="N2011" s="13">
        <v>45441</v>
      </c>
      <c r="O2011" s="13">
        <v>45652</v>
      </c>
      <c r="P2011" s="15">
        <v>212</v>
      </c>
      <c r="Q2011" s="11" t="s">
        <v>874</v>
      </c>
      <c r="R2011" s="11">
        <f>+VLOOKUP(B2011,[2]Hoja2!$A$3:$C$3503,3,FALSE)</f>
        <v>17700000</v>
      </c>
      <c r="S2011" s="11">
        <f t="shared" si="63"/>
        <v>2950000</v>
      </c>
      <c r="T2011" s="22">
        <f t="shared" si="64"/>
        <v>85.714285714285708</v>
      </c>
      <c r="U2011" s="5">
        <v>1</v>
      </c>
      <c r="V2011" s="10" t="s">
        <v>7692</v>
      </c>
    </row>
    <row r="2012" spans="1:22" s="4" customFormat="1" ht="51" x14ac:dyDescent="0.2">
      <c r="A2012" s="5" t="s">
        <v>5185</v>
      </c>
      <c r="B2012" s="5" t="s">
        <v>5185</v>
      </c>
      <c r="C2012" s="5" t="str">
        <f>+VLOOKUP(B2012,[2]Hoja1!$H$1:$I$5207,2,FALSE)</f>
        <v>CONTRATO DE PRESTACION DE SERVICIOS DE APOYO A LA GESTION</v>
      </c>
      <c r="D2012" s="6" t="s">
        <v>5887</v>
      </c>
      <c r="E2012" s="6">
        <v>80813093</v>
      </c>
      <c r="F2012" s="7" t="s">
        <v>829</v>
      </c>
      <c r="G2012" s="8">
        <v>31019</v>
      </c>
      <c r="H2012" s="9" t="s">
        <v>6666</v>
      </c>
      <c r="I2012" s="5" t="s">
        <v>835</v>
      </c>
      <c r="J2012" s="5" t="s">
        <v>6988</v>
      </c>
      <c r="K2012" s="5" t="s">
        <v>841</v>
      </c>
      <c r="L2012" s="11">
        <v>30000000</v>
      </c>
      <c r="M2012" s="13">
        <v>45433</v>
      </c>
      <c r="N2012" s="13">
        <v>45447</v>
      </c>
      <c r="O2012" s="13">
        <v>45657</v>
      </c>
      <c r="P2012" s="15">
        <v>211</v>
      </c>
      <c r="Q2012" s="11" t="s">
        <v>874</v>
      </c>
      <c r="R2012" s="11">
        <f>+VLOOKUP(B2012,[2]Hoja2!$A$3:$C$3503,3,FALSE)</f>
        <v>28000000</v>
      </c>
      <c r="S2012" s="11">
        <f t="shared" si="63"/>
        <v>2000000</v>
      </c>
      <c r="T2012" s="22">
        <f t="shared" si="64"/>
        <v>93.333333333333329</v>
      </c>
      <c r="U2012" s="5">
        <v>0</v>
      </c>
      <c r="V2012" s="10" t="s">
        <v>7693</v>
      </c>
    </row>
    <row r="2013" spans="1:22" s="4" customFormat="1" ht="51" x14ac:dyDescent="0.2">
      <c r="A2013" s="5" t="s">
        <v>5186</v>
      </c>
      <c r="B2013" s="5" t="s">
        <v>5186</v>
      </c>
      <c r="C2013" s="5" t="str">
        <f>+VLOOKUP(B2013,[2]Hoja1!$H$1:$I$5207,2,FALSE)</f>
        <v>CONTRATO DE PRESTACION DE SERVICIOS DE APOYO A LA GESTION</v>
      </c>
      <c r="D2013" s="6" t="s">
        <v>5888</v>
      </c>
      <c r="E2013" s="6">
        <v>51838961</v>
      </c>
      <c r="F2013" s="7" t="s">
        <v>829</v>
      </c>
      <c r="G2013" s="8">
        <v>24093</v>
      </c>
      <c r="H2013" s="9" t="s">
        <v>6667</v>
      </c>
      <c r="I2013" s="5" t="s">
        <v>835</v>
      </c>
      <c r="J2013" s="5" t="s">
        <v>6963</v>
      </c>
      <c r="K2013" s="5" t="s">
        <v>842</v>
      </c>
      <c r="L2013" s="11">
        <v>6250000</v>
      </c>
      <c r="M2013" s="13">
        <v>45434</v>
      </c>
      <c r="N2013" s="13">
        <v>45447</v>
      </c>
      <c r="O2013" s="13">
        <v>45509</v>
      </c>
      <c r="P2013" s="15">
        <v>63</v>
      </c>
      <c r="Q2013" s="11" t="s">
        <v>874</v>
      </c>
      <c r="R2013" s="11">
        <f>+VLOOKUP(B2013,[2]Hoja2!$A$3:$C$3503,3,FALSE)</f>
        <v>6250000</v>
      </c>
      <c r="S2013" s="11">
        <f t="shared" si="63"/>
        <v>0</v>
      </c>
      <c r="T2013" s="22">
        <f t="shared" si="64"/>
        <v>100</v>
      </c>
      <c r="U2013" s="5">
        <v>0</v>
      </c>
      <c r="V2013" s="10" t="s">
        <v>7694</v>
      </c>
    </row>
    <row r="2014" spans="1:22" s="4" customFormat="1" ht="63.75" x14ac:dyDescent="0.2">
      <c r="A2014" s="5" t="s">
        <v>5187</v>
      </c>
      <c r="B2014" s="5" t="s">
        <v>5187</v>
      </c>
      <c r="C2014" s="5" t="str">
        <f>+VLOOKUP(B2014,[2]Hoja1!$H$1:$I$5207,2,FALSE)</f>
        <v>CONTRATO DE PRESTACION DE SERVICIOS PROFESIONALES</v>
      </c>
      <c r="D2014" s="6" t="s">
        <v>5889</v>
      </c>
      <c r="E2014" s="6">
        <v>1075681696</v>
      </c>
      <c r="F2014" s="7" t="s">
        <v>829</v>
      </c>
      <c r="G2014" s="8">
        <v>35419</v>
      </c>
      <c r="H2014" s="9" t="s">
        <v>6668</v>
      </c>
      <c r="I2014" s="5" t="s">
        <v>835</v>
      </c>
      <c r="J2014" s="5" t="s">
        <v>6969</v>
      </c>
      <c r="K2014" s="5" t="s">
        <v>850</v>
      </c>
      <c r="L2014" s="11">
        <v>25242000</v>
      </c>
      <c r="M2014" s="13">
        <v>45433</v>
      </c>
      <c r="N2014" s="13">
        <v>45437</v>
      </c>
      <c r="O2014" s="13">
        <v>45657</v>
      </c>
      <c r="P2014" s="15">
        <v>221</v>
      </c>
      <c r="Q2014" s="11" t="s">
        <v>874</v>
      </c>
      <c r="R2014" s="11">
        <f>+VLOOKUP(B2014,[2]Hoja2!$A$3:$C$3503,3,FALSE)</f>
        <v>21636000</v>
      </c>
      <c r="S2014" s="11">
        <f t="shared" si="63"/>
        <v>3606000</v>
      </c>
      <c r="T2014" s="22">
        <f t="shared" si="64"/>
        <v>85.714285714285708</v>
      </c>
      <c r="U2014" s="5">
        <v>1</v>
      </c>
      <c r="V2014" s="10" t="s">
        <v>7695</v>
      </c>
    </row>
    <row r="2015" spans="1:22" s="4" customFormat="1" ht="51" x14ac:dyDescent="0.2">
      <c r="A2015" s="5" t="s">
        <v>5188</v>
      </c>
      <c r="B2015" s="5" t="s">
        <v>5188</v>
      </c>
      <c r="C2015" s="5" t="str">
        <f>+VLOOKUP(B2015,[2]Hoja1!$H$1:$I$5207,2,FALSE)</f>
        <v>CONTRATO DE PRESTACION DE SERVICIOS DE APOYO A LA GESTION</v>
      </c>
      <c r="D2015" s="6" t="s">
        <v>5890</v>
      </c>
      <c r="E2015" s="6">
        <v>1010242175</v>
      </c>
      <c r="F2015" s="7" t="s">
        <v>829</v>
      </c>
      <c r="G2015" s="8">
        <v>36058</v>
      </c>
      <c r="H2015" s="9" t="s">
        <v>2690</v>
      </c>
      <c r="I2015" s="5" t="s">
        <v>835</v>
      </c>
      <c r="J2015" s="5" t="s">
        <v>6988</v>
      </c>
      <c r="K2015" s="5" t="s">
        <v>841</v>
      </c>
      <c r="L2015" s="11">
        <v>4500000</v>
      </c>
      <c r="M2015" s="13">
        <v>45434</v>
      </c>
      <c r="N2015" s="13">
        <v>45442</v>
      </c>
      <c r="O2015" s="13">
        <v>45473</v>
      </c>
      <c r="P2015" s="15">
        <v>32</v>
      </c>
      <c r="Q2015" s="11" t="s">
        <v>874</v>
      </c>
      <c r="R2015" s="11">
        <f>+VLOOKUP(B2015,[2]Hoja2!$A$3:$C$3503,3,FALSE)</f>
        <v>4500000</v>
      </c>
      <c r="S2015" s="11">
        <f t="shared" si="63"/>
        <v>0</v>
      </c>
      <c r="T2015" s="22">
        <f t="shared" si="64"/>
        <v>100</v>
      </c>
      <c r="U2015" s="5">
        <v>0</v>
      </c>
      <c r="V2015" s="10" t="s">
        <v>7696</v>
      </c>
    </row>
    <row r="2016" spans="1:22" s="4" customFormat="1" ht="51" x14ac:dyDescent="0.2">
      <c r="A2016" s="5" t="s">
        <v>5189</v>
      </c>
      <c r="B2016" s="5" t="s">
        <v>5189</v>
      </c>
      <c r="C2016" s="5" t="s">
        <v>46</v>
      </c>
      <c r="D2016" s="6" t="s">
        <v>5891</v>
      </c>
      <c r="E2016" s="6">
        <v>901451567</v>
      </c>
      <c r="F2016" s="7" t="s">
        <v>829</v>
      </c>
      <c r="G2016" s="8">
        <v>33016</v>
      </c>
      <c r="H2016" s="9" t="s">
        <v>6669</v>
      </c>
      <c r="I2016" s="5" t="s">
        <v>830</v>
      </c>
      <c r="J2016" s="5" t="s">
        <v>830</v>
      </c>
      <c r="K2016" s="5" t="s">
        <v>830</v>
      </c>
      <c r="L2016" s="11">
        <v>0</v>
      </c>
      <c r="M2016" s="13">
        <v>45433</v>
      </c>
      <c r="N2016" s="13">
        <v>45435</v>
      </c>
      <c r="O2016" s="13">
        <v>45469</v>
      </c>
      <c r="P2016" s="15">
        <v>35</v>
      </c>
      <c r="Q2016" s="11" t="s">
        <v>874</v>
      </c>
      <c r="R2016" s="11">
        <v>0</v>
      </c>
      <c r="S2016" s="11">
        <f t="shared" si="63"/>
        <v>0</v>
      </c>
      <c r="T2016" s="22" t="s">
        <v>830</v>
      </c>
      <c r="U2016" s="5">
        <v>1</v>
      </c>
      <c r="V2016" s="10" t="s">
        <v>7697</v>
      </c>
    </row>
    <row r="2017" spans="1:23" s="4" customFormat="1" ht="51" x14ac:dyDescent="0.2">
      <c r="A2017" s="5" t="s">
        <v>5190</v>
      </c>
      <c r="B2017" s="5" t="s">
        <v>5190</v>
      </c>
      <c r="C2017" s="5" t="str">
        <f>+VLOOKUP(B2017,[2]Hoja1!$H$1:$I$5207,2,FALSE)</f>
        <v>CONTRATO DE PRESTACION DE SERVICIOS DE APOYO A LA GESTION</v>
      </c>
      <c r="D2017" s="6" t="s">
        <v>5892</v>
      </c>
      <c r="E2017" s="6">
        <v>1031154947</v>
      </c>
      <c r="F2017" s="7" t="s">
        <v>829</v>
      </c>
      <c r="G2017" s="8">
        <v>34547</v>
      </c>
      <c r="H2017" s="9" t="s">
        <v>2690</v>
      </c>
      <c r="I2017" s="5" t="s">
        <v>835</v>
      </c>
      <c r="J2017" s="5" t="s">
        <v>6988</v>
      </c>
      <c r="K2017" s="5" t="s">
        <v>841</v>
      </c>
      <c r="L2017" s="11">
        <v>4500000</v>
      </c>
      <c r="M2017" s="13">
        <v>45436</v>
      </c>
      <c r="N2017" s="13">
        <v>45440</v>
      </c>
      <c r="O2017" s="13">
        <v>45473</v>
      </c>
      <c r="P2017" s="15">
        <v>34</v>
      </c>
      <c r="Q2017" s="11" t="s">
        <v>874</v>
      </c>
      <c r="R2017" s="11">
        <f>+VLOOKUP(B2017,[2]Hoja2!$A$3:$C$3503,3,FALSE)</f>
        <v>4500000</v>
      </c>
      <c r="S2017" s="11">
        <f t="shared" si="63"/>
        <v>0</v>
      </c>
      <c r="T2017" s="22">
        <f t="shared" si="64"/>
        <v>100</v>
      </c>
      <c r="U2017" s="5">
        <v>0</v>
      </c>
      <c r="V2017" s="10" t="s">
        <v>7698</v>
      </c>
    </row>
    <row r="2018" spans="1:23" s="4" customFormat="1" ht="51" x14ac:dyDescent="0.2">
      <c r="A2018" s="5" t="s">
        <v>5191</v>
      </c>
      <c r="B2018" s="5" t="s">
        <v>5191</v>
      </c>
      <c r="C2018" s="5" t="str">
        <f>+VLOOKUP(B2018,[2]Hoja1!$H$1:$I$5207,2,FALSE)</f>
        <v>CONTRATO DE PRESTACION DE SERVICIOS DE APOYO A LA GESTION</v>
      </c>
      <c r="D2018" s="6" t="s">
        <v>5893</v>
      </c>
      <c r="E2018" s="6">
        <v>80050927</v>
      </c>
      <c r="F2018" s="7" t="s">
        <v>829</v>
      </c>
      <c r="G2018" s="8">
        <v>29421</v>
      </c>
      <c r="H2018" s="9" t="s">
        <v>6670</v>
      </c>
      <c r="I2018" s="5" t="s">
        <v>835</v>
      </c>
      <c r="J2018" s="5" t="s">
        <v>7528</v>
      </c>
      <c r="K2018" s="5" t="s">
        <v>844</v>
      </c>
      <c r="L2018" s="11">
        <v>7570444</v>
      </c>
      <c r="M2018" s="13">
        <v>45434</v>
      </c>
      <c r="N2018" s="13">
        <v>45435</v>
      </c>
      <c r="O2018" s="13">
        <v>45473</v>
      </c>
      <c r="P2018" s="15">
        <v>39</v>
      </c>
      <c r="Q2018" s="11" t="s">
        <v>874</v>
      </c>
      <c r="R2018" s="11">
        <f>+VLOOKUP(B2018,[2]Hoja2!$A$3:$C$3503,3,FALSE)</f>
        <v>7570444</v>
      </c>
      <c r="S2018" s="11">
        <f t="shared" si="63"/>
        <v>0</v>
      </c>
      <c r="T2018" s="22">
        <f t="shared" si="64"/>
        <v>100</v>
      </c>
      <c r="U2018" s="5">
        <v>0</v>
      </c>
      <c r="V2018" s="10" t="s">
        <v>7699</v>
      </c>
    </row>
    <row r="2019" spans="1:23" s="4" customFormat="1" ht="51" x14ac:dyDescent="0.2">
      <c r="A2019" s="5" t="s">
        <v>5192</v>
      </c>
      <c r="B2019" s="5" t="s">
        <v>5192</v>
      </c>
      <c r="C2019" s="5" t="str">
        <f>+VLOOKUP(B2019,[2]Hoja1!$H$1:$I$5207,2,FALSE)</f>
        <v>CONTRATO DE PRESTACION DE SERVICIOS DE APOYO A LA GESTION</v>
      </c>
      <c r="D2019" s="6" t="s">
        <v>5894</v>
      </c>
      <c r="E2019" s="6">
        <v>1000159539</v>
      </c>
      <c r="F2019" s="7" t="s">
        <v>829</v>
      </c>
      <c r="G2019" s="8">
        <v>37370</v>
      </c>
      <c r="H2019" s="9" t="s">
        <v>6671</v>
      </c>
      <c r="I2019" s="5" t="s">
        <v>835</v>
      </c>
      <c r="J2019" s="5" t="s">
        <v>6963</v>
      </c>
      <c r="K2019" s="5" t="s">
        <v>842</v>
      </c>
      <c r="L2019" s="11">
        <v>19240000</v>
      </c>
      <c r="M2019" s="13">
        <v>45434</v>
      </c>
      <c r="N2019" s="13">
        <v>45435</v>
      </c>
      <c r="O2019" s="13">
        <v>45657</v>
      </c>
      <c r="P2019" s="15">
        <v>223</v>
      </c>
      <c r="Q2019" s="11" t="s">
        <v>874</v>
      </c>
      <c r="R2019" s="11">
        <f>+VLOOKUP(B2019,[2]Hoja2!$A$3:$C$3503,3,FALSE)</f>
        <v>16835000</v>
      </c>
      <c r="S2019" s="11">
        <f t="shared" si="63"/>
        <v>2405000</v>
      </c>
      <c r="T2019" s="22">
        <f t="shared" si="64"/>
        <v>87.5</v>
      </c>
      <c r="U2019" s="5">
        <v>2</v>
      </c>
      <c r="V2019" s="10" t="s">
        <v>7700</v>
      </c>
    </row>
    <row r="2020" spans="1:23" s="4" customFormat="1" ht="51" x14ac:dyDescent="0.2">
      <c r="A2020" s="5" t="s">
        <v>5193</v>
      </c>
      <c r="B2020" s="5" t="s">
        <v>5193</v>
      </c>
      <c r="C2020" s="5" t="str">
        <f>+VLOOKUP(B2020,[2]Hoja1!$H$1:$I$5207,2,FALSE)</f>
        <v>CONTRATO DE PRESTACION DE SERVICIOS PROFESIONALES</v>
      </c>
      <c r="D2020" s="6" t="s">
        <v>548</v>
      </c>
      <c r="E2020" s="6">
        <v>52965801</v>
      </c>
      <c r="F2020" s="7" t="s">
        <v>829</v>
      </c>
      <c r="G2020" s="8">
        <v>30528</v>
      </c>
      <c r="H2020" s="9" t="s">
        <v>6623</v>
      </c>
      <c r="I2020" s="5" t="s">
        <v>835</v>
      </c>
      <c r="J2020" s="5" t="s">
        <v>865</v>
      </c>
      <c r="K2020" s="5" t="s">
        <v>846</v>
      </c>
      <c r="L2020" s="11">
        <v>20421000</v>
      </c>
      <c r="M2020" s="13">
        <v>45434</v>
      </c>
      <c r="N2020" s="13">
        <v>45435</v>
      </c>
      <c r="O2020" s="13">
        <v>45504</v>
      </c>
      <c r="P2020" s="15">
        <v>70</v>
      </c>
      <c r="Q2020" s="11" t="s">
        <v>874</v>
      </c>
      <c r="R2020" s="11">
        <f>+VLOOKUP(B2020,[2]Hoja2!$A$3:$C$3503,3,FALSE)</f>
        <v>20421000</v>
      </c>
      <c r="S2020" s="11">
        <f t="shared" si="63"/>
        <v>0</v>
      </c>
      <c r="T2020" s="22">
        <f t="shared" si="64"/>
        <v>100</v>
      </c>
      <c r="U2020" s="5">
        <v>0</v>
      </c>
      <c r="V2020" s="10" t="s">
        <v>7701</v>
      </c>
    </row>
    <row r="2021" spans="1:23" s="4" customFormat="1" ht="51" x14ac:dyDescent="0.2">
      <c r="A2021" s="5" t="s">
        <v>5194</v>
      </c>
      <c r="B2021" s="5" t="s">
        <v>5194</v>
      </c>
      <c r="C2021" s="5" t="str">
        <f>+VLOOKUP(B2021,[2]Hoja1!$H$1:$I$5207,2,FALSE)</f>
        <v>CONTRATO DE PRESTACION DE SERVICIOS PROFESIONALES</v>
      </c>
      <c r="D2021" s="6" t="s">
        <v>568</v>
      </c>
      <c r="E2021" s="6">
        <v>80150689</v>
      </c>
      <c r="F2021" s="7" t="s">
        <v>829</v>
      </c>
      <c r="G2021" s="8">
        <v>29489</v>
      </c>
      <c r="H2021" s="9" t="s">
        <v>6623</v>
      </c>
      <c r="I2021" s="5" t="s">
        <v>835</v>
      </c>
      <c r="J2021" s="5" t="s">
        <v>865</v>
      </c>
      <c r="K2021" s="5" t="s">
        <v>846</v>
      </c>
      <c r="L2021" s="11">
        <v>20421000</v>
      </c>
      <c r="M2021" s="13">
        <v>45434</v>
      </c>
      <c r="N2021" s="13">
        <v>45436</v>
      </c>
      <c r="O2021" s="13">
        <v>45504</v>
      </c>
      <c r="P2021" s="15">
        <v>69</v>
      </c>
      <c r="Q2021" s="11" t="s">
        <v>874</v>
      </c>
      <c r="R2021" s="11">
        <f>+VLOOKUP(B2021,[2]Hoja2!$A$3:$C$3503,3,FALSE)</f>
        <v>20421000</v>
      </c>
      <c r="S2021" s="11">
        <f t="shared" si="63"/>
        <v>0</v>
      </c>
      <c r="T2021" s="22">
        <f t="shared" si="64"/>
        <v>100</v>
      </c>
      <c r="U2021" s="5">
        <v>0</v>
      </c>
      <c r="V2021" s="10" t="s">
        <v>7702</v>
      </c>
    </row>
    <row r="2022" spans="1:23" s="4" customFormat="1" ht="51" x14ac:dyDescent="0.2">
      <c r="A2022" s="5" t="s">
        <v>5195</v>
      </c>
      <c r="B2022" s="5" t="s">
        <v>5195</v>
      </c>
      <c r="C2022" s="5" t="str">
        <f>+VLOOKUP(B2022,[2]Hoja1!$H$1:$I$5207,2,FALSE)</f>
        <v>CONTRATO DE PRESTACION DE SERVICIOS PROFESIONALES</v>
      </c>
      <c r="D2022" s="6" t="s">
        <v>129</v>
      </c>
      <c r="E2022" s="6">
        <v>79463127</v>
      </c>
      <c r="F2022" s="7" t="s">
        <v>829</v>
      </c>
      <c r="G2022" s="8" t="s">
        <v>830</v>
      </c>
      <c r="H2022" s="9" t="s">
        <v>6672</v>
      </c>
      <c r="I2022" s="5" t="s">
        <v>835</v>
      </c>
      <c r="J2022" s="5" t="s">
        <v>865</v>
      </c>
      <c r="K2022" s="5" t="s">
        <v>846</v>
      </c>
      <c r="L2022" s="11">
        <v>20421000</v>
      </c>
      <c r="M2022" s="13">
        <v>45434</v>
      </c>
      <c r="N2022" s="13">
        <v>45435</v>
      </c>
      <c r="O2022" s="13">
        <v>45504</v>
      </c>
      <c r="P2022" s="15">
        <v>70</v>
      </c>
      <c r="Q2022" s="11" t="s">
        <v>874</v>
      </c>
      <c r="R2022" s="11">
        <f>+VLOOKUP(B2022,[2]Hoja2!$A$3:$C$3503,3,FALSE)</f>
        <v>20421000</v>
      </c>
      <c r="S2022" s="11">
        <f t="shared" si="63"/>
        <v>0</v>
      </c>
      <c r="T2022" s="22">
        <f t="shared" si="64"/>
        <v>100</v>
      </c>
      <c r="U2022" s="5">
        <v>0</v>
      </c>
      <c r="V2022" s="10" t="s">
        <v>7703</v>
      </c>
    </row>
    <row r="2023" spans="1:23" s="4" customFormat="1" ht="51" x14ac:dyDescent="0.2">
      <c r="A2023" s="5" t="s">
        <v>5196</v>
      </c>
      <c r="B2023" s="5" t="s">
        <v>5196</v>
      </c>
      <c r="C2023" s="5" t="str">
        <f>+VLOOKUP(B2023,[2]Hoja1!$H$1:$I$5207,2,FALSE)</f>
        <v>CONTRATO DE PRESTACION DE SERVICIOS PROFESIONALES</v>
      </c>
      <c r="D2023" s="6" t="s">
        <v>5895</v>
      </c>
      <c r="E2023" s="6">
        <v>52968212</v>
      </c>
      <c r="F2023" s="7" t="s">
        <v>829</v>
      </c>
      <c r="G2023" s="8">
        <v>30707</v>
      </c>
      <c r="H2023" s="9" t="s">
        <v>6673</v>
      </c>
      <c r="I2023" s="5" t="s">
        <v>835</v>
      </c>
      <c r="J2023" s="5" t="s">
        <v>866</v>
      </c>
      <c r="K2023" s="5" t="s">
        <v>840</v>
      </c>
      <c r="L2023" s="11">
        <v>31350000</v>
      </c>
      <c r="M2023" s="13">
        <v>45433</v>
      </c>
      <c r="N2023" s="13">
        <v>45441</v>
      </c>
      <c r="O2023" s="13">
        <v>45604</v>
      </c>
      <c r="P2023" s="15">
        <v>164</v>
      </c>
      <c r="Q2023" s="11" t="s">
        <v>874</v>
      </c>
      <c r="R2023" s="11">
        <f>+VLOOKUP(B2023,[2]Hoja2!$A$3:$C$3503,3,FALSE)</f>
        <v>28500000</v>
      </c>
      <c r="S2023" s="11">
        <f t="shared" si="63"/>
        <v>2850000</v>
      </c>
      <c r="T2023" s="22">
        <f t="shared" si="64"/>
        <v>90.909090909090907</v>
      </c>
      <c r="U2023" s="5">
        <v>0</v>
      </c>
      <c r="V2023" s="10" t="s">
        <v>7704</v>
      </c>
    </row>
    <row r="2024" spans="1:23" s="4" customFormat="1" ht="76.5" x14ac:dyDescent="0.2">
      <c r="A2024" s="5" t="s">
        <v>5197</v>
      </c>
      <c r="B2024" s="5" t="s">
        <v>5197</v>
      </c>
      <c r="C2024" s="5" t="str">
        <f>+VLOOKUP(B2024,[2]Hoja1!$H$1:$I$5207,2,FALSE)</f>
        <v>CONTRATO DE PRESTACION DE SERVICIOS PROFESIONALES</v>
      </c>
      <c r="D2024" s="6" t="s">
        <v>5896</v>
      </c>
      <c r="E2024" s="6">
        <v>80228453</v>
      </c>
      <c r="F2024" s="7" t="s">
        <v>829</v>
      </c>
      <c r="G2024" s="8">
        <v>29343</v>
      </c>
      <c r="H2024" s="9" t="s">
        <v>6674</v>
      </c>
      <c r="I2024" s="5" t="s">
        <v>835</v>
      </c>
      <c r="J2024" s="5" t="s">
        <v>7183</v>
      </c>
      <c r="K2024" s="5" t="s">
        <v>854</v>
      </c>
      <c r="L2024" s="11">
        <v>21000000</v>
      </c>
      <c r="M2024" s="13">
        <v>45434</v>
      </c>
      <c r="N2024" s="13">
        <v>45436</v>
      </c>
      <c r="O2024" s="13">
        <v>45528</v>
      </c>
      <c r="P2024" s="15">
        <v>93</v>
      </c>
      <c r="Q2024" s="11" t="s">
        <v>874</v>
      </c>
      <c r="R2024" s="11">
        <f>+VLOOKUP(B2024,[2]Hoja2!$A$3:$C$3503,3,FALSE)</f>
        <v>21000000</v>
      </c>
      <c r="S2024" s="11">
        <f t="shared" si="63"/>
        <v>0</v>
      </c>
      <c r="T2024" s="22">
        <f t="shared" si="64"/>
        <v>100</v>
      </c>
      <c r="U2024" s="5">
        <v>0</v>
      </c>
      <c r="V2024" s="10" t="s">
        <v>7705</v>
      </c>
    </row>
    <row r="2025" spans="1:23" s="4" customFormat="1" ht="76.5" x14ac:dyDescent="0.2">
      <c r="A2025" s="5" t="s">
        <v>5198</v>
      </c>
      <c r="B2025" s="5" t="s">
        <v>5198</v>
      </c>
      <c r="C2025" s="5" t="str">
        <f>+VLOOKUP(B2025,[2]Hoja1!$H$1:$I$5207,2,FALSE)</f>
        <v>CONTRATO DE PRESTACION DE SERVICIOS DE APOYO A LA GESTION</v>
      </c>
      <c r="D2025" s="6" t="s">
        <v>5897</v>
      </c>
      <c r="E2025" s="6">
        <v>80098584</v>
      </c>
      <c r="F2025" s="7" t="s">
        <v>829</v>
      </c>
      <c r="G2025" s="8">
        <v>30260</v>
      </c>
      <c r="H2025" s="9" t="s">
        <v>6675</v>
      </c>
      <c r="I2025" s="5" t="s">
        <v>835</v>
      </c>
      <c r="J2025" s="5" t="s">
        <v>6963</v>
      </c>
      <c r="K2025" s="5" t="s">
        <v>842</v>
      </c>
      <c r="L2025" s="11">
        <v>5000000</v>
      </c>
      <c r="M2025" s="13">
        <v>45435</v>
      </c>
      <c r="N2025" s="13">
        <v>45440</v>
      </c>
      <c r="O2025" s="13">
        <v>45511</v>
      </c>
      <c r="P2025" s="15">
        <v>72</v>
      </c>
      <c r="Q2025" s="11" t="s">
        <v>874</v>
      </c>
      <c r="R2025" s="11">
        <f>+VLOOKUP(B2025,[2]Hoja2!$A$3:$C$3503,3,FALSE)</f>
        <v>5000000</v>
      </c>
      <c r="S2025" s="11">
        <f t="shared" si="63"/>
        <v>0</v>
      </c>
      <c r="T2025" s="22">
        <f t="shared" si="64"/>
        <v>100</v>
      </c>
      <c r="U2025" s="5">
        <v>0</v>
      </c>
      <c r="V2025" s="10" t="s">
        <v>7706</v>
      </c>
    </row>
    <row r="2026" spans="1:23" s="4" customFormat="1" ht="51" x14ac:dyDescent="0.2">
      <c r="A2026" s="5" t="s">
        <v>5199</v>
      </c>
      <c r="B2026" s="5" t="s">
        <v>5199</v>
      </c>
      <c r="C2026" s="5" t="str">
        <f>+VLOOKUP(B2026,[2]Hoja1!$H$1:$I$5207,2,FALSE)</f>
        <v>CONTRATO DE PRESTACION DE SERVICIOS PROFESIONALES</v>
      </c>
      <c r="D2026" s="6" t="s">
        <v>5898</v>
      </c>
      <c r="E2026" s="6">
        <v>1018416057</v>
      </c>
      <c r="F2026" s="7" t="s">
        <v>829</v>
      </c>
      <c r="G2026" s="8">
        <v>32132</v>
      </c>
      <c r="H2026" s="9" t="s">
        <v>6676</v>
      </c>
      <c r="I2026" s="5" t="s">
        <v>835</v>
      </c>
      <c r="J2026" s="5" t="s">
        <v>865</v>
      </c>
      <c r="K2026" s="5" t="s">
        <v>846</v>
      </c>
      <c r="L2026" s="11">
        <v>38500000</v>
      </c>
      <c r="M2026" s="13">
        <v>45433</v>
      </c>
      <c r="N2026" s="13">
        <v>45434</v>
      </c>
      <c r="O2026" s="13">
        <v>45657</v>
      </c>
      <c r="P2026" s="15">
        <v>224</v>
      </c>
      <c r="Q2026" s="11" t="s">
        <v>874</v>
      </c>
      <c r="R2026" s="11">
        <f>+VLOOKUP(B2026,[2]Hoja2!$A$3:$C$3503,3,FALSE)</f>
        <v>33500000</v>
      </c>
      <c r="S2026" s="11">
        <f t="shared" si="63"/>
        <v>5000000</v>
      </c>
      <c r="T2026" s="22">
        <f t="shared" si="64"/>
        <v>87.012987012987011</v>
      </c>
      <c r="U2026" s="5">
        <v>2</v>
      </c>
      <c r="V2026" s="10" t="s">
        <v>7707</v>
      </c>
    </row>
    <row r="2027" spans="1:23" s="4" customFormat="1" ht="63.75" x14ac:dyDescent="0.2">
      <c r="A2027" s="5" t="s">
        <v>5200</v>
      </c>
      <c r="B2027" s="5" t="s">
        <v>5200</v>
      </c>
      <c r="C2027" s="5" t="str">
        <f>+VLOOKUP(B2027,[2]Hoja1!$H$1:$I$5207,2,FALSE)</f>
        <v>CONTRATO DE PRESTACION DE SERVICIOS PROFESIONALES</v>
      </c>
      <c r="D2027" s="6" t="s">
        <v>5899</v>
      </c>
      <c r="E2027" s="6">
        <v>52219814</v>
      </c>
      <c r="F2027" s="7" t="s">
        <v>829</v>
      </c>
      <c r="G2027" s="8">
        <v>27049</v>
      </c>
      <c r="H2027" s="9" t="s">
        <v>6677</v>
      </c>
      <c r="I2027" s="5" t="s">
        <v>835</v>
      </c>
      <c r="J2027" s="5" t="s">
        <v>6988</v>
      </c>
      <c r="K2027" s="5" t="s">
        <v>841</v>
      </c>
      <c r="L2027" s="11">
        <v>56000000</v>
      </c>
      <c r="M2027" s="13">
        <v>45435</v>
      </c>
      <c r="N2027" s="13">
        <v>45442</v>
      </c>
      <c r="O2027" s="13">
        <v>45651</v>
      </c>
      <c r="P2027" s="15">
        <v>210</v>
      </c>
      <c r="Q2027" s="11" t="s">
        <v>874</v>
      </c>
      <c r="R2027" s="11">
        <f>+VLOOKUP(B2027,[2]Hoja2!$A$3:$C$3503,3,FALSE)</f>
        <v>48000000</v>
      </c>
      <c r="S2027" s="11">
        <f t="shared" si="63"/>
        <v>8000000</v>
      </c>
      <c r="T2027" s="22">
        <f t="shared" si="64"/>
        <v>85.714285714285708</v>
      </c>
      <c r="U2027" s="5">
        <v>0</v>
      </c>
      <c r="V2027" s="10" t="s">
        <v>7708</v>
      </c>
    </row>
    <row r="2028" spans="1:23" s="4" customFormat="1" ht="51" x14ac:dyDescent="0.2">
      <c r="A2028" s="5" t="s">
        <v>5201</v>
      </c>
      <c r="B2028" s="5" t="s">
        <v>5201</v>
      </c>
      <c r="C2028" s="5" t="str">
        <f>+VLOOKUP(B2028,[2]Hoja1!$H$1:$I$5207,2,FALSE)</f>
        <v>CONTRATO DE PRESTACION DE SERVICIOS DE APOYO A LA GESTION</v>
      </c>
      <c r="D2028" s="6" t="s">
        <v>5900</v>
      </c>
      <c r="E2028" s="6">
        <v>80039552</v>
      </c>
      <c r="F2028" s="7" t="s">
        <v>829</v>
      </c>
      <c r="G2028" s="8">
        <v>30156</v>
      </c>
      <c r="H2028" s="9" t="s">
        <v>831</v>
      </c>
      <c r="I2028" s="5" t="s">
        <v>835</v>
      </c>
      <c r="J2028" s="5" t="s">
        <v>6988</v>
      </c>
      <c r="K2028" s="5" t="s">
        <v>841</v>
      </c>
      <c r="L2028" s="11">
        <v>42000000</v>
      </c>
      <c r="M2028" s="13">
        <v>45436</v>
      </c>
      <c r="N2028" s="13">
        <v>45447</v>
      </c>
      <c r="O2028" s="13">
        <v>45653</v>
      </c>
      <c r="P2028" s="15">
        <v>207</v>
      </c>
      <c r="Q2028" s="11" t="s">
        <v>874</v>
      </c>
      <c r="R2028" s="11">
        <f>+VLOOKUP(B2028,[2]Hoja2!$A$3:$C$3503,3,FALSE)</f>
        <v>36000000</v>
      </c>
      <c r="S2028" s="11">
        <f t="shared" si="63"/>
        <v>6000000</v>
      </c>
      <c r="T2028" s="22">
        <f t="shared" si="64"/>
        <v>85.714285714285708</v>
      </c>
      <c r="U2028" s="5">
        <v>0</v>
      </c>
      <c r="V2028" s="10" t="s">
        <v>7709</v>
      </c>
    </row>
    <row r="2029" spans="1:23" s="4" customFormat="1" ht="63.75" x14ac:dyDescent="0.2">
      <c r="A2029" s="5" t="s">
        <v>5202</v>
      </c>
      <c r="B2029" s="5" t="s">
        <v>5202</v>
      </c>
      <c r="C2029" s="5" t="str">
        <f>+VLOOKUP(B2029,[2]Hoja1!$H$1:$I$5207,2,FALSE)</f>
        <v>CONTRATO DE PRESTACION DE SERVICIOS PROFESIONALES</v>
      </c>
      <c r="D2029" s="6" t="s">
        <v>5901</v>
      </c>
      <c r="E2029" s="6">
        <v>1026277987</v>
      </c>
      <c r="F2029" s="7" t="s">
        <v>829</v>
      </c>
      <c r="G2029" s="8">
        <v>33638</v>
      </c>
      <c r="H2029" s="9" t="s">
        <v>6678</v>
      </c>
      <c r="I2029" s="5" t="s">
        <v>835</v>
      </c>
      <c r="J2029" s="5" t="s">
        <v>6988</v>
      </c>
      <c r="K2029" s="5" t="s">
        <v>841</v>
      </c>
      <c r="L2029" s="11">
        <v>32200000</v>
      </c>
      <c r="M2029" s="13">
        <v>45435</v>
      </c>
      <c r="N2029" s="13">
        <v>45440</v>
      </c>
      <c r="O2029" s="13">
        <v>45652</v>
      </c>
      <c r="P2029" s="15">
        <v>213</v>
      </c>
      <c r="Q2029" s="11" t="s">
        <v>874</v>
      </c>
      <c r="R2029" s="11">
        <f>+VLOOKUP(B2029,[2]Hoja2!$A$3:$C$3503,3,FALSE)</f>
        <v>27600000</v>
      </c>
      <c r="S2029" s="11">
        <f t="shared" si="63"/>
        <v>4600000</v>
      </c>
      <c r="T2029" s="22">
        <f t="shared" si="64"/>
        <v>85.714285714285708</v>
      </c>
      <c r="U2029" s="5">
        <v>0</v>
      </c>
      <c r="V2029" s="10" t="s">
        <v>7710</v>
      </c>
    </row>
    <row r="2030" spans="1:23" s="4" customFormat="1" ht="51" x14ac:dyDescent="0.2">
      <c r="A2030" s="5" t="s">
        <v>5203</v>
      </c>
      <c r="B2030" s="5" t="s">
        <v>5203</v>
      </c>
      <c r="C2030" s="5" t="str">
        <f>+VLOOKUP(B2030,[2]Hoja1!$H$1:$I$5207,2,FALSE)</f>
        <v>CONTRATO DE PRESTACION DE SERVICIOS DE APOYO A LA GESTION</v>
      </c>
      <c r="D2030" s="6" t="s">
        <v>5902</v>
      </c>
      <c r="E2030" s="6">
        <v>79924993</v>
      </c>
      <c r="F2030" s="7" t="s">
        <v>829</v>
      </c>
      <c r="G2030" s="8">
        <v>29562</v>
      </c>
      <c r="H2030" s="9" t="s">
        <v>6679</v>
      </c>
      <c r="I2030" s="5" t="s">
        <v>835</v>
      </c>
      <c r="J2030" s="5" t="s">
        <v>858</v>
      </c>
      <c r="K2030" s="5" t="s">
        <v>841</v>
      </c>
      <c r="L2030" s="11">
        <v>28000000</v>
      </c>
      <c r="M2030" s="13">
        <v>45435</v>
      </c>
      <c r="N2030" s="13">
        <v>45439</v>
      </c>
      <c r="O2030" s="13">
        <v>45650</v>
      </c>
      <c r="P2030" s="15">
        <v>212</v>
      </c>
      <c r="Q2030" s="11" t="s">
        <v>874</v>
      </c>
      <c r="R2030" s="11">
        <f>+VLOOKUP(B2030,[2]Hoja2!$A$3:$C$3503,3,FALSE)</f>
        <v>24000000</v>
      </c>
      <c r="S2030" s="11">
        <f t="shared" si="63"/>
        <v>4000000</v>
      </c>
      <c r="T2030" s="22">
        <f t="shared" si="64"/>
        <v>85.714285714285708</v>
      </c>
      <c r="U2030" s="5">
        <v>0</v>
      </c>
      <c r="V2030" s="10" t="s">
        <v>7711</v>
      </c>
    </row>
    <row r="2031" spans="1:23" s="4" customFormat="1" ht="89.25" x14ac:dyDescent="0.2">
      <c r="A2031" s="5" t="s">
        <v>5204</v>
      </c>
      <c r="B2031" s="5" t="s">
        <v>5204</v>
      </c>
      <c r="C2031" s="5" t="str">
        <f>+VLOOKUP(B2031,[2]Hoja1!$H$1:$I$5207,2,FALSE)</f>
        <v>CONTRATO DE PRESTACION DE SERVICIOS DE APOYO A LA GESTION</v>
      </c>
      <c r="D2031" s="6" t="s">
        <v>5903</v>
      </c>
      <c r="E2031" s="6">
        <v>1017205325</v>
      </c>
      <c r="F2031" s="7" t="s">
        <v>829</v>
      </c>
      <c r="G2031" s="8">
        <v>33787</v>
      </c>
      <c r="H2031" s="9" t="s">
        <v>6680</v>
      </c>
      <c r="I2031" s="5" t="s">
        <v>835</v>
      </c>
      <c r="J2031" s="5" t="s">
        <v>866</v>
      </c>
      <c r="K2031" s="5" t="s">
        <v>840</v>
      </c>
      <c r="L2031" s="11">
        <v>14609000</v>
      </c>
      <c r="M2031" s="13">
        <v>45440</v>
      </c>
      <c r="N2031" s="13">
        <v>45441</v>
      </c>
      <c r="O2031" s="13">
        <v>45657</v>
      </c>
      <c r="P2031" s="15">
        <v>217</v>
      </c>
      <c r="Q2031" s="11" t="s">
        <v>874</v>
      </c>
      <c r="R2031" s="11">
        <f>+VLOOKUP(B2031,[2]Hoja2!$A$3:$C$3503,3,FALSE)</f>
        <v>12522000</v>
      </c>
      <c r="S2031" s="11">
        <f t="shared" si="63"/>
        <v>2087000</v>
      </c>
      <c r="T2031" s="22">
        <f t="shared" si="64"/>
        <v>85.714285714285708</v>
      </c>
      <c r="U2031" s="5">
        <v>0</v>
      </c>
      <c r="V2031" s="10" t="s">
        <v>7712</v>
      </c>
    </row>
    <row r="2032" spans="1:23" s="4" customFormat="1" ht="51" x14ac:dyDescent="0.2">
      <c r="A2032" s="5" t="s">
        <v>5205</v>
      </c>
      <c r="B2032" s="5" t="s">
        <v>5205</v>
      </c>
      <c r="C2032" s="5" t="str">
        <f>+VLOOKUP(B2032,[2]Hoja1!$H$1:$I$5207,2,FALSE)</f>
        <v>CONTRATO DE PRESTACION DE SERVICIOS DE APOYO A LA GESTION</v>
      </c>
      <c r="D2032" s="6" t="s">
        <v>120</v>
      </c>
      <c r="E2032" s="6">
        <v>1020728902</v>
      </c>
      <c r="F2032" s="7" t="s">
        <v>829</v>
      </c>
      <c r="G2032" s="8">
        <v>32090</v>
      </c>
      <c r="H2032" s="9" t="s">
        <v>6527</v>
      </c>
      <c r="I2032" s="5" t="s">
        <v>835</v>
      </c>
      <c r="J2032" s="5" t="s">
        <v>865</v>
      </c>
      <c r="K2032" s="5" t="s">
        <v>846</v>
      </c>
      <c r="L2032" s="11">
        <f>+VLOOKUP(B2032,[2]Hoja2!$A$3:$C$3503,2,FALSE)</f>
        <v>23885333</v>
      </c>
      <c r="M2032" s="13">
        <v>45434</v>
      </c>
      <c r="N2032" s="13">
        <v>45435</v>
      </c>
      <c r="O2032" s="13">
        <v>45626</v>
      </c>
      <c r="P2032" s="15">
        <v>192</v>
      </c>
      <c r="Q2032" s="11" t="s">
        <v>874</v>
      </c>
      <c r="R2032" s="11">
        <f>+VLOOKUP(B2032,[2]Hoja2!$A$3:$C$3503,3,FALSE)</f>
        <v>23885333</v>
      </c>
      <c r="S2032" s="11">
        <f t="shared" si="63"/>
        <v>0</v>
      </c>
      <c r="T2032" s="22">
        <f t="shared" si="64"/>
        <v>100</v>
      </c>
      <c r="U2032" s="5">
        <v>1</v>
      </c>
      <c r="V2032" s="10" t="s">
        <v>7713</v>
      </c>
      <c r="W2032" s="4">
        <f>+VLOOKUP(B2032,[2]Hoja2!$A$3:$D$3503,4,FALSE)</f>
        <v>0</v>
      </c>
    </row>
    <row r="2033" spans="1:22" s="4" customFormat="1" ht="89.25" x14ac:dyDescent="0.2">
      <c r="A2033" s="5" t="s">
        <v>5206</v>
      </c>
      <c r="B2033" s="5" t="s">
        <v>5206</v>
      </c>
      <c r="C2033" s="5" t="str">
        <f>+VLOOKUP(B2033,[2]Hoja1!$H$1:$I$5207,2,FALSE)</f>
        <v>CONTRATO PARA IMPULSAR PROGRAMAS Y ACTIVIDADES DE INTERES PUBLICO</v>
      </c>
      <c r="D2033" s="6" t="s">
        <v>5904</v>
      </c>
      <c r="E2033" s="6">
        <v>901028922</v>
      </c>
      <c r="F2033" s="7" t="s">
        <v>829</v>
      </c>
      <c r="G2033" s="8">
        <v>31538</v>
      </c>
      <c r="H2033" s="9" t="s">
        <v>6681</v>
      </c>
      <c r="I2033" s="5" t="s">
        <v>835</v>
      </c>
      <c r="J2033" s="5" t="s">
        <v>7018</v>
      </c>
      <c r="K2033" s="5" t="s">
        <v>843</v>
      </c>
      <c r="L2033" s="11">
        <v>42267400</v>
      </c>
      <c r="M2033" s="13">
        <v>45435</v>
      </c>
      <c r="N2033" s="13">
        <v>45439</v>
      </c>
      <c r="O2033" s="13">
        <v>45611</v>
      </c>
      <c r="P2033" s="15">
        <v>173</v>
      </c>
      <c r="Q2033" s="11" t="s">
        <v>874</v>
      </c>
      <c r="R2033" s="11">
        <f>+VLOOKUP(B2033,[2]Hoja2!$A$3:$C$3503,3,FALSE)</f>
        <v>42267400</v>
      </c>
      <c r="S2033" s="11">
        <f t="shared" si="63"/>
        <v>0</v>
      </c>
      <c r="T2033" s="22">
        <f t="shared" si="64"/>
        <v>100</v>
      </c>
      <c r="U2033" s="5">
        <v>0</v>
      </c>
      <c r="V2033" s="10" t="s">
        <v>7714</v>
      </c>
    </row>
    <row r="2034" spans="1:22" s="4" customFormat="1" ht="51" x14ac:dyDescent="0.2">
      <c r="A2034" s="5" t="s">
        <v>5207</v>
      </c>
      <c r="B2034" s="5" t="s">
        <v>5207</v>
      </c>
      <c r="C2034" s="5" t="str">
        <f>+VLOOKUP(B2034,[2]Hoja1!$H$1:$I$5207,2,FALSE)</f>
        <v>CONTRATO DE PRESTACION DE SERVICIOS DE APOYO A LA GESTION</v>
      </c>
      <c r="D2034" s="6" t="s">
        <v>5905</v>
      </c>
      <c r="E2034" s="6">
        <v>1136885522</v>
      </c>
      <c r="F2034" s="7" t="s">
        <v>829</v>
      </c>
      <c r="G2034" s="8">
        <v>34160</v>
      </c>
      <c r="H2034" s="9" t="s">
        <v>6682</v>
      </c>
      <c r="I2034" s="5" t="s">
        <v>835</v>
      </c>
      <c r="J2034" s="5" t="s">
        <v>6963</v>
      </c>
      <c r="K2034" s="5" t="s">
        <v>842</v>
      </c>
      <c r="L2034" s="11">
        <v>18000000</v>
      </c>
      <c r="M2034" s="13">
        <v>45435</v>
      </c>
      <c r="N2034" s="13">
        <v>45441</v>
      </c>
      <c r="O2034" s="13">
        <v>45657</v>
      </c>
      <c r="P2034" s="15">
        <v>217</v>
      </c>
      <c r="Q2034" s="11" t="s">
        <v>874</v>
      </c>
      <c r="R2034" s="11">
        <f>+VLOOKUP(B2034,[2]Hoja2!$A$3:$C$3503,3,FALSE)</f>
        <v>14400000</v>
      </c>
      <c r="S2034" s="11">
        <f t="shared" si="63"/>
        <v>3600000</v>
      </c>
      <c r="T2034" s="22">
        <f t="shared" si="64"/>
        <v>80</v>
      </c>
      <c r="U2034" s="5">
        <v>1</v>
      </c>
      <c r="V2034" s="10" t="s">
        <v>7715</v>
      </c>
    </row>
    <row r="2035" spans="1:22" s="4" customFormat="1" ht="51" x14ac:dyDescent="0.2">
      <c r="A2035" s="5" t="s">
        <v>5208</v>
      </c>
      <c r="B2035" s="5" t="s">
        <v>5208</v>
      </c>
      <c r="C2035" s="5" t="str">
        <f>+VLOOKUP(B2035,[2]Hoja1!$H$1:$I$5207,2,FALSE)</f>
        <v>CONTRATO DE PRESTACION DE SERVICIOS PROFESIONALES</v>
      </c>
      <c r="D2035" s="6" t="s">
        <v>5906</v>
      </c>
      <c r="E2035" s="6">
        <v>1010184125</v>
      </c>
      <c r="F2035" s="7" t="s">
        <v>829</v>
      </c>
      <c r="G2035" s="8">
        <v>32726</v>
      </c>
      <c r="H2035" s="9" t="s">
        <v>6683</v>
      </c>
      <c r="I2035" s="5" t="s">
        <v>835</v>
      </c>
      <c r="J2035" s="5" t="s">
        <v>7528</v>
      </c>
      <c r="K2035" s="5" t="s">
        <v>844</v>
      </c>
      <c r="L2035" s="11">
        <v>10480830</v>
      </c>
      <c r="M2035" s="13">
        <v>45435</v>
      </c>
      <c r="N2035" s="13">
        <v>45436</v>
      </c>
      <c r="O2035" s="13">
        <v>45473</v>
      </c>
      <c r="P2035" s="15">
        <v>38</v>
      </c>
      <c r="Q2035" s="11" t="s">
        <v>874</v>
      </c>
      <c r="R2035" s="11">
        <f>+VLOOKUP(B2035,[2]Hoja2!$A$3:$C$3503,3,FALSE)</f>
        <v>10480830</v>
      </c>
      <c r="S2035" s="11">
        <f t="shared" si="63"/>
        <v>0</v>
      </c>
      <c r="T2035" s="22">
        <f t="shared" si="64"/>
        <v>100</v>
      </c>
      <c r="U2035" s="5">
        <v>0</v>
      </c>
      <c r="V2035" s="10" t="s">
        <v>7716</v>
      </c>
    </row>
    <row r="2036" spans="1:22" s="4" customFormat="1" ht="51" x14ac:dyDescent="0.2">
      <c r="A2036" s="5" t="s">
        <v>5209</v>
      </c>
      <c r="B2036" s="5" t="s">
        <v>5209</v>
      </c>
      <c r="C2036" s="5" t="str">
        <f>+VLOOKUP(B2036,[2]Hoja1!$H$1:$I$5207,2,FALSE)</f>
        <v>CONTRATO DE PRESTACION DE SERVICIOS DE APOYO A LA GESTION</v>
      </c>
      <c r="D2036" s="6" t="s">
        <v>5907</v>
      </c>
      <c r="E2036" s="6">
        <v>79972133</v>
      </c>
      <c r="F2036" s="7" t="s">
        <v>829</v>
      </c>
      <c r="G2036" s="8">
        <v>28864</v>
      </c>
      <c r="H2036" s="9" t="s">
        <v>2795</v>
      </c>
      <c r="I2036" s="5" t="s">
        <v>835</v>
      </c>
      <c r="J2036" s="5" t="s">
        <v>6988</v>
      </c>
      <c r="K2036" s="5" t="s">
        <v>841</v>
      </c>
      <c r="L2036" s="11">
        <v>26000000</v>
      </c>
      <c r="M2036" s="13">
        <v>45439</v>
      </c>
      <c r="N2036" s="13">
        <v>45440</v>
      </c>
      <c r="O2036" s="13">
        <v>45657</v>
      </c>
      <c r="P2036" s="15">
        <v>218</v>
      </c>
      <c r="Q2036" s="11" t="s">
        <v>874</v>
      </c>
      <c r="R2036" s="11">
        <f>+VLOOKUP(B2036,[2]Hoja2!$A$3:$C$3503,3,FALSE)</f>
        <v>24000000</v>
      </c>
      <c r="S2036" s="11">
        <f t="shared" si="63"/>
        <v>2000000</v>
      </c>
      <c r="T2036" s="22">
        <f t="shared" si="64"/>
        <v>92.307692307692307</v>
      </c>
      <c r="U2036" s="5">
        <v>0</v>
      </c>
      <c r="V2036" s="10" t="s">
        <v>7717</v>
      </c>
    </row>
    <row r="2037" spans="1:22" s="4" customFormat="1" ht="76.5" x14ac:dyDescent="0.2">
      <c r="A2037" s="5" t="s">
        <v>5210</v>
      </c>
      <c r="B2037" s="5" t="s">
        <v>5210</v>
      </c>
      <c r="C2037" s="5" t="str">
        <f>+VLOOKUP(B2037,[2]Hoja1!$H$1:$I$5207,2,FALSE)</f>
        <v>CONTRATO DE PRESTACION DE SERVICIOS DE APOYO A LA GESTION</v>
      </c>
      <c r="D2037" s="6" t="s">
        <v>723</v>
      </c>
      <c r="E2037" s="6">
        <v>1084727548</v>
      </c>
      <c r="F2037" s="7" t="s">
        <v>829</v>
      </c>
      <c r="G2037" s="8">
        <v>31455</v>
      </c>
      <c r="H2037" s="9" t="s">
        <v>6684</v>
      </c>
      <c r="I2037" s="5" t="s">
        <v>835</v>
      </c>
      <c r="J2037" s="5" t="s">
        <v>6963</v>
      </c>
      <c r="K2037" s="5" t="s">
        <v>842</v>
      </c>
      <c r="L2037" s="11">
        <v>14630000</v>
      </c>
      <c r="M2037" s="13">
        <v>45436</v>
      </c>
      <c r="N2037" s="13">
        <v>45442</v>
      </c>
      <c r="O2037" s="13">
        <v>45641</v>
      </c>
      <c r="P2037" s="15">
        <v>200</v>
      </c>
      <c r="Q2037" s="11" t="s">
        <v>874</v>
      </c>
      <c r="R2037" s="11">
        <f>+VLOOKUP(B2037,[2]Hoja2!$A$3:$C$3503,3,FALSE)</f>
        <v>13167000</v>
      </c>
      <c r="S2037" s="11">
        <f t="shared" si="63"/>
        <v>1463000</v>
      </c>
      <c r="T2037" s="22">
        <f t="shared" si="64"/>
        <v>90</v>
      </c>
      <c r="U2037" s="5">
        <v>2</v>
      </c>
      <c r="V2037" s="10" t="s">
        <v>7718</v>
      </c>
    </row>
    <row r="2038" spans="1:22" s="4" customFormat="1" ht="76.5" x14ac:dyDescent="0.2">
      <c r="A2038" s="5" t="s">
        <v>5211</v>
      </c>
      <c r="B2038" s="5" t="s">
        <v>5211</v>
      </c>
      <c r="C2038" s="5" t="str">
        <f>+VLOOKUP(B2038,[2]Hoja1!$H$1:$I$5207,2,FALSE)</f>
        <v>CONTRATO DE PRESTACION DE SERVICIOS PROFESIONALES</v>
      </c>
      <c r="D2038" s="6" t="s">
        <v>5908</v>
      </c>
      <c r="E2038" s="6">
        <v>80073201</v>
      </c>
      <c r="F2038" s="7" t="s">
        <v>829</v>
      </c>
      <c r="G2038" s="8">
        <v>30847</v>
      </c>
      <c r="H2038" s="9" t="s">
        <v>6685</v>
      </c>
      <c r="I2038" s="5" t="s">
        <v>835</v>
      </c>
      <c r="J2038" s="5" t="s">
        <v>6988</v>
      </c>
      <c r="K2038" s="5" t="s">
        <v>841</v>
      </c>
      <c r="L2038" s="11">
        <v>32200000</v>
      </c>
      <c r="M2038" s="13">
        <v>45435</v>
      </c>
      <c r="N2038" s="13">
        <v>45442</v>
      </c>
      <c r="O2038" s="13">
        <v>45650</v>
      </c>
      <c r="P2038" s="15">
        <v>209</v>
      </c>
      <c r="Q2038" s="11" t="s">
        <v>874</v>
      </c>
      <c r="R2038" s="11">
        <f>+VLOOKUP(B2038,[2]Hoja2!$A$3:$C$3503,3,FALSE)</f>
        <v>27600000</v>
      </c>
      <c r="S2038" s="11">
        <f t="shared" si="63"/>
        <v>4600000</v>
      </c>
      <c r="T2038" s="22">
        <f t="shared" si="64"/>
        <v>85.714285714285708</v>
      </c>
      <c r="U2038" s="5">
        <v>0</v>
      </c>
      <c r="V2038" s="10" t="s">
        <v>7719</v>
      </c>
    </row>
    <row r="2039" spans="1:22" s="4" customFormat="1" ht="51" x14ac:dyDescent="0.2">
      <c r="A2039" s="5" t="s">
        <v>5212</v>
      </c>
      <c r="B2039" s="5" t="s">
        <v>5212</v>
      </c>
      <c r="C2039" s="5" t="str">
        <f>+VLOOKUP(B2039,[2]Hoja1!$H$1:$I$5207,2,FALSE)</f>
        <v>CONTRATO DE PRESTACION DE SERVICIOS DE APOYO A LA GESTION</v>
      </c>
      <c r="D2039" s="6" t="s">
        <v>5909</v>
      </c>
      <c r="E2039" s="6">
        <v>71605024</v>
      </c>
      <c r="F2039" s="7" t="s">
        <v>829</v>
      </c>
      <c r="G2039" s="8">
        <v>22485</v>
      </c>
      <c r="H2039" s="9" t="s">
        <v>6686</v>
      </c>
      <c r="I2039" s="5" t="s">
        <v>835</v>
      </c>
      <c r="J2039" s="5" t="s">
        <v>866</v>
      </c>
      <c r="K2039" s="5" t="s">
        <v>840</v>
      </c>
      <c r="L2039" s="11">
        <v>36000000</v>
      </c>
      <c r="M2039" s="13">
        <v>45440</v>
      </c>
      <c r="N2039" s="13">
        <v>45454</v>
      </c>
      <c r="O2039" s="13">
        <v>45626</v>
      </c>
      <c r="P2039" s="15">
        <v>173</v>
      </c>
      <c r="Q2039" s="11" t="s">
        <v>874</v>
      </c>
      <c r="R2039" s="11">
        <f>+VLOOKUP(B2039,[2]Hoja2!$A$3:$C$3503,3,FALSE)</f>
        <v>36000000</v>
      </c>
      <c r="S2039" s="11">
        <f t="shared" si="63"/>
        <v>0</v>
      </c>
      <c r="T2039" s="22">
        <f t="shared" si="64"/>
        <v>100</v>
      </c>
      <c r="U2039" s="5">
        <v>1</v>
      </c>
      <c r="V2039" s="10" t="s">
        <v>7720</v>
      </c>
    </row>
    <row r="2040" spans="1:22" s="4" customFormat="1" ht="76.5" x14ac:dyDescent="0.2">
      <c r="A2040" s="5" t="s">
        <v>5213</v>
      </c>
      <c r="B2040" s="5" t="s">
        <v>5213</v>
      </c>
      <c r="C2040" s="5" t="str">
        <f>+VLOOKUP(B2040,[2]Hoja1!$H$1:$I$5207,2,FALSE)</f>
        <v>CONTRATO PARA IMPULSAR PROGRAMAS Y ACTIVIDADES DE INTERES PUBLICO</v>
      </c>
      <c r="D2040" s="6" t="s">
        <v>5910</v>
      </c>
      <c r="E2040" s="6">
        <v>830014579</v>
      </c>
      <c r="F2040" s="7" t="s">
        <v>829</v>
      </c>
      <c r="G2040" s="8">
        <v>21387</v>
      </c>
      <c r="H2040" s="9" t="s">
        <v>6687</v>
      </c>
      <c r="I2040" s="5" t="s">
        <v>835</v>
      </c>
      <c r="J2040" s="5" t="s">
        <v>7018</v>
      </c>
      <c r="K2040" s="5" t="s">
        <v>843</v>
      </c>
      <c r="L2040" s="11">
        <v>112608878</v>
      </c>
      <c r="M2040" s="13">
        <v>45439</v>
      </c>
      <c r="N2040" s="13">
        <v>45443</v>
      </c>
      <c r="O2040" s="13">
        <v>45626</v>
      </c>
      <c r="P2040" s="15">
        <v>184</v>
      </c>
      <c r="Q2040" s="11" t="s">
        <v>874</v>
      </c>
      <c r="R2040" s="11">
        <f>+VLOOKUP(B2040,[2]Hoja2!$A$3:$C$3503,3,FALSE)</f>
        <v>112608878</v>
      </c>
      <c r="S2040" s="11">
        <f t="shared" si="63"/>
        <v>0</v>
      </c>
      <c r="T2040" s="22">
        <f t="shared" si="64"/>
        <v>100</v>
      </c>
      <c r="U2040" s="5">
        <v>0</v>
      </c>
      <c r="V2040" s="10" t="s">
        <v>7721</v>
      </c>
    </row>
    <row r="2041" spans="1:22" s="4" customFormat="1" ht="51" x14ac:dyDescent="0.2">
      <c r="A2041" s="5" t="s">
        <v>5214</v>
      </c>
      <c r="B2041" s="5" t="s">
        <v>5214</v>
      </c>
      <c r="C2041" s="5" t="s">
        <v>61</v>
      </c>
      <c r="D2041" s="6" t="s">
        <v>5911</v>
      </c>
      <c r="E2041" s="6">
        <v>900893185</v>
      </c>
      <c r="F2041" s="7" t="s">
        <v>829</v>
      </c>
      <c r="G2041" s="8">
        <v>26985</v>
      </c>
      <c r="H2041" s="9" t="s">
        <v>6688</v>
      </c>
      <c r="I2041" s="5" t="s">
        <v>830</v>
      </c>
      <c r="J2041" s="5" t="s">
        <v>830</v>
      </c>
      <c r="K2041" s="5" t="s">
        <v>830</v>
      </c>
      <c r="L2041" s="11">
        <v>0</v>
      </c>
      <c r="M2041" s="13">
        <v>45435</v>
      </c>
      <c r="N2041" s="13">
        <v>45435</v>
      </c>
      <c r="O2041" s="13">
        <v>45465</v>
      </c>
      <c r="P2041" s="15">
        <v>31</v>
      </c>
      <c r="Q2041" s="11" t="s">
        <v>874</v>
      </c>
      <c r="R2041" s="11">
        <v>0</v>
      </c>
      <c r="S2041" s="11">
        <f t="shared" si="63"/>
        <v>0</v>
      </c>
      <c r="T2041" s="22" t="s">
        <v>830</v>
      </c>
      <c r="U2041" s="5">
        <v>0</v>
      </c>
      <c r="V2041" s="10" t="s">
        <v>7722</v>
      </c>
    </row>
    <row r="2042" spans="1:22" s="4" customFormat="1" ht="51" x14ac:dyDescent="0.2">
      <c r="A2042" s="5" t="s">
        <v>5215</v>
      </c>
      <c r="B2042" s="5" t="s">
        <v>5215</v>
      </c>
      <c r="C2042" s="5" t="str">
        <f>+VLOOKUP(B2042,[2]Hoja1!$H$1:$I$5207,2,FALSE)</f>
        <v>CONTRATO DE PRESTACION DE SERVICIOS PROFESIONALES</v>
      </c>
      <c r="D2042" s="6" t="s">
        <v>5912</v>
      </c>
      <c r="E2042" s="6">
        <v>1018448282</v>
      </c>
      <c r="F2042" s="7" t="s">
        <v>829</v>
      </c>
      <c r="G2042" s="8">
        <v>33548</v>
      </c>
      <c r="H2042" s="9" t="s">
        <v>6689</v>
      </c>
      <c r="I2042" s="5" t="s">
        <v>835</v>
      </c>
      <c r="J2042" s="5" t="s">
        <v>7528</v>
      </c>
      <c r="K2042" s="5" t="s">
        <v>844</v>
      </c>
      <c r="L2042" s="11">
        <v>42050000</v>
      </c>
      <c r="M2042" s="13">
        <v>45439</v>
      </c>
      <c r="N2042" s="13">
        <v>45442</v>
      </c>
      <c r="O2042" s="13">
        <v>45657</v>
      </c>
      <c r="P2042" s="15">
        <v>216</v>
      </c>
      <c r="Q2042" s="11" t="s">
        <v>874</v>
      </c>
      <c r="R2042" s="11">
        <f>+VLOOKUP(B2042,[2]Hoja2!$A$3:$C$3503,3,FALSE)</f>
        <v>36250000</v>
      </c>
      <c r="S2042" s="11">
        <f t="shared" si="63"/>
        <v>5800000</v>
      </c>
      <c r="T2042" s="22">
        <f t="shared" si="64"/>
        <v>86.206896551724142</v>
      </c>
      <c r="U2042" s="5">
        <v>0</v>
      </c>
      <c r="V2042" s="10" t="s">
        <v>7723</v>
      </c>
    </row>
    <row r="2043" spans="1:22" s="4" customFormat="1" ht="51" x14ac:dyDescent="0.2">
      <c r="A2043" s="5" t="s">
        <v>5216</v>
      </c>
      <c r="B2043" s="5" t="s">
        <v>5216</v>
      </c>
      <c r="C2043" s="5" t="str">
        <f>+VLOOKUP(B2043,[2]Hoja1!$H$1:$I$5207,2,FALSE)</f>
        <v>CONTRATO DE PRESTACION DE SERVICIOS DE APOYO A LA GESTION</v>
      </c>
      <c r="D2043" s="6" t="s">
        <v>5913</v>
      </c>
      <c r="E2043" s="6">
        <v>80175934</v>
      </c>
      <c r="F2043" s="7" t="s">
        <v>829</v>
      </c>
      <c r="G2043" s="8">
        <v>30281</v>
      </c>
      <c r="H2043" s="9" t="s">
        <v>2857</v>
      </c>
      <c r="I2043" s="5" t="s">
        <v>835</v>
      </c>
      <c r="J2043" s="5" t="s">
        <v>6988</v>
      </c>
      <c r="K2043" s="5" t="s">
        <v>841</v>
      </c>
      <c r="L2043" s="11">
        <v>24750000</v>
      </c>
      <c r="M2043" s="13">
        <v>45439</v>
      </c>
      <c r="N2043" s="13">
        <v>45454</v>
      </c>
      <c r="O2043" s="13">
        <v>45657</v>
      </c>
      <c r="P2043" s="15">
        <v>204</v>
      </c>
      <c r="Q2043" s="11" t="s">
        <v>874</v>
      </c>
      <c r="R2043" s="11">
        <f>+VLOOKUP(B2043,[2]Hoja2!$A$3:$C$3503,3,FALSE)</f>
        <v>23100000</v>
      </c>
      <c r="S2043" s="11">
        <f t="shared" si="63"/>
        <v>1650000</v>
      </c>
      <c r="T2043" s="22">
        <f t="shared" si="64"/>
        <v>93.333333333333329</v>
      </c>
      <c r="U2043" s="5">
        <v>0</v>
      </c>
      <c r="V2043" s="10" t="s">
        <v>7724</v>
      </c>
    </row>
    <row r="2044" spans="1:22" s="4" customFormat="1" ht="51" x14ac:dyDescent="0.2">
      <c r="A2044" s="5" t="s">
        <v>5217</v>
      </c>
      <c r="B2044" s="5" t="s">
        <v>5217</v>
      </c>
      <c r="C2044" s="5" t="str">
        <f>+VLOOKUP(B2044,[2]Hoja1!$H$1:$I$5207,2,FALSE)</f>
        <v>CONTRATO PARA IMPULSAR PROGRAMAS Y ACTIVIDADES DE INTERES PUBLICO</v>
      </c>
      <c r="D2044" s="6" t="s">
        <v>5914</v>
      </c>
      <c r="E2044" s="6">
        <v>900186637</v>
      </c>
      <c r="F2044" s="7" t="s">
        <v>829</v>
      </c>
      <c r="G2044" s="8">
        <v>29025</v>
      </c>
      <c r="H2044" s="9" t="s">
        <v>6690</v>
      </c>
      <c r="I2044" s="5" t="s">
        <v>835</v>
      </c>
      <c r="J2044" s="5" t="s">
        <v>7018</v>
      </c>
      <c r="K2044" s="5" t="s">
        <v>843</v>
      </c>
      <c r="L2044" s="11">
        <v>43847250</v>
      </c>
      <c r="M2044" s="13">
        <v>45435</v>
      </c>
      <c r="N2044" s="13">
        <v>45440</v>
      </c>
      <c r="O2044" s="13">
        <v>45565</v>
      </c>
      <c r="P2044" s="15">
        <v>126</v>
      </c>
      <c r="Q2044" s="11" t="s">
        <v>874</v>
      </c>
      <c r="R2044" s="11">
        <f>+VLOOKUP(B2044,[2]Hoja2!$A$3:$C$3503,3,FALSE)</f>
        <v>43847250</v>
      </c>
      <c r="S2044" s="11">
        <f t="shared" si="63"/>
        <v>0</v>
      </c>
      <c r="T2044" s="22">
        <f t="shared" si="64"/>
        <v>100</v>
      </c>
      <c r="U2044" s="5">
        <v>0</v>
      </c>
      <c r="V2044" s="10" t="s">
        <v>7725</v>
      </c>
    </row>
    <row r="2045" spans="1:22" s="4" customFormat="1" ht="63.75" x14ac:dyDescent="0.2">
      <c r="A2045" s="5" t="s">
        <v>5218</v>
      </c>
      <c r="B2045" s="5" t="s">
        <v>5218</v>
      </c>
      <c r="C2045" s="5" t="str">
        <f>+VLOOKUP(B2045,[2]Hoja1!$H$1:$I$5207,2,FALSE)</f>
        <v>CONTRATO DE PRESTACION DE SERVICIOS DE APOYO A LA GESTION</v>
      </c>
      <c r="D2045" s="6" t="s">
        <v>5915</v>
      </c>
      <c r="E2045" s="6">
        <v>1001047122</v>
      </c>
      <c r="F2045" s="7" t="s">
        <v>829</v>
      </c>
      <c r="G2045" s="8">
        <v>36950</v>
      </c>
      <c r="H2045" s="9" t="s">
        <v>6691</v>
      </c>
      <c r="I2045" s="5" t="s">
        <v>835</v>
      </c>
      <c r="J2045" s="5" t="s">
        <v>866</v>
      </c>
      <c r="K2045" s="5" t="s">
        <v>840</v>
      </c>
      <c r="L2045" s="11">
        <v>16024030</v>
      </c>
      <c r="M2045" s="13">
        <v>45436</v>
      </c>
      <c r="N2045" s="13">
        <v>45438</v>
      </c>
      <c r="O2045" s="13">
        <v>45657</v>
      </c>
      <c r="P2045" s="15">
        <v>220</v>
      </c>
      <c r="Q2045" s="11" t="s">
        <v>874</v>
      </c>
      <c r="R2045" s="11">
        <f>+VLOOKUP(B2045,[2]Hoja2!$A$3:$C$3503,3,FALSE)</f>
        <v>15295665</v>
      </c>
      <c r="S2045" s="11">
        <f t="shared" si="63"/>
        <v>728365</v>
      </c>
      <c r="T2045" s="22">
        <f t="shared" si="64"/>
        <v>95.454545454545453</v>
      </c>
      <c r="U2045" s="5">
        <v>0</v>
      </c>
      <c r="V2045" s="10" t="s">
        <v>7726</v>
      </c>
    </row>
    <row r="2046" spans="1:22" s="4" customFormat="1" ht="63.75" x14ac:dyDescent="0.2">
      <c r="A2046" s="5" t="s">
        <v>5219</v>
      </c>
      <c r="B2046" s="5" t="s">
        <v>5219</v>
      </c>
      <c r="C2046" s="5" t="str">
        <f>+VLOOKUP(B2046,[2]Hoja1!$H$1:$I$5207,2,FALSE)</f>
        <v>CONTRATO PARA IMPULSAR PROGRAMAS Y ACTIVIDADES DE INTERES PUBLICO</v>
      </c>
      <c r="D2046" s="6" t="s">
        <v>778</v>
      </c>
      <c r="E2046" s="6">
        <v>900130287</v>
      </c>
      <c r="F2046" s="7" t="s">
        <v>829</v>
      </c>
      <c r="G2046" s="8">
        <v>30853</v>
      </c>
      <c r="H2046" s="9" t="s">
        <v>6692</v>
      </c>
      <c r="I2046" s="5" t="s">
        <v>835</v>
      </c>
      <c r="J2046" s="5" t="s">
        <v>7018</v>
      </c>
      <c r="K2046" s="5" t="s">
        <v>843</v>
      </c>
      <c r="L2046" s="11">
        <v>85482536</v>
      </c>
      <c r="M2046" s="13">
        <v>45435</v>
      </c>
      <c r="N2046" s="13">
        <v>45439</v>
      </c>
      <c r="O2046" s="13">
        <v>45625</v>
      </c>
      <c r="P2046" s="15">
        <v>187</v>
      </c>
      <c r="Q2046" s="11" t="s">
        <v>874</v>
      </c>
      <c r="R2046" s="11">
        <f>+VLOOKUP(B2046,[2]Hoja2!$A$3:$C$3503,3,FALSE)</f>
        <v>85482536</v>
      </c>
      <c r="S2046" s="11">
        <f t="shared" si="63"/>
        <v>0</v>
      </c>
      <c r="T2046" s="22">
        <f t="shared" si="64"/>
        <v>100</v>
      </c>
      <c r="U2046" s="5">
        <v>0</v>
      </c>
      <c r="V2046" s="10" t="s">
        <v>7727</v>
      </c>
    </row>
    <row r="2047" spans="1:22" s="4" customFormat="1" ht="51" x14ac:dyDescent="0.2">
      <c r="A2047" s="5" t="s">
        <v>5220</v>
      </c>
      <c r="B2047" s="5" t="s">
        <v>5220</v>
      </c>
      <c r="C2047" s="5" t="str">
        <f>+VLOOKUP(B2047,[2]Hoja1!$H$1:$I$5207,2,FALSE)</f>
        <v>CONTRATO DE PRESTACION DE SERVICIOS DE APOYO A LA GESTION</v>
      </c>
      <c r="D2047" s="6" t="s">
        <v>5916</v>
      </c>
      <c r="E2047" s="6">
        <v>80547912</v>
      </c>
      <c r="F2047" s="7" t="s">
        <v>829</v>
      </c>
      <c r="G2047" s="8">
        <v>30509</v>
      </c>
      <c r="H2047" s="9" t="s">
        <v>6693</v>
      </c>
      <c r="I2047" s="5" t="s">
        <v>835</v>
      </c>
      <c r="J2047" s="5" t="s">
        <v>7528</v>
      </c>
      <c r="K2047" s="5" t="s">
        <v>844</v>
      </c>
      <c r="L2047" s="11">
        <v>27310500</v>
      </c>
      <c r="M2047" s="13">
        <v>45435</v>
      </c>
      <c r="N2047" s="13">
        <v>45441</v>
      </c>
      <c r="O2047" s="13">
        <v>45504</v>
      </c>
      <c r="P2047" s="15">
        <v>64</v>
      </c>
      <c r="Q2047" s="11" t="s">
        <v>874</v>
      </c>
      <c r="R2047" s="11">
        <f>+VLOOKUP(B2047,[2]Hoja2!$A$3:$C$3503,3,FALSE)</f>
        <v>27310500</v>
      </c>
      <c r="S2047" s="11">
        <f t="shared" si="63"/>
        <v>0</v>
      </c>
      <c r="T2047" s="22">
        <f t="shared" si="64"/>
        <v>100</v>
      </c>
      <c r="U2047" s="5">
        <v>0</v>
      </c>
      <c r="V2047" s="10" t="s">
        <v>7728</v>
      </c>
    </row>
    <row r="2048" spans="1:22" s="4" customFormat="1" ht="51" x14ac:dyDescent="0.2">
      <c r="A2048" s="5" t="s">
        <v>5221</v>
      </c>
      <c r="B2048" s="5" t="s">
        <v>5221</v>
      </c>
      <c r="C2048" s="5" t="str">
        <f>+VLOOKUP(B2048,[2]Hoja1!$H$1:$I$5207,2,FALSE)</f>
        <v>CONTRATO DE PRESTACION DE SERVICIOS DE APOYO A LA GESTION</v>
      </c>
      <c r="D2048" s="6" t="s">
        <v>341</v>
      </c>
      <c r="E2048" s="6">
        <v>1000987817</v>
      </c>
      <c r="F2048" s="7" t="s">
        <v>829</v>
      </c>
      <c r="G2048" s="8">
        <v>37095</v>
      </c>
      <c r="H2048" s="9" t="s">
        <v>6236</v>
      </c>
      <c r="I2048" s="5" t="s">
        <v>835</v>
      </c>
      <c r="J2048" s="5" t="s">
        <v>866</v>
      </c>
      <c r="K2048" s="5" t="s">
        <v>840</v>
      </c>
      <c r="L2048" s="11">
        <v>15304667</v>
      </c>
      <c r="M2048" s="13">
        <v>45435</v>
      </c>
      <c r="N2048" s="13">
        <v>45436</v>
      </c>
      <c r="O2048" s="13">
        <v>45657</v>
      </c>
      <c r="P2048" s="15">
        <v>222</v>
      </c>
      <c r="Q2048" s="11" t="s">
        <v>874</v>
      </c>
      <c r="R2048" s="11">
        <f>+VLOOKUP(B2048,[2]Hoja2!$A$3:$C$3503,3,FALSE)</f>
        <v>14609000</v>
      </c>
      <c r="S2048" s="11">
        <f t="shared" si="63"/>
        <v>695667</v>
      </c>
      <c r="T2048" s="22">
        <f t="shared" si="64"/>
        <v>95.454543375559879</v>
      </c>
      <c r="U2048" s="5">
        <v>1</v>
      </c>
      <c r="V2048" s="10" t="s">
        <v>7729</v>
      </c>
    </row>
    <row r="2049" spans="1:23" s="4" customFormat="1" ht="51" x14ac:dyDescent="0.2">
      <c r="A2049" s="5" t="s">
        <v>5222</v>
      </c>
      <c r="B2049" s="5" t="s">
        <v>5222</v>
      </c>
      <c r="C2049" s="5" t="str">
        <f>+VLOOKUP(B2049,[2]Hoja1!$H$1:$I$5207,2,FALSE)</f>
        <v>CONTRATO DE PRESTACION DE SERVICIOS PROFESIONALES</v>
      </c>
      <c r="D2049" s="6" t="s">
        <v>5917</v>
      </c>
      <c r="E2049" s="6">
        <v>79627634</v>
      </c>
      <c r="F2049" s="7" t="s">
        <v>829</v>
      </c>
      <c r="G2049" s="8">
        <v>28122</v>
      </c>
      <c r="H2049" s="9" t="s">
        <v>6694</v>
      </c>
      <c r="I2049" s="5" t="s">
        <v>835</v>
      </c>
      <c r="J2049" s="5" t="s">
        <v>866</v>
      </c>
      <c r="K2049" s="5" t="s">
        <v>840</v>
      </c>
      <c r="L2049" s="11">
        <v>62333333</v>
      </c>
      <c r="M2049" s="13">
        <v>45436</v>
      </c>
      <c r="N2049" s="13">
        <v>45439</v>
      </c>
      <c r="O2049" s="13">
        <v>45657</v>
      </c>
      <c r="P2049" s="15">
        <v>219</v>
      </c>
      <c r="Q2049" s="11" t="s">
        <v>874</v>
      </c>
      <c r="R2049" s="11">
        <f>+VLOOKUP(B2049,[2]Hoja2!$A$3:$C$3503,3,FALSE)</f>
        <v>59500000</v>
      </c>
      <c r="S2049" s="11">
        <f t="shared" si="63"/>
        <v>2833333</v>
      </c>
      <c r="T2049" s="22">
        <f t="shared" si="64"/>
        <v>95.454545964997578</v>
      </c>
      <c r="U2049" s="5">
        <v>1</v>
      </c>
      <c r="V2049" s="10" t="s">
        <v>7730</v>
      </c>
    </row>
    <row r="2050" spans="1:23" s="4" customFormat="1" ht="63.75" x14ac:dyDescent="0.2">
      <c r="A2050" s="5" t="s">
        <v>5380</v>
      </c>
      <c r="B2050" s="5" t="s">
        <v>5223</v>
      </c>
      <c r="C2050" s="5" t="str">
        <f>+VLOOKUP(B2050,[2]Hoja1!$H$1:$I$5207,2,FALSE)</f>
        <v>CONTRATO DE PRESTACION DE SERVICIOS PROFESIONALES</v>
      </c>
      <c r="D2050" s="6" t="s">
        <v>5918</v>
      </c>
      <c r="E2050" s="6">
        <v>1014267519</v>
      </c>
      <c r="F2050" s="7" t="s">
        <v>829</v>
      </c>
      <c r="G2050" s="8">
        <v>34845</v>
      </c>
      <c r="H2050" s="9" t="s">
        <v>6695</v>
      </c>
      <c r="I2050" s="5" t="s">
        <v>835</v>
      </c>
      <c r="J2050" s="5" t="s">
        <v>865</v>
      </c>
      <c r="K2050" s="5" t="s">
        <v>846</v>
      </c>
      <c r="L2050" s="11">
        <v>8000000</v>
      </c>
      <c r="M2050" s="13">
        <v>45439</v>
      </c>
      <c r="N2050" s="13">
        <v>45442</v>
      </c>
      <c r="O2050" s="13">
        <v>45504</v>
      </c>
      <c r="P2050" s="15">
        <v>63</v>
      </c>
      <c r="Q2050" s="11" t="s">
        <v>874</v>
      </c>
      <c r="R2050" s="11">
        <f>+VLOOKUP(B2050,[2]Hoja2!$A$3:$C$3503,3,FALSE)</f>
        <v>8000000</v>
      </c>
      <c r="S2050" s="11">
        <f t="shared" si="63"/>
        <v>0</v>
      </c>
      <c r="T2050" s="22">
        <f t="shared" si="64"/>
        <v>100</v>
      </c>
      <c r="U2050" s="5">
        <v>0</v>
      </c>
      <c r="V2050" s="10" t="s">
        <v>7731</v>
      </c>
    </row>
    <row r="2051" spans="1:23" s="4" customFormat="1" ht="51" x14ac:dyDescent="0.2">
      <c r="A2051" s="5" t="s">
        <v>5224</v>
      </c>
      <c r="B2051" s="5" t="s">
        <v>5224</v>
      </c>
      <c r="C2051" s="5" t="str">
        <f>+VLOOKUP(B2051,[2]Hoja1!$H$1:$I$5207,2,FALSE)</f>
        <v>CONTRATO DE PRESTACION DE SERVICIOS DE APOYO A LA GESTION</v>
      </c>
      <c r="D2051" s="6" t="s">
        <v>86</v>
      </c>
      <c r="E2051" s="6">
        <v>1013587880</v>
      </c>
      <c r="F2051" s="7" t="s">
        <v>829</v>
      </c>
      <c r="G2051" s="8">
        <v>31919</v>
      </c>
      <c r="H2051" s="9" t="s">
        <v>6696</v>
      </c>
      <c r="I2051" s="5" t="s">
        <v>835</v>
      </c>
      <c r="J2051" s="5" t="s">
        <v>6988</v>
      </c>
      <c r="K2051" s="5" t="s">
        <v>841</v>
      </c>
      <c r="L2051" s="11">
        <v>30000000</v>
      </c>
      <c r="M2051" s="13">
        <v>45442</v>
      </c>
      <c r="N2051" s="13">
        <v>45449</v>
      </c>
      <c r="O2051" s="13">
        <v>45657</v>
      </c>
      <c r="P2051" s="15">
        <v>209</v>
      </c>
      <c r="Q2051" s="11" t="s">
        <v>874</v>
      </c>
      <c r="R2051" s="11">
        <f>+VLOOKUP(B2051,[2]Hoja2!$A$3:$C$3503,3,FALSE)</f>
        <v>28000000</v>
      </c>
      <c r="S2051" s="11">
        <f t="shared" si="63"/>
        <v>2000000</v>
      </c>
      <c r="T2051" s="22">
        <f t="shared" si="64"/>
        <v>93.333333333333329</v>
      </c>
      <c r="U2051" s="5">
        <v>0</v>
      </c>
      <c r="V2051" s="10" t="s">
        <v>7732</v>
      </c>
    </row>
    <row r="2052" spans="1:23" s="4" customFormat="1" ht="51" x14ac:dyDescent="0.2">
      <c r="A2052" s="5" t="s">
        <v>5225</v>
      </c>
      <c r="B2052" s="5" t="s">
        <v>5225</v>
      </c>
      <c r="C2052" s="5" t="str">
        <f>+VLOOKUP(B2052,[2]Hoja1!$H$1:$I$5207,2,FALSE)</f>
        <v>CONTRATO DE PRESTACION DE SERVICIOS</v>
      </c>
      <c r="D2052" s="6" t="s">
        <v>760</v>
      </c>
      <c r="E2052" s="6">
        <v>860006810</v>
      </c>
      <c r="F2052" s="7" t="s">
        <v>829</v>
      </c>
      <c r="G2052" s="8">
        <v>22862</v>
      </c>
      <c r="H2052" s="9" t="s">
        <v>6697</v>
      </c>
      <c r="I2052" s="5" t="s">
        <v>835</v>
      </c>
      <c r="J2052" s="5" t="s">
        <v>6988</v>
      </c>
      <c r="K2052" s="5" t="s">
        <v>841</v>
      </c>
      <c r="L2052" s="11">
        <f>+VLOOKUP(B2052,[2]Hoja2!$A$3:$C$3503,2,FALSE)</f>
        <v>705000000</v>
      </c>
      <c r="M2052" s="13">
        <v>45442</v>
      </c>
      <c r="N2052" s="13">
        <v>45442</v>
      </c>
      <c r="O2052" s="13">
        <v>45656</v>
      </c>
      <c r="P2052" s="15">
        <v>215</v>
      </c>
      <c r="Q2052" s="11" t="s">
        <v>874</v>
      </c>
      <c r="R2052" s="11">
        <f>+VLOOKUP(B2052,[2]Hoja2!$A$3:$C$3503,3,FALSE)</f>
        <v>705000000</v>
      </c>
      <c r="S2052" s="11">
        <f t="shared" ref="S2052:S2115" si="65">+L2052-R2052</f>
        <v>0</v>
      </c>
      <c r="T2052" s="22">
        <f t="shared" si="64"/>
        <v>100</v>
      </c>
      <c r="U2052" s="5">
        <v>2</v>
      </c>
      <c r="V2052" s="10" t="s">
        <v>7733</v>
      </c>
      <c r="W2052" s="4">
        <f>+VLOOKUP(B2052,[2]Hoja2!$A$3:$D$3503,4,FALSE)</f>
        <v>0</v>
      </c>
    </row>
    <row r="2053" spans="1:23" s="4" customFormat="1" ht="51" x14ac:dyDescent="0.2">
      <c r="A2053" s="5" t="s">
        <v>5226</v>
      </c>
      <c r="B2053" s="5" t="s">
        <v>5226</v>
      </c>
      <c r="C2053" s="5" t="str">
        <f>+VLOOKUP(B2053,[2]Hoja1!$H$1:$I$5207,2,FALSE)</f>
        <v>CONTRATO DE PRESTACION DE SERVICIOS DE APOYO A LA GESTION</v>
      </c>
      <c r="D2053" s="6" t="s">
        <v>5919</v>
      </c>
      <c r="E2053" s="6">
        <v>1006129718</v>
      </c>
      <c r="F2053" s="7" t="s">
        <v>829</v>
      </c>
      <c r="G2053" s="8">
        <v>36766</v>
      </c>
      <c r="H2053" s="9" t="s">
        <v>6278</v>
      </c>
      <c r="I2053" s="5" t="s">
        <v>835</v>
      </c>
      <c r="J2053" s="5" t="s">
        <v>6988</v>
      </c>
      <c r="K2053" s="5" t="s">
        <v>841</v>
      </c>
      <c r="L2053" s="11">
        <v>18720000</v>
      </c>
      <c r="M2053" s="13">
        <v>45436</v>
      </c>
      <c r="N2053" s="13">
        <v>45447</v>
      </c>
      <c r="O2053" s="13">
        <v>45657</v>
      </c>
      <c r="P2053" s="15">
        <v>211</v>
      </c>
      <c r="Q2053" s="11" t="s">
        <v>874</v>
      </c>
      <c r="R2053" s="11">
        <f>+VLOOKUP(B2053,[2]Hoja2!$A$3:$C$3503,3,FALSE)</f>
        <v>16380000</v>
      </c>
      <c r="S2053" s="11">
        <f t="shared" si="65"/>
        <v>2340000</v>
      </c>
      <c r="T2053" s="22">
        <f t="shared" ref="T2053:T2116" si="66">+R2053*100/L2053</f>
        <v>87.5</v>
      </c>
      <c r="U2053" s="5">
        <v>0</v>
      </c>
      <c r="V2053" s="10" t="s">
        <v>7734</v>
      </c>
    </row>
    <row r="2054" spans="1:23" s="4" customFormat="1" ht="63.75" x14ac:dyDescent="0.2">
      <c r="A2054" s="5" t="s">
        <v>5227</v>
      </c>
      <c r="B2054" s="5" t="s">
        <v>5227</v>
      </c>
      <c r="C2054" s="5" t="str">
        <f>+VLOOKUP(B2054,[2]Hoja1!$H$1:$I$5207,2,FALSE)</f>
        <v>CONTRATO DE PRESTACION DE SERVICIOS PROFESIONALES</v>
      </c>
      <c r="D2054" s="6" t="s">
        <v>244</v>
      </c>
      <c r="E2054" s="6">
        <v>1127652311</v>
      </c>
      <c r="F2054" s="7" t="s">
        <v>829</v>
      </c>
      <c r="G2054" s="8">
        <v>29620</v>
      </c>
      <c r="H2054" s="9" t="s">
        <v>6698</v>
      </c>
      <c r="I2054" s="5" t="s">
        <v>835</v>
      </c>
      <c r="J2054" s="5" t="s">
        <v>6963</v>
      </c>
      <c r="K2054" s="5" t="s">
        <v>842</v>
      </c>
      <c r="L2054" s="11">
        <v>62700000</v>
      </c>
      <c r="M2054" s="13">
        <v>45436</v>
      </c>
      <c r="N2054" s="13">
        <v>45441</v>
      </c>
      <c r="O2054" s="13">
        <v>45657</v>
      </c>
      <c r="P2054" s="15">
        <v>217</v>
      </c>
      <c r="Q2054" s="11" t="s">
        <v>874</v>
      </c>
      <c r="R2054" s="11">
        <f>+VLOOKUP(B2054,[2]Hoja2!$A$3:$C$3503,3,FALSE)</f>
        <v>58520000</v>
      </c>
      <c r="S2054" s="11">
        <f t="shared" si="65"/>
        <v>4180000</v>
      </c>
      <c r="T2054" s="22">
        <f t="shared" si="66"/>
        <v>93.333333333333329</v>
      </c>
      <c r="U2054" s="5">
        <v>1</v>
      </c>
      <c r="V2054" s="10" t="s">
        <v>7735</v>
      </c>
    </row>
    <row r="2055" spans="1:23" s="4" customFormat="1" ht="51" x14ac:dyDescent="0.2">
      <c r="A2055" s="5" t="s">
        <v>5228</v>
      </c>
      <c r="B2055" s="5" t="s">
        <v>5228</v>
      </c>
      <c r="C2055" s="5" t="str">
        <f>+VLOOKUP(B2055,[2]Hoja1!$H$1:$I$5207,2,FALSE)</f>
        <v>CONTRATO DE PRESTACION DE SERVICIOS PROFESIONALES</v>
      </c>
      <c r="D2055" s="6" t="s">
        <v>5920</v>
      </c>
      <c r="E2055" s="6">
        <v>51746596</v>
      </c>
      <c r="F2055" s="7" t="s">
        <v>829</v>
      </c>
      <c r="G2055" s="8">
        <v>23349</v>
      </c>
      <c r="H2055" s="9" t="s">
        <v>6699</v>
      </c>
      <c r="I2055" s="5" t="s">
        <v>835</v>
      </c>
      <c r="J2055" s="5" t="s">
        <v>7736</v>
      </c>
      <c r="K2055" s="5" t="s">
        <v>852</v>
      </c>
      <c r="L2055" s="11">
        <v>70000000</v>
      </c>
      <c r="M2055" s="13">
        <v>45436</v>
      </c>
      <c r="N2055" s="13">
        <v>45443</v>
      </c>
      <c r="O2055" s="13">
        <v>45651</v>
      </c>
      <c r="P2055" s="15">
        <v>209</v>
      </c>
      <c r="Q2055" s="11" t="s">
        <v>874</v>
      </c>
      <c r="R2055" s="11">
        <f>+VLOOKUP(B2055,[2]Hoja2!$A$3:$C$3503,3,FALSE)</f>
        <v>70000000</v>
      </c>
      <c r="S2055" s="11">
        <f t="shared" si="65"/>
        <v>0</v>
      </c>
      <c r="T2055" s="22">
        <f t="shared" si="66"/>
        <v>100</v>
      </c>
      <c r="U2055" s="5">
        <v>0</v>
      </c>
      <c r="V2055" s="10" t="s">
        <v>7737</v>
      </c>
    </row>
    <row r="2056" spans="1:23" s="4" customFormat="1" ht="51" x14ac:dyDescent="0.2">
      <c r="A2056" s="5" t="s">
        <v>5229</v>
      </c>
      <c r="B2056" s="5" t="s">
        <v>5229</v>
      </c>
      <c r="C2056" s="5" t="str">
        <f>+VLOOKUP(B2056,[2]Hoja1!$H$1:$I$5207,2,FALSE)</f>
        <v>CONTRATO DE PRESTACION DE SERVICIOS DE APOYO A LA GESTION</v>
      </c>
      <c r="D2056" s="6" t="s">
        <v>5921</v>
      </c>
      <c r="E2056" s="6">
        <v>1023884366</v>
      </c>
      <c r="F2056" s="7" t="s">
        <v>829</v>
      </c>
      <c r="G2056" s="8">
        <v>32640</v>
      </c>
      <c r="H2056" s="9" t="s">
        <v>6513</v>
      </c>
      <c r="I2056" s="5" t="s">
        <v>835</v>
      </c>
      <c r="J2056" s="5" t="s">
        <v>7528</v>
      </c>
      <c r="K2056" s="5" t="s">
        <v>844</v>
      </c>
      <c r="L2056" s="11">
        <v>4191962</v>
      </c>
      <c r="M2056" s="13">
        <v>45436</v>
      </c>
      <c r="N2056" s="13">
        <v>45439</v>
      </c>
      <c r="O2056" s="13">
        <v>45473</v>
      </c>
      <c r="P2056" s="15">
        <v>35</v>
      </c>
      <c r="Q2056" s="11" t="s">
        <v>874</v>
      </c>
      <c r="R2056" s="11">
        <f>+VLOOKUP(B2056,[2]Hoja2!$A$3:$C$3503,3,FALSE)</f>
        <v>4191962</v>
      </c>
      <c r="S2056" s="11">
        <f t="shared" si="65"/>
        <v>0</v>
      </c>
      <c r="T2056" s="22">
        <f t="shared" si="66"/>
        <v>100</v>
      </c>
      <c r="U2056" s="5">
        <v>0</v>
      </c>
      <c r="V2056" s="10" t="s">
        <v>7738</v>
      </c>
    </row>
    <row r="2057" spans="1:23" s="4" customFormat="1" ht="51" x14ac:dyDescent="0.2">
      <c r="A2057" s="5" t="s">
        <v>5230</v>
      </c>
      <c r="B2057" s="5" t="s">
        <v>5230</v>
      </c>
      <c r="C2057" s="5" t="str">
        <f>+VLOOKUP(B2057,[2]Hoja1!$H$1:$I$5207,2,FALSE)</f>
        <v>CONTRATO DE PRESTACION DE SERVICIOS PROFESIONALES</v>
      </c>
      <c r="D2057" s="6" t="s">
        <v>5922</v>
      </c>
      <c r="E2057" s="6">
        <v>1018513306</v>
      </c>
      <c r="F2057" s="7" t="s">
        <v>829</v>
      </c>
      <c r="G2057" s="8">
        <v>36410</v>
      </c>
      <c r="H2057" s="9" t="s">
        <v>6700</v>
      </c>
      <c r="I2057" s="5" t="s">
        <v>835</v>
      </c>
      <c r="J2057" s="5" t="s">
        <v>865</v>
      </c>
      <c r="K2057" s="5" t="s">
        <v>846</v>
      </c>
      <c r="L2057" s="11">
        <v>4809090</v>
      </c>
      <c r="M2057" s="13">
        <v>45436</v>
      </c>
      <c r="N2057" s="13">
        <v>45439</v>
      </c>
      <c r="O2057" s="13">
        <v>45473</v>
      </c>
      <c r="P2057" s="15">
        <v>35</v>
      </c>
      <c r="Q2057" s="11" t="s">
        <v>874</v>
      </c>
      <c r="R2057" s="11">
        <f>+VLOOKUP(B2057,[2]Hoja2!$A$3:$C$3503,3,FALSE)</f>
        <v>4809090</v>
      </c>
      <c r="S2057" s="11">
        <f t="shared" si="65"/>
        <v>0</v>
      </c>
      <c r="T2057" s="22">
        <f t="shared" si="66"/>
        <v>100</v>
      </c>
      <c r="U2057" s="5">
        <v>0</v>
      </c>
      <c r="V2057" s="10" t="s">
        <v>7739</v>
      </c>
    </row>
    <row r="2058" spans="1:23" s="4" customFormat="1" ht="63.75" x14ac:dyDescent="0.2">
      <c r="A2058" s="5" t="s">
        <v>5231</v>
      </c>
      <c r="B2058" s="5" t="s">
        <v>5231</v>
      </c>
      <c r="C2058" s="5" t="str">
        <f>+VLOOKUP(B2058,[2]Hoja1!$H$1:$I$5207,2,FALSE)</f>
        <v>CONTRATO PARA IMPULSAR PROGRAMAS Y ACTIVIDADES DE INTERES PUBLICO</v>
      </c>
      <c r="D2058" s="6" t="s">
        <v>5923</v>
      </c>
      <c r="E2058" s="6">
        <v>860021720</v>
      </c>
      <c r="F2058" s="7" t="s">
        <v>829</v>
      </c>
      <c r="G2058" s="8">
        <v>22001</v>
      </c>
      <c r="H2058" s="9" t="s">
        <v>6701</v>
      </c>
      <c r="I2058" s="5" t="s">
        <v>835</v>
      </c>
      <c r="J2058" s="5" t="s">
        <v>7018</v>
      </c>
      <c r="K2058" s="5" t="s">
        <v>843</v>
      </c>
      <c r="L2058" s="11">
        <v>318147509</v>
      </c>
      <c r="M2058" s="13">
        <v>45440</v>
      </c>
      <c r="N2058" s="13">
        <v>45441</v>
      </c>
      <c r="O2058" s="13">
        <v>45626</v>
      </c>
      <c r="P2058" s="15">
        <v>186</v>
      </c>
      <c r="Q2058" s="11" t="s">
        <v>874</v>
      </c>
      <c r="R2058" s="11">
        <f>+VLOOKUP(B2058,[2]Hoja2!$A$3:$C$3503,3,FALSE)</f>
        <v>286332758</v>
      </c>
      <c r="S2058" s="11">
        <f t="shared" si="65"/>
        <v>31814751</v>
      </c>
      <c r="T2058" s="22">
        <f t="shared" si="66"/>
        <v>89.999999968568034</v>
      </c>
      <c r="U2058" s="5">
        <v>0</v>
      </c>
      <c r="V2058" s="10" t="s">
        <v>7740</v>
      </c>
    </row>
    <row r="2059" spans="1:23" s="4" customFormat="1" ht="76.5" x14ac:dyDescent="0.2">
      <c r="A2059" s="5" t="s">
        <v>5232</v>
      </c>
      <c r="B2059" s="5" t="s">
        <v>5232</v>
      </c>
      <c r="C2059" s="5" t="str">
        <f>+VLOOKUP(B2059,[2]Hoja1!$H$1:$I$5207,2,FALSE)</f>
        <v>CONTRATO PARA IMPULSAR PROGRAMAS Y ACTIVIDADES DE INTERES PUBLICO</v>
      </c>
      <c r="D2059" s="6" t="s">
        <v>5924</v>
      </c>
      <c r="E2059" s="6">
        <v>830072495</v>
      </c>
      <c r="F2059" s="7" t="s">
        <v>829</v>
      </c>
      <c r="G2059" s="8">
        <v>33334</v>
      </c>
      <c r="H2059" s="9" t="s">
        <v>6702</v>
      </c>
      <c r="I2059" s="5" t="s">
        <v>835</v>
      </c>
      <c r="J2059" s="5" t="s">
        <v>7018</v>
      </c>
      <c r="K2059" s="5" t="s">
        <v>843</v>
      </c>
      <c r="L2059" s="11">
        <v>92486100</v>
      </c>
      <c r="M2059" s="13">
        <v>45439</v>
      </c>
      <c r="N2059" s="13">
        <v>45448</v>
      </c>
      <c r="O2059" s="13">
        <v>45611</v>
      </c>
      <c r="P2059" s="15">
        <v>164</v>
      </c>
      <c r="Q2059" s="11" t="s">
        <v>874</v>
      </c>
      <c r="R2059" s="11">
        <f>+VLOOKUP(B2059,[2]Hoja2!$A$3:$C$3503,3,FALSE)</f>
        <v>92486100</v>
      </c>
      <c r="S2059" s="11">
        <f t="shared" si="65"/>
        <v>0</v>
      </c>
      <c r="T2059" s="22">
        <f t="shared" si="66"/>
        <v>100</v>
      </c>
      <c r="U2059" s="5">
        <v>0</v>
      </c>
      <c r="V2059" s="10" t="s">
        <v>7741</v>
      </c>
    </row>
    <row r="2060" spans="1:23" s="4" customFormat="1" ht="51" x14ac:dyDescent="0.2">
      <c r="A2060" s="5" t="s">
        <v>5233</v>
      </c>
      <c r="B2060" s="5" t="s">
        <v>5233</v>
      </c>
      <c r="C2060" s="5" t="str">
        <f>+VLOOKUP(B2060,[2]Hoja1!$H$1:$I$5207,2,FALSE)</f>
        <v>CONTRATO DE PRESTACION DE SERVICIOS DE APOYO A LA GESTION</v>
      </c>
      <c r="D2060" s="6" t="s">
        <v>5925</v>
      </c>
      <c r="E2060" s="6">
        <v>79291491</v>
      </c>
      <c r="F2060" s="7" t="s">
        <v>829</v>
      </c>
      <c r="G2060" s="8">
        <v>23232</v>
      </c>
      <c r="H2060" s="9" t="s">
        <v>6703</v>
      </c>
      <c r="I2060" s="5" t="s">
        <v>835</v>
      </c>
      <c r="J2060" s="5" t="s">
        <v>6988</v>
      </c>
      <c r="K2060" s="5" t="s">
        <v>841</v>
      </c>
      <c r="L2060" s="11">
        <v>23100000</v>
      </c>
      <c r="M2060" s="13">
        <v>45442</v>
      </c>
      <c r="N2060" s="13">
        <v>45449</v>
      </c>
      <c r="O2060" s="13">
        <v>45654</v>
      </c>
      <c r="P2060" s="15">
        <v>206</v>
      </c>
      <c r="Q2060" s="11" t="s">
        <v>874</v>
      </c>
      <c r="R2060" s="11">
        <f>+VLOOKUP(B2060,[2]Hoja2!$A$3:$C$3503,3,FALSE)</f>
        <v>19800000</v>
      </c>
      <c r="S2060" s="11">
        <f t="shared" si="65"/>
        <v>3300000</v>
      </c>
      <c r="T2060" s="22">
        <f t="shared" si="66"/>
        <v>85.714285714285708</v>
      </c>
      <c r="U2060" s="5">
        <v>0</v>
      </c>
      <c r="V2060" s="10" t="s">
        <v>7742</v>
      </c>
    </row>
    <row r="2061" spans="1:23" s="4" customFormat="1" ht="51" x14ac:dyDescent="0.2">
      <c r="A2061" s="5" t="s">
        <v>5234</v>
      </c>
      <c r="B2061" s="5" t="s">
        <v>5234</v>
      </c>
      <c r="C2061" s="5" t="str">
        <f>+VLOOKUP(B2061,[2]Hoja1!$H$1:$I$5207,2,FALSE)</f>
        <v>CONTRATO DE PRESTACION DE SERVICIOS PROFESIONALES</v>
      </c>
      <c r="D2061" s="6" t="s">
        <v>5926</v>
      </c>
      <c r="E2061" s="6">
        <v>1075661260</v>
      </c>
      <c r="F2061" s="7" t="s">
        <v>829</v>
      </c>
      <c r="G2061" s="8">
        <v>32931</v>
      </c>
      <c r="H2061" s="9" t="s">
        <v>6704</v>
      </c>
      <c r="I2061" s="5" t="s">
        <v>835</v>
      </c>
      <c r="J2061" s="5" t="s">
        <v>7528</v>
      </c>
      <c r="K2061" s="5" t="s">
        <v>844</v>
      </c>
      <c r="L2061" s="11">
        <v>8307834</v>
      </c>
      <c r="M2061" s="13">
        <v>45436</v>
      </c>
      <c r="N2061" s="13">
        <v>45441</v>
      </c>
      <c r="O2061" s="13">
        <v>45473</v>
      </c>
      <c r="P2061" s="15">
        <v>33</v>
      </c>
      <c r="Q2061" s="11" t="s">
        <v>874</v>
      </c>
      <c r="R2061" s="11">
        <f>+VLOOKUP(B2061,[2]Hoja2!$A$3:$C$3503,3,FALSE)</f>
        <v>8307834</v>
      </c>
      <c r="S2061" s="11">
        <f t="shared" si="65"/>
        <v>0</v>
      </c>
      <c r="T2061" s="22">
        <f t="shared" si="66"/>
        <v>100</v>
      </c>
      <c r="U2061" s="5">
        <v>0</v>
      </c>
      <c r="V2061" s="10" t="s">
        <v>7743</v>
      </c>
    </row>
    <row r="2062" spans="1:23" s="4" customFormat="1" ht="51" x14ac:dyDescent="0.2">
      <c r="A2062" s="5" t="s">
        <v>5235</v>
      </c>
      <c r="B2062" s="5" t="s">
        <v>5235</v>
      </c>
      <c r="C2062" s="5" t="str">
        <f>+VLOOKUP(B2062,[2]Hoja1!$H$1:$I$5207,2,FALSE)</f>
        <v>CONTRATO DE PRESTACION DE SERVICIOS DE APOYO A LA GESTION</v>
      </c>
      <c r="D2062" s="6" t="s">
        <v>5927</v>
      </c>
      <c r="E2062" s="6">
        <v>1010131490</v>
      </c>
      <c r="F2062" s="7" t="s">
        <v>829</v>
      </c>
      <c r="G2062" s="8">
        <v>36559</v>
      </c>
      <c r="H2062" s="9" t="s">
        <v>6705</v>
      </c>
      <c r="I2062" s="5" t="s">
        <v>835</v>
      </c>
      <c r="J2062" s="5" t="s">
        <v>6988</v>
      </c>
      <c r="K2062" s="5" t="s">
        <v>841</v>
      </c>
      <c r="L2062" s="11">
        <v>27750000</v>
      </c>
      <c r="M2062" s="13">
        <v>45436</v>
      </c>
      <c r="N2062" s="13">
        <v>45447</v>
      </c>
      <c r="O2062" s="13">
        <v>45657</v>
      </c>
      <c r="P2062" s="15">
        <v>211</v>
      </c>
      <c r="Q2062" s="11" t="s">
        <v>874</v>
      </c>
      <c r="R2062" s="11">
        <f>+VLOOKUP(B2062,[2]Hoja2!$A$3:$C$3503,3,FALSE)</f>
        <v>25900000</v>
      </c>
      <c r="S2062" s="11">
        <f t="shared" si="65"/>
        <v>1850000</v>
      </c>
      <c r="T2062" s="22">
        <f t="shared" si="66"/>
        <v>93.333333333333329</v>
      </c>
      <c r="U2062" s="5">
        <v>0</v>
      </c>
      <c r="V2062" s="10" t="s">
        <v>7744</v>
      </c>
    </row>
    <row r="2063" spans="1:23" s="4" customFormat="1" ht="51" x14ac:dyDescent="0.2">
      <c r="A2063" s="5" t="s">
        <v>5236</v>
      </c>
      <c r="B2063" s="5" t="s">
        <v>5236</v>
      </c>
      <c r="C2063" s="5" t="str">
        <f>+VLOOKUP(B2063,[2]Hoja1!$H$1:$I$5207,2,FALSE)</f>
        <v>CONTRATO DE PRESTACION DE SERVICIOS DE APOYO A LA GESTION</v>
      </c>
      <c r="D2063" s="6" t="s">
        <v>5928</v>
      </c>
      <c r="E2063" s="6">
        <v>1010192497</v>
      </c>
      <c r="F2063" s="7" t="s">
        <v>829</v>
      </c>
      <c r="G2063" s="8">
        <v>33010</v>
      </c>
      <c r="H2063" s="9" t="s">
        <v>6706</v>
      </c>
      <c r="I2063" s="5" t="s">
        <v>835</v>
      </c>
      <c r="J2063" s="5" t="s">
        <v>6988</v>
      </c>
      <c r="K2063" s="5" t="s">
        <v>841</v>
      </c>
      <c r="L2063" s="11">
        <v>33600000</v>
      </c>
      <c r="M2063" s="13">
        <v>45436</v>
      </c>
      <c r="N2063" s="13">
        <v>45441</v>
      </c>
      <c r="O2063" s="13">
        <v>45651</v>
      </c>
      <c r="P2063" s="15">
        <v>211</v>
      </c>
      <c r="Q2063" s="11" t="s">
        <v>874</v>
      </c>
      <c r="R2063" s="11">
        <f>+VLOOKUP(B2063,[2]Hoja2!$A$3:$C$3503,3,FALSE)</f>
        <v>28800000</v>
      </c>
      <c r="S2063" s="11">
        <f t="shared" si="65"/>
        <v>4800000</v>
      </c>
      <c r="T2063" s="22">
        <f t="shared" si="66"/>
        <v>85.714285714285708</v>
      </c>
      <c r="U2063" s="5">
        <v>0</v>
      </c>
      <c r="V2063" s="10" t="s">
        <v>7745</v>
      </c>
    </row>
    <row r="2064" spans="1:23" s="4" customFormat="1" ht="51" x14ac:dyDescent="0.2">
      <c r="A2064" s="5" t="s">
        <v>5237</v>
      </c>
      <c r="B2064" s="5" t="s">
        <v>5237</v>
      </c>
      <c r="C2064" s="5" t="str">
        <f>+VLOOKUP(B2064,[2]Hoja1!$H$1:$I$5207,2,FALSE)</f>
        <v>CONTRATO DE PRESTACION DE SERVICIOS PROFESIONALES</v>
      </c>
      <c r="D2064" s="6" t="s">
        <v>5929</v>
      </c>
      <c r="E2064" s="6">
        <v>1024558530</v>
      </c>
      <c r="F2064" s="7" t="s">
        <v>829</v>
      </c>
      <c r="G2064" s="8">
        <v>34622</v>
      </c>
      <c r="H2064" s="9" t="s">
        <v>6707</v>
      </c>
      <c r="I2064" s="5" t="s">
        <v>835</v>
      </c>
      <c r="J2064" s="5" t="s">
        <v>6988</v>
      </c>
      <c r="K2064" s="5" t="s">
        <v>841</v>
      </c>
      <c r="L2064" s="11">
        <v>33600000</v>
      </c>
      <c r="M2064" s="13">
        <v>45439</v>
      </c>
      <c r="N2064" s="13">
        <v>45440</v>
      </c>
      <c r="O2064" s="13">
        <v>45657</v>
      </c>
      <c r="P2064" s="15">
        <v>218</v>
      </c>
      <c r="Q2064" s="11" t="s">
        <v>874</v>
      </c>
      <c r="R2064" s="11">
        <f>+VLOOKUP(B2064,[2]Hoja2!$A$3:$C$3503,3,FALSE)</f>
        <v>28800000</v>
      </c>
      <c r="S2064" s="11">
        <f t="shared" si="65"/>
        <v>4800000</v>
      </c>
      <c r="T2064" s="22">
        <f t="shared" si="66"/>
        <v>85.714285714285708</v>
      </c>
      <c r="U2064" s="5">
        <v>1</v>
      </c>
      <c r="V2064" s="10" t="s">
        <v>7746</v>
      </c>
    </row>
    <row r="2065" spans="1:23" s="4" customFormat="1" ht="51" x14ac:dyDescent="0.2">
      <c r="A2065" s="5" t="s">
        <v>5238</v>
      </c>
      <c r="B2065" s="5" t="s">
        <v>5238</v>
      </c>
      <c r="C2065" s="5" t="str">
        <f>+VLOOKUP(B2065,[2]Hoja1!$H$1:$I$5207,2,FALSE)</f>
        <v>CONTRATO DE PRESTACION DE SERVICIOS PROFESIONALES</v>
      </c>
      <c r="D2065" s="6" t="s">
        <v>430</v>
      </c>
      <c r="E2065" s="6">
        <v>52996032</v>
      </c>
      <c r="F2065" s="7" t="s">
        <v>829</v>
      </c>
      <c r="G2065" s="8">
        <v>30788</v>
      </c>
      <c r="H2065" s="9" t="s">
        <v>6708</v>
      </c>
      <c r="I2065" s="5" t="s">
        <v>835</v>
      </c>
      <c r="J2065" s="5" t="s">
        <v>865</v>
      </c>
      <c r="K2065" s="5" t="s">
        <v>846</v>
      </c>
      <c r="L2065" s="11">
        <f>+VLOOKUP(B2065,[2]Hoja2!$A$3:$C$3503,2,FALSE)</f>
        <v>39011000</v>
      </c>
      <c r="M2065" s="13">
        <v>45436</v>
      </c>
      <c r="N2065" s="13">
        <v>45442</v>
      </c>
      <c r="O2065" s="13">
        <v>45626</v>
      </c>
      <c r="P2065" s="15">
        <v>185</v>
      </c>
      <c r="Q2065" s="11" t="s">
        <v>874</v>
      </c>
      <c r="R2065" s="11">
        <f>+VLOOKUP(B2065,[2]Hoja2!$A$3:$C$3503,3,FALSE)</f>
        <v>39011000</v>
      </c>
      <c r="S2065" s="11">
        <f t="shared" si="65"/>
        <v>0</v>
      </c>
      <c r="T2065" s="22">
        <f t="shared" si="66"/>
        <v>100</v>
      </c>
      <c r="U2065" s="5">
        <v>1</v>
      </c>
      <c r="V2065" s="10" t="s">
        <v>7747</v>
      </c>
      <c r="W2065" s="4">
        <f>+VLOOKUP(B2065,[2]Hoja2!$A$3:$D$3503,4,FALSE)</f>
        <v>0</v>
      </c>
    </row>
    <row r="2066" spans="1:23" s="4" customFormat="1" ht="51" x14ac:dyDescent="0.2">
      <c r="A2066" s="5" t="s">
        <v>5239</v>
      </c>
      <c r="B2066" s="5" t="s">
        <v>5239</v>
      </c>
      <c r="C2066" s="5" t="str">
        <f>+VLOOKUP(B2066,[2]Hoja1!$H$1:$I$5207,2,FALSE)</f>
        <v>CONTRATO DE PRESTACION DE SERVICIOS DE APOYO A LA GESTION</v>
      </c>
      <c r="D2066" s="6" t="s">
        <v>5930</v>
      </c>
      <c r="E2066" s="6">
        <v>79917998</v>
      </c>
      <c r="F2066" s="7" t="s">
        <v>829</v>
      </c>
      <c r="G2066" s="8">
        <v>29326</v>
      </c>
      <c r="H2066" s="9" t="s">
        <v>6709</v>
      </c>
      <c r="I2066" s="5" t="s">
        <v>835</v>
      </c>
      <c r="J2066" s="5" t="s">
        <v>866</v>
      </c>
      <c r="K2066" s="5" t="s">
        <v>840</v>
      </c>
      <c r="L2066" s="11">
        <v>15000000</v>
      </c>
      <c r="M2066" s="13">
        <v>45436</v>
      </c>
      <c r="N2066" s="13">
        <v>45443</v>
      </c>
      <c r="O2066" s="13">
        <v>45534</v>
      </c>
      <c r="P2066" s="15">
        <v>92</v>
      </c>
      <c r="Q2066" s="11" t="s">
        <v>874</v>
      </c>
      <c r="R2066" s="11">
        <f>+VLOOKUP(B2066,[2]Hoja2!$A$3:$C$3503,3,FALSE)</f>
        <v>15000000</v>
      </c>
      <c r="S2066" s="11">
        <f t="shared" si="65"/>
        <v>0</v>
      </c>
      <c r="T2066" s="22">
        <f t="shared" si="66"/>
        <v>100</v>
      </c>
      <c r="U2066" s="5">
        <v>0</v>
      </c>
      <c r="V2066" s="10" t="s">
        <v>7748</v>
      </c>
    </row>
    <row r="2067" spans="1:23" s="4" customFormat="1" ht="51" x14ac:dyDescent="0.2">
      <c r="A2067" s="5" t="s">
        <v>5240</v>
      </c>
      <c r="B2067" s="5" t="s">
        <v>5240</v>
      </c>
      <c r="C2067" s="5" t="str">
        <f>+VLOOKUP(B2067,[2]Hoja1!$H$1:$I$5207,2,FALSE)</f>
        <v>CONTRATO DE PRESTACION DE SERVICIOS PROFESIONALES</v>
      </c>
      <c r="D2067" s="6" t="s">
        <v>5931</v>
      </c>
      <c r="E2067" s="6">
        <v>1032497610</v>
      </c>
      <c r="F2067" s="7" t="s">
        <v>829</v>
      </c>
      <c r="G2067" s="8">
        <v>35914</v>
      </c>
      <c r="H2067" s="9" t="s">
        <v>6710</v>
      </c>
      <c r="I2067" s="5" t="s">
        <v>835</v>
      </c>
      <c r="J2067" s="5" t="s">
        <v>867</v>
      </c>
      <c r="K2067" s="5" t="s">
        <v>839</v>
      </c>
      <c r="L2067" s="11">
        <v>32074000</v>
      </c>
      <c r="M2067" s="13">
        <v>45439</v>
      </c>
      <c r="N2067" s="13">
        <v>45447</v>
      </c>
      <c r="O2067" s="13">
        <v>45646</v>
      </c>
      <c r="P2067" s="15">
        <v>200</v>
      </c>
      <c r="Q2067" s="11" t="s">
        <v>874</v>
      </c>
      <c r="R2067" s="11">
        <f>+VLOOKUP(B2067,[2]Hoja2!$A$3:$C$3503,3,FALSE)</f>
        <v>27492000</v>
      </c>
      <c r="S2067" s="11">
        <f t="shared" si="65"/>
        <v>4582000</v>
      </c>
      <c r="T2067" s="22">
        <f t="shared" si="66"/>
        <v>85.714285714285708</v>
      </c>
      <c r="U2067" s="5">
        <v>0</v>
      </c>
      <c r="V2067" s="10" t="s">
        <v>7749</v>
      </c>
    </row>
    <row r="2068" spans="1:23" s="4" customFormat="1" ht="51" x14ac:dyDescent="0.2">
      <c r="A2068" s="5" t="s">
        <v>5241</v>
      </c>
      <c r="B2068" s="5" t="s">
        <v>5241</v>
      </c>
      <c r="C2068" s="5" t="str">
        <f>+VLOOKUP(B2068,[2]Hoja1!$H$1:$I$5207,2,FALSE)</f>
        <v>CONTRATO DE PRESTACION DE SERVICIOS PROFESIONALES</v>
      </c>
      <c r="D2068" s="6" t="s">
        <v>5932</v>
      </c>
      <c r="E2068" s="6">
        <v>1001089695</v>
      </c>
      <c r="F2068" s="7" t="s">
        <v>829</v>
      </c>
      <c r="G2068" s="8">
        <v>36652</v>
      </c>
      <c r="H2068" s="9" t="s">
        <v>6711</v>
      </c>
      <c r="I2068" s="5" t="s">
        <v>835</v>
      </c>
      <c r="J2068" s="5" t="s">
        <v>866</v>
      </c>
      <c r="K2068" s="5" t="s">
        <v>840</v>
      </c>
      <c r="L2068" s="11">
        <v>22500933</v>
      </c>
      <c r="M2068" s="13">
        <v>45441</v>
      </c>
      <c r="N2068" s="13">
        <v>45442</v>
      </c>
      <c r="O2068" s="13">
        <v>45657</v>
      </c>
      <c r="P2068" s="15">
        <v>216</v>
      </c>
      <c r="Q2068" s="11" t="s">
        <v>874</v>
      </c>
      <c r="R2068" s="11">
        <f>+VLOOKUP(B2068,[2]Hoja2!$A$3:$C$3503,3,FALSE)</f>
        <v>19286514</v>
      </c>
      <c r="S2068" s="11">
        <f t="shared" si="65"/>
        <v>3214419</v>
      </c>
      <c r="T2068" s="22">
        <f t="shared" si="66"/>
        <v>85.714285714285708</v>
      </c>
      <c r="U2068" s="5">
        <v>1</v>
      </c>
      <c r="V2068" s="10" t="s">
        <v>7750</v>
      </c>
    </row>
    <row r="2069" spans="1:23" s="4" customFormat="1" ht="51" x14ac:dyDescent="0.2">
      <c r="A2069" s="5" t="s">
        <v>5242</v>
      </c>
      <c r="B2069" s="5" t="s">
        <v>5242</v>
      </c>
      <c r="C2069" s="5" t="str">
        <f>+VLOOKUP(B2069,[2]Hoja1!$H$1:$I$5207,2,FALSE)</f>
        <v>CONTRATO DE PRESTACION DE SERVICIOS DE APOYO A LA GESTION</v>
      </c>
      <c r="D2069" s="6" t="s">
        <v>5933</v>
      </c>
      <c r="E2069" s="6">
        <v>1019982832</v>
      </c>
      <c r="F2069" s="7" t="s">
        <v>829</v>
      </c>
      <c r="G2069" s="8">
        <v>37255</v>
      </c>
      <c r="H2069" s="9" t="s">
        <v>6712</v>
      </c>
      <c r="I2069" s="5" t="s">
        <v>835</v>
      </c>
      <c r="J2069" s="5" t="s">
        <v>866</v>
      </c>
      <c r="K2069" s="5" t="s">
        <v>840</v>
      </c>
      <c r="L2069" s="11">
        <v>16831808</v>
      </c>
      <c r="M2069" s="13">
        <v>45439</v>
      </c>
      <c r="N2069" s="13">
        <v>45442</v>
      </c>
      <c r="O2069" s="13">
        <v>45657</v>
      </c>
      <c r="P2069" s="15">
        <v>216</v>
      </c>
      <c r="Q2069" s="11" t="s">
        <v>874</v>
      </c>
      <c r="R2069" s="11">
        <f>+VLOOKUP(B2069,[2]Hoja2!$A$3:$C$3503,3,FALSE)</f>
        <v>14427264</v>
      </c>
      <c r="S2069" s="11">
        <f t="shared" si="65"/>
        <v>2404544</v>
      </c>
      <c r="T2069" s="22">
        <f t="shared" si="66"/>
        <v>85.714285714285708</v>
      </c>
      <c r="U2069" s="5">
        <v>0</v>
      </c>
      <c r="V2069" s="10" t="s">
        <v>7751</v>
      </c>
    </row>
    <row r="2070" spans="1:23" s="4" customFormat="1" ht="51" x14ac:dyDescent="0.2">
      <c r="A2070" s="5" t="s">
        <v>5243</v>
      </c>
      <c r="B2070" s="5" t="s">
        <v>5243</v>
      </c>
      <c r="C2070" s="5" t="str">
        <f>+VLOOKUP(B2070,[2]Hoja1!$H$1:$I$5207,2,FALSE)</f>
        <v>CONTRATO PARA IMPULSAR PROGRAMAS Y ACTIVIDADES DE INTERES PUBLICO</v>
      </c>
      <c r="D2070" s="6" t="s">
        <v>5934</v>
      </c>
      <c r="E2070" s="6">
        <v>900412490</v>
      </c>
      <c r="F2070" s="7" t="s">
        <v>829</v>
      </c>
      <c r="G2070" s="8">
        <v>24485</v>
      </c>
      <c r="H2070" s="9" t="s">
        <v>6713</v>
      </c>
      <c r="I2070" s="5" t="s">
        <v>835</v>
      </c>
      <c r="J2070" s="5" t="s">
        <v>7018</v>
      </c>
      <c r="K2070" s="5" t="s">
        <v>843</v>
      </c>
      <c r="L2070" s="11">
        <v>112608878</v>
      </c>
      <c r="M2070" s="13">
        <v>45440</v>
      </c>
      <c r="N2070" s="13">
        <v>45449</v>
      </c>
      <c r="O2070" s="13">
        <v>45626</v>
      </c>
      <c r="P2070" s="15">
        <v>178</v>
      </c>
      <c r="Q2070" s="11" t="s">
        <v>874</v>
      </c>
      <c r="R2070" s="11">
        <f>+VLOOKUP(B2070,[2]Hoja2!$A$3:$C$3503,3,FALSE)</f>
        <v>112608878</v>
      </c>
      <c r="S2070" s="11">
        <f t="shared" si="65"/>
        <v>0</v>
      </c>
      <c r="T2070" s="22">
        <f t="shared" si="66"/>
        <v>100</v>
      </c>
      <c r="U2070" s="5">
        <v>0</v>
      </c>
      <c r="V2070" s="10" t="s">
        <v>7752</v>
      </c>
    </row>
    <row r="2071" spans="1:23" s="4" customFormat="1" ht="51" x14ac:dyDescent="0.2">
      <c r="A2071" s="5" t="s">
        <v>5244</v>
      </c>
      <c r="B2071" s="5" t="s">
        <v>5244</v>
      </c>
      <c r="C2071" s="5" t="str">
        <f>+VLOOKUP(B2071,[2]Hoja1!$H$1:$I$5207,2,FALSE)</f>
        <v>CONTRATO DE PRESTACION DE SERVICIOS PROFESIONALES</v>
      </c>
      <c r="D2071" s="6" t="s">
        <v>5935</v>
      </c>
      <c r="E2071" s="6">
        <v>1032410835</v>
      </c>
      <c r="F2071" s="7" t="s">
        <v>829</v>
      </c>
      <c r="G2071" s="8">
        <v>32227</v>
      </c>
      <c r="H2071" s="9" t="s">
        <v>6714</v>
      </c>
      <c r="I2071" s="5" t="s">
        <v>835</v>
      </c>
      <c r="J2071" s="5" t="s">
        <v>866</v>
      </c>
      <c r="K2071" s="5" t="s">
        <v>840</v>
      </c>
      <c r="L2071" s="11">
        <v>36206000</v>
      </c>
      <c r="M2071" s="13">
        <v>45440</v>
      </c>
      <c r="N2071" s="13">
        <v>45450</v>
      </c>
      <c r="O2071" s="13">
        <v>45657</v>
      </c>
      <c r="P2071" s="15">
        <v>208</v>
      </c>
      <c r="Q2071" s="11" t="s">
        <v>874</v>
      </c>
      <c r="R2071" s="11">
        <f>+VLOOKUP(B2071,[2]Hoja2!$A$3:$C$3503,3,FALSE)</f>
        <v>35364000</v>
      </c>
      <c r="S2071" s="11">
        <f t="shared" si="65"/>
        <v>842000</v>
      </c>
      <c r="T2071" s="22">
        <f t="shared" si="66"/>
        <v>97.674418604651166</v>
      </c>
      <c r="U2071" s="5">
        <v>0</v>
      </c>
      <c r="V2071" s="10" t="s">
        <v>7753</v>
      </c>
    </row>
    <row r="2072" spans="1:23" s="4" customFormat="1" ht="51" x14ac:dyDescent="0.2">
      <c r="A2072" s="5" t="s">
        <v>5245</v>
      </c>
      <c r="B2072" s="5" t="s">
        <v>5245</v>
      </c>
      <c r="C2072" s="5" t="str">
        <f>+VLOOKUP(B2072,[2]Hoja1!$H$1:$I$5207,2,FALSE)</f>
        <v>CONTRATO DE PRESTACION DE SERVICIOS PROFESIONALES</v>
      </c>
      <c r="D2072" s="6" t="s">
        <v>5936</v>
      </c>
      <c r="E2072" s="6">
        <v>1018459063</v>
      </c>
      <c r="F2072" s="7" t="s">
        <v>829</v>
      </c>
      <c r="G2072" s="8">
        <v>34084</v>
      </c>
      <c r="H2072" s="9" t="s">
        <v>6715</v>
      </c>
      <c r="I2072" s="5" t="s">
        <v>835</v>
      </c>
      <c r="J2072" s="5" t="s">
        <v>6988</v>
      </c>
      <c r="K2072" s="5" t="s">
        <v>841</v>
      </c>
      <c r="L2072" s="11">
        <v>40600000</v>
      </c>
      <c r="M2072" s="13">
        <v>45440</v>
      </c>
      <c r="N2072" s="13">
        <v>45454</v>
      </c>
      <c r="O2072" s="13">
        <v>45652</v>
      </c>
      <c r="P2072" s="15">
        <v>199</v>
      </c>
      <c r="Q2072" s="11" t="s">
        <v>874</v>
      </c>
      <c r="R2072" s="11">
        <f>+VLOOKUP(B2072,[2]Hoja2!$A$3:$C$3503,3,FALSE)</f>
        <v>34800000</v>
      </c>
      <c r="S2072" s="11">
        <f t="shared" si="65"/>
        <v>5800000</v>
      </c>
      <c r="T2072" s="22">
        <f t="shared" si="66"/>
        <v>85.714285714285708</v>
      </c>
      <c r="U2072" s="5">
        <v>0</v>
      </c>
      <c r="V2072" s="10" t="s">
        <v>7754</v>
      </c>
    </row>
    <row r="2073" spans="1:23" s="4" customFormat="1" ht="51" x14ac:dyDescent="0.2">
      <c r="A2073" s="5" t="s">
        <v>5246</v>
      </c>
      <c r="B2073" s="5" t="s">
        <v>5246</v>
      </c>
      <c r="C2073" s="5" t="str">
        <f>+VLOOKUP(B2073,[2]Hoja1!$H$1:$I$5207,2,FALSE)</f>
        <v>CONTRATO DE PRESTACION DE SERVICIOS PROFESIONALES</v>
      </c>
      <c r="D2073" s="6" t="s">
        <v>5937</v>
      </c>
      <c r="E2073" s="6">
        <v>13870794</v>
      </c>
      <c r="F2073" s="7" t="s">
        <v>829</v>
      </c>
      <c r="G2073" s="8">
        <v>29777</v>
      </c>
      <c r="H2073" s="9" t="s">
        <v>6716</v>
      </c>
      <c r="I2073" s="5" t="s">
        <v>835</v>
      </c>
      <c r="J2073" s="5" t="s">
        <v>6988</v>
      </c>
      <c r="K2073" s="5" t="s">
        <v>841</v>
      </c>
      <c r="L2073" s="11">
        <v>51450000</v>
      </c>
      <c r="M2073" s="13">
        <v>45440</v>
      </c>
      <c r="N2073" s="13">
        <v>45442</v>
      </c>
      <c r="O2073" s="13">
        <v>45652</v>
      </c>
      <c r="P2073" s="15">
        <v>211</v>
      </c>
      <c r="Q2073" s="11" t="s">
        <v>874</v>
      </c>
      <c r="R2073" s="11">
        <f>+VLOOKUP(B2073,[2]Hoja2!$A$3:$C$3503,3,FALSE)</f>
        <v>44100000</v>
      </c>
      <c r="S2073" s="11">
        <f t="shared" si="65"/>
        <v>7350000</v>
      </c>
      <c r="T2073" s="22">
        <f t="shared" si="66"/>
        <v>85.714285714285708</v>
      </c>
      <c r="U2073" s="5">
        <v>1</v>
      </c>
      <c r="V2073" s="10" t="s">
        <v>7755</v>
      </c>
    </row>
    <row r="2074" spans="1:23" s="4" customFormat="1" ht="51" x14ac:dyDescent="0.2">
      <c r="A2074" s="5" t="s">
        <v>5247</v>
      </c>
      <c r="B2074" s="5" t="s">
        <v>5247</v>
      </c>
      <c r="C2074" s="5" t="str">
        <f>+VLOOKUP(B2074,[2]Hoja1!$H$1:$I$5207,2,FALSE)</f>
        <v>CONTRATO DE PRESTACION DE SERVICIOS PROFESIONALES</v>
      </c>
      <c r="D2074" s="6" t="s">
        <v>5938</v>
      </c>
      <c r="E2074" s="6">
        <v>1087993666</v>
      </c>
      <c r="F2074" s="7" t="s">
        <v>829</v>
      </c>
      <c r="G2074" s="8">
        <v>32209</v>
      </c>
      <c r="H2074" s="9" t="s">
        <v>6717</v>
      </c>
      <c r="I2074" s="5" t="s">
        <v>835</v>
      </c>
      <c r="J2074" s="5" t="s">
        <v>6988</v>
      </c>
      <c r="K2074" s="5" t="s">
        <v>841</v>
      </c>
      <c r="L2074" s="11">
        <v>28000000</v>
      </c>
      <c r="M2074" s="13">
        <v>45439</v>
      </c>
      <c r="N2074" s="13">
        <v>45447</v>
      </c>
      <c r="O2074" s="13">
        <v>45652</v>
      </c>
      <c r="P2074" s="15">
        <v>206</v>
      </c>
      <c r="Q2074" s="11" t="s">
        <v>874</v>
      </c>
      <c r="R2074" s="11">
        <f>+VLOOKUP(B2074,[2]Hoja2!$A$3:$C$3503,3,FALSE)</f>
        <v>24000000</v>
      </c>
      <c r="S2074" s="11">
        <f t="shared" si="65"/>
        <v>4000000</v>
      </c>
      <c r="T2074" s="22">
        <f t="shared" si="66"/>
        <v>85.714285714285708</v>
      </c>
      <c r="U2074" s="5">
        <v>0</v>
      </c>
      <c r="V2074" s="10" t="s">
        <v>7756</v>
      </c>
    </row>
    <row r="2075" spans="1:23" s="4" customFormat="1" ht="51" x14ac:dyDescent="0.2">
      <c r="A2075" s="5" t="s">
        <v>5248</v>
      </c>
      <c r="B2075" s="5" t="s">
        <v>5248</v>
      </c>
      <c r="C2075" s="5" t="str">
        <f>+VLOOKUP(B2075,[2]Hoja1!$H$1:$I$5207,2,FALSE)</f>
        <v>CONTRATO DE PRESTACION DE SERVICIOS DE APOYO A LA GESTION</v>
      </c>
      <c r="D2075" s="6" t="s">
        <v>5939</v>
      </c>
      <c r="E2075" s="6">
        <v>79849222</v>
      </c>
      <c r="F2075" s="7" t="s">
        <v>829</v>
      </c>
      <c r="G2075" s="8">
        <v>27768</v>
      </c>
      <c r="H2075" s="9" t="s">
        <v>6718</v>
      </c>
      <c r="I2075" s="5" t="s">
        <v>835</v>
      </c>
      <c r="J2075" s="5" t="s">
        <v>6988</v>
      </c>
      <c r="K2075" s="5" t="s">
        <v>841</v>
      </c>
      <c r="L2075" s="11">
        <v>24000000</v>
      </c>
      <c r="M2075" s="13">
        <v>45439</v>
      </c>
      <c r="N2075" s="13">
        <v>45447</v>
      </c>
      <c r="O2075" s="13">
        <v>45624</v>
      </c>
      <c r="P2075" s="15">
        <v>178</v>
      </c>
      <c r="Q2075" s="11" t="s">
        <v>874</v>
      </c>
      <c r="R2075" s="11">
        <f>+VLOOKUP(B2075,[2]Hoja2!$A$3:$C$3503,3,FALSE)</f>
        <v>24000000</v>
      </c>
      <c r="S2075" s="11">
        <f t="shared" si="65"/>
        <v>0</v>
      </c>
      <c r="T2075" s="22">
        <f t="shared" si="66"/>
        <v>100</v>
      </c>
      <c r="U2075" s="5">
        <v>1</v>
      </c>
      <c r="V2075" s="10" t="s">
        <v>7757</v>
      </c>
    </row>
    <row r="2076" spans="1:23" s="4" customFormat="1" ht="51" x14ac:dyDescent="0.2">
      <c r="A2076" s="5" t="s">
        <v>5249</v>
      </c>
      <c r="B2076" s="5" t="s">
        <v>5249</v>
      </c>
      <c r="C2076" s="5" t="str">
        <f>+VLOOKUP(B2076,[2]Hoja1!$H$1:$I$5207,2,FALSE)</f>
        <v>CONTRATO DE PRESTACION DE SERVICIOS PROFESIONALES</v>
      </c>
      <c r="D2076" s="6" t="s">
        <v>5940</v>
      </c>
      <c r="E2076" s="6">
        <v>80073143</v>
      </c>
      <c r="F2076" s="7" t="s">
        <v>829</v>
      </c>
      <c r="G2076" s="8">
        <v>30869</v>
      </c>
      <c r="H2076" s="9" t="s">
        <v>6719</v>
      </c>
      <c r="I2076" s="5" t="s">
        <v>835</v>
      </c>
      <c r="J2076" s="5" t="s">
        <v>6988</v>
      </c>
      <c r="K2076" s="5" t="s">
        <v>841</v>
      </c>
      <c r="L2076" s="11">
        <v>32200000</v>
      </c>
      <c r="M2076" s="13">
        <v>45439</v>
      </c>
      <c r="N2076" s="13">
        <v>45442</v>
      </c>
      <c r="O2076" s="13">
        <v>45657</v>
      </c>
      <c r="P2076" s="15">
        <v>216</v>
      </c>
      <c r="Q2076" s="11" t="s">
        <v>874</v>
      </c>
      <c r="R2076" s="11">
        <f>+VLOOKUP(B2076,[2]Hoja2!$A$3:$C$3503,3,FALSE)</f>
        <v>27600000</v>
      </c>
      <c r="S2076" s="11">
        <f t="shared" si="65"/>
        <v>4600000</v>
      </c>
      <c r="T2076" s="22">
        <f t="shared" si="66"/>
        <v>85.714285714285708</v>
      </c>
      <c r="U2076" s="5">
        <v>1</v>
      </c>
      <c r="V2076" s="10" t="s">
        <v>7758</v>
      </c>
    </row>
    <row r="2077" spans="1:23" s="4" customFormat="1" ht="51" x14ac:dyDescent="0.2">
      <c r="A2077" s="5" t="s">
        <v>5250</v>
      </c>
      <c r="B2077" s="5" t="s">
        <v>5250</v>
      </c>
      <c r="C2077" s="5" t="str">
        <f>+VLOOKUP(B2077,[2]Hoja1!$H$1:$I$5207,2,FALSE)</f>
        <v>CONTRATO DE PRESTACION DE SERVICIOS PROFESIONALES</v>
      </c>
      <c r="D2077" s="6" t="s">
        <v>5941</v>
      </c>
      <c r="E2077" s="6">
        <v>1030666850</v>
      </c>
      <c r="F2077" s="7" t="s">
        <v>829</v>
      </c>
      <c r="G2077" s="8">
        <v>35234</v>
      </c>
      <c r="H2077" s="9" t="s">
        <v>6720</v>
      </c>
      <c r="I2077" s="5" t="s">
        <v>835</v>
      </c>
      <c r="J2077" s="5" t="s">
        <v>6988</v>
      </c>
      <c r="K2077" s="5" t="s">
        <v>841</v>
      </c>
      <c r="L2077" s="11">
        <v>38500000</v>
      </c>
      <c r="M2077" s="13">
        <v>45439</v>
      </c>
      <c r="N2077" s="13">
        <v>45449</v>
      </c>
      <c r="O2077" s="13">
        <v>45650</v>
      </c>
      <c r="P2077" s="15">
        <v>202</v>
      </c>
      <c r="Q2077" s="11" t="s">
        <v>874</v>
      </c>
      <c r="R2077" s="11">
        <f>+VLOOKUP(B2077,[2]Hoja2!$A$3:$C$3503,3,FALSE)</f>
        <v>33000000</v>
      </c>
      <c r="S2077" s="11">
        <f t="shared" si="65"/>
        <v>5500000</v>
      </c>
      <c r="T2077" s="22">
        <f t="shared" si="66"/>
        <v>85.714285714285708</v>
      </c>
      <c r="U2077" s="5">
        <v>0</v>
      </c>
      <c r="V2077" s="10" t="s">
        <v>7759</v>
      </c>
    </row>
    <row r="2078" spans="1:23" s="4" customFormat="1" ht="51" x14ac:dyDescent="0.2">
      <c r="A2078" s="5" t="s">
        <v>5251</v>
      </c>
      <c r="B2078" s="5" t="s">
        <v>5251</v>
      </c>
      <c r="C2078" s="5" t="str">
        <f>+VLOOKUP(B2078,[2]Hoja1!$H$1:$I$5207,2,FALSE)</f>
        <v>CONTRATO DE PRESTACION DE SERVICIOS PROFESIONALES</v>
      </c>
      <c r="D2078" s="6" t="s">
        <v>5942</v>
      </c>
      <c r="E2078" s="6">
        <v>750794693</v>
      </c>
      <c r="F2078" s="7" t="s">
        <v>829</v>
      </c>
      <c r="G2078" s="8">
        <v>27796</v>
      </c>
      <c r="H2078" s="9" t="s">
        <v>6721</v>
      </c>
      <c r="I2078" s="5" t="s">
        <v>835</v>
      </c>
      <c r="J2078" s="5" t="s">
        <v>6963</v>
      </c>
      <c r="K2078" s="5" t="s">
        <v>842</v>
      </c>
      <c r="L2078" s="11">
        <v>16066666</v>
      </c>
      <c r="M2078" s="13">
        <v>45439</v>
      </c>
      <c r="N2078" s="13">
        <v>45450</v>
      </c>
      <c r="O2078" s="13">
        <v>45646</v>
      </c>
      <c r="P2078" s="15">
        <v>197</v>
      </c>
      <c r="Q2078" s="11" t="s">
        <v>874</v>
      </c>
      <c r="R2078" s="11">
        <f>+VLOOKUP(B2078,[2]Hoja2!$A$3:$C$3503,3,FALSE)</f>
        <v>14460000</v>
      </c>
      <c r="S2078" s="11">
        <f t="shared" si="65"/>
        <v>1606666</v>
      </c>
      <c r="T2078" s="22">
        <f t="shared" si="66"/>
        <v>90.000003734439986</v>
      </c>
      <c r="U2078" s="5">
        <v>1</v>
      </c>
      <c r="V2078" s="10" t="s">
        <v>7760</v>
      </c>
    </row>
    <row r="2079" spans="1:23" s="4" customFormat="1" ht="63.75" x14ac:dyDescent="0.2">
      <c r="A2079" s="5" t="s">
        <v>5252</v>
      </c>
      <c r="B2079" s="5" t="s">
        <v>5252</v>
      </c>
      <c r="C2079" s="5" t="str">
        <f>+VLOOKUP(B2079,[2]Hoja1!$H$1:$I$5207,2,FALSE)</f>
        <v>CONTRATO PARA IMPULSAR PROGRAMAS Y ACTIVIDADES DE INTERES PUBLICO</v>
      </c>
      <c r="D2079" s="6" t="s">
        <v>5914</v>
      </c>
      <c r="E2079" s="6">
        <v>900186637</v>
      </c>
      <c r="F2079" s="7" t="s">
        <v>829</v>
      </c>
      <c r="G2079" s="8" t="s">
        <v>830</v>
      </c>
      <c r="H2079" s="9" t="s">
        <v>6722</v>
      </c>
      <c r="I2079" s="5" t="s">
        <v>835</v>
      </c>
      <c r="J2079" s="5" t="s">
        <v>7018</v>
      </c>
      <c r="K2079" s="5" t="s">
        <v>843</v>
      </c>
      <c r="L2079" s="11">
        <v>86367870</v>
      </c>
      <c r="M2079" s="13">
        <v>45441</v>
      </c>
      <c r="N2079" s="13">
        <v>45447</v>
      </c>
      <c r="O2079" s="13">
        <v>45626</v>
      </c>
      <c r="P2079" s="15">
        <v>180</v>
      </c>
      <c r="Q2079" s="11" t="s">
        <v>874</v>
      </c>
      <c r="R2079" s="11">
        <f>+VLOOKUP(B2079,[2]Hoja2!$A$3:$C$3503,3,FALSE)</f>
        <v>86367870</v>
      </c>
      <c r="S2079" s="11">
        <f t="shared" si="65"/>
        <v>0</v>
      </c>
      <c r="T2079" s="22">
        <f t="shared" si="66"/>
        <v>100</v>
      </c>
      <c r="U2079" s="5">
        <v>0</v>
      </c>
      <c r="V2079" s="10" t="s">
        <v>7761</v>
      </c>
    </row>
    <row r="2080" spans="1:23" s="4" customFormat="1" ht="51" x14ac:dyDescent="0.2">
      <c r="A2080" s="5" t="s">
        <v>5253</v>
      </c>
      <c r="B2080" s="5" t="s">
        <v>5253</v>
      </c>
      <c r="C2080" s="5" t="str">
        <f>+VLOOKUP(B2080,[2]Hoja1!$H$1:$I$5207,2,FALSE)</f>
        <v>CONTRATO PARA IMPULSAR PROGRAMAS Y ACTIVIDADES DE INTERES PUBLICO</v>
      </c>
      <c r="D2080" s="6" t="s">
        <v>2043</v>
      </c>
      <c r="E2080" s="6">
        <v>900912421</v>
      </c>
      <c r="F2080" s="7" t="s">
        <v>829</v>
      </c>
      <c r="G2080" s="8" t="s">
        <v>830</v>
      </c>
      <c r="H2080" s="9" t="s">
        <v>6723</v>
      </c>
      <c r="I2080" s="5" t="s">
        <v>835</v>
      </c>
      <c r="J2080" s="5" t="s">
        <v>7018</v>
      </c>
      <c r="K2080" s="5" t="s">
        <v>843</v>
      </c>
      <c r="L2080" s="11">
        <v>112608878</v>
      </c>
      <c r="M2080" s="13">
        <v>45442</v>
      </c>
      <c r="N2080" s="13">
        <v>45447</v>
      </c>
      <c r="O2080" s="13">
        <v>45591</v>
      </c>
      <c r="P2080" s="15">
        <v>145</v>
      </c>
      <c r="Q2080" s="11" t="s">
        <v>874</v>
      </c>
      <c r="R2080" s="11">
        <f>+VLOOKUP(B2080,[2]Hoja2!$A$3:$C$3503,3,FALSE)</f>
        <v>112608878</v>
      </c>
      <c r="S2080" s="11">
        <f t="shared" si="65"/>
        <v>0</v>
      </c>
      <c r="T2080" s="22">
        <f t="shared" si="66"/>
        <v>100</v>
      </c>
      <c r="U2080" s="5">
        <v>0</v>
      </c>
      <c r="V2080" s="10" t="s">
        <v>7762</v>
      </c>
    </row>
    <row r="2081" spans="1:23" s="4" customFormat="1" ht="76.5" x14ac:dyDescent="0.2">
      <c r="A2081" s="5" t="s">
        <v>5254</v>
      </c>
      <c r="B2081" s="5" t="s">
        <v>5254</v>
      </c>
      <c r="C2081" s="5" t="str">
        <f>+VLOOKUP(B2081,[2]Hoja1!$H$1:$I$5207,2,FALSE)</f>
        <v>CONTRATO DE PRESTACION DE SERVICIOS DE APOYO A LA GESTION</v>
      </c>
      <c r="D2081" s="6" t="s">
        <v>5943</v>
      </c>
      <c r="E2081" s="6">
        <v>1026561067</v>
      </c>
      <c r="F2081" s="7" t="s">
        <v>829</v>
      </c>
      <c r="G2081" s="8">
        <v>32714</v>
      </c>
      <c r="H2081" s="9" t="s">
        <v>6724</v>
      </c>
      <c r="I2081" s="5" t="s">
        <v>835</v>
      </c>
      <c r="J2081" s="5" t="s">
        <v>6988</v>
      </c>
      <c r="K2081" s="5" t="s">
        <v>841</v>
      </c>
      <c r="L2081" s="11">
        <v>24000000</v>
      </c>
      <c r="M2081" s="13">
        <v>45439</v>
      </c>
      <c r="N2081" s="13">
        <v>45441</v>
      </c>
      <c r="O2081" s="13">
        <v>45626</v>
      </c>
      <c r="P2081" s="15">
        <v>186</v>
      </c>
      <c r="Q2081" s="11" t="s">
        <v>874</v>
      </c>
      <c r="R2081" s="11">
        <f>+VLOOKUP(B2081,[2]Hoja2!$A$3:$C$3503,3,FALSE)</f>
        <v>24000000</v>
      </c>
      <c r="S2081" s="11">
        <f t="shared" si="65"/>
        <v>0</v>
      </c>
      <c r="T2081" s="22">
        <f t="shared" si="66"/>
        <v>100</v>
      </c>
      <c r="U2081" s="5">
        <v>1</v>
      </c>
      <c r="V2081" s="10" t="s">
        <v>7763</v>
      </c>
    </row>
    <row r="2082" spans="1:23" s="4" customFormat="1" ht="51" x14ac:dyDescent="0.2">
      <c r="A2082" s="5" t="s">
        <v>5255</v>
      </c>
      <c r="B2082" s="5" t="s">
        <v>5255</v>
      </c>
      <c r="C2082" s="5" t="str">
        <f>+VLOOKUP(B2082,[2]Hoja1!$H$1:$I$5207,2,FALSE)</f>
        <v>CONTRATO DE PRESTACION DE SERVICIOS PROFESIONALES</v>
      </c>
      <c r="D2082" s="6" t="s">
        <v>2156</v>
      </c>
      <c r="E2082" s="6">
        <v>80013517</v>
      </c>
      <c r="F2082" s="7" t="s">
        <v>829</v>
      </c>
      <c r="G2082" s="8">
        <v>29667</v>
      </c>
      <c r="H2082" s="9" t="s">
        <v>6484</v>
      </c>
      <c r="I2082" s="5" t="s">
        <v>835</v>
      </c>
      <c r="J2082" s="5" t="s">
        <v>6988</v>
      </c>
      <c r="K2082" s="5" t="s">
        <v>841</v>
      </c>
      <c r="L2082" s="11">
        <v>75000000</v>
      </c>
      <c r="M2082" s="13">
        <v>45439</v>
      </c>
      <c r="N2082" s="13">
        <v>45442</v>
      </c>
      <c r="O2082" s="13">
        <v>45657</v>
      </c>
      <c r="P2082" s="15">
        <v>216</v>
      </c>
      <c r="Q2082" s="11" t="s">
        <v>874</v>
      </c>
      <c r="R2082" s="11">
        <f>+VLOOKUP(B2082,[2]Hoja2!$A$3:$C$3503,3,FALSE)</f>
        <v>70000000</v>
      </c>
      <c r="S2082" s="11">
        <f t="shared" si="65"/>
        <v>5000000</v>
      </c>
      <c r="T2082" s="22">
        <f t="shared" si="66"/>
        <v>93.333333333333329</v>
      </c>
      <c r="U2082" s="5">
        <v>1</v>
      </c>
      <c r="V2082" s="10" t="s">
        <v>7764</v>
      </c>
    </row>
    <row r="2083" spans="1:23" s="4" customFormat="1" ht="51" x14ac:dyDescent="0.2">
      <c r="A2083" s="5" t="s">
        <v>5256</v>
      </c>
      <c r="B2083" s="5" t="s">
        <v>5256</v>
      </c>
      <c r="C2083" s="5" t="str">
        <f>+VLOOKUP(B2083,[2]Hoja1!$H$1:$I$5207,2,FALSE)</f>
        <v>CONTRATO DE PRESTACION DE SERVICIOS PROFESIONALES</v>
      </c>
      <c r="D2083" s="6" t="s">
        <v>5944</v>
      </c>
      <c r="E2083" s="6">
        <v>1121876582</v>
      </c>
      <c r="F2083" s="7" t="s">
        <v>829</v>
      </c>
      <c r="G2083" s="8">
        <v>33371</v>
      </c>
      <c r="H2083" s="9" t="s">
        <v>6535</v>
      </c>
      <c r="I2083" s="5" t="s">
        <v>835</v>
      </c>
      <c r="J2083" s="5" t="s">
        <v>865</v>
      </c>
      <c r="K2083" s="5" t="s">
        <v>846</v>
      </c>
      <c r="L2083" s="11">
        <f>+VLOOKUP(B2083,[2]Hoja2!$A$3:$C$3503,2,FALSE)</f>
        <v>22162833</v>
      </c>
      <c r="M2083" s="13">
        <v>45439</v>
      </c>
      <c r="N2083" s="13">
        <v>45442</v>
      </c>
      <c r="O2083" s="13">
        <v>45626</v>
      </c>
      <c r="P2083" s="15">
        <v>185</v>
      </c>
      <c r="Q2083" s="11" t="s">
        <v>874</v>
      </c>
      <c r="R2083" s="11">
        <f>+VLOOKUP(B2083,[2]Hoja2!$A$3:$C$3503,3,FALSE)</f>
        <v>22162833</v>
      </c>
      <c r="S2083" s="11">
        <f t="shared" si="65"/>
        <v>0</v>
      </c>
      <c r="T2083" s="22">
        <f t="shared" si="66"/>
        <v>100</v>
      </c>
      <c r="U2083" s="5">
        <v>1</v>
      </c>
      <c r="V2083" s="10" t="s">
        <v>7765</v>
      </c>
      <c r="W2083" s="4">
        <f>+VLOOKUP(B2083,[2]Hoja2!$A$3:$D$3503,4,FALSE)</f>
        <v>0</v>
      </c>
    </row>
    <row r="2084" spans="1:23" s="4" customFormat="1" ht="51" x14ac:dyDescent="0.2">
      <c r="A2084" s="5" t="s">
        <v>5257</v>
      </c>
      <c r="B2084" s="5" t="s">
        <v>5257</v>
      </c>
      <c r="C2084" s="5" t="str">
        <f>+VLOOKUP(B2084,[2]Hoja1!$H$1:$I$5207,2,FALSE)</f>
        <v>CONTRATO DE PRESTACION DE SERVICIOS DE APOYO A LA GESTION</v>
      </c>
      <c r="D2084" s="6" t="s">
        <v>466</v>
      </c>
      <c r="E2084" s="6">
        <v>1000377617</v>
      </c>
      <c r="F2084" s="7" t="s">
        <v>829</v>
      </c>
      <c r="G2084" s="8">
        <v>37078</v>
      </c>
      <c r="H2084" s="9" t="s">
        <v>6105</v>
      </c>
      <c r="I2084" s="5" t="s">
        <v>835</v>
      </c>
      <c r="J2084" s="5" t="s">
        <v>865</v>
      </c>
      <c r="K2084" s="5" t="s">
        <v>846</v>
      </c>
      <c r="L2084" s="11">
        <v>15626000</v>
      </c>
      <c r="M2084" s="13">
        <v>45439</v>
      </c>
      <c r="N2084" s="13">
        <v>45442</v>
      </c>
      <c r="O2084" s="13">
        <v>45626</v>
      </c>
      <c r="P2084" s="15">
        <v>185</v>
      </c>
      <c r="Q2084" s="11" t="s">
        <v>874</v>
      </c>
      <c r="R2084" s="11">
        <f>+VLOOKUP(B2084,[2]Hoja2!$A$3:$C$3503,3,FALSE)</f>
        <v>15626000</v>
      </c>
      <c r="S2084" s="11">
        <f t="shared" si="65"/>
        <v>0</v>
      </c>
      <c r="T2084" s="22">
        <f t="shared" si="66"/>
        <v>100</v>
      </c>
      <c r="U2084" s="5">
        <v>0</v>
      </c>
      <c r="V2084" s="10" t="s">
        <v>7766</v>
      </c>
    </row>
    <row r="2085" spans="1:23" s="4" customFormat="1" ht="63.75" x14ac:dyDescent="0.2">
      <c r="A2085" s="5" t="s">
        <v>5258</v>
      </c>
      <c r="B2085" s="5" t="s">
        <v>5258</v>
      </c>
      <c r="C2085" s="5" t="str">
        <f>+VLOOKUP(B2085,[2]Hoja1!$H$1:$I$5207,2,FALSE)</f>
        <v>CONTRATO DE PRESTACION DE SERVICIOS DE APOYO A LA GESTION</v>
      </c>
      <c r="D2085" s="6" t="s">
        <v>5945</v>
      </c>
      <c r="E2085" s="6">
        <v>1010241839</v>
      </c>
      <c r="F2085" s="7" t="s">
        <v>829</v>
      </c>
      <c r="G2085" s="8">
        <v>36061</v>
      </c>
      <c r="H2085" s="9" t="s">
        <v>6725</v>
      </c>
      <c r="I2085" s="5" t="s">
        <v>835</v>
      </c>
      <c r="J2085" s="5" t="s">
        <v>6988</v>
      </c>
      <c r="K2085" s="5" t="s">
        <v>841</v>
      </c>
      <c r="L2085" s="11">
        <v>16380000</v>
      </c>
      <c r="M2085" s="13">
        <v>45440</v>
      </c>
      <c r="N2085" s="13">
        <v>45441</v>
      </c>
      <c r="O2085" s="13">
        <v>45650</v>
      </c>
      <c r="P2085" s="15">
        <v>210</v>
      </c>
      <c r="Q2085" s="11" t="s">
        <v>874</v>
      </c>
      <c r="R2085" s="11">
        <f>+VLOOKUP(B2085,[2]Hoja2!$A$3:$C$3503,3,FALSE)</f>
        <v>14040000</v>
      </c>
      <c r="S2085" s="11">
        <f t="shared" si="65"/>
        <v>2340000</v>
      </c>
      <c r="T2085" s="22">
        <f t="shared" si="66"/>
        <v>85.714285714285708</v>
      </c>
      <c r="U2085" s="5">
        <v>1</v>
      </c>
      <c r="V2085" s="10" t="s">
        <v>7767</v>
      </c>
    </row>
    <row r="2086" spans="1:23" s="4" customFormat="1" ht="89.25" x14ac:dyDescent="0.2">
      <c r="A2086" s="5" t="s">
        <v>5259</v>
      </c>
      <c r="B2086" s="5" t="s">
        <v>5259</v>
      </c>
      <c r="C2086" s="5" t="str">
        <f>+VLOOKUP(B2086,[2]Hoja1!$H$1:$I$5207,2,FALSE)</f>
        <v>CONTRATO DE PRESTACION DE SERVICIOS DE APOYO A LA GESTION</v>
      </c>
      <c r="D2086" s="6" t="s">
        <v>5946</v>
      </c>
      <c r="E2086" s="6">
        <v>1000989651</v>
      </c>
      <c r="F2086" s="7" t="s">
        <v>829</v>
      </c>
      <c r="G2086" s="8">
        <v>36878</v>
      </c>
      <c r="H2086" s="9" t="s">
        <v>6726</v>
      </c>
      <c r="I2086" s="5" t="s">
        <v>835</v>
      </c>
      <c r="J2086" s="5" t="s">
        <v>866</v>
      </c>
      <c r="K2086" s="5" t="s">
        <v>840</v>
      </c>
      <c r="L2086" s="11">
        <v>17304000</v>
      </c>
      <c r="M2086" s="13">
        <v>45440</v>
      </c>
      <c r="N2086" s="13">
        <v>45447</v>
      </c>
      <c r="O2086" s="13">
        <v>45657</v>
      </c>
      <c r="P2086" s="15">
        <v>211</v>
      </c>
      <c r="Q2086" s="11" t="s">
        <v>874</v>
      </c>
      <c r="R2086" s="11">
        <f>+VLOOKUP(B2086,[2]Hoja2!$A$3:$C$3503,3,FALSE)</f>
        <v>14832000</v>
      </c>
      <c r="S2086" s="11">
        <f t="shared" si="65"/>
        <v>2472000</v>
      </c>
      <c r="T2086" s="22">
        <f t="shared" si="66"/>
        <v>85.714285714285708</v>
      </c>
      <c r="U2086" s="5">
        <v>1</v>
      </c>
      <c r="V2086" s="10" t="s">
        <v>7768</v>
      </c>
    </row>
    <row r="2087" spans="1:23" s="4" customFormat="1" ht="76.5" x14ac:dyDescent="0.2">
      <c r="A2087" s="5" t="s">
        <v>5260</v>
      </c>
      <c r="B2087" s="5" t="s">
        <v>5260</v>
      </c>
      <c r="C2087" s="5" t="str">
        <f>+VLOOKUP(B2087,[2]Hoja1!$H$1:$I$5207,2,FALSE)</f>
        <v>CONTRATO PARA IMPULSAR PROGRAMAS Y ACTIVIDADES DE INTERES PUBLICO</v>
      </c>
      <c r="D2087" s="6" t="s">
        <v>5947</v>
      </c>
      <c r="E2087" s="6">
        <v>900249286</v>
      </c>
      <c r="F2087" s="7" t="s">
        <v>829</v>
      </c>
      <c r="G2087" s="8">
        <v>30752</v>
      </c>
      <c r="H2087" s="9" t="s">
        <v>6727</v>
      </c>
      <c r="I2087" s="5" t="s">
        <v>835</v>
      </c>
      <c r="J2087" s="5" t="s">
        <v>7018</v>
      </c>
      <c r="K2087" s="5" t="s">
        <v>843</v>
      </c>
      <c r="L2087" s="11">
        <v>90863500</v>
      </c>
      <c r="M2087" s="13">
        <v>45440</v>
      </c>
      <c r="N2087" s="13">
        <v>45447</v>
      </c>
      <c r="O2087" s="13">
        <v>45611</v>
      </c>
      <c r="P2087" s="15">
        <v>165</v>
      </c>
      <c r="Q2087" s="11" t="s">
        <v>874</v>
      </c>
      <c r="R2087" s="11">
        <f>+VLOOKUP(B2087,[2]Hoja2!$A$3:$C$3503,3,FALSE)</f>
        <v>90863500</v>
      </c>
      <c r="S2087" s="11">
        <f t="shared" si="65"/>
        <v>0</v>
      </c>
      <c r="T2087" s="22">
        <f t="shared" si="66"/>
        <v>100</v>
      </c>
      <c r="U2087" s="5">
        <v>0</v>
      </c>
      <c r="V2087" s="10" t="s">
        <v>7769</v>
      </c>
    </row>
    <row r="2088" spans="1:23" s="4" customFormat="1" ht="76.5" x14ac:dyDescent="0.2">
      <c r="A2088" s="5" t="s">
        <v>5261</v>
      </c>
      <c r="B2088" s="5" t="s">
        <v>5261</v>
      </c>
      <c r="C2088" s="5" t="str">
        <f>+VLOOKUP(B2088,[2]Hoja1!$H$1:$I$5207,2,FALSE)</f>
        <v>CONTRATO PARA IMPULSAR PROGRAMAS Y ACTIVIDADES DE INTERES PUBLICO</v>
      </c>
      <c r="D2088" s="6" t="s">
        <v>5948</v>
      </c>
      <c r="E2088" s="6">
        <v>830046582</v>
      </c>
      <c r="F2088" s="7" t="s">
        <v>829</v>
      </c>
      <c r="G2088" s="8">
        <v>20843</v>
      </c>
      <c r="H2088" s="9" t="s">
        <v>6728</v>
      </c>
      <c r="I2088" s="5" t="s">
        <v>835</v>
      </c>
      <c r="J2088" s="5" t="s">
        <v>7018</v>
      </c>
      <c r="K2088" s="5" t="s">
        <v>843</v>
      </c>
      <c r="L2088" s="11">
        <v>162750000</v>
      </c>
      <c r="M2088" s="13">
        <v>45440</v>
      </c>
      <c r="N2088" s="13">
        <v>45447</v>
      </c>
      <c r="O2088" s="13">
        <v>45626</v>
      </c>
      <c r="P2088" s="15">
        <v>180</v>
      </c>
      <c r="Q2088" s="11" t="s">
        <v>874</v>
      </c>
      <c r="R2088" s="11">
        <f>+VLOOKUP(B2088,[2]Hoja2!$A$3:$C$3503,3,FALSE)</f>
        <v>162750000</v>
      </c>
      <c r="S2088" s="11">
        <f t="shared" si="65"/>
        <v>0</v>
      </c>
      <c r="T2088" s="22">
        <f t="shared" si="66"/>
        <v>100</v>
      </c>
      <c r="U2088" s="5">
        <v>0</v>
      </c>
      <c r="V2088" s="10" t="s">
        <v>7770</v>
      </c>
    </row>
    <row r="2089" spans="1:23" s="4" customFormat="1" ht="51" x14ac:dyDescent="0.2">
      <c r="A2089" s="5" t="s">
        <v>5262</v>
      </c>
      <c r="B2089" s="5" t="s">
        <v>5262</v>
      </c>
      <c r="C2089" s="5" t="str">
        <f>+VLOOKUP(B2089,[2]Hoja1!$H$1:$I$5207,2,FALSE)</f>
        <v>CONTRATO DE PRESTACION DE SERVICIOS PROFESIONALES</v>
      </c>
      <c r="D2089" s="6" t="s">
        <v>5949</v>
      </c>
      <c r="E2089" s="6">
        <v>1053538423</v>
      </c>
      <c r="F2089" s="7" t="s">
        <v>829</v>
      </c>
      <c r="G2089" s="8">
        <v>34492</v>
      </c>
      <c r="H2089" s="9" t="s">
        <v>6729</v>
      </c>
      <c r="I2089" s="5" t="s">
        <v>835</v>
      </c>
      <c r="J2089" s="5" t="s">
        <v>6963</v>
      </c>
      <c r="K2089" s="5" t="s">
        <v>842</v>
      </c>
      <c r="L2089" s="11">
        <v>24000000</v>
      </c>
      <c r="M2089" s="13">
        <v>45440</v>
      </c>
      <c r="N2089" s="13">
        <v>45441</v>
      </c>
      <c r="O2089" s="13">
        <v>45657</v>
      </c>
      <c r="P2089" s="15">
        <v>217</v>
      </c>
      <c r="Q2089" s="11" t="s">
        <v>874</v>
      </c>
      <c r="R2089" s="11">
        <f>+VLOOKUP(B2089,[2]Hoja2!$A$3:$C$3503,3,FALSE)</f>
        <v>19200000</v>
      </c>
      <c r="S2089" s="11">
        <f t="shared" si="65"/>
        <v>4800000</v>
      </c>
      <c r="T2089" s="22">
        <f t="shared" si="66"/>
        <v>80</v>
      </c>
      <c r="U2089" s="5">
        <v>1</v>
      </c>
      <c r="V2089" s="10" t="s">
        <v>7771</v>
      </c>
    </row>
    <row r="2090" spans="1:23" s="4" customFormat="1" ht="51" x14ac:dyDescent="0.2">
      <c r="A2090" s="5" t="s">
        <v>5263</v>
      </c>
      <c r="B2090" s="5" t="s">
        <v>5263</v>
      </c>
      <c r="C2090" s="5" t="str">
        <f>+VLOOKUP(B2090,[2]Hoja1!$H$1:$I$5207,2,FALSE)</f>
        <v>CONTRATO DE PRESTACION DE SERVICIOS DE APOYO A LA GESTION</v>
      </c>
      <c r="D2090" s="6" t="s">
        <v>5950</v>
      </c>
      <c r="E2090" s="6">
        <v>1020834616</v>
      </c>
      <c r="F2090" s="7" t="s">
        <v>829</v>
      </c>
      <c r="G2090" s="8">
        <v>36006</v>
      </c>
      <c r="H2090" s="9" t="s">
        <v>6730</v>
      </c>
      <c r="I2090" s="5" t="s">
        <v>835</v>
      </c>
      <c r="J2090" s="5" t="s">
        <v>866</v>
      </c>
      <c r="K2090" s="5" t="s">
        <v>840</v>
      </c>
      <c r="L2090" s="11">
        <v>9000000</v>
      </c>
      <c r="M2090" s="13">
        <v>45441</v>
      </c>
      <c r="N2090" s="13">
        <v>45448</v>
      </c>
      <c r="O2090" s="13">
        <v>45535</v>
      </c>
      <c r="P2090" s="15">
        <v>88</v>
      </c>
      <c r="Q2090" s="11" t="s">
        <v>874</v>
      </c>
      <c r="R2090" s="11">
        <f>+VLOOKUP(B2090,[2]Hoja2!$A$3:$C$3503,3,FALSE)</f>
        <v>9000000</v>
      </c>
      <c r="S2090" s="11">
        <f t="shared" si="65"/>
        <v>0</v>
      </c>
      <c r="T2090" s="22">
        <f t="shared" si="66"/>
        <v>100</v>
      </c>
      <c r="U2090" s="5">
        <v>0</v>
      </c>
      <c r="V2090" s="10" t="s">
        <v>7772</v>
      </c>
    </row>
    <row r="2091" spans="1:23" s="4" customFormat="1" ht="51" x14ac:dyDescent="0.2">
      <c r="A2091" s="5" t="s">
        <v>5264</v>
      </c>
      <c r="B2091" s="5" t="s">
        <v>5264</v>
      </c>
      <c r="C2091" s="5" t="str">
        <f>+VLOOKUP(B2091,[2]Hoja1!$H$1:$I$5207,2,FALSE)</f>
        <v>CONTRATO DE PRESTACION DE SERVICIOS PROFESIONALES</v>
      </c>
      <c r="D2091" s="6" t="s">
        <v>5951</v>
      </c>
      <c r="E2091" s="6">
        <v>1031142565</v>
      </c>
      <c r="F2091" s="7" t="s">
        <v>829</v>
      </c>
      <c r="G2091" s="8">
        <v>33926</v>
      </c>
      <c r="H2091" s="9" t="s">
        <v>6731</v>
      </c>
      <c r="I2091" s="5" t="s">
        <v>835</v>
      </c>
      <c r="J2091" s="5" t="s">
        <v>6963</v>
      </c>
      <c r="K2091" s="5" t="s">
        <v>842</v>
      </c>
      <c r="L2091" s="11">
        <v>49000000</v>
      </c>
      <c r="M2091" s="13">
        <v>45442</v>
      </c>
      <c r="N2091" s="13">
        <v>45442</v>
      </c>
      <c r="O2091" s="13">
        <v>45657</v>
      </c>
      <c r="P2091" s="15">
        <v>216</v>
      </c>
      <c r="Q2091" s="11" t="s">
        <v>874</v>
      </c>
      <c r="R2091" s="11">
        <f>+VLOOKUP(B2091,[2]Hoja2!$A$3:$C$3503,3,FALSE)</f>
        <v>42000000</v>
      </c>
      <c r="S2091" s="11">
        <f t="shared" si="65"/>
        <v>7000000</v>
      </c>
      <c r="T2091" s="22">
        <f t="shared" si="66"/>
        <v>85.714285714285708</v>
      </c>
      <c r="U2091" s="5">
        <v>0</v>
      </c>
      <c r="V2091" s="10" t="s">
        <v>7773</v>
      </c>
    </row>
    <row r="2092" spans="1:23" s="4" customFormat="1" ht="51" x14ac:dyDescent="0.2">
      <c r="A2092" s="5" t="s">
        <v>5265</v>
      </c>
      <c r="B2092" s="5" t="s">
        <v>5265</v>
      </c>
      <c r="C2092" s="5" t="str">
        <f>+VLOOKUP(B2092,[2]Hoja1!$H$1:$I$5207,2,FALSE)</f>
        <v>CONTRATO DE PRESTACION DE SERVICIOS PROFESIONALES</v>
      </c>
      <c r="D2092" s="6" t="s">
        <v>5952</v>
      </c>
      <c r="E2092" s="6">
        <v>52930914</v>
      </c>
      <c r="F2092" s="7" t="s">
        <v>829</v>
      </c>
      <c r="G2092" s="8">
        <v>30189</v>
      </c>
      <c r="H2092" s="9" t="s">
        <v>6732</v>
      </c>
      <c r="I2092" s="5" t="s">
        <v>835</v>
      </c>
      <c r="J2092" s="5" t="s">
        <v>866</v>
      </c>
      <c r="K2092" s="5" t="s">
        <v>840</v>
      </c>
      <c r="L2092" s="11">
        <v>35364000</v>
      </c>
      <c r="M2092" s="13">
        <v>45441</v>
      </c>
      <c r="N2092" s="13">
        <v>45460</v>
      </c>
      <c r="O2092" s="13">
        <v>45657</v>
      </c>
      <c r="P2092" s="15">
        <v>198</v>
      </c>
      <c r="Q2092" s="11" t="s">
        <v>874</v>
      </c>
      <c r="R2092" s="11">
        <f>+VLOOKUP(B2092,[2]Hoja2!$A$3:$C$3503,3,FALSE)</f>
        <v>30312000</v>
      </c>
      <c r="S2092" s="11">
        <f t="shared" si="65"/>
        <v>5052000</v>
      </c>
      <c r="T2092" s="22">
        <f t="shared" si="66"/>
        <v>85.714285714285708</v>
      </c>
      <c r="U2092" s="5">
        <v>0</v>
      </c>
      <c r="V2092" s="10" t="s">
        <v>7774</v>
      </c>
    </row>
    <row r="2093" spans="1:23" s="4" customFormat="1" ht="51" x14ac:dyDescent="0.2">
      <c r="A2093" s="5" t="s">
        <v>5266</v>
      </c>
      <c r="B2093" s="5" t="s">
        <v>5266</v>
      </c>
      <c r="C2093" s="5" t="str">
        <f>+VLOOKUP(B2093,[2]Hoja1!$H$1:$I$5207,2,FALSE)</f>
        <v>CONTRATO DE PRESTACION DE SERVICIOS DE APOYO A LA GESTION</v>
      </c>
      <c r="D2093" s="6" t="s">
        <v>433</v>
      </c>
      <c r="E2093" s="6">
        <v>1033724233</v>
      </c>
      <c r="F2093" s="7" t="s">
        <v>829</v>
      </c>
      <c r="G2093" s="8">
        <v>33064</v>
      </c>
      <c r="H2093" s="9" t="s">
        <v>2690</v>
      </c>
      <c r="I2093" s="5" t="s">
        <v>835</v>
      </c>
      <c r="J2093" s="5" t="s">
        <v>6988</v>
      </c>
      <c r="K2093" s="5" t="s">
        <v>841</v>
      </c>
      <c r="L2093" s="11">
        <v>4500000</v>
      </c>
      <c r="M2093" s="13">
        <v>45439</v>
      </c>
      <c r="N2093" s="13">
        <v>45443</v>
      </c>
      <c r="O2093" s="13">
        <v>45478</v>
      </c>
      <c r="P2093" s="15">
        <v>36</v>
      </c>
      <c r="Q2093" s="11" t="s">
        <v>874</v>
      </c>
      <c r="R2093" s="11">
        <f>+VLOOKUP(B2093,[2]Hoja2!$A$3:$C$3503,3,FALSE)</f>
        <v>4500000</v>
      </c>
      <c r="S2093" s="11">
        <f t="shared" si="65"/>
        <v>0</v>
      </c>
      <c r="T2093" s="22">
        <f t="shared" si="66"/>
        <v>100</v>
      </c>
      <c r="U2093" s="5">
        <v>0</v>
      </c>
      <c r="V2093" s="10" t="s">
        <v>7775</v>
      </c>
    </row>
    <row r="2094" spans="1:23" s="4" customFormat="1" ht="51" x14ac:dyDescent="0.2">
      <c r="A2094" s="5" t="s">
        <v>5267</v>
      </c>
      <c r="B2094" s="5" t="s">
        <v>5267</v>
      </c>
      <c r="C2094" s="5" t="str">
        <f>+VLOOKUP(B2094,[2]Hoja1!$H$1:$I$5207,2,FALSE)</f>
        <v>CONTRATO DE PRESTACION DE SERVICIOS PROFESIONALES</v>
      </c>
      <c r="D2094" s="6" t="s">
        <v>5953</v>
      </c>
      <c r="E2094" s="6">
        <v>80038078</v>
      </c>
      <c r="F2094" s="7" t="s">
        <v>829</v>
      </c>
      <c r="G2094" s="8">
        <v>29379</v>
      </c>
      <c r="H2094" s="9" t="s">
        <v>6733</v>
      </c>
      <c r="I2094" s="5" t="s">
        <v>835</v>
      </c>
      <c r="J2094" s="5" t="s">
        <v>866</v>
      </c>
      <c r="K2094" s="5" t="s">
        <v>840</v>
      </c>
      <c r="L2094" s="11">
        <v>28500000</v>
      </c>
      <c r="M2094" s="13">
        <v>45439</v>
      </c>
      <c r="N2094" s="13">
        <v>45441</v>
      </c>
      <c r="O2094" s="13">
        <v>45585</v>
      </c>
      <c r="P2094" s="15">
        <v>145</v>
      </c>
      <c r="Q2094" s="11" t="s">
        <v>874</v>
      </c>
      <c r="R2094" s="11">
        <f>+VLOOKUP(B2094,[2]Hoja2!$A$3:$C$3503,3,FALSE)</f>
        <v>28500000</v>
      </c>
      <c r="S2094" s="11">
        <f t="shared" si="65"/>
        <v>0</v>
      </c>
      <c r="T2094" s="22">
        <f t="shared" si="66"/>
        <v>100</v>
      </c>
      <c r="U2094" s="5">
        <v>0</v>
      </c>
      <c r="V2094" s="10" t="s">
        <v>7776</v>
      </c>
    </row>
    <row r="2095" spans="1:23" s="4" customFormat="1" ht="51" x14ac:dyDescent="0.2">
      <c r="A2095" s="5" t="s">
        <v>5268</v>
      </c>
      <c r="B2095" s="5" t="s">
        <v>5268</v>
      </c>
      <c r="C2095" s="5" t="str">
        <f>+VLOOKUP(B2095,[2]Hoja1!$H$1:$I$5207,2,FALSE)</f>
        <v>CONTRATO DE PRESTACION DE SERVICIOS PROFESIONALES</v>
      </c>
      <c r="D2095" s="6" t="s">
        <v>5954</v>
      </c>
      <c r="E2095" s="6">
        <v>80735974</v>
      </c>
      <c r="F2095" s="7" t="s">
        <v>829</v>
      </c>
      <c r="G2095" s="8">
        <v>30343</v>
      </c>
      <c r="H2095" s="9" t="s">
        <v>6734</v>
      </c>
      <c r="I2095" s="5" t="s">
        <v>835</v>
      </c>
      <c r="J2095" s="5" t="s">
        <v>6988</v>
      </c>
      <c r="K2095" s="5" t="s">
        <v>841</v>
      </c>
      <c r="L2095" s="11">
        <v>49000000</v>
      </c>
      <c r="M2095" s="13">
        <v>45439</v>
      </c>
      <c r="N2095" s="13">
        <v>45443</v>
      </c>
      <c r="O2095" s="13">
        <v>45650</v>
      </c>
      <c r="P2095" s="15">
        <v>208</v>
      </c>
      <c r="Q2095" s="11" t="s">
        <v>874</v>
      </c>
      <c r="R2095" s="11">
        <f>+VLOOKUP(B2095,[2]Hoja2!$A$3:$C$3503,3,FALSE)</f>
        <v>42000000</v>
      </c>
      <c r="S2095" s="11">
        <f t="shared" si="65"/>
        <v>7000000</v>
      </c>
      <c r="T2095" s="22">
        <f t="shared" si="66"/>
        <v>85.714285714285708</v>
      </c>
      <c r="U2095" s="5">
        <v>0</v>
      </c>
      <c r="V2095" s="10" t="s">
        <v>7777</v>
      </c>
    </row>
    <row r="2096" spans="1:23" s="4" customFormat="1" ht="51" x14ac:dyDescent="0.2">
      <c r="A2096" s="5" t="s">
        <v>5269</v>
      </c>
      <c r="B2096" s="5" t="s">
        <v>5269</v>
      </c>
      <c r="C2096" s="5" t="str">
        <f>+VLOOKUP(B2096,[2]Hoja1!$H$1:$I$5207,2,FALSE)</f>
        <v>CONTRATO DE PRESTACION DE SERVICIOS PROFESIONALES</v>
      </c>
      <c r="D2096" s="6" t="s">
        <v>5955</v>
      </c>
      <c r="E2096" s="6">
        <v>1022357319</v>
      </c>
      <c r="F2096" s="7" t="s">
        <v>829</v>
      </c>
      <c r="G2096" s="8">
        <v>32614</v>
      </c>
      <c r="H2096" s="9" t="s">
        <v>6735</v>
      </c>
      <c r="I2096" s="5" t="s">
        <v>835</v>
      </c>
      <c r="J2096" s="5" t="s">
        <v>6988</v>
      </c>
      <c r="K2096" s="5" t="s">
        <v>841</v>
      </c>
      <c r="L2096" s="11">
        <v>10000000</v>
      </c>
      <c r="M2096" s="13">
        <v>45439</v>
      </c>
      <c r="N2096" s="13">
        <v>45455</v>
      </c>
      <c r="O2096" s="13">
        <v>45519</v>
      </c>
      <c r="P2096" s="15">
        <v>65</v>
      </c>
      <c r="Q2096" s="11" t="s">
        <v>874</v>
      </c>
      <c r="R2096" s="11">
        <f>+VLOOKUP(B2096,[2]Hoja2!$A$3:$C$3503,3,FALSE)</f>
        <v>10000000</v>
      </c>
      <c r="S2096" s="11">
        <f t="shared" si="65"/>
        <v>0</v>
      </c>
      <c r="T2096" s="22">
        <f t="shared" si="66"/>
        <v>100</v>
      </c>
      <c r="U2096" s="5">
        <v>0</v>
      </c>
      <c r="V2096" s="10" t="s">
        <v>7778</v>
      </c>
    </row>
    <row r="2097" spans="1:23" s="4" customFormat="1" ht="51" x14ac:dyDescent="0.2">
      <c r="A2097" s="5" t="s">
        <v>5270</v>
      </c>
      <c r="B2097" s="5" t="s">
        <v>5270</v>
      </c>
      <c r="C2097" s="5" t="s">
        <v>2038</v>
      </c>
      <c r="D2097" s="6" t="s">
        <v>5956</v>
      </c>
      <c r="E2097" s="6">
        <v>1031174535</v>
      </c>
      <c r="F2097" s="7" t="s">
        <v>829</v>
      </c>
      <c r="G2097" s="8">
        <v>35888</v>
      </c>
      <c r="H2097" s="9" t="s">
        <v>6736</v>
      </c>
      <c r="I2097" s="5" t="s">
        <v>835</v>
      </c>
      <c r="J2097" s="5" t="s">
        <v>7528</v>
      </c>
      <c r="K2097" s="5" t="s">
        <v>844</v>
      </c>
      <c r="L2097" s="11">
        <v>31668000</v>
      </c>
      <c r="M2097" s="13">
        <v>45439</v>
      </c>
      <c r="N2097" s="13">
        <v>45440</v>
      </c>
      <c r="O2097" s="13">
        <v>45657</v>
      </c>
      <c r="P2097" s="15">
        <v>218</v>
      </c>
      <c r="Q2097" s="11" t="s">
        <v>874</v>
      </c>
      <c r="R2097" s="11">
        <f>+VLOOKUP(B2097,[2]Hoja2!$A$3:$C$3503,3,FALSE)</f>
        <v>27300000</v>
      </c>
      <c r="S2097" s="11">
        <f t="shared" si="65"/>
        <v>4368000</v>
      </c>
      <c r="T2097" s="22">
        <f t="shared" si="66"/>
        <v>86.206896551724142</v>
      </c>
      <c r="U2097" s="5">
        <v>0</v>
      </c>
      <c r="V2097" s="10" t="s">
        <v>7779</v>
      </c>
    </row>
    <row r="2098" spans="1:23" s="4" customFormat="1" ht="51" x14ac:dyDescent="0.2">
      <c r="A2098" s="5" t="s">
        <v>5271</v>
      </c>
      <c r="B2098" s="5" t="s">
        <v>5271</v>
      </c>
      <c r="C2098" s="5" t="str">
        <f>+VLOOKUP(B2098,[2]Hoja1!$H$1:$I$5207,2,FALSE)</f>
        <v>CONTRATO DE PRESTACION DE SERVICIOS DE APOYO A LA GESTION</v>
      </c>
      <c r="D2098" s="6" t="s">
        <v>5957</v>
      </c>
      <c r="E2098" s="6">
        <v>1010194156</v>
      </c>
      <c r="F2098" s="7" t="s">
        <v>829</v>
      </c>
      <c r="G2098" s="8">
        <v>33164</v>
      </c>
      <c r="H2098" s="9" t="s">
        <v>6737</v>
      </c>
      <c r="I2098" s="5" t="s">
        <v>835</v>
      </c>
      <c r="J2098" s="5" t="s">
        <v>6988</v>
      </c>
      <c r="K2098" s="5" t="s">
        <v>841</v>
      </c>
      <c r="L2098" s="11">
        <v>24000000</v>
      </c>
      <c r="M2098" s="13">
        <v>45439</v>
      </c>
      <c r="N2098" s="13">
        <v>45447</v>
      </c>
      <c r="O2098" s="13">
        <v>45626</v>
      </c>
      <c r="P2098" s="15">
        <v>180</v>
      </c>
      <c r="Q2098" s="11" t="s">
        <v>874</v>
      </c>
      <c r="R2098" s="11">
        <f>+VLOOKUP(B2098,[2]Hoja2!$A$3:$C$3503,3,FALSE)</f>
        <v>24000000</v>
      </c>
      <c r="S2098" s="11">
        <f t="shared" si="65"/>
        <v>0</v>
      </c>
      <c r="T2098" s="22">
        <f t="shared" si="66"/>
        <v>100</v>
      </c>
      <c r="U2098" s="5">
        <v>1</v>
      </c>
      <c r="V2098" s="10" t="s">
        <v>7780</v>
      </c>
    </row>
    <row r="2099" spans="1:23" s="4" customFormat="1" ht="51" x14ac:dyDescent="0.2">
      <c r="A2099" s="5" t="s">
        <v>5272</v>
      </c>
      <c r="B2099" s="5" t="s">
        <v>5272</v>
      </c>
      <c r="C2099" s="5" t="str">
        <f>+VLOOKUP(B2099,[2]Hoja1!$H$1:$I$5207,2,FALSE)</f>
        <v>CONTRATO DE PRESTACION DE SERVICIOS DE APOYO A LA GESTION</v>
      </c>
      <c r="D2099" s="6" t="s">
        <v>5958</v>
      </c>
      <c r="E2099" s="6">
        <v>1013671745</v>
      </c>
      <c r="F2099" s="7" t="s">
        <v>829</v>
      </c>
      <c r="G2099" s="8">
        <v>35423</v>
      </c>
      <c r="H2099" s="9" t="s">
        <v>2951</v>
      </c>
      <c r="I2099" s="5" t="s">
        <v>835</v>
      </c>
      <c r="J2099" s="5" t="s">
        <v>6988</v>
      </c>
      <c r="K2099" s="5" t="s">
        <v>841</v>
      </c>
      <c r="L2099" s="11">
        <v>18720000</v>
      </c>
      <c r="M2099" s="13">
        <v>45439</v>
      </c>
      <c r="N2099" s="13">
        <v>45441</v>
      </c>
      <c r="O2099" s="13">
        <v>45657</v>
      </c>
      <c r="P2099" s="15">
        <v>217</v>
      </c>
      <c r="Q2099" s="11" t="s">
        <v>874</v>
      </c>
      <c r="R2099" s="11">
        <f>+VLOOKUP(B2099,[2]Hoja2!$A$3:$C$3503,3,FALSE)</f>
        <v>16380000</v>
      </c>
      <c r="S2099" s="11">
        <f t="shared" si="65"/>
        <v>2340000</v>
      </c>
      <c r="T2099" s="22">
        <f t="shared" si="66"/>
        <v>87.5</v>
      </c>
      <c r="U2099" s="5">
        <v>1</v>
      </c>
      <c r="V2099" s="10" t="s">
        <v>7781</v>
      </c>
    </row>
    <row r="2100" spans="1:23" s="4" customFormat="1" ht="51" x14ac:dyDescent="0.2">
      <c r="A2100" s="5" t="s">
        <v>5273</v>
      </c>
      <c r="B2100" s="5" t="s">
        <v>5273</v>
      </c>
      <c r="C2100" s="5" t="str">
        <f>+VLOOKUP(B2100,[2]Hoja1!$H$1:$I$5207,2,FALSE)</f>
        <v>CONTRATO DE PRESTACION DE SERVICIOS PROFESIONALES</v>
      </c>
      <c r="D2100" s="6" t="s">
        <v>5959</v>
      </c>
      <c r="E2100" s="6">
        <v>1026596482</v>
      </c>
      <c r="F2100" s="7" t="s">
        <v>829</v>
      </c>
      <c r="G2100" s="8">
        <v>36175</v>
      </c>
      <c r="H2100" s="9" t="s">
        <v>6738</v>
      </c>
      <c r="I2100" s="5" t="s">
        <v>835</v>
      </c>
      <c r="J2100" s="5" t="s">
        <v>6988</v>
      </c>
      <c r="K2100" s="5" t="s">
        <v>841</v>
      </c>
      <c r="L2100" s="11">
        <v>17500000</v>
      </c>
      <c r="M2100" s="13">
        <v>45439</v>
      </c>
      <c r="N2100" s="13">
        <v>45442</v>
      </c>
      <c r="O2100" s="13">
        <v>45657</v>
      </c>
      <c r="P2100" s="15">
        <v>216</v>
      </c>
      <c r="Q2100" s="11" t="s">
        <v>874</v>
      </c>
      <c r="R2100" s="11">
        <f>+VLOOKUP(B2100,[2]Hoja2!$A$3:$C$3503,3,FALSE)</f>
        <v>15000000</v>
      </c>
      <c r="S2100" s="11">
        <f t="shared" si="65"/>
        <v>2500000</v>
      </c>
      <c r="T2100" s="22">
        <f t="shared" si="66"/>
        <v>85.714285714285708</v>
      </c>
      <c r="U2100" s="5">
        <v>0</v>
      </c>
      <c r="V2100" s="10" t="s">
        <v>7782</v>
      </c>
    </row>
    <row r="2101" spans="1:23" s="4" customFormat="1" ht="51" x14ac:dyDescent="0.2">
      <c r="A2101" s="5" t="s">
        <v>5274</v>
      </c>
      <c r="B2101" s="5" t="s">
        <v>5274</v>
      </c>
      <c r="C2101" s="5" t="str">
        <f>+VLOOKUP(B2101,[2]Hoja1!$H$1:$I$5207,2,FALSE)</f>
        <v>CONTRATO DE PRESTACION DE SERVICIOS DE APOYO A LA GESTION</v>
      </c>
      <c r="D2101" s="6" t="s">
        <v>5960</v>
      </c>
      <c r="E2101" s="6">
        <v>1013588643</v>
      </c>
      <c r="F2101" s="7" t="s">
        <v>829</v>
      </c>
      <c r="G2101" s="8">
        <v>31944</v>
      </c>
      <c r="H2101" s="9" t="s">
        <v>6560</v>
      </c>
      <c r="I2101" s="5" t="s">
        <v>835</v>
      </c>
      <c r="J2101" s="5" t="s">
        <v>7528</v>
      </c>
      <c r="K2101" s="5" t="s">
        <v>844</v>
      </c>
      <c r="L2101" s="11">
        <v>4528214</v>
      </c>
      <c r="M2101" s="13">
        <v>45439</v>
      </c>
      <c r="N2101" s="13">
        <v>45441</v>
      </c>
      <c r="O2101" s="13">
        <v>45473</v>
      </c>
      <c r="P2101" s="15">
        <v>33</v>
      </c>
      <c r="Q2101" s="11" t="s">
        <v>874</v>
      </c>
      <c r="R2101" s="11">
        <f>+VLOOKUP(B2101,[2]Hoja2!$A$3:$C$3503,3,FALSE)</f>
        <v>4528214</v>
      </c>
      <c r="S2101" s="11">
        <f t="shared" si="65"/>
        <v>0</v>
      </c>
      <c r="T2101" s="22">
        <f t="shared" si="66"/>
        <v>100</v>
      </c>
      <c r="U2101" s="5">
        <v>0</v>
      </c>
      <c r="V2101" s="10" t="s">
        <v>7783</v>
      </c>
    </row>
    <row r="2102" spans="1:23" s="4" customFormat="1" ht="51" x14ac:dyDescent="0.2">
      <c r="A2102" s="5" t="s">
        <v>5275</v>
      </c>
      <c r="B2102" s="5" t="s">
        <v>5275</v>
      </c>
      <c r="C2102" s="5" t="str">
        <f>+VLOOKUP(B2102,[2]Hoja1!$H$1:$I$5207,2,FALSE)</f>
        <v>CONTRATO DE PRESTACION DE SERVICIOS</v>
      </c>
      <c r="D2102" s="6" t="s">
        <v>5961</v>
      </c>
      <c r="E2102" s="6">
        <v>800176957</v>
      </c>
      <c r="F2102" s="7" t="s">
        <v>829</v>
      </c>
      <c r="G2102" s="8">
        <v>27492</v>
      </c>
      <c r="H2102" s="9" t="s">
        <v>6739</v>
      </c>
      <c r="I2102" s="5" t="s">
        <v>835</v>
      </c>
      <c r="J2102" s="5" t="s">
        <v>866</v>
      </c>
      <c r="K2102" s="5" t="s">
        <v>840</v>
      </c>
      <c r="L2102" s="11">
        <f>+VLOOKUP(B2102,[2]Hoja2!$A$3:$C$3503,2,FALSE)</f>
        <v>189000000</v>
      </c>
      <c r="M2102" s="13">
        <v>45442</v>
      </c>
      <c r="N2102" s="13">
        <v>45449</v>
      </c>
      <c r="O2102" s="13">
        <v>45657</v>
      </c>
      <c r="P2102" s="15">
        <v>209</v>
      </c>
      <c r="Q2102" s="11" t="s">
        <v>874</v>
      </c>
      <c r="R2102" s="11">
        <f>+VLOOKUP(B2102,[2]Hoja2!$A$3:$C$3503,3,FALSE)</f>
        <v>161200000</v>
      </c>
      <c r="S2102" s="11">
        <f t="shared" si="65"/>
        <v>27800000</v>
      </c>
      <c r="T2102" s="22">
        <f t="shared" si="66"/>
        <v>85.291005291005291</v>
      </c>
      <c r="U2102" s="5">
        <v>1</v>
      </c>
      <c r="V2102" s="10" t="s">
        <v>7784</v>
      </c>
      <c r="W2102" s="4">
        <f>+VLOOKUP(B2102,[2]Hoja2!$A$3:$D$3503,4,FALSE)</f>
        <v>0</v>
      </c>
    </row>
    <row r="2103" spans="1:23" s="4" customFormat="1" ht="51" x14ac:dyDescent="0.2">
      <c r="A2103" s="5" t="s">
        <v>5276</v>
      </c>
      <c r="B2103" s="5" t="s">
        <v>5276</v>
      </c>
      <c r="C2103" s="5" t="str">
        <f>+VLOOKUP(B2103,[2]Hoja1!$H$1:$I$5207,2,FALSE)</f>
        <v>CONTRATO DE PRESTACION DE SERVICIOS PROFESIONALES</v>
      </c>
      <c r="D2103" s="6" t="s">
        <v>5962</v>
      </c>
      <c r="E2103" s="6">
        <v>1032492640</v>
      </c>
      <c r="F2103" s="7" t="s">
        <v>829</v>
      </c>
      <c r="G2103" s="8">
        <v>35658</v>
      </c>
      <c r="H2103" s="9" t="s">
        <v>6740</v>
      </c>
      <c r="I2103" s="5" t="s">
        <v>835</v>
      </c>
      <c r="J2103" s="5" t="s">
        <v>865</v>
      </c>
      <c r="K2103" s="5" t="s">
        <v>846</v>
      </c>
      <c r="L2103" s="11">
        <v>8784000</v>
      </c>
      <c r="M2103" s="13">
        <v>45439</v>
      </c>
      <c r="N2103" s="13">
        <v>45442</v>
      </c>
      <c r="O2103" s="13">
        <v>45504</v>
      </c>
      <c r="P2103" s="15">
        <v>63</v>
      </c>
      <c r="Q2103" s="11" t="s">
        <v>874</v>
      </c>
      <c r="R2103" s="11">
        <f>+VLOOKUP(B2103,[2]Hoja2!$A$3:$C$3503,3,FALSE)</f>
        <v>8784000</v>
      </c>
      <c r="S2103" s="11">
        <f t="shared" si="65"/>
        <v>0</v>
      </c>
      <c r="T2103" s="22">
        <f t="shared" si="66"/>
        <v>100</v>
      </c>
      <c r="U2103" s="5">
        <v>0</v>
      </c>
      <c r="V2103" s="10" t="s">
        <v>7785</v>
      </c>
    </row>
    <row r="2104" spans="1:23" s="4" customFormat="1" ht="51" x14ac:dyDescent="0.2">
      <c r="A2104" s="5" t="s">
        <v>5277</v>
      </c>
      <c r="B2104" s="5" t="s">
        <v>5277</v>
      </c>
      <c r="C2104" s="5" t="str">
        <f>+VLOOKUP(B2104,[2]Hoja1!$H$1:$I$5207,2,FALSE)</f>
        <v>CONTRATO DE PRESTACION DE SERVICIOS DE APOYO A LA GESTION</v>
      </c>
      <c r="D2104" s="6" t="s">
        <v>5963</v>
      </c>
      <c r="E2104" s="6">
        <v>1049655603</v>
      </c>
      <c r="F2104" s="7" t="s">
        <v>829</v>
      </c>
      <c r="G2104" s="8">
        <v>36073</v>
      </c>
      <c r="H2104" s="9" t="s">
        <v>2861</v>
      </c>
      <c r="I2104" s="5" t="s">
        <v>835</v>
      </c>
      <c r="J2104" s="5" t="s">
        <v>6988</v>
      </c>
      <c r="K2104" s="5" t="s">
        <v>841</v>
      </c>
      <c r="L2104" s="11">
        <v>28000000</v>
      </c>
      <c r="M2104" s="13">
        <v>45439</v>
      </c>
      <c r="N2104" s="13">
        <v>45441</v>
      </c>
      <c r="O2104" s="13">
        <v>45652</v>
      </c>
      <c r="P2104" s="15">
        <v>212</v>
      </c>
      <c r="Q2104" s="11" t="s">
        <v>874</v>
      </c>
      <c r="R2104" s="11">
        <f>+VLOOKUP(B2104,[2]Hoja2!$A$3:$C$3503,3,FALSE)</f>
        <v>24000000</v>
      </c>
      <c r="S2104" s="11">
        <f t="shared" si="65"/>
        <v>4000000</v>
      </c>
      <c r="T2104" s="22">
        <f t="shared" si="66"/>
        <v>85.714285714285708</v>
      </c>
      <c r="U2104" s="5">
        <v>0</v>
      </c>
      <c r="V2104" s="10" t="s">
        <v>7786</v>
      </c>
    </row>
    <row r="2105" spans="1:23" s="4" customFormat="1" ht="51" x14ac:dyDescent="0.2">
      <c r="A2105" s="5" t="s">
        <v>5381</v>
      </c>
      <c r="B2105" s="5" t="s">
        <v>5278</v>
      </c>
      <c r="C2105" s="5" t="str">
        <f>+VLOOKUP(B2105,[2]Hoja1!$H$1:$I$5207,2,FALSE)</f>
        <v>CONTRATO DE PRESTACION DE SERVICIOS</v>
      </c>
      <c r="D2105" s="6" t="s">
        <v>5964</v>
      </c>
      <c r="E2105" s="6">
        <v>830065445</v>
      </c>
      <c r="F2105" s="7" t="s">
        <v>829</v>
      </c>
      <c r="G2105" s="8" t="s">
        <v>830</v>
      </c>
      <c r="H2105" s="9" t="s">
        <v>6741</v>
      </c>
      <c r="I2105" s="5" t="s">
        <v>835</v>
      </c>
      <c r="J2105" s="5" t="s">
        <v>6963</v>
      </c>
      <c r="K2105" s="5" t="s">
        <v>842</v>
      </c>
      <c r="L2105" s="11">
        <f>+VLOOKUP(B2105,[2]Hoja2!$A$3:$C$3503,2,FALSE)</f>
        <v>14280000</v>
      </c>
      <c r="M2105" s="13">
        <v>45439</v>
      </c>
      <c r="N2105" s="13">
        <v>45441</v>
      </c>
      <c r="O2105" s="13">
        <v>45564</v>
      </c>
      <c r="P2105" s="15">
        <v>124</v>
      </c>
      <c r="Q2105" s="11" t="s">
        <v>874</v>
      </c>
      <c r="R2105" s="11">
        <f>+VLOOKUP(B2105,[2]Hoja2!$A$3:$C$3503,3,FALSE)</f>
        <v>14280000</v>
      </c>
      <c r="S2105" s="11">
        <f t="shared" si="65"/>
        <v>0</v>
      </c>
      <c r="T2105" s="22">
        <f t="shared" si="66"/>
        <v>100</v>
      </c>
      <c r="U2105" s="5">
        <v>0</v>
      </c>
      <c r="V2105" s="10" t="s">
        <v>7787</v>
      </c>
      <c r="W2105" s="4">
        <f>+VLOOKUP(B2105,[2]Hoja2!$A$3:$D$3503,4,FALSE)</f>
        <v>0</v>
      </c>
    </row>
    <row r="2106" spans="1:23" s="4" customFormat="1" ht="51" x14ac:dyDescent="0.2">
      <c r="A2106" s="5" t="s">
        <v>5279</v>
      </c>
      <c r="B2106" s="5" t="s">
        <v>5279</v>
      </c>
      <c r="C2106" s="5" t="str">
        <f>+VLOOKUP(B2106,[2]Hoja1!$H$1:$I$5207,2,FALSE)</f>
        <v>CONTRATO DE PRESTACION DE SERVICIOS PROFESIONALES</v>
      </c>
      <c r="D2106" s="6" t="s">
        <v>532</v>
      </c>
      <c r="E2106" s="6">
        <v>52428451</v>
      </c>
      <c r="F2106" s="7" t="s">
        <v>829</v>
      </c>
      <c r="G2106" s="8">
        <v>28738</v>
      </c>
      <c r="H2106" s="9" t="s">
        <v>6446</v>
      </c>
      <c r="I2106" s="5" t="s">
        <v>835</v>
      </c>
      <c r="J2106" s="5" t="s">
        <v>865</v>
      </c>
      <c r="K2106" s="5" t="s">
        <v>846</v>
      </c>
      <c r="L2106" s="11">
        <v>11146000</v>
      </c>
      <c r="M2106" s="13">
        <v>45439</v>
      </c>
      <c r="N2106" s="13">
        <v>45442</v>
      </c>
      <c r="O2106" s="13">
        <v>45504</v>
      </c>
      <c r="P2106" s="15">
        <v>63</v>
      </c>
      <c r="Q2106" s="11" t="s">
        <v>874</v>
      </c>
      <c r="R2106" s="11">
        <f>+VLOOKUP(B2106,[2]Hoja2!$A$3:$C$3503,3,FALSE)</f>
        <v>11146000</v>
      </c>
      <c r="S2106" s="11">
        <f t="shared" si="65"/>
        <v>0</v>
      </c>
      <c r="T2106" s="22">
        <f t="shared" si="66"/>
        <v>100</v>
      </c>
      <c r="U2106" s="5">
        <v>0</v>
      </c>
      <c r="V2106" s="10" t="s">
        <v>7788</v>
      </c>
    </row>
    <row r="2107" spans="1:23" s="4" customFormat="1" ht="51" x14ac:dyDescent="0.2">
      <c r="A2107" s="5" t="s">
        <v>5280</v>
      </c>
      <c r="B2107" s="5" t="s">
        <v>5280</v>
      </c>
      <c r="C2107" s="5" t="str">
        <f>+VLOOKUP(B2107,[2]Hoja1!$H$1:$I$5207,2,FALSE)</f>
        <v>CONTRATO DE PRESTACION DE SERVICIOS PROFESIONALES</v>
      </c>
      <c r="D2107" s="6" t="s">
        <v>5965</v>
      </c>
      <c r="E2107" s="6">
        <v>1016099254</v>
      </c>
      <c r="F2107" s="7" t="s">
        <v>829</v>
      </c>
      <c r="G2107" s="8">
        <v>35795</v>
      </c>
      <c r="H2107" s="9" t="s">
        <v>3069</v>
      </c>
      <c r="I2107" s="5" t="s">
        <v>835</v>
      </c>
      <c r="J2107" s="5" t="s">
        <v>865</v>
      </c>
      <c r="K2107" s="5" t="s">
        <v>846</v>
      </c>
      <c r="L2107" s="11">
        <v>7614393</v>
      </c>
      <c r="M2107" s="13">
        <v>45439</v>
      </c>
      <c r="N2107" s="13">
        <v>45446</v>
      </c>
      <c r="O2107" s="13">
        <v>45535</v>
      </c>
      <c r="P2107" s="15">
        <v>90</v>
      </c>
      <c r="Q2107" s="11" t="s">
        <v>874</v>
      </c>
      <c r="R2107" s="11">
        <f>+VLOOKUP(B2107,[2]Hoja2!$A$3:$C$3503,3,FALSE)</f>
        <v>7213635</v>
      </c>
      <c r="S2107" s="11">
        <f t="shared" si="65"/>
        <v>400758</v>
      </c>
      <c r="T2107" s="22">
        <f t="shared" si="66"/>
        <v>94.736835884357433</v>
      </c>
      <c r="U2107" s="5">
        <v>0</v>
      </c>
      <c r="V2107" s="10" t="s">
        <v>7789</v>
      </c>
    </row>
    <row r="2108" spans="1:23" s="4" customFormat="1" ht="51" x14ac:dyDescent="0.2">
      <c r="A2108" s="5" t="s">
        <v>5281</v>
      </c>
      <c r="B2108" s="5" t="s">
        <v>5281</v>
      </c>
      <c r="C2108" s="5" t="str">
        <f>+VLOOKUP(B2108,[2]Hoja1!$H$1:$I$5207,2,FALSE)</f>
        <v>CONTRATO DE PRESTACION DE SERVICIOS DE APOYO A LA GESTION</v>
      </c>
      <c r="D2108" s="6" t="s">
        <v>5966</v>
      </c>
      <c r="E2108" s="6">
        <v>79688483</v>
      </c>
      <c r="F2108" s="7" t="s">
        <v>829</v>
      </c>
      <c r="G2108" s="8">
        <v>27654</v>
      </c>
      <c r="H2108" s="9" t="s">
        <v>6742</v>
      </c>
      <c r="I2108" s="5" t="s">
        <v>835</v>
      </c>
      <c r="J2108" s="5" t="s">
        <v>6988</v>
      </c>
      <c r="K2108" s="5" t="s">
        <v>841</v>
      </c>
      <c r="L2108" s="11">
        <v>56250000</v>
      </c>
      <c r="M2108" s="13">
        <v>45439</v>
      </c>
      <c r="N2108" s="13">
        <v>45443</v>
      </c>
      <c r="O2108" s="13">
        <v>45657</v>
      </c>
      <c r="P2108" s="15">
        <v>215</v>
      </c>
      <c r="Q2108" s="11" t="s">
        <v>874</v>
      </c>
      <c r="R2108" s="11">
        <f>+VLOOKUP(B2108,[2]Hoja2!$A$3:$C$3503,3,FALSE)</f>
        <v>52500000</v>
      </c>
      <c r="S2108" s="11">
        <f t="shared" si="65"/>
        <v>3750000</v>
      </c>
      <c r="T2108" s="22">
        <f t="shared" si="66"/>
        <v>93.333333333333329</v>
      </c>
      <c r="U2108" s="5">
        <v>0</v>
      </c>
      <c r="V2108" s="10" t="s">
        <v>7790</v>
      </c>
    </row>
    <row r="2109" spans="1:23" s="4" customFormat="1" ht="51" x14ac:dyDescent="0.2">
      <c r="A2109" s="5" t="s">
        <v>5282</v>
      </c>
      <c r="B2109" s="5" t="s">
        <v>5282</v>
      </c>
      <c r="C2109" s="5" t="str">
        <f>+VLOOKUP(B2109,[2]Hoja1!$H$1:$I$5207,2,FALSE)</f>
        <v>CONTRATO DE PRESTACION DE SERVICIOS PROFESIONALES</v>
      </c>
      <c r="D2109" s="6" t="s">
        <v>5967</v>
      </c>
      <c r="E2109" s="6">
        <v>1022339406</v>
      </c>
      <c r="F2109" s="7" t="s">
        <v>829</v>
      </c>
      <c r="G2109" s="8">
        <v>31983</v>
      </c>
      <c r="H2109" s="9" t="s">
        <v>6743</v>
      </c>
      <c r="I2109" s="5" t="s">
        <v>835</v>
      </c>
      <c r="J2109" s="5" t="s">
        <v>866</v>
      </c>
      <c r="K2109" s="5" t="s">
        <v>840</v>
      </c>
      <c r="L2109" s="11">
        <v>39629333</v>
      </c>
      <c r="M2109" s="13">
        <v>45440</v>
      </c>
      <c r="N2109" s="13">
        <v>45449</v>
      </c>
      <c r="O2109" s="13">
        <v>45657</v>
      </c>
      <c r="P2109" s="15">
        <v>209</v>
      </c>
      <c r="Q2109" s="11" t="s">
        <v>874</v>
      </c>
      <c r="R2109" s="11">
        <f>+VLOOKUP(B2109,[2]Hoja2!$A$3:$C$3503,3,FALSE)</f>
        <v>37828000</v>
      </c>
      <c r="S2109" s="11">
        <f t="shared" si="65"/>
        <v>1801333</v>
      </c>
      <c r="T2109" s="22">
        <f t="shared" si="66"/>
        <v>95.454546257440171</v>
      </c>
      <c r="U2109" s="5">
        <v>1</v>
      </c>
      <c r="V2109" s="10" t="s">
        <v>7791</v>
      </c>
    </row>
    <row r="2110" spans="1:23" s="4" customFormat="1" ht="51" x14ac:dyDescent="0.2">
      <c r="A2110" s="5" t="s">
        <v>5283</v>
      </c>
      <c r="B2110" s="5" t="s">
        <v>5283</v>
      </c>
      <c r="C2110" s="5" t="str">
        <f>+VLOOKUP(B2110,[2]Hoja1!$H$1:$I$5207,2,FALSE)</f>
        <v>CONTRATO DE PRESTACION DE SERVICIOS DE APOYO A LA GESTION</v>
      </c>
      <c r="D2110" s="6" t="s">
        <v>5968</v>
      </c>
      <c r="E2110" s="6">
        <v>1018465387</v>
      </c>
      <c r="F2110" s="7" t="s">
        <v>829</v>
      </c>
      <c r="G2110" s="8">
        <v>34412</v>
      </c>
      <c r="H2110" s="9" t="s">
        <v>6744</v>
      </c>
      <c r="I2110" s="5" t="s">
        <v>835</v>
      </c>
      <c r="J2110" s="5" t="s">
        <v>6988</v>
      </c>
      <c r="K2110" s="5" t="s">
        <v>841</v>
      </c>
      <c r="L2110" s="11">
        <v>10000000</v>
      </c>
      <c r="M2110" s="13">
        <v>45439</v>
      </c>
      <c r="N2110" s="13">
        <v>45443</v>
      </c>
      <c r="O2110" s="13">
        <v>45519</v>
      </c>
      <c r="P2110" s="15">
        <v>77</v>
      </c>
      <c r="Q2110" s="11" t="s">
        <v>874</v>
      </c>
      <c r="R2110" s="11">
        <f>+VLOOKUP(B2110,[2]Hoja2!$A$3:$C$3503,3,FALSE)</f>
        <v>10000000</v>
      </c>
      <c r="S2110" s="11">
        <f t="shared" si="65"/>
        <v>0</v>
      </c>
      <c r="T2110" s="22">
        <f t="shared" si="66"/>
        <v>100</v>
      </c>
      <c r="U2110" s="5">
        <v>0</v>
      </c>
      <c r="V2110" s="10" t="s">
        <v>7792</v>
      </c>
    </row>
    <row r="2111" spans="1:23" s="4" customFormat="1" ht="51" x14ac:dyDescent="0.2">
      <c r="A2111" s="5" t="s">
        <v>5284</v>
      </c>
      <c r="B2111" s="5" t="s">
        <v>5284</v>
      </c>
      <c r="C2111" s="5" t="str">
        <f>+VLOOKUP(B2111,[2]Hoja1!$H$1:$I$5207,2,FALSE)</f>
        <v>CONTRATO DE PRESTACION DE SERVICIOS PROFESIONALES</v>
      </c>
      <c r="D2111" s="6" t="s">
        <v>5969</v>
      </c>
      <c r="E2111" s="6">
        <v>1013617247</v>
      </c>
      <c r="F2111" s="7" t="s">
        <v>829</v>
      </c>
      <c r="G2111" s="8">
        <v>33126</v>
      </c>
      <c r="H2111" s="9" t="s">
        <v>6745</v>
      </c>
      <c r="I2111" s="5" t="s">
        <v>835</v>
      </c>
      <c r="J2111" s="5" t="s">
        <v>6988</v>
      </c>
      <c r="K2111" s="5" t="s">
        <v>841</v>
      </c>
      <c r="L2111" s="11">
        <v>38500000</v>
      </c>
      <c r="M2111" s="13">
        <v>45439</v>
      </c>
      <c r="N2111" s="13">
        <v>45442</v>
      </c>
      <c r="O2111" s="13">
        <v>45650</v>
      </c>
      <c r="P2111" s="15">
        <v>209</v>
      </c>
      <c r="Q2111" s="11" t="s">
        <v>874</v>
      </c>
      <c r="R2111" s="11">
        <f>+VLOOKUP(B2111,[2]Hoja2!$A$3:$C$3503,3,FALSE)</f>
        <v>33000000</v>
      </c>
      <c r="S2111" s="11">
        <f t="shared" si="65"/>
        <v>5500000</v>
      </c>
      <c r="T2111" s="22">
        <f t="shared" si="66"/>
        <v>85.714285714285708</v>
      </c>
      <c r="U2111" s="5">
        <v>0</v>
      </c>
      <c r="V2111" s="10" t="s">
        <v>7793</v>
      </c>
    </row>
    <row r="2112" spans="1:23" s="4" customFormat="1" ht="63.75" x14ac:dyDescent="0.2">
      <c r="A2112" s="5" t="s">
        <v>5285</v>
      </c>
      <c r="B2112" s="5" t="s">
        <v>5285</v>
      </c>
      <c r="C2112" s="5" t="str">
        <f>+VLOOKUP(B2112,[2]Hoja1!$H$1:$I$5207,2,FALSE)</f>
        <v>CONTRATO DE PRESTACION DE SERVICIOS PROFESIONALES</v>
      </c>
      <c r="D2112" s="6" t="s">
        <v>790</v>
      </c>
      <c r="E2112" s="6">
        <v>1072712358</v>
      </c>
      <c r="F2112" s="7" t="s">
        <v>829</v>
      </c>
      <c r="G2112" s="8">
        <v>35398</v>
      </c>
      <c r="H2112" s="9" t="s">
        <v>6746</v>
      </c>
      <c r="I2112" s="5" t="s">
        <v>835</v>
      </c>
      <c r="J2112" s="5" t="s">
        <v>6963</v>
      </c>
      <c r="K2112" s="5" t="s">
        <v>842</v>
      </c>
      <c r="L2112" s="11">
        <v>25200000</v>
      </c>
      <c r="M2112" s="13">
        <v>45440</v>
      </c>
      <c r="N2112" s="13">
        <v>45447</v>
      </c>
      <c r="O2112" s="13">
        <v>45656</v>
      </c>
      <c r="P2112" s="15">
        <v>210</v>
      </c>
      <c r="Q2112" s="11" t="s">
        <v>874</v>
      </c>
      <c r="R2112" s="11">
        <f>+VLOOKUP(B2112,[2]Hoja2!$A$3:$C$3503,3,FALSE)</f>
        <v>21600000</v>
      </c>
      <c r="S2112" s="11">
        <f t="shared" si="65"/>
        <v>3600000</v>
      </c>
      <c r="T2112" s="22">
        <f t="shared" si="66"/>
        <v>85.714285714285708</v>
      </c>
      <c r="U2112" s="5">
        <v>1</v>
      </c>
      <c r="V2112" s="10" t="s">
        <v>7794</v>
      </c>
    </row>
    <row r="2113" spans="1:23" s="4" customFormat="1" ht="63.75" x14ac:dyDescent="0.2">
      <c r="A2113" s="5" t="s">
        <v>5286</v>
      </c>
      <c r="B2113" s="5" t="s">
        <v>5286</v>
      </c>
      <c r="C2113" s="5" t="str">
        <f>+VLOOKUP(B2113,[2]Hoja1!$H$1:$I$5207,2,FALSE)</f>
        <v>CONTRATO DE PRESTACION DE SERVICIOS DE APOYO A LA GESTION</v>
      </c>
      <c r="D2113" s="6" t="s">
        <v>5970</v>
      </c>
      <c r="E2113" s="6">
        <v>1022325328</v>
      </c>
      <c r="F2113" s="7" t="s">
        <v>829</v>
      </c>
      <c r="G2113" s="8">
        <v>31573</v>
      </c>
      <c r="H2113" s="9" t="s">
        <v>6747</v>
      </c>
      <c r="I2113" s="5" t="s">
        <v>835</v>
      </c>
      <c r="J2113" s="5" t="s">
        <v>866</v>
      </c>
      <c r="K2113" s="5" t="s">
        <v>840</v>
      </c>
      <c r="L2113" s="11">
        <v>30100000</v>
      </c>
      <c r="M2113" s="13">
        <v>45439</v>
      </c>
      <c r="N2113" s="13">
        <v>45442</v>
      </c>
      <c r="O2113" s="13">
        <v>45657</v>
      </c>
      <c r="P2113" s="15">
        <v>216</v>
      </c>
      <c r="Q2113" s="11" t="s">
        <v>874</v>
      </c>
      <c r="R2113" s="11">
        <f>+VLOOKUP(B2113,[2]Hoja2!$A$3:$C$3503,3,FALSE)</f>
        <v>29400000</v>
      </c>
      <c r="S2113" s="11">
        <f t="shared" si="65"/>
        <v>700000</v>
      </c>
      <c r="T2113" s="22">
        <f t="shared" si="66"/>
        <v>97.674418604651166</v>
      </c>
      <c r="U2113" s="5">
        <v>0</v>
      </c>
      <c r="V2113" s="10" t="s">
        <v>7795</v>
      </c>
    </row>
    <row r="2114" spans="1:23" s="4" customFormat="1" ht="63.75" x14ac:dyDescent="0.2">
      <c r="A2114" s="5" t="s">
        <v>5287</v>
      </c>
      <c r="B2114" s="5" t="s">
        <v>5287</v>
      </c>
      <c r="C2114" s="5" t="str">
        <f>+VLOOKUP(B2114,[2]Hoja1!$H$1:$I$5207,2,FALSE)</f>
        <v>CONTRATO DE PRESTACION DE SERVICIOS DE APOYO A LA GESTION</v>
      </c>
      <c r="D2114" s="6" t="s">
        <v>5971</v>
      </c>
      <c r="E2114" s="6">
        <v>1032472978</v>
      </c>
      <c r="F2114" s="7" t="s">
        <v>829</v>
      </c>
      <c r="G2114" s="8">
        <v>34877</v>
      </c>
      <c r="H2114" s="9" t="s">
        <v>6748</v>
      </c>
      <c r="I2114" s="5" t="s">
        <v>835</v>
      </c>
      <c r="J2114" s="5" t="s">
        <v>6988</v>
      </c>
      <c r="K2114" s="5" t="s">
        <v>841</v>
      </c>
      <c r="L2114" s="11">
        <v>28000000</v>
      </c>
      <c r="M2114" s="13">
        <v>45440</v>
      </c>
      <c r="N2114" s="13">
        <v>45454</v>
      </c>
      <c r="O2114" s="13">
        <v>45650</v>
      </c>
      <c r="P2114" s="15">
        <v>197</v>
      </c>
      <c r="Q2114" s="11" t="s">
        <v>874</v>
      </c>
      <c r="R2114" s="11">
        <f>+VLOOKUP(B2114,[2]Hoja2!$A$3:$C$3503,3,FALSE)</f>
        <v>24000000</v>
      </c>
      <c r="S2114" s="11">
        <f t="shared" si="65"/>
        <v>4000000</v>
      </c>
      <c r="T2114" s="22">
        <f t="shared" si="66"/>
        <v>85.714285714285708</v>
      </c>
      <c r="U2114" s="5">
        <v>0</v>
      </c>
      <c r="V2114" s="10" t="s">
        <v>7796</v>
      </c>
    </row>
    <row r="2115" spans="1:23" s="4" customFormat="1" ht="63.75" x14ac:dyDescent="0.2">
      <c r="A2115" s="5" t="s">
        <v>5288</v>
      </c>
      <c r="B2115" s="5" t="s">
        <v>5288</v>
      </c>
      <c r="C2115" s="5" t="str">
        <f>+VLOOKUP(B2115,[2]Hoja1!$H$1:$I$5207,2,FALSE)</f>
        <v>CONTRATO DE PRESTACION DE SERVICIOS PROFESIONALES</v>
      </c>
      <c r="D2115" s="6" t="s">
        <v>5972</v>
      </c>
      <c r="E2115" s="6">
        <v>1019111258</v>
      </c>
      <c r="F2115" s="7" t="s">
        <v>829</v>
      </c>
      <c r="G2115" s="8">
        <v>34945</v>
      </c>
      <c r="H2115" s="9" t="s">
        <v>6749</v>
      </c>
      <c r="I2115" s="5" t="s">
        <v>835</v>
      </c>
      <c r="J2115" s="5" t="s">
        <v>866</v>
      </c>
      <c r="K2115" s="5" t="s">
        <v>840</v>
      </c>
      <c r="L2115" s="11">
        <v>25244058</v>
      </c>
      <c r="M2115" s="13">
        <v>45440</v>
      </c>
      <c r="N2115" s="13">
        <v>45442</v>
      </c>
      <c r="O2115" s="13">
        <v>45652</v>
      </c>
      <c r="P2115" s="15">
        <v>211</v>
      </c>
      <c r="Q2115" s="11" t="s">
        <v>874</v>
      </c>
      <c r="R2115" s="11">
        <f>+VLOOKUP(B2115,[2]Hoja2!$A$3:$C$3503,3,FALSE)</f>
        <v>21637764</v>
      </c>
      <c r="S2115" s="11">
        <f t="shared" si="65"/>
        <v>3606294</v>
      </c>
      <c r="T2115" s="22">
        <f t="shared" si="66"/>
        <v>85.714285714285708</v>
      </c>
      <c r="U2115" s="5">
        <v>0</v>
      </c>
      <c r="V2115" s="10" t="s">
        <v>7797</v>
      </c>
    </row>
    <row r="2116" spans="1:23" s="4" customFormat="1" ht="51" x14ac:dyDescent="0.2">
      <c r="A2116" s="5" t="s">
        <v>5289</v>
      </c>
      <c r="B2116" s="5" t="s">
        <v>5289</v>
      </c>
      <c r="C2116" s="5" t="str">
        <f>+VLOOKUP(B2116,[2]Hoja1!$H$1:$I$5207,2,FALSE)</f>
        <v>CONTRATO DE PRESTACION DE SERVICIOS DE APOYO A LA GESTION</v>
      </c>
      <c r="D2116" s="6" t="s">
        <v>5973</v>
      </c>
      <c r="E2116" s="6">
        <v>79494067</v>
      </c>
      <c r="F2116" s="7" t="s">
        <v>829</v>
      </c>
      <c r="G2116" s="8">
        <v>24508</v>
      </c>
      <c r="H2116" s="9" t="s">
        <v>3080</v>
      </c>
      <c r="I2116" s="5" t="s">
        <v>835</v>
      </c>
      <c r="J2116" s="5" t="s">
        <v>6988</v>
      </c>
      <c r="K2116" s="5" t="s">
        <v>841</v>
      </c>
      <c r="L2116" s="11">
        <v>23100000</v>
      </c>
      <c r="M2116" s="13">
        <v>45439</v>
      </c>
      <c r="N2116" s="13">
        <v>45448</v>
      </c>
      <c r="O2116" s="13">
        <v>45642</v>
      </c>
      <c r="P2116" s="15">
        <v>195</v>
      </c>
      <c r="Q2116" s="11" t="s">
        <v>874</v>
      </c>
      <c r="R2116" s="11">
        <f>+VLOOKUP(B2116,[2]Hoja2!$A$3:$C$3503,3,FALSE)</f>
        <v>23100000</v>
      </c>
      <c r="S2116" s="11">
        <f t="shared" ref="S2116:S2179" si="67">+L2116-R2116</f>
        <v>0</v>
      </c>
      <c r="T2116" s="22">
        <f t="shared" si="66"/>
        <v>100</v>
      </c>
      <c r="U2116" s="5">
        <v>0</v>
      </c>
      <c r="V2116" s="10" t="s">
        <v>7798</v>
      </c>
    </row>
    <row r="2117" spans="1:23" s="4" customFormat="1" ht="51" x14ac:dyDescent="0.2">
      <c r="A2117" s="5" t="s">
        <v>5290</v>
      </c>
      <c r="B2117" s="5" t="s">
        <v>5290</v>
      </c>
      <c r="C2117" s="5" t="str">
        <f>+VLOOKUP(B2117,[2]Hoja1!$H$1:$I$5207,2,FALSE)</f>
        <v>CONTRATO DE PRESTACION DE SERVICIOS DE APOYO A LA GESTION</v>
      </c>
      <c r="D2117" s="6" t="s">
        <v>5974</v>
      </c>
      <c r="E2117" s="6">
        <v>9868531</v>
      </c>
      <c r="F2117" s="7" t="s">
        <v>829</v>
      </c>
      <c r="G2117" s="8">
        <v>30273</v>
      </c>
      <c r="H2117" s="9" t="s">
        <v>6335</v>
      </c>
      <c r="I2117" s="5" t="s">
        <v>835</v>
      </c>
      <c r="J2117" s="5" t="s">
        <v>6988</v>
      </c>
      <c r="K2117" s="5" t="s">
        <v>841</v>
      </c>
      <c r="L2117" s="11">
        <v>28000000</v>
      </c>
      <c r="M2117" s="13">
        <v>45439</v>
      </c>
      <c r="N2117" s="13">
        <v>45442</v>
      </c>
      <c r="O2117" s="13">
        <v>45654</v>
      </c>
      <c r="P2117" s="15">
        <v>213</v>
      </c>
      <c r="Q2117" s="11" t="s">
        <v>874</v>
      </c>
      <c r="R2117" s="11">
        <f>+VLOOKUP(B2117,[2]Hoja2!$A$3:$C$3503,3,FALSE)</f>
        <v>24000000</v>
      </c>
      <c r="S2117" s="11">
        <f t="shared" si="67"/>
        <v>4000000</v>
      </c>
      <c r="T2117" s="22">
        <f t="shared" ref="T2117:T2168" si="68">+R2117*100/L2117</f>
        <v>85.714285714285708</v>
      </c>
      <c r="U2117" s="5">
        <v>0</v>
      </c>
      <c r="V2117" s="10" t="s">
        <v>7799</v>
      </c>
    </row>
    <row r="2118" spans="1:23" s="4" customFormat="1" ht="76.5" x14ac:dyDescent="0.2">
      <c r="A2118" s="5" t="s">
        <v>5291</v>
      </c>
      <c r="B2118" s="5" t="s">
        <v>5291</v>
      </c>
      <c r="C2118" s="5" t="str">
        <f>+VLOOKUP(B2118,[2]Hoja1!$H$1:$I$5207,2,FALSE)</f>
        <v>CONTRATO PARA IMPULSAR PROGRAMAS Y ACTIVIDADES DE INTERES PUBLICO</v>
      </c>
      <c r="D2118" s="6" t="s">
        <v>817</v>
      </c>
      <c r="E2118" s="6">
        <v>830074223</v>
      </c>
      <c r="F2118" s="7" t="s">
        <v>829</v>
      </c>
      <c r="G2118" s="8" t="s">
        <v>830</v>
      </c>
      <c r="H2118" s="9" t="s">
        <v>6750</v>
      </c>
      <c r="I2118" s="5" t="s">
        <v>835</v>
      </c>
      <c r="J2118" s="5" t="s">
        <v>7018</v>
      </c>
      <c r="K2118" s="5" t="s">
        <v>843</v>
      </c>
      <c r="L2118" s="11">
        <v>110073423</v>
      </c>
      <c r="M2118" s="13">
        <v>45441</v>
      </c>
      <c r="N2118" s="13">
        <v>45447</v>
      </c>
      <c r="O2118" s="13">
        <v>45626</v>
      </c>
      <c r="P2118" s="15">
        <v>180</v>
      </c>
      <c r="Q2118" s="11" t="s">
        <v>874</v>
      </c>
      <c r="R2118" s="11">
        <f>+VLOOKUP(B2118,[2]Hoja2!$A$3:$C$3503,3,FALSE)</f>
        <v>110073423</v>
      </c>
      <c r="S2118" s="11">
        <f t="shared" si="67"/>
        <v>0</v>
      </c>
      <c r="T2118" s="22">
        <f t="shared" si="68"/>
        <v>100</v>
      </c>
      <c r="U2118" s="5">
        <v>0</v>
      </c>
      <c r="V2118" s="10" t="s">
        <v>7800</v>
      </c>
    </row>
    <row r="2119" spans="1:23" s="4" customFormat="1" ht="51" x14ac:dyDescent="0.2">
      <c r="A2119" s="5" t="s">
        <v>5292</v>
      </c>
      <c r="B2119" s="5" t="s">
        <v>5292</v>
      </c>
      <c r="C2119" s="5" t="str">
        <f>+VLOOKUP(B2119,[2]Hoja1!$H$1:$I$5207,2,FALSE)</f>
        <v>CONTRATO PARA IMPULSAR PROGRAMAS Y ACTIVIDADES DE INTERES PUBLICO</v>
      </c>
      <c r="D2119" s="6" t="s">
        <v>5975</v>
      </c>
      <c r="E2119" s="6">
        <v>900076219</v>
      </c>
      <c r="F2119" s="7" t="s">
        <v>829</v>
      </c>
      <c r="G2119" s="8" t="s">
        <v>830</v>
      </c>
      <c r="H2119" s="9" t="s">
        <v>6751</v>
      </c>
      <c r="I2119" s="5" t="s">
        <v>835</v>
      </c>
      <c r="J2119" s="5" t="s">
        <v>7018</v>
      </c>
      <c r="K2119" s="5" t="s">
        <v>843</v>
      </c>
      <c r="L2119" s="11">
        <v>42000000</v>
      </c>
      <c r="M2119" s="13">
        <v>45440</v>
      </c>
      <c r="N2119" s="13">
        <v>45449</v>
      </c>
      <c r="O2119" s="13">
        <v>45611</v>
      </c>
      <c r="P2119" s="15">
        <v>163</v>
      </c>
      <c r="Q2119" s="11" t="s">
        <v>874</v>
      </c>
      <c r="R2119" s="11">
        <f>+VLOOKUP(B2119,[2]Hoja2!$A$3:$C$3503,3,FALSE)</f>
        <v>37800000</v>
      </c>
      <c r="S2119" s="11">
        <f t="shared" si="67"/>
        <v>4200000</v>
      </c>
      <c r="T2119" s="22">
        <f t="shared" si="68"/>
        <v>90</v>
      </c>
      <c r="U2119" s="5">
        <v>0</v>
      </c>
      <c r="V2119" s="10" t="s">
        <v>7801</v>
      </c>
    </row>
    <row r="2120" spans="1:23" s="4" customFormat="1" ht="51" x14ac:dyDescent="0.2">
      <c r="A2120" s="5" t="s">
        <v>5293</v>
      </c>
      <c r="B2120" s="5" t="s">
        <v>5293</v>
      </c>
      <c r="C2120" s="5" t="str">
        <f>+VLOOKUP(B2120,[2]Hoja1!$H$1:$I$5207,2,FALSE)</f>
        <v>CONTRATO DE PRESTACION DE SERVICIOS PROFESIONALES</v>
      </c>
      <c r="D2120" s="6" t="s">
        <v>5976</v>
      </c>
      <c r="E2120" s="6">
        <v>1033683976</v>
      </c>
      <c r="F2120" s="7" t="s">
        <v>829</v>
      </c>
      <c r="G2120" s="8">
        <v>31775</v>
      </c>
      <c r="H2120" s="9" t="s">
        <v>6535</v>
      </c>
      <c r="I2120" s="5" t="s">
        <v>835</v>
      </c>
      <c r="J2120" s="5" t="s">
        <v>865</v>
      </c>
      <c r="K2120" s="5" t="s">
        <v>846</v>
      </c>
      <c r="L2120" s="11">
        <f>+VLOOKUP(B2120,[2]Hoja2!$A$3:$C$3503,2,FALSE)</f>
        <v>22162833</v>
      </c>
      <c r="M2120" s="13">
        <v>45440</v>
      </c>
      <c r="N2120" s="13">
        <v>45442</v>
      </c>
      <c r="O2120" s="13">
        <v>45626</v>
      </c>
      <c r="P2120" s="15">
        <v>185</v>
      </c>
      <c r="Q2120" s="11" t="s">
        <v>874</v>
      </c>
      <c r="R2120" s="11">
        <f>+VLOOKUP(B2120,[2]Hoja2!$A$3:$C$3503,3,FALSE)</f>
        <v>22162833</v>
      </c>
      <c r="S2120" s="11">
        <f t="shared" si="67"/>
        <v>0</v>
      </c>
      <c r="T2120" s="22">
        <f t="shared" si="68"/>
        <v>100</v>
      </c>
      <c r="U2120" s="5">
        <v>1</v>
      </c>
      <c r="V2120" s="10" t="s">
        <v>7802</v>
      </c>
      <c r="W2120" s="4">
        <f>+VLOOKUP(B2120,[2]Hoja2!$A$3:$D$3503,4,FALSE)</f>
        <v>0</v>
      </c>
    </row>
    <row r="2121" spans="1:23" s="4" customFormat="1" ht="51" x14ac:dyDescent="0.2">
      <c r="A2121" s="5" t="s">
        <v>5294</v>
      </c>
      <c r="B2121" s="5" t="s">
        <v>5294</v>
      </c>
      <c r="C2121" s="5" t="str">
        <f>+VLOOKUP(B2121,[2]Hoja1!$H$1:$I$5207,2,FALSE)</f>
        <v>CONTRATO DE PRESTACION DE SERVICIOS DE APOYO A LA GESTION</v>
      </c>
      <c r="D2121" s="6" t="s">
        <v>5977</v>
      </c>
      <c r="E2121" s="6">
        <v>1019066586</v>
      </c>
      <c r="F2121" s="7" t="s">
        <v>829</v>
      </c>
      <c r="G2121" s="8">
        <v>33535</v>
      </c>
      <c r="H2121" s="9" t="s">
        <v>6752</v>
      </c>
      <c r="I2121" s="5" t="s">
        <v>835</v>
      </c>
      <c r="J2121" s="5" t="s">
        <v>6988</v>
      </c>
      <c r="K2121" s="5" t="s">
        <v>841</v>
      </c>
      <c r="L2121" s="11">
        <v>23100000</v>
      </c>
      <c r="M2121" s="13">
        <v>45440</v>
      </c>
      <c r="N2121" s="13">
        <v>45442</v>
      </c>
      <c r="O2121" s="13">
        <v>45650</v>
      </c>
      <c r="P2121" s="15">
        <v>209</v>
      </c>
      <c r="Q2121" s="11" t="s">
        <v>874</v>
      </c>
      <c r="R2121" s="11">
        <f>+VLOOKUP(B2121,[2]Hoja2!$A$3:$C$3503,3,FALSE)</f>
        <v>19800000</v>
      </c>
      <c r="S2121" s="11">
        <f t="shared" si="67"/>
        <v>3300000</v>
      </c>
      <c r="T2121" s="22">
        <f t="shared" si="68"/>
        <v>85.714285714285708</v>
      </c>
      <c r="U2121" s="5">
        <v>0</v>
      </c>
      <c r="V2121" s="10" t="s">
        <v>7803</v>
      </c>
    </row>
    <row r="2122" spans="1:23" s="4" customFormat="1" ht="51" x14ac:dyDescent="0.2">
      <c r="A2122" s="5" t="s">
        <v>5295</v>
      </c>
      <c r="B2122" s="5" t="s">
        <v>5295</v>
      </c>
      <c r="C2122" s="5" t="str">
        <f>+VLOOKUP(B2122,[2]Hoja1!$H$1:$I$5207,2,FALSE)</f>
        <v>CONTRATO DE PRESTACION DE SERVICIOS PROFESIONALES</v>
      </c>
      <c r="D2122" s="6" t="s">
        <v>5978</v>
      </c>
      <c r="E2122" s="6">
        <v>1000048597</v>
      </c>
      <c r="F2122" s="7" t="s">
        <v>829</v>
      </c>
      <c r="G2122" s="8">
        <v>36866</v>
      </c>
      <c r="H2122" s="9" t="s">
        <v>6753</v>
      </c>
      <c r="I2122" s="5" t="s">
        <v>835</v>
      </c>
      <c r="J2122" s="5" t="s">
        <v>6988</v>
      </c>
      <c r="K2122" s="5" t="s">
        <v>841</v>
      </c>
      <c r="L2122" s="11">
        <v>22400000</v>
      </c>
      <c r="M2122" s="13">
        <v>45440</v>
      </c>
      <c r="N2122" s="13">
        <v>45442</v>
      </c>
      <c r="O2122" s="13">
        <v>45654</v>
      </c>
      <c r="P2122" s="15">
        <v>213</v>
      </c>
      <c r="Q2122" s="11" t="s">
        <v>874</v>
      </c>
      <c r="R2122" s="11">
        <f>+VLOOKUP(B2122,[2]Hoja2!$A$3:$C$3503,3,FALSE)</f>
        <v>19200000</v>
      </c>
      <c r="S2122" s="11">
        <f t="shared" si="67"/>
        <v>3200000</v>
      </c>
      <c r="T2122" s="22">
        <f t="shared" si="68"/>
        <v>85.714285714285708</v>
      </c>
      <c r="U2122" s="5">
        <v>0</v>
      </c>
      <c r="V2122" s="10" t="s">
        <v>7804</v>
      </c>
    </row>
    <row r="2123" spans="1:23" s="4" customFormat="1" ht="51" x14ac:dyDescent="0.2">
      <c r="A2123" s="5" t="s">
        <v>5296</v>
      </c>
      <c r="B2123" s="5" t="s">
        <v>5296</v>
      </c>
      <c r="C2123" s="5" t="str">
        <f>+VLOOKUP(B2123,[2]Hoja1!$H$1:$I$5207,2,FALSE)</f>
        <v>CONTRATO DE SUMINISTRO</v>
      </c>
      <c r="D2123" s="6" t="s">
        <v>5979</v>
      </c>
      <c r="E2123" s="6">
        <v>79666698</v>
      </c>
      <c r="F2123" s="7" t="s">
        <v>829</v>
      </c>
      <c r="G2123" s="8" t="s">
        <v>830</v>
      </c>
      <c r="H2123" s="9" t="s">
        <v>6754</v>
      </c>
      <c r="I2123" s="5" t="s">
        <v>837</v>
      </c>
      <c r="J2123" s="5" t="s">
        <v>6823</v>
      </c>
      <c r="K2123" s="5" t="s">
        <v>6824</v>
      </c>
      <c r="L2123" s="11">
        <f>+VLOOKUP(B2123,[2]Hoja2!$A$3:$C$3503,2,FALSE)</f>
        <v>22089999</v>
      </c>
      <c r="M2123" s="13">
        <v>45440</v>
      </c>
      <c r="N2123" s="13">
        <v>45447</v>
      </c>
      <c r="O2123" s="13">
        <v>45656</v>
      </c>
      <c r="P2123" s="15">
        <v>210</v>
      </c>
      <c r="Q2123" s="11" t="s">
        <v>874</v>
      </c>
      <c r="R2123" s="11">
        <f>+VLOOKUP(B2123,[2]Hoja2!$A$3:$C$3503,3,FALSE)</f>
        <v>22089985</v>
      </c>
      <c r="S2123" s="11">
        <f t="shared" si="67"/>
        <v>14</v>
      </c>
      <c r="T2123" s="22">
        <f t="shared" si="68"/>
        <v>99.999936622903419</v>
      </c>
      <c r="U2123" s="5">
        <v>1</v>
      </c>
      <c r="V2123" s="10" t="s">
        <v>7805</v>
      </c>
      <c r="W2123" s="4">
        <f>+VLOOKUP(B2123,[2]Hoja2!$A$3:$D$3503,4,FALSE)</f>
        <v>0</v>
      </c>
    </row>
    <row r="2124" spans="1:23" s="4" customFormat="1" ht="51" x14ac:dyDescent="0.2">
      <c r="A2124" s="5" t="s">
        <v>5297</v>
      </c>
      <c r="B2124" s="5" t="s">
        <v>5297</v>
      </c>
      <c r="C2124" s="5" t="str">
        <f>+VLOOKUP(B2124,[2]Hoja1!$H$1:$I$5207,2,FALSE)</f>
        <v>CONTRATO DE PRESTACION DE SERVICIOS DE APOYO A LA GESTION</v>
      </c>
      <c r="D2124" s="6" t="s">
        <v>5980</v>
      </c>
      <c r="E2124" s="6">
        <v>1031134250</v>
      </c>
      <c r="F2124" s="7" t="s">
        <v>829</v>
      </c>
      <c r="G2124" s="8">
        <v>33506</v>
      </c>
      <c r="H2124" s="9" t="s">
        <v>6755</v>
      </c>
      <c r="I2124" s="5" t="s">
        <v>835</v>
      </c>
      <c r="J2124" s="5" t="s">
        <v>866</v>
      </c>
      <c r="K2124" s="5" t="s">
        <v>840</v>
      </c>
      <c r="L2124" s="11">
        <v>4263600</v>
      </c>
      <c r="M2124" s="13">
        <v>45441</v>
      </c>
      <c r="N2124" s="13">
        <v>45448</v>
      </c>
      <c r="O2124" s="13">
        <v>45535</v>
      </c>
      <c r="P2124" s="15">
        <v>88</v>
      </c>
      <c r="Q2124" s="11" t="s">
        <v>874</v>
      </c>
      <c r="R2124" s="11">
        <f>+VLOOKUP(B2124,[2]Hoja2!$A$3:$C$3503,3,FALSE)</f>
        <v>4263600</v>
      </c>
      <c r="S2124" s="11">
        <f t="shared" si="67"/>
        <v>0</v>
      </c>
      <c r="T2124" s="22">
        <f t="shared" si="68"/>
        <v>100</v>
      </c>
      <c r="U2124" s="5">
        <v>0</v>
      </c>
      <c r="V2124" s="10" t="s">
        <v>7806</v>
      </c>
    </row>
    <row r="2125" spans="1:23" s="4" customFormat="1" ht="51" x14ac:dyDescent="0.2">
      <c r="A2125" s="5" t="s">
        <v>5298</v>
      </c>
      <c r="B2125" s="5" t="s">
        <v>5298</v>
      </c>
      <c r="C2125" s="5" t="str">
        <f>+VLOOKUP(B2125,[2]Hoja1!$H$1:$I$5207,2,FALSE)</f>
        <v>CONTRATO DE PRESTACION DE SERVICIOS PROFESIONALES</v>
      </c>
      <c r="D2125" s="6" t="s">
        <v>5981</v>
      </c>
      <c r="E2125" s="6">
        <v>1026304609</v>
      </c>
      <c r="F2125" s="7" t="s">
        <v>829</v>
      </c>
      <c r="G2125" s="8">
        <v>36208</v>
      </c>
      <c r="H2125" s="9" t="s">
        <v>6756</v>
      </c>
      <c r="I2125" s="5" t="s">
        <v>835</v>
      </c>
      <c r="J2125" s="5" t="s">
        <v>866</v>
      </c>
      <c r="K2125" s="5" t="s">
        <v>840</v>
      </c>
      <c r="L2125" s="11">
        <v>35364000</v>
      </c>
      <c r="M2125" s="13">
        <v>45442</v>
      </c>
      <c r="N2125" s="13">
        <v>45448</v>
      </c>
      <c r="O2125" s="13">
        <v>45657</v>
      </c>
      <c r="P2125" s="15">
        <v>210</v>
      </c>
      <c r="Q2125" s="11" t="s">
        <v>874</v>
      </c>
      <c r="R2125" s="11">
        <f>+VLOOKUP(B2125,[2]Hoja2!$A$3:$C$3503,3,FALSE)</f>
        <v>30312000</v>
      </c>
      <c r="S2125" s="11">
        <f t="shared" si="67"/>
        <v>5052000</v>
      </c>
      <c r="T2125" s="22">
        <f t="shared" si="68"/>
        <v>85.714285714285708</v>
      </c>
      <c r="U2125" s="5">
        <v>3</v>
      </c>
      <c r="V2125" s="10" t="s">
        <v>7807</v>
      </c>
    </row>
    <row r="2126" spans="1:23" s="4" customFormat="1" ht="63.75" x14ac:dyDescent="0.2">
      <c r="A2126" s="5" t="s">
        <v>5382</v>
      </c>
      <c r="B2126" s="5" t="s">
        <v>5299</v>
      </c>
      <c r="C2126" s="5" t="str">
        <f>+VLOOKUP(B2126,[2]Hoja1!$H$1:$I$5207,2,FALSE)</f>
        <v>CONTRATO DE PRESTACION DE SERVICIOS</v>
      </c>
      <c r="D2126" s="6" t="s">
        <v>705</v>
      </c>
      <c r="E2126" s="6">
        <v>860025188</v>
      </c>
      <c r="F2126" s="7" t="s">
        <v>829</v>
      </c>
      <c r="G2126" s="8" t="s">
        <v>830</v>
      </c>
      <c r="H2126" s="9" t="s">
        <v>6757</v>
      </c>
      <c r="I2126" s="5" t="s">
        <v>835</v>
      </c>
      <c r="J2126" s="5" t="s">
        <v>6969</v>
      </c>
      <c r="K2126" s="5" t="s">
        <v>850</v>
      </c>
      <c r="L2126" s="11">
        <v>9408378</v>
      </c>
      <c r="M2126" s="13">
        <v>45440</v>
      </c>
      <c r="N2126" s="13">
        <v>45469</v>
      </c>
      <c r="O2126" s="13">
        <v>45634</v>
      </c>
      <c r="P2126" s="15">
        <v>166</v>
      </c>
      <c r="Q2126" s="11" t="s">
        <v>874</v>
      </c>
      <c r="R2126" s="11">
        <f>+VLOOKUP(B2126,[2]Hoja2!$A$3:$C$3503,3,FALSE)</f>
        <v>9408378</v>
      </c>
      <c r="S2126" s="11">
        <f t="shared" si="67"/>
        <v>0</v>
      </c>
      <c r="T2126" s="22">
        <f t="shared" si="68"/>
        <v>100</v>
      </c>
      <c r="U2126" s="5">
        <v>0</v>
      </c>
      <c r="V2126" s="10" t="s">
        <v>7808</v>
      </c>
    </row>
    <row r="2127" spans="1:23" s="4" customFormat="1" ht="63.75" x14ac:dyDescent="0.2">
      <c r="A2127" s="5" t="s">
        <v>5300</v>
      </c>
      <c r="B2127" s="5" t="s">
        <v>5300</v>
      </c>
      <c r="C2127" s="5" t="str">
        <f>+VLOOKUP(B2127,[2]Hoja1!$H$1:$I$5207,2,FALSE)</f>
        <v>CONTRATO DE PRESTACION DE SERVICIOS PROFESIONALES</v>
      </c>
      <c r="D2127" s="6" t="s">
        <v>5982</v>
      </c>
      <c r="E2127" s="6">
        <v>1013602683</v>
      </c>
      <c r="F2127" s="7" t="s">
        <v>829</v>
      </c>
      <c r="G2127" s="8">
        <v>32563</v>
      </c>
      <c r="H2127" s="9" t="s">
        <v>6758</v>
      </c>
      <c r="I2127" s="5" t="s">
        <v>835</v>
      </c>
      <c r="J2127" s="5" t="s">
        <v>866</v>
      </c>
      <c r="K2127" s="5" t="s">
        <v>840</v>
      </c>
      <c r="L2127" s="11">
        <v>17295000</v>
      </c>
      <c r="M2127" s="13">
        <v>45440</v>
      </c>
      <c r="N2127" s="13">
        <v>45442</v>
      </c>
      <c r="O2127" s="13">
        <v>45535</v>
      </c>
      <c r="P2127" s="15">
        <v>94</v>
      </c>
      <c r="Q2127" s="11" t="s">
        <v>874</v>
      </c>
      <c r="R2127" s="11">
        <f>+VLOOKUP(B2127,[2]Hoja2!$A$3:$C$3503,3,FALSE)</f>
        <v>17295000</v>
      </c>
      <c r="S2127" s="11">
        <f t="shared" si="67"/>
        <v>0</v>
      </c>
      <c r="T2127" s="22">
        <f t="shared" si="68"/>
        <v>100</v>
      </c>
      <c r="U2127" s="5">
        <v>0</v>
      </c>
      <c r="V2127" s="10" t="s">
        <v>7809</v>
      </c>
    </row>
    <row r="2128" spans="1:23" s="4" customFormat="1" ht="76.5" x14ac:dyDescent="0.2">
      <c r="A2128" s="5" t="s">
        <v>5301</v>
      </c>
      <c r="B2128" s="5" t="s">
        <v>5301</v>
      </c>
      <c r="C2128" s="5" t="str">
        <f>+VLOOKUP(B2128,[2]Hoja1!$H$1:$I$5207,2,FALSE)</f>
        <v>CONTRATO PARA IMPULSAR PROGRAMAS Y ACTIVIDADES DE INTERES PUBLICO</v>
      </c>
      <c r="D2128" s="6" t="s">
        <v>5983</v>
      </c>
      <c r="E2128" s="6">
        <v>900403747</v>
      </c>
      <c r="F2128" s="7" t="s">
        <v>829</v>
      </c>
      <c r="G2128" s="8" t="s">
        <v>830</v>
      </c>
      <c r="H2128" s="9" t="s">
        <v>6759</v>
      </c>
      <c r="I2128" s="5" t="s">
        <v>835</v>
      </c>
      <c r="J2128" s="5" t="s">
        <v>7018</v>
      </c>
      <c r="K2128" s="5" t="s">
        <v>843</v>
      </c>
      <c r="L2128" s="11">
        <v>133998719</v>
      </c>
      <c r="M2128" s="13">
        <v>45440</v>
      </c>
      <c r="N2128" s="13">
        <v>45448</v>
      </c>
      <c r="O2128" s="13">
        <v>45565</v>
      </c>
      <c r="P2128" s="15">
        <v>118</v>
      </c>
      <c r="Q2128" s="11" t="s">
        <v>874</v>
      </c>
      <c r="R2128" s="11">
        <f>+VLOOKUP(B2128,[2]Hoja2!$A$3:$C$3503,3,FALSE)</f>
        <v>133998719</v>
      </c>
      <c r="S2128" s="11">
        <f t="shared" si="67"/>
        <v>0</v>
      </c>
      <c r="T2128" s="22">
        <f t="shared" si="68"/>
        <v>100</v>
      </c>
      <c r="U2128" s="5">
        <v>0</v>
      </c>
      <c r="V2128" s="10" t="s">
        <v>7810</v>
      </c>
    </row>
    <row r="2129" spans="1:23" s="4" customFormat="1" ht="51" x14ac:dyDescent="0.2">
      <c r="A2129" s="5" t="s">
        <v>5302</v>
      </c>
      <c r="B2129" s="5" t="s">
        <v>5302</v>
      </c>
      <c r="C2129" s="5" t="str">
        <f>+VLOOKUP(B2129,[2]Hoja1!$H$1:$I$5207,2,FALSE)</f>
        <v>CONTRATO DE PRESTACION DE SERVICIOS PROFESIONALES</v>
      </c>
      <c r="D2129" s="6" t="s">
        <v>5984</v>
      </c>
      <c r="E2129" s="6">
        <v>79733979</v>
      </c>
      <c r="F2129" s="7" t="s">
        <v>829</v>
      </c>
      <c r="G2129" s="8">
        <v>29513</v>
      </c>
      <c r="H2129" s="9" t="s">
        <v>6760</v>
      </c>
      <c r="I2129" s="5" t="s">
        <v>835</v>
      </c>
      <c r="J2129" s="5" t="s">
        <v>6988</v>
      </c>
      <c r="K2129" s="5" t="s">
        <v>841</v>
      </c>
      <c r="L2129" s="11">
        <v>11080000</v>
      </c>
      <c r="M2129" s="13">
        <v>45442</v>
      </c>
      <c r="N2129" s="13">
        <v>45446</v>
      </c>
      <c r="O2129" s="13">
        <v>45498</v>
      </c>
      <c r="P2129" s="15">
        <v>53</v>
      </c>
      <c r="Q2129" s="11" t="s">
        <v>874</v>
      </c>
      <c r="R2129" s="11">
        <f>+VLOOKUP(B2129,[2]Hoja2!$A$3:$C$3503,3,FALSE)</f>
        <v>11080000</v>
      </c>
      <c r="S2129" s="11">
        <f t="shared" si="67"/>
        <v>0</v>
      </c>
      <c r="T2129" s="22">
        <f t="shared" si="68"/>
        <v>100</v>
      </c>
      <c r="U2129" s="5">
        <v>0</v>
      </c>
      <c r="V2129" s="10" t="s">
        <v>7811</v>
      </c>
    </row>
    <row r="2130" spans="1:23" s="4" customFormat="1" ht="51" x14ac:dyDescent="0.2">
      <c r="A2130" s="5" t="s">
        <v>5303</v>
      </c>
      <c r="B2130" s="5" t="s">
        <v>5303</v>
      </c>
      <c r="C2130" s="5" t="str">
        <f>+VLOOKUP(B2130,[2]Hoja1!$H$1:$I$5207,2,FALSE)</f>
        <v>CONTRATO DE PRESTACION DE SERVICIOS PROFESIONALES</v>
      </c>
      <c r="D2130" s="6" t="s">
        <v>5985</v>
      </c>
      <c r="E2130" s="6">
        <v>79656599</v>
      </c>
      <c r="F2130" s="7" t="s">
        <v>829</v>
      </c>
      <c r="G2130" s="8">
        <v>26922</v>
      </c>
      <c r="H2130" s="9" t="s">
        <v>6761</v>
      </c>
      <c r="I2130" s="5" t="s">
        <v>835</v>
      </c>
      <c r="J2130" s="5" t="s">
        <v>6988</v>
      </c>
      <c r="K2130" s="5" t="s">
        <v>841</v>
      </c>
      <c r="L2130" s="11">
        <v>10000000</v>
      </c>
      <c r="M2130" s="13">
        <v>45440</v>
      </c>
      <c r="N2130" s="13">
        <v>45449</v>
      </c>
      <c r="O2130" s="13">
        <v>45519</v>
      </c>
      <c r="P2130" s="15">
        <v>71</v>
      </c>
      <c r="Q2130" s="11" t="s">
        <v>874</v>
      </c>
      <c r="R2130" s="11">
        <f>+VLOOKUP(B2130,[2]Hoja2!$A$3:$C$3503,3,FALSE)</f>
        <v>10000000</v>
      </c>
      <c r="S2130" s="11">
        <f t="shared" si="67"/>
        <v>0</v>
      </c>
      <c r="T2130" s="22">
        <f t="shared" si="68"/>
        <v>100</v>
      </c>
      <c r="U2130" s="5">
        <v>0</v>
      </c>
      <c r="V2130" s="10" t="s">
        <v>7812</v>
      </c>
    </row>
    <row r="2131" spans="1:23" s="4" customFormat="1" ht="51" x14ac:dyDescent="0.2">
      <c r="A2131" s="5" t="s">
        <v>5304</v>
      </c>
      <c r="B2131" s="5" t="s">
        <v>5304</v>
      </c>
      <c r="C2131" s="5" t="str">
        <f>+VLOOKUP(B2131,[2]Hoja1!$H$1:$I$5207,2,FALSE)</f>
        <v>CONTRATO DE PRESTACION DE SERVICIOS PROFESIONALES</v>
      </c>
      <c r="D2131" s="6" t="s">
        <v>5986</v>
      </c>
      <c r="E2131" s="6">
        <v>79797699</v>
      </c>
      <c r="F2131" s="7" t="s">
        <v>829</v>
      </c>
      <c r="G2131" s="8">
        <v>28699</v>
      </c>
      <c r="H2131" s="9" t="s">
        <v>6762</v>
      </c>
      <c r="I2131" s="5" t="s">
        <v>835</v>
      </c>
      <c r="J2131" s="5" t="s">
        <v>866</v>
      </c>
      <c r="K2131" s="5" t="s">
        <v>840</v>
      </c>
      <c r="L2131" s="11">
        <v>7213635</v>
      </c>
      <c r="M2131" s="13">
        <v>45440</v>
      </c>
      <c r="N2131" s="13">
        <v>45442</v>
      </c>
      <c r="O2131" s="13">
        <v>45535</v>
      </c>
      <c r="P2131" s="15">
        <v>94</v>
      </c>
      <c r="Q2131" s="11" t="s">
        <v>874</v>
      </c>
      <c r="R2131" s="11">
        <f>+VLOOKUP(B2131,[2]Hoja2!$A$3:$C$3503,3,FALSE)</f>
        <v>7213635</v>
      </c>
      <c r="S2131" s="11">
        <f t="shared" si="67"/>
        <v>0</v>
      </c>
      <c r="T2131" s="22">
        <f t="shared" si="68"/>
        <v>100</v>
      </c>
      <c r="U2131" s="5">
        <v>0</v>
      </c>
      <c r="V2131" s="10" t="s">
        <v>7813</v>
      </c>
    </row>
    <row r="2132" spans="1:23" s="4" customFormat="1" ht="51" x14ac:dyDescent="0.2">
      <c r="A2132" s="5" t="s">
        <v>5305</v>
      </c>
      <c r="B2132" s="5" t="s">
        <v>5305</v>
      </c>
      <c r="C2132" s="5" t="str">
        <f>+VLOOKUP(B2132,[2]Hoja1!$H$1:$I$5207,2,FALSE)</f>
        <v>CONTRATOS INTERADMINISTRATIVOS</v>
      </c>
      <c r="D2132" s="6" t="s">
        <v>5987</v>
      </c>
      <c r="E2132" s="6">
        <v>899999054</v>
      </c>
      <c r="F2132" s="7" t="s">
        <v>829</v>
      </c>
      <c r="G2132" s="8" t="s">
        <v>830</v>
      </c>
      <c r="H2132" s="9" t="s">
        <v>6763</v>
      </c>
      <c r="I2132" s="5" t="s">
        <v>837</v>
      </c>
      <c r="J2132" s="5" t="s">
        <v>6822</v>
      </c>
      <c r="K2132" s="5" t="s">
        <v>6821</v>
      </c>
      <c r="L2132" s="11">
        <v>54000000</v>
      </c>
      <c r="M2132" s="13">
        <v>45450</v>
      </c>
      <c r="N2132" s="13">
        <v>45457</v>
      </c>
      <c r="O2132" s="13">
        <v>45626</v>
      </c>
      <c r="P2132" s="15">
        <v>170</v>
      </c>
      <c r="Q2132" s="11" t="s">
        <v>874</v>
      </c>
      <c r="R2132" s="11">
        <f>+VLOOKUP(B2132,[2]Hoja2!$A$3:$C$3503,3,FALSE)</f>
        <v>54000000</v>
      </c>
      <c r="S2132" s="11">
        <f t="shared" si="67"/>
        <v>0</v>
      </c>
      <c r="T2132" s="22">
        <f t="shared" si="68"/>
        <v>100</v>
      </c>
      <c r="U2132" s="5">
        <v>0</v>
      </c>
      <c r="V2132" s="10" t="s">
        <v>7814</v>
      </c>
    </row>
    <row r="2133" spans="1:23" s="4" customFormat="1" ht="51" x14ac:dyDescent="0.2">
      <c r="A2133" s="5" t="s">
        <v>5306</v>
      </c>
      <c r="B2133" s="5" t="s">
        <v>5306</v>
      </c>
      <c r="C2133" s="5" t="str">
        <f>+VLOOKUP(B2133,[2]Hoja1!$H$1:$I$5207,2,FALSE)</f>
        <v>CONTRATO PARA IMPULSAR PROGRAMAS Y ACTIVIDADES DE INTERES PUBLICO</v>
      </c>
      <c r="D2133" s="6" t="s">
        <v>5988</v>
      </c>
      <c r="E2133" s="6">
        <v>8301215871</v>
      </c>
      <c r="F2133" s="7" t="s">
        <v>829</v>
      </c>
      <c r="G2133" s="8" t="s">
        <v>830</v>
      </c>
      <c r="H2133" s="9" t="s">
        <v>6764</v>
      </c>
      <c r="I2133" s="5" t="s">
        <v>835</v>
      </c>
      <c r="J2133" s="5" t="s">
        <v>7018</v>
      </c>
      <c r="K2133" s="5" t="s">
        <v>843</v>
      </c>
      <c r="L2133" s="11">
        <v>41284200</v>
      </c>
      <c r="M2133" s="13">
        <v>45440</v>
      </c>
      <c r="N2133" s="13">
        <v>45447</v>
      </c>
      <c r="O2133" s="13">
        <v>45611</v>
      </c>
      <c r="P2133" s="15">
        <v>165</v>
      </c>
      <c r="Q2133" s="11" t="s">
        <v>874</v>
      </c>
      <c r="R2133" s="11">
        <f>+VLOOKUP(B2133,[2]Hoja2!$A$3:$C$3503,3,FALSE)</f>
        <v>41284200</v>
      </c>
      <c r="S2133" s="11">
        <f t="shared" si="67"/>
        <v>0</v>
      </c>
      <c r="T2133" s="22">
        <f t="shared" si="68"/>
        <v>100</v>
      </c>
      <c r="U2133" s="5">
        <v>0</v>
      </c>
      <c r="V2133" s="10" t="s">
        <v>7815</v>
      </c>
    </row>
    <row r="2134" spans="1:23" s="4" customFormat="1" ht="51" x14ac:dyDescent="0.2">
      <c r="A2134" s="5" t="s">
        <v>5307</v>
      </c>
      <c r="B2134" s="5" t="s">
        <v>5307</v>
      </c>
      <c r="C2134" s="5" t="str">
        <f>+VLOOKUP(B2134,[2]Hoja1!$H$1:$I$5207,2,FALSE)</f>
        <v>CONTRATO PARA IMPULSAR PROGRAMAS Y ACTIVIDADES DE INTERES PUBLICO</v>
      </c>
      <c r="D2134" s="6" t="s">
        <v>5934</v>
      </c>
      <c r="E2134" s="6">
        <v>900412490</v>
      </c>
      <c r="F2134" s="7" t="s">
        <v>829</v>
      </c>
      <c r="G2134" s="8" t="s">
        <v>830</v>
      </c>
      <c r="H2134" s="9" t="s">
        <v>6765</v>
      </c>
      <c r="I2134" s="5" t="s">
        <v>835</v>
      </c>
      <c r="J2134" s="5" t="s">
        <v>7018</v>
      </c>
      <c r="K2134" s="5" t="s">
        <v>843</v>
      </c>
      <c r="L2134" s="11">
        <v>112608878</v>
      </c>
      <c r="M2134" s="13">
        <v>45440</v>
      </c>
      <c r="N2134" s="13">
        <v>45447</v>
      </c>
      <c r="O2134" s="13">
        <v>45626</v>
      </c>
      <c r="P2134" s="15">
        <v>180</v>
      </c>
      <c r="Q2134" s="11" t="s">
        <v>874</v>
      </c>
      <c r="R2134" s="11">
        <f>+VLOOKUP(B2134,[2]Hoja2!$A$3:$C$3503,3,FALSE)</f>
        <v>112608878</v>
      </c>
      <c r="S2134" s="11">
        <f t="shared" si="67"/>
        <v>0</v>
      </c>
      <c r="T2134" s="22">
        <f t="shared" si="68"/>
        <v>100</v>
      </c>
      <c r="U2134" s="5">
        <v>0</v>
      </c>
      <c r="V2134" s="10" t="s">
        <v>7816</v>
      </c>
    </row>
    <row r="2135" spans="1:23" s="4" customFormat="1" ht="51" x14ac:dyDescent="0.2">
      <c r="A2135" s="5" t="s">
        <v>5383</v>
      </c>
      <c r="B2135" s="5" t="s">
        <v>5308</v>
      </c>
      <c r="C2135" s="5" t="str">
        <f>+VLOOKUP(B2135,[2]Hoja1!$H$1:$I$5207,2,FALSE)</f>
        <v>CONVENIO DE ASOCIACION</v>
      </c>
      <c r="D2135" s="6" t="s">
        <v>5989</v>
      </c>
      <c r="E2135" s="6">
        <v>0</v>
      </c>
      <c r="F2135" s="7" t="s">
        <v>829</v>
      </c>
      <c r="G2135" s="8" t="s">
        <v>830</v>
      </c>
      <c r="H2135" s="9" t="s">
        <v>6766</v>
      </c>
      <c r="I2135" s="5" t="s">
        <v>835</v>
      </c>
      <c r="J2135" s="5" t="s">
        <v>866</v>
      </c>
      <c r="K2135" s="5" t="s">
        <v>840</v>
      </c>
      <c r="L2135" s="11">
        <f>+VLOOKUP(B2135,[2]Hoja2!$A$3:$C$3503,2,FALSE)</f>
        <v>4950000000</v>
      </c>
      <c r="M2135" s="13">
        <v>45440</v>
      </c>
      <c r="N2135" s="13">
        <v>45448</v>
      </c>
      <c r="O2135" s="13">
        <v>45646</v>
      </c>
      <c r="P2135" s="15">
        <v>199</v>
      </c>
      <c r="Q2135" s="11" t="s">
        <v>874</v>
      </c>
      <c r="R2135" s="11">
        <f>+VLOOKUP(B2135,[2]Hoja2!$A$3:$C$3503,3,FALSE)</f>
        <v>4950000000</v>
      </c>
      <c r="S2135" s="11">
        <f t="shared" si="67"/>
        <v>0</v>
      </c>
      <c r="T2135" s="22">
        <f t="shared" si="68"/>
        <v>100</v>
      </c>
      <c r="U2135" s="5">
        <v>1</v>
      </c>
      <c r="V2135" s="10" t="s">
        <v>7817</v>
      </c>
      <c r="W2135" s="4">
        <f>+VLOOKUP(B2135,[2]Hoja2!$A$3:$D$3503,4,FALSE)</f>
        <v>0</v>
      </c>
    </row>
    <row r="2136" spans="1:23" s="4" customFormat="1" ht="51" x14ac:dyDescent="0.2">
      <c r="A2136" s="5" t="s">
        <v>5309</v>
      </c>
      <c r="B2136" s="5" t="s">
        <v>5309</v>
      </c>
      <c r="C2136" s="5" t="str">
        <f>+VLOOKUP(B2136,[2]Hoja1!$H$1:$I$5207,2,FALSE)</f>
        <v>CONTRATO DE PRESTACION DE SERVICIOS PROFESIONALES</v>
      </c>
      <c r="D2136" s="6" t="s">
        <v>5990</v>
      </c>
      <c r="E2136" s="6">
        <v>1078371280</v>
      </c>
      <c r="F2136" s="7" t="s">
        <v>829</v>
      </c>
      <c r="G2136" s="8">
        <v>35339</v>
      </c>
      <c r="H2136" s="9" t="s">
        <v>6767</v>
      </c>
      <c r="I2136" s="5" t="s">
        <v>835</v>
      </c>
      <c r="J2136" s="5" t="s">
        <v>6963</v>
      </c>
      <c r="K2136" s="5" t="s">
        <v>842</v>
      </c>
      <c r="L2136" s="11">
        <v>38500000</v>
      </c>
      <c r="M2136" s="13">
        <v>45440</v>
      </c>
      <c r="N2136" s="13">
        <v>45441</v>
      </c>
      <c r="O2136" s="13">
        <v>45653</v>
      </c>
      <c r="P2136" s="15">
        <v>213</v>
      </c>
      <c r="Q2136" s="11" t="s">
        <v>874</v>
      </c>
      <c r="R2136" s="11">
        <f>+VLOOKUP(B2136,[2]Hoja2!$A$3:$C$3503,3,FALSE)</f>
        <v>33000000</v>
      </c>
      <c r="S2136" s="11">
        <f t="shared" si="67"/>
        <v>5500000</v>
      </c>
      <c r="T2136" s="22">
        <f t="shared" si="68"/>
        <v>85.714285714285708</v>
      </c>
      <c r="U2136" s="5">
        <v>1</v>
      </c>
      <c r="V2136" s="10" t="s">
        <v>7818</v>
      </c>
    </row>
    <row r="2137" spans="1:23" s="4" customFormat="1" ht="51" x14ac:dyDescent="0.2">
      <c r="A2137" s="5" t="s">
        <v>5310</v>
      </c>
      <c r="B2137" s="5" t="s">
        <v>5310</v>
      </c>
      <c r="C2137" s="5" t="str">
        <f>+VLOOKUP(B2137,[2]Hoja1!$H$1:$I$5207,2,FALSE)</f>
        <v>CONTRATO PARA IMPULSAR PROGRAMAS Y ACTIVIDADES DE INTERES PUBLICO</v>
      </c>
      <c r="D2137" s="6" t="s">
        <v>5485</v>
      </c>
      <c r="E2137" s="6">
        <v>830088555</v>
      </c>
      <c r="F2137" s="7" t="s">
        <v>829</v>
      </c>
      <c r="G2137" s="8" t="s">
        <v>830</v>
      </c>
      <c r="H2137" s="9" t="s">
        <v>6768</v>
      </c>
      <c r="I2137" s="5" t="s">
        <v>835</v>
      </c>
      <c r="J2137" s="5" t="s">
        <v>7018</v>
      </c>
      <c r="K2137" s="5" t="s">
        <v>843</v>
      </c>
      <c r="L2137" s="11">
        <v>72960000</v>
      </c>
      <c r="M2137" s="13">
        <v>45440</v>
      </c>
      <c r="N2137" s="13">
        <v>45450</v>
      </c>
      <c r="O2137" s="13">
        <v>45626</v>
      </c>
      <c r="P2137" s="15">
        <v>177</v>
      </c>
      <c r="Q2137" s="11" t="s">
        <v>874</v>
      </c>
      <c r="R2137" s="11">
        <f>+VLOOKUP(B2137,[2]Hoja2!$A$3:$C$3503,3,FALSE)</f>
        <v>72960000</v>
      </c>
      <c r="S2137" s="11">
        <f t="shared" si="67"/>
        <v>0</v>
      </c>
      <c r="T2137" s="22">
        <f t="shared" si="68"/>
        <v>100</v>
      </c>
      <c r="U2137" s="5">
        <v>0</v>
      </c>
      <c r="V2137" s="10" t="s">
        <v>7819</v>
      </c>
    </row>
    <row r="2138" spans="1:23" s="4" customFormat="1" ht="51" x14ac:dyDescent="0.2">
      <c r="A2138" s="5" t="s">
        <v>5311</v>
      </c>
      <c r="B2138" s="5" t="s">
        <v>5311</v>
      </c>
      <c r="C2138" s="5" t="str">
        <f>+VLOOKUP(B2138,[2]Hoja1!$H$1:$I$5207,2,FALSE)</f>
        <v>CONTRATO DE PRESTACION DE SERVICIOS DE APOYO A LA GESTION</v>
      </c>
      <c r="D2138" s="6" t="s">
        <v>5991</v>
      </c>
      <c r="E2138" s="6">
        <v>1032390322</v>
      </c>
      <c r="F2138" s="7" t="s">
        <v>829</v>
      </c>
      <c r="G2138" s="8">
        <v>31949</v>
      </c>
      <c r="H2138" s="9" t="s">
        <v>6769</v>
      </c>
      <c r="I2138" s="5" t="s">
        <v>835</v>
      </c>
      <c r="J2138" s="5" t="s">
        <v>7528</v>
      </c>
      <c r="K2138" s="5" t="s">
        <v>844</v>
      </c>
      <c r="L2138" s="11">
        <v>4826250</v>
      </c>
      <c r="M2138" s="13">
        <v>45440</v>
      </c>
      <c r="N2138" s="13">
        <v>45441</v>
      </c>
      <c r="O2138" s="13">
        <v>45473</v>
      </c>
      <c r="P2138" s="15">
        <v>33</v>
      </c>
      <c r="Q2138" s="11" t="s">
        <v>874</v>
      </c>
      <c r="R2138" s="11">
        <f>+VLOOKUP(B2138,[2]Hoja2!$A$3:$C$3503,3,FALSE)</f>
        <v>4826250</v>
      </c>
      <c r="S2138" s="11">
        <f t="shared" si="67"/>
        <v>0</v>
      </c>
      <c r="T2138" s="22">
        <f t="shared" si="68"/>
        <v>100</v>
      </c>
      <c r="U2138" s="5">
        <v>0</v>
      </c>
      <c r="V2138" s="10" t="s">
        <v>7820</v>
      </c>
    </row>
    <row r="2139" spans="1:23" s="4" customFormat="1" ht="51" x14ac:dyDescent="0.2">
      <c r="A2139" s="5" t="s">
        <v>5312</v>
      </c>
      <c r="B2139" s="5" t="s">
        <v>5312</v>
      </c>
      <c r="C2139" s="5" t="str">
        <f>+VLOOKUP(B2139,[2]Hoja1!$H$1:$I$5207,2,FALSE)</f>
        <v>CONTRATO PARA IMPULSAR PROGRAMAS Y ACTIVIDADES DE INTERES PUBLICO</v>
      </c>
      <c r="D2139" s="6" t="s">
        <v>5992</v>
      </c>
      <c r="E2139" s="6">
        <v>830021413</v>
      </c>
      <c r="F2139" s="7" t="s">
        <v>829</v>
      </c>
      <c r="G2139" s="8" t="s">
        <v>830</v>
      </c>
      <c r="H2139" s="9" t="s">
        <v>6770</v>
      </c>
      <c r="I2139" s="5" t="s">
        <v>835</v>
      </c>
      <c r="J2139" s="5" t="s">
        <v>7018</v>
      </c>
      <c r="K2139" s="5" t="s">
        <v>843</v>
      </c>
      <c r="L2139" s="11">
        <v>91557050</v>
      </c>
      <c r="M2139" s="13">
        <v>45440</v>
      </c>
      <c r="N2139" s="13">
        <v>45450</v>
      </c>
      <c r="O2139" s="13">
        <v>45632</v>
      </c>
      <c r="P2139" s="15">
        <v>183</v>
      </c>
      <c r="Q2139" s="11" t="s">
        <v>874</v>
      </c>
      <c r="R2139" s="11">
        <f>+VLOOKUP(B2139,[2]Hoja2!$A$3:$C$3503,3,FALSE)</f>
        <v>91557050</v>
      </c>
      <c r="S2139" s="11">
        <f t="shared" si="67"/>
        <v>0</v>
      </c>
      <c r="T2139" s="22">
        <f t="shared" si="68"/>
        <v>100</v>
      </c>
      <c r="U2139" s="5">
        <v>0</v>
      </c>
      <c r="V2139" s="10" t="s">
        <v>7821</v>
      </c>
    </row>
    <row r="2140" spans="1:23" s="4" customFormat="1" ht="127.5" x14ac:dyDescent="0.2">
      <c r="A2140" s="5" t="s">
        <v>5313</v>
      </c>
      <c r="B2140" s="5" t="s">
        <v>5313</v>
      </c>
      <c r="C2140" s="5" t="str">
        <f>+VLOOKUP(B2140,[2]Hoja1!$H$1:$I$5207,2,FALSE)</f>
        <v>CONTRATO DE PRESTACION DE SERVICIOS DE APOYO A LA GESTION</v>
      </c>
      <c r="D2140" s="6" t="s">
        <v>5993</v>
      </c>
      <c r="E2140" s="6">
        <v>1000134535</v>
      </c>
      <c r="F2140" s="7" t="s">
        <v>829</v>
      </c>
      <c r="G2140" s="8">
        <v>36749</v>
      </c>
      <c r="H2140" s="9" t="s">
        <v>6771</v>
      </c>
      <c r="I2140" s="5" t="s">
        <v>835</v>
      </c>
      <c r="J2140" s="5" t="s">
        <v>866</v>
      </c>
      <c r="K2140" s="5" t="s">
        <v>840</v>
      </c>
      <c r="L2140" s="11">
        <v>14609000</v>
      </c>
      <c r="M2140" s="13">
        <v>45440</v>
      </c>
      <c r="N2140" s="13">
        <v>45443</v>
      </c>
      <c r="O2140" s="13">
        <v>45657</v>
      </c>
      <c r="P2140" s="15">
        <v>215</v>
      </c>
      <c r="Q2140" s="11" t="s">
        <v>874</v>
      </c>
      <c r="R2140" s="11">
        <f>+VLOOKUP(B2140,[2]Hoja2!$A$3:$C$3503,3,FALSE)</f>
        <v>12522000</v>
      </c>
      <c r="S2140" s="11">
        <f t="shared" si="67"/>
        <v>2087000</v>
      </c>
      <c r="T2140" s="22">
        <f t="shared" si="68"/>
        <v>85.714285714285708</v>
      </c>
      <c r="U2140" s="5">
        <v>0</v>
      </c>
      <c r="V2140" s="10" t="s">
        <v>7822</v>
      </c>
    </row>
    <row r="2141" spans="1:23" s="4" customFormat="1" ht="51" x14ac:dyDescent="0.2">
      <c r="A2141" s="5" t="s">
        <v>5314</v>
      </c>
      <c r="B2141" s="5" t="s">
        <v>5314</v>
      </c>
      <c r="C2141" s="5" t="str">
        <f>+VLOOKUP(B2141,[2]Hoja1!$H$1:$I$5207,2,FALSE)</f>
        <v>CONTRATO DE PRESTACION DE SERVICIOS PROFESIONALES</v>
      </c>
      <c r="D2141" s="6" t="s">
        <v>5994</v>
      </c>
      <c r="E2141" s="6">
        <v>1032504117</v>
      </c>
      <c r="F2141" s="7" t="s">
        <v>829</v>
      </c>
      <c r="G2141" s="8">
        <v>36263</v>
      </c>
      <c r="H2141" s="9" t="s">
        <v>6772</v>
      </c>
      <c r="I2141" s="5" t="s">
        <v>835</v>
      </c>
      <c r="J2141" s="5" t="s">
        <v>866</v>
      </c>
      <c r="K2141" s="5" t="s">
        <v>840</v>
      </c>
      <c r="L2141" s="11">
        <v>9643260</v>
      </c>
      <c r="M2141" s="13">
        <v>45441</v>
      </c>
      <c r="N2141" s="13">
        <v>45443</v>
      </c>
      <c r="O2141" s="13">
        <v>45535</v>
      </c>
      <c r="P2141" s="15">
        <v>93</v>
      </c>
      <c r="Q2141" s="11" t="s">
        <v>874</v>
      </c>
      <c r="R2141" s="11">
        <f>+VLOOKUP(B2141,[2]Hoja2!$A$3:$C$3503,3,FALSE)</f>
        <v>9643260</v>
      </c>
      <c r="S2141" s="11">
        <f t="shared" si="67"/>
        <v>0</v>
      </c>
      <c r="T2141" s="22">
        <f t="shared" si="68"/>
        <v>100</v>
      </c>
      <c r="U2141" s="5">
        <v>0</v>
      </c>
      <c r="V2141" s="10" t="s">
        <v>7823</v>
      </c>
    </row>
    <row r="2142" spans="1:23" s="4" customFormat="1" ht="51" x14ac:dyDescent="0.2">
      <c r="A2142" s="5" t="s">
        <v>5315</v>
      </c>
      <c r="B2142" s="5" t="s">
        <v>5315</v>
      </c>
      <c r="C2142" s="5" t="str">
        <f>+VLOOKUP(B2142,[2]Hoja1!$H$1:$I$5207,2,FALSE)</f>
        <v>CONTRATO PARA IMPULSAR PROGRAMAS Y ACTIVIDADES DE INTERES PUBLICO</v>
      </c>
      <c r="D2142" s="6" t="s">
        <v>5995</v>
      </c>
      <c r="E2142" s="6">
        <v>900652627</v>
      </c>
      <c r="F2142" s="7" t="s">
        <v>829</v>
      </c>
      <c r="G2142" s="8" t="s">
        <v>830</v>
      </c>
      <c r="H2142" s="9" t="s">
        <v>6773</v>
      </c>
      <c r="I2142" s="5" t="s">
        <v>835</v>
      </c>
      <c r="J2142" s="5" t="s">
        <v>7018</v>
      </c>
      <c r="K2142" s="5" t="s">
        <v>843</v>
      </c>
      <c r="L2142" s="11">
        <v>107100000</v>
      </c>
      <c r="M2142" s="13">
        <v>45440</v>
      </c>
      <c r="N2142" s="13">
        <v>45447</v>
      </c>
      <c r="O2142" s="13">
        <v>45626</v>
      </c>
      <c r="P2142" s="15">
        <v>180</v>
      </c>
      <c r="Q2142" s="11" t="s">
        <v>874</v>
      </c>
      <c r="R2142" s="11">
        <f>+VLOOKUP(B2142,[2]Hoja2!$A$3:$C$3503,3,FALSE)</f>
        <v>107100000</v>
      </c>
      <c r="S2142" s="11">
        <f t="shared" si="67"/>
        <v>0</v>
      </c>
      <c r="T2142" s="22">
        <f t="shared" si="68"/>
        <v>100</v>
      </c>
      <c r="U2142" s="5">
        <v>0</v>
      </c>
      <c r="V2142" s="10" t="s">
        <v>7824</v>
      </c>
    </row>
    <row r="2143" spans="1:23" s="4" customFormat="1" ht="76.5" x14ac:dyDescent="0.2">
      <c r="A2143" s="5" t="s">
        <v>5316</v>
      </c>
      <c r="B2143" s="5" t="s">
        <v>5316</v>
      </c>
      <c r="C2143" s="5" t="str">
        <f>+VLOOKUP(B2143,[2]Hoja1!$H$1:$I$5207,2,FALSE)</f>
        <v>CONTRATO PARA IMPULSAR PROGRAMAS Y ACTIVIDADES DE INTERES PUBLICO</v>
      </c>
      <c r="D2143" s="6" t="s">
        <v>5996</v>
      </c>
      <c r="E2143" s="6">
        <v>860503691</v>
      </c>
      <c r="F2143" s="7" t="s">
        <v>829</v>
      </c>
      <c r="G2143" s="8" t="s">
        <v>830</v>
      </c>
      <c r="H2143" s="9" t="s">
        <v>6774</v>
      </c>
      <c r="I2143" s="5" t="s">
        <v>835</v>
      </c>
      <c r="J2143" s="5" t="s">
        <v>7018</v>
      </c>
      <c r="K2143" s="5" t="s">
        <v>843</v>
      </c>
      <c r="L2143" s="11">
        <v>27840000</v>
      </c>
      <c r="M2143" s="13">
        <v>45441</v>
      </c>
      <c r="N2143" s="13">
        <v>45448</v>
      </c>
      <c r="O2143" s="13">
        <v>45626</v>
      </c>
      <c r="P2143" s="15">
        <v>179</v>
      </c>
      <c r="Q2143" s="11" t="s">
        <v>874</v>
      </c>
      <c r="R2143" s="11">
        <f>+VLOOKUP(B2143,[2]Hoja2!$A$3:$C$3503,3,FALSE)</f>
        <v>27840000</v>
      </c>
      <c r="S2143" s="11">
        <f t="shared" si="67"/>
        <v>0</v>
      </c>
      <c r="T2143" s="22">
        <f t="shared" si="68"/>
        <v>100</v>
      </c>
      <c r="U2143" s="5">
        <v>0</v>
      </c>
      <c r="V2143" s="10" t="s">
        <v>7825</v>
      </c>
    </row>
    <row r="2144" spans="1:23" s="4" customFormat="1" ht="51" x14ac:dyDescent="0.2">
      <c r="A2144" s="5" t="s">
        <v>5317</v>
      </c>
      <c r="B2144" s="5" t="s">
        <v>5317</v>
      </c>
      <c r="C2144" s="5" t="str">
        <f>+VLOOKUP(B2144,[2]Hoja1!$H$1:$I$5207,2,FALSE)</f>
        <v>CONTRATO PARA IMPULSAR PROGRAMAS Y ACTIVIDADES DE INTERES PUBLICO</v>
      </c>
      <c r="D2144" s="6" t="s">
        <v>5997</v>
      </c>
      <c r="E2144" s="6">
        <v>830146711</v>
      </c>
      <c r="F2144" s="7" t="s">
        <v>829</v>
      </c>
      <c r="G2144" s="8" t="s">
        <v>830</v>
      </c>
      <c r="H2144" s="9" t="s">
        <v>6775</v>
      </c>
      <c r="I2144" s="5" t="s">
        <v>835</v>
      </c>
      <c r="J2144" s="5" t="s">
        <v>7018</v>
      </c>
      <c r="K2144" s="5" t="s">
        <v>843</v>
      </c>
      <c r="L2144" s="11">
        <v>108032400</v>
      </c>
      <c r="M2144" s="13">
        <v>45441</v>
      </c>
      <c r="N2144" s="13">
        <v>45448</v>
      </c>
      <c r="O2144" s="13">
        <v>45595</v>
      </c>
      <c r="P2144" s="15">
        <v>148</v>
      </c>
      <c r="Q2144" s="11" t="s">
        <v>874</v>
      </c>
      <c r="R2144" s="11">
        <f>+VLOOKUP(B2144,[2]Hoja2!$A$3:$C$3503,3,FALSE)</f>
        <v>108032400</v>
      </c>
      <c r="S2144" s="11">
        <f t="shared" si="67"/>
        <v>0</v>
      </c>
      <c r="T2144" s="22">
        <f t="shared" si="68"/>
        <v>100</v>
      </c>
      <c r="U2144" s="5">
        <v>0</v>
      </c>
      <c r="V2144" s="10" t="s">
        <v>7826</v>
      </c>
    </row>
    <row r="2145" spans="1:23" s="4" customFormat="1" ht="51" x14ac:dyDescent="0.2">
      <c r="A2145" s="5" t="s">
        <v>5318</v>
      </c>
      <c r="B2145" s="5" t="s">
        <v>5318</v>
      </c>
      <c r="C2145" s="5" t="str">
        <f>+VLOOKUP(B2145,[2]Hoja1!$H$1:$I$5207,2,FALSE)</f>
        <v>CONTRATO DE PRESTACION DE SERVICIOS PROFESIONALES</v>
      </c>
      <c r="D2145" s="6" t="s">
        <v>5998</v>
      </c>
      <c r="E2145" s="6">
        <v>52265184</v>
      </c>
      <c r="F2145" s="7" t="s">
        <v>829</v>
      </c>
      <c r="G2145" s="8">
        <v>27839</v>
      </c>
      <c r="H2145" s="9" t="s">
        <v>6776</v>
      </c>
      <c r="I2145" s="5" t="s">
        <v>835</v>
      </c>
      <c r="J2145" s="5" t="s">
        <v>6988</v>
      </c>
      <c r="K2145" s="5" t="s">
        <v>841</v>
      </c>
      <c r="L2145" s="11">
        <v>52500000</v>
      </c>
      <c r="M2145" s="13">
        <v>45440</v>
      </c>
      <c r="N2145" s="13">
        <v>45442</v>
      </c>
      <c r="O2145" s="13">
        <v>45653</v>
      </c>
      <c r="P2145" s="15">
        <v>212</v>
      </c>
      <c r="Q2145" s="11" t="s">
        <v>874</v>
      </c>
      <c r="R2145" s="11">
        <f>+VLOOKUP(B2145,[2]Hoja2!$A$3:$C$3503,3,FALSE)</f>
        <v>45000000</v>
      </c>
      <c r="S2145" s="11">
        <f t="shared" si="67"/>
        <v>7500000</v>
      </c>
      <c r="T2145" s="22">
        <f t="shared" si="68"/>
        <v>85.714285714285708</v>
      </c>
      <c r="U2145" s="5">
        <v>3</v>
      </c>
      <c r="V2145" s="10" t="s">
        <v>7827</v>
      </c>
    </row>
    <row r="2146" spans="1:23" s="4" customFormat="1" ht="51" x14ac:dyDescent="0.2">
      <c r="A2146" s="5" t="s">
        <v>5317</v>
      </c>
      <c r="B2146" s="5" t="s">
        <v>5319</v>
      </c>
      <c r="C2146" s="5" t="str">
        <f>+VLOOKUP(B2146,[2]Hoja1!$H$1:$I$5207,2,FALSE)</f>
        <v>CONTRATO PARA IMPULSAR PROGRAMAS Y ACTIVIDADES DE INTERES PUBLICO</v>
      </c>
      <c r="D2146" s="6" t="s">
        <v>5999</v>
      </c>
      <c r="E2146" s="6">
        <v>900337226</v>
      </c>
      <c r="F2146" s="7" t="s">
        <v>829</v>
      </c>
      <c r="G2146" s="8" t="s">
        <v>830</v>
      </c>
      <c r="H2146" s="9" t="s">
        <v>6777</v>
      </c>
      <c r="I2146" s="5" t="s">
        <v>835</v>
      </c>
      <c r="J2146" s="5" t="s">
        <v>7018</v>
      </c>
      <c r="K2146" s="5" t="s">
        <v>843</v>
      </c>
      <c r="L2146" s="11">
        <v>40600000</v>
      </c>
      <c r="M2146" s="13">
        <v>45442</v>
      </c>
      <c r="N2146" s="13">
        <v>45443</v>
      </c>
      <c r="O2146" s="13">
        <v>45626</v>
      </c>
      <c r="P2146" s="15">
        <v>184</v>
      </c>
      <c r="Q2146" s="11" t="s">
        <v>874</v>
      </c>
      <c r="R2146" s="11">
        <f>+VLOOKUP(B2146,[2]Hoja2!$A$3:$C$3503,3,FALSE)</f>
        <v>40600000</v>
      </c>
      <c r="S2146" s="11">
        <f t="shared" si="67"/>
        <v>0</v>
      </c>
      <c r="T2146" s="22">
        <f t="shared" si="68"/>
        <v>100</v>
      </c>
      <c r="U2146" s="5">
        <v>0</v>
      </c>
      <c r="V2146" s="10" t="s">
        <v>7828</v>
      </c>
    </row>
    <row r="2147" spans="1:23" s="4" customFormat="1" ht="51" x14ac:dyDescent="0.2">
      <c r="A2147" s="5" t="s">
        <v>5320</v>
      </c>
      <c r="B2147" s="5" t="s">
        <v>5320</v>
      </c>
      <c r="C2147" s="5" t="str">
        <f>+VLOOKUP(B2147,[2]Hoja1!$H$1:$I$5207,2,FALSE)</f>
        <v>CONTRATO PARA IMPULSAR PROGRAMAS Y ACTIVIDADES DE INTERES PUBLICO</v>
      </c>
      <c r="D2147" s="6" t="s">
        <v>746</v>
      </c>
      <c r="E2147" s="6">
        <v>830115531</v>
      </c>
      <c r="F2147" s="7" t="s">
        <v>829</v>
      </c>
      <c r="G2147" s="8" t="s">
        <v>830</v>
      </c>
      <c r="H2147" s="9" t="s">
        <v>6778</v>
      </c>
      <c r="I2147" s="5" t="s">
        <v>835</v>
      </c>
      <c r="J2147" s="5" t="s">
        <v>7018</v>
      </c>
      <c r="K2147" s="5" t="s">
        <v>843</v>
      </c>
      <c r="L2147" s="11">
        <v>66710204</v>
      </c>
      <c r="M2147" s="13">
        <v>45442</v>
      </c>
      <c r="N2147" s="13">
        <v>45443</v>
      </c>
      <c r="O2147" s="13">
        <v>45626</v>
      </c>
      <c r="P2147" s="15">
        <v>184</v>
      </c>
      <c r="Q2147" s="11" t="s">
        <v>874</v>
      </c>
      <c r="R2147" s="11">
        <f>+VLOOKUP(B2147,[2]Hoja2!$A$3:$C$3503,3,FALSE)</f>
        <v>30019591</v>
      </c>
      <c r="S2147" s="11">
        <f t="shared" si="67"/>
        <v>36690613</v>
      </c>
      <c r="T2147" s="22">
        <f t="shared" si="68"/>
        <v>44.99999880078316</v>
      </c>
      <c r="U2147" s="5">
        <v>1</v>
      </c>
      <c r="V2147" s="10" t="s">
        <v>7829</v>
      </c>
    </row>
    <row r="2148" spans="1:23" s="4" customFormat="1" ht="51" x14ac:dyDescent="0.2">
      <c r="A2148" s="5" t="s">
        <v>5321</v>
      </c>
      <c r="B2148" s="5" t="s">
        <v>5321</v>
      </c>
      <c r="C2148" s="5" t="str">
        <f>+VLOOKUP(B2148,[2]Hoja1!$H$1:$I$5207,2,FALSE)</f>
        <v>CONTRATO DE PRESTACION DE SERVICIOS DE APOYO A LA GESTION</v>
      </c>
      <c r="D2148" s="6" t="s">
        <v>5485</v>
      </c>
      <c r="E2148" s="6">
        <v>830088555</v>
      </c>
      <c r="F2148" s="7" t="s">
        <v>829</v>
      </c>
      <c r="G2148" s="8" t="s">
        <v>830</v>
      </c>
      <c r="H2148" s="9" t="s">
        <v>6779</v>
      </c>
      <c r="I2148" s="5" t="s">
        <v>835</v>
      </c>
      <c r="J2148" s="5" t="s">
        <v>7018</v>
      </c>
      <c r="K2148" s="5" t="s">
        <v>843</v>
      </c>
      <c r="L2148" s="11">
        <f>+VLOOKUP(B2148,[2]Hoja2!$A$3:$C$3503,2,FALSE)</f>
        <v>224000000</v>
      </c>
      <c r="M2148" s="13">
        <v>45442</v>
      </c>
      <c r="N2148" s="13">
        <v>45443</v>
      </c>
      <c r="O2148" s="13">
        <v>45626</v>
      </c>
      <c r="P2148" s="15">
        <v>184</v>
      </c>
      <c r="Q2148" s="11" t="s">
        <v>874</v>
      </c>
      <c r="R2148" s="11">
        <f>+VLOOKUP(B2148,[2]Hoja2!$A$3:$C$3503,3,FALSE)</f>
        <v>224000000</v>
      </c>
      <c r="S2148" s="11">
        <f t="shared" si="67"/>
        <v>0</v>
      </c>
      <c r="T2148" s="22">
        <f t="shared" si="68"/>
        <v>100</v>
      </c>
      <c r="U2148" s="5">
        <v>0</v>
      </c>
      <c r="V2148" s="10" t="s">
        <v>7830</v>
      </c>
      <c r="W2148" s="4">
        <f>+VLOOKUP(B2148,[2]Hoja2!$A$3:$D$3503,4,FALSE)</f>
        <v>0</v>
      </c>
    </row>
    <row r="2149" spans="1:23" s="4" customFormat="1" ht="51" x14ac:dyDescent="0.2">
      <c r="A2149" s="5" t="s">
        <v>5322</v>
      </c>
      <c r="B2149" s="5" t="s">
        <v>5322</v>
      </c>
      <c r="C2149" s="5" t="str">
        <f>+VLOOKUP(B2149,[2]Hoja1!$H$1:$I$5207,2,FALSE)</f>
        <v>CONTRATO DE PRESTACION DE SERVICIOS PROFESIONALES</v>
      </c>
      <c r="D2149" s="6" t="s">
        <v>6000</v>
      </c>
      <c r="E2149" s="6">
        <v>79671695</v>
      </c>
      <c r="F2149" s="7" t="s">
        <v>829</v>
      </c>
      <c r="G2149" s="8">
        <v>27232</v>
      </c>
      <c r="H2149" s="9" t="s">
        <v>6780</v>
      </c>
      <c r="I2149" s="5" t="s">
        <v>835</v>
      </c>
      <c r="J2149" s="5" t="s">
        <v>6988</v>
      </c>
      <c r="K2149" s="5" t="s">
        <v>841</v>
      </c>
      <c r="L2149" s="11">
        <v>71400000</v>
      </c>
      <c r="M2149" s="13">
        <v>45442</v>
      </c>
      <c r="N2149" s="13">
        <v>45454</v>
      </c>
      <c r="O2149" s="13">
        <v>45650</v>
      </c>
      <c r="P2149" s="15">
        <v>197</v>
      </c>
      <c r="Q2149" s="11" t="s">
        <v>874</v>
      </c>
      <c r="R2149" s="11">
        <f>+VLOOKUP(B2149,[2]Hoja2!$A$3:$C$3503,3,FALSE)</f>
        <v>61200000</v>
      </c>
      <c r="S2149" s="11">
        <f t="shared" si="67"/>
        <v>10200000</v>
      </c>
      <c r="T2149" s="22">
        <f t="shared" si="68"/>
        <v>85.714285714285708</v>
      </c>
      <c r="U2149" s="5">
        <v>0</v>
      </c>
      <c r="V2149" s="10" t="s">
        <v>7831</v>
      </c>
    </row>
    <row r="2150" spans="1:23" s="4" customFormat="1" ht="63.75" x14ac:dyDescent="0.2">
      <c r="A2150" s="5" t="s">
        <v>5323</v>
      </c>
      <c r="B2150" s="5" t="s">
        <v>5323</v>
      </c>
      <c r="C2150" s="5" t="str">
        <f>+VLOOKUP(B2150,[2]Hoja1!$H$1:$I$5207,2,FALSE)</f>
        <v>CONTRATO DE PRESTACION DE SERVICIOS</v>
      </c>
      <c r="D2150" s="6" t="s">
        <v>6001</v>
      </c>
      <c r="E2150" s="6">
        <v>890984107</v>
      </c>
      <c r="F2150" s="7" t="s">
        <v>829</v>
      </c>
      <c r="G2150" s="8" t="s">
        <v>830</v>
      </c>
      <c r="H2150" s="9" t="s">
        <v>6781</v>
      </c>
      <c r="I2150" s="5" t="s">
        <v>835</v>
      </c>
      <c r="J2150" s="5" t="s">
        <v>6988</v>
      </c>
      <c r="K2150" s="5" t="s">
        <v>841</v>
      </c>
      <c r="L2150" s="11">
        <v>100000000</v>
      </c>
      <c r="M2150" s="13">
        <v>45442</v>
      </c>
      <c r="N2150" s="13">
        <v>45442</v>
      </c>
      <c r="O2150" s="13">
        <v>45656</v>
      </c>
      <c r="P2150" s="15">
        <v>215</v>
      </c>
      <c r="Q2150" s="11" t="s">
        <v>874</v>
      </c>
      <c r="R2150" s="11">
        <f>+VLOOKUP(B2150,[2]Hoja2!$A$3:$C$3503,3,FALSE)</f>
        <v>100000000</v>
      </c>
      <c r="S2150" s="11">
        <f t="shared" si="67"/>
        <v>0</v>
      </c>
      <c r="T2150" s="22">
        <f t="shared" si="68"/>
        <v>100</v>
      </c>
      <c r="U2150" s="5">
        <v>1</v>
      </c>
      <c r="V2150" s="10" t="s">
        <v>7832</v>
      </c>
    </row>
    <row r="2151" spans="1:23" s="4" customFormat="1" ht="51" x14ac:dyDescent="0.2">
      <c r="A2151" s="5" t="s">
        <v>5384</v>
      </c>
      <c r="B2151" s="5" t="s">
        <v>5324</v>
      </c>
      <c r="C2151" s="5" t="str">
        <f>+VLOOKUP(B2151,[2]Hoja1!$H$1:$I$5207,2,FALSE)</f>
        <v>CONTRATO DE SUMINISTRO</v>
      </c>
      <c r="D2151" s="6" t="s">
        <v>756</v>
      </c>
      <c r="E2151" s="6">
        <v>900734265</v>
      </c>
      <c r="F2151" s="7" t="s">
        <v>829</v>
      </c>
      <c r="G2151" s="8" t="s">
        <v>830</v>
      </c>
      <c r="H2151" s="9" t="s">
        <v>6782</v>
      </c>
      <c r="I2151" s="5" t="s">
        <v>835</v>
      </c>
      <c r="J2151" s="5" t="s">
        <v>6825</v>
      </c>
      <c r="K2151" s="5" t="s">
        <v>6826</v>
      </c>
      <c r="L2151" s="11">
        <v>12222180</v>
      </c>
      <c r="M2151" s="13">
        <v>45442</v>
      </c>
      <c r="N2151" s="13">
        <v>45448</v>
      </c>
      <c r="O2151" s="13">
        <v>45656</v>
      </c>
      <c r="P2151" s="15">
        <v>209</v>
      </c>
      <c r="Q2151" s="11" t="s">
        <v>874</v>
      </c>
      <c r="R2151" s="11">
        <f>+VLOOKUP(B2151,[2]Hoja2!$A$3:$C$3503,3,FALSE)</f>
        <v>3940903</v>
      </c>
      <c r="S2151" s="11">
        <f t="shared" si="67"/>
        <v>8281277</v>
      </c>
      <c r="T2151" s="22">
        <f t="shared" si="68"/>
        <v>32.243863206072895</v>
      </c>
      <c r="U2151" s="5">
        <v>0</v>
      </c>
      <c r="V2151" s="10" t="s">
        <v>7833</v>
      </c>
    </row>
    <row r="2152" spans="1:23" s="4" customFormat="1" ht="51" x14ac:dyDescent="0.2">
      <c r="A2152" s="5" t="s">
        <v>5385</v>
      </c>
      <c r="B2152" s="5" t="s">
        <v>5325</v>
      </c>
      <c r="C2152" s="5" t="str">
        <f>+VLOOKUP(B2152,[2]Hoja1!$H$1:$I$5207,2,FALSE)</f>
        <v>CONVENIO DE ASOCIACION</v>
      </c>
      <c r="D2152" s="6" t="s">
        <v>750</v>
      </c>
      <c r="E2152" s="6">
        <v>901012832</v>
      </c>
      <c r="F2152" s="7" t="s">
        <v>829</v>
      </c>
      <c r="G2152" s="8" t="s">
        <v>830</v>
      </c>
      <c r="H2152" s="9" t="s">
        <v>6783</v>
      </c>
      <c r="I2152" s="5" t="s">
        <v>835</v>
      </c>
      <c r="J2152" s="5" t="s">
        <v>866</v>
      </c>
      <c r="K2152" s="5" t="s">
        <v>840</v>
      </c>
      <c r="L2152" s="11">
        <v>982753927</v>
      </c>
      <c r="M2152" s="13">
        <v>45440</v>
      </c>
      <c r="N2152" s="13">
        <v>45450</v>
      </c>
      <c r="O2152" s="13">
        <v>45601</v>
      </c>
      <c r="P2152" s="15">
        <v>152</v>
      </c>
      <c r="Q2152" s="11" t="s">
        <v>874</v>
      </c>
      <c r="R2152" s="11">
        <f>+VLOOKUP(B2152,[2]Hoja2!$A$3:$C$3503,3,FALSE)</f>
        <v>876279573</v>
      </c>
      <c r="S2152" s="11">
        <f t="shared" si="67"/>
        <v>106474354</v>
      </c>
      <c r="T2152" s="22">
        <f t="shared" si="68"/>
        <v>89.165715742797531</v>
      </c>
      <c r="U2152" s="5">
        <v>0</v>
      </c>
      <c r="V2152" s="10" t="s">
        <v>7834</v>
      </c>
    </row>
    <row r="2153" spans="1:23" s="4" customFormat="1" ht="51" x14ac:dyDescent="0.2">
      <c r="A2153" s="5" t="s">
        <v>5386</v>
      </c>
      <c r="B2153" s="5" t="s">
        <v>5326</v>
      </c>
      <c r="C2153" s="5" t="str">
        <f>+VLOOKUP(B2153,[2]Hoja1!$H$1:$I$5207,2,FALSE)</f>
        <v>CONTRATO DE PRESTACION DE SERVICIOS</v>
      </c>
      <c r="D2153" s="6" t="s">
        <v>313</v>
      </c>
      <c r="E2153" s="6">
        <v>860533189</v>
      </c>
      <c r="F2153" s="7" t="s">
        <v>829</v>
      </c>
      <c r="G2153" s="8" t="s">
        <v>830</v>
      </c>
      <c r="H2153" s="9" t="s">
        <v>6784</v>
      </c>
      <c r="I2153" s="5" t="s">
        <v>835</v>
      </c>
      <c r="J2153" s="5" t="s">
        <v>866</v>
      </c>
      <c r="K2153" s="5" t="s">
        <v>840</v>
      </c>
      <c r="L2153" s="11">
        <v>100000000</v>
      </c>
      <c r="M2153" s="13">
        <v>45442</v>
      </c>
      <c r="N2153" s="13">
        <v>45447</v>
      </c>
      <c r="O2153" s="13">
        <v>45657</v>
      </c>
      <c r="P2153" s="15">
        <v>211</v>
      </c>
      <c r="Q2153" s="11" t="s">
        <v>874</v>
      </c>
      <c r="R2153" s="11">
        <f>+VLOOKUP(B2153,[2]Hoja2!$A$3:$C$3503,3,FALSE)</f>
        <v>100000000</v>
      </c>
      <c r="S2153" s="11">
        <f t="shared" si="67"/>
        <v>0</v>
      </c>
      <c r="T2153" s="22">
        <f t="shared" si="68"/>
        <v>100</v>
      </c>
      <c r="U2153" s="5">
        <v>0</v>
      </c>
      <c r="V2153" s="10" t="s">
        <v>7835</v>
      </c>
    </row>
    <row r="2154" spans="1:23" s="4" customFormat="1" ht="51" x14ac:dyDescent="0.2">
      <c r="A2154" s="5" t="s">
        <v>5327</v>
      </c>
      <c r="B2154" s="5" t="s">
        <v>5327</v>
      </c>
      <c r="C2154" s="5" t="str">
        <f>+VLOOKUP(B2154,[2]Hoja1!$H$1:$I$5207,2,FALSE)</f>
        <v>CONTRATO PARA IMPULSAR PROGRAMAS Y ACTIVIDADES DE INTERES PUBLICO</v>
      </c>
      <c r="D2154" s="6" t="s">
        <v>6002</v>
      </c>
      <c r="E2154" s="6">
        <v>900599343</v>
      </c>
      <c r="F2154" s="7" t="s">
        <v>829</v>
      </c>
      <c r="G2154" s="8" t="s">
        <v>830</v>
      </c>
      <c r="H2154" s="9" t="s">
        <v>6785</v>
      </c>
      <c r="I2154" s="5" t="s">
        <v>835</v>
      </c>
      <c r="J2154" s="5" t="s">
        <v>7018</v>
      </c>
      <c r="K2154" s="5" t="s">
        <v>843</v>
      </c>
      <c r="L2154" s="11">
        <v>112608878</v>
      </c>
      <c r="M2154" s="13">
        <v>45442</v>
      </c>
      <c r="N2154" s="13">
        <v>45443</v>
      </c>
      <c r="O2154" s="13">
        <v>45626</v>
      </c>
      <c r="P2154" s="15">
        <v>184</v>
      </c>
      <c r="Q2154" s="11" t="s">
        <v>874</v>
      </c>
      <c r="R2154" s="11">
        <f>+VLOOKUP(B2154,[2]Hoja2!$A$3:$C$3503,3,FALSE)</f>
        <v>112608878</v>
      </c>
      <c r="S2154" s="11">
        <f t="shared" si="67"/>
        <v>0</v>
      </c>
      <c r="T2154" s="22">
        <f t="shared" si="68"/>
        <v>100</v>
      </c>
      <c r="U2154" s="5">
        <v>0</v>
      </c>
      <c r="V2154" s="10" t="s">
        <v>7836</v>
      </c>
    </row>
    <row r="2155" spans="1:23" s="4" customFormat="1" ht="63.75" x14ac:dyDescent="0.2">
      <c r="A2155" s="5" t="s">
        <v>5387</v>
      </c>
      <c r="B2155" s="5" t="s">
        <v>5328</v>
      </c>
      <c r="C2155" s="5" t="str">
        <f>+VLOOKUP(B2155,[2]Hoja1!$H$1:$I$5207,2,FALSE)</f>
        <v>CONTRATO DE PRESTACION DE SERVICIOS</v>
      </c>
      <c r="D2155" s="6" t="s">
        <v>6003</v>
      </c>
      <c r="E2155" s="6">
        <v>900013681</v>
      </c>
      <c r="F2155" s="7" t="s">
        <v>829</v>
      </c>
      <c r="G2155" s="8" t="s">
        <v>830</v>
      </c>
      <c r="H2155" s="9" t="s">
        <v>6786</v>
      </c>
      <c r="I2155" s="5" t="s">
        <v>835</v>
      </c>
      <c r="J2155" s="5" t="s">
        <v>6969</v>
      </c>
      <c r="K2155" s="5" t="s">
        <v>850</v>
      </c>
      <c r="L2155" s="11">
        <v>16194720</v>
      </c>
      <c r="M2155" s="13">
        <v>45441</v>
      </c>
      <c r="N2155" s="13">
        <v>45447</v>
      </c>
      <c r="O2155" s="13">
        <v>45634</v>
      </c>
      <c r="P2155" s="15">
        <v>188</v>
      </c>
      <c r="Q2155" s="11" t="s">
        <v>874</v>
      </c>
      <c r="R2155" s="11">
        <f>+VLOOKUP(B2155,[2]Hoja2!$A$3:$C$3503,3,FALSE)</f>
        <v>16194720</v>
      </c>
      <c r="S2155" s="11">
        <f t="shared" si="67"/>
        <v>0</v>
      </c>
      <c r="T2155" s="22">
        <f t="shared" si="68"/>
        <v>100</v>
      </c>
      <c r="U2155" s="5">
        <v>0</v>
      </c>
      <c r="V2155" s="10" t="s">
        <v>7837</v>
      </c>
    </row>
    <row r="2156" spans="1:23" s="4" customFormat="1" ht="51" x14ac:dyDescent="0.2">
      <c r="A2156" s="5" t="s">
        <v>5329</v>
      </c>
      <c r="B2156" s="5" t="s">
        <v>5329</v>
      </c>
      <c r="C2156" s="5" t="str">
        <f>+VLOOKUP(B2156,[2]Hoja1!$H$1:$I$5207,2,FALSE)</f>
        <v>CONTRATO DE PRESTACION DE SERVICIOS DE APOYO A LA GESTION</v>
      </c>
      <c r="D2156" s="6" t="s">
        <v>825</v>
      </c>
      <c r="E2156" s="6">
        <v>860028971</v>
      </c>
      <c r="F2156" s="7" t="s">
        <v>829</v>
      </c>
      <c r="G2156" s="8" t="s">
        <v>830</v>
      </c>
      <c r="H2156" s="9" t="s">
        <v>6787</v>
      </c>
      <c r="I2156" s="5" t="s">
        <v>835</v>
      </c>
      <c r="J2156" s="5" t="s">
        <v>6963</v>
      </c>
      <c r="K2156" s="5" t="s">
        <v>842</v>
      </c>
      <c r="L2156" s="11">
        <v>30000000</v>
      </c>
      <c r="M2156" s="13">
        <v>45442</v>
      </c>
      <c r="N2156" s="13">
        <v>45450</v>
      </c>
      <c r="O2156" s="13">
        <v>45626</v>
      </c>
      <c r="P2156" s="15">
        <v>177</v>
      </c>
      <c r="Q2156" s="11" t="s">
        <v>874</v>
      </c>
      <c r="R2156" s="11">
        <f>+VLOOKUP(B2156,[2]Hoja2!$A$3:$C$3503,3,FALSE)</f>
        <v>30000000</v>
      </c>
      <c r="S2156" s="11">
        <f t="shared" si="67"/>
        <v>0</v>
      </c>
      <c r="T2156" s="22">
        <f t="shared" si="68"/>
        <v>100</v>
      </c>
      <c r="U2156" s="5">
        <v>0</v>
      </c>
      <c r="V2156" s="10" t="s">
        <v>7838</v>
      </c>
    </row>
    <row r="2157" spans="1:23" s="4" customFormat="1" ht="51" x14ac:dyDescent="0.2">
      <c r="A2157" s="5" t="s">
        <v>5330</v>
      </c>
      <c r="B2157" s="5" t="s">
        <v>5330</v>
      </c>
      <c r="C2157" s="5" t="str">
        <f>+VLOOKUP(B2157,[2]Hoja1!$H$1:$I$5207,2,FALSE)</f>
        <v>CONTRATO DE PRESTACION DE SERVICIOS PROFESIONALES</v>
      </c>
      <c r="D2157" s="6" t="s">
        <v>6004</v>
      </c>
      <c r="E2157" s="6">
        <v>79711296</v>
      </c>
      <c r="F2157" s="7" t="s">
        <v>829</v>
      </c>
      <c r="G2157" s="8">
        <v>27419</v>
      </c>
      <c r="H2157" s="9" t="s">
        <v>6788</v>
      </c>
      <c r="I2157" s="5" t="s">
        <v>835</v>
      </c>
      <c r="J2157" s="5" t="s">
        <v>6963</v>
      </c>
      <c r="K2157" s="5" t="s">
        <v>842</v>
      </c>
      <c r="L2157" s="11">
        <v>29400000</v>
      </c>
      <c r="M2157" s="13">
        <v>45442</v>
      </c>
      <c r="N2157" s="13">
        <v>45447</v>
      </c>
      <c r="O2157" s="13">
        <v>45656</v>
      </c>
      <c r="P2157" s="15">
        <v>210</v>
      </c>
      <c r="Q2157" s="11" t="s">
        <v>874</v>
      </c>
      <c r="R2157" s="11">
        <f>+VLOOKUP(B2157,[2]Hoja2!$A$3:$C$3503,3,FALSE)</f>
        <v>24780000</v>
      </c>
      <c r="S2157" s="11">
        <f t="shared" si="67"/>
        <v>4620000</v>
      </c>
      <c r="T2157" s="22">
        <f t="shared" si="68"/>
        <v>84.285714285714292</v>
      </c>
      <c r="U2157" s="5">
        <v>0</v>
      </c>
      <c r="V2157" s="10" t="s">
        <v>7839</v>
      </c>
    </row>
    <row r="2158" spans="1:23" s="4" customFormat="1" ht="63.75" x14ac:dyDescent="0.2">
      <c r="A2158" s="5" t="s">
        <v>5331</v>
      </c>
      <c r="B2158" s="5" t="s">
        <v>5331</v>
      </c>
      <c r="C2158" s="5" t="str">
        <f>+VLOOKUP(B2158,[2]Hoja1!$H$1:$I$5207,2,FALSE)</f>
        <v>CONTRATO DE PRESTACION DE SERVICIOS DE APOYO A LA GESTION</v>
      </c>
      <c r="D2158" s="6" t="s">
        <v>6005</v>
      </c>
      <c r="E2158" s="6">
        <v>860007336</v>
      </c>
      <c r="F2158" s="7" t="s">
        <v>829</v>
      </c>
      <c r="G2158" s="8" t="s">
        <v>830</v>
      </c>
      <c r="H2158" s="9" t="s">
        <v>6789</v>
      </c>
      <c r="I2158" s="5" t="s">
        <v>835</v>
      </c>
      <c r="J2158" s="5">
        <v>0</v>
      </c>
      <c r="K2158" s="5" t="e">
        <v>#N/A</v>
      </c>
      <c r="L2158" s="11">
        <v>272725882</v>
      </c>
      <c r="M2158" s="13">
        <v>45448</v>
      </c>
      <c r="N2158" s="13">
        <v>45450</v>
      </c>
      <c r="O2158" s="13">
        <v>45656</v>
      </c>
      <c r="P2158" s="15">
        <v>207</v>
      </c>
      <c r="Q2158" s="11" t="s">
        <v>874</v>
      </c>
      <c r="R2158" s="11">
        <f>+VLOOKUP(B2158,[2]Hoja2!$A$3:$C$3503,3,FALSE)</f>
        <v>266271120</v>
      </c>
      <c r="S2158" s="11">
        <f t="shared" si="67"/>
        <v>6454762</v>
      </c>
      <c r="T2158" s="22">
        <f t="shared" si="68"/>
        <v>97.633241864444685</v>
      </c>
      <c r="U2158" s="5">
        <v>0</v>
      </c>
      <c r="V2158" s="10" t="s">
        <v>7840</v>
      </c>
    </row>
    <row r="2159" spans="1:23" s="4" customFormat="1" ht="51" x14ac:dyDescent="0.2">
      <c r="A2159" s="5" t="s">
        <v>5332</v>
      </c>
      <c r="B2159" s="5" t="s">
        <v>5332</v>
      </c>
      <c r="C2159" s="5" t="str">
        <f>+VLOOKUP(B2159,[2]Hoja1!$H$1:$I$5207,2,FALSE)</f>
        <v>CONTRATO DE PRESTACION DE SERVICIOS</v>
      </c>
      <c r="D2159" s="6" t="s">
        <v>6006</v>
      </c>
      <c r="E2159" s="6">
        <v>800199677</v>
      </c>
      <c r="F2159" s="7" t="s">
        <v>829</v>
      </c>
      <c r="G2159" s="8" t="s">
        <v>830</v>
      </c>
      <c r="H2159" s="9" t="s">
        <v>6790</v>
      </c>
      <c r="I2159" s="5" t="s">
        <v>835</v>
      </c>
      <c r="J2159" s="5" t="s">
        <v>866</v>
      </c>
      <c r="K2159" s="5" t="s">
        <v>840</v>
      </c>
      <c r="L2159" s="11">
        <v>40000000</v>
      </c>
      <c r="M2159" s="13">
        <v>45442</v>
      </c>
      <c r="N2159" s="13">
        <v>45449</v>
      </c>
      <c r="O2159" s="13">
        <v>45504</v>
      </c>
      <c r="P2159" s="15">
        <v>56</v>
      </c>
      <c r="Q2159" s="11" t="s">
        <v>874</v>
      </c>
      <c r="R2159" s="11">
        <f>+VLOOKUP(B2159,[2]Hoja2!$A$3:$C$3503,3,FALSE)</f>
        <v>40000000</v>
      </c>
      <c r="S2159" s="11">
        <f t="shared" si="67"/>
        <v>0</v>
      </c>
      <c r="T2159" s="22">
        <f t="shared" si="68"/>
        <v>100</v>
      </c>
      <c r="U2159" s="5">
        <v>1</v>
      </c>
      <c r="V2159" s="10" t="s">
        <v>7841</v>
      </c>
    </row>
    <row r="2160" spans="1:23" s="4" customFormat="1" ht="51" x14ac:dyDescent="0.2">
      <c r="A2160" s="5" t="s">
        <v>5333</v>
      </c>
      <c r="B2160" s="5" t="s">
        <v>5333</v>
      </c>
      <c r="C2160" s="5" t="str">
        <f>+VLOOKUP(B2160,[2]Hoja1!$H$1:$I$5207,2,FALSE)</f>
        <v>CONTRATO DE PRESTACION DE SERVICIOS DE APOYO A LA GESTION</v>
      </c>
      <c r="D2160" s="6" t="s">
        <v>6007</v>
      </c>
      <c r="E2160" s="6">
        <v>1018465158</v>
      </c>
      <c r="F2160" s="7" t="s">
        <v>829</v>
      </c>
      <c r="G2160" s="8">
        <v>34386</v>
      </c>
      <c r="H2160" s="9" t="s">
        <v>833</v>
      </c>
      <c r="I2160" s="5" t="s">
        <v>835</v>
      </c>
      <c r="J2160" s="5" t="s">
        <v>6988</v>
      </c>
      <c r="K2160" s="5" t="s">
        <v>841</v>
      </c>
      <c r="L2160" s="11">
        <v>11100000</v>
      </c>
      <c r="M2160" s="13">
        <v>45442</v>
      </c>
      <c r="N2160" s="13">
        <v>45448</v>
      </c>
      <c r="O2160" s="13">
        <v>45534</v>
      </c>
      <c r="P2160" s="15">
        <v>87</v>
      </c>
      <c r="Q2160" s="11" t="s">
        <v>874</v>
      </c>
      <c r="R2160" s="11">
        <f>+VLOOKUP(B2160,[2]Hoja2!$A$3:$C$3503,3,FALSE)</f>
        <v>11100000</v>
      </c>
      <c r="S2160" s="11">
        <f t="shared" si="67"/>
        <v>0</v>
      </c>
      <c r="T2160" s="22">
        <f t="shared" si="68"/>
        <v>100</v>
      </c>
      <c r="U2160" s="5">
        <v>0</v>
      </c>
      <c r="V2160" s="10" t="s">
        <v>7842</v>
      </c>
    </row>
    <row r="2161" spans="1:22" s="4" customFormat="1" ht="63.75" x14ac:dyDescent="0.2">
      <c r="A2161" s="5" t="s">
        <v>5334</v>
      </c>
      <c r="B2161" s="5" t="s">
        <v>5334</v>
      </c>
      <c r="C2161" s="5" t="str">
        <f>+VLOOKUP(B2161,[2]Hoja1!$H$1:$I$5207,2,FALSE)</f>
        <v>CONTRATO DE PRESTACION DE SERVICIOS</v>
      </c>
      <c r="D2161" s="6" t="s">
        <v>707</v>
      </c>
      <c r="E2161" s="6">
        <v>860005289</v>
      </c>
      <c r="F2161" s="7" t="s">
        <v>829</v>
      </c>
      <c r="G2161" s="8" t="s">
        <v>830</v>
      </c>
      <c r="H2161" s="9" t="s">
        <v>6791</v>
      </c>
      <c r="I2161" s="5" t="s">
        <v>835</v>
      </c>
      <c r="J2161" s="5" t="s">
        <v>6969</v>
      </c>
      <c r="K2161" s="5" t="s">
        <v>850</v>
      </c>
      <c r="L2161" s="11">
        <v>75273503</v>
      </c>
      <c r="M2161" s="13">
        <v>45442</v>
      </c>
      <c r="N2161" s="13">
        <v>45469</v>
      </c>
      <c r="O2161" s="13">
        <v>45634</v>
      </c>
      <c r="P2161" s="15">
        <v>166</v>
      </c>
      <c r="Q2161" s="11" t="s">
        <v>874</v>
      </c>
      <c r="R2161" s="11">
        <f>+VLOOKUP(B2161,[2]Hoja2!$A$3:$C$3503,3,FALSE)</f>
        <v>75273503</v>
      </c>
      <c r="S2161" s="11">
        <f t="shared" si="67"/>
        <v>0</v>
      </c>
      <c r="T2161" s="22">
        <f t="shared" si="68"/>
        <v>100</v>
      </c>
      <c r="U2161" s="5">
        <v>0</v>
      </c>
      <c r="V2161" s="10" t="s">
        <v>7843</v>
      </c>
    </row>
    <row r="2162" spans="1:22" s="4" customFormat="1" ht="51" x14ac:dyDescent="0.2">
      <c r="A2162" s="5" t="s">
        <v>5335</v>
      </c>
      <c r="B2162" s="5" t="s">
        <v>5335</v>
      </c>
      <c r="C2162" s="5" t="str">
        <f>+VLOOKUP(B2162,[2]Hoja1!$H$1:$I$5207,2,FALSE)</f>
        <v>CONTRATO DE PRESTACION DE SERVICIOS PROFESIONALES</v>
      </c>
      <c r="D2162" s="6" t="s">
        <v>6008</v>
      </c>
      <c r="E2162" s="6">
        <v>72344403</v>
      </c>
      <c r="F2162" s="7" t="s">
        <v>829</v>
      </c>
      <c r="G2162" s="8">
        <v>30916</v>
      </c>
      <c r="H2162" s="9" t="s">
        <v>6776</v>
      </c>
      <c r="I2162" s="5" t="s">
        <v>835</v>
      </c>
      <c r="J2162" s="5" t="s">
        <v>6988</v>
      </c>
      <c r="K2162" s="5" t="s">
        <v>841</v>
      </c>
      <c r="L2162" s="11">
        <v>52500000</v>
      </c>
      <c r="M2162" s="13">
        <v>45442</v>
      </c>
      <c r="N2162" s="13">
        <v>45447</v>
      </c>
      <c r="O2162" s="13">
        <v>45657</v>
      </c>
      <c r="P2162" s="15">
        <v>211</v>
      </c>
      <c r="Q2162" s="11" t="s">
        <v>874</v>
      </c>
      <c r="R2162" s="11">
        <f>+VLOOKUP(B2162,[2]Hoja2!$A$3:$C$3503,3,FALSE)</f>
        <v>45000000</v>
      </c>
      <c r="S2162" s="11">
        <f t="shared" si="67"/>
        <v>7500000</v>
      </c>
      <c r="T2162" s="22">
        <f t="shared" si="68"/>
        <v>85.714285714285708</v>
      </c>
      <c r="U2162" s="5">
        <v>1</v>
      </c>
      <c r="V2162" s="10" t="s">
        <v>7844</v>
      </c>
    </row>
    <row r="2163" spans="1:22" s="4" customFormat="1" ht="51" x14ac:dyDescent="0.2">
      <c r="A2163" s="5" t="s">
        <v>5336</v>
      </c>
      <c r="B2163" s="5" t="s">
        <v>5336</v>
      </c>
      <c r="C2163" s="5" t="str">
        <f>+VLOOKUP(B2163,[2]Hoja1!$H$1:$I$5207,2,FALSE)</f>
        <v>CONTRATO DE PRESTACION DE SERVICIOS</v>
      </c>
      <c r="D2163" s="6" t="s">
        <v>6009</v>
      </c>
      <c r="E2163" s="6">
        <v>830087527</v>
      </c>
      <c r="F2163" s="7" t="s">
        <v>829</v>
      </c>
      <c r="G2163" s="8" t="s">
        <v>830</v>
      </c>
      <c r="H2163" s="9" t="s">
        <v>6792</v>
      </c>
      <c r="I2163" s="5" t="s">
        <v>835</v>
      </c>
      <c r="J2163" s="5" t="s">
        <v>7029</v>
      </c>
      <c r="K2163" s="5" t="s">
        <v>847</v>
      </c>
      <c r="L2163" s="11">
        <v>12000000</v>
      </c>
      <c r="M2163" s="13">
        <v>45442</v>
      </c>
      <c r="N2163" s="13">
        <v>45447</v>
      </c>
      <c r="O2163" s="13">
        <v>45473</v>
      </c>
      <c r="P2163" s="15">
        <v>27</v>
      </c>
      <c r="Q2163" s="11" t="s">
        <v>874</v>
      </c>
      <c r="R2163" s="11">
        <f>+VLOOKUP(B2163,[2]Hoja2!$A$3:$C$3503,3,FALSE)</f>
        <v>12000000</v>
      </c>
      <c r="S2163" s="11">
        <f t="shared" si="67"/>
        <v>0</v>
      </c>
      <c r="T2163" s="22">
        <f t="shared" si="68"/>
        <v>100</v>
      </c>
      <c r="U2163" s="5">
        <v>0</v>
      </c>
      <c r="V2163" s="10" t="s">
        <v>7845</v>
      </c>
    </row>
    <row r="2164" spans="1:22" s="4" customFormat="1" ht="63.75" x14ac:dyDescent="0.2">
      <c r="A2164" s="5" t="s">
        <v>5337</v>
      </c>
      <c r="B2164" s="5" t="s">
        <v>5337</v>
      </c>
      <c r="C2164" s="5" t="str">
        <f>+VLOOKUP(B2164,[2]Hoja1!$H$1:$I$5207,2,FALSE)</f>
        <v>CONTRATO DE PRESTACION DE SERVICIOS</v>
      </c>
      <c r="D2164" s="6" t="s">
        <v>706</v>
      </c>
      <c r="E2164" s="6">
        <v>830075807</v>
      </c>
      <c r="F2164" s="7" t="s">
        <v>829</v>
      </c>
      <c r="G2164" s="8" t="s">
        <v>830</v>
      </c>
      <c r="H2164" s="9" t="s">
        <v>6793</v>
      </c>
      <c r="I2164" s="5" t="s">
        <v>835</v>
      </c>
      <c r="J2164" s="5" t="s">
        <v>6969</v>
      </c>
      <c r="K2164" s="5" t="s">
        <v>850</v>
      </c>
      <c r="L2164" s="11">
        <v>8022261</v>
      </c>
      <c r="M2164" s="13">
        <v>45442</v>
      </c>
      <c r="N2164" s="13">
        <v>45464</v>
      </c>
      <c r="O2164" s="13">
        <v>45634</v>
      </c>
      <c r="P2164" s="15">
        <v>171</v>
      </c>
      <c r="Q2164" s="11" t="s">
        <v>874</v>
      </c>
      <c r="R2164" s="11">
        <f>+VLOOKUP(B2164,[2]Hoja2!$A$3:$C$3503,3,FALSE)</f>
        <v>8022261</v>
      </c>
      <c r="S2164" s="11">
        <f t="shared" si="67"/>
        <v>0</v>
      </c>
      <c r="T2164" s="22">
        <f t="shared" si="68"/>
        <v>100</v>
      </c>
      <c r="U2164" s="5">
        <v>0</v>
      </c>
      <c r="V2164" s="10" t="s">
        <v>7846</v>
      </c>
    </row>
    <row r="2165" spans="1:22" s="4" customFormat="1" ht="76.5" x14ac:dyDescent="0.2">
      <c r="A2165" s="5" t="s">
        <v>5338</v>
      </c>
      <c r="B2165" s="5" t="s">
        <v>5338</v>
      </c>
      <c r="C2165" s="5" t="str">
        <f>+VLOOKUP(B2165,[2]Hoja1!$H$1:$I$5207,2,FALSE)</f>
        <v>CONTRATO DE PRESTACION DE SERVICIOS</v>
      </c>
      <c r="D2165" s="6" t="s">
        <v>746</v>
      </c>
      <c r="E2165" s="6">
        <v>830115531</v>
      </c>
      <c r="F2165" s="7" t="s">
        <v>829</v>
      </c>
      <c r="G2165" s="8" t="s">
        <v>830</v>
      </c>
      <c r="H2165" s="9" t="s">
        <v>6794</v>
      </c>
      <c r="I2165" s="5" t="s">
        <v>835</v>
      </c>
      <c r="J2165" s="5" t="s">
        <v>866</v>
      </c>
      <c r="K2165" s="5" t="s">
        <v>840</v>
      </c>
      <c r="L2165" s="11">
        <v>400000000</v>
      </c>
      <c r="M2165" s="13">
        <v>45442</v>
      </c>
      <c r="N2165" s="13">
        <v>45443</v>
      </c>
      <c r="O2165" s="13">
        <v>45535</v>
      </c>
      <c r="P2165" s="15">
        <v>93</v>
      </c>
      <c r="Q2165" s="11" t="s">
        <v>874</v>
      </c>
      <c r="R2165" s="11">
        <f>+VLOOKUP(B2165,[2]Hoja2!$A$3:$C$3503,3,FALSE)</f>
        <v>396028014</v>
      </c>
      <c r="S2165" s="11">
        <f t="shared" si="67"/>
        <v>3971986</v>
      </c>
      <c r="T2165" s="22">
        <f t="shared" si="68"/>
        <v>99.007003499999996</v>
      </c>
      <c r="U2165" s="5">
        <v>1</v>
      </c>
      <c r="V2165" s="10" t="s">
        <v>7847</v>
      </c>
    </row>
    <row r="2166" spans="1:22" s="4" customFormat="1" ht="51" x14ac:dyDescent="0.2">
      <c r="A2166" s="5" t="s">
        <v>5339</v>
      </c>
      <c r="B2166" s="5" t="s">
        <v>5339</v>
      </c>
      <c r="C2166" s="5" t="str">
        <f>+VLOOKUP(B2166,[2]Hoja1!$H$1:$I$5207,2,FALSE)</f>
        <v>CONTRATO DE COMPRAVENTA</v>
      </c>
      <c r="D2166" s="6" t="s">
        <v>6010</v>
      </c>
      <c r="E2166" s="6">
        <v>900245986</v>
      </c>
      <c r="F2166" s="7" t="s">
        <v>829</v>
      </c>
      <c r="G2166" s="8" t="s">
        <v>830</v>
      </c>
      <c r="H2166" s="9" t="s">
        <v>6795</v>
      </c>
      <c r="I2166" s="5" t="s">
        <v>835</v>
      </c>
      <c r="J2166" s="5" t="s">
        <v>7029</v>
      </c>
      <c r="K2166" s="5" t="s">
        <v>847</v>
      </c>
      <c r="L2166" s="11">
        <v>3000000</v>
      </c>
      <c r="M2166" s="13">
        <v>45442</v>
      </c>
      <c r="N2166" s="13">
        <v>45447</v>
      </c>
      <c r="O2166" s="13">
        <v>45473</v>
      </c>
      <c r="P2166" s="15">
        <v>27</v>
      </c>
      <c r="Q2166" s="11" t="s">
        <v>874</v>
      </c>
      <c r="R2166" s="11">
        <f>+VLOOKUP(B2166,[2]Hoja2!$A$3:$C$3503,3,FALSE)</f>
        <v>3000000</v>
      </c>
      <c r="S2166" s="11">
        <f t="shared" si="67"/>
        <v>0</v>
      </c>
      <c r="T2166" s="22">
        <f t="shared" si="68"/>
        <v>100</v>
      </c>
      <c r="U2166" s="5">
        <v>0</v>
      </c>
      <c r="V2166" s="10" t="s">
        <v>7848</v>
      </c>
    </row>
    <row r="2167" spans="1:22" s="4" customFormat="1" ht="51" x14ac:dyDescent="0.2">
      <c r="A2167" s="5" t="s">
        <v>5340</v>
      </c>
      <c r="B2167" s="5" t="s">
        <v>5340</v>
      </c>
      <c r="C2167" s="5" t="str">
        <f>+VLOOKUP(B2167,[2]Hoja1!$H$1:$I$5207,2,FALSE)</f>
        <v>CONTRATO DE COMPRAVENTA</v>
      </c>
      <c r="D2167" s="6" t="s">
        <v>6011</v>
      </c>
      <c r="E2167" s="6">
        <v>830141248</v>
      </c>
      <c r="F2167" s="7" t="s">
        <v>829</v>
      </c>
      <c r="G2167" s="8" t="s">
        <v>830</v>
      </c>
      <c r="H2167" s="9" t="s">
        <v>6796</v>
      </c>
      <c r="I2167" s="5" t="s">
        <v>835</v>
      </c>
      <c r="J2167" s="5" t="s">
        <v>7029</v>
      </c>
      <c r="K2167" s="5" t="s">
        <v>847</v>
      </c>
      <c r="L2167" s="11">
        <v>2700000</v>
      </c>
      <c r="M2167" s="13">
        <v>45442</v>
      </c>
      <c r="N2167" s="13">
        <v>45450</v>
      </c>
      <c r="O2167" s="13">
        <v>45473</v>
      </c>
      <c r="P2167" s="15">
        <v>24</v>
      </c>
      <c r="Q2167" s="11" t="s">
        <v>874</v>
      </c>
      <c r="R2167" s="11">
        <f>+VLOOKUP(B2167,[2]Hoja2!$A$3:$C$3503,3,FALSE)</f>
        <v>2700000</v>
      </c>
      <c r="S2167" s="11">
        <f t="shared" si="67"/>
        <v>0</v>
      </c>
      <c r="T2167" s="22">
        <f t="shared" si="68"/>
        <v>100</v>
      </c>
      <c r="U2167" s="5">
        <v>0</v>
      </c>
      <c r="V2167" s="10" t="s">
        <v>7849</v>
      </c>
    </row>
    <row r="2168" spans="1:22" s="4" customFormat="1" ht="38.25" x14ac:dyDescent="0.2">
      <c r="A2168" s="5">
        <v>128913</v>
      </c>
      <c r="B2168" s="5">
        <v>128913</v>
      </c>
      <c r="C2168" s="5" t="s">
        <v>826</v>
      </c>
      <c r="D2168" s="6" t="s">
        <v>6012</v>
      </c>
      <c r="E2168" s="6" t="s">
        <v>2654</v>
      </c>
      <c r="F2168" s="7" t="s">
        <v>829</v>
      </c>
      <c r="G2168" s="8" t="s">
        <v>830</v>
      </c>
      <c r="H2168" s="9" t="s">
        <v>6797</v>
      </c>
      <c r="I2168" s="5" t="s">
        <v>835</v>
      </c>
      <c r="J2168" s="5" t="s">
        <v>6963</v>
      </c>
      <c r="K2168" s="5" t="s">
        <v>842</v>
      </c>
      <c r="L2168" s="11">
        <v>16906806</v>
      </c>
      <c r="M2168" s="13">
        <v>45432</v>
      </c>
      <c r="N2168" s="13">
        <v>45432</v>
      </c>
      <c r="O2168" s="13">
        <v>45552</v>
      </c>
      <c r="P2168" s="15">
        <v>121</v>
      </c>
      <c r="Q2168" s="11" t="s">
        <v>874</v>
      </c>
      <c r="R2168" s="11">
        <f>+L2168</f>
        <v>16906806</v>
      </c>
      <c r="S2168" s="11">
        <f t="shared" si="67"/>
        <v>0</v>
      </c>
      <c r="T2168" s="22">
        <f t="shared" si="68"/>
        <v>100</v>
      </c>
      <c r="U2168" s="5">
        <v>0</v>
      </c>
      <c r="V2168" s="10" t="s">
        <v>7850</v>
      </c>
    </row>
    <row r="2169" spans="1:22" s="4" customFormat="1" ht="51" x14ac:dyDescent="0.2">
      <c r="A2169" s="5" t="s">
        <v>5341</v>
      </c>
      <c r="B2169" s="5" t="s">
        <v>5341</v>
      </c>
      <c r="C2169" s="5" t="s">
        <v>61</v>
      </c>
      <c r="D2169" s="6" t="s">
        <v>6013</v>
      </c>
      <c r="E2169" s="6">
        <v>900621477</v>
      </c>
      <c r="F2169" s="7" t="s">
        <v>829</v>
      </c>
      <c r="G2169" s="8">
        <v>31162</v>
      </c>
      <c r="H2169" s="9" t="s">
        <v>6798</v>
      </c>
      <c r="I2169" s="5" t="s">
        <v>830</v>
      </c>
      <c r="J2169" s="5" t="s">
        <v>830</v>
      </c>
      <c r="K2169" s="5" t="s">
        <v>830</v>
      </c>
      <c r="L2169" s="11">
        <v>0</v>
      </c>
      <c r="M2169" s="13">
        <v>45455</v>
      </c>
      <c r="N2169" s="13">
        <v>45488</v>
      </c>
      <c r="O2169" s="13">
        <v>45537</v>
      </c>
      <c r="P2169" s="15">
        <v>50</v>
      </c>
      <c r="Q2169" s="11" t="s">
        <v>874</v>
      </c>
      <c r="R2169" s="11">
        <v>0</v>
      </c>
      <c r="S2169" s="11">
        <f t="shared" si="67"/>
        <v>0</v>
      </c>
      <c r="T2169" s="22" t="s">
        <v>830</v>
      </c>
      <c r="U2169" s="5">
        <v>0</v>
      </c>
      <c r="V2169" s="10" t="s">
        <v>7851</v>
      </c>
    </row>
    <row r="2170" spans="1:22" s="4" customFormat="1" ht="51" x14ac:dyDescent="0.2">
      <c r="A2170" s="5" t="s">
        <v>5342</v>
      </c>
      <c r="B2170" s="5" t="s">
        <v>5342</v>
      </c>
      <c r="C2170" s="5" t="s">
        <v>61</v>
      </c>
      <c r="D2170" s="6" t="s">
        <v>6014</v>
      </c>
      <c r="E2170" s="6">
        <v>901264241</v>
      </c>
      <c r="F2170" s="7" t="s">
        <v>829</v>
      </c>
      <c r="G2170" s="8">
        <v>30647</v>
      </c>
      <c r="H2170" s="9" t="s">
        <v>6799</v>
      </c>
      <c r="I2170" s="5" t="s">
        <v>830</v>
      </c>
      <c r="J2170" s="5" t="s">
        <v>830</v>
      </c>
      <c r="K2170" s="5" t="s">
        <v>830</v>
      </c>
      <c r="L2170" s="11">
        <v>0</v>
      </c>
      <c r="M2170" s="13">
        <v>45464</v>
      </c>
      <c r="N2170" s="13">
        <v>45477</v>
      </c>
      <c r="O2170" s="13">
        <v>45479</v>
      </c>
      <c r="P2170" s="15">
        <v>3</v>
      </c>
      <c r="Q2170" s="11" t="s">
        <v>874</v>
      </c>
      <c r="R2170" s="11">
        <v>0</v>
      </c>
      <c r="S2170" s="11">
        <f t="shared" si="67"/>
        <v>0</v>
      </c>
      <c r="T2170" s="22" t="s">
        <v>830</v>
      </c>
      <c r="U2170" s="5">
        <v>1</v>
      </c>
      <c r="V2170" s="10" t="s">
        <v>7852</v>
      </c>
    </row>
    <row r="2171" spans="1:22" s="4" customFormat="1" ht="51" x14ac:dyDescent="0.2">
      <c r="A2171" s="5" t="s">
        <v>5388</v>
      </c>
      <c r="B2171" s="5" t="s">
        <v>5343</v>
      </c>
      <c r="C2171" s="5" t="s">
        <v>5672</v>
      </c>
      <c r="D2171" s="6" t="s">
        <v>6015</v>
      </c>
      <c r="E2171" s="6">
        <v>900569193</v>
      </c>
      <c r="F2171" s="7" t="s">
        <v>829</v>
      </c>
      <c r="G2171" s="8" t="s">
        <v>830</v>
      </c>
      <c r="H2171" s="9" t="s">
        <v>6800</v>
      </c>
      <c r="I2171" s="5" t="s">
        <v>830</v>
      </c>
      <c r="J2171" s="5" t="s">
        <v>830</v>
      </c>
      <c r="K2171" s="5" t="s">
        <v>830</v>
      </c>
      <c r="L2171" s="11">
        <v>0</v>
      </c>
      <c r="M2171" s="13">
        <v>45461</v>
      </c>
      <c r="N2171" s="13">
        <v>45490</v>
      </c>
      <c r="O2171" s="13">
        <v>46022</v>
      </c>
      <c r="P2171" s="15">
        <v>533</v>
      </c>
      <c r="Q2171" s="11" t="s">
        <v>874</v>
      </c>
      <c r="R2171" s="11">
        <v>0</v>
      </c>
      <c r="S2171" s="11">
        <f t="shared" si="67"/>
        <v>0</v>
      </c>
      <c r="T2171" s="22" t="s">
        <v>830</v>
      </c>
      <c r="U2171" s="5">
        <v>0</v>
      </c>
      <c r="V2171" s="10" t="s">
        <v>7853</v>
      </c>
    </row>
    <row r="2172" spans="1:22" s="4" customFormat="1" ht="63.75" x14ac:dyDescent="0.2">
      <c r="A2172" s="5" t="s">
        <v>5344</v>
      </c>
      <c r="B2172" s="5" t="s">
        <v>5344</v>
      </c>
      <c r="C2172" s="5" t="s">
        <v>6016</v>
      </c>
      <c r="D2172" s="6" t="s">
        <v>6017</v>
      </c>
      <c r="E2172" s="6">
        <v>901569979</v>
      </c>
      <c r="F2172" s="7" t="s">
        <v>829</v>
      </c>
      <c r="G2172" s="8">
        <v>33923</v>
      </c>
      <c r="H2172" s="9" t="s">
        <v>6801</v>
      </c>
      <c r="I2172" s="5" t="s">
        <v>830</v>
      </c>
      <c r="J2172" s="5" t="s">
        <v>830</v>
      </c>
      <c r="K2172" s="5" t="s">
        <v>830</v>
      </c>
      <c r="L2172" s="11">
        <v>0</v>
      </c>
      <c r="M2172" s="13">
        <v>45447</v>
      </c>
      <c r="N2172" s="13">
        <v>45448</v>
      </c>
      <c r="O2172" s="13">
        <v>45448</v>
      </c>
      <c r="P2172" s="15">
        <v>1</v>
      </c>
      <c r="Q2172" s="11" t="s">
        <v>874</v>
      </c>
      <c r="R2172" s="11">
        <v>0</v>
      </c>
      <c r="S2172" s="11">
        <f t="shared" si="67"/>
        <v>0</v>
      </c>
      <c r="T2172" s="22" t="s">
        <v>830</v>
      </c>
      <c r="U2172" s="5">
        <v>0</v>
      </c>
      <c r="V2172" s="10" t="s">
        <v>7854</v>
      </c>
    </row>
    <row r="2173" spans="1:22" s="4" customFormat="1" ht="63.75" x14ac:dyDescent="0.2">
      <c r="A2173" s="5" t="s">
        <v>5345</v>
      </c>
      <c r="B2173" s="5" t="s">
        <v>5345</v>
      </c>
      <c r="C2173" s="5" t="s">
        <v>6016</v>
      </c>
      <c r="D2173" s="6" t="s">
        <v>6018</v>
      </c>
      <c r="E2173" s="6">
        <v>901069140</v>
      </c>
      <c r="F2173" s="7" t="s">
        <v>829</v>
      </c>
      <c r="G2173" s="8">
        <v>31157</v>
      </c>
      <c r="H2173" s="9" t="s">
        <v>6802</v>
      </c>
      <c r="I2173" s="5" t="s">
        <v>830</v>
      </c>
      <c r="J2173" s="5" t="s">
        <v>830</v>
      </c>
      <c r="K2173" s="5" t="s">
        <v>830</v>
      </c>
      <c r="L2173" s="11">
        <v>0</v>
      </c>
      <c r="M2173" s="13">
        <v>45448</v>
      </c>
      <c r="N2173" s="13">
        <v>45449</v>
      </c>
      <c r="O2173" s="13">
        <v>45449</v>
      </c>
      <c r="P2173" s="15">
        <v>1</v>
      </c>
      <c r="Q2173" s="11" t="s">
        <v>874</v>
      </c>
      <c r="R2173" s="11">
        <v>0</v>
      </c>
      <c r="S2173" s="11">
        <f t="shared" si="67"/>
        <v>0</v>
      </c>
      <c r="T2173" s="22" t="s">
        <v>830</v>
      </c>
      <c r="U2173" s="5">
        <v>0</v>
      </c>
      <c r="V2173" s="10" t="s">
        <v>7855</v>
      </c>
    </row>
    <row r="2174" spans="1:22" s="4" customFormat="1" ht="63.75" x14ac:dyDescent="0.2">
      <c r="A2174" s="5" t="s">
        <v>5346</v>
      </c>
      <c r="B2174" s="5" t="s">
        <v>5346</v>
      </c>
      <c r="C2174" s="5" t="s">
        <v>6016</v>
      </c>
      <c r="D2174" s="6" t="s">
        <v>6019</v>
      </c>
      <c r="E2174" s="6">
        <v>901713016</v>
      </c>
      <c r="F2174" s="7" t="s">
        <v>829</v>
      </c>
      <c r="G2174" s="8">
        <v>29106</v>
      </c>
      <c r="H2174" s="9" t="s">
        <v>6803</v>
      </c>
      <c r="I2174" s="5" t="s">
        <v>830</v>
      </c>
      <c r="J2174" s="5" t="s">
        <v>830</v>
      </c>
      <c r="K2174" s="5" t="s">
        <v>830</v>
      </c>
      <c r="L2174" s="11">
        <v>0</v>
      </c>
      <c r="M2174" s="13">
        <v>45449</v>
      </c>
      <c r="N2174" s="13">
        <v>45450</v>
      </c>
      <c r="O2174" s="13">
        <v>45452</v>
      </c>
      <c r="P2174" s="15">
        <v>3</v>
      </c>
      <c r="Q2174" s="11" t="s">
        <v>874</v>
      </c>
      <c r="R2174" s="11">
        <v>0</v>
      </c>
      <c r="S2174" s="11">
        <f t="shared" si="67"/>
        <v>0</v>
      </c>
      <c r="T2174" s="22" t="s">
        <v>830</v>
      </c>
      <c r="U2174" s="5">
        <v>0</v>
      </c>
      <c r="V2174" s="10" t="s">
        <v>7856</v>
      </c>
    </row>
    <row r="2175" spans="1:22" s="4" customFormat="1" ht="63.75" x14ac:dyDescent="0.2">
      <c r="A2175" s="5" t="s">
        <v>5347</v>
      </c>
      <c r="B2175" s="5" t="s">
        <v>5347</v>
      </c>
      <c r="C2175" s="5" t="s">
        <v>6016</v>
      </c>
      <c r="D2175" s="6" t="s">
        <v>6019</v>
      </c>
      <c r="E2175" s="6">
        <v>901713016</v>
      </c>
      <c r="F2175" s="7" t="s">
        <v>829</v>
      </c>
      <c r="G2175" s="8">
        <v>29106</v>
      </c>
      <c r="H2175" s="9" t="s">
        <v>6804</v>
      </c>
      <c r="I2175" s="5" t="s">
        <v>830</v>
      </c>
      <c r="J2175" s="5" t="s">
        <v>830</v>
      </c>
      <c r="K2175" s="5" t="s">
        <v>830</v>
      </c>
      <c r="L2175" s="11">
        <v>0</v>
      </c>
      <c r="M2175" s="13">
        <v>45449</v>
      </c>
      <c r="N2175" s="13">
        <v>45450</v>
      </c>
      <c r="O2175" s="13">
        <v>45450</v>
      </c>
      <c r="P2175" s="15">
        <v>1</v>
      </c>
      <c r="Q2175" s="11" t="s">
        <v>874</v>
      </c>
      <c r="R2175" s="11">
        <v>0</v>
      </c>
      <c r="S2175" s="11">
        <f t="shared" si="67"/>
        <v>0</v>
      </c>
      <c r="T2175" s="22" t="s">
        <v>830</v>
      </c>
      <c r="U2175" s="5">
        <v>0</v>
      </c>
      <c r="V2175" s="10" t="s">
        <v>7857</v>
      </c>
    </row>
    <row r="2176" spans="1:22" s="4" customFormat="1" ht="63.75" x14ac:dyDescent="0.2">
      <c r="A2176" s="5" t="s">
        <v>5348</v>
      </c>
      <c r="B2176" s="5" t="s">
        <v>5348</v>
      </c>
      <c r="C2176" s="5" t="s">
        <v>6016</v>
      </c>
      <c r="D2176" s="6" t="s">
        <v>6020</v>
      </c>
      <c r="E2176" s="6">
        <v>900464950</v>
      </c>
      <c r="F2176" s="7" t="s">
        <v>829</v>
      </c>
      <c r="G2176" s="8">
        <v>30856</v>
      </c>
      <c r="H2176" s="9" t="s">
        <v>6805</v>
      </c>
      <c r="I2176" s="5" t="s">
        <v>830</v>
      </c>
      <c r="J2176" s="5" t="s">
        <v>830</v>
      </c>
      <c r="K2176" s="5" t="s">
        <v>830</v>
      </c>
      <c r="L2176" s="11">
        <v>0</v>
      </c>
      <c r="M2176" s="13">
        <v>45449</v>
      </c>
      <c r="N2176" s="13">
        <v>45452</v>
      </c>
      <c r="O2176" s="13">
        <v>45452</v>
      </c>
      <c r="P2176" s="15">
        <v>1</v>
      </c>
      <c r="Q2176" s="11" t="s">
        <v>874</v>
      </c>
      <c r="R2176" s="11">
        <v>0</v>
      </c>
      <c r="S2176" s="11">
        <f t="shared" si="67"/>
        <v>0</v>
      </c>
      <c r="T2176" s="22" t="s">
        <v>830</v>
      </c>
      <c r="U2176" s="5">
        <v>0</v>
      </c>
      <c r="V2176" s="10" t="s">
        <v>7858</v>
      </c>
    </row>
    <row r="2177" spans="1:22" s="4" customFormat="1" ht="63.75" x14ac:dyDescent="0.2">
      <c r="A2177" s="5" t="s">
        <v>5349</v>
      </c>
      <c r="B2177" s="5" t="s">
        <v>5349</v>
      </c>
      <c r="C2177" s="5" t="s">
        <v>6016</v>
      </c>
      <c r="D2177" s="6" t="s">
        <v>6021</v>
      </c>
      <c r="E2177" s="6">
        <v>860025674</v>
      </c>
      <c r="F2177" s="7" t="s">
        <v>829</v>
      </c>
      <c r="G2177" s="8">
        <v>26547</v>
      </c>
      <c r="H2177" s="9" t="s">
        <v>6806</v>
      </c>
      <c r="I2177" s="5" t="s">
        <v>830</v>
      </c>
      <c r="J2177" s="5" t="s">
        <v>830</v>
      </c>
      <c r="K2177" s="5" t="s">
        <v>830</v>
      </c>
      <c r="L2177" s="11">
        <v>0</v>
      </c>
      <c r="M2177" s="13">
        <v>45450</v>
      </c>
      <c r="N2177" s="13">
        <v>45454</v>
      </c>
      <c r="O2177" s="13">
        <v>45454</v>
      </c>
      <c r="P2177" s="15">
        <v>1</v>
      </c>
      <c r="Q2177" s="11" t="s">
        <v>874</v>
      </c>
      <c r="R2177" s="11">
        <v>0</v>
      </c>
      <c r="S2177" s="11">
        <f t="shared" si="67"/>
        <v>0</v>
      </c>
      <c r="T2177" s="22" t="s">
        <v>830</v>
      </c>
      <c r="U2177" s="5">
        <v>0</v>
      </c>
      <c r="V2177" s="10" t="s">
        <v>7859</v>
      </c>
    </row>
    <row r="2178" spans="1:22" s="4" customFormat="1" ht="63.75" x14ac:dyDescent="0.2">
      <c r="A2178" s="5" t="s">
        <v>5350</v>
      </c>
      <c r="B2178" s="5" t="s">
        <v>5350</v>
      </c>
      <c r="C2178" s="5" t="s">
        <v>6016</v>
      </c>
      <c r="D2178" s="6" t="s">
        <v>6022</v>
      </c>
      <c r="E2178" s="6">
        <v>901291633</v>
      </c>
      <c r="F2178" s="7" t="s">
        <v>829</v>
      </c>
      <c r="G2178" s="8">
        <v>27529</v>
      </c>
      <c r="H2178" s="9" t="s">
        <v>6807</v>
      </c>
      <c r="I2178" s="5" t="s">
        <v>830</v>
      </c>
      <c r="J2178" s="5" t="s">
        <v>830</v>
      </c>
      <c r="K2178" s="5" t="s">
        <v>830</v>
      </c>
      <c r="L2178" s="11">
        <v>0</v>
      </c>
      <c r="M2178" s="13">
        <v>45450</v>
      </c>
      <c r="N2178" s="13">
        <v>45451</v>
      </c>
      <c r="O2178" s="13">
        <v>45451</v>
      </c>
      <c r="P2178" s="15">
        <v>1</v>
      </c>
      <c r="Q2178" s="11" t="s">
        <v>874</v>
      </c>
      <c r="R2178" s="11">
        <v>0</v>
      </c>
      <c r="S2178" s="11">
        <f t="shared" si="67"/>
        <v>0</v>
      </c>
      <c r="T2178" s="22" t="s">
        <v>830</v>
      </c>
      <c r="U2178" s="5">
        <v>0</v>
      </c>
      <c r="V2178" s="10" t="s">
        <v>7860</v>
      </c>
    </row>
    <row r="2179" spans="1:22" s="4" customFormat="1" ht="63.75" x14ac:dyDescent="0.2">
      <c r="A2179" s="5" t="s">
        <v>5351</v>
      </c>
      <c r="B2179" s="5" t="s">
        <v>5351</v>
      </c>
      <c r="C2179" s="5" t="s">
        <v>6016</v>
      </c>
      <c r="D2179" s="6" t="s">
        <v>6023</v>
      </c>
      <c r="E2179" s="6">
        <v>901640014</v>
      </c>
      <c r="F2179" s="7" t="s">
        <v>829</v>
      </c>
      <c r="G2179" s="8">
        <v>31260</v>
      </c>
      <c r="H2179" s="9" t="s">
        <v>6808</v>
      </c>
      <c r="I2179" s="5" t="s">
        <v>830</v>
      </c>
      <c r="J2179" s="5" t="s">
        <v>830</v>
      </c>
      <c r="K2179" s="5" t="s">
        <v>830</v>
      </c>
      <c r="L2179" s="11">
        <v>0</v>
      </c>
      <c r="M2179" s="13">
        <v>45454</v>
      </c>
      <c r="N2179" s="13">
        <v>45455</v>
      </c>
      <c r="O2179" s="13">
        <v>45456</v>
      </c>
      <c r="P2179" s="15">
        <v>2</v>
      </c>
      <c r="Q2179" s="11" t="s">
        <v>874</v>
      </c>
      <c r="R2179" s="11">
        <v>0</v>
      </c>
      <c r="S2179" s="11">
        <f t="shared" si="67"/>
        <v>0</v>
      </c>
      <c r="T2179" s="22" t="s">
        <v>830</v>
      </c>
      <c r="U2179" s="5">
        <v>0</v>
      </c>
      <c r="V2179" s="10" t="s">
        <v>7861</v>
      </c>
    </row>
    <row r="2180" spans="1:22" s="4" customFormat="1" ht="63.75" x14ac:dyDescent="0.2">
      <c r="A2180" s="5" t="s">
        <v>5352</v>
      </c>
      <c r="B2180" s="5" t="s">
        <v>5352</v>
      </c>
      <c r="C2180" s="5" t="s">
        <v>6016</v>
      </c>
      <c r="D2180" s="6" t="s">
        <v>6023</v>
      </c>
      <c r="E2180" s="6">
        <v>901640014</v>
      </c>
      <c r="F2180" s="7" t="s">
        <v>829</v>
      </c>
      <c r="G2180" s="8">
        <v>31260</v>
      </c>
      <c r="H2180" s="9" t="s">
        <v>6808</v>
      </c>
      <c r="I2180" s="5" t="s">
        <v>830</v>
      </c>
      <c r="J2180" s="5" t="s">
        <v>830</v>
      </c>
      <c r="K2180" s="5" t="s">
        <v>830</v>
      </c>
      <c r="L2180" s="11">
        <v>0</v>
      </c>
      <c r="M2180" s="13">
        <v>45454</v>
      </c>
      <c r="N2180" s="13">
        <v>45455</v>
      </c>
      <c r="O2180" s="13">
        <v>45455</v>
      </c>
      <c r="P2180" s="15">
        <v>1</v>
      </c>
      <c r="Q2180" s="11" t="s">
        <v>874</v>
      </c>
      <c r="R2180" s="11">
        <v>0</v>
      </c>
      <c r="S2180" s="11">
        <f t="shared" ref="S2180:S2243" si="69">+L2180-R2180</f>
        <v>0</v>
      </c>
      <c r="T2180" s="22" t="s">
        <v>830</v>
      </c>
      <c r="U2180" s="5">
        <v>0</v>
      </c>
      <c r="V2180" s="10" t="s">
        <v>7862</v>
      </c>
    </row>
    <row r="2181" spans="1:22" s="4" customFormat="1" ht="63.75" x14ac:dyDescent="0.2">
      <c r="A2181" s="5" t="s">
        <v>5353</v>
      </c>
      <c r="B2181" s="5" t="s">
        <v>5353</v>
      </c>
      <c r="C2181" s="5" t="s">
        <v>6016</v>
      </c>
      <c r="D2181" s="6" t="s">
        <v>6021</v>
      </c>
      <c r="E2181" s="6">
        <v>860025674</v>
      </c>
      <c r="F2181" s="7" t="s">
        <v>829</v>
      </c>
      <c r="G2181" s="8">
        <v>26547</v>
      </c>
      <c r="H2181" s="9" t="s">
        <v>6809</v>
      </c>
      <c r="I2181" s="5" t="s">
        <v>830</v>
      </c>
      <c r="J2181" s="5" t="s">
        <v>830</v>
      </c>
      <c r="K2181" s="5" t="s">
        <v>830</v>
      </c>
      <c r="L2181" s="11">
        <v>0</v>
      </c>
      <c r="M2181" s="13">
        <v>45454</v>
      </c>
      <c r="N2181" s="13">
        <v>45475</v>
      </c>
      <c r="O2181" s="13">
        <v>45658</v>
      </c>
      <c r="P2181" s="15">
        <v>184</v>
      </c>
      <c r="Q2181" s="11" t="s">
        <v>874</v>
      </c>
      <c r="R2181" s="11">
        <v>0</v>
      </c>
      <c r="S2181" s="11">
        <f t="shared" si="69"/>
        <v>0</v>
      </c>
      <c r="T2181" s="22" t="s">
        <v>830</v>
      </c>
      <c r="U2181" s="5">
        <v>24</v>
      </c>
      <c r="V2181" s="10" t="s">
        <v>7863</v>
      </c>
    </row>
    <row r="2182" spans="1:22" s="4" customFormat="1" ht="63.75" x14ac:dyDescent="0.2">
      <c r="A2182" s="5" t="s">
        <v>5354</v>
      </c>
      <c r="B2182" s="5" t="s">
        <v>5354</v>
      </c>
      <c r="C2182" s="5" t="s">
        <v>6016</v>
      </c>
      <c r="D2182" s="6" t="s">
        <v>6024</v>
      </c>
      <c r="E2182" s="6">
        <v>900981255</v>
      </c>
      <c r="F2182" s="7" t="s">
        <v>829</v>
      </c>
      <c r="G2182" s="8">
        <v>31392</v>
      </c>
      <c r="H2182" s="9" t="s">
        <v>6810</v>
      </c>
      <c r="I2182" s="5" t="s">
        <v>830</v>
      </c>
      <c r="J2182" s="5" t="s">
        <v>830</v>
      </c>
      <c r="K2182" s="5" t="s">
        <v>830</v>
      </c>
      <c r="L2182" s="11">
        <v>0</v>
      </c>
      <c r="M2182" s="13">
        <v>45455</v>
      </c>
      <c r="N2182" s="13">
        <v>45456</v>
      </c>
      <c r="O2182" s="13">
        <v>45456</v>
      </c>
      <c r="P2182" s="15">
        <v>1</v>
      </c>
      <c r="Q2182" s="11" t="s">
        <v>874</v>
      </c>
      <c r="R2182" s="11">
        <v>0</v>
      </c>
      <c r="S2182" s="11">
        <f t="shared" si="69"/>
        <v>0</v>
      </c>
      <c r="T2182" s="22" t="s">
        <v>830</v>
      </c>
      <c r="U2182" s="5">
        <v>0</v>
      </c>
      <c r="V2182" s="10" t="s">
        <v>7864</v>
      </c>
    </row>
    <row r="2183" spans="1:22" s="4" customFormat="1" ht="63.75" x14ac:dyDescent="0.2">
      <c r="A2183" s="5" t="s">
        <v>5355</v>
      </c>
      <c r="B2183" s="5" t="s">
        <v>5355</v>
      </c>
      <c r="C2183" s="5" t="s">
        <v>6016</v>
      </c>
      <c r="D2183" s="6" t="s">
        <v>6025</v>
      </c>
      <c r="E2183" s="6">
        <v>79956924</v>
      </c>
      <c r="F2183" s="7" t="s">
        <v>829</v>
      </c>
      <c r="G2183" s="8">
        <v>29528</v>
      </c>
      <c r="H2183" s="9" t="s">
        <v>6811</v>
      </c>
      <c r="I2183" s="5" t="s">
        <v>830</v>
      </c>
      <c r="J2183" s="5" t="s">
        <v>830</v>
      </c>
      <c r="K2183" s="5" t="s">
        <v>830</v>
      </c>
      <c r="L2183" s="11">
        <v>0</v>
      </c>
      <c r="M2183" s="13">
        <v>45456</v>
      </c>
      <c r="N2183" s="13">
        <v>45457</v>
      </c>
      <c r="O2183" s="13">
        <v>45457</v>
      </c>
      <c r="P2183" s="15">
        <v>1</v>
      </c>
      <c r="Q2183" s="11" t="s">
        <v>874</v>
      </c>
      <c r="R2183" s="11">
        <v>0</v>
      </c>
      <c r="S2183" s="11">
        <f t="shared" si="69"/>
        <v>0</v>
      </c>
      <c r="T2183" s="22" t="s">
        <v>830</v>
      </c>
      <c r="U2183" s="5">
        <v>0</v>
      </c>
      <c r="V2183" s="10" t="s">
        <v>7865</v>
      </c>
    </row>
    <row r="2184" spans="1:22" s="4" customFormat="1" ht="63.75" x14ac:dyDescent="0.2">
      <c r="A2184" s="5" t="s">
        <v>5356</v>
      </c>
      <c r="B2184" s="5" t="s">
        <v>5356</v>
      </c>
      <c r="C2184" s="5" t="s">
        <v>6016</v>
      </c>
      <c r="D2184" s="6" t="s">
        <v>6026</v>
      </c>
      <c r="E2184" s="6">
        <v>901146537</v>
      </c>
      <c r="F2184" s="7" t="s">
        <v>829</v>
      </c>
      <c r="G2184" s="8">
        <v>30423</v>
      </c>
      <c r="H2184" s="9" t="s">
        <v>6812</v>
      </c>
      <c r="I2184" s="5" t="s">
        <v>830</v>
      </c>
      <c r="J2184" s="5" t="s">
        <v>830</v>
      </c>
      <c r="K2184" s="5" t="s">
        <v>830</v>
      </c>
      <c r="L2184" s="11">
        <v>0</v>
      </c>
      <c r="M2184" s="13">
        <v>45456</v>
      </c>
      <c r="N2184" s="13">
        <v>45457</v>
      </c>
      <c r="O2184" s="13">
        <v>45457</v>
      </c>
      <c r="P2184" s="15">
        <v>1</v>
      </c>
      <c r="Q2184" s="11" t="s">
        <v>874</v>
      </c>
      <c r="R2184" s="11">
        <v>0</v>
      </c>
      <c r="S2184" s="11">
        <f t="shared" si="69"/>
        <v>0</v>
      </c>
      <c r="T2184" s="22" t="s">
        <v>830</v>
      </c>
      <c r="U2184" s="5">
        <v>0</v>
      </c>
      <c r="V2184" s="10" t="s">
        <v>7866</v>
      </c>
    </row>
    <row r="2185" spans="1:22" s="4" customFormat="1" ht="63.75" x14ac:dyDescent="0.2">
      <c r="A2185" s="5" t="s">
        <v>5357</v>
      </c>
      <c r="B2185" s="5" t="s">
        <v>5357</v>
      </c>
      <c r="C2185" s="5" t="s">
        <v>6016</v>
      </c>
      <c r="D2185" s="6" t="s">
        <v>6027</v>
      </c>
      <c r="E2185" s="6">
        <v>9014791730</v>
      </c>
      <c r="F2185" s="7" t="s">
        <v>829</v>
      </c>
      <c r="G2185" s="8">
        <v>23875</v>
      </c>
      <c r="H2185" s="9" t="s">
        <v>6813</v>
      </c>
      <c r="I2185" s="5" t="s">
        <v>830</v>
      </c>
      <c r="J2185" s="5" t="s">
        <v>830</v>
      </c>
      <c r="K2185" s="5" t="s">
        <v>830</v>
      </c>
      <c r="L2185" s="11">
        <v>0</v>
      </c>
      <c r="M2185" s="13">
        <v>45457</v>
      </c>
      <c r="N2185" s="13">
        <v>45458</v>
      </c>
      <c r="O2185" s="13">
        <v>45458</v>
      </c>
      <c r="P2185" s="15">
        <v>1</v>
      </c>
      <c r="Q2185" s="11" t="s">
        <v>874</v>
      </c>
      <c r="R2185" s="11">
        <v>0</v>
      </c>
      <c r="S2185" s="11">
        <f t="shared" si="69"/>
        <v>0</v>
      </c>
      <c r="T2185" s="22" t="s">
        <v>830</v>
      </c>
      <c r="U2185" s="5">
        <v>0</v>
      </c>
      <c r="V2185" s="10" t="s">
        <v>7867</v>
      </c>
    </row>
    <row r="2186" spans="1:22" s="4" customFormat="1" ht="63.75" x14ac:dyDescent="0.2">
      <c r="A2186" s="5" t="s">
        <v>5358</v>
      </c>
      <c r="B2186" s="5" t="s">
        <v>5358</v>
      </c>
      <c r="C2186" s="5" t="s">
        <v>6016</v>
      </c>
      <c r="D2186" s="6" t="s">
        <v>6027</v>
      </c>
      <c r="E2186" s="6">
        <v>9014791730</v>
      </c>
      <c r="F2186" s="7" t="s">
        <v>829</v>
      </c>
      <c r="G2186" s="8">
        <v>23875</v>
      </c>
      <c r="H2186" s="9" t="s">
        <v>6813</v>
      </c>
      <c r="I2186" s="5" t="s">
        <v>830</v>
      </c>
      <c r="J2186" s="5" t="s">
        <v>830</v>
      </c>
      <c r="K2186" s="5" t="s">
        <v>830</v>
      </c>
      <c r="L2186" s="11">
        <v>0</v>
      </c>
      <c r="M2186" s="13">
        <v>45457</v>
      </c>
      <c r="N2186" s="13">
        <v>45459</v>
      </c>
      <c r="O2186" s="13">
        <v>45459</v>
      </c>
      <c r="P2186" s="15">
        <v>1</v>
      </c>
      <c r="Q2186" s="11" t="s">
        <v>874</v>
      </c>
      <c r="R2186" s="11">
        <v>0</v>
      </c>
      <c r="S2186" s="11">
        <f t="shared" si="69"/>
        <v>0</v>
      </c>
      <c r="T2186" s="22" t="s">
        <v>830</v>
      </c>
      <c r="U2186" s="5">
        <v>0</v>
      </c>
      <c r="V2186" s="10" t="s">
        <v>7868</v>
      </c>
    </row>
    <row r="2187" spans="1:22" s="4" customFormat="1" ht="63.75" x14ac:dyDescent="0.2">
      <c r="A2187" s="5" t="s">
        <v>5359</v>
      </c>
      <c r="B2187" s="5" t="s">
        <v>5359</v>
      </c>
      <c r="C2187" s="5" t="s">
        <v>6016</v>
      </c>
      <c r="D2187" s="6" t="s">
        <v>6027</v>
      </c>
      <c r="E2187" s="6">
        <v>9014791730</v>
      </c>
      <c r="F2187" s="7" t="s">
        <v>829</v>
      </c>
      <c r="G2187" s="8">
        <v>23875</v>
      </c>
      <c r="H2187" s="9" t="s">
        <v>6813</v>
      </c>
      <c r="I2187" s="5" t="s">
        <v>830</v>
      </c>
      <c r="J2187" s="5" t="s">
        <v>830</v>
      </c>
      <c r="K2187" s="5" t="s">
        <v>830</v>
      </c>
      <c r="L2187" s="11">
        <v>0</v>
      </c>
      <c r="M2187" s="13">
        <v>45461</v>
      </c>
      <c r="N2187" s="13">
        <v>45462</v>
      </c>
      <c r="O2187" s="13">
        <v>45462</v>
      </c>
      <c r="P2187" s="15">
        <v>1</v>
      </c>
      <c r="Q2187" s="11" t="s">
        <v>874</v>
      </c>
      <c r="R2187" s="11">
        <v>0</v>
      </c>
      <c r="S2187" s="11">
        <f t="shared" si="69"/>
        <v>0</v>
      </c>
      <c r="T2187" s="22" t="s">
        <v>830</v>
      </c>
      <c r="U2187" s="5">
        <v>0</v>
      </c>
      <c r="V2187" s="10" t="s">
        <v>7869</v>
      </c>
    </row>
    <row r="2188" spans="1:22" s="4" customFormat="1" ht="63.75" x14ac:dyDescent="0.2">
      <c r="A2188" s="5" t="s">
        <v>5360</v>
      </c>
      <c r="B2188" s="5" t="s">
        <v>5360</v>
      </c>
      <c r="C2188" s="5" t="s">
        <v>6016</v>
      </c>
      <c r="D2188" s="6" t="s">
        <v>6027</v>
      </c>
      <c r="E2188" s="6">
        <v>9014791730</v>
      </c>
      <c r="F2188" s="7" t="s">
        <v>829</v>
      </c>
      <c r="G2188" s="8" t="s">
        <v>830</v>
      </c>
      <c r="H2188" s="9" t="s">
        <v>6813</v>
      </c>
      <c r="I2188" s="5" t="s">
        <v>830</v>
      </c>
      <c r="J2188" s="5" t="s">
        <v>830</v>
      </c>
      <c r="K2188" s="5" t="s">
        <v>830</v>
      </c>
      <c r="L2188" s="11">
        <v>0</v>
      </c>
      <c r="M2188" s="13">
        <v>45462</v>
      </c>
      <c r="N2188" s="13">
        <v>45463</v>
      </c>
      <c r="O2188" s="13">
        <v>45463</v>
      </c>
      <c r="P2188" s="15">
        <v>1</v>
      </c>
      <c r="Q2188" s="11" t="s">
        <v>874</v>
      </c>
      <c r="R2188" s="11">
        <v>0</v>
      </c>
      <c r="S2188" s="11">
        <f t="shared" si="69"/>
        <v>0</v>
      </c>
      <c r="T2188" s="22" t="s">
        <v>830</v>
      </c>
      <c r="U2188" s="5">
        <v>0</v>
      </c>
      <c r="V2188" s="10" t="s">
        <v>7870</v>
      </c>
    </row>
    <row r="2189" spans="1:22" s="4" customFormat="1" ht="63.75" x14ac:dyDescent="0.2">
      <c r="A2189" s="5" t="s">
        <v>5361</v>
      </c>
      <c r="B2189" s="5" t="s">
        <v>5361</v>
      </c>
      <c r="C2189" s="5" t="s">
        <v>6016</v>
      </c>
      <c r="D2189" s="6" t="s">
        <v>6024</v>
      </c>
      <c r="E2189" s="6">
        <v>900981255</v>
      </c>
      <c r="F2189" s="7" t="s">
        <v>829</v>
      </c>
      <c r="G2189" s="8" t="s">
        <v>830</v>
      </c>
      <c r="H2189" s="9" t="s">
        <v>6810</v>
      </c>
      <c r="I2189" s="5" t="s">
        <v>830</v>
      </c>
      <c r="J2189" s="5" t="s">
        <v>830</v>
      </c>
      <c r="K2189" s="5" t="s">
        <v>830</v>
      </c>
      <c r="L2189" s="11">
        <v>0</v>
      </c>
      <c r="M2189" s="13">
        <v>45464</v>
      </c>
      <c r="N2189" s="13">
        <v>45466</v>
      </c>
      <c r="O2189" s="13">
        <v>45467</v>
      </c>
      <c r="P2189" s="15">
        <v>2</v>
      </c>
      <c r="Q2189" s="11" t="s">
        <v>874</v>
      </c>
      <c r="R2189" s="11">
        <v>0</v>
      </c>
      <c r="S2189" s="11">
        <f t="shared" si="69"/>
        <v>0</v>
      </c>
      <c r="T2189" s="22" t="s">
        <v>830</v>
      </c>
      <c r="U2189" s="5">
        <v>0</v>
      </c>
      <c r="V2189" s="10" t="s">
        <v>7871</v>
      </c>
    </row>
    <row r="2190" spans="1:22" s="4" customFormat="1" ht="63.75" x14ac:dyDescent="0.2">
      <c r="A2190" s="5" t="s">
        <v>5362</v>
      </c>
      <c r="B2190" s="5" t="s">
        <v>5362</v>
      </c>
      <c r="C2190" s="5" t="s">
        <v>6016</v>
      </c>
      <c r="D2190" s="6" t="s">
        <v>6024</v>
      </c>
      <c r="E2190" s="6">
        <v>900981255</v>
      </c>
      <c r="F2190" s="7" t="s">
        <v>829</v>
      </c>
      <c r="G2190" s="8" t="s">
        <v>830</v>
      </c>
      <c r="H2190" s="9" t="s">
        <v>6810</v>
      </c>
      <c r="I2190" s="5" t="s">
        <v>830</v>
      </c>
      <c r="J2190" s="5" t="s">
        <v>830</v>
      </c>
      <c r="K2190" s="5" t="s">
        <v>830</v>
      </c>
      <c r="L2190" s="11">
        <v>0</v>
      </c>
      <c r="M2190" s="13">
        <v>45464</v>
      </c>
      <c r="N2190" s="13">
        <v>45466</v>
      </c>
      <c r="O2190" s="13">
        <v>45466</v>
      </c>
      <c r="P2190" s="15">
        <v>1</v>
      </c>
      <c r="Q2190" s="11" t="s">
        <v>874</v>
      </c>
      <c r="R2190" s="11">
        <v>0</v>
      </c>
      <c r="S2190" s="11">
        <f t="shared" si="69"/>
        <v>0</v>
      </c>
      <c r="T2190" s="22" t="s">
        <v>830</v>
      </c>
      <c r="U2190" s="5">
        <v>0</v>
      </c>
      <c r="V2190" s="10" t="s">
        <v>7872</v>
      </c>
    </row>
    <row r="2191" spans="1:22" s="4" customFormat="1" ht="63.75" x14ac:dyDescent="0.2">
      <c r="A2191" s="5" t="s">
        <v>5363</v>
      </c>
      <c r="B2191" s="5" t="s">
        <v>5363</v>
      </c>
      <c r="C2191" s="5" t="s">
        <v>6016</v>
      </c>
      <c r="D2191" s="6" t="s">
        <v>6028</v>
      </c>
      <c r="E2191" s="6">
        <v>901185940</v>
      </c>
      <c r="F2191" s="7" t="s">
        <v>829</v>
      </c>
      <c r="G2191" s="8" t="s">
        <v>830</v>
      </c>
      <c r="H2191" s="9" t="s">
        <v>6814</v>
      </c>
      <c r="I2191" s="5" t="s">
        <v>830</v>
      </c>
      <c r="J2191" s="5" t="s">
        <v>830</v>
      </c>
      <c r="K2191" s="5" t="s">
        <v>830</v>
      </c>
      <c r="L2191" s="11">
        <v>0</v>
      </c>
      <c r="M2191" s="13">
        <v>45464</v>
      </c>
      <c r="N2191" s="13">
        <v>45467</v>
      </c>
      <c r="O2191" s="13">
        <v>45467</v>
      </c>
      <c r="P2191" s="15">
        <v>1</v>
      </c>
      <c r="Q2191" s="11" t="s">
        <v>874</v>
      </c>
      <c r="R2191" s="11">
        <v>0</v>
      </c>
      <c r="S2191" s="11">
        <f t="shared" si="69"/>
        <v>0</v>
      </c>
      <c r="T2191" s="22" t="s">
        <v>830</v>
      </c>
      <c r="U2191" s="5">
        <v>0</v>
      </c>
      <c r="V2191" s="10" t="s">
        <v>7873</v>
      </c>
    </row>
    <row r="2192" spans="1:22" s="4" customFormat="1" ht="63.75" x14ac:dyDescent="0.2">
      <c r="A2192" s="5" t="s">
        <v>5364</v>
      </c>
      <c r="B2192" s="5" t="s">
        <v>5364</v>
      </c>
      <c r="C2192" s="5" t="s">
        <v>6016</v>
      </c>
      <c r="D2192" s="6" t="s">
        <v>6025</v>
      </c>
      <c r="E2192" s="6">
        <v>79956924</v>
      </c>
      <c r="F2192" s="7" t="s">
        <v>829</v>
      </c>
      <c r="G2192" s="8">
        <v>29528</v>
      </c>
      <c r="H2192" s="9" t="s">
        <v>6811</v>
      </c>
      <c r="I2192" s="5" t="s">
        <v>830</v>
      </c>
      <c r="J2192" s="5" t="s">
        <v>830</v>
      </c>
      <c r="K2192" s="5" t="s">
        <v>830</v>
      </c>
      <c r="L2192" s="11">
        <v>0</v>
      </c>
      <c r="M2192" s="13">
        <v>45467</v>
      </c>
      <c r="N2192" s="13">
        <v>45468</v>
      </c>
      <c r="O2192" s="13">
        <v>45468</v>
      </c>
      <c r="P2192" s="15">
        <v>1</v>
      </c>
      <c r="Q2192" s="11" t="s">
        <v>874</v>
      </c>
      <c r="R2192" s="11">
        <v>0</v>
      </c>
      <c r="S2192" s="11">
        <f t="shared" si="69"/>
        <v>0</v>
      </c>
      <c r="T2192" s="22" t="s">
        <v>830</v>
      </c>
      <c r="U2192" s="5">
        <v>0</v>
      </c>
      <c r="V2192" s="10" t="s">
        <v>7874</v>
      </c>
    </row>
    <row r="2193" spans="1:22" s="4" customFormat="1" ht="63.75" x14ac:dyDescent="0.2">
      <c r="A2193" s="5" t="s">
        <v>5365</v>
      </c>
      <c r="B2193" s="5" t="s">
        <v>5365</v>
      </c>
      <c r="C2193" s="5" t="s">
        <v>6016</v>
      </c>
      <c r="D2193" s="6" t="s">
        <v>6022</v>
      </c>
      <c r="E2193" s="6">
        <v>901291633</v>
      </c>
      <c r="F2193" s="7" t="s">
        <v>829</v>
      </c>
      <c r="G2193" s="8" t="s">
        <v>830</v>
      </c>
      <c r="H2193" s="9" t="s">
        <v>6807</v>
      </c>
      <c r="I2193" s="5" t="s">
        <v>830</v>
      </c>
      <c r="J2193" s="5" t="s">
        <v>830</v>
      </c>
      <c r="K2193" s="5" t="s">
        <v>830</v>
      </c>
      <c r="L2193" s="11">
        <v>0</v>
      </c>
      <c r="M2193" s="13">
        <v>45467</v>
      </c>
      <c r="N2193" s="13">
        <v>45468</v>
      </c>
      <c r="O2193" s="13">
        <v>45470</v>
      </c>
      <c r="P2193" s="15">
        <v>3</v>
      </c>
      <c r="Q2193" s="11" t="s">
        <v>874</v>
      </c>
      <c r="R2193" s="11">
        <v>0</v>
      </c>
      <c r="S2193" s="11">
        <f t="shared" si="69"/>
        <v>0</v>
      </c>
      <c r="T2193" s="22" t="s">
        <v>830</v>
      </c>
      <c r="U2193" s="5">
        <v>0</v>
      </c>
      <c r="V2193" s="10" t="s">
        <v>7875</v>
      </c>
    </row>
    <row r="2194" spans="1:22" s="4" customFormat="1" ht="63.75" x14ac:dyDescent="0.2">
      <c r="A2194" s="5" t="s">
        <v>5366</v>
      </c>
      <c r="B2194" s="5" t="s">
        <v>5366</v>
      </c>
      <c r="C2194" s="5" t="s">
        <v>6016</v>
      </c>
      <c r="D2194" s="6" t="s">
        <v>6022</v>
      </c>
      <c r="E2194" s="6">
        <v>901291633</v>
      </c>
      <c r="F2194" s="7" t="s">
        <v>829</v>
      </c>
      <c r="G2194" s="8" t="s">
        <v>830</v>
      </c>
      <c r="H2194" s="9" t="s">
        <v>6815</v>
      </c>
      <c r="I2194" s="5" t="s">
        <v>830</v>
      </c>
      <c r="J2194" s="5" t="s">
        <v>830</v>
      </c>
      <c r="K2194" s="5" t="s">
        <v>830</v>
      </c>
      <c r="L2194" s="11">
        <v>0</v>
      </c>
      <c r="M2194" s="13">
        <v>45468</v>
      </c>
      <c r="N2194" s="13">
        <v>45469</v>
      </c>
      <c r="O2194" s="13">
        <v>45469</v>
      </c>
      <c r="P2194" s="15">
        <v>1</v>
      </c>
      <c r="Q2194" s="11" t="s">
        <v>874</v>
      </c>
      <c r="R2194" s="11">
        <v>0</v>
      </c>
      <c r="S2194" s="11">
        <f t="shared" si="69"/>
        <v>0</v>
      </c>
      <c r="T2194" s="22" t="s">
        <v>830</v>
      </c>
      <c r="U2194" s="5">
        <v>0</v>
      </c>
      <c r="V2194" s="10" t="s">
        <v>7876</v>
      </c>
    </row>
    <row r="2195" spans="1:22" s="4" customFormat="1" ht="63.75" x14ac:dyDescent="0.2">
      <c r="A2195" s="5" t="s">
        <v>5367</v>
      </c>
      <c r="B2195" s="5" t="s">
        <v>5367</v>
      </c>
      <c r="C2195" s="5" t="s">
        <v>6016</v>
      </c>
      <c r="D2195" s="6" t="s">
        <v>6028</v>
      </c>
      <c r="E2195" s="6">
        <v>901185940</v>
      </c>
      <c r="F2195" s="7" t="s">
        <v>829</v>
      </c>
      <c r="G2195" s="8" t="s">
        <v>830</v>
      </c>
      <c r="H2195" s="9" t="s">
        <v>6814</v>
      </c>
      <c r="I2195" s="5" t="s">
        <v>830</v>
      </c>
      <c r="J2195" s="5" t="s">
        <v>830</v>
      </c>
      <c r="K2195" s="5" t="s">
        <v>830</v>
      </c>
      <c r="L2195" s="11">
        <v>0</v>
      </c>
      <c r="M2195" s="13">
        <v>45468</v>
      </c>
      <c r="N2195" s="13">
        <v>45469</v>
      </c>
      <c r="O2195" s="13">
        <v>45469</v>
      </c>
      <c r="P2195" s="15">
        <v>1</v>
      </c>
      <c r="Q2195" s="11" t="s">
        <v>874</v>
      </c>
      <c r="R2195" s="11">
        <v>0</v>
      </c>
      <c r="S2195" s="11">
        <f t="shared" si="69"/>
        <v>0</v>
      </c>
      <c r="T2195" s="22" t="s">
        <v>830</v>
      </c>
      <c r="U2195" s="5">
        <v>0</v>
      </c>
      <c r="V2195" s="10" t="s">
        <v>7877</v>
      </c>
    </row>
    <row r="2196" spans="1:22" s="4" customFormat="1" ht="63.75" x14ac:dyDescent="0.2">
      <c r="A2196" s="5" t="s">
        <v>5368</v>
      </c>
      <c r="B2196" s="5" t="s">
        <v>5368</v>
      </c>
      <c r="C2196" s="5" t="s">
        <v>6016</v>
      </c>
      <c r="D2196" s="6" t="s">
        <v>6025</v>
      </c>
      <c r="E2196" s="6">
        <v>79956924</v>
      </c>
      <c r="F2196" s="7" t="s">
        <v>829</v>
      </c>
      <c r="G2196" s="8">
        <v>0</v>
      </c>
      <c r="H2196" s="9" t="s">
        <v>6811</v>
      </c>
      <c r="I2196" s="5" t="s">
        <v>830</v>
      </c>
      <c r="J2196" s="5" t="s">
        <v>830</v>
      </c>
      <c r="K2196" s="5" t="s">
        <v>830</v>
      </c>
      <c r="L2196" s="11">
        <v>0</v>
      </c>
      <c r="M2196" s="13">
        <v>45468</v>
      </c>
      <c r="N2196" s="13">
        <v>45469</v>
      </c>
      <c r="O2196" s="13">
        <v>45469</v>
      </c>
      <c r="P2196" s="15">
        <v>1</v>
      </c>
      <c r="Q2196" s="11" t="s">
        <v>874</v>
      </c>
      <c r="R2196" s="11">
        <v>0</v>
      </c>
      <c r="S2196" s="11">
        <f t="shared" si="69"/>
        <v>0</v>
      </c>
      <c r="T2196" s="22" t="s">
        <v>830</v>
      </c>
      <c r="U2196" s="5">
        <v>0</v>
      </c>
      <c r="V2196" s="10" t="s">
        <v>7878</v>
      </c>
    </row>
    <row r="2197" spans="1:22" s="4" customFormat="1" ht="63.75" x14ac:dyDescent="0.2">
      <c r="A2197" s="5" t="s">
        <v>5369</v>
      </c>
      <c r="B2197" s="5" t="s">
        <v>5369</v>
      </c>
      <c r="C2197" s="5" t="s">
        <v>6016</v>
      </c>
      <c r="D2197" s="6" t="s">
        <v>6025</v>
      </c>
      <c r="E2197" s="6">
        <v>79956924</v>
      </c>
      <c r="F2197" s="7" t="s">
        <v>829</v>
      </c>
      <c r="G2197" s="8">
        <v>0</v>
      </c>
      <c r="H2197" s="9" t="s">
        <v>6811</v>
      </c>
      <c r="I2197" s="5" t="s">
        <v>830</v>
      </c>
      <c r="J2197" s="5" t="s">
        <v>830</v>
      </c>
      <c r="K2197" s="5" t="s">
        <v>830</v>
      </c>
      <c r="L2197" s="11">
        <v>0</v>
      </c>
      <c r="M2197" s="13">
        <v>45468</v>
      </c>
      <c r="N2197" s="13">
        <v>45469</v>
      </c>
      <c r="O2197" s="13">
        <v>45469</v>
      </c>
      <c r="P2197" s="15">
        <v>1</v>
      </c>
      <c r="Q2197" s="11" t="s">
        <v>874</v>
      </c>
      <c r="R2197" s="11">
        <v>0</v>
      </c>
      <c r="S2197" s="11">
        <f t="shared" si="69"/>
        <v>0</v>
      </c>
      <c r="T2197" s="22" t="s">
        <v>830</v>
      </c>
      <c r="U2197" s="5">
        <v>0</v>
      </c>
      <c r="V2197" s="10" t="s">
        <v>7879</v>
      </c>
    </row>
    <row r="2198" spans="1:22" s="4" customFormat="1" ht="63.75" x14ac:dyDescent="0.2">
      <c r="A2198" s="5" t="s">
        <v>5370</v>
      </c>
      <c r="B2198" s="5" t="s">
        <v>5370</v>
      </c>
      <c r="C2198" s="5" t="s">
        <v>6016</v>
      </c>
      <c r="D2198" s="6" t="s">
        <v>6025</v>
      </c>
      <c r="E2198" s="6">
        <v>79956924</v>
      </c>
      <c r="F2198" s="7" t="s">
        <v>829</v>
      </c>
      <c r="G2198" s="8">
        <v>0</v>
      </c>
      <c r="H2198" s="9" t="s">
        <v>6811</v>
      </c>
      <c r="I2198" s="5" t="s">
        <v>830</v>
      </c>
      <c r="J2198" s="5" t="s">
        <v>830</v>
      </c>
      <c r="K2198" s="5" t="s">
        <v>830</v>
      </c>
      <c r="L2198" s="11">
        <v>0</v>
      </c>
      <c r="M2198" s="13">
        <v>45469</v>
      </c>
      <c r="N2198" s="13">
        <v>45470</v>
      </c>
      <c r="O2198" s="13">
        <v>45470</v>
      </c>
      <c r="P2198" s="15">
        <v>1</v>
      </c>
      <c r="Q2198" s="11" t="s">
        <v>874</v>
      </c>
      <c r="R2198" s="11">
        <v>0</v>
      </c>
      <c r="S2198" s="11">
        <f t="shared" si="69"/>
        <v>0</v>
      </c>
      <c r="T2198" s="22" t="s">
        <v>830</v>
      </c>
      <c r="U2198" s="5">
        <v>0</v>
      </c>
      <c r="V2198" s="10" t="s">
        <v>7880</v>
      </c>
    </row>
    <row r="2199" spans="1:22" s="4" customFormat="1" ht="63.75" x14ac:dyDescent="0.2">
      <c r="A2199" s="5" t="s">
        <v>5371</v>
      </c>
      <c r="B2199" s="5" t="s">
        <v>5371</v>
      </c>
      <c r="C2199" s="5" t="s">
        <v>6016</v>
      </c>
      <c r="D2199" s="6" t="s">
        <v>6029</v>
      </c>
      <c r="E2199" s="6">
        <v>9010771885</v>
      </c>
      <c r="F2199" s="7" t="s">
        <v>829</v>
      </c>
      <c r="G2199" s="8" t="s">
        <v>830</v>
      </c>
      <c r="H2199" s="9" t="s">
        <v>6816</v>
      </c>
      <c r="I2199" s="5" t="s">
        <v>830</v>
      </c>
      <c r="J2199" s="5" t="s">
        <v>830</v>
      </c>
      <c r="K2199" s="5" t="s">
        <v>830</v>
      </c>
      <c r="L2199" s="11">
        <v>0</v>
      </c>
      <c r="M2199" s="13">
        <v>45469</v>
      </c>
      <c r="N2199" s="13">
        <v>45470</v>
      </c>
      <c r="O2199" s="13">
        <v>45470</v>
      </c>
      <c r="P2199" s="15">
        <v>1</v>
      </c>
      <c r="Q2199" s="11" t="s">
        <v>874</v>
      </c>
      <c r="R2199" s="11">
        <v>0</v>
      </c>
      <c r="S2199" s="11">
        <f t="shared" si="69"/>
        <v>0</v>
      </c>
      <c r="T2199" s="22" t="s">
        <v>830</v>
      </c>
      <c r="U2199" s="5">
        <v>0</v>
      </c>
      <c r="V2199" s="10" t="s">
        <v>7881</v>
      </c>
    </row>
    <row r="2200" spans="1:22" s="4" customFormat="1" ht="63.75" x14ac:dyDescent="0.2">
      <c r="A2200" s="5" t="s">
        <v>5372</v>
      </c>
      <c r="B2200" s="5" t="s">
        <v>5372</v>
      </c>
      <c r="C2200" s="5" t="s">
        <v>6016</v>
      </c>
      <c r="D2200" s="6" t="s">
        <v>6028</v>
      </c>
      <c r="E2200" s="6">
        <v>901185940</v>
      </c>
      <c r="F2200" s="7" t="s">
        <v>829</v>
      </c>
      <c r="G2200" s="8" t="s">
        <v>830</v>
      </c>
      <c r="H2200" s="9" t="s">
        <v>6814</v>
      </c>
      <c r="I2200" s="5" t="s">
        <v>830</v>
      </c>
      <c r="J2200" s="5" t="s">
        <v>830</v>
      </c>
      <c r="K2200" s="5" t="s">
        <v>830</v>
      </c>
      <c r="L2200" s="11">
        <v>0</v>
      </c>
      <c r="M2200" s="13">
        <v>45469</v>
      </c>
      <c r="N2200" s="13">
        <v>45470</v>
      </c>
      <c r="O2200" s="13">
        <v>45471</v>
      </c>
      <c r="P2200" s="15">
        <v>2</v>
      </c>
      <c r="Q2200" s="11" t="s">
        <v>874</v>
      </c>
      <c r="R2200" s="11">
        <v>0</v>
      </c>
      <c r="S2200" s="11">
        <f t="shared" si="69"/>
        <v>0</v>
      </c>
      <c r="T2200" s="22" t="s">
        <v>830</v>
      </c>
      <c r="U2200" s="5">
        <v>0</v>
      </c>
      <c r="V2200" s="10" t="s">
        <v>7882</v>
      </c>
    </row>
    <row r="2201" spans="1:22" s="4" customFormat="1" ht="63.75" x14ac:dyDescent="0.2">
      <c r="A2201" s="5" t="s">
        <v>5373</v>
      </c>
      <c r="B2201" s="5" t="s">
        <v>5373</v>
      </c>
      <c r="C2201" s="5" t="s">
        <v>6016</v>
      </c>
      <c r="D2201" s="6" t="s">
        <v>6030</v>
      </c>
      <c r="E2201" s="6">
        <v>830018691</v>
      </c>
      <c r="F2201" s="7" t="s">
        <v>829</v>
      </c>
      <c r="G2201" s="8" t="s">
        <v>830</v>
      </c>
      <c r="H2201" s="9" t="s">
        <v>6817</v>
      </c>
      <c r="I2201" s="5" t="s">
        <v>830</v>
      </c>
      <c r="J2201" s="5" t="s">
        <v>830</v>
      </c>
      <c r="K2201" s="5" t="s">
        <v>830</v>
      </c>
      <c r="L2201" s="11">
        <v>0</v>
      </c>
      <c r="M2201" s="13">
        <v>45470</v>
      </c>
      <c r="N2201" s="13">
        <v>45475</v>
      </c>
      <c r="O2201" s="13">
        <v>45475</v>
      </c>
      <c r="P2201" s="15">
        <v>1</v>
      </c>
      <c r="Q2201" s="11" t="s">
        <v>874</v>
      </c>
      <c r="R2201" s="11">
        <v>0</v>
      </c>
      <c r="S2201" s="11">
        <f t="shared" si="69"/>
        <v>0</v>
      </c>
      <c r="T2201" s="22" t="s">
        <v>830</v>
      </c>
      <c r="U2201" s="5">
        <v>0</v>
      </c>
      <c r="V2201" s="10" t="s">
        <v>7883</v>
      </c>
    </row>
    <row r="2202" spans="1:22" s="4" customFormat="1" ht="63.75" x14ac:dyDescent="0.2">
      <c r="A2202" s="5" t="s">
        <v>5374</v>
      </c>
      <c r="B2202" s="5" t="s">
        <v>5374</v>
      </c>
      <c r="C2202" s="5" t="s">
        <v>6016</v>
      </c>
      <c r="D2202" s="6" t="s">
        <v>6021</v>
      </c>
      <c r="E2202" s="6">
        <v>860025674</v>
      </c>
      <c r="F2202" s="7" t="s">
        <v>829</v>
      </c>
      <c r="G2202" s="8" t="s">
        <v>830</v>
      </c>
      <c r="H2202" s="9" t="s">
        <v>6806</v>
      </c>
      <c r="I2202" s="5" t="s">
        <v>830</v>
      </c>
      <c r="J2202" s="5" t="s">
        <v>830</v>
      </c>
      <c r="K2202" s="5" t="s">
        <v>830</v>
      </c>
      <c r="L2202" s="11">
        <v>0</v>
      </c>
      <c r="M2202" s="13">
        <v>45470</v>
      </c>
      <c r="N2202" s="13">
        <v>45476</v>
      </c>
      <c r="O2202" s="13">
        <v>45477</v>
      </c>
      <c r="P2202" s="15">
        <v>2</v>
      </c>
      <c r="Q2202" s="11" t="s">
        <v>874</v>
      </c>
      <c r="R2202" s="11">
        <v>0</v>
      </c>
      <c r="S2202" s="11">
        <f t="shared" si="69"/>
        <v>0</v>
      </c>
      <c r="T2202" s="22" t="s">
        <v>830</v>
      </c>
      <c r="U2202" s="5">
        <v>0</v>
      </c>
      <c r="V2202" s="10" t="s">
        <v>7884</v>
      </c>
    </row>
    <row r="2203" spans="1:22" s="4" customFormat="1" ht="63.75" x14ac:dyDescent="0.2">
      <c r="A2203" s="5" t="s">
        <v>5375</v>
      </c>
      <c r="B2203" s="5" t="s">
        <v>5375</v>
      </c>
      <c r="C2203" s="5" t="s">
        <v>6016</v>
      </c>
      <c r="D2203" s="6" t="s">
        <v>6031</v>
      </c>
      <c r="E2203" s="6">
        <v>901066076</v>
      </c>
      <c r="F2203" s="7" t="s">
        <v>829</v>
      </c>
      <c r="G2203" s="8" t="s">
        <v>830</v>
      </c>
      <c r="H2203" s="9" t="s">
        <v>6818</v>
      </c>
      <c r="I2203" s="5" t="s">
        <v>830</v>
      </c>
      <c r="J2203" s="5" t="s">
        <v>830</v>
      </c>
      <c r="K2203" s="5" t="s">
        <v>830</v>
      </c>
      <c r="L2203" s="11">
        <v>0</v>
      </c>
      <c r="M2203" s="13">
        <v>45471</v>
      </c>
      <c r="N2203" s="13">
        <v>45475</v>
      </c>
      <c r="O2203" s="13">
        <v>45475</v>
      </c>
      <c r="P2203" s="15">
        <v>1</v>
      </c>
      <c r="Q2203" s="11" t="s">
        <v>874</v>
      </c>
      <c r="R2203" s="11">
        <v>0</v>
      </c>
      <c r="S2203" s="11">
        <f t="shared" si="69"/>
        <v>0</v>
      </c>
      <c r="T2203" s="22" t="s">
        <v>830</v>
      </c>
      <c r="U2203" s="5">
        <v>0</v>
      </c>
      <c r="V2203" s="10" t="s">
        <v>7885</v>
      </c>
    </row>
    <row r="2204" spans="1:22" s="4" customFormat="1" ht="51" x14ac:dyDescent="0.2">
      <c r="A2204" s="5" t="s">
        <v>7886</v>
      </c>
      <c r="B2204" s="5" t="s">
        <v>7886</v>
      </c>
      <c r="C2204" s="5" t="s">
        <v>46</v>
      </c>
      <c r="D2204" s="6" t="str">
        <f>+VLOOKUP(B2204,'[1]Contratistas-REP legal'!$C$1:$Z$3995,3,FALSE)</f>
        <v>FUNDACION OVEJA ELECTRICA</v>
      </c>
      <c r="E2204" s="6">
        <f>+VLOOKUP(B2204,'[1]Contratistas-REP legal'!$C$1:$Z$3995,5,FALSE)</f>
        <v>901372765</v>
      </c>
      <c r="F2204" s="7" t="s">
        <v>829</v>
      </c>
      <c r="G2204" s="8" t="s">
        <v>830</v>
      </c>
      <c r="H2204" s="9" t="str">
        <f>+VLOOKUP(B2204,'[1]Contratos electrónicos SECOP II'!$D$1:$AZ$3653,33,FALSE)</f>
        <v>REALIZAR LA COPRODUCCIÓN PARA DESARROLLAR EL 3° FESTIVAL FANTASOFEST QUE SE LLEVARÁ A CABO EN LA CINEMATECA DE BOGOTÁ.</v>
      </c>
      <c r="I2204" s="5" t="str">
        <f>+VLOOKUP(B2204,'[1]Contratos electrónicos SECOP II'!$D$1:$AZ$3653,23,FALSE)</f>
        <v>N/A</v>
      </c>
      <c r="J2204" s="5" t="s">
        <v>830</v>
      </c>
      <c r="K2204" s="5" t="str">
        <f>+VLOOKUP(B2204,'[1]Contratos electrónicos SECOP II'!$D$1:$AZ$3653,26,FALSE)</f>
        <v>N/A - Valor Cero / Coproducción</v>
      </c>
      <c r="L2204" s="11">
        <v>0</v>
      </c>
      <c r="M2204" s="13">
        <v>45476</v>
      </c>
      <c r="N2204" s="13">
        <f>+VLOOKUP(B2204,'[1]Contratos electrónicos SECOP II'!$D$1:$AZ$3653,14,FALSE)</f>
        <v>45477</v>
      </c>
      <c r="O2204" s="13">
        <f>+VLOOKUP(B2204,'[1]Contratos electrónicos SECOP II'!$D$1:$AZ$3653,15,FALSE)</f>
        <v>45513</v>
      </c>
      <c r="P2204" s="15">
        <f>+_xlfn.DAYS(O2204,N2204)+1</f>
        <v>37</v>
      </c>
      <c r="Q2204" s="11" t="s">
        <v>874</v>
      </c>
      <c r="R2204" s="11">
        <v>0</v>
      </c>
      <c r="S2204" s="11">
        <f t="shared" si="69"/>
        <v>0</v>
      </c>
      <c r="T2204" s="22" t="s">
        <v>830</v>
      </c>
      <c r="U2204" s="5">
        <v>0</v>
      </c>
      <c r="V2204" s="10" t="s">
        <v>8893</v>
      </c>
    </row>
    <row r="2205" spans="1:22" s="4" customFormat="1" ht="51" x14ac:dyDescent="0.2">
      <c r="A2205" s="5" t="s">
        <v>7887</v>
      </c>
      <c r="B2205" s="5" t="s">
        <v>7887</v>
      </c>
      <c r="C2205" s="5" t="s">
        <v>46</v>
      </c>
      <c r="D2205" s="6" t="str">
        <f>+VLOOKUP(B2205,'[1]Contratistas-REP legal'!$C$1:$Z$3995,3,FALSE)</f>
        <v>DANTA CINE S.A.S</v>
      </c>
      <c r="E2205" s="6">
        <f>+VLOOKUP(B2205,'[1]Contratistas-REP legal'!$C$1:$Z$3995,5,FALSE)</f>
        <v>901269527</v>
      </c>
      <c r="F2205" s="7" t="s">
        <v>829</v>
      </c>
      <c r="G2205" s="8" t="s">
        <v>830</v>
      </c>
      <c r="H2205" s="9" t="str">
        <f>+VLOOKUP(B2205,'[1]Contratos electrónicos SECOP II'!$D$1:$AZ$3653,33,FALSE)</f>
        <v>REALIZAR LA COPRODUCCIÓN PARA DESARROLLAR LA EXPOSICIÓN EJERCICIOS DE MEMORIA LÍDERES Y LIDERESAS ASESINADOS, QUE SE LLEVARÁ A CABO EN LA CINEMATECA DE BOGOTÁ.</v>
      </c>
      <c r="I2205" s="5" t="str">
        <f>+VLOOKUP(B2205,'[1]Contratos electrónicos SECOP II'!$D$1:$AZ$3653,23,FALSE)</f>
        <v>N/A</v>
      </c>
      <c r="J2205" s="5" t="s">
        <v>830</v>
      </c>
      <c r="K2205" s="5" t="str">
        <f>+VLOOKUP(B2205,'[1]Contratos electrónicos SECOP II'!$D$1:$AZ$3653,26,FALSE)</f>
        <v>N/A - Valor Cero / Coproducción</v>
      </c>
      <c r="L2205" s="11">
        <v>0</v>
      </c>
      <c r="M2205" s="13">
        <v>45477</v>
      </c>
      <c r="N2205" s="13">
        <f>+VLOOKUP(B2205,'[1]Contratos electrónicos SECOP II'!$D$1:$AZ$3653,14,FALSE)</f>
        <v>45477</v>
      </c>
      <c r="O2205" s="13">
        <f>+VLOOKUP(B2205,'[1]Contratos electrónicos SECOP II'!$D$1:$AZ$3653,15,FALSE)</f>
        <v>45519</v>
      </c>
      <c r="P2205" s="15">
        <f t="shared" ref="P2205:P2268" si="70">+_xlfn.DAYS(O2205,N2205)+1</f>
        <v>43</v>
      </c>
      <c r="Q2205" s="11" t="s">
        <v>874</v>
      </c>
      <c r="R2205" s="11">
        <v>0</v>
      </c>
      <c r="S2205" s="11">
        <f t="shared" si="69"/>
        <v>0</v>
      </c>
      <c r="T2205" s="22" t="s">
        <v>830</v>
      </c>
      <c r="U2205" s="5">
        <v>0</v>
      </c>
      <c r="V2205" s="10" t="s">
        <v>8894</v>
      </c>
    </row>
    <row r="2206" spans="1:22" s="4" customFormat="1" ht="51" x14ac:dyDescent="0.2">
      <c r="A2206" s="5" t="s">
        <v>7888</v>
      </c>
      <c r="B2206" s="5" t="s">
        <v>7888</v>
      </c>
      <c r="C2206" s="5" t="str">
        <f>+VLOOKUP(B2206,[2]Hoja1!$H$1:$I$5207,2,FALSE)</f>
        <v>CONTRATOS INTERADMINISTRATIVOS</v>
      </c>
      <c r="D2206" s="6" t="str">
        <f>+VLOOKUP(B2206,'[1]Contratistas-REP legal'!$C$1:$Z$3995,3,FALSE)</f>
        <v>FONDO MIXTO DE PROMOCION CINEMATOGRAFICA PROIMAGENES COLOMBIA - PROIMAGENES COLOMBIA</v>
      </c>
      <c r="E2206" s="6">
        <f>+VLOOKUP(B2206,'[1]Contratistas-REP legal'!$C$1:$Z$3995,5,FALSE)</f>
        <v>830046582</v>
      </c>
      <c r="F2206" s="7" t="s">
        <v>829</v>
      </c>
      <c r="G2206" s="8">
        <f>+VLOOKUP(B2206,'[1]Contratistas-REP legal'!$C$1:$Z$3995,17,FALSE)</f>
        <v>0</v>
      </c>
      <c r="H2206" s="9" t="str">
        <f>+VLOOKUP(B2206,'[1]Contratos electrónicos SECOP II'!$D$1:$AZ$3653,33,FALSE)</f>
        <v>Aunar esfuerzos entre el Instituto Distrital de las Artes - IDARTES - y el FONDO MIXTO DE PROMOCIÓN CINEMATOGRÁFICA - PROIMAGENES COLOMBIA- para llevar a cabo el evento de la inauguración del "BOGOTÁ AUDIOVISUAL MARKET - BAM 2024", acorde con el anexo técnico que hace parte integral del presente acuerdo.</v>
      </c>
      <c r="I2206" s="5" t="str">
        <f>+VLOOKUP(B2206,'[1]Contratos electrónicos SECOP II'!$D$1:$AZ$3653,23,FALSE)</f>
        <v>Inversión</v>
      </c>
      <c r="J2206" s="5"/>
      <c r="K2206" s="5" t="str">
        <f>+VLOOKUP(B2206,'[1]Contratos electrónicos SECOP II'!$D$1:$AZ$3653,26,FALSE)</f>
        <v>O23011733012024008705073</v>
      </c>
      <c r="L2206" s="11">
        <f>+VLOOKUP(B2206,'[1]Contratos electrónicos SECOP II'!$D$1:$AZ$3653,29,FALSE)</f>
        <v>63201000</v>
      </c>
      <c r="M2206" s="13">
        <v>45478</v>
      </c>
      <c r="N2206" s="13">
        <f>+VLOOKUP(B2206,'[1]Contratos electrónicos SECOP II'!$D$1:$AZ$3653,14,FALSE)</f>
        <v>45481</v>
      </c>
      <c r="O2206" s="13">
        <f>+VLOOKUP(B2206,'[1]Contratos electrónicos SECOP II'!$D$1:$AZ$3653,15,FALSE)</f>
        <v>45503</v>
      </c>
      <c r="P2206" s="15">
        <f t="shared" si="70"/>
        <v>23</v>
      </c>
      <c r="Q2206" s="11" t="s">
        <v>874</v>
      </c>
      <c r="R2206" s="11">
        <f>+VLOOKUP(B2206,[2]Hoja2!$A$3:$C$3503,3,FALSE)</f>
        <v>19720000</v>
      </c>
      <c r="S2206" s="11">
        <f t="shared" si="69"/>
        <v>43481000</v>
      </c>
      <c r="T2206" s="22">
        <f t="shared" ref="T2206:T2244" si="71">+R2206*100/L2206</f>
        <v>31.20203794243762</v>
      </c>
      <c r="U2206" s="5">
        <v>1</v>
      </c>
      <c r="V2206" s="10" t="s">
        <v>8895</v>
      </c>
    </row>
    <row r="2207" spans="1:22" s="4" customFormat="1" ht="51" x14ac:dyDescent="0.2">
      <c r="A2207" s="5" t="s">
        <v>7889</v>
      </c>
      <c r="B2207" s="5" t="s">
        <v>7889</v>
      </c>
      <c r="C2207" s="5" t="str">
        <f>+VLOOKUP(B2207,[2]Hoja1!$H$1:$I$5207,2,FALSE)</f>
        <v>CONTRATO DE PRESTACION DE SERVICIOS</v>
      </c>
      <c r="D2207" s="6" t="str">
        <f>+VLOOKUP(B2207,'[1]Contratistas-REP legal'!$C$1:$Z$3995,3,FALSE)</f>
        <v>OPEN GROUP BTL SAS</v>
      </c>
      <c r="E2207" s="6">
        <f>+VLOOKUP(B2207,'[1]Contratistas-REP legal'!$C$1:$Z$3995,5,FALSE)</f>
        <v>900194353</v>
      </c>
      <c r="F2207" s="7" t="s">
        <v>829</v>
      </c>
      <c r="G2207" s="8">
        <f>+VLOOKUP(B2207,'[1]Contratistas-REP legal'!$C$1:$Z$3995,17,FALSE)</f>
        <v>0</v>
      </c>
      <c r="H2207" s="9" t="str">
        <f>+VLOOKUP(B2207,'[1]Contratos electrónicos SECOP II'!$D$1:$AZ$3653,33,FALSE)</f>
        <v>CONTRATAR PARA EL INSTITUTO DISTRITAL DE LAS ARTES- IDARTES- EL SERVICIO DE ALQUILER DE VALLAS DE SEPARACIÓN, MUROS DE CONTENCIÓN, MALLAS DE SEPARACIÓN Y SEPARADORES DE FILA, NECESARIOS PARA LA REALIZACIÓN DE ACTIVIDADES, EVENTOS Y PRODUCCIONES DESARROLLADOS Y/O EN LAS QUE HAGA PARTE EL INSTITUTO, ACORDE CON LAS ESPECIFICACIONES TÉCNICAS DEFINIDAS POR LA ENTIDAD</v>
      </c>
      <c r="I2207" s="5" t="str">
        <f>+VLOOKUP(B2207,'[1]Contratos electrónicos SECOP II'!$D$1:$AZ$3653,23,FALSE)</f>
        <v>Inversión</v>
      </c>
      <c r="J2207" s="5"/>
      <c r="K2207" s="5" t="str">
        <f>+VLOOKUP(B2207,'[1]Contratos electrónicos SECOP II'!$D$1:$AZ$3653,26,FALSE)</f>
        <v>O23011733012024014605073</v>
      </c>
      <c r="L2207" s="11">
        <f>+VLOOKUP(B2207,'[1]Contratos electrónicos SECOP II'!$D$1:$AZ$3653,29,FALSE)</f>
        <v>360000000</v>
      </c>
      <c r="M2207" s="13">
        <v>45484</v>
      </c>
      <c r="N2207" s="13">
        <f>+VLOOKUP(B2207,'[1]Contratos electrónicos SECOP II'!$D$1:$AZ$3653,14,FALSE)</f>
        <v>45490</v>
      </c>
      <c r="O2207" s="13">
        <f>+VLOOKUP(B2207,'[1]Contratos electrónicos SECOP II'!$D$1:$AZ$3653,15,FALSE)</f>
        <v>45777</v>
      </c>
      <c r="P2207" s="15">
        <f t="shared" si="70"/>
        <v>288</v>
      </c>
      <c r="Q2207" s="11" t="s">
        <v>874</v>
      </c>
      <c r="R2207" s="11">
        <f>+VLOOKUP(B2207,[2]Hoja2!$A$3:$C$3503,3,FALSE)</f>
        <v>307580500</v>
      </c>
      <c r="S2207" s="11">
        <f t="shared" si="69"/>
        <v>52419500</v>
      </c>
      <c r="T2207" s="22">
        <f t="shared" si="71"/>
        <v>85.439027777777781</v>
      </c>
      <c r="U2207" s="5">
        <v>3</v>
      </c>
      <c r="V2207" s="10" t="s">
        <v>8896</v>
      </c>
    </row>
    <row r="2208" spans="1:22" s="4" customFormat="1" ht="51" x14ac:dyDescent="0.2">
      <c r="A2208" s="5" t="s">
        <v>7890</v>
      </c>
      <c r="B2208" s="5" t="s">
        <v>7890</v>
      </c>
      <c r="C2208" s="5" t="str">
        <f>+VLOOKUP(B2208,[2]Hoja1!$H$1:$I$5207,2,FALSE)</f>
        <v>CONTRATO DE PRESTACION DE SERVICIOS</v>
      </c>
      <c r="D2208" s="6" t="str">
        <f>+VLOOKUP(B2208,'[1]Contratistas-REP legal'!$C$1:$Z$3995,3,FALSE)</f>
        <v>INVERSIONES JUNISAMA SAS</v>
      </c>
      <c r="E2208" s="6">
        <f>+VLOOKUP(B2208,'[1]Contratistas-REP legal'!$C$1:$Z$3995,5,FALSE)</f>
        <v>901710432</v>
      </c>
      <c r="F2208" s="7" t="s">
        <v>829</v>
      </c>
      <c r="G2208" s="8">
        <f>+VLOOKUP(B2208,'[1]Contratistas-REP legal'!$C$1:$Z$3995,17,FALSE)</f>
        <v>0</v>
      </c>
      <c r="H2208" s="9" t="str">
        <f>+VLOOKUP(B2208,'[1]Contratos electrónicos SECOP II'!$D$1:$AZ$3653,33,FALSE)</f>
        <v>CONTRATAR PARA EL INSTITUTO DISTRITAL DE LAS ARTES - IDARTES- EL SERVICIO DE ALQUILER DE CABINAS SANITARIAS PORTÁTILES PARA SER UTILIZADOS EN LA REALIZACIÓN DE ACTIVIDADES, EVENTOS Y PRODUCCIONES DESARROLLADOS Y/O EN LAS QUE HAGA PARTE EL INSTITUTO, ACORDE CON LAS ESPECIFICACIONES TÉCNICAS DEFINIDAS POR LA ENTIDAD.</v>
      </c>
      <c r="I2208" s="5" t="str">
        <f>+VLOOKUP(B2208,'[1]Contratos electrónicos SECOP II'!$D$1:$AZ$3653,23,FALSE)</f>
        <v>Inversión</v>
      </c>
      <c r="J2208" s="5"/>
      <c r="K2208" s="5" t="str">
        <f>+VLOOKUP(B2208,'[1]Contratos electrónicos SECOP II'!$D$1:$AZ$3653,26,FALSE)</f>
        <v>O23011733012024014605073</v>
      </c>
      <c r="L2208" s="11">
        <f>+VLOOKUP(B2208,'[1]Contratos electrónicos SECOP II'!$D$1:$AZ$3653,29,FALSE)</f>
        <v>345000000</v>
      </c>
      <c r="M2208" s="13">
        <v>45484</v>
      </c>
      <c r="N2208" s="13">
        <f>+VLOOKUP(B2208,'[1]Contratos electrónicos SECOP II'!$D$1:$AZ$3653,14,FALSE)</f>
        <v>45492</v>
      </c>
      <c r="O2208" s="13">
        <f>+VLOOKUP(B2208,'[1]Contratos electrónicos SECOP II'!$D$1:$AZ$3653,15,FALSE)</f>
        <v>45656</v>
      </c>
      <c r="P2208" s="15">
        <f t="shared" si="70"/>
        <v>165</v>
      </c>
      <c r="Q2208" s="11" t="s">
        <v>874</v>
      </c>
      <c r="R2208" s="11">
        <f>+VLOOKUP(B2208,[2]Hoja2!$A$3:$C$3503,3,FALSE)</f>
        <v>343137036</v>
      </c>
      <c r="S2208" s="11">
        <f t="shared" si="69"/>
        <v>1862964</v>
      </c>
      <c r="T2208" s="22">
        <f t="shared" si="71"/>
        <v>99.460010434782603</v>
      </c>
      <c r="U2208" s="5">
        <v>3</v>
      </c>
      <c r="V2208" s="10" t="s">
        <v>8897</v>
      </c>
    </row>
    <row r="2209" spans="1:22" s="4" customFormat="1" ht="51" x14ac:dyDescent="0.2">
      <c r="A2209" s="5" t="s">
        <v>7891</v>
      </c>
      <c r="B2209" s="5" t="s">
        <v>7891</v>
      </c>
      <c r="C2209" s="5" t="s">
        <v>46</v>
      </c>
      <c r="D2209" s="6" t="str">
        <f>+VLOOKUP(B2209,'[1]Contratistas-REP legal'!$C$1:$Z$3995,3,FALSE)</f>
        <v>ASOCIACIÓN FÚTBOL CONCIENCIA</v>
      </c>
      <c r="E2209" s="6">
        <f>+VLOOKUP(B2209,'[1]Contratistas-REP legal'!$C$1:$Z$3995,5,FALSE)</f>
        <v>901047317</v>
      </c>
      <c r="F2209" s="7" t="s">
        <v>829</v>
      </c>
      <c r="G2209" s="8" t="s">
        <v>830</v>
      </c>
      <c r="H2209" s="9" t="str">
        <f>+VLOOKUP(B2209,'[1]Contratos electrónicos SECOP II'!$D$1:$AZ$3653,33,FALSE)</f>
        <v>Realizar la coproducción para desarrollar el Festival Mundial de Cine Futbolero - Tercer Tiempo Fest 2024, que se llevará a cabo en la Cinemateca De Bogotá.</v>
      </c>
      <c r="I2209" s="5" t="str">
        <f>+VLOOKUP(B2209,'[1]Contratos electrónicos SECOP II'!$D$1:$AZ$3653,23,FALSE)</f>
        <v>N/A</v>
      </c>
      <c r="J2209" s="5" t="s">
        <v>830</v>
      </c>
      <c r="K2209" s="5" t="str">
        <f>+VLOOKUP(B2209,'[1]Contratos electrónicos SECOP II'!$D$1:$AZ$3653,26,FALSE)</f>
        <v>N/A - Valor Cero / Coproducción</v>
      </c>
      <c r="L2209" s="11">
        <v>0</v>
      </c>
      <c r="M2209" s="13">
        <v>45482</v>
      </c>
      <c r="N2209" s="13">
        <f>+VLOOKUP(B2209,'[1]Contratos electrónicos SECOP II'!$D$1:$AZ$3653,14,FALSE)</f>
        <v>45482</v>
      </c>
      <c r="O2209" s="13">
        <f>+VLOOKUP(B2209,'[1]Contratos electrónicos SECOP II'!$D$1:$AZ$3653,15,FALSE)</f>
        <v>45518</v>
      </c>
      <c r="P2209" s="15">
        <f t="shared" si="70"/>
        <v>37</v>
      </c>
      <c r="Q2209" s="11" t="s">
        <v>874</v>
      </c>
      <c r="R2209" s="11">
        <v>0</v>
      </c>
      <c r="S2209" s="11">
        <f t="shared" si="69"/>
        <v>0</v>
      </c>
      <c r="T2209" s="22" t="s">
        <v>830</v>
      </c>
      <c r="U2209" s="5">
        <v>0</v>
      </c>
      <c r="V2209" s="10" t="s">
        <v>8898</v>
      </c>
    </row>
    <row r="2210" spans="1:22" s="4" customFormat="1" ht="51" x14ac:dyDescent="0.2">
      <c r="A2210" s="5" t="s">
        <v>7892</v>
      </c>
      <c r="B2210" s="5" t="s">
        <v>7892</v>
      </c>
      <c r="C2210" s="5" t="str">
        <f>+VLOOKUP(B2210,[2]Hoja1!$H$1:$I$5207,2,FALSE)</f>
        <v>CONVENIO DE ASOCIACION</v>
      </c>
      <c r="D2210" s="6" t="str">
        <f>+VLOOKUP(B2210,'[1]Contratistas-REP legal'!$C$1:$Z$3995,3,FALSE)</f>
        <v>FUNDACION ALGO EN COMUN</v>
      </c>
      <c r="E2210" s="6">
        <f>+VLOOKUP(B2210,'[1]Contratistas-REP legal'!$C$1:$Z$3995,5,FALSE)</f>
        <v>900641363</v>
      </c>
      <c r="F2210" s="7" t="s">
        <v>829</v>
      </c>
      <c r="G2210" s="8">
        <f>+VLOOKUP(B2210,'[1]Contratistas-REP legal'!$C$1:$Z$3995,17,FALSE)</f>
        <v>0</v>
      </c>
      <c r="H2210" s="9" t="str">
        <f>+VLOOKUP(B2210,'[1]Contratos electrónicos SECOP II'!$D$1:$AZ$3653,33,FALSE)</f>
        <v>Aunar esfuerzos entre el Instituto Distrital de las Artes - IDARTES y una entidad sin ánimo de lucro para el desarrollo conjunto de actividades relacionadas con los cometidos y funciones del Instituto, particularmente para el fomento de las Artes Audiovisuales y en concordancia para la realización del proyecto "CINEMATECA DE BOGOTÁ 2024" el cual tiene componentes de circulación, formación, investigación y apropiación, para la gestión y el afianzamiento de la relación entre la ciudadanía y las ar</v>
      </c>
      <c r="I2210" s="5" t="str">
        <f>+VLOOKUP(B2210,'[1]Contratos electrónicos SECOP II'!$D$1:$AZ$3653,23,FALSE)</f>
        <v>Inversión</v>
      </c>
      <c r="J2210" s="5"/>
      <c r="K2210" s="5" t="str">
        <f>+VLOOKUP(B2210,'[1]Contratos electrónicos SECOP II'!$D$1:$AZ$3653,26,FALSE)</f>
        <v>O23011733012024014605099</v>
      </c>
      <c r="L2210" s="11">
        <f>+VLOOKUP(B2210,'[1]Contratos electrónicos SECOP II'!$D$1:$AZ$3653,29,FALSE)</f>
        <v>1108893381</v>
      </c>
      <c r="M2210" s="13">
        <v>45483</v>
      </c>
      <c r="N2210" s="13">
        <f>+VLOOKUP(B2210,'[1]Contratos electrónicos SECOP II'!$D$1:$AZ$3653,14,FALSE)</f>
        <v>45489</v>
      </c>
      <c r="O2210" s="13">
        <f>+VLOOKUP(B2210,'[1]Contratos electrónicos SECOP II'!$D$1:$AZ$3653,15,FALSE)</f>
        <v>45747</v>
      </c>
      <c r="P2210" s="15">
        <f t="shared" si="70"/>
        <v>259</v>
      </c>
      <c r="Q2210" s="11" t="s">
        <v>874</v>
      </c>
      <c r="R2210" s="11">
        <f>+VLOOKUP(B2210,[2]Hoja2!$A$3:$C$3503,3,FALSE)</f>
        <v>847525909</v>
      </c>
      <c r="S2210" s="11">
        <f t="shared" si="69"/>
        <v>261367472</v>
      </c>
      <c r="T2210" s="22">
        <f t="shared" si="71"/>
        <v>76.429882576781296</v>
      </c>
      <c r="U2210" s="5">
        <v>1</v>
      </c>
      <c r="V2210" s="10" t="s">
        <v>8899</v>
      </c>
    </row>
    <row r="2211" spans="1:22" s="4" customFormat="1" ht="51" x14ac:dyDescent="0.2">
      <c r="A2211" s="5" t="s">
        <v>7893</v>
      </c>
      <c r="B2211" s="5" t="s">
        <v>7893</v>
      </c>
      <c r="C2211" s="5" t="str">
        <f>+VLOOKUP(B2211,[2]Hoja1!$H$1:$I$5207,2,FALSE)</f>
        <v>CONVENIO DE ASOCIACION</v>
      </c>
      <c r="D2211" s="6" t="str">
        <f>+VLOOKUP(B2211,'[1]Contratistas-REP legal'!$C$1:$Z$3995,3,FALSE)</f>
        <v>CORPORACION AL ALBA PRODUCCIONES</v>
      </c>
      <c r="E2211" s="6">
        <f>+VLOOKUP(B2211,'[1]Contratistas-REP legal'!$C$1:$Z$3995,5,FALSE)</f>
        <v>901012832</v>
      </c>
      <c r="F2211" s="7" t="s">
        <v>829</v>
      </c>
      <c r="G2211" s="8">
        <f>+VLOOKUP(B2211,'[1]Contratistas-REP legal'!$C$1:$Z$3995,17,FALSE)</f>
        <v>0</v>
      </c>
      <c r="H2211" s="9" t="str">
        <f>+VLOOKUP(B2211,'[1]Contratos electrónicos SECOP II'!$D$1:$AZ$3653,33,FALSE)</f>
        <v>Aunar esfuerzos entre el Instituto Distrital de las Artes - IDARTES y una entidad sin ánimo de lucro, para el desarrollo conjunto de actividades relacionadas con los cometidos y funciones del Instituto, particularmente para la realización del proyecto "Festival Góspel 2024", el cual busca generar una estrategia de promoción y mediación de las prácticas artísticas y culturales de la ciudad, involucrando la participación activa tanto de agentes del sector artístico como de la ciudadanía, mediante</v>
      </c>
      <c r="I2211" s="5" t="str">
        <f>+VLOOKUP(B2211,'[1]Contratos electrónicos SECOP II'!$D$1:$AZ$3653,23,FALSE)</f>
        <v>Inversión</v>
      </c>
      <c r="J2211" s="5"/>
      <c r="K2211" s="5" t="str">
        <f>+VLOOKUP(B2211,'[1]Contratos electrónicos SECOP II'!$D$1:$AZ$3653,26,FALSE)</f>
        <v>O23011733012024014605099</v>
      </c>
      <c r="L2211" s="11">
        <f>+VLOOKUP(B2211,'[1]Contratos electrónicos SECOP II'!$D$1:$AZ$3653,29,FALSE)</f>
        <v>631095166</v>
      </c>
      <c r="M2211" s="13">
        <v>45483</v>
      </c>
      <c r="N2211" s="13">
        <f>+VLOOKUP(B2211,'[1]Contratos electrónicos SECOP II'!$D$1:$AZ$3653,14,FALSE)</f>
        <v>45485</v>
      </c>
      <c r="O2211" s="13">
        <f>+VLOOKUP(B2211,'[1]Contratos electrónicos SECOP II'!$D$1:$AZ$3653,15,FALSE)</f>
        <v>45534</v>
      </c>
      <c r="P2211" s="15">
        <f t="shared" si="70"/>
        <v>50</v>
      </c>
      <c r="Q2211" s="11" t="s">
        <v>874</v>
      </c>
      <c r="R2211" s="11">
        <f>+VLOOKUP(B2211,[2]Hoja2!$A$3:$C$3503,3,FALSE)</f>
        <v>575816757</v>
      </c>
      <c r="S2211" s="11">
        <f t="shared" si="69"/>
        <v>55278409</v>
      </c>
      <c r="T2211" s="22">
        <f t="shared" si="71"/>
        <v>91.240875864988013</v>
      </c>
      <c r="U2211" s="5">
        <v>1</v>
      </c>
      <c r="V2211" s="10" t="s">
        <v>8900</v>
      </c>
    </row>
    <row r="2212" spans="1:22" s="4" customFormat="1" ht="63.75" x14ac:dyDescent="0.2">
      <c r="A2212" s="5" t="s">
        <v>7894</v>
      </c>
      <c r="B2212" s="5" t="s">
        <v>7894</v>
      </c>
      <c r="C2212" s="5" t="str">
        <f>+VLOOKUP(B2212,[2]Hoja1!$H$1:$I$5207,2,FALSE)</f>
        <v>CONVENIO DE ASOCIACION</v>
      </c>
      <c r="D2212" s="6" t="str">
        <f>+VLOOKUP(B2212,'[1]Contratistas-REP legal'!$C$1:$Z$3995,3,FALSE)</f>
        <v>FUNDACION ALGO EN COMUN</v>
      </c>
      <c r="E2212" s="6">
        <f>+VLOOKUP(B2212,'[1]Contratistas-REP legal'!$C$1:$Z$3995,5,FALSE)</f>
        <v>900641363</v>
      </c>
      <c r="F2212" s="7" t="s">
        <v>829</v>
      </c>
      <c r="G2212" s="8">
        <f>+VLOOKUP(B2212,'[1]Contratistas-REP legal'!$C$1:$Z$3995,17,FALSE)</f>
        <v>0</v>
      </c>
      <c r="H2212" s="9" t="str">
        <f>+VLOOKUP(B2212,'[1]Contratos electrónicos SECOP II'!$D$1:$AZ$3653,33,FALSE)</f>
        <v>Aunar esfuerzos entre el Instituto Distrital de las Artes - IDARTES y una entidad sin ánimo de lucro 
 para el desarrollo conjunto de actividades relacionadas con los cometidos y funciones del Instituto, 
 particularmente para la realización del proyecto "Cinemateca Rodante - Comisión Fílmica de Bogotá 
 2024", el cual pretende llevar a cabo acciones de formación, circulación, apropiación y fomento de las 
 Artes Audiovisuales que comprende el enfoque territorial, sectorial e industrial, y la promoc</v>
      </c>
      <c r="I2212" s="5" t="str">
        <f>+VLOOKUP(B2212,'[1]Contratos electrónicos SECOP II'!$D$1:$AZ$3653,23,FALSE)</f>
        <v>Inversión</v>
      </c>
      <c r="J2212" s="5"/>
      <c r="K2212" s="5" t="str">
        <f>+VLOOKUP(B2212,'[1]Contratos electrónicos SECOP II'!$D$1:$AZ$3653,26,FALSE)</f>
        <v>O23011733012024014605099</v>
      </c>
      <c r="L2212" s="11">
        <f>+VLOOKUP(B2212,'[1]Contratos electrónicos SECOP II'!$D$1:$AZ$3653,29,FALSE)</f>
        <v>601062433</v>
      </c>
      <c r="M2212" s="13">
        <v>45483</v>
      </c>
      <c r="N2212" s="13">
        <f>+VLOOKUP(B2212,'[1]Contratos electrónicos SECOP II'!$D$1:$AZ$3653,14,FALSE)</f>
        <v>45489</v>
      </c>
      <c r="O2212" s="13">
        <f>+VLOOKUP(B2212,'[1]Contratos electrónicos SECOP II'!$D$1:$AZ$3653,15,FALSE)</f>
        <v>45747</v>
      </c>
      <c r="P2212" s="15">
        <f t="shared" si="70"/>
        <v>259</v>
      </c>
      <c r="Q2212" s="11" t="s">
        <v>874</v>
      </c>
      <c r="R2212" s="11">
        <f>+VLOOKUP(B2212,[2]Hoja2!$A$3:$C$3503,3,FALSE)</f>
        <v>458185946</v>
      </c>
      <c r="S2212" s="11">
        <f t="shared" si="69"/>
        <v>142876487</v>
      </c>
      <c r="T2212" s="22">
        <f t="shared" si="71"/>
        <v>76.229343383368629</v>
      </c>
      <c r="U2212" s="5">
        <v>1</v>
      </c>
      <c r="V2212" s="10" t="s">
        <v>8901</v>
      </c>
    </row>
    <row r="2213" spans="1:22" s="4" customFormat="1" ht="51" x14ac:dyDescent="0.2">
      <c r="A2213" s="5" t="s">
        <v>7895</v>
      </c>
      <c r="B2213" s="5" t="s">
        <v>7895</v>
      </c>
      <c r="C2213" s="5" t="str">
        <f>+VLOOKUP(B2213,[2]Hoja1!$H$1:$I$5207,2,FALSE)</f>
        <v>CONTRATO DE PRESTACION DE SERVICIOS</v>
      </c>
      <c r="D2213" s="6" t="str">
        <f>+VLOOKUP(B2213,'[1]Contratistas-REP legal'!$C$1:$Z$3995,3,FALSE)</f>
        <v>RENT AND STYLE SAS</v>
      </c>
      <c r="E2213" s="6">
        <f>+VLOOKUP(B2213,'[1]Contratistas-REP legal'!$C$1:$Z$3995,5,FALSE)</f>
        <v>900478067</v>
      </c>
      <c r="F2213" s="7" t="s">
        <v>829</v>
      </c>
      <c r="G2213" s="8">
        <f>+VLOOKUP(B2213,'[1]Contratistas-REP legal'!$C$1:$Z$3995,17,FALSE)</f>
        <v>0</v>
      </c>
      <c r="H2213" s="9" t="str">
        <f>+VLOOKUP(B2213,'[1]Contratos electrónicos SECOP II'!$D$1:$AZ$3653,33,FALSE)</f>
        <v>Contratar para el instituto distrital de las artes - IDARTES- el servicio de alquiler de mobiliario y camerinos requeridos para el desarrollo de actividades, eventos y producciones desarrollados y/o en las que haga parte el instituto, acorde con las especificaciones técnicas definidas por la entidad</v>
      </c>
      <c r="I2213" s="5" t="str">
        <f>+VLOOKUP(B2213,'[1]Contratos electrónicos SECOP II'!$D$1:$AZ$3653,23,FALSE)</f>
        <v>Inversión</v>
      </c>
      <c r="J2213" s="5"/>
      <c r="K2213" s="5" t="str">
        <f>+VLOOKUP(B2213,'[1]Contratos electrónicos SECOP II'!$D$1:$AZ$3653,26,FALSE)</f>
        <v>O23011733012024014605073</v>
      </c>
      <c r="L2213" s="11">
        <f>+VLOOKUP(B2213,'[1]Contratos electrónicos SECOP II'!$D$1:$AZ$3653,29,FALSE)</f>
        <v>247500000</v>
      </c>
      <c r="M2213" s="13">
        <v>45485</v>
      </c>
      <c r="N2213" s="13">
        <f>+VLOOKUP(B2213,'[1]Contratos electrónicos SECOP II'!$D$1:$AZ$3653,14,FALSE)</f>
        <v>45489</v>
      </c>
      <c r="O2213" s="13">
        <f>+VLOOKUP(B2213,'[1]Contratos electrónicos SECOP II'!$D$1:$AZ$3653,15,FALSE)</f>
        <v>45656</v>
      </c>
      <c r="P2213" s="15">
        <f t="shared" si="70"/>
        <v>168</v>
      </c>
      <c r="Q2213" s="11" t="s">
        <v>874</v>
      </c>
      <c r="R2213" s="11">
        <f>+VLOOKUP(B2213,[2]Hoja2!$A$3:$C$3503,3,FALSE)</f>
        <v>247500000</v>
      </c>
      <c r="S2213" s="11">
        <f t="shared" si="69"/>
        <v>0</v>
      </c>
      <c r="T2213" s="22">
        <f t="shared" si="71"/>
        <v>100</v>
      </c>
      <c r="U2213" s="5">
        <v>2</v>
      </c>
      <c r="V2213" s="10" t="s">
        <v>8902</v>
      </c>
    </row>
    <row r="2214" spans="1:22" s="4" customFormat="1" ht="51" x14ac:dyDescent="0.2">
      <c r="A2214" s="5" t="s">
        <v>7896</v>
      </c>
      <c r="B2214" s="5" t="s">
        <v>7896</v>
      </c>
      <c r="C2214" s="5" t="str">
        <f>+VLOOKUP(B2214,[2]Hoja1!$H$1:$I$5207,2,FALSE)</f>
        <v>CONTRATO DE PRESTACION DE SERVICIOS PROFESIONALES</v>
      </c>
      <c r="D2214" s="6" t="str">
        <f>+VLOOKUP(B2214,'[1]Contratistas-REP legal'!$C$1:$Z$3995,3,FALSE)</f>
        <v>DIEGO ALEXANDER OCHOA SANA</v>
      </c>
      <c r="E2214" s="6">
        <f>+VLOOKUP(B2214,'[1]Contratistas-REP legal'!$C$1:$Z$3995,5,FALSE)</f>
        <v>1030600753</v>
      </c>
      <c r="F2214" s="7" t="s">
        <v>829</v>
      </c>
      <c r="G2214" s="8">
        <f>+VLOOKUP(B2214,'[1]Contratistas-REP legal'!$C$1:$Z$3995,17,FALSE)</f>
        <v>0</v>
      </c>
      <c r="H2214" s="9" t="str">
        <f>+VLOOKUP(B2214,'[1]Contratos electrónicos SECOP II'!$D$1:$AZ$3653,33,FALSE)</f>
        <v>Prestar servicios profesionales al IDARTES - Subdirección de Formación Artística, para el desarrollo y ejecución de los procesos de formación artística, en el marco del Programa Crea,acorde con las perspectivas pedagógicas del programa y los requerimientos de la entidad.</v>
      </c>
      <c r="I2214" s="5" t="str">
        <f>+VLOOKUP(B2214,'[1]Contratos electrónicos SECOP II'!$D$1:$AZ$3653,23,FALSE)</f>
        <v>Inversión</v>
      </c>
      <c r="J2214" s="5"/>
      <c r="K2214" s="5" t="str">
        <f>+VLOOKUP(B2214,'[1]Contratos electrónicos SECOP II'!$D$1:$AZ$3653,26,FALSE)</f>
        <v>O23011733012024008608122</v>
      </c>
      <c r="L2214" s="11">
        <f>+VLOOKUP(B2214,'[1]Contratos electrónicos SECOP II'!$D$1:$AZ$3653,29,FALSE)</f>
        <v>13676124</v>
      </c>
      <c r="M2214" s="13">
        <v>45492</v>
      </c>
      <c r="N2214" s="13">
        <f>+VLOOKUP(B2214,'[1]Contratos electrónicos SECOP II'!$D$1:$AZ$3653,14,FALSE)</f>
        <v>45496</v>
      </c>
      <c r="O2214" s="13">
        <f>+VLOOKUP(B2214,'[1]Contratos electrónicos SECOP II'!$D$1:$AZ$3653,15,FALSE)</f>
        <v>45611</v>
      </c>
      <c r="P2214" s="15">
        <f t="shared" si="70"/>
        <v>116</v>
      </c>
      <c r="Q2214" s="11" t="s">
        <v>874</v>
      </c>
      <c r="R2214" s="11">
        <f>+VLOOKUP(B2214,[2]Hoja2!$A$3:$C$3503,3,FALSE)</f>
        <v>13676124</v>
      </c>
      <c r="S2214" s="11">
        <f t="shared" si="69"/>
        <v>0</v>
      </c>
      <c r="T2214" s="22">
        <f t="shared" si="71"/>
        <v>100</v>
      </c>
      <c r="U2214" s="5">
        <v>0</v>
      </c>
      <c r="V2214" s="10" t="s">
        <v>8903</v>
      </c>
    </row>
    <row r="2215" spans="1:22" s="4" customFormat="1" ht="51" x14ac:dyDescent="0.2">
      <c r="A2215" s="5" t="s">
        <v>7897</v>
      </c>
      <c r="B2215" s="5" t="s">
        <v>7897</v>
      </c>
      <c r="C2215" s="5" t="str">
        <f>+VLOOKUP(B2215,[2]Hoja1!$H$1:$I$5207,2,FALSE)</f>
        <v>CONTRATO DE PRESTACION DE SERVICIOS PROFESIONALES</v>
      </c>
      <c r="D2215" s="6" t="str">
        <f>+VLOOKUP(B2215,'[1]Contratistas-REP legal'!$C$1:$Z$3995,3,FALSE)</f>
        <v>INGRID RUIDIAZ RODRIGUEZ</v>
      </c>
      <c r="E2215" s="6">
        <f>+VLOOKUP(B2215,'[1]Contratistas-REP legal'!$C$1:$Z$3995,5,FALSE)</f>
        <v>22669836</v>
      </c>
      <c r="F2215" s="7" t="s">
        <v>829</v>
      </c>
      <c r="G2215" s="8">
        <f>+VLOOKUP(B2215,'[1]Contratistas-REP legal'!$C$1:$Z$3995,17,FALSE)</f>
        <v>0</v>
      </c>
      <c r="H2215" s="9" t="str">
        <f>+VLOOKUP(B2215,'[1]Contratos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15" s="5" t="str">
        <f>+VLOOKUP(B2215,'[1]Contratos electrónicos SECOP II'!$D$1:$AZ$3653,23,FALSE)</f>
        <v>Inversión</v>
      </c>
      <c r="J2215" s="5"/>
      <c r="K2215" s="5" t="str">
        <f>+VLOOKUP(B2215,'[1]Contratos electrónicos SECOP II'!$D$1:$AZ$3653,26,FALSE)</f>
        <v>O23011733012024008608122</v>
      </c>
      <c r="L2215" s="11">
        <f>+VLOOKUP(B2215,'[1]Contratos electrónicos SECOP II'!$D$1:$AZ$3653,29,FALSE)</f>
        <v>17035172</v>
      </c>
      <c r="M2215" s="13">
        <v>45492</v>
      </c>
      <c r="N2215" s="13">
        <f>+VLOOKUP(B2215,'[1]Contratos electrónicos SECOP II'!$D$1:$AZ$3653,14,FALSE)</f>
        <v>45496</v>
      </c>
      <c r="O2215" s="13">
        <f>+VLOOKUP(B2215,'[1]Contratos electrónicos SECOP II'!$D$1:$AZ$3653,15,FALSE)</f>
        <v>45639</v>
      </c>
      <c r="P2215" s="15">
        <f t="shared" si="70"/>
        <v>144</v>
      </c>
      <c r="Q2215" s="11" t="s">
        <v>874</v>
      </c>
      <c r="R2215" s="11">
        <f>+VLOOKUP(B2215,[2]Hoja2!$A$3:$C$3503,3,FALSE)</f>
        <v>17035172</v>
      </c>
      <c r="S2215" s="11">
        <f t="shared" si="69"/>
        <v>0</v>
      </c>
      <c r="T2215" s="22">
        <f t="shared" si="71"/>
        <v>100</v>
      </c>
      <c r="U2215" s="5">
        <v>1</v>
      </c>
      <c r="V2215" s="10" t="s">
        <v>8904</v>
      </c>
    </row>
    <row r="2216" spans="1:22" s="4" customFormat="1" ht="51" x14ac:dyDescent="0.2">
      <c r="A2216" s="5" t="s">
        <v>7898</v>
      </c>
      <c r="B2216" s="5" t="s">
        <v>7898</v>
      </c>
      <c r="C2216" s="5" t="str">
        <f>+VLOOKUP(B2216,[2]Hoja1!$H$1:$I$5207,2,FALSE)</f>
        <v>CONTRATO DE PRESTACION DE SERVICIOS DE APOYO A LA GESTION</v>
      </c>
      <c r="D2216" s="6" t="str">
        <f>+VLOOKUP(B2216,'[1]Contratistas-REP legal'!$C$1:$Z$3995,3,FALSE)</f>
        <v>DAVID STIVEN BADILLO LOPEZ</v>
      </c>
      <c r="E2216" s="6">
        <f>+VLOOKUP(B2216,'[1]Contratistas-REP legal'!$C$1:$Z$3995,5,FALSE)</f>
        <v>1088263198</v>
      </c>
      <c r="F2216" s="7" t="s">
        <v>829</v>
      </c>
      <c r="G2216" s="8">
        <f>+VLOOKUP(B2216,'[1]Contratistas-REP legal'!$C$1:$Z$3995,17,FALSE)</f>
        <v>0</v>
      </c>
      <c r="H2216" s="9" t="str">
        <f>+VLOOKUP(B2216,'[1]Contratos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16" s="5" t="str">
        <f>+VLOOKUP(B2216,'[1]Contratos electrónicos SECOP II'!$D$1:$AZ$3653,23,FALSE)</f>
        <v>Inversión</v>
      </c>
      <c r="J2216" s="5"/>
      <c r="K2216" s="5" t="str">
        <f>+VLOOKUP(B2216,'[1]Contratos electrónicos SECOP II'!$D$1:$AZ$3653,26,FALSE)</f>
        <v>O23011733012024008608126</v>
      </c>
      <c r="L2216" s="11">
        <f>+VLOOKUP(B2216,'[1]Contratos electrónicos SECOP II'!$D$1:$AZ$3653,29,FALSE)</f>
        <v>9093590</v>
      </c>
      <c r="M2216" s="13">
        <v>45495</v>
      </c>
      <c r="N2216" s="13">
        <f>+VLOOKUP(B2216,'[1]Contratos electrónicos SECOP II'!$D$1:$AZ$3653,14,FALSE)</f>
        <v>45498</v>
      </c>
      <c r="O2216" s="13">
        <f>+VLOOKUP(B2216,'[1]Contratos electrónicos SECOP II'!$D$1:$AZ$3653,15,FALSE)</f>
        <v>45611</v>
      </c>
      <c r="P2216" s="15">
        <f t="shared" si="70"/>
        <v>114</v>
      </c>
      <c r="Q2216" s="11" t="s">
        <v>874</v>
      </c>
      <c r="R2216" s="11">
        <f>+VLOOKUP(B2216,[2]Hoja2!$A$3:$C$3503,3,FALSE)</f>
        <v>9093590</v>
      </c>
      <c r="S2216" s="11">
        <f t="shared" si="69"/>
        <v>0</v>
      </c>
      <c r="T2216" s="22">
        <f t="shared" si="71"/>
        <v>100</v>
      </c>
      <c r="U2216" s="5">
        <v>0</v>
      </c>
      <c r="V2216" s="10" t="s">
        <v>8905</v>
      </c>
    </row>
    <row r="2217" spans="1:22" s="4" customFormat="1" ht="51" x14ac:dyDescent="0.2">
      <c r="A2217" s="5" t="s">
        <v>7899</v>
      </c>
      <c r="B2217" s="5" t="s">
        <v>7899</v>
      </c>
      <c r="C2217" s="5" t="str">
        <f>+VLOOKUP(B2217,[2]Hoja1!$H$1:$I$5207,2,FALSE)</f>
        <v>CONTRATO DE PRESTACION DE SERVICIOS DE APOYO A LA GESTION</v>
      </c>
      <c r="D2217" s="6" t="str">
        <f>+VLOOKUP(B2217,'[1]Contratistas-REP legal'!$C$1:$Z$3995,3,FALSE)</f>
        <v>RESFA LEDY MARTINEZ SOTO</v>
      </c>
      <c r="E2217" s="6">
        <f>+VLOOKUP(B2217,'[1]Contratistas-REP legal'!$C$1:$Z$3995,5,FALSE)</f>
        <v>60325099</v>
      </c>
      <c r="F2217" s="7" t="s">
        <v>829</v>
      </c>
      <c r="G2217" s="8">
        <f>+VLOOKUP(B2217,'[1]Contratistas-REP legal'!$C$1:$Z$3995,17,FALSE)</f>
        <v>0</v>
      </c>
      <c r="H2217" s="9" t="str">
        <f>+VLOOKUP(B2217,'[1]Contratos electrónicos SECOP II'!$D$1:$AZ$3653,33,FALSE)</f>
        <v>Prestar servicios de apoyo a la gestión al Idartes - Oficina Asesora de Planeación y Tecnologías de la Información, en actividades administrativas transversales asociadas al apoyo y seguimiento de los diferentes trámites y acciones para el desarrollo de los diferentes procesos y procedimientos relacionados con la dependencia</v>
      </c>
      <c r="I2217" s="5" t="str">
        <f>+VLOOKUP(B2217,'[1]Contratos electrónicos SECOP II'!$D$1:$AZ$3653,23,FALSE)</f>
        <v>Inversión</v>
      </c>
      <c r="J2217" s="5"/>
      <c r="K2217" s="5" t="str">
        <f>+VLOOKUP(B2217,'[1]Contratos electrónicos SECOP II'!$D$1:$AZ$3653,26,FALSE)</f>
        <v>O23011745992024008506023</v>
      </c>
      <c r="L2217" s="11">
        <f>+VLOOKUP(B2217,'[1]Contratos electrónicos SECOP II'!$D$1:$AZ$3653,29,FALSE)</f>
        <v>25600000</v>
      </c>
      <c r="M2217" s="13">
        <v>45491</v>
      </c>
      <c r="N2217" s="13">
        <f>+VLOOKUP(B2217,'[1]Contratos electrónicos SECOP II'!$D$1:$AZ$3653,14,FALSE)</f>
        <v>45491</v>
      </c>
      <c r="O2217" s="13">
        <f>+VLOOKUP(B2217,'[1]Contratos electrónicos SECOP II'!$D$1:$AZ$3653,15,FALSE)</f>
        <v>45686</v>
      </c>
      <c r="P2217" s="15">
        <f t="shared" si="70"/>
        <v>196</v>
      </c>
      <c r="Q2217" s="11" t="s">
        <v>874</v>
      </c>
      <c r="R2217" s="11">
        <f>+VLOOKUP(B2217,[2]Hoja2!$A$3:$C$3503,3,FALSE)</f>
        <v>20000000</v>
      </c>
      <c r="S2217" s="11">
        <f t="shared" si="69"/>
        <v>5600000</v>
      </c>
      <c r="T2217" s="22">
        <f t="shared" si="71"/>
        <v>78.125</v>
      </c>
      <c r="U2217" s="5">
        <v>1</v>
      </c>
      <c r="V2217" s="10" t="s">
        <v>8906</v>
      </c>
    </row>
    <row r="2218" spans="1:22" s="4" customFormat="1" ht="51" x14ac:dyDescent="0.2">
      <c r="A2218" s="5" t="s">
        <v>7900</v>
      </c>
      <c r="B2218" s="5" t="s">
        <v>7900</v>
      </c>
      <c r="C2218" s="5" t="str">
        <f>+VLOOKUP(B2218,[2]Hoja1!$H$1:$I$5207,2,FALSE)</f>
        <v>CONTRATO DE PRESTACION DE SERVICIOS PROFESIONALES</v>
      </c>
      <c r="D2218" s="6" t="str">
        <f>+VLOOKUP(B2218,'[1]Contratistas-REP legal'!$C$1:$Z$3995,3,FALSE)</f>
        <v>MARIO ENRIQUE AREVALO</v>
      </c>
      <c r="E2218" s="6">
        <f>+VLOOKUP(B2218,'[1]Contratistas-REP legal'!$C$1:$Z$3995,5,FALSE)</f>
        <v>79762355</v>
      </c>
      <c r="F2218" s="7" t="s">
        <v>829</v>
      </c>
      <c r="G2218" s="8">
        <f>+VLOOKUP(B2218,'[1]Contratistas-REP legal'!$C$1:$Z$3995,17,FALSE)</f>
        <v>0</v>
      </c>
      <c r="H2218" s="9" t="str">
        <f>+VLOOKUP(B2218,'[1]Contratos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18" s="5" t="str">
        <f>+VLOOKUP(B2218,'[1]Contratos electrónicos SECOP II'!$D$1:$AZ$3653,23,FALSE)</f>
        <v>Inversión</v>
      </c>
      <c r="J2218" s="5"/>
      <c r="K2218" s="5" t="str">
        <f>+VLOOKUP(B2218,'[1]Contratos electrónicos SECOP II'!$D$1:$AZ$3653,26,FALSE)</f>
        <v>O23011733012024008608126</v>
      </c>
      <c r="L2218" s="11">
        <f>+VLOOKUP(B2218,'[1]Contratos electrónicos SECOP II'!$D$1:$AZ$3653,29,FALSE)</f>
        <v>17035172</v>
      </c>
      <c r="M2218" s="13">
        <v>45495</v>
      </c>
      <c r="N2218" s="13">
        <f>+VLOOKUP(B2218,'[1]Contratos electrónicos SECOP II'!$D$1:$AZ$3653,14,FALSE)</f>
        <v>45497</v>
      </c>
      <c r="O2218" s="13">
        <f>+VLOOKUP(B2218,'[1]Contratos electrónicos SECOP II'!$D$1:$AZ$3653,15,FALSE)</f>
        <v>45639</v>
      </c>
      <c r="P2218" s="15">
        <f t="shared" si="70"/>
        <v>143</v>
      </c>
      <c r="Q2218" s="11" t="s">
        <v>874</v>
      </c>
      <c r="R2218" s="11">
        <f>+VLOOKUP(B2218,[2]Hoja2!$A$3:$C$3503,3,FALSE)</f>
        <v>17035172</v>
      </c>
      <c r="S2218" s="11">
        <f t="shared" si="69"/>
        <v>0</v>
      </c>
      <c r="T2218" s="22">
        <f t="shared" si="71"/>
        <v>100</v>
      </c>
      <c r="U2218" s="5">
        <v>1</v>
      </c>
      <c r="V2218" s="10" t="s">
        <v>8907</v>
      </c>
    </row>
    <row r="2219" spans="1:22" s="4" customFormat="1" ht="51" x14ac:dyDescent="0.2">
      <c r="A2219" s="5" t="s">
        <v>7901</v>
      </c>
      <c r="B2219" s="5" t="s">
        <v>7901</v>
      </c>
      <c r="C2219" s="5" t="str">
        <f>+VLOOKUP(B2219,[2]Hoja1!$H$1:$I$5207,2,FALSE)</f>
        <v>CONTRATO DE PRESTACION DE SERVICIOS PROFESIONALES</v>
      </c>
      <c r="D2219" s="6" t="str">
        <f>+VLOOKUP(B2219,'[1]Contratistas-REP legal'!$C$1:$Z$3995,3,FALSE)</f>
        <v>SANDRA PATRICIA PIÑEROS CORREDOR</v>
      </c>
      <c r="E2219" s="6">
        <f>+VLOOKUP(B2219,'[1]Contratistas-REP legal'!$C$1:$Z$3995,5,FALSE)</f>
        <v>53012109</v>
      </c>
      <c r="F2219" s="7" t="s">
        <v>829</v>
      </c>
      <c r="G2219" s="8">
        <f>+VLOOKUP(B2219,'[1]Contratistas-REP legal'!$C$1:$Z$3995,17,FALSE)</f>
        <v>0</v>
      </c>
      <c r="H2219" s="9" t="str">
        <f>+VLOOKUP(B2219,'[1]Contratos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19" s="5" t="str">
        <f>+VLOOKUP(B2219,'[1]Contratos electrónicos SECOP II'!$D$1:$AZ$3653,23,FALSE)</f>
        <v>Inversión</v>
      </c>
      <c r="J2219" s="5"/>
      <c r="K2219" s="5" t="str">
        <f>+VLOOKUP(B2219,'[1]Contratos electrónicos SECOP II'!$D$1:$AZ$3653,26,FALSE)</f>
        <v>O23011733012024008608126</v>
      </c>
      <c r="L2219" s="11">
        <f>+VLOOKUP(B2219,'[1]Contratos electrónicos SECOP II'!$D$1:$AZ$3653,29,FALSE)</f>
        <v>9137271</v>
      </c>
      <c r="M2219" s="13">
        <v>45492</v>
      </c>
      <c r="N2219" s="13">
        <f>+VLOOKUP(B2219,'[1]Contratos electrónicos SECOP II'!$D$1:$AZ$3653,14,FALSE)</f>
        <v>45499</v>
      </c>
      <c r="O2219" s="13">
        <f>+VLOOKUP(B2219,'[1]Contratos electrónicos SECOP II'!$D$1:$AZ$3653,15,FALSE)</f>
        <v>45611</v>
      </c>
      <c r="P2219" s="15">
        <f t="shared" si="70"/>
        <v>113</v>
      </c>
      <c r="Q2219" s="11" t="s">
        <v>874</v>
      </c>
      <c r="R2219" s="11">
        <f>+VLOOKUP(B2219,[2]Hoja2!$A$3:$C$3503,3,FALSE)</f>
        <v>9137271</v>
      </c>
      <c r="S2219" s="11">
        <f t="shared" si="69"/>
        <v>0</v>
      </c>
      <c r="T2219" s="22">
        <f t="shared" si="71"/>
        <v>100</v>
      </c>
      <c r="U2219" s="5">
        <v>0</v>
      </c>
      <c r="V2219" s="10" t="s">
        <v>8908</v>
      </c>
    </row>
    <row r="2220" spans="1:22" s="4" customFormat="1" ht="51" x14ac:dyDescent="0.2">
      <c r="A2220" s="5" t="s">
        <v>7902</v>
      </c>
      <c r="B2220" s="5" t="s">
        <v>7902</v>
      </c>
      <c r="C2220" s="5" t="str">
        <f>+VLOOKUP(B2220,[2]Hoja1!$H$1:$I$5207,2,FALSE)</f>
        <v>CONVENIO DE ASOCIACION</v>
      </c>
      <c r="D2220" s="6" t="str">
        <f>+VLOOKUP(B2220,'[1]Contratistas-REP legal'!$C$1:$Z$3995,3,FALSE)</f>
        <v>CORPORACION COMUNICAR</v>
      </c>
      <c r="E2220" s="6">
        <f>+VLOOKUP(B2220,'[1]Contratistas-REP legal'!$C$1:$Z$3995,5,FALSE)</f>
        <v>830031031</v>
      </c>
      <c r="F2220" s="7" t="s">
        <v>829</v>
      </c>
      <c r="G2220" s="8">
        <f>+VLOOKUP(B2220,'[1]Contratistas-REP legal'!$C$1:$Z$3995,17,FALSE)</f>
        <v>0</v>
      </c>
      <c r="H2220" s="9" t="str">
        <f>+VLOOKUP(B2220,'[1]Contratos electrónicos SECOP II'!$D$1:$AZ$3653,33,FALSE)</f>
        <v>Aunar esfuerzos entre el Instituto Distrital de las Artes IDARTES y una entidad sin ánimo de lucro para el desarrollo conjunto de actividades relacionadas con los cometidos y funciones del Instituto, particularmente para la realización del proyecto "SOSTENIBILIDAD PARA EL ECOSISTEMA ARTÍSTICO: proyectos de formación, circulación y articulación", el cual busca generar el fortalecimiento y la dinamización de la cadena de valor de la economía cultural y creativa de Bogotá.</v>
      </c>
      <c r="I2220" s="5" t="str">
        <f>+VLOOKUP(B2220,'[1]Contratos electrónicos SECOP II'!$D$1:$AZ$3653,23,FALSE)</f>
        <v>Inversión</v>
      </c>
      <c r="J2220" s="5"/>
      <c r="K2220" s="5" t="str">
        <f>+VLOOKUP(B2220,'[1]Contratos electrónicos SECOP II'!$D$1:$AZ$3653,26,FALSE)</f>
        <v>O23011733012024014605099</v>
      </c>
      <c r="L2220" s="11">
        <f>+VLOOKUP(B2220,'[1]Contratos electrónicos SECOP II'!$D$1:$AZ$3653,29,FALSE)</f>
        <v>517810850</v>
      </c>
      <c r="M2220" s="13">
        <v>45484</v>
      </c>
      <c r="N2220" s="13">
        <f>+VLOOKUP(B2220,'[1]Contratos electrónicos SECOP II'!$D$1:$AZ$3653,14,FALSE)</f>
        <v>45492</v>
      </c>
      <c r="O2220" s="13">
        <f>+VLOOKUP(B2220,'[1]Contratos electrónicos SECOP II'!$D$1:$AZ$3653,15,FALSE)</f>
        <v>45635</v>
      </c>
      <c r="P2220" s="15">
        <f t="shared" si="70"/>
        <v>144</v>
      </c>
      <c r="Q2220" s="11" t="s">
        <v>874</v>
      </c>
      <c r="R2220" s="11">
        <f>+VLOOKUP(B2220,[2]Hoja2!$A$3:$C$3503,3,FALSE)</f>
        <v>465470189</v>
      </c>
      <c r="S2220" s="11">
        <f t="shared" si="69"/>
        <v>52340661</v>
      </c>
      <c r="T2220" s="22">
        <f t="shared" si="71"/>
        <v>89.891934284497907</v>
      </c>
      <c r="U2220" s="5">
        <v>2</v>
      </c>
      <c r="V2220" s="10" t="s">
        <v>8909</v>
      </c>
    </row>
    <row r="2221" spans="1:22" s="4" customFormat="1" ht="51" x14ac:dyDescent="0.2">
      <c r="A2221" s="5" t="s">
        <v>7903</v>
      </c>
      <c r="B2221" s="5" t="s">
        <v>7903</v>
      </c>
      <c r="C2221" s="5" t="str">
        <f>+VLOOKUP(B2221,[2]Hoja1!$H$1:$I$5207,2,FALSE)</f>
        <v>CONVENIO DE ASOCIACION</v>
      </c>
      <c r="D2221" s="6" t="str">
        <f>+VLOOKUP(B2221,'[1]Contratistas-REP legal'!$C$1:$Z$3995,3,FALSE)</f>
        <v>FUNDACION G3</v>
      </c>
      <c r="E2221" s="6">
        <f>+VLOOKUP(B2221,'[1]Contratistas-REP legal'!$C$1:$Z$3995,5,FALSE)</f>
        <v>900843188</v>
      </c>
      <c r="F2221" s="7" t="s">
        <v>829</v>
      </c>
      <c r="G2221" s="8">
        <f>+VLOOKUP(B2221,'[1]Contratistas-REP legal'!$C$1:$Z$3995,17,FALSE)</f>
        <v>0</v>
      </c>
      <c r="H2221" s="9" t="str">
        <f>+VLOOKUP(B2221,'[1]Contratos electrónicos SECOP II'!$D$1:$AZ$3653,33,FALSE)</f>
        <v>Aunar esfuerzos entre el Instituto Distrital de las Artes - IDARTES y una entidad sin ánimo de lucro para el desarrollo conjunto de actividades relacionadas con los cometidos y funciones del Instituto, particularmente para la realización del proyecto "ArTeConecta: procesos de circulación, formación, participación, creación y apropiación de las artes, a partir del desarrollo de estrategias, programas y/o festivales de las prácticas artísticas en Bogotá" el cual busca generar una estrategia de pro</v>
      </c>
      <c r="I2221" s="5" t="str">
        <f>+VLOOKUP(B2221,'[1]Contratos electrónicos SECOP II'!$D$1:$AZ$3653,23,FALSE)</f>
        <v>Inversión</v>
      </c>
      <c r="J2221" s="5"/>
      <c r="K2221" s="5" t="str">
        <f>+VLOOKUP(B2221,'[1]Contratos electrónicos SECOP II'!$D$1:$AZ$3653,26,FALSE)</f>
        <v>O23011733012024014605099</v>
      </c>
      <c r="L2221" s="11">
        <f>+VLOOKUP(B2221,'[1]Contratos electrónicos SECOP II'!$D$1:$AZ$3653,29,FALSE)</f>
        <v>3158637406</v>
      </c>
      <c r="M2221" s="13">
        <v>45484</v>
      </c>
      <c r="N2221" s="13">
        <f>+VLOOKUP(B2221,'[1]Contratos electrónicos SECOP II'!$D$1:$AZ$3653,14,FALSE)</f>
        <v>45491</v>
      </c>
      <c r="O2221" s="13">
        <f>+VLOOKUP(B2221,'[1]Contratos electrónicos SECOP II'!$D$1:$AZ$3653,15,FALSE)</f>
        <v>45709</v>
      </c>
      <c r="P2221" s="15">
        <f t="shared" si="70"/>
        <v>219</v>
      </c>
      <c r="Q2221" s="11" t="s">
        <v>874</v>
      </c>
      <c r="R2221" s="11">
        <f>+VLOOKUP(B2221,[2]Hoja2!$A$3:$C$3503,3,FALSE)</f>
        <v>2539372776</v>
      </c>
      <c r="S2221" s="11">
        <f t="shared" si="69"/>
        <v>619264630</v>
      </c>
      <c r="T2221" s="22">
        <f t="shared" si="71"/>
        <v>80.394564161632672</v>
      </c>
      <c r="U2221" s="5">
        <v>1</v>
      </c>
      <c r="V2221" s="10" t="s">
        <v>8910</v>
      </c>
    </row>
    <row r="2222" spans="1:22" s="4" customFormat="1" ht="51" x14ac:dyDescent="0.2">
      <c r="A2222" s="5" t="s">
        <v>7904</v>
      </c>
      <c r="B2222" s="5" t="s">
        <v>7904</v>
      </c>
      <c r="C2222" s="5" t="str">
        <f>+VLOOKUP(B2222,[2]Hoja1!$H$1:$I$5207,2,FALSE)</f>
        <v>CONTRATO DE PRESTACION DE SERVICIOS PROFESIONALES</v>
      </c>
      <c r="D2222" s="6" t="str">
        <f>+VLOOKUP(B2222,'[1]Contratistas-REP legal'!$C$1:$Z$3995,3,FALSE)</f>
        <v>CESAR AUGUSTO LOPEZ VANEGAS</v>
      </c>
      <c r="E2222" s="6">
        <f>+VLOOKUP(B2222,'[1]Contratistas-REP legal'!$C$1:$Z$3995,5,FALSE)</f>
        <v>80809684</v>
      </c>
      <c r="F2222" s="7" t="s">
        <v>829</v>
      </c>
      <c r="G2222" s="8">
        <f>+VLOOKUP(B2222,'[1]Contratistas-REP legal'!$C$1:$Z$3995,17,FALSE)</f>
        <v>0</v>
      </c>
      <c r="H2222" s="9" t="str">
        <f>+VLOOKUP(B2222,'[1]Contratos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2" s="5" t="str">
        <f>+VLOOKUP(B2222,'[1]Contratos electrónicos SECOP II'!$D$1:$AZ$3653,23,FALSE)</f>
        <v>Inversión</v>
      </c>
      <c r="J2222" s="5"/>
      <c r="K2222" s="5" t="str">
        <f>+VLOOKUP(B2222,'[1]Contratos electrónicos SECOP II'!$D$1:$AZ$3653,26,FALSE)</f>
        <v>O23011733012024008608126</v>
      </c>
      <c r="L2222" s="11">
        <f>+VLOOKUP(B2222,'[1]Contratos electrónicos SECOP II'!$D$1:$AZ$3653,29,FALSE)</f>
        <v>17035172</v>
      </c>
      <c r="M2222" s="13">
        <v>45492</v>
      </c>
      <c r="N2222" s="13">
        <f>+VLOOKUP(B2222,'[1]Contratos electrónicos SECOP II'!$D$1:$AZ$3653,14,FALSE)</f>
        <v>45496</v>
      </c>
      <c r="O2222" s="13">
        <f>+VLOOKUP(B2222,'[1]Contratos electrónicos SECOP II'!$D$1:$AZ$3653,15,FALSE)</f>
        <v>45639</v>
      </c>
      <c r="P2222" s="15">
        <f t="shared" si="70"/>
        <v>144</v>
      </c>
      <c r="Q2222" s="11" t="s">
        <v>874</v>
      </c>
      <c r="R2222" s="11">
        <f>+VLOOKUP(B2222,[2]Hoja2!$A$3:$C$3503,3,FALSE)</f>
        <v>17035172</v>
      </c>
      <c r="S2222" s="11">
        <f t="shared" si="69"/>
        <v>0</v>
      </c>
      <c r="T2222" s="22">
        <f t="shared" si="71"/>
        <v>100</v>
      </c>
      <c r="U2222" s="5">
        <v>1</v>
      </c>
      <c r="V2222" s="10" t="s">
        <v>8911</v>
      </c>
    </row>
    <row r="2223" spans="1:22" s="4" customFormat="1" ht="51" x14ac:dyDescent="0.2">
      <c r="A2223" s="5" t="s">
        <v>7905</v>
      </c>
      <c r="B2223" s="5" t="s">
        <v>7905</v>
      </c>
      <c r="C2223" s="5" t="str">
        <f>+VLOOKUP(B2223,[2]Hoja1!$H$1:$I$5207,2,FALSE)</f>
        <v>CONTRATO DE PRESTACION DE SERVICIOS PROFESIONALES</v>
      </c>
      <c r="D2223" s="6" t="str">
        <f>+VLOOKUP(B2223,'[1]Contratistas-REP legal'!$C$1:$Z$3995,3,FALSE)</f>
        <v>ANDREA PAOLA GARCIA MORENO</v>
      </c>
      <c r="E2223" s="6">
        <f>+VLOOKUP(B2223,'[1]Contratistas-REP legal'!$C$1:$Z$3995,5,FALSE)</f>
        <v>52348496</v>
      </c>
      <c r="F2223" s="7" t="s">
        <v>829</v>
      </c>
      <c r="G2223" s="8">
        <f>+VLOOKUP(B2223,'[1]Contratistas-REP legal'!$C$1:$Z$3995,17,FALSE)</f>
        <v>0</v>
      </c>
      <c r="H2223" s="9" t="str">
        <f>+VLOOKUP(B2223,'[1]Contratos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3" s="5" t="str">
        <f>+VLOOKUP(B2223,'[1]Contratos electrónicos SECOP II'!$D$1:$AZ$3653,23,FALSE)</f>
        <v>Inversión</v>
      </c>
      <c r="J2223" s="5"/>
      <c r="K2223" s="5" t="str">
        <f>+VLOOKUP(B2223,'[1]Contratos electrónicos SECOP II'!$D$1:$AZ$3653,26,FALSE)</f>
        <v>O23011733012024008608051</v>
      </c>
      <c r="L2223" s="11">
        <f>+VLOOKUP(B2223,'[1]Contratos electrónicos SECOP II'!$D$1:$AZ$3653,29,FALSE)</f>
        <v>17035172</v>
      </c>
      <c r="M2223" s="13">
        <v>45492</v>
      </c>
      <c r="N2223" s="13">
        <f>+VLOOKUP(B2223,'[1]Contratos electrónicos SECOP II'!$D$1:$AZ$3653,14,FALSE)</f>
        <v>45496</v>
      </c>
      <c r="O2223" s="13">
        <f>+VLOOKUP(B2223,'[1]Contratos electrónicos SECOP II'!$D$1:$AZ$3653,15,FALSE)</f>
        <v>45639</v>
      </c>
      <c r="P2223" s="15">
        <f t="shared" si="70"/>
        <v>144</v>
      </c>
      <c r="Q2223" s="11" t="s">
        <v>874</v>
      </c>
      <c r="R2223" s="11">
        <f>+VLOOKUP(B2223,[2]Hoja2!$A$3:$C$3503,3,FALSE)</f>
        <v>17035172</v>
      </c>
      <c r="S2223" s="11">
        <f t="shared" si="69"/>
        <v>0</v>
      </c>
      <c r="T2223" s="22">
        <f t="shared" si="71"/>
        <v>100</v>
      </c>
      <c r="U2223" s="5">
        <v>1</v>
      </c>
      <c r="V2223" s="10" t="s">
        <v>8912</v>
      </c>
    </row>
    <row r="2224" spans="1:22" s="4" customFormat="1" ht="51" x14ac:dyDescent="0.2">
      <c r="A2224" s="5" t="s">
        <v>7906</v>
      </c>
      <c r="B2224" s="5" t="s">
        <v>7906</v>
      </c>
      <c r="C2224" s="5" t="str">
        <f>+VLOOKUP(B2224,[2]Hoja1!$H$1:$I$5207,2,FALSE)</f>
        <v>CONTRATO DE PRESTACION DE SERVICIOS PROFESIONALES</v>
      </c>
      <c r="D2224" s="6" t="str">
        <f>+VLOOKUP(B2224,'[1]Contratistas-REP legal'!$C$1:$Z$3995,3,FALSE)</f>
        <v>LAURA ALEJANDRA FLOREZ MILLAN</v>
      </c>
      <c r="E2224" s="6">
        <f>+VLOOKUP(B2224,'[1]Contratistas-REP legal'!$C$1:$Z$3995,5,FALSE)</f>
        <v>1020815603</v>
      </c>
      <c r="F2224" s="7" t="s">
        <v>829</v>
      </c>
      <c r="G2224" s="8">
        <f>+VLOOKUP(B2224,'[1]Contratistas-REP legal'!$C$1:$Z$3995,17,FALSE)</f>
        <v>0</v>
      </c>
      <c r="H2224" s="9" t="str">
        <f>+VLOOKUP(B2224,'[1]Contratos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4" s="5" t="str">
        <f>+VLOOKUP(B2224,'[1]Contratos electrónicos SECOP II'!$D$1:$AZ$3653,23,FALSE)</f>
        <v>Inversión</v>
      </c>
      <c r="J2224" s="5"/>
      <c r="K2224" s="5" t="str">
        <f>+VLOOKUP(B2224,'[1]Contratos electrónicos SECOP II'!$D$1:$AZ$3653,26,FALSE)</f>
        <v>O23011733012024008608051</v>
      </c>
      <c r="L2224" s="11">
        <f>+VLOOKUP(B2224,'[1]Contratos electrónicos SECOP II'!$D$1:$AZ$3653,29,FALSE)</f>
        <v>13676124</v>
      </c>
      <c r="M2224" s="13">
        <v>45492</v>
      </c>
      <c r="N2224" s="13">
        <f>+VLOOKUP(B2224,'[1]Contratos electrónicos SECOP II'!$D$1:$AZ$3653,14,FALSE)</f>
        <v>45496</v>
      </c>
      <c r="O2224" s="13">
        <f>+VLOOKUP(B2224,'[1]Contratos electrónicos SECOP II'!$D$1:$AZ$3653,15,FALSE)</f>
        <v>45611</v>
      </c>
      <c r="P2224" s="15">
        <f t="shared" si="70"/>
        <v>116</v>
      </c>
      <c r="Q2224" s="11" t="s">
        <v>874</v>
      </c>
      <c r="R2224" s="11">
        <f>+VLOOKUP(B2224,[2]Hoja2!$A$3:$C$3503,3,FALSE)</f>
        <v>13676124</v>
      </c>
      <c r="S2224" s="11">
        <f t="shared" si="69"/>
        <v>0</v>
      </c>
      <c r="T2224" s="22">
        <f t="shared" si="71"/>
        <v>100</v>
      </c>
      <c r="U2224" s="5">
        <v>0</v>
      </c>
      <c r="V2224" s="10" t="s">
        <v>8913</v>
      </c>
    </row>
    <row r="2225" spans="1:22" s="4" customFormat="1" ht="51" x14ac:dyDescent="0.2">
      <c r="A2225" s="5" t="s">
        <v>7907</v>
      </c>
      <c r="B2225" s="5" t="s">
        <v>7907</v>
      </c>
      <c r="C2225" s="5" t="str">
        <f>+VLOOKUP(B2225,[2]Hoja1!$H$1:$I$5207,2,FALSE)</f>
        <v>CONTRATO DE PRESTACION DE SERVICIOS PROFESIONALES</v>
      </c>
      <c r="D2225" s="6" t="str">
        <f>+VLOOKUP(B2225,'[1]Contratistas-REP legal'!$C$1:$Z$3995,3,FALSE)</f>
        <v>MARIA DEL ROSARIO GAMBOA MUÑOZ</v>
      </c>
      <c r="E2225" s="6">
        <f>+VLOOKUP(B2225,'[1]Contratistas-REP legal'!$C$1:$Z$3995,5,FALSE)</f>
        <v>52423534</v>
      </c>
      <c r="F2225" s="7" t="s">
        <v>829</v>
      </c>
      <c r="G2225" s="8">
        <f>+VLOOKUP(B2225,'[1]Contratistas-REP legal'!$C$1:$Z$3995,17,FALSE)</f>
        <v>0</v>
      </c>
      <c r="H2225" s="9" t="str">
        <f>+VLOOKUP(B2225,'[1]Contratos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5" s="5" t="str">
        <f>+VLOOKUP(B2225,'[1]Contratos electrónicos SECOP II'!$D$1:$AZ$3653,23,FALSE)</f>
        <v>Inversión</v>
      </c>
      <c r="J2225" s="5"/>
      <c r="K2225" s="5" t="str">
        <f>+VLOOKUP(B2225,'[1]Contratos electrónicos SECOP II'!$D$1:$AZ$3653,26,FALSE)</f>
        <v>O23011733012024008608126</v>
      </c>
      <c r="L2225" s="11">
        <f>+VLOOKUP(B2225,'[1]Contratos electrónicos SECOP II'!$D$1:$AZ$3653,29,FALSE)</f>
        <v>13676124</v>
      </c>
      <c r="M2225" s="13">
        <v>45492</v>
      </c>
      <c r="N2225" s="13">
        <f>+VLOOKUP(B2225,'[1]Contratos electrónicos SECOP II'!$D$1:$AZ$3653,14,FALSE)</f>
        <v>45497</v>
      </c>
      <c r="O2225" s="13">
        <f>+VLOOKUP(B2225,'[1]Contratos electrónicos SECOP II'!$D$1:$AZ$3653,15,FALSE)</f>
        <v>45611</v>
      </c>
      <c r="P2225" s="15">
        <f t="shared" si="70"/>
        <v>115</v>
      </c>
      <c r="Q2225" s="11" t="s">
        <v>874</v>
      </c>
      <c r="R2225" s="11">
        <f>+VLOOKUP(B2225,[2]Hoja2!$A$3:$C$3503,3,FALSE)</f>
        <v>13676124</v>
      </c>
      <c r="S2225" s="11">
        <f t="shared" si="69"/>
        <v>0</v>
      </c>
      <c r="T2225" s="22">
        <f t="shared" si="71"/>
        <v>100</v>
      </c>
      <c r="U2225" s="5">
        <v>0</v>
      </c>
      <c r="V2225" s="10" t="s">
        <v>8914</v>
      </c>
    </row>
    <row r="2226" spans="1:22" s="4" customFormat="1" ht="51" x14ac:dyDescent="0.2">
      <c r="A2226" s="5" t="s">
        <v>7908</v>
      </c>
      <c r="B2226" s="5" t="s">
        <v>7908</v>
      </c>
      <c r="C2226" s="5" t="str">
        <f>+VLOOKUP(B2226,[2]Hoja1!$H$1:$I$5207,2,FALSE)</f>
        <v>CONTRATO DE PRESTACION DE SERVICIOS PROFESIONALES</v>
      </c>
      <c r="D2226" s="6" t="str">
        <f>+VLOOKUP(B2226,'[1]Contratistas-REP legal'!$C$1:$Z$3995,3,FALSE)</f>
        <v>ARGENIS LOPEZ</v>
      </c>
      <c r="E2226" s="6">
        <f>+VLOOKUP(B2226,'[1]Contratistas-REP legal'!$C$1:$Z$3995,5,FALSE)</f>
        <v>52019895</v>
      </c>
      <c r="F2226" s="7" t="s">
        <v>829</v>
      </c>
      <c r="G2226" s="8">
        <f>+VLOOKUP(B2226,'[1]Contratistas-REP legal'!$C$1:$Z$3995,17,FALSE)</f>
        <v>0</v>
      </c>
      <c r="H2226" s="9" t="str">
        <f>+VLOOKUP(B2226,'[1]Contratos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6" s="5" t="str">
        <f>+VLOOKUP(B2226,'[1]Contratos electrónicos SECOP II'!$D$1:$AZ$3653,23,FALSE)</f>
        <v>Inversión</v>
      </c>
      <c r="J2226" s="5"/>
      <c r="K2226" s="5" t="str">
        <f>+VLOOKUP(B2226,'[1]Contratos electrónicos SECOP II'!$D$1:$AZ$3653,26,FALSE)</f>
        <v>O23011733012024008608122</v>
      </c>
      <c r="L2226" s="11">
        <f>+VLOOKUP(B2226,'[1]Contratos electrónicos SECOP II'!$D$1:$AZ$3653,29,FALSE)</f>
        <v>17035172</v>
      </c>
      <c r="M2226" s="13">
        <v>45492</v>
      </c>
      <c r="N2226" s="13">
        <f>+VLOOKUP(B2226,'[1]Contratos electrónicos SECOP II'!$D$1:$AZ$3653,14,FALSE)</f>
        <v>45498</v>
      </c>
      <c r="O2226" s="13">
        <f>+VLOOKUP(B2226,'[1]Contratos electrónicos SECOP II'!$D$1:$AZ$3653,15,FALSE)</f>
        <v>45639</v>
      </c>
      <c r="P2226" s="15">
        <f t="shared" si="70"/>
        <v>142</v>
      </c>
      <c r="Q2226" s="11" t="s">
        <v>874</v>
      </c>
      <c r="R2226" s="11">
        <f>+VLOOKUP(B2226,[2]Hoja2!$A$3:$C$3503,3,FALSE)</f>
        <v>17035172</v>
      </c>
      <c r="S2226" s="11">
        <f t="shared" si="69"/>
        <v>0</v>
      </c>
      <c r="T2226" s="22">
        <f t="shared" si="71"/>
        <v>100</v>
      </c>
      <c r="U2226" s="5">
        <v>1</v>
      </c>
      <c r="V2226" s="10" t="s">
        <v>8915</v>
      </c>
    </row>
    <row r="2227" spans="1:22" s="4" customFormat="1" ht="51" x14ac:dyDescent="0.2">
      <c r="A2227" s="5" t="s">
        <v>7909</v>
      </c>
      <c r="B2227" s="5" t="s">
        <v>7909</v>
      </c>
      <c r="C2227" s="5" t="str">
        <f>+VLOOKUP(B2227,[2]Hoja1!$H$1:$I$5207,2,FALSE)</f>
        <v>CONTRATO DE PRESTACION DE SERVICIOS DE APOYO A LA GESTION</v>
      </c>
      <c r="D2227" s="6" t="str">
        <f>+VLOOKUP(B2227,'[1]Contratistas-REP legal'!$C$1:$Z$3995,3,FALSE)</f>
        <v>SANDY JOHANA SALCEDO GUZMAN</v>
      </c>
      <c r="E2227" s="6">
        <f>+VLOOKUP(B2227,'[1]Contratistas-REP legal'!$C$1:$Z$3995,5,FALSE)</f>
        <v>1075875904</v>
      </c>
      <c r="F2227" s="7" t="s">
        <v>829</v>
      </c>
      <c r="G2227" s="8">
        <f>+VLOOKUP(B2227,'[1]Contratistas-REP legal'!$C$1:$Z$3995,17,FALSE)</f>
        <v>0</v>
      </c>
      <c r="H2227" s="9" t="str">
        <f>+VLOOKUP(B2227,'[1]Contratos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7" s="5" t="str">
        <f>+VLOOKUP(B2227,'[1]Contratos electrónicos SECOP II'!$D$1:$AZ$3653,23,FALSE)</f>
        <v>Inversión</v>
      </c>
      <c r="J2227" s="5"/>
      <c r="K2227" s="5" t="str">
        <f>+VLOOKUP(B2227,'[1]Contratos electrónicos SECOP II'!$D$1:$AZ$3653,26,FALSE)</f>
        <v>O23011733012024008608051</v>
      </c>
      <c r="L2227" s="11">
        <f>+VLOOKUP(B2227,'[1]Contratos electrónicos SECOP II'!$D$1:$AZ$3653,29,FALSE)</f>
        <v>13676124</v>
      </c>
      <c r="M2227" s="13">
        <v>45492</v>
      </c>
      <c r="N2227" s="13">
        <f>+VLOOKUP(B2227,'[1]Contratos electrónicos SECOP II'!$D$1:$AZ$3653,14,FALSE)</f>
        <v>45495</v>
      </c>
      <c r="O2227" s="13">
        <f>+VLOOKUP(B2227,'[1]Contratos electrónicos SECOP II'!$D$1:$AZ$3653,15,FALSE)</f>
        <v>45611</v>
      </c>
      <c r="P2227" s="15">
        <f t="shared" si="70"/>
        <v>117</v>
      </c>
      <c r="Q2227" s="11" t="s">
        <v>874</v>
      </c>
      <c r="R2227" s="11">
        <f>+VLOOKUP(B2227,[2]Hoja2!$A$3:$C$3503,3,FALSE)</f>
        <v>13676124</v>
      </c>
      <c r="S2227" s="11">
        <f t="shared" si="69"/>
        <v>0</v>
      </c>
      <c r="T2227" s="22">
        <f t="shared" si="71"/>
        <v>100</v>
      </c>
      <c r="U2227" s="5">
        <v>0</v>
      </c>
      <c r="V2227" s="10" t="s">
        <v>8916</v>
      </c>
    </row>
    <row r="2228" spans="1:22" s="4" customFormat="1" ht="51" x14ac:dyDescent="0.2">
      <c r="A2228" s="5" t="s">
        <v>7910</v>
      </c>
      <c r="B2228" s="5" t="s">
        <v>7910</v>
      </c>
      <c r="C2228" s="5" t="str">
        <f>+VLOOKUP(B2228,[2]Hoja1!$H$1:$I$5207,2,FALSE)</f>
        <v>CONTRATO DE PRESTACION DE SERVICIOS PROFESIONALES</v>
      </c>
      <c r="D2228" s="6" t="str">
        <f>+VLOOKUP(B2228,'[1]Contratistas-REP legal'!$C$1:$Z$3995,3,FALSE)</f>
        <v>ADA IVONNE PEREIRA ANGARITA</v>
      </c>
      <c r="E2228" s="6">
        <f>+VLOOKUP(B2228,'[1]Contratistas-REP legal'!$C$1:$Z$3995,5,FALSE)</f>
        <v>37888586</v>
      </c>
      <c r="F2228" s="7" t="s">
        <v>829</v>
      </c>
      <c r="G2228" s="8">
        <f>+VLOOKUP(B2228,'[1]Contratistas-REP legal'!$C$1:$Z$3995,17,FALSE)</f>
        <v>0</v>
      </c>
      <c r="H2228" s="9" t="str">
        <f>+VLOOKUP(B2228,'[1]Contratos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8" s="5" t="str">
        <f>+VLOOKUP(B2228,'[1]Contratos electrónicos SECOP II'!$D$1:$AZ$3653,23,FALSE)</f>
        <v>Inversión</v>
      </c>
      <c r="J2228" s="5"/>
      <c r="K2228" s="5" t="str">
        <f>+VLOOKUP(B2228,'[1]Contratos electrónicos SECOP II'!$D$1:$AZ$3653,26,FALSE)</f>
        <v>O23011733012024008608122</v>
      </c>
      <c r="L2228" s="11">
        <f>+VLOOKUP(B2228,'[1]Contratos electrónicos SECOP II'!$D$1:$AZ$3653,29,FALSE)</f>
        <v>13676124</v>
      </c>
      <c r="M2228" s="13">
        <v>45492</v>
      </c>
      <c r="N2228" s="13">
        <f>+VLOOKUP(B2228,'[1]Contratos electrónicos SECOP II'!$D$1:$AZ$3653,14,FALSE)</f>
        <v>45495</v>
      </c>
      <c r="O2228" s="13">
        <f>+VLOOKUP(B2228,'[1]Contratos electrónicos SECOP II'!$D$1:$AZ$3653,15,FALSE)</f>
        <v>45611</v>
      </c>
      <c r="P2228" s="15">
        <f t="shared" si="70"/>
        <v>117</v>
      </c>
      <c r="Q2228" s="11" t="s">
        <v>874</v>
      </c>
      <c r="R2228" s="11">
        <f>+VLOOKUP(B2228,[2]Hoja2!$A$3:$C$3503,3,FALSE)</f>
        <v>13676124</v>
      </c>
      <c r="S2228" s="11">
        <f t="shared" si="69"/>
        <v>0</v>
      </c>
      <c r="T2228" s="22">
        <f t="shared" si="71"/>
        <v>100</v>
      </c>
      <c r="U2228" s="5">
        <v>0</v>
      </c>
      <c r="V2228" s="10" t="s">
        <v>8917</v>
      </c>
    </row>
    <row r="2229" spans="1:22" s="4" customFormat="1" ht="51" x14ac:dyDescent="0.2">
      <c r="A2229" s="5" t="s">
        <v>7911</v>
      </c>
      <c r="B2229" s="5" t="s">
        <v>7911</v>
      </c>
      <c r="C2229" s="5" t="str">
        <f>+VLOOKUP(B2229,[2]Hoja1!$H$1:$I$5207,2,FALSE)</f>
        <v>CONTRATO DE PRESTACION DE SERVICIOS PROFESIONALES</v>
      </c>
      <c r="D2229" s="6" t="str">
        <f>+VLOOKUP(B2229,'[1]Contratistas-REP legal'!$C$1:$Z$3995,3,FALSE)</f>
        <v>ALEXANDER BARON CONTRERAS</v>
      </c>
      <c r="E2229" s="6">
        <f>+VLOOKUP(B2229,'[1]Contratistas-REP legal'!$C$1:$Z$3995,5,FALSE)</f>
        <v>13510284</v>
      </c>
      <c r="F2229" s="7" t="s">
        <v>829</v>
      </c>
      <c r="G2229" s="8">
        <f>+VLOOKUP(B2229,'[1]Contratistas-REP legal'!$C$1:$Z$3995,17,FALSE)</f>
        <v>0</v>
      </c>
      <c r="H2229" s="9" t="str">
        <f>+VLOOKUP(B2229,'[1]Contratos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29" s="5" t="str">
        <f>+VLOOKUP(B2229,'[1]Contratos electrónicos SECOP II'!$D$1:$AZ$3653,23,FALSE)</f>
        <v>Inversión</v>
      </c>
      <c r="J2229" s="5"/>
      <c r="K2229" s="5" t="str">
        <f>+VLOOKUP(B2229,'[1]Contratos electrónicos SECOP II'!$D$1:$AZ$3653,26,FALSE)</f>
        <v>O23011733012024008608126</v>
      </c>
      <c r="L2229" s="11">
        <f>+VLOOKUP(B2229,'[1]Contratos electrónicos SECOP II'!$D$1:$AZ$3653,29,FALSE)</f>
        <v>13676124</v>
      </c>
      <c r="M2229" s="13">
        <v>45495</v>
      </c>
      <c r="N2229" s="13">
        <f>+VLOOKUP(B2229,'[1]Contratos electrónicos SECOP II'!$D$1:$AZ$3653,14,FALSE)</f>
        <v>45496</v>
      </c>
      <c r="O2229" s="13">
        <f>+VLOOKUP(B2229,'[1]Contratos electrónicos SECOP II'!$D$1:$AZ$3653,15,FALSE)</f>
        <v>45611</v>
      </c>
      <c r="P2229" s="15">
        <f t="shared" si="70"/>
        <v>116</v>
      </c>
      <c r="Q2229" s="11" t="s">
        <v>874</v>
      </c>
      <c r="R2229" s="11">
        <f>+VLOOKUP(B2229,[2]Hoja2!$A$3:$C$3503,3,FALSE)</f>
        <v>13676124</v>
      </c>
      <c r="S2229" s="11">
        <f t="shared" si="69"/>
        <v>0</v>
      </c>
      <c r="T2229" s="22">
        <f t="shared" si="71"/>
        <v>100</v>
      </c>
      <c r="U2229" s="5">
        <v>0</v>
      </c>
      <c r="V2229" s="10" t="s">
        <v>8918</v>
      </c>
    </row>
    <row r="2230" spans="1:22" s="4" customFormat="1" ht="51" x14ac:dyDescent="0.2">
      <c r="A2230" s="5" t="s">
        <v>7912</v>
      </c>
      <c r="B2230" s="5" t="s">
        <v>7912</v>
      </c>
      <c r="C2230" s="5" t="str">
        <f>+VLOOKUP(B2230,[2]Hoja1!$H$1:$I$5207,2,FALSE)</f>
        <v>CONTRATO DE PRESTACION DE SERVICIOS PROFESIONALES</v>
      </c>
      <c r="D2230" s="6" t="str">
        <f>+VLOOKUP(B2230,'[1]Contratistas-REP legal'!$C$1:$Z$3995,3,FALSE)</f>
        <v>MIGUEL ANGEL GUEVARA NARANJO</v>
      </c>
      <c r="E2230" s="6">
        <f>+VLOOKUP(B2230,'[1]Contratistas-REP legal'!$C$1:$Z$3995,5,FALSE)</f>
        <v>1030682010</v>
      </c>
      <c r="F2230" s="7" t="s">
        <v>829</v>
      </c>
      <c r="G2230" s="8">
        <f>+VLOOKUP(B2230,'[1]Contratistas-REP legal'!$C$1:$Z$3995,17,FALSE)</f>
        <v>0</v>
      </c>
      <c r="H2230" s="9" t="str">
        <f>+VLOOKUP(B2230,'[1]Contratos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30" s="5" t="str">
        <f>+VLOOKUP(B2230,'[1]Contratos electrónicos SECOP II'!$D$1:$AZ$3653,23,FALSE)</f>
        <v>Inversión</v>
      </c>
      <c r="J2230" s="5"/>
      <c r="K2230" s="5" t="str">
        <f>+VLOOKUP(B2230,'[1]Contratos electrónicos SECOP II'!$D$1:$AZ$3653,26,FALSE)</f>
        <v>O23011733012024008608126</v>
      </c>
      <c r="L2230" s="11">
        <f>+VLOOKUP(B2230,'[1]Contratos electrónicos SECOP II'!$D$1:$AZ$3653,29,FALSE)</f>
        <v>9137271</v>
      </c>
      <c r="M2230" s="13">
        <v>45492</v>
      </c>
      <c r="N2230" s="13">
        <f>+VLOOKUP(B2230,'[1]Contratos electrónicos SECOP II'!$D$1:$AZ$3653,14,FALSE)</f>
        <v>45496</v>
      </c>
      <c r="O2230" s="13">
        <f>+VLOOKUP(B2230,'[1]Contratos electrónicos SECOP II'!$D$1:$AZ$3653,15,FALSE)</f>
        <v>45611</v>
      </c>
      <c r="P2230" s="15">
        <f t="shared" si="70"/>
        <v>116</v>
      </c>
      <c r="Q2230" s="11" t="s">
        <v>874</v>
      </c>
      <c r="R2230" s="11">
        <f>+VLOOKUP(B2230,[2]Hoja2!$A$3:$C$3503,3,FALSE)</f>
        <v>9137271</v>
      </c>
      <c r="S2230" s="11">
        <f t="shared" si="69"/>
        <v>0</v>
      </c>
      <c r="T2230" s="22">
        <f t="shared" si="71"/>
        <v>100</v>
      </c>
      <c r="U2230" s="5">
        <v>0</v>
      </c>
      <c r="V2230" s="10" t="s">
        <v>8919</v>
      </c>
    </row>
    <row r="2231" spans="1:22" s="4" customFormat="1" ht="51" x14ac:dyDescent="0.2">
      <c r="A2231" s="5" t="s">
        <v>7913</v>
      </c>
      <c r="B2231" s="5" t="s">
        <v>7913</v>
      </c>
      <c r="C2231" s="5" t="str">
        <f>+VLOOKUP(B2231,[2]Hoja1!$H$1:$I$5207,2,FALSE)</f>
        <v>CONTRATO DE PRESTACION DE SERVICIOS PROFESIONALES</v>
      </c>
      <c r="D2231" s="6" t="str">
        <f>+VLOOKUP(B2231,'[1]Contratistas-REP legal'!$C$1:$Z$3995,3,FALSE)</f>
        <v>WILSON ROJAS MUÑOZ</v>
      </c>
      <c r="E2231" s="6">
        <f>+VLOOKUP(B2231,'[1]Contratistas-REP legal'!$C$1:$Z$3995,5,FALSE)</f>
        <v>79754696</v>
      </c>
      <c r="F2231" s="7" t="s">
        <v>829</v>
      </c>
      <c r="G2231" s="8">
        <f>+VLOOKUP(B2231,'[1]Contratistas-REP legal'!$C$1:$Z$3995,17,FALSE)</f>
        <v>0</v>
      </c>
      <c r="H2231" s="9" t="str">
        <f>+VLOOKUP(B2231,'[1]Contratos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31" s="5" t="str">
        <f>+VLOOKUP(B2231,'[1]Contratos electrónicos SECOP II'!$D$1:$AZ$3653,23,FALSE)</f>
        <v>Inversión</v>
      </c>
      <c r="J2231" s="5"/>
      <c r="K2231" s="5" t="str">
        <f>+VLOOKUP(B2231,'[1]Contratos electrónicos SECOP II'!$D$1:$AZ$3653,26,FALSE)</f>
        <v>O23011733012024008608051</v>
      </c>
      <c r="L2231" s="11">
        <f>+VLOOKUP(B2231,'[1]Contratos electrónicos SECOP II'!$D$1:$AZ$3653,29,FALSE)</f>
        <v>9137271</v>
      </c>
      <c r="M2231" s="13">
        <v>45492</v>
      </c>
      <c r="N2231" s="13">
        <f>+VLOOKUP(B2231,'[1]Contratos electrónicos SECOP II'!$D$1:$AZ$3653,14,FALSE)</f>
        <v>45496</v>
      </c>
      <c r="O2231" s="13">
        <f>+VLOOKUP(B2231,'[1]Contratos electrónicos SECOP II'!$D$1:$AZ$3653,15,FALSE)</f>
        <v>45611</v>
      </c>
      <c r="P2231" s="15">
        <f t="shared" si="70"/>
        <v>116</v>
      </c>
      <c r="Q2231" s="11" t="s">
        <v>874</v>
      </c>
      <c r="R2231" s="11">
        <f>+VLOOKUP(B2231,[2]Hoja2!$A$3:$C$3503,3,FALSE)</f>
        <v>9137271</v>
      </c>
      <c r="S2231" s="11">
        <f t="shared" si="69"/>
        <v>0</v>
      </c>
      <c r="T2231" s="22">
        <f t="shared" si="71"/>
        <v>100</v>
      </c>
      <c r="U2231" s="5">
        <v>0</v>
      </c>
      <c r="V2231" s="10" t="s">
        <v>8920</v>
      </c>
    </row>
    <row r="2232" spans="1:22" s="4" customFormat="1" ht="51" x14ac:dyDescent="0.2">
      <c r="A2232" s="5" t="s">
        <v>7914</v>
      </c>
      <c r="B2232" s="5" t="s">
        <v>7914</v>
      </c>
      <c r="C2232" s="5" t="str">
        <f>+VLOOKUP(B2232,[2]Hoja1!$H$1:$I$5207,2,FALSE)</f>
        <v>CONTRATO DE PRESTACION DE SERVICIOS DE APOYO A LA GESTION</v>
      </c>
      <c r="D2232" s="6" t="str">
        <f>+VLOOKUP(B2232,'[1]Contratistas-REP legal'!$C$1:$Z$3995,3,FALSE)</f>
        <v>JAVIER HERNANDO RIAÑO</v>
      </c>
      <c r="E2232" s="6">
        <f>+VLOOKUP(B2232,'[1]Contratistas-REP legal'!$C$1:$Z$3995,5,FALSE)</f>
        <v>79890290</v>
      </c>
      <c r="F2232" s="7" t="s">
        <v>829</v>
      </c>
      <c r="G2232" s="8">
        <f>+VLOOKUP(B2232,'[1]Contratistas-REP legal'!$C$1:$Z$3995,17,FALSE)</f>
        <v>0</v>
      </c>
      <c r="H2232" s="9" t="str">
        <f>+VLOOKUP(B2232,'[1]Contratos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32" s="5" t="str">
        <f>+VLOOKUP(B2232,'[1]Contratos electrónicos SECOP II'!$D$1:$AZ$3653,23,FALSE)</f>
        <v>Inversión</v>
      </c>
      <c r="J2232" s="5"/>
      <c r="K2232" s="5" t="str">
        <f>+VLOOKUP(B2232,'[1]Contratos electrónicos SECOP II'!$D$1:$AZ$3653,26,FALSE)</f>
        <v>O23011733012024008608126</v>
      </c>
      <c r="L2232" s="11">
        <f>+VLOOKUP(B2232,'[1]Contratos electrónicos SECOP II'!$D$1:$AZ$3653,29,FALSE)</f>
        <v>13676124</v>
      </c>
      <c r="M2232" s="13">
        <v>45495</v>
      </c>
      <c r="N2232" s="13">
        <f>+VLOOKUP(B2232,'[1]Contratos electrónicos SECOP II'!$D$1:$AZ$3653,14,FALSE)</f>
        <v>45499</v>
      </c>
      <c r="O2232" s="13">
        <f>+VLOOKUP(B2232,'[1]Contratos electrónicos SECOP II'!$D$1:$AZ$3653,15,FALSE)</f>
        <v>45611</v>
      </c>
      <c r="P2232" s="15">
        <f t="shared" si="70"/>
        <v>113</v>
      </c>
      <c r="Q2232" s="11" t="s">
        <v>874</v>
      </c>
      <c r="R2232" s="11">
        <f>+VLOOKUP(B2232,[2]Hoja2!$A$3:$C$3503,3,FALSE)</f>
        <v>13676124</v>
      </c>
      <c r="S2232" s="11">
        <f t="shared" si="69"/>
        <v>0</v>
      </c>
      <c r="T2232" s="22">
        <f t="shared" si="71"/>
        <v>100</v>
      </c>
      <c r="U2232" s="5">
        <v>0</v>
      </c>
      <c r="V2232" s="10" t="s">
        <v>8921</v>
      </c>
    </row>
    <row r="2233" spans="1:22" s="4" customFormat="1" ht="51" x14ac:dyDescent="0.2">
      <c r="A2233" s="5" t="s">
        <v>7915</v>
      </c>
      <c r="B2233" s="5" t="s">
        <v>7915</v>
      </c>
      <c r="C2233" s="5" t="str">
        <f>+VLOOKUP(B2233,[2]Hoja1!$H$1:$I$5207,2,FALSE)</f>
        <v>CONTRATO DE PRESTACION DE SERVICIOS DE APOYO A LA GESTION</v>
      </c>
      <c r="D2233" s="6" t="str">
        <f>+VLOOKUP(B2233,'[1]Contratistas-REP legal'!$C$1:$Z$3995,3,FALSE)</f>
        <v>VERONICA ALEJANDRA MUÑOZ ROA</v>
      </c>
      <c r="E2233" s="6">
        <f>+VLOOKUP(B2233,'[1]Contratistas-REP legal'!$C$1:$Z$3995,5,FALSE)</f>
        <v>53133770</v>
      </c>
      <c r="F2233" s="7" t="s">
        <v>829</v>
      </c>
      <c r="G2233" s="8">
        <f>+VLOOKUP(B2233,'[1]Contratistas-REP legal'!$C$1:$Z$3995,17,FALSE)</f>
        <v>0</v>
      </c>
      <c r="H2233" s="9" t="str">
        <f>+VLOOKUP(B2233,'[1]Contratos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33" s="5" t="str">
        <f>+VLOOKUP(B2233,'[1]Contratos electrónicos SECOP II'!$D$1:$AZ$3653,23,FALSE)</f>
        <v>Inversión</v>
      </c>
      <c r="J2233" s="5"/>
      <c r="K2233" s="5" t="str">
        <f>+VLOOKUP(B2233,'[1]Contratos electrónicos SECOP II'!$D$1:$AZ$3653,26,FALSE)</f>
        <v>O23011733012024008608126</v>
      </c>
      <c r="L2233" s="11">
        <f>+VLOOKUP(B2233,'[1]Contratos electrónicos SECOP II'!$D$1:$AZ$3653,29,FALSE)</f>
        <v>13676124</v>
      </c>
      <c r="M2233" s="13">
        <v>45495</v>
      </c>
      <c r="N2233" s="13">
        <f>+VLOOKUP(B2233,'[1]Contratos electrónicos SECOP II'!$D$1:$AZ$3653,14,FALSE)</f>
        <v>45497</v>
      </c>
      <c r="O2233" s="13">
        <f>+VLOOKUP(B2233,'[1]Contratos electrónicos SECOP II'!$D$1:$AZ$3653,15,FALSE)</f>
        <v>45611</v>
      </c>
      <c r="P2233" s="15">
        <f t="shared" si="70"/>
        <v>115</v>
      </c>
      <c r="Q2233" s="11" t="s">
        <v>874</v>
      </c>
      <c r="R2233" s="11">
        <f>+VLOOKUP(B2233,[2]Hoja2!$A$3:$C$3503,3,FALSE)</f>
        <v>13676124</v>
      </c>
      <c r="S2233" s="11">
        <f t="shared" si="69"/>
        <v>0</v>
      </c>
      <c r="T2233" s="22">
        <f t="shared" si="71"/>
        <v>100</v>
      </c>
      <c r="U2233" s="5">
        <v>0</v>
      </c>
      <c r="V2233" s="10" t="s">
        <v>8922</v>
      </c>
    </row>
    <row r="2234" spans="1:22" s="4" customFormat="1" ht="51" x14ac:dyDescent="0.2">
      <c r="A2234" s="5" t="s">
        <v>7916</v>
      </c>
      <c r="B2234" s="5" t="s">
        <v>7916</v>
      </c>
      <c r="C2234" s="5" t="str">
        <f>+VLOOKUP(B2234,[2]Hoja1!$H$1:$I$5207,2,FALSE)</f>
        <v>CONTRATO DE PRESTACION DE SERVICIOS PROFESIONALES</v>
      </c>
      <c r="D2234" s="6" t="str">
        <f>+VLOOKUP(B2234,'[1]Contratistas-REP legal'!$C$1:$Z$3995,3,FALSE)</f>
        <v>HERNAN CORTES VERGEL</v>
      </c>
      <c r="E2234" s="6">
        <f>+VLOOKUP(B2234,'[1]Contratistas-REP legal'!$C$1:$Z$3995,5,FALSE)</f>
        <v>19363913</v>
      </c>
      <c r="F2234" s="7" t="s">
        <v>829</v>
      </c>
      <c r="G2234" s="8">
        <f>+VLOOKUP(B2234,'[1]Contratistas-REP legal'!$C$1:$Z$3995,17,FALSE)</f>
        <v>0</v>
      </c>
      <c r="H2234" s="9" t="str">
        <f>+VLOOKUP(B2234,'[1]Contratos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34" s="5" t="str">
        <f>+VLOOKUP(B2234,'[1]Contratos electrónicos SECOP II'!$D$1:$AZ$3653,23,FALSE)</f>
        <v>Inversión</v>
      </c>
      <c r="J2234" s="5"/>
      <c r="K2234" s="5" t="str">
        <f>+VLOOKUP(B2234,'[1]Contratos electrónicos SECOP II'!$D$1:$AZ$3653,26,FALSE)</f>
        <v>O23011733012024008608126</v>
      </c>
      <c r="L2234" s="11">
        <f>+VLOOKUP(B2234,'[1]Contratos electrónicos SECOP II'!$D$1:$AZ$3653,29,FALSE)</f>
        <v>13676124</v>
      </c>
      <c r="M2234" s="13">
        <v>45492</v>
      </c>
      <c r="N2234" s="13">
        <f>+VLOOKUP(B2234,'[1]Contratos electrónicos SECOP II'!$D$1:$AZ$3653,14,FALSE)</f>
        <v>45497</v>
      </c>
      <c r="O2234" s="13">
        <f>+VLOOKUP(B2234,'[1]Contratos electrónicos SECOP II'!$D$1:$AZ$3653,15,FALSE)</f>
        <v>45611</v>
      </c>
      <c r="P2234" s="15">
        <f t="shared" si="70"/>
        <v>115</v>
      </c>
      <c r="Q2234" s="11" t="s">
        <v>874</v>
      </c>
      <c r="R2234" s="11">
        <f>+VLOOKUP(B2234,[2]Hoja2!$A$3:$C$3503,3,FALSE)</f>
        <v>13676124</v>
      </c>
      <c r="S2234" s="11">
        <f t="shared" si="69"/>
        <v>0</v>
      </c>
      <c r="T2234" s="22">
        <f t="shared" si="71"/>
        <v>100</v>
      </c>
      <c r="U2234" s="5">
        <v>0</v>
      </c>
      <c r="V2234" s="10" t="s">
        <v>8923</v>
      </c>
    </row>
    <row r="2235" spans="1:22" s="4" customFormat="1" ht="51" x14ac:dyDescent="0.2">
      <c r="A2235" s="5" t="s">
        <v>7917</v>
      </c>
      <c r="B2235" s="5" t="s">
        <v>7917</v>
      </c>
      <c r="C2235" s="5" t="str">
        <f>+VLOOKUP(B2235,[2]Hoja1!$H$1:$I$5207,2,FALSE)</f>
        <v>CONTRATO DE PRESTACION DE SERVICIOS PROFESIONALES</v>
      </c>
      <c r="D2235" s="6" t="str">
        <f>+VLOOKUP(B2235,'[1]Contratistas-REP legal'!$C$1:$Z$3995,3,FALSE)</f>
        <v>PAULA ANDREA SILVA MORENO</v>
      </c>
      <c r="E2235" s="6">
        <f>+VLOOKUP(B2235,'[1]Contratistas-REP legal'!$C$1:$Z$3995,5,FALSE)</f>
        <v>1020784702</v>
      </c>
      <c r="F2235" s="7" t="s">
        <v>829</v>
      </c>
      <c r="G2235" s="8">
        <f>+VLOOKUP(B2235,'[1]Contratistas-REP legal'!$C$1:$Z$3995,17,FALSE)</f>
        <v>0</v>
      </c>
      <c r="H2235" s="9" t="str">
        <f>+VLOOKUP(B2235,'[1]Contratos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35" s="5" t="str">
        <f>+VLOOKUP(B2235,'[1]Contratos electrónicos SECOP II'!$D$1:$AZ$3653,23,FALSE)</f>
        <v>Inversión</v>
      </c>
      <c r="J2235" s="5"/>
      <c r="K2235" s="5" t="str">
        <f>+VLOOKUP(B2235,'[1]Contratos electrónicos SECOP II'!$D$1:$AZ$3653,26,FALSE)</f>
        <v>O23011733012024008608126</v>
      </c>
      <c r="L2235" s="11">
        <f>+VLOOKUP(B2235,'[1]Contratos electrónicos SECOP II'!$D$1:$AZ$3653,29,FALSE)</f>
        <v>13676124</v>
      </c>
      <c r="M2235" s="13">
        <v>45492</v>
      </c>
      <c r="N2235" s="13">
        <f>+VLOOKUP(B2235,'[1]Contratos electrónicos SECOP II'!$D$1:$AZ$3653,14,FALSE)</f>
        <v>45496</v>
      </c>
      <c r="O2235" s="13">
        <f>+VLOOKUP(B2235,'[1]Contratos electrónicos SECOP II'!$D$1:$AZ$3653,15,FALSE)</f>
        <v>45611</v>
      </c>
      <c r="P2235" s="15">
        <f t="shared" si="70"/>
        <v>116</v>
      </c>
      <c r="Q2235" s="11" t="s">
        <v>874</v>
      </c>
      <c r="R2235" s="11">
        <f>+VLOOKUP(B2235,[2]Hoja2!$A$3:$C$3503,3,FALSE)</f>
        <v>13676124</v>
      </c>
      <c r="S2235" s="11">
        <f t="shared" si="69"/>
        <v>0</v>
      </c>
      <c r="T2235" s="22">
        <f t="shared" si="71"/>
        <v>100</v>
      </c>
      <c r="U2235" s="5">
        <v>0</v>
      </c>
      <c r="V2235" s="10" t="s">
        <v>8924</v>
      </c>
    </row>
    <row r="2236" spans="1:22" s="4" customFormat="1" ht="51" x14ac:dyDescent="0.2">
      <c r="A2236" s="5" t="s">
        <v>7918</v>
      </c>
      <c r="B2236" s="5" t="s">
        <v>7918</v>
      </c>
      <c r="C2236" s="5" t="str">
        <f>+VLOOKUP(B2236,[2]Hoja1!$H$1:$I$5207,2,FALSE)</f>
        <v>CONTRATO DE PRESTACION DE SERVICIOS PROFESIONALES</v>
      </c>
      <c r="D2236" s="6" t="str">
        <f>+VLOOKUP(B2236,'[1]Contratistas-REP legal'!$C$1:$Z$3995,3,FALSE)</f>
        <v>ANDREA KATERINE MORENO ROMERO</v>
      </c>
      <c r="E2236" s="6">
        <f>+VLOOKUP(B2236,'[1]Contratistas-REP legal'!$C$1:$Z$3995,5,FALSE)</f>
        <v>1000465357</v>
      </c>
      <c r="F2236" s="7" t="s">
        <v>829</v>
      </c>
      <c r="G2236" s="8">
        <f>+VLOOKUP(B2236,'[1]Contratistas-REP legal'!$C$1:$Z$3995,17,FALSE)</f>
        <v>0</v>
      </c>
      <c r="H2236" s="9" t="str">
        <f>+VLOOKUP(B2236,'[1]Contratos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36" s="5" t="str">
        <f>+VLOOKUP(B2236,'[1]Contratos electrónicos SECOP II'!$D$1:$AZ$3653,23,FALSE)</f>
        <v>Inversión</v>
      </c>
      <c r="J2236" s="5"/>
      <c r="K2236" s="5" t="str">
        <f>+VLOOKUP(B2236,'[1]Contratos electrónicos SECOP II'!$D$1:$AZ$3653,26,FALSE)</f>
        <v>O23011733012024008608122</v>
      </c>
      <c r="L2236" s="11">
        <f>+VLOOKUP(B2236,'[1]Contratos electrónicos SECOP II'!$D$1:$AZ$3653,29,FALSE)</f>
        <v>11381513</v>
      </c>
      <c r="M2236" s="13">
        <v>45495</v>
      </c>
      <c r="N2236" s="13">
        <f>+VLOOKUP(B2236,'[1]Contratos electrónicos SECOP II'!$D$1:$AZ$3653,14,FALSE)</f>
        <v>45498</v>
      </c>
      <c r="O2236" s="13">
        <f>+VLOOKUP(B2236,'[1]Contratos electrónicos SECOP II'!$D$1:$AZ$3653,15,FALSE)</f>
        <v>45639</v>
      </c>
      <c r="P2236" s="15">
        <f t="shared" si="70"/>
        <v>142</v>
      </c>
      <c r="Q2236" s="11" t="s">
        <v>874</v>
      </c>
      <c r="R2236" s="11">
        <f>+VLOOKUP(B2236,[2]Hoja2!$A$3:$C$3503,3,FALSE)</f>
        <v>11381513</v>
      </c>
      <c r="S2236" s="11">
        <f t="shared" si="69"/>
        <v>0</v>
      </c>
      <c r="T2236" s="22">
        <f t="shared" si="71"/>
        <v>100</v>
      </c>
      <c r="U2236" s="5">
        <v>1</v>
      </c>
      <c r="V2236" s="10" t="s">
        <v>8925</v>
      </c>
    </row>
    <row r="2237" spans="1:22" s="4" customFormat="1" ht="51" x14ac:dyDescent="0.2">
      <c r="A2237" s="5" t="s">
        <v>7919</v>
      </c>
      <c r="B2237" s="5" t="s">
        <v>7919</v>
      </c>
      <c r="C2237" s="5" t="str">
        <f>+VLOOKUP(B2237,[2]Hoja1!$H$1:$I$5207,2,FALSE)</f>
        <v>CONTRATO DE PRESTACION DE SERVICIOS PROFESIONALES</v>
      </c>
      <c r="D2237" s="6" t="str">
        <f>+VLOOKUP(B2237,'[1]Contratistas-REP legal'!$C$1:$Z$3995,3,FALSE)</f>
        <v>LUZ ANGELA MONTAÑA GALEANO</v>
      </c>
      <c r="E2237" s="6">
        <f>+VLOOKUP(B2237,'[1]Contratistas-REP legal'!$C$1:$Z$3995,5,FALSE)</f>
        <v>52253392</v>
      </c>
      <c r="F2237" s="7" t="s">
        <v>829</v>
      </c>
      <c r="G2237" s="8">
        <f>+VLOOKUP(B2237,'[1]Contratistas-REP legal'!$C$1:$Z$3995,17,FALSE)</f>
        <v>0</v>
      </c>
      <c r="H2237" s="9" t="str">
        <f>+VLOOKUP(B2237,'[1]Contratos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37" s="5" t="str">
        <f>+VLOOKUP(B2237,'[1]Contratos electrónicos SECOP II'!$D$1:$AZ$3653,23,FALSE)</f>
        <v>Inversión</v>
      </c>
      <c r="J2237" s="5"/>
      <c r="K2237" s="5" t="str">
        <f>+VLOOKUP(B2237,'[1]Contratos electrónicos SECOP II'!$D$1:$AZ$3653,26,FALSE)</f>
        <v>O23011733012024008608126</v>
      </c>
      <c r="L2237" s="11">
        <f>+VLOOKUP(B2237,'[1]Contratos electrónicos SECOP II'!$D$1:$AZ$3653,29,FALSE)</f>
        <v>17035172</v>
      </c>
      <c r="M2237" s="13">
        <v>45492</v>
      </c>
      <c r="N2237" s="13">
        <f>+VLOOKUP(B2237,'[1]Contratos electrónicos SECOP II'!$D$1:$AZ$3653,14,FALSE)</f>
        <v>45495</v>
      </c>
      <c r="O2237" s="13">
        <f>+VLOOKUP(B2237,'[1]Contratos electrónicos SECOP II'!$D$1:$AZ$3653,15,FALSE)</f>
        <v>45639</v>
      </c>
      <c r="P2237" s="15">
        <f t="shared" si="70"/>
        <v>145</v>
      </c>
      <c r="Q2237" s="11" t="s">
        <v>874</v>
      </c>
      <c r="R2237" s="11">
        <f>+VLOOKUP(B2237,[2]Hoja2!$A$3:$C$3503,3,FALSE)</f>
        <v>17035172</v>
      </c>
      <c r="S2237" s="11">
        <f t="shared" si="69"/>
        <v>0</v>
      </c>
      <c r="T2237" s="22">
        <f t="shared" si="71"/>
        <v>100</v>
      </c>
      <c r="U2237" s="5">
        <v>1</v>
      </c>
      <c r="V2237" s="10" t="s">
        <v>8926</v>
      </c>
    </row>
    <row r="2238" spans="1:22" s="4" customFormat="1" ht="51" x14ac:dyDescent="0.2">
      <c r="A2238" s="5" t="s">
        <v>7920</v>
      </c>
      <c r="B2238" s="5" t="s">
        <v>7920</v>
      </c>
      <c r="C2238" s="5" t="str">
        <f>+VLOOKUP(B2238,[2]Hoja1!$H$1:$I$5207,2,FALSE)</f>
        <v>CONTRATO DE PRESTACION DE SERVICIOS PROFESIONALES</v>
      </c>
      <c r="D2238" s="6" t="str">
        <f>+VLOOKUP(B2238,'[1]Contratistas-REP legal'!$C$1:$Z$3995,3,FALSE)</f>
        <v>ANGIE VANESSA HUERTAS BARBOSA</v>
      </c>
      <c r="E2238" s="6">
        <f>+VLOOKUP(B2238,'[1]Contratistas-REP legal'!$C$1:$Z$3995,5,FALSE)</f>
        <v>1018480151</v>
      </c>
      <c r="F2238" s="7" t="s">
        <v>829</v>
      </c>
      <c r="G2238" s="8">
        <f>+VLOOKUP(B2238,'[1]Contratistas-REP legal'!$C$1:$Z$3995,17,FALSE)</f>
        <v>0</v>
      </c>
      <c r="H2238" s="9" t="str">
        <f>+VLOOKUP(B2238,'[1]Contratos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38" s="5" t="str">
        <f>+VLOOKUP(B2238,'[1]Contratos electrónicos SECOP II'!$D$1:$AZ$3653,23,FALSE)</f>
        <v>Inversión</v>
      </c>
      <c r="J2238" s="5"/>
      <c r="K2238" s="5" t="str">
        <f>+VLOOKUP(B2238,'[1]Contratos electrónicos SECOP II'!$D$1:$AZ$3653,26,FALSE)</f>
        <v>O23011733012024008608051</v>
      </c>
      <c r="L2238" s="11">
        <f>+VLOOKUP(B2238,'[1]Contratos electrónicos SECOP II'!$D$1:$AZ$3653,29,FALSE)</f>
        <v>17035172</v>
      </c>
      <c r="M2238" s="13">
        <v>45492</v>
      </c>
      <c r="N2238" s="13">
        <f>+VLOOKUP(B2238,'[1]Contratos electrónicos SECOP II'!$D$1:$AZ$3653,14,FALSE)</f>
        <v>45495</v>
      </c>
      <c r="O2238" s="13">
        <f>+VLOOKUP(B2238,'[1]Contratos electrónicos SECOP II'!$D$1:$AZ$3653,15,FALSE)</f>
        <v>45639</v>
      </c>
      <c r="P2238" s="15">
        <f t="shared" si="70"/>
        <v>145</v>
      </c>
      <c r="Q2238" s="11" t="s">
        <v>874</v>
      </c>
      <c r="R2238" s="11">
        <f>+VLOOKUP(B2238,[2]Hoja2!$A$3:$C$3503,3,FALSE)</f>
        <v>17035172</v>
      </c>
      <c r="S2238" s="11">
        <f t="shared" si="69"/>
        <v>0</v>
      </c>
      <c r="T2238" s="22">
        <f t="shared" si="71"/>
        <v>100</v>
      </c>
      <c r="U2238" s="5">
        <v>1</v>
      </c>
      <c r="V2238" s="10" t="s">
        <v>8927</v>
      </c>
    </row>
    <row r="2239" spans="1:22" s="4" customFormat="1" ht="51" x14ac:dyDescent="0.2">
      <c r="A2239" s="5" t="s">
        <v>7921</v>
      </c>
      <c r="B2239" s="5" t="s">
        <v>7921</v>
      </c>
      <c r="C2239" s="5" t="str">
        <f>+VLOOKUP(B2239,[2]Hoja1!$H$1:$I$5207,2,FALSE)</f>
        <v>CONTRATO DE PRESTACION DE SERVICIOS PROFESIONALES</v>
      </c>
      <c r="D2239" s="6" t="str">
        <f>+VLOOKUP(B2239,'[1]Contratistas-REP legal'!$C$1:$Z$3995,3,FALSE)</f>
        <v>SONIA VIVIANA SOLANO VELASQUEZ</v>
      </c>
      <c r="E2239" s="6">
        <f>+VLOOKUP(B2239,'[1]Contratistas-REP legal'!$C$1:$Z$3995,5,FALSE)</f>
        <v>1030556392</v>
      </c>
      <c r="F2239" s="7" t="s">
        <v>829</v>
      </c>
      <c r="G2239" s="8">
        <f>+VLOOKUP(B2239,'[1]Contratistas-REP legal'!$C$1:$Z$3995,17,FALSE)</f>
        <v>0</v>
      </c>
      <c r="H2239" s="9" t="str">
        <f>+VLOOKUP(B2239,'[1]Contratos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39" s="5" t="str">
        <f>+VLOOKUP(B2239,'[1]Contratos electrónicos SECOP II'!$D$1:$AZ$3653,23,FALSE)</f>
        <v>Inversión</v>
      </c>
      <c r="J2239" s="5"/>
      <c r="K2239" s="5" t="str">
        <f>+VLOOKUP(B2239,'[1]Contratos electrónicos SECOP II'!$D$1:$AZ$3653,26,FALSE)</f>
        <v>O23011733012024008608122</v>
      </c>
      <c r="L2239" s="11">
        <f>+VLOOKUP(B2239,'[1]Contratos electrónicos SECOP II'!$D$1:$AZ$3653,29,FALSE)</f>
        <v>13676124</v>
      </c>
      <c r="M2239" s="13">
        <v>45492</v>
      </c>
      <c r="N2239" s="13">
        <f>+VLOOKUP(B2239,'[1]Contratos electrónicos SECOP II'!$D$1:$AZ$3653,14,FALSE)</f>
        <v>45496</v>
      </c>
      <c r="O2239" s="13">
        <f>+VLOOKUP(B2239,'[1]Contratos electrónicos SECOP II'!$D$1:$AZ$3653,15,FALSE)</f>
        <v>45611</v>
      </c>
      <c r="P2239" s="15">
        <f t="shared" si="70"/>
        <v>116</v>
      </c>
      <c r="Q2239" s="11" t="s">
        <v>874</v>
      </c>
      <c r="R2239" s="11">
        <f>+VLOOKUP(B2239,[2]Hoja2!$A$3:$C$3503,3,FALSE)</f>
        <v>13676124</v>
      </c>
      <c r="S2239" s="11">
        <f t="shared" si="69"/>
        <v>0</v>
      </c>
      <c r="T2239" s="22">
        <f t="shared" si="71"/>
        <v>100</v>
      </c>
      <c r="U2239" s="5">
        <v>0</v>
      </c>
      <c r="V2239" s="10" t="s">
        <v>8928</v>
      </c>
    </row>
    <row r="2240" spans="1:22" s="4" customFormat="1" ht="51" x14ac:dyDescent="0.2">
      <c r="A2240" s="5" t="s">
        <v>7922</v>
      </c>
      <c r="B2240" s="5" t="s">
        <v>7922</v>
      </c>
      <c r="C2240" s="5" t="str">
        <f>+VLOOKUP(B2240,[2]Hoja1!$H$1:$I$5207,2,FALSE)</f>
        <v>CONTRATO DE PRESTACION DE SERVICIOS PROFESIONALES</v>
      </c>
      <c r="D2240" s="6" t="str">
        <f>+VLOOKUP(B2240,'[1]Contratistas-REP legal'!$C$1:$Z$3995,3,FALSE)</f>
        <v>NATALIA MANZO SALAZAR</v>
      </c>
      <c r="E2240" s="6">
        <f>+VLOOKUP(B2240,'[1]Contratistas-REP legal'!$C$1:$Z$3995,5,FALSE)</f>
        <v>1013639514</v>
      </c>
      <c r="F2240" s="7" t="s">
        <v>829</v>
      </c>
      <c r="G2240" s="8">
        <f>+VLOOKUP(B2240,'[1]Contratistas-REP legal'!$C$1:$Z$3995,17,FALSE)</f>
        <v>0</v>
      </c>
      <c r="H2240" s="9" t="str">
        <f>+VLOOKUP(B2240,'[1]Contratos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40" s="5" t="str">
        <f>+VLOOKUP(B2240,'[1]Contratos electrónicos SECOP II'!$D$1:$AZ$3653,23,FALSE)</f>
        <v>Inversión</v>
      </c>
      <c r="J2240" s="5"/>
      <c r="K2240" s="5" t="str">
        <f>+VLOOKUP(B2240,'[1]Contratos electrónicos SECOP II'!$D$1:$AZ$3653,26,FALSE)</f>
        <v>O23011733012024008608051</v>
      </c>
      <c r="L2240" s="11">
        <f>+VLOOKUP(B2240,'[1]Contratos electrónicos SECOP II'!$D$1:$AZ$3653,29,FALSE)</f>
        <v>13676124</v>
      </c>
      <c r="M2240" s="13">
        <v>45492</v>
      </c>
      <c r="N2240" s="13">
        <f>+VLOOKUP(B2240,'[1]Contratos electrónicos SECOP II'!$D$1:$AZ$3653,14,FALSE)</f>
        <v>45497</v>
      </c>
      <c r="O2240" s="13">
        <f>+VLOOKUP(B2240,'[1]Contratos electrónicos SECOP II'!$D$1:$AZ$3653,15,FALSE)</f>
        <v>45611</v>
      </c>
      <c r="P2240" s="15">
        <f t="shared" si="70"/>
        <v>115</v>
      </c>
      <c r="Q2240" s="11" t="s">
        <v>874</v>
      </c>
      <c r="R2240" s="11">
        <f>+VLOOKUP(B2240,[2]Hoja2!$A$3:$C$3503,3,FALSE)</f>
        <v>13676124</v>
      </c>
      <c r="S2240" s="11">
        <f t="shared" si="69"/>
        <v>0</v>
      </c>
      <c r="T2240" s="22">
        <f t="shared" si="71"/>
        <v>100</v>
      </c>
      <c r="U2240" s="5">
        <v>0</v>
      </c>
      <c r="V2240" s="10" t="s">
        <v>8929</v>
      </c>
    </row>
    <row r="2241" spans="1:22" s="4" customFormat="1" ht="51" x14ac:dyDescent="0.2">
      <c r="A2241" s="5" t="s">
        <v>7923</v>
      </c>
      <c r="B2241" s="5" t="s">
        <v>7923</v>
      </c>
      <c r="C2241" s="5" t="str">
        <f>+VLOOKUP(B2241,[2]Hoja1!$H$1:$I$5207,2,FALSE)</f>
        <v>CONTRATO DE PRESTACION DE SERVICIOS DE APOYO A LA GESTION</v>
      </c>
      <c r="D2241" s="6" t="str">
        <f>+VLOOKUP(B2241,'[1]Contratistas-REP legal'!$C$1:$Z$3995,3,FALSE)</f>
        <v>PEDRO FRANCISCO BERNAL GALVIS</v>
      </c>
      <c r="E2241" s="6">
        <f>+VLOOKUP(B2241,'[1]Contratistas-REP legal'!$C$1:$Z$3995,5,FALSE)</f>
        <v>79576610</v>
      </c>
      <c r="F2241" s="7" t="s">
        <v>829</v>
      </c>
      <c r="G2241" s="8">
        <f>+VLOOKUP(B2241,'[1]Contratistas-REP legal'!$C$1:$Z$3995,17,FALSE)</f>
        <v>0</v>
      </c>
      <c r="H2241" s="9" t="str">
        <f>+VLOOKUP(B2241,'[1]Contratos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41" s="5" t="str">
        <f>+VLOOKUP(B2241,'[1]Contratos electrónicos SECOP II'!$D$1:$AZ$3653,23,FALSE)</f>
        <v>Inversión</v>
      </c>
      <c r="J2241" s="5"/>
      <c r="K2241" s="5" t="str">
        <f>+VLOOKUP(B2241,'[1]Contratos electrónicos SECOP II'!$D$1:$AZ$3653,26,FALSE)</f>
        <v>O23011733012024008608126</v>
      </c>
      <c r="L2241" s="11">
        <f>+VLOOKUP(B2241,'[1]Contratos electrónicos SECOP II'!$D$1:$AZ$3653,29,FALSE)</f>
        <v>13676124</v>
      </c>
      <c r="M2241" s="13">
        <v>45495</v>
      </c>
      <c r="N2241" s="13">
        <f>+VLOOKUP(B2241,'[1]Contratos electrónicos SECOP II'!$D$1:$AZ$3653,14,FALSE)</f>
        <v>45496</v>
      </c>
      <c r="O2241" s="13">
        <f>+VLOOKUP(B2241,'[1]Contratos electrónicos SECOP II'!$D$1:$AZ$3653,15,FALSE)</f>
        <v>45611</v>
      </c>
      <c r="P2241" s="15">
        <f t="shared" si="70"/>
        <v>116</v>
      </c>
      <c r="Q2241" s="11" t="s">
        <v>874</v>
      </c>
      <c r="R2241" s="11">
        <f>+VLOOKUP(B2241,[2]Hoja2!$A$3:$C$3503,3,FALSE)</f>
        <v>13676124</v>
      </c>
      <c r="S2241" s="11">
        <f t="shared" si="69"/>
        <v>0</v>
      </c>
      <c r="T2241" s="22">
        <f t="shared" si="71"/>
        <v>100</v>
      </c>
      <c r="U2241" s="5">
        <v>0</v>
      </c>
      <c r="V2241" s="10" t="s">
        <v>8930</v>
      </c>
    </row>
    <row r="2242" spans="1:22" s="4" customFormat="1" ht="51" x14ac:dyDescent="0.2">
      <c r="A2242" s="5" t="s">
        <v>7924</v>
      </c>
      <c r="B2242" s="5" t="s">
        <v>7924</v>
      </c>
      <c r="C2242" s="5" t="str">
        <f>+VLOOKUP(B2242,[2]Hoja1!$H$1:$I$5207,2,FALSE)</f>
        <v>CONTRATO DE PRESTACION DE SERVICIOS DE APOYO A LA GESTION</v>
      </c>
      <c r="D2242" s="6" t="str">
        <f>+VLOOKUP(B2242,'[1]Contratistas-REP legal'!$C$1:$Z$3995,3,FALSE)</f>
        <v>JULIETH LORENA BARON RAMIREZ</v>
      </c>
      <c r="E2242" s="6">
        <f>+VLOOKUP(B2242,'[1]Contratistas-REP legal'!$C$1:$Z$3995,5,FALSE)</f>
        <v>1033752709</v>
      </c>
      <c r="F2242" s="7" t="s">
        <v>829</v>
      </c>
      <c r="G2242" s="8">
        <f>+VLOOKUP(B2242,'[1]Contratistas-REP legal'!$C$1:$Z$3995,17,FALSE)</f>
        <v>0</v>
      </c>
      <c r="H2242" s="9" t="str">
        <f>+VLOOKUP(B2242,'[1]Contratos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42" s="5" t="str">
        <f>+VLOOKUP(B2242,'[1]Contratos electrónicos SECOP II'!$D$1:$AZ$3653,23,FALSE)</f>
        <v>Inversión</v>
      </c>
      <c r="J2242" s="5"/>
      <c r="K2242" s="5" t="str">
        <f>+VLOOKUP(B2242,'[1]Contratos electrónicos SECOP II'!$D$1:$AZ$3653,26,FALSE)</f>
        <v>O23011733012024008608122</v>
      </c>
      <c r="L2242" s="11">
        <f>+VLOOKUP(B2242,'[1]Contratos electrónicos SECOP II'!$D$1:$AZ$3653,29,FALSE)</f>
        <v>9093590</v>
      </c>
      <c r="M2242" s="13">
        <v>45495</v>
      </c>
      <c r="N2242" s="13">
        <f>+VLOOKUP(B2242,'[1]Contratos electrónicos SECOP II'!$D$1:$AZ$3653,14,FALSE)</f>
        <v>45498</v>
      </c>
      <c r="O2242" s="13">
        <f>+VLOOKUP(B2242,'[1]Contratos electrónicos SECOP II'!$D$1:$AZ$3653,15,FALSE)</f>
        <v>45611</v>
      </c>
      <c r="P2242" s="15">
        <f t="shared" si="70"/>
        <v>114</v>
      </c>
      <c r="Q2242" s="11" t="s">
        <v>874</v>
      </c>
      <c r="R2242" s="11">
        <f>+VLOOKUP(B2242,[2]Hoja2!$A$3:$C$3503,3,FALSE)</f>
        <v>9093590</v>
      </c>
      <c r="S2242" s="11">
        <f t="shared" si="69"/>
        <v>0</v>
      </c>
      <c r="T2242" s="22">
        <f t="shared" si="71"/>
        <v>100</v>
      </c>
      <c r="U2242" s="5">
        <v>0</v>
      </c>
      <c r="V2242" s="10" t="s">
        <v>8931</v>
      </c>
    </row>
    <row r="2243" spans="1:22" s="4" customFormat="1" ht="51" x14ac:dyDescent="0.2">
      <c r="A2243" s="5" t="s">
        <v>7925</v>
      </c>
      <c r="B2243" s="5" t="s">
        <v>7925</v>
      </c>
      <c r="C2243" s="5" t="str">
        <f>+VLOOKUP(B2243,[2]Hoja1!$H$1:$I$5207,2,FALSE)</f>
        <v>CONTRATO DE PRESTACION DE SERVICIOS PROFESIONALES</v>
      </c>
      <c r="D2243" s="6" t="str">
        <f>+VLOOKUP(B2243,'[1]Contratistas-REP legal'!$C$1:$Z$3995,3,FALSE)</f>
        <v>LAURA JIMENA MORA RODRIGUEZ</v>
      </c>
      <c r="E2243" s="6">
        <f>+VLOOKUP(B2243,'[1]Contratistas-REP legal'!$C$1:$Z$3995,5,FALSE)</f>
        <v>1019079900</v>
      </c>
      <c r="F2243" s="7" t="s">
        <v>829</v>
      </c>
      <c r="G2243" s="8">
        <f>+VLOOKUP(B2243,'[1]Contratistas-REP legal'!$C$1:$Z$3995,17,FALSE)</f>
        <v>0</v>
      </c>
      <c r="H2243" s="9" t="str">
        <f>+VLOOKUP(B2243,'[1]Contratos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43" s="5" t="str">
        <f>+VLOOKUP(B2243,'[1]Contratos electrónicos SECOP II'!$D$1:$AZ$3653,23,FALSE)</f>
        <v>Inversión</v>
      </c>
      <c r="J2243" s="5"/>
      <c r="K2243" s="5" t="str">
        <f>+VLOOKUP(B2243,'[1]Contratos electrónicos SECOP II'!$D$1:$AZ$3653,26,FALSE)</f>
        <v>O23011733012024008608126</v>
      </c>
      <c r="L2243" s="11">
        <f>+VLOOKUP(B2243,'[1]Contratos electrónicos SECOP II'!$D$1:$AZ$3653,29,FALSE)</f>
        <v>13676124</v>
      </c>
      <c r="M2243" s="13">
        <v>45492</v>
      </c>
      <c r="N2243" s="13">
        <f>+VLOOKUP(B2243,'[1]Contratos electrónicos SECOP II'!$D$1:$AZ$3653,14,FALSE)</f>
        <v>45496</v>
      </c>
      <c r="O2243" s="13">
        <f>+VLOOKUP(B2243,'[1]Contratos electrónicos SECOP II'!$D$1:$AZ$3653,15,FALSE)</f>
        <v>45611</v>
      </c>
      <c r="P2243" s="15">
        <f t="shared" si="70"/>
        <v>116</v>
      </c>
      <c r="Q2243" s="11" t="s">
        <v>874</v>
      </c>
      <c r="R2243" s="11">
        <f>+VLOOKUP(B2243,[2]Hoja2!$A$3:$C$3503,3,FALSE)</f>
        <v>13676124</v>
      </c>
      <c r="S2243" s="11">
        <f t="shared" si="69"/>
        <v>0</v>
      </c>
      <c r="T2243" s="22">
        <f t="shared" si="71"/>
        <v>100</v>
      </c>
      <c r="U2243" s="5">
        <v>0</v>
      </c>
      <c r="V2243" s="10" t="s">
        <v>8932</v>
      </c>
    </row>
    <row r="2244" spans="1:22" s="4" customFormat="1" ht="51" x14ac:dyDescent="0.2">
      <c r="A2244" s="5" t="s">
        <v>7926</v>
      </c>
      <c r="B2244" s="5" t="s">
        <v>7926</v>
      </c>
      <c r="C2244" s="5" t="str">
        <f>+VLOOKUP(B2244,[2]Hoja1!$H$1:$I$5207,2,FALSE)</f>
        <v>CONTRATO DE PRESTACION DE SERVICIOS PROFESIONALES</v>
      </c>
      <c r="D2244" s="6" t="str">
        <f>+VLOOKUP(B2244,'[1]Contratistas-REP legal'!$C$1:$Z$3995,3,FALSE)</f>
        <v>IVON ALEXANDRA MARTINEZ JARAMILLO</v>
      </c>
      <c r="E2244" s="6">
        <f>+VLOOKUP(B2244,'[1]Contratistas-REP legal'!$C$1:$Z$3995,5,FALSE)</f>
        <v>1015470283</v>
      </c>
      <c r="F2244" s="7" t="s">
        <v>829</v>
      </c>
      <c r="G2244" s="8">
        <f>+VLOOKUP(B2244,'[1]Contratistas-REP legal'!$C$1:$Z$3995,17,FALSE)</f>
        <v>0</v>
      </c>
      <c r="H2244" s="9" t="str">
        <f>+VLOOKUP(B2244,'[1]Contratos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244" s="5" t="str">
        <f>+VLOOKUP(B2244,'[1]Contratos electrónicos SECOP II'!$D$1:$AZ$3653,23,FALSE)</f>
        <v>Inversión</v>
      </c>
      <c r="J2244" s="5"/>
      <c r="K2244" s="5" t="str">
        <f>+VLOOKUP(B2244,'[1]Contratos electrónicos SECOP II'!$D$1:$AZ$3653,26,FALSE)</f>
        <v>O23011733012024006408122</v>
      </c>
      <c r="L2244" s="11">
        <f>+VLOOKUP(B2244,'[1]Contratos electrónicos SECOP II'!$D$1:$AZ$3653,29,FALSE)</f>
        <v>9893400</v>
      </c>
      <c r="M2244" s="13">
        <v>45497</v>
      </c>
      <c r="N2244" s="13">
        <f>+VLOOKUP(B2244,'[1]Contratos electrónicos SECOP II'!$D$1:$AZ$3653,14,FALSE)</f>
        <v>45502</v>
      </c>
      <c r="O2244" s="13">
        <f>+VLOOKUP(B2244,'[1]Contratos electrónicos SECOP II'!$D$1:$AZ$3653,15,FALSE)</f>
        <v>45597</v>
      </c>
      <c r="P2244" s="15">
        <f t="shared" si="70"/>
        <v>96</v>
      </c>
      <c r="Q2244" s="11" t="s">
        <v>874</v>
      </c>
      <c r="R2244" s="11">
        <f>+VLOOKUP(B2244,[2]Hoja2!$A$3:$C$3503,3,FALSE)</f>
        <v>9893400</v>
      </c>
      <c r="S2244" s="11">
        <f t="shared" ref="S2244:S2307" si="72">+L2244-R2244</f>
        <v>0</v>
      </c>
      <c r="T2244" s="22">
        <f t="shared" si="71"/>
        <v>100</v>
      </c>
      <c r="U2244" s="5">
        <v>0</v>
      </c>
      <c r="V2244" s="10" t="s">
        <v>8933</v>
      </c>
    </row>
    <row r="2245" spans="1:22" s="4" customFormat="1" ht="51" x14ac:dyDescent="0.2">
      <c r="A2245" s="5" t="s">
        <v>7927</v>
      </c>
      <c r="B2245" s="5" t="s">
        <v>7927</v>
      </c>
      <c r="C2245" s="5" t="str">
        <f>+VLOOKUP(B2245,[2]Hoja1!$H$1:$I$5207,2,FALSE)</f>
        <v>CONTRATO DE PRESTACION DE SERVICIOS PROFESIONALES</v>
      </c>
      <c r="D2245" s="6" t="str">
        <f>+VLOOKUP(B2245,'[1]Contratistas-REP legal'!$C$1:$Z$3995,3,FALSE)</f>
        <v>JHONNATAN STIK GORDILLO RAMIREZ</v>
      </c>
      <c r="E2245" s="6">
        <f>+VLOOKUP(B2245,'[1]Contratistas-REP legal'!$C$1:$Z$3995,5,FALSE)</f>
        <v>1072195260</v>
      </c>
      <c r="F2245" s="7" t="s">
        <v>829</v>
      </c>
      <c r="G2245" s="8">
        <f>+VLOOKUP(B2245,'[1]Contratistas-REP legal'!$C$1:$Z$3995,17,FALSE)</f>
        <v>0</v>
      </c>
      <c r="H2245" s="9" t="str">
        <f>+VLOOKUP(B2245,'[1]Contratos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45" s="5" t="str">
        <f>+VLOOKUP(B2245,'[1]Contratos electrónicos SECOP II'!$D$1:$AZ$3653,23,FALSE)</f>
        <v>Inversión</v>
      </c>
      <c r="J2245" s="5"/>
      <c r="K2245" s="5" t="str">
        <f>+VLOOKUP(B2245,'[1]Contratos electrónicos SECOP II'!$D$1:$AZ$3653,26,FALSE)</f>
        <v>O23011733012024008608126</v>
      </c>
      <c r="L2245" s="11">
        <f>+VLOOKUP(B2245,'[1]Contratos electrónicos SECOP II'!$D$1:$AZ$3653,29,FALSE)</f>
        <v>10660150</v>
      </c>
      <c r="M2245" s="13">
        <v>45492</v>
      </c>
      <c r="N2245" s="13">
        <f>+VLOOKUP(B2245,'[1]Contratos electrónicos SECOP II'!$D$1:$AZ$3653,14,FALSE)</f>
        <v>45505</v>
      </c>
      <c r="O2245" s="13">
        <f>+VLOOKUP(B2245,'[1]Contratos electrónicos SECOP II'!$D$1:$AZ$3653,15,FALSE)</f>
        <v>45639</v>
      </c>
      <c r="P2245" s="15">
        <f t="shared" si="70"/>
        <v>135</v>
      </c>
      <c r="Q2245" s="11" t="s">
        <v>874</v>
      </c>
      <c r="R2245" s="11">
        <f>+VLOOKUP(B2245,[2]Hoja2!$A$3:$C$3503,3,FALSE)</f>
        <v>10660150</v>
      </c>
      <c r="S2245" s="11">
        <f t="shared" si="72"/>
        <v>0</v>
      </c>
      <c r="T2245" s="22">
        <f t="shared" ref="T2245:T2308" si="73">+R2245*100/L2245</f>
        <v>100</v>
      </c>
      <c r="U2245" s="5">
        <v>1</v>
      </c>
      <c r="V2245" s="10" t="s">
        <v>8934</v>
      </c>
    </row>
    <row r="2246" spans="1:22" s="4" customFormat="1" ht="51" x14ac:dyDescent="0.2">
      <c r="A2246" s="5" t="s">
        <v>7928</v>
      </c>
      <c r="B2246" s="5" t="s">
        <v>7928</v>
      </c>
      <c r="C2246" s="5" t="str">
        <f>+VLOOKUP(B2246,[2]Hoja1!$H$1:$I$5207,2,FALSE)</f>
        <v>CONTRATO DE PRESTACION DE SERVICIOS PROFESIONALES</v>
      </c>
      <c r="D2246" s="6" t="str">
        <f>+VLOOKUP(B2246,'[1]Contratistas-REP legal'!$C$1:$Z$3995,3,FALSE)</f>
        <v>ANGELLA NATHALIA RAMIREZ JACINTO</v>
      </c>
      <c r="E2246" s="6">
        <f>+VLOOKUP(B2246,'[1]Contratistas-REP legal'!$C$1:$Z$3995,5,FALSE)</f>
        <v>1026583150</v>
      </c>
      <c r="F2246" s="7" t="s">
        <v>829</v>
      </c>
      <c r="G2246" s="8">
        <f>+VLOOKUP(B2246,'[1]Contratistas-REP legal'!$C$1:$Z$3995,17,FALSE)</f>
        <v>0</v>
      </c>
      <c r="H2246" s="9" t="str">
        <f>+VLOOKUP(B2246,'[1]Contratos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46" s="5" t="str">
        <f>+VLOOKUP(B2246,'[1]Contratos electrónicos SECOP II'!$D$1:$AZ$3653,23,FALSE)</f>
        <v>Inversión</v>
      </c>
      <c r="J2246" s="5"/>
      <c r="K2246" s="5" t="str">
        <f>+VLOOKUP(B2246,'[1]Contratos electrónicos SECOP II'!$D$1:$AZ$3653,26,FALSE)</f>
        <v>O23011733012024008608051</v>
      </c>
      <c r="L2246" s="11">
        <f>+VLOOKUP(B2246,'[1]Contratos electrónicos SECOP II'!$D$1:$AZ$3653,29,FALSE)</f>
        <v>17035172</v>
      </c>
      <c r="M2246" s="13">
        <v>45492</v>
      </c>
      <c r="N2246" s="13">
        <f>+VLOOKUP(B2246,'[1]Contratos electrónicos SECOP II'!$D$1:$AZ$3653,14,FALSE)</f>
        <v>45495</v>
      </c>
      <c r="O2246" s="13">
        <f>+VLOOKUP(B2246,'[1]Contratos electrónicos SECOP II'!$D$1:$AZ$3653,15,FALSE)</f>
        <v>45639</v>
      </c>
      <c r="P2246" s="15">
        <f t="shared" si="70"/>
        <v>145</v>
      </c>
      <c r="Q2246" s="11" t="s">
        <v>874</v>
      </c>
      <c r="R2246" s="11">
        <f>+VLOOKUP(B2246,[2]Hoja2!$A$3:$C$3503,3,FALSE)</f>
        <v>17035172</v>
      </c>
      <c r="S2246" s="11">
        <f t="shared" si="72"/>
        <v>0</v>
      </c>
      <c r="T2246" s="22">
        <f t="shared" si="73"/>
        <v>100</v>
      </c>
      <c r="U2246" s="5">
        <v>1</v>
      </c>
      <c r="V2246" s="10" t="s">
        <v>8935</v>
      </c>
    </row>
    <row r="2247" spans="1:22" s="4" customFormat="1" ht="51" x14ac:dyDescent="0.2">
      <c r="A2247" s="5" t="s">
        <v>7929</v>
      </c>
      <c r="B2247" s="5" t="s">
        <v>7929</v>
      </c>
      <c r="C2247" s="5" t="str">
        <f>+VLOOKUP(B2247,[2]Hoja1!$H$1:$I$5207,2,FALSE)</f>
        <v>CONTRATO DE PRESTACION DE SERVICIOS PROFESIONALES</v>
      </c>
      <c r="D2247" s="6" t="str">
        <f>+VLOOKUP(B2247,'[1]Contratistas-REP legal'!$C$1:$Z$3995,3,FALSE)</f>
        <v>ANA MARIA CABRERA CHINCHILLA</v>
      </c>
      <c r="E2247" s="6">
        <f>+VLOOKUP(B2247,'[1]Contratistas-REP legal'!$C$1:$Z$3995,5,FALSE)</f>
        <v>1026270628</v>
      </c>
      <c r="F2247" s="7" t="s">
        <v>829</v>
      </c>
      <c r="G2247" s="8">
        <f>+VLOOKUP(B2247,'[1]Contratistas-REP legal'!$C$1:$Z$3995,17,FALSE)</f>
        <v>0</v>
      </c>
      <c r="H2247" s="9" t="str">
        <f>+VLOOKUP(B2247,'[1]Contratos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47" s="5" t="str">
        <f>+VLOOKUP(B2247,'[1]Contratos electrónicos SECOP II'!$D$1:$AZ$3653,23,FALSE)</f>
        <v>Inversión</v>
      </c>
      <c r="J2247" s="5"/>
      <c r="K2247" s="5" t="str">
        <f>+VLOOKUP(B2247,'[1]Contratos electrónicos SECOP II'!$D$1:$AZ$3653,26,FALSE)</f>
        <v>O23011733012024008608051</v>
      </c>
      <c r="L2247" s="11">
        <f>+VLOOKUP(B2247,'[1]Contratos electrónicos SECOP II'!$D$1:$AZ$3653,29,FALSE)</f>
        <v>13676124</v>
      </c>
      <c r="M2247" s="13">
        <v>45492</v>
      </c>
      <c r="N2247" s="13">
        <f>+VLOOKUP(B2247,'[1]Contratos electrónicos SECOP II'!$D$1:$AZ$3653,14,FALSE)</f>
        <v>45495</v>
      </c>
      <c r="O2247" s="13">
        <f>+VLOOKUP(B2247,'[1]Contratos electrónicos SECOP II'!$D$1:$AZ$3653,15,FALSE)</f>
        <v>45611</v>
      </c>
      <c r="P2247" s="15">
        <f t="shared" si="70"/>
        <v>117</v>
      </c>
      <c r="Q2247" s="11" t="s">
        <v>874</v>
      </c>
      <c r="R2247" s="11">
        <f>+VLOOKUP(B2247,[2]Hoja2!$A$3:$C$3503,3,FALSE)</f>
        <v>13676124</v>
      </c>
      <c r="S2247" s="11">
        <f t="shared" si="72"/>
        <v>0</v>
      </c>
      <c r="T2247" s="22">
        <f t="shared" si="73"/>
        <v>100</v>
      </c>
      <c r="U2247" s="5">
        <v>0</v>
      </c>
      <c r="V2247" s="10" t="s">
        <v>8936</v>
      </c>
    </row>
    <row r="2248" spans="1:22" s="4" customFormat="1" ht="51" x14ac:dyDescent="0.2">
      <c r="A2248" s="5" t="s">
        <v>7930</v>
      </c>
      <c r="B2248" s="5" t="s">
        <v>7930</v>
      </c>
      <c r="C2248" s="5" t="str">
        <f>+VLOOKUP(B2248,[2]Hoja1!$H$1:$I$5207,2,FALSE)</f>
        <v>CONTRATO DE PRESTACION DE SERVICIOS PROFESIONALES</v>
      </c>
      <c r="D2248" s="6" t="str">
        <f>+VLOOKUP(B2248,'[1]Contratistas-REP legal'!$C$1:$Z$3995,3,FALSE)</f>
        <v>EMEL POVEDA VILLAFAÑE</v>
      </c>
      <c r="E2248" s="6">
        <f>+VLOOKUP(B2248,'[1]Contratistas-REP legal'!$C$1:$Z$3995,5,FALSE)</f>
        <v>73119902</v>
      </c>
      <c r="F2248" s="7" t="s">
        <v>829</v>
      </c>
      <c r="G2248" s="8">
        <f>+VLOOKUP(B2248,'[1]Contratistas-REP legal'!$C$1:$Z$3995,17,FALSE)</f>
        <v>0</v>
      </c>
      <c r="H2248" s="9" t="str">
        <f>+VLOOKUP(B2248,'[1]Contratos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48" s="5" t="str">
        <f>+VLOOKUP(B2248,'[1]Contratos electrónicos SECOP II'!$D$1:$AZ$3653,23,FALSE)</f>
        <v>Inversión</v>
      </c>
      <c r="J2248" s="5"/>
      <c r="K2248" s="5" t="str">
        <f>+VLOOKUP(B2248,'[1]Contratos electrónicos SECOP II'!$D$1:$AZ$3653,26,FALSE)</f>
        <v>O23011733012024008608122</v>
      </c>
      <c r="L2248" s="11">
        <f>+VLOOKUP(B2248,'[1]Contratos electrónicos SECOP II'!$D$1:$AZ$3653,29,FALSE)</f>
        <v>17035172</v>
      </c>
      <c r="M2248" s="13">
        <v>45492</v>
      </c>
      <c r="N2248" s="13">
        <f>+VLOOKUP(B2248,'[1]Contratos electrónicos SECOP II'!$D$1:$AZ$3653,14,FALSE)</f>
        <v>45496</v>
      </c>
      <c r="O2248" s="13">
        <f>+VLOOKUP(B2248,'[1]Contratos electrónicos SECOP II'!$D$1:$AZ$3653,15,FALSE)</f>
        <v>45639</v>
      </c>
      <c r="P2248" s="15">
        <f t="shared" si="70"/>
        <v>144</v>
      </c>
      <c r="Q2248" s="11" t="s">
        <v>874</v>
      </c>
      <c r="R2248" s="11">
        <f>+VLOOKUP(B2248,[2]Hoja2!$A$3:$C$3503,3,FALSE)</f>
        <v>17035172</v>
      </c>
      <c r="S2248" s="11">
        <f t="shared" si="72"/>
        <v>0</v>
      </c>
      <c r="T2248" s="22">
        <f t="shared" si="73"/>
        <v>100</v>
      </c>
      <c r="U2248" s="5">
        <v>1</v>
      </c>
      <c r="V2248" s="10" t="s">
        <v>8937</v>
      </c>
    </row>
    <row r="2249" spans="1:22" s="4" customFormat="1" ht="51" x14ac:dyDescent="0.2">
      <c r="A2249" s="5" t="s">
        <v>7931</v>
      </c>
      <c r="B2249" s="5" t="s">
        <v>7931</v>
      </c>
      <c r="C2249" s="5" t="str">
        <f>+VLOOKUP(B2249,[2]Hoja1!$H$1:$I$5207,2,FALSE)</f>
        <v>CONTRATO DE PRESTACION DE SERVICIOS PROFESIONALES</v>
      </c>
      <c r="D2249" s="6" t="str">
        <f>+VLOOKUP(B2249,'[1]Contratistas-REP legal'!$C$1:$Z$3995,3,FALSE)</f>
        <v>PAULA ANDREA MALAGON MARTINEZ</v>
      </c>
      <c r="E2249" s="6">
        <f>+VLOOKUP(B2249,'[1]Contratistas-REP legal'!$C$1:$Z$3995,5,FALSE)</f>
        <v>1023926151</v>
      </c>
      <c r="F2249" s="7" t="s">
        <v>829</v>
      </c>
      <c r="G2249" s="8">
        <f>+VLOOKUP(B2249,'[1]Contratistas-REP legal'!$C$1:$Z$3995,17,FALSE)</f>
        <v>0</v>
      </c>
      <c r="H2249" s="9" t="str">
        <f>+VLOOKUP(B2249,'[1]Contratos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49" s="5" t="str">
        <f>+VLOOKUP(B2249,'[1]Contratos electrónicos SECOP II'!$D$1:$AZ$3653,23,FALSE)</f>
        <v>Inversión</v>
      </c>
      <c r="J2249" s="5"/>
      <c r="K2249" s="5" t="str">
        <f>+VLOOKUP(B2249,'[1]Contratos electrónicos SECOP II'!$D$1:$AZ$3653,26,FALSE)</f>
        <v>O23011733012024008608051</v>
      </c>
      <c r="L2249" s="11">
        <f>+VLOOKUP(B2249,'[1]Contratos electrónicos SECOP II'!$D$1:$AZ$3653,29,FALSE)</f>
        <v>9137271</v>
      </c>
      <c r="M2249" s="13">
        <v>45492</v>
      </c>
      <c r="N2249" s="13">
        <f>+VLOOKUP(B2249,'[1]Contratos electrónicos SECOP II'!$D$1:$AZ$3653,14,FALSE)</f>
        <v>45495</v>
      </c>
      <c r="O2249" s="13">
        <f>+VLOOKUP(B2249,'[1]Contratos electrónicos SECOP II'!$D$1:$AZ$3653,15,FALSE)</f>
        <v>45611</v>
      </c>
      <c r="P2249" s="15">
        <f t="shared" si="70"/>
        <v>117</v>
      </c>
      <c r="Q2249" s="11" t="s">
        <v>874</v>
      </c>
      <c r="R2249" s="11">
        <f>+VLOOKUP(B2249,[2]Hoja2!$A$3:$C$3503,3,FALSE)</f>
        <v>9137271</v>
      </c>
      <c r="S2249" s="11">
        <f t="shared" si="72"/>
        <v>0</v>
      </c>
      <c r="T2249" s="22">
        <f t="shared" si="73"/>
        <v>100</v>
      </c>
      <c r="U2249" s="5">
        <v>0</v>
      </c>
      <c r="V2249" s="10" t="s">
        <v>8938</v>
      </c>
    </row>
    <row r="2250" spans="1:22" s="4" customFormat="1" ht="51" x14ac:dyDescent="0.2">
      <c r="A2250" s="5" t="s">
        <v>7932</v>
      </c>
      <c r="B2250" s="5" t="s">
        <v>7932</v>
      </c>
      <c r="C2250" s="5" t="str">
        <f>+VLOOKUP(B2250,[2]Hoja1!$H$1:$I$5207,2,FALSE)</f>
        <v>CONTRATO DE PRESTACION DE SERVICIOS PROFESIONALES</v>
      </c>
      <c r="D2250" s="6" t="str">
        <f>+VLOOKUP(B2250,'[1]Contratistas-REP legal'!$C$1:$Z$3995,3,FALSE)</f>
        <v>JEINY VANESA CASTRO PERALTA</v>
      </c>
      <c r="E2250" s="6">
        <f>+VLOOKUP(B2250,'[1]Contratistas-REP legal'!$C$1:$Z$3995,5,FALSE)</f>
        <v>1022387016</v>
      </c>
      <c r="F2250" s="7" t="s">
        <v>829</v>
      </c>
      <c r="G2250" s="8">
        <f>+VLOOKUP(B2250,'[1]Contratistas-REP legal'!$C$1:$Z$3995,17,FALSE)</f>
        <v>0</v>
      </c>
      <c r="H2250" s="9" t="str">
        <f>+VLOOKUP(B2250,'[1]Contratos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50" s="5" t="str">
        <f>+VLOOKUP(B2250,'[1]Contratos electrónicos SECOP II'!$D$1:$AZ$3653,23,FALSE)</f>
        <v>Inversión</v>
      </c>
      <c r="J2250" s="5"/>
      <c r="K2250" s="5" t="str">
        <f>+VLOOKUP(B2250,'[1]Contratos electrónicos SECOP II'!$D$1:$AZ$3653,26,FALSE)</f>
        <v>O23011733012024008608051</v>
      </c>
      <c r="L2250" s="11">
        <f>+VLOOKUP(B2250,'[1]Contratos electrónicos SECOP II'!$D$1:$AZ$3653,29,FALSE)</f>
        <v>9137271</v>
      </c>
      <c r="M2250" s="13">
        <v>45497</v>
      </c>
      <c r="N2250" s="13">
        <f>+VLOOKUP(B2250,'[1]Contratos electrónicos SECOP II'!$D$1:$AZ$3653,14,FALSE)</f>
        <v>45502</v>
      </c>
      <c r="O2250" s="13">
        <f>+VLOOKUP(B2250,'[1]Contratos electrónicos SECOP II'!$D$1:$AZ$3653,15,FALSE)</f>
        <v>45611</v>
      </c>
      <c r="P2250" s="15">
        <f t="shared" si="70"/>
        <v>110</v>
      </c>
      <c r="Q2250" s="11" t="s">
        <v>874</v>
      </c>
      <c r="R2250" s="11">
        <f>+VLOOKUP(B2250,[2]Hoja2!$A$3:$C$3503,3,FALSE)</f>
        <v>9137271</v>
      </c>
      <c r="S2250" s="11">
        <f t="shared" si="72"/>
        <v>0</v>
      </c>
      <c r="T2250" s="22">
        <f t="shared" si="73"/>
        <v>100</v>
      </c>
      <c r="U2250" s="5">
        <v>0</v>
      </c>
      <c r="V2250" s="10" t="s">
        <v>8939</v>
      </c>
    </row>
    <row r="2251" spans="1:22" s="4" customFormat="1" ht="51" x14ac:dyDescent="0.2">
      <c r="A2251" s="5" t="s">
        <v>7933</v>
      </c>
      <c r="B2251" s="5" t="s">
        <v>7933</v>
      </c>
      <c r="C2251" s="5" t="str">
        <f>+VLOOKUP(B2251,[2]Hoja1!$H$1:$I$5207,2,FALSE)</f>
        <v>CONTRATO DE PRESTACION DE SERVICIOS PROFESIONALES</v>
      </c>
      <c r="D2251" s="6" t="str">
        <f>+VLOOKUP(B2251,'[1]Contratistas-REP legal'!$C$1:$Z$3995,3,FALSE)</f>
        <v>ERIKA LORENA FUENTES GOMEZ</v>
      </c>
      <c r="E2251" s="6">
        <f>+VLOOKUP(B2251,'[1]Contratistas-REP legal'!$C$1:$Z$3995,5,FALSE)</f>
        <v>1075671451</v>
      </c>
      <c r="F2251" s="7" t="s">
        <v>829</v>
      </c>
      <c r="G2251" s="8">
        <f>+VLOOKUP(B2251,'[1]Contratistas-REP legal'!$C$1:$Z$3995,17,FALSE)</f>
        <v>0</v>
      </c>
      <c r="H2251" s="9" t="str">
        <f>+VLOOKUP(B2251,'[1]Contratos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51" s="5" t="str">
        <f>+VLOOKUP(B2251,'[1]Contratos electrónicos SECOP II'!$D$1:$AZ$3653,23,FALSE)</f>
        <v>Inversión</v>
      </c>
      <c r="J2251" s="5"/>
      <c r="K2251" s="5" t="str">
        <f>+VLOOKUP(B2251,'[1]Contratos electrónicos SECOP II'!$D$1:$AZ$3653,26,FALSE)</f>
        <v>O23011733012024008608126</v>
      </c>
      <c r="L2251" s="11">
        <f>+VLOOKUP(B2251,'[1]Contratos electrónicos SECOP II'!$D$1:$AZ$3653,29,FALSE)</f>
        <v>13676124</v>
      </c>
      <c r="M2251" s="13">
        <v>45492</v>
      </c>
      <c r="N2251" s="13">
        <f>+VLOOKUP(B2251,'[1]Contratos electrónicos SECOP II'!$D$1:$AZ$3653,14,FALSE)</f>
        <v>45496</v>
      </c>
      <c r="O2251" s="13">
        <f>+VLOOKUP(B2251,'[1]Contratos electrónicos SECOP II'!$D$1:$AZ$3653,15,FALSE)</f>
        <v>45611</v>
      </c>
      <c r="P2251" s="15">
        <f t="shared" si="70"/>
        <v>116</v>
      </c>
      <c r="Q2251" s="11" t="s">
        <v>874</v>
      </c>
      <c r="R2251" s="11">
        <f>+VLOOKUP(B2251,[2]Hoja2!$A$3:$C$3503,3,FALSE)</f>
        <v>13676124</v>
      </c>
      <c r="S2251" s="11">
        <f t="shared" si="72"/>
        <v>0</v>
      </c>
      <c r="T2251" s="22">
        <f t="shared" si="73"/>
        <v>100</v>
      </c>
      <c r="U2251" s="5">
        <v>0</v>
      </c>
      <c r="V2251" s="10" t="s">
        <v>8940</v>
      </c>
    </row>
    <row r="2252" spans="1:22" s="4" customFormat="1" ht="51" x14ac:dyDescent="0.2">
      <c r="A2252" s="5" t="s">
        <v>7934</v>
      </c>
      <c r="B2252" s="5" t="s">
        <v>7934</v>
      </c>
      <c r="C2252" s="5" t="str">
        <f>+VLOOKUP(B2252,[2]Hoja1!$H$1:$I$5207,2,FALSE)</f>
        <v>CONTRATO DE PRESTACION DE SERVICIOS DE APOYO A LA GESTION</v>
      </c>
      <c r="D2252" s="6" t="str">
        <f>+VLOOKUP(B2252,'[1]Contratistas-REP legal'!$C$1:$Z$3995,3,FALSE)</f>
        <v>JEAN PABLO BARBATO LUENGAS</v>
      </c>
      <c r="E2252" s="6">
        <f>+VLOOKUP(B2252,'[1]Contratistas-REP legal'!$C$1:$Z$3995,5,FALSE)</f>
        <v>79955413</v>
      </c>
      <c r="F2252" s="7" t="s">
        <v>829</v>
      </c>
      <c r="G2252" s="8">
        <f>+VLOOKUP(B2252,'[1]Contratistas-REP legal'!$C$1:$Z$3995,17,FALSE)</f>
        <v>0</v>
      </c>
      <c r="H2252" s="9" t="str">
        <f>+VLOOKUP(B2252,'[1]Contratos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52" s="5" t="str">
        <f>+VLOOKUP(B2252,'[1]Contratos electrónicos SECOP II'!$D$1:$AZ$3653,23,FALSE)</f>
        <v>Inversión</v>
      </c>
      <c r="J2252" s="5"/>
      <c r="K2252" s="5" t="str">
        <f>+VLOOKUP(B2252,'[1]Contratos electrónicos SECOP II'!$D$1:$AZ$3653,26,FALSE)</f>
        <v>O23011733012024008608051</v>
      </c>
      <c r="L2252" s="11">
        <f>+VLOOKUP(B2252,'[1]Contratos electrónicos SECOP II'!$D$1:$AZ$3653,29,FALSE)</f>
        <v>13676124</v>
      </c>
      <c r="M2252" s="13">
        <v>45495</v>
      </c>
      <c r="N2252" s="13">
        <f>+VLOOKUP(B2252,'[1]Contratos electrónicos SECOP II'!$D$1:$AZ$3653,14,FALSE)</f>
        <v>45495</v>
      </c>
      <c r="O2252" s="13">
        <f>+VLOOKUP(B2252,'[1]Contratos electrónicos SECOP II'!$D$1:$AZ$3653,15,FALSE)</f>
        <v>45611</v>
      </c>
      <c r="P2252" s="15">
        <f t="shared" si="70"/>
        <v>117</v>
      </c>
      <c r="Q2252" s="11" t="s">
        <v>874</v>
      </c>
      <c r="R2252" s="11">
        <f>+VLOOKUP(B2252,[2]Hoja2!$A$3:$C$3503,3,FALSE)</f>
        <v>13676124</v>
      </c>
      <c r="S2252" s="11">
        <f t="shared" si="72"/>
        <v>0</v>
      </c>
      <c r="T2252" s="22">
        <f t="shared" si="73"/>
        <v>100</v>
      </c>
      <c r="U2252" s="5">
        <v>0</v>
      </c>
      <c r="V2252" s="10" t="s">
        <v>8941</v>
      </c>
    </row>
    <row r="2253" spans="1:22" s="4" customFormat="1" ht="51" x14ac:dyDescent="0.2">
      <c r="A2253" s="5" t="s">
        <v>7935</v>
      </c>
      <c r="B2253" s="5" t="s">
        <v>7935</v>
      </c>
      <c r="C2253" s="5" t="str">
        <f>+VLOOKUP(B2253,[2]Hoja1!$H$1:$I$5207,2,FALSE)</f>
        <v>CONTRATO DE PRESTACION DE SERVICIOS PROFESIONALES</v>
      </c>
      <c r="D2253" s="6" t="str">
        <f>+VLOOKUP(B2253,'[1]Contratistas-REP legal'!$C$1:$Z$3995,3,FALSE)</f>
        <v>BRIGITTE JOHANNA PINZON CABALLERO</v>
      </c>
      <c r="E2253" s="6">
        <f>+VLOOKUP(B2253,'[1]Contratistas-REP legal'!$C$1:$Z$3995,5,FALSE)</f>
        <v>52747354</v>
      </c>
      <c r="F2253" s="7" t="s">
        <v>829</v>
      </c>
      <c r="G2253" s="8">
        <f>+VLOOKUP(B2253,'[1]Contratistas-REP legal'!$C$1:$Z$3995,17,FALSE)</f>
        <v>0</v>
      </c>
      <c r="H2253" s="9" t="str">
        <f>+VLOOKUP(B2253,'[1]Contratos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53" s="5" t="str">
        <f>+VLOOKUP(B2253,'[1]Contratos electrónicos SECOP II'!$D$1:$AZ$3653,23,FALSE)</f>
        <v>Inversión</v>
      </c>
      <c r="J2253" s="5"/>
      <c r="K2253" s="5" t="str">
        <f>+VLOOKUP(B2253,'[1]Contratos electrónicos SECOP II'!$D$1:$AZ$3653,26,FALSE)</f>
        <v>O23011733012024008608051</v>
      </c>
      <c r="L2253" s="11">
        <f>+VLOOKUP(B2253,'[1]Contratos electrónicos SECOP II'!$D$1:$AZ$3653,29,FALSE)</f>
        <v>13676124</v>
      </c>
      <c r="M2253" s="13">
        <v>45497</v>
      </c>
      <c r="N2253" s="13">
        <f>+VLOOKUP(B2253,'[1]Contratos electrónicos SECOP II'!$D$1:$AZ$3653,14,FALSE)</f>
        <v>45496</v>
      </c>
      <c r="O2253" s="13">
        <f>+VLOOKUP(B2253,'[1]Contratos electrónicos SECOP II'!$D$1:$AZ$3653,15,FALSE)</f>
        <v>45611</v>
      </c>
      <c r="P2253" s="15">
        <f t="shared" si="70"/>
        <v>116</v>
      </c>
      <c r="Q2253" s="11" t="s">
        <v>874</v>
      </c>
      <c r="R2253" s="11">
        <f>+VLOOKUP(B2253,[2]Hoja2!$A$3:$C$3503,3,FALSE)</f>
        <v>13676124</v>
      </c>
      <c r="S2253" s="11">
        <f t="shared" si="72"/>
        <v>0</v>
      </c>
      <c r="T2253" s="22">
        <f t="shared" si="73"/>
        <v>100</v>
      </c>
      <c r="U2253" s="5">
        <v>0</v>
      </c>
      <c r="V2253" s="10" t="s">
        <v>8942</v>
      </c>
    </row>
    <row r="2254" spans="1:22" s="4" customFormat="1" ht="51" x14ac:dyDescent="0.2">
      <c r="A2254" s="5" t="s">
        <v>7936</v>
      </c>
      <c r="B2254" s="5" t="s">
        <v>7936</v>
      </c>
      <c r="C2254" s="5" t="str">
        <f>+VLOOKUP(B2254,[2]Hoja1!$H$1:$I$5207,2,FALSE)</f>
        <v>CONTRATO DE PRESTACION DE SERVICIOS PROFESIONALES</v>
      </c>
      <c r="D2254" s="6" t="str">
        <f>+VLOOKUP(B2254,'[1]Contratistas-REP legal'!$C$1:$Z$3995,3,FALSE)</f>
        <v>STEPHANY ANDREA GUTIERREZ PARRA</v>
      </c>
      <c r="E2254" s="6">
        <f>+VLOOKUP(B2254,'[1]Contratistas-REP legal'!$C$1:$Z$3995,5,FALSE)</f>
        <v>1016015031</v>
      </c>
      <c r="F2254" s="7" t="s">
        <v>829</v>
      </c>
      <c r="G2254" s="8">
        <f>+VLOOKUP(B2254,'[1]Contratistas-REP legal'!$C$1:$Z$3995,17,FALSE)</f>
        <v>0</v>
      </c>
      <c r="H2254" s="9" t="str">
        <f>+VLOOKUP(B2254,'[1]Contratos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54" s="5" t="str">
        <f>+VLOOKUP(B2254,'[1]Contratos electrónicos SECOP II'!$D$1:$AZ$3653,23,FALSE)</f>
        <v>Inversión</v>
      </c>
      <c r="J2254" s="5"/>
      <c r="K2254" s="5" t="str">
        <f>+VLOOKUP(B2254,'[1]Contratos electrónicos SECOP II'!$D$1:$AZ$3653,26,FALSE)</f>
        <v>O23011733012024008608122</v>
      </c>
      <c r="L2254" s="11">
        <f>+VLOOKUP(B2254,'[1]Contratos electrónicos SECOP II'!$D$1:$AZ$3653,29,FALSE)</f>
        <v>13676124</v>
      </c>
      <c r="M2254" s="13">
        <v>45495</v>
      </c>
      <c r="N2254" s="13">
        <f>+VLOOKUP(B2254,'[1]Contratos electrónicos SECOP II'!$D$1:$AZ$3653,14,FALSE)</f>
        <v>45496</v>
      </c>
      <c r="O2254" s="13">
        <f>+VLOOKUP(B2254,'[1]Contratos electrónicos SECOP II'!$D$1:$AZ$3653,15,FALSE)</f>
        <v>45611</v>
      </c>
      <c r="P2254" s="15">
        <f t="shared" si="70"/>
        <v>116</v>
      </c>
      <c r="Q2254" s="11" t="s">
        <v>874</v>
      </c>
      <c r="R2254" s="11">
        <f>+VLOOKUP(B2254,[2]Hoja2!$A$3:$C$3503,3,FALSE)</f>
        <v>13676124</v>
      </c>
      <c r="S2254" s="11">
        <f t="shared" si="72"/>
        <v>0</v>
      </c>
      <c r="T2254" s="22">
        <f t="shared" si="73"/>
        <v>100</v>
      </c>
      <c r="U2254" s="5">
        <v>0</v>
      </c>
      <c r="V2254" s="10" t="s">
        <v>8943</v>
      </c>
    </row>
    <row r="2255" spans="1:22" s="4" customFormat="1" ht="51" x14ac:dyDescent="0.2">
      <c r="A2255" s="5" t="s">
        <v>7937</v>
      </c>
      <c r="B2255" s="5" t="s">
        <v>7937</v>
      </c>
      <c r="C2255" s="5" t="str">
        <f>+VLOOKUP(B2255,[2]Hoja1!$H$1:$I$5207,2,FALSE)</f>
        <v>CONTRATO DE PRESTACION DE SERVICIOS PROFESIONALES</v>
      </c>
      <c r="D2255" s="6" t="str">
        <f>+VLOOKUP(B2255,'[1]Contratistas-REP legal'!$C$1:$Z$3995,3,FALSE)</f>
        <v>DAVID ENRIQUE VILLEGAS BERNAL</v>
      </c>
      <c r="E2255" s="6">
        <f>+VLOOKUP(B2255,'[1]Contratistas-REP legal'!$C$1:$Z$3995,5,FALSE)</f>
        <v>80768281</v>
      </c>
      <c r="F2255" s="7" t="s">
        <v>829</v>
      </c>
      <c r="G2255" s="8">
        <f>+VLOOKUP(B2255,'[1]Contratistas-REP legal'!$C$1:$Z$3995,17,FALSE)</f>
        <v>0</v>
      </c>
      <c r="H2255" s="9" t="str">
        <f>+VLOOKUP(B2255,'[1]Contratos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255" s="5" t="str">
        <f>+VLOOKUP(B2255,'[1]Contratos electrónicos SECOP II'!$D$1:$AZ$3653,23,FALSE)</f>
        <v>Inversión</v>
      </c>
      <c r="J2255" s="5"/>
      <c r="K2255" s="5" t="str">
        <f>+VLOOKUP(B2255,'[1]Contratos electrónicos SECOP II'!$D$1:$AZ$3653,26,FALSE)</f>
        <v>O23011733012024006408122</v>
      </c>
      <c r="L2255" s="11">
        <f>+VLOOKUP(B2255,'[1]Contratos electrónicos SECOP II'!$D$1:$AZ$3653,29,FALSE)</f>
        <v>10493000</v>
      </c>
      <c r="M2255" s="13">
        <v>45495</v>
      </c>
      <c r="N2255" s="13">
        <f>+VLOOKUP(B2255,'[1]Contratos electrónicos SECOP II'!$D$1:$AZ$3653,14,FALSE)</f>
        <v>45505</v>
      </c>
      <c r="O2255" s="13">
        <f>+VLOOKUP(B2255,'[1]Contratos electrónicos SECOP II'!$D$1:$AZ$3653,15,FALSE)</f>
        <v>45596</v>
      </c>
      <c r="P2255" s="15">
        <f t="shared" si="70"/>
        <v>92</v>
      </c>
      <c r="Q2255" s="11" t="s">
        <v>874</v>
      </c>
      <c r="R2255" s="11">
        <f>+VLOOKUP(B2255,[2]Hoja2!$A$3:$C$3503,3,FALSE)</f>
        <v>10493000</v>
      </c>
      <c r="S2255" s="11">
        <f t="shared" si="72"/>
        <v>0</v>
      </c>
      <c r="T2255" s="22">
        <f t="shared" si="73"/>
        <v>100</v>
      </c>
      <c r="U2255" s="5">
        <v>0</v>
      </c>
      <c r="V2255" s="10" t="s">
        <v>8944</v>
      </c>
    </row>
    <row r="2256" spans="1:22" s="4" customFormat="1" ht="51" x14ac:dyDescent="0.2">
      <c r="A2256" s="5" t="s">
        <v>7938</v>
      </c>
      <c r="B2256" s="5" t="s">
        <v>7938</v>
      </c>
      <c r="C2256" s="5" t="str">
        <f>+VLOOKUP(B2256,[2]Hoja1!$H$1:$I$5207,2,FALSE)</f>
        <v>CONTRATO DE PRESTACION DE SERVICIOS PROFESIONALES</v>
      </c>
      <c r="D2256" s="6" t="str">
        <f>+VLOOKUP(B2256,'[1]Contratistas-REP legal'!$C$1:$Z$3995,3,FALSE)</f>
        <v>ANDREA CAROLINA CARDENAS PRADA</v>
      </c>
      <c r="E2256" s="6">
        <f>+VLOOKUP(B2256,'[1]Contratistas-REP legal'!$C$1:$Z$3995,5,FALSE)</f>
        <v>1032481732</v>
      </c>
      <c r="F2256" s="7" t="s">
        <v>829</v>
      </c>
      <c r="G2256" s="8">
        <f>+VLOOKUP(B2256,'[1]Contratistas-REP legal'!$C$1:$Z$3995,17,FALSE)</f>
        <v>0</v>
      </c>
      <c r="H2256" s="9" t="str">
        <f>+VLOOKUP(B2256,'[1]Contratos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56" s="5" t="str">
        <f>+VLOOKUP(B2256,'[1]Contratos electrónicos SECOP II'!$D$1:$AZ$3653,23,FALSE)</f>
        <v>Inversión</v>
      </c>
      <c r="J2256" s="5"/>
      <c r="K2256" s="5" t="str">
        <f>+VLOOKUP(B2256,'[1]Contratos electrónicos SECOP II'!$D$1:$AZ$3653,26,FALSE)</f>
        <v>O23011733012024008608126</v>
      </c>
      <c r="L2256" s="11">
        <f>+VLOOKUP(B2256,'[1]Contratos electrónicos SECOP II'!$D$1:$AZ$3653,29,FALSE)</f>
        <v>9137271</v>
      </c>
      <c r="M2256" s="13">
        <v>45495</v>
      </c>
      <c r="N2256" s="13">
        <f>+VLOOKUP(B2256,'[1]Contratos electrónicos SECOP II'!$D$1:$AZ$3653,14,FALSE)</f>
        <v>45497</v>
      </c>
      <c r="O2256" s="13">
        <f>+VLOOKUP(B2256,'[1]Contratos electrónicos SECOP II'!$D$1:$AZ$3653,15,FALSE)</f>
        <v>45611</v>
      </c>
      <c r="P2256" s="15">
        <f t="shared" si="70"/>
        <v>115</v>
      </c>
      <c r="Q2256" s="11" t="s">
        <v>874</v>
      </c>
      <c r="R2256" s="11">
        <f>+VLOOKUP(B2256,[2]Hoja2!$A$3:$C$3503,3,FALSE)</f>
        <v>9137271</v>
      </c>
      <c r="S2256" s="11">
        <f t="shared" si="72"/>
        <v>0</v>
      </c>
      <c r="T2256" s="22">
        <f t="shared" si="73"/>
        <v>100</v>
      </c>
      <c r="U2256" s="5">
        <v>0</v>
      </c>
      <c r="V2256" s="10" t="s">
        <v>8945</v>
      </c>
    </row>
    <row r="2257" spans="1:22" s="4" customFormat="1" ht="51" x14ac:dyDescent="0.2">
      <c r="A2257" s="5" t="s">
        <v>7939</v>
      </c>
      <c r="B2257" s="5" t="s">
        <v>7939</v>
      </c>
      <c r="C2257" s="5" t="str">
        <f>+VLOOKUP(B2257,[2]Hoja1!$H$1:$I$5207,2,FALSE)</f>
        <v>CONTRATO DE PRESTACION DE SERVICIOS PROFESIONALES</v>
      </c>
      <c r="D2257" s="6" t="str">
        <f>+VLOOKUP(B2257,'[1]Contratistas-REP legal'!$C$1:$Z$3995,3,FALSE)</f>
        <v>INGRY JOHANNA NIÑO GONZALEZ</v>
      </c>
      <c r="E2257" s="6">
        <f>+VLOOKUP(B2257,'[1]Contratistas-REP legal'!$C$1:$Z$3995,5,FALSE)</f>
        <v>1022930370</v>
      </c>
      <c r="F2257" s="7" t="s">
        <v>829</v>
      </c>
      <c r="G2257" s="8">
        <f>+VLOOKUP(B2257,'[1]Contratistas-REP legal'!$C$1:$Z$3995,17,FALSE)</f>
        <v>0</v>
      </c>
      <c r="H2257" s="9" t="str">
        <f>+VLOOKUP(B2257,'[1]Contratos electrónicos SECOP II'!$D$1:$AZ$3653,33,FALSE)</f>
        <v>Prestar servicios profesionales a la Subdirección de Formación Artística del Instituto Distrital de las Artes, en el acompañamiento en las actividades transversales requeridas por la Subdirección.</v>
      </c>
      <c r="I2257" s="5" t="str">
        <f>+VLOOKUP(B2257,'[1]Contratos electrónicos SECOP II'!$D$1:$AZ$3653,23,FALSE)</f>
        <v>Inversión</v>
      </c>
      <c r="J2257" s="5"/>
      <c r="K2257" s="5" t="str">
        <f>+VLOOKUP(B2257,'[1]Contratos electrónicos SECOP II'!$D$1:$AZ$3653,26,FALSE)</f>
        <v>O23011733012024006408122</v>
      </c>
      <c r="L2257" s="11">
        <f>+VLOOKUP(B2257,'[1]Contratos electrónicos SECOP II'!$D$1:$AZ$3653,29,FALSE)</f>
        <v>36428133</v>
      </c>
      <c r="M2257" s="13">
        <v>45495</v>
      </c>
      <c r="N2257" s="13">
        <f>+VLOOKUP(B2257,'[1]Contratos electrónicos SECOP II'!$D$1:$AZ$3653,14,FALSE)</f>
        <v>45496</v>
      </c>
      <c r="O2257" s="13">
        <f>+VLOOKUP(B2257,'[1]Contratos electrónicos SECOP II'!$D$1:$AZ$3653,15,FALSE)</f>
        <v>45687</v>
      </c>
      <c r="P2257" s="15">
        <f t="shared" si="70"/>
        <v>192</v>
      </c>
      <c r="Q2257" s="11" t="s">
        <v>874</v>
      </c>
      <c r="R2257" s="11">
        <f>+VLOOKUP(B2257,[2]Hoja2!$A$3:$C$3503,3,FALSE)</f>
        <v>29065000</v>
      </c>
      <c r="S2257" s="11">
        <f t="shared" si="72"/>
        <v>7363133</v>
      </c>
      <c r="T2257" s="22">
        <f t="shared" si="73"/>
        <v>79.787234772641241</v>
      </c>
      <c r="U2257" s="5">
        <v>1</v>
      </c>
      <c r="V2257" s="10" t="s">
        <v>8946</v>
      </c>
    </row>
    <row r="2258" spans="1:22" s="4" customFormat="1" ht="51" x14ac:dyDescent="0.2">
      <c r="A2258" s="5" t="s">
        <v>7940</v>
      </c>
      <c r="B2258" s="5" t="s">
        <v>7940</v>
      </c>
      <c r="C2258" s="5" t="str">
        <f>+VLOOKUP(B2258,[2]Hoja1!$H$1:$I$5207,2,FALSE)</f>
        <v>CONTRATO DE PRESTACION DE SERVICIOS PROFESIONALES</v>
      </c>
      <c r="D2258" s="6" t="str">
        <f>+VLOOKUP(B2258,'[1]Contratistas-REP legal'!$C$1:$Z$3995,3,FALSE)</f>
        <v>PAULA NATALIA ALDANA DIAZ</v>
      </c>
      <c r="E2258" s="6">
        <f>+VLOOKUP(B2258,'[1]Contratistas-REP legal'!$C$1:$Z$3995,5,FALSE)</f>
        <v>1013652832</v>
      </c>
      <c r="F2258" s="7" t="s">
        <v>829</v>
      </c>
      <c r="G2258" s="8">
        <f>+VLOOKUP(B2258,'[1]Contratistas-REP legal'!$C$1:$Z$3995,17,FALSE)</f>
        <v>0</v>
      </c>
      <c r="H2258" s="9" t="str">
        <f>+VLOOKUP(B2258,'[1]Contratos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58" s="5" t="str">
        <f>+VLOOKUP(B2258,'[1]Contratos electrónicos SECOP II'!$D$1:$AZ$3653,23,FALSE)</f>
        <v>Inversión</v>
      </c>
      <c r="J2258" s="5"/>
      <c r="K2258" s="5" t="str">
        <f>+VLOOKUP(B2258,'[1]Contratos electrónicos SECOP II'!$D$1:$AZ$3653,26,FALSE)</f>
        <v>O23011733012024008608126</v>
      </c>
      <c r="L2258" s="11">
        <f>+VLOOKUP(B2258,'[1]Contratos electrónicos SECOP II'!$D$1:$AZ$3653,29,FALSE)</f>
        <v>17035172</v>
      </c>
      <c r="M2258" s="13">
        <v>45492</v>
      </c>
      <c r="N2258" s="13">
        <f>+VLOOKUP(B2258,'[1]Contratos electrónicos SECOP II'!$D$1:$AZ$3653,14,FALSE)</f>
        <v>45495</v>
      </c>
      <c r="O2258" s="13">
        <f>+VLOOKUP(B2258,'[1]Contratos electrónicos SECOP II'!$D$1:$AZ$3653,15,FALSE)</f>
        <v>45639</v>
      </c>
      <c r="P2258" s="15">
        <f t="shared" si="70"/>
        <v>145</v>
      </c>
      <c r="Q2258" s="11" t="s">
        <v>874</v>
      </c>
      <c r="R2258" s="11">
        <f>+VLOOKUP(B2258,[2]Hoja2!$A$3:$C$3503,3,FALSE)</f>
        <v>17035172</v>
      </c>
      <c r="S2258" s="11">
        <f t="shared" si="72"/>
        <v>0</v>
      </c>
      <c r="T2258" s="22">
        <f t="shared" si="73"/>
        <v>100</v>
      </c>
      <c r="U2258" s="5">
        <v>1</v>
      </c>
      <c r="V2258" s="10" t="s">
        <v>8947</v>
      </c>
    </row>
    <row r="2259" spans="1:22" s="4" customFormat="1" ht="51" x14ac:dyDescent="0.2">
      <c r="A2259" s="5" t="s">
        <v>7941</v>
      </c>
      <c r="B2259" s="5" t="s">
        <v>7941</v>
      </c>
      <c r="C2259" s="5" t="str">
        <f>+VLOOKUP(B2259,[2]Hoja1!$H$1:$I$5207,2,FALSE)</f>
        <v>CONTRATO DE PRESTACION DE SERVICIOS PROFESIONALES</v>
      </c>
      <c r="D2259" s="6" t="str">
        <f>+VLOOKUP(B2259,'[1]Contratistas-REP legal'!$C$1:$Z$3995,3,FALSE)</f>
        <v>OMAR FLOREZ DE ARMAS</v>
      </c>
      <c r="E2259" s="6">
        <f>+VLOOKUP(B2259,'[1]Contratistas-REP legal'!$C$1:$Z$3995,5,FALSE)</f>
        <v>19322536</v>
      </c>
      <c r="F2259" s="7" t="s">
        <v>829</v>
      </c>
      <c r="G2259" s="8">
        <f>+VLOOKUP(B2259,'[1]Contratistas-REP legal'!$C$1:$Z$3995,17,FALSE)</f>
        <v>0</v>
      </c>
      <c r="H2259" s="9" t="str">
        <f>+VLOOKUP(B2259,'[1]Contratos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59" s="5" t="str">
        <f>+VLOOKUP(B2259,'[1]Contratos electrónicos SECOP II'!$D$1:$AZ$3653,23,FALSE)</f>
        <v>Inversión</v>
      </c>
      <c r="J2259" s="5"/>
      <c r="K2259" s="5" t="str">
        <f>+VLOOKUP(B2259,'[1]Contratos electrónicos SECOP II'!$D$1:$AZ$3653,26,FALSE)</f>
        <v>O23011733012024008608126</v>
      </c>
      <c r="L2259" s="11">
        <f>+VLOOKUP(B2259,'[1]Contratos electrónicos SECOP II'!$D$1:$AZ$3653,29,FALSE)</f>
        <v>13676124</v>
      </c>
      <c r="M2259" s="13">
        <v>45492</v>
      </c>
      <c r="N2259" s="13">
        <f>+VLOOKUP(B2259,'[1]Contratos electrónicos SECOP II'!$D$1:$AZ$3653,14,FALSE)</f>
        <v>45495</v>
      </c>
      <c r="O2259" s="13">
        <f>+VLOOKUP(B2259,'[1]Contratos electrónicos SECOP II'!$D$1:$AZ$3653,15,FALSE)</f>
        <v>45611</v>
      </c>
      <c r="P2259" s="15">
        <f t="shared" si="70"/>
        <v>117</v>
      </c>
      <c r="Q2259" s="11" t="s">
        <v>874</v>
      </c>
      <c r="R2259" s="11">
        <f>+VLOOKUP(B2259,[2]Hoja2!$A$3:$C$3503,3,FALSE)</f>
        <v>13676124</v>
      </c>
      <c r="S2259" s="11">
        <f t="shared" si="72"/>
        <v>0</v>
      </c>
      <c r="T2259" s="22">
        <f t="shared" si="73"/>
        <v>100</v>
      </c>
      <c r="U2259" s="5">
        <v>0</v>
      </c>
      <c r="V2259" s="10" t="s">
        <v>8948</v>
      </c>
    </row>
    <row r="2260" spans="1:22" s="4" customFormat="1" ht="51" x14ac:dyDescent="0.2">
      <c r="A2260" s="5" t="s">
        <v>7942</v>
      </c>
      <c r="B2260" s="5" t="s">
        <v>7942</v>
      </c>
      <c r="C2260" s="5" t="str">
        <f>+VLOOKUP(B2260,[2]Hoja1!$H$1:$I$5207,2,FALSE)</f>
        <v>CONTRATO DE PRESTACION DE SERVICIOS DE APOYO A LA GESTION</v>
      </c>
      <c r="D2260" s="6" t="str">
        <f>+VLOOKUP(B2260,'[1]Contratistas-REP legal'!$C$1:$Z$3995,3,FALSE)</f>
        <v>CLARA DEL PILAR TORRES GORDILLO</v>
      </c>
      <c r="E2260" s="6">
        <f>+VLOOKUP(B2260,'[1]Contratistas-REP legal'!$C$1:$Z$3995,5,FALSE)</f>
        <v>52718426</v>
      </c>
      <c r="F2260" s="7" t="s">
        <v>829</v>
      </c>
      <c r="G2260" s="8">
        <f>+VLOOKUP(B2260,'[1]Contratistas-REP legal'!$C$1:$Z$3995,17,FALSE)</f>
        <v>0</v>
      </c>
      <c r="H2260" s="9" t="str">
        <f>+VLOOKUP(B2260,'[1]Contratos electrónicos SECOP II'!$D$1:$AZ$3653,33,FALSE)</f>
        <v>Prestar servicios de apoyo a la gestión al IDARTES - Subdirección de Equipamientos Culturales, en la producción logística de las etapas de preproducción, realización y postproducción de los eventos y actividades programadas por la dependencia.</v>
      </c>
      <c r="I2260" s="5" t="str">
        <f>+VLOOKUP(B2260,'[1]Contratos electrónicos SECOP II'!$D$1:$AZ$3653,23,FALSE)</f>
        <v>Inversión</v>
      </c>
      <c r="J2260" s="5"/>
      <c r="K2260" s="5" t="str">
        <f>+VLOOKUP(B2260,'[1]Contratos electrónicos SECOP II'!$D$1:$AZ$3653,26,FALSE)</f>
        <v>O23011733012024008705070</v>
      </c>
      <c r="L2260" s="11">
        <f>+VLOOKUP(B2260,'[1]Contratos electrónicos SECOP II'!$D$1:$AZ$3653,29,FALSE)</f>
        <v>30000000</v>
      </c>
      <c r="M2260" s="13">
        <v>45491</v>
      </c>
      <c r="N2260" s="13">
        <f>+VLOOKUP(B2260,'[1]Contratos electrónicos SECOP II'!$D$1:$AZ$3653,14,FALSE)</f>
        <v>45497</v>
      </c>
      <c r="O2260" s="13">
        <f>+VLOOKUP(B2260,'[1]Contratos electrónicos SECOP II'!$D$1:$AZ$3653,15,FALSE)</f>
        <v>45657</v>
      </c>
      <c r="P2260" s="15">
        <f t="shared" si="70"/>
        <v>161</v>
      </c>
      <c r="Q2260" s="11" t="s">
        <v>874</v>
      </c>
      <c r="R2260" s="11">
        <f>+VLOOKUP(B2260,[2]Hoja2!$A$3:$C$3503,3,FALSE)</f>
        <v>24000000</v>
      </c>
      <c r="S2260" s="11">
        <f t="shared" si="72"/>
        <v>6000000</v>
      </c>
      <c r="T2260" s="22">
        <f t="shared" si="73"/>
        <v>80</v>
      </c>
      <c r="U2260" s="5">
        <v>0</v>
      </c>
      <c r="V2260" s="10" t="s">
        <v>8949</v>
      </c>
    </row>
    <row r="2261" spans="1:22" s="4" customFormat="1" ht="51" x14ac:dyDescent="0.2">
      <c r="A2261" s="5" t="s">
        <v>7943</v>
      </c>
      <c r="B2261" s="5" t="s">
        <v>7943</v>
      </c>
      <c r="C2261" s="5" t="str">
        <f>+VLOOKUP(B2261,[2]Hoja1!$H$1:$I$5207,2,FALSE)</f>
        <v>CONTRATO DE PRESTACION DE SERVICIOS PROFESIONALES</v>
      </c>
      <c r="D2261" s="6" t="str">
        <f>+VLOOKUP(B2261,'[1]Contratistas-REP legal'!$C$1:$Z$3995,3,FALSE)</f>
        <v>GISELLE ALEXANDRA MOLINA HERNANDEZ</v>
      </c>
      <c r="E2261" s="6">
        <f>+VLOOKUP(B2261,'[1]Contratistas-REP legal'!$C$1:$Z$3995,5,FALSE)</f>
        <v>1015403839</v>
      </c>
      <c r="F2261" s="7" t="s">
        <v>829</v>
      </c>
      <c r="G2261" s="8">
        <f>+VLOOKUP(B2261,'[1]Contratistas-REP legal'!$C$1:$Z$3995,17,FALSE)</f>
        <v>0</v>
      </c>
      <c r="H2261" s="9" t="str">
        <f>+VLOOKUP(B2261,'[1]Contratos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61" s="5" t="str">
        <f>+VLOOKUP(B2261,'[1]Contratos electrónicos SECOP II'!$D$1:$AZ$3653,23,FALSE)</f>
        <v>Inversión</v>
      </c>
      <c r="J2261" s="5"/>
      <c r="K2261" s="5" t="str">
        <f>+VLOOKUP(B2261,'[1]Contratos electrónicos SECOP II'!$D$1:$AZ$3653,26,FALSE)</f>
        <v>O23011733012024008608122</v>
      </c>
      <c r="L2261" s="11">
        <f>+VLOOKUP(B2261,'[1]Contratos electrónicos SECOP II'!$D$1:$AZ$3653,29,FALSE)</f>
        <v>13676124</v>
      </c>
      <c r="M2261" s="13">
        <v>45492</v>
      </c>
      <c r="N2261" s="13">
        <f>+VLOOKUP(B2261,'[1]Contratos electrónicos SECOP II'!$D$1:$AZ$3653,14,FALSE)</f>
        <v>45495</v>
      </c>
      <c r="O2261" s="13">
        <f>+VLOOKUP(B2261,'[1]Contratos electrónicos SECOP II'!$D$1:$AZ$3653,15,FALSE)</f>
        <v>45611</v>
      </c>
      <c r="P2261" s="15">
        <f t="shared" si="70"/>
        <v>117</v>
      </c>
      <c r="Q2261" s="11" t="s">
        <v>874</v>
      </c>
      <c r="R2261" s="11">
        <f>+VLOOKUP(B2261,[2]Hoja2!$A$3:$C$3503,3,FALSE)</f>
        <v>13676124</v>
      </c>
      <c r="S2261" s="11">
        <f t="shared" si="72"/>
        <v>0</v>
      </c>
      <c r="T2261" s="22">
        <f t="shared" si="73"/>
        <v>100</v>
      </c>
      <c r="U2261" s="5">
        <v>0</v>
      </c>
      <c r="V2261" s="10" t="s">
        <v>8950</v>
      </c>
    </row>
    <row r="2262" spans="1:22" s="4" customFormat="1" ht="51" x14ac:dyDescent="0.2">
      <c r="A2262" s="5" t="s">
        <v>7944</v>
      </c>
      <c r="B2262" s="5" t="s">
        <v>7944</v>
      </c>
      <c r="C2262" s="5" t="str">
        <f>+VLOOKUP(B2262,[2]Hoja1!$H$1:$I$5207,2,FALSE)</f>
        <v>CONTRATO DE PRESTACION DE SERVICIOS PROFESIONALES</v>
      </c>
      <c r="D2262" s="6" t="str">
        <f>+VLOOKUP(B2262,'[1]Contratistas-REP legal'!$C$1:$Z$3995,3,FALSE)</f>
        <v>VALENTINA FLORIAN FLOREZ</v>
      </c>
      <c r="E2262" s="6">
        <f>+VLOOKUP(B2262,'[1]Contratistas-REP legal'!$C$1:$Z$3995,5,FALSE)</f>
        <v>1030693833</v>
      </c>
      <c r="F2262" s="7" t="s">
        <v>829</v>
      </c>
      <c r="G2262" s="8">
        <f>+VLOOKUP(B2262,'[1]Contratistas-REP legal'!$C$1:$Z$3995,17,FALSE)</f>
        <v>0</v>
      </c>
      <c r="H2262" s="9" t="str">
        <f>+VLOOKUP(B2262,'[1]Contratos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62" s="5" t="str">
        <f>+VLOOKUP(B2262,'[1]Contratos electrónicos SECOP II'!$D$1:$AZ$3653,23,FALSE)</f>
        <v>Inversión</v>
      </c>
      <c r="J2262" s="5"/>
      <c r="K2262" s="5" t="str">
        <f>+VLOOKUP(B2262,'[1]Contratos electrónicos SECOP II'!$D$1:$AZ$3653,26,FALSE)</f>
        <v>O23011733012024008608051</v>
      </c>
      <c r="L2262" s="11">
        <f>+VLOOKUP(B2262,'[1]Contratos electrónicos SECOP II'!$D$1:$AZ$3653,29,FALSE)</f>
        <v>9137271</v>
      </c>
      <c r="M2262" s="13">
        <v>45492</v>
      </c>
      <c r="N2262" s="13">
        <f>+VLOOKUP(B2262,'[1]Contratos electrónicos SECOP II'!$D$1:$AZ$3653,14,FALSE)</f>
        <v>45495</v>
      </c>
      <c r="O2262" s="13">
        <f>+VLOOKUP(B2262,'[1]Contratos electrónicos SECOP II'!$D$1:$AZ$3653,15,FALSE)</f>
        <v>45611</v>
      </c>
      <c r="P2262" s="15">
        <f t="shared" si="70"/>
        <v>117</v>
      </c>
      <c r="Q2262" s="11" t="s">
        <v>874</v>
      </c>
      <c r="R2262" s="11">
        <f>+VLOOKUP(B2262,[2]Hoja2!$A$3:$C$3503,3,FALSE)</f>
        <v>9137271</v>
      </c>
      <c r="S2262" s="11">
        <f t="shared" si="72"/>
        <v>0</v>
      </c>
      <c r="T2262" s="22">
        <f t="shared" si="73"/>
        <v>100</v>
      </c>
      <c r="U2262" s="5">
        <v>0</v>
      </c>
      <c r="V2262" s="10" t="s">
        <v>8951</v>
      </c>
    </row>
    <row r="2263" spans="1:22" s="4" customFormat="1" ht="51" x14ac:dyDescent="0.2">
      <c r="A2263" s="5" t="s">
        <v>7945</v>
      </c>
      <c r="B2263" s="5" t="s">
        <v>7945</v>
      </c>
      <c r="C2263" s="5" t="str">
        <f>+VLOOKUP(B2263,[2]Hoja1!$H$1:$I$5207,2,FALSE)</f>
        <v>CONTRATO DE PRESTACION DE SERVICIOS PROFESIONALES</v>
      </c>
      <c r="D2263" s="6" t="str">
        <f>+VLOOKUP(B2263,'[1]Contratistas-REP legal'!$C$1:$Z$3995,3,FALSE)</f>
        <v>CESAR DAVID ALEJANDRO CEBALLOS RAMIREZ</v>
      </c>
      <c r="E2263" s="6">
        <f>+VLOOKUP(B2263,'[1]Contratistas-REP legal'!$C$1:$Z$3995,5,FALSE)</f>
        <v>80034999</v>
      </c>
      <c r="F2263" s="7" t="s">
        <v>829</v>
      </c>
      <c r="G2263" s="8">
        <f>+VLOOKUP(B2263,'[1]Contratistas-REP legal'!$C$1:$Z$3995,17,FALSE)</f>
        <v>0</v>
      </c>
      <c r="H2263" s="9" t="str">
        <f>+VLOOKUP(B2263,'[1]Contratos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63" s="5" t="str">
        <f>+VLOOKUP(B2263,'[1]Contratos electrónicos SECOP II'!$D$1:$AZ$3653,23,FALSE)</f>
        <v>Inversión</v>
      </c>
      <c r="J2263" s="5"/>
      <c r="K2263" s="5" t="str">
        <f>+VLOOKUP(B2263,'[1]Contratos electrónicos SECOP II'!$D$1:$AZ$3653,26,FALSE)</f>
        <v>O23011733012024008608051</v>
      </c>
      <c r="L2263" s="11">
        <f>+VLOOKUP(B2263,'[1]Contratos electrónicos SECOP II'!$D$1:$AZ$3653,29,FALSE)</f>
        <v>13676124</v>
      </c>
      <c r="M2263" s="13">
        <v>45492</v>
      </c>
      <c r="N2263" s="13">
        <f>+VLOOKUP(B2263,'[1]Contratos electrónicos SECOP II'!$D$1:$AZ$3653,14,FALSE)</f>
        <v>45496</v>
      </c>
      <c r="O2263" s="13">
        <f>+VLOOKUP(B2263,'[1]Contratos electrónicos SECOP II'!$D$1:$AZ$3653,15,FALSE)</f>
        <v>45611</v>
      </c>
      <c r="P2263" s="15">
        <f t="shared" si="70"/>
        <v>116</v>
      </c>
      <c r="Q2263" s="11" t="s">
        <v>874</v>
      </c>
      <c r="R2263" s="11">
        <f>+VLOOKUP(B2263,[2]Hoja2!$A$3:$C$3503,3,FALSE)</f>
        <v>13676124</v>
      </c>
      <c r="S2263" s="11">
        <f t="shared" si="72"/>
        <v>0</v>
      </c>
      <c r="T2263" s="22">
        <f t="shared" si="73"/>
        <v>100</v>
      </c>
      <c r="U2263" s="5">
        <v>0</v>
      </c>
      <c r="V2263" s="10" t="s">
        <v>8952</v>
      </c>
    </row>
    <row r="2264" spans="1:22" s="4" customFormat="1" ht="51" x14ac:dyDescent="0.2">
      <c r="A2264" s="5" t="s">
        <v>7946</v>
      </c>
      <c r="B2264" s="5" t="s">
        <v>7946</v>
      </c>
      <c r="C2264" s="5" t="str">
        <f>+VLOOKUP(B2264,[2]Hoja1!$H$1:$I$5207,2,FALSE)</f>
        <v>CONTRATO DE PRESTACION DE SERVICIOS DE APOYO A LA GESTION</v>
      </c>
      <c r="D2264" s="6" t="str">
        <f>+VLOOKUP(B2264,'[1]Contratistas-REP legal'!$C$1:$Z$3995,3,FALSE)</f>
        <v>JAIME ALEJANDRO ZALDUA BARRERA</v>
      </c>
      <c r="E2264" s="6">
        <f>+VLOOKUP(B2264,'[1]Contratistas-REP legal'!$C$1:$Z$3995,5,FALSE)</f>
        <v>1016019064</v>
      </c>
      <c r="F2264" s="7" t="s">
        <v>829</v>
      </c>
      <c r="G2264" s="8">
        <f>+VLOOKUP(B2264,'[1]Contratistas-REP legal'!$C$1:$Z$3995,17,FALSE)</f>
        <v>0</v>
      </c>
      <c r="H2264" s="9" t="str">
        <f>+VLOOKUP(B2264,'[1]Contratos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64" s="5" t="str">
        <f>+VLOOKUP(B2264,'[1]Contratos electrónicos SECOP II'!$D$1:$AZ$3653,23,FALSE)</f>
        <v>Inversión</v>
      </c>
      <c r="J2264" s="5"/>
      <c r="K2264" s="5" t="str">
        <f>+VLOOKUP(B2264,'[1]Contratos electrónicos SECOP II'!$D$1:$AZ$3653,26,FALSE)</f>
        <v>O23011733012024008608126</v>
      </c>
      <c r="L2264" s="11">
        <f>+VLOOKUP(B2264,'[1]Contratos electrónicos SECOP II'!$D$1:$AZ$3653,29,FALSE)</f>
        <v>11327103</v>
      </c>
      <c r="M2264" s="13">
        <v>45492</v>
      </c>
      <c r="N2264" s="13">
        <f>+VLOOKUP(B2264,'[1]Contratos electrónicos SECOP II'!$D$1:$AZ$3653,14,FALSE)</f>
        <v>45496</v>
      </c>
      <c r="O2264" s="13">
        <f>+VLOOKUP(B2264,'[1]Contratos electrónicos SECOP II'!$D$1:$AZ$3653,15,FALSE)</f>
        <v>45639</v>
      </c>
      <c r="P2264" s="15">
        <f t="shared" si="70"/>
        <v>144</v>
      </c>
      <c r="Q2264" s="11" t="s">
        <v>874</v>
      </c>
      <c r="R2264" s="11">
        <f>+VLOOKUP(B2264,[2]Hoja2!$A$3:$C$3503,3,FALSE)</f>
        <v>11327103</v>
      </c>
      <c r="S2264" s="11">
        <f t="shared" si="72"/>
        <v>0</v>
      </c>
      <c r="T2264" s="22">
        <f t="shared" si="73"/>
        <v>100</v>
      </c>
      <c r="U2264" s="5">
        <v>1</v>
      </c>
      <c r="V2264" s="10" t="s">
        <v>8953</v>
      </c>
    </row>
    <row r="2265" spans="1:22" s="4" customFormat="1" ht="38.25" x14ac:dyDescent="0.2">
      <c r="A2265" s="5" t="s">
        <v>7947</v>
      </c>
      <c r="B2265" s="5" t="s">
        <v>7947</v>
      </c>
      <c r="C2265" s="5" t="str">
        <f>+VLOOKUP(B2265,[2]Hoja1!$H$1:$I$5207,2,FALSE)</f>
        <v>CONTRATO DE PRESTACION DE SERVICIOS DE APOYO A LA GESTION</v>
      </c>
      <c r="D2265" s="6" t="str">
        <f>+VLOOKUP(B2265,'[1]Contratistas-REP legal'!$C$1:$Z$3995,3,FALSE)</f>
        <v>LUCAS GUTIERREZ FRANCO</v>
      </c>
      <c r="E2265" s="6">
        <f>+VLOOKUP(B2265,'[1]Contratistas-REP legal'!$C$1:$Z$3995,5,FALSE)</f>
        <v>80186990</v>
      </c>
      <c r="F2265" s="7" t="s">
        <v>829</v>
      </c>
      <c r="G2265" s="8">
        <f>+VLOOKUP(B2265,'[1]Contratistas-REP legal'!$C$1:$Z$3995,17,FALSE)</f>
        <v>0</v>
      </c>
      <c r="H2265" s="9" t="str">
        <f>+VLOOKUP(B2265,'[1]Contratos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65" s="5" t="str">
        <f>+VLOOKUP(B2265,'[1]Contratos electrónicos SECOP II'!$D$1:$AZ$3653,23,FALSE)</f>
        <v>Inversión</v>
      </c>
      <c r="J2265" s="5"/>
      <c r="K2265" s="5" t="str">
        <f>+VLOOKUP(B2265,'[1]Contratos electrónicos SECOP II'!$D$1:$AZ$3653,26,FALSE)</f>
        <v>O23011733012024008608051</v>
      </c>
      <c r="L2265" s="11">
        <f>+VLOOKUP(B2265,'[1]Contratos electrónicos SECOP II'!$D$1:$AZ$3653,29,FALSE)</f>
        <v>9093590</v>
      </c>
      <c r="M2265" s="13">
        <v>45492</v>
      </c>
      <c r="N2265" s="13">
        <f>+VLOOKUP(B2265,'[1]Contratos electrónicos SECOP II'!$D$1:$AZ$3653,14,FALSE)</f>
        <v>45497</v>
      </c>
      <c r="O2265" s="13">
        <f>+VLOOKUP(B2265,'[1]Contratos electrónicos SECOP II'!$D$1:$AZ$3653,15,FALSE)</f>
        <v>45611</v>
      </c>
      <c r="P2265" s="15">
        <f t="shared" si="70"/>
        <v>115</v>
      </c>
      <c r="Q2265" s="11" t="s">
        <v>874</v>
      </c>
      <c r="R2265" s="11">
        <f>+VLOOKUP(B2265,[2]Hoja2!$A$3:$C$3503,3,FALSE)</f>
        <v>9093590</v>
      </c>
      <c r="S2265" s="11">
        <f t="shared" si="72"/>
        <v>0</v>
      </c>
      <c r="T2265" s="22">
        <f t="shared" si="73"/>
        <v>100</v>
      </c>
      <c r="U2265" s="5">
        <v>0</v>
      </c>
      <c r="V2265" s="10" t="e">
        <v>#N/A</v>
      </c>
    </row>
    <row r="2266" spans="1:22" s="4" customFormat="1" ht="51" x14ac:dyDescent="0.2">
      <c r="A2266" s="5" t="s">
        <v>7948</v>
      </c>
      <c r="B2266" s="5" t="s">
        <v>7948</v>
      </c>
      <c r="C2266" s="5" t="str">
        <f>+VLOOKUP(B2266,[2]Hoja1!$H$1:$I$5207,2,FALSE)</f>
        <v>CONTRATO DE PRESTACION DE SERVICIOS PROFESIONALES</v>
      </c>
      <c r="D2266" s="6" t="str">
        <f>+VLOOKUP(B2266,'[1]Contratistas-REP legal'!$C$1:$Z$3995,3,FALSE)</f>
        <v>IO NAYI JARAMILLO DUQUE</v>
      </c>
      <c r="E2266" s="6">
        <f>+VLOOKUP(B2266,'[1]Contratistas-REP legal'!$C$1:$Z$3995,5,FALSE)</f>
        <v>1032457846</v>
      </c>
      <c r="F2266" s="7" t="s">
        <v>829</v>
      </c>
      <c r="G2266" s="8">
        <f>+VLOOKUP(B2266,'[1]Contratistas-REP legal'!$C$1:$Z$3995,17,FALSE)</f>
        <v>0</v>
      </c>
      <c r="H2266" s="9" t="str">
        <f>+VLOOKUP(B2266,'[1]Contratos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266" s="5" t="str">
        <f>+VLOOKUP(B2266,'[1]Contratos electrónicos SECOP II'!$D$1:$AZ$3653,23,FALSE)</f>
        <v>Inversión</v>
      </c>
      <c r="J2266" s="5"/>
      <c r="K2266" s="5" t="str">
        <f>+VLOOKUP(B2266,'[1]Contratos electrónicos SECOP II'!$D$1:$AZ$3653,26,FALSE)</f>
        <v>O23011733012024006408122</v>
      </c>
      <c r="L2266" s="11">
        <f>+VLOOKUP(B2266,'[1]Contratos electrónicos SECOP II'!$D$1:$AZ$3653,29,FALSE)</f>
        <v>10493000</v>
      </c>
      <c r="M2266" s="13">
        <v>45495</v>
      </c>
      <c r="N2266" s="13">
        <f>+VLOOKUP(B2266,'[1]Contratos electrónicos SECOP II'!$D$1:$AZ$3653,14,FALSE)</f>
        <v>45506</v>
      </c>
      <c r="O2266" s="13">
        <f>+VLOOKUP(B2266,'[1]Contratos electrónicos SECOP II'!$D$1:$AZ$3653,15,FALSE)</f>
        <v>45616</v>
      </c>
      <c r="P2266" s="15">
        <f t="shared" si="70"/>
        <v>111</v>
      </c>
      <c r="Q2266" s="11" t="s">
        <v>874</v>
      </c>
      <c r="R2266" s="11">
        <f>+VLOOKUP(B2266,[2]Hoja2!$A$3:$C$3503,3,FALSE)</f>
        <v>10493000</v>
      </c>
      <c r="S2266" s="11">
        <f t="shared" si="72"/>
        <v>0</v>
      </c>
      <c r="T2266" s="22">
        <f t="shared" si="73"/>
        <v>100</v>
      </c>
      <c r="U2266" s="5">
        <v>1</v>
      </c>
      <c r="V2266" s="10" t="s">
        <v>8954</v>
      </c>
    </row>
    <row r="2267" spans="1:22" s="4" customFormat="1" ht="51" x14ac:dyDescent="0.2">
      <c r="A2267" s="5" t="s">
        <v>7949</v>
      </c>
      <c r="B2267" s="5" t="s">
        <v>7949</v>
      </c>
      <c r="C2267" s="5" t="str">
        <f>+VLOOKUP(B2267,[2]Hoja1!$H$1:$I$5207,2,FALSE)</f>
        <v>CONTRATO DE PRESTACION DE SERVICIOS PROFESIONALES</v>
      </c>
      <c r="D2267" s="6" t="str">
        <f>+VLOOKUP(B2267,'[1]Contratistas-REP legal'!$C$1:$Z$3995,3,FALSE)</f>
        <v>JEANNETTE CAROLINA GONZALEZ PRIETO</v>
      </c>
      <c r="E2267" s="6">
        <f>+VLOOKUP(B2267,'[1]Contratistas-REP legal'!$C$1:$Z$3995,5,FALSE)</f>
        <v>1033682856</v>
      </c>
      <c r="F2267" s="7" t="s">
        <v>829</v>
      </c>
      <c r="G2267" s="8">
        <f>+VLOOKUP(B2267,'[1]Contratistas-REP legal'!$C$1:$Z$3995,17,FALSE)</f>
        <v>0</v>
      </c>
      <c r="H2267" s="9" t="str">
        <f>+VLOOKUP(B2267,'[1]Contratos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67" s="5" t="str">
        <f>+VLOOKUP(B2267,'[1]Contratos electrónicos SECOP II'!$D$1:$AZ$3653,23,FALSE)</f>
        <v>Inversión</v>
      </c>
      <c r="J2267" s="5"/>
      <c r="K2267" s="5" t="str">
        <f>+VLOOKUP(B2267,'[1]Contratos electrónicos SECOP II'!$D$1:$AZ$3653,26,FALSE)</f>
        <v>O23011733012024008608126</v>
      </c>
      <c r="L2267" s="11">
        <f>+VLOOKUP(B2267,'[1]Contratos electrónicos SECOP II'!$D$1:$AZ$3653,29,FALSE)</f>
        <v>13676124</v>
      </c>
      <c r="M2267" s="13">
        <v>45492</v>
      </c>
      <c r="N2267" s="13">
        <f>+VLOOKUP(B2267,'[1]Contratos electrónicos SECOP II'!$D$1:$AZ$3653,14,FALSE)</f>
        <v>45495</v>
      </c>
      <c r="O2267" s="13">
        <f>+VLOOKUP(B2267,'[1]Contratos electrónicos SECOP II'!$D$1:$AZ$3653,15,FALSE)</f>
        <v>45611</v>
      </c>
      <c r="P2267" s="15">
        <f t="shared" si="70"/>
        <v>117</v>
      </c>
      <c r="Q2267" s="11" t="s">
        <v>874</v>
      </c>
      <c r="R2267" s="11">
        <f>+VLOOKUP(B2267,[2]Hoja2!$A$3:$C$3503,3,FALSE)</f>
        <v>13676124</v>
      </c>
      <c r="S2267" s="11">
        <f t="shared" si="72"/>
        <v>0</v>
      </c>
      <c r="T2267" s="22">
        <f t="shared" si="73"/>
        <v>100</v>
      </c>
      <c r="U2267" s="5">
        <v>0</v>
      </c>
      <c r="V2267" s="10" t="s">
        <v>8955</v>
      </c>
    </row>
    <row r="2268" spans="1:22" s="4" customFormat="1" ht="51" x14ac:dyDescent="0.2">
      <c r="A2268" s="5" t="s">
        <v>7950</v>
      </c>
      <c r="B2268" s="5" t="s">
        <v>7950</v>
      </c>
      <c r="C2268" s="5" t="str">
        <f>+VLOOKUP(B2268,[2]Hoja1!$H$1:$I$5207,2,FALSE)</f>
        <v>CONTRATO DE PRESTACION DE SERVICIOS PROFESIONALES</v>
      </c>
      <c r="D2268" s="6" t="str">
        <f>+VLOOKUP(B2268,'[1]Contratistas-REP legal'!$C$1:$Z$3995,3,FALSE)</f>
        <v>STEFANY GOMEZ AVILA</v>
      </c>
      <c r="E2268" s="6">
        <f>+VLOOKUP(B2268,'[1]Contratistas-REP legal'!$C$1:$Z$3995,5,FALSE)</f>
        <v>1026290743</v>
      </c>
      <c r="F2268" s="7" t="s">
        <v>829</v>
      </c>
      <c r="G2268" s="8">
        <f>+VLOOKUP(B2268,'[1]Contratistas-REP legal'!$C$1:$Z$3995,17,FALSE)</f>
        <v>0</v>
      </c>
      <c r="H2268" s="9" t="str">
        <f>+VLOOKUP(B2268,'[1]Contratos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68" s="5" t="str">
        <f>+VLOOKUP(B2268,'[1]Contratos electrónicos SECOP II'!$D$1:$AZ$3653,23,FALSE)</f>
        <v>Inversión</v>
      </c>
      <c r="J2268" s="5"/>
      <c r="K2268" s="5" t="str">
        <f>+VLOOKUP(B2268,'[1]Contratos electrónicos SECOP II'!$D$1:$AZ$3653,26,FALSE)</f>
        <v>O23011733012024008608126</v>
      </c>
      <c r="L2268" s="11">
        <f>+VLOOKUP(B2268,'[1]Contratos electrónicos SECOP II'!$D$1:$AZ$3653,29,FALSE)</f>
        <v>13676124</v>
      </c>
      <c r="M2268" s="13">
        <v>45492</v>
      </c>
      <c r="N2268" s="13">
        <f>+VLOOKUP(B2268,'[1]Contratos electrónicos SECOP II'!$D$1:$AZ$3653,14,FALSE)</f>
        <v>45495</v>
      </c>
      <c r="O2268" s="13">
        <f>+VLOOKUP(B2268,'[1]Contratos electrónicos SECOP II'!$D$1:$AZ$3653,15,FALSE)</f>
        <v>45611</v>
      </c>
      <c r="P2268" s="15">
        <f t="shared" si="70"/>
        <v>117</v>
      </c>
      <c r="Q2268" s="11" t="s">
        <v>874</v>
      </c>
      <c r="R2268" s="11">
        <f>+VLOOKUP(B2268,[2]Hoja2!$A$3:$C$3503,3,FALSE)</f>
        <v>13676124</v>
      </c>
      <c r="S2268" s="11">
        <f t="shared" si="72"/>
        <v>0</v>
      </c>
      <c r="T2268" s="22">
        <f t="shared" si="73"/>
        <v>100</v>
      </c>
      <c r="U2268" s="5">
        <v>0</v>
      </c>
      <c r="V2268" s="10" t="s">
        <v>8956</v>
      </c>
    </row>
    <row r="2269" spans="1:22" s="4" customFormat="1" ht="51" x14ac:dyDescent="0.2">
      <c r="A2269" s="5" t="s">
        <v>7951</v>
      </c>
      <c r="B2269" s="5" t="s">
        <v>7951</v>
      </c>
      <c r="C2269" s="5" t="str">
        <f>+VLOOKUP(B2269,[2]Hoja1!$H$1:$I$5207,2,FALSE)</f>
        <v>CONTRATO DE PRESTACION DE SERVICIOS PROFESIONALES</v>
      </c>
      <c r="D2269" s="6" t="str">
        <f>+VLOOKUP(B2269,'[1]Contratistas-REP legal'!$C$1:$Z$3995,3,FALSE)</f>
        <v>CRISTIAN LEONARDO RINCON DIAZ</v>
      </c>
      <c r="E2269" s="6">
        <f>+VLOOKUP(B2269,'[1]Contratistas-REP legal'!$C$1:$Z$3995,5,FALSE)</f>
        <v>1075667461</v>
      </c>
      <c r="F2269" s="7" t="s">
        <v>829</v>
      </c>
      <c r="G2269" s="8">
        <f>+VLOOKUP(B2269,'[1]Contratistas-REP legal'!$C$1:$Z$3995,17,FALSE)</f>
        <v>0</v>
      </c>
      <c r="H2269" s="9" t="str">
        <f>+VLOOKUP(B2269,'[1]Contratos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69" s="5" t="str">
        <f>+VLOOKUP(B2269,'[1]Contratos electrónicos SECOP II'!$D$1:$AZ$3653,23,FALSE)</f>
        <v>Inversión</v>
      </c>
      <c r="J2269" s="5"/>
      <c r="K2269" s="5" t="str">
        <f>+VLOOKUP(B2269,'[1]Contratos electrónicos SECOP II'!$D$1:$AZ$3653,26,FALSE)</f>
        <v>O23011733012024008608051</v>
      </c>
      <c r="L2269" s="11">
        <f>+VLOOKUP(B2269,'[1]Contratos electrónicos SECOP II'!$D$1:$AZ$3653,29,FALSE)</f>
        <v>13676124</v>
      </c>
      <c r="M2269" s="13">
        <v>45492</v>
      </c>
      <c r="N2269" s="13">
        <f>+VLOOKUP(B2269,'[1]Contratos electrónicos SECOP II'!$D$1:$AZ$3653,14,FALSE)</f>
        <v>45495</v>
      </c>
      <c r="O2269" s="13">
        <f>+VLOOKUP(B2269,'[1]Contratos electrónicos SECOP II'!$D$1:$AZ$3653,15,FALSE)</f>
        <v>45611</v>
      </c>
      <c r="P2269" s="15">
        <f t="shared" ref="P2269:P2332" si="74">+_xlfn.DAYS(O2269,N2269)+1</f>
        <v>117</v>
      </c>
      <c r="Q2269" s="11" t="s">
        <v>874</v>
      </c>
      <c r="R2269" s="11">
        <f>+VLOOKUP(B2269,[2]Hoja2!$A$3:$C$3503,3,FALSE)</f>
        <v>13676124</v>
      </c>
      <c r="S2269" s="11">
        <f t="shared" si="72"/>
        <v>0</v>
      </c>
      <c r="T2269" s="22">
        <f t="shared" si="73"/>
        <v>100</v>
      </c>
      <c r="U2269" s="5">
        <v>0</v>
      </c>
      <c r="V2269" s="10" t="s">
        <v>8957</v>
      </c>
    </row>
    <row r="2270" spans="1:22" s="4" customFormat="1" ht="51" x14ac:dyDescent="0.2">
      <c r="A2270" s="5" t="s">
        <v>7952</v>
      </c>
      <c r="B2270" s="5" t="s">
        <v>7952</v>
      </c>
      <c r="C2270" s="5" t="str">
        <f>+VLOOKUP(B2270,[2]Hoja1!$H$1:$I$5207,2,FALSE)</f>
        <v>CONTRATO DE PRESTACION DE SERVICIOS PROFESIONALES</v>
      </c>
      <c r="D2270" s="6" t="str">
        <f>+VLOOKUP(B2270,'[1]Contratistas-REP legal'!$C$1:$Z$3995,3,FALSE)</f>
        <v>MEYER AYALA FONSECA</v>
      </c>
      <c r="E2270" s="6">
        <f>+VLOOKUP(B2270,'[1]Contratistas-REP legal'!$C$1:$Z$3995,5,FALSE)</f>
        <v>7175435</v>
      </c>
      <c r="F2270" s="7" t="s">
        <v>829</v>
      </c>
      <c r="G2270" s="8">
        <f>+VLOOKUP(B2270,'[1]Contratistas-REP legal'!$C$1:$Z$3995,17,FALSE)</f>
        <v>0</v>
      </c>
      <c r="H2270" s="9" t="str">
        <f>+VLOOKUP(B2270,'[1]Contratos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70" s="5" t="str">
        <f>+VLOOKUP(B2270,'[1]Contratos electrónicos SECOP II'!$D$1:$AZ$3653,23,FALSE)</f>
        <v>Inversión</v>
      </c>
      <c r="J2270" s="5"/>
      <c r="K2270" s="5" t="str">
        <f>+VLOOKUP(B2270,'[1]Contratos electrónicos SECOP II'!$D$1:$AZ$3653,26,FALSE)</f>
        <v>O23011733012024008608126</v>
      </c>
      <c r="L2270" s="11">
        <f>+VLOOKUP(B2270,'[1]Contratos electrónicos SECOP II'!$D$1:$AZ$3653,29,FALSE)</f>
        <v>13676124</v>
      </c>
      <c r="M2270" s="13">
        <v>45492</v>
      </c>
      <c r="N2270" s="13">
        <f>+VLOOKUP(B2270,'[1]Contratos electrónicos SECOP II'!$D$1:$AZ$3653,14,FALSE)</f>
        <v>45496</v>
      </c>
      <c r="O2270" s="13">
        <f>+VLOOKUP(B2270,'[1]Contratos electrónicos SECOP II'!$D$1:$AZ$3653,15,FALSE)</f>
        <v>45611</v>
      </c>
      <c r="P2270" s="15">
        <f t="shared" si="74"/>
        <v>116</v>
      </c>
      <c r="Q2270" s="11" t="s">
        <v>874</v>
      </c>
      <c r="R2270" s="11">
        <f>+VLOOKUP(B2270,[2]Hoja2!$A$3:$C$3503,3,FALSE)</f>
        <v>13676124</v>
      </c>
      <c r="S2270" s="11">
        <f t="shared" si="72"/>
        <v>0</v>
      </c>
      <c r="T2270" s="22">
        <f t="shared" si="73"/>
        <v>100</v>
      </c>
      <c r="U2270" s="5">
        <v>0</v>
      </c>
      <c r="V2270" s="10" t="s">
        <v>8958</v>
      </c>
    </row>
    <row r="2271" spans="1:22" s="4" customFormat="1" ht="51" x14ac:dyDescent="0.2">
      <c r="A2271" s="5" t="s">
        <v>7953</v>
      </c>
      <c r="B2271" s="5" t="s">
        <v>7953</v>
      </c>
      <c r="C2271" s="5" t="str">
        <f>+VLOOKUP(B2271,[2]Hoja1!$H$1:$I$5207,2,FALSE)</f>
        <v>CONTRATO DE PRESTACION DE SERVICIOS PROFESIONALES</v>
      </c>
      <c r="D2271" s="6" t="str">
        <f>+VLOOKUP(B2271,'[1]Contratistas-REP legal'!$C$1:$Z$3995,3,FALSE)</f>
        <v>CLAUDIA PATRICIA PEÑA REYES</v>
      </c>
      <c r="E2271" s="6">
        <f>+VLOOKUP(B2271,'[1]Contratistas-REP legal'!$C$1:$Z$3995,5,FALSE)</f>
        <v>52477491</v>
      </c>
      <c r="F2271" s="7" t="s">
        <v>829</v>
      </c>
      <c r="G2271" s="8">
        <f>+VLOOKUP(B2271,'[1]Contratistas-REP legal'!$C$1:$Z$3995,17,FALSE)</f>
        <v>0</v>
      </c>
      <c r="H2271" s="9" t="str">
        <f>+VLOOKUP(B2271,'[1]Contratos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71" s="5" t="str">
        <f>+VLOOKUP(B2271,'[1]Contratos electrónicos SECOP II'!$D$1:$AZ$3653,23,FALSE)</f>
        <v>Inversión</v>
      </c>
      <c r="J2271" s="5"/>
      <c r="K2271" s="5" t="str">
        <f>+VLOOKUP(B2271,'[1]Contratos electrónicos SECOP II'!$D$1:$AZ$3653,26,FALSE)</f>
        <v>O23011733012024008608051</v>
      </c>
      <c r="L2271" s="11">
        <f>+VLOOKUP(B2271,'[1]Contratos electrónicos SECOP II'!$D$1:$AZ$3653,29,FALSE)</f>
        <v>13676124</v>
      </c>
      <c r="M2271" s="13">
        <v>45492</v>
      </c>
      <c r="N2271" s="13">
        <f>+VLOOKUP(B2271,'[1]Contratos electrónicos SECOP II'!$D$1:$AZ$3653,14,FALSE)</f>
        <v>45496</v>
      </c>
      <c r="O2271" s="13">
        <f>+VLOOKUP(B2271,'[1]Contratos electrónicos SECOP II'!$D$1:$AZ$3653,15,FALSE)</f>
        <v>45611</v>
      </c>
      <c r="P2271" s="15">
        <f t="shared" si="74"/>
        <v>116</v>
      </c>
      <c r="Q2271" s="11" t="s">
        <v>874</v>
      </c>
      <c r="R2271" s="11">
        <f>+VLOOKUP(B2271,[2]Hoja2!$A$3:$C$3503,3,FALSE)</f>
        <v>13676124</v>
      </c>
      <c r="S2271" s="11">
        <f t="shared" si="72"/>
        <v>0</v>
      </c>
      <c r="T2271" s="22">
        <f t="shared" si="73"/>
        <v>100</v>
      </c>
      <c r="U2271" s="5">
        <v>0</v>
      </c>
      <c r="V2271" s="10" t="s">
        <v>8959</v>
      </c>
    </row>
    <row r="2272" spans="1:22" s="4" customFormat="1" ht="51" x14ac:dyDescent="0.2">
      <c r="A2272" s="5" t="s">
        <v>7954</v>
      </c>
      <c r="B2272" s="5" t="s">
        <v>7954</v>
      </c>
      <c r="C2272" s="5" t="str">
        <f>+VLOOKUP(B2272,[2]Hoja1!$H$1:$I$5207,2,FALSE)</f>
        <v>CONTRATO DE PRESTACION DE SERVICIOS PROFESIONALES</v>
      </c>
      <c r="D2272" s="6" t="str">
        <f>+VLOOKUP(B2272,'[1]Contratistas-REP legal'!$C$1:$Z$3995,3,FALSE)</f>
        <v>DANNA MARCELA ROMAN SALAMANCA</v>
      </c>
      <c r="E2272" s="6">
        <f>+VLOOKUP(B2272,'[1]Contratistas-REP legal'!$C$1:$Z$3995,5,FALSE)</f>
        <v>1033813684</v>
      </c>
      <c r="F2272" s="7" t="s">
        <v>829</v>
      </c>
      <c r="G2272" s="8">
        <f>+VLOOKUP(B2272,'[1]Contratistas-REP legal'!$C$1:$Z$3995,17,FALSE)</f>
        <v>0</v>
      </c>
      <c r="H2272" s="9" t="str">
        <f>+VLOOKUP(B2272,'[1]Contratos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72" s="5" t="str">
        <f>+VLOOKUP(B2272,'[1]Contratos electrónicos SECOP II'!$D$1:$AZ$3653,23,FALSE)</f>
        <v>Inversión</v>
      </c>
      <c r="J2272" s="5"/>
      <c r="K2272" s="5" t="str">
        <f>+VLOOKUP(B2272,'[1]Contratos electrónicos SECOP II'!$D$1:$AZ$3653,26,FALSE)</f>
        <v>O23011733012024008608126</v>
      </c>
      <c r="L2272" s="11">
        <f>+VLOOKUP(B2272,'[1]Contratos electrónicos SECOP II'!$D$1:$AZ$3653,29,FALSE)</f>
        <v>9137271</v>
      </c>
      <c r="M2272" s="13">
        <v>45497</v>
      </c>
      <c r="N2272" s="13">
        <f>+VLOOKUP(B2272,'[1]Contratos electrónicos SECOP II'!$D$1:$AZ$3653,14,FALSE)</f>
        <v>45502</v>
      </c>
      <c r="O2272" s="13">
        <f>+VLOOKUP(B2272,'[1]Contratos electrónicos SECOP II'!$D$1:$AZ$3653,15,FALSE)</f>
        <v>45611</v>
      </c>
      <c r="P2272" s="15">
        <f t="shared" si="74"/>
        <v>110</v>
      </c>
      <c r="Q2272" s="11" t="s">
        <v>874</v>
      </c>
      <c r="R2272" s="11">
        <f>+VLOOKUP(B2272,[2]Hoja2!$A$3:$C$3503,3,FALSE)</f>
        <v>9137271</v>
      </c>
      <c r="S2272" s="11">
        <f t="shared" si="72"/>
        <v>0</v>
      </c>
      <c r="T2272" s="22">
        <f t="shared" si="73"/>
        <v>100</v>
      </c>
      <c r="U2272" s="5">
        <v>0</v>
      </c>
      <c r="V2272" s="10" t="s">
        <v>8960</v>
      </c>
    </row>
    <row r="2273" spans="1:22" s="4" customFormat="1" ht="51" x14ac:dyDescent="0.2">
      <c r="A2273" s="5" t="s">
        <v>7955</v>
      </c>
      <c r="B2273" s="5" t="s">
        <v>7955</v>
      </c>
      <c r="C2273" s="5" t="str">
        <f>+VLOOKUP(B2273,[2]Hoja1!$H$1:$I$5207,2,FALSE)</f>
        <v>CONTRATO DE PRESTACION DE SERVICIOS PROFESIONALES</v>
      </c>
      <c r="D2273" s="6" t="str">
        <f>+VLOOKUP(B2273,'[1]Contratistas-REP legal'!$C$1:$Z$3995,3,FALSE)</f>
        <v>LUZ VERONICA SANDOVAL CASTRO</v>
      </c>
      <c r="E2273" s="6">
        <f>+VLOOKUP(B2273,'[1]Contratistas-REP legal'!$C$1:$Z$3995,5,FALSE)</f>
        <v>52199566</v>
      </c>
      <c r="F2273" s="7" t="s">
        <v>829</v>
      </c>
      <c r="G2273" s="8">
        <f>+VLOOKUP(B2273,'[1]Contratistas-REP legal'!$C$1:$Z$3995,17,FALSE)</f>
        <v>0</v>
      </c>
      <c r="H2273" s="9" t="str">
        <f>+VLOOKUP(B2273,'[1]Contratos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73" s="5" t="str">
        <f>+VLOOKUP(B2273,'[1]Contratos electrónicos SECOP II'!$D$1:$AZ$3653,23,FALSE)</f>
        <v>Inversión</v>
      </c>
      <c r="J2273" s="5"/>
      <c r="K2273" s="5" t="str">
        <f>+VLOOKUP(B2273,'[1]Contratos electrónicos SECOP II'!$D$1:$AZ$3653,26,FALSE)</f>
        <v>O23011733012024008608126</v>
      </c>
      <c r="L2273" s="11">
        <f>+VLOOKUP(B2273,'[1]Contratos electrónicos SECOP II'!$D$1:$AZ$3653,29,FALSE)</f>
        <v>13676124</v>
      </c>
      <c r="M2273" s="13">
        <v>45492</v>
      </c>
      <c r="N2273" s="13">
        <f>+VLOOKUP(B2273,'[1]Contratos electrónicos SECOP II'!$D$1:$AZ$3653,14,FALSE)</f>
        <v>45496</v>
      </c>
      <c r="O2273" s="13">
        <f>+VLOOKUP(B2273,'[1]Contratos electrónicos SECOP II'!$D$1:$AZ$3653,15,FALSE)</f>
        <v>45611</v>
      </c>
      <c r="P2273" s="15">
        <f t="shared" si="74"/>
        <v>116</v>
      </c>
      <c r="Q2273" s="11" t="s">
        <v>874</v>
      </c>
      <c r="R2273" s="11">
        <f>+VLOOKUP(B2273,[2]Hoja2!$A$3:$C$3503,3,FALSE)</f>
        <v>13676124</v>
      </c>
      <c r="S2273" s="11">
        <f t="shared" si="72"/>
        <v>0</v>
      </c>
      <c r="T2273" s="22">
        <f t="shared" si="73"/>
        <v>100</v>
      </c>
      <c r="U2273" s="5">
        <v>0</v>
      </c>
      <c r="V2273" s="10" t="s">
        <v>8961</v>
      </c>
    </row>
    <row r="2274" spans="1:22" s="4" customFormat="1" ht="51" x14ac:dyDescent="0.2">
      <c r="A2274" s="5" t="s">
        <v>7956</v>
      </c>
      <c r="B2274" s="5" t="s">
        <v>7956</v>
      </c>
      <c r="C2274" s="5" t="str">
        <f>+VLOOKUP(B2274,[2]Hoja1!$H$1:$I$5207,2,FALSE)</f>
        <v>CONTRATO DE PRESTACION DE SERVICIOS DE APOYO A LA GESTION</v>
      </c>
      <c r="D2274" s="6" t="str">
        <f>+VLOOKUP(B2274,'[1]Contratistas-REP legal'!$C$1:$Z$3995,3,FALSE)</f>
        <v>YUDY CONSUELO MEDINA QUITIAN</v>
      </c>
      <c r="E2274" s="6">
        <f>+VLOOKUP(B2274,'[1]Contratistas-REP legal'!$C$1:$Z$3995,5,FALSE)</f>
        <v>52761943</v>
      </c>
      <c r="F2274" s="7" t="s">
        <v>829</v>
      </c>
      <c r="G2274" s="8">
        <f>+VLOOKUP(B2274,'[1]Contratistas-REP legal'!$C$1:$Z$3995,17,FALSE)</f>
        <v>0</v>
      </c>
      <c r="H2274" s="9" t="str">
        <f>+VLOOKUP(B2274,'[1]Contratos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74" s="5" t="str">
        <f>+VLOOKUP(B2274,'[1]Contratos electrónicos SECOP II'!$D$1:$AZ$3653,23,FALSE)</f>
        <v>Inversión</v>
      </c>
      <c r="J2274" s="5"/>
      <c r="K2274" s="5" t="str">
        <f>+VLOOKUP(B2274,'[1]Contratos electrónicos SECOP II'!$D$1:$AZ$3653,26,FALSE)</f>
        <v>O23011733012024008608122</v>
      </c>
      <c r="L2274" s="11">
        <f>+VLOOKUP(B2274,'[1]Contratos electrónicos SECOP II'!$D$1:$AZ$3653,29,FALSE)</f>
        <v>9093590</v>
      </c>
      <c r="M2274" s="13">
        <v>45495</v>
      </c>
      <c r="N2274" s="13">
        <f>+VLOOKUP(B2274,'[1]Contratos electrónicos SECOP II'!$D$1:$AZ$3653,14,FALSE)</f>
        <v>45505</v>
      </c>
      <c r="O2274" s="13">
        <f>+VLOOKUP(B2274,'[1]Contratos electrónicos SECOP II'!$D$1:$AZ$3653,15,FALSE)</f>
        <v>45611</v>
      </c>
      <c r="P2274" s="15">
        <f t="shared" si="74"/>
        <v>107</v>
      </c>
      <c r="Q2274" s="11" t="s">
        <v>874</v>
      </c>
      <c r="R2274" s="11">
        <f>+VLOOKUP(B2274,[2]Hoja2!$A$3:$C$3503,3,FALSE)</f>
        <v>9093590</v>
      </c>
      <c r="S2274" s="11">
        <f t="shared" si="72"/>
        <v>0</v>
      </c>
      <c r="T2274" s="22">
        <f t="shared" si="73"/>
        <v>100</v>
      </c>
      <c r="U2274" s="5">
        <v>0</v>
      </c>
      <c r="V2274" s="10" t="s">
        <v>8962</v>
      </c>
    </row>
    <row r="2275" spans="1:22" s="4" customFormat="1" ht="51" x14ac:dyDescent="0.2">
      <c r="A2275" s="5" t="s">
        <v>7957</v>
      </c>
      <c r="B2275" s="5" t="s">
        <v>7957</v>
      </c>
      <c r="C2275" s="5" t="str">
        <f>+VLOOKUP(B2275,[2]Hoja1!$H$1:$I$5207,2,FALSE)</f>
        <v>CONTRATO DE PRESTACION DE SERVICIOS DE APOYO A LA GESTION</v>
      </c>
      <c r="D2275" s="6" t="str">
        <f>+VLOOKUP(B2275,'[1]Contratistas-REP legal'!$C$1:$Z$3995,3,FALSE)</f>
        <v>WILLIAM MORALES VALLEJO</v>
      </c>
      <c r="E2275" s="6">
        <f>+VLOOKUP(B2275,'[1]Contratistas-REP legal'!$C$1:$Z$3995,5,FALSE)</f>
        <v>19266326</v>
      </c>
      <c r="F2275" s="7" t="s">
        <v>829</v>
      </c>
      <c r="G2275" s="8">
        <f>+VLOOKUP(B2275,'[1]Contratistas-REP legal'!$C$1:$Z$3995,17,FALSE)</f>
        <v>0</v>
      </c>
      <c r="H2275" s="9" t="str">
        <f>+VLOOKUP(B2275,'[1]Contratos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75" s="5" t="str">
        <f>+VLOOKUP(B2275,'[1]Contratos electrónicos SECOP II'!$D$1:$AZ$3653,23,FALSE)</f>
        <v>Inversión</v>
      </c>
      <c r="J2275" s="5"/>
      <c r="K2275" s="5" t="str">
        <f>+VLOOKUP(B2275,'[1]Contratos electrónicos SECOP II'!$D$1:$AZ$3653,26,FALSE)</f>
        <v>O23011733012024008608126</v>
      </c>
      <c r="L2275" s="11">
        <f>+VLOOKUP(B2275,'[1]Contratos electrónicos SECOP II'!$D$1:$AZ$3653,29,FALSE)</f>
        <v>13676124</v>
      </c>
      <c r="M2275" s="13">
        <v>45492</v>
      </c>
      <c r="N2275" s="13">
        <f>+VLOOKUP(B2275,'[1]Contratos electrónicos SECOP II'!$D$1:$AZ$3653,14,FALSE)</f>
        <v>45497</v>
      </c>
      <c r="O2275" s="13">
        <f>+VLOOKUP(B2275,'[1]Contratos electrónicos SECOP II'!$D$1:$AZ$3653,15,FALSE)</f>
        <v>45611</v>
      </c>
      <c r="P2275" s="15">
        <f t="shared" si="74"/>
        <v>115</v>
      </c>
      <c r="Q2275" s="11" t="s">
        <v>874</v>
      </c>
      <c r="R2275" s="11">
        <f>+VLOOKUP(B2275,[2]Hoja2!$A$3:$C$3503,3,FALSE)</f>
        <v>13676124</v>
      </c>
      <c r="S2275" s="11">
        <f t="shared" si="72"/>
        <v>0</v>
      </c>
      <c r="T2275" s="22">
        <f t="shared" si="73"/>
        <v>100</v>
      </c>
      <c r="U2275" s="5">
        <v>0</v>
      </c>
      <c r="V2275" s="10" t="s">
        <v>8963</v>
      </c>
    </row>
    <row r="2276" spans="1:22" s="4" customFormat="1" ht="51" x14ac:dyDescent="0.2">
      <c r="A2276" s="5" t="s">
        <v>7958</v>
      </c>
      <c r="B2276" s="5" t="s">
        <v>7958</v>
      </c>
      <c r="C2276" s="5" t="str">
        <f>+VLOOKUP(B2276,[2]Hoja1!$H$1:$I$5207,2,FALSE)</f>
        <v>CONTRATO DE PRESTACION DE SERVICIOS PROFESIONALES</v>
      </c>
      <c r="D2276" s="6" t="str">
        <f>+VLOOKUP(B2276,'[1]Contratistas-REP legal'!$C$1:$Z$3995,3,FALSE)</f>
        <v>LUZ HELENA CASTRO ARANGO</v>
      </c>
      <c r="E2276" s="6">
        <f>+VLOOKUP(B2276,'[1]Contratistas-REP legal'!$C$1:$Z$3995,5,FALSE)</f>
        <v>1013611862</v>
      </c>
      <c r="F2276" s="7" t="s">
        <v>829</v>
      </c>
      <c r="G2276" s="8">
        <f>+VLOOKUP(B2276,'[1]Contratistas-REP legal'!$C$1:$Z$3995,17,FALSE)</f>
        <v>0</v>
      </c>
      <c r="H2276" s="9" t="str">
        <f>+VLOOKUP(B2276,'[1]Contratos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76" s="5" t="str">
        <f>+VLOOKUP(B2276,'[1]Contratos electrónicos SECOP II'!$D$1:$AZ$3653,23,FALSE)</f>
        <v>Inversión</v>
      </c>
      <c r="J2276" s="5"/>
      <c r="K2276" s="5" t="str">
        <f>+VLOOKUP(B2276,'[1]Contratos electrónicos SECOP II'!$D$1:$AZ$3653,26,FALSE)</f>
        <v>O23011733012024008608122</v>
      </c>
      <c r="L2276" s="11">
        <f>+VLOOKUP(B2276,'[1]Contratos electrónicos SECOP II'!$D$1:$AZ$3653,29,FALSE)</f>
        <v>13676124</v>
      </c>
      <c r="M2276" s="13">
        <v>45499</v>
      </c>
      <c r="N2276" s="13">
        <f>+VLOOKUP(B2276,'[1]Contratos electrónicos SECOP II'!$D$1:$AZ$3653,14,FALSE)</f>
        <v>45503</v>
      </c>
      <c r="O2276" s="13">
        <f>+VLOOKUP(B2276,'[1]Contratos electrónicos SECOP II'!$D$1:$AZ$3653,15,FALSE)</f>
        <v>45611</v>
      </c>
      <c r="P2276" s="15">
        <f t="shared" si="74"/>
        <v>109</v>
      </c>
      <c r="Q2276" s="11" t="s">
        <v>874</v>
      </c>
      <c r="R2276" s="11">
        <f>+VLOOKUP(B2276,[2]Hoja2!$A$3:$C$3503,3,FALSE)</f>
        <v>13676124</v>
      </c>
      <c r="S2276" s="11">
        <f t="shared" si="72"/>
        <v>0</v>
      </c>
      <c r="T2276" s="22">
        <f t="shared" si="73"/>
        <v>100</v>
      </c>
      <c r="U2276" s="5">
        <v>0</v>
      </c>
      <c r="V2276" s="10" t="s">
        <v>8964</v>
      </c>
    </row>
    <row r="2277" spans="1:22" s="4" customFormat="1" ht="63.75" x14ac:dyDescent="0.2">
      <c r="A2277" s="5" t="s">
        <v>7959</v>
      </c>
      <c r="B2277" s="5" t="s">
        <v>7959</v>
      </c>
      <c r="C2277" s="5" t="str">
        <f>+VLOOKUP(B2277,[2]Hoja1!$H$1:$I$5207,2,FALSE)</f>
        <v>CONTRATO DE PRESTACION DE SERVICIOS PROFESIONALES</v>
      </c>
      <c r="D2277" s="6" t="str">
        <f>+VLOOKUP(B2277,'[1]Contratistas-REP legal'!$C$1:$Z$3995,3,FALSE)</f>
        <v>ANDRES LEONARDO RODRIGUEZ CHISICA</v>
      </c>
      <c r="E2277" s="6">
        <f>+VLOOKUP(B2277,'[1]Contratistas-REP legal'!$C$1:$Z$3995,5,FALSE)</f>
        <v>1031128397</v>
      </c>
      <c r="F2277" s="7" t="s">
        <v>829</v>
      </c>
      <c r="G2277" s="8">
        <f>+VLOOKUP(B2277,'[1]Contratistas-REP legal'!$C$1:$Z$3995,17,FALSE)</f>
        <v>0</v>
      </c>
      <c r="H2277" s="9" t="str">
        <f>+VLOOKUP(B2277,'[1]Contratos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77" s="5" t="str">
        <f>+VLOOKUP(B2277,'[1]Contratos electrónicos SECOP II'!$D$1:$AZ$3653,23,FALSE)</f>
        <v>Inversión</v>
      </c>
      <c r="J2277" s="5"/>
      <c r="K2277" s="5" t="str">
        <f>+VLOOKUP(B2277,'[1]Contratos electrónicos SECOP II'!$D$1:$AZ$3653,26,FALSE)</f>
        <v>O23011733012024008608126</v>
      </c>
      <c r="L2277" s="11">
        <f>+VLOOKUP(B2277,'[1]Contratos electrónicos SECOP II'!$D$1:$AZ$3653,29,FALSE)</f>
        <v>13676124</v>
      </c>
      <c r="M2277" s="13">
        <v>45492</v>
      </c>
      <c r="N2277" s="13">
        <f>+VLOOKUP(B2277,'[1]Contratos electrónicos SECOP II'!$D$1:$AZ$3653,14,FALSE)</f>
        <v>45497</v>
      </c>
      <c r="O2277" s="13">
        <f>+VLOOKUP(B2277,'[1]Contratos electrónicos SECOP II'!$D$1:$AZ$3653,15,FALSE)</f>
        <v>45611</v>
      </c>
      <c r="P2277" s="15">
        <f t="shared" si="74"/>
        <v>115</v>
      </c>
      <c r="Q2277" s="11" t="s">
        <v>874</v>
      </c>
      <c r="R2277" s="11">
        <f>+VLOOKUP(B2277,[2]Hoja2!$A$3:$C$3503,3,FALSE)</f>
        <v>13676124</v>
      </c>
      <c r="S2277" s="11">
        <f t="shared" si="72"/>
        <v>0</v>
      </c>
      <c r="T2277" s="22">
        <f t="shared" si="73"/>
        <v>100</v>
      </c>
      <c r="U2277" s="5">
        <v>0</v>
      </c>
      <c r="V2277" s="10" t="s">
        <v>8965</v>
      </c>
    </row>
    <row r="2278" spans="1:22" s="4" customFormat="1" ht="63.75" x14ac:dyDescent="0.2">
      <c r="A2278" s="5" t="s">
        <v>7960</v>
      </c>
      <c r="B2278" s="5" t="s">
        <v>7960</v>
      </c>
      <c r="C2278" s="5" t="str">
        <f>+VLOOKUP(B2278,[2]Hoja1!$H$1:$I$5207,2,FALSE)</f>
        <v>CONTRATO DE PRESTACION DE SERVICIOS PROFESIONALES</v>
      </c>
      <c r="D2278" s="6" t="str">
        <f>+VLOOKUP(B2278,'[1]Contratistas-REP legal'!$C$1:$Z$3995,3,FALSE)</f>
        <v>ANDRES YAIR ORDOÑEZ AGUDELO</v>
      </c>
      <c r="E2278" s="6">
        <f>+VLOOKUP(B2278,'[1]Contratistas-REP legal'!$C$1:$Z$3995,5,FALSE)</f>
        <v>79713040</v>
      </c>
      <c r="F2278" s="7" t="s">
        <v>829</v>
      </c>
      <c r="G2278" s="8">
        <f>+VLOOKUP(B2278,'[1]Contratistas-REP legal'!$C$1:$Z$3995,17,FALSE)</f>
        <v>0</v>
      </c>
      <c r="H2278" s="9" t="str">
        <f>+VLOOKUP(B2278,'[1]Contratos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78" s="5" t="str">
        <f>+VLOOKUP(B2278,'[1]Contratos electrónicos SECOP II'!$D$1:$AZ$3653,23,FALSE)</f>
        <v>Inversión</v>
      </c>
      <c r="J2278" s="5"/>
      <c r="K2278" s="5" t="str">
        <f>+VLOOKUP(B2278,'[1]Contratos electrónicos SECOP II'!$D$1:$AZ$3653,26,FALSE)</f>
        <v>O23011733012024008608126</v>
      </c>
      <c r="L2278" s="11">
        <f>+VLOOKUP(B2278,'[1]Contratos electrónicos SECOP II'!$D$1:$AZ$3653,29,FALSE)</f>
        <v>13676124</v>
      </c>
      <c r="M2278" s="13">
        <v>45495</v>
      </c>
      <c r="N2278" s="13">
        <f>+VLOOKUP(B2278,'[1]Contratos electrónicos SECOP II'!$D$1:$AZ$3653,14,FALSE)</f>
        <v>45496</v>
      </c>
      <c r="O2278" s="13">
        <f>+VLOOKUP(B2278,'[1]Contratos electrónicos SECOP II'!$D$1:$AZ$3653,15,FALSE)</f>
        <v>45611</v>
      </c>
      <c r="P2278" s="15">
        <f t="shared" si="74"/>
        <v>116</v>
      </c>
      <c r="Q2278" s="11" t="s">
        <v>874</v>
      </c>
      <c r="R2278" s="11">
        <f>+VLOOKUP(B2278,[2]Hoja2!$A$3:$C$3503,3,FALSE)</f>
        <v>13676124</v>
      </c>
      <c r="S2278" s="11">
        <f t="shared" si="72"/>
        <v>0</v>
      </c>
      <c r="T2278" s="22">
        <f t="shared" si="73"/>
        <v>100</v>
      </c>
      <c r="U2278" s="5">
        <v>0</v>
      </c>
      <c r="V2278" s="10" t="s">
        <v>8966</v>
      </c>
    </row>
    <row r="2279" spans="1:22" s="4" customFormat="1" ht="63.75" x14ac:dyDescent="0.2">
      <c r="A2279" s="5" t="s">
        <v>7961</v>
      </c>
      <c r="B2279" s="5" t="s">
        <v>7961</v>
      </c>
      <c r="C2279" s="5" t="str">
        <f>+VLOOKUP(B2279,[2]Hoja1!$H$1:$I$5207,2,FALSE)</f>
        <v>CONTRATO DE PRESTACION DE SERVICIOS PROFESIONALES</v>
      </c>
      <c r="D2279" s="6" t="str">
        <f>+VLOOKUP(B2279,'[1]Contratistas-REP legal'!$C$1:$Z$3995,3,FALSE)</f>
        <v>ROCIO DEL VALLE LAFAURIE FUENTES</v>
      </c>
      <c r="E2279" s="6">
        <f>+VLOOKUP(B2279,'[1]Contratistas-REP legal'!$C$1:$Z$3995,5,FALSE)</f>
        <v>51867226</v>
      </c>
      <c r="F2279" s="7" t="s">
        <v>829</v>
      </c>
      <c r="G2279" s="8">
        <f>+VLOOKUP(B2279,'[1]Contratistas-REP legal'!$C$1:$Z$3995,17,FALSE)</f>
        <v>0</v>
      </c>
      <c r="H2279" s="9" t="str">
        <f>+VLOOKUP(B2279,'[1]Contratos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79" s="5" t="str">
        <f>+VLOOKUP(B2279,'[1]Contratos electrónicos SECOP II'!$D$1:$AZ$3653,23,FALSE)</f>
        <v>Inversión</v>
      </c>
      <c r="J2279" s="5"/>
      <c r="K2279" s="5" t="str">
        <f>+VLOOKUP(B2279,'[1]Contratos electrónicos SECOP II'!$D$1:$AZ$3653,26,FALSE)</f>
        <v>O23011733012024008608126</v>
      </c>
      <c r="L2279" s="11">
        <f>+VLOOKUP(B2279,'[1]Contratos electrónicos SECOP II'!$D$1:$AZ$3653,29,FALSE)</f>
        <v>13676124</v>
      </c>
      <c r="M2279" s="13">
        <v>45492</v>
      </c>
      <c r="N2279" s="13">
        <f>+VLOOKUP(B2279,'[1]Contratos electrónicos SECOP II'!$D$1:$AZ$3653,14,FALSE)</f>
        <v>45497</v>
      </c>
      <c r="O2279" s="13">
        <f>+VLOOKUP(B2279,'[1]Contratos electrónicos SECOP II'!$D$1:$AZ$3653,15,FALSE)</f>
        <v>45611</v>
      </c>
      <c r="P2279" s="15">
        <f t="shared" si="74"/>
        <v>115</v>
      </c>
      <c r="Q2279" s="11" t="s">
        <v>874</v>
      </c>
      <c r="R2279" s="11">
        <f>+VLOOKUP(B2279,[2]Hoja2!$A$3:$C$3503,3,FALSE)</f>
        <v>13676124</v>
      </c>
      <c r="S2279" s="11">
        <f t="shared" si="72"/>
        <v>0</v>
      </c>
      <c r="T2279" s="22">
        <f t="shared" si="73"/>
        <v>100</v>
      </c>
      <c r="U2279" s="5">
        <v>0</v>
      </c>
      <c r="V2279" s="10" t="s">
        <v>8967</v>
      </c>
    </row>
    <row r="2280" spans="1:22" s="4" customFormat="1" ht="63.75" x14ac:dyDescent="0.2">
      <c r="A2280" s="5" t="s">
        <v>7962</v>
      </c>
      <c r="B2280" s="5" t="s">
        <v>7962</v>
      </c>
      <c r="C2280" s="5" t="str">
        <f>+VLOOKUP(B2280,[2]Hoja1!$H$1:$I$5207,2,FALSE)</f>
        <v>CONTRATO DE PRESTACION DE SERVICIOS PROFESIONALES</v>
      </c>
      <c r="D2280" s="6" t="str">
        <f>+VLOOKUP(B2280,'[1]Contratistas-REP legal'!$C$1:$Z$3995,3,FALSE)</f>
        <v>NESTOR FELIPE RENGIFO DOSANTOS</v>
      </c>
      <c r="E2280" s="6">
        <f>+VLOOKUP(B2280,'[1]Contratistas-REP legal'!$C$1:$Z$3995,5,FALSE)</f>
        <v>1121210741</v>
      </c>
      <c r="F2280" s="7" t="s">
        <v>829</v>
      </c>
      <c r="G2280" s="8">
        <f>+VLOOKUP(B2280,'[1]Contratistas-REP legal'!$C$1:$Z$3995,17,FALSE)</f>
        <v>0</v>
      </c>
      <c r="H2280" s="9" t="str">
        <f>+VLOOKUP(B2280,'[1]Contratos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80" s="5" t="str">
        <f>+VLOOKUP(B2280,'[1]Contratos electrónicos SECOP II'!$D$1:$AZ$3653,23,FALSE)</f>
        <v>Inversión</v>
      </c>
      <c r="J2280" s="5"/>
      <c r="K2280" s="5" t="str">
        <f>+VLOOKUP(B2280,'[1]Contratos electrónicos SECOP II'!$D$1:$AZ$3653,26,FALSE)</f>
        <v>O23011733012024008608126</v>
      </c>
      <c r="L2280" s="11">
        <f>+VLOOKUP(B2280,'[1]Contratos electrónicos SECOP II'!$D$1:$AZ$3653,29,FALSE)</f>
        <v>13676124</v>
      </c>
      <c r="M2280" s="13">
        <v>45492</v>
      </c>
      <c r="N2280" s="13">
        <f>+VLOOKUP(B2280,'[1]Contratos electrónicos SECOP II'!$D$1:$AZ$3653,14,FALSE)</f>
        <v>45496</v>
      </c>
      <c r="O2280" s="13">
        <f>+VLOOKUP(B2280,'[1]Contratos electrónicos SECOP II'!$D$1:$AZ$3653,15,FALSE)</f>
        <v>45611</v>
      </c>
      <c r="P2280" s="15">
        <f t="shared" si="74"/>
        <v>116</v>
      </c>
      <c r="Q2280" s="11" t="s">
        <v>874</v>
      </c>
      <c r="R2280" s="11">
        <f>+VLOOKUP(B2280,[2]Hoja2!$A$3:$C$3503,3,FALSE)</f>
        <v>13676124</v>
      </c>
      <c r="S2280" s="11">
        <f t="shared" si="72"/>
        <v>0</v>
      </c>
      <c r="T2280" s="22">
        <f t="shared" si="73"/>
        <v>100</v>
      </c>
      <c r="U2280" s="5">
        <v>0</v>
      </c>
      <c r="V2280" s="10" t="s">
        <v>8968</v>
      </c>
    </row>
    <row r="2281" spans="1:22" s="4" customFormat="1" ht="51" x14ac:dyDescent="0.2">
      <c r="A2281" s="5" t="s">
        <v>7963</v>
      </c>
      <c r="B2281" s="5" t="s">
        <v>7963</v>
      </c>
      <c r="C2281" s="5" t="str">
        <f>+VLOOKUP(B2281,[2]Hoja1!$H$1:$I$5207,2,FALSE)</f>
        <v>CONTRATO DE PRESTACION DE SERVICIOS DE APOYO A LA GESTION</v>
      </c>
      <c r="D2281" s="6" t="str">
        <f>+VLOOKUP(B2281,'[1]Contratistas-REP legal'!$C$1:$Z$3995,3,FALSE)</f>
        <v>VIVIANA CAROLINA ALFONSO LOZANO</v>
      </c>
      <c r="E2281" s="6">
        <f>+VLOOKUP(B2281,'[1]Contratistas-REP legal'!$C$1:$Z$3995,5,FALSE)</f>
        <v>1012465518</v>
      </c>
      <c r="F2281" s="7" t="s">
        <v>829</v>
      </c>
      <c r="G2281" s="8">
        <f>+VLOOKUP(B2281,'[1]Contratistas-REP legal'!$C$1:$Z$3995,17,FALSE)</f>
        <v>0</v>
      </c>
      <c r="H2281" s="9" t="str">
        <f>+VLOOKUP(B2281,'[1]Contratos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81" s="5" t="str">
        <f>+VLOOKUP(B2281,'[1]Contratos electrónicos SECOP II'!$D$1:$AZ$3653,23,FALSE)</f>
        <v>Inversión</v>
      </c>
      <c r="J2281" s="5"/>
      <c r="K2281" s="5" t="str">
        <f>+VLOOKUP(B2281,'[1]Contratos electrónicos SECOP II'!$D$1:$AZ$3653,26,FALSE)</f>
        <v>O23011733012024008608126</v>
      </c>
      <c r="L2281" s="11">
        <f>+VLOOKUP(B2281,'[1]Contratos electrónicos SECOP II'!$D$1:$AZ$3653,29,FALSE)</f>
        <v>9093590</v>
      </c>
      <c r="M2281" s="13">
        <v>45496</v>
      </c>
      <c r="N2281" s="13">
        <f>+VLOOKUP(B2281,'[1]Contratos electrónicos SECOP II'!$D$1:$AZ$3653,14,FALSE)</f>
        <v>45497</v>
      </c>
      <c r="O2281" s="13">
        <f>+VLOOKUP(B2281,'[1]Contratos electrónicos SECOP II'!$D$1:$AZ$3653,15,FALSE)</f>
        <v>45611</v>
      </c>
      <c r="P2281" s="15">
        <f t="shared" si="74"/>
        <v>115</v>
      </c>
      <c r="Q2281" s="11" t="s">
        <v>874</v>
      </c>
      <c r="R2281" s="11">
        <f>+VLOOKUP(B2281,[2]Hoja2!$A$3:$C$3503,3,FALSE)</f>
        <v>9093590</v>
      </c>
      <c r="S2281" s="11">
        <f t="shared" si="72"/>
        <v>0</v>
      </c>
      <c r="T2281" s="22">
        <f t="shared" si="73"/>
        <v>100</v>
      </c>
      <c r="U2281" s="5">
        <v>0</v>
      </c>
      <c r="V2281" s="10" t="s">
        <v>8969</v>
      </c>
    </row>
    <row r="2282" spans="1:22" s="4" customFormat="1" ht="51" x14ac:dyDescent="0.2">
      <c r="A2282" s="5" t="s">
        <v>7964</v>
      </c>
      <c r="B2282" s="5" t="s">
        <v>7964</v>
      </c>
      <c r="C2282" s="5" t="str">
        <f>+VLOOKUP(B2282,[2]Hoja1!$H$1:$I$5207,2,FALSE)</f>
        <v>CONTRATO DE PRESTACION DE SERVICIOS DE APOYO A LA GESTION</v>
      </c>
      <c r="D2282" s="6" t="str">
        <f>+VLOOKUP(B2282,'[1]Contratistas-REP legal'!$C$1:$Z$3995,3,FALSE)</f>
        <v>JOHN FREDY VASQUEZ BELTRAN</v>
      </c>
      <c r="E2282" s="6">
        <f>+VLOOKUP(B2282,'[1]Contratistas-REP legal'!$C$1:$Z$3995,5,FALSE)</f>
        <v>1070966366</v>
      </c>
      <c r="F2282" s="7" t="s">
        <v>829</v>
      </c>
      <c r="G2282" s="8">
        <f>+VLOOKUP(B2282,'[1]Contratistas-REP legal'!$C$1:$Z$3995,17,FALSE)</f>
        <v>0</v>
      </c>
      <c r="H2282" s="9" t="str">
        <f>+VLOOKUP(B2282,'[1]Contratos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82" s="5" t="str">
        <f>+VLOOKUP(B2282,'[1]Contratos electrónicos SECOP II'!$D$1:$AZ$3653,23,FALSE)</f>
        <v>Inversión</v>
      </c>
      <c r="J2282" s="5"/>
      <c r="K2282" s="5" t="str">
        <f>+VLOOKUP(B2282,'[1]Contratos electrónicos SECOP II'!$D$1:$AZ$3653,26,FALSE)</f>
        <v>O23011733012024008608051</v>
      </c>
      <c r="L2282" s="11">
        <f>+VLOOKUP(B2282,'[1]Contratos electrónicos SECOP II'!$D$1:$AZ$3653,29,FALSE)</f>
        <v>9093590</v>
      </c>
      <c r="M2282" s="13">
        <v>45495</v>
      </c>
      <c r="N2282" s="13">
        <f>+VLOOKUP(B2282,'[1]Contratos electrónicos SECOP II'!$D$1:$AZ$3653,14,FALSE)</f>
        <v>45502</v>
      </c>
      <c r="O2282" s="13">
        <f>+VLOOKUP(B2282,'[1]Contratos electrónicos SECOP II'!$D$1:$AZ$3653,15,FALSE)</f>
        <v>45611</v>
      </c>
      <c r="P2282" s="15">
        <f t="shared" si="74"/>
        <v>110</v>
      </c>
      <c r="Q2282" s="11" t="s">
        <v>874</v>
      </c>
      <c r="R2282" s="11">
        <f>+VLOOKUP(B2282,[2]Hoja2!$A$3:$C$3503,3,FALSE)</f>
        <v>9093590</v>
      </c>
      <c r="S2282" s="11">
        <f t="shared" si="72"/>
        <v>0</v>
      </c>
      <c r="T2282" s="22">
        <f t="shared" si="73"/>
        <v>100</v>
      </c>
      <c r="U2282" s="5">
        <v>0</v>
      </c>
      <c r="V2282" s="10" t="s">
        <v>8970</v>
      </c>
    </row>
    <row r="2283" spans="1:22" s="4" customFormat="1" ht="51" x14ac:dyDescent="0.2">
      <c r="A2283" s="5" t="s">
        <v>7965</v>
      </c>
      <c r="B2283" s="5" t="s">
        <v>7965</v>
      </c>
      <c r="C2283" s="5" t="str">
        <f>+VLOOKUP(B2283,[2]Hoja1!$H$1:$I$5207,2,FALSE)</f>
        <v>CONTRATO DE PRESTACION DE SERVICIOS PROFESIONALES</v>
      </c>
      <c r="D2283" s="6" t="str">
        <f>+VLOOKUP(B2283,'[1]Contratistas-REP legal'!$C$1:$Z$3995,3,FALSE)</f>
        <v>ALEJANDRA RAMÍREZ AVELLANEDA</v>
      </c>
      <c r="E2283" s="6">
        <f>+VLOOKUP(B2283,'[1]Contratistas-REP legal'!$C$1:$Z$3995,5,FALSE)</f>
        <v>1026297360</v>
      </c>
      <c r="F2283" s="7" t="s">
        <v>829</v>
      </c>
      <c r="G2283" s="8">
        <f>+VLOOKUP(B2283,'[1]Contratistas-REP legal'!$C$1:$Z$3995,17,FALSE)</f>
        <v>0</v>
      </c>
      <c r="H2283" s="9" t="str">
        <f>+VLOOKUP(B2283,'[1]Contratos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83" s="5" t="str">
        <f>+VLOOKUP(B2283,'[1]Contratos electrónicos SECOP II'!$D$1:$AZ$3653,23,FALSE)</f>
        <v>Inversión</v>
      </c>
      <c r="J2283" s="5"/>
      <c r="K2283" s="5" t="str">
        <f>+VLOOKUP(B2283,'[1]Contratos electrónicos SECOP II'!$D$1:$AZ$3653,26,FALSE)</f>
        <v>O23011733012024008608126</v>
      </c>
      <c r="L2283" s="11">
        <f>+VLOOKUP(B2283,'[1]Contratos electrónicos SECOP II'!$D$1:$AZ$3653,29,FALSE)</f>
        <v>13676124</v>
      </c>
      <c r="M2283" s="13">
        <v>45492</v>
      </c>
      <c r="N2283" s="13">
        <f>+VLOOKUP(B2283,'[1]Contratos electrónicos SECOP II'!$D$1:$AZ$3653,14,FALSE)</f>
        <v>45497</v>
      </c>
      <c r="O2283" s="13">
        <f>+VLOOKUP(B2283,'[1]Contratos electrónicos SECOP II'!$D$1:$AZ$3653,15,FALSE)</f>
        <v>45611</v>
      </c>
      <c r="P2283" s="15">
        <f t="shared" si="74"/>
        <v>115</v>
      </c>
      <c r="Q2283" s="11" t="s">
        <v>874</v>
      </c>
      <c r="R2283" s="11">
        <f>+VLOOKUP(B2283,[2]Hoja2!$A$3:$C$3503,3,FALSE)</f>
        <v>13676124</v>
      </c>
      <c r="S2283" s="11">
        <f t="shared" si="72"/>
        <v>0</v>
      </c>
      <c r="T2283" s="22">
        <f t="shared" si="73"/>
        <v>100</v>
      </c>
      <c r="U2283" s="5">
        <v>0</v>
      </c>
      <c r="V2283" s="10" t="s">
        <v>8971</v>
      </c>
    </row>
    <row r="2284" spans="1:22" s="4" customFormat="1" ht="51" x14ac:dyDescent="0.2">
      <c r="A2284" s="5" t="s">
        <v>7966</v>
      </c>
      <c r="B2284" s="5" t="s">
        <v>7966</v>
      </c>
      <c r="C2284" s="5" t="str">
        <f>+VLOOKUP(B2284,[2]Hoja1!$H$1:$I$5207,2,FALSE)</f>
        <v>CONTRATO DE PRESTACION DE SERVICIOS PROFESIONALES</v>
      </c>
      <c r="D2284" s="6" t="str">
        <f>+VLOOKUP(B2284,'[1]Contratistas-REP legal'!$C$1:$Z$3995,3,FALSE)</f>
        <v>JIMMY ESPINOSA PORRAS</v>
      </c>
      <c r="E2284" s="6">
        <f>+VLOOKUP(B2284,'[1]Contratistas-REP legal'!$C$1:$Z$3995,5,FALSE)</f>
        <v>80765045</v>
      </c>
      <c r="F2284" s="7" t="s">
        <v>829</v>
      </c>
      <c r="G2284" s="8">
        <f>+VLOOKUP(B2284,'[1]Contratistas-REP legal'!$C$1:$Z$3995,17,FALSE)</f>
        <v>0</v>
      </c>
      <c r="H2284" s="9" t="str">
        <f>+VLOOKUP(B2284,'[1]Contratos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84" s="5" t="str">
        <f>+VLOOKUP(B2284,'[1]Contratos electrónicos SECOP II'!$D$1:$AZ$3653,23,FALSE)</f>
        <v>Inversión</v>
      </c>
      <c r="J2284" s="5"/>
      <c r="K2284" s="5" t="str">
        <f>+VLOOKUP(B2284,'[1]Contratos electrónicos SECOP II'!$D$1:$AZ$3653,26,FALSE)</f>
        <v>O23011733012024008608051</v>
      </c>
      <c r="L2284" s="11">
        <f>+VLOOKUP(B2284,'[1]Contratos electrónicos SECOP II'!$D$1:$AZ$3653,29,FALSE)</f>
        <v>13676124</v>
      </c>
      <c r="M2284" s="13">
        <v>45495</v>
      </c>
      <c r="N2284" s="13">
        <f>+VLOOKUP(B2284,'[1]Contratos electrónicos SECOP II'!$D$1:$AZ$3653,14,FALSE)</f>
        <v>45499</v>
      </c>
      <c r="O2284" s="13">
        <f>+VLOOKUP(B2284,'[1]Contratos electrónicos SECOP II'!$D$1:$AZ$3653,15,FALSE)</f>
        <v>45611</v>
      </c>
      <c r="P2284" s="15">
        <f t="shared" si="74"/>
        <v>113</v>
      </c>
      <c r="Q2284" s="11" t="s">
        <v>874</v>
      </c>
      <c r="R2284" s="11">
        <f>+VLOOKUP(B2284,[2]Hoja2!$A$3:$C$3503,3,FALSE)</f>
        <v>11876634</v>
      </c>
      <c r="S2284" s="11">
        <f t="shared" si="72"/>
        <v>1799490</v>
      </c>
      <c r="T2284" s="22">
        <f t="shared" si="73"/>
        <v>86.84210526315789</v>
      </c>
      <c r="U2284" s="5">
        <v>1</v>
      </c>
      <c r="V2284" s="10" t="s">
        <v>8972</v>
      </c>
    </row>
    <row r="2285" spans="1:22" s="4" customFormat="1" ht="51" x14ac:dyDescent="0.2">
      <c r="A2285" s="5" t="s">
        <v>7967</v>
      </c>
      <c r="B2285" s="5" t="s">
        <v>7967</v>
      </c>
      <c r="C2285" s="5" t="str">
        <f>+VLOOKUP(B2285,[2]Hoja1!$H$1:$I$5207,2,FALSE)</f>
        <v>CONTRATO DE PRESTACION DE SERVICIOS DE APOYO A LA GESTION</v>
      </c>
      <c r="D2285" s="6" t="str">
        <f>+VLOOKUP(B2285,'[1]Contratistas-REP legal'!$C$1:$Z$3995,3,FALSE)</f>
        <v>IVAN ESTEBAN GUERRERO CHARRIA</v>
      </c>
      <c r="E2285" s="6">
        <f>+VLOOKUP(B2285,'[1]Contratistas-REP legal'!$C$1:$Z$3995,5,FALSE)</f>
        <v>88193693</v>
      </c>
      <c r="F2285" s="7" t="s">
        <v>829</v>
      </c>
      <c r="G2285" s="8">
        <f>+VLOOKUP(B2285,'[1]Contratistas-REP legal'!$C$1:$Z$3995,17,FALSE)</f>
        <v>0</v>
      </c>
      <c r="H2285" s="9" t="str">
        <f>+VLOOKUP(B2285,'[1]Contratos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85" s="5" t="str">
        <f>+VLOOKUP(B2285,'[1]Contratos electrónicos SECOP II'!$D$1:$AZ$3653,23,FALSE)</f>
        <v>Inversión</v>
      </c>
      <c r="J2285" s="5"/>
      <c r="K2285" s="5" t="str">
        <f>+VLOOKUP(B2285,'[1]Contratos electrónicos SECOP II'!$D$1:$AZ$3653,26,FALSE)</f>
        <v>O23011733012024008608122</v>
      </c>
      <c r="L2285" s="11">
        <f>+VLOOKUP(B2285,'[1]Contratos electrónicos SECOP II'!$D$1:$AZ$3653,29,FALSE)</f>
        <v>13676124</v>
      </c>
      <c r="M2285" s="13">
        <v>45495</v>
      </c>
      <c r="N2285" s="13">
        <f>+VLOOKUP(B2285,'[1]Contratos electrónicos SECOP II'!$D$1:$AZ$3653,14,FALSE)</f>
        <v>45495</v>
      </c>
      <c r="O2285" s="13">
        <f>+VLOOKUP(B2285,'[1]Contratos electrónicos SECOP II'!$D$1:$AZ$3653,15,FALSE)</f>
        <v>45611</v>
      </c>
      <c r="P2285" s="15">
        <f t="shared" si="74"/>
        <v>117</v>
      </c>
      <c r="Q2285" s="11" t="s">
        <v>874</v>
      </c>
      <c r="R2285" s="11">
        <f>+VLOOKUP(B2285,[2]Hoja2!$A$3:$C$3503,3,FALSE)</f>
        <v>13676124</v>
      </c>
      <c r="S2285" s="11">
        <f t="shared" si="72"/>
        <v>0</v>
      </c>
      <c r="T2285" s="22">
        <f t="shared" si="73"/>
        <v>100</v>
      </c>
      <c r="U2285" s="5">
        <v>0</v>
      </c>
      <c r="V2285" s="10" t="s">
        <v>8973</v>
      </c>
    </row>
    <row r="2286" spans="1:22" s="4" customFormat="1" ht="51" x14ac:dyDescent="0.2">
      <c r="A2286" s="5" t="s">
        <v>7968</v>
      </c>
      <c r="B2286" s="5" t="s">
        <v>7968</v>
      </c>
      <c r="C2286" s="5" t="str">
        <f>+VLOOKUP(B2286,[2]Hoja1!$H$1:$I$5207,2,FALSE)</f>
        <v>CONTRATO DE PRESTACION DE SERVICIOS DE APOYO A LA GESTION</v>
      </c>
      <c r="D2286" s="6" t="str">
        <f>+VLOOKUP(B2286,'[1]Contratistas-REP legal'!$C$1:$Z$3995,3,FALSE)</f>
        <v>ANGELY DANIELA LEMUS MARTÍN</v>
      </c>
      <c r="E2286" s="6">
        <f>+VLOOKUP(B2286,'[1]Contratistas-REP legal'!$C$1:$Z$3995,5,FALSE)</f>
        <v>1022437759</v>
      </c>
      <c r="F2286" s="7" t="s">
        <v>829</v>
      </c>
      <c r="G2286" s="8">
        <f>+VLOOKUP(B2286,'[1]Contratistas-REP legal'!$C$1:$Z$3995,17,FALSE)</f>
        <v>0</v>
      </c>
      <c r="H2286" s="9" t="str">
        <f>+VLOOKUP(B2286,'[1]Contratos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86" s="5" t="str">
        <f>+VLOOKUP(B2286,'[1]Contratos electrónicos SECOP II'!$D$1:$AZ$3653,23,FALSE)</f>
        <v>Inversión</v>
      </c>
      <c r="J2286" s="5"/>
      <c r="K2286" s="5" t="str">
        <f>+VLOOKUP(B2286,'[1]Contratos electrónicos SECOP II'!$D$1:$AZ$3653,26,FALSE)</f>
        <v>O23011733012024008608122</v>
      </c>
      <c r="L2286" s="11">
        <f>+VLOOKUP(B2286,'[1]Contratos electrónicos SECOP II'!$D$1:$AZ$3653,29,FALSE)</f>
        <v>9093590</v>
      </c>
      <c r="M2286" s="13">
        <v>45495</v>
      </c>
      <c r="N2286" s="13">
        <f>+VLOOKUP(B2286,'[1]Contratos electrónicos SECOP II'!$D$1:$AZ$3653,14,FALSE)</f>
        <v>45495</v>
      </c>
      <c r="O2286" s="13">
        <f>+VLOOKUP(B2286,'[1]Contratos electrónicos SECOP II'!$D$1:$AZ$3653,15,FALSE)</f>
        <v>45611</v>
      </c>
      <c r="P2286" s="15">
        <f t="shared" si="74"/>
        <v>117</v>
      </c>
      <c r="Q2286" s="11" t="s">
        <v>874</v>
      </c>
      <c r="R2286" s="11">
        <f>+VLOOKUP(B2286,[2]Hoja2!$A$3:$C$3503,3,FALSE)</f>
        <v>9093590</v>
      </c>
      <c r="S2286" s="11">
        <f t="shared" si="72"/>
        <v>0</v>
      </c>
      <c r="T2286" s="22">
        <f t="shared" si="73"/>
        <v>100</v>
      </c>
      <c r="U2286" s="5">
        <v>0</v>
      </c>
      <c r="V2286" s="10" t="s">
        <v>8974</v>
      </c>
    </row>
    <row r="2287" spans="1:22" s="4" customFormat="1" ht="51" x14ac:dyDescent="0.2">
      <c r="A2287" s="5" t="s">
        <v>7969</v>
      </c>
      <c r="B2287" s="5" t="s">
        <v>7969</v>
      </c>
      <c r="C2287" s="5" t="str">
        <f>+VLOOKUP(B2287,[2]Hoja1!$H$1:$I$5207,2,FALSE)</f>
        <v>CONTRATO DE PRESTACION DE SERVICIOS PROFESIONALES</v>
      </c>
      <c r="D2287" s="6" t="str">
        <f>+VLOOKUP(B2287,'[1]Contratistas-REP legal'!$C$1:$Z$3995,3,FALSE)</f>
        <v>OSCAR IVAN MARTINEZ CARVAJAL</v>
      </c>
      <c r="E2287" s="6">
        <f>+VLOOKUP(B2287,'[1]Contratistas-REP legal'!$C$1:$Z$3995,5,FALSE)</f>
        <v>1012416574</v>
      </c>
      <c r="F2287" s="7" t="s">
        <v>829</v>
      </c>
      <c r="G2287" s="8">
        <f>+VLOOKUP(B2287,'[1]Contratistas-REP legal'!$C$1:$Z$3995,17,FALSE)</f>
        <v>0</v>
      </c>
      <c r="H2287" s="9" t="str">
        <f>+VLOOKUP(B2287,'[1]Contratos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87" s="5" t="str">
        <f>+VLOOKUP(B2287,'[1]Contratos electrónicos SECOP II'!$D$1:$AZ$3653,23,FALSE)</f>
        <v>Inversión</v>
      </c>
      <c r="J2287" s="5"/>
      <c r="K2287" s="5" t="str">
        <f>+VLOOKUP(B2287,'[1]Contratos electrónicos SECOP II'!$D$1:$AZ$3653,26,FALSE)</f>
        <v>O23011733012024008608051</v>
      </c>
      <c r="L2287" s="11">
        <f>+VLOOKUP(B2287,'[1]Contratos electrónicos SECOP II'!$D$1:$AZ$3653,29,FALSE)</f>
        <v>13676124</v>
      </c>
      <c r="M2287" s="13">
        <v>45495</v>
      </c>
      <c r="N2287" s="13">
        <f>+VLOOKUP(B2287,'[1]Contratos electrónicos SECOP II'!$D$1:$AZ$3653,14,FALSE)</f>
        <v>45497</v>
      </c>
      <c r="O2287" s="13">
        <f>+VLOOKUP(B2287,'[1]Contratos electrónicos SECOP II'!$D$1:$AZ$3653,15,FALSE)</f>
        <v>45611</v>
      </c>
      <c r="P2287" s="15">
        <f t="shared" si="74"/>
        <v>115</v>
      </c>
      <c r="Q2287" s="11" t="s">
        <v>874</v>
      </c>
      <c r="R2287" s="11">
        <f>+VLOOKUP(B2287,[2]Hoja2!$A$3:$C$3503,3,FALSE)</f>
        <v>13676124</v>
      </c>
      <c r="S2287" s="11">
        <f t="shared" si="72"/>
        <v>0</v>
      </c>
      <c r="T2287" s="22">
        <f t="shared" si="73"/>
        <v>100</v>
      </c>
      <c r="U2287" s="5">
        <v>0</v>
      </c>
      <c r="V2287" s="10" t="s">
        <v>8975</v>
      </c>
    </row>
    <row r="2288" spans="1:22" s="4" customFormat="1" ht="51" x14ac:dyDescent="0.2">
      <c r="A2288" s="5" t="s">
        <v>7970</v>
      </c>
      <c r="B2288" s="5" t="s">
        <v>7970</v>
      </c>
      <c r="C2288" s="5" t="str">
        <f>+VLOOKUP(B2288,[2]Hoja1!$H$1:$I$5207,2,FALSE)</f>
        <v>CONTRATO DE PRESTACION DE SERVICIOS PROFESIONALES</v>
      </c>
      <c r="D2288" s="6" t="str">
        <f>+VLOOKUP(B2288,'[1]Contratistas-REP legal'!$C$1:$Z$3995,3,FALSE)</f>
        <v>DUVAN ANDRES SOTO LUCAS</v>
      </c>
      <c r="E2288" s="6">
        <f>+VLOOKUP(B2288,'[1]Contratistas-REP legal'!$C$1:$Z$3995,5,FALSE)</f>
        <v>1010228898</v>
      </c>
      <c r="F2288" s="7" t="s">
        <v>829</v>
      </c>
      <c r="G2288" s="8">
        <f>+VLOOKUP(B2288,'[1]Contratistas-REP legal'!$C$1:$Z$3995,17,FALSE)</f>
        <v>0</v>
      </c>
      <c r="H2288" s="9" t="str">
        <f>+VLOOKUP(B2288,'[1]Contratos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88" s="5" t="str">
        <f>+VLOOKUP(B2288,'[1]Contratos electrónicos SECOP II'!$D$1:$AZ$3653,23,FALSE)</f>
        <v>Inversión</v>
      </c>
      <c r="J2288" s="5"/>
      <c r="K2288" s="5" t="str">
        <f>+VLOOKUP(B2288,'[1]Contratos electrónicos SECOP II'!$D$1:$AZ$3653,26,FALSE)</f>
        <v>O23011733012024008608126</v>
      </c>
      <c r="L2288" s="11">
        <f>+VLOOKUP(B2288,'[1]Contratos electrónicos SECOP II'!$D$1:$AZ$3653,29,FALSE)</f>
        <v>13676124</v>
      </c>
      <c r="M2288" s="13">
        <v>45492</v>
      </c>
      <c r="N2288" s="13">
        <f>+VLOOKUP(B2288,'[1]Contratos electrónicos SECOP II'!$D$1:$AZ$3653,14,FALSE)</f>
        <v>45495</v>
      </c>
      <c r="O2288" s="13">
        <f>+VLOOKUP(B2288,'[1]Contratos electrónicos SECOP II'!$D$1:$AZ$3653,15,FALSE)</f>
        <v>45611</v>
      </c>
      <c r="P2288" s="15">
        <f t="shared" si="74"/>
        <v>117</v>
      </c>
      <c r="Q2288" s="11" t="s">
        <v>874</v>
      </c>
      <c r="R2288" s="11">
        <f>+VLOOKUP(B2288,[2]Hoja2!$A$3:$C$3503,3,FALSE)</f>
        <v>13676124</v>
      </c>
      <c r="S2288" s="11">
        <f t="shared" si="72"/>
        <v>0</v>
      </c>
      <c r="T2288" s="22">
        <f t="shared" si="73"/>
        <v>100</v>
      </c>
      <c r="U2288" s="5">
        <v>0</v>
      </c>
      <c r="V2288" s="10" t="s">
        <v>8976</v>
      </c>
    </row>
    <row r="2289" spans="1:22" s="4" customFormat="1" ht="51" x14ac:dyDescent="0.2">
      <c r="A2289" s="5" t="s">
        <v>7971</v>
      </c>
      <c r="B2289" s="5" t="s">
        <v>7971</v>
      </c>
      <c r="C2289" s="5" t="str">
        <f>+VLOOKUP(B2289,[2]Hoja1!$H$1:$I$5207,2,FALSE)</f>
        <v>CONTRATO DE PRESTACION DE SERVICIOS PROFESIONALES</v>
      </c>
      <c r="D2289" s="6" t="str">
        <f>+VLOOKUP(B2289,'[1]Contratistas-REP legal'!$C$1:$Z$3995,3,FALSE)</f>
        <v>CINDY JOHANA SIERRA RIVEROS</v>
      </c>
      <c r="E2289" s="6">
        <f>+VLOOKUP(B2289,'[1]Contratistas-REP legal'!$C$1:$Z$3995,5,FALSE)</f>
        <v>1026572461</v>
      </c>
      <c r="F2289" s="7" t="s">
        <v>829</v>
      </c>
      <c r="G2289" s="8">
        <f>+VLOOKUP(B2289,'[1]Contratistas-REP legal'!$C$1:$Z$3995,17,FALSE)</f>
        <v>0</v>
      </c>
      <c r="H2289" s="9" t="str">
        <f>+VLOOKUP(B2289,'[1]Contratos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89" s="5" t="str">
        <f>+VLOOKUP(B2289,'[1]Contratos electrónicos SECOP II'!$D$1:$AZ$3653,23,FALSE)</f>
        <v>Inversión</v>
      </c>
      <c r="J2289" s="5"/>
      <c r="K2289" s="5" t="str">
        <f>+VLOOKUP(B2289,'[1]Contratos electrónicos SECOP II'!$D$1:$AZ$3653,26,FALSE)</f>
        <v>O23011733012024008608126</v>
      </c>
      <c r="L2289" s="11">
        <f>+VLOOKUP(B2289,'[1]Contratos electrónicos SECOP II'!$D$1:$AZ$3653,29,FALSE)</f>
        <v>13676124</v>
      </c>
      <c r="M2289" s="13">
        <v>45496</v>
      </c>
      <c r="N2289" s="13">
        <f>+VLOOKUP(B2289,'[1]Contratos electrónicos SECOP II'!$D$1:$AZ$3653,14,FALSE)</f>
        <v>45496</v>
      </c>
      <c r="O2289" s="13">
        <f>+VLOOKUP(B2289,'[1]Contratos electrónicos SECOP II'!$D$1:$AZ$3653,15,FALSE)</f>
        <v>45611</v>
      </c>
      <c r="P2289" s="15">
        <f t="shared" si="74"/>
        <v>116</v>
      </c>
      <c r="Q2289" s="11" t="s">
        <v>874</v>
      </c>
      <c r="R2289" s="11">
        <f>+VLOOKUP(B2289,[2]Hoja2!$A$3:$C$3503,3,FALSE)</f>
        <v>13676124</v>
      </c>
      <c r="S2289" s="11">
        <f t="shared" si="72"/>
        <v>0</v>
      </c>
      <c r="T2289" s="22">
        <f t="shared" si="73"/>
        <v>100</v>
      </c>
      <c r="U2289" s="5">
        <v>0</v>
      </c>
      <c r="V2289" s="10" t="s">
        <v>8977</v>
      </c>
    </row>
    <row r="2290" spans="1:22" s="4" customFormat="1" ht="51" x14ac:dyDescent="0.2">
      <c r="A2290" s="5" t="s">
        <v>7972</v>
      </c>
      <c r="B2290" s="5" t="s">
        <v>7972</v>
      </c>
      <c r="C2290" s="5" t="str">
        <f>+VLOOKUP(B2290,[2]Hoja1!$H$1:$I$5207,2,FALSE)</f>
        <v>CONTRATO DE PRESTACION DE SERVICIOS PROFESIONALES</v>
      </c>
      <c r="D2290" s="6" t="str">
        <f>+VLOOKUP(B2290,'[1]Contratistas-REP legal'!$C$1:$Z$3995,3,FALSE)</f>
        <v>ANGIE CAROLINA MONTOYA VARGAS</v>
      </c>
      <c r="E2290" s="6">
        <f>+VLOOKUP(B2290,'[1]Contratistas-REP legal'!$C$1:$Z$3995,5,FALSE)</f>
        <v>1012411496</v>
      </c>
      <c r="F2290" s="7" t="s">
        <v>829</v>
      </c>
      <c r="G2290" s="8">
        <f>+VLOOKUP(B2290,'[1]Contratistas-REP legal'!$C$1:$Z$3995,17,FALSE)</f>
        <v>0</v>
      </c>
      <c r="H2290" s="9" t="str">
        <f>+VLOOKUP(B2290,'[1]Contratos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90" s="5" t="str">
        <f>+VLOOKUP(B2290,'[1]Contratos electrónicos SECOP II'!$D$1:$AZ$3653,23,FALSE)</f>
        <v>Inversión</v>
      </c>
      <c r="J2290" s="5"/>
      <c r="K2290" s="5" t="str">
        <f>+VLOOKUP(B2290,'[1]Contratos electrónicos SECOP II'!$D$1:$AZ$3653,26,FALSE)</f>
        <v>O23011733012024008608122</v>
      </c>
      <c r="L2290" s="11">
        <f>+VLOOKUP(B2290,'[1]Contratos electrónicos SECOP II'!$D$1:$AZ$3653,29,FALSE)</f>
        <v>9137271</v>
      </c>
      <c r="M2290" s="13">
        <v>45499</v>
      </c>
      <c r="N2290" s="13">
        <f>+VLOOKUP(B2290,'[1]Contratos electrónicos SECOP II'!$D$1:$AZ$3653,14,FALSE)</f>
        <v>45504</v>
      </c>
      <c r="O2290" s="13">
        <f>+VLOOKUP(B2290,'[1]Contratos electrónicos SECOP II'!$D$1:$AZ$3653,15,FALSE)</f>
        <v>45611</v>
      </c>
      <c r="P2290" s="15">
        <f t="shared" si="74"/>
        <v>108</v>
      </c>
      <c r="Q2290" s="11" t="s">
        <v>874</v>
      </c>
      <c r="R2290" s="11">
        <f>+VLOOKUP(B2290,[2]Hoja2!$A$3:$C$3503,3,FALSE)</f>
        <v>9137271</v>
      </c>
      <c r="S2290" s="11">
        <f t="shared" si="72"/>
        <v>0</v>
      </c>
      <c r="T2290" s="22">
        <f t="shared" si="73"/>
        <v>100</v>
      </c>
      <c r="U2290" s="5">
        <v>0</v>
      </c>
      <c r="V2290" s="10" t="s">
        <v>8978</v>
      </c>
    </row>
    <row r="2291" spans="1:22" s="4" customFormat="1" ht="51" x14ac:dyDescent="0.2">
      <c r="A2291" s="5" t="s">
        <v>7973</v>
      </c>
      <c r="B2291" s="5" t="s">
        <v>7973</v>
      </c>
      <c r="C2291" s="5" t="str">
        <f>+VLOOKUP(B2291,[2]Hoja1!$H$1:$I$5207,2,FALSE)</f>
        <v>CONTRATO DE PRESTACION DE SERVICIOS PROFESIONALES</v>
      </c>
      <c r="D2291" s="6" t="str">
        <f>+VLOOKUP(B2291,'[1]Contratistas-REP legal'!$C$1:$Z$3995,3,FALSE)</f>
        <v>YENNY PAOLA GOMEZ QUINTERO</v>
      </c>
      <c r="E2291" s="6">
        <f>+VLOOKUP(B2291,'[1]Contratistas-REP legal'!$C$1:$Z$3995,5,FALSE)</f>
        <v>1070960209</v>
      </c>
      <c r="F2291" s="7" t="s">
        <v>829</v>
      </c>
      <c r="G2291" s="8">
        <f>+VLOOKUP(B2291,'[1]Contratistas-REP legal'!$C$1:$Z$3995,17,FALSE)</f>
        <v>0</v>
      </c>
      <c r="H2291" s="9" t="str">
        <f>+VLOOKUP(B2291,'[1]Contratos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91" s="5" t="str">
        <f>+VLOOKUP(B2291,'[1]Contratos electrónicos SECOP II'!$D$1:$AZ$3653,23,FALSE)</f>
        <v>Inversión</v>
      </c>
      <c r="J2291" s="5"/>
      <c r="K2291" s="5" t="str">
        <f>+VLOOKUP(B2291,'[1]Contratos electrónicos SECOP II'!$D$1:$AZ$3653,26,FALSE)</f>
        <v>O23011733012024008608051</v>
      </c>
      <c r="L2291" s="11">
        <f>+VLOOKUP(B2291,'[1]Contratos electrónicos SECOP II'!$D$1:$AZ$3653,29,FALSE)</f>
        <v>13676124</v>
      </c>
      <c r="M2291" s="13">
        <v>45496</v>
      </c>
      <c r="N2291" s="13">
        <f>+VLOOKUP(B2291,'[1]Contratos electrónicos SECOP II'!$D$1:$AZ$3653,14,FALSE)</f>
        <v>45502</v>
      </c>
      <c r="O2291" s="13">
        <f>+VLOOKUP(B2291,'[1]Contratos electrónicos SECOP II'!$D$1:$AZ$3653,15,FALSE)</f>
        <v>45611</v>
      </c>
      <c r="P2291" s="15">
        <f t="shared" si="74"/>
        <v>110</v>
      </c>
      <c r="Q2291" s="11" t="s">
        <v>874</v>
      </c>
      <c r="R2291" s="11">
        <f>+VLOOKUP(B2291,[2]Hoja2!$A$3:$C$3503,3,FALSE)</f>
        <v>13676124</v>
      </c>
      <c r="S2291" s="11">
        <f t="shared" si="72"/>
        <v>0</v>
      </c>
      <c r="T2291" s="22">
        <f t="shared" si="73"/>
        <v>100</v>
      </c>
      <c r="U2291" s="5">
        <v>0</v>
      </c>
      <c r="V2291" s="10" t="s">
        <v>8979</v>
      </c>
    </row>
    <row r="2292" spans="1:22" s="4" customFormat="1" ht="51" x14ac:dyDescent="0.2">
      <c r="A2292" s="5" t="s">
        <v>7974</v>
      </c>
      <c r="B2292" s="5" t="s">
        <v>7974</v>
      </c>
      <c r="C2292" s="5" t="str">
        <f>+VLOOKUP(B2292,[2]Hoja1!$H$1:$I$5207,2,FALSE)</f>
        <v>CONTRATO DE PRESTACION DE SERVICIOS DE APOYO A LA GESTION</v>
      </c>
      <c r="D2292" s="6" t="str">
        <f>+VLOOKUP(B2292,'[1]Contratistas-REP legal'!$C$1:$Z$3995,3,FALSE)</f>
        <v>ANDREA SELENE CAMELO PINEDA</v>
      </c>
      <c r="E2292" s="6">
        <f>+VLOOKUP(B2292,'[1]Contratistas-REP legal'!$C$1:$Z$3995,5,FALSE)</f>
        <v>1033789476</v>
      </c>
      <c r="F2292" s="7" t="s">
        <v>829</v>
      </c>
      <c r="G2292" s="8">
        <f>+VLOOKUP(B2292,'[1]Contratistas-REP legal'!$C$1:$Z$3995,17,FALSE)</f>
        <v>0</v>
      </c>
      <c r="H2292" s="9" t="str">
        <f>+VLOOKUP(B2292,'[1]Contratos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292" s="5" t="str">
        <f>+VLOOKUP(B2292,'[1]Contratos electrónicos SECOP II'!$D$1:$AZ$3653,23,FALSE)</f>
        <v>Inversión</v>
      </c>
      <c r="J2292" s="5"/>
      <c r="K2292" s="5" t="str">
        <f>+VLOOKUP(B2292,'[1]Contratos electrónicos SECOP II'!$D$1:$AZ$3653,26,FALSE)</f>
        <v>O23011733012024008608051</v>
      </c>
      <c r="L2292" s="11">
        <f>+VLOOKUP(B2292,'[1]Contratos electrónicos SECOP II'!$D$1:$AZ$3653,29,FALSE)</f>
        <v>9093590</v>
      </c>
      <c r="M2292" s="13">
        <v>45492</v>
      </c>
      <c r="N2292" s="13">
        <f>+VLOOKUP(B2292,'[1]Contratos electrónicos SECOP II'!$D$1:$AZ$3653,14,FALSE)</f>
        <v>45495</v>
      </c>
      <c r="O2292" s="13">
        <f>+VLOOKUP(B2292,'[1]Contratos electrónicos SECOP II'!$D$1:$AZ$3653,15,FALSE)</f>
        <v>45611</v>
      </c>
      <c r="P2292" s="15">
        <f t="shared" si="74"/>
        <v>117</v>
      </c>
      <c r="Q2292" s="11" t="s">
        <v>874</v>
      </c>
      <c r="R2292" s="11">
        <f>+VLOOKUP(B2292,[2]Hoja2!$A$3:$C$3503,3,FALSE)</f>
        <v>9093590</v>
      </c>
      <c r="S2292" s="11">
        <f t="shared" si="72"/>
        <v>0</v>
      </c>
      <c r="T2292" s="22">
        <f t="shared" si="73"/>
        <v>100</v>
      </c>
      <c r="U2292" s="5">
        <v>0</v>
      </c>
      <c r="V2292" s="10" t="s">
        <v>8980</v>
      </c>
    </row>
    <row r="2293" spans="1:22" s="4" customFormat="1" ht="51" x14ac:dyDescent="0.2">
      <c r="A2293" s="5" t="s">
        <v>7975</v>
      </c>
      <c r="B2293" s="5" t="s">
        <v>7975</v>
      </c>
      <c r="C2293" s="5" t="str">
        <f>+VLOOKUP(B2293,[2]Hoja1!$H$1:$I$5207,2,FALSE)</f>
        <v>CONTRATO DE PRESTACION DE SERVICIOS PROFESIONALES</v>
      </c>
      <c r="D2293" s="6" t="str">
        <f>+VLOOKUP(B2293,'[1]Contratistas-REP legal'!$C$1:$Z$3995,3,FALSE)</f>
        <v>KAREN ALEXANDRA REINA LUGO</v>
      </c>
      <c r="E2293" s="6">
        <f>+VLOOKUP(B2293,'[1]Contratistas-REP legal'!$C$1:$Z$3995,5,FALSE)</f>
        <v>1033759050</v>
      </c>
      <c r="F2293" s="7" t="s">
        <v>829</v>
      </c>
      <c r="G2293" s="8">
        <f>+VLOOKUP(B2293,'[1]Contratistas-REP legal'!$C$1:$Z$3995,17,FALSE)</f>
        <v>0</v>
      </c>
      <c r="H2293" s="9" t="str">
        <f>+VLOOKUP(B2293,'[1]Contratos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93" s="5" t="str">
        <f>+VLOOKUP(B2293,'[1]Contratos electrónicos SECOP II'!$D$1:$AZ$3653,23,FALSE)</f>
        <v>Inversión</v>
      </c>
      <c r="J2293" s="5"/>
      <c r="K2293" s="5" t="str">
        <f>+VLOOKUP(B2293,'[1]Contratos electrónicos SECOP II'!$D$1:$AZ$3653,26,FALSE)</f>
        <v>O23011733012024008608122</v>
      </c>
      <c r="L2293" s="11">
        <f>+VLOOKUP(B2293,'[1]Contratos electrónicos SECOP II'!$D$1:$AZ$3653,29,FALSE)</f>
        <v>11862422</v>
      </c>
      <c r="M2293" s="13">
        <v>45495</v>
      </c>
      <c r="N2293" s="13">
        <f>+VLOOKUP(B2293,'[1]Contratos electrónicos SECOP II'!$D$1:$AZ$3653,14,FALSE)</f>
        <v>45505</v>
      </c>
      <c r="O2293" s="13">
        <f>+VLOOKUP(B2293,'[1]Contratos electrónicos SECOP II'!$D$1:$AZ$3653,15,FALSE)</f>
        <v>45654</v>
      </c>
      <c r="P2293" s="15">
        <f t="shared" si="74"/>
        <v>150</v>
      </c>
      <c r="Q2293" s="11" t="s">
        <v>874</v>
      </c>
      <c r="R2293" s="11">
        <f>+VLOOKUP(B2293,[2]Hoja2!$A$3:$C$3503,3,FALSE)</f>
        <v>11862422</v>
      </c>
      <c r="S2293" s="11">
        <f t="shared" si="72"/>
        <v>0</v>
      </c>
      <c r="T2293" s="22">
        <f t="shared" si="73"/>
        <v>100</v>
      </c>
      <c r="U2293" s="5">
        <v>2</v>
      </c>
      <c r="V2293" s="10" t="s">
        <v>8981</v>
      </c>
    </row>
    <row r="2294" spans="1:22" s="4" customFormat="1" ht="51" x14ac:dyDescent="0.2">
      <c r="A2294" s="5" t="s">
        <v>7976</v>
      </c>
      <c r="B2294" s="5" t="s">
        <v>7976</v>
      </c>
      <c r="C2294" s="5" t="str">
        <f>+VLOOKUP(B2294,[2]Hoja1!$H$1:$I$5207,2,FALSE)</f>
        <v>CONTRATO DE PRESTACION DE SERVICIOS PROFESIONALES</v>
      </c>
      <c r="D2294" s="6" t="str">
        <f>+VLOOKUP(B2294,'[1]Contratistas-REP legal'!$C$1:$Z$3995,3,FALSE)</f>
        <v>JESSICA XIOMARA ZONA CANO</v>
      </c>
      <c r="E2294" s="6">
        <f>+VLOOKUP(B2294,'[1]Contratistas-REP legal'!$C$1:$Z$3995,5,FALSE)</f>
        <v>1023027703</v>
      </c>
      <c r="F2294" s="7" t="s">
        <v>829</v>
      </c>
      <c r="G2294" s="8">
        <f>+VLOOKUP(B2294,'[1]Contratistas-REP legal'!$C$1:$Z$3995,17,FALSE)</f>
        <v>0</v>
      </c>
      <c r="H2294" s="9" t="str">
        <f>+VLOOKUP(B2294,'[1]Contratos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94" s="5" t="str">
        <f>+VLOOKUP(B2294,'[1]Contratos electrónicos SECOP II'!$D$1:$AZ$3653,23,FALSE)</f>
        <v>Inversión</v>
      </c>
      <c r="J2294" s="5"/>
      <c r="K2294" s="5" t="str">
        <f>+VLOOKUP(B2294,'[1]Contratos electrónicos SECOP II'!$D$1:$AZ$3653,26,FALSE)</f>
        <v>O23011733012024008608122</v>
      </c>
      <c r="L2294" s="11">
        <f>+VLOOKUP(B2294,'[1]Contratos electrónicos SECOP II'!$D$1:$AZ$3653,29,FALSE)</f>
        <v>9137271</v>
      </c>
      <c r="M2294" s="13">
        <v>45495</v>
      </c>
      <c r="N2294" s="13">
        <f>+VLOOKUP(B2294,'[1]Contratos electrónicos SECOP II'!$D$1:$AZ$3653,14,FALSE)</f>
        <v>45495</v>
      </c>
      <c r="O2294" s="13">
        <f>+VLOOKUP(B2294,'[1]Contratos electrónicos SECOP II'!$D$1:$AZ$3653,15,FALSE)</f>
        <v>45611</v>
      </c>
      <c r="P2294" s="15">
        <f t="shared" si="74"/>
        <v>117</v>
      </c>
      <c r="Q2294" s="11" t="s">
        <v>874</v>
      </c>
      <c r="R2294" s="11">
        <f>+VLOOKUP(B2294,[2]Hoja2!$A$3:$C$3503,3,FALSE)</f>
        <v>9137271</v>
      </c>
      <c r="S2294" s="11">
        <f t="shared" si="72"/>
        <v>0</v>
      </c>
      <c r="T2294" s="22">
        <f t="shared" si="73"/>
        <v>100</v>
      </c>
      <c r="U2294" s="5">
        <v>0</v>
      </c>
      <c r="V2294" s="10" t="s">
        <v>8982</v>
      </c>
    </row>
    <row r="2295" spans="1:22" s="4" customFormat="1" ht="51" x14ac:dyDescent="0.2">
      <c r="A2295" s="5" t="s">
        <v>7977</v>
      </c>
      <c r="B2295" s="5" t="s">
        <v>7977</v>
      </c>
      <c r="C2295" s="5" t="str">
        <f>+VLOOKUP(B2295,[2]Hoja1!$H$1:$I$5207,2,FALSE)</f>
        <v>CONTRATO DE PRESTACION DE SERVICIOS PROFESIONALES</v>
      </c>
      <c r="D2295" s="6" t="str">
        <f>+VLOOKUP(B2295,'[1]Contratistas-REP legal'!$C$1:$Z$3995,3,FALSE)</f>
        <v>MIGUEL ANGEL RICARDO CORTES</v>
      </c>
      <c r="E2295" s="6">
        <f>+VLOOKUP(B2295,'[1]Contratistas-REP legal'!$C$1:$Z$3995,5,FALSE)</f>
        <v>1016073845</v>
      </c>
      <c r="F2295" s="7" t="s">
        <v>829</v>
      </c>
      <c r="G2295" s="8">
        <f>+VLOOKUP(B2295,'[1]Contratistas-REP legal'!$C$1:$Z$3995,17,FALSE)</f>
        <v>0</v>
      </c>
      <c r="H2295" s="9" t="str">
        <f>+VLOOKUP(B2295,'[1]Contratos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95" s="5" t="str">
        <f>+VLOOKUP(B2295,'[1]Contratos electrónicos SECOP II'!$D$1:$AZ$3653,23,FALSE)</f>
        <v>Inversión</v>
      </c>
      <c r="J2295" s="5"/>
      <c r="K2295" s="5" t="str">
        <f>+VLOOKUP(B2295,'[1]Contratos electrónicos SECOP II'!$D$1:$AZ$3653,26,FALSE)</f>
        <v>O23011733012024008608122</v>
      </c>
      <c r="L2295" s="11">
        <f>+VLOOKUP(B2295,'[1]Contratos electrónicos SECOP II'!$D$1:$AZ$3653,29,FALSE)</f>
        <v>9137271</v>
      </c>
      <c r="M2295" s="13">
        <v>45496</v>
      </c>
      <c r="N2295" s="13">
        <f>+VLOOKUP(B2295,'[1]Contratos electrónicos SECOP II'!$D$1:$AZ$3653,14,FALSE)</f>
        <v>45497</v>
      </c>
      <c r="O2295" s="13">
        <f>+VLOOKUP(B2295,'[1]Contratos electrónicos SECOP II'!$D$1:$AZ$3653,15,FALSE)</f>
        <v>45611</v>
      </c>
      <c r="P2295" s="15">
        <f t="shared" si="74"/>
        <v>115</v>
      </c>
      <c r="Q2295" s="11" t="s">
        <v>874</v>
      </c>
      <c r="R2295" s="11">
        <f>+VLOOKUP(B2295,[2]Hoja2!$A$3:$C$3503,3,FALSE)</f>
        <v>9137271</v>
      </c>
      <c r="S2295" s="11">
        <f t="shared" si="72"/>
        <v>0</v>
      </c>
      <c r="T2295" s="22">
        <f t="shared" si="73"/>
        <v>100</v>
      </c>
      <c r="U2295" s="5">
        <v>1</v>
      </c>
      <c r="V2295" s="10" t="s">
        <v>8983</v>
      </c>
    </row>
    <row r="2296" spans="1:22" s="4" customFormat="1" ht="51" x14ac:dyDescent="0.2">
      <c r="A2296" s="5" t="s">
        <v>7978</v>
      </c>
      <c r="B2296" s="5" t="s">
        <v>7978</v>
      </c>
      <c r="C2296" s="5" t="str">
        <f>+VLOOKUP(B2296,[2]Hoja1!$H$1:$I$5207,2,FALSE)</f>
        <v>CONTRATO DE PRESTACION DE SERVICIOS PROFESIONALES</v>
      </c>
      <c r="D2296" s="6" t="str">
        <f>+VLOOKUP(B2296,'[1]Contratistas-REP legal'!$C$1:$Z$3995,3,FALSE)</f>
        <v>CARLOS ALBERTO GOMEZ RINCON</v>
      </c>
      <c r="E2296" s="6">
        <f>+VLOOKUP(B2296,'[1]Contratistas-REP legal'!$C$1:$Z$3995,5,FALSE)</f>
        <v>80059847</v>
      </c>
      <c r="F2296" s="7" t="s">
        <v>829</v>
      </c>
      <c r="G2296" s="8">
        <f>+VLOOKUP(B2296,'[1]Contratistas-REP legal'!$C$1:$Z$3995,17,FALSE)</f>
        <v>0</v>
      </c>
      <c r="H2296" s="9" t="str">
        <f>+VLOOKUP(B2296,'[1]Contratos electrónicos SECOP II'!$D$1:$AZ$3653,33,FALSE)</f>
        <v>Prestar servicios profesionales al Idartes- Subdirección de Formación Artística en el desarrollo de actividades de acompañamiento, fortalecimiento artístico pedagógico y seguimiento a la planeación, implementación y documentación de experiencias artísticas para la primera infancia, según los lineamientos del programa Nidos.</v>
      </c>
      <c r="I2296" s="5" t="str">
        <f>+VLOOKUP(B2296,'[1]Contratos electrónicos SECOP II'!$D$1:$AZ$3653,23,FALSE)</f>
        <v>Inversión</v>
      </c>
      <c r="J2296" s="5"/>
      <c r="K2296" s="5" t="str">
        <f>+VLOOKUP(B2296,'[1]Contratos electrónicos SECOP II'!$D$1:$AZ$3653,26,FALSE)</f>
        <v>O23011733012024006408122</v>
      </c>
      <c r="L2296" s="11">
        <f>+VLOOKUP(B2296,'[1]Contratos electrónicos SECOP II'!$D$1:$AZ$3653,29,FALSE)</f>
        <v>20185600</v>
      </c>
      <c r="M2296" s="13">
        <v>45495</v>
      </c>
      <c r="N2296" s="13">
        <f>+VLOOKUP(B2296,'[1]Contratos electrónicos SECOP II'!$D$1:$AZ$3653,14,FALSE)</f>
        <v>45497</v>
      </c>
      <c r="O2296" s="13">
        <f>+VLOOKUP(B2296,'[1]Contratos electrónicos SECOP II'!$D$1:$AZ$3653,15,FALSE)</f>
        <v>45612</v>
      </c>
      <c r="P2296" s="15">
        <f t="shared" si="74"/>
        <v>116</v>
      </c>
      <c r="Q2296" s="11" t="s">
        <v>874</v>
      </c>
      <c r="R2296" s="11">
        <f>+VLOOKUP(B2296,[2]Hoja2!$A$3:$C$3503,3,FALSE)</f>
        <v>20185600</v>
      </c>
      <c r="S2296" s="11">
        <f t="shared" si="72"/>
        <v>0</v>
      </c>
      <c r="T2296" s="22">
        <f t="shared" si="73"/>
        <v>100</v>
      </c>
      <c r="U2296" s="5">
        <v>0</v>
      </c>
      <c r="V2296" s="10" t="s">
        <v>8984</v>
      </c>
    </row>
    <row r="2297" spans="1:22" s="4" customFormat="1" ht="51" x14ac:dyDescent="0.2">
      <c r="A2297" s="5" t="s">
        <v>7979</v>
      </c>
      <c r="B2297" s="5" t="s">
        <v>7979</v>
      </c>
      <c r="C2297" s="5" t="str">
        <f>+VLOOKUP(B2297,[2]Hoja1!$H$1:$I$5207,2,FALSE)</f>
        <v>CONTRATO DE PRESTACION DE SERVICIOS PROFESIONALES</v>
      </c>
      <c r="D2297" s="6" t="str">
        <f>+VLOOKUP(B2297,'[1]Contratistas-REP legal'!$C$1:$Z$3995,3,FALSE)</f>
        <v>LUIS FELIPE MONTEZUMA CHAMORRO</v>
      </c>
      <c r="E2297" s="6">
        <f>+VLOOKUP(B2297,'[1]Contratistas-REP legal'!$C$1:$Z$3995,5,FALSE)</f>
        <v>1086135676</v>
      </c>
      <c r="F2297" s="7" t="s">
        <v>829</v>
      </c>
      <c r="G2297" s="8">
        <f>+VLOOKUP(B2297,'[1]Contratistas-REP legal'!$C$1:$Z$3995,17,FALSE)</f>
        <v>0</v>
      </c>
      <c r="H2297" s="9" t="str">
        <f>+VLOOKUP(B2297,'[1]Contratos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97" s="5" t="str">
        <f>+VLOOKUP(B2297,'[1]Contratos electrónicos SECOP II'!$D$1:$AZ$3653,23,FALSE)</f>
        <v>Inversión</v>
      </c>
      <c r="J2297" s="5"/>
      <c r="K2297" s="5" t="str">
        <f>+VLOOKUP(B2297,'[1]Contratos electrónicos SECOP II'!$D$1:$AZ$3653,26,FALSE)</f>
        <v>O23011733012024008608126</v>
      </c>
      <c r="L2297" s="11">
        <f>+VLOOKUP(B2297,'[1]Contratos electrónicos SECOP II'!$D$1:$AZ$3653,29,FALSE)</f>
        <v>9137271</v>
      </c>
      <c r="M2297" s="13">
        <v>45495</v>
      </c>
      <c r="N2297" s="13">
        <f>+VLOOKUP(B2297,'[1]Contratos electrónicos SECOP II'!$D$1:$AZ$3653,14,FALSE)</f>
        <v>45497</v>
      </c>
      <c r="O2297" s="13">
        <f>+VLOOKUP(B2297,'[1]Contratos electrónicos SECOP II'!$D$1:$AZ$3653,15,FALSE)</f>
        <v>45611</v>
      </c>
      <c r="P2297" s="15">
        <f t="shared" si="74"/>
        <v>115</v>
      </c>
      <c r="Q2297" s="11" t="s">
        <v>874</v>
      </c>
      <c r="R2297" s="11">
        <f>+VLOOKUP(B2297,[2]Hoja2!$A$3:$C$3503,3,FALSE)</f>
        <v>9137271</v>
      </c>
      <c r="S2297" s="11">
        <f t="shared" si="72"/>
        <v>0</v>
      </c>
      <c r="T2297" s="22">
        <f t="shared" si="73"/>
        <v>100</v>
      </c>
      <c r="U2297" s="5">
        <v>0</v>
      </c>
      <c r="V2297" s="10" t="s">
        <v>8985</v>
      </c>
    </row>
    <row r="2298" spans="1:22" s="4" customFormat="1" ht="51" x14ac:dyDescent="0.2">
      <c r="A2298" s="5" t="s">
        <v>7980</v>
      </c>
      <c r="B2298" s="5" t="s">
        <v>7980</v>
      </c>
      <c r="C2298" s="5" t="str">
        <f>+VLOOKUP(B2298,[2]Hoja1!$H$1:$I$5207,2,FALSE)</f>
        <v>CONTRATO DE PRESTACION DE SERVICIOS PROFESIONALES</v>
      </c>
      <c r="D2298" s="6" t="str">
        <f>+VLOOKUP(B2298,'[1]Contratistas-REP legal'!$C$1:$Z$3995,3,FALSE)</f>
        <v>MAIRA ALEJANDRA BARRAGAN TORRES</v>
      </c>
      <c r="E2298" s="6">
        <f>+VLOOKUP(B2298,'[1]Contratistas-REP legal'!$C$1:$Z$3995,5,FALSE)</f>
        <v>1010181969</v>
      </c>
      <c r="F2298" s="7" t="s">
        <v>829</v>
      </c>
      <c r="G2298" s="8">
        <f>+VLOOKUP(B2298,'[1]Contratistas-REP legal'!$C$1:$Z$3995,17,FALSE)</f>
        <v>0</v>
      </c>
      <c r="H2298" s="9" t="str">
        <f>+VLOOKUP(B2298,'[1]Contratos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298" s="5" t="str">
        <f>+VLOOKUP(B2298,'[1]Contratos electrónicos SECOP II'!$D$1:$AZ$3653,23,FALSE)</f>
        <v>Inversión</v>
      </c>
      <c r="J2298" s="5"/>
      <c r="K2298" s="5" t="str">
        <f>+VLOOKUP(B2298,'[1]Contratos electrónicos SECOP II'!$D$1:$AZ$3653,26,FALSE)</f>
        <v>O23011733012024008608126</v>
      </c>
      <c r="L2298" s="11">
        <f>+VLOOKUP(B2298,'[1]Contratos electrónicos SECOP II'!$D$1:$AZ$3653,29,FALSE)</f>
        <v>9137271</v>
      </c>
      <c r="M2298" s="13">
        <v>45497</v>
      </c>
      <c r="N2298" s="13">
        <f>+VLOOKUP(B2298,'[1]Contratos electrónicos SECOP II'!$D$1:$AZ$3653,14,FALSE)</f>
        <v>45499</v>
      </c>
      <c r="O2298" s="13">
        <f>+VLOOKUP(B2298,'[1]Contratos electrónicos SECOP II'!$D$1:$AZ$3653,15,FALSE)</f>
        <v>45611</v>
      </c>
      <c r="P2298" s="15">
        <f t="shared" si="74"/>
        <v>113</v>
      </c>
      <c r="Q2298" s="11" t="s">
        <v>874</v>
      </c>
      <c r="R2298" s="11">
        <f>+VLOOKUP(B2298,[2]Hoja2!$A$3:$C$3503,3,FALSE)</f>
        <v>9137271</v>
      </c>
      <c r="S2298" s="11">
        <f t="shared" si="72"/>
        <v>0</v>
      </c>
      <c r="T2298" s="22">
        <f t="shared" si="73"/>
        <v>100</v>
      </c>
      <c r="U2298" s="5">
        <v>0</v>
      </c>
      <c r="V2298" s="10" t="s">
        <v>8986</v>
      </c>
    </row>
    <row r="2299" spans="1:22" s="4" customFormat="1" ht="51" x14ac:dyDescent="0.2">
      <c r="A2299" s="5" t="s">
        <v>7981</v>
      </c>
      <c r="B2299" s="5" t="s">
        <v>7981</v>
      </c>
      <c r="C2299" s="5" t="str">
        <f>+VLOOKUP(B2299,[2]Hoja1!$H$1:$I$5207,2,FALSE)</f>
        <v>CONTRATO DE PRESTACION DE SERVICIOS PROFESIONALES</v>
      </c>
      <c r="D2299" s="6" t="str">
        <f>+VLOOKUP(B2299,'[1]Contratistas-REP legal'!$C$1:$Z$3995,3,FALSE)</f>
        <v>LUZ ANGELA CORREA FORERO</v>
      </c>
      <c r="E2299" s="6">
        <f>+VLOOKUP(B2299,'[1]Contratistas-REP legal'!$C$1:$Z$3995,5,FALSE)</f>
        <v>53068560</v>
      </c>
      <c r="F2299" s="7" t="s">
        <v>829</v>
      </c>
      <c r="G2299" s="8">
        <f>+VLOOKUP(B2299,'[1]Contratistas-REP legal'!$C$1:$Z$3995,17,FALSE)</f>
        <v>0</v>
      </c>
      <c r="H2299" s="9" t="str">
        <f>+VLOOKUP(B2299,'[1]Contratos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299" s="5" t="str">
        <f>+VLOOKUP(B2299,'[1]Contratos electrónicos SECOP II'!$D$1:$AZ$3653,23,FALSE)</f>
        <v>Inversión</v>
      </c>
      <c r="J2299" s="5"/>
      <c r="K2299" s="5" t="str">
        <f>+VLOOKUP(B2299,'[1]Contratos electrónicos SECOP II'!$D$1:$AZ$3653,26,FALSE)</f>
        <v>O23011733012024008608122</v>
      </c>
      <c r="L2299" s="11">
        <f>+VLOOKUP(B2299,'[1]Contratos electrónicos SECOP II'!$D$1:$AZ$3653,29,FALSE)</f>
        <v>13676124</v>
      </c>
      <c r="M2299" s="13">
        <v>45495</v>
      </c>
      <c r="N2299" s="13">
        <f>+VLOOKUP(B2299,'[1]Contratos electrónicos SECOP II'!$D$1:$AZ$3653,14,FALSE)</f>
        <v>45496</v>
      </c>
      <c r="O2299" s="13">
        <f>+VLOOKUP(B2299,'[1]Contratos electrónicos SECOP II'!$D$1:$AZ$3653,15,FALSE)</f>
        <v>45611</v>
      </c>
      <c r="P2299" s="15">
        <f t="shared" si="74"/>
        <v>116</v>
      </c>
      <c r="Q2299" s="11" t="s">
        <v>874</v>
      </c>
      <c r="R2299" s="11">
        <f>+VLOOKUP(B2299,[2]Hoja2!$A$3:$C$3503,3,FALSE)</f>
        <v>13676124</v>
      </c>
      <c r="S2299" s="11">
        <f t="shared" si="72"/>
        <v>0</v>
      </c>
      <c r="T2299" s="22">
        <f t="shared" si="73"/>
        <v>100</v>
      </c>
      <c r="U2299" s="5">
        <v>0</v>
      </c>
      <c r="V2299" s="10" t="s">
        <v>8987</v>
      </c>
    </row>
    <row r="2300" spans="1:22" s="4" customFormat="1" ht="51" x14ac:dyDescent="0.2">
      <c r="A2300" s="5" t="s">
        <v>7982</v>
      </c>
      <c r="B2300" s="5" t="s">
        <v>7982</v>
      </c>
      <c r="C2300" s="5" t="str">
        <f>+VLOOKUP(B2300,[2]Hoja1!$H$1:$I$5207,2,FALSE)</f>
        <v>CONTRATO DE PRESTACION DE SERVICIOS PROFESIONALES</v>
      </c>
      <c r="D2300" s="6" t="str">
        <f>+VLOOKUP(B2300,'[1]Contratistas-REP legal'!$C$1:$Z$3995,3,FALSE)</f>
        <v>PAOLA ANDREA BORDA ORJUELA</v>
      </c>
      <c r="E2300" s="6">
        <f>+VLOOKUP(B2300,'[1]Contratistas-REP legal'!$C$1:$Z$3995,5,FALSE)</f>
        <v>1023000367</v>
      </c>
      <c r="F2300" s="7" t="s">
        <v>829</v>
      </c>
      <c r="G2300" s="8">
        <f>+VLOOKUP(B2300,'[1]Contratistas-REP legal'!$C$1:$Z$3995,17,FALSE)</f>
        <v>0</v>
      </c>
      <c r="H2300" s="9" t="str">
        <f>+VLOOKUP(B2300,'[1]Contratos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0" s="5" t="str">
        <f>+VLOOKUP(B2300,'[1]Contratos electrónicos SECOP II'!$D$1:$AZ$3653,23,FALSE)</f>
        <v>Inversión</v>
      </c>
      <c r="J2300" s="5"/>
      <c r="K2300" s="5" t="str">
        <f>+VLOOKUP(B2300,'[1]Contratos electrónicos SECOP II'!$D$1:$AZ$3653,26,FALSE)</f>
        <v>O23011733012024008608122</v>
      </c>
      <c r="L2300" s="11">
        <f>+VLOOKUP(B2300,'[1]Contratos electrónicos SECOP II'!$D$1:$AZ$3653,29,FALSE)</f>
        <v>13676124</v>
      </c>
      <c r="M2300" s="13">
        <v>45495</v>
      </c>
      <c r="N2300" s="13">
        <f>+VLOOKUP(B2300,'[1]Contratos electrónicos SECOP II'!$D$1:$AZ$3653,14,FALSE)</f>
        <v>45496</v>
      </c>
      <c r="O2300" s="13">
        <f>+VLOOKUP(B2300,'[1]Contratos electrónicos SECOP II'!$D$1:$AZ$3653,15,FALSE)</f>
        <v>45611</v>
      </c>
      <c r="P2300" s="15">
        <f t="shared" si="74"/>
        <v>116</v>
      </c>
      <c r="Q2300" s="11" t="s">
        <v>874</v>
      </c>
      <c r="R2300" s="11">
        <f>+VLOOKUP(B2300,[2]Hoja2!$A$3:$C$3503,3,FALSE)</f>
        <v>13676124</v>
      </c>
      <c r="S2300" s="11">
        <f t="shared" si="72"/>
        <v>0</v>
      </c>
      <c r="T2300" s="22">
        <f t="shared" si="73"/>
        <v>100</v>
      </c>
      <c r="U2300" s="5">
        <v>0</v>
      </c>
      <c r="V2300" s="10" t="s">
        <v>8988</v>
      </c>
    </row>
    <row r="2301" spans="1:22" s="4" customFormat="1" ht="63.75" x14ac:dyDescent="0.2">
      <c r="A2301" s="5" t="s">
        <v>7983</v>
      </c>
      <c r="B2301" s="5" t="s">
        <v>7983</v>
      </c>
      <c r="C2301" s="5" t="str">
        <f>+VLOOKUP(B2301,[2]Hoja1!$H$1:$I$5207,2,FALSE)</f>
        <v>CONTRATO DE PRESTACION DE SERVICIOS DE APOYO A LA GESTION</v>
      </c>
      <c r="D2301" s="6" t="str">
        <f>+VLOOKUP(B2301,'[1]Contratistas-REP legal'!$C$1:$Z$3995,3,FALSE)</f>
        <v>ANDREA PATRICIA HERNANDEZ SARMIENTO</v>
      </c>
      <c r="E2301" s="6">
        <f>+VLOOKUP(B2301,'[1]Contratistas-REP legal'!$C$1:$Z$3995,5,FALSE)</f>
        <v>52310997</v>
      </c>
      <c r="F2301" s="7" t="s">
        <v>829</v>
      </c>
      <c r="G2301" s="8">
        <f>+VLOOKUP(B2301,'[1]Contratistas-REP legal'!$C$1:$Z$3995,17,FALSE)</f>
        <v>0</v>
      </c>
      <c r="H2301" s="9" t="str">
        <f>+VLOOKUP(B2301,'[1]Contratos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01" s="5" t="str">
        <f>+VLOOKUP(B2301,'[1]Contratos electrónicos SECOP II'!$D$1:$AZ$3653,23,FALSE)</f>
        <v>Inversión</v>
      </c>
      <c r="J2301" s="5"/>
      <c r="K2301" s="5" t="str">
        <f>+VLOOKUP(B2301,'[1]Contratos electrónicos SECOP II'!$D$1:$AZ$3653,26,FALSE)</f>
        <v>O23011733012024008608122</v>
      </c>
      <c r="L2301" s="11">
        <f>+VLOOKUP(B2301,'[1]Contratos electrónicos SECOP II'!$D$1:$AZ$3653,29,FALSE)</f>
        <v>9093590</v>
      </c>
      <c r="M2301" s="13">
        <v>45495</v>
      </c>
      <c r="N2301" s="13">
        <f>+VLOOKUP(B2301,'[1]Contratos electrónicos SECOP II'!$D$1:$AZ$3653,14,FALSE)</f>
        <v>45499</v>
      </c>
      <c r="O2301" s="13">
        <f>+VLOOKUP(B2301,'[1]Contratos electrónicos SECOP II'!$D$1:$AZ$3653,15,FALSE)</f>
        <v>45611</v>
      </c>
      <c r="P2301" s="15">
        <f t="shared" si="74"/>
        <v>113</v>
      </c>
      <c r="Q2301" s="11" t="s">
        <v>874</v>
      </c>
      <c r="R2301" s="11">
        <f>+VLOOKUP(B2301,[2]Hoja2!$A$3:$C$3503,3,FALSE)</f>
        <v>9093590</v>
      </c>
      <c r="S2301" s="11">
        <f t="shared" si="72"/>
        <v>0</v>
      </c>
      <c r="T2301" s="22">
        <f t="shared" si="73"/>
        <v>100</v>
      </c>
      <c r="U2301" s="5">
        <v>0</v>
      </c>
      <c r="V2301" s="10" t="s">
        <v>8989</v>
      </c>
    </row>
    <row r="2302" spans="1:22" s="4" customFormat="1" ht="63.75" x14ac:dyDescent="0.2">
      <c r="A2302" s="5" t="s">
        <v>7984</v>
      </c>
      <c r="B2302" s="5" t="s">
        <v>7984</v>
      </c>
      <c r="C2302" s="5" t="str">
        <f>+VLOOKUP(B2302,[2]Hoja1!$H$1:$I$5207,2,FALSE)</f>
        <v>CONTRATO DE PRESTACION DE SERVICIOS PROFESIONALES</v>
      </c>
      <c r="D2302" s="6" t="str">
        <f>+VLOOKUP(B2302,'[1]Contratistas-REP legal'!$C$1:$Z$3995,3,FALSE)</f>
        <v>DAVID ERNESTO RINCON AVILAN</v>
      </c>
      <c r="E2302" s="6">
        <f>+VLOOKUP(B2302,'[1]Contratistas-REP legal'!$C$1:$Z$3995,5,FALSE)</f>
        <v>79807455</v>
      </c>
      <c r="F2302" s="7" t="s">
        <v>829</v>
      </c>
      <c r="G2302" s="8">
        <f>+VLOOKUP(B2302,'[1]Contratistas-REP legal'!$C$1:$Z$3995,17,FALSE)</f>
        <v>0</v>
      </c>
      <c r="H2302" s="9" t="str">
        <f>+VLOOKUP(B2302,'[1]Contratos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2" s="5" t="str">
        <f>+VLOOKUP(B2302,'[1]Contratos electrónicos SECOP II'!$D$1:$AZ$3653,23,FALSE)</f>
        <v>Inversión</v>
      </c>
      <c r="J2302" s="5"/>
      <c r="K2302" s="5" t="str">
        <f>+VLOOKUP(B2302,'[1]Contratos electrónicos SECOP II'!$D$1:$AZ$3653,26,FALSE)</f>
        <v>O23011733012024008608126</v>
      </c>
      <c r="L2302" s="11">
        <f>+VLOOKUP(B2302,'[1]Contratos electrónicos SECOP II'!$D$1:$AZ$3653,29,FALSE)</f>
        <v>13676124</v>
      </c>
      <c r="M2302" s="13">
        <v>45495</v>
      </c>
      <c r="N2302" s="13">
        <f>+VLOOKUP(B2302,'[1]Contratos electrónicos SECOP II'!$D$1:$AZ$3653,14,FALSE)</f>
        <v>45497</v>
      </c>
      <c r="O2302" s="13">
        <f>+VLOOKUP(B2302,'[1]Contratos electrónicos SECOP II'!$D$1:$AZ$3653,15,FALSE)</f>
        <v>45611</v>
      </c>
      <c r="P2302" s="15">
        <f t="shared" si="74"/>
        <v>115</v>
      </c>
      <c r="Q2302" s="11" t="s">
        <v>874</v>
      </c>
      <c r="R2302" s="11">
        <f>+VLOOKUP(B2302,[2]Hoja2!$A$3:$C$3503,3,FALSE)</f>
        <v>13676124</v>
      </c>
      <c r="S2302" s="11">
        <f t="shared" si="72"/>
        <v>0</v>
      </c>
      <c r="T2302" s="22">
        <f t="shared" si="73"/>
        <v>100</v>
      </c>
      <c r="U2302" s="5">
        <v>0</v>
      </c>
      <c r="V2302" s="10" t="s">
        <v>8990</v>
      </c>
    </row>
    <row r="2303" spans="1:22" s="4" customFormat="1" ht="63.75" x14ac:dyDescent="0.2">
      <c r="A2303" s="5" t="s">
        <v>7985</v>
      </c>
      <c r="B2303" s="5" t="s">
        <v>7985</v>
      </c>
      <c r="C2303" s="5" t="str">
        <f>+VLOOKUP(B2303,[2]Hoja1!$H$1:$I$5207,2,FALSE)</f>
        <v>CONTRATO DE PRESTACION DE SERVICIOS PROFESIONALES</v>
      </c>
      <c r="D2303" s="6" t="str">
        <f>+VLOOKUP(B2303,'[1]Contratistas-REP legal'!$C$1:$Z$3995,3,FALSE)</f>
        <v>SAMANTHA SALAZAR CARDENAS</v>
      </c>
      <c r="E2303" s="6">
        <f>+VLOOKUP(B2303,'[1]Contratistas-REP legal'!$C$1:$Z$3995,5,FALSE)</f>
        <v>1016089171</v>
      </c>
      <c r="F2303" s="7" t="s">
        <v>829</v>
      </c>
      <c r="G2303" s="8">
        <f>+VLOOKUP(B2303,'[1]Contratistas-REP legal'!$C$1:$Z$3995,17,FALSE)</f>
        <v>0</v>
      </c>
      <c r="H2303" s="9" t="str">
        <f>+VLOOKUP(B2303,'[1]Contratos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03" s="5" t="str">
        <f>+VLOOKUP(B2303,'[1]Contratos electrónicos SECOP II'!$D$1:$AZ$3653,23,FALSE)</f>
        <v>Inversión</v>
      </c>
      <c r="J2303" s="5"/>
      <c r="K2303" s="5" t="str">
        <f>+VLOOKUP(B2303,'[1]Contratos electrónicos SECOP II'!$D$1:$AZ$3653,26,FALSE)</f>
        <v>O23011733012024008608051</v>
      </c>
      <c r="L2303" s="11">
        <f>+VLOOKUP(B2303,'[1]Contratos electrónicos SECOP II'!$D$1:$AZ$3653,29,FALSE)</f>
        <v>9137271</v>
      </c>
      <c r="M2303" s="13">
        <v>45495</v>
      </c>
      <c r="N2303" s="13">
        <f>+VLOOKUP(B2303,'[1]Contratos electrónicos SECOP II'!$D$1:$AZ$3653,14,FALSE)</f>
        <v>45499</v>
      </c>
      <c r="O2303" s="13">
        <f>+VLOOKUP(B2303,'[1]Contratos electrónicos SECOP II'!$D$1:$AZ$3653,15,FALSE)</f>
        <v>45611</v>
      </c>
      <c r="P2303" s="15">
        <f t="shared" si="74"/>
        <v>113</v>
      </c>
      <c r="Q2303" s="11" t="s">
        <v>874</v>
      </c>
      <c r="R2303" s="11">
        <f>+VLOOKUP(B2303,[2]Hoja2!$A$3:$C$3503,3,FALSE)</f>
        <v>9137271</v>
      </c>
      <c r="S2303" s="11">
        <f t="shared" si="72"/>
        <v>0</v>
      </c>
      <c r="T2303" s="22">
        <f t="shared" si="73"/>
        <v>100</v>
      </c>
      <c r="U2303" s="5">
        <v>0</v>
      </c>
      <c r="V2303" s="10" t="s">
        <v>8991</v>
      </c>
    </row>
    <row r="2304" spans="1:22" s="4" customFormat="1" ht="51" x14ac:dyDescent="0.2">
      <c r="A2304" s="5" t="s">
        <v>7986</v>
      </c>
      <c r="B2304" s="5" t="s">
        <v>7986</v>
      </c>
      <c r="C2304" s="5" t="str">
        <f>+VLOOKUP(B2304,[2]Hoja1!$H$1:$I$5207,2,FALSE)</f>
        <v>CONTRATO DE PRESTACION DE SERVICIOS PROFESIONALES</v>
      </c>
      <c r="D2304" s="6" t="str">
        <f>+VLOOKUP(B2304,'[1]Contratistas-REP legal'!$C$1:$Z$3995,3,FALSE)</f>
        <v>PALOMA RENDON GOMEZ</v>
      </c>
      <c r="E2304" s="6">
        <f>+VLOOKUP(B2304,'[1]Contratistas-REP legal'!$C$1:$Z$3995,5,FALSE)</f>
        <v>52715390</v>
      </c>
      <c r="F2304" s="7" t="s">
        <v>829</v>
      </c>
      <c r="G2304" s="8">
        <f>+VLOOKUP(B2304,'[1]Contratistas-REP legal'!$C$1:$Z$3995,17,FALSE)</f>
        <v>0</v>
      </c>
      <c r="H2304" s="9" t="str">
        <f>+VLOOKUP(B2304,'[1]Contratos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4" s="5" t="str">
        <f>+VLOOKUP(B2304,'[1]Contratos electrónicos SECOP II'!$D$1:$AZ$3653,23,FALSE)</f>
        <v>Inversión</v>
      </c>
      <c r="J2304" s="5"/>
      <c r="K2304" s="5" t="str">
        <f>+VLOOKUP(B2304,'[1]Contratos electrónicos SECOP II'!$D$1:$AZ$3653,26,FALSE)</f>
        <v>O23011733012024008608122</v>
      </c>
      <c r="L2304" s="11">
        <f>+VLOOKUP(B2304,'[1]Contratos electrónicos SECOP II'!$D$1:$AZ$3653,29,FALSE)</f>
        <v>13676124</v>
      </c>
      <c r="M2304" s="13">
        <v>45495</v>
      </c>
      <c r="N2304" s="13">
        <f>+VLOOKUP(B2304,'[1]Contratos electrónicos SECOP II'!$D$1:$AZ$3653,14,FALSE)</f>
        <v>45495</v>
      </c>
      <c r="O2304" s="13">
        <f>+VLOOKUP(B2304,'[1]Contratos electrónicos SECOP II'!$D$1:$AZ$3653,15,FALSE)</f>
        <v>45611</v>
      </c>
      <c r="P2304" s="15">
        <f t="shared" si="74"/>
        <v>117</v>
      </c>
      <c r="Q2304" s="11" t="s">
        <v>874</v>
      </c>
      <c r="R2304" s="11">
        <f>+VLOOKUP(B2304,[2]Hoja2!$A$3:$C$3503,3,FALSE)</f>
        <v>13676124</v>
      </c>
      <c r="S2304" s="11">
        <f t="shared" si="72"/>
        <v>0</v>
      </c>
      <c r="T2304" s="22">
        <f t="shared" si="73"/>
        <v>100</v>
      </c>
      <c r="U2304" s="5">
        <v>0</v>
      </c>
      <c r="V2304" s="10" t="s">
        <v>8992</v>
      </c>
    </row>
    <row r="2305" spans="1:22" s="4" customFormat="1" ht="51" x14ac:dyDescent="0.2">
      <c r="A2305" s="5" t="s">
        <v>7987</v>
      </c>
      <c r="B2305" s="5" t="s">
        <v>7987</v>
      </c>
      <c r="C2305" s="5" t="str">
        <f>+VLOOKUP(B2305,[2]Hoja1!$H$1:$I$5207,2,FALSE)</f>
        <v>CONTRATO DE PRESTACION DE SERVICIOS PROFESIONALES</v>
      </c>
      <c r="D2305" s="6" t="str">
        <f>+VLOOKUP(B2305,'[1]Contratistas-REP legal'!$C$1:$Z$3995,3,FALSE)</f>
        <v>FREDY EDUARDO BOADA BOLIVAR</v>
      </c>
      <c r="E2305" s="6">
        <f>+VLOOKUP(B2305,'[1]Contratistas-REP legal'!$C$1:$Z$3995,5,FALSE)</f>
        <v>79780847</v>
      </c>
      <c r="F2305" s="7" t="s">
        <v>829</v>
      </c>
      <c r="G2305" s="8">
        <f>+VLOOKUP(B2305,'[1]Contratistas-REP legal'!$C$1:$Z$3995,17,FALSE)</f>
        <v>0</v>
      </c>
      <c r="H2305" s="9" t="str">
        <f>+VLOOKUP(B2305,'[1]Contratos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5" s="5" t="str">
        <f>+VLOOKUP(B2305,'[1]Contratos electrónicos SECOP II'!$D$1:$AZ$3653,23,FALSE)</f>
        <v>Inversión</v>
      </c>
      <c r="J2305" s="5"/>
      <c r="K2305" s="5" t="str">
        <f>+VLOOKUP(B2305,'[1]Contratos electrónicos SECOP II'!$D$1:$AZ$3653,26,FALSE)</f>
        <v>O23011733012024008608126</v>
      </c>
      <c r="L2305" s="11">
        <f>+VLOOKUP(B2305,'[1]Contratos electrónicos SECOP II'!$D$1:$AZ$3653,29,FALSE)</f>
        <v>13676124</v>
      </c>
      <c r="M2305" s="13">
        <v>45495</v>
      </c>
      <c r="N2305" s="13">
        <f>+VLOOKUP(B2305,'[1]Contratos electrónicos SECOP II'!$D$1:$AZ$3653,14,FALSE)</f>
        <v>45499</v>
      </c>
      <c r="O2305" s="13">
        <f>+VLOOKUP(B2305,'[1]Contratos electrónicos SECOP II'!$D$1:$AZ$3653,15,FALSE)</f>
        <v>45611</v>
      </c>
      <c r="P2305" s="15">
        <f t="shared" si="74"/>
        <v>113</v>
      </c>
      <c r="Q2305" s="11" t="s">
        <v>874</v>
      </c>
      <c r="R2305" s="11">
        <f>+VLOOKUP(B2305,[2]Hoja2!$A$3:$C$3503,3,FALSE)</f>
        <v>13676124</v>
      </c>
      <c r="S2305" s="11">
        <f t="shared" si="72"/>
        <v>0</v>
      </c>
      <c r="T2305" s="22">
        <f t="shared" si="73"/>
        <v>100</v>
      </c>
      <c r="U2305" s="5">
        <v>0</v>
      </c>
      <c r="V2305" s="10" t="s">
        <v>8993</v>
      </c>
    </row>
    <row r="2306" spans="1:22" s="4" customFormat="1" ht="51" x14ac:dyDescent="0.2">
      <c r="A2306" s="5" t="s">
        <v>7988</v>
      </c>
      <c r="B2306" s="5" t="s">
        <v>7988</v>
      </c>
      <c r="C2306" s="5" t="str">
        <f>+VLOOKUP(B2306,[2]Hoja1!$H$1:$I$5207,2,FALSE)</f>
        <v>CONTRATO DE PRESTACION DE SERVICIOS PROFESIONALES</v>
      </c>
      <c r="D2306" s="6" t="str">
        <f>+VLOOKUP(B2306,'[1]Contratistas-REP legal'!$C$1:$Z$3995,3,FALSE)</f>
        <v>SANTIAGO SIMON ALDANA GOMEZ</v>
      </c>
      <c r="E2306" s="6">
        <f>+VLOOKUP(B2306,'[1]Contratistas-REP legal'!$C$1:$Z$3995,5,FALSE)</f>
        <v>1032473339</v>
      </c>
      <c r="F2306" s="7" t="s">
        <v>829</v>
      </c>
      <c r="G2306" s="8">
        <f>+VLOOKUP(B2306,'[1]Contratistas-REP legal'!$C$1:$Z$3995,17,FALSE)</f>
        <v>0</v>
      </c>
      <c r="H2306" s="9" t="str">
        <f>+VLOOKUP(B2306,'[1]Contratos electrónicos SECOP II'!$D$1:$AZ$3653,33,FALSE)</f>
        <v>Prestar servicios profesionales al IDARTES - Subdirección de Formación Artística,para el desarrollo y ejecución de los procesos de formación artística, en el marco del Programa Crea, acorde con las perspectivas pedagógicas del programa y los requerimientos de la entidad.</v>
      </c>
      <c r="I2306" s="5" t="str">
        <f>+VLOOKUP(B2306,'[1]Contratos electrónicos SECOP II'!$D$1:$AZ$3653,23,FALSE)</f>
        <v>Inversión</v>
      </c>
      <c r="J2306" s="5"/>
      <c r="K2306" s="5" t="str">
        <f>+VLOOKUP(B2306,'[1]Contratos electrónicos SECOP II'!$D$1:$AZ$3653,26,FALSE)</f>
        <v>O23011733012024008608122</v>
      </c>
      <c r="L2306" s="11">
        <f>+VLOOKUP(B2306,'[1]Contratos electrónicos SECOP II'!$D$1:$AZ$3653,29,FALSE)</f>
        <v>17035172</v>
      </c>
      <c r="M2306" s="13">
        <v>45496</v>
      </c>
      <c r="N2306" s="13">
        <f>+VLOOKUP(B2306,'[1]Contratos electrónicos SECOP II'!$D$1:$AZ$3653,14,FALSE)</f>
        <v>45498</v>
      </c>
      <c r="O2306" s="13">
        <f>+VLOOKUP(B2306,'[1]Contratos electrónicos SECOP II'!$D$1:$AZ$3653,15,FALSE)</f>
        <v>45639</v>
      </c>
      <c r="P2306" s="15">
        <f t="shared" si="74"/>
        <v>142</v>
      </c>
      <c r="Q2306" s="11" t="s">
        <v>874</v>
      </c>
      <c r="R2306" s="11">
        <f>+VLOOKUP(B2306,[2]Hoja2!$A$3:$C$3503,3,FALSE)</f>
        <v>17035172</v>
      </c>
      <c r="S2306" s="11">
        <f t="shared" si="72"/>
        <v>0</v>
      </c>
      <c r="T2306" s="22">
        <f t="shared" si="73"/>
        <v>100</v>
      </c>
      <c r="U2306" s="5">
        <v>1</v>
      </c>
      <c r="V2306" s="10" t="s">
        <v>8994</v>
      </c>
    </row>
    <row r="2307" spans="1:22" s="4" customFormat="1" ht="51" x14ac:dyDescent="0.2">
      <c r="A2307" s="5" t="s">
        <v>7989</v>
      </c>
      <c r="B2307" s="5" t="s">
        <v>7989</v>
      </c>
      <c r="C2307" s="5" t="str">
        <f>+VLOOKUP(B2307,[2]Hoja1!$H$1:$I$5207,2,FALSE)</f>
        <v>CONTRATO DE PRESTACION DE SERVICIOS PROFESIONALES</v>
      </c>
      <c r="D2307" s="6" t="str">
        <f>+VLOOKUP(B2307,'[1]Contratistas-REP legal'!$C$1:$Z$3995,3,FALSE)</f>
        <v>MORYN FARIDA GUTIERREZ ARANZALES</v>
      </c>
      <c r="E2307" s="6">
        <f>+VLOOKUP(B2307,'[1]Contratistas-REP legal'!$C$1:$Z$3995,5,FALSE)</f>
        <v>53012889</v>
      </c>
      <c r="F2307" s="7" t="s">
        <v>829</v>
      </c>
      <c r="G2307" s="8">
        <f>+VLOOKUP(B2307,'[1]Contratistas-REP legal'!$C$1:$Z$3995,17,FALSE)</f>
        <v>0</v>
      </c>
      <c r="H2307" s="9" t="str">
        <f>+VLOOKUP(B2307,'[1]Contratos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7" s="5" t="str">
        <f>+VLOOKUP(B2307,'[1]Contratos electrónicos SECOP II'!$D$1:$AZ$3653,23,FALSE)</f>
        <v>Inversión</v>
      </c>
      <c r="J2307" s="5"/>
      <c r="K2307" s="5" t="str">
        <f>+VLOOKUP(B2307,'[1]Contratos electrónicos SECOP II'!$D$1:$AZ$3653,26,FALSE)</f>
        <v>O23011733012024008608051</v>
      </c>
      <c r="L2307" s="11">
        <f>+VLOOKUP(B2307,'[1]Contratos electrónicos SECOP II'!$D$1:$AZ$3653,29,FALSE)</f>
        <v>12596430</v>
      </c>
      <c r="M2307" s="13">
        <v>45495</v>
      </c>
      <c r="N2307" s="13">
        <f>+VLOOKUP(B2307,'[1]Contratos electrónicos SECOP II'!$D$1:$AZ$3653,14,FALSE)</f>
        <v>45505</v>
      </c>
      <c r="O2307" s="13">
        <f>+VLOOKUP(B2307,'[1]Contratos electrónicos SECOP II'!$D$1:$AZ$3653,15,FALSE)</f>
        <v>45611</v>
      </c>
      <c r="P2307" s="15">
        <f t="shared" si="74"/>
        <v>107</v>
      </c>
      <c r="Q2307" s="11" t="s">
        <v>874</v>
      </c>
      <c r="R2307" s="11">
        <f>+VLOOKUP(B2307,[2]Hoja2!$A$3:$C$3503,3,FALSE)</f>
        <v>12596430</v>
      </c>
      <c r="S2307" s="11">
        <f t="shared" si="72"/>
        <v>0</v>
      </c>
      <c r="T2307" s="22">
        <f t="shared" si="73"/>
        <v>100</v>
      </c>
      <c r="U2307" s="5">
        <v>0</v>
      </c>
      <c r="V2307" s="10" t="s">
        <v>8995</v>
      </c>
    </row>
    <row r="2308" spans="1:22" s="4" customFormat="1" ht="51" x14ac:dyDescent="0.2">
      <c r="A2308" s="5" t="s">
        <v>7990</v>
      </c>
      <c r="B2308" s="5" t="s">
        <v>7990</v>
      </c>
      <c r="C2308" s="5" t="str">
        <f>+VLOOKUP(B2308,[2]Hoja1!$H$1:$I$5207,2,FALSE)</f>
        <v>CONTRATO DE PRESTACION DE SERVICIOS PROFESIONALES</v>
      </c>
      <c r="D2308" s="6" t="str">
        <f>+VLOOKUP(B2308,'[1]Contratistas-REP legal'!$C$1:$Z$3995,3,FALSE)</f>
        <v>DIANA MARIA PEÑA REYES</v>
      </c>
      <c r="E2308" s="6">
        <f>+VLOOKUP(B2308,'[1]Contratistas-REP legal'!$C$1:$Z$3995,5,FALSE)</f>
        <v>1030531483</v>
      </c>
      <c r="F2308" s="7" t="s">
        <v>829</v>
      </c>
      <c r="G2308" s="8">
        <f>+VLOOKUP(B2308,'[1]Contratistas-REP legal'!$C$1:$Z$3995,17,FALSE)</f>
        <v>0</v>
      </c>
      <c r="H2308" s="9" t="str">
        <f>+VLOOKUP(B2308,'[1]Contratos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8" s="5" t="str">
        <f>+VLOOKUP(B2308,'[1]Contratos electrónicos SECOP II'!$D$1:$AZ$3653,23,FALSE)</f>
        <v>Inversión</v>
      </c>
      <c r="J2308" s="5"/>
      <c r="K2308" s="5" t="str">
        <f>+VLOOKUP(B2308,'[1]Contratos electrónicos SECOP II'!$D$1:$AZ$3653,26,FALSE)</f>
        <v>O23011733012024008608122</v>
      </c>
      <c r="L2308" s="11">
        <f>+VLOOKUP(B2308,'[1]Contratos electrónicos SECOP II'!$D$1:$AZ$3653,29,FALSE)</f>
        <v>12596430</v>
      </c>
      <c r="M2308" s="13">
        <v>45495</v>
      </c>
      <c r="N2308" s="13">
        <f>+VLOOKUP(B2308,'[1]Contratos electrónicos SECOP II'!$D$1:$AZ$3653,14,FALSE)</f>
        <v>45505</v>
      </c>
      <c r="O2308" s="13">
        <f>+VLOOKUP(B2308,'[1]Contratos electrónicos SECOP II'!$D$1:$AZ$3653,15,FALSE)</f>
        <v>45611</v>
      </c>
      <c r="P2308" s="15">
        <f t="shared" si="74"/>
        <v>107</v>
      </c>
      <c r="Q2308" s="11" t="s">
        <v>874</v>
      </c>
      <c r="R2308" s="11">
        <f>+VLOOKUP(B2308,[2]Hoja2!$A$3:$C$3503,3,FALSE)</f>
        <v>12596430</v>
      </c>
      <c r="S2308" s="11">
        <f t="shared" ref="S2308:S2371" si="75">+L2308-R2308</f>
        <v>0</v>
      </c>
      <c r="T2308" s="22">
        <f t="shared" si="73"/>
        <v>100</v>
      </c>
      <c r="U2308" s="5">
        <v>0</v>
      </c>
      <c r="V2308" s="10" t="s">
        <v>8996</v>
      </c>
    </row>
    <row r="2309" spans="1:22" s="4" customFormat="1" ht="51" x14ac:dyDescent="0.2">
      <c r="A2309" s="5" t="s">
        <v>7991</v>
      </c>
      <c r="B2309" s="5" t="s">
        <v>7991</v>
      </c>
      <c r="C2309" s="5" t="str">
        <f>+VLOOKUP(B2309,[2]Hoja1!$H$1:$I$5207,2,FALSE)</f>
        <v>CONTRATO DE PRESTACION DE SERVICIOS PROFESIONALES</v>
      </c>
      <c r="D2309" s="6" t="str">
        <f>+VLOOKUP(B2309,'[1]Contratistas-REP legal'!$C$1:$Z$3995,3,FALSE)</f>
        <v>YENNY PATRICIA BARON</v>
      </c>
      <c r="E2309" s="6">
        <f>+VLOOKUP(B2309,'[1]Contratistas-REP legal'!$C$1:$Z$3995,5,FALSE)</f>
        <v>52755246</v>
      </c>
      <c r="F2309" s="7" t="s">
        <v>829</v>
      </c>
      <c r="G2309" s="8">
        <f>+VLOOKUP(B2309,'[1]Contratistas-REP legal'!$C$1:$Z$3995,17,FALSE)</f>
        <v>0</v>
      </c>
      <c r="H2309" s="9" t="str">
        <f>+VLOOKUP(B2309,'[1]Contratos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09" s="5" t="str">
        <f>+VLOOKUP(B2309,'[1]Contratos electrónicos SECOP II'!$D$1:$AZ$3653,23,FALSE)</f>
        <v>Inversión</v>
      </c>
      <c r="J2309" s="5"/>
      <c r="K2309" s="5" t="str">
        <f>+VLOOKUP(B2309,'[1]Contratos electrónicos SECOP II'!$D$1:$AZ$3653,26,FALSE)</f>
        <v>O23011733012024008608122</v>
      </c>
      <c r="L2309" s="11">
        <f>+VLOOKUP(B2309,'[1]Contratos electrónicos SECOP II'!$D$1:$AZ$3653,29,FALSE)</f>
        <v>12596430</v>
      </c>
      <c r="M2309" s="13">
        <v>45495</v>
      </c>
      <c r="N2309" s="13">
        <f>+VLOOKUP(B2309,'[1]Contratos electrónicos SECOP II'!$D$1:$AZ$3653,14,FALSE)</f>
        <v>45505</v>
      </c>
      <c r="O2309" s="13">
        <f>+VLOOKUP(B2309,'[1]Contratos electrónicos SECOP II'!$D$1:$AZ$3653,15,FALSE)</f>
        <v>45611</v>
      </c>
      <c r="P2309" s="15">
        <f t="shared" si="74"/>
        <v>107</v>
      </c>
      <c r="Q2309" s="11" t="s">
        <v>874</v>
      </c>
      <c r="R2309" s="11">
        <f>+VLOOKUP(B2309,[2]Hoja2!$A$3:$C$3503,3,FALSE)</f>
        <v>12596430</v>
      </c>
      <c r="S2309" s="11">
        <f t="shared" si="75"/>
        <v>0</v>
      </c>
      <c r="T2309" s="22">
        <f t="shared" ref="T2309:T2372" si="76">+R2309*100/L2309</f>
        <v>100</v>
      </c>
      <c r="U2309" s="5">
        <v>0</v>
      </c>
      <c r="V2309" s="10" t="s">
        <v>8997</v>
      </c>
    </row>
    <row r="2310" spans="1:22" s="4" customFormat="1" ht="51" x14ac:dyDescent="0.2">
      <c r="A2310" s="5" t="s">
        <v>7992</v>
      </c>
      <c r="B2310" s="5" t="s">
        <v>7992</v>
      </c>
      <c r="C2310" s="5" t="str">
        <f>+VLOOKUP(B2310,[2]Hoja1!$H$1:$I$5207,2,FALSE)</f>
        <v>CONTRATO DE PRESTACION DE SERVICIOS PROFESIONALES</v>
      </c>
      <c r="D2310" s="6" t="str">
        <f>+VLOOKUP(B2310,'[1]Contratistas-REP legal'!$C$1:$Z$3995,3,FALSE)</f>
        <v>KETTY FRANCISCA VALOYES HURTADO</v>
      </c>
      <c r="E2310" s="6">
        <f>+VLOOKUP(B2310,'[1]Contratistas-REP legal'!$C$1:$Z$3995,5,FALSE)</f>
        <v>51780088</v>
      </c>
      <c r="F2310" s="7" t="s">
        <v>829</v>
      </c>
      <c r="G2310" s="8">
        <f>+VLOOKUP(B2310,'[1]Contratistas-REP legal'!$C$1:$Z$3995,17,FALSE)</f>
        <v>0</v>
      </c>
      <c r="H2310" s="9" t="str">
        <f>+VLOOKUP(B2310,'[1]Contratos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10" s="5" t="str">
        <f>+VLOOKUP(B2310,'[1]Contratos electrónicos SECOP II'!$D$1:$AZ$3653,23,FALSE)</f>
        <v>Inversión</v>
      </c>
      <c r="J2310" s="5"/>
      <c r="K2310" s="5" t="str">
        <f>+VLOOKUP(B2310,'[1]Contratos electrónicos SECOP II'!$D$1:$AZ$3653,26,FALSE)</f>
        <v>O23011733012024008608122</v>
      </c>
      <c r="L2310" s="11">
        <f>+VLOOKUP(B2310,'[1]Contratos electrónicos SECOP II'!$D$1:$AZ$3653,29,FALSE)</f>
        <v>12596430</v>
      </c>
      <c r="M2310" s="13">
        <v>45496</v>
      </c>
      <c r="N2310" s="13">
        <f>+VLOOKUP(B2310,'[1]Contratos electrónicos SECOP II'!$D$1:$AZ$3653,14,FALSE)</f>
        <v>45505</v>
      </c>
      <c r="O2310" s="13">
        <f>+VLOOKUP(B2310,'[1]Contratos electrónicos SECOP II'!$D$1:$AZ$3653,15,FALSE)</f>
        <v>45611</v>
      </c>
      <c r="P2310" s="15">
        <f t="shared" si="74"/>
        <v>107</v>
      </c>
      <c r="Q2310" s="11" t="s">
        <v>874</v>
      </c>
      <c r="R2310" s="11">
        <f>+VLOOKUP(B2310,[2]Hoja2!$A$3:$C$3503,3,FALSE)</f>
        <v>12596430</v>
      </c>
      <c r="S2310" s="11">
        <f t="shared" si="75"/>
        <v>0</v>
      </c>
      <c r="T2310" s="22">
        <f t="shared" si="76"/>
        <v>100</v>
      </c>
      <c r="U2310" s="5">
        <v>0</v>
      </c>
      <c r="V2310" s="10" t="s">
        <v>8998</v>
      </c>
    </row>
    <row r="2311" spans="1:22" s="4" customFormat="1" ht="51" x14ac:dyDescent="0.2">
      <c r="A2311" s="5" t="s">
        <v>7993</v>
      </c>
      <c r="B2311" s="5" t="s">
        <v>7993</v>
      </c>
      <c r="C2311" s="5" t="str">
        <f>+VLOOKUP(B2311,[2]Hoja1!$H$1:$I$5207,2,FALSE)</f>
        <v>CONTRATO DE PRESTACION DE SERVICIOS PROFESIONALES</v>
      </c>
      <c r="D2311" s="6" t="str">
        <f>+VLOOKUP(B2311,'[1]Contratistas-REP legal'!$C$1:$Z$3995,3,FALSE)</f>
        <v>BEATRIZ HELENA JAIMES MORALES</v>
      </c>
      <c r="E2311" s="6">
        <f>+VLOOKUP(B2311,'[1]Contratistas-REP legal'!$C$1:$Z$3995,5,FALSE)</f>
        <v>43184409</v>
      </c>
      <c r="F2311" s="7" t="s">
        <v>829</v>
      </c>
      <c r="G2311" s="8">
        <f>+VLOOKUP(B2311,'[1]Contratistas-REP legal'!$C$1:$Z$3995,17,FALSE)</f>
        <v>0</v>
      </c>
      <c r="H2311" s="9" t="str">
        <f>+VLOOKUP(B2311,'[1]Contratos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11" s="5" t="str">
        <f>+VLOOKUP(B2311,'[1]Contratos electrónicos SECOP II'!$D$1:$AZ$3653,23,FALSE)</f>
        <v>Inversión</v>
      </c>
      <c r="J2311" s="5"/>
      <c r="K2311" s="5" t="str">
        <f>+VLOOKUP(B2311,'[1]Contratos electrónicos SECOP II'!$D$1:$AZ$3653,26,FALSE)</f>
        <v>O23011733012024008608122</v>
      </c>
      <c r="L2311" s="11">
        <f>+VLOOKUP(B2311,'[1]Contratos electrónicos SECOP II'!$D$1:$AZ$3653,29,FALSE)</f>
        <v>12596430</v>
      </c>
      <c r="M2311" s="13">
        <v>45495</v>
      </c>
      <c r="N2311" s="13">
        <f>+VLOOKUP(B2311,'[1]Contratos electrónicos SECOP II'!$D$1:$AZ$3653,14,FALSE)</f>
        <v>45505</v>
      </c>
      <c r="O2311" s="13">
        <f>+VLOOKUP(B2311,'[1]Contratos electrónicos SECOP II'!$D$1:$AZ$3653,15,FALSE)</f>
        <v>45621</v>
      </c>
      <c r="P2311" s="15">
        <f t="shared" si="74"/>
        <v>117</v>
      </c>
      <c r="Q2311" s="11" t="s">
        <v>874</v>
      </c>
      <c r="R2311" s="11">
        <f>+VLOOKUP(B2311,[2]Hoja2!$A$3:$C$3503,3,FALSE)</f>
        <v>12596430</v>
      </c>
      <c r="S2311" s="11">
        <f t="shared" si="75"/>
        <v>0</v>
      </c>
      <c r="T2311" s="22">
        <f t="shared" si="76"/>
        <v>100</v>
      </c>
      <c r="U2311" s="5">
        <v>1</v>
      </c>
      <c r="V2311" s="10" t="s">
        <v>8999</v>
      </c>
    </row>
    <row r="2312" spans="1:22" s="4" customFormat="1" ht="51" x14ac:dyDescent="0.2">
      <c r="A2312" s="5" t="s">
        <v>7994</v>
      </c>
      <c r="B2312" s="5" t="s">
        <v>7994</v>
      </c>
      <c r="C2312" s="5" t="str">
        <f>+VLOOKUP(B2312,[2]Hoja1!$H$1:$I$5207,2,FALSE)</f>
        <v>CONTRATO DE PRESTACION DE SERVICIOS PROFESIONALES</v>
      </c>
      <c r="D2312" s="6" t="str">
        <f>+VLOOKUP(B2312,'[1]Contratistas-REP legal'!$C$1:$Z$3995,3,FALSE)</f>
        <v>WILMER CAMILO RODRIGUEZ CALVO</v>
      </c>
      <c r="E2312" s="6">
        <f>+VLOOKUP(B2312,'[1]Contratistas-REP legal'!$C$1:$Z$3995,5,FALSE)</f>
        <v>1014237917</v>
      </c>
      <c r="F2312" s="7" t="s">
        <v>829</v>
      </c>
      <c r="G2312" s="8">
        <f>+VLOOKUP(B2312,'[1]Contratistas-REP legal'!$C$1:$Z$3995,17,FALSE)</f>
        <v>0</v>
      </c>
      <c r="H2312" s="9" t="str">
        <f>+VLOOKUP(B2312,'[1]Contratos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12" s="5" t="str">
        <f>+VLOOKUP(B2312,'[1]Contratos electrónicos SECOP II'!$D$1:$AZ$3653,23,FALSE)</f>
        <v>Inversión</v>
      </c>
      <c r="J2312" s="5"/>
      <c r="K2312" s="5" t="str">
        <f>+VLOOKUP(B2312,'[1]Contratos electrónicos SECOP II'!$D$1:$AZ$3653,26,FALSE)</f>
        <v>O23011733012024008608122</v>
      </c>
      <c r="L2312" s="11">
        <f>+VLOOKUP(B2312,'[1]Contratos electrónicos SECOP II'!$D$1:$AZ$3653,29,FALSE)</f>
        <v>17035172</v>
      </c>
      <c r="M2312" s="13">
        <v>45495</v>
      </c>
      <c r="N2312" s="13">
        <f>+VLOOKUP(B2312,'[1]Contratos electrónicos SECOP II'!$D$1:$AZ$3653,14,FALSE)</f>
        <v>45497</v>
      </c>
      <c r="O2312" s="13">
        <f>+VLOOKUP(B2312,'[1]Contratos electrónicos SECOP II'!$D$1:$AZ$3653,15,FALSE)</f>
        <v>45639</v>
      </c>
      <c r="P2312" s="15">
        <f t="shared" si="74"/>
        <v>143</v>
      </c>
      <c r="Q2312" s="11" t="s">
        <v>874</v>
      </c>
      <c r="R2312" s="11">
        <f>+VLOOKUP(B2312,[2]Hoja2!$A$3:$C$3503,3,FALSE)</f>
        <v>17035172</v>
      </c>
      <c r="S2312" s="11">
        <f t="shared" si="75"/>
        <v>0</v>
      </c>
      <c r="T2312" s="22">
        <f t="shared" si="76"/>
        <v>100</v>
      </c>
      <c r="U2312" s="5">
        <v>1</v>
      </c>
      <c r="V2312" s="10" t="s">
        <v>9000</v>
      </c>
    </row>
    <row r="2313" spans="1:22" s="4" customFormat="1" ht="51" x14ac:dyDescent="0.2">
      <c r="A2313" s="5" t="s">
        <v>7995</v>
      </c>
      <c r="B2313" s="5" t="s">
        <v>7995</v>
      </c>
      <c r="C2313" s="5" t="str">
        <f>+VLOOKUP(B2313,[2]Hoja1!$H$1:$I$5207,2,FALSE)</f>
        <v>CONTRATO DE PRESTACION DE SERVICIOS DE APOYO A LA GESTION</v>
      </c>
      <c r="D2313" s="6" t="str">
        <f>+VLOOKUP(B2313,'[1]Contratistas-REP legal'!$C$1:$Z$3995,3,FALSE)</f>
        <v>EDISON DARIO AREVALO SANABRIA</v>
      </c>
      <c r="E2313" s="6">
        <f>+VLOOKUP(B2313,'[1]Contratistas-REP legal'!$C$1:$Z$3995,5,FALSE)</f>
        <v>1015414163</v>
      </c>
      <c r="F2313" s="7" t="s">
        <v>829</v>
      </c>
      <c r="G2313" s="8">
        <f>+VLOOKUP(B2313,'[1]Contratistas-REP legal'!$C$1:$Z$3995,17,FALSE)</f>
        <v>0</v>
      </c>
      <c r="H2313" s="9" t="str">
        <f>+VLOOKUP(B2313,'[1]Contratos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13" s="5" t="str">
        <f>+VLOOKUP(B2313,'[1]Contratos electrónicos SECOP II'!$D$1:$AZ$3653,23,FALSE)</f>
        <v>Inversión</v>
      </c>
      <c r="J2313" s="5"/>
      <c r="K2313" s="5" t="str">
        <f>+VLOOKUP(B2313,'[1]Contratos electrónicos SECOP II'!$D$1:$AZ$3653,26,FALSE)</f>
        <v>O23011733012024008608126</v>
      </c>
      <c r="L2313" s="11">
        <f>+VLOOKUP(B2313,'[1]Contratos electrónicos SECOP II'!$D$1:$AZ$3653,29,FALSE)</f>
        <v>12596430</v>
      </c>
      <c r="M2313" s="13">
        <v>45496</v>
      </c>
      <c r="N2313" s="13">
        <f>+VLOOKUP(B2313,'[1]Contratos electrónicos SECOP II'!$D$1:$AZ$3653,14,FALSE)</f>
        <v>45505</v>
      </c>
      <c r="O2313" s="13">
        <f>+VLOOKUP(B2313,'[1]Contratos electrónicos SECOP II'!$D$1:$AZ$3653,15,FALSE)</f>
        <v>45611</v>
      </c>
      <c r="P2313" s="15">
        <f t="shared" si="74"/>
        <v>107</v>
      </c>
      <c r="Q2313" s="11" t="s">
        <v>874</v>
      </c>
      <c r="R2313" s="11">
        <f>+VLOOKUP(B2313,[2]Hoja2!$A$3:$C$3503,3,FALSE)</f>
        <v>12596430</v>
      </c>
      <c r="S2313" s="11">
        <f t="shared" si="75"/>
        <v>0</v>
      </c>
      <c r="T2313" s="22">
        <f t="shared" si="76"/>
        <v>100</v>
      </c>
      <c r="U2313" s="5">
        <v>0</v>
      </c>
      <c r="V2313" s="10" t="s">
        <v>9001</v>
      </c>
    </row>
    <row r="2314" spans="1:22" s="4" customFormat="1" ht="51" x14ac:dyDescent="0.2">
      <c r="A2314" s="5" t="s">
        <v>7996</v>
      </c>
      <c r="B2314" s="5" t="s">
        <v>7996</v>
      </c>
      <c r="C2314" s="5" t="str">
        <f>+VLOOKUP(B2314,[2]Hoja1!$H$1:$I$5207,2,FALSE)</f>
        <v>CONTRATO DE PRESTACION DE SERVICIOS DE APOYO A LA GESTION</v>
      </c>
      <c r="D2314" s="6" t="str">
        <f>+VLOOKUP(B2314,'[1]Contratistas-REP legal'!$C$1:$Z$3995,3,FALSE)</f>
        <v>ELIAS ANDRES BOHORQUEZ BOLIVAR</v>
      </c>
      <c r="E2314" s="6">
        <f>+VLOOKUP(B2314,'[1]Contratistas-REP legal'!$C$1:$Z$3995,5,FALSE)</f>
        <v>80829802</v>
      </c>
      <c r="F2314" s="7" t="s">
        <v>829</v>
      </c>
      <c r="G2314" s="8">
        <f>+VLOOKUP(B2314,'[1]Contratistas-REP legal'!$C$1:$Z$3995,17,FALSE)</f>
        <v>0</v>
      </c>
      <c r="H2314" s="9" t="str">
        <f>+VLOOKUP(B2314,'[1]Contratos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14" s="5" t="str">
        <f>+VLOOKUP(B2314,'[1]Contratos electrónicos SECOP II'!$D$1:$AZ$3653,23,FALSE)</f>
        <v>Inversión</v>
      </c>
      <c r="J2314" s="5"/>
      <c r="K2314" s="5" t="str">
        <f>+VLOOKUP(B2314,'[1]Contratos electrónicos SECOP II'!$D$1:$AZ$3653,26,FALSE)</f>
        <v>O23011733012024008608051</v>
      </c>
      <c r="L2314" s="11">
        <f>+VLOOKUP(B2314,'[1]Contratos electrónicos SECOP II'!$D$1:$AZ$3653,29,FALSE)</f>
        <v>12596430</v>
      </c>
      <c r="M2314" s="13">
        <v>45496</v>
      </c>
      <c r="N2314" s="13">
        <f>+VLOOKUP(B2314,'[1]Contratos electrónicos SECOP II'!$D$1:$AZ$3653,14,FALSE)</f>
        <v>45505</v>
      </c>
      <c r="O2314" s="13">
        <f>+VLOOKUP(B2314,'[1]Contratos electrónicos SECOP II'!$D$1:$AZ$3653,15,FALSE)</f>
        <v>45611</v>
      </c>
      <c r="P2314" s="15">
        <f t="shared" si="74"/>
        <v>107</v>
      </c>
      <c r="Q2314" s="11" t="s">
        <v>874</v>
      </c>
      <c r="R2314" s="11">
        <f>+VLOOKUP(B2314,[2]Hoja2!$A$3:$C$3503,3,FALSE)</f>
        <v>12596430</v>
      </c>
      <c r="S2314" s="11">
        <f t="shared" si="75"/>
        <v>0</v>
      </c>
      <c r="T2314" s="22">
        <f t="shared" si="76"/>
        <v>100</v>
      </c>
      <c r="U2314" s="5">
        <v>0</v>
      </c>
      <c r="V2314" s="10" t="s">
        <v>9002</v>
      </c>
    </row>
    <row r="2315" spans="1:22" s="4" customFormat="1" ht="51" x14ac:dyDescent="0.2">
      <c r="A2315" s="5" t="s">
        <v>7997</v>
      </c>
      <c r="B2315" s="5" t="s">
        <v>7997</v>
      </c>
      <c r="C2315" s="5" t="str">
        <f>+VLOOKUP(B2315,[2]Hoja1!$H$1:$I$5207,2,FALSE)</f>
        <v>CONTRATO DE PRESTACION DE SERVICIOS DE APOYO A LA GESTION</v>
      </c>
      <c r="D2315" s="6" t="str">
        <f>+VLOOKUP(B2315,'[1]Contratistas-REP legal'!$C$1:$Z$3995,3,FALSE)</f>
        <v>LEIDY VIVIANA VALBUENA USUGA</v>
      </c>
      <c r="E2315" s="6">
        <f>+VLOOKUP(B2315,'[1]Contratistas-REP legal'!$C$1:$Z$3995,5,FALSE)</f>
        <v>52745530</v>
      </c>
      <c r="F2315" s="7" t="s">
        <v>829</v>
      </c>
      <c r="G2315" s="8">
        <f>+VLOOKUP(B2315,'[1]Contratistas-REP legal'!$C$1:$Z$3995,17,FALSE)</f>
        <v>0</v>
      </c>
      <c r="H2315" s="9" t="str">
        <f>+VLOOKUP(B2315,'[1]Contratos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15" s="5" t="str">
        <f>+VLOOKUP(B2315,'[1]Contratos electrónicos SECOP II'!$D$1:$AZ$3653,23,FALSE)</f>
        <v>Inversión</v>
      </c>
      <c r="J2315" s="5"/>
      <c r="K2315" s="5" t="str">
        <f>+VLOOKUP(B2315,'[1]Contratos electrónicos SECOP II'!$D$1:$AZ$3653,26,FALSE)</f>
        <v>O23011733012024008608051</v>
      </c>
      <c r="L2315" s="11">
        <f>+VLOOKUP(B2315,'[1]Contratos electrónicos SECOP II'!$D$1:$AZ$3653,29,FALSE)</f>
        <v>12596430</v>
      </c>
      <c r="M2315" s="13">
        <v>45496</v>
      </c>
      <c r="N2315" s="13">
        <f>+VLOOKUP(B2315,'[1]Contratos electrónicos SECOP II'!$D$1:$AZ$3653,14,FALSE)</f>
        <v>45505</v>
      </c>
      <c r="O2315" s="13">
        <f>+VLOOKUP(B2315,'[1]Contratos electrónicos SECOP II'!$D$1:$AZ$3653,15,FALSE)</f>
        <v>45611</v>
      </c>
      <c r="P2315" s="15">
        <f t="shared" si="74"/>
        <v>107</v>
      </c>
      <c r="Q2315" s="11" t="s">
        <v>874</v>
      </c>
      <c r="R2315" s="11">
        <f>+VLOOKUP(B2315,[2]Hoja2!$A$3:$C$3503,3,FALSE)</f>
        <v>12596430</v>
      </c>
      <c r="S2315" s="11">
        <f t="shared" si="75"/>
        <v>0</v>
      </c>
      <c r="T2315" s="22">
        <f t="shared" si="76"/>
        <v>100</v>
      </c>
      <c r="U2315" s="5">
        <v>0</v>
      </c>
      <c r="V2315" s="10" t="s">
        <v>9003</v>
      </c>
    </row>
    <row r="2316" spans="1:22" s="4" customFormat="1" ht="51" x14ac:dyDescent="0.2">
      <c r="A2316" s="5" t="s">
        <v>7998</v>
      </c>
      <c r="B2316" s="5" t="s">
        <v>7998</v>
      </c>
      <c r="C2316" s="5" t="str">
        <f>+VLOOKUP(B2316,[2]Hoja1!$H$1:$I$5207,2,FALSE)</f>
        <v>CONTRATO DE PRESTACION DE SERVICIOS PROFESIONALES</v>
      </c>
      <c r="D2316" s="6" t="str">
        <f>+VLOOKUP(B2316,'[1]Contratistas-REP legal'!$C$1:$Z$3995,3,FALSE)</f>
        <v>LORENA CADAVID PEREZ</v>
      </c>
      <c r="E2316" s="6">
        <f>+VLOOKUP(B2316,'[1]Contratistas-REP legal'!$C$1:$Z$3995,5,FALSE)</f>
        <v>1067840866</v>
      </c>
      <c r="F2316" s="7" t="s">
        <v>829</v>
      </c>
      <c r="G2316" s="8">
        <f>+VLOOKUP(B2316,'[1]Contratistas-REP legal'!$C$1:$Z$3995,17,FALSE)</f>
        <v>0</v>
      </c>
      <c r="H2316" s="9" t="str">
        <f>+VLOOKUP(B2316,'[1]Contratos electrónicos SECOP II'!$D$1:$AZ$3653,33,FALSE)</f>
        <v>Prestar servicios profesionales al Instituto Distrital de las Artes - IDARTES - Subdirección de Formación Artística, en las actividades asociadas a la estructuración, consolidación y seguimiento administrativo, así como apoyo a la supervisión de los contratos y/o convenios asignados, acorde con los procesos y procedimientos definidos en la entidad.</v>
      </c>
      <c r="I2316" s="5" t="str">
        <f>+VLOOKUP(B2316,'[1]Contratos electrónicos SECOP II'!$D$1:$AZ$3653,23,FALSE)</f>
        <v>Inversión</v>
      </c>
      <c r="J2316" s="5"/>
      <c r="K2316" s="5" t="str">
        <f>+VLOOKUP(B2316,'[1]Contratos electrónicos SECOP II'!$D$1:$AZ$3653,26,FALSE)</f>
        <v>O23011733012024008608126</v>
      </c>
      <c r="L2316" s="11">
        <f>+VLOOKUP(B2316,'[1]Contratos electrónicos SECOP II'!$D$1:$AZ$3653,29,FALSE)</f>
        <v>34265000</v>
      </c>
      <c r="M2316" s="13">
        <v>45496</v>
      </c>
      <c r="N2316" s="13">
        <f>+VLOOKUP(B2316,'[1]Contratos electrónicos SECOP II'!$D$1:$AZ$3653,14,FALSE)</f>
        <v>45505</v>
      </c>
      <c r="O2316" s="13">
        <f>+VLOOKUP(B2316,'[1]Contratos electrónicos SECOP II'!$D$1:$AZ$3653,15,FALSE)</f>
        <v>45672</v>
      </c>
      <c r="P2316" s="15">
        <f t="shared" si="74"/>
        <v>168</v>
      </c>
      <c r="Q2316" s="11" t="s">
        <v>874</v>
      </c>
      <c r="R2316" s="11">
        <f>+VLOOKUP(B2316,[2]Hoja2!$A$3:$C$3503,3,FALSE)</f>
        <v>31150000</v>
      </c>
      <c r="S2316" s="11">
        <f t="shared" si="75"/>
        <v>3115000</v>
      </c>
      <c r="T2316" s="22">
        <f t="shared" si="76"/>
        <v>90.909090909090907</v>
      </c>
      <c r="U2316" s="5">
        <v>1</v>
      </c>
      <c r="V2316" s="10" t="s">
        <v>9004</v>
      </c>
    </row>
    <row r="2317" spans="1:22" s="4" customFormat="1" ht="51" x14ac:dyDescent="0.2">
      <c r="A2317" s="5" t="s">
        <v>7999</v>
      </c>
      <c r="B2317" s="5" t="s">
        <v>7999</v>
      </c>
      <c r="C2317" s="5" t="str">
        <f>+VLOOKUP(B2317,[2]Hoja1!$H$1:$I$5207,2,FALSE)</f>
        <v>CONTRATO DE PRESTACION DE SERVICIOS PROFESIONALES</v>
      </c>
      <c r="D2317" s="6" t="str">
        <f>+VLOOKUP(B2317,'[1]Contratistas-REP legal'!$C$1:$Z$3995,3,FALSE)</f>
        <v>DEIMER ARMANDO VERGARA TORRES</v>
      </c>
      <c r="E2317" s="6">
        <f>+VLOOKUP(B2317,'[1]Contratistas-REP legal'!$C$1:$Z$3995,5,FALSE)</f>
        <v>1082872881</v>
      </c>
      <c r="F2317" s="7" t="s">
        <v>829</v>
      </c>
      <c r="G2317" s="8">
        <f>+VLOOKUP(B2317,'[1]Contratistas-REP legal'!$C$1:$Z$3995,17,FALSE)</f>
        <v>0</v>
      </c>
      <c r="H2317" s="9" t="str">
        <f>+VLOOKUP(B2317,'[1]Contratos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17" s="5" t="str">
        <f>+VLOOKUP(B2317,'[1]Contratos electrónicos SECOP II'!$D$1:$AZ$3653,23,FALSE)</f>
        <v>Inversión</v>
      </c>
      <c r="J2317" s="5"/>
      <c r="K2317" s="5" t="str">
        <f>+VLOOKUP(B2317,'[1]Contratos electrónicos SECOP II'!$D$1:$AZ$3653,26,FALSE)</f>
        <v>O23011733012024008608051</v>
      </c>
      <c r="L2317" s="11">
        <f>+VLOOKUP(B2317,'[1]Contratos electrónicos SECOP II'!$D$1:$AZ$3653,29,FALSE)</f>
        <v>17035172</v>
      </c>
      <c r="M2317" s="13">
        <v>45496</v>
      </c>
      <c r="N2317" s="13">
        <f>+VLOOKUP(B2317,'[1]Contratos electrónicos SECOP II'!$D$1:$AZ$3653,14,FALSE)</f>
        <v>45499</v>
      </c>
      <c r="O2317" s="13">
        <f>+VLOOKUP(B2317,'[1]Contratos electrónicos SECOP II'!$D$1:$AZ$3653,15,FALSE)</f>
        <v>45639</v>
      </c>
      <c r="P2317" s="15">
        <f t="shared" si="74"/>
        <v>141</v>
      </c>
      <c r="Q2317" s="11" t="s">
        <v>874</v>
      </c>
      <c r="R2317" s="11">
        <f>+VLOOKUP(B2317,[2]Hoja2!$A$3:$C$3503,3,FALSE)</f>
        <v>17035172</v>
      </c>
      <c r="S2317" s="11">
        <f t="shared" si="75"/>
        <v>0</v>
      </c>
      <c r="T2317" s="22">
        <f t="shared" si="76"/>
        <v>100</v>
      </c>
      <c r="U2317" s="5">
        <v>1</v>
      </c>
      <c r="V2317" s="10" t="s">
        <v>9005</v>
      </c>
    </row>
    <row r="2318" spans="1:22" s="4" customFormat="1" ht="51" x14ac:dyDescent="0.2">
      <c r="A2318" s="5" t="s">
        <v>8000</v>
      </c>
      <c r="B2318" s="5" t="s">
        <v>8000</v>
      </c>
      <c r="C2318" s="5" t="str">
        <f>+VLOOKUP(B2318,[2]Hoja1!$H$1:$I$5207,2,FALSE)</f>
        <v>CONTRATO DE PRESTACION DE SERVICIOS PROFESIONALES</v>
      </c>
      <c r="D2318" s="6" t="str">
        <f>+VLOOKUP(B2318,'[1]Contratistas-REP legal'!$C$1:$Z$3995,3,FALSE)</f>
        <v>MAICHAEL JAIR TORRES BARON</v>
      </c>
      <c r="E2318" s="6">
        <f>+VLOOKUP(B2318,'[1]Contratistas-REP legal'!$C$1:$Z$3995,5,FALSE)</f>
        <v>1032435087</v>
      </c>
      <c r="F2318" s="7" t="s">
        <v>829</v>
      </c>
      <c r="G2318" s="8">
        <f>+VLOOKUP(B2318,'[1]Contratistas-REP legal'!$C$1:$Z$3995,17,FALSE)</f>
        <v>0</v>
      </c>
      <c r="H2318" s="9" t="str">
        <f>+VLOOKUP(B2318,'[1]Contratos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18" s="5" t="str">
        <f>+VLOOKUP(B2318,'[1]Contratos electrónicos SECOP II'!$D$1:$AZ$3653,23,FALSE)</f>
        <v>Inversión</v>
      </c>
      <c r="J2318" s="5"/>
      <c r="K2318" s="5" t="str">
        <f>+VLOOKUP(B2318,'[1]Contratos electrónicos SECOP II'!$D$1:$AZ$3653,26,FALSE)</f>
        <v>O23011733012024008608126</v>
      </c>
      <c r="L2318" s="11">
        <f>+VLOOKUP(B2318,'[1]Contratos electrónicos SECOP II'!$D$1:$AZ$3653,29,FALSE)</f>
        <v>8415908</v>
      </c>
      <c r="M2318" s="13">
        <v>45496</v>
      </c>
      <c r="N2318" s="13">
        <f>+VLOOKUP(B2318,'[1]Contratos electrónicos SECOP II'!$D$1:$AZ$3653,14,FALSE)</f>
        <v>45505</v>
      </c>
      <c r="O2318" s="13">
        <f>+VLOOKUP(B2318,'[1]Contratos electrónicos SECOP II'!$D$1:$AZ$3653,15,FALSE)</f>
        <v>45611</v>
      </c>
      <c r="P2318" s="15">
        <f t="shared" si="74"/>
        <v>107</v>
      </c>
      <c r="Q2318" s="11" t="s">
        <v>874</v>
      </c>
      <c r="R2318" s="11">
        <f>+VLOOKUP(B2318,[2]Hoja2!$A$3:$C$3503,3,FALSE)</f>
        <v>8415908</v>
      </c>
      <c r="S2318" s="11">
        <f t="shared" si="75"/>
        <v>0</v>
      </c>
      <c r="T2318" s="22">
        <f t="shared" si="76"/>
        <v>100</v>
      </c>
      <c r="U2318" s="5">
        <v>0</v>
      </c>
      <c r="V2318" s="10" t="s">
        <v>9006</v>
      </c>
    </row>
    <row r="2319" spans="1:22" s="4" customFormat="1" ht="51" x14ac:dyDescent="0.2">
      <c r="A2319" s="5" t="s">
        <v>8001</v>
      </c>
      <c r="B2319" s="5" t="s">
        <v>8001</v>
      </c>
      <c r="C2319" s="5" t="str">
        <f>+VLOOKUP(B2319,[2]Hoja1!$H$1:$I$5207,2,FALSE)</f>
        <v>CONTRATO DE PRESTACION DE SERVICIOS PROFESIONALES</v>
      </c>
      <c r="D2319" s="6" t="str">
        <f>+VLOOKUP(B2319,'[1]Contratistas-REP legal'!$C$1:$Z$3995,3,FALSE)</f>
        <v>DIANA YADIRA SIZA GONZALEZ</v>
      </c>
      <c r="E2319" s="6">
        <f>+VLOOKUP(B2319,'[1]Contratistas-REP legal'!$C$1:$Z$3995,5,FALSE)</f>
        <v>46458432</v>
      </c>
      <c r="F2319" s="7" t="s">
        <v>829</v>
      </c>
      <c r="G2319" s="8">
        <f>+VLOOKUP(B2319,'[1]Contratistas-REP legal'!$C$1:$Z$3995,17,FALSE)</f>
        <v>0</v>
      </c>
      <c r="H2319" s="9" t="str">
        <f>+VLOOKUP(B2319,'[1]Contratos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19" s="5" t="str">
        <f>+VLOOKUP(B2319,'[1]Contratos electrónicos SECOP II'!$D$1:$AZ$3653,23,FALSE)</f>
        <v>Inversión</v>
      </c>
      <c r="J2319" s="5"/>
      <c r="K2319" s="5" t="str">
        <f>+VLOOKUP(B2319,'[1]Contratos electrónicos SECOP II'!$D$1:$AZ$3653,26,FALSE)</f>
        <v>O23011733012024008608126</v>
      </c>
      <c r="L2319" s="11">
        <f>+VLOOKUP(B2319,'[1]Contratos electrónicos SECOP II'!$D$1:$AZ$3653,29,FALSE)</f>
        <v>8415908</v>
      </c>
      <c r="M2319" s="13">
        <v>45496</v>
      </c>
      <c r="N2319" s="13">
        <f>+VLOOKUP(B2319,'[1]Contratos electrónicos SECOP II'!$D$1:$AZ$3653,14,FALSE)</f>
        <v>45505</v>
      </c>
      <c r="O2319" s="13">
        <f>+VLOOKUP(B2319,'[1]Contratos electrónicos SECOP II'!$D$1:$AZ$3653,15,FALSE)</f>
        <v>45611</v>
      </c>
      <c r="P2319" s="15">
        <f t="shared" si="74"/>
        <v>107</v>
      </c>
      <c r="Q2319" s="11" t="s">
        <v>874</v>
      </c>
      <c r="R2319" s="11">
        <f>+VLOOKUP(B2319,[2]Hoja2!$A$3:$C$3503,3,FALSE)</f>
        <v>8415908</v>
      </c>
      <c r="S2319" s="11">
        <f t="shared" si="75"/>
        <v>0</v>
      </c>
      <c r="T2319" s="22">
        <f t="shared" si="76"/>
        <v>100</v>
      </c>
      <c r="U2319" s="5">
        <v>0</v>
      </c>
      <c r="V2319" s="10" t="s">
        <v>9007</v>
      </c>
    </row>
    <row r="2320" spans="1:22" s="4" customFormat="1" ht="51" x14ac:dyDescent="0.2">
      <c r="A2320" s="5" t="s">
        <v>8002</v>
      </c>
      <c r="B2320" s="5" t="s">
        <v>8002</v>
      </c>
      <c r="C2320" s="5" t="str">
        <f>+VLOOKUP(B2320,[2]Hoja1!$H$1:$I$5207,2,FALSE)</f>
        <v>CONTRATO DE PRESTACION DE SERVICIOS PROFESIONALES</v>
      </c>
      <c r="D2320" s="6" t="str">
        <f>+VLOOKUP(B2320,'[1]Contratistas-REP legal'!$C$1:$Z$3995,3,FALSE)</f>
        <v>VALERIA VELASCO RESTREPO</v>
      </c>
      <c r="E2320" s="6">
        <f>+VLOOKUP(B2320,'[1]Contratistas-REP legal'!$C$1:$Z$3995,5,FALSE)</f>
        <v>1010233545</v>
      </c>
      <c r="F2320" s="7" t="s">
        <v>829</v>
      </c>
      <c r="G2320" s="8">
        <f>+VLOOKUP(B2320,'[1]Contratistas-REP legal'!$C$1:$Z$3995,17,FALSE)</f>
        <v>0</v>
      </c>
      <c r="H2320" s="9" t="str">
        <f>+VLOOKUP(B2320,'[1]Contratos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20" s="5" t="str">
        <f>+VLOOKUP(B2320,'[1]Contratos electrónicos SECOP II'!$D$1:$AZ$3653,23,FALSE)</f>
        <v>Inversión</v>
      </c>
      <c r="J2320" s="5"/>
      <c r="K2320" s="5" t="str">
        <f>+VLOOKUP(B2320,'[1]Contratos electrónicos SECOP II'!$D$1:$AZ$3653,26,FALSE)</f>
        <v>O23011733012024008608126</v>
      </c>
      <c r="L2320" s="11">
        <f>+VLOOKUP(B2320,'[1]Contratos electrónicos SECOP II'!$D$1:$AZ$3653,29,FALSE)</f>
        <v>8415908</v>
      </c>
      <c r="M2320" s="13">
        <v>45495</v>
      </c>
      <c r="N2320" s="13">
        <f>+VLOOKUP(B2320,'[1]Contratos electrónicos SECOP II'!$D$1:$AZ$3653,14,FALSE)</f>
        <v>45505</v>
      </c>
      <c r="O2320" s="13">
        <f>+VLOOKUP(B2320,'[1]Contratos electrónicos SECOP II'!$D$1:$AZ$3653,15,FALSE)</f>
        <v>45611</v>
      </c>
      <c r="P2320" s="15">
        <f t="shared" si="74"/>
        <v>107</v>
      </c>
      <c r="Q2320" s="11" t="s">
        <v>874</v>
      </c>
      <c r="R2320" s="11">
        <f>+VLOOKUP(B2320,[2]Hoja2!$A$3:$C$3503,3,FALSE)</f>
        <v>8415908</v>
      </c>
      <c r="S2320" s="11">
        <f t="shared" si="75"/>
        <v>0</v>
      </c>
      <c r="T2320" s="22">
        <f t="shared" si="76"/>
        <v>100</v>
      </c>
      <c r="U2320" s="5">
        <v>0</v>
      </c>
      <c r="V2320" s="10" t="s">
        <v>9008</v>
      </c>
    </row>
    <row r="2321" spans="1:22" s="4" customFormat="1" ht="51" x14ac:dyDescent="0.2">
      <c r="A2321" s="5" t="s">
        <v>8003</v>
      </c>
      <c r="B2321" s="5" t="s">
        <v>8003</v>
      </c>
      <c r="C2321" s="5" t="str">
        <f>+VLOOKUP(B2321,[2]Hoja1!$H$1:$I$5207,2,FALSE)</f>
        <v>CONTRATO DE PRESTACION DE SERVICIOS PROFESIONALES</v>
      </c>
      <c r="D2321" s="6" t="str">
        <f>+VLOOKUP(B2321,'[1]Contratistas-REP legal'!$C$1:$Z$3995,3,FALSE)</f>
        <v>LIZETH PAOLA FRANCO SAAVEDRA</v>
      </c>
      <c r="E2321" s="6">
        <f>+VLOOKUP(B2321,'[1]Contratistas-REP legal'!$C$1:$Z$3995,5,FALSE)</f>
        <v>1104703015</v>
      </c>
      <c r="F2321" s="7" t="s">
        <v>829</v>
      </c>
      <c r="G2321" s="8">
        <f>+VLOOKUP(B2321,'[1]Contratistas-REP legal'!$C$1:$Z$3995,17,FALSE)</f>
        <v>0</v>
      </c>
      <c r="H2321" s="9" t="str">
        <f>+VLOOKUP(B2321,'[1]Contratos electrónicos SECOP II'!$D$1:$AZ$3653,33,FALSE)</f>
        <v>PRESTAR SERVICIOS PROFESIONALES AL INSTITUTO DISTRITAL DE LAS ARTES - IDARTES - SUBDIRECCIÓN DE FORMACIÓN ARTÍSTICA, EN LAS ACTIVIDADES ASOCIADAS A LA ESTRUCTURACIÓN, CONSOLIDACIÓN Y SEGUIMIENTO ADMINISTRATIVO, ASÍ COMO APOYO A LA SUPERVISIÓN DE LOS CONTRATOS Y/O CONVENIOS ASIGNADOS, ACORDE CON LOS PROCESOS Y PROCEDIMIENTOS DEFINIDOS EN LA ENTIDAD.</v>
      </c>
      <c r="I2321" s="5" t="str">
        <f>+VLOOKUP(B2321,'[1]Contratos electrónicos SECOP II'!$D$1:$AZ$3653,23,FALSE)</f>
        <v>Inversión</v>
      </c>
      <c r="J2321" s="5"/>
      <c r="K2321" s="5" t="str">
        <f>+VLOOKUP(B2321,'[1]Contratos electrónicos SECOP II'!$D$1:$AZ$3653,26,FALSE)</f>
        <v>O23011733012024008608126</v>
      </c>
      <c r="L2321" s="11">
        <f>+VLOOKUP(B2321,'[1]Contratos electrónicos SECOP II'!$D$1:$AZ$3653,29,FALSE)</f>
        <v>35511000</v>
      </c>
      <c r="M2321" s="13">
        <v>45495</v>
      </c>
      <c r="N2321" s="13">
        <f>+VLOOKUP(B2321,'[1]Contratos electrónicos SECOP II'!$D$1:$AZ$3653,14,FALSE)</f>
        <v>45505</v>
      </c>
      <c r="O2321" s="13">
        <f>+VLOOKUP(B2321,'[1]Contratos electrónicos SECOP II'!$D$1:$AZ$3653,15,FALSE)</f>
        <v>45678</v>
      </c>
      <c r="P2321" s="15">
        <f t="shared" si="74"/>
        <v>174</v>
      </c>
      <c r="Q2321" s="11" t="s">
        <v>874</v>
      </c>
      <c r="R2321" s="11">
        <f>+VLOOKUP(B2321,[2]Hoja2!$A$3:$C$3503,3,FALSE)</f>
        <v>31150000</v>
      </c>
      <c r="S2321" s="11">
        <f t="shared" si="75"/>
        <v>4361000</v>
      </c>
      <c r="T2321" s="22">
        <f t="shared" si="76"/>
        <v>87.719298245614041</v>
      </c>
      <c r="U2321" s="5">
        <v>1</v>
      </c>
      <c r="V2321" s="10" t="s">
        <v>9009</v>
      </c>
    </row>
    <row r="2322" spans="1:22" s="4" customFormat="1" ht="51" x14ac:dyDescent="0.2">
      <c r="A2322" s="5" t="s">
        <v>8004</v>
      </c>
      <c r="B2322" s="5" t="s">
        <v>8004</v>
      </c>
      <c r="C2322" s="5" t="str">
        <f>+VLOOKUP(B2322,[2]Hoja1!$H$1:$I$5207,2,FALSE)</f>
        <v>CONTRATO DE PRESTACION DE SERVICIOS PROFESIONALES</v>
      </c>
      <c r="D2322" s="6" t="str">
        <f>+VLOOKUP(B2322,'[1]Contratistas-REP legal'!$C$1:$Z$3995,3,FALSE)</f>
        <v>JOHAN ANDRES GALLEGO DE LOS RIOS</v>
      </c>
      <c r="E2322" s="6">
        <f>+VLOOKUP(B2322,'[1]Contratistas-REP legal'!$C$1:$Z$3995,5,FALSE)</f>
        <v>1037322371</v>
      </c>
      <c r="F2322" s="7" t="s">
        <v>829</v>
      </c>
      <c r="G2322" s="8">
        <f>+VLOOKUP(B2322,'[1]Contratistas-REP legal'!$C$1:$Z$3995,17,FALSE)</f>
        <v>0</v>
      </c>
      <c r="H2322" s="9" t="str">
        <f>+VLOOKUP(B2322,'[1]Contratos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22" s="5" t="str">
        <f>+VLOOKUP(B2322,'[1]Contratos electrónicos SECOP II'!$D$1:$AZ$3653,23,FALSE)</f>
        <v>Inversión</v>
      </c>
      <c r="J2322" s="5"/>
      <c r="K2322" s="5" t="str">
        <f>+VLOOKUP(B2322,'[1]Contratos electrónicos SECOP II'!$D$1:$AZ$3653,26,FALSE)</f>
        <v>O23011733012024008608122</v>
      </c>
      <c r="L2322" s="11">
        <f>+VLOOKUP(B2322,'[1]Contratos electrónicos SECOP II'!$D$1:$AZ$3653,29,FALSE)</f>
        <v>13676124</v>
      </c>
      <c r="M2322" s="13">
        <v>45496</v>
      </c>
      <c r="N2322" s="13">
        <f>+VLOOKUP(B2322,'[1]Contratos electrónicos SECOP II'!$D$1:$AZ$3653,14,FALSE)</f>
        <v>45499</v>
      </c>
      <c r="O2322" s="13">
        <f>+VLOOKUP(B2322,'[1]Contratos electrónicos SECOP II'!$D$1:$AZ$3653,15,FALSE)</f>
        <v>45611</v>
      </c>
      <c r="P2322" s="15">
        <f t="shared" si="74"/>
        <v>113</v>
      </c>
      <c r="Q2322" s="11" t="s">
        <v>874</v>
      </c>
      <c r="R2322" s="11">
        <f>+VLOOKUP(B2322,[2]Hoja2!$A$3:$C$3503,3,FALSE)</f>
        <v>13676124</v>
      </c>
      <c r="S2322" s="11">
        <f t="shared" si="75"/>
        <v>0</v>
      </c>
      <c r="T2322" s="22">
        <f t="shared" si="76"/>
        <v>100</v>
      </c>
      <c r="U2322" s="5">
        <v>0</v>
      </c>
      <c r="V2322" s="10" t="s">
        <v>9010</v>
      </c>
    </row>
    <row r="2323" spans="1:22" s="4" customFormat="1" ht="51" x14ac:dyDescent="0.2">
      <c r="A2323" s="5" t="s">
        <v>8005</v>
      </c>
      <c r="B2323" s="5" t="s">
        <v>8005</v>
      </c>
      <c r="C2323" s="5" t="str">
        <f>+VLOOKUP(B2323,[2]Hoja1!$H$1:$I$5207,2,FALSE)</f>
        <v>CONTRATO DE PRESTACION DE SERVICIOS PROFESIONALES</v>
      </c>
      <c r="D2323" s="6" t="str">
        <f>+VLOOKUP(B2323,'[1]Contratistas-REP legal'!$C$1:$Z$3995,3,FALSE)</f>
        <v>MAGDA LILIAN BAZURTO SEGRERA</v>
      </c>
      <c r="E2323" s="6">
        <f>+VLOOKUP(B2323,'[1]Contratistas-REP legal'!$C$1:$Z$3995,5,FALSE)</f>
        <v>52429257</v>
      </c>
      <c r="F2323" s="7" t="s">
        <v>829</v>
      </c>
      <c r="G2323" s="8">
        <f>+VLOOKUP(B2323,'[1]Contratistas-REP legal'!$C$1:$Z$3995,17,FALSE)</f>
        <v>0</v>
      </c>
      <c r="H2323" s="9" t="str">
        <f>+VLOOKUP(B2323,'[1]Contratos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23" s="5" t="str">
        <f>+VLOOKUP(B2323,'[1]Contratos electrónicos SECOP II'!$D$1:$AZ$3653,23,FALSE)</f>
        <v>Inversión</v>
      </c>
      <c r="J2323" s="5"/>
      <c r="K2323" s="5" t="str">
        <f>+VLOOKUP(B2323,'[1]Contratos electrónicos SECOP II'!$D$1:$AZ$3653,26,FALSE)</f>
        <v>O23011733012024008608051</v>
      </c>
      <c r="L2323" s="11">
        <f>+VLOOKUP(B2323,'[1]Contratos electrónicos SECOP II'!$D$1:$AZ$3653,29,FALSE)</f>
        <v>13676124</v>
      </c>
      <c r="M2323" s="13">
        <v>45497</v>
      </c>
      <c r="N2323" s="13">
        <f>+VLOOKUP(B2323,'[1]Contratos electrónicos SECOP II'!$D$1:$AZ$3653,14,FALSE)</f>
        <v>45499</v>
      </c>
      <c r="O2323" s="13">
        <f>+VLOOKUP(B2323,'[1]Contratos electrónicos SECOP II'!$D$1:$AZ$3653,15,FALSE)</f>
        <v>45611</v>
      </c>
      <c r="P2323" s="15">
        <f t="shared" si="74"/>
        <v>113</v>
      </c>
      <c r="Q2323" s="11" t="s">
        <v>874</v>
      </c>
      <c r="R2323" s="11">
        <f>+VLOOKUP(B2323,[2]Hoja2!$A$3:$C$3503,3,FALSE)</f>
        <v>13676124</v>
      </c>
      <c r="S2323" s="11">
        <f t="shared" si="75"/>
        <v>0</v>
      </c>
      <c r="T2323" s="22">
        <f t="shared" si="76"/>
        <v>100</v>
      </c>
      <c r="U2323" s="5">
        <v>0</v>
      </c>
      <c r="V2323" s="10" t="s">
        <v>9011</v>
      </c>
    </row>
    <row r="2324" spans="1:22" s="4" customFormat="1" ht="51" x14ac:dyDescent="0.2">
      <c r="A2324" s="5" t="s">
        <v>8006</v>
      </c>
      <c r="B2324" s="5" t="s">
        <v>8006</v>
      </c>
      <c r="C2324" s="5" t="str">
        <f>+VLOOKUP(B2324,[2]Hoja1!$H$1:$I$5207,2,FALSE)</f>
        <v>CONTRATO DE PRESTACION DE SERVICIOS PROFESIONALES</v>
      </c>
      <c r="D2324" s="6" t="str">
        <f>+VLOOKUP(B2324,'[1]Contratistas-REP legal'!$C$1:$Z$3995,3,FALSE)</f>
        <v>ANGEL GIOVANNY MARTINEZ CAMARGO</v>
      </c>
      <c r="E2324" s="6">
        <f>+VLOOKUP(B2324,'[1]Contratistas-REP legal'!$C$1:$Z$3995,5,FALSE)</f>
        <v>79888761</v>
      </c>
      <c r="F2324" s="7" t="s">
        <v>829</v>
      </c>
      <c r="G2324" s="8">
        <f>+VLOOKUP(B2324,'[1]Contratistas-REP legal'!$C$1:$Z$3995,17,FALSE)</f>
        <v>0</v>
      </c>
      <c r="H2324" s="9" t="str">
        <f>+VLOOKUP(B2324,'[1]Contratos electrónicos SECOP II'!$D$1:$AZ$3653,33,FALSE)</f>
        <v>Prestar servicios profesionales al Instituto Distrital de las Artes - Idartes - Subdirección Administrativa y Financiera, para articular, verificar, registrar, realizar seguimiento y control de los documentos presupuestales, conforme la normatividad vigente</v>
      </c>
      <c r="I2324" s="5" t="str">
        <f>+VLOOKUP(B2324,'[1]Contratos electrónicos SECOP II'!$D$1:$AZ$3653,23,FALSE)</f>
        <v>Inversión</v>
      </c>
      <c r="J2324" s="5"/>
      <c r="K2324" s="5" t="str">
        <f>+VLOOKUP(B2324,'[1]Contratos electrónicos SECOP II'!$D$1:$AZ$3653,26,FALSE)</f>
        <v>O23011745992024008506023</v>
      </c>
      <c r="L2324" s="11">
        <f>+VLOOKUP(B2324,'[1]Contratos electrónicos SECOP II'!$D$1:$AZ$3653,29,FALSE)</f>
        <v>37200000</v>
      </c>
      <c r="M2324" s="13">
        <v>45497</v>
      </c>
      <c r="N2324" s="13">
        <f>+VLOOKUP(B2324,'[1]Contratos electrónicos SECOP II'!$D$1:$AZ$3653,14,FALSE)</f>
        <v>45498</v>
      </c>
      <c r="O2324" s="13">
        <f>+VLOOKUP(B2324,'[1]Contratos electrónicos SECOP II'!$D$1:$AZ$3653,15,FALSE)</f>
        <v>45686</v>
      </c>
      <c r="P2324" s="15">
        <f t="shared" si="74"/>
        <v>189</v>
      </c>
      <c r="Q2324" s="11" t="s">
        <v>874</v>
      </c>
      <c r="R2324" s="11">
        <f>+VLOOKUP(B2324,[2]Hoja2!$A$3:$C$3503,3,FALSE)</f>
        <v>24000000</v>
      </c>
      <c r="S2324" s="11">
        <f t="shared" si="75"/>
        <v>13200000</v>
      </c>
      <c r="T2324" s="22">
        <f t="shared" si="76"/>
        <v>64.516129032258064</v>
      </c>
      <c r="U2324" s="5">
        <v>1</v>
      </c>
      <c r="V2324" s="10" t="s">
        <v>9012</v>
      </c>
    </row>
    <row r="2325" spans="1:22" s="4" customFormat="1" ht="51" x14ac:dyDescent="0.2">
      <c r="A2325" s="5" t="s">
        <v>8007</v>
      </c>
      <c r="B2325" s="5" t="s">
        <v>8007</v>
      </c>
      <c r="C2325" s="5" t="str">
        <f>+VLOOKUP(B2325,[2]Hoja1!$H$1:$I$5207,2,FALSE)</f>
        <v>CONTRATO DE PRESTACION DE SERVICIOS PROFESIONALES</v>
      </c>
      <c r="D2325" s="6" t="str">
        <f>+VLOOKUP(B2325,'[1]Contratistas-REP legal'!$C$1:$Z$3995,3,FALSE)</f>
        <v>JOHANN SEBASTIAN URBINA CARDENAS</v>
      </c>
      <c r="E2325" s="6">
        <f>+VLOOKUP(B2325,'[1]Contratistas-REP legal'!$C$1:$Z$3995,5,FALSE)</f>
        <v>1033767579</v>
      </c>
      <c r="F2325" s="7" t="s">
        <v>829</v>
      </c>
      <c r="G2325" s="8">
        <f>+VLOOKUP(B2325,'[1]Contratistas-REP legal'!$C$1:$Z$3995,17,FALSE)</f>
        <v>0</v>
      </c>
      <c r="H2325" s="9" t="str">
        <f>+VLOOKUP(B2325,'[1]Contratos electrónicos SECOP II'!$D$1:$AZ$3653,33,FALSE)</f>
        <v>Prestar servicios Profesionales al instituto distrital de las artes- Subdirección Administrativa Financiera, en el área de presupuesto desarrollando actividades de ejecución, seguimiento, programación, cierre e informes, conforme la normatividad vigente.</v>
      </c>
      <c r="I2325" s="5" t="str">
        <f>+VLOOKUP(B2325,'[1]Contratos electrónicos SECOP II'!$D$1:$AZ$3653,23,FALSE)</f>
        <v>Inversión</v>
      </c>
      <c r="J2325" s="5"/>
      <c r="K2325" s="5" t="str">
        <f>+VLOOKUP(B2325,'[1]Contratos electrónicos SECOP II'!$D$1:$AZ$3653,26,FALSE)</f>
        <v>O23011745992024008506023</v>
      </c>
      <c r="L2325" s="11">
        <f>+VLOOKUP(B2325,'[1]Contratos electrónicos SECOP II'!$D$1:$AZ$3653,29,FALSE)</f>
        <v>37200000</v>
      </c>
      <c r="M2325" s="13">
        <v>45497</v>
      </c>
      <c r="N2325" s="13">
        <f>+VLOOKUP(B2325,'[1]Contratos electrónicos SECOP II'!$D$1:$AZ$3653,14,FALSE)</f>
        <v>45498</v>
      </c>
      <c r="O2325" s="13">
        <f>+VLOOKUP(B2325,'[1]Contratos electrónicos SECOP II'!$D$1:$AZ$3653,15,FALSE)</f>
        <v>45686</v>
      </c>
      <c r="P2325" s="15">
        <f t="shared" si="74"/>
        <v>189</v>
      </c>
      <c r="Q2325" s="11" t="s">
        <v>874</v>
      </c>
      <c r="R2325" s="11">
        <f>+VLOOKUP(B2325,[2]Hoja2!$A$3:$C$3503,3,FALSE)</f>
        <v>24000000</v>
      </c>
      <c r="S2325" s="11">
        <f t="shared" si="75"/>
        <v>13200000</v>
      </c>
      <c r="T2325" s="22">
        <f t="shared" si="76"/>
        <v>64.516129032258064</v>
      </c>
      <c r="U2325" s="5">
        <v>1</v>
      </c>
      <c r="V2325" s="10" t="s">
        <v>9013</v>
      </c>
    </row>
    <row r="2326" spans="1:22" s="4" customFormat="1" ht="51" x14ac:dyDescent="0.2">
      <c r="A2326" s="5" t="s">
        <v>8008</v>
      </c>
      <c r="B2326" s="5" t="s">
        <v>8008</v>
      </c>
      <c r="C2326" s="5" t="str">
        <f>+VLOOKUP(B2326,[2]Hoja1!$H$1:$I$5207,2,FALSE)</f>
        <v>CONTRATO DE PRESTACION DE SERVICIOS DE APOYO A LA GESTION</v>
      </c>
      <c r="D2326" s="6" t="str">
        <f>+VLOOKUP(B2326,'[1]Contratistas-REP legal'!$C$1:$Z$3995,3,FALSE)</f>
        <v>CRISTIAN CAMILO LABRADOR ENCISO</v>
      </c>
      <c r="E2326" s="6">
        <f>+VLOOKUP(B2326,'[1]Contratistas-REP legal'!$C$1:$Z$3995,5,FALSE)</f>
        <v>1022357309</v>
      </c>
      <c r="F2326" s="7" t="s">
        <v>829</v>
      </c>
      <c r="G2326" s="8">
        <f>+VLOOKUP(B2326,'[1]Contratistas-REP legal'!$C$1:$Z$3995,17,FALSE)</f>
        <v>0</v>
      </c>
      <c r="H2326" s="9" t="str">
        <f>+VLOOKUP(B2326,'[1]Contratos electrónicos SECOP II'!$D$1:$AZ$3653,33,FALSE)</f>
        <v>Prestar servicios de apoyo a la gestión al IDARTES - Subdirección Administrativa y Financiera - Almacén General, enfocándose en la ejecución de actividades operativas como el manejo de almacenamiento y bodegaje, la toma física de inventarios, y otras gestiones requeridas en el almacén general</v>
      </c>
      <c r="I2326" s="5" t="str">
        <f>+VLOOKUP(B2326,'[1]Contratos electrónicos SECOP II'!$D$1:$AZ$3653,23,FALSE)</f>
        <v>Inversión</v>
      </c>
      <c r="J2326" s="5"/>
      <c r="K2326" s="5" t="str">
        <f>+VLOOKUP(B2326,'[1]Contratos electrónicos SECOP II'!$D$1:$AZ$3653,26,FALSE)</f>
        <v>O23011745992024008506023</v>
      </c>
      <c r="L2326" s="11">
        <f>+VLOOKUP(B2326,'[1]Contratos electrónicos SECOP II'!$D$1:$AZ$3653,29,FALSE)</f>
        <v>13547589</v>
      </c>
      <c r="M2326" s="13">
        <v>45496</v>
      </c>
      <c r="N2326" s="13">
        <f>+VLOOKUP(B2326,'[1]Contratos electrónicos SECOP II'!$D$1:$AZ$3653,14,FALSE)</f>
        <v>45498</v>
      </c>
      <c r="O2326" s="13">
        <f>+VLOOKUP(B2326,'[1]Contratos electrónicos SECOP II'!$D$1:$AZ$3653,15,FALSE)</f>
        <v>45688</v>
      </c>
      <c r="P2326" s="15">
        <f t="shared" si="74"/>
        <v>191</v>
      </c>
      <c r="Q2326" s="11" t="s">
        <v>874</v>
      </c>
      <c r="R2326" s="11">
        <f>+VLOOKUP(B2326,[2]Hoja2!$A$3:$C$3503,3,FALSE)</f>
        <v>9323072</v>
      </c>
      <c r="S2326" s="11">
        <f t="shared" si="75"/>
        <v>4224517</v>
      </c>
      <c r="T2326" s="22">
        <f t="shared" si="76"/>
        <v>68.817204301075265</v>
      </c>
      <c r="U2326" s="5">
        <v>3</v>
      </c>
      <c r="V2326" s="10" t="s">
        <v>9014</v>
      </c>
    </row>
    <row r="2327" spans="1:22" s="4" customFormat="1" ht="51" x14ac:dyDescent="0.2">
      <c r="A2327" s="5" t="s">
        <v>8009</v>
      </c>
      <c r="B2327" s="5" t="s">
        <v>8009</v>
      </c>
      <c r="C2327" s="5" t="str">
        <f>+VLOOKUP(B2327,[2]Hoja1!$H$1:$I$5207,2,FALSE)</f>
        <v>CONTRATO DE PRESTACION DE SERVICIOS PROFESIONALES</v>
      </c>
      <c r="D2327" s="6" t="str">
        <f>+VLOOKUP(B2327,'[1]Contratistas-REP legal'!$C$1:$Z$3995,3,FALSE)</f>
        <v>ANA CAROLINA LATORRE GARCIA</v>
      </c>
      <c r="E2327" s="6">
        <f>+VLOOKUP(B2327,'[1]Contratistas-REP legal'!$C$1:$Z$3995,5,FALSE)</f>
        <v>1016088677</v>
      </c>
      <c r="F2327" s="7" t="s">
        <v>829</v>
      </c>
      <c r="G2327" s="8">
        <f>+VLOOKUP(B2327,'[1]Contratistas-REP legal'!$C$1:$Z$3995,17,FALSE)</f>
        <v>0</v>
      </c>
      <c r="H2327" s="9" t="str">
        <f>+VLOOKUP(B2327,'[1]Contratos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27" s="5" t="str">
        <f>+VLOOKUP(B2327,'[1]Contratos electrónicos SECOP II'!$D$1:$AZ$3653,23,FALSE)</f>
        <v>Inversión</v>
      </c>
      <c r="J2327" s="5"/>
      <c r="K2327" s="5" t="str">
        <f>+VLOOKUP(B2327,'[1]Contratos electrónicos SECOP II'!$D$1:$AZ$3653,26,FALSE)</f>
        <v>O23011733012024008608051</v>
      </c>
      <c r="L2327" s="11">
        <f>+VLOOKUP(B2327,'[1]Contratos electrónicos SECOP II'!$D$1:$AZ$3653,29,FALSE)</f>
        <v>12596430</v>
      </c>
      <c r="M2327" s="13">
        <v>45497</v>
      </c>
      <c r="N2327" s="13">
        <f>+VLOOKUP(B2327,'[1]Contratos electrónicos SECOP II'!$D$1:$AZ$3653,14,FALSE)</f>
        <v>45505</v>
      </c>
      <c r="O2327" s="13">
        <f>+VLOOKUP(B2327,'[1]Contratos electrónicos SECOP II'!$D$1:$AZ$3653,15,FALSE)</f>
        <v>45611</v>
      </c>
      <c r="P2327" s="15">
        <f t="shared" si="74"/>
        <v>107</v>
      </c>
      <c r="Q2327" s="11" t="s">
        <v>874</v>
      </c>
      <c r="R2327" s="11">
        <f>+VLOOKUP(B2327,[2]Hoja2!$A$3:$C$3503,3,FALSE)</f>
        <v>12596430</v>
      </c>
      <c r="S2327" s="11">
        <f t="shared" si="75"/>
        <v>0</v>
      </c>
      <c r="T2327" s="22">
        <f t="shared" si="76"/>
        <v>100</v>
      </c>
      <c r="U2327" s="5">
        <v>0</v>
      </c>
      <c r="V2327" s="10" t="s">
        <v>9015</v>
      </c>
    </row>
    <row r="2328" spans="1:22" s="4" customFormat="1" ht="51" x14ac:dyDescent="0.2">
      <c r="A2328" s="5" t="s">
        <v>8010</v>
      </c>
      <c r="B2328" s="5" t="s">
        <v>8010</v>
      </c>
      <c r="C2328" s="5" t="str">
        <f>+VLOOKUP(B2328,[2]Hoja1!$H$1:$I$5207,2,FALSE)</f>
        <v>CONTRATO DE PRESTACION DE SERVICIOS PROFESIONALES</v>
      </c>
      <c r="D2328" s="6" t="str">
        <f>+VLOOKUP(B2328,'[1]Contratistas-REP legal'!$C$1:$Z$3995,3,FALSE)</f>
        <v>LEANDRO ALBERTO VARGAS GALLEGO</v>
      </c>
      <c r="E2328" s="6">
        <f>+VLOOKUP(B2328,'[1]Contratistas-REP legal'!$C$1:$Z$3995,5,FALSE)</f>
        <v>79725284</v>
      </c>
      <c r="F2328" s="7" t="s">
        <v>829</v>
      </c>
      <c r="G2328" s="8">
        <f>+VLOOKUP(B2328,'[1]Contratistas-REP legal'!$C$1:$Z$3995,17,FALSE)</f>
        <v>0</v>
      </c>
      <c r="H2328" s="9" t="str">
        <f>+VLOOKUP(B2328,'[1]Contratos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28" s="5" t="str">
        <f>+VLOOKUP(B2328,'[1]Contratos electrónicos SECOP II'!$D$1:$AZ$3653,23,FALSE)</f>
        <v>Inversión</v>
      </c>
      <c r="J2328" s="5"/>
      <c r="K2328" s="5" t="str">
        <f>+VLOOKUP(B2328,'[1]Contratos electrónicos SECOP II'!$D$1:$AZ$3653,26,FALSE)</f>
        <v>O23011733012024008608051</v>
      </c>
      <c r="L2328" s="11">
        <f>+VLOOKUP(B2328,'[1]Contratos electrónicos SECOP II'!$D$1:$AZ$3653,29,FALSE)</f>
        <v>12596430</v>
      </c>
      <c r="M2328" s="13">
        <v>45497</v>
      </c>
      <c r="N2328" s="13">
        <f>+VLOOKUP(B2328,'[1]Contratos electrónicos SECOP II'!$D$1:$AZ$3653,14,FALSE)</f>
        <v>45505</v>
      </c>
      <c r="O2328" s="13">
        <f>+VLOOKUP(B2328,'[1]Contratos electrónicos SECOP II'!$D$1:$AZ$3653,15,FALSE)</f>
        <v>45611</v>
      </c>
      <c r="P2328" s="15">
        <f t="shared" si="74"/>
        <v>107</v>
      </c>
      <c r="Q2328" s="11" t="s">
        <v>874</v>
      </c>
      <c r="R2328" s="11">
        <f>+VLOOKUP(B2328,[2]Hoja2!$A$3:$C$3503,3,FALSE)</f>
        <v>12596430</v>
      </c>
      <c r="S2328" s="11">
        <f t="shared" si="75"/>
        <v>0</v>
      </c>
      <c r="T2328" s="22">
        <f t="shared" si="76"/>
        <v>100</v>
      </c>
      <c r="U2328" s="5">
        <v>0</v>
      </c>
      <c r="V2328" s="10" t="s">
        <v>9016</v>
      </c>
    </row>
    <row r="2329" spans="1:22" s="4" customFormat="1" ht="51" x14ac:dyDescent="0.2">
      <c r="A2329" s="5" t="s">
        <v>8011</v>
      </c>
      <c r="B2329" s="5" t="s">
        <v>8011</v>
      </c>
      <c r="C2329" s="5" t="str">
        <f>+VLOOKUP(B2329,[2]Hoja1!$H$1:$I$5207,2,FALSE)</f>
        <v>CONTRATO DE PRESTACION DE SERVICIOS PROFESIONALES</v>
      </c>
      <c r="D2329" s="6" t="str">
        <f>+VLOOKUP(B2329,'[1]Contratistas-REP legal'!$C$1:$Z$3995,3,FALSE)</f>
        <v>FREDY ALEXANDER PALACIOS RODRIGUEZ</v>
      </c>
      <c r="E2329" s="6">
        <f>+VLOOKUP(B2329,'[1]Contratistas-REP legal'!$C$1:$Z$3995,5,FALSE)</f>
        <v>79795460</v>
      </c>
      <c r="F2329" s="7" t="s">
        <v>829</v>
      </c>
      <c r="G2329" s="8">
        <f>+VLOOKUP(B2329,'[1]Contratistas-REP legal'!$C$1:$Z$3995,17,FALSE)</f>
        <v>0</v>
      </c>
      <c r="H2329" s="9" t="str">
        <f>+VLOOKUP(B2329,'[1]Contratos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29" s="5" t="str">
        <f>+VLOOKUP(B2329,'[1]Contratos electrónicos SECOP II'!$D$1:$AZ$3653,23,FALSE)</f>
        <v>Inversión</v>
      </c>
      <c r="J2329" s="5"/>
      <c r="K2329" s="5" t="str">
        <f>+VLOOKUP(B2329,'[1]Contratos electrónicos SECOP II'!$D$1:$AZ$3653,26,FALSE)</f>
        <v>O23011733012024008608051</v>
      </c>
      <c r="L2329" s="11">
        <f>+VLOOKUP(B2329,'[1]Contratos electrónicos SECOP II'!$D$1:$AZ$3653,29,FALSE)</f>
        <v>12596430</v>
      </c>
      <c r="M2329" s="13">
        <v>45498</v>
      </c>
      <c r="N2329" s="13">
        <f>+VLOOKUP(B2329,'[1]Contratos electrónicos SECOP II'!$D$1:$AZ$3653,14,FALSE)</f>
        <v>45505</v>
      </c>
      <c r="O2329" s="13">
        <f>+VLOOKUP(B2329,'[1]Contratos electrónicos SECOP II'!$D$1:$AZ$3653,15,FALSE)</f>
        <v>45611</v>
      </c>
      <c r="P2329" s="15">
        <f t="shared" si="74"/>
        <v>107</v>
      </c>
      <c r="Q2329" s="11" t="s">
        <v>874</v>
      </c>
      <c r="R2329" s="11">
        <f>+VLOOKUP(B2329,[2]Hoja2!$A$3:$C$3503,3,FALSE)</f>
        <v>12596430</v>
      </c>
      <c r="S2329" s="11">
        <f t="shared" si="75"/>
        <v>0</v>
      </c>
      <c r="T2329" s="22">
        <f t="shared" si="76"/>
        <v>100</v>
      </c>
      <c r="U2329" s="5">
        <v>0</v>
      </c>
      <c r="V2329" s="10" t="s">
        <v>9017</v>
      </c>
    </row>
    <row r="2330" spans="1:22" s="4" customFormat="1" ht="51" x14ac:dyDescent="0.2">
      <c r="A2330" s="5" t="s">
        <v>8012</v>
      </c>
      <c r="B2330" s="5" t="s">
        <v>8012</v>
      </c>
      <c r="C2330" s="5" t="str">
        <f>+VLOOKUP(B2330,[2]Hoja1!$H$1:$I$5207,2,FALSE)</f>
        <v>CONTRATO DE PRESTACION DE SERVICIOS PROFESIONALES</v>
      </c>
      <c r="D2330" s="6" t="str">
        <f>+VLOOKUP(B2330,'[1]Contratistas-REP legal'!$C$1:$Z$3995,3,FALSE)</f>
        <v>OLGA CAROLINA CHAVEZ GOMEZ</v>
      </c>
      <c r="E2330" s="6">
        <f>+VLOOKUP(B2330,'[1]Contratistas-REP legal'!$C$1:$Z$3995,5,FALSE)</f>
        <v>52533227</v>
      </c>
      <c r="F2330" s="7" t="s">
        <v>829</v>
      </c>
      <c r="G2330" s="8">
        <f>+VLOOKUP(B2330,'[1]Contratistas-REP legal'!$C$1:$Z$3995,17,FALSE)</f>
        <v>0</v>
      </c>
      <c r="H2330" s="9" t="str">
        <f>+VLOOKUP(B2330,'[1]Contratos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0" s="5" t="str">
        <f>+VLOOKUP(B2330,'[1]Contratos electrónicos SECOP II'!$D$1:$AZ$3653,23,FALSE)</f>
        <v>Inversión</v>
      </c>
      <c r="J2330" s="5"/>
      <c r="K2330" s="5" t="str">
        <f>+VLOOKUP(B2330,'[1]Contratos electrónicos SECOP II'!$D$1:$AZ$3653,26,FALSE)</f>
        <v>O23011733012024008608051</v>
      </c>
      <c r="L2330" s="11">
        <f>+VLOOKUP(B2330,'[1]Contratos electrónicos SECOP II'!$D$1:$AZ$3653,29,FALSE)</f>
        <v>12596430</v>
      </c>
      <c r="M2330" s="13">
        <v>45498</v>
      </c>
      <c r="N2330" s="13">
        <f>+VLOOKUP(B2330,'[1]Contratos electrónicos SECOP II'!$D$1:$AZ$3653,14,FALSE)</f>
        <v>45505</v>
      </c>
      <c r="O2330" s="13">
        <f>+VLOOKUP(B2330,'[1]Contratos electrónicos SECOP II'!$D$1:$AZ$3653,15,FALSE)</f>
        <v>45611</v>
      </c>
      <c r="P2330" s="15">
        <f t="shared" si="74"/>
        <v>107</v>
      </c>
      <c r="Q2330" s="11" t="s">
        <v>874</v>
      </c>
      <c r="R2330" s="11">
        <f>+VLOOKUP(B2330,[2]Hoja2!$A$3:$C$3503,3,FALSE)</f>
        <v>12596430</v>
      </c>
      <c r="S2330" s="11">
        <f t="shared" si="75"/>
        <v>0</v>
      </c>
      <c r="T2330" s="22">
        <f t="shared" si="76"/>
        <v>100</v>
      </c>
      <c r="U2330" s="5">
        <v>0</v>
      </c>
      <c r="V2330" s="10" t="s">
        <v>9018</v>
      </c>
    </row>
    <row r="2331" spans="1:22" s="4" customFormat="1" ht="51" x14ac:dyDescent="0.2">
      <c r="A2331" s="5" t="s">
        <v>8013</v>
      </c>
      <c r="B2331" s="5" t="s">
        <v>8013</v>
      </c>
      <c r="C2331" s="5" t="str">
        <f>+VLOOKUP(B2331,[2]Hoja1!$H$1:$I$5207,2,FALSE)</f>
        <v>CONTRATO DE PRESTACION DE SERVICIOS PROFESIONALES</v>
      </c>
      <c r="D2331" s="6" t="str">
        <f>+VLOOKUP(B2331,'[1]Contratistas-REP legal'!$C$1:$Z$3995,3,FALSE)</f>
        <v>DAVID RICARDO PRECIADO SANCHEZ</v>
      </c>
      <c r="E2331" s="6">
        <f>+VLOOKUP(B2331,'[1]Contratistas-REP legal'!$C$1:$Z$3995,5,FALSE)</f>
        <v>80815142</v>
      </c>
      <c r="F2331" s="7" t="s">
        <v>829</v>
      </c>
      <c r="G2331" s="8">
        <f>+VLOOKUP(B2331,'[1]Contratistas-REP legal'!$C$1:$Z$3995,17,FALSE)</f>
        <v>0</v>
      </c>
      <c r="H2331" s="9" t="str">
        <f>+VLOOKUP(B2331,'[1]Contratos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1" s="5" t="str">
        <f>+VLOOKUP(B2331,'[1]Contratos electrónicos SECOP II'!$D$1:$AZ$3653,23,FALSE)</f>
        <v>Inversión</v>
      </c>
      <c r="J2331" s="5"/>
      <c r="K2331" s="5" t="str">
        <f>+VLOOKUP(B2331,'[1]Contratos electrónicos SECOP II'!$D$1:$AZ$3653,26,FALSE)</f>
        <v>O23011733012024008608126</v>
      </c>
      <c r="L2331" s="11">
        <f>+VLOOKUP(B2331,'[1]Contratos electrónicos SECOP II'!$D$1:$AZ$3653,29,FALSE)</f>
        <v>12596430</v>
      </c>
      <c r="M2331" s="13">
        <v>45498</v>
      </c>
      <c r="N2331" s="13">
        <f>+VLOOKUP(B2331,'[1]Contratos electrónicos SECOP II'!$D$1:$AZ$3653,14,FALSE)</f>
        <v>45505</v>
      </c>
      <c r="O2331" s="13">
        <f>+VLOOKUP(B2331,'[1]Contratos electrónicos SECOP II'!$D$1:$AZ$3653,15,FALSE)</f>
        <v>45611</v>
      </c>
      <c r="P2331" s="15">
        <f t="shared" si="74"/>
        <v>107</v>
      </c>
      <c r="Q2331" s="11" t="s">
        <v>874</v>
      </c>
      <c r="R2331" s="11">
        <f>+VLOOKUP(B2331,[2]Hoja2!$A$3:$C$3503,3,FALSE)</f>
        <v>12596430</v>
      </c>
      <c r="S2331" s="11">
        <f t="shared" si="75"/>
        <v>0</v>
      </c>
      <c r="T2331" s="22">
        <f t="shared" si="76"/>
        <v>100</v>
      </c>
      <c r="U2331" s="5">
        <v>0</v>
      </c>
      <c r="V2331" s="10" t="s">
        <v>9019</v>
      </c>
    </row>
    <row r="2332" spans="1:22" s="4" customFormat="1" ht="51" x14ac:dyDescent="0.2">
      <c r="A2332" s="5" t="s">
        <v>8014</v>
      </c>
      <c r="B2332" s="5" t="s">
        <v>8014</v>
      </c>
      <c r="C2332" s="5" t="str">
        <f>+VLOOKUP(B2332,[2]Hoja1!$H$1:$I$5207,2,FALSE)</f>
        <v>CONTRATO DE PRESTACION DE SERVICIOS PROFESIONALES</v>
      </c>
      <c r="D2332" s="6" t="str">
        <f>+VLOOKUP(B2332,'[1]Contratistas-REP legal'!$C$1:$Z$3995,3,FALSE)</f>
        <v>ARTURO VICTORIO PRADO MARQUINEZ</v>
      </c>
      <c r="E2332" s="6">
        <f>+VLOOKUP(B2332,'[1]Contratistas-REP legal'!$C$1:$Z$3995,5,FALSE)</f>
        <v>12979988</v>
      </c>
      <c r="F2332" s="7" t="s">
        <v>829</v>
      </c>
      <c r="G2332" s="8">
        <f>+VLOOKUP(B2332,'[1]Contratistas-REP legal'!$C$1:$Z$3995,17,FALSE)</f>
        <v>0</v>
      </c>
      <c r="H2332" s="9" t="str">
        <f>+VLOOKUP(B2332,'[1]Contratos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2" s="5" t="str">
        <f>+VLOOKUP(B2332,'[1]Contratos electrónicos SECOP II'!$D$1:$AZ$3653,23,FALSE)</f>
        <v>Inversión</v>
      </c>
      <c r="J2332" s="5"/>
      <c r="K2332" s="5" t="str">
        <f>+VLOOKUP(B2332,'[1]Contratos electrónicos SECOP II'!$D$1:$AZ$3653,26,FALSE)</f>
        <v>O23011733012024008608122</v>
      </c>
      <c r="L2332" s="11">
        <f>+VLOOKUP(B2332,'[1]Contratos electrónicos SECOP II'!$D$1:$AZ$3653,29,FALSE)</f>
        <v>12596430</v>
      </c>
      <c r="M2332" s="13">
        <v>45497</v>
      </c>
      <c r="N2332" s="13">
        <f>+VLOOKUP(B2332,'[1]Contratos electrónicos SECOP II'!$D$1:$AZ$3653,14,FALSE)</f>
        <v>45505</v>
      </c>
      <c r="O2332" s="13">
        <f>+VLOOKUP(B2332,'[1]Contratos electrónicos SECOP II'!$D$1:$AZ$3653,15,FALSE)</f>
        <v>45611</v>
      </c>
      <c r="P2332" s="15">
        <f t="shared" si="74"/>
        <v>107</v>
      </c>
      <c r="Q2332" s="11" t="s">
        <v>874</v>
      </c>
      <c r="R2332" s="11">
        <f>+VLOOKUP(B2332,[2]Hoja2!$A$3:$C$3503,3,FALSE)</f>
        <v>12596430</v>
      </c>
      <c r="S2332" s="11">
        <f t="shared" si="75"/>
        <v>0</v>
      </c>
      <c r="T2332" s="22">
        <f t="shared" si="76"/>
        <v>100</v>
      </c>
      <c r="U2332" s="5">
        <v>0</v>
      </c>
      <c r="V2332" s="10" t="s">
        <v>9020</v>
      </c>
    </row>
    <row r="2333" spans="1:22" s="4" customFormat="1" ht="51" x14ac:dyDescent="0.2">
      <c r="A2333" s="5" t="s">
        <v>8015</v>
      </c>
      <c r="B2333" s="5" t="s">
        <v>8015</v>
      </c>
      <c r="C2333" s="5" t="str">
        <f>+VLOOKUP(B2333,[2]Hoja1!$H$1:$I$5207,2,FALSE)</f>
        <v>CONTRATO DE PRESTACION DE SERVICIOS PROFESIONALES</v>
      </c>
      <c r="D2333" s="6" t="str">
        <f>+VLOOKUP(B2333,'[1]Contratistas-REP legal'!$C$1:$Z$3995,3,FALSE)</f>
        <v>JOSE GUIOVANNI HOLGUIN NEIRA</v>
      </c>
      <c r="E2333" s="6">
        <f>+VLOOKUP(B2333,'[1]Contratistas-REP legal'!$C$1:$Z$3995,5,FALSE)</f>
        <v>79840188</v>
      </c>
      <c r="F2333" s="7" t="s">
        <v>829</v>
      </c>
      <c r="G2333" s="8">
        <f>+VLOOKUP(B2333,'[1]Contratistas-REP legal'!$C$1:$Z$3995,17,FALSE)</f>
        <v>0</v>
      </c>
      <c r="H2333" s="9" t="str">
        <f>+VLOOKUP(B2333,'[1]Contratos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3" s="5" t="str">
        <f>+VLOOKUP(B2333,'[1]Contratos electrónicos SECOP II'!$D$1:$AZ$3653,23,FALSE)</f>
        <v>Inversión</v>
      </c>
      <c r="J2333" s="5"/>
      <c r="K2333" s="5" t="str">
        <f>+VLOOKUP(B2333,'[1]Contratos electrónicos SECOP II'!$D$1:$AZ$3653,26,FALSE)</f>
        <v>O23011733012024008608122</v>
      </c>
      <c r="L2333" s="11">
        <f>+VLOOKUP(B2333,'[1]Contratos electrónicos SECOP II'!$D$1:$AZ$3653,29,FALSE)</f>
        <v>12596430</v>
      </c>
      <c r="M2333" s="13">
        <v>45497</v>
      </c>
      <c r="N2333" s="13">
        <f>+VLOOKUP(B2333,'[1]Contratos electrónicos SECOP II'!$D$1:$AZ$3653,14,FALSE)</f>
        <v>45505</v>
      </c>
      <c r="O2333" s="13">
        <f>+VLOOKUP(B2333,'[1]Contratos electrónicos SECOP II'!$D$1:$AZ$3653,15,FALSE)</f>
        <v>45611</v>
      </c>
      <c r="P2333" s="15">
        <f t="shared" ref="P2333:P2396" si="77">+_xlfn.DAYS(O2333,N2333)+1</f>
        <v>107</v>
      </c>
      <c r="Q2333" s="11" t="s">
        <v>874</v>
      </c>
      <c r="R2333" s="11">
        <f>+VLOOKUP(B2333,[2]Hoja2!$A$3:$C$3503,3,FALSE)</f>
        <v>12596430</v>
      </c>
      <c r="S2333" s="11">
        <f t="shared" si="75"/>
        <v>0</v>
      </c>
      <c r="T2333" s="22">
        <f t="shared" si="76"/>
        <v>100</v>
      </c>
      <c r="U2333" s="5">
        <v>0</v>
      </c>
      <c r="V2333" s="10" t="s">
        <v>9021</v>
      </c>
    </row>
    <row r="2334" spans="1:22" s="4" customFormat="1" ht="51" x14ac:dyDescent="0.2">
      <c r="A2334" s="5" t="s">
        <v>8016</v>
      </c>
      <c r="B2334" s="5" t="s">
        <v>8016</v>
      </c>
      <c r="C2334" s="5" t="str">
        <f>+VLOOKUP(B2334,[2]Hoja1!$H$1:$I$5207,2,FALSE)</f>
        <v>CONTRATO DE PRESTACION DE SERVICIOS PROFESIONALES</v>
      </c>
      <c r="D2334" s="6" t="str">
        <f>+VLOOKUP(B2334,'[1]Contratistas-REP legal'!$C$1:$Z$3995,3,FALSE)</f>
        <v>YULI KATHERINE HERNANDEZ ROMERO</v>
      </c>
      <c r="E2334" s="6">
        <f>+VLOOKUP(B2334,'[1]Contratistas-REP legal'!$C$1:$Z$3995,5,FALSE)</f>
        <v>1013607102</v>
      </c>
      <c r="F2334" s="7" t="s">
        <v>829</v>
      </c>
      <c r="G2334" s="8">
        <f>+VLOOKUP(B2334,'[1]Contratistas-REP legal'!$C$1:$Z$3995,17,FALSE)</f>
        <v>0</v>
      </c>
      <c r="H2334" s="9" t="str">
        <f>+VLOOKUP(B2334,'[1]Contratos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4" s="5" t="str">
        <f>+VLOOKUP(B2334,'[1]Contratos electrónicos SECOP II'!$D$1:$AZ$3653,23,FALSE)</f>
        <v>Inversión</v>
      </c>
      <c r="J2334" s="5"/>
      <c r="K2334" s="5" t="str">
        <f>+VLOOKUP(B2334,'[1]Contratos electrónicos SECOP II'!$D$1:$AZ$3653,26,FALSE)</f>
        <v>O23011733012024008608122</v>
      </c>
      <c r="L2334" s="11">
        <f>+VLOOKUP(B2334,'[1]Contratos electrónicos SECOP II'!$D$1:$AZ$3653,29,FALSE)</f>
        <v>12596430</v>
      </c>
      <c r="M2334" s="13">
        <v>45497</v>
      </c>
      <c r="N2334" s="13">
        <f>+VLOOKUP(B2334,'[1]Contratos electrónicos SECOP II'!$D$1:$AZ$3653,14,FALSE)</f>
        <v>45506</v>
      </c>
      <c r="O2334" s="13">
        <f>+VLOOKUP(B2334,'[1]Contratos electrónicos SECOP II'!$D$1:$AZ$3653,15,FALSE)</f>
        <v>45611</v>
      </c>
      <c r="P2334" s="15">
        <f t="shared" si="77"/>
        <v>106</v>
      </c>
      <c r="Q2334" s="11" t="s">
        <v>874</v>
      </c>
      <c r="R2334" s="11">
        <f>+VLOOKUP(B2334,[2]Hoja2!$A$3:$C$3503,3,FALSE)</f>
        <v>12596430</v>
      </c>
      <c r="S2334" s="11">
        <f t="shared" si="75"/>
        <v>0</v>
      </c>
      <c r="T2334" s="22">
        <f t="shared" si="76"/>
        <v>100</v>
      </c>
      <c r="U2334" s="5">
        <v>0</v>
      </c>
      <c r="V2334" s="10" t="s">
        <v>9022</v>
      </c>
    </row>
    <row r="2335" spans="1:22" s="4" customFormat="1" ht="51" x14ac:dyDescent="0.2">
      <c r="A2335" s="5" t="s">
        <v>8017</v>
      </c>
      <c r="B2335" s="5" t="s">
        <v>8017</v>
      </c>
      <c r="C2335" s="5" t="str">
        <f>+VLOOKUP(B2335,[2]Hoja1!$H$1:$I$5207,2,FALSE)</f>
        <v>CONTRATO DE PRESTACION DE SERVICIOS PROFESIONALES</v>
      </c>
      <c r="D2335" s="6" t="str">
        <f>+VLOOKUP(B2335,'[1]Contratistas-REP legal'!$C$1:$Z$3995,3,FALSE)</f>
        <v>WENDY LORENA BOHORQUEZ BORDA</v>
      </c>
      <c r="E2335" s="6">
        <f>+VLOOKUP(B2335,'[1]Contratistas-REP legal'!$C$1:$Z$3995,5,FALSE)</f>
        <v>1030601521</v>
      </c>
      <c r="F2335" s="7" t="s">
        <v>829</v>
      </c>
      <c r="G2335" s="8">
        <f>+VLOOKUP(B2335,'[1]Contratistas-REP legal'!$C$1:$Z$3995,17,FALSE)</f>
        <v>0</v>
      </c>
      <c r="H2335" s="9" t="str">
        <f>+VLOOKUP(B2335,'[1]Contratos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5" s="5" t="str">
        <f>+VLOOKUP(B2335,'[1]Contratos electrónicos SECOP II'!$D$1:$AZ$3653,23,FALSE)</f>
        <v>Inversión</v>
      </c>
      <c r="J2335" s="5"/>
      <c r="K2335" s="5" t="str">
        <f>+VLOOKUP(B2335,'[1]Contratos electrónicos SECOP II'!$D$1:$AZ$3653,26,FALSE)</f>
        <v>O23011733012024008608122</v>
      </c>
      <c r="L2335" s="11">
        <f>+VLOOKUP(B2335,'[1]Contratos electrónicos SECOP II'!$D$1:$AZ$3653,29,FALSE)</f>
        <v>12596430</v>
      </c>
      <c r="M2335" s="13">
        <v>45497</v>
      </c>
      <c r="N2335" s="13">
        <f>+VLOOKUP(B2335,'[1]Contratos electrónicos SECOP II'!$D$1:$AZ$3653,14,FALSE)</f>
        <v>45506</v>
      </c>
      <c r="O2335" s="13">
        <f>+VLOOKUP(B2335,'[1]Contratos electrónicos SECOP II'!$D$1:$AZ$3653,15,FALSE)</f>
        <v>45611</v>
      </c>
      <c r="P2335" s="15">
        <f t="shared" si="77"/>
        <v>106</v>
      </c>
      <c r="Q2335" s="11" t="s">
        <v>874</v>
      </c>
      <c r="R2335" s="11">
        <f>+VLOOKUP(B2335,[2]Hoja2!$A$3:$C$3503,3,FALSE)</f>
        <v>12596430</v>
      </c>
      <c r="S2335" s="11">
        <f t="shared" si="75"/>
        <v>0</v>
      </c>
      <c r="T2335" s="22">
        <f t="shared" si="76"/>
        <v>100</v>
      </c>
      <c r="U2335" s="5">
        <v>0</v>
      </c>
      <c r="V2335" s="10" t="s">
        <v>9023</v>
      </c>
    </row>
    <row r="2336" spans="1:22" s="4" customFormat="1" ht="51" x14ac:dyDescent="0.2">
      <c r="A2336" s="5" t="s">
        <v>8018</v>
      </c>
      <c r="B2336" s="5" t="s">
        <v>8018</v>
      </c>
      <c r="C2336" s="5" t="str">
        <f>+VLOOKUP(B2336,[2]Hoja1!$H$1:$I$5207,2,FALSE)</f>
        <v>CONTRATO DE PRESTACION DE SERVICIOS PROFESIONALES</v>
      </c>
      <c r="D2336" s="6" t="str">
        <f>+VLOOKUP(B2336,'[1]Contratistas-REP legal'!$C$1:$Z$3995,3,FALSE)</f>
        <v>LAURA GONZALEZ HERRERA</v>
      </c>
      <c r="E2336" s="6">
        <f>+VLOOKUP(B2336,'[1]Contratistas-REP legal'!$C$1:$Z$3995,5,FALSE)</f>
        <v>1032473393</v>
      </c>
      <c r="F2336" s="7" t="s">
        <v>829</v>
      </c>
      <c r="G2336" s="8">
        <f>+VLOOKUP(B2336,'[1]Contratistas-REP legal'!$C$1:$Z$3995,17,FALSE)</f>
        <v>0</v>
      </c>
      <c r="H2336" s="9" t="str">
        <f>+VLOOKUP(B2336,'[1]Contratos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36" s="5" t="str">
        <f>+VLOOKUP(B2336,'[1]Contratos electrónicos SECOP II'!$D$1:$AZ$3653,23,FALSE)</f>
        <v>Inversión</v>
      </c>
      <c r="J2336" s="5"/>
      <c r="K2336" s="5" t="str">
        <f>+VLOOKUP(B2336,'[1]Contratos electrónicos SECOP II'!$D$1:$AZ$3653,26,FALSE)</f>
        <v>O23011733012024008608122</v>
      </c>
      <c r="L2336" s="11">
        <f>+VLOOKUP(B2336,'[1]Contratos electrónicos SECOP II'!$D$1:$AZ$3653,29,FALSE)</f>
        <v>15955478</v>
      </c>
      <c r="M2336" s="13">
        <v>45497</v>
      </c>
      <c r="N2336" s="13">
        <f>+VLOOKUP(B2336,'[1]Contratos electrónicos SECOP II'!$D$1:$AZ$3653,14,FALSE)</f>
        <v>45509</v>
      </c>
      <c r="O2336" s="13">
        <f>+VLOOKUP(B2336,'[1]Contratos electrónicos SECOP II'!$D$1:$AZ$3653,15,FALSE)</f>
        <v>45639</v>
      </c>
      <c r="P2336" s="15">
        <f t="shared" si="77"/>
        <v>131</v>
      </c>
      <c r="Q2336" s="11" t="s">
        <v>874</v>
      </c>
      <c r="R2336" s="11">
        <f>+VLOOKUP(B2336,[2]Hoja2!$A$3:$C$3503,3,FALSE)</f>
        <v>15955478</v>
      </c>
      <c r="S2336" s="11">
        <f t="shared" si="75"/>
        <v>0</v>
      </c>
      <c r="T2336" s="22">
        <f t="shared" si="76"/>
        <v>100</v>
      </c>
      <c r="U2336" s="5">
        <v>1</v>
      </c>
      <c r="V2336" s="10" t="s">
        <v>9024</v>
      </c>
    </row>
    <row r="2337" spans="1:22" s="4" customFormat="1" ht="51" x14ac:dyDescent="0.2">
      <c r="A2337" s="5" t="s">
        <v>8019</v>
      </c>
      <c r="B2337" s="5" t="s">
        <v>8019</v>
      </c>
      <c r="C2337" s="5" t="str">
        <f>+VLOOKUP(B2337,[2]Hoja1!$H$1:$I$5207,2,FALSE)</f>
        <v>CONTRATO DE PRESTACION DE SERVICIOS PROFESIONALES</v>
      </c>
      <c r="D2337" s="6" t="str">
        <f>+VLOOKUP(B2337,'[1]Contratistas-REP legal'!$C$1:$Z$3995,3,FALSE)</f>
        <v>DIEGO MAURICIO LOPEZ MELO</v>
      </c>
      <c r="E2337" s="6">
        <f>+VLOOKUP(B2337,'[1]Contratistas-REP legal'!$C$1:$Z$3995,5,FALSE)</f>
        <v>1032394343</v>
      </c>
      <c r="F2337" s="7" t="s">
        <v>829</v>
      </c>
      <c r="G2337" s="8">
        <f>+VLOOKUP(B2337,'[1]Contratistas-REP legal'!$C$1:$Z$3995,17,FALSE)</f>
        <v>0</v>
      </c>
      <c r="H2337" s="9" t="str">
        <f>+VLOOKUP(B2337,'[1]Contratos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de acuerdo con los requerimientos de la entidad.</v>
      </c>
      <c r="I2337" s="5" t="str">
        <f>+VLOOKUP(B2337,'[1]Contratos electrónicos SECOP II'!$D$1:$AZ$3653,23,FALSE)</f>
        <v>Inversión</v>
      </c>
      <c r="J2337" s="5"/>
      <c r="K2337" s="5" t="str">
        <f>+VLOOKUP(B2337,'[1]Contratos electrónicos SECOP II'!$D$1:$AZ$3653,26,FALSE)</f>
        <v>O23011733012024008608126</v>
      </c>
      <c r="L2337" s="11">
        <f>+VLOOKUP(B2337,'[1]Contratos electrónicos SECOP II'!$D$1:$AZ$3653,29,FALSE)</f>
        <v>8415908</v>
      </c>
      <c r="M2337" s="13">
        <v>45497</v>
      </c>
      <c r="N2337" s="13">
        <f>+VLOOKUP(B2337,'[1]Contratos electrónicos SECOP II'!$D$1:$AZ$3653,14,FALSE)</f>
        <v>45505</v>
      </c>
      <c r="O2337" s="13">
        <f>+VLOOKUP(B2337,'[1]Contratos electrónicos SECOP II'!$D$1:$AZ$3653,15,FALSE)</f>
        <v>45611</v>
      </c>
      <c r="P2337" s="15">
        <f t="shared" si="77"/>
        <v>107</v>
      </c>
      <c r="Q2337" s="11" t="s">
        <v>874</v>
      </c>
      <c r="R2337" s="11">
        <f>+VLOOKUP(B2337,[2]Hoja2!$A$3:$C$3503,3,FALSE)</f>
        <v>8415908</v>
      </c>
      <c r="S2337" s="11">
        <f t="shared" si="75"/>
        <v>0</v>
      </c>
      <c r="T2337" s="22">
        <f t="shared" si="76"/>
        <v>100</v>
      </c>
      <c r="U2337" s="5">
        <v>0</v>
      </c>
      <c r="V2337" s="10" t="s">
        <v>9025</v>
      </c>
    </row>
    <row r="2338" spans="1:22" s="4" customFormat="1" ht="51" x14ac:dyDescent="0.2">
      <c r="A2338" s="5" t="s">
        <v>8020</v>
      </c>
      <c r="B2338" s="5" t="s">
        <v>8020</v>
      </c>
      <c r="C2338" s="5" t="str">
        <f>+VLOOKUP(B2338,[2]Hoja1!$H$1:$I$5207,2,FALSE)</f>
        <v>CONTRATO DE PRESTACION DE SERVICIOS DE APOYO A LA GESTION</v>
      </c>
      <c r="D2338" s="6" t="str">
        <f>+VLOOKUP(B2338,'[1]Contratistas-REP legal'!$C$1:$Z$3995,3,FALSE)</f>
        <v>CLAUDIA PATRICIA AVENDAÑO GUTIERREZ</v>
      </c>
      <c r="E2338" s="6">
        <f>+VLOOKUP(B2338,'[1]Contratistas-REP legal'!$C$1:$Z$3995,5,FALSE)</f>
        <v>52113159</v>
      </c>
      <c r="F2338" s="7" t="s">
        <v>829</v>
      </c>
      <c r="G2338" s="8">
        <f>+VLOOKUP(B2338,'[1]Contratistas-REP legal'!$C$1:$Z$3995,17,FALSE)</f>
        <v>0</v>
      </c>
      <c r="H2338" s="9" t="str">
        <f>+VLOOKUP(B2338,'[1]Contratos electrónicos SECOP II'!$D$1:$AZ$3653,33,FALSE)</f>
        <v>Prestar servicios de apoyo a la gestión al Instituto Distrital de las Artes -IDARTES, Subdirección de Formación Artística, en actividades asociadas al seguimiento y gestión de los aspectos administrativos del Programa Crea, acorde con los requerimientos de la dependencia</v>
      </c>
      <c r="I2338" s="5" t="str">
        <f>+VLOOKUP(B2338,'[1]Contratos electrónicos SECOP II'!$D$1:$AZ$3653,23,FALSE)</f>
        <v>Inversión</v>
      </c>
      <c r="J2338" s="5"/>
      <c r="K2338" s="5" t="str">
        <f>+VLOOKUP(B2338,'[1]Contratos electrónicos SECOP II'!$D$1:$AZ$3653,26,FALSE)</f>
        <v>O23011733012024008608126</v>
      </c>
      <c r="L2338" s="11">
        <f>+VLOOKUP(B2338,'[1]Contratos electrónicos SECOP II'!$D$1:$AZ$3653,29,FALSE)</f>
        <v>29640000</v>
      </c>
      <c r="M2338" s="13">
        <v>45499</v>
      </c>
      <c r="N2338" s="13">
        <f>+VLOOKUP(B2338,'[1]Contratos electrónicos SECOP II'!$D$1:$AZ$3653,14,FALSE)</f>
        <v>45505</v>
      </c>
      <c r="O2338" s="13">
        <f>+VLOOKUP(B2338,'[1]Contratos electrónicos SECOP II'!$D$1:$AZ$3653,15,FALSE)</f>
        <v>45678</v>
      </c>
      <c r="P2338" s="15">
        <f t="shared" si="77"/>
        <v>174</v>
      </c>
      <c r="Q2338" s="11" t="s">
        <v>874</v>
      </c>
      <c r="R2338" s="11">
        <f>+VLOOKUP(B2338,[2]Hoja2!$A$3:$C$3503,3,FALSE)</f>
        <v>26000000</v>
      </c>
      <c r="S2338" s="11">
        <f t="shared" si="75"/>
        <v>3640000</v>
      </c>
      <c r="T2338" s="22">
        <f t="shared" si="76"/>
        <v>87.719298245614041</v>
      </c>
      <c r="U2338" s="5">
        <v>1</v>
      </c>
      <c r="V2338" s="10" t="s">
        <v>9026</v>
      </c>
    </row>
    <row r="2339" spans="1:22" s="4" customFormat="1" ht="51" x14ac:dyDescent="0.2">
      <c r="A2339" s="5" t="s">
        <v>8021</v>
      </c>
      <c r="B2339" s="5" t="s">
        <v>8021</v>
      </c>
      <c r="C2339" s="5" t="str">
        <f>+VLOOKUP(B2339,[2]Hoja1!$H$1:$I$5207,2,FALSE)</f>
        <v>CONTRATO DE PRESTACION DE SERVICIOS DE APOYO A LA GESTION</v>
      </c>
      <c r="D2339" s="6" t="str">
        <f>+VLOOKUP(B2339,'[1]Contratistas-REP legal'!$C$1:$Z$3995,3,FALSE)</f>
        <v>CRISTIAN DAVID DUARTE ORTIZ</v>
      </c>
      <c r="E2339" s="6">
        <f>+VLOOKUP(B2339,'[1]Contratistas-REP legal'!$C$1:$Z$3995,5,FALSE)</f>
        <v>1023919961</v>
      </c>
      <c r="F2339" s="7" t="s">
        <v>829</v>
      </c>
      <c r="G2339" s="8">
        <f>+VLOOKUP(B2339,'[1]Contratistas-REP legal'!$C$1:$Z$3995,17,FALSE)</f>
        <v>0</v>
      </c>
      <c r="H2339" s="9" t="str">
        <f>+VLOOKUP(B2339,'[1]Contratos electrónicos SECOP II'!$D$1:$AZ$3653,33,FALSE)</f>
        <v>Prestar servicios de apoyo a la gestión al IdartesSubdirección de Formación Artística en el apoyo al
 proceso de creación, implementación y
 documentación de acciones artístico pedagógicas
 territoriales de los componentes del Programa Nidos.</v>
      </c>
      <c r="I2339" s="5" t="str">
        <f>+VLOOKUP(B2339,'[1]Contratos electrónicos SECOP II'!$D$1:$AZ$3653,23,FALSE)</f>
        <v>Inversión</v>
      </c>
      <c r="J2339" s="5"/>
      <c r="K2339" s="5" t="str">
        <f>+VLOOKUP(B2339,'[1]Contratos electrónicos SECOP II'!$D$1:$AZ$3653,26,FALSE)</f>
        <v>O23011733012024006408122</v>
      </c>
      <c r="L2339" s="11">
        <f>+VLOOKUP(B2339,'[1]Contratos electrónicos SECOP II'!$D$1:$AZ$3653,29,FALSE)</f>
        <v>10493000</v>
      </c>
      <c r="M2339" s="13">
        <v>45497</v>
      </c>
      <c r="N2339" s="13">
        <f>+VLOOKUP(B2339,'[1]Contratos electrónicos SECOP II'!$D$1:$AZ$3653,14,FALSE)</f>
        <v>45499</v>
      </c>
      <c r="O2339" s="13">
        <f>+VLOOKUP(B2339,'[1]Contratos electrónicos SECOP II'!$D$1:$AZ$3653,15,FALSE)</f>
        <v>45603</v>
      </c>
      <c r="P2339" s="15">
        <f t="shared" si="77"/>
        <v>105</v>
      </c>
      <c r="Q2339" s="11" t="s">
        <v>874</v>
      </c>
      <c r="R2339" s="11">
        <f>+VLOOKUP(B2339,[2]Hoja2!$A$3:$C$3503,3,FALSE)</f>
        <v>10493000</v>
      </c>
      <c r="S2339" s="11">
        <f t="shared" si="75"/>
        <v>0</v>
      </c>
      <c r="T2339" s="22">
        <f t="shared" si="76"/>
        <v>100</v>
      </c>
      <c r="U2339" s="5">
        <v>0</v>
      </c>
      <c r="V2339" s="10" t="s">
        <v>9027</v>
      </c>
    </row>
    <row r="2340" spans="1:22" s="4" customFormat="1" ht="51" x14ac:dyDescent="0.2">
      <c r="A2340" s="5" t="s">
        <v>8022</v>
      </c>
      <c r="B2340" s="5" t="s">
        <v>8022</v>
      </c>
      <c r="C2340" s="5" t="str">
        <f>+VLOOKUP(B2340,[2]Hoja1!$H$1:$I$5207,2,FALSE)</f>
        <v>CONTRATO DE PRESTACION DE SERVICIOS PROFESIONALES</v>
      </c>
      <c r="D2340" s="6" t="str">
        <f>+VLOOKUP(B2340,'[1]Contratistas-REP legal'!$C$1:$Z$3995,3,FALSE)</f>
        <v>ASTRID ALEJANDRA PAEZ CARREÑO</v>
      </c>
      <c r="E2340" s="6">
        <f>+VLOOKUP(B2340,'[1]Contratistas-REP legal'!$C$1:$Z$3995,5,FALSE)</f>
        <v>1026261817</v>
      </c>
      <c r="F2340" s="7" t="s">
        <v>829</v>
      </c>
      <c r="G2340" s="8">
        <f>+VLOOKUP(B2340,'[1]Contratistas-REP legal'!$C$1:$Z$3995,17,FALSE)</f>
        <v>0</v>
      </c>
      <c r="H2340" s="9" t="str">
        <f>+VLOOKUP(B2340,'[1]Contratos electrónicos SECOP II'!$D$1:$AZ$3653,33,FALSE)</f>
        <v>Prestar servicios profesionales al Instituto Distrital de las Artes- IDARTES - Subdirección Administrativa y Financiera-Gestión Documental en el desarrollo de las actividades relacionadas con el apoyo a la supervisión, desarrollo de las acciones requeridas en la planeación, ejecución y control del fortalecimiento de las Políticas Gestión Documental, así como la realización de actividades encaminadas a la implementación del Modelo Integrado de Planeación y Gestión en el marco de la Política</v>
      </c>
      <c r="I2340" s="5" t="str">
        <f>+VLOOKUP(B2340,'[1]Contratos electrónicos SECOP II'!$D$1:$AZ$3653,23,FALSE)</f>
        <v>Inversión</v>
      </c>
      <c r="J2340" s="5"/>
      <c r="K2340" s="5" t="str">
        <f>+VLOOKUP(B2340,'[1]Contratos electrónicos SECOP II'!$D$1:$AZ$3653,26,FALSE)</f>
        <v>O23011745992024008506023</v>
      </c>
      <c r="L2340" s="11">
        <f>+VLOOKUP(B2340,'[1]Contratos electrónicos SECOP II'!$D$1:$AZ$3653,29,FALSE)</f>
        <v>31400000</v>
      </c>
      <c r="M2340" s="13">
        <v>45497</v>
      </c>
      <c r="N2340" s="13">
        <f>+VLOOKUP(B2340,'[1]Contratos electrónicos SECOP II'!$D$1:$AZ$3653,14,FALSE)</f>
        <v>45498</v>
      </c>
      <c r="O2340" s="13">
        <f>+VLOOKUP(B2340,'[1]Contratos electrónicos SECOP II'!$D$1:$AZ$3653,15,FALSE)</f>
        <v>45657</v>
      </c>
      <c r="P2340" s="15">
        <f t="shared" si="77"/>
        <v>160</v>
      </c>
      <c r="Q2340" s="11" t="s">
        <v>874</v>
      </c>
      <c r="R2340" s="11">
        <f>+VLOOKUP(B2340,[2]Hoja2!$A$3:$C$3503,3,FALSE)</f>
        <v>30000000</v>
      </c>
      <c r="S2340" s="11">
        <f t="shared" si="75"/>
        <v>1400000</v>
      </c>
      <c r="T2340" s="22">
        <f t="shared" si="76"/>
        <v>95.541401273885356</v>
      </c>
      <c r="U2340" s="5">
        <v>0</v>
      </c>
      <c r="V2340" s="10" t="s">
        <v>9028</v>
      </c>
    </row>
    <row r="2341" spans="1:22" s="4" customFormat="1" ht="51" x14ac:dyDescent="0.2">
      <c r="A2341" s="5" t="s">
        <v>8023</v>
      </c>
      <c r="B2341" s="5" t="s">
        <v>8023</v>
      </c>
      <c r="C2341" s="5" t="str">
        <f>+VLOOKUP(B2341,[2]Hoja1!$H$1:$I$5207,2,FALSE)</f>
        <v>CONTRATO DE PRESTACION DE SERVICIOS PROFESIONALES</v>
      </c>
      <c r="D2341" s="6" t="str">
        <f>+VLOOKUP(B2341,'[1]Contratistas-REP legal'!$C$1:$Z$3995,3,FALSE)</f>
        <v>PAOLA ANDREA RUIZ SANTAFE</v>
      </c>
      <c r="E2341" s="6">
        <f>+VLOOKUP(B2341,'[1]Contratistas-REP legal'!$C$1:$Z$3995,5,FALSE)</f>
        <v>53029212</v>
      </c>
      <c r="F2341" s="7" t="s">
        <v>829</v>
      </c>
      <c r="G2341" s="8">
        <f>+VLOOKUP(B2341,'[1]Contratistas-REP legal'!$C$1:$Z$3995,17,FALSE)</f>
        <v>0</v>
      </c>
      <c r="H2341" s="9" t="str">
        <f>+VLOOKUP(B2341,'[1]Contratos electrónicos SECOP II'!$D$1:$AZ$3653,33,FALSE)</f>
        <v>PRESTAR SERVICIOS PROFESIONALES AL INSTITUTO DISTRITAL DE LAS ARTES - IDARTES - SUBDIRECCIÓN DE FORMACIÓN ARTÍSTICA, EN LAS ACTIVIDADES ASOCIADAS A LA ESTRUCTURACIÓN, CONSOLIDACIÓN Y SEGUIMIENTO ADMINISTRATIVO, ASÍ COMO APOYO A LA SUPERVISIÓN DE LOS CONTRATOS Y/O CONVENIOS ASIGNADOS, ACORDE CON LOS PROCESOS Y PROCEDIMIENTOS DEFINIDOS EN LA ENTIDAD.</v>
      </c>
      <c r="I2341" s="5" t="str">
        <f>+VLOOKUP(B2341,'[1]Contratos electrónicos SECOP II'!$D$1:$AZ$3653,23,FALSE)</f>
        <v>Inversión</v>
      </c>
      <c r="J2341" s="5"/>
      <c r="K2341" s="5" t="str">
        <f>+VLOOKUP(B2341,'[1]Contratos electrónicos SECOP II'!$D$1:$AZ$3653,26,FALSE)</f>
        <v>O23011733012024008608126</v>
      </c>
      <c r="L2341" s="11">
        <f>+VLOOKUP(B2341,'[1]Contratos electrónicos SECOP II'!$D$1:$AZ$3653,29,FALSE)</f>
        <v>37380000</v>
      </c>
      <c r="M2341" s="13">
        <v>45498</v>
      </c>
      <c r="N2341" s="13">
        <f>+VLOOKUP(B2341,'[1]Contratos electrónicos SECOP II'!$D$1:$AZ$3653,14,FALSE)</f>
        <v>45505</v>
      </c>
      <c r="O2341" s="13">
        <f>+VLOOKUP(B2341,'[1]Contratos electrónicos SECOP II'!$D$1:$AZ$3653,15,FALSE)</f>
        <v>45688</v>
      </c>
      <c r="P2341" s="15">
        <f t="shared" si="77"/>
        <v>184</v>
      </c>
      <c r="Q2341" s="11" t="s">
        <v>874</v>
      </c>
      <c r="R2341" s="11">
        <f>+VLOOKUP(B2341,[2]Hoja2!$A$3:$C$3503,3,FALSE)</f>
        <v>31150000</v>
      </c>
      <c r="S2341" s="11">
        <f t="shared" si="75"/>
        <v>6230000</v>
      </c>
      <c r="T2341" s="22">
        <f t="shared" si="76"/>
        <v>83.333333333333329</v>
      </c>
      <c r="U2341" s="5">
        <v>1</v>
      </c>
      <c r="V2341" s="10" t="s">
        <v>9029</v>
      </c>
    </row>
    <row r="2342" spans="1:22" s="4" customFormat="1" ht="51" x14ac:dyDescent="0.2">
      <c r="A2342" s="5" t="s">
        <v>8024</v>
      </c>
      <c r="B2342" s="5" t="s">
        <v>8024</v>
      </c>
      <c r="C2342" s="5" t="str">
        <f>+VLOOKUP(B2342,[2]Hoja1!$H$1:$I$5207,2,FALSE)</f>
        <v>CONTRATO DE PRESTACION DE SERVICIOS PROFESIONALES</v>
      </c>
      <c r="D2342" s="6" t="str">
        <f>+VLOOKUP(B2342,'[1]Contratistas-REP legal'!$C$1:$Z$3995,3,FALSE)</f>
        <v>CHARLES ERASMO DAZA MALAGON</v>
      </c>
      <c r="E2342" s="6">
        <f>+VLOOKUP(B2342,'[1]Contratistas-REP legal'!$C$1:$Z$3995,5,FALSE)</f>
        <v>7176468</v>
      </c>
      <c r="F2342" s="7" t="s">
        <v>829</v>
      </c>
      <c r="G2342" s="8">
        <f>+VLOOKUP(B2342,'[1]Contratistas-REP legal'!$C$1:$Z$3995,17,FALSE)</f>
        <v>0</v>
      </c>
      <c r="H2342" s="9" t="str">
        <f>+VLOOKUP(B2342,'[1]Contratos electrónicos SECOP II'!$D$1:$AZ$3653,33,FALSE)</f>
        <v>PRESTAR SERVICIOS PROFESIONALES AL IDARTES - OFICINA ASESORA DE PLANEACIÓN Y TECNOLOGÍAS DE LA INFORMACIÓN, CENTRADOS EN EL ANÁLISIS, DISEÑO, CONSTRUCCIÓN, IMPLEMENTACIÓN Y MANTENIMIENTO DE SOLUCIONES DE ANALÍTICA DE DATOS INSTITUCIONAL.</v>
      </c>
      <c r="I2342" s="5" t="str">
        <f>+VLOOKUP(B2342,'[1]Contratos electrónicos SECOP II'!$D$1:$AZ$3653,23,FALSE)</f>
        <v>Inversión</v>
      </c>
      <c r="J2342" s="5"/>
      <c r="K2342" s="5" t="str">
        <f>+VLOOKUP(B2342,'[1]Contratos electrónicos SECOP II'!$D$1:$AZ$3653,26,FALSE)</f>
        <v>O23011745992024008506007</v>
      </c>
      <c r="L2342" s="11">
        <f>+VLOOKUP(B2342,'[1]Contratos electrónicos SECOP II'!$D$1:$AZ$3653,29,FALSE)</f>
        <v>48266667</v>
      </c>
      <c r="M2342" s="13">
        <v>45498</v>
      </c>
      <c r="N2342" s="13">
        <f>+VLOOKUP(B2342,'[1]Contratos electrónicos SECOP II'!$D$1:$AZ$3653,14,FALSE)</f>
        <v>45502</v>
      </c>
      <c r="O2342" s="13">
        <f>+VLOOKUP(B2342,'[1]Contratos electrónicos SECOP II'!$D$1:$AZ$3653,15,FALSE)</f>
        <v>45686</v>
      </c>
      <c r="P2342" s="15">
        <f t="shared" si="77"/>
        <v>185</v>
      </c>
      <c r="Q2342" s="11" t="s">
        <v>874</v>
      </c>
      <c r="R2342" s="11">
        <f>+VLOOKUP(B2342,[2]Hoja2!$A$3:$C$3503,3,FALSE)</f>
        <v>40000000</v>
      </c>
      <c r="S2342" s="11">
        <f t="shared" si="75"/>
        <v>8266667</v>
      </c>
      <c r="T2342" s="22">
        <f t="shared" si="76"/>
        <v>82.872927604468728</v>
      </c>
      <c r="U2342" s="5">
        <v>1</v>
      </c>
      <c r="V2342" s="10" t="s">
        <v>9030</v>
      </c>
    </row>
    <row r="2343" spans="1:22" s="4" customFormat="1" ht="51" x14ac:dyDescent="0.2">
      <c r="A2343" s="5" t="s">
        <v>8025</v>
      </c>
      <c r="B2343" s="5" t="s">
        <v>8025</v>
      </c>
      <c r="C2343" s="5" t="str">
        <f>+VLOOKUP(B2343,[2]Hoja1!$H$1:$I$5207,2,FALSE)</f>
        <v>CONTRATO DE PRESTACION DE SERVICIOS PROFESIONALES</v>
      </c>
      <c r="D2343" s="6" t="str">
        <f>+VLOOKUP(B2343,'[1]Contratistas-REP legal'!$C$1:$Z$3995,3,FALSE)</f>
        <v>JULIAN GUILLERMO FORERO RODRIGUEZ</v>
      </c>
      <c r="E2343" s="6">
        <f>+VLOOKUP(B2343,'[1]Contratistas-REP legal'!$C$1:$Z$3995,5,FALSE)</f>
        <v>1014265213</v>
      </c>
      <c r="F2343" s="7" t="s">
        <v>829</v>
      </c>
      <c r="G2343" s="8">
        <f>+VLOOKUP(B2343,'[1]Contratistas-REP legal'!$C$1:$Z$3995,17,FALSE)</f>
        <v>0</v>
      </c>
      <c r="H2343" s="9" t="str">
        <f>+VLOOKUP(B2343,'[1]Contratos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43" s="5" t="str">
        <f>+VLOOKUP(B2343,'[1]Contratos electrónicos SECOP II'!$D$1:$AZ$3653,23,FALSE)</f>
        <v>Inversión</v>
      </c>
      <c r="J2343" s="5"/>
      <c r="K2343" s="5" t="str">
        <f>+VLOOKUP(B2343,'[1]Contratos electrónicos SECOP II'!$D$1:$AZ$3653,26,FALSE)</f>
        <v>O23011733012024008608051</v>
      </c>
      <c r="L2343" s="11">
        <f>+VLOOKUP(B2343,'[1]Contratos electrónicos SECOP II'!$D$1:$AZ$3653,29,FALSE)</f>
        <v>11381513</v>
      </c>
      <c r="M2343" s="13">
        <v>45498</v>
      </c>
      <c r="N2343" s="13">
        <f>+VLOOKUP(B2343,'[1]Contratos electrónicos SECOP II'!$D$1:$AZ$3653,14,FALSE)</f>
        <v>45502</v>
      </c>
      <c r="O2343" s="13">
        <f>+VLOOKUP(B2343,'[1]Contratos electrónicos SECOP II'!$D$1:$AZ$3653,15,FALSE)</f>
        <v>45639</v>
      </c>
      <c r="P2343" s="15">
        <f t="shared" si="77"/>
        <v>138</v>
      </c>
      <c r="Q2343" s="11" t="s">
        <v>874</v>
      </c>
      <c r="R2343" s="11">
        <f>+VLOOKUP(B2343,[2]Hoja2!$A$3:$C$3503,3,FALSE)</f>
        <v>11381513</v>
      </c>
      <c r="S2343" s="11">
        <f t="shared" si="75"/>
        <v>0</v>
      </c>
      <c r="T2343" s="22">
        <f t="shared" si="76"/>
        <v>100</v>
      </c>
      <c r="U2343" s="5">
        <v>1</v>
      </c>
      <c r="V2343" s="10" t="s">
        <v>9031</v>
      </c>
    </row>
    <row r="2344" spans="1:22" s="4" customFormat="1" ht="51" x14ac:dyDescent="0.2">
      <c r="A2344" s="5" t="s">
        <v>8026</v>
      </c>
      <c r="B2344" s="5" t="s">
        <v>8026</v>
      </c>
      <c r="C2344" s="5" t="s">
        <v>46</v>
      </c>
      <c r="D2344" s="6" t="str">
        <f>+VLOOKUP(B2344,'[1]Contratistas-REP legal'!$C$1:$Z$3995,3,FALSE)</f>
        <v>DIEGO ESTEBAN LOPEZ PARRADO</v>
      </c>
      <c r="E2344" s="6">
        <f>+VLOOKUP(B2344,'[1]Contratistas-REP legal'!$C$1:$Z$3995,5,FALSE)</f>
        <v>1014270704</v>
      </c>
      <c r="F2344" s="7" t="s">
        <v>829</v>
      </c>
      <c r="G2344" s="8" t="s">
        <v>830</v>
      </c>
      <c r="H2344" s="9" t="str">
        <f>+VLOOKUP(B2344,'[1]Contratos electrónicos SECOP II'!$D$1:$AZ$3653,33,FALSE)</f>
        <v>REALIZAR LA COPRODUCCIÓN PARA EL DESARROLLO DEL EVENTO DENOMINADO "¡MÚSICA, MAESTRA!", DE ACUERDO CON LOS LINEAMIENTOS DEL COMITÉ DE PROGRAMACIÓN Y CURADURÍA DE LA SUBDIRECCIÓN DE EQUIPAMIENTOS CULTURALES DE LA ENTIDAD.</v>
      </c>
      <c r="I2344" s="5" t="str">
        <f>+VLOOKUP(B2344,'[1]Contratos electrónicos SECOP II'!$D$1:$AZ$3653,23,FALSE)</f>
        <v>N/A</v>
      </c>
      <c r="J2344" s="5" t="s">
        <v>830</v>
      </c>
      <c r="K2344" s="5" t="str">
        <f>+VLOOKUP(B2344,'[1]Contratos electrónicos SECOP II'!$D$1:$AZ$3653,26,FALSE)</f>
        <v>N/A - Valor Cero / Coproducción</v>
      </c>
      <c r="L2344" s="11">
        <v>0</v>
      </c>
      <c r="M2344" s="13">
        <v>45498</v>
      </c>
      <c r="N2344" s="13">
        <f>+VLOOKUP(B2344,'[1]Contratos electrónicos SECOP II'!$D$1:$AZ$3653,14,FALSE)</f>
        <v>45499</v>
      </c>
      <c r="O2344" s="13">
        <f>+VLOOKUP(B2344,'[1]Contratos electrónicos SECOP II'!$D$1:$AZ$3653,15,FALSE)</f>
        <v>45532</v>
      </c>
      <c r="P2344" s="15">
        <f t="shared" si="77"/>
        <v>34</v>
      </c>
      <c r="Q2344" s="11" t="s">
        <v>874</v>
      </c>
      <c r="R2344" s="11">
        <v>0</v>
      </c>
      <c r="S2344" s="11">
        <f t="shared" si="75"/>
        <v>0</v>
      </c>
      <c r="T2344" s="22" t="s">
        <v>830</v>
      </c>
      <c r="U2344" s="5">
        <v>0</v>
      </c>
      <c r="V2344" s="10" t="s">
        <v>9032</v>
      </c>
    </row>
    <row r="2345" spans="1:22" s="4" customFormat="1" ht="51" x14ac:dyDescent="0.2">
      <c r="A2345" s="5" t="s">
        <v>8027</v>
      </c>
      <c r="B2345" s="5" t="s">
        <v>8027</v>
      </c>
      <c r="C2345" s="5" t="str">
        <f>+VLOOKUP(B2345,[2]Hoja1!$H$1:$I$5207,2,FALSE)</f>
        <v>CONTRATO DE PRESTACION DE SERVICIOS PROFESIONALES</v>
      </c>
      <c r="D2345" s="6" t="str">
        <f>+VLOOKUP(B2345,'[1]Contratistas-REP legal'!$C$1:$Z$3995,3,FALSE)</f>
        <v>DAVID ERNESTO RINCON AVILAN</v>
      </c>
      <c r="E2345" s="6">
        <f>+VLOOKUP(B2345,'[1]Contratistas-REP legal'!$C$1:$Z$3995,5,FALSE)</f>
        <v>1076622209</v>
      </c>
      <c r="F2345" s="7" t="s">
        <v>829</v>
      </c>
      <c r="G2345" s="8">
        <f>+VLOOKUP(B2345,'[1]Contratistas-REP legal'!$C$1:$Z$3995,17,FALSE)</f>
        <v>0</v>
      </c>
      <c r="H2345" s="9" t="str">
        <f>+VLOOKUP(B2345,'[1]Contratos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45" s="5" t="str">
        <f>+VLOOKUP(B2345,'[1]Contratos electrónicos SECOP II'!$D$1:$AZ$3653,23,FALSE)</f>
        <v>Inversión</v>
      </c>
      <c r="J2345" s="5"/>
      <c r="K2345" s="5" t="str">
        <f>+VLOOKUP(B2345,'[1]Contratos electrónicos SECOP II'!$D$1:$AZ$3653,26,FALSE)</f>
        <v>O23011733012024008608126</v>
      </c>
      <c r="L2345" s="11">
        <f>+VLOOKUP(B2345,'[1]Contratos electrónicos SECOP II'!$D$1:$AZ$3653,29,FALSE)</f>
        <v>12596430</v>
      </c>
      <c r="M2345" s="13">
        <v>45499</v>
      </c>
      <c r="N2345" s="13">
        <f>+VLOOKUP(B2345,'[1]Contratos electrónicos SECOP II'!$D$1:$AZ$3653,14,FALSE)</f>
        <v>45505</v>
      </c>
      <c r="O2345" s="13">
        <f>+VLOOKUP(B2345,'[1]Contratos electrónicos SECOP II'!$D$1:$AZ$3653,15,FALSE)</f>
        <v>45611</v>
      </c>
      <c r="P2345" s="15">
        <f t="shared" si="77"/>
        <v>107</v>
      </c>
      <c r="Q2345" s="11" t="s">
        <v>874</v>
      </c>
      <c r="R2345" s="11">
        <f>+VLOOKUP(B2345,[2]Hoja2!$A$3:$C$3503,3,FALSE)</f>
        <v>12596430</v>
      </c>
      <c r="S2345" s="11">
        <f t="shared" si="75"/>
        <v>0</v>
      </c>
      <c r="T2345" s="22">
        <f t="shared" si="76"/>
        <v>100</v>
      </c>
      <c r="U2345" s="5">
        <v>0</v>
      </c>
      <c r="V2345" s="10" t="s">
        <v>9033</v>
      </c>
    </row>
    <row r="2346" spans="1:22" s="4" customFormat="1" ht="51" x14ac:dyDescent="0.2">
      <c r="A2346" s="5" t="s">
        <v>8028</v>
      </c>
      <c r="B2346" s="5" t="s">
        <v>8028</v>
      </c>
      <c r="C2346" s="5" t="str">
        <f>+VLOOKUP(B2346,[2]Hoja1!$H$1:$I$5207,2,FALSE)</f>
        <v>CONTRATO DE PRESTACION DE SERVICIOS PROFESIONALES</v>
      </c>
      <c r="D2346" s="6" t="str">
        <f>+VLOOKUP(B2346,'[1]Contratistas-REP legal'!$C$1:$Z$3995,3,FALSE)</f>
        <v>SELENE KATHERINA HIGUERA BARAJAS</v>
      </c>
      <c r="E2346" s="6">
        <f>+VLOOKUP(B2346,'[1]Contratistas-REP legal'!$C$1:$Z$3995,5,FALSE)</f>
        <v>1026284965</v>
      </c>
      <c r="F2346" s="7" t="s">
        <v>829</v>
      </c>
      <c r="G2346" s="8">
        <f>+VLOOKUP(B2346,'[1]Contratistas-REP legal'!$C$1:$Z$3995,17,FALSE)</f>
        <v>0</v>
      </c>
      <c r="H2346" s="9" t="str">
        <f>+VLOOKUP(B2346,'[1]Contratos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46" s="5" t="str">
        <f>+VLOOKUP(B2346,'[1]Contratos electrónicos SECOP II'!$D$1:$AZ$3653,23,FALSE)</f>
        <v>Inversión</v>
      </c>
      <c r="J2346" s="5"/>
      <c r="K2346" s="5" t="str">
        <f>+VLOOKUP(B2346,'[1]Contratos electrónicos SECOP II'!$D$1:$AZ$3653,26,FALSE)</f>
        <v>O23011733012024008608051</v>
      </c>
      <c r="L2346" s="11">
        <f>+VLOOKUP(B2346,'[1]Contratos electrónicos SECOP II'!$D$1:$AZ$3653,29,FALSE)</f>
        <v>12596430</v>
      </c>
      <c r="M2346" s="13">
        <v>45502</v>
      </c>
      <c r="N2346" s="13">
        <f>+VLOOKUP(B2346,'[1]Contratos electrónicos SECOP II'!$D$1:$AZ$3653,14,FALSE)</f>
        <v>45505</v>
      </c>
      <c r="O2346" s="13">
        <f>+VLOOKUP(B2346,'[1]Contratos electrónicos SECOP II'!$D$1:$AZ$3653,15,FALSE)</f>
        <v>45611</v>
      </c>
      <c r="P2346" s="15">
        <f t="shared" si="77"/>
        <v>107</v>
      </c>
      <c r="Q2346" s="11" t="s">
        <v>874</v>
      </c>
      <c r="R2346" s="11">
        <f>+VLOOKUP(B2346,[2]Hoja2!$A$3:$C$3503,3,FALSE)</f>
        <v>12596430</v>
      </c>
      <c r="S2346" s="11">
        <f t="shared" si="75"/>
        <v>0</v>
      </c>
      <c r="T2346" s="22">
        <f t="shared" si="76"/>
        <v>100</v>
      </c>
      <c r="U2346" s="5">
        <v>0</v>
      </c>
      <c r="V2346" s="10" t="s">
        <v>9034</v>
      </c>
    </row>
    <row r="2347" spans="1:22" s="4" customFormat="1" ht="51" x14ac:dyDescent="0.2">
      <c r="A2347" s="5" t="s">
        <v>8029</v>
      </c>
      <c r="B2347" s="5" t="s">
        <v>8029</v>
      </c>
      <c r="C2347" s="5" t="str">
        <f>+VLOOKUP(B2347,[2]Hoja1!$H$1:$I$5207,2,FALSE)</f>
        <v>CONTRATO DE PRESTACION DE SERVICIOS PROFESIONALES</v>
      </c>
      <c r="D2347" s="6" t="str">
        <f>+VLOOKUP(B2347,'[1]Contratistas-REP legal'!$C$1:$Z$3995,3,FALSE)</f>
        <v>LEIDY TATIANA QUINTERO VIVAS</v>
      </c>
      <c r="E2347" s="6">
        <f>+VLOOKUP(B2347,'[1]Contratistas-REP legal'!$C$1:$Z$3995,5,FALSE)</f>
        <v>1010045352</v>
      </c>
      <c r="F2347" s="7" t="s">
        <v>829</v>
      </c>
      <c r="G2347" s="8">
        <f>+VLOOKUP(B2347,'[1]Contratistas-REP legal'!$C$1:$Z$3995,17,FALSE)</f>
        <v>0</v>
      </c>
      <c r="H2347" s="9" t="str">
        <f>+VLOOKUP(B2347,'[1]Contratos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47" s="5" t="str">
        <f>+VLOOKUP(B2347,'[1]Contratos electrónicos SECOP II'!$D$1:$AZ$3653,23,FALSE)</f>
        <v>Inversión</v>
      </c>
      <c r="J2347" s="5"/>
      <c r="K2347" s="5" t="str">
        <f>+VLOOKUP(B2347,'[1]Contratos electrónicos SECOP II'!$D$1:$AZ$3653,26,FALSE)</f>
        <v>O23011733012024008608126</v>
      </c>
      <c r="L2347" s="11">
        <f>+VLOOKUP(B2347,'[1]Contratos electrónicos SECOP II'!$D$1:$AZ$3653,29,FALSE)</f>
        <v>8415908</v>
      </c>
      <c r="M2347" s="13">
        <v>45499</v>
      </c>
      <c r="N2347" s="13">
        <f>+VLOOKUP(B2347,'[1]Contratos electrónicos SECOP II'!$D$1:$AZ$3653,14,FALSE)</f>
        <v>45505</v>
      </c>
      <c r="O2347" s="13">
        <f>+VLOOKUP(B2347,'[1]Contratos electrónicos SECOP II'!$D$1:$AZ$3653,15,FALSE)</f>
        <v>45611</v>
      </c>
      <c r="P2347" s="15">
        <f t="shared" si="77"/>
        <v>107</v>
      </c>
      <c r="Q2347" s="11" t="s">
        <v>874</v>
      </c>
      <c r="R2347" s="11">
        <f>+VLOOKUP(B2347,[2]Hoja2!$A$3:$C$3503,3,FALSE)</f>
        <v>8415908</v>
      </c>
      <c r="S2347" s="11">
        <f t="shared" si="75"/>
        <v>0</v>
      </c>
      <c r="T2347" s="22">
        <f t="shared" si="76"/>
        <v>100</v>
      </c>
      <c r="U2347" s="5">
        <v>0</v>
      </c>
      <c r="V2347" s="10" t="s">
        <v>9035</v>
      </c>
    </row>
    <row r="2348" spans="1:22" s="4" customFormat="1" ht="51" x14ac:dyDescent="0.2">
      <c r="A2348" s="5" t="s">
        <v>8030</v>
      </c>
      <c r="B2348" s="5" t="s">
        <v>8030</v>
      </c>
      <c r="C2348" s="5" t="str">
        <f>+VLOOKUP(B2348,[2]Hoja1!$H$1:$I$5207,2,FALSE)</f>
        <v>CONTRATO DE PRESTACION DE SERVICIOS PROFESIONALES</v>
      </c>
      <c r="D2348" s="6" t="str">
        <f>+VLOOKUP(B2348,'[1]Contratistas-REP legal'!$C$1:$Z$3995,3,FALSE)</f>
        <v>CRISTIAN FERNANDO SANCHEZ LESMES</v>
      </c>
      <c r="E2348" s="6">
        <f>+VLOOKUP(B2348,'[1]Contratistas-REP legal'!$C$1:$Z$3995,5,FALSE)</f>
        <v>1031146597</v>
      </c>
      <c r="F2348" s="7" t="s">
        <v>829</v>
      </c>
      <c r="G2348" s="8">
        <f>+VLOOKUP(B2348,'[1]Contratistas-REP legal'!$C$1:$Z$3995,17,FALSE)</f>
        <v>0</v>
      </c>
      <c r="H2348" s="9" t="str">
        <f>+VLOOKUP(B2348,'[1]Contratos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48" s="5" t="str">
        <f>+VLOOKUP(B2348,'[1]Contratos electrónicos SECOP II'!$D$1:$AZ$3653,23,FALSE)</f>
        <v>Inversión</v>
      </c>
      <c r="J2348" s="5"/>
      <c r="K2348" s="5" t="str">
        <f>+VLOOKUP(B2348,'[1]Contratos electrónicos SECOP II'!$D$1:$AZ$3653,26,FALSE)</f>
        <v>O23011733012024008608051</v>
      </c>
      <c r="L2348" s="11">
        <f>+VLOOKUP(B2348,'[1]Contratos electrónicos SECOP II'!$D$1:$AZ$3653,29,FALSE)</f>
        <v>8415908</v>
      </c>
      <c r="M2348" s="13">
        <v>45497</v>
      </c>
      <c r="N2348" s="13">
        <f>+VLOOKUP(B2348,'[1]Contratos electrónicos SECOP II'!$D$1:$AZ$3653,14,FALSE)</f>
        <v>45505</v>
      </c>
      <c r="O2348" s="13">
        <f>+VLOOKUP(B2348,'[1]Contratos electrónicos SECOP II'!$D$1:$AZ$3653,15,FALSE)</f>
        <v>45611</v>
      </c>
      <c r="P2348" s="15">
        <f t="shared" si="77"/>
        <v>107</v>
      </c>
      <c r="Q2348" s="11" t="s">
        <v>874</v>
      </c>
      <c r="R2348" s="11">
        <f>+VLOOKUP(B2348,[2]Hoja2!$A$3:$C$3503,3,FALSE)</f>
        <v>8415908</v>
      </c>
      <c r="S2348" s="11">
        <f t="shared" si="75"/>
        <v>0</v>
      </c>
      <c r="T2348" s="22">
        <f t="shared" si="76"/>
        <v>100</v>
      </c>
      <c r="U2348" s="5">
        <v>0</v>
      </c>
      <c r="V2348" s="10" t="s">
        <v>9036</v>
      </c>
    </row>
    <row r="2349" spans="1:22" s="4" customFormat="1" ht="51" x14ac:dyDescent="0.2">
      <c r="A2349" s="5" t="s">
        <v>8031</v>
      </c>
      <c r="B2349" s="5" t="s">
        <v>8031</v>
      </c>
      <c r="C2349" s="5" t="str">
        <f>+VLOOKUP(B2349,[2]Hoja1!$H$1:$I$5207,2,FALSE)</f>
        <v>CONTRATO DE PRESTACION DE SERVICIOS PROFESIONALES</v>
      </c>
      <c r="D2349" s="6" t="str">
        <f>+VLOOKUP(B2349,'[1]Contratistas-REP legal'!$C$1:$Z$3995,3,FALSE)</f>
        <v>LIA DANIELA VICARIA SANCHEZ</v>
      </c>
      <c r="E2349" s="6">
        <f>+VLOOKUP(B2349,'[1]Contratistas-REP legal'!$C$1:$Z$3995,5,FALSE)</f>
        <v>1020795193</v>
      </c>
      <c r="F2349" s="7" t="s">
        <v>829</v>
      </c>
      <c r="G2349" s="8">
        <f>+VLOOKUP(B2349,'[1]Contratistas-REP legal'!$C$1:$Z$3995,17,FALSE)</f>
        <v>0</v>
      </c>
      <c r="H2349" s="9" t="str">
        <f>+VLOOKUP(B2349,'[1]Contratos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49" s="5" t="str">
        <f>+VLOOKUP(B2349,'[1]Contratos electrónicos SECOP II'!$D$1:$AZ$3653,23,FALSE)</f>
        <v>Inversión</v>
      </c>
      <c r="J2349" s="5"/>
      <c r="K2349" s="5" t="str">
        <f>+VLOOKUP(B2349,'[1]Contratos electrónicos SECOP II'!$D$1:$AZ$3653,26,FALSE)</f>
        <v>O23011733012024008608051</v>
      </c>
      <c r="L2349" s="11">
        <f>+VLOOKUP(B2349,'[1]Contratos electrónicos SECOP II'!$D$1:$AZ$3653,29,FALSE)</f>
        <v>8415908</v>
      </c>
      <c r="M2349" s="13">
        <v>45497</v>
      </c>
      <c r="N2349" s="13">
        <f>+VLOOKUP(B2349,'[1]Contratos electrónicos SECOP II'!$D$1:$AZ$3653,14,FALSE)</f>
        <v>45505</v>
      </c>
      <c r="O2349" s="13">
        <f>+VLOOKUP(B2349,'[1]Contratos electrónicos SECOP II'!$D$1:$AZ$3653,15,FALSE)</f>
        <v>45611</v>
      </c>
      <c r="P2349" s="15">
        <f t="shared" si="77"/>
        <v>107</v>
      </c>
      <c r="Q2349" s="11" t="s">
        <v>874</v>
      </c>
      <c r="R2349" s="11">
        <f>+VLOOKUP(B2349,[2]Hoja2!$A$3:$C$3503,3,FALSE)</f>
        <v>8415908</v>
      </c>
      <c r="S2349" s="11">
        <f t="shared" si="75"/>
        <v>0</v>
      </c>
      <c r="T2349" s="22">
        <f t="shared" si="76"/>
        <v>100</v>
      </c>
      <c r="U2349" s="5">
        <v>0</v>
      </c>
      <c r="V2349" s="10" t="s">
        <v>9037</v>
      </c>
    </row>
    <row r="2350" spans="1:22" s="4" customFormat="1" ht="51" x14ac:dyDescent="0.2">
      <c r="A2350" s="5" t="s">
        <v>8032</v>
      </c>
      <c r="B2350" s="5" t="s">
        <v>8032</v>
      </c>
      <c r="C2350" s="5" t="str">
        <f>+VLOOKUP(B2350,[2]Hoja1!$H$1:$I$5207,2,FALSE)</f>
        <v>CONTRATO DE PRESTACION DE SERVICIOS PROFESIONALES</v>
      </c>
      <c r="D2350" s="6" t="str">
        <f>+VLOOKUP(B2350,'[1]Contratistas-REP legal'!$C$1:$Z$3995,3,FALSE)</f>
        <v>CINDY TATIANA WILCHES BOJACA</v>
      </c>
      <c r="E2350" s="6">
        <f>+VLOOKUP(B2350,'[1]Contratistas-REP legal'!$C$1:$Z$3995,5,FALSE)</f>
        <v>1072656307</v>
      </c>
      <c r="F2350" s="7" t="s">
        <v>829</v>
      </c>
      <c r="G2350" s="8">
        <f>+VLOOKUP(B2350,'[1]Contratistas-REP legal'!$C$1:$Z$3995,17,FALSE)</f>
        <v>0</v>
      </c>
      <c r="H2350" s="9" t="str">
        <f>+VLOOKUP(B2350,'[1]Contratos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50" s="5" t="str">
        <f>+VLOOKUP(B2350,'[1]Contratos electrónicos SECOP II'!$D$1:$AZ$3653,23,FALSE)</f>
        <v>Inversión</v>
      </c>
      <c r="J2350" s="5"/>
      <c r="K2350" s="5" t="str">
        <f>+VLOOKUP(B2350,'[1]Contratos electrónicos SECOP II'!$D$1:$AZ$3653,26,FALSE)</f>
        <v>O23011733012024008608051</v>
      </c>
      <c r="L2350" s="11">
        <f>+VLOOKUP(B2350,'[1]Contratos electrónicos SECOP II'!$D$1:$AZ$3653,29,FALSE)</f>
        <v>8415908</v>
      </c>
      <c r="M2350" s="13">
        <v>45497</v>
      </c>
      <c r="N2350" s="13">
        <f>+VLOOKUP(B2350,'[1]Contratos electrónicos SECOP II'!$D$1:$AZ$3653,14,FALSE)</f>
        <v>45505</v>
      </c>
      <c r="O2350" s="13">
        <f>+VLOOKUP(B2350,'[1]Contratos electrónicos SECOP II'!$D$1:$AZ$3653,15,FALSE)</f>
        <v>45611</v>
      </c>
      <c r="P2350" s="15">
        <f t="shared" si="77"/>
        <v>107</v>
      </c>
      <c r="Q2350" s="11" t="s">
        <v>874</v>
      </c>
      <c r="R2350" s="11">
        <f>+VLOOKUP(B2350,[2]Hoja2!$A$3:$C$3503,3,FALSE)</f>
        <v>8415908</v>
      </c>
      <c r="S2350" s="11">
        <f t="shared" si="75"/>
        <v>0</v>
      </c>
      <c r="T2350" s="22">
        <f t="shared" si="76"/>
        <v>100</v>
      </c>
      <c r="U2350" s="5">
        <v>0</v>
      </c>
      <c r="V2350" s="10" t="s">
        <v>9038</v>
      </c>
    </row>
    <row r="2351" spans="1:22" s="4" customFormat="1" ht="51" x14ac:dyDescent="0.2">
      <c r="A2351" s="5" t="s">
        <v>8033</v>
      </c>
      <c r="B2351" s="5" t="s">
        <v>8033</v>
      </c>
      <c r="C2351" s="5" t="str">
        <f>+VLOOKUP(B2351,[2]Hoja1!$H$1:$I$5207,2,FALSE)</f>
        <v>CONTRATO DE PRESTACION DE SERVICIOS PROFESIONALES</v>
      </c>
      <c r="D2351" s="6" t="str">
        <f>+VLOOKUP(B2351,'[1]Contratistas-REP legal'!$C$1:$Z$3995,3,FALSE)</f>
        <v>IRINA MARCELA LOAIZA RODRIGUEZ</v>
      </c>
      <c r="E2351" s="6">
        <f>+VLOOKUP(B2351,'[1]Contratistas-REP legal'!$C$1:$Z$3995,5,FALSE)</f>
        <v>1045727021</v>
      </c>
      <c r="F2351" s="7" t="s">
        <v>829</v>
      </c>
      <c r="G2351" s="8">
        <f>+VLOOKUP(B2351,'[1]Contratistas-REP legal'!$C$1:$Z$3995,17,FALSE)</f>
        <v>0</v>
      </c>
      <c r="H2351" s="9" t="str">
        <f>+VLOOKUP(B2351,'[1]Contratos electrónicos SECOP II'!$D$1:$AZ$3653,33,FALSE)</f>
        <v>OBJETO: 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51" s="5" t="str">
        <f>+VLOOKUP(B2351,'[1]Contratos electrónicos SECOP II'!$D$1:$AZ$3653,23,FALSE)</f>
        <v>Inversión</v>
      </c>
      <c r="J2351" s="5"/>
      <c r="K2351" s="5" t="str">
        <f>+VLOOKUP(B2351,'[1]Contratos electrónicos SECOP II'!$D$1:$AZ$3653,26,FALSE)</f>
        <v>O23011733012024008608126</v>
      </c>
      <c r="L2351" s="11">
        <f>+VLOOKUP(B2351,'[1]Contratos electrónicos SECOP II'!$D$1:$AZ$3653,29,FALSE)</f>
        <v>8415908</v>
      </c>
      <c r="M2351" s="13">
        <v>45498</v>
      </c>
      <c r="N2351" s="13">
        <f>+VLOOKUP(B2351,'[1]Contratos electrónicos SECOP II'!$D$1:$AZ$3653,14,FALSE)</f>
        <v>45505</v>
      </c>
      <c r="O2351" s="13">
        <f>+VLOOKUP(B2351,'[1]Contratos electrónicos SECOP II'!$D$1:$AZ$3653,15,FALSE)</f>
        <v>45624</v>
      </c>
      <c r="P2351" s="15">
        <f t="shared" si="77"/>
        <v>120</v>
      </c>
      <c r="Q2351" s="11" t="s">
        <v>874</v>
      </c>
      <c r="R2351" s="11">
        <f>+VLOOKUP(B2351,[2]Hoja2!$A$3:$C$3503,3,FALSE)</f>
        <v>8415908</v>
      </c>
      <c r="S2351" s="11">
        <f t="shared" si="75"/>
        <v>0</v>
      </c>
      <c r="T2351" s="22">
        <f t="shared" si="76"/>
        <v>100</v>
      </c>
      <c r="U2351" s="5">
        <v>0</v>
      </c>
      <c r="V2351" s="10" t="s">
        <v>9039</v>
      </c>
    </row>
    <row r="2352" spans="1:22" s="4" customFormat="1" ht="51" x14ac:dyDescent="0.2">
      <c r="A2352" s="5" t="s">
        <v>8034</v>
      </c>
      <c r="B2352" s="5" t="s">
        <v>8034</v>
      </c>
      <c r="C2352" s="5" t="str">
        <f>+VLOOKUP(B2352,[2]Hoja1!$H$1:$I$5207,2,FALSE)</f>
        <v>CONTRATO DE PRESTACION DE SERVICIOS PROFESIONALES</v>
      </c>
      <c r="D2352" s="6" t="str">
        <f>+VLOOKUP(B2352,'[1]Contratistas-REP legal'!$C$1:$Z$3995,3,FALSE)</f>
        <v>JUAN GUILLERMO ROJAS JIMENEZ</v>
      </c>
      <c r="E2352" s="6">
        <f>+VLOOKUP(B2352,'[1]Contratistas-REP legal'!$C$1:$Z$3995,5,FALSE)</f>
        <v>71751336</v>
      </c>
      <c r="F2352" s="7" t="s">
        <v>829</v>
      </c>
      <c r="G2352" s="8">
        <f>+VLOOKUP(B2352,'[1]Contratistas-REP legal'!$C$1:$Z$3995,17,FALSE)</f>
        <v>0</v>
      </c>
      <c r="H2352" s="9" t="str">
        <f>+VLOOKUP(B2352,'[1]Contratos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52" s="5" t="str">
        <f>+VLOOKUP(B2352,'[1]Contratos electrónicos SECOP II'!$D$1:$AZ$3653,23,FALSE)</f>
        <v>Inversión</v>
      </c>
      <c r="J2352" s="5"/>
      <c r="K2352" s="5" t="str">
        <f>+VLOOKUP(B2352,'[1]Contratos electrónicos SECOP II'!$D$1:$AZ$3653,26,FALSE)</f>
        <v>O23011733012024008608126</v>
      </c>
      <c r="L2352" s="11">
        <f>+VLOOKUP(B2352,'[1]Contratos electrónicos SECOP II'!$D$1:$AZ$3653,29,FALSE)</f>
        <v>10660150</v>
      </c>
      <c r="M2352" s="13">
        <v>45498</v>
      </c>
      <c r="N2352" s="13">
        <f>+VLOOKUP(B2352,'[1]Contratos electrónicos SECOP II'!$D$1:$AZ$3653,14,FALSE)</f>
        <v>45509</v>
      </c>
      <c r="O2352" s="13">
        <f>+VLOOKUP(B2352,'[1]Contratos electrónicos SECOP II'!$D$1:$AZ$3653,15,FALSE)</f>
        <v>45639</v>
      </c>
      <c r="P2352" s="15">
        <f t="shared" si="77"/>
        <v>131</v>
      </c>
      <c r="Q2352" s="11" t="s">
        <v>874</v>
      </c>
      <c r="R2352" s="11">
        <f>+VLOOKUP(B2352,[2]Hoja2!$A$3:$C$3503,3,FALSE)</f>
        <v>10660150</v>
      </c>
      <c r="S2352" s="11">
        <f t="shared" si="75"/>
        <v>0</v>
      </c>
      <c r="T2352" s="22">
        <f t="shared" si="76"/>
        <v>100</v>
      </c>
      <c r="U2352" s="5">
        <v>1</v>
      </c>
      <c r="V2352" s="10" t="s">
        <v>9040</v>
      </c>
    </row>
    <row r="2353" spans="1:22" s="4" customFormat="1" ht="51" x14ac:dyDescent="0.2">
      <c r="A2353" s="5" t="s">
        <v>8035</v>
      </c>
      <c r="B2353" s="5" t="s">
        <v>8035</v>
      </c>
      <c r="C2353" s="5" t="str">
        <f>+VLOOKUP(B2353,[2]Hoja1!$H$1:$I$5207,2,FALSE)</f>
        <v>CONTRATO DE PRESTACION DE SERVICIOS PROFESIONALES</v>
      </c>
      <c r="D2353" s="6" t="str">
        <f>+VLOOKUP(B2353,'[1]Contratistas-REP legal'!$C$1:$Z$3995,3,FALSE)</f>
        <v>MARIA CAMILA ROMERO LOPEZ</v>
      </c>
      <c r="E2353" s="6">
        <f>+VLOOKUP(B2353,'[1]Contratistas-REP legal'!$C$1:$Z$3995,5,FALSE)</f>
        <v>1019147441</v>
      </c>
      <c r="F2353" s="7" t="s">
        <v>829</v>
      </c>
      <c r="G2353" s="8">
        <f>+VLOOKUP(B2353,'[1]Contratistas-REP legal'!$C$1:$Z$3995,17,FALSE)</f>
        <v>0</v>
      </c>
      <c r="H2353" s="9" t="str">
        <f>+VLOOKUP(B2353,'[1]Contratos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53" s="5" t="str">
        <f>+VLOOKUP(B2353,'[1]Contratos electrónicos SECOP II'!$D$1:$AZ$3653,23,FALSE)</f>
        <v>Inversión</v>
      </c>
      <c r="J2353" s="5"/>
      <c r="K2353" s="5" t="str">
        <f>+VLOOKUP(B2353,'[1]Contratos electrónicos SECOP II'!$D$1:$AZ$3653,26,FALSE)</f>
        <v>O23011733012024008608051</v>
      </c>
      <c r="L2353" s="11">
        <f>+VLOOKUP(B2353,'[1]Contratos electrónicos SECOP II'!$D$1:$AZ$3653,29,FALSE)</f>
        <v>12596430</v>
      </c>
      <c r="M2353" s="13">
        <v>45497</v>
      </c>
      <c r="N2353" s="13">
        <f>+VLOOKUP(B2353,'[1]Contratos electrónicos SECOP II'!$D$1:$AZ$3653,14,FALSE)</f>
        <v>45505</v>
      </c>
      <c r="O2353" s="13">
        <f>+VLOOKUP(B2353,'[1]Contratos electrónicos SECOP II'!$D$1:$AZ$3653,15,FALSE)</f>
        <v>45611</v>
      </c>
      <c r="P2353" s="15">
        <f t="shared" si="77"/>
        <v>107</v>
      </c>
      <c r="Q2353" s="11" t="s">
        <v>874</v>
      </c>
      <c r="R2353" s="11">
        <f>+VLOOKUP(B2353,[2]Hoja2!$A$3:$C$3503,3,FALSE)</f>
        <v>12596430</v>
      </c>
      <c r="S2353" s="11">
        <f t="shared" si="75"/>
        <v>0</v>
      </c>
      <c r="T2353" s="22">
        <f t="shared" si="76"/>
        <v>100</v>
      </c>
      <c r="U2353" s="5">
        <v>0</v>
      </c>
      <c r="V2353" s="10" t="s">
        <v>9041</v>
      </c>
    </row>
    <row r="2354" spans="1:22" s="4" customFormat="1" ht="51" x14ac:dyDescent="0.2">
      <c r="A2354" s="5" t="s">
        <v>8036</v>
      </c>
      <c r="B2354" s="5" t="s">
        <v>8036</v>
      </c>
      <c r="C2354" s="5" t="str">
        <f>+VLOOKUP(B2354,[2]Hoja1!$H$1:$I$5207,2,FALSE)</f>
        <v>CONTRATO DE PRESTACION DE SERVICIOS PROFESIONALES</v>
      </c>
      <c r="D2354" s="6" t="str">
        <f>+VLOOKUP(B2354,'[1]Contratistas-REP legal'!$C$1:$Z$3995,3,FALSE)</f>
        <v>ALEX FERNEY ALMARIO VARGAS</v>
      </c>
      <c r="E2354" s="6">
        <f>+VLOOKUP(B2354,'[1]Contratistas-REP legal'!$C$1:$Z$3995,5,FALSE)</f>
        <v>1041258335</v>
      </c>
      <c r="F2354" s="7" t="s">
        <v>829</v>
      </c>
      <c r="G2354" s="8">
        <f>+VLOOKUP(B2354,'[1]Contratistas-REP legal'!$C$1:$Z$3995,17,FALSE)</f>
        <v>0</v>
      </c>
      <c r="H2354" s="9" t="str">
        <f>+VLOOKUP(B2354,'[1]Contratos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54" s="5" t="str">
        <f>+VLOOKUP(B2354,'[1]Contratos electrónicos SECOP II'!$D$1:$AZ$3653,23,FALSE)</f>
        <v>Inversión</v>
      </c>
      <c r="J2354" s="5"/>
      <c r="K2354" s="5" t="str">
        <f>+VLOOKUP(B2354,'[1]Contratos electrónicos SECOP II'!$D$1:$AZ$3653,26,FALSE)</f>
        <v>O23011733012024008608051</v>
      </c>
      <c r="L2354" s="11">
        <f>+VLOOKUP(B2354,'[1]Contratos electrónicos SECOP II'!$D$1:$AZ$3653,29,FALSE)</f>
        <v>12596430</v>
      </c>
      <c r="M2354" s="13">
        <v>45498</v>
      </c>
      <c r="N2354" s="13">
        <f>+VLOOKUP(B2354,'[1]Contratos electrónicos SECOP II'!$D$1:$AZ$3653,14,FALSE)</f>
        <v>45505</v>
      </c>
      <c r="O2354" s="13">
        <f>+VLOOKUP(B2354,'[1]Contratos electrónicos SECOP II'!$D$1:$AZ$3653,15,FALSE)</f>
        <v>45611</v>
      </c>
      <c r="P2354" s="15">
        <f t="shared" si="77"/>
        <v>107</v>
      </c>
      <c r="Q2354" s="11" t="s">
        <v>874</v>
      </c>
      <c r="R2354" s="11">
        <f>+VLOOKUP(B2354,[2]Hoja2!$A$3:$C$3503,3,FALSE)</f>
        <v>12596430</v>
      </c>
      <c r="S2354" s="11">
        <f t="shared" si="75"/>
        <v>0</v>
      </c>
      <c r="T2354" s="22">
        <f t="shared" si="76"/>
        <v>100</v>
      </c>
      <c r="U2354" s="5">
        <v>0</v>
      </c>
      <c r="V2354" s="10" t="s">
        <v>9042</v>
      </c>
    </row>
    <row r="2355" spans="1:22" s="4" customFormat="1" ht="51" x14ac:dyDescent="0.2">
      <c r="A2355" s="5" t="s">
        <v>8037</v>
      </c>
      <c r="B2355" s="5" t="s">
        <v>8037</v>
      </c>
      <c r="C2355" s="5" t="str">
        <f>+VLOOKUP(B2355,[2]Hoja1!$H$1:$I$5207,2,FALSE)</f>
        <v>CONTRATO DE PRESTACION DE SERVICIOS PROFESIONALES</v>
      </c>
      <c r="D2355" s="6" t="str">
        <f>+VLOOKUP(B2355,'[1]Contratistas-REP legal'!$C$1:$Z$3995,3,FALSE)</f>
        <v>LAURA VANESSA ALVAREZ NAVAS</v>
      </c>
      <c r="E2355" s="6">
        <f>+VLOOKUP(B2355,'[1]Contratistas-REP legal'!$C$1:$Z$3995,5,FALSE)</f>
        <v>1026586461</v>
      </c>
      <c r="F2355" s="7" t="s">
        <v>829</v>
      </c>
      <c r="G2355" s="8">
        <f>+VLOOKUP(B2355,'[1]Contratistas-REP legal'!$C$1:$Z$3995,17,FALSE)</f>
        <v>0</v>
      </c>
      <c r="H2355" s="9" t="str">
        <f>+VLOOKUP(B2355,'[1]Contratos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55" s="5" t="str">
        <f>+VLOOKUP(B2355,'[1]Contratos electrónicos SECOP II'!$D$1:$AZ$3653,23,FALSE)</f>
        <v>Inversión</v>
      </c>
      <c r="J2355" s="5"/>
      <c r="K2355" s="5" t="str">
        <f>+VLOOKUP(B2355,'[1]Contratos electrónicos SECOP II'!$D$1:$AZ$3653,26,FALSE)</f>
        <v>O23011733012024008608051</v>
      </c>
      <c r="L2355" s="11">
        <f>+VLOOKUP(B2355,'[1]Contratos electrónicos SECOP II'!$D$1:$AZ$3653,29,FALSE)</f>
        <v>15955478</v>
      </c>
      <c r="M2355" s="13">
        <v>45498</v>
      </c>
      <c r="N2355" s="13">
        <f>+VLOOKUP(B2355,'[1]Contratos electrónicos SECOP II'!$D$1:$AZ$3653,14,FALSE)</f>
        <v>45505</v>
      </c>
      <c r="O2355" s="13">
        <f>+VLOOKUP(B2355,'[1]Contratos electrónicos SECOP II'!$D$1:$AZ$3653,15,FALSE)</f>
        <v>45639</v>
      </c>
      <c r="P2355" s="15">
        <f t="shared" si="77"/>
        <v>135</v>
      </c>
      <c r="Q2355" s="11" t="s">
        <v>874</v>
      </c>
      <c r="R2355" s="11">
        <f>+VLOOKUP(B2355,[2]Hoja2!$A$3:$C$3503,3,FALSE)</f>
        <v>15955478</v>
      </c>
      <c r="S2355" s="11">
        <f t="shared" si="75"/>
        <v>0</v>
      </c>
      <c r="T2355" s="22">
        <f t="shared" si="76"/>
        <v>100</v>
      </c>
      <c r="U2355" s="5">
        <v>1</v>
      </c>
      <c r="V2355" s="10" t="s">
        <v>9043</v>
      </c>
    </row>
    <row r="2356" spans="1:22" s="4" customFormat="1" ht="51" x14ac:dyDescent="0.2">
      <c r="A2356" s="5" t="s">
        <v>8038</v>
      </c>
      <c r="B2356" s="5" t="s">
        <v>8038</v>
      </c>
      <c r="C2356" s="5" t="str">
        <f>+VLOOKUP(B2356,[2]Hoja1!$H$1:$I$5207,2,FALSE)</f>
        <v>CONTRATO DE PRESTACION DE SERVICIOS DE APOYO A LA GESTION</v>
      </c>
      <c r="D2356" s="6" t="str">
        <f>+VLOOKUP(B2356,'[1]Contratistas-REP legal'!$C$1:$Z$3995,3,FALSE)</f>
        <v>JOAQUIN OSWALDO VENGOECHEA ALARCON</v>
      </c>
      <c r="E2356" s="6">
        <f>+VLOOKUP(B2356,'[1]Contratistas-REP legal'!$C$1:$Z$3995,5,FALSE)</f>
        <v>1026283117</v>
      </c>
      <c r="F2356" s="7" t="s">
        <v>829</v>
      </c>
      <c r="G2356" s="8">
        <f>+VLOOKUP(B2356,'[1]Contratistas-REP legal'!$C$1:$Z$3995,17,FALSE)</f>
        <v>0</v>
      </c>
      <c r="H2356" s="9" t="str">
        <f>+VLOOKUP(B2356,'[1]Contratos electrónicos SECOP II'!$D$1:$AZ$3653,33,FALSE)</f>
        <v>Prestar servicios de apoyo técnico del Idartes- Subdirección de Equipamientos Culturales, desde el soporte técnico y logístico para la operación de los sistemas de sonido y video de la programación artística en todos los equipamientos administrados por la dependencia.</v>
      </c>
      <c r="I2356" s="5" t="str">
        <f>+VLOOKUP(B2356,'[1]Contratos electrónicos SECOP II'!$D$1:$AZ$3653,23,FALSE)</f>
        <v>Inversión</v>
      </c>
      <c r="J2356" s="5"/>
      <c r="K2356" s="5" t="str">
        <f>+VLOOKUP(B2356,'[1]Contratos electrónicos SECOP II'!$D$1:$AZ$3653,26,FALSE)</f>
        <v>O23011733012024008705070</v>
      </c>
      <c r="L2356" s="11">
        <f>+VLOOKUP(B2356,'[1]Contratos electrónicos SECOP II'!$D$1:$AZ$3653,29,FALSE)</f>
        <v>20000000</v>
      </c>
      <c r="M2356" s="13">
        <v>45498</v>
      </c>
      <c r="N2356" s="13">
        <f>+VLOOKUP(B2356,'[1]Contratos electrónicos SECOP II'!$D$1:$AZ$3653,14,FALSE)</f>
        <v>45499</v>
      </c>
      <c r="O2356" s="13">
        <f>+VLOOKUP(B2356,'[1]Contratos electrónicos SECOP II'!$D$1:$AZ$3653,15,FALSE)</f>
        <v>45651</v>
      </c>
      <c r="P2356" s="15">
        <f t="shared" si="77"/>
        <v>153</v>
      </c>
      <c r="Q2356" s="11" t="s">
        <v>874</v>
      </c>
      <c r="R2356" s="11">
        <f>+VLOOKUP(B2356,[2]Hoja2!$A$3:$C$3503,3,FALSE)</f>
        <v>16000000</v>
      </c>
      <c r="S2356" s="11">
        <f t="shared" si="75"/>
        <v>4000000</v>
      </c>
      <c r="T2356" s="22">
        <f t="shared" si="76"/>
        <v>80</v>
      </c>
      <c r="U2356" s="5">
        <v>0</v>
      </c>
      <c r="V2356" s="10" t="s">
        <v>9044</v>
      </c>
    </row>
    <row r="2357" spans="1:22" s="4" customFormat="1" ht="51" x14ac:dyDescent="0.2">
      <c r="A2357" s="5" t="s">
        <v>8039</v>
      </c>
      <c r="B2357" s="5" t="s">
        <v>8039</v>
      </c>
      <c r="C2357" s="5" t="str">
        <f>+VLOOKUP(B2357,[2]Hoja1!$H$1:$I$5207,2,FALSE)</f>
        <v>CONTRATO DE PRESTACION DE SERVICIOS</v>
      </c>
      <c r="D2357" s="6" t="str">
        <f>+VLOOKUP(B2357,'[1]Contratistas-REP legal'!$C$1:$Z$3995,3,FALSE)</f>
        <v>AUDIO DAZ P A SYSTEM S A S</v>
      </c>
      <c r="E2357" s="6">
        <f>+VLOOKUP(B2357,'[1]Contratistas-REP legal'!$C$1:$Z$3995,5,FALSE)</f>
        <v>830017043</v>
      </c>
      <c r="F2357" s="7" t="s">
        <v>829</v>
      </c>
      <c r="G2357" s="8">
        <f>+VLOOKUP(B2357,'[1]Contratistas-REP legal'!$C$1:$Z$3995,17,FALSE)</f>
        <v>0</v>
      </c>
      <c r="H2357" s="9" t="str">
        <f>+VLOOKUP(B2357,'[1]Contratos electrónicos SECOP II'!$D$1:$AZ$3653,33,FALSE)</f>
        <v>Contratar para el Instituto Distrital de las Artes- IDARTES- el servicio de alquiler de pabellones, carpas, pisos, tapete de tráfico pesado, sillas, mesas y plataformas para personas en situación de discapacidad, para ser utilizados en la realización de eventos, actividades, festivales y producciones desarrollados y/o en las que haga parte el Instituto, acorde con las especificaciones técnicas definidas por la entidad</v>
      </c>
      <c r="I2357" s="5" t="str">
        <f>+VLOOKUP(B2357,'[1]Contratos electrónicos SECOP II'!$D$1:$AZ$3653,23,FALSE)</f>
        <v>Inversión</v>
      </c>
      <c r="J2357" s="5"/>
      <c r="K2357" s="5" t="str">
        <f>+VLOOKUP(B2357,'[1]Contratos electrónicos SECOP II'!$D$1:$AZ$3653,26,FALSE)</f>
        <v>O23011733012024017607073</v>
      </c>
      <c r="L2357" s="11">
        <f>+VLOOKUP(B2357,'[1]Contratos electrónicos SECOP II'!$D$1:$AZ$3653,29,FALSE)</f>
        <v>397260000</v>
      </c>
      <c r="M2357" s="13">
        <v>45497</v>
      </c>
      <c r="N2357" s="13">
        <f>+VLOOKUP(B2357,'[1]Contratos electrónicos SECOP II'!$D$1:$AZ$3653,14,FALSE)</f>
        <v>45503</v>
      </c>
      <c r="O2357" s="13">
        <f>+VLOOKUP(B2357,'[1]Contratos electrónicos SECOP II'!$D$1:$AZ$3653,15,FALSE)</f>
        <v>45656</v>
      </c>
      <c r="P2357" s="15">
        <f t="shared" si="77"/>
        <v>154</v>
      </c>
      <c r="Q2357" s="11" t="s">
        <v>874</v>
      </c>
      <c r="R2357" s="11">
        <f>+VLOOKUP(B2357,[2]Hoja2!$A$3:$C$3503,3,FALSE)</f>
        <v>397260000</v>
      </c>
      <c r="S2357" s="11">
        <f t="shared" si="75"/>
        <v>0</v>
      </c>
      <c r="T2357" s="22">
        <f t="shared" si="76"/>
        <v>100</v>
      </c>
      <c r="U2357" s="5">
        <v>1</v>
      </c>
      <c r="V2357" s="10" t="s">
        <v>9045</v>
      </c>
    </row>
    <row r="2358" spans="1:22" s="4" customFormat="1" ht="51" x14ac:dyDescent="0.2">
      <c r="A2358" s="5" t="s">
        <v>8040</v>
      </c>
      <c r="B2358" s="5" t="s">
        <v>8040</v>
      </c>
      <c r="C2358" s="5" t="str">
        <f>+VLOOKUP(B2358,[2]Hoja1!$H$1:$I$5207,2,FALSE)</f>
        <v>CONTRATO DE PRESTACION DE SERVICIOS DE APOYO A LA GESTION</v>
      </c>
      <c r="D2358" s="6" t="str">
        <f>+VLOOKUP(B2358,'[1]Contratistas-REP legal'!$C$1:$Z$3995,3,FALSE)</f>
        <v>GUSTAVO HUMBERTO DULCEY ORDOÑEZ</v>
      </c>
      <c r="E2358" s="6">
        <f>+VLOOKUP(B2358,'[1]Contratistas-REP legal'!$C$1:$Z$3995,5,FALSE)</f>
        <v>79321989</v>
      </c>
      <c r="F2358" s="7" t="s">
        <v>829</v>
      </c>
      <c r="G2358" s="8">
        <f>+VLOOKUP(B2358,'[1]Contratistas-REP legal'!$C$1:$Z$3995,17,FALSE)</f>
        <v>0</v>
      </c>
      <c r="H2358" s="9" t="str">
        <f>+VLOOKUP(B2358,'[1]Contratos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58" s="5" t="str">
        <f>+VLOOKUP(B2358,'[1]Contratos electrónicos SECOP II'!$D$1:$AZ$3653,23,FALSE)</f>
        <v>Inversión</v>
      </c>
      <c r="J2358" s="5"/>
      <c r="K2358" s="5" t="str">
        <f>+VLOOKUP(B2358,'[1]Contratos electrónicos SECOP II'!$D$1:$AZ$3653,26,FALSE)</f>
        <v>O23011733012024008608126</v>
      </c>
      <c r="L2358" s="11">
        <f>+VLOOKUP(B2358,'[1]Contratos electrónicos SECOP II'!$D$1:$AZ$3653,29,FALSE)</f>
        <v>12596430</v>
      </c>
      <c r="M2358" s="13">
        <v>45502</v>
      </c>
      <c r="N2358" s="13">
        <f>+VLOOKUP(B2358,'[1]Contratos electrónicos SECOP II'!$D$1:$AZ$3653,14,FALSE)</f>
        <v>45505</v>
      </c>
      <c r="O2358" s="13">
        <f>+VLOOKUP(B2358,'[1]Contratos electrónicos SECOP II'!$D$1:$AZ$3653,15,FALSE)</f>
        <v>45611</v>
      </c>
      <c r="P2358" s="15">
        <f t="shared" si="77"/>
        <v>107</v>
      </c>
      <c r="Q2358" s="11" t="s">
        <v>874</v>
      </c>
      <c r="R2358" s="11">
        <f>+VLOOKUP(B2358,[2]Hoja2!$A$3:$C$3503,3,FALSE)</f>
        <v>12596430</v>
      </c>
      <c r="S2358" s="11">
        <f t="shared" si="75"/>
        <v>0</v>
      </c>
      <c r="T2358" s="22">
        <f t="shared" si="76"/>
        <v>100</v>
      </c>
      <c r="U2358" s="5">
        <v>0</v>
      </c>
      <c r="V2358" s="10" t="s">
        <v>9046</v>
      </c>
    </row>
    <row r="2359" spans="1:22" s="4" customFormat="1" ht="51" x14ac:dyDescent="0.2">
      <c r="A2359" s="5" t="s">
        <v>8041</v>
      </c>
      <c r="B2359" s="5" t="s">
        <v>8041</v>
      </c>
      <c r="C2359" s="5" t="str">
        <f>+VLOOKUP(B2359,[2]Hoja1!$H$1:$I$5207,2,FALSE)</f>
        <v>CONTRATO DE PRESTACION DE SERVICIOS PROFESIONALES</v>
      </c>
      <c r="D2359" s="6" t="str">
        <f>+VLOOKUP(B2359,'[1]Contratistas-REP legal'!$C$1:$Z$3995,3,FALSE)</f>
        <v>JAVIER BUSTAMANTE CARO</v>
      </c>
      <c r="E2359" s="6">
        <f>+VLOOKUP(B2359,'[1]Contratistas-REP legal'!$C$1:$Z$3995,5,FALSE)</f>
        <v>74181239</v>
      </c>
      <c r="F2359" s="7" t="s">
        <v>829</v>
      </c>
      <c r="G2359" s="8">
        <f>+VLOOKUP(B2359,'[1]Contratistas-REP legal'!$C$1:$Z$3995,17,FALSE)</f>
        <v>0</v>
      </c>
      <c r="H2359" s="9" t="str">
        <f>+VLOOKUP(B2359,'[1]Contratos electrónicos SECOP II'!$D$1:$AZ$3653,33,FALSE)</f>
        <v>Prestar servicios profesionales al Instituto Distrital de las Artes - IDARTES - Subdirección Administrativa y Financiera - Talento Humano en las actividades relacionadas con la actualización, desarrollo y ejecución de los documentos que soporten y permitan estructurar el rediseño institucional y/o la creación o prórroga de la Planta de Empleos Temporales de la Entidad acorde con las necesidades definidas por el Idartes.</v>
      </c>
      <c r="I2359" s="5" t="str">
        <f>+VLOOKUP(B2359,'[1]Contratos electrónicos SECOP II'!$D$1:$AZ$3653,23,FALSE)</f>
        <v>Inversión</v>
      </c>
      <c r="J2359" s="5"/>
      <c r="K2359" s="5" t="str">
        <f>+VLOOKUP(B2359,'[1]Contratos electrónicos SECOP II'!$D$1:$AZ$3653,26,FALSE)</f>
        <v>O23011745992024008506031</v>
      </c>
      <c r="L2359" s="11">
        <f>+VLOOKUP(B2359,'[1]Contratos electrónicos SECOP II'!$D$1:$AZ$3653,29,FALSE)</f>
        <v>41533333</v>
      </c>
      <c r="M2359" s="13">
        <v>45502</v>
      </c>
      <c r="N2359" s="13">
        <f>+VLOOKUP(B2359,'[1]Contratos electrónicos SECOP II'!$D$1:$AZ$3653,14,FALSE)</f>
        <v>45506</v>
      </c>
      <c r="O2359" s="13">
        <f>+VLOOKUP(B2359,'[1]Contratos electrónicos SECOP II'!$D$1:$AZ$3653,15,FALSE)</f>
        <v>45686</v>
      </c>
      <c r="P2359" s="15">
        <f t="shared" si="77"/>
        <v>181</v>
      </c>
      <c r="Q2359" s="11" t="s">
        <v>874</v>
      </c>
      <c r="R2359" s="11">
        <f>+VLOOKUP(B2359,[2]Hoja2!$A$3:$C$3503,3,FALSE)</f>
        <v>31500000</v>
      </c>
      <c r="S2359" s="11">
        <f t="shared" si="75"/>
        <v>10033333</v>
      </c>
      <c r="T2359" s="22">
        <f t="shared" si="76"/>
        <v>75.842697237902868</v>
      </c>
      <c r="U2359" s="5">
        <v>1</v>
      </c>
      <c r="V2359" s="10" t="s">
        <v>9047</v>
      </c>
    </row>
    <row r="2360" spans="1:22" s="4" customFormat="1" ht="51" x14ac:dyDescent="0.2">
      <c r="A2360" s="5" t="s">
        <v>8042</v>
      </c>
      <c r="B2360" s="5" t="s">
        <v>8042</v>
      </c>
      <c r="C2360" s="5" t="str">
        <f>+VLOOKUP(B2360,[2]Hoja1!$H$1:$I$5207,2,FALSE)</f>
        <v>CONTRATO DE PRESTACION DE SERVICIOS PROFESIONALES</v>
      </c>
      <c r="D2360" s="6" t="str">
        <f>+VLOOKUP(B2360,'[1]Contratistas-REP legal'!$C$1:$Z$3995,3,FALSE)</f>
        <v>GERMAN DARIO MOJICA VILLEGAS</v>
      </c>
      <c r="E2360" s="6">
        <f>+VLOOKUP(B2360,'[1]Contratistas-REP legal'!$C$1:$Z$3995,5,FALSE)</f>
        <v>79626013</v>
      </c>
      <c r="F2360" s="7" t="s">
        <v>829</v>
      </c>
      <c r="G2360" s="8">
        <f>+VLOOKUP(B2360,'[1]Contratistas-REP legal'!$C$1:$Z$3995,17,FALSE)</f>
        <v>0</v>
      </c>
      <c r="H2360" s="9" t="str">
        <f>+VLOOKUP(B2360,'[1]Contratos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0" s="5" t="str">
        <f>+VLOOKUP(B2360,'[1]Contratos electrónicos SECOP II'!$D$1:$AZ$3653,23,FALSE)</f>
        <v>Inversión</v>
      </c>
      <c r="J2360" s="5"/>
      <c r="K2360" s="5" t="str">
        <f>+VLOOKUP(B2360,'[1]Contratos electrónicos SECOP II'!$D$1:$AZ$3653,26,FALSE)</f>
        <v>O23011733012024008608126</v>
      </c>
      <c r="L2360" s="11">
        <f>+VLOOKUP(B2360,'[1]Contratos electrónicos SECOP II'!$D$1:$AZ$3653,29,FALSE)</f>
        <v>12596430</v>
      </c>
      <c r="M2360" s="13">
        <v>45502</v>
      </c>
      <c r="N2360" s="13">
        <f>+VLOOKUP(B2360,'[1]Contratos electrónicos SECOP II'!$D$1:$AZ$3653,14,FALSE)</f>
        <v>45505</v>
      </c>
      <c r="O2360" s="13">
        <f>+VLOOKUP(B2360,'[1]Contratos electrónicos SECOP II'!$D$1:$AZ$3653,15,FALSE)</f>
        <v>45611</v>
      </c>
      <c r="P2360" s="15">
        <f t="shared" si="77"/>
        <v>107</v>
      </c>
      <c r="Q2360" s="11" t="s">
        <v>874</v>
      </c>
      <c r="R2360" s="11">
        <f>+VLOOKUP(B2360,[2]Hoja2!$A$3:$C$3503,3,FALSE)</f>
        <v>12596430</v>
      </c>
      <c r="S2360" s="11">
        <f t="shared" si="75"/>
        <v>0</v>
      </c>
      <c r="T2360" s="22">
        <f t="shared" si="76"/>
        <v>100</v>
      </c>
      <c r="U2360" s="5">
        <v>0</v>
      </c>
      <c r="V2360" s="10" t="s">
        <v>9048</v>
      </c>
    </row>
    <row r="2361" spans="1:22" s="4" customFormat="1" ht="51" x14ac:dyDescent="0.2">
      <c r="A2361" s="5" t="s">
        <v>8043</v>
      </c>
      <c r="B2361" s="5" t="s">
        <v>8043</v>
      </c>
      <c r="C2361" s="5" t="str">
        <f>+VLOOKUP(B2361,[2]Hoja1!$H$1:$I$5207,2,FALSE)</f>
        <v>CONTRATO DE PRESTACION DE SERVICIOS PROFESIONALES</v>
      </c>
      <c r="D2361" s="6" t="str">
        <f>+VLOOKUP(B2361,'[1]Contratistas-REP legal'!$C$1:$Z$3995,3,FALSE)</f>
        <v>JAVIER ANDRES PAEZ ROJAS</v>
      </c>
      <c r="E2361" s="6">
        <f>+VLOOKUP(B2361,'[1]Contratistas-REP legal'!$C$1:$Z$3995,5,FALSE)</f>
        <v>80845291</v>
      </c>
      <c r="F2361" s="7" t="s">
        <v>829</v>
      </c>
      <c r="G2361" s="8">
        <f>+VLOOKUP(B2361,'[1]Contratistas-REP legal'!$C$1:$Z$3995,17,FALSE)</f>
        <v>0</v>
      </c>
      <c r="H2361" s="9" t="str">
        <f>+VLOOKUP(B2361,'[1]Contratos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1" s="5" t="str">
        <f>+VLOOKUP(B2361,'[1]Contratos electrónicos SECOP II'!$D$1:$AZ$3653,23,FALSE)</f>
        <v>Inversión</v>
      </c>
      <c r="J2361" s="5"/>
      <c r="K2361" s="5" t="str">
        <f>+VLOOKUP(B2361,'[1]Contratos electrónicos SECOP II'!$D$1:$AZ$3653,26,FALSE)</f>
        <v>O23011733012024008608126</v>
      </c>
      <c r="L2361" s="11">
        <f>+VLOOKUP(B2361,'[1]Contratos electrónicos SECOP II'!$D$1:$AZ$3653,29,FALSE)</f>
        <v>12596430</v>
      </c>
      <c r="M2361" s="13">
        <v>45504</v>
      </c>
      <c r="N2361" s="13">
        <f>+VLOOKUP(B2361,'[1]Contratos electrónicos SECOP II'!$D$1:$AZ$3653,14,FALSE)</f>
        <v>45506</v>
      </c>
      <c r="O2361" s="13">
        <f>+VLOOKUP(B2361,'[1]Contratos electrónicos SECOP II'!$D$1:$AZ$3653,15,FALSE)</f>
        <v>45611</v>
      </c>
      <c r="P2361" s="15">
        <f t="shared" si="77"/>
        <v>106</v>
      </c>
      <c r="Q2361" s="11" t="s">
        <v>874</v>
      </c>
      <c r="R2361" s="11">
        <f>+VLOOKUP(B2361,[2]Hoja2!$A$3:$C$3503,3,FALSE)</f>
        <v>12596430</v>
      </c>
      <c r="S2361" s="11">
        <f t="shared" si="75"/>
        <v>0</v>
      </c>
      <c r="T2361" s="22">
        <f t="shared" si="76"/>
        <v>100</v>
      </c>
      <c r="U2361" s="5">
        <v>0</v>
      </c>
      <c r="V2361" s="10" t="s">
        <v>9049</v>
      </c>
    </row>
    <row r="2362" spans="1:22" s="4" customFormat="1" ht="51" x14ac:dyDescent="0.2">
      <c r="A2362" s="5" t="s">
        <v>8044</v>
      </c>
      <c r="B2362" s="5" t="s">
        <v>8044</v>
      </c>
      <c r="C2362" s="5" t="str">
        <f>+VLOOKUP(B2362,[2]Hoja1!$H$1:$I$5207,2,FALSE)</f>
        <v>CONTRATO DE PRESTACION DE SERVICIOS PROFESIONALES</v>
      </c>
      <c r="D2362" s="6" t="str">
        <f>+VLOOKUP(B2362,'[1]Contratistas-REP legal'!$C$1:$Z$3995,3,FALSE)</f>
        <v>ANDRES CAMILO BARACALDO GARZON</v>
      </c>
      <c r="E2362" s="6">
        <f>+VLOOKUP(B2362,'[1]Contratistas-REP legal'!$C$1:$Z$3995,5,FALSE)</f>
        <v>1032439185</v>
      </c>
      <c r="F2362" s="7" t="s">
        <v>829</v>
      </c>
      <c r="G2362" s="8">
        <f>+VLOOKUP(B2362,'[1]Contratistas-REP legal'!$C$1:$Z$3995,17,FALSE)</f>
        <v>0</v>
      </c>
      <c r="H2362" s="9" t="str">
        <f>+VLOOKUP(B2362,'[1]Contratos electrónicos SECOP II'!$D$1:$AZ$3653,33,FALSE)</f>
        <v>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2" s="5" t="str">
        <f>+VLOOKUP(B2362,'[1]Contratos electrónicos SECOP II'!$D$1:$AZ$3653,23,FALSE)</f>
        <v>Inversión</v>
      </c>
      <c r="J2362" s="5"/>
      <c r="K2362" s="5" t="str">
        <f>+VLOOKUP(B2362,'[1]Contratos electrónicos SECOP II'!$D$1:$AZ$3653,26,FALSE)</f>
        <v>O23011733012024008608051</v>
      </c>
      <c r="L2362" s="11">
        <f>+VLOOKUP(B2362,'[1]Contratos electrónicos SECOP II'!$D$1:$AZ$3653,29,FALSE)</f>
        <v>12596430</v>
      </c>
      <c r="M2362" s="13">
        <v>45505</v>
      </c>
      <c r="N2362" s="13">
        <f>+VLOOKUP(B2362,'[1]Contratos electrónicos SECOP II'!$D$1:$AZ$3653,14,FALSE)</f>
        <v>45506</v>
      </c>
      <c r="O2362" s="13">
        <f>+VLOOKUP(B2362,'[1]Contratos electrónicos SECOP II'!$D$1:$AZ$3653,15,FALSE)</f>
        <v>45611</v>
      </c>
      <c r="P2362" s="15">
        <f t="shared" si="77"/>
        <v>106</v>
      </c>
      <c r="Q2362" s="11" t="s">
        <v>874</v>
      </c>
      <c r="R2362" s="11">
        <f>+VLOOKUP(B2362,[2]Hoja2!$A$3:$C$3503,3,FALSE)</f>
        <v>12596430</v>
      </c>
      <c r="S2362" s="11">
        <f t="shared" si="75"/>
        <v>0</v>
      </c>
      <c r="T2362" s="22">
        <f t="shared" si="76"/>
        <v>100</v>
      </c>
      <c r="U2362" s="5">
        <v>0</v>
      </c>
      <c r="V2362" s="10" t="s">
        <v>9050</v>
      </c>
    </row>
    <row r="2363" spans="1:22" s="4" customFormat="1" ht="51" x14ac:dyDescent="0.2">
      <c r="A2363" s="5" t="s">
        <v>8045</v>
      </c>
      <c r="B2363" s="5" t="s">
        <v>8045</v>
      </c>
      <c r="C2363" s="5" t="str">
        <f>+VLOOKUP(B2363,[2]Hoja1!$H$1:$I$5207,2,FALSE)</f>
        <v>CONTRATO DE PRESTACION DE SERVICIOS PROFESIONALES</v>
      </c>
      <c r="D2363" s="6" t="str">
        <f>+VLOOKUP(B2363,'[1]Contratistas-REP legal'!$C$1:$Z$3995,3,FALSE)</f>
        <v>LUISA FERNANDA MONTOYA FORERO</v>
      </c>
      <c r="E2363" s="6">
        <f>+VLOOKUP(B2363,'[1]Contratistas-REP legal'!$C$1:$Z$3995,5,FALSE)</f>
        <v>1024527637</v>
      </c>
      <c r="F2363" s="7" t="s">
        <v>829</v>
      </c>
      <c r="G2363" s="8">
        <f>+VLOOKUP(B2363,'[1]Contratistas-REP legal'!$C$1:$Z$3995,17,FALSE)</f>
        <v>0</v>
      </c>
      <c r="H2363" s="9" t="str">
        <f>+VLOOKUP(B2363,'[1]Contratos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3" s="5" t="str">
        <f>+VLOOKUP(B2363,'[1]Contratos electrónicos SECOP II'!$D$1:$AZ$3653,23,FALSE)</f>
        <v>Inversión</v>
      </c>
      <c r="J2363" s="5"/>
      <c r="K2363" s="5" t="str">
        <f>+VLOOKUP(B2363,'[1]Contratos electrónicos SECOP II'!$D$1:$AZ$3653,26,FALSE)</f>
        <v>O23011733012024008608051</v>
      </c>
      <c r="L2363" s="11">
        <f>+VLOOKUP(B2363,'[1]Contratos electrónicos SECOP II'!$D$1:$AZ$3653,29,FALSE)</f>
        <v>12596430</v>
      </c>
      <c r="M2363" s="13">
        <v>45505</v>
      </c>
      <c r="N2363" s="13">
        <f>+VLOOKUP(B2363,'[1]Contratos electrónicos SECOP II'!$D$1:$AZ$3653,14,FALSE)</f>
        <v>45506</v>
      </c>
      <c r="O2363" s="13">
        <f>+VLOOKUP(B2363,'[1]Contratos electrónicos SECOP II'!$D$1:$AZ$3653,15,FALSE)</f>
        <v>45611</v>
      </c>
      <c r="P2363" s="15">
        <f t="shared" si="77"/>
        <v>106</v>
      </c>
      <c r="Q2363" s="11" t="s">
        <v>874</v>
      </c>
      <c r="R2363" s="11">
        <f>+VLOOKUP(B2363,[2]Hoja2!$A$3:$C$3503,3,FALSE)</f>
        <v>12596430</v>
      </c>
      <c r="S2363" s="11">
        <f t="shared" si="75"/>
        <v>0</v>
      </c>
      <c r="T2363" s="22">
        <f t="shared" si="76"/>
        <v>100</v>
      </c>
      <c r="U2363" s="5">
        <v>0</v>
      </c>
      <c r="V2363" s="10" t="s">
        <v>9051</v>
      </c>
    </row>
    <row r="2364" spans="1:22" s="4" customFormat="1" ht="51" x14ac:dyDescent="0.2">
      <c r="A2364" s="5" t="s">
        <v>8046</v>
      </c>
      <c r="B2364" s="5" t="s">
        <v>8046</v>
      </c>
      <c r="C2364" s="5" t="str">
        <f>+VLOOKUP(B2364,[2]Hoja1!$H$1:$I$5207,2,FALSE)</f>
        <v>CONTRATO DE PRESTACION DE SERVICIOS PROFESIONALES</v>
      </c>
      <c r="D2364" s="6" t="str">
        <f>+VLOOKUP(B2364,'[1]Contratistas-REP legal'!$C$1:$Z$3995,3,FALSE)</f>
        <v>MIGUEL ANGEL MEJIA RICO</v>
      </c>
      <c r="E2364" s="6">
        <f>+VLOOKUP(B2364,'[1]Contratistas-REP legal'!$C$1:$Z$3995,5,FALSE)</f>
        <v>1022334537</v>
      </c>
      <c r="F2364" s="7" t="s">
        <v>829</v>
      </c>
      <c r="G2364" s="8">
        <f>+VLOOKUP(B2364,'[1]Contratistas-REP legal'!$C$1:$Z$3995,17,FALSE)</f>
        <v>0</v>
      </c>
      <c r="H2364" s="9" t="str">
        <f>+VLOOKUP(B2364,'[1]Contratos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4" s="5" t="str">
        <f>+VLOOKUP(B2364,'[1]Contratos electrónicos SECOP II'!$D$1:$AZ$3653,23,FALSE)</f>
        <v>Inversión</v>
      </c>
      <c r="J2364" s="5"/>
      <c r="K2364" s="5" t="str">
        <f>+VLOOKUP(B2364,'[1]Contratos electrónicos SECOP II'!$D$1:$AZ$3653,26,FALSE)</f>
        <v>O23011733012024008608051</v>
      </c>
      <c r="L2364" s="11">
        <f>+VLOOKUP(B2364,'[1]Contratos electrónicos SECOP II'!$D$1:$AZ$3653,29,FALSE)</f>
        <v>12596430</v>
      </c>
      <c r="M2364" s="13">
        <v>45505</v>
      </c>
      <c r="N2364" s="13">
        <f>+VLOOKUP(B2364,'[1]Contratos electrónicos SECOP II'!$D$1:$AZ$3653,14,FALSE)</f>
        <v>45506</v>
      </c>
      <c r="O2364" s="13">
        <f>+VLOOKUP(B2364,'[1]Contratos electrónicos SECOP II'!$D$1:$AZ$3653,15,FALSE)</f>
        <v>45611</v>
      </c>
      <c r="P2364" s="15">
        <f t="shared" si="77"/>
        <v>106</v>
      </c>
      <c r="Q2364" s="11" t="s">
        <v>874</v>
      </c>
      <c r="R2364" s="11">
        <f>+VLOOKUP(B2364,[2]Hoja2!$A$3:$C$3503,3,FALSE)</f>
        <v>12596430</v>
      </c>
      <c r="S2364" s="11">
        <f t="shared" si="75"/>
        <v>0</v>
      </c>
      <c r="T2364" s="22">
        <f t="shared" si="76"/>
        <v>100</v>
      </c>
      <c r="U2364" s="5">
        <v>0</v>
      </c>
      <c r="V2364" s="10" t="s">
        <v>9052</v>
      </c>
    </row>
    <row r="2365" spans="1:22" s="4" customFormat="1" ht="51" x14ac:dyDescent="0.2">
      <c r="A2365" s="5" t="s">
        <v>8047</v>
      </c>
      <c r="B2365" s="5" t="s">
        <v>8047</v>
      </c>
      <c r="C2365" s="5" t="str">
        <f>+VLOOKUP(B2365,[2]Hoja1!$H$1:$I$5207,2,FALSE)</f>
        <v>CONTRATO DE PRESTACION DE SERVICIOS PROFESIONALES</v>
      </c>
      <c r="D2365" s="6" t="str">
        <f>+VLOOKUP(B2365,'[1]Contratistas-REP legal'!$C$1:$Z$3995,3,FALSE)</f>
        <v>DIANA PATRICIA REY GONZALEZ</v>
      </c>
      <c r="E2365" s="6">
        <f>+VLOOKUP(B2365,'[1]Contratistas-REP legal'!$C$1:$Z$3995,5,FALSE)</f>
        <v>52054077</v>
      </c>
      <c r="F2365" s="7" t="s">
        <v>829</v>
      </c>
      <c r="G2365" s="8">
        <f>+VLOOKUP(B2365,'[1]Contratistas-REP legal'!$C$1:$Z$3995,17,FALSE)</f>
        <v>0</v>
      </c>
      <c r="H2365" s="9" t="str">
        <f>+VLOOKUP(B2365,'[1]Contratos electrónicos SECOP II'!$D$1:$AZ$3653,33,FALSE)</f>
        <v>Prestar servicios profesionales en el desarrollo de actividades relacionadas con la gestión y verificación del manejo, transporte y disposición de sustancias químicas y residuos peligrosos, generados en la Entidad, así como la ejecución de actividades requeridas por la subdirección en el marco del modelo integrado de planeación y gestión - MIPG; así como la articulación y atención de los trámites que se deriven de las auditorías internas y/o externas, implementación y/o mejora de herramientas</v>
      </c>
      <c r="I2365" s="5" t="str">
        <f>+VLOOKUP(B2365,'[1]Contratos electrónicos SECOP II'!$D$1:$AZ$3653,23,FALSE)</f>
        <v>Inversión</v>
      </c>
      <c r="J2365" s="5"/>
      <c r="K2365" s="5" t="str">
        <f>+VLOOKUP(B2365,'[1]Contratos electrónicos SECOP II'!$D$1:$AZ$3653,26,FALSE)</f>
        <v>O23011745992024008506023</v>
      </c>
      <c r="L2365" s="11">
        <f>+VLOOKUP(B2365,'[1]Contratos electrónicos SECOP II'!$D$1:$AZ$3653,29,FALSE)</f>
        <v>31500000</v>
      </c>
      <c r="M2365" s="13">
        <v>45498</v>
      </c>
      <c r="N2365" s="13">
        <f>+VLOOKUP(B2365,'[1]Contratos electrónicos SECOP II'!$D$1:$AZ$3653,14,FALSE)</f>
        <v>45505</v>
      </c>
      <c r="O2365" s="13">
        <f>+VLOOKUP(B2365,'[1]Contratos electrónicos SECOP II'!$D$1:$AZ$3653,15,FALSE)</f>
        <v>45641</v>
      </c>
      <c r="P2365" s="15">
        <f t="shared" si="77"/>
        <v>137</v>
      </c>
      <c r="Q2365" s="11" t="s">
        <v>874</v>
      </c>
      <c r="R2365" s="11">
        <f>+VLOOKUP(B2365,[2]Hoja2!$A$3:$C$3503,3,FALSE)</f>
        <v>31500000</v>
      </c>
      <c r="S2365" s="11">
        <f t="shared" si="75"/>
        <v>0</v>
      </c>
      <c r="T2365" s="22">
        <f t="shared" si="76"/>
        <v>100</v>
      </c>
      <c r="U2365" s="5">
        <v>0</v>
      </c>
      <c r="V2365" s="10" t="s">
        <v>9053</v>
      </c>
    </row>
    <row r="2366" spans="1:22" s="4" customFormat="1" ht="51" x14ac:dyDescent="0.2">
      <c r="A2366" s="5" t="s">
        <v>8048</v>
      </c>
      <c r="B2366" s="5" t="s">
        <v>8048</v>
      </c>
      <c r="C2366" s="5" t="str">
        <f>+VLOOKUP(B2366,[2]Hoja1!$H$1:$I$5207,2,FALSE)</f>
        <v>CONTRATO DE PRESTACION DE SERVICIOS PROFESIONALES</v>
      </c>
      <c r="D2366" s="6" t="str">
        <f>+VLOOKUP(B2366,'[1]Contratistas-REP legal'!$C$1:$Z$3995,3,FALSE)</f>
        <v>JEINNY LETICIA MENA MORENO</v>
      </c>
      <c r="E2366" s="6">
        <f>+VLOOKUP(B2366,'[1]Contratistas-REP legal'!$C$1:$Z$3995,5,FALSE)</f>
        <v>52764267</v>
      </c>
      <c r="F2366" s="7" t="s">
        <v>829</v>
      </c>
      <c r="G2366" s="8">
        <f>+VLOOKUP(B2366,'[1]Contratistas-REP legal'!$C$1:$Z$3995,17,FALSE)</f>
        <v>0</v>
      </c>
      <c r="H2366" s="9" t="str">
        <f>+VLOOKUP(B2366,'[1]Contratos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6" s="5" t="str">
        <f>+VLOOKUP(B2366,'[1]Contratos electrónicos SECOP II'!$D$1:$AZ$3653,23,FALSE)</f>
        <v>Inversión</v>
      </c>
      <c r="J2366" s="5"/>
      <c r="K2366" s="5" t="str">
        <f>+VLOOKUP(B2366,'[1]Contratos electrónicos SECOP II'!$D$1:$AZ$3653,26,FALSE)</f>
        <v>O23011733012024008608126</v>
      </c>
      <c r="L2366" s="11">
        <f>+VLOOKUP(B2366,'[1]Contratos electrónicos SECOP II'!$D$1:$AZ$3653,29,FALSE)</f>
        <v>15955478</v>
      </c>
      <c r="M2366" s="13">
        <v>45498</v>
      </c>
      <c r="N2366" s="13">
        <f>+VLOOKUP(B2366,'[1]Contratos electrónicos SECOP II'!$D$1:$AZ$3653,14,FALSE)</f>
        <v>45505</v>
      </c>
      <c r="O2366" s="13">
        <f>+VLOOKUP(B2366,'[1]Contratos electrónicos SECOP II'!$D$1:$AZ$3653,15,FALSE)</f>
        <v>45639</v>
      </c>
      <c r="P2366" s="15">
        <f t="shared" si="77"/>
        <v>135</v>
      </c>
      <c r="Q2366" s="11" t="s">
        <v>874</v>
      </c>
      <c r="R2366" s="11">
        <f>+VLOOKUP(B2366,[2]Hoja2!$A$3:$C$3503,3,FALSE)</f>
        <v>15955478</v>
      </c>
      <c r="S2366" s="11">
        <f t="shared" si="75"/>
        <v>0</v>
      </c>
      <c r="T2366" s="22">
        <f t="shared" si="76"/>
        <v>100</v>
      </c>
      <c r="U2366" s="5">
        <v>1</v>
      </c>
      <c r="V2366" s="10" t="s">
        <v>9054</v>
      </c>
    </row>
    <row r="2367" spans="1:22" s="4" customFormat="1" ht="51" x14ac:dyDescent="0.2">
      <c r="A2367" s="5" t="s">
        <v>8049</v>
      </c>
      <c r="B2367" s="5" t="s">
        <v>8049</v>
      </c>
      <c r="C2367" s="5" t="str">
        <f>+VLOOKUP(B2367,[2]Hoja1!$H$1:$I$5207,2,FALSE)</f>
        <v>CONTRATO DE PRESTACION DE SERVICIOS PROFESIONALES</v>
      </c>
      <c r="D2367" s="6" t="str">
        <f>+VLOOKUP(B2367,'[1]Contratistas-REP legal'!$C$1:$Z$3995,3,FALSE)</f>
        <v>DINELLY ORTEGON PULIDO</v>
      </c>
      <c r="E2367" s="6">
        <f>+VLOOKUP(B2367,'[1]Contratistas-REP legal'!$C$1:$Z$3995,5,FALSE)</f>
        <v>38070961</v>
      </c>
      <c r="F2367" s="7" t="s">
        <v>829</v>
      </c>
      <c r="G2367" s="8">
        <f>+VLOOKUP(B2367,'[1]Contratistas-REP legal'!$C$1:$Z$3995,17,FALSE)</f>
        <v>0</v>
      </c>
      <c r="H2367" s="9" t="str">
        <f>+VLOOKUP(B2367,'[1]Contratos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7" s="5" t="str">
        <f>+VLOOKUP(B2367,'[1]Contratos electrónicos SECOP II'!$D$1:$AZ$3653,23,FALSE)</f>
        <v>Inversión</v>
      </c>
      <c r="J2367" s="5"/>
      <c r="K2367" s="5" t="str">
        <f>+VLOOKUP(B2367,'[1]Contratos electrónicos SECOP II'!$D$1:$AZ$3653,26,FALSE)</f>
        <v>O23011733012024008608126</v>
      </c>
      <c r="L2367" s="11">
        <f>+VLOOKUP(B2367,'[1]Contratos electrónicos SECOP II'!$D$1:$AZ$3653,29,FALSE)</f>
        <v>12596430</v>
      </c>
      <c r="M2367" s="13">
        <v>45498</v>
      </c>
      <c r="N2367" s="13">
        <f>+VLOOKUP(B2367,'[1]Contratos electrónicos SECOP II'!$D$1:$AZ$3653,14,FALSE)</f>
        <v>45505</v>
      </c>
      <c r="O2367" s="13">
        <f>+VLOOKUP(B2367,'[1]Contratos electrónicos SECOP II'!$D$1:$AZ$3653,15,FALSE)</f>
        <v>45611</v>
      </c>
      <c r="P2367" s="15">
        <f t="shared" si="77"/>
        <v>107</v>
      </c>
      <c r="Q2367" s="11" t="s">
        <v>874</v>
      </c>
      <c r="R2367" s="11">
        <f>+VLOOKUP(B2367,[2]Hoja2!$A$3:$C$3503,3,FALSE)</f>
        <v>10796940</v>
      </c>
      <c r="S2367" s="11">
        <f t="shared" si="75"/>
        <v>1799490</v>
      </c>
      <c r="T2367" s="22">
        <f t="shared" si="76"/>
        <v>85.714285714285708</v>
      </c>
      <c r="U2367" s="5">
        <v>1</v>
      </c>
      <c r="V2367" s="10" t="s">
        <v>9055</v>
      </c>
    </row>
    <row r="2368" spans="1:22" s="4" customFormat="1" ht="51" x14ac:dyDescent="0.2">
      <c r="A2368" s="5" t="s">
        <v>8050</v>
      </c>
      <c r="B2368" s="5" t="s">
        <v>8050</v>
      </c>
      <c r="C2368" s="5" t="str">
        <f>+VLOOKUP(B2368,[2]Hoja1!$H$1:$I$5207,2,FALSE)</f>
        <v>CONTRATO DE PRESTACION DE SERVICIOS PROFESIONALES</v>
      </c>
      <c r="D2368" s="6" t="str">
        <f>+VLOOKUP(B2368,'[1]Contratistas-REP legal'!$C$1:$Z$3995,3,FALSE)</f>
        <v>HECTOR FABIAN FRANCO PULIDO</v>
      </c>
      <c r="E2368" s="6">
        <f>+VLOOKUP(B2368,'[1]Contratistas-REP legal'!$C$1:$Z$3995,5,FALSE)</f>
        <v>1032383450</v>
      </c>
      <c r="F2368" s="7" t="s">
        <v>829</v>
      </c>
      <c r="G2368" s="8">
        <f>+VLOOKUP(B2368,'[1]Contratistas-REP legal'!$C$1:$Z$3995,17,FALSE)</f>
        <v>0</v>
      </c>
      <c r="H2368" s="9" t="str">
        <f>+VLOOKUP(B2368,'[1]Contratos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68" s="5" t="str">
        <f>+VLOOKUP(B2368,'[1]Contratos electrónicos SECOP II'!$D$1:$AZ$3653,23,FALSE)</f>
        <v>Inversión</v>
      </c>
      <c r="J2368" s="5"/>
      <c r="K2368" s="5" t="str">
        <f>+VLOOKUP(B2368,'[1]Contratos electrónicos SECOP II'!$D$1:$AZ$3653,26,FALSE)</f>
        <v>O23011733012024008608126</v>
      </c>
      <c r="L2368" s="11">
        <f>+VLOOKUP(B2368,'[1]Contratos electrónicos SECOP II'!$D$1:$AZ$3653,29,FALSE)</f>
        <v>12596430</v>
      </c>
      <c r="M2368" s="13">
        <v>45498</v>
      </c>
      <c r="N2368" s="13">
        <f>+VLOOKUP(B2368,'[1]Contratos electrónicos SECOP II'!$D$1:$AZ$3653,14,FALSE)</f>
        <v>45505</v>
      </c>
      <c r="O2368" s="13">
        <f>+VLOOKUP(B2368,'[1]Contratos electrónicos SECOP II'!$D$1:$AZ$3653,15,FALSE)</f>
        <v>45611</v>
      </c>
      <c r="P2368" s="15">
        <f t="shared" si="77"/>
        <v>107</v>
      </c>
      <c r="Q2368" s="11" t="s">
        <v>874</v>
      </c>
      <c r="R2368" s="11">
        <f>+VLOOKUP(B2368,[2]Hoja2!$A$3:$C$3503,3,FALSE)</f>
        <v>12596430</v>
      </c>
      <c r="S2368" s="11">
        <f t="shared" si="75"/>
        <v>0</v>
      </c>
      <c r="T2368" s="22">
        <f t="shared" si="76"/>
        <v>100</v>
      </c>
      <c r="U2368" s="5">
        <v>0</v>
      </c>
      <c r="V2368" s="10" t="s">
        <v>9056</v>
      </c>
    </row>
    <row r="2369" spans="1:22" s="4" customFormat="1" ht="51" x14ac:dyDescent="0.2">
      <c r="A2369" s="5" t="s">
        <v>8051</v>
      </c>
      <c r="B2369" s="5" t="s">
        <v>8051</v>
      </c>
      <c r="C2369" s="5" t="str">
        <f>+VLOOKUP(B2369,[2]Hoja1!$H$1:$I$5207,2,FALSE)</f>
        <v>CONTRATO DE PRESTACION DE SERVICIOS PROFESIONALES</v>
      </c>
      <c r="D2369" s="6" t="str">
        <f>+VLOOKUP(B2369,'[1]Contratistas-REP legal'!$C$1:$Z$3995,3,FALSE)</f>
        <v>WILLIAM RAUL MARIN PINZON</v>
      </c>
      <c r="E2369" s="6">
        <f>+VLOOKUP(B2369,'[1]Contratistas-REP legal'!$C$1:$Z$3995,5,FALSE)</f>
        <v>1076620762</v>
      </c>
      <c r="F2369" s="7" t="s">
        <v>829</v>
      </c>
      <c r="G2369" s="8">
        <f>+VLOOKUP(B2369,'[1]Contratistas-REP legal'!$C$1:$Z$3995,17,FALSE)</f>
        <v>0</v>
      </c>
      <c r="H2369" s="9" t="str">
        <f>+VLOOKUP(B2369,'[1]Contratos electrónicos SECOP II'!$D$1:$AZ$3653,33,FALSE)</f>
        <v>Prestar servicios profesionales al Idartes - Subdirección de las Artes - Área de Convocatorias, en el desarrollo de las acciones requeridas para la formulación, ejecución y seguimiento de los procesos relacionados con las convocatorias del Programa Distrital de Estímulos, Invitaciones Culturales y demás programas de fomento que se le indiquen, siguiendo los lineamientos sectoriales en materia de fomento y en articulación con las unidades de gestión de la entidad.</v>
      </c>
      <c r="I2369" s="5" t="str">
        <f>+VLOOKUP(B2369,'[1]Contratos electrónicos SECOP II'!$D$1:$AZ$3653,23,FALSE)</f>
        <v>Inversión</v>
      </c>
      <c r="J2369" s="5"/>
      <c r="K2369" s="5" t="str">
        <f>+VLOOKUP(B2369,'[1]Contratos electrónicos SECOP II'!$D$1:$AZ$3653,26,FALSE)</f>
        <v>O23011733012024008807099</v>
      </c>
      <c r="L2369" s="11">
        <f>+VLOOKUP(B2369,'[1]Contratos electrónicos SECOP II'!$D$1:$AZ$3653,29,FALSE)</f>
        <v>44200000</v>
      </c>
      <c r="M2369" s="13">
        <v>45498</v>
      </c>
      <c r="N2369" s="13">
        <f>+VLOOKUP(B2369,'[1]Contratos electrónicos SECOP II'!$D$1:$AZ$3653,14,FALSE)</f>
        <v>45502</v>
      </c>
      <c r="O2369" s="13">
        <f>+VLOOKUP(B2369,'[1]Contratos electrónicos SECOP II'!$D$1:$AZ$3653,15,FALSE)</f>
        <v>45698</v>
      </c>
      <c r="P2369" s="15">
        <f t="shared" si="77"/>
        <v>197</v>
      </c>
      <c r="Q2369" s="11" t="s">
        <v>874</v>
      </c>
      <c r="R2369" s="11">
        <f>+VLOOKUP(B2369,[2]Hoja2!$A$3:$C$3503,3,FALSE)</f>
        <v>27200000</v>
      </c>
      <c r="S2369" s="11">
        <f t="shared" si="75"/>
        <v>17000000</v>
      </c>
      <c r="T2369" s="22">
        <f t="shared" si="76"/>
        <v>61.53846153846154</v>
      </c>
      <c r="U2369" s="5">
        <v>1</v>
      </c>
      <c r="V2369" s="10" t="s">
        <v>9057</v>
      </c>
    </row>
    <row r="2370" spans="1:22" s="4" customFormat="1" ht="51" x14ac:dyDescent="0.2">
      <c r="A2370" s="5" t="s">
        <v>8052</v>
      </c>
      <c r="B2370" s="5" t="s">
        <v>8052</v>
      </c>
      <c r="C2370" s="5" t="str">
        <f>+VLOOKUP(B2370,[2]Hoja1!$H$1:$I$5207,2,FALSE)</f>
        <v>CONTRATO DE PRESTACION DE SERVICIOS PROFESIONALES</v>
      </c>
      <c r="D2370" s="6" t="str">
        <f>+VLOOKUP(B2370,'[1]Contratistas-REP legal'!$C$1:$Z$3995,3,FALSE)</f>
        <v>YENIFER ANDREA LAGOS BUENO</v>
      </c>
      <c r="E2370" s="6">
        <f>+VLOOKUP(B2370,'[1]Contratistas-REP legal'!$C$1:$Z$3995,5,FALSE)</f>
        <v>1015434867</v>
      </c>
      <c r="F2370" s="7" t="s">
        <v>829</v>
      </c>
      <c r="G2370" s="8">
        <f>+VLOOKUP(B2370,'[1]Contratistas-REP legal'!$C$1:$Z$3995,17,FALSE)</f>
        <v>0</v>
      </c>
      <c r="H2370" s="9" t="str">
        <f>+VLOOKUP(B2370,'[1]Contratos electrónicos SECOP II'!$D$1:$AZ$3653,33,FALSE)</f>
        <v>Prestar servicios profesionales al IDARTES - Subdirección de Equipamientos Culturales, en el desarrollo de actividades orientadas al seguimiento de los procesos de infraestructura, mantenimiento y dotación especializada a cargo de la dependencia.</v>
      </c>
      <c r="I2370" s="5" t="str">
        <f>+VLOOKUP(B2370,'[1]Contratos electrónicos SECOP II'!$D$1:$AZ$3653,23,FALSE)</f>
        <v>Inversión</v>
      </c>
      <c r="J2370" s="5"/>
      <c r="K2370" s="5" t="str">
        <f>+VLOOKUP(B2370,'[1]Contratos electrónicos SECOP II'!$D$1:$AZ$3653,26,FALSE)</f>
        <v>O23011733012024008705070</v>
      </c>
      <c r="L2370" s="11">
        <f>+VLOOKUP(B2370,'[1]Contratos electrónicos SECOP II'!$D$1:$AZ$3653,29,FALSE)</f>
        <v>25500000</v>
      </c>
      <c r="M2370" s="13">
        <v>45505</v>
      </c>
      <c r="N2370" s="13">
        <f>+VLOOKUP(B2370,'[1]Contratos electrónicos SECOP II'!$D$1:$AZ$3653,14,FALSE)</f>
        <v>45512</v>
      </c>
      <c r="O2370" s="13">
        <f>+VLOOKUP(B2370,'[1]Contratos electrónicos SECOP II'!$D$1:$AZ$3653,15,FALSE)</f>
        <v>45655</v>
      </c>
      <c r="P2370" s="15">
        <f t="shared" si="77"/>
        <v>144</v>
      </c>
      <c r="Q2370" s="11" t="s">
        <v>874</v>
      </c>
      <c r="R2370" s="11">
        <f>+VLOOKUP(B2370,[2]Hoja2!$A$3:$C$3503,3,FALSE)</f>
        <v>20400000</v>
      </c>
      <c r="S2370" s="11">
        <f t="shared" si="75"/>
        <v>5100000</v>
      </c>
      <c r="T2370" s="22">
        <f t="shared" si="76"/>
        <v>80</v>
      </c>
      <c r="U2370" s="5">
        <v>0</v>
      </c>
      <c r="V2370" s="10" t="s">
        <v>9058</v>
      </c>
    </row>
    <row r="2371" spans="1:22" s="4" customFormat="1" ht="51" x14ac:dyDescent="0.2">
      <c r="A2371" s="5" t="s">
        <v>8053</v>
      </c>
      <c r="B2371" s="5" t="s">
        <v>8053</v>
      </c>
      <c r="C2371" s="5" t="str">
        <f>+VLOOKUP(B2371,[2]Hoja1!$H$1:$I$5207,2,FALSE)</f>
        <v>CONTRATO DE PRESTACION DE SERVICIOS DE APOYO A LA GESTION</v>
      </c>
      <c r="D2371" s="6" t="str">
        <f>+VLOOKUP(B2371,'[1]Contratistas-REP legal'!$C$1:$Z$3995,3,FALSE)</f>
        <v>NICOLLE NATALIA ESCOBAR FLORIDO</v>
      </c>
      <c r="E2371" s="6">
        <f>+VLOOKUP(B2371,'[1]Contratistas-REP legal'!$C$1:$Z$3995,5,FALSE)</f>
        <v>1014256417</v>
      </c>
      <c r="F2371" s="7" t="s">
        <v>829</v>
      </c>
      <c r="G2371" s="8">
        <f>+VLOOKUP(B2371,'[1]Contratistas-REP legal'!$C$1:$Z$3995,17,FALSE)</f>
        <v>0</v>
      </c>
      <c r="H2371" s="9" t="str">
        <f>+VLOOKUP(B2371,'[1]Contratos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371" s="5" t="str">
        <f>+VLOOKUP(B2371,'[1]Contratos electrónicos SECOP II'!$D$1:$AZ$3653,23,FALSE)</f>
        <v>Inversión</v>
      </c>
      <c r="J2371" s="5"/>
      <c r="K2371" s="5" t="str">
        <f>+VLOOKUP(B2371,'[1]Contratos electrónicos SECOP II'!$D$1:$AZ$3653,26,FALSE)</f>
        <v>O23011733012024006408122</v>
      </c>
      <c r="L2371" s="11">
        <f>+VLOOKUP(B2371,'[1]Contratos electrónicos SECOP II'!$D$1:$AZ$3653,29,FALSE)</f>
        <v>8694200</v>
      </c>
      <c r="M2371" s="13">
        <v>45499</v>
      </c>
      <c r="N2371" s="13">
        <f>+VLOOKUP(B2371,'[1]Contratos electrónicos SECOP II'!$D$1:$AZ$3653,14,FALSE)</f>
        <v>45505</v>
      </c>
      <c r="O2371" s="13">
        <f>+VLOOKUP(B2371,'[1]Contratos electrónicos SECOP II'!$D$1:$AZ$3653,15,FALSE)</f>
        <v>45598</v>
      </c>
      <c r="P2371" s="15">
        <f t="shared" si="77"/>
        <v>94</v>
      </c>
      <c r="Q2371" s="11" t="s">
        <v>874</v>
      </c>
      <c r="R2371" s="11">
        <f>+VLOOKUP(B2371,[2]Hoja2!$A$3:$C$3503,3,FALSE)</f>
        <v>8694200</v>
      </c>
      <c r="S2371" s="11">
        <f t="shared" si="75"/>
        <v>0</v>
      </c>
      <c r="T2371" s="22">
        <f t="shared" si="76"/>
        <v>100</v>
      </c>
      <c r="U2371" s="5">
        <v>0</v>
      </c>
      <c r="V2371" s="10" t="s">
        <v>9059</v>
      </c>
    </row>
    <row r="2372" spans="1:22" s="4" customFormat="1" ht="51" x14ac:dyDescent="0.2">
      <c r="A2372" s="5" t="s">
        <v>8054</v>
      </c>
      <c r="B2372" s="5" t="s">
        <v>8054</v>
      </c>
      <c r="C2372" s="5" t="str">
        <f>+VLOOKUP(B2372,[2]Hoja1!$H$1:$I$5207,2,FALSE)</f>
        <v>CONTRATO DE PRESTACION DE SERVICIOS DE APOYO A LA GESTION</v>
      </c>
      <c r="D2372" s="6" t="str">
        <f>+VLOOKUP(B2372,'[1]Contratistas-REP legal'!$C$1:$Z$3995,3,FALSE)</f>
        <v>SANDRA MILENA NOVOA BERMUDEZ</v>
      </c>
      <c r="E2372" s="6">
        <f>+VLOOKUP(B2372,'[1]Contratistas-REP legal'!$C$1:$Z$3995,5,FALSE)</f>
        <v>1018402328</v>
      </c>
      <c r="F2372" s="7" t="s">
        <v>829</v>
      </c>
      <c r="G2372" s="8">
        <f>+VLOOKUP(B2372,'[1]Contratistas-REP legal'!$C$1:$Z$3995,17,FALSE)</f>
        <v>0</v>
      </c>
      <c r="H2372" s="9" t="str">
        <f>+VLOOKUP(B2372,'[1]Contratos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72" s="5" t="str">
        <f>+VLOOKUP(B2372,'[1]Contratos electrónicos SECOP II'!$D$1:$AZ$3653,23,FALSE)</f>
        <v>Inversión</v>
      </c>
      <c r="J2372" s="5"/>
      <c r="K2372" s="5" t="str">
        <f>+VLOOKUP(B2372,'[1]Contratos electrónicos SECOP II'!$D$1:$AZ$3653,26,FALSE)</f>
        <v>O23011733012024008608122</v>
      </c>
      <c r="L2372" s="11">
        <f>+VLOOKUP(B2372,'[1]Contratos electrónicos SECOP II'!$D$1:$AZ$3653,29,FALSE)</f>
        <v>17035172</v>
      </c>
      <c r="M2372" s="13">
        <v>45498</v>
      </c>
      <c r="N2372" s="13">
        <f>+VLOOKUP(B2372,'[1]Contratos electrónicos SECOP II'!$D$1:$AZ$3653,14,FALSE)</f>
        <v>45502</v>
      </c>
      <c r="O2372" s="13">
        <f>+VLOOKUP(B2372,'[1]Contratos electrónicos SECOP II'!$D$1:$AZ$3653,15,FALSE)</f>
        <v>45639</v>
      </c>
      <c r="P2372" s="15">
        <f t="shared" si="77"/>
        <v>138</v>
      </c>
      <c r="Q2372" s="11" t="s">
        <v>874</v>
      </c>
      <c r="R2372" s="11">
        <f>+VLOOKUP(B2372,[2]Hoja2!$A$3:$C$3503,3,FALSE)</f>
        <v>17035172</v>
      </c>
      <c r="S2372" s="11">
        <f t="shared" ref="S2372:S2435" si="78">+L2372-R2372</f>
        <v>0</v>
      </c>
      <c r="T2372" s="22">
        <f t="shared" si="76"/>
        <v>100</v>
      </c>
      <c r="U2372" s="5">
        <v>2</v>
      </c>
      <c r="V2372" s="10" t="s">
        <v>9060</v>
      </c>
    </row>
    <row r="2373" spans="1:22" s="4" customFormat="1" ht="51" x14ac:dyDescent="0.2">
      <c r="A2373" s="5" t="s">
        <v>8055</v>
      </c>
      <c r="B2373" s="5" t="s">
        <v>8055</v>
      </c>
      <c r="C2373" s="5" t="str">
        <f>+VLOOKUP(B2373,[2]Hoja1!$H$1:$I$5207,2,FALSE)</f>
        <v>CONTRATO DE PRESTACION DE SERVICIOS PROFESIONALES</v>
      </c>
      <c r="D2373" s="6" t="str">
        <f>+VLOOKUP(B2373,'[1]Contratistas-REP legal'!$C$1:$Z$3995,3,FALSE)</f>
        <v>ANDREA GALINDO CAMELO</v>
      </c>
      <c r="E2373" s="6">
        <f>+VLOOKUP(B2373,'[1]Contratistas-REP legal'!$C$1:$Z$3995,5,FALSE)</f>
        <v>1032464123</v>
      </c>
      <c r="F2373" s="7" t="s">
        <v>829</v>
      </c>
      <c r="G2373" s="8">
        <f>+VLOOKUP(B2373,'[1]Contratistas-REP legal'!$C$1:$Z$3995,17,FALSE)</f>
        <v>0</v>
      </c>
      <c r="H2373" s="9" t="str">
        <f>+VLOOKUP(B2373,'[1]Contratos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73" s="5" t="str">
        <f>+VLOOKUP(B2373,'[1]Contratos electrónicos SECOP II'!$D$1:$AZ$3653,23,FALSE)</f>
        <v>Inversión</v>
      </c>
      <c r="J2373" s="5"/>
      <c r="K2373" s="5" t="str">
        <f>+VLOOKUP(B2373,'[1]Contratos electrónicos SECOP II'!$D$1:$AZ$3653,26,FALSE)</f>
        <v>O23011733012024008608051</v>
      </c>
      <c r="L2373" s="11">
        <f>+VLOOKUP(B2373,'[1]Contratos electrónicos SECOP II'!$D$1:$AZ$3653,29,FALSE)</f>
        <v>13676124</v>
      </c>
      <c r="M2373" s="13">
        <v>45499</v>
      </c>
      <c r="N2373" s="13">
        <f>+VLOOKUP(B2373,'[1]Contratos electrónicos SECOP II'!$D$1:$AZ$3653,14,FALSE)</f>
        <v>45502</v>
      </c>
      <c r="O2373" s="13">
        <f>+VLOOKUP(B2373,'[1]Contratos electrónicos SECOP II'!$D$1:$AZ$3653,15,FALSE)</f>
        <v>45611</v>
      </c>
      <c r="P2373" s="15">
        <f t="shared" si="77"/>
        <v>110</v>
      </c>
      <c r="Q2373" s="11" t="s">
        <v>874</v>
      </c>
      <c r="R2373" s="11">
        <f>+VLOOKUP(B2373,[2]Hoja2!$A$3:$C$3503,3,FALSE)</f>
        <v>13676124</v>
      </c>
      <c r="S2373" s="11">
        <f t="shared" si="78"/>
        <v>0</v>
      </c>
      <c r="T2373" s="22">
        <f t="shared" ref="T2373:T2436" si="79">+R2373*100/L2373</f>
        <v>100</v>
      </c>
      <c r="U2373" s="5">
        <v>0</v>
      </c>
      <c r="V2373" s="10" t="s">
        <v>9061</v>
      </c>
    </row>
    <row r="2374" spans="1:22" s="4" customFormat="1" ht="51" x14ac:dyDescent="0.2">
      <c r="A2374" s="5" t="s">
        <v>8056</v>
      </c>
      <c r="B2374" s="5" t="s">
        <v>8056</v>
      </c>
      <c r="C2374" s="5" t="str">
        <f>+VLOOKUP(B2374,[2]Hoja1!$H$1:$I$5207,2,FALSE)</f>
        <v>CONTRATO DE PRESTACION DE SERVICIOS PROFESIONALES</v>
      </c>
      <c r="D2374" s="6" t="str">
        <f>+VLOOKUP(B2374,'[1]Contratistas-REP legal'!$C$1:$Z$3995,3,FALSE)</f>
        <v>CRISTHIAN STEVEN VARGAS AVENDAÑO</v>
      </c>
      <c r="E2374" s="6">
        <f>+VLOOKUP(B2374,'[1]Contratistas-REP legal'!$C$1:$Z$3995,5,FALSE)</f>
        <v>1023954578</v>
      </c>
      <c r="F2374" s="7" t="s">
        <v>829</v>
      </c>
      <c r="G2374" s="8">
        <f>+VLOOKUP(B2374,'[1]Contratistas-REP legal'!$C$1:$Z$3995,17,FALSE)</f>
        <v>0</v>
      </c>
      <c r="H2374" s="9" t="str">
        <f>+VLOOKUP(B2374,'[1]Contratos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74" s="5" t="str">
        <f>+VLOOKUP(B2374,'[1]Contratos electrónicos SECOP II'!$D$1:$AZ$3653,23,FALSE)</f>
        <v>Inversión</v>
      </c>
      <c r="J2374" s="5"/>
      <c r="K2374" s="5" t="str">
        <f>+VLOOKUP(B2374,'[1]Contratos electrónicos SECOP II'!$D$1:$AZ$3653,26,FALSE)</f>
        <v>O23011733012024008608051</v>
      </c>
      <c r="L2374" s="11">
        <f>+VLOOKUP(B2374,'[1]Contratos electrónicos SECOP II'!$D$1:$AZ$3653,29,FALSE)</f>
        <v>12596430</v>
      </c>
      <c r="M2374" s="13">
        <v>45499</v>
      </c>
      <c r="N2374" s="13">
        <f>+VLOOKUP(B2374,'[1]Contratos electrónicos SECOP II'!$D$1:$AZ$3653,14,FALSE)</f>
        <v>45505</v>
      </c>
      <c r="O2374" s="13">
        <f>+VLOOKUP(B2374,'[1]Contratos electrónicos SECOP II'!$D$1:$AZ$3653,15,FALSE)</f>
        <v>45611</v>
      </c>
      <c r="P2374" s="15">
        <f t="shared" si="77"/>
        <v>107</v>
      </c>
      <c r="Q2374" s="11" t="s">
        <v>874</v>
      </c>
      <c r="R2374" s="11">
        <f>+VLOOKUP(B2374,[2]Hoja2!$A$3:$C$3503,3,FALSE)</f>
        <v>12596430</v>
      </c>
      <c r="S2374" s="11">
        <f t="shared" si="78"/>
        <v>0</v>
      </c>
      <c r="T2374" s="22">
        <f t="shared" si="79"/>
        <v>100</v>
      </c>
      <c r="U2374" s="5">
        <v>0</v>
      </c>
      <c r="V2374" s="10" t="s">
        <v>9062</v>
      </c>
    </row>
    <row r="2375" spans="1:22" s="4" customFormat="1" ht="51" x14ac:dyDescent="0.2">
      <c r="A2375" s="5" t="s">
        <v>8057</v>
      </c>
      <c r="B2375" s="5" t="s">
        <v>8057</v>
      </c>
      <c r="C2375" s="5" t="str">
        <f>+VLOOKUP(B2375,[2]Hoja1!$H$1:$I$5207,2,FALSE)</f>
        <v>CONTRATO DE PRESTACION DE SERVICIOS PROFESIONALES</v>
      </c>
      <c r="D2375" s="6" t="str">
        <f>+VLOOKUP(B2375,'[1]Contratistas-REP legal'!$C$1:$Z$3995,3,FALSE)</f>
        <v>DANIEL IVAN SOSSA ALJURE</v>
      </c>
      <c r="E2375" s="6">
        <f>+VLOOKUP(B2375,'[1]Contratistas-REP legal'!$C$1:$Z$3995,5,FALSE)</f>
        <v>80073272</v>
      </c>
      <c r="F2375" s="7" t="s">
        <v>829</v>
      </c>
      <c r="G2375" s="8">
        <f>+VLOOKUP(B2375,'[1]Contratistas-REP legal'!$C$1:$Z$3995,17,FALSE)</f>
        <v>0</v>
      </c>
      <c r="H2375" s="9" t="str">
        <f>+VLOOKUP(B2375,'[1]Contratos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75" s="5" t="str">
        <f>+VLOOKUP(B2375,'[1]Contratos electrónicos SECOP II'!$D$1:$AZ$3653,23,FALSE)</f>
        <v>Inversión</v>
      </c>
      <c r="J2375" s="5"/>
      <c r="K2375" s="5" t="str">
        <f>+VLOOKUP(B2375,'[1]Contratos electrónicos SECOP II'!$D$1:$AZ$3653,26,FALSE)</f>
        <v>O23011733012024008608051</v>
      </c>
      <c r="L2375" s="11">
        <f>+VLOOKUP(B2375,'[1]Contratos electrónicos SECOP II'!$D$1:$AZ$3653,29,FALSE)</f>
        <v>12596430</v>
      </c>
      <c r="M2375" s="13">
        <v>45499</v>
      </c>
      <c r="N2375" s="13">
        <f>+VLOOKUP(B2375,'[1]Contratos electrónicos SECOP II'!$D$1:$AZ$3653,14,FALSE)</f>
        <v>45505</v>
      </c>
      <c r="O2375" s="13">
        <f>+VLOOKUP(B2375,'[1]Contratos electrónicos SECOP II'!$D$1:$AZ$3653,15,FALSE)</f>
        <v>45611</v>
      </c>
      <c r="P2375" s="15">
        <f t="shared" si="77"/>
        <v>107</v>
      </c>
      <c r="Q2375" s="11" t="s">
        <v>874</v>
      </c>
      <c r="R2375" s="11">
        <f>+VLOOKUP(B2375,[2]Hoja2!$A$3:$C$3503,3,FALSE)</f>
        <v>12596430</v>
      </c>
      <c r="S2375" s="11">
        <f t="shared" si="78"/>
        <v>0</v>
      </c>
      <c r="T2375" s="22">
        <f t="shared" si="79"/>
        <v>100</v>
      </c>
      <c r="U2375" s="5">
        <v>0</v>
      </c>
      <c r="V2375" s="10" t="s">
        <v>9063</v>
      </c>
    </row>
    <row r="2376" spans="1:22" s="4" customFormat="1" ht="51" x14ac:dyDescent="0.2">
      <c r="A2376" s="5" t="s">
        <v>8058</v>
      </c>
      <c r="B2376" s="5" t="s">
        <v>8058</v>
      </c>
      <c r="C2376" s="5" t="str">
        <f>+VLOOKUP(B2376,[2]Hoja1!$H$1:$I$5207,2,FALSE)</f>
        <v>CONTRATO DE PRESTACION DE SERVICIOS DE APOYO A LA GESTION</v>
      </c>
      <c r="D2376" s="6" t="str">
        <f>+VLOOKUP(B2376,'[1]Contratistas-REP legal'!$C$1:$Z$3995,3,FALSE)</f>
        <v>ALBERTO VESGA CARTAGENA</v>
      </c>
      <c r="E2376" s="6">
        <f>+VLOOKUP(B2376,'[1]Contratistas-REP legal'!$C$1:$Z$3995,5,FALSE)</f>
        <v>79154012</v>
      </c>
      <c r="F2376" s="7" t="s">
        <v>829</v>
      </c>
      <c r="G2376" s="8">
        <f>+VLOOKUP(B2376,'[1]Contratistas-REP legal'!$C$1:$Z$3995,17,FALSE)</f>
        <v>0</v>
      </c>
      <c r="H2376" s="9" t="str">
        <f>+VLOOKUP(B2376,'[1]Contratos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76" s="5" t="str">
        <f>+VLOOKUP(B2376,'[1]Contratos electrónicos SECOP II'!$D$1:$AZ$3653,23,FALSE)</f>
        <v>Inversión</v>
      </c>
      <c r="J2376" s="5"/>
      <c r="K2376" s="5" t="str">
        <f>+VLOOKUP(B2376,'[1]Contratos electrónicos SECOP II'!$D$1:$AZ$3653,26,FALSE)</f>
        <v>O23011733012024008608126</v>
      </c>
      <c r="L2376" s="11">
        <f>+VLOOKUP(B2376,'[1]Contratos electrónicos SECOP II'!$D$1:$AZ$3653,29,FALSE)</f>
        <v>12596430</v>
      </c>
      <c r="M2376" s="13">
        <v>45499</v>
      </c>
      <c r="N2376" s="13">
        <f>+VLOOKUP(B2376,'[1]Contratos electrónicos SECOP II'!$D$1:$AZ$3653,14,FALSE)</f>
        <v>45505</v>
      </c>
      <c r="O2376" s="13">
        <f>+VLOOKUP(B2376,'[1]Contratos electrónicos SECOP II'!$D$1:$AZ$3653,15,FALSE)</f>
        <v>45611</v>
      </c>
      <c r="P2376" s="15">
        <f t="shared" si="77"/>
        <v>107</v>
      </c>
      <c r="Q2376" s="11" t="s">
        <v>874</v>
      </c>
      <c r="R2376" s="11">
        <f>+VLOOKUP(B2376,[2]Hoja2!$A$3:$C$3503,3,FALSE)</f>
        <v>12596430</v>
      </c>
      <c r="S2376" s="11">
        <f t="shared" si="78"/>
        <v>0</v>
      </c>
      <c r="T2376" s="22">
        <f t="shared" si="79"/>
        <v>100</v>
      </c>
      <c r="U2376" s="5">
        <v>0</v>
      </c>
      <c r="V2376" s="10" t="s">
        <v>9064</v>
      </c>
    </row>
    <row r="2377" spans="1:22" s="4" customFormat="1" ht="51" x14ac:dyDescent="0.2">
      <c r="A2377" s="5" t="s">
        <v>8059</v>
      </c>
      <c r="B2377" s="5" t="s">
        <v>8059</v>
      </c>
      <c r="C2377" s="5" t="str">
        <f>+VLOOKUP(B2377,[2]Hoja1!$H$1:$I$5207,2,FALSE)</f>
        <v>CONTRATO DE PRESTACION DE SERVICIOS PROFESIONALES</v>
      </c>
      <c r="D2377" s="6" t="str">
        <f>+VLOOKUP(B2377,'[1]Contratistas-REP legal'!$C$1:$Z$3995,3,FALSE)</f>
        <v>CECILIA FERNANDA MENDOZA LOPEZ</v>
      </c>
      <c r="E2377" s="6">
        <f>+VLOOKUP(B2377,'[1]Contratistas-REP legal'!$C$1:$Z$3995,5,FALSE)</f>
        <v>1023912571</v>
      </c>
      <c r="F2377" s="7" t="s">
        <v>829</v>
      </c>
      <c r="G2377" s="8">
        <f>+VLOOKUP(B2377,'[1]Contratistas-REP legal'!$C$1:$Z$3995,17,FALSE)</f>
        <v>0</v>
      </c>
      <c r="H2377" s="9" t="str">
        <f>+VLOOKUP(B2377,'[1]Contratos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77" s="5" t="str">
        <f>+VLOOKUP(B2377,'[1]Contratos electrónicos SECOP II'!$D$1:$AZ$3653,23,FALSE)</f>
        <v>Inversión</v>
      </c>
      <c r="J2377" s="5"/>
      <c r="K2377" s="5" t="str">
        <f>+VLOOKUP(B2377,'[1]Contratos electrónicos SECOP II'!$D$1:$AZ$3653,26,FALSE)</f>
        <v>O23011733012024008608126</v>
      </c>
      <c r="L2377" s="11">
        <f>+VLOOKUP(B2377,'[1]Contratos electrónicos SECOP II'!$D$1:$AZ$3653,29,FALSE)</f>
        <v>12596430</v>
      </c>
      <c r="M2377" s="13">
        <v>45499</v>
      </c>
      <c r="N2377" s="13">
        <f>+VLOOKUP(B2377,'[1]Contratos electrónicos SECOP II'!$D$1:$AZ$3653,14,FALSE)</f>
        <v>45505</v>
      </c>
      <c r="O2377" s="13">
        <f>+VLOOKUP(B2377,'[1]Contratos electrónicos SECOP II'!$D$1:$AZ$3653,15,FALSE)</f>
        <v>45611</v>
      </c>
      <c r="P2377" s="15">
        <f t="shared" si="77"/>
        <v>107</v>
      </c>
      <c r="Q2377" s="11" t="s">
        <v>874</v>
      </c>
      <c r="R2377" s="11">
        <f>+VLOOKUP(B2377,[2]Hoja2!$A$3:$C$3503,3,FALSE)</f>
        <v>12596430</v>
      </c>
      <c r="S2377" s="11">
        <f t="shared" si="78"/>
        <v>0</v>
      </c>
      <c r="T2377" s="22">
        <f t="shared" si="79"/>
        <v>100</v>
      </c>
      <c r="U2377" s="5">
        <v>0</v>
      </c>
      <c r="V2377" s="10" t="s">
        <v>9065</v>
      </c>
    </row>
    <row r="2378" spans="1:22" s="4" customFormat="1" ht="51" x14ac:dyDescent="0.2">
      <c r="A2378" s="5" t="s">
        <v>8060</v>
      </c>
      <c r="B2378" s="5" t="s">
        <v>8060</v>
      </c>
      <c r="C2378" s="5" t="str">
        <f>+VLOOKUP(B2378,[2]Hoja1!$H$1:$I$5207,2,FALSE)</f>
        <v>CONTRATO DE PRESTACION DE SERVICIOS PROFESIONALES</v>
      </c>
      <c r="D2378" s="6" t="str">
        <f>+VLOOKUP(B2378,'[1]Contratistas-REP legal'!$C$1:$Z$3995,3,FALSE)</f>
        <v>LEIDY KATERINE RAMIREZ MATEUS</v>
      </c>
      <c r="E2378" s="6">
        <f>+VLOOKUP(B2378,'[1]Contratistas-REP legal'!$C$1:$Z$3995,5,FALSE)</f>
        <v>1026262571</v>
      </c>
      <c r="F2378" s="7" t="s">
        <v>829</v>
      </c>
      <c r="G2378" s="8">
        <f>+VLOOKUP(B2378,'[1]Contratistas-REP legal'!$C$1:$Z$3995,17,FALSE)</f>
        <v>0</v>
      </c>
      <c r="H2378" s="9" t="str">
        <f>+VLOOKUP(B2378,'[1]Contratos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78" s="5" t="str">
        <f>+VLOOKUP(B2378,'[1]Contratos electrónicos SECOP II'!$D$1:$AZ$3653,23,FALSE)</f>
        <v>Inversión</v>
      </c>
      <c r="J2378" s="5"/>
      <c r="K2378" s="5" t="str">
        <f>+VLOOKUP(B2378,'[1]Contratos electrónicos SECOP II'!$D$1:$AZ$3653,26,FALSE)</f>
        <v>O23011733012024008608126</v>
      </c>
      <c r="L2378" s="11">
        <f>+VLOOKUP(B2378,'[1]Contratos electrónicos SECOP II'!$D$1:$AZ$3653,29,FALSE)</f>
        <v>12596430</v>
      </c>
      <c r="M2378" s="13">
        <v>45499</v>
      </c>
      <c r="N2378" s="13">
        <f>+VLOOKUP(B2378,'[1]Contratos electrónicos SECOP II'!$D$1:$AZ$3653,14,FALSE)</f>
        <v>45505</v>
      </c>
      <c r="O2378" s="13">
        <f>+VLOOKUP(B2378,'[1]Contratos electrónicos SECOP II'!$D$1:$AZ$3653,15,FALSE)</f>
        <v>45611</v>
      </c>
      <c r="P2378" s="15">
        <f t="shared" si="77"/>
        <v>107</v>
      </c>
      <c r="Q2378" s="11" t="s">
        <v>874</v>
      </c>
      <c r="R2378" s="11">
        <f>+VLOOKUP(B2378,[2]Hoja2!$A$3:$C$3503,3,FALSE)</f>
        <v>12596430</v>
      </c>
      <c r="S2378" s="11">
        <f t="shared" si="78"/>
        <v>0</v>
      </c>
      <c r="T2378" s="22">
        <f t="shared" si="79"/>
        <v>100</v>
      </c>
      <c r="U2378" s="5">
        <v>0</v>
      </c>
      <c r="V2378" s="10" t="s">
        <v>9066</v>
      </c>
    </row>
    <row r="2379" spans="1:22" s="4" customFormat="1" ht="51" x14ac:dyDescent="0.2">
      <c r="A2379" s="5" t="s">
        <v>8061</v>
      </c>
      <c r="B2379" s="5" t="s">
        <v>8061</v>
      </c>
      <c r="C2379" s="5" t="str">
        <f>+VLOOKUP(B2379,[2]Hoja1!$H$1:$I$5207,2,FALSE)</f>
        <v>CONTRATO DE PRESTACION DE SERVICIOS PROFESIONALES</v>
      </c>
      <c r="D2379" s="6" t="str">
        <f>+VLOOKUP(B2379,'[1]Contratistas-REP legal'!$C$1:$Z$3995,3,FALSE)</f>
        <v>LUIS BERNARDO CASTAÑEDA SUAREZ</v>
      </c>
      <c r="E2379" s="6">
        <f>+VLOOKUP(B2379,'[1]Contratistas-REP legal'!$C$1:$Z$3995,5,FALSE)</f>
        <v>80436205</v>
      </c>
      <c r="F2379" s="7" t="s">
        <v>829</v>
      </c>
      <c r="G2379" s="8">
        <f>+VLOOKUP(B2379,'[1]Contratistas-REP legal'!$C$1:$Z$3995,17,FALSE)</f>
        <v>0</v>
      </c>
      <c r="H2379" s="9" t="str">
        <f>+VLOOKUP(B2379,'[1]Contratos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79" s="5" t="str">
        <f>+VLOOKUP(B2379,'[1]Contratos electrónicos SECOP II'!$D$1:$AZ$3653,23,FALSE)</f>
        <v>Inversión</v>
      </c>
      <c r="J2379" s="5"/>
      <c r="K2379" s="5" t="str">
        <f>+VLOOKUP(B2379,'[1]Contratos electrónicos SECOP II'!$D$1:$AZ$3653,26,FALSE)</f>
        <v>O23011733012024008608122</v>
      </c>
      <c r="L2379" s="11">
        <f>+VLOOKUP(B2379,'[1]Contratos electrónicos SECOP II'!$D$1:$AZ$3653,29,FALSE)</f>
        <v>17035172</v>
      </c>
      <c r="M2379" s="13">
        <v>45499</v>
      </c>
      <c r="N2379" s="13">
        <f>+VLOOKUP(B2379,'[1]Contratos electrónicos SECOP II'!$D$1:$AZ$3653,14,FALSE)</f>
        <v>45502</v>
      </c>
      <c r="O2379" s="13">
        <f>+VLOOKUP(B2379,'[1]Contratos electrónicos SECOP II'!$D$1:$AZ$3653,15,FALSE)</f>
        <v>45611</v>
      </c>
      <c r="P2379" s="15">
        <f t="shared" si="77"/>
        <v>110</v>
      </c>
      <c r="Q2379" s="11" t="s">
        <v>874</v>
      </c>
      <c r="R2379" s="11">
        <f>+VLOOKUP(B2379,[2]Hoja2!$A$3:$C$3503,3,FALSE)</f>
        <v>17035172</v>
      </c>
      <c r="S2379" s="11">
        <f t="shared" si="78"/>
        <v>0</v>
      </c>
      <c r="T2379" s="22">
        <f t="shared" si="79"/>
        <v>100</v>
      </c>
      <c r="U2379" s="5">
        <v>1</v>
      </c>
      <c r="V2379" s="10" t="s">
        <v>9067</v>
      </c>
    </row>
    <row r="2380" spans="1:22" s="4" customFormat="1" ht="51" x14ac:dyDescent="0.2">
      <c r="A2380" s="5" t="s">
        <v>8062</v>
      </c>
      <c r="B2380" s="5" t="s">
        <v>8062</v>
      </c>
      <c r="C2380" s="5" t="str">
        <f>+VLOOKUP(B2380,[2]Hoja1!$H$1:$I$5207,2,FALSE)</f>
        <v>CONTRATO DE PRESTACION DE SERVICIOS PROFESIONALES</v>
      </c>
      <c r="D2380" s="6" t="str">
        <f>+VLOOKUP(B2380,'[1]Contratistas-REP legal'!$C$1:$Z$3995,3,FALSE)</f>
        <v>VIVIANA PAOLA ADAMES BARRAGAN</v>
      </c>
      <c r="E2380" s="6">
        <f>+VLOOKUP(B2380,'[1]Contratistas-REP legal'!$C$1:$Z$3995,5,FALSE)</f>
        <v>39726451</v>
      </c>
      <c r="F2380" s="7" t="s">
        <v>829</v>
      </c>
      <c r="G2380" s="8">
        <f>+VLOOKUP(B2380,'[1]Contratistas-REP legal'!$C$1:$Z$3995,17,FALSE)</f>
        <v>0</v>
      </c>
      <c r="H2380" s="9" t="str">
        <f>+VLOOKUP(B2380,'[1]Contratos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0" s="5" t="str">
        <f>+VLOOKUP(B2380,'[1]Contratos electrónicos SECOP II'!$D$1:$AZ$3653,23,FALSE)</f>
        <v>Inversión</v>
      </c>
      <c r="J2380" s="5"/>
      <c r="K2380" s="5" t="str">
        <f>+VLOOKUP(B2380,'[1]Contratos electrónicos SECOP II'!$D$1:$AZ$3653,26,FALSE)</f>
        <v>O23011733012024008608126</v>
      </c>
      <c r="L2380" s="11">
        <f>+VLOOKUP(B2380,'[1]Contratos electrónicos SECOP II'!$D$1:$AZ$3653,29,FALSE)</f>
        <v>13676124</v>
      </c>
      <c r="M2380" s="13">
        <v>45499</v>
      </c>
      <c r="N2380" s="13">
        <f>+VLOOKUP(B2380,'[1]Contratos electrónicos SECOP II'!$D$1:$AZ$3653,14,FALSE)</f>
        <v>45503</v>
      </c>
      <c r="O2380" s="13">
        <f>+VLOOKUP(B2380,'[1]Contratos electrónicos SECOP II'!$D$1:$AZ$3653,15,FALSE)</f>
        <v>45611</v>
      </c>
      <c r="P2380" s="15">
        <f t="shared" si="77"/>
        <v>109</v>
      </c>
      <c r="Q2380" s="11" t="s">
        <v>874</v>
      </c>
      <c r="R2380" s="11">
        <f>+VLOOKUP(B2380,[2]Hoja2!$A$3:$C$3503,3,FALSE)</f>
        <v>13676124</v>
      </c>
      <c r="S2380" s="11">
        <f t="shared" si="78"/>
        <v>0</v>
      </c>
      <c r="T2380" s="22">
        <f t="shared" si="79"/>
        <v>100</v>
      </c>
      <c r="U2380" s="5">
        <v>0</v>
      </c>
      <c r="V2380" s="10" t="s">
        <v>9068</v>
      </c>
    </row>
    <row r="2381" spans="1:22" s="4" customFormat="1" ht="51" x14ac:dyDescent="0.2">
      <c r="A2381" s="5" t="s">
        <v>8063</v>
      </c>
      <c r="B2381" s="5" t="s">
        <v>8063</v>
      </c>
      <c r="C2381" s="5" t="str">
        <f>+VLOOKUP(B2381,[2]Hoja1!$H$1:$I$5207,2,FALSE)</f>
        <v>CONTRATO DE PRESTACION DE SERVICIOS PROFESIONALES</v>
      </c>
      <c r="D2381" s="6" t="str">
        <f>+VLOOKUP(B2381,'[1]Contratistas-REP legal'!$C$1:$Z$3995,3,FALSE)</f>
        <v>MAYRA GISELLE LARGO PAIPA</v>
      </c>
      <c r="E2381" s="6">
        <f>+VLOOKUP(B2381,'[1]Contratistas-REP legal'!$C$1:$Z$3995,5,FALSE)</f>
        <v>52915325</v>
      </c>
      <c r="F2381" s="7" t="s">
        <v>829</v>
      </c>
      <c r="G2381" s="8">
        <f>+VLOOKUP(B2381,'[1]Contratistas-REP legal'!$C$1:$Z$3995,17,FALSE)</f>
        <v>0</v>
      </c>
      <c r="H2381" s="9" t="str">
        <f>+VLOOKUP(B2381,'[1]Contratos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81" s="5" t="str">
        <f>+VLOOKUP(B2381,'[1]Contratos electrónicos SECOP II'!$D$1:$AZ$3653,23,FALSE)</f>
        <v>Inversión</v>
      </c>
      <c r="J2381" s="5"/>
      <c r="K2381" s="5" t="str">
        <f>+VLOOKUP(B2381,'[1]Contratos electrónicos SECOP II'!$D$1:$AZ$3653,26,FALSE)</f>
        <v>O23011733012024008608122</v>
      </c>
      <c r="L2381" s="11">
        <f>+VLOOKUP(B2381,'[1]Contratos electrónicos SECOP II'!$D$1:$AZ$3653,29,FALSE)</f>
        <v>9137271</v>
      </c>
      <c r="M2381" s="13">
        <v>45499</v>
      </c>
      <c r="N2381" s="13">
        <f>+VLOOKUP(B2381,'[1]Contratos electrónicos SECOP II'!$D$1:$AZ$3653,14,FALSE)</f>
        <v>45502</v>
      </c>
      <c r="O2381" s="13">
        <f>+VLOOKUP(B2381,'[1]Contratos electrónicos SECOP II'!$D$1:$AZ$3653,15,FALSE)</f>
        <v>45611</v>
      </c>
      <c r="P2381" s="15">
        <f t="shared" si="77"/>
        <v>110</v>
      </c>
      <c r="Q2381" s="11" t="s">
        <v>874</v>
      </c>
      <c r="R2381" s="11">
        <f>+VLOOKUP(B2381,[2]Hoja2!$A$3:$C$3503,3,FALSE)</f>
        <v>9137271</v>
      </c>
      <c r="S2381" s="11">
        <f t="shared" si="78"/>
        <v>0</v>
      </c>
      <c r="T2381" s="22">
        <f t="shared" si="79"/>
        <v>100</v>
      </c>
      <c r="U2381" s="5">
        <v>0</v>
      </c>
      <c r="V2381" s="10" t="s">
        <v>9069</v>
      </c>
    </row>
    <row r="2382" spans="1:22" s="4" customFormat="1" ht="51" x14ac:dyDescent="0.2">
      <c r="A2382" s="5" t="s">
        <v>8064</v>
      </c>
      <c r="B2382" s="5" t="s">
        <v>8064</v>
      </c>
      <c r="C2382" s="5" t="str">
        <f>+VLOOKUP(B2382,[2]Hoja1!$H$1:$I$5207,2,FALSE)</f>
        <v>CONTRATO DE PRESTACION DE SERVICIOS PROFESIONALES</v>
      </c>
      <c r="D2382" s="6" t="str">
        <f>+VLOOKUP(B2382,'[1]Contratistas-REP legal'!$C$1:$Z$3995,3,FALSE)</f>
        <v>JESUS DAVID RIVEROS SANCHEZ</v>
      </c>
      <c r="E2382" s="6">
        <f>+VLOOKUP(B2382,'[1]Contratistas-REP legal'!$C$1:$Z$3995,5,FALSE)</f>
        <v>1019020603</v>
      </c>
      <c r="F2382" s="7" t="s">
        <v>829</v>
      </c>
      <c r="G2382" s="8">
        <f>+VLOOKUP(B2382,'[1]Contratistas-REP legal'!$C$1:$Z$3995,17,FALSE)</f>
        <v>0</v>
      </c>
      <c r="H2382" s="9" t="str">
        <f>+VLOOKUP(B2382,'[1]Contratos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2" s="5" t="str">
        <f>+VLOOKUP(B2382,'[1]Contratos electrónicos SECOP II'!$D$1:$AZ$3653,23,FALSE)</f>
        <v>Inversión</v>
      </c>
      <c r="J2382" s="5"/>
      <c r="K2382" s="5" t="str">
        <f>+VLOOKUP(B2382,'[1]Contratos electrónicos SECOP II'!$D$1:$AZ$3653,26,FALSE)</f>
        <v>O23011733012024008608126</v>
      </c>
      <c r="L2382" s="11">
        <f>+VLOOKUP(B2382,'[1]Contratos electrónicos SECOP II'!$D$1:$AZ$3653,29,FALSE)</f>
        <v>12596430</v>
      </c>
      <c r="M2382" s="13">
        <v>45505</v>
      </c>
      <c r="N2382" s="13">
        <f>+VLOOKUP(B2382,'[1]Contratos electrónicos SECOP II'!$D$1:$AZ$3653,14,FALSE)</f>
        <v>45509</v>
      </c>
      <c r="O2382" s="13">
        <f>+VLOOKUP(B2382,'[1]Contratos electrónicos SECOP II'!$D$1:$AZ$3653,15,FALSE)</f>
        <v>45611</v>
      </c>
      <c r="P2382" s="15">
        <f t="shared" si="77"/>
        <v>103</v>
      </c>
      <c r="Q2382" s="11" t="s">
        <v>874</v>
      </c>
      <c r="R2382" s="11">
        <f>+VLOOKUP(B2382,[2]Hoja2!$A$3:$C$3503,3,FALSE)</f>
        <v>12596430</v>
      </c>
      <c r="S2382" s="11">
        <f t="shared" si="78"/>
        <v>0</v>
      </c>
      <c r="T2382" s="22">
        <f t="shared" si="79"/>
        <v>100</v>
      </c>
      <c r="U2382" s="5">
        <v>0</v>
      </c>
      <c r="V2382" s="10" t="s">
        <v>9070</v>
      </c>
    </row>
    <row r="2383" spans="1:22" s="4" customFormat="1" ht="51" x14ac:dyDescent="0.2">
      <c r="A2383" s="5" t="s">
        <v>8065</v>
      </c>
      <c r="B2383" s="5" t="s">
        <v>8065</v>
      </c>
      <c r="C2383" s="5" t="str">
        <f>+VLOOKUP(B2383,[2]Hoja1!$H$1:$I$5207,2,FALSE)</f>
        <v>CONTRATO DE PRESTACION DE SERVICIOS PROFESIONALES</v>
      </c>
      <c r="D2383" s="6" t="str">
        <f>+VLOOKUP(B2383,'[1]Contratistas-REP legal'!$C$1:$Z$3995,3,FALSE)</f>
        <v>ADRIANA ROCIO ARIAS HUERFANO</v>
      </c>
      <c r="E2383" s="6">
        <f>+VLOOKUP(B2383,'[1]Contratistas-REP legal'!$C$1:$Z$3995,5,FALSE)</f>
        <v>52957888</v>
      </c>
      <c r="F2383" s="7" t="s">
        <v>829</v>
      </c>
      <c r="G2383" s="8">
        <f>+VLOOKUP(B2383,'[1]Contratistas-REP legal'!$C$1:$Z$3995,17,FALSE)</f>
        <v>0</v>
      </c>
      <c r="H2383" s="9" t="str">
        <f>+VLOOKUP(B2383,'[1]Contratos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3" s="5" t="str">
        <f>+VLOOKUP(B2383,'[1]Contratos electrónicos SECOP II'!$D$1:$AZ$3653,23,FALSE)</f>
        <v>Inversión</v>
      </c>
      <c r="J2383" s="5"/>
      <c r="K2383" s="5" t="str">
        <f>+VLOOKUP(B2383,'[1]Contratos electrónicos SECOP II'!$D$1:$AZ$3653,26,FALSE)</f>
        <v>O23011733012024008608126</v>
      </c>
      <c r="L2383" s="11">
        <f>+VLOOKUP(B2383,'[1]Contratos electrónicos SECOP II'!$D$1:$AZ$3653,29,FALSE)</f>
        <v>12596430</v>
      </c>
      <c r="M2383" s="13">
        <v>45505</v>
      </c>
      <c r="N2383" s="13">
        <f>+VLOOKUP(B2383,'[1]Contratos electrónicos SECOP II'!$D$1:$AZ$3653,14,FALSE)</f>
        <v>45509</v>
      </c>
      <c r="O2383" s="13">
        <f>+VLOOKUP(B2383,'[1]Contratos electrónicos SECOP II'!$D$1:$AZ$3653,15,FALSE)</f>
        <v>45611</v>
      </c>
      <c r="P2383" s="15">
        <f t="shared" si="77"/>
        <v>103</v>
      </c>
      <c r="Q2383" s="11" t="s">
        <v>874</v>
      </c>
      <c r="R2383" s="11">
        <f>+VLOOKUP(B2383,[2]Hoja2!$A$3:$C$3503,3,FALSE)</f>
        <v>12596430</v>
      </c>
      <c r="S2383" s="11">
        <f t="shared" si="78"/>
        <v>0</v>
      </c>
      <c r="T2383" s="22">
        <f t="shared" si="79"/>
        <v>100</v>
      </c>
      <c r="U2383" s="5">
        <v>0</v>
      </c>
      <c r="V2383" s="10" t="s">
        <v>9071</v>
      </c>
    </row>
    <row r="2384" spans="1:22" s="4" customFormat="1" ht="51" x14ac:dyDescent="0.2">
      <c r="A2384" s="5" t="s">
        <v>8066</v>
      </c>
      <c r="B2384" s="5" t="s">
        <v>8066</v>
      </c>
      <c r="C2384" s="5" t="str">
        <f>+VLOOKUP(B2384,[2]Hoja1!$H$1:$I$5207,2,FALSE)</f>
        <v>CONTRATO DE PRESTACION DE SERVICIOS PROFESIONALES</v>
      </c>
      <c r="D2384" s="6" t="str">
        <f>+VLOOKUP(B2384,'[1]Contratistas-REP legal'!$C$1:$Z$3995,3,FALSE)</f>
        <v>BRANDON ESTID APONTE RODRIGUEZ</v>
      </c>
      <c r="E2384" s="6">
        <f>+VLOOKUP(B2384,'[1]Contratistas-REP legal'!$C$1:$Z$3995,5,FALSE)</f>
        <v>1013683733</v>
      </c>
      <c r="F2384" s="7" t="s">
        <v>829</v>
      </c>
      <c r="G2384" s="8">
        <f>+VLOOKUP(B2384,'[1]Contratistas-REP legal'!$C$1:$Z$3995,17,FALSE)</f>
        <v>0</v>
      </c>
      <c r="H2384" s="9" t="str">
        <f>+VLOOKUP(B2384,'[1]Contratos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4" s="5" t="str">
        <f>+VLOOKUP(B2384,'[1]Contratos electrónicos SECOP II'!$D$1:$AZ$3653,23,FALSE)</f>
        <v>Inversión</v>
      </c>
      <c r="J2384" s="5"/>
      <c r="K2384" s="5" t="str">
        <f>+VLOOKUP(B2384,'[1]Contratos electrónicos SECOP II'!$D$1:$AZ$3653,26,FALSE)</f>
        <v>O23011733012024008608126</v>
      </c>
      <c r="L2384" s="11">
        <f>+VLOOKUP(B2384,'[1]Contratos electrónicos SECOP II'!$D$1:$AZ$3653,29,FALSE)</f>
        <v>12596430</v>
      </c>
      <c r="M2384" s="13">
        <v>45505</v>
      </c>
      <c r="N2384" s="13">
        <f>+VLOOKUP(B2384,'[1]Contratos electrónicos SECOP II'!$D$1:$AZ$3653,14,FALSE)</f>
        <v>45509</v>
      </c>
      <c r="O2384" s="13">
        <f>+VLOOKUP(B2384,'[1]Contratos electrónicos SECOP II'!$D$1:$AZ$3653,15,FALSE)</f>
        <v>45626</v>
      </c>
      <c r="P2384" s="15">
        <f t="shared" si="77"/>
        <v>118</v>
      </c>
      <c r="Q2384" s="11" t="s">
        <v>874</v>
      </c>
      <c r="R2384" s="11">
        <f>+VLOOKUP(B2384,[2]Hoja2!$A$3:$C$3503,3,FALSE)</f>
        <v>12596430</v>
      </c>
      <c r="S2384" s="11">
        <f t="shared" si="78"/>
        <v>0</v>
      </c>
      <c r="T2384" s="22">
        <f t="shared" si="79"/>
        <v>100</v>
      </c>
      <c r="U2384" s="5">
        <v>2</v>
      </c>
      <c r="V2384" s="10" t="s">
        <v>9072</v>
      </c>
    </row>
    <row r="2385" spans="1:22" s="4" customFormat="1" ht="51" x14ac:dyDescent="0.2">
      <c r="A2385" s="5" t="s">
        <v>8067</v>
      </c>
      <c r="B2385" s="5" t="s">
        <v>8067</v>
      </c>
      <c r="C2385" s="5" t="str">
        <f>+VLOOKUP(B2385,[2]Hoja1!$H$1:$I$5207,2,FALSE)</f>
        <v>CONTRATO DE PRESTACION DE SERVICIOS PROFESIONALES</v>
      </c>
      <c r="D2385" s="6" t="str">
        <f>+VLOOKUP(B2385,'[1]Contratistas-REP legal'!$C$1:$Z$3995,3,FALSE)</f>
        <v>LAURA MILENA ORTEGA BARBOSA</v>
      </c>
      <c r="E2385" s="6">
        <f>+VLOOKUP(B2385,'[1]Contratistas-REP legal'!$C$1:$Z$3995,5,FALSE)</f>
        <v>1010219090</v>
      </c>
      <c r="F2385" s="7" t="s">
        <v>829</v>
      </c>
      <c r="G2385" s="8">
        <f>+VLOOKUP(B2385,'[1]Contratistas-REP legal'!$C$1:$Z$3995,17,FALSE)</f>
        <v>0</v>
      </c>
      <c r="H2385" s="9" t="str">
        <f>+VLOOKUP(B2385,'[1]Contratos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5" s="5" t="str">
        <f>+VLOOKUP(B2385,'[1]Contratos electrónicos SECOP II'!$D$1:$AZ$3653,23,FALSE)</f>
        <v>Inversión</v>
      </c>
      <c r="J2385" s="5"/>
      <c r="K2385" s="5" t="str">
        <f>+VLOOKUP(B2385,'[1]Contratos electrónicos SECOP II'!$D$1:$AZ$3653,26,FALSE)</f>
        <v>O23011733012024008608126</v>
      </c>
      <c r="L2385" s="11">
        <f>+VLOOKUP(B2385,'[1]Contratos electrónicos SECOP II'!$D$1:$AZ$3653,29,FALSE)</f>
        <v>12596430</v>
      </c>
      <c r="M2385" s="13">
        <v>45506</v>
      </c>
      <c r="N2385" s="13">
        <f>+VLOOKUP(B2385,'[1]Contratos electrónicos SECOP II'!$D$1:$AZ$3653,14,FALSE)</f>
        <v>45509</v>
      </c>
      <c r="O2385" s="13">
        <f>+VLOOKUP(B2385,'[1]Contratos electrónicos SECOP II'!$D$1:$AZ$3653,15,FALSE)</f>
        <v>45611</v>
      </c>
      <c r="P2385" s="15">
        <f t="shared" si="77"/>
        <v>103</v>
      </c>
      <c r="Q2385" s="11" t="s">
        <v>874</v>
      </c>
      <c r="R2385" s="11">
        <f>+VLOOKUP(B2385,[2]Hoja2!$A$3:$C$3503,3,FALSE)</f>
        <v>12596430</v>
      </c>
      <c r="S2385" s="11">
        <f t="shared" si="78"/>
        <v>0</v>
      </c>
      <c r="T2385" s="22">
        <f t="shared" si="79"/>
        <v>100</v>
      </c>
      <c r="U2385" s="5">
        <v>0</v>
      </c>
      <c r="V2385" s="10" t="s">
        <v>9073</v>
      </c>
    </row>
    <row r="2386" spans="1:22" s="4" customFormat="1" ht="51" x14ac:dyDescent="0.2">
      <c r="A2386" s="5" t="s">
        <v>8068</v>
      </c>
      <c r="B2386" s="5" t="s">
        <v>8068</v>
      </c>
      <c r="C2386" s="5" t="str">
        <f>+VLOOKUP(B2386,[2]Hoja1!$H$1:$I$5207,2,FALSE)</f>
        <v>CONTRATO DE PRESTACION DE SERVICIOS PROFESIONALES</v>
      </c>
      <c r="D2386" s="6" t="str">
        <f>+VLOOKUP(B2386,'[1]Contratistas-REP legal'!$C$1:$Z$3995,3,FALSE)</f>
        <v>JULIO CESAR ALBERTO DUARTE SANCHEZ</v>
      </c>
      <c r="E2386" s="6">
        <f>+VLOOKUP(B2386,'[1]Contratistas-REP legal'!$C$1:$Z$3995,5,FALSE)</f>
        <v>80240429</v>
      </c>
      <c r="F2386" s="7" t="s">
        <v>829</v>
      </c>
      <c r="G2386" s="8">
        <f>+VLOOKUP(B2386,'[1]Contratistas-REP legal'!$C$1:$Z$3995,17,FALSE)</f>
        <v>0</v>
      </c>
      <c r="H2386" s="9" t="str">
        <f>+VLOOKUP(B2386,'[1]Contratos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6" s="5" t="str">
        <f>+VLOOKUP(B2386,'[1]Contratos electrónicos SECOP II'!$D$1:$AZ$3653,23,FALSE)</f>
        <v>Inversión</v>
      </c>
      <c r="J2386" s="5"/>
      <c r="K2386" s="5" t="str">
        <f>+VLOOKUP(B2386,'[1]Contratos electrónicos SECOP II'!$D$1:$AZ$3653,26,FALSE)</f>
        <v>O23011733012024008608051</v>
      </c>
      <c r="L2386" s="11">
        <f>+VLOOKUP(B2386,'[1]Contratos electrónicos SECOP II'!$D$1:$AZ$3653,29,FALSE)</f>
        <v>13676124</v>
      </c>
      <c r="M2386" s="13">
        <v>45502</v>
      </c>
      <c r="N2386" s="13">
        <f>+VLOOKUP(B2386,'[1]Contratos electrónicos SECOP II'!$D$1:$AZ$3653,14,FALSE)</f>
        <v>45505</v>
      </c>
      <c r="O2386" s="13">
        <f>+VLOOKUP(B2386,'[1]Contratos electrónicos SECOP II'!$D$1:$AZ$3653,15,FALSE)</f>
        <v>45611</v>
      </c>
      <c r="P2386" s="15">
        <f t="shared" si="77"/>
        <v>107</v>
      </c>
      <c r="Q2386" s="11" t="s">
        <v>874</v>
      </c>
      <c r="R2386" s="11">
        <f>+VLOOKUP(B2386,[2]Hoja2!$A$3:$C$3503,3,FALSE)</f>
        <v>13676124</v>
      </c>
      <c r="S2386" s="11">
        <f t="shared" si="78"/>
        <v>0</v>
      </c>
      <c r="T2386" s="22">
        <f t="shared" si="79"/>
        <v>100</v>
      </c>
      <c r="U2386" s="5">
        <v>0</v>
      </c>
      <c r="V2386" s="10" t="s">
        <v>9074</v>
      </c>
    </row>
    <row r="2387" spans="1:22" s="4" customFormat="1" ht="51" x14ac:dyDescent="0.2">
      <c r="A2387" s="5" t="s">
        <v>8069</v>
      </c>
      <c r="B2387" s="5" t="s">
        <v>8069</v>
      </c>
      <c r="C2387" s="5" t="str">
        <f>+VLOOKUP(B2387,[2]Hoja1!$H$1:$I$5207,2,FALSE)</f>
        <v>CONTRATO DE PRESTACION DE SERVICIOS PROFESIONALES</v>
      </c>
      <c r="D2387" s="6" t="str">
        <f>+VLOOKUP(B2387,'[1]Contratistas-REP legal'!$C$1:$Z$3995,3,FALSE)</f>
        <v>JENNIFER CAMARGO FARFAN</v>
      </c>
      <c r="E2387" s="6">
        <f>+VLOOKUP(B2387,'[1]Contratistas-REP legal'!$C$1:$Z$3995,5,FALSE)</f>
        <v>1022948640</v>
      </c>
      <c r="F2387" s="7" t="s">
        <v>829</v>
      </c>
      <c r="G2387" s="8">
        <f>+VLOOKUP(B2387,'[1]Contratistas-REP legal'!$C$1:$Z$3995,17,FALSE)</f>
        <v>0</v>
      </c>
      <c r="H2387" s="9" t="str">
        <f>+VLOOKUP(B2387,'[1]Contratos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87" s="5" t="str">
        <f>+VLOOKUP(B2387,'[1]Contratos electrónicos SECOP II'!$D$1:$AZ$3653,23,FALSE)</f>
        <v>Inversión</v>
      </c>
      <c r="J2387" s="5"/>
      <c r="K2387" s="5" t="str">
        <f>+VLOOKUP(B2387,'[1]Contratos electrónicos SECOP II'!$D$1:$AZ$3653,26,FALSE)</f>
        <v>O23011733012024008608126</v>
      </c>
      <c r="L2387" s="11">
        <f>+VLOOKUP(B2387,'[1]Contratos electrónicos SECOP II'!$D$1:$AZ$3653,29,FALSE)</f>
        <v>12596430</v>
      </c>
      <c r="M2387" s="13">
        <v>45506</v>
      </c>
      <c r="N2387" s="13">
        <f>+VLOOKUP(B2387,'[1]Contratos electrónicos SECOP II'!$D$1:$AZ$3653,14,FALSE)</f>
        <v>45509</v>
      </c>
      <c r="O2387" s="13">
        <f>+VLOOKUP(B2387,'[1]Contratos electrónicos SECOP II'!$D$1:$AZ$3653,15,FALSE)</f>
        <v>45611</v>
      </c>
      <c r="P2387" s="15">
        <f t="shared" si="77"/>
        <v>103</v>
      </c>
      <c r="Q2387" s="11" t="s">
        <v>874</v>
      </c>
      <c r="R2387" s="11">
        <f>+VLOOKUP(B2387,[2]Hoja2!$A$3:$C$3503,3,FALSE)</f>
        <v>12596430</v>
      </c>
      <c r="S2387" s="11">
        <f t="shared" si="78"/>
        <v>0</v>
      </c>
      <c r="T2387" s="22">
        <f t="shared" si="79"/>
        <v>100</v>
      </c>
      <c r="U2387" s="5">
        <v>0</v>
      </c>
      <c r="V2387" s="10" t="s">
        <v>9075</v>
      </c>
    </row>
    <row r="2388" spans="1:22" s="4" customFormat="1" ht="51" x14ac:dyDescent="0.2">
      <c r="A2388" s="5" t="s">
        <v>8070</v>
      </c>
      <c r="B2388" s="5" t="s">
        <v>8070</v>
      </c>
      <c r="C2388" s="5" t="str">
        <f>+VLOOKUP(B2388,[2]Hoja1!$H$1:$I$5207,2,FALSE)</f>
        <v>CONTRATO DE PRESTACION DE SERVICIOS DE APOYO A LA GESTION</v>
      </c>
      <c r="D2388" s="6" t="str">
        <f>+VLOOKUP(B2388,'[1]Contratistas-REP legal'!$C$1:$Z$3995,3,FALSE)</f>
        <v>ORLANDO MARQUEZ OCAMPO</v>
      </c>
      <c r="E2388" s="6">
        <f>+VLOOKUP(B2388,'[1]Contratistas-REP legal'!$C$1:$Z$3995,5,FALSE)</f>
        <v>79272656</v>
      </c>
      <c r="F2388" s="7" t="s">
        <v>829</v>
      </c>
      <c r="G2388" s="8">
        <f>+VLOOKUP(B2388,'[1]Contratistas-REP legal'!$C$1:$Z$3995,17,FALSE)</f>
        <v>0</v>
      </c>
      <c r="H2388" s="9" t="str">
        <f>+VLOOKUP(B2388,'[1]Contratos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88" s="5" t="str">
        <f>+VLOOKUP(B2388,'[1]Contratos electrónicos SECOP II'!$D$1:$AZ$3653,23,FALSE)</f>
        <v>Inversión</v>
      </c>
      <c r="J2388" s="5"/>
      <c r="K2388" s="5" t="str">
        <f>+VLOOKUP(B2388,'[1]Contratos electrónicos SECOP II'!$D$1:$AZ$3653,26,FALSE)</f>
        <v>O23011733012024008608122</v>
      </c>
      <c r="L2388" s="11">
        <f>+VLOOKUP(B2388,'[1]Contratos electrónicos SECOP II'!$D$1:$AZ$3653,29,FALSE)</f>
        <v>12596430</v>
      </c>
      <c r="M2388" s="13">
        <v>45503</v>
      </c>
      <c r="N2388" s="13">
        <f>+VLOOKUP(B2388,'[1]Contratos electrónicos SECOP II'!$D$1:$AZ$3653,14,FALSE)</f>
        <v>45505</v>
      </c>
      <c r="O2388" s="13">
        <f>+VLOOKUP(B2388,'[1]Contratos electrónicos SECOP II'!$D$1:$AZ$3653,15,FALSE)</f>
        <v>45611</v>
      </c>
      <c r="P2388" s="15">
        <f t="shared" si="77"/>
        <v>107</v>
      </c>
      <c r="Q2388" s="11" t="s">
        <v>874</v>
      </c>
      <c r="R2388" s="11">
        <f>+VLOOKUP(B2388,[2]Hoja2!$A$3:$C$3503,3,FALSE)</f>
        <v>12596430</v>
      </c>
      <c r="S2388" s="11">
        <f t="shared" si="78"/>
        <v>0</v>
      </c>
      <c r="T2388" s="22">
        <f t="shared" si="79"/>
        <v>100</v>
      </c>
      <c r="U2388" s="5">
        <v>0</v>
      </c>
      <c r="V2388" s="10" t="s">
        <v>9076</v>
      </c>
    </row>
    <row r="2389" spans="1:22" s="4" customFormat="1" ht="51" x14ac:dyDescent="0.2">
      <c r="A2389" s="5" t="s">
        <v>8071</v>
      </c>
      <c r="B2389" s="5" t="s">
        <v>8071</v>
      </c>
      <c r="C2389" s="5" t="str">
        <f>+VLOOKUP(B2389,[2]Hoja1!$H$1:$I$5207,2,FALSE)</f>
        <v>CONTRATO DE PRESTACION DE SERVICIOS DE APOYO A LA GESTION</v>
      </c>
      <c r="D2389" s="6" t="str">
        <f>+VLOOKUP(B2389,'[1]Contratistas-REP legal'!$C$1:$Z$3995,3,FALSE)</f>
        <v>ALIN MARTINEZ TORRES</v>
      </c>
      <c r="E2389" s="6">
        <f>+VLOOKUP(B2389,'[1]Contratistas-REP legal'!$C$1:$Z$3995,5,FALSE)</f>
        <v>79894717</v>
      </c>
      <c r="F2389" s="7" t="s">
        <v>829</v>
      </c>
      <c r="G2389" s="8">
        <f>+VLOOKUP(B2389,'[1]Contratistas-REP legal'!$C$1:$Z$3995,17,FALSE)</f>
        <v>0</v>
      </c>
      <c r="H2389" s="9" t="str">
        <f>+VLOOKUP(B2389,'[1]Contratos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89" s="5" t="str">
        <f>+VLOOKUP(B2389,'[1]Contratos electrónicos SECOP II'!$D$1:$AZ$3653,23,FALSE)</f>
        <v>Inversión</v>
      </c>
      <c r="J2389" s="5"/>
      <c r="K2389" s="5" t="str">
        <f>+VLOOKUP(B2389,'[1]Contratos electrónicos SECOP II'!$D$1:$AZ$3653,26,FALSE)</f>
        <v>O23011733012024008608122</v>
      </c>
      <c r="L2389" s="11">
        <f>+VLOOKUP(B2389,'[1]Contratos electrónicos SECOP II'!$D$1:$AZ$3653,29,FALSE)</f>
        <v>12596430</v>
      </c>
      <c r="M2389" s="13">
        <v>45503</v>
      </c>
      <c r="N2389" s="13">
        <f>+VLOOKUP(B2389,'[1]Contratos electrónicos SECOP II'!$D$1:$AZ$3653,14,FALSE)</f>
        <v>45505</v>
      </c>
      <c r="O2389" s="13">
        <f>+VLOOKUP(B2389,'[1]Contratos electrónicos SECOP II'!$D$1:$AZ$3653,15,FALSE)</f>
        <v>45611</v>
      </c>
      <c r="P2389" s="15">
        <f t="shared" si="77"/>
        <v>107</v>
      </c>
      <c r="Q2389" s="11" t="s">
        <v>874</v>
      </c>
      <c r="R2389" s="11">
        <f>+VLOOKUP(B2389,[2]Hoja2!$A$3:$C$3503,3,FALSE)</f>
        <v>12596430</v>
      </c>
      <c r="S2389" s="11">
        <f t="shared" si="78"/>
        <v>0</v>
      </c>
      <c r="T2389" s="22">
        <f t="shared" si="79"/>
        <v>100</v>
      </c>
      <c r="U2389" s="5">
        <v>0</v>
      </c>
      <c r="V2389" s="10" t="s">
        <v>9077</v>
      </c>
    </row>
    <row r="2390" spans="1:22" s="4" customFormat="1" ht="51" x14ac:dyDescent="0.2">
      <c r="A2390" s="5" t="s">
        <v>8072</v>
      </c>
      <c r="B2390" s="5" t="s">
        <v>8072</v>
      </c>
      <c r="C2390" s="5" t="str">
        <f>+VLOOKUP(B2390,[2]Hoja1!$H$1:$I$5207,2,FALSE)</f>
        <v>CONTRATO DE PRESTACION DE SERVICIOS PROFESIONALES</v>
      </c>
      <c r="D2390" s="6" t="str">
        <f>+VLOOKUP(B2390,'[1]Contratistas-REP legal'!$C$1:$Z$3995,3,FALSE)</f>
        <v>JULIAN ANDRES CIFUENTES GARCIA</v>
      </c>
      <c r="E2390" s="6">
        <f>+VLOOKUP(B2390,'[1]Contratistas-REP legal'!$C$1:$Z$3995,5,FALSE)</f>
        <v>1026276905</v>
      </c>
      <c r="F2390" s="7" t="s">
        <v>829</v>
      </c>
      <c r="G2390" s="8">
        <f>+VLOOKUP(B2390,'[1]Contratistas-REP legal'!$C$1:$Z$3995,17,FALSE)</f>
        <v>0</v>
      </c>
      <c r="H2390" s="9" t="str">
        <f>+VLOOKUP(B2390,'[1]Contratos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90" s="5" t="str">
        <f>+VLOOKUP(B2390,'[1]Contratos electrónicos SECOP II'!$D$1:$AZ$3653,23,FALSE)</f>
        <v>Inversión</v>
      </c>
      <c r="J2390" s="5"/>
      <c r="K2390" s="5" t="str">
        <f>+VLOOKUP(B2390,'[1]Contratos electrónicos SECOP II'!$D$1:$AZ$3653,26,FALSE)</f>
        <v>O23011733012024008608051</v>
      </c>
      <c r="L2390" s="11">
        <f>+VLOOKUP(B2390,'[1]Contratos electrónicos SECOP II'!$D$1:$AZ$3653,29,FALSE)</f>
        <v>8415908</v>
      </c>
      <c r="M2390" s="13">
        <v>45503</v>
      </c>
      <c r="N2390" s="13">
        <f>+VLOOKUP(B2390,'[1]Contratos electrónicos SECOP II'!$D$1:$AZ$3653,14,FALSE)</f>
        <v>45505</v>
      </c>
      <c r="O2390" s="13">
        <f>+VLOOKUP(B2390,'[1]Contratos electrónicos SECOP II'!$D$1:$AZ$3653,15,FALSE)</f>
        <v>45611</v>
      </c>
      <c r="P2390" s="15">
        <f t="shared" si="77"/>
        <v>107</v>
      </c>
      <c r="Q2390" s="11" t="s">
        <v>874</v>
      </c>
      <c r="R2390" s="11">
        <f>+VLOOKUP(B2390,[2]Hoja2!$A$3:$C$3503,3,FALSE)</f>
        <v>8415908</v>
      </c>
      <c r="S2390" s="11">
        <f t="shared" si="78"/>
        <v>0</v>
      </c>
      <c r="T2390" s="22">
        <f t="shared" si="79"/>
        <v>100</v>
      </c>
      <c r="U2390" s="5">
        <v>0</v>
      </c>
      <c r="V2390" s="10" t="s">
        <v>9078</v>
      </c>
    </row>
    <row r="2391" spans="1:22" s="4" customFormat="1" ht="51" x14ac:dyDescent="0.2">
      <c r="A2391" s="5" t="s">
        <v>8073</v>
      </c>
      <c r="B2391" s="5" t="s">
        <v>8073</v>
      </c>
      <c r="C2391" s="5" t="str">
        <f>+VLOOKUP(B2391,[2]Hoja1!$H$1:$I$5207,2,FALSE)</f>
        <v>CONTRATO DE PRESTACION DE SERVICIOS DE APOYO A LA GESTION</v>
      </c>
      <c r="D2391" s="6" t="str">
        <f>+VLOOKUP(B2391,'[1]Contratistas-REP legal'!$C$1:$Z$3995,3,FALSE)</f>
        <v>EISEN HOWER LOPEZ HERNANDEZ</v>
      </c>
      <c r="E2391" s="6">
        <f>+VLOOKUP(B2391,'[1]Contratistas-REP legal'!$C$1:$Z$3995,5,FALSE)</f>
        <v>1033703424</v>
      </c>
      <c r="F2391" s="7" t="s">
        <v>829</v>
      </c>
      <c r="G2391" s="8">
        <f>+VLOOKUP(B2391,'[1]Contratistas-REP legal'!$C$1:$Z$3995,17,FALSE)</f>
        <v>0</v>
      </c>
      <c r="H2391" s="9" t="str">
        <f>+VLOOKUP(B2391,'[1]Contratos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91" s="5" t="str">
        <f>+VLOOKUP(B2391,'[1]Contratos electrónicos SECOP II'!$D$1:$AZ$3653,23,FALSE)</f>
        <v>Inversión</v>
      </c>
      <c r="J2391" s="5"/>
      <c r="K2391" s="5" t="str">
        <f>+VLOOKUP(B2391,'[1]Contratos electrónicos SECOP II'!$D$1:$AZ$3653,26,FALSE)</f>
        <v>O23011733012024008608051</v>
      </c>
      <c r="L2391" s="11">
        <f>+VLOOKUP(B2391,'[1]Contratos electrónicos SECOP II'!$D$1:$AZ$3653,29,FALSE)</f>
        <v>8375675</v>
      </c>
      <c r="M2391" s="13">
        <v>45502</v>
      </c>
      <c r="N2391" s="13">
        <f>+VLOOKUP(B2391,'[1]Contratos electrónicos SECOP II'!$D$1:$AZ$3653,14,FALSE)</f>
        <v>45505</v>
      </c>
      <c r="O2391" s="13">
        <f>+VLOOKUP(B2391,'[1]Contratos electrónicos SECOP II'!$D$1:$AZ$3653,15,FALSE)</f>
        <v>45611</v>
      </c>
      <c r="P2391" s="15">
        <f t="shared" si="77"/>
        <v>107</v>
      </c>
      <c r="Q2391" s="11" t="s">
        <v>874</v>
      </c>
      <c r="R2391" s="11">
        <f>+VLOOKUP(B2391,[2]Hoja2!$A$3:$C$3503,3,FALSE)</f>
        <v>8375675</v>
      </c>
      <c r="S2391" s="11">
        <f t="shared" si="78"/>
        <v>0</v>
      </c>
      <c r="T2391" s="22">
        <f t="shared" si="79"/>
        <v>100</v>
      </c>
      <c r="U2391" s="5">
        <v>0</v>
      </c>
      <c r="V2391" s="10" t="s">
        <v>9079</v>
      </c>
    </row>
    <row r="2392" spans="1:22" s="4" customFormat="1" ht="51" x14ac:dyDescent="0.2">
      <c r="A2392" s="5" t="s">
        <v>8074</v>
      </c>
      <c r="B2392" s="5" t="s">
        <v>8074</v>
      </c>
      <c r="C2392" s="5" t="str">
        <f>+VLOOKUP(B2392,[2]Hoja1!$H$1:$I$5207,2,FALSE)</f>
        <v>CONTRATO DE PRESTACION DE SERVICIOS DE APOYO A LA GESTION</v>
      </c>
      <c r="D2392" s="6" t="str">
        <f>+VLOOKUP(B2392,'[1]Contratistas-REP legal'!$C$1:$Z$3995,3,FALSE)</f>
        <v>DANIELA MENDOZA LOPEZ</v>
      </c>
      <c r="E2392" s="6">
        <f>+VLOOKUP(B2392,'[1]Contratistas-REP legal'!$C$1:$Z$3995,5,FALSE)</f>
        <v>1023928312</v>
      </c>
      <c r="F2392" s="7" t="s">
        <v>829</v>
      </c>
      <c r="G2392" s="8">
        <f>+VLOOKUP(B2392,'[1]Contratistas-REP legal'!$C$1:$Z$3995,17,FALSE)</f>
        <v>0</v>
      </c>
      <c r="H2392" s="9" t="str">
        <f>+VLOOKUP(B2392,'[1]Contratos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92" s="5" t="str">
        <f>+VLOOKUP(B2392,'[1]Contratos electrónicos SECOP II'!$D$1:$AZ$3653,23,FALSE)</f>
        <v>Inversión</v>
      </c>
      <c r="J2392" s="5"/>
      <c r="K2392" s="5" t="str">
        <f>+VLOOKUP(B2392,'[1]Contratos electrónicos SECOP II'!$D$1:$AZ$3653,26,FALSE)</f>
        <v>O23011733012024008608122</v>
      </c>
      <c r="L2392" s="11">
        <f>+VLOOKUP(B2392,'[1]Contratos electrónicos SECOP II'!$D$1:$AZ$3653,29,FALSE)</f>
        <v>8375675</v>
      </c>
      <c r="M2392" s="13">
        <v>45499</v>
      </c>
      <c r="N2392" s="13">
        <f>+VLOOKUP(B2392,'[1]Contratos electrónicos SECOP II'!$D$1:$AZ$3653,14,FALSE)</f>
        <v>45505</v>
      </c>
      <c r="O2392" s="13">
        <f>+VLOOKUP(B2392,'[1]Contratos electrónicos SECOP II'!$D$1:$AZ$3653,15,FALSE)</f>
        <v>45611</v>
      </c>
      <c r="P2392" s="15">
        <f t="shared" si="77"/>
        <v>107</v>
      </c>
      <c r="Q2392" s="11" t="s">
        <v>874</v>
      </c>
      <c r="R2392" s="11">
        <f>+VLOOKUP(B2392,[2]Hoja2!$A$3:$C$3503,3,FALSE)</f>
        <v>8375675</v>
      </c>
      <c r="S2392" s="11">
        <f t="shared" si="78"/>
        <v>0</v>
      </c>
      <c r="T2392" s="22">
        <f t="shared" si="79"/>
        <v>100</v>
      </c>
      <c r="U2392" s="5">
        <v>0</v>
      </c>
      <c r="V2392" s="10" t="s">
        <v>9080</v>
      </c>
    </row>
    <row r="2393" spans="1:22" s="4" customFormat="1" ht="51" x14ac:dyDescent="0.2">
      <c r="A2393" s="5" t="s">
        <v>8075</v>
      </c>
      <c r="B2393" s="5" t="s">
        <v>8075</v>
      </c>
      <c r="C2393" s="5" t="str">
        <f>+VLOOKUP(B2393,[2]Hoja1!$H$1:$I$5207,2,FALSE)</f>
        <v>CONTRATO DE PRESTACION DE SERVICIOS PROFESIONALES</v>
      </c>
      <c r="D2393" s="6" t="str">
        <f>+VLOOKUP(B2393,'[1]Contratistas-REP legal'!$C$1:$Z$3995,3,FALSE)</f>
        <v>FABIO JOSE ALVARADO VARGAS</v>
      </c>
      <c r="E2393" s="6">
        <f>+VLOOKUP(B2393,'[1]Contratistas-REP legal'!$C$1:$Z$3995,5,FALSE)</f>
        <v>1030596334</v>
      </c>
      <c r="F2393" s="7" t="s">
        <v>829</v>
      </c>
      <c r="G2393" s="8">
        <f>+VLOOKUP(B2393,'[1]Contratistas-REP legal'!$C$1:$Z$3995,17,FALSE)</f>
        <v>0</v>
      </c>
      <c r="H2393" s="9" t="str">
        <f>+VLOOKUP(B2393,'[1]Contratos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93" s="5" t="str">
        <f>+VLOOKUP(B2393,'[1]Contratos electrónicos SECOP II'!$D$1:$AZ$3653,23,FALSE)</f>
        <v>Inversión</v>
      </c>
      <c r="J2393" s="5"/>
      <c r="K2393" s="5" t="str">
        <f>+VLOOKUP(B2393,'[1]Contratos electrónicos SECOP II'!$D$1:$AZ$3653,26,FALSE)</f>
        <v>O23011733012024008608051</v>
      </c>
      <c r="L2393" s="11">
        <f>+VLOOKUP(B2393,'[1]Contratos electrónicos SECOP II'!$D$1:$AZ$3653,29,FALSE)</f>
        <v>13676124</v>
      </c>
      <c r="M2393" s="13">
        <v>45499</v>
      </c>
      <c r="N2393" s="13">
        <f>+VLOOKUP(B2393,'[1]Contratos electrónicos SECOP II'!$D$1:$AZ$3653,14,FALSE)</f>
        <v>45503</v>
      </c>
      <c r="O2393" s="13">
        <f>+VLOOKUP(B2393,'[1]Contratos electrónicos SECOP II'!$D$1:$AZ$3653,15,FALSE)</f>
        <v>45611</v>
      </c>
      <c r="P2393" s="15">
        <f t="shared" si="77"/>
        <v>109</v>
      </c>
      <c r="Q2393" s="11" t="s">
        <v>874</v>
      </c>
      <c r="R2393" s="11">
        <f>+VLOOKUP(B2393,[2]Hoja2!$A$3:$C$3503,3,FALSE)</f>
        <v>13676124</v>
      </c>
      <c r="S2393" s="11">
        <f t="shared" si="78"/>
        <v>0</v>
      </c>
      <c r="T2393" s="22">
        <f t="shared" si="79"/>
        <v>100</v>
      </c>
      <c r="U2393" s="5">
        <v>0</v>
      </c>
      <c r="V2393" s="10" t="s">
        <v>9081</v>
      </c>
    </row>
    <row r="2394" spans="1:22" s="4" customFormat="1" ht="51" x14ac:dyDescent="0.2">
      <c r="A2394" s="5" t="s">
        <v>8076</v>
      </c>
      <c r="B2394" s="5" t="s">
        <v>8076</v>
      </c>
      <c r="C2394" s="5" t="str">
        <f>+VLOOKUP(B2394,[2]Hoja1!$H$1:$I$5207,2,FALSE)</f>
        <v>CONTRATO DE PRESTACION DE SERVICIOS PROFESIONALES</v>
      </c>
      <c r="D2394" s="6" t="str">
        <f>+VLOOKUP(B2394,'[1]Contratistas-REP legal'!$C$1:$Z$3995,3,FALSE)</f>
        <v>ANIBAL GABRIEL JIMENEZ BLANCO</v>
      </c>
      <c r="E2394" s="6">
        <f>+VLOOKUP(B2394,'[1]Contratistas-REP legal'!$C$1:$Z$3995,5,FALSE)</f>
        <v>8786342</v>
      </c>
      <c r="F2394" s="7" t="s">
        <v>829</v>
      </c>
      <c r="G2394" s="8">
        <f>+VLOOKUP(B2394,'[1]Contratistas-REP legal'!$C$1:$Z$3995,17,FALSE)</f>
        <v>0</v>
      </c>
      <c r="H2394" s="9" t="str">
        <f>+VLOOKUP(B2394,'[1]Contratos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94" s="5" t="str">
        <f>+VLOOKUP(B2394,'[1]Contratos electrónicos SECOP II'!$D$1:$AZ$3653,23,FALSE)</f>
        <v>Inversión</v>
      </c>
      <c r="J2394" s="5"/>
      <c r="K2394" s="5" t="str">
        <f>+VLOOKUP(B2394,'[1]Contratos electrónicos SECOP II'!$D$1:$AZ$3653,26,FALSE)</f>
        <v>O23011733012024008608122</v>
      </c>
      <c r="L2394" s="11">
        <f>+VLOOKUP(B2394,'[1]Contratos electrónicos SECOP II'!$D$1:$AZ$3653,29,FALSE)</f>
        <v>13676124</v>
      </c>
      <c r="M2394" s="13">
        <v>45499</v>
      </c>
      <c r="N2394" s="13">
        <f>+VLOOKUP(B2394,'[1]Contratos electrónicos SECOP II'!$D$1:$AZ$3653,14,FALSE)</f>
        <v>45503</v>
      </c>
      <c r="O2394" s="13">
        <f>+VLOOKUP(B2394,'[1]Contratos electrónicos SECOP II'!$D$1:$AZ$3653,15,FALSE)</f>
        <v>45611</v>
      </c>
      <c r="P2394" s="15">
        <f t="shared" si="77"/>
        <v>109</v>
      </c>
      <c r="Q2394" s="11" t="s">
        <v>874</v>
      </c>
      <c r="R2394" s="11">
        <f>+VLOOKUP(B2394,[2]Hoja2!$A$3:$C$3503,3,FALSE)</f>
        <v>13676124</v>
      </c>
      <c r="S2394" s="11">
        <f t="shared" si="78"/>
        <v>0</v>
      </c>
      <c r="T2394" s="22">
        <f t="shared" si="79"/>
        <v>100</v>
      </c>
      <c r="U2394" s="5">
        <v>0</v>
      </c>
      <c r="V2394" s="10" t="s">
        <v>9082</v>
      </c>
    </row>
    <row r="2395" spans="1:22" s="4" customFormat="1" ht="51" x14ac:dyDescent="0.2">
      <c r="A2395" s="5" t="s">
        <v>8077</v>
      </c>
      <c r="B2395" s="5" t="s">
        <v>8077</v>
      </c>
      <c r="C2395" s="5" t="str">
        <f>+VLOOKUP(B2395,[2]Hoja1!$H$1:$I$5207,2,FALSE)</f>
        <v>CONTRATO DE PRESTACION DE SERVICIOS PROFESIONALES</v>
      </c>
      <c r="D2395" s="6" t="str">
        <f>+VLOOKUP(B2395,'[1]Contratistas-REP legal'!$C$1:$Z$3995,3,FALSE)</f>
        <v>VLADIMIR ANTONIO PEDRAZA BOHORQUEZ</v>
      </c>
      <c r="E2395" s="6">
        <f>+VLOOKUP(B2395,'[1]Contratistas-REP legal'!$C$1:$Z$3995,5,FALSE)</f>
        <v>80131027</v>
      </c>
      <c r="F2395" s="7" t="s">
        <v>829</v>
      </c>
      <c r="G2395" s="8">
        <f>+VLOOKUP(B2395,'[1]Contratistas-REP legal'!$C$1:$Z$3995,17,FALSE)</f>
        <v>0</v>
      </c>
      <c r="H2395" s="9" t="str">
        <f>+VLOOKUP(B2395,'[1]Contratos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95" s="5" t="str">
        <f>+VLOOKUP(B2395,'[1]Contratos electrónicos SECOP II'!$D$1:$AZ$3653,23,FALSE)</f>
        <v>Inversión</v>
      </c>
      <c r="J2395" s="5"/>
      <c r="K2395" s="5" t="str">
        <f>+VLOOKUP(B2395,'[1]Contratos electrónicos SECOP II'!$D$1:$AZ$3653,26,FALSE)</f>
        <v>O23011733012024008608126</v>
      </c>
      <c r="L2395" s="11">
        <f>+VLOOKUP(B2395,'[1]Contratos electrónicos SECOP II'!$D$1:$AZ$3653,29,FALSE)</f>
        <v>15955478</v>
      </c>
      <c r="M2395" s="13">
        <v>45499</v>
      </c>
      <c r="N2395" s="13">
        <f>+VLOOKUP(B2395,'[1]Contratos electrónicos SECOP II'!$D$1:$AZ$3653,14,FALSE)</f>
        <v>45505</v>
      </c>
      <c r="O2395" s="13">
        <f>+VLOOKUP(B2395,'[1]Contratos electrónicos SECOP II'!$D$1:$AZ$3653,15,FALSE)</f>
        <v>45639</v>
      </c>
      <c r="P2395" s="15">
        <f t="shared" si="77"/>
        <v>135</v>
      </c>
      <c r="Q2395" s="11" t="s">
        <v>874</v>
      </c>
      <c r="R2395" s="11">
        <f>+VLOOKUP(B2395,[2]Hoja2!$A$3:$C$3503,3,FALSE)</f>
        <v>15955478</v>
      </c>
      <c r="S2395" s="11">
        <f t="shared" si="78"/>
        <v>0</v>
      </c>
      <c r="T2395" s="22">
        <f t="shared" si="79"/>
        <v>100</v>
      </c>
      <c r="U2395" s="5">
        <v>1</v>
      </c>
      <c r="V2395" s="10" t="s">
        <v>9083</v>
      </c>
    </row>
    <row r="2396" spans="1:22" s="4" customFormat="1" ht="51" x14ac:dyDescent="0.2">
      <c r="A2396" s="5" t="s">
        <v>8078</v>
      </c>
      <c r="B2396" s="5" t="s">
        <v>8078</v>
      </c>
      <c r="C2396" s="5" t="str">
        <f>+VLOOKUP(B2396,[2]Hoja1!$H$1:$I$5207,2,FALSE)</f>
        <v>CONTRATO DE PRESTACION DE SERVICIOS PROFESIONALES</v>
      </c>
      <c r="D2396" s="6" t="str">
        <f>+VLOOKUP(B2396,'[1]Contratistas-REP legal'!$C$1:$Z$3995,3,FALSE)</f>
        <v>JHONY ADRIAN ANDRADE DIAZ</v>
      </c>
      <c r="E2396" s="6">
        <f>+VLOOKUP(B2396,'[1]Contratistas-REP legal'!$C$1:$Z$3995,5,FALSE)</f>
        <v>80829891</v>
      </c>
      <c r="F2396" s="7" t="s">
        <v>829</v>
      </c>
      <c r="G2396" s="8">
        <f>+VLOOKUP(B2396,'[1]Contratistas-REP legal'!$C$1:$Z$3995,17,FALSE)</f>
        <v>0</v>
      </c>
      <c r="H2396" s="9" t="str">
        <f>+VLOOKUP(B2396,'[1]Contratos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396" s="5" t="str">
        <f>+VLOOKUP(B2396,'[1]Contratos electrónicos SECOP II'!$D$1:$AZ$3653,23,FALSE)</f>
        <v>Inversión</v>
      </c>
      <c r="J2396" s="5"/>
      <c r="K2396" s="5" t="str">
        <f>+VLOOKUP(B2396,'[1]Contratos electrónicos SECOP II'!$D$1:$AZ$3653,26,FALSE)</f>
        <v>O23011733012024008608126</v>
      </c>
      <c r="L2396" s="11">
        <f>+VLOOKUP(B2396,'[1]Contratos electrónicos SECOP II'!$D$1:$AZ$3653,29,FALSE)</f>
        <v>12596430</v>
      </c>
      <c r="M2396" s="13">
        <v>45499</v>
      </c>
      <c r="N2396" s="13">
        <f>+VLOOKUP(B2396,'[1]Contratos electrónicos SECOP II'!$D$1:$AZ$3653,14,FALSE)</f>
        <v>45505</v>
      </c>
      <c r="O2396" s="13">
        <f>+VLOOKUP(B2396,'[1]Contratos electrónicos SECOP II'!$D$1:$AZ$3653,15,FALSE)</f>
        <v>45611</v>
      </c>
      <c r="P2396" s="15">
        <f t="shared" si="77"/>
        <v>107</v>
      </c>
      <c r="Q2396" s="11" t="s">
        <v>874</v>
      </c>
      <c r="R2396" s="11">
        <f>+VLOOKUP(B2396,[2]Hoja2!$A$3:$C$3503,3,FALSE)</f>
        <v>12596430</v>
      </c>
      <c r="S2396" s="11">
        <f t="shared" si="78"/>
        <v>0</v>
      </c>
      <c r="T2396" s="22">
        <f t="shared" si="79"/>
        <v>100</v>
      </c>
      <c r="U2396" s="5">
        <v>0</v>
      </c>
      <c r="V2396" s="10" t="s">
        <v>9084</v>
      </c>
    </row>
    <row r="2397" spans="1:22" s="4" customFormat="1" ht="51" x14ac:dyDescent="0.2">
      <c r="A2397" s="5" t="s">
        <v>8079</v>
      </c>
      <c r="B2397" s="5" t="s">
        <v>8079</v>
      </c>
      <c r="C2397" s="5" t="str">
        <f>+VLOOKUP(B2397,[2]Hoja1!$H$1:$I$5207,2,FALSE)</f>
        <v>CONTRATO DE PRESTACION DE SERVICIOS DE APOYO A LA GESTION</v>
      </c>
      <c r="D2397" s="6" t="str">
        <f>+VLOOKUP(B2397,'[1]Contratistas-REP legal'!$C$1:$Z$3995,3,FALSE)</f>
        <v>JHON JAIRO NONSOQUE SALAZAR</v>
      </c>
      <c r="E2397" s="6">
        <f>+VLOOKUP(B2397,'[1]Contratistas-REP legal'!$C$1:$Z$3995,5,FALSE)</f>
        <v>1023877138</v>
      </c>
      <c r="F2397" s="7" t="s">
        <v>829</v>
      </c>
      <c r="G2397" s="8">
        <f>+VLOOKUP(B2397,'[1]Contratistas-REP legal'!$C$1:$Z$3995,17,FALSE)</f>
        <v>0</v>
      </c>
      <c r="H2397" s="9" t="str">
        <f>+VLOOKUP(B2397,'[1]Contratos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97" s="5" t="str">
        <f>+VLOOKUP(B2397,'[1]Contratos electrónicos SECOP II'!$D$1:$AZ$3653,23,FALSE)</f>
        <v>Inversión</v>
      </c>
      <c r="J2397" s="5"/>
      <c r="K2397" s="5" t="str">
        <f>+VLOOKUP(B2397,'[1]Contratos electrónicos SECOP II'!$D$1:$AZ$3653,26,FALSE)</f>
        <v>O23011733012024008608051</v>
      </c>
      <c r="L2397" s="11">
        <f>+VLOOKUP(B2397,'[1]Contratos electrónicos SECOP II'!$D$1:$AZ$3653,29,FALSE)</f>
        <v>12596430</v>
      </c>
      <c r="M2397" s="13">
        <v>45499</v>
      </c>
      <c r="N2397" s="13">
        <f>+VLOOKUP(B2397,'[1]Contratos electrónicos SECOP II'!$D$1:$AZ$3653,14,FALSE)</f>
        <v>45505</v>
      </c>
      <c r="O2397" s="13">
        <f>+VLOOKUP(B2397,'[1]Contratos electrónicos SECOP II'!$D$1:$AZ$3653,15,FALSE)</f>
        <v>45611</v>
      </c>
      <c r="P2397" s="15">
        <f t="shared" ref="P2397:P2460" si="80">+_xlfn.DAYS(O2397,N2397)+1</f>
        <v>107</v>
      </c>
      <c r="Q2397" s="11" t="s">
        <v>874</v>
      </c>
      <c r="R2397" s="11">
        <f>+VLOOKUP(B2397,[2]Hoja2!$A$3:$C$3503,3,FALSE)</f>
        <v>12596430</v>
      </c>
      <c r="S2397" s="11">
        <f t="shared" si="78"/>
        <v>0</v>
      </c>
      <c r="T2397" s="22">
        <f t="shared" si="79"/>
        <v>100</v>
      </c>
      <c r="U2397" s="5">
        <v>0</v>
      </c>
      <c r="V2397" s="10" t="s">
        <v>9085</v>
      </c>
    </row>
    <row r="2398" spans="1:22" s="4" customFormat="1" ht="51" x14ac:dyDescent="0.2">
      <c r="A2398" s="5" t="s">
        <v>8080</v>
      </c>
      <c r="B2398" s="5" t="s">
        <v>8080</v>
      </c>
      <c r="C2398" s="5" t="str">
        <f>+VLOOKUP(B2398,[2]Hoja1!$H$1:$I$5207,2,FALSE)</f>
        <v>CONTRATO DE PRESTACION DE SERVICIOS DE APOYO A LA GESTION</v>
      </c>
      <c r="D2398" s="6" t="str">
        <f>+VLOOKUP(B2398,'[1]Contratistas-REP legal'!$C$1:$Z$3995,3,FALSE)</f>
        <v>HUGO ARMANDO CASTRO ROMERO</v>
      </c>
      <c r="E2398" s="6">
        <f>+VLOOKUP(B2398,'[1]Contratistas-REP legal'!$C$1:$Z$3995,5,FALSE)</f>
        <v>1022334668</v>
      </c>
      <c r="F2398" s="7" t="s">
        <v>829</v>
      </c>
      <c r="G2398" s="8">
        <f>+VLOOKUP(B2398,'[1]Contratistas-REP legal'!$C$1:$Z$3995,17,FALSE)</f>
        <v>0</v>
      </c>
      <c r="H2398" s="9" t="str">
        <f>+VLOOKUP(B2398,'[1]Contratos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398" s="5" t="str">
        <f>+VLOOKUP(B2398,'[1]Contratos electrónicos SECOP II'!$D$1:$AZ$3653,23,FALSE)</f>
        <v>Inversión</v>
      </c>
      <c r="J2398" s="5"/>
      <c r="K2398" s="5" t="str">
        <f>+VLOOKUP(B2398,'[1]Contratos electrónicos SECOP II'!$D$1:$AZ$3653,26,FALSE)</f>
        <v>O23011733012024008608126</v>
      </c>
      <c r="L2398" s="11">
        <f>+VLOOKUP(B2398,'[1]Contratos electrónicos SECOP II'!$D$1:$AZ$3653,29,FALSE)</f>
        <v>10609188</v>
      </c>
      <c r="M2398" s="13">
        <v>45502</v>
      </c>
      <c r="N2398" s="13">
        <f>+VLOOKUP(B2398,'[1]Contratos electrónicos SECOP II'!$D$1:$AZ$3653,14,FALSE)</f>
        <v>45505</v>
      </c>
      <c r="O2398" s="13">
        <f>+VLOOKUP(B2398,'[1]Contratos electrónicos SECOP II'!$D$1:$AZ$3653,15,FALSE)</f>
        <v>45639</v>
      </c>
      <c r="P2398" s="15">
        <f t="shared" si="80"/>
        <v>135</v>
      </c>
      <c r="Q2398" s="11" t="s">
        <v>874</v>
      </c>
      <c r="R2398" s="11">
        <f>+VLOOKUP(B2398,[2]Hoja2!$A$3:$C$3503,3,FALSE)</f>
        <v>10609188</v>
      </c>
      <c r="S2398" s="11">
        <f t="shared" si="78"/>
        <v>0</v>
      </c>
      <c r="T2398" s="22">
        <f t="shared" si="79"/>
        <v>100</v>
      </c>
      <c r="U2398" s="5">
        <v>1</v>
      </c>
      <c r="V2398" s="10" t="s">
        <v>9086</v>
      </c>
    </row>
    <row r="2399" spans="1:22" s="4" customFormat="1" ht="51" x14ac:dyDescent="0.2">
      <c r="A2399" s="5" t="s">
        <v>8081</v>
      </c>
      <c r="B2399" s="5" t="s">
        <v>8081</v>
      </c>
      <c r="C2399" s="5" t="str">
        <f>+VLOOKUP(B2399,[2]Hoja1!$H$1:$I$5207,2,FALSE)</f>
        <v>CONTRATO DE PRESTACION DE SERVICIOS PROFESIONALES</v>
      </c>
      <c r="D2399" s="6" t="str">
        <f>+VLOOKUP(B2399,'[1]Contratistas-REP legal'!$C$1:$Z$3995,3,FALSE)</f>
        <v>HRSIKESA MADHAVA PULIDO MATEUS</v>
      </c>
      <c r="E2399" s="6">
        <f>+VLOOKUP(B2399,'[1]Contratistas-REP legal'!$C$1:$Z$3995,5,FALSE)</f>
        <v>80112651</v>
      </c>
      <c r="F2399" s="7" t="s">
        <v>829</v>
      </c>
      <c r="G2399" s="8">
        <f>+VLOOKUP(B2399,'[1]Contratistas-REP legal'!$C$1:$Z$3995,17,FALSE)</f>
        <v>0</v>
      </c>
      <c r="H2399" s="9" t="str">
        <f>+VLOOKUP(B2399,'[1]Contratos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399" s="5" t="str">
        <f>+VLOOKUP(B2399,'[1]Contratos electrónicos SECOP II'!$D$1:$AZ$3653,23,FALSE)</f>
        <v>Inversión</v>
      </c>
      <c r="J2399" s="5"/>
      <c r="K2399" s="5" t="str">
        <f>+VLOOKUP(B2399,'[1]Contratos electrónicos SECOP II'!$D$1:$AZ$3653,26,FALSE)</f>
        <v>O23011733012024008608051</v>
      </c>
      <c r="L2399" s="11">
        <f>+VLOOKUP(B2399,'[1]Contratos electrónicos SECOP II'!$D$1:$AZ$3653,29,FALSE)</f>
        <v>8415908</v>
      </c>
      <c r="M2399" s="13">
        <v>45499</v>
      </c>
      <c r="N2399" s="13">
        <f>+VLOOKUP(B2399,'[1]Contratos electrónicos SECOP II'!$D$1:$AZ$3653,14,FALSE)</f>
        <v>45505</v>
      </c>
      <c r="O2399" s="13">
        <f>+VLOOKUP(B2399,'[1]Contratos electrónicos SECOP II'!$D$1:$AZ$3653,15,FALSE)</f>
        <v>45611</v>
      </c>
      <c r="P2399" s="15">
        <f t="shared" si="80"/>
        <v>107</v>
      </c>
      <c r="Q2399" s="11" t="s">
        <v>874</v>
      </c>
      <c r="R2399" s="11">
        <f>+VLOOKUP(B2399,[2]Hoja2!$A$3:$C$3503,3,FALSE)</f>
        <v>8415908</v>
      </c>
      <c r="S2399" s="11">
        <f t="shared" si="78"/>
        <v>0</v>
      </c>
      <c r="T2399" s="22">
        <f t="shared" si="79"/>
        <v>100</v>
      </c>
      <c r="U2399" s="5">
        <v>0</v>
      </c>
      <c r="V2399" s="10" t="s">
        <v>9087</v>
      </c>
    </row>
    <row r="2400" spans="1:22" s="4" customFormat="1" ht="51" x14ac:dyDescent="0.2">
      <c r="A2400" s="5" t="s">
        <v>8082</v>
      </c>
      <c r="B2400" s="5" t="s">
        <v>8082</v>
      </c>
      <c r="C2400" s="5" t="str">
        <f>+VLOOKUP(B2400,[2]Hoja1!$H$1:$I$5207,2,FALSE)</f>
        <v>CONTRATO DE PRESTACION DE SERVICIOS DE APOYO A LA GESTION</v>
      </c>
      <c r="D2400" s="6" t="str">
        <f>+VLOOKUP(B2400,'[1]Contratistas-REP legal'!$C$1:$Z$3995,3,FALSE)</f>
        <v>MIGUEL FERNANDO DAZA RODRIGUEZ</v>
      </c>
      <c r="E2400" s="6">
        <f>+VLOOKUP(B2400,'[1]Contratistas-REP legal'!$C$1:$Z$3995,5,FALSE)</f>
        <v>80150323</v>
      </c>
      <c r="F2400" s="7" t="s">
        <v>829</v>
      </c>
      <c r="G2400" s="8">
        <f>+VLOOKUP(B2400,'[1]Contratistas-REP legal'!$C$1:$Z$3995,17,FALSE)</f>
        <v>0</v>
      </c>
      <c r="H2400" s="9" t="str">
        <f>+VLOOKUP(B2400,'[1]Contratos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00" s="5" t="str">
        <f>+VLOOKUP(B2400,'[1]Contratos electrónicos SECOP II'!$D$1:$AZ$3653,23,FALSE)</f>
        <v>Inversión</v>
      </c>
      <c r="J2400" s="5"/>
      <c r="K2400" s="5" t="str">
        <f>+VLOOKUP(B2400,'[1]Contratos electrónicos SECOP II'!$D$1:$AZ$3653,26,FALSE)</f>
        <v>O23011733012024008608126</v>
      </c>
      <c r="L2400" s="11">
        <f>+VLOOKUP(B2400,'[1]Contratos electrónicos SECOP II'!$D$1:$AZ$3653,29,FALSE)</f>
        <v>8375675</v>
      </c>
      <c r="M2400" s="13">
        <v>45502</v>
      </c>
      <c r="N2400" s="13">
        <f>+VLOOKUP(B2400,'[1]Contratos electrónicos SECOP II'!$D$1:$AZ$3653,14,FALSE)</f>
        <v>45505</v>
      </c>
      <c r="O2400" s="13">
        <f>+VLOOKUP(B2400,'[1]Contratos electrónicos SECOP II'!$D$1:$AZ$3653,15,FALSE)</f>
        <v>45611</v>
      </c>
      <c r="P2400" s="15">
        <f t="shared" si="80"/>
        <v>107</v>
      </c>
      <c r="Q2400" s="11" t="s">
        <v>874</v>
      </c>
      <c r="R2400" s="11">
        <f>+VLOOKUP(B2400,[2]Hoja2!$A$3:$C$3503,3,FALSE)</f>
        <v>8375675</v>
      </c>
      <c r="S2400" s="11">
        <f t="shared" si="78"/>
        <v>0</v>
      </c>
      <c r="T2400" s="22">
        <f t="shared" si="79"/>
        <v>100</v>
      </c>
      <c r="U2400" s="5">
        <v>0</v>
      </c>
      <c r="V2400" s="10" t="s">
        <v>9088</v>
      </c>
    </row>
    <row r="2401" spans="1:22" s="4" customFormat="1" ht="51" x14ac:dyDescent="0.2">
      <c r="A2401" s="5" t="s">
        <v>8083</v>
      </c>
      <c r="B2401" s="5" t="s">
        <v>8083</v>
      </c>
      <c r="C2401" s="5" t="str">
        <f>+VLOOKUP(B2401,[2]Hoja1!$H$1:$I$5207,2,FALSE)</f>
        <v>CONTRATO DE PRESTACION DE SERVICIOS DE APOYO A LA GESTION</v>
      </c>
      <c r="D2401" s="6" t="str">
        <f>+VLOOKUP(B2401,'[1]Contratistas-REP legal'!$C$1:$Z$3995,3,FALSE)</f>
        <v>GUILLERMO RIOS SALCEDO</v>
      </c>
      <c r="E2401" s="6">
        <f>+VLOOKUP(B2401,'[1]Contratistas-REP legal'!$C$1:$Z$3995,5,FALSE)</f>
        <v>79499095</v>
      </c>
      <c r="F2401" s="7" t="s">
        <v>829</v>
      </c>
      <c r="G2401" s="8">
        <f>+VLOOKUP(B2401,'[1]Contratistas-REP legal'!$C$1:$Z$3995,17,FALSE)</f>
        <v>0</v>
      </c>
      <c r="H2401" s="9" t="str">
        <f>+VLOOKUP(B2401,'[1]Contratos electrónicos SECOP II'!$D$1:$AZ$3653,33,FALSE)</f>
        <v>Prestar servicios de apoyo a la gestión a la Subdirección de Equipamientos Culturales - IDARTES, en el seguimiento a las actividades de sala, así como a los recursos necesarios para la preproducción, producción y posproducción de las actividades que se realicen en los equipamientos.</v>
      </c>
      <c r="I2401" s="5" t="str">
        <f>+VLOOKUP(B2401,'[1]Contratos electrónicos SECOP II'!$D$1:$AZ$3653,23,FALSE)</f>
        <v>Inversión</v>
      </c>
      <c r="J2401" s="5"/>
      <c r="K2401" s="5" t="str">
        <f>+VLOOKUP(B2401,'[1]Contratos electrónicos SECOP II'!$D$1:$AZ$3653,26,FALSE)</f>
        <v>O23011733012024008705070</v>
      </c>
      <c r="L2401" s="11">
        <f>+VLOOKUP(B2401,'[1]Contratos electrónicos SECOP II'!$D$1:$AZ$3653,29,FALSE)</f>
        <v>30000000</v>
      </c>
      <c r="M2401" s="13">
        <v>45499</v>
      </c>
      <c r="N2401" s="13">
        <f>+VLOOKUP(B2401,'[1]Contratos electrónicos SECOP II'!$D$1:$AZ$3653,14,FALSE)</f>
        <v>45503</v>
      </c>
      <c r="O2401" s="13">
        <f>+VLOOKUP(B2401,'[1]Contratos electrónicos SECOP II'!$D$1:$AZ$3653,15,FALSE)</f>
        <v>45688</v>
      </c>
      <c r="P2401" s="15">
        <f t="shared" si="80"/>
        <v>186</v>
      </c>
      <c r="Q2401" s="11" t="s">
        <v>874</v>
      </c>
      <c r="R2401" s="11">
        <f>+VLOOKUP(B2401,[2]Hoja2!$A$3:$C$3503,3,FALSE)</f>
        <v>20000000</v>
      </c>
      <c r="S2401" s="11">
        <f t="shared" si="78"/>
        <v>10000000</v>
      </c>
      <c r="T2401" s="22">
        <f t="shared" si="79"/>
        <v>66.666666666666671</v>
      </c>
      <c r="U2401" s="5">
        <v>1</v>
      </c>
      <c r="V2401" s="10" t="s">
        <v>9089</v>
      </c>
    </row>
    <row r="2402" spans="1:22" s="4" customFormat="1" ht="51" x14ac:dyDescent="0.2">
      <c r="A2402" s="5" t="s">
        <v>8084</v>
      </c>
      <c r="B2402" s="5" t="s">
        <v>8084</v>
      </c>
      <c r="C2402" s="5" t="str">
        <f>+VLOOKUP(B2402,[2]Hoja1!$H$1:$I$5207,2,FALSE)</f>
        <v>CONTRATO DE PRESTACION DE SERVICIOS DE APOYO A LA GESTION</v>
      </c>
      <c r="D2402" s="6" t="str">
        <f>+VLOOKUP(B2402,'[1]Contratistas-REP legal'!$C$1:$Z$3995,3,FALSE)</f>
        <v>GONZALO STEVEN GALINDO REYES</v>
      </c>
      <c r="E2402" s="6">
        <f>+VLOOKUP(B2402,'[1]Contratistas-REP legal'!$C$1:$Z$3995,5,FALSE)</f>
        <v>1010209615</v>
      </c>
      <c r="F2402" s="7" t="s">
        <v>829</v>
      </c>
      <c r="G2402" s="8">
        <f>+VLOOKUP(B2402,'[1]Contratistas-REP legal'!$C$1:$Z$3995,17,FALSE)</f>
        <v>0</v>
      </c>
      <c r="H2402" s="9" t="str">
        <f>+VLOOKUP(B2402,'[1]Contratos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02" s="5" t="str">
        <f>+VLOOKUP(B2402,'[1]Contratos electrónicos SECOP II'!$D$1:$AZ$3653,23,FALSE)</f>
        <v>Inversión</v>
      </c>
      <c r="J2402" s="5"/>
      <c r="K2402" s="5" t="str">
        <f>+VLOOKUP(B2402,'[1]Contratos electrónicos SECOP II'!$D$1:$AZ$3653,26,FALSE)</f>
        <v>O23011733012024008608051</v>
      </c>
      <c r="L2402" s="11">
        <f>+VLOOKUP(B2402,'[1]Contratos electrónicos SECOP II'!$D$1:$AZ$3653,29,FALSE)</f>
        <v>8375675</v>
      </c>
      <c r="M2402" s="13">
        <v>45502</v>
      </c>
      <c r="N2402" s="13">
        <f>+VLOOKUP(B2402,'[1]Contratos electrónicos SECOP II'!$D$1:$AZ$3653,14,FALSE)</f>
        <v>45505</v>
      </c>
      <c r="O2402" s="13">
        <f>+VLOOKUP(B2402,'[1]Contratos electrónicos SECOP II'!$D$1:$AZ$3653,15,FALSE)</f>
        <v>45611</v>
      </c>
      <c r="P2402" s="15">
        <f t="shared" si="80"/>
        <v>107</v>
      </c>
      <c r="Q2402" s="11" t="s">
        <v>874</v>
      </c>
      <c r="R2402" s="11">
        <f>+VLOOKUP(B2402,[2]Hoja2!$A$3:$C$3503,3,FALSE)</f>
        <v>8375675</v>
      </c>
      <c r="S2402" s="11">
        <f t="shared" si="78"/>
        <v>0</v>
      </c>
      <c r="T2402" s="22">
        <f t="shared" si="79"/>
        <v>100</v>
      </c>
      <c r="U2402" s="5">
        <v>0</v>
      </c>
      <c r="V2402" s="10" t="s">
        <v>9090</v>
      </c>
    </row>
    <row r="2403" spans="1:22" s="4" customFormat="1" ht="51" x14ac:dyDescent="0.2">
      <c r="A2403" s="5" t="s">
        <v>8085</v>
      </c>
      <c r="B2403" s="5" t="s">
        <v>8085</v>
      </c>
      <c r="C2403" s="5" t="str">
        <f>+VLOOKUP(B2403,[2]Hoja1!$H$1:$I$5207,2,FALSE)</f>
        <v>CONTRATO DE PRESTACION DE SERVICIOS PROFESIONALES</v>
      </c>
      <c r="D2403" s="6" t="str">
        <f>+VLOOKUP(B2403,'[1]Contratistas-REP legal'!$C$1:$Z$3995,3,FALSE)</f>
        <v>GISSELLE DANIELA SUA MENDOZA</v>
      </c>
      <c r="E2403" s="6">
        <f>+VLOOKUP(B2403,'[1]Contratistas-REP legal'!$C$1:$Z$3995,5,FALSE)</f>
        <v>1000007079</v>
      </c>
      <c r="F2403" s="7" t="s">
        <v>829</v>
      </c>
      <c r="G2403" s="8">
        <f>+VLOOKUP(B2403,'[1]Contratistas-REP legal'!$C$1:$Z$3995,17,FALSE)</f>
        <v>0</v>
      </c>
      <c r="H2403" s="9" t="str">
        <f>+VLOOKUP(B2403,'[1]Contratos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03" s="5" t="str">
        <f>+VLOOKUP(B2403,'[1]Contratos electrónicos SECOP II'!$D$1:$AZ$3653,23,FALSE)</f>
        <v>Inversión</v>
      </c>
      <c r="J2403" s="5"/>
      <c r="K2403" s="5" t="str">
        <f>+VLOOKUP(B2403,'[1]Contratos electrónicos SECOP II'!$D$1:$AZ$3653,26,FALSE)</f>
        <v>O23011733012024008608051</v>
      </c>
      <c r="L2403" s="11">
        <f>+VLOOKUP(B2403,'[1]Contratos electrónicos SECOP II'!$D$1:$AZ$3653,29,FALSE)</f>
        <v>8415908</v>
      </c>
      <c r="M2403" s="13">
        <v>45502</v>
      </c>
      <c r="N2403" s="13">
        <f>+VLOOKUP(B2403,'[1]Contratos electrónicos SECOP II'!$D$1:$AZ$3653,14,FALSE)</f>
        <v>45506</v>
      </c>
      <c r="O2403" s="13">
        <f>+VLOOKUP(B2403,'[1]Contratos electrónicos SECOP II'!$D$1:$AZ$3653,15,FALSE)</f>
        <v>45611</v>
      </c>
      <c r="P2403" s="15">
        <f t="shared" si="80"/>
        <v>106</v>
      </c>
      <c r="Q2403" s="11" t="s">
        <v>874</v>
      </c>
      <c r="R2403" s="11">
        <f>+VLOOKUP(B2403,[2]Hoja2!$A$3:$C$3503,3,FALSE)</f>
        <v>8415908</v>
      </c>
      <c r="S2403" s="11">
        <f t="shared" si="78"/>
        <v>0</v>
      </c>
      <c r="T2403" s="22">
        <f t="shared" si="79"/>
        <v>100</v>
      </c>
      <c r="U2403" s="5">
        <v>0</v>
      </c>
      <c r="V2403" s="10" t="s">
        <v>9091</v>
      </c>
    </row>
    <row r="2404" spans="1:22" s="4" customFormat="1" ht="51" x14ac:dyDescent="0.2">
      <c r="A2404" s="5" t="s">
        <v>8086</v>
      </c>
      <c r="B2404" s="5" t="s">
        <v>8086</v>
      </c>
      <c r="C2404" s="5" t="str">
        <f>+VLOOKUP(B2404,[2]Hoja1!$H$1:$I$5207,2,FALSE)</f>
        <v>CONTRATO DE PRESTACION DE SERVICIOS DE APOYO A LA GESTION</v>
      </c>
      <c r="D2404" s="6" t="str">
        <f>+VLOOKUP(B2404,'[1]Contratistas-REP legal'!$C$1:$Z$3995,3,FALSE)</f>
        <v>LICETTE MARIA ROZO CONTRERAS</v>
      </c>
      <c r="E2404" s="6">
        <f>+VLOOKUP(B2404,'[1]Contratistas-REP legal'!$C$1:$Z$3995,5,FALSE)</f>
        <v>1026271158</v>
      </c>
      <c r="F2404" s="7" t="s">
        <v>829</v>
      </c>
      <c r="G2404" s="8">
        <f>+VLOOKUP(B2404,'[1]Contratistas-REP legal'!$C$1:$Z$3995,17,FALSE)</f>
        <v>0</v>
      </c>
      <c r="H2404" s="9" t="str">
        <f>+VLOOKUP(B2404,'[1]Contratos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04" s="5" t="str">
        <f>+VLOOKUP(B2404,'[1]Contratos electrónicos SECOP II'!$D$1:$AZ$3653,23,FALSE)</f>
        <v>Inversión</v>
      </c>
      <c r="J2404" s="5"/>
      <c r="K2404" s="5" t="str">
        <f>+VLOOKUP(B2404,'[1]Contratos electrónicos SECOP II'!$D$1:$AZ$3653,26,FALSE)</f>
        <v>O23011733012024008608122</v>
      </c>
      <c r="L2404" s="11">
        <f>+VLOOKUP(B2404,'[1]Contratos electrónicos SECOP II'!$D$1:$AZ$3653,29,FALSE)</f>
        <v>8375675</v>
      </c>
      <c r="M2404" s="13">
        <v>45502</v>
      </c>
      <c r="N2404" s="13">
        <f>+VLOOKUP(B2404,'[1]Contratos electrónicos SECOP II'!$D$1:$AZ$3653,14,FALSE)</f>
        <v>45505</v>
      </c>
      <c r="O2404" s="13">
        <f>+VLOOKUP(B2404,'[1]Contratos electrónicos SECOP II'!$D$1:$AZ$3653,15,FALSE)</f>
        <v>45611</v>
      </c>
      <c r="P2404" s="15">
        <f t="shared" si="80"/>
        <v>107</v>
      </c>
      <c r="Q2404" s="11" t="s">
        <v>874</v>
      </c>
      <c r="R2404" s="11">
        <f>+VLOOKUP(B2404,[2]Hoja2!$A$3:$C$3503,3,FALSE)</f>
        <v>8375675</v>
      </c>
      <c r="S2404" s="11">
        <f t="shared" si="78"/>
        <v>0</v>
      </c>
      <c r="T2404" s="22">
        <f t="shared" si="79"/>
        <v>100</v>
      </c>
      <c r="U2404" s="5">
        <v>0</v>
      </c>
      <c r="V2404" s="10" t="s">
        <v>9092</v>
      </c>
    </row>
    <row r="2405" spans="1:22" s="4" customFormat="1" ht="51" x14ac:dyDescent="0.2">
      <c r="A2405" s="5" t="s">
        <v>8087</v>
      </c>
      <c r="B2405" s="5" t="s">
        <v>8087</v>
      </c>
      <c r="C2405" s="5" t="str">
        <f>+VLOOKUP(B2405,[2]Hoja1!$H$1:$I$5207,2,FALSE)</f>
        <v>CONTRATO DE PRESTACION DE SERVICIOS PROFESIONALES</v>
      </c>
      <c r="D2405" s="6" t="str">
        <f>+VLOOKUP(B2405,'[1]Contratistas-REP legal'!$C$1:$Z$3995,3,FALSE)</f>
        <v>LILIAN DAYANA PEREZ GOMEZ</v>
      </c>
      <c r="E2405" s="6">
        <f>+VLOOKUP(B2405,'[1]Contratistas-REP legal'!$C$1:$Z$3995,5,FALSE)</f>
        <v>1014265347</v>
      </c>
      <c r="F2405" s="7" t="s">
        <v>829</v>
      </c>
      <c r="G2405" s="8">
        <f>+VLOOKUP(B2405,'[1]Contratistas-REP legal'!$C$1:$Z$3995,17,FALSE)</f>
        <v>0</v>
      </c>
      <c r="H2405" s="9" t="str">
        <f>+VLOOKUP(B2405,'[1]Contratos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405" s="5" t="str">
        <f>+VLOOKUP(B2405,'[1]Contratos electrónicos SECOP II'!$D$1:$AZ$3653,23,FALSE)</f>
        <v>Inversión</v>
      </c>
      <c r="J2405" s="5"/>
      <c r="K2405" s="5" t="str">
        <f>+VLOOKUP(B2405,'[1]Contratos electrónicos SECOP II'!$D$1:$AZ$3653,26,FALSE)</f>
        <v>O23011733012024006408122</v>
      </c>
      <c r="L2405" s="11">
        <f>+VLOOKUP(B2405,'[1]Contratos electrónicos SECOP II'!$D$1:$AZ$3653,29,FALSE)</f>
        <v>8994000</v>
      </c>
      <c r="M2405" s="13">
        <v>45502</v>
      </c>
      <c r="N2405" s="13">
        <f>+VLOOKUP(B2405,'[1]Contratos electrónicos SECOP II'!$D$1:$AZ$3653,14,FALSE)</f>
        <v>45503</v>
      </c>
      <c r="O2405" s="13">
        <f>+VLOOKUP(B2405,'[1]Contratos electrónicos SECOP II'!$D$1:$AZ$3653,15,FALSE)</f>
        <v>45596</v>
      </c>
      <c r="P2405" s="15">
        <f t="shared" si="80"/>
        <v>94</v>
      </c>
      <c r="Q2405" s="11" t="s">
        <v>874</v>
      </c>
      <c r="R2405" s="11">
        <f>+VLOOKUP(B2405,[2]Hoja2!$A$3:$C$3503,3,FALSE)</f>
        <v>8994000</v>
      </c>
      <c r="S2405" s="11">
        <f t="shared" si="78"/>
        <v>0</v>
      </c>
      <c r="T2405" s="22">
        <f t="shared" si="79"/>
        <v>100</v>
      </c>
      <c r="U2405" s="5">
        <v>0</v>
      </c>
      <c r="V2405" s="10" t="s">
        <v>9093</v>
      </c>
    </row>
    <row r="2406" spans="1:22" s="4" customFormat="1" ht="51" x14ac:dyDescent="0.2">
      <c r="A2406" s="5" t="s">
        <v>8088</v>
      </c>
      <c r="B2406" s="5" t="s">
        <v>8088</v>
      </c>
      <c r="C2406" s="5" t="str">
        <f>+VLOOKUP(B2406,[2]Hoja1!$H$1:$I$5207,2,FALSE)</f>
        <v>CONTRATO DE PRESTACION DE SERVICIOS DE APOYO A LA GESTION</v>
      </c>
      <c r="D2406" s="6" t="str">
        <f>+VLOOKUP(B2406,'[1]Contratistas-REP legal'!$C$1:$Z$3995,3,FALSE)</f>
        <v>JUAN GABRIEL MOJICA PARRA</v>
      </c>
      <c r="E2406" s="6">
        <f>+VLOOKUP(B2406,'[1]Contratistas-REP legal'!$C$1:$Z$3995,5,FALSE)</f>
        <v>79772279</v>
      </c>
      <c r="F2406" s="7" t="s">
        <v>829</v>
      </c>
      <c r="G2406" s="8">
        <f>+VLOOKUP(B2406,'[1]Contratistas-REP legal'!$C$1:$Z$3995,17,FALSE)</f>
        <v>0</v>
      </c>
      <c r="H2406" s="9" t="str">
        <f>+VLOOKUP(B2406,'[1]Contratos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06" s="5" t="str">
        <f>+VLOOKUP(B2406,'[1]Contratos electrónicos SECOP II'!$D$1:$AZ$3653,23,FALSE)</f>
        <v>Inversión</v>
      </c>
      <c r="J2406" s="5"/>
      <c r="K2406" s="5" t="str">
        <f>+VLOOKUP(B2406,'[1]Contratos electrónicos SECOP II'!$D$1:$AZ$3653,26,FALSE)</f>
        <v>O23011733012024008608126</v>
      </c>
      <c r="L2406" s="11">
        <f>+VLOOKUP(B2406,'[1]Contratos electrónicos SECOP II'!$D$1:$AZ$3653,29,FALSE)</f>
        <v>12596430</v>
      </c>
      <c r="M2406" s="13">
        <v>45502</v>
      </c>
      <c r="N2406" s="13">
        <f>+VLOOKUP(B2406,'[1]Contratos electrónicos SECOP II'!$D$1:$AZ$3653,14,FALSE)</f>
        <v>45505</v>
      </c>
      <c r="O2406" s="13">
        <f>+VLOOKUP(B2406,'[1]Contratos electrónicos SECOP II'!$D$1:$AZ$3653,15,FALSE)</f>
        <v>45611</v>
      </c>
      <c r="P2406" s="15">
        <f t="shared" si="80"/>
        <v>107</v>
      </c>
      <c r="Q2406" s="11" t="s">
        <v>874</v>
      </c>
      <c r="R2406" s="11">
        <f>+VLOOKUP(B2406,[2]Hoja2!$A$3:$C$3503,3,FALSE)</f>
        <v>12596430</v>
      </c>
      <c r="S2406" s="11">
        <f t="shared" si="78"/>
        <v>0</v>
      </c>
      <c r="T2406" s="22">
        <f t="shared" si="79"/>
        <v>100</v>
      </c>
      <c r="U2406" s="5">
        <v>0</v>
      </c>
      <c r="V2406" s="10" t="s">
        <v>9094</v>
      </c>
    </row>
    <row r="2407" spans="1:22" s="4" customFormat="1" ht="51" x14ac:dyDescent="0.2">
      <c r="A2407" s="5" t="s">
        <v>8089</v>
      </c>
      <c r="B2407" s="5" t="s">
        <v>8089</v>
      </c>
      <c r="C2407" s="5" t="str">
        <f>+VLOOKUP(B2407,[2]Hoja1!$H$1:$I$5207,2,FALSE)</f>
        <v>CONTRATO DE PRESTACION DE SERVICIOS DE APOYO A LA GESTION</v>
      </c>
      <c r="D2407" s="6" t="str">
        <f>+VLOOKUP(B2407,'[1]Contratistas-REP legal'!$C$1:$Z$3995,3,FALSE)</f>
        <v>WILLIAM ANDRES BELTRAN RIOS</v>
      </c>
      <c r="E2407" s="6">
        <f>+VLOOKUP(B2407,'[1]Contratistas-REP legal'!$C$1:$Z$3995,5,FALSE)</f>
        <v>1024539927</v>
      </c>
      <c r="F2407" s="7" t="s">
        <v>829</v>
      </c>
      <c r="G2407" s="8">
        <f>+VLOOKUP(B2407,'[1]Contratistas-REP legal'!$C$1:$Z$3995,17,FALSE)</f>
        <v>0</v>
      </c>
      <c r="H2407" s="9" t="str">
        <f>+VLOOKUP(B2407,'[1]Contratos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07" s="5" t="str">
        <f>+VLOOKUP(B2407,'[1]Contratos electrónicos SECOP II'!$D$1:$AZ$3653,23,FALSE)</f>
        <v>Inversión</v>
      </c>
      <c r="J2407" s="5"/>
      <c r="K2407" s="5" t="str">
        <f>+VLOOKUP(B2407,'[1]Contratos electrónicos SECOP II'!$D$1:$AZ$3653,26,FALSE)</f>
        <v>O23011733012024008608126</v>
      </c>
      <c r="L2407" s="11">
        <f>+VLOOKUP(B2407,'[1]Contratos electrónicos SECOP II'!$D$1:$AZ$3653,29,FALSE)</f>
        <v>12596430</v>
      </c>
      <c r="M2407" s="13">
        <v>45503</v>
      </c>
      <c r="N2407" s="13">
        <f>+VLOOKUP(B2407,'[1]Contratos electrónicos SECOP II'!$D$1:$AZ$3653,14,FALSE)</f>
        <v>45505</v>
      </c>
      <c r="O2407" s="13">
        <f>+VLOOKUP(B2407,'[1]Contratos electrónicos SECOP II'!$D$1:$AZ$3653,15,FALSE)</f>
        <v>45611</v>
      </c>
      <c r="P2407" s="15">
        <f t="shared" si="80"/>
        <v>107</v>
      </c>
      <c r="Q2407" s="11" t="s">
        <v>874</v>
      </c>
      <c r="R2407" s="11">
        <f>+VLOOKUP(B2407,[2]Hoja2!$A$3:$C$3503,3,FALSE)</f>
        <v>12596430</v>
      </c>
      <c r="S2407" s="11">
        <f t="shared" si="78"/>
        <v>0</v>
      </c>
      <c r="T2407" s="22">
        <f t="shared" si="79"/>
        <v>100</v>
      </c>
      <c r="U2407" s="5">
        <v>0</v>
      </c>
      <c r="V2407" s="10" t="s">
        <v>9095</v>
      </c>
    </row>
    <row r="2408" spans="1:22" s="4" customFormat="1" ht="51" x14ac:dyDescent="0.2">
      <c r="A2408" s="5" t="s">
        <v>8090</v>
      </c>
      <c r="B2408" s="5" t="s">
        <v>8090</v>
      </c>
      <c r="C2408" s="5" t="str">
        <f>+VLOOKUP(B2408,[2]Hoja1!$H$1:$I$5207,2,FALSE)</f>
        <v>CONTRATO DE PRESTACION DE SERVICIOS PROFESIONALES</v>
      </c>
      <c r="D2408" s="6" t="str">
        <f>+VLOOKUP(B2408,'[1]Contratistas-REP legal'!$C$1:$Z$3995,3,FALSE)</f>
        <v>YECXY SALAS FLOREZ</v>
      </c>
      <c r="E2408" s="6">
        <f>+VLOOKUP(B2408,'[1]Contratistas-REP legal'!$C$1:$Z$3995,5,FALSE)</f>
        <v>37576957</v>
      </c>
      <c r="F2408" s="7" t="s">
        <v>829</v>
      </c>
      <c r="G2408" s="8">
        <f>+VLOOKUP(B2408,'[1]Contratistas-REP legal'!$C$1:$Z$3995,17,FALSE)</f>
        <v>0</v>
      </c>
      <c r="H2408" s="9" t="str">
        <f>+VLOOKUP(B2408,'[1]Contratos electrónicos SECOP II'!$D$1:$AZ$3653,33,FALSE)</f>
        <v>PRESTAR SERVICIOS PROFESIONALES AL INSTITUTO DISTRITAL DE LAS ARTES, IDARTES - SUBDIRECCIÓN ADMINISTRATIVA Y FINANCIERA, REALIZANDO ACTIVIDADES RELACIONADAS CON LA IMPLEMENTACIÓN DEL MODELO DISTRITAL DE RELACIONAMIENTO INTEGRAL CON LA CIUDADANÍA EN EL SEGUIMIENTO, GESTIÓN, SEGUIMIENTO Y CAPACITACIÓN.</v>
      </c>
      <c r="I2408" s="5" t="str">
        <f>+VLOOKUP(B2408,'[1]Contratos electrónicos SECOP II'!$D$1:$AZ$3653,23,FALSE)</f>
        <v>Inversión</v>
      </c>
      <c r="J2408" s="5"/>
      <c r="K2408" s="5" t="str">
        <f>+VLOOKUP(B2408,'[1]Contratos electrónicos SECOP II'!$D$1:$AZ$3653,26,FALSE)</f>
        <v>O23011745992024008506023</v>
      </c>
      <c r="L2408" s="11">
        <f>+VLOOKUP(B2408,'[1]Contratos electrónicos SECOP II'!$D$1:$AZ$3653,29,FALSE)</f>
        <v>35800000</v>
      </c>
      <c r="M2408" s="13">
        <v>45499</v>
      </c>
      <c r="N2408" s="13">
        <f>+VLOOKUP(B2408,'[1]Contratos electrónicos SECOP II'!$D$1:$AZ$3653,14,FALSE)</f>
        <v>45505</v>
      </c>
      <c r="O2408" s="13">
        <f>+VLOOKUP(B2408,'[1]Contratos electrónicos SECOP II'!$D$1:$AZ$3653,15,FALSE)</f>
        <v>45686</v>
      </c>
      <c r="P2408" s="15">
        <f t="shared" si="80"/>
        <v>182</v>
      </c>
      <c r="Q2408" s="11" t="s">
        <v>874</v>
      </c>
      <c r="R2408" s="11">
        <f>+VLOOKUP(B2408,[2]Hoja2!$A$3:$C$3503,3,FALSE)</f>
        <v>30000000</v>
      </c>
      <c r="S2408" s="11">
        <f t="shared" si="78"/>
        <v>5800000</v>
      </c>
      <c r="T2408" s="22">
        <f t="shared" si="79"/>
        <v>83.798882681564251</v>
      </c>
      <c r="U2408" s="5">
        <v>1</v>
      </c>
      <c r="V2408" s="10" t="s">
        <v>9096</v>
      </c>
    </row>
    <row r="2409" spans="1:22" s="4" customFormat="1" ht="51" x14ac:dyDescent="0.2">
      <c r="A2409" s="5" t="s">
        <v>8091</v>
      </c>
      <c r="B2409" s="5" t="s">
        <v>8091</v>
      </c>
      <c r="C2409" s="5" t="str">
        <f>+VLOOKUP(B2409,[2]Hoja1!$H$1:$I$5207,2,FALSE)</f>
        <v>CONTRATO DE PRESTACION DE SERVICIOS PROFESIONALES</v>
      </c>
      <c r="D2409" s="6" t="str">
        <f>+VLOOKUP(B2409,'[1]Contratistas-REP legal'!$C$1:$Z$3995,3,FALSE)</f>
        <v>JUAN CARLOS MILLAN GUTIERREZ</v>
      </c>
      <c r="E2409" s="6">
        <f>+VLOOKUP(B2409,'[1]Contratistas-REP legal'!$C$1:$Z$3995,5,FALSE)</f>
        <v>79875221</v>
      </c>
      <c r="F2409" s="7" t="s">
        <v>829</v>
      </c>
      <c r="G2409" s="8">
        <f>+VLOOKUP(B2409,'[1]Contratistas-REP legal'!$C$1:$Z$3995,17,FALSE)</f>
        <v>0</v>
      </c>
      <c r="H2409" s="9" t="str">
        <f>+VLOOKUP(B2409,'[1]Contratos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09" s="5" t="str">
        <f>+VLOOKUP(B2409,'[1]Contratos electrónicos SECOP II'!$D$1:$AZ$3653,23,FALSE)</f>
        <v>Inversión</v>
      </c>
      <c r="J2409" s="5"/>
      <c r="K2409" s="5" t="str">
        <f>+VLOOKUP(B2409,'[1]Contratos electrónicos SECOP II'!$D$1:$AZ$3653,26,FALSE)</f>
        <v>O23011733012024008608122</v>
      </c>
      <c r="L2409" s="11">
        <f>+VLOOKUP(B2409,'[1]Contratos electrónicos SECOP II'!$D$1:$AZ$3653,29,FALSE)</f>
        <v>12596430</v>
      </c>
      <c r="M2409" s="13">
        <v>45504</v>
      </c>
      <c r="N2409" s="13">
        <f>+VLOOKUP(B2409,'[1]Contratos electrónicos SECOP II'!$D$1:$AZ$3653,14,FALSE)</f>
        <v>45509</v>
      </c>
      <c r="O2409" s="13">
        <f>+VLOOKUP(B2409,'[1]Contratos electrónicos SECOP II'!$D$1:$AZ$3653,15,FALSE)</f>
        <v>45611</v>
      </c>
      <c r="P2409" s="15">
        <f t="shared" si="80"/>
        <v>103</v>
      </c>
      <c r="Q2409" s="11" t="s">
        <v>874</v>
      </c>
      <c r="R2409" s="11">
        <f>+VLOOKUP(B2409,[2]Hoja2!$A$3:$C$3503,3,FALSE)</f>
        <v>12596430</v>
      </c>
      <c r="S2409" s="11">
        <f t="shared" si="78"/>
        <v>0</v>
      </c>
      <c r="T2409" s="22">
        <f t="shared" si="79"/>
        <v>100</v>
      </c>
      <c r="U2409" s="5">
        <v>0</v>
      </c>
      <c r="V2409" s="10" t="s">
        <v>9097</v>
      </c>
    </row>
    <row r="2410" spans="1:22" s="4" customFormat="1" ht="51" x14ac:dyDescent="0.2">
      <c r="A2410" s="5" t="s">
        <v>8092</v>
      </c>
      <c r="B2410" s="5" t="s">
        <v>8092</v>
      </c>
      <c r="C2410" s="5" t="str">
        <f>+VLOOKUP(B2410,[2]Hoja1!$H$1:$I$5207,2,FALSE)</f>
        <v>CONTRATO DE PRESTACION DE SERVICIOS PROFESIONALES</v>
      </c>
      <c r="D2410" s="6" t="str">
        <f>+VLOOKUP(B2410,'[1]Contratistas-REP legal'!$C$1:$Z$3995,3,FALSE)</f>
        <v>JUAN GUILLERMO HIDALGO MELO</v>
      </c>
      <c r="E2410" s="6">
        <f>+VLOOKUP(B2410,'[1]Contratistas-REP legal'!$C$1:$Z$3995,5,FALSE)</f>
        <v>80780686</v>
      </c>
      <c r="F2410" s="7" t="s">
        <v>829</v>
      </c>
      <c r="G2410" s="8">
        <f>+VLOOKUP(B2410,'[1]Contratistas-REP legal'!$C$1:$Z$3995,17,FALSE)</f>
        <v>0</v>
      </c>
      <c r="H2410" s="9" t="str">
        <f>+VLOOKUP(B2410,'[1]Contratos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10" s="5" t="str">
        <f>+VLOOKUP(B2410,'[1]Contratos electrónicos SECOP II'!$D$1:$AZ$3653,23,FALSE)</f>
        <v>Inversión</v>
      </c>
      <c r="J2410" s="5"/>
      <c r="K2410" s="5" t="str">
        <f>+VLOOKUP(B2410,'[1]Contratos electrónicos SECOP II'!$D$1:$AZ$3653,26,FALSE)</f>
        <v>O23011733012024008608051</v>
      </c>
      <c r="L2410" s="11">
        <f>+VLOOKUP(B2410,'[1]Contratos electrónicos SECOP II'!$D$1:$AZ$3653,29,FALSE)</f>
        <v>12596430</v>
      </c>
      <c r="M2410" s="13">
        <v>45504</v>
      </c>
      <c r="N2410" s="13">
        <f>+VLOOKUP(B2410,'[1]Contratos electrónicos SECOP II'!$D$1:$AZ$3653,14,FALSE)</f>
        <v>45509</v>
      </c>
      <c r="O2410" s="13">
        <f>+VLOOKUP(B2410,'[1]Contratos electrónicos SECOP II'!$D$1:$AZ$3653,15,FALSE)</f>
        <v>45611</v>
      </c>
      <c r="P2410" s="15">
        <f t="shared" si="80"/>
        <v>103</v>
      </c>
      <c r="Q2410" s="11" t="s">
        <v>874</v>
      </c>
      <c r="R2410" s="11">
        <f>+VLOOKUP(B2410,[2]Hoja2!$A$3:$C$3503,3,FALSE)</f>
        <v>12596430</v>
      </c>
      <c r="S2410" s="11">
        <f t="shared" si="78"/>
        <v>0</v>
      </c>
      <c r="T2410" s="22">
        <f t="shared" si="79"/>
        <v>100</v>
      </c>
      <c r="U2410" s="5">
        <v>0</v>
      </c>
      <c r="V2410" s="10" t="s">
        <v>9098</v>
      </c>
    </row>
    <row r="2411" spans="1:22" s="4" customFormat="1" ht="51" x14ac:dyDescent="0.2">
      <c r="A2411" s="5" t="s">
        <v>8093</v>
      </c>
      <c r="B2411" s="5" t="s">
        <v>8093</v>
      </c>
      <c r="C2411" s="5" t="str">
        <f>+VLOOKUP(B2411,[2]Hoja1!$H$1:$I$5207,2,FALSE)</f>
        <v>CONTRATO DE PRESTACION DE SERVICIOS PROFESIONALES</v>
      </c>
      <c r="D2411" s="6" t="str">
        <f>+VLOOKUP(B2411,'[1]Contratistas-REP legal'!$C$1:$Z$3995,3,FALSE)</f>
        <v>YURY NATHALIA PARADA MIGUEZ</v>
      </c>
      <c r="E2411" s="6">
        <f>+VLOOKUP(B2411,'[1]Contratistas-REP legal'!$C$1:$Z$3995,5,FALSE)</f>
        <v>1032494874</v>
      </c>
      <c r="F2411" s="7" t="s">
        <v>829</v>
      </c>
      <c r="G2411" s="8">
        <f>+VLOOKUP(B2411,'[1]Contratistas-REP legal'!$C$1:$Z$3995,17,FALSE)</f>
        <v>0</v>
      </c>
      <c r="H2411" s="9" t="str">
        <f>+VLOOKUP(B2411,'[1]Contratos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11" s="5" t="str">
        <f>+VLOOKUP(B2411,'[1]Contratos electrónicos SECOP II'!$D$1:$AZ$3653,23,FALSE)</f>
        <v>Inversión</v>
      </c>
      <c r="J2411" s="5"/>
      <c r="K2411" s="5" t="str">
        <f>+VLOOKUP(B2411,'[1]Contratos electrónicos SECOP II'!$D$1:$AZ$3653,26,FALSE)</f>
        <v>O23011733012024008608051</v>
      </c>
      <c r="L2411" s="11">
        <f>+VLOOKUP(B2411,'[1]Contratos electrónicos SECOP II'!$D$1:$AZ$3653,29,FALSE)</f>
        <v>10660150</v>
      </c>
      <c r="M2411" s="13">
        <v>45503</v>
      </c>
      <c r="N2411" s="13">
        <f>+VLOOKUP(B2411,'[1]Contratos electrónicos SECOP II'!$D$1:$AZ$3653,14,FALSE)</f>
        <v>45509</v>
      </c>
      <c r="O2411" s="13">
        <f>+VLOOKUP(B2411,'[1]Contratos electrónicos SECOP II'!$D$1:$AZ$3653,15,FALSE)</f>
        <v>45639</v>
      </c>
      <c r="P2411" s="15">
        <f t="shared" si="80"/>
        <v>131</v>
      </c>
      <c r="Q2411" s="11" t="s">
        <v>874</v>
      </c>
      <c r="R2411" s="11">
        <f>+VLOOKUP(B2411,[2]Hoja2!$A$3:$C$3503,3,FALSE)</f>
        <v>10660150</v>
      </c>
      <c r="S2411" s="11">
        <f t="shared" si="78"/>
        <v>0</v>
      </c>
      <c r="T2411" s="22">
        <f t="shared" si="79"/>
        <v>100</v>
      </c>
      <c r="U2411" s="5">
        <v>1</v>
      </c>
      <c r="V2411" s="10" t="s">
        <v>9099</v>
      </c>
    </row>
    <row r="2412" spans="1:22" s="4" customFormat="1" ht="51" x14ac:dyDescent="0.2">
      <c r="A2412" s="5" t="s">
        <v>8094</v>
      </c>
      <c r="B2412" s="5" t="s">
        <v>8094</v>
      </c>
      <c r="C2412" s="5" t="str">
        <f>+VLOOKUP(B2412,[2]Hoja1!$H$1:$I$5207,2,FALSE)</f>
        <v>CONTRATO DE PRESTACION DE SERVICIOS PROFESIONALES</v>
      </c>
      <c r="D2412" s="6" t="str">
        <f>+VLOOKUP(B2412,'[1]Contratistas-REP legal'!$C$1:$Z$3995,3,FALSE)</f>
        <v>TZITZI THLINI BARRANTES SANCHEZ</v>
      </c>
      <c r="E2412" s="6">
        <f>+VLOOKUP(B2412,'[1]Contratistas-REP legal'!$C$1:$Z$3995,5,FALSE)</f>
        <v>1014181567</v>
      </c>
      <c r="F2412" s="7" t="s">
        <v>829</v>
      </c>
      <c r="G2412" s="8">
        <f>+VLOOKUP(B2412,'[1]Contratistas-REP legal'!$C$1:$Z$3995,17,FALSE)</f>
        <v>0</v>
      </c>
      <c r="H2412" s="9" t="str">
        <f>+VLOOKUP(B2412,'[1]Contratos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12" s="5" t="str">
        <f>+VLOOKUP(B2412,'[1]Contratos electrónicos SECOP II'!$D$1:$AZ$3653,23,FALSE)</f>
        <v>Inversión</v>
      </c>
      <c r="J2412" s="5"/>
      <c r="K2412" s="5" t="str">
        <f>+VLOOKUP(B2412,'[1]Contratos electrónicos SECOP II'!$D$1:$AZ$3653,26,FALSE)</f>
        <v>O23011733012024008608122</v>
      </c>
      <c r="L2412" s="11">
        <f>+VLOOKUP(B2412,'[1]Contratos electrónicos SECOP II'!$D$1:$AZ$3653,29,FALSE)</f>
        <v>12596430</v>
      </c>
      <c r="M2412" s="13">
        <v>45503</v>
      </c>
      <c r="N2412" s="13">
        <f>+VLOOKUP(B2412,'[1]Contratos electrónicos SECOP II'!$D$1:$AZ$3653,14,FALSE)</f>
        <v>45509</v>
      </c>
      <c r="O2412" s="13">
        <f>+VLOOKUP(B2412,'[1]Contratos electrónicos SECOP II'!$D$1:$AZ$3653,15,FALSE)</f>
        <v>45611</v>
      </c>
      <c r="P2412" s="15">
        <f t="shared" si="80"/>
        <v>103</v>
      </c>
      <c r="Q2412" s="11" t="s">
        <v>874</v>
      </c>
      <c r="R2412" s="11">
        <f>+VLOOKUP(B2412,[2]Hoja2!$A$3:$C$3503,3,FALSE)</f>
        <v>12596430</v>
      </c>
      <c r="S2412" s="11">
        <f t="shared" si="78"/>
        <v>0</v>
      </c>
      <c r="T2412" s="22">
        <f t="shared" si="79"/>
        <v>100</v>
      </c>
      <c r="U2412" s="5">
        <v>0</v>
      </c>
      <c r="V2412" s="10" t="s">
        <v>9100</v>
      </c>
    </row>
    <row r="2413" spans="1:22" s="4" customFormat="1" ht="51" x14ac:dyDescent="0.2">
      <c r="A2413" s="5" t="s">
        <v>8095</v>
      </c>
      <c r="B2413" s="5" t="s">
        <v>8095</v>
      </c>
      <c r="C2413" s="5" t="str">
        <f>+VLOOKUP(B2413,[2]Hoja1!$H$1:$I$5207,2,FALSE)</f>
        <v>CONTRATO DE PRESTACION DE SERVICIOS PROFESIONALES</v>
      </c>
      <c r="D2413" s="6" t="str">
        <f>+VLOOKUP(B2413,'[1]Contratistas-REP legal'!$C$1:$Z$3995,3,FALSE)</f>
        <v>BLADIMIR BEDOYA BORJA</v>
      </c>
      <c r="E2413" s="6">
        <f>+VLOOKUP(B2413,'[1]Contratistas-REP legal'!$C$1:$Z$3995,5,FALSE)</f>
        <v>79782029</v>
      </c>
      <c r="F2413" s="7" t="s">
        <v>829</v>
      </c>
      <c r="G2413" s="8">
        <f>+VLOOKUP(B2413,'[1]Contratistas-REP legal'!$C$1:$Z$3995,17,FALSE)</f>
        <v>0</v>
      </c>
      <c r="H2413" s="9" t="str">
        <f>+VLOOKUP(B2413,'[1]Contratos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13" s="5" t="str">
        <f>+VLOOKUP(B2413,'[1]Contratos electrónicos SECOP II'!$D$1:$AZ$3653,23,FALSE)</f>
        <v>Inversión</v>
      </c>
      <c r="J2413" s="5"/>
      <c r="K2413" s="5" t="str">
        <f>+VLOOKUP(B2413,'[1]Contratos electrónicos SECOP II'!$D$1:$AZ$3653,26,FALSE)</f>
        <v>O23011733012024008608126</v>
      </c>
      <c r="L2413" s="11">
        <f>+VLOOKUP(B2413,'[1]Contratos electrónicos SECOP II'!$D$1:$AZ$3653,29,FALSE)</f>
        <v>12596430</v>
      </c>
      <c r="M2413" s="13">
        <v>45504</v>
      </c>
      <c r="N2413" s="13">
        <f>+VLOOKUP(B2413,'[1]Contratos electrónicos SECOP II'!$D$1:$AZ$3653,14,FALSE)</f>
        <v>45509</v>
      </c>
      <c r="O2413" s="13">
        <f>+VLOOKUP(B2413,'[1]Contratos electrónicos SECOP II'!$D$1:$AZ$3653,15,FALSE)</f>
        <v>45611</v>
      </c>
      <c r="P2413" s="15">
        <f t="shared" si="80"/>
        <v>103</v>
      </c>
      <c r="Q2413" s="11" t="s">
        <v>874</v>
      </c>
      <c r="R2413" s="11">
        <f>+VLOOKUP(B2413,[2]Hoja2!$A$3:$C$3503,3,FALSE)</f>
        <v>12596430</v>
      </c>
      <c r="S2413" s="11">
        <f t="shared" si="78"/>
        <v>0</v>
      </c>
      <c r="T2413" s="22">
        <f t="shared" si="79"/>
        <v>100</v>
      </c>
      <c r="U2413" s="5">
        <v>0</v>
      </c>
      <c r="V2413" s="10" t="s">
        <v>9101</v>
      </c>
    </row>
    <row r="2414" spans="1:22" s="4" customFormat="1" ht="51" x14ac:dyDescent="0.2">
      <c r="A2414" s="5" t="s">
        <v>8096</v>
      </c>
      <c r="B2414" s="5" t="s">
        <v>8096</v>
      </c>
      <c r="C2414" s="5" t="str">
        <f>+VLOOKUP(B2414,[2]Hoja1!$H$1:$I$5207,2,FALSE)</f>
        <v>CONTRATO DE PRESTACION DE SERVICIOS PROFESIONALES</v>
      </c>
      <c r="D2414" s="6" t="str">
        <f>+VLOOKUP(B2414,'[1]Contratistas-REP legal'!$C$1:$Z$3995,3,FALSE)</f>
        <v>MARIA CAMILA POTES QUINTANILLA</v>
      </c>
      <c r="E2414" s="6">
        <f>+VLOOKUP(B2414,'[1]Contratistas-REP legal'!$C$1:$Z$3995,5,FALSE)</f>
        <v>1032467300</v>
      </c>
      <c r="F2414" s="7" t="s">
        <v>829</v>
      </c>
      <c r="G2414" s="8">
        <f>+VLOOKUP(B2414,'[1]Contratistas-REP legal'!$C$1:$Z$3995,17,FALSE)</f>
        <v>0</v>
      </c>
      <c r="H2414" s="9" t="str">
        <f>+VLOOKUP(B2414,'[1]Contratos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14" s="5" t="str">
        <f>+VLOOKUP(B2414,'[1]Contratos electrónicos SECOP II'!$D$1:$AZ$3653,23,FALSE)</f>
        <v>Inversión</v>
      </c>
      <c r="J2414" s="5"/>
      <c r="K2414" s="5" t="str">
        <f>+VLOOKUP(B2414,'[1]Contratos electrónicos SECOP II'!$D$1:$AZ$3653,26,FALSE)</f>
        <v>O23011733012024008608051</v>
      </c>
      <c r="L2414" s="11">
        <f>+VLOOKUP(B2414,'[1]Contratos electrónicos SECOP II'!$D$1:$AZ$3653,29,FALSE)</f>
        <v>12596430</v>
      </c>
      <c r="M2414" s="13">
        <v>45504</v>
      </c>
      <c r="N2414" s="13">
        <f>+VLOOKUP(B2414,'[1]Contratos electrónicos SECOP II'!$D$1:$AZ$3653,14,FALSE)</f>
        <v>45509</v>
      </c>
      <c r="O2414" s="13">
        <f>+VLOOKUP(B2414,'[1]Contratos electrónicos SECOP II'!$D$1:$AZ$3653,15,FALSE)</f>
        <v>45611</v>
      </c>
      <c r="P2414" s="15">
        <f t="shared" si="80"/>
        <v>103</v>
      </c>
      <c r="Q2414" s="11" t="s">
        <v>874</v>
      </c>
      <c r="R2414" s="11">
        <f>+VLOOKUP(B2414,[2]Hoja2!$A$3:$C$3503,3,FALSE)</f>
        <v>12596430</v>
      </c>
      <c r="S2414" s="11">
        <f t="shared" si="78"/>
        <v>0</v>
      </c>
      <c r="T2414" s="22">
        <f t="shared" si="79"/>
        <v>100</v>
      </c>
      <c r="U2414" s="5">
        <v>0</v>
      </c>
      <c r="V2414" s="10" t="s">
        <v>9102</v>
      </c>
    </row>
    <row r="2415" spans="1:22" s="4" customFormat="1" ht="51" x14ac:dyDescent="0.2">
      <c r="A2415" s="5" t="s">
        <v>8097</v>
      </c>
      <c r="B2415" s="5" t="s">
        <v>8097</v>
      </c>
      <c r="C2415" s="5" t="str">
        <f>+VLOOKUP(B2415,[2]Hoja1!$H$1:$I$5207,2,FALSE)</f>
        <v>CONTRATO DE PRESTACION DE SERVICIOS DE APOYO A LA GESTION</v>
      </c>
      <c r="D2415" s="6" t="str">
        <f>+VLOOKUP(B2415,'[1]Contratistas-REP legal'!$C$1:$Z$3995,3,FALSE)</f>
        <v>ADRIANA PEREIRA SANTOS</v>
      </c>
      <c r="E2415" s="6">
        <f>+VLOOKUP(B2415,'[1]Contratistas-REP legal'!$C$1:$Z$3995,5,FALSE)</f>
        <v>52834038</v>
      </c>
      <c r="F2415" s="7" t="s">
        <v>829</v>
      </c>
      <c r="G2415" s="8">
        <f>+VLOOKUP(B2415,'[1]Contratistas-REP legal'!$C$1:$Z$3995,17,FALSE)</f>
        <v>0</v>
      </c>
      <c r="H2415" s="9" t="str">
        <f>+VLOOKUP(B2415,'[1]Contratos electrónicos SECOP II'!$D$1:$AZ$3653,33,FALSE)</f>
        <v>PRESTAR SERVICIOS DE APOYO A LA GESTIÓN AL INSTITUTO DISTRITAL DE LAS ARTES - IDARTES EN LA SUBDIRECCIÓN ADMINISTRATIVA Y FINANCIERA - TALENTO HUMANO EN LA REALIZACIÓN DE ACTIVIDADES RELACIONADAS CON LA CREACIÓN DE PLANTA TEMPORAL, REDISEÑO INSTITUCIONAL Y/O ASUNTOS DE LA PLANTA PERMANENTE, DE ACUERDO CON LAS NECESIDADES DEFINIDAS POR EL IDARTES.</v>
      </c>
      <c r="I2415" s="5" t="str">
        <f>+VLOOKUP(B2415,'[1]Contratos electrónicos SECOP II'!$D$1:$AZ$3653,23,FALSE)</f>
        <v>Inversión</v>
      </c>
      <c r="J2415" s="5"/>
      <c r="K2415" s="5" t="str">
        <f>+VLOOKUP(B2415,'[1]Contratos electrónicos SECOP II'!$D$1:$AZ$3653,26,FALSE)</f>
        <v>O23011745992024008506031</v>
      </c>
      <c r="L2415" s="11">
        <f>+VLOOKUP(B2415,'[1]Contratos electrónicos SECOP II'!$D$1:$AZ$3653,29,FALSE)</f>
        <v>28800000</v>
      </c>
      <c r="M2415" s="13">
        <v>45502</v>
      </c>
      <c r="N2415" s="13">
        <f>+VLOOKUP(B2415,'[1]Contratos electrónicos SECOP II'!$D$1:$AZ$3653,14,FALSE)</f>
        <v>45503</v>
      </c>
      <c r="O2415" s="13">
        <f>+VLOOKUP(B2415,'[1]Contratos electrónicos SECOP II'!$D$1:$AZ$3653,15,FALSE)</f>
        <v>45686</v>
      </c>
      <c r="P2415" s="15">
        <f t="shared" si="80"/>
        <v>184</v>
      </c>
      <c r="Q2415" s="11" t="s">
        <v>874</v>
      </c>
      <c r="R2415" s="11">
        <f>+VLOOKUP(B2415,[2]Hoja2!$A$3:$C$3503,3,FALSE)</f>
        <v>21600000</v>
      </c>
      <c r="S2415" s="11">
        <f t="shared" si="78"/>
        <v>7200000</v>
      </c>
      <c r="T2415" s="22">
        <f t="shared" si="79"/>
        <v>75</v>
      </c>
      <c r="U2415" s="5">
        <v>1</v>
      </c>
      <c r="V2415" s="10" t="s">
        <v>9103</v>
      </c>
    </row>
    <row r="2416" spans="1:22" s="4" customFormat="1" ht="51" x14ac:dyDescent="0.2">
      <c r="A2416" s="5" t="s">
        <v>8098</v>
      </c>
      <c r="B2416" s="5" t="s">
        <v>8098</v>
      </c>
      <c r="C2416" s="5" t="str">
        <f>+VLOOKUP(B2416,[2]Hoja1!$H$1:$I$5207,2,FALSE)</f>
        <v>CONTRATO DE PRESTACION DE SERVICIOS DE APOYO A LA GESTION</v>
      </c>
      <c r="D2416" s="6" t="str">
        <f>+VLOOKUP(B2416,'[1]Contratistas-REP legal'!$C$1:$Z$3995,3,FALSE)</f>
        <v>RUTH SORAIDA CELIS DAVILA</v>
      </c>
      <c r="E2416" s="6">
        <f>+VLOOKUP(B2416,'[1]Contratistas-REP legal'!$C$1:$Z$3995,5,FALSE)</f>
        <v>52581827</v>
      </c>
      <c r="F2416" s="7" t="s">
        <v>829</v>
      </c>
      <c r="G2416" s="8">
        <f>+VLOOKUP(B2416,'[1]Contratistas-REP legal'!$C$1:$Z$3995,17,FALSE)</f>
        <v>0</v>
      </c>
      <c r="H2416" s="9" t="str">
        <f>+VLOOKUP(B2416,'[1]Contratos electrónicos SECOP II'!$D$1:$AZ$3653,33,FALSE)</f>
        <v>Prestar servicios de apoyo a la gestión al Idartes - Subdirección de las Artes, en la consolidación y reporte de metas de los proyectos de inversión que le sean asignados, y acompañamiento a las acciones de participación relacionada con el Consejo Distrital de las Artes, en el marco del Plan Distrital de Desarrollo: "Bogotá camina segura 2024-2027".</v>
      </c>
      <c r="I2416" s="5" t="str">
        <f>+VLOOKUP(B2416,'[1]Contratos electrónicos SECOP II'!$D$1:$AZ$3653,23,FALSE)</f>
        <v>Inversión</v>
      </c>
      <c r="J2416" s="5"/>
      <c r="K2416" s="5" t="str">
        <f>+VLOOKUP(B2416,'[1]Contratos electrónicos SECOP II'!$D$1:$AZ$3653,26,FALSE)</f>
        <v>O23011733012024014605099</v>
      </c>
      <c r="L2416" s="11">
        <f>+VLOOKUP(B2416,'[1]Contratos electrónicos SECOP II'!$D$1:$AZ$3653,29,FALSE)</f>
        <v>43166666</v>
      </c>
      <c r="M2416" s="13">
        <v>45503</v>
      </c>
      <c r="N2416" s="13">
        <f>+VLOOKUP(B2416,'[1]Contratos electrónicos SECOP II'!$D$1:$AZ$3653,14,FALSE)</f>
        <v>45504</v>
      </c>
      <c r="O2416" s="13">
        <f>+VLOOKUP(B2416,'[1]Contratos electrónicos SECOP II'!$D$1:$AZ$3653,15,FALSE)</f>
        <v>45688</v>
      </c>
      <c r="P2416" s="15">
        <f t="shared" si="80"/>
        <v>185</v>
      </c>
      <c r="Q2416" s="11" t="s">
        <v>874</v>
      </c>
      <c r="R2416" s="11">
        <f>+VLOOKUP(B2416,[2]Hoja2!$A$3:$C$3503,3,FALSE)</f>
        <v>35000000</v>
      </c>
      <c r="S2416" s="11">
        <f t="shared" si="78"/>
        <v>8166666</v>
      </c>
      <c r="T2416" s="22">
        <f t="shared" si="79"/>
        <v>81.081082333298568</v>
      </c>
      <c r="U2416" s="5">
        <v>1</v>
      </c>
      <c r="V2416" s="10" t="s">
        <v>9104</v>
      </c>
    </row>
    <row r="2417" spans="1:22" s="4" customFormat="1" ht="51" x14ac:dyDescent="0.2">
      <c r="A2417" s="5" t="s">
        <v>8099</v>
      </c>
      <c r="B2417" s="5" t="s">
        <v>8099</v>
      </c>
      <c r="C2417" s="5" t="str">
        <f>+VLOOKUP(B2417,[2]Hoja1!$H$1:$I$5207,2,FALSE)</f>
        <v>CONTRATO DE PRESTACION DE SERVICIOS DE APOYO A LA GESTION</v>
      </c>
      <c r="D2417" s="6" t="str">
        <f>+VLOOKUP(B2417,'[1]Contratistas-REP legal'!$C$1:$Z$3995,3,FALSE)</f>
        <v>JUAN CARLOS PECHENE PACHON</v>
      </c>
      <c r="E2417" s="6">
        <f>+VLOOKUP(B2417,'[1]Contratistas-REP legal'!$C$1:$Z$3995,5,FALSE)</f>
        <v>1012439395</v>
      </c>
      <c r="F2417" s="7" t="s">
        <v>829</v>
      </c>
      <c r="G2417" s="8">
        <f>+VLOOKUP(B2417,'[1]Contratistas-REP legal'!$C$1:$Z$3995,17,FALSE)</f>
        <v>0</v>
      </c>
      <c r="H2417" s="9" t="str">
        <f>+VLOOKUP(B2417,'[1]Contratos electrónicos SECOP II'!$D$1:$AZ$3653,33,FALSE)</f>
        <v>Prestar servicios de apoyo a la gestión al Idartes - Subdirección de las Artes en el desarrollo de actividades administrativas, presupuestales, de seguimiento y de planeación en los diferentes procesos que le sean asignados.</v>
      </c>
      <c r="I2417" s="5" t="str">
        <f>+VLOOKUP(B2417,'[1]Contratos electrónicos SECOP II'!$D$1:$AZ$3653,23,FALSE)</f>
        <v>Inversión</v>
      </c>
      <c r="J2417" s="5"/>
      <c r="K2417" s="5" t="str">
        <f>+VLOOKUP(B2417,'[1]Contratos electrónicos SECOP II'!$D$1:$AZ$3653,26,FALSE)</f>
        <v>O23011733012024014605099</v>
      </c>
      <c r="L2417" s="11">
        <f>+VLOOKUP(B2417,'[1]Contratos electrónicos SECOP II'!$D$1:$AZ$3653,29,FALSE)</f>
        <v>46750000</v>
      </c>
      <c r="M2417" s="13">
        <v>45502</v>
      </c>
      <c r="N2417" s="13">
        <f>+VLOOKUP(B2417,'[1]Contratos electrónicos SECOP II'!$D$1:$AZ$3653,14,FALSE)</f>
        <v>45504</v>
      </c>
      <c r="O2417" s="13">
        <f>+VLOOKUP(B2417,'[1]Contratos electrónicos SECOP II'!$D$1:$AZ$3653,15,FALSE)</f>
        <v>45688</v>
      </c>
      <c r="P2417" s="15">
        <f t="shared" si="80"/>
        <v>185</v>
      </c>
      <c r="Q2417" s="11" t="s">
        <v>874</v>
      </c>
      <c r="R2417" s="11">
        <f>+VLOOKUP(B2417,[2]Hoja2!$A$3:$C$3503,3,FALSE)</f>
        <v>37500000</v>
      </c>
      <c r="S2417" s="11">
        <f t="shared" si="78"/>
        <v>9250000</v>
      </c>
      <c r="T2417" s="22">
        <f t="shared" si="79"/>
        <v>80.213903743315512</v>
      </c>
      <c r="U2417" s="5">
        <v>1</v>
      </c>
      <c r="V2417" s="10" t="s">
        <v>9105</v>
      </c>
    </row>
    <row r="2418" spans="1:22" s="4" customFormat="1" ht="51" x14ac:dyDescent="0.2">
      <c r="A2418" s="5" t="s">
        <v>8100</v>
      </c>
      <c r="B2418" s="5" t="s">
        <v>8100</v>
      </c>
      <c r="C2418" s="5" t="str">
        <f>+VLOOKUP(B2418,[2]Hoja1!$H$1:$I$5207,2,FALSE)</f>
        <v>CONTRATO DE PRESTACION DE SERVICIOS PROFESIONALES</v>
      </c>
      <c r="D2418" s="6" t="str">
        <f>+VLOOKUP(B2418,'[1]Contratistas-REP legal'!$C$1:$Z$3995,3,FALSE)</f>
        <v>DIEGO ALEXANDER MONTAÑO GAITAN</v>
      </c>
      <c r="E2418" s="6">
        <f>+VLOOKUP(B2418,'[1]Contratistas-REP legal'!$C$1:$Z$3995,5,FALSE)</f>
        <v>1070009741</v>
      </c>
      <c r="F2418" s="7" t="s">
        <v>829</v>
      </c>
      <c r="G2418" s="8">
        <f>+VLOOKUP(B2418,'[1]Contratistas-REP legal'!$C$1:$Z$3995,17,FALSE)</f>
        <v>0</v>
      </c>
      <c r="H2418" s="9" t="str">
        <f>+VLOOKUP(B2418,'[1]Contratos electrónicos SECOP II'!$D$1:$AZ$3653,33,FALSE)</f>
        <v>Prestar servicios profesionales al IDARTES - Subdirección de las Artes - Gerencia de Danza, en las acciones asociadas a la gestión y operación de los espacios y actividades de la Casona de la Danza de conformidad con los lineamientos de la entidad.</v>
      </c>
      <c r="I2418" s="5" t="str">
        <f>+VLOOKUP(B2418,'[1]Contratos electrónicos SECOP II'!$D$1:$AZ$3653,23,FALSE)</f>
        <v>Inversión</v>
      </c>
      <c r="J2418" s="5"/>
      <c r="K2418" s="5" t="str">
        <f>+VLOOKUP(B2418,'[1]Contratos electrónicos SECOP II'!$D$1:$AZ$3653,26,FALSE)</f>
        <v>O23011733012024014605122</v>
      </c>
      <c r="L2418" s="11">
        <f>+VLOOKUP(B2418,'[1]Contratos electrónicos SECOP II'!$D$1:$AZ$3653,29,FALSE)</f>
        <v>22500000</v>
      </c>
      <c r="M2418" s="13">
        <v>45502</v>
      </c>
      <c r="N2418" s="13">
        <f>+VLOOKUP(B2418,'[1]Contratos electrónicos SECOP II'!$D$1:$AZ$3653,14,FALSE)</f>
        <v>45504</v>
      </c>
      <c r="O2418" s="13">
        <f>+VLOOKUP(B2418,'[1]Contratos electrónicos SECOP II'!$D$1:$AZ$3653,15,FALSE)</f>
        <v>45656</v>
      </c>
      <c r="P2418" s="15">
        <f t="shared" si="80"/>
        <v>153</v>
      </c>
      <c r="Q2418" s="11" t="s">
        <v>874</v>
      </c>
      <c r="R2418" s="11">
        <f>+VLOOKUP(B2418,[2]Hoja2!$A$3:$C$3503,3,FALSE)</f>
        <v>18000000</v>
      </c>
      <c r="S2418" s="11">
        <f t="shared" si="78"/>
        <v>4500000</v>
      </c>
      <c r="T2418" s="22">
        <f t="shared" si="79"/>
        <v>80</v>
      </c>
      <c r="U2418" s="5">
        <v>0</v>
      </c>
      <c r="V2418" s="10" t="s">
        <v>9106</v>
      </c>
    </row>
    <row r="2419" spans="1:22" s="4" customFormat="1" ht="51" x14ac:dyDescent="0.2">
      <c r="A2419" s="5" t="s">
        <v>8101</v>
      </c>
      <c r="B2419" s="5" t="s">
        <v>8101</v>
      </c>
      <c r="C2419" s="5" t="str">
        <f>+VLOOKUP(B2419,[2]Hoja1!$H$1:$I$5207,2,FALSE)</f>
        <v>CONTRATO DE PRESTACION DE SERVICIOS PROFESIONALES</v>
      </c>
      <c r="D2419" s="6" t="str">
        <f>+VLOOKUP(B2419,'[1]Contratistas-REP legal'!$C$1:$Z$3995,3,FALSE)</f>
        <v>DIANA MARCELA CASTAÑEDA SAAVEDRA</v>
      </c>
      <c r="E2419" s="6">
        <f>+VLOOKUP(B2419,'[1]Contratistas-REP legal'!$C$1:$Z$3995,5,FALSE)</f>
        <v>52500058</v>
      </c>
      <c r="F2419" s="7" t="s">
        <v>829</v>
      </c>
      <c r="G2419" s="8">
        <f>+VLOOKUP(B2419,'[1]Contratistas-REP legal'!$C$1:$Z$3995,17,FALSE)</f>
        <v>0</v>
      </c>
      <c r="H2419" s="9" t="str">
        <f>+VLOOKUP(B2419,'[1]Contratos electrónicos SECOP II'!$D$1:$AZ$3653,33,FALSE)</f>
        <v>Prestar Servicios Profesionales al Instituto Distrital de las Artes - IDARTES, en actividades relacionadas con el monitoreo, seguimiento y administración de la información y bases de datos, de los programas de la Subdirección de Formación Artística, de conformidad con los requerimientos de la Entidad.</v>
      </c>
      <c r="I2419" s="5" t="str">
        <f>+VLOOKUP(B2419,'[1]Contratos electrónicos SECOP II'!$D$1:$AZ$3653,23,FALSE)</f>
        <v>Inversión</v>
      </c>
      <c r="J2419" s="5"/>
      <c r="K2419" s="5" t="str">
        <f>+VLOOKUP(B2419,'[1]Contratos electrónicos SECOP II'!$D$1:$AZ$3653,26,FALSE)</f>
        <v>O23011733012024008605064</v>
      </c>
      <c r="L2419" s="11">
        <f>+VLOOKUP(B2419,'[1]Contratos electrónicos SECOP II'!$D$1:$AZ$3653,29,FALSE)</f>
        <v>27710000</v>
      </c>
      <c r="M2419" s="13">
        <v>45503</v>
      </c>
      <c r="N2419" s="13">
        <f>+VLOOKUP(B2419,'[1]Contratos electrónicos SECOP II'!$D$1:$AZ$3653,14,FALSE)</f>
        <v>45505</v>
      </c>
      <c r="O2419" s="13">
        <f>+VLOOKUP(B2419,'[1]Contratos electrónicos SECOP II'!$D$1:$AZ$3653,15,FALSE)</f>
        <v>45670</v>
      </c>
      <c r="P2419" s="15">
        <f t="shared" si="80"/>
        <v>166</v>
      </c>
      <c r="Q2419" s="11" t="s">
        <v>874</v>
      </c>
      <c r="R2419" s="11">
        <f>+VLOOKUP(B2419,[2]Hoja2!$A$3:$C$3503,3,FALSE)</f>
        <v>25500000</v>
      </c>
      <c r="S2419" s="11">
        <f t="shared" si="78"/>
        <v>2210000</v>
      </c>
      <c r="T2419" s="22">
        <f t="shared" si="79"/>
        <v>92.024539877300612</v>
      </c>
      <c r="U2419" s="5">
        <v>1</v>
      </c>
      <c r="V2419" s="10" t="s">
        <v>9107</v>
      </c>
    </row>
    <row r="2420" spans="1:22" s="4" customFormat="1" ht="51" x14ac:dyDescent="0.2">
      <c r="A2420" s="5" t="s">
        <v>8102</v>
      </c>
      <c r="B2420" s="5" t="s">
        <v>8102</v>
      </c>
      <c r="C2420" s="5" t="str">
        <f>+VLOOKUP(B2420,[2]Hoja1!$H$1:$I$5207,2,FALSE)</f>
        <v>CONTRATO DE PRESTACION DE SERVICIOS PROFESIONALES</v>
      </c>
      <c r="D2420" s="6" t="str">
        <f>+VLOOKUP(B2420,'[1]Contratistas-REP legal'!$C$1:$Z$3995,3,FALSE)</f>
        <v>ANDREA VIVIANA GAITAN GUTIERREZ</v>
      </c>
      <c r="E2420" s="6">
        <f>+VLOOKUP(B2420,'[1]Contratistas-REP legal'!$C$1:$Z$3995,5,FALSE)</f>
        <v>1070953495</v>
      </c>
      <c r="F2420" s="7" t="s">
        <v>829</v>
      </c>
      <c r="G2420" s="8">
        <f>+VLOOKUP(B2420,'[1]Contratistas-REP legal'!$C$1:$Z$3995,17,FALSE)</f>
        <v>0</v>
      </c>
      <c r="H2420" s="9" t="str">
        <f>+VLOOKUP(B2420,'[1]Contratos electrónicos SECOP II'!$D$1:$AZ$3653,33,FALSE)</f>
        <v>Prestar Servicios Profesionales al Instituto Distrital de las Artes - IDARTES, en actividades relacionadas con el Seguimiento y Soporte del Sistema Integrado de Formación de la Subdirección de Formación Artística.</v>
      </c>
      <c r="I2420" s="5" t="str">
        <f>+VLOOKUP(B2420,'[1]Contratos electrónicos SECOP II'!$D$1:$AZ$3653,23,FALSE)</f>
        <v>Inversión</v>
      </c>
      <c r="J2420" s="5"/>
      <c r="K2420" s="5" t="str">
        <f>+VLOOKUP(B2420,'[1]Contratos electrónicos SECOP II'!$D$1:$AZ$3653,26,FALSE)</f>
        <v>O23011733012024008605064</v>
      </c>
      <c r="L2420" s="11">
        <f>+VLOOKUP(B2420,'[1]Contratos electrónicos SECOP II'!$D$1:$AZ$3653,29,FALSE)</f>
        <v>25500000</v>
      </c>
      <c r="M2420" s="13">
        <v>45503</v>
      </c>
      <c r="N2420" s="13">
        <f>+VLOOKUP(B2420,'[1]Contratos electrónicos SECOP II'!$D$1:$AZ$3653,14,FALSE)</f>
        <v>45505</v>
      </c>
      <c r="O2420" s="13">
        <f>+VLOOKUP(B2420,'[1]Contratos electrónicos SECOP II'!$D$1:$AZ$3653,15,FALSE)</f>
        <v>45657</v>
      </c>
      <c r="P2420" s="15">
        <f t="shared" si="80"/>
        <v>153</v>
      </c>
      <c r="Q2420" s="11" t="s">
        <v>874</v>
      </c>
      <c r="R2420" s="11">
        <f>+VLOOKUP(B2420,[2]Hoja2!$A$3:$C$3503,3,FALSE)</f>
        <v>25500000</v>
      </c>
      <c r="S2420" s="11">
        <f t="shared" si="78"/>
        <v>0</v>
      </c>
      <c r="T2420" s="22">
        <f t="shared" si="79"/>
        <v>100</v>
      </c>
      <c r="U2420" s="5">
        <v>0</v>
      </c>
      <c r="V2420" s="10" t="s">
        <v>9108</v>
      </c>
    </row>
    <row r="2421" spans="1:22" s="4" customFormat="1" ht="51" x14ac:dyDescent="0.2">
      <c r="A2421" s="5" t="s">
        <v>8103</v>
      </c>
      <c r="B2421" s="5" t="s">
        <v>8103</v>
      </c>
      <c r="C2421" s="5" t="str">
        <f>+VLOOKUP(B2421,[2]Hoja1!$H$1:$I$5207,2,FALSE)</f>
        <v>CONTRATO DE PRESTACION DE SERVICIOS DE APOYO A LA GESTION</v>
      </c>
      <c r="D2421" s="6" t="str">
        <f>+VLOOKUP(B2421,'[1]Contratistas-REP legal'!$C$1:$Z$3995,3,FALSE)</f>
        <v>NICOLAS SALAMANCA SUAREZ</v>
      </c>
      <c r="E2421" s="6">
        <f>+VLOOKUP(B2421,'[1]Contratistas-REP legal'!$C$1:$Z$3995,5,FALSE)</f>
        <v>80198729</v>
      </c>
      <c r="F2421" s="7" t="s">
        <v>829</v>
      </c>
      <c r="G2421" s="8">
        <f>+VLOOKUP(B2421,'[1]Contratistas-REP legal'!$C$1:$Z$3995,17,FALSE)</f>
        <v>0</v>
      </c>
      <c r="H2421" s="9" t="str">
        <f>+VLOOKUP(B2421,'[1]Contratos electrónicos SECOP II'!$D$1:$AZ$3653,33,FALSE)</f>
        <v>Prestar servicios de apoyo a la gestion al Instituto Distrital de las Artes - IDARTES - Subdirección de Formación Artística, en las actividades asociadas a la consolidacion y seguimiento administrativo, así como apoyo a la supervisión de los contratos y/o convenios asignados, acorde con los procesos y procedimientos definidos en la entidad.</v>
      </c>
      <c r="I2421" s="5" t="str">
        <f>+VLOOKUP(B2421,'[1]Contratos electrónicos SECOP II'!$D$1:$AZ$3653,23,FALSE)</f>
        <v>Inversión</v>
      </c>
      <c r="J2421" s="5"/>
      <c r="K2421" s="5" t="str">
        <f>+VLOOKUP(B2421,'[1]Contratos electrónicos SECOP II'!$D$1:$AZ$3653,26,FALSE)</f>
        <v>O23011733012024008608126</v>
      </c>
      <c r="L2421" s="11">
        <f>+VLOOKUP(B2421,'[1]Contratos electrónicos SECOP II'!$D$1:$AZ$3653,29,FALSE)</f>
        <v>35511000</v>
      </c>
      <c r="M2421" s="13">
        <v>45502</v>
      </c>
      <c r="N2421" s="13">
        <f>+VLOOKUP(B2421,'[1]Contratos electrónicos SECOP II'!$D$1:$AZ$3653,14,FALSE)</f>
        <v>45504</v>
      </c>
      <c r="O2421" s="13">
        <f>+VLOOKUP(B2421,'[1]Contratos electrónicos SECOP II'!$D$1:$AZ$3653,15,FALSE)</f>
        <v>45678</v>
      </c>
      <c r="P2421" s="15">
        <f t="shared" si="80"/>
        <v>175</v>
      </c>
      <c r="Q2421" s="11" t="s">
        <v>874</v>
      </c>
      <c r="R2421" s="11">
        <f>+VLOOKUP(B2421,[2]Hoja2!$A$3:$C$3503,3,FALSE)</f>
        <v>31150000</v>
      </c>
      <c r="S2421" s="11">
        <f t="shared" si="78"/>
        <v>4361000</v>
      </c>
      <c r="T2421" s="22">
        <f t="shared" si="79"/>
        <v>87.719298245614041</v>
      </c>
      <c r="U2421" s="5">
        <v>1</v>
      </c>
      <c r="V2421" s="10" t="s">
        <v>9109</v>
      </c>
    </row>
    <row r="2422" spans="1:22" s="4" customFormat="1" ht="51" x14ac:dyDescent="0.2">
      <c r="A2422" s="5" t="s">
        <v>8104</v>
      </c>
      <c r="B2422" s="5" t="s">
        <v>8104</v>
      </c>
      <c r="C2422" s="5" t="str">
        <f>+VLOOKUP(B2422,[2]Hoja1!$H$1:$I$5207,2,FALSE)</f>
        <v>CONTRATO DE PRESTACION DE SERVICIOS PROFESIONALES</v>
      </c>
      <c r="D2422" s="6" t="str">
        <f>+VLOOKUP(B2422,'[1]Contratistas-REP legal'!$C$1:$Z$3995,3,FALSE)</f>
        <v>CRISTHIAN CAMILO RIVERA BARRETO</v>
      </c>
      <c r="E2422" s="6">
        <f>+VLOOKUP(B2422,'[1]Contratistas-REP legal'!$C$1:$Z$3995,5,FALSE)</f>
        <v>1023940399</v>
      </c>
      <c r="F2422" s="7" t="s">
        <v>829</v>
      </c>
      <c r="G2422" s="8">
        <f>+VLOOKUP(B2422,'[1]Contratistas-REP legal'!$C$1:$Z$3995,17,FALSE)</f>
        <v>0</v>
      </c>
      <c r="H2422" s="9" t="str">
        <f>+VLOOKUP(B2422,'[1]Contratos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22" s="5" t="str">
        <f>+VLOOKUP(B2422,'[1]Contratos electrónicos SECOP II'!$D$1:$AZ$3653,23,FALSE)</f>
        <v>Inversión</v>
      </c>
      <c r="J2422" s="5"/>
      <c r="K2422" s="5" t="str">
        <f>+VLOOKUP(B2422,'[1]Contratos electrónicos SECOP II'!$D$1:$AZ$3653,26,FALSE)</f>
        <v>O23011733012024008608051</v>
      </c>
      <c r="L2422" s="11">
        <f>+VLOOKUP(B2422,'[1]Contratos electrónicos SECOP II'!$D$1:$AZ$3653,29,FALSE)</f>
        <v>12596430</v>
      </c>
      <c r="M2422" s="13">
        <v>45504</v>
      </c>
      <c r="N2422" s="13">
        <f>+VLOOKUP(B2422,'[1]Contratos electrónicos SECOP II'!$D$1:$AZ$3653,14,FALSE)</f>
        <v>45505</v>
      </c>
      <c r="O2422" s="13">
        <f>+VLOOKUP(B2422,'[1]Contratos electrónicos SECOP II'!$D$1:$AZ$3653,15,FALSE)</f>
        <v>45611</v>
      </c>
      <c r="P2422" s="15">
        <f t="shared" si="80"/>
        <v>107</v>
      </c>
      <c r="Q2422" s="11" t="s">
        <v>874</v>
      </c>
      <c r="R2422" s="11">
        <f>+VLOOKUP(B2422,[2]Hoja2!$A$3:$C$3503,3,FALSE)</f>
        <v>12596430</v>
      </c>
      <c r="S2422" s="11">
        <f t="shared" si="78"/>
        <v>0</v>
      </c>
      <c r="T2422" s="22">
        <f t="shared" si="79"/>
        <v>100</v>
      </c>
      <c r="U2422" s="5">
        <v>0</v>
      </c>
      <c r="V2422" s="10" t="s">
        <v>9110</v>
      </c>
    </row>
    <row r="2423" spans="1:22" s="4" customFormat="1" ht="51" x14ac:dyDescent="0.2">
      <c r="A2423" s="5" t="s">
        <v>8105</v>
      </c>
      <c r="B2423" s="5" t="s">
        <v>8105</v>
      </c>
      <c r="C2423" s="5" t="str">
        <f>+VLOOKUP(B2423,[2]Hoja1!$H$1:$I$5207,2,FALSE)</f>
        <v>CONTRATO DE PRESTACION DE SERVICIOS DE APOYO A LA GESTION</v>
      </c>
      <c r="D2423" s="6" t="str">
        <f>+VLOOKUP(B2423,'[1]Contratistas-REP legal'!$C$1:$Z$3995,3,FALSE)</f>
        <v>ELKIN OSWALDO TORRES ALVAREZ</v>
      </c>
      <c r="E2423" s="6">
        <f>+VLOOKUP(B2423,'[1]Contratistas-REP legal'!$C$1:$Z$3995,5,FALSE)</f>
        <v>80233562</v>
      </c>
      <c r="F2423" s="7" t="s">
        <v>829</v>
      </c>
      <c r="G2423" s="8">
        <f>+VLOOKUP(B2423,'[1]Contratistas-REP legal'!$C$1:$Z$3995,17,FALSE)</f>
        <v>0</v>
      </c>
      <c r="H2423" s="9" t="str">
        <f>+VLOOKUP(B2423,'[1]Contratos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23" s="5" t="str">
        <f>+VLOOKUP(B2423,'[1]Contratos electrónicos SECOP II'!$D$1:$AZ$3653,23,FALSE)</f>
        <v>Inversión</v>
      </c>
      <c r="J2423" s="5"/>
      <c r="K2423" s="5" t="str">
        <f>+VLOOKUP(B2423,'[1]Contratos electrónicos SECOP II'!$D$1:$AZ$3653,26,FALSE)</f>
        <v>O23011733012024008608051</v>
      </c>
      <c r="L2423" s="11">
        <f>+VLOOKUP(B2423,'[1]Contratos electrónicos SECOP II'!$D$1:$AZ$3653,29,FALSE)</f>
        <v>12596430</v>
      </c>
      <c r="M2423" s="13">
        <v>45504</v>
      </c>
      <c r="N2423" s="13">
        <f>+VLOOKUP(B2423,'[1]Contratos electrónicos SECOP II'!$D$1:$AZ$3653,14,FALSE)</f>
        <v>45505</v>
      </c>
      <c r="O2423" s="13">
        <f>+VLOOKUP(B2423,'[1]Contratos electrónicos SECOP II'!$D$1:$AZ$3653,15,FALSE)</f>
        <v>45611</v>
      </c>
      <c r="P2423" s="15">
        <f t="shared" si="80"/>
        <v>107</v>
      </c>
      <c r="Q2423" s="11" t="s">
        <v>874</v>
      </c>
      <c r="R2423" s="11">
        <f>+VLOOKUP(B2423,[2]Hoja2!$A$3:$C$3503,3,FALSE)</f>
        <v>12596430</v>
      </c>
      <c r="S2423" s="11">
        <f t="shared" si="78"/>
        <v>0</v>
      </c>
      <c r="T2423" s="22">
        <f t="shared" si="79"/>
        <v>100</v>
      </c>
      <c r="U2423" s="5">
        <v>0</v>
      </c>
      <c r="V2423" s="10" t="s">
        <v>9111</v>
      </c>
    </row>
    <row r="2424" spans="1:22" s="4" customFormat="1" ht="51" x14ac:dyDescent="0.2">
      <c r="A2424" s="5" t="s">
        <v>8106</v>
      </c>
      <c r="B2424" s="5" t="s">
        <v>8106</v>
      </c>
      <c r="C2424" s="5" t="str">
        <f>+VLOOKUP(B2424,[2]Hoja1!$H$1:$I$5207,2,FALSE)</f>
        <v>CONTRATO DE PRESTACION DE SERVICIOS PROFESIONALES</v>
      </c>
      <c r="D2424" s="6" t="str">
        <f>+VLOOKUP(B2424,'[1]Contratistas-REP legal'!$C$1:$Z$3995,3,FALSE)</f>
        <v>BYRON LENIN CAÑAR CEBALLOS</v>
      </c>
      <c r="E2424" s="6">
        <f>+VLOOKUP(B2424,'[1]Contratistas-REP legal'!$C$1:$Z$3995,5,FALSE)</f>
        <v>1085259459</v>
      </c>
      <c r="F2424" s="7" t="s">
        <v>829</v>
      </c>
      <c r="G2424" s="8">
        <f>+VLOOKUP(B2424,'[1]Contratistas-REP legal'!$C$1:$Z$3995,17,FALSE)</f>
        <v>0</v>
      </c>
      <c r="H2424" s="9" t="str">
        <f>+VLOOKUP(B2424,'[1]Contratos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24" s="5" t="str">
        <f>+VLOOKUP(B2424,'[1]Contratos electrónicos SECOP II'!$D$1:$AZ$3653,23,FALSE)</f>
        <v>Inversión</v>
      </c>
      <c r="J2424" s="5"/>
      <c r="K2424" s="5" t="str">
        <f>+VLOOKUP(B2424,'[1]Contratos electrónicos SECOP II'!$D$1:$AZ$3653,26,FALSE)</f>
        <v>O23011733012024008608122</v>
      </c>
      <c r="L2424" s="11">
        <f>+VLOOKUP(B2424,'[1]Contratos electrónicos SECOP II'!$D$1:$AZ$3653,29,FALSE)</f>
        <v>12596430</v>
      </c>
      <c r="M2424" s="13">
        <v>45504</v>
      </c>
      <c r="N2424" s="13">
        <f>+VLOOKUP(B2424,'[1]Contratos electrónicos SECOP II'!$D$1:$AZ$3653,14,FALSE)</f>
        <v>45505</v>
      </c>
      <c r="O2424" s="13">
        <f>+VLOOKUP(B2424,'[1]Contratos electrónicos SECOP II'!$D$1:$AZ$3653,15,FALSE)</f>
        <v>45611</v>
      </c>
      <c r="P2424" s="15">
        <f t="shared" si="80"/>
        <v>107</v>
      </c>
      <c r="Q2424" s="11" t="s">
        <v>874</v>
      </c>
      <c r="R2424" s="11">
        <f>+VLOOKUP(B2424,[2]Hoja2!$A$3:$C$3503,3,FALSE)</f>
        <v>12596430</v>
      </c>
      <c r="S2424" s="11">
        <f t="shared" si="78"/>
        <v>0</v>
      </c>
      <c r="T2424" s="22">
        <f t="shared" si="79"/>
        <v>100</v>
      </c>
      <c r="U2424" s="5">
        <v>0</v>
      </c>
      <c r="V2424" s="10" t="s">
        <v>9112</v>
      </c>
    </row>
    <row r="2425" spans="1:22" s="4" customFormat="1" ht="51" x14ac:dyDescent="0.2">
      <c r="A2425" s="5" t="s">
        <v>8107</v>
      </c>
      <c r="B2425" s="5" t="s">
        <v>8107</v>
      </c>
      <c r="C2425" s="5" t="str">
        <f>+VLOOKUP(B2425,[2]Hoja1!$H$1:$I$5207,2,FALSE)</f>
        <v>CONTRATO DE PRESTACION DE SERVICIOS PROFESIONALES</v>
      </c>
      <c r="D2425" s="6" t="str">
        <f>+VLOOKUP(B2425,'[1]Contratistas-REP legal'!$C$1:$Z$3995,3,FALSE)</f>
        <v>LUIS ALEXANDER MORENO ARIZA</v>
      </c>
      <c r="E2425" s="6">
        <f>+VLOOKUP(B2425,'[1]Contratistas-REP legal'!$C$1:$Z$3995,5,FALSE)</f>
        <v>79761419</v>
      </c>
      <c r="F2425" s="7" t="s">
        <v>829</v>
      </c>
      <c r="G2425" s="8">
        <f>+VLOOKUP(B2425,'[1]Contratistas-REP legal'!$C$1:$Z$3995,17,FALSE)</f>
        <v>0</v>
      </c>
      <c r="H2425" s="9" t="str">
        <f>+VLOOKUP(B2425,'[1]Contratos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425" s="5" t="str">
        <f>+VLOOKUP(B2425,'[1]Contratos electrónicos SECOP II'!$D$1:$AZ$3653,23,FALSE)</f>
        <v>Inversión</v>
      </c>
      <c r="J2425" s="5"/>
      <c r="K2425" s="5" t="str">
        <f>+VLOOKUP(B2425,'[1]Contratos electrónicos SECOP II'!$D$1:$AZ$3653,26,FALSE)</f>
        <v>O23011733012024008608122</v>
      </c>
      <c r="L2425" s="11">
        <f>+VLOOKUP(B2425,'[1]Contratos electrónicos SECOP II'!$D$1:$AZ$3653,29,FALSE)</f>
        <v>12596430</v>
      </c>
      <c r="M2425" s="13">
        <v>45504</v>
      </c>
      <c r="N2425" s="13">
        <f>+VLOOKUP(B2425,'[1]Contratos electrónicos SECOP II'!$D$1:$AZ$3653,14,FALSE)</f>
        <v>45505</v>
      </c>
      <c r="O2425" s="13">
        <f>+VLOOKUP(B2425,'[1]Contratos electrónicos SECOP II'!$D$1:$AZ$3653,15,FALSE)</f>
        <v>45611</v>
      </c>
      <c r="P2425" s="15">
        <f t="shared" si="80"/>
        <v>107</v>
      </c>
      <c r="Q2425" s="11" t="s">
        <v>874</v>
      </c>
      <c r="R2425" s="11">
        <f>+VLOOKUP(B2425,[2]Hoja2!$A$3:$C$3503,3,FALSE)</f>
        <v>12596430</v>
      </c>
      <c r="S2425" s="11">
        <f t="shared" si="78"/>
        <v>0</v>
      </c>
      <c r="T2425" s="22">
        <f t="shared" si="79"/>
        <v>100</v>
      </c>
      <c r="U2425" s="5">
        <v>0</v>
      </c>
      <c r="V2425" s="10" t="s">
        <v>9113</v>
      </c>
    </row>
    <row r="2426" spans="1:22" s="4" customFormat="1" ht="51" x14ac:dyDescent="0.2">
      <c r="A2426" s="5" t="s">
        <v>8108</v>
      </c>
      <c r="B2426" s="5" t="s">
        <v>8108</v>
      </c>
      <c r="C2426" s="5" t="str">
        <f>+VLOOKUP(B2426,[2]Hoja1!$H$1:$I$5207,2,FALSE)</f>
        <v>CONTRATO DE PRESTACION DE SERVICIOS PROFESIONALES</v>
      </c>
      <c r="D2426" s="6" t="str">
        <f>+VLOOKUP(B2426,'[1]Contratistas-REP legal'!$C$1:$Z$3995,3,FALSE)</f>
        <v>JORDAN CAMILO BARBOSA GAMBOA</v>
      </c>
      <c r="E2426" s="6">
        <f>+VLOOKUP(B2426,'[1]Contratistas-REP legal'!$C$1:$Z$3995,5,FALSE)</f>
        <v>1023009818</v>
      </c>
      <c r="F2426" s="7" t="s">
        <v>829</v>
      </c>
      <c r="G2426" s="8">
        <f>+VLOOKUP(B2426,'[1]Contratistas-REP legal'!$C$1:$Z$3995,17,FALSE)</f>
        <v>0</v>
      </c>
      <c r="H2426" s="9" t="str">
        <f>+VLOOKUP(B2426,'[1]Contratos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426" s="5" t="str">
        <f>+VLOOKUP(B2426,'[1]Contratos electrónicos SECOP II'!$D$1:$AZ$3653,23,FALSE)</f>
        <v>Inversión</v>
      </c>
      <c r="J2426" s="5"/>
      <c r="K2426" s="5" t="str">
        <f>+VLOOKUP(B2426,'[1]Contratos electrónicos SECOP II'!$D$1:$AZ$3653,26,FALSE)</f>
        <v>O23011733012024008608122</v>
      </c>
      <c r="L2426" s="11">
        <f>+VLOOKUP(B2426,'[1]Contratos electrónicos SECOP II'!$D$1:$AZ$3653,29,FALSE)</f>
        <v>12596430</v>
      </c>
      <c r="M2426" s="13">
        <v>45504</v>
      </c>
      <c r="N2426" s="13">
        <f>+VLOOKUP(B2426,'[1]Contratos electrónicos SECOP II'!$D$1:$AZ$3653,14,FALSE)</f>
        <v>45506</v>
      </c>
      <c r="O2426" s="13">
        <f>+VLOOKUP(B2426,'[1]Contratos electrónicos SECOP II'!$D$1:$AZ$3653,15,FALSE)</f>
        <v>45611</v>
      </c>
      <c r="P2426" s="15">
        <f t="shared" si="80"/>
        <v>106</v>
      </c>
      <c r="Q2426" s="11" t="s">
        <v>874</v>
      </c>
      <c r="R2426" s="11">
        <f>+VLOOKUP(B2426,[2]Hoja2!$A$3:$C$3503,3,FALSE)</f>
        <v>12596430</v>
      </c>
      <c r="S2426" s="11">
        <f t="shared" si="78"/>
        <v>0</v>
      </c>
      <c r="T2426" s="22">
        <f t="shared" si="79"/>
        <v>100</v>
      </c>
      <c r="U2426" s="5">
        <v>0</v>
      </c>
      <c r="V2426" s="10" t="s">
        <v>9114</v>
      </c>
    </row>
    <row r="2427" spans="1:22" s="4" customFormat="1" ht="51" x14ac:dyDescent="0.2">
      <c r="A2427" s="5" t="s">
        <v>8109</v>
      </c>
      <c r="B2427" s="5" t="s">
        <v>8109</v>
      </c>
      <c r="C2427" s="5" t="str">
        <f>+VLOOKUP(B2427,[2]Hoja1!$H$1:$I$5207,2,FALSE)</f>
        <v>CONTRATO DE PRESTACION DE SERVICIOS PROFESIONALES</v>
      </c>
      <c r="D2427" s="6" t="str">
        <f>+VLOOKUP(B2427,'[1]Contratistas-REP legal'!$C$1:$Z$3995,3,FALSE)</f>
        <v>RICARDO STIVEN GUALTEROS SANABRIA</v>
      </c>
      <c r="E2427" s="6">
        <f>+VLOOKUP(B2427,'[1]Contratistas-REP legal'!$C$1:$Z$3995,5,FALSE)</f>
        <v>1000719321</v>
      </c>
      <c r="F2427" s="7" t="s">
        <v>829</v>
      </c>
      <c r="G2427" s="8">
        <f>+VLOOKUP(B2427,'[1]Contratistas-REP legal'!$C$1:$Z$3995,17,FALSE)</f>
        <v>0</v>
      </c>
      <c r="H2427" s="9" t="str">
        <f>+VLOOKUP(B2427,'[1]Contratos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427" s="5" t="str">
        <f>+VLOOKUP(B2427,'[1]Contratos electrónicos SECOP II'!$D$1:$AZ$3653,23,FALSE)</f>
        <v>Inversión</v>
      </c>
      <c r="J2427" s="5"/>
      <c r="K2427" s="5" t="str">
        <f>+VLOOKUP(B2427,'[1]Contratos electrónicos SECOP II'!$D$1:$AZ$3653,26,FALSE)</f>
        <v>O23011733012024008608051</v>
      </c>
      <c r="L2427" s="11">
        <f>+VLOOKUP(B2427,'[1]Contratos electrónicos SECOP II'!$D$1:$AZ$3653,29,FALSE)</f>
        <v>8415908</v>
      </c>
      <c r="M2427" s="13">
        <v>45504</v>
      </c>
      <c r="N2427" s="13">
        <f>+VLOOKUP(B2427,'[1]Contratos electrónicos SECOP II'!$D$1:$AZ$3653,14,FALSE)</f>
        <v>45505</v>
      </c>
      <c r="O2427" s="13">
        <f>+VLOOKUP(B2427,'[1]Contratos electrónicos SECOP II'!$D$1:$AZ$3653,15,FALSE)</f>
        <v>45611</v>
      </c>
      <c r="P2427" s="15">
        <f t="shared" si="80"/>
        <v>107</v>
      </c>
      <c r="Q2427" s="11" t="s">
        <v>874</v>
      </c>
      <c r="R2427" s="11">
        <f>+VLOOKUP(B2427,[2]Hoja2!$A$3:$C$3503,3,FALSE)</f>
        <v>8415908</v>
      </c>
      <c r="S2427" s="11">
        <f t="shared" si="78"/>
        <v>0</v>
      </c>
      <c r="T2427" s="22">
        <f t="shared" si="79"/>
        <v>100</v>
      </c>
      <c r="U2427" s="5">
        <v>0</v>
      </c>
      <c r="V2427" s="10" t="s">
        <v>9115</v>
      </c>
    </row>
    <row r="2428" spans="1:22" s="4" customFormat="1" ht="51" x14ac:dyDescent="0.2">
      <c r="A2428" s="5" t="s">
        <v>8110</v>
      </c>
      <c r="B2428" s="5" t="s">
        <v>8110</v>
      </c>
      <c r="C2428" s="5" t="str">
        <f>+VLOOKUP(B2428,[2]Hoja1!$H$1:$I$5207,2,FALSE)</f>
        <v>CONTRATO DE PRESTACION DE SERVICIOS DE APOYO A LA GESTION</v>
      </c>
      <c r="D2428" s="6" t="str">
        <f>+VLOOKUP(B2428,'[1]Contratistas-REP legal'!$C$1:$Z$3995,3,FALSE)</f>
        <v>FRANK BORIS EDUARDO MALDONADO OLIVO</v>
      </c>
      <c r="E2428" s="6">
        <f>+VLOOKUP(B2428,'[1]Contratistas-REP legal'!$C$1:$Z$3995,5,FALSE)</f>
        <v>80050747</v>
      </c>
      <c r="F2428" s="7" t="s">
        <v>829</v>
      </c>
      <c r="G2428" s="8">
        <f>+VLOOKUP(B2428,'[1]Contratistas-REP legal'!$C$1:$Z$3995,17,FALSE)</f>
        <v>0</v>
      </c>
      <c r="H2428" s="9" t="str">
        <f>+VLOOKUP(B2428,'[1]Contratos electrónicos SECOP II'!$D$1:$AZ$3653,33,FALSE)</f>
        <v>Prestar servicios de apoyo a la gestión al IDARTES -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v>
      </c>
      <c r="I2428" s="5" t="str">
        <f>+VLOOKUP(B2428,'[1]Contratos electrónicos SECOP II'!$D$1:$AZ$3653,23,FALSE)</f>
        <v>Inversión</v>
      </c>
      <c r="J2428" s="5"/>
      <c r="K2428" s="5" t="str">
        <f>+VLOOKUP(B2428,'[1]Contratos electrónicos SECOP II'!$D$1:$AZ$3653,26,FALSE)</f>
        <v>O23011733012024008605053</v>
      </c>
      <c r="L2428" s="11">
        <f>+VLOOKUP(B2428,'[1]Contratos electrónicos SECOP II'!$D$1:$AZ$3653,29,FALSE)</f>
        <v>18000000</v>
      </c>
      <c r="M2428" s="13">
        <v>45506</v>
      </c>
      <c r="N2428" s="13">
        <f>+VLOOKUP(B2428,'[1]Contratos electrónicos SECOP II'!$D$1:$AZ$3653,14,FALSE)</f>
        <v>45512</v>
      </c>
      <c r="O2428" s="13">
        <f>+VLOOKUP(B2428,'[1]Contratos electrónicos SECOP II'!$D$1:$AZ$3653,15,FALSE)</f>
        <v>45626</v>
      </c>
      <c r="P2428" s="15">
        <f t="shared" si="80"/>
        <v>115</v>
      </c>
      <c r="Q2428" s="11" t="s">
        <v>874</v>
      </c>
      <c r="R2428" s="11">
        <f>+VLOOKUP(B2428,[2]Hoja2!$A$3:$C$3503,3,FALSE)</f>
        <v>18000000</v>
      </c>
      <c r="S2428" s="11">
        <f t="shared" si="78"/>
        <v>0</v>
      </c>
      <c r="T2428" s="22">
        <f t="shared" si="79"/>
        <v>100</v>
      </c>
      <c r="U2428" s="5">
        <v>1</v>
      </c>
      <c r="V2428" s="10" t="s">
        <v>9116</v>
      </c>
    </row>
    <row r="2429" spans="1:22" s="4" customFormat="1" ht="25.5" x14ac:dyDescent="0.2">
      <c r="A2429" s="5" t="s">
        <v>8111</v>
      </c>
      <c r="B2429" s="5" t="s">
        <v>8111</v>
      </c>
      <c r="C2429" s="5" t="str">
        <f>+VLOOKUP(B2429,[2]Hoja1!$H$1:$I$5207,2,FALSE)</f>
        <v>CONTRATO DE PRESTACION DE SERVICIOS PROFESIONALES</v>
      </c>
      <c r="D2429" s="6" t="str">
        <f>+VLOOKUP(B2429,'[1]Contratistas-REP legal'!$C$1:$Z$3995,3,FALSE)</f>
        <v>NATALY RODRIGUEZ ORTIZ</v>
      </c>
      <c r="E2429" s="6">
        <f>+VLOOKUP(B2429,'[1]Contratistas-REP legal'!$C$1:$Z$3995,5,FALSE)</f>
        <v>52846123</v>
      </c>
      <c r="F2429" s="7" t="s">
        <v>829</v>
      </c>
      <c r="G2429" s="8">
        <f>+VLOOKUP(B2429,'[1]Contratistas-REP legal'!$C$1:$Z$3995,17,FALSE)</f>
        <v>0</v>
      </c>
      <c r="H2429" s="9" t="str">
        <f>+VLOOKUP(B2429,'[1]Contratos electrónicos SECOP II'!$D$1:$AZ$3653,33,FALSE)</f>
        <v>Prestar servicios profesionales al IDARTES - Subdirección de Formación Artística, para generar e implementar procesos cualitativos de evaluación de la cadena de valor del Programa Nidos Arte en Primera Infancia.</v>
      </c>
      <c r="I2429" s="5" t="str">
        <f>+VLOOKUP(B2429,'[1]Contratos electrónicos SECOP II'!$D$1:$AZ$3653,23,FALSE)</f>
        <v>Inversión</v>
      </c>
      <c r="J2429" s="5"/>
      <c r="K2429" s="5" t="str">
        <f>+VLOOKUP(B2429,'[1]Contratos electrónicos SECOP II'!$D$1:$AZ$3653,26,FALSE)</f>
        <v>O23011733012024006408069</v>
      </c>
      <c r="L2429" s="11">
        <f>+VLOOKUP(B2429,'[1]Contratos electrónicos SECOP II'!$D$1:$AZ$3653,29,FALSE)</f>
        <v>21248000</v>
      </c>
      <c r="M2429" s="13">
        <v>45517</v>
      </c>
      <c r="N2429" s="13">
        <f>+VLOOKUP(B2429,'[1]Contratos electrónicos SECOP II'!$D$1:$AZ$3653,14,FALSE)</f>
        <v>45520</v>
      </c>
      <c r="O2429" s="13">
        <f>+VLOOKUP(B2429,'[1]Contratos electrónicos SECOP II'!$D$1:$AZ$3653,15,FALSE)</f>
        <v>45641</v>
      </c>
      <c r="P2429" s="15">
        <f t="shared" si="80"/>
        <v>122</v>
      </c>
      <c r="Q2429" s="11" t="s">
        <v>874</v>
      </c>
      <c r="R2429" s="11">
        <f>+VLOOKUP(B2429,[2]Hoja2!$A$3:$C$3503,3,FALSE)</f>
        <v>21248000</v>
      </c>
      <c r="S2429" s="11">
        <f t="shared" si="78"/>
        <v>0</v>
      </c>
      <c r="T2429" s="22">
        <f t="shared" si="79"/>
        <v>100</v>
      </c>
      <c r="U2429" s="5">
        <v>1</v>
      </c>
      <c r="V2429" s="10" t="e">
        <v>#N/A</v>
      </c>
    </row>
    <row r="2430" spans="1:22" s="4" customFormat="1" ht="51" x14ac:dyDescent="0.2">
      <c r="A2430" s="5" t="s">
        <v>8112</v>
      </c>
      <c r="B2430" s="5" t="s">
        <v>8112</v>
      </c>
      <c r="C2430" s="5" t="str">
        <f>+VLOOKUP(B2430,[2]Hoja1!$H$1:$I$5207,2,FALSE)</f>
        <v>CONTRATO DE PRESTACION DE SERVICIOS PROFESIONALES</v>
      </c>
      <c r="D2430" s="6" t="str">
        <f>+VLOOKUP(B2430,'[1]Contratistas-REP legal'!$C$1:$Z$3995,3,FALSE)</f>
        <v>DANIEL ALEJANDRO REYES GALVIS</v>
      </c>
      <c r="E2430" s="6">
        <f>+VLOOKUP(B2430,'[1]Contratistas-REP legal'!$C$1:$Z$3995,5,FALSE)</f>
        <v>1015423663</v>
      </c>
      <c r="F2430" s="7" t="s">
        <v>829</v>
      </c>
      <c r="G2430" s="8">
        <f>+VLOOKUP(B2430,'[1]Contratistas-REP legal'!$C$1:$Z$3995,17,FALSE)</f>
        <v>0</v>
      </c>
      <c r="H2430" s="9" t="str">
        <f>+VLOOKUP(B2430,'[1]Contratos electrónicos SECOP II'!$D$1:$AZ$3653,33,FALSE)</f>
        <v>Prestar servicios profesionales al IDARTES - Subdirección de Formación Artística, para generar e implementar procesos de medición y evaluación de la cadena de valor del Programa Nidos Arte en Primera Infancia.</v>
      </c>
      <c r="I2430" s="5" t="str">
        <f>+VLOOKUP(B2430,'[1]Contratos electrónicos SECOP II'!$D$1:$AZ$3653,23,FALSE)</f>
        <v>Inversión</v>
      </c>
      <c r="J2430" s="5"/>
      <c r="K2430" s="5" t="str">
        <f>+VLOOKUP(B2430,'[1]Contratos electrónicos SECOP II'!$D$1:$AZ$3653,26,FALSE)</f>
        <v>O23011733012024006408069</v>
      </c>
      <c r="L2430" s="11">
        <f>+VLOOKUP(B2430,'[1]Contratos electrónicos SECOP II'!$D$1:$AZ$3653,29,FALSE)</f>
        <v>21248000</v>
      </c>
      <c r="M2430" s="13">
        <v>45519</v>
      </c>
      <c r="N2430" s="13">
        <f>+VLOOKUP(B2430,'[1]Contratos electrónicos SECOP II'!$D$1:$AZ$3653,14,FALSE)</f>
        <v>45527</v>
      </c>
      <c r="O2430" s="13">
        <f>+VLOOKUP(B2430,'[1]Contratos electrónicos SECOP II'!$D$1:$AZ$3653,15,FALSE)</f>
        <v>45641</v>
      </c>
      <c r="P2430" s="15">
        <f t="shared" si="80"/>
        <v>115</v>
      </c>
      <c r="Q2430" s="11" t="s">
        <v>874</v>
      </c>
      <c r="R2430" s="11">
        <f>+VLOOKUP(B2430,[2]Hoja2!$A$3:$C$3503,3,FALSE)</f>
        <v>21248000</v>
      </c>
      <c r="S2430" s="11">
        <f t="shared" si="78"/>
        <v>0</v>
      </c>
      <c r="T2430" s="22">
        <f t="shared" si="79"/>
        <v>100</v>
      </c>
      <c r="U2430" s="5">
        <v>1</v>
      </c>
      <c r="V2430" s="10" t="s">
        <v>9117</v>
      </c>
    </row>
    <row r="2431" spans="1:22" s="4" customFormat="1" ht="51" x14ac:dyDescent="0.2">
      <c r="A2431" s="5" t="s">
        <v>8113</v>
      </c>
      <c r="B2431" s="5" t="s">
        <v>8113</v>
      </c>
      <c r="C2431" s="5" t="str">
        <f>+VLOOKUP(B2431,[2]Hoja1!$H$1:$I$5207,2,FALSE)</f>
        <v>CONTRATO DE PRESTACION DE SERVICIOS DE APOYO A LA GESTION</v>
      </c>
      <c r="D2431" s="6" t="str">
        <f>+VLOOKUP(B2431,'[1]Contratistas-REP legal'!$C$1:$Z$3995,3,FALSE)</f>
        <v>DAVID JARAMILLO VESGA</v>
      </c>
      <c r="E2431" s="6">
        <f>+VLOOKUP(B2431,'[1]Contratistas-REP legal'!$C$1:$Z$3995,5,FALSE)</f>
        <v>1061772011</v>
      </c>
      <c r="F2431" s="7" t="s">
        <v>829</v>
      </c>
      <c r="G2431" s="8">
        <f>+VLOOKUP(B2431,'[1]Contratistas-REP legal'!$C$1:$Z$3995,17,FALSE)</f>
        <v>0</v>
      </c>
      <c r="H2431" s="9" t="str">
        <f>+VLOOKUP(B2431,'[1]Contratos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431" s="5" t="str">
        <f>+VLOOKUP(B2431,'[1]Contratos electrónicos SECOP II'!$D$1:$AZ$3653,23,FALSE)</f>
        <v>Inversión</v>
      </c>
      <c r="J2431" s="5"/>
      <c r="K2431" s="5" t="str">
        <f>+VLOOKUP(B2431,'[1]Contratos electrónicos SECOP II'!$D$1:$AZ$3653,26,FALSE)</f>
        <v>O23011733012024006408122</v>
      </c>
      <c r="L2431" s="11">
        <f>+VLOOKUP(B2431,'[1]Contratos electrónicos SECOP II'!$D$1:$AZ$3653,29,FALSE)</f>
        <v>8994000</v>
      </c>
      <c r="M2431" s="13">
        <v>45509</v>
      </c>
      <c r="N2431" s="13">
        <f>+VLOOKUP(B2431,'[1]Contratos electrónicos SECOP II'!$D$1:$AZ$3653,14,FALSE)</f>
        <v>45509</v>
      </c>
      <c r="O2431" s="13">
        <f>+VLOOKUP(B2431,'[1]Contratos electrónicos SECOP II'!$D$1:$AZ$3653,15,FALSE)</f>
        <v>45596</v>
      </c>
      <c r="P2431" s="15">
        <f t="shared" si="80"/>
        <v>88</v>
      </c>
      <c r="Q2431" s="11" t="s">
        <v>874</v>
      </c>
      <c r="R2431" s="11">
        <f>+VLOOKUP(B2431,[2]Hoja2!$A$3:$C$3503,3,FALSE)</f>
        <v>8994000</v>
      </c>
      <c r="S2431" s="11">
        <f t="shared" si="78"/>
        <v>0</v>
      </c>
      <c r="T2431" s="22">
        <f t="shared" si="79"/>
        <v>100</v>
      </c>
      <c r="U2431" s="5">
        <v>0</v>
      </c>
      <c r="V2431" s="10" t="s">
        <v>9118</v>
      </c>
    </row>
    <row r="2432" spans="1:22" s="4" customFormat="1" ht="51" x14ac:dyDescent="0.2">
      <c r="A2432" s="5" t="s">
        <v>8114</v>
      </c>
      <c r="B2432" s="5" t="s">
        <v>8114</v>
      </c>
      <c r="C2432" s="5" t="str">
        <f>+VLOOKUP(B2432,[2]Hoja1!$H$1:$I$5207,2,FALSE)</f>
        <v>CONTRATO DE PRESTACION DE SERVICIOS PROFESIONALES</v>
      </c>
      <c r="D2432" s="6" t="str">
        <f>+VLOOKUP(B2432,'[1]Contratistas-REP legal'!$C$1:$Z$3995,3,FALSE)</f>
        <v>JOSE GUILLERMO PAIVA MURCIA</v>
      </c>
      <c r="E2432" s="6">
        <f>+VLOOKUP(B2432,'[1]Contratistas-REP legal'!$C$1:$Z$3995,5,FALSE)</f>
        <v>1033772491</v>
      </c>
      <c r="F2432" s="7" t="s">
        <v>829</v>
      </c>
      <c r="G2432" s="8">
        <f>+VLOOKUP(B2432,'[1]Contratistas-REP legal'!$C$1:$Z$3995,17,FALSE)</f>
        <v>0</v>
      </c>
      <c r="H2432" s="9" t="str">
        <f>+VLOOKUP(B2432,'[1]Contratos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32" s="5" t="str">
        <f>+VLOOKUP(B2432,'[1]Contratos electrónicos SECOP II'!$D$1:$AZ$3653,23,FALSE)</f>
        <v>Inversión</v>
      </c>
      <c r="J2432" s="5"/>
      <c r="K2432" s="5" t="str">
        <f>+VLOOKUP(B2432,'[1]Contratos electrónicos SECOP II'!$D$1:$AZ$3653,26,FALSE)</f>
        <v>O23011733012024008608126</v>
      </c>
      <c r="L2432" s="11">
        <f>+VLOOKUP(B2432,'[1]Contratos electrónicos SECOP II'!$D$1:$AZ$3653,29,FALSE)</f>
        <v>8415908</v>
      </c>
      <c r="M2432" s="13">
        <v>45506</v>
      </c>
      <c r="N2432" s="13">
        <f>+VLOOKUP(B2432,'[1]Contratos electrónicos SECOP II'!$D$1:$AZ$3653,14,FALSE)</f>
        <v>45513</v>
      </c>
      <c r="O2432" s="13">
        <f>+VLOOKUP(B2432,'[1]Contratos electrónicos SECOP II'!$D$1:$AZ$3653,15,FALSE)</f>
        <v>45611</v>
      </c>
      <c r="P2432" s="15">
        <f t="shared" si="80"/>
        <v>99</v>
      </c>
      <c r="Q2432" s="11" t="s">
        <v>874</v>
      </c>
      <c r="R2432" s="11">
        <f>+VLOOKUP(B2432,[2]Hoja2!$A$3:$C$3503,3,FALSE)</f>
        <v>8415908</v>
      </c>
      <c r="S2432" s="11">
        <f t="shared" si="78"/>
        <v>0</v>
      </c>
      <c r="T2432" s="22">
        <f t="shared" si="79"/>
        <v>100</v>
      </c>
      <c r="U2432" s="5">
        <v>0</v>
      </c>
      <c r="V2432" s="10" t="s">
        <v>9119</v>
      </c>
    </row>
    <row r="2433" spans="1:22" s="4" customFormat="1" ht="51" x14ac:dyDescent="0.2">
      <c r="A2433" s="5" t="s">
        <v>8115</v>
      </c>
      <c r="B2433" s="5" t="s">
        <v>8115</v>
      </c>
      <c r="C2433" s="5" t="str">
        <f>+VLOOKUP(B2433,[2]Hoja1!$H$1:$I$5207,2,FALSE)</f>
        <v>CONTRATO DE PRESTACION DE SERVICIOS PROFESIONALES</v>
      </c>
      <c r="D2433" s="6" t="str">
        <f>+VLOOKUP(B2433,'[1]Contratistas-REP legal'!$C$1:$Z$3995,3,FALSE)</f>
        <v>DANIEL ALFREDO BUITRAGO FERNANDEZ</v>
      </c>
      <c r="E2433" s="6">
        <f>+VLOOKUP(B2433,'[1]Contratistas-REP legal'!$C$1:$Z$3995,5,FALSE)</f>
        <v>1016013242</v>
      </c>
      <c r="F2433" s="7" t="s">
        <v>829</v>
      </c>
      <c r="G2433" s="8">
        <f>+VLOOKUP(B2433,'[1]Contratistas-REP legal'!$C$1:$Z$3995,17,FALSE)</f>
        <v>0</v>
      </c>
      <c r="H2433" s="9" t="str">
        <f>+VLOOKUP(B2433,'[1]Contratos electrónicos SECOP II'!$D$1:$AZ$3653,33,FALSE)</f>
        <v>Prestar servicios profesionales al Instituto Distrital de las Artes - IDARTES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
      <c r="I2433" s="5" t="str">
        <f>+VLOOKUP(B2433,'[1]Contratos electrónicos SECOP II'!$D$1:$AZ$3653,23,FALSE)</f>
        <v>Inversión</v>
      </c>
      <c r="J2433" s="5"/>
      <c r="K2433" s="5" t="str">
        <f>+VLOOKUP(B2433,'[1]Contratos electrónicos SECOP II'!$D$1:$AZ$3653,26,FALSE)</f>
        <v>O23011733012024008608126</v>
      </c>
      <c r="L2433" s="11">
        <f>+VLOOKUP(B2433,'[1]Contratos electrónicos SECOP II'!$D$1:$AZ$3653,29,FALSE)</f>
        <v>15505800</v>
      </c>
      <c r="M2433" s="13">
        <v>45512</v>
      </c>
      <c r="N2433" s="13">
        <f>+VLOOKUP(B2433,'[1]Contratos electrónicos SECOP II'!$D$1:$AZ$3653,14,FALSE)</f>
        <v>45512</v>
      </c>
      <c r="O2433" s="13">
        <f>+VLOOKUP(B2433,'[1]Contratos electrónicos SECOP II'!$D$1:$AZ$3653,15,FALSE)</f>
        <v>45636</v>
      </c>
      <c r="P2433" s="15">
        <f t="shared" si="80"/>
        <v>125</v>
      </c>
      <c r="Q2433" s="11" t="s">
        <v>874</v>
      </c>
      <c r="R2433" s="11">
        <f>+VLOOKUP(B2433,[2]Hoja2!$A$3:$C$3503,3,FALSE)</f>
        <v>15505800</v>
      </c>
      <c r="S2433" s="11">
        <f t="shared" si="78"/>
        <v>0</v>
      </c>
      <c r="T2433" s="22">
        <f t="shared" si="79"/>
        <v>100</v>
      </c>
      <c r="U2433" s="5">
        <v>0</v>
      </c>
      <c r="V2433" s="10" t="s">
        <v>9120</v>
      </c>
    </row>
    <row r="2434" spans="1:22" s="4" customFormat="1" ht="51" x14ac:dyDescent="0.2">
      <c r="A2434" s="5" t="s">
        <v>8116</v>
      </c>
      <c r="B2434" s="5" t="s">
        <v>8116</v>
      </c>
      <c r="C2434" s="5" t="str">
        <f>+VLOOKUP(B2434,[2]Hoja1!$H$1:$I$5207,2,FALSE)</f>
        <v>CONTRATO DE PRESTACION DE SERVICIOS DE APOYO A LA GESTION</v>
      </c>
      <c r="D2434" s="6" t="str">
        <f>+VLOOKUP(B2434,'[1]Contratistas-REP legal'!$C$1:$Z$3995,3,FALSE)</f>
        <v>JOHANNA MILENA GOMEZ GUTIERREZ</v>
      </c>
      <c r="E2434" s="6">
        <f>+VLOOKUP(B2434,'[1]Contratistas-REP legal'!$C$1:$Z$3995,5,FALSE)</f>
        <v>53108371</v>
      </c>
      <c r="F2434" s="7" t="s">
        <v>829</v>
      </c>
      <c r="G2434" s="8">
        <f>+VLOOKUP(B2434,'[1]Contratistas-REP legal'!$C$1:$Z$3995,17,FALSE)</f>
        <v>0</v>
      </c>
      <c r="H2434" s="9" t="str">
        <f>+VLOOKUP(B2434,'[1]Contratos electrónicos SECOP II'!$D$1:$AZ$3653,33,FALSE)</f>
        <v>Prestar servicios de apoyo a la gestion al Instituto Distrital de las Artes - IDARTES -Subdirección de Formación Artística, en las actividades asociadas a la estructuración y seguimiento administrativo, así como apoyo a la supervisión de los contratos y/o convenios asignados, acorde con los procesos y procedimientos definidos en la entidad.</v>
      </c>
      <c r="I2434" s="5" t="str">
        <f>+VLOOKUP(B2434,'[1]Contratos electrónicos SECOP II'!$D$1:$AZ$3653,23,FALSE)</f>
        <v>Inversión</v>
      </c>
      <c r="J2434" s="5"/>
      <c r="K2434" s="5" t="str">
        <f>+VLOOKUP(B2434,'[1]Contratos electrónicos SECOP II'!$D$1:$AZ$3653,26,FALSE)</f>
        <v>O23011733012024008608126</v>
      </c>
      <c r="L2434" s="11">
        <f>+VLOOKUP(B2434,'[1]Contratos electrónicos SECOP II'!$D$1:$AZ$3653,29,FALSE)</f>
        <v>34265000</v>
      </c>
      <c r="M2434" s="13">
        <v>45506</v>
      </c>
      <c r="N2434" s="13">
        <f>+VLOOKUP(B2434,'[1]Contratos electrónicos SECOP II'!$D$1:$AZ$3653,14,FALSE)</f>
        <v>45507</v>
      </c>
      <c r="O2434" s="13">
        <f>+VLOOKUP(B2434,'[1]Contratos electrónicos SECOP II'!$D$1:$AZ$3653,15,FALSE)</f>
        <v>45672</v>
      </c>
      <c r="P2434" s="15">
        <f t="shared" si="80"/>
        <v>166</v>
      </c>
      <c r="Q2434" s="11" t="s">
        <v>874</v>
      </c>
      <c r="R2434" s="11">
        <f>+VLOOKUP(B2434,[2]Hoja2!$A$3:$C$3503,3,FALSE)</f>
        <v>31150000</v>
      </c>
      <c r="S2434" s="11">
        <f t="shared" si="78"/>
        <v>3115000</v>
      </c>
      <c r="T2434" s="22">
        <f t="shared" si="79"/>
        <v>90.909090909090907</v>
      </c>
      <c r="U2434" s="5">
        <v>1</v>
      </c>
      <c r="V2434" s="10" t="s">
        <v>9121</v>
      </c>
    </row>
    <row r="2435" spans="1:22" s="4" customFormat="1" ht="51" x14ac:dyDescent="0.2">
      <c r="A2435" s="5" t="s">
        <v>8117</v>
      </c>
      <c r="B2435" s="5" t="s">
        <v>8117</v>
      </c>
      <c r="C2435" s="5" t="str">
        <f>+VLOOKUP(B2435,[2]Hoja1!$H$1:$I$5207,2,FALSE)</f>
        <v>CONTRATO DE PRESTACION DE SERVICIOS DE APOYO A LA GESTION</v>
      </c>
      <c r="D2435" s="6" t="str">
        <f>+VLOOKUP(B2435,'[1]Contratistas-REP legal'!$C$1:$Z$3995,3,FALSE)</f>
        <v>CARMEN JANNETH RUBIO DELGADO</v>
      </c>
      <c r="E2435" s="6">
        <f>+VLOOKUP(B2435,'[1]Contratistas-REP legal'!$C$1:$Z$3995,5,FALSE)</f>
        <v>1022326839</v>
      </c>
      <c r="F2435" s="7" t="s">
        <v>829</v>
      </c>
      <c r="G2435" s="8">
        <f>+VLOOKUP(B2435,'[1]Contratistas-REP legal'!$C$1:$Z$3995,17,FALSE)</f>
        <v>0</v>
      </c>
      <c r="H2435" s="9" t="str">
        <f>+VLOOKUP(B2435,'[1]Contratos electrónicos SECOP II'!$D$1:$AZ$3653,33,FALSE)</f>
        <v>Prestar servicios de apoyo a la gestión al IDARTES -Subdirección de Formación Artística, para el desarrollo y ejecución de los procesos de formación artística, en el marco del Programa Crea, acorde con las perspectivas pedagógicas del programa y de acuerdo con los requerimientos de la entidad.</v>
      </c>
      <c r="I2435" s="5" t="str">
        <f>+VLOOKUP(B2435,'[1]Contratos electrónicos SECOP II'!$D$1:$AZ$3653,23,FALSE)</f>
        <v>Inversión</v>
      </c>
      <c r="J2435" s="5"/>
      <c r="K2435" s="5" t="str">
        <f>+VLOOKUP(B2435,'[1]Contratos electrónicos SECOP II'!$D$1:$AZ$3653,26,FALSE)</f>
        <v>O23011733012024008608122</v>
      </c>
      <c r="L2435" s="11">
        <f>+VLOOKUP(B2435,'[1]Contratos electrónicos SECOP II'!$D$1:$AZ$3653,29,FALSE)</f>
        <v>12596430</v>
      </c>
      <c r="M2435" s="13">
        <v>45525</v>
      </c>
      <c r="N2435" s="13">
        <f>+VLOOKUP(B2435,'[1]Contratos electrónicos SECOP II'!$D$1:$AZ$3653,14,FALSE)</f>
        <v>45526</v>
      </c>
      <c r="O2435" s="13">
        <f>+VLOOKUP(B2435,'[1]Contratos electrónicos SECOP II'!$D$1:$AZ$3653,15,FALSE)</f>
        <v>45632</v>
      </c>
      <c r="P2435" s="15">
        <f t="shared" si="80"/>
        <v>107</v>
      </c>
      <c r="Q2435" s="11" t="s">
        <v>874</v>
      </c>
      <c r="R2435" s="11">
        <f>+VLOOKUP(B2435,[2]Hoja2!$A$3:$C$3503,3,FALSE)</f>
        <v>12596430</v>
      </c>
      <c r="S2435" s="11">
        <f t="shared" si="78"/>
        <v>0</v>
      </c>
      <c r="T2435" s="22">
        <f t="shared" si="79"/>
        <v>100</v>
      </c>
      <c r="U2435" s="5">
        <v>1</v>
      </c>
      <c r="V2435" s="10" t="s">
        <v>9122</v>
      </c>
    </row>
    <row r="2436" spans="1:22" s="4" customFormat="1" ht="51" x14ac:dyDescent="0.2">
      <c r="A2436" s="5" t="s">
        <v>8118</v>
      </c>
      <c r="B2436" s="5" t="s">
        <v>8118</v>
      </c>
      <c r="C2436" s="5" t="str">
        <f>+VLOOKUP(B2436,[2]Hoja1!$H$1:$I$5207,2,FALSE)</f>
        <v>CONTRATO DE PRESTACION DE SERVICIOS PROFESIONALES</v>
      </c>
      <c r="D2436" s="6" t="str">
        <f>+VLOOKUP(B2436,'[1]Contratistas-REP legal'!$C$1:$Z$3995,3,FALSE)</f>
        <v>JHONATAN STIBE GARZON MATAMOROS</v>
      </c>
      <c r="E2436" s="6">
        <f>+VLOOKUP(B2436,'[1]Contratistas-REP legal'!$C$1:$Z$3995,5,FALSE)</f>
        <v>1020794639</v>
      </c>
      <c r="F2436" s="7" t="s">
        <v>829</v>
      </c>
      <c r="G2436" s="8">
        <f>+VLOOKUP(B2436,'[1]Contratistas-REP legal'!$C$1:$Z$3995,17,FALSE)</f>
        <v>0</v>
      </c>
      <c r="H2436" s="9" t="str">
        <f>+VLOOKUP(B2436,'[1]Contratos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36" s="5" t="str">
        <f>+VLOOKUP(B2436,'[1]Contratos electrónicos SECOP II'!$D$1:$AZ$3653,23,FALSE)</f>
        <v>Inversión</v>
      </c>
      <c r="J2436" s="5"/>
      <c r="K2436" s="5" t="str">
        <f>+VLOOKUP(B2436,'[1]Contratos electrónicos SECOP II'!$D$1:$AZ$3653,26,FALSE)</f>
        <v>O23011733012024008608051</v>
      </c>
      <c r="L2436" s="11">
        <f>+VLOOKUP(B2436,'[1]Contratos electrónicos SECOP II'!$D$1:$AZ$3653,29,FALSE)</f>
        <v>8415908</v>
      </c>
      <c r="M2436" s="13">
        <v>45503</v>
      </c>
      <c r="N2436" s="13">
        <f>+VLOOKUP(B2436,'[1]Contratos electrónicos SECOP II'!$D$1:$AZ$3653,14,FALSE)</f>
        <v>45506</v>
      </c>
      <c r="O2436" s="13">
        <f>+VLOOKUP(B2436,'[1]Contratos electrónicos SECOP II'!$D$1:$AZ$3653,15,FALSE)</f>
        <v>45611</v>
      </c>
      <c r="P2436" s="15">
        <f t="shared" si="80"/>
        <v>106</v>
      </c>
      <c r="Q2436" s="11" t="s">
        <v>874</v>
      </c>
      <c r="R2436" s="11">
        <f>+VLOOKUP(B2436,[2]Hoja2!$A$3:$C$3503,3,FALSE)</f>
        <v>8415908</v>
      </c>
      <c r="S2436" s="11">
        <f t="shared" ref="S2436:S2499" si="81">+L2436-R2436</f>
        <v>0</v>
      </c>
      <c r="T2436" s="22">
        <f t="shared" si="79"/>
        <v>100</v>
      </c>
      <c r="U2436" s="5">
        <v>0</v>
      </c>
      <c r="V2436" s="10" t="s">
        <v>9123</v>
      </c>
    </row>
    <row r="2437" spans="1:22" s="4" customFormat="1" ht="51" x14ac:dyDescent="0.2">
      <c r="A2437" s="5" t="s">
        <v>8119</v>
      </c>
      <c r="B2437" s="5" t="s">
        <v>8119</v>
      </c>
      <c r="C2437" s="5" t="str">
        <f>+VLOOKUP(B2437,[2]Hoja1!$H$1:$I$5207,2,FALSE)</f>
        <v>CONTRATO DE PRESTACION DE SERVICIOS PROFESIONALES</v>
      </c>
      <c r="D2437" s="6" t="str">
        <f>+VLOOKUP(B2437,'[1]Contratistas-REP legal'!$C$1:$Z$3995,3,FALSE)</f>
        <v>OSCAR HERNANDO NOSSA GARCIA</v>
      </c>
      <c r="E2437" s="6">
        <f>+VLOOKUP(B2437,'[1]Contratistas-REP legal'!$C$1:$Z$3995,5,FALSE)</f>
        <v>80244363</v>
      </c>
      <c r="F2437" s="7" t="s">
        <v>829</v>
      </c>
      <c r="G2437" s="8">
        <f>+VLOOKUP(B2437,'[1]Contratistas-REP legal'!$C$1:$Z$3995,17,FALSE)</f>
        <v>0</v>
      </c>
      <c r="H2437" s="9" t="str">
        <f>+VLOOKUP(B2437,'[1]Contratos electrónicos SECOP II'!$D$1:$AZ$3653,33,FALSE)</f>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
      <c r="I2437" s="5" t="str">
        <f>+VLOOKUP(B2437,'[1]Contratos electrónicos SECOP II'!$D$1:$AZ$3653,23,FALSE)</f>
        <v>Inversión</v>
      </c>
      <c r="J2437" s="5"/>
      <c r="K2437" s="5" t="str">
        <f>+VLOOKUP(B2437,'[1]Contratos electrónicos SECOP II'!$D$1:$AZ$3653,26,FALSE)</f>
        <v>O23011733012024008608051</v>
      </c>
      <c r="L2437" s="11">
        <f>+VLOOKUP(B2437,'[1]Contratos electrónicos SECOP II'!$D$1:$AZ$3653,29,FALSE)</f>
        <v>26007333</v>
      </c>
      <c r="M2437" s="13">
        <v>45503</v>
      </c>
      <c r="N2437" s="13">
        <f>+VLOOKUP(B2437,'[1]Contratos electrónicos SECOP II'!$D$1:$AZ$3653,14,FALSE)</f>
        <v>45506</v>
      </c>
      <c r="O2437" s="13">
        <f>+VLOOKUP(B2437,'[1]Contratos electrónicos SECOP II'!$D$1:$AZ$3653,15,FALSE)</f>
        <v>45646</v>
      </c>
      <c r="P2437" s="15">
        <f t="shared" si="80"/>
        <v>141</v>
      </c>
      <c r="Q2437" s="11" t="s">
        <v>874</v>
      </c>
      <c r="R2437" s="11">
        <f>+VLOOKUP(B2437,[2]Hoja2!$A$3:$C$3503,3,FALSE)</f>
        <v>22292000</v>
      </c>
      <c r="S2437" s="11">
        <f t="shared" si="81"/>
        <v>3715333</v>
      </c>
      <c r="T2437" s="22">
        <f t="shared" ref="T2437:T2499" si="82">+R2437*100/L2437</f>
        <v>85.714286812876963</v>
      </c>
      <c r="U2437" s="5">
        <v>1</v>
      </c>
      <c r="V2437" s="10" t="s">
        <v>9124</v>
      </c>
    </row>
    <row r="2438" spans="1:22" s="4" customFormat="1" ht="51" x14ac:dyDescent="0.2">
      <c r="A2438" s="5" t="s">
        <v>8120</v>
      </c>
      <c r="B2438" s="5" t="s">
        <v>8120</v>
      </c>
      <c r="C2438" s="5" t="str">
        <f>+VLOOKUP(B2438,[2]Hoja1!$H$1:$I$5207,2,FALSE)</f>
        <v>CONTRATO DE PRESTACION DE SERVICIOS PROFESIONALES</v>
      </c>
      <c r="D2438" s="6" t="str">
        <f>+VLOOKUP(B2438,'[1]Contratistas-REP legal'!$C$1:$Z$3995,3,FALSE)</f>
        <v>ANGIE KATHERINE CARDENAS HERNANDEZ</v>
      </c>
      <c r="E2438" s="6">
        <f>+VLOOKUP(B2438,'[1]Contratistas-REP legal'!$C$1:$Z$3995,5,FALSE)</f>
        <v>1030566584</v>
      </c>
      <c r="F2438" s="7" t="s">
        <v>829</v>
      </c>
      <c r="G2438" s="8">
        <f>+VLOOKUP(B2438,'[1]Contratistas-REP legal'!$C$1:$Z$3995,17,FALSE)</f>
        <v>0</v>
      </c>
      <c r="H2438" s="9" t="str">
        <f>+VLOOKUP(B2438,'[1]Contratos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38" s="5" t="str">
        <f>+VLOOKUP(B2438,'[1]Contratos electrónicos SECOP II'!$D$1:$AZ$3653,23,FALSE)</f>
        <v>Inversión</v>
      </c>
      <c r="J2438" s="5"/>
      <c r="K2438" s="5" t="str">
        <f>+VLOOKUP(B2438,'[1]Contratos electrónicos SECOP II'!$D$1:$AZ$3653,26,FALSE)</f>
        <v>O23011733012024008608122</v>
      </c>
      <c r="L2438" s="11">
        <f>+VLOOKUP(B2438,'[1]Contratos electrónicos SECOP II'!$D$1:$AZ$3653,29,FALSE)</f>
        <v>12596430</v>
      </c>
      <c r="M2438" s="13">
        <v>45504</v>
      </c>
      <c r="N2438" s="13">
        <f>+VLOOKUP(B2438,'[1]Contratos electrónicos SECOP II'!$D$1:$AZ$3653,14,FALSE)</f>
        <v>45506</v>
      </c>
      <c r="O2438" s="13">
        <f>+VLOOKUP(B2438,'[1]Contratos electrónicos SECOP II'!$D$1:$AZ$3653,15,FALSE)</f>
        <v>45611</v>
      </c>
      <c r="P2438" s="15">
        <f t="shared" si="80"/>
        <v>106</v>
      </c>
      <c r="Q2438" s="11" t="s">
        <v>874</v>
      </c>
      <c r="R2438" s="11">
        <f>+VLOOKUP(B2438,[2]Hoja2!$A$3:$C$3503,3,FALSE)</f>
        <v>12596430</v>
      </c>
      <c r="S2438" s="11">
        <f t="shared" si="81"/>
        <v>0</v>
      </c>
      <c r="T2438" s="22">
        <f t="shared" si="82"/>
        <v>100</v>
      </c>
      <c r="U2438" s="5">
        <v>0</v>
      </c>
      <c r="V2438" s="10" t="s">
        <v>9125</v>
      </c>
    </row>
    <row r="2439" spans="1:22" s="4" customFormat="1" ht="51" x14ac:dyDescent="0.2">
      <c r="A2439" s="5" t="s">
        <v>8121</v>
      </c>
      <c r="B2439" s="5" t="s">
        <v>8121</v>
      </c>
      <c r="C2439" s="5" t="str">
        <f>+VLOOKUP(B2439,[2]Hoja1!$H$1:$I$5207,2,FALSE)</f>
        <v>CONTRATO DE PRESTACION DE SERVICIOS PROFESIONALES</v>
      </c>
      <c r="D2439" s="6" t="str">
        <f>+VLOOKUP(B2439,'[1]Contratistas-REP legal'!$C$1:$Z$3995,3,FALSE)</f>
        <v>MIGUEL ALEJANDRO PALOMA SANCHEZ</v>
      </c>
      <c r="E2439" s="6">
        <f>+VLOOKUP(B2439,'[1]Contratistas-REP legal'!$C$1:$Z$3995,5,FALSE)</f>
        <v>1015998710</v>
      </c>
      <c r="F2439" s="7" t="s">
        <v>829</v>
      </c>
      <c r="G2439" s="8">
        <f>+VLOOKUP(B2439,'[1]Contratistas-REP legal'!$C$1:$Z$3995,17,FALSE)</f>
        <v>0</v>
      </c>
      <c r="H2439" s="9" t="str">
        <f>+VLOOKUP(B2439,'[1]Contratos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39" s="5" t="str">
        <f>+VLOOKUP(B2439,'[1]Contratos electrónicos SECOP II'!$D$1:$AZ$3653,23,FALSE)</f>
        <v>Inversión</v>
      </c>
      <c r="J2439" s="5"/>
      <c r="K2439" s="5" t="str">
        <f>+VLOOKUP(B2439,'[1]Contratos electrónicos SECOP II'!$D$1:$AZ$3653,26,FALSE)</f>
        <v>O23011733012024008608122</v>
      </c>
      <c r="L2439" s="11">
        <f>+VLOOKUP(B2439,'[1]Contratos electrónicos SECOP II'!$D$1:$AZ$3653,29,FALSE)</f>
        <v>12596430</v>
      </c>
      <c r="M2439" s="13">
        <v>45503</v>
      </c>
      <c r="N2439" s="13">
        <f>+VLOOKUP(B2439,'[1]Contratos electrónicos SECOP II'!$D$1:$AZ$3653,14,FALSE)</f>
        <v>45506</v>
      </c>
      <c r="O2439" s="13">
        <f>+VLOOKUP(B2439,'[1]Contratos electrónicos SECOP II'!$D$1:$AZ$3653,15,FALSE)</f>
        <v>45611</v>
      </c>
      <c r="P2439" s="15">
        <f t="shared" si="80"/>
        <v>106</v>
      </c>
      <c r="Q2439" s="11" t="s">
        <v>874</v>
      </c>
      <c r="R2439" s="11">
        <f>+VLOOKUP(B2439,[2]Hoja2!$A$3:$C$3503,3,FALSE)</f>
        <v>12596430</v>
      </c>
      <c r="S2439" s="11">
        <f t="shared" si="81"/>
        <v>0</v>
      </c>
      <c r="T2439" s="22">
        <f t="shared" si="82"/>
        <v>100</v>
      </c>
      <c r="U2439" s="5">
        <v>0</v>
      </c>
      <c r="V2439" s="10" t="s">
        <v>9126</v>
      </c>
    </row>
    <row r="2440" spans="1:22" s="4" customFormat="1" ht="51" x14ac:dyDescent="0.2">
      <c r="A2440" s="5" t="s">
        <v>8122</v>
      </c>
      <c r="B2440" s="5" t="s">
        <v>8122</v>
      </c>
      <c r="C2440" s="5" t="str">
        <f>+VLOOKUP(B2440,[2]Hoja1!$H$1:$I$5207,2,FALSE)</f>
        <v>CONTRATO DE PRESTACION DE SERVICIOS PROFESIONALES</v>
      </c>
      <c r="D2440" s="6" t="str">
        <f>+VLOOKUP(B2440,'[1]Contratistas-REP legal'!$C$1:$Z$3995,3,FALSE)</f>
        <v>JUAN CAMILO VICTORINO RAMIREZ</v>
      </c>
      <c r="E2440" s="6">
        <f>+VLOOKUP(B2440,'[1]Contratistas-REP legal'!$C$1:$Z$3995,5,FALSE)</f>
        <v>1010163976</v>
      </c>
      <c r="F2440" s="7" t="s">
        <v>829</v>
      </c>
      <c r="G2440" s="8">
        <f>+VLOOKUP(B2440,'[1]Contratistas-REP legal'!$C$1:$Z$3995,17,FALSE)</f>
        <v>0</v>
      </c>
      <c r="H2440" s="9" t="str">
        <f>+VLOOKUP(B2440,'[1]Contratos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0" s="5" t="str">
        <f>+VLOOKUP(B2440,'[1]Contratos electrónicos SECOP II'!$D$1:$AZ$3653,23,FALSE)</f>
        <v>Inversión</v>
      </c>
      <c r="J2440" s="5"/>
      <c r="K2440" s="5" t="str">
        <f>+VLOOKUP(B2440,'[1]Contratos electrónicos SECOP II'!$D$1:$AZ$3653,26,FALSE)</f>
        <v>O23011733012024008608122</v>
      </c>
      <c r="L2440" s="11">
        <f>+VLOOKUP(B2440,'[1]Contratos electrónicos SECOP II'!$D$1:$AZ$3653,29,FALSE)</f>
        <v>15955478</v>
      </c>
      <c r="M2440" s="13">
        <v>45503</v>
      </c>
      <c r="N2440" s="13">
        <f>+VLOOKUP(B2440,'[1]Contratos electrónicos SECOP II'!$D$1:$AZ$3653,14,FALSE)</f>
        <v>45506</v>
      </c>
      <c r="O2440" s="13">
        <f>+VLOOKUP(B2440,'[1]Contratos electrónicos SECOP II'!$D$1:$AZ$3653,15,FALSE)</f>
        <v>45639</v>
      </c>
      <c r="P2440" s="15">
        <f t="shared" si="80"/>
        <v>134</v>
      </c>
      <c r="Q2440" s="11" t="s">
        <v>874</v>
      </c>
      <c r="R2440" s="11">
        <f>+VLOOKUP(B2440,[2]Hoja2!$A$3:$C$3503,3,FALSE)</f>
        <v>15955478</v>
      </c>
      <c r="S2440" s="11">
        <f t="shared" si="81"/>
        <v>0</v>
      </c>
      <c r="T2440" s="22">
        <f t="shared" si="82"/>
        <v>100</v>
      </c>
      <c r="U2440" s="5">
        <v>1</v>
      </c>
      <c r="V2440" s="10" t="s">
        <v>9127</v>
      </c>
    </row>
    <row r="2441" spans="1:22" s="4" customFormat="1" ht="51" x14ac:dyDescent="0.2">
      <c r="A2441" s="5" t="s">
        <v>8123</v>
      </c>
      <c r="B2441" s="5" t="s">
        <v>8123</v>
      </c>
      <c r="C2441" s="5" t="str">
        <f>+VLOOKUP(B2441,[2]Hoja1!$H$1:$I$5207,2,FALSE)</f>
        <v>CONTRATO DE PRESTACION DE SERVICIOS PROFESIONALES</v>
      </c>
      <c r="D2441" s="6" t="str">
        <f>+VLOOKUP(B2441,'[1]Contratistas-REP legal'!$C$1:$Z$3995,3,FALSE)</f>
        <v>ELIANA FLOREZ VALERO</v>
      </c>
      <c r="E2441" s="6">
        <f>+VLOOKUP(B2441,'[1]Contratistas-REP legal'!$C$1:$Z$3995,5,FALSE)</f>
        <v>1026263117</v>
      </c>
      <c r="F2441" s="7" t="s">
        <v>829</v>
      </c>
      <c r="G2441" s="8">
        <f>+VLOOKUP(B2441,'[1]Contratistas-REP legal'!$C$1:$Z$3995,17,FALSE)</f>
        <v>0</v>
      </c>
      <c r="H2441" s="9" t="str">
        <f>+VLOOKUP(B2441,'[1]Contratos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1" s="5" t="str">
        <f>+VLOOKUP(B2441,'[1]Contratos electrónicos SECOP II'!$D$1:$AZ$3653,23,FALSE)</f>
        <v>Inversión</v>
      </c>
      <c r="J2441" s="5"/>
      <c r="K2441" s="5" t="str">
        <f>+VLOOKUP(B2441,'[1]Contratos electrónicos SECOP II'!$D$1:$AZ$3653,26,FALSE)</f>
        <v>O23011733012024008608126</v>
      </c>
      <c r="L2441" s="11">
        <f>+VLOOKUP(B2441,'[1]Contratos electrónicos SECOP II'!$D$1:$AZ$3653,29,FALSE)</f>
        <v>12596430</v>
      </c>
      <c r="M2441" s="13">
        <v>45504</v>
      </c>
      <c r="N2441" s="13">
        <f>+VLOOKUP(B2441,'[1]Contratos electrónicos SECOP II'!$D$1:$AZ$3653,14,FALSE)</f>
        <v>45509</v>
      </c>
      <c r="O2441" s="13">
        <f>+VLOOKUP(B2441,'[1]Contratos electrónicos SECOP II'!$D$1:$AZ$3653,15,FALSE)</f>
        <v>45611</v>
      </c>
      <c r="P2441" s="15">
        <f t="shared" si="80"/>
        <v>103</v>
      </c>
      <c r="Q2441" s="11" t="s">
        <v>874</v>
      </c>
      <c r="R2441" s="11">
        <f>+VLOOKUP(B2441,[2]Hoja2!$A$3:$C$3503,3,FALSE)</f>
        <v>12596430</v>
      </c>
      <c r="S2441" s="11">
        <f t="shared" si="81"/>
        <v>0</v>
      </c>
      <c r="T2441" s="22">
        <f t="shared" si="82"/>
        <v>100</v>
      </c>
      <c r="U2441" s="5">
        <v>0</v>
      </c>
      <c r="V2441" s="10" t="s">
        <v>9128</v>
      </c>
    </row>
    <row r="2442" spans="1:22" s="4" customFormat="1" ht="63.75" x14ac:dyDescent="0.2">
      <c r="A2442" s="5" t="s">
        <v>8124</v>
      </c>
      <c r="B2442" s="5" t="s">
        <v>8124</v>
      </c>
      <c r="C2442" s="5" t="str">
        <f>+VLOOKUP(B2442,[2]Hoja1!$H$1:$I$5207,2,FALSE)</f>
        <v>CONTRATO DE PRESTACION DE SERVICIOS PROFESIONALES</v>
      </c>
      <c r="D2442" s="6" t="str">
        <f>+VLOOKUP(B2442,'[1]Contratistas-REP legal'!$C$1:$Z$3995,3,FALSE)</f>
        <v>SONIA ESPERANZA ARCHILA RODRIGUEZ</v>
      </c>
      <c r="E2442" s="6">
        <f>+VLOOKUP(B2442,'[1]Contratistas-REP legal'!$C$1:$Z$3995,5,FALSE)</f>
        <v>1016001047</v>
      </c>
      <c r="F2442" s="7" t="s">
        <v>829</v>
      </c>
      <c r="G2442" s="8">
        <f>+VLOOKUP(B2442,'[1]Contratistas-REP legal'!$C$1:$Z$3995,17,FALSE)</f>
        <v>0</v>
      </c>
      <c r="H2442" s="9" t="str">
        <f>+VLOOKUP(B2442,'[1]Contratos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2" s="5" t="str">
        <f>+VLOOKUP(B2442,'[1]Contratos electrónicos SECOP II'!$D$1:$AZ$3653,23,FALSE)</f>
        <v>Inversión</v>
      </c>
      <c r="J2442" s="5"/>
      <c r="K2442" s="5" t="str">
        <f>+VLOOKUP(B2442,'[1]Contratos electrónicos SECOP II'!$D$1:$AZ$3653,26,FALSE)</f>
        <v>O23011733012024008608122</v>
      </c>
      <c r="L2442" s="11">
        <f>+VLOOKUP(B2442,'[1]Contratos electrónicos SECOP II'!$D$1:$AZ$3653,29,FALSE)</f>
        <v>12596430</v>
      </c>
      <c r="M2442" s="13">
        <v>45503</v>
      </c>
      <c r="N2442" s="13">
        <f>+VLOOKUP(B2442,'[1]Contratos electrónicos SECOP II'!$D$1:$AZ$3653,14,FALSE)</f>
        <v>45505</v>
      </c>
      <c r="O2442" s="13">
        <f>+VLOOKUP(B2442,'[1]Contratos electrónicos SECOP II'!$D$1:$AZ$3653,15,FALSE)</f>
        <v>45611</v>
      </c>
      <c r="P2442" s="15">
        <f t="shared" si="80"/>
        <v>107</v>
      </c>
      <c r="Q2442" s="11" t="s">
        <v>874</v>
      </c>
      <c r="R2442" s="11">
        <f>+VLOOKUP(B2442,[2]Hoja2!$A$3:$C$3503,3,FALSE)</f>
        <v>12596430</v>
      </c>
      <c r="S2442" s="11">
        <f t="shared" si="81"/>
        <v>0</v>
      </c>
      <c r="T2442" s="22">
        <f t="shared" si="82"/>
        <v>100</v>
      </c>
      <c r="U2442" s="5">
        <v>0</v>
      </c>
      <c r="V2442" s="10" t="s">
        <v>9129</v>
      </c>
    </row>
    <row r="2443" spans="1:22" s="4" customFormat="1" ht="63.75" x14ac:dyDescent="0.2">
      <c r="A2443" s="5" t="s">
        <v>8125</v>
      </c>
      <c r="B2443" s="5" t="s">
        <v>8125</v>
      </c>
      <c r="C2443" s="5" t="str">
        <f>+VLOOKUP(B2443,[2]Hoja1!$H$1:$I$5207,2,FALSE)</f>
        <v>CONTRATO DE PRESTACION DE SERVICIOS PROFESIONALES</v>
      </c>
      <c r="D2443" s="6" t="str">
        <f>+VLOOKUP(B2443,'[1]Contratistas-REP legal'!$C$1:$Z$3995,3,FALSE)</f>
        <v>ANDREA DEL PILAR MAYORGA GONZALEZ</v>
      </c>
      <c r="E2443" s="6">
        <f>+VLOOKUP(B2443,'[1]Contratistas-REP legal'!$C$1:$Z$3995,5,FALSE)</f>
        <v>52769530</v>
      </c>
      <c r="F2443" s="7" t="s">
        <v>829</v>
      </c>
      <c r="G2443" s="8">
        <f>+VLOOKUP(B2443,'[1]Contratistas-REP legal'!$C$1:$Z$3995,17,FALSE)</f>
        <v>0</v>
      </c>
      <c r="H2443" s="9" t="str">
        <f>+VLOOKUP(B2443,'[1]Contratos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3" s="5" t="str">
        <f>+VLOOKUP(B2443,'[1]Contratos electrónicos SECOP II'!$D$1:$AZ$3653,23,FALSE)</f>
        <v>Inversión</v>
      </c>
      <c r="J2443" s="5"/>
      <c r="K2443" s="5" t="str">
        <f>+VLOOKUP(B2443,'[1]Contratos electrónicos SECOP II'!$D$1:$AZ$3653,26,FALSE)</f>
        <v>O23011733012024008608122</v>
      </c>
      <c r="L2443" s="11">
        <f>+VLOOKUP(B2443,'[1]Contratos electrónicos SECOP II'!$D$1:$AZ$3653,29,FALSE)</f>
        <v>12596430</v>
      </c>
      <c r="M2443" s="13">
        <v>45503</v>
      </c>
      <c r="N2443" s="13">
        <f>+VLOOKUP(B2443,'[1]Contratos electrónicos SECOP II'!$D$1:$AZ$3653,14,FALSE)</f>
        <v>45505</v>
      </c>
      <c r="O2443" s="13">
        <f>+VLOOKUP(B2443,'[1]Contratos electrónicos SECOP II'!$D$1:$AZ$3653,15,FALSE)</f>
        <v>45611</v>
      </c>
      <c r="P2443" s="15">
        <f t="shared" si="80"/>
        <v>107</v>
      </c>
      <c r="Q2443" s="11" t="s">
        <v>874</v>
      </c>
      <c r="R2443" s="11">
        <f>+VLOOKUP(B2443,[2]Hoja2!$A$3:$C$3503,3,FALSE)</f>
        <v>12596430</v>
      </c>
      <c r="S2443" s="11">
        <f t="shared" si="81"/>
        <v>0</v>
      </c>
      <c r="T2443" s="22">
        <f t="shared" si="82"/>
        <v>100</v>
      </c>
      <c r="U2443" s="5">
        <v>0</v>
      </c>
      <c r="V2443" s="10" t="s">
        <v>9130</v>
      </c>
    </row>
    <row r="2444" spans="1:22" s="4" customFormat="1" ht="63.75" x14ac:dyDescent="0.2">
      <c r="A2444" s="5" t="s">
        <v>8126</v>
      </c>
      <c r="B2444" s="5" t="s">
        <v>8126</v>
      </c>
      <c r="C2444" s="5" t="str">
        <f>+VLOOKUP(B2444,[2]Hoja1!$H$1:$I$5207,2,FALSE)</f>
        <v>CONTRATO DE PRESTACION DE SERVICIOS PROFESIONALES</v>
      </c>
      <c r="D2444" s="6" t="str">
        <f>+VLOOKUP(B2444,'[1]Contratistas-REP legal'!$C$1:$Z$3995,3,FALSE)</f>
        <v>JUAN DIEGO ESTUPIÑAN DIAZ</v>
      </c>
      <c r="E2444" s="6">
        <f>+VLOOKUP(B2444,'[1]Contratistas-REP legal'!$C$1:$Z$3995,5,FALSE)</f>
        <v>1014265414</v>
      </c>
      <c r="F2444" s="7" t="s">
        <v>829</v>
      </c>
      <c r="G2444" s="8">
        <f>+VLOOKUP(B2444,'[1]Contratistas-REP legal'!$C$1:$Z$3995,17,FALSE)</f>
        <v>0</v>
      </c>
      <c r="H2444" s="9" t="str">
        <f>+VLOOKUP(B2444,'[1]Contratos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4" s="5" t="str">
        <f>+VLOOKUP(B2444,'[1]Contratos electrónicos SECOP II'!$D$1:$AZ$3653,23,FALSE)</f>
        <v>Inversión</v>
      </c>
      <c r="J2444" s="5"/>
      <c r="K2444" s="5" t="str">
        <f>+VLOOKUP(B2444,'[1]Contratos electrónicos SECOP II'!$D$1:$AZ$3653,26,FALSE)</f>
        <v>O23011733012024008608051</v>
      </c>
      <c r="L2444" s="11">
        <f>+VLOOKUP(B2444,'[1]Contratos electrónicos SECOP II'!$D$1:$AZ$3653,29,FALSE)</f>
        <v>15955478</v>
      </c>
      <c r="M2444" s="13">
        <v>45503</v>
      </c>
      <c r="N2444" s="13">
        <f>+VLOOKUP(B2444,'[1]Contratos electrónicos SECOP II'!$D$1:$AZ$3653,14,FALSE)</f>
        <v>45505</v>
      </c>
      <c r="O2444" s="13">
        <f>+VLOOKUP(B2444,'[1]Contratos electrónicos SECOP II'!$D$1:$AZ$3653,15,FALSE)</f>
        <v>45639</v>
      </c>
      <c r="P2444" s="15">
        <f t="shared" si="80"/>
        <v>135</v>
      </c>
      <c r="Q2444" s="11" t="s">
        <v>874</v>
      </c>
      <c r="R2444" s="11">
        <f>+VLOOKUP(B2444,[2]Hoja2!$A$3:$C$3503,3,FALSE)</f>
        <v>15955478</v>
      </c>
      <c r="S2444" s="11">
        <f t="shared" si="81"/>
        <v>0</v>
      </c>
      <c r="T2444" s="22">
        <f t="shared" si="82"/>
        <v>100</v>
      </c>
      <c r="U2444" s="5">
        <v>1</v>
      </c>
      <c r="V2444" s="10" t="s">
        <v>9131</v>
      </c>
    </row>
    <row r="2445" spans="1:22" s="4" customFormat="1" ht="63.75" x14ac:dyDescent="0.2">
      <c r="A2445" s="5" t="s">
        <v>8127</v>
      </c>
      <c r="B2445" s="5" t="s">
        <v>8127</v>
      </c>
      <c r="C2445" s="5" t="str">
        <f>+VLOOKUP(B2445,[2]Hoja1!$H$1:$I$5207,2,FALSE)</f>
        <v>CONTRATO DE PRESTACION DE SERVICIOS PROFESIONALES</v>
      </c>
      <c r="D2445" s="6" t="str">
        <f>+VLOOKUP(B2445,'[1]Contratistas-REP legal'!$C$1:$Z$3995,3,FALSE)</f>
        <v>WALTER MILLER OSPINA MANZANARES</v>
      </c>
      <c r="E2445" s="6">
        <f>+VLOOKUP(B2445,'[1]Contratistas-REP legal'!$C$1:$Z$3995,5,FALSE)</f>
        <v>1013620331</v>
      </c>
      <c r="F2445" s="7" t="s">
        <v>829</v>
      </c>
      <c r="G2445" s="8">
        <f>+VLOOKUP(B2445,'[1]Contratistas-REP legal'!$C$1:$Z$3995,17,FALSE)</f>
        <v>0</v>
      </c>
      <c r="H2445" s="9" t="str">
        <f>+VLOOKUP(B2445,'[1]Contratos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5" s="5" t="str">
        <f>+VLOOKUP(B2445,'[1]Contratos electrónicos SECOP II'!$D$1:$AZ$3653,23,FALSE)</f>
        <v>Inversión</v>
      </c>
      <c r="J2445" s="5"/>
      <c r="K2445" s="5" t="str">
        <f>+VLOOKUP(B2445,'[1]Contratos electrónicos SECOP II'!$D$1:$AZ$3653,26,FALSE)</f>
        <v>O23011733012024008608122</v>
      </c>
      <c r="L2445" s="11">
        <f>+VLOOKUP(B2445,'[1]Contratos electrónicos SECOP II'!$D$1:$AZ$3653,29,FALSE)</f>
        <v>15955478</v>
      </c>
      <c r="M2445" s="13">
        <v>45503</v>
      </c>
      <c r="N2445" s="13">
        <f>+VLOOKUP(B2445,'[1]Contratos electrónicos SECOP II'!$D$1:$AZ$3653,14,FALSE)</f>
        <v>45505</v>
      </c>
      <c r="O2445" s="13">
        <f>+VLOOKUP(B2445,'[1]Contratos electrónicos SECOP II'!$D$1:$AZ$3653,15,FALSE)</f>
        <v>45639</v>
      </c>
      <c r="P2445" s="15">
        <f t="shared" si="80"/>
        <v>135</v>
      </c>
      <c r="Q2445" s="11" t="s">
        <v>874</v>
      </c>
      <c r="R2445" s="11">
        <f>+VLOOKUP(B2445,[2]Hoja2!$A$3:$C$3503,3,FALSE)</f>
        <v>15955478</v>
      </c>
      <c r="S2445" s="11">
        <f t="shared" si="81"/>
        <v>0</v>
      </c>
      <c r="T2445" s="22">
        <f t="shared" si="82"/>
        <v>100</v>
      </c>
      <c r="U2445" s="5">
        <v>1</v>
      </c>
      <c r="V2445" s="10" t="s">
        <v>9132</v>
      </c>
    </row>
    <row r="2446" spans="1:22" s="4" customFormat="1" ht="63.75" x14ac:dyDescent="0.2">
      <c r="A2446" s="5" t="s">
        <v>8128</v>
      </c>
      <c r="B2446" s="5" t="s">
        <v>8128</v>
      </c>
      <c r="C2446" s="5" t="str">
        <f>+VLOOKUP(B2446,[2]Hoja1!$H$1:$I$5207,2,FALSE)</f>
        <v>CONTRATO DE PRESTACION DE SERVICIOS PROFESIONALES</v>
      </c>
      <c r="D2446" s="6" t="str">
        <f>+VLOOKUP(B2446,'[1]Contratistas-REP legal'!$C$1:$Z$3995,3,FALSE)</f>
        <v>PAULA XIMENA MIRANDA ZORA</v>
      </c>
      <c r="E2446" s="6">
        <f>+VLOOKUP(B2446,'[1]Contratistas-REP legal'!$C$1:$Z$3995,5,FALSE)</f>
        <v>1014278003</v>
      </c>
      <c r="F2446" s="7" t="s">
        <v>829</v>
      </c>
      <c r="G2446" s="8">
        <f>+VLOOKUP(B2446,'[1]Contratistas-REP legal'!$C$1:$Z$3995,17,FALSE)</f>
        <v>0</v>
      </c>
      <c r="H2446" s="9" t="str">
        <f>+VLOOKUP(B2446,'[1]Contratos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6" s="5" t="str">
        <f>+VLOOKUP(B2446,'[1]Contratos electrónicos SECOP II'!$D$1:$AZ$3653,23,FALSE)</f>
        <v>Inversión</v>
      </c>
      <c r="J2446" s="5"/>
      <c r="K2446" s="5" t="str">
        <f>+VLOOKUP(B2446,'[1]Contratos electrónicos SECOP II'!$D$1:$AZ$3653,26,FALSE)</f>
        <v>O23011733012024008608122</v>
      </c>
      <c r="L2446" s="11">
        <f>+VLOOKUP(B2446,'[1]Contratos electrónicos SECOP II'!$D$1:$AZ$3653,29,FALSE)</f>
        <v>12596430</v>
      </c>
      <c r="M2446" s="13">
        <v>45503</v>
      </c>
      <c r="N2446" s="13">
        <f>+VLOOKUP(B2446,'[1]Contratos electrónicos SECOP II'!$D$1:$AZ$3653,14,FALSE)</f>
        <v>45505</v>
      </c>
      <c r="O2446" s="13">
        <f>+VLOOKUP(B2446,'[1]Contratos electrónicos SECOP II'!$D$1:$AZ$3653,15,FALSE)</f>
        <v>45611</v>
      </c>
      <c r="P2446" s="15">
        <f t="shared" si="80"/>
        <v>107</v>
      </c>
      <c r="Q2446" s="11" t="s">
        <v>874</v>
      </c>
      <c r="R2446" s="11">
        <f>+VLOOKUP(B2446,[2]Hoja2!$A$3:$C$3503,3,FALSE)</f>
        <v>12596430</v>
      </c>
      <c r="S2446" s="11">
        <f t="shared" si="81"/>
        <v>0</v>
      </c>
      <c r="T2446" s="22">
        <f t="shared" si="82"/>
        <v>100</v>
      </c>
      <c r="U2446" s="5">
        <v>0</v>
      </c>
      <c r="V2446" s="10" t="s">
        <v>9133</v>
      </c>
    </row>
    <row r="2447" spans="1:22" s="4" customFormat="1" ht="63.75" x14ac:dyDescent="0.2">
      <c r="A2447" s="5" t="s">
        <v>8129</v>
      </c>
      <c r="B2447" s="5" t="s">
        <v>8129</v>
      </c>
      <c r="C2447" s="5" t="str">
        <f>+VLOOKUP(B2447,[2]Hoja1!$H$1:$I$5207,2,FALSE)</f>
        <v>CONTRATO DE PRESTACION DE SERVICIOS PROFESIONALES</v>
      </c>
      <c r="D2447" s="6" t="str">
        <f>+VLOOKUP(B2447,'[1]Contratistas-REP legal'!$C$1:$Z$3995,3,FALSE)</f>
        <v>ANGIE DANIELA MUÑOZ MUÑOZ</v>
      </c>
      <c r="E2447" s="6">
        <f>+VLOOKUP(B2447,'[1]Contratistas-REP legal'!$C$1:$Z$3995,5,FALSE)</f>
        <v>1033763088</v>
      </c>
      <c r="F2447" s="7" t="s">
        <v>829</v>
      </c>
      <c r="G2447" s="8">
        <f>+VLOOKUP(B2447,'[1]Contratistas-REP legal'!$C$1:$Z$3995,17,FALSE)</f>
        <v>0</v>
      </c>
      <c r="H2447" s="9" t="str">
        <f>+VLOOKUP(B2447,'[1]Contratos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7" s="5" t="str">
        <f>+VLOOKUP(B2447,'[1]Contratos electrónicos SECOP II'!$D$1:$AZ$3653,23,FALSE)</f>
        <v>Inversión</v>
      </c>
      <c r="J2447" s="5"/>
      <c r="K2447" s="5" t="str">
        <f>+VLOOKUP(B2447,'[1]Contratos electrónicos SECOP II'!$D$1:$AZ$3653,26,FALSE)</f>
        <v>O23011733012024008608051</v>
      </c>
      <c r="L2447" s="11">
        <f>+VLOOKUP(B2447,'[1]Contratos electrónicos SECOP II'!$D$1:$AZ$3653,29,FALSE)</f>
        <v>12596430</v>
      </c>
      <c r="M2447" s="13">
        <v>45504</v>
      </c>
      <c r="N2447" s="13">
        <f>+VLOOKUP(B2447,'[1]Contratos electrónicos SECOP II'!$D$1:$AZ$3653,14,FALSE)</f>
        <v>45505</v>
      </c>
      <c r="O2447" s="13">
        <f>+VLOOKUP(B2447,'[1]Contratos electrónicos SECOP II'!$D$1:$AZ$3653,15,FALSE)</f>
        <v>45611</v>
      </c>
      <c r="P2447" s="15">
        <f t="shared" si="80"/>
        <v>107</v>
      </c>
      <c r="Q2447" s="11" t="s">
        <v>874</v>
      </c>
      <c r="R2447" s="11">
        <f>+VLOOKUP(B2447,[2]Hoja2!$A$3:$C$3503,3,FALSE)</f>
        <v>12596430</v>
      </c>
      <c r="S2447" s="11">
        <f t="shared" si="81"/>
        <v>0</v>
      </c>
      <c r="T2447" s="22">
        <f t="shared" si="82"/>
        <v>100</v>
      </c>
      <c r="U2447" s="5">
        <v>0</v>
      </c>
      <c r="V2447" s="10" t="s">
        <v>9134</v>
      </c>
    </row>
    <row r="2448" spans="1:22" s="4" customFormat="1" ht="51" x14ac:dyDescent="0.2">
      <c r="A2448" s="5" t="s">
        <v>8130</v>
      </c>
      <c r="B2448" s="5" t="s">
        <v>8130</v>
      </c>
      <c r="C2448" s="5" t="str">
        <f>+VLOOKUP(B2448,[2]Hoja1!$H$1:$I$5207,2,FALSE)</f>
        <v>CONTRATO DE PRESTACION DE SERVICIOS PROFESIONALES</v>
      </c>
      <c r="D2448" s="6" t="str">
        <f>+VLOOKUP(B2448,'[1]Contratistas-REP legal'!$C$1:$Z$3995,3,FALSE)</f>
        <v>EDWIN ROSENDO OSSA CORTES</v>
      </c>
      <c r="E2448" s="6">
        <f>+VLOOKUP(B2448,'[1]Contratistas-REP legal'!$C$1:$Z$3995,5,FALSE)</f>
        <v>1026252461</v>
      </c>
      <c r="F2448" s="7" t="s">
        <v>829</v>
      </c>
      <c r="G2448" s="8">
        <f>+VLOOKUP(B2448,'[1]Contratistas-REP legal'!$C$1:$Z$3995,17,FALSE)</f>
        <v>0</v>
      </c>
      <c r="H2448" s="9" t="str">
        <f>+VLOOKUP(B2448,'[1]Contratos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48" s="5" t="str">
        <f>+VLOOKUP(B2448,'[1]Contratos electrónicos SECOP II'!$D$1:$AZ$3653,23,FALSE)</f>
        <v>Inversión</v>
      </c>
      <c r="J2448" s="5"/>
      <c r="K2448" s="5" t="str">
        <f>+VLOOKUP(B2448,'[1]Contratos electrónicos SECOP II'!$D$1:$AZ$3653,26,FALSE)</f>
        <v>O23011733012024008608126</v>
      </c>
      <c r="L2448" s="11">
        <f>+VLOOKUP(B2448,'[1]Contratos electrónicos SECOP II'!$D$1:$AZ$3653,29,FALSE)</f>
        <v>12596430</v>
      </c>
      <c r="M2448" s="13">
        <v>45504</v>
      </c>
      <c r="N2448" s="13">
        <f>+VLOOKUP(B2448,'[1]Contratos electrónicos SECOP II'!$D$1:$AZ$3653,14,FALSE)</f>
        <v>45506</v>
      </c>
      <c r="O2448" s="13">
        <f>+VLOOKUP(B2448,'[1]Contratos electrónicos SECOP II'!$D$1:$AZ$3653,15,FALSE)</f>
        <v>45611</v>
      </c>
      <c r="P2448" s="15">
        <f t="shared" si="80"/>
        <v>106</v>
      </c>
      <c r="Q2448" s="11" t="s">
        <v>874</v>
      </c>
      <c r="R2448" s="11">
        <f>+VLOOKUP(B2448,[2]Hoja2!$A$3:$C$3503,3,FALSE)</f>
        <v>12596430</v>
      </c>
      <c r="S2448" s="11">
        <f t="shared" si="81"/>
        <v>0</v>
      </c>
      <c r="T2448" s="22">
        <f t="shared" si="82"/>
        <v>100</v>
      </c>
      <c r="U2448" s="5">
        <v>0</v>
      </c>
      <c r="V2448" s="10" t="s">
        <v>9135</v>
      </c>
    </row>
    <row r="2449" spans="1:22" s="4" customFormat="1" ht="51" x14ac:dyDescent="0.2">
      <c r="A2449" s="5" t="s">
        <v>8131</v>
      </c>
      <c r="B2449" s="5" t="s">
        <v>8131</v>
      </c>
      <c r="C2449" s="5" t="str">
        <f>+VLOOKUP(B2449,[2]Hoja1!$H$1:$I$5207,2,FALSE)</f>
        <v>CONTRATO DE PRESTACION DE SERVICIOS PROFESIONALES</v>
      </c>
      <c r="D2449" s="6" t="str">
        <f>+VLOOKUP(B2449,'[1]Contratistas-REP legal'!$C$1:$Z$3995,3,FALSE)</f>
        <v>ESTEFANIA ALVAREZ BELTRAN</v>
      </c>
      <c r="E2449" s="6">
        <f>+VLOOKUP(B2449,'[1]Contratistas-REP legal'!$C$1:$Z$3995,5,FALSE)</f>
        <v>1073713108</v>
      </c>
      <c r="F2449" s="7" t="s">
        <v>829</v>
      </c>
      <c r="G2449" s="8">
        <f>+VLOOKUP(B2449,'[1]Contratistas-REP legal'!$C$1:$Z$3995,17,FALSE)</f>
        <v>0</v>
      </c>
      <c r="H2449" s="9" t="str">
        <f>+VLOOKUP(B2449,'[1]Contratos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49" s="5" t="str">
        <f>+VLOOKUP(B2449,'[1]Contratos electrónicos SECOP II'!$D$1:$AZ$3653,23,FALSE)</f>
        <v>Inversión</v>
      </c>
      <c r="J2449" s="5"/>
      <c r="K2449" s="5" t="str">
        <f>+VLOOKUP(B2449,'[1]Contratos electrónicos SECOP II'!$D$1:$AZ$3653,26,FALSE)</f>
        <v>O23011733012024008608126</v>
      </c>
      <c r="L2449" s="11">
        <f>+VLOOKUP(B2449,'[1]Contratos electrónicos SECOP II'!$D$1:$AZ$3653,29,FALSE)</f>
        <v>8415908</v>
      </c>
      <c r="M2449" s="13">
        <v>45504</v>
      </c>
      <c r="N2449" s="13">
        <f>+VLOOKUP(B2449,'[1]Contratos electrónicos SECOP II'!$D$1:$AZ$3653,14,FALSE)</f>
        <v>45505</v>
      </c>
      <c r="O2449" s="13">
        <f>+VLOOKUP(B2449,'[1]Contratos electrónicos SECOP II'!$D$1:$AZ$3653,15,FALSE)</f>
        <v>45611</v>
      </c>
      <c r="P2449" s="15">
        <f t="shared" si="80"/>
        <v>107</v>
      </c>
      <c r="Q2449" s="11" t="s">
        <v>874</v>
      </c>
      <c r="R2449" s="11">
        <f>+VLOOKUP(B2449,[2]Hoja2!$A$3:$C$3503,3,FALSE)</f>
        <v>8415908</v>
      </c>
      <c r="S2449" s="11">
        <f t="shared" si="81"/>
        <v>0</v>
      </c>
      <c r="T2449" s="22">
        <f t="shared" si="82"/>
        <v>100</v>
      </c>
      <c r="U2449" s="5">
        <v>0</v>
      </c>
      <c r="V2449" s="10" t="s">
        <v>9136</v>
      </c>
    </row>
    <row r="2450" spans="1:22" s="4" customFormat="1" ht="51" x14ac:dyDescent="0.2">
      <c r="A2450" s="5" t="s">
        <v>8132</v>
      </c>
      <c r="B2450" s="5" t="s">
        <v>8132</v>
      </c>
      <c r="C2450" s="5" t="str">
        <f>+VLOOKUP(B2450,[2]Hoja1!$H$1:$I$5207,2,FALSE)</f>
        <v>CONTRATO DE PRESTACION DE SERVICIOS PROFESIONALES</v>
      </c>
      <c r="D2450" s="6" t="str">
        <f>+VLOOKUP(B2450,'[1]Contratistas-REP legal'!$C$1:$Z$3995,3,FALSE)</f>
        <v>WALTER MAURICIO QUIÑONES GONZALEZ</v>
      </c>
      <c r="E2450" s="6">
        <f>+VLOOKUP(B2450,'[1]Contratistas-REP legal'!$C$1:$Z$3995,5,FALSE)</f>
        <v>79744852</v>
      </c>
      <c r="F2450" s="7" t="s">
        <v>829</v>
      </c>
      <c r="G2450" s="8">
        <f>+VLOOKUP(B2450,'[1]Contratistas-REP legal'!$C$1:$Z$3995,17,FALSE)</f>
        <v>0</v>
      </c>
      <c r="H2450" s="9" t="str">
        <f>+VLOOKUP(B2450,'[1]Contratos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50" s="5" t="str">
        <f>+VLOOKUP(B2450,'[1]Contratos electrónicos SECOP II'!$D$1:$AZ$3653,23,FALSE)</f>
        <v>Inversión</v>
      </c>
      <c r="J2450" s="5"/>
      <c r="K2450" s="5" t="str">
        <f>+VLOOKUP(B2450,'[1]Contratos electrónicos SECOP II'!$D$1:$AZ$3653,26,FALSE)</f>
        <v>O23011733012024008608126</v>
      </c>
      <c r="L2450" s="11">
        <f>+VLOOKUP(B2450,'[1]Contratos electrónicos SECOP II'!$D$1:$AZ$3653,29,FALSE)</f>
        <v>12596430</v>
      </c>
      <c r="M2450" s="13">
        <v>45504</v>
      </c>
      <c r="N2450" s="13">
        <f>+VLOOKUP(B2450,'[1]Contratos electrónicos SECOP II'!$D$1:$AZ$3653,14,FALSE)</f>
        <v>45505</v>
      </c>
      <c r="O2450" s="13">
        <f>+VLOOKUP(B2450,'[1]Contratos electrónicos SECOP II'!$D$1:$AZ$3653,15,FALSE)</f>
        <v>45611</v>
      </c>
      <c r="P2450" s="15">
        <f t="shared" si="80"/>
        <v>107</v>
      </c>
      <c r="Q2450" s="11" t="s">
        <v>874</v>
      </c>
      <c r="R2450" s="11">
        <f>+VLOOKUP(B2450,[2]Hoja2!$A$3:$C$3503,3,FALSE)</f>
        <v>12596430</v>
      </c>
      <c r="S2450" s="11">
        <f t="shared" si="81"/>
        <v>0</v>
      </c>
      <c r="T2450" s="22">
        <f t="shared" si="82"/>
        <v>100</v>
      </c>
      <c r="U2450" s="5">
        <v>0</v>
      </c>
      <c r="V2450" s="10" t="s">
        <v>9137</v>
      </c>
    </row>
    <row r="2451" spans="1:22" s="4" customFormat="1" ht="51" x14ac:dyDescent="0.2">
      <c r="A2451" s="5" t="s">
        <v>8133</v>
      </c>
      <c r="B2451" s="5" t="s">
        <v>8133</v>
      </c>
      <c r="C2451" s="5" t="str">
        <f>+VLOOKUP(B2451,[2]Hoja1!$H$1:$I$5207,2,FALSE)</f>
        <v>CONTRATO DE PRESTACION DE SERVICIOS PROFESIONALES</v>
      </c>
      <c r="D2451" s="6" t="str">
        <f>+VLOOKUP(B2451,'[1]Contratistas-REP legal'!$C$1:$Z$3995,3,FALSE)</f>
        <v>STEPHANIA LOZANO PEREZ</v>
      </c>
      <c r="E2451" s="6">
        <f>+VLOOKUP(B2451,'[1]Contratistas-REP legal'!$C$1:$Z$3995,5,FALSE)</f>
        <v>1030627226</v>
      </c>
      <c r="F2451" s="7" t="s">
        <v>829</v>
      </c>
      <c r="G2451" s="8">
        <f>+VLOOKUP(B2451,'[1]Contratistas-REP legal'!$C$1:$Z$3995,17,FALSE)</f>
        <v>0</v>
      </c>
      <c r="H2451" s="9" t="str">
        <f>+VLOOKUP(B2451,'[1]Contratos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51" s="5" t="str">
        <f>+VLOOKUP(B2451,'[1]Contratos electrónicos SECOP II'!$D$1:$AZ$3653,23,FALSE)</f>
        <v>Inversión</v>
      </c>
      <c r="J2451" s="5"/>
      <c r="K2451" s="5" t="str">
        <f>+VLOOKUP(B2451,'[1]Contratos electrónicos SECOP II'!$D$1:$AZ$3653,26,FALSE)</f>
        <v>O23011733012024008608126</v>
      </c>
      <c r="L2451" s="11">
        <f>+VLOOKUP(B2451,'[1]Contratos electrónicos SECOP II'!$D$1:$AZ$3653,29,FALSE)</f>
        <v>8415908</v>
      </c>
      <c r="M2451" s="13">
        <v>45504</v>
      </c>
      <c r="N2451" s="13">
        <f>+VLOOKUP(B2451,'[1]Contratos electrónicos SECOP II'!$D$1:$AZ$3653,14,FALSE)</f>
        <v>45506</v>
      </c>
      <c r="O2451" s="13">
        <f>+VLOOKUP(B2451,'[1]Contratos electrónicos SECOP II'!$D$1:$AZ$3653,15,FALSE)</f>
        <v>45611</v>
      </c>
      <c r="P2451" s="15">
        <f t="shared" si="80"/>
        <v>106</v>
      </c>
      <c r="Q2451" s="11" t="s">
        <v>874</v>
      </c>
      <c r="R2451" s="11">
        <f>+VLOOKUP(B2451,[2]Hoja2!$A$3:$C$3503,3,FALSE)</f>
        <v>8415908</v>
      </c>
      <c r="S2451" s="11">
        <f t="shared" si="81"/>
        <v>0</v>
      </c>
      <c r="T2451" s="22">
        <f t="shared" si="82"/>
        <v>100</v>
      </c>
      <c r="U2451" s="5">
        <v>0</v>
      </c>
      <c r="V2451" s="10" t="s">
        <v>9138</v>
      </c>
    </row>
    <row r="2452" spans="1:22" s="4" customFormat="1" ht="51" x14ac:dyDescent="0.2">
      <c r="A2452" s="5" t="s">
        <v>8134</v>
      </c>
      <c r="B2452" s="5" t="s">
        <v>8134</v>
      </c>
      <c r="C2452" s="5" t="str">
        <f>+VLOOKUP(B2452,[2]Hoja1!$H$1:$I$5207,2,FALSE)</f>
        <v>CONTRATO DE PRESTACION DE SERVICIOS PROFESIONALES</v>
      </c>
      <c r="D2452" s="6" t="str">
        <f>+VLOOKUP(B2452,'[1]Contratistas-REP legal'!$C$1:$Z$3995,3,FALSE)</f>
        <v>CARLOS ALBERTO AREVALO SAAVEDRA</v>
      </c>
      <c r="E2452" s="6">
        <f>+VLOOKUP(B2452,'[1]Contratistas-REP legal'!$C$1:$Z$3995,5,FALSE)</f>
        <v>1014241086</v>
      </c>
      <c r="F2452" s="7" t="s">
        <v>829</v>
      </c>
      <c r="G2452" s="8">
        <f>+VLOOKUP(B2452,'[1]Contratistas-REP legal'!$C$1:$Z$3995,17,FALSE)</f>
        <v>0</v>
      </c>
      <c r="H2452" s="9" t="str">
        <f>+VLOOKUP(B2452,'[1]Contratos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52" s="5" t="str">
        <f>+VLOOKUP(B2452,'[1]Contratos electrónicos SECOP II'!$D$1:$AZ$3653,23,FALSE)</f>
        <v>Inversión</v>
      </c>
      <c r="J2452" s="5"/>
      <c r="K2452" s="5" t="str">
        <f>+VLOOKUP(B2452,'[1]Contratos electrónicos SECOP II'!$D$1:$AZ$3653,26,FALSE)</f>
        <v>O23011733012024008608051</v>
      </c>
      <c r="L2452" s="11">
        <f>+VLOOKUP(B2452,'[1]Contratos electrónicos SECOP II'!$D$1:$AZ$3653,29,FALSE)</f>
        <v>8415908</v>
      </c>
      <c r="M2452" s="13">
        <v>45504</v>
      </c>
      <c r="N2452" s="13">
        <f>+VLOOKUP(B2452,'[1]Contratos electrónicos SECOP II'!$D$1:$AZ$3653,14,FALSE)</f>
        <v>45505</v>
      </c>
      <c r="O2452" s="13">
        <f>+VLOOKUP(B2452,'[1]Contratos electrónicos SECOP II'!$D$1:$AZ$3653,15,FALSE)</f>
        <v>45611</v>
      </c>
      <c r="P2452" s="15">
        <f t="shared" si="80"/>
        <v>107</v>
      </c>
      <c r="Q2452" s="11" t="s">
        <v>874</v>
      </c>
      <c r="R2452" s="11">
        <f>+VLOOKUP(B2452,[2]Hoja2!$A$3:$C$3503,3,FALSE)</f>
        <v>8415908</v>
      </c>
      <c r="S2452" s="11">
        <f t="shared" si="81"/>
        <v>0</v>
      </c>
      <c r="T2452" s="22">
        <f t="shared" si="82"/>
        <v>100</v>
      </c>
      <c r="U2452" s="5">
        <v>0</v>
      </c>
      <c r="V2452" s="10" t="s">
        <v>9139</v>
      </c>
    </row>
    <row r="2453" spans="1:22" s="4" customFormat="1" ht="51" x14ac:dyDescent="0.2">
      <c r="A2453" s="5" t="s">
        <v>8135</v>
      </c>
      <c r="B2453" s="5" t="s">
        <v>8135</v>
      </c>
      <c r="C2453" s="5" t="str">
        <f>+VLOOKUP(B2453,[2]Hoja1!$H$1:$I$5207,2,FALSE)</f>
        <v>CONTRATO DE PRESTACION DE SERVICIOS DE APOYO A LA GESTION</v>
      </c>
      <c r="D2453" s="6" t="str">
        <f>+VLOOKUP(B2453,'[1]Contratistas-REP legal'!$C$1:$Z$3995,3,FALSE)</f>
        <v>CESAR DAVID PUENTES VALERO</v>
      </c>
      <c r="E2453" s="6">
        <f>+VLOOKUP(B2453,'[1]Contratistas-REP legal'!$C$1:$Z$3995,5,FALSE)</f>
        <v>1026262800</v>
      </c>
      <c r="F2453" s="7" t="s">
        <v>829</v>
      </c>
      <c r="G2453" s="8">
        <f>+VLOOKUP(B2453,'[1]Contratistas-REP legal'!$C$1:$Z$3995,17,FALSE)</f>
        <v>0</v>
      </c>
      <c r="H2453" s="9" t="str">
        <f>+VLOOKUP(B2453,'[1]Contratos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53" s="5" t="str">
        <f>+VLOOKUP(B2453,'[1]Contratos electrónicos SECOP II'!$D$1:$AZ$3653,23,FALSE)</f>
        <v>Inversión</v>
      </c>
      <c r="J2453" s="5"/>
      <c r="K2453" s="5" t="str">
        <f>+VLOOKUP(B2453,'[1]Contratos electrónicos SECOP II'!$D$1:$AZ$3653,26,FALSE)</f>
        <v>O23011733012024008608122</v>
      </c>
      <c r="L2453" s="11">
        <f>+VLOOKUP(B2453,'[1]Contratos electrónicos SECOP II'!$D$1:$AZ$3653,29,FALSE)</f>
        <v>12596430</v>
      </c>
      <c r="M2453" s="13">
        <v>45504</v>
      </c>
      <c r="N2453" s="13">
        <f>+VLOOKUP(B2453,'[1]Contratos electrónicos SECOP II'!$D$1:$AZ$3653,14,FALSE)</f>
        <v>45505</v>
      </c>
      <c r="O2453" s="13">
        <f>+VLOOKUP(B2453,'[1]Contratos electrónicos SECOP II'!$D$1:$AZ$3653,15,FALSE)</f>
        <v>45611</v>
      </c>
      <c r="P2453" s="15">
        <f t="shared" si="80"/>
        <v>107</v>
      </c>
      <c r="Q2453" s="11" t="s">
        <v>874</v>
      </c>
      <c r="R2453" s="11">
        <f>+VLOOKUP(B2453,[2]Hoja2!$A$3:$C$3503,3,FALSE)</f>
        <v>12596430</v>
      </c>
      <c r="S2453" s="11">
        <f t="shared" si="81"/>
        <v>0</v>
      </c>
      <c r="T2453" s="22">
        <f t="shared" si="82"/>
        <v>100</v>
      </c>
      <c r="U2453" s="5">
        <v>0</v>
      </c>
      <c r="V2453" s="10" t="s">
        <v>9140</v>
      </c>
    </row>
    <row r="2454" spans="1:22" s="4" customFormat="1" ht="51" x14ac:dyDescent="0.2">
      <c r="A2454" s="5" t="s">
        <v>8136</v>
      </c>
      <c r="B2454" s="5" t="s">
        <v>8136</v>
      </c>
      <c r="C2454" s="5" t="str">
        <f>+VLOOKUP(B2454,[2]Hoja1!$H$1:$I$5207,2,FALSE)</f>
        <v>CONTRATO DE PRESTACION DE SERVICIOS PROFESIONALES</v>
      </c>
      <c r="D2454" s="6" t="str">
        <f>+VLOOKUP(B2454,'[1]Contratistas-REP legal'!$C$1:$Z$3995,3,FALSE)</f>
        <v>SILVIA ALEJANDRA CIFUENTES REYES</v>
      </c>
      <c r="E2454" s="6">
        <f>+VLOOKUP(B2454,'[1]Contratistas-REP legal'!$C$1:$Z$3995,5,FALSE)</f>
        <v>52821669</v>
      </c>
      <c r="F2454" s="7" t="s">
        <v>829</v>
      </c>
      <c r="G2454" s="8">
        <f>+VLOOKUP(B2454,'[1]Contratistas-REP legal'!$C$1:$Z$3995,17,FALSE)</f>
        <v>0</v>
      </c>
      <c r="H2454" s="9" t="str">
        <f>+VLOOKUP(B2454,'[1]Contratos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54" s="5" t="str">
        <f>+VLOOKUP(B2454,'[1]Contratos electrónicos SECOP II'!$D$1:$AZ$3653,23,FALSE)</f>
        <v>Inversión</v>
      </c>
      <c r="J2454" s="5"/>
      <c r="K2454" s="5" t="str">
        <f>+VLOOKUP(B2454,'[1]Contratos electrónicos SECOP II'!$D$1:$AZ$3653,26,FALSE)</f>
        <v>O23011733012024008608122</v>
      </c>
      <c r="L2454" s="11">
        <f>+VLOOKUP(B2454,'[1]Contratos electrónicos SECOP II'!$D$1:$AZ$3653,29,FALSE)</f>
        <v>12596430</v>
      </c>
      <c r="M2454" s="13">
        <v>45504</v>
      </c>
      <c r="N2454" s="13">
        <f>+VLOOKUP(B2454,'[1]Contratos electrónicos SECOP II'!$D$1:$AZ$3653,14,FALSE)</f>
        <v>45505</v>
      </c>
      <c r="O2454" s="13">
        <f>+VLOOKUP(B2454,'[1]Contratos electrónicos SECOP II'!$D$1:$AZ$3653,15,FALSE)</f>
        <v>45611</v>
      </c>
      <c r="P2454" s="15">
        <f t="shared" si="80"/>
        <v>107</v>
      </c>
      <c r="Q2454" s="11" t="s">
        <v>874</v>
      </c>
      <c r="R2454" s="11">
        <f>+VLOOKUP(B2454,[2]Hoja2!$A$3:$C$3503,3,FALSE)</f>
        <v>12596430</v>
      </c>
      <c r="S2454" s="11">
        <f t="shared" si="81"/>
        <v>0</v>
      </c>
      <c r="T2454" s="22">
        <f t="shared" si="82"/>
        <v>100</v>
      </c>
      <c r="U2454" s="5">
        <v>0</v>
      </c>
      <c r="V2454" s="10" t="s">
        <v>9141</v>
      </c>
    </row>
    <row r="2455" spans="1:22" s="4" customFormat="1" ht="51" x14ac:dyDescent="0.2">
      <c r="A2455" s="5" t="s">
        <v>8137</v>
      </c>
      <c r="B2455" s="5" t="s">
        <v>8137</v>
      </c>
      <c r="C2455" s="5" t="str">
        <f>+VLOOKUP(B2455,[2]Hoja1!$H$1:$I$5207,2,FALSE)</f>
        <v>CONTRATO DE PRESTACION DE SERVICIOS PROFESIONALES</v>
      </c>
      <c r="D2455" s="6" t="str">
        <f>+VLOOKUP(B2455,'[1]Contratistas-REP legal'!$C$1:$Z$3995,3,FALSE)</f>
        <v>JINETH VIVIANA URBINA BENITO</v>
      </c>
      <c r="E2455" s="6">
        <f>+VLOOKUP(B2455,'[1]Contratistas-REP legal'!$C$1:$Z$3995,5,FALSE)</f>
        <v>1013635181</v>
      </c>
      <c r="F2455" s="7" t="s">
        <v>829</v>
      </c>
      <c r="G2455" s="8">
        <f>+VLOOKUP(B2455,'[1]Contratistas-REP legal'!$C$1:$Z$3995,17,FALSE)</f>
        <v>0</v>
      </c>
      <c r="H2455" s="9" t="str">
        <f>+VLOOKUP(B2455,'[1]Contratos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55" s="5" t="str">
        <f>+VLOOKUP(B2455,'[1]Contratos electrónicos SECOP II'!$D$1:$AZ$3653,23,FALSE)</f>
        <v>Inversión</v>
      </c>
      <c r="J2455" s="5"/>
      <c r="K2455" s="5" t="str">
        <f>+VLOOKUP(B2455,'[1]Contratos electrónicos SECOP II'!$D$1:$AZ$3653,26,FALSE)</f>
        <v>O23011733012024008608126</v>
      </c>
      <c r="L2455" s="11">
        <f>+VLOOKUP(B2455,'[1]Contratos electrónicos SECOP II'!$D$1:$AZ$3653,29,FALSE)</f>
        <v>8415908</v>
      </c>
      <c r="M2455" s="13">
        <v>45503</v>
      </c>
      <c r="N2455" s="13">
        <f>+VLOOKUP(B2455,'[1]Contratos electrónicos SECOP II'!$D$1:$AZ$3653,14,FALSE)</f>
        <v>45505</v>
      </c>
      <c r="O2455" s="13">
        <f>+VLOOKUP(B2455,'[1]Contratos electrónicos SECOP II'!$D$1:$AZ$3653,15,FALSE)</f>
        <v>45611</v>
      </c>
      <c r="P2455" s="15">
        <f t="shared" si="80"/>
        <v>107</v>
      </c>
      <c r="Q2455" s="11" t="s">
        <v>874</v>
      </c>
      <c r="R2455" s="11">
        <f>+VLOOKUP(B2455,[2]Hoja2!$A$3:$C$3503,3,FALSE)</f>
        <v>8415908</v>
      </c>
      <c r="S2455" s="11">
        <f t="shared" si="81"/>
        <v>0</v>
      </c>
      <c r="T2455" s="22">
        <f t="shared" si="82"/>
        <v>100</v>
      </c>
      <c r="U2455" s="5">
        <v>0</v>
      </c>
      <c r="V2455" s="10" t="s">
        <v>9142</v>
      </c>
    </row>
    <row r="2456" spans="1:22" s="4" customFormat="1" ht="51" x14ac:dyDescent="0.2">
      <c r="A2456" s="5" t="s">
        <v>8138</v>
      </c>
      <c r="B2456" s="5" t="s">
        <v>8138</v>
      </c>
      <c r="C2456" s="5" t="str">
        <f>+VLOOKUP(B2456,[2]Hoja1!$H$1:$I$5207,2,FALSE)</f>
        <v>CONTRATO DE PRESTACION DE SERVICIOS PROFESIONALES</v>
      </c>
      <c r="D2456" s="6" t="str">
        <f>+VLOOKUP(B2456,'[1]Contratistas-REP legal'!$C$1:$Z$3995,3,FALSE)</f>
        <v>LILIANA KATERIN PARRA FLOREZ</v>
      </c>
      <c r="E2456" s="6">
        <f>+VLOOKUP(B2456,'[1]Contratistas-REP legal'!$C$1:$Z$3995,5,FALSE)</f>
        <v>1018479866</v>
      </c>
      <c r="F2456" s="7" t="s">
        <v>829</v>
      </c>
      <c r="G2456" s="8">
        <f>+VLOOKUP(B2456,'[1]Contratistas-REP legal'!$C$1:$Z$3995,17,FALSE)</f>
        <v>0</v>
      </c>
      <c r="H2456" s="9" t="str">
        <f>+VLOOKUP(B2456,'[1]Contratos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56" s="5" t="str">
        <f>+VLOOKUP(B2456,'[1]Contratos electrónicos SECOP II'!$D$1:$AZ$3653,23,FALSE)</f>
        <v>Inversión</v>
      </c>
      <c r="J2456" s="5"/>
      <c r="K2456" s="5" t="str">
        <f>+VLOOKUP(B2456,'[1]Contratos electrónicos SECOP II'!$D$1:$AZ$3653,26,FALSE)</f>
        <v>O23011733012024008608122</v>
      </c>
      <c r="L2456" s="11">
        <f>+VLOOKUP(B2456,'[1]Contratos electrónicos SECOP II'!$D$1:$AZ$3653,29,FALSE)</f>
        <v>12596430</v>
      </c>
      <c r="M2456" s="13">
        <v>45503</v>
      </c>
      <c r="N2456" s="13">
        <f>+VLOOKUP(B2456,'[1]Contratos electrónicos SECOP II'!$D$1:$AZ$3653,14,FALSE)</f>
        <v>45505</v>
      </c>
      <c r="O2456" s="13">
        <f>+VLOOKUP(B2456,'[1]Contratos electrónicos SECOP II'!$D$1:$AZ$3653,15,FALSE)</f>
        <v>45611</v>
      </c>
      <c r="P2456" s="15">
        <f t="shared" si="80"/>
        <v>107</v>
      </c>
      <c r="Q2456" s="11" t="s">
        <v>874</v>
      </c>
      <c r="R2456" s="11">
        <f>+VLOOKUP(B2456,[2]Hoja2!$A$3:$C$3503,3,FALSE)</f>
        <v>10796940</v>
      </c>
      <c r="S2456" s="11">
        <f t="shared" si="81"/>
        <v>1799490</v>
      </c>
      <c r="T2456" s="22">
        <f t="shared" si="82"/>
        <v>85.714285714285708</v>
      </c>
      <c r="U2456" s="5">
        <v>1</v>
      </c>
      <c r="V2456" s="10" t="s">
        <v>9143</v>
      </c>
    </row>
    <row r="2457" spans="1:22" s="4" customFormat="1" ht="51" x14ac:dyDescent="0.2">
      <c r="A2457" s="5" t="s">
        <v>8139</v>
      </c>
      <c r="B2457" s="5" t="s">
        <v>8139</v>
      </c>
      <c r="C2457" s="5" t="str">
        <f>+VLOOKUP(B2457,[2]Hoja1!$H$1:$I$5207,2,FALSE)</f>
        <v>CONTRATO DE PRESTACION DE SERVICIOS PROFESIONALES</v>
      </c>
      <c r="D2457" s="6" t="str">
        <f>+VLOOKUP(B2457,'[1]Contratistas-REP legal'!$C$1:$Z$3995,3,FALSE)</f>
        <v>JULIANA PEREZ ORJUELA</v>
      </c>
      <c r="E2457" s="6">
        <f>+VLOOKUP(B2457,'[1]Contratistas-REP legal'!$C$1:$Z$3995,5,FALSE)</f>
        <v>1015468175</v>
      </c>
      <c r="F2457" s="7" t="s">
        <v>829</v>
      </c>
      <c r="G2457" s="8">
        <f>+VLOOKUP(B2457,'[1]Contratistas-REP legal'!$C$1:$Z$3995,17,FALSE)</f>
        <v>0</v>
      </c>
      <c r="H2457" s="9" t="str">
        <f>+VLOOKUP(B2457,'[1]Contratos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57" s="5" t="str">
        <f>+VLOOKUP(B2457,'[1]Contratos electrónicos SECOP II'!$D$1:$AZ$3653,23,FALSE)</f>
        <v>Inversión</v>
      </c>
      <c r="J2457" s="5"/>
      <c r="K2457" s="5" t="str">
        <f>+VLOOKUP(B2457,'[1]Contratos electrónicos SECOP II'!$D$1:$AZ$3653,26,FALSE)</f>
        <v>O23011733012024008608126</v>
      </c>
      <c r="L2457" s="11">
        <f>+VLOOKUP(B2457,'[1]Contratos electrónicos SECOP II'!$D$1:$AZ$3653,29,FALSE)</f>
        <v>12596430</v>
      </c>
      <c r="M2457" s="13">
        <v>45503</v>
      </c>
      <c r="N2457" s="13">
        <f>+VLOOKUP(B2457,'[1]Contratos electrónicos SECOP II'!$D$1:$AZ$3653,14,FALSE)</f>
        <v>45505</v>
      </c>
      <c r="O2457" s="13">
        <f>+VLOOKUP(B2457,'[1]Contratos electrónicos SECOP II'!$D$1:$AZ$3653,15,FALSE)</f>
        <v>45611</v>
      </c>
      <c r="P2457" s="15">
        <f t="shared" si="80"/>
        <v>107</v>
      </c>
      <c r="Q2457" s="11" t="s">
        <v>874</v>
      </c>
      <c r="R2457" s="11">
        <f>+VLOOKUP(B2457,[2]Hoja2!$A$3:$C$3503,3,FALSE)</f>
        <v>12596430</v>
      </c>
      <c r="S2457" s="11">
        <f t="shared" si="81"/>
        <v>0</v>
      </c>
      <c r="T2457" s="22">
        <f t="shared" si="82"/>
        <v>100</v>
      </c>
      <c r="U2457" s="5">
        <v>0</v>
      </c>
      <c r="V2457" s="10" t="s">
        <v>9144</v>
      </c>
    </row>
    <row r="2458" spans="1:22" s="4" customFormat="1" ht="51" x14ac:dyDescent="0.2">
      <c r="A2458" s="5" t="s">
        <v>8140</v>
      </c>
      <c r="B2458" s="5" t="s">
        <v>8140</v>
      </c>
      <c r="C2458" s="5" t="str">
        <f>+VLOOKUP(B2458,[2]Hoja1!$H$1:$I$5207,2,FALSE)</f>
        <v>CONTRATO DE PRESTACION DE SERVICIOS PROFESIONALES</v>
      </c>
      <c r="D2458" s="6" t="str">
        <f>+VLOOKUP(B2458,'[1]Contratistas-REP legal'!$C$1:$Z$3995,3,FALSE)</f>
        <v>ERIKA MARGARICED GONZALEZ REYES</v>
      </c>
      <c r="E2458" s="6">
        <f>+VLOOKUP(B2458,'[1]Contratistas-REP legal'!$C$1:$Z$3995,5,FALSE)</f>
        <v>52436838</v>
      </c>
      <c r="F2458" s="7" t="s">
        <v>829</v>
      </c>
      <c r="G2458" s="8">
        <f>+VLOOKUP(B2458,'[1]Contratistas-REP legal'!$C$1:$Z$3995,17,FALSE)</f>
        <v>0</v>
      </c>
      <c r="H2458" s="9" t="str">
        <f>+VLOOKUP(B2458,'[1]Contratos electrónicos SECOP II'!$D$1:$AZ$3653,33,FALSE)</f>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
      <c r="I2458" s="5" t="str">
        <f>+VLOOKUP(B2458,'[1]Contratos electrónicos SECOP II'!$D$1:$AZ$3653,23,FALSE)</f>
        <v>Inversión</v>
      </c>
      <c r="J2458" s="5"/>
      <c r="K2458" s="5" t="str">
        <f>+VLOOKUP(B2458,'[1]Contratos electrónicos SECOP II'!$D$1:$AZ$3653,26,FALSE)</f>
        <v>O23011733012024008608051</v>
      </c>
      <c r="L2458" s="11">
        <f>+VLOOKUP(B2458,'[1]Contratos electrónicos SECOP II'!$D$1:$AZ$3653,29,FALSE)</f>
        <v>26007333</v>
      </c>
      <c r="M2458" s="13">
        <v>45503</v>
      </c>
      <c r="N2458" s="13">
        <f>+VLOOKUP(B2458,'[1]Contratos electrónicos SECOP II'!$D$1:$AZ$3653,14,FALSE)</f>
        <v>45506</v>
      </c>
      <c r="O2458" s="13">
        <f>+VLOOKUP(B2458,'[1]Contratos electrónicos SECOP II'!$D$1:$AZ$3653,15,FALSE)</f>
        <v>45646</v>
      </c>
      <c r="P2458" s="15">
        <f t="shared" si="80"/>
        <v>141</v>
      </c>
      <c r="Q2458" s="11" t="s">
        <v>874</v>
      </c>
      <c r="R2458" s="11">
        <f>+VLOOKUP(B2458,[2]Hoja2!$A$3:$C$3503,3,FALSE)</f>
        <v>22292000</v>
      </c>
      <c r="S2458" s="11">
        <f t="shared" si="81"/>
        <v>3715333</v>
      </c>
      <c r="T2458" s="22">
        <f t="shared" si="82"/>
        <v>85.714286812876963</v>
      </c>
      <c r="U2458" s="5">
        <v>1</v>
      </c>
      <c r="V2458" s="10" t="s">
        <v>9145</v>
      </c>
    </row>
    <row r="2459" spans="1:22" s="4" customFormat="1" ht="51" x14ac:dyDescent="0.2">
      <c r="A2459" s="5" t="s">
        <v>8141</v>
      </c>
      <c r="B2459" s="5" t="s">
        <v>8141</v>
      </c>
      <c r="C2459" s="5" t="str">
        <f>+VLOOKUP(B2459,[2]Hoja1!$H$1:$I$5207,2,FALSE)</f>
        <v>CONTRATO DE PRESTACION DE SERVICIOS PROFESIONALES</v>
      </c>
      <c r="D2459" s="6" t="str">
        <f>+VLOOKUP(B2459,'[1]Contratistas-REP legal'!$C$1:$Z$3995,3,FALSE)</f>
        <v>ARNOL EBERARDO SARMIENTO CRUZ</v>
      </c>
      <c r="E2459" s="6">
        <f>+VLOOKUP(B2459,'[1]Contratistas-REP legal'!$C$1:$Z$3995,5,FALSE)</f>
        <v>1026266401</v>
      </c>
      <c r="F2459" s="7" t="s">
        <v>829</v>
      </c>
      <c r="G2459" s="8">
        <f>+VLOOKUP(B2459,'[1]Contratistas-REP legal'!$C$1:$Z$3995,17,FALSE)</f>
        <v>0</v>
      </c>
      <c r="H2459" s="9" t="str">
        <f>+VLOOKUP(B2459,'[1]Contratos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59" s="5" t="str">
        <f>+VLOOKUP(B2459,'[1]Contratos electrónicos SECOP II'!$D$1:$AZ$3653,23,FALSE)</f>
        <v>Inversión</v>
      </c>
      <c r="J2459" s="5"/>
      <c r="K2459" s="5" t="str">
        <f>+VLOOKUP(B2459,'[1]Contratos electrónicos SECOP II'!$D$1:$AZ$3653,26,FALSE)</f>
        <v>O23011733012024008608126</v>
      </c>
      <c r="L2459" s="11">
        <f>+VLOOKUP(B2459,'[1]Contratos electrónicos SECOP II'!$D$1:$AZ$3653,29,FALSE)</f>
        <v>15955478</v>
      </c>
      <c r="M2459" s="13">
        <v>45503</v>
      </c>
      <c r="N2459" s="13">
        <f>+VLOOKUP(B2459,'[1]Contratos electrónicos SECOP II'!$D$1:$AZ$3653,14,FALSE)</f>
        <v>45505</v>
      </c>
      <c r="O2459" s="13">
        <f>+VLOOKUP(B2459,'[1]Contratos electrónicos SECOP II'!$D$1:$AZ$3653,15,FALSE)</f>
        <v>45639</v>
      </c>
      <c r="P2459" s="15">
        <f t="shared" si="80"/>
        <v>135</v>
      </c>
      <c r="Q2459" s="11" t="s">
        <v>874</v>
      </c>
      <c r="R2459" s="11">
        <f>+VLOOKUP(B2459,[2]Hoja2!$A$3:$C$3503,3,FALSE)</f>
        <v>15955478</v>
      </c>
      <c r="S2459" s="11">
        <f t="shared" si="81"/>
        <v>0</v>
      </c>
      <c r="T2459" s="22">
        <f t="shared" si="82"/>
        <v>100</v>
      </c>
      <c r="U2459" s="5">
        <v>1</v>
      </c>
      <c r="V2459" s="10" t="s">
        <v>9146</v>
      </c>
    </row>
    <row r="2460" spans="1:22" s="4" customFormat="1" ht="51" x14ac:dyDescent="0.2">
      <c r="A2460" s="5" t="s">
        <v>8142</v>
      </c>
      <c r="B2460" s="5" t="s">
        <v>8142</v>
      </c>
      <c r="C2460" s="5" t="str">
        <f>+VLOOKUP(B2460,[2]Hoja1!$H$1:$I$5207,2,FALSE)</f>
        <v>CONTRATO DE PRESTACION DE SERVICIOS PROFESIONALES</v>
      </c>
      <c r="D2460" s="6" t="str">
        <f>+VLOOKUP(B2460,'[1]Contratistas-REP legal'!$C$1:$Z$3995,3,FALSE)</f>
        <v>DERLI MILENA TORRES ALVIRA</v>
      </c>
      <c r="E2460" s="6">
        <f>+VLOOKUP(B2460,'[1]Contratistas-REP legal'!$C$1:$Z$3995,5,FALSE)</f>
        <v>1031153121</v>
      </c>
      <c r="F2460" s="7" t="s">
        <v>829</v>
      </c>
      <c r="G2460" s="8">
        <f>+VLOOKUP(B2460,'[1]Contratistas-REP legal'!$C$1:$Z$3995,17,FALSE)</f>
        <v>0</v>
      </c>
      <c r="H2460" s="9" t="str">
        <f>+VLOOKUP(B2460,'[1]Contratos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60" s="5" t="str">
        <f>+VLOOKUP(B2460,'[1]Contratos electrónicos SECOP II'!$D$1:$AZ$3653,23,FALSE)</f>
        <v>Inversión</v>
      </c>
      <c r="J2460" s="5"/>
      <c r="K2460" s="5" t="str">
        <f>+VLOOKUP(B2460,'[1]Contratos electrónicos SECOP II'!$D$1:$AZ$3653,26,FALSE)</f>
        <v>O23011733012024008608051</v>
      </c>
      <c r="L2460" s="11">
        <f>+VLOOKUP(B2460,'[1]Contratos electrónicos SECOP II'!$D$1:$AZ$3653,29,FALSE)</f>
        <v>12596430</v>
      </c>
      <c r="M2460" s="13">
        <v>45503</v>
      </c>
      <c r="N2460" s="13">
        <f>+VLOOKUP(B2460,'[1]Contratos electrónicos SECOP II'!$D$1:$AZ$3653,14,FALSE)</f>
        <v>45505</v>
      </c>
      <c r="O2460" s="13">
        <f>+VLOOKUP(B2460,'[1]Contratos electrónicos SECOP II'!$D$1:$AZ$3653,15,FALSE)</f>
        <v>45611</v>
      </c>
      <c r="P2460" s="15">
        <f t="shared" si="80"/>
        <v>107</v>
      </c>
      <c r="Q2460" s="11" t="s">
        <v>874</v>
      </c>
      <c r="R2460" s="11">
        <f>+VLOOKUP(B2460,[2]Hoja2!$A$3:$C$3503,3,FALSE)</f>
        <v>12596430</v>
      </c>
      <c r="S2460" s="11">
        <f t="shared" si="81"/>
        <v>0</v>
      </c>
      <c r="T2460" s="22">
        <f t="shared" si="82"/>
        <v>100</v>
      </c>
      <c r="U2460" s="5">
        <v>0</v>
      </c>
      <c r="V2460" s="10" t="s">
        <v>9147</v>
      </c>
    </row>
    <row r="2461" spans="1:22" s="4" customFormat="1" ht="63.75" x14ac:dyDescent="0.2">
      <c r="A2461" s="5" t="s">
        <v>8143</v>
      </c>
      <c r="B2461" s="5" t="s">
        <v>8143</v>
      </c>
      <c r="C2461" s="5" t="str">
        <f>+VLOOKUP(B2461,[2]Hoja1!$H$1:$I$5207,2,FALSE)</f>
        <v>CONTRATO DE PRESTACION DE SERVICIOS PROFESIONALES</v>
      </c>
      <c r="D2461" s="6" t="str">
        <f>+VLOOKUP(B2461,'[1]Contratistas-REP legal'!$C$1:$Z$3995,3,FALSE)</f>
        <v>ESTEBAN ADRIANO ZAMORA GUERRA</v>
      </c>
      <c r="E2461" s="6">
        <f>+VLOOKUP(B2461,'[1]Contratistas-REP legal'!$C$1:$Z$3995,5,FALSE)</f>
        <v>1032398229</v>
      </c>
      <c r="F2461" s="7" t="s">
        <v>829</v>
      </c>
      <c r="G2461" s="8">
        <f>+VLOOKUP(B2461,'[1]Contratistas-REP legal'!$C$1:$Z$3995,17,FALSE)</f>
        <v>0</v>
      </c>
      <c r="H2461" s="9" t="str">
        <f>+VLOOKUP(B2461,'[1]Contratos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61" s="5" t="str">
        <f>+VLOOKUP(B2461,'[1]Contratos electrónicos SECOP II'!$D$1:$AZ$3653,23,FALSE)</f>
        <v>Inversión</v>
      </c>
      <c r="J2461" s="5"/>
      <c r="K2461" s="5" t="str">
        <f>+VLOOKUP(B2461,'[1]Contratos electrónicos SECOP II'!$D$1:$AZ$3653,26,FALSE)</f>
        <v>O23011733012024008608122</v>
      </c>
      <c r="L2461" s="11">
        <f>+VLOOKUP(B2461,'[1]Contratos electrónicos SECOP II'!$D$1:$AZ$3653,29,FALSE)</f>
        <v>12596430</v>
      </c>
      <c r="M2461" s="13">
        <v>45503</v>
      </c>
      <c r="N2461" s="13">
        <f>+VLOOKUP(B2461,'[1]Contratos electrónicos SECOP II'!$D$1:$AZ$3653,14,FALSE)</f>
        <v>45505</v>
      </c>
      <c r="O2461" s="13">
        <f>+VLOOKUP(B2461,'[1]Contratos electrónicos SECOP II'!$D$1:$AZ$3653,15,FALSE)</f>
        <v>45611</v>
      </c>
      <c r="P2461" s="15">
        <f t="shared" ref="P2461:P2524" si="83">+_xlfn.DAYS(O2461,N2461)+1</f>
        <v>107</v>
      </c>
      <c r="Q2461" s="11" t="s">
        <v>874</v>
      </c>
      <c r="R2461" s="11">
        <f>+VLOOKUP(B2461,[2]Hoja2!$A$3:$C$3503,3,FALSE)</f>
        <v>12596430</v>
      </c>
      <c r="S2461" s="11">
        <f t="shared" si="81"/>
        <v>0</v>
      </c>
      <c r="T2461" s="22">
        <f t="shared" si="82"/>
        <v>100</v>
      </c>
      <c r="U2461" s="5">
        <v>0</v>
      </c>
      <c r="V2461" s="10" t="s">
        <v>9148</v>
      </c>
    </row>
    <row r="2462" spans="1:22" s="4" customFormat="1" ht="63.75" x14ac:dyDescent="0.2">
      <c r="A2462" s="5" t="s">
        <v>8144</v>
      </c>
      <c r="B2462" s="5" t="s">
        <v>8144</v>
      </c>
      <c r="C2462" s="5" t="str">
        <f>+VLOOKUP(B2462,[2]Hoja1!$H$1:$I$5207,2,FALSE)</f>
        <v>CONTRATO DE PRESTACION DE SERVICIOS DE APOYO A LA GESTION</v>
      </c>
      <c r="D2462" s="6" t="str">
        <f>+VLOOKUP(B2462,'[1]Contratistas-REP legal'!$C$1:$Z$3995,3,FALSE)</f>
        <v>MONICA VIVIANA ECHEVERRY BOLIVAR</v>
      </c>
      <c r="E2462" s="6">
        <f>+VLOOKUP(B2462,'[1]Contratistas-REP legal'!$C$1:$Z$3995,5,FALSE)</f>
        <v>52737158</v>
      </c>
      <c r="F2462" s="7" t="s">
        <v>829</v>
      </c>
      <c r="G2462" s="8">
        <f>+VLOOKUP(B2462,'[1]Contratistas-REP legal'!$C$1:$Z$3995,17,FALSE)</f>
        <v>0</v>
      </c>
      <c r="H2462" s="9" t="str">
        <f>+VLOOKUP(B2462,'[1]Contratos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62" s="5" t="str">
        <f>+VLOOKUP(B2462,'[1]Contratos electrónicos SECOP II'!$D$1:$AZ$3653,23,FALSE)</f>
        <v>Inversión</v>
      </c>
      <c r="J2462" s="5"/>
      <c r="K2462" s="5" t="str">
        <f>+VLOOKUP(B2462,'[1]Contratos electrónicos SECOP II'!$D$1:$AZ$3653,26,FALSE)</f>
        <v>O23011733012024008608122</v>
      </c>
      <c r="L2462" s="11">
        <f>+VLOOKUP(B2462,'[1]Contratos electrónicos SECOP II'!$D$1:$AZ$3653,29,FALSE)</f>
        <v>12596430</v>
      </c>
      <c r="M2462" s="13">
        <v>45503</v>
      </c>
      <c r="N2462" s="13">
        <f>+VLOOKUP(B2462,'[1]Contratos electrónicos SECOP II'!$D$1:$AZ$3653,14,FALSE)</f>
        <v>45506</v>
      </c>
      <c r="O2462" s="13">
        <f>+VLOOKUP(B2462,'[1]Contratos electrónicos SECOP II'!$D$1:$AZ$3653,15,FALSE)</f>
        <v>45611</v>
      </c>
      <c r="P2462" s="15">
        <f t="shared" si="83"/>
        <v>106</v>
      </c>
      <c r="Q2462" s="11" t="s">
        <v>874</v>
      </c>
      <c r="R2462" s="11">
        <f>+VLOOKUP(B2462,[2]Hoja2!$A$3:$C$3503,3,FALSE)</f>
        <v>12596430</v>
      </c>
      <c r="S2462" s="11">
        <f t="shared" si="81"/>
        <v>0</v>
      </c>
      <c r="T2462" s="22">
        <f t="shared" si="82"/>
        <v>100</v>
      </c>
      <c r="U2462" s="5">
        <v>0</v>
      </c>
      <c r="V2462" s="10" t="s">
        <v>9149</v>
      </c>
    </row>
    <row r="2463" spans="1:22" s="4" customFormat="1" ht="51" x14ac:dyDescent="0.2">
      <c r="A2463" s="5" t="s">
        <v>8145</v>
      </c>
      <c r="B2463" s="5" t="s">
        <v>8145</v>
      </c>
      <c r="C2463" s="5" t="str">
        <f>+VLOOKUP(B2463,[2]Hoja1!$H$1:$I$5207,2,FALSE)</f>
        <v>CONTRATO DE PRESTACION DE SERVICIOS PROFESIONALES</v>
      </c>
      <c r="D2463" s="6" t="str">
        <f>+VLOOKUP(B2463,'[1]Contratistas-REP legal'!$C$1:$Z$3995,3,FALSE)</f>
        <v>ESTEFANIA INES RODRIGUEZ SABOGAL</v>
      </c>
      <c r="E2463" s="6">
        <f>+VLOOKUP(B2463,'[1]Contratistas-REP legal'!$C$1:$Z$3995,5,FALSE)</f>
        <v>1013623847</v>
      </c>
      <c r="F2463" s="7" t="s">
        <v>829</v>
      </c>
      <c r="G2463" s="8">
        <f>+VLOOKUP(B2463,'[1]Contratistas-REP legal'!$C$1:$Z$3995,17,FALSE)</f>
        <v>0</v>
      </c>
      <c r="H2463" s="9" t="str">
        <f>+VLOOKUP(B2463,'[1]Contratos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63" s="5" t="str">
        <f>+VLOOKUP(B2463,'[1]Contratos electrónicos SECOP II'!$D$1:$AZ$3653,23,FALSE)</f>
        <v>Inversión</v>
      </c>
      <c r="J2463" s="5"/>
      <c r="K2463" s="5" t="str">
        <f>+VLOOKUP(B2463,'[1]Contratos electrónicos SECOP II'!$D$1:$AZ$3653,26,FALSE)</f>
        <v>O23011733012024008608126</v>
      </c>
      <c r="L2463" s="11">
        <f>+VLOOKUP(B2463,'[1]Contratos electrónicos SECOP II'!$D$1:$AZ$3653,29,FALSE)</f>
        <v>12596430</v>
      </c>
      <c r="M2463" s="13">
        <v>45505</v>
      </c>
      <c r="N2463" s="13">
        <f>+VLOOKUP(B2463,'[1]Contratos electrónicos SECOP II'!$D$1:$AZ$3653,14,FALSE)</f>
        <v>45505</v>
      </c>
      <c r="O2463" s="13">
        <f>+VLOOKUP(B2463,'[1]Contratos electrónicos SECOP II'!$D$1:$AZ$3653,15,FALSE)</f>
        <v>45611</v>
      </c>
      <c r="P2463" s="15">
        <f t="shared" si="83"/>
        <v>107</v>
      </c>
      <c r="Q2463" s="11" t="s">
        <v>874</v>
      </c>
      <c r="R2463" s="11">
        <f>+VLOOKUP(B2463,[2]Hoja2!$A$3:$C$3503,3,FALSE)</f>
        <v>12596430</v>
      </c>
      <c r="S2463" s="11">
        <f t="shared" si="81"/>
        <v>0</v>
      </c>
      <c r="T2463" s="22">
        <f t="shared" si="82"/>
        <v>100</v>
      </c>
      <c r="U2463" s="5">
        <v>0</v>
      </c>
      <c r="V2463" s="10" t="s">
        <v>9150</v>
      </c>
    </row>
    <row r="2464" spans="1:22" s="4" customFormat="1" ht="51" x14ac:dyDescent="0.2">
      <c r="A2464" s="5" t="s">
        <v>8146</v>
      </c>
      <c r="B2464" s="5" t="s">
        <v>8146</v>
      </c>
      <c r="C2464" s="5" t="str">
        <f>+VLOOKUP(B2464,[2]Hoja1!$H$1:$I$5207,2,FALSE)</f>
        <v>CONTRATO DE PRESTACION DE SERVICIOS PROFESIONALES</v>
      </c>
      <c r="D2464" s="6" t="str">
        <f>+VLOOKUP(B2464,'[1]Contratistas-REP legal'!$C$1:$Z$3995,3,FALSE)</f>
        <v>ALEJANDRO MAYORGA HERNANDEZ</v>
      </c>
      <c r="E2464" s="6">
        <f>+VLOOKUP(B2464,'[1]Contratistas-REP legal'!$C$1:$Z$3995,5,FALSE)</f>
        <v>1014270075</v>
      </c>
      <c r="F2464" s="7" t="s">
        <v>829</v>
      </c>
      <c r="G2464" s="8">
        <f>+VLOOKUP(B2464,'[1]Contratistas-REP legal'!$C$1:$Z$3995,17,FALSE)</f>
        <v>0</v>
      </c>
      <c r="H2464" s="9" t="str">
        <f>+VLOOKUP(B2464,'[1]Contratos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64" s="5" t="str">
        <f>+VLOOKUP(B2464,'[1]Contratos electrónicos SECOP II'!$D$1:$AZ$3653,23,FALSE)</f>
        <v>Inversión</v>
      </c>
      <c r="J2464" s="5"/>
      <c r="K2464" s="5" t="str">
        <f>+VLOOKUP(B2464,'[1]Contratos electrónicos SECOP II'!$D$1:$AZ$3653,26,FALSE)</f>
        <v>O23011733012024008608126</v>
      </c>
      <c r="L2464" s="11">
        <f>+VLOOKUP(B2464,'[1]Contratos electrónicos SECOP II'!$D$1:$AZ$3653,29,FALSE)</f>
        <v>8415908</v>
      </c>
      <c r="M2464" s="13">
        <v>45505</v>
      </c>
      <c r="N2464" s="13">
        <f>+VLOOKUP(B2464,'[1]Contratos electrónicos SECOP II'!$D$1:$AZ$3653,14,FALSE)</f>
        <v>45505</v>
      </c>
      <c r="O2464" s="13">
        <f>+VLOOKUP(B2464,'[1]Contratos electrónicos SECOP II'!$D$1:$AZ$3653,15,FALSE)</f>
        <v>45611</v>
      </c>
      <c r="P2464" s="15">
        <f t="shared" si="83"/>
        <v>107</v>
      </c>
      <c r="Q2464" s="11" t="s">
        <v>874</v>
      </c>
      <c r="R2464" s="11">
        <f>+VLOOKUP(B2464,[2]Hoja2!$A$3:$C$3503,3,FALSE)</f>
        <v>8415908</v>
      </c>
      <c r="S2464" s="11">
        <f t="shared" si="81"/>
        <v>0</v>
      </c>
      <c r="T2464" s="22">
        <f t="shared" si="82"/>
        <v>100</v>
      </c>
      <c r="U2464" s="5">
        <v>0</v>
      </c>
      <c r="V2464" s="10" t="s">
        <v>9151</v>
      </c>
    </row>
    <row r="2465" spans="1:22" s="4" customFormat="1" ht="51" x14ac:dyDescent="0.2">
      <c r="A2465" s="5" t="s">
        <v>8147</v>
      </c>
      <c r="B2465" s="5" t="s">
        <v>8147</v>
      </c>
      <c r="C2465" s="5" t="str">
        <f>+VLOOKUP(B2465,[2]Hoja1!$H$1:$I$5207,2,FALSE)</f>
        <v>CONTRATO DE PRESTACION DE SERVICIOS PROFESIONALES</v>
      </c>
      <c r="D2465" s="6" t="str">
        <f>+VLOOKUP(B2465,'[1]Contratistas-REP legal'!$C$1:$Z$3995,3,FALSE)</f>
        <v>KAREN DAYANNA ARIZALA PADILLA</v>
      </c>
      <c r="E2465" s="6">
        <f>+VLOOKUP(B2465,'[1]Contratistas-REP legal'!$C$1:$Z$3995,5,FALSE)</f>
        <v>1031157454</v>
      </c>
      <c r="F2465" s="7" t="s">
        <v>829</v>
      </c>
      <c r="G2465" s="8">
        <f>+VLOOKUP(B2465,'[1]Contratistas-REP legal'!$C$1:$Z$3995,17,FALSE)</f>
        <v>0</v>
      </c>
      <c r="H2465" s="9" t="str">
        <f>+VLOOKUP(B2465,'[1]Contratos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65" s="5" t="str">
        <f>+VLOOKUP(B2465,'[1]Contratos electrónicos SECOP II'!$D$1:$AZ$3653,23,FALSE)</f>
        <v>Inversión</v>
      </c>
      <c r="J2465" s="5"/>
      <c r="K2465" s="5" t="str">
        <f>+VLOOKUP(B2465,'[1]Contratos electrónicos SECOP II'!$D$1:$AZ$3653,26,FALSE)</f>
        <v>O23011733012024008608126</v>
      </c>
      <c r="L2465" s="11">
        <f>+VLOOKUP(B2465,'[1]Contratos electrónicos SECOP II'!$D$1:$AZ$3653,29,FALSE)</f>
        <v>8415908</v>
      </c>
      <c r="M2465" s="13">
        <v>45505</v>
      </c>
      <c r="N2465" s="13">
        <f>+VLOOKUP(B2465,'[1]Contratos electrónicos SECOP II'!$D$1:$AZ$3653,14,FALSE)</f>
        <v>45505</v>
      </c>
      <c r="O2465" s="13">
        <f>+VLOOKUP(B2465,'[1]Contratos electrónicos SECOP II'!$D$1:$AZ$3653,15,FALSE)</f>
        <v>45611</v>
      </c>
      <c r="P2465" s="15">
        <f t="shared" si="83"/>
        <v>107</v>
      </c>
      <c r="Q2465" s="11" t="s">
        <v>874</v>
      </c>
      <c r="R2465" s="11">
        <f>+VLOOKUP(B2465,[2]Hoja2!$A$3:$C$3503,3,FALSE)</f>
        <v>8415908</v>
      </c>
      <c r="S2465" s="11">
        <f t="shared" si="81"/>
        <v>0</v>
      </c>
      <c r="T2465" s="22">
        <f t="shared" si="82"/>
        <v>100</v>
      </c>
      <c r="U2465" s="5">
        <v>0</v>
      </c>
      <c r="V2465" s="10" t="s">
        <v>9152</v>
      </c>
    </row>
    <row r="2466" spans="1:22" s="4" customFormat="1" ht="51" x14ac:dyDescent="0.2">
      <c r="A2466" s="5" t="s">
        <v>8148</v>
      </c>
      <c r="B2466" s="5" t="s">
        <v>8148</v>
      </c>
      <c r="C2466" s="5" t="str">
        <f>+VLOOKUP(B2466,[2]Hoja1!$H$1:$I$5207,2,FALSE)</f>
        <v>CONTRATO DE PRESTACION DE SERVICIOS PROFESIONALES</v>
      </c>
      <c r="D2466" s="6" t="str">
        <f>+VLOOKUP(B2466,'[1]Contratistas-REP legal'!$C$1:$Z$3995,3,FALSE)</f>
        <v>JEIMY VIVIANA PARAMO DUQUE</v>
      </c>
      <c r="E2466" s="6">
        <f>+VLOOKUP(B2466,'[1]Contratistas-REP legal'!$C$1:$Z$3995,5,FALSE)</f>
        <v>1033693578</v>
      </c>
      <c r="F2466" s="7" t="s">
        <v>829</v>
      </c>
      <c r="G2466" s="8">
        <f>+VLOOKUP(B2466,'[1]Contratistas-REP legal'!$C$1:$Z$3995,17,FALSE)</f>
        <v>0</v>
      </c>
      <c r="H2466" s="9" t="str">
        <f>+VLOOKUP(B2466,'[1]Contratos electrónicos SECOP II'!$D$1:$AZ$3653,33,FALSE)</f>
        <v>Prestar servicios profesionales al Instituto Distrital de las Artes - IDARTES, en actividades de orden jurídico asociadas a procesos de selección de personas naturales y/o jurídicas, etapa precontractual, contractual y pos contractual de acuerdo con lo requerido por el Programa Crea, de conformidad con los procesos y procedimientos definidos por la entidad.</v>
      </c>
      <c r="I2466" s="5" t="str">
        <f>+VLOOKUP(B2466,'[1]Contratos electrónicos SECOP II'!$D$1:$AZ$3653,23,FALSE)</f>
        <v>Inversión</v>
      </c>
      <c r="J2466" s="5"/>
      <c r="K2466" s="5" t="str">
        <f>+VLOOKUP(B2466,'[1]Contratos electrónicos SECOP II'!$D$1:$AZ$3653,26,FALSE)</f>
        <v>O23011733012024008608126</v>
      </c>
      <c r="L2466" s="11">
        <f>+VLOOKUP(B2466,'[1]Contratos electrónicos SECOP II'!$D$1:$AZ$3653,29,FALSE)</f>
        <v>38266667</v>
      </c>
      <c r="M2466" s="13">
        <v>45505</v>
      </c>
      <c r="N2466" s="13">
        <f>+VLOOKUP(B2466,'[1]Contratos electrónicos SECOP II'!$D$1:$AZ$3653,14,FALSE)</f>
        <v>45505</v>
      </c>
      <c r="O2466" s="13">
        <f>+VLOOKUP(B2466,'[1]Contratos electrónicos SECOP II'!$D$1:$AZ$3653,15,FALSE)</f>
        <v>45670</v>
      </c>
      <c r="P2466" s="15">
        <f t="shared" si="83"/>
        <v>166</v>
      </c>
      <c r="Q2466" s="11" t="s">
        <v>874</v>
      </c>
      <c r="R2466" s="11">
        <f>+VLOOKUP(B2466,[2]Hoja2!$A$3:$C$3503,3,FALSE)</f>
        <v>35000000</v>
      </c>
      <c r="S2466" s="11">
        <f t="shared" si="81"/>
        <v>3266667</v>
      </c>
      <c r="T2466" s="22">
        <f t="shared" si="82"/>
        <v>91.463413837426714</v>
      </c>
      <c r="U2466" s="5">
        <v>1</v>
      </c>
      <c r="V2466" s="10" t="s">
        <v>9153</v>
      </c>
    </row>
    <row r="2467" spans="1:22" s="4" customFormat="1" ht="51" x14ac:dyDescent="0.2">
      <c r="A2467" s="5" t="s">
        <v>8149</v>
      </c>
      <c r="B2467" s="5" t="s">
        <v>8149</v>
      </c>
      <c r="C2467" s="5" t="str">
        <f>+VLOOKUP(B2467,[2]Hoja1!$H$1:$I$5207,2,FALSE)</f>
        <v>CONTRATO DE PRESTACION DE SERVICIOS PROFESIONALES</v>
      </c>
      <c r="D2467" s="6" t="str">
        <f>+VLOOKUP(B2467,'[1]Contratistas-REP legal'!$C$1:$Z$3995,3,FALSE)</f>
        <v>FABIAN ALEXANDER GONZALEZ OCHOA</v>
      </c>
      <c r="E2467" s="6">
        <f>+VLOOKUP(B2467,'[1]Contratistas-REP legal'!$C$1:$Z$3995,5,FALSE)</f>
        <v>79620116</v>
      </c>
      <c r="F2467" s="7" t="s">
        <v>829</v>
      </c>
      <c r="G2467" s="8">
        <f>+VLOOKUP(B2467,'[1]Contratistas-REP legal'!$C$1:$Z$3995,17,FALSE)</f>
        <v>0</v>
      </c>
      <c r="H2467" s="9" t="str">
        <f>+VLOOKUP(B2467,'[1]Contratos electrónicos SECOP II'!$D$1:$AZ$3653,33,FALSE)</f>
        <v>Prestar servicios profesionales al Idartes- Oficina Asesora de Planeación y Tecnologías de la información en el desarrollo de actividades asociadas a la identificación, generación y actualización de documentos, indicadores y riesgos asociados a los procesos a cargo de la Subdirección Administrativa y financiera acorde los lineamientos normativos e institucionales vigentes</v>
      </c>
      <c r="I2467" s="5" t="str">
        <f>+VLOOKUP(B2467,'[1]Contratos electrónicos SECOP II'!$D$1:$AZ$3653,23,FALSE)</f>
        <v>Inversión</v>
      </c>
      <c r="J2467" s="5"/>
      <c r="K2467" s="5" t="str">
        <f>+VLOOKUP(B2467,'[1]Contratos electrónicos SECOP II'!$D$1:$AZ$3653,26,FALSE)</f>
        <v>O23011745992024008506023</v>
      </c>
      <c r="L2467" s="11">
        <f>+VLOOKUP(B2467,'[1]Contratos electrónicos SECOP II'!$D$1:$AZ$3653,29,FALSE)</f>
        <v>27000000</v>
      </c>
      <c r="M2467" s="13">
        <v>45504</v>
      </c>
      <c r="N2467" s="13">
        <f>+VLOOKUP(B2467,'[1]Contratos electrónicos SECOP II'!$D$1:$AZ$3653,14,FALSE)</f>
        <v>45506</v>
      </c>
      <c r="O2467" s="13">
        <f>+VLOOKUP(B2467,'[1]Contratos electrónicos SECOP II'!$D$1:$AZ$3653,15,FALSE)</f>
        <v>45641</v>
      </c>
      <c r="P2467" s="15">
        <f t="shared" si="83"/>
        <v>136</v>
      </c>
      <c r="Q2467" s="11" t="s">
        <v>874</v>
      </c>
      <c r="R2467" s="11">
        <f>+VLOOKUP(B2467,[2]Hoja2!$A$3:$C$3503,3,FALSE)</f>
        <v>24000000</v>
      </c>
      <c r="S2467" s="11">
        <f t="shared" si="81"/>
        <v>3000000</v>
      </c>
      <c r="T2467" s="22">
        <f t="shared" si="82"/>
        <v>88.888888888888886</v>
      </c>
      <c r="U2467" s="5">
        <v>1</v>
      </c>
      <c r="V2467" s="10" t="s">
        <v>9154</v>
      </c>
    </row>
    <row r="2468" spans="1:22" s="4" customFormat="1" ht="51" x14ac:dyDescent="0.2">
      <c r="A2468" s="5" t="s">
        <v>8150</v>
      </c>
      <c r="B2468" s="5" t="s">
        <v>8150</v>
      </c>
      <c r="C2468" s="5" t="str">
        <f>+VLOOKUP(B2468,[2]Hoja1!$H$1:$I$5207,2,FALSE)</f>
        <v>CONTRATO DE PRESTACION DE SERVICIOS PROFESIONALES</v>
      </c>
      <c r="D2468" s="6" t="str">
        <f>+VLOOKUP(B2468,'[1]Contratistas-REP legal'!$C$1:$Z$3995,3,FALSE)</f>
        <v>JOHANA ANDREA DIAZ MOISES</v>
      </c>
      <c r="E2468" s="6">
        <f>+VLOOKUP(B2468,'[1]Contratistas-REP legal'!$C$1:$Z$3995,5,FALSE)</f>
        <v>53116327</v>
      </c>
      <c r="F2468" s="7" t="s">
        <v>829</v>
      </c>
      <c r="G2468" s="8">
        <f>+VLOOKUP(B2468,'[1]Contratistas-REP legal'!$C$1:$Z$3995,17,FALSE)</f>
        <v>0</v>
      </c>
      <c r="H2468" s="9" t="str">
        <f>+VLOOKUP(B2468,'[1]Contratos electrónicos SECOP II'!$D$1:$AZ$3653,33,FALSE)</f>
        <v>Prestar servicios profesionales al Idartes en el desarrollo de actividades relacionadas con el proceso de gestión de contable a cargo de la Subdirección Administrativa y Financiera, brindando soporte en el cumplimiento y control de los indicadores de gestión del área, así como revisión y seguimiento y análisis cuentas contables, conciliaciones, informes financieros y gestión tributaria.</v>
      </c>
      <c r="I2468" s="5" t="str">
        <f>+VLOOKUP(B2468,'[1]Contratos electrónicos SECOP II'!$D$1:$AZ$3653,23,FALSE)</f>
        <v>Inversión</v>
      </c>
      <c r="J2468" s="5"/>
      <c r="K2468" s="5" t="str">
        <f>+VLOOKUP(B2468,'[1]Contratos electrónicos SECOP II'!$D$1:$AZ$3653,26,FALSE)</f>
        <v>O23011745992024008506023</v>
      </c>
      <c r="L2468" s="11">
        <f>+VLOOKUP(B2468,'[1]Contratos electrónicos SECOP II'!$D$1:$AZ$3653,29,FALSE)</f>
        <v>18000000</v>
      </c>
      <c r="M2468" s="13">
        <v>45504</v>
      </c>
      <c r="N2468" s="13">
        <f>+VLOOKUP(B2468,'[1]Contratos electrónicos SECOP II'!$D$1:$AZ$3653,14,FALSE)</f>
        <v>45510</v>
      </c>
      <c r="O2468" s="13">
        <f>+VLOOKUP(B2468,'[1]Contratos electrónicos SECOP II'!$D$1:$AZ$3653,15,FALSE)</f>
        <v>45596</v>
      </c>
      <c r="P2468" s="15">
        <f t="shared" si="83"/>
        <v>87</v>
      </c>
      <c r="Q2468" s="11" t="s">
        <v>874</v>
      </c>
      <c r="R2468" s="11">
        <f>+VLOOKUP(B2468,[2]Hoja2!$A$3:$C$3503,3,FALSE)</f>
        <v>18000000</v>
      </c>
      <c r="S2468" s="11">
        <f t="shared" si="81"/>
        <v>0</v>
      </c>
      <c r="T2468" s="22">
        <f t="shared" si="82"/>
        <v>100</v>
      </c>
      <c r="U2468" s="5">
        <v>0</v>
      </c>
      <c r="V2468" s="10" t="s">
        <v>9155</v>
      </c>
    </row>
    <row r="2469" spans="1:22" s="4" customFormat="1" ht="51" x14ac:dyDescent="0.2">
      <c r="A2469" s="5" t="s">
        <v>8151</v>
      </c>
      <c r="B2469" s="5" t="s">
        <v>8151</v>
      </c>
      <c r="C2469" s="5" t="str">
        <f>+VLOOKUP(B2469,[2]Hoja1!$H$1:$I$5207,2,FALSE)</f>
        <v>CONTRATO DE PRESTACION DE SERVICIOS PROFESIONALES</v>
      </c>
      <c r="D2469" s="6" t="str">
        <f>+VLOOKUP(B2469,'[1]Contratistas-REP legal'!$C$1:$Z$3995,3,FALSE)</f>
        <v>ALEXI SERGUEY SOSA ROMERO</v>
      </c>
      <c r="E2469" s="6">
        <f>+VLOOKUP(B2469,'[1]Contratistas-REP legal'!$C$1:$Z$3995,5,FALSE)</f>
        <v>80800047</v>
      </c>
      <c r="F2469" s="7" t="s">
        <v>829</v>
      </c>
      <c r="G2469" s="8">
        <f>+VLOOKUP(B2469,'[1]Contratistas-REP legal'!$C$1:$Z$3995,17,FALSE)</f>
        <v>0</v>
      </c>
      <c r="H2469" s="9" t="str">
        <f>+VLOOKUP(B2469,'[1]Contratos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69" s="5" t="str">
        <f>+VLOOKUP(B2469,'[1]Contratos electrónicos SECOP II'!$D$1:$AZ$3653,23,FALSE)</f>
        <v>Inversión</v>
      </c>
      <c r="J2469" s="5"/>
      <c r="K2469" s="5" t="str">
        <f>+VLOOKUP(B2469,'[1]Contratos electrónicos SECOP II'!$D$1:$AZ$3653,26,FALSE)</f>
        <v>O23011733012024008608126</v>
      </c>
      <c r="L2469" s="11">
        <f>+VLOOKUP(B2469,'[1]Contratos electrónicos SECOP II'!$D$1:$AZ$3653,29,FALSE)</f>
        <v>12596430</v>
      </c>
      <c r="M2469" s="13">
        <v>45509</v>
      </c>
      <c r="N2469" s="13">
        <f>+VLOOKUP(B2469,'[1]Contratos electrónicos SECOP II'!$D$1:$AZ$3653,14,FALSE)</f>
        <v>45516</v>
      </c>
      <c r="O2469" s="13">
        <f>+VLOOKUP(B2469,'[1]Contratos electrónicos SECOP II'!$D$1:$AZ$3653,15,FALSE)</f>
        <v>45622</v>
      </c>
      <c r="P2469" s="15">
        <f t="shared" si="83"/>
        <v>107</v>
      </c>
      <c r="Q2469" s="11" t="s">
        <v>874</v>
      </c>
      <c r="R2469" s="11">
        <f>+VLOOKUP(B2469,[2]Hoja2!$A$3:$C$3503,3,FALSE)</f>
        <v>12596430</v>
      </c>
      <c r="S2469" s="11">
        <f t="shared" si="81"/>
        <v>0</v>
      </c>
      <c r="T2469" s="22">
        <f t="shared" si="82"/>
        <v>100</v>
      </c>
      <c r="U2469" s="5">
        <v>1</v>
      </c>
      <c r="V2469" s="10" t="s">
        <v>9156</v>
      </c>
    </row>
    <row r="2470" spans="1:22" s="4" customFormat="1" ht="51" x14ac:dyDescent="0.2">
      <c r="A2470" s="5" t="s">
        <v>8152</v>
      </c>
      <c r="B2470" s="5" t="s">
        <v>8152</v>
      </c>
      <c r="C2470" s="5" t="str">
        <f>+VLOOKUP(B2470,[2]Hoja1!$H$1:$I$5207,2,FALSE)</f>
        <v>CONTRATO DE PRESTACION DE SERVICIOS PROFESIONALES</v>
      </c>
      <c r="D2470" s="6" t="str">
        <f>+VLOOKUP(B2470,'[1]Contratistas-REP legal'!$C$1:$Z$3995,3,FALSE)</f>
        <v>LAURA FERNANDA CASTELLANOS MENESES</v>
      </c>
      <c r="E2470" s="6">
        <f>+VLOOKUP(B2470,'[1]Contratistas-REP legal'!$C$1:$Z$3995,5,FALSE)</f>
        <v>1013675458</v>
      </c>
      <c r="F2470" s="7" t="s">
        <v>829</v>
      </c>
      <c r="G2470" s="8">
        <f>+VLOOKUP(B2470,'[1]Contratistas-REP legal'!$C$1:$Z$3995,17,FALSE)</f>
        <v>0</v>
      </c>
      <c r="H2470" s="9" t="str">
        <f>+VLOOKUP(B2470,'[1]Contratos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470" s="5" t="str">
        <f>+VLOOKUP(B2470,'[1]Contratos electrónicos SECOP II'!$D$1:$AZ$3653,23,FALSE)</f>
        <v>Inversión</v>
      </c>
      <c r="J2470" s="5"/>
      <c r="K2470" s="5" t="str">
        <f>+VLOOKUP(B2470,'[1]Contratos electrónicos SECOP II'!$D$1:$AZ$3653,26,FALSE)</f>
        <v>O23011733012024008608051</v>
      </c>
      <c r="L2470" s="11">
        <f>+VLOOKUP(B2470,'[1]Contratos electrónicos SECOP II'!$D$1:$AZ$3653,29,FALSE)</f>
        <v>12596430</v>
      </c>
      <c r="M2470" s="13">
        <v>45509</v>
      </c>
      <c r="N2470" s="13">
        <f>+VLOOKUP(B2470,'[1]Contratos electrónicos SECOP II'!$D$1:$AZ$3653,14,FALSE)</f>
        <v>45512</v>
      </c>
      <c r="O2470" s="13">
        <f>+VLOOKUP(B2470,'[1]Contratos electrónicos SECOP II'!$D$1:$AZ$3653,15,FALSE)</f>
        <v>45611</v>
      </c>
      <c r="P2470" s="15">
        <f t="shared" si="83"/>
        <v>100</v>
      </c>
      <c r="Q2470" s="11" t="s">
        <v>874</v>
      </c>
      <c r="R2470" s="11">
        <f>+VLOOKUP(B2470,[2]Hoja2!$A$3:$C$3503,3,FALSE)</f>
        <v>12596430</v>
      </c>
      <c r="S2470" s="11">
        <f t="shared" si="81"/>
        <v>0</v>
      </c>
      <c r="T2470" s="22">
        <f t="shared" si="82"/>
        <v>100</v>
      </c>
      <c r="U2470" s="5">
        <v>0</v>
      </c>
      <c r="V2470" s="10" t="s">
        <v>9157</v>
      </c>
    </row>
    <row r="2471" spans="1:22" s="4" customFormat="1" ht="51" x14ac:dyDescent="0.2">
      <c r="A2471" s="5" t="s">
        <v>8153</v>
      </c>
      <c r="B2471" s="5" t="s">
        <v>8153</v>
      </c>
      <c r="C2471" s="5" t="str">
        <f>+VLOOKUP(B2471,[2]Hoja1!$H$1:$I$5207,2,FALSE)</f>
        <v>CONTRATO DE PRESTACION DE SERVICIOS PROFESIONALES</v>
      </c>
      <c r="D2471" s="6" t="str">
        <f>+VLOOKUP(B2471,'[1]Contratistas-REP legal'!$C$1:$Z$3995,3,FALSE)</f>
        <v>LIZETH CASTRO RIBON</v>
      </c>
      <c r="E2471" s="6">
        <f>+VLOOKUP(B2471,'[1]Contratistas-REP legal'!$C$1:$Z$3995,5,FALSE)</f>
        <v>1033729535</v>
      </c>
      <c r="F2471" s="7" t="s">
        <v>829</v>
      </c>
      <c r="G2471" s="8">
        <f>+VLOOKUP(B2471,'[1]Contratistas-REP legal'!$C$1:$Z$3995,17,FALSE)</f>
        <v>0</v>
      </c>
      <c r="H2471" s="9" t="str">
        <f>+VLOOKUP(B2471,'[1]Contratos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71" s="5" t="str">
        <f>+VLOOKUP(B2471,'[1]Contratos electrónicos SECOP II'!$D$1:$AZ$3653,23,FALSE)</f>
        <v>Inversión</v>
      </c>
      <c r="J2471" s="5"/>
      <c r="K2471" s="5" t="str">
        <f>+VLOOKUP(B2471,'[1]Contratos electrónicos SECOP II'!$D$1:$AZ$3653,26,FALSE)</f>
        <v>O23011733012024008608126</v>
      </c>
      <c r="L2471" s="11">
        <f>+VLOOKUP(B2471,'[1]Contratos electrónicos SECOP II'!$D$1:$AZ$3653,29,FALSE)</f>
        <v>12596430</v>
      </c>
      <c r="M2471" s="13">
        <v>45509</v>
      </c>
      <c r="N2471" s="13">
        <f>+VLOOKUP(B2471,'[1]Contratos electrónicos SECOP II'!$D$1:$AZ$3653,14,FALSE)</f>
        <v>45516</v>
      </c>
      <c r="O2471" s="13">
        <f>+VLOOKUP(B2471,'[1]Contratos electrónicos SECOP II'!$D$1:$AZ$3653,15,FALSE)</f>
        <v>45622</v>
      </c>
      <c r="P2471" s="15">
        <f t="shared" si="83"/>
        <v>107</v>
      </c>
      <c r="Q2471" s="11" t="s">
        <v>874</v>
      </c>
      <c r="R2471" s="11">
        <f>+VLOOKUP(B2471,[2]Hoja2!$A$3:$C$3503,3,FALSE)</f>
        <v>12596430</v>
      </c>
      <c r="S2471" s="11">
        <f t="shared" si="81"/>
        <v>0</v>
      </c>
      <c r="T2471" s="22">
        <f t="shared" si="82"/>
        <v>100</v>
      </c>
      <c r="U2471" s="5">
        <v>2</v>
      </c>
      <c r="V2471" s="10" t="s">
        <v>9158</v>
      </c>
    </row>
    <row r="2472" spans="1:22" s="4" customFormat="1" ht="51" x14ac:dyDescent="0.2">
      <c r="A2472" s="5" t="s">
        <v>8154</v>
      </c>
      <c r="B2472" s="5" t="s">
        <v>8154</v>
      </c>
      <c r="C2472" s="5" t="str">
        <f>+VLOOKUP(B2472,[2]Hoja1!$H$1:$I$5207,2,FALSE)</f>
        <v>CONTRATO DE PRESTACION DE SERVICIOS PROFESIONALES</v>
      </c>
      <c r="D2472" s="6" t="str">
        <f>+VLOOKUP(B2472,'[1]Contratistas-REP legal'!$C$1:$Z$3995,3,FALSE)</f>
        <v>JUANITA MORA PINZON</v>
      </c>
      <c r="E2472" s="6">
        <f>+VLOOKUP(B2472,'[1]Contratistas-REP legal'!$C$1:$Z$3995,5,FALSE)</f>
        <v>52351730</v>
      </c>
      <c r="F2472" s="7" t="s">
        <v>829</v>
      </c>
      <c r="G2472" s="8">
        <f>+VLOOKUP(B2472,'[1]Contratistas-REP legal'!$C$1:$Z$3995,17,FALSE)</f>
        <v>0</v>
      </c>
      <c r="H2472" s="9" t="str">
        <f>+VLOOKUP(B2472,'[1]Contratos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472" s="5" t="str">
        <f>+VLOOKUP(B2472,'[1]Contratos electrónicos SECOP II'!$D$1:$AZ$3653,23,FALSE)</f>
        <v>Inversión</v>
      </c>
      <c r="J2472" s="5"/>
      <c r="K2472" s="5" t="str">
        <f>+VLOOKUP(B2472,'[1]Contratos electrónicos SECOP II'!$D$1:$AZ$3653,26,FALSE)</f>
        <v>O23011733012024008608126</v>
      </c>
      <c r="L2472" s="11">
        <f>+VLOOKUP(B2472,'[1]Contratos electrónicos SECOP II'!$D$1:$AZ$3653,29,FALSE)</f>
        <v>12596430</v>
      </c>
      <c r="M2472" s="13">
        <v>45509</v>
      </c>
      <c r="N2472" s="13">
        <f>+VLOOKUP(B2472,'[1]Contratos electrónicos SECOP II'!$D$1:$AZ$3653,14,FALSE)</f>
        <v>45512</v>
      </c>
      <c r="O2472" s="13">
        <f>+VLOOKUP(B2472,'[1]Contratos electrónicos SECOP II'!$D$1:$AZ$3653,15,FALSE)</f>
        <v>45611</v>
      </c>
      <c r="P2472" s="15">
        <f t="shared" si="83"/>
        <v>100</v>
      </c>
      <c r="Q2472" s="11" t="s">
        <v>874</v>
      </c>
      <c r="R2472" s="11">
        <f>+VLOOKUP(B2472,[2]Hoja2!$A$3:$C$3503,3,FALSE)</f>
        <v>12596430</v>
      </c>
      <c r="S2472" s="11">
        <f t="shared" si="81"/>
        <v>0</v>
      </c>
      <c r="T2472" s="22">
        <f t="shared" si="82"/>
        <v>100</v>
      </c>
      <c r="U2472" s="5">
        <v>0</v>
      </c>
      <c r="V2472" s="10" t="s">
        <v>9159</v>
      </c>
    </row>
    <row r="2473" spans="1:22" s="4" customFormat="1" ht="51" x14ac:dyDescent="0.2">
      <c r="A2473" s="5" t="s">
        <v>8155</v>
      </c>
      <c r="B2473" s="5" t="s">
        <v>8155</v>
      </c>
      <c r="C2473" s="5" t="str">
        <f>+VLOOKUP(B2473,[2]Hoja1!$H$1:$I$5207,2,FALSE)</f>
        <v>CONTRATO DE PRESTACION DE SERVICIOS PROFESIONALES</v>
      </c>
      <c r="D2473" s="6" t="str">
        <f>+VLOOKUP(B2473,'[1]Contratistas-REP legal'!$C$1:$Z$3995,3,FALSE)</f>
        <v>JOSE FRANCISCO CASTRO CAICEDO</v>
      </c>
      <c r="E2473" s="6">
        <f>+VLOOKUP(B2473,'[1]Contratistas-REP legal'!$C$1:$Z$3995,5,FALSE)</f>
        <v>80203599</v>
      </c>
      <c r="F2473" s="7" t="s">
        <v>829</v>
      </c>
      <c r="G2473" s="8">
        <f>+VLOOKUP(B2473,'[1]Contratistas-REP legal'!$C$1:$Z$3995,17,FALSE)</f>
        <v>0</v>
      </c>
      <c r="H2473" s="9" t="str">
        <f>+VLOOKUP(B2473,'[1]Contratos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73" s="5" t="str">
        <f>+VLOOKUP(B2473,'[1]Contratos electrónicos SECOP II'!$D$1:$AZ$3653,23,FALSE)</f>
        <v>Inversión</v>
      </c>
      <c r="J2473" s="5"/>
      <c r="K2473" s="5" t="str">
        <f>+VLOOKUP(B2473,'[1]Contratos electrónicos SECOP II'!$D$1:$AZ$3653,26,FALSE)</f>
        <v>O23011733012024008608126</v>
      </c>
      <c r="L2473" s="11">
        <f>+VLOOKUP(B2473,'[1]Contratos electrónicos SECOP II'!$D$1:$AZ$3653,29,FALSE)</f>
        <v>12596430</v>
      </c>
      <c r="M2473" s="13">
        <v>45509</v>
      </c>
      <c r="N2473" s="13">
        <f>+VLOOKUP(B2473,'[1]Contratos electrónicos SECOP II'!$D$1:$AZ$3653,14,FALSE)</f>
        <v>45516</v>
      </c>
      <c r="O2473" s="13">
        <f>+VLOOKUP(B2473,'[1]Contratos electrónicos SECOP II'!$D$1:$AZ$3653,15,FALSE)</f>
        <v>45622</v>
      </c>
      <c r="P2473" s="15">
        <f t="shared" si="83"/>
        <v>107</v>
      </c>
      <c r="Q2473" s="11" t="s">
        <v>874</v>
      </c>
      <c r="R2473" s="11">
        <f>+VLOOKUP(B2473,[2]Hoja2!$A$3:$C$3503,3,FALSE)</f>
        <v>12596430</v>
      </c>
      <c r="S2473" s="11">
        <f t="shared" si="81"/>
        <v>0</v>
      </c>
      <c r="T2473" s="22">
        <f t="shared" si="82"/>
        <v>100</v>
      </c>
      <c r="U2473" s="5">
        <v>1</v>
      </c>
      <c r="V2473" s="10" t="s">
        <v>9160</v>
      </c>
    </row>
    <row r="2474" spans="1:22" s="4" customFormat="1" ht="51" x14ac:dyDescent="0.2">
      <c r="A2474" s="5" t="s">
        <v>8156</v>
      </c>
      <c r="B2474" s="5" t="s">
        <v>8156</v>
      </c>
      <c r="C2474" s="5" t="str">
        <f>+VLOOKUP(B2474,[2]Hoja1!$H$1:$I$5207,2,FALSE)</f>
        <v>CONTRATO DE PRESTACION DE SERVICIOS DE APOYO A LA GESTION</v>
      </c>
      <c r="D2474" s="6" t="str">
        <f>+VLOOKUP(B2474,'[1]Contratistas-REP legal'!$C$1:$Z$3995,3,FALSE)</f>
        <v>LUZ STELLA MALDONADO NAVARRO</v>
      </c>
      <c r="E2474" s="6">
        <f>+VLOOKUP(B2474,'[1]Contratistas-REP legal'!$C$1:$Z$3995,5,FALSE)</f>
        <v>52414797</v>
      </c>
      <c r="F2474" s="7" t="s">
        <v>829</v>
      </c>
      <c r="G2474" s="8">
        <f>+VLOOKUP(B2474,'[1]Contratistas-REP legal'!$C$1:$Z$3995,17,FALSE)</f>
        <v>0</v>
      </c>
      <c r="H2474" s="9" t="str">
        <f>+VLOOKUP(B2474,'[1]Contratos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474" s="5" t="str">
        <f>+VLOOKUP(B2474,'[1]Contratos electrónicos SECOP II'!$D$1:$AZ$3653,23,FALSE)</f>
        <v>Inversión</v>
      </c>
      <c r="J2474" s="5"/>
      <c r="K2474" s="5" t="str">
        <f>+VLOOKUP(B2474,'[1]Contratos electrónicos SECOP II'!$D$1:$AZ$3653,26,FALSE)</f>
        <v>O23011733012024008608122</v>
      </c>
      <c r="L2474" s="11">
        <f>+VLOOKUP(B2474,'[1]Contratos electrónicos SECOP II'!$D$1:$AZ$3653,29,FALSE)</f>
        <v>12596430</v>
      </c>
      <c r="M2474" s="13">
        <v>45509</v>
      </c>
      <c r="N2474" s="13">
        <f>+VLOOKUP(B2474,'[1]Contratos electrónicos SECOP II'!$D$1:$AZ$3653,14,FALSE)</f>
        <v>45512</v>
      </c>
      <c r="O2474" s="13">
        <f>+VLOOKUP(B2474,'[1]Contratos electrónicos SECOP II'!$D$1:$AZ$3653,15,FALSE)</f>
        <v>45611</v>
      </c>
      <c r="P2474" s="15">
        <f t="shared" si="83"/>
        <v>100</v>
      </c>
      <c r="Q2474" s="11" t="s">
        <v>874</v>
      </c>
      <c r="R2474" s="11">
        <f>+VLOOKUP(B2474,[2]Hoja2!$A$3:$C$3503,3,FALSE)</f>
        <v>12596430</v>
      </c>
      <c r="S2474" s="11">
        <f t="shared" si="81"/>
        <v>0</v>
      </c>
      <c r="T2474" s="22">
        <f t="shared" si="82"/>
        <v>100</v>
      </c>
      <c r="U2474" s="5">
        <v>0</v>
      </c>
      <c r="V2474" s="10" t="s">
        <v>9161</v>
      </c>
    </row>
    <row r="2475" spans="1:22" s="4" customFormat="1" ht="51" x14ac:dyDescent="0.2">
      <c r="A2475" s="5" t="s">
        <v>8157</v>
      </c>
      <c r="B2475" s="5" t="s">
        <v>8157</v>
      </c>
      <c r="C2475" s="5" t="str">
        <f>+VLOOKUP(B2475,[2]Hoja1!$H$1:$I$5207,2,FALSE)</f>
        <v>CONTRATO DE PRESTACION DE SERVICIOS PROFESIONALES</v>
      </c>
      <c r="D2475" s="6" t="str">
        <f>+VLOOKUP(B2475,'[1]Contratistas-REP legal'!$C$1:$Z$3995,3,FALSE)</f>
        <v>LAURA MARCELA HIGUERA AMAYA</v>
      </c>
      <c r="E2475" s="6">
        <f>+VLOOKUP(B2475,'[1]Contratistas-REP legal'!$C$1:$Z$3995,5,FALSE)</f>
        <v>1192762392</v>
      </c>
      <c r="F2475" s="7" t="s">
        <v>829</v>
      </c>
      <c r="G2475" s="8">
        <f>+VLOOKUP(B2475,'[1]Contratistas-REP legal'!$C$1:$Z$3995,17,FALSE)</f>
        <v>0</v>
      </c>
      <c r="H2475" s="9" t="str">
        <f>+VLOOKUP(B2475,'[1]Contratos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75" s="5" t="str">
        <f>+VLOOKUP(B2475,'[1]Contratos electrónicos SECOP II'!$D$1:$AZ$3653,23,FALSE)</f>
        <v>Inversión</v>
      </c>
      <c r="J2475" s="5"/>
      <c r="K2475" s="5" t="str">
        <f>+VLOOKUP(B2475,'[1]Contratos electrónicos SECOP II'!$D$1:$AZ$3653,26,FALSE)</f>
        <v>O23011733012024008608126</v>
      </c>
      <c r="L2475" s="11">
        <f>+VLOOKUP(B2475,'[1]Contratos electrónicos SECOP II'!$D$1:$AZ$3653,29,FALSE)</f>
        <v>8415908</v>
      </c>
      <c r="M2475" s="13">
        <v>45512</v>
      </c>
      <c r="N2475" s="13">
        <f>+VLOOKUP(B2475,'[1]Contratos electrónicos SECOP II'!$D$1:$AZ$3653,14,FALSE)</f>
        <v>45519</v>
      </c>
      <c r="O2475" s="13">
        <f>+VLOOKUP(B2475,'[1]Contratos electrónicos SECOP II'!$D$1:$AZ$3653,15,FALSE)</f>
        <v>45625</v>
      </c>
      <c r="P2475" s="15">
        <f t="shared" si="83"/>
        <v>107</v>
      </c>
      <c r="Q2475" s="11" t="s">
        <v>874</v>
      </c>
      <c r="R2475" s="11">
        <f>+VLOOKUP(B2475,[2]Hoja2!$A$3:$C$3503,3,FALSE)</f>
        <v>8415908</v>
      </c>
      <c r="S2475" s="11">
        <f t="shared" si="81"/>
        <v>0</v>
      </c>
      <c r="T2475" s="22">
        <f t="shared" si="82"/>
        <v>100</v>
      </c>
      <c r="U2475" s="5">
        <v>1</v>
      </c>
      <c r="V2475" s="10" t="s">
        <v>9162</v>
      </c>
    </row>
    <row r="2476" spans="1:22" s="4" customFormat="1" ht="51" x14ac:dyDescent="0.2">
      <c r="A2476" s="5" t="s">
        <v>8158</v>
      </c>
      <c r="B2476" s="5" t="s">
        <v>8158</v>
      </c>
      <c r="C2476" s="5" t="str">
        <f>+VLOOKUP(B2476,[2]Hoja1!$H$1:$I$5207,2,FALSE)</f>
        <v>CONTRATO DE PRESTACION DE SERVICIOS PROFESIONALES</v>
      </c>
      <c r="D2476" s="6" t="str">
        <f>+VLOOKUP(B2476,'[1]Contratistas-REP legal'!$C$1:$Z$3995,3,FALSE)</f>
        <v>MONICA ANDREA SOLER JIMENEZ</v>
      </c>
      <c r="E2476" s="6">
        <f>+VLOOKUP(B2476,'[1]Contratistas-REP legal'!$C$1:$Z$3995,5,FALSE)</f>
        <v>52811071</v>
      </c>
      <c r="F2476" s="7" t="s">
        <v>829</v>
      </c>
      <c r="G2476" s="8">
        <f>+VLOOKUP(B2476,'[1]Contratistas-REP legal'!$C$1:$Z$3995,17,FALSE)</f>
        <v>0</v>
      </c>
      <c r="H2476" s="9" t="str">
        <f>+VLOOKUP(B2476,'[1]Contratos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76" s="5" t="str">
        <f>+VLOOKUP(B2476,'[1]Contratos electrónicos SECOP II'!$D$1:$AZ$3653,23,FALSE)</f>
        <v>Inversión</v>
      </c>
      <c r="J2476" s="5"/>
      <c r="K2476" s="5" t="str">
        <f>+VLOOKUP(B2476,'[1]Contratos electrónicos SECOP II'!$D$1:$AZ$3653,26,FALSE)</f>
        <v>O23011733012024008608122</v>
      </c>
      <c r="L2476" s="11">
        <f>+VLOOKUP(B2476,'[1]Contratos electrónicos SECOP II'!$D$1:$AZ$3653,29,FALSE)</f>
        <v>8415908</v>
      </c>
      <c r="M2476" s="13">
        <v>45509</v>
      </c>
      <c r="N2476" s="13">
        <f>+VLOOKUP(B2476,'[1]Contratos electrónicos SECOP II'!$D$1:$AZ$3653,14,FALSE)</f>
        <v>45513</v>
      </c>
      <c r="O2476" s="13">
        <f>+VLOOKUP(B2476,'[1]Contratos electrónicos SECOP II'!$D$1:$AZ$3653,15,FALSE)</f>
        <v>45611</v>
      </c>
      <c r="P2476" s="15">
        <f t="shared" si="83"/>
        <v>99</v>
      </c>
      <c r="Q2476" s="11" t="s">
        <v>874</v>
      </c>
      <c r="R2476" s="11">
        <f>+VLOOKUP(B2476,[2]Hoja2!$A$3:$C$3503,3,FALSE)</f>
        <v>8415908</v>
      </c>
      <c r="S2476" s="11">
        <f t="shared" si="81"/>
        <v>0</v>
      </c>
      <c r="T2476" s="22">
        <f t="shared" si="82"/>
        <v>100</v>
      </c>
      <c r="U2476" s="5">
        <v>0</v>
      </c>
      <c r="V2476" s="10" t="s">
        <v>9163</v>
      </c>
    </row>
    <row r="2477" spans="1:22" s="4" customFormat="1" ht="51" x14ac:dyDescent="0.2">
      <c r="A2477" s="5" t="s">
        <v>8159</v>
      </c>
      <c r="B2477" s="5" t="s">
        <v>8159</v>
      </c>
      <c r="C2477" s="5" t="str">
        <f>+VLOOKUP(B2477,[2]Hoja1!$H$1:$I$5207,2,FALSE)</f>
        <v>CONTRATO DE PRESTACION DE SERVICIOS PROFESIONALES</v>
      </c>
      <c r="D2477" s="6" t="str">
        <f>+VLOOKUP(B2477,'[1]Contratistas-REP legal'!$C$1:$Z$3995,3,FALSE)</f>
        <v>CLARA PAOLA CAMACHO PEDRAZA</v>
      </c>
      <c r="E2477" s="6">
        <f>+VLOOKUP(B2477,'[1]Contratistas-REP legal'!$C$1:$Z$3995,5,FALSE)</f>
        <v>53166931</v>
      </c>
      <c r="F2477" s="7" t="s">
        <v>829</v>
      </c>
      <c r="G2477" s="8">
        <f>+VLOOKUP(B2477,'[1]Contratistas-REP legal'!$C$1:$Z$3995,17,FALSE)</f>
        <v>0</v>
      </c>
      <c r="H2477" s="9" t="str">
        <f>+VLOOKUP(B2477,'[1]Contratos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77" s="5" t="str">
        <f>+VLOOKUP(B2477,'[1]Contratos electrónicos SECOP II'!$D$1:$AZ$3653,23,FALSE)</f>
        <v>Inversión</v>
      </c>
      <c r="J2477" s="5"/>
      <c r="K2477" s="5" t="str">
        <f>+VLOOKUP(B2477,'[1]Contratos electrónicos SECOP II'!$D$1:$AZ$3653,26,FALSE)</f>
        <v>O23011733012024008608051</v>
      </c>
      <c r="L2477" s="11">
        <f>+VLOOKUP(B2477,'[1]Contratos electrónicos SECOP II'!$D$1:$AZ$3653,29,FALSE)</f>
        <v>12596430</v>
      </c>
      <c r="M2477" s="13">
        <v>45505</v>
      </c>
      <c r="N2477" s="13">
        <f>+VLOOKUP(B2477,'[1]Contratos electrónicos SECOP II'!$D$1:$AZ$3653,14,FALSE)</f>
        <v>45505</v>
      </c>
      <c r="O2477" s="13">
        <f>+VLOOKUP(B2477,'[1]Contratos electrónicos SECOP II'!$D$1:$AZ$3653,15,FALSE)</f>
        <v>45611</v>
      </c>
      <c r="P2477" s="15">
        <f t="shared" si="83"/>
        <v>107</v>
      </c>
      <c r="Q2477" s="11" t="s">
        <v>874</v>
      </c>
      <c r="R2477" s="11">
        <f>+VLOOKUP(B2477,[2]Hoja2!$A$3:$C$3503,3,FALSE)</f>
        <v>12596430</v>
      </c>
      <c r="S2477" s="11">
        <f t="shared" si="81"/>
        <v>0</v>
      </c>
      <c r="T2477" s="22">
        <f t="shared" si="82"/>
        <v>100</v>
      </c>
      <c r="U2477" s="5">
        <v>0</v>
      </c>
      <c r="V2477" s="10" t="s">
        <v>9164</v>
      </c>
    </row>
    <row r="2478" spans="1:22" s="4" customFormat="1" ht="51" x14ac:dyDescent="0.2">
      <c r="A2478" s="5" t="s">
        <v>8160</v>
      </c>
      <c r="B2478" s="5" t="s">
        <v>8160</v>
      </c>
      <c r="C2478" s="5" t="str">
        <f>+VLOOKUP(B2478,[2]Hoja1!$H$1:$I$5207,2,FALSE)</f>
        <v>CONTRATO DE PRESTACION DE SERVICIOS PROFESIONALES</v>
      </c>
      <c r="D2478" s="6" t="str">
        <f>+VLOOKUP(B2478,'[1]Contratistas-REP legal'!$C$1:$Z$3995,3,FALSE)</f>
        <v>MELISSA ANDREA GOMEZ CASTAÑEDA</v>
      </c>
      <c r="E2478" s="6">
        <f>+VLOOKUP(B2478,'[1]Contratistas-REP legal'!$C$1:$Z$3995,5,FALSE)</f>
        <v>1015409505</v>
      </c>
      <c r="F2478" s="7" t="s">
        <v>829</v>
      </c>
      <c r="G2478" s="8">
        <f>+VLOOKUP(B2478,'[1]Contratistas-REP legal'!$C$1:$Z$3995,17,FALSE)</f>
        <v>0</v>
      </c>
      <c r="H2478" s="9" t="str">
        <f>+VLOOKUP(B2478,'[1]Contratos electrónicos SECOP II'!$D$1:$AZ$3653,33,FALSE)</f>
        <v>Prestar servicios profesionales al IDARTES - Subdirección de Formación Artística, para desarrollar estrategias pedagógicas y artísticas de los procesos de formación en Literatura,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478" s="5" t="str">
        <f>+VLOOKUP(B2478,'[1]Contratos electrónicos SECOP II'!$D$1:$AZ$3653,23,FALSE)</f>
        <v>Inversión</v>
      </c>
      <c r="J2478" s="5"/>
      <c r="K2478" s="5" t="str">
        <f>+VLOOKUP(B2478,'[1]Contratos electrónicos SECOP II'!$D$1:$AZ$3653,26,FALSE)</f>
        <v>O23011733012024008608126</v>
      </c>
      <c r="L2478" s="11">
        <f>+VLOOKUP(B2478,'[1]Contratos electrónicos SECOP II'!$D$1:$AZ$3653,29,FALSE)</f>
        <v>39120000</v>
      </c>
      <c r="M2478" s="13">
        <v>45505</v>
      </c>
      <c r="N2478" s="13">
        <f>+VLOOKUP(B2478,'[1]Contratos electrónicos SECOP II'!$D$1:$AZ$3653,14,FALSE)</f>
        <v>45505</v>
      </c>
      <c r="O2478" s="13">
        <f>+VLOOKUP(B2478,'[1]Contratos electrónicos SECOP II'!$D$1:$AZ$3653,15,FALSE)</f>
        <v>45670</v>
      </c>
      <c r="P2478" s="15">
        <f t="shared" si="83"/>
        <v>166</v>
      </c>
      <c r="Q2478" s="11" t="s">
        <v>874</v>
      </c>
      <c r="R2478" s="11">
        <f>+VLOOKUP(B2478,[2]Hoja2!$A$3:$C$3503,3,FALSE)</f>
        <v>36000000</v>
      </c>
      <c r="S2478" s="11">
        <f t="shared" si="81"/>
        <v>3120000</v>
      </c>
      <c r="T2478" s="22">
        <f t="shared" si="82"/>
        <v>92.024539877300612</v>
      </c>
      <c r="U2478" s="5">
        <v>1</v>
      </c>
      <c r="V2478" s="10" t="s">
        <v>9165</v>
      </c>
    </row>
    <row r="2479" spans="1:22" s="4" customFormat="1" ht="51" x14ac:dyDescent="0.2">
      <c r="A2479" s="5" t="s">
        <v>8161</v>
      </c>
      <c r="B2479" s="5" t="s">
        <v>8161</v>
      </c>
      <c r="C2479" s="5" t="str">
        <f>+VLOOKUP(B2479,[2]Hoja1!$H$1:$I$5207,2,FALSE)</f>
        <v>CONTRATO DE PRESTACION DE SERVICIOS PROFESIONALES</v>
      </c>
      <c r="D2479" s="6" t="str">
        <f>+VLOOKUP(B2479,'[1]Contratistas-REP legal'!$C$1:$Z$3995,3,FALSE)</f>
        <v>JENNY KATHERINE CARABALLO CAMARGO</v>
      </c>
      <c r="E2479" s="6">
        <f>+VLOOKUP(B2479,'[1]Contratistas-REP legal'!$C$1:$Z$3995,5,FALSE)</f>
        <v>1012342386</v>
      </c>
      <c r="F2479" s="7" t="s">
        <v>829</v>
      </c>
      <c r="G2479" s="8">
        <f>+VLOOKUP(B2479,'[1]Contratistas-REP legal'!$C$1:$Z$3995,17,FALSE)</f>
        <v>0</v>
      </c>
      <c r="H2479" s="9" t="str">
        <f>+VLOOKUP(B2479,'[1]Contratos electrónicos SECOP II'!$D$1:$AZ$3653,33,FALSE)</f>
        <v>Prestar servicios profesionales al IDARTES - Subdirección de Formación Artística, para desarrollar estrategias pedagógicas y artísticas de los procesos de formación en Danza,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479" s="5" t="str">
        <f>+VLOOKUP(B2479,'[1]Contratos electrónicos SECOP II'!$D$1:$AZ$3653,23,FALSE)</f>
        <v>Inversión</v>
      </c>
      <c r="J2479" s="5"/>
      <c r="K2479" s="5" t="str">
        <f>+VLOOKUP(B2479,'[1]Contratos electrónicos SECOP II'!$D$1:$AZ$3653,26,FALSE)</f>
        <v>O23011733012024008608126</v>
      </c>
      <c r="L2479" s="11">
        <f>+VLOOKUP(B2479,'[1]Contratos electrónicos SECOP II'!$D$1:$AZ$3653,29,FALSE)</f>
        <v>39120000</v>
      </c>
      <c r="M2479" s="13">
        <v>45504</v>
      </c>
      <c r="N2479" s="13">
        <f>+VLOOKUP(B2479,'[1]Contratos electrónicos SECOP II'!$D$1:$AZ$3653,14,FALSE)</f>
        <v>45505</v>
      </c>
      <c r="O2479" s="13">
        <f>+VLOOKUP(B2479,'[1]Contratos electrónicos SECOP II'!$D$1:$AZ$3653,15,FALSE)</f>
        <v>45670</v>
      </c>
      <c r="P2479" s="15">
        <f t="shared" si="83"/>
        <v>166</v>
      </c>
      <c r="Q2479" s="11" t="s">
        <v>874</v>
      </c>
      <c r="R2479" s="11">
        <f>+VLOOKUP(B2479,[2]Hoja2!$A$3:$C$3503,3,FALSE)</f>
        <v>28800000</v>
      </c>
      <c r="S2479" s="11">
        <f t="shared" si="81"/>
        <v>10320000</v>
      </c>
      <c r="T2479" s="22">
        <f t="shared" si="82"/>
        <v>73.619631901840492</v>
      </c>
      <c r="U2479" s="5">
        <v>1</v>
      </c>
      <c r="V2479" s="10" t="s">
        <v>9166</v>
      </c>
    </row>
    <row r="2480" spans="1:22" s="4" customFormat="1" ht="51" x14ac:dyDescent="0.2">
      <c r="A2480" s="5" t="s">
        <v>8162</v>
      </c>
      <c r="B2480" s="5" t="s">
        <v>8162</v>
      </c>
      <c r="C2480" s="5" t="str">
        <f>+VLOOKUP(B2480,[2]Hoja1!$H$1:$I$5207,2,FALSE)</f>
        <v>CONTRATO DE PRESTACION DE SERVICIOS PROFESIONALES</v>
      </c>
      <c r="D2480" s="6" t="str">
        <f>+VLOOKUP(B2480,'[1]Contratistas-REP legal'!$C$1:$Z$3995,3,FALSE)</f>
        <v>ALVARO JOSE CLARO RIOS</v>
      </c>
      <c r="E2480" s="6">
        <f>+VLOOKUP(B2480,'[1]Contratistas-REP legal'!$C$1:$Z$3995,5,FALSE)</f>
        <v>1095915875</v>
      </c>
      <c r="F2480" s="7" t="s">
        <v>829</v>
      </c>
      <c r="G2480" s="8">
        <f>+VLOOKUP(B2480,'[1]Contratistas-REP legal'!$C$1:$Z$3995,17,FALSE)</f>
        <v>0</v>
      </c>
      <c r="H2480" s="9" t="str">
        <f>+VLOOKUP(B2480,'[1]Contratos electrónicos SECOP II'!$D$1:$AZ$3653,33,FALSE)</f>
        <v>PRESTAR SERVICIOS PROFESIONALES AL IDARTES - SUBDIRECCIÓN DE FORMACIÓN ARTÍSTICA, PARA EL DESARROLLO Y EJECUCIÓN DE LOS PROCESOS DE FORMACIÓN ARTÍSTICA, EN EL MARCO DEL PROGRAMA CREA,ACORDE CON LAS PERSPECTIVAS PEDAGÓGICAS DEL PROGRAMA Y LOS REQUERIMIENTOS DE LA ENTIDAD.</v>
      </c>
      <c r="I2480" s="5" t="str">
        <f>+VLOOKUP(B2480,'[1]Contratos electrónicos SECOP II'!$D$1:$AZ$3653,23,FALSE)</f>
        <v>Inversión</v>
      </c>
      <c r="J2480" s="5"/>
      <c r="K2480" s="5" t="str">
        <f>+VLOOKUP(B2480,'[1]Contratos electrónicos SECOP II'!$D$1:$AZ$3653,26,FALSE)</f>
        <v>O23011733012024008608051</v>
      </c>
      <c r="L2480" s="11">
        <f>+VLOOKUP(B2480,'[1]Contratos electrónicos SECOP II'!$D$1:$AZ$3653,29,FALSE)</f>
        <v>15955478</v>
      </c>
      <c r="M2480" s="13">
        <v>45504</v>
      </c>
      <c r="N2480" s="13">
        <f>+VLOOKUP(B2480,'[1]Contratos electrónicos SECOP II'!$D$1:$AZ$3653,14,FALSE)</f>
        <v>45509</v>
      </c>
      <c r="O2480" s="13">
        <f>+VLOOKUP(B2480,'[1]Contratos electrónicos SECOP II'!$D$1:$AZ$3653,15,FALSE)</f>
        <v>45639</v>
      </c>
      <c r="P2480" s="15">
        <f t="shared" si="83"/>
        <v>131</v>
      </c>
      <c r="Q2480" s="11" t="s">
        <v>874</v>
      </c>
      <c r="R2480" s="11">
        <f>+VLOOKUP(B2480,[2]Hoja2!$A$3:$C$3503,3,FALSE)</f>
        <v>15955478</v>
      </c>
      <c r="S2480" s="11">
        <f t="shared" si="81"/>
        <v>0</v>
      </c>
      <c r="T2480" s="22">
        <f t="shared" si="82"/>
        <v>100</v>
      </c>
      <c r="U2480" s="5">
        <v>1</v>
      </c>
      <c r="V2480" s="10" t="s">
        <v>9167</v>
      </c>
    </row>
    <row r="2481" spans="1:22" s="4" customFormat="1" ht="51" x14ac:dyDescent="0.2">
      <c r="A2481" s="5" t="s">
        <v>8163</v>
      </c>
      <c r="B2481" s="5" t="s">
        <v>8163</v>
      </c>
      <c r="C2481" s="5" t="str">
        <f>+VLOOKUP(B2481,[2]Hoja1!$H$1:$I$5207,2,FALSE)</f>
        <v>CONTRATO DE PRESTACION DE SERVICIOS PROFESIONALES</v>
      </c>
      <c r="D2481" s="6" t="str">
        <f>+VLOOKUP(B2481,'[1]Contratistas-REP legal'!$C$1:$Z$3995,3,FALSE)</f>
        <v>JEFFERSON DARBEY JIMENEZ DIAZ</v>
      </c>
      <c r="E2481" s="6">
        <f>+VLOOKUP(B2481,'[1]Contratistas-REP legal'!$C$1:$Z$3995,5,FALSE)</f>
        <v>1016017027</v>
      </c>
      <c r="F2481" s="7" t="s">
        <v>829</v>
      </c>
      <c r="G2481" s="8">
        <f>+VLOOKUP(B2481,'[1]Contratistas-REP legal'!$C$1:$Z$3995,17,FALSE)</f>
        <v>0</v>
      </c>
      <c r="H2481" s="9" t="str">
        <f>+VLOOKUP(B2481,'[1]Contratos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81" s="5" t="str">
        <f>+VLOOKUP(B2481,'[1]Contratos electrónicos SECOP II'!$D$1:$AZ$3653,23,FALSE)</f>
        <v>Inversión</v>
      </c>
      <c r="J2481" s="5"/>
      <c r="K2481" s="5" t="str">
        <f>+VLOOKUP(B2481,'[1]Contratos electrónicos SECOP II'!$D$1:$AZ$3653,26,FALSE)</f>
        <v>O23011733012024008608126</v>
      </c>
      <c r="L2481" s="11">
        <f>+VLOOKUP(B2481,'[1]Contratos electrónicos SECOP II'!$D$1:$AZ$3653,29,FALSE)</f>
        <v>12596430</v>
      </c>
      <c r="M2481" s="13">
        <v>45504</v>
      </c>
      <c r="N2481" s="13">
        <f>+VLOOKUP(B2481,'[1]Contratos electrónicos SECOP II'!$D$1:$AZ$3653,14,FALSE)</f>
        <v>45506</v>
      </c>
      <c r="O2481" s="13">
        <f>+VLOOKUP(B2481,'[1]Contratos electrónicos SECOP II'!$D$1:$AZ$3653,15,FALSE)</f>
        <v>45611</v>
      </c>
      <c r="P2481" s="15">
        <f t="shared" si="83"/>
        <v>106</v>
      </c>
      <c r="Q2481" s="11" t="s">
        <v>874</v>
      </c>
      <c r="R2481" s="11">
        <f>+VLOOKUP(B2481,[2]Hoja2!$A$3:$C$3503,3,FALSE)</f>
        <v>12596430</v>
      </c>
      <c r="S2481" s="11">
        <f t="shared" si="81"/>
        <v>0</v>
      </c>
      <c r="T2481" s="22">
        <f t="shared" si="82"/>
        <v>100</v>
      </c>
      <c r="U2481" s="5">
        <v>0</v>
      </c>
      <c r="V2481" s="10" t="s">
        <v>9168</v>
      </c>
    </row>
    <row r="2482" spans="1:22" s="4" customFormat="1" ht="51" x14ac:dyDescent="0.2">
      <c r="A2482" s="5" t="s">
        <v>8164</v>
      </c>
      <c r="B2482" s="5" t="s">
        <v>8164</v>
      </c>
      <c r="C2482" s="5" t="str">
        <f>+VLOOKUP(B2482,[2]Hoja1!$H$1:$I$5207,2,FALSE)</f>
        <v>CONTRATO DE PRESTACION DE SERVICIOS PROFESIONALES</v>
      </c>
      <c r="D2482" s="6" t="str">
        <f>+VLOOKUP(B2482,'[1]Contratistas-REP legal'!$C$1:$Z$3995,3,FALSE)</f>
        <v>CAMILA ANDREA LUNA LOZANO</v>
      </c>
      <c r="E2482" s="6">
        <f>+VLOOKUP(B2482,'[1]Contratistas-REP legal'!$C$1:$Z$3995,5,FALSE)</f>
        <v>52805229</v>
      </c>
      <c r="F2482" s="7" t="s">
        <v>829</v>
      </c>
      <c r="G2482" s="8">
        <f>+VLOOKUP(B2482,'[1]Contratistas-REP legal'!$C$1:$Z$3995,17,FALSE)</f>
        <v>0</v>
      </c>
      <c r="H2482" s="9" t="str">
        <f>+VLOOKUP(B2482,'[1]Contratos electrónicos SECOP II'!$D$1:$AZ$3653,33,FALSE)</f>
        <v>Prestar servicios profesionales al Instituto Distrital de las Artes - IDARTES -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
      <c r="I2482" s="5" t="str">
        <f>+VLOOKUP(B2482,'[1]Contratos electrónicos SECOP II'!$D$1:$AZ$3653,23,FALSE)</f>
        <v>Inversión</v>
      </c>
      <c r="J2482" s="5"/>
      <c r="K2482" s="5" t="str">
        <f>+VLOOKUP(B2482,'[1]Contratos electrónicos SECOP II'!$D$1:$AZ$3653,26,FALSE)</f>
        <v>O23011733012024008608126</v>
      </c>
      <c r="L2482" s="11">
        <f>+VLOOKUP(B2482,'[1]Contratos electrónicos SECOP II'!$D$1:$AZ$3653,29,FALSE)</f>
        <v>15505800</v>
      </c>
      <c r="M2482" s="13">
        <v>45505</v>
      </c>
      <c r="N2482" s="13">
        <f>+VLOOKUP(B2482,'[1]Contratos electrónicos SECOP II'!$D$1:$AZ$3653,14,FALSE)</f>
        <v>45506</v>
      </c>
      <c r="O2482" s="13">
        <f>+VLOOKUP(B2482,'[1]Contratos electrónicos SECOP II'!$D$1:$AZ$3653,15,FALSE)</f>
        <v>45636</v>
      </c>
      <c r="P2482" s="15">
        <f t="shared" si="83"/>
        <v>131</v>
      </c>
      <c r="Q2482" s="11" t="s">
        <v>874</v>
      </c>
      <c r="R2482" s="11">
        <f>+VLOOKUP(B2482,[2]Hoja2!$A$3:$C$3503,3,FALSE)</f>
        <v>15505800</v>
      </c>
      <c r="S2482" s="11">
        <f t="shared" si="81"/>
        <v>0</v>
      </c>
      <c r="T2482" s="22">
        <f t="shared" si="82"/>
        <v>100</v>
      </c>
      <c r="U2482" s="5">
        <v>0</v>
      </c>
      <c r="V2482" s="10" t="s">
        <v>9169</v>
      </c>
    </row>
    <row r="2483" spans="1:22" s="4" customFormat="1" ht="63.75" x14ac:dyDescent="0.2">
      <c r="A2483" s="5" t="s">
        <v>8165</v>
      </c>
      <c r="B2483" s="5" t="s">
        <v>8165</v>
      </c>
      <c r="C2483" s="5" t="str">
        <f>+VLOOKUP(B2483,[2]Hoja1!$H$1:$I$5207,2,FALSE)</f>
        <v>CONTRATO DE PRESTACION DE SERVICIOS PROFESIONALES</v>
      </c>
      <c r="D2483" s="6" t="str">
        <f>+VLOOKUP(B2483,'[1]Contratistas-REP legal'!$C$1:$Z$3995,3,FALSE)</f>
        <v>NELSON GERARDO SOLEDAD TORRES</v>
      </c>
      <c r="E2483" s="6">
        <f>+VLOOKUP(B2483,'[1]Contratistas-REP legal'!$C$1:$Z$3995,5,FALSE)</f>
        <v>79973187</v>
      </c>
      <c r="F2483" s="7" t="s">
        <v>829</v>
      </c>
      <c r="G2483" s="8">
        <f>+VLOOKUP(B2483,'[1]Contratistas-REP legal'!$C$1:$Z$3995,17,FALSE)</f>
        <v>0</v>
      </c>
      <c r="H2483" s="9" t="str">
        <f>+VLOOKUP(B2483,'[1]Contratos electrónicos SECOP II'!$D$1:$AZ$3653,33,FALSE)</f>
        <v>Prestación de servicios profesionales al Instituto Distrital de las Artes IDARTES -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
      <c r="I2483" s="5" t="str">
        <f>+VLOOKUP(B2483,'[1]Contratos electrónicos SECOP II'!$D$1:$AZ$3653,23,FALSE)</f>
        <v>Inversión</v>
      </c>
      <c r="J2483" s="5"/>
      <c r="K2483" s="5" t="str">
        <f>+VLOOKUP(B2483,'[1]Contratos electrónicos SECOP II'!$D$1:$AZ$3653,26,FALSE)</f>
        <v>O23011733012024008608051</v>
      </c>
      <c r="L2483" s="11">
        <f>+VLOOKUP(B2483,'[1]Contratos electrónicos SECOP II'!$D$1:$AZ$3653,29,FALSE)</f>
        <v>18533333</v>
      </c>
      <c r="M2483" s="13">
        <v>45506</v>
      </c>
      <c r="N2483" s="13">
        <f>+VLOOKUP(B2483,'[1]Contratos electrónicos SECOP II'!$D$1:$AZ$3653,14,FALSE)</f>
        <v>45509</v>
      </c>
      <c r="O2483" s="13">
        <f>+VLOOKUP(B2483,'[1]Contratos electrónicos SECOP II'!$D$1:$AZ$3653,15,FALSE)</f>
        <v>45646</v>
      </c>
      <c r="P2483" s="15">
        <f t="shared" si="83"/>
        <v>138</v>
      </c>
      <c r="Q2483" s="11" t="s">
        <v>874</v>
      </c>
      <c r="R2483" s="11">
        <f>+VLOOKUP(B2483,[2]Hoja2!$A$3:$C$3503,3,FALSE)</f>
        <v>16000000</v>
      </c>
      <c r="S2483" s="11">
        <f t="shared" si="81"/>
        <v>2533333</v>
      </c>
      <c r="T2483" s="22">
        <f t="shared" si="82"/>
        <v>86.330936804513257</v>
      </c>
      <c r="U2483" s="5">
        <v>1</v>
      </c>
      <c r="V2483" s="10" t="s">
        <v>9170</v>
      </c>
    </row>
    <row r="2484" spans="1:22" s="4" customFormat="1" ht="51" x14ac:dyDescent="0.2">
      <c r="A2484" s="5" t="s">
        <v>8166</v>
      </c>
      <c r="B2484" s="5" t="s">
        <v>8166</v>
      </c>
      <c r="C2484" s="5" t="str">
        <f>+VLOOKUP(B2484,[2]Hoja1!$H$1:$I$5207,2,FALSE)</f>
        <v>CONTRATO DE PRESTACION DE SERVICIOS PROFESIONALES</v>
      </c>
      <c r="D2484" s="6" t="str">
        <f>+VLOOKUP(B2484,'[1]Contratistas-REP legal'!$C$1:$Z$3995,3,FALSE)</f>
        <v>VICTORIA LUCENA GOEZ</v>
      </c>
      <c r="E2484" s="6">
        <f>+VLOOKUP(B2484,'[1]Contratistas-REP legal'!$C$1:$Z$3995,5,FALSE)</f>
        <v>53907216</v>
      </c>
      <c r="F2484" s="7" t="s">
        <v>829</v>
      </c>
      <c r="G2484" s="8">
        <f>+VLOOKUP(B2484,'[1]Contratistas-REP legal'!$C$1:$Z$3995,17,FALSE)</f>
        <v>0</v>
      </c>
      <c r="H2484" s="9" t="str">
        <f>+VLOOKUP(B2484,'[1]Contratos electrónicos SECOP II'!$D$1:$AZ$3653,33,FALSE)</f>
        <v>Prestación de servicios profesionales al Instituto Distrital de las Artes - IDARTES - Subdirección de Formación Artística, con la finalidad de brindar apoyo en temas pedagógicos, administrativos, operativos y de producción, para el adecuado funcionamiento del componente pedagógico y de los procesos de formación en las áreas artísticas en el marco del programa Crea</v>
      </c>
      <c r="I2484" s="5" t="str">
        <f>+VLOOKUP(B2484,'[1]Contratos electrónicos SECOP II'!$D$1:$AZ$3653,23,FALSE)</f>
        <v>Inversión</v>
      </c>
      <c r="J2484" s="5"/>
      <c r="K2484" s="5" t="str">
        <f>+VLOOKUP(B2484,'[1]Contratos electrónicos SECOP II'!$D$1:$AZ$3653,26,FALSE)</f>
        <v>O23011733012024008608122</v>
      </c>
      <c r="L2484" s="11">
        <f>+VLOOKUP(B2484,'[1]Contratos electrónicos SECOP II'!$D$1:$AZ$3653,29,FALSE)</f>
        <v>18533333</v>
      </c>
      <c r="M2484" s="13">
        <v>45506</v>
      </c>
      <c r="N2484" s="13">
        <f>+VLOOKUP(B2484,'[1]Contratos electrónicos SECOP II'!$D$1:$AZ$3653,14,FALSE)</f>
        <v>45509</v>
      </c>
      <c r="O2484" s="13">
        <f>+VLOOKUP(B2484,'[1]Contratos electrónicos SECOP II'!$D$1:$AZ$3653,15,FALSE)</f>
        <v>45646</v>
      </c>
      <c r="P2484" s="15">
        <f t="shared" si="83"/>
        <v>138</v>
      </c>
      <c r="Q2484" s="11" t="s">
        <v>874</v>
      </c>
      <c r="R2484" s="11">
        <f>+VLOOKUP(B2484,[2]Hoja2!$A$3:$C$3503,3,FALSE)</f>
        <v>16000000</v>
      </c>
      <c r="S2484" s="11">
        <f t="shared" si="81"/>
        <v>2533333</v>
      </c>
      <c r="T2484" s="22">
        <f t="shared" si="82"/>
        <v>86.330936804513257</v>
      </c>
      <c r="U2484" s="5">
        <v>1</v>
      </c>
      <c r="V2484" s="10" t="s">
        <v>9171</v>
      </c>
    </row>
    <row r="2485" spans="1:22" s="4" customFormat="1" ht="51" x14ac:dyDescent="0.2">
      <c r="A2485" s="5" t="s">
        <v>8167</v>
      </c>
      <c r="B2485" s="5" t="s">
        <v>8167</v>
      </c>
      <c r="C2485" s="5" t="str">
        <f>+VLOOKUP(B2485,[2]Hoja1!$H$1:$I$5207,2,FALSE)</f>
        <v>CONTRATO DE PRESTACION DE SERVICIOS DE APOYO A LA GESTION</v>
      </c>
      <c r="D2485" s="6" t="str">
        <f>+VLOOKUP(B2485,'[1]Contratistas-REP legal'!$C$1:$Z$3995,3,FALSE)</f>
        <v>RAUL FERNANDO CRISTANCHO SOCHE</v>
      </c>
      <c r="E2485" s="6">
        <f>+VLOOKUP(B2485,'[1]Contratistas-REP legal'!$C$1:$Z$3995,5,FALSE)</f>
        <v>1014241492</v>
      </c>
      <c r="F2485" s="7" t="s">
        <v>829</v>
      </c>
      <c r="G2485" s="8">
        <f>+VLOOKUP(B2485,'[1]Contratistas-REP legal'!$C$1:$Z$3995,17,FALSE)</f>
        <v>0</v>
      </c>
      <c r="H2485" s="9" t="str">
        <f>+VLOOKUP(B2485,'[1]Contratos electrónicos SECOP II'!$D$1:$AZ$3653,33,FALSE)</f>
        <v>Prestar servicios de apoyo a la gestión al IDARTES Subdirección de Formación Artística, en actividades logísticas, operativas, técnicas y asistenciales, así como todos los trámites y documentos relacionados con la pre producción, producción y post producción para las actividades de circulación y visibilización de los procesos del Programa Crea, acorde con los requerimientos de la entidad y las normas dispuestas por las entidades de control distrital.</v>
      </c>
      <c r="I2485" s="5" t="str">
        <f>+VLOOKUP(B2485,'[1]Contratos electrónicos SECOP II'!$D$1:$AZ$3653,23,FALSE)</f>
        <v>Inversión</v>
      </c>
      <c r="J2485" s="5"/>
      <c r="K2485" s="5" t="str">
        <f>+VLOOKUP(B2485,'[1]Contratos electrónicos SECOP II'!$D$1:$AZ$3653,26,FALSE)</f>
        <v>O23011733012024008605053</v>
      </c>
      <c r="L2485" s="11">
        <f>+VLOOKUP(B2485,'[1]Contratos electrónicos SECOP II'!$D$1:$AZ$3653,29,FALSE)</f>
        <v>18000000</v>
      </c>
      <c r="M2485" s="13">
        <v>45505</v>
      </c>
      <c r="N2485" s="13">
        <f>+VLOOKUP(B2485,'[1]Contratos electrónicos SECOP II'!$D$1:$AZ$3653,14,FALSE)</f>
        <v>45506</v>
      </c>
      <c r="O2485" s="13">
        <f>+VLOOKUP(B2485,'[1]Contratos electrónicos SECOP II'!$D$1:$AZ$3653,15,FALSE)</f>
        <v>45626</v>
      </c>
      <c r="P2485" s="15">
        <f t="shared" si="83"/>
        <v>121</v>
      </c>
      <c r="Q2485" s="11" t="s">
        <v>874</v>
      </c>
      <c r="R2485" s="11">
        <f>+VLOOKUP(B2485,[2]Hoja2!$A$3:$C$3503,3,FALSE)</f>
        <v>18000000</v>
      </c>
      <c r="S2485" s="11">
        <f t="shared" si="81"/>
        <v>0</v>
      </c>
      <c r="T2485" s="22">
        <f t="shared" si="82"/>
        <v>100</v>
      </c>
      <c r="U2485" s="5">
        <v>0</v>
      </c>
      <c r="V2485" s="10" t="s">
        <v>9172</v>
      </c>
    </row>
    <row r="2486" spans="1:22" s="4" customFormat="1" ht="51" x14ac:dyDescent="0.2">
      <c r="A2486" s="5" t="s">
        <v>8168</v>
      </c>
      <c r="B2486" s="5" t="s">
        <v>8168</v>
      </c>
      <c r="C2486" s="5" t="str">
        <f>+VLOOKUP(B2486,[2]Hoja1!$H$1:$I$5207,2,FALSE)</f>
        <v>CONTRATO DE PRESTACION DE SERVICIOS PROFESIONALES</v>
      </c>
      <c r="D2486" s="6" t="str">
        <f>+VLOOKUP(B2486,'[1]Contratistas-REP legal'!$C$1:$Z$3995,3,FALSE)</f>
        <v>ALVARO JACOBO BRAVO MAYA</v>
      </c>
      <c r="E2486" s="6">
        <f>+VLOOKUP(B2486,'[1]Contratistas-REP legal'!$C$1:$Z$3995,5,FALSE)</f>
        <v>13067668</v>
      </c>
      <c r="F2486" s="7" t="s">
        <v>829</v>
      </c>
      <c r="G2486" s="8">
        <f>+VLOOKUP(B2486,'[1]Contratistas-REP legal'!$C$1:$Z$3995,17,FALSE)</f>
        <v>0</v>
      </c>
      <c r="H2486" s="9" t="str">
        <f>+VLOOKUP(B2486,'[1]Contratos electrónicos SECOP II'!$D$1:$AZ$3653,33,FALSE)</f>
        <v>Prestar servicios profesionales al Instituto Distrital de las Artes -IDARTES- Subdirección de Formación Artística, en actividades relacionadas con la creación y edición de contenidos fotográficos y audiovisuales que se deriven de los eventos y estrategias ejecutadas por el programa Crea, en los diferentes formatos requeridos por la entidad.</v>
      </c>
      <c r="I2486" s="5" t="str">
        <f>+VLOOKUP(B2486,'[1]Contratos electrónicos SECOP II'!$D$1:$AZ$3653,23,FALSE)</f>
        <v>Inversión</v>
      </c>
      <c r="J2486" s="5"/>
      <c r="K2486" s="5" t="str">
        <f>+VLOOKUP(B2486,'[1]Contratos electrónicos SECOP II'!$D$1:$AZ$3653,26,FALSE)</f>
        <v>O23011733012024008605053</v>
      </c>
      <c r="L2486" s="11">
        <f>+VLOOKUP(B2486,'[1]Contratos electrónicos SECOP II'!$D$1:$AZ$3653,29,FALSE)</f>
        <v>23026500</v>
      </c>
      <c r="M2486" s="13">
        <v>45506</v>
      </c>
      <c r="N2486" s="13">
        <f>+VLOOKUP(B2486,'[1]Contratos electrónicos SECOP II'!$D$1:$AZ$3653,14,FALSE)</f>
        <v>45509</v>
      </c>
      <c r="O2486" s="13">
        <f>+VLOOKUP(B2486,'[1]Contratos electrónicos SECOP II'!$D$1:$AZ$3653,15,FALSE)</f>
        <v>45641</v>
      </c>
      <c r="P2486" s="15">
        <f t="shared" si="83"/>
        <v>133</v>
      </c>
      <c r="Q2486" s="11" t="s">
        <v>874</v>
      </c>
      <c r="R2486" s="11">
        <f>+VLOOKUP(B2486,[2]Hoja2!$A$3:$C$3503,3,FALSE)</f>
        <v>23026500</v>
      </c>
      <c r="S2486" s="11">
        <f t="shared" si="81"/>
        <v>0</v>
      </c>
      <c r="T2486" s="22">
        <f t="shared" si="82"/>
        <v>100</v>
      </c>
      <c r="U2486" s="5">
        <v>1</v>
      </c>
      <c r="V2486" s="10" t="s">
        <v>9173</v>
      </c>
    </row>
    <row r="2487" spans="1:22" s="4" customFormat="1" ht="51" x14ac:dyDescent="0.2">
      <c r="A2487" s="5" t="s">
        <v>8169</v>
      </c>
      <c r="B2487" s="5" t="s">
        <v>8169</v>
      </c>
      <c r="C2487" s="5" t="str">
        <f>+VLOOKUP(B2487,[2]Hoja1!$H$1:$I$5207,2,FALSE)</f>
        <v>CONTRATO DE PRESTACION DE SERVICIOS PROFESIONALES</v>
      </c>
      <c r="D2487" s="6" t="str">
        <f>+VLOOKUP(B2487,'[1]Contratistas-REP legal'!$C$1:$Z$3995,3,FALSE)</f>
        <v>SANDRA TATIANA MUNERA MONSALVE</v>
      </c>
      <c r="E2487" s="6">
        <f>+VLOOKUP(B2487,'[1]Contratistas-REP legal'!$C$1:$Z$3995,5,FALSE)</f>
        <v>1017147014</v>
      </c>
      <c r="F2487" s="7" t="s">
        <v>829</v>
      </c>
      <c r="G2487" s="8">
        <f>+VLOOKUP(B2487,'[1]Contratistas-REP legal'!$C$1:$Z$3995,17,FALSE)</f>
        <v>0</v>
      </c>
      <c r="H2487" s="9" t="str">
        <f>+VLOOKUP(B2487,'[1]Contratos electrónicos SECOP II'!$D$1:$AZ$3653,33,FALSE)</f>
        <v>Prestar servicios profesionales al Instituto Distrital de las Artes IDARTES, programa Crea, en la orientación, gestión, creación y difusión de contenidos digitales e impresos concernientes al fortalecimiento, visibilización y gestión del conocimiento en los diferentes medios, en articulación con los demás componentes del programa, de conformidad con los lineamientos establecidos por la Entidad.</v>
      </c>
      <c r="I2487" s="5" t="str">
        <f>+VLOOKUP(B2487,'[1]Contratos electrónicos SECOP II'!$D$1:$AZ$3653,23,FALSE)</f>
        <v>Inversión</v>
      </c>
      <c r="J2487" s="5"/>
      <c r="K2487" s="5" t="str">
        <f>+VLOOKUP(B2487,'[1]Contratos electrónicos SECOP II'!$D$1:$AZ$3653,26,FALSE)</f>
        <v>O23011733012024008605053</v>
      </c>
      <c r="L2487" s="11">
        <f>+VLOOKUP(B2487,'[1]Contratos electrónicos SECOP II'!$D$1:$AZ$3653,29,FALSE)</f>
        <v>26100000</v>
      </c>
      <c r="M2487" s="13">
        <v>45506</v>
      </c>
      <c r="N2487" s="13">
        <f>+VLOOKUP(B2487,'[1]Contratos electrónicos SECOP II'!$D$1:$AZ$3653,14,FALSE)</f>
        <v>45509</v>
      </c>
      <c r="O2487" s="13">
        <f>+VLOOKUP(B2487,'[1]Contratos electrónicos SECOP II'!$D$1:$AZ$3653,15,FALSE)</f>
        <v>45641</v>
      </c>
      <c r="P2487" s="15">
        <f t="shared" si="83"/>
        <v>133</v>
      </c>
      <c r="Q2487" s="11" t="s">
        <v>874</v>
      </c>
      <c r="R2487" s="11">
        <f>+VLOOKUP(B2487,[2]Hoja2!$A$3:$C$3503,3,FALSE)</f>
        <v>26100000</v>
      </c>
      <c r="S2487" s="11">
        <f t="shared" si="81"/>
        <v>0</v>
      </c>
      <c r="T2487" s="22">
        <f t="shared" si="82"/>
        <v>100</v>
      </c>
      <c r="U2487" s="5">
        <v>1</v>
      </c>
      <c r="V2487" s="10" t="s">
        <v>9174</v>
      </c>
    </row>
    <row r="2488" spans="1:22" s="4" customFormat="1" ht="51" x14ac:dyDescent="0.2">
      <c r="A2488" s="5" t="s">
        <v>8170</v>
      </c>
      <c r="B2488" s="5" t="s">
        <v>8170</v>
      </c>
      <c r="C2488" s="5" t="str">
        <f>+VLOOKUP(B2488,[2]Hoja1!$H$1:$I$5207,2,FALSE)</f>
        <v>CONTRATO DE PRESTACION DE SERVICIOS PROFESIONALES</v>
      </c>
      <c r="D2488" s="6" t="str">
        <f>+VLOOKUP(B2488,'[1]Contratistas-REP legal'!$C$1:$Z$3995,3,FALSE)</f>
        <v>ANGEL DAVID RUIZ GOMEZ</v>
      </c>
      <c r="E2488" s="6">
        <f>+VLOOKUP(B2488,'[1]Contratistas-REP legal'!$C$1:$Z$3995,5,FALSE)</f>
        <v>1014267519</v>
      </c>
      <c r="F2488" s="7" t="s">
        <v>829</v>
      </c>
      <c r="G2488" s="8">
        <f>+VLOOKUP(B2488,'[1]Contratistas-REP legal'!$C$1:$Z$3995,17,FALSE)</f>
        <v>0</v>
      </c>
      <c r="H2488" s="9" t="str">
        <f>+VLOOKUP(B2488,'[1]Contratos electrónicos SECOP II'!$D$1:$AZ$3653,33,FALSE)</f>
        <v>Prestar servicios profesionales al Instituto Distrital de las Artes IDARTES, apoyando el desarrollo de piezas gráficas impresas y digitales que promocionen las diferentes actividades de la entidad, en los diferentes medios, realizando piezas gráficas comunicativas los diferentes lineamientos de cada una de las áreas o dependencias, aplicando conceptualización, bocetación, diagramación, colorización y exportación de piezas siguiendo los diferentes manuales gráficos de la entidad.</v>
      </c>
      <c r="I2488" s="5" t="str">
        <f>+VLOOKUP(B2488,'[1]Contratos electrónicos SECOP II'!$D$1:$AZ$3653,23,FALSE)</f>
        <v>Inversión</v>
      </c>
      <c r="J2488" s="5"/>
      <c r="K2488" s="5" t="str">
        <f>+VLOOKUP(B2488,'[1]Contratos electrónicos SECOP II'!$D$1:$AZ$3653,26,FALSE)</f>
        <v>O23011733012024008605053</v>
      </c>
      <c r="L2488" s="11">
        <f>+VLOOKUP(B2488,'[1]Contratos electrónicos SECOP II'!$D$1:$AZ$3653,29,FALSE)</f>
        <v>16000000</v>
      </c>
      <c r="M2488" s="13">
        <v>45505</v>
      </c>
      <c r="N2488" s="13">
        <f>+VLOOKUP(B2488,'[1]Contratos electrónicos SECOP II'!$D$1:$AZ$3653,14,FALSE)</f>
        <v>45506</v>
      </c>
      <c r="O2488" s="13">
        <f>+VLOOKUP(B2488,'[1]Contratos electrónicos SECOP II'!$D$1:$AZ$3653,15,FALSE)</f>
        <v>45626</v>
      </c>
      <c r="P2488" s="15">
        <f t="shared" si="83"/>
        <v>121</v>
      </c>
      <c r="Q2488" s="11" t="s">
        <v>874</v>
      </c>
      <c r="R2488" s="11">
        <f>+VLOOKUP(B2488,[2]Hoja2!$A$3:$C$3503,3,FALSE)</f>
        <v>16000000</v>
      </c>
      <c r="S2488" s="11">
        <f t="shared" si="81"/>
        <v>0</v>
      </c>
      <c r="T2488" s="22">
        <f t="shared" si="82"/>
        <v>100</v>
      </c>
      <c r="U2488" s="5">
        <v>0</v>
      </c>
      <c r="V2488" s="10" t="s">
        <v>9175</v>
      </c>
    </row>
    <row r="2489" spans="1:22" s="4" customFormat="1" ht="51" x14ac:dyDescent="0.2">
      <c r="A2489" s="5" t="s">
        <v>8171</v>
      </c>
      <c r="B2489" s="5" t="s">
        <v>8171</v>
      </c>
      <c r="C2489" s="5" t="str">
        <f>+VLOOKUP(B2489,[2]Hoja1!$H$1:$I$5207,2,FALSE)</f>
        <v>CONTRATO DE PRESTACION DE SERVICIOS DE APOYO A LA GESTION</v>
      </c>
      <c r="D2489" s="6" t="str">
        <f>+VLOOKUP(B2489,'[1]Contratistas-REP legal'!$C$1:$Z$3995,3,FALSE)</f>
        <v>NATHALIE PAOLA PEÑA GAMA</v>
      </c>
      <c r="E2489" s="6">
        <f>+VLOOKUP(B2489,'[1]Contratistas-REP legal'!$C$1:$Z$3995,5,FALSE)</f>
        <v>1018417671</v>
      </c>
      <c r="F2489" s="7" t="s">
        <v>829</v>
      </c>
      <c r="G2489" s="8">
        <f>+VLOOKUP(B2489,'[1]Contratistas-REP legal'!$C$1:$Z$3995,17,FALSE)</f>
        <v>0</v>
      </c>
      <c r="H2489" s="9" t="str">
        <f>+VLOOKUP(B2489,'[1]Contratos electrónicos SECOP II'!$D$1:$AZ$3653,33,FALSE)</f>
        <v>Prestar servicios de apoyo a la gestión al IDARTES Subdirección de Formación Artística, en el desarrollo de actividades relacionadas con el desarrollo y seguimiento de los procesos de exploración, sistematización, gestión del conocimiento y producción editorial del programa Crea, acorde con los lineamientos de la entidad</v>
      </c>
      <c r="I2489" s="5" t="str">
        <f>+VLOOKUP(B2489,'[1]Contratos electrónicos SECOP II'!$D$1:$AZ$3653,23,FALSE)</f>
        <v>Inversión</v>
      </c>
      <c r="J2489" s="5"/>
      <c r="K2489" s="5" t="str">
        <f>+VLOOKUP(B2489,'[1]Contratos electrónicos SECOP II'!$D$1:$AZ$3653,26,FALSE)</f>
        <v>O23011733012024008605064</v>
      </c>
      <c r="L2489" s="11">
        <f>+VLOOKUP(B2489,'[1]Contratos electrónicos SECOP II'!$D$1:$AZ$3653,29,FALSE)</f>
        <v>28800000</v>
      </c>
      <c r="M2489" s="13">
        <v>45505</v>
      </c>
      <c r="N2489" s="13">
        <f>+VLOOKUP(B2489,'[1]Contratos electrónicos SECOP II'!$D$1:$AZ$3653,14,FALSE)</f>
        <v>45509</v>
      </c>
      <c r="O2489" s="13">
        <f>+VLOOKUP(B2489,'[1]Contratos electrónicos SECOP II'!$D$1:$AZ$3653,15,FALSE)</f>
        <v>45626</v>
      </c>
      <c r="P2489" s="15">
        <f t="shared" si="83"/>
        <v>118</v>
      </c>
      <c r="Q2489" s="11" t="s">
        <v>874</v>
      </c>
      <c r="R2489" s="11">
        <f>+VLOOKUP(B2489,[2]Hoja2!$A$3:$C$3503,3,FALSE)</f>
        <v>7200000</v>
      </c>
      <c r="S2489" s="11">
        <f t="shared" si="81"/>
        <v>21600000</v>
      </c>
      <c r="T2489" s="22">
        <f t="shared" si="82"/>
        <v>25</v>
      </c>
      <c r="U2489" s="5">
        <v>0</v>
      </c>
      <c r="V2489" s="10" t="s">
        <v>9176</v>
      </c>
    </row>
    <row r="2490" spans="1:22" s="4" customFormat="1" ht="51" x14ac:dyDescent="0.2">
      <c r="A2490" s="5" t="s">
        <v>8172</v>
      </c>
      <c r="B2490" s="5" t="s">
        <v>8172</v>
      </c>
      <c r="C2490" s="5" t="str">
        <f>+VLOOKUP(B2490,[2]Hoja1!$H$1:$I$5207,2,FALSE)</f>
        <v>CONTRATO DE PRESTACION DE SERVICIOS PROFESIONALES</v>
      </c>
      <c r="D2490" s="6" t="str">
        <f>+VLOOKUP(B2490,'[1]Contratistas-REP legal'!$C$1:$Z$3995,3,FALSE)</f>
        <v>LAURA CAMILA TOLOSA ACHURY</v>
      </c>
      <c r="E2490" s="6">
        <f>+VLOOKUP(B2490,'[1]Contratistas-REP legal'!$C$1:$Z$3995,5,FALSE)</f>
        <v>1014216667</v>
      </c>
      <c r="F2490" s="7" t="s">
        <v>829</v>
      </c>
      <c r="G2490" s="8">
        <f>+VLOOKUP(B2490,'[1]Contratistas-REP legal'!$C$1:$Z$3995,17,FALSE)</f>
        <v>0</v>
      </c>
      <c r="H2490" s="9" t="str">
        <f>+VLOOKUP(B2490,'[1]Contratos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90" s="5" t="str">
        <f>+VLOOKUP(B2490,'[1]Contratos electrónicos SECOP II'!$D$1:$AZ$3653,23,FALSE)</f>
        <v>Inversión</v>
      </c>
      <c r="J2490" s="5"/>
      <c r="K2490" s="5" t="str">
        <f>+VLOOKUP(B2490,'[1]Contratos electrónicos SECOP II'!$D$1:$AZ$3653,26,FALSE)</f>
        <v>O23011733012024008608051</v>
      </c>
      <c r="L2490" s="11">
        <f>+VLOOKUP(B2490,'[1]Contratos electrónicos SECOP II'!$D$1:$AZ$3653,29,FALSE)</f>
        <v>10660150</v>
      </c>
      <c r="M2490" s="13">
        <v>45505</v>
      </c>
      <c r="N2490" s="13">
        <f>+VLOOKUP(B2490,'[1]Contratos electrónicos SECOP II'!$D$1:$AZ$3653,14,FALSE)</f>
        <v>45505</v>
      </c>
      <c r="O2490" s="13">
        <f>+VLOOKUP(B2490,'[1]Contratos electrónicos SECOP II'!$D$1:$AZ$3653,15,FALSE)</f>
        <v>45639</v>
      </c>
      <c r="P2490" s="15">
        <f t="shared" si="83"/>
        <v>135</v>
      </c>
      <c r="Q2490" s="11" t="s">
        <v>874</v>
      </c>
      <c r="R2490" s="11">
        <f>+VLOOKUP(B2490,[2]Hoja2!$A$3:$C$3503,3,FALSE)</f>
        <v>10660150</v>
      </c>
      <c r="S2490" s="11">
        <f t="shared" si="81"/>
        <v>0</v>
      </c>
      <c r="T2490" s="22">
        <f t="shared" si="82"/>
        <v>100</v>
      </c>
      <c r="U2490" s="5">
        <v>1</v>
      </c>
      <c r="V2490" s="10" t="s">
        <v>9177</v>
      </c>
    </row>
    <row r="2491" spans="1:22" s="4" customFormat="1" ht="51" x14ac:dyDescent="0.2">
      <c r="A2491" s="5" t="s">
        <v>8173</v>
      </c>
      <c r="B2491" s="5" t="s">
        <v>8173</v>
      </c>
      <c r="C2491" s="5" t="str">
        <f>+VLOOKUP(B2491,[2]Hoja1!$H$1:$I$5207,2,FALSE)</f>
        <v>CONTRATO DE PRESTACION DE SERVICIOS PROFESIONALES</v>
      </c>
      <c r="D2491" s="6" t="str">
        <f>+VLOOKUP(B2491,'[1]Contratistas-REP legal'!$C$1:$Z$3995,3,FALSE)</f>
        <v>BRIGITH HELENA CLAVIJO RUIZ</v>
      </c>
      <c r="E2491" s="6">
        <f>+VLOOKUP(B2491,'[1]Contratistas-REP legal'!$C$1:$Z$3995,5,FALSE)</f>
        <v>1016065775</v>
      </c>
      <c r="F2491" s="7" t="s">
        <v>829</v>
      </c>
      <c r="G2491" s="8">
        <f>+VLOOKUP(B2491,'[1]Contratistas-REP legal'!$C$1:$Z$3995,17,FALSE)</f>
        <v>0</v>
      </c>
      <c r="H2491" s="9" t="str">
        <f>+VLOOKUP(B2491,'[1]Contratos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91" s="5" t="str">
        <f>+VLOOKUP(B2491,'[1]Contratos electrónicos SECOP II'!$D$1:$AZ$3653,23,FALSE)</f>
        <v>Inversión</v>
      </c>
      <c r="J2491" s="5"/>
      <c r="K2491" s="5" t="str">
        <f>+VLOOKUP(B2491,'[1]Contratos electrónicos SECOP II'!$D$1:$AZ$3653,26,FALSE)</f>
        <v>O23011733012024008608122</v>
      </c>
      <c r="L2491" s="11">
        <f>+VLOOKUP(B2491,'[1]Contratos electrónicos SECOP II'!$D$1:$AZ$3653,29,FALSE)</f>
        <v>8415908</v>
      </c>
      <c r="M2491" s="13">
        <v>45504</v>
      </c>
      <c r="N2491" s="13">
        <f>+VLOOKUP(B2491,'[1]Contratos electrónicos SECOP II'!$D$1:$AZ$3653,14,FALSE)</f>
        <v>45505</v>
      </c>
      <c r="O2491" s="13">
        <f>+VLOOKUP(B2491,'[1]Contratos electrónicos SECOP II'!$D$1:$AZ$3653,15,FALSE)</f>
        <v>45611</v>
      </c>
      <c r="P2491" s="15">
        <f t="shared" si="83"/>
        <v>107</v>
      </c>
      <c r="Q2491" s="11" t="s">
        <v>874</v>
      </c>
      <c r="R2491" s="11">
        <f>+VLOOKUP(B2491,[2]Hoja2!$A$3:$C$3503,3,FALSE)</f>
        <v>8415908</v>
      </c>
      <c r="S2491" s="11">
        <f t="shared" si="81"/>
        <v>0</v>
      </c>
      <c r="T2491" s="22">
        <f t="shared" si="82"/>
        <v>100</v>
      </c>
      <c r="U2491" s="5">
        <v>0</v>
      </c>
      <c r="V2491" s="10" t="s">
        <v>9178</v>
      </c>
    </row>
    <row r="2492" spans="1:22" s="4" customFormat="1" ht="51" x14ac:dyDescent="0.2">
      <c r="A2492" s="5" t="s">
        <v>8174</v>
      </c>
      <c r="B2492" s="5" t="s">
        <v>8174</v>
      </c>
      <c r="C2492" s="5" t="str">
        <f>+VLOOKUP(B2492,[2]Hoja1!$H$1:$I$5207,2,FALSE)</f>
        <v>CONTRATO DE PRESTACION DE SERVICIOS PROFESIONALES</v>
      </c>
      <c r="D2492" s="6" t="str">
        <f>+VLOOKUP(B2492,'[1]Contratistas-REP legal'!$C$1:$Z$3995,3,FALSE)</f>
        <v>ANA CRISTINA NUÑEZ ESCARPETA</v>
      </c>
      <c r="E2492" s="6">
        <f>+VLOOKUP(B2492,'[1]Contratistas-REP legal'!$C$1:$Z$3995,5,FALSE)</f>
        <v>1075871439</v>
      </c>
      <c r="F2492" s="7" t="s">
        <v>829</v>
      </c>
      <c r="G2492" s="8">
        <f>+VLOOKUP(B2492,'[1]Contratistas-REP legal'!$C$1:$Z$3995,17,FALSE)</f>
        <v>0</v>
      </c>
      <c r="H2492" s="9" t="str">
        <f>+VLOOKUP(B2492,'[1]Contratos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92" s="5" t="str">
        <f>+VLOOKUP(B2492,'[1]Contratos electrónicos SECOP II'!$D$1:$AZ$3653,23,FALSE)</f>
        <v>Inversión</v>
      </c>
      <c r="J2492" s="5"/>
      <c r="K2492" s="5" t="str">
        <f>+VLOOKUP(B2492,'[1]Contratos electrónicos SECOP II'!$D$1:$AZ$3653,26,FALSE)</f>
        <v>O23011733012024008608122</v>
      </c>
      <c r="L2492" s="11">
        <f>+VLOOKUP(B2492,'[1]Contratos electrónicos SECOP II'!$D$1:$AZ$3653,29,FALSE)</f>
        <v>8415908</v>
      </c>
      <c r="M2492" s="13">
        <v>45504</v>
      </c>
      <c r="N2492" s="13">
        <f>+VLOOKUP(B2492,'[1]Contratos electrónicos SECOP II'!$D$1:$AZ$3653,14,FALSE)</f>
        <v>45505</v>
      </c>
      <c r="O2492" s="13">
        <f>+VLOOKUP(B2492,'[1]Contratos electrónicos SECOP II'!$D$1:$AZ$3653,15,FALSE)</f>
        <v>45611</v>
      </c>
      <c r="P2492" s="15">
        <f t="shared" si="83"/>
        <v>107</v>
      </c>
      <c r="Q2492" s="11" t="s">
        <v>874</v>
      </c>
      <c r="R2492" s="11">
        <f>+VLOOKUP(B2492,[2]Hoja2!$A$3:$C$3503,3,FALSE)</f>
        <v>2404545</v>
      </c>
      <c r="S2492" s="11">
        <f t="shared" si="81"/>
        <v>6011363</v>
      </c>
      <c r="T2492" s="22">
        <f t="shared" si="82"/>
        <v>28.571426873962977</v>
      </c>
      <c r="U2492" s="5">
        <v>0</v>
      </c>
      <c r="V2492" s="10" t="s">
        <v>9179</v>
      </c>
    </row>
    <row r="2493" spans="1:22" s="4" customFormat="1" ht="51" x14ac:dyDescent="0.2">
      <c r="A2493" s="5" t="s">
        <v>8175</v>
      </c>
      <c r="B2493" s="5" t="s">
        <v>8175</v>
      </c>
      <c r="C2493" s="5" t="str">
        <f>+VLOOKUP(B2493,[2]Hoja1!$H$1:$I$5207,2,FALSE)</f>
        <v>CONTRATO DE PRESTACION DE SERVICIOS PROFESIONALES</v>
      </c>
      <c r="D2493" s="6" t="str">
        <f>+VLOOKUP(B2493,'[1]Contratistas-REP legal'!$C$1:$Z$3995,3,FALSE)</f>
        <v>MARIA JOSE SUAREZ CASTRO</v>
      </c>
      <c r="E2493" s="6">
        <f>+VLOOKUP(B2493,'[1]Contratistas-REP legal'!$C$1:$Z$3995,5,FALSE)</f>
        <v>1002422093</v>
      </c>
      <c r="F2493" s="7" t="s">
        <v>829</v>
      </c>
      <c r="G2493" s="8">
        <f>+VLOOKUP(B2493,'[1]Contratistas-REP legal'!$C$1:$Z$3995,17,FALSE)</f>
        <v>0</v>
      </c>
      <c r="H2493" s="9" t="str">
        <f>+VLOOKUP(B2493,'[1]Contratos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493" s="5" t="str">
        <f>+VLOOKUP(B2493,'[1]Contratos electrónicos SECOP II'!$D$1:$AZ$3653,23,FALSE)</f>
        <v>Inversión</v>
      </c>
      <c r="J2493" s="5"/>
      <c r="K2493" s="5" t="str">
        <f>+VLOOKUP(B2493,'[1]Contratos electrónicos SECOP II'!$D$1:$AZ$3653,26,FALSE)</f>
        <v>O23011733012024008608122</v>
      </c>
      <c r="L2493" s="11">
        <f>+VLOOKUP(B2493,'[1]Contratos electrónicos SECOP II'!$D$1:$AZ$3653,29,FALSE)</f>
        <v>8415908</v>
      </c>
      <c r="M2493" s="13">
        <v>45505</v>
      </c>
      <c r="N2493" s="13">
        <f>+VLOOKUP(B2493,'[1]Contratos electrónicos SECOP II'!$D$1:$AZ$3653,14,FALSE)</f>
        <v>45505</v>
      </c>
      <c r="O2493" s="13">
        <f>+VLOOKUP(B2493,'[1]Contratos electrónicos SECOP II'!$D$1:$AZ$3653,15,FALSE)</f>
        <v>45611</v>
      </c>
      <c r="P2493" s="15">
        <f t="shared" si="83"/>
        <v>107</v>
      </c>
      <c r="Q2493" s="11" t="s">
        <v>874</v>
      </c>
      <c r="R2493" s="11">
        <f>+VLOOKUP(B2493,[2]Hoja2!$A$3:$C$3503,3,FALSE)</f>
        <v>8415908</v>
      </c>
      <c r="S2493" s="11">
        <f t="shared" si="81"/>
        <v>0</v>
      </c>
      <c r="T2493" s="22">
        <f t="shared" si="82"/>
        <v>100</v>
      </c>
      <c r="U2493" s="5">
        <v>0</v>
      </c>
      <c r="V2493" s="10" t="s">
        <v>9180</v>
      </c>
    </row>
    <row r="2494" spans="1:22" s="4" customFormat="1" ht="51" x14ac:dyDescent="0.2">
      <c r="A2494" s="5" t="s">
        <v>8176</v>
      </c>
      <c r="B2494" s="5" t="s">
        <v>8176</v>
      </c>
      <c r="C2494" s="5" t="str">
        <f>+VLOOKUP(B2494,[2]Hoja1!$H$1:$I$5207,2,FALSE)</f>
        <v>CONTRATO DE PRESTACION DE SERVICIOS PROFESIONALES</v>
      </c>
      <c r="D2494" s="6" t="str">
        <f>+VLOOKUP(B2494,'[1]Contratistas-REP legal'!$C$1:$Z$3995,3,FALSE)</f>
        <v>JENNIFER PAOLA VEGA BARRAGAN</v>
      </c>
      <c r="E2494" s="6">
        <f>+VLOOKUP(B2494,'[1]Contratistas-REP legal'!$C$1:$Z$3995,5,FALSE)</f>
        <v>1030672041</v>
      </c>
      <c r="F2494" s="7" t="s">
        <v>829</v>
      </c>
      <c r="G2494" s="8">
        <f>+VLOOKUP(B2494,'[1]Contratistas-REP legal'!$C$1:$Z$3995,17,FALSE)</f>
        <v>0</v>
      </c>
      <c r="H2494" s="9" t="str">
        <f>+VLOOKUP(B2494,'[1]Contratos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494" s="5" t="str">
        <f>+VLOOKUP(B2494,'[1]Contratos electrónicos SECOP II'!$D$1:$AZ$3653,23,FALSE)</f>
        <v>Inversión</v>
      </c>
      <c r="J2494" s="5"/>
      <c r="K2494" s="5" t="str">
        <f>+VLOOKUP(B2494,'[1]Contratos electrónicos SECOP II'!$D$1:$AZ$3653,26,FALSE)</f>
        <v>O23011733012024008608051</v>
      </c>
      <c r="L2494" s="11">
        <f>+VLOOKUP(B2494,'[1]Contratos electrónicos SECOP II'!$D$1:$AZ$3653,29,FALSE)</f>
        <v>12596430</v>
      </c>
      <c r="M2494" s="13">
        <v>45505</v>
      </c>
      <c r="N2494" s="13">
        <f>+VLOOKUP(B2494,'[1]Contratos electrónicos SECOP II'!$D$1:$AZ$3653,14,FALSE)</f>
        <v>45509</v>
      </c>
      <c r="O2494" s="13">
        <f>+VLOOKUP(B2494,'[1]Contratos electrónicos SECOP II'!$D$1:$AZ$3653,15,FALSE)</f>
        <v>45611</v>
      </c>
      <c r="P2494" s="15">
        <f t="shared" si="83"/>
        <v>103</v>
      </c>
      <c r="Q2494" s="11" t="s">
        <v>874</v>
      </c>
      <c r="R2494" s="11">
        <f>+VLOOKUP(B2494,[2]Hoja2!$A$3:$C$3503,3,FALSE)</f>
        <v>12596430</v>
      </c>
      <c r="S2494" s="11">
        <f t="shared" si="81"/>
        <v>0</v>
      </c>
      <c r="T2494" s="22">
        <f t="shared" si="82"/>
        <v>100</v>
      </c>
      <c r="U2494" s="5">
        <v>0</v>
      </c>
      <c r="V2494" s="10" t="s">
        <v>9181</v>
      </c>
    </row>
    <row r="2495" spans="1:22" s="4" customFormat="1" ht="51" x14ac:dyDescent="0.2">
      <c r="A2495" s="5" t="s">
        <v>8177</v>
      </c>
      <c r="B2495" s="5" t="s">
        <v>8177</v>
      </c>
      <c r="C2495" s="5" t="str">
        <f>+VLOOKUP(B2495,[2]Hoja1!$H$1:$I$5207,2,FALSE)</f>
        <v>CONTRATO DE PRESTACION DE SERVICIOS PROFESIONALES</v>
      </c>
      <c r="D2495" s="6" t="str">
        <f>+VLOOKUP(B2495,'[1]Contratistas-REP legal'!$C$1:$Z$3995,3,FALSE)</f>
        <v>LUISA FERNANDA MORALES IGUA</v>
      </c>
      <c r="E2495" s="6">
        <f>+VLOOKUP(B2495,'[1]Contratistas-REP legal'!$C$1:$Z$3995,5,FALSE)</f>
        <v>52448387</v>
      </c>
      <c r="F2495" s="7" t="s">
        <v>829</v>
      </c>
      <c r="G2495" s="8">
        <f>+VLOOKUP(B2495,'[1]Contratistas-REP legal'!$C$1:$Z$3995,17,FALSE)</f>
        <v>0</v>
      </c>
      <c r="H2495" s="9" t="str">
        <f>+VLOOKUP(B2495,'[1]Contratos electrónicos SECOP II'!$D$1:$AZ$3653,33,FALSE)</f>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495" s="5" t="str">
        <f>+VLOOKUP(B2495,'[1]Contratos electrónicos SECOP II'!$D$1:$AZ$3653,23,FALSE)</f>
        <v>Inversión</v>
      </c>
      <c r="J2495" s="5"/>
      <c r="K2495" s="5" t="str">
        <f>+VLOOKUP(B2495,'[1]Contratos electrónicos SECOP II'!$D$1:$AZ$3653,26,FALSE)</f>
        <v>O23011733012024008608122</v>
      </c>
      <c r="L2495" s="11">
        <f>+VLOOKUP(B2495,'[1]Contratos electrónicos SECOP II'!$D$1:$AZ$3653,29,FALSE)</f>
        <v>26007333</v>
      </c>
      <c r="M2495" s="13">
        <v>45504</v>
      </c>
      <c r="N2495" s="13">
        <f>+VLOOKUP(B2495,'[1]Contratos electrónicos SECOP II'!$D$1:$AZ$3653,14,FALSE)</f>
        <v>45506</v>
      </c>
      <c r="O2495" s="13">
        <f>+VLOOKUP(B2495,'[1]Contratos electrónicos SECOP II'!$D$1:$AZ$3653,15,FALSE)</f>
        <v>45646</v>
      </c>
      <c r="P2495" s="15">
        <f t="shared" si="83"/>
        <v>141</v>
      </c>
      <c r="Q2495" s="11" t="s">
        <v>874</v>
      </c>
      <c r="R2495" s="11">
        <f>+VLOOKUP(B2495,[2]Hoja2!$A$3:$C$3503,3,FALSE)</f>
        <v>22292000</v>
      </c>
      <c r="S2495" s="11">
        <f t="shared" si="81"/>
        <v>3715333</v>
      </c>
      <c r="T2495" s="22">
        <f t="shared" si="82"/>
        <v>85.714286812876963</v>
      </c>
      <c r="U2495" s="5">
        <v>1</v>
      </c>
      <c r="V2495" s="10" t="s">
        <v>9182</v>
      </c>
    </row>
    <row r="2496" spans="1:22" s="4" customFormat="1" ht="51" x14ac:dyDescent="0.2">
      <c r="A2496" s="5" t="s">
        <v>8178</v>
      </c>
      <c r="B2496" s="5" t="s">
        <v>8178</v>
      </c>
      <c r="C2496" s="5" t="str">
        <f>+VLOOKUP(B2496,[2]Hoja1!$H$1:$I$5207,2,FALSE)</f>
        <v>CONTRATO DE PRESTACION DE SERVICIOS PROFESIONALES</v>
      </c>
      <c r="D2496" s="6" t="str">
        <f>+VLOOKUP(B2496,'[1]Contratistas-REP legal'!$C$1:$Z$3995,3,FALSE)</f>
        <v>PABLO FELIPE GOMEZ MONTES</v>
      </c>
      <c r="E2496" s="6">
        <f>+VLOOKUP(B2496,'[1]Contratistas-REP legal'!$C$1:$Z$3995,5,FALSE)</f>
        <v>1020719840</v>
      </c>
      <c r="F2496" s="7" t="s">
        <v>829</v>
      </c>
      <c r="G2496" s="8">
        <f>+VLOOKUP(B2496,'[1]Contratistas-REP legal'!$C$1:$Z$3995,17,FALSE)</f>
        <v>0</v>
      </c>
      <c r="H2496" s="9" t="str">
        <f>+VLOOKUP(B2496,'[1]Contratos electrónicos SECOP II'!$D$1:$AZ$3653,33,FALSE)</f>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496" s="5" t="str">
        <f>+VLOOKUP(B2496,'[1]Contratos electrónicos SECOP II'!$D$1:$AZ$3653,23,FALSE)</f>
        <v>Inversión</v>
      </c>
      <c r="J2496" s="5"/>
      <c r="K2496" s="5" t="str">
        <f>+VLOOKUP(B2496,'[1]Contratos electrónicos SECOP II'!$D$1:$AZ$3653,26,FALSE)</f>
        <v>O23011733012024008608122</v>
      </c>
      <c r="L2496" s="11">
        <f>+VLOOKUP(B2496,'[1]Contratos electrónicos SECOP II'!$D$1:$AZ$3653,29,FALSE)</f>
        <v>26007333</v>
      </c>
      <c r="M2496" s="13">
        <v>45505</v>
      </c>
      <c r="N2496" s="13">
        <f>+VLOOKUP(B2496,'[1]Contratos electrónicos SECOP II'!$D$1:$AZ$3653,14,FALSE)</f>
        <v>45505</v>
      </c>
      <c r="O2496" s="13">
        <f>+VLOOKUP(B2496,'[1]Contratos electrónicos SECOP II'!$D$1:$AZ$3653,15,FALSE)</f>
        <v>45646</v>
      </c>
      <c r="P2496" s="15">
        <f t="shared" si="83"/>
        <v>142</v>
      </c>
      <c r="Q2496" s="11" t="s">
        <v>874</v>
      </c>
      <c r="R2496" s="11">
        <f>+VLOOKUP(B2496,[2]Hoja2!$A$3:$C$3503,3,FALSE)</f>
        <v>22292000</v>
      </c>
      <c r="S2496" s="11">
        <f t="shared" si="81"/>
        <v>3715333</v>
      </c>
      <c r="T2496" s="22">
        <f t="shared" si="82"/>
        <v>85.714286812876963</v>
      </c>
      <c r="U2496" s="5">
        <v>1</v>
      </c>
      <c r="V2496" s="10" t="s">
        <v>9183</v>
      </c>
    </row>
    <row r="2497" spans="1:22" s="4" customFormat="1" ht="51" x14ac:dyDescent="0.2">
      <c r="A2497" s="5" t="s">
        <v>8179</v>
      </c>
      <c r="B2497" s="5" t="s">
        <v>8179</v>
      </c>
      <c r="C2497" s="5" t="str">
        <f>+VLOOKUP(B2497,[2]Hoja1!$H$1:$I$5207,2,FALSE)</f>
        <v>CONTRATO DE PRESTACION DE SERVICIOS PROFESIONALES</v>
      </c>
      <c r="D2497" s="6" t="str">
        <f>+VLOOKUP(B2497,'[1]Contratistas-REP legal'!$C$1:$Z$3995,3,FALSE)</f>
        <v>JHONNY ANTONY ROJAS GUERRERO</v>
      </c>
      <c r="E2497" s="6">
        <f>+VLOOKUP(B2497,'[1]Contratistas-REP legal'!$C$1:$Z$3995,5,FALSE)</f>
        <v>1014183256</v>
      </c>
      <c r="F2497" s="7" t="s">
        <v>829</v>
      </c>
      <c r="G2497" s="8">
        <f>+VLOOKUP(B2497,'[1]Contratistas-REP legal'!$C$1:$Z$3995,17,FALSE)</f>
        <v>0</v>
      </c>
      <c r="H2497" s="9" t="str">
        <f>+VLOOKUP(B2497,'[1]Contratos electrónicos SECOP II'!$D$1:$AZ$3653,33,FALSE)</f>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497" s="5" t="str">
        <f>+VLOOKUP(B2497,'[1]Contratos electrónicos SECOP II'!$D$1:$AZ$3653,23,FALSE)</f>
        <v>Inversión</v>
      </c>
      <c r="J2497" s="5"/>
      <c r="K2497" s="5" t="str">
        <f>+VLOOKUP(B2497,'[1]Contratos electrónicos SECOP II'!$D$1:$AZ$3653,26,FALSE)</f>
        <v>O23011733012024008608122</v>
      </c>
      <c r="L2497" s="11">
        <f>+VLOOKUP(B2497,'[1]Contratos electrónicos SECOP II'!$D$1:$AZ$3653,29,FALSE)</f>
        <v>26007333</v>
      </c>
      <c r="M2497" s="13">
        <v>45504</v>
      </c>
      <c r="N2497" s="13">
        <f>+VLOOKUP(B2497,'[1]Contratos electrónicos SECOP II'!$D$1:$AZ$3653,14,FALSE)</f>
        <v>45505</v>
      </c>
      <c r="O2497" s="13">
        <f>+VLOOKUP(B2497,'[1]Contratos electrónicos SECOP II'!$D$1:$AZ$3653,15,FALSE)</f>
        <v>45646</v>
      </c>
      <c r="P2497" s="15">
        <f t="shared" si="83"/>
        <v>142</v>
      </c>
      <c r="Q2497" s="11" t="s">
        <v>874</v>
      </c>
      <c r="R2497" s="11">
        <f>+VLOOKUP(B2497,[2]Hoja2!$A$3:$C$3503,3,FALSE)</f>
        <v>22292000</v>
      </c>
      <c r="S2497" s="11">
        <f t="shared" si="81"/>
        <v>3715333</v>
      </c>
      <c r="T2497" s="22">
        <f t="shared" si="82"/>
        <v>85.714286812876963</v>
      </c>
      <c r="U2497" s="5">
        <v>1</v>
      </c>
      <c r="V2497" s="10" t="s">
        <v>9184</v>
      </c>
    </row>
    <row r="2498" spans="1:22" s="4" customFormat="1" ht="51" x14ac:dyDescent="0.2">
      <c r="A2498" s="5" t="s">
        <v>8180</v>
      </c>
      <c r="B2498" s="5" t="s">
        <v>8180</v>
      </c>
      <c r="C2498" s="5" t="str">
        <f>+VLOOKUP(B2498,[2]Hoja1!$H$1:$I$5207,2,FALSE)</f>
        <v>CONTRATO DE PRESTACION DE SERVICIOS PROFESIONALES</v>
      </c>
      <c r="D2498" s="6" t="str">
        <f>+VLOOKUP(B2498,'[1]Contratistas-REP legal'!$C$1:$Z$3995,3,FALSE)</f>
        <v>MATILDE HELENA GUERRERO GUTIERREZ DE PIÑERES</v>
      </c>
      <c r="E2498" s="6">
        <f>+VLOOKUP(B2498,'[1]Contratistas-REP legal'!$C$1:$Z$3995,5,FALSE)</f>
        <v>52992024</v>
      </c>
      <c r="F2498" s="7" t="s">
        <v>829</v>
      </c>
      <c r="G2498" s="8">
        <f>+VLOOKUP(B2498,'[1]Contratistas-REP legal'!$C$1:$Z$3995,17,FALSE)</f>
        <v>0</v>
      </c>
      <c r="H2498" s="9" t="str">
        <f>+VLOOKUP(B2498,'[1]Contratos electrónicos SECOP II'!$D$1:$AZ$3653,33,FALSE)</f>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498" s="5" t="str">
        <f>+VLOOKUP(B2498,'[1]Contratos electrónicos SECOP II'!$D$1:$AZ$3653,23,FALSE)</f>
        <v>Inversión</v>
      </c>
      <c r="J2498" s="5"/>
      <c r="K2498" s="5" t="str">
        <f>+VLOOKUP(B2498,'[1]Contratos electrónicos SECOP II'!$D$1:$AZ$3653,26,FALSE)</f>
        <v>O23011733012024008608122</v>
      </c>
      <c r="L2498" s="11">
        <f>+VLOOKUP(B2498,'[1]Contratos electrónicos SECOP II'!$D$1:$AZ$3653,29,FALSE)</f>
        <v>26007333</v>
      </c>
      <c r="M2498" s="13">
        <v>45504</v>
      </c>
      <c r="N2498" s="13">
        <f>+VLOOKUP(B2498,'[1]Contratos electrónicos SECOP II'!$D$1:$AZ$3653,14,FALSE)</f>
        <v>45506</v>
      </c>
      <c r="O2498" s="13">
        <f>+VLOOKUP(B2498,'[1]Contratos electrónicos SECOP II'!$D$1:$AZ$3653,15,FALSE)</f>
        <v>45646</v>
      </c>
      <c r="P2498" s="15">
        <f t="shared" si="83"/>
        <v>141</v>
      </c>
      <c r="Q2498" s="11" t="s">
        <v>874</v>
      </c>
      <c r="R2498" s="11">
        <f>+VLOOKUP(B2498,[2]Hoja2!$A$3:$C$3503,3,FALSE)</f>
        <v>22292000</v>
      </c>
      <c r="S2498" s="11">
        <f t="shared" si="81"/>
        <v>3715333</v>
      </c>
      <c r="T2498" s="22">
        <f t="shared" si="82"/>
        <v>85.714286812876963</v>
      </c>
      <c r="U2498" s="5">
        <v>1</v>
      </c>
      <c r="V2498" s="10" t="s">
        <v>9185</v>
      </c>
    </row>
    <row r="2499" spans="1:22" s="4" customFormat="1" ht="51" x14ac:dyDescent="0.2">
      <c r="A2499" s="5" t="s">
        <v>8181</v>
      </c>
      <c r="B2499" s="5" t="s">
        <v>8181</v>
      </c>
      <c r="C2499" s="5" t="str">
        <f>+VLOOKUP(B2499,[2]Hoja1!$H$1:$I$5207,2,FALSE)</f>
        <v>CONTRATO DE PRESTACION DE SERVICIOS PROFESIONALES</v>
      </c>
      <c r="D2499" s="6" t="str">
        <f>+VLOOKUP(B2499,'[1]Contratistas-REP legal'!$C$1:$Z$3995,3,FALSE)</f>
        <v>SILVIA PAREDES RESTREPO</v>
      </c>
      <c r="E2499" s="6">
        <f>+VLOOKUP(B2499,'[1]Contratistas-REP legal'!$C$1:$Z$3995,5,FALSE)</f>
        <v>52428451</v>
      </c>
      <c r="F2499" s="7" t="s">
        <v>829</v>
      </c>
      <c r="G2499" s="8">
        <f>+VLOOKUP(B2499,'[1]Contratistas-REP legal'!$C$1:$Z$3995,17,FALSE)</f>
        <v>0</v>
      </c>
      <c r="H2499" s="9" t="str">
        <f>+VLOOKUP(B2499,'[1]Contratos electrónicos SECOP II'!$D$1:$AZ$3653,33,FALSE)</f>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499" s="5" t="str">
        <f>+VLOOKUP(B2499,'[1]Contratos electrónicos SECOP II'!$D$1:$AZ$3653,23,FALSE)</f>
        <v>Inversión</v>
      </c>
      <c r="J2499" s="5"/>
      <c r="K2499" s="5" t="str">
        <f>+VLOOKUP(B2499,'[1]Contratos electrónicos SECOP II'!$D$1:$AZ$3653,26,FALSE)</f>
        <v>O23011733012024008608122</v>
      </c>
      <c r="L2499" s="11">
        <f>+VLOOKUP(B2499,'[1]Contratos electrónicos SECOP II'!$D$1:$AZ$3653,29,FALSE)</f>
        <v>26007333</v>
      </c>
      <c r="M2499" s="13">
        <v>45504</v>
      </c>
      <c r="N2499" s="13">
        <f>+VLOOKUP(B2499,'[1]Contratos electrónicos SECOP II'!$D$1:$AZ$3653,14,FALSE)</f>
        <v>45507</v>
      </c>
      <c r="O2499" s="13">
        <f>+VLOOKUP(B2499,'[1]Contratos electrónicos SECOP II'!$D$1:$AZ$3653,15,FALSE)</f>
        <v>45646</v>
      </c>
      <c r="P2499" s="15">
        <f t="shared" si="83"/>
        <v>140</v>
      </c>
      <c r="Q2499" s="11" t="s">
        <v>874</v>
      </c>
      <c r="R2499" s="11">
        <f>+VLOOKUP(B2499,[2]Hoja2!$A$3:$C$3503,3,FALSE)</f>
        <v>22292000</v>
      </c>
      <c r="S2499" s="11">
        <f t="shared" si="81"/>
        <v>3715333</v>
      </c>
      <c r="T2499" s="22">
        <f t="shared" si="82"/>
        <v>85.714286812876963</v>
      </c>
      <c r="U2499" s="5">
        <v>1</v>
      </c>
      <c r="V2499" s="10" t="s">
        <v>9186</v>
      </c>
    </row>
    <row r="2500" spans="1:22" s="4" customFormat="1" ht="51" x14ac:dyDescent="0.2">
      <c r="A2500" s="5" t="s">
        <v>8182</v>
      </c>
      <c r="B2500" s="5" t="s">
        <v>8182</v>
      </c>
      <c r="C2500" s="5"/>
      <c r="D2500" s="6" t="str">
        <f>+VLOOKUP(B2500,'[1]Contratistas-REP legal'!$C$1:$Z$3995,3,FALSE)</f>
        <v>FILM MUSIC ORCHESTRA S.A.S</v>
      </c>
      <c r="E2500" s="6">
        <f>+VLOOKUP(B2500,'[1]Contratistas-REP legal'!$C$1:$Z$3995,5,FALSE)</f>
        <v>901669982</v>
      </c>
      <c r="F2500" s="7" t="s">
        <v>829</v>
      </c>
      <c r="G2500" s="8">
        <f>+VLOOKUP(B2500,'[1]Contratistas-REP legal'!$C$1:$Z$3995,17,FALSE)</f>
        <v>0</v>
      </c>
      <c r="H2500" s="9" t="str">
        <f>+VLOOKUP(B2500,'[1]Contratos electrónicos SECOP II'!$D$1:$AZ$3653,33,FALSE)</f>
        <v>PRESTAR EL SERVICIO DE ARRENDAMIENTO DEL TEATRO JORGE ELIÉCER GAITÁN PROPIEDAD DEL INSTITUTO DISTRITAL DE LAS ARTES IDARTES, A FILM MUSIC ORCHESTRA S.A.S, PARA LLEVAR A CABO EL EVENTO " DE ACUERDO CON LOS LINEAMIENTOS DEL COMITÉ DE PROGRAMACIÓN DE LA SUBDIRECCIÓN DE EQUIPAMIENTOS CULTURALES.</v>
      </c>
      <c r="I2500" s="5" t="str">
        <f>+VLOOKUP(B2500,'[1]Contratos electrónicos SECOP II'!$D$1:$AZ$3653,23,FALSE)</f>
        <v>N/A</v>
      </c>
      <c r="J2500" s="5" t="s">
        <v>830</v>
      </c>
      <c r="K2500" s="5" t="str">
        <f>+VLOOKUP(B2500,'[1]Contratos electrónicos SECOP II'!$D$1:$AZ$3653,26,FALSE)</f>
        <v>N/A - Valor Cero / Coproducción</v>
      </c>
      <c r="L2500" s="11">
        <f>+VLOOKUP(B2500,'[1]Contratos electrónicos SECOP II'!$D$1:$AZ$3653,29,FALSE)</f>
        <v>0</v>
      </c>
      <c r="M2500" s="13">
        <v>45509</v>
      </c>
      <c r="N2500" s="13">
        <f>+VLOOKUP(B2500,'[1]Contratos electrónicos SECOP II'!$D$1:$AZ$3653,14,FALSE)</f>
        <v>45509</v>
      </c>
      <c r="O2500" s="13">
        <f>+VLOOKUP(B2500,'[1]Contratos electrónicos SECOP II'!$D$1:$AZ$3653,15,FALSE)</f>
        <v>45545</v>
      </c>
      <c r="P2500" s="15">
        <f t="shared" si="83"/>
        <v>37</v>
      </c>
      <c r="Q2500" s="11" t="s">
        <v>874</v>
      </c>
      <c r="R2500" s="11">
        <v>0</v>
      </c>
      <c r="S2500" s="11">
        <f t="shared" ref="S2500:S2563" si="84">+L2500-R2500</f>
        <v>0</v>
      </c>
      <c r="T2500" s="22" t="s">
        <v>830</v>
      </c>
      <c r="U2500" s="5">
        <v>0</v>
      </c>
      <c r="V2500" s="10" t="s">
        <v>7883</v>
      </c>
    </row>
    <row r="2501" spans="1:22" s="4" customFormat="1" ht="51" x14ac:dyDescent="0.2">
      <c r="A2501" s="5" t="s">
        <v>8183</v>
      </c>
      <c r="B2501" s="5" t="s">
        <v>8183</v>
      </c>
      <c r="C2501" s="5" t="str">
        <f>+VLOOKUP(B2501,[2]Hoja1!$H$1:$I$5207,2,FALSE)</f>
        <v>CONTRATO DE PRESTACION DE SERVICIOS DE APOYO A LA GESTION</v>
      </c>
      <c r="D2501" s="6" t="str">
        <f>+VLOOKUP(B2501,'[1]Contratistas-REP legal'!$C$1:$Z$3995,3,FALSE)</f>
        <v>ANA MILENA GUIO AMAYA</v>
      </c>
      <c r="E2501" s="6">
        <f>+VLOOKUP(B2501,'[1]Contratistas-REP legal'!$C$1:$Z$3995,5,FALSE)</f>
        <v>52381644</v>
      </c>
      <c r="F2501" s="7" t="s">
        <v>829</v>
      </c>
      <c r="G2501" s="8">
        <f>+VLOOKUP(B2501,'[1]Contratistas-REP legal'!$C$1:$Z$3995,17,FALSE)</f>
        <v>0</v>
      </c>
      <c r="H2501" s="9" t="str">
        <f>+VLOOKUP(B2501,'[1]Contratos electrónicos SECOP II'!$D$1:$AZ$3653,33,FALSE)</f>
        <v>Prestar servicios de apoyo a la gestión al Instituto Distrital de las Artes -IDARTES, Subdirección de Formación Artística, en actividades asociadas al seguimiento y gestión de los aspectos administrativos del Programa Crea, acorde con los requerimientos de la dependencia.</v>
      </c>
      <c r="I2501" s="5" t="str">
        <f>+VLOOKUP(B2501,'[1]Contratos electrónicos SECOP II'!$D$1:$AZ$3653,23,FALSE)</f>
        <v>Inversión</v>
      </c>
      <c r="J2501" s="5"/>
      <c r="K2501" s="5" t="str">
        <f>+VLOOKUP(B2501,'[1]Contratos electrónicos SECOP II'!$D$1:$AZ$3653,26,FALSE)</f>
        <v>O23011733012024008608126</v>
      </c>
      <c r="L2501" s="11">
        <f>+VLOOKUP(B2501,'[1]Contratos electrónicos SECOP II'!$D$1:$AZ$3653,29,FALSE)</f>
        <v>29640000</v>
      </c>
      <c r="M2501" s="13">
        <v>45504</v>
      </c>
      <c r="N2501" s="13">
        <f>+VLOOKUP(B2501,'[1]Contratos electrónicos SECOP II'!$D$1:$AZ$3653,14,FALSE)</f>
        <v>45505</v>
      </c>
      <c r="O2501" s="13">
        <f>+VLOOKUP(B2501,'[1]Contratos electrónicos SECOP II'!$D$1:$AZ$3653,15,FALSE)</f>
        <v>45678</v>
      </c>
      <c r="P2501" s="15">
        <f t="shared" si="83"/>
        <v>174</v>
      </c>
      <c r="Q2501" s="11" t="s">
        <v>874</v>
      </c>
      <c r="R2501" s="11">
        <f>+VLOOKUP(B2501,[2]Hoja2!$A$3:$C$3503,3,FALSE)</f>
        <v>26000000</v>
      </c>
      <c r="S2501" s="11">
        <f t="shared" si="84"/>
        <v>3640000</v>
      </c>
      <c r="T2501" s="22">
        <f t="shared" ref="T2501:T2564" si="85">+R2501*100/L2501</f>
        <v>87.719298245614041</v>
      </c>
      <c r="U2501" s="5">
        <v>1</v>
      </c>
      <c r="V2501" s="10" t="s">
        <v>9187</v>
      </c>
    </row>
    <row r="2502" spans="1:22" s="4" customFormat="1" ht="51" x14ac:dyDescent="0.2">
      <c r="A2502" s="5" t="s">
        <v>8184</v>
      </c>
      <c r="B2502" s="5" t="s">
        <v>8184</v>
      </c>
      <c r="C2502" s="5" t="str">
        <f>+VLOOKUP(B2502,[2]Hoja1!$H$1:$I$5207,2,FALSE)</f>
        <v>CONTRATO DE PRESTACION DE SERVICIOS DE APOYO A LA GESTION</v>
      </c>
      <c r="D2502" s="6" t="str">
        <f>+VLOOKUP(B2502,'[1]Contratistas-REP legal'!$C$1:$Z$3995,3,FALSE)</f>
        <v>LUZ ADRIANA GALLEGO GARCES</v>
      </c>
      <c r="E2502" s="6">
        <f>+VLOOKUP(B2502,'[1]Contratistas-REP legal'!$C$1:$Z$3995,5,FALSE)</f>
        <v>21114077</v>
      </c>
      <c r="F2502" s="7" t="s">
        <v>829</v>
      </c>
      <c r="G2502" s="8">
        <f>+VLOOKUP(B2502,'[1]Contratistas-REP legal'!$C$1:$Z$3995,17,FALSE)</f>
        <v>0</v>
      </c>
      <c r="H2502" s="9" t="str">
        <f>+VLOOKUP(B2502,'[1]Contratos electrónicos SECOP II'!$D$1:$AZ$3653,33,FALSE)</f>
        <v>Prestar servicios de apoyo a la gestión al Instituto Distrital de las Artes -IDARTES, Subdirección de Formación Artística, en actividades asociadas al seguimiento y gestión de los aspectos administrativos del Programa Crea, acorde con los requerimientos de la dependencia.</v>
      </c>
      <c r="I2502" s="5" t="str">
        <f>+VLOOKUP(B2502,'[1]Contratos electrónicos SECOP II'!$D$1:$AZ$3653,23,FALSE)</f>
        <v>Inversión</v>
      </c>
      <c r="J2502" s="5"/>
      <c r="K2502" s="5" t="str">
        <f>+VLOOKUP(B2502,'[1]Contratos electrónicos SECOP II'!$D$1:$AZ$3653,26,FALSE)</f>
        <v>O23011733012024008608126</v>
      </c>
      <c r="L2502" s="11">
        <f>+VLOOKUP(B2502,'[1]Contratos electrónicos SECOP II'!$D$1:$AZ$3653,29,FALSE)</f>
        <v>29640000</v>
      </c>
      <c r="M2502" s="13">
        <v>45504</v>
      </c>
      <c r="N2502" s="13">
        <f>+VLOOKUP(B2502,'[1]Contratos electrónicos SECOP II'!$D$1:$AZ$3653,14,FALSE)</f>
        <v>45505</v>
      </c>
      <c r="O2502" s="13">
        <f>+VLOOKUP(B2502,'[1]Contratos electrónicos SECOP II'!$D$1:$AZ$3653,15,FALSE)</f>
        <v>45678</v>
      </c>
      <c r="P2502" s="15">
        <f t="shared" si="83"/>
        <v>174</v>
      </c>
      <c r="Q2502" s="11" t="s">
        <v>874</v>
      </c>
      <c r="R2502" s="11">
        <f>+VLOOKUP(B2502,[2]Hoja2!$A$3:$C$3503,3,FALSE)</f>
        <v>26000000</v>
      </c>
      <c r="S2502" s="11">
        <f t="shared" si="84"/>
        <v>3640000</v>
      </c>
      <c r="T2502" s="22">
        <f t="shared" si="85"/>
        <v>87.719298245614041</v>
      </c>
      <c r="U2502" s="5">
        <v>1</v>
      </c>
      <c r="V2502" s="10" t="s">
        <v>9188</v>
      </c>
    </row>
    <row r="2503" spans="1:22" s="4" customFormat="1" ht="51" x14ac:dyDescent="0.2">
      <c r="A2503" s="5" t="s">
        <v>8185</v>
      </c>
      <c r="B2503" s="5" t="s">
        <v>8185</v>
      </c>
      <c r="C2503" s="5" t="str">
        <f>+VLOOKUP(B2503,[2]Hoja1!$H$1:$I$5207,2,FALSE)</f>
        <v>CONTRATO DE PRESTACION DE SERVICIOS PROFESIONALES</v>
      </c>
      <c r="D2503" s="6" t="str">
        <f>+VLOOKUP(B2503,'[1]Contratistas-REP legal'!$C$1:$Z$3995,3,FALSE)</f>
        <v>MARGARETH TIBIZAY SANCHEZ MELO</v>
      </c>
      <c r="E2503" s="6">
        <f>+VLOOKUP(B2503,'[1]Contratistas-REP legal'!$C$1:$Z$3995,5,FALSE)</f>
        <v>1018448620</v>
      </c>
      <c r="F2503" s="7" t="s">
        <v>829</v>
      </c>
      <c r="G2503" s="8">
        <f>+VLOOKUP(B2503,'[1]Contratistas-REP legal'!$C$1:$Z$3995,17,FALSE)</f>
        <v>0</v>
      </c>
      <c r="H2503" s="9" t="str">
        <f>+VLOOKUP(B2503,'[1]Contratos electrónicos SECOP II'!$D$1:$AZ$3653,33,FALSE)</f>
        <v>Prestar servicios profesionales al Instituto Distrital de Artes - IDARTES-, Programa Crea, en actividades relacionadas con el periodismo y comunicación realizando investigaciones, redacción de contenidos, entrevistas, edición y publicación de las diferentes actividades y estrategias que se desarrollen en el programa Crea, con el fin de posicionar la imagen del programa en los diferentes medios de comunicación.</v>
      </c>
      <c r="I2503" s="5" t="str">
        <f>+VLOOKUP(B2503,'[1]Contratos electrónicos SECOP II'!$D$1:$AZ$3653,23,FALSE)</f>
        <v>Inversión</v>
      </c>
      <c r="J2503" s="5"/>
      <c r="K2503" s="5" t="str">
        <f>+VLOOKUP(B2503,'[1]Contratos electrónicos SECOP II'!$D$1:$AZ$3653,26,FALSE)</f>
        <v>O23011733012024008605053</v>
      </c>
      <c r="L2503" s="11">
        <f>+VLOOKUP(B2503,'[1]Contratos electrónicos SECOP II'!$D$1:$AZ$3653,29,FALSE)</f>
        <v>26100000</v>
      </c>
      <c r="M2503" s="13">
        <v>45505</v>
      </c>
      <c r="N2503" s="13">
        <f>+VLOOKUP(B2503,'[1]Contratos electrónicos SECOP II'!$D$1:$AZ$3653,14,FALSE)</f>
        <v>45506</v>
      </c>
      <c r="O2503" s="13">
        <f>+VLOOKUP(B2503,'[1]Contratos electrónicos SECOP II'!$D$1:$AZ$3653,15,FALSE)</f>
        <v>45641</v>
      </c>
      <c r="P2503" s="15">
        <f t="shared" si="83"/>
        <v>136</v>
      </c>
      <c r="Q2503" s="11" t="s">
        <v>874</v>
      </c>
      <c r="R2503" s="11">
        <f>+VLOOKUP(B2503,[2]Hoja2!$A$3:$C$3503,3,FALSE)</f>
        <v>26100000</v>
      </c>
      <c r="S2503" s="11">
        <f t="shared" si="84"/>
        <v>0</v>
      </c>
      <c r="T2503" s="22">
        <f t="shared" si="85"/>
        <v>100</v>
      </c>
      <c r="U2503" s="5">
        <v>1</v>
      </c>
      <c r="V2503" s="10" t="s">
        <v>9189</v>
      </c>
    </row>
    <row r="2504" spans="1:22" s="4" customFormat="1" ht="51" x14ac:dyDescent="0.2">
      <c r="A2504" s="5" t="s">
        <v>8186</v>
      </c>
      <c r="B2504" s="5" t="s">
        <v>8186</v>
      </c>
      <c r="C2504" s="5" t="str">
        <f>+VLOOKUP(B2504,[2]Hoja1!$H$1:$I$5207,2,FALSE)</f>
        <v>CONTRATO DE PRESTACION DE SERVICIOS PROFESIONALES</v>
      </c>
      <c r="D2504" s="6" t="str">
        <f>+VLOOKUP(B2504,'[1]Contratistas-REP legal'!$C$1:$Z$3995,3,FALSE)</f>
        <v>PATRICIA BOLIVAR CONTRERAS</v>
      </c>
      <c r="E2504" s="6">
        <f>+VLOOKUP(B2504,'[1]Contratistas-REP legal'!$C$1:$Z$3995,5,FALSE)</f>
        <v>52300519</v>
      </c>
      <c r="F2504" s="7" t="s">
        <v>829</v>
      </c>
      <c r="G2504" s="8">
        <f>+VLOOKUP(B2504,'[1]Contratistas-REP legal'!$C$1:$Z$3995,17,FALSE)</f>
        <v>0</v>
      </c>
      <c r="H2504" s="9" t="str">
        <f>+VLOOKUP(B2504,'[1]Contratos electrónicos SECOP II'!$D$1:$AZ$3653,33,FALSE)</f>
        <v>Prestar servicios profesionales al IDARTES - Subdirección de Formación Artística, para desarrollar estrategias pedagógicas y artísticas de los procesos de formación en Teatro,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504" s="5" t="str">
        <f>+VLOOKUP(B2504,'[1]Contratos electrónicos SECOP II'!$D$1:$AZ$3653,23,FALSE)</f>
        <v>Inversión</v>
      </c>
      <c r="J2504" s="5"/>
      <c r="K2504" s="5" t="str">
        <f>+VLOOKUP(B2504,'[1]Contratos electrónicos SECOP II'!$D$1:$AZ$3653,26,FALSE)</f>
        <v>O23011733012024008608126</v>
      </c>
      <c r="L2504" s="11">
        <f>+VLOOKUP(B2504,'[1]Contratos electrónicos SECOP II'!$D$1:$AZ$3653,29,FALSE)</f>
        <v>39120000</v>
      </c>
      <c r="M2504" s="13">
        <v>45504</v>
      </c>
      <c r="N2504" s="13">
        <f>+VLOOKUP(B2504,'[1]Contratos electrónicos SECOP II'!$D$1:$AZ$3653,14,FALSE)</f>
        <v>45505</v>
      </c>
      <c r="O2504" s="13">
        <f>+VLOOKUP(B2504,'[1]Contratos electrónicos SECOP II'!$D$1:$AZ$3653,15,FALSE)</f>
        <v>45670</v>
      </c>
      <c r="P2504" s="15">
        <f t="shared" si="83"/>
        <v>166</v>
      </c>
      <c r="Q2504" s="11" t="s">
        <v>874</v>
      </c>
      <c r="R2504" s="11">
        <f>+VLOOKUP(B2504,[2]Hoja2!$A$3:$C$3503,3,FALSE)</f>
        <v>36000000</v>
      </c>
      <c r="S2504" s="11">
        <f t="shared" si="84"/>
        <v>3120000</v>
      </c>
      <c r="T2504" s="22">
        <f t="shared" si="85"/>
        <v>92.024539877300612</v>
      </c>
      <c r="U2504" s="5">
        <v>1</v>
      </c>
      <c r="V2504" s="10" t="s">
        <v>9190</v>
      </c>
    </row>
    <row r="2505" spans="1:22" s="4" customFormat="1" ht="51" x14ac:dyDescent="0.2">
      <c r="A2505" s="5" t="s">
        <v>8187</v>
      </c>
      <c r="B2505" s="5" t="s">
        <v>8187</v>
      </c>
      <c r="C2505" s="5" t="str">
        <f>+VLOOKUP(B2505,[2]Hoja1!$H$1:$I$5207,2,FALSE)</f>
        <v>CONTRATO DE PRESTACION DE SERVICIOS PROFESIONALES</v>
      </c>
      <c r="D2505" s="6" t="str">
        <f>+VLOOKUP(B2505,'[1]Contratistas-REP legal'!$C$1:$Z$3995,3,FALSE)</f>
        <v>ANDRES FERNANDO MAZORRA VALENCIA</v>
      </c>
      <c r="E2505" s="6">
        <f>+VLOOKUP(B2505,'[1]Contratistas-REP legal'!$C$1:$Z$3995,5,FALSE)</f>
        <v>6389006</v>
      </c>
      <c r="F2505" s="7" t="s">
        <v>829</v>
      </c>
      <c r="G2505" s="8">
        <f>+VLOOKUP(B2505,'[1]Contratistas-REP legal'!$C$1:$Z$3995,17,FALSE)</f>
        <v>0</v>
      </c>
      <c r="H2505" s="9" t="str">
        <f>+VLOOKUP(B2505,'[1]Contratos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05" s="5" t="str">
        <f>+VLOOKUP(B2505,'[1]Contratos electrónicos SECOP II'!$D$1:$AZ$3653,23,FALSE)</f>
        <v>Inversión</v>
      </c>
      <c r="J2505" s="5"/>
      <c r="K2505" s="5" t="str">
        <f>+VLOOKUP(B2505,'[1]Contratos electrónicos SECOP II'!$D$1:$AZ$3653,26,FALSE)</f>
        <v>O23011733012024008608051</v>
      </c>
      <c r="L2505" s="11">
        <f>+VLOOKUP(B2505,'[1]Contratos electrónicos SECOP II'!$D$1:$AZ$3653,29,FALSE)</f>
        <v>12596430</v>
      </c>
      <c r="M2505" s="13">
        <v>45506</v>
      </c>
      <c r="N2505" s="13">
        <f>+VLOOKUP(B2505,'[1]Contratos electrónicos SECOP II'!$D$1:$AZ$3653,14,FALSE)</f>
        <v>45512</v>
      </c>
      <c r="O2505" s="13">
        <f>+VLOOKUP(B2505,'[1]Contratos electrónicos SECOP II'!$D$1:$AZ$3653,15,FALSE)</f>
        <v>45611</v>
      </c>
      <c r="P2505" s="15">
        <f t="shared" si="83"/>
        <v>100</v>
      </c>
      <c r="Q2505" s="11" t="s">
        <v>874</v>
      </c>
      <c r="R2505" s="11">
        <f>+VLOOKUP(B2505,[2]Hoja2!$A$3:$C$3503,3,FALSE)</f>
        <v>12596430</v>
      </c>
      <c r="S2505" s="11">
        <f t="shared" si="84"/>
        <v>0</v>
      </c>
      <c r="T2505" s="22">
        <f t="shared" si="85"/>
        <v>100</v>
      </c>
      <c r="U2505" s="5">
        <v>0</v>
      </c>
      <c r="V2505" s="10" t="s">
        <v>9191</v>
      </c>
    </row>
    <row r="2506" spans="1:22" s="4" customFormat="1" ht="51" x14ac:dyDescent="0.2">
      <c r="A2506" s="5" t="s">
        <v>8188</v>
      </c>
      <c r="B2506" s="5" t="s">
        <v>8188</v>
      </c>
      <c r="C2506" s="5" t="str">
        <f>+VLOOKUP(B2506,[2]Hoja1!$H$1:$I$5207,2,FALSE)</f>
        <v>CONTRATO DE PRESTACION DE SERVICIOS PROFESIONALES</v>
      </c>
      <c r="D2506" s="6" t="str">
        <f>+VLOOKUP(B2506,'[1]Contratistas-REP legal'!$C$1:$Z$3995,3,FALSE)</f>
        <v>LINA JOHANNA PACHON RIVERA</v>
      </c>
      <c r="E2506" s="6">
        <f>+VLOOKUP(B2506,'[1]Contratistas-REP legal'!$C$1:$Z$3995,5,FALSE)</f>
        <v>1023897475</v>
      </c>
      <c r="F2506" s="7" t="s">
        <v>829</v>
      </c>
      <c r="G2506" s="8">
        <f>+VLOOKUP(B2506,'[1]Contratistas-REP legal'!$C$1:$Z$3995,17,FALSE)</f>
        <v>0</v>
      </c>
      <c r="H2506" s="9" t="str">
        <f>+VLOOKUP(B2506,'[1]Contratos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06" s="5" t="str">
        <f>+VLOOKUP(B2506,'[1]Contratos electrónicos SECOP II'!$D$1:$AZ$3653,23,FALSE)</f>
        <v>Inversión</v>
      </c>
      <c r="J2506" s="5"/>
      <c r="K2506" s="5" t="str">
        <f>+VLOOKUP(B2506,'[1]Contratos electrónicos SECOP II'!$D$1:$AZ$3653,26,FALSE)</f>
        <v>O23011733012024008608126</v>
      </c>
      <c r="L2506" s="11">
        <f>+VLOOKUP(B2506,'[1]Contratos electrónicos SECOP II'!$D$1:$AZ$3653,29,FALSE)</f>
        <v>15955478</v>
      </c>
      <c r="M2506" s="13">
        <v>45506</v>
      </c>
      <c r="N2506" s="13">
        <f>+VLOOKUP(B2506,'[1]Contratos electrónicos SECOP II'!$D$1:$AZ$3653,14,FALSE)</f>
        <v>45512</v>
      </c>
      <c r="O2506" s="13">
        <f>+VLOOKUP(B2506,'[1]Contratos electrónicos SECOP II'!$D$1:$AZ$3653,15,FALSE)</f>
        <v>45639</v>
      </c>
      <c r="P2506" s="15">
        <f t="shared" si="83"/>
        <v>128</v>
      </c>
      <c r="Q2506" s="11" t="s">
        <v>874</v>
      </c>
      <c r="R2506" s="11">
        <f>+VLOOKUP(B2506,[2]Hoja2!$A$3:$C$3503,3,FALSE)</f>
        <v>15955478</v>
      </c>
      <c r="S2506" s="11">
        <f t="shared" si="84"/>
        <v>0</v>
      </c>
      <c r="T2506" s="22">
        <f t="shared" si="85"/>
        <v>100</v>
      </c>
      <c r="U2506" s="5">
        <v>1</v>
      </c>
      <c r="V2506" s="10" t="s">
        <v>9192</v>
      </c>
    </row>
    <row r="2507" spans="1:22" s="4" customFormat="1" ht="51" x14ac:dyDescent="0.2">
      <c r="A2507" s="5" t="s">
        <v>8189</v>
      </c>
      <c r="B2507" s="5" t="s">
        <v>8189</v>
      </c>
      <c r="C2507" s="5" t="str">
        <f>+VLOOKUP(B2507,[2]Hoja1!$H$1:$I$5207,2,FALSE)</f>
        <v>CONTRATO DE PRESTACION DE SERVICIOS PROFESIONALES</v>
      </c>
      <c r="D2507" s="6" t="str">
        <f>+VLOOKUP(B2507,'[1]Contratistas-REP legal'!$C$1:$Z$3995,3,FALSE)</f>
        <v>OSCAR MAURICIO OJEDA TEUTA</v>
      </c>
      <c r="E2507" s="6">
        <f>+VLOOKUP(B2507,'[1]Contratistas-REP legal'!$C$1:$Z$3995,5,FALSE)</f>
        <v>80162897</v>
      </c>
      <c r="F2507" s="7" t="s">
        <v>829</v>
      </c>
      <c r="G2507" s="8">
        <f>+VLOOKUP(B2507,'[1]Contratistas-REP legal'!$C$1:$Z$3995,17,FALSE)</f>
        <v>0</v>
      </c>
      <c r="H2507" s="9" t="str">
        <f>+VLOOKUP(B2507,'[1]Contratos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07" s="5" t="str">
        <f>+VLOOKUP(B2507,'[1]Contratos electrónicos SECOP II'!$D$1:$AZ$3653,23,FALSE)</f>
        <v>Inversión</v>
      </c>
      <c r="J2507" s="5"/>
      <c r="K2507" s="5" t="str">
        <f>+VLOOKUP(B2507,'[1]Contratos electrónicos SECOP II'!$D$1:$AZ$3653,26,FALSE)</f>
        <v>O23011733012024008608126</v>
      </c>
      <c r="L2507" s="11">
        <f>+VLOOKUP(B2507,'[1]Contratos electrónicos SECOP II'!$D$1:$AZ$3653,29,FALSE)</f>
        <v>12596430</v>
      </c>
      <c r="M2507" s="13">
        <v>45506</v>
      </c>
      <c r="N2507" s="13">
        <f>+VLOOKUP(B2507,'[1]Contratos electrónicos SECOP II'!$D$1:$AZ$3653,14,FALSE)</f>
        <v>45513</v>
      </c>
      <c r="O2507" s="13">
        <f>+VLOOKUP(B2507,'[1]Contratos electrónicos SECOP II'!$D$1:$AZ$3653,15,FALSE)</f>
        <v>45611</v>
      </c>
      <c r="P2507" s="15">
        <f t="shared" si="83"/>
        <v>99</v>
      </c>
      <c r="Q2507" s="11" t="s">
        <v>874</v>
      </c>
      <c r="R2507" s="11">
        <f>+VLOOKUP(B2507,[2]Hoja2!$A$3:$C$3503,3,FALSE)</f>
        <v>12596430</v>
      </c>
      <c r="S2507" s="11">
        <f t="shared" si="84"/>
        <v>0</v>
      </c>
      <c r="T2507" s="22">
        <f t="shared" si="85"/>
        <v>100</v>
      </c>
      <c r="U2507" s="5">
        <v>0</v>
      </c>
      <c r="V2507" s="10" t="s">
        <v>9193</v>
      </c>
    </row>
    <row r="2508" spans="1:22" s="4" customFormat="1" ht="63.75" x14ac:dyDescent="0.2">
      <c r="A2508" s="5" t="s">
        <v>8190</v>
      </c>
      <c r="B2508" s="5" t="s">
        <v>8190</v>
      </c>
      <c r="C2508" s="5" t="str">
        <f>+VLOOKUP(B2508,[2]Hoja1!$H$1:$I$5207,2,FALSE)</f>
        <v>CONTRATO DE PRESTACION DE SERVICIOS PROFESIONALES</v>
      </c>
      <c r="D2508" s="6" t="str">
        <f>+VLOOKUP(B2508,'[1]Contratistas-REP legal'!$C$1:$Z$3995,3,FALSE)</f>
        <v>ARTURO LEONARDO PABLOVICH MORENO WIERZBICKAYA</v>
      </c>
      <c r="E2508" s="6">
        <f>+VLOOKUP(B2508,'[1]Contratistas-REP legal'!$C$1:$Z$3995,5,FALSE)</f>
        <v>79686843</v>
      </c>
      <c r="F2508" s="7" t="s">
        <v>829</v>
      </c>
      <c r="G2508" s="8">
        <f>+VLOOKUP(B2508,'[1]Contratistas-REP legal'!$C$1:$Z$3995,17,FALSE)</f>
        <v>0</v>
      </c>
      <c r="H2508" s="9" t="str">
        <f>+VLOOKUP(B2508,'[1]Contratos electrónicos SECOP II'!$D$1:$AZ$3653,33,FALSE)</f>
        <v>PRESTAR SERVICIOS PROFESIONALES AL IDARTES - SUBDIRECCIÓN DE FORMACIÓN ARTÍSTICA, PARA EL DESARROLLO Y EJECUCIÓN DE LOS 
 PROCESOS DE FORMACION FORMACIÓN ARTÍSTICA, EN EL MARCO DEL PROGRAMA CREA, ACORDE CON LAS PERSPECTIVAS PEDAGÓGICAS 
 DEL PROGRAMA Y LOS REQUERIMIENTOS DE LA ENTIDAD</v>
      </c>
      <c r="I2508" s="5" t="str">
        <f>+VLOOKUP(B2508,'[1]Contratos electrónicos SECOP II'!$D$1:$AZ$3653,23,FALSE)</f>
        <v>Inversión</v>
      </c>
      <c r="J2508" s="5"/>
      <c r="K2508" s="5" t="str">
        <f>+VLOOKUP(B2508,'[1]Contratos electrónicos SECOP II'!$D$1:$AZ$3653,26,FALSE)</f>
        <v>O23011733012024008608126</v>
      </c>
      <c r="L2508" s="11">
        <f>+VLOOKUP(B2508,'[1]Contratos electrónicos SECOP II'!$D$1:$AZ$3653,29,FALSE)</f>
        <v>12596430</v>
      </c>
      <c r="M2508" s="13">
        <v>45509</v>
      </c>
      <c r="N2508" s="13">
        <f>+VLOOKUP(B2508,'[1]Contratos electrónicos SECOP II'!$D$1:$AZ$3653,14,FALSE)</f>
        <v>45512</v>
      </c>
      <c r="O2508" s="13">
        <f>+VLOOKUP(B2508,'[1]Contratos electrónicos SECOP II'!$D$1:$AZ$3653,15,FALSE)</f>
        <v>45611</v>
      </c>
      <c r="P2508" s="15">
        <f t="shared" si="83"/>
        <v>100</v>
      </c>
      <c r="Q2508" s="11" t="s">
        <v>874</v>
      </c>
      <c r="R2508" s="11">
        <f>+VLOOKUP(B2508,[2]Hoja2!$A$3:$C$3503,3,FALSE)</f>
        <v>12596430</v>
      </c>
      <c r="S2508" s="11">
        <f t="shared" si="84"/>
        <v>0</v>
      </c>
      <c r="T2508" s="22">
        <f t="shared" si="85"/>
        <v>100</v>
      </c>
      <c r="U2508" s="5">
        <v>0</v>
      </c>
      <c r="V2508" s="10" t="s">
        <v>9194</v>
      </c>
    </row>
    <row r="2509" spans="1:22" s="4" customFormat="1" ht="51" x14ac:dyDescent="0.2">
      <c r="A2509" s="5" t="s">
        <v>8191</v>
      </c>
      <c r="B2509" s="5" t="s">
        <v>8191</v>
      </c>
      <c r="C2509" s="5" t="str">
        <f>+VLOOKUP(B2509,[2]Hoja1!$H$1:$I$5207,2,FALSE)</f>
        <v>CONTRATO DE PRESTACION DE SERVICIOS DE APOYO A LA GESTION</v>
      </c>
      <c r="D2509" s="6" t="str">
        <f>+VLOOKUP(B2509,'[1]Contratistas-REP legal'!$C$1:$Z$3995,3,FALSE)</f>
        <v>KAREN JULIETH MONTAÑO PRIETO</v>
      </c>
      <c r="E2509" s="6">
        <f>+VLOOKUP(B2509,'[1]Contratistas-REP legal'!$C$1:$Z$3995,5,FALSE)</f>
        <v>1022398195</v>
      </c>
      <c r="F2509" s="7" t="s">
        <v>829</v>
      </c>
      <c r="G2509" s="8">
        <f>+VLOOKUP(B2509,'[1]Contratistas-REP legal'!$C$1:$Z$3995,17,FALSE)</f>
        <v>0</v>
      </c>
      <c r="H2509" s="9" t="str">
        <f>+VLOOKUP(B2509,'[1]Contratos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509" s="5" t="str">
        <f>+VLOOKUP(B2509,'[1]Contratos electrónicos SECOP II'!$D$1:$AZ$3653,23,FALSE)</f>
        <v>Inversión</v>
      </c>
      <c r="J2509" s="5"/>
      <c r="K2509" s="5" t="str">
        <f>+VLOOKUP(B2509,'[1]Contratos electrónicos SECOP II'!$D$1:$AZ$3653,26,FALSE)</f>
        <v>O23011733012024008608122</v>
      </c>
      <c r="L2509" s="11">
        <f>+VLOOKUP(B2509,'[1]Contratos electrónicos SECOP II'!$D$1:$AZ$3653,29,FALSE)</f>
        <v>12596430</v>
      </c>
      <c r="M2509" s="13">
        <v>45505</v>
      </c>
      <c r="N2509" s="13">
        <f>+VLOOKUP(B2509,'[1]Contratos electrónicos SECOP II'!$D$1:$AZ$3653,14,FALSE)</f>
        <v>45509</v>
      </c>
      <c r="O2509" s="13">
        <f>+VLOOKUP(B2509,'[1]Contratos electrónicos SECOP II'!$D$1:$AZ$3653,15,FALSE)</f>
        <v>45611</v>
      </c>
      <c r="P2509" s="15">
        <f t="shared" si="83"/>
        <v>103</v>
      </c>
      <c r="Q2509" s="11" t="s">
        <v>874</v>
      </c>
      <c r="R2509" s="11">
        <f>+VLOOKUP(B2509,[2]Hoja2!$A$3:$C$3503,3,FALSE)</f>
        <v>12596430</v>
      </c>
      <c r="S2509" s="11">
        <f t="shared" si="84"/>
        <v>0</v>
      </c>
      <c r="T2509" s="22">
        <f t="shared" si="85"/>
        <v>100</v>
      </c>
      <c r="U2509" s="5">
        <v>0</v>
      </c>
      <c r="V2509" s="10" t="s">
        <v>9195</v>
      </c>
    </row>
    <row r="2510" spans="1:22" s="4" customFormat="1" ht="51" x14ac:dyDescent="0.2">
      <c r="A2510" s="5" t="s">
        <v>8192</v>
      </c>
      <c r="B2510" s="5" t="s">
        <v>8192</v>
      </c>
      <c r="C2510" s="5" t="str">
        <f>+VLOOKUP(B2510,[2]Hoja1!$H$1:$I$5207,2,FALSE)</f>
        <v>CONTRATO DE PRESTACION DE SERVICIOS DE APOYO A LA GESTION</v>
      </c>
      <c r="D2510" s="6" t="str">
        <f>+VLOOKUP(B2510,'[1]Contratistas-REP legal'!$C$1:$Z$3995,3,FALSE)</f>
        <v>HELMAN GIOVANNI PARDO LOPEZ</v>
      </c>
      <c r="E2510" s="6">
        <f>+VLOOKUP(B2510,'[1]Contratistas-REP legal'!$C$1:$Z$3995,5,FALSE)</f>
        <v>82393120</v>
      </c>
      <c r="F2510" s="7" t="s">
        <v>829</v>
      </c>
      <c r="G2510" s="8">
        <f>+VLOOKUP(B2510,'[1]Contratistas-REP legal'!$C$1:$Z$3995,17,FALSE)</f>
        <v>0</v>
      </c>
      <c r="H2510" s="9" t="str">
        <f>+VLOOKUP(B2510,'[1]Contratos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510" s="5" t="str">
        <f>+VLOOKUP(B2510,'[1]Contratos electrónicos SECOP II'!$D$1:$AZ$3653,23,FALSE)</f>
        <v>Inversión</v>
      </c>
      <c r="J2510" s="5"/>
      <c r="K2510" s="5" t="str">
        <f>+VLOOKUP(B2510,'[1]Contratos electrónicos SECOP II'!$D$1:$AZ$3653,26,FALSE)</f>
        <v>O23011733012024008608051</v>
      </c>
      <c r="L2510" s="11">
        <f>+VLOOKUP(B2510,'[1]Contratos electrónicos SECOP II'!$D$1:$AZ$3653,29,FALSE)</f>
        <v>12596430</v>
      </c>
      <c r="M2510" s="13">
        <v>45505</v>
      </c>
      <c r="N2510" s="13">
        <f>+VLOOKUP(B2510,'[1]Contratos electrónicos SECOP II'!$D$1:$AZ$3653,14,FALSE)</f>
        <v>45505</v>
      </c>
      <c r="O2510" s="13">
        <f>+VLOOKUP(B2510,'[1]Contratos electrónicos SECOP II'!$D$1:$AZ$3653,15,FALSE)</f>
        <v>45611</v>
      </c>
      <c r="P2510" s="15">
        <f t="shared" si="83"/>
        <v>107</v>
      </c>
      <c r="Q2510" s="11" t="s">
        <v>874</v>
      </c>
      <c r="R2510" s="11">
        <f>+VLOOKUP(B2510,[2]Hoja2!$A$3:$C$3503,3,FALSE)</f>
        <v>12596430</v>
      </c>
      <c r="S2510" s="11">
        <f t="shared" si="84"/>
        <v>0</v>
      </c>
      <c r="T2510" s="22">
        <f t="shared" si="85"/>
        <v>100</v>
      </c>
      <c r="U2510" s="5">
        <v>0</v>
      </c>
      <c r="V2510" s="10" t="s">
        <v>9196</v>
      </c>
    </row>
    <row r="2511" spans="1:22" s="4" customFormat="1" ht="63.75" x14ac:dyDescent="0.2">
      <c r="A2511" s="5" t="s">
        <v>8193</v>
      </c>
      <c r="B2511" s="5" t="s">
        <v>8193</v>
      </c>
      <c r="C2511" s="5" t="str">
        <f>+VLOOKUP(B2511,[2]Hoja1!$H$1:$I$5207,2,FALSE)</f>
        <v>CONTRATO DE PRESTACION DE SERVICIOS PROFESIONALES</v>
      </c>
      <c r="D2511" s="6" t="str">
        <f>+VLOOKUP(B2511,'[1]Contratistas-REP legal'!$C$1:$Z$3995,3,FALSE)</f>
        <v>MARIA ALEJANDRA ESLAVA GARZON</v>
      </c>
      <c r="E2511" s="6">
        <f>+VLOOKUP(B2511,'[1]Contratistas-REP legal'!$C$1:$Z$3995,5,FALSE)</f>
        <v>1026572226</v>
      </c>
      <c r="F2511" s="7" t="s">
        <v>829</v>
      </c>
      <c r="G2511" s="8">
        <f>+VLOOKUP(B2511,'[1]Contratistas-REP legal'!$C$1:$Z$3995,17,FALSE)</f>
        <v>0</v>
      </c>
      <c r="H2511" s="9" t="str">
        <f>+VLOOKUP(B2511,'[1]Contratos electrónicos SECOP II'!$D$1:$AZ$3653,33,FALSE)</f>
        <v>PRESTAR SERVICIOS PROFESIONALES AL IDARTES - SUBDIRECCION DE FORMACION ARTIISTICA, EN EL ACOMPAÑAMIENTO PSICOSOCIAL 
 TERRITORIAL, MEDIANTE LA IMPLEMENTACION DE ESTRATEGIAS, HERRAMIENTAS Y ESPACIOS DE FORTALECIMIENTO, CON EL FIN DE 
 MEJORAR LA PRESTACION DE LOS SERVICIOS DEL PROGRAMA CREA A LA CIUDADANÍA.</v>
      </c>
      <c r="I2511" s="5" t="str">
        <f>+VLOOKUP(B2511,'[1]Contratos electrónicos SECOP II'!$D$1:$AZ$3653,23,FALSE)</f>
        <v>Inversión</v>
      </c>
      <c r="J2511" s="5"/>
      <c r="K2511" s="5" t="str">
        <f>+VLOOKUP(B2511,'[1]Contratos electrónicos SECOP II'!$D$1:$AZ$3653,26,FALSE)</f>
        <v>O23011733012024008605064</v>
      </c>
      <c r="L2511" s="11">
        <f>+VLOOKUP(B2511,'[1]Contratos electrónicos SECOP II'!$D$1:$AZ$3653,29,FALSE)</f>
        <v>17568000</v>
      </c>
      <c r="M2511" s="13">
        <v>45512</v>
      </c>
      <c r="N2511" s="13">
        <f>+VLOOKUP(B2511,'[1]Contratos electrónicos SECOP II'!$D$1:$AZ$3653,14,FALSE)</f>
        <v>45512</v>
      </c>
      <c r="O2511" s="13">
        <f>+VLOOKUP(B2511,'[1]Contratos electrónicos SECOP II'!$D$1:$AZ$3653,15,FALSE)</f>
        <v>45626</v>
      </c>
      <c r="P2511" s="15">
        <f t="shared" si="83"/>
        <v>115</v>
      </c>
      <c r="Q2511" s="11" t="s">
        <v>874</v>
      </c>
      <c r="R2511" s="11">
        <f>+VLOOKUP(B2511,[2]Hoja2!$A$3:$C$3503,3,FALSE)</f>
        <v>17568000</v>
      </c>
      <c r="S2511" s="11">
        <f t="shared" si="84"/>
        <v>0</v>
      </c>
      <c r="T2511" s="22">
        <f t="shared" si="85"/>
        <v>100</v>
      </c>
      <c r="U2511" s="5">
        <v>0</v>
      </c>
      <c r="V2511" s="10" t="s">
        <v>9197</v>
      </c>
    </row>
    <row r="2512" spans="1:22" s="4" customFormat="1" ht="51" x14ac:dyDescent="0.2">
      <c r="A2512" s="5" t="s">
        <v>8194</v>
      </c>
      <c r="B2512" s="5" t="s">
        <v>8194</v>
      </c>
      <c r="C2512" s="5" t="str">
        <f>+VLOOKUP(B2512,[2]Hoja1!$H$1:$I$5207,2,FALSE)</f>
        <v>CONTRATO DE PRESTACION DE SERVICIOS PROFESIONALES</v>
      </c>
      <c r="D2512" s="6" t="str">
        <f>+VLOOKUP(B2512,'[1]Contratistas-REP legal'!$C$1:$Z$3995,3,FALSE)</f>
        <v>MONICA LORENA ESTUPIÑAN LINARES</v>
      </c>
      <c r="E2512" s="6">
        <f>+VLOOKUP(B2512,'[1]Contratistas-REP legal'!$C$1:$Z$3995,5,FALSE)</f>
        <v>1026277889</v>
      </c>
      <c r="F2512" s="7" t="s">
        <v>829</v>
      </c>
      <c r="G2512" s="8">
        <f>+VLOOKUP(B2512,'[1]Contratistas-REP legal'!$C$1:$Z$3995,17,FALSE)</f>
        <v>0</v>
      </c>
      <c r="H2512" s="9" t="str">
        <f>+VLOOKUP(B2512,'[1]Contratos electrónicos SECOP II'!$D$1:$AZ$3653,33,FALSE)</f>
        <v>Prestar servicios profesionales al Instituto Distrital de las Artes - IDARTES Subdirección de Formación Artística, en las actividades asociadas a la estructuración, consolidación y seguimiento administrativo, así como apoyo a la supervisión de los contratos y/o convenios asignados, acorde con los procesos y procedimientos definidos en la entidad.</v>
      </c>
      <c r="I2512" s="5" t="str">
        <f>+VLOOKUP(B2512,'[1]Contratos electrónicos SECOP II'!$D$1:$AZ$3653,23,FALSE)</f>
        <v>Inversión</v>
      </c>
      <c r="J2512" s="5"/>
      <c r="K2512" s="5" t="str">
        <f>+VLOOKUP(B2512,'[1]Contratos electrónicos SECOP II'!$D$1:$AZ$3653,26,FALSE)</f>
        <v>O23011733012024008608126</v>
      </c>
      <c r="L2512" s="11">
        <f>+VLOOKUP(B2512,'[1]Contratos electrónicos SECOP II'!$D$1:$AZ$3653,29,FALSE)</f>
        <v>34265000</v>
      </c>
      <c r="M2512" s="13">
        <v>45509</v>
      </c>
      <c r="N2512" s="13">
        <f>+VLOOKUP(B2512,'[1]Contratos electrónicos SECOP II'!$D$1:$AZ$3653,14,FALSE)</f>
        <v>45509</v>
      </c>
      <c r="O2512" s="13">
        <f>+VLOOKUP(B2512,'[1]Contratos electrónicos SECOP II'!$D$1:$AZ$3653,15,FALSE)</f>
        <v>45676</v>
      </c>
      <c r="P2512" s="15">
        <f t="shared" si="83"/>
        <v>168</v>
      </c>
      <c r="Q2512" s="11" t="s">
        <v>874</v>
      </c>
      <c r="R2512" s="11">
        <f>+VLOOKUP(B2512,[2]Hoja2!$A$3:$C$3503,3,FALSE)</f>
        <v>31150000</v>
      </c>
      <c r="S2512" s="11">
        <f t="shared" si="84"/>
        <v>3115000</v>
      </c>
      <c r="T2512" s="22">
        <f t="shared" si="85"/>
        <v>90.909090909090907</v>
      </c>
      <c r="U2512" s="5">
        <v>2</v>
      </c>
      <c r="V2512" s="10" t="s">
        <v>9198</v>
      </c>
    </row>
    <row r="2513" spans="1:22" s="4" customFormat="1" ht="51" x14ac:dyDescent="0.2">
      <c r="A2513" s="5" t="s">
        <v>8195</v>
      </c>
      <c r="B2513" s="5" t="s">
        <v>8195</v>
      </c>
      <c r="C2513" s="5" t="str">
        <f>+VLOOKUP(B2513,[2]Hoja1!$H$1:$I$5207,2,FALSE)</f>
        <v>CONTRATO DE PRESTACION DE SERVICIOS PROFESIONALES</v>
      </c>
      <c r="D2513" s="6" t="str">
        <f>+VLOOKUP(B2513,'[1]Contratistas-REP legal'!$C$1:$Z$3995,3,FALSE)</f>
        <v>ERIKA MERCEDES NITOLA BARRERO</v>
      </c>
      <c r="E2513" s="6">
        <f>+VLOOKUP(B2513,'[1]Contratistas-REP legal'!$C$1:$Z$3995,5,FALSE)</f>
        <v>53007388</v>
      </c>
      <c r="F2513" s="7" t="s">
        <v>829</v>
      </c>
      <c r="G2513" s="8">
        <f>+VLOOKUP(B2513,'[1]Contratistas-REP legal'!$C$1:$Z$3995,17,FALSE)</f>
        <v>0</v>
      </c>
      <c r="H2513" s="9" t="str">
        <f>+VLOOKUP(B2513,'[1]Contratos electrónicos SECOP II'!$D$1:$AZ$3653,33,FALSE)</f>
        <v>Prestar servicios profesionales al Instituto Distrital de las Artes - IDARTES Subdirección de Formación Artística, en las actividades asociadas a la estructuración, consolidación y seguimiento administrativo, así como apoyo a la supervisión de los contratos y/o convenios asignados, acorde con los procesos y procedimientos definidos en la entidad.</v>
      </c>
      <c r="I2513" s="5" t="str">
        <f>+VLOOKUP(B2513,'[1]Contratos electrónicos SECOP II'!$D$1:$AZ$3653,23,FALSE)</f>
        <v>Inversión</v>
      </c>
      <c r="J2513" s="5"/>
      <c r="K2513" s="5" t="str">
        <f>+VLOOKUP(B2513,'[1]Contratos electrónicos SECOP II'!$D$1:$AZ$3653,26,FALSE)</f>
        <v>O23011733012024008608126</v>
      </c>
      <c r="L2513" s="11">
        <f>+VLOOKUP(B2513,'[1]Contratos electrónicos SECOP II'!$D$1:$AZ$3653,29,FALSE)</f>
        <v>35095667</v>
      </c>
      <c r="M2513" s="13">
        <v>45509</v>
      </c>
      <c r="N2513" s="13">
        <f>+VLOOKUP(B2513,'[1]Contratos electrónicos SECOP II'!$D$1:$AZ$3653,14,FALSE)</f>
        <v>45509</v>
      </c>
      <c r="O2513" s="13">
        <f>+VLOOKUP(B2513,'[1]Contratos electrónicos SECOP II'!$D$1:$AZ$3653,15,FALSE)</f>
        <v>45688</v>
      </c>
      <c r="P2513" s="15">
        <f t="shared" si="83"/>
        <v>180</v>
      </c>
      <c r="Q2513" s="11" t="s">
        <v>874</v>
      </c>
      <c r="R2513" s="11">
        <f>+VLOOKUP(B2513,[2]Hoja2!$A$3:$C$3503,3,FALSE)</f>
        <v>28865667</v>
      </c>
      <c r="S2513" s="11">
        <f t="shared" si="84"/>
        <v>6230000</v>
      </c>
      <c r="T2513" s="22">
        <f t="shared" si="85"/>
        <v>82.248520878660031</v>
      </c>
      <c r="U2513" s="5">
        <v>4</v>
      </c>
      <c r="V2513" s="10" t="s">
        <v>9199</v>
      </c>
    </row>
    <row r="2514" spans="1:22" s="4" customFormat="1" ht="51" x14ac:dyDescent="0.2">
      <c r="A2514" s="5" t="s">
        <v>8196</v>
      </c>
      <c r="B2514" s="5" t="s">
        <v>8196</v>
      </c>
      <c r="C2514" s="5" t="str">
        <f>+VLOOKUP(B2514,[2]Hoja1!$H$1:$I$5207,2,FALSE)</f>
        <v>CONTRATO DE PRESTACION DE SERVICIOS PROFESIONALES</v>
      </c>
      <c r="D2514" s="6" t="str">
        <f>+VLOOKUP(B2514,'[1]Contratistas-REP legal'!$C$1:$Z$3995,3,FALSE)</f>
        <v>WILLIAM ESNEHIDER MAHECHA HERNANDEZ</v>
      </c>
      <c r="E2514" s="6">
        <f>+VLOOKUP(B2514,'[1]Contratistas-REP legal'!$C$1:$Z$3995,5,FALSE)</f>
        <v>1118557622</v>
      </c>
      <c r="F2514" s="7" t="s">
        <v>829</v>
      </c>
      <c r="G2514" s="8">
        <f>+VLOOKUP(B2514,'[1]Contratistas-REP legal'!$C$1:$Z$3995,17,FALSE)</f>
        <v>0</v>
      </c>
      <c r="H2514" s="9" t="str">
        <f>+VLOOKUP(B2514,'[1]Contratos electrónicos SECOP II'!$D$1:$AZ$3653,33,FALSE)</f>
        <v>PRESTAR SERVICIOS PROFESIONALES AL INSTITUTO DISTRITAL DE LAS ARTES IDARTES, EN ACTIVIDADES RELACIONADAS CON LA ADMINISTRACIÓN, ACTUALIZACIÓN Y SOPORTE DE LOS SISTEMAS DE INFORMACIÓN Y/O APLICATIVOS WEB DE LA SUBDIRECCIÓN DE FORMACIÓN ARTÍSTICA.</v>
      </c>
      <c r="I2514" s="5" t="str">
        <f>+VLOOKUP(B2514,'[1]Contratos electrónicos SECOP II'!$D$1:$AZ$3653,23,FALSE)</f>
        <v>Inversión</v>
      </c>
      <c r="J2514" s="5"/>
      <c r="K2514" s="5" t="str">
        <f>+VLOOKUP(B2514,'[1]Contratos electrónicos SECOP II'!$D$1:$AZ$3653,26,FALSE)</f>
        <v>O23011733012024008605064</v>
      </c>
      <c r="L2514" s="11">
        <f>+VLOOKUP(B2514,'[1]Contratos electrónicos SECOP II'!$D$1:$AZ$3653,29,FALSE)</f>
        <v>24000000</v>
      </c>
      <c r="M2514" s="13">
        <v>45504</v>
      </c>
      <c r="N2514" s="13">
        <f>+VLOOKUP(B2514,'[1]Contratos electrónicos SECOP II'!$D$1:$AZ$3653,14,FALSE)</f>
        <v>45505</v>
      </c>
      <c r="O2514" s="13">
        <f>+VLOOKUP(B2514,'[1]Contratos electrónicos SECOP II'!$D$1:$AZ$3653,15,FALSE)</f>
        <v>45657</v>
      </c>
      <c r="P2514" s="15">
        <f t="shared" si="83"/>
        <v>153</v>
      </c>
      <c r="Q2514" s="11" t="s">
        <v>874</v>
      </c>
      <c r="R2514" s="11">
        <f>+VLOOKUP(B2514,[2]Hoja2!$A$3:$C$3503,3,FALSE)</f>
        <v>24000000</v>
      </c>
      <c r="S2514" s="11">
        <f t="shared" si="84"/>
        <v>0</v>
      </c>
      <c r="T2514" s="22">
        <f t="shared" si="85"/>
        <v>100</v>
      </c>
      <c r="U2514" s="5">
        <v>0</v>
      </c>
      <c r="V2514" s="10" t="s">
        <v>9200</v>
      </c>
    </row>
    <row r="2515" spans="1:22" s="4" customFormat="1" ht="51" x14ac:dyDescent="0.2">
      <c r="A2515" s="5" t="s">
        <v>8197</v>
      </c>
      <c r="B2515" s="5" t="s">
        <v>8197</v>
      </c>
      <c r="C2515" s="5" t="str">
        <f>+VLOOKUP(B2515,[2]Hoja1!$H$1:$I$5207,2,FALSE)</f>
        <v>CONTRATO DE PRESTACION DE SERVICIOS PROFESIONALES</v>
      </c>
      <c r="D2515" s="6" t="str">
        <f>+VLOOKUP(B2515,'[1]Contratistas-REP legal'!$C$1:$Z$3995,3,FALSE)</f>
        <v>EDGAR ALEJANDRO SANCHEZ PARRA</v>
      </c>
      <c r="E2515" s="6">
        <f>+VLOOKUP(B2515,'[1]Contratistas-REP legal'!$C$1:$Z$3995,5,FALSE)</f>
        <v>1121853181</v>
      </c>
      <c r="F2515" s="7" t="s">
        <v>829</v>
      </c>
      <c r="G2515" s="8">
        <f>+VLOOKUP(B2515,'[1]Contratistas-REP legal'!$C$1:$Z$3995,17,FALSE)</f>
        <v>0</v>
      </c>
      <c r="H2515" s="9" t="str">
        <f>+VLOOKUP(B2515,'[1]Contratos electrónicos SECOP II'!$D$1:$AZ$3653,33,FALSE)</f>
        <v>PRESTAR SERVICIOS PROFESIONALES AL INSTITUTO DISTRITAL DE LAS ARTES IDARTES, EN ACTIVIDADES RELACIONADAS CON LA ADMINISTRACIÓN, ACTUALIZACIÓN Y SOPORTE DE LOS SISTEMAS DE INFORMACIÓN DE LA SUBDIRECCIÓN DE FORMACIÓN ARTÍSTICA.</v>
      </c>
      <c r="I2515" s="5" t="str">
        <f>+VLOOKUP(B2515,'[1]Contratos electrónicos SECOP II'!$D$1:$AZ$3653,23,FALSE)</f>
        <v>Inversión</v>
      </c>
      <c r="J2515" s="5"/>
      <c r="K2515" s="5" t="str">
        <f>+VLOOKUP(B2515,'[1]Contratos electrónicos SECOP II'!$D$1:$AZ$3653,26,FALSE)</f>
        <v>O23011733012024008605064</v>
      </c>
      <c r="L2515" s="11">
        <f>+VLOOKUP(B2515,'[1]Contratos electrónicos SECOP II'!$D$1:$AZ$3653,29,FALSE)</f>
        <v>24000000</v>
      </c>
      <c r="M2515" s="13">
        <v>45504</v>
      </c>
      <c r="N2515" s="13">
        <f>+VLOOKUP(B2515,'[1]Contratos electrónicos SECOP II'!$D$1:$AZ$3653,14,FALSE)</f>
        <v>45505</v>
      </c>
      <c r="O2515" s="13">
        <f>+VLOOKUP(B2515,'[1]Contratos electrónicos SECOP II'!$D$1:$AZ$3653,15,FALSE)</f>
        <v>45657</v>
      </c>
      <c r="P2515" s="15">
        <f t="shared" si="83"/>
        <v>153</v>
      </c>
      <c r="Q2515" s="11" t="s">
        <v>874</v>
      </c>
      <c r="R2515" s="11">
        <f>+VLOOKUP(B2515,[2]Hoja2!$A$3:$C$3503,3,FALSE)</f>
        <v>24000000</v>
      </c>
      <c r="S2515" s="11">
        <f t="shared" si="84"/>
        <v>0</v>
      </c>
      <c r="T2515" s="22">
        <f t="shared" si="85"/>
        <v>100</v>
      </c>
      <c r="U2515" s="5">
        <v>0</v>
      </c>
      <c r="V2515" s="10" t="s">
        <v>9201</v>
      </c>
    </row>
    <row r="2516" spans="1:22" s="4" customFormat="1" ht="51" x14ac:dyDescent="0.2">
      <c r="A2516" s="5" t="s">
        <v>8198</v>
      </c>
      <c r="B2516" s="5" t="s">
        <v>8198</v>
      </c>
      <c r="C2516" s="5" t="str">
        <f>+VLOOKUP(B2516,[2]Hoja1!$H$1:$I$5207,2,FALSE)</f>
        <v>CONTRATO DE PRESTACION DE SERVICIOS PROFESIONALES</v>
      </c>
      <c r="D2516" s="6" t="str">
        <f>+VLOOKUP(B2516,'[1]Contratistas-REP legal'!$C$1:$Z$3995,3,FALSE)</f>
        <v>JAIR ALEXANDER RIAÑO CASTAÑEDA</v>
      </c>
      <c r="E2516" s="6">
        <f>+VLOOKUP(B2516,'[1]Contratistas-REP legal'!$C$1:$Z$3995,5,FALSE)</f>
        <v>1121827781</v>
      </c>
      <c r="F2516" s="7" t="s">
        <v>829</v>
      </c>
      <c r="G2516" s="8">
        <f>+VLOOKUP(B2516,'[1]Contratistas-REP legal'!$C$1:$Z$3995,17,FALSE)</f>
        <v>0</v>
      </c>
      <c r="H2516" s="9" t="str">
        <f>+VLOOKUP(B2516,'[1]Contratos electrónicos SECOP II'!$D$1:$AZ$3653,33,FALSE)</f>
        <v>PRESTAR SERVICIOS PROFESIONALES AL INSTITUTO DISTRITAL DE LAS ARTES IDARTES, EN ACTIVIDADES RELACIONADAS CON LA ADMINISTRACIÓN, ACTUALIZACIÓN Y SOPORTE DE LOS SISTEMAS DE INFORMACIÓN DE LA SUBDIRECCIÓN DE FORMACIÓN ARTÍSTICA.</v>
      </c>
      <c r="I2516" s="5" t="str">
        <f>+VLOOKUP(B2516,'[1]Contratos electrónicos SECOP II'!$D$1:$AZ$3653,23,FALSE)</f>
        <v>Inversión</v>
      </c>
      <c r="J2516" s="5"/>
      <c r="K2516" s="5" t="str">
        <f>+VLOOKUP(B2516,'[1]Contratos electrónicos SECOP II'!$D$1:$AZ$3653,26,FALSE)</f>
        <v>O23011733012024008605064</v>
      </c>
      <c r="L2516" s="11">
        <f>+VLOOKUP(B2516,'[1]Contratos electrónicos SECOP II'!$D$1:$AZ$3653,29,FALSE)</f>
        <v>24000000</v>
      </c>
      <c r="M2516" s="13">
        <v>45505</v>
      </c>
      <c r="N2516" s="13">
        <f>+VLOOKUP(B2516,'[1]Contratos electrónicos SECOP II'!$D$1:$AZ$3653,14,FALSE)</f>
        <v>45506</v>
      </c>
      <c r="O2516" s="13">
        <f>+VLOOKUP(B2516,'[1]Contratos electrónicos SECOP II'!$D$1:$AZ$3653,15,FALSE)</f>
        <v>45657</v>
      </c>
      <c r="P2516" s="15">
        <f t="shared" si="83"/>
        <v>152</v>
      </c>
      <c r="Q2516" s="11" t="s">
        <v>874</v>
      </c>
      <c r="R2516" s="11">
        <f>+VLOOKUP(B2516,[2]Hoja2!$A$3:$C$3503,3,FALSE)</f>
        <v>24000000</v>
      </c>
      <c r="S2516" s="11">
        <f t="shared" si="84"/>
        <v>0</v>
      </c>
      <c r="T2516" s="22">
        <f t="shared" si="85"/>
        <v>100</v>
      </c>
      <c r="U2516" s="5">
        <v>0</v>
      </c>
      <c r="V2516" s="10" t="s">
        <v>9202</v>
      </c>
    </row>
    <row r="2517" spans="1:22" s="4" customFormat="1" ht="51" x14ac:dyDescent="0.2">
      <c r="A2517" s="5" t="s">
        <v>8199</v>
      </c>
      <c r="B2517" s="5" t="s">
        <v>8199</v>
      </c>
      <c r="C2517" s="5" t="str">
        <f>+VLOOKUP(B2517,[2]Hoja1!$H$1:$I$5207,2,FALSE)</f>
        <v>CONTRATO DE PRESTACION DE SERVICIOS PROFESIONALES</v>
      </c>
      <c r="D2517" s="6" t="str">
        <f>+VLOOKUP(B2517,'[1]Contratistas-REP legal'!$C$1:$Z$3995,3,FALSE)</f>
        <v>MARIA CATALINA GONZALEZ RAMIREZ</v>
      </c>
      <c r="E2517" s="6">
        <f>+VLOOKUP(B2517,'[1]Contratistas-REP legal'!$C$1:$Z$3995,5,FALSE)</f>
        <v>1013588834</v>
      </c>
      <c r="F2517" s="7" t="s">
        <v>829</v>
      </c>
      <c r="G2517" s="8">
        <f>+VLOOKUP(B2517,'[1]Contratistas-REP legal'!$C$1:$Z$3995,17,FALSE)</f>
        <v>0</v>
      </c>
      <c r="H2517" s="9" t="str">
        <f>+VLOOKUP(B2517,'[1]Contratos electrónicos SECOP II'!$D$1:$AZ$3653,33,FALSE)</f>
        <v>PRESTAR SERVICIOS PROFESIONALES DESDE SU ESPECIALIDAD AL IDARTES - SUBDIRECCIÓN DE FORMACIÓN ARTÍSTICA, EN LAS ACTIVIDADES RELACIONADAS CON LA ORIENTACIÓN, PLANEACIÓN Y EJECUCIÓN DE ESTRATEGIAS DE ACOMPAÑAMIENTO Y ATENCIÓN PSICOSOCIAL, ENCAMINADAS AL MEJORAMIENTO EN LA PRESTACIÓN DE LOS SERVICIOS DEL PROGRAMA CREA.</v>
      </c>
      <c r="I2517" s="5" t="str">
        <f>+VLOOKUP(B2517,'[1]Contratos electrónicos SECOP II'!$D$1:$AZ$3653,23,FALSE)</f>
        <v>Inversión</v>
      </c>
      <c r="J2517" s="5"/>
      <c r="K2517" s="5" t="str">
        <f>+VLOOKUP(B2517,'[1]Contratos electrónicos SECOP II'!$D$1:$AZ$3653,26,FALSE)</f>
        <v>O23011733012024008605064</v>
      </c>
      <c r="L2517" s="11">
        <f>+VLOOKUP(B2517,'[1]Contratos electrónicos SECOP II'!$D$1:$AZ$3653,29,FALSE)</f>
        <v>36000000</v>
      </c>
      <c r="M2517" s="13">
        <v>45505</v>
      </c>
      <c r="N2517" s="13">
        <f>+VLOOKUP(B2517,'[1]Contratos electrónicos SECOP II'!$D$1:$AZ$3653,14,FALSE)</f>
        <v>45505</v>
      </c>
      <c r="O2517" s="13">
        <f>+VLOOKUP(B2517,'[1]Contratos electrónicos SECOP II'!$D$1:$AZ$3653,15,FALSE)</f>
        <v>45657</v>
      </c>
      <c r="P2517" s="15">
        <f t="shared" si="83"/>
        <v>153</v>
      </c>
      <c r="Q2517" s="11" t="s">
        <v>874</v>
      </c>
      <c r="R2517" s="11">
        <f>+VLOOKUP(B2517,[2]Hoja2!$A$3:$C$3503,3,FALSE)</f>
        <v>36000000</v>
      </c>
      <c r="S2517" s="11">
        <f t="shared" si="84"/>
        <v>0</v>
      </c>
      <c r="T2517" s="22">
        <f t="shared" si="85"/>
        <v>100</v>
      </c>
      <c r="U2517" s="5">
        <v>1</v>
      </c>
      <c r="V2517" s="10" t="s">
        <v>9203</v>
      </c>
    </row>
    <row r="2518" spans="1:22" s="4" customFormat="1" ht="51" x14ac:dyDescent="0.2">
      <c r="A2518" s="5" t="s">
        <v>8200</v>
      </c>
      <c r="B2518" s="5" t="s">
        <v>8200</v>
      </c>
      <c r="C2518" s="5" t="str">
        <f>+VLOOKUP(B2518,[2]Hoja1!$H$1:$I$5207,2,FALSE)</f>
        <v>CONTRATO DE PRESTACION DE SERVICIOS PROFESIONALES</v>
      </c>
      <c r="D2518" s="6" t="str">
        <f>+VLOOKUP(B2518,'[1]Contratistas-REP legal'!$C$1:$Z$3995,3,FALSE)</f>
        <v>LADY VIVIANA MATEUS QUINTERO</v>
      </c>
      <c r="E2518" s="6">
        <f>+VLOOKUP(B2518,'[1]Contratistas-REP legal'!$C$1:$Z$3995,5,FALSE)</f>
        <v>1022362583</v>
      </c>
      <c r="F2518" s="7" t="s">
        <v>829</v>
      </c>
      <c r="G2518" s="8">
        <f>+VLOOKUP(B2518,'[1]Contratistas-REP legal'!$C$1:$Z$3995,17,FALSE)</f>
        <v>0</v>
      </c>
      <c r="H2518" s="9" t="str">
        <f>+VLOOKUP(B2518,'[1]Contratos electrónicos SECOP II'!$D$1:$AZ$3653,33,FALSE)</f>
        <v>PRESTAR SERVICIOS PROFESIONALES AL IDARTES - SUBDIRECCION DE FORMACION ARTISTICA, EN EL ACOMPAÑAMIENTO PSICOSOCIAL TERRITORIAL, MEDIANTE LA IMPLEMENTACION DE ESTRATEGIAS, HERRAMIENTAS Y ESPACIOS DE FORTALECIMIENTO, CON EL FIN DE MEJORAR LA PRESTACION DE LOS SERVICIOS DEL PROGRAMA CREA A LA CIUDADANÍA.</v>
      </c>
      <c r="I2518" s="5" t="str">
        <f>+VLOOKUP(B2518,'[1]Contratos electrónicos SECOP II'!$D$1:$AZ$3653,23,FALSE)</f>
        <v>Inversión</v>
      </c>
      <c r="J2518" s="5"/>
      <c r="K2518" s="5" t="str">
        <f>+VLOOKUP(B2518,'[1]Contratos electrónicos SECOP II'!$D$1:$AZ$3653,26,FALSE)</f>
        <v>O23011733012024008605064</v>
      </c>
      <c r="L2518" s="11">
        <f>+VLOOKUP(B2518,'[1]Contratos electrónicos SECOP II'!$D$1:$AZ$3653,29,FALSE)</f>
        <v>21960000</v>
      </c>
      <c r="M2518" s="13">
        <v>45504</v>
      </c>
      <c r="N2518" s="13">
        <f>+VLOOKUP(B2518,'[1]Contratos electrónicos SECOP II'!$D$1:$AZ$3653,14,FALSE)</f>
        <v>45505</v>
      </c>
      <c r="O2518" s="13">
        <f>+VLOOKUP(B2518,'[1]Contratos electrónicos SECOP II'!$D$1:$AZ$3653,15,FALSE)</f>
        <v>45657</v>
      </c>
      <c r="P2518" s="15">
        <f t="shared" si="83"/>
        <v>153</v>
      </c>
      <c r="Q2518" s="11" t="s">
        <v>874</v>
      </c>
      <c r="R2518" s="11">
        <f>+VLOOKUP(B2518,[2]Hoja2!$A$3:$C$3503,3,FALSE)</f>
        <v>21960000</v>
      </c>
      <c r="S2518" s="11">
        <f t="shared" si="84"/>
        <v>0</v>
      </c>
      <c r="T2518" s="22">
        <f t="shared" si="85"/>
        <v>100</v>
      </c>
      <c r="U2518" s="5">
        <v>0</v>
      </c>
      <c r="V2518" s="10" t="s">
        <v>9204</v>
      </c>
    </row>
    <row r="2519" spans="1:22" s="4" customFormat="1" ht="51" x14ac:dyDescent="0.2">
      <c r="A2519" s="5" t="s">
        <v>8201</v>
      </c>
      <c r="B2519" s="5" t="s">
        <v>8201</v>
      </c>
      <c r="C2519" s="5" t="str">
        <f>+VLOOKUP(B2519,[2]Hoja1!$H$1:$I$5207,2,FALSE)</f>
        <v>CONTRATO DE PRESTACION DE SERVICIOS PROFESIONALES</v>
      </c>
      <c r="D2519" s="6" t="str">
        <f>+VLOOKUP(B2519,'[1]Contratistas-REP legal'!$C$1:$Z$3995,3,FALSE)</f>
        <v>LUISA FERNANDA ANGULO BRICEÑO</v>
      </c>
      <c r="E2519" s="6">
        <f>+VLOOKUP(B2519,'[1]Contratistas-REP legal'!$C$1:$Z$3995,5,FALSE)</f>
        <v>1010178520</v>
      </c>
      <c r="F2519" s="7" t="s">
        <v>829</v>
      </c>
      <c r="G2519" s="8">
        <f>+VLOOKUP(B2519,'[1]Contratistas-REP legal'!$C$1:$Z$3995,17,FALSE)</f>
        <v>0</v>
      </c>
      <c r="H2519" s="9" t="str">
        <f>+VLOOKUP(B2519,'[1]Contratos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519" s="5" t="str">
        <f>+VLOOKUP(B2519,'[1]Contratos electrónicos SECOP II'!$D$1:$AZ$3653,23,FALSE)</f>
        <v>Inversión</v>
      </c>
      <c r="J2519" s="5"/>
      <c r="K2519" s="5" t="str">
        <f>+VLOOKUP(B2519,'[1]Contratos electrónicos SECOP II'!$D$1:$AZ$3653,26,FALSE)</f>
        <v>O23011733012024008608122</v>
      </c>
      <c r="L2519" s="11">
        <f>+VLOOKUP(B2519,'[1]Contratos electrónicos SECOP II'!$D$1:$AZ$3653,29,FALSE)</f>
        <v>12596430</v>
      </c>
      <c r="M2519" s="13">
        <v>45505</v>
      </c>
      <c r="N2519" s="13">
        <f>+VLOOKUP(B2519,'[1]Contratos electrónicos SECOP II'!$D$1:$AZ$3653,14,FALSE)</f>
        <v>45506</v>
      </c>
      <c r="O2519" s="13">
        <f>+VLOOKUP(B2519,'[1]Contratos electrónicos SECOP II'!$D$1:$AZ$3653,15,FALSE)</f>
        <v>45611</v>
      </c>
      <c r="P2519" s="15">
        <f t="shared" si="83"/>
        <v>106</v>
      </c>
      <c r="Q2519" s="11" t="s">
        <v>874</v>
      </c>
      <c r="R2519" s="11">
        <f>+VLOOKUP(B2519,[2]Hoja2!$A$3:$C$3503,3,FALSE)</f>
        <v>12596430</v>
      </c>
      <c r="S2519" s="11">
        <f t="shared" si="84"/>
        <v>0</v>
      </c>
      <c r="T2519" s="22">
        <f t="shared" si="85"/>
        <v>100</v>
      </c>
      <c r="U2519" s="5">
        <v>0</v>
      </c>
      <c r="V2519" s="10" t="s">
        <v>9205</v>
      </c>
    </row>
    <row r="2520" spans="1:22" s="4" customFormat="1" ht="51" x14ac:dyDescent="0.2">
      <c r="A2520" s="5" t="s">
        <v>8202</v>
      </c>
      <c r="B2520" s="5" t="s">
        <v>8202</v>
      </c>
      <c r="C2520" s="5" t="str">
        <f>+VLOOKUP(B2520,[2]Hoja1!$H$1:$I$5207,2,FALSE)</f>
        <v>CONTRATO DE PRESTACION DE SERVICIOS PROFESIONALES</v>
      </c>
      <c r="D2520" s="6" t="str">
        <f>+VLOOKUP(B2520,'[1]Contratistas-REP legal'!$C$1:$Z$3995,3,FALSE)</f>
        <v>DIANA MILENA CASTELLANOS PINILLA</v>
      </c>
      <c r="E2520" s="6">
        <f>+VLOOKUP(B2520,'[1]Contratistas-REP legal'!$C$1:$Z$3995,5,FALSE)</f>
        <v>1022332571</v>
      </c>
      <c r="F2520" s="7" t="s">
        <v>829</v>
      </c>
      <c r="G2520" s="8">
        <f>+VLOOKUP(B2520,'[1]Contratistas-REP legal'!$C$1:$Z$3995,17,FALSE)</f>
        <v>0</v>
      </c>
      <c r="H2520" s="9" t="str">
        <f>+VLOOKUP(B2520,'[1]Contratos electrónicos SECOP II'!$D$1:$AZ$3653,33,FALSE)</f>
        <v>Prestar servicios profesionales al IDARTES - Subdirección de Formación Artística, para el desarrollo y ejecución de los procesos de formación artística,en el marco del Programa Crea, acorde con las perspectivas pedagógicas del programa y los requerimientos de la entidad.</v>
      </c>
      <c r="I2520" s="5" t="str">
        <f>+VLOOKUP(B2520,'[1]Contratos electrónicos SECOP II'!$D$1:$AZ$3653,23,FALSE)</f>
        <v>Inversión</v>
      </c>
      <c r="J2520" s="5"/>
      <c r="K2520" s="5" t="str">
        <f>+VLOOKUP(B2520,'[1]Contratos electrónicos SECOP II'!$D$1:$AZ$3653,26,FALSE)</f>
        <v>O23011733012024008608126</v>
      </c>
      <c r="L2520" s="11">
        <f>+VLOOKUP(B2520,'[1]Contratos electrónicos SECOP II'!$D$1:$AZ$3653,29,FALSE)</f>
        <v>12596430</v>
      </c>
      <c r="M2520" s="13">
        <v>45505</v>
      </c>
      <c r="N2520" s="13">
        <f>+VLOOKUP(B2520,'[1]Contratos electrónicos SECOP II'!$D$1:$AZ$3653,14,FALSE)</f>
        <v>45506</v>
      </c>
      <c r="O2520" s="13">
        <f>+VLOOKUP(B2520,'[1]Contratos electrónicos SECOP II'!$D$1:$AZ$3653,15,FALSE)</f>
        <v>45611</v>
      </c>
      <c r="P2520" s="15">
        <f t="shared" si="83"/>
        <v>106</v>
      </c>
      <c r="Q2520" s="11" t="s">
        <v>874</v>
      </c>
      <c r="R2520" s="11">
        <f>+VLOOKUP(B2520,[2]Hoja2!$A$3:$C$3503,3,FALSE)</f>
        <v>12596430</v>
      </c>
      <c r="S2520" s="11">
        <f t="shared" si="84"/>
        <v>0</v>
      </c>
      <c r="T2520" s="22">
        <f t="shared" si="85"/>
        <v>100</v>
      </c>
      <c r="U2520" s="5">
        <v>0</v>
      </c>
      <c r="V2520" s="10" t="s">
        <v>9206</v>
      </c>
    </row>
    <row r="2521" spans="1:22" s="4" customFormat="1" ht="51" x14ac:dyDescent="0.2">
      <c r="A2521" s="5" t="s">
        <v>8203</v>
      </c>
      <c r="B2521" s="5" t="s">
        <v>8203</v>
      </c>
      <c r="C2521" s="5" t="str">
        <f>+VLOOKUP(B2521,[2]Hoja1!$H$1:$I$5207,2,FALSE)</f>
        <v>CONTRATO DE PRESTACION DE SERVICIOS PROFESIONALES</v>
      </c>
      <c r="D2521" s="6" t="str">
        <f>+VLOOKUP(B2521,'[1]Contratistas-REP legal'!$C$1:$Z$3995,3,FALSE)</f>
        <v>ARLEY BUITRAGO LANDAZURI</v>
      </c>
      <c r="E2521" s="6">
        <f>+VLOOKUP(B2521,'[1]Contratistas-REP legal'!$C$1:$Z$3995,5,FALSE)</f>
        <v>80843879</v>
      </c>
      <c r="F2521" s="7" t="s">
        <v>829</v>
      </c>
      <c r="G2521" s="8">
        <f>+VLOOKUP(B2521,'[1]Contratistas-REP legal'!$C$1:$Z$3995,17,FALSE)</f>
        <v>0</v>
      </c>
      <c r="H2521" s="9" t="str">
        <f>+VLOOKUP(B2521,'[1]Contratos electrónicos SECOP II'!$D$1:$AZ$3653,33,FALSE)</f>
        <v>Prestar servicios profesionales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521" s="5" t="str">
        <f>+VLOOKUP(B2521,'[1]Contratos electrónicos SECOP II'!$D$1:$AZ$3653,23,FALSE)</f>
        <v>Inversión</v>
      </c>
      <c r="J2521" s="5"/>
      <c r="K2521" s="5" t="str">
        <f>+VLOOKUP(B2521,'[1]Contratos electrónicos SECOP II'!$D$1:$AZ$3653,26,FALSE)</f>
        <v>O23011733012024008608122</v>
      </c>
      <c r="L2521" s="11">
        <f>+VLOOKUP(B2521,'[1]Contratos electrónicos SECOP II'!$D$1:$AZ$3653,29,FALSE)</f>
        <v>26007333</v>
      </c>
      <c r="M2521" s="13">
        <v>45505</v>
      </c>
      <c r="N2521" s="13">
        <f>+VLOOKUP(B2521,'[1]Contratos electrónicos SECOP II'!$D$1:$AZ$3653,14,FALSE)</f>
        <v>45512</v>
      </c>
      <c r="O2521" s="13">
        <f>+VLOOKUP(B2521,'[1]Contratos electrónicos SECOP II'!$D$1:$AZ$3653,15,FALSE)</f>
        <v>45646</v>
      </c>
      <c r="P2521" s="15">
        <f t="shared" si="83"/>
        <v>135</v>
      </c>
      <c r="Q2521" s="11" t="s">
        <v>874</v>
      </c>
      <c r="R2521" s="11">
        <f>+VLOOKUP(B2521,[2]Hoja2!$A$3:$C$3503,3,FALSE)</f>
        <v>22292000</v>
      </c>
      <c r="S2521" s="11">
        <f t="shared" si="84"/>
        <v>3715333</v>
      </c>
      <c r="T2521" s="22">
        <f t="shared" si="85"/>
        <v>85.714286812876963</v>
      </c>
      <c r="U2521" s="5">
        <v>1</v>
      </c>
      <c r="V2521" s="10" t="s">
        <v>9207</v>
      </c>
    </row>
    <row r="2522" spans="1:22" s="4" customFormat="1" ht="51" x14ac:dyDescent="0.2">
      <c r="A2522" s="5" t="s">
        <v>8204</v>
      </c>
      <c r="B2522" s="5" t="s">
        <v>8204</v>
      </c>
      <c r="C2522" s="5" t="str">
        <f>+VLOOKUP(B2522,[2]Hoja1!$H$1:$I$5207,2,FALSE)</f>
        <v>CONTRATO DE PRESTACION DE SERVICIOS PROFESIONALES</v>
      </c>
      <c r="D2522" s="6" t="str">
        <f>+VLOOKUP(B2522,'[1]Contratistas-REP legal'!$C$1:$Z$3995,3,FALSE)</f>
        <v>VIVIAN ALEJANDRA TOLE CUERVO</v>
      </c>
      <c r="E2522" s="6">
        <f>+VLOOKUP(B2522,'[1]Contratistas-REP legal'!$C$1:$Z$3995,5,FALSE)</f>
        <v>1032419835</v>
      </c>
      <c r="F2522" s="7" t="s">
        <v>829</v>
      </c>
      <c r="G2522" s="8">
        <f>+VLOOKUP(B2522,'[1]Contratistas-REP legal'!$C$1:$Z$3995,17,FALSE)</f>
        <v>0</v>
      </c>
      <c r="H2522" s="9" t="str">
        <f>+VLOOKUP(B2522,'[1]Contratos electrónicos SECOP II'!$D$1:$AZ$3653,33,FALSE)</f>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
      <c r="I2522" s="5" t="str">
        <f>+VLOOKUP(B2522,'[1]Contratos electrónicos SECOP II'!$D$1:$AZ$3653,23,FALSE)</f>
        <v>Inversión</v>
      </c>
      <c r="J2522" s="5"/>
      <c r="K2522" s="5" t="str">
        <f>+VLOOKUP(B2522,'[1]Contratos electrónicos SECOP II'!$D$1:$AZ$3653,26,FALSE)</f>
        <v>O23011733012024008608051</v>
      </c>
      <c r="L2522" s="11">
        <f>+VLOOKUP(B2522,'[1]Contratos electrónicos SECOP II'!$D$1:$AZ$3653,29,FALSE)</f>
        <v>26007333</v>
      </c>
      <c r="M2522" s="13">
        <v>45505</v>
      </c>
      <c r="N2522" s="13">
        <f>+VLOOKUP(B2522,'[1]Contratos electrónicos SECOP II'!$D$1:$AZ$3653,14,FALSE)</f>
        <v>45506</v>
      </c>
      <c r="O2522" s="13">
        <f>+VLOOKUP(B2522,'[1]Contratos electrónicos SECOP II'!$D$1:$AZ$3653,15,FALSE)</f>
        <v>45646</v>
      </c>
      <c r="P2522" s="15">
        <f t="shared" si="83"/>
        <v>141</v>
      </c>
      <c r="Q2522" s="11" t="s">
        <v>874</v>
      </c>
      <c r="R2522" s="11">
        <f>+VLOOKUP(B2522,[2]Hoja2!$A$3:$C$3503,3,FALSE)</f>
        <v>22292000</v>
      </c>
      <c r="S2522" s="11">
        <f t="shared" si="84"/>
        <v>3715333</v>
      </c>
      <c r="T2522" s="22">
        <f t="shared" si="85"/>
        <v>85.714286812876963</v>
      </c>
      <c r="U2522" s="5">
        <v>1</v>
      </c>
      <c r="V2522" s="10" t="s">
        <v>9208</v>
      </c>
    </row>
    <row r="2523" spans="1:22" s="4" customFormat="1" ht="51" x14ac:dyDescent="0.2">
      <c r="A2523" s="5" t="s">
        <v>8205</v>
      </c>
      <c r="B2523" s="5" t="s">
        <v>8205</v>
      </c>
      <c r="C2523" s="5" t="str">
        <f>+VLOOKUP(B2523,[2]Hoja1!$H$1:$I$5207,2,FALSE)</f>
        <v>CONTRATO DE PRESTACION DE SERVICIOS PROFESIONALES</v>
      </c>
      <c r="D2523" s="6" t="str">
        <f>+VLOOKUP(B2523,'[1]Contratistas-REP legal'!$C$1:$Z$3995,3,FALSE)</f>
        <v>YERALDIN YORELI ROSERO VALLEJO</v>
      </c>
      <c r="E2523" s="6">
        <f>+VLOOKUP(B2523,'[1]Contratistas-REP legal'!$C$1:$Z$3995,5,FALSE)</f>
        <v>1085302547</v>
      </c>
      <c r="F2523" s="7" t="s">
        <v>829</v>
      </c>
      <c r="G2523" s="8">
        <f>+VLOOKUP(B2523,'[1]Contratistas-REP legal'!$C$1:$Z$3995,17,FALSE)</f>
        <v>0</v>
      </c>
      <c r="H2523" s="9" t="str">
        <f>+VLOOKUP(B2523,'[1]Contratos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23" s="5" t="str">
        <f>+VLOOKUP(B2523,'[1]Contratos electrónicos SECOP II'!$D$1:$AZ$3653,23,FALSE)</f>
        <v>Inversión</v>
      </c>
      <c r="J2523" s="5"/>
      <c r="K2523" s="5" t="str">
        <f>+VLOOKUP(B2523,'[1]Contratos electrónicos SECOP II'!$D$1:$AZ$3653,26,FALSE)</f>
        <v>O23011733012024008608126</v>
      </c>
      <c r="L2523" s="11">
        <f>+VLOOKUP(B2523,'[1]Contratos electrónicos SECOP II'!$D$1:$AZ$3653,29,FALSE)</f>
        <v>8415908</v>
      </c>
      <c r="M2523" s="13">
        <v>45505</v>
      </c>
      <c r="N2523" s="13">
        <f>+VLOOKUP(B2523,'[1]Contratos electrónicos SECOP II'!$D$1:$AZ$3653,14,FALSE)</f>
        <v>45512</v>
      </c>
      <c r="O2523" s="13">
        <f>+VLOOKUP(B2523,'[1]Contratos electrónicos SECOP II'!$D$1:$AZ$3653,15,FALSE)</f>
        <v>45611</v>
      </c>
      <c r="P2523" s="15">
        <f t="shared" si="83"/>
        <v>100</v>
      </c>
      <c r="Q2523" s="11" t="s">
        <v>874</v>
      </c>
      <c r="R2523" s="11">
        <f>+VLOOKUP(B2523,[2]Hoja2!$A$3:$C$3503,3,FALSE)</f>
        <v>8415908</v>
      </c>
      <c r="S2523" s="11">
        <f t="shared" si="84"/>
        <v>0</v>
      </c>
      <c r="T2523" s="22">
        <f t="shared" si="85"/>
        <v>100</v>
      </c>
      <c r="U2523" s="5">
        <v>0</v>
      </c>
      <c r="V2523" s="10" t="s">
        <v>9209</v>
      </c>
    </row>
    <row r="2524" spans="1:22" s="4" customFormat="1" ht="51" x14ac:dyDescent="0.2">
      <c r="A2524" s="5" t="s">
        <v>8206</v>
      </c>
      <c r="B2524" s="5" t="s">
        <v>8206</v>
      </c>
      <c r="C2524" s="5" t="str">
        <f>+VLOOKUP(B2524,[2]Hoja1!$H$1:$I$5207,2,FALSE)</f>
        <v>CONTRATO DE PRESTACION DE SERVICIOS PROFESIONALES</v>
      </c>
      <c r="D2524" s="6" t="str">
        <f>+VLOOKUP(B2524,'[1]Contratistas-REP legal'!$C$1:$Z$3995,3,FALSE)</f>
        <v>JOSE ENRIQUE FORERO PEÑA</v>
      </c>
      <c r="E2524" s="6">
        <f>+VLOOKUP(B2524,'[1]Contratistas-REP legal'!$C$1:$Z$3995,5,FALSE)</f>
        <v>1026579531</v>
      </c>
      <c r="F2524" s="7" t="s">
        <v>829</v>
      </c>
      <c r="G2524" s="8">
        <f>+VLOOKUP(B2524,'[1]Contratistas-REP legal'!$C$1:$Z$3995,17,FALSE)</f>
        <v>0</v>
      </c>
      <c r="H2524" s="9" t="str">
        <f>+VLOOKUP(B2524,'[1]Contratos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24" s="5" t="str">
        <f>+VLOOKUP(B2524,'[1]Contratos electrónicos SECOP II'!$D$1:$AZ$3653,23,FALSE)</f>
        <v>Inversión</v>
      </c>
      <c r="J2524" s="5"/>
      <c r="K2524" s="5" t="str">
        <f>+VLOOKUP(B2524,'[1]Contratos electrónicos SECOP II'!$D$1:$AZ$3653,26,FALSE)</f>
        <v>O23011733012024008608126</v>
      </c>
      <c r="L2524" s="11">
        <f>+VLOOKUP(B2524,'[1]Contratos electrónicos SECOP II'!$D$1:$AZ$3653,29,FALSE)</f>
        <v>8415908</v>
      </c>
      <c r="M2524" s="13">
        <v>45505</v>
      </c>
      <c r="N2524" s="13">
        <f>+VLOOKUP(B2524,'[1]Contratos electrónicos SECOP II'!$D$1:$AZ$3653,14,FALSE)</f>
        <v>45507</v>
      </c>
      <c r="O2524" s="13">
        <f>+VLOOKUP(B2524,'[1]Contratos electrónicos SECOP II'!$D$1:$AZ$3653,15,FALSE)</f>
        <v>45611</v>
      </c>
      <c r="P2524" s="15">
        <f t="shared" si="83"/>
        <v>105</v>
      </c>
      <c r="Q2524" s="11" t="s">
        <v>874</v>
      </c>
      <c r="R2524" s="11">
        <f>+VLOOKUP(B2524,[2]Hoja2!$A$3:$C$3503,3,FALSE)</f>
        <v>8415908</v>
      </c>
      <c r="S2524" s="11">
        <f t="shared" si="84"/>
        <v>0</v>
      </c>
      <c r="T2524" s="22">
        <f t="shared" si="85"/>
        <v>100</v>
      </c>
      <c r="U2524" s="5">
        <v>0</v>
      </c>
      <c r="V2524" s="10" t="s">
        <v>9210</v>
      </c>
    </row>
    <row r="2525" spans="1:22" s="4" customFormat="1" ht="51" x14ac:dyDescent="0.2">
      <c r="A2525" s="5" t="s">
        <v>8207</v>
      </c>
      <c r="B2525" s="5" t="s">
        <v>8207</v>
      </c>
      <c r="C2525" s="5" t="str">
        <f>+VLOOKUP(B2525,[2]Hoja1!$H$1:$I$5207,2,FALSE)</f>
        <v>CONTRATO DE PRESTACION DE SERVICIOS PROFESIONALES</v>
      </c>
      <c r="D2525" s="6" t="str">
        <f>+VLOOKUP(B2525,'[1]Contratistas-REP legal'!$C$1:$Z$3995,3,FALSE)</f>
        <v>ANDREA MAGALY RUBIANO RAMIREZ</v>
      </c>
      <c r="E2525" s="6">
        <f>+VLOOKUP(B2525,'[1]Contratistas-REP legal'!$C$1:$Z$3995,5,FALSE)</f>
        <v>52852350</v>
      </c>
      <c r="F2525" s="7" t="s">
        <v>829</v>
      </c>
      <c r="G2525" s="8">
        <f>+VLOOKUP(B2525,'[1]Contratistas-REP legal'!$C$1:$Z$3995,17,FALSE)</f>
        <v>0</v>
      </c>
      <c r="H2525" s="9" t="str">
        <f>+VLOOKUP(B2525,'[1]Contratos electrónicos SECOP II'!$D$1:$AZ$3653,33,FALSE)</f>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
      <c r="I2525" s="5" t="str">
        <f>+VLOOKUP(B2525,'[1]Contratos electrónicos SECOP II'!$D$1:$AZ$3653,23,FALSE)</f>
        <v>Inversión</v>
      </c>
      <c r="J2525" s="5"/>
      <c r="K2525" s="5" t="str">
        <f>+VLOOKUP(B2525,'[1]Contratos electrónicos SECOP II'!$D$1:$AZ$3653,26,FALSE)</f>
        <v>O23011733012024008608051</v>
      </c>
      <c r="L2525" s="11">
        <f>+VLOOKUP(B2525,'[1]Contratos electrónicos SECOP II'!$D$1:$AZ$3653,29,FALSE)</f>
        <v>26007333</v>
      </c>
      <c r="M2525" s="13">
        <v>45505</v>
      </c>
      <c r="N2525" s="13">
        <f>+VLOOKUP(B2525,'[1]Contratos electrónicos SECOP II'!$D$1:$AZ$3653,14,FALSE)</f>
        <v>45506</v>
      </c>
      <c r="O2525" s="13">
        <f>+VLOOKUP(B2525,'[1]Contratos electrónicos SECOP II'!$D$1:$AZ$3653,15,FALSE)</f>
        <v>45646</v>
      </c>
      <c r="P2525" s="15">
        <f t="shared" ref="P2525:P2588" si="86">+_xlfn.DAYS(O2525,N2525)+1</f>
        <v>141</v>
      </c>
      <c r="Q2525" s="11" t="s">
        <v>874</v>
      </c>
      <c r="R2525" s="11">
        <f>+VLOOKUP(B2525,[2]Hoja2!$A$3:$C$3503,3,FALSE)</f>
        <v>22292000</v>
      </c>
      <c r="S2525" s="11">
        <f t="shared" si="84"/>
        <v>3715333</v>
      </c>
      <c r="T2525" s="22">
        <f t="shared" si="85"/>
        <v>85.714286812876963</v>
      </c>
      <c r="U2525" s="5">
        <v>1</v>
      </c>
      <c r="V2525" s="10" t="s">
        <v>9211</v>
      </c>
    </row>
    <row r="2526" spans="1:22" s="4" customFormat="1" ht="51" x14ac:dyDescent="0.2">
      <c r="A2526" s="5" t="s">
        <v>8208</v>
      </c>
      <c r="B2526" s="5" t="s">
        <v>8208</v>
      </c>
      <c r="C2526" s="5" t="str">
        <f>+VLOOKUP(B2526,[2]Hoja1!$H$1:$I$5207,2,FALSE)</f>
        <v>CONTRATO DE PRESTACION DE SERVICIOS PROFESIONALES</v>
      </c>
      <c r="D2526" s="6" t="str">
        <f>+VLOOKUP(B2526,'[1]Contratistas-REP legal'!$C$1:$Z$3995,3,FALSE)</f>
        <v>OSCAR SANTIAGO GARCIA ORJUELA</v>
      </c>
      <c r="E2526" s="6">
        <f>+VLOOKUP(B2526,'[1]Contratistas-REP legal'!$C$1:$Z$3995,5,FALSE)</f>
        <v>1032421542</v>
      </c>
      <c r="F2526" s="7" t="s">
        <v>829</v>
      </c>
      <c r="G2526" s="8">
        <f>+VLOOKUP(B2526,'[1]Contratistas-REP legal'!$C$1:$Z$3995,17,FALSE)</f>
        <v>0</v>
      </c>
      <c r="H2526" s="9" t="str">
        <f>+VLOOKUP(B2526,'[1]Contratos electrónicos SECOP II'!$D$1:$AZ$3653,33,FALSE)</f>
        <v>Prestar servicios profesionales al IDARTES - Subdirección de Formación Artística, Programa Crea, para la conceptualización y apropiación pedagógica así como la implementación de las actividades relacionadas con el desarrollo de los procesos de formación de la línea Arte y Salud, acorde con los requerimientos de la entidad.</v>
      </c>
      <c r="I2526" s="5" t="str">
        <f>+VLOOKUP(B2526,'[1]Contratos electrónicos SECOP II'!$D$1:$AZ$3653,23,FALSE)</f>
        <v>Inversión</v>
      </c>
      <c r="J2526" s="5"/>
      <c r="K2526" s="5" t="str">
        <f>+VLOOKUP(B2526,'[1]Contratos electrónicos SECOP II'!$D$1:$AZ$3653,26,FALSE)</f>
        <v>O23011733012024008608122</v>
      </c>
      <c r="L2526" s="11">
        <f>+VLOOKUP(B2526,'[1]Contratos electrónicos SECOP II'!$D$1:$AZ$3653,29,FALSE)</f>
        <v>36000000</v>
      </c>
      <c r="M2526" s="13">
        <v>45505</v>
      </c>
      <c r="N2526" s="13">
        <f>+VLOOKUP(B2526,'[1]Contratos electrónicos SECOP II'!$D$1:$AZ$3653,14,FALSE)</f>
        <v>45506</v>
      </c>
      <c r="O2526" s="13">
        <f>+VLOOKUP(B2526,'[1]Contratos electrónicos SECOP II'!$D$1:$AZ$3653,15,FALSE)</f>
        <v>45657</v>
      </c>
      <c r="P2526" s="15">
        <f t="shared" si="86"/>
        <v>152</v>
      </c>
      <c r="Q2526" s="11" t="s">
        <v>874</v>
      </c>
      <c r="R2526" s="11">
        <f>+VLOOKUP(B2526,[2]Hoja2!$A$3:$C$3503,3,FALSE)</f>
        <v>28800000</v>
      </c>
      <c r="S2526" s="11">
        <f t="shared" si="84"/>
        <v>7200000</v>
      </c>
      <c r="T2526" s="22">
        <f t="shared" si="85"/>
        <v>80</v>
      </c>
      <c r="U2526" s="5">
        <v>0</v>
      </c>
      <c r="V2526" s="10" t="s">
        <v>9212</v>
      </c>
    </row>
    <row r="2527" spans="1:22" s="4" customFormat="1" ht="51" x14ac:dyDescent="0.2">
      <c r="A2527" s="5" t="s">
        <v>8209</v>
      </c>
      <c r="B2527" s="5" t="s">
        <v>8209</v>
      </c>
      <c r="C2527" s="5" t="str">
        <f>+VLOOKUP(B2527,[2]Hoja1!$H$1:$I$5207,2,FALSE)</f>
        <v>CONTRATO DE PRESTACION DE SERVICIOS DE APOYO A LA GESTION</v>
      </c>
      <c r="D2527" s="6" t="str">
        <f>+VLOOKUP(B2527,'[1]Contratistas-REP legal'!$C$1:$Z$3995,3,FALSE)</f>
        <v>JAIRO ANDRES VELA TIBOCHA</v>
      </c>
      <c r="E2527" s="6">
        <f>+VLOOKUP(B2527,'[1]Contratistas-REP legal'!$C$1:$Z$3995,5,FALSE)</f>
        <v>1010165156</v>
      </c>
      <c r="F2527" s="7" t="s">
        <v>829</v>
      </c>
      <c r="G2527" s="8">
        <f>+VLOOKUP(B2527,'[1]Contratistas-REP legal'!$C$1:$Z$3995,17,FALSE)</f>
        <v>0</v>
      </c>
      <c r="H2527" s="9" t="str">
        <f>+VLOOKUP(B2527,'[1]Contratos electrónicos SECOP II'!$D$1:$AZ$3653,33,FALSE)</f>
        <v>Prestar servicios de apoyo a la gestión al IDARTES - Subdirección de Formación Artística, para la proyección, fortalecimiento y acompañamiento de los procesos de formación artística de la línea Arte y Salud, desde el punto de vista, pedagógico, artístico, de investigación y visibilización, favoreciendo la apropiación de las perspectivas pedagógicas del Programa Crea, acorde con los lineamientos definidos por la entidad.</v>
      </c>
      <c r="I2527" s="5" t="str">
        <f>+VLOOKUP(B2527,'[1]Contratos electrónicos SECOP II'!$D$1:$AZ$3653,23,FALSE)</f>
        <v>Inversión</v>
      </c>
      <c r="J2527" s="5"/>
      <c r="K2527" s="5" t="str">
        <f>+VLOOKUP(B2527,'[1]Contratos electrónicos SECOP II'!$D$1:$AZ$3653,26,FALSE)</f>
        <v>O23011733012024008608122</v>
      </c>
      <c r="L2527" s="11">
        <f>+VLOOKUP(B2527,'[1]Contratos electrónicos SECOP II'!$D$1:$AZ$3653,29,FALSE)</f>
        <v>26007333</v>
      </c>
      <c r="M2527" s="13">
        <v>45505</v>
      </c>
      <c r="N2527" s="13">
        <f>+VLOOKUP(B2527,'[1]Contratos electrónicos SECOP II'!$D$1:$AZ$3653,14,FALSE)</f>
        <v>45512</v>
      </c>
      <c r="O2527" s="13">
        <f>+VLOOKUP(B2527,'[1]Contratos electrónicos SECOP II'!$D$1:$AZ$3653,15,FALSE)</f>
        <v>45646</v>
      </c>
      <c r="P2527" s="15">
        <f t="shared" si="86"/>
        <v>135</v>
      </c>
      <c r="Q2527" s="11" t="s">
        <v>874</v>
      </c>
      <c r="R2527" s="11">
        <f>+VLOOKUP(B2527,[2]Hoja2!$A$3:$C$3503,3,FALSE)</f>
        <v>22292000</v>
      </c>
      <c r="S2527" s="11">
        <f t="shared" si="84"/>
        <v>3715333</v>
      </c>
      <c r="T2527" s="22">
        <f t="shared" si="85"/>
        <v>85.714286812876963</v>
      </c>
      <c r="U2527" s="5">
        <v>1</v>
      </c>
      <c r="V2527" s="10" t="s">
        <v>9213</v>
      </c>
    </row>
    <row r="2528" spans="1:22" s="4" customFormat="1" ht="51" x14ac:dyDescent="0.2">
      <c r="A2528" s="5" t="s">
        <v>8210</v>
      </c>
      <c r="B2528" s="5" t="s">
        <v>8210</v>
      </c>
      <c r="C2528" s="5" t="str">
        <f>+VLOOKUP(B2528,[2]Hoja1!$H$1:$I$5207,2,FALSE)</f>
        <v>CONTRATO DE PRESTACION DE SERVICIOS DE APOYO A LA GESTION</v>
      </c>
      <c r="D2528" s="6" t="str">
        <f>+VLOOKUP(B2528,'[1]Contratistas-REP legal'!$C$1:$Z$3995,3,FALSE)</f>
        <v>MARIA DEL PILAR PEREZ FORERO</v>
      </c>
      <c r="E2528" s="6">
        <f>+VLOOKUP(B2528,'[1]Contratistas-REP legal'!$C$1:$Z$3995,5,FALSE)</f>
        <v>53106252</v>
      </c>
      <c r="F2528" s="7" t="s">
        <v>829</v>
      </c>
      <c r="G2528" s="8">
        <f>+VLOOKUP(B2528,'[1]Contratistas-REP legal'!$C$1:$Z$3995,17,FALSE)</f>
        <v>0</v>
      </c>
      <c r="H2528" s="9" t="str">
        <f>+VLOOKUP(B2528,'[1]Contratos electrónicos SECOP II'!$D$1:$AZ$3653,33,FALSE)</f>
        <v>Prestar servicios de apoyo a la gestión al Idartes - Subdirección de las Artes - Gerencia de Literatura, en actividades de gestión de los procesos de publicaciones, formación y participación para garantizar la oferta de la unidad de gestión según los lineamientos de la entidad.</v>
      </c>
      <c r="I2528" s="5" t="str">
        <f>+VLOOKUP(B2528,'[1]Contratos electrónicos SECOP II'!$D$1:$AZ$3653,23,FALSE)</f>
        <v>Inversión</v>
      </c>
      <c r="J2528" s="5"/>
      <c r="K2528" s="5" t="str">
        <f>+VLOOKUP(B2528,'[1]Contratos electrónicos SECOP II'!$D$1:$AZ$3653,26,FALSE)</f>
        <v>O23011733012024014605099</v>
      </c>
      <c r="L2528" s="11">
        <f>+VLOOKUP(B2528,'[1]Contratos electrónicos SECOP II'!$D$1:$AZ$3653,29,FALSE)</f>
        <v>33000000</v>
      </c>
      <c r="M2528" s="13">
        <v>45505</v>
      </c>
      <c r="N2528" s="13">
        <f>+VLOOKUP(B2528,'[1]Contratos electrónicos SECOP II'!$D$1:$AZ$3653,14,FALSE)</f>
        <v>45510</v>
      </c>
      <c r="O2528" s="13">
        <f>+VLOOKUP(B2528,'[1]Contratos electrónicos SECOP II'!$D$1:$AZ$3653,15,FALSE)</f>
        <v>45687</v>
      </c>
      <c r="P2528" s="15">
        <f t="shared" si="86"/>
        <v>178</v>
      </c>
      <c r="Q2528" s="11" t="s">
        <v>874</v>
      </c>
      <c r="R2528" s="11">
        <f>+VLOOKUP(B2528,[2]Hoja2!$A$3:$C$3503,3,FALSE)</f>
        <v>22000000</v>
      </c>
      <c r="S2528" s="11">
        <f t="shared" si="84"/>
        <v>11000000</v>
      </c>
      <c r="T2528" s="22">
        <f t="shared" si="85"/>
        <v>66.666666666666671</v>
      </c>
      <c r="U2528" s="5">
        <v>1</v>
      </c>
      <c r="V2528" s="10" t="s">
        <v>9214</v>
      </c>
    </row>
    <row r="2529" spans="1:22" s="4" customFormat="1" ht="51" x14ac:dyDescent="0.2">
      <c r="A2529" s="5" t="s">
        <v>8211</v>
      </c>
      <c r="B2529" s="5" t="s">
        <v>8211</v>
      </c>
      <c r="C2529" s="5" t="str">
        <f>+VLOOKUP(B2529,[2]Hoja1!$H$1:$I$5207,2,FALSE)</f>
        <v>CONTRATO DE PRESTACION DE SERVICIOS PROFESIONALES</v>
      </c>
      <c r="D2529" s="6" t="str">
        <f>+VLOOKUP(B2529,'[1]Contratistas-REP legal'!$C$1:$Z$3995,3,FALSE)</f>
        <v>SERGIO ANDRES HERNANDEZ BOTIA</v>
      </c>
      <c r="E2529" s="6">
        <f>+VLOOKUP(B2529,'[1]Contratistas-REP legal'!$C$1:$Z$3995,5,FALSE)</f>
        <v>1026559364</v>
      </c>
      <c r="F2529" s="7" t="s">
        <v>829</v>
      </c>
      <c r="G2529" s="8">
        <f>+VLOOKUP(B2529,'[1]Contratistas-REP legal'!$C$1:$Z$3995,17,FALSE)</f>
        <v>0</v>
      </c>
      <c r="H2529" s="9" t="str">
        <f>+VLOOKUP(B2529,'[1]Contratos electrónicos SECOP II'!$D$1:$AZ$3653,33,FALSE)</f>
        <v>Prestar los servicios profesionales al IDARTES - Oficina Asesora Jurídica o dependencia que haga sus veces, para adelantar, orientar y realizar seguimiento al desarrollo de las actividades de gestión contractual, así como apoyar y gestionar las demás actividades jurídicas asociadas a esta dependencia</v>
      </c>
      <c r="I2529" s="5" t="str">
        <f>+VLOOKUP(B2529,'[1]Contratos electrónicos SECOP II'!$D$1:$AZ$3653,23,FALSE)</f>
        <v>Inversión</v>
      </c>
      <c r="J2529" s="5"/>
      <c r="K2529" s="5" t="str">
        <f>+VLOOKUP(B2529,'[1]Contratos electrónicos SECOP II'!$D$1:$AZ$3653,26,FALSE)</f>
        <v>O23011733012024006408122</v>
      </c>
      <c r="L2529" s="11">
        <f>+VLOOKUP(B2529,'[1]Contratos electrónicos SECOP II'!$D$1:$AZ$3653,29,FALSE)</f>
        <v>41250000</v>
      </c>
      <c r="M2529" s="13">
        <v>45504</v>
      </c>
      <c r="N2529" s="13">
        <f>+VLOOKUP(B2529,'[1]Contratos electrónicos SECOP II'!$D$1:$AZ$3653,14,FALSE)</f>
        <v>45506</v>
      </c>
      <c r="O2529" s="13">
        <f>+VLOOKUP(B2529,'[1]Contratos electrónicos SECOP II'!$D$1:$AZ$3653,15,FALSE)</f>
        <v>45679</v>
      </c>
      <c r="P2529" s="15">
        <f t="shared" si="86"/>
        <v>174</v>
      </c>
      <c r="Q2529" s="11" t="s">
        <v>874</v>
      </c>
      <c r="R2529" s="11">
        <f>+VLOOKUP(B2529,[2]Hoja2!$A$3:$C$3503,3,FALSE)</f>
        <v>28250000</v>
      </c>
      <c r="S2529" s="11">
        <f t="shared" si="84"/>
        <v>13000000</v>
      </c>
      <c r="T2529" s="22">
        <f t="shared" si="85"/>
        <v>68.484848484848484</v>
      </c>
      <c r="U2529" s="5">
        <v>3</v>
      </c>
      <c r="V2529" s="10" t="s">
        <v>9215</v>
      </c>
    </row>
    <row r="2530" spans="1:22" s="4" customFormat="1" ht="51" x14ac:dyDescent="0.2">
      <c r="A2530" s="5" t="s">
        <v>8212</v>
      </c>
      <c r="B2530" s="5" t="s">
        <v>8212</v>
      </c>
      <c r="C2530" s="5" t="str">
        <f>+VLOOKUP(B2530,[2]Hoja1!$H$1:$I$5207,2,FALSE)</f>
        <v>CONTRATO DE PRESTACION DE SERVICIOS PROFESIONALES</v>
      </c>
      <c r="D2530" s="6" t="str">
        <f>+VLOOKUP(B2530,'[1]Contratistas-REP legal'!$C$1:$Z$3995,3,FALSE)</f>
        <v>AMADEO ENRIQUE TAMAYO TRILLOS</v>
      </c>
      <c r="E2530" s="6">
        <f>+VLOOKUP(B2530,'[1]Contratistas-REP legal'!$C$1:$Z$3995,5,FALSE)</f>
        <v>1143372229</v>
      </c>
      <c r="F2530" s="7" t="s">
        <v>829</v>
      </c>
      <c r="G2530" s="8">
        <f>+VLOOKUP(B2530,'[1]Contratistas-REP legal'!$C$1:$Z$3995,17,FALSE)</f>
        <v>0</v>
      </c>
      <c r="H2530" s="9" t="str">
        <f>+VLOOKUP(B2530,'[1]Contratos electrónicos SECOP II'!$D$1:$AZ$3653,33,FALSE)</f>
        <v>Prestar Servicios profesionales como abogado al instituto distrital de las artes - Comunicaciones, para desarrollar las actividades desde el componente jurídico, planeación, seguimiento y control del fortalecimiento en comunicación, difusión y promoción a la ciudadanía en el marco del proyecto de inversión "Bogotá Camina Segura" 2024-2027</v>
      </c>
      <c r="I2530" s="5" t="str">
        <f>+VLOOKUP(B2530,'[1]Contratos electrónicos SECOP II'!$D$1:$AZ$3653,23,FALSE)</f>
        <v>Inversión</v>
      </c>
      <c r="J2530" s="5"/>
      <c r="K2530" s="5" t="str">
        <f>+VLOOKUP(B2530,'[1]Contratos electrónicos SECOP II'!$D$1:$AZ$3653,26,FALSE)</f>
        <v>O23011745992024008505018</v>
      </c>
      <c r="L2530" s="11">
        <f>+VLOOKUP(B2530,'[1]Contratos electrónicos SECOP II'!$D$1:$AZ$3653,29,FALSE)</f>
        <v>23466667</v>
      </c>
      <c r="M2530" s="13">
        <v>45505</v>
      </c>
      <c r="N2530" s="13">
        <f>+VLOOKUP(B2530,'[1]Contratos electrónicos SECOP II'!$D$1:$AZ$3653,14,FALSE)</f>
        <v>45509</v>
      </c>
      <c r="O2530" s="13">
        <f>+VLOOKUP(B2530,'[1]Contratos electrónicos SECOP II'!$D$1:$AZ$3653,15,FALSE)</f>
        <v>45687</v>
      </c>
      <c r="P2530" s="15">
        <f t="shared" si="86"/>
        <v>179</v>
      </c>
      <c r="Q2530" s="11" t="s">
        <v>874</v>
      </c>
      <c r="R2530" s="11">
        <f>+VLOOKUP(B2530,[2]Hoja2!$A$3:$C$3503,3,FALSE)</f>
        <v>16158333</v>
      </c>
      <c r="S2530" s="11">
        <f t="shared" si="84"/>
        <v>7308334</v>
      </c>
      <c r="T2530" s="22">
        <f t="shared" si="85"/>
        <v>68.856531692378809</v>
      </c>
      <c r="U2530" s="5">
        <v>2</v>
      </c>
      <c r="V2530" s="10" t="s">
        <v>9216</v>
      </c>
    </row>
    <row r="2531" spans="1:22" s="4" customFormat="1" ht="51" x14ac:dyDescent="0.2">
      <c r="A2531" s="5" t="s">
        <v>8213</v>
      </c>
      <c r="B2531" s="5" t="s">
        <v>8213</v>
      </c>
      <c r="C2531" s="5" t="str">
        <f>+VLOOKUP(B2531,[2]Hoja1!$H$1:$I$5207,2,FALSE)</f>
        <v>CONTRATO DE PRESTACION DE SERVICIOS PROFESIONALES</v>
      </c>
      <c r="D2531" s="6" t="str">
        <f>+VLOOKUP(B2531,'[1]Contratistas-REP legal'!$C$1:$Z$3995,3,FALSE)</f>
        <v>EDWARD ANDREY FORERO AGUIRRE</v>
      </c>
      <c r="E2531" s="6">
        <f>+VLOOKUP(B2531,'[1]Contratistas-REP legal'!$C$1:$Z$3995,5,FALSE)</f>
        <v>1012413182</v>
      </c>
      <c r="F2531" s="7" t="s">
        <v>829</v>
      </c>
      <c r="G2531" s="8">
        <f>+VLOOKUP(B2531,'[1]Contratistas-REP legal'!$C$1:$Z$3995,17,FALSE)</f>
        <v>0</v>
      </c>
      <c r="H2531" s="9" t="str">
        <f>+VLOOKUP(B2531,'[1]Contratos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31" s="5" t="str">
        <f>+VLOOKUP(B2531,'[1]Contratos electrónicos SECOP II'!$D$1:$AZ$3653,23,FALSE)</f>
        <v>Inversión</v>
      </c>
      <c r="J2531" s="5"/>
      <c r="K2531" s="5" t="str">
        <f>+VLOOKUP(B2531,'[1]Contratos electrónicos SECOP II'!$D$1:$AZ$3653,26,FALSE)</f>
        <v>O23011733012024008608126</v>
      </c>
      <c r="L2531" s="11">
        <f>+VLOOKUP(B2531,'[1]Contratos electrónicos SECOP II'!$D$1:$AZ$3653,29,FALSE)</f>
        <v>15955478</v>
      </c>
      <c r="M2531" s="13">
        <v>45509</v>
      </c>
      <c r="N2531" s="13">
        <f>+VLOOKUP(B2531,'[1]Contratos electrónicos SECOP II'!$D$1:$AZ$3653,14,FALSE)</f>
        <v>45509</v>
      </c>
      <c r="O2531" s="13">
        <f>+VLOOKUP(B2531,'[1]Contratos electrónicos SECOP II'!$D$1:$AZ$3653,15,FALSE)</f>
        <v>45639</v>
      </c>
      <c r="P2531" s="15">
        <f t="shared" si="86"/>
        <v>131</v>
      </c>
      <c r="Q2531" s="11" t="s">
        <v>874</v>
      </c>
      <c r="R2531" s="11">
        <f>+VLOOKUP(B2531,[2]Hoja2!$A$3:$C$3503,3,FALSE)</f>
        <v>15955478</v>
      </c>
      <c r="S2531" s="11">
        <f t="shared" si="84"/>
        <v>0</v>
      </c>
      <c r="T2531" s="22">
        <f t="shared" si="85"/>
        <v>100</v>
      </c>
      <c r="U2531" s="5">
        <v>1</v>
      </c>
      <c r="V2531" s="10" t="s">
        <v>9217</v>
      </c>
    </row>
    <row r="2532" spans="1:22" s="4" customFormat="1" ht="51" x14ac:dyDescent="0.2">
      <c r="A2532" s="5" t="s">
        <v>8214</v>
      </c>
      <c r="B2532" s="5" t="s">
        <v>8214</v>
      </c>
      <c r="C2532" s="5" t="str">
        <f>+VLOOKUP(B2532,[2]Hoja1!$H$1:$I$5207,2,FALSE)</f>
        <v>CONTRATO DE PRESTACION DE SERVICIOS PROFESIONALES</v>
      </c>
      <c r="D2532" s="6" t="str">
        <f>+VLOOKUP(B2532,'[1]Contratistas-REP legal'!$C$1:$Z$3995,3,FALSE)</f>
        <v>PAOLA ANDREA ALVAREZ PERALTA</v>
      </c>
      <c r="E2532" s="6">
        <f>+VLOOKUP(B2532,'[1]Contratistas-REP legal'!$C$1:$Z$3995,5,FALSE)</f>
        <v>40439005</v>
      </c>
      <c r="F2532" s="7" t="s">
        <v>829</v>
      </c>
      <c r="G2532" s="8">
        <f>+VLOOKUP(B2532,'[1]Contratistas-REP legal'!$C$1:$Z$3995,17,FALSE)</f>
        <v>0</v>
      </c>
      <c r="H2532" s="9" t="str">
        <f>+VLOOKUP(B2532,'[1]Contratos electrónicos SECOP II'!$D$1:$AZ$3653,33,FALSE)</f>
        <v>Prestar servicios profesionales al Instituto Distrital de las Artes - IDARTES en el acompañamiento a las actividades asociadas a la planeación, seguimiento y articulación de las acciones del componente administrativo y financiero del Programa Crea, en coordinación con los demás componentes del Programa, atendiendo los lineamientos que para ello existan en la entidad.</v>
      </c>
      <c r="I2532" s="5" t="str">
        <f>+VLOOKUP(B2532,'[1]Contratos electrónicos SECOP II'!$D$1:$AZ$3653,23,FALSE)</f>
        <v>Inversión</v>
      </c>
      <c r="J2532" s="5"/>
      <c r="K2532" s="5" t="str">
        <f>+VLOOKUP(B2532,'[1]Contratos electrónicos SECOP II'!$D$1:$AZ$3653,26,FALSE)</f>
        <v>O23011733012024008608126</v>
      </c>
      <c r="L2532" s="11">
        <f>+VLOOKUP(B2532,'[1]Contratos electrónicos SECOP II'!$D$1:$AZ$3653,29,FALSE)</f>
        <v>52586667</v>
      </c>
      <c r="M2532" s="13">
        <v>45505</v>
      </c>
      <c r="N2532" s="13">
        <f>+VLOOKUP(B2532,'[1]Contratos electrónicos SECOP II'!$D$1:$AZ$3653,14,FALSE)</f>
        <v>45506</v>
      </c>
      <c r="O2532" s="13">
        <f>+VLOOKUP(B2532,'[1]Contratos electrónicos SECOP II'!$D$1:$AZ$3653,15,FALSE)</f>
        <v>45677</v>
      </c>
      <c r="P2532" s="15">
        <f t="shared" si="86"/>
        <v>172</v>
      </c>
      <c r="Q2532" s="11" t="s">
        <v>874</v>
      </c>
      <c r="R2532" s="11">
        <f>+VLOOKUP(B2532,[2]Hoja2!$A$3:$C$3503,3,FALSE)</f>
        <v>46400000</v>
      </c>
      <c r="S2532" s="11">
        <f t="shared" si="84"/>
        <v>6186667</v>
      </c>
      <c r="T2532" s="22">
        <f t="shared" si="85"/>
        <v>88.235293558346257</v>
      </c>
      <c r="U2532" s="5">
        <v>1</v>
      </c>
      <c r="V2532" s="10" t="s">
        <v>9218</v>
      </c>
    </row>
    <row r="2533" spans="1:22" s="4" customFormat="1" ht="51" x14ac:dyDescent="0.2">
      <c r="A2533" s="5" t="s">
        <v>8215</v>
      </c>
      <c r="B2533" s="5" t="s">
        <v>8215</v>
      </c>
      <c r="C2533" s="5" t="str">
        <f>+VLOOKUP(B2533,[2]Hoja1!$H$1:$I$5207,2,FALSE)</f>
        <v>CONTRATO DE PRESTACION DE SERVICIOS DE APOYO A LA GESTION</v>
      </c>
      <c r="D2533" s="6" t="str">
        <f>+VLOOKUP(B2533,'[1]Contratistas-REP legal'!$C$1:$Z$3995,3,FALSE)</f>
        <v>ANDREA JOHANNA DUARTE LOPEZ</v>
      </c>
      <c r="E2533" s="6">
        <f>+VLOOKUP(B2533,'[1]Contratistas-REP legal'!$C$1:$Z$3995,5,FALSE)</f>
        <v>53015957</v>
      </c>
      <c r="F2533" s="7" t="s">
        <v>829</v>
      </c>
      <c r="G2533" s="8">
        <f>+VLOOKUP(B2533,'[1]Contratistas-REP legal'!$C$1:$Z$3995,17,FALSE)</f>
        <v>0</v>
      </c>
      <c r="H2533" s="9" t="str">
        <f>+VLOOKUP(B2533,'[1]Contratos electrónicos SECOP II'!$D$1:$AZ$3653,33,FALSE)</f>
        <v>Prestar servicios de apoyo a la gestion al Instituto Distrital de las Artes - IDARTES - Subdirección de Formación Artística, en las actividades asociadas a la consolidacion y seguimiento administrativo, así como apoyo a la supervisión de los contratos y/o convenios asignados, acorde con los procesos y procedimientos definidos en la entidad.</v>
      </c>
      <c r="I2533" s="5" t="str">
        <f>+VLOOKUP(B2533,'[1]Contratos electrónicos SECOP II'!$D$1:$AZ$3653,23,FALSE)</f>
        <v>Inversión</v>
      </c>
      <c r="J2533" s="5"/>
      <c r="K2533" s="5" t="str">
        <f>+VLOOKUP(B2533,'[1]Contratos electrónicos SECOP II'!$D$1:$AZ$3653,26,FALSE)</f>
        <v>O23011733012024008608126</v>
      </c>
      <c r="L2533" s="11">
        <f>+VLOOKUP(B2533,'[1]Contratos electrónicos SECOP II'!$D$1:$AZ$3653,29,FALSE)</f>
        <v>37380000</v>
      </c>
      <c r="M2533" s="13">
        <v>45505</v>
      </c>
      <c r="N2533" s="13">
        <f>+VLOOKUP(B2533,'[1]Contratos electrónicos SECOP II'!$D$1:$AZ$3653,14,FALSE)</f>
        <v>45506</v>
      </c>
      <c r="O2533" s="13">
        <f>+VLOOKUP(B2533,'[1]Contratos electrónicos SECOP II'!$D$1:$AZ$3653,15,FALSE)</f>
        <v>45688</v>
      </c>
      <c r="P2533" s="15">
        <f t="shared" si="86"/>
        <v>183</v>
      </c>
      <c r="Q2533" s="11" t="s">
        <v>874</v>
      </c>
      <c r="R2533" s="11">
        <f>+VLOOKUP(B2533,[2]Hoja2!$A$3:$C$3503,3,FALSE)</f>
        <v>31150000</v>
      </c>
      <c r="S2533" s="11">
        <f t="shared" si="84"/>
        <v>6230000</v>
      </c>
      <c r="T2533" s="22">
        <f t="shared" si="85"/>
        <v>83.333333333333329</v>
      </c>
      <c r="U2533" s="5">
        <v>1</v>
      </c>
      <c r="V2533" s="10" t="s">
        <v>9219</v>
      </c>
    </row>
    <row r="2534" spans="1:22" s="4" customFormat="1" ht="51" x14ac:dyDescent="0.2">
      <c r="A2534" s="5" t="s">
        <v>8216</v>
      </c>
      <c r="B2534" s="5" t="s">
        <v>8216</v>
      </c>
      <c r="C2534" s="5" t="str">
        <f>+VLOOKUP(B2534,[2]Hoja1!$H$1:$I$5207,2,FALSE)</f>
        <v>CONTRATO DE PRESTACION DE SERVICIOS DE APOYO A LA GESTION</v>
      </c>
      <c r="D2534" s="6" t="str">
        <f>+VLOOKUP(B2534,'[1]Contratistas-REP legal'!$C$1:$Z$3995,3,FALSE)</f>
        <v>CESAR RODRIGO DUARTE NOVOA</v>
      </c>
      <c r="E2534" s="6">
        <f>+VLOOKUP(B2534,'[1]Contratistas-REP legal'!$C$1:$Z$3995,5,FALSE)</f>
        <v>79852529</v>
      </c>
      <c r="F2534" s="7" t="s">
        <v>829</v>
      </c>
      <c r="G2534" s="8">
        <f>+VLOOKUP(B2534,'[1]Contratistas-REP legal'!$C$1:$Z$3995,17,FALSE)</f>
        <v>0</v>
      </c>
      <c r="H2534" s="9" t="str">
        <f>+VLOOKUP(B2534,'[1]Contratos electrónicos SECOP II'!$D$1:$AZ$3653,33,FALSE)</f>
        <v>Prestar servicios de apoyo a la gestión al Idartes - Subdirección de las Artes - Gerencia de Música en actividades asociadas con la formulación, ejecución, acompañamiento, seguimiento y evaluación de los proyectos de circulación sectorial y estrategias de relacionamiento que adelante la dependencia</v>
      </c>
      <c r="I2534" s="5" t="str">
        <f>+VLOOKUP(B2534,'[1]Contratos electrónicos SECOP II'!$D$1:$AZ$3653,23,FALSE)</f>
        <v>Inversión</v>
      </c>
      <c r="J2534" s="5"/>
      <c r="K2534" s="5" t="str">
        <f>+VLOOKUP(B2534,'[1]Contratos electrónicos SECOP II'!$D$1:$AZ$3653,26,FALSE)</f>
        <v>O23011733012024014605099</v>
      </c>
      <c r="L2534" s="11">
        <f>+VLOOKUP(B2534,'[1]Contratos electrónicos SECOP II'!$D$1:$AZ$3653,29,FALSE)</f>
        <v>27500000</v>
      </c>
      <c r="M2534" s="13">
        <v>45505</v>
      </c>
      <c r="N2534" s="13">
        <f>+VLOOKUP(B2534,'[1]Contratos electrónicos SECOP II'!$D$1:$AZ$3653,14,FALSE)</f>
        <v>45506</v>
      </c>
      <c r="O2534" s="13">
        <f>+VLOOKUP(B2534,'[1]Contratos electrónicos SECOP II'!$D$1:$AZ$3653,15,FALSE)</f>
        <v>45656</v>
      </c>
      <c r="P2534" s="15">
        <f t="shared" si="86"/>
        <v>151</v>
      </c>
      <c r="Q2534" s="11" t="s">
        <v>874</v>
      </c>
      <c r="R2534" s="11">
        <f>+VLOOKUP(B2534,[2]Hoja2!$A$3:$C$3503,3,FALSE)</f>
        <v>22000000</v>
      </c>
      <c r="S2534" s="11">
        <f t="shared" si="84"/>
        <v>5500000</v>
      </c>
      <c r="T2534" s="22">
        <f t="shared" si="85"/>
        <v>80</v>
      </c>
      <c r="U2534" s="5">
        <v>0</v>
      </c>
      <c r="V2534" s="10" t="s">
        <v>9220</v>
      </c>
    </row>
    <row r="2535" spans="1:22" s="4" customFormat="1" ht="51" x14ac:dyDescent="0.2">
      <c r="A2535" s="5" t="s">
        <v>8217</v>
      </c>
      <c r="B2535" s="5" t="s">
        <v>8217</v>
      </c>
      <c r="C2535" s="5" t="str">
        <f>+VLOOKUP(B2535,[2]Hoja1!$H$1:$I$5207,2,FALSE)</f>
        <v>CONTRATO DE PRESTACION DE SERVICIOS PROFESIONALES</v>
      </c>
      <c r="D2535" s="6" t="str">
        <f>+VLOOKUP(B2535,'[1]Contratistas-REP legal'!$C$1:$Z$3995,3,FALSE)</f>
        <v>DANIEL GARCIA PUERTO</v>
      </c>
      <c r="E2535" s="6">
        <f>+VLOOKUP(B2535,'[1]Contratistas-REP legal'!$C$1:$Z$3995,5,FALSE)</f>
        <v>80772871</v>
      </c>
      <c r="F2535" s="7" t="s">
        <v>829</v>
      </c>
      <c r="G2535" s="8">
        <f>+VLOOKUP(B2535,'[1]Contratistas-REP legal'!$C$1:$Z$3995,17,FALSE)</f>
        <v>0</v>
      </c>
      <c r="H2535" s="9" t="str">
        <f>+VLOOKUP(B2535,'[1]Contratos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35" s="5" t="str">
        <f>+VLOOKUP(B2535,'[1]Contratos electrónicos SECOP II'!$D$1:$AZ$3653,23,FALSE)</f>
        <v>Inversión</v>
      </c>
      <c r="J2535" s="5"/>
      <c r="K2535" s="5" t="str">
        <f>+VLOOKUP(B2535,'[1]Contratos electrónicos SECOP II'!$D$1:$AZ$3653,26,FALSE)</f>
        <v>O23011733012024008608126</v>
      </c>
      <c r="L2535" s="11">
        <f>+VLOOKUP(B2535,'[1]Contratos electrónicos SECOP II'!$D$1:$AZ$3653,29,FALSE)</f>
        <v>12596430</v>
      </c>
      <c r="M2535" s="13">
        <v>45506</v>
      </c>
      <c r="N2535" s="13">
        <f>+VLOOKUP(B2535,'[1]Contratos electrónicos SECOP II'!$D$1:$AZ$3653,14,FALSE)</f>
        <v>45510</v>
      </c>
      <c r="O2535" s="13">
        <f>+VLOOKUP(B2535,'[1]Contratos electrónicos SECOP II'!$D$1:$AZ$3653,15,FALSE)</f>
        <v>45611</v>
      </c>
      <c r="P2535" s="15">
        <f t="shared" si="86"/>
        <v>102</v>
      </c>
      <c r="Q2535" s="11" t="s">
        <v>874</v>
      </c>
      <c r="R2535" s="11">
        <f>+VLOOKUP(B2535,[2]Hoja2!$A$3:$C$3503,3,FALSE)</f>
        <v>12596430</v>
      </c>
      <c r="S2535" s="11">
        <f t="shared" si="84"/>
        <v>0</v>
      </c>
      <c r="T2535" s="22">
        <f t="shared" si="85"/>
        <v>100</v>
      </c>
      <c r="U2535" s="5">
        <v>0</v>
      </c>
      <c r="V2535" s="10" t="s">
        <v>9221</v>
      </c>
    </row>
    <row r="2536" spans="1:22" s="4" customFormat="1" ht="63.75" x14ac:dyDescent="0.2">
      <c r="A2536" s="5" t="s">
        <v>8218</v>
      </c>
      <c r="B2536" s="5" t="s">
        <v>8218</v>
      </c>
      <c r="C2536" s="5" t="str">
        <f>+VLOOKUP(B2536,[2]Hoja1!$H$1:$I$5207,2,FALSE)</f>
        <v>CONTRATO DE PRESTACION DE SERVICIOS DE APOYO A LA GESTION</v>
      </c>
      <c r="D2536" s="6" t="str">
        <f>+VLOOKUP(B2536,'[1]Contratistas-REP legal'!$C$1:$Z$3995,3,FALSE)</f>
        <v>SANTIAGO GOMEZ CASTAÑEDA</v>
      </c>
      <c r="E2536" s="6">
        <f>+VLOOKUP(B2536,'[1]Contratistas-REP legal'!$C$1:$Z$3995,5,FALSE)</f>
        <v>1032476160</v>
      </c>
      <c r="F2536" s="7" t="s">
        <v>829</v>
      </c>
      <c r="G2536" s="8">
        <f>+VLOOKUP(B2536,'[1]Contratistas-REP legal'!$C$1:$Z$3995,17,FALSE)</f>
        <v>0</v>
      </c>
      <c r="H2536" s="9" t="str">
        <f>+VLOOKUP(B2536,'[1]Contratos electrónicos SECOP II'!$D$1:$AZ$3653,33,FALSE)</f>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
      <c r="I2536" s="5" t="str">
        <f>+VLOOKUP(B2536,'[1]Contratos electrónicos SECOP II'!$D$1:$AZ$3653,23,FALSE)</f>
        <v>Inversión</v>
      </c>
      <c r="J2536" s="5"/>
      <c r="K2536" s="5" t="str">
        <f>+VLOOKUP(B2536,'[1]Contratos electrónicos SECOP II'!$D$1:$AZ$3653,26,FALSE)</f>
        <v>O23011733012024014605099</v>
      </c>
      <c r="L2536" s="11">
        <f>+VLOOKUP(B2536,'[1]Contratos electrónicos SECOP II'!$D$1:$AZ$3653,29,FALSE)</f>
        <v>15000000</v>
      </c>
      <c r="M2536" s="13">
        <v>45505</v>
      </c>
      <c r="N2536" s="13">
        <f>+VLOOKUP(B2536,'[1]Contratos electrónicos SECOP II'!$D$1:$AZ$3653,14,FALSE)</f>
        <v>45509</v>
      </c>
      <c r="O2536" s="13">
        <f>+VLOOKUP(B2536,'[1]Contratos electrónicos SECOP II'!$D$1:$AZ$3653,15,FALSE)</f>
        <v>45657</v>
      </c>
      <c r="P2536" s="15">
        <f t="shared" si="86"/>
        <v>149</v>
      </c>
      <c r="Q2536" s="11" t="s">
        <v>874</v>
      </c>
      <c r="R2536" s="11">
        <f>+VLOOKUP(B2536,[2]Hoja2!$A$3:$C$3503,3,FALSE)</f>
        <v>12000000</v>
      </c>
      <c r="S2536" s="11">
        <f t="shared" si="84"/>
        <v>3000000</v>
      </c>
      <c r="T2536" s="22">
        <f t="shared" si="85"/>
        <v>80</v>
      </c>
      <c r="U2536" s="5">
        <v>0</v>
      </c>
      <c r="V2536" s="10" t="s">
        <v>9222</v>
      </c>
    </row>
    <row r="2537" spans="1:22" s="4" customFormat="1" ht="51" x14ac:dyDescent="0.2">
      <c r="A2537" s="5" t="s">
        <v>8219</v>
      </c>
      <c r="B2537" s="5" t="s">
        <v>8219</v>
      </c>
      <c r="C2537" s="5" t="str">
        <f>+VLOOKUP(B2537,[2]Hoja1!$H$1:$I$5207,2,FALSE)</f>
        <v>CONTRATO DE PRESTACION DE SERVICIOS PROFESIONALES</v>
      </c>
      <c r="D2537" s="6" t="str">
        <f>+VLOOKUP(B2537,'[1]Contratistas-REP legal'!$C$1:$Z$3995,3,FALSE)</f>
        <v>CHRISTIAN FERNANDO ROBLES SOLANO</v>
      </c>
      <c r="E2537" s="6">
        <f>+VLOOKUP(B2537,'[1]Contratistas-REP legal'!$C$1:$Z$3995,5,FALSE)</f>
        <v>1014217692</v>
      </c>
      <c r="F2537" s="7" t="s">
        <v>829</v>
      </c>
      <c r="G2537" s="8">
        <f>+VLOOKUP(B2537,'[1]Contratistas-REP legal'!$C$1:$Z$3995,17,FALSE)</f>
        <v>0</v>
      </c>
      <c r="H2537" s="9" t="str">
        <f>+VLOOKUP(B2537,'[1]Contratos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37" s="5" t="str">
        <f>+VLOOKUP(B2537,'[1]Contratos electrónicos SECOP II'!$D$1:$AZ$3653,23,FALSE)</f>
        <v>Inversión</v>
      </c>
      <c r="J2537" s="5"/>
      <c r="K2537" s="5" t="str">
        <f>+VLOOKUP(B2537,'[1]Contratos electrónicos SECOP II'!$D$1:$AZ$3653,26,FALSE)</f>
        <v>O23011733012024008608122</v>
      </c>
      <c r="L2537" s="11">
        <f>+VLOOKUP(B2537,'[1]Contratos electrónicos SECOP II'!$D$1:$AZ$3653,29,FALSE)</f>
        <v>8415908</v>
      </c>
      <c r="M2537" s="13">
        <v>45505</v>
      </c>
      <c r="N2537" s="13">
        <f>+VLOOKUP(B2537,'[1]Contratos electrónicos SECOP II'!$D$1:$AZ$3653,14,FALSE)</f>
        <v>45506</v>
      </c>
      <c r="O2537" s="13">
        <f>+VLOOKUP(B2537,'[1]Contratos electrónicos SECOP II'!$D$1:$AZ$3653,15,FALSE)</f>
        <v>45611</v>
      </c>
      <c r="P2537" s="15">
        <f t="shared" si="86"/>
        <v>106</v>
      </c>
      <c r="Q2537" s="11" t="s">
        <v>874</v>
      </c>
      <c r="R2537" s="11">
        <f>+VLOOKUP(B2537,[2]Hoja2!$A$3:$C$3503,3,FALSE)</f>
        <v>8415908</v>
      </c>
      <c r="S2537" s="11">
        <f t="shared" si="84"/>
        <v>0</v>
      </c>
      <c r="T2537" s="22">
        <f t="shared" si="85"/>
        <v>100</v>
      </c>
      <c r="U2537" s="5">
        <v>0</v>
      </c>
      <c r="V2537" s="10" t="s">
        <v>9223</v>
      </c>
    </row>
    <row r="2538" spans="1:22" s="4" customFormat="1" ht="51" x14ac:dyDescent="0.2">
      <c r="A2538" s="5" t="s">
        <v>8220</v>
      </c>
      <c r="B2538" s="5" t="s">
        <v>8220</v>
      </c>
      <c r="C2538" s="5" t="str">
        <f>+VLOOKUP(B2538,[2]Hoja1!$H$1:$I$5207,2,FALSE)</f>
        <v>CONTRATO DE PRESTACION DE SERVICIOS PROFESIONALES</v>
      </c>
      <c r="D2538" s="6" t="str">
        <f>+VLOOKUP(B2538,'[1]Contratistas-REP legal'!$C$1:$Z$3995,3,FALSE)</f>
        <v>OSCAR JULIAN CASTILLO MORENO</v>
      </c>
      <c r="E2538" s="6">
        <f>+VLOOKUP(B2538,'[1]Contratistas-REP legal'!$C$1:$Z$3995,5,FALSE)</f>
        <v>1018500835</v>
      </c>
      <c r="F2538" s="7" t="s">
        <v>829</v>
      </c>
      <c r="G2538" s="8">
        <f>+VLOOKUP(B2538,'[1]Contratistas-REP legal'!$C$1:$Z$3995,17,FALSE)</f>
        <v>0</v>
      </c>
      <c r="H2538" s="9" t="str">
        <f>+VLOOKUP(B2538,'[1]Contratos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38" s="5" t="str">
        <f>+VLOOKUP(B2538,'[1]Contratos electrónicos SECOP II'!$D$1:$AZ$3653,23,FALSE)</f>
        <v>Inversión</v>
      </c>
      <c r="J2538" s="5"/>
      <c r="K2538" s="5" t="str">
        <f>+VLOOKUP(B2538,'[1]Contratos electrónicos SECOP II'!$D$1:$AZ$3653,26,FALSE)</f>
        <v>O23011733012024008608122</v>
      </c>
      <c r="L2538" s="11">
        <f>+VLOOKUP(B2538,'[1]Contratos electrónicos SECOP II'!$D$1:$AZ$3653,29,FALSE)</f>
        <v>8415908</v>
      </c>
      <c r="M2538" s="13">
        <v>45505</v>
      </c>
      <c r="N2538" s="13">
        <f>+VLOOKUP(B2538,'[1]Contratos electrónicos SECOP II'!$D$1:$AZ$3653,14,FALSE)</f>
        <v>45512</v>
      </c>
      <c r="O2538" s="13">
        <f>+VLOOKUP(B2538,'[1]Contratos electrónicos SECOP II'!$D$1:$AZ$3653,15,FALSE)</f>
        <v>45611</v>
      </c>
      <c r="P2538" s="15">
        <f t="shared" si="86"/>
        <v>100</v>
      </c>
      <c r="Q2538" s="11" t="s">
        <v>874</v>
      </c>
      <c r="R2538" s="11">
        <f>+VLOOKUP(B2538,[2]Hoja2!$A$3:$C$3503,3,FALSE)</f>
        <v>8415908</v>
      </c>
      <c r="S2538" s="11">
        <f t="shared" si="84"/>
        <v>0</v>
      </c>
      <c r="T2538" s="22">
        <f t="shared" si="85"/>
        <v>100</v>
      </c>
      <c r="U2538" s="5">
        <v>0</v>
      </c>
      <c r="V2538" s="10" t="s">
        <v>9224</v>
      </c>
    </row>
    <row r="2539" spans="1:22" s="4" customFormat="1" ht="51" x14ac:dyDescent="0.2">
      <c r="A2539" s="5" t="s">
        <v>8221</v>
      </c>
      <c r="B2539" s="5" t="s">
        <v>8221</v>
      </c>
      <c r="C2539" s="5" t="str">
        <f>+VLOOKUP(B2539,[2]Hoja1!$H$1:$I$5207,2,FALSE)</f>
        <v>CONTRATO DE PRESTACION DE SERVICIOS PROFESIONALES</v>
      </c>
      <c r="D2539" s="6" t="str">
        <f>+VLOOKUP(B2539,'[1]Contratistas-REP legal'!$C$1:$Z$3995,3,FALSE)</f>
        <v>IVONNE ASTRID CHAVEZ AGUDELO</v>
      </c>
      <c r="E2539" s="6">
        <f>+VLOOKUP(B2539,'[1]Contratistas-REP legal'!$C$1:$Z$3995,5,FALSE)</f>
        <v>1070925615</v>
      </c>
      <c r="F2539" s="7" t="s">
        <v>829</v>
      </c>
      <c r="G2539" s="8">
        <f>+VLOOKUP(B2539,'[1]Contratistas-REP legal'!$C$1:$Z$3995,17,FALSE)</f>
        <v>0</v>
      </c>
      <c r="H2539" s="9" t="str">
        <f>+VLOOKUP(B2539,'[1]Contratos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39" s="5" t="str">
        <f>+VLOOKUP(B2539,'[1]Contratos electrónicos SECOP II'!$D$1:$AZ$3653,23,FALSE)</f>
        <v>Inversión</v>
      </c>
      <c r="J2539" s="5"/>
      <c r="K2539" s="5" t="str">
        <f>+VLOOKUP(B2539,'[1]Contratos electrónicos SECOP II'!$D$1:$AZ$3653,26,FALSE)</f>
        <v>O23011733012024008608122</v>
      </c>
      <c r="L2539" s="11">
        <f>+VLOOKUP(B2539,'[1]Contratos electrónicos SECOP II'!$D$1:$AZ$3653,29,FALSE)</f>
        <v>8415908</v>
      </c>
      <c r="M2539" s="13">
        <v>45505</v>
      </c>
      <c r="N2539" s="13">
        <f>+VLOOKUP(B2539,'[1]Contratos electrónicos SECOP II'!$D$1:$AZ$3653,14,FALSE)</f>
        <v>45512</v>
      </c>
      <c r="O2539" s="13">
        <f>+VLOOKUP(B2539,'[1]Contratos electrónicos SECOP II'!$D$1:$AZ$3653,15,FALSE)</f>
        <v>45611</v>
      </c>
      <c r="P2539" s="15">
        <f t="shared" si="86"/>
        <v>100</v>
      </c>
      <c r="Q2539" s="11" t="s">
        <v>874</v>
      </c>
      <c r="R2539" s="11">
        <f>+VLOOKUP(B2539,[2]Hoja2!$A$3:$C$3503,3,FALSE)</f>
        <v>8415908</v>
      </c>
      <c r="S2539" s="11">
        <f t="shared" si="84"/>
        <v>0</v>
      </c>
      <c r="T2539" s="22">
        <f t="shared" si="85"/>
        <v>100</v>
      </c>
      <c r="U2539" s="5">
        <v>0</v>
      </c>
      <c r="V2539" s="10" t="s">
        <v>9225</v>
      </c>
    </row>
    <row r="2540" spans="1:22" s="4" customFormat="1" ht="51" x14ac:dyDescent="0.2">
      <c r="A2540" s="5" t="s">
        <v>8222</v>
      </c>
      <c r="B2540" s="5" t="s">
        <v>8222</v>
      </c>
      <c r="C2540" s="5" t="str">
        <f>+VLOOKUP(B2540,[2]Hoja1!$H$1:$I$5207,2,FALSE)</f>
        <v>CONTRATO DE PRESTACION DE SERVICIOS PROFESIONALES</v>
      </c>
      <c r="D2540" s="6" t="str">
        <f>+VLOOKUP(B2540,'[1]Contratistas-REP legal'!$C$1:$Z$3995,3,FALSE)</f>
        <v>SERGIO ALEJANDRO DEVIA TELLEZ</v>
      </c>
      <c r="E2540" s="6">
        <f>+VLOOKUP(B2540,'[1]Contratistas-REP legal'!$C$1:$Z$3995,5,FALSE)</f>
        <v>1022398928</v>
      </c>
      <c r="F2540" s="7" t="s">
        <v>829</v>
      </c>
      <c r="G2540" s="8">
        <f>+VLOOKUP(B2540,'[1]Contratistas-REP legal'!$C$1:$Z$3995,17,FALSE)</f>
        <v>0</v>
      </c>
      <c r="H2540" s="9" t="str">
        <f>+VLOOKUP(B2540,'[1]Contratos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40" s="5" t="str">
        <f>+VLOOKUP(B2540,'[1]Contratos electrónicos SECOP II'!$D$1:$AZ$3653,23,FALSE)</f>
        <v>Inversión</v>
      </c>
      <c r="J2540" s="5"/>
      <c r="K2540" s="5" t="str">
        <f>+VLOOKUP(B2540,'[1]Contratos electrónicos SECOP II'!$D$1:$AZ$3653,26,FALSE)</f>
        <v>O23011733012024008608126</v>
      </c>
      <c r="L2540" s="11">
        <f>+VLOOKUP(B2540,'[1]Contratos electrónicos SECOP II'!$D$1:$AZ$3653,29,FALSE)</f>
        <v>12596430</v>
      </c>
      <c r="M2540" s="13">
        <v>45509</v>
      </c>
      <c r="N2540" s="13">
        <f>+VLOOKUP(B2540,'[1]Contratos electrónicos SECOP II'!$D$1:$AZ$3653,14,FALSE)</f>
        <v>45512</v>
      </c>
      <c r="O2540" s="13">
        <f>+VLOOKUP(B2540,'[1]Contratos electrónicos SECOP II'!$D$1:$AZ$3653,15,FALSE)</f>
        <v>45611</v>
      </c>
      <c r="P2540" s="15">
        <f t="shared" si="86"/>
        <v>100</v>
      </c>
      <c r="Q2540" s="11" t="s">
        <v>874</v>
      </c>
      <c r="R2540" s="11">
        <f>+VLOOKUP(B2540,[2]Hoja2!$A$3:$C$3503,3,FALSE)</f>
        <v>12596430</v>
      </c>
      <c r="S2540" s="11">
        <f t="shared" si="84"/>
        <v>0</v>
      </c>
      <c r="T2540" s="22">
        <f t="shared" si="85"/>
        <v>100</v>
      </c>
      <c r="U2540" s="5">
        <v>0</v>
      </c>
      <c r="V2540" s="10" t="s">
        <v>9226</v>
      </c>
    </row>
    <row r="2541" spans="1:22" s="4" customFormat="1" ht="51" x14ac:dyDescent="0.2">
      <c r="A2541" s="5" t="s">
        <v>8223</v>
      </c>
      <c r="B2541" s="5" t="s">
        <v>8223</v>
      </c>
      <c r="C2541" s="5" t="str">
        <f>+VLOOKUP(B2541,[2]Hoja1!$H$1:$I$5207,2,FALSE)</f>
        <v>CONTRATO DE PRESTACION DE SERVICIOS DE APOYO A LA GESTION</v>
      </c>
      <c r="D2541" s="6" t="str">
        <f>+VLOOKUP(B2541,'[1]Contratistas-REP legal'!$C$1:$Z$3995,3,FALSE)</f>
        <v>ERIK ESTRADA NEIRA</v>
      </c>
      <c r="E2541" s="6">
        <f>+VLOOKUP(B2541,'[1]Contratistas-REP legal'!$C$1:$Z$3995,5,FALSE)</f>
        <v>80723970</v>
      </c>
      <c r="F2541" s="7" t="s">
        <v>829</v>
      </c>
      <c r="G2541" s="8">
        <f>+VLOOKUP(B2541,'[1]Contratistas-REP legal'!$C$1:$Z$3995,17,FALSE)</f>
        <v>0</v>
      </c>
      <c r="H2541" s="9" t="str">
        <f>+VLOOKUP(B2541,'[1]Contratos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541" s="5" t="str">
        <f>+VLOOKUP(B2541,'[1]Contratos electrónicos SECOP II'!$D$1:$AZ$3653,23,FALSE)</f>
        <v>Inversión</v>
      </c>
      <c r="J2541" s="5"/>
      <c r="K2541" s="5" t="str">
        <f>+VLOOKUP(B2541,'[1]Contratos electrónicos SECOP II'!$D$1:$AZ$3653,26,FALSE)</f>
        <v>O23011733012024008608051</v>
      </c>
      <c r="L2541" s="11">
        <f>+VLOOKUP(B2541,'[1]Contratos electrónicos SECOP II'!$D$1:$AZ$3653,29,FALSE)</f>
        <v>12596430</v>
      </c>
      <c r="M2541" s="13">
        <v>45505</v>
      </c>
      <c r="N2541" s="13">
        <f>+VLOOKUP(B2541,'[1]Contratos electrónicos SECOP II'!$D$1:$AZ$3653,14,FALSE)</f>
        <v>45506</v>
      </c>
      <c r="O2541" s="13">
        <f>+VLOOKUP(B2541,'[1]Contratos electrónicos SECOP II'!$D$1:$AZ$3653,15,FALSE)</f>
        <v>45611</v>
      </c>
      <c r="P2541" s="15">
        <f t="shared" si="86"/>
        <v>106</v>
      </c>
      <c r="Q2541" s="11" t="s">
        <v>874</v>
      </c>
      <c r="R2541" s="11">
        <f>+VLOOKUP(B2541,[2]Hoja2!$A$3:$C$3503,3,FALSE)</f>
        <v>12596430</v>
      </c>
      <c r="S2541" s="11">
        <f t="shared" si="84"/>
        <v>0</v>
      </c>
      <c r="T2541" s="22">
        <f t="shared" si="85"/>
        <v>100</v>
      </c>
      <c r="U2541" s="5">
        <v>0</v>
      </c>
      <c r="V2541" s="10" t="s">
        <v>9227</v>
      </c>
    </row>
    <row r="2542" spans="1:22" s="4" customFormat="1" ht="51" x14ac:dyDescent="0.2">
      <c r="A2542" s="5" t="s">
        <v>8224</v>
      </c>
      <c r="B2542" s="5" t="s">
        <v>8224</v>
      </c>
      <c r="C2542" s="5" t="str">
        <f>+VLOOKUP(B2542,[2]Hoja1!$H$1:$I$5207,2,FALSE)</f>
        <v>CONTRATO DE PRESTACION DE SERVICIOS PROFESIONALES</v>
      </c>
      <c r="D2542" s="6" t="str">
        <f>+VLOOKUP(B2542,'[1]Contratistas-REP legal'!$C$1:$Z$3995,3,FALSE)</f>
        <v>LEIDY VANESSA SERRATO ALFONSO</v>
      </c>
      <c r="E2542" s="6">
        <f>+VLOOKUP(B2542,'[1]Contratistas-REP legal'!$C$1:$Z$3995,5,FALSE)</f>
        <v>1030667288</v>
      </c>
      <c r="F2542" s="7" t="s">
        <v>829</v>
      </c>
      <c r="G2542" s="8">
        <f>+VLOOKUP(B2542,'[1]Contratistas-REP legal'!$C$1:$Z$3995,17,FALSE)</f>
        <v>0</v>
      </c>
      <c r="H2542" s="9" t="str">
        <f>+VLOOKUP(B2542,'[1]Contratos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42" s="5" t="str">
        <f>+VLOOKUP(B2542,'[1]Contratos electrónicos SECOP II'!$D$1:$AZ$3653,23,FALSE)</f>
        <v>Inversión</v>
      </c>
      <c r="J2542" s="5"/>
      <c r="K2542" s="5" t="str">
        <f>+VLOOKUP(B2542,'[1]Contratos electrónicos SECOP II'!$D$1:$AZ$3653,26,FALSE)</f>
        <v>O23011733012024008608126</v>
      </c>
      <c r="L2542" s="11">
        <f>+VLOOKUP(B2542,'[1]Contratos electrónicos SECOP II'!$D$1:$AZ$3653,29,FALSE)</f>
        <v>8415908</v>
      </c>
      <c r="M2542" s="13">
        <v>45505</v>
      </c>
      <c r="N2542" s="13">
        <f>+VLOOKUP(B2542,'[1]Contratos electrónicos SECOP II'!$D$1:$AZ$3653,14,FALSE)</f>
        <v>45509</v>
      </c>
      <c r="O2542" s="13">
        <f>+VLOOKUP(B2542,'[1]Contratos electrónicos SECOP II'!$D$1:$AZ$3653,15,FALSE)</f>
        <v>45611</v>
      </c>
      <c r="P2542" s="15">
        <f t="shared" si="86"/>
        <v>103</v>
      </c>
      <c r="Q2542" s="11" t="s">
        <v>874</v>
      </c>
      <c r="R2542" s="11">
        <f>+VLOOKUP(B2542,[2]Hoja2!$A$3:$C$3503,3,FALSE)</f>
        <v>8415908</v>
      </c>
      <c r="S2542" s="11">
        <f t="shared" si="84"/>
        <v>0</v>
      </c>
      <c r="T2542" s="22">
        <f t="shared" si="85"/>
        <v>100</v>
      </c>
      <c r="U2542" s="5">
        <v>0</v>
      </c>
      <c r="V2542" s="10" t="s">
        <v>9228</v>
      </c>
    </row>
    <row r="2543" spans="1:22" s="4" customFormat="1" ht="63.75" x14ac:dyDescent="0.2">
      <c r="A2543" s="5" t="s">
        <v>8225</v>
      </c>
      <c r="B2543" s="5" t="s">
        <v>8225</v>
      </c>
      <c r="C2543" s="5" t="str">
        <f>+VLOOKUP(B2543,[2]Hoja1!$H$1:$I$5207,2,FALSE)</f>
        <v>CONTRATO DE PRESTACION DE SERVICIOS PROFESIONALES</v>
      </c>
      <c r="D2543" s="6" t="str">
        <f>+VLOOKUP(B2543,'[1]Contratistas-REP legal'!$C$1:$Z$3995,3,FALSE)</f>
        <v>MIGDALIA TOVAR MURCIA</v>
      </c>
      <c r="E2543" s="6">
        <f>+VLOOKUP(B2543,'[1]Contratistas-REP legal'!$C$1:$Z$3995,5,FALSE)</f>
        <v>51890372</v>
      </c>
      <c r="F2543" s="7" t="s">
        <v>829</v>
      </c>
      <c r="G2543" s="8">
        <f>+VLOOKUP(B2543,'[1]Contratistas-REP legal'!$C$1:$Z$3995,17,FALSE)</f>
        <v>0</v>
      </c>
      <c r="H2543" s="9" t="str">
        <f>+VLOOKUP(B2543,'[1]Contratos electrónicos SECOP II'!$D$1:$AZ$3653,33,FALSE)</f>
        <v>P RESTAR SERVICIOS PROFESIONALES AL IDARTES - SUBDIRECCIÓN DE LAS ARTES PARA EL ACOMPAÑAMIENTO EN LA IMPLEMENTACIÓN DE 
 LOS ENFOQUES POBLACIONAL Y DE GÉNERO DE LOS SECTORES SOCIALES Y LAS LOCALIDADES ASIGNADAS EN EL MARCO PLAN DE 
 DESARROLLO DISTRITAL BOGOTÁ CAMINA SEGURA 2024- 2027, ACORDE CON LA MISIONALIDAD DE LA ENTIDAD.</v>
      </c>
      <c r="I2543" s="5" t="str">
        <f>+VLOOKUP(B2543,'[1]Contratos electrónicos SECOP II'!$D$1:$AZ$3653,23,FALSE)</f>
        <v>Inversión</v>
      </c>
      <c r="J2543" s="5"/>
      <c r="K2543" s="5" t="str">
        <f>+VLOOKUP(B2543,'[1]Contratos electrónicos SECOP II'!$D$1:$AZ$3653,26,FALSE)</f>
        <v>O23011733012024014605099</v>
      </c>
      <c r="L2543" s="11">
        <f>+VLOOKUP(B2543,'[1]Contratos electrónicos SECOP II'!$D$1:$AZ$3653,29,FALSE)</f>
        <v>48156365</v>
      </c>
      <c r="M2543" s="13">
        <v>45506</v>
      </c>
      <c r="N2543" s="13">
        <f>+VLOOKUP(B2543,'[1]Contratos electrónicos SECOP II'!$D$1:$AZ$3653,14,FALSE)</f>
        <v>45509</v>
      </c>
      <c r="O2543" s="13">
        <f>+VLOOKUP(B2543,'[1]Contratos electrónicos SECOP II'!$D$1:$AZ$3653,15,FALSE)</f>
        <v>45657</v>
      </c>
      <c r="P2543" s="15">
        <f t="shared" si="86"/>
        <v>149</v>
      </c>
      <c r="Q2543" s="11" t="s">
        <v>874</v>
      </c>
      <c r="R2543" s="11">
        <f>+VLOOKUP(B2543,[2]Hoja2!$A$3:$C$3503,3,FALSE)</f>
        <v>38525092</v>
      </c>
      <c r="S2543" s="11">
        <f t="shared" si="84"/>
        <v>9631273</v>
      </c>
      <c r="T2543" s="22">
        <f t="shared" si="85"/>
        <v>80</v>
      </c>
      <c r="U2543" s="5">
        <v>0</v>
      </c>
      <c r="V2543" s="10" t="s">
        <v>9229</v>
      </c>
    </row>
    <row r="2544" spans="1:22" s="4" customFormat="1" ht="51" x14ac:dyDescent="0.2">
      <c r="A2544" s="5" t="s">
        <v>8226</v>
      </c>
      <c r="B2544" s="5" t="s">
        <v>8226</v>
      </c>
      <c r="C2544" s="5" t="str">
        <f>+VLOOKUP(B2544,[2]Hoja1!$H$1:$I$5207,2,FALSE)</f>
        <v>CONTRATO DE PRESTACION DE SERVICIOS PROFESIONALES</v>
      </c>
      <c r="D2544" s="6" t="str">
        <f>+VLOOKUP(B2544,'[1]Contratistas-REP legal'!$C$1:$Z$3995,3,FALSE)</f>
        <v>JORGE LUIS OROZCO MANTILLA</v>
      </c>
      <c r="E2544" s="6">
        <f>+VLOOKUP(B2544,'[1]Contratistas-REP legal'!$C$1:$Z$3995,5,FALSE)</f>
        <v>1020789275</v>
      </c>
      <c r="F2544" s="7" t="s">
        <v>829</v>
      </c>
      <c r="G2544" s="8">
        <f>+VLOOKUP(B2544,'[1]Contratistas-REP legal'!$C$1:$Z$3995,17,FALSE)</f>
        <v>0</v>
      </c>
      <c r="H2544" s="9" t="str">
        <f>+VLOOKUP(B2544,'[1]Contratos electrónicos SECOP II'!$D$1:$AZ$3653,33,FALSE)</f>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
      <c r="I2544" s="5" t="str">
        <f>+VLOOKUP(B2544,'[1]Contratos electrónicos SECOP II'!$D$1:$AZ$3653,23,FALSE)</f>
        <v>Inversión</v>
      </c>
      <c r="J2544" s="5"/>
      <c r="K2544" s="5" t="str">
        <f>+VLOOKUP(B2544,'[1]Contratos electrónicos SECOP II'!$D$1:$AZ$3653,26,FALSE)</f>
        <v>O23011733012024008605064</v>
      </c>
      <c r="L2544" s="11">
        <f>+VLOOKUP(B2544,'[1]Contratos electrónicos SECOP II'!$D$1:$AZ$3653,29,FALSE)</f>
        <v>22292000</v>
      </c>
      <c r="M2544" s="13">
        <v>45505</v>
      </c>
      <c r="N2544" s="13">
        <f>+VLOOKUP(B2544,'[1]Contratos electrónicos SECOP II'!$D$1:$AZ$3653,14,FALSE)</f>
        <v>45505</v>
      </c>
      <c r="O2544" s="13">
        <f>+VLOOKUP(B2544,'[1]Contratos electrónicos SECOP II'!$D$1:$AZ$3653,15,FALSE)</f>
        <v>45626</v>
      </c>
      <c r="P2544" s="15">
        <f t="shared" si="86"/>
        <v>122</v>
      </c>
      <c r="Q2544" s="11" t="s">
        <v>874</v>
      </c>
      <c r="R2544" s="11">
        <f>+VLOOKUP(B2544,[2]Hoja2!$A$3:$C$3503,3,FALSE)</f>
        <v>22292000</v>
      </c>
      <c r="S2544" s="11">
        <f t="shared" si="84"/>
        <v>0</v>
      </c>
      <c r="T2544" s="22">
        <f t="shared" si="85"/>
        <v>100</v>
      </c>
      <c r="U2544" s="5">
        <v>0</v>
      </c>
      <c r="V2544" s="10" t="s">
        <v>9230</v>
      </c>
    </row>
    <row r="2545" spans="1:22" s="4" customFormat="1" ht="51" x14ac:dyDescent="0.2">
      <c r="A2545" s="5" t="s">
        <v>8227</v>
      </c>
      <c r="B2545" s="5" t="s">
        <v>8227</v>
      </c>
      <c r="C2545" s="5" t="str">
        <f>+VLOOKUP(B2545,[2]Hoja1!$H$1:$I$5207,2,FALSE)</f>
        <v>CONTRATO DE PRESTACION DE SERVICIOS PROFESIONALES</v>
      </c>
      <c r="D2545" s="6" t="str">
        <f>+VLOOKUP(B2545,'[1]Contratistas-REP legal'!$C$1:$Z$3995,3,FALSE)</f>
        <v>MARIA FERNANDA HENAO BAEZ</v>
      </c>
      <c r="E2545" s="6">
        <f>+VLOOKUP(B2545,'[1]Contratistas-REP legal'!$C$1:$Z$3995,5,FALSE)</f>
        <v>1031139727</v>
      </c>
      <c r="F2545" s="7" t="s">
        <v>829</v>
      </c>
      <c r="G2545" s="8">
        <f>+VLOOKUP(B2545,'[1]Contratistas-REP legal'!$C$1:$Z$3995,17,FALSE)</f>
        <v>0</v>
      </c>
      <c r="H2545" s="9" t="str">
        <f>+VLOOKUP(B2545,'[1]Contratos electrónicos SECOP II'!$D$1:$AZ$3653,33,FALSE)</f>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
      <c r="I2545" s="5" t="str">
        <f>+VLOOKUP(B2545,'[1]Contratos electrónicos SECOP II'!$D$1:$AZ$3653,23,FALSE)</f>
        <v>Inversión</v>
      </c>
      <c r="J2545" s="5"/>
      <c r="K2545" s="5" t="str">
        <f>+VLOOKUP(B2545,'[1]Contratos electrónicos SECOP II'!$D$1:$AZ$3653,26,FALSE)</f>
        <v>O23011733012024008605064</v>
      </c>
      <c r="L2545" s="11">
        <f>+VLOOKUP(B2545,'[1]Contratos electrónicos SECOP II'!$D$1:$AZ$3653,29,FALSE)</f>
        <v>27865000</v>
      </c>
      <c r="M2545" s="13">
        <v>45505</v>
      </c>
      <c r="N2545" s="13">
        <f>+VLOOKUP(B2545,'[1]Contratos electrónicos SECOP II'!$D$1:$AZ$3653,14,FALSE)</f>
        <v>45506</v>
      </c>
      <c r="O2545" s="13">
        <f>+VLOOKUP(B2545,'[1]Contratos electrónicos SECOP II'!$D$1:$AZ$3653,15,FALSE)</f>
        <v>45657</v>
      </c>
      <c r="P2545" s="15">
        <f t="shared" si="86"/>
        <v>152</v>
      </c>
      <c r="Q2545" s="11" t="s">
        <v>874</v>
      </c>
      <c r="R2545" s="11">
        <f>+VLOOKUP(B2545,[2]Hoja2!$A$3:$C$3503,3,FALSE)</f>
        <v>27865000</v>
      </c>
      <c r="S2545" s="11">
        <f t="shared" si="84"/>
        <v>0</v>
      </c>
      <c r="T2545" s="22">
        <f t="shared" si="85"/>
        <v>100</v>
      </c>
      <c r="U2545" s="5">
        <v>0</v>
      </c>
      <c r="V2545" s="10" t="s">
        <v>9231</v>
      </c>
    </row>
    <row r="2546" spans="1:22" s="4" customFormat="1" ht="51" x14ac:dyDescent="0.2">
      <c r="A2546" s="5" t="s">
        <v>8228</v>
      </c>
      <c r="B2546" s="5" t="s">
        <v>8228</v>
      </c>
      <c r="C2546" s="5" t="str">
        <f>+VLOOKUP(B2546,[2]Hoja1!$H$1:$I$5207,2,FALSE)</f>
        <v>CONTRATO DE PRESTACION DE SERVICIOS PROFESIONALES</v>
      </c>
      <c r="D2546" s="6" t="str">
        <f>+VLOOKUP(B2546,'[1]Contratistas-REP legal'!$C$1:$Z$3995,3,FALSE)</f>
        <v>DIANA VERONICA CASTRO CARVAJAL</v>
      </c>
      <c r="E2546" s="6">
        <f>+VLOOKUP(B2546,'[1]Contratistas-REP legal'!$C$1:$Z$3995,5,FALSE)</f>
        <v>53047239</v>
      </c>
      <c r="F2546" s="7" t="s">
        <v>829</v>
      </c>
      <c r="G2546" s="8">
        <f>+VLOOKUP(B2546,'[1]Contratistas-REP legal'!$C$1:$Z$3995,17,FALSE)</f>
        <v>0</v>
      </c>
      <c r="H2546" s="9" t="str">
        <f>+VLOOKUP(B2546,'[1]Contratos electrónicos SECOP II'!$D$1:$AZ$3653,33,FALSE)</f>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
      <c r="I2546" s="5" t="str">
        <f>+VLOOKUP(B2546,'[1]Contratos electrónicos SECOP II'!$D$1:$AZ$3653,23,FALSE)</f>
        <v>Inversión</v>
      </c>
      <c r="J2546" s="5"/>
      <c r="K2546" s="5" t="str">
        <f>+VLOOKUP(B2546,'[1]Contratos electrónicos SECOP II'!$D$1:$AZ$3653,26,FALSE)</f>
        <v>O23011733012024008605064</v>
      </c>
      <c r="L2546" s="11">
        <f>+VLOOKUP(B2546,'[1]Contratos electrónicos SECOP II'!$D$1:$AZ$3653,29,FALSE)</f>
        <v>25078500</v>
      </c>
      <c r="M2546" s="13">
        <v>45505</v>
      </c>
      <c r="N2546" s="13">
        <f>+VLOOKUP(B2546,'[1]Contratos electrónicos SECOP II'!$D$1:$AZ$3653,14,FALSE)</f>
        <v>45509</v>
      </c>
      <c r="O2546" s="13">
        <f>+VLOOKUP(B2546,'[1]Contratos electrónicos SECOP II'!$D$1:$AZ$3653,15,FALSE)</f>
        <v>45641</v>
      </c>
      <c r="P2546" s="15">
        <f t="shared" si="86"/>
        <v>133</v>
      </c>
      <c r="Q2546" s="11" t="s">
        <v>874</v>
      </c>
      <c r="R2546" s="11">
        <f>+VLOOKUP(B2546,[2]Hoja2!$A$3:$C$3503,3,FALSE)</f>
        <v>25078500</v>
      </c>
      <c r="S2546" s="11">
        <f t="shared" si="84"/>
        <v>0</v>
      </c>
      <c r="T2546" s="22">
        <f t="shared" si="85"/>
        <v>100</v>
      </c>
      <c r="U2546" s="5">
        <v>1</v>
      </c>
      <c r="V2546" s="10" t="s">
        <v>9232</v>
      </c>
    </row>
    <row r="2547" spans="1:22" s="4" customFormat="1" ht="51" x14ac:dyDescent="0.2">
      <c r="A2547" s="5" t="s">
        <v>8229</v>
      </c>
      <c r="B2547" s="5" t="s">
        <v>8229</v>
      </c>
      <c r="C2547" s="5"/>
      <c r="D2547" s="6" t="str">
        <f>+VLOOKUP(B2547,'[1]Contratistas-REP legal'!$C$1:$Z$3995,3,FALSE)</f>
        <v>DANTA CINE S.A.S</v>
      </c>
      <c r="E2547" s="6">
        <f>+VLOOKUP(B2547,'[1]Contratistas-REP legal'!$C$1:$Z$3995,5,FALSE)</f>
        <v>901269527</v>
      </c>
      <c r="F2547" s="7" t="s">
        <v>829</v>
      </c>
      <c r="G2547" s="8">
        <f>+VLOOKUP(B2547,'[1]Contratistas-REP legal'!$C$1:$Z$3995,17,FALSE)</f>
        <v>0</v>
      </c>
      <c r="H2547" s="9" t="str">
        <f>+VLOOKUP(B2547,'[1]Contratos electrónicos SECOP II'!$D$1:$AZ$3653,33,FALSE)</f>
        <v>Prestar servicios de distribución de contenidos audiovisuales al Instituto Distrital de las Artes - Idartes, para exhibición del material que se proyectará en los equipamientos culturales, de acuerdo con la programación definida por la entidad</v>
      </c>
      <c r="I2547" s="5" t="str">
        <f>+VLOOKUP(B2547,'[1]Contratos electrónicos SECOP II'!$D$1:$AZ$3653,23,FALSE)</f>
        <v>N/A</v>
      </c>
      <c r="J2547" s="5" t="s">
        <v>830</v>
      </c>
      <c r="K2547" s="5" t="str">
        <f>+VLOOKUP(B2547,'[1]Contratos electrónicos SECOP II'!$D$1:$AZ$3653,26,FALSE)</f>
        <v>N/A - Valor Cero / Coproducción</v>
      </c>
      <c r="L2547" s="11">
        <f>+VLOOKUP(B2547,'[1]Contratos electrónicos SECOP II'!$D$1:$AZ$3653,29,FALSE)</f>
        <v>0</v>
      </c>
      <c r="M2547" s="13">
        <v>45506</v>
      </c>
      <c r="N2547" s="13">
        <f>+VLOOKUP(B2547,'[1]Contratos electrónicos SECOP II'!$D$1:$AZ$3653,14,FALSE)</f>
        <v>45506</v>
      </c>
      <c r="O2547" s="13">
        <f>+VLOOKUP(B2547,'[1]Contratos electrónicos SECOP II'!$D$1:$AZ$3653,15,FALSE)</f>
        <v>45825</v>
      </c>
      <c r="P2547" s="15">
        <f t="shared" si="86"/>
        <v>320</v>
      </c>
      <c r="Q2547" s="11" t="s">
        <v>874</v>
      </c>
      <c r="R2547" s="11">
        <v>0</v>
      </c>
      <c r="S2547" s="11">
        <f t="shared" si="84"/>
        <v>0</v>
      </c>
      <c r="T2547" s="22" t="s">
        <v>830</v>
      </c>
      <c r="U2547" s="5">
        <v>0</v>
      </c>
      <c r="V2547" s="10" t="s">
        <v>7883</v>
      </c>
    </row>
    <row r="2548" spans="1:22" s="4" customFormat="1" ht="51" x14ac:dyDescent="0.2">
      <c r="A2548" s="5" t="s">
        <v>8230</v>
      </c>
      <c r="B2548" s="5" t="s">
        <v>8230</v>
      </c>
      <c r="C2548" s="5" t="str">
        <f>+VLOOKUP(B2548,[2]Hoja1!$H$1:$I$5207,2,FALSE)</f>
        <v>CONTRATO DE PRESTACION DE SERVICIOS PROFESIONALES</v>
      </c>
      <c r="D2548" s="6" t="str">
        <f>+VLOOKUP(B2548,'[1]Contratistas-REP legal'!$C$1:$Z$3995,3,FALSE)</f>
        <v>MARIA ALEJANDRA PARRA HURTADO</v>
      </c>
      <c r="E2548" s="6">
        <f>+VLOOKUP(B2548,'[1]Contratistas-REP legal'!$C$1:$Z$3995,5,FALSE)</f>
        <v>1024484042</v>
      </c>
      <c r="F2548" s="7" t="s">
        <v>829</v>
      </c>
      <c r="G2548" s="8">
        <f>+VLOOKUP(B2548,'[1]Contratistas-REP legal'!$C$1:$Z$3995,17,FALSE)</f>
        <v>0</v>
      </c>
      <c r="H2548" s="9" t="str">
        <f>+VLOOKUP(B2548,'[1]Contratos electrónicos SECOP II'!$D$1:$AZ$3653,33,FALSE)</f>
        <v>Prestar servicios profesionales al IDARTES - Subdirección de las Artes - Gerencia de Artes Plásticas y Visuales en las actividades de promoción, divulgación y funcionamiento del Centro de Documentación Galería Santa Fe, acorde con los estándares, procesos y procedimientos de la entidad.</v>
      </c>
      <c r="I2548" s="5" t="str">
        <f>+VLOOKUP(B2548,'[1]Contratos electrónicos SECOP II'!$D$1:$AZ$3653,23,FALSE)</f>
        <v>Inversión</v>
      </c>
      <c r="J2548" s="5"/>
      <c r="K2548" s="5" t="str">
        <f>+VLOOKUP(B2548,'[1]Contratos electrónicos SECOP II'!$D$1:$AZ$3653,26,FALSE)</f>
        <v>O23011733012024014605122</v>
      </c>
      <c r="L2548" s="11">
        <f>+VLOOKUP(B2548,'[1]Contratos electrónicos SECOP II'!$D$1:$AZ$3653,29,FALSE)</f>
        <v>35500000</v>
      </c>
      <c r="M2548" s="13">
        <v>45505</v>
      </c>
      <c r="N2548" s="13">
        <f>+VLOOKUP(B2548,'[1]Contratos electrónicos SECOP II'!$D$1:$AZ$3653,14,FALSE)</f>
        <v>45506</v>
      </c>
      <c r="O2548" s="13">
        <f>+VLOOKUP(B2548,'[1]Contratos electrónicos SECOP II'!$D$1:$AZ$3653,15,FALSE)</f>
        <v>45657</v>
      </c>
      <c r="P2548" s="15">
        <f t="shared" si="86"/>
        <v>152</v>
      </c>
      <c r="Q2548" s="11" t="s">
        <v>874</v>
      </c>
      <c r="R2548" s="11">
        <f>+VLOOKUP(B2548,[2]Hoja2!$A$3:$C$3503,3,FALSE)</f>
        <v>28400000</v>
      </c>
      <c r="S2548" s="11">
        <f t="shared" si="84"/>
        <v>7100000</v>
      </c>
      <c r="T2548" s="22">
        <f t="shared" si="85"/>
        <v>80</v>
      </c>
      <c r="U2548" s="5">
        <v>0</v>
      </c>
      <c r="V2548" s="10" t="s">
        <v>9233</v>
      </c>
    </row>
    <row r="2549" spans="1:22" s="4" customFormat="1" ht="51" x14ac:dyDescent="0.2">
      <c r="A2549" s="5" t="s">
        <v>8231</v>
      </c>
      <c r="B2549" s="5" t="s">
        <v>8231</v>
      </c>
      <c r="C2549" s="5" t="str">
        <f>+VLOOKUP(B2549,[2]Hoja1!$H$1:$I$5207,2,FALSE)</f>
        <v>CONTRATO DE PRESTACION DE SERVICIOS PROFESIONALES</v>
      </c>
      <c r="D2549" s="6" t="str">
        <f>+VLOOKUP(B2549,'[1]Contratistas-REP legal'!$C$1:$Z$3995,3,FALSE)</f>
        <v>CARLOS ENRIQUE PEREZ JARAMILLO</v>
      </c>
      <c r="E2549" s="6">
        <f>+VLOOKUP(B2549,'[1]Contratistas-REP legal'!$C$1:$Z$3995,5,FALSE)</f>
        <v>79628299</v>
      </c>
      <c r="F2549" s="7" t="s">
        <v>829</v>
      </c>
      <c r="G2549" s="8">
        <f>+VLOOKUP(B2549,'[1]Contratistas-REP legal'!$C$1:$Z$3995,17,FALSE)</f>
        <v>0</v>
      </c>
      <c r="H2549" s="9" t="str">
        <f>+VLOOKUP(B2549,'[1]Contratos electrónicos SECOP II'!$D$1:$AZ$3653,33,FALSE)</f>
        <v>Prestar servicios profesionales al Instituto Distrital de las Artes (IDARTES) - Subdirección de Formación Artística, en las actividades de proyección, desarrollo y seguimiento de acciones para la generación de contenidos de formación artística y experiencias a través del uso de herramientas digitales y contenidos multiplataforma, para la apropiación y uso de la cultura digital, la educación, el ejercicio de los derechos y el desarrollo humano, contribuyendo a la ejecución de las metas</v>
      </c>
      <c r="I2549" s="5" t="str">
        <f>+VLOOKUP(B2549,'[1]Contratos electrónicos SECOP II'!$D$1:$AZ$3653,23,FALSE)</f>
        <v>Inversión</v>
      </c>
      <c r="J2549" s="5"/>
      <c r="K2549" s="5" t="str">
        <f>+VLOOKUP(B2549,'[1]Contratos electrónicos SECOP II'!$D$1:$AZ$3653,26,FALSE)</f>
        <v>O23011733012024009208087</v>
      </c>
      <c r="L2549" s="11">
        <f>+VLOOKUP(B2549,'[1]Contratos electrónicos SECOP II'!$D$1:$AZ$3653,29,FALSE)</f>
        <v>64200000</v>
      </c>
      <c r="M2549" s="13">
        <v>45505</v>
      </c>
      <c r="N2549" s="13">
        <f>+VLOOKUP(B2549,'[1]Contratos electrónicos SECOP II'!$D$1:$AZ$3653,14,FALSE)</f>
        <v>45506</v>
      </c>
      <c r="O2549" s="13">
        <f>+VLOOKUP(B2549,'[1]Contratos electrónicos SECOP II'!$D$1:$AZ$3653,15,FALSE)</f>
        <v>45688</v>
      </c>
      <c r="P2549" s="15">
        <f t="shared" si="86"/>
        <v>183</v>
      </c>
      <c r="Q2549" s="11" t="s">
        <v>874</v>
      </c>
      <c r="R2549" s="11">
        <f>+VLOOKUP(B2549,[2]Hoja2!$A$3:$C$3503,3,FALSE)</f>
        <v>53500000</v>
      </c>
      <c r="S2549" s="11">
        <f t="shared" si="84"/>
        <v>10700000</v>
      </c>
      <c r="T2549" s="22">
        <f t="shared" si="85"/>
        <v>83.333333333333329</v>
      </c>
      <c r="U2549" s="5">
        <v>1</v>
      </c>
      <c r="V2549" s="10" t="s">
        <v>9234</v>
      </c>
    </row>
    <row r="2550" spans="1:22" s="4" customFormat="1" ht="51" x14ac:dyDescent="0.2">
      <c r="A2550" s="5" t="s">
        <v>8232</v>
      </c>
      <c r="B2550" s="5" t="s">
        <v>8232</v>
      </c>
      <c r="C2550" s="5" t="str">
        <f>+VLOOKUP(B2550,[2]Hoja1!$H$1:$I$5207,2,FALSE)</f>
        <v>CONTRATO DE PRESTACION DE SERVICIOS PROFESIONALES</v>
      </c>
      <c r="D2550" s="6" t="str">
        <f>+VLOOKUP(B2550,'[1]Contratistas-REP legal'!$C$1:$Z$3995,3,FALSE)</f>
        <v>MARIA HELENA PEÑA REYES</v>
      </c>
      <c r="E2550" s="6">
        <f>+VLOOKUP(B2550,'[1]Contratistas-REP legal'!$C$1:$Z$3995,5,FALSE)</f>
        <v>52171698</v>
      </c>
      <c r="F2550" s="7" t="s">
        <v>829</v>
      </c>
      <c r="G2550" s="8">
        <f>+VLOOKUP(B2550,'[1]Contratistas-REP legal'!$C$1:$Z$3995,17,FALSE)</f>
        <v>0</v>
      </c>
      <c r="H2550" s="9" t="str">
        <f>+VLOOKUP(B2550,'[1]Contratos electrónicos SECOP II'!$D$1:$AZ$3653,33,FALSE)</f>
        <v>Prestar servicios profesionales al IDARTES - Subdirección de Formación Artística, Programa Crea, para la conceptualización y apropiación pedagógica así como la implementación de las actividades relacionadas con el desarrollo de los procesos de formación de la línea Impulso Colectivo, acorde con los requerimientos de la entidad.</v>
      </c>
      <c r="I2550" s="5" t="str">
        <f>+VLOOKUP(B2550,'[1]Contratos electrónicos SECOP II'!$D$1:$AZ$3653,23,FALSE)</f>
        <v>Inversión</v>
      </c>
      <c r="J2550" s="5"/>
      <c r="K2550" s="5" t="str">
        <f>+VLOOKUP(B2550,'[1]Contratos electrónicos SECOP II'!$D$1:$AZ$3653,26,FALSE)</f>
        <v>O23011733012024008608051</v>
      </c>
      <c r="L2550" s="11">
        <f>+VLOOKUP(B2550,'[1]Contratos electrónicos SECOP II'!$D$1:$AZ$3653,29,FALSE)</f>
        <v>36000000</v>
      </c>
      <c r="M2550" s="13">
        <v>45506</v>
      </c>
      <c r="N2550" s="13">
        <f>+VLOOKUP(B2550,'[1]Contratos electrónicos SECOP II'!$D$1:$AZ$3653,14,FALSE)</f>
        <v>45506</v>
      </c>
      <c r="O2550" s="13">
        <f>+VLOOKUP(B2550,'[1]Contratos electrónicos SECOP II'!$D$1:$AZ$3653,15,FALSE)</f>
        <v>45657</v>
      </c>
      <c r="P2550" s="15">
        <f t="shared" si="86"/>
        <v>152</v>
      </c>
      <c r="Q2550" s="11" t="s">
        <v>874</v>
      </c>
      <c r="R2550" s="11">
        <f>+VLOOKUP(B2550,[2]Hoja2!$A$3:$C$3503,3,FALSE)</f>
        <v>28800000</v>
      </c>
      <c r="S2550" s="11">
        <f t="shared" si="84"/>
        <v>7200000</v>
      </c>
      <c r="T2550" s="22">
        <f t="shared" si="85"/>
        <v>80</v>
      </c>
      <c r="U2550" s="5">
        <v>0</v>
      </c>
      <c r="V2550" s="10" t="s">
        <v>9235</v>
      </c>
    </row>
    <row r="2551" spans="1:22" s="4" customFormat="1" ht="51" x14ac:dyDescent="0.2">
      <c r="A2551" s="5" t="s">
        <v>8233</v>
      </c>
      <c r="B2551" s="5" t="s">
        <v>8233</v>
      </c>
      <c r="C2551" s="5" t="str">
        <f>+VLOOKUP(B2551,[2]Hoja1!$H$1:$I$5207,2,FALSE)</f>
        <v>CONTRATO DE PRESTACION DE SERVICIOS PROFESIONALES</v>
      </c>
      <c r="D2551" s="6" t="str">
        <f>+VLOOKUP(B2551,'[1]Contratistas-REP legal'!$C$1:$Z$3995,3,FALSE)</f>
        <v>JULIETH NATALIA CASTELBLANCO MONTAÑEZ</v>
      </c>
      <c r="E2551" s="6">
        <f>+VLOOKUP(B2551,'[1]Contratistas-REP legal'!$C$1:$Z$3995,5,FALSE)</f>
        <v>1023938882</v>
      </c>
      <c r="F2551" s="7" t="s">
        <v>829</v>
      </c>
      <c r="G2551" s="8">
        <f>+VLOOKUP(B2551,'[1]Contratistas-REP legal'!$C$1:$Z$3995,17,FALSE)</f>
        <v>0</v>
      </c>
      <c r="H2551" s="9" t="str">
        <f>+VLOOKUP(B2551,'[1]Contratos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51" s="5" t="str">
        <f>+VLOOKUP(B2551,'[1]Contratos electrónicos SECOP II'!$D$1:$AZ$3653,23,FALSE)</f>
        <v>Inversión</v>
      </c>
      <c r="J2551" s="5"/>
      <c r="K2551" s="5" t="str">
        <f>+VLOOKUP(B2551,'[1]Contratos electrónicos SECOP II'!$D$1:$AZ$3653,26,FALSE)</f>
        <v>O23011733012024008608126</v>
      </c>
      <c r="L2551" s="11">
        <f>+VLOOKUP(B2551,'[1]Contratos electrónicos SECOP II'!$D$1:$AZ$3653,29,FALSE)</f>
        <v>8415908</v>
      </c>
      <c r="M2551" s="13">
        <v>45506</v>
      </c>
      <c r="N2551" s="13">
        <f>+VLOOKUP(B2551,'[1]Contratos electrónicos SECOP II'!$D$1:$AZ$3653,14,FALSE)</f>
        <v>45512</v>
      </c>
      <c r="O2551" s="13">
        <f>+VLOOKUP(B2551,'[1]Contratos electrónicos SECOP II'!$D$1:$AZ$3653,15,FALSE)</f>
        <v>45611</v>
      </c>
      <c r="P2551" s="15">
        <f t="shared" si="86"/>
        <v>100</v>
      </c>
      <c r="Q2551" s="11" t="s">
        <v>874</v>
      </c>
      <c r="R2551" s="11">
        <f>+VLOOKUP(B2551,[2]Hoja2!$A$3:$C$3503,3,FALSE)</f>
        <v>8415908</v>
      </c>
      <c r="S2551" s="11">
        <f t="shared" si="84"/>
        <v>0</v>
      </c>
      <c r="T2551" s="22">
        <f t="shared" si="85"/>
        <v>100</v>
      </c>
      <c r="U2551" s="5">
        <v>0</v>
      </c>
      <c r="V2551" s="10" t="s">
        <v>9236</v>
      </c>
    </row>
    <row r="2552" spans="1:22" s="4" customFormat="1" ht="51" x14ac:dyDescent="0.2">
      <c r="A2552" s="5" t="s">
        <v>8234</v>
      </c>
      <c r="B2552" s="5" t="s">
        <v>8234</v>
      </c>
      <c r="C2552" s="5" t="str">
        <f>+VLOOKUP(B2552,[2]Hoja1!$H$1:$I$5207,2,FALSE)</f>
        <v>CONTRATO DE PRESTACION DE SERVICIOS PROFESIONALES</v>
      </c>
      <c r="D2552" s="6" t="str">
        <f>+VLOOKUP(B2552,'[1]Contratistas-REP legal'!$C$1:$Z$3995,3,FALSE)</f>
        <v>LEOVID SILVA DIAZ</v>
      </c>
      <c r="E2552" s="6">
        <f>+VLOOKUP(B2552,'[1]Contratistas-REP legal'!$C$1:$Z$3995,5,FALSE)</f>
        <v>1020734955</v>
      </c>
      <c r="F2552" s="7" t="s">
        <v>829</v>
      </c>
      <c r="G2552" s="8">
        <f>+VLOOKUP(B2552,'[1]Contratistas-REP legal'!$C$1:$Z$3995,17,FALSE)</f>
        <v>0</v>
      </c>
      <c r="H2552" s="9" t="str">
        <f>+VLOOKUP(B2552,'[1]Contratos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52" s="5" t="str">
        <f>+VLOOKUP(B2552,'[1]Contratos electrónicos SECOP II'!$D$1:$AZ$3653,23,FALSE)</f>
        <v>Inversión</v>
      </c>
      <c r="J2552" s="5"/>
      <c r="K2552" s="5" t="str">
        <f>+VLOOKUP(B2552,'[1]Contratos electrónicos SECOP II'!$D$1:$AZ$3653,26,FALSE)</f>
        <v>O23011733012024008608051</v>
      </c>
      <c r="L2552" s="11">
        <f>+VLOOKUP(B2552,'[1]Contratos electrónicos SECOP II'!$D$1:$AZ$3653,29,FALSE)</f>
        <v>8415908</v>
      </c>
      <c r="M2552" s="13">
        <v>45506</v>
      </c>
      <c r="N2552" s="13">
        <f>+VLOOKUP(B2552,'[1]Contratos electrónicos SECOP II'!$D$1:$AZ$3653,14,FALSE)</f>
        <v>45512</v>
      </c>
      <c r="O2552" s="13">
        <f>+VLOOKUP(B2552,'[1]Contratos electrónicos SECOP II'!$D$1:$AZ$3653,15,FALSE)</f>
        <v>45611</v>
      </c>
      <c r="P2552" s="15">
        <f t="shared" si="86"/>
        <v>100</v>
      </c>
      <c r="Q2552" s="11" t="s">
        <v>874</v>
      </c>
      <c r="R2552" s="11">
        <f>+VLOOKUP(B2552,[2]Hoja2!$A$3:$C$3503,3,FALSE)</f>
        <v>8415908</v>
      </c>
      <c r="S2552" s="11">
        <f t="shared" si="84"/>
        <v>0</v>
      </c>
      <c r="T2552" s="22">
        <f t="shared" si="85"/>
        <v>100</v>
      </c>
      <c r="U2552" s="5">
        <v>0</v>
      </c>
      <c r="V2552" s="10" t="s">
        <v>9237</v>
      </c>
    </row>
    <row r="2553" spans="1:22" s="4" customFormat="1" ht="51" x14ac:dyDescent="0.2">
      <c r="A2553" s="5" t="s">
        <v>8235</v>
      </c>
      <c r="B2553" s="5" t="s">
        <v>8235</v>
      </c>
      <c r="C2553" s="5" t="str">
        <f>+VLOOKUP(B2553,[2]Hoja1!$H$1:$I$5207,2,FALSE)</f>
        <v>CONTRATO DE PRESTACION DE SERVICIOS PROFESIONALES</v>
      </c>
      <c r="D2553" s="6" t="str">
        <f>+VLOOKUP(B2553,'[1]Contratistas-REP legal'!$C$1:$Z$3995,3,FALSE)</f>
        <v>GISEL STEFANIA GONZALEZ GODOY</v>
      </c>
      <c r="E2553" s="6">
        <f>+VLOOKUP(B2553,'[1]Contratistas-REP legal'!$C$1:$Z$3995,5,FALSE)</f>
        <v>1015458641</v>
      </c>
      <c r="F2553" s="7" t="s">
        <v>829</v>
      </c>
      <c r="G2553" s="8">
        <f>+VLOOKUP(B2553,'[1]Contratistas-REP legal'!$C$1:$Z$3995,17,FALSE)</f>
        <v>0</v>
      </c>
      <c r="H2553" s="9" t="str">
        <f>+VLOOKUP(B2553,'[1]Contratos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53" s="5" t="str">
        <f>+VLOOKUP(B2553,'[1]Contratos electrónicos SECOP II'!$D$1:$AZ$3653,23,FALSE)</f>
        <v>Inversión</v>
      </c>
      <c r="J2553" s="5"/>
      <c r="K2553" s="5" t="str">
        <f>+VLOOKUP(B2553,'[1]Contratos electrónicos SECOP II'!$D$1:$AZ$3653,26,FALSE)</f>
        <v>O23011733012024008608051</v>
      </c>
      <c r="L2553" s="11">
        <f>+VLOOKUP(B2553,'[1]Contratos electrónicos SECOP II'!$D$1:$AZ$3653,29,FALSE)</f>
        <v>12596430</v>
      </c>
      <c r="M2553" s="13">
        <v>45506</v>
      </c>
      <c r="N2553" s="13">
        <f>+VLOOKUP(B2553,'[1]Contratos electrónicos SECOP II'!$D$1:$AZ$3653,14,FALSE)</f>
        <v>45512</v>
      </c>
      <c r="O2553" s="13">
        <f>+VLOOKUP(B2553,'[1]Contratos electrónicos SECOP II'!$D$1:$AZ$3653,15,FALSE)</f>
        <v>45611</v>
      </c>
      <c r="P2553" s="15">
        <f t="shared" si="86"/>
        <v>100</v>
      </c>
      <c r="Q2553" s="11" t="s">
        <v>874</v>
      </c>
      <c r="R2553" s="11">
        <f>+VLOOKUP(B2553,[2]Hoja2!$A$3:$C$3503,3,FALSE)</f>
        <v>12596430</v>
      </c>
      <c r="S2553" s="11">
        <f t="shared" si="84"/>
        <v>0</v>
      </c>
      <c r="T2553" s="22">
        <f t="shared" si="85"/>
        <v>100</v>
      </c>
      <c r="U2553" s="5">
        <v>0</v>
      </c>
      <c r="V2553" s="10" t="s">
        <v>9238</v>
      </c>
    </row>
    <row r="2554" spans="1:22" s="4" customFormat="1" ht="51" x14ac:dyDescent="0.2">
      <c r="A2554" s="5" t="s">
        <v>8236</v>
      </c>
      <c r="B2554" s="5" t="s">
        <v>8236</v>
      </c>
      <c r="C2554" s="5" t="str">
        <f>+VLOOKUP(B2554,[2]Hoja1!$H$1:$I$5207,2,FALSE)</f>
        <v>CONTRATO DE PRESTACION DE SERVICIOS PROFESIONALES</v>
      </c>
      <c r="D2554" s="6" t="str">
        <f>+VLOOKUP(B2554,'[1]Contratistas-REP legal'!$C$1:$Z$3995,3,FALSE)</f>
        <v>JULIANA MARIA VARELA ARBOLEDA</v>
      </c>
      <c r="E2554" s="6">
        <f>+VLOOKUP(B2554,'[1]Contratistas-REP legal'!$C$1:$Z$3995,5,FALSE)</f>
        <v>1094882349</v>
      </c>
      <c r="F2554" s="7" t="s">
        <v>829</v>
      </c>
      <c r="G2554" s="8">
        <f>+VLOOKUP(B2554,'[1]Contratistas-REP legal'!$C$1:$Z$3995,17,FALSE)</f>
        <v>0</v>
      </c>
      <c r="H2554" s="9" t="str">
        <f>+VLOOKUP(B2554,'[1]Contratos electrónicos SECOP II'!$D$1:$AZ$3653,33,FALSE)</f>
        <v>Prestar servicios profesionales al IDARTES - Oficina Asesora Jurídica o la dependencia que haga sus veces, para apoyar en todos los asuntos jurídicos y contractuales relacionados con sus funciones, especialmente en temas referentes a la gestión administrativa, jurídica y contractual; así como la revisión y seguimiento de los documentos, actuaciones y trámites derivados de las diferentes solicitudes y/o peticiones de competencia de la dependencia.</v>
      </c>
      <c r="I2554" s="5" t="str">
        <f>+VLOOKUP(B2554,'[1]Contratos electrónicos SECOP II'!$D$1:$AZ$3653,23,FALSE)</f>
        <v>Inversión</v>
      </c>
      <c r="J2554" s="5"/>
      <c r="K2554" s="5" t="str">
        <f>+VLOOKUP(B2554,'[1]Contratos electrónicos SECOP II'!$D$1:$AZ$3653,26,FALSE)</f>
        <v>O23011733012024008608126</v>
      </c>
      <c r="L2554" s="11">
        <f>+VLOOKUP(B2554,'[1]Contratos electrónicos SECOP II'!$D$1:$AZ$3653,29,FALSE)</f>
        <v>42500000</v>
      </c>
      <c r="M2554" s="13">
        <v>45505</v>
      </c>
      <c r="N2554" s="13">
        <f>+VLOOKUP(B2554,'[1]Contratos electrónicos SECOP II'!$D$1:$AZ$3653,14,FALSE)</f>
        <v>45506</v>
      </c>
      <c r="O2554" s="13">
        <f>+VLOOKUP(B2554,'[1]Contratos electrónicos SECOP II'!$D$1:$AZ$3653,15,FALSE)</f>
        <v>45657</v>
      </c>
      <c r="P2554" s="15">
        <f t="shared" si="86"/>
        <v>152</v>
      </c>
      <c r="Q2554" s="11" t="s">
        <v>874</v>
      </c>
      <c r="R2554" s="11">
        <f>+VLOOKUP(B2554,[2]Hoja2!$A$3:$C$3503,3,FALSE)</f>
        <v>33888157</v>
      </c>
      <c r="S2554" s="11">
        <f t="shared" si="84"/>
        <v>8611843</v>
      </c>
      <c r="T2554" s="22">
        <f t="shared" si="85"/>
        <v>79.736840000000001</v>
      </c>
      <c r="U2554" s="5">
        <v>0</v>
      </c>
      <c r="V2554" s="10" t="s">
        <v>9239</v>
      </c>
    </row>
    <row r="2555" spans="1:22" s="4" customFormat="1" ht="51" x14ac:dyDescent="0.2">
      <c r="A2555" s="5" t="s">
        <v>8237</v>
      </c>
      <c r="B2555" s="5" t="s">
        <v>8237</v>
      </c>
      <c r="C2555" s="5" t="str">
        <f>+VLOOKUP(B2555,[2]Hoja1!$H$1:$I$5207,2,FALSE)</f>
        <v>CONTRATO DE PRESTACION DE SERVICIOS PROFESIONALES</v>
      </c>
      <c r="D2555" s="6" t="str">
        <f>+VLOOKUP(B2555,'[1]Contratistas-REP legal'!$C$1:$Z$3995,3,FALSE)</f>
        <v>JOSE RAFAEL RAMIREZ MANTILLA</v>
      </c>
      <c r="E2555" s="6">
        <f>+VLOOKUP(B2555,'[1]Contratistas-REP legal'!$C$1:$Z$3995,5,FALSE)</f>
        <v>79463127</v>
      </c>
      <c r="F2555" s="7" t="s">
        <v>829</v>
      </c>
      <c r="G2555" s="8">
        <f>+VLOOKUP(B2555,'[1]Contratistas-REP legal'!$C$1:$Z$3995,17,FALSE)</f>
        <v>0</v>
      </c>
      <c r="H2555" s="9" t="str">
        <f>+VLOOKUP(B2555,'[1]Contratos electrónicos SECOP II'!$D$1:$AZ$3653,33,FALSE)</f>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
      <c r="I2555" s="5" t="str">
        <f>+VLOOKUP(B2555,'[1]Contratos electrónicos SECOP II'!$D$1:$AZ$3653,23,FALSE)</f>
        <v>Inversión</v>
      </c>
      <c r="J2555" s="5"/>
      <c r="K2555" s="5" t="str">
        <f>+VLOOKUP(B2555,'[1]Contratos electrónicos SECOP II'!$D$1:$AZ$3653,26,FALSE)</f>
        <v>O23011733012024008608051</v>
      </c>
      <c r="L2555" s="11">
        <f>+VLOOKUP(B2555,'[1]Contratos electrónicos SECOP II'!$D$1:$AZ$3653,29,FALSE)</f>
        <v>36000000</v>
      </c>
      <c r="M2555" s="13">
        <v>45506</v>
      </c>
      <c r="N2555" s="13">
        <f>+VLOOKUP(B2555,'[1]Contratos electrónicos SECOP II'!$D$1:$AZ$3653,14,FALSE)</f>
        <v>45509</v>
      </c>
      <c r="O2555" s="13">
        <f>+VLOOKUP(B2555,'[1]Contratos electrónicos SECOP II'!$D$1:$AZ$3653,15,FALSE)</f>
        <v>45657</v>
      </c>
      <c r="P2555" s="15">
        <f t="shared" si="86"/>
        <v>149</v>
      </c>
      <c r="Q2555" s="11" t="s">
        <v>874</v>
      </c>
      <c r="R2555" s="11">
        <f>+VLOOKUP(B2555,[2]Hoja2!$A$3:$C$3503,3,FALSE)</f>
        <v>36000000</v>
      </c>
      <c r="S2555" s="11">
        <f t="shared" si="84"/>
        <v>0</v>
      </c>
      <c r="T2555" s="22">
        <f t="shared" si="85"/>
        <v>100</v>
      </c>
      <c r="U2555" s="5">
        <v>0</v>
      </c>
      <c r="V2555" s="10" t="s">
        <v>9240</v>
      </c>
    </row>
    <row r="2556" spans="1:22" s="4" customFormat="1" ht="51" x14ac:dyDescent="0.2">
      <c r="A2556" s="5" t="s">
        <v>8238</v>
      </c>
      <c r="B2556" s="5" t="s">
        <v>8238</v>
      </c>
      <c r="C2556" s="5" t="str">
        <f>+VLOOKUP(B2556,[2]Hoja1!$H$1:$I$5207,2,FALSE)</f>
        <v>CONTRATO DE PRESTACION DE SERVICIOS DE APOYO A LA GESTION</v>
      </c>
      <c r="D2556" s="6" t="str">
        <f>+VLOOKUP(B2556,'[1]Contratistas-REP legal'!$C$1:$Z$3995,3,FALSE)</f>
        <v>LEIDY JOHANNA DIAZ RAMOS</v>
      </c>
      <c r="E2556" s="6">
        <f>+VLOOKUP(B2556,'[1]Contratistas-REP legal'!$C$1:$Z$3995,5,FALSE)</f>
        <v>1022936360</v>
      </c>
      <c r="F2556" s="7" t="s">
        <v>829</v>
      </c>
      <c r="G2556" s="8">
        <f>+VLOOKUP(B2556,'[1]Contratistas-REP legal'!$C$1:$Z$3995,17,FALSE)</f>
        <v>0</v>
      </c>
      <c r="H2556" s="9" t="str">
        <f>+VLOOKUP(B2556,'[1]Contratos electrónicos SECOP II'!$D$1:$AZ$3653,33,FALSE)</f>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
      <c r="I2556" s="5" t="str">
        <f>+VLOOKUP(B2556,'[1]Contratos electrónicos SECOP II'!$D$1:$AZ$3653,23,FALSE)</f>
        <v>Inversión</v>
      </c>
      <c r="J2556" s="5"/>
      <c r="K2556" s="5" t="str">
        <f>+VLOOKUP(B2556,'[1]Contratos electrónicos SECOP II'!$D$1:$AZ$3653,26,FALSE)</f>
        <v>O23011733012024014605099</v>
      </c>
      <c r="L2556" s="11">
        <f>+VLOOKUP(B2556,'[1]Contratos electrónicos SECOP II'!$D$1:$AZ$3653,29,FALSE)</f>
        <v>15000000</v>
      </c>
      <c r="M2556" s="13">
        <v>45506</v>
      </c>
      <c r="N2556" s="13">
        <f>+VLOOKUP(B2556,'[1]Contratos electrónicos SECOP II'!$D$1:$AZ$3653,14,FALSE)</f>
        <v>45509</v>
      </c>
      <c r="O2556" s="13">
        <f>+VLOOKUP(B2556,'[1]Contratos electrónicos SECOP II'!$D$1:$AZ$3653,15,FALSE)</f>
        <v>45657</v>
      </c>
      <c r="P2556" s="15">
        <f t="shared" si="86"/>
        <v>149</v>
      </c>
      <c r="Q2556" s="11" t="s">
        <v>874</v>
      </c>
      <c r="R2556" s="11">
        <f>+VLOOKUP(B2556,[2]Hoja2!$A$3:$C$3503,3,FALSE)</f>
        <v>12000000</v>
      </c>
      <c r="S2556" s="11">
        <f t="shared" si="84"/>
        <v>3000000</v>
      </c>
      <c r="T2556" s="22">
        <f t="shared" si="85"/>
        <v>80</v>
      </c>
      <c r="U2556" s="5">
        <v>0</v>
      </c>
      <c r="V2556" s="10" t="s">
        <v>9241</v>
      </c>
    </row>
    <row r="2557" spans="1:22" s="4" customFormat="1" ht="51" x14ac:dyDescent="0.2">
      <c r="A2557" s="5" t="s">
        <v>8239</v>
      </c>
      <c r="B2557" s="5" t="s">
        <v>8239</v>
      </c>
      <c r="C2557" s="5" t="str">
        <f>+VLOOKUP(B2557,[2]Hoja1!$H$1:$I$5207,2,FALSE)</f>
        <v>CONTRATO DE PRESTACION DE SERVICIOS PROFESIONALES</v>
      </c>
      <c r="D2557" s="6" t="str">
        <f>+VLOOKUP(B2557,'[1]Contratistas-REP legal'!$C$1:$Z$3995,3,FALSE)</f>
        <v>DIANA CAMILA CIFUENTES GARCIA</v>
      </c>
      <c r="E2557" s="6">
        <f>+VLOOKUP(B2557,'[1]Contratistas-REP legal'!$C$1:$Z$3995,5,FALSE)</f>
        <v>1019031766</v>
      </c>
      <c r="F2557" s="7" t="s">
        <v>829</v>
      </c>
      <c r="G2557" s="8">
        <f>+VLOOKUP(B2557,'[1]Contratistas-REP legal'!$C$1:$Z$3995,17,FALSE)</f>
        <v>0</v>
      </c>
      <c r="H2557" s="9" t="str">
        <f>+VLOOKUP(B2557,'[1]Contratos electrónicos SECOP II'!$D$1:$AZ$3653,33,FALSE)</f>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
      <c r="I2557" s="5" t="str">
        <f>+VLOOKUP(B2557,'[1]Contratos electrónicos SECOP II'!$D$1:$AZ$3653,23,FALSE)</f>
        <v>Inversión</v>
      </c>
      <c r="J2557" s="5"/>
      <c r="K2557" s="5" t="str">
        <f>+VLOOKUP(B2557,'[1]Contratos electrónicos SECOP II'!$D$1:$AZ$3653,26,FALSE)</f>
        <v>O23011733012024008608051</v>
      </c>
      <c r="L2557" s="11">
        <f>+VLOOKUP(B2557,'[1]Contratos electrónicos SECOP II'!$D$1:$AZ$3653,29,FALSE)</f>
        <v>26007333</v>
      </c>
      <c r="M2557" s="13">
        <v>45505</v>
      </c>
      <c r="N2557" s="13">
        <f>+VLOOKUP(B2557,'[1]Contratos electrónicos SECOP II'!$D$1:$AZ$3653,14,FALSE)</f>
        <v>45509</v>
      </c>
      <c r="O2557" s="13">
        <f>+VLOOKUP(B2557,'[1]Contratos electrónicos SECOP II'!$D$1:$AZ$3653,15,FALSE)</f>
        <v>45646</v>
      </c>
      <c r="P2557" s="15">
        <f t="shared" si="86"/>
        <v>138</v>
      </c>
      <c r="Q2557" s="11" t="s">
        <v>874</v>
      </c>
      <c r="R2557" s="11">
        <f>+VLOOKUP(B2557,[2]Hoja2!$A$3:$C$3503,3,FALSE)</f>
        <v>26007333</v>
      </c>
      <c r="S2557" s="11">
        <f t="shared" si="84"/>
        <v>0</v>
      </c>
      <c r="T2557" s="22">
        <f t="shared" si="85"/>
        <v>100</v>
      </c>
      <c r="U2557" s="5">
        <v>1</v>
      </c>
      <c r="V2557" s="10" t="s">
        <v>9242</v>
      </c>
    </row>
    <row r="2558" spans="1:22" s="4" customFormat="1" ht="51" x14ac:dyDescent="0.2">
      <c r="A2558" s="5" t="s">
        <v>8240</v>
      </c>
      <c r="B2558" s="5" t="s">
        <v>8240</v>
      </c>
      <c r="C2558" s="5" t="str">
        <f>+VLOOKUP(B2558,[2]Hoja1!$H$1:$I$5207,2,FALSE)</f>
        <v>CONTRATO DE PRESTACION DE SERVICIOS PROFESIONALES</v>
      </c>
      <c r="D2558" s="6" t="str">
        <f>+VLOOKUP(B2558,'[1]Contratistas-REP legal'!$C$1:$Z$3995,3,FALSE)</f>
        <v>NATSUMI GISELLE SOTO KONDO</v>
      </c>
      <c r="E2558" s="6">
        <f>+VLOOKUP(B2558,'[1]Contratistas-REP legal'!$C$1:$Z$3995,5,FALSE)</f>
        <v>1032447502</v>
      </c>
      <c r="F2558" s="7" t="s">
        <v>829</v>
      </c>
      <c r="G2558" s="8">
        <f>+VLOOKUP(B2558,'[1]Contratistas-REP legal'!$C$1:$Z$3995,17,FALSE)</f>
        <v>0</v>
      </c>
      <c r="H2558" s="9" t="str">
        <f>+VLOOKUP(B2558,'[1]Contratos electrónicos SECOP II'!$D$1:$AZ$3653,33,FALSE)</f>
        <v>Prestar servicios profesionales al IDARTES - Subdirección de las Artes, en las actividades de carácter administrativo, contractual y financiero, relacionadas con la estructuración, ejecución y seguimiento a los procesos de Pueblos Étnicos que adelante el Idartes dentro del marco del Plan de Desarrollo "Bogotá Camina Segura" 2024-2027</v>
      </c>
      <c r="I2558" s="5" t="str">
        <f>+VLOOKUP(B2558,'[1]Contratos electrónicos SECOP II'!$D$1:$AZ$3653,23,FALSE)</f>
        <v>Inversión</v>
      </c>
      <c r="J2558" s="5"/>
      <c r="K2558" s="5" t="str">
        <f>+VLOOKUP(B2558,'[1]Contratos electrónicos SECOP II'!$D$1:$AZ$3653,26,FALSE)</f>
        <v>O23011733012024014605099</v>
      </c>
      <c r="L2558" s="11">
        <f>+VLOOKUP(B2558,'[1]Contratos electrónicos SECOP II'!$D$1:$AZ$3653,29,FALSE)</f>
        <v>40428000</v>
      </c>
      <c r="M2558" s="13">
        <v>45506</v>
      </c>
      <c r="N2558" s="13">
        <f>+VLOOKUP(B2558,'[1]Contratos electrónicos SECOP II'!$D$1:$AZ$3653,14,FALSE)</f>
        <v>45509</v>
      </c>
      <c r="O2558" s="13">
        <f>+VLOOKUP(B2558,'[1]Contratos electrónicos SECOP II'!$D$1:$AZ$3653,15,FALSE)</f>
        <v>45688</v>
      </c>
      <c r="P2558" s="15">
        <f t="shared" si="86"/>
        <v>180</v>
      </c>
      <c r="Q2558" s="11" t="s">
        <v>874</v>
      </c>
      <c r="R2558" s="11">
        <f>+VLOOKUP(B2558,[2]Hoja2!$A$3:$C$3503,3,FALSE)</f>
        <v>26952000</v>
      </c>
      <c r="S2558" s="11">
        <f t="shared" si="84"/>
        <v>13476000</v>
      </c>
      <c r="T2558" s="22">
        <f t="shared" si="85"/>
        <v>66.666666666666671</v>
      </c>
      <c r="U2558" s="5">
        <v>1</v>
      </c>
      <c r="V2558" s="10" t="s">
        <v>9243</v>
      </c>
    </row>
    <row r="2559" spans="1:22" s="4" customFormat="1" ht="51" x14ac:dyDescent="0.2">
      <c r="A2559" s="5" t="s">
        <v>8241</v>
      </c>
      <c r="B2559" s="5" t="s">
        <v>8241</v>
      </c>
      <c r="C2559" s="5" t="str">
        <f>+VLOOKUP(B2559,[2]Hoja1!$H$1:$I$5207,2,FALSE)</f>
        <v>CONTRATO DE PRESTACION DE SERVICIOS PROFESIONALES</v>
      </c>
      <c r="D2559" s="6" t="str">
        <f>+VLOOKUP(B2559,'[1]Contratistas-REP legal'!$C$1:$Z$3995,3,FALSE)</f>
        <v>NATALIA MANZO SALAZAR</v>
      </c>
      <c r="E2559" s="6">
        <f>+VLOOKUP(B2559,'[1]Contratistas-REP legal'!$C$1:$Z$3995,5,FALSE)</f>
        <v>53179169</v>
      </c>
      <c r="F2559" s="7" t="s">
        <v>829</v>
      </c>
      <c r="G2559" s="8">
        <f>+VLOOKUP(B2559,'[1]Contratistas-REP legal'!$C$1:$Z$3995,17,FALSE)</f>
        <v>0</v>
      </c>
      <c r="H2559" s="9" t="str">
        <f>+VLOOKUP(B2559,'[1]Contratos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59" s="5" t="str">
        <f>+VLOOKUP(B2559,'[1]Contratos electrónicos SECOP II'!$D$1:$AZ$3653,23,FALSE)</f>
        <v>Inversión</v>
      </c>
      <c r="J2559" s="5"/>
      <c r="K2559" s="5" t="str">
        <f>+VLOOKUP(B2559,'[1]Contratos electrónicos SECOP II'!$D$1:$AZ$3653,26,FALSE)</f>
        <v>O23011733012024008608051</v>
      </c>
      <c r="L2559" s="11">
        <f>+VLOOKUP(B2559,'[1]Contratos electrónicos SECOP II'!$D$1:$AZ$3653,29,FALSE)</f>
        <v>12596430</v>
      </c>
      <c r="M2559" s="13">
        <v>45506</v>
      </c>
      <c r="N2559" s="13">
        <f>+VLOOKUP(B2559,'[1]Contratos electrónicos SECOP II'!$D$1:$AZ$3653,14,FALSE)</f>
        <v>45506</v>
      </c>
      <c r="O2559" s="13">
        <f>+VLOOKUP(B2559,'[1]Contratos electrónicos SECOP II'!$D$1:$AZ$3653,15,FALSE)</f>
        <v>45611</v>
      </c>
      <c r="P2559" s="15">
        <f t="shared" si="86"/>
        <v>106</v>
      </c>
      <c r="Q2559" s="11" t="s">
        <v>874</v>
      </c>
      <c r="R2559" s="11">
        <f>+VLOOKUP(B2559,[2]Hoja2!$A$3:$C$3503,3,FALSE)</f>
        <v>12596430</v>
      </c>
      <c r="S2559" s="11">
        <f t="shared" si="84"/>
        <v>0</v>
      </c>
      <c r="T2559" s="22">
        <f t="shared" si="85"/>
        <v>100</v>
      </c>
      <c r="U2559" s="5">
        <v>0</v>
      </c>
      <c r="V2559" s="10" t="s">
        <v>9244</v>
      </c>
    </row>
    <row r="2560" spans="1:22" s="4" customFormat="1" ht="51" x14ac:dyDescent="0.2">
      <c r="A2560" s="5" t="s">
        <v>8242</v>
      </c>
      <c r="B2560" s="5" t="s">
        <v>8242</v>
      </c>
      <c r="C2560" s="5" t="str">
        <f>+VLOOKUP(B2560,[2]Hoja1!$H$1:$I$5207,2,FALSE)</f>
        <v>CONTRATO DE PRESTACION DE SERVICIOS PROFESIONALES</v>
      </c>
      <c r="D2560" s="6" t="str">
        <f>+VLOOKUP(B2560,'[1]Contratistas-REP legal'!$C$1:$Z$3995,3,FALSE)</f>
        <v>JOSE LUIS RODRIGUEZ FAJARDO</v>
      </c>
      <c r="E2560" s="6">
        <f>+VLOOKUP(B2560,'[1]Contratistas-REP legal'!$C$1:$Z$3995,5,FALSE)</f>
        <v>80150689</v>
      </c>
      <c r="F2560" s="7" t="s">
        <v>829</v>
      </c>
      <c r="G2560" s="8">
        <f>+VLOOKUP(B2560,'[1]Contratistas-REP legal'!$C$1:$Z$3995,17,FALSE)</f>
        <v>0</v>
      </c>
      <c r="H2560" s="9" t="str">
        <f>+VLOOKUP(B2560,'[1]Contratos electrónicos SECOP II'!$D$1:$AZ$3653,33,FALSE)</f>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
      <c r="I2560" s="5" t="str">
        <f>+VLOOKUP(B2560,'[1]Contratos electrónicos SECOP II'!$D$1:$AZ$3653,23,FALSE)</f>
        <v>Inversión</v>
      </c>
      <c r="J2560" s="5"/>
      <c r="K2560" s="5" t="str">
        <f>+VLOOKUP(B2560,'[1]Contratos electrónicos SECOP II'!$D$1:$AZ$3653,26,FALSE)</f>
        <v>O23011733012024008608051</v>
      </c>
      <c r="L2560" s="11">
        <f>+VLOOKUP(B2560,'[1]Contratos electrónicos SECOP II'!$D$1:$AZ$3653,29,FALSE)</f>
        <v>36000000</v>
      </c>
      <c r="M2560" s="13">
        <v>45506</v>
      </c>
      <c r="N2560" s="13">
        <f>+VLOOKUP(B2560,'[1]Contratos electrónicos SECOP II'!$D$1:$AZ$3653,14,FALSE)</f>
        <v>45510</v>
      </c>
      <c r="O2560" s="13">
        <f>+VLOOKUP(B2560,'[1]Contratos electrónicos SECOP II'!$D$1:$AZ$3653,15,FALSE)</f>
        <v>45657</v>
      </c>
      <c r="P2560" s="15">
        <f t="shared" si="86"/>
        <v>148</v>
      </c>
      <c r="Q2560" s="11" t="s">
        <v>874</v>
      </c>
      <c r="R2560" s="11">
        <f>+VLOOKUP(B2560,[2]Hoja2!$A$3:$C$3503,3,FALSE)</f>
        <v>36000000</v>
      </c>
      <c r="S2560" s="11">
        <f t="shared" si="84"/>
        <v>0</v>
      </c>
      <c r="T2560" s="22">
        <f t="shared" si="85"/>
        <v>100</v>
      </c>
      <c r="U2560" s="5">
        <v>0</v>
      </c>
      <c r="V2560" s="10" t="s">
        <v>9245</v>
      </c>
    </row>
    <row r="2561" spans="1:22" s="4" customFormat="1" ht="51" x14ac:dyDescent="0.2">
      <c r="A2561" s="5" t="s">
        <v>8243</v>
      </c>
      <c r="B2561" s="5" t="s">
        <v>8243</v>
      </c>
      <c r="C2561" s="5" t="str">
        <f>+VLOOKUP(B2561,[2]Hoja1!$H$1:$I$5207,2,FALSE)</f>
        <v>CONTRATO DE PRESTACION DE SERVICIOS PROFESIONALES</v>
      </c>
      <c r="D2561" s="6" t="str">
        <f>+VLOOKUP(B2561,'[1]Contratistas-REP legal'!$C$1:$Z$3995,3,FALSE)</f>
        <v>INGRIDT JOHANNA TORRES TORRES</v>
      </c>
      <c r="E2561" s="6">
        <f>+VLOOKUP(B2561,'[1]Contratistas-REP legal'!$C$1:$Z$3995,5,FALSE)</f>
        <v>52965801</v>
      </c>
      <c r="F2561" s="7" t="s">
        <v>829</v>
      </c>
      <c r="G2561" s="8">
        <f>+VLOOKUP(B2561,'[1]Contratistas-REP legal'!$C$1:$Z$3995,17,FALSE)</f>
        <v>0</v>
      </c>
      <c r="H2561" s="9" t="str">
        <f>+VLOOKUP(B2561,'[1]Contratos electrónicos SECOP II'!$D$1:$AZ$3653,33,FALSE)</f>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
      <c r="I2561" s="5" t="str">
        <f>+VLOOKUP(B2561,'[1]Contratos electrónicos SECOP II'!$D$1:$AZ$3653,23,FALSE)</f>
        <v>Inversión</v>
      </c>
      <c r="J2561" s="5"/>
      <c r="K2561" s="5" t="str">
        <f>+VLOOKUP(B2561,'[1]Contratos electrónicos SECOP II'!$D$1:$AZ$3653,26,FALSE)</f>
        <v>O23011733012024008608051</v>
      </c>
      <c r="L2561" s="11">
        <f>+VLOOKUP(B2561,'[1]Contratos electrónicos SECOP II'!$D$1:$AZ$3653,29,FALSE)</f>
        <v>36000000</v>
      </c>
      <c r="M2561" s="13">
        <v>45509</v>
      </c>
      <c r="N2561" s="13">
        <f>+VLOOKUP(B2561,'[1]Contratos electrónicos SECOP II'!$D$1:$AZ$3653,14,FALSE)</f>
        <v>45509</v>
      </c>
      <c r="O2561" s="13">
        <f>+VLOOKUP(B2561,'[1]Contratos electrónicos SECOP II'!$D$1:$AZ$3653,15,FALSE)</f>
        <v>45657</v>
      </c>
      <c r="P2561" s="15">
        <f t="shared" si="86"/>
        <v>149</v>
      </c>
      <c r="Q2561" s="11" t="s">
        <v>874</v>
      </c>
      <c r="R2561" s="11">
        <f>+VLOOKUP(B2561,[2]Hoja2!$A$3:$C$3503,3,FALSE)</f>
        <v>36000000</v>
      </c>
      <c r="S2561" s="11">
        <f t="shared" si="84"/>
        <v>0</v>
      </c>
      <c r="T2561" s="22">
        <f t="shared" si="85"/>
        <v>100</v>
      </c>
      <c r="U2561" s="5">
        <v>0</v>
      </c>
      <c r="V2561" s="10" t="s">
        <v>9246</v>
      </c>
    </row>
    <row r="2562" spans="1:22" s="4" customFormat="1" ht="51" x14ac:dyDescent="0.2">
      <c r="A2562" s="5" t="s">
        <v>8244</v>
      </c>
      <c r="B2562" s="5" t="s">
        <v>8244</v>
      </c>
      <c r="C2562" s="5" t="str">
        <f>+VLOOKUP(B2562,[2]Hoja1!$H$1:$I$5207,2,FALSE)</f>
        <v>CONTRATO DE PRESTACION DE SERVICIOS PROFESIONALES</v>
      </c>
      <c r="D2562" s="6" t="str">
        <f>+VLOOKUP(B2562,'[1]Contratistas-REP legal'!$C$1:$Z$3995,3,FALSE)</f>
        <v>ANDRES MAURICIO GUACANEME CARDOZO</v>
      </c>
      <c r="E2562" s="6">
        <f>+VLOOKUP(B2562,'[1]Contratistas-REP legal'!$C$1:$Z$3995,5,FALSE)</f>
        <v>79223054</v>
      </c>
      <c r="F2562" s="7" t="s">
        <v>829</v>
      </c>
      <c r="G2562" s="8">
        <f>+VLOOKUP(B2562,'[1]Contratistas-REP legal'!$C$1:$Z$3995,17,FALSE)</f>
        <v>0</v>
      </c>
      <c r="H2562" s="9" t="str">
        <f>+VLOOKUP(B2562,'[1]Contratos electrónicos SECOP II'!$D$1:$AZ$3653,33,FALSE)</f>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
      <c r="I2562" s="5" t="str">
        <f>+VLOOKUP(B2562,'[1]Contratos electrónicos SECOP II'!$D$1:$AZ$3653,23,FALSE)</f>
        <v>Inversión</v>
      </c>
      <c r="J2562" s="5"/>
      <c r="K2562" s="5" t="str">
        <f>+VLOOKUP(B2562,'[1]Contratos electrónicos SECOP II'!$D$1:$AZ$3653,26,FALSE)</f>
        <v>O23011733012024008608051</v>
      </c>
      <c r="L2562" s="11">
        <f>+VLOOKUP(B2562,'[1]Contratos electrónicos SECOP II'!$D$1:$AZ$3653,29,FALSE)</f>
        <v>36000000</v>
      </c>
      <c r="M2562" s="13">
        <v>45506</v>
      </c>
      <c r="N2562" s="13">
        <f>+VLOOKUP(B2562,'[1]Contratos electrónicos SECOP II'!$D$1:$AZ$3653,14,FALSE)</f>
        <v>45509</v>
      </c>
      <c r="O2562" s="13">
        <f>+VLOOKUP(B2562,'[1]Contratos electrónicos SECOP II'!$D$1:$AZ$3653,15,FALSE)</f>
        <v>45657</v>
      </c>
      <c r="P2562" s="15">
        <f t="shared" si="86"/>
        <v>149</v>
      </c>
      <c r="Q2562" s="11" t="s">
        <v>874</v>
      </c>
      <c r="R2562" s="11">
        <f>+VLOOKUP(B2562,[2]Hoja2!$A$3:$C$3503,3,FALSE)</f>
        <v>36000000</v>
      </c>
      <c r="S2562" s="11">
        <f t="shared" si="84"/>
        <v>0</v>
      </c>
      <c r="T2562" s="22">
        <f t="shared" si="85"/>
        <v>100</v>
      </c>
      <c r="U2562" s="5">
        <v>0</v>
      </c>
      <c r="V2562" s="10" t="s">
        <v>9247</v>
      </c>
    </row>
    <row r="2563" spans="1:22" s="4" customFormat="1" ht="76.5" x14ac:dyDescent="0.2">
      <c r="A2563" s="5" t="s">
        <v>8245</v>
      </c>
      <c r="B2563" s="5" t="s">
        <v>8245</v>
      </c>
      <c r="C2563" s="5" t="str">
        <f>+VLOOKUP(B2563,[2]Hoja1!$H$1:$I$5207,2,FALSE)</f>
        <v>CONTRATO DE PRESTACION DE SERVICIOS PROFESIONALES</v>
      </c>
      <c r="D2563" s="6" t="str">
        <f>+VLOOKUP(B2563,'[1]Contratistas-REP legal'!$C$1:$Z$3995,3,FALSE)</f>
        <v>LEONARDO ORTIZ FRANCO</v>
      </c>
      <c r="E2563" s="6">
        <f>+VLOOKUP(B2563,'[1]Contratistas-REP legal'!$C$1:$Z$3995,5,FALSE)</f>
        <v>7730600</v>
      </c>
      <c r="F2563" s="7" t="s">
        <v>829</v>
      </c>
      <c r="G2563" s="8">
        <f>+VLOOKUP(B2563,'[1]Contratistas-REP legal'!$C$1:$Z$3995,17,FALSE)</f>
        <v>0</v>
      </c>
      <c r="H2563" s="9" t="str">
        <f>+VLOOKUP(B2563,'[1]Contratos electrónicos SECOP II'!$D$1:$AZ$3653,33,FALSE)</f>
        <v>Prestar servicios profesionales al IDARTES - Subdirección de Formación
 Artística, para la proyección, fortalecimiento y acompañamiento de los procesos
 de formación artística de la línea Impulso colectivo, desde el punto de vista
 pedagógico, artístico, de investigación y visibilización, favoreciendo la
 apropiación de las perspectivas pedagógicas del Programa Crea, acorde con los
 lineamientos definidos por la entidad.</v>
      </c>
      <c r="I2563" s="5" t="str">
        <f>+VLOOKUP(B2563,'[1]Contratos electrónicos SECOP II'!$D$1:$AZ$3653,23,FALSE)</f>
        <v>Inversión</v>
      </c>
      <c r="J2563" s="5"/>
      <c r="K2563" s="5" t="str">
        <f>+VLOOKUP(B2563,'[1]Contratos electrónicos SECOP II'!$D$1:$AZ$3653,26,FALSE)</f>
        <v>O23011733012024008608051</v>
      </c>
      <c r="L2563" s="11">
        <f>+VLOOKUP(B2563,'[1]Contratos electrónicos SECOP II'!$D$1:$AZ$3653,29,FALSE)</f>
        <v>26007333</v>
      </c>
      <c r="M2563" s="13">
        <v>45506</v>
      </c>
      <c r="N2563" s="13">
        <f>+VLOOKUP(B2563,'[1]Contratos electrónicos SECOP II'!$D$1:$AZ$3653,14,FALSE)</f>
        <v>45509</v>
      </c>
      <c r="O2563" s="13">
        <f>+VLOOKUP(B2563,'[1]Contratos electrónicos SECOP II'!$D$1:$AZ$3653,15,FALSE)</f>
        <v>45646</v>
      </c>
      <c r="P2563" s="15">
        <f t="shared" si="86"/>
        <v>138</v>
      </c>
      <c r="Q2563" s="11" t="s">
        <v>874</v>
      </c>
      <c r="R2563" s="11">
        <f>+VLOOKUP(B2563,[2]Hoja2!$A$3:$C$3503,3,FALSE)</f>
        <v>22292000</v>
      </c>
      <c r="S2563" s="11">
        <f t="shared" si="84"/>
        <v>3715333</v>
      </c>
      <c r="T2563" s="22">
        <f t="shared" si="85"/>
        <v>85.714286812876963</v>
      </c>
      <c r="U2563" s="5">
        <v>1</v>
      </c>
      <c r="V2563" s="10" t="s">
        <v>9248</v>
      </c>
    </row>
    <row r="2564" spans="1:22" s="4" customFormat="1" ht="51" x14ac:dyDescent="0.2">
      <c r="A2564" s="5" t="s">
        <v>8246</v>
      </c>
      <c r="B2564" s="5" t="s">
        <v>8246</v>
      </c>
      <c r="C2564" s="5" t="str">
        <f>+VLOOKUP(B2564,[2]Hoja1!$H$1:$I$5207,2,FALSE)</f>
        <v>CONTRATO DE PRESTACION DE SERVICIOS DE APOYO A LA GESTION</v>
      </c>
      <c r="D2564" s="6" t="str">
        <f>+VLOOKUP(B2564,'[1]Contratistas-REP legal'!$C$1:$Z$3995,3,FALSE)</f>
        <v>INGRID LORENA HUERTAS MORENO</v>
      </c>
      <c r="E2564" s="6">
        <f>+VLOOKUP(B2564,'[1]Contratistas-REP legal'!$C$1:$Z$3995,5,FALSE)</f>
        <v>1014186440</v>
      </c>
      <c r="F2564" s="7" t="s">
        <v>829</v>
      </c>
      <c r="G2564" s="8">
        <f>+VLOOKUP(B2564,'[1]Contratistas-REP legal'!$C$1:$Z$3995,17,FALSE)</f>
        <v>0</v>
      </c>
      <c r="H2564" s="9" t="str">
        <f>+VLOOKUP(B2564,'[1]Contratos electrónicos SECOP II'!$D$1:$AZ$3653,33,FALSE)</f>
        <v>Prestar servicios de apoyo a la gestión al Idartes - Subdirección de las Artes en el desarrollo de procesos contractuales en todas sus etapas, en actividades administrativas, presupuestales y de planeación en el marco de los proyectos de inversión asignados.</v>
      </c>
      <c r="I2564" s="5" t="str">
        <f>+VLOOKUP(B2564,'[1]Contratos electrónicos SECOP II'!$D$1:$AZ$3653,23,FALSE)</f>
        <v>Inversión</v>
      </c>
      <c r="J2564" s="5"/>
      <c r="K2564" s="5" t="str">
        <f>+VLOOKUP(B2564,'[1]Contratos electrónicos SECOP II'!$D$1:$AZ$3653,26,FALSE)</f>
        <v>O23011733012024014605099</v>
      </c>
      <c r="L2564" s="11">
        <f>+VLOOKUP(B2564,'[1]Contratos electrónicos SECOP II'!$D$1:$AZ$3653,29,FALSE)</f>
        <v>51000000</v>
      </c>
      <c r="M2564" s="13">
        <v>45509</v>
      </c>
      <c r="N2564" s="13">
        <f>+VLOOKUP(B2564,'[1]Contratos electrónicos SECOP II'!$D$1:$AZ$3653,14,FALSE)</f>
        <v>45510</v>
      </c>
      <c r="O2564" s="13">
        <f>+VLOOKUP(B2564,'[1]Contratos electrónicos SECOP II'!$D$1:$AZ$3653,15,FALSE)</f>
        <v>45688</v>
      </c>
      <c r="P2564" s="15">
        <f t="shared" si="86"/>
        <v>179</v>
      </c>
      <c r="Q2564" s="11" t="s">
        <v>874</v>
      </c>
      <c r="R2564" s="11">
        <f>+VLOOKUP(B2564,[2]Hoja2!$A$3:$C$3503,3,FALSE)</f>
        <v>34000000</v>
      </c>
      <c r="S2564" s="11">
        <f t="shared" ref="S2564:S2627" si="87">+L2564-R2564</f>
        <v>17000000</v>
      </c>
      <c r="T2564" s="22">
        <f t="shared" si="85"/>
        <v>66.666666666666671</v>
      </c>
      <c r="U2564" s="5">
        <v>1</v>
      </c>
      <c r="V2564" s="10" t="s">
        <v>9249</v>
      </c>
    </row>
    <row r="2565" spans="1:22" s="4" customFormat="1" ht="51" x14ac:dyDescent="0.2">
      <c r="A2565" s="5" t="s">
        <v>8247</v>
      </c>
      <c r="B2565" s="5" t="s">
        <v>8247</v>
      </c>
      <c r="C2565" s="5" t="str">
        <f>+VLOOKUP(B2565,[2]Hoja1!$H$1:$I$5207,2,FALSE)</f>
        <v>CONTRATO DE PRESTACION DE SERVICIOS PROFESIONALES</v>
      </c>
      <c r="D2565" s="6" t="str">
        <f>+VLOOKUP(B2565,'[1]Contratistas-REP legal'!$C$1:$Z$3995,3,FALSE)</f>
        <v>MARIA VIRGINIA CUBIDES CEBALLOS</v>
      </c>
      <c r="E2565" s="6">
        <f>+VLOOKUP(B2565,'[1]Contratistas-REP legal'!$C$1:$Z$3995,5,FALSE)</f>
        <v>1018466813</v>
      </c>
      <c r="F2565" s="7" t="s">
        <v>829</v>
      </c>
      <c r="G2565" s="8">
        <f>+VLOOKUP(B2565,'[1]Contratistas-REP legal'!$C$1:$Z$3995,17,FALSE)</f>
        <v>0</v>
      </c>
      <c r="H2565" s="9" t="str">
        <f>+VLOOKUP(B2565,'[1]Contratos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65" s="5" t="str">
        <f>+VLOOKUP(B2565,'[1]Contratos electrónicos SECOP II'!$D$1:$AZ$3653,23,FALSE)</f>
        <v>Inversión</v>
      </c>
      <c r="J2565" s="5"/>
      <c r="K2565" s="5" t="str">
        <f>+VLOOKUP(B2565,'[1]Contratos electrónicos SECOP II'!$D$1:$AZ$3653,26,FALSE)</f>
        <v>O23011733012024008608122</v>
      </c>
      <c r="L2565" s="11">
        <f>+VLOOKUP(B2565,'[1]Contratos electrónicos SECOP II'!$D$1:$AZ$3653,29,FALSE)</f>
        <v>8415908</v>
      </c>
      <c r="M2565" s="13">
        <v>45509</v>
      </c>
      <c r="N2565" s="13">
        <f>+VLOOKUP(B2565,'[1]Contratos electrónicos SECOP II'!$D$1:$AZ$3653,14,FALSE)</f>
        <v>45512</v>
      </c>
      <c r="O2565" s="13">
        <f>+VLOOKUP(B2565,'[1]Contratos electrónicos SECOP II'!$D$1:$AZ$3653,15,FALSE)</f>
        <v>45611</v>
      </c>
      <c r="P2565" s="15">
        <f t="shared" si="86"/>
        <v>100</v>
      </c>
      <c r="Q2565" s="11" t="s">
        <v>874</v>
      </c>
      <c r="R2565" s="11">
        <f>+VLOOKUP(B2565,[2]Hoja2!$A$3:$C$3503,3,FALSE)</f>
        <v>8415908</v>
      </c>
      <c r="S2565" s="11">
        <f t="shared" si="87"/>
        <v>0</v>
      </c>
      <c r="T2565" s="22">
        <f t="shared" ref="T2565:T2628" si="88">+R2565*100/L2565</f>
        <v>100</v>
      </c>
      <c r="U2565" s="5">
        <v>0</v>
      </c>
      <c r="V2565" s="10" t="s">
        <v>9250</v>
      </c>
    </row>
    <row r="2566" spans="1:22" s="4" customFormat="1" ht="76.5" x14ac:dyDescent="0.2">
      <c r="A2566" s="5" t="s">
        <v>8248</v>
      </c>
      <c r="B2566" s="5" t="s">
        <v>8248</v>
      </c>
      <c r="C2566" s="5" t="str">
        <f>+VLOOKUP(B2566,[2]Hoja1!$H$1:$I$5207,2,FALSE)</f>
        <v>CONTRATO DE PRESTACION DE SERVICIOS DE APOYO A LA GESTION</v>
      </c>
      <c r="D2566" s="6" t="str">
        <f>+VLOOKUP(B2566,'[1]Contratistas-REP legal'!$C$1:$Z$3995,3,FALSE)</f>
        <v>JEISSON DAVID LOAIZA BEJARANO</v>
      </c>
      <c r="E2566" s="6">
        <f>+VLOOKUP(B2566,'[1]Contratistas-REP legal'!$C$1:$Z$3995,5,FALSE)</f>
        <v>1010172557</v>
      </c>
      <c r="F2566" s="7" t="s">
        <v>829</v>
      </c>
      <c r="G2566" s="8">
        <f>+VLOOKUP(B2566,'[1]Contratistas-REP legal'!$C$1:$Z$3995,17,FALSE)</f>
        <v>0</v>
      </c>
      <c r="H2566" s="9" t="str">
        <f>+VLOOKUP(B2566,'[1]Contratos electrónicos SECOP II'!$D$1:$AZ$3653,33,FALSE)</f>
        <v>PRESTAR SERVICIOS DE APOYO A LA GESTION AL INSTITUTO DISTRITAL DE LAS ARTES - IDARTES - SUBDIRECCIÓN DE FORMACIÓN ARTÍSTICA, 
 EN LAS ACTIVIDADES ASOCIADAS A LA CONSOLIDACION Y SEGUIMIENTO ADMINISTRATIVO, ASÍ COMO APOYO A LA SUPERVISIÓN DE LOS 
 CONTRATOS Y/O CONVENIOS ASIGNADOS, ACORDE CON LOS PROCESOS Y PROCEDIMIENTOS DEFINIDOS EN LA ENTIDAD.</v>
      </c>
      <c r="I2566" s="5" t="str">
        <f>+VLOOKUP(B2566,'[1]Contratos electrónicos SECOP II'!$D$1:$AZ$3653,23,FALSE)</f>
        <v>Inversión</v>
      </c>
      <c r="J2566" s="5"/>
      <c r="K2566" s="5" t="str">
        <f>+VLOOKUP(B2566,'[1]Contratos electrónicos SECOP II'!$D$1:$AZ$3653,26,FALSE)</f>
        <v>O23011733012024008608126</v>
      </c>
      <c r="L2566" s="11">
        <f>+VLOOKUP(B2566,'[1]Contratos electrónicos SECOP II'!$D$1:$AZ$3653,29,FALSE)</f>
        <v>31150000</v>
      </c>
      <c r="M2566" s="13">
        <v>45509</v>
      </c>
      <c r="N2566" s="13">
        <f>+VLOOKUP(B2566,'[1]Contratos electrónicos SECOP II'!$D$1:$AZ$3653,14,FALSE)</f>
        <v>45512</v>
      </c>
      <c r="O2566" s="13">
        <f>+VLOOKUP(B2566,'[1]Contratos electrónicos SECOP II'!$D$1:$AZ$3653,15,FALSE)</f>
        <v>45673</v>
      </c>
      <c r="P2566" s="15">
        <f t="shared" si="86"/>
        <v>162</v>
      </c>
      <c r="Q2566" s="11" t="s">
        <v>874</v>
      </c>
      <c r="R2566" s="11">
        <f>+VLOOKUP(B2566,[2]Hoja2!$A$3:$C$3503,3,FALSE)</f>
        <v>24920000</v>
      </c>
      <c r="S2566" s="11">
        <f t="shared" si="87"/>
        <v>6230000</v>
      </c>
      <c r="T2566" s="22">
        <f t="shared" si="88"/>
        <v>80</v>
      </c>
      <c r="U2566" s="5">
        <v>3</v>
      </c>
      <c r="V2566" s="10" t="s">
        <v>9251</v>
      </c>
    </row>
    <row r="2567" spans="1:22" s="4" customFormat="1" ht="63.75" x14ac:dyDescent="0.2">
      <c r="A2567" s="5" t="s">
        <v>8249</v>
      </c>
      <c r="B2567" s="5" t="s">
        <v>8249</v>
      </c>
      <c r="C2567" s="5" t="str">
        <f>+VLOOKUP(B2567,[2]Hoja1!$H$1:$I$5207,2,FALSE)</f>
        <v>CONTRATO DE PRESTACION DE SERVICIOS PROFESIONALES</v>
      </c>
      <c r="D2567" s="6" t="str">
        <f>+VLOOKUP(B2567,'[1]Contratistas-REP legal'!$C$1:$Z$3995,3,FALSE)</f>
        <v>ROBERTSON HERNANDO BUITRAGO MATEUS</v>
      </c>
      <c r="E2567" s="6">
        <f>+VLOOKUP(B2567,'[1]Contratistas-REP legal'!$C$1:$Z$3995,5,FALSE)</f>
        <v>80220414</v>
      </c>
      <c r="F2567" s="7" t="s">
        <v>829</v>
      </c>
      <c r="G2567" s="8">
        <f>+VLOOKUP(B2567,'[1]Contratistas-REP legal'!$C$1:$Z$3995,17,FALSE)</f>
        <v>0</v>
      </c>
      <c r="H2567" s="9" t="str">
        <f>+VLOOKUP(B2567,'[1]Contratos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67" s="5" t="str">
        <f>+VLOOKUP(B2567,'[1]Contratos electrónicos SECOP II'!$D$1:$AZ$3653,23,FALSE)</f>
        <v>Inversión</v>
      </c>
      <c r="J2567" s="5"/>
      <c r="K2567" s="5" t="str">
        <f>+VLOOKUP(B2567,'[1]Contratos electrónicos SECOP II'!$D$1:$AZ$3653,26,FALSE)</f>
        <v>O23011733012024008608122</v>
      </c>
      <c r="L2567" s="11">
        <f>+VLOOKUP(B2567,'[1]Contratos electrónicos SECOP II'!$D$1:$AZ$3653,29,FALSE)</f>
        <v>15955478</v>
      </c>
      <c r="M2567" s="13">
        <v>45509</v>
      </c>
      <c r="N2567" s="13">
        <f>+VLOOKUP(B2567,'[1]Contratos electrónicos SECOP II'!$D$1:$AZ$3653,14,FALSE)</f>
        <v>45512</v>
      </c>
      <c r="O2567" s="13">
        <f>+VLOOKUP(B2567,'[1]Contratos electrónicos SECOP II'!$D$1:$AZ$3653,15,FALSE)</f>
        <v>45639</v>
      </c>
      <c r="P2567" s="15">
        <f t="shared" si="86"/>
        <v>128</v>
      </c>
      <c r="Q2567" s="11" t="s">
        <v>874</v>
      </c>
      <c r="R2567" s="11">
        <f>+VLOOKUP(B2567,[2]Hoja2!$A$3:$C$3503,3,FALSE)</f>
        <v>15955478</v>
      </c>
      <c r="S2567" s="11">
        <f t="shared" si="87"/>
        <v>0</v>
      </c>
      <c r="T2567" s="22">
        <f t="shared" si="88"/>
        <v>100</v>
      </c>
      <c r="U2567" s="5">
        <v>1</v>
      </c>
      <c r="V2567" s="10" t="s">
        <v>9252</v>
      </c>
    </row>
    <row r="2568" spans="1:22" s="4" customFormat="1" ht="63.75" x14ac:dyDescent="0.2">
      <c r="A2568" s="5" t="s">
        <v>8250</v>
      </c>
      <c r="B2568" s="5" t="s">
        <v>8250</v>
      </c>
      <c r="C2568" s="5" t="str">
        <f>+VLOOKUP(B2568,[2]Hoja1!$H$1:$I$5207,2,FALSE)</f>
        <v>CONTRATO DE PRESTACION DE SERVICIOS DE APOYO A LA GESTION</v>
      </c>
      <c r="D2568" s="6" t="str">
        <f>+VLOOKUP(B2568,'[1]Contratistas-REP legal'!$C$1:$Z$3995,3,FALSE)</f>
        <v>SERGIO ANDRES GALINDO PINEDA</v>
      </c>
      <c r="E2568" s="6">
        <f>+VLOOKUP(B2568,'[1]Contratistas-REP legal'!$C$1:$Z$3995,5,FALSE)</f>
        <v>1121943888</v>
      </c>
      <c r="F2568" s="7" t="s">
        <v>829</v>
      </c>
      <c r="G2568" s="8">
        <f>+VLOOKUP(B2568,'[1]Contratistas-REP legal'!$C$1:$Z$3995,17,FALSE)</f>
        <v>0</v>
      </c>
      <c r="H2568" s="9" t="str">
        <f>+VLOOKUP(B2568,'[1]Contratos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568" s="5" t="str">
        <f>+VLOOKUP(B2568,'[1]Contratos electrónicos SECOP II'!$D$1:$AZ$3653,23,FALSE)</f>
        <v>Inversión</v>
      </c>
      <c r="J2568" s="5"/>
      <c r="K2568" s="5" t="str">
        <f>+VLOOKUP(B2568,'[1]Contratos electrónicos SECOP II'!$D$1:$AZ$3653,26,FALSE)</f>
        <v>O23011733012024008608126</v>
      </c>
      <c r="L2568" s="11">
        <f>+VLOOKUP(B2568,'[1]Contratos electrónicos SECOP II'!$D$1:$AZ$3653,29,FALSE)</f>
        <v>8375675</v>
      </c>
      <c r="M2568" s="13">
        <v>45509</v>
      </c>
      <c r="N2568" s="13">
        <f>+VLOOKUP(B2568,'[1]Contratos electrónicos SECOP II'!$D$1:$AZ$3653,14,FALSE)</f>
        <v>45512</v>
      </c>
      <c r="O2568" s="13">
        <f>+VLOOKUP(B2568,'[1]Contratos electrónicos SECOP II'!$D$1:$AZ$3653,15,FALSE)</f>
        <v>45611</v>
      </c>
      <c r="P2568" s="15">
        <f t="shared" si="86"/>
        <v>100</v>
      </c>
      <c r="Q2568" s="11" t="s">
        <v>874</v>
      </c>
      <c r="R2568" s="11">
        <f>+VLOOKUP(B2568,[2]Hoja2!$A$3:$C$3503,3,FALSE)</f>
        <v>8375675</v>
      </c>
      <c r="S2568" s="11">
        <f t="shared" si="87"/>
        <v>0</v>
      </c>
      <c r="T2568" s="22">
        <f t="shared" si="88"/>
        <v>100</v>
      </c>
      <c r="U2568" s="5">
        <v>0</v>
      </c>
      <c r="V2568" s="10" t="s">
        <v>9253</v>
      </c>
    </row>
    <row r="2569" spans="1:22" s="4" customFormat="1" ht="51" x14ac:dyDescent="0.2">
      <c r="A2569" s="5" t="s">
        <v>8251</v>
      </c>
      <c r="B2569" s="5" t="s">
        <v>8251</v>
      </c>
      <c r="C2569" s="5" t="str">
        <f>+VLOOKUP(B2569,[2]Hoja1!$H$1:$I$5207,2,FALSE)</f>
        <v>CONTRATO DE PRESTACION DE SERVICIOS PROFESIONALES</v>
      </c>
      <c r="D2569" s="6" t="str">
        <f>+VLOOKUP(B2569,'[1]Contratistas-REP legal'!$C$1:$Z$3995,3,FALSE)</f>
        <v>DIEGO ALBERTO HENAO PLAZA</v>
      </c>
      <c r="E2569" s="6">
        <f>+VLOOKUP(B2569,'[1]Contratistas-REP legal'!$C$1:$Z$3995,5,FALSE)</f>
        <v>1010222770</v>
      </c>
      <c r="F2569" s="7" t="s">
        <v>829</v>
      </c>
      <c r="G2569" s="8">
        <f>+VLOOKUP(B2569,'[1]Contratistas-REP legal'!$C$1:$Z$3995,17,FALSE)</f>
        <v>0</v>
      </c>
      <c r="H2569" s="9" t="str">
        <f>+VLOOKUP(B2569,'[1]Contratos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69" s="5" t="str">
        <f>+VLOOKUP(B2569,'[1]Contratos electrónicos SECOP II'!$D$1:$AZ$3653,23,FALSE)</f>
        <v>Inversión</v>
      </c>
      <c r="J2569" s="5"/>
      <c r="K2569" s="5" t="str">
        <f>+VLOOKUP(B2569,'[1]Contratos electrónicos SECOP II'!$D$1:$AZ$3653,26,FALSE)</f>
        <v>O23011733012024008608126</v>
      </c>
      <c r="L2569" s="11">
        <f>+VLOOKUP(B2569,'[1]Contratos electrónicos SECOP II'!$D$1:$AZ$3653,29,FALSE)</f>
        <v>8415908</v>
      </c>
      <c r="M2569" s="13">
        <v>45512</v>
      </c>
      <c r="N2569" s="13">
        <f>+VLOOKUP(B2569,'[1]Contratos electrónicos SECOP II'!$D$1:$AZ$3653,14,FALSE)</f>
        <v>45513</v>
      </c>
      <c r="O2569" s="13">
        <f>+VLOOKUP(B2569,'[1]Contratos electrónicos SECOP II'!$D$1:$AZ$3653,15,FALSE)</f>
        <v>45611</v>
      </c>
      <c r="P2569" s="15">
        <f t="shared" si="86"/>
        <v>99</v>
      </c>
      <c r="Q2569" s="11" t="s">
        <v>874</v>
      </c>
      <c r="R2569" s="11">
        <f>+VLOOKUP(B2569,[2]Hoja2!$A$3:$C$3503,3,FALSE)</f>
        <v>8415908</v>
      </c>
      <c r="S2569" s="11">
        <f t="shared" si="87"/>
        <v>0</v>
      </c>
      <c r="T2569" s="22">
        <f t="shared" si="88"/>
        <v>100</v>
      </c>
      <c r="U2569" s="5">
        <v>0</v>
      </c>
      <c r="V2569" s="10" t="s">
        <v>9254</v>
      </c>
    </row>
    <row r="2570" spans="1:22" s="4" customFormat="1" ht="51" x14ac:dyDescent="0.2">
      <c r="A2570" s="5" t="s">
        <v>8252</v>
      </c>
      <c r="B2570" s="5" t="s">
        <v>8252</v>
      </c>
      <c r="C2570" s="5" t="str">
        <f>+VLOOKUP(B2570,[2]Hoja1!$H$1:$I$5207,2,FALSE)</f>
        <v>CONTRATO DE PRESTACION DE SERVICIOS PROFESIONALES</v>
      </c>
      <c r="D2570" s="6" t="str">
        <f>+VLOOKUP(B2570,'[1]Contratistas-REP legal'!$C$1:$Z$3995,3,FALSE)</f>
        <v>CARLOS AUGUSTO ORTIZ ZAMORA</v>
      </c>
      <c r="E2570" s="6">
        <f>+VLOOKUP(B2570,'[1]Contratistas-REP legal'!$C$1:$Z$3995,5,FALSE)</f>
        <v>1013629358</v>
      </c>
      <c r="F2570" s="7" t="s">
        <v>829</v>
      </c>
      <c r="G2570" s="8">
        <f>+VLOOKUP(B2570,'[1]Contratistas-REP legal'!$C$1:$Z$3995,17,FALSE)</f>
        <v>0</v>
      </c>
      <c r="H2570" s="9" t="str">
        <f>+VLOOKUP(B2570,'[1]Contratos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70" s="5" t="str">
        <f>+VLOOKUP(B2570,'[1]Contratos electrónicos SECOP II'!$D$1:$AZ$3653,23,FALSE)</f>
        <v>Inversión</v>
      </c>
      <c r="J2570" s="5"/>
      <c r="K2570" s="5" t="str">
        <f>+VLOOKUP(B2570,'[1]Contratos electrónicos SECOP II'!$D$1:$AZ$3653,26,FALSE)</f>
        <v>O23011733012024008608126</v>
      </c>
      <c r="L2570" s="11">
        <f>+VLOOKUP(B2570,'[1]Contratos electrónicos SECOP II'!$D$1:$AZ$3653,29,FALSE)</f>
        <v>12596430</v>
      </c>
      <c r="M2570" s="13">
        <v>45512</v>
      </c>
      <c r="N2570" s="13">
        <f>+VLOOKUP(B2570,'[1]Contratos electrónicos SECOP II'!$D$1:$AZ$3653,14,FALSE)</f>
        <v>45513</v>
      </c>
      <c r="O2570" s="13">
        <f>+VLOOKUP(B2570,'[1]Contratos electrónicos SECOP II'!$D$1:$AZ$3653,15,FALSE)</f>
        <v>45611</v>
      </c>
      <c r="P2570" s="15">
        <f t="shared" si="86"/>
        <v>99</v>
      </c>
      <c r="Q2570" s="11" t="s">
        <v>874</v>
      </c>
      <c r="R2570" s="11">
        <f>+VLOOKUP(B2570,[2]Hoja2!$A$3:$C$3503,3,FALSE)</f>
        <v>12596430</v>
      </c>
      <c r="S2570" s="11">
        <f t="shared" si="87"/>
        <v>0</v>
      </c>
      <c r="T2570" s="22">
        <f t="shared" si="88"/>
        <v>100</v>
      </c>
      <c r="U2570" s="5">
        <v>0</v>
      </c>
      <c r="V2570" s="10" t="s">
        <v>9255</v>
      </c>
    </row>
    <row r="2571" spans="1:22" s="4" customFormat="1" ht="51" x14ac:dyDescent="0.2">
      <c r="A2571" s="5" t="s">
        <v>8253</v>
      </c>
      <c r="B2571" s="5" t="s">
        <v>8253</v>
      </c>
      <c r="C2571" s="5" t="str">
        <f>+VLOOKUP(B2571,[2]Hoja1!$H$1:$I$5207,2,FALSE)</f>
        <v>CONTRATO DE PRESTACION DE SERVICIOS PROFESIONALES</v>
      </c>
      <c r="D2571" s="6" t="str">
        <f>+VLOOKUP(B2571,'[1]Contratistas-REP legal'!$C$1:$Z$3995,3,FALSE)</f>
        <v>LUZ HELENA SOSA DUARTE</v>
      </c>
      <c r="E2571" s="6">
        <f>+VLOOKUP(B2571,'[1]Contratistas-REP legal'!$C$1:$Z$3995,5,FALSE)</f>
        <v>52734802</v>
      </c>
      <c r="F2571" s="7" t="s">
        <v>829</v>
      </c>
      <c r="G2571" s="8">
        <f>+VLOOKUP(B2571,'[1]Contratistas-REP legal'!$C$1:$Z$3995,17,FALSE)</f>
        <v>0</v>
      </c>
      <c r="H2571" s="9" t="str">
        <f>+VLOOKUP(B2571,'[1]Contratos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71" s="5" t="str">
        <f>+VLOOKUP(B2571,'[1]Contratos electrónicos SECOP II'!$D$1:$AZ$3653,23,FALSE)</f>
        <v>Inversión</v>
      </c>
      <c r="J2571" s="5"/>
      <c r="K2571" s="5" t="str">
        <f>+VLOOKUP(B2571,'[1]Contratos electrónicos SECOP II'!$D$1:$AZ$3653,26,FALSE)</f>
        <v>O23011733012024008608051</v>
      </c>
      <c r="L2571" s="11">
        <f>+VLOOKUP(B2571,'[1]Contratos electrónicos SECOP II'!$D$1:$AZ$3653,29,FALSE)</f>
        <v>8415908</v>
      </c>
      <c r="M2571" s="13">
        <v>45509</v>
      </c>
      <c r="N2571" s="13">
        <f>+VLOOKUP(B2571,'[1]Contratos electrónicos SECOP II'!$D$1:$AZ$3653,14,FALSE)</f>
        <v>45513</v>
      </c>
      <c r="O2571" s="13">
        <f>+VLOOKUP(B2571,'[1]Contratos electrónicos SECOP II'!$D$1:$AZ$3653,15,FALSE)</f>
        <v>45611</v>
      </c>
      <c r="P2571" s="15">
        <f t="shared" si="86"/>
        <v>99</v>
      </c>
      <c r="Q2571" s="11" t="s">
        <v>874</v>
      </c>
      <c r="R2571" s="11">
        <f>+VLOOKUP(B2571,[2]Hoja2!$A$3:$C$3503,3,FALSE)</f>
        <v>8415908</v>
      </c>
      <c r="S2571" s="11">
        <f t="shared" si="87"/>
        <v>0</v>
      </c>
      <c r="T2571" s="22">
        <f t="shared" si="88"/>
        <v>100</v>
      </c>
      <c r="U2571" s="5">
        <v>0</v>
      </c>
      <c r="V2571" s="10" t="s">
        <v>9256</v>
      </c>
    </row>
    <row r="2572" spans="1:22" s="4" customFormat="1" ht="51" x14ac:dyDescent="0.2">
      <c r="A2572" s="5" t="s">
        <v>8254</v>
      </c>
      <c r="B2572" s="5" t="s">
        <v>8254</v>
      </c>
      <c r="C2572" s="5" t="str">
        <f>+VLOOKUP(B2572,[2]Hoja1!$H$1:$I$5207,2,FALSE)</f>
        <v>CONTRATO DE PRESTACION DE SERVICIOS PROFESIONALES</v>
      </c>
      <c r="D2572" s="6" t="str">
        <f>+VLOOKUP(B2572,'[1]Contratistas-REP legal'!$C$1:$Z$3995,3,FALSE)</f>
        <v>OLGA LUCIA OLAYA PARRA</v>
      </c>
      <c r="E2572" s="6">
        <f>+VLOOKUP(B2572,'[1]Contratistas-REP legal'!$C$1:$Z$3995,5,FALSE)</f>
        <v>39689918</v>
      </c>
      <c r="F2572" s="7" t="s">
        <v>829</v>
      </c>
      <c r="G2572" s="8">
        <f>+VLOOKUP(B2572,'[1]Contratistas-REP legal'!$C$1:$Z$3995,17,FALSE)</f>
        <v>0</v>
      </c>
      <c r="H2572" s="9" t="str">
        <f>+VLOOKUP(B2572,'[1]Contratos electrónicos SECOP II'!$D$1:$AZ$3653,33,FALSE)</f>
        <v>Prestar servicios profesionales al IDARTES - Subdirección de Formación Artística, para desarrollar estrategias pedagógicas y artísticas de los procesos de formación en Artes Plásticas,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572" s="5" t="str">
        <f>+VLOOKUP(B2572,'[1]Contratos electrónicos SECOP II'!$D$1:$AZ$3653,23,FALSE)</f>
        <v>Inversión</v>
      </c>
      <c r="J2572" s="5"/>
      <c r="K2572" s="5" t="str">
        <f>+VLOOKUP(B2572,'[1]Contratos electrónicos SECOP II'!$D$1:$AZ$3653,26,FALSE)</f>
        <v>O23011733012024008608126</v>
      </c>
      <c r="L2572" s="11">
        <f>+VLOOKUP(B2572,'[1]Contratos electrónicos SECOP II'!$D$1:$AZ$3653,29,FALSE)</f>
        <v>39120000</v>
      </c>
      <c r="M2572" s="13">
        <v>45512</v>
      </c>
      <c r="N2572" s="13">
        <f>+VLOOKUP(B2572,'[1]Contratos electrónicos SECOP II'!$D$1:$AZ$3653,14,FALSE)</f>
        <v>45513</v>
      </c>
      <c r="O2572" s="13">
        <f>+VLOOKUP(B2572,'[1]Contratos electrónicos SECOP II'!$D$1:$AZ$3653,15,FALSE)</f>
        <v>45670</v>
      </c>
      <c r="P2572" s="15">
        <f t="shared" si="86"/>
        <v>158</v>
      </c>
      <c r="Q2572" s="11" t="s">
        <v>874</v>
      </c>
      <c r="R2572" s="11">
        <f>+VLOOKUP(B2572,[2]Hoja2!$A$3:$C$3503,3,FALSE)</f>
        <v>36000000</v>
      </c>
      <c r="S2572" s="11">
        <f t="shared" si="87"/>
        <v>3120000</v>
      </c>
      <c r="T2572" s="22">
        <f t="shared" si="88"/>
        <v>92.024539877300612</v>
      </c>
      <c r="U2572" s="5">
        <v>1</v>
      </c>
      <c r="V2572" s="10" t="s">
        <v>9257</v>
      </c>
    </row>
    <row r="2573" spans="1:22" s="4" customFormat="1" ht="51" x14ac:dyDescent="0.2">
      <c r="A2573" s="5" t="s">
        <v>8255</v>
      </c>
      <c r="B2573" s="5" t="s">
        <v>8255</v>
      </c>
      <c r="C2573" s="5" t="str">
        <f>+VLOOKUP(B2573,[2]Hoja1!$H$1:$I$5207,2,FALSE)</f>
        <v>CONTRATO DE PRESTACION DE SERVICIOS PROFESIONALES</v>
      </c>
      <c r="D2573" s="6" t="str">
        <f>+VLOOKUP(B2573,'[1]Contratistas-REP legal'!$C$1:$Z$3995,3,FALSE)</f>
        <v>JUAN CAMILO BAUTISTA RENDON</v>
      </c>
      <c r="E2573" s="6">
        <f>+VLOOKUP(B2573,'[1]Contratistas-REP legal'!$C$1:$Z$3995,5,FALSE)</f>
        <v>1018409053</v>
      </c>
      <c r="F2573" s="7" t="s">
        <v>829</v>
      </c>
      <c r="G2573" s="8">
        <f>+VLOOKUP(B2573,'[1]Contratistas-REP legal'!$C$1:$Z$3995,17,FALSE)</f>
        <v>0</v>
      </c>
      <c r="H2573" s="9" t="str">
        <f>+VLOOKUP(B2573,'[1]Contratos electrónicos SECOP II'!$D$1:$AZ$3653,33,FALSE)</f>
        <v>Prestar los servicios profesionales al IDARTES - Subdirección de Formación Artística - Programa Crea en actividades relacionadas con la orientacion y articulación del componente de infraestructura y dotaciones para el funcionamiento operativo de los centros de formación artística, de acuerdo con los lineamientos de la entidad.</v>
      </c>
      <c r="I2573" s="5" t="str">
        <f>+VLOOKUP(B2573,'[1]Contratos electrónicos SECOP II'!$D$1:$AZ$3653,23,FALSE)</f>
        <v>Inversión</v>
      </c>
      <c r="J2573" s="5"/>
      <c r="K2573" s="5" t="str">
        <f>+VLOOKUP(B2573,'[1]Contratos electrónicos SECOP II'!$D$1:$AZ$3653,26,FALSE)</f>
        <v>O23011733012024008606068</v>
      </c>
      <c r="L2573" s="11">
        <f>+VLOOKUP(B2573,'[1]Contratos electrónicos SECOP II'!$D$1:$AZ$3653,29,FALSE)</f>
        <v>52586667</v>
      </c>
      <c r="M2573" s="13">
        <v>45512</v>
      </c>
      <c r="N2573" s="13">
        <f>+VLOOKUP(B2573,'[1]Contratos electrónicos SECOP II'!$D$1:$AZ$3653,14,FALSE)</f>
        <v>45513</v>
      </c>
      <c r="O2573" s="13">
        <f>+VLOOKUP(B2573,'[1]Contratos electrónicos SECOP II'!$D$1:$AZ$3653,15,FALSE)</f>
        <v>45677</v>
      </c>
      <c r="P2573" s="15">
        <f t="shared" si="86"/>
        <v>165</v>
      </c>
      <c r="Q2573" s="11" t="s">
        <v>874</v>
      </c>
      <c r="R2573" s="11">
        <f>+VLOOKUP(B2573,[2]Hoja2!$A$3:$C$3503,3,FALSE)</f>
        <v>46400000</v>
      </c>
      <c r="S2573" s="11">
        <f t="shared" si="87"/>
        <v>6186667</v>
      </c>
      <c r="T2573" s="22">
        <f t="shared" si="88"/>
        <v>88.235293558346257</v>
      </c>
      <c r="U2573" s="5">
        <v>1</v>
      </c>
      <c r="V2573" s="10" t="s">
        <v>9258</v>
      </c>
    </row>
    <row r="2574" spans="1:22" s="4" customFormat="1" ht="51" x14ac:dyDescent="0.2">
      <c r="A2574" s="5" t="s">
        <v>8256</v>
      </c>
      <c r="B2574" s="5" t="s">
        <v>8256</v>
      </c>
      <c r="C2574" s="5" t="str">
        <f>+VLOOKUP(B2574,[2]Hoja1!$H$1:$I$5207,2,FALSE)</f>
        <v>CONTRATO DE PRESTACION DE SERVICIOS PROFESIONALES</v>
      </c>
      <c r="D2574" s="6" t="str">
        <f>+VLOOKUP(B2574,'[1]Contratistas-REP legal'!$C$1:$Z$3995,3,FALSE)</f>
        <v>SAID ALFONSO BERMEO BAHAMON</v>
      </c>
      <c r="E2574" s="6">
        <f>+VLOOKUP(B2574,'[1]Contratistas-REP legal'!$C$1:$Z$3995,5,FALSE)</f>
        <v>79836289</v>
      </c>
      <c r="F2574" s="7" t="s">
        <v>829</v>
      </c>
      <c r="G2574" s="8">
        <f>+VLOOKUP(B2574,'[1]Contratistas-REP legal'!$C$1:$Z$3995,17,FALSE)</f>
        <v>0</v>
      </c>
      <c r="H2574" s="9" t="str">
        <f>+VLOOKUP(B2574,'[1]Contratos electrónicos SECOP II'!$D$1:$AZ$3653,33,FALSE)</f>
        <v>Prestar servicios profesionales al IDARTES - Subdirección de Formación Artística,para el desarrollo y ejecución de los procesos de formación artística, en el marco del Programa Crea, acorde con las perspectivas pedagógicas del programa y de acuerdo con los requerimientos de la entidad.</v>
      </c>
      <c r="I2574" s="5" t="str">
        <f>+VLOOKUP(B2574,'[1]Contratos electrónicos SECOP II'!$D$1:$AZ$3653,23,FALSE)</f>
        <v>Inversión</v>
      </c>
      <c r="J2574" s="5"/>
      <c r="K2574" s="5" t="str">
        <f>+VLOOKUP(B2574,'[1]Contratos electrónicos SECOP II'!$D$1:$AZ$3653,26,FALSE)</f>
        <v>O23011733012024008608122</v>
      </c>
      <c r="L2574" s="11">
        <f>+VLOOKUP(B2574,'[1]Contratos electrónicos SECOP II'!$D$1:$AZ$3653,29,FALSE)</f>
        <v>8415908</v>
      </c>
      <c r="M2574" s="13">
        <v>45509</v>
      </c>
      <c r="N2574" s="13">
        <f>+VLOOKUP(B2574,'[1]Contratos electrónicos SECOP II'!$D$1:$AZ$3653,14,FALSE)</f>
        <v>45509</v>
      </c>
      <c r="O2574" s="13">
        <f>+VLOOKUP(B2574,'[1]Contratos electrónicos SECOP II'!$D$1:$AZ$3653,15,FALSE)</f>
        <v>45611</v>
      </c>
      <c r="P2574" s="15">
        <f t="shared" si="86"/>
        <v>103</v>
      </c>
      <c r="Q2574" s="11" t="s">
        <v>874</v>
      </c>
      <c r="R2574" s="11">
        <f>+VLOOKUP(B2574,[2]Hoja2!$A$3:$C$3503,3,FALSE)</f>
        <v>8415908</v>
      </c>
      <c r="S2574" s="11">
        <f t="shared" si="87"/>
        <v>0</v>
      </c>
      <c r="T2574" s="22">
        <f t="shared" si="88"/>
        <v>100</v>
      </c>
      <c r="U2574" s="5">
        <v>0</v>
      </c>
      <c r="V2574" s="10" t="s">
        <v>9259</v>
      </c>
    </row>
    <row r="2575" spans="1:22" s="4" customFormat="1" ht="51" x14ac:dyDescent="0.2">
      <c r="A2575" s="5" t="s">
        <v>8257</v>
      </c>
      <c r="B2575" s="5" t="s">
        <v>8257</v>
      </c>
      <c r="C2575" s="5" t="str">
        <f>+VLOOKUP(B2575,[2]Hoja1!$H$1:$I$5207,2,FALSE)</f>
        <v>CONTRATO DE PRESTACION DE SERVICIOS PROFESIONALES</v>
      </c>
      <c r="D2575" s="6" t="str">
        <f>+VLOOKUP(B2575,'[1]Contratistas-REP legal'!$C$1:$Z$3995,3,FALSE)</f>
        <v>JORGE EDUARDO MARTINEZ GARCIA</v>
      </c>
      <c r="E2575" s="6">
        <f>+VLOOKUP(B2575,'[1]Contratistas-REP legal'!$C$1:$Z$3995,5,FALSE)</f>
        <v>80850397</v>
      </c>
      <c r="F2575" s="7" t="s">
        <v>829</v>
      </c>
      <c r="G2575" s="8">
        <f>+VLOOKUP(B2575,'[1]Contratistas-REP legal'!$C$1:$Z$3995,17,FALSE)</f>
        <v>0</v>
      </c>
      <c r="H2575" s="9" t="str">
        <f>+VLOOKUP(B2575,'[1]Contratos electrónicos SECOP II'!$D$1:$AZ$3653,33,FALSE)</f>
        <v>Prestar servicios profesionales al Idartes - Subdirección de las Artes - Gerencia de Música, para el acompañamiento y seguimiento a los proyectos y programas misionales dirigidos al sector de la Música de la ciudad.</v>
      </c>
      <c r="I2575" s="5" t="str">
        <f>+VLOOKUP(B2575,'[1]Contratos electrónicos SECOP II'!$D$1:$AZ$3653,23,FALSE)</f>
        <v>Inversión</v>
      </c>
      <c r="J2575" s="5"/>
      <c r="K2575" s="5" t="str">
        <f>+VLOOKUP(B2575,'[1]Contratos electrónicos SECOP II'!$D$1:$AZ$3653,26,FALSE)</f>
        <v>O23011733012024014605099</v>
      </c>
      <c r="L2575" s="11">
        <f>+VLOOKUP(B2575,'[1]Contratos electrónicos SECOP II'!$D$1:$AZ$3653,29,FALSE)</f>
        <v>30000000</v>
      </c>
      <c r="M2575" s="13">
        <v>45509</v>
      </c>
      <c r="N2575" s="13">
        <f>+VLOOKUP(B2575,'[1]Contratos electrónicos SECOP II'!$D$1:$AZ$3653,14,FALSE)</f>
        <v>45510</v>
      </c>
      <c r="O2575" s="13">
        <f>+VLOOKUP(B2575,'[1]Contratos electrónicos SECOP II'!$D$1:$AZ$3653,15,FALSE)</f>
        <v>45656</v>
      </c>
      <c r="P2575" s="15">
        <f t="shared" si="86"/>
        <v>147</v>
      </c>
      <c r="Q2575" s="11" t="s">
        <v>874</v>
      </c>
      <c r="R2575" s="11">
        <f>+VLOOKUP(B2575,[2]Hoja2!$A$3:$C$3503,3,FALSE)</f>
        <v>24000000</v>
      </c>
      <c r="S2575" s="11">
        <f t="shared" si="87"/>
        <v>6000000</v>
      </c>
      <c r="T2575" s="22">
        <f t="shared" si="88"/>
        <v>80</v>
      </c>
      <c r="U2575" s="5">
        <v>0</v>
      </c>
      <c r="V2575" s="10" t="s">
        <v>9260</v>
      </c>
    </row>
    <row r="2576" spans="1:22" s="4" customFormat="1" ht="51" x14ac:dyDescent="0.2">
      <c r="A2576" s="5" t="s">
        <v>8258</v>
      </c>
      <c r="B2576" s="5" t="s">
        <v>8258</v>
      </c>
      <c r="C2576" s="5" t="str">
        <f>+VLOOKUP(B2576,[2]Hoja1!$H$1:$I$5207,2,FALSE)</f>
        <v>CONTRATO DE PRESTACION DE SERVICIOS PROFESIONALES</v>
      </c>
      <c r="D2576" s="6" t="str">
        <f>+VLOOKUP(B2576,'[1]Contratistas-REP legal'!$C$1:$Z$3995,3,FALSE)</f>
        <v>SILVIA LORENA ARRIETA VALDERRAMA</v>
      </c>
      <c r="E2576" s="6">
        <f>+VLOOKUP(B2576,'[1]Contratistas-REP legal'!$C$1:$Z$3995,5,FALSE)</f>
        <v>1049630666</v>
      </c>
      <c r="F2576" s="7" t="s">
        <v>829</v>
      </c>
      <c r="G2576" s="8">
        <f>+VLOOKUP(B2576,'[1]Contratistas-REP legal'!$C$1:$Z$3995,17,FALSE)</f>
        <v>0</v>
      </c>
      <c r="H2576" s="9" t="str">
        <f>+VLOOKUP(B2576,'[1]Contratos electrónicos SECOP II'!$D$1:$AZ$3653,33,FALSE)</f>
        <v>Prestar servicios profesionales al IDARTES - Subdirección de Formación Artística, desarrollando actividades administrativas de análisis de datos e información del componente territorial del Programa Crea. ¿</v>
      </c>
      <c r="I2576" s="5" t="str">
        <f>+VLOOKUP(B2576,'[1]Contratos electrónicos SECOP II'!$D$1:$AZ$3653,23,FALSE)</f>
        <v>Inversión</v>
      </c>
      <c r="J2576" s="5"/>
      <c r="K2576" s="5" t="str">
        <f>+VLOOKUP(B2576,'[1]Contratos electrónicos SECOP II'!$D$1:$AZ$3653,26,FALSE)</f>
        <v>O23011733012024008608051</v>
      </c>
      <c r="L2576" s="11">
        <f>+VLOOKUP(B2576,'[1]Contratos electrónicos SECOP II'!$D$1:$AZ$3653,29,FALSE)</f>
        <v>21500000</v>
      </c>
      <c r="M2576" s="13">
        <v>45512</v>
      </c>
      <c r="N2576" s="13">
        <f>+VLOOKUP(B2576,'[1]Contratos electrónicos SECOP II'!$D$1:$AZ$3653,14,FALSE)</f>
        <v>45512</v>
      </c>
      <c r="O2576" s="13">
        <f>+VLOOKUP(B2576,'[1]Contratos electrónicos SECOP II'!$D$1:$AZ$3653,15,FALSE)</f>
        <v>45657</v>
      </c>
      <c r="P2576" s="15">
        <f t="shared" si="86"/>
        <v>146</v>
      </c>
      <c r="Q2576" s="11" t="s">
        <v>874</v>
      </c>
      <c r="R2576" s="11">
        <f>+VLOOKUP(B2576,[2]Hoja2!$A$3:$C$3503,3,FALSE)</f>
        <v>21500000</v>
      </c>
      <c r="S2576" s="11">
        <f t="shared" si="87"/>
        <v>0</v>
      </c>
      <c r="T2576" s="22">
        <f t="shared" si="88"/>
        <v>100</v>
      </c>
      <c r="U2576" s="5">
        <v>0</v>
      </c>
      <c r="V2576" s="10" t="s">
        <v>9261</v>
      </c>
    </row>
    <row r="2577" spans="1:22" s="4" customFormat="1" ht="51" x14ac:dyDescent="0.2">
      <c r="A2577" s="5" t="s">
        <v>8259</v>
      </c>
      <c r="B2577" s="5" t="s">
        <v>8259</v>
      </c>
      <c r="C2577" s="5" t="str">
        <f>+VLOOKUP(B2577,[2]Hoja1!$H$1:$I$5207,2,FALSE)</f>
        <v>CONTRATO DE PRESTACION DE SERVICIOS PROFESIONALES</v>
      </c>
      <c r="D2577" s="6" t="str">
        <f>+VLOOKUP(B2577,'[1]Contratistas-REP legal'!$C$1:$Z$3995,3,FALSE)</f>
        <v>ANGELA PAOLA CASTRO VILLARREAL</v>
      </c>
      <c r="E2577" s="6">
        <f>+VLOOKUP(B2577,'[1]Contratistas-REP legal'!$C$1:$Z$3995,5,FALSE)</f>
        <v>1127812334</v>
      </c>
      <c r="F2577" s="7" t="s">
        <v>829</v>
      </c>
      <c r="G2577" s="8">
        <f>+VLOOKUP(B2577,'[1]Contratistas-REP legal'!$C$1:$Z$3995,17,FALSE)</f>
        <v>0</v>
      </c>
      <c r="H2577" s="9" t="str">
        <f>+VLOOKUP(B2577,'[1]Contratos electrónicos SECOP II'!$D$1:$AZ$3653,33,FALSE)</f>
        <v>Prestar servicios profesionales al Instituto Distrital de las Artes (IDARTES), Subdirección de Formación Artística, en acciones de organización, ejecución y seguimiento administrativo y financiero del proyecto de inversión 7997, de acuerdo con los lineamientos de la entidad.</v>
      </c>
      <c r="I2577" s="5" t="str">
        <f>+VLOOKUP(B2577,'[1]Contratos electrónicos SECOP II'!$D$1:$AZ$3653,23,FALSE)</f>
        <v>Inversión</v>
      </c>
      <c r="J2577" s="5"/>
      <c r="K2577" s="5" t="str">
        <f>+VLOOKUP(B2577,'[1]Contratos electrónicos SECOP II'!$D$1:$AZ$3653,26,FALSE)</f>
        <v>O23011733012024009208087</v>
      </c>
      <c r="L2577" s="11">
        <f>+VLOOKUP(B2577,'[1]Contratos electrónicos SECOP II'!$D$1:$AZ$3653,29,FALSE)</f>
        <v>35640000</v>
      </c>
      <c r="M2577" s="13">
        <v>45512</v>
      </c>
      <c r="N2577" s="13">
        <f>+VLOOKUP(B2577,'[1]Contratos electrónicos SECOP II'!$D$1:$AZ$3653,14,FALSE)</f>
        <v>45513</v>
      </c>
      <c r="O2577" s="13">
        <f>+VLOOKUP(B2577,'[1]Contratos electrónicos SECOP II'!$D$1:$AZ$3653,15,FALSE)</f>
        <v>45688</v>
      </c>
      <c r="P2577" s="15">
        <f t="shared" si="86"/>
        <v>176</v>
      </c>
      <c r="Q2577" s="11" t="s">
        <v>874</v>
      </c>
      <c r="R2577" s="11">
        <f>+VLOOKUP(B2577,[2]Hoja2!$A$3:$C$3503,3,FALSE)</f>
        <v>29700000</v>
      </c>
      <c r="S2577" s="11">
        <f t="shared" si="87"/>
        <v>5940000</v>
      </c>
      <c r="T2577" s="22">
        <f t="shared" si="88"/>
        <v>83.333333333333329</v>
      </c>
      <c r="U2577" s="5">
        <v>1</v>
      </c>
      <c r="V2577" s="10" t="s">
        <v>9262</v>
      </c>
    </row>
    <row r="2578" spans="1:22" s="4" customFormat="1" ht="51" x14ac:dyDescent="0.2">
      <c r="A2578" s="5" t="s">
        <v>8260</v>
      </c>
      <c r="B2578" s="5" t="s">
        <v>8260</v>
      </c>
      <c r="C2578" s="5" t="str">
        <f>+VLOOKUP(B2578,[2]Hoja1!$H$1:$I$5207,2,FALSE)</f>
        <v>CONTRATO DE PRESTACION DE SERVICIOS PROFESIONALES</v>
      </c>
      <c r="D2578" s="6" t="str">
        <f>+VLOOKUP(B2578,'[1]Contratistas-REP legal'!$C$1:$Z$3995,3,FALSE)</f>
        <v>JUAN DAVID RINCON HUERTAS</v>
      </c>
      <c r="E2578" s="6">
        <f>+VLOOKUP(B2578,'[1]Contratistas-REP legal'!$C$1:$Z$3995,5,FALSE)</f>
        <v>1121902885</v>
      </c>
      <c r="F2578" s="7" t="s">
        <v>829</v>
      </c>
      <c r="G2578" s="8">
        <f>+VLOOKUP(B2578,'[1]Contratistas-REP legal'!$C$1:$Z$3995,17,FALSE)</f>
        <v>0</v>
      </c>
      <c r="H2578" s="9" t="str">
        <f>+VLOOKUP(B2578,'[1]Contratos electrónicos SECOP II'!$D$1:$AZ$3653,33,FALSE)</f>
        <v>Prestar servicios profesionales al IDARTES Subdirección de Formación Artística en actividades relacionadas con el desarrollo, acompañamiento y consolidación de los procesos de indagación, análisis, sistematización, documentación y editoriales del Programa Crea, acorde con los lineamientos de la Entidad.</v>
      </c>
      <c r="I2578" s="5" t="str">
        <f>+VLOOKUP(B2578,'[1]Contratos electrónicos SECOP II'!$D$1:$AZ$3653,23,FALSE)</f>
        <v>Inversión</v>
      </c>
      <c r="J2578" s="5"/>
      <c r="K2578" s="5" t="str">
        <f>+VLOOKUP(B2578,'[1]Contratos electrónicos SECOP II'!$D$1:$AZ$3653,26,FALSE)</f>
        <v>O23011733012024008605064</v>
      </c>
      <c r="L2578" s="11">
        <f>+VLOOKUP(B2578,'[1]Contratos electrónicos SECOP II'!$D$1:$AZ$3653,29,FALSE)</f>
        <v>22292000</v>
      </c>
      <c r="M2578" s="13">
        <v>45512</v>
      </c>
      <c r="N2578" s="13">
        <f>+VLOOKUP(B2578,'[1]Contratos electrónicos SECOP II'!$D$1:$AZ$3653,14,FALSE)</f>
        <v>45512</v>
      </c>
      <c r="O2578" s="13">
        <f>+VLOOKUP(B2578,'[1]Contratos electrónicos SECOP II'!$D$1:$AZ$3653,15,FALSE)</f>
        <v>45626</v>
      </c>
      <c r="P2578" s="15">
        <f t="shared" si="86"/>
        <v>115</v>
      </c>
      <c r="Q2578" s="11" t="s">
        <v>874</v>
      </c>
      <c r="R2578" s="11">
        <f>+VLOOKUP(B2578,[2]Hoja2!$A$3:$C$3503,3,FALSE)</f>
        <v>22292000</v>
      </c>
      <c r="S2578" s="11">
        <f t="shared" si="87"/>
        <v>0</v>
      </c>
      <c r="T2578" s="22">
        <f t="shared" si="88"/>
        <v>100</v>
      </c>
      <c r="U2578" s="5">
        <v>0</v>
      </c>
      <c r="V2578" s="10" t="s">
        <v>9263</v>
      </c>
    </row>
    <row r="2579" spans="1:22" s="4" customFormat="1" ht="51" x14ac:dyDescent="0.2">
      <c r="A2579" s="5" t="s">
        <v>8261</v>
      </c>
      <c r="B2579" s="5" t="s">
        <v>8261</v>
      </c>
      <c r="C2579" s="5" t="str">
        <f>+VLOOKUP(B2579,[2]Hoja1!$H$1:$I$5207,2,FALSE)</f>
        <v>CONTRATO DE PRESTACION DE SERVICIOS DE APOYO A LA GESTION</v>
      </c>
      <c r="D2579" s="6" t="str">
        <f>+VLOOKUP(B2579,'[1]Contratistas-REP legal'!$C$1:$Z$3995,3,FALSE)</f>
        <v>SANDRA PATRICIA VEGA BAUTISTA</v>
      </c>
      <c r="E2579" s="6">
        <f>+VLOOKUP(B2579,'[1]Contratistas-REP legal'!$C$1:$Z$3995,5,FALSE)</f>
        <v>51991502</v>
      </c>
      <c r="F2579" s="7" t="s">
        <v>829</v>
      </c>
      <c r="G2579" s="8">
        <f>+VLOOKUP(B2579,'[1]Contratistas-REP legal'!$C$1:$Z$3995,17,FALSE)</f>
        <v>0</v>
      </c>
      <c r="H2579" s="9" t="str">
        <f>+VLOOKUP(B2579,'[1]Contratos electrónicos SECOP II'!$D$1:$AZ$3653,33,FALSE)</f>
        <v>Prestar servicios de apoyo a la gestión al IDARTES - Subdirección de Equipamientos Culturales, en el desarrollo de actividades relacionadas con el seguimiento y la interlocución con los diferentes actores derivados del proceso de taquilla</v>
      </c>
      <c r="I2579" s="5" t="str">
        <f>+VLOOKUP(B2579,'[1]Contratos electrónicos SECOP II'!$D$1:$AZ$3653,23,FALSE)</f>
        <v>Inversión</v>
      </c>
      <c r="J2579" s="5"/>
      <c r="K2579" s="5" t="str">
        <f>+VLOOKUP(B2579,'[1]Contratos electrónicos SECOP II'!$D$1:$AZ$3653,26,FALSE)</f>
        <v>O23011733012024008705070</v>
      </c>
      <c r="L2579" s="11">
        <f>+VLOOKUP(B2579,'[1]Contratos electrónicos SECOP II'!$D$1:$AZ$3653,29,FALSE)</f>
        <v>30000000</v>
      </c>
      <c r="M2579" s="13">
        <v>45512</v>
      </c>
      <c r="N2579" s="13">
        <f>+VLOOKUP(B2579,'[1]Contratos electrónicos SECOP II'!$D$1:$AZ$3653,14,FALSE)</f>
        <v>45513</v>
      </c>
      <c r="O2579" s="13">
        <f>+VLOOKUP(B2579,'[1]Contratos electrónicos SECOP II'!$D$1:$AZ$3653,15,FALSE)</f>
        <v>45688</v>
      </c>
      <c r="P2579" s="15">
        <f t="shared" si="86"/>
        <v>176</v>
      </c>
      <c r="Q2579" s="11" t="s">
        <v>874</v>
      </c>
      <c r="R2579" s="11">
        <f>+VLOOKUP(B2579,[2]Hoja2!$A$3:$C$3503,3,FALSE)</f>
        <v>20000000</v>
      </c>
      <c r="S2579" s="11">
        <f t="shared" si="87"/>
        <v>10000000</v>
      </c>
      <c r="T2579" s="22">
        <f t="shared" si="88"/>
        <v>66.666666666666671</v>
      </c>
      <c r="U2579" s="5">
        <v>1</v>
      </c>
      <c r="V2579" s="10" t="s">
        <v>9264</v>
      </c>
    </row>
    <row r="2580" spans="1:22" s="4" customFormat="1" ht="51" x14ac:dyDescent="0.2">
      <c r="A2580" s="5" t="s">
        <v>8262</v>
      </c>
      <c r="B2580" s="5" t="s">
        <v>8262</v>
      </c>
      <c r="C2580" s="5" t="str">
        <f>+VLOOKUP(B2580,[2]Hoja1!$H$1:$I$5207,2,FALSE)</f>
        <v>CONTRATO DE PRESTACION DE SERVICIOS PROFESIONALES</v>
      </c>
      <c r="D2580" s="6" t="str">
        <f>+VLOOKUP(B2580,'[1]Contratistas-REP legal'!$C$1:$Z$3995,3,FALSE)</f>
        <v>LORENZA ANTONIA ALDANA GOMEZ</v>
      </c>
      <c r="E2580" s="6">
        <f>+VLOOKUP(B2580,'[1]Contratistas-REP legal'!$C$1:$Z$3995,5,FALSE)</f>
        <v>1032495774</v>
      </c>
      <c r="F2580" s="7" t="s">
        <v>829</v>
      </c>
      <c r="G2580" s="8">
        <f>+VLOOKUP(B2580,'[1]Contratistas-REP legal'!$C$1:$Z$3995,17,FALSE)</f>
        <v>0</v>
      </c>
      <c r="H2580" s="9" t="str">
        <f>+VLOOKUP(B2580,'[1]Contratos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80" s="5" t="str">
        <f>+VLOOKUP(B2580,'[1]Contratos electrónicos SECOP II'!$D$1:$AZ$3653,23,FALSE)</f>
        <v>Inversión</v>
      </c>
      <c r="J2580" s="5"/>
      <c r="K2580" s="5" t="str">
        <f>+VLOOKUP(B2580,'[1]Contratos electrónicos SECOP II'!$D$1:$AZ$3653,26,FALSE)</f>
        <v>O23011733012024008608122</v>
      </c>
      <c r="L2580" s="11">
        <f>+VLOOKUP(B2580,'[1]Contratos electrónicos SECOP II'!$D$1:$AZ$3653,29,FALSE)</f>
        <v>8415908</v>
      </c>
      <c r="M2580" s="13">
        <v>45513</v>
      </c>
      <c r="N2580" s="13">
        <f>+VLOOKUP(B2580,'[1]Contratos electrónicos SECOP II'!$D$1:$AZ$3653,14,FALSE)</f>
        <v>45516</v>
      </c>
      <c r="O2580" s="13">
        <f>+VLOOKUP(B2580,'[1]Contratos electrónicos SECOP II'!$D$1:$AZ$3653,15,FALSE)</f>
        <v>45622</v>
      </c>
      <c r="P2580" s="15">
        <f t="shared" si="86"/>
        <v>107</v>
      </c>
      <c r="Q2580" s="11" t="s">
        <v>874</v>
      </c>
      <c r="R2580" s="11">
        <f>+VLOOKUP(B2580,[2]Hoja2!$A$3:$C$3503,3,FALSE)</f>
        <v>8415908</v>
      </c>
      <c r="S2580" s="11">
        <f t="shared" si="87"/>
        <v>0</v>
      </c>
      <c r="T2580" s="22">
        <f t="shared" si="88"/>
        <v>100</v>
      </c>
      <c r="U2580" s="5">
        <v>1</v>
      </c>
      <c r="V2580" s="10" t="s">
        <v>9265</v>
      </c>
    </row>
    <row r="2581" spans="1:22" s="4" customFormat="1" ht="51" x14ac:dyDescent="0.2">
      <c r="A2581" s="5" t="s">
        <v>8263</v>
      </c>
      <c r="B2581" s="5" t="s">
        <v>8263</v>
      </c>
      <c r="C2581" s="5" t="str">
        <f>+VLOOKUP(B2581,[2]Hoja1!$H$1:$I$5207,2,FALSE)</f>
        <v>CONTRATO DE PRESTACION DE SERVICIOS PROFESIONALES</v>
      </c>
      <c r="D2581" s="6" t="str">
        <f>+VLOOKUP(B2581,'[1]Contratistas-REP legal'!$C$1:$Z$3995,3,FALSE)</f>
        <v>ESTEFANIA BARRETO CARDOSO</v>
      </c>
      <c r="E2581" s="6">
        <f>+VLOOKUP(B2581,'[1]Contratistas-REP legal'!$C$1:$Z$3995,5,FALSE)</f>
        <v>1020734829</v>
      </c>
      <c r="F2581" s="7" t="s">
        <v>829</v>
      </c>
      <c r="G2581" s="8">
        <f>+VLOOKUP(B2581,'[1]Contratistas-REP legal'!$C$1:$Z$3995,17,FALSE)</f>
        <v>0</v>
      </c>
      <c r="H2581" s="9" t="str">
        <f>+VLOOKUP(B2581,'[1]Contratos electrónicos SECOP II'!$D$1:$AZ$3653,33,FALSE)</f>
        <v>Prestar servicios profesionales al Instituto Distrital de las Artes (IDARTES) - Subdirección de Formación Artística, para la generación de contenidos de formación artística y experiencias a través del uso de herramientas digitales y contenidos multiplataforma para la apropiación y uso de la cultura digital, la educación, el ejercicio de los derechos y el desarrollo humano en el marco proyecto de Inversión 7997, de acuerdo con los lineamientos de la entidad.</v>
      </c>
      <c r="I2581" s="5" t="str">
        <f>+VLOOKUP(B2581,'[1]Contratos electrónicos SECOP II'!$D$1:$AZ$3653,23,FALSE)</f>
        <v>Inversión</v>
      </c>
      <c r="J2581" s="5"/>
      <c r="K2581" s="5" t="str">
        <f>+VLOOKUP(B2581,'[1]Contratos electrónicos SECOP II'!$D$1:$AZ$3653,26,FALSE)</f>
        <v>O23011733012024009208087</v>
      </c>
      <c r="L2581" s="11">
        <f>+VLOOKUP(B2581,'[1]Contratos electrónicos SECOP II'!$D$1:$AZ$3653,29,FALSE)</f>
        <v>37200000</v>
      </c>
      <c r="M2581" s="13">
        <v>45512</v>
      </c>
      <c r="N2581" s="13">
        <f>+VLOOKUP(B2581,'[1]Contratos electrónicos SECOP II'!$D$1:$AZ$3653,14,FALSE)</f>
        <v>45513</v>
      </c>
      <c r="O2581" s="13">
        <f>+VLOOKUP(B2581,'[1]Contratos electrónicos SECOP II'!$D$1:$AZ$3653,15,FALSE)</f>
        <v>45688</v>
      </c>
      <c r="P2581" s="15">
        <f t="shared" si="86"/>
        <v>176</v>
      </c>
      <c r="Q2581" s="11" t="s">
        <v>874</v>
      </c>
      <c r="R2581" s="11">
        <f>+VLOOKUP(B2581,[2]Hoja2!$A$3:$C$3503,3,FALSE)</f>
        <v>31000000</v>
      </c>
      <c r="S2581" s="11">
        <f t="shared" si="87"/>
        <v>6200000</v>
      </c>
      <c r="T2581" s="22">
        <f t="shared" si="88"/>
        <v>83.333333333333329</v>
      </c>
      <c r="U2581" s="5">
        <v>1</v>
      </c>
      <c r="V2581" s="10" t="s">
        <v>9266</v>
      </c>
    </row>
    <row r="2582" spans="1:22" s="4" customFormat="1" ht="51" x14ac:dyDescent="0.2">
      <c r="A2582" s="5" t="s">
        <v>8264</v>
      </c>
      <c r="B2582" s="5" t="s">
        <v>8264</v>
      </c>
      <c r="C2582" s="5" t="str">
        <f>+VLOOKUP(B2582,[2]Hoja1!$H$1:$I$5207,2,FALSE)</f>
        <v>CONTRATO DE PRESTACION DE SERVICIOS PROFESIONALES</v>
      </c>
      <c r="D2582" s="6" t="str">
        <f>+VLOOKUP(B2582,'[1]Contratistas-REP legal'!$C$1:$Z$3995,3,FALSE)</f>
        <v>LAURA NATALIA RODRIGUEZ LEIVA</v>
      </c>
      <c r="E2582" s="6">
        <f>+VLOOKUP(B2582,'[1]Contratistas-REP legal'!$C$1:$Z$3995,5,FALSE)</f>
        <v>1014196900</v>
      </c>
      <c r="F2582" s="7" t="s">
        <v>829</v>
      </c>
      <c r="G2582" s="8">
        <f>+VLOOKUP(B2582,'[1]Contratistas-REP legal'!$C$1:$Z$3995,17,FALSE)</f>
        <v>0</v>
      </c>
      <c r="H2582" s="9" t="str">
        <f>+VLOOKUP(B2582,'[1]Contratos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82" s="5" t="str">
        <f>+VLOOKUP(B2582,'[1]Contratos electrónicos SECOP II'!$D$1:$AZ$3653,23,FALSE)</f>
        <v>Inversión</v>
      </c>
      <c r="J2582" s="5"/>
      <c r="K2582" s="5" t="str">
        <f>+VLOOKUP(B2582,'[1]Contratos electrónicos SECOP II'!$D$1:$AZ$3653,26,FALSE)</f>
        <v>O23011733012024008608122</v>
      </c>
      <c r="L2582" s="11">
        <f>+VLOOKUP(B2582,'[1]Contratos electrónicos SECOP II'!$D$1:$AZ$3653,29,FALSE)</f>
        <v>10796940</v>
      </c>
      <c r="M2582" s="13">
        <v>45517</v>
      </c>
      <c r="N2582" s="13">
        <f>+VLOOKUP(B2582,'[1]Contratos electrónicos SECOP II'!$D$1:$AZ$3653,14,FALSE)</f>
        <v>45519</v>
      </c>
      <c r="O2582" s="13">
        <f>+VLOOKUP(B2582,'[1]Contratos electrónicos SECOP II'!$D$1:$AZ$3653,15,FALSE)</f>
        <v>45611</v>
      </c>
      <c r="P2582" s="15">
        <f t="shared" si="86"/>
        <v>93</v>
      </c>
      <c r="Q2582" s="11" t="s">
        <v>874</v>
      </c>
      <c r="R2582" s="11">
        <f>+VLOOKUP(B2582,[2]Hoja2!$A$3:$C$3503,3,FALSE)</f>
        <v>10796940</v>
      </c>
      <c r="S2582" s="11">
        <f t="shared" si="87"/>
        <v>0</v>
      </c>
      <c r="T2582" s="22">
        <f t="shared" si="88"/>
        <v>100</v>
      </c>
      <c r="U2582" s="5">
        <v>0</v>
      </c>
      <c r="V2582" s="10" t="s">
        <v>9267</v>
      </c>
    </row>
    <row r="2583" spans="1:22" s="4" customFormat="1" ht="51" x14ac:dyDescent="0.2">
      <c r="A2583" s="5" t="s">
        <v>8265</v>
      </c>
      <c r="B2583" s="5" t="s">
        <v>8265</v>
      </c>
      <c r="C2583" s="5" t="str">
        <f>+VLOOKUP(B2583,[2]Hoja1!$H$1:$I$5207,2,FALSE)</f>
        <v>CONTRATO DE PRESTACION DE SERVICIOS PROFESIONALES</v>
      </c>
      <c r="D2583" s="6" t="str">
        <f>+VLOOKUP(B2583,'[1]Contratistas-REP legal'!$C$1:$Z$3995,3,FALSE)</f>
        <v>KARINA STELLA TORRES BERNAL</v>
      </c>
      <c r="E2583" s="6">
        <f>+VLOOKUP(B2583,'[1]Contratistas-REP legal'!$C$1:$Z$3995,5,FALSE)</f>
        <v>53119285</v>
      </c>
      <c r="F2583" s="7" t="s">
        <v>829</v>
      </c>
      <c r="G2583" s="8">
        <f>+VLOOKUP(B2583,'[1]Contratistas-REP legal'!$C$1:$Z$3995,17,FALSE)</f>
        <v>0</v>
      </c>
      <c r="H2583" s="9" t="str">
        <f>+VLOOKUP(B2583,'[1]Contratos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83" s="5" t="str">
        <f>+VLOOKUP(B2583,'[1]Contratos electrónicos SECOP II'!$D$1:$AZ$3653,23,FALSE)</f>
        <v>Inversión</v>
      </c>
      <c r="J2583" s="5"/>
      <c r="K2583" s="5" t="str">
        <f>+VLOOKUP(B2583,'[1]Contratos electrónicos SECOP II'!$D$1:$AZ$3653,26,FALSE)</f>
        <v>O23011733012024008608051</v>
      </c>
      <c r="L2583" s="11">
        <f>+VLOOKUP(B2583,'[1]Contratos electrónicos SECOP II'!$D$1:$AZ$3653,29,FALSE)</f>
        <v>12596430</v>
      </c>
      <c r="M2583" s="13">
        <v>45512</v>
      </c>
      <c r="N2583" s="13">
        <f>+VLOOKUP(B2583,'[1]Contratos electrónicos SECOP II'!$D$1:$AZ$3653,14,FALSE)</f>
        <v>45513</v>
      </c>
      <c r="O2583" s="13">
        <f>+VLOOKUP(B2583,'[1]Contratos electrónicos SECOP II'!$D$1:$AZ$3653,15,FALSE)</f>
        <v>45611</v>
      </c>
      <c r="P2583" s="15">
        <f t="shared" si="86"/>
        <v>99</v>
      </c>
      <c r="Q2583" s="11" t="s">
        <v>874</v>
      </c>
      <c r="R2583" s="11">
        <f>+VLOOKUP(B2583,[2]Hoja2!$A$3:$C$3503,3,FALSE)</f>
        <v>12596430</v>
      </c>
      <c r="S2583" s="11">
        <f t="shared" si="87"/>
        <v>0</v>
      </c>
      <c r="T2583" s="22">
        <f t="shared" si="88"/>
        <v>100</v>
      </c>
      <c r="U2583" s="5">
        <v>0</v>
      </c>
      <c r="V2583" s="10" t="s">
        <v>9268</v>
      </c>
    </row>
    <row r="2584" spans="1:22" s="4" customFormat="1" ht="51" x14ac:dyDescent="0.2">
      <c r="A2584" s="5" t="s">
        <v>8266</v>
      </c>
      <c r="B2584" s="5" t="s">
        <v>8266</v>
      </c>
      <c r="C2584" s="5" t="str">
        <f>+VLOOKUP(B2584,[2]Hoja1!$H$1:$I$5207,2,FALSE)</f>
        <v>CONTRATO DE PRESTACION DE SERVICIOS PROFESIONALES</v>
      </c>
      <c r="D2584" s="6" t="str">
        <f>+VLOOKUP(B2584,'[1]Contratistas-REP legal'!$C$1:$Z$3995,3,FALSE)</f>
        <v>MARIA DEL PILAR LOPEZ CORTES</v>
      </c>
      <c r="E2584" s="6">
        <f>+VLOOKUP(B2584,'[1]Contratistas-REP legal'!$C$1:$Z$3995,5,FALSE)</f>
        <v>35475770</v>
      </c>
      <c r="F2584" s="7" t="s">
        <v>829</v>
      </c>
      <c r="G2584" s="8">
        <f>+VLOOKUP(B2584,'[1]Contratistas-REP legal'!$C$1:$Z$3995,17,FALSE)</f>
        <v>0</v>
      </c>
      <c r="H2584" s="9" t="str">
        <f>+VLOOKUP(B2584,'[1]Contratos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84" s="5" t="str">
        <f>+VLOOKUP(B2584,'[1]Contratos electrónicos SECOP II'!$D$1:$AZ$3653,23,FALSE)</f>
        <v>Inversión</v>
      </c>
      <c r="J2584" s="5"/>
      <c r="K2584" s="5" t="str">
        <f>+VLOOKUP(B2584,'[1]Contratos electrónicos SECOP II'!$D$1:$AZ$3653,26,FALSE)</f>
        <v>O23011733012024008608051</v>
      </c>
      <c r="L2584" s="11">
        <f>+VLOOKUP(B2584,'[1]Contratos electrónicos SECOP II'!$D$1:$AZ$3653,29,FALSE)</f>
        <v>15955478</v>
      </c>
      <c r="M2584" s="13">
        <v>45512</v>
      </c>
      <c r="N2584" s="13">
        <f>+VLOOKUP(B2584,'[1]Contratos electrónicos SECOP II'!$D$1:$AZ$3653,14,FALSE)</f>
        <v>45512</v>
      </c>
      <c r="O2584" s="13">
        <f>+VLOOKUP(B2584,'[1]Contratos electrónicos SECOP II'!$D$1:$AZ$3653,15,FALSE)</f>
        <v>45639</v>
      </c>
      <c r="P2584" s="15">
        <f t="shared" si="86"/>
        <v>128</v>
      </c>
      <c r="Q2584" s="11" t="s">
        <v>874</v>
      </c>
      <c r="R2584" s="11">
        <f>+VLOOKUP(B2584,[2]Hoja2!$A$3:$C$3503,3,FALSE)</f>
        <v>15955478</v>
      </c>
      <c r="S2584" s="11">
        <f t="shared" si="87"/>
        <v>0</v>
      </c>
      <c r="T2584" s="22">
        <f t="shared" si="88"/>
        <v>100</v>
      </c>
      <c r="U2584" s="5">
        <v>1</v>
      </c>
      <c r="V2584" s="10" t="s">
        <v>9269</v>
      </c>
    </row>
    <row r="2585" spans="1:22" s="4" customFormat="1" ht="51" x14ac:dyDescent="0.2">
      <c r="A2585" s="5" t="s">
        <v>8267</v>
      </c>
      <c r="B2585" s="5" t="s">
        <v>8267</v>
      </c>
      <c r="C2585" s="5" t="str">
        <f>+VLOOKUP(B2585,[2]Hoja1!$H$1:$I$5207,2,FALSE)</f>
        <v>CONTRATO DE PRESTACION DE SERVICIOS PROFESIONALES</v>
      </c>
      <c r="D2585" s="6" t="str">
        <f>+VLOOKUP(B2585,'[1]Contratistas-REP legal'!$C$1:$Z$3995,3,FALSE)</f>
        <v>MARIA FERNANDA GOMEZ SANCHEZ</v>
      </c>
      <c r="E2585" s="6">
        <f>+VLOOKUP(B2585,'[1]Contratistas-REP legal'!$C$1:$Z$3995,5,FALSE)</f>
        <v>1013603354</v>
      </c>
      <c r="F2585" s="7" t="s">
        <v>829</v>
      </c>
      <c r="G2585" s="8">
        <f>+VLOOKUP(B2585,'[1]Contratistas-REP legal'!$C$1:$Z$3995,17,FALSE)</f>
        <v>0</v>
      </c>
      <c r="H2585" s="9" t="str">
        <f>+VLOOKUP(B2585,'[1]Contratos electrónicos SECOP II'!$D$1:$AZ$3653,33,FALSE)</f>
        <v>Prestar servicios profesionales al IDARTES - Subdirección de Formación Artística, para la orientación del componente pedagógico, en torno a la reflexión, apropiación, construcción, implementación, documentación, sistematización y el análisis de la información, de los proceso de formación artística, así como la socialización y apropiación de las perspectivas pedagógicas del Programa Crea, según los requerimientos de la entidad.</v>
      </c>
      <c r="I2585" s="5" t="str">
        <f>+VLOOKUP(B2585,'[1]Contratos electrónicos SECOP II'!$D$1:$AZ$3653,23,FALSE)</f>
        <v>Inversión</v>
      </c>
      <c r="J2585" s="5"/>
      <c r="K2585" s="5" t="str">
        <f>+VLOOKUP(B2585,'[1]Contratos electrónicos SECOP II'!$D$1:$AZ$3653,26,FALSE)</f>
        <v>O23011733012024008608126</v>
      </c>
      <c r="L2585" s="11">
        <f>+VLOOKUP(B2585,'[1]Contratos electrónicos SECOP II'!$D$1:$AZ$3653,29,FALSE)</f>
        <v>52586667</v>
      </c>
      <c r="M2585" s="13">
        <v>45512</v>
      </c>
      <c r="N2585" s="13">
        <f>+VLOOKUP(B2585,'[1]Contratos electrónicos SECOP II'!$D$1:$AZ$3653,14,FALSE)</f>
        <v>45513</v>
      </c>
      <c r="O2585" s="13">
        <f>+VLOOKUP(B2585,'[1]Contratos electrónicos SECOP II'!$D$1:$AZ$3653,15,FALSE)</f>
        <v>45677</v>
      </c>
      <c r="P2585" s="15">
        <f t="shared" si="86"/>
        <v>165</v>
      </c>
      <c r="Q2585" s="11" t="s">
        <v>874</v>
      </c>
      <c r="R2585" s="11">
        <f>+VLOOKUP(B2585,[2]Hoja2!$A$3:$C$3503,3,FALSE)</f>
        <v>46400000</v>
      </c>
      <c r="S2585" s="11">
        <f t="shared" si="87"/>
        <v>6186667</v>
      </c>
      <c r="T2585" s="22">
        <f t="shared" si="88"/>
        <v>88.235293558346257</v>
      </c>
      <c r="U2585" s="5">
        <v>1</v>
      </c>
      <c r="V2585" s="10" t="s">
        <v>9270</v>
      </c>
    </row>
    <row r="2586" spans="1:22" s="4" customFormat="1" ht="51" x14ac:dyDescent="0.2">
      <c r="A2586" s="5" t="s">
        <v>8268</v>
      </c>
      <c r="B2586" s="5" t="s">
        <v>8268</v>
      </c>
      <c r="C2586" s="5" t="str">
        <f>+VLOOKUP(B2586,[2]Hoja1!$H$1:$I$5207,2,FALSE)</f>
        <v>CONTRATO DE PRESTACION DE SERVICIOS DE APOYO A LA GESTION</v>
      </c>
      <c r="D2586" s="6" t="str">
        <f>+VLOOKUP(B2586,'[1]Contratistas-REP legal'!$C$1:$Z$3995,3,FALSE)</f>
        <v>MILLER FABIAN TORRES RIVAS</v>
      </c>
      <c r="E2586" s="6">
        <f>+VLOOKUP(B2586,'[1]Contratistas-REP legal'!$C$1:$Z$3995,5,FALSE)</f>
        <v>80208843</v>
      </c>
      <c r="F2586" s="7" t="s">
        <v>829</v>
      </c>
      <c r="G2586" s="8">
        <f>+VLOOKUP(B2586,'[1]Contratistas-REP legal'!$C$1:$Z$3995,17,FALSE)</f>
        <v>0</v>
      </c>
      <c r="H2586" s="9" t="str">
        <f>+VLOOKUP(B2586,'[1]Contratos electrónicos SECOP II'!$D$1:$AZ$3653,33,FALSE)</f>
        <v>Prestar servicios de apoyo técnico al Idartes- Subdirección de Equipamientos Culturales, en lo referente a los sistemas de tramoya y escenario con el fin de respaldar las actividades y eventos planificados en los equipamientos de la dependencia.</v>
      </c>
      <c r="I2586" s="5" t="str">
        <f>+VLOOKUP(B2586,'[1]Contratos electrónicos SECOP II'!$D$1:$AZ$3653,23,FALSE)</f>
        <v>Inversión</v>
      </c>
      <c r="J2586" s="5"/>
      <c r="K2586" s="5" t="str">
        <f>+VLOOKUP(B2586,'[1]Contratos electrónicos SECOP II'!$D$1:$AZ$3653,26,FALSE)</f>
        <v>O23011733012024008705070</v>
      </c>
      <c r="L2586" s="11">
        <f>+VLOOKUP(B2586,'[1]Contratos electrónicos SECOP II'!$D$1:$AZ$3653,29,FALSE)</f>
        <v>16500000</v>
      </c>
      <c r="M2586" s="13">
        <v>45512</v>
      </c>
      <c r="N2586" s="13">
        <f>+VLOOKUP(B2586,'[1]Contratos electrónicos SECOP II'!$D$1:$AZ$3653,14,FALSE)</f>
        <v>45524</v>
      </c>
      <c r="O2586" s="13">
        <f>+VLOOKUP(B2586,'[1]Contratos electrónicos SECOP II'!$D$1:$AZ$3653,15,FALSE)</f>
        <v>45657</v>
      </c>
      <c r="P2586" s="15">
        <f t="shared" si="86"/>
        <v>134</v>
      </c>
      <c r="Q2586" s="11" t="s">
        <v>874</v>
      </c>
      <c r="R2586" s="11">
        <f>+VLOOKUP(B2586,[2]Hoja2!$A$3:$C$3503,3,FALSE)</f>
        <v>13200000</v>
      </c>
      <c r="S2586" s="11">
        <f t="shared" si="87"/>
        <v>3300000</v>
      </c>
      <c r="T2586" s="22">
        <f t="shared" si="88"/>
        <v>80</v>
      </c>
      <c r="U2586" s="5">
        <v>0</v>
      </c>
      <c r="V2586" s="10" t="s">
        <v>9271</v>
      </c>
    </row>
    <row r="2587" spans="1:22" s="4" customFormat="1" ht="51" x14ac:dyDescent="0.2">
      <c r="A2587" s="5" t="s">
        <v>8269</v>
      </c>
      <c r="B2587" s="5" t="s">
        <v>8269</v>
      </c>
      <c r="C2587" s="5" t="str">
        <f>+VLOOKUP(B2587,[2]Hoja1!$H$1:$I$5207,2,FALSE)</f>
        <v>CONTRATO DE PRESTACION DE SERVICIOS DE APOYO A LA GESTION</v>
      </c>
      <c r="D2587" s="6" t="str">
        <f>+VLOOKUP(B2587,'[1]Contratistas-REP legal'!$C$1:$Z$3995,3,FALSE)</f>
        <v>LAURA VALENTINA TORRES OTALORA</v>
      </c>
      <c r="E2587" s="6">
        <f>+VLOOKUP(B2587,'[1]Contratistas-REP legal'!$C$1:$Z$3995,5,FALSE)</f>
        <v>1026304462</v>
      </c>
      <c r="F2587" s="7" t="s">
        <v>829</v>
      </c>
      <c r="G2587" s="8">
        <f>+VLOOKUP(B2587,'[1]Contratistas-REP legal'!$C$1:$Z$3995,17,FALSE)</f>
        <v>0</v>
      </c>
      <c r="H2587" s="9" t="str">
        <f>+VLOOKUP(B2587,'[1]Contratos electrónicos SECOP II'!$D$1:$AZ$3653,33,FALSE)</f>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
      <c r="I2587" s="5" t="str">
        <f>+VLOOKUP(B2587,'[1]Contratos electrónicos SECOP II'!$D$1:$AZ$3653,23,FALSE)</f>
        <v>Inversión</v>
      </c>
      <c r="J2587" s="5"/>
      <c r="K2587" s="5" t="str">
        <f>+VLOOKUP(B2587,'[1]Contratos electrónicos SECOP II'!$D$1:$AZ$3653,26,FALSE)</f>
        <v>O23011733012024014605099</v>
      </c>
      <c r="L2587" s="11">
        <f>+VLOOKUP(B2587,'[1]Contratos electrónicos SECOP II'!$D$1:$AZ$3653,29,FALSE)</f>
        <v>15000000</v>
      </c>
      <c r="M2587" s="13">
        <v>45512</v>
      </c>
      <c r="N2587" s="13">
        <f>+VLOOKUP(B2587,'[1]Contratos electrónicos SECOP II'!$D$1:$AZ$3653,14,FALSE)</f>
        <v>45518</v>
      </c>
      <c r="O2587" s="13">
        <f>+VLOOKUP(B2587,'[1]Contratos electrónicos SECOP II'!$D$1:$AZ$3653,15,FALSE)</f>
        <v>45657</v>
      </c>
      <c r="P2587" s="15">
        <f t="shared" si="86"/>
        <v>140</v>
      </c>
      <c r="Q2587" s="11" t="s">
        <v>874</v>
      </c>
      <c r="R2587" s="11">
        <f>+VLOOKUP(B2587,[2]Hoja2!$A$3:$C$3503,3,FALSE)</f>
        <v>12000000</v>
      </c>
      <c r="S2587" s="11">
        <f t="shared" si="87"/>
        <v>3000000</v>
      </c>
      <c r="T2587" s="22">
        <f t="shared" si="88"/>
        <v>80</v>
      </c>
      <c r="U2587" s="5">
        <v>0</v>
      </c>
      <c r="V2587" s="10" t="s">
        <v>9272</v>
      </c>
    </row>
    <row r="2588" spans="1:22" s="4" customFormat="1" ht="51" x14ac:dyDescent="0.2">
      <c r="A2588" s="5" t="s">
        <v>8270</v>
      </c>
      <c r="B2588" s="5" t="s">
        <v>8270</v>
      </c>
      <c r="C2588" s="5" t="str">
        <f>+VLOOKUP(B2588,[2]Hoja1!$H$1:$I$5207,2,FALSE)</f>
        <v>CONTRATO DE PRESTACION DE SERVICIOS PROFESIONALES</v>
      </c>
      <c r="D2588" s="6" t="str">
        <f>+VLOOKUP(B2588,'[1]Contratistas-REP legal'!$C$1:$Z$3995,3,FALSE)</f>
        <v>JUAN JOSE BACCA GUEVARA</v>
      </c>
      <c r="E2588" s="6">
        <f>+VLOOKUP(B2588,'[1]Contratistas-REP legal'!$C$1:$Z$3995,5,FALSE)</f>
        <v>1019087667</v>
      </c>
      <c r="F2588" s="7" t="s">
        <v>829</v>
      </c>
      <c r="G2588" s="8">
        <f>+VLOOKUP(B2588,'[1]Contratistas-REP legal'!$C$1:$Z$3995,17,FALSE)</f>
        <v>0</v>
      </c>
      <c r="H2588" s="9" t="str">
        <f>+VLOOKUP(B2588,'[1]Contratos electrónicos SECOP II'!$D$1:$AZ$3653,33,FALSE)</f>
        <v>Prestar servicios profesionales como arquitecto al Instituto Distrital de las Artes - Idartes y al equipo de Infraestructura y Mantenimiento de la Subdirección Administrativa y Financiera, para apoyar la proyección y seguimiento a la ejecución de las actividades de conservación, intervención, mantenimiento y mejoramiento de la infraestructura cultural a cargo de la Entidad</v>
      </c>
      <c r="I2588" s="5" t="str">
        <f>+VLOOKUP(B2588,'[1]Contratos electrónicos SECOP II'!$D$1:$AZ$3653,23,FALSE)</f>
        <v>Inversión</v>
      </c>
      <c r="J2588" s="5"/>
      <c r="K2588" s="5" t="str">
        <f>+VLOOKUP(B2588,'[1]Contratos electrónicos SECOP II'!$D$1:$AZ$3653,26,FALSE)</f>
        <v>O23011745992024009106016</v>
      </c>
      <c r="L2588" s="11">
        <f>+VLOOKUP(B2588,'[1]Contratos electrónicos SECOP II'!$D$1:$AZ$3653,29,FALSE)</f>
        <v>46933333</v>
      </c>
      <c r="M2588" s="13">
        <v>45509</v>
      </c>
      <c r="N2588" s="13">
        <f>+VLOOKUP(B2588,'[1]Contratos electrónicos SECOP II'!$D$1:$AZ$3653,14,FALSE)</f>
        <v>45510</v>
      </c>
      <c r="O2588" s="13">
        <f>+VLOOKUP(B2588,'[1]Contratos electrónicos SECOP II'!$D$1:$AZ$3653,15,FALSE)</f>
        <v>45688</v>
      </c>
      <c r="P2588" s="15">
        <f t="shared" si="86"/>
        <v>179</v>
      </c>
      <c r="Q2588" s="11" t="s">
        <v>874</v>
      </c>
      <c r="R2588" s="11">
        <f>+VLOOKUP(B2588,[2]Hoja2!$A$3:$C$3503,3,FALSE)</f>
        <v>32000000</v>
      </c>
      <c r="S2588" s="11">
        <f t="shared" si="87"/>
        <v>14933333</v>
      </c>
      <c r="T2588" s="22">
        <f t="shared" si="88"/>
        <v>68.181818666064046</v>
      </c>
      <c r="U2588" s="5">
        <v>1</v>
      </c>
      <c r="V2588" s="10" t="s">
        <v>9273</v>
      </c>
    </row>
    <row r="2589" spans="1:22" s="4" customFormat="1" ht="51" x14ac:dyDescent="0.2">
      <c r="A2589" s="5" t="s">
        <v>8271</v>
      </c>
      <c r="B2589" s="5" t="s">
        <v>8271</v>
      </c>
      <c r="C2589" s="5" t="str">
        <f>+VLOOKUP(B2589,[2]Hoja1!$H$1:$I$5207,2,FALSE)</f>
        <v>CONTRATO DE PRESTACION DE SERVICIOS DE APOYO A LA GESTION</v>
      </c>
      <c r="D2589" s="6" t="str">
        <f>+VLOOKUP(B2589,'[1]Contratistas-REP legal'!$C$1:$Z$3995,3,FALSE)</f>
        <v>PAULA VALENTINA RUBIANO HERRERA</v>
      </c>
      <c r="E2589" s="6">
        <f>+VLOOKUP(B2589,'[1]Contratistas-REP legal'!$C$1:$Z$3995,5,FALSE)</f>
        <v>1000854270</v>
      </c>
      <c r="F2589" s="7" t="s">
        <v>829</v>
      </c>
      <c r="G2589" s="8">
        <f>+VLOOKUP(B2589,'[1]Contratistas-REP legal'!$C$1:$Z$3995,17,FALSE)</f>
        <v>0</v>
      </c>
      <c r="H2589" s="9" t="str">
        <f>+VLOOKUP(B2589,'[1]Contratos electrónicos SECOP II'!$D$1:$AZ$3653,33,FALSE)</f>
        <v>PRESTAR SERVICIOS DE APOYO A LA GESTIÓN AL IDARTES -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
      <c r="I2589" s="5" t="str">
        <f>+VLOOKUP(B2589,'[1]Contratos electrónicos SECOP II'!$D$1:$AZ$3653,23,FALSE)</f>
        <v>Inversión</v>
      </c>
      <c r="J2589" s="5"/>
      <c r="K2589" s="5" t="str">
        <f>+VLOOKUP(B2589,'[1]Contratos electrónicos SECOP II'!$D$1:$AZ$3653,26,FALSE)</f>
        <v>O23011733012024014605099</v>
      </c>
      <c r="L2589" s="11">
        <f>+VLOOKUP(B2589,'[1]Contratos electrónicos SECOP II'!$D$1:$AZ$3653,29,FALSE)</f>
        <v>15000000</v>
      </c>
      <c r="M2589" s="13">
        <v>45512</v>
      </c>
      <c r="N2589" s="13">
        <f>+VLOOKUP(B2589,'[1]Contratos electrónicos SECOP II'!$D$1:$AZ$3653,14,FALSE)</f>
        <v>45516</v>
      </c>
      <c r="O2589" s="13">
        <f>+VLOOKUP(B2589,'[1]Contratos electrónicos SECOP II'!$D$1:$AZ$3653,15,FALSE)</f>
        <v>45657</v>
      </c>
      <c r="P2589" s="15">
        <f t="shared" ref="P2589:P2652" si="89">+_xlfn.DAYS(O2589,N2589)+1</f>
        <v>142</v>
      </c>
      <c r="Q2589" s="11" t="s">
        <v>874</v>
      </c>
      <c r="R2589" s="11">
        <f>+VLOOKUP(B2589,[2]Hoja2!$A$3:$C$3503,3,FALSE)</f>
        <v>12000000</v>
      </c>
      <c r="S2589" s="11">
        <f t="shared" si="87"/>
        <v>3000000</v>
      </c>
      <c r="T2589" s="22">
        <f t="shared" si="88"/>
        <v>80</v>
      </c>
      <c r="U2589" s="5">
        <v>0</v>
      </c>
      <c r="V2589" s="10" t="s">
        <v>9274</v>
      </c>
    </row>
    <row r="2590" spans="1:22" s="4" customFormat="1" ht="76.5" x14ac:dyDescent="0.2">
      <c r="A2590" s="5" t="s">
        <v>8272</v>
      </c>
      <c r="B2590" s="5" t="s">
        <v>8272</v>
      </c>
      <c r="C2590" s="5" t="str">
        <f>+VLOOKUP(B2590,[2]Hoja1!$H$1:$I$5207,2,FALSE)</f>
        <v>CONTRATO DE PRESTACION DE SERVICIOS PROFESIONALES</v>
      </c>
      <c r="D2590" s="6" t="str">
        <f>+VLOOKUP(B2590,'[1]Contratistas-REP legal'!$C$1:$Z$3995,3,FALSE)</f>
        <v>MARTHA PATRICIA MATEUS GONZALEZ</v>
      </c>
      <c r="E2590" s="6">
        <f>+VLOOKUP(B2590,'[1]Contratistas-REP legal'!$C$1:$Z$3995,5,FALSE)</f>
        <v>52783714</v>
      </c>
      <c r="F2590" s="7" t="s">
        <v>829</v>
      </c>
      <c r="G2590" s="8">
        <f>+VLOOKUP(B2590,'[1]Contratistas-REP legal'!$C$1:$Z$3995,17,FALSE)</f>
        <v>0</v>
      </c>
      <c r="H2590" s="9" t="str">
        <f>+VLOOKUP(B2590,'[1]Contratos electrónicos SECOP II'!$D$1:$AZ$3653,33,FALSE)</f>
        <v>PRESTAR SERVICIOS PROFESIONALES A LA OFICINA ASESORA DE PLANEACIÓN Y TECNOLOGÍAS DE LA INFORMACIÓN DEL IDARTES, GESTIONANDO EL MONITOREO DE SEGURIDAD PERIMETRAL Y LA GESTIÓN DE RIESGOS DE SEGURIDAD DIGITAL, REALIZANDO LAS ACTIVIDADES QUE SE REQUIERAN PARA LA IMPLEMENTACIÓN DEL MODELO INTEGRADO DE PLANEACIÓN Y GESTIÓN, ALINEADO CON LOS PROYECTOS ESTABLECIDOS EN EL MARCO DEL PLAN ESTRATÉGICO DE TECNOLOGÍAS DE LA INFORMACIÓN (PETI), MODELO DE SEGURIDAD Y PRIVACIDAD DE LA INFORMACIÓN (MSPI) DE (...)</v>
      </c>
      <c r="I2590" s="5" t="str">
        <f>+VLOOKUP(B2590,'[1]Contratos electrónicos SECOP II'!$D$1:$AZ$3653,23,FALSE)</f>
        <v>Inversión</v>
      </c>
      <c r="J2590" s="5"/>
      <c r="K2590" s="5" t="str">
        <f>+VLOOKUP(B2590,'[1]Contratos electrónicos SECOP II'!$D$1:$AZ$3653,26,FALSE)</f>
        <v>O23011745992024008506007</v>
      </c>
      <c r="L2590" s="11">
        <f>+VLOOKUP(B2590,'[1]Contratos electrónicos SECOP II'!$D$1:$AZ$3653,29,FALSE)</f>
        <v>29680000</v>
      </c>
      <c r="M2590" s="13">
        <v>45509</v>
      </c>
      <c r="N2590" s="13">
        <f>+VLOOKUP(B2590,'[1]Contratos electrónicos SECOP II'!$D$1:$AZ$3653,14,FALSE)</f>
        <v>45516</v>
      </c>
      <c r="O2590" s="13">
        <f>+VLOOKUP(B2590,'[1]Contratos electrónicos SECOP II'!$D$1:$AZ$3653,15,FALSE)</f>
        <v>45686</v>
      </c>
      <c r="P2590" s="15">
        <f t="shared" si="89"/>
        <v>171</v>
      </c>
      <c r="Q2590" s="11" t="s">
        <v>874</v>
      </c>
      <c r="R2590" s="11">
        <f>+VLOOKUP(B2590,[2]Hoja2!$A$3:$C$3503,3,FALSE)</f>
        <v>21906667</v>
      </c>
      <c r="S2590" s="11">
        <f t="shared" si="87"/>
        <v>7773333</v>
      </c>
      <c r="T2590" s="22">
        <f t="shared" si="88"/>
        <v>73.809524932614551</v>
      </c>
      <c r="U2590" s="5">
        <v>2</v>
      </c>
      <c r="V2590" s="10" t="s">
        <v>9275</v>
      </c>
    </row>
    <row r="2591" spans="1:22" s="4" customFormat="1" ht="51" x14ac:dyDescent="0.2">
      <c r="A2591" s="5" t="s">
        <v>8273</v>
      </c>
      <c r="B2591" s="5" t="s">
        <v>8273</v>
      </c>
      <c r="C2591" s="5" t="str">
        <f>+VLOOKUP(B2591,[2]Hoja1!$H$1:$I$5207,2,FALSE)</f>
        <v>CONTRATO DE PRESTACION DE SERVICIOS PROFESIONALES</v>
      </c>
      <c r="D2591" s="6" t="str">
        <f>+VLOOKUP(B2591,'[1]Contratistas-REP legal'!$C$1:$Z$3995,3,FALSE)</f>
        <v>HASBLEYDI JOHANA RODRIGUEZ RODRIGUEZ</v>
      </c>
      <c r="E2591" s="6">
        <f>+VLOOKUP(B2591,'[1]Contratistas-REP legal'!$C$1:$Z$3995,5,FALSE)</f>
        <v>1000468784</v>
      </c>
      <c r="F2591" s="7" t="s">
        <v>829</v>
      </c>
      <c r="G2591" s="8">
        <f>+VLOOKUP(B2591,'[1]Contratistas-REP legal'!$C$1:$Z$3995,17,FALSE)</f>
        <v>0</v>
      </c>
      <c r="H2591" s="9" t="str">
        <f>+VLOOKUP(B2591,'[1]Contratos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91" s="5" t="str">
        <f>+VLOOKUP(B2591,'[1]Contratos electrónicos SECOP II'!$D$1:$AZ$3653,23,FALSE)</f>
        <v>Inversión</v>
      </c>
      <c r="J2591" s="5"/>
      <c r="K2591" s="5" t="str">
        <f>+VLOOKUP(B2591,'[1]Contratos electrónicos SECOP II'!$D$1:$AZ$3653,26,FALSE)</f>
        <v>O23011733012024008608122</v>
      </c>
      <c r="L2591" s="11">
        <f>+VLOOKUP(B2591,'[1]Contratos electrónicos SECOP II'!$D$1:$AZ$3653,29,FALSE)</f>
        <v>12596430</v>
      </c>
      <c r="M2591" s="13">
        <v>45512</v>
      </c>
      <c r="N2591" s="13">
        <f>+VLOOKUP(B2591,'[1]Contratos electrónicos SECOP II'!$D$1:$AZ$3653,14,FALSE)</f>
        <v>45512</v>
      </c>
      <c r="O2591" s="13">
        <f>+VLOOKUP(B2591,'[1]Contratos electrónicos SECOP II'!$D$1:$AZ$3653,15,FALSE)</f>
        <v>45611</v>
      </c>
      <c r="P2591" s="15">
        <f t="shared" si="89"/>
        <v>100</v>
      </c>
      <c r="Q2591" s="11" t="s">
        <v>874</v>
      </c>
      <c r="R2591" s="11">
        <f>+VLOOKUP(B2591,[2]Hoja2!$A$3:$C$3503,3,FALSE)</f>
        <v>12596430</v>
      </c>
      <c r="S2591" s="11">
        <f t="shared" si="87"/>
        <v>0</v>
      </c>
      <c r="T2591" s="22">
        <f t="shared" si="88"/>
        <v>100</v>
      </c>
      <c r="U2591" s="5">
        <v>0</v>
      </c>
      <c r="V2591" s="10" t="s">
        <v>9276</v>
      </c>
    </row>
    <row r="2592" spans="1:22" s="4" customFormat="1" ht="51" x14ac:dyDescent="0.2">
      <c r="A2592" s="5" t="s">
        <v>8881</v>
      </c>
      <c r="B2592" s="5" t="s">
        <v>8274</v>
      </c>
      <c r="C2592" s="5" t="str">
        <f>+VLOOKUP(B2592,[2]Hoja1!$H$1:$I$5207,2,FALSE)</f>
        <v>CONVENIO DE ASOCIACION</v>
      </c>
      <c r="D2592" s="6" t="str">
        <f>+VLOOKUP(B2592,'[1]Contratistas-REP legal'!$C$1:$Z$3995,3,FALSE)</f>
        <v>CORPORACION TOPOFILIA</v>
      </c>
      <c r="E2592" s="6">
        <f>+VLOOKUP(B2592,'[1]Contratistas-REP legal'!$C$1:$Z$3995,5,FALSE)</f>
        <v>830089648</v>
      </c>
      <c r="F2592" s="7" t="s">
        <v>829</v>
      </c>
      <c r="G2592" s="8">
        <f>+VLOOKUP(B2592,'[1]Contratistas-REP legal'!$C$1:$Z$3995,17,FALSE)</f>
        <v>0</v>
      </c>
      <c r="H2592" s="9" t="str">
        <f>+VLOOKUP(B2592,'[1]Contratos electrónicos SECOP II'!$D$1:$AZ$3653,33,FALSE)</f>
        <v>Celebrar Convenio de Asociación con entidad privada sin ánimo de lucro de reconocida idoneidad, y el Instituto Distrital de las Artes Idartes - Subdirección de Equipamientos Culturales, para el desarrollo del proyecto "Red de Cultura en Escena: Circulación y Posicionamiento en Escenarios Históricos" enfocado en circular producciones culturales y artísticas de reconocimiento internacional, nacional, distrital y local para continuar posicionando a los escenarios históricos a cargo de la Subdirecci</v>
      </c>
      <c r="I2592" s="5" t="str">
        <f>+VLOOKUP(B2592,'[1]Contratos electrónicos SECOP II'!$D$1:$AZ$3653,23,FALSE)</f>
        <v>Inversión</v>
      </c>
      <c r="J2592" s="5"/>
      <c r="K2592" s="5" t="str">
        <f>+VLOOKUP(B2592,'[1]Contratos electrónicos SECOP II'!$D$1:$AZ$3653,26,FALSE)</f>
        <v>O23011733012024008705073</v>
      </c>
      <c r="L2592" s="11">
        <f>+VLOOKUP(B2592,'[1]Contratos electrónicos SECOP II'!$D$1:$AZ$3653,29,FALSE)</f>
        <v>1467625000</v>
      </c>
      <c r="M2592" s="13">
        <v>45516</v>
      </c>
      <c r="N2592" s="13">
        <f>+VLOOKUP(B2592,'[1]Contratos electrónicos SECOP II'!$D$1:$AZ$3653,14,FALSE)</f>
        <v>45519</v>
      </c>
      <c r="O2592" s="13">
        <f>+VLOOKUP(B2592,'[1]Contratos electrónicos SECOP II'!$D$1:$AZ$3653,15,FALSE)</f>
        <v>45747</v>
      </c>
      <c r="P2592" s="15">
        <f t="shared" si="89"/>
        <v>229</v>
      </c>
      <c r="Q2592" s="11" t="s">
        <v>874</v>
      </c>
      <c r="R2592" s="11">
        <f>+VLOOKUP(B2592,[2]Hoja2!$A$3:$C$3503,3,FALSE)</f>
        <v>1262321250</v>
      </c>
      <c r="S2592" s="11">
        <f t="shared" si="87"/>
        <v>205303750</v>
      </c>
      <c r="T2592" s="22">
        <f t="shared" si="88"/>
        <v>86.011157482326894</v>
      </c>
      <c r="U2592" s="5">
        <v>1</v>
      </c>
      <c r="V2592" s="10" t="s">
        <v>9277</v>
      </c>
    </row>
    <row r="2593" spans="1:22" s="4" customFormat="1" ht="51" x14ac:dyDescent="0.2">
      <c r="A2593" s="5" t="s">
        <v>8275</v>
      </c>
      <c r="B2593" s="5" t="s">
        <v>8275</v>
      </c>
      <c r="C2593" s="5" t="str">
        <f>+VLOOKUP(B2593,[2]Hoja1!$H$1:$I$5207,2,FALSE)</f>
        <v>CONTRATO DE PRESTACION DE SERVICIOS PROFESIONALES</v>
      </c>
      <c r="D2593" s="6" t="str">
        <f>+VLOOKUP(B2593,'[1]Contratistas-REP legal'!$C$1:$Z$3995,3,FALSE)</f>
        <v>JESSICA TATIANA MEJIA MUÑOZ</v>
      </c>
      <c r="E2593" s="6">
        <f>+VLOOKUP(B2593,'[1]Contratistas-REP legal'!$C$1:$Z$3995,5,FALSE)</f>
        <v>1030583990</v>
      </c>
      <c r="F2593" s="7" t="s">
        <v>829</v>
      </c>
      <c r="G2593" s="8">
        <f>+VLOOKUP(B2593,'[1]Contratistas-REP legal'!$C$1:$Z$3995,17,FALSE)</f>
        <v>0</v>
      </c>
      <c r="H2593" s="9" t="str">
        <f>+VLOOKUP(B2593,'[1]Contratos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93" s="5" t="str">
        <f>+VLOOKUP(B2593,'[1]Contratos electrónicos SECOP II'!$D$1:$AZ$3653,23,FALSE)</f>
        <v>Inversión</v>
      </c>
      <c r="J2593" s="5"/>
      <c r="K2593" s="5" t="str">
        <f>+VLOOKUP(B2593,'[1]Contratos electrónicos SECOP II'!$D$1:$AZ$3653,26,FALSE)</f>
        <v>O23011733012024008608126</v>
      </c>
      <c r="L2593" s="11">
        <f>+VLOOKUP(B2593,'[1]Contratos electrónicos SECOP II'!$D$1:$AZ$3653,29,FALSE)</f>
        <v>12596430</v>
      </c>
      <c r="M2593" s="13">
        <v>45512</v>
      </c>
      <c r="N2593" s="13">
        <f>+VLOOKUP(B2593,'[1]Contratos electrónicos SECOP II'!$D$1:$AZ$3653,14,FALSE)</f>
        <v>45513</v>
      </c>
      <c r="O2593" s="13">
        <f>+VLOOKUP(B2593,'[1]Contratos electrónicos SECOP II'!$D$1:$AZ$3653,15,FALSE)</f>
        <v>45611</v>
      </c>
      <c r="P2593" s="15">
        <f t="shared" si="89"/>
        <v>99</v>
      </c>
      <c r="Q2593" s="11" t="s">
        <v>874</v>
      </c>
      <c r="R2593" s="11">
        <f>+VLOOKUP(B2593,[2]Hoja2!$A$3:$C$3503,3,FALSE)</f>
        <v>12596430</v>
      </c>
      <c r="S2593" s="11">
        <f t="shared" si="87"/>
        <v>0</v>
      </c>
      <c r="T2593" s="22">
        <f t="shared" si="88"/>
        <v>100</v>
      </c>
      <c r="U2593" s="5">
        <v>0</v>
      </c>
      <c r="V2593" s="10" t="s">
        <v>9278</v>
      </c>
    </row>
    <row r="2594" spans="1:22" s="4" customFormat="1" ht="51" x14ac:dyDescent="0.2">
      <c r="A2594" s="5" t="s">
        <v>8276</v>
      </c>
      <c r="B2594" s="5" t="s">
        <v>8276</v>
      </c>
      <c r="C2594" s="5" t="str">
        <f>+VLOOKUP(B2594,[2]Hoja1!$H$1:$I$5207,2,FALSE)</f>
        <v>CONTRATO DE PRESTACION DE SERVICIOS PROFESIONALES</v>
      </c>
      <c r="D2594" s="6" t="str">
        <f>+VLOOKUP(B2594,'[1]Contratistas-REP legal'!$C$1:$Z$3995,3,FALSE)</f>
        <v>ANGIE LORENA FLOREZ ALAPE</v>
      </c>
      <c r="E2594" s="6">
        <f>+VLOOKUP(B2594,'[1]Contratistas-REP legal'!$C$1:$Z$3995,5,FALSE)</f>
        <v>1010242813</v>
      </c>
      <c r="F2594" s="7" t="s">
        <v>829</v>
      </c>
      <c r="G2594" s="8">
        <f>+VLOOKUP(B2594,'[1]Contratistas-REP legal'!$C$1:$Z$3995,17,FALSE)</f>
        <v>0</v>
      </c>
      <c r="H2594" s="9" t="str">
        <f>+VLOOKUP(B2594,'[1]Contratos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594" s="5" t="str">
        <f>+VLOOKUP(B2594,'[1]Contratos electrónicos SECOP II'!$D$1:$AZ$3653,23,FALSE)</f>
        <v>Inversión</v>
      </c>
      <c r="J2594" s="5"/>
      <c r="K2594" s="5" t="str">
        <f>+VLOOKUP(B2594,'[1]Contratos electrónicos SECOP II'!$D$1:$AZ$3653,26,FALSE)</f>
        <v>O23011733012024008608126</v>
      </c>
      <c r="L2594" s="11">
        <f>+VLOOKUP(B2594,'[1]Contratos electrónicos SECOP II'!$D$1:$AZ$3653,29,FALSE)</f>
        <v>12596430</v>
      </c>
      <c r="M2594" s="13">
        <v>45513</v>
      </c>
      <c r="N2594" s="13">
        <f>+VLOOKUP(B2594,'[1]Contratos electrónicos SECOP II'!$D$1:$AZ$3653,14,FALSE)</f>
        <v>45516</v>
      </c>
      <c r="O2594" s="13">
        <f>+VLOOKUP(B2594,'[1]Contratos electrónicos SECOP II'!$D$1:$AZ$3653,15,FALSE)</f>
        <v>45622</v>
      </c>
      <c r="P2594" s="15">
        <f t="shared" si="89"/>
        <v>107</v>
      </c>
      <c r="Q2594" s="11" t="s">
        <v>874</v>
      </c>
      <c r="R2594" s="11">
        <f>+VLOOKUP(B2594,[2]Hoja2!$A$3:$C$3503,3,FALSE)</f>
        <v>12596430</v>
      </c>
      <c r="S2594" s="11">
        <f t="shared" si="87"/>
        <v>0</v>
      </c>
      <c r="T2594" s="22">
        <f t="shared" si="88"/>
        <v>100</v>
      </c>
      <c r="U2594" s="5">
        <v>1</v>
      </c>
      <c r="V2594" s="10" t="s">
        <v>9279</v>
      </c>
    </row>
    <row r="2595" spans="1:22" s="4" customFormat="1" ht="51" x14ac:dyDescent="0.2">
      <c r="A2595" s="5" t="s">
        <v>8277</v>
      </c>
      <c r="B2595" s="5" t="s">
        <v>8277</v>
      </c>
      <c r="C2595" s="5" t="str">
        <f>+VLOOKUP(B2595,[2]Hoja1!$H$1:$I$5207,2,FALSE)</f>
        <v>CONTRATO DE PRESTACION DE SERVICIOS PROFESIONALES</v>
      </c>
      <c r="D2595" s="6" t="str">
        <f>+VLOOKUP(B2595,'[1]Contratistas-REP legal'!$C$1:$Z$3995,3,FALSE)</f>
        <v>VICTOR MANUEL RODRIGUEZ SARMIENTO</v>
      </c>
      <c r="E2595" s="6">
        <f>+VLOOKUP(B2595,'[1]Contratistas-REP legal'!$C$1:$Z$3995,5,FALSE)</f>
        <v>19387657</v>
      </c>
      <c r="F2595" s="7" t="s">
        <v>829</v>
      </c>
      <c r="G2595" s="8">
        <f>+VLOOKUP(B2595,'[1]Contratistas-REP legal'!$C$1:$Z$3995,17,FALSE)</f>
        <v>0</v>
      </c>
      <c r="H2595" s="9" t="str">
        <f>+VLOOKUP(B2595,'[1]Contratos electrónicos SECOP II'!$D$1:$AZ$3653,33,FALSE)</f>
        <v>Prestar servicios profesionales al Instituto Distrital de las Artes -Idartes, en la ideación, formulación e implementación de las estrategias de gestión del conocimiento, línea editorial y memoria e innovación social de los proyectos de la entidad.</v>
      </c>
      <c r="I2595" s="5" t="str">
        <f>+VLOOKUP(B2595,'[1]Contratos electrónicos SECOP II'!$D$1:$AZ$3653,23,FALSE)</f>
        <v>Inversión</v>
      </c>
      <c r="J2595" s="5"/>
      <c r="K2595" s="5" t="str">
        <f>+VLOOKUP(B2595,'[1]Contratos electrónicos SECOP II'!$D$1:$AZ$3653,26,FALSE)</f>
        <v>O23011733012024008905053</v>
      </c>
      <c r="L2595" s="11">
        <f>+VLOOKUP(B2595,'[1]Contratos electrónicos SECOP II'!$D$1:$AZ$3653,29,FALSE)</f>
        <v>58905000</v>
      </c>
      <c r="M2595" s="13">
        <v>45509</v>
      </c>
      <c r="N2595" s="13">
        <f>+VLOOKUP(B2595,'[1]Contratos electrónicos SECOP II'!$D$1:$AZ$3653,14,FALSE)</f>
        <v>45512</v>
      </c>
      <c r="O2595" s="13">
        <f>+VLOOKUP(B2595,'[1]Contratos electrónicos SECOP II'!$D$1:$AZ$3653,15,FALSE)</f>
        <v>45646</v>
      </c>
      <c r="P2595" s="15">
        <f t="shared" si="89"/>
        <v>135</v>
      </c>
      <c r="Q2595" s="11" t="s">
        <v>874</v>
      </c>
      <c r="R2595" s="11">
        <f>+VLOOKUP(B2595,[2]Hoja2!$A$3:$C$3503,3,FALSE)</f>
        <v>58905000</v>
      </c>
      <c r="S2595" s="11">
        <f t="shared" si="87"/>
        <v>0</v>
      </c>
      <c r="T2595" s="22">
        <f t="shared" si="88"/>
        <v>100</v>
      </c>
      <c r="U2595" s="5">
        <v>0</v>
      </c>
      <c r="V2595" s="10" t="s">
        <v>9280</v>
      </c>
    </row>
    <row r="2596" spans="1:22" s="4" customFormat="1" ht="51" x14ac:dyDescent="0.2">
      <c r="A2596" s="5" t="s">
        <v>8278</v>
      </c>
      <c r="B2596" s="5" t="s">
        <v>8278</v>
      </c>
      <c r="C2596" s="5" t="str">
        <f>+VLOOKUP(B2596,[2]Hoja1!$H$1:$I$5207,2,FALSE)</f>
        <v>CONTRATO DE PRESTACION DE SERVICIOS PROFESIONALES</v>
      </c>
      <c r="D2596" s="6" t="str">
        <f>+VLOOKUP(B2596,'[1]Contratistas-REP legal'!$C$1:$Z$3995,3,FALSE)</f>
        <v>ZAYDA ALEJANDRA RIVERA AREVALO</v>
      </c>
      <c r="E2596" s="6">
        <f>+VLOOKUP(B2596,'[1]Contratistas-REP legal'!$C$1:$Z$3995,5,FALSE)</f>
        <v>1020827733</v>
      </c>
      <c r="F2596" s="7" t="s">
        <v>829</v>
      </c>
      <c r="G2596" s="8">
        <f>+VLOOKUP(B2596,'[1]Contratistas-REP legal'!$C$1:$Z$3995,17,FALSE)</f>
        <v>0</v>
      </c>
      <c r="H2596" s="9" t="str">
        <f>+VLOOKUP(B2596,'[1]Contratos electrónicos SECOP II'!$D$1:$AZ$3653,33,FALSE)</f>
        <v>PRESTAR SERVICIOS PROFESIONALES AL IDARTES - SUBDIRECCIÓN DE FORMACIÓN ARTÍSTICA, PARA EL DESARROLLO Y EJECUCIÓN DE LOS PROCESOS DE FORMACIÓN ARTÍSTICA, EN EL MARCO DEL PROGRAMA CREA,ACORDE CON LAS PERSPECTIVAS PEDAGÓGICAS DEL PROGRAMA Y LOS REQUERIMIENTOS DE LA ENTIDAD.</v>
      </c>
      <c r="I2596" s="5" t="str">
        <f>+VLOOKUP(B2596,'[1]Contratos electrónicos SECOP II'!$D$1:$AZ$3653,23,FALSE)</f>
        <v>Inversión</v>
      </c>
      <c r="J2596" s="5"/>
      <c r="K2596" s="5" t="str">
        <f>+VLOOKUP(B2596,'[1]Contratos electrónicos SECOP II'!$D$1:$AZ$3653,26,FALSE)</f>
        <v>O23011733012024008608122</v>
      </c>
      <c r="L2596" s="11">
        <f>+VLOOKUP(B2596,'[1]Contratos electrónicos SECOP II'!$D$1:$AZ$3653,29,FALSE)</f>
        <v>12596430</v>
      </c>
      <c r="M2596" s="13">
        <v>45513</v>
      </c>
      <c r="N2596" s="13">
        <f>+VLOOKUP(B2596,'[1]Contratos electrónicos SECOP II'!$D$1:$AZ$3653,14,FALSE)</f>
        <v>45516</v>
      </c>
      <c r="O2596" s="13">
        <f>+VLOOKUP(B2596,'[1]Contratos electrónicos SECOP II'!$D$1:$AZ$3653,15,FALSE)</f>
        <v>45622</v>
      </c>
      <c r="P2596" s="15">
        <f t="shared" si="89"/>
        <v>107</v>
      </c>
      <c r="Q2596" s="11" t="s">
        <v>874</v>
      </c>
      <c r="R2596" s="11">
        <f>+VLOOKUP(B2596,[2]Hoja2!$A$3:$C$3503,3,FALSE)</f>
        <v>12596430</v>
      </c>
      <c r="S2596" s="11">
        <f t="shared" si="87"/>
        <v>0</v>
      </c>
      <c r="T2596" s="22">
        <f t="shared" si="88"/>
        <v>100</v>
      </c>
      <c r="U2596" s="5">
        <v>1</v>
      </c>
      <c r="V2596" s="10" t="s">
        <v>9281</v>
      </c>
    </row>
    <row r="2597" spans="1:22" s="4" customFormat="1" ht="51" x14ac:dyDescent="0.2">
      <c r="A2597" s="5" t="s">
        <v>8279</v>
      </c>
      <c r="B2597" s="5" t="s">
        <v>8279</v>
      </c>
      <c r="C2597" s="5" t="str">
        <f>+VLOOKUP(B2597,[2]Hoja1!$H$1:$I$5207,2,FALSE)</f>
        <v>CONTRATO DE PRESTACION DE SERVICIOS PROFESIONALES</v>
      </c>
      <c r="D2597" s="6" t="str">
        <f>+VLOOKUP(B2597,'[1]Contratistas-REP legal'!$C$1:$Z$3995,3,FALSE)</f>
        <v>DEBLY EULINDANE PIÑEROS HUESO</v>
      </c>
      <c r="E2597" s="6">
        <f>+VLOOKUP(B2597,'[1]Contratistas-REP legal'!$C$1:$Z$3995,5,FALSE)</f>
        <v>1012426009</v>
      </c>
      <c r="F2597" s="7" t="s">
        <v>829</v>
      </c>
      <c r="G2597" s="8">
        <f>+VLOOKUP(B2597,'[1]Contratistas-REP legal'!$C$1:$Z$3995,17,FALSE)</f>
        <v>0</v>
      </c>
      <c r="H2597" s="9" t="str">
        <f>+VLOOKUP(B2597,'[1]Contratos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97" s="5" t="str">
        <f>+VLOOKUP(B2597,'[1]Contratos electrónicos SECOP II'!$D$1:$AZ$3653,23,FALSE)</f>
        <v>Inversión</v>
      </c>
      <c r="J2597" s="5"/>
      <c r="K2597" s="5" t="str">
        <f>+VLOOKUP(B2597,'[1]Contratos electrónicos SECOP II'!$D$1:$AZ$3653,26,FALSE)</f>
        <v>O23011733012024008608126</v>
      </c>
      <c r="L2597" s="11">
        <f>+VLOOKUP(B2597,'[1]Contratos electrónicos SECOP II'!$D$1:$AZ$3653,29,FALSE)</f>
        <v>8415908</v>
      </c>
      <c r="M2597" s="13">
        <v>45513</v>
      </c>
      <c r="N2597" s="13">
        <f>+VLOOKUP(B2597,'[1]Contratos electrónicos SECOP II'!$D$1:$AZ$3653,14,FALSE)</f>
        <v>45516</v>
      </c>
      <c r="O2597" s="13">
        <f>+VLOOKUP(B2597,'[1]Contratos electrónicos SECOP II'!$D$1:$AZ$3653,15,FALSE)</f>
        <v>45622</v>
      </c>
      <c r="P2597" s="15">
        <f t="shared" si="89"/>
        <v>107</v>
      </c>
      <c r="Q2597" s="11" t="s">
        <v>874</v>
      </c>
      <c r="R2597" s="11">
        <f>+VLOOKUP(B2597,[2]Hoja2!$A$3:$C$3503,3,FALSE)</f>
        <v>8415908</v>
      </c>
      <c r="S2597" s="11">
        <f t="shared" si="87"/>
        <v>0</v>
      </c>
      <c r="T2597" s="22">
        <f t="shared" si="88"/>
        <v>100</v>
      </c>
      <c r="U2597" s="5">
        <v>1</v>
      </c>
      <c r="V2597" s="10" t="s">
        <v>9282</v>
      </c>
    </row>
    <row r="2598" spans="1:22" s="4" customFormat="1" ht="51" x14ac:dyDescent="0.2">
      <c r="A2598" s="5" t="s">
        <v>8280</v>
      </c>
      <c r="B2598" s="5" t="s">
        <v>8280</v>
      </c>
      <c r="C2598" s="5" t="str">
        <f>+VLOOKUP(B2598,[2]Hoja1!$H$1:$I$5207,2,FALSE)</f>
        <v>CONTRATO DE PRESTACION DE SERVICIOS PROFESIONALES</v>
      </c>
      <c r="D2598" s="6" t="str">
        <f>+VLOOKUP(B2598,'[1]Contratistas-REP legal'!$C$1:$Z$3995,3,FALSE)</f>
        <v>LAURA CAMILA AVENDAÑO CABUYO</v>
      </c>
      <c r="E2598" s="6">
        <f>+VLOOKUP(B2598,'[1]Contratistas-REP legal'!$C$1:$Z$3995,5,FALSE)</f>
        <v>1233501142</v>
      </c>
      <c r="F2598" s="7" t="s">
        <v>829</v>
      </c>
      <c r="G2598" s="8">
        <f>+VLOOKUP(B2598,'[1]Contratistas-REP legal'!$C$1:$Z$3995,17,FALSE)</f>
        <v>0</v>
      </c>
      <c r="H2598" s="9" t="str">
        <f>+VLOOKUP(B2598,'[1]Contratos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98" s="5" t="str">
        <f>+VLOOKUP(B2598,'[1]Contratos electrónicos SECOP II'!$D$1:$AZ$3653,23,FALSE)</f>
        <v>Inversión</v>
      </c>
      <c r="J2598" s="5"/>
      <c r="K2598" s="5" t="str">
        <f>+VLOOKUP(B2598,'[1]Contratos electrónicos SECOP II'!$D$1:$AZ$3653,26,FALSE)</f>
        <v>O23011733012024008608051</v>
      </c>
      <c r="L2598" s="11">
        <f>+VLOOKUP(B2598,'[1]Contratos electrónicos SECOP II'!$D$1:$AZ$3653,29,FALSE)</f>
        <v>8415908</v>
      </c>
      <c r="M2598" s="13">
        <v>45513</v>
      </c>
      <c r="N2598" s="13">
        <f>+VLOOKUP(B2598,'[1]Contratos electrónicos SECOP II'!$D$1:$AZ$3653,14,FALSE)</f>
        <v>45516</v>
      </c>
      <c r="O2598" s="13">
        <f>+VLOOKUP(B2598,'[1]Contratos electrónicos SECOP II'!$D$1:$AZ$3653,15,FALSE)</f>
        <v>45622</v>
      </c>
      <c r="P2598" s="15">
        <f t="shared" si="89"/>
        <v>107</v>
      </c>
      <c r="Q2598" s="11" t="s">
        <v>874</v>
      </c>
      <c r="R2598" s="11">
        <f>+VLOOKUP(B2598,[2]Hoja2!$A$3:$C$3503,3,FALSE)</f>
        <v>8415908</v>
      </c>
      <c r="S2598" s="11">
        <f t="shared" si="87"/>
        <v>0</v>
      </c>
      <c r="T2598" s="22">
        <f t="shared" si="88"/>
        <v>100</v>
      </c>
      <c r="U2598" s="5">
        <v>1</v>
      </c>
      <c r="V2598" s="10" t="s">
        <v>9283</v>
      </c>
    </row>
    <row r="2599" spans="1:22" s="4" customFormat="1" ht="51" x14ac:dyDescent="0.2">
      <c r="A2599" s="5" t="s">
        <v>8281</v>
      </c>
      <c r="B2599" s="5" t="s">
        <v>8281</v>
      </c>
      <c r="C2599" s="5" t="str">
        <f>+VLOOKUP(B2599,[2]Hoja1!$H$1:$I$5207,2,FALSE)</f>
        <v>CONTRATO DE PRESTACION DE SERVICIOS PROFESIONALES</v>
      </c>
      <c r="D2599" s="6" t="str">
        <f>+VLOOKUP(B2599,'[1]Contratistas-REP legal'!$C$1:$Z$3995,3,FALSE)</f>
        <v>SARA VALENTINA MORENO ROBAYO</v>
      </c>
      <c r="E2599" s="6">
        <f>+VLOOKUP(B2599,'[1]Contratistas-REP legal'!$C$1:$Z$3995,5,FALSE)</f>
        <v>1031170179</v>
      </c>
      <c r="F2599" s="7" t="s">
        <v>829</v>
      </c>
      <c r="G2599" s="8">
        <f>+VLOOKUP(B2599,'[1]Contratistas-REP legal'!$C$1:$Z$3995,17,FALSE)</f>
        <v>0</v>
      </c>
      <c r="H2599" s="9" t="str">
        <f>+VLOOKUP(B2599,'[1]Contratos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599" s="5" t="str">
        <f>+VLOOKUP(B2599,'[1]Contratos electrónicos SECOP II'!$D$1:$AZ$3653,23,FALSE)</f>
        <v>Inversión</v>
      </c>
      <c r="J2599" s="5"/>
      <c r="K2599" s="5" t="str">
        <f>+VLOOKUP(B2599,'[1]Contratos electrónicos SECOP II'!$D$1:$AZ$3653,26,FALSE)</f>
        <v>O23011733012024008608051</v>
      </c>
      <c r="L2599" s="11">
        <f>+VLOOKUP(B2599,'[1]Contratos electrónicos SECOP II'!$D$1:$AZ$3653,29,FALSE)</f>
        <v>8415908</v>
      </c>
      <c r="M2599" s="13">
        <v>45513</v>
      </c>
      <c r="N2599" s="13">
        <f>+VLOOKUP(B2599,'[1]Contratos electrónicos SECOP II'!$D$1:$AZ$3653,14,FALSE)</f>
        <v>45516</v>
      </c>
      <c r="O2599" s="13">
        <f>+VLOOKUP(B2599,'[1]Contratos electrónicos SECOP II'!$D$1:$AZ$3653,15,FALSE)</f>
        <v>45622</v>
      </c>
      <c r="P2599" s="15">
        <f t="shared" si="89"/>
        <v>107</v>
      </c>
      <c r="Q2599" s="11" t="s">
        <v>874</v>
      </c>
      <c r="R2599" s="11">
        <f>+VLOOKUP(B2599,[2]Hoja2!$A$3:$C$3503,3,FALSE)</f>
        <v>8415908</v>
      </c>
      <c r="S2599" s="11">
        <f t="shared" si="87"/>
        <v>0</v>
      </c>
      <c r="T2599" s="22">
        <f t="shared" si="88"/>
        <v>100</v>
      </c>
      <c r="U2599" s="5">
        <v>1</v>
      </c>
      <c r="V2599" s="10" t="s">
        <v>9284</v>
      </c>
    </row>
    <row r="2600" spans="1:22" s="4" customFormat="1" ht="51" x14ac:dyDescent="0.2">
      <c r="A2600" s="5" t="s">
        <v>8282</v>
      </c>
      <c r="B2600" s="5" t="s">
        <v>8282</v>
      </c>
      <c r="C2600" s="5" t="str">
        <f>+VLOOKUP(B2600,[2]Hoja1!$H$1:$I$5207,2,FALSE)</f>
        <v>CONTRATO DE PRESTACION DE SERVICIOS PROFESIONALES</v>
      </c>
      <c r="D2600" s="6" t="str">
        <f>+VLOOKUP(B2600,'[1]Contratistas-REP legal'!$C$1:$Z$3995,3,FALSE)</f>
        <v>KAREN DANIELA PAVA ESCOBAR</v>
      </c>
      <c r="E2600" s="6">
        <f>+VLOOKUP(B2600,'[1]Contratistas-REP legal'!$C$1:$Z$3995,5,FALSE)</f>
        <v>1007614607</v>
      </c>
      <c r="F2600" s="7" t="s">
        <v>829</v>
      </c>
      <c r="G2600" s="8">
        <f>+VLOOKUP(B2600,'[1]Contratistas-REP legal'!$C$1:$Z$3995,17,FALSE)</f>
        <v>0</v>
      </c>
      <c r="H2600" s="9" t="str">
        <f>+VLOOKUP(B2600,'[1]Contratos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00" s="5" t="str">
        <f>+VLOOKUP(B2600,'[1]Contratos electrónicos SECOP II'!$D$1:$AZ$3653,23,FALSE)</f>
        <v>Inversión</v>
      </c>
      <c r="J2600" s="5"/>
      <c r="K2600" s="5" t="str">
        <f>+VLOOKUP(B2600,'[1]Contratos electrónicos SECOP II'!$D$1:$AZ$3653,26,FALSE)</f>
        <v>O23011733012024008608051</v>
      </c>
      <c r="L2600" s="11">
        <f>+VLOOKUP(B2600,'[1]Contratos electrónicos SECOP II'!$D$1:$AZ$3653,29,FALSE)</f>
        <v>12596430</v>
      </c>
      <c r="M2600" s="13">
        <v>45513</v>
      </c>
      <c r="N2600" s="13">
        <f>+VLOOKUP(B2600,'[1]Contratos electrónicos SECOP II'!$D$1:$AZ$3653,14,FALSE)</f>
        <v>45516</v>
      </c>
      <c r="O2600" s="13">
        <f>+VLOOKUP(B2600,'[1]Contratos electrónicos SECOP II'!$D$1:$AZ$3653,15,FALSE)</f>
        <v>45622</v>
      </c>
      <c r="P2600" s="15">
        <f t="shared" si="89"/>
        <v>107</v>
      </c>
      <c r="Q2600" s="11" t="s">
        <v>874</v>
      </c>
      <c r="R2600" s="11">
        <f>+VLOOKUP(B2600,[2]Hoja2!$A$3:$C$3503,3,FALSE)</f>
        <v>12596430</v>
      </c>
      <c r="S2600" s="11">
        <f t="shared" si="87"/>
        <v>0</v>
      </c>
      <c r="T2600" s="22">
        <f t="shared" si="88"/>
        <v>100</v>
      </c>
      <c r="U2600" s="5">
        <v>1</v>
      </c>
      <c r="V2600" s="10" t="s">
        <v>9285</v>
      </c>
    </row>
    <row r="2601" spans="1:22" s="4" customFormat="1" ht="51" x14ac:dyDescent="0.2">
      <c r="A2601" s="5" t="s">
        <v>8283</v>
      </c>
      <c r="B2601" s="5" t="s">
        <v>8283</v>
      </c>
      <c r="C2601" s="5" t="str">
        <f>+VLOOKUP(B2601,[2]Hoja1!$H$1:$I$5207,2,FALSE)</f>
        <v>CONTRATO DE PRESTACION DE SERVICIOS PROFESIONALES</v>
      </c>
      <c r="D2601" s="6" t="str">
        <f>+VLOOKUP(B2601,'[1]Contratistas-REP legal'!$C$1:$Z$3995,3,FALSE)</f>
        <v>JINETH JASBLEIDY FRANCO PULIDO</v>
      </c>
      <c r="E2601" s="6">
        <f>+VLOOKUP(B2601,'[1]Contratistas-REP legal'!$C$1:$Z$3995,5,FALSE)</f>
        <v>1010215279</v>
      </c>
      <c r="F2601" s="7" t="s">
        <v>829</v>
      </c>
      <c r="G2601" s="8">
        <f>+VLOOKUP(B2601,'[1]Contratistas-REP legal'!$C$1:$Z$3995,17,FALSE)</f>
        <v>0</v>
      </c>
      <c r="H2601" s="9" t="str">
        <f>+VLOOKUP(B2601,'[1]Contratos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01" s="5" t="str">
        <f>+VLOOKUP(B2601,'[1]Contratos electrónicos SECOP II'!$D$1:$AZ$3653,23,FALSE)</f>
        <v>Inversión</v>
      </c>
      <c r="J2601" s="5"/>
      <c r="K2601" s="5" t="str">
        <f>+VLOOKUP(B2601,'[1]Contratos electrónicos SECOP II'!$D$1:$AZ$3653,26,FALSE)</f>
        <v>O23011733012024008608126</v>
      </c>
      <c r="L2601" s="11">
        <f>+VLOOKUP(B2601,'[1]Contratos electrónicos SECOP II'!$D$1:$AZ$3653,29,FALSE)</f>
        <v>12596430</v>
      </c>
      <c r="M2601" s="13">
        <v>45513</v>
      </c>
      <c r="N2601" s="13">
        <f>+VLOOKUP(B2601,'[1]Contratos electrónicos SECOP II'!$D$1:$AZ$3653,14,FALSE)</f>
        <v>45516</v>
      </c>
      <c r="O2601" s="13">
        <f>+VLOOKUP(B2601,'[1]Contratos electrónicos SECOP II'!$D$1:$AZ$3653,15,FALSE)</f>
        <v>45622</v>
      </c>
      <c r="P2601" s="15">
        <f t="shared" si="89"/>
        <v>107</v>
      </c>
      <c r="Q2601" s="11" t="s">
        <v>874</v>
      </c>
      <c r="R2601" s="11">
        <f>+VLOOKUP(B2601,[2]Hoja2!$A$3:$C$3503,3,FALSE)</f>
        <v>12596430</v>
      </c>
      <c r="S2601" s="11">
        <f t="shared" si="87"/>
        <v>0</v>
      </c>
      <c r="T2601" s="22">
        <f t="shared" si="88"/>
        <v>100</v>
      </c>
      <c r="U2601" s="5">
        <v>1</v>
      </c>
      <c r="V2601" s="10" t="s">
        <v>9286</v>
      </c>
    </row>
    <row r="2602" spans="1:22" s="4" customFormat="1" ht="51" x14ac:dyDescent="0.2">
      <c r="A2602" s="5" t="s">
        <v>8284</v>
      </c>
      <c r="B2602" s="5" t="s">
        <v>8284</v>
      </c>
      <c r="C2602" s="5" t="str">
        <f>+VLOOKUP(B2602,[2]Hoja1!$H$1:$I$5207,2,FALSE)</f>
        <v>CONTRATO DE PRESTACION DE SERVICIOS PROFESIONALES</v>
      </c>
      <c r="D2602" s="6" t="str">
        <f>+VLOOKUP(B2602,'[1]Contratistas-REP legal'!$C$1:$Z$3995,3,FALSE)</f>
        <v>DIANA MARIA LEGUIZAMON MENDIVELSO</v>
      </c>
      <c r="E2602" s="6">
        <f>+VLOOKUP(B2602,'[1]Contratistas-REP legal'!$C$1:$Z$3995,5,FALSE)</f>
        <v>52961860</v>
      </c>
      <c r="F2602" s="7" t="s">
        <v>829</v>
      </c>
      <c r="G2602" s="8">
        <f>+VLOOKUP(B2602,'[1]Contratistas-REP legal'!$C$1:$Z$3995,17,FALSE)</f>
        <v>0</v>
      </c>
      <c r="H2602" s="9" t="str">
        <f>+VLOOKUP(B2602,'[1]Contratos electrónicos SECOP II'!$D$1:$AZ$3653,33,FALSE)</f>
        <v>Prestar servicios profesionales al IDARTES - Subdirección de Equipamientos Culturales, en el desarrollo de actividades orientadas al seguimiento, control y ejecución de las acciones administrativas en relación con la misionalidad a cargo de la dependencia.</v>
      </c>
      <c r="I2602" s="5" t="str">
        <f>+VLOOKUP(B2602,'[1]Contratos electrónicos SECOP II'!$D$1:$AZ$3653,23,FALSE)</f>
        <v>Inversión</v>
      </c>
      <c r="J2602" s="5"/>
      <c r="K2602" s="5" t="str">
        <f>+VLOOKUP(B2602,'[1]Contratos electrónicos SECOP II'!$D$1:$AZ$3653,26,FALSE)</f>
        <v>O23011733012024008705070</v>
      </c>
      <c r="L2602" s="11">
        <f>+VLOOKUP(B2602,'[1]Contratos electrónicos SECOP II'!$D$1:$AZ$3653,29,FALSE)</f>
        <v>38250000</v>
      </c>
      <c r="M2602" s="13">
        <v>45513</v>
      </c>
      <c r="N2602" s="13">
        <f>+VLOOKUP(B2602,'[1]Contratos electrónicos SECOP II'!$D$1:$AZ$3653,14,FALSE)</f>
        <v>45516</v>
      </c>
      <c r="O2602" s="13">
        <f>+VLOOKUP(B2602,'[1]Contratos electrónicos SECOP II'!$D$1:$AZ$3653,15,FALSE)</f>
        <v>45654</v>
      </c>
      <c r="P2602" s="15">
        <f t="shared" si="89"/>
        <v>139</v>
      </c>
      <c r="Q2602" s="11" t="s">
        <v>874</v>
      </c>
      <c r="R2602" s="11">
        <f>+VLOOKUP(B2602,[2]Hoja2!$A$3:$C$3503,3,FALSE)</f>
        <v>34000000</v>
      </c>
      <c r="S2602" s="11">
        <f t="shared" si="87"/>
        <v>4250000</v>
      </c>
      <c r="T2602" s="22">
        <f t="shared" si="88"/>
        <v>88.888888888888886</v>
      </c>
      <c r="U2602" s="5">
        <v>0</v>
      </c>
      <c r="V2602" s="10" t="s">
        <v>9287</v>
      </c>
    </row>
    <row r="2603" spans="1:22" s="4" customFormat="1" ht="63.75" x14ac:dyDescent="0.2">
      <c r="A2603" s="5" t="s">
        <v>8285</v>
      </c>
      <c r="B2603" s="5" t="s">
        <v>8285</v>
      </c>
      <c r="C2603" s="5" t="str">
        <f>+VLOOKUP(B2603,[2]Hoja1!$H$1:$I$5207,2,FALSE)</f>
        <v>CONTRATO DE PRESTACION DE SERVICIOS DE APOYO A LA GESTION</v>
      </c>
      <c r="D2603" s="6" t="str">
        <f>+VLOOKUP(B2603,'[1]Contratistas-REP legal'!$C$1:$Z$3995,3,FALSE)</f>
        <v>DIANA CAROLINA LONGAS BARRETO</v>
      </c>
      <c r="E2603" s="6">
        <f>+VLOOKUP(B2603,'[1]Contratistas-REP legal'!$C$1:$Z$3995,5,FALSE)</f>
        <v>1022397676</v>
      </c>
      <c r="F2603" s="7" t="s">
        <v>829</v>
      </c>
      <c r="G2603" s="8">
        <f>+VLOOKUP(B2603,'[1]Contratistas-REP legal'!$C$1:$Z$3995,17,FALSE)</f>
        <v>0</v>
      </c>
      <c r="H2603" s="9" t="str">
        <f>+VLOOKUP(B2603,'[1]Contratos electrónicos SECOP II'!$D$1:$AZ$3653,33,FALSE)</f>
        <v>Prestar servicios de apoyo a la gestión al Idartes Subdirección de las Artes - Gerencia
 de Literatura, en la conceptualización, planeación, ejecución y seguimiento de procesos
 de apropiación de lectura, escritura y oralidad a través de la literatura, en espacios
 definidos por la dependencia y de acuerdo con los lineamientos que trace la Gerencia
 de Literatura</v>
      </c>
      <c r="I2603" s="5" t="str">
        <f>+VLOOKUP(B2603,'[1]Contratos electrónicos SECOP II'!$D$1:$AZ$3653,23,FALSE)</f>
        <v>Inversión</v>
      </c>
      <c r="J2603" s="5"/>
      <c r="K2603" s="5" t="str">
        <f>+VLOOKUP(B2603,'[1]Contratos electrónicos SECOP II'!$D$1:$AZ$3653,26,FALSE)</f>
        <v>O23011733012024014605099</v>
      </c>
      <c r="L2603" s="11">
        <f>+VLOOKUP(B2603,'[1]Contratos electrónicos SECOP II'!$D$1:$AZ$3653,29,FALSE)</f>
        <v>15000000</v>
      </c>
      <c r="M2603" s="13">
        <v>45512</v>
      </c>
      <c r="N2603" s="13">
        <f>+VLOOKUP(B2603,'[1]Contratos electrónicos SECOP II'!$D$1:$AZ$3653,14,FALSE)</f>
        <v>45516</v>
      </c>
      <c r="O2603" s="13">
        <f>+VLOOKUP(B2603,'[1]Contratos electrónicos SECOP II'!$D$1:$AZ$3653,15,FALSE)</f>
        <v>45657</v>
      </c>
      <c r="P2603" s="15">
        <f t="shared" si="89"/>
        <v>142</v>
      </c>
      <c r="Q2603" s="11" t="s">
        <v>874</v>
      </c>
      <c r="R2603" s="11">
        <f>+VLOOKUP(B2603,[2]Hoja2!$A$3:$C$3503,3,FALSE)</f>
        <v>12000000</v>
      </c>
      <c r="S2603" s="11">
        <f t="shared" si="87"/>
        <v>3000000</v>
      </c>
      <c r="T2603" s="22">
        <f t="shared" si="88"/>
        <v>80</v>
      </c>
      <c r="U2603" s="5">
        <v>0</v>
      </c>
      <c r="V2603" s="10" t="s">
        <v>9288</v>
      </c>
    </row>
    <row r="2604" spans="1:22" s="4" customFormat="1" ht="51" x14ac:dyDescent="0.2">
      <c r="A2604" s="5" t="s">
        <v>8286</v>
      </c>
      <c r="B2604" s="5" t="s">
        <v>8286</v>
      </c>
      <c r="C2604" s="5" t="str">
        <f>+VLOOKUP(B2604,[2]Hoja1!$H$1:$I$5207,2,FALSE)</f>
        <v>CONTRATO DE PRESTACION DE SERVICIOS DE APOYO A LA GESTION</v>
      </c>
      <c r="D2604" s="6" t="str">
        <f>+VLOOKUP(B2604,'[1]Contratistas-REP legal'!$C$1:$Z$3995,3,FALSE)</f>
        <v>ALVARO JAVIER SIERRA SANTOS</v>
      </c>
      <c r="E2604" s="6">
        <f>+VLOOKUP(B2604,'[1]Contratistas-REP legal'!$C$1:$Z$3995,5,FALSE)</f>
        <v>1015403410</v>
      </c>
      <c r="F2604" s="7" t="s">
        <v>829</v>
      </c>
      <c r="G2604" s="8">
        <f>+VLOOKUP(B2604,'[1]Contratistas-REP legal'!$C$1:$Z$3995,17,FALSE)</f>
        <v>0</v>
      </c>
      <c r="H2604" s="9" t="str">
        <f>+VLOOKUP(B2604,'[1]Contratos electrónicos SECOP II'!$D$1:$AZ$3653,33,FALSE)</f>
        <v>PRESTAR SERVICIOS DE APOYO A LA GESTIÓN AL IDARTES - SUBDIRECCIÓN DE LAS ARTES - GERENCIA DE ARTE DRAMÁTICO EN ACTIVIDADES ASOCIADAS A LA ESTRUCTURACIÓN, PLANEACIÓN, EJECUCIÓN Y SEGUIMIENTO DE LOS ASUNTOS DE CARÁCTER ADMINISTRATIVO Y OPERATIVO DE LOS PROGRAMAS Y PROYECTOS DE LA DEPENDENCIA DE CONFORMIDAD CON LAS DIRECTRICES Y LINEAMIENTOS DE LA ENTIDAD</v>
      </c>
      <c r="I2604" s="5" t="str">
        <f>+VLOOKUP(B2604,'[1]Contratos electrónicos SECOP II'!$D$1:$AZ$3653,23,FALSE)</f>
        <v>Inversión</v>
      </c>
      <c r="J2604" s="5"/>
      <c r="K2604" s="5" t="str">
        <f>+VLOOKUP(B2604,'[1]Contratos electrónicos SECOP II'!$D$1:$AZ$3653,26,FALSE)</f>
        <v>O23011733012024014605099</v>
      </c>
      <c r="L2604" s="11">
        <f>+VLOOKUP(B2604,'[1]Contratos electrónicos SECOP II'!$D$1:$AZ$3653,29,FALSE)</f>
        <v>19606660</v>
      </c>
      <c r="M2604" s="13">
        <v>45512</v>
      </c>
      <c r="N2604" s="13">
        <f>+VLOOKUP(B2604,'[1]Contratos electrónicos SECOP II'!$D$1:$AZ$3653,14,FALSE)</f>
        <v>45513</v>
      </c>
      <c r="O2604" s="13">
        <f>+VLOOKUP(B2604,'[1]Contratos electrónicos SECOP II'!$D$1:$AZ$3653,15,FALSE)</f>
        <v>45688</v>
      </c>
      <c r="P2604" s="15">
        <f t="shared" si="89"/>
        <v>176</v>
      </c>
      <c r="Q2604" s="11" t="s">
        <v>874</v>
      </c>
      <c r="R2604" s="11">
        <f>+VLOOKUP(B2604,[2]Hoja2!$A$3:$C$3503,3,FALSE)</f>
        <v>13600000</v>
      </c>
      <c r="S2604" s="11">
        <f t="shared" si="87"/>
        <v>6006660</v>
      </c>
      <c r="T2604" s="22">
        <f t="shared" si="88"/>
        <v>69.36418543494915</v>
      </c>
      <c r="U2604" s="5">
        <v>1</v>
      </c>
      <c r="V2604" s="10" t="s">
        <v>9289</v>
      </c>
    </row>
    <row r="2605" spans="1:22" s="4" customFormat="1" ht="51" x14ac:dyDescent="0.2">
      <c r="A2605" s="5" t="s">
        <v>8287</v>
      </c>
      <c r="B2605" s="5" t="s">
        <v>8287</v>
      </c>
      <c r="C2605" s="5" t="str">
        <f>+VLOOKUP(B2605,[2]Hoja1!$H$1:$I$5207,2,FALSE)</f>
        <v>CONTRATO DE PRESTACION DE SERVICIOS DE APOYO A LA GESTION</v>
      </c>
      <c r="D2605" s="6" t="str">
        <f>+VLOOKUP(B2605,'[1]Contratistas-REP legal'!$C$1:$Z$3995,3,FALSE)</f>
        <v>ANDREA KATERIN MOGOLLON DELGADO</v>
      </c>
      <c r="E2605" s="6">
        <f>+VLOOKUP(B2605,'[1]Contratistas-REP legal'!$C$1:$Z$3995,5,FALSE)</f>
        <v>1024552035</v>
      </c>
      <c r="F2605" s="7" t="s">
        <v>829</v>
      </c>
      <c r="G2605" s="8">
        <f>+VLOOKUP(B2605,'[1]Contratistas-REP legal'!$C$1:$Z$3995,17,FALSE)</f>
        <v>0</v>
      </c>
      <c r="H2605" s="9" t="str">
        <f>+VLOOKUP(B2605,'[1]Contratos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605" s="5" t="str">
        <f>+VLOOKUP(B2605,'[1]Contratos electrónicos SECOP II'!$D$1:$AZ$3653,23,FALSE)</f>
        <v>Inversión</v>
      </c>
      <c r="J2605" s="5"/>
      <c r="K2605" s="5" t="str">
        <f>+VLOOKUP(B2605,'[1]Contratos electrónicos SECOP II'!$D$1:$AZ$3653,26,FALSE)</f>
        <v>O23011733012024008608051</v>
      </c>
      <c r="L2605" s="11">
        <f>+VLOOKUP(B2605,'[1]Contratos electrónicos SECOP II'!$D$1:$AZ$3653,29,FALSE)</f>
        <v>8375675</v>
      </c>
      <c r="M2605" s="13">
        <v>45512</v>
      </c>
      <c r="N2605" s="13">
        <f>+VLOOKUP(B2605,'[1]Contratos electrónicos SECOP II'!$D$1:$AZ$3653,14,FALSE)</f>
        <v>45513</v>
      </c>
      <c r="O2605" s="13">
        <f>+VLOOKUP(B2605,'[1]Contratos electrónicos SECOP II'!$D$1:$AZ$3653,15,FALSE)</f>
        <v>45611</v>
      </c>
      <c r="P2605" s="15">
        <f t="shared" si="89"/>
        <v>99</v>
      </c>
      <c r="Q2605" s="11" t="s">
        <v>874</v>
      </c>
      <c r="R2605" s="11">
        <f>+VLOOKUP(B2605,[2]Hoja2!$A$3:$C$3503,3,FALSE)</f>
        <v>8375675</v>
      </c>
      <c r="S2605" s="11">
        <f t="shared" si="87"/>
        <v>0</v>
      </c>
      <c r="T2605" s="22">
        <f t="shared" si="88"/>
        <v>100</v>
      </c>
      <c r="U2605" s="5">
        <v>0</v>
      </c>
      <c r="V2605" s="10" t="s">
        <v>9290</v>
      </c>
    </row>
    <row r="2606" spans="1:22" s="4" customFormat="1" ht="51" x14ac:dyDescent="0.2">
      <c r="A2606" s="5" t="s">
        <v>8288</v>
      </c>
      <c r="B2606" s="5" t="s">
        <v>8288</v>
      </c>
      <c r="C2606" s="5" t="str">
        <f>+VLOOKUP(B2606,[2]Hoja1!$H$1:$I$5207,2,FALSE)</f>
        <v>CONTRATO DE PRESTACION DE SERVICIOS DE APOYO A LA GESTION</v>
      </c>
      <c r="D2606" s="6" t="str">
        <f>+VLOOKUP(B2606,'[1]Contratistas-REP legal'!$C$1:$Z$3995,3,FALSE)</f>
        <v>LUKAS GUILLERMO GUTIERREZ ROJAS</v>
      </c>
      <c r="E2606" s="6">
        <f>+VLOOKUP(B2606,'[1]Contratistas-REP legal'!$C$1:$Z$3995,5,FALSE)</f>
        <v>1026258476</v>
      </c>
      <c r="F2606" s="7" t="s">
        <v>829</v>
      </c>
      <c r="G2606" s="8">
        <f>+VLOOKUP(B2606,'[1]Contratistas-REP legal'!$C$1:$Z$3995,17,FALSE)</f>
        <v>0</v>
      </c>
      <c r="H2606" s="9" t="str">
        <f>+VLOOKUP(B2606,'[1]Contratos electrónicos SECOP II'!$D$1:$AZ$3653,33,FALSE)</f>
        <v>Prestar servicios de apoyo a la Subdirección de Equipamientos Culturales, en la articulación, consolidación y desarrollo de procesos de producción, mantenimiento y dotación especializada en todos los equipamientos administrados por la Subdirección.</v>
      </c>
      <c r="I2606" s="5" t="str">
        <f>+VLOOKUP(B2606,'[1]Contratos electrónicos SECOP II'!$D$1:$AZ$3653,23,FALSE)</f>
        <v>Inversión</v>
      </c>
      <c r="J2606" s="5"/>
      <c r="K2606" s="5" t="str">
        <f>+VLOOKUP(B2606,'[1]Contratos electrónicos SECOP II'!$D$1:$AZ$3653,26,FALSE)</f>
        <v>O23011733012024008705070</v>
      </c>
      <c r="L2606" s="11">
        <f>+VLOOKUP(B2606,'[1]Contratos electrónicos SECOP II'!$D$1:$AZ$3653,29,FALSE)</f>
        <v>35000000</v>
      </c>
      <c r="M2606" s="13">
        <v>45516</v>
      </c>
      <c r="N2606" s="13">
        <f>+VLOOKUP(B2606,'[1]Contratos electrónicos SECOP II'!$D$1:$AZ$3653,14,FALSE)</f>
        <v>45519</v>
      </c>
      <c r="O2606" s="13">
        <f>+VLOOKUP(B2606,'[1]Contratos electrónicos SECOP II'!$D$1:$AZ$3653,15,FALSE)</f>
        <v>45657</v>
      </c>
      <c r="P2606" s="15">
        <f t="shared" si="89"/>
        <v>139</v>
      </c>
      <c r="Q2606" s="11" t="s">
        <v>874</v>
      </c>
      <c r="R2606" s="11">
        <f>+VLOOKUP(B2606,[2]Hoja2!$A$3:$C$3503,3,FALSE)</f>
        <v>28000000</v>
      </c>
      <c r="S2606" s="11">
        <f t="shared" si="87"/>
        <v>7000000</v>
      </c>
      <c r="T2606" s="22">
        <f t="shared" si="88"/>
        <v>80</v>
      </c>
      <c r="U2606" s="5">
        <v>0</v>
      </c>
      <c r="V2606" s="10" t="s">
        <v>9291</v>
      </c>
    </row>
    <row r="2607" spans="1:22" s="4" customFormat="1" ht="51" x14ac:dyDescent="0.2">
      <c r="A2607" s="5" t="s">
        <v>8289</v>
      </c>
      <c r="B2607" s="5" t="s">
        <v>8289</v>
      </c>
      <c r="C2607" s="5" t="str">
        <f>+VLOOKUP(B2607,[2]Hoja1!$H$1:$I$5207,2,FALSE)</f>
        <v>CONTRATO DE PRESTACION DE SERVICIOS PROFESIONALES</v>
      </c>
      <c r="D2607" s="6" t="str">
        <f>+VLOOKUP(B2607,'[1]Contratistas-REP legal'!$C$1:$Z$3995,3,FALSE)</f>
        <v>JIMMY FABIAN QUIMBAYO JARAMILLO</v>
      </c>
      <c r="E2607" s="6">
        <f>+VLOOKUP(B2607,'[1]Contratistas-REP legal'!$C$1:$Z$3995,5,FALSE)</f>
        <v>80828576</v>
      </c>
      <c r="F2607" s="7" t="s">
        <v>829</v>
      </c>
      <c r="G2607" s="8">
        <f>+VLOOKUP(B2607,'[1]Contratistas-REP legal'!$C$1:$Z$3995,17,FALSE)</f>
        <v>0</v>
      </c>
      <c r="H2607" s="9" t="str">
        <f>+VLOOKUP(B2607,'[1]Contratos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07" s="5" t="str">
        <f>+VLOOKUP(B2607,'[1]Contratos electrónicos SECOP II'!$D$1:$AZ$3653,23,FALSE)</f>
        <v>Inversión</v>
      </c>
      <c r="J2607" s="5"/>
      <c r="K2607" s="5" t="str">
        <f>+VLOOKUP(B2607,'[1]Contratos electrónicos SECOP II'!$D$1:$AZ$3653,26,FALSE)</f>
        <v>O23011733012024008608051</v>
      </c>
      <c r="L2607" s="11">
        <f>+VLOOKUP(B2607,'[1]Contratos electrónicos SECOP II'!$D$1:$AZ$3653,29,FALSE)</f>
        <v>14155988</v>
      </c>
      <c r="M2607" s="13">
        <v>45518</v>
      </c>
      <c r="N2607" s="13">
        <f>+VLOOKUP(B2607,'[1]Contratos electrónicos SECOP II'!$D$1:$AZ$3653,14,FALSE)</f>
        <v>45520</v>
      </c>
      <c r="O2607" s="13">
        <f>+VLOOKUP(B2607,'[1]Contratos electrónicos SECOP II'!$D$1:$AZ$3653,15,FALSE)</f>
        <v>45639</v>
      </c>
      <c r="P2607" s="15">
        <f t="shared" si="89"/>
        <v>120</v>
      </c>
      <c r="Q2607" s="11" t="s">
        <v>874</v>
      </c>
      <c r="R2607" s="11">
        <f>+VLOOKUP(B2607,[2]Hoja2!$A$3:$C$3503,3,FALSE)</f>
        <v>14155988</v>
      </c>
      <c r="S2607" s="11">
        <f t="shared" si="87"/>
        <v>0</v>
      </c>
      <c r="T2607" s="22">
        <f t="shared" si="88"/>
        <v>100</v>
      </c>
      <c r="U2607" s="5">
        <v>2</v>
      </c>
      <c r="V2607" s="10" t="s">
        <v>9292</v>
      </c>
    </row>
    <row r="2608" spans="1:22" s="4" customFormat="1" ht="51" x14ac:dyDescent="0.2">
      <c r="A2608" s="5" t="s">
        <v>8290</v>
      </c>
      <c r="B2608" s="5" t="s">
        <v>8290</v>
      </c>
      <c r="C2608" s="5" t="str">
        <f>+VLOOKUP(B2608,[2]Hoja1!$H$1:$I$5207,2,FALSE)</f>
        <v>CONTRATO DE PRESTACION DE SERVICIOS PROFESIONALES</v>
      </c>
      <c r="D2608" s="6" t="str">
        <f>+VLOOKUP(B2608,'[1]Contratistas-REP legal'!$C$1:$Z$3995,3,FALSE)</f>
        <v>MICHELLE CAMILA LADINO PARRA</v>
      </c>
      <c r="E2608" s="6">
        <f>+VLOOKUP(B2608,'[1]Contratistas-REP legal'!$C$1:$Z$3995,5,FALSE)</f>
        <v>1016075457</v>
      </c>
      <c r="F2608" s="7" t="s">
        <v>829</v>
      </c>
      <c r="G2608" s="8">
        <f>+VLOOKUP(B2608,'[1]Contratistas-REP legal'!$C$1:$Z$3995,17,FALSE)</f>
        <v>0</v>
      </c>
      <c r="H2608" s="9" t="str">
        <f>+VLOOKUP(B2608,'[1]Contratos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08" s="5" t="str">
        <f>+VLOOKUP(B2608,'[1]Contratos electrónicos SECOP II'!$D$1:$AZ$3653,23,FALSE)</f>
        <v>Inversión</v>
      </c>
      <c r="J2608" s="5"/>
      <c r="K2608" s="5" t="str">
        <f>+VLOOKUP(B2608,'[1]Contratos electrónicos SECOP II'!$D$1:$AZ$3653,26,FALSE)</f>
        <v>O23011733012024008608122</v>
      </c>
      <c r="L2608" s="11">
        <f>+VLOOKUP(B2608,'[1]Contratos electrónicos SECOP II'!$D$1:$AZ$3653,29,FALSE)</f>
        <v>8415908</v>
      </c>
      <c r="M2608" s="13">
        <v>45518</v>
      </c>
      <c r="N2608" s="13">
        <f>+VLOOKUP(B2608,'[1]Contratos electrónicos SECOP II'!$D$1:$AZ$3653,14,FALSE)</f>
        <v>45519</v>
      </c>
      <c r="O2608" s="13">
        <f>+VLOOKUP(B2608,'[1]Contratos electrónicos SECOP II'!$D$1:$AZ$3653,15,FALSE)</f>
        <v>45625</v>
      </c>
      <c r="P2608" s="15">
        <f t="shared" si="89"/>
        <v>107</v>
      </c>
      <c r="Q2608" s="11" t="s">
        <v>874</v>
      </c>
      <c r="R2608" s="11">
        <f>+VLOOKUP(B2608,[2]Hoja2!$A$3:$C$3503,3,FALSE)</f>
        <v>8415908</v>
      </c>
      <c r="S2608" s="11">
        <f t="shared" si="87"/>
        <v>0</v>
      </c>
      <c r="T2608" s="22">
        <f t="shared" si="88"/>
        <v>100</v>
      </c>
      <c r="U2608" s="5">
        <v>1</v>
      </c>
      <c r="V2608" s="10" t="s">
        <v>9293</v>
      </c>
    </row>
    <row r="2609" spans="1:22" s="4" customFormat="1" ht="51" x14ac:dyDescent="0.2">
      <c r="A2609" s="5" t="s">
        <v>8291</v>
      </c>
      <c r="B2609" s="5" t="s">
        <v>8291</v>
      </c>
      <c r="C2609" s="5" t="str">
        <f>+VLOOKUP(B2609,[2]Hoja1!$H$1:$I$5207,2,FALSE)</f>
        <v>CONTRATO DE PRESTACION DE SERVICIOS PROFESIONALES</v>
      </c>
      <c r="D2609" s="6" t="str">
        <f>+VLOOKUP(B2609,'[1]Contratistas-REP legal'!$C$1:$Z$3995,3,FALSE)</f>
        <v>JULIETA VERA QUIROGA</v>
      </c>
      <c r="E2609" s="6">
        <f>+VLOOKUP(B2609,'[1]Contratistas-REP legal'!$C$1:$Z$3995,5,FALSE)</f>
        <v>52255507</v>
      </c>
      <c r="F2609" s="7" t="s">
        <v>829</v>
      </c>
      <c r="G2609" s="8">
        <f>+VLOOKUP(B2609,'[1]Contratistas-REP legal'!$C$1:$Z$3995,17,FALSE)</f>
        <v>0</v>
      </c>
      <c r="H2609" s="9" t="str">
        <f>+VLOOKUP(B2609,'[1]Contratos electrónicos SECOP II'!$D$1:$AZ$3653,33,FALSE)</f>
        <v>Prestar servicios profesionales al Idartes - Subdirección de las Artes para el acompañamiento en la implementación de los enfoques poblacional y de género de los sectores sociales y las localidades asignadas en el marco Plan de Desarrollo Distrital Bogotá Camina Segura 2024- 2027, acorde con la misionalidad de la entidad</v>
      </c>
      <c r="I2609" s="5" t="str">
        <f>+VLOOKUP(B2609,'[1]Contratos electrónicos SECOP II'!$D$1:$AZ$3653,23,FALSE)</f>
        <v>Inversión</v>
      </c>
      <c r="J2609" s="5"/>
      <c r="K2609" s="5" t="str">
        <f>+VLOOKUP(B2609,'[1]Contratos electrónicos SECOP II'!$D$1:$AZ$3653,26,FALSE)</f>
        <v>O23011733012024014605099</v>
      </c>
      <c r="L2609" s="11">
        <f>+VLOOKUP(B2609,'[1]Contratos electrónicos SECOP II'!$D$1:$AZ$3653,29,FALSE)</f>
        <v>48156365</v>
      </c>
      <c r="M2609" s="13">
        <v>45512</v>
      </c>
      <c r="N2609" s="13">
        <f>+VLOOKUP(B2609,'[1]Contratos electrónicos SECOP II'!$D$1:$AZ$3653,14,FALSE)</f>
        <v>45514</v>
      </c>
      <c r="O2609" s="13">
        <f>+VLOOKUP(B2609,'[1]Contratos electrónicos SECOP II'!$D$1:$AZ$3653,15,FALSE)</f>
        <v>45657</v>
      </c>
      <c r="P2609" s="15">
        <f t="shared" si="89"/>
        <v>144</v>
      </c>
      <c r="Q2609" s="11" t="s">
        <v>874</v>
      </c>
      <c r="R2609" s="11">
        <f>+VLOOKUP(B2609,[2]Hoja2!$A$3:$C$3503,3,FALSE)</f>
        <v>38525092</v>
      </c>
      <c r="S2609" s="11">
        <f t="shared" si="87"/>
        <v>9631273</v>
      </c>
      <c r="T2609" s="22">
        <f t="shared" si="88"/>
        <v>80</v>
      </c>
      <c r="U2609" s="5">
        <v>0</v>
      </c>
      <c r="V2609" s="10" t="s">
        <v>9294</v>
      </c>
    </row>
    <row r="2610" spans="1:22" s="4" customFormat="1" ht="51" x14ac:dyDescent="0.2">
      <c r="A2610" s="5" t="s">
        <v>8292</v>
      </c>
      <c r="B2610" s="5" t="s">
        <v>8292</v>
      </c>
      <c r="C2610" s="5" t="str">
        <f>+VLOOKUP(B2610,[2]Hoja1!$H$1:$I$5207,2,FALSE)</f>
        <v>CONTRATO DE PRESTACION DE SERVICIOS PROFESIONALES</v>
      </c>
      <c r="D2610" s="6" t="str">
        <f>+VLOOKUP(B2610,'[1]Contratistas-REP legal'!$C$1:$Z$3995,3,FALSE)</f>
        <v>EDWIN YESID OSORIO RIVERA</v>
      </c>
      <c r="E2610" s="6">
        <f>+VLOOKUP(B2610,'[1]Contratistas-REP legal'!$C$1:$Z$3995,5,FALSE)</f>
        <v>80066378</v>
      </c>
      <c r="F2610" s="7" t="s">
        <v>829</v>
      </c>
      <c r="G2610" s="8">
        <f>+VLOOKUP(B2610,'[1]Contratistas-REP legal'!$C$1:$Z$3995,17,FALSE)</f>
        <v>0</v>
      </c>
      <c r="H2610" s="9" t="str">
        <f>+VLOOKUP(B2610,'[1]Contratos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10" s="5" t="str">
        <f>+VLOOKUP(B2610,'[1]Contratos electrónicos SECOP II'!$D$1:$AZ$3653,23,FALSE)</f>
        <v>Inversión</v>
      </c>
      <c r="J2610" s="5"/>
      <c r="K2610" s="5" t="str">
        <f>+VLOOKUP(B2610,'[1]Contratos electrónicos SECOP II'!$D$1:$AZ$3653,26,FALSE)</f>
        <v>O23011733012024008608122</v>
      </c>
      <c r="L2610" s="11">
        <f>+VLOOKUP(B2610,'[1]Contratos electrónicos SECOP II'!$D$1:$AZ$3653,29,FALSE)</f>
        <v>8415908</v>
      </c>
      <c r="M2610" s="13">
        <v>45512</v>
      </c>
      <c r="N2610" s="13">
        <f>+VLOOKUP(B2610,'[1]Contratos electrónicos SECOP II'!$D$1:$AZ$3653,14,FALSE)</f>
        <v>45517</v>
      </c>
      <c r="O2610" s="13">
        <f>+VLOOKUP(B2610,'[1]Contratos electrónicos SECOP II'!$D$1:$AZ$3653,15,FALSE)</f>
        <v>45623</v>
      </c>
      <c r="P2610" s="15">
        <f t="shared" si="89"/>
        <v>107</v>
      </c>
      <c r="Q2610" s="11" t="s">
        <v>874</v>
      </c>
      <c r="R2610" s="11">
        <f>+VLOOKUP(B2610,[2]Hoja2!$A$3:$C$3503,3,FALSE)</f>
        <v>8415908</v>
      </c>
      <c r="S2610" s="11">
        <f t="shared" si="87"/>
        <v>0</v>
      </c>
      <c r="T2610" s="22">
        <f t="shared" si="88"/>
        <v>100</v>
      </c>
      <c r="U2610" s="5">
        <v>1</v>
      </c>
      <c r="V2610" s="10" t="s">
        <v>9295</v>
      </c>
    </row>
    <row r="2611" spans="1:22" s="4" customFormat="1" ht="51" x14ac:dyDescent="0.2">
      <c r="A2611" s="5" t="s">
        <v>8293</v>
      </c>
      <c r="B2611" s="5" t="s">
        <v>8293</v>
      </c>
      <c r="C2611" s="5" t="str">
        <f>+VLOOKUP(B2611,[2]Hoja1!$H$1:$I$5207,2,FALSE)</f>
        <v>CONTRATO DE PRESTACION DE SERVICIOS PROFESIONALES</v>
      </c>
      <c r="D2611" s="6" t="str">
        <f>+VLOOKUP(B2611,'[1]Contratistas-REP legal'!$C$1:$Z$3995,3,FALSE)</f>
        <v>PAOLA ANDREA PADILLA AYARZA</v>
      </c>
      <c r="E2611" s="6">
        <f>+VLOOKUP(B2611,'[1]Contratistas-REP legal'!$C$1:$Z$3995,5,FALSE)</f>
        <v>1032363826</v>
      </c>
      <c r="F2611" s="7" t="s">
        <v>829</v>
      </c>
      <c r="G2611" s="8">
        <f>+VLOOKUP(B2611,'[1]Contratistas-REP legal'!$C$1:$Z$3995,17,FALSE)</f>
        <v>0</v>
      </c>
      <c r="H2611" s="9" t="str">
        <f>+VLOOKUP(B2611,'[1]Contratos electrónicos SECOP II'!$D$1:$AZ$3653,33,FALSE)</f>
        <v>Prestar Servicios Profesionales al Idartes - Oficina Asesora Jurídica o a la dependencia que haga sus veces, de conformidad con los procesos y procedimientos de gestión jurídica definidos en la entidad, en materia de trámites contractuales en todas las modalidades y etapas.</v>
      </c>
      <c r="I2611" s="5" t="str">
        <f>+VLOOKUP(B2611,'[1]Contratos electrónicos SECOP II'!$D$1:$AZ$3653,23,FALSE)</f>
        <v>Inversión</v>
      </c>
      <c r="J2611" s="5"/>
      <c r="K2611" s="5" t="str">
        <f>+VLOOKUP(B2611,'[1]Contratos electrónicos SECOP II'!$D$1:$AZ$3653,26,FALSE)</f>
        <v>O23011733012024006408122</v>
      </c>
      <c r="L2611" s="11">
        <f>+VLOOKUP(B2611,'[1]Contratos electrónicos SECOP II'!$D$1:$AZ$3653,29,FALSE)</f>
        <v>27166667</v>
      </c>
      <c r="M2611" s="13">
        <v>45512</v>
      </c>
      <c r="N2611" s="13">
        <f>+VLOOKUP(B2611,'[1]Contratos electrónicos SECOP II'!$D$1:$AZ$3653,14,FALSE)</f>
        <v>45513</v>
      </c>
      <c r="O2611" s="13">
        <f>+VLOOKUP(B2611,'[1]Contratos electrónicos SECOP II'!$D$1:$AZ$3653,15,FALSE)</f>
        <v>45678</v>
      </c>
      <c r="P2611" s="15">
        <f t="shared" si="89"/>
        <v>166</v>
      </c>
      <c r="Q2611" s="11" t="s">
        <v>874</v>
      </c>
      <c r="R2611" s="11">
        <f>+VLOOKUP(B2611,[2]Hoja2!$A$3:$C$3503,3,FALSE)</f>
        <v>20000000</v>
      </c>
      <c r="S2611" s="11">
        <f t="shared" si="87"/>
        <v>7166667</v>
      </c>
      <c r="T2611" s="22">
        <f t="shared" si="88"/>
        <v>73.619630998532131</v>
      </c>
      <c r="U2611" s="5">
        <v>1</v>
      </c>
      <c r="V2611" s="10" t="s">
        <v>9296</v>
      </c>
    </row>
    <row r="2612" spans="1:22" s="4" customFormat="1" ht="51" x14ac:dyDescent="0.2">
      <c r="A2612" s="5" t="s">
        <v>8294</v>
      </c>
      <c r="B2612" s="5" t="s">
        <v>8294</v>
      </c>
      <c r="C2612" s="5" t="str">
        <f>+VLOOKUP(B2612,[2]Hoja1!$H$1:$I$5207,2,FALSE)</f>
        <v>CONTRATO DE PRESTACION DE SERVICIOS PROFESIONALES</v>
      </c>
      <c r="D2612" s="6" t="str">
        <f>+VLOOKUP(B2612,'[1]Contratistas-REP legal'!$C$1:$Z$3995,3,FALSE)</f>
        <v>DIEGO ALEXANDER CAICEDO RODRIGUEZ</v>
      </c>
      <c r="E2612" s="6">
        <f>+VLOOKUP(B2612,'[1]Contratistas-REP legal'!$C$1:$Z$3995,5,FALSE)</f>
        <v>79823287</v>
      </c>
      <c r="F2612" s="7" t="s">
        <v>829</v>
      </c>
      <c r="G2612" s="8">
        <f>+VLOOKUP(B2612,'[1]Contratistas-REP legal'!$C$1:$Z$3995,17,FALSE)</f>
        <v>0</v>
      </c>
      <c r="H2612" s="9" t="str">
        <f>+VLOOKUP(B2612,'[1]Contratos electrónicos SECOP II'!$D$1:$AZ$3653,33,FALSE)</f>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
      <c r="I2612" s="5" t="str">
        <f>+VLOOKUP(B2612,'[1]Contratos electrónicos SECOP II'!$D$1:$AZ$3653,23,FALSE)</f>
        <v>Inversión</v>
      </c>
      <c r="J2612" s="5"/>
      <c r="K2612" s="5" t="str">
        <f>+VLOOKUP(B2612,'[1]Contratos electrónicos SECOP II'!$D$1:$AZ$3653,26,FALSE)</f>
        <v>O23011733012024008608051</v>
      </c>
      <c r="L2612" s="11">
        <f>+VLOOKUP(B2612,'[1]Contratos electrónicos SECOP II'!$D$1:$AZ$3653,29,FALSE)</f>
        <v>36000000</v>
      </c>
      <c r="M2612" s="13">
        <v>45516</v>
      </c>
      <c r="N2612" s="13">
        <f>+VLOOKUP(B2612,'[1]Contratos electrónicos SECOP II'!$D$1:$AZ$3653,14,FALSE)</f>
        <v>45517</v>
      </c>
      <c r="O2612" s="13">
        <f>+VLOOKUP(B2612,'[1]Contratos electrónicos SECOP II'!$D$1:$AZ$3653,15,FALSE)</f>
        <v>45657</v>
      </c>
      <c r="P2612" s="15">
        <f t="shared" si="89"/>
        <v>141</v>
      </c>
      <c r="Q2612" s="11" t="s">
        <v>874</v>
      </c>
      <c r="R2612" s="11">
        <f>+VLOOKUP(B2612,[2]Hoja2!$A$3:$C$3503,3,FALSE)</f>
        <v>28800000</v>
      </c>
      <c r="S2612" s="11">
        <f t="shared" si="87"/>
        <v>7200000</v>
      </c>
      <c r="T2612" s="22">
        <f t="shared" si="88"/>
        <v>80</v>
      </c>
      <c r="U2612" s="5">
        <v>0</v>
      </c>
      <c r="V2612" s="10" t="s">
        <v>9297</v>
      </c>
    </row>
    <row r="2613" spans="1:22" s="4" customFormat="1" ht="51" x14ac:dyDescent="0.2">
      <c r="A2613" s="5" t="s">
        <v>8295</v>
      </c>
      <c r="B2613" s="5" t="s">
        <v>8295</v>
      </c>
      <c r="C2613" s="5" t="str">
        <f>+VLOOKUP(B2613,[2]Hoja1!$H$1:$I$5207,2,FALSE)</f>
        <v>CONTRATO DE PRESTACION DE SERVICIOS DE APOYO A LA GESTION</v>
      </c>
      <c r="D2613" s="6" t="str">
        <f>+VLOOKUP(B2613,'[1]Contratistas-REP legal'!$C$1:$Z$3995,3,FALSE)</f>
        <v>LAURA ALEJANDRA RODRIGUEZ BUITRAGO</v>
      </c>
      <c r="E2613" s="6">
        <f>+VLOOKUP(B2613,'[1]Contratistas-REP legal'!$C$1:$Z$3995,5,FALSE)</f>
        <v>1014305134</v>
      </c>
      <c r="F2613" s="7" t="s">
        <v>829</v>
      </c>
      <c r="G2613" s="8">
        <f>+VLOOKUP(B2613,'[1]Contratistas-REP legal'!$C$1:$Z$3995,17,FALSE)</f>
        <v>0</v>
      </c>
      <c r="H2613" s="9" t="str">
        <f>+VLOOKUP(B2613,'[1]Contratos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613" s="5" t="str">
        <f>+VLOOKUP(B2613,'[1]Contratos electrónicos SECOP II'!$D$1:$AZ$3653,23,FALSE)</f>
        <v>Inversión</v>
      </c>
      <c r="J2613" s="5"/>
      <c r="K2613" s="5" t="str">
        <f>+VLOOKUP(B2613,'[1]Contratos electrónicos SECOP II'!$D$1:$AZ$3653,26,FALSE)</f>
        <v>O23011733012024008608051</v>
      </c>
      <c r="L2613" s="11">
        <f>+VLOOKUP(B2613,'[1]Contratos electrónicos SECOP II'!$D$1:$AZ$3653,29,FALSE)</f>
        <v>12596430</v>
      </c>
      <c r="M2613" s="13">
        <v>45512</v>
      </c>
      <c r="N2613" s="13">
        <f>+VLOOKUP(B2613,'[1]Contratos electrónicos SECOP II'!$D$1:$AZ$3653,14,FALSE)</f>
        <v>45516</v>
      </c>
      <c r="O2613" s="13">
        <f>+VLOOKUP(B2613,'[1]Contratos electrónicos SECOP II'!$D$1:$AZ$3653,15,FALSE)</f>
        <v>45622</v>
      </c>
      <c r="P2613" s="15">
        <f t="shared" si="89"/>
        <v>107</v>
      </c>
      <c r="Q2613" s="11" t="s">
        <v>874</v>
      </c>
      <c r="R2613" s="11">
        <f>+VLOOKUP(B2613,[2]Hoja2!$A$3:$C$3503,3,FALSE)</f>
        <v>12596430</v>
      </c>
      <c r="S2613" s="11">
        <f t="shared" si="87"/>
        <v>0</v>
      </c>
      <c r="T2613" s="22">
        <f t="shared" si="88"/>
        <v>100</v>
      </c>
      <c r="U2613" s="5">
        <v>1</v>
      </c>
      <c r="V2613" s="10" t="s">
        <v>9298</v>
      </c>
    </row>
    <row r="2614" spans="1:22" s="4" customFormat="1" ht="51" x14ac:dyDescent="0.2">
      <c r="A2614" s="5" t="s">
        <v>8296</v>
      </c>
      <c r="B2614" s="5" t="s">
        <v>8296</v>
      </c>
      <c r="C2614" s="5" t="s">
        <v>46</v>
      </c>
      <c r="D2614" s="6" t="str">
        <f>+VLOOKUP(B2614,'[1]Contratistas-REP legal'!$C$1:$Z$3995,3,FALSE)</f>
        <v>FUNDACIÓN MUJERES VIOLETA</v>
      </c>
      <c r="E2614" s="6">
        <f>+VLOOKUP(B2614,'[1]Contratistas-REP legal'!$C$1:$Z$3995,5,FALSE)</f>
        <v>901686029</v>
      </c>
      <c r="F2614" s="7" t="s">
        <v>829</v>
      </c>
      <c r="G2614" s="8" t="s">
        <v>830</v>
      </c>
      <c r="H2614" s="9" t="str">
        <f>+VLOOKUP(B2614,'[1]Contratos electrónicos SECOP II'!$D$1:$AZ$3653,33,FALSE)</f>
        <v>Realizar la coproducción para desarrollar el Violeta Film Fest Vff 2024, que se llevará a cabo en la Cinemateca De Bogotá</v>
      </c>
      <c r="I2614" s="5" t="str">
        <f>+VLOOKUP(B2614,'[1]Contratos electrónicos SECOP II'!$D$1:$AZ$3653,23,FALSE)</f>
        <v>N/A</v>
      </c>
      <c r="J2614" s="5" t="s">
        <v>830</v>
      </c>
      <c r="K2614" s="5" t="str">
        <f>+VLOOKUP(B2614,'[1]Contratos electrónicos SECOP II'!$D$1:$AZ$3653,26,FALSE)</f>
        <v>N/A - Valor Cero / Coproducción</v>
      </c>
      <c r="L2614" s="11">
        <v>0</v>
      </c>
      <c r="M2614" s="13">
        <v>45512</v>
      </c>
      <c r="N2614" s="13">
        <f>+VLOOKUP(B2614,'[1]Contratos electrónicos SECOP II'!$D$1:$AZ$3653,14,FALSE)</f>
        <v>45512</v>
      </c>
      <c r="O2614" s="13">
        <f>+VLOOKUP(B2614,'[1]Contratos electrónicos SECOP II'!$D$1:$AZ$3653,15,FALSE)</f>
        <v>45546</v>
      </c>
      <c r="P2614" s="15">
        <f t="shared" si="89"/>
        <v>35</v>
      </c>
      <c r="Q2614" s="11" t="s">
        <v>874</v>
      </c>
      <c r="R2614" s="11">
        <v>0</v>
      </c>
      <c r="S2614" s="11">
        <f t="shared" si="87"/>
        <v>0</v>
      </c>
      <c r="T2614" s="22" t="s">
        <v>830</v>
      </c>
      <c r="U2614" s="5">
        <v>0</v>
      </c>
      <c r="V2614" s="10" t="s">
        <v>9299</v>
      </c>
    </row>
    <row r="2615" spans="1:22" s="4" customFormat="1" ht="51" x14ac:dyDescent="0.2">
      <c r="A2615" s="5" t="s">
        <v>8297</v>
      </c>
      <c r="B2615" s="5" t="s">
        <v>8297</v>
      </c>
      <c r="C2615" s="5" t="str">
        <f>+VLOOKUP(B2615,[2]Hoja1!$H$1:$I$5207,2,FALSE)</f>
        <v>CONTRATO DE PRESTACION DE SERVICIOS DE APOYO A LA GESTION</v>
      </c>
      <c r="D2615" s="6" t="str">
        <f>+VLOOKUP(B2615,'[1]Contratistas-REP legal'!$C$1:$Z$3995,3,FALSE)</f>
        <v>GABRIELA CAMINO</v>
      </c>
      <c r="E2615" s="6">
        <f>+VLOOKUP(B2615,'[1]Contratistas-REP legal'!$C$1:$Z$3995,5,FALSE)</f>
        <v>528099</v>
      </c>
      <c r="F2615" s="7" t="s">
        <v>829</v>
      </c>
      <c r="G2615" s="8">
        <f>+VLOOKUP(B2615,'[1]Contratistas-REP legal'!$C$1:$Z$3995,17,FALSE)</f>
        <v>0</v>
      </c>
      <c r="H2615" s="9" t="str">
        <f>+VLOOKUP(B2615,'[1]Contratos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615" s="5" t="str">
        <f>+VLOOKUP(B2615,'[1]Contratos electrónicos SECOP II'!$D$1:$AZ$3653,23,FALSE)</f>
        <v>Inversión</v>
      </c>
      <c r="J2615" s="5"/>
      <c r="K2615" s="5" t="str">
        <f>+VLOOKUP(B2615,'[1]Contratos electrónicos SECOP II'!$D$1:$AZ$3653,26,FALSE)</f>
        <v>O23011733012024006408122</v>
      </c>
      <c r="L2615" s="11">
        <f>+VLOOKUP(B2615,'[1]Contratos electrónicos SECOP II'!$D$1:$AZ$3653,29,FALSE)</f>
        <v>7794800</v>
      </c>
      <c r="M2615" s="13">
        <v>45513</v>
      </c>
      <c r="N2615" s="13">
        <f>+VLOOKUP(B2615,'[1]Contratos electrónicos SECOP II'!$D$1:$AZ$3653,14,FALSE)</f>
        <v>45517</v>
      </c>
      <c r="O2615" s="13">
        <f>+VLOOKUP(B2615,'[1]Contratos electrónicos SECOP II'!$D$1:$AZ$3653,15,FALSE)</f>
        <v>45596</v>
      </c>
      <c r="P2615" s="15">
        <f t="shared" si="89"/>
        <v>80</v>
      </c>
      <c r="Q2615" s="11" t="s">
        <v>874</v>
      </c>
      <c r="R2615" s="11">
        <f>+VLOOKUP(B2615,[2]Hoja2!$A$3:$C$3503,3,FALSE)</f>
        <v>7794800</v>
      </c>
      <c r="S2615" s="11">
        <f t="shared" si="87"/>
        <v>0</v>
      </c>
      <c r="T2615" s="22">
        <f t="shared" si="88"/>
        <v>100</v>
      </c>
      <c r="U2615" s="5">
        <v>0</v>
      </c>
      <c r="V2615" s="10" t="s">
        <v>9300</v>
      </c>
    </row>
    <row r="2616" spans="1:22" s="4" customFormat="1" ht="51" x14ac:dyDescent="0.2">
      <c r="A2616" s="5" t="s">
        <v>8298</v>
      </c>
      <c r="B2616" s="5" t="s">
        <v>8298</v>
      </c>
      <c r="C2616" s="5" t="str">
        <f>+VLOOKUP(B2616,[2]Hoja1!$H$1:$I$5207,2,FALSE)</f>
        <v>CONTRATO DE PRESTACION DE SERVICIOS DE APOYO A LA GESTION</v>
      </c>
      <c r="D2616" s="6" t="str">
        <f>+VLOOKUP(B2616,'[1]Contratistas-REP legal'!$C$1:$Z$3995,3,FALSE)</f>
        <v>CESAR AUGUSTO RUIZ BULLA</v>
      </c>
      <c r="E2616" s="6">
        <f>+VLOOKUP(B2616,'[1]Contratistas-REP legal'!$C$1:$Z$3995,5,FALSE)</f>
        <v>79939364</v>
      </c>
      <c r="F2616" s="7" t="s">
        <v>829</v>
      </c>
      <c r="G2616" s="8">
        <f>+VLOOKUP(B2616,'[1]Contratistas-REP legal'!$C$1:$Z$3995,17,FALSE)</f>
        <v>0</v>
      </c>
      <c r="H2616" s="9" t="str">
        <f>+VLOOKUP(B2616,'[1]Contratos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616" s="5" t="str">
        <f>+VLOOKUP(B2616,'[1]Contratos electrónicos SECOP II'!$D$1:$AZ$3653,23,FALSE)</f>
        <v>Inversión</v>
      </c>
      <c r="J2616" s="5"/>
      <c r="K2616" s="5" t="str">
        <f>+VLOOKUP(B2616,'[1]Contratos electrónicos SECOP II'!$D$1:$AZ$3653,26,FALSE)</f>
        <v>O23011733012024008608126</v>
      </c>
      <c r="L2616" s="11">
        <f>+VLOOKUP(B2616,'[1]Contratos electrónicos SECOP II'!$D$1:$AZ$3653,29,FALSE)</f>
        <v>12596430</v>
      </c>
      <c r="M2616" s="13">
        <v>45513</v>
      </c>
      <c r="N2616" s="13">
        <f>+VLOOKUP(B2616,'[1]Contratos electrónicos SECOP II'!$D$1:$AZ$3653,14,FALSE)</f>
        <v>45516</v>
      </c>
      <c r="O2616" s="13">
        <f>+VLOOKUP(B2616,'[1]Contratos electrónicos SECOP II'!$D$1:$AZ$3653,15,FALSE)</f>
        <v>45622</v>
      </c>
      <c r="P2616" s="15">
        <f t="shared" si="89"/>
        <v>107</v>
      </c>
      <c r="Q2616" s="11" t="s">
        <v>874</v>
      </c>
      <c r="R2616" s="11">
        <f>+VLOOKUP(B2616,[2]Hoja2!$A$3:$C$3503,3,FALSE)</f>
        <v>12596430</v>
      </c>
      <c r="S2616" s="11">
        <f t="shared" si="87"/>
        <v>0</v>
      </c>
      <c r="T2616" s="22">
        <f t="shared" si="88"/>
        <v>100</v>
      </c>
      <c r="U2616" s="5">
        <v>1</v>
      </c>
      <c r="V2616" s="10" t="s">
        <v>9301</v>
      </c>
    </row>
    <row r="2617" spans="1:22" s="4" customFormat="1" ht="51" x14ac:dyDescent="0.2">
      <c r="A2617" s="5" t="s">
        <v>8299</v>
      </c>
      <c r="B2617" s="5" t="s">
        <v>8299</v>
      </c>
      <c r="C2617" s="5" t="str">
        <f>+VLOOKUP(B2617,[2]Hoja1!$H$1:$I$5207,2,FALSE)</f>
        <v>CONTRATO DE PRESTACION DE SERVICIOS PROFESIONALES</v>
      </c>
      <c r="D2617" s="6" t="str">
        <f>+VLOOKUP(B2617,'[1]Contratistas-REP legal'!$C$1:$Z$3995,3,FALSE)</f>
        <v>SOLANY YENINA VALDELAMAR CORREA</v>
      </c>
      <c r="E2617" s="6">
        <f>+VLOOKUP(B2617,'[1]Contratistas-REP legal'!$C$1:$Z$3995,5,FALSE)</f>
        <v>52586011</v>
      </c>
      <c r="F2617" s="7" t="s">
        <v>829</v>
      </c>
      <c r="G2617" s="8">
        <f>+VLOOKUP(B2617,'[1]Contratistas-REP legal'!$C$1:$Z$3995,17,FALSE)</f>
        <v>0</v>
      </c>
      <c r="H2617" s="9" t="str">
        <f>+VLOOKUP(B2617,'[1]Contratos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17" s="5" t="str">
        <f>+VLOOKUP(B2617,'[1]Contratos electrónicos SECOP II'!$D$1:$AZ$3653,23,FALSE)</f>
        <v>Inversión</v>
      </c>
      <c r="J2617" s="5"/>
      <c r="K2617" s="5" t="str">
        <f>+VLOOKUP(B2617,'[1]Contratos electrónicos SECOP II'!$D$1:$AZ$3653,26,FALSE)</f>
        <v>O23011733012024008608122</v>
      </c>
      <c r="L2617" s="11">
        <f>+VLOOKUP(B2617,'[1]Contratos electrónicos SECOP II'!$D$1:$AZ$3653,29,FALSE)</f>
        <v>12596430</v>
      </c>
      <c r="M2617" s="13">
        <v>45516</v>
      </c>
      <c r="N2617" s="13">
        <f>+VLOOKUP(B2617,'[1]Contratos electrónicos SECOP II'!$D$1:$AZ$3653,14,FALSE)</f>
        <v>45517</v>
      </c>
      <c r="O2617" s="13">
        <f>+VLOOKUP(B2617,'[1]Contratos electrónicos SECOP II'!$D$1:$AZ$3653,15,FALSE)</f>
        <v>45623</v>
      </c>
      <c r="P2617" s="15">
        <f t="shared" si="89"/>
        <v>107</v>
      </c>
      <c r="Q2617" s="11" t="s">
        <v>874</v>
      </c>
      <c r="R2617" s="11">
        <f>+VLOOKUP(B2617,[2]Hoja2!$A$3:$C$3503,3,FALSE)</f>
        <v>12596430</v>
      </c>
      <c r="S2617" s="11">
        <f t="shared" si="87"/>
        <v>0</v>
      </c>
      <c r="T2617" s="22">
        <f t="shared" si="88"/>
        <v>100</v>
      </c>
      <c r="U2617" s="5">
        <v>1</v>
      </c>
      <c r="V2617" s="10" t="s">
        <v>9302</v>
      </c>
    </row>
    <row r="2618" spans="1:22" s="4" customFormat="1" ht="51" x14ac:dyDescent="0.2">
      <c r="A2618" s="5" t="s">
        <v>8300</v>
      </c>
      <c r="B2618" s="5" t="s">
        <v>8300</v>
      </c>
      <c r="C2618" s="5" t="str">
        <f>+VLOOKUP(B2618,[2]Hoja1!$H$1:$I$5207,2,FALSE)</f>
        <v>CONTRATO DE PRESTACION DE SERVICIOS PROFESIONALES</v>
      </c>
      <c r="D2618" s="6" t="str">
        <f>+VLOOKUP(B2618,'[1]Contratistas-REP legal'!$C$1:$Z$3995,3,FALSE)</f>
        <v>MARIA ANGELICA MOTTA NOVA</v>
      </c>
      <c r="E2618" s="6">
        <f>+VLOOKUP(B2618,'[1]Contratistas-REP legal'!$C$1:$Z$3995,5,FALSE)</f>
        <v>1015398187</v>
      </c>
      <c r="F2618" s="7" t="s">
        <v>829</v>
      </c>
      <c r="G2618" s="8">
        <f>+VLOOKUP(B2618,'[1]Contratistas-REP legal'!$C$1:$Z$3995,17,FALSE)</f>
        <v>0</v>
      </c>
      <c r="H2618" s="9" t="str">
        <f>+VLOOKUP(B2618,'[1]Contratos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18" s="5" t="str">
        <f>+VLOOKUP(B2618,'[1]Contratos electrónicos SECOP II'!$D$1:$AZ$3653,23,FALSE)</f>
        <v>Inversión</v>
      </c>
      <c r="J2618" s="5"/>
      <c r="K2618" s="5" t="str">
        <f>+VLOOKUP(B2618,'[1]Contratos electrónicos SECOP II'!$D$1:$AZ$3653,26,FALSE)</f>
        <v>O23011733012024008608051</v>
      </c>
      <c r="L2618" s="11">
        <f>+VLOOKUP(B2618,'[1]Contratos electrónicos SECOP II'!$D$1:$AZ$3653,29,FALSE)</f>
        <v>12596430</v>
      </c>
      <c r="M2618" s="13">
        <v>45513</v>
      </c>
      <c r="N2618" s="13">
        <f>+VLOOKUP(B2618,'[1]Contratos electrónicos SECOP II'!$D$1:$AZ$3653,14,FALSE)</f>
        <v>45516</v>
      </c>
      <c r="O2618" s="13">
        <f>+VLOOKUP(B2618,'[1]Contratos electrónicos SECOP II'!$D$1:$AZ$3653,15,FALSE)</f>
        <v>45622</v>
      </c>
      <c r="P2618" s="15">
        <f t="shared" si="89"/>
        <v>107</v>
      </c>
      <c r="Q2618" s="11" t="s">
        <v>874</v>
      </c>
      <c r="R2618" s="11">
        <f>+VLOOKUP(B2618,[2]Hoja2!$A$3:$C$3503,3,FALSE)</f>
        <v>12596430</v>
      </c>
      <c r="S2618" s="11">
        <f t="shared" si="87"/>
        <v>0</v>
      </c>
      <c r="T2618" s="22">
        <f t="shared" si="88"/>
        <v>100</v>
      </c>
      <c r="U2618" s="5">
        <v>1</v>
      </c>
      <c r="V2618" s="10" t="s">
        <v>9303</v>
      </c>
    </row>
    <row r="2619" spans="1:22" s="4" customFormat="1" ht="51" x14ac:dyDescent="0.2">
      <c r="A2619" s="5" t="s">
        <v>8301</v>
      </c>
      <c r="B2619" s="5" t="s">
        <v>8301</v>
      </c>
      <c r="C2619" s="5" t="str">
        <f>+VLOOKUP(B2619,[2]Hoja1!$H$1:$I$5207,2,FALSE)</f>
        <v>CONTRATO DE PRESTACION DE SERVICIOS PROFESIONALES</v>
      </c>
      <c r="D2619" s="6" t="str">
        <f>+VLOOKUP(B2619,'[1]Contratistas-REP legal'!$C$1:$Z$3995,3,FALSE)</f>
        <v>JULIAN DARIO PEREZ ESCOBAR</v>
      </c>
      <c r="E2619" s="6">
        <f>+VLOOKUP(B2619,'[1]Contratistas-REP legal'!$C$1:$Z$3995,5,FALSE)</f>
        <v>1032396129</v>
      </c>
      <c r="F2619" s="7" t="s">
        <v>829</v>
      </c>
      <c r="G2619" s="8">
        <f>+VLOOKUP(B2619,'[1]Contratistas-REP legal'!$C$1:$Z$3995,17,FALSE)</f>
        <v>0</v>
      </c>
      <c r="H2619" s="9" t="str">
        <f>+VLOOKUP(B2619,'[1]Contratos electrónicos SECOP II'!$D$1:$AZ$3653,33,FALSE)</f>
        <v>Prestar servicios profesionales al Instituto Distrital de las Artes (IDARTES) - Subdirección de Formación Artística, para el planteamiento de propuestas de diseño de contenidos de formación artística y experiencias mediante el uso de herramientas digitales y contenidos multiplataforma, fomentando la apropiación y uso de la cultura digital, la educación, el ejercicio de los derechos y el desarrollo humano, en el marco del Proyecto de Inversión 7997, de acuerdo con los lineamientos de la entidad.</v>
      </c>
      <c r="I2619" s="5" t="str">
        <f>+VLOOKUP(B2619,'[1]Contratos electrónicos SECOP II'!$D$1:$AZ$3653,23,FALSE)</f>
        <v>Inversión</v>
      </c>
      <c r="J2619" s="5"/>
      <c r="K2619" s="5" t="str">
        <f>+VLOOKUP(B2619,'[1]Contratos electrónicos SECOP II'!$D$1:$AZ$3653,26,FALSE)</f>
        <v>O23011733012024009208100</v>
      </c>
      <c r="L2619" s="11">
        <f>+VLOOKUP(B2619,'[1]Contratos electrónicos SECOP II'!$D$1:$AZ$3653,29,FALSE)</f>
        <v>44400000</v>
      </c>
      <c r="M2619" s="13">
        <v>45513</v>
      </c>
      <c r="N2619" s="13">
        <f>+VLOOKUP(B2619,'[1]Contratos electrónicos SECOP II'!$D$1:$AZ$3653,14,FALSE)</f>
        <v>45513</v>
      </c>
      <c r="O2619" s="13">
        <f>+VLOOKUP(B2619,'[1]Contratos electrónicos SECOP II'!$D$1:$AZ$3653,15,FALSE)</f>
        <v>45688</v>
      </c>
      <c r="P2619" s="15">
        <f t="shared" si="89"/>
        <v>176</v>
      </c>
      <c r="Q2619" s="11" t="s">
        <v>874</v>
      </c>
      <c r="R2619" s="11">
        <f>+VLOOKUP(B2619,[2]Hoja2!$A$3:$C$3503,3,FALSE)</f>
        <v>37000000</v>
      </c>
      <c r="S2619" s="11">
        <f t="shared" si="87"/>
        <v>7400000</v>
      </c>
      <c r="T2619" s="22">
        <f t="shared" si="88"/>
        <v>83.333333333333329</v>
      </c>
      <c r="U2619" s="5">
        <v>1</v>
      </c>
      <c r="V2619" s="10" t="s">
        <v>9304</v>
      </c>
    </row>
    <row r="2620" spans="1:22" s="4" customFormat="1" ht="51" x14ac:dyDescent="0.2">
      <c r="A2620" s="5" t="s">
        <v>8302</v>
      </c>
      <c r="B2620" s="5" t="s">
        <v>8302</v>
      </c>
      <c r="C2620" s="5" t="str">
        <f>+VLOOKUP(B2620,[2]Hoja1!$H$1:$I$5207,2,FALSE)</f>
        <v>CONTRATO DE PRESTACION DE SERVICIOS PROFESIONALES</v>
      </c>
      <c r="D2620" s="6" t="str">
        <f>+VLOOKUP(B2620,'[1]Contratistas-REP legal'!$C$1:$Z$3995,3,FALSE)</f>
        <v>MILTON DARIO ARIAS SANABRIA</v>
      </c>
      <c r="E2620" s="6">
        <f>+VLOOKUP(B2620,'[1]Contratistas-REP legal'!$C$1:$Z$3995,5,FALSE)</f>
        <v>80858052</v>
      </c>
      <c r="F2620" s="7" t="s">
        <v>829</v>
      </c>
      <c r="G2620" s="8">
        <f>+VLOOKUP(B2620,'[1]Contratistas-REP legal'!$C$1:$Z$3995,17,FALSE)</f>
        <v>0</v>
      </c>
      <c r="H2620" s="9" t="str">
        <f>+VLOOKUP(B2620,'[1]Contratos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20" s="5" t="str">
        <f>+VLOOKUP(B2620,'[1]Contratos electrónicos SECOP II'!$D$1:$AZ$3653,23,FALSE)</f>
        <v>Inversión</v>
      </c>
      <c r="J2620" s="5"/>
      <c r="K2620" s="5" t="str">
        <f>+VLOOKUP(B2620,'[1]Contratos electrónicos SECOP II'!$D$1:$AZ$3653,26,FALSE)</f>
        <v>O23011733012024008608051</v>
      </c>
      <c r="L2620" s="11">
        <f>+VLOOKUP(B2620,'[1]Contratos electrónicos SECOP II'!$D$1:$AZ$3653,29,FALSE)</f>
        <v>14635852</v>
      </c>
      <c r="M2620" s="13">
        <v>45513</v>
      </c>
      <c r="N2620" s="13">
        <f>+VLOOKUP(B2620,'[1]Contratos electrónicos SECOP II'!$D$1:$AZ$3653,14,FALSE)</f>
        <v>45516</v>
      </c>
      <c r="O2620" s="13">
        <f>+VLOOKUP(B2620,'[1]Contratos electrónicos SECOP II'!$D$1:$AZ$3653,15,FALSE)</f>
        <v>45639</v>
      </c>
      <c r="P2620" s="15">
        <f t="shared" si="89"/>
        <v>124</v>
      </c>
      <c r="Q2620" s="11" t="s">
        <v>874</v>
      </c>
      <c r="R2620" s="11">
        <f>+VLOOKUP(B2620,[2]Hoja2!$A$3:$C$3503,3,FALSE)</f>
        <v>14635852</v>
      </c>
      <c r="S2620" s="11">
        <f t="shared" si="87"/>
        <v>0</v>
      </c>
      <c r="T2620" s="22">
        <f t="shared" si="88"/>
        <v>100</v>
      </c>
      <c r="U2620" s="5">
        <v>2</v>
      </c>
      <c r="V2620" s="10" t="s">
        <v>9305</v>
      </c>
    </row>
    <row r="2621" spans="1:22" s="4" customFormat="1" ht="51" x14ac:dyDescent="0.2">
      <c r="A2621" s="5" t="s">
        <v>8303</v>
      </c>
      <c r="B2621" s="5" t="s">
        <v>8303</v>
      </c>
      <c r="C2621" s="5" t="str">
        <f>+VLOOKUP(B2621,[2]Hoja1!$H$1:$I$5207,2,FALSE)</f>
        <v>CONTRATO DE PRESTACION DE SERVICIOS PROFESIONALES</v>
      </c>
      <c r="D2621" s="6" t="str">
        <f>+VLOOKUP(B2621,'[1]Contratistas-REP legal'!$C$1:$Z$3995,3,FALSE)</f>
        <v>PAULA ANDREA BERNAL GARCIA</v>
      </c>
      <c r="E2621" s="6">
        <f>+VLOOKUP(B2621,'[1]Contratistas-REP legal'!$C$1:$Z$3995,5,FALSE)</f>
        <v>1032481349</v>
      </c>
      <c r="F2621" s="7" t="s">
        <v>829</v>
      </c>
      <c r="G2621" s="8">
        <f>+VLOOKUP(B2621,'[1]Contratistas-REP legal'!$C$1:$Z$3995,17,FALSE)</f>
        <v>0</v>
      </c>
      <c r="H2621" s="9" t="str">
        <f>+VLOOKUP(B2621,'[1]Contratos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21" s="5" t="str">
        <f>+VLOOKUP(B2621,'[1]Contratos electrónicos SECOP II'!$D$1:$AZ$3653,23,FALSE)</f>
        <v>Inversión</v>
      </c>
      <c r="J2621" s="5"/>
      <c r="K2621" s="5" t="str">
        <f>+VLOOKUP(B2621,'[1]Contratos electrónicos SECOP II'!$D$1:$AZ$3653,26,FALSE)</f>
        <v>O23011733012024008608051</v>
      </c>
      <c r="L2621" s="11">
        <f>+VLOOKUP(B2621,'[1]Contratos electrónicos SECOP II'!$D$1:$AZ$3653,29,FALSE)</f>
        <v>12596430</v>
      </c>
      <c r="M2621" s="13">
        <v>45513</v>
      </c>
      <c r="N2621" s="13">
        <f>+VLOOKUP(B2621,'[1]Contratos electrónicos SECOP II'!$D$1:$AZ$3653,14,FALSE)</f>
        <v>45517</v>
      </c>
      <c r="O2621" s="13">
        <f>+VLOOKUP(B2621,'[1]Contratos electrónicos SECOP II'!$D$1:$AZ$3653,15,FALSE)</f>
        <v>45623</v>
      </c>
      <c r="P2621" s="15">
        <f t="shared" si="89"/>
        <v>107</v>
      </c>
      <c r="Q2621" s="11" t="s">
        <v>874</v>
      </c>
      <c r="R2621" s="11">
        <f>+VLOOKUP(B2621,[2]Hoja2!$A$3:$C$3503,3,FALSE)</f>
        <v>12596430</v>
      </c>
      <c r="S2621" s="11">
        <f t="shared" si="87"/>
        <v>0</v>
      </c>
      <c r="T2621" s="22">
        <f t="shared" si="88"/>
        <v>100</v>
      </c>
      <c r="U2621" s="5">
        <v>1</v>
      </c>
      <c r="V2621" s="10" t="s">
        <v>9306</v>
      </c>
    </row>
    <row r="2622" spans="1:22" s="4" customFormat="1" ht="51" x14ac:dyDescent="0.2">
      <c r="A2622" s="5" t="s">
        <v>8304</v>
      </c>
      <c r="B2622" s="5" t="s">
        <v>8304</v>
      </c>
      <c r="C2622" s="5" t="str">
        <f>+VLOOKUP(B2622,[2]Hoja1!$H$1:$I$5207,2,FALSE)</f>
        <v>CONTRATO DE PRESTACION DE SERVICIOS DE APOYO A LA GESTION</v>
      </c>
      <c r="D2622" s="6" t="str">
        <f>+VLOOKUP(B2622,'[1]Contratistas-REP legal'!$C$1:$Z$3995,3,FALSE)</f>
        <v>BEHYMAR PATACON RUIZ</v>
      </c>
      <c r="E2622" s="6">
        <f>+VLOOKUP(B2622,'[1]Contratistas-REP legal'!$C$1:$Z$3995,5,FALSE)</f>
        <v>80145955</v>
      </c>
      <c r="F2622" s="7" t="s">
        <v>829</v>
      </c>
      <c r="G2622" s="8">
        <f>+VLOOKUP(B2622,'[1]Contratistas-REP legal'!$C$1:$Z$3995,17,FALSE)</f>
        <v>0</v>
      </c>
      <c r="H2622" s="9" t="str">
        <f>+VLOOKUP(B2622,'[1]Contratos electrónicos SECOP II'!$D$1:$AZ$3653,33,FALSE)</f>
        <v>Prestar servicios de apoyo a la gestión a la Subdirección de las Artes - Área de Producción, con los procesos de producción general de la entidad, garantizando las acciones necesarias para el cumplimiento de las metas con relación a la circulación y realización de eventos propios o en los que haga parte, de conformidad con procesos y procedimientos de preproducción, producción y postproducción dispuestos por la entidad y la normatividad vigente.</v>
      </c>
      <c r="I2622" s="5" t="str">
        <f>+VLOOKUP(B2622,'[1]Contratos electrónicos SECOP II'!$D$1:$AZ$3653,23,FALSE)</f>
        <v>Inversión</v>
      </c>
      <c r="J2622" s="5"/>
      <c r="K2622" s="5" t="str">
        <f>+VLOOKUP(B2622,'[1]Contratos electrónicos SECOP II'!$D$1:$AZ$3653,26,FALSE)</f>
        <v>O23011733012024014605095</v>
      </c>
      <c r="L2622" s="11">
        <f>+VLOOKUP(B2622,'[1]Contratos electrónicos SECOP II'!$D$1:$AZ$3653,29,FALSE)</f>
        <v>51750000</v>
      </c>
      <c r="M2622" s="13">
        <v>45513</v>
      </c>
      <c r="N2622" s="13">
        <f>+VLOOKUP(B2622,'[1]Contratos electrónicos SECOP II'!$D$1:$AZ$3653,14,FALSE)</f>
        <v>45516</v>
      </c>
      <c r="O2622" s="13">
        <f>+VLOOKUP(B2622,'[1]Contratos electrónicos SECOP II'!$D$1:$AZ$3653,15,FALSE)</f>
        <v>45641</v>
      </c>
      <c r="P2622" s="15">
        <f t="shared" si="89"/>
        <v>126</v>
      </c>
      <c r="Q2622" s="11" t="s">
        <v>874</v>
      </c>
      <c r="R2622" s="11">
        <f>+VLOOKUP(B2622,[2]Hoja2!$A$3:$C$3503,3,FALSE)</f>
        <v>42166666</v>
      </c>
      <c r="S2622" s="11">
        <f t="shared" si="87"/>
        <v>9583334</v>
      </c>
      <c r="T2622" s="22">
        <f t="shared" si="88"/>
        <v>81.48148019323672</v>
      </c>
      <c r="U2622" s="5">
        <v>1</v>
      </c>
      <c r="V2622" s="10" t="s">
        <v>9307</v>
      </c>
    </row>
    <row r="2623" spans="1:22" s="4" customFormat="1" ht="51" x14ac:dyDescent="0.2">
      <c r="A2623" s="5" t="s">
        <v>8305</v>
      </c>
      <c r="B2623" s="5" t="s">
        <v>8305</v>
      </c>
      <c r="C2623" s="5" t="str">
        <f>+VLOOKUP(B2623,[2]Hoja1!$H$1:$I$5207,2,FALSE)</f>
        <v>CONTRATO DE PRESTACION DE SERVICIOS PROFESIONALES</v>
      </c>
      <c r="D2623" s="6" t="str">
        <f>+VLOOKUP(B2623,'[1]Contratistas-REP legal'!$C$1:$Z$3995,3,FALSE)</f>
        <v>DANIEL CAMILO VARGAS BARRIOS</v>
      </c>
      <c r="E2623" s="6">
        <f>+VLOOKUP(B2623,'[1]Contratistas-REP legal'!$C$1:$Z$3995,5,FALSE)</f>
        <v>1075661260</v>
      </c>
      <c r="F2623" s="7" t="s">
        <v>829</v>
      </c>
      <c r="G2623" s="8">
        <f>+VLOOKUP(B2623,'[1]Contratistas-REP legal'!$C$1:$Z$3995,17,FALSE)</f>
        <v>0</v>
      </c>
      <c r="H2623" s="9" t="str">
        <f>+VLOOKUP(B2623,'[1]Contratos electrónicos SECOP II'!$D$1:$AZ$3653,33,FALSE)</f>
        <v>Prestar servicios profesionales al Instituto Distrital de las Artes (IDARTES) Subdirección de Formación Artística, en actividades relacionadas con la creación de piezas y contenidos gráficos requeridos por los proyectos y programas vinculados a la Subdirección de Formación Artística, de acuerdo con las directrices de la entidad.</v>
      </c>
      <c r="I2623" s="5" t="str">
        <f>+VLOOKUP(B2623,'[1]Contratos electrónicos SECOP II'!$D$1:$AZ$3653,23,FALSE)</f>
        <v>Inversión</v>
      </c>
      <c r="J2623" s="5"/>
      <c r="K2623" s="5" t="str">
        <f>+VLOOKUP(B2623,'[1]Contratos electrónicos SECOP II'!$D$1:$AZ$3653,26,FALSE)</f>
        <v>O23011733012024009208100</v>
      </c>
      <c r="L2623" s="11">
        <f>+VLOOKUP(B2623,'[1]Contratos electrónicos SECOP II'!$D$1:$AZ$3653,29,FALSE)</f>
        <v>30600000</v>
      </c>
      <c r="M2623" s="13">
        <v>45513</v>
      </c>
      <c r="N2623" s="13">
        <f>+VLOOKUP(B2623,'[1]Contratos electrónicos SECOP II'!$D$1:$AZ$3653,14,FALSE)</f>
        <v>45516</v>
      </c>
      <c r="O2623" s="13">
        <f>+VLOOKUP(B2623,'[1]Contratos electrónicos SECOP II'!$D$1:$AZ$3653,15,FALSE)</f>
        <v>45688</v>
      </c>
      <c r="P2623" s="15">
        <f t="shared" si="89"/>
        <v>173</v>
      </c>
      <c r="Q2623" s="11" t="s">
        <v>874</v>
      </c>
      <c r="R2623" s="11">
        <f>+VLOOKUP(B2623,[2]Hoja2!$A$3:$C$3503,3,FALSE)</f>
        <v>25500000</v>
      </c>
      <c r="S2623" s="11">
        <f t="shared" si="87"/>
        <v>5100000</v>
      </c>
      <c r="T2623" s="22">
        <f t="shared" si="88"/>
        <v>83.333333333333329</v>
      </c>
      <c r="U2623" s="5">
        <v>1</v>
      </c>
      <c r="V2623" s="10" t="s">
        <v>9308</v>
      </c>
    </row>
    <row r="2624" spans="1:22" s="4" customFormat="1" ht="51" x14ac:dyDescent="0.2">
      <c r="A2624" s="5" t="s">
        <v>8306</v>
      </c>
      <c r="B2624" s="5" t="s">
        <v>8306</v>
      </c>
      <c r="C2624" s="5" t="str">
        <f>+VLOOKUP(B2624,[2]Hoja1!$H$1:$I$5207,2,FALSE)</f>
        <v>CONTRATO DE PRESTACION DE SERVICIOS PROFESIONALES</v>
      </c>
      <c r="D2624" s="6" t="str">
        <f>+VLOOKUP(B2624,'[1]Contratistas-REP legal'!$C$1:$Z$3995,3,FALSE)</f>
        <v>NELSON ENRIQUE MORENO SUA</v>
      </c>
      <c r="E2624" s="6">
        <f>+VLOOKUP(B2624,'[1]Contratistas-REP legal'!$C$1:$Z$3995,5,FALSE)</f>
        <v>79830959</v>
      </c>
      <c r="F2624" s="7" t="s">
        <v>829</v>
      </c>
      <c r="G2624" s="8">
        <f>+VLOOKUP(B2624,'[1]Contratistas-REP legal'!$C$1:$Z$3995,17,FALSE)</f>
        <v>0</v>
      </c>
      <c r="H2624" s="9" t="str">
        <f>+VLOOKUP(B2624,'[1]Contratos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24" s="5" t="str">
        <f>+VLOOKUP(B2624,'[1]Contratos electrónicos SECOP II'!$D$1:$AZ$3653,23,FALSE)</f>
        <v>Inversión</v>
      </c>
      <c r="J2624" s="5"/>
      <c r="K2624" s="5" t="str">
        <f>+VLOOKUP(B2624,'[1]Contratos electrónicos SECOP II'!$D$1:$AZ$3653,26,FALSE)</f>
        <v>O23011733012024008608122</v>
      </c>
      <c r="L2624" s="11">
        <f>+VLOOKUP(B2624,'[1]Contratos electrónicos SECOP II'!$D$1:$AZ$3653,29,FALSE)</f>
        <v>8415908</v>
      </c>
      <c r="M2624" s="13">
        <v>45524</v>
      </c>
      <c r="N2624" s="13">
        <f>+VLOOKUP(B2624,'[1]Contratos electrónicos SECOP II'!$D$1:$AZ$3653,14,FALSE)</f>
        <v>45533</v>
      </c>
      <c r="O2624" s="13">
        <f>+VLOOKUP(B2624,'[1]Contratos electrónicos SECOP II'!$D$1:$AZ$3653,15,FALSE)</f>
        <v>45639</v>
      </c>
      <c r="P2624" s="15">
        <f t="shared" si="89"/>
        <v>107</v>
      </c>
      <c r="Q2624" s="11" t="s">
        <v>874</v>
      </c>
      <c r="R2624" s="11">
        <f>+VLOOKUP(B2624,[2]Hoja2!$A$3:$C$3503,3,FALSE)</f>
        <v>8415908</v>
      </c>
      <c r="S2624" s="11">
        <f t="shared" si="87"/>
        <v>0</v>
      </c>
      <c r="T2624" s="22">
        <f t="shared" si="88"/>
        <v>100</v>
      </c>
      <c r="U2624" s="5">
        <v>1</v>
      </c>
      <c r="V2624" s="10" t="s">
        <v>9309</v>
      </c>
    </row>
    <row r="2625" spans="1:22" s="4" customFormat="1" ht="38.25" x14ac:dyDescent="0.2">
      <c r="A2625" s="5" t="s">
        <v>8307</v>
      </c>
      <c r="B2625" s="5" t="s">
        <v>8307</v>
      </c>
      <c r="C2625" s="5" t="str">
        <f>+VLOOKUP(B2625,[2]Hoja1!$H$1:$I$5207,2,FALSE)</f>
        <v>CONTRATO DE PRESTACION DE SERVICIOS PROFESIONALES</v>
      </c>
      <c r="D2625" s="6" t="str">
        <f>+VLOOKUP(B2625,'[1]Contratistas-REP legal'!$C$1:$Z$3995,3,FALSE)</f>
        <v>XIMENA SARTA GUZMAN</v>
      </c>
      <c r="E2625" s="6">
        <f>+VLOOKUP(B2625,'[1]Contratistas-REP legal'!$C$1:$Z$3995,5,FALSE)</f>
        <v>52384425</v>
      </c>
      <c r="F2625" s="7" t="s">
        <v>829</v>
      </c>
      <c r="G2625" s="8">
        <f>+VLOOKUP(B2625,'[1]Contratistas-REP legal'!$C$1:$Z$3995,17,FALSE)</f>
        <v>0</v>
      </c>
      <c r="H2625" s="9" t="str">
        <f>+VLOOKUP(B2625,'[1]Contratos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25" s="5" t="str">
        <f>+VLOOKUP(B2625,'[1]Contratos electrónicos SECOP II'!$D$1:$AZ$3653,23,FALSE)</f>
        <v>Inversión</v>
      </c>
      <c r="J2625" s="5"/>
      <c r="K2625" s="5" t="str">
        <f>+VLOOKUP(B2625,'[1]Contratos electrónicos SECOP II'!$D$1:$AZ$3653,26,FALSE)</f>
        <v>O23011733012024008608122</v>
      </c>
      <c r="L2625" s="11">
        <f>+VLOOKUP(B2625,'[1]Contratos electrónicos SECOP II'!$D$1:$AZ$3653,29,FALSE)</f>
        <v>12596430</v>
      </c>
      <c r="M2625" s="13">
        <v>45520</v>
      </c>
      <c r="N2625" s="13">
        <f>+VLOOKUP(B2625,'[1]Contratos electrónicos SECOP II'!$D$1:$AZ$3653,14,FALSE)</f>
        <v>45531</v>
      </c>
      <c r="O2625" s="13">
        <f>+VLOOKUP(B2625,'[1]Contratos electrónicos SECOP II'!$D$1:$AZ$3653,15,FALSE)</f>
        <v>45637</v>
      </c>
      <c r="P2625" s="15">
        <f t="shared" si="89"/>
        <v>107</v>
      </c>
      <c r="Q2625" s="11" t="s">
        <v>874</v>
      </c>
      <c r="R2625" s="11">
        <f>+VLOOKUP(B2625,[2]Hoja2!$A$3:$C$3503,3,FALSE)</f>
        <v>12596430</v>
      </c>
      <c r="S2625" s="11">
        <f t="shared" si="87"/>
        <v>0</v>
      </c>
      <c r="T2625" s="22">
        <f t="shared" si="88"/>
        <v>100</v>
      </c>
      <c r="U2625" s="5">
        <v>0</v>
      </c>
      <c r="V2625" s="10" t="e">
        <v>#N/A</v>
      </c>
    </row>
    <row r="2626" spans="1:22" s="4" customFormat="1" ht="51" x14ac:dyDescent="0.2">
      <c r="A2626" s="5" t="s">
        <v>8308</v>
      </c>
      <c r="B2626" s="5" t="s">
        <v>8308</v>
      </c>
      <c r="C2626" s="5" t="str">
        <f>+VLOOKUP(B2626,[2]Hoja1!$H$1:$I$5207,2,FALSE)</f>
        <v>CONTRATO DE PRESTACION DE SERVICIOS PROFESIONALES</v>
      </c>
      <c r="D2626" s="6" t="str">
        <f>+VLOOKUP(B2626,'[1]Contratistas-REP legal'!$C$1:$Z$3995,3,FALSE)</f>
        <v>JHONNATAN GUTIERREZ HOYOS</v>
      </c>
      <c r="E2626" s="6">
        <f>+VLOOKUP(B2626,'[1]Contratistas-REP legal'!$C$1:$Z$3995,5,FALSE)</f>
        <v>80204461</v>
      </c>
      <c r="F2626" s="7" t="s">
        <v>829</v>
      </c>
      <c r="G2626" s="8">
        <f>+VLOOKUP(B2626,'[1]Contratistas-REP legal'!$C$1:$Z$3995,17,FALSE)</f>
        <v>0</v>
      </c>
      <c r="H2626" s="9" t="str">
        <f>+VLOOKUP(B2626,'[1]Contratos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26" s="5" t="str">
        <f>+VLOOKUP(B2626,'[1]Contratos electrónicos SECOP II'!$D$1:$AZ$3653,23,FALSE)</f>
        <v>Inversión</v>
      </c>
      <c r="J2626" s="5"/>
      <c r="K2626" s="5" t="str">
        <f>+VLOOKUP(B2626,'[1]Contratos electrónicos SECOP II'!$D$1:$AZ$3653,26,FALSE)</f>
        <v>O23011733012024008608122</v>
      </c>
      <c r="L2626" s="11">
        <f>+VLOOKUP(B2626,'[1]Contratos electrónicos SECOP II'!$D$1:$AZ$3653,29,FALSE)</f>
        <v>12596430</v>
      </c>
      <c r="M2626" s="13">
        <v>45531</v>
      </c>
      <c r="N2626" s="13">
        <f>+VLOOKUP(B2626,'[1]Contratos electrónicos SECOP II'!$D$1:$AZ$3653,14,FALSE)</f>
        <v>45531</v>
      </c>
      <c r="O2626" s="13">
        <f>+VLOOKUP(B2626,'[1]Contratos electrónicos SECOP II'!$D$1:$AZ$3653,15,FALSE)</f>
        <v>45637</v>
      </c>
      <c r="P2626" s="15">
        <f t="shared" si="89"/>
        <v>107</v>
      </c>
      <c r="Q2626" s="11" t="s">
        <v>874</v>
      </c>
      <c r="R2626" s="11">
        <f>+VLOOKUP(B2626,[2]Hoja2!$A$3:$C$3503,3,FALSE)</f>
        <v>12596430</v>
      </c>
      <c r="S2626" s="11">
        <f t="shared" si="87"/>
        <v>0</v>
      </c>
      <c r="T2626" s="22">
        <f t="shared" si="88"/>
        <v>100</v>
      </c>
      <c r="U2626" s="5">
        <v>1</v>
      </c>
      <c r="V2626" s="10" t="s">
        <v>9310</v>
      </c>
    </row>
    <row r="2627" spans="1:22" s="4" customFormat="1" ht="51" x14ac:dyDescent="0.2">
      <c r="A2627" s="5" t="s">
        <v>8309</v>
      </c>
      <c r="B2627" s="5" t="s">
        <v>8309</v>
      </c>
      <c r="C2627" s="5" t="str">
        <f>+VLOOKUP(B2627,[2]Hoja1!$H$1:$I$5207,2,FALSE)</f>
        <v>CONTRATO DE PRESTACION DE SERVICIOS PROFESIONALES</v>
      </c>
      <c r="D2627" s="6" t="str">
        <f>+VLOOKUP(B2627,'[1]Contratistas-REP legal'!$C$1:$Z$3995,3,FALSE)</f>
        <v>EMIL PROCARDO MORA MELO</v>
      </c>
      <c r="E2627" s="6">
        <f>+VLOOKUP(B2627,'[1]Contratistas-REP legal'!$C$1:$Z$3995,5,FALSE)</f>
        <v>98340485</v>
      </c>
      <c r="F2627" s="7" t="s">
        <v>829</v>
      </c>
      <c r="G2627" s="8">
        <f>+VLOOKUP(B2627,'[1]Contratistas-REP legal'!$C$1:$Z$3995,17,FALSE)</f>
        <v>0</v>
      </c>
      <c r="H2627" s="9" t="str">
        <f>+VLOOKUP(B2627,'[1]Contratos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27" s="5" t="str">
        <f>+VLOOKUP(B2627,'[1]Contratos electrónicos SECOP II'!$D$1:$AZ$3653,23,FALSE)</f>
        <v>Inversión</v>
      </c>
      <c r="J2627" s="5"/>
      <c r="K2627" s="5" t="str">
        <f>+VLOOKUP(B2627,'[1]Contratos electrónicos SECOP II'!$D$1:$AZ$3653,26,FALSE)</f>
        <v>O23011733012024008608122</v>
      </c>
      <c r="L2627" s="11">
        <f>+VLOOKUP(B2627,'[1]Contratos electrónicos SECOP II'!$D$1:$AZ$3653,29,FALSE)</f>
        <v>12596430</v>
      </c>
      <c r="M2627" s="13">
        <v>45524</v>
      </c>
      <c r="N2627" s="13">
        <f>+VLOOKUP(B2627,'[1]Contratos electrónicos SECOP II'!$D$1:$AZ$3653,14,FALSE)</f>
        <v>45527</v>
      </c>
      <c r="O2627" s="13">
        <f>+VLOOKUP(B2627,'[1]Contratos electrónicos SECOP II'!$D$1:$AZ$3653,15,FALSE)</f>
        <v>45633</v>
      </c>
      <c r="P2627" s="15">
        <f t="shared" si="89"/>
        <v>107</v>
      </c>
      <c r="Q2627" s="11" t="s">
        <v>874</v>
      </c>
      <c r="R2627" s="11">
        <f>+VLOOKUP(B2627,[2]Hoja2!$A$3:$C$3503,3,FALSE)</f>
        <v>12596430</v>
      </c>
      <c r="S2627" s="11">
        <f t="shared" si="87"/>
        <v>0</v>
      </c>
      <c r="T2627" s="22">
        <f t="shared" si="88"/>
        <v>100</v>
      </c>
      <c r="U2627" s="5">
        <v>1</v>
      </c>
      <c r="V2627" s="10" t="s">
        <v>9311</v>
      </c>
    </row>
    <row r="2628" spans="1:22" s="4" customFormat="1" ht="51" x14ac:dyDescent="0.2">
      <c r="A2628" s="5" t="s">
        <v>8310</v>
      </c>
      <c r="B2628" s="5" t="s">
        <v>8310</v>
      </c>
      <c r="C2628" s="5" t="str">
        <f>+VLOOKUP(B2628,[2]Hoja1!$H$1:$I$5207,2,FALSE)</f>
        <v>CONTRATO DE PRESTACION DE SERVICIOS DE APOYO A LA GESTION</v>
      </c>
      <c r="D2628" s="6" t="str">
        <f>+VLOOKUP(B2628,'[1]Contratistas-REP legal'!$C$1:$Z$3995,3,FALSE)</f>
        <v>GILBERT AREVALO ANGARITA</v>
      </c>
      <c r="E2628" s="6">
        <f>+VLOOKUP(B2628,'[1]Contratistas-REP legal'!$C$1:$Z$3995,5,FALSE)</f>
        <v>79828554</v>
      </c>
      <c r="F2628" s="7" t="s">
        <v>829</v>
      </c>
      <c r="G2628" s="8">
        <f>+VLOOKUP(B2628,'[1]Contratistas-REP legal'!$C$1:$Z$3995,17,FALSE)</f>
        <v>0</v>
      </c>
      <c r="H2628" s="9" t="str">
        <f>+VLOOKUP(B2628,'[1]Contratos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628" s="5" t="str">
        <f>+VLOOKUP(B2628,'[1]Contratos electrónicos SECOP II'!$D$1:$AZ$3653,23,FALSE)</f>
        <v>Inversión</v>
      </c>
      <c r="J2628" s="5"/>
      <c r="K2628" s="5" t="str">
        <f>+VLOOKUP(B2628,'[1]Contratos electrónicos SECOP II'!$D$1:$AZ$3653,26,FALSE)</f>
        <v>O23011733012024008608051</v>
      </c>
      <c r="L2628" s="11">
        <f>+VLOOKUP(B2628,'[1]Contratos electrónicos SECOP II'!$D$1:$AZ$3653,29,FALSE)</f>
        <v>12596430</v>
      </c>
      <c r="M2628" s="13">
        <v>45524</v>
      </c>
      <c r="N2628" s="13">
        <f>+VLOOKUP(B2628,'[1]Contratos electrónicos SECOP II'!$D$1:$AZ$3653,14,FALSE)</f>
        <v>45527</v>
      </c>
      <c r="O2628" s="13">
        <f>+VLOOKUP(B2628,'[1]Contratos electrónicos SECOP II'!$D$1:$AZ$3653,15,FALSE)</f>
        <v>45633</v>
      </c>
      <c r="P2628" s="15">
        <f t="shared" si="89"/>
        <v>107</v>
      </c>
      <c r="Q2628" s="11" t="s">
        <v>874</v>
      </c>
      <c r="R2628" s="11">
        <f>+VLOOKUP(B2628,[2]Hoja2!$A$3:$C$3503,3,FALSE)</f>
        <v>12596430</v>
      </c>
      <c r="S2628" s="11">
        <f t="shared" ref="S2628:S2691" si="90">+L2628-R2628</f>
        <v>0</v>
      </c>
      <c r="T2628" s="22">
        <f t="shared" si="88"/>
        <v>100</v>
      </c>
      <c r="U2628" s="5">
        <v>1</v>
      </c>
      <c r="V2628" s="10" t="s">
        <v>9312</v>
      </c>
    </row>
    <row r="2629" spans="1:22" s="4" customFormat="1" ht="51" x14ac:dyDescent="0.2">
      <c r="A2629" s="5" t="s">
        <v>8311</v>
      </c>
      <c r="B2629" s="5" t="s">
        <v>8311</v>
      </c>
      <c r="C2629" s="5" t="str">
        <f>+VLOOKUP(B2629,[2]Hoja1!$H$1:$I$5207,2,FALSE)</f>
        <v>CONTRATO DE PRESTACION DE SERVICIOS DE APOYO A LA GESTION</v>
      </c>
      <c r="D2629" s="6" t="str">
        <f>+VLOOKUP(B2629,'[1]Contratistas-REP legal'!$C$1:$Z$3995,3,FALSE)</f>
        <v>MIGUEL ANGEL LOPEZ BUITRAGO</v>
      </c>
      <c r="E2629" s="6">
        <f>+VLOOKUP(B2629,'[1]Contratistas-REP legal'!$C$1:$Z$3995,5,FALSE)</f>
        <v>79710599</v>
      </c>
      <c r="F2629" s="7" t="s">
        <v>829</v>
      </c>
      <c r="G2629" s="8">
        <f>+VLOOKUP(B2629,'[1]Contratistas-REP legal'!$C$1:$Z$3995,17,FALSE)</f>
        <v>0</v>
      </c>
      <c r="H2629" s="9" t="str">
        <f>+VLOOKUP(B2629,'[1]Contratos electrónicos SECOP II'!$D$1:$AZ$3653,33,FALSE)</f>
        <v>Prestar servicios de apoyo a la gestión a la Subdirección de las Artes - Área de Producción, en los procesos de preproducción, producción y posproducción, así como en la evaluación y seguimiento de los eventos y actividades programadas por la entidad y/o de las que haga parte.</v>
      </c>
      <c r="I2629" s="5" t="str">
        <f>+VLOOKUP(B2629,'[1]Contratos electrónicos SECOP II'!$D$1:$AZ$3653,23,FALSE)</f>
        <v>Inversión</v>
      </c>
      <c r="J2629" s="5"/>
      <c r="K2629" s="5" t="str">
        <f>+VLOOKUP(B2629,'[1]Contratos electrónicos SECOP II'!$D$1:$AZ$3653,26,FALSE)</f>
        <v>O23011733012024014605095</v>
      </c>
      <c r="L2629" s="11">
        <f>+VLOOKUP(B2629,'[1]Contratos electrónicos SECOP II'!$D$1:$AZ$3653,29,FALSE)</f>
        <v>42500000</v>
      </c>
      <c r="M2629" s="13">
        <v>45513</v>
      </c>
      <c r="N2629" s="13">
        <f>+VLOOKUP(B2629,'[1]Contratos electrónicos SECOP II'!$D$1:$AZ$3653,14,FALSE)</f>
        <v>45516</v>
      </c>
      <c r="O2629" s="13">
        <f>+VLOOKUP(B2629,'[1]Contratos electrónicos SECOP II'!$D$1:$AZ$3653,15,FALSE)</f>
        <v>45656</v>
      </c>
      <c r="P2629" s="15">
        <f t="shared" si="89"/>
        <v>141</v>
      </c>
      <c r="Q2629" s="11" t="s">
        <v>874</v>
      </c>
      <c r="R2629" s="11">
        <f>+VLOOKUP(B2629,[2]Hoja2!$A$3:$C$3503,3,FALSE)</f>
        <v>34000000</v>
      </c>
      <c r="S2629" s="11">
        <f t="shared" si="90"/>
        <v>8500000</v>
      </c>
      <c r="T2629" s="22">
        <f t="shared" ref="T2629:T2692" si="91">+R2629*100/L2629</f>
        <v>80</v>
      </c>
      <c r="U2629" s="5">
        <v>0</v>
      </c>
      <c r="V2629" s="10" t="s">
        <v>9313</v>
      </c>
    </row>
    <row r="2630" spans="1:22" s="4" customFormat="1" ht="51" x14ac:dyDescent="0.2">
      <c r="A2630" s="5" t="s">
        <v>8312</v>
      </c>
      <c r="B2630" s="5" t="s">
        <v>8312</v>
      </c>
      <c r="C2630" s="5" t="str">
        <f>+VLOOKUP(B2630,[2]Hoja1!$H$1:$I$5207,2,FALSE)</f>
        <v>CONTRATO DE PRESTACION DE SERVICIOS DE APOYO A LA GESTION</v>
      </c>
      <c r="D2630" s="6" t="str">
        <f>+VLOOKUP(B2630,'[1]Contratistas-REP legal'!$C$1:$Z$3995,3,FALSE)</f>
        <v>FIORELLA FERRONI POLCHLOPEK</v>
      </c>
      <c r="E2630" s="6">
        <f>+VLOOKUP(B2630,'[1]Contratistas-REP legal'!$C$1:$Z$3995,5,FALSE)</f>
        <v>1020756784</v>
      </c>
      <c r="F2630" s="7" t="s">
        <v>829</v>
      </c>
      <c r="G2630" s="8">
        <f>+VLOOKUP(B2630,'[1]Contratistas-REP legal'!$C$1:$Z$3995,17,FALSE)</f>
        <v>0</v>
      </c>
      <c r="H2630" s="9" t="str">
        <f>+VLOOKUP(B2630,'[1]Contratos electrónicos SECOP II'!$D$1:$AZ$3653,33,FALSE)</f>
        <v>Prestar servicios de apoyo a la gestión al Idartes - Subdirección de las Artes - Gerencia de Literatura, en la elaboración y desarrollo de identidad gráfica y paquetes visuales para diferentes productos de la dependencia según los lineamientos de la entidad</v>
      </c>
      <c r="I2630" s="5" t="str">
        <f>+VLOOKUP(B2630,'[1]Contratos electrónicos SECOP II'!$D$1:$AZ$3653,23,FALSE)</f>
        <v>Inversión</v>
      </c>
      <c r="J2630" s="5"/>
      <c r="K2630" s="5" t="str">
        <f>+VLOOKUP(B2630,'[1]Contratos electrónicos SECOP II'!$D$1:$AZ$3653,26,FALSE)</f>
        <v>O23011733012024008905053</v>
      </c>
      <c r="L2630" s="11">
        <f>+VLOOKUP(B2630,'[1]Contratos electrónicos SECOP II'!$D$1:$AZ$3653,29,FALSE)</f>
        <v>13500000</v>
      </c>
      <c r="M2630" s="13">
        <v>45513</v>
      </c>
      <c r="N2630" s="13">
        <f>+VLOOKUP(B2630,'[1]Contratos electrónicos SECOP II'!$D$1:$AZ$3653,14,FALSE)</f>
        <v>45518</v>
      </c>
      <c r="O2630" s="13">
        <f>+VLOOKUP(B2630,'[1]Contratos electrónicos SECOP II'!$D$1:$AZ$3653,15,FALSE)</f>
        <v>45611</v>
      </c>
      <c r="P2630" s="15">
        <f t="shared" si="89"/>
        <v>94</v>
      </c>
      <c r="Q2630" s="11" t="s">
        <v>874</v>
      </c>
      <c r="R2630" s="11">
        <f>+VLOOKUP(B2630,[2]Hoja2!$A$3:$C$3503,3,FALSE)</f>
        <v>13500000</v>
      </c>
      <c r="S2630" s="11">
        <f t="shared" si="90"/>
        <v>0</v>
      </c>
      <c r="T2630" s="22">
        <f t="shared" si="91"/>
        <v>100</v>
      </c>
      <c r="U2630" s="5">
        <v>0</v>
      </c>
      <c r="V2630" s="10" t="s">
        <v>9314</v>
      </c>
    </row>
    <row r="2631" spans="1:22" s="4" customFormat="1" ht="51" x14ac:dyDescent="0.2">
      <c r="A2631" s="5" t="s">
        <v>8313</v>
      </c>
      <c r="B2631" s="5" t="s">
        <v>8313</v>
      </c>
      <c r="C2631" s="5" t="str">
        <f>+VLOOKUP(B2631,[2]Hoja1!$H$1:$I$5207,2,FALSE)</f>
        <v>CONTRATO DE PRESTACION DE SERVICIOS DE APOYO A LA GESTION</v>
      </c>
      <c r="D2631" s="6" t="str">
        <f>+VLOOKUP(B2631,'[1]Contratistas-REP legal'!$C$1:$Z$3995,3,FALSE)</f>
        <v>FRANCISCO JOSE SAADE GRANADOS</v>
      </c>
      <c r="E2631" s="6">
        <f>+VLOOKUP(B2631,'[1]Contratistas-REP legal'!$C$1:$Z$3995,5,FALSE)</f>
        <v>79504154</v>
      </c>
      <c r="F2631" s="7" t="s">
        <v>829</v>
      </c>
      <c r="G2631" s="8">
        <f>+VLOOKUP(B2631,'[1]Contratistas-REP legal'!$C$1:$Z$3995,17,FALSE)</f>
        <v>0</v>
      </c>
      <c r="H2631" s="9" t="str">
        <f>+VLOOKUP(B2631,'[1]Contratos electrónicos SECOP II'!$D$1:$AZ$3653,33,FALSE)</f>
        <v>Prestar servicios de apoyo a la gestión del Instituto Distrital de las Artes (IDARTES) - Subdirección de Formación Artística, para la generación de contenidos de formación artística y experiencias mediante el uso de herramientas digitales y contenidos multiplataforma, para la apropiación y el uso de la cultura digital, la educación, el ejercicio de los derechos y el desarrollo humano, en el marco del proyecto de Inversión 7997, de acuerdo con los lineamientos de la entidad.</v>
      </c>
      <c r="I2631" s="5" t="str">
        <f>+VLOOKUP(B2631,'[1]Contratos electrónicos SECOP II'!$D$1:$AZ$3653,23,FALSE)</f>
        <v>Inversión</v>
      </c>
      <c r="J2631" s="5"/>
      <c r="K2631" s="5" t="str">
        <f>+VLOOKUP(B2631,'[1]Contratos electrónicos SECOP II'!$D$1:$AZ$3653,26,FALSE)</f>
        <v>O23011733012024009205073</v>
      </c>
      <c r="L2631" s="11">
        <f>+VLOOKUP(B2631,'[1]Contratos electrónicos SECOP II'!$D$1:$AZ$3653,29,FALSE)</f>
        <v>37200000</v>
      </c>
      <c r="M2631" s="13">
        <v>45513</v>
      </c>
      <c r="N2631" s="13">
        <f>+VLOOKUP(B2631,'[1]Contratos electrónicos SECOP II'!$D$1:$AZ$3653,14,FALSE)</f>
        <v>45513</v>
      </c>
      <c r="O2631" s="13">
        <f>+VLOOKUP(B2631,'[1]Contratos electrónicos SECOP II'!$D$1:$AZ$3653,15,FALSE)</f>
        <v>45688</v>
      </c>
      <c r="P2631" s="15">
        <f t="shared" si="89"/>
        <v>176</v>
      </c>
      <c r="Q2631" s="11" t="s">
        <v>874</v>
      </c>
      <c r="R2631" s="11">
        <f>+VLOOKUP(B2631,[2]Hoja2!$A$3:$C$3503,3,FALSE)</f>
        <v>31000000</v>
      </c>
      <c r="S2631" s="11">
        <f t="shared" si="90"/>
        <v>6200000</v>
      </c>
      <c r="T2631" s="22">
        <f t="shared" si="91"/>
        <v>83.333333333333329</v>
      </c>
      <c r="U2631" s="5">
        <v>1</v>
      </c>
      <c r="V2631" s="10" t="s">
        <v>9315</v>
      </c>
    </row>
    <row r="2632" spans="1:22" s="4" customFormat="1" ht="51" x14ac:dyDescent="0.2">
      <c r="A2632" s="5" t="s">
        <v>8314</v>
      </c>
      <c r="B2632" s="5" t="s">
        <v>8314</v>
      </c>
      <c r="C2632" s="5" t="str">
        <f>+VLOOKUP(B2632,[2]Hoja1!$H$1:$I$5207,2,FALSE)</f>
        <v>CONTRATO DE PRESTACION DE SERVICIOS PROFESIONALES</v>
      </c>
      <c r="D2632" s="6" t="str">
        <f>+VLOOKUP(B2632,'[1]Contratistas-REP legal'!$C$1:$Z$3995,3,FALSE)</f>
        <v>MELISA FRINE CORAL VELASQUEZ</v>
      </c>
      <c r="E2632" s="6">
        <f>+VLOOKUP(B2632,'[1]Contratistas-REP legal'!$C$1:$Z$3995,5,FALSE)</f>
        <v>1085265973</v>
      </c>
      <c r="F2632" s="7" t="s">
        <v>829</v>
      </c>
      <c r="G2632" s="8">
        <f>+VLOOKUP(B2632,'[1]Contratistas-REP legal'!$C$1:$Z$3995,17,FALSE)</f>
        <v>0</v>
      </c>
      <c r="H2632" s="9" t="str">
        <f>+VLOOKUP(B2632,'[1]Contratos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32" s="5" t="str">
        <f>+VLOOKUP(B2632,'[1]Contratos electrónicos SECOP II'!$D$1:$AZ$3653,23,FALSE)</f>
        <v>Inversión</v>
      </c>
      <c r="J2632" s="5"/>
      <c r="K2632" s="5" t="str">
        <f>+VLOOKUP(B2632,'[1]Contratos electrónicos SECOP II'!$D$1:$AZ$3653,26,FALSE)</f>
        <v>O23011733012024008608122</v>
      </c>
      <c r="L2632" s="11">
        <f>+VLOOKUP(B2632,'[1]Contratos electrónicos SECOP II'!$D$1:$AZ$3653,29,FALSE)</f>
        <v>8415908</v>
      </c>
      <c r="M2632" s="13">
        <v>45516</v>
      </c>
      <c r="N2632" s="13">
        <f>+VLOOKUP(B2632,'[1]Contratos electrónicos SECOP II'!$D$1:$AZ$3653,14,FALSE)</f>
        <v>45518</v>
      </c>
      <c r="O2632" s="13">
        <f>+VLOOKUP(B2632,'[1]Contratos electrónicos SECOP II'!$D$1:$AZ$3653,15,FALSE)</f>
        <v>45624</v>
      </c>
      <c r="P2632" s="15">
        <f t="shared" si="89"/>
        <v>107</v>
      </c>
      <c r="Q2632" s="11" t="s">
        <v>874</v>
      </c>
      <c r="R2632" s="11">
        <f>+VLOOKUP(B2632,[2]Hoja2!$A$3:$C$3503,3,FALSE)</f>
        <v>8415908</v>
      </c>
      <c r="S2632" s="11">
        <f t="shared" si="90"/>
        <v>0</v>
      </c>
      <c r="T2632" s="22">
        <f t="shared" si="91"/>
        <v>100</v>
      </c>
      <c r="U2632" s="5">
        <v>1</v>
      </c>
      <c r="V2632" s="10" t="s">
        <v>9316</v>
      </c>
    </row>
    <row r="2633" spans="1:22" s="4" customFormat="1" ht="51" x14ac:dyDescent="0.2">
      <c r="A2633" s="5" t="s">
        <v>8315</v>
      </c>
      <c r="B2633" s="5" t="s">
        <v>8315</v>
      </c>
      <c r="C2633" s="5" t="str">
        <f>+VLOOKUP(B2633,[2]Hoja1!$H$1:$I$5207,2,FALSE)</f>
        <v>CONTRATO DE PRESTACION DE SERVICIOS DE APOYO A LA GESTION</v>
      </c>
      <c r="D2633" s="6" t="str">
        <f>+VLOOKUP(B2633,'[1]Contratistas-REP legal'!$C$1:$Z$3995,3,FALSE)</f>
        <v>DIANA PATRICIA GONZALEZ CALDERON</v>
      </c>
      <c r="E2633" s="6">
        <f>+VLOOKUP(B2633,'[1]Contratistas-REP legal'!$C$1:$Z$3995,5,FALSE)</f>
        <v>52849017</v>
      </c>
      <c r="F2633" s="7" t="s">
        <v>829</v>
      </c>
      <c r="G2633" s="8">
        <f>+VLOOKUP(B2633,'[1]Contratistas-REP legal'!$C$1:$Z$3995,17,FALSE)</f>
        <v>0</v>
      </c>
      <c r="H2633" s="9" t="str">
        <f>+VLOOKUP(B2633,'[1]Contratos electrónicos SECOP II'!$D$1:$AZ$3653,33,FALSE)</f>
        <v>Prestar servicios de apoyo a la gestión al IDARTES - Subdirección de las Artes - Gerencia de Artes Plásticas y Visuales en la planeación, seguimiento y evaluación de las actividades de orden misional y administrativo en el marco de las dimensiones del arte acorde con los lineamientos y procesos de la entidad.</v>
      </c>
      <c r="I2633" s="5" t="str">
        <f>+VLOOKUP(B2633,'[1]Contratos electrónicos SECOP II'!$D$1:$AZ$3653,23,FALSE)</f>
        <v>Inversión</v>
      </c>
      <c r="J2633" s="5"/>
      <c r="K2633" s="5" t="str">
        <f>+VLOOKUP(B2633,'[1]Contratos electrónicos SECOP II'!$D$1:$AZ$3653,26,FALSE)</f>
        <v>O23011733012024014605122</v>
      </c>
      <c r="L2633" s="11">
        <f>+VLOOKUP(B2633,'[1]Contratos electrónicos SECOP II'!$D$1:$AZ$3653,29,FALSE)</f>
        <v>32500000</v>
      </c>
      <c r="M2633" s="13">
        <v>45516</v>
      </c>
      <c r="N2633" s="13">
        <f>+VLOOKUP(B2633,'[1]Contratos electrónicos SECOP II'!$D$1:$AZ$3653,14,FALSE)</f>
        <v>45517</v>
      </c>
      <c r="O2633" s="13">
        <f>+VLOOKUP(B2633,'[1]Contratos electrónicos SECOP II'!$D$1:$AZ$3653,15,FALSE)</f>
        <v>45657</v>
      </c>
      <c r="P2633" s="15">
        <f t="shared" si="89"/>
        <v>141</v>
      </c>
      <c r="Q2633" s="11" t="s">
        <v>874</v>
      </c>
      <c r="R2633" s="11">
        <f>+VLOOKUP(B2633,[2]Hoja2!$A$3:$C$3503,3,FALSE)</f>
        <v>26000000</v>
      </c>
      <c r="S2633" s="11">
        <f t="shared" si="90"/>
        <v>6500000</v>
      </c>
      <c r="T2633" s="22">
        <f t="shared" si="91"/>
        <v>80</v>
      </c>
      <c r="U2633" s="5">
        <v>0</v>
      </c>
      <c r="V2633" s="10" t="s">
        <v>9317</v>
      </c>
    </row>
    <row r="2634" spans="1:22" s="4" customFormat="1" ht="51" x14ac:dyDescent="0.2">
      <c r="A2634" s="5" t="s">
        <v>8316</v>
      </c>
      <c r="B2634" s="5" t="s">
        <v>8316</v>
      </c>
      <c r="C2634" s="5" t="str">
        <f>+VLOOKUP(B2634,[2]Hoja1!$H$1:$I$5207,2,FALSE)</f>
        <v>CONTRATO DE PRESTACION DE SERVICIOS PROFESIONALES</v>
      </c>
      <c r="D2634" s="6" t="str">
        <f>+VLOOKUP(B2634,'[1]Contratistas-REP legal'!$C$1:$Z$3995,3,FALSE)</f>
        <v>NICOLLE VALENTINA CUELLAR BETANCOURT</v>
      </c>
      <c r="E2634" s="6">
        <f>+VLOOKUP(B2634,'[1]Contratistas-REP legal'!$C$1:$Z$3995,5,FALSE)</f>
        <v>1073710598</v>
      </c>
      <c r="F2634" s="7" t="s">
        <v>829</v>
      </c>
      <c r="G2634" s="8">
        <f>+VLOOKUP(B2634,'[1]Contratistas-REP legal'!$C$1:$Z$3995,17,FALSE)</f>
        <v>0</v>
      </c>
      <c r="H2634" s="9" t="str">
        <f>+VLOOKUP(B2634,'[1]Contratos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34" s="5" t="str">
        <f>+VLOOKUP(B2634,'[1]Contratos electrónicos SECOP II'!$D$1:$AZ$3653,23,FALSE)</f>
        <v>Inversión</v>
      </c>
      <c r="J2634" s="5"/>
      <c r="K2634" s="5" t="str">
        <f>+VLOOKUP(B2634,'[1]Contratos electrónicos SECOP II'!$D$1:$AZ$3653,26,FALSE)</f>
        <v>O23011733012024008608122</v>
      </c>
      <c r="L2634" s="11">
        <f>+VLOOKUP(B2634,'[1]Contratos electrónicos SECOP II'!$D$1:$AZ$3653,29,FALSE)</f>
        <v>8415908</v>
      </c>
      <c r="M2634" s="13">
        <v>45516</v>
      </c>
      <c r="N2634" s="13">
        <f>+VLOOKUP(B2634,'[1]Contratos electrónicos SECOP II'!$D$1:$AZ$3653,14,FALSE)</f>
        <v>45517</v>
      </c>
      <c r="O2634" s="13">
        <f>+VLOOKUP(B2634,'[1]Contratos electrónicos SECOP II'!$D$1:$AZ$3653,15,FALSE)</f>
        <v>45623</v>
      </c>
      <c r="P2634" s="15">
        <f t="shared" si="89"/>
        <v>107</v>
      </c>
      <c r="Q2634" s="11" t="s">
        <v>874</v>
      </c>
      <c r="R2634" s="11">
        <f>+VLOOKUP(B2634,[2]Hoja2!$A$3:$C$3503,3,FALSE)</f>
        <v>8415908</v>
      </c>
      <c r="S2634" s="11">
        <f t="shared" si="90"/>
        <v>0</v>
      </c>
      <c r="T2634" s="22">
        <f t="shared" si="91"/>
        <v>100</v>
      </c>
      <c r="U2634" s="5">
        <v>1</v>
      </c>
      <c r="V2634" s="10" t="s">
        <v>9318</v>
      </c>
    </row>
    <row r="2635" spans="1:22" s="4" customFormat="1" ht="51" x14ac:dyDescent="0.2">
      <c r="A2635" s="5" t="s">
        <v>8317</v>
      </c>
      <c r="B2635" s="5" t="s">
        <v>8317</v>
      </c>
      <c r="C2635" s="5" t="str">
        <f>+VLOOKUP(B2635,[2]Hoja1!$H$1:$I$5207,2,FALSE)</f>
        <v>CONTRATO DE PRESTACION DE SERVICIOS PROFESIONALES</v>
      </c>
      <c r="D2635" s="6" t="str">
        <f>+VLOOKUP(B2635,'[1]Contratistas-REP legal'!$C$1:$Z$3995,3,FALSE)</f>
        <v>ADRIANA LORENA DUCUARA IZQUIERDO</v>
      </c>
      <c r="E2635" s="6">
        <f>+VLOOKUP(B2635,'[1]Contratistas-REP legal'!$C$1:$Z$3995,5,FALSE)</f>
        <v>1016005932</v>
      </c>
      <c r="F2635" s="7" t="s">
        <v>829</v>
      </c>
      <c r="G2635" s="8">
        <f>+VLOOKUP(B2635,'[1]Contratistas-REP legal'!$C$1:$Z$3995,17,FALSE)</f>
        <v>0</v>
      </c>
      <c r="H2635" s="9" t="str">
        <f>+VLOOKUP(B2635,'[1]Contratos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35" s="5" t="str">
        <f>+VLOOKUP(B2635,'[1]Contratos electrónicos SECOP II'!$D$1:$AZ$3653,23,FALSE)</f>
        <v>Inversión</v>
      </c>
      <c r="J2635" s="5"/>
      <c r="K2635" s="5" t="str">
        <f>+VLOOKUP(B2635,'[1]Contratos electrónicos SECOP II'!$D$1:$AZ$3653,26,FALSE)</f>
        <v>O23011733012024008608122</v>
      </c>
      <c r="L2635" s="11">
        <f>+VLOOKUP(B2635,'[1]Contratos electrónicos SECOP II'!$D$1:$AZ$3653,29,FALSE)</f>
        <v>8415908</v>
      </c>
      <c r="M2635" s="13">
        <v>45516</v>
      </c>
      <c r="N2635" s="13">
        <f>+VLOOKUP(B2635,'[1]Contratos electrónicos SECOP II'!$D$1:$AZ$3653,14,FALSE)</f>
        <v>45517</v>
      </c>
      <c r="O2635" s="13">
        <f>+VLOOKUP(B2635,'[1]Contratos electrónicos SECOP II'!$D$1:$AZ$3653,15,FALSE)</f>
        <v>45623</v>
      </c>
      <c r="P2635" s="15">
        <f t="shared" si="89"/>
        <v>107</v>
      </c>
      <c r="Q2635" s="11" t="s">
        <v>874</v>
      </c>
      <c r="R2635" s="11">
        <f>+VLOOKUP(B2635,[2]Hoja2!$A$3:$C$3503,3,FALSE)</f>
        <v>8415908</v>
      </c>
      <c r="S2635" s="11">
        <f t="shared" si="90"/>
        <v>0</v>
      </c>
      <c r="T2635" s="22">
        <f t="shared" si="91"/>
        <v>100</v>
      </c>
      <c r="U2635" s="5">
        <v>1</v>
      </c>
      <c r="V2635" s="10" t="s">
        <v>9319</v>
      </c>
    </row>
    <row r="2636" spans="1:22" s="4" customFormat="1" ht="51" x14ac:dyDescent="0.2">
      <c r="A2636" s="5" t="s">
        <v>8318</v>
      </c>
      <c r="B2636" s="5" t="s">
        <v>8318</v>
      </c>
      <c r="C2636" s="5" t="str">
        <f>+VLOOKUP(B2636,[2]Hoja1!$H$1:$I$5207,2,FALSE)</f>
        <v>CONTRATO DE PRESTACION DE SERVICIOS PROFESIONALES</v>
      </c>
      <c r="D2636" s="6" t="str">
        <f>+VLOOKUP(B2636,'[1]Contratistas-REP legal'!$C$1:$Z$3995,3,FALSE)</f>
        <v>CLARA NATALY ROCHA SALGUERO</v>
      </c>
      <c r="E2636" s="6">
        <f>+VLOOKUP(B2636,'[1]Contratistas-REP legal'!$C$1:$Z$3995,5,FALSE)</f>
        <v>1016100872</v>
      </c>
      <c r="F2636" s="7" t="s">
        <v>829</v>
      </c>
      <c r="G2636" s="8">
        <f>+VLOOKUP(B2636,'[1]Contratistas-REP legal'!$C$1:$Z$3995,17,FALSE)</f>
        <v>0</v>
      </c>
      <c r="H2636" s="9" t="str">
        <f>+VLOOKUP(B2636,'[1]Contratos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36" s="5" t="str">
        <f>+VLOOKUP(B2636,'[1]Contratos electrónicos SECOP II'!$D$1:$AZ$3653,23,FALSE)</f>
        <v>Inversión</v>
      </c>
      <c r="J2636" s="5"/>
      <c r="K2636" s="5" t="str">
        <f>+VLOOKUP(B2636,'[1]Contratos electrónicos SECOP II'!$D$1:$AZ$3653,26,FALSE)</f>
        <v>O23011733012024008608126</v>
      </c>
      <c r="L2636" s="11">
        <f>+VLOOKUP(B2636,'[1]Contratos electrónicos SECOP II'!$D$1:$AZ$3653,29,FALSE)</f>
        <v>8415908</v>
      </c>
      <c r="M2636" s="13">
        <v>45516</v>
      </c>
      <c r="N2636" s="13">
        <f>+VLOOKUP(B2636,'[1]Contratos electrónicos SECOP II'!$D$1:$AZ$3653,14,FALSE)</f>
        <v>45517</v>
      </c>
      <c r="O2636" s="13">
        <f>+VLOOKUP(B2636,'[1]Contratos electrónicos SECOP II'!$D$1:$AZ$3653,15,FALSE)</f>
        <v>45623</v>
      </c>
      <c r="P2636" s="15">
        <f t="shared" si="89"/>
        <v>107</v>
      </c>
      <c r="Q2636" s="11" t="s">
        <v>874</v>
      </c>
      <c r="R2636" s="11">
        <f>+VLOOKUP(B2636,[2]Hoja2!$A$3:$C$3503,3,FALSE)</f>
        <v>8415908</v>
      </c>
      <c r="S2636" s="11">
        <f t="shared" si="90"/>
        <v>0</v>
      </c>
      <c r="T2636" s="22">
        <f t="shared" si="91"/>
        <v>100</v>
      </c>
      <c r="U2636" s="5">
        <v>1</v>
      </c>
      <c r="V2636" s="10" t="s">
        <v>9320</v>
      </c>
    </row>
    <row r="2637" spans="1:22" s="4" customFormat="1" ht="51" x14ac:dyDescent="0.2">
      <c r="A2637" s="5" t="s">
        <v>8319</v>
      </c>
      <c r="B2637" s="5" t="s">
        <v>8319</v>
      </c>
      <c r="C2637" s="5" t="str">
        <f>+VLOOKUP(B2637,[2]Hoja1!$H$1:$I$5207,2,FALSE)</f>
        <v>CONTRATO DE PRESTACION DE SERVICIOS DE APOYO A LA GESTION</v>
      </c>
      <c r="D2637" s="6" t="str">
        <f>+VLOOKUP(B2637,'[1]Contratistas-REP legal'!$C$1:$Z$3995,3,FALSE)</f>
        <v>LUZ ANGELA OSUNA MEDINA</v>
      </c>
      <c r="E2637" s="6">
        <f>+VLOOKUP(B2637,'[1]Contratistas-REP legal'!$C$1:$Z$3995,5,FALSE)</f>
        <v>1024526854</v>
      </c>
      <c r="F2637" s="7" t="s">
        <v>829</v>
      </c>
      <c r="G2637" s="8">
        <f>+VLOOKUP(B2637,'[1]Contratistas-REP legal'!$C$1:$Z$3995,17,FALSE)</f>
        <v>0</v>
      </c>
      <c r="H2637" s="9" t="str">
        <f>+VLOOKUP(B2637,'[1]Contratos electrónicos SECOP II'!$D$1:$AZ$3653,33,FALSE)</f>
        <v>Prestar servicios de apoyo a la gestión al Idartes- Subdirección de las Artes - en el proyecto de inversión de Ecosistema Sostenible para las Artes, en el desarrollo de acciones de orden misional en la planeación, implementación y seguimiento para fortalecer a los agentes y emprendedores del sector con estrategias de cualificación y circulación en mercados de las artes y proyectos de innovación de los Festivales como plataformas creativas y espacios de dinamización de las cadenas productivas...</v>
      </c>
      <c r="I2637" s="5" t="str">
        <f>+VLOOKUP(B2637,'[1]Contratos electrónicos SECOP II'!$D$1:$AZ$3653,23,FALSE)</f>
        <v>Inversión</v>
      </c>
      <c r="J2637" s="5"/>
      <c r="K2637" s="5" t="str">
        <f>+VLOOKUP(B2637,'[1]Contratos electrónicos SECOP II'!$D$1:$AZ$3653,26,FALSE)</f>
        <v>O23011733012024017607073</v>
      </c>
      <c r="L2637" s="11">
        <f>+VLOOKUP(B2637,'[1]Contratos electrónicos SECOP II'!$D$1:$AZ$3653,29,FALSE)</f>
        <v>35000000</v>
      </c>
      <c r="M2637" s="13">
        <v>45513</v>
      </c>
      <c r="N2637" s="13">
        <f>+VLOOKUP(B2637,'[1]Contratos electrónicos SECOP II'!$D$1:$AZ$3653,14,FALSE)</f>
        <v>45517</v>
      </c>
      <c r="O2637" s="13">
        <f>+VLOOKUP(B2637,'[1]Contratos electrónicos SECOP II'!$D$1:$AZ$3653,15,FALSE)</f>
        <v>45657</v>
      </c>
      <c r="P2637" s="15">
        <f t="shared" si="89"/>
        <v>141</v>
      </c>
      <c r="Q2637" s="11" t="s">
        <v>874</v>
      </c>
      <c r="R2637" s="11">
        <f>+VLOOKUP(B2637,[2]Hoja2!$A$3:$C$3503,3,FALSE)</f>
        <v>28000000</v>
      </c>
      <c r="S2637" s="11">
        <f t="shared" si="90"/>
        <v>7000000</v>
      </c>
      <c r="T2637" s="22">
        <f t="shared" si="91"/>
        <v>80</v>
      </c>
      <c r="U2637" s="5">
        <v>0</v>
      </c>
      <c r="V2637" s="10" t="s">
        <v>9321</v>
      </c>
    </row>
    <row r="2638" spans="1:22" s="4" customFormat="1" ht="51" x14ac:dyDescent="0.2">
      <c r="A2638" s="5" t="s">
        <v>8882</v>
      </c>
      <c r="B2638" s="5" t="s">
        <v>8320</v>
      </c>
      <c r="C2638" s="5" t="str">
        <f>+VLOOKUP(B2638,[2]Hoja1!$H$1:$I$5207,2,FALSE)</f>
        <v>CONVENIO DE ASOCIACION</v>
      </c>
      <c r="D2638" s="6" t="str">
        <f>+VLOOKUP(B2638,'[1]Contratistas-REP legal'!$C$1:$Z$3995,3,FALSE)</f>
        <v>FUNDACION MISION SOCIAL Y EMPRESARIAL - EMPRESASOCIAL</v>
      </c>
      <c r="E2638" s="6">
        <f>+VLOOKUP(B2638,'[1]Contratistas-REP legal'!$C$1:$Z$3995,5,FALSE)</f>
        <v>900745266</v>
      </c>
      <c r="F2638" s="7" t="s">
        <v>829</v>
      </c>
      <c r="G2638" s="8">
        <f>+VLOOKUP(B2638,'[1]Contratistas-REP legal'!$C$1:$Z$3995,17,FALSE)</f>
        <v>0</v>
      </c>
      <c r="H2638" s="9" t="str">
        <f>+VLOOKUP(B2638,'[1]Contratos electrónicos SECOP II'!$D$1:$AZ$3653,33,FALSE)</f>
        <v>Celebrar Convenio de Asociación con ESAL de reconocida idoneidad, para el desarrollo conjunto de actividades relacionadas con los cometidos, misión y funciones del IDARTES - Subdirección de Equipamientos Culturales, para el desarrollo del proyecto "Programación en torno a la relación entre arte y cultura científica dinamizando estrategias de innovación para la transformación social y cultural para el Planetario de Bogotá y la Línea de Arte, Ciencia y Tecnología 2024"</v>
      </c>
      <c r="I2638" s="5" t="str">
        <f>+VLOOKUP(B2638,'[1]Contratos electrónicos SECOP II'!$D$1:$AZ$3653,23,FALSE)</f>
        <v>Inversión</v>
      </c>
      <c r="J2638" s="5"/>
      <c r="K2638" s="5" t="str">
        <f>+VLOOKUP(B2638,'[1]Contratos electrónicos SECOP II'!$D$1:$AZ$3653,26,FALSE)</f>
        <v>O23011733012024008705073</v>
      </c>
      <c r="L2638" s="11">
        <f>+VLOOKUP(B2638,'[1]Contratos electrónicos SECOP II'!$D$1:$AZ$3653,29,FALSE)</f>
        <v>909841365</v>
      </c>
      <c r="M2638" s="13">
        <v>45513</v>
      </c>
      <c r="N2638" s="13">
        <f>+VLOOKUP(B2638,'[1]Contratos electrónicos SECOP II'!$D$1:$AZ$3653,14,FALSE)</f>
        <v>45520</v>
      </c>
      <c r="O2638" s="13">
        <f>+VLOOKUP(B2638,'[1]Contratos electrónicos SECOP II'!$D$1:$AZ$3653,15,FALSE)</f>
        <v>45747</v>
      </c>
      <c r="P2638" s="15">
        <f t="shared" si="89"/>
        <v>228</v>
      </c>
      <c r="Q2638" s="11" t="s">
        <v>874</v>
      </c>
      <c r="R2638" s="11">
        <f>+VLOOKUP(B2638,[2]Hoja2!$A$3:$C$3503,3,FALSE)</f>
        <v>783284348</v>
      </c>
      <c r="S2638" s="11">
        <f t="shared" si="90"/>
        <v>126557017</v>
      </c>
      <c r="T2638" s="22">
        <f t="shared" si="91"/>
        <v>86.090210681946743</v>
      </c>
      <c r="U2638" s="5">
        <v>1</v>
      </c>
      <c r="V2638" s="10" t="s">
        <v>9322</v>
      </c>
    </row>
    <row r="2639" spans="1:22" s="4" customFormat="1" ht="51" x14ac:dyDescent="0.2">
      <c r="A2639" s="5" t="s">
        <v>8321</v>
      </c>
      <c r="B2639" s="5" t="s">
        <v>8321</v>
      </c>
      <c r="C2639" s="5" t="str">
        <f>+VLOOKUP(B2639,[2]Hoja1!$H$1:$I$5207,2,FALSE)</f>
        <v>CONTRATO DE PRESTACION DE SERVICIOS DE APOYO A LA GESTION</v>
      </c>
      <c r="D2639" s="6" t="str">
        <f>+VLOOKUP(B2639,'[1]Contratistas-REP legal'!$C$1:$Z$3995,3,FALSE)</f>
        <v>SAMUEL PEREZ VILLEGAS</v>
      </c>
      <c r="E2639" s="6">
        <f>+VLOOKUP(B2639,'[1]Contratistas-REP legal'!$C$1:$Z$3995,5,FALSE)</f>
        <v>1113627863</v>
      </c>
      <c r="F2639" s="7" t="s">
        <v>829</v>
      </c>
      <c r="G2639" s="8">
        <f>+VLOOKUP(B2639,'[1]Contratistas-REP legal'!$C$1:$Z$3995,17,FALSE)</f>
        <v>0</v>
      </c>
      <c r="H2639" s="9" t="str">
        <f>+VLOOKUP(B2639,'[1]Contratos electrónicos SECOP II'!$D$1:$AZ$3653,33,FALSE)</f>
        <v>Prestar servicios de apoyo a la gestión al IDARTES - Subdirección de Formación Artística,para el acompañamiento y fortalecimiento de los procesos de formación artística de la línea Impulso colectivo, desde el punto de vista pedagógico, artístico y de visibilización, favoreciendo la apropiación de las perspectivas pedagógicas del Programa Crea</v>
      </c>
      <c r="I2639" s="5" t="str">
        <f>+VLOOKUP(B2639,'[1]Contratos electrónicos SECOP II'!$D$1:$AZ$3653,23,FALSE)</f>
        <v>Inversión</v>
      </c>
      <c r="J2639" s="5"/>
      <c r="K2639" s="5" t="str">
        <f>+VLOOKUP(B2639,'[1]Contratos electrónicos SECOP II'!$D$1:$AZ$3653,26,FALSE)</f>
        <v>O23011733012024008608051</v>
      </c>
      <c r="L2639" s="11">
        <f>+VLOOKUP(B2639,'[1]Contratos electrónicos SECOP II'!$D$1:$AZ$3653,29,FALSE)</f>
        <v>26007333</v>
      </c>
      <c r="M2639" s="13">
        <v>45518</v>
      </c>
      <c r="N2639" s="13">
        <f>+VLOOKUP(B2639,'[1]Contratos electrónicos SECOP II'!$D$1:$AZ$3653,14,FALSE)</f>
        <v>45519</v>
      </c>
      <c r="O2639" s="13">
        <f>+VLOOKUP(B2639,'[1]Contratos electrónicos SECOP II'!$D$1:$AZ$3653,15,FALSE)</f>
        <v>45646</v>
      </c>
      <c r="P2639" s="15">
        <f t="shared" si="89"/>
        <v>128</v>
      </c>
      <c r="Q2639" s="11" t="s">
        <v>874</v>
      </c>
      <c r="R2639" s="11">
        <f>+VLOOKUP(B2639,[2]Hoja2!$A$3:$C$3503,3,FALSE)</f>
        <v>22292000</v>
      </c>
      <c r="S2639" s="11">
        <f t="shared" si="90"/>
        <v>3715333</v>
      </c>
      <c r="T2639" s="22">
        <f t="shared" si="91"/>
        <v>85.714286812876963</v>
      </c>
      <c r="U2639" s="5">
        <v>1</v>
      </c>
      <c r="V2639" s="10" t="s">
        <v>9323</v>
      </c>
    </row>
    <row r="2640" spans="1:22" s="4" customFormat="1" ht="51" x14ac:dyDescent="0.2">
      <c r="A2640" s="5" t="s">
        <v>8322</v>
      </c>
      <c r="B2640" s="5" t="s">
        <v>8322</v>
      </c>
      <c r="C2640" s="5" t="str">
        <f>+VLOOKUP(B2640,[2]Hoja1!$H$1:$I$5207,2,FALSE)</f>
        <v>CONTRATO DE PRESTACION DE SERVICIOS DE APOYO A LA GESTION</v>
      </c>
      <c r="D2640" s="6" t="str">
        <f>+VLOOKUP(B2640,'[1]Contratistas-REP legal'!$C$1:$Z$3995,3,FALSE)</f>
        <v>ALEJANDRA BUITRAGO ORTEGON</v>
      </c>
      <c r="E2640" s="6">
        <f>+VLOOKUP(B2640,'[1]Contratistas-REP legal'!$C$1:$Z$3995,5,FALSE)</f>
        <v>1026286746</v>
      </c>
      <c r="F2640" s="7" t="s">
        <v>829</v>
      </c>
      <c r="G2640" s="8">
        <f>+VLOOKUP(B2640,'[1]Contratistas-REP legal'!$C$1:$Z$3995,17,FALSE)</f>
        <v>0</v>
      </c>
      <c r="H2640" s="9" t="str">
        <f>+VLOOKUP(B2640,'[1]Contratos electrónicos SECOP II'!$D$1:$AZ$3653,33,FALSE)</f>
        <v>Prestar servicios de apoyo a la gestión al Idartes- Subdirección de las Artes - en el proyecto de inversión de Ecosistema Sostenible para las Artes, en el desarrollo de procesos y acciones para fortalecer a los agentes y emprendedores del sector desde estrategias de producción y diseño de experiencias artísticas que dinamicen las cadenas productivas de las artes en el marco del Plan de Desarrollo Distrital Bogotá Camina Segura 2024- 2027</v>
      </c>
      <c r="I2640" s="5" t="str">
        <f>+VLOOKUP(B2640,'[1]Contratos electrónicos SECOP II'!$D$1:$AZ$3653,23,FALSE)</f>
        <v>Inversión</v>
      </c>
      <c r="J2640" s="5"/>
      <c r="K2640" s="5" t="str">
        <f>+VLOOKUP(B2640,'[1]Contratos electrónicos SECOP II'!$D$1:$AZ$3653,26,FALSE)</f>
        <v>O23011733012024017607073</v>
      </c>
      <c r="L2640" s="11">
        <f>+VLOOKUP(B2640,'[1]Contratos electrónicos SECOP II'!$D$1:$AZ$3653,29,FALSE)</f>
        <v>30385000</v>
      </c>
      <c r="M2640" s="13">
        <v>45513</v>
      </c>
      <c r="N2640" s="13">
        <f>+VLOOKUP(B2640,'[1]Contratos electrónicos SECOP II'!$D$1:$AZ$3653,14,FALSE)</f>
        <v>45517</v>
      </c>
      <c r="O2640" s="13">
        <f>+VLOOKUP(B2640,'[1]Contratos electrónicos SECOP II'!$D$1:$AZ$3653,15,FALSE)</f>
        <v>45657</v>
      </c>
      <c r="P2640" s="15">
        <f t="shared" si="89"/>
        <v>141</v>
      </c>
      <c r="Q2640" s="11" t="s">
        <v>874</v>
      </c>
      <c r="R2640" s="11">
        <f>+VLOOKUP(B2640,[2]Hoja2!$A$3:$C$3503,3,FALSE)</f>
        <v>24308000</v>
      </c>
      <c r="S2640" s="11">
        <f t="shared" si="90"/>
        <v>6077000</v>
      </c>
      <c r="T2640" s="22">
        <f t="shared" si="91"/>
        <v>80</v>
      </c>
      <c r="U2640" s="5">
        <v>0</v>
      </c>
      <c r="V2640" s="10" t="s">
        <v>9324</v>
      </c>
    </row>
    <row r="2641" spans="1:22" s="4" customFormat="1" ht="51" x14ac:dyDescent="0.2">
      <c r="A2641" s="5" t="s">
        <v>8323</v>
      </c>
      <c r="B2641" s="5" t="s">
        <v>8323</v>
      </c>
      <c r="C2641" s="5" t="str">
        <f>+VLOOKUP(B2641,[2]Hoja1!$H$1:$I$5207,2,FALSE)</f>
        <v>CONTRATO DE PRESTACION DE SERVICIOS PROFESIONALES</v>
      </c>
      <c r="D2641" s="6" t="str">
        <f>+VLOOKUP(B2641,'[1]Contratistas-REP legal'!$C$1:$Z$3995,3,FALSE)</f>
        <v>ANDRES DAVID MOSQUERA MOSQUERA</v>
      </c>
      <c r="E2641" s="6">
        <f>+VLOOKUP(B2641,'[1]Contratistas-REP legal'!$C$1:$Z$3995,5,FALSE)</f>
        <v>1233504538</v>
      </c>
      <c r="F2641" s="7" t="s">
        <v>829</v>
      </c>
      <c r="G2641" s="8">
        <f>+VLOOKUP(B2641,'[1]Contratistas-REP legal'!$C$1:$Z$3995,17,FALSE)</f>
        <v>0</v>
      </c>
      <c r="H2641" s="9" t="str">
        <f>+VLOOKUP(B2641,'[1]Contratos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41" s="5" t="str">
        <f>+VLOOKUP(B2641,'[1]Contratos electrónicos SECOP II'!$D$1:$AZ$3653,23,FALSE)</f>
        <v>Inversión</v>
      </c>
      <c r="J2641" s="5"/>
      <c r="K2641" s="5" t="str">
        <f>+VLOOKUP(B2641,'[1]Contratos electrónicos SECOP II'!$D$1:$AZ$3653,26,FALSE)</f>
        <v>O23011733012024008608122</v>
      </c>
      <c r="L2641" s="11">
        <f>+VLOOKUP(B2641,'[1]Contratos electrónicos SECOP II'!$D$1:$AZ$3653,29,FALSE)</f>
        <v>8415908</v>
      </c>
      <c r="M2641" s="13">
        <v>45517</v>
      </c>
      <c r="N2641" s="13">
        <f>+VLOOKUP(B2641,'[1]Contratos electrónicos SECOP II'!$D$1:$AZ$3653,14,FALSE)</f>
        <v>45517</v>
      </c>
      <c r="O2641" s="13">
        <f>+VLOOKUP(B2641,'[1]Contratos electrónicos SECOP II'!$D$1:$AZ$3653,15,FALSE)</f>
        <v>45623</v>
      </c>
      <c r="P2641" s="15">
        <f t="shared" si="89"/>
        <v>107</v>
      </c>
      <c r="Q2641" s="11" t="s">
        <v>874</v>
      </c>
      <c r="R2641" s="11">
        <f>+VLOOKUP(B2641,[2]Hoja2!$A$3:$C$3503,3,FALSE)</f>
        <v>8415908</v>
      </c>
      <c r="S2641" s="11">
        <f t="shared" si="90"/>
        <v>0</v>
      </c>
      <c r="T2641" s="22">
        <f t="shared" si="91"/>
        <v>100</v>
      </c>
      <c r="U2641" s="5">
        <v>1</v>
      </c>
      <c r="V2641" s="10" t="s">
        <v>9325</v>
      </c>
    </row>
    <row r="2642" spans="1:22" s="4" customFormat="1" ht="51" x14ac:dyDescent="0.2">
      <c r="A2642" s="5" t="s">
        <v>8324</v>
      </c>
      <c r="B2642" s="5" t="s">
        <v>8324</v>
      </c>
      <c r="C2642" s="5" t="str">
        <f>+VLOOKUP(B2642,[2]Hoja1!$H$1:$I$5207,2,FALSE)</f>
        <v>CONTRATO DE PRESTACION DE SERVICIOS PROFESIONALES</v>
      </c>
      <c r="D2642" s="6" t="str">
        <f>+VLOOKUP(B2642,'[1]Contratistas-REP legal'!$C$1:$Z$3995,3,FALSE)</f>
        <v>ADRIANA PATRICIA QUESADA MATALLANA</v>
      </c>
      <c r="E2642" s="6">
        <f>+VLOOKUP(B2642,'[1]Contratistas-REP legal'!$C$1:$Z$3995,5,FALSE)</f>
        <v>52793694</v>
      </c>
      <c r="F2642" s="7" t="s">
        <v>829</v>
      </c>
      <c r="G2642" s="8">
        <f>+VLOOKUP(B2642,'[1]Contratistas-REP legal'!$C$1:$Z$3995,17,FALSE)</f>
        <v>0</v>
      </c>
      <c r="H2642" s="9" t="str">
        <f>+VLOOKUP(B2642,'[1]Contratos electrónicos SECOP II'!$D$1:$AZ$3653,33,FALSE)</f>
        <v>Prestar servicios profesionales al Idartes - Subdirección de las Artes - Gerencia de Artes Audiovisuales, en temas relacionados con la contratación y el seguimiento administrativo y financiero, así como en temas relacionados con el Sistema Integrado de Gestión, de conformidad con los procesos, procedimientos y requerimientos de la entidad.</v>
      </c>
      <c r="I2642" s="5" t="str">
        <f>+VLOOKUP(B2642,'[1]Contratos electrónicos SECOP II'!$D$1:$AZ$3653,23,FALSE)</f>
        <v>Inversión</v>
      </c>
      <c r="J2642" s="5"/>
      <c r="K2642" s="5" t="str">
        <f>+VLOOKUP(B2642,'[1]Contratos electrónicos SECOP II'!$D$1:$AZ$3653,26,FALSE)</f>
        <v>O23011733012024014605099</v>
      </c>
      <c r="L2642" s="11">
        <f>+VLOOKUP(B2642,'[1]Contratos electrónicos SECOP II'!$D$1:$AZ$3653,29,FALSE)</f>
        <v>34283333</v>
      </c>
      <c r="M2642" s="13">
        <v>45516</v>
      </c>
      <c r="N2642" s="13">
        <f>+VLOOKUP(B2642,'[1]Contratos electrónicos SECOP II'!$D$1:$AZ$3653,14,FALSE)</f>
        <v>45517</v>
      </c>
      <c r="O2642" s="13">
        <f>+VLOOKUP(B2642,'[1]Contratos electrónicos SECOP II'!$D$1:$AZ$3653,15,FALSE)</f>
        <v>45695</v>
      </c>
      <c r="P2642" s="15">
        <f t="shared" si="89"/>
        <v>179</v>
      </c>
      <c r="Q2642" s="11" t="s">
        <v>874</v>
      </c>
      <c r="R2642" s="11">
        <f>+VLOOKUP(B2642,[2]Hoja2!$A$3:$C$3503,3,FALSE)</f>
        <v>22000000</v>
      </c>
      <c r="S2642" s="11">
        <f t="shared" si="90"/>
        <v>12283333</v>
      </c>
      <c r="T2642" s="22">
        <f t="shared" si="91"/>
        <v>64.17112361858166</v>
      </c>
      <c r="U2642" s="5">
        <v>1</v>
      </c>
      <c r="V2642" s="10" t="s">
        <v>9326</v>
      </c>
    </row>
    <row r="2643" spans="1:22" s="4" customFormat="1" ht="51" x14ac:dyDescent="0.2">
      <c r="A2643" s="5" t="s">
        <v>8325</v>
      </c>
      <c r="B2643" s="5" t="s">
        <v>8325</v>
      </c>
      <c r="C2643" s="5"/>
      <c r="D2643" s="6" t="str">
        <f>+VLOOKUP(B2643,'[1]Contratistas-REP legal'!$C$1:$Z$3995,3,FALSE)</f>
        <v>BOGOTA DISTRITO CAPITAL</v>
      </c>
      <c r="E2643" s="6">
        <f>+VLOOKUP(B2643,'[1]Contratistas-REP legal'!$C$1:$Z$3995,5,FALSE)</f>
        <v>899999061</v>
      </c>
      <c r="F2643" s="7" t="s">
        <v>829</v>
      </c>
      <c r="G2643" s="8">
        <f>+VLOOKUP(B2643,'[1]Contratistas-REP legal'!$C$1:$Z$3995,17,FALSE)</f>
        <v>0</v>
      </c>
      <c r="H2643" s="9" t="str">
        <f>+VLOOKUP(B2643,'[1]Contratos electrónicos SECOP II'!$D$1:$AZ$3653,33,FALSE)</f>
        <v>Aunar esfuerzos técnicos, tecnológicos y administrativos, para el desarrollo, actualización e implementación del Sistema de Información para la Planeación y Gestión Institucional - PANDORA, entre el INSTITUTO DISTRITAL DE LAS ARTES - IDARTES y la SECRETARÍA DISTRITAL DE LA MUJER.</v>
      </c>
      <c r="I2643" s="5" t="str">
        <f>+VLOOKUP(B2643,'[1]Contratos electrónicos SECOP II'!$D$1:$AZ$3653,23,FALSE)</f>
        <v>N/A</v>
      </c>
      <c r="J2643" s="5" t="s">
        <v>830</v>
      </c>
      <c r="K2643" s="5" t="str">
        <f>+VLOOKUP(B2643,'[1]Contratos electrónicos SECOP II'!$D$1:$AZ$3653,26,FALSE)</f>
        <v>N/A - Valor Cero / Coproducción</v>
      </c>
      <c r="L2643" s="11">
        <f>+VLOOKUP(B2643,'[1]Contratos electrónicos SECOP II'!$D$1:$AZ$3653,29,FALSE)</f>
        <v>0</v>
      </c>
      <c r="M2643" s="13">
        <v>45524</v>
      </c>
      <c r="N2643" s="13">
        <f>+VLOOKUP(B2643,'[1]Contratos electrónicos SECOP II'!$D$1:$AZ$3653,14,FALSE)</f>
        <v>45527</v>
      </c>
      <c r="O2643" s="13">
        <f>+VLOOKUP(B2643,'[1]Contratos electrónicos SECOP II'!$D$1:$AZ$3653,15,FALSE)</f>
        <v>46904</v>
      </c>
      <c r="P2643" s="15">
        <f t="shared" si="89"/>
        <v>1378</v>
      </c>
      <c r="Q2643" s="11" t="s">
        <v>874</v>
      </c>
      <c r="R2643" s="11">
        <v>0</v>
      </c>
      <c r="S2643" s="11">
        <f t="shared" si="90"/>
        <v>0</v>
      </c>
      <c r="T2643" s="22" t="s">
        <v>830</v>
      </c>
      <c r="U2643" s="5">
        <v>0</v>
      </c>
      <c r="V2643" s="10" t="s">
        <v>9327</v>
      </c>
    </row>
    <row r="2644" spans="1:22" s="4" customFormat="1" ht="51" x14ac:dyDescent="0.2">
      <c r="A2644" s="5" t="s">
        <v>8326</v>
      </c>
      <c r="B2644" s="5" t="s">
        <v>8326</v>
      </c>
      <c r="C2644" s="5"/>
      <c r="D2644" s="6" t="str">
        <f>+VLOOKUP(B2644,'[1]Contratistas-REP legal'!$C$1:$Z$3995,3,FALSE)</f>
        <v>FILM MUSIC ORCHESTRA S.A.S</v>
      </c>
      <c r="E2644" s="6">
        <f>+VLOOKUP(B2644,'[1]Contratistas-REP legal'!$C$1:$Z$3995,5,FALSE)</f>
        <v>901669982</v>
      </c>
      <c r="F2644" s="7" t="s">
        <v>829</v>
      </c>
      <c r="G2644" s="8">
        <f>+VLOOKUP(B2644,'[1]Contratistas-REP legal'!$C$1:$Z$3995,17,FALSE)</f>
        <v>0</v>
      </c>
      <c r="H2644" s="9" t="str">
        <f>+VLOOKUP(B2644,'[1]Contratos electrónicos SECOP II'!$D$1:$AZ$3653,33,FALSE)</f>
        <v>PRESTAR EL SERVICIO DE ARRENDAMIENTO DEL TEATRO JORGE ELIÉCER GAITÁN PROPIEDAD DEL INSTITUTO DISTRITAL DE LAS ARTES IDARTES, A FILM MUSIC ORCHESTRA SAS, PARA LLEVAR A CABO EL EVENTO ANIME DE ACUERDO CON LOS LINEAMIENTOS DEL COMITÉ DE PROGRAMACIÓN DE LA SUBDIRECCIÓN DE EQUIPAMIENTOS CULTURALES.</v>
      </c>
      <c r="I2644" s="5" t="str">
        <f>+VLOOKUP(B2644,'[1]Contratos electrónicos SECOP II'!$D$1:$AZ$3653,23,FALSE)</f>
        <v>N/A</v>
      </c>
      <c r="J2644" s="5" t="s">
        <v>830</v>
      </c>
      <c r="K2644" s="5" t="str">
        <f>+VLOOKUP(B2644,'[1]Contratos electrónicos SECOP II'!$D$1:$AZ$3653,26,FALSE)</f>
        <v>N/A - Valor Cero / Coproducción</v>
      </c>
      <c r="L2644" s="11">
        <f>+VLOOKUP(B2644,'[1]Contratos electrónicos SECOP II'!$D$1:$AZ$3653,29,FALSE)</f>
        <v>0</v>
      </c>
      <c r="M2644" s="13">
        <v>45519</v>
      </c>
      <c r="N2644" s="13">
        <f>+VLOOKUP(B2644,'[1]Contratos electrónicos SECOP II'!$D$1:$AZ$3653,14,FALSE)</f>
        <v>45524</v>
      </c>
      <c r="O2644" s="13">
        <f>+VLOOKUP(B2644,'[1]Contratos electrónicos SECOP II'!$D$1:$AZ$3653,15,FALSE)</f>
        <v>45622</v>
      </c>
      <c r="P2644" s="15">
        <f t="shared" si="89"/>
        <v>99</v>
      </c>
      <c r="Q2644" s="11" t="s">
        <v>874</v>
      </c>
      <c r="R2644" s="11">
        <v>0</v>
      </c>
      <c r="S2644" s="11">
        <f t="shared" si="90"/>
        <v>0</v>
      </c>
      <c r="T2644" s="22" t="s">
        <v>830</v>
      </c>
      <c r="U2644" s="5">
        <v>0</v>
      </c>
      <c r="V2644" s="10" t="s">
        <v>9328</v>
      </c>
    </row>
    <row r="2645" spans="1:22" s="4" customFormat="1" ht="51" x14ac:dyDescent="0.2">
      <c r="A2645" s="5" t="s">
        <v>8327</v>
      </c>
      <c r="B2645" s="5" t="s">
        <v>8327</v>
      </c>
      <c r="C2645" s="5" t="str">
        <f>+VLOOKUP(B2645,[2]Hoja1!$H$1:$I$5207,2,FALSE)</f>
        <v>CONTRATO DE PRESTACION DE SERVICIOS DE APOYO A LA GESTION</v>
      </c>
      <c r="D2645" s="6" t="str">
        <f>+VLOOKUP(B2645,'[1]Contratistas-REP legal'!$C$1:$Z$3995,3,FALSE)</f>
        <v>PAOLA ANDREA DIAZ DELGADO</v>
      </c>
      <c r="E2645" s="6">
        <f>+VLOOKUP(B2645,'[1]Contratistas-REP legal'!$C$1:$Z$3995,5,FALSE)</f>
        <v>53029221</v>
      </c>
      <c r="F2645" s="7" t="s">
        <v>829</v>
      </c>
      <c r="G2645" s="8">
        <f>+VLOOKUP(B2645,'[1]Contratistas-REP legal'!$C$1:$Z$3995,17,FALSE)</f>
        <v>0</v>
      </c>
      <c r="H2645" s="9" t="str">
        <f>+VLOOKUP(B2645,'[1]Contratos electrónicos SECOP II'!$D$1:$AZ$3653,33,FALSE)</f>
        <v>Prestar servicios de apoyo a la gestión al Instituto Distrital de las Artes - IDARTES desarrollando actividades operativas y administrativas asociadas a la Subdirección Administrativa y Financiera.</v>
      </c>
      <c r="I2645" s="5" t="str">
        <f>+VLOOKUP(B2645,'[1]Contratos electrónicos SECOP II'!$D$1:$AZ$3653,23,FALSE)</f>
        <v>Inversión</v>
      </c>
      <c r="J2645" s="5"/>
      <c r="K2645" s="5" t="str">
        <f>+VLOOKUP(B2645,'[1]Contratos electrónicos SECOP II'!$D$1:$AZ$3653,26,FALSE)</f>
        <v>O23011745992024008506023</v>
      </c>
      <c r="L2645" s="11">
        <f>+VLOOKUP(B2645,'[1]Contratos electrónicos SECOP II'!$D$1:$AZ$3653,29,FALSE)</f>
        <v>19804492</v>
      </c>
      <c r="M2645" s="13">
        <v>45524</v>
      </c>
      <c r="N2645" s="13">
        <f>+VLOOKUP(B2645,'[1]Contratos electrónicos SECOP II'!$D$1:$AZ$3653,14,FALSE)</f>
        <v>45524</v>
      </c>
      <c r="O2645" s="13">
        <f>+VLOOKUP(B2645,'[1]Contratos electrónicos SECOP II'!$D$1:$AZ$3653,15,FALSE)</f>
        <v>45657</v>
      </c>
      <c r="P2645" s="15">
        <f t="shared" si="89"/>
        <v>134</v>
      </c>
      <c r="Q2645" s="11" t="s">
        <v>874</v>
      </c>
      <c r="R2645" s="11">
        <f>+VLOOKUP(B2645,[2]Hoja2!$A$3:$C$3503,3,FALSE)</f>
        <v>17347000</v>
      </c>
      <c r="S2645" s="11">
        <f t="shared" si="90"/>
        <v>2457492</v>
      </c>
      <c r="T2645" s="22">
        <f t="shared" si="91"/>
        <v>87.59123940164686</v>
      </c>
      <c r="U2645" s="5">
        <v>0</v>
      </c>
      <c r="V2645" s="10" t="s">
        <v>9329</v>
      </c>
    </row>
    <row r="2646" spans="1:22" s="4" customFormat="1" ht="51" x14ac:dyDescent="0.2">
      <c r="A2646" s="5" t="s">
        <v>8328</v>
      </c>
      <c r="B2646" s="5" t="s">
        <v>8328</v>
      </c>
      <c r="C2646" s="5" t="str">
        <f>+VLOOKUP(B2646,[2]Hoja1!$H$1:$I$5207,2,FALSE)</f>
        <v>CONTRATO DE PRESTACION DE SERVICIOS PROFESIONALES</v>
      </c>
      <c r="D2646" s="6" t="str">
        <f>+VLOOKUP(B2646,'[1]Contratistas-REP legal'!$C$1:$Z$3995,3,FALSE)</f>
        <v>ANDERSON ESTIVENS AREVALO RODRIGUEZ</v>
      </c>
      <c r="E2646" s="6">
        <f>+VLOOKUP(B2646,'[1]Contratistas-REP legal'!$C$1:$Z$3995,5,FALSE)</f>
        <v>1016062029</v>
      </c>
      <c r="F2646" s="7" t="s">
        <v>829</v>
      </c>
      <c r="G2646" s="8">
        <f>+VLOOKUP(B2646,'[1]Contratistas-REP legal'!$C$1:$Z$3995,17,FALSE)</f>
        <v>0</v>
      </c>
      <c r="H2646" s="9" t="str">
        <f>+VLOOKUP(B2646,'[1]Contratos electrónicos SECOP II'!$D$1:$AZ$3653,33,FALSE)</f>
        <v>Prestar servicios profesionales al IDARTES - Subdirección de Formación Artística, para el control de los inventarios asignados a los centros Crea, así como realizar las actualizaciones que se requieran en el sistema SIF acorde con los lineamientos de la Subdirección de Formación Artística.</v>
      </c>
      <c r="I2646" s="5" t="str">
        <f>+VLOOKUP(B2646,'[1]Contratos electrónicos SECOP II'!$D$1:$AZ$3653,23,FALSE)</f>
        <v>Inversión</v>
      </c>
      <c r="J2646" s="5"/>
      <c r="K2646" s="5" t="str">
        <f>+VLOOKUP(B2646,'[1]Contratos electrónicos SECOP II'!$D$1:$AZ$3653,26,FALSE)</f>
        <v>O23011733012024008606127</v>
      </c>
      <c r="L2646" s="11">
        <f>+VLOOKUP(B2646,'[1]Contratos electrónicos SECOP II'!$D$1:$AZ$3653,29,FALSE)</f>
        <v>16798500</v>
      </c>
      <c r="M2646" s="13">
        <v>45517</v>
      </c>
      <c r="N2646" s="13">
        <f>+VLOOKUP(B2646,'[1]Contratos electrónicos SECOP II'!$D$1:$AZ$3653,14,FALSE)</f>
        <v>45519</v>
      </c>
      <c r="O2646" s="13">
        <f>+VLOOKUP(B2646,'[1]Contratos electrónicos SECOP II'!$D$1:$AZ$3653,15,FALSE)</f>
        <v>45657</v>
      </c>
      <c r="P2646" s="15">
        <f t="shared" si="89"/>
        <v>139</v>
      </c>
      <c r="Q2646" s="11" t="s">
        <v>874</v>
      </c>
      <c r="R2646" s="11">
        <f>+VLOOKUP(B2646,[2]Hoja2!$A$3:$C$3503,3,FALSE)</f>
        <v>16798500</v>
      </c>
      <c r="S2646" s="11">
        <f t="shared" si="90"/>
        <v>0</v>
      </c>
      <c r="T2646" s="22">
        <f t="shared" si="91"/>
        <v>100</v>
      </c>
      <c r="U2646" s="5">
        <v>1</v>
      </c>
      <c r="V2646" s="10" t="s">
        <v>9330</v>
      </c>
    </row>
    <row r="2647" spans="1:22" s="4" customFormat="1" ht="51" x14ac:dyDescent="0.2">
      <c r="A2647" s="5" t="s">
        <v>8329</v>
      </c>
      <c r="B2647" s="5" t="s">
        <v>8329</v>
      </c>
      <c r="C2647" s="5" t="str">
        <f>+VLOOKUP(B2647,[2]Hoja1!$H$1:$I$5207,2,FALSE)</f>
        <v>CONTRATO DE PRESTACION DE SERVICIOS PROFESIONALES</v>
      </c>
      <c r="D2647" s="6" t="str">
        <f>+VLOOKUP(B2647,'[1]Contratistas-REP legal'!$C$1:$Z$3995,3,FALSE)</f>
        <v>JENNY VIVIANA CASTAÑEDA MARQUEZ</v>
      </c>
      <c r="E2647" s="6">
        <f>+VLOOKUP(B2647,'[1]Contratistas-REP legal'!$C$1:$Z$3995,5,FALSE)</f>
        <v>1018426067</v>
      </c>
      <c r="F2647" s="7" t="s">
        <v>829</v>
      </c>
      <c r="G2647" s="8">
        <f>+VLOOKUP(B2647,'[1]Contratistas-REP legal'!$C$1:$Z$3995,17,FALSE)</f>
        <v>0</v>
      </c>
      <c r="H2647" s="9" t="str">
        <f>+VLOOKUP(B2647,'[1]Contratos electrónicos SECOP II'!$D$1:$AZ$3653,33,FALSE)</f>
        <v>Prestar servicios profesionales al Instituto Distrital de las Artes IDARTES programa Crea, en actividades de creación y edición de contenidos en piezas gráficas impresas y digitales que apoyen la estrategia de visibilización del programa Crea en los diferentes medios, siguiendo los diferentes manuales gráficos y de imagen de la entidad</v>
      </c>
      <c r="I2647" s="5" t="str">
        <f>+VLOOKUP(B2647,'[1]Contratos electrónicos SECOP II'!$D$1:$AZ$3653,23,FALSE)</f>
        <v>Inversión</v>
      </c>
      <c r="J2647" s="5"/>
      <c r="K2647" s="5" t="str">
        <f>+VLOOKUP(B2647,'[1]Contratos electrónicos SECOP II'!$D$1:$AZ$3653,26,FALSE)</f>
        <v>O23011733012024008605053</v>
      </c>
      <c r="L2647" s="11">
        <f>+VLOOKUP(B2647,'[1]Contratos electrónicos SECOP II'!$D$1:$AZ$3653,29,FALSE)</f>
        <v>16104000</v>
      </c>
      <c r="M2647" s="13">
        <v>45517</v>
      </c>
      <c r="N2647" s="13">
        <f>+VLOOKUP(B2647,'[1]Contratos electrónicos SECOP II'!$D$1:$AZ$3653,14,FALSE)</f>
        <v>45518</v>
      </c>
      <c r="O2647" s="13">
        <f>+VLOOKUP(B2647,'[1]Contratos electrónicos SECOP II'!$D$1:$AZ$3653,15,FALSE)</f>
        <v>45626</v>
      </c>
      <c r="P2647" s="15">
        <f t="shared" si="89"/>
        <v>109</v>
      </c>
      <c r="Q2647" s="11" t="s">
        <v>874</v>
      </c>
      <c r="R2647" s="11">
        <f>+VLOOKUP(B2647,[2]Hoja2!$A$3:$C$3503,3,FALSE)</f>
        <v>16104000</v>
      </c>
      <c r="S2647" s="11">
        <f t="shared" si="90"/>
        <v>0</v>
      </c>
      <c r="T2647" s="22">
        <f t="shared" si="91"/>
        <v>100</v>
      </c>
      <c r="U2647" s="5">
        <v>0</v>
      </c>
      <c r="V2647" s="10" t="s">
        <v>9331</v>
      </c>
    </row>
    <row r="2648" spans="1:22" s="4" customFormat="1" ht="89.25" x14ac:dyDescent="0.2">
      <c r="A2648" s="5" t="s">
        <v>8330</v>
      </c>
      <c r="B2648" s="5" t="s">
        <v>8330</v>
      </c>
      <c r="C2648" s="5" t="str">
        <f>+VLOOKUP(B2648,[2]Hoja1!$H$1:$I$5207,2,FALSE)</f>
        <v>CONTRATO DE PRESTACION DE SERVICIOS PROFESIONALES</v>
      </c>
      <c r="D2648" s="6" t="str">
        <f>+VLOOKUP(B2648,'[1]Contratistas-REP legal'!$C$1:$Z$3995,3,FALSE)</f>
        <v>KATHERINE ALEJANDRA ROMERO MARTINEZ</v>
      </c>
      <c r="E2648" s="6">
        <f>+VLOOKUP(B2648,'[1]Contratistas-REP legal'!$C$1:$Z$3995,5,FALSE)</f>
        <v>1015424388</v>
      </c>
      <c r="F2648" s="7" t="s">
        <v>829</v>
      </c>
      <c r="G2648" s="8">
        <f>+VLOOKUP(B2648,'[1]Contratistas-REP legal'!$C$1:$Z$3995,17,FALSE)</f>
        <v>0</v>
      </c>
      <c r="H2648" s="9" t="str">
        <f>+VLOOKUP(B2648,'[1]Contratos electrónicos SECOP II'!$D$1:$AZ$3653,33,FALSE)</f>
        <v>PRESTAR SERVICIOS PROFESIONALES AL INSTITUTO DISTRITAL DE LAS ARTES (IDARTES) SUBDIRECCIÓN DE FORMACIÓN ARTÍSTICA, EN 
 ACTIVIDADES RELACIONADAS CON LA PROGRAMACIÓN DE APLICACIONES Y MEDIACIONES INTERACTIVAS PARA LA APROPIACIÓN Y USO DE LA 
 CULTURA DIGITAL, LA EDUCACIÓN, EL EJERCICIO DE LOS DERECHOS Y EL DESARROLLO HUMANO, EN EL MARCO DEL PROYECTO DE 
 INVERSIÓN 7997, DE ACUERDO CON LOS LINEAMIENTOS DEFINIDOS POR LA ENTIDAD.</v>
      </c>
      <c r="I2648" s="5" t="str">
        <f>+VLOOKUP(B2648,'[1]Contratos electrónicos SECOP II'!$D$1:$AZ$3653,23,FALSE)</f>
        <v>Inversión</v>
      </c>
      <c r="J2648" s="5"/>
      <c r="K2648" s="5" t="str">
        <f>+VLOOKUP(B2648,'[1]Contratos electrónicos SECOP II'!$D$1:$AZ$3653,26,FALSE)</f>
        <v>O23011733012024009205073</v>
      </c>
      <c r="L2648" s="11">
        <f>+VLOOKUP(B2648,'[1]Contratos electrónicos SECOP II'!$D$1:$AZ$3653,29,FALSE)</f>
        <v>24000000</v>
      </c>
      <c r="M2648" s="13">
        <v>45517</v>
      </c>
      <c r="N2648" s="13">
        <f>+VLOOKUP(B2648,'[1]Contratos electrónicos SECOP II'!$D$1:$AZ$3653,14,FALSE)</f>
        <v>45518</v>
      </c>
      <c r="O2648" s="13">
        <f>+VLOOKUP(B2648,'[1]Contratos electrónicos SECOP II'!$D$1:$AZ$3653,15,FALSE)</f>
        <v>45688</v>
      </c>
      <c r="P2648" s="15">
        <f t="shared" si="89"/>
        <v>171</v>
      </c>
      <c r="Q2648" s="11" t="s">
        <v>874</v>
      </c>
      <c r="R2648" s="11">
        <f>+VLOOKUP(B2648,[2]Hoja2!$A$3:$C$3503,3,FALSE)</f>
        <v>20000000</v>
      </c>
      <c r="S2648" s="11">
        <f t="shared" si="90"/>
        <v>4000000</v>
      </c>
      <c r="T2648" s="22">
        <f t="shared" si="91"/>
        <v>83.333333333333329</v>
      </c>
      <c r="U2648" s="5">
        <v>1</v>
      </c>
      <c r="V2648" s="10" t="s">
        <v>9332</v>
      </c>
    </row>
    <row r="2649" spans="1:22" s="4" customFormat="1" ht="51" x14ac:dyDescent="0.2">
      <c r="A2649" s="5" t="s">
        <v>8331</v>
      </c>
      <c r="B2649" s="5" t="s">
        <v>8331</v>
      </c>
      <c r="C2649" s="5" t="str">
        <f>+VLOOKUP(B2649,[2]Hoja1!$H$1:$I$5207,2,FALSE)</f>
        <v>CONTRATO DE PRESTACION DE SERVICIOS DE APOYO A LA GESTION</v>
      </c>
      <c r="D2649" s="6" t="str">
        <f>+VLOOKUP(B2649,'[1]Contratistas-REP legal'!$C$1:$Z$3995,3,FALSE)</f>
        <v>CAMILA CARDEÑOSA ECHEVERRI</v>
      </c>
      <c r="E2649" s="6">
        <f>+VLOOKUP(B2649,'[1]Contratistas-REP legal'!$C$1:$Z$3995,5,FALSE)</f>
        <v>53062464</v>
      </c>
      <c r="F2649" s="7" t="s">
        <v>829</v>
      </c>
      <c r="G2649" s="8">
        <f>+VLOOKUP(B2649,'[1]Contratistas-REP legal'!$C$1:$Z$3995,17,FALSE)</f>
        <v>0</v>
      </c>
      <c r="H2649" s="9" t="str">
        <f>+VLOOKUP(B2649,'[1]Contratos electrónicos SECOP II'!$D$1:$AZ$3653,33,FALSE)</f>
        <v>PRESTAR SERVICIOS DE APOYO A LA GESTIÓN IDARTES - SUBDIRECCIÓN DE LAS ARTES - GERENCIA DE LITERATURA, PARA REALIZAR LA CONCEPTUALIZACIÓN Y EL DISEÑO EDITORIAL DE LA EDICIÓN CONMEMORATIVA DE LIBRO AL VIENTO 20 AÑOS Y EL PLAN DISTRITAL DE LECTURA, ESCRITURA Y ORALIDAD.</v>
      </c>
      <c r="I2649" s="5" t="str">
        <f>+VLOOKUP(B2649,'[1]Contratos electrónicos SECOP II'!$D$1:$AZ$3653,23,FALSE)</f>
        <v>Inversión</v>
      </c>
      <c r="J2649" s="5"/>
      <c r="K2649" s="5" t="str">
        <f>+VLOOKUP(B2649,'[1]Contratos electrónicos SECOP II'!$D$1:$AZ$3653,26,FALSE)</f>
        <v>O23011733012024008905053</v>
      </c>
      <c r="L2649" s="11">
        <f>+VLOOKUP(B2649,'[1]Contratos electrónicos SECOP II'!$D$1:$AZ$3653,29,FALSE)</f>
        <v>27000000</v>
      </c>
      <c r="M2649" s="13">
        <v>45517</v>
      </c>
      <c r="N2649" s="13">
        <f>+VLOOKUP(B2649,'[1]Contratos electrónicos SECOP II'!$D$1:$AZ$3653,14,FALSE)</f>
        <v>45518</v>
      </c>
      <c r="O2649" s="13">
        <f>+VLOOKUP(B2649,'[1]Contratos electrónicos SECOP II'!$D$1:$AZ$3653,15,FALSE)</f>
        <v>45650</v>
      </c>
      <c r="P2649" s="15">
        <f t="shared" si="89"/>
        <v>133</v>
      </c>
      <c r="Q2649" s="11" t="s">
        <v>874</v>
      </c>
      <c r="R2649" s="11">
        <f>+VLOOKUP(B2649,[2]Hoja2!$A$3:$C$3503,3,FALSE)</f>
        <v>24000000</v>
      </c>
      <c r="S2649" s="11">
        <f t="shared" si="90"/>
        <v>3000000</v>
      </c>
      <c r="T2649" s="22">
        <f t="shared" si="91"/>
        <v>88.888888888888886</v>
      </c>
      <c r="U2649" s="5">
        <v>0</v>
      </c>
      <c r="V2649" s="10" t="s">
        <v>9333</v>
      </c>
    </row>
    <row r="2650" spans="1:22" s="4" customFormat="1" ht="51" x14ac:dyDescent="0.2">
      <c r="A2650" s="5" t="s">
        <v>8332</v>
      </c>
      <c r="B2650" s="5" t="s">
        <v>8332</v>
      </c>
      <c r="C2650" s="5" t="str">
        <f>+VLOOKUP(B2650,[2]Hoja1!$H$1:$I$5207,2,FALSE)</f>
        <v>CONTRATO DE PRESTACION DE SERVICIOS PROFESIONALES</v>
      </c>
      <c r="D2650" s="6" t="str">
        <f>+VLOOKUP(B2650,'[1]Contratistas-REP legal'!$C$1:$Z$3995,3,FALSE)</f>
        <v>LEONARDO VILLAMIZAR VILLAMIZAR</v>
      </c>
      <c r="E2650" s="6">
        <f>+VLOOKUP(B2650,'[1]Contratistas-REP legal'!$C$1:$Z$3995,5,FALSE)</f>
        <v>79625533</v>
      </c>
      <c r="F2650" s="7" t="s">
        <v>829</v>
      </c>
      <c r="G2650" s="8">
        <f>+VLOOKUP(B2650,'[1]Contratistas-REP legal'!$C$1:$Z$3995,17,FALSE)</f>
        <v>0</v>
      </c>
      <c r="H2650" s="9" t="str">
        <f>+VLOOKUP(B2650,'[1]Contratos electrónicos SECOP II'!$D$1:$AZ$3653,33,FALSE)</f>
        <v>Prestar servicios profesionales al IDARTES - Subdirección de Formación Artística, para desarrollar estrategias pedagógicas y artísticas de los procesos de formación en Audiovisuales,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650" s="5" t="str">
        <f>+VLOOKUP(B2650,'[1]Contratos electrónicos SECOP II'!$D$1:$AZ$3653,23,FALSE)</f>
        <v>Inversión</v>
      </c>
      <c r="J2650" s="5"/>
      <c r="K2650" s="5" t="str">
        <f>+VLOOKUP(B2650,'[1]Contratos electrónicos SECOP II'!$D$1:$AZ$3653,26,FALSE)</f>
        <v>O23011733012024008608126</v>
      </c>
      <c r="L2650" s="11">
        <f>+VLOOKUP(B2650,'[1]Contratos electrónicos SECOP II'!$D$1:$AZ$3653,29,FALSE)</f>
        <v>36000000</v>
      </c>
      <c r="M2650" s="13">
        <v>45517</v>
      </c>
      <c r="N2650" s="13">
        <f>+VLOOKUP(B2650,'[1]Contratos electrónicos SECOP II'!$D$1:$AZ$3653,14,FALSE)</f>
        <v>45520</v>
      </c>
      <c r="O2650" s="13">
        <f>+VLOOKUP(B2650,'[1]Contratos electrónicos SECOP II'!$D$1:$AZ$3653,15,FALSE)</f>
        <v>45667</v>
      </c>
      <c r="P2650" s="15">
        <f t="shared" si="89"/>
        <v>148</v>
      </c>
      <c r="Q2650" s="11" t="s">
        <v>874</v>
      </c>
      <c r="R2650" s="11">
        <f>+VLOOKUP(B2650,[2]Hoja2!$A$3:$C$3503,3,FALSE)</f>
        <v>28800000</v>
      </c>
      <c r="S2650" s="11">
        <f t="shared" si="90"/>
        <v>7200000</v>
      </c>
      <c r="T2650" s="22">
        <f t="shared" si="91"/>
        <v>80</v>
      </c>
      <c r="U2650" s="5">
        <v>1</v>
      </c>
      <c r="V2650" s="10" t="s">
        <v>9334</v>
      </c>
    </row>
    <row r="2651" spans="1:22" s="4" customFormat="1" ht="51" x14ac:dyDescent="0.2">
      <c r="A2651" s="5" t="s">
        <v>8883</v>
      </c>
      <c r="B2651" s="5" t="s">
        <v>8333</v>
      </c>
      <c r="C2651" s="5" t="str">
        <f>+VLOOKUP(B2651,[2]Hoja1!$H$1:$I$5207,2,FALSE)</f>
        <v>CONTRATO DE PRESTACION DE SERVICIOS</v>
      </c>
      <c r="D2651" s="6" t="str">
        <f>+VLOOKUP(B2651,'[1]Contratistas-REP legal'!$C$1:$Z$3995,3,FALSE)</f>
        <v>FENIX MEDIA GROUP SAS</v>
      </c>
      <c r="E2651" s="6">
        <f>+VLOOKUP(B2651,'[1]Contratistas-REP legal'!$C$1:$Z$3995,5,FALSE)</f>
        <v>830081460</v>
      </c>
      <c r="F2651" s="7" t="s">
        <v>829</v>
      </c>
      <c r="G2651" s="8">
        <f>+VLOOKUP(B2651,'[1]Contratistas-REP legal'!$C$1:$Z$3995,17,FALSE)</f>
        <v>0</v>
      </c>
      <c r="H2651" s="9" t="str">
        <f>+VLOOKUP(B2651,'[1]Contratos electrónicos SECOP II'!$D$1:$AZ$3653,33,FALSE)</f>
        <v>Prestar servicios en la producción, impresión, instalación y desinstalación de piezas gráficas en pequeño, mediano y gran formato, para la correspondiente divulgación integral y permanente de las actividades, planes, programas, proyectos y políticas institucionales del Instituto Distrital de las Artes Idartes, acorde con las especificaciones técnicas definidas por la entidad.</v>
      </c>
      <c r="I2651" s="5" t="str">
        <f>+VLOOKUP(B2651,'[1]Contratos electrónicos SECOP II'!$D$1:$AZ$3653,23,FALSE)</f>
        <v>Inversión</v>
      </c>
      <c r="J2651" s="5"/>
      <c r="K2651" s="5" t="str">
        <f>+VLOOKUP(B2651,'[1]Contratos electrónicos SECOP II'!$D$1:$AZ$3653,26,FALSE)</f>
        <v>O23011745992024008505018</v>
      </c>
      <c r="L2651" s="11">
        <f>+VLOOKUP(B2651,'[1]Contratos electrónicos SECOP II'!$D$1:$AZ$3653,29,FALSE)</f>
        <v>71449108</v>
      </c>
      <c r="M2651" s="13">
        <v>45517</v>
      </c>
      <c r="N2651" s="13">
        <f>+VLOOKUP(B2651,'[1]Contratos electrónicos SECOP II'!$D$1:$AZ$3653,14,FALSE)</f>
        <v>45518</v>
      </c>
      <c r="O2651" s="13">
        <f>+VLOOKUP(B2651,'[1]Contratos electrónicos SECOP II'!$D$1:$AZ$3653,15,FALSE)</f>
        <v>45657</v>
      </c>
      <c r="P2651" s="15">
        <f t="shared" si="89"/>
        <v>140</v>
      </c>
      <c r="Q2651" s="11" t="s">
        <v>874</v>
      </c>
      <c r="R2651" s="11">
        <f>+VLOOKUP(B2651,[2]Hoja2!$A$3:$C$3503,3,FALSE)</f>
        <v>56513826</v>
      </c>
      <c r="S2651" s="11">
        <f t="shared" si="90"/>
        <v>14935282</v>
      </c>
      <c r="T2651" s="22">
        <f t="shared" si="91"/>
        <v>79.096615173978094</v>
      </c>
      <c r="U2651" s="5">
        <v>2</v>
      </c>
      <c r="V2651" s="10" t="s">
        <v>9335</v>
      </c>
    </row>
    <row r="2652" spans="1:22" s="4" customFormat="1" ht="51" x14ac:dyDescent="0.2">
      <c r="A2652" s="5" t="s">
        <v>8334</v>
      </c>
      <c r="B2652" s="5" t="s">
        <v>8334</v>
      </c>
      <c r="C2652" s="5" t="str">
        <f>+VLOOKUP(B2652,[2]Hoja1!$H$1:$I$5207,2,FALSE)</f>
        <v>CONTRATO DE PRESTACION DE SERVICIOS DE APOYO A LA GESTION</v>
      </c>
      <c r="D2652" s="6" t="str">
        <f>+VLOOKUP(B2652,'[1]Contratistas-REP legal'!$C$1:$Z$3995,3,FALSE)</f>
        <v>EDGAR JAVIER PERALTA COMBARIZA</v>
      </c>
      <c r="E2652" s="6">
        <f>+VLOOKUP(B2652,'[1]Contratistas-REP legal'!$C$1:$Z$3995,5,FALSE)</f>
        <v>3196432</v>
      </c>
      <c r="F2652" s="7" t="s">
        <v>829</v>
      </c>
      <c r="G2652" s="8">
        <f>+VLOOKUP(B2652,'[1]Contratistas-REP legal'!$C$1:$Z$3995,17,FALSE)</f>
        <v>0</v>
      </c>
      <c r="H2652" s="9" t="str">
        <f>+VLOOKUP(B2652,'[1]Contratos electrónicos SECOP II'!$D$1:$AZ$3653,33,FALSE)</f>
        <v>Prestar servicios de apoyo técnico al Idartes- Subdirección de Equipamientos Culturales, en lo referente a los sistemas de video de todos los equipamientos administrados por la dependencia en la programación de eventos y actividades.</v>
      </c>
      <c r="I2652" s="5" t="str">
        <f>+VLOOKUP(B2652,'[1]Contratos electrónicos SECOP II'!$D$1:$AZ$3653,23,FALSE)</f>
        <v>Inversión</v>
      </c>
      <c r="J2652" s="5"/>
      <c r="K2652" s="5" t="str">
        <f>+VLOOKUP(B2652,'[1]Contratos electrónicos SECOP II'!$D$1:$AZ$3653,26,FALSE)</f>
        <v>O23011733012024008705070</v>
      </c>
      <c r="L2652" s="11">
        <f>+VLOOKUP(B2652,'[1]Contratos electrónicos SECOP II'!$D$1:$AZ$3653,29,FALSE)</f>
        <v>16500000</v>
      </c>
      <c r="M2652" s="13">
        <v>45518</v>
      </c>
      <c r="N2652" s="13">
        <f>+VLOOKUP(B2652,'[1]Contratos electrónicos SECOP II'!$D$1:$AZ$3653,14,FALSE)</f>
        <v>45520</v>
      </c>
      <c r="O2652" s="13">
        <f>+VLOOKUP(B2652,'[1]Contratos electrónicos SECOP II'!$D$1:$AZ$3653,15,FALSE)</f>
        <v>45657</v>
      </c>
      <c r="P2652" s="15">
        <f t="shared" si="89"/>
        <v>138</v>
      </c>
      <c r="Q2652" s="11" t="s">
        <v>874</v>
      </c>
      <c r="R2652" s="11">
        <f>+VLOOKUP(B2652,[2]Hoja2!$A$3:$C$3503,3,FALSE)</f>
        <v>13200000</v>
      </c>
      <c r="S2652" s="11">
        <f t="shared" si="90"/>
        <v>3300000</v>
      </c>
      <c r="T2652" s="22">
        <f t="shared" si="91"/>
        <v>80</v>
      </c>
      <c r="U2652" s="5">
        <v>0</v>
      </c>
      <c r="V2652" s="10" t="s">
        <v>9336</v>
      </c>
    </row>
    <row r="2653" spans="1:22" s="4" customFormat="1" ht="51" x14ac:dyDescent="0.2">
      <c r="A2653" s="5" t="s">
        <v>8335</v>
      </c>
      <c r="B2653" s="5" t="s">
        <v>8335</v>
      </c>
      <c r="C2653" s="5" t="str">
        <f>+VLOOKUP(B2653,[2]Hoja1!$H$1:$I$5207,2,FALSE)</f>
        <v>CONTRATO DE PRESTACION DE SERVICIOS PROFESIONALES</v>
      </c>
      <c r="D2653" s="6" t="str">
        <f>+VLOOKUP(B2653,'[1]Contratistas-REP legal'!$C$1:$Z$3995,3,FALSE)</f>
        <v>NIDIA LETICIA CASTIBLANCO FARFAN</v>
      </c>
      <c r="E2653" s="6">
        <f>+VLOOKUP(B2653,'[1]Contratistas-REP legal'!$C$1:$Z$3995,5,FALSE)</f>
        <v>39698690</v>
      </c>
      <c r="F2653" s="7" t="s">
        <v>829</v>
      </c>
      <c r="G2653" s="8">
        <f>+VLOOKUP(B2653,'[1]Contratistas-REP legal'!$C$1:$Z$3995,17,FALSE)</f>
        <v>0</v>
      </c>
      <c r="H2653" s="9" t="str">
        <f>+VLOOKUP(B2653,'[1]Contratos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53" s="5" t="str">
        <f>+VLOOKUP(B2653,'[1]Contratos electrónicos SECOP II'!$D$1:$AZ$3653,23,FALSE)</f>
        <v>Inversión</v>
      </c>
      <c r="J2653" s="5"/>
      <c r="K2653" s="5" t="str">
        <f>+VLOOKUP(B2653,'[1]Contratos electrónicos SECOP II'!$D$1:$AZ$3653,26,FALSE)</f>
        <v>O23011733012024008608051</v>
      </c>
      <c r="L2653" s="11">
        <f>+VLOOKUP(B2653,'[1]Contratos electrónicos SECOP II'!$D$1:$AZ$3653,29,FALSE)</f>
        <v>8415908</v>
      </c>
      <c r="M2653" s="13">
        <v>45518</v>
      </c>
      <c r="N2653" s="13">
        <f>+VLOOKUP(B2653,'[1]Contratos electrónicos SECOP II'!$D$1:$AZ$3653,14,FALSE)</f>
        <v>45520</v>
      </c>
      <c r="O2653" s="13">
        <f>+VLOOKUP(B2653,'[1]Contratos electrónicos SECOP II'!$D$1:$AZ$3653,15,FALSE)</f>
        <v>45626</v>
      </c>
      <c r="P2653" s="15">
        <f t="shared" ref="P2653:P2716" si="92">+_xlfn.DAYS(O2653,N2653)+1</f>
        <v>107</v>
      </c>
      <c r="Q2653" s="11" t="s">
        <v>874</v>
      </c>
      <c r="R2653" s="11">
        <f>+VLOOKUP(B2653,[2]Hoja2!$A$3:$C$3503,3,FALSE)</f>
        <v>8415908</v>
      </c>
      <c r="S2653" s="11">
        <f t="shared" si="90"/>
        <v>0</v>
      </c>
      <c r="T2653" s="22">
        <f t="shared" si="91"/>
        <v>100</v>
      </c>
      <c r="U2653" s="5">
        <v>1</v>
      </c>
      <c r="V2653" s="10" t="s">
        <v>9337</v>
      </c>
    </row>
    <row r="2654" spans="1:22" s="4" customFormat="1" ht="51" x14ac:dyDescent="0.2">
      <c r="A2654" s="5" t="s">
        <v>8336</v>
      </c>
      <c r="B2654" s="5" t="s">
        <v>8336</v>
      </c>
      <c r="C2654" s="5" t="str">
        <f>+VLOOKUP(B2654,[2]Hoja1!$H$1:$I$5207,2,FALSE)</f>
        <v>CONTRATO DE PRESTACION DE SERVICIOS PROFESIONALES</v>
      </c>
      <c r="D2654" s="6" t="str">
        <f>+VLOOKUP(B2654,'[1]Contratistas-REP legal'!$C$1:$Z$3995,3,FALSE)</f>
        <v>JESSICA LORENA ROJAS CASTRO</v>
      </c>
      <c r="E2654" s="6">
        <f>+VLOOKUP(B2654,'[1]Contratistas-REP legal'!$C$1:$Z$3995,5,FALSE)</f>
        <v>1012426768</v>
      </c>
      <c r="F2654" s="7" t="s">
        <v>829</v>
      </c>
      <c r="G2654" s="8">
        <f>+VLOOKUP(B2654,'[1]Contratistas-REP legal'!$C$1:$Z$3995,17,FALSE)</f>
        <v>0</v>
      </c>
      <c r="H2654" s="9" t="str">
        <f>+VLOOKUP(B2654,'[1]Contratos electrónicos SECOP II'!$D$1:$AZ$3653,33,FALSE)</f>
        <v>Prestar servicios profesionales al Idartes - Subdirección de las Artes - para la articulación de las actividades de la entidad con enfoque poblacional y de género de los sectores sociales que le sean asignados, en el marco de las politicas públicas y del plan de desarrollo distrital "Bogotá Camina Segura 2024-2027", acorde con la misionalidad de la entidad.</v>
      </c>
      <c r="I2654" s="5" t="str">
        <f>+VLOOKUP(B2654,'[1]Contratos electrónicos SECOP II'!$D$1:$AZ$3653,23,FALSE)</f>
        <v>Inversión</v>
      </c>
      <c r="J2654" s="5"/>
      <c r="K2654" s="5" t="str">
        <f>+VLOOKUP(B2654,'[1]Contratos electrónicos SECOP II'!$D$1:$AZ$3653,26,FALSE)</f>
        <v>O23011733012024014605099</v>
      </c>
      <c r="L2654" s="11">
        <f>+VLOOKUP(B2654,'[1]Contratos electrónicos SECOP II'!$D$1:$AZ$3653,29,FALSE)</f>
        <v>25803306</v>
      </c>
      <c r="M2654" s="13">
        <v>45517</v>
      </c>
      <c r="N2654" s="13">
        <f>+VLOOKUP(B2654,'[1]Contratos electrónicos SECOP II'!$D$1:$AZ$3653,14,FALSE)</f>
        <v>45519</v>
      </c>
      <c r="O2654" s="13">
        <f>+VLOOKUP(B2654,'[1]Contratos electrónicos SECOP II'!$D$1:$AZ$3653,15,FALSE)</f>
        <v>45641</v>
      </c>
      <c r="P2654" s="15">
        <f t="shared" si="92"/>
        <v>123</v>
      </c>
      <c r="Q2654" s="11" t="s">
        <v>874</v>
      </c>
      <c r="R2654" s="11">
        <f>+VLOOKUP(B2654,[2]Hoja2!$A$3:$C$3503,3,FALSE)</f>
        <v>25803306</v>
      </c>
      <c r="S2654" s="11">
        <f t="shared" si="90"/>
        <v>0</v>
      </c>
      <c r="T2654" s="22">
        <f t="shared" si="91"/>
        <v>100</v>
      </c>
      <c r="U2654" s="5">
        <v>0</v>
      </c>
      <c r="V2654" s="10" t="s">
        <v>9338</v>
      </c>
    </row>
    <row r="2655" spans="1:22" s="4" customFormat="1" ht="51" x14ac:dyDescent="0.2">
      <c r="A2655" s="5" t="s">
        <v>8337</v>
      </c>
      <c r="B2655" s="5" t="s">
        <v>8337</v>
      </c>
      <c r="C2655" s="5" t="str">
        <f>+VLOOKUP(B2655,[2]Hoja1!$H$1:$I$5207,2,FALSE)</f>
        <v>CONTRATO DE PRESTACION DE SERVICIOS PROFESIONALES</v>
      </c>
      <c r="D2655" s="6" t="str">
        <f>+VLOOKUP(B2655,'[1]Contratistas-REP legal'!$C$1:$Z$3995,3,FALSE)</f>
        <v>EDNA ROCIO HERRERA PINILLA</v>
      </c>
      <c r="E2655" s="6">
        <f>+VLOOKUP(B2655,'[1]Contratistas-REP legal'!$C$1:$Z$3995,5,FALSE)</f>
        <v>1136883418</v>
      </c>
      <c r="F2655" s="7" t="s">
        <v>829</v>
      </c>
      <c r="G2655" s="8">
        <f>+VLOOKUP(B2655,'[1]Contratistas-REP legal'!$C$1:$Z$3995,17,FALSE)</f>
        <v>0</v>
      </c>
      <c r="H2655" s="9" t="str">
        <f>+VLOOKUP(B2655,'[1]Contratos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655" s="5" t="str">
        <f>+VLOOKUP(B2655,'[1]Contratos electrónicos SECOP II'!$D$1:$AZ$3653,23,FALSE)</f>
        <v>Inversión</v>
      </c>
      <c r="J2655" s="5"/>
      <c r="K2655" s="5" t="str">
        <f>+VLOOKUP(B2655,'[1]Contratos electrónicos SECOP II'!$D$1:$AZ$3653,26,FALSE)</f>
        <v>O23011733012024008608126</v>
      </c>
      <c r="L2655" s="11">
        <f>+VLOOKUP(B2655,'[1]Contratos electrónicos SECOP II'!$D$1:$AZ$3653,29,FALSE)</f>
        <v>14155988</v>
      </c>
      <c r="M2655" s="13">
        <v>45518</v>
      </c>
      <c r="N2655" s="13">
        <f>+VLOOKUP(B2655,'[1]Contratos electrónicos SECOP II'!$D$1:$AZ$3653,14,FALSE)</f>
        <v>45520</v>
      </c>
      <c r="O2655" s="13">
        <f>+VLOOKUP(B2655,'[1]Contratos electrónicos SECOP II'!$D$1:$AZ$3653,15,FALSE)</f>
        <v>45639</v>
      </c>
      <c r="P2655" s="15">
        <f t="shared" si="92"/>
        <v>120</v>
      </c>
      <c r="Q2655" s="11" t="s">
        <v>874</v>
      </c>
      <c r="R2655" s="11">
        <f>+VLOOKUP(B2655,[2]Hoja2!$A$3:$C$3503,3,FALSE)</f>
        <v>14155988</v>
      </c>
      <c r="S2655" s="11">
        <f t="shared" si="90"/>
        <v>0</v>
      </c>
      <c r="T2655" s="22">
        <f t="shared" si="91"/>
        <v>100</v>
      </c>
      <c r="U2655" s="5">
        <v>2</v>
      </c>
      <c r="V2655" s="10" t="s">
        <v>9339</v>
      </c>
    </row>
    <row r="2656" spans="1:22" s="4" customFormat="1" ht="63.75" x14ac:dyDescent="0.2">
      <c r="A2656" s="5" t="s">
        <v>8338</v>
      </c>
      <c r="B2656" s="5" t="s">
        <v>8338</v>
      </c>
      <c r="C2656" s="5"/>
      <c r="D2656" s="6" t="str">
        <f>+VLOOKUP(B2656,'[1]Contratistas-REP legal'!$C$1:$Z$3995,3,FALSE)</f>
        <v>OBELIX PRO SAS</v>
      </c>
      <c r="E2656" s="6">
        <f>+VLOOKUP(B2656,'[1]Contratistas-REP legal'!$C$1:$Z$3995,5,FALSE)</f>
        <v>901713016</v>
      </c>
      <c r="F2656" s="7" t="s">
        <v>829</v>
      </c>
      <c r="G2656" s="8">
        <f>+VLOOKUP(B2656,'[1]Contratistas-REP legal'!$C$1:$Z$3995,17,FALSE)</f>
        <v>0</v>
      </c>
      <c r="H2656" s="9" t="str">
        <f>+VLOOKUP(B2656,'[1]Contratos electrónicos SECOP II'!$D$1:$AZ$3653,33,FALSE)</f>
        <v>El IDARTES se compromete a gestionar las solicitudes de Permiso Unificado de Filmaciones Audiovisuales - PUFA y conceder a OBELIX PRO SAS el uso y aprovechamiento económico de los espacios públicos para filmaciones audiovisuales registrados y aprobados en el Sistema Único para el Manejo y Aprovechamiento del Espacio Público - SUMA y OBELIX PRO SAS acepta pagar la respectiva retribución económica y cumplir con las condiciones establecidas por el IDARTES y la normatividad vigente para el uso (...)</v>
      </c>
      <c r="I2656" s="5" t="str">
        <f>+VLOOKUP(B2656,'[1]Contratos electrónicos SECOP II'!$D$1:$AZ$3653,23,FALSE)</f>
        <v>N/A</v>
      </c>
      <c r="J2656" s="5" t="s">
        <v>830</v>
      </c>
      <c r="K2656" s="5" t="str">
        <f>+VLOOKUP(B2656,'[1]Contratos electrónicos SECOP II'!$D$1:$AZ$3653,26,FALSE)</f>
        <v>N/A - Valor Cero / Coproducción</v>
      </c>
      <c r="L2656" s="11">
        <f>+VLOOKUP(B2656,'[1]Contratos electrónicos SECOP II'!$D$1:$AZ$3653,29,FALSE)</f>
        <v>0</v>
      </c>
      <c r="M2656" s="13">
        <v>45483</v>
      </c>
      <c r="N2656" s="13">
        <f>+VLOOKUP(B2656,'[1]Contratos electrónicos SECOP II'!$D$1:$AZ$3653,14,FALSE)</f>
        <v>45484</v>
      </c>
      <c r="O2656" s="13">
        <f>+VLOOKUP(B2656,'[1]Contratos electrónicos SECOP II'!$D$1:$AZ$3653,15,FALSE)</f>
        <v>45484</v>
      </c>
      <c r="P2656" s="15">
        <f t="shared" si="92"/>
        <v>1</v>
      </c>
      <c r="Q2656" s="11" t="s">
        <v>874</v>
      </c>
      <c r="R2656" s="11">
        <v>0</v>
      </c>
      <c r="S2656" s="11">
        <f t="shared" si="90"/>
        <v>0</v>
      </c>
      <c r="T2656" s="22" t="s">
        <v>830</v>
      </c>
      <c r="U2656" s="5">
        <v>0</v>
      </c>
      <c r="V2656" s="10" t="s">
        <v>9340</v>
      </c>
    </row>
    <row r="2657" spans="1:22" s="4" customFormat="1" ht="63.75" x14ac:dyDescent="0.2">
      <c r="A2657" s="5" t="s">
        <v>8339</v>
      </c>
      <c r="B2657" s="5" t="s">
        <v>8339</v>
      </c>
      <c r="C2657" s="5"/>
      <c r="D2657" s="6" t="str">
        <f>+VLOOKUP(B2657,'[1]Contratistas-REP legal'!$C$1:$Z$3995,3,FALSE)</f>
        <v>OTRO LEVEL PRODUCCIONES SAS</v>
      </c>
      <c r="E2657" s="6">
        <f>+VLOOKUP(B2657,'[1]Contratistas-REP legal'!$C$1:$Z$3995,5,FALSE)</f>
        <v>901074835</v>
      </c>
      <c r="F2657" s="7" t="s">
        <v>829</v>
      </c>
      <c r="G2657" s="8">
        <f>+VLOOKUP(B2657,'[1]Contratistas-REP legal'!$C$1:$Z$3995,17,FALSE)</f>
        <v>0</v>
      </c>
      <c r="H2657" s="9" t="str">
        <f>+VLOOKUP(B2657,'[1]Contratos electrónicos SECOP II'!$D$1:$AZ$3653,33,FALSE)</f>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
      <c r="I2657" s="5" t="str">
        <f>+VLOOKUP(B2657,'[1]Contratos electrónicos SECOP II'!$D$1:$AZ$3653,23,FALSE)</f>
        <v>N/A</v>
      </c>
      <c r="J2657" s="5" t="s">
        <v>830</v>
      </c>
      <c r="K2657" s="5" t="str">
        <f>+VLOOKUP(B2657,'[1]Contratos electrónicos SECOP II'!$D$1:$AZ$3653,26,FALSE)</f>
        <v>N/A - Valor Cero / Coproducción</v>
      </c>
      <c r="L2657" s="11">
        <f>+VLOOKUP(B2657,'[1]Contratos electrónicos SECOP II'!$D$1:$AZ$3653,29,FALSE)</f>
        <v>0</v>
      </c>
      <c r="M2657" s="13">
        <v>45495</v>
      </c>
      <c r="N2657" s="13">
        <f>+VLOOKUP(B2657,'[1]Contratos electrónicos SECOP II'!$D$1:$AZ$3653,14,FALSE)</f>
        <v>45496</v>
      </c>
      <c r="O2657" s="13">
        <f>+VLOOKUP(B2657,'[1]Contratos electrónicos SECOP II'!$D$1:$AZ$3653,15,FALSE)</f>
        <v>45496</v>
      </c>
      <c r="P2657" s="15">
        <f t="shared" si="92"/>
        <v>1</v>
      </c>
      <c r="Q2657" s="11" t="s">
        <v>874</v>
      </c>
      <c r="R2657" s="11">
        <v>0</v>
      </c>
      <c r="S2657" s="11">
        <f t="shared" si="90"/>
        <v>0</v>
      </c>
      <c r="T2657" s="22" t="s">
        <v>830</v>
      </c>
      <c r="U2657" s="5">
        <v>0</v>
      </c>
      <c r="V2657" s="10" t="s">
        <v>9341</v>
      </c>
    </row>
    <row r="2658" spans="1:22" s="4" customFormat="1" ht="63.75" x14ac:dyDescent="0.2">
      <c r="A2658" s="5" t="s">
        <v>8340</v>
      </c>
      <c r="B2658" s="5" t="s">
        <v>8340</v>
      </c>
      <c r="C2658" s="5"/>
      <c r="D2658" s="6" t="str">
        <f>+VLOOKUP(B2658,'[1]Contratistas-REP legal'!$C$1:$Z$3995,3,FALSE)</f>
        <v>KINOFÓNICA S.A.S.</v>
      </c>
      <c r="E2658" s="6">
        <f>+VLOOKUP(B2658,'[1]Contratistas-REP legal'!$C$1:$Z$3995,5,FALSE)</f>
        <v>901393948</v>
      </c>
      <c r="F2658" s="7" t="s">
        <v>829</v>
      </c>
      <c r="G2658" s="8">
        <f>+VLOOKUP(B2658,'[1]Contratistas-REP legal'!$C$1:$Z$3995,17,FALSE)</f>
        <v>0</v>
      </c>
      <c r="H2658" s="9" t="str">
        <f>+VLOOKUP(B2658,'[1]Contratos electrónicos SECOP II'!$D$1:$AZ$3653,33,FALSE)</f>
        <v>El IDARTES se compromete a gestionar las solicitudes de Permiso Unificado de Filmaciones Audiovisuales - PUFA y conceder a KINOFÓNICA SAS el uso y aprovechamiento económico de los espacios públicos para filmaciones audiovisuales registrados y aprobados en el Sistema Único para el Manejo y Aprovechamiento del Espacio Público - SUMA y KINOFÓNICA SAS acepta pagar la respectiva retribución económica y cumplir con las condiciones establecidas por el IDARTES y la normatividad vigente para el uso(...)</v>
      </c>
      <c r="I2658" s="5" t="str">
        <f>+VLOOKUP(B2658,'[1]Contratos electrónicos SECOP II'!$D$1:$AZ$3653,23,FALSE)</f>
        <v>N/A</v>
      </c>
      <c r="J2658" s="5" t="s">
        <v>830</v>
      </c>
      <c r="K2658" s="5" t="str">
        <f>+VLOOKUP(B2658,'[1]Contratos electrónicos SECOP II'!$D$1:$AZ$3653,26,FALSE)</f>
        <v>N/A - Valor Cero / Coproducción</v>
      </c>
      <c r="L2658" s="11">
        <f>+VLOOKUP(B2658,'[1]Contratos electrónicos SECOP II'!$D$1:$AZ$3653,29,FALSE)</f>
        <v>0</v>
      </c>
      <c r="M2658" s="13">
        <v>45497</v>
      </c>
      <c r="N2658" s="13">
        <f>+VLOOKUP(B2658,'[1]Contratos electrónicos SECOP II'!$D$1:$AZ$3653,14,FALSE)</f>
        <v>45498</v>
      </c>
      <c r="O2658" s="13">
        <f>+VLOOKUP(B2658,'[1]Contratos electrónicos SECOP II'!$D$1:$AZ$3653,15,FALSE)</f>
        <v>45498</v>
      </c>
      <c r="P2658" s="15">
        <f t="shared" si="92"/>
        <v>1</v>
      </c>
      <c r="Q2658" s="11" t="s">
        <v>874</v>
      </c>
      <c r="R2658" s="11">
        <v>0</v>
      </c>
      <c r="S2658" s="11">
        <f t="shared" si="90"/>
        <v>0</v>
      </c>
      <c r="T2658" s="22" t="s">
        <v>830</v>
      </c>
      <c r="U2658" s="5">
        <v>0</v>
      </c>
      <c r="V2658" s="10" t="s">
        <v>9342</v>
      </c>
    </row>
    <row r="2659" spans="1:22" s="4" customFormat="1" ht="63.75" x14ac:dyDescent="0.2">
      <c r="A2659" s="5" t="s">
        <v>8341</v>
      </c>
      <c r="B2659" s="5" t="s">
        <v>8341</v>
      </c>
      <c r="C2659" s="5"/>
      <c r="D2659" s="6" t="str">
        <f>+VLOOKUP(B2659,'[1]Contratistas-REP legal'!$C$1:$Z$3995,3,FALSE)</f>
        <v>MANCHA PRODUCCIONES S A S</v>
      </c>
      <c r="E2659" s="6">
        <f>+VLOOKUP(B2659,'[1]Contratistas-REP legal'!$C$1:$Z$3995,5,FALSE)</f>
        <v>901036884</v>
      </c>
      <c r="F2659" s="7" t="s">
        <v>829</v>
      </c>
      <c r="G2659" s="8">
        <f>+VLOOKUP(B2659,'[1]Contratistas-REP legal'!$C$1:$Z$3995,17,FALSE)</f>
        <v>0</v>
      </c>
      <c r="H2659" s="9" t="str">
        <f>+VLOOKUP(B2659,'[1]Contratos electrónicos SECOP II'!$D$1:$AZ$3653,33,FALSE)</f>
        <v>El IDARTES se compromete a gestionar las solicitudes de Permiso Unificado de Filmaciones Audiovisuales - PUFA y conceder a MANCHA PRODUCCIONES SAS el uso y aprovechamiento económico de los espacios públicos para filmaciones audiovisuales registrados y aprobados en el Sistema Único para el Manejo y Aprovechamiento del Espacio Público - SUMA y MANCHA PRODUCCIONES SAS acepta pagar la respectiva retribución económica y cumplir con las condiciones establecidas por el IDARTES y la normatividad (...)</v>
      </c>
      <c r="I2659" s="5" t="str">
        <f>+VLOOKUP(B2659,'[1]Contratos electrónicos SECOP II'!$D$1:$AZ$3653,23,FALSE)</f>
        <v>N/A</v>
      </c>
      <c r="J2659" s="5" t="s">
        <v>830</v>
      </c>
      <c r="K2659" s="5" t="str">
        <f>+VLOOKUP(B2659,'[1]Contratos electrónicos SECOP II'!$D$1:$AZ$3653,26,FALSE)</f>
        <v>N/A - Valor Cero / Coproducción</v>
      </c>
      <c r="L2659" s="11">
        <f>+VLOOKUP(B2659,'[1]Contratos electrónicos SECOP II'!$D$1:$AZ$3653,29,FALSE)</f>
        <v>0</v>
      </c>
      <c r="M2659" s="13">
        <v>45498</v>
      </c>
      <c r="N2659" s="13">
        <f>+VLOOKUP(B2659,'[1]Contratos electrónicos SECOP II'!$D$1:$AZ$3653,14,FALSE)</f>
        <v>45499</v>
      </c>
      <c r="O2659" s="13">
        <f>+VLOOKUP(B2659,'[1]Contratos electrónicos SECOP II'!$D$1:$AZ$3653,15,FALSE)</f>
        <v>45499</v>
      </c>
      <c r="P2659" s="15">
        <f t="shared" si="92"/>
        <v>1</v>
      </c>
      <c r="Q2659" s="11" t="s">
        <v>874</v>
      </c>
      <c r="R2659" s="11">
        <v>0</v>
      </c>
      <c r="S2659" s="11">
        <f t="shared" si="90"/>
        <v>0</v>
      </c>
      <c r="T2659" s="22" t="s">
        <v>830</v>
      </c>
      <c r="U2659" s="5">
        <v>0</v>
      </c>
      <c r="V2659" s="10" t="s">
        <v>9343</v>
      </c>
    </row>
    <row r="2660" spans="1:22" s="4" customFormat="1" ht="63.75" x14ac:dyDescent="0.2">
      <c r="A2660" s="5" t="s">
        <v>8342</v>
      </c>
      <c r="B2660" s="5" t="s">
        <v>8342</v>
      </c>
      <c r="C2660" s="5"/>
      <c r="D2660" s="6" t="str">
        <f>+VLOOKUP(B2660,'[1]Contratistas-REP legal'!$C$1:$Z$3995,3,FALSE)</f>
        <v>DIRTYKITCHEN S.A.S.</v>
      </c>
      <c r="E2660" s="6">
        <f>+VLOOKUP(B2660,'[1]Contratistas-REP legal'!$C$1:$Z$3995,5,FALSE)</f>
        <v>900388605</v>
      </c>
      <c r="F2660" s="7" t="s">
        <v>829</v>
      </c>
      <c r="G2660" s="8">
        <f>+VLOOKUP(B2660,'[1]Contratistas-REP legal'!$C$1:$Z$3995,17,FALSE)</f>
        <v>0</v>
      </c>
      <c r="H2660" s="9" t="str">
        <f>+VLOOKUP(B2660,'[1]Contratos electrónicos SECOP II'!$D$1:$AZ$3653,33,FALSE)</f>
        <v>El IDARTES se compromete a gestionar las solicitudes de Permiso Unificado de Filmaciones Audiovisuales - PUFA y conceder a DIRTYKITCHEN SAS el uso y aprovechamiento económico de los espacios públicos para filmaciones audiovisuales registrados y aprobados en el Sistema Único para el Manejo y Aprovechamiento del Espacio Público - SUMA y DIRTYKITCHEN SAS acepta pagar la respectiva retribución económica y cumplir con las condiciones establecidas por el IDARTES y la normatividad vigente para el (...)</v>
      </c>
      <c r="I2660" s="5" t="str">
        <f>+VLOOKUP(B2660,'[1]Contratos electrónicos SECOP II'!$D$1:$AZ$3653,23,FALSE)</f>
        <v>N/A</v>
      </c>
      <c r="J2660" s="5" t="s">
        <v>830</v>
      </c>
      <c r="K2660" s="5" t="str">
        <f>+VLOOKUP(B2660,'[1]Contratos electrónicos SECOP II'!$D$1:$AZ$3653,26,FALSE)</f>
        <v>N/A - Valor Cero / Coproducción</v>
      </c>
      <c r="L2660" s="11">
        <f>+VLOOKUP(B2660,'[1]Contratos electrónicos SECOP II'!$D$1:$AZ$3653,29,FALSE)</f>
        <v>0</v>
      </c>
      <c r="M2660" s="13">
        <v>45496</v>
      </c>
      <c r="N2660" s="13">
        <f>+VLOOKUP(B2660,'[1]Contratos electrónicos SECOP II'!$D$1:$AZ$3653,14,FALSE)</f>
        <v>45497</v>
      </c>
      <c r="O2660" s="13">
        <f>+VLOOKUP(B2660,'[1]Contratos electrónicos SECOP II'!$D$1:$AZ$3653,15,FALSE)</f>
        <v>45497</v>
      </c>
      <c r="P2660" s="15">
        <f t="shared" si="92"/>
        <v>1</v>
      </c>
      <c r="Q2660" s="11" t="s">
        <v>874</v>
      </c>
      <c r="R2660" s="11">
        <v>0</v>
      </c>
      <c r="S2660" s="11">
        <f t="shared" si="90"/>
        <v>0</v>
      </c>
      <c r="T2660" s="22" t="s">
        <v>830</v>
      </c>
      <c r="U2660" s="5">
        <v>0</v>
      </c>
      <c r="V2660" s="10" t="s">
        <v>9344</v>
      </c>
    </row>
    <row r="2661" spans="1:22" s="4" customFormat="1" ht="63.75" x14ac:dyDescent="0.2">
      <c r="A2661" s="5" t="s">
        <v>8343</v>
      </c>
      <c r="B2661" s="5" t="s">
        <v>8343</v>
      </c>
      <c r="C2661" s="5"/>
      <c r="D2661" s="6" t="str">
        <f>+VLOOKUP(B2661,'[1]Contratistas-REP legal'!$C$1:$Z$3995,3,FALSE)</f>
        <v>TELESET S.A.S</v>
      </c>
      <c r="E2661" s="6">
        <f>+VLOOKUP(B2661,'[1]Contratistas-REP legal'!$C$1:$Z$3995,5,FALSE)</f>
        <v>830000324</v>
      </c>
      <c r="F2661" s="7" t="s">
        <v>829</v>
      </c>
      <c r="G2661" s="8">
        <f>+VLOOKUP(B2661,'[1]Contratistas-REP legal'!$C$1:$Z$3995,17,FALSE)</f>
        <v>0</v>
      </c>
      <c r="H2661" s="9" t="str">
        <f>+VLOOKUP(B2661,'[1]Contratos electrónicos SECOP II'!$D$1:$AZ$3653,33,FALSE)</f>
        <v>El IDARTES se compromete a gestionar las solicitudes de Permiso Unificado de Filmaciones Audiovisuales PUFA y conceder a TELESET SAS el uso y aprovechamiento económico de los espacios públicos para filmaciones audiovisuales registrados y aprobados en la plataforma SUMA y TELESET SAS acepta pagar la respectiva retribución económica y cumplir con las condiciones establecidas por EL IDARTES y normatividad vigente para el uso del espacio público para las actividades de filmación audiovisual.</v>
      </c>
      <c r="I2661" s="5" t="str">
        <f>+VLOOKUP(B2661,'[1]Contratos electrónicos SECOP II'!$D$1:$AZ$3653,23,FALSE)</f>
        <v>N/A</v>
      </c>
      <c r="J2661" s="5" t="s">
        <v>830</v>
      </c>
      <c r="K2661" s="5" t="str">
        <f>+VLOOKUP(B2661,'[1]Contratos electrónicos SECOP II'!$D$1:$AZ$3653,26,FALSE)</f>
        <v>N/A - Valor Cero / Coproducción</v>
      </c>
      <c r="L2661" s="11">
        <f>+VLOOKUP(B2661,'[1]Contratos electrónicos SECOP II'!$D$1:$AZ$3653,29,FALSE)</f>
        <v>0</v>
      </c>
      <c r="M2661" s="13">
        <v>45498</v>
      </c>
      <c r="N2661" s="13">
        <f>+VLOOKUP(B2661,'[1]Contratos electrónicos SECOP II'!$D$1:$AZ$3653,14,FALSE)</f>
        <v>45509</v>
      </c>
      <c r="O2661" s="13">
        <f>+VLOOKUP(B2661,'[1]Contratos electrónicos SECOP II'!$D$1:$AZ$3653,15,FALSE)</f>
        <v>45692</v>
      </c>
      <c r="P2661" s="15">
        <f t="shared" si="92"/>
        <v>184</v>
      </c>
      <c r="Q2661" s="11" t="s">
        <v>874</v>
      </c>
      <c r="R2661" s="11">
        <v>0</v>
      </c>
      <c r="S2661" s="11">
        <f t="shared" si="90"/>
        <v>0</v>
      </c>
      <c r="T2661" s="22" t="s">
        <v>830</v>
      </c>
      <c r="U2661" s="5">
        <v>0</v>
      </c>
      <c r="V2661" s="10" t="s">
        <v>9345</v>
      </c>
    </row>
    <row r="2662" spans="1:22" s="4" customFormat="1" ht="63.75" x14ac:dyDescent="0.2">
      <c r="A2662" s="5" t="s">
        <v>8344</v>
      </c>
      <c r="B2662" s="5" t="s">
        <v>8344</v>
      </c>
      <c r="C2662" s="5"/>
      <c r="D2662" s="6" t="str">
        <f>+VLOOKUP(B2662,'[1]Contratistas-REP legal'!$C$1:$Z$3995,3,FALSE)</f>
        <v>PATHOS AUDIOVISUAL SAS</v>
      </c>
      <c r="E2662" s="6">
        <f>+VLOOKUP(B2662,'[1]Contratistas-REP legal'!$C$1:$Z$3995,5,FALSE)</f>
        <v>900516867</v>
      </c>
      <c r="F2662" s="7" t="s">
        <v>829</v>
      </c>
      <c r="G2662" s="8">
        <f>+VLOOKUP(B2662,'[1]Contratistas-REP legal'!$C$1:$Z$3995,17,FALSE)</f>
        <v>0</v>
      </c>
      <c r="H2662" s="9" t="str">
        <f>+VLOOKUP(B2662,'[1]Contratos electrónicos SECOP II'!$D$1:$AZ$3653,33,FALSE)</f>
        <v>El IDARTES se compromete a gestionar las solicitudes de Permiso Unificado de Filmaciones Audiovisuales - PUFA y conceder a PATHOS AUDIOVISUAL SAS el uso y aprovechamiento económico de los espacios públicos para filmaciones audiovisuales registrados y aprobados en el Sistema Único para el Manejo y Aprovechamiento del Espacio Público - SUMA y PATHOS AUDIOVISUAL SAS acepta pagar la respectiva retribución económica y cumplir con las condiciones establecidas por el IDARTES y la normatividad (...)</v>
      </c>
      <c r="I2662" s="5" t="str">
        <f>+VLOOKUP(B2662,'[1]Contratos electrónicos SECOP II'!$D$1:$AZ$3653,23,FALSE)</f>
        <v>N/A</v>
      </c>
      <c r="J2662" s="5" t="s">
        <v>830</v>
      </c>
      <c r="K2662" s="5" t="str">
        <f>+VLOOKUP(B2662,'[1]Contratos electrónicos SECOP II'!$D$1:$AZ$3653,26,FALSE)</f>
        <v>N/A - Valor Cero / Coproducción</v>
      </c>
      <c r="L2662" s="11">
        <f>+VLOOKUP(B2662,'[1]Contratos electrónicos SECOP II'!$D$1:$AZ$3653,29,FALSE)</f>
        <v>0</v>
      </c>
      <c r="M2662" s="13">
        <v>45498</v>
      </c>
      <c r="N2662" s="13">
        <f>+VLOOKUP(B2662,'[1]Contratos electrónicos SECOP II'!$D$1:$AZ$3653,14,FALSE)</f>
        <v>45502</v>
      </c>
      <c r="O2662" s="13">
        <f>+VLOOKUP(B2662,'[1]Contratos electrónicos SECOP II'!$D$1:$AZ$3653,15,FALSE)</f>
        <v>45502</v>
      </c>
      <c r="P2662" s="15">
        <f t="shared" si="92"/>
        <v>1</v>
      </c>
      <c r="Q2662" s="11" t="s">
        <v>874</v>
      </c>
      <c r="R2662" s="11">
        <v>0</v>
      </c>
      <c r="S2662" s="11">
        <f t="shared" si="90"/>
        <v>0</v>
      </c>
      <c r="T2662" s="22" t="s">
        <v>830</v>
      </c>
      <c r="U2662" s="5">
        <v>0</v>
      </c>
      <c r="V2662" s="10" t="s">
        <v>9346</v>
      </c>
    </row>
    <row r="2663" spans="1:22" s="4" customFormat="1" ht="63.75" x14ac:dyDescent="0.2">
      <c r="A2663" s="5" t="s">
        <v>8345</v>
      </c>
      <c r="B2663" s="5" t="s">
        <v>8345</v>
      </c>
      <c r="C2663" s="5"/>
      <c r="D2663" s="6" t="str">
        <f>+VLOOKUP(B2663,'[1]Contratistas-REP legal'!$C$1:$Z$3995,3,FALSE)</f>
        <v>OTRO LEVEL PRODUCCIONES SAS</v>
      </c>
      <c r="E2663" s="6">
        <f>+VLOOKUP(B2663,'[1]Contratistas-REP legal'!$C$1:$Z$3995,5,FALSE)</f>
        <v>901074835</v>
      </c>
      <c r="F2663" s="7" t="s">
        <v>829</v>
      </c>
      <c r="G2663" s="8">
        <f>+VLOOKUP(B2663,'[1]Contratistas-REP legal'!$C$1:$Z$3995,17,FALSE)</f>
        <v>0</v>
      </c>
      <c r="H2663" s="9" t="str">
        <f>+VLOOKUP(B2663,'[1]Contratos electrónicos SECOP II'!$D$1:$AZ$3653,33,FALSE)</f>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
      <c r="I2663" s="5" t="str">
        <f>+VLOOKUP(B2663,'[1]Contratos electrónicos SECOP II'!$D$1:$AZ$3653,23,FALSE)</f>
        <v>N/A</v>
      </c>
      <c r="J2663" s="5" t="s">
        <v>830</v>
      </c>
      <c r="K2663" s="5" t="str">
        <f>+VLOOKUP(B2663,'[1]Contratos electrónicos SECOP II'!$D$1:$AZ$3653,26,FALSE)</f>
        <v>N/A - Valor Cero / Coproducción</v>
      </c>
      <c r="L2663" s="11">
        <f>+VLOOKUP(B2663,'[1]Contratos electrónicos SECOP II'!$D$1:$AZ$3653,29,FALSE)</f>
        <v>0</v>
      </c>
      <c r="M2663" s="13">
        <v>45495</v>
      </c>
      <c r="N2663" s="13">
        <f>+VLOOKUP(B2663,'[1]Contratos electrónicos SECOP II'!$D$1:$AZ$3653,14,FALSE)</f>
        <v>45496</v>
      </c>
      <c r="O2663" s="13">
        <f>+VLOOKUP(B2663,'[1]Contratos electrónicos SECOP II'!$D$1:$AZ$3653,15,FALSE)</f>
        <v>45496</v>
      </c>
      <c r="P2663" s="15">
        <f t="shared" si="92"/>
        <v>1</v>
      </c>
      <c r="Q2663" s="11" t="s">
        <v>874</v>
      </c>
      <c r="R2663" s="11">
        <v>0</v>
      </c>
      <c r="S2663" s="11">
        <f t="shared" si="90"/>
        <v>0</v>
      </c>
      <c r="T2663" s="22" t="s">
        <v>830</v>
      </c>
      <c r="U2663" s="5">
        <v>0</v>
      </c>
      <c r="V2663" s="10" t="s">
        <v>9347</v>
      </c>
    </row>
    <row r="2664" spans="1:22" s="4" customFormat="1" ht="63.75" x14ac:dyDescent="0.2">
      <c r="A2664" s="5" t="s">
        <v>8346</v>
      </c>
      <c r="B2664" s="5" t="s">
        <v>8346</v>
      </c>
      <c r="C2664" s="5"/>
      <c r="D2664" s="6" t="str">
        <f>+VLOOKUP(B2664,'[1]Contratistas-REP legal'!$C$1:$Z$3995,3,FALSE)</f>
        <v>TIS PRODUCTIONS COLOMBIA S.A.S</v>
      </c>
      <c r="E2664" s="6">
        <f>+VLOOKUP(B2664,'[1]Contratistas-REP legal'!$C$1:$Z$3995,5,FALSE)</f>
        <v>860063869</v>
      </c>
      <c r="F2664" s="7" t="s">
        <v>829</v>
      </c>
      <c r="G2664" s="8">
        <f>+VLOOKUP(B2664,'[1]Contratistas-REP legal'!$C$1:$Z$3995,17,FALSE)</f>
        <v>0</v>
      </c>
      <c r="H2664" s="9" t="str">
        <f>+VLOOKUP(B2664,'[1]Contratos electrónicos SECOP II'!$D$1:$AZ$3653,33,FALSE)</f>
        <v>El IDARTES se compromete a gestionar las solicitudes de Permiso Unificado de Filmaciones Audiovisuales - PUFA y conceder a TIS PRODUCTIONS COLOMBIA SAS el uso y aprovechamiento económico de los espacios públicos para filmaciones audiovisuales registrados y aprobados en el Sistema Único para el Manejo y Aprovechamiento del Espacio Público - SUMA y TIS PRODUCTIONS COLOMBIA SAS acepta pagar la respectiva retribución económica y cumplir con las condiciones establecidas por el IDARTES y la norma (..)</v>
      </c>
      <c r="I2664" s="5" t="str">
        <f>+VLOOKUP(B2664,'[1]Contratos electrónicos SECOP II'!$D$1:$AZ$3653,23,FALSE)</f>
        <v>N/A</v>
      </c>
      <c r="J2664" s="5" t="s">
        <v>830</v>
      </c>
      <c r="K2664" s="5" t="str">
        <f>+VLOOKUP(B2664,'[1]Contratos electrónicos SECOP II'!$D$1:$AZ$3653,26,FALSE)</f>
        <v>N/A - Valor Cero / Coproducción</v>
      </c>
      <c r="L2664" s="11">
        <f>+VLOOKUP(B2664,'[1]Contratos electrónicos SECOP II'!$D$1:$AZ$3653,29,FALSE)</f>
        <v>0</v>
      </c>
      <c r="M2664" s="13">
        <v>45495</v>
      </c>
      <c r="N2664" s="13">
        <f>+VLOOKUP(B2664,'[1]Contratos electrónicos SECOP II'!$D$1:$AZ$3653,14,FALSE)</f>
        <v>45496</v>
      </c>
      <c r="O2664" s="13">
        <f>+VLOOKUP(B2664,'[1]Contratos electrónicos SECOP II'!$D$1:$AZ$3653,15,FALSE)</f>
        <v>45496</v>
      </c>
      <c r="P2664" s="15">
        <f t="shared" si="92"/>
        <v>1</v>
      </c>
      <c r="Q2664" s="11" t="s">
        <v>874</v>
      </c>
      <c r="R2664" s="11">
        <v>0</v>
      </c>
      <c r="S2664" s="11">
        <f t="shared" si="90"/>
        <v>0</v>
      </c>
      <c r="T2664" s="22" t="s">
        <v>830</v>
      </c>
      <c r="U2664" s="5">
        <v>0</v>
      </c>
      <c r="V2664" s="10" t="s">
        <v>9348</v>
      </c>
    </row>
    <row r="2665" spans="1:22" s="4" customFormat="1" ht="63.75" x14ac:dyDescent="0.2">
      <c r="A2665" s="5" t="s">
        <v>8347</v>
      </c>
      <c r="B2665" s="5" t="s">
        <v>8347</v>
      </c>
      <c r="C2665" s="5"/>
      <c r="D2665" s="6" t="str">
        <f>+VLOOKUP(B2665,'[1]Contratistas-REP legal'!$C$1:$Z$3995,3,FALSE)</f>
        <v>BOMBAI SAS</v>
      </c>
      <c r="E2665" s="6">
        <f>+VLOOKUP(B2665,'[1]Contratistas-REP legal'!$C$1:$Z$3995,5,FALSE)</f>
        <v>900111204</v>
      </c>
      <c r="F2665" s="7" t="s">
        <v>829</v>
      </c>
      <c r="G2665" s="8">
        <f>+VLOOKUP(B2665,'[1]Contratistas-REP legal'!$C$1:$Z$3995,17,FALSE)</f>
        <v>0</v>
      </c>
      <c r="H2665" s="9" t="str">
        <f>+VLOOKUP(B2665,'[1]Contratos electrónicos SECOP II'!$D$1:$AZ$3653,33,FALSE)</f>
        <v>El IDARTES se compromete a gestionar las solicitudes de Permiso Unificado de Filmaciones Audiovisuales - PUFA y conceder a BOMBAI SAS el uso y aprovechamiento económico de los espacios públicos para filmaciones audiovisuales registrados y aprobados en el Sistema Único para el Manejo y Aprovechamiento del Espacio Público - SUMA y BOMBAI SAS acepta pagar la respectiva retribución económica y cumplir con las condiciones establecidas por el IDARTES y la normatividad vigente para el uso del (...)</v>
      </c>
      <c r="I2665" s="5" t="str">
        <f>+VLOOKUP(B2665,'[1]Contratos electrónicos SECOP II'!$D$1:$AZ$3653,23,FALSE)</f>
        <v>N/A</v>
      </c>
      <c r="J2665" s="5" t="s">
        <v>830</v>
      </c>
      <c r="K2665" s="5" t="str">
        <f>+VLOOKUP(B2665,'[1]Contratos electrónicos SECOP II'!$D$1:$AZ$3653,26,FALSE)</f>
        <v>N/A - Valor Cero / Coproducción</v>
      </c>
      <c r="L2665" s="11">
        <f>+VLOOKUP(B2665,'[1]Contratos electrónicos SECOP II'!$D$1:$AZ$3653,29,FALSE)</f>
        <v>0</v>
      </c>
      <c r="M2665" s="13">
        <v>45491</v>
      </c>
      <c r="N2665" s="13">
        <f>+VLOOKUP(B2665,'[1]Contratos electrónicos SECOP II'!$D$1:$AZ$3653,14,FALSE)</f>
        <v>45492</v>
      </c>
      <c r="O2665" s="13">
        <f>+VLOOKUP(B2665,'[1]Contratos electrónicos SECOP II'!$D$1:$AZ$3653,15,FALSE)</f>
        <v>45492</v>
      </c>
      <c r="P2665" s="15">
        <f t="shared" si="92"/>
        <v>1</v>
      </c>
      <c r="Q2665" s="11" t="s">
        <v>874</v>
      </c>
      <c r="R2665" s="11">
        <v>0</v>
      </c>
      <c r="S2665" s="11">
        <f t="shared" si="90"/>
        <v>0</v>
      </c>
      <c r="T2665" s="22" t="s">
        <v>830</v>
      </c>
      <c r="U2665" s="5">
        <v>0</v>
      </c>
      <c r="V2665" s="10" t="s">
        <v>9349</v>
      </c>
    </row>
    <row r="2666" spans="1:22" s="4" customFormat="1" ht="63.75" x14ac:dyDescent="0.2">
      <c r="A2666" s="5" t="s">
        <v>8348</v>
      </c>
      <c r="B2666" s="5" t="s">
        <v>8348</v>
      </c>
      <c r="C2666" s="5"/>
      <c r="D2666" s="6" t="str">
        <f>+VLOOKUP(B2666,'[1]Contratistas-REP legal'!$C$1:$Z$3995,3,FALSE)</f>
        <v>L O V E P R O D U C C I O N E S SAS</v>
      </c>
      <c r="E2666" s="6">
        <f>+VLOOKUP(B2666,'[1]Contratistas-REP legal'!$C$1:$Z$3995,5,FALSE)</f>
        <v>900464950</v>
      </c>
      <c r="F2666" s="7" t="s">
        <v>829</v>
      </c>
      <c r="G2666" s="8">
        <f>+VLOOKUP(B2666,'[1]Contratistas-REP legal'!$C$1:$Z$3995,17,FALSE)</f>
        <v>0</v>
      </c>
      <c r="H2666" s="9" t="str">
        <f>+VLOOKUP(B2666,'[1]Contratos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para las actividades de (...)</v>
      </c>
      <c r="I2666" s="5" t="str">
        <f>+VLOOKUP(B2666,'[1]Contratos electrónicos SECOP II'!$D$1:$AZ$3653,23,FALSE)</f>
        <v>N/A</v>
      </c>
      <c r="J2666" s="5" t="s">
        <v>830</v>
      </c>
      <c r="K2666" s="5" t="str">
        <f>+VLOOKUP(B2666,'[1]Contratos electrónicos SECOP II'!$D$1:$AZ$3653,26,FALSE)</f>
        <v>N/A - Valor Cero / Coproducción</v>
      </c>
      <c r="L2666" s="11">
        <f>+VLOOKUP(B2666,'[1]Contratos electrónicos SECOP II'!$D$1:$AZ$3653,29,FALSE)</f>
        <v>0</v>
      </c>
      <c r="M2666" s="13">
        <v>45485</v>
      </c>
      <c r="N2666" s="13">
        <f>+VLOOKUP(B2666,'[1]Contratos electrónicos SECOP II'!$D$1:$AZ$3653,14,FALSE)</f>
        <v>45486</v>
      </c>
      <c r="O2666" s="13">
        <f>+VLOOKUP(B2666,'[1]Contratos electrónicos SECOP II'!$D$1:$AZ$3653,15,FALSE)</f>
        <v>45486</v>
      </c>
      <c r="P2666" s="15">
        <f t="shared" si="92"/>
        <v>1</v>
      </c>
      <c r="Q2666" s="11" t="s">
        <v>874</v>
      </c>
      <c r="R2666" s="11">
        <v>0</v>
      </c>
      <c r="S2666" s="11">
        <f t="shared" si="90"/>
        <v>0</v>
      </c>
      <c r="T2666" s="22" t="s">
        <v>830</v>
      </c>
      <c r="U2666" s="5">
        <v>0</v>
      </c>
      <c r="V2666" s="10" t="s">
        <v>9350</v>
      </c>
    </row>
    <row r="2667" spans="1:22" s="4" customFormat="1" ht="63.75" x14ac:dyDescent="0.2">
      <c r="A2667" s="5" t="s">
        <v>8349</v>
      </c>
      <c r="B2667" s="5" t="s">
        <v>8349</v>
      </c>
      <c r="C2667" s="5"/>
      <c r="D2667" s="6" t="str">
        <f>+VLOOKUP(B2667,'[1]Contratistas-REP legal'!$C$1:$Z$3995,3,FALSE)</f>
        <v>DIRTYKITCHEN S.A.S.</v>
      </c>
      <c r="E2667" s="6">
        <f>+VLOOKUP(B2667,'[1]Contratistas-REP legal'!$C$1:$Z$3995,5,FALSE)</f>
        <v>900388605</v>
      </c>
      <c r="F2667" s="7" t="s">
        <v>829</v>
      </c>
      <c r="G2667" s="8">
        <f>+VLOOKUP(B2667,'[1]Contratistas-REP legal'!$C$1:$Z$3995,17,FALSE)</f>
        <v>0</v>
      </c>
      <c r="H2667" s="9" t="str">
        <f>+VLOOKUP(B2667,'[1]Contratos electrónicos SECOP II'!$D$1:$AZ$3653,33,FALSE)</f>
        <v>El IDARTES se compromete a gestionar las solicitudes de Permiso Unificado de Filmaciones Audiovisuales - PUFA y conceder a DIRTYKITCHEN SAS el uso y aprovechamiento económico de los espacios públicos para filmaciones audiovisuales registrados y aprobados en el Sistema Único para el Manejo y Aprovechamiento del Espacio Público - SUMA y DIRTYKITCHEN SAS acepta pagar la respectiva retribución económica y cumplir con las condiciones establecidas por el IDARTES y la normatividad vigente para el (...)</v>
      </c>
      <c r="I2667" s="5" t="str">
        <f>+VLOOKUP(B2667,'[1]Contratos electrónicos SECOP II'!$D$1:$AZ$3653,23,FALSE)</f>
        <v>N/A</v>
      </c>
      <c r="J2667" s="5" t="s">
        <v>830</v>
      </c>
      <c r="K2667" s="5" t="str">
        <f>+VLOOKUP(B2667,'[1]Contratos electrónicos SECOP II'!$D$1:$AZ$3653,26,FALSE)</f>
        <v>N/A - Valor Cero / Coproducción</v>
      </c>
      <c r="L2667" s="11">
        <f>+VLOOKUP(B2667,'[1]Contratos electrónicos SECOP II'!$D$1:$AZ$3653,29,FALSE)</f>
        <v>0</v>
      </c>
      <c r="M2667" s="13">
        <v>45498</v>
      </c>
      <c r="N2667" s="13">
        <f>+VLOOKUP(B2667,'[1]Contratos electrónicos SECOP II'!$D$1:$AZ$3653,14,FALSE)</f>
        <v>45499</v>
      </c>
      <c r="O2667" s="13">
        <f>+VLOOKUP(B2667,'[1]Contratos electrónicos SECOP II'!$D$1:$AZ$3653,15,FALSE)</f>
        <v>45500</v>
      </c>
      <c r="P2667" s="15">
        <f t="shared" si="92"/>
        <v>2</v>
      </c>
      <c r="Q2667" s="11" t="s">
        <v>874</v>
      </c>
      <c r="R2667" s="11">
        <v>0</v>
      </c>
      <c r="S2667" s="11">
        <f t="shared" si="90"/>
        <v>0</v>
      </c>
      <c r="T2667" s="22" t="s">
        <v>830</v>
      </c>
      <c r="U2667" s="5">
        <v>0</v>
      </c>
      <c r="V2667" s="10" t="s">
        <v>9351</v>
      </c>
    </row>
    <row r="2668" spans="1:22" s="4" customFormat="1" ht="63.75" x14ac:dyDescent="0.2">
      <c r="A2668" s="5" t="s">
        <v>8350</v>
      </c>
      <c r="B2668" s="5" t="s">
        <v>8350</v>
      </c>
      <c r="C2668" s="5"/>
      <c r="D2668" s="6" t="str">
        <f>+VLOOKUP(B2668,'[1]Contratistas-REP legal'!$C$1:$Z$3995,3,FALSE)</f>
        <v>JUAN SEBASTIAN ROJAS RODRIGUEZ</v>
      </c>
      <c r="E2668" s="6">
        <f>+VLOOKUP(B2668,'[1]Contratistas-REP legal'!$C$1:$Z$3995,5,FALSE)</f>
        <v>79956924</v>
      </c>
      <c r="F2668" s="7" t="s">
        <v>829</v>
      </c>
      <c r="G2668" s="8">
        <f>+VLOOKUP(B2668,'[1]Contratistas-REP legal'!$C$1:$Z$3995,17,FALSE)</f>
        <v>0</v>
      </c>
      <c r="H2668" s="9" t="str">
        <f>+VLOOKUP(B2668,'[1]Contratos electrónicos SECOP II'!$D$1:$AZ$3653,33,FALSE)</f>
        <v>El IDARTES se compromete a gestionar las solicitudes de Permiso Unificado de Filmaciones Audiovisuales - PUFA y conceder a JUAN SEBASTIAN ROJAS RODRIGUEZ el uso y aprovechamiento económico de los espacios públicos para filmaciones audiovisuales registrados y aprobados en el Sistema Único para el Manejo y Aprovechamiento del Espacio Público - SUMA y JUAN SEBASTIAN ROJAS RODRIGUEZ acepta pagar la respectiva retribución económica y cumplir con las condiciones establecidas por el IDARTES y la (...)</v>
      </c>
      <c r="I2668" s="5" t="str">
        <f>+VLOOKUP(B2668,'[1]Contratos electrónicos SECOP II'!$D$1:$AZ$3653,23,FALSE)</f>
        <v>N/A</v>
      </c>
      <c r="J2668" s="5" t="s">
        <v>830</v>
      </c>
      <c r="K2668" s="5" t="str">
        <f>+VLOOKUP(B2668,'[1]Contratos electrónicos SECOP II'!$D$1:$AZ$3653,26,FALSE)</f>
        <v>N/A - Valor Cero / Coproducción</v>
      </c>
      <c r="L2668" s="11">
        <f>+VLOOKUP(B2668,'[1]Contratos electrónicos SECOP II'!$D$1:$AZ$3653,29,FALSE)</f>
        <v>0</v>
      </c>
      <c r="M2668" s="13">
        <v>45481</v>
      </c>
      <c r="N2668" s="13">
        <f>+VLOOKUP(B2668,'[1]Contratos electrónicos SECOP II'!$D$1:$AZ$3653,14,FALSE)</f>
        <v>45482</v>
      </c>
      <c r="O2668" s="13">
        <f>+VLOOKUP(B2668,'[1]Contratos electrónicos SECOP II'!$D$1:$AZ$3653,15,FALSE)</f>
        <v>45482</v>
      </c>
      <c r="P2668" s="15">
        <f t="shared" si="92"/>
        <v>1</v>
      </c>
      <c r="Q2668" s="11" t="s">
        <v>874</v>
      </c>
      <c r="R2668" s="11">
        <v>0</v>
      </c>
      <c r="S2668" s="11">
        <f t="shared" si="90"/>
        <v>0</v>
      </c>
      <c r="T2668" s="22" t="s">
        <v>830</v>
      </c>
      <c r="U2668" s="5">
        <v>0</v>
      </c>
      <c r="V2668" s="10" t="s">
        <v>9352</v>
      </c>
    </row>
    <row r="2669" spans="1:22" s="4" customFormat="1" ht="63.75" x14ac:dyDescent="0.2">
      <c r="A2669" s="5" t="s">
        <v>8351</v>
      </c>
      <c r="B2669" s="5" t="s">
        <v>8351</v>
      </c>
      <c r="C2669" s="5"/>
      <c r="D2669" s="6" t="str">
        <f>+VLOOKUP(B2669,'[1]Contratistas-REP legal'!$C$1:$Z$3995,3,FALSE)</f>
        <v>TIS PRODUCTIONS COLOMBIA S.A.S</v>
      </c>
      <c r="E2669" s="6">
        <f>+VLOOKUP(B2669,'[1]Contratistas-REP legal'!$C$1:$Z$3995,5,FALSE)</f>
        <v>860063869</v>
      </c>
      <c r="F2669" s="7" t="s">
        <v>829</v>
      </c>
      <c r="G2669" s="8">
        <f>+VLOOKUP(B2669,'[1]Contratistas-REP legal'!$C$1:$Z$3995,17,FALSE)</f>
        <v>0</v>
      </c>
      <c r="H2669" s="9" t="str">
        <f>+VLOOKUP(B2669,'[1]Contratos electrónicos SECOP II'!$D$1:$AZ$3653,33,FALSE)</f>
        <v>El IDARTES se compromete a gestionar las solicitudes de Permiso Unificado de Filmaciones Audiovisuales - PUFA y conceder a TIS PRODUCTIONS COLOMBIA SAS el uso y aprovechamiento económico de los espacios públicos para filmaciones audiovisuales registrados y aprobados en el SUMA y TIS PRODUCTIONS COLOMBIA SAS acepta pagar la respectiva retribución económica y cumplir con las condiciones establecidas por el IDARTES y la normatividad vigente para el uso del espacio público para las actividades (...)</v>
      </c>
      <c r="I2669" s="5" t="str">
        <f>+VLOOKUP(B2669,'[1]Contratos electrónicos SECOP II'!$D$1:$AZ$3653,23,FALSE)</f>
        <v>N/A</v>
      </c>
      <c r="J2669" s="5" t="s">
        <v>830</v>
      </c>
      <c r="K2669" s="5" t="str">
        <f>+VLOOKUP(B2669,'[1]Contratos electrónicos SECOP II'!$D$1:$AZ$3653,26,FALSE)</f>
        <v>N/A - Valor Cero / Coproducción</v>
      </c>
      <c r="L2669" s="11">
        <f>+VLOOKUP(B2669,'[1]Contratos electrónicos SECOP II'!$D$1:$AZ$3653,29,FALSE)</f>
        <v>0</v>
      </c>
      <c r="M2669" s="13">
        <v>45490</v>
      </c>
      <c r="N2669" s="13">
        <f>+VLOOKUP(B2669,'[1]Contratos electrónicos SECOP II'!$D$1:$AZ$3653,14,FALSE)</f>
        <v>45491</v>
      </c>
      <c r="O2669" s="13">
        <f>+VLOOKUP(B2669,'[1]Contratos electrónicos SECOP II'!$D$1:$AZ$3653,15,FALSE)</f>
        <v>45498</v>
      </c>
      <c r="P2669" s="15">
        <f t="shared" si="92"/>
        <v>8</v>
      </c>
      <c r="Q2669" s="11" t="s">
        <v>874</v>
      </c>
      <c r="R2669" s="11">
        <v>0</v>
      </c>
      <c r="S2669" s="11">
        <f t="shared" si="90"/>
        <v>0</v>
      </c>
      <c r="T2669" s="22" t="s">
        <v>830</v>
      </c>
      <c r="U2669" s="5">
        <v>0</v>
      </c>
      <c r="V2669" s="10" t="s">
        <v>9353</v>
      </c>
    </row>
    <row r="2670" spans="1:22" s="4" customFormat="1" ht="63.75" x14ac:dyDescent="0.2">
      <c r="A2670" s="5" t="s">
        <v>8352</v>
      </c>
      <c r="B2670" s="5" t="s">
        <v>8352</v>
      </c>
      <c r="C2670" s="5"/>
      <c r="D2670" s="6" t="str">
        <f>+VLOOKUP(B2670,'[1]Contratistas-REP legal'!$C$1:$Z$3995,3,FALSE)</f>
        <v>TIS PRODUCTIONS COLOMBIA S.A.S</v>
      </c>
      <c r="E2670" s="6">
        <f>+VLOOKUP(B2670,'[1]Contratistas-REP legal'!$C$1:$Z$3995,5,FALSE)</f>
        <v>860063869</v>
      </c>
      <c r="F2670" s="7" t="s">
        <v>829</v>
      </c>
      <c r="G2670" s="8">
        <f>+VLOOKUP(B2670,'[1]Contratistas-REP legal'!$C$1:$Z$3995,17,FALSE)</f>
        <v>0</v>
      </c>
      <c r="H2670" s="9" t="str">
        <f>+VLOOKUP(B2670,'[1]Contratos electrónicos SECOP II'!$D$1:$AZ$3653,33,FALSE)</f>
        <v>El IDARTES se compromete a gestionar las solicitudes de Permiso Unificado de Filmaciones Audiovisuales - PUFA y conceder a TIS PRODUCTIONS COLOMBIA SAS el uso y aprovechamiento económico de los espacios públicos para filmaciones audiovisuales registrados y aprobados en el Sistema Único para el Manejo y Aprovechamiento del Espacio Público - SUMA y TIS PRODUCTIONS COLOMBIA SAS acepta pagar la respectiva retribución económica y cumplir con las condiciones establecidas por el IDARTES y la norma (..)</v>
      </c>
      <c r="I2670" s="5" t="str">
        <f>+VLOOKUP(B2670,'[1]Contratos electrónicos SECOP II'!$D$1:$AZ$3653,23,FALSE)</f>
        <v>N/A</v>
      </c>
      <c r="J2670" s="5" t="s">
        <v>830</v>
      </c>
      <c r="K2670" s="5" t="str">
        <f>+VLOOKUP(B2670,'[1]Contratos electrónicos SECOP II'!$D$1:$AZ$3653,26,FALSE)</f>
        <v>N/A - Valor Cero / Coproducción</v>
      </c>
      <c r="L2670" s="11">
        <f>+VLOOKUP(B2670,'[1]Contratos electrónicos SECOP II'!$D$1:$AZ$3653,29,FALSE)</f>
        <v>0</v>
      </c>
      <c r="M2670" s="13">
        <v>45496</v>
      </c>
      <c r="N2670" s="13">
        <f>+VLOOKUP(B2670,'[1]Contratos electrónicos SECOP II'!$D$1:$AZ$3653,14,FALSE)</f>
        <v>45497</v>
      </c>
      <c r="O2670" s="13">
        <f>+VLOOKUP(B2670,'[1]Contratos electrónicos SECOP II'!$D$1:$AZ$3653,15,FALSE)</f>
        <v>45497</v>
      </c>
      <c r="P2670" s="15">
        <f t="shared" si="92"/>
        <v>1</v>
      </c>
      <c r="Q2670" s="11" t="s">
        <v>874</v>
      </c>
      <c r="R2670" s="11">
        <v>0</v>
      </c>
      <c r="S2670" s="11">
        <f t="shared" si="90"/>
        <v>0</v>
      </c>
      <c r="T2670" s="22" t="s">
        <v>830</v>
      </c>
      <c r="U2670" s="5">
        <v>0</v>
      </c>
      <c r="V2670" s="10" t="s">
        <v>9354</v>
      </c>
    </row>
    <row r="2671" spans="1:22" s="4" customFormat="1" ht="63.75" x14ac:dyDescent="0.2">
      <c r="A2671" s="5" t="s">
        <v>8353</v>
      </c>
      <c r="B2671" s="5" t="s">
        <v>8353</v>
      </c>
      <c r="C2671" s="5"/>
      <c r="D2671" s="6" t="str">
        <f>+VLOOKUP(B2671,'[1]Contratistas-REP legal'!$C$1:$Z$3995,3,FALSE)</f>
        <v>PULPO PRODUCCIONES SAS</v>
      </c>
      <c r="E2671" s="6">
        <f>+VLOOKUP(B2671,'[1]Contratistas-REP legal'!$C$1:$Z$3995,5,FALSE)</f>
        <v>901069140</v>
      </c>
      <c r="F2671" s="7" t="s">
        <v>829</v>
      </c>
      <c r="G2671" s="8">
        <f>+VLOOKUP(B2671,'[1]Contratistas-REP legal'!$C$1:$Z$3995,17,FALSE)</f>
        <v>0</v>
      </c>
      <c r="H2671" s="9" t="str">
        <f>+VLOOKUP(B2671,'[1]Contratos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
      <c r="I2671" s="5" t="str">
        <f>+VLOOKUP(B2671,'[1]Contratos electrónicos SECOP II'!$D$1:$AZ$3653,23,FALSE)</f>
        <v>N/A</v>
      </c>
      <c r="J2671" s="5" t="s">
        <v>830</v>
      </c>
      <c r="K2671" s="5" t="str">
        <f>+VLOOKUP(B2671,'[1]Contratos electrónicos SECOP II'!$D$1:$AZ$3653,26,FALSE)</f>
        <v>N/A - Valor Cero / Coproducción</v>
      </c>
      <c r="L2671" s="11">
        <f>+VLOOKUP(B2671,'[1]Contratos electrónicos SECOP II'!$D$1:$AZ$3653,29,FALSE)</f>
        <v>0</v>
      </c>
      <c r="M2671" s="13">
        <v>45476</v>
      </c>
      <c r="N2671" s="13">
        <f>+VLOOKUP(B2671,'[1]Contratos electrónicos SECOP II'!$D$1:$AZ$3653,14,FALSE)</f>
        <v>45478</v>
      </c>
      <c r="O2671" s="13">
        <f>+VLOOKUP(B2671,'[1]Contratos electrónicos SECOP II'!$D$1:$AZ$3653,15,FALSE)</f>
        <v>45478</v>
      </c>
      <c r="P2671" s="15">
        <f t="shared" si="92"/>
        <v>1</v>
      </c>
      <c r="Q2671" s="11" t="s">
        <v>874</v>
      </c>
      <c r="R2671" s="11">
        <v>0</v>
      </c>
      <c r="S2671" s="11">
        <f t="shared" si="90"/>
        <v>0</v>
      </c>
      <c r="T2671" s="22" t="s">
        <v>830</v>
      </c>
      <c r="U2671" s="5">
        <v>0</v>
      </c>
      <c r="V2671" s="10" t="s">
        <v>9355</v>
      </c>
    </row>
    <row r="2672" spans="1:22" s="4" customFormat="1" ht="63.75" x14ac:dyDescent="0.2">
      <c r="A2672" s="5" t="s">
        <v>8354</v>
      </c>
      <c r="B2672" s="5" t="s">
        <v>8354</v>
      </c>
      <c r="C2672" s="5"/>
      <c r="D2672" s="6" t="str">
        <f>+VLOOKUP(B2672,'[1]Contratistas-REP legal'!$C$1:$Z$3995,3,FALSE)</f>
        <v>L O V E P R O D U C C I O N E S SAS</v>
      </c>
      <c r="E2672" s="6">
        <f>+VLOOKUP(B2672,'[1]Contratistas-REP legal'!$C$1:$Z$3995,5,FALSE)</f>
        <v>900464950</v>
      </c>
      <c r="F2672" s="7" t="s">
        <v>829</v>
      </c>
      <c r="G2672" s="8">
        <f>+VLOOKUP(B2672,'[1]Contratistas-REP legal'!$C$1:$Z$3995,17,FALSE)</f>
        <v>0</v>
      </c>
      <c r="H2672" s="9" t="str">
        <f>+VLOOKUP(B2672,'[1]Contratos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para las actividades de (...)</v>
      </c>
      <c r="I2672" s="5" t="str">
        <f>+VLOOKUP(B2672,'[1]Contratos electrónicos SECOP II'!$D$1:$AZ$3653,23,FALSE)</f>
        <v>N/A</v>
      </c>
      <c r="J2672" s="5" t="s">
        <v>830</v>
      </c>
      <c r="K2672" s="5" t="str">
        <f>+VLOOKUP(B2672,'[1]Contratos electrónicos SECOP II'!$D$1:$AZ$3653,26,FALSE)</f>
        <v>N/A - Valor Cero / Coproducción</v>
      </c>
      <c r="L2672" s="11">
        <f>+VLOOKUP(B2672,'[1]Contratos electrónicos SECOP II'!$D$1:$AZ$3653,29,FALSE)</f>
        <v>0</v>
      </c>
      <c r="M2672" s="13">
        <v>45485</v>
      </c>
      <c r="N2672" s="13">
        <f>+VLOOKUP(B2672,'[1]Contratos electrónicos SECOP II'!$D$1:$AZ$3653,14,FALSE)</f>
        <v>45488</v>
      </c>
      <c r="O2672" s="13">
        <f>+VLOOKUP(B2672,'[1]Contratos electrónicos SECOP II'!$D$1:$AZ$3653,15,FALSE)</f>
        <v>45488</v>
      </c>
      <c r="P2672" s="15">
        <f t="shared" si="92"/>
        <v>1</v>
      </c>
      <c r="Q2672" s="11" t="s">
        <v>874</v>
      </c>
      <c r="R2672" s="11">
        <v>0</v>
      </c>
      <c r="S2672" s="11">
        <f t="shared" si="90"/>
        <v>0</v>
      </c>
      <c r="T2672" s="22" t="s">
        <v>830</v>
      </c>
      <c r="U2672" s="5">
        <v>0</v>
      </c>
      <c r="V2672" s="10" t="s">
        <v>9356</v>
      </c>
    </row>
    <row r="2673" spans="1:22" s="4" customFormat="1" ht="63.75" x14ac:dyDescent="0.2">
      <c r="A2673" s="5" t="s">
        <v>8355</v>
      </c>
      <c r="B2673" s="5" t="s">
        <v>8355</v>
      </c>
      <c r="C2673" s="5"/>
      <c r="D2673" s="6" t="str">
        <f>+VLOOKUP(B2673,'[1]Contratistas-REP legal'!$C$1:$Z$3995,3,FALSE)</f>
        <v>BOMBAI SAS</v>
      </c>
      <c r="E2673" s="6">
        <f>+VLOOKUP(B2673,'[1]Contratistas-REP legal'!$C$1:$Z$3995,5,FALSE)</f>
        <v>900111204</v>
      </c>
      <c r="F2673" s="7" t="s">
        <v>829</v>
      </c>
      <c r="G2673" s="8">
        <f>+VLOOKUP(B2673,'[1]Contratistas-REP legal'!$C$1:$Z$3995,17,FALSE)</f>
        <v>0</v>
      </c>
      <c r="H2673" s="9" t="str">
        <f>+VLOOKUP(B2673,'[1]Contratos electrónicos SECOP II'!$D$1:$AZ$3653,33,FALSE)</f>
        <v>El IDARTES se compromete a gestionar las solicitudes de Permiso Unificado de Filmaciones Audiovisuales - PUFA y conceder a BOMBAI SAS el uso y aprovechamiento económico de los espacios públicos para filmaciones audiovisuales registrados y aprobados en el Sistema Único para el Manejo y Aprovechamiento del Espacio Público - SUMA y BOMBAI SAS acepta pagar la respectiva retribución económica y cumplir con las condiciones establecidas por el IDARTES y la normatividad vigente para el uso del (...)</v>
      </c>
      <c r="I2673" s="5" t="str">
        <f>+VLOOKUP(B2673,'[1]Contratos electrónicos SECOP II'!$D$1:$AZ$3653,23,FALSE)</f>
        <v>N/A</v>
      </c>
      <c r="J2673" s="5" t="s">
        <v>830</v>
      </c>
      <c r="K2673" s="5" t="str">
        <f>+VLOOKUP(B2673,'[1]Contratos electrónicos SECOP II'!$D$1:$AZ$3653,26,FALSE)</f>
        <v>N/A - Valor Cero / Coproducción</v>
      </c>
      <c r="L2673" s="11">
        <f>+VLOOKUP(B2673,'[1]Contratos electrónicos SECOP II'!$D$1:$AZ$3653,29,FALSE)</f>
        <v>0</v>
      </c>
      <c r="M2673" s="13">
        <v>45491</v>
      </c>
      <c r="N2673" s="13">
        <f>+VLOOKUP(B2673,'[1]Contratos electrónicos SECOP II'!$D$1:$AZ$3653,14,FALSE)</f>
        <v>45492</v>
      </c>
      <c r="O2673" s="13">
        <f>+VLOOKUP(B2673,'[1]Contratos electrónicos SECOP II'!$D$1:$AZ$3653,15,FALSE)</f>
        <v>45492</v>
      </c>
      <c r="P2673" s="15">
        <f t="shared" si="92"/>
        <v>1</v>
      </c>
      <c r="Q2673" s="11" t="s">
        <v>874</v>
      </c>
      <c r="R2673" s="11">
        <v>0</v>
      </c>
      <c r="S2673" s="11">
        <f t="shared" si="90"/>
        <v>0</v>
      </c>
      <c r="T2673" s="22" t="s">
        <v>830</v>
      </c>
      <c r="U2673" s="5">
        <v>0</v>
      </c>
      <c r="V2673" s="10" t="s">
        <v>9357</v>
      </c>
    </row>
    <row r="2674" spans="1:22" s="4" customFormat="1" ht="63.75" x14ac:dyDescent="0.2">
      <c r="A2674" s="5" t="s">
        <v>8356</v>
      </c>
      <c r="B2674" s="5" t="s">
        <v>8356</v>
      </c>
      <c r="C2674" s="5"/>
      <c r="D2674" s="6" t="str">
        <f>+VLOOKUP(B2674,'[1]Contratistas-REP legal'!$C$1:$Z$3995,3,FALSE)</f>
        <v>ON SET LOCATIONS SAS</v>
      </c>
      <c r="E2674" s="6">
        <f>+VLOOKUP(B2674,'[1]Contratistas-REP legal'!$C$1:$Z$3995,5,FALSE)</f>
        <v>901596431</v>
      </c>
      <c r="F2674" s="7" t="s">
        <v>829</v>
      </c>
      <c r="G2674" s="8">
        <f>+VLOOKUP(B2674,'[1]Contratistas-REP legal'!$C$1:$Z$3995,17,FALSE)</f>
        <v>0</v>
      </c>
      <c r="H2674" s="9" t="str">
        <f>+VLOOKUP(B2674,'[1]Contratos electrónicos SECOP II'!$D$1:$AZ$3653,33,FALSE)</f>
        <v>El IDARTES se compromete a gestionar las solicitudes de Permiso Unificado de Filmaciones Audiovisuales - PUFA y conceder a ON SET LOCATIONS SAS el uso y aprovechamiento económico de los espacios públicos para filmaciones audiovisuales registrados y aprobados en el Sistema Único para el Manejo y Aprovechamiento del Espacio Público - SUMA y ON SET LOCATIONS SAS acepta pagar la respectiva retribución económica y cumplir con las condiciones establecidas por el IDARTES y la norma (...)</v>
      </c>
      <c r="I2674" s="5" t="str">
        <f>+VLOOKUP(B2674,'[1]Contratos electrónicos SECOP II'!$D$1:$AZ$3653,23,FALSE)</f>
        <v>N/A</v>
      </c>
      <c r="J2674" s="5" t="s">
        <v>830</v>
      </c>
      <c r="K2674" s="5" t="str">
        <f>+VLOOKUP(B2674,'[1]Contratos electrónicos SECOP II'!$D$1:$AZ$3653,26,FALSE)</f>
        <v>N/A - Valor Cero / Coproducción</v>
      </c>
      <c r="L2674" s="11">
        <f>+VLOOKUP(B2674,'[1]Contratos electrónicos SECOP II'!$D$1:$AZ$3653,29,FALSE)</f>
        <v>0</v>
      </c>
      <c r="M2674" s="13">
        <v>45484</v>
      </c>
      <c r="N2674" s="13">
        <f>+VLOOKUP(B2674,'[1]Contratos electrónicos SECOP II'!$D$1:$AZ$3653,14,FALSE)</f>
        <v>45485</v>
      </c>
      <c r="O2674" s="13">
        <f>+VLOOKUP(B2674,'[1]Contratos electrónicos SECOP II'!$D$1:$AZ$3653,15,FALSE)</f>
        <v>45485</v>
      </c>
      <c r="P2674" s="15">
        <f t="shared" si="92"/>
        <v>1</v>
      </c>
      <c r="Q2674" s="11" t="s">
        <v>874</v>
      </c>
      <c r="R2674" s="11">
        <v>0</v>
      </c>
      <c r="S2674" s="11">
        <f t="shared" si="90"/>
        <v>0</v>
      </c>
      <c r="T2674" s="22" t="s">
        <v>830</v>
      </c>
      <c r="U2674" s="5">
        <v>0</v>
      </c>
      <c r="V2674" s="10" t="s">
        <v>9358</v>
      </c>
    </row>
    <row r="2675" spans="1:22" s="4" customFormat="1" ht="63.75" x14ac:dyDescent="0.2">
      <c r="A2675" s="5" t="s">
        <v>8357</v>
      </c>
      <c r="B2675" s="5" t="s">
        <v>8357</v>
      </c>
      <c r="C2675" s="5"/>
      <c r="D2675" s="6" t="str">
        <f>+VLOOKUP(B2675,'[1]Contratistas-REP legal'!$C$1:$Z$3995,3,FALSE)</f>
        <v>PATHOS AUDIOVISUAL SAS</v>
      </c>
      <c r="E2675" s="6">
        <f>+VLOOKUP(B2675,'[1]Contratistas-REP legal'!$C$1:$Z$3995,5,FALSE)</f>
        <v>900516867</v>
      </c>
      <c r="F2675" s="7" t="s">
        <v>829</v>
      </c>
      <c r="G2675" s="8">
        <f>+VLOOKUP(B2675,'[1]Contratistas-REP legal'!$C$1:$Z$3995,17,FALSE)</f>
        <v>0</v>
      </c>
      <c r="H2675" s="9" t="str">
        <f>+VLOOKUP(B2675,'[1]Contratos electrónicos SECOP II'!$D$1:$AZ$3653,33,FALSE)</f>
        <v>El IDARTES se compromete a gestionar las solicitudes de Permiso Unificado de Filmaciones Audiovisuales - PUFA y conceder a PATHOS AUDIOVISUAL SAS el uso y aprovechamiento económico de los espacios públicos para filmaciones audiovisuales registrados y aprobados en el Sistema Único para el Manejo y Aprovechamiento del Espacio Público - SUMA y PATHOS AUDIOVISUAL SAS acepta pagar la respectiva retribución económica y cumplir con las condiciones establecidas por el IDARTES y la normatividad (...)</v>
      </c>
      <c r="I2675" s="5" t="str">
        <f>+VLOOKUP(B2675,'[1]Contratos electrónicos SECOP II'!$D$1:$AZ$3653,23,FALSE)</f>
        <v>N/A</v>
      </c>
      <c r="J2675" s="5" t="s">
        <v>830</v>
      </c>
      <c r="K2675" s="5" t="str">
        <f>+VLOOKUP(B2675,'[1]Contratos electrónicos SECOP II'!$D$1:$AZ$3653,26,FALSE)</f>
        <v>N/A - Valor Cero / Coproducción</v>
      </c>
      <c r="L2675" s="11">
        <f>+VLOOKUP(B2675,'[1]Contratos electrónicos SECOP II'!$D$1:$AZ$3653,29,FALSE)</f>
        <v>0</v>
      </c>
      <c r="M2675" s="13">
        <v>45502</v>
      </c>
      <c r="N2675" s="13">
        <f>+VLOOKUP(B2675,'[1]Contratos electrónicos SECOP II'!$D$1:$AZ$3653,14,FALSE)</f>
        <v>45503</v>
      </c>
      <c r="O2675" s="13">
        <f>+VLOOKUP(B2675,'[1]Contratos electrónicos SECOP II'!$D$1:$AZ$3653,15,FALSE)</f>
        <v>45503</v>
      </c>
      <c r="P2675" s="15">
        <f t="shared" si="92"/>
        <v>1</v>
      </c>
      <c r="Q2675" s="11" t="s">
        <v>874</v>
      </c>
      <c r="R2675" s="11">
        <v>0</v>
      </c>
      <c r="S2675" s="11">
        <f t="shared" si="90"/>
        <v>0</v>
      </c>
      <c r="T2675" s="22" t="s">
        <v>830</v>
      </c>
      <c r="U2675" s="5">
        <v>0</v>
      </c>
      <c r="V2675" s="10" t="s">
        <v>9359</v>
      </c>
    </row>
    <row r="2676" spans="1:22" s="4" customFormat="1" ht="63.75" x14ac:dyDescent="0.2">
      <c r="A2676" s="5" t="s">
        <v>8358</v>
      </c>
      <c r="B2676" s="5" t="s">
        <v>8358</v>
      </c>
      <c r="C2676" s="5"/>
      <c r="D2676" s="6" t="str">
        <f>+VLOOKUP(B2676,'[1]Contratistas-REP legal'!$C$1:$Z$3995,3,FALSE)</f>
        <v>DIRTYKITCHEN S.A.S.</v>
      </c>
      <c r="E2676" s="6">
        <f>+VLOOKUP(B2676,'[1]Contratistas-REP legal'!$C$1:$Z$3995,5,FALSE)</f>
        <v>900388605</v>
      </c>
      <c r="F2676" s="7" t="s">
        <v>829</v>
      </c>
      <c r="G2676" s="8">
        <f>+VLOOKUP(B2676,'[1]Contratistas-REP legal'!$C$1:$Z$3995,17,FALSE)</f>
        <v>0</v>
      </c>
      <c r="H2676" s="9" t="str">
        <f>+VLOOKUP(B2676,'[1]Contratos electrónicos SECOP II'!$D$1:$AZ$3653,33,FALSE)</f>
        <v>El IDARTES se compromete a gestionar las solicitudes de Permiso Unificado de Filmaciones Audiovisuales - PUFA y conceder a DIRTYKITCHEN SAS el uso y aprovechamiento económico de los espacios públicos para filmaciones audiovisuales registrados y aprobados en el aplicativo SUMA y DIRTYKITCHEN SAS acepta pagar la respectiva retribución económica y cumplir con las condiciones establecidas por el IDARTES y la normatividad vigente para el uso del espacio público para las actividades de filmación (...)</v>
      </c>
      <c r="I2676" s="5" t="str">
        <f>+VLOOKUP(B2676,'[1]Contratos electrónicos SECOP II'!$D$1:$AZ$3653,23,FALSE)</f>
        <v>N/A</v>
      </c>
      <c r="J2676" s="5" t="s">
        <v>830</v>
      </c>
      <c r="K2676" s="5" t="str">
        <f>+VLOOKUP(B2676,'[1]Contratos electrónicos SECOP II'!$D$1:$AZ$3653,26,FALSE)</f>
        <v>N/A - Valor Cero / Coproducción</v>
      </c>
      <c r="L2676" s="11">
        <f>+VLOOKUP(B2676,'[1]Contratos electrónicos SECOP II'!$D$1:$AZ$3653,29,FALSE)</f>
        <v>0</v>
      </c>
      <c r="M2676" s="13">
        <v>45492</v>
      </c>
      <c r="N2676" s="13">
        <f>+VLOOKUP(B2676,'[1]Contratos electrónicos SECOP II'!$D$1:$AZ$3653,14,FALSE)</f>
        <v>45496</v>
      </c>
      <c r="O2676" s="13">
        <f>+VLOOKUP(B2676,'[1]Contratos electrónicos SECOP II'!$D$1:$AZ$3653,15,FALSE)</f>
        <v>45496</v>
      </c>
      <c r="P2676" s="15">
        <f t="shared" si="92"/>
        <v>1</v>
      </c>
      <c r="Q2676" s="11" t="s">
        <v>874</v>
      </c>
      <c r="R2676" s="11">
        <v>0</v>
      </c>
      <c r="S2676" s="11">
        <f t="shared" si="90"/>
        <v>0</v>
      </c>
      <c r="T2676" s="22" t="s">
        <v>830</v>
      </c>
      <c r="U2676" s="5">
        <v>0</v>
      </c>
      <c r="V2676" s="10" t="s">
        <v>9360</v>
      </c>
    </row>
    <row r="2677" spans="1:22" s="4" customFormat="1" ht="63.75" x14ac:dyDescent="0.2">
      <c r="A2677" s="5" t="s">
        <v>8359</v>
      </c>
      <c r="B2677" s="5" t="s">
        <v>8359</v>
      </c>
      <c r="C2677" s="5"/>
      <c r="D2677" s="6" t="str">
        <f>+VLOOKUP(B2677,'[1]Contratistas-REP legal'!$C$1:$Z$3995,3,FALSE)</f>
        <v>ON SET LOCATIONS SAS</v>
      </c>
      <c r="E2677" s="6">
        <f>+VLOOKUP(B2677,'[1]Contratistas-REP legal'!$C$1:$Z$3995,5,FALSE)</f>
        <v>901596431</v>
      </c>
      <c r="F2677" s="7" t="s">
        <v>829</v>
      </c>
      <c r="G2677" s="8">
        <f>+VLOOKUP(B2677,'[1]Contratistas-REP legal'!$C$1:$Z$3995,17,FALSE)</f>
        <v>0</v>
      </c>
      <c r="H2677" s="9" t="str">
        <f>+VLOOKUP(B2677,'[1]Contratos electrónicos SECOP II'!$D$1:$AZ$3653,33,FALSE)</f>
        <v>El IDARTES se compromete a gestionar las solicitudes de Permiso Unificado de Filmaciones Audiovisuales - PUFA y conceder a ON SET LOCATIONS SAS el uso y aprovechamiento económico de los espacios públicos para filmaciones audiovisuales registrados y aprobados en el Sistema Único para el Manejo y Aprovechamiento del Espacio Público - SUMA y ON SET LOCATIONS SAS acepta pagar la respectiva retribución económica y cumplir con las condiciones establecidas por el IDARTES y la normatividad vigente (...)</v>
      </c>
      <c r="I2677" s="5" t="str">
        <f>+VLOOKUP(B2677,'[1]Contratos electrónicos SECOP II'!$D$1:$AZ$3653,23,FALSE)</f>
        <v>N/A</v>
      </c>
      <c r="J2677" s="5" t="s">
        <v>830</v>
      </c>
      <c r="K2677" s="5" t="str">
        <f>+VLOOKUP(B2677,'[1]Contratos electrónicos SECOP II'!$D$1:$AZ$3653,26,FALSE)</f>
        <v>N/A - Valor Cero / Coproducción</v>
      </c>
      <c r="L2677" s="11">
        <f>+VLOOKUP(B2677,'[1]Contratos electrónicos SECOP II'!$D$1:$AZ$3653,29,FALSE)</f>
        <v>0</v>
      </c>
      <c r="M2677" s="13">
        <v>45491</v>
      </c>
      <c r="N2677" s="13">
        <f>+VLOOKUP(B2677,'[1]Contratos electrónicos SECOP II'!$D$1:$AZ$3653,14,FALSE)</f>
        <v>45492</v>
      </c>
      <c r="O2677" s="13">
        <f>+VLOOKUP(B2677,'[1]Contratos electrónicos SECOP II'!$D$1:$AZ$3653,15,FALSE)</f>
        <v>45492</v>
      </c>
      <c r="P2677" s="15">
        <f t="shared" si="92"/>
        <v>1</v>
      </c>
      <c r="Q2677" s="11" t="s">
        <v>874</v>
      </c>
      <c r="R2677" s="11">
        <v>0</v>
      </c>
      <c r="S2677" s="11">
        <f t="shared" si="90"/>
        <v>0</v>
      </c>
      <c r="T2677" s="22" t="s">
        <v>830</v>
      </c>
      <c r="U2677" s="5">
        <v>0</v>
      </c>
      <c r="V2677" s="10" t="s">
        <v>9361</v>
      </c>
    </row>
    <row r="2678" spans="1:22" s="4" customFormat="1" ht="63.75" x14ac:dyDescent="0.2">
      <c r="A2678" s="5" t="s">
        <v>8360</v>
      </c>
      <c r="B2678" s="5" t="s">
        <v>8360</v>
      </c>
      <c r="C2678" s="5"/>
      <c r="D2678" s="6" t="str">
        <f>+VLOOKUP(B2678,'[1]Contratistas-REP legal'!$C$1:$Z$3995,3,FALSE)</f>
        <v>PULPO PRODUCCIONES SAS</v>
      </c>
      <c r="E2678" s="6">
        <f>+VLOOKUP(B2678,'[1]Contratistas-REP legal'!$C$1:$Z$3995,5,FALSE)</f>
        <v>901069140</v>
      </c>
      <c r="F2678" s="7" t="s">
        <v>829</v>
      </c>
      <c r="G2678" s="8">
        <f>+VLOOKUP(B2678,'[1]Contratistas-REP legal'!$C$1:$Z$3995,17,FALSE)</f>
        <v>0</v>
      </c>
      <c r="H2678" s="9" t="str">
        <f>+VLOOKUP(B2678,'[1]Contratos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
      <c r="I2678" s="5" t="str">
        <f>+VLOOKUP(B2678,'[1]Contratos electrónicos SECOP II'!$D$1:$AZ$3653,23,FALSE)</f>
        <v>N/A</v>
      </c>
      <c r="J2678" s="5" t="s">
        <v>830</v>
      </c>
      <c r="K2678" s="5" t="str">
        <f>+VLOOKUP(B2678,'[1]Contratos electrónicos SECOP II'!$D$1:$AZ$3653,26,FALSE)</f>
        <v>N/A - Valor Cero / Coproducción</v>
      </c>
      <c r="L2678" s="11">
        <f>+VLOOKUP(B2678,'[1]Contratos electrónicos SECOP II'!$D$1:$AZ$3653,29,FALSE)</f>
        <v>0</v>
      </c>
      <c r="M2678" s="13">
        <v>45497</v>
      </c>
      <c r="N2678" s="13">
        <f>+VLOOKUP(B2678,'[1]Contratos electrónicos SECOP II'!$D$1:$AZ$3653,14,FALSE)</f>
        <v>45498</v>
      </c>
      <c r="O2678" s="13">
        <f>+VLOOKUP(B2678,'[1]Contratos electrónicos SECOP II'!$D$1:$AZ$3653,15,FALSE)</f>
        <v>45498</v>
      </c>
      <c r="P2678" s="15">
        <f t="shared" si="92"/>
        <v>1</v>
      </c>
      <c r="Q2678" s="11" t="s">
        <v>874</v>
      </c>
      <c r="R2678" s="11">
        <v>0</v>
      </c>
      <c r="S2678" s="11">
        <f t="shared" si="90"/>
        <v>0</v>
      </c>
      <c r="T2678" s="22" t="s">
        <v>830</v>
      </c>
      <c r="U2678" s="5">
        <v>0</v>
      </c>
      <c r="V2678" s="10" t="s">
        <v>9362</v>
      </c>
    </row>
    <row r="2679" spans="1:22" s="4" customFormat="1" ht="63.75" x14ac:dyDescent="0.2">
      <c r="A2679" s="5" t="s">
        <v>8361</v>
      </c>
      <c r="B2679" s="5" t="s">
        <v>8361</v>
      </c>
      <c r="C2679" s="5"/>
      <c r="D2679" s="6" t="str">
        <f>+VLOOKUP(B2679,'[1]Contratistas-REP legal'!$C$1:$Z$3995,3,FALSE)</f>
        <v>LA PRE S.A.S</v>
      </c>
      <c r="E2679" s="6">
        <f>+VLOOKUP(B2679,'[1]Contratistas-REP legal'!$C$1:$Z$3995,5,FALSE)</f>
        <v>900981255</v>
      </c>
      <c r="F2679" s="7" t="s">
        <v>829</v>
      </c>
      <c r="G2679" s="8">
        <f>+VLOOKUP(B2679,'[1]Contratistas-REP legal'!$C$1:$Z$3995,17,FALSE)</f>
        <v>0</v>
      </c>
      <c r="H2679" s="9" t="str">
        <f>+VLOOKUP(B2679,'[1]Contratos electrónicos SECOP II'!$D$1:$AZ$3653,33,FALSE)</f>
        <v>El IDARTES se compromete a gestionar las solicitudes de Permiso Unificado de Filmaciones Audiovisuales - PUFA y conceder a LA PRE SAS el uso y aprovechamiento económico de los espacios públicos para filmaciones audiovisuales registrados y aprobados en el Sistema Único para el Manejo y Aprovechamiento del Espacio Público - SUMA y LA PRE SAS acepta pagar la respectiva retribución económica y cumplir con las condiciones establecidas por el IDARTES y la normatividad vigente para el uso del (...)</v>
      </c>
      <c r="I2679" s="5" t="str">
        <f>+VLOOKUP(B2679,'[1]Contratos electrónicos SECOP II'!$D$1:$AZ$3653,23,FALSE)</f>
        <v>N/A</v>
      </c>
      <c r="J2679" s="5" t="s">
        <v>830</v>
      </c>
      <c r="K2679" s="5" t="str">
        <f>+VLOOKUP(B2679,'[1]Contratos electrónicos SECOP II'!$D$1:$AZ$3653,26,FALSE)</f>
        <v>N/A - Valor Cero / Coproducción</v>
      </c>
      <c r="L2679" s="11">
        <f>+VLOOKUP(B2679,'[1]Contratos electrónicos SECOP II'!$D$1:$AZ$3653,29,FALSE)</f>
        <v>0</v>
      </c>
      <c r="M2679" s="13">
        <v>45475</v>
      </c>
      <c r="N2679" s="13">
        <f>+VLOOKUP(B2679,'[1]Contratos electrónicos SECOP II'!$D$1:$AZ$3653,14,FALSE)</f>
        <v>45476</v>
      </c>
      <c r="O2679" s="13">
        <f>+VLOOKUP(B2679,'[1]Contratos electrónicos SECOP II'!$D$1:$AZ$3653,15,FALSE)</f>
        <v>45476</v>
      </c>
      <c r="P2679" s="15">
        <f t="shared" si="92"/>
        <v>1</v>
      </c>
      <c r="Q2679" s="11" t="s">
        <v>874</v>
      </c>
      <c r="R2679" s="11">
        <v>0</v>
      </c>
      <c r="S2679" s="11">
        <f t="shared" si="90"/>
        <v>0</v>
      </c>
      <c r="T2679" s="22" t="s">
        <v>830</v>
      </c>
      <c r="U2679" s="5">
        <v>0</v>
      </c>
      <c r="V2679" s="10" t="s">
        <v>9363</v>
      </c>
    </row>
    <row r="2680" spans="1:22" s="4" customFormat="1" ht="63.75" x14ac:dyDescent="0.2">
      <c r="A2680" s="5" t="s">
        <v>8362</v>
      </c>
      <c r="B2680" s="5" t="s">
        <v>8362</v>
      </c>
      <c r="C2680" s="5"/>
      <c r="D2680" s="6" t="str">
        <f>+VLOOKUP(B2680,'[1]Contratistas-REP legal'!$C$1:$Z$3995,3,FALSE)</f>
        <v>DIRTYKITCHEN S.A.S.</v>
      </c>
      <c r="E2680" s="6">
        <f>+VLOOKUP(B2680,'[1]Contratistas-REP legal'!$C$1:$Z$3995,5,FALSE)</f>
        <v>900388605</v>
      </c>
      <c r="F2680" s="7" t="s">
        <v>829</v>
      </c>
      <c r="G2680" s="8">
        <f>+VLOOKUP(B2680,'[1]Contratistas-REP legal'!$C$1:$Z$3995,17,FALSE)</f>
        <v>0</v>
      </c>
      <c r="H2680" s="9" t="str">
        <f>+VLOOKUP(B2680,'[1]Contratos electrónicos SECOP II'!$D$1:$AZ$3653,33,FALSE)</f>
        <v>El IDARTES se compromete a gestionar las solicitudes de Permiso Unificado de Filmaciones Audiovisuales - PUFA y conceder a DIRTYKITCHEN SAS el uso y aprovechamiento económico de los espacios públicos para filmaciones audiovisuales registrados y aprobados en el Sistema Único para el Manejo y Aprovechamiento del Espacio Público - SUMA y DIRTYKITCHEN SAS acepta pagar la respectiva retribución económica y cumplir con las condiciones establecidas por el IDARTES y la normatividad vigente para (...)</v>
      </c>
      <c r="I2680" s="5" t="str">
        <f>+VLOOKUP(B2680,'[1]Contratos electrónicos SECOP II'!$D$1:$AZ$3653,23,FALSE)</f>
        <v>N/A</v>
      </c>
      <c r="J2680" s="5" t="s">
        <v>830</v>
      </c>
      <c r="K2680" s="5" t="str">
        <f>+VLOOKUP(B2680,'[1]Contratos electrónicos SECOP II'!$D$1:$AZ$3653,26,FALSE)</f>
        <v>N/A - Valor Cero / Coproducción</v>
      </c>
      <c r="L2680" s="11">
        <f>+VLOOKUP(B2680,'[1]Contratos electrónicos SECOP II'!$D$1:$AZ$3653,29,FALSE)</f>
        <v>0</v>
      </c>
      <c r="M2680" s="13">
        <v>45497</v>
      </c>
      <c r="N2680" s="13">
        <f>+VLOOKUP(B2680,'[1]Contratos electrónicos SECOP II'!$D$1:$AZ$3653,14,FALSE)</f>
        <v>45498</v>
      </c>
      <c r="O2680" s="13">
        <f>+VLOOKUP(B2680,'[1]Contratos electrónicos SECOP II'!$D$1:$AZ$3653,15,FALSE)</f>
        <v>45498</v>
      </c>
      <c r="P2680" s="15">
        <f t="shared" si="92"/>
        <v>1</v>
      </c>
      <c r="Q2680" s="11" t="s">
        <v>874</v>
      </c>
      <c r="R2680" s="11">
        <v>0</v>
      </c>
      <c r="S2680" s="11">
        <f t="shared" si="90"/>
        <v>0</v>
      </c>
      <c r="T2680" s="22" t="s">
        <v>830</v>
      </c>
      <c r="U2680" s="5">
        <v>0</v>
      </c>
      <c r="V2680" s="10" t="s">
        <v>9364</v>
      </c>
    </row>
    <row r="2681" spans="1:22" s="4" customFormat="1" ht="89.25" x14ac:dyDescent="0.2">
      <c r="A2681" s="5" t="s">
        <v>8363</v>
      </c>
      <c r="B2681" s="5" t="s">
        <v>8363</v>
      </c>
      <c r="C2681" s="5" t="str">
        <f>+VLOOKUP(B2681,[2]Hoja1!$H$1:$I$5207,2,FALSE)</f>
        <v>CONTRATO DE PRESTACION DE SERVICIOS PROFESIONALES</v>
      </c>
      <c r="D2681" s="6" t="str">
        <f>+VLOOKUP(B2681,'[1]Contratistas-REP legal'!$C$1:$Z$3995,3,FALSE)</f>
        <v>SEBASTIAN OLAYA RODRIGUEZ</v>
      </c>
      <c r="E2681" s="6">
        <f>+VLOOKUP(B2681,'[1]Contratistas-REP legal'!$C$1:$Z$3995,5,FALSE)</f>
        <v>1030627238</v>
      </c>
      <c r="F2681" s="7" t="s">
        <v>829</v>
      </c>
      <c r="G2681" s="8">
        <f>+VLOOKUP(B2681,'[1]Contratistas-REP legal'!$C$1:$Z$3995,17,FALSE)</f>
        <v>0</v>
      </c>
      <c r="H2681" s="9" t="str">
        <f>+VLOOKUP(B2681,'[1]Contratos electrónicos SECOP II'!$D$1:$AZ$3653,33,FALSE)</f>
        <v>Prestar servicios profesionales al IDARTES - Oficina Asesora de Planeación y
 Tecnologías de la Información, realizando actividades relacionadas con la gestión
 ambiental de la entidad, en especial la correcta implementación del plan de gestión
 ambiental, el desarrollo de campañas para la promoción de temas de sensibilización y
 la actualización de la documentación ambiental en el marco del modelo integrado de
 gestión, así como apoyar la supervisión de contratos en el marco de la competencia de
 la</v>
      </c>
      <c r="I2681" s="5" t="str">
        <f>+VLOOKUP(B2681,'[1]Contratos electrónicos SECOP II'!$D$1:$AZ$3653,23,FALSE)</f>
        <v>Inversión</v>
      </c>
      <c r="J2681" s="5"/>
      <c r="K2681" s="5" t="str">
        <f>+VLOOKUP(B2681,'[1]Contratos electrónicos SECOP II'!$D$1:$AZ$3653,26,FALSE)</f>
        <v>O23011745992024008506023</v>
      </c>
      <c r="L2681" s="11">
        <f>+VLOOKUP(B2681,'[1]Contratos electrónicos SECOP II'!$D$1:$AZ$3653,29,FALSE)</f>
        <v>17153333</v>
      </c>
      <c r="M2681" s="13">
        <v>45517</v>
      </c>
      <c r="N2681" s="13">
        <f>+VLOOKUP(B2681,'[1]Contratos electrónicos SECOP II'!$D$1:$AZ$3653,14,FALSE)</f>
        <v>45518</v>
      </c>
      <c r="O2681" s="13">
        <f>+VLOOKUP(B2681,'[1]Contratos electrónicos SECOP II'!$D$1:$AZ$3653,15,FALSE)</f>
        <v>45686</v>
      </c>
      <c r="P2681" s="15">
        <f t="shared" si="92"/>
        <v>169</v>
      </c>
      <c r="Q2681" s="11" t="s">
        <v>874</v>
      </c>
      <c r="R2681" s="11">
        <f>+VLOOKUP(B2681,[2]Hoja2!$A$3:$C$3503,3,FALSE)</f>
        <v>15500000</v>
      </c>
      <c r="S2681" s="11">
        <f t="shared" si="90"/>
        <v>1653333</v>
      </c>
      <c r="T2681" s="22">
        <f t="shared" si="91"/>
        <v>90.361447539087592</v>
      </c>
      <c r="U2681" s="5">
        <v>1</v>
      </c>
      <c r="V2681" s="10" t="s">
        <v>9365</v>
      </c>
    </row>
    <row r="2682" spans="1:22" s="4" customFormat="1" ht="51" x14ac:dyDescent="0.2">
      <c r="A2682" s="5" t="s">
        <v>8364</v>
      </c>
      <c r="B2682" s="5" t="s">
        <v>8364</v>
      </c>
      <c r="C2682" s="5" t="str">
        <f>+VLOOKUP(B2682,[2]Hoja1!$H$1:$I$5207,2,FALSE)</f>
        <v>CONTRATO DE PRESTACION DE SERVICIOS</v>
      </c>
      <c r="D2682" s="6" t="str">
        <f>+VLOOKUP(B2682,'[1]Contratistas-REP legal'!$C$1:$Z$3995,3,FALSE)</f>
        <v>LIMPIEZA METROPOLITANA S A E S P</v>
      </c>
      <c r="E2682" s="6">
        <f>+VLOOKUP(B2682,'[1]Contratistas-REP legal'!$C$1:$Z$3995,5,FALSE)</f>
        <v>830123461</v>
      </c>
      <c r="F2682" s="7" t="s">
        <v>829</v>
      </c>
      <c r="G2682" s="8">
        <f>+VLOOKUP(B2682,'[1]Contratistas-REP legal'!$C$1:$Z$3995,17,FALSE)</f>
        <v>0</v>
      </c>
      <c r="H2682" s="9" t="str">
        <f>+VLOOKUP(B2682,'[1]Contratos electrónicos SECOP II'!$D$1:$AZ$3653,33,FALSE)</f>
        <v>Contratar para el Instituto Distrital de las Artes - IDARTES - el servicio especial de aseo con concesionario de área exclusiva, para la limpieza, recolección y disposición final de los residuos generados en el desarrollo de los Festivales al parque 2024, los cuales se realizarán en el Parque Metropolitano Simón Bolívar, Localidad de Teusaquillo y en el Parque metropolitanos el Tunal, Localidad de Tunjuelito</v>
      </c>
      <c r="I2682" s="5" t="str">
        <f>+VLOOKUP(B2682,'[1]Contratos electrónicos SECOP II'!$D$1:$AZ$3653,23,FALSE)</f>
        <v>Inversión</v>
      </c>
      <c r="J2682" s="5"/>
      <c r="K2682" s="5" t="str">
        <f>+VLOOKUP(B2682,'[1]Contratos electrónicos SECOP II'!$D$1:$AZ$3653,26,FALSE)</f>
        <v>O23011733012024014605073</v>
      </c>
      <c r="L2682" s="11">
        <f>+VLOOKUP(B2682,'[1]Contratos electrónicos SECOP II'!$D$1:$AZ$3653,29,FALSE)</f>
        <v>158354071</v>
      </c>
      <c r="M2682" s="13">
        <v>45520</v>
      </c>
      <c r="N2682" s="13">
        <f>+VLOOKUP(B2682,'[1]Contratos electrónicos SECOP II'!$D$1:$AZ$3653,14,FALSE)</f>
        <v>45525</v>
      </c>
      <c r="O2682" s="13">
        <f>+VLOOKUP(B2682,'[1]Contratos electrónicos SECOP II'!$D$1:$AZ$3653,15,FALSE)</f>
        <v>45656</v>
      </c>
      <c r="P2682" s="15">
        <f t="shared" si="92"/>
        <v>132</v>
      </c>
      <c r="Q2682" s="11" t="s">
        <v>874</v>
      </c>
      <c r="R2682" s="11">
        <f>+VLOOKUP(B2682,[2]Hoja2!$A$3:$C$3503,3,FALSE)</f>
        <v>158354071</v>
      </c>
      <c r="S2682" s="11">
        <f t="shared" si="90"/>
        <v>0</v>
      </c>
      <c r="T2682" s="22">
        <f t="shared" si="91"/>
        <v>100</v>
      </c>
      <c r="U2682" s="5">
        <v>0</v>
      </c>
      <c r="V2682" s="10" t="s">
        <v>9366</v>
      </c>
    </row>
    <row r="2683" spans="1:22" s="4" customFormat="1" ht="51" x14ac:dyDescent="0.2">
      <c r="A2683" s="5" t="s">
        <v>8365</v>
      </c>
      <c r="B2683" s="5" t="s">
        <v>8365</v>
      </c>
      <c r="C2683" s="5" t="str">
        <f>+VLOOKUP(B2683,[2]Hoja1!$H$1:$I$5207,2,FALSE)</f>
        <v>CONTRATO DE PRESTACION DE SERVICIOS PROFESIONALES</v>
      </c>
      <c r="D2683" s="6" t="str">
        <f>+VLOOKUP(B2683,'[1]Contratistas-REP legal'!$C$1:$Z$3995,3,FALSE)</f>
        <v>CARLOS ANDRES CAMARGO GAVIRIA</v>
      </c>
      <c r="E2683" s="6">
        <f>+VLOOKUP(B2683,'[1]Contratistas-REP legal'!$C$1:$Z$3995,5,FALSE)</f>
        <v>1014180737</v>
      </c>
      <c r="F2683" s="7" t="s">
        <v>829</v>
      </c>
      <c r="G2683" s="8">
        <f>+VLOOKUP(B2683,'[1]Contratistas-REP legal'!$C$1:$Z$3995,17,FALSE)</f>
        <v>0</v>
      </c>
      <c r="H2683" s="9" t="str">
        <f>+VLOOKUP(B2683,'[1]Contratos electrónicos SECOP II'!$D$1:$AZ$3653,33,FALSE)</f>
        <v>Prestar servicios profesionales al Idartes-Subdirección de las Artes - en el proyecto de inversión de Ecosistema Sostenible para las Artes, en el desarrollo de actividades de orden misional que faciliten la planeación, implementación y seguimiento de estrategias para fomentar la innovación, la circulación y las economías locales desde el arte y la cultura de los agentes del sector, en el marco del Plan de Desarrollo Distrital Bogotá Camina Segura 2024- 2027.</v>
      </c>
      <c r="I2683" s="5" t="str">
        <f>+VLOOKUP(B2683,'[1]Contratos electrónicos SECOP II'!$D$1:$AZ$3653,23,FALSE)</f>
        <v>Inversión</v>
      </c>
      <c r="J2683" s="5"/>
      <c r="K2683" s="5" t="str">
        <f>+VLOOKUP(B2683,'[1]Contratos electrónicos SECOP II'!$D$1:$AZ$3653,26,FALSE)</f>
        <v>O23011733012024017607128</v>
      </c>
      <c r="L2683" s="11">
        <f>+VLOOKUP(B2683,'[1]Contratos electrónicos SECOP II'!$D$1:$AZ$3653,29,FALSE)</f>
        <v>39600000</v>
      </c>
      <c r="M2683" s="13">
        <v>45518</v>
      </c>
      <c r="N2683" s="13">
        <f>+VLOOKUP(B2683,'[1]Contratos electrónicos SECOP II'!$D$1:$AZ$3653,14,FALSE)</f>
        <v>45520</v>
      </c>
      <c r="O2683" s="13">
        <f>+VLOOKUP(B2683,'[1]Contratos electrónicos SECOP II'!$D$1:$AZ$3653,15,FALSE)</f>
        <v>45657</v>
      </c>
      <c r="P2683" s="15">
        <f t="shared" si="92"/>
        <v>138</v>
      </c>
      <c r="Q2683" s="11" t="s">
        <v>874</v>
      </c>
      <c r="R2683" s="11">
        <f>+VLOOKUP(B2683,[2]Hoja2!$A$3:$C$3503,3,FALSE)</f>
        <v>31680000</v>
      </c>
      <c r="S2683" s="11">
        <f t="shared" si="90"/>
        <v>7920000</v>
      </c>
      <c r="T2683" s="22">
        <f t="shared" si="91"/>
        <v>80</v>
      </c>
      <c r="U2683" s="5">
        <v>0</v>
      </c>
      <c r="V2683" s="10" t="s">
        <v>9367</v>
      </c>
    </row>
    <row r="2684" spans="1:22" s="4" customFormat="1" ht="63.75" x14ac:dyDescent="0.2">
      <c r="A2684" s="5" t="s">
        <v>8366</v>
      </c>
      <c r="B2684" s="5" t="s">
        <v>8366</v>
      </c>
      <c r="C2684" s="5" t="str">
        <f>+VLOOKUP(B2684,[2]Hoja1!$H$1:$I$5207,2,FALSE)</f>
        <v>CONTRATO DE PRESTACION DE SERVICIOS PROFESIONALES</v>
      </c>
      <c r="D2684" s="6" t="str">
        <f>+VLOOKUP(B2684,'[1]Contratistas-REP legal'!$C$1:$Z$3995,3,FALSE)</f>
        <v>YESICA NATALIA ZAMBRANO ANGULO</v>
      </c>
      <c r="E2684" s="6">
        <f>+VLOOKUP(B2684,'[1]Contratistas-REP legal'!$C$1:$Z$3995,5,FALSE)</f>
        <v>52733101</v>
      </c>
      <c r="F2684" s="7" t="s">
        <v>829</v>
      </c>
      <c r="G2684" s="8">
        <f>+VLOOKUP(B2684,'[1]Contratistas-REP legal'!$C$1:$Z$3995,17,FALSE)</f>
        <v>0</v>
      </c>
      <c r="H2684" s="9" t="str">
        <f>+VLOOKUP(B2684,'[1]Contratos electrónicos SECOP II'!$D$1:$AZ$3653,33,FALSE)</f>
        <v>Prestar servicios profesionales la unidad de gestión de Tesorería de la Subdirección Administrativa y Financiera del IDARTES, enfocada en las acciones requeridas para compensación mensual y reprogramaciones trimestrales del PAC, como también lacorrecta gestión de pagos de la nómina tanto de la planta temporal como permanente, pagos de contratistas, proveedores seguridad social y parafiscales, incluidos los riesgos cuatro y cinco, y demás actividades administrativas relacionadas a las necesidades</v>
      </c>
      <c r="I2684" s="5" t="str">
        <f>+VLOOKUP(B2684,'[1]Contratos electrónicos SECOP II'!$D$1:$AZ$3653,23,FALSE)</f>
        <v>Inversión</v>
      </c>
      <c r="J2684" s="5"/>
      <c r="K2684" s="5" t="str">
        <f>+VLOOKUP(B2684,'[1]Contratos electrónicos SECOP II'!$D$1:$AZ$3653,26,FALSE)</f>
        <v>O23011745992024008506023</v>
      </c>
      <c r="L2684" s="11">
        <f>+VLOOKUP(B2684,'[1]Contratos electrónicos SECOP II'!$D$1:$AZ$3653,29,FALSE)</f>
        <v>33000000</v>
      </c>
      <c r="M2684" s="13">
        <v>45518</v>
      </c>
      <c r="N2684" s="13">
        <f>+VLOOKUP(B2684,'[1]Contratos electrónicos SECOP II'!$D$1:$AZ$3653,14,FALSE)</f>
        <v>45519</v>
      </c>
      <c r="O2684" s="13">
        <f>+VLOOKUP(B2684,'[1]Contratos electrónicos SECOP II'!$D$1:$AZ$3653,15,FALSE)</f>
        <v>45686</v>
      </c>
      <c r="P2684" s="15">
        <f t="shared" si="92"/>
        <v>168</v>
      </c>
      <c r="Q2684" s="11" t="s">
        <v>874</v>
      </c>
      <c r="R2684" s="11">
        <f>+VLOOKUP(B2684,[2]Hoja2!$A$3:$C$3503,3,FALSE)</f>
        <v>27200000</v>
      </c>
      <c r="S2684" s="11">
        <f t="shared" si="90"/>
        <v>5800000</v>
      </c>
      <c r="T2684" s="22">
        <f t="shared" si="91"/>
        <v>82.424242424242422</v>
      </c>
      <c r="U2684" s="5">
        <v>1</v>
      </c>
      <c r="V2684" s="10" t="s">
        <v>9368</v>
      </c>
    </row>
    <row r="2685" spans="1:22" s="4" customFormat="1" ht="51" x14ac:dyDescent="0.2">
      <c r="A2685" s="5" t="s">
        <v>8367</v>
      </c>
      <c r="B2685" s="5" t="s">
        <v>8367</v>
      </c>
      <c r="C2685" s="5" t="str">
        <f>+VLOOKUP(B2685,[2]Hoja1!$H$1:$I$5207,2,FALSE)</f>
        <v>CONTRATO DE PRESTACION DE SERVICIOS PROFESIONALES</v>
      </c>
      <c r="D2685" s="6" t="str">
        <f>+VLOOKUP(B2685,'[1]Contratistas-REP legal'!$C$1:$Z$3995,3,FALSE)</f>
        <v>NICOLAS ANDRES SANTAMARIA ORTIZ</v>
      </c>
      <c r="E2685" s="6">
        <f>+VLOOKUP(B2685,'[1]Contratistas-REP legal'!$C$1:$Z$3995,5,FALSE)</f>
        <v>1019050573</v>
      </c>
      <c r="F2685" s="7" t="s">
        <v>829</v>
      </c>
      <c r="G2685" s="8">
        <f>+VLOOKUP(B2685,'[1]Contratistas-REP legal'!$C$1:$Z$3995,17,FALSE)</f>
        <v>0</v>
      </c>
      <c r="H2685" s="9" t="str">
        <f>+VLOOKUP(B2685,'[1]Contratos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85" s="5" t="str">
        <f>+VLOOKUP(B2685,'[1]Contratos electrónicos SECOP II'!$D$1:$AZ$3653,23,FALSE)</f>
        <v>Inversión</v>
      </c>
      <c r="J2685" s="5"/>
      <c r="K2685" s="5" t="str">
        <f>+VLOOKUP(B2685,'[1]Contratos electrónicos SECOP II'!$D$1:$AZ$3653,26,FALSE)</f>
        <v>O23011733012024008608051</v>
      </c>
      <c r="L2685" s="11">
        <f>+VLOOKUP(B2685,'[1]Contratos electrónicos SECOP II'!$D$1:$AZ$3653,29,FALSE)</f>
        <v>8415908</v>
      </c>
      <c r="M2685" s="13">
        <v>45519</v>
      </c>
      <c r="N2685" s="13">
        <f>+VLOOKUP(B2685,'[1]Contratos electrónicos SECOP II'!$D$1:$AZ$3653,14,FALSE)</f>
        <v>45524</v>
      </c>
      <c r="O2685" s="13">
        <f>+VLOOKUP(B2685,'[1]Contratos electrónicos SECOP II'!$D$1:$AZ$3653,15,FALSE)</f>
        <v>45630</v>
      </c>
      <c r="P2685" s="15">
        <f t="shared" si="92"/>
        <v>107</v>
      </c>
      <c r="Q2685" s="11" t="s">
        <v>874</v>
      </c>
      <c r="R2685" s="11">
        <f>+VLOOKUP(B2685,[2]Hoja2!$A$3:$C$3503,3,FALSE)</f>
        <v>8415908</v>
      </c>
      <c r="S2685" s="11">
        <f t="shared" si="90"/>
        <v>0</v>
      </c>
      <c r="T2685" s="22">
        <f t="shared" si="91"/>
        <v>100</v>
      </c>
      <c r="U2685" s="5">
        <v>1</v>
      </c>
      <c r="V2685" s="10" t="s">
        <v>9369</v>
      </c>
    </row>
    <row r="2686" spans="1:22" s="4" customFormat="1" ht="51" x14ac:dyDescent="0.2">
      <c r="A2686" s="5" t="s">
        <v>8368</v>
      </c>
      <c r="B2686" s="5" t="s">
        <v>8368</v>
      </c>
      <c r="C2686" s="5" t="str">
        <f>+VLOOKUP(B2686,[2]Hoja1!$H$1:$I$5207,2,FALSE)</f>
        <v>CONTRATO DE PRESTACION DE SERVICIOS PROFESIONALES</v>
      </c>
      <c r="D2686" s="6" t="str">
        <f>+VLOOKUP(B2686,'[1]Contratistas-REP legal'!$C$1:$Z$3995,3,FALSE)</f>
        <v>MARIA ALEJANDRA ARGEL GUERRA</v>
      </c>
      <c r="E2686" s="6">
        <f>+VLOOKUP(B2686,'[1]Contratistas-REP legal'!$C$1:$Z$3995,5,FALSE)</f>
        <v>1020789114</v>
      </c>
      <c r="F2686" s="7" t="s">
        <v>829</v>
      </c>
      <c r="G2686" s="8">
        <f>+VLOOKUP(B2686,'[1]Contratistas-REP legal'!$C$1:$Z$3995,17,FALSE)</f>
        <v>0</v>
      </c>
      <c r="H2686" s="9" t="str">
        <f>+VLOOKUP(B2686,'[1]Contratos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86" s="5" t="str">
        <f>+VLOOKUP(B2686,'[1]Contratos electrónicos SECOP II'!$D$1:$AZ$3653,23,FALSE)</f>
        <v>Inversión</v>
      </c>
      <c r="J2686" s="5"/>
      <c r="K2686" s="5" t="str">
        <f>+VLOOKUP(B2686,'[1]Contratos electrónicos SECOP II'!$D$1:$AZ$3653,26,FALSE)</f>
        <v>O23011733012024008608051</v>
      </c>
      <c r="L2686" s="11">
        <f>+VLOOKUP(B2686,'[1]Contratos electrónicos SECOP II'!$D$1:$AZ$3653,29,FALSE)</f>
        <v>8415908</v>
      </c>
      <c r="M2686" s="13">
        <v>45520</v>
      </c>
      <c r="N2686" s="13">
        <f>+VLOOKUP(B2686,'[1]Contratos electrónicos SECOP II'!$D$1:$AZ$3653,14,FALSE)</f>
        <v>45524</v>
      </c>
      <c r="O2686" s="13">
        <f>+VLOOKUP(B2686,'[1]Contratos electrónicos SECOP II'!$D$1:$AZ$3653,15,FALSE)</f>
        <v>45630</v>
      </c>
      <c r="P2686" s="15">
        <f t="shared" si="92"/>
        <v>107</v>
      </c>
      <c r="Q2686" s="11" t="s">
        <v>874</v>
      </c>
      <c r="R2686" s="11">
        <f>+VLOOKUP(B2686,[2]Hoja2!$A$3:$C$3503,3,FALSE)</f>
        <v>8415908</v>
      </c>
      <c r="S2686" s="11">
        <f t="shared" si="90"/>
        <v>0</v>
      </c>
      <c r="T2686" s="22">
        <f t="shared" si="91"/>
        <v>100</v>
      </c>
      <c r="U2686" s="5">
        <v>1</v>
      </c>
      <c r="V2686" s="10" t="s">
        <v>9370</v>
      </c>
    </row>
    <row r="2687" spans="1:22" s="4" customFormat="1" ht="51" x14ac:dyDescent="0.2">
      <c r="A2687" s="5" t="s">
        <v>8369</v>
      </c>
      <c r="B2687" s="5" t="s">
        <v>8369</v>
      </c>
      <c r="C2687" s="5" t="str">
        <f>+VLOOKUP(B2687,[2]Hoja1!$H$1:$I$5207,2,FALSE)</f>
        <v>CONTRATO DE PRESTACION DE SERVICIOS PROFESIONALES</v>
      </c>
      <c r="D2687" s="6" t="str">
        <f>+VLOOKUP(B2687,'[1]Contratistas-REP legal'!$C$1:$Z$3995,3,FALSE)</f>
        <v>EDWIN EDUARDO ACERO ROBAYO</v>
      </c>
      <c r="E2687" s="6">
        <f>+VLOOKUP(B2687,'[1]Contratistas-REP legal'!$C$1:$Z$3995,5,FALSE)</f>
        <v>79845875</v>
      </c>
      <c r="F2687" s="7" t="s">
        <v>829</v>
      </c>
      <c r="G2687" s="8">
        <f>+VLOOKUP(B2687,'[1]Contratistas-REP legal'!$C$1:$Z$3995,17,FALSE)</f>
        <v>0</v>
      </c>
      <c r="H2687" s="9" t="str">
        <f>+VLOOKUP(B2687,'[1]Contratos electrónicos SECOP II'!$D$1:$AZ$3653,33,FALSE)</f>
        <v>Prestar servicios profesionales al IDARTES - Subdirección de Formación Artística, en actividades de Orientación, Acompañamiento, Implementación y Articulación de los lineamientos para el desarrollo de las acciones territoriales, artísticas, pedagógicas y administrativas del programa Crea.</v>
      </c>
      <c r="I2687" s="5" t="str">
        <f>+VLOOKUP(B2687,'[1]Contratos electrónicos SECOP II'!$D$1:$AZ$3653,23,FALSE)</f>
        <v>Inversión</v>
      </c>
      <c r="J2687" s="5"/>
      <c r="K2687" s="5" t="str">
        <f>+VLOOKUP(B2687,'[1]Contratos electrónicos SECOP II'!$D$1:$AZ$3653,26,FALSE)</f>
        <v>O23011733012024008608126</v>
      </c>
      <c r="L2687" s="11">
        <f>+VLOOKUP(B2687,'[1]Contratos electrónicos SECOP II'!$D$1:$AZ$3653,29,FALSE)</f>
        <v>62000000</v>
      </c>
      <c r="M2687" s="13">
        <v>45520</v>
      </c>
      <c r="N2687" s="13">
        <f>+VLOOKUP(B2687,'[1]Contratos electrónicos SECOP II'!$D$1:$AZ$3653,14,FALSE)</f>
        <v>45520</v>
      </c>
      <c r="O2687" s="13">
        <f>+VLOOKUP(B2687,'[1]Contratos electrónicos SECOP II'!$D$1:$AZ$3653,15,FALSE)</f>
        <v>45677</v>
      </c>
      <c r="P2687" s="15">
        <f t="shared" si="92"/>
        <v>158</v>
      </c>
      <c r="Q2687" s="11" t="s">
        <v>874</v>
      </c>
      <c r="R2687" s="11">
        <f>+VLOOKUP(B2687,[2]Hoja2!$A$3:$C$3503,3,FALSE)</f>
        <v>54000000</v>
      </c>
      <c r="S2687" s="11">
        <f t="shared" si="90"/>
        <v>8000000</v>
      </c>
      <c r="T2687" s="22">
        <f t="shared" si="91"/>
        <v>87.096774193548384</v>
      </c>
      <c r="U2687" s="5">
        <v>1</v>
      </c>
      <c r="V2687" s="10" t="s">
        <v>9371</v>
      </c>
    </row>
    <row r="2688" spans="1:22" s="4" customFormat="1" ht="51" x14ac:dyDescent="0.2">
      <c r="A2688" s="5" t="s">
        <v>8370</v>
      </c>
      <c r="B2688" s="5" t="s">
        <v>8370</v>
      </c>
      <c r="C2688" s="5" t="s">
        <v>46</v>
      </c>
      <c r="D2688" s="6" t="str">
        <f>+VLOOKUP(B2688,'[1]Contratistas-REP legal'!$C$1:$Z$3995,3,FALSE)</f>
        <v>FUNDACION CINELIBERTAD ARTE AUDIOVISUAL</v>
      </c>
      <c r="E2688" s="6">
        <f>+VLOOKUP(B2688,'[1]Contratistas-REP legal'!$C$1:$Z$3995,5,FALSE)</f>
        <v>900270763</v>
      </c>
      <c r="F2688" s="7" t="s">
        <v>829</v>
      </c>
      <c r="G2688" s="8" t="s">
        <v>830</v>
      </c>
      <c r="H2688" s="9" t="str">
        <f>+VLOOKUP(B2688,'[1]Contratos electrónicos SECOP II'!$D$1:$AZ$3653,33,FALSE)</f>
        <v>REALIZAR LA COPRODUCCIÓN PARA DESARROLLAR EL FESTIVAL DE CINE EXPERIMENTAL DE BOGOTÁ - CINEAUTOPSIA 2024, QUE SE LLEVARÁ A CABO EN LA CINEMATECA DE BOGOTÁ</v>
      </c>
      <c r="I2688" s="5" t="str">
        <f>+VLOOKUP(B2688,'[1]Contratos electrónicos SECOP II'!$D$1:$AZ$3653,23,FALSE)</f>
        <v>N/A</v>
      </c>
      <c r="J2688" s="5" t="s">
        <v>830</v>
      </c>
      <c r="K2688" s="5" t="str">
        <f>+VLOOKUP(B2688,'[1]Contratos electrónicos SECOP II'!$D$1:$AZ$3653,26,FALSE)</f>
        <v>N/A - Valor Cero / Coproducción</v>
      </c>
      <c r="L2688" s="11">
        <v>0</v>
      </c>
      <c r="M2688" s="13">
        <v>45519</v>
      </c>
      <c r="N2688" s="13">
        <f>+VLOOKUP(B2688,'[1]Contratos electrónicos SECOP II'!$D$1:$AZ$3653,14,FALSE)</f>
        <v>45520</v>
      </c>
      <c r="O2688" s="13">
        <f>+VLOOKUP(B2688,'[1]Contratos electrónicos SECOP II'!$D$1:$AZ$3653,15,FALSE)</f>
        <v>45558</v>
      </c>
      <c r="P2688" s="15">
        <f t="shared" si="92"/>
        <v>39</v>
      </c>
      <c r="Q2688" s="11" t="s">
        <v>874</v>
      </c>
      <c r="R2688" s="11">
        <v>0</v>
      </c>
      <c r="S2688" s="11">
        <f t="shared" si="90"/>
        <v>0</v>
      </c>
      <c r="T2688" s="22" t="s">
        <v>830</v>
      </c>
      <c r="U2688" s="5">
        <v>0</v>
      </c>
      <c r="V2688" s="10" t="s">
        <v>9372</v>
      </c>
    </row>
    <row r="2689" spans="1:22" s="4" customFormat="1" ht="51" x14ac:dyDescent="0.2">
      <c r="A2689" s="5" t="s">
        <v>8371</v>
      </c>
      <c r="B2689" s="5" t="s">
        <v>8371</v>
      </c>
      <c r="C2689" s="5" t="str">
        <f>+VLOOKUP(B2689,[2]Hoja1!$H$1:$I$5207,2,FALSE)</f>
        <v>CONTRATO DE PRESTACION DE SERVICIOS PROFESIONALES</v>
      </c>
      <c r="D2689" s="6" t="str">
        <f>+VLOOKUP(B2689,'[1]Contratistas-REP legal'!$C$1:$Z$3995,3,FALSE)</f>
        <v>JUAN JOSE LOPEZ LOPEZ</v>
      </c>
      <c r="E2689" s="6">
        <f>+VLOOKUP(B2689,'[1]Contratistas-REP legal'!$C$1:$Z$3995,5,FALSE)</f>
        <v>80197865</v>
      </c>
      <c r="F2689" s="7" t="s">
        <v>829</v>
      </c>
      <c r="G2689" s="8">
        <f>+VLOOKUP(B2689,'[1]Contratistas-REP legal'!$C$1:$Z$3995,17,FALSE)</f>
        <v>0</v>
      </c>
      <c r="H2689" s="9" t="str">
        <f>+VLOOKUP(B2689,'[1]Contratos electrónicos SECOP II'!$D$1:$AZ$3653,33,FALSE)</f>
        <v>Prestar servicios profesionales al Instituto Distrital de las Artes (IDARTES) - Subdirección de Formación Artística, para la generación de contenidos de formación artística y experiencias a través del uso de herramientas digitales y contenidos multiplataforma, con el fin de promover la apropiación y el uso de la cultura digital, la educación, el ejercicio de los derechos y el desarrollo humano en el marco del proyecto de Inversión 7997, conforme a los lineamientos de la entidad.</v>
      </c>
      <c r="I2689" s="5" t="str">
        <f>+VLOOKUP(B2689,'[1]Contratos electrónicos SECOP II'!$D$1:$AZ$3653,23,FALSE)</f>
        <v>Inversión</v>
      </c>
      <c r="J2689" s="5"/>
      <c r="K2689" s="5" t="str">
        <f>+VLOOKUP(B2689,'[1]Contratos electrónicos SECOP II'!$D$1:$AZ$3653,26,FALSE)</f>
        <v>O23011733012024009208100</v>
      </c>
      <c r="L2689" s="11">
        <f>+VLOOKUP(B2689,'[1]Contratos electrónicos SECOP II'!$D$1:$AZ$3653,29,FALSE)</f>
        <v>34100000</v>
      </c>
      <c r="M2689" s="13">
        <v>45520</v>
      </c>
      <c r="N2689" s="13">
        <f>+VLOOKUP(B2689,'[1]Contratos electrónicos SECOP II'!$D$1:$AZ$3653,14,FALSE)</f>
        <v>45525</v>
      </c>
      <c r="O2689" s="13">
        <f>+VLOOKUP(B2689,'[1]Contratos electrónicos SECOP II'!$D$1:$AZ$3653,15,FALSE)</f>
        <v>45688</v>
      </c>
      <c r="P2689" s="15">
        <f t="shared" si="92"/>
        <v>164</v>
      </c>
      <c r="Q2689" s="11" t="s">
        <v>874</v>
      </c>
      <c r="R2689" s="11">
        <f>+VLOOKUP(B2689,[2]Hoja2!$A$3:$C$3503,3,FALSE)</f>
        <v>27900000</v>
      </c>
      <c r="S2689" s="11">
        <f t="shared" si="90"/>
        <v>6200000</v>
      </c>
      <c r="T2689" s="22">
        <f t="shared" si="91"/>
        <v>81.818181818181813</v>
      </c>
      <c r="U2689" s="5">
        <v>1</v>
      </c>
      <c r="V2689" s="10" t="s">
        <v>9373</v>
      </c>
    </row>
    <row r="2690" spans="1:22" s="4" customFormat="1" ht="51" x14ac:dyDescent="0.2">
      <c r="A2690" s="5" t="s">
        <v>8372</v>
      </c>
      <c r="B2690" s="5" t="s">
        <v>8372</v>
      </c>
      <c r="C2690" s="5" t="str">
        <f>+VLOOKUP(B2690,[2]Hoja1!$H$1:$I$5207,2,FALSE)</f>
        <v>CONTRATO DE PRESTACION DE SERVICIOS</v>
      </c>
      <c r="D2690" s="6" t="e">
        <f>+VLOOKUP(B2690,'[1]Contratistas-REP legal'!$C$1:$Z$3995,3,FALSE)</f>
        <v>#N/A</v>
      </c>
      <c r="E2690" s="6">
        <f>+VLOOKUP(B2690,'[1]Contratistas-REP legal'!$C$1:$Z$3995,5,FALSE)</f>
        <v>800121894</v>
      </c>
      <c r="F2690" s="7" t="s">
        <v>829</v>
      </c>
      <c r="G2690" s="8">
        <f>+VLOOKUP(B2690,'[1]Contratistas-REP legal'!$C$1:$Z$3995,17,FALSE)</f>
        <v>0</v>
      </c>
      <c r="H2690" s="9" t="str">
        <f>+VLOOKUP(B2690,'[1]Contratos electrónicos SECOP II'!$D$1:$AZ$3653,33,FALSE)</f>
        <v>Realizar la presentación de la obra de teatro BELLA, de autoría de la Fundación Teatro Estudio Calarca Tecal, acorde con la programación prevista para el Teatro El Ensueño en el marco de las celebraciones del aniversario del teatro.</v>
      </c>
      <c r="I2690" s="5" t="str">
        <f>+VLOOKUP(B2690,'[1]Contratos electrónicos SECOP II'!$D$1:$AZ$3653,23,FALSE)</f>
        <v>Inversión</v>
      </c>
      <c r="J2690" s="5"/>
      <c r="K2690" s="5" t="str">
        <f>+VLOOKUP(B2690,'[1]Contratos electrónicos SECOP II'!$D$1:$AZ$3653,26,FALSE)</f>
        <v>O23011733012024008705073</v>
      </c>
      <c r="L2690" s="11">
        <f>+VLOOKUP(B2690,'[1]Contratos electrónicos SECOP II'!$D$1:$AZ$3653,29,FALSE)</f>
        <v>21276596</v>
      </c>
      <c r="M2690" s="13">
        <v>45520</v>
      </c>
      <c r="N2690" s="13">
        <f>+VLOOKUP(B2690,'[1]Contratos electrónicos SECOP II'!$D$1:$AZ$3653,14,FALSE)</f>
        <v>45520</v>
      </c>
      <c r="O2690" s="13">
        <f>+VLOOKUP(B2690,'[1]Contratos electrónicos SECOP II'!$D$1:$AZ$3653,15,FALSE)</f>
        <v>45534</v>
      </c>
      <c r="P2690" s="15">
        <f t="shared" si="92"/>
        <v>15</v>
      </c>
      <c r="Q2690" s="11" t="s">
        <v>874</v>
      </c>
      <c r="R2690" s="11">
        <f>+VLOOKUP(B2690,[2]Hoja2!$A$3:$C$3503,3,FALSE)</f>
        <v>21276596</v>
      </c>
      <c r="S2690" s="11">
        <f t="shared" si="90"/>
        <v>0</v>
      </c>
      <c r="T2690" s="22">
        <f t="shared" si="91"/>
        <v>100</v>
      </c>
      <c r="U2690" s="5">
        <v>0</v>
      </c>
      <c r="V2690" s="10" t="s">
        <v>9374</v>
      </c>
    </row>
    <row r="2691" spans="1:22" s="4" customFormat="1" ht="51" x14ac:dyDescent="0.2">
      <c r="A2691" s="5" t="s">
        <v>8373</v>
      </c>
      <c r="B2691" s="5" t="s">
        <v>8373</v>
      </c>
      <c r="C2691" s="5" t="str">
        <f>+VLOOKUP(B2691,[2]Hoja1!$H$1:$I$5207,2,FALSE)</f>
        <v>CONTRATO DE PRESTACION DE SERVICIOS</v>
      </c>
      <c r="D2691" s="6" t="str">
        <f>+VLOOKUP(B2691,'[1]Contratistas-REP legal'!$C$1:$Z$3995,3,FALSE)</f>
        <v>TEATRO LA CANDELARIA</v>
      </c>
      <c r="E2691" s="6">
        <f>+VLOOKUP(B2691,'[1]Contratistas-REP legal'!$C$1:$Z$3995,5,FALSE)</f>
        <v>860021405</v>
      </c>
      <c r="F2691" s="7" t="s">
        <v>829</v>
      </c>
      <c r="G2691" s="8">
        <f>+VLOOKUP(B2691,'[1]Contratistas-REP legal'!$C$1:$Z$3995,17,FALSE)</f>
        <v>0</v>
      </c>
      <c r="H2691" s="9" t="str">
        <f>+VLOOKUP(B2691,'[1]Contratos electrónicos SECOP II'!$D$1:$AZ$3653,33,FALSE)</f>
        <v>Realizar la presentación de la obra "LA HISTORIA DEL SOLDADO Y EL COMBATIENTE", de autoría de la agrupación Teatro La Candelaria, acorde con la programación prevista para el Teatro El Ensueño, en el marco de las celebraciones del aniversario del teatro.</v>
      </c>
      <c r="I2691" s="5" t="str">
        <f>+VLOOKUP(B2691,'[1]Contratos electrónicos SECOP II'!$D$1:$AZ$3653,23,FALSE)</f>
        <v>Inversión</v>
      </c>
      <c r="J2691" s="5"/>
      <c r="K2691" s="5" t="str">
        <f>+VLOOKUP(B2691,'[1]Contratos electrónicos SECOP II'!$D$1:$AZ$3653,26,FALSE)</f>
        <v>O23011733012024008705073</v>
      </c>
      <c r="L2691" s="11">
        <f>+VLOOKUP(B2691,'[1]Contratos electrónicos SECOP II'!$D$1:$AZ$3653,29,FALSE)</f>
        <v>42553191</v>
      </c>
      <c r="M2691" s="13">
        <v>45520</v>
      </c>
      <c r="N2691" s="13">
        <f>+VLOOKUP(B2691,'[1]Contratos electrónicos SECOP II'!$D$1:$AZ$3653,14,FALSE)</f>
        <v>45520</v>
      </c>
      <c r="O2691" s="13">
        <f>+VLOOKUP(B2691,'[1]Contratos electrónicos SECOP II'!$D$1:$AZ$3653,15,FALSE)</f>
        <v>45534</v>
      </c>
      <c r="P2691" s="15">
        <f t="shared" si="92"/>
        <v>15</v>
      </c>
      <c r="Q2691" s="11" t="s">
        <v>874</v>
      </c>
      <c r="R2691" s="11">
        <f>+VLOOKUP(B2691,[2]Hoja2!$A$3:$C$3503,3,FALSE)</f>
        <v>42553191</v>
      </c>
      <c r="S2691" s="11">
        <f t="shared" si="90"/>
        <v>0</v>
      </c>
      <c r="T2691" s="22">
        <f t="shared" si="91"/>
        <v>100</v>
      </c>
      <c r="U2691" s="5">
        <v>0</v>
      </c>
      <c r="V2691" s="10" t="s">
        <v>9375</v>
      </c>
    </row>
    <row r="2692" spans="1:22" s="4" customFormat="1" ht="51" x14ac:dyDescent="0.2">
      <c r="A2692" s="5" t="s">
        <v>8374</v>
      </c>
      <c r="B2692" s="5" t="s">
        <v>8374</v>
      </c>
      <c r="C2692" s="5" t="str">
        <f>+VLOOKUP(B2692,[2]Hoja1!$H$1:$I$5207,2,FALSE)</f>
        <v>CONTRATO DE PRESTACION DE SERVICIOS PROFESIONALES</v>
      </c>
      <c r="D2692" s="6" t="str">
        <f>+VLOOKUP(B2692,'[1]Contratistas-REP legal'!$C$1:$Z$3995,3,FALSE)</f>
        <v>ANGIE KATHERINE CASTILLO FORERO</v>
      </c>
      <c r="E2692" s="6">
        <f>+VLOOKUP(B2692,'[1]Contratistas-REP legal'!$C$1:$Z$3995,5,FALSE)</f>
        <v>1018513306</v>
      </c>
      <c r="F2692" s="7" t="s">
        <v>829</v>
      </c>
      <c r="G2692" s="8">
        <f>+VLOOKUP(B2692,'[1]Contratistas-REP legal'!$C$1:$Z$3995,17,FALSE)</f>
        <v>0</v>
      </c>
      <c r="H2692" s="9" t="str">
        <f>+VLOOKUP(B2692,'[1]Contratos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692" s="5" t="str">
        <f>+VLOOKUP(B2692,'[1]Contratos electrónicos SECOP II'!$D$1:$AZ$3653,23,FALSE)</f>
        <v>Inversión</v>
      </c>
      <c r="J2692" s="5"/>
      <c r="K2692" s="5" t="str">
        <f>+VLOOKUP(B2692,'[1]Contratos electrónicos SECOP II'!$D$1:$AZ$3653,26,FALSE)</f>
        <v>O23011733012024008608122</v>
      </c>
      <c r="L2692" s="11">
        <f>+VLOOKUP(B2692,'[1]Contratos electrónicos SECOP II'!$D$1:$AZ$3653,29,FALSE)</f>
        <v>8415908</v>
      </c>
      <c r="M2692" s="13">
        <v>45520</v>
      </c>
      <c r="N2692" s="13">
        <f>+VLOOKUP(B2692,'[1]Contratos electrónicos SECOP II'!$D$1:$AZ$3653,14,FALSE)</f>
        <v>45524</v>
      </c>
      <c r="O2692" s="13">
        <f>+VLOOKUP(B2692,'[1]Contratos electrónicos SECOP II'!$D$1:$AZ$3653,15,FALSE)</f>
        <v>45630</v>
      </c>
      <c r="P2692" s="15">
        <f t="shared" si="92"/>
        <v>107</v>
      </c>
      <c r="Q2692" s="11" t="s">
        <v>874</v>
      </c>
      <c r="R2692" s="11">
        <f>+VLOOKUP(B2692,[2]Hoja2!$A$3:$C$3503,3,FALSE)</f>
        <v>8415908</v>
      </c>
      <c r="S2692" s="11">
        <f t="shared" ref="S2692:S2755" si="93">+L2692-R2692</f>
        <v>0</v>
      </c>
      <c r="T2692" s="22">
        <f t="shared" si="91"/>
        <v>100</v>
      </c>
      <c r="U2692" s="5">
        <v>1</v>
      </c>
      <c r="V2692" s="10" t="s">
        <v>9376</v>
      </c>
    </row>
    <row r="2693" spans="1:22" s="4" customFormat="1" ht="51" x14ac:dyDescent="0.2">
      <c r="A2693" s="5" t="s">
        <v>8375</v>
      </c>
      <c r="B2693" s="5" t="s">
        <v>8375</v>
      </c>
      <c r="C2693" s="5" t="str">
        <f>+VLOOKUP(B2693,[2]Hoja1!$H$1:$I$5207,2,FALSE)</f>
        <v>CONTRATO DE PRESTACION DE SERVICIOS DE APOYO A LA GESTION</v>
      </c>
      <c r="D2693" s="6" t="str">
        <f>+VLOOKUP(B2693,'[1]Contratistas-REP legal'!$C$1:$Z$3995,3,FALSE)</f>
        <v>ESTEFANY DAYANA TORRES BLANCO</v>
      </c>
      <c r="E2693" s="6">
        <f>+VLOOKUP(B2693,'[1]Contratistas-REP legal'!$C$1:$Z$3995,5,FALSE)</f>
        <v>1022417580</v>
      </c>
      <c r="F2693" s="7" t="s">
        <v>829</v>
      </c>
      <c r="G2693" s="8">
        <f>+VLOOKUP(B2693,'[1]Contratistas-REP legal'!$C$1:$Z$3995,17,FALSE)</f>
        <v>0</v>
      </c>
      <c r="H2693" s="9" t="str">
        <f>+VLOOKUP(B2693,'[1]Contratos electrónicos SECOP II'!$D$1:$AZ$3653,33,FALSE)</f>
        <v>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 (...)</v>
      </c>
      <c r="I2693" s="5" t="str">
        <f>+VLOOKUP(B2693,'[1]Contratos electrónicos SECOP II'!$D$1:$AZ$3653,23,FALSE)</f>
        <v>Inversión</v>
      </c>
      <c r="J2693" s="5"/>
      <c r="K2693" s="5" t="str">
        <f>+VLOOKUP(B2693,'[1]Contratos electrónicos SECOP II'!$D$1:$AZ$3653,26,FALSE)</f>
        <v>O23011733012024008608126</v>
      </c>
      <c r="L2693" s="11">
        <f>+VLOOKUP(B2693,'[1]Contratos electrónicos SECOP II'!$D$1:$AZ$3653,29,FALSE)</f>
        <v>17208000</v>
      </c>
      <c r="M2693" s="13">
        <v>45520</v>
      </c>
      <c r="N2693" s="13">
        <f>+VLOOKUP(B2693,'[1]Contratos electrónicos SECOP II'!$D$1:$AZ$3653,14,FALSE)</f>
        <v>45525</v>
      </c>
      <c r="O2693" s="13">
        <f>+VLOOKUP(B2693,'[1]Contratos electrónicos SECOP II'!$D$1:$AZ$3653,15,FALSE)</f>
        <v>45657</v>
      </c>
      <c r="P2693" s="15">
        <f t="shared" si="92"/>
        <v>133</v>
      </c>
      <c r="Q2693" s="11" t="s">
        <v>874</v>
      </c>
      <c r="R2693" s="11">
        <f>+VLOOKUP(B2693,[2]Hoja2!$A$3:$C$3503,3,FALSE)</f>
        <v>17208000</v>
      </c>
      <c r="S2693" s="11">
        <f t="shared" si="93"/>
        <v>0</v>
      </c>
      <c r="T2693" s="22">
        <f t="shared" ref="T2693:T2756" si="94">+R2693*100/L2693</f>
        <v>100</v>
      </c>
      <c r="U2693" s="5">
        <v>2</v>
      </c>
      <c r="V2693" s="10" t="s">
        <v>9377</v>
      </c>
    </row>
    <row r="2694" spans="1:22" s="4" customFormat="1" ht="51" x14ac:dyDescent="0.2">
      <c r="A2694" s="5" t="s">
        <v>8884</v>
      </c>
      <c r="B2694" s="5" t="s">
        <v>8376</v>
      </c>
      <c r="C2694" s="5" t="str">
        <f>+VLOOKUP(B2694,[2]Hoja1!$H$1:$I$5207,2,FALSE)</f>
        <v>CONTRATO DE PRESTACION DE SERVICIOS</v>
      </c>
      <c r="D2694" s="6" t="str">
        <f>+VLOOKUP(B2694,'[1]Contratistas-REP legal'!$C$1:$Z$3995,3,FALSE)</f>
        <v>GN GENERACION DE NEGOCIOS SAS</v>
      </c>
      <c r="E2694" s="6">
        <f>+VLOOKUP(B2694,'[1]Contratistas-REP legal'!$C$1:$Z$3995,5,FALSE)</f>
        <v>901370420</v>
      </c>
      <c r="F2694" s="7" t="s">
        <v>829</v>
      </c>
      <c r="G2694" s="8">
        <f>+VLOOKUP(B2694,'[1]Contratistas-REP legal'!$C$1:$Z$3995,17,FALSE)</f>
        <v>0</v>
      </c>
      <c r="H2694" s="9" t="str">
        <f>+VLOOKUP(B2694,'[1]Contratos electrónicos SECOP II'!$D$1:$AZ$3653,33,FALSE)</f>
        <v>Contratar para el Instituto Distrital de las Artes - IDARTES- la prestación de servicios alquiler de generadores eléctricos, torres de iluminación perimetral y protectores de cable de suelo requeridos para llevar a cabo las actividades, eventos y producciones desarrollados y/o en las que haga parte el instituto, acorde con las especificaciones técnicas definidas por la entidad</v>
      </c>
      <c r="I2694" s="5" t="str">
        <f>+VLOOKUP(B2694,'[1]Contratos electrónicos SECOP II'!$D$1:$AZ$3653,23,FALSE)</f>
        <v>Inversión</v>
      </c>
      <c r="J2694" s="5"/>
      <c r="K2694" s="5" t="str">
        <f>+VLOOKUP(B2694,'[1]Contratos electrónicos SECOP II'!$D$1:$AZ$3653,26,FALSE)</f>
        <v>O23011733012024014605073</v>
      </c>
      <c r="L2694" s="11">
        <f>+VLOOKUP(B2694,'[1]Contratos electrónicos SECOP II'!$D$1:$AZ$3653,29,FALSE)</f>
        <v>380000000</v>
      </c>
      <c r="M2694" s="13">
        <v>45519</v>
      </c>
      <c r="N2694" s="13">
        <f>+VLOOKUP(B2694,'[1]Contratos electrónicos SECOP II'!$D$1:$AZ$3653,14,FALSE)</f>
        <v>45532</v>
      </c>
      <c r="O2694" s="13">
        <f>+VLOOKUP(B2694,'[1]Contratos electrónicos SECOP II'!$D$1:$AZ$3653,15,FALSE)</f>
        <v>45747</v>
      </c>
      <c r="P2694" s="15">
        <f t="shared" si="92"/>
        <v>216</v>
      </c>
      <c r="Q2694" s="11" t="s">
        <v>874</v>
      </c>
      <c r="R2694" s="11">
        <f>+VLOOKUP(B2694,[2]Hoja2!$A$3:$C$3503,3,FALSE)</f>
        <v>323585000</v>
      </c>
      <c r="S2694" s="11">
        <f t="shared" si="93"/>
        <v>56415000</v>
      </c>
      <c r="T2694" s="22">
        <f t="shared" si="94"/>
        <v>85.153947368421058</v>
      </c>
      <c r="U2694" s="5">
        <v>1</v>
      </c>
      <c r="V2694" s="10" t="s">
        <v>9378</v>
      </c>
    </row>
    <row r="2695" spans="1:22" s="4" customFormat="1" ht="51" x14ac:dyDescent="0.2">
      <c r="A2695" s="5" t="s">
        <v>8377</v>
      </c>
      <c r="B2695" s="5" t="s">
        <v>8377</v>
      </c>
      <c r="C2695" s="5" t="str">
        <f>+VLOOKUP(B2695,[2]Hoja1!$H$1:$I$5207,2,FALSE)</f>
        <v>CONTRATO DE PRESTACION DE SERVICIOS DE APOYO A LA GESTION</v>
      </c>
      <c r="D2695" s="6" t="str">
        <f>+VLOOKUP(B2695,'[1]Contratistas-REP legal'!$C$1:$Z$3995,3,FALSE)</f>
        <v>ANGELICA LIZETH CUADROS GARZON</v>
      </c>
      <c r="E2695" s="6">
        <f>+VLOOKUP(B2695,'[1]Contratistas-REP legal'!$C$1:$Z$3995,5,FALSE)</f>
        <v>1013641258</v>
      </c>
      <c r="F2695" s="7" t="s">
        <v>829</v>
      </c>
      <c r="G2695" s="8">
        <f>+VLOOKUP(B2695,'[1]Contratistas-REP legal'!$C$1:$Z$3995,17,FALSE)</f>
        <v>0</v>
      </c>
      <c r="H2695" s="9" t="str">
        <f>+VLOOKUP(B2695,'[1]Contratos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695" s="5" t="str">
        <f>+VLOOKUP(B2695,'[1]Contratos electrónicos SECOP II'!$D$1:$AZ$3653,23,FALSE)</f>
        <v>Inversión</v>
      </c>
      <c r="J2695" s="5"/>
      <c r="K2695" s="5" t="str">
        <f>+VLOOKUP(B2695,'[1]Contratos electrónicos SECOP II'!$D$1:$AZ$3653,26,FALSE)</f>
        <v>O23011733012024008608122</v>
      </c>
      <c r="L2695" s="11">
        <f>+VLOOKUP(B2695,'[1]Contratos electrónicos SECOP II'!$D$1:$AZ$3653,29,FALSE)</f>
        <v>7657760</v>
      </c>
      <c r="M2695" s="13">
        <v>45520</v>
      </c>
      <c r="N2695" s="13">
        <f>+VLOOKUP(B2695,'[1]Contratos electrónicos SECOP II'!$D$1:$AZ$3653,14,FALSE)</f>
        <v>45530</v>
      </c>
      <c r="O2695" s="13">
        <f>+VLOOKUP(B2695,'[1]Contratos electrónicos SECOP II'!$D$1:$AZ$3653,15,FALSE)</f>
        <v>45626</v>
      </c>
      <c r="P2695" s="15">
        <f t="shared" si="92"/>
        <v>97</v>
      </c>
      <c r="Q2695" s="11" t="s">
        <v>874</v>
      </c>
      <c r="R2695" s="11">
        <f>+VLOOKUP(B2695,[2]Hoja2!$A$3:$C$3503,3,FALSE)</f>
        <v>7657760</v>
      </c>
      <c r="S2695" s="11">
        <f t="shared" si="93"/>
        <v>0</v>
      </c>
      <c r="T2695" s="22">
        <f t="shared" si="94"/>
        <v>100</v>
      </c>
      <c r="U2695" s="5">
        <v>0</v>
      </c>
      <c r="V2695" s="10" t="s">
        <v>9379</v>
      </c>
    </row>
    <row r="2696" spans="1:22" s="4" customFormat="1" ht="51" x14ac:dyDescent="0.2">
      <c r="A2696" s="5" t="s">
        <v>8378</v>
      </c>
      <c r="B2696" s="5" t="s">
        <v>8378</v>
      </c>
      <c r="C2696" s="5" t="str">
        <f>+VLOOKUP(B2696,[2]Hoja1!$H$1:$I$5207,2,FALSE)</f>
        <v>CONTRATO DE PRESTACION DE SERVICIOS DE APOYO A LA GESTION</v>
      </c>
      <c r="D2696" s="6" t="str">
        <f>+VLOOKUP(B2696,'[1]Contratistas-REP legal'!$C$1:$Z$3995,3,FALSE)</f>
        <v>ANA MARIA DIAZ CASTAÑO</v>
      </c>
      <c r="E2696" s="6">
        <f>+VLOOKUP(B2696,'[1]Contratistas-REP legal'!$C$1:$Z$3995,5,FALSE)</f>
        <v>1019044483</v>
      </c>
      <c r="F2696" s="7" t="s">
        <v>829</v>
      </c>
      <c r="G2696" s="8">
        <f>+VLOOKUP(B2696,'[1]Contratistas-REP legal'!$C$1:$Z$3995,17,FALSE)</f>
        <v>0</v>
      </c>
      <c r="H2696" s="9" t="str">
        <f>+VLOOKUP(B2696,'[1]Contratos electrónicos SECOP II'!$D$1:$AZ$3653,33,FALSE)</f>
        <v>Prestar los servicios de apoyo a la gestión al Instituto Distrital de las Artes (IDARTES) y la Subdirección de Formación Artística, en actividades relacionadas con la producción de contenidos virtuales, interactivos y multiplataforma para la apropiación y uso de la cultura digital, la educación, el ejercicio de los derechos y el desarrollo humano en el marco del proyecto de Inversión 7997 de acuerdo a los lineamientos definidos por la entidad.</v>
      </c>
      <c r="I2696" s="5" t="str">
        <f>+VLOOKUP(B2696,'[1]Contratos electrónicos SECOP II'!$D$1:$AZ$3653,23,FALSE)</f>
        <v>Inversión</v>
      </c>
      <c r="J2696" s="5"/>
      <c r="K2696" s="5" t="str">
        <f>+VLOOKUP(B2696,'[1]Contratos electrónicos SECOP II'!$D$1:$AZ$3653,26,FALSE)</f>
        <v>O23011733012024009208100</v>
      </c>
      <c r="L2696" s="11">
        <f>+VLOOKUP(B2696,'[1]Contratos electrónicos SECOP II'!$D$1:$AZ$3653,29,FALSE)</f>
        <v>33000000</v>
      </c>
      <c r="M2696" s="13">
        <v>45524</v>
      </c>
      <c r="N2696" s="13">
        <f>+VLOOKUP(B2696,'[1]Contratos electrónicos SECOP II'!$D$1:$AZ$3653,14,FALSE)</f>
        <v>45525</v>
      </c>
      <c r="O2696" s="13">
        <f>+VLOOKUP(B2696,'[1]Contratos electrónicos SECOP II'!$D$1:$AZ$3653,15,FALSE)</f>
        <v>45688</v>
      </c>
      <c r="P2696" s="15">
        <f t="shared" si="92"/>
        <v>164</v>
      </c>
      <c r="Q2696" s="11" t="s">
        <v>874</v>
      </c>
      <c r="R2696" s="11">
        <f>+VLOOKUP(B2696,[2]Hoja2!$A$3:$C$3503,3,FALSE)</f>
        <v>27000000</v>
      </c>
      <c r="S2696" s="11">
        <f t="shared" si="93"/>
        <v>6000000</v>
      </c>
      <c r="T2696" s="22">
        <f t="shared" si="94"/>
        <v>81.818181818181813</v>
      </c>
      <c r="U2696" s="5">
        <v>1</v>
      </c>
      <c r="V2696" s="10" t="s">
        <v>9380</v>
      </c>
    </row>
    <row r="2697" spans="1:22" s="4" customFormat="1" ht="51" x14ac:dyDescent="0.2">
      <c r="A2697" s="5" t="s">
        <v>8379</v>
      </c>
      <c r="B2697" s="5" t="s">
        <v>8379</v>
      </c>
      <c r="C2697" s="5" t="str">
        <f>+VLOOKUP(B2697,[2]Hoja1!$H$1:$I$5207,2,FALSE)</f>
        <v>CONTRATO DE PRESTACION DE SERVICIOS PROFESIONALES</v>
      </c>
      <c r="D2697" s="6" t="str">
        <f>+VLOOKUP(B2697,'[1]Contratistas-REP legal'!$C$1:$Z$3995,3,FALSE)</f>
        <v>NICOLAS GAMBA SANTAMARIA</v>
      </c>
      <c r="E2697" s="6">
        <f>+VLOOKUP(B2697,'[1]Contratistas-REP legal'!$C$1:$Z$3995,5,FALSE)</f>
        <v>1020815297</v>
      </c>
      <c r="F2697" s="7" t="s">
        <v>829</v>
      </c>
      <c r="G2697" s="8">
        <f>+VLOOKUP(B2697,'[1]Contratistas-REP legal'!$C$1:$Z$3995,17,FALSE)</f>
        <v>0</v>
      </c>
      <c r="H2697" s="9" t="str">
        <f>+VLOOKUP(B2697,'[1]Contratos electrónicos SECOP II'!$D$1:$AZ$3653,33,FALSE)</f>
        <v>Prestar servicios profesionales al Instituto Distrital de las Artes (IDARTES) y a la Subdirección de Formación Artística en actividades relacionadas con la generación de contenidos 2D y 3D, en el marco del proyecto de inversión 7997, de acuerdo con los lineamientos definidos por la entidad.</v>
      </c>
      <c r="I2697" s="5" t="str">
        <f>+VLOOKUP(B2697,'[1]Contratos electrónicos SECOP II'!$D$1:$AZ$3653,23,FALSE)</f>
        <v>Inversión</v>
      </c>
      <c r="J2697" s="5"/>
      <c r="K2697" s="5" t="str">
        <f>+VLOOKUP(B2697,'[1]Contratos electrónicos SECOP II'!$D$1:$AZ$3653,26,FALSE)</f>
        <v>O23011733012024009205073</v>
      </c>
      <c r="L2697" s="11">
        <f>+VLOOKUP(B2697,'[1]Contratos electrónicos SECOP II'!$D$1:$AZ$3653,29,FALSE)</f>
        <v>27200000</v>
      </c>
      <c r="M2697" s="13">
        <v>45524</v>
      </c>
      <c r="N2697" s="13">
        <f>+VLOOKUP(B2697,'[1]Contratos electrónicos SECOP II'!$D$1:$AZ$3653,14,FALSE)</f>
        <v>45525</v>
      </c>
      <c r="O2697" s="13">
        <f>+VLOOKUP(B2697,'[1]Contratos electrónicos SECOP II'!$D$1:$AZ$3653,15,FALSE)</f>
        <v>45688</v>
      </c>
      <c r="P2697" s="15">
        <f t="shared" si="92"/>
        <v>164</v>
      </c>
      <c r="Q2697" s="11" t="s">
        <v>874</v>
      </c>
      <c r="R2697" s="11">
        <f>+VLOOKUP(B2697,[2]Hoja2!$A$3:$C$3503,3,FALSE)</f>
        <v>22100000</v>
      </c>
      <c r="S2697" s="11">
        <f t="shared" si="93"/>
        <v>5100000</v>
      </c>
      <c r="T2697" s="22">
        <f t="shared" si="94"/>
        <v>81.25</v>
      </c>
      <c r="U2697" s="5">
        <v>1</v>
      </c>
      <c r="V2697" s="10" t="s">
        <v>9381</v>
      </c>
    </row>
    <row r="2698" spans="1:22" s="4" customFormat="1" ht="51" x14ac:dyDescent="0.2">
      <c r="A2698" s="5" t="s">
        <v>8380</v>
      </c>
      <c r="B2698" s="5" t="s">
        <v>8380</v>
      </c>
      <c r="C2698" s="5" t="str">
        <f>+VLOOKUP(B2698,[2]Hoja1!$H$1:$I$5207,2,FALSE)</f>
        <v>CONTRATO DE PRESTACION DE SERVICIOS PROFESIONALES</v>
      </c>
      <c r="D2698" s="6" t="str">
        <f>+VLOOKUP(B2698,'[1]Contratistas-REP legal'!$C$1:$Z$3995,3,FALSE)</f>
        <v>JAVIER FRANCISCO GONZALEZ DIAZ</v>
      </c>
      <c r="E2698" s="6">
        <f>+VLOOKUP(B2698,'[1]Contratistas-REP legal'!$C$1:$Z$3995,5,FALSE)</f>
        <v>1022355177</v>
      </c>
      <c r="F2698" s="7" t="s">
        <v>829</v>
      </c>
      <c r="G2698" s="8">
        <f>+VLOOKUP(B2698,'[1]Contratistas-REP legal'!$C$1:$Z$3995,17,FALSE)</f>
        <v>0</v>
      </c>
      <c r="H2698" s="9" t="str">
        <f>+VLOOKUP(B2698,'[1]Contratos electrónicos SECOP II'!$D$1:$AZ$3653,33,FALSE)</f>
        <v>Prestar servicios profesionales al Idartes - Subdirección de las Artes - en las acciones requeridas para la dinamización de procesos artísticos y de participación requeridos en las localidades que le sean asignadas, en el marco del plan de desarrollo distrital "Bogotá Camina Segura 2024-2027", acorde con la misionalidad de la entidad.</v>
      </c>
      <c r="I2698" s="5" t="str">
        <f>+VLOOKUP(B2698,'[1]Contratos electrónicos SECOP II'!$D$1:$AZ$3653,23,FALSE)</f>
        <v>Inversión</v>
      </c>
      <c r="J2698" s="5"/>
      <c r="K2698" s="5" t="str">
        <f>+VLOOKUP(B2698,'[1]Contratos electrónicos SECOP II'!$D$1:$AZ$3653,26,FALSE)</f>
        <v>O23011733012024014605099</v>
      </c>
      <c r="L2698" s="11">
        <f>+VLOOKUP(B2698,'[1]Contratos electrónicos SECOP II'!$D$1:$AZ$3653,29,FALSE)</f>
        <v>25803306</v>
      </c>
      <c r="M2698" s="13">
        <v>45525</v>
      </c>
      <c r="N2698" s="13">
        <f>+VLOOKUP(B2698,'[1]Contratos electrónicos SECOP II'!$D$1:$AZ$3653,14,FALSE)</f>
        <v>45526</v>
      </c>
      <c r="O2698" s="13">
        <f>+VLOOKUP(B2698,'[1]Contratos electrónicos SECOP II'!$D$1:$AZ$3653,15,FALSE)</f>
        <v>45657</v>
      </c>
      <c r="P2698" s="15">
        <f t="shared" si="92"/>
        <v>132</v>
      </c>
      <c r="Q2698" s="11" t="s">
        <v>874</v>
      </c>
      <c r="R2698" s="11">
        <f>+VLOOKUP(B2698,[2]Hoja2!$A$3:$C$3503,3,FALSE)</f>
        <v>22936272</v>
      </c>
      <c r="S2698" s="11">
        <f t="shared" si="93"/>
        <v>2867034</v>
      </c>
      <c r="T2698" s="22">
        <f t="shared" si="94"/>
        <v>88.888888888888886</v>
      </c>
      <c r="U2698" s="5">
        <v>0</v>
      </c>
      <c r="V2698" s="10" t="s">
        <v>9382</v>
      </c>
    </row>
    <row r="2699" spans="1:22" s="4" customFormat="1" ht="51" x14ac:dyDescent="0.2">
      <c r="A2699" s="5" t="s">
        <v>8381</v>
      </c>
      <c r="B2699" s="5" t="s">
        <v>8381</v>
      </c>
      <c r="C2699" s="5" t="str">
        <f>+VLOOKUP(B2699,[2]Hoja1!$H$1:$I$5207,2,FALSE)</f>
        <v>CONTRATO DE PRESTACION DE SERVICIOS PROFESIONALES</v>
      </c>
      <c r="D2699" s="6" t="str">
        <f>+VLOOKUP(B2699,'[1]Contratistas-REP legal'!$C$1:$Z$3995,3,FALSE)</f>
        <v>SHAROL MIRANDA VARGAS</v>
      </c>
      <c r="E2699" s="6">
        <f>+VLOOKUP(B2699,'[1]Contratistas-REP legal'!$C$1:$Z$3995,5,FALSE)</f>
        <v>1010214560</v>
      </c>
      <c r="F2699" s="7" t="s">
        <v>829</v>
      </c>
      <c r="G2699" s="8">
        <f>+VLOOKUP(B2699,'[1]Contratistas-REP legal'!$C$1:$Z$3995,17,FALSE)</f>
        <v>0</v>
      </c>
      <c r="H2699" s="9" t="str">
        <f>+VLOOKUP(B2699,'[1]Contratos electrónicos SECOP II'!$D$1:$AZ$3653,33,FALSE)</f>
        <v>Prestar servicios profesionales al Idartes - Subdirección de las Artes - para la articulación de las actividades de la entidad con enfoque poblacional y de género de los sectores sociales que le sean asignados, en el marco de las políticas públicas y del plan de desarrollo distrital "Bogotá Camina Segura 2024-2027", acorde con la misionalidad de la entidad</v>
      </c>
      <c r="I2699" s="5" t="str">
        <f>+VLOOKUP(B2699,'[1]Contratos electrónicos SECOP II'!$D$1:$AZ$3653,23,FALSE)</f>
        <v>Inversión</v>
      </c>
      <c r="J2699" s="5"/>
      <c r="K2699" s="5" t="str">
        <f>+VLOOKUP(B2699,'[1]Contratos electrónicos SECOP II'!$D$1:$AZ$3653,26,FALSE)</f>
        <v>O23011733012024014605099</v>
      </c>
      <c r="L2699" s="11">
        <f>+VLOOKUP(B2699,'[1]Contratos electrónicos SECOP II'!$D$1:$AZ$3653,29,FALSE)</f>
        <v>25803306</v>
      </c>
      <c r="M2699" s="13">
        <v>45525</v>
      </c>
      <c r="N2699" s="13">
        <f>+VLOOKUP(B2699,'[1]Contratos electrónicos SECOP II'!$D$1:$AZ$3653,14,FALSE)</f>
        <v>45526</v>
      </c>
      <c r="O2699" s="13">
        <f>+VLOOKUP(B2699,'[1]Contratos electrónicos SECOP II'!$D$1:$AZ$3653,15,FALSE)</f>
        <v>45657</v>
      </c>
      <c r="P2699" s="15">
        <f t="shared" si="92"/>
        <v>132</v>
      </c>
      <c r="Q2699" s="11" t="s">
        <v>874</v>
      </c>
      <c r="R2699" s="11">
        <f>+VLOOKUP(B2699,[2]Hoja2!$A$3:$C$3503,3,FALSE)</f>
        <v>22936272</v>
      </c>
      <c r="S2699" s="11">
        <f t="shared" si="93"/>
        <v>2867034</v>
      </c>
      <c r="T2699" s="22">
        <f t="shared" si="94"/>
        <v>88.888888888888886</v>
      </c>
      <c r="U2699" s="5">
        <v>0</v>
      </c>
      <c r="V2699" s="10" t="s">
        <v>9383</v>
      </c>
    </row>
    <row r="2700" spans="1:22" s="4" customFormat="1" ht="51" x14ac:dyDescent="0.2">
      <c r="A2700" s="5" t="s">
        <v>8382</v>
      </c>
      <c r="B2700" s="5" t="s">
        <v>8382</v>
      </c>
      <c r="C2700" s="5" t="str">
        <f>+VLOOKUP(B2700,[2]Hoja1!$H$1:$I$5207,2,FALSE)</f>
        <v>CONTRATO DE PRESTACION DE SERVICIOS DE APOYO A LA GESTION</v>
      </c>
      <c r="D2700" s="6" t="str">
        <f>+VLOOKUP(B2700,'[1]Contratistas-REP legal'!$C$1:$Z$3995,3,FALSE)</f>
        <v>CARLOS MARIO SALDARRIAGA SOLER</v>
      </c>
      <c r="E2700" s="6">
        <f>+VLOOKUP(B2700,'[1]Contratistas-REP legal'!$C$1:$Z$3995,5,FALSE)</f>
        <v>1010213349</v>
      </c>
      <c r="F2700" s="7" t="s">
        <v>829</v>
      </c>
      <c r="G2700" s="8">
        <f>+VLOOKUP(B2700,'[1]Contratistas-REP legal'!$C$1:$Z$3995,17,FALSE)</f>
        <v>0</v>
      </c>
      <c r="H2700" s="9" t="str">
        <f>+VLOOKUP(B2700,'[1]Contratos electrónicos SECOP II'!$D$1:$AZ$3653,33,FALSE)</f>
        <v>Prestar servicios de apoyo a la gestión al Idartes - Subdirección de las Artes - Area de Convocatorias, en el desarrollo de las actividades técnicas, asistenciales y administrativas que se requieran en el marco de la ejecución del Programa Distrital de Estímulos y demás programas de fomento</v>
      </c>
      <c r="I2700" s="5" t="str">
        <f>+VLOOKUP(B2700,'[1]Contratos electrónicos SECOP II'!$D$1:$AZ$3653,23,FALSE)</f>
        <v>Inversión</v>
      </c>
      <c r="J2700" s="5"/>
      <c r="K2700" s="5" t="str">
        <f>+VLOOKUP(B2700,'[1]Contratos electrónicos SECOP II'!$D$1:$AZ$3653,26,FALSE)</f>
        <v>O23011733012024008807099</v>
      </c>
      <c r="L2700" s="11">
        <f>+VLOOKUP(B2700,'[1]Contratos electrónicos SECOP II'!$D$1:$AZ$3653,29,FALSE)</f>
        <v>26100000</v>
      </c>
      <c r="M2700" s="13">
        <v>45524</v>
      </c>
      <c r="N2700" s="13">
        <f>+VLOOKUP(B2700,'[1]Contratos electrónicos SECOP II'!$D$1:$AZ$3653,14,FALSE)</f>
        <v>45525</v>
      </c>
      <c r="O2700" s="13">
        <f>+VLOOKUP(B2700,'[1]Contratos electrónicos SECOP II'!$D$1:$AZ$3653,15,FALSE)</f>
        <v>45657</v>
      </c>
      <c r="P2700" s="15">
        <f t="shared" si="92"/>
        <v>133</v>
      </c>
      <c r="Q2700" s="11" t="s">
        <v>874</v>
      </c>
      <c r="R2700" s="11">
        <f>+VLOOKUP(B2700,[2]Hoja2!$A$3:$C$3503,3,FALSE)</f>
        <v>23200000</v>
      </c>
      <c r="S2700" s="11">
        <f t="shared" si="93"/>
        <v>2900000</v>
      </c>
      <c r="T2700" s="22">
        <f t="shared" si="94"/>
        <v>88.888888888888886</v>
      </c>
      <c r="U2700" s="5">
        <v>0</v>
      </c>
      <c r="V2700" s="10" t="s">
        <v>9384</v>
      </c>
    </row>
    <row r="2701" spans="1:22" s="4" customFormat="1" ht="51" x14ac:dyDescent="0.2">
      <c r="A2701" s="5" t="s">
        <v>8383</v>
      </c>
      <c r="B2701" s="5" t="s">
        <v>8383</v>
      </c>
      <c r="C2701" s="5" t="str">
        <f>+VLOOKUP(B2701,[2]Hoja1!$H$1:$I$5207,2,FALSE)</f>
        <v>CONTRATO DE PRESTACION DE SERVICIOS PROFESIONALES</v>
      </c>
      <c r="D2701" s="6" t="str">
        <f>+VLOOKUP(B2701,'[1]Contratistas-REP legal'!$C$1:$Z$3995,3,FALSE)</f>
        <v>QUENA MELISA LEONEL LOAIZA</v>
      </c>
      <c r="E2701" s="6">
        <f>+VLOOKUP(B2701,'[1]Contratistas-REP legal'!$C$1:$Z$3995,5,FALSE)</f>
        <v>1019003896</v>
      </c>
      <c r="F2701" s="7" t="s">
        <v>829</v>
      </c>
      <c r="G2701" s="8">
        <f>+VLOOKUP(B2701,'[1]Contratistas-REP legal'!$C$1:$Z$3995,17,FALSE)</f>
        <v>0</v>
      </c>
      <c r="H2701" s="9" t="str">
        <f>+VLOOKUP(B2701,'[1]Contratos electrónicos SECOP II'!$D$1:$AZ$3653,33,FALSE)</f>
        <v>Prestar servicios profesionales al IDARTES-Subdirección de las Artes para los procesos de planeación, gestión, implementación y seguimiento de las estrategias y acciones enfocadas en el fortalecimiento del ecosistema sostenible para las artes, en el marco del Plan de Desarrollo Distrital Bogotá Camina Segura 2024-2027</v>
      </c>
      <c r="I2701" s="5" t="str">
        <f>+VLOOKUP(B2701,'[1]Contratos electrónicos SECOP II'!$D$1:$AZ$3653,23,FALSE)</f>
        <v>Inversión</v>
      </c>
      <c r="J2701" s="5"/>
      <c r="K2701" s="5" t="str">
        <f>+VLOOKUP(B2701,'[1]Contratos electrónicos SECOP II'!$D$1:$AZ$3653,26,FALSE)</f>
        <v>O23011733012024017608126</v>
      </c>
      <c r="L2701" s="11">
        <f>+VLOOKUP(B2701,'[1]Contratos electrónicos SECOP II'!$D$1:$AZ$3653,29,FALSE)</f>
        <v>49793333</v>
      </c>
      <c r="M2701" s="13">
        <v>45524</v>
      </c>
      <c r="N2701" s="13">
        <f>+VLOOKUP(B2701,'[1]Contratos electrónicos SECOP II'!$D$1:$AZ$3653,14,FALSE)</f>
        <v>45526</v>
      </c>
      <c r="O2701" s="13">
        <f>+VLOOKUP(B2701,'[1]Contratos electrónicos SECOP II'!$D$1:$AZ$3653,15,FALSE)</f>
        <v>45676</v>
      </c>
      <c r="P2701" s="15">
        <f t="shared" si="92"/>
        <v>151</v>
      </c>
      <c r="Q2701" s="11" t="s">
        <v>874</v>
      </c>
      <c r="R2701" s="11">
        <f>+VLOOKUP(B2701,[2]Hoja2!$A$3:$C$3503,3,FALSE)</f>
        <v>38800000</v>
      </c>
      <c r="S2701" s="11">
        <f t="shared" si="93"/>
        <v>10993333</v>
      </c>
      <c r="T2701" s="22">
        <f t="shared" si="94"/>
        <v>77.92207844371454</v>
      </c>
      <c r="U2701" s="5">
        <v>1</v>
      </c>
      <c r="V2701" s="10" t="s">
        <v>9385</v>
      </c>
    </row>
    <row r="2702" spans="1:22" s="4" customFormat="1" ht="63.75" x14ac:dyDescent="0.2">
      <c r="A2702" s="5" t="s">
        <v>8384</v>
      </c>
      <c r="B2702" s="5" t="s">
        <v>8384</v>
      </c>
      <c r="C2702" s="5" t="str">
        <f>+VLOOKUP(B2702,[2]Hoja1!$H$1:$I$5207,2,FALSE)</f>
        <v>CONTRATO DE ARRENDAMIENTO</v>
      </c>
      <c r="D2702" s="6" t="str">
        <f>+VLOOKUP(B2702,'[1]Contratistas-REP legal'!$C$1:$Z$3995,3,FALSE)</f>
        <v>ANA JOVITA HERREÑO DE FONTECHA</v>
      </c>
      <c r="E2702" s="6">
        <f>+VLOOKUP(B2702,'[1]Contratistas-REP legal'!$C$1:$Z$3995,5,FALSE)</f>
        <v>28477012</v>
      </c>
      <c r="F2702" s="7" t="s">
        <v>829</v>
      </c>
      <c r="G2702" s="8">
        <f>+VLOOKUP(B2702,'[1]Contratistas-REP legal'!$C$1:$Z$3995,17,FALSE)</f>
        <v>0</v>
      </c>
      <c r="H2702" s="9" t="str">
        <f>+VLOOKUP(B2702,'[1]Contratos electrónicos SECOP II'!$D$1:$AZ$3653,33,FALSE)</f>
        <v>TOMAR EN CALIDAD DE ARRENDAMIENTO EL BIEN INMUEBLE UBICADO EN LA CALLE 70 A SUR NO. 80 I- 15 DE LA CIUDAD DE BOGOTÁ, CON UN ÁREA DISPONIBLE APROXIMADA DE 353.5 MTS2, ACORDE CON LAS ESPECIFICACIONES DEFINIDAS POR LA ENTIDAD, CON DESTINO AL FUNCIONAMIENTO DE UN CENTRO DE FORMACIÓN ARTÍSTICA - CREA, EN EL MARCO DEL PROYECTO DE INVERSIÓN 8028 "IMPLEMENTACIÓN DE PROCESOS DE FORMACIÓN ARTÍSTICA CON LAS COMUNIDADES EN BOGOTÁ D.C."</v>
      </c>
      <c r="I2702" s="5" t="str">
        <f>+VLOOKUP(B2702,'[1]Contratos electrónicos SECOP II'!$D$1:$AZ$3653,23,FALSE)</f>
        <v>Inversión</v>
      </c>
      <c r="J2702" s="5"/>
      <c r="K2702" s="5" t="str">
        <f>+VLOOKUP(B2702,'[1]Contratos electrónicos SECOP II'!$D$1:$AZ$3653,26,FALSE)</f>
        <v>O23011733012024008606068</v>
      </c>
      <c r="L2702" s="11">
        <f>+VLOOKUP(B2702,'[1]Contratos electrónicos SECOP II'!$D$1:$AZ$3653,29,FALSE)</f>
        <v>52150000</v>
      </c>
      <c r="M2702" s="13">
        <v>45525</v>
      </c>
      <c r="N2702" s="13">
        <f>+VLOOKUP(B2702,'[1]Contratos electrónicos SECOP II'!$D$1:$AZ$3653,14,FALSE)</f>
        <v>45525</v>
      </c>
      <c r="O2702" s="13">
        <f>+VLOOKUP(B2702,'[1]Contratos electrónicos SECOP II'!$D$1:$AZ$3653,15,FALSE)</f>
        <v>45739</v>
      </c>
      <c r="P2702" s="15">
        <f t="shared" si="92"/>
        <v>215</v>
      </c>
      <c r="Q2702" s="11" t="s">
        <v>874</v>
      </c>
      <c r="R2702" s="11">
        <f>+VLOOKUP(B2702,[2]Hoja2!$A$3:$C$3503,3,FALSE)</f>
        <v>44700000</v>
      </c>
      <c r="S2702" s="11">
        <f t="shared" si="93"/>
        <v>7450000</v>
      </c>
      <c r="T2702" s="22">
        <f t="shared" si="94"/>
        <v>85.714285714285708</v>
      </c>
      <c r="U2702" s="5">
        <v>1</v>
      </c>
      <c r="V2702" s="10" t="s">
        <v>9386</v>
      </c>
    </row>
    <row r="2703" spans="1:22" s="4" customFormat="1" ht="51" x14ac:dyDescent="0.2">
      <c r="A2703" s="5" t="s">
        <v>8385</v>
      </c>
      <c r="B2703" s="5" t="s">
        <v>8385</v>
      </c>
      <c r="C2703" s="5" t="str">
        <f>+VLOOKUP(B2703,[2]Hoja1!$H$1:$I$5207,2,FALSE)</f>
        <v>CONTRATO DE PRESTACION DE SERVICIOS PROFESIONALES</v>
      </c>
      <c r="D2703" s="6" t="str">
        <f>+VLOOKUP(B2703,'[1]Contratistas-REP legal'!$C$1:$Z$3995,3,FALSE)</f>
        <v>YURI ALEJANDRA LEON MORA</v>
      </c>
      <c r="E2703" s="6">
        <f>+VLOOKUP(B2703,'[1]Contratistas-REP legal'!$C$1:$Z$3995,5,FALSE)</f>
        <v>53061729</v>
      </c>
      <c r="F2703" s="7" t="s">
        <v>829</v>
      </c>
      <c r="G2703" s="8">
        <f>+VLOOKUP(B2703,'[1]Contratistas-REP legal'!$C$1:$Z$3995,17,FALSE)</f>
        <v>0</v>
      </c>
      <c r="H2703" s="9" t="str">
        <f>+VLOOKUP(B2703,'[1]Contratos electrónicos SECOP II'!$D$1:$AZ$3653,33,FALSE)</f>
        <v>Prestar servicios profesionales al Idartes - Subdirección de las Artes - en las acciones requeridas para la dinamización de procesos artísticos y de participación requeridos en las localidades que le sean asignadas, en el marco del plan de desarrollo distrital Bogotá Camina Segura 2024-2027, acorde con la misionalidad de la entidad.</v>
      </c>
      <c r="I2703" s="5" t="str">
        <f>+VLOOKUP(B2703,'[1]Contratos electrónicos SECOP II'!$D$1:$AZ$3653,23,FALSE)</f>
        <v>Inversión</v>
      </c>
      <c r="J2703" s="5"/>
      <c r="K2703" s="5" t="str">
        <f>+VLOOKUP(B2703,'[1]Contratos electrónicos SECOP II'!$D$1:$AZ$3653,26,FALSE)</f>
        <v>O23011733012024014605099</v>
      </c>
      <c r="L2703" s="11">
        <f>+VLOOKUP(B2703,'[1]Contratos electrónicos SECOP II'!$D$1:$AZ$3653,29,FALSE)</f>
        <v>25803306</v>
      </c>
      <c r="M2703" s="13">
        <v>45525</v>
      </c>
      <c r="N2703" s="13">
        <f>+VLOOKUP(B2703,'[1]Contratos electrónicos SECOP II'!$D$1:$AZ$3653,14,FALSE)</f>
        <v>45526</v>
      </c>
      <c r="O2703" s="13">
        <f>+VLOOKUP(B2703,'[1]Contratos electrónicos SECOP II'!$D$1:$AZ$3653,15,FALSE)</f>
        <v>45657</v>
      </c>
      <c r="P2703" s="15">
        <f t="shared" si="92"/>
        <v>132</v>
      </c>
      <c r="Q2703" s="11" t="s">
        <v>874</v>
      </c>
      <c r="R2703" s="11">
        <f>+VLOOKUP(B2703,[2]Hoja2!$A$3:$C$3503,3,FALSE)</f>
        <v>22936272</v>
      </c>
      <c r="S2703" s="11">
        <f t="shared" si="93"/>
        <v>2867034</v>
      </c>
      <c r="T2703" s="22">
        <f t="shared" si="94"/>
        <v>88.888888888888886</v>
      </c>
      <c r="U2703" s="5">
        <v>0</v>
      </c>
      <c r="V2703" s="10" t="s">
        <v>9387</v>
      </c>
    </row>
    <row r="2704" spans="1:22" s="4" customFormat="1" ht="51" x14ac:dyDescent="0.2">
      <c r="A2704" s="5" t="s">
        <v>8386</v>
      </c>
      <c r="B2704" s="5" t="s">
        <v>8386</v>
      </c>
      <c r="C2704" s="5" t="str">
        <f>+VLOOKUP(B2704,[2]Hoja1!$H$1:$I$5207,2,FALSE)</f>
        <v>CONTRATO DE PRESTACION DE SERVICIOS PROFESIONALES</v>
      </c>
      <c r="D2704" s="6" t="str">
        <f>+VLOOKUP(B2704,'[1]Contratistas-REP legal'!$C$1:$Z$3995,3,FALSE)</f>
        <v>LEONARDO TRIVIÑO OQUENDO</v>
      </c>
      <c r="E2704" s="6">
        <f>+VLOOKUP(B2704,'[1]Contratistas-REP legal'!$C$1:$Z$3995,5,FALSE)</f>
        <v>1026256559</v>
      </c>
      <c r="F2704" s="7" t="s">
        <v>829</v>
      </c>
      <c r="G2704" s="8">
        <f>+VLOOKUP(B2704,'[1]Contratistas-REP legal'!$C$1:$Z$3995,17,FALSE)</f>
        <v>0</v>
      </c>
      <c r="H2704" s="9" t="str">
        <f>+VLOOKUP(B2704,'[1]Contratos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04" s="5" t="str">
        <f>+VLOOKUP(B2704,'[1]Contratos electrónicos SECOP II'!$D$1:$AZ$3653,23,FALSE)</f>
        <v>Inversión</v>
      </c>
      <c r="J2704" s="5"/>
      <c r="K2704" s="5" t="str">
        <f>+VLOOKUP(B2704,'[1]Contratos electrónicos SECOP II'!$D$1:$AZ$3653,26,FALSE)</f>
        <v>O23011733012024006408122</v>
      </c>
      <c r="L2704" s="11">
        <f>+VLOOKUP(B2704,'[1]Contratos electrónicos SECOP II'!$D$1:$AZ$3653,29,FALSE)</f>
        <v>10493000</v>
      </c>
      <c r="M2704" s="13">
        <v>45527</v>
      </c>
      <c r="N2704" s="13">
        <f>+VLOOKUP(B2704,'[1]Contratos electrónicos SECOP II'!$D$1:$AZ$3653,14,FALSE)</f>
        <v>45537</v>
      </c>
      <c r="O2704" s="13">
        <f>+VLOOKUP(B2704,'[1]Contratos electrónicos SECOP II'!$D$1:$AZ$3653,15,FALSE)</f>
        <v>45641</v>
      </c>
      <c r="P2704" s="15">
        <f t="shared" si="92"/>
        <v>105</v>
      </c>
      <c r="Q2704" s="11" t="s">
        <v>874</v>
      </c>
      <c r="R2704" s="11">
        <f>+VLOOKUP(B2704,[2]Hoja2!$A$3:$C$3503,3,FALSE)</f>
        <v>10493000</v>
      </c>
      <c r="S2704" s="11">
        <f t="shared" si="93"/>
        <v>0</v>
      </c>
      <c r="T2704" s="22">
        <f t="shared" si="94"/>
        <v>100</v>
      </c>
      <c r="U2704" s="5">
        <v>0</v>
      </c>
      <c r="V2704" s="10" t="s">
        <v>9388</v>
      </c>
    </row>
    <row r="2705" spans="1:22" s="4" customFormat="1" ht="76.5" x14ac:dyDescent="0.2">
      <c r="A2705" s="5" t="s">
        <v>8387</v>
      </c>
      <c r="B2705" s="5" t="s">
        <v>8387</v>
      </c>
      <c r="C2705" s="5" t="str">
        <f>+VLOOKUP(B2705,[2]Hoja1!$H$1:$I$5207,2,FALSE)</f>
        <v>CONTRATO DE PRESTACION DE SERVICIOS PROFESIONALES</v>
      </c>
      <c r="D2705" s="6" t="str">
        <f>+VLOOKUP(B2705,'[1]Contratistas-REP legal'!$C$1:$Z$3995,3,FALSE)</f>
        <v>JULIAN DARIO BEJARANO GOMEZ</v>
      </c>
      <c r="E2705" s="6">
        <f>+VLOOKUP(B2705,'[1]Contratistas-REP legal'!$C$1:$Z$3995,5,FALSE)</f>
        <v>1019028823</v>
      </c>
      <c r="F2705" s="7" t="s">
        <v>829</v>
      </c>
      <c r="G2705" s="8">
        <f>+VLOOKUP(B2705,'[1]Contratistas-REP legal'!$C$1:$Z$3995,17,FALSE)</f>
        <v>0</v>
      </c>
      <c r="H2705" s="9" t="str">
        <f>+VLOOKUP(B2705,'[1]Contratos electrónicos SECOP II'!$D$1:$AZ$3653,33,FALSE)</f>
        <v>PRESTAR SERVICIOS PROFESIONALES AL IDARTES - SUBDIRECCIÓN DE FORMACIÓN ARTÍSTICA, PARA DESARROLLAR ESTRATEGIAS PEDAGÓGICAS Y ARTÍSTICAS DE LOS PROCESOS DE FORMACIÓN EN CREACIÓN DIGITAL,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705" s="5" t="str">
        <f>+VLOOKUP(B2705,'[1]Contratos electrónicos SECOP II'!$D$1:$AZ$3653,23,FALSE)</f>
        <v>Inversión</v>
      </c>
      <c r="J2705" s="5"/>
      <c r="K2705" s="5" t="str">
        <f>+VLOOKUP(B2705,'[1]Contratos electrónicos SECOP II'!$D$1:$AZ$3653,26,FALSE)</f>
        <v>O23011733012024008608126</v>
      </c>
      <c r="L2705" s="11">
        <f>+VLOOKUP(B2705,'[1]Contratos electrónicos SECOP II'!$D$1:$AZ$3653,29,FALSE)</f>
        <v>35520000</v>
      </c>
      <c r="M2705" s="13">
        <v>45524</v>
      </c>
      <c r="N2705" s="13">
        <f>+VLOOKUP(B2705,'[1]Contratos electrónicos SECOP II'!$D$1:$AZ$3653,14,FALSE)</f>
        <v>45525</v>
      </c>
      <c r="O2705" s="13">
        <f>+VLOOKUP(B2705,'[1]Contratos electrónicos SECOP II'!$D$1:$AZ$3653,15,FALSE)</f>
        <v>45670</v>
      </c>
      <c r="P2705" s="15">
        <f t="shared" si="92"/>
        <v>146</v>
      </c>
      <c r="Q2705" s="11" t="s">
        <v>874</v>
      </c>
      <c r="R2705" s="11">
        <f>+VLOOKUP(B2705,[2]Hoja2!$A$3:$C$3503,3,FALSE)</f>
        <v>25200000</v>
      </c>
      <c r="S2705" s="11">
        <f t="shared" si="93"/>
        <v>10320000</v>
      </c>
      <c r="T2705" s="22">
        <f t="shared" si="94"/>
        <v>70.945945945945951</v>
      </c>
      <c r="U2705" s="5">
        <v>1</v>
      </c>
      <c r="V2705" s="10" t="s">
        <v>9389</v>
      </c>
    </row>
    <row r="2706" spans="1:22" s="4" customFormat="1" ht="51" x14ac:dyDescent="0.2">
      <c r="A2706" s="5" t="s">
        <v>8388</v>
      </c>
      <c r="B2706" s="5" t="s">
        <v>8388</v>
      </c>
      <c r="C2706" s="5" t="str">
        <f>+VLOOKUP(B2706,[2]Hoja1!$H$1:$I$5207,2,FALSE)</f>
        <v>CONTRATO DE PRESTACION DE SERVICIOS PROFESIONALES</v>
      </c>
      <c r="D2706" s="6" t="str">
        <f>+VLOOKUP(B2706,'[1]Contratistas-REP legal'!$C$1:$Z$3995,3,FALSE)</f>
        <v>ANDREA CATALINA BENAVIDES CHAVES</v>
      </c>
      <c r="E2706" s="6">
        <f>+VLOOKUP(B2706,'[1]Contratistas-REP legal'!$C$1:$Z$3995,5,FALSE)</f>
        <v>1016090849</v>
      </c>
      <c r="F2706" s="7" t="s">
        <v>829</v>
      </c>
      <c r="G2706" s="8">
        <f>+VLOOKUP(B2706,'[1]Contratistas-REP legal'!$C$1:$Z$3995,17,FALSE)</f>
        <v>0</v>
      </c>
      <c r="H2706" s="9" t="str">
        <f>+VLOOKUP(B2706,'[1]Contratos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06" s="5" t="str">
        <f>+VLOOKUP(B2706,'[1]Contratos electrónicos SECOP II'!$D$1:$AZ$3653,23,FALSE)</f>
        <v>Inversión</v>
      </c>
      <c r="J2706" s="5"/>
      <c r="K2706" s="5" t="str">
        <f>+VLOOKUP(B2706,'[1]Contratos electrónicos SECOP II'!$D$1:$AZ$3653,26,FALSE)</f>
        <v>O23011733012024006408122</v>
      </c>
      <c r="L2706" s="11">
        <f>+VLOOKUP(B2706,'[1]Contratos electrónicos SECOP II'!$D$1:$AZ$3653,29,FALSE)</f>
        <v>5996000</v>
      </c>
      <c r="M2706" s="13">
        <v>45527</v>
      </c>
      <c r="N2706" s="13">
        <f>+VLOOKUP(B2706,'[1]Contratos electrónicos SECOP II'!$D$1:$AZ$3653,14,FALSE)</f>
        <v>45530</v>
      </c>
      <c r="O2706" s="13">
        <f>+VLOOKUP(B2706,'[1]Contratos electrónicos SECOP II'!$D$1:$AZ$3653,15,FALSE)</f>
        <v>45596</v>
      </c>
      <c r="P2706" s="15">
        <f t="shared" si="92"/>
        <v>67</v>
      </c>
      <c r="Q2706" s="11" t="s">
        <v>874</v>
      </c>
      <c r="R2706" s="11">
        <f>+VLOOKUP(B2706,[2]Hoja2!$A$3:$C$3503,3,FALSE)</f>
        <v>5996000</v>
      </c>
      <c r="S2706" s="11">
        <f t="shared" si="93"/>
        <v>0</v>
      </c>
      <c r="T2706" s="22">
        <f t="shared" si="94"/>
        <v>100</v>
      </c>
      <c r="U2706" s="5">
        <v>0</v>
      </c>
      <c r="V2706" s="10" t="s">
        <v>9390</v>
      </c>
    </row>
    <row r="2707" spans="1:22" s="4" customFormat="1" ht="51" x14ac:dyDescent="0.2">
      <c r="A2707" s="5" t="s">
        <v>8389</v>
      </c>
      <c r="B2707" s="5" t="s">
        <v>8389</v>
      </c>
      <c r="C2707" s="5" t="str">
        <f>+VLOOKUP(B2707,[2]Hoja1!$H$1:$I$5207,2,FALSE)</f>
        <v>CONTRATO DE PRESTACION DE SERVICIOS PROFESIONALES</v>
      </c>
      <c r="D2707" s="6" t="str">
        <f>+VLOOKUP(B2707,'[1]Contratistas-REP legal'!$C$1:$Z$3995,3,FALSE)</f>
        <v>CLAUDIA MILENA OCHOA PEÑA</v>
      </c>
      <c r="E2707" s="6">
        <f>+VLOOKUP(B2707,'[1]Contratistas-REP legal'!$C$1:$Z$3995,5,FALSE)</f>
        <v>53047012</v>
      </c>
      <c r="F2707" s="7" t="s">
        <v>829</v>
      </c>
      <c r="G2707" s="8">
        <f>+VLOOKUP(B2707,'[1]Contratistas-REP legal'!$C$1:$Z$3995,17,FALSE)</f>
        <v>0</v>
      </c>
      <c r="H2707" s="9" t="str">
        <f>+VLOOKUP(B2707,'[1]Contratos electrónicos SECOP II'!$D$1:$AZ$3653,33,FALSE)</f>
        <v>PRESTAR SERVICIOS PROFESIONALES AL IDARTES - SUBDIRECCIÓN DE LAS ARTES EN LAS ACCIONES MISIONALES ASOCIADAS A LOS ASPECTOS ADMINISTRATIVOS, EJECUCIÓN Y SEGUIMIENTO DEL PROGRAMA DISTRITAL DE APOYOS CONCERTADOS, ASÍ COMO EN LOS TRÁMITES PRECONTRACTUALES, CONTRACTUALES Y POSTCONTRACTUALES QUE SE REQUIERAN ACORDE CON LOS PROCESOS Y PROCEDIMIENTOS DE LA ENTIDAD.</v>
      </c>
      <c r="I2707" s="5" t="str">
        <f>+VLOOKUP(B2707,'[1]Contratos electrónicos SECOP II'!$D$1:$AZ$3653,23,FALSE)</f>
        <v>Inversión</v>
      </c>
      <c r="J2707" s="5"/>
      <c r="K2707" s="5" t="str">
        <f>+VLOOKUP(B2707,'[1]Contratos electrónicos SECOP II'!$D$1:$AZ$3653,26,FALSE)</f>
        <v>O23011733012024014605099</v>
      </c>
      <c r="L2707" s="11">
        <f>+VLOOKUP(B2707,'[1]Contratos electrónicos SECOP II'!$D$1:$AZ$3653,29,FALSE)</f>
        <v>26694000</v>
      </c>
      <c r="M2707" s="13">
        <v>45524</v>
      </c>
      <c r="N2707" s="13">
        <f>+VLOOKUP(B2707,'[1]Contratos electrónicos SECOP II'!$D$1:$AZ$3653,14,FALSE)</f>
        <v>45526</v>
      </c>
      <c r="O2707" s="13">
        <f>+VLOOKUP(B2707,'[1]Contratos electrónicos SECOP II'!$D$1:$AZ$3653,15,FALSE)</f>
        <v>45657</v>
      </c>
      <c r="P2707" s="15">
        <f t="shared" si="92"/>
        <v>132</v>
      </c>
      <c r="Q2707" s="11" t="s">
        <v>874</v>
      </c>
      <c r="R2707" s="11">
        <f>+VLOOKUP(B2707,[2]Hoja2!$A$3:$C$3503,3,FALSE)</f>
        <v>24640000</v>
      </c>
      <c r="S2707" s="11">
        <f t="shared" si="93"/>
        <v>2054000</v>
      </c>
      <c r="T2707" s="22">
        <f t="shared" si="94"/>
        <v>92.305386978347201</v>
      </c>
      <c r="U2707" s="5">
        <v>0</v>
      </c>
      <c r="V2707" s="10" t="s">
        <v>9391</v>
      </c>
    </row>
    <row r="2708" spans="1:22" s="4" customFormat="1" ht="63.75" x14ac:dyDescent="0.2">
      <c r="A2708" s="5" t="s">
        <v>8390</v>
      </c>
      <c r="B2708" s="5" t="s">
        <v>8390</v>
      </c>
      <c r="C2708" s="5" t="str">
        <f>+VLOOKUP(B2708,[2]Hoja1!$H$1:$I$5207,2,FALSE)</f>
        <v>CONTRATO DE PRESTACION DE SERVICIOS PROFESIONALES</v>
      </c>
      <c r="D2708" s="6" t="str">
        <f>+VLOOKUP(B2708,'[1]Contratistas-REP legal'!$C$1:$Z$3995,3,FALSE)</f>
        <v>RAFAEL ALFREDO PINTO LOPEZ</v>
      </c>
      <c r="E2708" s="6">
        <f>+VLOOKUP(B2708,'[1]Contratistas-REP legal'!$C$1:$Z$3995,5,FALSE)</f>
        <v>80125265</v>
      </c>
      <c r="F2708" s="7" t="s">
        <v>829</v>
      </c>
      <c r="G2708" s="8">
        <f>+VLOOKUP(B2708,'[1]Contratistas-REP legal'!$C$1:$Z$3995,17,FALSE)</f>
        <v>0</v>
      </c>
      <c r="H2708" s="9" t="str">
        <f>+VLOOKUP(B2708,'[1]Contratos electrónicos SECOP II'!$D$1:$AZ$3653,33,FALSE)</f>
        <v>Prestar servicios profesionales como ingeniero de Sonido para apoyar a la
 Subdirección Administrativa y Financiera, en el seguimiento a la proyección,
 ejecución y seguimiento de las actividades de conservación, intervención,
 mantenimiento y mejoramiento con la infraestructura y/o equipamientos culturales de
 la ciudad a cargo del instituto, acorde con los requerimientos del Idartes.</v>
      </c>
      <c r="I2708" s="5" t="str">
        <f>+VLOOKUP(B2708,'[1]Contratos electrónicos SECOP II'!$D$1:$AZ$3653,23,FALSE)</f>
        <v>Inversión</v>
      </c>
      <c r="J2708" s="5"/>
      <c r="K2708" s="5" t="str">
        <f>+VLOOKUP(B2708,'[1]Contratos electrónicos SECOP II'!$D$1:$AZ$3653,26,FALSE)</f>
        <v>O23011745992024009106016</v>
      </c>
      <c r="L2708" s="11">
        <f>+VLOOKUP(B2708,'[1]Contratos electrónicos SECOP II'!$D$1:$AZ$3653,29,FALSE)</f>
        <v>36575000</v>
      </c>
      <c r="M2708" s="13">
        <v>45525</v>
      </c>
      <c r="N2708" s="13">
        <f>+VLOOKUP(B2708,'[1]Contratos electrónicos SECOP II'!$D$1:$AZ$3653,14,FALSE)</f>
        <v>45526</v>
      </c>
      <c r="O2708" s="13">
        <f>+VLOOKUP(B2708,'[1]Contratos electrónicos SECOP II'!$D$1:$AZ$3653,15,FALSE)</f>
        <v>45678</v>
      </c>
      <c r="P2708" s="15">
        <f t="shared" si="92"/>
        <v>153</v>
      </c>
      <c r="Q2708" s="11" t="s">
        <v>874</v>
      </c>
      <c r="R2708" s="11">
        <f>+VLOOKUP(B2708,[2]Hoja2!$A$3:$C$3503,3,FALSE)</f>
        <v>29260000</v>
      </c>
      <c r="S2708" s="11">
        <f t="shared" si="93"/>
        <v>7315000</v>
      </c>
      <c r="T2708" s="22">
        <f t="shared" si="94"/>
        <v>80</v>
      </c>
      <c r="U2708" s="5">
        <v>1</v>
      </c>
      <c r="V2708" s="10" t="s">
        <v>9392</v>
      </c>
    </row>
    <row r="2709" spans="1:22" s="4" customFormat="1" ht="51" x14ac:dyDescent="0.2">
      <c r="A2709" s="5" t="s">
        <v>8391</v>
      </c>
      <c r="B2709" s="5" t="s">
        <v>8391</v>
      </c>
      <c r="C2709" s="5" t="str">
        <f>+VLOOKUP(B2709,[2]Hoja1!$H$1:$I$5207,2,FALSE)</f>
        <v>CONTRATO DE PRESTACION DE SERVICIOS PROFESIONALES</v>
      </c>
      <c r="D2709" s="6" t="str">
        <f>+VLOOKUP(B2709,'[1]Contratistas-REP legal'!$C$1:$Z$3995,3,FALSE)</f>
        <v>MIGUEL AUGUSTO OROZCO CASTRO</v>
      </c>
      <c r="E2709" s="6">
        <f>+VLOOKUP(B2709,'[1]Contratistas-REP legal'!$C$1:$Z$3995,5,FALSE)</f>
        <v>79741034</v>
      </c>
      <c r="F2709" s="7" t="s">
        <v>829</v>
      </c>
      <c r="G2709" s="8">
        <f>+VLOOKUP(B2709,'[1]Contratistas-REP legal'!$C$1:$Z$3995,17,FALSE)</f>
        <v>0</v>
      </c>
      <c r="H2709" s="9" t="str">
        <f>+VLOOKUP(B2709,'[1]Contratos electrónicos SECOP II'!$D$1:$AZ$3653,33,FALSE)</f>
        <v>Prestar servicios profesionales como arquitecto para apoyar a la Subdirección Administrativa y Financiera, en el seguimiento a la proyección y ejecución de las actividades de conservación, intervención, mantenimiento y mejoramiento con la infraestructura y o equipamientos culturales de la ciudad a cargo del instituto, acorde con los requerimientos del Idartes.</v>
      </c>
      <c r="I2709" s="5" t="str">
        <f>+VLOOKUP(B2709,'[1]Contratos electrónicos SECOP II'!$D$1:$AZ$3653,23,FALSE)</f>
        <v>Inversión</v>
      </c>
      <c r="J2709" s="5"/>
      <c r="K2709" s="5" t="str">
        <f>+VLOOKUP(B2709,'[1]Contratos electrónicos SECOP II'!$D$1:$AZ$3653,26,FALSE)</f>
        <v>O23011745992024009106016</v>
      </c>
      <c r="L2709" s="11">
        <f>+VLOOKUP(B2709,'[1]Contratos electrónicos SECOP II'!$D$1:$AZ$3653,29,FALSE)</f>
        <v>41066667</v>
      </c>
      <c r="M2709" s="13">
        <v>45526</v>
      </c>
      <c r="N2709" s="13">
        <f>+VLOOKUP(B2709,'[1]Contratos electrónicos SECOP II'!$D$1:$AZ$3653,14,FALSE)</f>
        <v>45532</v>
      </c>
      <c r="O2709" s="13">
        <f>+VLOOKUP(B2709,'[1]Contratos electrónicos SECOP II'!$D$1:$AZ$3653,15,FALSE)</f>
        <v>45688</v>
      </c>
      <c r="P2709" s="15">
        <f t="shared" si="92"/>
        <v>157</v>
      </c>
      <c r="Q2709" s="11" t="s">
        <v>874</v>
      </c>
      <c r="R2709" s="11">
        <f>+VLOOKUP(B2709,[2]Hoja2!$A$3:$C$3503,3,FALSE)</f>
        <v>24000000</v>
      </c>
      <c r="S2709" s="11">
        <f t="shared" si="93"/>
        <v>17066667</v>
      </c>
      <c r="T2709" s="22">
        <f t="shared" si="94"/>
        <v>58.441557967195145</v>
      </c>
      <c r="U2709" s="5">
        <v>1</v>
      </c>
      <c r="V2709" s="10" t="s">
        <v>9393</v>
      </c>
    </row>
    <row r="2710" spans="1:22" s="4" customFormat="1" ht="63.75" x14ac:dyDescent="0.2">
      <c r="A2710" s="5" t="s">
        <v>8392</v>
      </c>
      <c r="B2710" s="5" t="s">
        <v>8392</v>
      </c>
      <c r="C2710" s="5" t="str">
        <f>+VLOOKUP(B2710,[2]Hoja1!$H$1:$I$5207,2,FALSE)</f>
        <v>CONTRATO DE PRESTACION DE SERVICIOS DE APOYO A LA GESTION</v>
      </c>
      <c r="D2710" s="6" t="str">
        <f>+VLOOKUP(B2710,'[1]Contratistas-REP legal'!$C$1:$Z$3995,3,FALSE)</f>
        <v>ADRIAN FERNANDO SANCHEZ SALAMANCA</v>
      </c>
      <c r="E2710" s="6">
        <f>+VLOOKUP(B2710,'[1]Contratistas-REP legal'!$C$1:$Z$3995,5,FALSE)</f>
        <v>79733979</v>
      </c>
      <c r="F2710" s="7" t="s">
        <v>829</v>
      </c>
      <c r="G2710" s="8">
        <f>+VLOOKUP(B2710,'[1]Contratistas-REP legal'!$C$1:$Z$3995,17,FALSE)</f>
        <v>0</v>
      </c>
      <c r="H2710" s="9" t="str">
        <f>+VLOOKUP(B2710,'[1]Contratos electrónicos SECOP II'!$D$1:$AZ$3653,33,FALSE)</f>
        <v>PRESTAR SERVICIOS DE APOYO A LA GESTIÓN A LA SUBDIRECCIÓN DE LAS ARTES - GERENCIA DE ARTE DRAMÁTICO, EN ACTIVIDADES ADMINISTRATIVAS Y OPERATIVAS ASOCIADAS A LA GESTIÓN, SEGUIMIENTO Y MANEJO DE INFORMACIÓN DE LA DEPENDENCIA, ASÍ COMO EN EL ACOMPAÑAMIENTO A LOS PROCESOS DE PARTICIPACIÓN, Y DE APOYO A LA SUPERVISIÓN, DE ACUERDO CON LOS PROCESOS Y PROCEDIMIENTOS DEFINIDOS POR LA ENTIDAD.</v>
      </c>
      <c r="I2710" s="5" t="str">
        <f>+VLOOKUP(B2710,'[1]Contratos electrónicos SECOP II'!$D$1:$AZ$3653,23,FALSE)</f>
        <v>Inversión</v>
      </c>
      <c r="J2710" s="5"/>
      <c r="K2710" s="5" t="str">
        <f>+VLOOKUP(B2710,'[1]Contratos electrónicos SECOP II'!$D$1:$AZ$3653,26,FALSE)</f>
        <v>O23011733012024014605099</v>
      </c>
      <c r="L2710" s="11">
        <f>+VLOOKUP(B2710,'[1]Contratos electrónicos SECOP II'!$D$1:$AZ$3653,29,FALSE)</f>
        <v>31800000</v>
      </c>
      <c r="M2710" s="13">
        <v>45531</v>
      </c>
      <c r="N2710" s="13">
        <f>+VLOOKUP(B2710,'[1]Contratos electrónicos SECOP II'!$D$1:$AZ$3653,14,FALSE)</f>
        <v>45532</v>
      </c>
      <c r="O2710" s="13">
        <f>+VLOOKUP(B2710,'[1]Contratos electrónicos SECOP II'!$D$1:$AZ$3653,15,FALSE)</f>
        <v>45688</v>
      </c>
      <c r="P2710" s="15">
        <f t="shared" si="92"/>
        <v>157</v>
      </c>
      <c r="Q2710" s="11" t="s">
        <v>874</v>
      </c>
      <c r="R2710" s="11">
        <f>+VLOOKUP(B2710,[2]Hoja2!$A$3:$C$3503,3,FALSE)</f>
        <v>24000000</v>
      </c>
      <c r="S2710" s="11">
        <f t="shared" si="93"/>
        <v>7800000</v>
      </c>
      <c r="T2710" s="22">
        <f t="shared" si="94"/>
        <v>75.471698113207552</v>
      </c>
      <c r="U2710" s="5">
        <v>1</v>
      </c>
      <c r="V2710" s="10" t="s">
        <v>9394</v>
      </c>
    </row>
    <row r="2711" spans="1:22" s="4" customFormat="1" ht="51" x14ac:dyDescent="0.2">
      <c r="A2711" s="5" t="s">
        <v>8393</v>
      </c>
      <c r="B2711" s="5" t="s">
        <v>8393</v>
      </c>
      <c r="C2711" s="5" t="str">
        <f>+VLOOKUP(B2711,[2]Hoja1!$H$1:$I$5207,2,FALSE)</f>
        <v>CONTRATO DE PRESTACION DE SERVICIOS PROFESIONALES</v>
      </c>
      <c r="D2711" s="6" t="str">
        <f>+VLOOKUP(B2711,'[1]Contratistas-REP legal'!$C$1:$Z$3995,3,FALSE)</f>
        <v>ANDRY YINNEDT BARRIOS MONROY</v>
      </c>
      <c r="E2711" s="6">
        <f>+VLOOKUP(B2711,'[1]Contratistas-REP legal'!$C$1:$Z$3995,5,FALSE)</f>
        <v>1022409574</v>
      </c>
      <c r="F2711" s="7" t="s">
        <v>829</v>
      </c>
      <c r="G2711" s="8">
        <f>+VLOOKUP(B2711,'[1]Contratistas-REP legal'!$C$1:$Z$3995,17,FALSE)</f>
        <v>0</v>
      </c>
      <c r="H2711" s="9" t="str">
        <f>+VLOOKUP(B2711,'[1]Contratos electrónicos SECOP II'!$D$1:$AZ$3653,33,FALSE)</f>
        <v>PRESTAR SERVICIOS PROFESIONALES A LA SUBDIRECCIÓN DE LA ARTES - GERENCIA DE ARTES AUDIOVISUALES EN EL DESARROLLO, GESTIÓN, CATALOGACIÓN Y APROPIACIÓN DE LOS DIVERSOS ACERVOS DE LA BIBLIOTECA ESPECIALIZADA EN CINE Y MEDIOS AUDIOVISUALES DE LA CINEMATECA DE BOGOTÁ.</v>
      </c>
      <c r="I2711" s="5" t="str">
        <f>+VLOOKUP(B2711,'[1]Contratos electrónicos SECOP II'!$D$1:$AZ$3653,23,FALSE)</f>
        <v>Inversión</v>
      </c>
      <c r="J2711" s="5"/>
      <c r="K2711" s="5" t="str">
        <f>+VLOOKUP(B2711,'[1]Contratos electrónicos SECOP II'!$D$1:$AZ$3653,26,FALSE)</f>
        <v>O23011733012024014605122</v>
      </c>
      <c r="L2711" s="11">
        <f>+VLOOKUP(B2711,'[1]Contratos electrónicos SECOP II'!$D$1:$AZ$3653,29,FALSE)</f>
        <v>26477500</v>
      </c>
      <c r="M2711" s="13">
        <v>45525</v>
      </c>
      <c r="N2711" s="13">
        <f>+VLOOKUP(B2711,'[1]Contratos electrónicos SECOP II'!$D$1:$AZ$3653,14,FALSE)</f>
        <v>45526</v>
      </c>
      <c r="O2711" s="13">
        <f>+VLOOKUP(B2711,'[1]Contratos electrónicos SECOP II'!$D$1:$AZ$3653,15,FALSE)</f>
        <v>45695</v>
      </c>
      <c r="P2711" s="15">
        <f t="shared" si="92"/>
        <v>170</v>
      </c>
      <c r="Q2711" s="11" t="s">
        <v>874</v>
      </c>
      <c r="R2711" s="11">
        <f>+VLOOKUP(B2711,[2]Hoja2!$A$3:$C$3503,3,FALSE)</f>
        <v>18156000</v>
      </c>
      <c r="S2711" s="11">
        <f t="shared" si="93"/>
        <v>8321500</v>
      </c>
      <c r="T2711" s="22">
        <f t="shared" si="94"/>
        <v>68.571428571428569</v>
      </c>
      <c r="U2711" s="5">
        <v>1</v>
      </c>
      <c r="V2711" s="10" t="s">
        <v>9395</v>
      </c>
    </row>
    <row r="2712" spans="1:22" s="4" customFormat="1" ht="51" x14ac:dyDescent="0.2">
      <c r="A2712" s="5" t="s">
        <v>8394</v>
      </c>
      <c r="B2712" s="5" t="s">
        <v>8394</v>
      </c>
      <c r="C2712" s="5" t="str">
        <f>+VLOOKUP(B2712,[2]Hoja1!$H$1:$I$5207,2,FALSE)</f>
        <v>CONTRATO DE PRESTACION DE SERVICIOS PROFESIONALES</v>
      </c>
      <c r="D2712" s="6" t="str">
        <f>+VLOOKUP(B2712,'[1]Contratistas-REP legal'!$C$1:$Z$3995,3,FALSE)</f>
        <v>SHARON ANGELICA SOTELO RODRIGUEZ</v>
      </c>
      <c r="E2712" s="6">
        <f>+VLOOKUP(B2712,'[1]Contratistas-REP legal'!$C$1:$Z$3995,5,FALSE)</f>
        <v>1016075201</v>
      </c>
      <c r="F2712" s="7" t="s">
        <v>829</v>
      </c>
      <c r="G2712" s="8">
        <f>+VLOOKUP(B2712,'[1]Contratistas-REP legal'!$C$1:$Z$3995,17,FALSE)</f>
        <v>0</v>
      </c>
      <c r="H2712" s="9" t="str">
        <f>+VLOOKUP(B2712,'[1]Contratos electrónicos SECOP II'!$D$1:$AZ$3653,33,FALSE)</f>
        <v>Prestar servicios profesionales al Idartes- Subdirección de Formación Artística en el proceso de creación, implementación y documentación de acciones artístico-pedagógicas territoriales de los componentes del Programa Nidos.</v>
      </c>
      <c r="I2712" s="5" t="str">
        <f>+VLOOKUP(B2712,'[1]Contratos electrónicos SECOP II'!$D$1:$AZ$3653,23,FALSE)</f>
        <v>Inversión</v>
      </c>
      <c r="J2712" s="5"/>
      <c r="K2712" s="5" t="str">
        <f>+VLOOKUP(B2712,'[1]Contratos electrónicos SECOP II'!$D$1:$AZ$3653,26,FALSE)</f>
        <v>O23011733012024006408122</v>
      </c>
      <c r="L2712" s="11">
        <f>+VLOOKUP(B2712,'[1]Contratos electrónicos SECOP II'!$D$1:$AZ$3653,29,FALSE)</f>
        <v>5996000</v>
      </c>
      <c r="M2712" s="13">
        <v>45526</v>
      </c>
      <c r="N2712" s="13">
        <f>+VLOOKUP(B2712,'[1]Contratos electrónicos SECOP II'!$D$1:$AZ$3653,14,FALSE)</f>
        <v>45537</v>
      </c>
      <c r="O2712" s="13">
        <f>+VLOOKUP(B2712,'[1]Contratos electrónicos SECOP II'!$D$1:$AZ$3653,15,FALSE)</f>
        <v>45596</v>
      </c>
      <c r="P2712" s="15">
        <f t="shared" si="92"/>
        <v>60</v>
      </c>
      <c r="Q2712" s="11" t="s">
        <v>874</v>
      </c>
      <c r="R2712" s="11">
        <f>+VLOOKUP(B2712,[2]Hoja2!$A$3:$C$3503,3,FALSE)</f>
        <v>5996000</v>
      </c>
      <c r="S2712" s="11">
        <f t="shared" si="93"/>
        <v>0</v>
      </c>
      <c r="T2712" s="22">
        <f t="shared" si="94"/>
        <v>100</v>
      </c>
      <c r="U2712" s="5">
        <v>0</v>
      </c>
      <c r="V2712" s="10" t="s">
        <v>9396</v>
      </c>
    </row>
    <row r="2713" spans="1:22" s="4" customFormat="1" ht="51" x14ac:dyDescent="0.2">
      <c r="A2713" s="5" t="s">
        <v>8395</v>
      </c>
      <c r="B2713" s="5" t="s">
        <v>8395</v>
      </c>
      <c r="C2713" s="5" t="str">
        <f>+VLOOKUP(B2713,[2]Hoja1!$H$1:$I$5207,2,FALSE)</f>
        <v>CONTRATO DE PRESTACION DE SERVICIOS PROFESIONALES</v>
      </c>
      <c r="D2713" s="6" t="str">
        <f>+VLOOKUP(B2713,'[1]Contratistas-REP legal'!$C$1:$Z$3995,3,FALSE)</f>
        <v>SARETH ALEXANDRA QUINTANA CRUZ</v>
      </c>
      <c r="E2713" s="6">
        <f>+VLOOKUP(B2713,'[1]Contratistas-REP legal'!$C$1:$Z$3995,5,FALSE)</f>
        <v>1069767284</v>
      </c>
      <c r="F2713" s="7" t="s">
        <v>829</v>
      </c>
      <c r="G2713" s="8">
        <f>+VLOOKUP(B2713,'[1]Contratistas-REP legal'!$C$1:$Z$3995,17,FALSE)</f>
        <v>0</v>
      </c>
      <c r="H2713" s="9" t="str">
        <f>+VLOOKUP(B2713,'[1]Contratos electrónicos SECOP II'!$D$1:$AZ$3653,33,FALSE)</f>
        <v>Prestar servicios profesionales al Idartes- Subdirección de Formación Artística en el proceso de creación, implementación y documentación de acciones artístico-pedagógicas territoriales de los componentes del Programa Nidos.</v>
      </c>
      <c r="I2713" s="5" t="str">
        <f>+VLOOKUP(B2713,'[1]Contratos electrónicos SECOP II'!$D$1:$AZ$3653,23,FALSE)</f>
        <v>Inversión</v>
      </c>
      <c r="J2713" s="5"/>
      <c r="K2713" s="5" t="str">
        <f>+VLOOKUP(B2713,'[1]Contratos electrónicos SECOP II'!$D$1:$AZ$3653,26,FALSE)</f>
        <v>O23011733012024006408122</v>
      </c>
      <c r="L2713" s="11">
        <f>+VLOOKUP(B2713,'[1]Contratos electrónicos SECOP II'!$D$1:$AZ$3653,29,FALSE)</f>
        <v>5996000</v>
      </c>
      <c r="M2713" s="13">
        <v>45527</v>
      </c>
      <c r="N2713" s="13">
        <f>+VLOOKUP(B2713,'[1]Contratos electrónicos SECOP II'!$D$1:$AZ$3653,14,FALSE)</f>
        <v>45531</v>
      </c>
      <c r="O2713" s="13">
        <f>+VLOOKUP(B2713,'[1]Contratos electrónicos SECOP II'!$D$1:$AZ$3653,15,FALSE)</f>
        <v>45596</v>
      </c>
      <c r="P2713" s="15">
        <f t="shared" si="92"/>
        <v>66</v>
      </c>
      <c r="Q2713" s="11" t="s">
        <v>874</v>
      </c>
      <c r="R2713" s="11">
        <f>+VLOOKUP(B2713,[2]Hoja2!$A$3:$C$3503,3,FALSE)</f>
        <v>5996000</v>
      </c>
      <c r="S2713" s="11">
        <f t="shared" si="93"/>
        <v>0</v>
      </c>
      <c r="T2713" s="22">
        <f t="shared" si="94"/>
        <v>100</v>
      </c>
      <c r="U2713" s="5">
        <v>0</v>
      </c>
      <c r="V2713" s="10" t="s">
        <v>9397</v>
      </c>
    </row>
    <row r="2714" spans="1:22" s="4" customFormat="1" ht="51" x14ac:dyDescent="0.2">
      <c r="A2714" s="5" t="s">
        <v>8396</v>
      </c>
      <c r="B2714" s="5" t="s">
        <v>8396</v>
      </c>
      <c r="C2714" s="5" t="str">
        <f>+VLOOKUP(B2714,[2]Hoja1!$H$1:$I$5207,2,FALSE)</f>
        <v>CONTRATO DE PRESTACION DE SERVICIOS PROFESIONALES</v>
      </c>
      <c r="D2714" s="6" t="str">
        <f>+VLOOKUP(B2714,'[1]Contratistas-REP legal'!$C$1:$Z$3995,3,FALSE)</f>
        <v>KAREN SILVA GUACANEME</v>
      </c>
      <c r="E2714" s="6">
        <f>+VLOOKUP(B2714,'[1]Contratistas-REP legal'!$C$1:$Z$3995,5,FALSE)</f>
        <v>1013613685</v>
      </c>
      <c r="F2714" s="7" t="s">
        <v>829</v>
      </c>
      <c r="G2714" s="8">
        <f>+VLOOKUP(B2714,'[1]Contratistas-REP legal'!$C$1:$Z$3995,17,FALSE)</f>
        <v>0</v>
      </c>
      <c r="H2714" s="9" t="str">
        <f>+VLOOKUP(B2714,'[1]Contratos electrónicos SECOP II'!$D$1:$AZ$3653,33,FALSE)</f>
        <v>Prestar servicios profesionales a la Subdirección de Formación Artística del IDARTES, realizando acciones de acompañamiento y seguimiento a las actividades transversales requeridas por la Subdirección de Formación Artística</v>
      </c>
      <c r="I2714" s="5" t="str">
        <f>+VLOOKUP(B2714,'[1]Contratos electrónicos SECOP II'!$D$1:$AZ$3653,23,FALSE)</f>
        <v>Inversión</v>
      </c>
      <c r="J2714" s="5"/>
      <c r="K2714" s="5" t="str">
        <f>+VLOOKUP(B2714,'[1]Contratos electrónicos SECOP II'!$D$1:$AZ$3653,26,FALSE)</f>
        <v>O23011733012024008608126</v>
      </c>
      <c r="L2714" s="11">
        <f>+VLOOKUP(B2714,'[1]Contratos electrónicos SECOP II'!$D$1:$AZ$3653,29,FALSE)</f>
        <v>24335433</v>
      </c>
      <c r="M2714" s="13">
        <v>45531</v>
      </c>
      <c r="N2714" s="13">
        <f>+VLOOKUP(B2714,'[1]Contratos electrónicos SECOP II'!$D$1:$AZ$3653,14,FALSE)</f>
        <v>45531</v>
      </c>
      <c r="O2714" s="13">
        <f>+VLOOKUP(B2714,'[1]Contratos electrónicos SECOP II'!$D$1:$AZ$3653,15,FALSE)</f>
        <v>45656</v>
      </c>
      <c r="P2714" s="15">
        <f t="shared" si="92"/>
        <v>126</v>
      </c>
      <c r="Q2714" s="11" t="s">
        <v>874</v>
      </c>
      <c r="R2714" s="11">
        <f>+VLOOKUP(B2714,[2]Hoja2!$A$3:$C$3503,3,FALSE)</f>
        <v>24335433</v>
      </c>
      <c r="S2714" s="11">
        <f t="shared" si="93"/>
        <v>0</v>
      </c>
      <c r="T2714" s="22">
        <f t="shared" si="94"/>
        <v>100</v>
      </c>
      <c r="U2714" s="5">
        <v>1</v>
      </c>
      <c r="V2714" s="10" t="s">
        <v>9398</v>
      </c>
    </row>
    <row r="2715" spans="1:22" s="4" customFormat="1" ht="51" x14ac:dyDescent="0.2">
      <c r="A2715" s="5" t="s">
        <v>8397</v>
      </c>
      <c r="B2715" s="5" t="s">
        <v>8397</v>
      </c>
      <c r="C2715" s="5" t="str">
        <f>+VLOOKUP(B2715,[2]Hoja1!$H$1:$I$5207,2,FALSE)</f>
        <v>CONTRATO DE PRESTACION DE SERVICIOS DE APOYO A LA GESTION</v>
      </c>
      <c r="D2715" s="6" t="str">
        <f>+VLOOKUP(B2715,'[1]Contratistas-REP legal'!$C$1:$Z$3995,3,FALSE)</f>
        <v>CONSTANTINO SALAMANCA CORONADO</v>
      </c>
      <c r="E2715" s="6">
        <f>+VLOOKUP(B2715,'[1]Contratistas-REP legal'!$C$1:$Z$3995,5,FALSE)</f>
        <v>79404984</v>
      </c>
      <c r="F2715" s="7" t="s">
        <v>829</v>
      </c>
      <c r="G2715" s="8">
        <f>+VLOOKUP(B2715,'[1]Contratistas-REP legal'!$C$1:$Z$3995,17,FALSE)</f>
        <v>0</v>
      </c>
      <c r="H2715" s="9" t="str">
        <f>+VLOOKUP(B2715,'[1]Contratos electrónicos SECOP II'!$D$1:$AZ$3653,33,FALSE)</f>
        <v>Prestar servicios de apoyo a la gestión al IDARTES - Subdirección de Equipamientos Culturales, en la producción técnica y logística de la programación artística y cultural de los equipamientos, en las etapas de pre montaje, montaje y post montaje de los eventos y actividades definidas por la dependencia.</v>
      </c>
      <c r="I2715" s="5" t="str">
        <f>+VLOOKUP(B2715,'[1]Contratos electrónicos SECOP II'!$D$1:$AZ$3653,23,FALSE)</f>
        <v>Inversión</v>
      </c>
      <c r="J2715" s="5"/>
      <c r="K2715" s="5" t="str">
        <f>+VLOOKUP(B2715,'[1]Contratos electrónicos SECOP II'!$D$1:$AZ$3653,26,FALSE)</f>
        <v>O23011733012024008705070</v>
      </c>
      <c r="L2715" s="11">
        <f>+VLOOKUP(B2715,'[1]Contratos electrónicos SECOP II'!$D$1:$AZ$3653,29,FALSE)</f>
        <v>23000000</v>
      </c>
      <c r="M2715" s="13">
        <v>45527</v>
      </c>
      <c r="N2715" s="13">
        <f>+VLOOKUP(B2715,'[1]Contratos electrónicos SECOP II'!$D$1:$AZ$3653,14,FALSE)</f>
        <v>45530</v>
      </c>
      <c r="O2715" s="13">
        <f>+VLOOKUP(B2715,'[1]Contratos electrónicos SECOP II'!$D$1:$AZ$3653,15,FALSE)</f>
        <v>45652</v>
      </c>
      <c r="P2715" s="15">
        <f t="shared" si="92"/>
        <v>123</v>
      </c>
      <c r="Q2715" s="11" t="s">
        <v>874</v>
      </c>
      <c r="R2715" s="11">
        <f>+VLOOKUP(B2715,[2]Hoja2!$A$3:$C$3503,3,FALSE)</f>
        <v>17250000</v>
      </c>
      <c r="S2715" s="11">
        <f t="shared" si="93"/>
        <v>5750000</v>
      </c>
      <c r="T2715" s="22">
        <f t="shared" si="94"/>
        <v>75</v>
      </c>
      <c r="U2715" s="5">
        <v>0</v>
      </c>
      <c r="V2715" s="10" t="s">
        <v>9399</v>
      </c>
    </row>
    <row r="2716" spans="1:22" s="4" customFormat="1" ht="51" x14ac:dyDescent="0.2">
      <c r="A2716" s="5" t="s">
        <v>8398</v>
      </c>
      <c r="B2716" s="5" t="s">
        <v>8398</v>
      </c>
      <c r="C2716" s="5" t="str">
        <f>+VLOOKUP(B2716,[2]Hoja1!$H$1:$I$5207,2,FALSE)</f>
        <v>CONTRATO DE PRESTACION DE SERVICIOS PROFESIONALES</v>
      </c>
      <c r="D2716" s="6" t="str">
        <f>+VLOOKUP(B2716,'[1]Contratistas-REP legal'!$C$1:$Z$3995,3,FALSE)</f>
        <v>LINDA MENDOZA RAMIREZ</v>
      </c>
      <c r="E2716" s="6">
        <f>+VLOOKUP(B2716,'[1]Contratistas-REP legal'!$C$1:$Z$3995,5,FALSE)</f>
        <v>52460953</v>
      </c>
      <c r="F2716" s="7" t="s">
        <v>829</v>
      </c>
      <c r="G2716" s="8">
        <f>+VLOOKUP(B2716,'[1]Contratistas-REP legal'!$C$1:$Z$3995,17,FALSE)</f>
        <v>0</v>
      </c>
      <c r="H2716" s="9" t="str">
        <f>+VLOOKUP(B2716,'[1]Contratos electrónicos SECOP II'!$D$1:$AZ$3653,33,FALSE)</f>
        <v>Prestar servicios profesionales al Idartes- Subdirección de Formación Artística en actividades relacionadas con los procesos de creación y mediación de contenidos digitales en el marco de las articulaciones generadas por el Programa Nidos.</v>
      </c>
      <c r="I2716" s="5" t="str">
        <f>+VLOOKUP(B2716,'[1]Contratos electrónicos SECOP II'!$D$1:$AZ$3653,23,FALSE)</f>
        <v>Inversión</v>
      </c>
      <c r="J2716" s="5"/>
      <c r="K2716" s="5" t="str">
        <f>+VLOOKUP(B2716,'[1]Contratos electrónicos SECOP II'!$D$1:$AZ$3653,26,FALSE)</f>
        <v>O23011733012024006408122</v>
      </c>
      <c r="L2716" s="11">
        <f>+VLOOKUP(B2716,'[1]Contratos electrónicos SECOP II'!$D$1:$AZ$3653,29,FALSE)</f>
        <v>5996000</v>
      </c>
      <c r="M2716" s="13">
        <v>45533</v>
      </c>
      <c r="N2716" s="13">
        <f>+VLOOKUP(B2716,'[1]Contratos electrónicos SECOP II'!$D$1:$AZ$3653,14,FALSE)</f>
        <v>45538</v>
      </c>
      <c r="O2716" s="13">
        <f>+VLOOKUP(B2716,'[1]Contratos electrónicos SECOP II'!$D$1:$AZ$3653,15,FALSE)</f>
        <v>45596</v>
      </c>
      <c r="P2716" s="15">
        <f t="shared" si="92"/>
        <v>59</v>
      </c>
      <c r="Q2716" s="11" t="s">
        <v>874</v>
      </c>
      <c r="R2716" s="11">
        <f>+VLOOKUP(B2716,[2]Hoja2!$A$3:$C$3503,3,FALSE)</f>
        <v>5996000</v>
      </c>
      <c r="S2716" s="11">
        <f t="shared" si="93"/>
        <v>0</v>
      </c>
      <c r="T2716" s="22">
        <f t="shared" si="94"/>
        <v>100</v>
      </c>
      <c r="U2716" s="5">
        <v>0</v>
      </c>
      <c r="V2716" s="10" t="s">
        <v>9400</v>
      </c>
    </row>
    <row r="2717" spans="1:22" s="4" customFormat="1" ht="51" x14ac:dyDescent="0.2">
      <c r="A2717" s="5" t="s">
        <v>8399</v>
      </c>
      <c r="B2717" s="5" t="s">
        <v>8399</v>
      </c>
      <c r="C2717" s="5" t="str">
        <f>+VLOOKUP(B2717,[2]Hoja1!$H$1:$I$5207,2,FALSE)</f>
        <v>CONTRATO DE PRESTACION DE SERVICIOS DE APOYO A LA GESTION</v>
      </c>
      <c r="D2717" s="6" t="str">
        <f>+VLOOKUP(B2717,'[1]Contratistas-REP legal'!$C$1:$Z$3995,3,FALSE)</f>
        <v>JUAN CAMILO OBANDO ESTUPIÑAN</v>
      </c>
      <c r="E2717" s="6">
        <f>+VLOOKUP(B2717,'[1]Contratistas-REP legal'!$C$1:$Z$3995,5,FALSE)</f>
        <v>1023880823</v>
      </c>
      <c r="F2717" s="7" t="s">
        <v>829</v>
      </c>
      <c r="G2717" s="8">
        <f>+VLOOKUP(B2717,'[1]Contratistas-REP legal'!$C$1:$Z$3995,17,FALSE)</f>
        <v>0</v>
      </c>
      <c r="H2717" s="9" t="str">
        <f>+VLOOKUP(B2717,'[1]Contratos electrónicos SECOP II'!$D$1:$AZ$3653,33,FALSE)</f>
        <v>Prestar servicios de apoyo a la gestión al Idartes- Subdirección de Formación Artística en actividades relacionadas con los procesos de creación y mediación de contenidos digitales en el marco de las articulaciones generadas por el Programa Nidos.</v>
      </c>
      <c r="I2717" s="5" t="str">
        <f>+VLOOKUP(B2717,'[1]Contratos electrónicos SECOP II'!$D$1:$AZ$3653,23,FALSE)</f>
        <v>Inversión</v>
      </c>
      <c r="J2717" s="5"/>
      <c r="K2717" s="5" t="str">
        <f>+VLOOKUP(B2717,'[1]Contratos electrónicos SECOP II'!$D$1:$AZ$3653,26,FALSE)</f>
        <v>O23011733012024006408122</v>
      </c>
      <c r="L2717" s="11">
        <f>+VLOOKUP(B2717,'[1]Contratos electrónicos SECOP II'!$D$1:$AZ$3653,29,FALSE)</f>
        <v>5996000</v>
      </c>
      <c r="M2717" s="13">
        <v>45533</v>
      </c>
      <c r="N2717" s="13">
        <f>+VLOOKUP(B2717,'[1]Contratos electrónicos SECOP II'!$D$1:$AZ$3653,14,FALSE)</f>
        <v>45537</v>
      </c>
      <c r="O2717" s="13">
        <f>+VLOOKUP(B2717,'[1]Contratos electrónicos SECOP II'!$D$1:$AZ$3653,15,FALSE)</f>
        <v>45596</v>
      </c>
      <c r="P2717" s="15">
        <f t="shared" ref="P2717:P2780" si="95">+_xlfn.DAYS(O2717,N2717)+1</f>
        <v>60</v>
      </c>
      <c r="Q2717" s="11" t="s">
        <v>874</v>
      </c>
      <c r="R2717" s="11">
        <f>+VLOOKUP(B2717,[2]Hoja2!$A$3:$C$3503,3,FALSE)</f>
        <v>5996000</v>
      </c>
      <c r="S2717" s="11">
        <f t="shared" si="93"/>
        <v>0</v>
      </c>
      <c r="T2717" s="22">
        <f t="shared" si="94"/>
        <v>100</v>
      </c>
      <c r="U2717" s="5">
        <v>0</v>
      </c>
      <c r="V2717" s="10" t="s">
        <v>9401</v>
      </c>
    </row>
    <row r="2718" spans="1:22" s="4" customFormat="1" ht="76.5" x14ac:dyDescent="0.2">
      <c r="A2718" s="5" t="s">
        <v>8400</v>
      </c>
      <c r="B2718" s="5" t="s">
        <v>8400</v>
      </c>
      <c r="C2718" s="5"/>
      <c r="D2718" s="6" t="str">
        <f>+VLOOKUP(B2718,'[1]Contratistas-REP legal'!$C$1:$Z$3995,3,FALSE)</f>
        <v>BOGOTA DISTRITO CAPITAL</v>
      </c>
      <c r="E2718" s="6">
        <f>+VLOOKUP(B2718,'[1]Contratistas-REP legal'!$C$1:$Z$3995,5,FALSE)</f>
        <v>899999061</v>
      </c>
      <c r="F2718" s="7" t="s">
        <v>829</v>
      </c>
      <c r="G2718" s="8">
        <f>+VLOOKUP(B2718,'[1]Contratistas-REP legal'!$C$1:$Z$3995,17,FALSE)</f>
        <v>0</v>
      </c>
      <c r="H2718" s="9" t="str">
        <f>+VLOOKUP(B2718,'[1]Contratos electrónicos SECOP II'!$D$1:$AZ$3653,33,FALSE)</f>
        <v>AUNAR RECURSOS TÉCNICOS, ADMINISTRATIVOS Y HUMANOS ENTRE EL INSTITUTO DISTRITAL DE LAS ARTES IDARTES Y LA SECRETARÍA DE CULTURA RECREACIÓN Y DEPORTE SCRD CON EL PROPÓSITO DE ARTICULAR ESTRATEGIAS QUE PERMITAN LA ESTRUCTURACIÓN, FORTALECIMIENTO Y CIRCULACIÓN DE EXPERIENCIAS Y OBRAS ARTÍSTICAS PARA LA PRIMERA INFANCIA EN LA RED DISTRITAL DE BIBLIOTECAS PÚBLICAS (BIBLORED) Y FACILITAR EL CONTACTO CON LA LECTURA, EL ARTE, LA CIENCIA Y LA CULTURA, ASÍ COMO LA VINCULACIÓN A DICHA RED DE LA BIBLIOTEC</v>
      </c>
      <c r="I2718" s="5" t="str">
        <f>+VLOOKUP(B2718,'[1]Contratos electrónicos SECOP II'!$D$1:$AZ$3653,23,FALSE)</f>
        <v>N/A</v>
      </c>
      <c r="J2718" s="5" t="s">
        <v>830</v>
      </c>
      <c r="K2718" s="5" t="str">
        <f>+VLOOKUP(B2718,'[1]Contratos electrónicos SECOP II'!$D$1:$AZ$3653,26,FALSE)</f>
        <v>N/A - Valor Cero / Coproducción</v>
      </c>
      <c r="L2718" s="11">
        <f>+VLOOKUP(B2718,'[1]Contratos electrónicos SECOP II'!$D$1:$AZ$3653,29,FALSE)</f>
        <v>0</v>
      </c>
      <c r="M2718" s="13">
        <v>45540</v>
      </c>
      <c r="N2718" s="13">
        <f>+VLOOKUP(B2718,'[1]Contratos electrónicos SECOP II'!$D$1:$AZ$3653,14,FALSE)</f>
        <v>45544</v>
      </c>
      <c r="O2718" s="13">
        <f>+VLOOKUP(B2718,'[1]Contratos electrónicos SECOP II'!$D$1:$AZ$3653,15,FALSE)</f>
        <v>46996</v>
      </c>
      <c r="P2718" s="15">
        <f t="shared" si="95"/>
        <v>1453</v>
      </c>
      <c r="Q2718" s="11" t="s">
        <v>874</v>
      </c>
      <c r="R2718" s="11">
        <v>0</v>
      </c>
      <c r="S2718" s="11">
        <f t="shared" si="93"/>
        <v>0</v>
      </c>
      <c r="T2718" s="22" t="s">
        <v>830</v>
      </c>
      <c r="U2718" s="5">
        <v>0</v>
      </c>
      <c r="V2718" s="10" t="e">
        <v>#N/A</v>
      </c>
    </row>
    <row r="2719" spans="1:22" s="4" customFormat="1" ht="51" x14ac:dyDescent="0.2">
      <c r="A2719" s="5" t="s">
        <v>8885</v>
      </c>
      <c r="B2719" s="5" t="s">
        <v>8401</v>
      </c>
      <c r="C2719" s="5" t="str">
        <f>+VLOOKUP(B2719,[2]Hoja1!$H$1:$I$5207,2,FALSE)</f>
        <v>CONTRATO DE COMPRAVENTA</v>
      </c>
      <c r="D2719" s="6" t="str">
        <f>+VLOOKUP(B2719,'[1]Contratistas-REP legal'!$C$1:$Z$3995,3,FALSE)</f>
        <v>SOLUCIONES INTEGRALES DE OFICINA SAS</v>
      </c>
      <c r="E2719" s="6">
        <f>+VLOOKUP(B2719,'[1]Contratistas-REP legal'!$C$1:$Z$3995,5,FALSE)</f>
        <v>830080652</v>
      </c>
      <c r="F2719" s="7" t="s">
        <v>829</v>
      </c>
      <c r="G2719" s="8">
        <f>+VLOOKUP(B2719,'[1]Contratistas-REP legal'!$C$1:$Z$3995,17,FALSE)</f>
        <v>0</v>
      </c>
      <c r="H2719" s="9" t="str">
        <f>+VLOOKUP(B2719,'[1]Contratos electrónicos SECOP II'!$D$1:$AZ$3653,33,FALSE)</f>
        <v>ADQUISICIÓN E INSTALACIÓN DE MOBILIARIO PARA ALMACENAMIENTO DE DOCUMENTOS DE GRAN FORMATO EN SOPORTE DE PAPEL PARA EL ARCHIVO DE GESTIÓN CENTRALIZADO Y ARCHIVO CENTRAL DEL INSTITUTO DISTRITAL DE LAS ARTES - IDARTES.</v>
      </c>
      <c r="I2719" s="5" t="str">
        <f>+VLOOKUP(B2719,'[1]Contratos electrónicos SECOP II'!$D$1:$AZ$3653,23,FALSE)</f>
        <v>Funcionamiento</v>
      </c>
      <c r="J2719" s="5"/>
      <c r="K2719" s="5" t="str">
        <f>+VLOOKUP(B2719,'[1]Contratos electrónicos SECOP II'!$D$1:$AZ$3653,26,FALSE)</f>
        <v>O2120201003083812106</v>
      </c>
      <c r="L2719" s="11">
        <f>+VLOOKUP(B2719,'[1]Contratos electrónicos SECOP II'!$D$1:$AZ$3653,29,FALSE)</f>
        <v>4408440</v>
      </c>
      <c r="M2719" s="13">
        <v>45526</v>
      </c>
      <c r="N2719" s="13">
        <f>+VLOOKUP(B2719,'[1]Contratos electrónicos SECOP II'!$D$1:$AZ$3653,14,FALSE)</f>
        <v>45533</v>
      </c>
      <c r="O2719" s="13">
        <f>+VLOOKUP(B2719,'[1]Contratos electrónicos SECOP II'!$D$1:$AZ$3653,15,FALSE)</f>
        <v>45578</v>
      </c>
      <c r="P2719" s="15">
        <f t="shared" si="95"/>
        <v>46</v>
      </c>
      <c r="Q2719" s="11" t="s">
        <v>874</v>
      </c>
      <c r="R2719" s="11">
        <f>+VLOOKUP(B2719,[2]Hoja2!$A$3:$C$3503,3,FALSE)</f>
        <v>4408440</v>
      </c>
      <c r="S2719" s="11">
        <f t="shared" si="93"/>
        <v>0</v>
      </c>
      <c r="T2719" s="22">
        <f t="shared" si="94"/>
        <v>100</v>
      </c>
      <c r="U2719" s="5">
        <v>0</v>
      </c>
      <c r="V2719" s="10" t="s">
        <v>9402</v>
      </c>
    </row>
    <row r="2720" spans="1:22" s="4" customFormat="1" ht="51" x14ac:dyDescent="0.2">
      <c r="A2720" s="5" t="s">
        <v>8402</v>
      </c>
      <c r="B2720" s="5" t="s">
        <v>8402</v>
      </c>
      <c r="C2720" s="5" t="s">
        <v>46</v>
      </c>
      <c r="D2720" s="6" t="str">
        <f>+VLOOKUP(B2720,'[1]Contratistas-REP legal'!$C$1:$Z$3995,3,FALSE)</f>
        <v>FUNDACION IMPULSOS</v>
      </c>
      <c r="E2720" s="6">
        <f>+VLOOKUP(B2720,'[1]Contratistas-REP legal'!$C$1:$Z$3995,5,FALSE)</f>
        <v>900912421</v>
      </c>
      <c r="F2720" s="7" t="s">
        <v>829</v>
      </c>
      <c r="G2720" s="8" t="s">
        <v>830</v>
      </c>
      <c r="H2720" s="9" t="str">
        <f>+VLOOKUP(B2720,'[1]Contratos electrónicos SECOP II'!$D$1:$AZ$3653,33,FALSE)</f>
        <v>REALIZAR LA COPRODUCCIÓN PARA DESARROLLAR LAS ACTIVIDADES DE FORMACIÓN DE LA 11ª EDICIÓN DEL FESTIVAL INTERNACIONAL DE CINE POR LOS DERECHOS HUMANOS -COLOMBIA / FICDEH, QUE SE LLEVARÁ A CABO EN LA CINEMATECA DE BOGOTÁ.</v>
      </c>
      <c r="I2720" s="5" t="str">
        <f>+VLOOKUP(B2720,'[1]Contratos electrónicos SECOP II'!$D$1:$AZ$3653,23,FALSE)</f>
        <v>N/A</v>
      </c>
      <c r="J2720" s="5" t="s">
        <v>830</v>
      </c>
      <c r="K2720" s="5" t="str">
        <f>+VLOOKUP(B2720,'[1]Contratos electrónicos SECOP II'!$D$1:$AZ$3653,26,FALSE)</f>
        <v>N/A - Valor Cero / Coproducción</v>
      </c>
      <c r="L2720" s="11">
        <v>0</v>
      </c>
      <c r="M2720" s="13">
        <v>45527</v>
      </c>
      <c r="N2720" s="13">
        <f>+VLOOKUP(B2720,'[1]Contratos electrónicos SECOP II'!$D$1:$AZ$3653,14,FALSE)</f>
        <v>45527</v>
      </c>
      <c r="O2720" s="13">
        <f>+VLOOKUP(B2720,'[1]Contratos electrónicos SECOP II'!$D$1:$AZ$3653,15,FALSE)</f>
        <v>45534</v>
      </c>
      <c r="P2720" s="15">
        <f t="shared" si="95"/>
        <v>8</v>
      </c>
      <c r="Q2720" s="11" t="s">
        <v>874</v>
      </c>
      <c r="R2720" s="11">
        <v>0</v>
      </c>
      <c r="S2720" s="11">
        <f t="shared" si="93"/>
        <v>0</v>
      </c>
      <c r="T2720" s="22" t="s">
        <v>830</v>
      </c>
      <c r="U2720" s="5">
        <v>0</v>
      </c>
      <c r="V2720" s="10" t="s">
        <v>9403</v>
      </c>
    </row>
    <row r="2721" spans="1:22" s="4" customFormat="1" ht="51" x14ac:dyDescent="0.2">
      <c r="A2721" s="5" t="s">
        <v>8403</v>
      </c>
      <c r="B2721" s="5" t="s">
        <v>8403</v>
      </c>
      <c r="C2721" s="5" t="str">
        <f>+VLOOKUP(B2721,[2]Hoja1!$H$1:$I$5207,2,FALSE)</f>
        <v>CONTRATO DE PRESTACION DE SERVICIOS DE APOYO A LA GESTION</v>
      </c>
      <c r="D2721" s="6" t="str">
        <f>+VLOOKUP(B2721,'[1]Contratistas-REP legal'!$C$1:$Z$3995,3,FALSE)</f>
        <v>IVAN CAMILO CATIVE ACOSTA</v>
      </c>
      <c r="E2721" s="6">
        <f>+VLOOKUP(B2721,'[1]Contratistas-REP legal'!$C$1:$Z$3995,5,FALSE)</f>
        <v>1030682084</v>
      </c>
      <c r="F2721" s="7" t="s">
        <v>829</v>
      </c>
      <c r="G2721" s="8">
        <f>+VLOOKUP(B2721,'[1]Contratistas-REP legal'!$C$1:$Z$3995,17,FALSE)</f>
        <v>0</v>
      </c>
      <c r="H2721" s="9" t="str">
        <f>+VLOOKUP(B2721,'[1]Contratos electrónicos SECOP II'!$D$1:$AZ$3653,33,FALSE)</f>
        <v>Prestar servicios de apoyo a la gestión al Instituto Distrital de las Artes en la Subdirección Administrativa y Financiera- Talento Humano, realizando actividades administrativas que contribuyan al cumplimiento del plan estratégico Entidad</v>
      </c>
      <c r="I2721" s="5" t="str">
        <f>+VLOOKUP(B2721,'[1]Contratos electrónicos SECOP II'!$D$1:$AZ$3653,23,FALSE)</f>
        <v>Inversión</v>
      </c>
      <c r="J2721" s="5"/>
      <c r="K2721" s="5" t="str">
        <f>+VLOOKUP(B2721,'[1]Contratos electrónicos SECOP II'!$D$1:$AZ$3653,26,FALSE)</f>
        <v>O23011745992024008506031</v>
      </c>
      <c r="L2721" s="11">
        <f>+VLOOKUP(B2721,'[1]Contratos electrónicos SECOP II'!$D$1:$AZ$3653,29,FALSE)</f>
        <v>20013333</v>
      </c>
      <c r="M2721" s="13">
        <v>45526</v>
      </c>
      <c r="N2721" s="13">
        <f>+VLOOKUP(B2721,'[1]Contratos electrónicos SECOP II'!$D$1:$AZ$3653,14,FALSE)</f>
        <v>45526</v>
      </c>
      <c r="O2721" s="13">
        <f>+VLOOKUP(B2721,'[1]Contratos electrónicos SECOP II'!$D$1:$AZ$3653,15,FALSE)</f>
        <v>45688</v>
      </c>
      <c r="P2721" s="15">
        <f t="shared" si="95"/>
        <v>163</v>
      </c>
      <c r="Q2721" s="11" t="s">
        <v>874</v>
      </c>
      <c r="R2721" s="11">
        <f>+VLOOKUP(B2721,[2]Hoja2!$A$3:$C$3503,3,FALSE)</f>
        <v>13300000</v>
      </c>
      <c r="S2721" s="11">
        <f t="shared" si="93"/>
        <v>6713333</v>
      </c>
      <c r="T2721" s="22">
        <f t="shared" si="94"/>
        <v>66.455697309388697</v>
      </c>
      <c r="U2721" s="5">
        <v>1</v>
      </c>
      <c r="V2721" s="10" t="s">
        <v>9404</v>
      </c>
    </row>
    <row r="2722" spans="1:22" s="4" customFormat="1" ht="51" x14ac:dyDescent="0.2">
      <c r="A2722" s="5" t="s">
        <v>8404</v>
      </c>
      <c r="B2722" s="5" t="s">
        <v>8404</v>
      </c>
      <c r="C2722" s="5" t="str">
        <f>+VLOOKUP(B2722,[2]Hoja1!$H$1:$I$5207,2,FALSE)</f>
        <v>CONTRATO DE PRESTACION DE SERVICIOS PROFESIONALES</v>
      </c>
      <c r="D2722" s="6" t="str">
        <f>+VLOOKUP(B2722,'[1]Contratistas-REP legal'!$C$1:$Z$3995,3,FALSE)</f>
        <v>SANDRA VIVIANA DAZA PULIDO</v>
      </c>
      <c r="E2722" s="6">
        <f>+VLOOKUP(B2722,'[1]Contratistas-REP legal'!$C$1:$Z$3995,5,FALSE)</f>
        <v>1115914659</v>
      </c>
      <c r="F2722" s="7" t="s">
        <v>829</v>
      </c>
      <c r="G2722" s="8">
        <f>+VLOOKUP(B2722,'[1]Contratistas-REP legal'!$C$1:$Z$3995,17,FALSE)</f>
        <v>0</v>
      </c>
      <c r="H2722" s="9" t="str">
        <f>+VLOOKUP(B2722,'[1]Contratos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22" s="5" t="str">
        <f>+VLOOKUP(B2722,'[1]Contratos electrónicos SECOP II'!$D$1:$AZ$3653,23,FALSE)</f>
        <v>Inversión</v>
      </c>
      <c r="J2722" s="5"/>
      <c r="K2722" s="5" t="str">
        <f>+VLOOKUP(B2722,'[1]Contratos electrónicos SECOP II'!$D$1:$AZ$3653,26,FALSE)</f>
        <v>O23011733012024006408122</v>
      </c>
      <c r="L2722" s="11">
        <f>+VLOOKUP(B2722,'[1]Contratos electrónicos SECOP II'!$D$1:$AZ$3653,29,FALSE)</f>
        <v>10493000</v>
      </c>
      <c r="M2722" s="13">
        <v>45532</v>
      </c>
      <c r="N2722" s="13">
        <f>+VLOOKUP(B2722,'[1]Contratos electrónicos SECOP II'!$D$1:$AZ$3653,14,FALSE)</f>
        <v>45540</v>
      </c>
      <c r="O2722" s="13">
        <f>+VLOOKUP(B2722,'[1]Contratos electrónicos SECOP II'!$D$1:$AZ$3653,15,FALSE)</f>
        <v>45641</v>
      </c>
      <c r="P2722" s="15">
        <f t="shared" si="95"/>
        <v>102</v>
      </c>
      <c r="Q2722" s="11" t="s">
        <v>874</v>
      </c>
      <c r="R2722" s="11">
        <f>+VLOOKUP(B2722,[2]Hoja2!$A$3:$C$3503,3,FALSE)</f>
        <v>10493000</v>
      </c>
      <c r="S2722" s="11">
        <f t="shared" si="93"/>
        <v>0</v>
      </c>
      <c r="T2722" s="22">
        <f t="shared" si="94"/>
        <v>100</v>
      </c>
      <c r="U2722" s="5">
        <v>0</v>
      </c>
      <c r="V2722" s="10" t="s">
        <v>9405</v>
      </c>
    </row>
    <row r="2723" spans="1:22" s="4" customFormat="1" ht="51" x14ac:dyDescent="0.2">
      <c r="A2723" s="5" t="s">
        <v>8405</v>
      </c>
      <c r="B2723" s="5" t="s">
        <v>8405</v>
      </c>
      <c r="C2723" s="5" t="str">
        <f>+VLOOKUP(B2723,[2]Hoja1!$H$1:$I$5207,2,FALSE)</f>
        <v>CONTRATO DE PRESTACION DE SERVICIOS PROFESIONALES</v>
      </c>
      <c r="D2723" s="6" t="str">
        <f>+VLOOKUP(B2723,'[1]Contratistas-REP legal'!$C$1:$Z$3995,3,FALSE)</f>
        <v>DANIEL HERNANDO BUSTOS ORREGO</v>
      </c>
      <c r="E2723" s="6">
        <f>+VLOOKUP(B2723,'[1]Contratistas-REP legal'!$C$1:$Z$3995,5,FALSE)</f>
        <v>1023930911</v>
      </c>
      <c r="F2723" s="7" t="s">
        <v>829</v>
      </c>
      <c r="G2723" s="8">
        <f>+VLOOKUP(B2723,'[1]Contratistas-REP legal'!$C$1:$Z$3995,17,FALSE)</f>
        <v>0</v>
      </c>
      <c r="H2723" s="9" t="str">
        <f>+VLOOKUP(B2723,'[1]Contratos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23" s="5" t="str">
        <f>+VLOOKUP(B2723,'[1]Contratos electrónicos SECOP II'!$D$1:$AZ$3653,23,FALSE)</f>
        <v>Inversión</v>
      </c>
      <c r="J2723" s="5"/>
      <c r="K2723" s="5" t="str">
        <f>+VLOOKUP(B2723,'[1]Contratos electrónicos SECOP II'!$D$1:$AZ$3653,26,FALSE)</f>
        <v>O23011733012024006408122</v>
      </c>
      <c r="L2723" s="11">
        <f>+VLOOKUP(B2723,'[1]Contratos electrónicos SECOP II'!$D$1:$AZ$3653,29,FALSE)</f>
        <v>5996000</v>
      </c>
      <c r="M2723" s="13">
        <v>45532</v>
      </c>
      <c r="N2723" s="13">
        <f>+VLOOKUP(B2723,'[1]Contratos electrónicos SECOP II'!$D$1:$AZ$3653,14,FALSE)</f>
        <v>45538</v>
      </c>
      <c r="O2723" s="13">
        <f>+VLOOKUP(B2723,'[1]Contratos electrónicos SECOP II'!$D$1:$AZ$3653,15,FALSE)</f>
        <v>45596</v>
      </c>
      <c r="P2723" s="15">
        <f t="shared" si="95"/>
        <v>59</v>
      </c>
      <c r="Q2723" s="11" t="s">
        <v>874</v>
      </c>
      <c r="R2723" s="11">
        <f>+VLOOKUP(B2723,[2]Hoja2!$A$3:$C$3503,3,FALSE)</f>
        <v>5996000</v>
      </c>
      <c r="S2723" s="11">
        <f t="shared" si="93"/>
        <v>0</v>
      </c>
      <c r="T2723" s="22">
        <f t="shared" si="94"/>
        <v>100</v>
      </c>
      <c r="U2723" s="5">
        <v>0</v>
      </c>
      <c r="V2723" s="10" t="s">
        <v>9406</v>
      </c>
    </row>
    <row r="2724" spans="1:22" s="4" customFormat="1" ht="51" x14ac:dyDescent="0.2">
      <c r="A2724" s="5" t="s">
        <v>8406</v>
      </c>
      <c r="B2724" s="5" t="s">
        <v>8406</v>
      </c>
      <c r="C2724" s="5" t="str">
        <f>+VLOOKUP(B2724,[2]Hoja1!$H$1:$I$5207,2,FALSE)</f>
        <v>CONTRATO DE PRESTACION DE SERVICIOS</v>
      </c>
      <c r="D2724" s="6" t="str">
        <f>+VLOOKUP(B2724,'[1]Contratistas-REP legal'!$C$1:$Z$3995,3,FALSE)</f>
        <v>CORPORACION KORALIA PRODUCCIONES</v>
      </c>
      <c r="E2724" s="6">
        <f>+VLOOKUP(B2724,'[1]Contratistas-REP legal'!$C$1:$Z$3995,5,FALSE)</f>
        <v>900933020</v>
      </c>
      <c r="F2724" s="7" t="s">
        <v>829</v>
      </c>
      <c r="G2724" s="8">
        <f>+VLOOKUP(B2724,'[1]Contratistas-REP legal'!$C$1:$Z$3995,17,FALSE)</f>
        <v>0</v>
      </c>
      <c r="H2724" s="9" t="str">
        <f>+VLOOKUP(B2724,'[1]Contratos electrónicos SECOP II'!$D$1:$AZ$3653,33,FALSE)</f>
        <v>REALIZAR LA PRESENTACIÓN DE LA OBRA BARKA DE LA AGRUPACIÓN ARTÍSTICA GIROVAGO Y LA REALIZACIÓN DE TALLERES DIRIGIDOS A LA COMUNIDAD, ACORDE CON LA PROGRAMACIÓN PREVISTA PARA EL TEATRO EL ENSUEÑO EN EL MARCO DE LAS CELEBRACIONES DE SU ANIVERSARIO Y EN EL TEATRO JORGE ELIÉCER GAITÁN SEGÚN PROGRAMACIÓN PREVISTA PARA ESTE TEATRO</v>
      </c>
      <c r="I2724" s="5" t="str">
        <f>+VLOOKUP(B2724,'[1]Contratos electrónicos SECOP II'!$D$1:$AZ$3653,23,FALSE)</f>
        <v>Inversión</v>
      </c>
      <c r="J2724" s="5"/>
      <c r="K2724" s="5" t="str">
        <f>+VLOOKUP(B2724,'[1]Contratos electrónicos SECOP II'!$D$1:$AZ$3653,26,FALSE)</f>
        <v>O23011733012024008705073</v>
      </c>
      <c r="L2724" s="11">
        <f>+VLOOKUP(B2724,'[1]Contratos electrónicos SECOP II'!$D$1:$AZ$3653,29,FALSE)</f>
        <v>133239230</v>
      </c>
      <c r="M2724" s="13">
        <v>45527</v>
      </c>
      <c r="N2724" s="13">
        <f>+VLOOKUP(B2724,'[1]Contratos electrónicos SECOP II'!$D$1:$AZ$3653,14,FALSE)</f>
        <v>45527</v>
      </c>
      <c r="O2724" s="13">
        <f>+VLOOKUP(B2724,'[1]Contratos electrónicos SECOP II'!$D$1:$AZ$3653,15,FALSE)</f>
        <v>45565</v>
      </c>
      <c r="P2724" s="15">
        <f t="shared" si="95"/>
        <v>39</v>
      </c>
      <c r="Q2724" s="11" t="s">
        <v>874</v>
      </c>
      <c r="R2724" s="11">
        <f>+VLOOKUP(B2724,[2]Hoja2!$A$3:$C$3503,3,FALSE)</f>
        <v>133239230</v>
      </c>
      <c r="S2724" s="11">
        <f t="shared" si="93"/>
        <v>0</v>
      </c>
      <c r="T2724" s="22">
        <f t="shared" si="94"/>
        <v>100</v>
      </c>
      <c r="U2724" s="5">
        <v>0</v>
      </c>
      <c r="V2724" s="10" t="s">
        <v>9407</v>
      </c>
    </row>
    <row r="2725" spans="1:22" s="4" customFormat="1" ht="51" x14ac:dyDescent="0.2">
      <c r="A2725" s="5" t="s">
        <v>8407</v>
      </c>
      <c r="B2725" s="5" t="s">
        <v>8407</v>
      </c>
      <c r="C2725" s="5" t="str">
        <f>+VLOOKUP(B2725,[2]Hoja1!$H$1:$I$5207,2,FALSE)</f>
        <v>CONTRATO DE PRESTACION DE SERVICIOS DE APOYO A LA GESTION</v>
      </c>
      <c r="D2725" s="6" t="str">
        <f>+VLOOKUP(B2725,'[1]Contratistas-REP legal'!$C$1:$Z$3995,3,FALSE)</f>
        <v>ANAMARIA SAGANOME CASTILLO</v>
      </c>
      <c r="E2725" s="6">
        <f>+VLOOKUP(B2725,'[1]Contratistas-REP legal'!$C$1:$Z$3995,5,FALSE)</f>
        <v>1018468685</v>
      </c>
      <c r="F2725" s="7" t="s">
        <v>829</v>
      </c>
      <c r="G2725" s="8">
        <f>+VLOOKUP(B2725,'[1]Contratistas-REP legal'!$C$1:$Z$3995,17,FALSE)</f>
        <v>0</v>
      </c>
      <c r="H2725" s="9" t="str">
        <f>+VLOOKUP(B2725,'[1]Contratos electrónicos SECOP II'!$D$1:$AZ$3653,33,FALSE)</f>
        <v>Prestar servicios de apoyo a la gestión al Instituto Distrital de las Artes - Idartes- Subdirección de las Artes en la ejecución de las acciones técnicas y administrativas planteadas para la implementación de los procesos y procedimientos del componente de fomento en el marco del Programa Es Cultura Local.</v>
      </c>
      <c r="I2725" s="5" t="str">
        <f>+VLOOKUP(B2725,'[1]Contratos electrónicos SECOP II'!$D$1:$AZ$3653,23,FALSE)</f>
        <v>Inversión</v>
      </c>
      <c r="J2725" s="5"/>
      <c r="K2725" s="5" t="str">
        <f>+VLOOKUP(B2725,'[1]Contratos electrónicos SECOP II'!$D$1:$AZ$3653,26,FALSE)</f>
        <v>O23011733012024008807099</v>
      </c>
      <c r="L2725" s="11">
        <f>+VLOOKUP(B2725,'[1]Contratos electrónicos SECOP II'!$D$1:$AZ$3653,29,FALSE)</f>
        <v>24000000</v>
      </c>
      <c r="M2725" s="13">
        <v>45531</v>
      </c>
      <c r="N2725" s="13">
        <f>+VLOOKUP(B2725,'[1]Contratos electrónicos SECOP II'!$D$1:$AZ$3653,14,FALSE)</f>
        <v>45538</v>
      </c>
      <c r="O2725" s="13">
        <f>+VLOOKUP(B2725,'[1]Contratos electrónicos SECOP II'!$D$1:$AZ$3653,15,FALSE)</f>
        <v>45652</v>
      </c>
      <c r="P2725" s="15">
        <f t="shared" si="95"/>
        <v>115</v>
      </c>
      <c r="Q2725" s="11" t="s">
        <v>874</v>
      </c>
      <c r="R2725" s="11">
        <f>+VLOOKUP(B2725,[2]Hoja2!$A$3:$C$3503,3,FALSE)</f>
        <v>18000000</v>
      </c>
      <c r="S2725" s="11">
        <f t="shared" si="93"/>
        <v>6000000</v>
      </c>
      <c r="T2725" s="22">
        <f t="shared" si="94"/>
        <v>75</v>
      </c>
      <c r="U2725" s="5">
        <v>0</v>
      </c>
      <c r="V2725" s="10" t="s">
        <v>9408</v>
      </c>
    </row>
    <row r="2726" spans="1:22" s="4" customFormat="1" ht="51" x14ac:dyDescent="0.2">
      <c r="A2726" s="5" t="s">
        <v>8408</v>
      </c>
      <c r="B2726" s="5" t="s">
        <v>8408</v>
      </c>
      <c r="C2726" s="5" t="str">
        <f>+VLOOKUP(B2726,[2]Hoja1!$H$1:$I$5207,2,FALSE)</f>
        <v>CONTRATO DE PRESTACION DE SERVICIOS PROFESIONALES</v>
      </c>
      <c r="D2726" s="6" t="str">
        <f>+VLOOKUP(B2726,'[1]Contratistas-REP legal'!$C$1:$Z$3995,3,FALSE)</f>
        <v>MAYTEE CECILIA FUENTES ALVAREZ</v>
      </c>
      <c r="E2726" s="6">
        <f>+VLOOKUP(B2726,'[1]Contratistas-REP legal'!$C$1:$Z$3995,5,FALSE)</f>
        <v>1042440012</v>
      </c>
      <c r="F2726" s="7" t="s">
        <v>829</v>
      </c>
      <c r="G2726" s="8">
        <f>+VLOOKUP(B2726,'[1]Contratistas-REP legal'!$C$1:$Z$3995,17,FALSE)</f>
        <v>0</v>
      </c>
      <c r="H2726" s="9" t="str">
        <f>+VLOOKUP(B2726,'[1]Contratos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26" s="5" t="str">
        <f>+VLOOKUP(B2726,'[1]Contratos electrónicos SECOP II'!$D$1:$AZ$3653,23,FALSE)</f>
        <v>Inversión</v>
      </c>
      <c r="J2726" s="5"/>
      <c r="K2726" s="5" t="str">
        <f>+VLOOKUP(B2726,'[1]Contratos electrónicos SECOP II'!$D$1:$AZ$3653,26,FALSE)</f>
        <v>O23011733012024008608126</v>
      </c>
      <c r="L2726" s="11">
        <f>+VLOOKUP(B2726,'[1]Contratos electrónicos SECOP II'!$D$1:$AZ$3653,29,FALSE)</f>
        <v>12596430</v>
      </c>
      <c r="M2726" s="13">
        <v>45533</v>
      </c>
      <c r="N2726" s="13">
        <f>+VLOOKUP(B2726,'[1]Contratos electrónicos SECOP II'!$D$1:$AZ$3653,14,FALSE)</f>
        <v>45533</v>
      </c>
      <c r="O2726" s="13">
        <f>+VLOOKUP(B2726,'[1]Contratos electrónicos SECOP II'!$D$1:$AZ$3653,15,FALSE)</f>
        <v>45639</v>
      </c>
      <c r="P2726" s="15">
        <f t="shared" si="95"/>
        <v>107</v>
      </c>
      <c r="Q2726" s="11" t="s">
        <v>874</v>
      </c>
      <c r="R2726" s="11">
        <f>+VLOOKUP(B2726,[2]Hoja2!$A$3:$C$3503,3,FALSE)</f>
        <v>12596430</v>
      </c>
      <c r="S2726" s="11">
        <f t="shared" si="93"/>
        <v>0</v>
      </c>
      <c r="T2726" s="22">
        <f t="shared" si="94"/>
        <v>100</v>
      </c>
      <c r="U2726" s="5">
        <v>1</v>
      </c>
      <c r="V2726" s="10" t="s">
        <v>9409</v>
      </c>
    </row>
    <row r="2727" spans="1:22" s="4" customFormat="1" ht="51" x14ac:dyDescent="0.2">
      <c r="A2727" s="5" t="s">
        <v>8409</v>
      </c>
      <c r="B2727" s="5" t="s">
        <v>8409</v>
      </c>
      <c r="C2727" s="5" t="str">
        <f>+VLOOKUP(B2727,[2]Hoja1!$H$1:$I$5207,2,FALSE)</f>
        <v>CONTRATO DE PRESTACION DE SERVICIOS</v>
      </c>
      <c r="D2727" s="6" t="str">
        <f>+VLOOKUP(B2727,'[1]Contratistas-REP legal'!$C$1:$Z$3995,3,FALSE)</f>
        <v>FUNDACION TIERRA QUERIDA ONG</v>
      </c>
      <c r="E2727" s="6">
        <f>+VLOOKUP(B2727,'[1]Contratistas-REP legal'!$C$1:$Z$3995,5,FALSE)</f>
        <v>830080068</v>
      </c>
      <c r="F2727" s="7" t="s">
        <v>829</v>
      </c>
      <c r="G2727" s="8">
        <f>+VLOOKUP(B2727,'[1]Contratistas-REP legal'!$C$1:$Z$3995,17,FALSE)</f>
        <v>0</v>
      </c>
      <c r="H2727" s="9" t="str">
        <f>+VLOOKUP(B2727,'[1]Contratos electrónicos SECOP II'!$D$1:$AZ$3653,33,FALSE)</f>
        <v>Realizar la presentación de la Orquesta de Lucho Bermúdez en homenaje a la vida y obra del maestro Lucho Bermúdez en conmemoración de sus 30 años de fallecimiento, acorde con la programación prevista para el Teatro El Ensueño, y en el marco de las celebraciones del aniversario del teatro.</v>
      </c>
      <c r="I2727" s="5" t="str">
        <f>+VLOOKUP(B2727,'[1]Contratos electrónicos SECOP II'!$D$1:$AZ$3653,23,FALSE)</f>
        <v>Inversión</v>
      </c>
      <c r="J2727" s="5"/>
      <c r="K2727" s="5" t="str">
        <f>+VLOOKUP(B2727,'[1]Contratos electrónicos SECOP II'!$D$1:$AZ$3653,26,FALSE)</f>
        <v>O23011733012024008705073</v>
      </c>
      <c r="L2727" s="11">
        <f>+VLOOKUP(B2727,'[1]Contratos electrónicos SECOP II'!$D$1:$AZ$3653,29,FALSE)</f>
        <v>29787234</v>
      </c>
      <c r="M2727" s="13">
        <v>45527</v>
      </c>
      <c r="N2727" s="13">
        <f>+VLOOKUP(B2727,'[1]Contratos electrónicos SECOP II'!$D$1:$AZ$3653,14,FALSE)</f>
        <v>45527</v>
      </c>
      <c r="O2727" s="13">
        <f>+VLOOKUP(B2727,'[1]Contratos electrónicos SECOP II'!$D$1:$AZ$3653,15,FALSE)</f>
        <v>45534</v>
      </c>
      <c r="P2727" s="15">
        <f t="shared" si="95"/>
        <v>8</v>
      </c>
      <c r="Q2727" s="11" t="s">
        <v>874</v>
      </c>
      <c r="R2727" s="11">
        <f>+VLOOKUP(B2727,[2]Hoja2!$A$3:$C$3503,3,FALSE)</f>
        <v>29787234</v>
      </c>
      <c r="S2727" s="11">
        <f t="shared" si="93"/>
        <v>0</v>
      </c>
      <c r="T2727" s="22">
        <f t="shared" si="94"/>
        <v>100</v>
      </c>
      <c r="U2727" s="5">
        <v>0</v>
      </c>
      <c r="V2727" s="10" t="s">
        <v>9410</v>
      </c>
    </row>
    <row r="2728" spans="1:22" s="4" customFormat="1" ht="51" x14ac:dyDescent="0.2">
      <c r="A2728" s="5" t="s">
        <v>8410</v>
      </c>
      <c r="B2728" s="5" t="s">
        <v>8410</v>
      </c>
      <c r="C2728" s="5" t="str">
        <f>+VLOOKUP(B2728,[2]Hoja1!$H$1:$I$5207,2,FALSE)</f>
        <v>CONTRATO DE PRESTACION DE SERVICIOS PROFESIONALES</v>
      </c>
      <c r="D2728" s="6" t="str">
        <f>+VLOOKUP(B2728,'[1]Contratistas-REP legal'!$C$1:$Z$3995,3,FALSE)</f>
        <v>LUIS CARLOS LEON PAEZ</v>
      </c>
      <c r="E2728" s="6">
        <f>+VLOOKUP(B2728,'[1]Contratistas-REP legal'!$C$1:$Z$3995,5,FALSE)</f>
        <v>1026252265</v>
      </c>
      <c r="F2728" s="7" t="s">
        <v>829</v>
      </c>
      <c r="G2728" s="8">
        <f>+VLOOKUP(B2728,'[1]Contratistas-REP legal'!$C$1:$Z$3995,17,FALSE)</f>
        <v>0</v>
      </c>
      <c r="H2728" s="9" t="str">
        <f>+VLOOKUP(B2728,'[1]Contratos electrónicos SECOP II'!$D$1:$AZ$3653,33,FALSE)</f>
        <v>Prestar servicios profesionales al Idartes- Subdirección de Formación Artística en acciones relacionadas con el proceso de cualificación, ajuste e implementación de módulos de fortalecimiento a través de la Estrategia de Fortalecimiento del Programa NIDOS.</v>
      </c>
      <c r="I2728" s="5" t="str">
        <f>+VLOOKUP(B2728,'[1]Contratos electrónicos SECOP II'!$D$1:$AZ$3653,23,FALSE)</f>
        <v>Inversión</v>
      </c>
      <c r="J2728" s="5"/>
      <c r="K2728" s="5" t="str">
        <f>+VLOOKUP(B2728,'[1]Contratos electrónicos SECOP II'!$D$1:$AZ$3653,26,FALSE)</f>
        <v>O23011733012024006408122</v>
      </c>
      <c r="L2728" s="11">
        <f>+VLOOKUP(B2728,'[1]Contratos electrónicos SECOP II'!$D$1:$AZ$3653,29,FALSE)</f>
        <v>5996000</v>
      </c>
      <c r="M2728" s="13">
        <v>45533</v>
      </c>
      <c r="N2728" s="13">
        <f>+VLOOKUP(B2728,'[1]Contratos electrónicos SECOP II'!$D$1:$AZ$3653,14,FALSE)</f>
        <v>45537</v>
      </c>
      <c r="O2728" s="13">
        <f>+VLOOKUP(B2728,'[1]Contratos electrónicos SECOP II'!$D$1:$AZ$3653,15,FALSE)</f>
        <v>45596</v>
      </c>
      <c r="P2728" s="15">
        <f t="shared" si="95"/>
        <v>60</v>
      </c>
      <c r="Q2728" s="11" t="s">
        <v>874</v>
      </c>
      <c r="R2728" s="11">
        <f>+VLOOKUP(B2728,[2]Hoja2!$A$3:$C$3503,3,FALSE)</f>
        <v>5996000</v>
      </c>
      <c r="S2728" s="11">
        <f t="shared" si="93"/>
        <v>0</v>
      </c>
      <c r="T2728" s="22">
        <f t="shared" si="94"/>
        <v>100</v>
      </c>
      <c r="U2728" s="5">
        <v>0</v>
      </c>
      <c r="V2728" s="10" t="s">
        <v>9411</v>
      </c>
    </row>
    <row r="2729" spans="1:22" s="4" customFormat="1" ht="51" x14ac:dyDescent="0.2">
      <c r="A2729" s="5" t="s">
        <v>8411</v>
      </c>
      <c r="B2729" s="5" t="s">
        <v>8411</v>
      </c>
      <c r="C2729" s="5" t="str">
        <f>+VLOOKUP(B2729,[2]Hoja1!$H$1:$I$5207,2,FALSE)</f>
        <v>CONTRATO DE PRESTACION DE SERVICIOS PROFESIONALES</v>
      </c>
      <c r="D2729" s="6" t="str">
        <f>+VLOOKUP(B2729,'[1]Contratistas-REP legal'!$C$1:$Z$3995,3,FALSE)</f>
        <v>LUIS ENRIQUE TOVAR RAMIREZ</v>
      </c>
      <c r="E2729" s="6">
        <f>+VLOOKUP(B2729,'[1]Contratistas-REP legal'!$C$1:$Z$3995,5,FALSE)</f>
        <v>79761089</v>
      </c>
      <c r="F2729" s="7" t="s">
        <v>829</v>
      </c>
      <c r="G2729" s="8">
        <f>+VLOOKUP(B2729,'[1]Contratistas-REP legal'!$C$1:$Z$3995,17,FALSE)</f>
        <v>0</v>
      </c>
      <c r="H2729" s="9" t="str">
        <f>+VLOOKUP(B2729,'[1]Contratos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29" s="5" t="str">
        <f>+VLOOKUP(B2729,'[1]Contratos electrónicos SECOP II'!$D$1:$AZ$3653,23,FALSE)</f>
        <v>Inversión</v>
      </c>
      <c r="J2729" s="5"/>
      <c r="K2729" s="5" t="str">
        <f>+VLOOKUP(B2729,'[1]Contratos electrónicos SECOP II'!$D$1:$AZ$3653,26,FALSE)</f>
        <v>O23011733012024008608126</v>
      </c>
      <c r="L2729" s="11">
        <f>+VLOOKUP(B2729,'[1]Contratos electrónicos SECOP II'!$D$1:$AZ$3653,29,FALSE)</f>
        <v>8997450</v>
      </c>
      <c r="M2729" s="13">
        <v>45530</v>
      </c>
      <c r="N2729" s="13">
        <f>+VLOOKUP(B2729,'[1]Contratos electrónicos SECOP II'!$D$1:$AZ$3653,14,FALSE)</f>
        <v>45537</v>
      </c>
      <c r="O2729" s="13">
        <f>+VLOOKUP(B2729,'[1]Contratos electrónicos SECOP II'!$D$1:$AZ$3653,15,FALSE)</f>
        <v>45611</v>
      </c>
      <c r="P2729" s="15">
        <f t="shared" si="95"/>
        <v>75</v>
      </c>
      <c r="Q2729" s="11" t="s">
        <v>874</v>
      </c>
      <c r="R2729" s="11">
        <f>+VLOOKUP(B2729,[2]Hoja2!$A$3:$C$3503,3,FALSE)</f>
        <v>8997450</v>
      </c>
      <c r="S2729" s="11">
        <f t="shared" si="93"/>
        <v>0</v>
      </c>
      <c r="T2729" s="22">
        <f t="shared" si="94"/>
        <v>100</v>
      </c>
      <c r="U2729" s="5">
        <v>0</v>
      </c>
      <c r="V2729" s="10" t="s">
        <v>9412</v>
      </c>
    </row>
    <row r="2730" spans="1:22" s="4" customFormat="1" ht="51" x14ac:dyDescent="0.2">
      <c r="A2730" s="5" t="s">
        <v>8412</v>
      </c>
      <c r="B2730" s="5" t="s">
        <v>8412</v>
      </c>
      <c r="C2730" s="5" t="str">
        <f>+VLOOKUP(B2730,[2]Hoja1!$H$1:$I$5207,2,FALSE)</f>
        <v>CONTRATO DE PRESTACION DE SERVICIOS DE APOYO A LA GESTION</v>
      </c>
      <c r="D2730" s="6" t="str">
        <f>+VLOOKUP(B2730,'[1]Contratistas-REP legal'!$C$1:$Z$3995,3,FALSE)</f>
        <v>EDWIN ANDRES OSORIO RUIZ</v>
      </c>
      <c r="E2730" s="6">
        <f>+VLOOKUP(B2730,'[1]Contratistas-REP legal'!$C$1:$Z$3995,5,FALSE)</f>
        <v>80727987</v>
      </c>
      <c r="F2730" s="7" t="s">
        <v>829</v>
      </c>
      <c r="G2730" s="8">
        <f>+VLOOKUP(B2730,'[1]Contratistas-REP legal'!$C$1:$Z$3995,17,FALSE)</f>
        <v>0</v>
      </c>
      <c r="H2730" s="9" t="str">
        <f>+VLOOKUP(B2730,'[1]Contratos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30" s="5" t="str">
        <f>+VLOOKUP(B2730,'[1]Contratos electrónicos SECOP II'!$D$1:$AZ$3653,23,FALSE)</f>
        <v>Inversión</v>
      </c>
      <c r="J2730" s="5"/>
      <c r="K2730" s="5" t="str">
        <f>+VLOOKUP(B2730,'[1]Contratos electrónicos SECOP II'!$D$1:$AZ$3653,26,FALSE)</f>
        <v>O23011733012024008608122</v>
      </c>
      <c r="L2730" s="11">
        <f>+VLOOKUP(B2730,'[1]Contratos electrónicos SECOP II'!$D$1:$AZ$3653,29,FALSE)</f>
        <v>8997450</v>
      </c>
      <c r="M2730" s="13">
        <v>45530</v>
      </c>
      <c r="N2730" s="13">
        <f>+VLOOKUP(B2730,'[1]Contratos electrónicos SECOP II'!$D$1:$AZ$3653,14,FALSE)</f>
        <v>45537</v>
      </c>
      <c r="O2730" s="13">
        <f>+VLOOKUP(B2730,'[1]Contratos electrónicos SECOP II'!$D$1:$AZ$3653,15,FALSE)</f>
        <v>45611</v>
      </c>
      <c r="P2730" s="15">
        <f t="shared" si="95"/>
        <v>75</v>
      </c>
      <c r="Q2730" s="11" t="s">
        <v>874</v>
      </c>
      <c r="R2730" s="11">
        <f>+VLOOKUP(B2730,[2]Hoja2!$A$3:$C$3503,3,FALSE)</f>
        <v>8997450</v>
      </c>
      <c r="S2730" s="11">
        <f t="shared" si="93"/>
        <v>0</v>
      </c>
      <c r="T2730" s="22">
        <f t="shared" si="94"/>
        <v>100</v>
      </c>
      <c r="U2730" s="5">
        <v>0</v>
      </c>
      <c r="V2730" s="10" t="s">
        <v>9413</v>
      </c>
    </row>
    <row r="2731" spans="1:22" s="4" customFormat="1" ht="51" x14ac:dyDescent="0.2">
      <c r="A2731" s="5" t="s">
        <v>8413</v>
      </c>
      <c r="B2731" s="5" t="s">
        <v>8413</v>
      </c>
      <c r="C2731" s="5" t="str">
        <f>+VLOOKUP(B2731,[2]Hoja1!$H$1:$I$5207,2,FALSE)</f>
        <v>CONTRATO DE COPRODUCCION</v>
      </c>
      <c r="D2731" s="6" t="str">
        <f>+VLOOKUP(B2731,'[1]Contratistas-REP legal'!$C$1:$Z$3995,3,FALSE)</f>
        <v>BIOMA AGENCIA DE ARTISTAS S.A.S</v>
      </c>
      <c r="E2731" s="6">
        <f>+VLOOKUP(B2731,'[1]Contratistas-REP legal'!$C$1:$Z$3995,5,FALSE)</f>
        <v>901839618</v>
      </c>
      <c r="F2731" s="7" t="s">
        <v>829</v>
      </c>
      <c r="G2731" s="8">
        <f>+VLOOKUP(B2731,'[1]Contratistas-REP legal'!$C$1:$Z$3995,17,FALSE)</f>
        <v>0</v>
      </c>
      <c r="H2731" s="9" t="str">
        <f>+VLOOKUP(B2731,'[1]Contratos electrónicos SECOP II'!$D$1:$AZ$3653,33,FALSE)</f>
        <v>REALIZAR LA COPRODUCCIÓN PARA EL DESARROLLO DEL EVENTO DENOMINADO "WITCHTRAP, OCULTUS, SEÑORES HEREJÍA", DE ACUERDO CON LOS LINEAMIENTOS DEL COMITÉ DE PROGRAMACIÓN Y CURADURÍA DE LA SUBDIRECCIÓN DE EQUIPAMIENTOS CULTURALES DE LA ENTIDAD.</v>
      </c>
      <c r="I2731" s="5" t="str">
        <f>+VLOOKUP(B2731,'[1]Contratos electrónicos SECOP II'!$D$1:$AZ$3653,23,FALSE)</f>
        <v>Inversión</v>
      </c>
      <c r="J2731" s="5"/>
      <c r="K2731" s="5" t="str">
        <f>+VLOOKUP(B2731,'[1]Contratos electrónicos SECOP II'!$D$1:$AZ$3653,26,FALSE)</f>
        <v>O23011733012024008705073</v>
      </c>
      <c r="L2731" s="11">
        <f>+VLOOKUP(B2731,'[1]Contratos electrónicos SECOP II'!$D$1:$AZ$3653,29,FALSE)</f>
        <v>68670000</v>
      </c>
      <c r="M2731" s="13">
        <v>45530</v>
      </c>
      <c r="N2731" s="13">
        <f>+VLOOKUP(B2731,'[1]Contratos electrónicos SECOP II'!$D$1:$AZ$3653,14,FALSE)</f>
        <v>45534</v>
      </c>
      <c r="O2731" s="13">
        <f>+VLOOKUP(B2731,'[1]Contratos electrónicos SECOP II'!$D$1:$AZ$3653,15,FALSE)</f>
        <v>45579</v>
      </c>
      <c r="P2731" s="15">
        <f t="shared" si="95"/>
        <v>46</v>
      </c>
      <c r="Q2731" s="11" t="s">
        <v>874</v>
      </c>
      <c r="R2731" s="11">
        <f>+VLOOKUP(B2731,[2]Hoja2!$A$3:$C$3503,3,FALSE)</f>
        <v>13000000</v>
      </c>
      <c r="S2731" s="11">
        <f t="shared" si="93"/>
        <v>55670000</v>
      </c>
      <c r="T2731" s="22">
        <f t="shared" si="94"/>
        <v>18.931119848551042</v>
      </c>
      <c r="U2731" s="5">
        <v>0</v>
      </c>
      <c r="V2731" s="10" t="s">
        <v>9414</v>
      </c>
    </row>
    <row r="2732" spans="1:22" s="4" customFormat="1" ht="51" x14ac:dyDescent="0.2">
      <c r="A2732" s="5" t="s">
        <v>8414</v>
      </c>
      <c r="B2732" s="5" t="s">
        <v>8414</v>
      </c>
      <c r="C2732" s="5" t="str">
        <f>+VLOOKUP(B2732,[2]Hoja1!$H$1:$I$5207,2,FALSE)</f>
        <v>CONTRATO DE PRESTACION DE SERVICIOS DE APOYO A LA GESTION</v>
      </c>
      <c r="D2732" s="6" t="str">
        <f>+VLOOKUP(B2732,'[1]Contratistas-REP legal'!$C$1:$Z$3995,3,FALSE)</f>
        <v>GERARDO CORAL NARVAEZ</v>
      </c>
      <c r="E2732" s="6">
        <f>+VLOOKUP(B2732,'[1]Contratistas-REP legal'!$C$1:$Z$3995,5,FALSE)</f>
        <v>80491335</v>
      </c>
      <c r="F2732" s="7" t="s">
        <v>829</v>
      </c>
      <c r="G2732" s="8">
        <f>+VLOOKUP(B2732,'[1]Contratistas-REP legal'!$C$1:$Z$3995,17,FALSE)</f>
        <v>0</v>
      </c>
      <c r="H2732" s="9" t="str">
        <f>+VLOOKUP(B2732,'[1]Contratos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732" s="5" t="str">
        <f>+VLOOKUP(B2732,'[1]Contratos electrónicos SECOP II'!$D$1:$AZ$3653,23,FALSE)</f>
        <v>Inversión</v>
      </c>
      <c r="J2732" s="5"/>
      <c r="K2732" s="5" t="str">
        <f>+VLOOKUP(B2732,'[1]Contratos electrónicos SECOP II'!$D$1:$AZ$3653,26,FALSE)</f>
        <v>O23011733012024006408122</v>
      </c>
      <c r="L2732" s="11">
        <f>+VLOOKUP(B2732,'[1]Contratos electrónicos SECOP II'!$D$1:$AZ$3653,29,FALSE)</f>
        <v>11900000</v>
      </c>
      <c r="M2732" s="13">
        <v>45530</v>
      </c>
      <c r="N2732" s="13">
        <f>+VLOOKUP(B2732,'[1]Contratos electrónicos SECOP II'!$D$1:$AZ$3653,14,FALSE)</f>
        <v>45539</v>
      </c>
      <c r="O2732" s="13">
        <f>+VLOOKUP(B2732,'[1]Contratos electrónicos SECOP II'!$D$1:$AZ$3653,15,FALSE)</f>
        <v>45641</v>
      </c>
      <c r="P2732" s="15">
        <f t="shared" si="95"/>
        <v>103</v>
      </c>
      <c r="Q2732" s="11" t="s">
        <v>874</v>
      </c>
      <c r="R2732" s="11">
        <f>+VLOOKUP(B2732,[2]Hoja2!$A$3:$C$3503,3,FALSE)</f>
        <v>11900000</v>
      </c>
      <c r="S2732" s="11">
        <f t="shared" si="93"/>
        <v>0</v>
      </c>
      <c r="T2732" s="22">
        <f t="shared" si="94"/>
        <v>100</v>
      </c>
      <c r="U2732" s="5">
        <v>0</v>
      </c>
      <c r="V2732" s="10" t="s">
        <v>9415</v>
      </c>
    </row>
    <row r="2733" spans="1:22" s="4" customFormat="1" ht="51" x14ac:dyDescent="0.2">
      <c r="A2733" s="5" t="s">
        <v>8415</v>
      </c>
      <c r="B2733" s="5" t="s">
        <v>8415</v>
      </c>
      <c r="C2733" s="5" t="str">
        <f>+VLOOKUP(B2733,[2]Hoja1!$H$1:$I$5207,2,FALSE)</f>
        <v>CONTRATO DE PRESTACION DE SERVICIOS DE APOYO A LA GESTION</v>
      </c>
      <c r="D2733" s="6" t="str">
        <f>+VLOOKUP(B2733,'[1]Contratistas-REP legal'!$C$1:$Z$3995,3,FALSE)</f>
        <v>LINDA JANNETH NAVARRO CASTELLANOS</v>
      </c>
      <c r="E2733" s="6">
        <f>+VLOOKUP(B2733,'[1]Contratistas-REP legal'!$C$1:$Z$3995,5,FALSE)</f>
        <v>1032457933</v>
      </c>
      <c r="F2733" s="7" t="s">
        <v>829</v>
      </c>
      <c r="G2733" s="8">
        <f>+VLOOKUP(B2733,'[1]Contratistas-REP legal'!$C$1:$Z$3995,17,FALSE)</f>
        <v>0</v>
      </c>
      <c r="H2733" s="9" t="str">
        <f>+VLOOKUP(B2733,'[1]Contratos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733" s="5" t="str">
        <f>+VLOOKUP(B2733,'[1]Contratos electrónicos SECOP II'!$D$1:$AZ$3653,23,FALSE)</f>
        <v>Inversión</v>
      </c>
      <c r="J2733" s="5"/>
      <c r="K2733" s="5" t="str">
        <f>+VLOOKUP(B2733,'[1]Contratos electrónicos SECOP II'!$D$1:$AZ$3653,26,FALSE)</f>
        <v>O23011733012024006408122</v>
      </c>
      <c r="L2733" s="11">
        <f>+VLOOKUP(B2733,'[1]Contratos electrónicos SECOP II'!$D$1:$AZ$3653,29,FALSE)</f>
        <v>10200000</v>
      </c>
      <c r="M2733" s="13">
        <v>45530</v>
      </c>
      <c r="N2733" s="13">
        <f>+VLOOKUP(B2733,'[1]Contratos electrónicos SECOP II'!$D$1:$AZ$3653,14,FALSE)</f>
        <v>45537</v>
      </c>
      <c r="O2733" s="13">
        <f>+VLOOKUP(B2733,'[1]Contratos electrónicos SECOP II'!$D$1:$AZ$3653,15,FALSE)</f>
        <v>45626</v>
      </c>
      <c r="P2733" s="15">
        <f t="shared" si="95"/>
        <v>90</v>
      </c>
      <c r="Q2733" s="11" t="s">
        <v>874</v>
      </c>
      <c r="R2733" s="11">
        <f>+VLOOKUP(B2733,[2]Hoja2!$A$3:$C$3503,3,FALSE)</f>
        <v>10200000</v>
      </c>
      <c r="S2733" s="11">
        <f t="shared" si="93"/>
        <v>0</v>
      </c>
      <c r="T2733" s="22">
        <f t="shared" si="94"/>
        <v>100</v>
      </c>
      <c r="U2733" s="5">
        <v>1</v>
      </c>
      <c r="V2733" s="10" t="s">
        <v>9416</v>
      </c>
    </row>
    <row r="2734" spans="1:22" s="4" customFormat="1" ht="51" x14ac:dyDescent="0.2">
      <c r="A2734" s="5" t="s">
        <v>8416</v>
      </c>
      <c r="B2734" s="5" t="s">
        <v>8416</v>
      </c>
      <c r="C2734" s="5" t="str">
        <f>+VLOOKUP(B2734,[2]Hoja1!$H$1:$I$5207,2,FALSE)</f>
        <v>CONTRATO DE PRESTACION DE SERVICIOS PROFESIONALES</v>
      </c>
      <c r="D2734" s="6" t="str">
        <f>+VLOOKUP(B2734,'[1]Contratistas-REP legal'!$C$1:$Z$3995,3,FALSE)</f>
        <v>JOHANA CAROLINA MANCIPE LUGO</v>
      </c>
      <c r="E2734" s="6">
        <f>+VLOOKUP(B2734,'[1]Contratistas-REP legal'!$C$1:$Z$3995,5,FALSE)</f>
        <v>53081868</v>
      </c>
      <c r="F2734" s="7" t="s">
        <v>829</v>
      </c>
      <c r="G2734" s="8">
        <f>+VLOOKUP(B2734,'[1]Contratistas-REP legal'!$C$1:$Z$3995,17,FALSE)</f>
        <v>0</v>
      </c>
      <c r="H2734" s="9" t="str">
        <f>+VLOOKUP(B2734,'[1]Contratos electrónicos SECOP II'!$D$1:$AZ$3653,33,FALSE)</f>
        <v>Prestar servicios profesionales a la Subdireccion Administrativa y Financiera -Talento Humano del Instituto Distrital de las Artes - IDARTES, realizando el apoyo en la optimización del proceso de liquidación de la nomina, seguridad social y parafiscales, así como la gestion y control de las Horas extras y compensatorios de acuerdo a la normatividad vigente.</v>
      </c>
      <c r="I2734" s="5" t="str">
        <f>+VLOOKUP(B2734,'[1]Contratos electrónicos SECOP II'!$D$1:$AZ$3653,23,FALSE)</f>
        <v>Inversión</v>
      </c>
      <c r="J2734" s="5"/>
      <c r="K2734" s="5" t="str">
        <f>+VLOOKUP(B2734,'[1]Contratos electrónicos SECOP II'!$D$1:$AZ$3653,26,FALSE)</f>
        <v>O23011745992024008506031</v>
      </c>
      <c r="L2734" s="11">
        <f>+VLOOKUP(B2734,'[1]Contratos electrónicos SECOP II'!$D$1:$AZ$3653,29,FALSE)</f>
        <v>17850000</v>
      </c>
      <c r="M2734" s="13">
        <v>45530</v>
      </c>
      <c r="N2734" s="13">
        <f>+VLOOKUP(B2734,'[1]Contratos electrónicos SECOP II'!$D$1:$AZ$3653,14,FALSE)</f>
        <v>45531</v>
      </c>
      <c r="O2734" s="13">
        <f>+VLOOKUP(B2734,'[1]Contratos electrónicos SECOP II'!$D$1:$AZ$3653,15,FALSE)</f>
        <v>45686</v>
      </c>
      <c r="P2734" s="15">
        <f t="shared" si="95"/>
        <v>156</v>
      </c>
      <c r="Q2734" s="11" t="s">
        <v>874</v>
      </c>
      <c r="R2734" s="11">
        <f>+VLOOKUP(B2734,[2]Hoja2!$A$3:$C$3503,3,FALSE)</f>
        <v>12250000</v>
      </c>
      <c r="S2734" s="11">
        <f t="shared" si="93"/>
        <v>5600000</v>
      </c>
      <c r="T2734" s="22">
        <f t="shared" si="94"/>
        <v>68.627450980392155</v>
      </c>
      <c r="U2734" s="5">
        <v>1</v>
      </c>
      <c r="V2734" s="10" t="s">
        <v>9417</v>
      </c>
    </row>
    <row r="2735" spans="1:22" s="4" customFormat="1" ht="51" x14ac:dyDescent="0.2">
      <c r="A2735" s="5" t="s">
        <v>8417</v>
      </c>
      <c r="B2735" s="5" t="s">
        <v>8417</v>
      </c>
      <c r="C2735" s="5" t="str">
        <f>+VLOOKUP(B2735,[2]Hoja1!$H$1:$I$5207,2,FALSE)</f>
        <v>CONTRATO DE PRESTACION DE SERVICIOS PROFESIONALES</v>
      </c>
      <c r="D2735" s="6" t="str">
        <f>+VLOOKUP(B2735,'[1]Contratistas-REP legal'!$C$1:$Z$3995,3,FALSE)</f>
        <v>LEYDI MARCELA GALINDO CIFUENTES</v>
      </c>
      <c r="E2735" s="6">
        <f>+VLOOKUP(B2735,'[1]Contratistas-REP legal'!$C$1:$Z$3995,5,FALSE)</f>
        <v>1033704697</v>
      </c>
      <c r="F2735" s="7" t="s">
        <v>829</v>
      </c>
      <c r="G2735" s="8">
        <f>+VLOOKUP(B2735,'[1]Contratistas-REP legal'!$C$1:$Z$3995,17,FALSE)</f>
        <v>0</v>
      </c>
      <c r="H2735" s="9" t="str">
        <f>+VLOOKUP(B2735,'[1]Contratos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35" s="5" t="str">
        <f>+VLOOKUP(B2735,'[1]Contratos electrónicos SECOP II'!$D$1:$AZ$3653,23,FALSE)</f>
        <v>Inversión</v>
      </c>
      <c r="J2735" s="5"/>
      <c r="K2735" s="5" t="str">
        <f>+VLOOKUP(B2735,'[1]Contratos electrónicos SECOP II'!$D$1:$AZ$3653,26,FALSE)</f>
        <v>O23011733012024006408122</v>
      </c>
      <c r="L2735" s="11">
        <f>+VLOOKUP(B2735,'[1]Contratos electrónicos SECOP II'!$D$1:$AZ$3653,29,FALSE)</f>
        <v>6800000</v>
      </c>
      <c r="M2735" s="13">
        <v>45531</v>
      </c>
      <c r="N2735" s="13">
        <f>+VLOOKUP(B2735,'[1]Contratos electrónicos SECOP II'!$D$1:$AZ$3653,14,FALSE)</f>
        <v>45537</v>
      </c>
      <c r="O2735" s="13">
        <f>+VLOOKUP(B2735,'[1]Contratos electrónicos SECOP II'!$D$1:$AZ$3653,15,FALSE)</f>
        <v>45596</v>
      </c>
      <c r="P2735" s="15">
        <f t="shared" si="95"/>
        <v>60</v>
      </c>
      <c r="Q2735" s="11" t="s">
        <v>874</v>
      </c>
      <c r="R2735" s="11">
        <f>+VLOOKUP(B2735,[2]Hoja2!$A$3:$C$3503,3,FALSE)</f>
        <v>6800000</v>
      </c>
      <c r="S2735" s="11">
        <f t="shared" si="93"/>
        <v>0</v>
      </c>
      <c r="T2735" s="22">
        <f t="shared" si="94"/>
        <v>100</v>
      </c>
      <c r="U2735" s="5">
        <v>0</v>
      </c>
      <c r="V2735" s="10" t="s">
        <v>9418</v>
      </c>
    </row>
    <row r="2736" spans="1:22" s="4" customFormat="1" ht="51" x14ac:dyDescent="0.2">
      <c r="A2736" s="5" t="s">
        <v>8418</v>
      </c>
      <c r="B2736" s="5" t="s">
        <v>8418</v>
      </c>
      <c r="C2736" s="5" t="str">
        <f>+VLOOKUP(B2736,[2]Hoja1!$H$1:$I$5207,2,FALSE)</f>
        <v>CONTRATO DE PRESTACION DE SERVICIOS PROFESIONALES</v>
      </c>
      <c r="D2736" s="6" t="str">
        <f>+VLOOKUP(B2736,'[1]Contratistas-REP legal'!$C$1:$Z$3995,3,FALSE)</f>
        <v>RONAL MAURICIO PAVA RAMIREZ</v>
      </c>
      <c r="E2736" s="6">
        <f>+VLOOKUP(B2736,'[1]Contratistas-REP legal'!$C$1:$Z$3995,5,FALSE)</f>
        <v>79003704</v>
      </c>
      <c r="F2736" s="7" t="s">
        <v>829</v>
      </c>
      <c r="G2736" s="8">
        <f>+VLOOKUP(B2736,'[1]Contratistas-REP legal'!$C$1:$Z$3995,17,FALSE)</f>
        <v>0</v>
      </c>
      <c r="H2736" s="9" t="str">
        <f>+VLOOKUP(B2736,'[1]Contratos electrónicos SECOP II'!$D$1:$AZ$3653,33,FALSE)</f>
        <v>Prestar servicios profesionales al Instituto Distrital De Las Artes - IDARTES Subdirección Administrativa y Financiera para desarrollar actividades logísticas, administrativas y de apoyo a la supervisión de los contratos asociados a las Unidades de Gestión de Servicios Generales.</v>
      </c>
      <c r="I2736" s="5" t="str">
        <f>+VLOOKUP(B2736,'[1]Contratos electrónicos SECOP II'!$D$1:$AZ$3653,23,FALSE)</f>
        <v>Inversión</v>
      </c>
      <c r="J2736" s="5"/>
      <c r="K2736" s="5" t="str">
        <f>+VLOOKUP(B2736,'[1]Contratos electrónicos SECOP II'!$D$1:$AZ$3653,26,FALSE)</f>
        <v>O23011745992024008506016</v>
      </c>
      <c r="L2736" s="11">
        <f>+VLOOKUP(B2736,'[1]Contratos electrónicos SECOP II'!$D$1:$AZ$3653,29,FALSE)</f>
        <v>20000000</v>
      </c>
      <c r="M2736" s="13">
        <v>45527</v>
      </c>
      <c r="N2736" s="13">
        <f>+VLOOKUP(B2736,'[1]Contratos electrónicos SECOP II'!$D$1:$AZ$3653,14,FALSE)</f>
        <v>45532</v>
      </c>
      <c r="O2736" s="13">
        <f>+VLOOKUP(B2736,'[1]Contratos electrónicos SECOP II'!$D$1:$AZ$3653,15,FALSE)</f>
        <v>45653</v>
      </c>
      <c r="P2736" s="15">
        <f t="shared" si="95"/>
        <v>122</v>
      </c>
      <c r="Q2736" s="11" t="s">
        <v>874</v>
      </c>
      <c r="R2736" s="11">
        <f>+VLOOKUP(B2736,[2]Hoja2!$A$3:$C$3503,3,FALSE)</f>
        <v>15000000</v>
      </c>
      <c r="S2736" s="11">
        <f t="shared" si="93"/>
        <v>5000000</v>
      </c>
      <c r="T2736" s="22">
        <f t="shared" si="94"/>
        <v>75</v>
      </c>
      <c r="U2736" s="5">
        <v>1</v>
      </c>
      <c r="V2736" s="10" t="s">
        <v>9419</v>
      </c>
    </row>
    <row r="2737" spans="1:22" s="4" customFormat="1" ht="51" x14ac:dyDescent="0.2">
      <c r="A2737" s="5" t="s">
        <v>8419</v>
      </c>
      <c r="B2737" s="5" t="s">
        <v>8419</v>
      </c>
      <c r="C2737" s="5" t="str">
        <f>+VLOOKUP(B2737,[2]Hoja1!$H$1:$I$5207,2,FALSE)</f>
        <v>CONTRATO DE PRESTACION DE SERVICIOS DE APOYO A LA GESTION</v>
      </c>
      <c r="D2737" s="6" t="str">
        <f>+VLOOKUP(B2737,'[1]Contratistas-REP legal'!$C$1:$Z$3995,3,FALSE)</f>
        <v>HECTOR MARIO BALLESTEROS PUYO</v>
      </c>
      <c r="E2737" s="6">
        <f>+VLOOKUP(B2737,'[1]Contratistas-REP legal'!$C$1:$Z$3995,5,FALSE)</f>
        <v>1022972985</v>
      </c>
      <c r="F2737" s="7" t="s">
        <v>829</v>
      </c>
      <c r="G2737" s="8">
        <f>+VLOOKUP(B2737,'[1]Contratistas-REP legal'!$C$1:$Z$3995,17,FALSE)</f>
        <v>0</v>
      </c>
      <c r="H2737" s="9" t="str">
        <f>+VLOOKUP(B2737,'[1]Contratos electrónicos SECOP II'!$D$1:$AZ$3653,33,FALSE)</f>
        <v>restar servicios de apoyo a la gestión al Idartes - Subdirección de Formación Artística en el apoyo al proceso de creación, implementación y documentación de acciones artístico pedagógicas territoriales de los componentes del Programa Nidos.</v>
      </c>
      <c r="I2737" s="5" t="str">
        <f>+VLOOKUP(B2737,'[1]Contratos electrónicos SECOP II'!$D$1:$AZ$3653,23,FALSE)</f>
        <v>Inversión</v>
      </c>
      <c r="J2737" s="5"/>
      <c r="K2737" s="5" t="str">
        <f>+VLOOKUP(B2737,'[1]Contratos electrónicos SECOP II'!$D$1:$AZ$3653,26,FALSE)</f>
        <v>O23011733012024006408122</v>
      </c>
      <c r="L2737" s="11">
        <f>+VLOOKUP(B2737,'[1]Contratos electrónicos SECOP II'!$D$1:$AZ$3653,29,FALSE)</f>
        <v>5996000</v>
      </c>
      <c r="M2737" s="13">
        <v>45534</v>
      </c>
      <c r="N2737" s="13">
        <f>+VLOOKUP(B2737,'[1]Contratos electrónicos SECOP II'!$D$1:$AZ$3653,14,FALSE)</f>
        <v>45537</v>
      </c>
      <c r="O2737" s="13">
        <f>+VLOOKUP(B2737,'[1]Contratos electrónicos SECOP II'!$D$1:$AZ$3653,15,FALSE)</f>
        <v>45596</v>
      </c>
      <c r="P2737" s="15">
        <f t="shared" si="95"/>
        <v>60</v>
      </c>
      <c r="Q2737" s="11" t="s">
        <v>874</v>
      </c>
      <c r="R2737" s="11">
        <f>+VLOOKUP(B2737,[2]Hoja2!$A$3:$C$3503,3,FALSE)</f>
        <v>5996000</v>
      </c>
      <c r="S2737" s="11">
        <f t="shared" si="93"/>
        <v>0</v>
      </c>
      <c r="T2737" s="22">
        <f t="shared" si="94"/>
        <v>100</v>
      </c>
      <c r="U2737" s="5">
        <v>0</v>
      </c>
      <c r="V2737" s="10" t="s">
        <v>9420</v>
      </c>
    </row>
    <row r="2738" spans="1:22" s="4" customFormat="1" ht="51" x14ac:dyDescent="0.2">
      <c r="A2738" s="5" t="s">
        <v>8420</v>
      </c>
      <c r="B2738" s="5" t="s">
        <v>8420</v>
      </c>
      <c r="C2738" s="5" t="str">
        <f>+VLOOKUP(B2738,[2]Hoja1!$H$1:$I$5207,2,FALSE)</f>
        <v>CONTRATO DE PRESTACION DE SERVICIOS PROFESIONALES</v>
      </c>
      <c r="D2738" s="6" t="str">
        <f>+VLOOKUP(B2738,'[1]Contratistas-REP legal'!$C$1:$Z$3995,3,FALSE)</f>
        <v>PABLO ANDRES GOMEZ RODRIGUEZ</v>
      </c>
      <c r="E2738" s="6">
        <f>+VLOOKUP(B2738,'[1]Contratistas-REP legal'!$C$1:$Z$3995,5,FALSE)</f>
        <v>1022397962</v>
      </c>
      <c r="F2738" s="7" t="s">
        <v>829</v>
      </c>
      <c r="G2738" s="8">
        <f>+VLOOKUP(B2738,'[1]Contratistas-REP legal'!$C$1:$Z$3995,17,FALSE)</f>
        <v>0</v>
      </c>
      <c r="H2738" s="9" t="str">
        <f>+VLOOKUP(B2738,'[1]Contratos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738" s="5" t="str">
        <f>+VLOOKUP(B2738,'[1]Contratos electrónicos SECOP II'!$D$1:$AZ$3653,23,FALSE)</f>
        <v>Inversión</v>
      </c>
      <c r="J2738" s="5"/>
      <c r="K2738" s="5" t="str">
        <f>+VLOOKUP(B2738,'[1]Contratos electrónicos SECOP II'!$D$1:$AZ$3653,26,FALSE)</f>
        <v>O23011733012024008608122</v>
      </c>
      <c r="L2738" s="11">
        <f>+VLOOKUP(B2738,'[1]Contratos electrónicos SECOP II'!$D$1:$AZ$3653,29,FALSE)</f>
        <v>8255605</v>
      </c>
      <c r="M2738" s="13">
        <v>45532</v>
      </c>
      <c r="N2738" s="13">
        <f>+VLOOKUP(B2738,'[1]Contratos electrónicos SECOP II'!$D$1:$AZ$3653,14,FALSE)</f>
        <v>45537</v>
      </c>
      <c r="O2738" s="13">
        <f>+VLOOKUP(B2738,'[1]Contratos electrónicos SECOP II'!$D$1:$AZ$3653,15,FALSE)</f>
        <v>45639</v>
      </c>
      <c r="P2738" s="15">
        <f t="shared" si="95"/>
        <v>103</v>
      </c>
      <c r="Q2738" s="11" t="s">
        <v>874</v>
      </c>
      <c r="R2738" s="11">
        <f>+VLOOKUP(B2738,[2]Hoja2!$A$3:$C$3503,3,FALSE)</f>
        <v>8255605</v>
      </c>
      <c r="S2738" s="11">
        <f t="shared" si="93"/>
        <v>0</v>
      </c>
      <c r="T2738" s="22">
        <f t="shared" si="94"/>
        <v>100</v>
      </c>
      <c r="U2738" s="5">
        <v>1</v>
      </c>
      <c r="V2738" s="10" t="s">
        <v>9421</v>
      </c>
    </row>
    <row r="2739" spans="1:22" s="4" customFormat="1" ht="76.5" x14ac:dyDescent="0.2">
      <c r="A2739" s="5" t="s">
        <v>8421</v>
      </c>
      <c r="B2739" s="5" t="s">
        <v>8421</v>
      </c>
      <c r="C2739" s="5" t="str">
        <f>+VLOOKUP(B2739,[2]Hoja1!$H$1:$I$5207,2,FALSE)</f>
        <v>CONTRATO DE PRESTACION DE SERVICIOS DE APOYO A LA GESTION</v>
      </c>
      <c r="D2739" s="6" t="str">
        <f>+VLOOKUP(B2739,'[1]Contratistas-REP legal'!$C$1:$Z$3995,3,FALSE)</f>
        <v>ANDRES FELIPE GONZALEZ CHARRY</v>
      </c>
      <c r="E2739" s="6">
        <f>+VLOOKUP(B2739,'[1]Contratistas-REP legal'!$C$1:$Z$3995,5,FALSE)</f>
        <v>1110527670</v>
      </c>
      <c r="F2739" s="7" t="s">
        <v>829</v>
      </c>
      <c r="G2739" s="8">
        <f>+VLOOKUP(B2739,'[1]Contratistas-REP legal'!$C$1:$Z$3995,17,FALSE)</f>
        <v>0</v>
      </c>
      <c r="H2739" s="9" t="str">
        <f>+VLOOKUP(B2739,'[1]Contratos electrónicos SECOP II'!$D$1:$AZ$3653,33,FALSE)</f>
        <v>Prestar servicios de apoyo a la gestión para la Subdirección de Formación Artística del
 Idartes, en actividades relacionadas con el soporte técnico nivel uno de sistemas
 operativos, software, hardware, sistemas de información, así como la asistencia en
 actividades de conectividad e infraestructura, mantenimiento preventivo y correctivo
 de los activos tecnológicos de la entidad , alineadas con las solicitudes registradas en la
 mesa de servicios y los proyectos establecidos en el Plan Estratégico</v>
      </c>
      <c r="I2739" s="5" t="str">
        <f>+VLOOKUP(B2739,'[1]Contratos electrónicos SECOP II'!$D$1:$AZ$3653,23,FALSE)</f>
        <v>Inversión</v>
      </c>
      <c r="J2739" s="5"/>
      <c r="K2739" s="5" t="str">
        <f>+VLOOKUP(B2739,'[1]Contratos electrónicos SECOP II'!$D$1:$AZ$3653,26,FALSE)</f>
        <v>O23011733012024008608126</v>
      </c>
      <c r="L2739" s="11">
        <f>+VLOOKUP(B2739,'[1]Contratos electrónicos SECOP II'!$D$1:$AZ$3653,29,FALSE)</f>
        <v>15296000</v>
      </c>
      <c r="M2739" s="13">
        <v>45530</v>
      </c>
      <c r="N2739" s="13">
        <f>+VLOOKUP(B2739,'[1]Contratos electrónicos SECOP II'!$D$1:$AZ$3653,14,FALSE)</f>
        <v>45537</v>
      </c>
      <c r="O2739" s="13">
        <f>+VLOOKUP(B2739,'[1]Contratos electrónicos SECOP II'!$D$1:$AZ$3653,15,FALSE)</f>
        <v>45657</v>
      </c>
      <c r="P2739" s="15">
        <f t="shared" si="95"/>
        <v>121</v>
      </c>
      <c r="Q2739" s="11" t="s">
        <v>874</v>
      </c>
      <c r="R2739" s="11">
        <f>+VLOOKUP(B2739,[2]Hoja2!$A$3:$C$3503,3,FALSE)</f>
        <v>15296000</v>
      </c>
      <c r="S2739" s="11">
        <f t="shared" si="93"/>
        <v>0</v>
      </c>
      <c r="T2739" s="22">
        <f t="shared" si="94"/>
        <v>100</v>
      </c>
      <c r="U2739" s="5">
        <v>1</v>
      </c>
      <c r="V2739" s="10" t="s">
        <v>9422</v>
      </c>
    </row>
    <row r="2740" spans="1:22" s="4" customFormat="1" ht="51" x14ac:dyDescent="0.2">
      <c r="A2740" s="5" t="s">
        <v>8422</v>
      </c>
      <c r="B2740" s="5" t="s">
        <v>8422</v>
      </c>
      <c r="C2740" s="5" t="str">
        <f>+VLOOKUP(B2740,[2]Hoja1!$H$1:$I$5207,2,FALSE)</f>
        <v>CONTRATO DE PRESTACION DE SERVICIOS PROFESIONALES</v>
      </c>
      <c r="D2740" s="6" t="str">
        <f>+VLOOKUP(B2740,'[1]Contratistas-REP legal'!$C$1:$Z$3995,3,FALSE)</f>
        <v>NATALIA CATALINA MARTINEZ ZAPATA</v>
      </c>
      <c r="E2740" s="6">
        <f>+VLOOKUP(B2740,'[1]Contratistas-REP legal'!$C$1:$Z$3995,5,FALSE)</f>
        <v>52997276</v>
      </c>
      <c r="F2740" s="7" t="s">
        <v>829</v>
      </c>
      <c r="G2740" s="8">
        <f>+VLOOKUP(B2740,'[1]Contratistas-REP legal'!$C$1:$Z$3995,17,FALSE)</f>
        <v>0</v>
      </c>
      <c r="H2740" s="9" t="str">
        <f>+VLOOKUP(B2740,'[1]Contratos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40" s="5" t="str">
        <f>+VLOOKUP(B2740,'[1]Contratos electrónicos SECOP II'!$D$1:$AZ$3653,23,FALSE)</f>
        <v>Inversión</v>
      </c>
      <c r="J2740" s="5"/>
      <c r="K2740" s="5" t="str">
        <f>+VLOOKUP(B2740,'[1]Contratos electrónicos SECOP II'!$D$1:$AZ$3653,26,FALSE)</f>
        <v>O23011733012024008608126</v>
      </c>
      <c r="L2740" s="11">
        <f>+VLOOKUP(B2740,'[1]Contratos electrónicos SECOP II'!$D$1:$AZ$3653,29,FALSE)</f>
        <v>8997450</v>
      </c>
      <c r="M2740" s="13">
        <v>45530</v>
      </c>
      <c r="N2740" s="13">
        <f>+VLOOKUP(B2740,'[1]Contratos electrónicos SECOP II'!$D$1:$AZ$3653,14,FALSE)</f>
        <v>45537</v>
      </c>
      <c r="O2740" s="13">
        <f>+VLOOKUP(B2740,'[1]Contratos electrónicos SECOP II'!$D$1:$AZ$3653,15,FALSE)</f>
        <v>45611</v>
      </c>
      <c r="P2740" s="15">
        <f t="shared" si="95"/>
        <v>75</v>
      </c>
      <c r="Q2740" s="11" t="s">
        <v>874</v>
      </c>
      <c r="R2740" s="11">
        <f>+VLOOKUP(B2740,[2]Hoja2!$A$3:$C$3503,3,FALSE)</f>
        <v>8997450</v>
      </c>
      <c r="S2740" s="11">
        <f t="shared" si="93"/>
        <v>0</v>
      </c>
      <c r="T2740" s="22">
        <f t="shared" si="94"/>
        <v>100</v>
      </c>
      <c r="U2740" s="5">
        <v>0</v>
      </c>
      <c r="V2740" s="10" t="s">
        <v>9423</v>
      </c>
    </row>
    <row r="2741" spans="1:22" s="4" customFormat="1" ht="51" x14ac:dyDescent="0.2">
      <c r="A2741" s="5" t="s">
        <v>8423</v>
      </c>
      <c r="B2741" s="5" t="s">
        <v>8423</v>
      </c>
      <c r="C2741" s="5" t="str">
        <f>+VLOOKUP(B2741,[2]Hoja1!$H$1:$I$5207,2,FALSE)</f>
        <v>CONTRATO DE PRESTACION DE SERVICIOS PROFESIONALES</v>
      </c>
      <c r="D2741" s="6" t="str">
        <f>+VLOOKUP(B2741,'[1]Contratistas-REP legal'!$C$1:$Z$3995,3,FALSE)</f>
        <v>DAVID ANDRES PERALTA NUÑEZ</v>
      </c>
      <c r="E2741" s="6">
        <f>+VLOOKUP(B2741,'[1]Contratistas-REP legal'!$C$1:$Z$3995,5,FALSE)</f>
        <v>80794200</v>
      </c>
      <c r="F2741" s="7" t="s">
        <v>829</v>
      </c>
      <c r="G2741" s="8">
        <f>+VLOOKUP(B2741,'[1]Contratistas-REP legal'!$C$1:$Z$3995,17,FALSE)</f>
        <v>0</v>
      </c>
      <c r="H2741" s="9" t="str">
        <f>+VLOOKUP(B2741,'[1]Contratos electrónicos SECOP II'!$D$1:$AZ$3653,33,FALSE)</f>
        <v>Prestar servicios profesionales al Instituto Distrital de las Artes - IDARTES - Subdirección de Formación Artística, con el propósito de brindar apoyo en temas pedagógicos, administrativos, operativos y de análisis de información del componente pedagógico del Programa Crea.</v>
      </c>
      <c r="I2741" s="5" t="str">
        <f>+VLOOKUP(B2741,'[1]Contratos electrónicos SECOP II'!$D$1:$AZ$3653,23,FALSE)</f>
        <v>Inversión</v>
      </c>
      <c r="J2741" s="5"/>
      <c r="K2741" s="5" t="str">
        <f>+VLOOKUP(B2741,'[1]Contratos electrónicos SECOP II'!$D$1:$AZ$3653,26,FALSE)</f>
        <v>O23011733012024008608126</v>
      </c>
      <c r="L2741" s="11">
        <f>+VLOOKUP(B2741,'[1]Contratos electrónicos SECOP II'!$D$1:$AZ$3653,29,FALSE)</f>
        <v>18920000</v>
      </c>
      <c r="M2741" s="13">
        <v>45533</v>
      </c>
      <c r="N2741" s="13">
        <f>+VLOOKUP(B2741,'[1]Contratos electrónicos SECOP II'!$D$1:$AZ$3653,14,FALSE)</f>
        <v>45534</v>
      </c>
      <c r="O2741" s="13">
        <f>+VLOOKUP(B2741,'[1]Contratos electrónicos SECOP II'!$D$1:$AZ$3653,15,FALSE)</f>
        <v>45657</v>
      </c>
      <c r="P2741" s="15">
        <f t="shared" si="95"/>
        <v>124</v>
      </c>
      <c r="Q2741" s="11" t="s">
        <v>874</v>
      </c>
      <c r="R2741" s="11">
        <f>+VLOOKUP(B2741,[2]Hoja2!$A$3:$C$3503,3,FALSE)</f>
        <v>18920000</v>
      </c>
      <c r="S2741" s="11">
        <f t="shared" si="93"/>
        <v>0</v>
      </c>
      <c r="T2741" s="22">
        <f t="shared" si="94"/>
        <v>100</v>
      </c>
      <c r="U2741" s="5">
        <v>0</v>
      </c>
      <c r="V2741" s="10" t="s">
        <v>9424</v>
      </c>
    </row>
    <row r="2742" spans="1:22" s="4" customFormat="1" ht="51" x14ac:dyDescent="0.2">
      <c r="A2742" s="5" t="s">
        <v>8424</v>
      </c>
      <c r="B2742" s="5" t="s">
        <v>8424</v>
      </c>
      <c r="C2742" s="5" t="str">
        <f>+VLOOKUP(B2742,[2]Hoja1!$H$1:$I$5207,2,FALSE)</f>
        <v>CONTRATO DE PRESTACION DE SERVICIOS PROFESIONALES</v>
      </c>
      <c r="D2742" s="6" t="str">
        <f>+VLOOKUP(B2742,'[1]Contratistas-REP legal'!$C$1:$Z$3995,3,FALSE)</f>
        <v>JANNETH ALICIA SANABRIA MANTILLA</v>
      </c>
      <c r="E2742" s="6">
        <f>+VLOOKUP(B2742,'[1]Contratistas-REP legal'!$C$1:$Z$3995,5,FALSE)</f>
        <v>36666361</v>
      </c>
      <c r="F2742" s="7" t="s">
        <v>829</v>
      </c>
      <c r="G2742" s="8">
        <f>+VLOOKUP(B2742,'[1]Contratistas-REP legal'!$C$1:$Z$3995,17,FALSE)</f>
        <v>0</v>
      </c>
      <c r="H2742" s="9" t="str">
        <f>+VLOOKUP(B2742,'[1]Contratos electrónicos SECOP II'!$D$1:$AZ$3653,33,FALSE)</f>
        <v>Prestar servicios profesionales al Instituto Distrital de las Artes - Idartes - Subdirección Administrativa y Financiera, en la unidad de gestión de presupuesto, en actividades de seguimiento presupuestal y validación de saldos en la ejecución de giros de la entidad, conforme con la normativa presupuestal que rige la materia.</v>
      </c>
      <c r="I2742" s="5" t="str">
        <f>+VLOOKUP(B2742,'[1]Contratos electrónicos SECOP II'!$D$1:$AZ$3653,23,FALSE)</f>
        <v>Inversión</v>
      </c>
      <c r="J2742" s="5"/>
      <c r="K2742" s="5" t="str">
        <f>+VLOOKUP(B2742,'[1]Contratos electrónicos SECOP II'!$D$1:$AZ$3653,26,FALSE)</f>
        <v>O23011745992024008506023</v>
      </c>
      <c r="L2742" s="11">
        <f>+VLOOKUP(B2742,'[1]Contratos electrónicos SECOP II'!$D$1:$AZ$3653,29,FALSE)</f>
        <v>28325334</v>
      </c>
      <c r="M2742" s="13">
        <v>45530</v>
      </c>
      <c r="N2742" s="13">
        <f>+VLOOKUP(B2742,'[1]Contratos electrónicos SECOP II'!$D$1:$AZ$3653,14,FALSE)</f>
        <v>45531</v>
      </c>
      <c r="O2742" s="13">
        <f>+VLOOKUP(B2742,'[1]Contratos electrónicos SECOP II'!$D$1:$AZ$3653,15,FALSE)</f>
        <v>45688</v>
      </c>
      <c r="P2742" s="15">
        <f t="shared" si="95"/>
        <v>158</v>
      </c>
      <c r="Q2742" s="11" t="s">
        <v>874</v>
      </c>
      <c r="R2742" s="11">
        <f>+VLOOKUP(B2742,[2]Hoja2!$A$3:$C$3503,3,FALSE)</f>
        <v>16661961</v>
      </c>
      <c r="S2742" s="11">
        <f t="shared" si="93"/>
        <v>11663373</v>
      </c>
      <c r="T2742" s="22">
        <f t="shared" si="94"/>
        <v>58.823528788751439</v>
      </c>
      <c r="U2742" s="5">
        <v>1</v>
      </c>
      <c r="V2742" s="10" t="s">
        <v>9425</v>
      </c>
    </row>
    <row r="2743" spans="1:22" s="4" customFormat="1" ht="51" x14ac:dyDescent="0.2">
      <c r="A2743" s="5" t="s">
        <v>8425</v>
      </c>
      <c r="B2743" s="5" t="s">
        <v>8425</v>
      </c>
      <c r="C2743" s="5" t="str">
        <f>+VLOOKUP(B2743,[2]Hoja1!$H$1:$I$5207,2,FALSE)</f>
        <v>CONTRATO DE PRESTACION DE SERVICIOS PROFESIONALES</v>
      </c>
      <c r="D2743" s="6" t="str">
        <f>+VLOOKUP(B2743,'[1]Contratistas-REP legal'!$C$1:$Z$3995,3,FALSE)</f>
        <v>JUAN ESTEBAN RESTREPO MONSALVE</v>
      </c>
      <c r="E2743" s="6">
        <f>+VLOOKUP(B2743,'[1]Contratistas-REP legal'!$C$1:$Z$3995,5,FALSE)</f>
        <v>1020799810</v>
      </c>
      <c r="F2743" s="7" t="s">
        <v>829</v>
      </c>
      <c r="G2743" s="8">
        <f>+VLOOKUP(B2743,'[1]Contratistas-REP legal'!$C$1:$Z$3995,17,FALSE)</f>
        <v>0</v>
      </c>
      <c r="H2743" s="9" t="str">
        <f>+VLOOKUP(B2743,'[1]Contratos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743" s="5" t="str">
        <f>+VLOOKUP(B2743,'[1]Contratos electrónicos SECOP II'!$D$1:$AZ$3653,23,FALSE)</f>
        <v>Inversión</v>
      </c>
      <c r="J2743" s="5"/>
      <c r="K2743" s="5" t="str">
        <f>+VLOOKUP(B2743,'[1]Contratos electrónicos SECOP II'!$D$1:$AZ$3653,26,FALSE)</f>
        <v>O23011733012024008608051</v>
      </c>
      <c r="L2743" s="11">
        <f>+VLOOKUP(B2743,'[1]Contratos electrónicos SECOP II'!$D$1:$AZ$3653,29,FALSE)</f>
        <v>6973181</v>
      </c>
      <c r="M2743" s="13">
        <v>45532</v>
      </c>
      <c r="N2743" s="13">
        <f>+VLOOKUP(B2743,'[1]Contratos electrónicos SECOP II'!$D$1:$AZ$3653,14,FALSE)</f>
        <v>45532</v>
      </c>
      <c r="O2743" s="13">
        <f>+VLOOKUP(B2743,'[1]Contratos electrónicos SECOP II'!$D$1:$AZ$3653,15,FALSE)</f>
        <v>45611</v>
      </c>
      <c r="P2743" s="15">
        <f t="shared" si="95"/>
        <v>80</v>
      </c>
      <c r="Q2743" s="11" t="s">
        <v>874</v>
      </c>
      <c r="R2743" s="11">
        <f>+VLOOKUP(B2743,[2]Hoja2!$A$3:$C$3503,3,FALSE)</f>
        <v>6973181</v>
      </c>
      <c r="S2743" s="11">
        <f t="shared" si="93"/>
        <v>0</v>
      </c>
      <c r="T2743" s="22">
        <f t="shared" si="94"/>
        <v>100</v>
      </c>
      <c r="U2743" s="5">
        <v>0</v>
      </c>
      <c r="V2743" s="10" t="s">
        <v>9426</v>
      </c>
    </row>
    <row r="2744" spans="1:22" s="4" customFormat="1" ht="51" x14ac:dyDescent="0.2">
      <c r="A2744" s="5" t="s">
        <v>8426</v>
      </c>
      <c r="B2744" s="5" t="s">
        <v>8426</v>
      </c>
      <c r="C2744" s="5" t="str">
        <f>+VLOOKUP(B2744,[2]Hoja1!$H$1:$I$5207,2,FALSE)</f>
        <v>CONTRATO DE PRESTACION DE SERVICIOS PROFESIONALES</v>
      </c>
      <c r="D2744" s="6" t="str">
        <f>+VLOOKUP(B2744,'[1]Contratistas-REP legal'!$C$1:$Z$3995,3,FALSE)</f>
        <v>GABRIEL EDUARDO GONZALEZ LEYVA</v>
      </c>
      <c r="E2744" s="6">
        <f>+VLOOKUP(B2744,'[1]Contratistas-REP legal'!$C$1:$Z$3995,5,FALSE)</f>
        <v>74283182</v>
      </c>
      <c r="F2744" s="7" t="s">
        <v>829</v>
      </c>
      <c r="G2744" s="8">
        <f>+VLOOKUP(B2744,'[1]Contratistas-REP legal'!$C$1:$Z$3995,17,FALSE)</f>
        <v>0</v>
      </c>
      <c r="H2744" s="9" t="str">
        <f>+VLOOKUP(B2744,'[1]Contratos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44" s="5" t="str">
        <f>+VLOOKUP(B2744,'[1]Contratos electrónicos SECOP II'!$D$1:$AZ$3653,23,FALSE)</f>
        <v>Inversión</v>
      </c>
      <c r="J2744" s="5"/>
      <c r="K2744" s="5" t="str">
        <f>+VLOOKUP(B2744,'[1]Contratos electrónicos SECOP II'!$D$1:$AZ$3653,26,FALSE)</f>
        <v>O23011733012024006408122</v>
      </c>
      <c r="L2744" s="11">
        <f>+VLOOKUP(B2744,'[1]Contratos electrónicos SECOP II'!$D$1:$AZ$3653,29,FALSE)</f>
        <v>6120000</v>
      </c>
      <c r="M2744" s="13">
        <v>45532</v>
      </c>
      <c r="N2744" s="13">
        <f>+VLOOKUP(B2744,'[1]Contratos electrónicos SECOP II'!$D$1:$AZ$3653,14,FALSE)</f>
        <v>45542</v>
      </c>
      <c r="O2744" s="13">
        <f>+VLOOKUP(B2744,'[1]Contratos electrónicos SECOP II'!$D$1:$AZ$3653,15,FALSE)</f>
        <v>45596</v>
      </c>
      <c r="P2744" s="15">
        <f t="shared" si="95"/>
        <v>55</v>
      </c>
      <c r="Q2744" s="11" t="s">
        <v>874</v>
      </c>
      <c r="R2744" s="11">
        <f>+VLOOKUP(B2744,[2]Hoja2!$A$3:$C$3503,3,FALSE)</f>
        <v>6120000</v>
      </c>
      <c r="S2744" s="11">
        <f t="shared" si="93"/>
        <v>0</v>
      </c>
      <c r="T2744" s="22">
        <f t="shared" si="94"/>
        <v>100</v>
      </c>
      <c r="U2744" s="5">
        <v>0</v>
      </c>
      <c r="V2744" s="10" t="s">
        <v>9427</v>
      </c>
    </row>
    <row r="2745" spans="1:22" s="4" customFormat="1" ht="51" x14ac:dyDescent="0.2">
      <c r="A2745" s="5" t="s">
        <v>8427</v>
      </c>
      <c r="B2745" s="5" t="s">
        <v>8427</v>
      </c>
      <c r="C2745" s="5" t="str">
        <f>+VLOOKUP(B2745,[2]Hoja1!$H$1:$I$5207,2,FALSE)</f>
        <v>CONTRATO DE PRESTACION DE SERVICIOS PROFESIONALES</v>
      </c>
      <c r="D2745" s="6" t="str">
        <f>+VLOOKUP(B2745,'[1]Contratistas-REP legal'!$C$1:$Z$3995,3,FALSE)</f>
        <v>CATALINA ARDILA GUZMAN</v>
      </c>
      <c r="E2745" s="6">
        <f>+VLOOKUP(B2745,'[1]Contratistas-REP legal'!$C$1:$Z$3995,5,FALSE)</f>
        <v>1032426488</v>
      </c>
      <c r="F2745" s="7" t="s">
        <v>829</v>
      </c>
      <c r="G2745" s="8">
        <f>+VLOOKUP(B2745,'[1]Contratistas-REP legal'!$C$1:$Z$3995,17,FALSE)</f>
        <v>0</v>
      </c>
      <c r="H2745" s="9" t="str">
        <f>+VLOOKUP(B2745,'[1]Contratos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45" s="5" t="str">
        <f>+VLOOKUP(B2745,'[1]Contratos electrónicos SECOP II'!$D$1:$AZ$3653,23,FALSE)</f>
        <v>Inversión</v>
      </c>
      <c r="J2745" s="5"/>
      <c r="K2745" s="5" t="str">
        <f>+VLOOKUP(B2745,'[1]Contratos electrónicos SECOP II'!$D$1:$AZ$3653,26,FALSE)</f>
        <v>O23011733012024006408122</v>
      </c>
      <c r="L2745" s="11">
        <f>+VLOOKUP(B2745,'[1]Contratos electrónicos SECOP II'!$D$1:$AZ$3653,29,FALSE)</f>
        <v>6800000</v>
      </c>
      <c r="M2745" s="13">
        <v>45533</v>
      </c>
      <c r="N2745" s="13">
        <f>+VLOOKUP(B2745,'[1]Contratos electrónicos SECOP II'!$D$1:$AZ$3653,14,FALSE)</f>
        <v>45538</v>
      </c>
      <c r="O2745" s="13">
        <f>+VLOOKUP(B2745,'[1]Contratos electrónicos SECOP II'!$D$1:$AZ$3653,15,FALSE)</f>
        <v>45596</v>
      </c>
      <c r="P2745" s="15">
        <f t="shared" si="95"/>
        <v>59</v>
      </c>
      <c r="Q2745" s="11" t="s">
        <v>874</v>
      </c>
      <c r="R2745" s="11">
        <f>+VLOOKUP(B2745,[2]Hoja2!$A$3:$C$3503,3,FALSE)</f>
        <v>6800000</v>
      </c>
      <c r="S2745" s="11">
        <f t="shared" si="93"/>
        <v>0</v>
      </c>
      <c r="T2745" s="22">
        <f t="shared" si="94"/>
        <v>100</v>
      </c>
      <c r="U2745" s="5">
        <v>0</v>
      </c>
      <c r="V2745" s="10" t="s">
        <v>9428</v>
      </c>
    </row>
    <row r="2746" spans="1:22" s="4" customFormat="1" ht="51" x14ac:dyDescent="0.2">
      <c r="A2746" s="5" t="s">
        <v>8428</v>
      </c>
      <c r="B2746" s="5" t="s">
        <v>8428</v>
      </c>
      <c r="C2746" s="5" t="str">
        <f>+VLOOKUP(B2746,[2]Hoja1!$H$1:$I$5207,2,FALSE)</f>
        <v>CONTRATO DE PRESTACION DE SERVICIOS PROFESIONALES</v>
      </c>
      <c r="D2746" s="6" t="str">
        <f>+VLOOKUP(B2746,'[1]Contratistas-REP legal'!$C$1:$Z$3995,3,FALSE)</f>
        <v>ANDREA VARGAS GARZON</v>
      </c>
      <c r="E2746" s="6">
        <f>+VLOOKUP(B2746,'[1]Contratistas-REP legal'!$C$1:$Z$3995,5,FALSE)</f>
        <v>52906936</v>
      </c>
      <c r="F2746" s="7" t="s">
        <v>829</v>
      </c>
      <c r="G2746" s="8">
        <f>+VLOOKUP(B2746,'[1]Contratistas-REP legal'!$C$1:$Z$3995,17,FALSE)</f>
        <v>0</v>
      </c>
      <c r="H2746" s="9" t="str">
        <f>+VLOOKUP(B2746,'[1]Contratos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46" s="5" t="str">
        <f>+VLOOKUP(B2746,'[1]Contratos electrónicos SECOP II'!$D$1:$AZ$3653,23,FALSE)</f>
        <v>Inversión</v>
      </c>
      <c r="J2746" s="5"/>
      <c r="K2746" s="5" t="str">
        <f>+VLOOKUP(B2746,'[1]Contratos electrónicos SECOP II'!$D$1:$AZ$3653,26,FALSE)</f>
        <v>O23011733012024006408122</v>
      </c>
      <c r="L2746" s="11">
        <f>+VLOOKUP(B2746,'[1]Contratos electrónicos SECOP II'!$D$1:$AZ$3653,29,FALSE)</f>
        <v>6800000</v>
      </c>
      <c r="M2746" s="13">
        <v>45537</v>
      </c>
      <c r="N2746" s="13">
        <f>+VLOOKUP(B2746,'[1]Contratos electrónicos SECOP II'!$D$1:$AZ$3653,14,FALSE)</f>
        <v>45539</v>
      </c>
      <c r="O2746" s="13">
        <f>+VLOOKUP(B2746,'[1]Contratos electrónicos SECOP II'!$D$1:$AZ$3653,15,FALSE)</f>
        <v>45596</v>
      </c>
      <c r="P2746" s="15">
        <f t="shared" si="95"/>
        <v>58</v>
      </c>
      <c r="Q2746" s="11" t="s">
        <v>874</v>
      </c>
      <c r="R2746" s="11">
        <f>+VLOOKUP(B2746,[2]Hoja2!$A$3:$C$3503,3,FALSE)</f>
        <v>6800000</v>
      </c>
      <c r="S2746" s="11">
        <f t="shared" si="93"/>
        <v>0</v>
      </c>
      <c r="T2746" s="22">
        <f t="shared" si="94"/>
        <v>100</v>
      </c>
      <c r="U2746" s="5">
        <v>0</v>
      </c>
      <c r="V2746" s="10" t="s">
        <v>9429</v>
      </c>
    </row>
    <row r="2747" spans="1:22" s="4" customFormat="1" ht="51" x14ac:dyDescent="0.2">
      <c r="A2747" s="5" t="s">
        <v>8429</v>
      </c>
      <c r="B2747" s="5" t="s">
        <v>8429</v>
      </c>
      <c r="C2747" s="5" t="str">
        <f>+VLOOKUP(B2747,[2]Hoja1!$H$1:$I$5207,2,FALSE)</f>
        <v>CONTRATO DE PRESTACION DE SERVICIOS PROFESIONALES</v>
      </c>
      <c r="D2747" s="6" t="str">
        <f>+VLOOKUP(B2747,'[1]Contratistas-REP legal'!$C$1:$Z$3995,3,FALSE)</f>
        <v>PAULA SAMANTHA DIAZ MONTERO</v>
      </c>
      <c r="E2747" s="6">
        <f>+VLOOKUP(B2747,'[1]Contratistas-REP legal'!$C$1:$Z$3995,5,FALSE)</f>
        <v>1013623818</v>
      </c>
      <c r="F2747" s="7" t="s">
        <v>829</v>
      </c>
      <c r="G2747" s="8">
        <f>+VLOOKUP(B2747,'[1]Contratistas-REP legal'!$C$1:$Z$3995,17,FALSE)</f>
        <v>0</v>
      </c>
      <c r="H2747" s="9" t="str">
        <f>+VLOOKUP(B2747,'[1]Contratos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47" s="5" t="str">
        <f>+VLOOKUP(B2747,'[1]Contratos electrónicos SECOP II'!$D$1:$AZ$3653,23,FALSE)</f>
        <v>Inversión</v>
      </c>
      <c r="J2747" s="5"/>
      <c r="K2747" s="5" t="str">
        <f>+VLOOKUP(B2747,'[1]Contratos electrónicos SECOP II'!$D$1:$AZ$3653,26,FALSE)</f>
        <v>O23011733012024006408122</v>
      </c>
      <c r="L2747" s="11">
        <f>+VLOOKUP(B2747,'[1]Contratos electrónicos SECOP II'!$D$1:$AZ$3653,29,FALSE)</f>
        <v>5996000</v>
      </c>
      <c r="M2747" s="13">
        <v>45537</v>
      </c>
      <c r="N2747" s="13">
        <f>+VLOOKUP(B2747,'[1]Contratos electrónicos SECOP II'!$D$1:$AZ$3653,14,FALSE)</f>
        <v>45540</v>
      </c>
      <c r="O2747" s="13">
        <f>+VLOOKUP(B2747,'[1]Contratos electrónicos SECOP II'!$D$1:$AZ$3653,15,FALSE)</f>
        <v>45596</v>
      </c>
      <c r="P2747" s="15">
        <f t="shared" si="95"/>
        <v>57</v>
      </c>
      <c r="Q2747" s="11" t="s">
        <v>874</v>
      </c>
      <c r="R2747" s="11">
        <f>+VLOOKUP(B2747,[2]Hoja2!$A$3:$C$3503,3,FALSE)</f>
        <v>5996000</v>
      </c>
      <c r="S2747" s="11">
        <f t="shared" si="93"/>
        <v>0</v>
      </c>
      <c r="T2747" s="22">
        <f t="shared" si="94"/>
        <v>100</v>
      </c>
      <c r="U2747" s="5">
        <v>0</v>
      </c>
      <c r="V2747" s="10" t="s">
        <v>9430</v>
      </c>
    </row>
    <row r="2748" spans="1:22" s="4" customFormat="1" ht="51" x14ac:dyDescent="0.2">
      <c r="A2748" s="5" t="s">
        <v>8430</v>
      </c>
      <c r="B2748" s="5" t="s">
        <v>8430</v>
      </c>
      <c r="C2748" s="5" t="str">
        <f>+VLOOKUP(B2748,[2]Hoja1!$H$1:$I$5207,2,FALSE)</f>
        <v>CONTRATO DE PRESTACION DE SERVICIOS PROFESIONALES</v>
      </c>
      <c r="D2748" s="6" t="str">
        <f>+VLOOKUP(B2748,'[1]Contratistas-REP legal'!$C$1:$Z$3995,3,FALSE)</f>
        <v>SANDY LORENA GOMEZ ROJAS</v>
      </c>
      <c r="E2748" s="6">
        <f>+VLOOKUP(B2748,'[1]Contratistas-REP legal'!$C$1:$Z$3995,5,FALSE)</f>
        <v>1016050324</v>
      </c>
      <c r="F2748" s="7" t="s">
        <v>829</v>
      </c>
      <c r="G2748" s="8">
        <f>+VLOOKUP(B2748,'[1]Contratistas-REP legal'!$C$1:$Z$3995,17,FALSE)</f>
        <v>0</v>
      </c>
      <c r="H2748" s="9" t="str">
        <f>+VLOOKUP(B2748,'[1]Contratos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48" s="5" t="str">
        <f>+VLOOKUP(B2748,'[1]Contratos electrónicos SECOP II'!$D$1:$AZ$3653,23,FALSE)</f>
        <v>Inversión</v>
      </c>
      <c r="J2748" s="5"/>
      <c r="K2748" s="5" t="str">
        <f>+VLOOKUP(B2748,'[1]Contratos electrónicos SECOP II'!$D$1:$AZ$3653,26,FALSE)</f>
        <v>O23011733012024008608126</v>
      </c>
      <c r="L2748" s="11">
        <f>+VLOOKUP(B2748,'[1]Contratos electrónicos SECOP II'!$D$1:$AZ$3653,29,FALSE)</f>
        <v>8997450</v>
      </c>
      <c r="M2748" s="13">
        <v>45537</v>
      </c>
      <c r="N2748" s="13">
        <f>+VLOOKUP(B2748,'[1]Contratos electrónicos SECOP II'!$D$1:$AZ$3653,14,FALSE)</f>
        <v>45540</v>
      </c>
      <c r="O2748" s="13">
        <f>+VLOOKUP(B2748,'[1]Contratos electrónicos SECOP II'!$D$1:$AZ$3653,15,FALSE)</f>
        <v>45611</v>
      </c>
      <c r="P2748" s="15">
        <f t="shared" si="95"/>
        <v>72</v>
      </c>
      <c r="Q2748" s="11" t="s">
        <v>874</v>
      </c>
      <c r="R2748" s="11">
        <f>+VLOOKUP(B2748,[2]Hoja2!$A$3:$C$3503,3,FALSE)</f>
        <v>8997450</v>
      </c>
      <c r="S2748" s="11">
        <f t="shared" si="93"/>
        <v>0</v>
      </c>
      <c r="T2748" s="22">
        <f t="shared" si="94"/>
        <v>100</v>
      </c>
      <c r="U2748" s="5">
        <v>0</v>
      </c>
      <c r="V2748" s="10" t="s">
        <v>9431</v>
      </c>
    </row>
    <row r="2749" spans="1:22" s="4" customFormat="1" ht="51" x14ac:dyDescent="0.2">
      <c r="A2749" s="5" t="s">
        <v>8431</v>
      </c>
      <c r="B2749" s="5" t="s">
        <v>8431</v>
      </c>
      <c r="C2749" s="5" t="str">
        <f>+VLOOKUP(B2749,[2]Hoja1!$H$1:$I$5207,2,FALSE)</f>
        <v>CONTRATO DE PRESTACION DE SERVICIOS DE APOYO A LA GESTION</v>
      </c>
      <c r="D2749" s="6" t="str">
        <f>+VLOOKUP(B2749,'[1]Contratistas-REP legal'!$C$1:$Z$3995,3,FALSE)</f>
        <v>INGRID CAMILA FONSECA MANCERA</v>
      </c>
      <c r="E2749" s="6">
        <f>+VLOOKUP(B2749,'[1]Contratistas-REP legal'!$C$1:$Z$3995,5,FALSE)</f>
        <v>1022411434</v>
      </c>
      <c r="F2749" s="7" t="s">
        <v>829</v>
      </c>
      <c r="G2749" s="8">
        <f>+VLOOKUP(B2749,'[1]Contratistas-REP legal'!$C$1:$Z$3995,17,FALSE)</f>
        <v>0</v>
      </c>
      <c r="H2749" s="9" t="str">
        <f>+VLOOKUP(B2749,'[1]Contratos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749" s="5" t="str">
        <f>+VLOOKUP(B2749,'[1]Contratos electrónicos SECOP II'!$D$1:$AZ$3653,23,FALSE)</f>
        <v>Inversión</v>
      </c>
      <c r="J2749" s="5"/>
      <c r="K2749" s="5" t="str">
        <f>+VLOOKUP(B2749,'[1]Contratos electrónicos SECOP II'!$D$1:$AZ$3653,26,FALSE)</f>
        <v>O23011733012024006408122</v>
      </c>
      <c r="L2749" s="11">
        <f>+VLOOKUP(B2749,'[1]Contratos electrónicos SECOP II'!$D$1:$AZ$3653,29,FALSE)</f>
        <v>5996000</v>
      </c>
      <c r="M2749" s="13">
        <v>45537</v>
      </c>
      <c r="N2749" s="13">
        <f>+VLOOKUP(B2749,'[1]Contratos electrónicos SECOP II'!$D$1:$AZ$3653,14,FALSE)</f>
        <v>45539</v>
      </c>
      <c r="O2749" s="13">
        <f>+VLOOKUP(B2749,'[1]Contratos electrónicos SECOP II'!$D$1:$AZ$3653,15,FALSE)</f>
        <v>45596</v>
      </c>
      <c r="P2749" s="15">
        <f t="shared" si="95"/>
        <v>58</v>
      </c>
      <c r="Q2749" s="11" t="s">
        <v>874</v>
      </c>
      <c r="R2749" s="11">
        <f>+VLOOKUP(B2749,[2]Hoja2!$A$3:$C$3503,3,FALSE)</f>
        <v>5996000</v>
      </c>
      <c r="S2749" s="11">
        <f t="shared" si="93"/>
        <v>0</v>
      </c>
      <c r="T2749" s="22">
        <f t="shared" si="94"/>
        <v>100</v>
      </c>
      <c r="U2749" s="5">
        <v>0</v>
      </c>
      <c r="V2749" s="10" t="s">
        <v>9432</v>
      </c>
    </row>
    <row r="2750" spans="1:22" s="4" customFormat="1" ht="51" x14ac:dyDescent="0.2">
      <c r="A2750" s="5" t="s">
        <v>8432</v>
      </c>
      <c r="B2750" s="5" t="s">
        <v>8432</v>
      </c>
      <c r="C2750" s="5" t="str">
        <f>+VLOOKUP(B2750,[2]Hoja1!$H$1:$I$5207,2,FALSE)</f>
        <v>CONTRATO DE PRESTACION DE SERVICIOS DE APOYO A LA GESTION</v>
      </c>
      <c r="D2750" s="6" t="str">
        <f>+VLOOKUP(B2750,'[1]Contratistas-REP legal'!$C$1:$Z$3995,3,FALSE)</f>
        <v>MARIA PAULA RIVERA DIAZ</v>
      </c>
      <c r="E2750" s="6">
        <f>+VLOOKUP(B2750,'[1]Contratistas-REP legal'!$C$1:$Z$3995,5,FALSE)</f>
        <v>1072651129</v>
      </c>
      <c r="F2750" s="7" t="s">
        <v>829</v>
      </c>
      <c r="G2750" s="8">
        <f>+VLOOKUP(B2750,'[1]Contratistas-REP legal'!$C$1:$Z$3995,17,FALSE)</f>
        <v>0</v>
      </c>
      <c r="H2750" s="9" t="str">
        <f>+VLOOKUP(B2750,'[1]Contratos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750" s="5" t="str">
        <f>+VLOOKUP(B2750,'[1]Contratos electrónicos SECOP II'!$D$1:$AZ$3653,23,FALSE)</f>
        <v>Inversión</v>
      </c>
      <c r="J2750" s="5"/>
      <c r="K2750" s="5" t="str">
        <f>+VLOOKUP(B2750,'[1]Contratos electrónicos SECOP II'!$D$1:$AZ$3653,26,FALSE)</f>
        <v>O23011733012024006408122</v>
      </c>
      <c r="L2750" s="11">
        <f>+VLOOKUP(B2750,'[1]Contratos electrónicos SECOP II'!$D$1:$AZ$3653,29,FALSE)</f>
        <v>5996000</v>
      </c>
      <c r="M2750" s="13">
        <v>45538</v>
      </c>
      <c r="N2750" s="13">
        <f>+VLOOKUP(B2750,'[1]Contratos electrónicos SECOP II'!$D$1:$AZ$3653,14,FALSE)</f>
        <v>45541</v>
      </c>
      <c r="O2750" s="13">
        <f>+VLOOKUP(B2750,'[1]Contratos electrónicos SECOP II'!$D$1:$AZ$3653,15,FALSE)</f>
        <v>45596</v>
      </c>
      <c r="P2750" s="15">
        <f t="shared" si="95"/>
        <v>56</v>
      </c>
      <c r="Q2750" s="11" t="s">
        <v>874</v>
      </c>
      <c r="R2750" s="11">
        <f>+VLOOKUP(B2750,[2]Hoja2!$A$3:$C$3503,3,FALSE)</f>
        <v>5996000</v>
      </c>
      <c r="S2750" s="11">
        <f t="shared" si="93"/>
        <v>0</v>
      </c>
      <c r="T2750" s="22">
        <f t="shared" si="94"/>
        <v>100</v>
      </c>
      <c r="U2750" s="5">
        <v>0</v>
      </c>
      <c r="V2750" s="10" t="s">
        <v>9433</v>
      </c>
    </row>
    <row r="2751" spans="1:22" s="4" customFormat="1" ht="51" x14ac:dyDescent="0.2">
      <c r="A2751" s="5" t="s">
        <v>8433</v>
      </c>
      <c r="B2751" s="5" t="s">
        <v>8433</v>
      </c>
      <c r="C2751" s="5" t="str">
        <f>+VLOOKUP(B2751,[2]Hoja1!$H$1:$I$5207,2,FALSE)</f>
        <v>CONTRATO DE PRESTACION DE SERVICIOS DE APOYO A LA GESTION</v>
      </c>
      <c r="D2751" s="6" t="str">
        <f>+VLOOKUP(B2751,'[1]Contratistas-REP legal'!$C$1:$Z$3995,3,FALSE)</f>
        <v>JIMMY CALDERON ALZATE</v>
      </c>
      <c r="E2751" s="6">
        <f>+VLOOKUP(B2751,'[1]Contratistas-REP legal'!$C$1:$Z$3995,5,FALSE)</f>
        <v>79846275</v>
      </c>
      <c r="F2751" s="7" t="s">
        <v>829</v>
      </c>
      <c r="G2751" s="8">
        <f>+VLOOKUP(B2751,'[1]Contratistas-REP legal'!$C$1:$Z$3995,17,FALSE)</f>
        <v>0</v>
      </c>
      <c r="H2751" s="9" t="str">
        <f>+VLOOKUP(B2751,'[1]Contratos electrónicos SECOP II'!$D$1:$AZ$3653,33,FALSE)</f>
        <v>Prestar servicios de apoyo a la gestión al Idartes - Subdirección de Formación Artística en acciones relacionadas con el apoyo al proceso de creación, implementación y documentación de experiencias artísticas y posicionamiento de los Laboratorios artísticos del Programa NIDOS en la ciudad.</v>
      </c>
      <c r="I2751" s="5" t="str">
        <f>+VLOOKUP(B2751,'[1]Contratos electrónicos SECOP II'!$D$1:$AZ$3653,23,FALSE)</f>
        <v>Inversión</v>
      </c>
      <c r="J2751" s="5"/>
      <c r="K2751" s="5" t="str">
        <f>+VLOOKUP(B2751,'[1]Contratos electrónicos SECOP II'!$D$1:$AZ$3653,26,FALSE)</f>
        <v>O23011733012024006408122</v>
      </c>
      <c r="L2751" s="11">
        <f>+VLOOKUP(B2751,'[1]Contratos electrónicos SECOP II'!$D$1:$AZ$3653,29,FALSE)</f>
        <v>6800000</v>
      </c>
      <c r="M2751" s="13">
        <v>45541</v>
      </c>
      <c r="N2751" s="13">
        <f>+VLOOKUP(B2751,'[1]Contratos electrónicos SECOP II'!$D$1:$AZ$3653,14,FALSE)</f>
        <v>45544</v>
      </c>
      <c r="O2751" s="13">
        <f>+VLOOKUP(B2751,'[1]Contratos electrónicos SECOP II'!$D$1:$AZ$3653,15,FALSE)</f>
        <v>45596</v>
      </c>
      <c r="P2751" s="15">
        <f t="shared" si="95"/>
        <v>53</v>
      </c>
      <c r="Q2751" s="11" t="s">
        <v>874</v>
      </c>
      <c r="R2751" s="11">
        <f>+VLOOKUP(B2751,[2]Hoja2!$A$3:$C$3503,3,FALSE)</f>
        <v>6800000</v>
      </c>
      <c r="S2751" s="11">
        <f t="shared" si="93"/>
        <v>0</v>
      </c>
      <c r="T2751" s="22">
        <f t="shared" si="94"/>
        <v>100</v>
      </c>
      <c r="U2751" s="5">
        <v>0</v>
      </c>
      <c r="V2751" s="10" t="s">
        <v>9434</v>
      </c>
    </row>
    <row r="2752" spans="1:22" s="4" customFormat="1" ht="51" x14ac:dyDescent="0.2">
      <c r="A2752" s="5" t="s">
        <v>8434</v>
      </c>
      <c r="B2752" s="5" t="s">
        <v>8434</v>
      </c>
      <c r="C2752" s="5" t="str">
        <f>+VLOOKUP(B2752,[2]Hoja1!$H$1:$I$5207,2,FALSE)</f>
        <v>CONTRATO DE PRESTACION DE SERVICIOS PROFESIONALES</v>
      </c>
      <c r="D2752" s="6" t="str">
        <f>+VLOOKUP(B2752,'[1]Contratistas-REP legal'!$C$1:$Z$3995,3,FALSE)</f>
        <v>BRAYAN ANDRES ALVIRA LOZANO</v>
      </c>
      <c r="E2752" s="6">
        <f>+VLOOKUP(B2752,'[1]Contratistas-REP legal'!$C$1:$Z$3995,5,FALSE)</f>
        <v>1022382892</v>
      </c>
      <c r="F2752" s="7" t="s">
        <v>829</v>
      </c>
      <c r="G2752" s="8">
        <f>+VLOOKUP(B2752,'[1]Contratistas-REP legal'!$C$1:$Z$3995,17,FALSE)</f>
        <v>0</v>
      </c>
      <c r="H2752" s="9" t="str">
        <f>+VLOOKUP(B2752,'[1]Contratos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52" s="5" t="str">
        <f>+VLOOKUP(B2752,'[1]Contratos electrónicos SECOP II'!$D$1:$AZ$3653,23,FALSE)</f>
        <v>Inversión</v>
      </c>
      <c r="J2752" s="5"/>
      <c r="K2752" s="5" t="str">
        <f>+VLOOKUP(B2752,'[1]Contratos electrónicos SECOP II'!$D$1:$AZ$3653,26,FALSE)</f>
        <v>O23011733012024008608126</v>
      </c>
      <c r="L2752" s="11">
        <f>+VLOOKUP(B2752,'[1]Contratos electrónicos SECOP II'!$D$1:$AZ$3653,29,FALSE)</f>
        <v>8997450</v>
      </c>
      <c r="M2752" s="13">
        <v>45540</v>
      </c>
      <c r="N2752" s="13">
        <f>+VLOOKUP(B2752,'[1]Contratos electrónicos SECOP II'!$D$1:$AZ$3653,14,FALSE)</f>
        <v>45545</v>
      </c>
      <c r="O2752" s="13">
        <f>+VLOOKUP(B2752,'[1]Contratos electrónicos SECOP II'!$D$1:$AZ$3653,15,FALSE)</f>
        <v>45611</v>
      </c>
      <c r="P2752" s="15">
        <f t="shared" si="95"/>
        <v>67</v>
      </c>
      <c r="Q2752" s="11" t="s">
        <v>874</v>
      </c>
      <c r="R2752" s="11">
        <f>+VLOOKUP(B2752,[2]Hoja2!$A$3:$C$3503,3,FALSE)</f>
        <v>8997450</v>
      </c>
      <c r="S2752" s="11">
        <f t="shared" si="93"/>
        <v>0</v>
      </c>
      <c r="T2752" s="22">
        <f t="shared" si="94"/>
        <v>100</v>
      </c>
      <c r="U2752" s="5">
        <v>0</v>
      </c>
      <c r="V2752" s="10" t="s">
        <v>9435</v>
      </c>
    </row>
    <row r="2753" spans="1:22" s="4" customFormat="1" ht="51" x14ac:dyDescent="0.2">
      <c r="A2753" s="5" t="s">
        <v>8435</v>
      </c>
      <c r="B2753" s="5" t="s">
        <v>8435</v>
      </c>
      <c r="C2753" s="5" t="str">
        <f>+VLOOKUP(B2753,[2]Hoja1!$H$1:$I$5207,2,FALSE)</f>
        <v>CONTRATO DE PRESTACION DE SERVICIOS DE APOYO A LA GESTION</v>
      </c>
      <c r="D2753" s="6" t="str">
        <f>+VLOOKUP(B2753,'[1]Contratistas-REP legal'!$C$1:$Z$3995,3,FALSE)</f>
        <v>SANDRA CAROLINA MORENO PALACIO</v>
      </c>
      <c r="E2753" s="6">
        <f>+VLOOKUP(B2753,'[1]Contratistas-REP legal'!$C$1:$Z$3995,5,FALSE)</f>
        <v>52493023</v>
      </c>
      <c r="F2753" s="7" t="s">
        <v>829</v>
      </c>
      <c r="G2753" s="8">
        <f>+VLOOKUP(B2753,'[1]Contratistas-REP legal'!$C$1:$Z$3995,17,FALSE)</f>
        <v>0</v>
      </c>
      <c r="H2753" s="9" t="str">
        <f>+VLOOKUP(B2753,'[1]Contratos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753" s="5" t="str">
        <f>+VLOOKUP(B2753,'[1]Contratos electrónicos SECOP II'!$D$1:$AZ$3653,23,FALSE)</f>
        <v>Inversión</v>
      </c>
      <c r="J2753" s="5"/>
      <c r="K2753" s="5" t="str">
        <f>+VLOOKUP(B2753,'[1]Contratos electrónicos SECOP II'!$D$1:$AZ$3653,26,FALSE)</f>
        <v>O23011733012024006408122</v>
      </c>
      <c r="L2753" s="11">
        <f>+VLOOKUP(B2753,'[1]Contratos electrónicos SECOP II'!$D$1:$AZ$3653,29,FALSE)</f>
        <v>5996000</v>
      </c>
      <c r="M2753" s="13">
        <v>45533</v>
      </c>
      <c r="N2753" s="13">
        <f>+VLOOKUP(B2753,'[1]Contratos electrónicos SECOP II'!$D$1:$AZ$3653,14,FALSE)</f>
        <v>45539</v>
      </c>
      <c r="O2753" s="13">
        <f>+VLOOKUP(B2753,'[1]Contratos electrónicos SECOP II'!$D$1:$AZ$3653,15,FALSE)</f>
        <v>45596</v>
      </c>
      <c r="P2753" s="15">
        <f t="shared" si="95"/>
        <v>58</v>
      </c>
      <c r="Q2753" s="11" t="s">
        <v>874</v>
      </c>
      <c r="R2753" s="11">
        <f>+VLOOKUP(B2753,[2]Hoja2!$A$3:$C$3503,3,FALSE)</f>
        <v>5996000</v>
      </c>
      <c r="S2753" s="11">
        <f t="shared" si="93"/>
        <v>0</v>
      </c>
      <c r="T2753" s="22">
        <f t="shared" si="94"/>
        <v>100</v>
      </c>
      <c r="U2753" s="5">
        <v>0</v>
      </c>
      <c r="V2753" s="10" t="s">
        <v>9436</v>
      </c>
    </row>
    <row r="2754" spans="1:22" s="4" customFormat="1" ht="51" x14ac:dyDescent="0.2">
      <c r="A2754" s="5" t="s">
        <v>8436</v>
      </c>
      <c r="B2754" s="5" t="s">
        <v>8436</v>
      </c>
      <c r="C2754" s="5" t="str">
        <f>+VLOOKUP(B2754,[2]Hoja1!$H$1:$I$5207,2,FALSE)</f>
        <v>CONTRATO DE PRESTACION DE SERVICIOS PROFESIONALES</v>
      </c>
      <c r="D2754" s="6" t="str">
        <f>+VLOOKUP(B2754,'[1]Contratistas-REP legal'!$C$1:$Z$3995,3,FALSE)</f>
        <v>NESTOR RAUL GONZALEZ FONSECA</v>
      </c>
      <c r="E2754" s="6">
        <f>+VLOOKUP(B2754,'[1]Contratistas-REP legal'!$C$1:$Z$3995,5,FALSE)</f>
        <v>80242702</v>
      </c>
      <c r="F2754" s="7" t="s">
        <v>829</v>
      </c>
      <c r="G2754" s="8">
        <f>+VLOOKUP(B2754,'[1]Contratistas-REP legal'!$C$1:$Z$3995,17,FALSE)</f>
        <v>0</v>
      </c>
      <c r="H2754" s="9" t="str">
        <f>+VLOOKUP(B2754,'[1]Contratos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54" s="5" t="str">
        <f>+VLOOKUP(B2754,'[1]Contratos electrónicos SECOP II'!$D$1:$AZ$3653,23,FALSE)</f>
        <v>Inversión</v>
      </c>
      <c r="J2754" s="5"/>
      <c r="K2754" s="5" t="str">
        <f>+VLOOKUP(B2754,'[1]Contratos electrónicos SECOP II'!$D$1:$AZ$3653,26,FALSE)</f>
        <v>O23011733012024006408122</v>
      </c>
      <c r="L2754" s="11">
        <f>+VLOOKUP(B2754,'[1]Contratos electrónicos SECOP II'!$D$1:$AZ$3653,29,FALSE)</f>
        <v>5996000</v>
      </c>
      <c r="M2754" s="13">
        <v>45533</v>
      </c>
      <c r="N2754" s="13">
        <f>+VLOOKUP(B2754,'[1]Contratos electrónicos SECOP II'!$D$1:$AZ$3653,14,FALSE)</f>
        <v>45538</v>
      </c>
      <c r="O2754" s="13">
        <f>+VLOOKUP(B2754,'[1]Contratos electrónicos SECOP II'!$D$1:$AZ$3653,15,FALSE)</f>
        <v>45596</v>
      </c>
      <c r="P2754" s="15">
        <f t="shared" si="95"/>
        <v>59</v>
      </c>
      <c r="Q2754" s="11" t="s">
        <v>874</v>
      </c>
      <c r="R2754" s="11">
        <f>+VLOOKUP(B2754,[2]Hoja2!$A$3:$C$3503,3,FALSE)</f>
        <v>5996000</v>
      </c>
      <c r="S2754" s="11">
        <f t="shared" si="93"/>
        <v>0</v>
      </c>
      <c r="T2754" s="22">
        <f t="shared" si="94"/>
        <v>100</v>
      </c>
      <c r="U2754" s="5">
        <v>0</v>
      </c>
      <c r="V2754" s="10" t="s">
        <v>9437</v>
      </c>
    </row>
    <row r="2755" spans="1:22" s="4" customFormat="1" ht="51" x14ac:dyDescent="0.2">
      <c r="A2755" s="5" t="s">
        <v>8437</v>
      </c>
      <c r="B2755" s="5" t="s">
        <v>8437</v>
      </c>
      <c r="C2755" s="5" t="str">
        <f>+VLOOKUP(B2755,[2]Hoja1!$H$1:$I$5207,2,FALSE)</f>
        <v>CONTRATO DE PRESTACION DE SERVICIOS PROFESIONALES</v>
      </c>
      <c r="D2755" s="6" t="str">
        <f>+VLOOKUP(B2755,'[1]Contratistas-REP legal'!$C$1:$Z$3995,3,FALSE)</f>
        <v>YULEICY ROZO GONZALEZ</v>
      </c>
      <c r="E2755" s="6">
        <f>+VLOOKUP(B2755,'[1]Contratistas-REP legal'!$C$1:$Z$3995,5,FALSE)</f>
        <v>1019090198</v>
      </c>
      <c r="F2755" s="7" t="s">
        <v>829</v>
      </c>
      <c r="G2755" s="8">
        <f>+VLOOKUP(B2755,'[1]Contratistas-REP legal'!$C$1:$Z$3995,17,FALSE)</f>
        <v>0</v>
      </c>
      <c r="H2755" s="9" t="str">
        <f>+VLOOKUP(B2755,'[1]Contratos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55" s="5" t="str">
        <f>+VLOOKUP(B2755,'[1]Contratos electrónicos SECOP II'!$D$1:$AZ$3653,23,FALSE)</f>
        <v>Inversión</v>
      </c>
      <c r="J2755" s="5"/>
      <c r="K2755" s="5" t="str">
        <f>+VLOOKUP(B2755,'[1]Contratos electrónicos SECOP II'!$D$1:$AZ$3653,26,FALSE)</f>
        <v>O23011733012024006408122</v>
      </c>
      <c r="L2755" s="11">
        <f>+VLOOKUP(B2755,'[1]Contratos electrónicos SECOP II'!$D$1:$AZ$3653,29,FALSE)</f>
        <v>5996000</v>
      </c>
      <c r="M2755" s="13">
        <v>45533</v>
      </c>
      <c r="N2755" s="13">
        <f>+VLOOKUP(B2755,'[1]Contratos electrónicos SECOP II'!$D$1:$AZ$3653,14,FALSE)</f>
        <v>45537</v>
      </c>
      <c r="O2755" s="13">
        <f>+VLOOKUP(B2755,'[1]Contratos electrónicos SECOP II'!$D$1:$AZ$3653,15,FALSE)</f>
        <v>45596</v>
      </c>
      <c r="P2755" s="15">
        <f t="shared" si="95"/>
        <v>60</v>
      </c>
      <c r="Q2755" s="11" t="s">
        <v>874</v>
      </c>
      <c r="R2755" s="11">
        <f>+VLOOKUP(B2755,[2]Hoja2!$A$3:$C$3503,3,FALSE)</f>
        <v>5996000</v>
      </c>
      <c r="S2755" s="11">
        <f t="shared" si="93"/>
        <v>0</v>
      </c>
      <c r="T2755" s="22">
        <f t="shared" si="94"/>
        <v>100</v>
      </c>
      <c r="U2755" s="5">
        <v>0</v>
      </c>
      <c r="V2755" s="10" t="s">
        <v>9438</v>
      </c>
    </row>
    <row r="2756" spans="1:22" s="4" customFormat="1" ht="51" x14ac:dyDescent="0.2">
      <c r="A2756" s="5" t="s">
        <v>8438</v>
      </c>
      <c r="B2756" s="5" t="s">
        <v>8438</v>
      </c>
      <c r="C2756" s="5" t="str">
        <f>+VLOOKUP(B2756,[2]Hoja1!$H$1:$I$5207,2,FALSE)</f>
        <v>CONTRATO DE PRESTACION DE SERVICIOS PROFESIONALES</v>
      </c>
      <c r="D2756" s="6" t="str">
        <f>+VLOOKUP(B2756,'[1]Contratistas-REP legal'!$C$1:$Z$3995,3,FALSE)</f>
        <v>DIANA CAROLINA RODRIGUEZ AGUIRRE</v>
      </c>
      <c r="E2756" s="6">
        <f>+VLOOKUP(B2756,'[1]Contratistas-REP legal'!$C$1:$Z$3995,5,FALSE)</f>
        <v>1015397807</v>
      </c>
      <c r="F2756" s="7" t="s">
        <v>829</v>
      </c>
      <c r="G2756" s="8">
        <f>+VLOOKUP(B2756,'[1]Contratistas-REP legal'!$C$1:$Z$3995,17,FALSE)</f>
        <v>0</v>
      </c>
      <c r="H2756" s="9" t="str">
        <f>+VLOOKUP(B2756,'[1]Contratos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56" s="5" t="str">
        <f>+VLOOKUP(B2756,'[1]Contratos electrónicos SECOP II'!$D$1:$AZ$3653,23,FALSE)</f>
        <v>Inversión</v>
      </c>
      <c r="J2756" s="5"/>
      <c r="K2756" s="5" t="str">
        <f>+VLOOKUP(B2756,'[1]Contratos electrónicos SECOP II'!$D$1:$AZ$3653,26,FALSE)</f>
        <v>O23011733012024006408122</v>
      </c>
      <c r="L2756" s="11">
        <f>+VLOOKUP(B2756,'[1]Contratos electrónicos SECOP II'!$D$1:$AZ$3653,29,FALSE)</f>
        <v>5996000</v>
      </c>
      <c r="M2756" s="13">
        <v>45533</v>
      </c>
      <c r="N2756" s="13">
        <f>+VLOOKUP(B2756,'[1]Contratos electrónicos SECOP II'!$D$1:$AZ$3653,14,FALSE)</f>
        <v>45538</v>
      </c>
      <c r="O2756" s="13">
        <f>+VLOOKUP(B2756,'[1]Contratos electrónicos SECOP II'!$D$1:$AZ$3653,15,FALSE)</f>
        <v>45596</v>
      </c>
      <c r="P2756" s="15">
        <f t="shared" si="95"/>
        <v>59</v>
      </c>
      <c r="Q2756" s="11" t="s">
        <v>874</v>
      </c>
      <c r="R2756" s="11">
        <f>+VLOOKUP(B2756,[2]Hoja2!$A$3:$C$3503,3,FALSE)</f>
        <v>5996000</v>
      </c>
      <c r="S2756" s="11">
        <f t="shared" ref="S2756:S2819" si="96">+L2756-R2756</f>
        <v>0</v>
      </c>
      <c r="T2756" s="22">
        <f t="shared" si="94"/>
        <v>100</v>
      </c>
      <c r="U2756" s="5">
        <v>0</v>
      </c>
      <c r="V2756" s="10" t="s">
        <v>9439</v>
      </c>
    </row>
    <row r="2757" spans="1:22" s="4" customFormat="1" ht="51" x14ac:dyDescent="0.2">
      <c r="A2757" s="5" t="s">
        <v>8439</v>
      </c>
      <c r="B2757" s="5" t="s">
        <v>8439</v>
      </c>
      <c r="C2757" s="5" t="str">
        <f>+VLOOKUP(B2757,[2]Hoja1!$H$1:$I$5207,2,FALSE)</f>
        <v>CONTRATO DE PRESTACION DE SERVICIOS DE APOYO A LA GESTION</v>
      </c>
      <c r="D2757" s="6" t="str">
        <f>+VLOOKUP(B2757,'[1]Contratistas-REP legal'!$C$1:$Z$3995,3,FALSE)</f>
        <v>ELIANA URAZAN RONCANCIO</v>
      </c>
      <c r="E2757" s="6">
        <f>+VLOOKUP(B2757,'[1]Contratistas-REP legal'!$C$1:$Z$3995,5,FALSE)</f>
        <v>52055799</v>
      </c>
      <c r="F2757" s="7" t="s">
        <v>829</v>
      </c>
      <c r="G2757" s="8">
        <f>+VLOOKUP(B2757,'[1]Contratistas-REP legal'!$C$1:$Z$3995,17,FALSE)</f>
        <v>0</v>
      </c>
      <c r="H2757" s="9" t="str">
        <f>+VLOOKUP(B2757,'[1]Contratos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57" s="5" t="str">
        <f>+VLOOKUP(B2757,'[1]Contratos electrónicos SECOP II'!$D$1:$AZ$3653,23,FALSE)</f>
        <v>Inversión</v>
      </c>
      <c r="J2757" s="5"/>
      <c r="K2757" s="5" t="str">
        <f>+VLOOKUP(B2757,'[1]Contratos electrónicos SECOP II'!$D$1:$AZ$3653,26,FALSE)</f>
        <v>O23011733012024008608126</v>
      </c>
      <c r="L2757" s="11">
        <f>+VLOOKUP(B2757,'[1]Contratos electrónicos SECOP II'!$D$1:$AZ$3653,29,FALSE)</f>
        <v>8997450</v>
      </c>
      <c r="M2757" s="13">
        <v>45532</v>
      </c>
      <c r="N2757" s="13">
        <f>+VLOOKUP(B2757,'[1]Contratos electrónicos SECOP II'!$D$1:$AZ$3653,14,FALSE)</f>
        <v>45537</v>
      </c>
      <c r="O2757" s="13">
        <f>+VLOOKUP(B2757,'[1]Contratos electrónicos SECOP II'!$D$1:$AZ$3653,15,FALSE)</f>
        <v>45611</v>
      </c>
      <c r="P2757" s="15">
        <f t="shared" si="95"/>
        <v>75</v>
      </c>
      <c r="Q2757" s="11" t="s">
        <v>874</v>
      </c>
      <c r="R2757" s="11">
        <f>+VLOOKUP(B2757,[2]Hoja2!$A$3:$C$3503,3,FALSE)</f>
        <v>8997450</v>
      </c>
      <c r="S2757" s="11">
        <f t="shared" si="96"/>
        <v>0</v>
      </c>
      <c r="T2757" s="22">
        <f t="shared" ref="T2757:T2820" si="97">+R2757*100/L2757</f>
        <v>100</v>
      </c>
      <c r="U2757" s="5">
        <v>0</v>
      </c>
      <c r="V2757" s="10" t="s">
        <v>9440</v>
      </c>
    </row>
    <row r="2758" spans="1:22" s="4" customFormat="1" ht="51" x14ac:dyDescent="0.2">
      <c r="A2758" s="5" t="s">
        <v>8440</v>
      </c>
      <c r="B2758" s="5" t="s">
        <v>8440</v>
      </c>
      <c r="C2758" s="5" t="str">
        <f>+VLOOKUP(B2758,[2]Hoja1!$H$1:$I$5207,2,FALSE)</f>
        <v>CONTRATO DE PRESTACION DE SERVICIOS PROFESIONALES</v>
      </c>
      <c r="D2758" s="6" t="str">
        <f>+VLOOKUP(B2758,'[1]Contratistas-REP legal'!$C$1:$Z$3995,3,FALSE)</f>
        <v>HALEY ALEXANDER ALBORNOZ DIAZ</v>
      </c>
      <c r="E2758" s="6">
        <f>+VLOOKUP(B2758,'[1]Contratistas-REP legal'!$C$1:$Z$3995,5,FALSE)</f>
        <v>1022323417</v>
      </c>
      <c r="F2758" s="7" t="s">
        <v>829</v>
      </c>
      <c r="G2758" s="8">
        <f>+VLOOKUP(B2758,'[1]Contratistas-REP legal'!$C$1:$Z$3995,17,FALSE)</f>
        <v>0</v>
      </c>
      <c r="H2758" s="9" t="str">
        <f>+VLOOKUP(B2758,'[1]Contratos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58" s="5" t="str">
        <f>+VLOOKUP(B2758,'[1]Contratos electrónicos SECOP II'!$D$1:$AZ$3653,23,FALSE)</f>
        <v>Inversión</v>
      </c>
      <c r="J2758" s="5"/>
      <c r="K2758" s="5" t="str">
        <f>+VLOOKUP(B2758,'[1]Contratos electrónicos SECOP II'!$D$1:$AZ$3653,26,FALSE)</f>
        <v>O23011733012024008608122</v>
      </c>
      <c r="L2758" s="11">
        <f>+VLOOKUP(B2758,'[1]Contratos electrónicos SECOP II'!$D$1:$AZ$3653,29,FALSE)</f>
        <v>12356498</v>
      </c>
      <c r="M2758" s="13">
        <v>45532</v>
      </c>
      <c r="N2758" s="13">
        <f>+VLOOKUP(B2758,'[1]Contratos electrónicos SECOP II'!$D$1:$AZ$3653,14,FALSE)</f>
        <v>45537</v>
      </c>
      <c r="O2758" s="13">
        <f>+VLOOKUP(B2758,'[1]Contratos electrónicos SECOP II'!$D$1:$AZ$3653,15,FALSE)</f>
        <v>45639</v>
      </c>
      <c r="P2758" s="15">
        <f t="shared" si="95"/>
        <v>103</v>
      </c>
      <c r="Q2758" s="11" t="s">
        <v>874</v>
      </c>
      <c r="R2758" s="11">
        <f>+VLOOKUP(B2758,[2]Hoja2!$A$3:$C$3503,3,FALSE)</f>
        <v>12356498</v>
      </c>
      <c r="S2758" s="11">
        <f t="shared" si="96"/>
        <v>0</v>
      </c>
      <c r="T2758" s="22">
        <f t="shared" si="97"/>
        <v>100</v>
      </c>
      <c r="U2758" s="5">
        <v>1</v>
      </c>
      <c r="V2758" s="10" t="s">
        <v>9441</v>
      </c>
    </row>
    <row r="2759" spans="1:22" s="4" customFormat="1" ht="51" x14ac:dyDescent="0.2">
      <c r="A2759" s="5" t="s">
        <v>8441</v>
      </c>
      <c r="B2759" s="5" t="s">
        <v>8441</v>
      </c>
      <c r="C2759" s="5" t="str">
        <f>+VLOOKUP(B2759,[2]Hoja1!$H$1:$I$5207,2,FALSE)</f>
        <v>CONTRATO DE PRESTACION DE SERVICIOS DE APOYO A LA GESTION</v>
      </c>
      <c r="D2759" s="6" t="str">
        <f>+VLOOKUP(B2759,'[1]Contratistas-REP legal'!$C$1:$Z$3995,3,FALSE)</f>
        <v>JULIO CESAR CASTRO PRADA</v>
      </c>
      <c r="E2759" s="6">
        <f>+VLOOKUP(B2759,'[1]Contratistas-REP legal'!$C$1:$Z$3995,5,FALSE)</f>
        <v>1022329885</v>
      </c>
      <c r="F2759" s="7" t="s">
        <v>829</v>
      </c>
      <c r="G2759" s="8">
        <f>+VLOOKUP(B2759,'[1]Contratistas-REP legal'!$C$1:$Z$3995,17,FALSE)</f>
        <v>0</v>
      </c>
      <c r="H2759" s="9" t="str">
        <f>+VLOOKUP(B2759,'[1]Contratos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59" s="5" t="str">
        <f>+VLOOKUP(B2759,'[1]Contratos electrónicos SECOP II'!$D$1:$AZ$3653,23,FALSE)</f>
        <v>Inversión</v>
      </c>
      <c r="J2759" s="5"/>
      <c r="K2759" s="5" t="str">
        <f>+VLOOKUP(B2759,'[1]Contratos electrónicos SECOP II'!$D$1:$AZ$3653,26,FALSE)</f>
        <v>O23011733012024008608122</v>
      </c>
      <c r="L2759" s="11">
        <f>+VLOOKUP(B2759,'[1]Contratos electrónicos SECOP II'!$D$1:$AZ$3653,29,FALSE)</f>
        <v>8997450</v>
      </c>
      <c r="M2759" s="13">
        <v>45532</v>
      </c>
      <c r="N2759" s="13">
        <f>+VLOOKUP(B2759,'[1]Contratos electrónicos SECOP II'!$D$1:$AZ$3653,14,FALSE)</f>
        <v>45537</v>
      </c>
      <c r="O2759" s="13">
        <f>+VLOOKUP(B2759,'[1]Contratos electrónicos SECOP II'!$D$1:$AZ$3653,15,FALSE)</f>
        <v>45611</v>
      </c>
      <c r="P2759" s="15">
        <f t="shared" si="95"/>
        <v>75</v>
      </c>
      <c r="Q2759" s="11" t="s">
        <v>874</v>
      </c>
      <c r="R2759" s="11">
        <f>+VLOOKUP(B2759,[2]Hoja2!$A$3:$C$3503,3,FALSE)</f>
        <v>8997450</v>
      </c>
      <c r="S2759" s="11">
        <f t="shared" si="96"/>
        <v>0</v>
      </c>
      <c r="T2759" s="22">
        <f t="shared" si="97"/>
        <v>100</v>
      </c>
      <c r="U2759" s="5">
        <v>0</v>
      </c>
      <c r="V2759" s="10" t="s">
        <v>9442</v>
      </c>
    </row>
    <row r="2760" spans="1:22" s="4" customFormat="1" ht="51" x14ac:dyDescent="0.2">
      <c r="A2760" s="5" t="s">
        <v>8442</v>
      </c>
      <c r="B2760" s="5" t="s">
        <v>8442</v>
      </c>
      <c r="C2760" s="5" t="str">
        <f>+VLOOKUP(B2760,[2]Hoja1!$H$1:$I$5207,2,FALSE)</f>
        <v>CONTRATO DE PRESTACION DE SERVICIOS PROFESIONALES</v>
      </c>
      <c r="D2760" s="6" t="str">
        <f>+VLOOKUP(B2760,'[1]Contratistas-REP legal'!$C$1:$Z$3995,3,FALSE)</f>
        <v>LADY MILENA ALVAREZ TORRES</v>
      </c>
      <c r="E2760" s="6">
        <f>+VLOOKUP(B2760,'[1]Contratistas-REP legal'!$C$1:$Z$3995,5,FALSE)</f>
        <v>52736749</v>
      </c>
      <c r="F2760" s="7" t="s">
        <v>829</v>
      </c>
      <c r="G2760" s="8">
        <f>+VLOOKUP(B2760,'[1]Contratistas-REP legal'!$C$1:$Z$3995,17,FALSE)</f>
        <v>0</v>
      </c>
      <c r="H2760" s="9" t="str">
        <f>+VLOOKUP(B2760,'[1]Contratos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60" s="5" t="str">
        <f>+VLOOKUP(B2760,'[1]Contratos electrónicos SECOP II'!$D$1:$AZ$3653,23,FALSE)</f>
        <v>Inversión</v>
      </c>
      <c r="J2760" s="5"/>
      <c r="K2760" s="5" t="str">
        <f>+VLOOKUP(B2760,'[1]Contratos electrónicos SECOP II'!$D$1:$AZ$3653,26,FALSE)</f>
        <v>O23011733012024008608126</v>
      </c>
      <c r="L2760" s="11">
        <f>+VLOOKUP(B2760,'[1]Contratos electrónicos SECOP II'!$D$1:$AZ$3653,29,FALSE)</f>
        <v>8997450</v>
      </c>
      <c r="M2760" s="13">
        <v>45537</v>
      </c>
      <c r="N2760" s="13">
        <f>+VLOOKUP(B2760,'[1]Contratos electrónicos SECOP II'!$D$1:$AZ$3653,14,FALSE)</f>
        <v>45539</v>
      </c>
      <c r="O2760" s="13">
        <f>+VLOOKUP(B2760,'[1]Contratos electrónicos SECOP II'!$D$1:$AZ$3653,15,FALSE)</f>
        <v>45611</v>
      </c>
      <c r="P2760" s="15">
        <f t="shared" si="95"/>
        <v>73</v>
      </c>
      <c r="Q2760" s="11" t="s">
        <v>874</v>
      </c>
      <c r="R2760" s="11">
        <f>+VLOOKUP(B2760,[2]Hoja2!$A$3:$C$3503,3,FALSE)</f>
        <v>8997450</v>
      </c>
      <c r="S2760" s="11">
        <f t="shared" si="96"/>
        <v>0</v>
      </c>
      <c r="T2760" s="22">
        <f t="shared" si="97"/>
        <v>100</v>
      </c>
      <c r="U2760" s="5">
        <v>0</v>
      </c>
      <c r="V2760" s="10" t="s">
        <v>9443</v>
      </c>
    </row>
    <row r="2761" spans="1:22" s="4" customFormat="1" ht="51" x14ac:dyDescent="0.2">
      <c r="A2761" s="5" t="s">
        <v>8443</v>
      </c>
      <c r="B2761" s="5" t="s">
        <v>8443</v>
      </c>
      <c r="C2761" s="5" t="str">
        <f>+VLOOKUP(B2761,[2]Hoja1!$H$1:$I$5207,2,FALSE)</f>
        <v>CONTRATO DE PRESTACION DE SERVICIOS PROFESIONALES</v>
      </c>
      <c r="D2761" s="6" t="str">
        <f>+VLOOKUP(B2761,'[1]Contratistas-REP legal'!$C$1:$Z$3995,3,FALSE)</f>
        <v>DANIELA ALONSO CASTRO</v>
      </c>
      <c r="E2761" s="6">
        <f>+VLOOKUP(B2761,'[1]Contratistas-REP legal'!$C$1:$Z$3995,5,FALSE)</f>
        <v>1018487800</v>
      </c>
      <c r="F2761" s="7" t="s">
        <v>829</v>
      </c>
      <c r="G2761" s="8">
        <f>+VLOOKUP(B2761,'[1]Contratistas-REP legal'!$C$1:$Z$3995,17,FALSE)</f>
        <v>0</v>
      </c>
      <c r="H2761" s="9" t="str">
        <f>+VLOOKUP(B2761,'[1]Contratos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761" s="5" t="str">
        <f>+VLOOKUP(B2761,'[1]Contratos electrónicos SECOP II'!$D$1:$AZ$3653,23,FALSE)</f>
        <v>Inversión</v>
      </c>
      <c r="J2761" s="5"/>
      <c r="K2761" s="5" t="str">
        <f>+VLOOKUP(B2761,'[1]Contratos electrónicos SECOP II'!$D$1:$AZ$3653,26,FALSE)</f>
        <v>O23011733012024008608122</v>
      </c>
      <c r="L2761" s="11">
        <f>+VLOOKUP(B2761,'[1]Contratos electrónicos SECOP II'!$D$1:$AZ$3653,29,FALSE)</f>
        <v>6011363</v>
      </c>
      <c r="M2761" s="13">
        <v>45534</v>
      </c>
      <c r="N2761" s="13">
        <f>+VLOOKUP(B2761,'[1]Contratos electrónicos SECOP II'!$D$1:$AZ$3653,14,FALSE)</f>
        <v>45539</v>
      </c>
      <c r="O2761" s="13">
        <f>+VLOOKUP(B2761,'[1]Contratos electrónicos SECOP II'!$D$1:$AZ$3653,15,FALSE)</f>
        <v>45623</v>
      </c>
      <c r="P2761" s="15">
        <f t="shared" si="95"/>
        <v>85</v>
      </c>
      <c r="Q2761" s="11" t="s">
        <v>874</v>
      </c>
      <c r="R2761" s="11">
        <f>+VLOOKUP(B2761,[2]Hoja2!$A$3:$C$3503,3,FALSE)</f>
        <v>6011363</v>
      </c>
      <c r="S2761" s="11">
        <f t="shared" si="96"/>
        <v>0</v>
      </c>
      <c r="T2761" s="22">
        <f t="shared" si="97"/>
        <v>100</v>
      </c>
      <c r="U2761" s="5">
        <v>0</v>
      </c>
      <c r="V2761" s="10" t="s">
        <v>9444</v>
      </c>
    </row>
    <row r="2762" spans="1:22" s="4" customFormat="1" ht="51" x14ac:dyDescent="0.2">
      <c r="A2762" s="5" t="s">
        <v>8444</v>
      </c>
      <c r="B2762" s="5" t="s">
        <v>8444</v>
      </c>
      <c r="C2762" s="5" t="str">
        <f>+VLOOKUP(B2762,[2]Hoja1!$H$1:$I$5207,2,FALSE)</f>
        <v>CONTRATO DE PRESTACION DE SERVICIOS PROFESIONALES</v>
      </c>
      <c r="D2762" s="6" t="str">
        <f>+VLOOKUP(B2762,'[1]Contratistas-REP legal'!$C$1:$Z$3995,3,FALSE)</f>
        <v>LUISA FERNANDA PAREDES MONTAÑEZ</v>
      </c>
      <c r="E2762" s="6">
        <f>+VLOOKUP(B2762,'[1]Contratistas-REP legal'!$C$1:$Z$3995,5,FALSE)</f>
        <v>1016095942</v>
      </c>
      <c r="F2762" s="7" t="s">
        <v>829</v>
      </c>
      <c r="G2762" s="8">
        <f>+VLOOKUP(B2762,'[1]Contratistas-REP legal'!$C$1:$Z$3995,17,FALSE)</f>
        <v>0</v>
      </c>
      <c r="H2762" s="9" t="str">
        <f>+VLOOKUP(B2762,'[1]Contratos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62" s="5" t="str">
        <f>+VLOOKUP(B2762,'[1]Contratos electrónicos SECOP II'!$D$1:$AZ$3653,23,FALSE)</f>
        <v>Inversión</v>
      </c>
      <c r="J2762" s="5"/>
      <c r="K2762" s="5" t="str">
        <f>+VLOOKUP(B2762,'[1]Contratos electrónicos SECOP II'!$D$1:$AZ$3653,26,FALSE)</f>
        <v>O23011733012024006408122</v>
      </c>
      <c r="L2762" s="11">
        <f>+VLOOKUP(B2762,'[1]Contratos electrónicos SECOP II'!$D$1:$AZ$3653,29,FALSE)</f>
        <v>7594933</v>
      </c>
      <c r="M2762" s="13">
        <v>45534</v>
      </c>
      <c r="N2762" s="13">
        <f>+VLOOKUP(B2762,'[1]Contratos electrónicos SECOP II'!$D$1:$AZ$3653,14,FALSE)</f>
        <v>45545</v>
      </c>
      <c r="O2762" s="13">
        <f>+VLOOKUP(B2762,'[1]Contratos electrónicos SECOP II'!$D$1:$AZ$3653,15,FALSE)</f>
        <v>45621</v>
      </c>
      <c r="P2762" s="15">
        <f t="shared" si="95"/>
        <v>77</v>
      </c>
      <c r="Q2762" s="11" t="s">
        <v>874</v>
      </c>
      <c r="R2762" s="11">
        <f>+VLOOKUP(B2762,[2]Hoja2!$A$3:$C$3503,3,FALSE)</f>
        <v>7594933</v>
      </c>
      <c r="S2762" s="11">
        <f t="shared" si="96"/>
        <v>0</v>
      </c>
      <c r="T2762" s="22">
        <f t="shared" si="97"/>
        <v>100</v>
      </c>
      <c r="U2762" s="5">
        <v>1</v>
      </c>
      <c r="V2762" s="10" t="s">
        <v>9445</v>
      </c>
    </row>
    <row r="2763" spans="1:22" s="4" customFormat="1" ht="51" x14ac:dyDescent="0.2">
      <c r="A2763" s="5" t="s">
        <v>8445</v>
      </c>
      <c r="B2763" s="5" t="s">
        <v>8445</v>
      </c>
      <c r="C2763" s="5" t="str">
        <f>+VLOOKUP(B2763,[2]Hoja1!$H$1:$I$5207,2,FALSE)</f>
        <v>CONTRATO DE PRESTACION DE SERVICIOS DE APOYO A LA GESTION</v>
      </c>
      <c r="D2763" s="6" t="str">
        <f>+VLOOKUP(B2763,'[1]Contratistas-REP legal'!$C$1:$Z$3995,3,FALSE)</f>
        <v>CARLOS ANDRES ROZO PRADA</v>
      </c>
      <c r="E2763" s="6">
        <f>+VLOOKUP(B2763,'[1]Contratistas-REP legal'!$C$1:$Z$3995,5,FALSE)</f>
        <v>80082609</v>
      </c>
      <c r="F2763" s="7" t="s">
        <v>829</v>
      </c>
      <c r="G2763" s="8">
        <f>+VLOOKUP(B2763,'[1]Contratistas-REP legal'!$C$1:$Z$3995,17,FALSE)</f>
        <v>0</v>
      </c>
      <c r="H2763" s="9" t="str">
        <f>+VLOOKUP(B2763,'[1]Contratos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763" s="5" t="str">
        <f>+VLOOKUP(B2763,'[1]Contratos electrónicos SECOP II'!$D$1:$AZ$3653,23,FALSE)</f>
        <v>Inversión</v>
      </c>
      <c r="J2763" s="5"/>
      <c r="K2763" s="5" t="str">
        <f>+VLOOKUP(B2763,'[1]Contratos electrónicos SECOP II'!$D$1:$AZ$3653,26,FALSE)</f>
        <v>O23011733012024006408122</v>
      </c>
      <c r="L2763" s="11">
        <f>+VLOOKUP(B2763,'[1]Contratos electrónicos SECOP II'!$D$1:$AZ$3653,29,FALSE)</f>
        <v>5996000</v>
      </c>
      <c r="M2763" s="13">
        <v>45534</v>
      </c>
      <c r="N2763" s="13">
        <f>+VLOOKUP(B2763,'[1]Contratos electrónicos SECOP II'!$D$1:$AZ$3653,14,FALSE)</f>
        <v>45539</v>
      </c>
      <c r="O2763" s="13">
        <f>+VLOOKUP(B2763,'[1]Contratos electrónicos SECOP II'!$D$1:$AZ$3653,15,FALSE)</f>
        <v>45596</v>
      </c>
      <c r="P2763" s="15">
        <f t="shared" si="95"/>
        <v>58</v>
      </c>
      <c r="Q2763" s="11" t="s">
        <v>874</v>
      </c>
      <c r="R2763" s="11">
        <f>+VLOOKUP(B2763,[2]Hoja2!$A$3:$C$3503,3,FALSE)</f>
        <v>5996000</v>
      </c>
      <c r="S2763" s="11">
        <f t="shared" si="96"/>
        <v>0</v>
      </c>
      <c r="T2763" s="22">
        <f t="shared" si="97"/>
        <v>100</v>
      </c>
      <c r="U2763" s="5">
        <v>0</v>
      </c>
      <c r="V2763" s="10" t="s">
        <v>9446</v>
      </c>
    </row>
    <row r="2764" spans="1:22" s="4" customFormat="1" ht="51" x14ac:dyDescent="0.2">
      <c r="A2764" s="5" t="s">
        <v>8446</v>
      </c>
      <c r="B2764" s="5" t="s">
        <v>8446</v>
      </c>
      <c r="C2764" s="5" t="str">
        <f>+VLOOKUP(B2764,[2]Hoja1!$H$1:$I$5207,2,FALSE)</f>
        <v>CONTRATO DE PRESTACION DE SERVICIOS PROFESIONALES</v>
      </c>
      <c r="D2764" s="6" t="str">
        <f>+VLOOKUP(B2764,'[1]Contratistas-REP legal'!$C$1:$Z$3995,3,FALSE)</f>
        <v>JAVIER BUSTAMANTE CARO</v>
      </c>
      <c r="E2764" s="6">
        <f>+VLOOKUP(B2764,'[1]Contratistas-REP legal'!$C$1:$Z$3995,5,FALSE)</f>
        <v>74181239</v>
      </c>
      <c r="F2764" s="7" t="s">
        <v>829</v>
      </c>
      <c r="G2764" s="8">
        <f>+VLOOKUP(B2764,'[1]Contratistas-REP legal'!$C$1:$Z$3995,17,FALSE)</f>
        <v>0</v>
      </c>
      <c r="H2764" s="9" t="str">
        <f>+VLOOKUP(B2764,'[1]Contratos electrónicos SECOP II'!$D$1:$AZ$3653,33,FALSE)</f>
        <v>Prestar servicios profesionales al Instituto Distrital de las Artes - Idartes - Subdirección Administrativa y Financiera - Talento Humano en el desarrollo de las actividades relacionadas con la proyección y acompañamiento en la elaboración de los documentos que soporten el rediseño institucional y/o la creación o prórroga de la Planta de Empleos Temporales de la Entidad acorde con las necesidades definidas por el Idartes.</v>
      </c>
      <c r="I2764" s="5" t="str">
        <f>+VLOOKUP(B2764,'[1]Contratos electrónicos SECOP II'!$D$1:$AZ$3653,23,FALSE)</f>
        <v>Inversión</v>
      </c>
      <c r="J2764" s="5"/>
      <c r="K2764" s="5" t="str">
        <f>+VLOOKUP(B2764,'[1]Contratos electrónicos SECOP II'!$D$1:$AZ$3653,26,FALSE)</f>
        <v>O23011745992024008506031</v>
      </c>
      <c r="L2764" s="11">
        <f>+VLOOKUP(B2764,'[1]Contratos electrónicos SECOP II'!$D$1:$AZ$3653,29,FALSE)</f>
        <v>13933333</v>
      </c>
      <c r="M2764" s="13">
        <v>45531</v>
      </c>
      <c r="N2764" s="13">
        <f>+VLOOKUP(B2764,'[1]Contratos electrónicos SECOP II'!$D$1:$AZ$3653,14,FALSE)</f>
        <v>45532</v>
      </c>
      <c r="O2764" s="13">
        <f>+VLOOKUP(B2764,'[1]Contratos electrónicos SECOP II'!$D$1:$AZ$3653,15,FALSE)</f>
        <v>45641</v>
      </c>
      <c r="P2764" s="15">
        <f t="shared" si="95"/>
        <v>110</v>
      </c>
      <c r="Q2764" s="11" t="s">
        <v>874</v>
      </c>
      <c r="R2764" s="11">
        <f>+VLOOKUP(B2764,[2]Hoja2!$A$3:$C$3503,3,FALSE)</f>
        <v>2533333</v>
      </c>
      <c r="S2764" s="11">
        <f t="shared" si="96"/>
        <v>11400000</v>
      </c>
      <c r="T2764" s="22">
        <f t="shared" si="97"/>
        <v>18.181816224445363</v>
      </c>
      <c r="U2764" s="5">
        <v>0</v>
      </c>
      <c r="V2764" s="10" t="s">
        <v>9447</v>
      </c>
    </row>
    <row r="2765" spans="1:22" s="4" customFormat="1" ht="51" x14ac:dyDescent="0.2">
      <c r="A2765" s="5" t="s">
        <v>8447</v>
      </c>
      <c r="B2765" s="5" t="s">
        <v>8447</v>
      </c>
      <c r="C2765" s="5" t="str">
        <f>+VLOOKUP(B2765,[2]Hoja1!$H$1:$I$5207,2,FALSE)</f>
        <v>CONTRATO DE PRESTACION DE SERVICIOS PROFESIONALES</v>
      </c>
      <c r="D2765" s="6" t="str">
        <f>+VLOOKUP(B2765,'[1]Contratistas-REP legal'!$C$1:$Z$3995,3,FALSE)</f>
        <v>VIVIAN LIZETH PEÑA VALENCIA</v>
      </c>
      <c r="E2765" s="6">
        <f>+VLOOKUP(B2765,'[1]Contratistas-REP legal'!$C$1:$Z$3995,5,FALSE)</f>
        <v>52289519</v>
      </c>
      <c r="F2765" s="7" t="s">
        <v>829</v>
      </c>
      <c r="G2765" s="8">
        <f>+VLOOKUP(B2765,'[1]Contratistas-REP legal'!$C$1:$Z$3995,17,FALSE)</f>
        <v>0</v>
      </c>
      <c r="H2765" s="9" t="str">
        <f>+VLOOKUP(B2765,'[1]Contratos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65" s="5" t="str">
        <f>+VLOOKUP(B2765,'[1]Contratos electrónicos SECOP II'!$D$1:$AZ$3653,23,FALSE)</f>
        <v>Inversión</v>
      </c>
      <c r="J2765" s="5"/>
      <c r="K2765" s="5" t="str">
        <f>+VLOOKUP(B2765,'[1]Contratos electrónicos SECOP II'!$D$1:$AZ$3653,26,FALSE)</f>
        <v>O23011733012024006408122</v>
      </c>
      <c r="L2765" s="11">
        <f>+VLOOKUP(B2765,'[1]Contratos electrónicos SECOP II'!$D$1:$AZ$3653,29,FALSE)</f>
        <v>6800000</v>
      </c>
      <c r="M2765" s="13">
        <v>45533</v>
      </c>
      <c r="N2765" s="13">
        <f>+VLOOKUP(B2765,'[1]Contratos electrónicos SECOP II'!$D$1:$AZ$3653,14,FALSE)</f>
        <v>45537</v>
      </c>
      <c r="O2765" s="13">
        <f>+VLOOKUP(B2765,'[1]Contratos electrónicos SECOP II'!$D$1:$AZ$3653,15,FALSE)</f>
        <v>45596</v>
      </c>
      <c r="P2765" s="15">
        <f t="shared" si="95"/>
        <v>60</v>
      </c>
      <c r="Q2765" s="11" t="s">
        <v>874</v>
      </c>
      <c r="R2765" s="11">
        <f>+VLOOKUP(B2765,[2]Hoja2!$A$3:$C$3503,3,FALSE)</f>
        <v>6800000</v>
      </c>
      <c r="S2765" s="11">
        <f t="shared" si="96"/>
        <v>0</v>
      </c>
      <c r="T2765" s="22">
        <f t="shared" si="97"/>
        <v>100</v>
      </c>
      <c r="U2765" s="5">
        <v>0</v>
      </c>
      <c r="V2765" s="10" t="s">
        <v>9448</v>
      </c>
    </row>
    <row r="2766" spans="1:22" s="4" customFormat="1" ht="51" x14ac:dyDescent="0.2">
      <c r="A2766" s="5" t="s">
        <v>8448</v>
      </c>
      <c r="B2766" s="5" t="s">
        <v>8448</v>
      </c>
      <c r="C2766" s="5" t="str">
        <f>+VLOOKUP(B2766,[2]Hoja1!$H$1:$I$5207,2,FALSE)</f>
        <v>CONTRATO DE PRESTACION DE SERVICIOS PROFESIONALES</v>
      </c>
      <c r="D2766" s="6" t="str">
        <f>+VLOOKUP(B2766,'[1]Contratistas-REP legal'!$C$1:$Z$3995,3,FALSE)</f>
        <v>JOHN JAIRO MARIN ROCHA</v>
      </c>
      <c r="E2766" s="6">
        <f>+VLOOKUP(B2766,'[1]Contratistas-REP legal'!$C$1:$Z$3995,5,FALSE)</f>
        <v>79696786</v>
      </c>
      <c r="F2766" s="7" t="s">
        <v>829</v>
      </c>
      <c r="G2766" s="8">
        <f>+VLOOKUP(B2766,'[1]Contratistas-REP legal'!$C$1:$Z$3995,17,FALSE)</f>
        <v>0</v>
      </c>
      <c r="H2766" s="9" t="str">
        <f>+VLOOKUP(B2766,'[1]Contratos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66" s="5" t="str">
        <f>+VLOOKUP(B2766,'[1]Contratos electrónicos SECOP II'!$D$1:$AZ$3653,23,FALSE)</f>
        <v>Inversión</v>
      </c>
      <c r="J2766" s="5"/>
      <c r="K2766" s="5" t="str">
        <f>+VLOOKUP(B2766,'[1]Contratos electrónicos SECOP II'!$D$1:$AZ$3653,26,FALSE)</f>
        <v>O23011733012024006408122</v>
      </c>
      <c r="L2766" s="11">
        <f>+VLOOKUP(B2766,'[1]Contratos electrónicos SECOP II'!$D$1:$AZ$3653,29,FALSE)</f>
        <v>11900000</v>
      </c>
      <c r="M2766" s="13">
        <v>45532</v>
      </c>
      <c r="N2766" s="13">
        <f>+VLOOKUP(B2766,'[1]Contratos electrónicos SECOP II'!$D$1:$AZ$3653,14,FALSE)</f>
        <v>45537</v>
      </c>
      <c r="O2766" s="13">
        <f>+VLOOKUP(B2766,'[1]Contratos electrónicos SECOP II'!$D$1:$AZ$3653,15,FALSE)</f>
        <v>45641</v>
      </c>
      <c r="P2766" s="15">
        <f t="shared" si="95"/>
        <v>105</v>
      </c>
      <c r="Q2766" s="11" t="s">
        <v>874</v>
      </c>
      <c r="R2766" s="11">
        <f>+VLOOKUP(B2766,[2]Hoja2!$A$3:$C$3503,3,FALSE)</f>
        <v>11900000</v>
      </c>
      <c r="S2766" s="11">
        <f t="shared" si="96"/>
        <v>0</v>
      </c>
      <c r="T2766" s="22">
        <f t="shared" si="97"/>
        <v>100</v>
      </c>
      <c r="U2766" s="5">
        <v>0</v>
      </c>
      <c r="V2766" s="10" t="s">
        <v>9449</v>
      </c>
    </row>
    <row r="2767" spans="1:22" s="4" customFormat="1" ht="51" x14ac:dyDescent="0.2">
      <c r="A2767" s="5" t="s">
        <v>8449</v>
      </c>
      <c r="B2767" s="5" t="s">
        <v>8449</v>
      </c>
      <c r="C2767" s="5" t="s">
        <v>46</v>
      </c>
      <c r="D2767" s="6" t="str">
        <f>+VLOOKUP(B2767,'[1]Contratistas-REP legal'!$C$1:$Z$3995,3,FALSE)</f>
        <v>CORPORACION A T S ACCION TECNICA SOCIAL</v>
      </c>
      <c r="E2767" s="6">
        <f>+VLOOKUP(B2767,'[1]Contratistas-REP legal'!$C$1:$Z$3995,5,FALSE)</f>
        <v>900211738</v>
      </c>
      <c r="F2767" s="7" t="s">
        <v>829</v>
      </c>
      <c r="G2767" s="8" t="s">
        <v>830</v>
      </c>
      <c r="H2767" s="9" t="str">
        <f>+VLOOKUP(B2767,'[1]Contratos electrónicos SECOP II'!$D$1:$AZ$3653,33,FALSE)</f>
        <v>REALIZAR LA COPRODUCCIÓN PARA DESARROLLAR EL 10°FESTIVAL DE CORTOS PSICOACTIVOS ÉCHELE CABEZA, QUE SE LLEVARÁ A CABO EN LA CINEMATECA DE BOGOTÁ.</v>
      </c>
      <c r="I2767" s="5" t="str">
        <f>+VLOOKUP(B2767,'[1]Contratos electrónicos SECOP II'!$D$1:$AZ$3653,23,FALSE)</f>
        <v>N/A</v>
      </c>
      <c r="J2767" s="5" t="s">
        <v>830</v>
      </c>
      <c r="K2767" s="5" t="str">
        <f>+VLOOKUP(B2767,'[1]Contratos electrónicos SECOP II'!$D$1:$AZ$3653,26,FALSE)</f>
        <v>N/A - Valor Cero / Coproducción</v>
      </c>
      <c r="L2767" s="11">
        <v>0</v>
      </c>
      <c r="M2767" s="13">
        <v>45531</v>
      </c>
      <c r="N2767" s="13">
        <f>+VLOOKUP(B2767,'[1]Contratos electrónicos SECOP II'!$D$1:$AZ$3653,14,FALSE)</f>
        <v>45532</v>
      </c>
      <c r="O2767" s="13">
        <f>+VLOOKUP(B2767,'[1]Contratos electrónicos SECOP II'!$D$1:$AZ$3653,15,FALSE)</f>
        <v>45565</v>
      </c>
      <c r="P2767" s="15">
        <f t="shared" si="95"/>
        <v>34</v>
      </c>
      <c r="Q2767" s="11" t="s">
        <v>874</v>
      </c>
      <c r="R2767" s="11">
        <v>0</v>
      </c>
      <c r="S2767" s="11">
        <f t="shared" si="96"/>
        <v>0</v>
      </c>
      <c r="T2767" s="22" t="s">
        <v>830</v>
      </c>
      <c r="U2767" s="5">
        <v>0</v>
      </c>
      <c r="V2767" s="10" t="s">
        <v>9450</v>
      </c>
    </row>
    <row r="2768" spans="1:22" s="4" customFormat="1" ht="51" x14ac:dyDescent="0.2">
      <c r="A2768" s="5" t="s">
        <v>8450</v>
      </c>
      <c r="B2768" s="5" t="s">
        <v>8450</v>
      </c>
      <c r="C2768" s="5" t="str">
        <f>+VLOOKUP(B2768,[2]Hoja1!$H$1:$I$5207,2,FALSE)</f>
        <v>CONTRATO DE PRESTACION DE SERVICIOS PROFESIONALES</v>
      </c>
      <c r="D2768" s="6" t="str">
        <f>+VLOOKUP(B2768,'[1]Contratistas-REP legal'!$C$1:$Z$3995,3,FALSE)</f>
        <v>LORENA VIVIANA MORENO CRUZ</v>
      </c>
      <c r="E2768" s="6">
        <f>+VLOOKUP(B2768,'[1]Contratistas-REP legal'!$C$1:$Z$3995,5,FALSE)</f>
        <v>1022374631</v>
      </c>
      <c r="F2768" s="7" t="s">
        <v>829</v>
      </c>
      <c r="G2768" s="8">
        <f>+VLOOKUP(B2768,'[1]Contratistas-REP legal'!$C$1:$Z$3995,17,FALSE)</f>
        <v>0</v>
      </c>
      <c r="H2768" s="9" t="str">
        <f>+VLOOKUP(B2768,'[1]Contratos electrónicos SECOP II'!$D$1:$AZ$3653,33,FALSE)</f>
        <v>Prestar servicios profesionales a la Subdirección de Formación Artística del IDARTES, realizando acciones de acompañamiento y seguimiento a las actividades transversales requeridas por la Subdirección de Formación Artística</v>
      </c>
      <c r="I2768" s="5" t="str">
        <f>+VLOOKUP(B2768,'[1]Contratos electrónicos SECOP II'!$D$1:$AZ$3653,23,FALSE)</f>
        <v>Inversión</v>
      </c>
      <c r="J2768" s="5"/>
      <c r="K2768" s="5" t="str">
        <f>+VLOOKUP(B2768,'[1]Contratos electrónicos SECOP II'!$D$1:$AZ$3653,26,FALSE)</f>
        <v>O23011733012024008608126</v>
      </c>
      <c r="L2768" s="11">
        <f>+VLOOKUP(B2768,'[1]Contratos electrónicos SECOP II'!$D$1:$AZ$3653,29,FALSE)</f>
        <v>24335433</v>
      </c>
      <c r="M2768" s="13">
        <v>45533</v>
      </c>
      <c r="N2768" s="13">
        <f>+VLOOKUP(B2768,'[1]Contratos electrónicos SECOP II'!$D$1:$AZ$3653,14,FALSE)</f>
        <v>45538</v>
      </c>
      <c r="O2768" s="13">
        <f>+VLOOKUP(B2768,'[1]Contratos electrónicos SECOP II'!$D$1:$AZ$3653,15,FALSE)</f>
        <v>45656</v>
      </c>
      <c r="P2768" s="15">
        <f t="shared" si="95"/>
        <v>119</v>
      </c>
      <c r="Q2768" s="11" t="s">
        <v>874</v>
      </c>
      <c r="R2768" s="11">
        <f>+VLOOKUP(B2768,[2]Hoja2!$A$3:$C$3503,3,FALSE)</f>
        <v>24335433</v>
      </c>
      <c r="S2768" s="11">
        <f t="shared" si="96"/>
        <v>0</v>
      </c>
      <c r="T2768" s="22">
        <f t="shared" si="97"/>
        <v>100</v>
      </c>
      <c r="U2768" s="5">
        <v>1</v>
      </c>
      <c r="V2768" s="10" t="s">
        <v>9451</v>
      </c>
    </row>
    <row r="2769" spans="1:22" s="4" customFormat="1" ht="25.5" x14ac:dyDescent="0.2">
      <c r="A2769" s="5" t="s">
        <v>8451</v>
      </c>
      <c r="B2769" s="5" t="s">
        <v>8451</v>
      </c>
      <c r="C2769" s="5" t="str">
        <f>+VLOOKUP(B2769,[2]Hoja1!$H$1:$I$5207,2,FALSE)</f>
        <v>CONTRATO DE PRESTACION DE SERVICIOS PROFESIONALES</v>
      </c>
      <c r="D2769" s="6" t="str">
        <f>+VLOOKUP(B2769,'[1]Contratistas-REP legal'!$C$1:$Z$3995,3,FALSE)</f>
        <v>LEIDY ROCIO TRUJILLO ROA</v>
      </c>
      <c r="E2769" s="6">
        <f>+VLOOKUP(B2769,'[1]Contratistas-REP legal'!$C$1:$Z$3995,5,FALSE)</f>
        <v>1010177172</v>
      </c>
      <c r="F2769" s="7" t="s">
        <v>829</v>
      </c>
      <c r="G2769" s="8">
        <f>+VLOOKUP(B2769,'[1]Contratistas-REP legal'!$C$1:$Z$3995,17,FALSE)</f>
        <v>0</v>
      </c>
      <c r="H2769" s="9" t="str">
        <f>+VLOOKUP(B2769,'[1]Contratos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69" s="5" t="str">
        <f>+VLOOKUP(B2769,'[1]Contratos electrónicos SECOP II'!$D$1:$AZ$3653,23,FALSE)</f>
        <v>Inversión</v>
      </c>
      <c r="J2769" s="5"/>
      <c r="K2769" s="5" t="str">
        <f>+VLOOKUP(B2769,'[1]Contratos electrónicos SECOP II'!$D$1:$AZ$3653,26,FALSE)</f>
        <v>O23011733012024006408122</v>
      </c>
      <c r="L2769" s="11">
        <f>+VLOOKUP(B2769,'[1]Contratos electrónicos SECOP II'!$D$1:$AZ$3653,29,FALSE)</f>
        <v>10493000</v>
      </c>
      <c r="M2769" s="13">
        <v>45541</v>
      </c>
      <c r="N2769" s="13">
        <f>+VLOOKUP(B2769,'[1]Contratos electrónicos SECOP II'!$D$1:$AZ$3653,14,FALSE)</f>
        <v>45546</v>
      </c>
      <c r="O2769" s="13">
        <f>+VLOOKUP(B2769,'[1]Contratos electrónicos SECOP II'!$D$1:$AZ$3653,15,FALSE)</f>
        <v>45641</v>
      </c>
      <c r="P2769" s="15">
        <f t="shared" si="95"/>
        <v>96</v>
      </c>
      <c r="Q2769" s="11" t="s">
        <v>874</v>
      </c>
      <c r="R2769" s="11">
        <f>+VLOOKUP(B2769,[2]Hoja2!$A$3:$C$3503,3,FALSE)</f>
        <v>10493000</v>
      </c>
      <c r="S2769" s="11">
        <f t="shared" si="96"/>
        <v>0</v>
      </c>
      <c r="T2769" s="22">
        <f t="shared" si="97"/>
        <v>100</v>
      </c>
      <c r="U2769" s="5">
        <v>0</v>
      </c>
      <c r="V2769" s="10" t="e">
        <v>#N/A</v>
      </c>
    </row>
    <row r="2770" spans="1:22" s="4" customFormat="1" ht="51" x14ac:dyDescent="0.2">
      <c r="A2770" s="5" t="s">
        <v>8452</v>
      </c>
      <c r="B2770" s="5" t="s">
        <v>8452</v>
      </c>
      <c r="C2770" s="5" t="str">
        <f>+VLOOKUP(B2770,[2]Hoja1!$H$1:$I$5207,2,FALSE)</f>
        <v>CONTRATO DE PRESTACION DE SERVICIOS PROFESIONALES</v>
      </c>
      <c r="D2770" s="6" t="str">
        <f>+VLOOKUP(B2770,'[1]Contratistas-REP legal'!$C$1:$Z$3995,3,FALSE)</f>
        <v>MONICA ANDREA FERNANDEZ VERA</v>
      </c>
      <c r="E2770" s="6">
        <f>+VLOOKUP(B2770,'[1]Contratistas-REP legal'!$C$1:$Z$3995,5,FALSE)</f>
        <v>1012326661</v>
      </c>
      <c r="F2770" s="7" t="s">
        <v>829</v>
      </c>
      <c r="G2770" s="8">
        <f>+VLOOKUP(B2770,'[1]Contratistas-REP legal'!$C$1:$Z$3995,17,FALSE)</f>
        <v>0</v>
      </c>
      <c r="H2770" s="9" t="str">
        <f>+VLOOKUP(B2770,'[1]Contratos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70" s="5" t="str">
        <f>+VLOOKUP(B2770,'[1]Contratos electrónicos SECOP II'!$D$1:$AZ$3653,23,FALSE)</f>
        <v>Inversión</v>
      </c>
      <c r="J2770" s="5"/>
      <c r="K2770" s="5" t="str">
        <f>+VLOOKUP(B2770,'[1]Contratos electrónicos SECOP II'!$D$1:$AZ$3653,26,FALSE)</f>
        <v>O23011733012024006408122</v>
      </c>
      <c r="L2770" s="11">
        <f>+VLOOKUP(B2770,'[1]Contratos electrónicos SECOP II'!$D$1:$AZ$3653,29,FALSE)</f>
        <v>5996000</v>
      </c>
      <c r="M2770" s="13">
        <v>45545</v>
      </c>
      <c r="N2770" s="13">
        <f>+VLOOKUP(B2770,'[1]Contratos electrónicos SECOP II'!$D$1:$AZ$3653,14,FALSE)</f>
        <v>45546</v>
      </c>
      <c r="O2770" s="13">
        <f>+VLOOKUP(B2770,'[1]Contratos electrónicos SECOP II'!$D$1:$AZ$3653,15,FALSE)</f>
        <v>45596</v>
      </c>
      <c r="P2770" s="15">
        <f t="shared" si="95"/>
        <v>51</v>
      </c>
      <c r="Q2770" s="11" t="s">
        <v>874</v>
      </c>
      <c r="R2770" s="11">
        <f>+VLOOKUP(B2770,[2]Hoja2!$A$3:$C$3503,3,FALSE)</f>
        <v>5996000</v>
      </c>
      <c r="S2770" s="11">
        <f t="shared" si="96"/>
        <v>0</v>
      </c>
      <c r="T2770" s="22">
        <f t="shared" si="97"/>
        <v>100</v>
      </c>
      <c r="U2770" s="5">
        <v>0</v>
      </c>
      <c r="V2770" s="10" t="s">
        <v>9452</v>
      </c>
    </row>
    <row r="2771" spans="1:22" s="4" customFormat="1" ht="51" x14ac:dyDescent="0.2">
      <c r="A2771" s="5" t="s">
        <v>8453</v>
      </c>
      <c r="B2771" s="5" t="s">
        <v>8453</v>
      </c>
      <c r="C2771" s="5" t="str">
        <f>+VLOOKUP(B2771,[2]Hoja1!$H$1:$I$5207,2,FALSE)</f>
        <v>CONTRATO DE PRESTACION DE SERVICIOS DE APOYO A LA GESTION</v>
      </c>
      <c r="D2771" s="6" t="str">
        <f>+VLOOKUP(B2771,'[1]Contratistas-REP legal'!$C$1:$Z$3995,3,FALSE)</f>
        <v>KAREN ANDREA ROJAS VALLEJO</v>
      </c>
      <c r="E2771" s="6">
        <f>+VLOOKUP(B2771,'[1]Contratistas-REP legal'!$C$1:$Z$3995,5,FALSE)</f>
        <v>52887332</v>
      </c>
      <c r="F2771" s="7" t="s">
        <v>829</v>
      </c>
      <c r="G2771" s="8">
        <f>+VLOOKUP(B2771,'[1]Contratistas-REP legal'!$C$1:$Z$3995,17,FALSE)</f>
        <v>0</v>
      </c>
      <c r="H2771" s="9" t="str">
        <f>+VLOOKUP(B2771,'[1]Contratos electrónicos SECOP II'!$D$1:$AZ$3653,33,FALSE)</f>
        <v>Prestar servicios de apoyo a la gestión al IdartesSubdirección de Formación Artística en el apoyo al proceso de creación, implementación y documentación de acciones artístico pedagógicas territoriales de los componentes del Programa Nidos.</v>
      </c>
      <c r="I2771" s="5" t="str">
        <f>+VLOOKUP(B2771,'[1]Contratos electrónicos SECOP II'!$D$1:$AZ$3653,23,FALSE)</f>
        <v>Inversión</v>
      </c>
      <c r="J2771" s="5"/>
      <c r="K2771" s="5" t="str">
        <f>+VLOOKUP(B2771,'[1]Contratos electrónicos SECOP II'!$D$1:$AZ$3653,26,FALSE)</f>
        <v>O23011733012024006408122</v>
      </c>
      <c r="L2771" s="11">
        <f>+VLOOKUP(B2771,'[1]Contratos electrónicos SECOP II'!$D$1:$AZ$3653,29,FALSE)</f>
        <v>5996000</v>
      </c>
      <c r="M2771" s="13">
        <v>45545</v>
      </c>
      <c r="N2771" s="13">
        <f>+VLOOKUP(B2771,'[1]Contratos electrónicos SECOP II'!$D$1:$AZ$3653,14,FALSE)</f>
        <v>45546</v>
      </c>
      <c r="O2771" s="13">
        <f>+VLOOKUP(B2771,'[1]Contratos electrónicos SECOP II'!$D$1:$AZ$3653,15,FALSE)</f>
        <v>45596</v>
      </c>
      <c r="P2771" s="15">
        <f t="shared" si="95"/>
        <v>51</v>
      </c>
      <c r="Q2771" s="11" t="s">
        <v>874</v>
      </c>
      <c r="R2771" s="11">
        <f>+VLOOKUP(B2771,[2]Hoja2!$A$3:$C$3503,3,FALSE)</f>
        <v>5996000</v>
      </c>
      <c r="S2771" s="11">
        <f t="shared" si="96"/>
        <v>0</v>
      </c>
      <c r="T2771" s="22">
        <f t="shared" si="97"/>
        <v>100</v>
      </c>
      <c r="U2771" s="5">
        <v>0</v>
      </c>
      <c r="V2771" s="10" t="s">
        <v>9453</v>
      </c>
    </row>
    <row r="2772" spans="1:22" s="4" customFormat="1" ht="51" x14ac:dyDescent="0.2">
      <c r="A2772" s="5" t="s">
        <v>8454</v>
      </c>
      <c r="B2772" s="5" t="s">
        <v>8454</v>
      </c>
      <c r="C2772" s="5" t="str">
        <f>+VLOOKUP(B2772,[2]Hoja1!$H$1:$I$5207,2,FALSE)</f>
        <v>CONTRATO DE PRESTACION DE SERVICIOS PROFESIONALES</v>
      </c>
      <c r="D2772" s="6" t="str">
        <f>+VLOOKUP(B2772,'[1]Contratistas-REP legal'!$C$1:$Z$3995,3,FALSE)</f>
        <v>BANACH NOREÑA ZAMBRANO</v>
      </c>
      <c r="E2772" s="6">
        <f>+VLOOKUP(B2772,'[1]Contratistas-REP legal'!$C$1:$Z$3995,5,FALSE)</f>
        <v>1010222490</v>
      </c>
      <c r="F2772" s="7" t="s">
        <v>829</v>
      </c>
      <c r="G2772" s="8">
        <f>+VLOOKUP(B2772,'[1]Contratistas-REP legal'!$C$1:$Z$3995,17,FALSE)</f>
        <v>0</v>
      </c>
      <c r="H2772" s="9" t="str">
        <f>+VLOOKUP(B2772,'[1]Contratos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72" s="5" t="str">
        <f>+VLOOKUP(B2772,'[1]Contratos electrónicos SECOP II'!$D$1:$AZ$3653,23,FALSE)</f>
        <v>Inversión</v>
      </c>
      <c r="J2772" s="5"/>
      <c r="K2772" s="5" t="str">
        <f>+VLOOKUP(B2772,'[1]Contratos electrónicos SECOP II'!$D$1:$AZ$3653,26,FALSE)</f>
        <v>O23011733012024006408122</v>
      </c>
      <c r="L2772" s="11">
        <f>+VLOOKUP(B2772,'[1]Contratos electrónicos SECOP II'!$D$1:$AZ$3653,29,FALSE)</f>
        <v>4197200</v>
      </c>
      <c r="M2772" s="13">
        <v>45553</v>
      </c>
      <c r="N2772" s="13">
        <f>+VLOOKUP(B2772,'[1]Contratos electrónicos SECOP II'!$D$1:$AZ$3653,14,FALSE)</f>
        <v>45554</v>
      </c>
      <c r="O2772" s="13">
        <f>+VLOOKUP(B2772,'[1]Contratos electrónicos SECOP II'!$D$1:$AZ$3653,15,FALSE)</f>
        <v>45596</v>
      </c>
      <c r="P2772" s="15">
        <f t="shared" si="95"/>
        <v>43</v>
      </c>
      <c r="Q2772" s="11" t="s">
        <v>874</v>
      </c>
      <c r="R2772" s="11">
        <f>+VLOOKUP(B2772,[2]Hoja2!$A$3:$C$3503,3,FALSE)</f>
        <v>4197200</v>
      </c>
      <c r="S2772" s="11">
        <f t="shared" si="96"/>
        <v>0</v>
      </c>
      <c r="T2772" s="22">
        <f t="shared" si="97"/>
        <v>100</v>
      </c>
      <c r="U2772" s="5">
        <v>0</v>
      </c>
      <c r="V2772" s="10" t="s">
        <v>9454</v>
      </c>
    </row>
    <row r="2773" spans="1:22" s="4" customFormat="1" ht="51" x14ac:dyDescent="0.2">
      <c r="A2773" s="5" t="s">
        <v>8455</v>
      </c>
      <c r="B2773" s="5" t="s">
        <v>8455</v>
      </c>
      <c r="C2773" s="5" t="str">
        <f>+VLOOKUP(B2773,[2]Hoja1!$H$1:$I$5207,2,FALSE)</f>
        <v>CONTRATO DE PRESTACION DE SERVICIOS PROFESIONALES</v>
      </c>
      <c r="D2773" s="6" t="str">
        <f>+VLOOKUP(B2773,'[1]Contratistas-REP legal'!$C$1:$Z$3995,3,FALSE)</f>
        <v>ANGEL EDUARDO BOHORQUEZ VERA</v>
      </c>
      <c r="E2773" s="6">
        <f>+VLOOKUP(B2773,'[1]Contratistas-REP legal'!$C$1:$Z$3995,5,FALSE)</f>
        <v>1019056004</v>
      </c>
      <c r="F2773" s="7" t="s">
        <v>829</v>
      </c>
      <c r="G2773" s="8">
        <f>+VLOOKUP(B2773,'[1]Contratistas-REP legal'!$C$1:$Z$3995,17,FALSE)</f>
        <v>0</v>
      </c>
      <c r="H2773" s="9" t="str">
        <f>+VLOOKUP(B2773,'[1]Contratos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73" s="5" t="str">
        <f>+VLOOKUP(B2773,'[1]Contratos electrónicos SECOP II'!$D$1:$AZ$3653,23,FALSE)</f>
        <v>Inversión</v>
      </c>
      <c r="J2773" s="5"/>
      <c r="K2773" s="5" t="str">
        <f>+VLOOKUP(B2773,'[1]Contratos electrónicos SECOP II'!$D$1:$AZ$3653,26,FALSE)</f>
        <v>O23011733012024006408122</v>
      </c>
      <c r="L2773" s="11">
        <f>+VLOOKUP(B2773,'[1]Contratos electrónicos SECOP II'!$D$1:$AZ$3653,29,FALSE)</f>
        <v>3597600</v>
      </c>
      <c r="M2773" s="13">
        <v>45547</v>
      </c>
      <c r="N2773" s="13">
        <f>+VLOOKUP(B2773,'[1]Contratos electrónicos SECOP II'!$D$1:$AZ$3653,14,FALSE)</f>
        <v>45548</v>
      </c>
      <c r="O2773" s="13">
        <f>+VLOOKUP(B2773,'[1]Contratos electrónicos SECOP II'!$D$1:$AZ$3653,15,FALSE)</f>
        <v>45580</v>
      </c>
      <c r="P2773" s="15">
        <f t="shared" si="95"/>
        <v>33</v>
      </c>
      <c r="Q2773" s="11" t="s">
        <v>874</v>
      </c>
      <c r="R2773" s="11">
        <f>+VLOOKUP(B2773,[2]Hoja2!$A$3:$C$3503,3,FALSE)</f>
        <v>3597600</v>
      </c>
      <c r="S2773" s="11">
        <f t="shared" si="96"/>
        <v>0</v>
      </c>
      <c r="T2773" s="22">
        <f t="shared" si="97"/>
        <v>100</v>
      </c>
      <c r="U2773" s="5">
        <v>0</v>
      </c>
      <c r="V2773" s="10" t="s">
        <v>9455</v>
      </c>
    </row>
    <row r="2774" spans="1:22" s="4" customFormat="1" ht="51" x14ac:dyDescent="0.2">
      <c r="A2774" s="5" t="s">
        <v>8456</v>
      </c>
      <c r="B2774" s="5" t="s">
        <v>8456</v>
      </c>
      <c r="C2774" s="5" t="str">
        <f>+VLOOKUP(B2774,[2]Hoja1!$H$1:$I$5207,2,FALSE)</f>
        <v>CONTRATO DE PRESTACION DE SERVICIOS DE APOYO A LA GESTION</v>
      </c>
      <c r="D2774" s="6" t="str">
        <f>+VLOOKUP(B2774,'[1]Contratistas-REP legal'!$C$1:$Z$3995,3,FALSE)</f>
        <v>ALEXANDER MELGAREJO MARTINEZ</v>
      </c>
      <c r="E2774" s="6">
        <f>+VLOOKUP(B2774,'[1]Contratistas-REP legal'!$C$1:$Z$3995,5,FALSE)</f>
        <v>79737120</v>
      </c>
      <c r="F2774" s="7" t="s">
        <v>829</v>
      </c>
      <c r="G2774" s="8">
        <f>+VLOOKUP(B2774,'[1]Contratistas-REP legal'!$C$1:$Z$3995,17,FALSE)</f>
        <v>0</v>
      </c>
      <c r="H2774" s="9" t="str">
        <f>+VLOOKUP(B2774,'[1]Contratos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74" s="5" t="str">
        <f>+VLOOKUP(B2774,'[1]Contratos electrónicos SECOP II'!$D$1:$AZ$3653,23,FALSE)</f>
        <v>Inversión</v>
      </c>
      <c r="J2774" s="5"/>
      <c r="K2774" s="5" t="str">
        <f>+VLOOKUP(B2774,'[1]Contratos electrónicos SECOP II'!$D$1:$AZ$3653,26,FALSE)</f>
        <v>O23011733012024008608126</v>
      </c>
      <c r="L2774" s="11">
        <f>+VLOOKUP(B2774,'[1]Contratos electrónicos SECOP II'!$D$1:$AZ$3653,29,FALSE)</f>
        <v>12356498</v>
      </c>
      <c r="M2774" s="13">
        <v>45537</v>
      </c>
      <c r="N2774" s="13">
        <f>+VLOOKUP(B2774,'[1]Contratos electrónicos SECOP II'!$D$1:$AZ$3653,14,FALSE)</f>
        <v>45538</v>
      </c>
      <c r="O2774" s="13">
        <f>+VLOOKUP(B2774,'[1]Contratos electrónicos SECOP II'!$D$1:$AZ$3653,15,FALSE)</f>
        <v>45639</v>
      </c>
      <c r="P2774" s="15">
        <f t="shared" si="95"/>
        <v>102</v>
      </c>
      <c r="Q2774" s="11" t="s">
        <v>874</v>
      </c>
      <c r="R2774" s="11">
        <f>+VLOOKUP(B2774,[2]Hoja2!$A$3:$C$3503,3,FALSE)</f>
        <v>12356498</v>
      </c>
      <c r="S2774" s="11">
        <f t="shared" si="96"/>
        <v>0</v>
      </c>
      <c r="T2774" s="22">
        <f t="shared" si="97"/>
        <v>100</v>
      </c>
      <c r="U2774" s="5">
        <v>1</v>
      </c>
      <c r="V2774" s="10" t="s">
        <v>9456</v>
      </c>
    </row>
    <row r="2775" spans="1:22" s="4" customFormat="1" ht="51" x14ac:dyDescent="0.2">
      <c r="A2775" s="5" t="s">
        <v>8457</v>
      </c>
      <c r="B2775" s="5" t="s">
        <v>8457</v>
      </c>
      <c r="C2775" s="5" t="str">
        <f>+VLOOKUP(B2775,[2]Hoja1!$H$1:$I$5207,2,FALSE)</f>
        <v>CONTRATO DE PRESTACION DE SERVICIOS DE APOYO A LA GESTION</v>
      </c>
      <c r="D2775" s="6" t="str">
        <f>+VLOOKUP(B2775,'[1]Contratistas-REP legal'!$C$1:$Z$3995,3,FALSE)</f>
        <v>CRISTHIAN FABIAN BUITRAGO AHUMADA</v>
      </c>
      <c r="E2775" s="6">
        <f>+VLOOKUP(B2775,'[1]Contratistas-REP legal'!$C$1:$Z$3995,5,FALSE)</f>
        <v>1032406648</v>
      </c>
      <c r="F2775" s="7" t="s">
        <v>829</v>
      </c>
      <c r="G2775" s="8">
        <f>+VLOOKUP(B2775,'[1]Contratistas-REP legal'!$C$1:$Z$3995,17,FALSE)</f>
        <v>0</v>
      </c>
      <c r="H2775" s="9" t="str">
        <f>+VLOOKUP(B2775,'[1]Contratos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775" s="5" t="str">
        <f>+VLOOKUP(B2775,'[1]Contratos electrónicos SECOP II'!$D$1:$AZ$3653,23,FALSE)</f>
        <v>Inversión</v>
      </c>
      <c r="J2775" s="5"/>
      <c r="K2775" s="5" t="str">
        <f>+VLOOKUP(B2775,'[1]Contratos electrónicos SECOP II'!$D$1:$AZ$3653,26,FALSE)</f>
        <v>O23011733012024006408122</v>
      </c>
      <c r="L2775" s="11">
        <f>+VLOOKUP(B2775,'[1]Contratos electrónicos SECOP II'!$D$1:$AZ$3653,29,FALSE)</f>
        <v>6800000</v>
      </c>
      <c r="M2775" s="13">
        <v>45537</v>
      </c>
      <c r="N2775" s="13">
        <f>+VLOOKUP(B2775,'[1]Contratos electrónicos SECOP II'!$D$1:$AZ$3653,14,FALSE)</f>
        <v>45538</v>
      </c>
      <c r="O2775" s="13">
        <f>+VLOOKUP(B2775,'[1]Contratos electrónicos SECOP II'!$D$1:$AZ$3653,15,FALSE)</f>
        <v>45596</v>
      </c>
      <c r="P2775" s="15">
        <f t="shared" si="95"/>
        <v>59</v>
      </c>
      <c r="Q2775" s="11" t="s">
        <v>874</v>
      </c>
      <c r="R2775" s="11">
        <f>+VLOOKUP(B2775,[2]Hoja2!$A$3:$C$3503,3,FALSE)</f>
        <v>6800000</v>
      </c>
      <c r="S2775" s="11">
        <f t="shared" si="96"/>
        <v>0</v>
      </c>
      <c r="T2775" s="22">
        <f t="shared" si="97"/>
        <v>100</v>
      </c>
      <c r="U2775" s="5">
        <v>0</v>
      </c>
      <c r="V2775" s="10" t="s">
        <v>9457</v>
      </c>
    </row>
    <row r="2776" spans="1:22" s="4" customFormat="1" ht="51" x14ac:dyDescent="0.2">
      <c r="A2776" s="5" t="s">
        <v>8458</v>
      </c>
      <c r="B2776" s="5" t="s">
        <v>8458</v>
      </c>
      <c r="C2776" s="5" t="str">
        <f>+VLOOKUP(B2776,[2]Hoja1!$H$1:$I$5207,2,FALSE)</f>
        <v>CONTRATO DE PRESTACION DE SERVICIOS PROFESIONALES</v>
      </c>
      <c r="D2776" s="6" t="str">
        <f>+VLOOKUP(B2776,'[1]Contratistas-REP legal'!$C$1:$Z$3995,3,FALSE)</f>
        <v>DIEGO FARID OLAYA GARCIA</v>
      </c>
      <c r="E2776" s="6">
        <f>+VLOOKUP(B2776,'[1]Contratistas-REP legal'!$C$1:$Z$3995,5,FALSE)</f>
        <v>1013616846</v>
      </c>
      <c r="F2776" s="7" t="s">
        <v>829</v>
      </c>
      <c r="G2776" s="8">
        <f>+VLOOKUP(B2776,'[1]Contratistas-REP legal'!$C$1:$Z$3995,17,FALSE)</f>
        <v>0</v>
      </c>
      <c r="H2776" s="9" t="str">
        <f>+VLOOKUP(B2776,'[1]Contratos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76" s="5" t="str">
        <f>+VLOOKUP(B2776,'[1]Contratos electrónicos SECOP II'!$D$1:$AZ$3653,23,FALSE)</f>
        <v>Inversión</v>
      </c>
      <c r="J2776" s="5"/>
      <c r="K2776" s="5" t="str">
        <f>+VLOOKUP(B2776,'[1]Contratos electrónicos SECOP II'!$D$1:$AZ$3653,26,FALSE)</f>
        <v>O23011733012024006408122</v>
      </c>
      <c r="L2776" s="11">
        <f>+VLOOKUP(B2776,'[1]Contratos electrónicos SECOP II'!$D$1:$AZ$3653,29,FALSE)</f>
        <v>5996000</v>
      </c>
      <c r="M2776" s="13">
        <v>45537</v>
      </c>
      <c r="N2776" s="13">
        <f>+VLOOKUP(B2776,'[1]Contratos electrónicos SECOP II'!$D$1:$AZ$3653,14,FALSE)</f>
        <v>45538</v>
      </c>
      <c r="O2776" s="13">
        <f>+VLOOKUP(B2776,'[1]Contratos electrónicos SECOP II'!$D$1:$AZ$3653,15,FALSE)</f>
        <v>45596</v>
      </c>
      <c r="P2776" s="15">
        <f t="shared" si="95"/>
        <v>59</v>
      </c>
      <c r="Q2776" s="11" t="s">
        <v>874</v>
      </c>
      <c r="R2776" s="11">
        <f>+VLOOKUP(B2776,[2]Hoja2!$A$3:$C$3503,3,FALSE)</f>
        <v>5996000</v>
      </c>
      <c r="S2776" s="11">
        <f t="shared" si="96"/>
        <v>0</v>
      </c>
      <c r="T2776" s="22">
        <f t="shared" si="97"/>
        <v>100</v>
      </c>
      <c r="U2776" s="5">
        <v>0</v>
      </c>
      <c r="V2776" s="10" t="s">
        <v>9458</v>
      </c>
    </row>
    <row r="2777" spans="1:22" s="4" customFormat="1" ht="51" x14ac:dyDescent="0.2">
      <c r="A2777" s="5" t="s">
        <v>8459</v>
      </c>
      <c r="B2777" s="5" t="s">
        <v>8459</v>
      </c>
      <c r="C2777" s="5" t="str">
        <f>+VLOOKUP(B2777,[2]Hoja1!$H$1:$I$5207,2,FALSE)</f>
        <v>CONTRATO DE PRESTACION DE SERVICIOS DE APOYO A LA GESTION</v>
      </c>
      <c r="D2777" s="6" t="str">
        <f>+VLOOKUP(B2777,'[1]Contratistas-REP legal'!$C$1:$Z$3995,3,FALSE)</f>
        <v>FABIAN HUMBERTO MARTINEZ DIAZ</v>
      </c>
      <c r="E2777" s="6">
        <f>+VLOOKUP(B2777,'[1]Contratistas-REP legal'!$C$1:$Z$3995,5,FALSE)</f>
        <v>1014216895</v>
      </c>
      <c r="F2777" s="7" t="s">
        <v>829</v>
      </c>
      <c r="G2777" s="8">
        <f>+VLOOKUP(B2777,'[1]Contratistas-REP legal'!$C$1:$Z$3995,17,FALSE)</f>
        <v>0</v>
      </c>
      <c r="H2777" s="9" t="str">
        <f>+VLOOKUP(B2777,'[1]Contratos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777" s="5" t="str">
        <f>+VLOOKUP(B2777,'[1]Contratos electrónicos SECOP II'!$D$1:$AZ$3653,23,FALSE)</f>
        <v>Inversión</v>
      </c>
      <c r="J2777" s="5"/>
      <c r="K2777" s="5" t="str">
        <f>+VLOOKUP(B2777,'[1]Contratos electrónicos SECOP II'!$D$1:$AZ$3653,26,FALSE)</f>
        <v>O23011733012024006408122</v>
      </c>
      <c r="L2777" s="11">
        <f>+VLOOKUP(B2777,'[1]Contratos electrónicos SECOP II'!$D$1:$AZ$3653,29,FALSE)</f>
        <v>5996000</v>
      </c>
      <c r="M2777" s="13">
        <v>45537</v>
      </c>
      <c r="N2777" s="13">
        <f>+VLOOKUP(B2777,'[1]Contratos electrónicos SECOP II'!$D$1:$AZ$3653,14,FALSE)</f>
        <v>45538</v>
      </c>
      <c r="O2777" s="13">
        <f>+VLOOKUP(B2777,'[1]Contratos electrónicos SECOP II'!$D$1:$AZ$3653,15,FALSE)</f>
        <v>45596</v>
      </c>
      <c r="P2777" s="15">
        <f t="shared" si="95"/>
        <v>59</v>
      </c>
      <c r="Q2777" s="11" t="s">
        <v>874</v>
      </c>
      <c r="R2777" s="11">
        <f>+VLOOKUP(B2777,[2]Hoja2!$A$3:$C$3503,3,FALSE)</f>
        <v>5996000</v>
      </c>
      <c r="S2777" s="11">
        <f t="shared" si="96"/>
        <v>0</v>
      </c>
      <c r="T2777" s="22">
        <f t="shared" si="97"/>
        <v>100</v>
      </c>
      <c r="U2777" s="5">
        <v>0</v>
      </c>
      <c r="V2777" s="10" t="s">
        <v>9459</v>
      </c>
    </row>
    <row r="2778" spans="1:22" s="4" customFormat="1" ht="51" x14ac:dyDescent="0.2">
      <c r="A2778" s="5" t="s">
        <v>8460</v>
      </c>
      <c r="B2778" s="5" t="s">
        <v>8460</v>
      </c>
      <c r="C2778" s="5" t="str">
        <f>+VLOOKUP(B2778,[2]Hoja1!$H$1:$I$5207,2,FALSE)</f>
        <v>CONTRATO DE PRESTACION DE SERVICIOS PROFESIONALES</v>
      </c>
      <c r="D2778" s="6" t="str">
        <f>+VLOOKUP(B2778,'[1]Contratistas-REP legal'!$C$1:$Z$3995,3,FALSE)</f>
        <v>INDIRA RODRIGUEZ ROJAS</v>
      </c>
      <c r="E2778" s="6">
        <f>+VLOOKUP(B2778,'[1]Contratistas-REP legal'!$C$1:$Z$3995,5,FALSE)</f>
        <v>52114508</v>
      </c>
      <c r="F2778" s="7" t="s">
        <v>829</v>
      </c>
      <c r="G2778" s="8">
        <f>+VLOOKUP(B2778,'[1]Contratistas-REP legal'!$C$1:$Z$3995,17,FALSE)</f>
        <v>0</v>
      </c>
      <c r="H2778" s="9" t="str">
        <f>+VLOOKUP(B2778,'[1]Contratos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78" s="5" t="str">
        <f>+VLOOKUP(B2778,'[1]Contratos electrónicos SECOP II'!$D$1:$AZ$3653,23,FALSE)</f>
        <v>Inversión</v>
      </c>
      <c r="J2778" s="5"/>
      <c r="K2778" s="5" t="str">
        <f>+VLOOKUP(B2778,'[1]Contratos electrónicos SECOP II'!$D$1:$AZ$3653,26,FALSE)</f>
        <v>O23011733012024008608051</v>
      </c>
      <c r="L2778" s="11">
        <f>+VLOOKUP(B2778,'[1]Contratos electrónicos SECOP II'!$D$1:$AZ$3653,29,FALSE)</f>
        <v>12356498</v>
      </c>
      <c r="M2778" s="13">
        <v>45538</v>
      </c>
      <c r="N2778" s="13">
        <f>+VLOOKUP(B2778,'[1]Contratos electrónicos SECOP II'!$D$1:$AZ$3653,14,FALSE)</f>
        <v>45539</v>
      </c>
      <c r="O2778" s="13">
        <f>+VLOOKUP(B2778,'[1]Contratos electrónicos SECOP II'!$D$1:$AZ$3653,15,FALSE)</f>
        <v>45639</v>
      </c>
      <c r="P2778" s="15">
        <f t="shared" si="95"/>
        <v>101</v>
      </c>
      <c r="Q2778" s="11" t="s">
        <v>874</v>
      </c>
      <c r="R2778" s="11">
        <f>+VLOOKUP(B2778,[2]Hoja2!$A$3:$C$3503,3,FALSE)</f>
        <v>12356498</v>
      </c>
      <c r="S2778" s="11">
        <f t="shared" si="96"/>
        <v>0</v>
      </c>
      <c r="T2778" s="22">
        <f t="shared" si="97"/>
        <v>100</v>
      </c>
      <c r="U2778" s="5">
        <v>1</v>
      </c>
      <c r="V2778" s="10" t="s">
        <v>9460</v>
      </c>
    </row>
    <row r="2779" spans="1:22" s="4" customFormat="1" ht="51" x14ac:dyDescent="0.2">
      <c r="A2779" s="5" t="s">
        <v>8461</v>
      </c>
      <c r="B2779" s="5" t="s">
        <v>8461</v>
      </c>
      <c r="C2779" s="5" t="str">
        <f>+VLOOKUP(B2779,[2]Hoja1!$H$1:$I$5207,2,FALSE)</f>
        <v>CONTRATO DE PRESTACION DE SERVICIOS DE APOYO A LA GESTION</v>
      </c>
      <c r="D2779" s="6" t="str">
        <f>+VLOOKUP(B2779,'[1]Contratistas-REP legal'!$C$1:$Z$3995,3,FALSE)</f>
        <v>JOSE EDWIN RIAÑO TIQUE</v>
      </c>
      <c r="E2779" s="6">
        <f>+VLOOKUP(B2779,'[1]Contratistas-REP legal'!$C$1:$Z$3995,5,FALSE)</f>
        <v>80064839</v>
      </c>
      <c r="F2779" s="7" t="s">
        <v>829</v>
      </c>
      <c r="G2779" s="8">
        <f>+VLOOKUP(B2779,'[1]Contratistas-REP legal'!$C$1:$Z$3995,17,FALSE)</f>
        <v>0</v>
      </c>
      <c r="H2779" s="9" t="str">
        <f>+VLOOKUP(B2779,'[1]Contratos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79" s="5" t="str">
        <f>+VLOOKUP(B2779,'[1]Contratos electrónicos SECOP II'!$D$1:$AZ$3653,23,FALSE)</f>
        <v>Inversión</v>
      </c>
      <c r="J2779" s="5"/>
      <c r="K2779" s="5" t="str">
        <f>+VLOOKUP(B2779,'[1]Contratos electrónicos SECOP II'!$D$1:$AZ$3653,26,FALSE)</f>
        <v>O23011733012024008608126</v>
      </c>
      <c r="L2779" s="11">
        <f>+VLOOKUP(B2779,'[1]Contratos electrónicos SECOP II'!$D$1:$AZ$3653,29,FALSE)</f>
        <v>8997450</v>
      </c>
      <c r="M2779" s="13">
        <v>45537</v>
      </c>
      <c r="N2779" s="13">
        <f>+VLOOKUP(B2779,'[1]Contratos electrónicos SECOP II'!$D$1:$AZ$3653,14,FALSE)</f>
        <v>45538</v>
      </c>
      <c r="O2779" s="13">
        <f>+VLOOKUP(B2779,'[1]Contratos electrónicos SECOP II'!$D$1:$AZ$3653,15,FALSE)</f>
        <v>45611</v>
      </c>
      <c r="P2779" s="15">
        <f t="shared" si="95"/>
        <v>74</v>
      </c>
      <c r="Q2779" s="11" t="s">
        <v>874</v>
      </c>
      <c r="R2779" s="11">
        <f>+VLOOKUP(B2779,[2]Hoja2!$A$3:$C$3503,3,FALSE)</f>
        <v>8997450</v>
      </c>
      <c r="S2779" s="11">
        <f t="shared" si="96"/>
        <v>0</v>
      </c>
      <c r="T2779" s="22">
        <f t="shared" si="97"/>
        <v>100</v>
      </c>
      <c r="U2779" s="5">
        <v>0</v>
      </c>
      <c r="V2779" s="10" t="s">
        <v>9461</v>
      </c>
    </row>
    <row r="2780" spans="1:22" s="4" customFormat="1" ht="51" x14ac:dyDescent="0.2">
      <c r="A2780" s="5" t="s">
        <v>8462</v>
      </c>
      <c r="B2780" s="5" t="s">
        <v>8462</v>
      </c>
      <c r="C2780" s="5" t="str">
        <f>+VLOOKUP(B2780,[2]Hoja1!$H$1:$I$5207,2,FALSE)</f>
        <v>CONTRATO DE PRESTACION DE SERVICIOS PROFESIONALES</v>
      </c>
      <c r="D2780" s="6" t="str">
        <f>+VLOOKUP(B2780,'[1]Contratistas-REP legal'!$C$1:$Z$3995,3,FALSE)</f>
        <v>LAURA ISABEL REYES CASTRO</v>
      </c>
      <c r="E2780" s="6">
        <f>+VLOOKUP(B2780,'[1]Contratistas-REP legal'!$C$1:$Z$3995,5,FALSE)</f>
        <v>1020826154</v>
      </c>
      <c r="F2780" s="7" t="s">
        <v>829</v>
      </c>
      <c r="G2780" s="8">
        <f>+VLOOKUP(B2780,'[1]Contratistas-REP legal'!$C$1:$Z$3995,17,FALSE)</f>
        <v>0</v>
      </c>
      <c r="H2780" s="9" t="str">
        <f>+VLOOKUP(B2780,'[1]Contratos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80" s="5" t="str">
        <f>+VLOOKUP(B2780,'[1]Contratos electrónicos SECOP II'!$D$1:$AZ$3653,23,FALSE)</f>
        <v>Inversión</v>
      </c>
      <c r="J2780" s="5"/>
      <c r="K2780" s="5" t="str">
        <f>+VLOOKUP(B2780,'[1]Contratos electrónicos SECOP II'!$D$1:$AZ$3653,26,FALSE)</f>
        <v>O23011733012024006408122</v>
      </c>
      <c r="L2780" s="11">
        <f>+VLOOKUP(B2780,'[1]Contratos electrónicos SECOP II'!$D$1:$AZ$3653,29,FALSE)</f>
        <v>5996000</v>
      </c>
      <c r="M2780" s="13">
        <v>45537</v>
      </c>
      <c r="N2780" s="13">
        <f>+VLOOKUP(B2780,'[1]Contratos electrónicos SECOP II'!$D$1:$AZ$3653,14,FALSE)</f>
        <v>45541</v>
      </c>
      <c r="O2780" s="13">
        <f>+VLOOKUP(B2780,'[1]Contratos electrónicos SECOP II'!$D$1:$AZ$3653,15,FALSE)</f>
        <v>45596</v>
      </c>
      <c r="P2780" s="15">
        <f t="shared" si="95"/>
        <v>56</v>
      </c>
      <c r="Q2780" s="11" t="s">
        <v>874</v>
      </c>
      <c r="R2780" s="11">
        <f>+VLOOKUP(B2780,[2]Hoja2!$A$3:$C$3503,3,FALSE)</f>
        <v>5996000</v>
      </c>
      <c r="S2780" s="11">
        <f t="shared" si="96"/>
        <v>0</v>
      </c>
      <c r="T2780" s="22">
        <f t="shared" si="97"/>
        <v>100</v>
      </c>
      <c r="U2780" s="5">
        <v>0</v>
      </c>
      <c r="V2780" s="10" t="s">
        <v>9462</v>
      </c>
    </row>
    <row r="2781" spans="1:22" s="4" customFormat="1" ht="51" x14ac:dyDescent="0.2">
      <c r="A2781" s="5" t="s">
        <v>8463</v>
      </c>
      <c r="B2781" s="5" t="s">
        <v>8463</v>
      </c>
      <c r="C2781" s="5" t="str">
        <f>+VLOOKUP(B2781,[2]Hoja1!$H$1:$I$5207,2,FALSE)</f>
        <v>CONTRATO DE PRESTACION DE SERVICIOS PROFESIONALES</v>
      </c>
      <c r="D2781" s="6" t="str">
        <f>+VLOOKUP(B2781,'[1]Contratistas-REP legal'!$C$1:$Z$3995,3,FALSE)</f>
        <v>SARA FERNANDA AMAYA RODRIGUEZ</v>
      </c>
      <c r="E2781" s="6">
        <f>+VLOOKUP(B2781,'[1]Contratistas-REP legal'!$C$1:$Z$3995,5,FALSE)</f>
        <v>1033767565</v>
      </c>
      <c r="F2781" s="7" t="s">
        <v>829</v>
      </c>
      <c r="G2781" s="8">
        <f>+VLOOKUP(B2781,'[1]Contratistas-REP legal'!$C$1:$Z$3995,17,FALSE)</f>
        <v>0</v>
      </c>
      <c r="H2781" s="9" t="str">
        <f>+VLOOKUP(B2781,'[1]Contratos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81" s="5" t="str">
        <f>+VLOOKUP(B2781,'[1]Contratos electrónicos SECOP II'!$D$1:$AZ$3653,23,FALSE)</f>
        <v>Inversión</v>
      </c>
      <c r="J2781" s="5"/>
      <c r="K2781" s="5" t="str">
        <f>+VLOOKUP(B2781,'[1]Contratos electrónicos SECOP II'!$D$1:$AZ$3653,26,FALSE)</f>
        <v>O23011733012024006408122</v>
      </c>
      <c r="L2781" s="11">
        <f>+VLOOKUP(B2781,'[1]Contratos electrónicos SECOP II'!$D$1:$AZ$3653,29,FALSE)</f>
        <v>6800000</v>
      </c>
      <c r="M2781" s="13">
        <v>45537</v>
      </c>
      <c r="N2781" s="13">
        <f>+VLOOKUP(B2781,'[1]Contratos electrónicos SECOP II'!$D$1:$AZ$3653,14,FALSE)</f>
        <v>45544</v>
      </c>
      <c r="O2781" s="13">
        <f>+VLOOKUP(B2781,'[1]Contratos electrónicos SECOP II'!$D$1:$AZ$3653,15,FALSE)</f>
        <v>45596</v>
      </c>
      <c r="P2781" s="15">
        <f t="shared" ref="P2781:P2844" si="98">+_xlfn.DAYS(O2781,N2781)+1</f>
        <v>53</v>
      </c>
      <c r="Q2781" s="11" t="s">
        <v>874</v>
      </c>
      <c r="R2781" s="11">
        <f>+VLOOKUP(B2781,[2]Hoja2!$A$3:$C$3503,3,FALSE)</f>
        <v>6800000</v>
      </c>
      <c r="S2781" s="11">
        <f t="shared" si="96"/>
        <v>0</v>
      </c>
      <c r="T2781" s="22">
        <f t="shared" si="97"/>
        <v>100</v>
      </c>
      <c r="U2781" s="5">
        <v>0</v>
      </c>
      <c r="V2781" s="10" t="s">
        <v>9463</v>
      </c>
    </row>
    <row r="2782" spans="1:22" s="4" customFormat="1" ht="51" x14ac:dyDescent="0.2">
      <c r="A2782" s="5" t="s">
        <v>8464</v>
      </c>
      <c r="B2782" s="5" t="s">
        <v>8464</v>
      </c>
      <c r="C2782" s="5" t="str">
        <f>+VLOOKUP(B2782,[2]Hoja1!$H$1:$I$5207,2,FALSE)</f>
        <v>CONTRATO DE PRESTACION DE SERVICIOS DE APOYO A LA GESTION</v>
      </c>
      <c r="D2782" s="6" t="str">
        <f>+VLOOKUP(B2782,'[1]Contratistas-REP legal'!$C$1:$Z$3995,3,FALSE)</f>
        <v>VICTOR EDUARDO CARABALLO SANDOVAL</v>
      </c>
      <c r="E2782" s="6">
        <f>+VLOOKUP(B2782,'[1]Contratistas-REP legal'!$C$1:$Z$3995,5,FALSE)</f>
        <v>1022955985</v>
      </c>
      <c r="F2782" s="7" t="s">
        <v>829</v>
      </c>
      <c r="G2782" s="8">
        <f>+VLOOKUP(B2782,'[1]Contratistas-REP legal'!$C$1:$Z$3995,17,FALSE)</f>
        <v>0</v>
      </c>
      <c r="H2782" s="9" t="str">
        <f>+VLOOKUP(B2782,'[1]Contratos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782" s="5" t="str">
        <f>+VLOOKUP(B2782,'[1]Contratos electrónicos SECOP II'!$D$1:$AZ$3653,23,FALSE)</f>
        <v>Inversión</v>
      </c>
      <c r="J2782" s="5"/>
      <c r="K2782" s="5" t="str">
        <f>+VLOOKUP(B2782,'[1]Contratos electrónicos SECOP II'!$D$1:$AZ$3653,26,FALSE)</f>
        <v>O23011733012024006408122</v>
      </c>
      <c r="L2782" s="11">
        <f>+VLOOKUP(B2782,'[1]Contratos electrónicos SECOP II'!$D$1:$AZ$3653,29,FALSE)</f>
        <v>5996000</v>
      </c>
      <c r="M2782" s="13">
        <v>45534</v>
      </c>
      <c r="N2782" s="13">
        <f>+VLOOKUP(B2782,'[1]Contratos electrónicos SECOP II'!$D$1:$AZ$3653,14,FALSE)</f>
        <v>45538</v>
      </c>
      <c r="O2782" s="13">
        <f>+VLOOKUP(B2782,'[1]Contratos electrónicos SECOP II'!$D$1:$AZ$3653,15,FALSE)</f>
        <v>45596</v>
      </c>
      <c r="P2782" s="15">
        <f t="shared" si="98"/>
        <v>59</v>
      </c>
      <c r="Q2782" s="11" t="s">
        <v>874</v>
      </c>
      <c r="R2782" s="11">
        <f>+VLOOKUP(B2782,[2]Hoja2!$A$3:$C$3503,3,FALSE)</f>
        <v>5996000</v>
      </c>
      <c r="S2782" s="11">
        <f t="shared" si="96"/>
        <v>0</v>
      </c>
      <c r="T2782" s="22">
        <f t="shared" si="97"/>
        <v>100</v>
      </c>
      <c r="U2782" s="5">
        <v>0</v>
      </c>
      <c r="V2782" s="10" t="s">
        <v>9464</v>
      </c>
    </row>
    <row r="2783" spans="1:22" s="4" customFormat="1" ht="63.75" x14ac:dyDescent="0.2">
      <c r="A2783" s="5" t="s">
        <v>8465</v>
      </c>
      <c r="B2783" s="5" t="s">
        <v>8465</v>
      </c>
      <c r="C2783" s="5" t="str">
        <f>+VLOOKUP(B2783,[2]Hoja1!$H$1:$I$5207,2,FALSE)</f>
        <v>CONTRATO DE PRESTACION DE SERVICIOS PROFESIONALES</v>
      </c>
      <c r="D2783" s="6" t="str">
        <f>+VLOOKUP(B2783,'[1]Contratistas-REP legal'!$C$1:$Z$3995,3,FALSE)</f>
        <v>MIKE GIOVANNI PIRACON GARCIA</v>
      </c>
      <c r="E2783" s="6">
        <f>+VLOOKUP(B2783,'[1]Contratistas-REP legal'!$C$1:$Z$3995,5,FALSE)</f>
        <v>1012383959</v>
      </c>
      <c r="F2783" s="7" t="s">
        <v>829</v>
      </c>
      <c r="G2783" s="8">
        <f>+VLOOKUP(B2783,'[1]Contratistas-REP legal'!$C$1:$Z$3995,17,FALSE)</f>
        <v>0</v>
      </c>
      <c r="H2783" s="9" t="str">
        <f>+VLOOKUP(B2783,'[1]Contratos electrónicos SECOP II'!$D$1:$AZ$3653,33,FALSE)</f>
        <v>PRESTAR SERVICIOS PROFESIONALES AL IDARTES - SUBDIRECCIÓN DE LAS ARTES, EN EL DESARROLLO DE ACTIVIDADES ADMINISTRATIVAS DE EJECUCIÓN Y SEGUIMIENTO A LOS PROCESOS DE LOS SECTORES SOCIALES Y TERRITORIOS, ASÍ COMO EN LOS TRÁMITES PRECONTRACTUALES, CONTRACTUALES Y POSTCONTRACTUALES, EN EL MARCO PLAN DE DESARROLLO DISTRITAL - BOGOTÁ CAMINA SEGURA 2024 - 2027, ACORDE CON LA MISIONALIDAD DE LA ENTIDAD.</v>
      </c>
      <c r="I2783" s="5" t="str">
        <f>+VLOOKUP(B2783,'[1]Contratos electrónicos SECOP II'!$D$1:$AZ$3653,23,FALSE)</f>
        <v>Inversión</v>
      </c>
      <c r="J2783" s="5"/>
      <c r="K2783" s="5" t="str">
        <f>+VLOOKUP(B2783,'[1]Contratos electrónicos SECOP II'!$D$1:$AZ$3653,26,FALSE)</f>
        <v>O23011733012024014605099</v>
      </c>
      <c r="L2783" s="11">
        <f>+VLOOKUP(B2783,'[1]Contratos electrónicos SECOP II'!$D$1:$AZ$3653,29,FALSE)</f>
        <v>27553701</v>
      </c>
      <c r="M2783" s="13">
        <v>45532</v>
      </c>
      <c r="N2783" s="13">
        <f>+VLOOKUP(B2783,'[1]Contratos electrónicos SECOP II'!$D$1:$AZ$3653,14,FALSE)</f>
        <v>45534</v>
      </c>
      <c r="O2783" s="13">
        <f>+VLOOKUP(B2783,'[1]Contratos electrónicos SECOP II'!$D$1:$AZ$3653,15,FALSE)</f>
        <v>45688</v>
      </c>
      <c r="P2783" s="15">
        <f t="shared" si="98"/>
        <v>155</v>
      </c>
      <c r="Q2783" s="11" t="s">
        <v>874</v>
      </c>
      <c r="R2783" s="11">
        <f>+VLOOKUP(B2783,[2]Hoja2!$A$3:$C$3503,3,FALSE)</f>
        <v>20665276</v>
      </c>
      <c r="S2783" s="11">
        <f t="shared" si="96"/>
        <v>6888425</v>
      </c>
      <c r="T2783" s="22">
        <f t="shared" si="97"/>
        <v>75.000000907319134</v>
      </c>
      <c r="U2783" s="5">
        <v>1</v>
      </c>
      <c r="V2783" s="10" t="s">
        <v>9465</v>
      </c>
    </row>
    <row r="2784" spans="1:22" s="4" customFormat="1" ht="51" x14ac:dyDescent="0.2">
      <c r="A2784" s="5" t="s">
        <v>8466</v>
      </c>
      <c r="B2784" s="5" t="s">
        <v>8466</v>
      </c>
      <c r="C2784" s="5" t="str">
        <f>+VLOOKUP(B2784,[2]Hoja1!$H$1:$I$5207,2,FALSE)</f>
        <v>CONTRATO DE PRESTACION DE SERVICIOS DE APOYO A LA GESTION</v>
      </c>
      <c r="D2784" s="6" t="str">
        <f>+VLOOKUP(B2784,'[1]Contratistas-REP legal'!$C$1:$Z$3995,3,FALSE)</f>
        <v>JOHN ALEXANDER RIOS ROMERO</v>
      </c>
      <c r="E2784" s="6">
        <f>+VLOOKUP(B2784,'[1]Contratistas-REP legal'!$C$1:$Z$3995,5,FALSE)</f>
        <v>80203863</v>
      </c>
      <c r="F2784" s="7" t="s">
        <v>829</v>
      </c>
      <c r="G2784" s="8">
        <f>+VLOOKUP(B2784,'[1]Contratistas-REP legal'!$C$1:$Z$3995,17,FALSE)</f>
        <v>0</v>
      </c>
      <c r="H2784" s="9" t="str">
        <f>+VLOOKUP(B2784,'[1]Contratos electrónicos SECOP II'!$D$1:$AZ$3653,33,FALSE)</f>
        <v>PRESTAR SERVICIOS DE APOYO A LA GESTIÓN AL INSTITUTO DISTRITAL DE LAS ARTES - IDARTES, SUBDIRECCIÓN DE LAS ARTES, EN LAS ACTIVIDADES ADMINISTRATIVAS DURANTE LA PLANEACIÓN, DESARROLLO, EJECUCIÓN Y SEGUIMIENTO DEL PROGRAMA ES CULTURA LOCAL.</v>
      </c>
      <c r="I2784" s="5" t="str">
        <f>+VLOOKUP(B2784,'[1]Contratos electrónicos SECOP II'!$D$1:$AZ$3653,23,FALSE)</f>
        <v>Inversión</v>
      </c>
      <c r="J2784" s="5"/>
      <c r="K2784" s="5" t="str">
        <f>+VLOOKUP(B2784,'[1]Contratos electrónicos SECOP II'!$D$1:$AZ$3653,26,FALSE)</f>
        <v>O23011733012024008807099</v>
      </c>
      <c r="L2784" s="11">
        <f>+VLOOKUP(B2784,'[1]Contratos electrónicos SECOP II'!$D$1:$AZ$3653,29,FALSE)</f>
        <v>35000000</v>
      </c>
      <c r="M2784" s="13">
        <v>45533</v>
      </c>
      <c r="N2784" s="13">
        <f>+VLOOKUP(B2784,'[1]Contratos electrónicos SECOP II'!$D$1:$AZ$3653,14,FALSE)</f>
        <v>45537</v>
      </c>
      <c r="O2784" s="13">
        <f>+VLOOKUP(B2784,'[1]Contratos electrónicos SECOP II'!$D$1:$AZ$3653,15,FALSE)</f>
        <v>45687</v>
      </c>
      <c r="P2784" s="15">
        <f t="shared" si="98"/>
        <v>151</v>
      </c>
      <c r="Q2784" s="11" t="s">
        <v>874</v>
      </c>
      <c r="R2784" s="11">
        <f>+VLOOKUP(B2784,[2]Hoja2!$A$3:$C$3503,3,FALSE)</f>
        <v>21000000</v>
      </c>
      <c r="S2784" s="11">
        <f t="shared" si="96"/>
        <v>14000000</v>
      </c>
      <c r="T2784" s="22">
        <f t="shared" si="97"/>
        <v>60</v>
      </c>
      <c r="U2784" s="5">
        <v>1</v>
      </c>
      <c r="V2784" s="10" t="s">
        <v>9466</v>
      </c>
    </row>
    <row r="2785" spans="1:22" s="4" customFormat="1" ht="51" x14ac:dyDescent="0.2">
      <c r="A2785" s="5" t="s">
        <v>8467</v>
      </c>
      <c r="B2785" s="5" t="s">
        <v>8467</v>
      </c>
      <c r="C2785" s="5" t="str">
        <f>+VLOOKUP(B2785,[2]Hoja1!$H$1:$I$5207,2,FALSE)</f>
        <v>CONTRATO DE PRESTACION DE SERVICIOS PROFESIONALES</v>
      </c>
      <c r="D2785" s="6" t="str">
        <f>+VLOOKUP(B2785,'[1]Contratistas-REP legal'!$C$1:$Z$3995,3,FALSE)</f>
        <v>VANESSA ALEJANDRA GARCIA GONZALEZ</v>
      </c>
      <c r="E2785" s="6">
        <f>+VLOOKUP(B2785,'[1]Contratistas-REP legal'!$C$1:$Z$3995,5,FALSE)</f>
        <v>1015456192</v>
      </c>
      <c r="F2785" s="7" t="s">
        <v>829</v>
      </c>
      <c r="G2785" s="8">
        <f>+VLOOKUP(B2785,'[1]Contratistas-REP legal'!$C$1:$Z$3995,17,FALSE)</f>
        <v>0</v>
      </c>
      <c r="H2785" s="9" t="str">
        <f>+VLOOKUP(B2785,'[1]Contratos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85" s="5" t="str">
        <f>+VLOOKUP(B2785,'[1]Contratos electrónicos SECOP II'!$D$1:$AZ$3653,23,FALSE)</f>
        <v>Inversión</v>
      </c>
      <c r="J2785" s="5"/>
      <c r="K2785" s="5" t="str">
        <f>+VLOOKUP(B2785,'[1]Contratos electrónicos SECOP II'!$D$1:$AZ$3653,26,FALSE)</f>
        <v>O23011733012024006408122</v>
      </c>
      <c r="L2785" s="11">
        <f>+VLOOKUP(B2785,'[1]Contratos electrónicos SECOP II'!$D$1:$AZ$3653,29,FALSE)</f>
        <v>11900000</v>
      </c>
      <c r="M2785" s="13">
        <v>45532</v>
      </c>
      <c r="N2785" s="13">
        <f>+VLOOKUP(B2785,'[1]Contratos electrónicos SECOP II'!$D$1:$AZ$3653,14,FALSE)</f>
        <v>45537</v>
      </c>
      <c r="O2785" s="13">
        <f>+VLOOKUP(B2785,'[1]Contratos electrónicos SECOP II'!$D$1:$AZ$3653,15,FALSE)</f>
        <v>45641</v>
      </c>
      <c r="P2785" s="15">
        <f t="shared" si="98"/>
        <v>105</v>
      </c>
      <c r="Q2785" s="11" t="s">
        <v>874</v>
      </c>
      <c r="R2785" s="11">
        <f>+VLOOKUP(B2785,[2]Hoja2!$A$3:$C$3503,3,FALSE)</f>
        <v>11900000</v>
      </c>
      <c r="S2785" s="11">
        <f t="shared" si="96"/>
        <v>0</v>
      </c>
      <c r="T2785" s="22">
        <f t="shared" si="97"/>
        <v>100</v>
      </c>
      <c r="U2785" s="5">
        <v>0</v>
      </c>
      <c r="V2785" s="10" t="s">
        <v>9467</v>
      </c>
    </row>
    <row r="2786" spans="1:22" s="4" customFormat="1" ht="51" x14ac:dyDescent="0.2">
      <c r="A2786" s="5" t="s">
        <v>8468</v>
      </c>
      <c r="B2786" s="5" t="s">
        <v>8468</v>
      </c>
      <c r="C2786" s="5" t="str">
        <f>+VLOOKUP(B2786,[2]Hoja1!$H$1:$I$5207,2,FALSE)</f>
        <v>CONTRATO DE PRESTACION DE SERVICIOS</v>
      </c>
      <c r="D2786" s="6" t="str">
        <f>+VLOOKUP(B2786,'[1]Contratistas-REP legal'!$C$1:$Z$3995,3,FALSE)</f>
        <v>FUMIGACIONES EL TRIUNFO CAR SAS</v>
      </c>
      <c r="E2786" s="6">
        <f>+VLOOKUP(B2786,'[1]Contratistas-REP legal'!$C$1:$Z$3995,5,FALSE)</f>
        <v>900604786</v>
      </c>
      <c r="F2786" s="7" t="s">
        <v>829</v>
      </c>
      <c r="G2786" s="8">
        <f>+VLOOKUP(B2786,'[1]Contratistas-REP legal'!$C$1:$Z$3995,17,FALSE)</f>
        <v>0</v>
      </c>
      <c r="H2786" s="9" t="str">
        <f>+VLOOKUP(B2786,'[1]Contratos electrónicos SECOP II'!$D$1:$AZ$3653,33,FALSE)</f>
        <v>Prestación del servicio de saneamiento ambiental para el control de bacterias, hongos y ácaros en el archivo central del del Instituto Distrital de las Artes - IDARTES</v>
      </c>
      <c r="I2786" s="5" t="str">
        <f>+VLOOKUP(B2786,'[1]Contratos electrónicos SECOP II'!$D$1:$AZ$3653,23,FALSE)</f>
        <v>Funcionamiento</v>
      </c>
      <c r="J2786" s="5"/>
      <c r="K2786" s="5" t="str">
        <f>+VLOOKUP(B2786,'[1]Contratos electrónicos SECOP II'!$D$1:$AZ$3653,26,FALSE)</f>
        <v>O21202020080585310</v>
      </c>
      <c r="L2786" s="11">
        <f>+VLOOKUP(B2786,'[1]Contratos electrónicos SECOP II'!$D$1:$AZ$3653,29,FALSE)</f>
        <v>2000000</v>
      </c>
      <c r="M2786" s="13">
        <v>45533</v>
      </c>
      <c r="N2786" s="13">
        <f>+VLOOKUP(B2786,'[1]Contratos electrónicos SECOP II'!$D$1:$AZ$3653,14,FALSE)</f>
        <v>45539</v>
      </c>
      <c r="O2786" s="13">
        <f>+VLOOKUP(B2786,'[1]Contratos electrónicos SECOP II'!$D$1:$AZ$3653,15,FALSE)</f>
        <v>45584</v>
      </c>
      <c r="P2786" s="15">
        <f t="shared" si="98"/>
        <v>46</v>
      </c>
      <c r="Q2786" s="11" t="s">
        <v>874</v>
      </c>
      <c r="R2786" s="11">
        <f>+VLOOKUP(B2786,[2]Hoja2!$A$3:$C$3503,3,FALSE)</f>
        <v>2000000</v>
      </c>
      <c r="S2786" s="11">
        <f t="shared" si="96"/>
        <v>0</v>
      </c>
      <c r="T2786" s="22">
        <f t="shared" si="97"/>
        <v>100</v>
      </c>
      <c r="U2786" s="5">
        <v>0</v>
      </c>
      <c r="V2786" s="10" t="s">
        <v>9468</v>
      </c>
    </row>
    <row r="2787" spans="1:22" s="4" customFormat="1" ht="51" x14ac:dyDescent="0.2">
      <c r="A2787" s="5" t="s">
        <v>8469</v>
      </c>
      <c r="B2787" s="5" t="s">
        <v>8469</v>
      </c>
      <c r="C2787" s="5" t="str">
        <f>+VLOOKUP(B2787,[2]Hoja1!$H$1:$I$5207,2,FALSE)</f>
        <v>CONTRATO DE PRESTACION DE SERVICIOS PROFESIONALES</v>
      </c>
      <c r="D2787" s="6" t="str">
        <f>+VLOOKUP(B2787,'[1]Contratistas-REP legal'!$C$1:$Z$3995,3,FALSE)</f>
        <v>CAMILA ANDREA CANTOR FUENTES</v>
      </c>
      <c r="E2787" s="6">
        <f>+VLOOKUP(B2787,'[1]Contratistas-REP legal'!$C$1:$Z$3995,5,FALSE)</f>
        <v>1022421368</v>
      </c>
      <c r="F2787" s="7" t="s">
        <v>829</v>
      </c>
      <c r="G2787" s="8">
        <f>+VLOOKUP(B2787,'[1]Contratistas-REP legal'!$C$1:$Z$3995,17,FALSE)</f>
        <v>0</v>
      </c>
      <c r="H2787" s="9" t="str">
        <f>+VLOOKUP(B2787,'[1]Contratos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87" s="5" t="str">
        <f>+VLOOKUP(B2787,'[1]Contratos electrónicos SECOP II'!$D$1:$AZ$3653,23,FALSE)</f>
        <v>Inversión</v>
      </c>
      <c r="J2787" s="5"/>
      <c r="K2787" s="5" t="str">
        <f>+VLOOKUP(B2787,'[1]Contratos electrónicos SECOP II'!$D$1:$AZ$3653,26,FALSE)</f>
        <v>O23011733012024006408122</v>
      </c>
      <c r="L2787" s="11">
        <f>+VLOOKUP(B2787,'[1]Contratos electrónicos SECOP II'!$D$1:$AZ$3653,29,FALSE)</f>
        <v>5996000</v>
      </c>
      <c r="M2787" s="13">
        <v>45534</v>
      </c>
      <c r="N2787" s="13">
        <f>+VLOOKUP(B2787,'[1]Contratos electrónicos SECOP II'!$D$1:$AZ$3653,14,FALSE)</f>
        <v>45539</v>
      </c>
      <c r="O2787" s="13">
        <f>+VLOOKUP(B2787,'[1]Contratos electrónicos SECOP II'!$D$1:$AZ$3653,15,FALSE)</f>
        <v>45596</v>
      </c>
      <c r="P2787" s="15">
        <f t="shared" si="98"/>
        <v>58</v>
      </c>
      <c r="Q2787" s="11" t="s">
        <v>874</v>
      </c>
      <c r="R2787" s="11">
        <f>+VLOOKUP(B2787,[2]Hoja2!$A$3:$C$3503,3,FALSE)</f>
        <v>5996000</v>
      </c>
      <c r="S2787" s="11">
        <f t="shared" si="96"/>
        <v>0</v>
      </c>
      <c r="T2787" s="22">
        <f t="shared" si="97"/>
        <v>100</v>
      </c>
      <c r="U2787" s="5">
        <v>0</v>
      </c>
      <c r="V2787" s="10" t="s">
        <v>9469</v>
      </c>
    </row>
    <row r="2788" spans="1:22" s="4" customFormat="1" ht="51" x14ac:dyDescent="0.2">
      <c r="A2788" s="5" t="s">
        <v>8470</v>
      </c>
      <c r="B2788" s="5" t="s">
        <v>8470</v>
      </c>
      <c r="C2788" s="5" t="str">
        <f>+VLOOKUP(B2788,[2]Hoja1!$H$1:$I$5207,2,FALSE)</f>
        <v>CONTRATO DE PRESTACION DE SERVICIOS PROFESIONALES</v>
      </c>
      <c r="D2788" s="6" t="str">
        <f>+VLOOKUP(B2788,'[1]Contratistas-REP legal'!$C$1:$Z$3995,3,FALSE)</f>
        <v>LAURA CAMILA MARTINEZ GALLO</v>
      </c>
      <c r="E2788" s="6">
        <f>+VLOOKUP(B2788,'[1]Contratistas-REP legal'!$C$1:$Z$3995,5,FALSE)</f>
        <v>1016077072</v>
      </c>
      <c r="F2788" s="7" t="s">
        <v>829</v>
      </c>
      <c r="G2788" s="8">
        <f>+VLOOKUP(B2788,'[1]Contratistas-REP legal'!$C$1:$Z$3995,17,FALSE)</f>
        <v>0</v>
      </c>
      <c r="H2788" s="9" t="str">
        <f>+VLOOKUP(B2788,'[1]Contratos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88" s="5" t="str">
        <f>+VLOOKUP(B2788,'[1]Contratos electrónicos SECOP II'!$D$1:$AZ$3653,23,FALSE)</f>
        <v>Inversión</v>
      </c>
      <c r="J2788" s="5"/>
      <c r="K2788" s="5" t="str">
        <f>+VLOOKUP(B2788,'[1]Contratos electrónicos SECOP II'!$D$1:$AZ$3653,26,FALSE)</f>
        <v>O23011733012024006408122</v>
      </c>
      <c r="L2788" s="11">
        <f>+VLOOKUP(B2788,'[1]Contratos electrónicos SECOP II'!$D$1:$AZ$3653,29,FALSE)</f>
        <v>5996000</v>
      </c>
      <c r="M2788" s="13">
        <v>45534</v>
      </c>
      <c r="N2788" s="13">
        <f>+VLOOKUP(B2788,'[1]Contratos electrónicos SECOP II'!$D$1:$AZ$3653,14,FALSE)</f>
        <v>45539</v>
      </c>
      <c r="O2788" s="13">
        <f>+VLOOKUP(B2788,'[1]Contratos electrónicos SECOP II'!$D$1:$AZ$3653,15,FALSE)</f>
        <v>45596</v>
      </c>
      <c r="P2788" s="15">
        <f t="shared" si="98"/>
        <v>58</v>
      </c>
      <c r="Q2788" s="11" t="s">
        <v>874</v>
      </c>
      <c r="R2788" s="11">
        <f>+VLOOKUP(B2788,[2]Hoja2!$A$3:$C$3503,3,FALSE)</f>
        <v>5996000</v>
      </c>
      <c r="S2788" s="11">
        <f t="shared" si="96"/>
        <v>0</v>
      </c>
      <c r="T2788" s="22">
        <f t="shared" si="97"/>
        <v>100</v>
      </c>
      <c r="U2788" s="5">
        <v>0</v>
      </c>
      <c r="V2788" s="10" t="s">
        <v>9470</v>
      </c>
    </row>
    <row r="2789" spans="1:22" s="4" customFormat="1" ht="51" x14ac:dyDescent="0.2">
      <c r="A2789" s="5" t="s">
        <v>8471</v>
      </c>
      <c r="B2789" s="5" t="s">
        <v>8471</v>
      </c>
      <c r="C2789" s="5" t="str">
        <f>+VLOOKUP(B2789,[2]Hoja1!$H$1:$I$5207,2,FALSE)</f>
        <v>CONTRATO DE PRESTACION DE SERVICIOS PROFESIONALES</v>
      </c>
      <c r="D2789" s="6" t="str">
        <f>+VLOOKUP(B2789,'[1]Contratistas-REP legal'!$C$1:$Z$3995,3,FALSE)</f>
        <v>LUZ ADRIANA REYES TOLEDO</v>
      </c>
      <c r="E2789" s="6">
        <f>+VLOOKUP(B2789,'[1]Contratistas-REP legal'!$C$1:$Z$3995,5,FALSE)</f>
        <v>46453473</v>
      </c>
      <c r="F2789" s="7" t="s">
        <v>829</v>
      </c>
      <c r="G2789" s="8">
        <f>+VLOOKUP(B2789,'[1]Contratistas-REP legal'!$C$1:$Z$3995,17,FALSE)</f>
        <v>0</v>
      </c>
      <c r="H2789" s="9" t="str">
        <f>+VLOOKUP(B2789,'[1]Contratos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89" s="5" t="str">
        <f>+VLOOKUP(B2789,'[1]Contratos electrónicos SECOP II'!$D$1:$AZ$3653,23,FALSE)</f>
        <v>Inversión</v>
      </c>
      <c r="J2789" s="5"/>
      <c r="K2789" s="5" t="str">
        <f>+VLOOKUP(B2789,'[1]Contratos electrónicos SECOP II'!$D$1:$AZ$3653,26,FALSE)</f>
        <v>O23011733012024006408122</v>
      </c>
      <c r="L2789" s="11">
        <f>+VLOOKUP(B2789,'[1]Contratos electrónicos SECOP II'!$D$1:$AZ$3653,29,FALSE)</f>
        <v>5996000</v>
      </c>
      <c r="M2789" s="13">
        <v>45537</v>
      </c>
      <c r="N2789" s="13">
        <f>+VLOOKUP(B2789,'[1]Contratos electrónicos SECOP II'!$D$1:$AZ$3653,14,FALSE)</f>
        <v>45538</v>
      </c>
      <c r="O2789" s="13">
        <f>+VLOOKUP(B2789,'[1]Contratos electrónicos SECOP II'!$D$1:$AZ$3653,15,FALSE)</f>
        <v>45596</v>
      </c>
      <c r="P2789" s="15">
        <f t="shared" si="98"/>
        <v>59</v>
      </c>
      <c r="Q2789" s="11" t="s">
        <v>874</v>
      </c>
      <c r="R2789" s="11">
        <f>+VLOOKUP(B2789,[2]Hoja2!$A$3:$C$3503,3,FALSE)</f>
        <v>5996000</v>
      </c>
      <c r="S2789" s="11">
        <f t="shared" si="96"/>
        <v>0</v>
      </c>
      <c r="T2789" s="22">
        <f t="shared" si="97"/>
        <v>100</v>
      </c>
      <c r="U2789" s="5">
        <v>0</v>
      </c>
      <c r="V2789" s="10" t="s">
        <v>9471</v>
      </c>
    </row>
    <row r="2790" spans="1:22" s="4" customFormat="1" ht="51" x14ac:dyDescent="0.2">
      <c r="A2790" s="5" t="s">
        <v>8472</v>
      </c>
      <c r="B2790" s="5" t="s">
        <v>8472</v>
      </c>
      <c r="C2790" s="5" t="str">
        <f>+VLOOKUP(B2790,[2]Hoja1!$H$1:$I$5207,2,FALSE)</f>
        <v>CONTRATO DE PRESTACION DE SERVICIOS PROFESIONALES</v>
      </c>
      <c r="D2790" s="6" t="str">
        <f>+VLOOKUP(B2790,'[1]Contratistas-REP legal'!$C$1:$Z$3995,3,FALSE)</f>
        <v>YULY NATALY NUÑEZ CASTRO</v>
      </c>
      <c r="E2790" s="6">
        <f>+VLOOKUP(B2790,'[1]Contratistas-REP legal'!$C$1:$Z$3995,5,FALSE)</f>
        <v>1022339265</v>
      </c>
      <c r="F2790" s="7" t="s">
        <v>829</v>
      </c>
      <c r="G2790" s="8">
        <f>+VLOOKUP(B2790,'[1]Contratistas-REP legal'!$C$1:$Z$3995,17,FALSE)</f>
        <v>0</v>
      </c>
      <c r="H2790" s="9" t="str">
        <f>+VLOOKUP(B2790,'[1]Contratos electrónicos SECOP II'!$D$1:$AZ$3653,33,FALSE)</f>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
      <c r="I2790" s="5" t="str">
        <f>+VLOOKUP(B2790,'[1]Contratos electrónicos SECOP II'!$D$1:$AZ$3653,23,FALSE)</f>
        <v>Inversión</v>
      </c>
      <c r="J2790" s="5"/>
      <c r="K2790" s="5" t="str">
        <f>+VLOOKUP(B2790,'[1]Contratos electrónicos SECOP II'!$D$1:$AZ$3653,26,FALSE)</f>
        <v>O23011733012024008705073</v>
      </c>
      <c r="L2790" s="11">
        <f>+VLOOKUP(B2790,'[1]Contratos electrónicos SECOP II'!$D$1:$AZ$3653,29,FALSE)</f>
        <v>15680000</v>
      </c>
      <c r="M2790" s="13">
        <v>45534</v>
      </c>
      <c r="N2790" s="13">
        <f>+VLOOKUP(B2790,'[1]Contratos electrónicos SECOP II'!$D$1:$AZ$3653,14,FALSE)</f>
        <v>45538</v>
      </c>
      <c r="O2790" s="13">
        <f>+VLOOKUP(B2790,'[1]Contratos electrónicos SECOP II'!$D$1:$AZ$3653,15,FALSE)</f>
        <v>45638</v>
      </c>
      <c r="P2790" s="15">
        <f t="shared" si="98"/>
        <v>101</v>
      </c>
      <c r="Q2790" s="11" t="s">
        <v>874</v>
      </c>
      <c r="R2790" s="11">
        <f>+VLOOKUP(B2790,[2]Hoja2!$A$3:$C$3503,3,FALSE)</f>
        <v>11200000</v>
      </c>
      <c r="S2790" s="11">
        <f t="shared" si="96"/>
        <v>4480000</v>
      </c>
      <c r="T2790" s="22">
        <f t="shared" si="97"/>
        <v>71.428571428571431</v>
      </c>
      <c r="U2790" s="5">
        <v>0</v>
      </c>
      <c r="V2790" s="10" t="s">
        <v>9472</v>
      </c>
    </row>
    <row r="2791" spans="1:22" s="4" customFormat="1" ht="51" x14ac:dyDescent="0.2">
      <c r="A2791" s="5" t="s">
        <v>8473</v>
      </c>
      <c r="B2791" s="5" t="s">
        <v>8473</v>
      </c>
      <c r="C2791" s="5" t="str">
        <f>+VLOOKUP(B2791,[2]Hoja1!$H$1:$I$5207,2,FALSE)</f>
        <v>CONTRATO DE PRESTACION DE SERVICIOS PROFESIONALES</v>
      </c>
      <c r="D2791" s="6" t="str">
        <f>+VLOOKUP(B2791,'[1]Contratistas-REP legal'!$C$1:$Z$3995,3,FALSE)</f>
        <v>SERGIO ESTEBAN LONDOÑO TALERO</v>
      </c>
      <c r="E2791" s="6">
        <f>+VLOOKUP(B2791,'[1]Contratistas-REP legal'!$C$1:$Z$3995,5,FALSE)</f>
        <v>1023951350</v>
      </c>
      <c r="F2791" s="7" t="s">
        <v>829</v>
      </c>
      <c r="G2791" s="8">
        <f>+VLOOKUP(B2791,'[1]Contratistas-REP legal'!$C$1:$Z$3995,17,FALSE)</f>
        <v>0</v>
      </c>
      <c r="H2791" s="9" t="str">
        <f>+VLOOKUP(B2791,'[1]Contratos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91" s="5" t="str">
        <f>+VLOOKUP(B2791,'[1]Contratos electrónicos SECOP II'!$D$1:$AZ$3653,23,FALSE)</f>
        <v>Inversión</v>
      </c>
      <c r="J2791" s="5"/>
      <c r="K2791" s="5" t="str">
        <f>+VLOOKUP(B2791,'[1]Contratos electrónicos SECOP II'!$D$1:$AZ$3653,26,FALSE)</f>
        <v>O23011733012024006408122</v>
      </c>
      <c r="L2791" s="11">
        <f>+VLOOKUP(B2791,'[1]Contratos electrónicos SECOP II'!$D$1:$AZ$3653,29,FALSE)</f>
        <v>5996000</v>
      </c>
      <c r="M2791" s="13">
        <v>45533</v>
      </c>
      <c r="N2791" s="13">
        <f>+VLOOKUP(B2791,'[1]Contratos electrónicos SECOP II'!$D$1:$AZ$3653,14,FALSE)</f>
        <v>45537</v>
      </c>
      <c r="O2791" s="13">
        <f>+VLOOKUP(B2791,'[1]Contratos electrónicos SECOP II'!$D$1:$AZ$3653,15,FALSE)</f>
        <v>45596</v>
      </c>
      <c r="P2791" s="15">
        <f t="shared" si="98"/>
        <v>60</v>
      </c>
      <c r="Q2791" s="11" t="s">
        <v>874</v>
      </c>
      <c r="R2791" s="11">
        <f>+VLOOKUP(B2791,[2]Hoja2!$A$3:$C$3503,3,FALSE)</f>
        <v>5996000</v>
      </c>
      <c r="S2791" s="11">
        <f t="shared" si="96"/>
        <v>0</v>
      </c>
      <c r="T2791" s="22">
        <f t="shared" si="97"/>
        <v>100</v>
      </c>
      <c r="U2791" s="5">
        <v>0</v>
      </c>
      <c r="V2791" s="10" t="s">
        <v>9473</v>
      </c>
    </row>
    <row r="2792" spans="1:22" s="4" customFormat="1" ht="51" x14ac:dyDescent="0.2">
      <c r="A2792" s="5" t="s">
        <v>8474</v>
      </c>
      <c r="B2792" s="5" t="s">
        <v>8474</v>
      </c>
      <c r="C2792" s="5" t="str">
        <f>+VLOOKUP(B2792,[2]Hoja1!$H$1:$I$5207,2,FALSE)</f>
        <v>CONTRATO DE PRESTACION DE SERVICIOS DE APOYO A LA GESTION</v>
      </c>
      <c r="D2792" s="6" t="str">
        <f>+VLOOKUP(B2792,'[1]Contratistas-REP legal'!$C$1:$Z$3995,3,FALSE)</f>
        <v>JOHAN ANDRES RODRIGUEZ VALENZUELA</v>
      </c>
      <c r="E2792" s="6">
        <f>+VLOOKUP(B2792,'[1]Contratistas-REP legal'!$C$1:$Z$3995,5,FALSE)</f>
        <v>1032433921</v>
      </c>
      <c r="F2792" s="7" t="s">
        <v>829</v>
      </c>
      <c r="G2792" s="8">
        <f>+VLOOKUP(B2792,'[1]Contratistas-REP legal'!$C$1:$Z$3995,17,FALSE)</f>
        <v>0</v>
      </c>
      <c r="H2792" s="9" t="str">
        <f>+VLOOKUP(B2792,'[1]Contratos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92" s="5" t="str">
        <f>+VLOOKUP(B2792,'[1]Contratos electrónicos SECOP II'!$D$1:$AZ$3653,23,FALSE)</f>
        <v>Inversión</v>
      </c>
      <c r="J2792" s="5"/>
      <c r="K2792" s="5" t="str">
        <f>+VLOOKUP(B2792,'[1]Contratos electrónicos SECOP II'!$D$1:$AZ$3653,26,FALSE)</f>
        <v>O23011733012024008608126</v>
      </c>
      <c r="L2792" s="11">
        <f>+VLOOKUP(B2792,'[1]Contratos electrónicos SECOP II'!$D$1:$AZ$3653,29,FALSE)</f>
        <v>8997450</v>
      </c>
      <c r="M2792" s="13">
        <v>45533</v>
      </c>
      <c r="N2792" s="13">
        <f>+VLOOKUP(B2792,'[1]Contratos electrónicos SECOP II'!$D$1:$AZ$3653,14,FALSE)</f>
        <v>45537</v>
      </c>
      <c r="O2792" s="13">
        <f>+VLOOKUP(B2792,'[1]Contratos electrónicos SECOP II'!$D$1:$AZ$3653,15,FALSE)</f>
        <v>45611</v>
      </c>
      <c r="P2792" s="15">
        <f t="shared" si="98"/>
        <v>75</v>
      </c>
      <c r="Q2792" s="11" t="s">
        <v>874</v>
      </c>
      <c r="R2792" s="11">
        <f>+VLOOKUP(B2792,[2]Hoja2!$A$3:$C$3503,3,FALSE)</f>
        <v>8997450</v>
      </c>
      <c r="S2792" s="11">
        <f t="shared" si="96"/>
        <v>0</v>
      </c>
      <c r="T2792" s="22">
        <f t="shared" si="97"/>
        <v>100</v>
      </c>
      <c r="U2792" s="5">
        <v>0</v>
      </c>
      <c r="V2792" s="10" t="s">
        <v>9474</v>
      </c>
    </row>
    <row r="2793" spans="1:22" s="4" customFormat="1" ht="51" x14ac:dyDescent="0.2">
      <c r="A2793" s="5" t="s">
        <v>8475</v>
      </c>
      <c r="B2793" s="5" t="s">
        <v>8475</v>
      </c>
      <c r="C2793" s="5" t="str">
        <f>+VLOOKUP(B2793,[2]Hoja1!$H$1:$I$5207,2,FALSE)</f>
        <v>CONTRATO DE PRESTACION DE SERVICIOS PROFESIONALES</v>
      </c>
      <c r="D2793" s="6" t="str">
        <f>+VLOOKUP(B2793,'[1]Contratistas-REP legal'!$C$1:$Z$3995,3,FALSE)</f>
        <v>LUIS ARIEL FORERO PEÑA</v>
      </c>
      <c r="E2793" s="6">
        <f>+VLOOKUP(B2793,'[1]Contratistas-REP legal'!$C$1:$Z$3995,5,FALSE)</f>
        <v>79807596</v>
      </c>
      <c r="F2793" s="7" t="s">
        <v>829</v>
      </c>
      <c r="G2793" s="8">
        <f>+VLOOKUP(B2793,'[1]Contratistas-REP legal'!$C$1:$Z$3995,17,FALSE)</f>
        <v>0</v>
      </c>
      <c r="H2793" s="9" t="str">
        <f>+VLOOKUP(B2793,'[1]Contratos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793" s="5" t="str">
        <f>+VLOOKUP(B2793,'[1]Contratos electrónicos SECOP II'!$D$1:$AZ$3653,23,FALSE)</f>
        <v>Inversión</v>
      </c>
      <c r="J2793" s="5"/>
      <c r="K2793" s="5" t="str">
        <f>+VLOOKUP(B2793,'[1]Contratos electrónicos SECOP II'!$D$1:$AZ$3653,26,FALSE)</f>
        <v>O23011733012024008608122</v>
      </c>
      <c r="L2793" s="11">
        <f>+VLOOKUP(B2793,'[1]Contratos electrónicos SECOP II'!$D$1:$AZ$3653,29,FALSE)</f>
        <v>8997450</v>
      </c>
      <c r="M2793" s="13">
        <v>45533</v>
      </c>
      <c r="N2793" s="13">
        <f>+VLOOKUP(B2793,'[1]Contratos electrónicos SECOP II'!$D$1:$AZ$3653,14,FALSE)</f>
        <v>45537</v>
      </c>
      <c r="O2793" s="13">
        <f>+VLOOKUP(B2793,'[1]Contratos electrónicos SECOP II'!$D$1:$AZ$3653,15,FALSE)</f>
        <v>45611</v>
      </c>
      <c r="P2793" s="15">
        <f t="shared" si="98"/>
        <v>75</v>
      </c>
      <c r="Q2793" s="11" t="s">
        <v>874</v>
      </c>
      <c r="R2793" s="11">
        <f>+VLOOKUP(B2793,[2]Hoja2!$A$3:$C$3503,3,FALSE)</f>
        <v>8997450</v>
      </c>
      <c r="S2793" s="11">
        <f t="shared" si="96"/>
        <v>0</v>
      </c>
      <c r="T2793" s="22">
        <f t="shared" si="97"/>
        <v>100</v>
      </c>
      <c r="U2793" s="5">
        <v>0</v>
      </c>
      <c r="V2793" s="10" t="s">
        <v>9475</v>
      </c>
    </row>
    <row r="2794" spans="1:22" s="4" customFormat="1" ht="51" x14ac:dyDescent="0.2">
      <c r="A2794" s="5" t="s">
        <v>8476</v>
      </c>
      <c r="B2794" s="5" t="s">
        <v>8476</v>
      </c>
      <c r="C2794" s="5" t="str">
        <f>+VLOOKUP(B2794,[2]Hoja1!$H$1:$I$5207,2,FALSE)</f>
        <v>CONTRATO DE PRESTACION DE SERVICIOS PROFESIONALES</v>
      </c>
      <c r="D2794" s="6" t="str">
        <f>+VLOOKUP(B2794,'[1]Contratistas-REP legal'!$C$1:$Z$3995,3,FALSE)</f>
        <v>STEFANNY SOLANO MORALES</v>
      </c>
      <c r="E2794" s="6">
        <f>+VLOOKUP(B2794,'[1]Contratistas-REP legal'!$C$1:$Z$3995,5,FALSE)</f>
        <v>53042273</v>
      </c>
      <c r="F2794" s="7" t="s">
        <v>829</v>
      </c>
      <c r="G2794" s="8">
        <f>+VLOOKUP(B2794,'[1]Contratistas-REP legal'!$C$1:$Z$3995,17,FALSE)</f>
        <v>0</v>
      </c>
      <c r="H2794" s="9" t="str">
        <f>+VLOOKUP(B2794,'[1]Contratos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94" s="5" t="str">
        <f>+VLOOKUP(B2794,'[1]Contratos electrónicos SECOP II'!$D$1:$AZ$3653,23,FALSE)</f>
        <v>Inversión</v>
      </c>
      <c r="J2794" s="5"/>
      <c r="K2794" s="5" t="str">
        <f>+VLOOKUP(B2794,'[1]Contratos electrónicos SECOP II'!$D$1:$AZ$3653,26,FALSE)</f>
        <v>O23011733012024006408122</v>
      </c>
      <c r="L2794" s="11">
        <f>+VLOOKUP(B2794,'[1]Contratos electrónicos SECOP II'!$D$1:$AZ$3653,29,FALSE)</f>
        <v>6800000</v>
      </c>
      <c r="M2794" s="13">
        <v>45534</v>
      </c>
      <c r="N2794" s="13">
        <f>+VLOOKUP(B2794,'[1]Contratos electrónicos SECOP II'!$D$1:$AZ$3653,14,FALSE)</f>
        <v>45539</v>
      </c>
      <c r="O2794" s="13">
        <f>+VLOOKUP(B2794,'[1]Contratos electrónicos SECOP II'!$D$1:$AZ$3653,15,FALSE)</f>
        <v>45596</v>
      </c>
      <c r="P2794" s="15">
        <f t="shared" si="98"/>
        <v>58</v>
      </c>
      <c r="Q2794" s="11" t="s">
        <v>874</v>
      </c>
      <c r="R2794" s="11">
        <f>+VLOOKUP(B2794,[2]Hoja2!$A$3:$C$3503,3,FALSE)</f>
        <v>6800000</v>
      </c>
      <c r="S2794" s="11">
        <f t="shared" si="96"/>
        <v>0</v>
      </c>
      <c r="T2794" s="22">
        <f t="shared" si="97"/>
        <v>100</v>
      </c>
      <c r="U2794" s="5">
        <v>0</v>
      </c>
      <c r="V2794" s="10" t="s">
        <v>9476</v>
      </c>
    </row>
    <row r="2795" spans="1:22" s="4" customFormat="1" ht="51" x14ac:dyDescent="0.2">
      <c r="A2795" s="5" t="s">
        <v>8477</v>
      </c>
      <c r="B2795" s="5" t="s">
        <v>8477</v>
      </c>
      <c r="C2795" s="5" t="str">
        <f>+VLOOKUP(B2795,[2]Hoja1!$H$1:$I$5207,2,FALSE)</f>
        <v>CONTRATO DE PRESTACION DE SERVICIOS PROFESIONALES</v>
      </c>
      <c r="D2795" s="6" t="str">
        <f>+VLOOKUP(B2795,'[1]Contratistas-REP legal'!$C$1:$Z$3995,3,FALSE)</f>
        <v>CRISTIAN ALEJANDRO MEDINA ALARCON</v>
      </c>
      <c r="E2795" s="6">
        <f>+VLOOKUP(B2795,'[1]Contratistas-REP legal'!$C$1:$Z$3995,5,FALSE)</f>
        <v>1073514702</v>
      </c>
      <c r="F2795" s="7" t="s">
        <v>829</v>
      </c>
      <c r="G2795" s="8">
        <f>+VLOOKUP(B2795,'[1]Contratistas-REP legal'!$C$1:$Z$3995,17,FALSE)</f>
        <v>0</v>
      </c>
      <c r="H2795" s="9" t="str">
        <f>+VLOOKUP(B2795,'[1]Contratos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95" s="5" t="str">
        <f>+VLOOKUP(B2795,'[1]Contratos electrónicos SECOP II'!$D$1:$AZ$3653,23,FALSE)</f>
        <v>Inversión</v>
      </c>
      <c r="J2795" s="5"/>
      <c r="K2795" s="5" t="str">
        <f>+VLOOKUP(B2795,'[1]Contratos electrónicos SECOP II'!$D$1:$AZ$3653,26,FALSE)</f>
        <v>O23011733012024006408122</v>
      </c>
      <c r="L2795" s="11">
        <f>+VLOOKUP(B2795,'[1]Contratos electrónicos SECOP II'!$D$1:$AZ$3653,29,FALSE)</f>
        <v>6800000</v>
      </c>
      <c r="M2795" s="13">
        <v>45534</v>
      </c>
      <c r="N2795" s="13">
        <f>+VLOOKUP(B2795,'[1]Contratos electrónicos SECOP II'!$D$1:$AZ$3653,14,FALSE)</f>
        <v>45539</v>
      </c>
      <c r="O2795" s="13">
        <f>+VLOOKUP(B2795,'[1]Contratos electrónicos SECOP II'!$D$1:$AZ$3653,15,FALSE)</f>
        <v>45596</v>
      </c>
      <c r="P2795" s="15">
        <f t="shared" si="98"/>
        <v>58</v>
      </c>
      <c r="Q2795" s="11" t="s">
        <v>874</v>
      </c>
      <c r="R2795" s="11">
        <f>+VLOOKUP(B2795,[2]Hoja2!$A$3:$C$3503,3,FALSE)</f>
        <v>6800000</v>
      </c>
      <c r="S2795" s="11">
        <f t="shared" si="96"/>
        <v>0</v>
      </c>
      <c r="T2795" s="22">
        <f t="shared" si="97"/>
        <v>100</v>
      </c>
      <c r="U2795" s="5">
        <v>0</v>
      </c>
      <c r="V2795" s="10" t="s">
        <v>9477</v>
      </c>
    </row>
    <row r="2796" spans="1:22" s="4" customFormat="1" ht="51" x14ac:dyDescent="0.2">
      <c r="A2796" s="5" t="s">
        <v>8478</v>
      </c>
      <c r="B2796" s="5" t="s">
        <v>8478</v>
      </c>
      <c r="C2796" s="5" t="str">
        <f>+VLOOKUP(B2796,[2]Hoja1!$H$1:$I$5207,2,FALSE)</f>
        <v>CONTRATO DE PRESTACION DE SERVICIOS PROFESIONALES</v>
      </c>
      <c r="D2796" s="6" t="str">
        <f>+VLOOKUP(B2796,'[1]Contratistas-REP legal'!$C$1:$Z$3995,3,FALSE)</f>
        <v>ALBA PIEDAD AGUIRRE PORRAS</v>
      </c>
      <c r="E2796" s="6">
        <f>+VLOOKUP(B2796,'[1]Contratistas-REP legal'!$C$1:$Z$3995,5,FALSE)</f>
        <v>51772570</v>
      </c>
      <c r="F2796" s="7" t="s">
        <v>829</v>
      </c>
      <c r="G2796" s="8">
        <f>+VLOOKUP(B2796,'[1]Contratistas-REP legal'!$C$1:$Z$3995,17,FALSE)</f>
        <v>0</v>
      </c>
      <c r="H2796" s="9" t="str">
        <f>+VLOOKUP(B2796,'[1]Contratos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96" s="5" t="str">
        <f>+VLOOKUP(B2796,'[1]Contratos electrónicos SECOP II'!$D$1:$AZ$3653,23,FALSE)</f>
        <v>Inversión</v>
      </c>
      <c r="J2796" s="5"/>
      <c r="K2796" s="5" t="str">
        <f>+VLOOKUP(B2796,'[1]Contratos electrónicos SECOP II'!$D$1:$AZ$3653,26,FALSE)</f>
        <v>O23011733012024006408122</v>
      </c>
      <c r="L2796" s="11">
        <f>+VLOOKUP(B2796,'[1]Contratos electrónicos SECOP II'!$D$1:$AZ$3653,29,FALSE)</f>
        <v>6800000</v>
      </c>
      <c r="M2796" s="13">
        <v>45534</v>
      </c>
      <c r="N2796" s="13">
        <f>+VLOOKUP(B2796,'[1]Contratos electrónicos SECOP II'!$D$1:$AZ$3653,14,FALSE)</f>
        <v>45539</v>
      </c>
      <c r="O2796" s="13">
        <f>+VLOOKUP(B2796,'[1]Contratos electrónicos SECOP II'!$D$1:$AZ$3653,15,FALSE)</f>
        <v>45596</v>
      </c>
      <c r="P2796" s="15">
        <f t="shared" si="98"/>
        <v>58</v>
      </c>
      <c r="Q2796" s="11" t="s">
        <v>874</v>
      </c>
      <c r="R2796" s="11">
        <f>+VLOOKUP(B2796,[2]Hoja2!$A$3:$C$3503,3,FALSE)</f>
        <v>6800000</v>
      </c>
      <c r="S2796" s="11">
        <f t="shared" si="96"/>
        <v>0</v>
      </c>
      <c r="T2796" s="22">
        <f t="shared" si="97"/>
        <v>100</v>
      </c>
      <c r="U2796" s="5">
        <v>0</v>
      </c>
      <c r="V2796" s="10" t="s">
        <v>9478</v>
      </c>
    </row>
    <row r="2797" spans="1:22" s="4" customFormat="1" ht="51" x14ac:dyDescent="0.2">
      <c r="A2797" s="5" t="s">
        <v>8479</v>
      </c>
      <c r="B2797" s="5" t="s">
        <v>8479</v>
      </c>
      <c r="C2797" s="5" t="str">
        <f>+VLOOKUP(B2797,[2]Hoja1!$H$1:$I$5207,2,FALSE)</f>
        <v>CONTRATO DE PRESTACION DE SERVICIOS PROFESIONALES</v>
      </c>
      <c r="D2797" s="6" t="str">
        <f>+VLOOKUP(B2797,'[1]Contratistas-REP legal'!$C$1:$Z$3995,3,FALSE)</f>
        <v>HECTOR YAIR GUTIERREZ MOLANO</v>
      </c>
      <c r="E2797" s="6">
        <f>+VLOOKUP(B2797,'[1]Contratistas-REP legal'!$C$1:$Z$3995,5,FALSE)</f>
        <v>80230565</v>
      </c>
      <c r="F2797" s="7" t="s">
        <v>829</v>
      </c>
      <c r="G2797" s="8">
        <f>+VLOOKUP(B2797,'[1]Contratistas-REP legal'!$C$1:$Z$3995,17,FALSE)</f>
        <v>0</v>
      </c>
      <c r="H2797" s="9" t="str">
        <f>+VLOOKUP(B2797,'[1]Contratos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797" s="5" t="str">
        <f>+VLOOKUP(B2797,'[1]Contratos electrónicos SECOP II'!$D$1:$AZ$3653,23,FALSE)</f>
        <v>Inversión</v>
      </c>
      <c r="J2797" s="5"/>
      <c r="K2797" s="5" t="str">
        <f>+VLOOKUP(B2797,'[1]Contratos electrónicos SECOP II'!$D$1:$AZ$3653,26,FALSE)</f>
        <v>O23011733012024006408122</v>
      </c>
      <c r="L2797" s="11">
        <f>+VLOOKUP(B2797,'[1]Contratos electrónicos SECOP II'!$D$1:$AZ$3653,29,FALSE)</f>
        <v>6800000</v>
      </c>
      <c r="M2797" s="13">
        <v>45534</v>
      </c>
      <c r="N2797" s="13">
        <f>+VLOOKUP(B2797,'[1]Contratos electrónicos SECOP II'!$D$1:$AZ$3653,14,FALSE)</f>
        <v>45539</v>
      </c>
      <c r="O2797" s="13">
        <f>+VLOOKUP(B2797,'[1]Contratos electrónicos SECOP II'!$D$1:$AZ$3653,15,FALSE)</f>
        <v>45596</v>
      </c>
      <c r="P2797" s="15">
        <f t="shared" si="98"/>
        <v>58</v>
      </c>
      <c r="Q2797" s="11" t="s">
        <v>874</v>
      </c>
      <c r="R2797" s="11">
        <f>+VLOOKUP(B2797,[2]Hoja2!$A$3:$C$3503,3,FALSE)</f>
        <v>6800000</v>
      </c>
      <c r="S2797" s="11">
        <f t="shared" si="96"/>
        <v>0</v>
      </c>
      <c r="T2797" s="22">
        <f t="shared" si="97"/>
        <v>100</v>
      </c>
      <c r="U2797" s="5">
        <v>0</v>
      </c>
      <c r="V2797" s="10" t="s">
        <v>9479</v>
      </c>
    </row>
    <row r="2798" spans="1:22" s="4" customFormat="1" ht="51" x14ac:dyDescent="0.2">
      <c r="A2798" s="5" t="s">
        <v>8480</v>
      </c>
      <c r="B2798" s="5" t="s">
        <v>8480</v>
      </c>
      <c r="C2798" s="5" t="str">
        <f>+VLOOKUP(B2798,[2]Hoja1!$H$1:$I$5207,2,FALSE)</f>
        <v>CONTRATO DE PRESTACION DE SERVICIOS DE APOYO A LA GESTION</v>
      </c>
      <c r="D2798" s="6" t="str">
        <f>+VLOOKUP(B2798,'[1]Contratistas-REP legal'!$C$1:$Z$3995,3,FALSE)</f>
        <v>WILLIAM NUÑEZ MENESES</v>
      </c>
      <c r="E2798" s="6">
        <f>+VLOOKUP(B2798,'[1]Contratistas-REP legal'!$C$1:$Z$3995,5,FALSE)</f>
        <v>19331914</v>
      </c>
      <c r="F2798" s="7" t="s">
        <v>829</v>
      </c>
      <c r="G2798" s="8">
        <f>+VLOOKUP(B2798,'[1]Contratistas-REP legal'!$C$1:$Z$3995,17,FALSE)</f>
        <v>0</v>
      </c>
      <c r="H2798" s="9" t="str">
        <f>+VLOOKUP(B2798,'[1]Contratos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798" s="5" t="str">
        <f>+VLOOKUP(B2798,'[1]Contratos electrónicos SECOP II'!$D$1:$AZ$3653,23,FALSE)</f>
        <v>Inversión</v>
      </c>
      <c r="J2798" s="5"/>
      <c r="K2798" s="5" t="str">
        <f>+VLOOKUP(B2798,'[1]Contratos electrónicos SECOP II'!$D$1:$AZ$3653,26,FALSE)</f>
        <v>O23011733012024008608051</v>
      </c>
      <c r="L2798" s="11">
        <f>+VLOOKUP(B2798,'[1]Contratos electrónicos SECOP II'!$D$1:$AZ$3653,29,FALSE)</f>
        <v>8997450</v>
      </c>
      <c r="M2798" s="13">
        <v>45537</v>
      </c>
      <c r="N2798" s="13">
        <f>+VLOOKUP(B2798,'[1]Contratos electrónicos SECOP II'!$D$1:$AZ$3653,14,FALSE)</f>
        <v>45539</v>
      </c>
      <c r="O2798" s="13">
        <f>+VLOOKUP(B2798,'[1]Contratos electrónicos SECOP II'!$D$1:$AZ$3653,15,FALSE)</f>
        <v>45611</v>
      </c>
      <c r="P2798" s="15">
        <f t="shared" si="98"/>
        <v>73</v>
      </c>
      <c r="Q2798" s="11" t="s">
        <v>874</v>
      </c>
      <c r="R2798" s="11">
        <f>+VLOOKUP(B2798,[2]Hoja2!$A$3:$C$3503,3,FALSE)</f>
        <v>8997450</v>
      </c>
      <c r="S2798" s="11">
        <f t="shared" si="96"/>
        <v>0</v>
      </c>
      <c r="T2798" s="22">
        <f t="shared" si="97"/>
        <v>100</v>
      </c>
      <c r="U2798" s="5">
        <v>0</v>
      </c>
      <c r="V2798" s="10" t="s">
        <v>9480</v>
      </c>
    </row>
    <row r="2799" spans="1:22" s="4" customFormat="1" ht="51" x14ac:dyDescent="0.2">
      <c r="A2799" s="5" t="s">
        <v>8481</v>
      </c>
      <c r="B2799" s="5" t="s">
        <v>8481</v>
      </c>
      <c r="C2799" s="5" t="str">
        <f>+VLOOKUP(B2799,[2]Hoja1!$H$1:$I$5207,2,FALSE)</f>
        <v>CONTRATO DE PRESTACION DE SERVICIOS PROFESIONALES</v>
      </c>
      <c r="D2799" s="6" t="str">
        <f>+VLOOKUP(B2799,'[1]Contratistas-REP legal'!$C$1:$Z$3995,3,FALSE)</f>
        <v>HAROLD BARRAGAN SUAREZ</v>
      </c>
      <c r="E2799" s="6">
        <f>+VLOOKUP(B2799,'[1]Contratistas-REP legal'!$C$1:$Z$3995,5,FALSE)</f>
        <v>1020815577</v>
      </c>
      <c r="F2799" s="7" t="s">
        <v>829</v>
      </c>
      <c r="G2799" s="8">
        <f>+VLOOKUP(B2799,'[1]Contratistas-REP legal'!$C$1:$Z$3995,17,FALSE)</f>
        <v>0</v>
      </c>
      <c r="H2799" s="9" t="str">
        <f>+VLOOKUP(B2799,'[1]Contratos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799" s="5" t="str">
        <f>+VLOOKUP(B2799,'[1]Contratos electrónicos SECOP II'!$D$1:$AZ$3653,23,FALSE)</f>
        <v>Inversión</v>
      </c>
      <c r="J2799" s="5"/>
      <c r="K2799" s="5" t="str">
        <f>+VLOOKUP(B2799,'[1]Contratos electrónicos SECOP II'!$D$1:$AZ$3653,26,FALSE)</f>
        <v>O23011733012024006408122</v>
      </c>
      <c r="L2799" s="11">
        <f>+VLOOKUP(B2799,'[1]Contratos electrónicos SECOP II'!$D$1:$AZ$3653,29,FALSE)</f>
        <v>5996000</v>
      </c>
      <c r="M2799" s="13">
        <v>45533</v>
      </c>
      <c r="N2799" s="13">
        <f>+VLOOKUP(B2799,'[1]Contratos electrónicos SECOP II'!$D$1:$AZ$3653,14,FALSE)</f>
        <v>45537</v>
      </c>
      <c r="O2799" s="13">
        <f>+VLOOKUP(B2799,'[1]Contratos electrónicos SECOP II'!$D$1:$AZ$3653,15,FALSE)</f>
        <v>45596</v>
      </c>
      <c r="P2799" s="15">
        <f t="shared" si="98"/>
        <v>60</v>
      </c>
      <c r="Q2799" s="11" t="s">
        <v>874</v>
      </c>
      <c r="R2799" s="11">
        <f>+VLOOKUP(B2799,[2]Hoja2!$A$3:$C$3503,3,FALSE)</f>
        <v>5996000</v>
      </c>
      <c r="S2799" s="11">
        <f t="shared" si="96"/>
        <v>0</v>
      </c>
      <c r="T2799" s="22">
        <f t="shared" si="97"/>
        <v>100</v>
      </c>
      <c r="U2799" s="5">
        <v>0</v>
      </c>
      <c r="V2799" s="10" t="s">
        <v>9481</v>
      </c>
    </row>
    <row r="2800" spans="1:22" s="4" customFormat="1" ht="51" x14ac:dyDescent="0.2">
      <c r="A2800" s="5" t="s">
        <v>8482</v>
      </c>
      <c r="B2800" s="5" t="s">
        <v>8482</v>
      </c>
      <c r="C2800" s="5" t="str">
        <f>+VLOOKUP(B2800,[2]Hoja1!$H$1:$I$5207,2,FALSE)</f>
        <v>CONTRATO DE PRESTACION DE SERVICIOS PROFESIONALES</v>
      </c>
      <c r="D2800" s="6" t="str">
        <f>+VLOOKUP(B2800,'[1]Contratistas-REP legal'!$C$1:$Z$3995,3,FALSE)</f>
        <v>JULIAN MAURICIO SILVA TORRES</v>
      </c>
      <c r="E2800" s="6">
        <f>+VLOOKUP(B2800,'[1]Contratistas-REP legal'!$C$1:$Z$3995,5,FALSE)</f>
        <v>80875606</v>
      </c>
      <c r="F2800" s="7" t="s">
        <v>829</v>
      </c>
      <c r="G2800" s="8">
        <f>+VLOOKUP(B2800,'[1]Contratistas-REP legal'!$C$1:$Z$3995,17,FALSE)</f>
        <v>0</v>
      </c>
      <c r="H2800" s="9" t="str">
        <f>+VLOOKUP(B2800,'[1]Contratos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800" s="5" t="str">
        <f>+VLOOKUP(B2800,'[1]Contratos electrónicos SECOP II'!$D$1:$AZ$3653,23,FALSE)</f>
        <v>Inversión</v>
      </c>
      <c r="J2800" s="5"/>
      <c r="K2800" s="5" t="str">
        <f>+VLOOKUP(B2800,'[1]Contratos electrónicos SECOP II'!$D$1:$AZ$3653,26,FALSE)</f>
        <v>O23011733012024006408122</v>
      </c>
      <c r="L2800" s="11">
        <f>+VLOOKUP(B2800,'[1]Contratos electrónicos SECOP II'!$D$1:$AZ$3653,29,FALSE)</f>
        <v>6800000</v>
      </c>
      <c r="M2800" s="13">
        <v>45534</v>
      </c>
      <c r="N2800" s="13">
        <f>+VLOOKUP(B2800,'[1]Contratos electrónicos SECOP II'!$D$1:$AZ$3653,14,FALSE)</f>
        <v>45538</v>
      </c>
      <c r="O2800" s="13">
        <f>+VLOOKUP(B2800,'[1]Contratos electrónicos SECOP II'!$D$1:$AZ$3653,15,FALSE)</f>
        <v>45596</v>
      </c>
      <c r="P2800" s="15">
        <f t="shared" si="98"/>
        <v>59</v>
      </c>
      <c r="Q2800" s="11" t="s">
        <v>874</v>
      </c>
      <c r="R2800" s="11">
        <f>+VLOOKUP(B2800,[2]Hoja2!$A$3:$C$3503,3,FALSE)</f>
        <v>5326667</v>
      </c>
      <c r="S2800" s="11">
        <f t="shared" si="96"/>
        <v>1473333</v>
      </c>
      <c r="T2800" s="22">
        <f t="shared" si="97"/>
        <v>78.333338235294121</v>
      </c>
      <c r="U2800" s="5">
        <v>1</v>
      </c>
      <c r="V2800" s="10" t="s">
        <v>9482</v>
      </c>
    </row>
    <row r="2801" spans="1:22" s="4" customFormat="1" ht="51" x14ac:dyDescent="0.2">
      <c r="A2801" s="5" t="s">
        <v>8483</v>
      </c>
      <c r="B2801" s="5" t="s">
        <v>8483</v>
      </c>
      <c r="C2801" s="5" t="str">
        <f>+VLOOKUP(B2801,[2]Hoja1!$H$1:$I$5207,2,FALSE)</f>
        <v>CONTRATO DE PRESTACION DE SERVICIOS PROFESIONALES</v>
      </c>
      <c r="D2801" s="6" t="str">
        <f>+VLOOKUP(B2801,'[1]Contratistas-REP legal'!$C$1:$Z$3995,3,FALSE)</f>
        <v>MAITE VANNESSA GOMEZ CAÑON</v>
      </c>
      <c r="E2801" s="6">
        <f>+VLOOKUP(B2801,'[1]Contratistas-REP legal'!$C$1:$Z$3995,5,FALSE)</f>
        <v>1032456093</v>
      </c>
      <c r="F2801" s="7" t="s">
        <v>829</v>
      </c>
      <c r="G2801" s="8">
        <f>+VLOOKUP(B2801,'[1]Contratistas-REP legal'!$C$1:$Z$3995,17,FALSE)</f>
        <v>0</v>
      </c>
      <c r="H2801" s="9" t="str">
        <f>+VLOOKUP(B2801,'[1]Contratos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01" s="5" t="str">
        <f>+VLOOKUP(B2801,'[1]Contratos electrónicos SECOP II'!$D$1:$AZ$3653,23,FALSE)</f>
        <v>Inversión</v>
      </c>
      <c r="J2801" s="5"/>
      <c r="K2801" s="5" t="str">
        <f>+VLOOKUP(B2801,'[1]Contratos electrónicos SECOP II'!$D$1:$AZ$3653,26,FALSE)</f>
        <v>O23011733012024006408122</v>
      </c>
      <c r="L2801" s="11">
        <f>+VLOOKUP(B2801,'[1]Contratos electrónicos SECOP II'!$D$1:$AZ$3653,29,FALSE)</f>
        <v>5996000</v>
      </c>
      <c r="M2801" s="13">
        <v>45537</v>
      </c>
      <c r="N2801" s="13">
        <f>+VLOOKUP(B2801,'[1]Contratos electrónicos SECOP II'!$D$1:$AZ$3653,14,FALSE)</f>
        <v>45539</v>
      </c>
      <c r="O2801" s="13">
        <f>+VLOOKUP(B2801,'[1]Contratos electrónicos SECOP II'!$D$1:$AZ$3653,15,FALSE)</f>
        <v>45596</v>
      </c>
      <c r="P2801" s="15">
        <f t="shared" si="98"/>
        <v>58</v>
      </c>
      <c r="Q2801" s="11" t="s">
        <v>874</v>
      </c>
      <c r="R2801" s="11">
        <f>+VLOOKUP(B2801,[2]Hoja2!$A$3:$C$3503,3,FALSE)</f>
        <v>5996000</v>
      </c>
      <c r="S2801" s="11">
        <f t="shared" si="96"/>
        <v>0</v>
      </c>
      <c r="T2801" s="22">
        <f t="shared" si="97"/>
        <v>100</v>
      </c>
      <c r="U2801" s="5">
        <v>0</v>
      </c>
      <c r="V2801" s="10" t="s">
        <v>9483</v>
      </c>
    </row>
    <row r="2802" spans="1:22" s="4" customFormat="1" ht="51" x14ac:dyDescent="0.2">
      <c r="A2802" s="5" t="s">
        <v>8484</v>
      </c>
      <c r="B2802" s="5" t="s">
        <v>8484</v>
      </c>
      <c r="C2802" s="5" t="str">
        <f>+VLOOKUP(B2802,[2]Hoja1!$H$1:$I$5207,2,FALSE)</f>
        <v>CONTRATO DE PRESTACION DE SERVICIOS DE APOYO A LA GESTION</v>
      </c>
      <c r="D2802" s="6" t="str">
        <f>+VLOOKUP(B2802,'[1]Contratistas-REP legal'!$C$1:$Z$3995,3,FALSE)</f>
        <v>JOHN EDICSON NARANJO IBAÑEZ</v>
      </c>
      <c r="E2802" s="6">
        <f>+VLOOKUP(B2802,'[1]Contratistas-REP legal'!$C$1:$Z$3995,5,FALSE)</f>
        <v>1073503353</v>
      </c>
      <c r="F2802" s="7" t="s">
        <v>829</v>
      </c>
      <c r="G2802" s="8">
        <f>+VLOOKUP(B2802,'[1]Contratistas-REP legal'!$C$1:$Z$3995,17,FALSE)</f>
        <v>0</v>
      </c>
      <c r="H2802" s="9" t="str">
        <f>+VLOOKUP(B2802,'[1]Contratos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802" s="5" t="str">
        <f>+VLOOKUP(B2802,'[1]Contratos electrónicos SECOP II'!$D$1:$AZ$3653,23,FALSE)</f>
        <v>Inversión</v>
      </c>
      <c r="J2802" s="5"/>
      <c r="K2802" s="5" t="str">
        <f>+VLOOKUP(B2802,'[1]Contratos electrónicos SECOP II'!$D$1:$AZ$3653,26,FALSE)</f>
        <v>O23011733012024006408122</v>
      </c>
      <c r="L2802" s="11">
        <f>+VLOOKUP(B2802,'[1]Contratos electrónicos SECOP II'!$D$1:$AZ$3653,29,FALSE)</f>
        <v>6800000</v>
      </c>
      <c r="M2802" s="13">
        <v>45534</v>
      </c>
      <c r="N2802" s="13">
        <f>+VLOOKUP(B2802,'[1]Contratos electrónicos SECOP II'!$D$1:$AZ$3653,14,FALSE)</f>
        <v>45539</v>
      </c>
      <c r="O2802" s="13">
        <f>+VLOOKUP(B2802,'[1]Contratos electrónicos SECOP II'!$D$1:$AZ$3653,15,FALSE)</f>
        <v>45596</v>
      </c>
      <c r="P2802" s="15">
        <f t="shared" si="98"/>
        <v>58</v>
      </c>
      <c r="Q2802" s="11" t="s">
        <v>874</v>
      </c>
      <c r="R2802" s="11">
        <f>+VLOOKUP(B2802,[2]Hoja2!$A$3:$C$3503,3,FALSE)</f>
        <v>6800000</v>
      </c>
      <c r="S2802" s="11">
        <f t="shared" si="96"/>
        <v>0</v>
      </c>
      <c r="T2802" s="22">
        <f t="shared" si="97"/>
        <v>100</v>
      </c>
      <c r="U2802" s="5">
        <v>0</v>
      </c>
      <c r="V2802" s="10" t="s">
        <v>9484</v>
      </c>
    </row>
    <row r="2803" spans="1:22" s="4" customFormat="1" ht="51" x14ac:dyDescent="0.2">
      <c r="A2803" s="5" t="s">
        <v>8485</v>
      </c>
      <c r="B2803" s="5" t="s">
        <v>8485</v>
      </c>
      <c r="C2803" s="5" t="str">
        <f>+VLOOKUP(B2803,[2]Hoja1!$H$1:$I$5207,2,FALSE)</f>
        <v>CONTRATO DE PRESTACION DE SERVICIOS PROFESIONALES</v>
      </c>
      <c r="D2803" s="6" t="str">
        <f>+VLOOKUP(B2803,'[1]Contratistas-REP legal'!$C$1:$Z$3995,3,FALSE)</f>
        <v>KAREN VANESSA FANDIÑO PEÑA</v>
      </c>
      <c r="E2803" s="6">
        <f>+VLOOKUP(B2803,'[1]Contratistas-REP legal'!$C$1:$Z$3995,5,FALSE)</f>
        <v>1000007197</v>
      </c>
      <c r="F2803" s="7" t="s">
        <v>829</v>
      </c>
      <c r="G2803" s="8">
        <f>+VLOOKUP(B2803,'[1]Contratistas-REP legal'!$C$1:$Z$3995,17,FALSE)</f>
        <v>0</v>
      </c>
      <c r="H2803" s="9" t="str">
        <f>+VLOOKUP(B2803,'[1]Contratos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803" s="5" t="str">
        <f>+VLOOKUP(B2803,'[1]Contratos electrónicos SECOP II'!$D$1:$AZ$3653,23,FALSE)</f>
        <v>Inversión</v>
      </c>
      <c r="J2803" s="5"/>
      <c r="K2803" s="5" t="str">
        <f>+VLOOKUP(B2803,'[1]Contratos electrónicos SECOP II'!$D$1:$AZ$3653,26,FALSE)</f>
        <v>O23011733012024006408122</v>
      </c>
      <c r="L2803" s="11">
        <f>+VLOOKUP(B2803,'[1]Contratos electrónicos SECOP II'!$D$1:$AZ$3653,29,FALSE)</f>
        <v>6800000</v>
      </c>
      <c r="M2803" s="13">
        <v>45533</v>
      </c>
      <c r="N2803" s="13">
        <f>+VLOOKUP(B2803,'[1]Contratos electrónicos SECOP II'!$D$1:$AZ$3653,14,FALSE)</f>
        <v>45537</v>
      </c>
      <c r="O2803" s="13">
        <f>+VLOOKUP(B2803,'[1]Contratos electrónicos SECOP II'!$D$1:$AZ$3653,15,FALSE)</f>
        <v>45596</v>
      </c>
      <c r="P2803" s="15">
        <f t="shared" si="98"/>
        <v>60</v>
      </c>
      <c r="Q2803" s="11" t="s">
        <v>874</v>
      </c>
      <c r="R2803" s="11">
        <f>+VLOOKUP(B2803,[2]Hoja2!$A$3:$C$3503,3,FALSE)</f>
        <v>6800000</v>
      </c>
      <c r="S2803" s="11">
        <f t="shared" si="96"/>
        <v>0</v>
      </c>
      <c r="T2803" s="22">
        <f t="shared" si="97"/>
        <v>100</v>
      </c>
      <c r="U2803" s="5">
        <v>0</v>
      </c>
      <c r="V2803" s="10" t="s">
        <v>9485</v>
      </c>
    </row>
    <row r="2804" spans="1:22" s="4" customFormat="1" ht="51" x14ac:dyDescent="0.2">
      <c r="A2804" s="5" t="s">
        <v>8486</v>
      </c>
      <c r="B2804" s="5" t="s">
        <v>8486</v>
      </c>
      <c r="C2804" s="5" t="str">
        <f>+VLOOKUP(B2804,[2]Hoja1!$H$1:$I$5207,2,FALSE)</f>
        <v>CONTRATO DE PRESTACION DE SERVICIOS PROFESIONALES</v>
      </c>
      <c r="D2804" s="6" t="str">
        <f>+VLOOKUP(B2804,'[1]Contratistas-REP legal'!$C$1:$Z$3995,3,FALSE)</f>
        <v>JULIANA MARITZA VALDERRAMA TILAGUY</v>
      </c>
      <c r="E2804" s="6">
        <f>+VLOOKUP(B2804,'[1]Contratistas-REP legal'!$C$1:$Z$3995,5,FALSE)</f>
        <v>1031163403</v>
      </c>
      <c r="F2804" s="7" t="s">
        <v>829</v>
      </c>
      <c r="G2804" s="8">
        <f>+VLOOKUP(B2804,'[1]Contratistas-REP legal'!$C$1:$Z$3995,17,FALSE)</f>
        <v>0</v>
      </c>
      <c r="H2804" s="9" t="str">
        <f>+VLOOKUP(B2804,'[1]Contratos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04" s="5" t="str">
        <f>+VLOOKUP(B2804,'[1]Contratos electrónicos SECOP II'!$D$1:$AZ$3653,23,FALSE)</f>
        <v>Inversión</v>
      </c>
      <c r="J2804" s="5"/>
      <c r="K2804" s="5" t="str">
        <f>+VLOOKUP(B2804,'[1]Contratos electrónicos SECOP II'!$D$1:$AZ$3653,26,FALSE)</f>
        <v>O23011733012024006408122</v>
      </c>
      <c r="L2804" s="11">
        <f>+VLOOKUP(B2804,'[1]Contratos electrónicos SECOP II'!$D$1:$AZ$3653,29,FALSE)</f>
        <v>5996000</v>
      </c>
      <c r="M2804" s="13">
        <v>45533</v>
      </c>
      <c r="N2804" s="13">
        <f>+VLOOKUP(B2804,'[1]Contratos electrónicos SECOP II'!$D$1:$AZ$3653,14,FALSE)</f>
        <v>45537</v>
      </c>
      <c r="O2804" s="13">
        <f>+VLOOKUP(B2804,'[1]Contratos electrónicos SECOP II'!$D$1:$AZ$3653,15,FALSE)</f>
        <v>45596</v>
      </c>
      <c r="P2804" s="15">
        <f t="shared" si="98"/>
        <v>60</v>
      </c>
      <c r="Q2804" s="11" t="s">
        <v>874</v>
      </c>
      <c r="R2804" s="11">
        <f>+VLOOKUP(B2804,[2]Hoja2!$A$3:$C$3503,3,FALSE)</f>
        <v>5996000</v>
      </c>
      <c r="S2804" s="11">
        <f t="shared" si="96"/>
        <v>0</v>
      </c>
      <c r="T2804" s="22">
        <f t="shared" si="97"/>
        <v>100</v>
      </c>
      <c r="U2804" s="5">
        <v>0</v>
      </c>
      <c r="V2804" s="10" t="s">
        <v>9486</v>
      </c>
    </row>
    <row r="2805" spans="1:22" s="4" customFormat="1" ht="51" x14ac:dyDescent="0.2">
      <c r="A2805" s="5" t="s">
        <v>8487</v>
      </c>
      <c r="B2805" s="5" t="s">
        <v>8487</v>
      </c>
      <c r="C2805" s="5" t="str">
        <f>+VLOOKUP(B2805,[2]Hoja1!$H$1:$I$5207,2,FALSE)</f>
        <v>CONTRATO DE PRESTACION DE SERVICIOS PROFESIONALES</v>
      </c>
      <c r="D2805" s="6" t="str">
        <f>+VLOOKUP(B2805,'[1]Contratistas-REP legal'!$C$1:$Z$3995,3,FALSE)</f>
        <v>LINA ESTEFANIA MOSQUERA DUARTE</v>
      </c>
      <c r="E2805" s="6">
        <f>+VLOOKUP(B2805,'[1]Contratistas-REP legal'!$C$1:$Z$3995,5,FALSE)</f>
        <v>1019061417</v>
      </c>
      <c r="F2805" s="7" t="s">
        <v>829</v>
      </c>
      <c r="G2805" s="8">
        <f>+VLOOKUP(B2805,'[1]Contratistas-REP legal'!$C$1:$Z$3995,17,FALSE)</f>
        <v>0</v>
      </c>
      <c r="H2805" s="9" t="str">
        <f>+VLOOKUP(B2805,'[1]Contratos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05" s="5" t="str">
        <f>+VLOOKUP(B2805,'[1]Contratos electrónicos SECOP II'!$D$1:$AZ$3653,23,FALSE)</f>
        <v>Inversión</v>
      </c>
      <c r="J2805" s="5"/>
      <c r="K2805" s="5" t="str">
        <f>+VLOOKUP(B2805,'[1]Contratos electrónicos SECOP II'!$D$1:$AZ$3653,26,FALSE)</f>
        <v>O23011733012024006408122</v>
      </c>
      <c r="L2805" s="11">
        <f>+VLOOKUP(B2805,'[1]Contratos electrónicos SECOP II'!$D$1:$AZ$3653,29,FALSE)</f>
        <v>5996000</v>
      </c>
      <c r="M2805" s="13">
        <v>45533</v>
      </c>
      <c r="N2805" s="13">
        <f>+VLOOKUP(B2805,'[1]Contratos electrónicos SECOP II'!$D$1:$AZ$3653,14,FALSE)</f>
        <v>45537</v>
      </c>
      <c r="O2805" s="13">
        <f>+VLOOKUP(B2805,'[1]Contratos electrónicos SECOP II'!$D$1:$AZ$3653,15,FALSE)</f>
        <v>45596</v>
      </c>
      <c r="P2805" s="15">
        <f t="shared" si="98"/>
        <v>60</v>
      </c>
      <c r="Q2805" s="11" t="s">
        <v>874</v>
      </c>
      <c r="R2805" s="11">
        <f>+VLOOKUP(B2805,[2]Hoja2!$A$3:$C$3503,3,FALSE)</f>
        <v>5996000</v>
      </c>
      <c r="S2805" s="11">
        <f t="shared" si="96"/>
        <v>0</v>
      </c>
      <c r="T2805" s="22">
        <f t="shared" si="97"/>
        <v>100</v>
      </c>
      <c r="U2805" s="5">
        <v>0</v>
      </c>
      <c r="V2805" s="10" t="s">
        <v>9487</v>
      </c>
    </row>
    <row r="2806" spans="1:22" s="4" customFormat="1" ht="51" x14ac:dyDescent="0.2">
      <c r="A2806" s="5" t="s">
        <v>8488</v>
      </c>
      <c r="B2806" s="5" t="s">
        <v>8488</v>
      </c>
      <c r="C2806" s="5" t="str">
        <f>+VLOOKUP(B2806,[2]Hoja1!$H$1:$I$5207,2,FALSE)</f>
        <v>CONTRATO DE PRESTACION DE SERVICIOS PROFESIONALES</v>
      </c>
      <c r="D2806" s="6" t="str">
        <f>+VLOOKUP(B2806,'[1]Contratistas-REP legal'!$C$1:$Z$3995,3,FALSE)</f>
        <v>WENDY GERALDINE RINCON OLAYA</v>
      </c>
      <c r="E2806" s="6">
        <f>+VLOOKUP(B2806,'[1]Contratistas-REP legal'!$C$1:$Z$3995,5,FALSE)</f>
        <v>1033771091</v>
      </c>
      <c r="F2806" s="7" t="s">
        <v>829</v>
      </c>
      <c r="G2806" s="8">
        <f>+VLOOKUP(B2806,'[1]Contratistas-REP legal'!$C$1:$Z$3995,17,FALSE)</f>
        <v>0</v>
      </c>
      <c r="H2806" s="9" t="str">
        <f>+VLOOKUP(B2806,'[1]Contratos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06" s="5" t="str">
        <f>+VLOOKUP(B2806,'[1]Contratos electrónicos SECOP II'!$D$1:$AZ$3653,23,FALSE)</f>
        <v>Inversión</v>
      </c>
      <c r="J2806" s="5"/>
      <c r="K2806" s="5" t="str">
        <f>+VLOOKUP(B2806,'[1]Contratos electrónicos SECOP II'!$D$1:$AZ$3653,26,FALSE)</f>
        <v>O23011733012024006408122</v>
      </c>
      <c r="L2806" s="11">
        <f>+VLOOKUP(B2806,'[1]Contratos electrónicos SECOP II'!$D$1:$AZ$3653,29,FALSE)</f>
        <v>5996000</v>
      </c>
      <c r="M2806" s="13">
        <v>45534</v>
      </c>
      <c r="N2806" s="13">
        <f>+VLOOKUP(B2806,'[1]Contratos electrónicos SECOP II'!$D$1:$AZ$3653,14,FALSE)</f>
        <v>45544</v>
      </c>
      <c r="O2806" s="13">
        <f>+VLOOKUP(B2806,'[1]Contratos electrónicos SECOP II'!$D$1:$AZ$3653,15,FALSE)</f>
        <v>45596</v>
      </c>
      <c r="P2806" s="15">
        <f t="shared" si="98"/>
        <v>53</v>
      </c>
      <c r="Q2806" s="11" t="s">
        <v>874</v>
      </c>
      <c r="R2806" s="11">
        <f>+VLOOKUP(B2806,[2]Hoja2!$A$3:$C$3503,3,FALSE)</f>
        <v>5996000</v>
      </c>
      <c r="S2806" s="11">
        <f t="shared" si="96"/>
        <v>0</v>
      </c>
      <c r="T2806" s="22">
        <f t="shared" si="97"/>
        <v>100</v>
      </c>
      <c r="U2806" s="5">
        <v>0</v>
      </c>
      <c r="V2806" s="10" t="s">
        <v>9488</v>
      </c>
    </row>
    <row r="2807" spans="1:22" s="4" customFormat="1" ht="51" x14ac:dyDescent="0.2">
      <c r="A2807" s="5" t="s">
        <v>8489</v>
      </c>
      <c r="B2807" s="5" t="s">
        <v>8489</v>
      </c>
      <c r="C2807" s="5" t="str">
        <f>+VLOOKUP(B2807,[2]Hoja1!$H$1:$I$5207,2,FALSE)</f>
        <v>CONTRATO DE PRESTACION DE SERVICIOS PROFESIONALES</v>
      </c>
      <c r="D2807" s="6" t="str">
        <f>+VLOOKUP(B2807,'[1]Contratistas-REP legal'!$C$1:$Z$3995,3,FALSE)</f>
        <v>NICOLAS MORALES GARAVITO</v>
      </c>
      <c r="E2807" s="6">
        <f>+VLOOKUP(B2807,'[1]Contratistas-REP legal'!$C$1:$Z$3995,5,FALSE)</f>
        <v>1020780962</v>
      </c>
      <c r="F2807" s="7" t="s">
        <v>829</v>
      </c>
      <c r="G2807" s="8">
        <f>+VLOOKUP(B2807,'[1]Contratistas-REP legal'!$C$1:$Z$3995,17,FALSE)</f>
        <v>0</v>
      </c>
      <c r="H2807" s="9" t="str">
        <f>+VLOOKUP(B2807,'[1]Contratos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807" s="5" t="str">
        <f>+VLOOKUP(B2807,'[1]Contratos electrónicos SECOP II'!$D$1:$AZ$3653,23,FALSE)</f>
        <v>Inversión</v>
      </c>
      <c r="J2807" s="5"/>
      <c r="K2807" s="5" t="str">
        <f>+VLOOKUP(B2807,'[1]Contratos electrónicos SECOP II'!$D$1:$AZ$3653,26,FALSE)</f>
        <v>O23011733012024008608126</v>
      </c>
      <c r="L2807" s="11">
        <f>+VLOOKUP(B2807,'[1]Contratos electrónicos SECOP II'!$D$1:$AZ$3653,29,FALSE)</f>
        <v>6011363</v>
      </c>
      <c r="M2807" s="13">
        <v>45533</v>
      </c>
      <c r="N2807" s="13">
        <f>+VLOOKUP(B2807,'[1]Contratos electrónicos SECOP II'!$D$1:$AZ$3653,14,FALSE)</f>
        <v>45537</v>
      </c>
      <c r="O2807" s="13">
        <f>+VLOOKUP(B2807,'[1]Contratos electrónicos SECOP II'!$D$1:$AZ$3653,15,FALSE)</f>
        <v>45611</v>
      </c>
      <c r="P2807" s="15">
        <f t="shared" si="98"/>
        <v>75</v>
      </c>
      <c r="Q2807" s="11" t="s">
        <v>874</v>
      </c>
      <c r="R2807" s="11">
        <f>+VLOOKUP(B2807,[2]Hoja2!$A$3:$C$3503,3,FALSE)</f>
        <v>6011363</v>
      </c>
      <c r="S2807" s="11">
        <f t="shared" si="96"/>
        <v>0</v>
      </c>
      <c r="T2807" s="22">
        <f t="shared" si="97"/>
        <v>100</v>
      </c>
      <c r="U2807" s="5">
        <v>0</v>
      </c>
      <c r="V2807" s="10" t="s">
        <v>9489</v>
      </c>
    </row>
    <row r="2808" spans="1:22" s="4" customFormat="1" ht="51" x14ac:dyDescent="0.2">
      <c r="A2808" s="5" t="s">
        <v>8490</v>
      </c>
      <c r="B2808" s="5" t="s">
        <v>8490</v>
      </c>
      <c r="C2808" s="5" t="str">
        <f>+VLOOKUP(B2808,[2]Hoja1!$H$1:$I$5207,2,FALSE)</f>
        <v>CONTRATO DE PRESTACION DE SERVICIOS PROFESIONALES</v>
      </c>
      <c r="D2808" s="6" t="str">
        <f>+VLOOKUP(B2808,'[1]Contratistas-REP legal'!$C$1:$Z$3995,3,FALSE)</f>
        <v>VIVIANA ANDREA RODRIGUEZ RODRIGUEZ</v>
      </c>
      <c r="E2808" s="6">
        <f>+VLOOKUP(B2808,'[1]Contratistas-REP legal'!$C$1:$Z$3995,5,FALSE)</f>
        <v>1022379954</v>
      </c>
      <c r="F2808" s="7" t="s">
        <v>829</v>
      </c>
      <c r="G2808" s="8">
        <f>+VLOOKUP(B2808,'[1]Contratistas-REP legal'!$C$1:$Z$3995,17,FALSE)</f>
        <v>0</v>
      </c>
      <c r="H2808" s="9" t="str">
        <f>+VLOOKUP(B2808,'[1]Contratos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08" s="5" t="str">
        <f>+VLOOKUP(B2808,'[1]Contratos electrónicos SECOP II'!$D$1:$AZ$3653,23,FALSE)</f>
        <v>Inversión</v>
      </c>
      <c r="J2808" s="5"/>
      <c r="K2808" s="5" t="str">
        <f>+VLOOKUP(B2808,'[1]Contratos electrónicos SECOP II'!$D$1:$AZ$3653,26,FALSE)</f>
        <v>O23011733012024008608126</v>
      </c>
      <c r="L2808" s="11">
        <f>+VLOOKUP(B2808,'[1]Contratos electrónicos SECOP II'!$D$1:$AZ$3653,29,FALSE)</f>
        <v>12356498</v>
      </c>
      <c r="M2808" s="13">
        <v>45533</v>
      </c>
      <c r="N2808" s="13">
        <f>+VLOOKUP(B2808,'[1]Contratos electrónicos SECOP II'!$D$1:$AZ$3653,14,FALSE)</f>
        <v>45537</v>
      </c>
      <c r="O2808" s="13">
        <f>+VLOOKUP(B2808,'[1]Contratos electrónicos SECOP II'!$D$1:$AZ$3653,15,FALSE)</f>
        <v>45639</v>
      </c>
      <c r="P2808" s="15">
        <f t="shared" si="98"/>
        <v>103</v>
      </c>
      <c r="Q2808" s="11" t="s">
        <v>874</v>
      </c>
      <c r="R2808" s="11">
        <f>+VLOOKUP(B2808,[2]Hoja2!$A$3:$C$3503,3,FALSE)</f>
        <v>12356498</v>
      </c>
      <c r="S2808" s="11">
        <f t="shared" si="96"/>
        <v>0</v>
      </c>
      <c r="T2808" s="22">
        <f t="shared" si="97"/>
        <v>100</v>
      </c>
      <c r="U2808" s="5">
        <v>1</v>
      </c>
      <c r="V2808" s="10" t="s">
        <v>9490</v>
      </c>
    </row>
    <row r="2809" spans="1:22" s="4" customFormat="1" ht="51" x14ac:dyDescent="0.2">
      <c r="A2809" s="5" t="s">
        <v>8491</v>
      </c>
      <c r="B2809" s="5" t="s">
        <v>8491</v>
      </c>
      <c r="C2809" s="5" t="str">
        <f>+VLOOKUP(B2809,[2]Hoja1!$H$1:$I$5207,2,FALSE)</f>
        <v>CONTRATO DE PRESTACION DE SERVICIOS PROFESIONALES</v>
      </c>
      <c r="D2809" s="6" t="str">
        <f>+VLOOKUP(B2809,'[1]Contratistas-REP legal'!$C$1:$Z$3995,3,FALSE)</f>
        <v>DANIELA DIUSABA RODRIGUEZ</v>
      </c>
      <c r="E2809" s="6">
        <f>+VLOOKUP(B2809,'[1]Contratistas-REP legal'!$C$1:$Z$3995,5,FALSE)</f>
        <v>1013593585</v>
      </c>
      <c r="F2809" s="7" t="s">
        <v>829</v>
      </c>
      <c r="G2809" s="8">
        <f>+VLOOKUP(B2809,'[1]Contratistas-REP legal'!$C$1:$Z$3995,17,FALSE)</f>
        <v>0</v>
      </c>
      <c r="H2809" s="9" t="str">
        <f>+VLOOKUP(B2809,'[1]Contratos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09" s="5" t="str">
        <f>+VLOOKUP(B2809,'[1]Contratos electrónicos SECOP II'!$D$1:$AZ$3653,23,FALSE)</f>
        <v>Inversión</v>
      </c>
      <c r="J2809" s="5"/>
      <c r="K2809" s="5" t="str">
        <f>+VLOOKUP(B2809,'[1]Contratos electrónicos SECOP II'!$D$1:$AZ$3653,26,FALSE)</f>
        <v>O23011733012024006408122</v>
      </c>
      <c r="L2809" s="11">
        <f>+VLOOKUP(B2809,'[1]Contratos electrónicos SECOP II'!$D$1:$AZ$3653,29,FALSE)</f>
        <v>5996000</v>
      </c>
      <c r="M2809" s="13">
        <v>45533</v>
      </c>
      <c r="N2809" s="13">
        <f>+VLOOKUP(B2809,'[1]Contratos electrónicos SECOP II'!$D$1:$AZ$3653,14,FALSE)</f>
        <v>45537</v>
      </c>
      <c r="O2809" s="13">
        <f>+VLOOKUP(B2809,'[1]Contratos electrónicos SECOP II'!$D$1:$AZ$3653,15,FALSE)</f>
        <v>45596</v>
      </c>
      <c r="P2809" s="15">
        <f t="shared" si="98"/>
        <v>60</v>
      </c>
      <c r="Q2809" s="11" t="s">
        <v>874</v>
      </c>
      <c r="R2809" s="11">
        <f>+VLOOKUP(B2809,[2]Hoja2!$A$3:$C$3503,3,FALSE)</f>
        <v>5996000</v>
      </c>
      <c r="S2809" s="11">
        <f t="shared" si="96"/>
        <v>0</v>
      </c>
      <c r="T2809" s="22">
        <f t="shared" si="97"/>
        <v>100</v>
      </c>
      <c r="U2809" s="5">
        <v>0</v>
      </c>
      <c r="V2809" s="10" t="s">
        <v>9491</v>
      </c>
    </row>
    <row r="2810" spans="1:22" s="4" customFormat="1" ht="51" x14ac:dyDescent="0.2">
      <c r="A2810" s="5" t="s">
        <v>8492</v>
      </c>
      <c r="B2810" s="5" t="s">
        <v>8492</v>
      </c>
      <c r="C2810" s="5" t="str">
        <f>+VLOOKUP(B2810,[2]Hoja1!$H$1:$I$5207,2,FALSE)</f>
        <v>CONTRATO DE PRESTACION DE SERVICIOS PROFESIONALES</v>
      </c>
      <c r="D2810" s="6" t="str">
        <f>+VLOOKUP(B2810,'[1]Contratistas-REP legal'!$C$1:$Z$3995,3,FALSE)</f>
        <v>JENNIFER AYALA SANCHEZ</v>
      </c>
      <c r="E2810" s="6">
        <f>+VLOOKUP(B2810,'[1]Contratistas-REP legal'!$C$1:$Z$3995,5,FALSE)</f>
        <v>1016015188</v>
      </c>
      <c r="F2810" s="7" t="s">
        <v>829</v>
      </c>
      <c r="G2810" s="8">
        <f>+VLOOKUP(B2810,'[1]Contratistas-REP legal'!$C$1:$Z$3995,17,FALSE)</f>
        <v>0</v>
      </c>
      <c r="H2810" s="9" t="str">
        <f>+VLOOKUP(B2810,'[1]Contratos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10" s="5" t="str">
        <f>+VLOOKUP(B2810,'[1]Contratos electrónicos SECOP II'!$D$1:$AZ$3653,23,FALSE)</f>
        <v>Inversión</v>
      </c>
      <c r="J2810" s="5"/>
      <c r="K2810" s="5" t="str">
        <f>+VLOOKUP(B2810,'[1]Contratos electrónicos SECOP II'!$D$1:$AZ$3653,26,FALSE)</f>
        <v>O23011733012024006408122</v>
      </c>
      <c r="L2810" s="11">
        <f>+VLOOKUP(B2810,'[1]Contratos electrónicos SECOP II'!$D$1:$AZ$3653,29,FALSE)</f>
        <v>5996000</v>
      </c>
      <c r="M2810" s="13">
        <v>45533</v>
      </c>
      <c r="N2810" s="13">
        <f>+VLOOKUP(B2810,'[1]Contratos electrónicos SECOP II'!$D$1:$AZ$3653,14,FALSE)</f>
        <v>45538</v>
      </c>
      <c r="O2810" s="13">
        <f>+VLOOKUP(B2810,'[1]Contratos electrónicos SECOP II'!$D$1:$AZ$3653,15,FALSE)</f>
        <v>45596</v>
      </c>
      <c r="P2810" s="15">
        <f t="shared" si="98"/>
        <v>59</v>
      </c>
      <c r="Q2810" s="11" t="s">
        <v>874</v>
      </c>
      <c r="R2810" s="11">
        <f>+VLOOKUP(B2810,[2]Hoja2!$A$3:$C$3503,3,FALSE)</f>
        <v>5996000</v>
      </c>
      <c r="S2810" s="11">
        <f t="shared" si="96"/>
        <v>0</v>
      </c>
      <c r="T2810" s="22">
        <f t="shared" si="97"/>
        <v>100</v>
      </c>
      <c r="U2810" s="5">
        <v>0</v>
      </c>
      <c r="V2810" s="10" t="s">
        <v>9492</v>
      </c>
    </row>
    <row r="2811" spans="1:22" s="4" customFormat="1" ht="51" x14ac:dyDescent="0.2">
      <c r="A2811" s="5" t="s">
        <v>8493</v>
      </c>
      <c r="B2811" s="5" t="s">
        <v>8493</v>
      </c>
      <c r="C2811" s="5" t="str">
        <f>+VLOOKUP(B2811,[2]Hoja1!$H$1:$I$5207,2,FALSE)</f>
        <v>CONTRATO DE PRESTACION DE SERVICIOS PROFESIONALES</v>
      </c>
      <c r="D2811" s="6" t="str">
        <f>+VLOOKUP(B2811,'[1]Contratistas-REP legal'!$C$1:$Z$3995,3,FALSE)</f>
        <v>LINA COSTANZA SAAVEDRA CAJAMARCA</v>
      </c>
      <c r="E2811" s="6">
        <f>+VLOOKUP(B2811,'[1]Contratistas-REP legal'!$C$1:$Z$3995,5,FALSE)</f>
        <v>1030573932</v>
      </c>
      <c r="F2811" s="7" t="s">
        <v>829</v>
      </c>
      <c r="G2811" s="8">
        <f>+VLOOKUP(B2811,'[1]Contratistas-REP legal'!$C$1:$Z$3995,17,FALSE)</f>
        <v>0</v>
      </c>
      <c r="H2811" s="9" t="str">
        <f>+VLOOKUP(B2811,'[1]Contratos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811" s="5" t="str">
        <f>+VLOOKUP(B2811,'[1]Contratos electrónicos SECOP II'!$D$1:$AZ$3653,23,FALSE)</f>
        <v>Inversión</v>
      </c>
      <c r="J2811" s="5"/>
      <c r="K2811" s="5" t="str">
        <f>+VLOOKUP(B2811,'[1]Contratos electrónicos SECOP II'!$D$1:$AZ$3653,26,FALSE)</f>
        <v>O23011733012024006408122</v>
      </c>
      <c r="L2811" s="11">
        <f>+VLOOKUP(B2811,'[1]Contratos electrónicos SECOP II'!$D$1:$AZ$3653,29,FALSE)</f>
        <v>6800000</v>
      </c>
      <c r="M2811" s="13">
        <v>45534</v>
      </c>
      <c r="N2811" s="13">
        <f>+VLOOKUP(B2811,'[1]Contratos electrónicos SECOP II'!$D$1:$AZ$3653,14,FALSE)</f>
        <v>45538</v>
      </c>
      <c r="O2811" s="13">
        <f>+VLOOKUP(B2811,'[1]Contratos electrónicos SECOP II'!$D$1:$AZ$3653,15,FALSE)</f>
        <v>45596</v>
      </c>
      <c r="P2811" s="15">
        <f t="shared" si="98"/>
        <v>59</v>
      </c>
      <c r="Q2811" s="11" t="s">
        <v>874</v>
      </c>
      <c r="R2811" s="11">
        <f>+VLOOKUP(B2811,[2]Hoja2!$A$3:$C$3503,3,FALSE)</f>
        <v>6800000</v>
      </c>
      <c r="S2811" s="11">
        <f t="shared" si="96"/>
        <v>0</v>
      </c>
      <c r="T2811" s="22">
        <f t="shared" si="97"/>
        <v>100</v>
      </c>
      <c r="U2811" s="5">
        <v>0</v>
      </c>
      <c r="V2811" s="10" t="s">
        <v>9493</v>
      </c>
    </row>
    <row r="2812" spans="1:22" s="4" customFormat="1" ht="51" x14ac:dyDescent="0.2">
      <c r="A2812" s="5" t="s">
        <v>8494</v>
      </c>
      <c r="B2812" s="5" t="s">
        <v>8494</v>
      </c>
      <c r="C2812" s="5" t="str">
        <f>+VLOOKUP(B2812,[2]Hoja1!$H$1:$I$5207,2,FALSE)</f>
        <v>CONTRATO DE PRESTACION DE SERVICIOS PROFESIONALES</v>
      </c>
      <c r="D2812" s="6" t="str">
        <f>+VLOOKUP(B2812,'[1]Contratistas-REP legal'!$C$1:$Z$3995,3,FALSE)</f>
        <v>DANIEL MARINO ORTIZ PINEDA</v>
      </c>
      <c r="E2812" s="6">
        <f>+VLOOKUP(B2812,'[1]Contratistas-REP legal'!$C$1:$Z$3995,5,FALSE)</f>
        <v>1032445764</v>
      </c>
      <c r="F2812" s="7" t="s">
        <v>829</v>
      </c>
      <c r="G2812" s="8">
        <f>+VLOOKUP(B2812,'[1]Contratistas-REP legal'!$C$1:$Z$3995,17,FALSE)</f>
        <v>0</v>
      </c>
      <c r="H2812" s="9" t="str">
        <f>+VLOOKUP(B2812,'[1]Contratos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12" s="5" t="str">
        <f>+VLOOKUP(B2812,'[1]Contratos electrónicos SECOP II'!$D$1:$AZ$3653,23,FALSE)</f>
        <v>Inversión</v>
      </c>
      <c r="J2812" s="5"/>
      <c r="K2812" s="5" t="str">
        <f>+VLOOKUP(B2812,'[1]Contratos electrónicos SECOP II'!$D$1:$AZ$3653,26,FALSE)</f>
        <v>O23011733012024008608126</v>
      </c>
      <c r="L2812" s="11">
        <f>+VLOOKUP(B2812,'[1]Contratos electrónicos SECOP II'!$D$1:$AZ$3653,29,FALSE)</f>
        <v>8997450</v>
      </c>
      <c r="M2812" s="13">
        <v>45534</v>
      </c>
      <c r="N2812" s="13">
        <f>+VLOOKUP(B2812,'[1]Contratos electrónicos SECOP II'!$D$1:$AZ$3653,14,FALSE)</f>
        <v>45538</v>
      </c>
      <c r="O2812" s="13">
        <f>+VLOOKUP(B2812,'[1]Contratos electrónicos SECOP II'!$D$1:$AZ$3653,15,FALSE)</f>
        <v>45611</v>
      </c>
      <c r="P2812" s="15">
        <f t="shared" si="98"/>
        <v>74</v>
      </c>
      <c r="Q2812" s="11" t="s">
        <v>874</v>
      </c>
      <c r="R2812" s="11">
        <f>+VLOOKUP(B2812,[2]Hoja2!$A$3:$C$3503,3,FALSE)</f>
        <v>8997450</v>
      </c>
      <c r="S2812" s="11">
        <f t="shared" si="96"/>
        <v>0</v>
      </c>
      <c r="T2812" s="22">
        <f t="shared" si="97"/>
        <v>100</v>
      </c>
      <c r="U2812" s="5">
        <v>0</v>
      </c>
      <c r="V2812" s="10" t="s">
        <v>9494</v>
      </c>
    </row>
    <row r="2813" spans="1:22" s="4" customFormat="1" ht="51" x14ac:dyDescent="0.2">
      <c r="A2813" s="5" t="s">
        <v>8495</v>
      </c>
      <c r="B2813" s="5" t="s">
        <v>8495</v>
      </c>
      <c r="C2813" s="5" t="str">
        <f>+VLOOKUP(B2813,[2]Hoja1!$H$1:$I$5207,2,FALSE)</f>
        <v>CONTRATO DE PRESTACION DE SERVICIOS PROFESIONALES</v>
      </c>
      <c r="D2813" s="6" t="str">
        <f>+VLOOKUP(B2813,'[1]Contratistas-REP legal'!$C$1:$Z$3995,3,FALSE)</f>
        <v>RAUL MONTAÑA ROJAS</v>
      </c>
      <c r="E2813" s="6">
        <f>+VLOOKUP(B2813,'[1]Contratistas-REP legal'!$C$1:$Z$3995,5,FALSE)</f>
        <v>80069742</v>
      </c>
      <c r="F2813" s="7" t="s">
        <v>829</v>
      </c>
      <c r="G2813" s="8">
        <f>+VLOOKUP(B2813,'[1]Contratistas-REP legal'!$C$1:$Z$3995,17,FALSE)</f>
        <v>0</v>
      </c>
      <c r="H2813" s="9" t="str">
        <f>+VLOOKUP(B2813,'[1]Contratos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13" s="5" t="str">
        <f>+VLOOKUP(B2813,'[1]Contratos electrónicos SECOP II'!$D$1:$AZ$3653,23,FALSE)</f>
        <v>Inversión</v>
      </c>
      <c r="J2813" s="5"/>
      <c r="K2813" s="5" t="str">
        <f>+VLOOKUP(B2813,'[1]Contratos electrónicos SECOP II'!$D$1:$AZ$3653,26,FALSE)</f>
        <v>O23011733012024008608122</v>
      </c>
      <c r="L2813" s="11">
        <f>+VLOOKUP(B2813,'[1]Contratos electrónicos SECOP II'!$D$1:$AZ$3653,29,FALSE)</f>
        <v>8997450</v>
      </c>
      <c r="M2813" s="13">
        <v>45534</v>
      </c>
      <c r="N2813" s="13">
        <f>+VLOOKUP(B2813,'[1]Contratos electrónicos SECOP II'!$D$1:$AZ$3653,14,FALSE)</f>
        <v>45538</v>
      </c>
      <c r="O2813" s="13">
        <f>+VLOOKUP(B2813,'[1]Contratos electrónicos SECOP II'!$D$1:$AZ$3653,15,FALSE)</f>
        <v>45611</v>
      </c>
      <c r="P2813" s="15">
        <f t="shared" si="98"/>
        <v>74</v>
      </c>
      <c r="Q2813" s="11" t="s">
        <v>874</v>
      </c>
      <c r="R2813" s="11">
        <f>+VLOOKUP(B2813,[2]Hoja2!$A$3:$C$3503,3,FALSE)</f>
        <v>8997450</v>
      </c>
      <c r="S2813" s="11">
        <f t="shared" si="96"/>
        <v>0</v>
      </c>
      <c r="T2813" s="22">
        <f t="shared" si="97"/>
        <v>100</v>
      </c>
      <c r="U2813" s="5">
        <v>0</v>
      </c>
      <c r="V2813" s="10" t="s">
        <v>9495</v>
      </c>
    </row>
    <row r="2814" spans="1:22" s="4" customFormat="1" ht="51" x14ac:dyDescent="0.2">
      <c r="A2814" s="5" t="s">
        <v>8496</v>
      </c>
      <c r="B2814" s="5" t="s">
        <v>8496</v>
      </c>
      <c r="C2814" s="5" t="str">
        <f>+VLOOKUP(B2814,[2]Hoja1!$H$1:$I$5207,2,FALSE)</f>
        <v>CONTRATO DE PRESTACION DE SERVICIOS DE APOYO A LA GESTION</v>
      </c>
      <c r="D2814" s="6" t="str">
        <f>+VLOOKUP(B2814,'[1]Contratistas-REP legal'!$C$1:$Z$3995,3,FALSE)</f>
        <v>LEONARDO LOVERA MURCIA</v>
      </c>
      <c r="E2814" s="6">
        <f>+VLOOKUP(B2814,'[1]Contratistas-REP legal'!$C$1:$Z$3995,5,FALSE)</f>
        <v>80016897</v>
      </c>
      <c r="F2814" s="7" t="s">
        <v>829</v>
      </c>
      <c r="G2814" s="8">
        <f>+VLOOKUP(B2814,'[1]Contratistas-REP legal'!$C$1:$Z$3995,17,FALSE)</f>
        <v>0</v>
      </c>
      <c r="H2814" s="9" t="str">
        <f>+VLOOKUP(B2814,'[1]Contratos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814" s="5" t="str">
        <f>+VLOOKUP(B2814,'[1]Contratos electrónicos SECOP II'!$D$1:$AZ$3653,23,FALSE)</f>
        <v>Inversión</v>
      </c>
      <c r="J2814" s="5"/>
      <c r="K2814" s="5" t="str">
        <f>+VLOOKUP(B2814,'[1]Contratos electrónicos SECOP II'!$D$1:$AZ$3653,26,FALSE)</f>
        <v>O23011733012024008608126</v>
      </c>
      <c r="L2814" s="11">
        <f>+VLOOKUP(B2814,'[1]Contratos electrónicos SECOP II'!$D$1:$AZ$3653,29,FALSE)</f>
        <v>12356498</v>
      </c>
      <c r="M2814" s="13">
        <v>45534</v>
      </c>
      <c r="N2814" s="13">
        <f>+VLOOKUP(B2814,'[1]Contratos electrónicos SECOP II'!$D$1:$AZ$3653,14,FALSE)</f>
        <v>45538</v>
      </c>
      <c r="O2814" s="13">
        <f>+VLOOKUP(B2814,'[1]Contratos electrónicos SECOP II'!$D$1:$AZ$3653,15,FALSE)</f>
        <v>45639</v>
      </c>
      <c r="P2814" s="15">
        <f t="shared" si="98"/>
        <v>102</v>
      </c>
      <c r="Q2814" s="11" t="s">
        <v>874</v>
      </c>
      <c r="R2814" s="11">
        <f>+VLOOKUP(B2814,[2]Hoja2!$A$3:$C$3503,3,FALSE)</f>
        <v>12356498</v>
      </c>
      <c r="S2814" s="11">
        <f t="shared" si="96"/>
        <v>0</v>
      </c>
      <c r="T2814" s="22">
        <f t="shared" si="97"/>
        <v>100</v>
      </c>
      <c r="U2814" s="5">
        <v>1</v>
      </c>
      <c r="V2814" s="10" t="s">
        <v>9496</v>
      </c>
    </row>
    <row r="2815" spans="1:22" s="4" customFormat="1" ht="51" x14ac:dyDescent="0.2">
      <c r="A2815" s="5" t="s">
        <v>8497</v>
      </c>
      <c r="B2815" s="5" t="s">
        <v>8497</v>
      </c>
      <c r="C2815" s="5" t="str">
        <f>+VLOOKUP(B2815,[2]Hoja1!$H$1:$I$5207,2,FALSE)</f>
        <v>CONTRATO DE PRESTACION DE SERVICIOS DE APOYO A LA GESTION</v>
      </c>
      <c r="D2815" s="6" t="str">
        <f>+VLOOKUP(B2815,'[1]Contratistas-REP legal'!$C$1:$Z$3995,3,FALSE)</f>
        <v>NATALIA SANCHEZ LUIS</v>
      </c>
      <c r="E2815" s="6">
        <f>+VLOOKUP(B2815,'[1]Contratistas-REP legal'!$C$1:$Z$3995,5,FALSE)</f>
        <v>1015395923</v>
      </c>
      <c r="F2815" s="7" t="s">
        <v>829</v>
      </c>
      <c r="G2815" s="8">
        <f>+VLOOKUP(B2815,'[1]Contratistas-REP legal'!$C$1:$Z$3995,17,FALSE)</f>
        <v>0</v>
      </c>
      <c r="H2815" s="9" t="str">
        <f>+VLOOKUP(B2815,'[1]Contratos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815" s="5" t="str">
        <f>+VLOOKUP(B2815,'[1]Contratos electrónicos SECOP II'!$D$1:$AZ$3653,23,FALSE)</f>
        <v>Inversión</v>
      </c>
      <c r="J2815" s="5"/>
      <c r="K2815" s="5" t="str">
        <f>+VLOOKUP(B2815,'[1]Contratos electrónicos SECOP II'!$D$1:$AZ$3653,26,FALSE)</f>
        <v>O23011733012024006408122</v>
      </c>
      <c r="L2815" s="11">
        <f>+VLOOKUP(B2815,'[1]Contratos electrónicos SECOP II'!$D$1:$AZ$3653,29,FALSE)</f>
        <v>11900000</v>
      </c>
      <c r="M2815" s="13">
        <v>45537</v>
      </c>
      <c r="N2815" s="13">
        <f>+VLOOKUP(B2815,'[1]Contratos electrónicos SECOP II'!$D$1:$AZ$3653,14,FALSE)</f>
        <v>45540</v>
      </c>
      <c r="O2815" s="13">
        <f>+VLOOKUP(B2815,'[1]Contratos electrónicos SECOP II'!$D$1:$AZ$3653,15,FALSE)</f>
        <v>45641</v>
      </c>
      <c r="P2815" s="15">
        <f t="shared" si="98"/>
        <v>102</v>
      </c>
      <c r="Q2815" s="11" t="s">
        <v>874</v>
      </c>
      <c r="R2815" s="11">
        <f>+VLOOKUP(B2815,[2]Hoja2!$A$3:$C$3503,3,FALSE)</f>
        <v>11900000</v>
      </c>
      <c r="S2815" s="11">
        <f t="shared" si="96"/>
        <v>0</v>
      </c>
      <c r="T2815" s="22">
        <f t="shared" si="97"/>
        <v>100</v>
      </c>
      <c r="U2815" s="5">
        <v>0</v>
      </c>
      <c r="V2815" s="10" t="s">
        <v>9497</v>
      </c>
    </row>
    <row r="2816" spans="1:22" s="4" customFormat="1" ht="51" x14ac:dyDescent="0.2">
      <c r="A2816" s="5" t="s">
        <v>8498</v>
      </c>
      <c r="B2816" s="5" t="s">
        <v>8498</v>
      </c>
      <c r="C2816" s="5" t="str">
        <f>+VLOOKUP(B2816,[2]Hoja1!$H$1:$I$5207,2,FALSE)</f>
        <v>CONTRATO DE PRESTACION DE SERVICIOS PROFESIONALES</v>
      </c>
      <c r="D2816" s="6" t="str">
        <f>+VLOOKUP(B2816,'[1]Contratistas-REP legal'!$C$1:$Z$3995,3,FALSE)</f>
        <v>FABIO ANDRES VASQUEZ GONZALEZ</v>
      </c>
      <c r="E2816" s="6">
        <f>+VLOOKUP(B2816,'[1]Contratistas-REP legal'!$C$1:$Z$3995,5,FALSE)</f>
        <v>1030550059</v>
      </c>
      <c r="F2816" s="7" t="s">
        <v>829</v>
      </c>
      <c r="G2816" s="8">
        <f>+VLOOKUP(B2816,'[1]Contratistas-REP legal'!$C$1:$Z$3995,17,FALSE)</f>
        <v>0</v>
      </c>
      <c r="H2816" s="9" t="str">
        <f>+VLOOKUP(B2816,'[1]Contratos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16" s="5" t="str">
        <f>+VLOOKUP(B2816,'[1]Contratos electrónicos SECOP II'!$D$1:$AZ$3653,23,FALSE)</f>
        <v>Inversión</v>
      </c>
      <c r="J2816" s="5"/>
      <c r="K2816" s="5" t="str">
        <f>+VLOOKUP(B2816,'[1]Contratos electrónicos SECOP II'!$D$1:$AZ$3653,26,FALSE)</f>
        <v>O23011733012024006408122</v>
      </c>
      <c r="L2816" s="11">
        <f>+VLOOKUP(B2816,'[1]Contratos electrónicos SECOP II'!$D$1:$AZ$3653,29,FALSE)</f>
        <v>5996000</v>
      </c>
      <c r="M2816" s="13">
        <v>45537</v>
      </c>
      <c r="N2816" s="13">
        <f>+VLOOKUP(B2816,'[1]Contratos electrónicos SECOP II'!$D$1:$AZ$3653,14,FALSE)</f>
        <v>45538</v>
      </c>
      <c r="O2816" s="13">
        <f>+VLOOKUP(B2816,'[1]Contratos electrónicos SECOP II'!$D$1:$AZ$3653,15,FALSE)</f>
        <v>45596</v>
      </c>
      <c r="P2816" s="15">
        <f t="shared" si="98"/>
        <v>59</v>
      </c>
      <c r="Q2816" s="11" t="s">
        <v>874</v>
      </c>
      <c r="R2816" s="11">
        <f>+VLOOKUP(B2816,[2]Hoja2!$A$3:$C$3503,3,FALSE)</f>
        <v>5996000</v>
      </c>
      <c r="S2816" s="11">
        <f t="shared" si="96"/>
        <v>0</v>
      </c>
      <c r="T2816" s="22">
        <f t="shared" si="97"/>
        <v>100</v>
      </c>
      <c r="U2816" s="5">
        <v>0</v>
      </c>
      <c r="V2816" s="10" t="s">
        <v>9498</v>
      </c>
    </row>
    <row r="2817" spans="1:22" s="4" customFormat="1" ht="51" x14ac:dyDescent="0.2">
      <c r="A2817" s="5" t="s">
        <v>8499</v>
      </c>
      <c r="B2817" s="5" t="s">
        <v>8499</v>
      </c>
      <c r="C2817" s="5" t="str">
        <f>+VLOOKUP(B2817,[2]Hoja1!$H$1:$I$5207,2,FALSE)</f>
        <v>CONTRATO DE PRESTACION DE SERVICIOS PROFESIONALES</v>
      </c>
      <c r="D2817" s="6" t="str">
        <f>+VLOOKUP(B2817,'[1]Contratistas-REP legal'!$C$1:$Z$3995,3,FALSE)</f>
        <v>ANDRES FELIPE LEON CEPEDA</v>
      </c>
      <c r="E2817" s="6">
        <f>+VLOOKUP(B2817,'[1]Contratistas-REP legal'!$C$1:$Z$3995,5,FALSE)</f>
        <v>1020782396</v>
      </c>
      <c r="F2817" s="7" t="s">
        <v>829</v>
      </c>
      <c r="G2817" s="8">
        <f>+VLOOKUP(B2817,'[1]Contratistas-REP legal'!$C$1:$Z$3995,17,FALSE)</f>
        <v>0</v>
      </c>
      <c r="H2817" s="9" t="str">
        <f>+VLOOKUP(B2817,'[1]Contratos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17" s="5" t="str">
        <f>+VLOOKUP(B2817,'[1]Contratos electrónicos SECOP II'!$D$1:$AZ$3653,23,FALSE)</f>
        <v>Inversión</v>
      </c>
      <c r="J2817" s="5"/>
      <c r="K2817" s="5" t="str">
        <f>+VLOOKUP(B2817,'[1]Contratos electrónicos SECOP II'!$D$1:$AZ$3653,26,FALSE)</f>
        <v>O23011733012024006408122</v>
      </c>
      <c r="L2817" s="11">
        <f>+VLOOKUP(B2817,'[1]Contratos electrónicos SECOP II'!$D$1:$AZ$3653,29,FALSE)</f>
        <v>5996000</v>
      </c>
      <c r="M2817" s="13">
        <v>45533</v>
      </c>
      <c r="N2817" s="13">
        <f>+VLOOKUP(B2817,'[1]Contratos electrónicos SECOP II'!$D$1:$AZ$3653,14,FALSE)</f>
        <v>45537</v>
      </c>
      <c r="O2817" s="13">
        <f>+VLOOKUP(B2817,'[1]Contratos electrónicos SECOP II'!$D$1:$AZ$3653,15,FALSE)</f>
        <v>45596</v>
      </c>
      <c r="P2817" s="15">
        <f t="shared" si="98"/>
        <v>60</v>
      </c>
      <c r="Q2817" s="11" t="s">
        <v>874</v>
      </c>
      <c r="R2817" s="11">
        <f>+VLOOKUP(B2817,[2]Hoja2!$A$3:$C$3503,3,FALSE)</f>
        <v>5996000</v>
      </c>
      <c r="S2817" s="11">
        <f t="shared" si="96"/>
        <v>0</v>
      </c>
      <c r="T2817" s="22">
        <f t="shared" si="97"/>
        <v>100</v>
      </c>
      <c r="U2817" s="5">
        <v>0</v>
      </c>
      <c r="V2817" s="10" t="s">
        <v>9499</v>
      </c>
    </row>
    <row r="2818" spans="1:22" s="4" customFormat="1" ht="51" x14ac:dyDescent="0.2">
      <c r="A2818" s="5" t="s">
        <v>8500</v>
      </c>
      <c r="B2818" s="5" t="s">
        <v>8500</v>
      </c>
      <c r="C2818" s="5" t="str">
        <f>+VLOOKUP(B2818,[2]Hoja1!$H$1:$I$5207,2,FALSE)</f>
        <v>CONTRATO DE PRESTACION DE SERVICIOS PROFESIONALES</v>
      </c>
      <c r="D2818" s="6" t="str">
        <f>+VLOOKUP(B2818,'[1]Contratistas-REP legal'!$C$1:$Z$3995,3,FALSE)</f>
        <v>LILIANA CAROLINA VALENCIA MONTAÑA</v>
      </c>
      <c r="E2818" s="6">
        <f>+VLOOKUP(B2818,'[1]Contratistas-REP legal'!$C$1:$Z$3995,5,FALSE)</f>
        <v>1033713301</v>
      </c>
      <c r="F2818" s="7" t="s">
        <v>829</v>
      </c>
      <c r="G2818" s="8">
        <f>+VLOOKUP(B2818,'[1]Contratistas-REP legal'!$C$1:$Z$3995,17,FALSE)</f>
        <v>0</v>
      </c>
      <c r="H2818" s="9" t="str">
        <f>+VLOOKUP(B2818,'[1]Contratos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18" s="5" t="str">
        <f>+VLOOKUP(B2818,'[1]Contratos electrónicos SECOP II'!$D$1:$AZ$3653,23,FALSE)</f>
        <v>Inversión</v>
      </c>
      <c r="J2818" s="5"/>
      <c r="K2818" s="5" t="str">
        <f>+VLOOKUP(B2818,'[1]Contratos electrónicos SECOP II'!$D$1:$AZ$3653,26,FALSE)</f>
        <v>O23011733012024006408122</v>
      </c>
      <c r="L2818" s="11">
        <f>+VLOOKUP(B2818,'[1]Contratos electrónicos SECOP II'!$D$1:$AZ$3653,29,FALSE)</f>
        <v>5996000</v>
      </c>
      <c r="M2818" s="13">
        <v>45537</v>
      </c>
      <c r="N2818" s="13">
        <f>+VLOOKUP(B2818,'[1]Contratos electrónicos SECOP II'!$D$1:$AZ$3653,14,FALSE)</f>
        <v>45538</v>
      </c>
      <c r="O2818" s="13">
        <f>+VLOOKUP(B2818,'[1]Contratos electrónicos SECOP II'!$D$1:$AZ$3653,15,FALSE)</f>
        <v>45596</v>
      </c>
      <c r="P2818" s="15">
        <f t="shared" si="98"/>
        <v>59</v>
      </c>
      <c r="Q2818" s="11" t="s">
        <v>874</v>
      </c>
      <c r="R2818" s="11">
        <f>+VLOOKUP(B2818,[2]Hoja2!$A$3:$C$3503,3,FALSE)</f>
        <v>5996000</v>
      </c>
      <c r="S2818" s="11">
        <f t="shared" si="96"/>
        <v>0</v>
      </c>
      <c r="T2818" s="22">
        <f t="shared" si="97"/>
        <v>100</v>
      </c>
      <c r="U2818" s="5">
        <v>0</v>
      </c>
      <c r="V2818" s="10" t="s">
        <v>9500</v>
      </c>
    </row>
    <row r="2819" spans="1:22" s="4" customFormat="1" ht="51" x14ac:dyDescent="0.2">
      <c r="A2819" s="5" t="s">
        <v>8501</v>
      </c>
      <c r="B2819" s="5" t="s">
        <v>8501</v>
      </c>
      <c r="C2819" s="5" t="str">
        <f>+VLOOKUP(B2819,[2]Hoja1!$H$1:$I$5207,2,FALSE)</f>
        <v>CONTRATO DE PRESTACION DE SERVICIOS PROFESIONALES</v>
      </c>
      <c r="D2819" s="6" t="str">
        <f>+VLOOKUP(B2819,'[1]Contratistas-REP legal'!$C$1:$Z$3995,3,FALSE)</f>
        <v>HERLY JASMIN CUBILLOS RODRIGUEZ</v>
      </c>
      <c r="E2819" s="6">
        <f>+VLOOKUP(B2819,'[1]Contratistas-REP legal'!$C$1:$Z$3995,5,FALSE)</f>
        <v>52936979</v>
      </c>
      <c r="F2819" s="7" t="s">
        <v>829</v>
      </c>
      <c r="G2819" s="8">
        <f>+VLOOKUP(B2819,'[1]Contratistas-REP legal'!$C$1:$Z$3995,17,FALSE)</f>
        <v>0</v>
      </c>
      <c r="H2819" s="9" t="str">
        <f>+VLOOKUP(B2819,'[1]Contratos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819" s="5" t="str">
        <f>+VLOOKUP(B2819,'[1]Contratos electrónicos SECOP II'!$D$1:$AZ$3653,23,FALSE)</f>
        <v>Inversión</v>
      </c>
      <c r="J2819" s="5"/>
      <c r="K2819" s="5" t="str">
        <f>+VLOOKUP(B2819,'[1]Contratos electrónicos SECOP II'!$D$1:$AZ$3653,26,FALSE)</f>
        <v>O23011733012024006408122</v>
      </c>
      <c r="L2819" s="11">
        <f>+VLOOKUP(B2819,'[1]Contratos electrónicos SECOP II'!$D$1:$AZ$3653,29,FALSE)</f>
        <v>6800000</v>
      </c>
      <c r="M2819" s="13">
        <v>45533</v>
      </c>
      <c r="N2819" s="13">
        <f>+VLOOKUP(B2819,'[1]Contratos electrónicos SECOP II'!$D$1:$AZ$3653,14,FALSE)</f>
        <v>45537</v>
      </c>
      <c r="O2819" s="13">
        <f>+VLOOKUP(B2819,'[1]Contratos electrónicos SECOP II'!$D$1:$AZ$3653,15,FALSE)</f>
        <v>45596</v>
      </c>
      <c r="P2819" s="15">
        <f t="shared" si="98"/>
        <v>60</v>
      </c>
      <c r="Q2819" s="11" t="s">
        <v>874</v>
      </c>
      <c r="R2819" s="11">
        <f>+VLOOKUP(B2819,[2]Hoja2!$A$3:$C$3503,3,FALSE)</f>
        <v>6800000</v>
      </c>
      <c r="S2819" s="11">
        <f t="shared" si="96"/>
        <v>0</v>
      </c>
      <c r="T2819" s="22">
        <f t="shared" si="97"/>
        <v>100</v>
      </c>
      <c r="U2819" s="5">
        <v>0</v>
      </c>
      <c r="V2819" s="10" t="s">
        <v>9501</v>
      </c>
    </row>
    <row r="2820" spans="1:22" s="4" customFormat="1" ht="51" x14ac:dyDescent="0.2">
      <c r="A2820" s="5" t="s">
        <v>8502</v>
      </c>
      <c r="B2820" s="5" t="s">
        <v>8502</v>
      </c>
      <c r="C2820" s="5" t="str">
        <f>+VLOOKUP(B2820,[2]Hoja1!$H$1:$I$5207,2,FALSE)</f>
        <v>CONTRATO DE PRESTACION DE SERVICIOS PROFESIONALES</v>
      </c>
      <c r="D2820" s="6" t="str">
        <f>+VLOOKUP(B2820,'[1]Contratistas-REP legal'!$C$1:$Z$3995,3,FALSE)</f>
        <v>JOSÉ HUMBERTO LOPEZ SEGURA</v>
      </c>
      <c r="E2820" s="6">
        <f>+VLOOKUP(B2820,'[1]Contratistas-REP legal'!$C$1:$Z$3995,5,FALSE)</f>
        <v>1000940739</v>
      </c>
      <c r="F2820" s="7" t="s">
        <v>829</v>
      </c>
      <c r="G2820" s="8">
        <f>+VLOOKUP(B2820,'[1]Contratistas-REP legal'!$C$1:$Z$3995,17,FALSE)</f>
        <v>0</v>
      </c>
      <c r="H2820" s="9" t="str">
        <f>+VLOOKUP(B2820,'[1]Contratos electrónicos SECOP II'!$D$1:$AZ$3653,33,FALSE)</f>
        <v>Prestar servicios profesionales a la Oficina Asesora Jurídica - OAJ o dependencias que haga sus veces, del Idartes, en trámites relacionados con el proceso de gestión contractual, de la OAJ, de acuerdo con lo asignado y requerido por el supervisor del contrato.</v>
      </c>
      <c r="I2820" s="5" t="str">
        <f>+VLOOKUP(B2820,'[1]Contratos electrónicos SECOP II'!$D$1:$AZ$3653,23,FALSE)</f>
        <v>Inversión</v>
      </c>
      <c r="J2820" s="5"/>
      <c r="K2820" s="5" t="str">
        <f>+VLOOKUP(B2820,'[1]Contratos electrónicos SECOP II'!$D$1:$AZ$3653,26,FALSE)</f>
        <v>O23011745992024008506023</v>
      </c>
      <c r="L2820" s="11">
        <f>+VLOOKUP(B2820,'[1]Contratos electrónicos SECOP II'!$D$1:$AZ$3653,29,FALSE)</f>
        <v>14933333</v>
      </c>
      <c r="M2820" s="13">
        <v>45533</v>
      </c>
      <c r="N2820" s="13">
        <f>+VLOOKUP(B2820,'[1]Contratos electrónicos SECOP II'!$D$1:$AZ$3653,14,FALSE)</f>
        <v>45537</v>
      </c>
      <c r="O2820" s="13">
        <f>+VLOOKUP(B2820,'[1]Contratos electrónicos SECOP II'!$D$1:$AZ$3653,15,FALSE)</f>
        <v>45677</v>
      </c>
      <c r="P2820" s="15">
        <f t="shared" si="98"/>
        <v>141</v>
      </c>
      <c r="Q2820" s="11" t="s">
        <v>874</v>
      </c>
      <c r="R2820" s="11">
        <f>+VLOOKUP(B2820,[2]Hoja2!$A$3:$C$3503,3,FALSE)</f>
        <v>9600000</v>
      </c>
      <c r="S2820" s="11">
        <f t="shared" ref="S2820:S2883" si="99">+L2820-R2820</f>
        <v>5333333</v>
      </c>
      <c r="T2820" s="22">
        <f t="shared" si="97"/>
        <v>64.285715720663291</v>
      </c>
      <c r="U2820" s="5">
        <v>1</v>
      </c>
      <c r="V2820" s="10" t="s">
        <v>9502</v>
      </c>
    </row>
    <row r="2821" spans="1:22" s="4" customFormat="1" ht="51" x14ac:dyDescent="0.2">
      <c r="A2821" s="5" t="s">
        <v>8503</v>
      </c>
      <c r="B2821" s="5" t="s">
        <v>8503</v>
      </c>
      <c r="C2821" s="5" t="str">
        <f>+VLOOKUP(B2821,[2]Hoja1!$H$1:$I$5207,2,FALSE)</f>
        <v>CONTRATO DE PRESTACION DE SERVICIOS PROFESIONALES</v>
      </c>
      <c r="D2821" s="6" t="str">
        <f>+VLOOKUP(B2821,'[1]Contratistas-REP legal'!$C$1:$Z$3995,3,FALSE)</f>
        <v>MILENA TRIANA MENDIVELSO</v>
      </c>
      <c r="E2821" s="6">
        <f>+VLOOKUP(B2821,'[1]Contratistas-REP legal'!$C$1:$Z$3995,5,FALSE)</f>
        <v>1023970647</v>
      </c>
      <c r="F2821" s="7" t="s">
        <v>829</v>
      </c>
      <c r="G2821" s="8">
        <f>+VLOOKUP(B2821,'[1]Contratistas-REP legal'!$C$1:$Z$3995,17,FALSE)</f>
        <v>0</v>
      </c>
      <c r="H2821" s="9" t="str">
        <f>+VLOOKUP(B2821,'[1]Contratos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821" s="5" t="str">
        <f>+VLOOKUP(B2821,'[1]Contratos electrónicos SECOP II'!$D$1:$AZ$3653,23,FALSE)</f>
        <v>Inversión</v>
      </c>
      <c r="J2821" s="5"/>
      <c r="K2821" s="5" t="str">
        <f>+VLOOKUP(B2821,'[1]Contratos electrónicos SECOP II'!$D$1:$AZ$3653,26,FALSE)</f>
        <v>O23011733012024006408122</v>
      </c>
      <c r="L2821" s="11">
        <f>+VLOOKUP(B2821,'[1]Contratos electrónicos SECOP II'!$D$1:$AZ$3653,29,FALSE)</f>
        <v>5996000</v>
      </c>
      <c r="M2821" s="13">
        <v>45533</v>
      </c>
      <c r="N2821" s="13">
        <f>+VLOOKUP(B2821,'[1]Contratos electrónicos SECOP II'!$D$1:$AZ$3653,14,FALSE)</f>
        <v>45537</v>
      </c>
      <c r="O2821" s="13">
        <f>+VLOOKUP(B2821,'[1]Contratos electrónicos SECOP II'!$D$1:$AZ$3653,15,FALSE)</f>
        <v>45596</v>
      </c>
      <c r="P2821" s="15">
        <f t="shared" si="98"/>
        <v>60</v>
      </c>
      <c r="Q2821" s="11" t="s">
        <v>874</v>
      </c>
      <c r="R2821" s="11">
        <f>+VLOOKUP(B2821,[2]Hoja2!$A$3:$C$3503,3,FALSE)</f>
        <v>5996000</v>
      </c>
      <c r="S2821" s="11">
        <f t="shared" si="99"/>
        <v>0</v>
      </c>
      <c r="T2821" s="22">
        <f t="shared" ref="T2821:T2884" si="100">+R2821*100/L2821</f>
        <v>100</v>
      </c>
      <c r="U2821" s="5">
        <v>0</v>
      </c>
      <c r="V2821" s="10" t="s">
        <v>9503</v>
      </c>
    </row>
    <row r="2822" spans="1:22" s="4" customFormat="1" ht="63.75" x14ac:dyDescent="0.2">
      <c r="A2822" s="5" t="s">
        <v>8504</v>
      </c>
      <c r="B2822" s="5" t="s">
        <v>8504</v>
      </c>
      <c r="C2822" s="5" t="str">
        <f>+VLOOKUP(B2822,[2]Hoja1!$H$1:$I$5207,2,FALSE)</f>
        <v>CONTRATO DE PRESTACION DE SERVICIOS PROFESIONALES</v>
      </c>
      <c r="D2822" s="6" t="str">
        <f>+VLOOKUP(B2822,'[1]Contratistas-REP legal'!$C$1:$Z$3995,3,FALSE)</f>
        <v>MARIA CRISTINA TAVERA CASTILLO</v>
      </c>
      <c r="E2822" s="6">
        <f>+VLOOKUP(B2822,'[1]Contratistas-REP legal'!$C$1:$Z$3995,5,FALSE)</f>
        <v>52883672</v>
      </c>
      <c r="F2822" s="7" t="s">
        <v>829</v>
      </c>
      <c r="G2822" s="8">
        <f>+VLOOKUP(B2822,'[1]Contratistas-REP legal'!$C$1:$Z$3995,17,FALSE)</f>
        <v>0</v>
      </c>
      <c r="H2822" s="9" t="str">
        <f>+VLOOKUP(B2822,'[1]Contratos electrónicos SECOP II'!$D$1:$AZ$3653,33,FALSE)</f>
        <v>PRESTAR SERVICIOS PROFESIONALES A LA SUBDIRECCIÓN DE LAS ARTES EN LA PLANEACIÓN, GESTIÓN E IMPLEMENTACIÓN DE ACCIONES PARA RESPONDER A LOS COMPROMISOS DE LAS POLÍTICAS PÚBLICAS Y LOS LABORATORIOS ARTÍSTICOS DE INNOVACIÓN SOCIAL Y COCREACIÓN, RELACIONADAS CON VÍCTIMAS, PAZ, RECONCILIACIÓN Y RURALIDAD EN EL MARCO DEL PLAN DISTRITAL DE DESARROLLO: "BOGOTÁ CAMINA SEGURA 2024-2027".</v>
      </c>
      <c r="I2822" s="5" t="str">
        <f>+VLOOKUP(B2822,'[1]Contratos electrónicos SECOP II'!$D$1:$AZ$3653,23,FALSE)</f>
        <v>Inversión</v>
      </c>
      <c r="J2822" s="5"/>
      <c r="K2822" s="5" t="str">
        <f>+VLOOKUP(B2822,'[1]Contratos electrónicos SECOP II'!$D$1:$AZ$3653,26,FALSE)</f>
        <v>O23011733012024018205053</v>
      </c>
      <c r="L2822" s="11">
        <f>+VLOOKUP(B2822,'[1]Contratos electrónicos SECOP II'!$D$1:$AZ$3653,29,FALSE)</f>
        <v>46555000</v>
      </c>
      <c r="M2822" s="13">
        <v>45533</v>
      </c>
      <c r="N2822" s="13">
        <f>+VLOOKUP(B2822,'[1]Contratos electrónicos SECOP II'!$D$1:$AZ$3653,14,FALSE)</f>
        <v>45539</v>
      </c>
      <c r="O2822" s="13">
        <f>+VLOOKUP(B2822,'[1]Contratos electrónicos SECOP II'!$D$1:$AZ$3653,15,FALSE)</f>
        <v>45656</v>
      </c>
      <c r="P2822" s="15">
        <f t="shared" si="98"/>
        <v>118</v>
      </c>
      <c r="Q2822" s="11" t="s">
        <v>874</v>
      </c>
      <c r="R2822" s="11">
        <f>+VLOOKUP(B2822,[2]Hoja2!$A$3:$C$3503,3,FALSE)</f>
        <v>34916250</v>
      </c>
      <c r="S2822" s="11">
        <f t="shared" si="99"/>
        <v>11638750</v>
      </c>
      <c r="T2822" s="22">
        <f t="shared" si="100"/>
        <v>75</v>
      </c>
      <c r="U2822" s="5">
        <v>0</v>
      </c>
      <c r="V2822" s="10" t="s">
        <v>9504</v>
      </c>
    </row>
    <row r="2823" spans="1:22" s="4" customFormat="1" ht="51" x14ac:dyDescent="0.2">
      <c r="A2823" s="5" t="s">
        <v>8505</v>
      </c>
      <c r="B2823" s="5" t="s">
        <v>8505</v>
      </c>
      <c r="C2823" s="5" t="str">
        <f>+VLOOKUP(B2823,[2]Hoja1!$H$1:$I$5207,2,FALSE)</f>
        <v>CONTRATO DE PRESTACION DE SERVICIOS PROFESIONALES</v>
      </c>
      <c r="D2823" s="6" t="str">
        <f>+VLOOKUP(B2823,'[1]Contratistas-REP legal'!$C$1:$Z$3995,3,FALSE)</f>
        <v>OSCAR MAURICIO VILLAMIL RODRIGUEZ</v>
      </c>
      <c r="E2823" s="6">
        <f>+VLOOKUP(B2823,'[1]Contratistas-REP legal'!$C$1:$Z$3995,5,FALSE)</f>
        <v>1026275390</v>
      </c>
      <c r="F2823" s="7" t="s">
        <v>829</v>
      </c>
      <c r="G2823" s="8">
        <f>+VLOOKUP(B2823,'[1]Contratistas-REP legal'!$C$1:$Z$3995,17,FALSE)</f>
        <v>0</v>
      </c>
      <c r="H2823" s="9" t="str">
        <f>+VLOOKUP(B2823,'[1]Contratos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23" s="5" t="str">
        <f>+VLOOKUP(B2823,'[1]Contratos electrónicos SECOP II'!$D$1:$AZ$3653,23,FALSE)</f>
        <v>Inversión</v>
      </c>
      <c r="J2823" s="5"/>
      <c r="K2823" s="5" t="str">
        <f>+VLOOKUP(B2823,'[1]Contratos electrónicos SECOP II'!$D$1:$AZ$3653,26,FALSE)</f>
        <v>O23011733012024008608126</v>
      </c>
      <c r="L2823" s="11">
        <f>+VLOOKUP(B2823,'[1]Contratos electrónicos SECOP II'!$D$1:$AZ$3653,29,FALSE)</f>
        <v>10796940</v>
      </c>
      <c r="M2823" s="13">
        <v>45533</v>
      </c>
      <c r="N2823" s="13">
        <f>+VLOOKUP(B2823,'[1]Contratos electrónicos SECOP II'!$D$1:$AZ$3653,14,FALSE)</f>
        <v>45537</v>
      </c>
      <c r="O2823" s="13">
        <f>+VLOOKUP(B2823,'[1]Contratos electrónicos SECOP II'!$D$1:$AZ$3653,15,FALSE)</f>
        <v>45626</v>
      </c>
      <c r="P2823" s="15">
        <f t="shared" si="98"/>
        <v>90</v>
      </c>
      <c r="Q2823" s="11" t="s">
        <v>874</v>
      </c>
      <c r="R2823" s="11">
        <f>+VLOOKUP(B2823,[2]Hoja2!$A$3:$C$3503,3,FALSE)</f>
        <v>10796940</v>
      </c>
      <c r="S2823" s="11">
        <f t="shared" si="99"/>
        <v>0</v>
      </c>
      <c r="T2823" s="22">
        <f t="shared" si="100"/>
        <v>100</v>
      </c>
      <c r="U2823" s="5">
        <v>0</v>
      </c>
      <c r="V2823" s="10" t="s">
        <v>9505</v>
      </c>
    </row>
    <row r="2824" spans="1:22" s="4" customFormat="1" ht="51" x14ac:dyDescent="0.2">
      <c r="A2824" s="5" t="s">
        <v>8506</v>
      </c>
      <c r="B2824" s="5" t="s">
        <v>8506</v>
      </c>
      <c r="C2824" s="5" t="str">
        <f>+VLOOKUP(B2824,[2]Hoja1!$H$1:$I$5207,2,FALSE)</f>
        <v>CONTRATO DE PRESTACION DE SERVICIOS PROFESIONALES</v>
      </c>
      <c r="D2824" s="6" t="str">
        <f>+VLOOKUP(B2824,'[1]Contratistas-REP legal'!$C$1:$Z$3995,3,FALSE)</f>
        <v>EDGAR ALEXANDER QUINTERO LONDOÑO</v>
      </c>
      <c r="E2824" s="6">
        <f>+VLOOKUP(B2824,'[1]Contratistas-REP legal'!$C$1:$Z$3995,5,FALSE)</f>
        <v>1036392300</v>
      </c>
      <c r="F2824" s="7" t="s">
        <v>829</v>
      </c>
      <c r="G2824" s="8">
        <f>+VLOOKUP(B2824,'[1]Contratistas-REP legal'!$C$1:$Z$3995,17,FALSE)</f>
        <v>0</v>
      </c>
      <c r="H2824" s="9" t="str">
        <f>+VLOOKUP(B2824,'[1]Contratos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24" s="5" t="str">
        <f>+VLOOKUP(B2824,'[1]Contratos electrónicos SECOP II'!$D$1:$AZ$3653,23,FALSE)</f>
        <v>Inversión</v>
      </c>
      <c r="J2824" s="5"/>
      <c r="K2824" s="5" t="str">
        <f>+VLOOKUP(B2824,'[1]Contratos electrónicos SECOP II'!$D$1:$AZ$3653,26,FALSE)</f>
        <v>O23011733012024008608126</v>
      </c>
      <c r="L2824" s="11">
        <f>+VLOOKUP(B2824,'[1]Contratos electrónicos SECOP II'!$D$1:$AZ$3653,29,FALSE)</f>
        <v>7213635</v>
      </c>
      <c r="M2824" s="13">
        <v>45533</v>
      </c>
      <c r="N2824" s="13">
        <f>+VLOOKUP(B2824,'[1]Contratos electrónicos SECOP II'!$D$1:$AZ$3653,14,FALSE)</f>
        <v>45537</v>
      </c>
      <c r="O2824" s="13">
        <f>+VLOOKUP(B2824,'[1]Contratos electrónicos SECOP II'!$D$1:$AZ$3653,15,FALSE)</f>
        <v>45626</v>
      </c>
      <c r="P2824" s="15">
        <f t="shared" si="98"/>
        <v>90</v>
      </c>
      <c r="Q2824" s="11" t="s">
        <v>874</v>
      </c>
      <c r="R2824" s="11">
        <f>+VLOOKUP(B2824,[2]Hoja2!$A$3:$C$3503,3,FALSE)</f>
        <v>7213635</v>
      </c>
      <c r="S2824" s="11">
        <f t="shared" si="99"/>
        <v>0</v>
      </c>
      <c r="T2824" s="22">
        <f t="shared" si="100"/>
        <v>100</v>
      </c>
      <c r="U2824" s="5">
        <v>0</v>
      </c>
      <c r="V2824" s="10" t="s">
        <v>9506</v>
      </c>
    </row>
    <row r="2825" spans="1:22" s="4" customFormat="1" ht="51" x14ac:dyDescent="0.2">
      <c r="A2825" s="5" t="s">
        <v>8507</v>
      </c>
      <c r="B2825" s="5" t="s">
        <v>8507</v>
      </c>
      <c r="C2825" s="5" t="str">
        <f>+VLOOKUP(B2825,[2]Hoja1!$H$1:$I$5207,2,FALSE)</f>
        <v>CONTRATO DE PRESTACION DE SERVICIOS PROFESIONALES</v>
      </c>
      <c r="D2825" s="6" t="str">
        <f>+VLOOKUP(B2825,'[1]Contratistas-REP legal'!$C$1:$Z$3995,3,FALSE)</f>
        <v>LUIS ALBERTO CASTILLO ACOSTA</v>
      </c>
      <c r="E2825" s="6">
        <f>+VLOOKUP(B2825,'[1]Contratistas-REP legal'!$C$1:$Z$3995,5,FALSE)</f>
        <v>80070345</v>
      </c>
      <c r="F2825" s="7" t="s">
        <v>829</v>
      </c>
      <c r="G2825" s="8">
        <f>+VLOOKUP(B2825,'[1]Contratistas-REP legal'!$C$1:$Z$3995,17,FALSE)</f>
        <v>0</v>
      </c>
      <c r="H2825" s="9" t="str">
        <f>+VLOOKUP(B2825,'[1]Contratos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25" s="5" t="str">
        <f>+VLOOKUP(B2825,'[1]Contratos electrónicos SECOP II'!$D$1:$AZ$3653,23,FALSE)</f>
        <v>Inversión</v>
      </c>
      <c r="J2825" s="5"/>
      <c r="K2825" s="5" t="str">
        <f>+VLOOKUP(B2825,'[1]Contratos electrónicos SECOP II'!$D$1:$AZ$3653,26,FALSE)</f>
        <v>O23011733012024008608126</v>
      </c>
      <c r="L2825" s="11">
        <f>+VLOOKUP(B2825,'[1]Contratos electrónicos SECOP II'!$D$1:$AZ$3653,29,FALSE)</f>
        <v>10796940</v>
      </c>
      <c r="M2825" s="13">
        <v>45533</v>
      </c>
      <c r="N2825" s="13">
        <f>+VLOOKUP(B2825,'[1]Contratos electrónicos SECOP II'!$D$1:$AZ$3653,14,FALSE)</f>
        <v>45537</v>
      </c>
      <c r="O2825" s="13">
        <f>+VLOOKUP(B2825,'[1]Contratos electrónicos SECOP II'!$D$1:$AZ$3653,15,FALSE)</f>
        <v>45626</v>
      </c>
      <c r="P2825" s="15">
        <f t="shared" si="98"/>
        <v>90</v>
      </c>
      <c r="Q2825" s="11" t="s">
        <v>874</v>
      </c>
      <c r="R2825" s="11">
        <f>+VLOOKUP(B2825,[2]Hoja2!$A$3:$C$3503,3,FALSE)</f>
        <v>10796940</v>
      </c>
      <c r="S2825" s="11">
        <f t="shared" si="99"/>
        <v>0</v>
      </c>
      <c r="T2825" s="22">
        <f t="shared" si="100"/>
        <v>100</v>
      </c>
      <c r="U2825" s="5">
        <v>0</v>
      </c>
      <c r="V2825" s="10" t="s">
        <v>9507</v>
      </c>
    </row>
    <row r="2826" spans="1:22" s="4" customFormat="1" ht="51" x14ac:dyDescent="0.2">
      <c r="A2826" s="5" t="s">
        <v>8508</v>
      </c>
      <c r="B2826" s="5" t="s">
        <v>8508</v>
      </c>
      <c r="C2826" s="5" t="str">
        <f>+VLOOKUP(B2826,[2]Hoja1!$H$1:$I$5207,2,FALSE)</f>
        <v>CONTRATO DE PRESTACION DE SERVICIOS PROFESIONALES</v>
      </c>
      <c r="D2826" s="6" t="str">
        <f>+VLOOKUP(B2826,'[1]Contratistas-REP legal'!$C$1:$Z$3995,3,FALSE)</f>
        <v>JOSE LEONARDO TORRES GAMEZ</v>
      </c>
      <c r="E2826" s="6">
        <f>+VLOOKUP(B2826,'[1]Contratistas-REP legal'!$C$1:$Z$3995,5,FALSE)</f>
        <v>79791030</v>
      </c>
      <c r="F2826" s="7" t="s">
        <v>829</v>
      </c>
      <c r="G2826" s="8">
        <f>+VLOOKUP(B2826,'[1]Contratistas-REP legal'!$C$1:$Z$3995,17,FALSE)</f>
        <v>0</v>
      </c>
      <c r="H2826" s="9" t="str">
        <f>+VLOOKUP(B2826,'[1]Contratos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26" s="5" t="str">
        <f>+VLOOKUP(B2826,'[1]Contratos electrónicos SECOP II'!$D$1:$AZ$3653,23,FALSE)</f>
        <v>Inversión</v>
      </c>
      <c r="J2826" s="5"/>
      <c r="K2826" s="5" t="str">
        <f>+VLOOKUP(B2826,'[1]Contratos electrónicos SECOP II'!$D$1:$AZ$3653,26,FALSE)</f>
        <v>O23011733012024008608126</v>
      </c>
      <c r="L2826" s="11">
        <f>+VLOOKUP(B2826,'[1]Contratos electrónicos SECOP II'!$D$1:$AZ$3653,29,FALSE)</f>
        <v>10796940</v>
      </c>
      <c r="M2826" s="13">
        <v>45533</v>
      </c>
      <c r="N2826" s="13">
        <f>+VLOOKUP(B2826,'[1]Contratos electrónicos SECOP II'!$D$1:$AZ$3653,14,FALSE)</f>
        <v>45537</v>
      </c>
      <c r="O2826" s="13">
        <f>+VLOOKUP(B2826,'[1]Contratos electrónicos SECOP II'!$D$1:$AZ$3653,15,FALSE)</f>
        <v>45626</v>
      </c>
      <c r="P2826" s="15">
        <f t="shared" si="98"/>
        <v>90</v>
      </c>
      <c r="Q2826" s="11" t="s">
        <v>874</v>
      </c>
      <c r="R2826" s="11">
        <f>+VLOOKUP(B2826,[2]Hoja2!$A$3:$C$3503,3,FALSE)</f>
        <v>10796940</v>
      </c>
      <c r="S2826" s="11">
        <f t="shared" si="99"/>
        <v>0</v>
      </c>
      <c r="T2826" s="22">
        <f t="shared" si="100"/>
        <v>100</v>
      </c>
      <c r="U2826" s="5">
        <v>0</v>
      </c>
      <c r="V2826" s="10" t="s">
        <v>9508</v>
      </c>
    </row>
    <row r="2827" spans="1:22" s="4" customFormat="1" ht="51" x14ac:dyDescent="0.2">
      <c r="A2827" s="5" t="s">
        <v>8509</v>
      </c>
      <c r="B2827" s="5" t="s">
        <v>8509</v>
      </c>
      <c r="C2827" s="5" t="str">
        <f>+VLOOKUP(B2827,[2]Hoja1!$H$1:$I$5207,2,FALSE)</f>
        <v>CONTRATO DE PRESTACION DE SERVICIOS DE APOYO A LA GESTION</v>
      </c>
      <c r="D2827" s="6" t="str">
        <f>+VLOOKUP(B2827,'[1]Contratistas-REP legal'!$C$1:$Z$3995,3,FALSE)</f>
        <v>CARLOS ALBERTO VILLAMIZAR SUAREZ</v>
      </c>
      <c r="E2827" s="6">
        <f>+VLOOKUP(B2827,'[1]Contratistas-REP legal'!$C$1:$Z$3995,5,FALSE)</f>
        <v>80733326</v>
      </c>
      <c r="F2827" s="7" t="s">
        <v>829</v>
      </c>
      <c r="G2827" s="8">
        <f>+VLOOKUP(B2827,'[1]Contratistas-REP legal'!$C$1:$Z$3995,17,FALSE)</f>
        <v>0</v>
      </c>
      <c r="H2827" s="9" t="str">
        <f>+VLOOKUP(B2827,'[1]Contratos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27" s="5" t="str">
        <f>+VLOOKUP(B2827,'[1]Contratos electrónicos SECOP II'!$D$1:$AZ$3653,23,FALSE)</f>
        <v>Inversión</v>
      </c>
      <c r="J2827" s="5"/>
      <c r="K2827" s="5" t="str">
        <f>+VLOOKUP(B2827,'[1]Contratos electrónicos SECOP II'!$D$1:$AZ$3653,26,FALSE)</f>
        <v>O23011733012024008608126</v>
      </c>
      <c r="L2827" s="11">
        <f>+VLOOKUP(B2827,'[1]Contratos electrónicos SECOP II'!$D$1:$AZ$3653,29,FALSE)</f>
        <v>7179150</v>
      </c>
      <c r="M2827" s="13">
        <v>45533</v>
      </c>
      <c r="N2827" s="13">
        <f>+VLOOKUP(B2827,'[1]Contratos electrónicos SECOP II'!$D$1:$AZ$3653,14,FALSE)</f>
        <v>45537</v>
      </c>
      <c r="O2827" s="13">
        <f>+VLOOKUP(B2827,'[1]Contratos electrónicos SECOP II'!$D$1:$AZ$3653,15,FALSE)</f>
        <v>45626</v>
      </c>
      <c r="P2827" s="15">
        <f t="shared" si="98"/>
        <v>90</v>
      </c>
      <c r="Q2827" s="11" t="s">
        <v>874</v>
      </c>
      <c r="R2827" s="11">
        <f>+VLOOKUP(B2827,[2]Hoja2!$A$3:$C$3503,3,FALSE)</f>
        <v>7179150</v>
      </c>
      <c r="S2827" s="11">
        <f t="shared" si="99"/>
        <v>0</v>
      </c>
      <c r="T2827" s="22">
        <f t="shared" si="100"/>
        <v>100</v>
      </c>
      <c r="U2827" s="5">
        <v>0</v>
      </c>
      <c r="V2827" s="10" t="s">
        <v>9509</v>
      </c>
    </row>
    <row r="2828" spans="1:22" s="4" customFormat="1" ht="51" x14ac:dyDescent="0.2">
      <c r="A2828" s="5" t="s">
        <v>8510</v>
      </c>
      <c r="B2828" s="5" t="s">
        <v>8510</v>
      </c>
      <c r="C2828" s="5" t="str">
        <f>+VLOOKUP(B2828,[2]Hoja1!$H$1:$I$5207,2,FALSE)</f>
        <v>CONTRATO DE PRESTACION DE SERVICIOS DE APOYO A LA GESTION</v>
      </c>
      <c r="D2828" s="6" t="str">
        <f>+VLOOKUP(B2828,'[1]Contratistas-REP legal'!$C$1:$Z$3995,3,FALSE)</f>
        <v>CARLOS ARTURO PEÑALOZA HERRERA</v>
      </c>
      <c r="E2828" s="6">
        <f>+VLOOKUP(B2828,'[1]Contratistas-REP legal'!$C$1:$Z$3995,5,FALSE)</f>
        <v>1012425136</v>
      </c>
      <c r="F2828" s="7" t="s">
        <v>829</v>
      </c>
      <c r="G2828" s="8">
        <f>+VLOOKUP(B2828,'[1]Contratistas-REP legal'!$C$1:$Z$3995,17,FALSE)</f>
        <v>0</v>
      </c>
      <c r="H2828" s="9" t="str">
        <f>+VLOOKUP(B2828,'[1]Contratos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28" s="5" t="str">
        <f>+VLOOKUP(B2828,'[1]Contratos electrónicos SECOP II'!$D$1:$AZ$3653,23,FALSE)</f>
        <v>Inversión</v>
      </c>
      <c r="J2828" s="5"/>
      <c r="K2828" s="5" t="str">
        <f>+VLOOKUP(B2828,'[1]Contratos electrónicos SECOP II'!$D$1:$AZ$3653,26,FALSE)</f>
        <v>O23011733012024008608126</v>
      </c>
      <c r="L2828" s="11">
        <f>+VLOOKUP(B2828,'[1]Contratos electrónicos SECOP II'!$D$1:$AZ$3653,29,FALSE)</f>
        <v>7179150</v>
      </c>
      <c r="M2828" s="13">
        <v>45533</v>
      </c>
      <c r="N2828" s="13">
        <f>+VLOOKUP(B2828,'[1]Contratos electrónicos SECOP II'!$D$1:$AZ$3653,14,FALSE)</f>
        <v>45537</v>
      </c>
      <c r="O2828" s="13">
        <f>+VLOOKUP(B2828,'[1]Contratos electrónicos SECOP II'!$D$1:$AZ$3653,15,FALSE)</f>
        <v>45626</v>
      </c>
      <c r="P2828" s="15">
        <f t="shared" si="98"/>
        <v>90</v>
      </c>
      <c r="Q2828" s="11" t="s">
        <v>874</v>
      </c>
      <c r="R2828" s="11">
        <f>+VLOOKUP(B2828,[2]Hoja2!$A$3:$C$3503,3,FALSE)</f>
        <v>7179150</v>
      </c>
      <c r="S2828" s="11">
        <f t="shared" si="99"/>
        <v>0</v>
      </c>
      <c r="T2828" s="22">
        <f t="shared" si="100"/>
        <v>100</v>
      </c>
      <c r="U2828" s="5">
        <v>0</v>
      </c>
      <c r="V2828" s="10" t="s">
        <v>9510</v>
      </c>
    </row>
    <row r="2829" spans="1:22" s="4" customFormat="1" ht="51" x14ac:dyDescent="0.2">
      <c r="A2829" s="5" t="s">
        <v>8511</v>
      </c>
      <c r="B2829" s="5" t="s">
        <v>8511</v>
      </c>
      <c r="C2829" s="5" t="str">
        <f>+VLOOKUP(B2829,[2]Hoja1!$H$1:$I$5207,2,FALSE)</f>
        <v>CONTRATO DE PRESTACION DE SERVICIOS PROFESIONALES</v>
      </c>
      <c r="D2829" s="6" t="str">
        <f>+VLOOKUP(B2829,'[1]Contratistas-REP legal'!$C$1:$Z$3995,3,FALSE)</f>
        <v>ALEJANDRA CARREÑO RIVERA</v>
      </c>
      <c r="E2829" s="6">
        <f>+VLOOKUP(B2829,'[1]Contratistas-REP legal'!$C$1:$Z$3995,5,FALSE)</f>
        <v>1022410993</v>
      </c>
      <c r="F2829" s="7" t="s">
        <v>829</v>
      </c>
      <c r="G2829" s="8">
        <f>+VLOOKUP(B2829,'[1]Contratistas-REP legal'!$C$1:$Z$3995,17,FALSE)</f>
        <v>0</v>
      </c>
      <c r="H2829" s="9" t="str">
        <f>+VLOOKUP(B2829,'[1]Contratos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29" s="5" t="str">
        <f>+VLOOKUP(B2829,'[1]Contratos electrónicos SECOP II'!$D$1:$AZ$3653,23,FALSE)</f>
        <v>Inversión</v>
      </c>
      <c r="J2829" s="5"/>
      <c r="K2829" s="5" t="str">
        <f>+VLOOKUP(B2829,'[1]Contratos electrónicos SECOP II'!$D$1:$AZ$3653,26,FALSE)</f>
        <v>O23011733012024008608126</v>
      </c>
      <c r="L2829" s="11">
        <f>+VLOOKUP(B2829,'[1]Contratos electrónicos SECOP II'!$D$1:$AZ$3653,29,FALSE)</f>
        <v>10796940</v>
      </c>
      <c r="M2829" s="13">
        <v>45533</v>
      </c>
      <c r="N2829" s="13">
        <f>+VLOOKUP(B2829,'[1]Contratos electrónicos SECOP II'!$D$1:$AZ$3653,14,FALSE)</f>
        <v>45537</v>
      </c>
      <c r="O2829" s="13">
        <f>+VLOOKUP(B2829,'[1]Contratos electrónicos SECOP II'!$D$1:$AZ$3653,15,FALSE)</f>
        <v>45626</v>
      </c>
      <c r="P2829" s="15">
        <f t="shared" si="98"/>
        <v>90</v>
      </c>
      <c r="Q2829" s="11" t="s">
        <v>874</v>
      </c>
      <c r="R2829" s="11">
        <f>+VLOOKUP(B2829,[2]Hoja2!$A$3:$C$3503,3,FALSE)</f>
        <v>10796940</v>
      </c>
      <c r="S2829" s="11">
        <f t="shared" si="99"/>
        <v>0</v>
      </c>
      <c r="T2829" s="22">
        <f t="shared" si="100"/>
        <v>100</v>
      </c>
      <c r="U2829" s="5">
        <v>0</v>
      </c>
      <c r="V2829" s="10" t="s">
        <v>9511</v>
      </c>
    </row>
    <row r="2830" spans="1:22" s="4" customFormat="1" ht="51" x14ac:dyDescent="0.2">
      <c r="A2830" s="5" t="s">
        <v>8512</v>
      </c>
      <c r="B2830" s="5" t="s">
        <v>8512</v>
      </c>
      <c r="C2830" s="5" t="str">
        <f>+VLOOKUP(B2830,[2]Hoja1!$H$1:$I$5207,2,FALSE)</f>
        <v>CONTRATO DE PRESTACION DE SERVICIOS DE APOYO A LA GESTION</v>
      </c>
      <c r="D2830" s="6" t="str">
        <f>+VLOOKUP(B2830,'[1]Contratistas-REP legal'!$C$1:$Z$3995,3,FALSE)</f>
        <v>ASTRID CAROLINA ALVAREZ TORRES</v>
      </c>
      <c r="E2830" s="6">
        <f>+VLOOKUP(B2830,'[1]Contratistas-REP legal'!$C$1:$Z$3995,5,FALSE)</f>
        <v>1032482140</v>
      </c>
      <c r="F2830" s="7" t="s">
        <v>829</v>
      </c>
      <c r="G2830" s="8">
        <f>+VLOOKUP(B2830,'[1]Contratistas-REP legal'!$C$1:$Z$3995,17,FALSE)</f>
        <v>0</v>
      </c>
      <c r="H2830" s="9" t="str">
        <f>+VLOOKUP(B2830,'[1]Contratos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30" s="5" t="str">
        <f>+VLOOKUP(B2830,'[1]Contratos electrónicos SECOP II'!$D$1:$AZ$3653,23,FALSE)</f>
        <v>Inversión</v>
      </c>
      <c r="J2830" s="5"/>
      <c r="K2830" s="5" t="str">
        <f>+VLOOKUP(B2830,'[1]Contratos electrónicos SECOP II'!$D$1:$AZ$3653,26,FALSE)</f>
        <v>O23011733012024008608126</v>
      </c>
      <c r="L2830" s="11">
        <f>+VLOOKUP(B2830,'[1]Contratos electrónicos SECOP II'!$D$1:$AZ$3653,29,FALSE)</f>
        <v>10796940</v>
      </c>
      <c r="M2830" s="13">
        <v>45533</v>
      </c>
      <c r="N2830" s="13">
        <f>+VLOOKUP(B2830,'[1]Contratos electrónicos SECOP II'!$D$1:$AZ$3653,14,FALSE)</f>
        <v>45537</v>
      </c>
      <c r="O2830" s="13">
        <f>+VLOOKUP(B2830,'[1]Contratos electrónicos SECOP II'!$D$1:$AZ$3653,15,FALSE)</f>
        <v>45626</v>
      </c>
      <c r="P2830" s="15">
        <f t="shared" si="98"/>
        <v>90</v>
      </c>
      <c r="Q2830" s="11" t="s">
        <v>874</v>
      </c>
      <c r="R2830" s="11">
        <f>+VLOOKUP(B2830,[2]Hoja2!$A$3:$C$3503,3,FALSE)</f>
        <v>10796940</v>
      </c>
      <c r="S2830" s="11">
        <f t="shared" si="99"/>
        <v>0</v>
      </c>
      <c r="T2830" s="22">
        <f t="shared" si="100"/>
        <v>100</v>
      </c>
      <c r="U2830" s="5">
        <v>0</v>
      </c>
      <c r="V2830" s="10" t="s">
        <v>9512</v>
      </c>
    </row>
    <row r="2831" spans="1:22" s="4" customFormat="1" ht="51" x14ac:dyDescent="0.2">
      <c r="A2831" s="5" t="s">
        <v>8513</v>
      </c>
      <c r="B2831" s="5" t="s">
        <v>8513</v>
      </c>
      <c r="C2831" s="5" t="str">
        <f>+VLOOKUP(B2831,[2]Hoja1!$H$1:$I$5207,2,FALSE)</f>
        <v>CONTRATO DE PRESTACION DE SERVICIOS DE APOYO A LA GESTION</v>
      </c>
      <c r="D2831" s="6" t="str">
        <f>+VLOOKUP(B2831,'[1]Contratistas-REP legal'!$C$1:$Z$3995,3,FALSE)</f>
        <v>GILMA ESPERANZA GUZMAN FERNANDEZ</v>
      </c>
      <c r="E2831" s="6">
        <f>+VLOOKUP(B2831,'[1]Contratistas-REP legal'!$C$1:$Z$3995,5,FALSE)</f>
        <v>1073703183</v>
      </c>
      <c r="F2831" s="7" t="s">
        <v>829</v>
      </c>
      <c r="G2831" s="8">
        <f>+VLOOKUP(B2831,'[1]Contratistas-REP legal'!$C$1:$Z$3995,17,FALSE)</f>
        <v>0</v>
      </c>
      <c r="H2831" s="9" t="str">
        <f>+VLOOKUP(B2831,'[1]Contratos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
      <c r="I2831" s="5" t="str">
        <f>+VLOOKUP(B2831,'[1]Contratos electrónicos SECOP II'!$D$1:$AZ$3653,23,FALSE)</f>
        <v>Inversión</v>
      </c>
      <c r="J2831" s="5"/>
      <c r="K2831" s="5" t="str">
        <f>+VLOOKUP(B2831,'[1]Contratos electrónicos SECOP II'!$D$1:$AZ$3653,26,FALSE)</f>
        <v>O23011733012024008608126</v>
      </c>
      <c r="L2831" s="11">
        <f>+VLOOKUP(B2831,'[1]Contratos electrónicos SECOP II'!$D$1:$AZ$3653,29,FALSE)</f>
        <v>10796940</v>
      </c>
      <c r="M2831" s="13">
        <v>45534</v>
      </c>
      <c r="N2831" s="13">
        <f>+VLOOKUP(B2831,'[1]Contratos electrónicos SECOP II'!$D$1:$AZ$3653,14,FALSE)</f>
        <v>45537</v>
      </c>
      <c r="O2831" s="13">
        <f>+VLOOKUP(B2831,'[1]Contratos electrónicos SECOP II'!$D$1:$AZ$3653,15,FALSE)</f>
        <v>45626</v>
      </c>
      <c r="P2831" s="15">
        <f t="shared" si="98"/>
        <v>90</v>
      </c>
      <c r="Q2831" s="11" t="s">
        <v>874</v>
      </c>
      <c r="R2831" s="11">
        <f>+VLOOKUP(B2831,[2]Hoja2!$A$3:$C$3503,3,FALSE)</f>
        <v>10796940</v>
      </c>
      <c r="S2831" s="11">
        <f t="shared" si="99"/>
        <v>0</v>
      </c>
      <c r="T2831" s="22">
        <f t="shared" si="100"/>
        <v>100</v>
      </c>
      <c r="U2831" s="5">
        <v>0</v>
      </c>
      <c r="V2831" s="10" t="e">
        <v>#N/A</v>
      </c>
    </row>
    <row r="2832" spans="1:22" s="4" customFormat="1" ht="51" x14ac:dyDescent="0.2">
      <c r="A2832" s="5" t="s">
        <v>8514</v>
      </c>
      <c r="B2832" s="5" t="s">
        <v>8514</v>
      </c>
      <c r="C2832" s="5" t="str">
        <f>+VLOOKUP(B2832,[2]Hoja1!$H$1:$I$5207,2,FALSE)</f>
        <v>CONTRATO DE PRESTACION DE SERVICIOS PROFESIONALES</v>
      </c>
      <c r="D2832" s="6" t="str">
        <f>+VLOOKUP(B2832,'[1]Contratistas-REP legal'!$C$1:$Z$3995,3,FALSE)</f>
        <v>JESSICA ALEJANDRA LIZARAZO BOYACA</v>
      </c>
      <c r="E2832" s="6">
        <f>+VLOOKUP(B2832,'[1]Contratistas-REP legal'!$C$1:$Z$3995,5,FALSE)</f>
        <v>1014281302</v>
      </c>
      <c r="F2832" s="7" t="s">
        <v>829</v>
      </c>
      <c r="G2832" s="8">
        <f>+VLOOKUP(B2832,'[1]Contratistas-REP legal'!$C$1:$Z$3995,17,FALSE)</f>
        <v>0</v>
      </c>
      <c r="H2832" s="9" t="str">
        <f>+VLOOKUP(B2832,'[1]Contratos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32" s="5" t="str">
        <f>+VLOOKUP(B2832,'[1]Contratos electrónicos SECOP II'!$D$1:$AZ$3653,23,FALSE)</f>
        <v>Inversión</v>
      </c>
      <c r="J2832" s="5"/>
      <c r="K2832" s="5" t="str">
        <f>+VLOOKUP(B2832,'[1]Contratos electrónicos SECOP II'!$D$1:$AZ$3653,26,FALSE)</f>
        <v>O23011733012024008608126</v>
      </c>
      <c r="L2832" s="11">
        <f>+VLOOKUP(B2832,'[1]Contratos electrónicos SECOP II'!$D$1:$AZ$3653,29,FALSE)</f>
        <v>10796940</v>
      </c>
      <c r="M2832" s="13">
        <v>45534</v>
      </c>
      <c r="N2832" s="13">
        <f>+VLOOKUP(B2832,'[1]Contratos electrónicos SECOP II'!$D$1:$AZ$3653,14,FALSE)</f>
        <v>45537</v>
      </c>
      <c r="O2832" s="13">
        <f>+VLOOKUP(B2832,'[1]Contratos electrónicos SECOP II'!$D$1:$AZ$3653,15,FALSE)</f>
        <v>45626</v>
      </c>
      <c r="P2832" s="15">
        <f t="shared" si="98"/>
        <v>90</v>
      </c>
      <c r="Q2832" s="11" t="s">
        <v>874</v>
      </c>
      <c r="R2832" s="11">
        <f>+VLOOKUP(B2832,[2]Hoja2!$A$3:$C$3503,3,FALSE)</f>
        <v>10796940</v>
      </c>
      <c r="S2832" s="11">
        <f t="shared" si="99"/>
        <v>0</v>
      </c>
      <c r="T2832" s="22">
        <f t="shared" si="100"/>
        <v>100</v>
      </c>
      <c r="U2832" s="5">
        <v>0</v>
      </c>
      <c r="V2832" s="10" t="s">
        <v>9513</v>
      </c>
    </row>
    <row r="2833" spans="1:22" s="4" customFormat="1" ht="51" x14ac:dyDescent="0.2">
      <c r="A2833" s="5" t="s">
        <v>8515</v>
      </c>
      <c r="B2833" s="5" t="s">
        <v>8515</v>
      </c>
      <c r="C2833" s="5" t="str">
        <f>+VLOOKUP(B2833,[2]Hoja1!$H$1:$I$5207,2,FALSE)</f>
        <v>CONTRATO DE PRESTACION DE SERVICIOS DE APOYO A LA GESTION</v>
      </c>
      <c r="D2833" s="6" t="str">
        <f>+VLOOKUP(B2833,'[1]Contratistas-REP legal'!$C$1:$Z$3995,3,FALSE)</f>
        <v>DANIEL FELIPE RODRIGUEZ ANGEL</v>
      </c>
      <c r="E2833" s="6">
        <f>+VLOOKUP(B2833,'[1]Contratistas-REP legal'!$C$1:$Z$3995,5,FALSE)</f>
        <v>80902866</v>
      </c>
      <c r="F2833" s="7" t="s">
        <v>829</v>
      </c>
      <c r="G2833" s="8">
        <f>+VLOOKUP(B2833,'[1]Contratistas-REP legal'!$C$1:$Z$3995,17,FALSE)</f>
        <v>0</v>
      </c>
      <c r="H2833" s="9" t="str">
        <f>+VLOOKUP(B2833,'[1]Contratos electrónicos SECOP II'!$D$1:$AZ$3653,33,FALSE)</f>
        <v>Prestar servicios de apoyo a la gestión al IDARTES - Subdirección de Formación Artística, Programa Crea, para la articulación de la gestión territorial y pedagógica, en las localidades donde la entidad haga presencia, en el marco del convenio suscrito entre el Instituto Distrital de las Artes - IDARTES y la Secretaría de Educación Distrital - SED, acorde con los requerimientos de la entidad.</v>
      </c>
      <c r="I2833" s="5" t="str">
        <f>+VLOOKUP(B2833,'[1]Contratos electrónicos SECOP II'!$D$1:$AZ$3653,23,FALSE)</f>
        <v>Inversión</v>
      </c>
      <c r="J2833" s="5"/>
      <c r="K2833" s="5" t="str">
        <f>+VLOOKUP(B2833,'[1]Contratos electrónicos SECOP II'!$D$1:$AZ$3653,26,FALSE)</f>
        <v>O23011733012024008608126</v>
      </c>
      <c r="L2833" s="11">
        <f>+VLOOKUP(B2833,'[1]Contratos electrónicos SECOP II'!$D$1:$AZ$3653,29,FALSE)</f>
        <v>18830000</v>
      </c>
      <c r="M2833" s="13">
        <v>45534</v>
      </c>
      <c r="N2833" s="13">
        <f>+VLOOKUP(B2833,'[1]Contratos electrónicos SECOP II'!$D$1:$AZ$3653,14,FALSE)</f>
        <v>45537</v>
      </c>
      <c r="O2833" s="13">
        <f>+VLOOKUP(B2833,'[1]Contratos electrónicos SECOP II'!$D$1:$AZ$3653,15,FALSE)</f>
        <v>45641</v>
      </c>
      <c r="P2833" s="15">
        <f t="shared" si="98"/>
        <v>105</v>
      </c>
      <c r="Q2833" s="11" t="s">
        <v>874</v>
      </c>
      <c r="R2833" s="11">
        <f>+VLOOKUP(B2833,[2]Hoja2!$A$3:$C$3503,3,FALSE)</f>
        <v>18830000</v>
      </c>
      <c r="S2833" s="11">
        <f t="shared" si="99"/>
        <v>0</v>
      </c>
      <c r="T2833" s="22">
        <f t="shared" si="100"/>
        <v>100</v>
      </c>
      <c r="U2833" s="5">
        <v>0</v>
      </c>
      <c r="V2833" s="10" t="s">
        <v>9514</v>
      </c>
    </row>
    <row r="2834" spans="1:22" s="4" customFormat="1" ht="51" x14ac:dyDescent="0.2">
      <c r="A2834" s="5" t="s">
        <v>8516</v>
      </c>
      <c r="B2834" s="5" t="s">
        <v>8516</v>
      </c>
      <c r="C2834" s="5" t="str">
        <f>+VLOOKUP(B2834,[2]Hoja1!$H$1:$I$5207,2,FALSE)</f>
        <v>CONTRATO DE PRESTACION DE SERVICIOS DE APOYO A LA GESTION</v>
      </c>
      <c r="D2834" s="6" t="str">
        <f>+VLOOKUP(B2834,'[1]Contratistas-REP legal'!$C$1:$Z$3995,3,FALSE)</f>
        <v>LAURA NATALIA GONZALEZ VALERO</v>
      </c>
      <c r="E2834" s="6">
        <f>+VLOOKUP(B2834,'[1]Contratistas-REP legal'!$C$1:$Z$3995,5,FALSE)</f>
        <v>1031154791</v>
      </c>
      <c r="F2834" s="7" t="s">
        <v>829</v>
      </c>
      <c r="G2834" s="8">
        <f>+VLOOKUP(B2834,'[1]Contratistas-REP legal'!$C$1:$Z$3995,17,FALSE)</f>
        <v>0</v>
      </c>
      <c r="H2834" s="9" t="str">
        <f>+VLOOKUP(B2834,'[1]Contratos electrónicos SECOP II'!$D$1:$AZ$3653,33,FALSE)</f>
        <v>Prestar servicios de apoyo a la gestión al IDARTES - Subdirección de Formación Artística en el apoyo al proceso de creación, implementación y documentación de acciones artístico pedagógicas territoriales de los componentes del Programa Nidos</v>
      </c>
      <c r="I2834" s="5" t="str">
        <f>+VLOOKUP(B2834,'[1]Contratos electrónicos SECOP II'!$D$1:$AZ$3653,23,FALSE)</f>
        <v>Inversión</v>
      </c>
      <c r="J2834" s="5"/>
      <c r="K2834" s="5" t="str">
        <f>+VLOOKUP(B2834,'[1]Contratos electrónicos SECOP II'!$D$1:$AZ$3653,26,FALSE)</f>
        <v>O23011733012024006408122</v>
      </c>
      <c r="L2834" s="11">
        <f>+VLOOKUP(B2834,'[1]Contratos electrónicos SECOP II'!$D$1:$AZ$3653,29,FALSE)</f>
        <v>5996000</v>
      </c>
      <c r="M2834" s="13">
        <v>45537</v>
      </c>
      <c r="N2834" s="13">
        <f>+VLOOKUP(B2834,'[1]Contratos electrónicos SECOP II'!$D$1:$AZ$3653,14,FALSE)</f>
        <v>45538</v>
      </c>
      <c r="O2834" s="13">
        <f>+VLOOKUP(B2834,'[1]Contratos electrónicos SECOP II'!$D$1:$AZ$3653,15,FALSE)</f>
        <v>45596</v>
      </c>
      <c r="P2834" s="15">
        <f t="shared" si="98"/>
        <v>59</v>
      </c>
      <c r="Q2834" s="11" t="s">
        <v>874</v>
      </c>
      <c r="R2834" s="11">
        <f>+VLOOKUP(B2834,[2]Hoja2!$A$3:$C$3503,3,FALSE)</f>
        <v>5996000</v>
      </c>
      <c r="S2834" s="11">
        <f t="shared" si="99"/>
        <v>0</v>
      </c>
      <c r="T2834" s="22">
        <f t="shared" si="100"/>
        <v>100</v>
      </c>
      <c r="U2834" s="5">
        <v>0</v>
      </c>
      <c r="V2834" s="10" t="s">
        <v>9515</v>
      </c>
    </row>
    <row r="2835" spans="1:22" s="4" customFormat="1" ht="51" x14ac:dyDescent="0.2">
      <c r="A2835" s="5" t="s">
        <v>8517</v>
      </c>
      <c r="B2835" s="5" t="s">
        <v>8517</v>
      </c>
      <c r="C2835" s="5" t="str">
        <f>+VLOOKUP(B2835,[2]Hoja1!$H$1:$I$5207,2,FALSE)</f>
        <v>CONTRATO DE PRESTACION DE SERVICIOS DE APOYO A LA GESTION</v>
      </c>
      <c r="D2835" s="6" t="str">
        <f>+VLOOKUP(B2835,'[1]Contratistas-REP legal'!$C$1:$Z$3995,3,FALSE)</f>
        <v>MARIA EUGENIA ACEVEDO JIMENEZ</v>
      </c>
      <c r="E2835" s="6">
        <f>+VLOOKUP(B2835,'[1]Contratistas-REP legal'!$C$1:$Z$3995,5,FALSE)</f>
        <v>52446954</v>
      </c>
      <c r="F2835" s="7" t="s">
        <v>829</v>
      </c>
      <c r="G2835" s="8">
        <f>+VLOOKUP(B2835,'[1]Contratistas-REP legal'!$C$1:$Z$3995,17,FALSE)</f>
        <v>0</v>
      </c>
      <c r="H2835" s="9" t="str">
        <f>+VLOOKUP(B2835,'[1]Contratos electrónicos SECOP II'!$D$1:$AZ$3653,33,FALSE)</f>
        <v>Prestar servicios de apoyo a la gestión al IDARTES - Subdirección de Formación Artística en el apoyo al proceso de creación, implementación y documentación de acciones artístico pedagógicas territoriales de los componentes del Programa Nidos</v>
      </c>
      <c r="I2835" s="5" t="str">
        <f>+VLOOKUP(B2835,'[1]Contratos electrónicos SECOP II'!$D$1:$AZ$3653,23,FALSE)</f>
        <v>Inversión</v>
      </c>
      <c r="J2835" s="5"/>
      <c r="K2835" s="5" t="str">
        <f>+VLOOKUP(B2835,'[1]Contratos electrónicos SECOP II'!$D$1:$AZ$3653,26,FALSE)</f>
        <v>O23011733012024006408122</v>
      </c>
      <c r="L2835" s="11">
        <f>+VLOOKUP(B2835,'[1]Contratos electrónicos SECOP II'!$D$1:$AZ$3653,29,FALSE)</f>
        <v>5996000</v>
      </c>
      <c r="M2835" s="13">
        <v>45537</v>
      </c>
      <c r="N2835" s="13">
        <f>+VLOOKUP(B2835,'[1]Contratos electrónicos SECOP II'!$D$1:$AZ$3653,14,FALSE)</f>
        <v>45538</v>
      </c>
      <c r="O2835" s="13">
        <f>+VLOOKUP(B2835,'[1]Contratos electrónicos SECOP II'!$D$1:$AZ$3653,15,FALSE)</f>
        <v>45596</v>
      </c>
      <c r="P2835" s="15">
        <f t="shared" si="98"/>
        <v>59</v>
      </c>
      <c r="Q2835" s="11" t="s">
        <v>874</v>
      </c>
      <c r="R2835" s="11">
        <f>+VLOOKUP(B2835,[2]Hoja2!$A$3:$C$3503,3,FALSE)</f>
        <v>5996000</v>
      </c>
      <c r="S2835" s="11">
        <f t="shared" si="99"/>
        <v>0</v>
      </c>
      <c r="T2835" s="22">
        <f t="shared" si="100"/>
        <v>100</v>
      </c>
      <c r="U2835" s="5">
        <v>0</v>
      </c>
      <c r="V2835" s="10" t="s">
        <v>9516</v>
      </c>
    </row>
    <row r="2836" spans="1:22" s="4" customFormat="1" ht="51" x14ac:dyDescent="0.2">
      <c r="A2836" s="5" t="s">
        <v>8518</v>
      </c>
      <c r="B2836" s="5" t="s">
        <v>8518</v>
      </c>
      <c r="C2836" s="5" t="str">
        <f>+VLOOKUP(B2836,[2]Hoja1!$H$1:$I$5207,2,FALSE)</f>
        <v>CONTRATO DE PRESTACION DE SERVICIOS PROFESIONALES</v>
      </c>
      <c r="D2836" s="6" t="str">
        <f>+VLOOKUP(B2836,'[1]Contratistas-REP legal'!$C$1:$Z$3995,3,FALSE)</f>
        <v>DARWIN EDUARDO NIÑO DURAN</v>
      </c>
      <c r="E2836" s="6">
        <f>+VLOOKUP(B2836,'[1]Contratistas-REP legal'!$C$1:$Z$3995,5,FALSE)</f>
        <v>1100952898</v>
      </c>
      <c r="F2836" s="7" t="s">
        <v>829</v>
      </c>
      <c r="G2836" s="8">
        <f>+VLOOKUP(B2836,'[1]Contratistas-REP legal'!$C$1:$Z$3995,17,FALSE)</f>
        <v>0</v>
      </c>
      <c r="H2836" s="9" t="str">
        <f>+VLOOKUP(B2836,'[1]Contratos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36" s="5" t="str">
        <f>+VLOOKUP(B2836,'[1]Contratos electrónicos SECOP II'!$D$1:$AZ$3653,23,FALSE)</f>
        <v>Inversión</v>
      </c>
      <c r="J2836" s="5"/>
      <c r="K2836" s="5" t="str">
        <f>+VLOOKUP(B2836,'[1]Contratos electrónicos SECOP II'!$D$1:$AZ$3653,26,FALSE)</f>
        <v>O23011733012024008608126</v>
      </c>
      <c r="L2836" s="11">
        <f>+VLOOKUP(B2836,'[1]Contratos electrónicos SECOP II'!$D$1:$AZ$3653,29,FALSE)</f>
        <v>8997450</v>
      </c>
      <c r="M2836" s="13">
        <v>45537</v>
      </c>
      <c r="N2836" s="13">
        <f>+VLOOKUP(B2836,'[1]Contratos electrónicos SECOP II'!$D$1:$AZ$3653,14,FALSE)</f>
        <v>45538</v>
      </c>
      <c r="O2836" s="13">
        <f>+VLOOKUP(B2836,'[1]Contratos electrónicos SECOP II'!$D$1:$AZ$3653,15,FALSE)</f>
        <v>45611</v>
      </c>
      <c r="P2836" s="15">
        <f t="shared" si="98"/>
        <v>74</v>
      </c>
      <c r="Q2836" s="11" t="s">
        <v>874</v>
      </c>
      <c r="R2836" s="11">
        <f>+VLOOKUP(B2836,[2]Hoja2!$A$3:$C$3503,3,FALSE)</f>
        <v>8997450</v>
      </c>
      <c r="S2836" s="11">
        <f t="shared" si="99"/>
        <v>0</v>
      </c>
      <c r="T2836" s="22">
        <f t="shared" si="100"/>
        <v>100</v>
      </c>
      <c r="U2836" s="5">
        <v>0</v>
      </c>
      <c r="V2836" s="10" t="s">
        <v>9517</v>
      </c>
    </row>
    <row r="2837" spans="1:22" s="4" customFormat="1" ht="51" x14ac:dyDescent="0.2">
      <c r="A2837" s="5" t="s">
        <v>8519</v>
      </c>
      <c r="B2837" s="5" t="s">
        <v>8519</v>
      </c>
      <c r="C2837" s="5" t="str">
        <f>+VLOOKUP(B2837,[2]Hoja1!$H$1:$I$5207,2,FALSE)</f>
        <v>CONTRATO DE PRESTACION DE SERVICIOS PROFESIONALES</v>
      </c>
      <c r="D2837" s="6" t="str">
        <f>+VLOOKUP(B2837,'[1]Contratistas-REP legal'!$C$1:$Z$3995,3,FALSE)</f>
        <v>ELIANA YOLIMA ORJUELA ARDILA</v>
      </c>
      <c r="E2837" s="6">
        <f>+VLOOKUP(B2837,'[1]Contratistas-REP legal'!$C$1:$Z$3995,5,FALSE)</f>
        <v>1020741832</v>
      </c>
      <c r="F2837" s="7" t="s">
        <v>829</v>
      </c>
      <c r="G2837" s="8">
        <f>+VLOOKUP(B2837,'[1]Contratistas-REP legal'!$C$1:$Z$3995,17,FALSE)</f>
        <v>0</v>
      </c>
      <c r="H2837" s="9" t="str">
        <f>+VLOOKUP(B2837,'[1]Contratos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37" s="5" t="str">
        <f>+VLOOKUP(B2837,'[1]Contratos electrónicos SECOP II'!$D$1:$AZ$3653,23,FALSE)</f>
        <v>Inversión</v>
      </c>
      <c r="J2837" s="5"/>
      <c r="K2837" s="5" t="str">
        <f>+VLOOKUP(B2837,'[1]Contratos electrónicos SECOP II'!$D$1:$AZ$3653,26,FALSE)</f>
        <v>O23011733012024008608126</v>
      </c>
      <c r="L2837" s="11">
        <f>+VLOOKUP(B2837,'[1]Contratos electrónicos SECOP II'!$D$1:$AZ$3653,29,FALSE)</f>
        <v>10796940</v>
      </c>
      <c r="M2837" s="13">
        <v>45533</v>
      </c>
      <c r="N2837" s="13">
        <f>+VLOOKUP(B2837,'[1]Contratos electrónicos SECOP II'!$D$1:$AZ$3653,14,FALSE)</f>
        <v>45537</v>
      </c>
      <c r="O2837" s="13">
        <f>+VLOOKUP(B2837,'[1]Contratos electrónicos SECOP II'!$D$1:$AZ$3653,15,FALSE)</f>
        <v>45626</v>
      </c>
      <c r="P2837" s="15">
        <f t="shared" si="98"/>
        <v>90</v>
      </c>
      <c r="Q2837" s="11" t="s">
        <v>874</v>
      </c>
      <c r="R2837" s="11">
        <f>+VLOOKUP(B2837,[2]Hoja2!$A$3:$C$3503,3,FALSE)</f>
        <v>10796940</v>
      </c>
      <c r="S2837" s="11">
        <f t="shared" si="99"/>
        <v>0</v>
      </c>
      <c r="T2837" s="22">
        <f t="shared" si="100"/>
        <v>100</v>
      </c>
      <c r="U2837" s="5">
        <v>0</v>
      </c>
      <c r="V2837" s="10" t="s">
        <v>9518</v>
      </c>
    </row>
    <row r="2838" spans="1:22" s="4" customFormat="1" ht="51" x14ac:dyDescent="0.2">
      <c r="A2838" s="5" t="s">
        <v>8520</v>
      </c>
      <c r="B2838" s="5" t="s">
        <v>8520</v>
      </c>
      <c r="C2838" s="5" t="str">
        <f>+VLOOKUP(B2838,[2]Hoja1!$H$1:$I$5207,2,FALSE)</f>
        <v>CONTRATO DE PRESTACION DE SERVICIOS DE APOYO A LA GESTION</v>
      </c>
      <c r="D2838" s="6" t="str">
        <f>+VLOOKUP(B2838,'[1]Contratistas-REP legal'!$C$1:$Z$3995,3,FALSE)</f>
        <v>FELIPE DE JESUS RODRIGUEZ CAMARGO</v>
      </c>
      <c r="E2838" s="6">
        <f>+VLOOKUP(B2838,'[1]Contratistas-REP legal'!$C$1:$Z$3995,5,FALSE)</f>
        <v>1000149416</v>
      </c>
      <c r="F2838" s="7" t="s">
        <v>829</v>
      </c>
      <c r="G2838" s="8">
        <f>+VLOOKUP(B2838,'[1]Contratistas-REP legal'!$C$1:$Z$3995,17,FALSE)</f>
        <v>0</v>
      </c>
      <c r="H2838" s="9" t="str">
        <f>+VLOOKUP(B2838,'[1]Contratos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38" s="5" t="str">
        <f>+VLOOKUP(B2838,'[1]Contratos electrónicos SECOP II'!$D$1:$AZ$3653,23,FALSE)</f>
        <v>Inversión</v>
      </c>
      <c r="J2838" s="5"/>
      <c r="K2838" s="5" t="str">
        <f>+VLOOKUP(B2838,'[1]Contratos electrónicos SECOP II'!$D$1:$AZ$3653,26,FALSE)</f>
        <v>O23011733012024008608126</v>
      </c>
      <c r="L2838" s="11">
        <f>+VLOOKUP(B2838,'[1]Contratos electrónicos SECOP II'!$D$1:$AZ$3653,29,FALSE)</f>
        <v>7179150</v>
      </c>
      <c r="M2838" s="13">
        <v>45533</v>
      </c>
      <c r="N2838" s="13">
        <f>+VLOOKUP(B2838,'[1]Contratos electrónicos SECOP II'!$D$1:$AZ$3653,14,FALSE)</f>
        <v>45537</v>
      </c>
      <c r="O2838" s="13">
        <f>+VLOOKUP(B2838,'[1]Contratos electrónicos SECOP II'!$D$1:$AZ$3653,15,FALSE)</f>
        <v>45626</v>
      </c>
      <c r="P2838" s="15">
        <f t="shared" si="98"/>
        <v>90</v>
      </c>
      <c r="Q2838" s="11" t="s">
        <v>874</v>
      </c>
      <c r="R2838" s="11">
        <f>+VLOOKUP(B2838,[2]Hoja2!$A$3:$C$3503,3,FALSE)</f>
        <v>7179150</v>
      </c>
      <c r="S2838" s="11">
        <f t="shared" si="99"/>
        <v>0</v>
      </c>
      <c r="T2838" s="22">
        <f t="shared" si="100"/>
        <v>100</v>
      </c>
      <c r="U2838" s="5">
        <v>0</v>
      </c>
      <c r="V2838" s="10" t="s">
        <v>9519</v>
      </c>
    </row>
    <row r="2839" spans="1:22" s="4" customFormat="1" ht="51" x14ac:dyDescent="0.2">
      <c r="A2839" s="5" t="s">
        <v>8521</v>
      </c>
      <c r="B2839" s="5" t="s">
        <v>8521</v>
      </c>
      <c r="C2839" s="5" t="str">
        <f>+VLOOKUP(B2839,[2]Hoja1!$H$1:$I$5207,2,FALSE)</f>
        <v>CONTRATO DE PRESTACION DE SERVICIOS PROFESIONALES</v>
      </c>
      <c r="D2839" s="6" t="str">
        <f>+VLOOKUP(B2839,'[1]Contratistas-REP legal'!$C$1:$Z$3995,3,FALSE)</f>
        <v>DERLY ROCIO CABRERA RODRIGUEZ</v>
      </c>
      <c r="E2839" s="6">
        <f>+VLOOKUP(B2839,'[1]Contratistas-REP legal'!$C$1:$Z$3995,5,FALSE)</f>
        <v>52985160</v>
      </c>
      <c r="F2839" s="7" t="s">
        <v>829</v>
      </c>
      <c r="G2839" s="8">
        <f>+VLOOKUP(B2839,'[1]Contratistas-REP legal'!$C$1:$Z$3995,17,FALSE)</f>
        <v>0</v>
      </c>
      <c r="H2839" s="9" t="str">
        <f>+VLOOKUP(B2839,'[1]Contratos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39" s="5" t="str">
        <f>+VLOOKUP(B2839,'[1]Contratos electrónicos SECOP II'!$D$1:$AZ$3653,23,FALSE)</f>
        <v>Inversión</v>
      </c>
      <c r="J2839" s="5"/>
      <c r="K2839" s="5" t="str">
        <f>+VLOOKUP(B2839,'[1]Contratos electrónicos SECOP II'!$D$1:$AZ$3653,26,FALSE)</f>
        <v>O23011733012024008608126</v>
      </c>
      <c r="L2839" s="11">
        <f>+VLOOKUP(B2839,'[1]Contratos electrónicos SECOP II'!$D$1:$AZ$3653,29,FALSE)</f>
        <v>10796940</v>
      </c>
      <c r="M2839" s="13">
        <v>45533</v>
      </c>
      <c r="N2839" s="13">
        <f>+VLOOKUP(B2839,'[1]Contratos electrónicos SECOP II'!$D$1:$AZ$3653,14,FALSE)</f>
        <v>45537</v>
      </c>
      <c r="O2839" s="13">
        <f>+VLOOKUP(B2839,'[1]Contratos electrónicos SECOP II'!$D$1:$AZ$3653,15,FALSE)</f>
        <v>45626</v>
      </c>
      <c r="P2839" s="15">
        <f t="shared" si="98"/>
        <v>90</v>
      </c>
      <c r="Q2839" s="11" t="s">
        <v>874</v>
      </c>
      <c r="R2839" s="11">
        <f>+VLOOKUP(B2839,[2]Hoja2!$A$3:$C$3503,3,FALSE)</f>
        <v>10796940</v>
      </c>
      <c r="S2839" s="11">
        <f t="shared" si="99"/>
        <v>0</v>
      </c>
      <c r="T2839" s="22">
        <f t="shared" si="100"/>
        <v>100</v>
      </c>
      <c r="U2839" s="5">
        <v>0</v>
      </c>
      <c r="V2839" s="10" t="s">
        <v>9520</v>
      </c>
    </row>
    <row r="2840" spans="1:22" s="4" customFormat="1" ht="51" x14ac:dyDescent="0.2">
      <c r="A2840" s="5" t="s">
        <v>8522</v>
      </c>
      <c r="B2840" s="5" t="s">
        <v>8522</v>
      </c>
      <c r="C2840" s="5" t="str">
        <f>+VLOOKUP(B2840,[2]Hoja1!$H$1:$I$5207,2,FALSE)</f>
        <v>CONTRATO DE PRESTACION DE SERVICIOS DE APOYO A LA GESTION</v>
      </c>
      <c r="D2840" s="6" t="str">
        <f>+VLOOKUP(B2840,'[1]Contratistas-REP legal'!$C$1:$Z$3995,3,FALSE)</f>
        <v>WILLIAM DARIO SIERRA</v>
      </c>
      <c r="E2840" s="6">
        <f>+VLOOKUP(B2840,'[1]Contratistas-REP legal'!$C$1:$Z$3995,5,FALSE)</f>
        <v>79249249</v>
      </c>
      <c r="F2840" s="7" t="s">
        <v>829</v>
      </c>
      <c r="G2840" s="8">
        <f>+VLOOKUP(B2840,'[1]Contratistas-REP legal'!$C$1:$Z$3995,17,FALSE)</f>
        <v>0</v>
      </c>
      <c r="H2840" s="9" t="str">
        <f>+VLOOKUP(B2840,'[1]Contratos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840" s="5" t="str">
        <f>+VLOOKUP(B2840,'[1]Contratos electrónicos SECOP II'!$D$1:$AZ$3653,23,FALSE)</f>
        <v>Inversión</v>
      </c>
      <c r="J2840" s="5"/>
      <c r="K2840" s="5" t="str">
        <f>+VLOOKUP(B2840,'[1]Contratos electrónicos SECOP II'!$D$1:$AZ$3653,26,FALSE)</f>
        <v>O23011733012024008608051</v>
      </c>
      <c r="L2840" s="11">
        <f>+VLOOKUP(B2840,'[1]Contratos electrónicos SECOP II'!$D$1:$AZ$3653,29,FALSE)</f>
        <v>8997450</v>
      </c>
      <c r="M2840" s="13">
        <v>45537</v>
      </c>
      <c r="N2840" s="13">
        <f>+VLOOKUP(B2840,'[1]Contratos electrónicos SECOP II'!$D$1:$AZ$3653,14,FALSE)</f>
        <v>45545</v>
      </c>
      <c r="O2840" s="13">
        <f>+VLOOKUP(B2840,'[1]Contratos electrónicos SECOP II'!$D$1:$AZ$3653,15,FALSE)</f>
        <v>45611</v>
      </c>
      <c r="P2840" s="15">
        <f t="shared" si="98"/>
        <v>67</v>
      </c>
      <c r="Q2840" s="11" t="s">
        <v>874</v>
      </c>
      <c r="R2840" s="11">
        <f>+VLOOKUP(B2840,[2]Hoja2!$A$3:$C$3503,3,FALSE)</f>
        <v>8997450</v>
      </c>
      <c r="S2840" s="11">
        <f t="shared" si="99"/>
        <v>0</v>
      </c>
      <c r="T2840" s="22">
        <f t="shared" si="100"/>
        <v>100</v>
      </c>
      <c r="U2840" s="5">
        <v>0</v>
      </c>
      <c r="V2840" s="10" t="s">
        <v>9521</v>
      </c>
    </row>
    <row r="2841" spans="1:22" s="4" customFormat="1" ht="51" x14ac:dyDescent="0.2">
      <c r="A2841" s="5" t="s">
        <v>8523</v>
      </c>
      <c r="B2841" s="5" t="s">
        <v>8523</v>
      </c>
      <c r="C2841" s="5" t="str">
        <f>+VLOOKUP(B2841,[2]Hoja1!$H$1:$I$5207,2,FALSE)</f>
        <v>CONTRATO DE PRESTACION DE SERVICIOS PROFESIONALES</v>
      </c>
      <c r="D2841" s="6" t="str">
        <f>+VLOOKUP(B2841,'[1]Contratistas-REP legal'!$C$1:$Z$3995,3,FALSE)</f>
        <v>DAISSY GISELL GORDILLO MONTEALEGRE</v>
      </c>
      <c r="E2841" s="6">
        <f>+VLOOKUP(B2841,'[1]Contratistas-REP legal'!$C$1:$Z$3995,5,FALSE)</f>
        <v>1024497048</v>
      </c>
      <c r="F2841" s="7" t="s">
        <v>829</v>
      </c>
      <c r="G2841" s="8">
        <f>+VLOOKUP(B2841,'[1]Contratistas-REP legal'!$C$1:$Z$3995,17,FALSE)</f>
        <v>0</v>
      </c>
      <c r="H2841" s="9" t="str">
        <f>+VLOOKUP(B2841,'[1]Contratos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41" s="5" t="str">
        <f>+VLOOKUP(B2841,'[1]Contratos electrónicos SECOP II'!$D$1:$AZ$3653,23,FALSE)</f>
        <v>Inversión</v>
      </c>
      <c r="J2841" s="5"/>
      <c r="K2841" s="5" t="str">
        <f>+VLOOKUP(B2841,'[1]Contratos electrónicos SECOP II'!$D$1:$AZ$3653,26,FALSE)</f>
        <v>O23011733012024008608126</v>
      </c>
      <c r="L2841" s="11">
        <f>+VLOOKUP(B2841,'[1]Contratos electrónicos SECOP II'!$D$1:$AZ$3653,29,FALSE)</f>
        <v>12356498</v>
      </c>
      <c r="M2841" s="13">
        <v>45538</v>
      </c>
      <c r="N2841" s="13">
        <f>+VLOOKUP(B2841,'[1]Contratos electrónicos SECOP II'!$D$1:$AZ$3653,14,FALSE)</f>
        <v>45541</v>
      </c>
      <c r="O2841" s="13">
        <f>+VLOOKUP(B2841,'[1]Contratos electrónicos SECOP II'!$D$1:$AZ$3653,15,FALSE)</f>
        <v>45639</v>
      </c>
      <c r="P2841" s="15">
        <f t="shared" si="98"/>
        <v>99</v>
      </c>
      <c r="Q2841" s="11" t="s">
        <v>874</v>
      </c>
      <c r="R2841" s="11">
        <f>+VLOOKUP(B2841,[2]Hoja2!$A$3:$C$3503,3,FALSE)</f>
        <v>12356498</v>
      </c>
      <c r="S2841" s="11">
        <f t="shared" si="99"/>
        <v>0</v>
      </c>
      <c r="T2841" s="22">
        <f t="shared" si="100"/>
        <v>100</v>
      </c>
      <c r="U2841" s="5">
        <v>1</v>
      </c>
      <c r="V2841" s="10" t="s">
        <v>9522</v>
      </c>
    </row>
    <row r="2842" spans="1:22" s="4" customFormat="1" ht="51" x14ac:dyDescent="0.2">
      <c r="A2842" s="5" t="s">
        <v>8524</v>
      </c>
      <c r="B2842" s="5" t="s">
        <v>8524</v>
      </c>
      <c r="C2842" s="5" t="str">
        <f>+VLOOKUP(B2842,[2]Hoja1!$H$1:$I$5207,2,FALSE)</f>
        <v>CONTRATO DE PRESTACION DE SERVICIOS DE APOYO A LA GESTION</v>
      </c>
      <c r="D2842" s="6" t="str">
        <f>+VLOOKUP(B2842,'[1]Contratistas-REP legal'!$C$1:$Z$3995,3,FALSE)</f>
        <v>JAVIER YESID CORRALES MORA</v>
      </c>
      <c r="E2842" s="6">
        <f>+VLOOKUP(B2842,'[1]Contratistas-REP legal'!$C$1:$Z$3995,5,FALSE)</f>
        <v>80229875</v>
      </c>
      <c r="F2842" s="7" t="s">
        <v>829</v>
      </c>
      <c r="G2842" s="8">
        <f>+VLOOKUP(B2842,'[1]Contratistas-REP legal'!$C$1:$Z$3995,17,FALSE)</f>
        <v>0</v>
      </c>
      <c r="H2842" s="9" t="str">
        <f>+VLOOKUP(B2842,'[1]Contratos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842" s="5" t="str">
        <f>+VLOOKUP(B2842,'[1]Contratos electrónicos SECOP II'!$D$1:$AZ$3653,23,FALSE)</f>
        <v>Inversión</v>
      </c>
      <c r="J2842" s="5"/>
      <c r="K2842" s="5" t="str">
        <f>+VLOOKUP(B2842,'[1]Contratos electrónicos SECOP II'!$D$1:$AZ$3653,26,FALSE)</f>
        <v>O23011733012024008608126</v>
      </c>
      <c r="L2842" s="11">
        <f>+VLOOKUP(B2842,'[1]Contratos electrónicos SECOP II'!$D$1:$AZ$3653,29,FALSE)</f>
        <v>8997450</v>
      </c>
      <c r="M2842" s="13">
        <v>45537</v>
      </c>
      <c r="N2842" s="13">
        <f>+VLOOKUP(B2842,'[1]Contratos electrónicos SECOP II'!$D$1:$AZ$3653,14,FALSE)</f>
        <v>45538</v>
      </c>
      <c r="O2842" s="13">
        <f>+VLOOKUP(B2842,'[1]Contratos electrónicos SECOP II'!$D$1:$AZ$3653,15,FALSE)</f>
        <v>45611</v>
      </c>
      <c r="P2842" s="15">
        <f t="shared" si="98"/>
        <v>74</v>
      </c>
      <c r="Q2842" s="11" t="s">
        <v>874</v>
      </c>
      <c r="R2842" s="11">
        <f>+VLOOKUP(B2842,[2]Hoja2!$A$3:$C$3503,3,FALSE)</f>
        <v>8997450</v>
      </c>
      <c r="S2842" s="11">
        <f t="shared" si="99"/>
        <v>0</v>
      </c>
      <c r="T2842" s="22">
        <f t="shared" si="100"/>
        <v>100</v>
      </c>
      <c r="U2842" s="5">
        <v>0</v>
      </c>
      <c r="V2842" s="10" t="s">
        <v>9523</v>
      </c>
    </row>
    <row r="2843" spans="1:22" s="4" customFormat="1" ht="51" x14ac:dyDescent="0.2">
      <c r="A2843" s="5" t="s">
        <v>8525</v>
      </c>
      <c r="B2843" s="5" t="s">
        <v>8525</v>
      </c>
      <c r="C2843" s="5" t="str">
        <f>+VLOOKUP(B2843,[2]Hoja1!$H$1:$I$5207,2,FALSE)</f>
        <v>CONTRATO DE PRESTACION DE SERVICIOS PROFESIONALES</v>
      </c>
      <c r="D2843" s="6" t="str">
        <f>+VLOOKUP(B2843,'[1]Contratistas-REP legal'!$C$1:$Z$3995,3,FALSE)</f>
        <v>ANYELI VANESA RODRIGUEZ TAPIERO</v>
      </c>
      <c r="E2843" s="6">
        <f>+VLOOKUP(B2843,'[1]Contratistas-REP legal'!$C$1:$Z$3995,5,FALSE)</f>
        <v>1013642683</v>
      </c>
      <c r="F2843" s="7" t="s">
        <v>829</v>
      </c>
      <c r="G2843" s="8">
        <f>+VLOOKUP(B2843,'[1]Contratistas-REP legal'!$C$1:$Z$3995,17,FALSE)</f>
        <v>0</v>
      </c>
      <c r="H2843" s="9" t="str">
        <f>+VLOOKUP(B2843,'[1]Contratos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43" s="5" t="str">
        <f>+VLOOKUP(B2843,'[1]Contratos electrónicos SECOP II'!$D$1:$AZ$3653,23,FALSE)</f>
        <v>Inversión</v>
      </c>
      <c r="J2843" s="5"/>
      <c r="K2843" s="5" t="str">
        <f>+VLOOKUP(B2843,'[1]Contratos electrónicos SECOP II'!$D$1:$AZ$3653,26,FALSE)</f>
        <v>O23011733012024008608126</v>
      </c>
      <c r="L2843" s="11">
        <f>+VLOOKUP(B2843,'[1]Contratos electrónicos SECOP II'!$D$1:$AZ$3653,29,FALSE)</f>
        <v>10796940</v>
      </c>
      <c r="M2843" s="13">
        <v>45534</v>
      </c>
      <c r="N2843" s="13">
        <f>+VLOOKUP(B2843,'[1]Contratos electrónicos SECOP II'!$D$1:$AZ$3653,14,FALSE)</f>
        <v>45537</v>
      </c>
      <c r="O2843" s="13">
        <f>+VLOOKUP(B2843,'[1]Contratos electrónicos SECOP II'!$D$1:$AZ$3653,15,FALSE)</f>
        <v>45626</v>
      </c>
      <c r="P2843" s="15">
        <f t="shared" si="98"/>
        <v>90</v>
      </c>
      <c r="Q2843" s="11" t="s">
        <v>874</v>
      </c>
      <c r="R2843" s="11">
        <f>+VLOOKUP(B2843,[2]Hoja2!$A$3:$C$3503,3,FALSE)</f>
        <v>10796940</v>
      </c>
      <c r="S2843" s="11">
        <f t="shared" si="99"/>
        <v>0</v>
      </c>
      <c r="T2843" s="22">
        <f t="shared" si="100"/>
        <v>100</v>
      </c>
      <c r="U2843" s="5">
        <v>0</v>
      </c>
      <c r="V2843" s="10" t="s">
        <v>9524</v>
      </c>
    </row>
    <row r="2844" spans="1:22" s="4" customFormat="1" ht="51" x14ac:dyDescent="0.2">
      <c r="A2844" s="5" t="s">
        <v>8526</v>
      </c>
      <c r="B2844" s="5" t="s">
        <v>8526</v>
      </c>
      <c r="C2844" s="5" t="str">
        <f>+VLOOKUP(B2844,[2]Hoja1!$H$1:$I$5207,2,FALSE)</f>
        <v>CONTRATO DE PRESTACION DE SERVICIOS DE APOYO A LA GESTION</v>
      </c>
      <c r="D2844" s="6" t="str">
        <f>+VLOOKUP(B2844,'[1]Contratistas-REP legal'!$C$1:$Z$3995,3,FALSE)</f>
        <v>PAOLA ALEXANDRA MILAN COLORADO</v>
      </c>
      <c r="E2844" s="6">
        <f>+VLOOKUP(B2844,'[1]Contratistas-REP legal'!$C$1:$Z$3995,5,FALSE)</f>
        <v>52353692</v>
      </c>
      <c r="F2844" s="7" t="s">
        <v>829</v>
      </c>
      <c r="G2844" s="8">
        <f>+VLOOKUP(B2844,'[1]Contratistas-REP legal'!$C$1:$Z$3995,17,FALSE)</f>
        <v>0</v>
      </c>
      <c r="H2844" s="9" t="str">
        <f>+VLOOKUP(B2844,'[1]Contratos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44" s="5" t="str">
        <f>+VLOOKUP(B2844,'[1]Contratos electrónicos SECOP II'!$D$1:$AZ$3653,23,FALSE)</f>
        <v>Inversión</v>
      </c>
      <c r="J2844" s="5"/>
      <c r="K2844" s="5" t="str">
        <f>+VLOOKUP(B2844,'[1]Contratos electrónicos SECOP II'!$D$1:$AZ$3653,26,FALSE)</f>
        <v>O23011733012024008608126</v>
      </c>
      <c r="L2844" s="11">
        <f>+VLOOKUP(B2844,'[1]Contratos electrónicos SECOP II'!$D$1:$AZ$3653,29,FALSE)</f>
        <v>7179150</v>
      </c>
      <c r="M2844" s="13">
        <v>45534</v>
      </c>
      <c r="N2844" s="13">
        <f>+VLOOKUP(B2844,'[1]Contratos electrónicos SECOP II'!$D$1:$AZ$3653,14,FALSE)</f>
        <v>45537</v>
      </c>
      <c r="O2844" s="13">
        <f>+VLOOKUP(B2844,'[1]Contratos electrónicos SECOP II'!$D$1:$AZ$3653,15,FALSE)</f>
        <v>45626</v>
      </c>
      <c r="P2844" s="15">
        <f t="shared" si="98"/>
        <v>90</v>
      </c>
      <c r="Q2844" s="11" t="s">
        <v>874</v>
      </c>
      <c r="R2844" s="11">
        <f>+VLOOKUP(B2844,[2]Hoja2!$A$3:$C$3503,3,FALSE)</f>
        <v>7179150</v>
      </c>
      <c r="S2844" s="11">
        <f t="shared" si="99"/>
        <v>0</v>
      </c>
      <c r="T2844" s="22">
        <f t="shared" si="100"/>
        <v>100</v>
      </c>
      <c r="U2844" s="5">
        <v>0</v>
      </c>
      <c r="V2844" s="10" t="s">
        <v>9525</v>
      </c>
    </row>
    <row r="2845" spans="1:22" s="4" customFormat="1" ht="51" x14ac:dyDescent="0.2">
      <c r="A2845" s="5" t="s">
        <v>8527</v>
      </c>
      <c r="B2845" s="5" t="s">
        <v>8527</v>
      </c>
      <c r="C2845" s="5" t="str">
        <f>+VLOOKUP(B2845,[2]Hoja1!$H$1:$I$5207,2,FALSE)</f>
        <v>CONTRATO DE PRESTACION DE SERVICIOS PROFESIONALES</v>
      </c>
      <c r="D2845" s="6" t="str">
        <f>+VLOOKUP(B2845,'[1]Contratistas-REP legal'!$C$1:$Z$3995,3,FALSE)</f>
        <v>PABLO MARIN RAMIREZ</v>
      </c>
      <c r="E2845" s="6">
        <f>+VLOOKUP(B2845,'[1]Contratistas-REP legal'!$C$1:$Z$3995,5,FALSE)</f>
        <v>79628840</v>
      </c>
      <c r="F2845" s="7" t="s">
        <v>829</v>
      </c>
      <c r="G2845" s="8">
        <f>+VLOOKUP(B2845,'[1]Contratistas-REP legal'!$C$1:$Z$3995,17,FALSE)</f>
        <v>0</v>
      </c>
      <c r="H2845" s="9" t="str">
        <f>+VLOOKUP(B2845,'[1]Contratos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45" s="5" t="str">
        <f>+VLOOKUP(B2845,'[1]Contratos electrónicos SECOP II'!$D$1:$AZ$3653,23,FALSE)</f>
        <v>Inversión</v>
      </c>
      <c r="J2845" s="5"/>
      <c r="K2845" s="5" t="str">
        <f>+VLOOKUP(B2845,'[1]Contratos electrónicos SECOP II'!$D$1:$AZ$3653,26,FALSE)</f>
        <v>O23011733012024008608126</v>
      </c>
      <c r="L2845" s="11">
        <f>+VLOOKUP(B2845,'[1]Contratos electrónicos SECOP II'!$D$1:$AZ$3653,29,FALSE)</f>
        <v>10796940</v>
      </c>
      <c r="M2845" s="13">
        <v>45533</v>
      </c>
      <c r="N2845" s="13">
        <f>+VLOOKUP(B2845,'[1]Contratos electrónicos SECOP II'!$D$1:$AZ$3653,14,FALSE)</f>
        <v>45537</v>
      </c>
      <c r="O2845" s="13">
        <f>+VLOOKUP(B2845,'[1]Contratos electrónicos SECOP II'!$D$1:$AZ$3653,15,FALSE)</f>
        <v>45626</v>
      </c>
      <c r="P2845" s="15">
        <f t="shared" ref="P2845:P2908" si="101">+_xlfn.DAYS(O2845,N2845)+1</f>
        <v>90</v>
      </c>
      <c r="Q2845" s="11" t="s">
        <v>874</v>
      </c>
      <c r="R2845" s="11">
        <f>+VLOOKUP(B2845,[2]Hoja2!$A$3:$C$3503,3,FALSE)</f>
        <v>10796940</v>
      </c>
      <c r="S2845" s="11">
        <f t="shared" si="99"/>
        <v>0</v>
      </c>
      <c r="T2845" s="22">
        <f t="shared" si="100"/>
        <v>100</v>
      </c>
      <c r="U2845" s="5">
        <v>0</v>
      </c>
      <c r="V2845" s="10" t="s">
        <v>9526</v>
      </c>
    </row>
    <row r="2846" spans="1:22" s="4" customFormat="1" ht="51" x14ac:dyDescent="0.2">
      <c r="A2846" s="5" t="s">
        <v>8528</v>
      </c>
      <c r="B2846" s="5" t="s">
        <v>8528</v>
      </c>
      <c r="C2846" s="5" t="str">
        <f>+VLOOKUP(B2846,[2]Hoja1!$H$1:$I$5207,2,FALSE)</f>
        <v>CONTRATO DE PRESTACION DE SERVICIOS DE APOYO A LA GESTION</v>
      </c>
      <c r="D2846" s="6" t="str">
        <f>+VLOOKUP(B2846,'[1]Contratistas-REP legal'!$C$1:$Z$3995,3,FALSE)</f>
        <v>OSCAR DANIEL YATE CENTENO</v>
      </c>
      <c r="E2846" s="6">
        <f>+VLOOKUP(B2846,'[1]Contratistas-REP legal'!$C$1:$Z$3995,5,FALSE)</f>
        <v>80830580</v>
      </c>
      <c r="F2846" s="7" t="s">
        <v>829</v>
      </c>
      <c r="G2846" s="8">
        <f>+VLOOKUP(B2846,'[1]Contratistas-REP legal'!$C$1:$Z$3995,17,FALSE)</f>
        <v>0</v>
      </c>
      <c r="H2846" s="9" t="str">
        <f>+VLOOKUP(B2846,'[1]Contratos electrónicos SECOP II'!$D$1:$AZ$3653,33,FALSE)</f>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
      <c r="I2846" s="5" t="str">
        <f>+VLOOKUP(B2846,'[1]Contratos electrónicos SECOP II'!$D$1:$AZ$3653,23,FALSE)</f>
        <v>Inversión</v>
      </c>
      <c r="J2846" s="5"/>
      <c r="K2846" s="5" t="str">
        <f>+VLOOKUP(B2846,'[1]Contratos electrónicos SECOP II'!$D$1:$AZ$3653,26,FALSE)</f>
        <v>O23011733012024008608126</v>
      </c>
      <c r="L2846" s="11">
        <f>+VLOOKUP(B2846,'[1]Contratos electrónicos SECOP II'!$D$1:$AZ$3653,29,FALSE)</f>
        <v>10796940</v>
      </c>
      <c r="M2846" s="13">
        <v>45534</v>
      </c>
      <c r="N2846" s="13">
        <f>+VLOOKUP(B2846,'[1]Contratos electrónicos SECOP II'!$D$1:$AZ$3653,14,FALSE)</f>
        <v>45537</v>
      </c>
      <c r="O2846" s="13">
        <f>+VLOOKUP(B2846,'[1]Contratos electrónicos SECOP II'!$D$1:$AZ$3653,15,FALSE)</f>
        <v>45626</v>
      </c>
      <c r="P2846" s="15">
        <f t="shared" si="101"/>
        <v>90</v>
      </c>
      <c r="Q2846" s="11" t="s">
        <v>874</v>
      </c>
      <c r="R2846" s="11">
        <f>+VLOOKUP(B2846,[2]Hoja2!$A$3:$C$3503,3,FALSE)</f>
        <v>10796940</v>
      </c>
      <c r="S2846" s="11">
        <f t="shared" si="99"/>
        <v>0</v>
      </c>
      <c r="T2846" s="22">
        <f t="shared" si="100"/>
        <v>100</v>
      </c>
      <c r="U2846" s="5">
        <v>0</v>
      </c>
      <c r="V2846" s="10" t="s">
        <v>9527</v>
      </c>
    </row>
    <row r="2847" spans="1:22" s="4" customFormat="1" ht="51" x14ac:dyDescent="0.2">
      <c r="A2847" s="5" t="s">
        <v>8529</v>
      </c>
      <c r="B2847" s="5" t="s">
        <v>8529</v>
      </c>
      <c r="C2847" s="5" t="str">
        <f>+VLOOKUP(B2847,[2]Hoja1!$H$1:$I$5207,2,FALSE)</f>
        <v>CONTRATO DE PRESTACION DE SERVICIOS DE APOYO A LA GESTION</v>
      </c>
      <c r="D2847" s="6" t="str">
        <f>+VLOOKUP(B2847,'[1]Contratistas-REP legal'!$C$1:$Z$3995,3,FALSE)</f>
        <v>MILTON JAVIER MORENO JIMENEZ</v>
      </c>
      <c r="E2847" s="6">
        <f>+VLOOKUP(B2847,'[1]Contratistas-REP legal'!$C$1:$Z$3995,5,FALSE)</f>
        <v>80771122</v>
      </c>
      <c r="F2847" s="7" t="s">
        <v>829</v>
      </c>
      <c r="G2847" s="8">
        <f>+VLOOKUP(B2847,'[1]Contratistas-REP legal'!$C$1:$Z$3995,17,FALSE)</f>
        <v>0</v>
      </c>
      <c r="H2847" s="9" t="str">
        <f>+VLOOKUP(B2847,'[1]Contratos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47" s="5" t="str">
        <f>+VLOOKUP(B2847,'[1]Contratos electrónicos SECOP II'!$D$1:$AZ$3653,23,FALSE)</f>
        <v>Inversión</v>
      </c>
      <c r="J2847" s="5"/>
      <c r="K2847" s="5" t="str">
        <f>+VLOOKUP(B2847,'[1]Contratos electrónicos SECOP II'!$D$1:$AZ$3653,26,FALSE)</f>
        <v>O23011733012024008608126</v>
      </c>
      <c r="L2847" s="11">
        <f>+VLOOKUP(B2847,'[1]Contratos electrónicos SECOP II'!$D$1:$AZ$3653,29,FALSE)</f>
        <v>10796940</v>
      </c>
      <c r="M2847" s="13">
        <v>45534</v>
      </c>
      <c r="N2847" s="13">
        <f>+VLOOKUP(B2847,'[1]Contratos electrónicos SECOP II'!$D$1:$AZ$3653,14,FALSE)</f>
        <v>45537</v>
      </c>
      <c r="O2847" s="13">
        <f>+VLOOKUP(B2847,'[1]Contratos electrónicos SECOP II'!$D$1:$AZ$3653,15,FALSE)</f>
        <v>45626</v>
      </c>
      <c r="P2847" s="15">
        <f t="shared" si="101"/>
        <v>90</v>
      </c>
      <c r="Q2847" s="11" t="s">
        <v>874</v>
      </c>
      <c r="R2847" s="11">
        <f>+VLOOKUP(B2847,[2]Hoja2!$A$3:$C$3503,3,FALSE)</f>
        <v>10796940</v>
      </c>
      <c r="S2847" s="11">
        <f t="shared" si="99"/>
        <v>0</v>
      </c>
      <c r="T2847" s="22">
        <f t="shared" si="100"/>
        <v>100</v>
      </c>
      <c r="U2847" s="5">
        <v>0</v>
      </c>
      <c r="V2847" s="10" t="s">
        <v>9528</v>
      </c>
    </row>
    <row r="2848" spans="1:22" s="4" customFormat="1" ht="51" x14ac:dyDescent="0.2">
      <c r="A2848" s="5" t="s">
        <v>8530</v>
      </c>
      <c r="B2848" s="5" t="s">
        <v>8530</v>
      </c>
      <c r="C2848" s="5" t="str">
        <f>+VLOOKUP(B2848,[2]Hoja1!$H$1:$I$5207,2,FALSE)</f>
        <v>CONTRATO DE PRESTACION DE SERVICIOS PROFESIONALES</v>
      </c>
      <c r="D2848" s="6" t="str">
        <f>+VLOOKUP(B2848,'[1]Contratistas-REP legal'!$C$1:$Z$3995,3,FALSE)</f>
        <v>KAROLL ANDREA PEDRAZA MÁRQUEZ</v>
      </c>
      <c r="E2848" s="6">
        <f>+VLOOKUP(B2848,'[1]Contratistas-REP legal'!$C$1:$Z$3995,5,FALSE)</f>
        <v>1010235448</v>
      </c>
      <c r="F2848" s="7" t="s">
        <v>829</v>
      </c>
      <c r="G2848" s="8">
        <f>+VLOOKUP(B2848,'[1]Contratistas-REP legal'!$C$1:$Z$3995,17,FALSE)</f>
        <v>0</v>
      </c>
      <c r="H2848" s="9" t="str">
        <f>+VLOOKUP(B2848,'[1]Contratos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48" s="5" t="str">
        <f>+VLOOKUP(B2848,'[1]Contratos electrónicos SECOP II'!$D$1:$AZ$3653,23,FALSE)</f>
        <v>Inversión</v>
      </c>
      <c r="J2848" s="5"/>
      <c r="K2848" s="5" t="str">
        <f>+VLOOKUP(B2848,'[1]Contratos electrónicos SECOP II'!$D$1:$AZ$3653,26,FALSE)</f>
        <v>O23011733012024008608126</v>
      </c>
      <c r="L2848" s="11">
        <f>+VLOOKUP(B2848,'[1]Contratos electrónicos SECOP II'!$D$1:$AZ$3653,29,FALSE)</f>
        <v>10796940</v>
      </c>
      <c r="M2848" s="13">
        <v>45534</v>
      </c>
      <c r="N2848" s="13">
        <f>+VLOOKUP(B2848,'[1]Contratos electrónicos SECOP II'!$D$1:$AZ$3653,14,FALSE)</f>
        <v>45537</v>
      </c>
      <c r="O2848" s="13">
        <f>+VLOOKUP(B2848,'[1]Contratos electrónicos SECOP II'!$D$1:$AZ$3653,15,FALSE)</f>
        <v>45626</v>
      </c>
      <c r="P2848" s="15">
        <f t="shared" si="101"/>
        <v>90</v>
      </c>
      <c r="Q2848" s="11" t="s">
        <v>874</v>
      </c>
      <c r="R2848" s="11">
        <f>+VLOOKUP(B2848,[2]Hoja2!$A$3:$C$3503,3,FALSE)</f>
        <v>10796940</v>
      </c>
      <c r="S2848" s="11">
        <f t="shared" si="99"/>
        <v>0</v>
      </c>
      <c r="T2848" s="22">
        <f t="shared" si="100"/>
        <v>100</v>
      </c>
      <c r="U2848" s="5">
        <v>0</v>
      </c>
      <c r="V2848" s="10" t="s">
        <v>9529</v>
      </c>
    </row>
    <row r="2849" spans="1:22" s="4" customFormat="1" ht="63.75" x14ac:dyDescent="0.2">
      <c r="A2849" s="5" t="s">
        <v>8531</v>
      </c>
      <c r="B2849" s="5" t="s">
        <v>8531</v>
      </c>
      <c r="C2849" s="5" t="str">
        <f>+VLOOKUP(B2849,[2]Hoja1!$H$1:$I$5207,2,FALSE)</f>
        <v>CONTRATO DE PRESTACION DE SERVICIOS PROFESIONALES</v>
      </c>
      <c r="D2849" s="6" t="str">
        <f>+VLOOKUP(B2849,'[1]Contratistas-REP legal'!$C$1:$Z$3995,3,FALSE)</f>
        <v>LAURA MARIA BLANCO MARIÑO</v>
      </c>
      <c r="E2849" s="6">
        <f>+VLOOKUP(B2849,'[1]Contratistas-REP legal'!$C$1:$Z$3995,5,FALSE)</f>
        <v>1016098042</v>
      </c>
      <c r="F2849" s="7" t="s">
        <v>829</v>
      </c>
      <c r="G2849" s="8">
        <f>+VLOOKUP(B2849,'[1]Contratistas-REP legal'!$C$1:$Z$3995,17,FALSE)</f>
        <v>0</v>
      </c>
      <c r="H2849" s="9" t="str">
        <f>+VLOOKUP(B2849,'[1]Contratos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49" s="5" t="str">
        <f>+VLOOKUP(B2849,'[1]Contratos electrónicos SECOP II'!$D$1:$AZ$3653,23,FALSE)</f>
        <v>Inversión</v>
      </c>
      <c r="J2849" s="5"/>
      <c r="K2849" s="5" t="str">
        <f>+VLOOKUP(B2849,'[1]Contratos electrónicos SECOP II'!$D$1:$AZ$3653,26,FALSE)</f>
        <v>O23011733012024008608126</v>
      </c>
      <c r="L2849" s="11">
        <f>+VLOOKUP(B2849,'[1]Contratos electrónicos SECOP II'!$D$1:$AZ$3653,29,FALSE)</f>
        <v>7213635</v>
      </c>
      <c r="M2849" s="13">
        <v>45533</v>
      </c>
      <c r="N2849" s="13">
        <f>+VLOOKUP(B2849,'[1]Contratos electrónicos SECOP II'!$D$1:$AZ$3653,14,FALSE)</f>
        <v>45537</v>
      </c>
      <c r="O2849" s="13">
        <f>+VLOOKUP(B2849,'[1]Contratos electrónicos SECOP II'!$D$1:$AZ$3653,15,FALSE)</f>
        <v>45626</v>
      </c>
      <c r="P2849" s="15">
        <f t="shared" si="101"/>
        <v>90</v>
      </c>
      <c r="Q2849" s="11" t="s">
        <v>874</v>
      </c>
      <c r="R2849" s="11">
        <f>+VLOOKUP(B2849,[2]Hoja2!$A$3:$C$3503,3,FALSE)</f>
        <v>7213635</v>
      </c>
      <c r="S2849" s="11">
        <f t="shared" si="99"/>
        <v>0</v>
      </c>
      <c r="T2849" s="22">
        <f t="shared" si="100"/>
        <v>100</v>
      </c>
      <c r="U2849" s="5">
        <v>0</v>
      </c>
      <c r="V2849" s="10" t="s">
        <v>9530</v>
      </c>
    </row>
    <row r="2850" spans="1:22" s="4" customFormat="1" ht="51" x14ac:dyDescent="0.2">
      <c r="A2850" s="5" t="s">
        <v>8532</v>
      </c>
      <c r="B2850" s="5" t="s">
        <v>8532</v>
      </c>
      <c r="C2850" s="5" t="str">
        <f>+VLOOKUP(B2850,[2]Hoja1!$H$1:$I$5207,2,FALSE)</f>
        <v>CONTRATO DE PRESTACION DE SERVICIOS PROFESIONALES</v>
      </c>
      <c r="D2850" s="6" t="str">
        <f>+VLOOKUP(B2850,'[1]Contratistas-REP legal'!$C$1:$Z$3995,3,FALSE)</f>
        <v>VIVIANA MARCELA GONZALEZ AVILA</v>
      </c>
      <c r="E2850" s="6">
        <f>+VLOOKUP(B2850,'[1]Contratistas-REP legal'!$C$1:$Z$3995,5,FALSE)</f>
        <v>1023898257</v>
      </c>
      <c r="F2850" s="7" t="s">
        <v>829</v>
      </c>
      <c r="G2850" s="8">
        <f>+VLOOKUP(B2850,'[1]Contratistas-REP legal'!$C$1:$Z$3995,17,FALSE)</f>
        <v>0</v>
      </c>
      <c r="H2850" s="9" t="str">
        <f>+VLOOKUP(B2850,'[1]Contratos electrónicos SECOP II'!$D$1:$AZ$3653,33,FALSE)</f>
        <v>Prestar servicios profesionales al Instituto Distrital de las Artes - IDARTES, Subdirección de Formación Artística, en la gestión de trámites administrativos y de apoyo a la supervisión, en el marco del convenio suscrito entre el Instituto Distrital de las Artes - IDARTES y la Secretaría de Educación Distrital - SED, acorde con los requerimientos de la entidad.</v>
      </c>
      <c r="I2850" s="5" t="str">
        <f>+VLOOKUP(B2850,'[1]Contratos electrónicos SECOP II'!$D$1:$AZ$3653,23,FALSE)</f>
        <v>Inversión</v>
      </c>
      <c r="J2850" s="5"/>
      <c r="K2850" s="5" t="str">
        <f>+VLOOKUP(B2850,'[1]Contratos electrónicos SECOP II'!$D$1:$AZ$3653,26,FALSE)</f>
        <v>O23011733012024008608126</v>
      </c>
      <c r="L2850" s="11">
        <f>+VLOOKUP(B2850,'[1]Contratos electrónicos SECOP II'!$D$1:$AZ$3653,29,FALSE)</f>
        <v>19495000</v>
      </c>
      <c r="M2850" s="13">
        <v>45533</v>
      </c>
      <c r="N2850" s="13">
        <f>+VLOOKUP(B2850,'[1]Contratos electrónicos SECOP II'!$D$1:$AZ$3653,14,FALSE)</f>
        <v>45537</v>
      </c>
      <c r="O2850" s="13">
        <f>+VLOOKUP(B2850,'[1]Contratos electrónicos SECOP II'!$D$1:$AZ$3653,15,FALSE)</f>
        <v>45641</v>
      </c>
      <c r="P2850" s="15">
        <f t="shared" si="101"/>
        <v>105</v>
      </c>
      <c r="Q2850" s="11" t="s">
        <v>874</v>
      </c>
      <c r="R2850" s="11">
        <f>+VLOOKUP(B2850,[2]Hoja2!$A$3:$C$3503,3,FALSE)</f>
        <v>19495000</v>
      </c>
      <c r="S2850" s="11">
        <f t="shared" si="99"/>
        <v>0</v>
      </c>
      <c r="T2850" s="22">
        <f t="shared" si="100"/>
        <v>100</v>
      </c>
      <c r="U2850" s="5">
        <v>0</v>
      </c>
      <c r="V2850" s="10" t="s">
        <v>9531</v>
      </c>
    </row>
    <row r="2851" spans="1:22" s="4" customFormat="1" ht="51" x14ac:dyDescent="0.2">
      <c r="A2851" s="5" t="s">
        <v>8533</v>
      </c>
      <c r="B2851" s="5" t="s">
        <v>8533</v>
      </c>
      <c r="C2851" s="5" t="str">
        <f>+VLOOKUP(B2851,[2]Hoja1!$H$1:$I$5207,2,FALSE)</f>
        <v>CONTRATO DE PRESTACION DE SERVICIOS PROFESIONALES</v>
      </c>
      <c r="D2851" s="6" t="str">
        <f>+VLOOKUP(B2851,'[1]Contratistas-REP legal'!$C$1:$Z$3995,3,FALSE)</f>
        <v>DIANA MARCELA TAMAYO OSPINA</v>
      </c>
      <c r="E2851" s="6">
        <f>+VLOOKUP(B2851,'[1]Contratistas-REP legal'!$C$1:$Z$3995,5,FALSE)</f>
        <v>53100844</v>
      </c>
      <c r="F2851" s="7" t="s">
        <v>829</v>
      </c>
      <c r="G2851" s="8">
        <f>+VLOOKUP(B2851,'[1]Contratistas-REP legal'!$C$1:$Z$3995,17,FALSE)</f>
        <v>0</v>
      </c>
      <c r="H2851" s="9" t="str">
        <f>+VLOOKUP(B2851,'[1]Contratos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51" s="5" t="str">
        <f>+VLOOKUP(B2851,'[1]Contratos electrónicos SECOP II'!$D$1:$AZ$3653,23,FALSE)</f>
        <v>Inversión</v>
      </c>
      <c r="J2851" s="5"/>
      <c r="K2851" s="5" t="str">
        <f>+VLOOKUP(B2851,'[1]Contratos electrónicos SECOP II'!$D$1:$AZ$3653,26,FALSE)</f>
        <v>O23011733012024008608126</v>
      </c>
      <c r="L2851" s="11">
        <f>+VLOOKUP(B2851,'[1]Contratos electrónicos SECOP II'!$D$1:$AZ$3653,29,FALSE)</f>
        <v>10796940</v>
      </c>
      <c r="M2851" s="13">
        <v>45533</v>
      </c>
      <c r="N2851" s="13">
        <f>+VLOOKUP(B2851,'[1]Contratos electrónicos SECOP II'!$D$1:$AZ$3653,14,FALSE)</f>
        <v>45537</v>
      </c>
      <c r="O2851" s="13">
        <f>+VLOOKUP(B2851,'[1]Contratos electrónicos SECOP II'!$D$1:$AZ$3653,15,FALSE)</f>
        <v>45626</v>
      </c>
      <c r="P2851" s="15">
        <f t="shared" si="101"/>
        <v>90</v>
      </c>
      <c r="Q2851" s="11" t="s">
        <v>874</v>
      </c>
      <c r="R2851" s="11">
        <f>+VLOOKUP(B2851,[2]Hoja2!$A$3:$C$3503,3,FALSE)</f>
        <v>10796940</v>
      </c>
      <c r="S2851" s="11">
        <f t="shared" si="99"/>
        <v>0</v>
      </c>
      <c r="T2851" s="22">
        <f t="shared" si="100"/>
        <v>100</v>
      </c>
      <c r="U2851" s="5">
        <v>0</v>
      </c>
      <c r="V2851" s="10" t="s">
        <v>9532</v>
      </c>
    </row>
    <row r="2852" spans="1:22" s="4" customFormat="1" ht="51" x14ac:dyDescent="0.2">
      <c r="A2852" s="5" t="s">
        <v>8534</v>
      </c>
      <c r="B2852" s="5" t="s">
        <v>8534</v>
      </c>
      <c r="C2852" s="5" t="str">
        <f>+VLOOKUP(B2852,[2]Hoja1!$H$1:$I$5207,2,FALSE)</f>
        <v>CONTRATO DE PRESTACION DE SERVICIOS PROFESIONALES</v>
      </c>
      <c r="D2852" s="6" t="str">
        <f>+VLOOKUP(B2852,'[1]Contratistas-REP legal'!$C$1:$Z$3995,3,FALSE)</f>
        <v>LEIDY LORENA CUMBE AMEZQUITA</v>
      </c>
      <c r="E2852" s="6">
        <f>+VLOOKUP(B2852,'[1]Contratistas-REP legal'!$C$1:$Z$3995,5,FALSE)</f>
        <v>1075247233</v>
      </c>
      <c r="F2852" s="7" t="s">
        <v>829</v>
      </c>
      <c r="G2852" s="8">
        <f>+VLOOKUP(B2852,'[1]Contratistas-REP legal'!$C$1:$Z$3995,17,FALSE)</f>
        <v>0</v>
      </c>
      <c r="H2852" s="9" t="str">
        <f>+VLOOKUP(B2852,'[1]Contratos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52" s="5" t="str">
        <f>+VLOOKUP(B2852,'[1]Contratos electrónicos SECOP II'!$D$1:$AZ$3653,23,FALSE)</f>
        <v>Inversión</v>
      </c>
      <c r="J2852" s="5"/>
      <c r="K2852" s="5" t="str">
        <f>+VLOOKUP(B2852,'[1]Contratos electrónicos SECOP II'!$D$1:$AZ$3653,26,FALSE)</f>
        <v>O23011733012024008608126</v>
      </c>
      <c r="L2852" s="11">
        <f>+VLOOKUP(B2852,'[1]Contratos electrónicos SECOP II'!$D$1:$AZ$3653,29,FALSE)</f>
        <v>10796940</v>
      </c>
      <c r="M2852" s="13">
        <v>45533</v>
      </c>
      <c r="N2852" s="13">
        <f>+VLOOKUP(B2852,'[1]Contratos electrónicos SECOP II'!$D$1:$AZ$3653,14,FALSE)</f>
        <v>45537</v>
      </c>
      <c r="O2852" s="13">
        <f>+VLOOKUP(B2852,'[1]Contratos electrónicos SECOP II'!$D$1:$AZ$3653,15,FALSE)</f>
        <v>45626</v>
      </c>
      <c r="P2852" s="15">
        <f t="shared" si="101"/>
        <v>90</v>
      </c>
      <c r="Q2852" s="11" t="s">
        <v>874</v>
      </c>
      <c r="R2852" s="11">
        <f>+VLOOKUP(B2852,[2]Hoja2!$A$3:$C$3503,3,FALSE)</f>
        <v>10796940</v>
      </c>
      <c r="S2852" s="11">
        <f t="shared" si="99"/>
        <v>0</v>
      </c>
      <c r="T2852" s="22">
        <f t="shared" si="100"/>
        <v>100</v>
      </c>
      <c r="U2852" s="5">
        <v>0</v>
      </c>
      <c r="V2852" s="10" t="s">
        <v>9533</v>
      </c>
    </row>
    <row r="2853" spans="1:22" s="4" customFormat="1" ht="51" x14ac:dyDescent="0.2">
      <c r="A2853" s="5" t="s">
        <v>8535</v>
      </c>
      <c r="B2853" s="5" t="s">
        <v>8535</v>
      </c>
      <c r="C2853" s="5" t="str">
        <f>+VLOOKUP(B2853,[2]Hoja1!$H$1:$I$5207,2,FALSE)</f>
        <v>CONTRATO DE PRESTACION DE SERVICIOS PROFESIONALES</v>
      </c>
      <c r="D2853" s="6" t="str">
        <f>+VLOOKUP(B2853,'[1]Contratistas-REP legal'!$C$1:$Z$3995,3,FALSE)</f>
        <v>LINA MARIA HUESOS CIFUENTES</v>
      </c>
      <c r="E2853" s="6">
        <f>+VLOOKUP(B2853,'[1]Contratistas-REP legal'!$C$1:$Z$3995,5,FALSE)</f>
        <v>1022412072</v>
      </c>
      <c r="F2853" s="7" t="s">
        <v>829</v>
      </c>
      <c r="G2853" s="8">
        <f>+VLOOKUP(B2853,'[1]Contratistas-REP legal'!$C$1:$Z$3995,17,FALSE)</f>
        <v>0</v>
      </c>
      <c r="H2853" s="9" t="str">
        <f>+VLOOKUP(B2853,'[1]Contratos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53" s="5" t="str">
        <f>+VLOOKUP(B2853,'[1]Contratos electrónicos SECOP II'!$D$1:$AZ$3653,23,FALSE)</f>
        <v>Inversión</v>
      </c>
      <c r="J2853" s="5"/>
      <c r="K2853" s="5" t="str">
        <f>+VLOOKUP(B2853,'[1]Contratos electrónicos SECOP II'!$D$1:$AZ$3653,26,FALSE)</f>
        <v>O23011733012024008608126</v>
      </c>
      <c r="L2853" s="11">
        <f>+VLOOKUP(B2853,'[1]Contratos electrónicos SECOP II'!$D$1:$AZ$3653,29,FALSE)</f>
        <v>10796940</v>
      </c>
      <c r="M2853" s="13">
        <v>45533</v>
      </c>
      <c r="N2853" s="13">
        <f>+VLOOKUP(B2853,'[1]Contratos electrónicos SECOP II'!$D$1:$AZ$3653,14,FALSE)</f>
        <v>45537</v>
      </c>
      <c r="O2853" s="13">
        <f>+VLOOKUP(B2853,'[1]Contratos electrónicos SECOP II'!$D$1:$AZ$3653,15,FALSE)</f>
        <v>45626</v>
      </c>
      <c r="P2853" s="15">
        <f t="shared" si="101"/>
        <v>90</v>
      </c>
      <c r="Q2853" s="11" t="s">
        <v>874</v>
      </c>
      <c r="R2853" s="11">
        <f>+VLOOKUP(B2853,[2]Hoja2!$A$3:$C$3503,3,FALSE)</f>
        <v>10796940</v>
      </c>
      <c r="S2853" s="11">
        <f t="shared" si="99"/>
        <v>0</v>
      </c>
      <c r="T2853" s="22">
        <f t="shared" si="100"/>
        <v>100</v>
      </c>
      <c r="U2853" s="5">
        <v>0</v>
      </c>
      <c r="V2853" s="10" t="s">
        <v>9534</v>
      </c>
    </row>
    <row r="2854" spans="1:22" s="4" customFormat="1" ht="51" x14ac:dyDescent="0.2">
      <c r="A2854" s="5" t="s">
        <v>8536</v>
      </c>
      <c r="B2854" s="5" t="s">
        <v>8536</v>
      </c>
      <c r="C2854" s="5" t="str">
        <f>+VLOOKUP(B2854,[2]Hoja1!$H$1:$I$5207,2,FALSE)</f>
        <v>CONTRATO DE PRESTACION DE SERVICIOS PROFESIONALES</v>
      </c>
      <c r="D2854" s="6" t="str">
        <f>+VLOOKUP(B2854,'[1]Contratistas-REP legal'!$C$1:$Z$3995,3,FALSE)</f>
        <v>LISETH CATALINA BARRERA DONCEL</v>
      </c>
      <c r="E2854" s="6">
        <f>+VLOOKUP(B2854,'[1]Contratistas-REP legal'!$C$1:$Z$3995,5,FALSE)</f>
        <v>1000943003</v>
      </c>
      <c r="F2854" s="7" t="s">
        <v>829</v>
      </c>
      <c r="G2854" s="8">
        <f>+VLOOKUP(B2854,'[1]Contratistas-REP legal'!$C$1:$Z$3995,17,FALSE)</f>
        <v>0</v>
      </c>
      <c r="H2854" s="9" t="str">
        <f>+VLOOKUP(B2854,'[1]Contratos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54" s="5" t="str">
        <f>+VLOOKUP(B2854,'[1]Contratos electrónicos SECOP II'!$D$1:$AZ$3653,23,FALSE)</f>
        <v>Inversión</v>
      </c>
      <c r="J2854" s="5"/>
      <c r="K2854" s="5" t="str">
        <f>+VLOOKUP(B2854,'[1]Contratos electrónicos SECOP II'!$D$1:$AZ$3653,26,FALSE)</f>
        <v>O23011733012024008608126</v>
      </c>
      <c r="L2854" s="11">
        <f>+VLOOKUP(B2854,'[1]Contratos electrónicos SECOP II'!$D$1:$AZ$3653,29,FALSE)</f>
        <v>7213635</v>
      </c>
      <c r="M2854" s="13">
        <v>45533</v>
      </c>
      <c r="N2854" s="13">
        <f>+VLOOKUP(B2854,'[1]Contratos electrónicos SECOP II'!$D$1:$AZ$3653,14,FALSE)</f>
        <v>45537</v>
      </c>
      <c r="O2854" s="13">
        <f>+VLOOKUP(B2854,'[1]Contratos electrónicos SECOP II'!$D$1:$AZ$3653,15,FALSE)</f>
        <v>45626</v>
      </c>
      <c r="P2854" s="15">
        <f t="shared" si="101"/>
        <v>90</v>
      </c>
      <c r="Q2854" s="11" t="s">
        <v>874</v>
      </c>
      <c r="R2854" s="11">
        <f>+VLOOKUP(B2854,[2]Hoja2!$A$3:$C$3503,3,FALSE)</f>
        <v>7213635</v>
      </c>
      <c r="S2854" s="11">
        <f t="shared" si="99"/>
        <v>0</v>
      </c>
      <c r="T2854" s="22">
        <f t="shared" si="100"/>
        <v>100</v>
      </c>
      <c r="U2854" s="5">
        <v>0</v>
      </c>
      <c r="V2854" s="10" t="s">
        <v>9535</v>
      </c>
    </row>
    <row r="2855" spans="1:22" s="4" customFormat="1" ht="51" x14ac:dyDescent="0.2">
      <c r="A2855" s="5" t="s">
        <v>8537</v>
      </c>
      <c r="B2855" s="5" t="s">
        <v>8537</v>
      </c>
      <c r="C2855" s="5" t="str">
        <f>+VLOOKUP(B2855,[2]Hoja1!$H$1:$I$5207,2,FALSE)</f>
        <v>CONTRATO DE PRESTACION DE SERVICIOS DE APOYO A LA GESTION</v>
      </c>
      <c r="D2855" s="6" t="str">
        <f>+VLOOKUP(B2855,'[1]Contratistas-REP legal'!$C$1:$Z$3995,3,FALSE)</f>
        <v>JACKELINE ROJAS BARRETO</v>
      </c>
      <c r="E2855" s="6">
        <f>+VLOOKUP(B2855,'[1]Contratistas-REP legal'!$C$1:$Z$3995,5,FALSE)</f>
        <v>52888226</v>
      </c>
      <c r="F2855" s="7" t="s">
        <v>829</v>
      </c>
      <c r="G2855" s="8">
        <f>+VLOOKUP(B2855,'[1]Contratistas-REP legal'!$C$1:$Z$3995,17,FALSE)</f>
        <v>0</v>
      </c>
      <c r="H2855" s="9" t="str">
        <f>+VLOOKUP(B2855,'[1]Contratos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855" s="5" t="str">
        <f>+VLOOKUP(B2855,'[1]Contratos electrónicos SECOP II'!$D$1:$AZ$3653,23,FALSE)</f>
        <v>Inversión</v>
      </c>
      <c r="J2855" s="5"/>
      <c r="K2855" s="5" t="str">
        <f>+VLOOKUP(B2855,'[1]Contratos electrónicos SECOP II'!$D$1:$AZ$3653,26,FALSE)</f>
        <v>O23011733012024008608122</v>
      </c>
      <c r="L2855" s="11">
        <f>+VLOOKUP(B2855,'[1]Contratos electrónicos SECOP II'!$D$1:$AZ$3653,29,FALSE)</f>
        <v>12356498</v>
      </c>
      <c r="M2855" s="13">
        <v>45537</v>
      </c>
      <c r="N2855" s="13">
        <f>+VLOOKUP(B2855,'[1]Contratos electrónicos SECOP II'!$D$1:$AZ$3653,14,FALSE)</f>
        <v>45539</v>
      </c>
      <c r="O2855" s="13">
        <f>+VLOOKUP(B2855,'[1]Contratos electrónicos SECOP II'!$D$1:$AZ$3653,15,FALSE)</f>
        <v>45639</v>
      </c>
      <c r="P2855" s="15">
        <f t="shared" si="101"/>
        <v>101</v>
      </c>
      <c r="Q2855" s="11" t="s">
        <v>874</v>
      </c>
      <c r="R2855" s="11">
        <f>+VLOOKUP(B2855,[2]Hoja2!$A$3:$C$3503,3,FALSE)</f>
        <v>12356498</v>
      </c>
      <c r="S2855" s="11">
        <f t="shared" si="99"/>
        <v>0</v>
      </c>
      <c r="T2855" s="22">
        <f t="shared" si="100"/>
        <v>100</v>
      </c>
      <c r="U2855" s="5">
        <v>1</v>
      </c>
      <c r="V2855" s="10" t="s">
        <v>9536</v>
      </c>
    </row>
    <row r="2856" spans="1:22" s="4" customFormat="1" ht="63.75" x14ac:dyDescent="0.2">
      <c r="A2856" s="5" t="s">
        <v>8538</v>
      </c>
      <c r="B2856" s="5" t="s">
        <v>8538</v>
      </c>
      <c r="C2856" s="5" t="str">
        <f>+VLOOKUP(B2856,[2]Hoja1!$H$1:$I$5207,2,FALSE)</f>
        <v>CONTRATO DE PRESTACION DE SERVICIOS PROFESIONALES</v>
      </c>
      <c r="D2856" s="6" t="str">
        <f>+VLOOKUP(B2856,'[1]Contratistas-REP legal'!$C$1:$Z$3995,3,FALSE)</f>
        <v>SANTIAGO MORANTES GUIZA</v>
      </c>
      <c r="E2856" s="6">
        <f>+VLOOKUP(B2856,'[1]Contratistas-REP legal'!$C$1:$Z$3995,5,FALSE)</f>
        <v>1233695087</v>
      </c>
      <c r="F2856" s="7" t="s">
        <v>829</v>
      </c>
      <c r="G2856" s="8">
        <f>+VLOOKUP(B2856,'[1]Contratistas-REP legal'!$C$1:$Z$3995,17,FALSE)</f>
        <v>0</v>
      </c>
      <c r="H2856" s="9" t="str">
        <f>+VLOOKUP(B2856,'[1]Contratos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56" s="5" t="str">
        <f>+VLOOKUP(B2856,'[1]Contratos electrónicos SECOP II'!$D$1:$AZ$3653,23,FALSE)</f>
        <v>Inversión</v>
      </c>
      <c r="J2856" s="5"/>
      <c r="K2856" s="5" t="str">
        <f>+VLOOKUP(B2856,'[1]Contratos electrónicos SECOP II'!$D$1:$AZ$3653,26,FALSE)</f>
        <v>O23011733012024008608126</v>
      </c>
      <c r="L2856" s="11">
        <f>+VLOOKUP(B2856,'[1]Contratos electrónicos SECOP II'!$D$1:$AZ$3653,29,FALSE)</f>
        <v>7213635</v>
      </c>
      <c r="M2856" s="13">
        <v>45534</v>
      </c>
      <c r="N2856" s="13">
        <f>+VLOOKUP(B2856,'[1]Contratos electrónicos SECOP II'!$D$1:$AZ$3653,14,FALSE)</f>
        <v>45537</v>
      </c>
      <c r="O2856" s="13">
        <f>+VLOOKUP(B2856,'[1]Contratos electrónicos SECOP II'!$D$1:$AZ$3653,15,FALSE)</f>
        <v>45626</v>
      </c>
      <c r="P2856" s="15">
        <f t="shared" si="101"/>
        <v>90</v>
      </c>
      <c r="Q2856" s="11" t="s">
        <v>874</v>
      </c>
      <c r="R2856" s="11">
        <f>+VLOOKUP(B2856,[2]Hoja2!$A$3:$C$3503,3,FALSE)</f>
        <v>7213635</v>
      </c>
      <c r="S2856" s="11">
        <f t="shared" si="99"/>
        <v>0</v>
      </c>
      <c r="T2856" s="22">
        <f t="shared" si="100"/>
        <v>100</v>
      </c>
      <c r="U2856" s="5">
        <v>0</v>
      </c>
      <c r="V2856" s="10" t="s">
        <v>9537</v>
      </c>
    </row>
    <row r="2857" spans="1:22" s="4" customFormat="1" ht="63.75" x14ac:dyDescent="0.2">
      <c r="A2857" s="5" t="s">
        <v>8539</v>
      </c>
      <c r="B2857" s="5" t="s">
        <v>8539</v>
      </c>
      <c r="C2857" s="5" t="str">
        <f>+VLOOKUP(B2857,[2]Hoja1!$H$1:$I$5207,2,FALSE)</f>
        <v>CONTRATO DE PRESTACION DE SERVICIOS PROFESIONALES</v>
      </c>
      <c r="D2857" s="6" t="str">
        <f>+VLOOKUP(B2857,'[1]Contratistas-REP legal'!$C$1:$Z$3995,3,FALSE)</f>
        <v>PAOLA ANDREA HERRERA MEJIA</v>
      </c>
      <c r="E2857" s="6">
        <f>+VLOOKUP(B2857,'[1]Contratistas-REP legal'!$C$1:$Z$3995,5,FALSE)</f>
        <v>52087185</v>
      </c>
      <c r="F2857" s="7" t="s">
        <v>829</v>
      </c>
      <c r="G2857" s="8">
        <f>+VLOOKUP(B2857,'[1]Contratistas-REP legal'!$C$1:$Z$3995,17,FALSE)</f>
        <v>0</v>
      </c>
      <c r="H2857" s="9" t="str">
        <f>+VLOOKUP(B2857,'[1]Contratos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57" s="5" t="str">
        <f>+VLOOKUP(B2857,'[1]Contratos electrónicos SECOP II'!$D$1:$AZ$3653,23,FALSE)</f>
        <v>Inversión</v>
      </c>
      <c r="J2857" s="5"/>
      <c r="K2857" s="5" t="str">
        <f>+VLOOKUP(B2857,'[1]Contratos electrónicos SECOP II'!$D$1:$AZ$3653,26,FALSE)</f>
        <v>O23011733012024008608126</v>
      </c>
      <c r="L2857" s="11">
        <f>+VLOOKUP(B2857,'[1]Contratos electrónicos SECOP II'!$D$1:$AZ$3653,29,FALSE)</f>
        <v>10796940</v>
      </c>
      <c r="M2857" s="13">
        <v>45534</v>
      </c>
      <c r="N2857" s="13">
        <f>+VLOOKUP(B2857,'[1]Contratos electrónicos SECOP II'!$D$1:$AZ$3653,14,FALSE)</f>
        <v>45537</v>
      </c>
      <c r="O2857" s="13">
        <f>+VLOOKUP(B2857,'[1]Contratos electrónicos SECOP II'!$D$1:$AZ$3653,15,FALSE)</f>
        <v>45626</v>
      </c>
      <c r="P2857" s="15">
        <f t="shared" si="101"/>
        <v>90</v>
      </c>
      <c r="Q2857" s="11" t="s">
        <v>874</v>
      </c>
      <c r="R2857" s="11">
        <f>+VLOOKUP(B2857,[2]Hoja2!$A$3:$C$3503,3,FALSE)</f>
        <v>10796940</v>
      </c>
      <c r="S2857" s="11">
        <f t="shared" si="99"/>
        <v>0</v>
      </c>
      <c r="T2857" s="22">
        <f t="shared" si="100"/>
        <v>100</v>
      </c>
      <c r="U2857" s="5">
        <v>0</v>
      </c>
      <c r="V2857" s="10" t="s">
        <v>9538</v>
      </c>
    </row>
    <row r="2858" spans="1:22" s="4" customFormat="1" ht="51" x14ac:dyDescent="0.2">
      <c r="A2858" s="5" t="s">
        <v>8540</v>
      </c>
      <c r="B2858" s="5" t="s">
        <v>8540</v>
      </c>
      <c r="C2858" s="5" t="str">
        <f>+VLOOKUP(B2858,[2]Hoja1!$H$1:$I$5207,2,FALSE)</f>
        <v>CONTRATO DE PRESTACION DE SERVICIOS DE APOYO A LA GESTION</v>
      </c>
      <c r="D2858" s="6" t="str">
        <f>+VLOOKUP(B2858,'[1]Contratistas-REP legal'!$C$1:$Z$3995,3,FALSE)</f>
        <v>INDIRA LORENA CERPA GRANDA</v>
      </c>
      <c r="E2858" s="6">
        <f>+VLOOKUP(B2858,'[1]Contratistas-REP legal'!$C$1:$Z$3995,5,FALSE)</f>
        <v>1148707103</v>
      </c>
      <c r="F2858" s="7" t="s">
        <v>829</v>
      </c>
      <c r="G2858" s="8">
        <f>+VLOOKUP(B2858,'[1]Contratistas-REP legal'!$C$1:$Z$3995,17,FALSE)</f>
        <v>0</v>
      </c>
      <c r="H2858" s="9" t="str">
        <f>+VLOOKUP(B2858,'[1]Contratos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
      <c r="I2858" s="5" t="str">
        <f>+VLOOKUP(B2858,'[1]Contratos electrónicos SECOP II'!$D$1:$AZ$3653,23,FALSE)</f>
        <v>Inversión</v>
      </c>
      <c r="J2858" s="5"/>
      <c r="K2858" s="5" t="str">
        <f>+VLOOKUP(B2858,'[1]Contratos electrónicos SECOP II'!$D$1:$AZ$3653,26,FALSE)</f>
        <v>O23011733012024008608126</v>
      </c>
      <c r="L2858" s="11">
        <f>+VLOOKUP(B2858,'[1]Contratos electrónicos SECOP II'!$D$1:$AZ$3653,29,FALSE)</f>
        <v>7179150</v>
      </c>
      <c r="M2858" s="13">
        <v>45534</v>
      </c>
      <c r="N2858" s="13">
        <f>+VLOOKUP(B2858,'[1]Contratos electrónicos SECOP II'!$D$1:$AZ$3653,14,FALSE)</f>
        <v>45537</v>
      </c>
      <c r="O2858" s="13">
        <f>+VLOOKUP(B2858,'[1]Contratos electrónicos SECOP II'!$D$1:$AZ$3653,15,FALSE)</f>
        <v>45626</v>
      </c>
      <c r="P2858" s="15">
        <f t="shared" si="101"/>
        <v>90</v>
      </c>
      <c r="Q2858" s="11" t="s">
        <v>874</v>
      </c>
      <c r="R2858" s="11">
        <f>+VLOOKUP(B2858,[2]Hoja2!$A$3:$C$3503,3,FALSE)</f>
        <v>7179150</v>
      </c>
      <c r="S2858" s="11">
        <f t="shared" si="99"/>
        <v>0</v>
      </c>
      <c r="T2858" s="22">
        <f t="shared" si="100"/>
        <v>100</v>
      </c>
      <c r="U2858" s="5">
        <v>0</v>
      </c>
      <c r="V2858" s="10" t="s">
        <v>9539</v>
      </c>
    </row>
    <row r="2859" spans="1:22" s="4" customFormat="1" ht="51" x14ac:dyDescent="0.2">
      <c r="A2859" s="5" t="s">
        <v>8541</v>
      </c>
      <c r="B2859" s="5" t="s">
        <v>8541</v>
      </c>
      <c r="C2859" s="5" t="str">
        <f>+VLOOKUP(B2859,[2]Hoja1!$H$1:$I$5207,2,FALSE)</f>
        <v>CONTRATO DE PRESTACION DE SERVICIOS PROFESIONALES</v>
      </c>
      <c r="D2859" s="6" t="str">
        <f>+VLOOKUP(B2859,'[1]Contratistas-REP legal'!$C$1:$Z$3995,3,FALSE)</f>
        <v>TANIA ALEJANDRA MONTENEGRO POVEDA</v>
      </c>
      <c r="E2859" s="6">
        <f>+VLOOKUP(B2859,'[1]Contratistas-REP legal'!$C$1:$Z$3995,5,FALSE)</f>
        <v>1010241255</v>
      </c>
      <c r="F2859" s="7" t="s">
        <v>829</v>
      </c>
      <c r="G2859" s="8">
        <f>+VLOOKUP(B2859,'[1]Contratistas-REP legal'!$C$1:$Z$3995,17,FALSE)</f>
        <v>0</v>
      </c>
      <c r="H2859" s="9" t="str">
        <f>+VLOOKUP(B2859,'[1]Contratos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v>
      </c>
      <c r="I2859" s="5" t="str">
        <f>+VLOOKUP(B2859,'[1]Contratos electrónicos SECOP II'!$D$1:$AZ$3653,23,FALSE)</f>
        <v>Inversión</v>
      </c>
      <c r="J2859" s="5"/>
      <c r="K2859" s="5" t="str">
        <f>+VLOOKUP(B2859,'[1]Contratos electrónicos SECOP II'!$D$1:$AZ$3653,26,FALSE)</f>
        <v>O23011733012024008608126</v>
      </c>
      <c r="L2859" s="11">
        <f>+VLOOKUP(B2859,'[1]Contratos electrónicos SECOP II'!$D$1:$AZ$3653,29,FALSE)</f>
        <v>10796940</v>
      </c>
      <c r="M2859" s="13">
        <v>45534</v>
      </c>
      <c r="N2859" s="13">
        <f>+VLOOKUP(B2859,'[1]Contratos electrónicos SECOP II'!$D$1:$AZ$3653,14,FALSE)</f>
        <v>45537</v>
      </c>
      <c r="O2859" s="13">
        <f>+VLOOKUP(B2859,'[1]Contratos electrónicos SECOP II'!$D$1:$AZ$3653,15,FALSE)</f>
        <v>45626</v>
      </c>
      <c r="P2859" s="15">
        <f t="shared" si="101"/>
        <v>90</v>
      </c>
      <c r="Q2859" s="11" t="s">
        <v>874</v>
      </c>
      <c r="R2859" s="11">
        <f>+VLOOKUP(B2859,[2]Hoja2!$A$3:$C$3503,3,FALSE)</f>
        <v>10796940</v>
      </c>
      <c r="S2859" s="11">
        <f t="shared" si="99"/>
        <v>0</v>
      </c>
      <c r="T2859" s="22">
        <f t="shared" si="100"/>
        <v>100</v>
      </c>
      <c r="U2859" s="5">
        <v>0</v>
      </c>
      <c r="V2859" s="10" t="s">
        <v>9540</v>
      </c>
    </row>
    <row r="2860" spans="1:22" s="4" customFormat="1" ht="51" x14ac:dyDescent="0.2">
      <c r="A2860" s="5" t="s">
        <v>8542</v>
      </c>
      <c r="B2860" s="5" t="s">
        <v>8542</v>
      </c>
      <c r="C2860" s="5" t="str">
        <f>+VLOOKUP(B2860,[2]Hoja1!$H$1:$I$5207,2,FALSE)</f>
        <v>CONTRATO DE PRESTACION DE SERVICIOS DE APOYO A LA GESTION</v>
      </c>
      <c r="D2860" s="6" t="str">
        <f>+VLOOKUP(B2860,'[1]Contratistas-REP legal'!$C$1:$Z$3995,3,FALSE)</f>
        <v>ORIANA GARZON MARTINEZ</v>
      </c>
      <c r="E2860" s="6">
        <f>+VLOOKUP(B2860,'[1]Contratistas-REP legal'!$C$1:$Z$3995,5,FALSE)</f>
        <v>1076623784</v>
      </c>
      <c r="F2860" s="7" t="s">
        <v>829</v>
      </c>
      <c r="G2860" s="8">
        <f>+VLOOKUP(B2860,'[1]Contratistas-REP legal'!$C$1:$Z$3995,17,FALSE)</f>
        <v>0</v>
      </c>
      <c r="H2860" s="9" t="str">
        <f>+VLOOKUP(B2860,'[1]Contratos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
      <c r="I2860" s="5" t="str">
        <f>+VLOOKUP(B2860,'[1]Contratos electrónicos SECOP II'!$D$1:$AZ$3653,23,FALSE)</f>
        <v>Inversión</v>
      </c>
      <c r="J2860" s="5"/>
      <c r="K2860" s="5" t="str">
        <f>+VLOOKUP(B2860,'[1]Contratos electrónicos SECOP II'!$D$1:$AZ$3653,26,FALSE)</f>
        <v>O23011733012024008608126</v>
      </c>
      <c r="L2860" s="11">
        <f>+VLOOKUP(B2860,'[1]Contratos electrónicos SECOP II'!$D$1:$AZ$3653,29,FALSE)</f>
        <v>7179150</v>
      </c>
      <c r="M2860" s="13">
        <v>45534</v>
      </c>
      <c r="N2860" s="13">
        <f>+VLOOKUP(B2860,'[1]Contratos electrónicos SECOP II'!$D$1:$AZ$3653,14,FALSE)</f>
        <v>45537</v>
      </c>
      <c r="O2860" s="13">
        <f>+VLOOKUP(B2860,'[1]Contratos electrónicos SECOP II'!$D$1:$AZ$3653,15,FALSE)</f>
        <v>45626</v>
      </c>
      <c r="P2860" s="15">
        <f t="shared" si="101"/>
        <v>90</v>
      </c>
      <c r="Q2860" s="11" t="s">
        <v>874</v>
      </c>
      <c r="R2860" s="11">
        <f>+VLOOKUP(B2860,[2]Hoja2!$A$3:$C$3503,3,FALSE)</f>
        <v>7179150</v>
      </c>
      <c r="S2860" s="11">
        <f t="shared" si="99"/>
        <v>0</v>
      </c>
      <c r="T2860" s="22">
        <f t="shared" si="100"/>
        <v>100</v>
      </c>
      <c r="U2860" s="5">
        <v>0</v>
      </c>
      <c r="V2860" s="10" t="s">
        <v>9541</v>
      </c>
    </row>
    <row r="2861" spans="1:22" s="4" customFormat="1" ht="51" x14ac:dyDescent="0.2">
      <c r="A2861" s="5" t="s">
        <v>8543</v>
      </c>
      <c r="B2861" s="5" t="s">
        <v>8543</v>
      </c>
      <c r="C2861" s="5" t="str">
        <f>+VLOOKUP(B2861,[2]Hoja1!$H$1:$I$5207,2,FALSE)</f>
        <v>CONTRATO DE PRESTACION DE SERVICIOS PROFESIONALES</v>
      </c>
      <c r="D2861" s="6" t="str">
        <f>+VLOOKUP(B2861,'[1]Contratistas-REP legal'!$C$1:$Z$3995,3,FALSE)</f>
        <v>KAREN VIVIANA BERNAL MELO</v>
      </c>
      <c r="E2861" s="6">
        <f>+VLOOKUP(B2861,'[1]Contratistas-REP legal'!$C$1:$Z$3995,5,FALSE)</f>
        <v>1014229208</v>
      </c>
      <c r="F2861" s="7" t="s">
        <v>829</v>
      </c>
      <c r="G2861" s="8">
        <f>+VLOOKUP(B2861,'[1]Contratistas-REP legal'!$C$1:$Z$3995,17,FALSE)</f>
        <v>0</v>
      </c>
      <c r="H2861" s="9" t="str">
        <f>+VLOOKUP(B2861,'[1]Contratos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61" s="5" t="str">
        <f>+VLOOKUP(B2861,'[1]Contratos electrónicos SECOP II'!$D$1:$AZ$3653,23,FALSE)</f>
        <v>Inversión</v>
      </c>
      <c r="J2861" s="5"/>
      <c r="K2861" s="5" t="str">
        <f>+VLOOKUP(B2861,'[1]Contratos electrónicos SECOP II'!$D$1:$AZ$3653,26,FALSE)</f>
        <v>O23011733012024008608126</v>
      </c>
      <c r="L2861" s="11">
        <f>+VLOOKUP(B2861,'[1]Contratos electrónicos SECOP II'!$D$1:$AZ$3653,29,FALSE)</f>
        <v>7213635</v>
      </c>
      <c r="M2861" s="13">
        <v>45534</v>
      </c>
      <c r="N2861" s="13">
        <f>+VLOOKUP(B2861,'[1]Contratos electrónicos SECOP II'!$D$1:$AZ$3653,14,FALSE)</f>
        <v>45537</v>
      </c>
      <c r="O2861" s="13">
        <f>+VLOOKUP(B2861,'[1]Contratos electrónicos SECOP II'!$D$1:$AZ$3653,15,FALSE)</f>
        <v>45626</v>
      </c>
      <c r="P2861" s="15">
        <f t="shared" si="101"/>
        <v>90</v>
      </c>
      <c r="Q2861" s="11" t="s">
        <v>874</v>
      </c>
      <c r="R2861" s="11">
        <f>+VLOOKUP(B2861,[2]Hoja2!$A$3:$C$3503,3,FALSE)</f>
        <v>7213635</v>
      </c>
      <c r="S2861" s="11">
        <f t="shared" si="99"/>
        <v>0</v>
      </c>
      <c r="T2861" s="22">
        <f t="shared" si="100"/>
        <v>100</v>
      </c>
      <c r="U2861" s="5">
        <v>0</v>
      </c>
      <c r="V2861" s="10" t="s">
        <v>9542</v>
      </c>
    </row>
    <row r="2862" spans="1:22" s="4" customFormat="1" ht="51" x14ac:dyDescent="0.2">
      <c r="A2862" s="5" t="s">
        <v>8544</v>
      </c>
      <c r="B2862" s="5" t="s">
        <v>8544</v>
      </c>
      <c r="C2862" s="5" t="str">
        <f>+VLOOKUP(B2862,[2]Hoja1!$H$1:$I$5207,2,FALSE)</f>
        <v>CONTRATO DE PRESTACION DE SERVICIOS PROFESIONALES</v>
      </c>
      <c r="D2862" s="6" t="str">
        <f>+VLOOKUP(B2862,'[1]Contratistas-REP legal'!$C$1:$Z$3995,3,FALSE)</f>
        <v>JHOANA MARICELA URQUIJO RAMIREZ</v>
      </c>
      <c r="E2862" s="6">
        <f>+VLOOKUP(B2862,'[1]Contratistas-REP legal'!$C$1:$Z$3995,5,FALSE)</f>
        <v>1031165998</v>
      </c>
      <c r="F2862" s="7" t="s">
        <v>829</v>
      </c>
      <c r="G2862" s="8">
        <f>+VLOOKUP(B2862,'[1]Contratistas-REP legal'!$C$1:$Z$3995,17,FALSE)</f>
        <v>0</v>
      </c>
      <c r="H2862" s="9" t="str">
        <f>+VLOOKUP(B2862,'[1]Contratos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62" s="5" t="str">
        <f>+VLOOKUP(B2862,'[1]Contratos electrónicos SECOP II'!$D$1:$AZ$3653,23,FALSE)</f>
        <v>Inversión</v>
      </c>
      <c r="J2862" s="5"/>
      <c r="K2862" s="5" t="str">
        <f>+VLOOKUP(B2862,'[1]Contratos electrónicos SECOP II'!$D$1:$AZ$3653,26,FALSE)</f>
        <v>O23011733012024008608126</v>
      </c>
      <c r="L2862" s="11">
        <f>+VLOOKUP(B2862,'[1]Contratos electrónicos SECOP II'!$D$1:$AZ$3653,29,FALSE)</f>
        <v>10796940</v>
      </c>
      <c r="M2862" s="13">
        <v>45533</v>
      </c>
      <c r="N2862" s="13">
        <f>+VLOOKUP(B2862,'[1]Contratos electrónicos SECOP II'!$D$1:$AZ$3653,14,FALSE)</f>
        <v>45537</v>
      </c>
      <c r="O2862" s="13">
        <f>+VLOOKUP(B2862,'[1]Contratos electrónicos SECOP II'!$D$1:$AZ$3653,15,FALSE)</f>
        <v>45626</v>
      </c>
      <c r="P2862" s="15">
        <f t="shared" si="101"/>
        <v>90</v>
      </c>
      <c r="Q2862" s="11" t="s">
        <v>874</v>
      </c>
      <c r="R2862" s="11">
        <f>+VLOOKUP(B2862,[2]Hoja2!$A$3:$C$3503,3,FALSE)</f>
        <v>10796940</v>
      </c>
      <c r="S2862" s="11">
        <f t="shared" si="99"/>
        <v>0</v>
      </c>
      <c r="T2862" s="22">
        <f t="shared" si="100"/>
        <v>100</v>
      </c>
      <c r="U2862" s="5">
        <v>0</v>
      </c>
      <c r="V2862" s="10" t="s">
        <v>9543</v>
      </c>
    </row>
    <row r="2863" spans="1:22" s="4" customFormat="1" ht="51" x14ac:dyDescent="0.2">
      <c r="A2863" s="5" t="s">
        <v>8545</v>
      </c>
      <c r="B2863" s="5" t="s">
        <v>8545</v>
      </c>
      <c r="C2863" s="5" t="str">
        <f>+VLOOKUP(B2863,[2]Hoja1!$H$1:$I$5207,2,FALSE)</f>
        <v>CONTRATO DE PRESTACION DE SERVICIOS DE APOYO A LA GESTION</v>
      </c>
      <c r="D2863" s="6" t="str">
        <f>+VLOOKUP(B2863,'[1]Contratistas-REP legal'!$C$1:$Z$3995,3,FALSE)</f>
        <v>SAUL ANDRES PEÑARANDA MALDONADO</v>
      </c>
      <c r="E2863" s="6">
        <f>+VLOOKUP(B2863,'[1]Contratistas-REP legal'!$C$1:$Z$3995,5,FALSE)</f>
        <v>1030620084</v>
      </c>
      <c r="F2863" s="7" t="s">
        <v>829</v>
      </c>
      <c r="G2863" s="8">
        <f>+VLOOKUP(B2863,'[1]Contratistas-REP legal'!$C$1:$Z$3995,17,FALSE)</f>
        <v>0</v>
      </c>
      <c r="H2863" s="9" t="str">
        <f>+VLOOKUP(B2863,'[1]Contratos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63" s="5" t="str">
        <f>+VLOOKUP(B2863,'[1]Contratos electrónicos SECOP II'!$D$1:$AZ$3653,23,FALSE)</f>
        <v>Inversión</v>
      </c>
      <c r="J2863" s="5"/>
      <c r="K2863" s="5" t="str">
        <f>+VLOOKUP(B2863,'[1]Contratos electrónicos SECOP II'!$D$1:$AZ$3653,26,FALSE)</f>
        <v>O23011733012024008608126</v>
      </c>
      <c r="L2863" s="11">
        <f>+VLOOKUP(B2863,'[1]Contratos electrónicos SECOP II'!$D$1:$AZ$3653,29,FALSE)</f>
        <v>10796940</v>
      </c>
      <c r="M2863" s="13">
        <v>45534</v>
      </c>
      <c r="N2863" s="13">
        <f>+VLOOKUP(B2863,'[1]Contratos electrónicos SECOP II'!$D$1:$AZ$3653,14,FALSE)</f>
        <v>45537</v>
      </c>
      <c r="O2863" s="13">
        <f>+VLOOKUP(B2863,'[1]Contratos electrónicos SECOP II'!$D$1:$AZ$3653,15,FALSE)</f>
        <v>45626</v>
      </c>
      <c r="P2863" s="15">
        <f t="shared" si="101"/>
        <v>90</v>
      </c>
      <c r="Q2863" s="11" t="s">
        <v>874</v>
      </c>
      <c r="R2863" s="11">
        <f>+VLOOKUP(B2863,[2]Hoja2!$A$3:$C$3503,3,FALSE)</f>
        <v>10796940</v>
      </c>
      <c r="S2863" s="11">
        <f t="shared" si="99"/>
        <v>0</v>
      </c>
      <c r="T2863" s="22">
        <f t="shared" si="100"/>
        <v>100</v>
      </c>
      <c r="U2863" s="5">
        <v>0</v>
      </c>
      <c r="V2863" s="10" t="s">
        <v>9544</v>
      </c>
    </row>
    <row r="2864" spans="1:22" s="4" customFormat="1" ht="51" x14ac:dyDescent="0.2">
      <c r="A2864" s="5" t="s">
        <v>8546</v>
      </c>
      <c r="B2864" s="5" t="s">
        <v>8546</v>
      </c>
      <c r="C2864" s="5" t="str">
        <f>+VLOOKUP(B2864,[2]Hoja1!$H$1:$I$5207,2,FALSE)</f>
        <v>CONTRATO DE PRESTACION DE SERVICIOS PROFESIONALES</v>
      </c>
      <c r="D2864" s="6" t="str">
        <f>+VLOOKUP(B2864,'[1]Contratistas-REP legal'!$C$1:$Z$3995,3,FALSE)</f>
        <v>ELVIS JOHAN MERCHAN JULIO</v>
      </c>
      <c r="E2864" s="6">
        <f>+VLOOKUP(B2864,'[1]Contratistas-REP legal'!$C$1:$Z$3995,5,FALSE)</f>
        <v>1023872661</v>
      </c>
      <c r="F2864" s="7" t="s">
        <v>829</v>
      </c>
      <c r="G2864" s="8">
        <f>+VLOOKUP(B2864,'[1]Contratistas-REP legal'!$C$1:$Z$3995,17,FALSE)</f>
        <v>0</v>
      </c>
      <c r="H2864" s="9" t="str">
        <f>+VLOOKUP(B2864,'[1]Contratos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64" s="5" t="str">
        <f>+VLOOKUP(B2864,'[1]Contratos electrónicos SECOP II'!$D$1:$AZ$3653,23,FALSE)</f>
        <v>Inversión</v>
      </c>
      <c r="J2864" s="5"/>
      <c r="K2864" s="5" t="str">
        <f>+VLOOKUP(B2864,'[1]Contratos electrónicos SECOP II'!$D$1:$AZ$3653,26,FALSE)</f>
        <v>O23011733012024008608126</v>
      </c>
      <c r="L2864" s="11">
        <f>+VLOOKUP(B2864,'[1]Contratos electrónicos SECOP II'!$D$1:$AZ$3653,29,FALSE)</f>
        <v>10796940</v>
      </c>
      <c r="M2864" s="13">
        <v>45533</v>
      </c>
      <c r="N2864" s="13">
        <f>+VLOOKUP(B2864,'[1]Contratos electrónicos SECOP II'!$D$1:$AZ$3653,14,FALSE)</f>
        <v>45537</v>
      </c>
      <c r="O2864" s="13">
        <f>+VLOOKUP(B2864,'[1]Contratos electrónicos SECOP II'!$D$1:$AZ$3653,15,FALSE)</f>
        <v>45626</v>
      </c>
      <c r="P2864" s="15">
        <f t="shared" si="101"/>
        <v>90</v>
      </c>
      <c r="Q2864" s="11" t="s">
        <v>874</v>
      </c>
      <c r="R2864" s="11">
        <f>+VLOOKUP(B2864,[2]Hoja2!$A$3:$C$3503,3,FALSE)</f>
        <v>10796940</v>
      </c>
      <c r="S2864" s="11">
        <f t="shared" si="99"/>
        <v>0</v>
      </c>
      <c r="T2864" s="22">
        <f t="shared" si="100"/>
        <v>100</v>
      </c>
      <c r="U2864" s="5">
        <v>0</v>
      </c>
      <c r="V2864" s="10" t="s">
        <v>9545</v>
      </c>
    </row>
    <row r="2865" spans="1:22" s="4" customFormat="1" ht="51" x14ac:dyDescent="0.2">
      <c r="A2865" s="5" t="s">
        <v>8547</v>
      </c>
      <c r="B2865" s="5" t="s">
        <v>8547</v>
      </c>
      <c r="C2865" s="5"/>
      <c r="D2865" s="6" t="str">
        <f>+VLOOKUP(B2865,'[1]Contratistas-REP legal'!$C$1:$Z$3995,3,FALSE)</f>
        <v>TRAMA ASOCIACION CULTURAL</v>
      </c>
      <c r="E2865" s="6">
        <f>+VLOOKUP(B2865,'[1]Contratistas-REP legal'!$C$1:$Z$3995,5,FALSE)</f>
        <v>901345032</v>
      </c>
      <c r="F2865" s="7" t="s">
        <v>829</v>
      </c>
      <c r="G2865" s="8">
        <f>+VLOOKUP(B2865,'[1]Contratistas-REP legal'!$C$1:$Z$3995,17,FALSE)</f>
        <v>0</v>
      </c>
      <c r="H2865" s="9" t="str">
        <f>+VLOOKUP(B2865,'[1]Contratos electrónicos SECOP II'!$D$1:$AZ$3653,33,FALSE)</f>
        <v>Prestar servicios de distribución de contenidos audiovisuales al Instituto Distrital de las Artes - Idartes, para exhibición del material que se proyectará en los equipamientos culturales, de acuerdo con la programación definida por la entidad</v>
      </c>
      <c r="I2865" s="5" t="str">
        <f>+VLOOKUP(B2865,'[1]Contratos electrónicos SECOP II'!$D$1:$AZ$3653,23,FALSE)</f>
        <v>N/A</v>
      </c>
      <c r="J2865" s="5" t="s">
        <v>830</v>
      </c>
      <c r="K2865" s="5" t="str">
        <f>+VLOOKUP(B2865,'[1]Contratos electrónicos SECOP II'!$D$1:$AZ$3653,26,FALSE)</f>
        <v>N/A - Valor Cero / Coproducción</v>
      </c>
      <c r="L2865" s="11">
        <f>+VLOOKUP(B2865,'[1]Contratos electrónicos SECOP II'!$D$1:$AZ$3653,29,FALSE)</f>
        <v>0</v>
      </c>
      <c r="M2865" s="13">
        <v>45534</v>
      </c>
      <c r="N2865" s="13">
        <f>+VLOOKUP(B2865,'[1]Contratos electrónicos SECOP II'!$D$1:$AZ$3653,14,FALSE)</f>
        <v>45534</v>
      </c>
      <c r="O2865" s="13">
        <f>+VLOOKUP(B2865,'[1]Contratos electrónicos SECOP II'!$D$1:$AZ$3653,15,FALSE)</f>
        <v>46996</v>
      </c>
      <c r="P2865" s="15">
        <f t="shared" si="101"/>
        <v>1463</v>
      </c>
      <c r="Q2865" s="11" t="s">
        <v>874</v>
      </c>
      <c r="R2865" s="11">
        <v>0</v>
      </c>
      <c r="S2865" s="11">
        <f t="shared" si="99"/>
        <v>0</v>
      </c>
      <c r="T2865" s="22" t="s">
        <v>830</v>
      </c>
      <c r="U2865" s="5">
        <v>0</v>
      </c>
      <c r="V2865" s="10" t="s">
        <v>9546</v>
      </c>
    </row>
    <row r="2866" spans="1:22" s="4" customFormat="1" ht="51" x14ac:dyDescent="0.2">
      <c r="A2866" s="5" t="s">
        <v>8548</v>
      </c>
      <c r="B2866" s="5" t="s">
        <v>8548</v>
      </c>
      <c r="C2866" s="5" t="str">
        <f>+VLOOKUP(B2866,[2]Hoja1!$H$1:$I$5207,2,FALSE)</f>
        <v>CONTRATO DE PRESTACION DE SERVICIOS PROFESIONALES</v>
      </c>
      <c r="D2866" s="6" t="str">
        <f>+VLOOKUP(B2866,'[1]Contratistas-REP legal'!$C$1:$Z$3995,3,FALSE)</f>
        <v>EUGENIO ANDRES DUARTE BENAVIDES</v>
      </c>
      <c r="E2866" s="6">
        <f>+VLOOKUP(B2866,'[1]Contratistas-REP legal'!$C$1:$Z$3995,5,FALSE)</f>
        <v>1126254856</v>
      </c>
      <c r="F2866" s="7" t="s">
        <v>829</v>
      </c>
      <c r="G2866" s="8">
        <f>+VLOOKUP(B2866,'[1]Contratistas-REP legal'!$C$1:$Z$3995,17,FALSE)</f>
        <v>0</v>
      </c>
      <c r="H2866" s="9" t="str">
        <f>+VLOOKUP(B2866,'[1]Contratos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866" s="5" t="str">
        <f>+VLOOKUP(B2866,'[1]Contratos electrónicos SECOP II'!$D$1:$AZ$3653,23,FALSE)</f>
        <v>Inversión</v>
      </c>
      <c r="J2866" s="5"/>
      <c r="K2866" s="5" t="str">
        <f>+VLOOKUP(B2866,'[1]Contratos electrónicos SECOP II'!$D$1:$AZ$3653,26,FALSE)</f>
        <v>O23011733012024006408122</v>
      </c>
      <c r="L2866" s="11">
        <f>+VLOOKUP(B2866,'[1]Contratos electrónicos SECOP II'!$D$1:$AZ$3653,29,FALSE)</f>
        <v>6800000</v>
      </c>
      <c r="M2866" s="13">
        <v>45533</v>
      </c>
      <c r="N2866" s="13">
        <f>+VLOOKUP(B2866,'[1]Contratos electrónicos SECOP II'!$D$1:$AZ$3653,14,FALSE)</f>
        <v>45539</v>
      </c>
      <c r="O2866" s="13">
        <f>+VLOOKUP(B2866,'[1]Contratos electrónicos SECOP II'!$D$1:$AZ$3653,15,FALSE)</f>
        <v>45596</v>
      </c>
      <c r="P2866" s="15">
        <f t="shared" si="101"/>
        <v>58</v>
      </c>
      <c r="Q2866" s="11" t="s">
        <v>874</v>
      </c>
      <c r="R2866" s="11">
        <f>+VLOOKUP(B2866,[2]Hoja2!$A$3:$C$3503,3,FALSE)</f>
        <v>6800000</v>
      </c>
      <c r="S2866" s="11">
        <f t="shared" si="99"/>
        <v>0</v>
      </c>
      <c r="T2866" s="22">
        <f t="shared" si="100"/>
        <v>100</v>
      </c>
      <c r="U2866" s="5">
        <v>0</v>
      </c>
      <c r="V2866" s="10" t="s">
        <v>9547</v>
      </c>
    </row>
    <row r="2867" spans="1:22" s="4" customFormat="1" ht="51" x14ac:dyDescent="0.2">
      <c r="A2867" s="5" t="s">
        <v>8549</v>
      </c>
      <c r="B2867" s="5" t="s">
        <v>8549</v>
      </c>
      <c r="C2867" s="5" t="str">
        <f>+VLOOKUP(B2867,[2]Hoja1!$H$1:$I$5207,2,FALSE)</f>
        <v>CONTRATO DE PRESTACION DE SERVICIOS DE APOYO A LA GESTION</v>
      </c>
      <c r="D2867" s="6" t="str">
        <f>+VLOOKUP(B2867,'[1]Contratistas-REP legal'!$C$1:$Z$3995,3,FALSE)</f>
        <v>ANGELICA MARIA GARZON RODRIGUEZ</v>
      </c>
      <c r="E2867" s="6">
        <f>+VLOOKUP(B2867,'[1]Contratistas-REP legal'!$C$1:$Z$3995,5,FALSE)</f>
        <v>52880471</v>
      </c>
      <c r="F2867" s="7" t="s">
        <v>829</v>
      </c>
      <c r="G2867" s="8">
        <f>+VLOOKUP(B2867,'[1]Contratistas-REP legal'!$C$1:$Z$3995,17,FALSE)</f>
        <v>0</v>
      </c>
      <c r="H2867" s="9" t="str">
        <f>+VLOOKUP(B2867,'[1]Contratos electrónicos SECOP II'!$D$1:$AZ$3653,33,FALSE)</f>
        <v>Prestar servicios de apoyo a la gestión al Idartes-Subdirección de Formación Artística en acciones relacionadas con el apoyo al proceso de creación, implementación y documentación de experiencias artísticas y posicionamiento de los Laboratorios artísticos del Programa NIDOS en la ciudad.</v>
      </c>
      <c r="I2867" s="5" t="str">
        <f>+VLOOKUP(B2867,'[1]Contratos electrónicos SECOP II'!$D$1:$AZ$3653,23,FALSE)</f>
        <v>Inversión</v>
      </c>
      <c r="J2867" s="5"/>
      <c r="K2867" s="5" t="str">
        <f>+VLOOKUP(B2867,'[1]Contratos electrónicos SECOP II'!$D$1:$AZ$3653,26,FALSE)</f>
        <v>O23011733012024006408122</v>
      </c>
      <c r="L2867" s="11">
        <f>+VLOOKUP(B2867,'[1]Contratos electrónicos SECOP II'!$D$1:$AZ$3653,29,FALSE)</f>
        <v>6800000</v>
      </c>
      <c r="M2867" s="13">
        <v>45533</v>
      </c>
      <c r="N2867" s="13">
        <f>+VLOOKUP(B2867,'[1]Contratos electrónicos SECOP II'!$D$1:$AZ$3653,14,FALSE)</f>
        <v>45540</v>
      </c>
      <c r="O2867" s="13">
        <f>+VLOOKUP(B2867,'[1]Contratos electrónicos SECOP II'!$D$1:$AZ$3653,15,FALSE)</f>
        <v>45596</v>
      </c>
      <c r="P2867" s="15">
        <f t="shared" si="101"/>
        <v>57</v>
      </c>
      <c r="Q2867" s="11" t="s">
        <v>874</v>
      </c>
      <c r="R2867" s="11">
        <f>+VLOOKUP(B2867,[2]Hoja2!$A$3:$C$3503,3,FALSE)</f>
        <v>6800000</v>
      </c>
      <c r="S2867" s="11">
        <f t="shared" si="99"/>
        <v>0</v>
      </c>
      <c r="T2867" s="22">
        <f t="shared" si="100"/>
        <v>100</v>
      </c>
      <c r="U2867" s="5">
        <v>0</v>
      </c>
      <c r="V2867" s="10" t="s">
        <v>9548</v>
      </c>
    </row>
    <row r="2868" spans="1:22" s="4" customFormat="1" ht="51" x14ac:dyDescent="0.2">
      <c r="A2868" s="5" t="s">
        <v>8550</v>
      </c>
      <c r="B2868" s="5" t="s">
        <v>8550</v>
      </c>
      <c r="C2868" s="5" t="str">
        <f>+VLOOKUP(B2868,[2]Hoja1!$H$1:$I$5207,2,FALSE)</f>
        <v>CONTRATO DE PRESTACION DE SERVICIOS PROFESIONALES</v>
      </c>
      <c r="D2868" s="6" t="str">
        <f>+VLOOKUP(B2868,'[1]Contratistas-REP legal'!$C$1:$Z$3995,3,FALSE)</f>
        <v>SERGIO ROBERTO ROMERO VERGARA</v>
      </c>
      <c r="E2868" s="6">
        <f>+VLOOKUP(B2868,'[1]Contratistas-REP legal'!$C$1:$Z$3995,5,FALSE)</f>
        <v>1033801691</v>
      </c>
      <c r="F2868" s="7" t="s">
        <v>829</v>
      </c>
      <c r="G2868" s="8">
        <f>+VLOOKUP(B2868,'[1]Contratistas-REP legal'!$C$1:$Z$3995,17,FALSE)</f>
        <v>0</v>
      </c>
      <c r="H2868" s="9" t="str">
        <f>+VLOOKUP(B2868,'[1]Contratos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 SED</v>
      </c>
      <c r="I2868" s="5" t="str">
        <f>+VLOOKUP(B2868,'[1]Contratos electrónicos SECOP II'!$D$1:$AZ$3653,23,FALSE)</f>
        <v>Inversión</v>
      </c>
      <c r="J2868" s="5"/>
      <c r="K2868" s="5" t="str">
        <f>+VLOOKUP(B2868,'[1]Contratos electrónicos SECOP II'!$D$1:$AZ$3653,26,FALSE)</f>
        <v>O23011733012024008608126</v>
      </c>
      <c r="L2868" s="11">
        <f>+VLOOKUP(B2868,'[1]Contratos electrónicos SECOP II'!$D$1:$AZ$3653,29,FALSE)</f>
        <v>7213635</v>
      </c>
      <c r="M2868" s="13">
        <v>45533</v>
      </c>
      <c r="N2868" s="13">
        <f>+VLOOKUP(B2868,'[1]Contratos electrónicos SECOP II'!$D$1:$AZ$3653,14,FALSE)</f>
        <v>45537</v>
      </c>
      <c r="O2868" s="13">
        <f>+VLOOKUP(B2868,'[1]Contratos electrónicos SECOP II'!$D$1:$AZ$3653,15,FALSE)</f>
        <v>45626</v>
      </c>
      <c r="P2868" s="15">
        <f t="shared" si="101"/>
        <v>90</v>
      </c>
      <c r="Q2868" s="11" t="s">
        <v>874</v>
      </c>
      <c r="R2868" s="11">
        <f>+VLOOKUP(B2868,[2]Hoja2!$A$3:$C$3503,3,FALSE)</f>
        <v>7213635</v>
      </c>
      <c r="S2868" s="11">
        <f t="shared" si="99"/>
        <v>0</v>
      </c>
      <c r="T2868" s="22">
        <f t="shared" si="100"/>
        <v>100</v>
      </c>
      <c r="U2868" s="5">
        <v>0</v>
      </c>
      <c r="V2868" s="10" t="s">
        <v>9549</v>
      </c>
    </row>
    <row r="2869" spans="1:22" s="4" customFormat="1" ht="51" x14ac:dyDescent="0.2">
      <c r="A2869" s="5" t="s">
        <v>8551</v>
      </c>
      <c r="B2869" s="5" t="s">
        <v>8551</v>
      </c>
      <c r="C2869" s="5" t="str">
        <f>+VLOOKUP(B2869,[2]Hoja1!$H$1:$I$5207,2,FALSE)</f>
        <v>CONTRATO DE PRESTACION DE SERVICIOS DE APOYO A LA GESTION</v>
      </c>
      <c r="D2869" s="6" t="str">
        <f>+VLOOKUP(B2869,'[1]Contratistas-REP legal'!$C$1:$Z$3995,3,FALSE)</f>
        <v>DENIS CAROLINA RODRIGUEZ GOMEZ</v>
      </c>
      <c r="E2869" s="6">
        <f>+VLOOKUP(B2869,'[1]Contratistas-REP legal'!$C$1:$Z$3995,5,FALSE)</f>
        <v>52884990</v>
      </c>
      <c r="F2869" s="7" t="s">
        <v>829</v>
      </c>
      <c r="G2869" s="8">
        <f>+VLOOKUP(B2869,'[1]Contratistas-REP legal'!$C$1:$Z$3995,17,FALSE)</f>
        <v>0</v>
      </c>
      <c r="H2869" s="9" t="str">
        <f>+VLOOKUP(B2869,'[1]Contratos electrónicos SECOP II'!$D$1:$AZ$3653,33,FALSE)</f>
        <v>Prestar servicios de apoyo a la gestión al Idartes-Subdirección de las Artes, en el acompañamiento a las actividades relacionadas con la planeación, estructuración, articulación y seguimiento a la ejecución los compromisos de las políticas públicas relacionadas con víctimas, paz, reconciliación y ruralidad, y el Castillo de las Artes, en el marco del Plan Distrital de Desarrollo: "Bogotá camina segura 2024-2027"</v>
      </c>
      <c r="I2869" s="5" t="str">
        <f>+VLOOKUP(B2869,'[1]Contratos electrónicos SECOP II'!$D$1:$AZ$3653,23,FALSE)</f>
        <v>Inversión</v>
      </c>
      <c r="J2869" s="5"/>
      <c r="K2869" s="5" t="str">
        <f>+VLOOKUP(B2869,'[1]Contratos electrónicos SECOP II'!$D$1:$AZ$3653,26,FALSE)</f>
        <v>O23011733012024018205053</v>
      </c>
      <c r="L2869" s="11">
        <f>+VLOOKUP(B2869,'[1]Contratos electrónicos SECOP II'!$D$1:$AZ$3653,29,FALSE)</f>
        <v>30800000</v>
      </c>
      <c r="M2869" s="13">
        <v>45539</v>
      </c>
      <c r="N2869" s="13">
        <f>+VLOOKUP(B2869,'[1]Contratos electrónicos SECOP II'!$D$1:$AZ$3653,14,FALSE)</f>
        <v>45545</v>
      </c>
      <c r="O2869" s="13">
        <f>+VLOOKUP(B2869,'[1]Contratos electrónicos SECOP II'!$D$1:$AZ$3653,15,FALSE)</f>
        <v>45688</v>
      </c>
      <c r="P2869" s="15">
        <f t="shared" si="101"/>
        <v>144</v>
      </c>
      <c r="Q2869" s="11" t="s">
        <v>874</v>
      </c>
      <c r="R2869" s="11">
        <f>+VLOOKUP(B2869,[2]Hoja2!$A$3:$C$3503,3,FALSE)</f>
        <v>18480000</v>
      </c>
      <c r="S2869" s="11">
        <f t="shared" si="99"/>
        <v>12320000</v>
      </c>
      <c r="T2869" s="22">
        <f t="shared" si="100"/>
        <v>60</v>
      </c>
      <c r="U2869" s="5">
        <v>1</v>
      </c>
      <c r="V2869" s="10" t="s">
        <v>9550</v>
      </c>
    </row>
    <row r="2870" spans="1:22" s="4" customFormat="1" ht="51" x14ac:dyDescent="0.2">
      <c r="A2870" s="5" t="s">
        <v>8552</v>
      </c>
      <c r="B2870" s="5" t="s">
        <v>8552</v>
      </c>
      <c r="C2870" s="5" t="str">
        <f>+VLOOKUP(B2870,[2]Hoja1!$H$1:$I$5207,2,FALSE)</f>
        <v>CONTRATO DE PRESTACION DE SERVICIOS PROFESIONALES</v>
      </c>
      <c r="D2870" s="6" t="str">
        <f>+VLOOKUP(B2870,'[1]Contratistas-REP legal'!$C$1:$Z$3995,3,FALSE)</f>
        <v>SCARLET SARAY CEBALLOS MONTOYA</v>
      </c>
      <c r="E2870" s="6">
        <f>+VLOOKUP(B2870,'[1]Contratistas-REP legal'!$C$1:$Z$3995,5,FALSE)</f>
        <v>1019088584</v>
      </c>
      <c r="F2870" s="7" t="s">
        <v>829</v>
      </c>
      <c r="G2870" s="8">
        <f>+VLOOKUP(B2870,'[1]Contratistas-REP legal'!$C$1:$Z$3995,17,FALSE)</f>
        <v>0</v>
      </c>
      <c r="H2870" s="9" t="str">
        <f>+VLOOKUP(B2870,'[1]Contratos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70" s="5" t="str">
        <f>+VLOOKUP(B2870,'[1]Contratos electrónicos SECOP II'!$D$1:$AZ$3653,23,FALSE)</f>
        <v>Inversión</v>
      </c>
      <c r="J2870" s="5"/>
      <c r="K2870" s="5" t="str">
        <f>+VLOOKUP(B2870,'[1]Contratos electrónicos SECOP II'!$D$1:$AZ$3653,26,FALSE)</f>
        <v>O23011733012024008608126</v>
      </c>
      <c r="L2870" s="11">
        <f>+VLOOKUP(B2870,'[1]Contratos electrónicos SECOP II'!$D$1:$AZ$3653,29,FALSE)</f>
        <v>10796940</v>
      </c>
      <c r="M2870" s="13">
        <v>45534</v>
      </c>
      <c r="N2870" s="13">
        <f>+VLOOKUP(B2870,'[1]Contratos electrónicos SECOP II'!$D$1:$AZ$3653,14,FALSE)</f>
        <v>45537</v>
      </c>
      <c r="O2870" s="13">
        <f>+VLOOKUP(B2870,'[1]Contratos electrónicos SECOP II'!$D$1:$AZ$3653,15,FALSE)</f>
        <v>45626</v>
      </c>
      <c r="P2870" s="15">
        <f t="shared" si="101"/>
        <v>90</v>
      </c>
      <c r="Q2870" s="11" t="s">
        <v>874</v>
      </c>
      <c r="R2870" s="11">
        <f>+VLOOKUP(B2870,[2]Hoja2!$A$3:$C$3503,3,FALSE)</f>
        <v>10796940</v>
      </c>
      <c r="S2870" s="11">
        <f t="shared" si="99"/>
        <v>0</v>
      </c>
      <c r="T2870" s="22">
        <f t="shared" si="100"/>
        <v>100</v>
      </c>
      <c r="U2870" s="5">
        <v>0</v>
      </c>
      <c r="V2870" s="10" t="s">
        <v>9551</v>
      </c>
    </row>
    <row r="2871" spans="1:22" s="4" customFormat="1" ht="51" x14ac:dyDescent="0.2">
      <c r="A2871" s="5" t="s">
        <v>8553</v>
      </c>
      <c r="B2871" s="5" t="s">
        <v>8553</v>
      </c>
      <c r="C2871" s="5" t="str">
        <f>+VLOOKUP(B2871,[2]Hoja1!$H$1:$I$5207,2,FALSE)</f>
        <v>CONTRATO DE PRESTACION DE SERVICIOS DE APOYO A LA GESTION</v>
      </c>
      <c r="D2871" s="6" t="str">
        <f>+VLOOKUP(B2871,'[1]Contratistas-REP legal'!$C$1:$Z$3995,3,FALSE)</f>
        <v>MARIA PAULA RUBIO VALENZUELA</v>
      </c>
      <c r="E2871" s="6">
        <f>+VLOOKUP(B2871,'[1]Contratistas-REP legal'!$C$1:$Z$3995,5,FALSE)</f>
        <v>1026299253</v>
      </c>
      <c r="F2871" s="7" t="s">
        <v>829</v>
      </c>
      <c r="G2871" s="8">
        <f>+VLOOKUP(B2871,'[1]Contratistas-REP legal'!$C$1:$Z$3995,17,FALSE)</f>
        <v>0</v>
      </c>
      <c r="H2871" s="9" t="str">
        <f>+VLOOKUP(B2871,'[1]Contratos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71" s="5" t="str">
        <f>+VLOOKUP(B2871,'[1]Contratos electrónicos SECOP II'!$D$1:$AZ$3653,23,FALSE)</f>
        <v>Inversión</v>
      </c>
      <c r="J2871" s="5"/>
      <c r="K2871" s="5" t="str">
        <f>+VLOOKUP(B2871,'[1]Contratos electrónicos SECOP II'!$D$1:$AZ$3653,26,FALSE)</f>
        <v>O23011733012024008608126</v>
      </c>
      <c r="L2871" s="11">
        <f>+VLOOKUP(B2871,'[1]Contratos electrónicos SECOP II'!$D$1:$AZ$3653,29,FALSE)</f>
        <v>10796940</v>
      </c>
      <c r="M2871" s="13">
        <v>45534</v>
      </c>
      <c r="N2871" s="13">
        <f>+VLOOKUP(B2871,'[1]Contratos electrónicos SECOP II'!$D$1:$AZ$3653,14,FALSE)</f>
        <v>45537</v>
      </c>
      <c r="O2871" s="13">
        <f>+VLOOKUP(B2871,'[1]Contratos electrónicos SECOP II'!$D$1:$AZ$3653,15,FALSE)</f>
        <v>45626</v>
      </c>
      <c r="P2871" s="15">
        <f t="shared" si="101"/>
        <v>90</v>
      </c>
      <c r="Q2871" s="11" t="s">
        <v>874</v>
      </c>
      <c r="R2871" s="11">
        <f>+VLOOKUP(B2871,[2]Hoja2!$A$3:$C$3503,3,FALSE)</f>
        <v>10796940</v>
      </c>
      <c r="S2871" s="11">
        <f t="shared" si="99"/>
        <v>0</v>
      </c>
      <c r="T2871" s="22">
        <f t="shared" si="100"/>
        <v>100</v>
      </c>
      <c r="U2871" s="5">
        <v>0</v>
      </c>
      <c r="V2871" s="10" t="s">
        <v>9552</v>
      </c>
    </row>
    <row r="2872" spans="1:22" s="4" customFormat="1" ht="51" x14ac:dyDescent="0.2">
      <c r="A2872" s="5" t="s">
        <v>8554</v>
      </c>
      <c r="B2872" s="5" t="s">
        <v>8554</v>
      </c>
      <c r="C2872" s="5" t="str">
        <f>+VLOOKUP(B2872,[2]Hoja1!$H$1:$I$5207,2,FALSE)</f>
        <v>CONTRATO DE PRESTACION DE SERVICIOS PROFESIONALES</v>
      </c>
      <c r="D2872" s="6" t="str">
        <f>+VLOOKUP(B2872,'[1]Contratistas-REP legal'!$C$1:$Z$3995,3,FALSE)</f>
        <v>FERNANDA SUAREZ MORENO</v>
      </c>
      <c r="E2872" s="6">
        <f>+VLOOKUP(B2872,'[1]Contratistas-REP legal'!$C$1:$Z$3995,5,FALSE)</f>
        <v>1016083947</v>
      </c>
      <c r="F2872" s="7" t="s">
        <v>829</v>
      </c>
      <c r="G2872" s="8">
        <f>+VLOOKUP(B2872,'[1]Contratistas-REP legal'!$C$1:$Z$3995,17,FALSE)</f>
        <v>0</v>
      </c>
      <c r="H2872" s="9" t="str">
        <f>+VLOOKUP(B2872,'[1]Contratos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72" s="5" t="str">
        <f>+VLOOKUP(B2872,'[1]Contratos electrónicos SECOP II'!$D$1:$AZ$3653,23,FALSE)</f>
        <v>Inversión</v>
      </c>
      <c r="J2872" s="5"/>
      <c r="K2872" s="5" t="str">
        <f>+VLOOKUP(B2872,'[1]Contratos electrónicos SECOP II'!$D$1:$AZ$3653,26,FALSE)</f>
        <v>O23011733012024008608126</v>
      </c>
      <c r="L2872" s="11">
        <f>+VLOOKUP(B2872,'[1]Contratos electrónicos SECOP II'!$D$1:$AZ$3653,29,FALSE)</f>
        <v>7213635</v>
      </c>
      <c r="M2872" s="13">
        <v>45534</v>
      </c>
      <c r="N2872" s="13">
        <f>+VLOOKUP(B2872,'[1]Contratos electrónicos SECOP II'!$D$1:$AZ$3653,14,FALSE)</f>
        <v>45537</v>
      </c>
      <c r="O2872" s="13">
        <f>+VLOOKUP(B2872,'[1]Contratos electrónicos SECOP II'!$D$1:$AZ$3653,15,FALSE)</f>
        <v>45626</v>
      </c>
      <c r="P2872" s="15">
        <f t="shared" si="101"/>
        <v>90</v>
      </c>
      <c r="Q2872" s="11" t="s">
        <v>874</v>
      </c>
      <c r="R2872" s="11">
        <f>+VLOOKUP(B2872,[2]Hoja2!$A$3:$C$3503,3,FALSE)</f>
        <v>7213635</v>
      </c>
      <c r="S2872" s="11">
        <f t="shared" si="99"/>
        <v>0</v>
      </c>
      <c r="T2872" s="22">
        <f t="shared" si="100"/>
        <v>100</v>
      </c>
      <c r="U2872" s="5">
        <v>0</v>
      </c>
      <c r="V2872" s="10" t="s">
        <v>9553</v>
      </c>
    </row>
    <row r="2873" spans="1:22" s="4" customFormat="1" ht="51" x14ac:dyDescent="0.2">
      <c r="A2873" s="5" t="s">
        <v>8555</v>
      </c>
      <c r="B2873" s="5" t="s">
        <v>8555</v>
      </c>
      <c r="C2873" s="5" t="str">
        <f>+VLOOKUP(B2873,[2]Hoja1!$H$1:$I$5207,2,FALSE)</f>
        <v>CONTRATO DE PRESTACION DE SERVICIOS PROFESIONALES</v>
      </c>
      <c r="D2873" s="6" t="str">
        <f>+VLOOKUP(B2873,'[1]Contratistas-REP legal'!$C$1:$Z$3995,3,FALSE)</f>
        <v>LEYDY LYLYAN ROJAS ALVAREZ</v>
      </c>
      <c r="E2873" s="6">
        <f>+VLOOKUP(B2873,'[1]Contratistas-REP legal'!$C$1:$Z$3995,5,FALSE)</f>
        <v>1130606580</v>
      </c>
      <c r="F2873" s="7" t="s">
        <v>829</v>
      </c>
      <c r="G2873" s="8">
        <f>+VLOOKUP(B2873,'[1]Contratistas-REP legal'!$C$1:$Z$3995,17,FALSE)</f>
        <v>0</v>
      </c>
      <c r="H2873" s="9" t="str">
        <f>+VLOOKUP(B2873,'[1]Contratos electrónicos SECOP II'!$D$1:$AZ$3653,33,FALSE)</f>
        <v>Prestar servicios profesionales al IDARTES - Subdirección de Formación Artística, para el desarrollo de actividades de acompañamiento y seguimiento a las acciones de orden operativo y administrativo en el marco del convenio suscrito entre el Instituto Distrital de las Artes -IDARTES y la Secretaría de Educación Distrital - SED, acorde con los requerimientos de la entidad.</v>
      </c>
      <c r="I2873" s="5" t="str">
        <f>+VLOOKUP(B2873,'[1]Contratos electrónicos SECOP II'!$D$1:$AZ$3653,23,FALSE)</f>
        <v>Inversión</v>
      </c>
      <c r="J2873" s="5"/>
      <c r="K2873" s="5" t="str">
        <f>+VLOOKUP(B2873,'[1]Contratos electrónicos SECOP II'!$D$1:$AZ$3653,26,FALSE)</f>
        <v>O23011733012024008608126</v>
      </c>
      <c r="L2873" s="11">
        <f>+VLOOKUP(B2873,'[1]Contratos electrónicos SECOP II'!$D$1:$AZ$3653,29,FALSE)</f>
        <v>19495000</v>
      </c>
      <c r="M2873" s="13">
        <v>45534</v>
      </c>
      <c r="N2873" s="13">
        <f>+VLOOKUP(B2873,'[1]Contratos electrónicos SECOP II'!$D$1:$AZ$3653,14,FALSE)</f>
        <v>45537</v>
      </c>
      <c r="O2873" s="13">
        <f>+VLOOKUP(B2873,'[1]Contratos electrónicos SECOP II'!$D$1:$AZ$3653,15,FALSE)</f>
        <v>45641</v>
      </c>
      <c r="P2873" s="15">
        <f t="shared" si="101"/>
        <v>105</v>
      </c>
      <c r="Q2873" s="11" t="s">
        <v>874</v>
      </c>
      <c r="R2873" s="11">
        <f>+VLOOKUP(B2873,[2]Hoja2!$A$3:$C$3503,3,FALSE)</f>
        <v>16710000</v>
      </c>
      <c r="S2873" s="11">
        <f t="shared" si="99"/>
        <v>2785000</v>
      </c>
      <c r="T2873" s="22">
        <f t="shared" si="100"/>
        <v>85.714285714285708</v>
      </c>
      <c r="U2873" s="5">
        <v>0</v>
      </c>
      <c r="V2873" s="10" t="s">
        <v>9554</v>
      </c>
    </row>
    <row r="2874" spans="1:22" s="4" customFormat="1" ht="51" x14ac:dyDescent="0.2">
      <c r="A2874" s="5" t="s">
        <v>8556</v>
      </c>
      <c r="B2874" s="5" t="s">
        <v>8556</v>
      </c>
      <c r="C2874" s="5" t="str">
        <f>+VLOOKUP(B2874,[2]Hoja1!$H$1:$I$5207,2,FALSE)</f>
        <v>CONTRATO DE PRESTACION DE SERVICIOS DE APOYO A LA GESTION</v>
      </c>
      <c r="D2874" s="6" t="str">
        <f>+VLOOKUP(B2874,'[1]Contratistas-REP legal'!$C$1:$Z$3995,3,FALSE)</f>
        <v>HERLEY DUVAN RODRIGUEZ PINEDA</v>
      </c>
      <c r="E2874" s="6">
        <f>+VLOOKUP(B2874,'[1]Contratistas-REP legal'!$C$1:$Z$3995,5,FALSE)</f>
        <v>80253278</v>
      </c>
      <c r="F2874" s="7" t="s">
        <v>829</v>
      </c>
      <c r="G2874" s="8">
        <f>+VLOOKUP(B2874,'[1]Contratistas-REP legal'!$C$1:$Z$3995,17,FALSE)</f>
        <v>0</v>
      </c>
      <c r="H2874" s="9" t="str">
        <f>+VLOOKUP(B2874,'[1]Contratos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
      <c r="I2874" s="5" t="str">
        <f>+VLOOKUP(B2874,'[1]Contratos electrónicos SECOP II'!$D$1:$AZ$3653,23,FALSE)</f>
        <v>Inversión</v>
      </c>
      <c r="J2874" s="5"/>
      <c r="K2874" s="5" t="str">
        <f>+VLOOKUP(B2874,'[1]Contratos electrónicos SECOP II'!$D$1:$AZ$3653,26,FALSE)</f>
        <v>O23011733012024008608126</v>
      </c>
      <c r="L2874" s="11">
        <f>+VLOOKUP(B2874,'[1]Contratos electrónicos SECOP II'!$D$1:$AZ$3653,29,FALSE)</f>
        <v>10796940</v>
      </c>
      <c r="M2874" s="13">
        <v>45533</v>
      </c>
      <c r="N2874" s="13">
        <f>+VLOOKUP(B2874,'[1]Contratos electrónicos SECOP II'!$D$1:$AZ$3653,14,FALSE)</f>
        <v>45537</v>
      </c>
      <c r="O2874" s="13">
        <f>+VLOOKUP(B2874,'[1]Contratos electrónicos SECOP II'!$D$1:$AZ$3653,15,FALSE)</f>
        <v>45626</v>
      </c>
      <c r="P2874" s="15">
        <f t="shared" si="101"/>
        <v>90</v>
      </c>
      <c r="Q2874" s="11" t="s">
        <v>874</v>
      </c>
      <c r="R2874" s="11">
        <f>+VLOOKUP(B2874,[2]Hoja2!$A$3:$C$3503,3,FALSE)</f>
        <v>10796940</v>
      </c>
      <c r="S2874" s="11">
        <f t="shared" si="99"/>
        <v>0</v>
      </c>
      <c r="T2874" s="22">
        <f t="shared" si="100"/>
        <v>100</v>
      </c>
      <c r="U2874" s="5">
        <v>0</v>
      </c>
      <c r="V2874" s="10" t="s">
        <v>9555</v>
      </c>
    </row>
    <row r="2875" spans="1:22" s="4" customFormat="1" ht="51" x14ac:dyDescent="0.2">
      <c r="A2875" s="5" t="s">
        <v>8557</v>
      </c>
      <c r="B2875" s="5" t="s">
        <v>8557</v>
      </c>
      <c r="C2875" s="5" t="str">
        <f>+VLOOKUP(B2875,[2]Hoja1!$H$1:$I$5207,2,FALSE)</f>
        <v>CONTRATO DE PRESTACION DE SERVICIOS PROFESIONALES</v>
      </c>
      <c r="D2875" s="6" t="str">
        <f>+VLOOKUP(B2875,'[1]Contratistas-REP legal'!$C$1:$Z$3995,3,FALSE)</f>
        <v>CRISTIAN RAMIRO ARGUELLO RODRIGUEZ</v>
      </c>
      <c r="E2875" s="6">
        <f>+VLOOKUP(B2875,'[1]Contratistas-REP legal'!$C$1:$Z$3995,5,FALSE)</f>
        <v>1019065331</v>
      </c>
      <c r="F2875" s="7" t="s">
        <v>829</v>
      </c>
      <c r="G2875" s="8">
        <f>+VLOOKUP(B2875,'[1]Contratistas-REP legal'!$C$1:$Z$3995,17,FALSE)</f>
        <v>0</v>
      </c>
      <c r="H2875" s="9" t="str">
        <f>+VLOOKUP(B2875,'[1]Contratos electrónicos SECOP II'!$D$1:$AZ$3653,33,FALSE)</f>
        <v>Prestar servicios profesionales al IDARTES - Subdirección de Formación Artística, en las actividades asociadas a la articulación y gestión territorial, así como el posicionamiento del programa Crea en las zonas asignadas y en los territorios donde el programa Crea y la entidad requiera su implementación.</v>
      </c>
      <c r="I2875" s="5" t="str">
        <f>+VLOOKUP(B2875,'[1]Contratos electrónicos SECOP II'!$D$1:$AZ$3653,23,FALSE)</f>
        <v>Inversión</v>
      </c>
      <c r="J2875" s="5"/>
      <c r="K2875" s="5" t="str">
        <f>+VLOOKUP(B2875,'[1]Contratos electrónicos SECOP II'!$D$1:$AZ$3653,26,FALSE)</f>
        <v>O23011733012024008608051</v>
      </c>
      <c r="L2875" s="11">
        <f>+VLOOKUP(B2875,'[1]Contratos electrónicos SECOP II'!$D$1:$AZ$3653,29,FALSE)</f>
        <v>28800000</v>
      </c>
      <c r="M2875" s="13">
        <v>45534</v>
      </c>
      <c r="N2875" s="13">
        <f>+VLOOKUP(B2875,'[1]Contratos electrónicos SECOP II'!$D$1:$AZ$3653,14,FALSE)</f>
        <v>45537</v>
      </c>
      <c r="O2875" s="13">
        <f>+VLOOKUP(B2875,'[1]Contratos electrónicos SECOP II'!$D$1:$AZ$3653,15,FALSE)</f>
        <v>45657</v>
      </c>
      <c r="P2875" s="15">
        <f t="shared" si="101"/>
        <v>121</v>
      </c>
      <c r="Q2875" s="11" t="s">
        <v>874</v>
      </c>
      <c r="R2875" s="11">
        <f>+VLOOKUP(B2875,[2]Hoja2!$A$3:$C$3503,3,FALSE)</f>
        <v>28800000</v>
      </c>
      <c r="S2875" s="11">
        <f t="shared" si="99"/>
        <v>0</v>
      </c>
      <c r="T2875" s="22">
        <f t="shared" si="100"/>
        <v>100</v>
      </c>
      <c r="U2875" s="5">
        <v>0</v>
      </c>
      <c r="V2875" s="10" t="s">
        <v>9556</v>
      </c>
    </row>
    <row r="2876" spans="1:22" s="4" customFormat="1" ht="51" x14ac:dyDescent="0.2">
      <c r="A2876" s="5" t="s">
        <v>8558</v>
      </c>
      <c r="B2876" s="5" t="s">
        <v>8558</v>
      </c>
      <c r="C2876" s="5" t="str">
        <f>+VLOOKUP(B2876,[2]Hoja1!$H$1:$I$5207,2,FALSE)</f>
        <v>CONTRATO DE PRESTACION DE SERVICIOS PROFESIONALES</v>
      </c>
      <c r="D2876" s="6" t="str">
        <f>+VLOOKUP(B2876,'[1]Contratistas-REP legal'!$C$1:$Z$3995,3,FALSE)</f>
        <v>ADRIANA DEL PILAR SALAZAR ARCINIEGAS</v>
      </c>
      <c r="E2876" s="6">
        <f>+VLOOKUP(B2876,'[1]Contratistas-REP legal'!$C$1:$Z$3995,5,FALSE)</f>
        <v>1018435959</v>
      </c>
      <c r="F2876" s="7" t="s">
        <v>829</v>
      </c>
      <c r="G2876" s="8">
        <f>+VLOOKUP(B2876,'[1]Contratistas-REP legal'!$C$1:$Z$3995,17,FALSE)</f>
        <v>0</v>
      </c>
      <c r="H2876" s="9" t="str">
        <f>+VLOOKUP(B2876,'[1]Contratos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76" s="5" t="str">
        <f>+VLOOKUP(B2876,'[1]Contratos electrónicos SECOP II'!$D$1:$AZ$3653,23,FALSE)</f>
        <v>Inversión</v>
      </c>
      <c r="J2876" s="5"/>
      <c r="K2876" s="5" t="str">
        <f>+VLOOKUP(B2876,'[1]Contratos electrónicos SECOP II'!$D$1:$AZ$3653,26,FALSE)</f>
        <v>O23011733012024008608126</v>
      </c>
      <c r="L2876" s="11">
        <f>+VLOOKUP(B2876,'[1]Contratos electrónicos SECOP II'!$D$1:$AZ$3653,29,FALSE)</f>
        <v>10796940</v>
      </c>
      <c r="M2876" s="13">
        <v>45534</v>
      </c>
      <c r="N2876" s="13">
        <f>+VLOOKUP(B2876,'[1]Contratos electrónicos SECOP II'!$D$1:$AZ$3653,14,FALSE)</f>
        <v>45539</v>
      </c>
      <c r="O2876" s="13">
        <f>+VLOOKUP(B2876,'[1]Contratos electrónicos SECOP II'!$D$1:$AZ$3653,15,FALSE)</f>
        <v>45626</v>
      </c>
      <c r="P2876" s="15">
        <f t="shared" si="101"/>
        <v>88</v>
      </c>
      <c r="Q2876" s="11" t="s">
        <v>874</v>
      </c>
      <c r="R2876" s="11">
        <f>+VLOOKUP(B2876,[2]Hoja2!$A$3:$C$3503,3,FALSE)</f>
        <v>10796940</v>
      </c>
      <c r="S2876" s="11">
        <f t="shared" si="99"/>
        <v>0</v>
      </c>
      <c r="T2876" s="22">
        <f t="shared" si="100"/>
        <v>100</v>
      </c>
      <c r="U2876" s="5">
        <v>0</v>
      </c>
      <c r="V2876" s="10" t="s">
        <v>9557</v>
      </c>
    </row>
    <row r="2877" spans="1:22" s="4" customFormat="1" ht="51" x14ac:dyDescent="0.2">
      <c r="A2877" s="5" t="s">
        <v>8559</v>
      </c>
      <c r="B2877" s="5" t="s">
        <v>8559</v>
      </c>
      <c r="C2877" s="5" t="str">
        <f>+VLOOKUP(B2877,[2]Hoja1!$H$1:$I$5207,2,FALSE)</f>
        <v>CONTRATO DE PRESTACION DE SERVICIOS PROFESIONALES</v>
      </c>
      <c r="D2877" s="6" t="str">
        <f>+VLOOKUP(B2877,'[1]Contratistas-REP legal'!$C$1:$Z$3995,3,FALSE)</f>
        <v>ANN SANTOS SANCHEZ</v>
      </c>
      <c r="E2877" s="6">
        <f>+VLOOKUP(B2877,'[1]Contratistas-REP legal'!$C$1:$Z$3995,5,FALSE)</f>
        <v>1022444478</v>
      </c>
      <c r="F2877" s="7" t="s">
        <v>829</v>
      </c>
      <c r="G2877" s="8">
        <f>+VLOOKUP(B2877,'[1]Contratistas-REP legal'!$C$1:$Z$3995,17,FALSE)</f>
        <v>0</v>
      </c>
      <c r="H2877" s="9" t="str">
        <f>+VLOOKUP(B2877,'[1]Contratos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77" s="5" t="str">
        <f>+VLOOKUP(B2877,'[1]Contratos electrónicos SECOP II'!$D$1:$AZ$3653,23,FALSE)</f>
        <v>Inversión</v>
      </c>
      <c r="J2877" s="5"/>
      <c r="K2877" s="5" t="str">
        <f>+VLOOKUP(B2877,'[1]Contratos electrónicos SECOP II'!$D$1:$AZ$3653,26,FALSE)</f>
        <v>O23011733012024008608126</v>
      </c>
      <c r="L2877" s="11">
        <f>+VLOOKUP(B2877,'[1]Contratos electrónicos SECOP II'!$D$1:$AZ$3653,29,FALSE)</f>
        <v>7213635</v>
      </c>
      <c r="M2877" s="13">
        <v>45533</v>
      </c>
      <c r="N2877" s="13">
        <f>+VLOOKUP(B2877,'[1]Contratos electrónicos SECOP II'!$D$1:$AZ$3653,14,FALSE)</f>
        <v>45537</v>
      </c>
      <c r="O2877" s="13">
        <f>+VLOOKUP(B2877,'[1]Contratos electrónicos SECOP II'!$D$1:$AZ$3653,15,FALSE)</f>
        <v>45626</v>
      </c>
      <c r="P2877" s="15">
        <f t="shared" si="101"/>
        <v>90</v>
      </c>
      <c r="Q2877" s="11" t="s">
        <v>874</v>
      </c>
      <c r="R2877" s="11">
        <f>+VLOOKUP(B2877,[2]Hoja2!$A$3:$C$3503,3,FALSE)</f>
        <v>7213635</v>
      </c>
      <c r="S2877" s="11">
        <f t="shared" si="99"/>
        <v>0</v>
      </c>
      <c r="T2877" s="22">
        <f t="shared" si="100"/>
        <v>100</v>
      </c>
      <c r="U2877" s="5">
        <v>0</v>
      </c>
      <c r="V2877" s="10" t="s">
        <v>9558</v>
      </c>
    </row>
    <row r="2878" spans="1:22" s="4" customFormat="1" ht="51" x14ac:dyDescent="0.2">
      <c r="A2878" s="5" t="s">
        <v>8560</v>
      </c>
      <c r="B2878" s="5" t="s">
        <v>8560</v>
      </c>
      <c r="C2878" s="5" t="str">
        <f>+VLOOKUP(B2878,[2]Hoja1!$H$1:$I$5207,2,FALSE)</f>
        <v>CONTRATO DE PRESTACION DE SERVICIOS PROFESIONALES</v>
      </c>
      <c r="D2878" s="6" t="str">
        <f>+VLOOKUP(B2878,'[1]Contratistas-REP legal'!$C$1:$Z$3995,3,FALSE)</f>
        <v>DAISY LORENA BELTRAN JULIO</v>
      </c>
      <c r="E2878" s="6">
        <f>+VLOOKUP(B2878,'[1]Contratistas-REP legal'!$C$1:$Z$3995,5,FALSE)</f>
        <v>1076650328</v>
      </c>
      <c r="F2878" s="7" t="s">
        <v>829</v>
      </c>
      <c r="G2878" s="8">
        <f>+VLOOKUP(B2878,'[1]Contratistas-REP legal'!$C$1:$Z$3995,17,FALSE)</f>
        <v>0</v>
      </c>
      <c r="H2878" s="9" t="str">
        <f>+VLOOKUP(B2878,'[1]Contratos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78" s="5" t="str">
        <f>+VLOOKUP(B2878,'[1]Contratos electrónicos SECOP II'!$D$1:$AZ$3653,23,FALSE)</f>
        <v>Inversión</v>
      </c>
      <c r="J2878" s="5"/>
      <c r="K2878" s="5" t="str">
        <f>+VLOOKUP(B2878,'[1]Contratos electrónicos SECOP II'!$D$1:$AZ$3653,26,FALSE)</f>
        <v>O23011733012024008608126</v>
      </c>
      <c r="L2878" s="11">
        <f>+VLOOKUP(B2878,'[1]Contratos electrónicos SECOP II'!$D$1:$AZ$3653,29,FALSE)</f>
        <v>10796940</v>
      </c>
      <c r="M2878" s="13">
        <v>45533</v>
      </c>
      <c r="N2878" s="13">
        <f>+VLOOKUP(B2878,'[1]Contratos electrónicos SECOP II'!$D$1:$AZ$3653,14,FALSE)</f>
        <v>45537</v>
      </c>
      <c r="O2878" s="13">
        <f>+VLOOKUP(B2878,'[1]Contratos electrónicos SECOP II'!$D$1:$AZ$3653,15,FALSE)</f>
        <v>45626</v>
      </c>
      <c r="P2878" s="15">
        <f t="shared" si="101"/>
        <v>90</v>
      </c>
      <c r="Q2878" s="11" t="s">
        <v>874</v>
      </c>
      <c r="R2878" s="11">
        <f>+VLOOKUP(B2878,[2]Hoja2!$A$3:$C$3503,3,FALSE)</f>
        <v>10796940</v>
      </c>
      <c r="S2878" s="11">
        <f t="shared" si="99"/>
        <v>0</v>
      </c>
      <c r="T2878" s="22">
        <f t="shared" si="100"/>
        <v>100</v>
      </c>
      <c r="U2878" s="5">
        <v>0</v>
      </c>
      <c r="V2878" s="10" t="s">
        <v>9559</v>
      </c>
    </row>
    <row r="2879" spans="1:22" s="4" customFormat="1" ht="51" x14ac:dyDescent="0.2">
      <c r="A2879" s="5" t="s">
        <v>8561</v>
      </c>
      <c r="B2879" s="5" t="s">
        <v>8561</v>
      </c>
      <c r="C2879" s="5" t="str">
        <f>+VLOOKUP(B2879,[2]Hoja1!$H$1:$I$5207,2,FALSE)</f>
        <v>CONTRATO DE PRESTACION DE SERVICIOS PROFESIONALES</v>
      </c>
      <c r="D2879" s="6" t="str">
        <f>+VLOOKUP(B2879,'[1]Contratistas-REP legal'!$C$1:$Z$3995,3,FALSE)</f>
        <v>ADRIANA PATRICIA PACHON ROJAS</v>
      </c>
      <c r="E2879" s="6">
        <f>+VLOOKUP(B2879,'[1]Contratistas-REP legal'!$C$1:$Z$3995,5,FALSE)</f>
        <v>52763103</v>
      </c>
      <c r="F2879" s="7" t="s">
        <v>829</v>
      </c>
      <c r="G2879" s="8">
        <f>+VLOOKUP(B2879,'[1]Contratistas-REP legal'!$C$1:$Z$3995,17,FALSE)</f>
        <v>0</v>
      </c>
      <c r="H2879" s="9" t="str">
        <f>+VLOOKUP(B2879,'[1]Contratos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79" s="5" t="str">
        <f>+VLOOKUP(B2879,'[1]Contratos electrónicos SECOP II'!$D$1:$AZ$3653,23,FALSE)</f>
        <v>Inversión</v>
      </c>
      <c r="J2879" s="5"/>
      <c r="K2879" s="5" t="str">
        <f>+VLOOKUP(B2879,'[1]Contratos electrónicos SECOP II'!$D$1:$AZ$3653,26,FALSE)</f>
        <v>O23011733012024008608126</v>
      </c>
      <c r="L2879" s="11">
        <f>+VLOOKUP(B2879,'[1]Contratos electrónicos SECOP II'!$D$1:$AZ$3653,29,FALSE)</f>
        <v>8997450</v>
      </c>
      <c r="M2879" s="13">
        <v>45534</v>
      </c>
      <c r="N2879" s="13">
        <f>+VLOOKUP(B2879,'[1]Contratos electrónicos SECOP II'!$D$1:$AZ$3653,14,FALSE)</f>
        <v>45537</v>
      </c>
      <c r="O2879" s="13">
        <f>+VLOOKUP(B2879,'[1]Contratos electrónicos SECOP II'!$D$1:$AZ$3653,15,FALSE)</f>
        <v>45611</v>
      </c>
      <c r="P2879" s="15">
        <f t="shared" si="101"/>
        <v>75</v>
      </c>
      <c r="Q2879" s="11" t="s">
        <v>874</v>
      </c>
      <c r="R2879" s="11">
        <f>+VLOOKUP(B2879,[2]Hoja2!$A$3:$C$3503,3,FALSE)</f>
        <v>8997450</v>
      </c>
      <c r="S2879" s="11">
        <f t="shared" si="99"/>
        <v>0</v>
      </c>
      <c r="T2879" s="22">
        <f t="shared" si="100"/>
        <v>100</v>
      </c>
      <c r="U2879" s="5">
        <v>0</v>
      </c>
      <c r="V2879" s="10" t="s">
        <v>9560</v>
      </c>
    </row>
    <row r="2880" spans="1:22" s="4" customFormat="1" ht="63.75" x14ac:dyDescent="0.2">
      <c r="A2880" s="5" t="s">
        <v>8562</v>
      </c>
      <c r="B2880" s="5" t="s">
        <v>8562</v>
      </c>
      <c r="C2880" s="5" t="str">
        <f>+VLOOKUP(B2880,[2]Hoja1!$H$1:$I$5207,2,FALSE)</f>
        <v>CONTRATO DE PRESTACION DE SERVICIOS PROFESIONALES</v>
      </c>
      <c r="D2880" s="6" t="str">
        <f>+VLOOKUP(B2880,'[1]Contratistas-REP legal'!$C$1:$Z$3995,3,FALSE)</f>
        <v>NHORA ALEXANDRA CASTAÑEDA NIVIAYO</v>
      </c>
      <c r="E2880" s="6">
        <f>+VLOOKUP(B2880,'[1]Contratistas-REP legal'!$C$1:$Z$3995,5,FALSE)</f>
        <v>1015426775</v>
      </c>
      <c r="F2880" s="7" t="s">
        <v>829</v>
      </c>
      <c r="G2880" s="8">
        <f>+VLOOKUP(B2880,'[1]Contratistas-REP legal'!$C$1:$Z$3995,17,FALSE)</f>
        <v>0</v>
      </c>
      <c r="H2880" s="9" t="str">
        <f>+VLOOKUP(B2880,'[1]Contratos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80" s="5" t="str">
        <f>+VLOOKUP(B2880,'[1]Contratos electrónicos SECOP II'!$D$1:$AZ$3653,23,FALSE)</f>
        <v>Inversión</v>
      </c>
      <c r="J2880" s="5"/>
      <c r="K2880" s="5" t="str">
        <f>+VLOOKUP(B2880,'[1]Contratos electrónicos SECOP II'!$D$1:$AZ$3653,26,FALSE)</f>
        <v>O23011733012024008608126</v>
      </c>
      <c r="L2880" s="11">
        <f>+VLOOKUP(B2880,'[1]Contratos electrónicos SECOP II'!$D$1:$AZ$3653,29,FALSE)</f>
        <v>10796940</v>
      </c>
      <c r="M2880" s="13">
        <v>45534</v>
      </c>
      <c r="N2880" s="13">
        <f>+VLOOKUP(B2880,'[1]Contratos electrónicos SECOP II'!$D$1:$AZ$3653,14,FALSE)</f>
        <v>45537</v>
      </c>
      <c r="O2880" s="13">
        <f>+VLOOKUP(B2880,'[1]Contratos electrónicos SECOP II'!$D$1:$AZ$3653,15,FALSE)</f>
        <v>45626</v>
      </c>
      <c r="P2880" s="15">
        <f t="shared" si="101"/>
        <v>90</v>
      </c>
      <c r="Q2880" s="11" t="s">
        <v>874</v>
      </c>
      <c r="R2880" s="11">
        <f>+VLOOKUP(B2880,[2]Hoja2!$A$3:$C$3503,3,FALSE)</f>
        <v>10796940</v>
      </c>
      <c r="S2880" s="11">
        <f t="shared" si="99"/>
        <v>0</v>
      </c>
      <c r="T2880" s="22">
        <f t="shared" si="100"/>
        <v>100</v>
      </c>
      <c r="U2880" s="5">
        <v>0</v>
      </c>
      <c r="V2880" s="10" t="s">
        <v>9561</v>
      </c>
    </row>
    <row r="2881" spans="1:22" s="4" customFormat="1" ht="63.75" x14ac:dyDescent="0.2">
      <c r="A2881" s="5" t="s">
        <v>8563</v>
      </c>
      <c r="B2881" s="5" t="s">
        <v>8563</v>
      </c>
      <c r="C2881" s="5" t="str">
        <f>+VLOOKUP(B2881,[2]Hoja1!$H$1:$I$5207,2,FALSE)</f>
        <v>CONTRATO DE PRESTACION DE SERVICIOS DE APOYO A LA GESTION</v>
      </c>
      <c r="D2881" s="6" t="str">
        <f>+VLOOKUP(B2881,'[1]Contratistas-REP legal'!$C$1:$Z$3995,3,FALSE)</f>
        <v>ANGIE PAOLA LANCHEROS VERA</v>
      </c>
      <c r="E2881" s="6">
        <f>+VLOOKUP(B2881,'[1]Contratistas-REP legal'!$C$1:$Z$3995,5,FALSE)</f>
        <v>1000134957</v>
      </c>
      <c r="F2881" s="7" t="s">
        <v>829</v>
      </c>
      <c r="G2881" s="8">
        <f>+VLOOKUP(B2881,'[1]Contratistas-REP legal'!$C$1:$Z$3995,17,FALSE)</f>
        <v>0</v>
      </c>
      <c r="H2881" s="9" t="str">
        <f>+VLOOKUP(B2881,'[1]Contratos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81" s="5" t="str">
        <f>+VLOOKUP(B2881,'[1]Contratos electrónicos SECOP II'!$D$1:$AZ$3653,23,FALSE)</f>
        <v>Inversión</v>
      </c>
      <c r="J2881" s="5"/>
      <c r="K2881" s="5" t="str">
        <f>+VLOOKUP(B2881,'[1]Contratos electrónicos SECOP II'!$D$1:$AZ$3653,26,FALSE)</f>
        <v>O23011733012024008608126</v>
      </c>
      <c r="L2881" s="11">
        <f>+VLOOKUP(B2881,'[1]Contratos electrónicos SECOP II'!$D$1:$AZ$3653,29,FALSE)</f>
        <v>7179150</v>
      </c>
      <c r="M2881" s="13">
        <v>45534</v>
      </c>
      <c r="N2881" s="13">
        <f>+VLOOKUP(B2881,'[1]Contratos electrónicos SECOP II'!$D$1:$AZ$3653,14,FALSE)</f>
        <v>45537</v>
      </c>
      <c r="O2881" s="13">
        <f>+VLOOKUP(B2881,'[1]Contratos electrónicos SECOP II'!$D$1:$AZ$3653,15,FALSE)</f>
        <v>45626</v>
      </c>
      <c r="P2881" s="15">
        <f t="shared" si="101"/>
        <v>90</v>
      </c>
      <c r="Q2881" s="11" t="s">
        <v>874</v>
      </c>
      <c r="R2881" s="11">
        <f>+VLOOKUP(B2881,[2]Hoja2!$A$3:$C$3503,3,FALSE)</f>
        <v>7179150</v>
      </c>
      <c r="S2881" s="11">
        <f t="shared" si="99"/>
        <v>0</v>
      </c>
      <c r="T2881" s="22">
        <f t="shared" si="100"/>
        <v>100</v>
      </c>
      <c r="U2881" s="5">
        <v>0</v>
      </c>
      <c r="V2881" s="10" t="s">
        <v>9562</v>
      </c>
    </row>
    <row r="2882" spans="1:22" s="4" customFormat="1" ht="63.75" x14ac:dyDescent="0.2">
      <c r="A2882" s="5" t="s">
        <v>8564</v>
      </c>
      <c r="B2882" s="5" t="s">
        <v>8564</v>
      </c>
      <c r="C2882" s="5" t="str">
        <f>+VLOOKUP(B2882,[2]Hoja1!$H$1:$I$5207,2,FALSE)</f>
        <v>CONTRATO DE PRESTACION DE SERVICIOS PROFESIONALES</v>
      </c>
      <c r="D2882" s="6" t="str">
        <f>+VLOOKUP(B2882,'[1]Contratistas-REP legal'!$C$1:$Z$3995,3,FALSE)</f>
        <v>SHARON DANIELA GARZON BRICEÑO</v>
      </c>
      <c r="E2882" s="6">
        <f>+VLOOKUP(B2882,'[1]Contratistas-REP legal'!$C$1:$Z$3995,5,FALSE)</f>
        <v>1010110751</v>
      </c>
      <c r="F2882" s="7" t="s">
        <v>829</v>
      </c>
      <c r="G2882" s="8">
        <f>+VLOOKUP(B2882,'[1]Contratistas-REP legal'!$C$1:$Z$3995,17,FALSE)</f>
        <v>0</v>
      </c>
      <c r="H2882" s="9" t="str">
        <f>+VLOOKUP(B2882,'[1]Contratos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82" s="5" t="str">
        <f>+VLOOKUP(B2882,'[1]Contratos electrónicos SECOP II'!$D$1:$AZ$3653,23,FALSE)</f>
        <v>Inversión</v>
      </c>
      <c r="J2882" s="5"/>
      <c r="K2882" s="5" t="str">
        <f>+VLOOKUP(B2882,'[1]Contratos electrónicos SECOP II'!$D$1:$AZ$3653,26,FALSE)</f>
        <v>O23011733012024008608126</v>
      </c>
      <c r="L2882" s="11">
        <f>+VLOOKUP(B2882,'[1]Contratos electrónicos SECOP II'!$D$1:$AZ$3653,29,FALSE)</f>
        <v>7213635</v>
      </c>
      <c r="M2882" s="13">
        <v>45534</v>
      </c>
      <c r="N2882" s="13">
        <f>+VLOOKUP(B2882,'[1]Contratos electrónicos SECOP II'!$D$1:$AZ$3653,14,FALSE)</f>
        <v>45537</v>
      </c>
      <c r="O2882" s="13">
        <f>+VLOOKUP(B2882,'[1]Contratos electrónicos SECOP II'!$D$1:$AZ$3653,15,FALSE)</f>
        <v>45626</v>
      </c>
      <c r="P2882" s="15">
        <f t="shared" si="101"/>
        <v>90</v>
      </c>
      <c r="Q2882" s="11" t="s">
        <v>874</v>
      </c>
      <c r="R2882" s="11">
        <f>+VLOOKUP(B2882,[2]Hoja2!$A$3:$C$3503,3,FALSE)</f>
        <v>7213635</v>
      </c>
      <c r="S2882" s="11">
        <f t="shared" si="99"/>
        <v>0</v>
      </c>
      <c r="T2882" s="22">
        <f t="shared" si="100"/>
        <v>100</v>
      </c>
      <c r="U2882" s="5">
        <v>0</v>
      </c>
      <c r="V2882" s="10" t="s">
        <v>9563</v>
      </c>
    </row>
    <row r="2883" spans="1:22" s="4" customFormat="1" ht="51" x14ac:dyDescent="0.2">
      <c r="A2883" s="5" t="s">
        <v>8565</v>
      </c>
      <c r="B2883" s="5" t="s">
        <v>8565</v>
      </c>
      <c r="C2883" s="5" t="str">
        <f>+VLOOKUP(B2883,[2]Hoja1!$H$1:$I$5207,2,FALSE)</f>
        <v>CONTRATO DE PRESTACION DE SERVICIOS DE APOYO A LA GESTION</v>
      </c>
      <c r="D2883" s="6" t="str">
        <f>+VLOOKUP(B2883,'[1]Contratistas-REP legal'!$C$1:$Z$3995,3,FALSE)</f>
        <v>ANGIE PATRICIA CASTAÑEDA BOLIVAR</v>
      </c>
      <c r="E2883" s="6">
        <f>+VLOOKUP(B2883,'[1]Contratistas-REP legal'!$C$1:$Z$3995,5,FALSE)</f>
        <v>1026570415</v>
      </c>
      <c r="F2883" s="7" t="s">
        <v>829</v>
      </c>
      <c r="G2883" s="8">
        <f>+VLOOKUP(B2883,'[1]Contratistas-REP legal'!$C$1:$Z$3995,17,FALSE)</f>
        <v>0</v>
      </c>
      <c r="H2883" s="9" t="str">
        <f>+VLOOKUP(B2883,'[1]Contratos electrónicos SECOP II'!$D$1:$AZ$3653,33,FALSE)</f>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
      <c r="I2883" s="5" t="str">
        <f>+VLOOKUP(B2883,'[1]Contratos electrónicos SECOP II'!$D$1:$AZ$3653,23,FALSE)</f>
        <v>Inversión</v>
      </c>
      <c r="J2883" s="5"/>
      <c r="K2883" s="5" t="str">
        <f>+VLOOKUP(B2883,'[1]Contratos electrónicos SECOP II'!$D$1:$AZ$3653,26,FALSE)</f>
        <v>O23011733012024008608126</v>
      </c>
      <c r="L2883" s="11">
        <f>+VLOOKUP(B2883,'[1]Contratos electrónicos SECOP II'!$D$1:$AZ$3653,29,FALSE)</f>
        <v>10796940</v>
      </c>
      <c r="M2883" s="13">
        <v>45534</v>
      </c>
      <c r="N2883" s="13">
        <f>+VLOOKUP(B2883,'[1]Contratos electrónicos SECOP II'!$D$1:$AZ$3653,14,FALSE)</f>
        <v>45537</v>
      </c>
      <c r="O2883" s="13">
        <f>+VLOOKUP(B2883,'[1]Contratos electrónicos SECOP II'!$D$1:$AZ$3653,15,FALSE)</f>
        <v>45626</v>
      </c>
      <c r="P2883" s="15">
        <f t="shared" si="101"/>
        <v>90</v>
      </c>
      <c r="Q2883" s="11" t="s">
        <v>874</v>
      </c>
      <c r="R2883" s="11">
        <f>+VLOOKUP(B2883,[2]Hoja2!$A$3:$C$3503,3,FALSE)</f>
        <v>10796940</v>
      </c>
      <c r="S2883" s="11">
        <f t="shared" si="99"/>
        <v>0</v>
      </c>
      <c r="T2883" s="22">
        <f t="shared" si="100"/>
        <v>100</v>
      </c>
      <c r="U2883" s="5">
        <v>0</v>
      </c>
      <c r="V2883" s="10" t="s">
        <v>9564</v>
      </c>
    </row>
    <row r="2884" spans="1:22" s="4" customFormat="1" ht="51" x14ac:dyDescent="0.2">
      <c r="A2884" s="5" t="s">
        <v>8566</v>
      </c>
      <c r="B2884" s="5" t="s">
        <v>8566</v>
      </c>
      <c r="C2884" s="5" t="str">
        <f>+VLOOKUP(B2884,[2]Hoja1!$H$1:$I$5207,2,FALSE)</f>
        <v>CONVENIO DE ASOCIACION</v>
      </c>
      <c r="D2884" s="6" t="str">
        <f>+VLOOKUP(B2884,'[1]Contratistas-REP legal'!$C$1:$Z$3995,3,FALSE)</f>
        <v>CAMARA COLOMBIANA DEL LIBRO</v>
      </c>
      <c r="E2884" s="6">
        <f>+VLOOKUP(B2884,'[1]Contratistas-REP legal'!$C$1:$Z$3995,5,FALSE)</f>
        <v>860006601</v>
      </c>
      <c r="F2884" s="7" t="s">
        <v>829</v>
      </c>
      <c r="G2884" s="8">
        <f>+VLOOKUP(B2884,'[1]Contratistas-REP legal'!$C$1:$Z$3995,17,FALSE)</f>
        <v>0</v>
      </c>
      <c r="H2884" s="9" t="str">
        <f>+VLOOKUP(B2884,'[1]Contratos electrónicos SECOP II'!$D$1:$AZ$3653,33,FALSE)</f>
        <v>Aunar esfuerzos entre el Instituto Distrital de las Artes - IDARTES y una entidad privada sin ánimo de lucro de reconocida idoneidad para la realización del proyecto "Bogotá literaria", mediante actividades que guarden relación con la misión y las funciones de la entidad, a partir de la producción, ejecución y el fortalecimiento de actividades culturales, artísticas y académicas en la ciudad relacionadas con las condiciones de acceso y apropiación de la literatura a través de la lectura, la escr</v>
      </c>
      <c r="I2884" s="5" t="str">
        <f>+VLOOKUP(B2884,'[1]Contratos electrónicos SECOP II'!$D$1:$AZ$3653,23,FALSE)</f>
        <v>Inversión</v>
      </c>
      <c r="J2884" s="5"/>
      <c r="K2884" s="5" t="str">
        <f>+VLOOKUP(B2884,'[1]Contratos electrónicos SECOP II'!$D$1:$AZ$3653,26,FALSE)</f>
        <v>O23011733012024014605099</v>
      </c>
      <c r="L2884" s="11">
        <f>+VLOOKUP(B2884,'[1]Contratos electrónicos SECOP II'!$D$1:$AZ$3653,29,FALSE)</f>
        <v>783952211</v>
      </c>
      <c r="M2884" s="13">
        <v>45534</v>
      </c>
      <c r="N2884" s="13">
        <f>+VLOOKUP(B2884,'[1]Contratos electrónicos SECOP II'!$D$1:$AZ$3653,14,FALSE)</f>
        <v>45537</v>
      </c>
      <c r="O2884" s="13">
        <f>+VLOOKUP(B2884,'[1]Contratos electrónicos SECOP II'!$D$1:$AZ$3653,15,FALSE)</f>
        <v>45716</v>
      </c>
      <c r="P2884" s="15">
        <f t="shared" si="101"/>
        <v>180</v>
      </c>
      <c r="Q2884" s="11" t="s">
        <v>874</v>
      </c>
      <c r="R2884" s="11">
        <f>+VLOOKUP(B2884,[2]Hoja2!$A$3:$C$3503,3,FALSE)</f>
        <v>692000000</v>
      </c>
      <c r="S2884" s="11">
        <f t="shared" ref="S2884:S2947" si="102">+L2884-R2884</f>
        <v>91952211</v>
      </c>
      <c r="T2884" s="22">
        <f t="shared" si="100"/>
        <v>88.27068669368164</v>
      </c>
      <c r="U2884" s="5">
        <v>1</v>
      </c>
      <c r="V2884" s="10" t="s">
        <v>9565</v>
      </c>
    </row>
    <row r="2885" spans="1:22" s="4" customFormat="1" ht="51" x14ac:dyDescent="0.2">
      <c r="A2885" s="5" t="s">
        <v>8567</v>
      </c>
      <c r="B2885" s="5" t="s">
        <v>8567</v>
      </c>
      <c r="C2885" s="5" t="str">
        <f>+VLOOKUP(B2885,[2]Hoja1!$H$1:$I$5207,2,FALSE)</f>
        <v>CONTRATO DE PRESTACION DE SERVICIOS DE APOYO A LA GESTION</v>
      </c>
      <c r="D2885" s="6" t="str">
        <f>+VLOOKUP(B2885,'[1]Contratistas-REP legal'!$C$1:$Z$3995,3,FALSE)</f>
        <v>JORGE ARMANDO PALACIOS OSORIO</v>
      </c>
      <c r="E2885" s="6">
        <f>+VLOOKUP(B2885,'[1]Contratistas-REP legal'!$C$1:$Z$3995,5,FALSE)</f>
        <v>80547912</v>
      </c>
      <c r="F2885" s="7" t="s">
        <v>829</v>
      </c>
      <c r="G2885" s="8">
        <f>+VLOOKUP(B2885,'[1]Contratistas-REP legal'!$C$1:$Z$3995,17,FALSE)</f>
        <v>0</v>
      </c>
      <c r="H2885" s="9" t="str">
        <f>+VLOOKUP(B2885,'[1]Contratos electrónicos SECOP II'!$D$1:$AZ$3653,33,FALSE)</f>
        <v>Prestar servicios de apoyo a la gestión al Instituto Distrital de las Artes -IDARTES, en la ideación, implementación y seguimiento a los laboratorios de innovación social en el marco del Plan Distrital de Desarrollo: "Bogotá camina segura 2024-2027"</v>
      </c>
      <c r="I2885" s="5" t="str">
        <f>+VLOOKUP(B2885,'[1]Contratos electrónicos SECOP II'!$D$1:$AZ$3653,23,FALSE)</f>
        <v>Inversión</v>
      </c>
      <c r="J2885" s="5"/>
      <c r="K2885" s="5" t="str">
        <f>+VLOOKUP(B2885,'[1]Contratos electrónicos SECOP II'!$D$1:$AZ$3653,26,FALSE)</f>
        <v>O23011733012024018205099</v>
      </c>
      <c r="L2885" s="11">
        <f>+VLOOKUP(B2885,'[1]Contratos electrónicos SECOP II'!$D$1:$AZ$3653,29,FALSE)</f>
        <v>34000000</v>
      </c>
      <c r="M2885" s="13">
        <v>45538</v>
      </c>
      <c r="N2885" s="13">
        <f>+VLOOKUP(B2885,'[1]Contratos electrónicos SECOP II'!$D$1:$AZ$3653,14,FALSE)</f>
        <v>45539</v>
      </c>
      <c r="O2885" s="13">
        <f>+VLOOKUP(B2885,'[1]Contratos electrónicos SECOP II'!$D$1:$AZ$3653,15,FALSE)</f>
        <v>45657</v>
      </c>
      <c r="P2885" s="15">
        <f t="shared" si="101"/>
        <v>119</v>
      </c>
      <c r="Q2885" s="11" t="s">
        <v>874</v>
      </c>
      <c r="R2885" s="11">
        <f>+VLOOKUP(B2885,[2]Hoja2!$A$3:$C$3503,3,FALSE)</f>
        <v>25500000</v>
      </c>
      <c r="S2885" s="11">
        <f t="shared" si="102"/>
        <v>8500000</v>
      </c>
      <c r="T2885" s="22">
        <f t="shared" ref="T2885:T2948" si="103">+R2885*100/L2885</f>
        <v>75</v>
      </c>
      <c r="U2885" s="5">
        <v>0</v>
      </c>
      <c r="V2885" s="10" t="s">
        <v>9566</v>
      </c>
    </row>
    <row r="2886" spans="1:22" s="4" customFormat="1" ht="51" x14ac:dyDescent="0.2">
      <c r="A2886" s="5" t="s">
        <v>8568</v>
      </c>
      <c r="B2886" s="5" t="s">
        <v>8568</v>
      </c>
      <c r="C2886" s="5" t="str">
        <f>+VLOOKUP(B2886,[2]Hoja1!$H$1:$I$5207,2,FALSE)</f>
        <v>CONTRATO DE PRESTACION DE SERVICIOS PROFESIONALES</v>
      </c>
      <c r="D2886" s="6" t="str">
        <f>+VLOOKUP(B2886,'[1]Contratistas-REP legal'!$C$1:$Z$3995,3,FALSE)</f>
        <v>MARIA MARGARITA MONTES SANCHEZ</v>
      </c>
      <c r="E2886" s="6">
        <f>+VLOOKUP(B2886,'[1]Contratistas-REP legal'!$C$1:$Z$3995,5,FALSE)</f>
        <v>1023938623</v>
      </c>
      <c r="F2886" s="7" t="s">
        <v>829</v>
      </c>
      <c r="G2886" s="8">
        <f>+VLOOKUP(B2886,'[1]Contratistas-REP legal'!$C$1:$Z$3995,17,FALSE)</f>
        <v>0</v>
      </c>
      <c r="H2886" s="9" t="str">
        <f>+VLOOKUP(B2886,'[1]Contratos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86" s="5" t="str">
        <f>+VLOOKUP(B2886,'[1]Contratos electrónicos SECOP II'!$D$1:$AZ$3653,23,FALSE)</f>
        <v>Inversión</v>
      </c>
      <c r="J2886" s="5"/>
      <c r="K2886" s="5" t="str">
        <f>+VLOOKUP(B2886,'[1]Contratos electrónicos SECOP II'!$D$1:$AZ$3653,26,FALSE)</f>
        <v>O23011733012024008608126</v>
      </c>
      <c r="L2886" s="11">
        <f>+VLOOKUP(B2886,'[1]Contratos electrónicos SECOP II'!$D$1:$AZ$3653,29,FALSE)</f>
        <v>10796940</v>
      </c>
      <c r="M2886" s="13">
        <v>45533</v>
      </c>
      <c r="N2886" s="13">
        <f>+VLOOKUP(B2886,'[1]Contratos electrónicos SECOP II'!$D$1:$AZ$3653,14,FALSE)</f>
        <v>45537</v>
      </c>
      <c r="O2886" s="13">
        <f>+VLOOKUP(B2886,'[1]Contratos electrónicos SECOP II'!$D$1:$AZ$3653,15,FALSE)</f>
        <v>45626</v>
      </c>
      <c r="P2886" s="15">
        <f t="shared" si="101"/>
        <v>90</v>
      </c>
      <c r="Q2886" s="11" t="s">
        <v>874</v>
      </c>
      <c r="R2886" s="11">
        <f>+VLOOKUP(B2886,[2]Hoja2!$A$3:$C$3503,3,FALSE)</f>
        <v>10796940</v>
      </c>
      <c r="S2886" s="11">
        <f t="shared" si="102"/>
        <v>0</v>
      </c>
      <c r="T2886" s="22">
        <f t="shared" si="103"/>
        <v>100</v>
      </c>
      <c r="U2886" s="5">
        <v>0</v>
      </c>
      <c r="V2886" s="10" t="s">
        <v>9567</v>
      </c>
    </row>
    <row r="2887" spans="1:22" s="4" customFormat="1" ht="51" x14ac:dyDescent="0.2">
      <c r="A2887" s="5" t="s">
        <v>8569</v>
      </c>
      <c r="B2887" s="5" t="s">
        <v>8569</v>
      </c>
      <c r="C2887" s="5" t="str">
        <f>+VLOOKUP(B2887,[2]Hoja1!$H$1:$I$5207,2,FALSE)</f>
        <v>CONTRATO DE PRESTACION DE SERVICIOS</v>
      </c>
      <c r="D2887" s="6" t="str">
        <f>+VLOOKUP(B2887,'[1]Contratistas-REP legal'!$C$1:$Z$3995,3,FALSE)</f>
        <v>CORPORACIÓN CIRCO WILLSAM</v>
      </c>
      <c r="E2887" s="6">
        <f>+VLOOKUP(B2887,'[1]Contratistas-REP legal'!$C$1:$Z$3995,5,FALSE)</f>
        <v>901755585</v>
      </c>
      <c r="F2887" s="7" t="s">
        <v>829</v>
      </c>
      <c r="G2887" s="8">
        <f>+VLOOKUP(B2887,'[1]Contratistas-REP legal'!$C$1:$Z$3995,17,FALSE)</f>
        <v>0</v>
      </c>
      <c r="H2887" s="9" t="str">
        <f>+VLOOKUP(B2887,'[1]Contratos electrónicos SECOP II'!$D$1:$AZ$3653,33,FALSE)</f>
        <v>Realizar la presentación del espectáculo circense y de variedad "ANIVERCIRCO DE ENSUEÑO", de autoría de la Corporación Circo WILLSAM, acorde con la programación prevista para el Teatro El Ensueño en el marco de las celebraciones del aniversario del teatro</v>
      </c>
      <c r="I2887" s="5" t="str">
        <f>+VLOOKUP(B2887,'[1]Contratos electrónicos SECOP II'!$D$1:$AZ$3653,23,FALSE)</f>
        <v>Inversión</v>
      </c>
      <c r="J2887" s="5"/>
      <c r="K2887" s="5" t="str">
        <f>+VLOOKUP(B2887,'[1]Contratos electrónicos SECOP II'!$D$1:$AZ$3653,26,FALSE)</f>
        <v>O23011733012024008705073</v>
      </c>
      <c r="L2887" s="11">
        <f>+VLOOKUP(B2887,'[1]Contratos electrónicos SECOP II'!$D$1:$AZ$3653,29,FALSE)</f>
        <v>17021277</v>
      </c>
      <c r="M2887" s="13">
        <v>45533</v>
      </c>
      <c r="N2887" s="13">
        <f>+VLOOKUP(B2887,'[1]Contratos electrónicos SECOP II'!$D$1:$AZ$3653,14,FALSE)</f>
        <v>45534</v>
      </c>
      <c r="O2887" s="13">
        <f>+VLOOKUP(B2887,'[1]Contratos electrónicos SECOP II'!$D$1:$AZ$3653,15,FALSE)</f>
        <v>45535</v>
      </c>
      <c r="P2887" s="15">
        <f t="shared" si="101"/>
        <v>2</v>
      </c>
      <c r="Q2887" s="11" t="s">
        <v>874</v>
      </c>
      <c r="R2887" s="11">
        <f>+VLOOKUP(B2887,[2]Hoja2!$A$3:$C$3503,3,FALSE)</f>
        <v>17021277</v>
      </c>
      <c r="S2887" s="11">
        <f t="shared" si="102"/>
        <v>0</v>
      </c>
      <c r="T2887" s="22">
        <f t="shared" si="103"/>
        <v>100</v>
      </c>
      <c r="U2887" s="5">
        <v>0</v>
      </c>
      <c r="V2887" s="10" t="s">
        <v>9568</v>
      </c>
    </row>
    <row r="2888" spans="1:22" s="4" customFormat="1" ht="51" x14ac:dyDescent="0.2">
      <c r="A2888" s="5" t="s">
        <v>8570</v>
      </c>
      <c r="B2888" s="5" t="s">
        <v>8570</v>
      </c>
      <c r="C2888" s="5" t="str">
        <f>+VLOOKUP(B2888,[2]Hoja1!$H$1:$I$5207,2,FALSE)</f>
        <v>CONTRATO DE PRESTACION DE SERVICIOS</v>
      </c>
      <c r="D2888" s="6" t="str">
        <f>+VLOOKUP(B2888,'[1]Contratistas-REP legal'!$C$1:$Z$3995,3,FALSE)</f>
        <v>POPUP ART SAS</v>
      </c>
      <c r="E2888" s="6">
        <f>+VLOOKUP(B2888,'[1]Contratistas-REP legal'!$C$1:$Z$3995,5,FALSE)</f>
        <v>901359351</v>
      </c>
      <c r="F2888" s="7" t="s">
        <v>829</v>
      </c>
      <c r="G2888" s="8">
        <f>+VLOOKUP(B2888,'[1]Contratistas-REP legal'!$C$1:$Z$3995,17,FALSE)</f>
        <v>0</v>
      </c>
      <c r="H2888" s="9" t="str">
        <f>+VLOOKUP(B2888,'[1]Contratos electrónicos SECOP II'!$D$1:$AZ$3653,33,FALSE)</f>
        <v>Realizar la presentación de cinco grupos artísticos en el marco de los eventos "ZAE USAQUÉN Y ATAQUE METAL", a cargo de POPUP ART SAS, acorde con la programación prevista para el Escenario Móvil María Mercedes Carranza</v>
      </c>
      <c r="I2888" s="5" t="str">
        <f>+VLOOKUP(B2888,'[1]Contratos electrónicos SECOP II'!$D$1:$AZ$3653,23,FALSE)</f>
        <v>Inversión</v>
      </c>
      <c r="J2888" s="5"/>
      <c r="K2888" s="5" t="str">
        <f>+VLOOKUP(B2888,'[1]Contratos electrónicos SECOP II'!$D$1:$AZ$3653,26,FALSE)</f>
        <v>O23011733012024008705073</v>
      </c>
      <c r="L2888" s="11">
        <f>+VLOOKUP(B2888,'[1]Contratos electrónicos SECOP II'!$D$1:$AZ$3653,29,FALSE)</f>
        <v>22340426</v>
      </c>
      <c r="M2888" s="13">
        <v>45533</v>
      </c>
      <c r="N2888" s="13">
        <f>+VLOOKUP(B2888,'[1]Contratos electrónicos SECOP II'!$D$1:$AZ$3653,14,FALSE)</f>
        <v>45534</v>
      </c>
      <c r="O2888" s="13">
        <f>+VLOOKUP(B2888,'[1]Contratos electrónicos SECOP II'!$D$1:$AZ$3653,15,FALSE)</f>
        <v>45565</v>
      </c>
      <c r="P2888" s="15">
        <f t="shared" si="101"/>
        <v>32</v>
      </c>
      <c r="Q2888" s="11" t="s">
        <v>874</v>
      </c>
      <c r="R2888" s="11">
        <f>+VLOOKUP(B2888,[2]Hoja2!$A$3:$C$3503,3,FALSE)</f>
        <v>22340426</v>
      </c>
      <c r="S2888" s="11">
        <f t="shared" si="102"/>
        <v>0</v>
      </c>
      <c r="T2888" s="22">
        <f t="shared" si="103"/>
        <v>100</v>
      </c>
      <c r="U2888" s="5">
        <v>0</v>
      </c>
      <c r="V2888" s="10" t="s">
        <v>9569</v>
      </c>
    </row>
    <row r="2889" spans="1:22" s="4" customFormat="1" ht="51" x14ac:dyDescent="0.2">
      <c r="A2889" s="5" t="s">
        <v>8571</v>
      </c>
      <c r="B2889" s="5" t="s">
        <v>8571</v>
      </c>
      <c r="C2889" s="5" t="str">
        <f>+VLOOKUP(B2889,[2]Hoja1!$H$1:$I$5207,2,FALSE)</f>
        <v>CONTRATO DE PRESTACION DE SERVICIOS PROFESIONALES</v>
      </c>
      <c r="D2889" s="6" t="str">
        <f>+VLOOKUP(B2889,'[1]Contratistas-REP legal'!$C$1:$Z$3995,3,FALSE)</f>
        <v>NATALIA VANESA VELASQUEZ ORDUZ</v>
      </c>
      <c r="E2889" s="6">
        <f>+VLOOKUP(B2889,'[1]Contratistas-REP legal'!$C$1:$Z$3995,5,FALSE)</f>
        <v>1032452756</v>
      </c>
      <c r="F2889" s="7" t="s">
        <v>829</v>
      </c>
      <c r="G2889" s="8">
        <f>+VLOOKUP(B2889,'[1]Contratistas-REP legal'!$C$1:$Z$3995,17,FALSE)</f>
        <v>0</v>
      </c>
      <c r="H2889" s="9" t="str">
        <f>+VLOOKUP(B2889,'[1]Contratos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89" s="5" t="str">
        <f>+VLOOKUP(B2889,'[1]Contratos electrónicos SECOP II'!$D$1:$AZ$3653,23,FALSE)</f>
        <v>Inversión</v>
      </c>
      <c r="J2889" s="5"/>
      <c r="K2889" s="5" t="str">
        <f>+VLOOKUP(B2889,'[1]Contratos electrónicos SECOP II'!$D$1:$AZ$3653,26,FALSE)</f>
        <v>O23011733012024008608126</v>
      </c>
      <c r="L2889" s="11">
        <f>+VLOOKUP(B2889,'[1]Contratos electrónicos SECOP II'!$D$1:$AZ$3653,29,FALSE)</f>
        <v>10796940</v>
      </c>
      <c r="M2889" s="13">
        <v>45534</v>
      </c>
      <c r="N2889" s="13">
        <f>+VLOOKUP(B2889,'[1]Contratos electrónicos SECOP II'!$D$1:$AZ$3653,14,FALSE)</f>
        <v>45537</v>
      </c>
      <c r="O2889" s="13">
        <f>+VLOOKUP(B2889,'[1]Contratos electrónicos SECOP II'!$D$1:$AZ$3653,15,FALSE)</f>
        <v>45626</v>
      </c>
      <c r="P2889" s="15">
        <f t="shared" si="101"/>
        <v>90</v>
      </c>
      <c r="Q2889" s="11" t="s">
        <v>874</v>
      </c>
      <c r="R2889" s="11">
        <f>+VLOOKUP(B2889,[2]Hoja2!$A$3:$C$3503,3,FALSE)</f>
        <v>10796940</v>
      </c>
      <c r="S2889" s="11">
        <f t="shared" si="102"/>
        <v>0</v>
      </c>
      <c r="T2889" s="22">
        <f t="shared" si="103"/>
        <v>100</v>
      </c>
      <c r="U2889" s="5">
        <v>0</v>
      </c>
      <c r="V2889" s="10" t="s">
        <v>9570</v>
      </c>
    </row>
    <row r="2890" spans="1:22" s="4" customFormat="1" ht="51" x14ac:dyDescent="0.2">
      <c r="A2890" s="5" t="s">
        <v>8572</v>
      </c>
      <c r="B2890" s="5" t="s">
        <v>8572</v>
      </c>
      <c r="C2890" s="5" t="str">
        <f>+VLOOKUP(B2890,[2]Hoja1!$H$1:$I$5207,2,FALSE)</f>
        <v>CONTRATO DE PRESTACION DE SERVICIOS DE APOYO A LA GESTION</v>
      </c>
      <c r="D2890" s="6" t="str">
        <f>+VLOOKUP(B2890,'[1]Contratistas-REP legal'!$C$1:$Z$3995,3,FALSE)</f>
        <v>TOMAS LION</v>
      </c>
      <c r="E2890" s="6">
        <f>+VLOOKUP(B2890,'[1]Contratistas-REP legal'!$C$1:$Z$3995,5,FALSE)</f>
        <v>80232445</v>
      </c>
      <c r="F2890" s="7" t="s">
        <v>829</v>
      </c>
      <c r="G2890" s="8">
        <f>+VLOOKUP(B2890,'[1]Contratistas-REP legal'!$C$1:$Z$3995,17,FALSE)</f>
        <v>0</v>
      </c>
      <c r="H2890" s="9" t="str">
        <f>+VLOOKUP(B2890,'[1]Contratos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90" s="5" t="str">
        <f>+VLOOKUP(B2890,'[1]Contratos electrónicos SECOP II'!$D$1:$AZ$3653,23,FALSE)</f>
        <v>Inversión</v>
      </c>
      <c r="J2890" s="5"/>
      <c r="K2890" s="5" t="str">
        <f>+VLOOKUP(B2890,'[1]Contratos electrónicos SECOP II'!$D$1:$AZ$3653,26,FALSE)</f>
        <v>O23011733012024008608126</v>
      </c>
      <c r="L2890" s="11">
        <f>+VLOOKUP(B2890,'[1]Contratos electrónicos SECOP II'!$D$1:$AZ$3653,29,FALSE)</f>
        <v>10796940</v>
      </c>
      <c r="M2890" s="13">
        <v>45534</v>
      </c>
      <c r="N2890" s="13">
        <f>+VLOOKUP(B2890,'[1]Contratos electrónicos SECOP II'!$D$1:$AZ$3653,14,FALSE)</f>
        <v>45537</v>
      </c>
      <c r="O2890" s="13">
        <f>+VLOOKUP(B2890,'[1]Contratos electrónicos SECOP II'!$D$1:$AZ$3653,15,FALSE)</f>
        <v>45626</v>
      </c>
      <c r="P2890" s="15">
        <f t="shared" si="101"/>
        <v>90</v>
      </c>
      <c r="Q2890" s="11" t="s">
        <v>874</v>
      </c>
      <c r="R2890" s="11">
        <f>+VLOOKUP(B2890,[2]Hoja2!$A$3:$C$3503,3,FALSE)</f>
        <v>10796940</v>
      </c>
      <c r="S2890" s="11">
        <f t="shared" si="102"/>
        <v>0</v>
      </c>
      <c r="T2890" s="22">
        <f t="shared" si="103"/>
        <v>100</v>
      </c>
      <c r="U2890" s="5">
        <v>0</v>
      </c>
      <c r="V2890" s="10" t="s">
        <v>9571</v>
      </c>
    </row>
    <row r="2891" spans="1:22" s="4" customFormat="1" ht="51" x14ac:dyDescent="0.2">
      <c r="A2891" s="5" t="s">
        <v>8573</v>
      </c>
      <c r="B2891" s="5" t="s">
        <v>8573</v>
      </c>
      <c r="C2891" s="5" t="str">
        <f>+VLOOKUP(B2891,[2]Hoja1!$H$1:$I$5207,2,FALSE)</f>
        <v>CONTRATO DE PRESTACION DE SERVICIOS PROFESIONALES</v>
      </c>
      <c r="D2891" s="6" t="str">
        <f>+VLOOKUP(B2891,'[1]Contratistas-REP legal'!$C$1:$Z$3995,3,FALSE)</f>
        <v>SANDRA PATRICIA JAQUE DELGADO</v>
      </c>
      <c r="E2891" s="6">
        <f>+VLOOKUP(B2891,'[1]Contratistas-REP legal'!$C$1:$Z$3995,5,FALSE)</f>
        <v>51834442</v>
      </c>
      <c r="F2891" s="7" t="s">
        <v>829</v>
      </c>
      <c r="G2891" s="8">
        <f>+VLOOKUP(B2891,'[1]Contratistas-REP legal'!$C$1:$Z$3995,17,FALSE)</f>
        <v>0</v>
      </c>
      <c r="H2891" s="9" t="str">
        <f>+VLOOKUP(B2891,'[1]Contratos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891" s="5" t="str">
        <f>+VLOOKUP(B2891,'[1]Contratos electrónicos SECOP II'!$D$1:$AZ$3653,23,FALSE)</f>
        <v>Inversión</v>
      </c>
      <c r="J2891" s="5"/>
      <c r="K2891" s="5" t="str">
        <f>+VLOOKUP(B2891,'[1]Contratos electrónicos SECOP II'!$D$1:$AZ$3653,26,FALSE)</f>
        <v>O23011733012024008608126</v>
      </c>
      <c r="L2891" s="11">
        <f>+VLOOKUP(B2891,'[1]Contratos electrónicos SECOP II'!$D$1:$AZ$3653,29,FALSE)</f>
        <v>10796940</v>
      </c>
      <c r="M2891" s="13">
        <v>45534</v>
      </c>
      <c r="N2891" s="13">
        <f>+VLOOKUP(B2891,'[1]Contratos electrónicos SECOP II'!$D$1:$AZ$3653,14,FALSE)</f>
        <v>45537</v>
      </c>
      <c r="O2891" s="13">
        <f>+VLOOKUP(B2891,'[1]Contratos electrónicos SECOP II'!$D$1:$AZ$3653,15,FALSE)</f>
        <v>45626</v>
      </c>
      <c r="P2891" s="15">
        <f t="shared" si="101"/>
        <v>90</v>
      </c>
      <c r="Q2891" s="11" t="s">
        <v>874</v>
      </c>
      <c r="R2891" s="11">
        <f>+VLOOKUP(B2891,[2]Hoja2!$A$3:$C$3503,3,FALSE)</f>
        <v>10796940</v>
      </c>
      <c r="S2891" s="11">
        <f t="shared" si="102"/>
        <v>0</v>
      </c>
      <c r="T2891" s="22">
        <f t="shared" si="103"/>
        <v>100</v>
      </c>
      <c r="U2891" s="5">
        <v>0</v>
      </c>
      <c r="V2891" s="10" t="s">
        <v>9572</v>
      </c>
    </row>
    <row r="2892" spans="1:22" s="4" customFormat="1" ht="51" x14ac:dyDescent="0.2">
      <c r="A2892" s="5" t="s">
        <v>8574</v>
      </c>
      <c r="B2892" s="5" t="s">
        <v>8574</v>
      </c>
      <c r="C2892" s="5" t="str">
        <f>+VLOOKUP(B2892,[2]Hoja1!$H$1:$I$5207,2,FALSE)</f>
        <v>CONTRATO DE PRESTACION DE SERVICIOS PROFESIONALES</v>
      </c>
      <c r="D2892" s="6" t="str">
        <f>+VLOOKUP(B2892,'[1]Contratistas-REP legal'!$C$1:$Z$3995,3,FALSE)</f>
        <v>STEPHANIA LOZANO PEREZ</v>
      </c>
      <c r="E2892" s="6">
        <f>+VLOOKUP(B2892,'[1]Contratistas-REP legal'!$C$1:$Z$3995,5,FALSE)</f>
        <v>51854577</v>
      </c>
      <c r="F2892" s="7" t="s">
        <v>829</v>
      </c>
      <c r="G2892" s="8">
        <f>+VLOOKUP(B2892,'[1]Contratistas-REP legal'!$C$1:$Z$3995,17,FALSE)</f>
        <v>0</v>
      </c>
      <c r="H2892" s="9" t="str">
        <f>+VLOOKUP(B2892,'[1]Contratos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892" s="5" t="str">
        <f>+VLOOKUP(B2892,'[1]Contratos electrónicos SECOP II'!$D$1:$AZ$3653,23,FALSE)</f>
        <v>Inversión</v>
      </c>
      <c r="J2892" s="5"/>
      <c r="K2892" s="5" t="str">
        <f>+VLOOKUP(B2892,'[1]Contratos electrónicos SECOP II'!$D$1:$AZ$3653,26,FALSE)</f>
        <v>O23011733012024008608122</v>
      </c>
      <c r="L2892" s="11">
        <f>+VLOOKUP(B2892,'[1]Contratos electrónicos SECOP II'!$D$1:$AZ$3653,29,FALSE)</f>
        <v>8997450</v>
      </c>
      <c r="M2892" s="13">
        <v>45534</v>
      </c>
      <c r="N2892" s="13">
        <f>+VLOOKUP(B2892,'[1]Contratos electrónicos SECOP II'!$D$1:$AZ$3653,14,FALSE)</f>
        <v>45537</v>
      </c>
      <c r="O2892" s="13">
        <f>+VLOOKUP(B2892,'[1]Contratos electrónicos SECOP II'!$D$1:$AZ$3653,15,FALSE)</f>
        <v>45611</v>
      </c>
      <c r="P2892" s="15">
        <f t="shared" si="101"/>
        <v>75</v>
      </c>
      <c r="Q2892" s="11" t="s">
        <v>874</v>
      </c>
      <c r="R2892" s="11">
        <f>+VLOOKUP(B2892,[2]Hoja2!$A$3:$C$3503,3,FALSE)</f>
        <v>8997450</v>
      </c>
      <c r="S2892" s="11">
        <f t="shared" si="102"/>
        <v>0</v>
      </c>
      <c r="T2892" s="22">
        <f t="shared" si="103"/>
        <v>100</v>
      </c>
      <c r="U2892" s="5">
        <v>0</v>
      </c>
      <c r="V2892" s="10" t="s">
        <v>9573</v>
      </c>
    </row>
    <row r="2893" spans="1:22" s="4" customFormat="1" ht="51" x14ac:dyDescent="0.2">
      <c r="A2893" s="5" t="s">
        <v>8575</v>
      </c>
      <c r="B2893" s="5" t="s">
        <v>8575</v>
      </c>
      <c r="C2893" s="5" t="str">
        <f>+VLOOKUP(B2893,[2]Hoja1!$H$1:$I$5207,2,FALSE)</f>
        <v>CONTRATO DE PRESTACION DE SERVICIOS DE APOYO A LA GESTION</v>
      </c>
      <c r="D2893" s="6" t="str">
        <f>+VLOOKUP(B2893,'[1]Contratistas-REP legal'!$C$1:$Z$3995,3,FALSE)</f>
        <v>WILSON JAVIER JIMENEZ ANZOLA</v>
      </c>
      <c r="E2893" s="6">
        <f>+VLOOKUP(B2893,'[1]Contratistas-REP legal'!$C$1:$Z$3995,5,FALSE)</f>
        <v>1033767903</v>
      </c>
      <c r="F2893" s="7" t="s">
        <v>829</v>
      </c>
      <c r="G2893" s="8">
        <f>+VLOOKUP(B2893,'[1]Contratistas-REP legal'!$C$1:$Z$3995,17,FALSE)</f>
        <v>0</v>
      </c>
      <c r="H2893" s="9" t="str">
        <f>+VLOOKUP(B2893,'[1]Contratos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893" s="5" t="str">
        <f>+VLOOKUP(B2893,'[1]Contratos electrónicos SECOP II'!$D$1:$AZ$3653,23,FALSE)</f>
        <v>Inversión</v>
      </c>
      <c r="J2893" s="5"/>
      <c r="K2893" s="5" t="str">
        <f>+VLOOKUP(B2893,'[1]Contratos electrónicos SECOP II'!$D$1:$AZ$3653,26,FALSE)</f>
        <v>O23011733012024008608122</v>
      </c>
      <c r="L2893" s="11">
        <f>+VLOOKUP(B2893,'[1]Contratos electrónicos SECOP II'!$D$1:$AZ$3653,29,FALSE)</f>
        <v>8997450</v>
      </c>
      <c r="M2893" s="13">
        <v>45537</v>
      </c>
      <c r="N2893" s="13">
        <f>+VLOOKUP(B2893,'[1]Contratos electrónicos SECOP II'!$D$1:$AZ$3653,14,FALSE)</f>
        <v>45538</v>
      </c>
      <c r="O2893" s="13">
        <f>+VLOOKUP(B2893,'[1]Contratos electrónicos SECOP II'!$D$1:$AZ$3653,15,FALSE)</f>
        <v>45611</v>
      </c>
      <c r="P2893" s="15">
        <f t="shared" si="101"/>
        <v>74</v>
      </c>
      <c r="Q2893" s="11" t="s">
        <v>874</v>
      </c>
      <c r="R2893" s="11">
        <f>+VLOOKUP(B2893,[2]Hoja2!$A$3:$C$3503,3,FALSE)</f>
        <v>8997450</v>
      </c>
      <c r="S2893" s="11">
        <f t="shared" si="102"/>
        <v>0</v>
      </c>
      <c r="T2893" s="22">
        <f t="shared" si="103"/>
        <v>100</v>
      </c>
      <c r="U2893" s="5">
        <v>0</v>
      </c>
      <c r="V2893" s="10" t="s">
        <v>9574</v>
      </c>
    </row>
    <row r="2894" spans="1:22" s="4" customFormat="1" ht="51" x14ac:dyDescent="0.2">
      <c r="A2894" s="5" t="s">
        <v>8576</v>
      </c>
      <c r="B2894" s="5" t="s">
        <v>8576</v>
      </c>
      <c r="C2894" s="5" t="str">
        <f>+VLOOKUP(B2894,[2]Hoja1!$H$1:$I$5207,2,FALSE)</f>
        <v>CONTRATO DE PRESTACION DE SERVICIOS DE APOYO A LA GESTION</v>
      </c>
      <c r="D2894" s="6" t="str">
        <f>+VLOOKUP(B2894,'[1]Contratistas-REP legal'!$C$1:$Z$3995,3,FALSE)</f>
        <v>HECTOR HERNANDO RUIZ DUARTE</v>
      </c>
      <c r="E2894" s="6">
        <f>+VLOOKUP(B2894,'[1]Contratistas-REP legal'!$C$1:$Z$3995,5,FALSE)</f>
        <v>80224481</v>
      </c>
      <c r="F2894" s="7" t="s">
        <v>829</v>
      </c>
      <c r="G2894" s="8">
        <f>+VLOOKUP(B2894,'[1]Contratistas-REP legal'!$C$1:$Z$3995,17,FALSE)</f>
        <v>0</v>
      </c>
      <c r="H2894" s="9" t="str">
        <f>+VLOOKUP(B2894,'[1]Contratos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894" s="5" t="str">
        <f>+VLOOKUP(B2894,'[1]Contratos electrónicos SECOP II'!$D$1:$AZ$3653,23,FALSE)</f>
        <v>Inversión</v>
      </c>
      <c r="J2894" s="5"/>
      <c r="K2894" s="5" t="str">
        <f>+VLOOKUP(B2894,'[1]Contratos electrónicos SECOP II'!$D$1:$AZ$3653,26,FALSE)</f>
        <v>O23011733012024008608126</v>
      </c>
      <c r="L2894" s="11">
        <f>+VLOOKUP(B2894,'[1]Contratos electrónicos SECOP II'!$D$1:$AZ$3653,29,FALSE)</f>
        <v>10796940</v>
      </c>
      <c r="M2894" s="13">
        <v>45533</v>
      </c>
      <c r="N2894" s="13">
        <f>+VLOOKUP(B2894,'[1]Contratos electrónicos SECOP II'!$D$1:$AZ$3653,14,FALSE)</f>
        <v>45537</v>
      </c>
      <c r="O2894" s="13">
        <f>+VLOOKUP(B2894,'[1]Contratos electrónicos SECOP II'!$D$1:$AZ$3653,15,FALSE)</f>
        <v>45626</v>
      </c>
      <c r="P2894" s="15">
        <f t="shared" si="101"/>
        <v>90</v>
      </c>
      <c r="Q2894" s="11" t="s">
        <v>874</v>
      </c>
      <c r="R2894" s="11">
        <f>+VLOOKUP(B2894,[2]Hoja2!$A$3:$C$3503,3,FALSE)</f>
        <v>10796940</v>
      </c>
      <c r="S2894" s="11">
        <f t="shared" si="102"/>
        <v>0</v>
      </c>
      <c r="T2894" s="22">
        <f t="shared" si="103"/>
        <v>100</v>
      </c>
      <c r="U2894" s="5">
        <v>0</v>
      </c>
      <c r="V2894" s="10" t="s">
        <v>9575</v>
      </c>
    </row>
    <row r="2895" spans="1:22" s="4" customFormat="1" ht="51" x14ac:dyDescent="0.2">
      <c r="A2895" s="5" t="s">
        <v>8577</v>
      </c>
      <c r="B2895" s="5" t="s">
        <v>8577</v>
      </c>
      <c r="C2895" s="5" t="str">
        <f>+VLOOKUP(B2895,[2]Hoja1!$H$1:$I$5207,2,FALSE)</f>
        <v>CONTRATO DE PRESTACION DE SERVICIOS DE APOYO A LA GESTION</v>
      </c>
      <c r="D2895" s="6" t="str">
        <f>+VLOOKUP(B2895,'[1]Contratistas-REP legal'!$C$1:$Z$3995,3,FALSE)</f>
        <v>CRISTIAN RODRIGO MARTINEZ CASTELLANOS</v>
      </c>
      <c r="E2895" s="6">
        <f>+VLOOKUP(B2895,'[1]Contratistas-REP legal'!$C$1:$Z$3995,5,FALSE)</f>
        <v>80098584</v>
      </c>
      <c r="F2895" s="7" t="s">
        <v>829</v>
      </c>
      <c r="G2895" s="8">
        <f>+VLOOKUP(B2895,'[1]Contratistas-REP legal'!$C$1:$Z$3995,17,FALSE)</f>
        <v>0</v>
      </c>
      <c r="H2895" s="9" t="str">
        <f>+VLOOKUP(B2895,'[1]Contratos electrónicos SECOP II'!$D$1:$AZ$3653,33,FALSE)</f>
        <v>Prestar servicios de apoyo a la gestión al Instituto Distrital de las Artes- IDARTES Dirección General - Comunicaciones para el cubrimiento de las actividades y eventos institucionales que se programen, enfocado en la creación de contenido fotográfico y audiovisual, de conformidad con los lineamientos de la Entidad</v>
      </c>
      <c r="I2895" s="5" t="str">
        <f>+VLOOKUP(B2895,'[1]Contratos electrónicos SECOP II'!$D$1:$AZ$3653,23,FALSE)</f>
        <v>Inversión</v>
      </c>
      <c r="J2895" s="5"/>
      <c r="K2895" s="5" t="str">
        <f>+VLOOKUP(B2895,'[1]Contratos electrónicos SECOP II'!$D$1:$AZ$3653,26,FALSE)</f>
        <v>O23011745992024008505018</v>
      </c>
      <c r="L2895" s="11">
        <f>+VLOOKUP(B2895,'[1]Contratos electrónicos SECOP II'!$D$1:$AZ$3653,29,FALSE)</f>
        <v>10000000</v>
      </c>
      <c r="M2895" s="13">
        <v>45537</v>
      </c>
      <c r="N2895" s="13">
        <f>+VLOOKUP(B2895,'[1]Contratos electrónicos SECOP II'!$D$1:$AZ$3653,14,FALSE)</f>
        <v>45539</v>
      </c>
      <c r="O2895" s="13">
        <f>+VLOOKUP(B2895,'[1]Contratos electrónicos SECOP II'!$D$1:$AZ$3653,15,FALSE)</f>
        <v>45660</v>
      </c>
      <c r="P2895" s="15">
        <f t="shared" si="101"/>
        <v>122</v>
      </c>
      <c r="Q2895" s="11" t="s">
        <v>874</v>
      </c>
      <c r="R2895" s="11">
        <f>+VLOOKUP(B2895,[2]Hoja2!$A$3:$C$3503,3,FALSE)</f>
        <v>6500000</v>
      </c>
      <c r="S2895" s="11">
        <f t="shared" si="102"/>
        <v>3500000</v>
      </c>
      <c r="T2895" s="22">
        <f t="shared" si="103"/>
        <v>65</v>
      </c>
      <c r="U2895" s="5">
        <v>2</v>
      </c>
      <c r="V2895" s="10" t="s">
        <v>9576</v>
      </c>
    </row>
    <row r="2896" spans="1:22" s="4" customFormat="1" ht="63.75" x14ac:dyDescent="0.2">
      <c r="A2896" s="5" t="s">
        <v>8578</v>
      </c>
      <c r="B2896" s="5" t="s">
        <v>8578</v>
      </c>
      <c r="C2896" s="5" t="str">
        <f>+VLOOKUP(B2896,[2]Hoja1!$H$1:$I$5207,2,FALSE)</f>
        <v>CONTRATO DE PRESTACION DE SERVICIOS PROFESIONALES</v>
      </c>
      <c r="D2896" s="6" t="str">
        <f>+VLOOKUP(B2896,'[1]Contratistas-REP legal'!$C$1:$Z$3995,3,FALSE)</f>
        <v>CINDY MENDEZ RIAÑO</v>
      </c>
      <c r="E2896" s="6">
        <f>+VLOOKUP(B2896,'[1]Contratistas-REP legal'!$C$1:$Z$3995,5,FALSE)</f>
        <v>1012384153</v>
      </c>
      <c r="F2896" s="7" t="s">
        <v>829</v>
      </c>
      <c r="G2896" s="8">
        <f>+VLOOKUP(B2896,'[1]Contratistas-REP legal'!$C$1:$Z$3995,17,FALSE)</f>
        <v>0</v>
      </c>
      <c r="H2896" s="9" t="str">
        <f>+VLOOKUP(B2896,'[1]Contratos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IDARTES y la Secretaría de Educación Distrital - SED.</v>
      </c>
      <c r="I2896" s="5" t="str">
        <f>+VLOOKUP(B2896,'[1]Contratos electrónicos SECOP II'!$D$1:$AZ$3653,23,FALSE)</f>
        <v>Inversión</v>
      </c>
      <c r="J2896" s="5"/>
      <c r="K2896" s="5" t="str">
        <f>+VLOOKUP(B2896,'[1]Contratos electrónicos SECOP II'!$D$1:$AZ$3653,26,FALSE)</f>
        <v>O23011733012024008608126</v>
      </c>
      <c r="L2896" s="11">
        <f>+VLOOKUP(B2896,'[1]Contratos electrónicos SECOP II'!$D$1:$AZ$3653,29,FALSE)</f>
        <v>10796940</v>
      </c>
      <c r="M2896" s="13">
        <v>45534</v>
      </c>
      <c r="N2896" s="13">
        <f>+VLOOKUP(B2896,'[1]Contratos electrónicos SECOP II'!$D$1:$AZ$3653,14,FALSE)</f>
        <v>45537</v>
      </c>
      <c r="O2896" s="13">
        <f>+VLOOKUP(B2896,'[1]Contratos electrónicos SECOP II'!$D$1:$AZ$3653,15,FALSE)</f>
        <v>45626</v>
      </c>
      <c r="P2896" s="15">
        <f t="shared" si="101"/>
        <v>90</v>
      </c>
      <c r="Q2896" s="11" t="s">
        <v>874</v>
      </c>
      <c r="R2896" s="11">
        <f>+VLOOKUP(B2896,[2]Hoja2!$A$3:$C$3503,3,FALSE)</f>
        <v>10796940</v>
      </c>
      <c r="S2896" s="11">
        <f t="shared" si="102"/>
        <v>0</v>
      </c>
      <c r="T2896" s="22">
        <f t="shared" si="103"/>
        <v>100</v>
      </c>
      <c r="U2896" s="5">
        <v>0</v>
      </c>
      <c r="V2896" s="10" t="s">
        <v>9577</v>
      </c>
    </row>
    <row r="2897" spans="1:22" s="4" customFormat="1" ht="51" x14ac:dyDescent="0.2">
      <c r="A2897" s="5" t="s">
        <v>8579</v>
      </c>
      <c r="B2897" s="5" t="s">
        <v>8579</v>
      </c>
      <c r="C2897" s="5" t="str">
        <f>+VLOOKUP(B2897,[2]Hoja1!$H$1:$I$5207,2,FALSE)</f>
        <v>CONTRATO DE PRESTACION DE SERVICIOS PROFESIONALES</v>
      </c>
      <c r="D2897" s="6" t="str">
        <f>+VLOOKUP(B2897,'[1]Contratistas-REP legal'!$C$1:$Z$3995,3,FALSE)</f>
        <v>LUIS ROBERTO LOPEZ GALEANO</v>
      </c>
      <c r="E2897" s="6">
        <f>+VLOOKUP(B2897,'[1]Contratistas-REP legal'!$C$1:$Z$3995,5,FALSE)</f>
        <v>80177723</v>
      </c>
      <c r="F2897" s="7" t="s">
        <v>829</v>
      </c>
      <c r="G2897" s="8">
        <f>+VLOOKUP(B2897,'[1]Contratistas-REP legal'!$C$1:$Z$3995,17,FALSE)</f>
        <v>0</v>
      </c>
      <c r="H2897" s="9" t="str">
        <f>+VLOOKUP(B2897,'[1]Contratos electrónicos SECOP II'!$D$1:$AZ$3653,33,FALSE)</f>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
      <c r="I2897" s="5" t="str">
        <f>+VLOOKUP(B2897,'[1]Contratos electrónicos SECOP II'!$D$1:$AZ$3653,23,FALSE)</f>
        <v>Inversión</v>
      </c>
      <c r="J2897" s="5"/>
      <c r="K2897" s="5" t="str">
        <f>+VLOOKUP(B2897,'[1]Contratos electrónicos SECOP II'!$D$1:$AZ$3653,26,FALSE)</f>
        <v>O23011733012024008608126</v>
      </c>
      <c r="L2897" s="11">
        <f>+VLOOKUP(B2897,'[1]Contratos electrónicos SECOP II'!$D$1:$AZ$3653,29,FALSE)</f>
        <v>18830000</v>
      </c>
      <c r="M2897" s="13">
        <v>45534</v>
      </c>
      <c r="N2897" s="13">
        <f>+VLOOKUP(B2897,'[1]Contratos electrónicos SECOP II'!$D$1:$AZ$3653,14,FALSE)</f>
        <v>45537</v>
      </c>
      <c r="O2897" s="13">
        <f>+VLOOKUP(B2897,'[1]Contratos electrónicos SECOP II'!$D$1:$AZ$3653,15,FALSE)</f>
        <v>45641</v>
      </c>
      <c r="P2897" s="15">
        <f t="shared" si="101"/>
        <v>105</v>
      </c>
      <c r="Q2897" s="11" t="s">
        <v>874</v>
      </c>
      <c r="R2897" s="11">
        <f>+VLOOKUP(B2897,[2]Hoja2!$A$3:$C$3503,3,FALSE)</f>
        <v>16140000</v>
      </c>
      <c r="S2897" s="11">
        <f t="shared" si="102"/>
        <v>2690000</v>
      </c>
      <c r="T2897" s="22">
        <f t="shared" si="103"/>
        <v>85.714285714285708</v>
      </c>
      <c r="U2897" s="5">
        <v>0</v>
      </c>
      <c r="V2897" s="10" t="s">
        <v>9578</v>
      </c>
    </row>
    <row r="2898" spans="1:22" s="4" customFormat="1" ht="51" x14ac:dyDescent="0.2">
      <c r="A2898" s="5" t="s">
        <v>8580</v>
      </c>
      <c r="B2898" s="5" t="s">
        <v>8580</v>
      </c>
      <c r="C2898" s="5" t="str">
        <f>+VLOOKUP(B2898,[2]Hoja1!$H$1:$I$5207,2,FALSE)</f>
        <v>CONTRATO DE PRESTACION DE SERVICIOS DE APOYO A LA GESTION</v>
      </c>
      <c r="D2898" s="6" t="str">
        <f>+VLOOKUP(B2898,'[1]Contratistas-REP legal'!$C$1:$Z$3995,3,FALSE)</f>
        <v>JIMMY ALEXANDER CALDERON BOJACA</v>
      </c>
      <c r="E2898" s="6">
        <f>+VLOOKUP(B2898,'[1]Contratistas-REP legal'!$C$1:$Z$3995,5,FALSE)</f>
        <v>1070926444</v>
      </c>
      <c r="F2898" s="7" t="s">
        <v>829</v>
      </c>
      <c r="G2898" s="8">
        <f>+VLOOKUP(B2898,'[1]Contratistas-REP legal'!$C$1:$Z$3995,17,FALSE)</f>
        <v>0</v>
      </c>
      <c r="H2898" s="9" t="str">
        <f>+VLOOKUP(B2898,'[1]Contratos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898" s="5" t="str">
        <f>+VLOOKUP(B2898,'[1]Contratos electrónicos SECOP II'!$D$1:$AZ$3653,23,FALSE)</f>
        <v>Inversión</v>
      </c>
      <c r="J2898" s="5"/>
      <c r="K2898" s="5" t="str">
        <f>+VLOOKUP(B2898,'[1]Contratos electrónicos SECOP II'!$D$1:$AZ$3653,26,FALSE)</f>
        <v>O23011733012024008608126</v>
      </c>
      <c r="L2898" s="11">
        <f>+VLOOKUP(B2898,'[1]Contratos electrónicos SECOP II'!$D$1:$AZ$3653,29,FALSE)</f>
        <v>8997450</v>
      </c>
      <c r="M2898" s="13">
        <v>45538</v>
      </c>
      <c r="N2898" s="13">
        <f>+VLOOKUP(B2898,'[1]Contratos electrónicos SECOP II'!$D$1:$AZ$3653,14,FALSE)</f>
        <v>45540</v>
      </c>
      <c r="O2898" s="13">
        <f>+VLOOKUP(B2898,'[1]Contratos electrónicos SECOP II'!$D$1:$AZ$3653,15,FALSE)</f>
        <v>45611</v>
      </c>
      <c r="P2898" s="15">
        <f t="shared" si="101"/>
        <v>72</v>
      </c>
      <c r="Q2898" s="11" t="s">
        <v>874</v>
      </c>
      <c r="R2898" s="11">
        <f>+VLOOKUP(B2898,[2]Hoja2!$A$3:$C$3503,3,FALSE)</f>
        <v>8997450</v>
      </c>
      <c r="S2898" s="11">
        <f t="shared" si="102"/>
        <v>0</v>
      </c>
      <c r="T2898" s="22">
        <f t="shared" si="103"/>
        <v>100</v>
      </c>
      <c r="U2898" s="5">
        <v>0</v>
      </c>
      <c r="V2898" s="10" t="s">
        <v>9579</v>
      </c>
    </row>
    <row r="2899" spans="1:22" s="4" customFormat="1" ht="51" x14ac:dyDescent="0.2">
      <c r="A2899" s="5" t="s">
        <v>8581</v>
      </c>
      <c r="B2899" s="5" t="s">
        <v>8581</v>
      </c>
      <c r="C2899" s="5" t="str">
        <f>+VLOOKUP(B2899,[2]Hoja1!$H$1:$I$5207,2,FALSE)</f>
        <v>CONTRATO DE PRESTACION DE SERVICIOS PROFESIONALES</v>
      </c>
      <c r="D2899" s="6" t="str">
        <f>+VLOOKUP(B2899,'[1]Contratistas-REP legal'!$C$1:$Z$3995,3,FALSE)</f>
        <v>ADRIANA MARIA MIRANDA CUENE</v>
      </c>
      <c r="E2899" s="6">
        <f>+VLOOKUP(B2899,'[1]Contratistas-REP legal'!$C$1:$Z$3995,5,FALSE)</f>
        <v>1030627574</v>
      </c>
      <c r="F2899" s="7" t="s">
        <v>829</v>
      </c>
      <c r="G2899" s="8">
        <f>+VLOOKUP(B2899,'[1]Contratistas-REP legal'!$C$1:$Z$3995,17,FALSE)</f>
        <v>0</v>
      </c>
      <c r="H2899" s="9" t="str">
        <f>+VLOOKUP(B2899,'[1]Contratos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2899" s="5" t="str">
        <f>+VLOOKUP(B2899,'[1]Contratos electrónicos SECOP II'!$D$1:$AZ$3653,23,FALSE)</f>
        <v>Inversión</v>
      </c>
      <c r="J2899" s="5"/>
      <c r="K2899" s="5" t="str">
        <f>+VLOOKUP(B2899,'[1]Contratos electrónicos SECOP II'!$D$1:$AZ$3653,26,FALSE)</f>
        <v>O23011733012024008608126</v>
      </c>
      <c r="L2899" s="11">
        <f>+VLOOKUP(B2899,'[1]Contratos electrónicos SECOP II'!$D$1:$AZ$3653,29,FALSE)</f>
        <v>6011363</v>
      </c>
      <c r="M2899" s="13">
        <v>45538</v>
      </c>
      <c r="N2899" s="13">
        <f>+VLOOKUP(B2899,'[1]Contratos electrónicos SECOP II'!$D$1:$AZ$3653,14,FALSE)</f>
        <v>45538</v>
      </c>
      <c r="O2899" s="13">
        <f>+VLOOKUP(B2899,'[1]Contratos electrónicos SECOP II'!$D$1:$AZ$3653,15,FALSE)</f>
        <v>45611</v>
      </c>
      <c r="P2899" s="15">
        <f t="shared" si="101"/>
        <v>74</v>
      </c>
      <c r="Q2899" s="11" t="s">
        <v>874</v>
      </c>
      <c r="R2899" s="11">
        <f>+VLOOKUP(B2899,[2]Hoja2!$A$3:$C$3503,3,FALSE)</f>
        <v>6011363</v>
      </c>
      <c r="S2899" s="11">
        <f t="shared" si="102"/>
        <v>0</v>
      </c>
      <c r="T2899" s="22">
        <f t="shared" si="103"/>
        <v>100</v>
      </c>
      <c r="U2899" s="5">
        <v>0</v>
      </c>
      <c r="V2899" s="10" t="s">
        <v>9580</v>
      </c>
    </row>
    <row r="2900" spans="1:22" s="4" customFormat="1" ht="51" x14ac:dyDescent="0.2">
      <c r="A2900" s="5" t="s">
        <v>8582</v>
      </c>
      <c r="B2900" s="5" t="s">
        <v>8582</v>
      </c>
      <c r="C2900" s="5" t="str">
        <f>+VLOOKUP(B2900,[2]Hoja1!$H$1:$I$5207,2,FALSE)</f>
        <v>CONTRATO DE PRESTACION DE SERVICIOS PROFESIONALES</v>
      </c>
      <c r="D2900" s="6" t="str">
        <f>+VLOOKUP(B2900,'[1]Contratistas-REP legal'!$C$1:$Z$3995,3,FALSE)</f>
        <v>YURI ANDREA BARON GAMBA</v>
      </c>
      <c r="E2900" s="6">
        <f>+VLOOKUP(B2900,'[1]Contratistas-REP legal'!$C$1:$Z$3995,5,FALSE)</f>
        <v>1023012706</v>
      </c>
      <c r="F2900" s="7" t="s">
        <v>829</v>
      </c>
      <c r="G2900" s="8">
        <f>+VLOOKUP(B2900,'[1]Contratistas-REP legal'!$C$1:$Z$3995,17,FALSE)</f>
        <v>0</v>
      </c>
      <c r="H2900" s="9" t="str">
        <f>+VLOOKUP(B2900,'[1]Contratos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00" s="5" t="str">
        <f>+VLOOKUP(B2900,'[1]Contratos electrónicos SECOP II'!$D$1:$AZ$3653,23,FALSE)</f>
        <v>Inversión</v>
      </c>
      <c r="J2900" s="5"/>
      <c r="K2900" s="5" t="str">
        <f>+VLOOKUP(B2900,'[1]Contratos electrónicos SECOP II'!$D$1:$AZ$3653,26,FALSE)</f>
        <v>O23011733012024008608126</v>
      </c>
      <c r="L2900" s="11">
        <f>+VLOOKUP(B2900,'[1]Contratos electrónicos SECOP II'!$D$1:$AZ$3653,29,FALSE)</f>
        <v>8997450</v>
      </c>
      <c r="M2900" s="13">
        <v>45537</v>
      </c>
      <c r="N2900" s="13">
        <f>+VLOOKUP(B2900,'[1]Contratos electrónicos SECOP II'!$D$1:$AZ$3653,14,FALSE)</f>
        <v>45537</v>
      </c>
      <c r="O2900" s="13">
        <f>+VLOOKUP(B2900,'[1]Contratos electrónicos SECOP II'!$D$1:$AZ$3653,15,FALSE)</f>
        <v>45611</v>
      </c>
      <c r="P2900" s="15">
        <f t="shared" si="101"/>
        <v>75</v>
      </c>
      <c r="Q2900" s="11" t="s">
        <v>874</v>
      </c>
      <c r="R2900" s="11">
        <f>+VLOOKUP(B2900,[2]Hoja2!$A$3:$C$3503,3,FALSE)</f>
        <v>8997450</v>
      </c>
      <c r="S2900" s="11">
        <f t="shared" si="102"/>
        <v>0</v>
      </c>
      <c r="T2900" s="22">
        <f t="shared" si="103"/>
        <v>100</v>
      </c>
      <c r="U2900" s="5">
        <v>0</v>
      </c>
      <c r="V2900" s="10" t="s">
        <v>9581</v>
      </c>
    </row>
    <row r="2901" spans="1:22" s="4" customFormat="1" ht="51" x14ac:dyDescent="0.2">
      <c r="A2901" s="5" t="s">
        <v>8583</v>
      </c>
      <c r="B2901" s="5" t="s">
        <v>8583</v>
      </c>
      <c r="C2901" s="5" t="str">
        <f>+VLOOKUP(B2901,[2]Hoja1!$H$1:$I$5207,2,FALSE)</f>
        <v>CONTRATO DE PRESTACION DE SERVICIOS PROFESIONALES</v>
      </c>
      <c r="D2901" s="6" t="str">
        <f>+VLOOKUP(B2901,'[1]Contratistas-REP legal'!$C$1:$Z$3995,3,FALSE)</f>
        <v>ANDRES IGNACIO RAMIREZ MEJIA</v>
      </c>
      <c r="E2901" s="6">
        <f>+VLOOKUP(B2901,'[1]Contratistas-REP legal'!$C$1:$Z$3995,5,FALSE)</f>
        <v>79786739</v>
      </c>
      <c r="F2901" s="7" t="s">
        <v>829</v>
      </c>
      <c r="G2901" s="8">
        <f>+VLOOKUP(B2901,'[1]Contratistas-REP legal'!$C$1:$Z$3995,17,FALSE)</f>
        <v>0</v>
      </c>
      <c r="H2901" s="9" t="str">
        <f>+VLOOKUP(B2901,'[1]Contratos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01" s="5" t="str">
        <f>+VLOOKUP(B2901,'[1]Contratos electrónicos SECOP II'!$D$1:$AZ$3653,23,FALSE)</f>
        <v>Inversión</v>
      </c>
      <c r="J2901" s="5"/>
      <c r="K2901" s="5" t="str">
        <f>+VLOOKUP(B2901,'[1]Contratos electrónicos SECOP II'!$D$1:$AZ$3653,26,FALSE)</f>
        <v>O23011733012024008608126</v>
      </c>
      <c r="L2901" s="11">
        <f>+VLOOKUP(B2901,'[1]Contratos electrónicos SECOP II'!$D$1:$AZ$3653,29,FALSE)</f>
        <v>8997450</v>
      </c>
      <c r="M2901" s="13">
        <v>45537</v>
      </c>
      <c r="N2901" s="13">
        <f>+VLOOKUP(B2901,'[1]Contratos electrónicos SECOP II'!$D$1:$AZ$3653,14,FALSE)</f>
        <v>45539</v>
      </c>
      <c r="O2901" s="13">
        <f>+VLOOKUP(B2901,'[1]Contratos electrónicos SECOP II'!$D$1:$AZ$3653,15,FALSE)</f>
        <v>45611</v>
      </c>
      <c r="P2901" s="15">
        <f t="shared" si="101"/>
        <v>73</v>
      </c>
      <c r="Q2901" s="11" t="s">
        <v>874</v>
      </c>
      <c r="R2901" s="11">
        <f>+VLOOKUP(B2901,[2]Hoja2!$A$3:$C$3503,3,FALSE)</f>
        <v>8997450</v>
      </c>
      <c r="S2901" s="11">
        <f t="shared" si="102"/>
        <v>0</v>
      </c>
      <c r="T2901" s="22">
        <f t="shared" si="103"/>
        <v>100</v>
      </c>
      <c r="U2901" s="5">
        <v>0</v>
      </c>
      <c r="V2901" s="10" t="s">
        <v>9582</v>
      </c>
    </row>
    <row r="2902" spans="1:22" s="4" customFormat="1" ht="51" x14ac:dyDescent="0.2">
      <c r="A2902" s="5" t="s">
        <v>8584</v>
      </c>
      <c r="B2902" s="5" t="s">
        <v>8584</v>
      </c>
      <c r="C2902" s="5" t="str">
        <f>+VLOOKUP(B2902,[2]Hoja1!$H$1:$I$5207,2,FALSE)</f>
        <v>CONTRATO DE PRESTACION DE SERVICIOS PROFESIONALES</v>
      </c>
      <c r="D2902" s="6" t="str">
        <f>+VLOOKUP(B2902,'[1]Contratistas-REP legal'!$C$1:$Z$3995,3,FALSE)</f>
        <v>MARIA ANGELICA CORREAL CORNEJO</v>
      </c>
      <c r="E2902" s="6">
        <f>+VLOOKUP(B2902,'[1]Contratistas-REP legal'!$C$1:$Z$3995,5,FALSE)</f>
        <v>52252945</v>
      </c>
      <c r="F2902" s="7" t="s">
        <v>829</v>
      </c>
      <c r="G2902" s="8">
        <f>+VLOOKUP(B2902,'[1]Contratistas-REP legal'!$C$1:$Z$3995,17,FALSE)</f>
        <v>0</v>
      </c>
      <c r="H2902" s="9" t="str">
        <f>+VLOOKUP(B2902,'[1]Contratos electrónicos SECOP II'!$D$1:$AZ$3653,33,FALSE)</f>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
      <c r="I2902" s="5" t="str">
        <f>+VLOOKUP(B2902,'[1]Contratos electrónicos SECOP II'!$D$1:$AZ$3653,23,FALSE)</f>
        <v>Inversión</v>
      </c>
      <c r="J2902" s="5"/>
      <c r="K2902" s="5" t="str">
        <f>+VLOOKUP(B2902,'[1]Contratos electrónicos SECOP II'!$D$1:$AZ$3653,26,FALSE)</f>
        <v>O23011733012024008608126</v>
      </c>
      <c r="L2902" s="11">
        <f>+VLOOKUP(B2902,'[1]Contratos electrónicos SECOP II'!$D$1:$AZ$3653,29,FALSE)</f>
        <v>18830000</v>
      </c>
      <c r="M2902" s="13">
        <v>45534</v>
      </c>
      <c r="N2902" s="13">
        <f>+VLOOKUP(B2902,'[1]Contratos electrónicos SECOP II'!$D$1:$AZ$3653,14,FALSE)</f>
        <v>45537</v>
      </c>
      <c r="O2902" s="13">
        <f>+VLOOKUP(B2902,'[1]Contratos electrónicos SECOP II'!$D$1:$AZ$3653,15,FALSE)</f>
        <v>45641</v>
      </c>
      <c r="P2902" s="15">
        <f t="shared" si="101"/>
        <v>105</v>
      </c>
      <c r="Q2902" s="11" t="s">
        <v>874</v>
      </c>
      <c r="R2902" s="11">
        <f>+VLOOKUP(B2902,[2]Hoja2!$A$3:$C$3503,3,FALSE)</f>
        <v>16140000</v>
      </c>
      <c r="S2902" s="11">
        <f t="shared" si="102"/>
        <v>2690000</v>
      </c>
      <c r="T2902" s="22">
        <f t="shared" si="103"/>
        <v>85.714285714285708</v>
      </c>
      <c r="U2902" s="5">
        <v>0</v>
      </c>
      <c r="V2902" s="10" t="s">
        <v>9583</v>
      </c>
    </row>
    <row r="2903" spans="1:22" s="4" customFormat="1" ht="51" x14ac:dyDescent="0.2">
      <c r="A2903" s="5" t="s">
        <v>8585</v>
      </c>
      <c r="B2903" s="5" t="s">
        <v>8585</v>
      </c>
      <c r="C2903" s="5" t="str">
        <f>+VLOOKUP(B2903,[2]Hoja1!$H$1:$I$5207,2,FALSE)</f>
        <v>CONTRATO DE PRESTACION DE SERVICIOS DE APOYO A LA GESTION</v>
      </c>
      <c r="D2903" s="6" t="str">
        <f>+VLOOKUP(B2903,'[1]Contratistas-REP legal'!$C$1:$Z$3995,3,FALSE)</f>
        <v>VALENTINA CARRANZA SILVA</v>
      </c>
      <c r="E2903" s="6">
        <f>+VLOOKUP(B2903,'[1]Contratistas-REP legal'!$C$1:$Z$3995,5,FALSE)</f>
        <v>1020824163</v>
      </c>
      <c r="F2903" s="7" t="s">
        <v>829</v>
      </c>
      <c r="G2903" s="8">
        <f>+VLOOKUP(B2903,'[1]Contratistas-REP legal'!$C$1:$Z$3995,17,FALSE)</f>
        <v>0</v>
      </c>
      <c r="H2903" s="9" t="str">
        <f>+VLOOKUP(B2903,'[1]Contratos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03" s="5" t="str">
        <f>+VLOOKUP(B2903,'[1]Contratos electrónicos SECOP II'!$D$1:$AZ$3653,23,FALSE)</f>
        <v>Inversión</v>
      </c>
      <c r="J2903" s="5"/>
      <c r="K2903" s="5" t="str">
        <f>+VLOOKUP(B2903,'[1]Contratos electrónicos SECOP II'!$D$1:$AZ$3653,26,FALSE)</f>
        <v>O23011733012024008608051</v>
      </c>
      <c r="L2903" s="11">
        <f>+VLOOKUP(B2903,'[1]Contratos electrónicos SECOP II'!$D$1:$AZ$3653,29,FALSE)</f>
        <v>8216138</v>
      </c>
      <c r="M2903" s="13">
        <v>45534</v>
      </c>
      <c r="N2903" s="13">
        <f>+VLOOKUP(B2903,'[1]Contratos electrónicos SECOP II'!$D$1:$AZ$3653,14,FALSE)</f>
        <v>45537</v>
      </c>
      <c r="O2903" s="13">
        <f>+VLOOKUP(B2903,'[1]Contratos electrónicos SECOP II'!$D$1:$AZ$3653,15,FALSE)</f>
        <v>45639</v>
      </c>
      <c r="P2903" s="15">
        <f t="shared" si="101"/>
        <v>103</v>
      </c>
      <c r="Q2903" s="11" t="s">
        <v>874</v>
      </c>
      <c r="R2903" s="11">
        <f>+VLOOKUP(B2903,[2]Hoja2!$A$3:$C$3503,3,FALSE)</f>
        <v>8216138</v>
      </c>
      <c r="S2903" s="11">
        <f t="shared" si="102"/>
        <v>0</v>
      </c>
      <c r="T2903" s="22">
        <f t="shared" si="103"/>
        <v>100</v>
      </c>
      <c r="U2903" s="5">
        <v>1</v>
      </c>
      <c r="V2903" s="10" t="s">
        <v>9584</v>
      </c>
    </row>
    <row r="2904" spans="1:22" s="4" customFormat="1" ht="51" x14ac:dyDescent="0.2">
      <c r="A2904" s="5" t="s">
        <v>8586</v>
      </c>
      <c r="B2904" s="5" t="s">
        <v>8586</v>
      </c>
      <c r="C2904" s="5" t="str">
        <f>+VLOOKUP(B2904,[2]Hoja1!$H$1:$I$5207,2,FALSE)</f>
        <v>CONTRATO DE PRESTACION DE SERVICIOS PROFESIONALES</v>
      </c>
      <c r="D2904" s="6" t="str">
        <f>+VLOOKUP(B2904,'[1]Contratistas-REP legal'!$C$1:$Z$3995,3,FALSE)</f>
        <v>DIANA VANESSA SEGURA DUQUE</v>
      </c>
      <c r="E2904" s="6">
        <f>+VLOOKUP(B2904,'[1]Contratistas-REP legal'!$C$1:$Z$3995,5,FALSE)</f>
        <v>1031152753</v>
      </c>
      <c r="F2904" s="7" t="s">
        <v>829</v>
      </c>
      <c r="G2904" s="8">
        <f>+VLOOKUP(B2904,'[1]Contratistas-REP legal'!$C$1:$Z$3995,17,FALSE)</f>
        <v>0</v>
      </c>
      <c r="H2904" s="9" t="str">
        <f>+VLOOKUP(B2904,'[1]Contratos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04" s="5" t="str">
        <f>+VLOOKUP(B2904,'[1]Contratos electrónicos SECOP II'!$D$1:$AZ$3653,23,FALSE)</f>
        <v>Inversión</v>
      </c>
      <c r="J2904" s="5"/>
      <c r="K2904" s="5" t="str">
        <f>+VLOOKUP(B2904,'[1]Contratos electrónicos SECOP II'!$D$1:$AZ$3653,26,FALSE)</f>
        <v>O23011733012024008608122</v>
      </c>
      <c r="L2904" s="11">
        <f>+VLOOKUP(B2904,'[1]Contratos electrónicos SECOP II'!$D$1:$AZ$3653,29,FALSE)</f>
        <v>8997450</v>
      </c>
      <c r="M2904" s="13">
        <v>45537</v>
      </c>
      <c r="N2904" s="13">
        <f>+VLOOKUP(B2904,'[1]Contratos electrónicos SECOP II'!$D$1:$AZ$3653,14,FALSE)</f>
        <v>45538</v>
      </c>
      <c r="O2904" s="13">
        <f>+VLOOKUP(B2904,'[1]Contratos electrónicos SECOP II'!$D$1:$AZ$3653,15,FALSE)</f>
        <v>45611</v>
      </c>
      <c r="P2904" s="15">
        <f t="shared" si="101"/>
        <v>74</v>
      </c>
      <c r="Q2904" s="11" t="s">
        <v>874</v>
      </c>
      <c r="R2904" s="11">
        <f>+VLOOKUP(B2904,[2]Hoja2!$A$3:$C$3503,3,FALSE)</f>
        <v>8997450</v>
      </c>
      <c r="S2904" s="11">
        <f t="shared" si="102"/>
        <v>0</v>
      </c>
      <c r="T2904" s="22">
        <f t="shared" si="103"/>
        <v>100</v>
      </c>
      <c r="U2904" s="5">
        <v>0</v>
      </c>
      <c r="V2904" s="10" t="s">
        <v>9585</v>
      </c>
    </row>
    <row r="2905" spans="1:22" s="4" customFormat="1" ht="51" x14ac:dyDescent="0.2">
      <c r="A2905" s="5" t="s">
        <v>8587</v>
      </c>
      <c r="B2905" s="5" t="s">
        <v>8587</v>
      </c>
      <c r="C2905" s="5" t="str">
        <f>+VLOOKUP(B2905,[2]Hoja1!$H$1:$I$5207,2,FALSE)</f>
        <v>CONTRATO DE PRESTACION DE SERVICIOS PROFESIONALES</v>
      </c>
      <c r="D2905" s="6" t="str">
        <f>+VLOOKUP(B2905,'[1]Contratistas-REP legal'!$C$1:$Z$3995,3,FALSE)</f>
        <v>MARIA ALEJANDRA ARTEAGA GARZON</v>
      </c>
      <c r="E2905" s="6">
        <f>+VLOOKUP(B2905,'[1]Contratistas-REP legal'!$C$1:$Z$3995,5,FALSE)</f>
        <v>1015458761</v>
      </c>
      <c r="F2905" s="7" t="s">
        <v>829</v>
      </c>
      <c r="G2905" s="8">
        <f>+VLOOKUP(B2905,'[1]Contratistas-REP legal'!$C$1:$Z$3995,17,FALSE)</f>
        <v>0</v>
      </c>
      <c r="H2905" s="9" t="str">
        <f>+VLOOKUP(B2905,'[1]Contratos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05" s="5" t="str">
        <f>+VLOOKUP(B2905,'[1]Contratos electrónicos SECOP II'!$D$1:$AZ$3653,23,FALSE)</f>
        <v>Inversión</v>
      </c>
      <c r="J2905" s="5"/>
      <c r="K2905" s="5" t="str">
        <f>+VLOOKUP(B2905,'[1]Contratos electrónicos SECOP II'!$D$1:$AZ$3653,26,FALSE)</f>
        <v>O23011733012024008608126</v>
      </c>
      <c r="L2905" s="11">
        <f>+VLOOKUP(B2905,'[1]Contratos electrónicos SECOP II'!$D$1:$AZ$3653,29,FALSE)</f>
        <v>10796940</v>
      </c>
      <c r="M2905" s="13">
        <v>45534</v>
      </c>
      <c r="N2905" s="13">
        <f>+VLOOKUP(B2905,'[1]Contratos electrónicos SECOP II'!$D$1:$AZ$3653,14,FALSE)</f>
        <v>45538</v>
      </c>
      <c r="O2905" s="13">
        <f>+VLOOKUP(B2905,'[1]Contratos electrónicos SECOP II'!$D$1:$AZ$3653,15,FALSE)</f>
        <v>45626</v>
      </c>
      <c r="P2905" s="15">
        <f t="shared" si="101"/>
        <v>89</v>
      </c>
      <c r="Q2905" s="11" t="s">
        <v>874</v>
      </c>
      <c r="R2905" s="11">
        <f>+VLOOKUP(B2905,[2]Hoja2!$A$3:$C$3503,3,FALSE)</f>
        <v>10796940</v>
      </c>
      <c r="S2905" s="11">
        <f t="shared" si="102"/>
        <v>0</v>
      </c>
      <c r="T2905" s="22">
        <f t="shared" si="103"/>
        <v>100</v>
      </c>
      <c r="U2905" s="5">
        <v>0</v>
      </c>
      <c r="V2905" s="10" t="s">
        <v>9586</v>
      </c>
    </row>
    <row r="2906" spans="1:22" s="4" customFormat="1" ht="51" x14ac:dyDescent="0.2">
      <c r="A2906" s="5" t="s">
        <v>8588</v>
      </c>
      <c r="B2906" s="5" t="s">
        <v>8588</v>
      </c>
      <c r="C2906" s="5" t="str">
        <f>+VLOOKUP(B2906,[2]Hoja1!$H$1:$I$5207,2,FALSE)</f>
        <v>CONTRATO DE PRESTACION DE SERVICIOS PROFESIONALES</v>
      </c>
      <c r="D2906" s="6" t="str">
        <f>+VLOOKUP(B2906,'[1]Contratistas-REP legal'!$C$1:$Z$3995,3,FALSE)</f>
        <v>OMAR FABIAN VERA CORTES</v>
      </c>
      <c r="E2906" s="6">
        <f>+VLOOKUP(B2906,'[1]Contratistas-REP legal'!$C$1:$Z$3995,5,FALSE)</f>
        <v>79470824</v>
      </c>
      <c r="F2906" s="7" t="s">
        <v>829</v>
      </c>
      <c r="G2906" s="8">
        <f>+VLOOKUP(B2906,'[1]Contratistas-REP legal'!$C$1:$Z$3995,17,FALSE)</f>
        <v>0</v>
      </c>
      <c r="H2906" s="9" t="str">
        <f>+VLOOKUP(B2906,'[1]Contratos electrónicos SECOP II'!$D$1:$AZ$3653,33,FALSE)</f>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
      <c r="I2906" s="5" t="str">
        <f>+VLOOKUP(B2906,'[1]Contratos electrónicos SECOP II'!$D$1:$AZ$3653,23,FALSE)</f>
        <v>Inversión</v>
      </c>
      <c r="J2906" s="5"/>
      <c r="K2906" s="5" t="str">
        <f>+VLOOKUP(B2906,'[1]Contratos electrónicos SECOP II'!$D$1:$AZ$3653,26,FALSE)</f>
        <v>O23011733012024008608126</v>
      </c>
      <c r="L2906" s="11">
        <f>+VLOOKUP(B2906,'[1]Contratos electrónicos SECOP II'!$D$1:$AZ$3653,29,FALSE)</f>
        <v>18830000</v>
      </c>
      <c r="M2906" s="13">
        <v>45534</v>
      </c>
      <c r="N2906" s="13">
        <f>+VLOOKUP(B2906,'[1]Contratos electrónicos SECOP II'!$D$1:$AZ$3653,14,FALSE)</f>
        <v>45537</v>
      </c>
      <c r="O2906" s="13">
        <f>+VLOOKUP(B2906,'[1]Contratos electrónicos SECOP II'!$D$1:$AZ$3653,15,FALSE)</f>
        <v>45641</v>
      </c>
      <c r="P2906" s="15">
        <f t="shared" si="101"/>
        <v>105</v>
      </c>
      <c r="Q2906" s="11" t="s">
        <v>874</v>
      </c>
      <c r="R2906" s="11">
        <f>+VLOOKUP(B2906,[2]Hoja2!$A$3:$C$3503,3,FALSE)</f>
        <v>16140000</v>
      </c>
      <c r="S2906" s="11">
        <f t="shared" si="102"/>
        <v>2690000</v>
      </c>
      <c r="T2906" s="22">
        <f t="shared" si="103"/>
        <v>85.714285714285708</v>
      </c>
      <c r="U2906" s="5">
        <v>0</v>
      </c>
      <c r="V2906" s="10" t="s">
        <v>9587</v>
      </c>
    </row>
    <row r="2907" spans="1:22" s="4" customFormat="1" ht="51" x14ac:dyDescent="0.2">
      <c r="A2907" s="5" t="s">
        <v>8589</v>
      </c>
      <c r="B2907" s="5" t="s">
        <v>8589</v>
      </c>
      <c r="C2907" s="5" t="str">
        <f>+VLOOKUP(B2907,[2]Hoja1!$H$1:$I$5207,2,FALSE)</f>
        <v>CONTRATO DE PRESTACION DE SERVICIOS PROFESIONALES</v>
      </c>
      <c r="D2907" s="6" t="str">
        <f>+VLOOKUP(B2907,'[1]Contratistas-REP legal'!$C$1:$Z$3995,3,FALSE)</f>
        <v>JOHANNA ALEXANDRA LUNA LOZANO</v>
      </c>
      <c r="E2907" s="6">
        <f>+VLOOKUP(B2907,'[1]Contratistas-REP legal'!$C$1:$Z$3995,5,FALSE)</f>
        <v>52837215</v>
      </c>
      <c r="F2907" s="7" t="s">
        <v>829</v>
      </c>
      <c r="G2907" s="8">
        <f>+VLOOKUP(B2907,'[1]Contratistas-REP legal'!$C$1:$Z$3995,17,FALSE)</f>
        <v>0</v>
      </c>
      <c r="H2907" s="9" t="str">
        <f>+VLOOKUP(B2907,'[1]Contratos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07" s="5" t="str">
        <f>+VLOOKUP(B2907,'[1]Contratos electrónicos SECOP II'!$D$1:$AZ$3653,23,FALSE)</f>
        <v>Inversión</v>
      </c>
      <c r="J2907" s="5"/>
      <c r="K2907" s="5" t="str">
        <f>+VLOOKUP(B2907,'[1]Contratos electrónicos SECOP II'!$D$1:$AZ$3653,26,FALSE)</f>
        <v>O23011733012024008608126</v>
      </c>
      <c r="L2907" s="11">
        <f>+VLOOKUP(B2907,'[1]Contratos electrónicos SECOP II'!$D$1:$AZ$3653,29,FALSE)</f>
        <v>10796940</v>
      </c>
      <c r="M2907" s="13">
        <v>45534</v>
      </c>
      <c r="N2907" s="13">
        <f>+VLOOKUP(B2907,'[1]Contratos electrónicos SECOP II'!$D$1:$AZ$3653,14,FALSE)</f>
        <v>45537</v>
      </c>
      <c r="O2907" s="13">
        <f>+VLOOKUP(B2907,'[1]Contratos electrónicos SECOP II'!$D$1:$AZ$3653,15,FALSE)</f>
        <v>45626</v>
      </c>
      <c r="P2907" s="15">
        <f t="shared" si="101"/>
        <v>90</v>
      </c>
      <c r="Q2907" s="11" t="s">
        <v>874</v>
      </c>
      <c r="R2907" s="11">
        <f>+VLOOKUP(B2907,[2]Hoja2!$A$3:$C$3503,3,FALSE)</f>
        <v>10796940</v>
      </c>
      <c r="S2907" s="11">
        <f t="shared" si="102"/>
        <v>0</v>
      </c>
      <c r="T2907" s="22">
        <f t="shared" si="103"/>
        <v>100</v>
      </c>
      <c r="U2907" s="5">
        <v>0</v>
      </c>
      <c r="V2907" s="10" t="s">
        <v>9588</v>
      </c>
    </row>
    <row r="2908" spans="1:22" s="4" customFormat="1" ht="51" x14ac:dyDescent="0.2">
      <c r="A2908" s="5" t="s">
        <v>8590</v>
      </c>
      <c r="B2908" s="5" t="s">
        <v>8590</v>
      </c>
      <c r="C2908" s="5" t="str">
        <f>+VLOOKUP(B2908,[2]Hoja1!$H$1:$I$5207,2,FALSE)</f>
        <v>CONTRATO DE PRESTACION DE SERVICIOS DE APOYO A LA GESTION</v>
      </c>
      <c r="D2908" s="6" t="str">
        <f>+VLOOKUP(B2908,'[1]Contratistas-REP legal'!$C$1:$Z$3995,3,FALSE)</f>
        <v>SILVIA JULIANA MARTINEZ PEÑA</v>
      </c>
      <c r="E2908" s="6">
        <f>+VLOOKUP(B2908,'[1]Contratistas-REP legal'!$C$1:$Z$3995,5,FALSE)</f>
        <v>52778266</v>
      </c>
      <c r="F2908" s="7" t="s">
        <v>829</v>
      </c>
      <c r="G2908" s="8">
        <f>+VLOOKUP(B2908,'[1]Contratistas-REP legal'!$C$1:$Z$3995,17,FALSE)</f>
        <v>0</v>
      </c>
      <c r="H2908" s="9" t="str">
        <f>+VLOOKUP(B2908,'[1]Contratos electrónicos SECOP II'!$D$1:$AZ$3653,33,FALSE)</f>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
      <c r="I2908" s="5" t="str">
        <f>+VLOOKUP(B2908,'[1]Contratos electrónicos SECOP II'!$D$1:$AZ$3653,23,FALSE)</f>
        <v>Inversión</v>
      </c>
      <c r="J2908" s="5"/>
      <c r="K2908" s="5" t="str">
        <f>+VLOOKUP(B2908,'[1]Contratos electrónicos SECOP II'!$D$1:$AZ$3653,26,FALSE)</f>
        <v>O23011733012024008608126</v>
      </c>
      <c r="L2908" s="11">
        <f>+VLOOKUP(B2908,'[1]Contratos electrónicos SECOP II'!$D$1:$AZ$3653,29,FALSE)</f>
        <v>7179150</v>
      </c>
      <c r="M2908" s="13">
        <v>45534</v>
      </c>
      <c r="N2908" s="13">
        <f>+VLOOKUP(B2908,'[1]Contratos electrónicos SECOP II'!$D$1:$AZ$3653,14,FALSE)</f>
        <v>45537</v>
      </c>
      <c r="O2908" s="13">
        <f>+VLOOKUP(B2908,'[1]Contratos electrónicos SECOP II'!$D$1:$AZ$3653,15,FALSE)</f>
        <v>45626</v>
      </c>
      <c r="P2908" s="15">
        <f t="shared" si="101"/>
        <v>90</v>
      </c>
      <c r="Q2908" s="11" t="s">
        <v>874</v>
      </c>
      <c r="R2908" s="11">
        <f>+VLOOKUP(B2908,[2]Hoja2!$A$3:$C$3503,3,FALSE)</f>
        <v>7179150</v>
      </c>
      <c r="S2908" s="11">
        <f t="shared" si="102"/>
        <v>0</v>
      </c>
      <c r="T2908" s="22">
        <f t="shared" si="103"/>
        <v>100</v>
      </c>
      <c r="U2908" s="5">
        <v>0</v>
      </c>
      <c r="V2908" s="10" t="s">
        <v>9589</v>
      </c>
    </row>
    <row r="2909" spans="1:22" s="4" customFormat="1" ht="51" x14ac:dyDescent="0.2">
      <c r="A2909" s="5" t="s">
        <v>8591</v>
      </c>
      <c r="B2909" s="5" t="s">
        <v>8591</v>
      </c>
      <c r="C2909" s="5" t="str">
        <f>+VLOOKUP(B2909,[2]Hoja1!$H$1:$I$5207,2,FALSE)</f>
        <v>CONTRATO DE PRESTACION DE SERVICIOS PROFESIONALES</v>
      </c>
      <c r="D2909" s="6" t="str">
        <f>+VLOOKUP(B2909,'[1]Contratistas-REP legal'!$C$1:$Z$3995,3,FALSE)</f>
        <v>MARYORY ARLISDEY MORENO SERRANO</v>
      </c>
      <c r="E2909" s="6">
        <f>+VLOOKUP(B2909,'[1]Contratistas-REP legal'!$C$1:$Z$3995,5,FALSE)</f>
        <v>53047423</v>
      </c>
      <c r="F2909" s="7" t="s">
        <v>829</v>
      </c>
      <c r="G2909" s="8">
        <f>+VLOOKUP(B2909,'[1]Contratistas-REP legal'!$C$1:$Z$3995,17,FALSE)</f>
        <v>0</v>
      </c>
      <c r="H2909" s="9" t="str">
        <f>+VLOOKUP(B2909,'[1]Contratos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09" s="5" t="str">
        <f>+VLOOKUP(B2909,'[1]Contratos electrónicos SECOP II'!$D$1:$AZ$3653,23,FALSE)</f>
        <v>Inversión</v>
      </c>
      <c r="J2909" s="5"/>
      <c r="K2909" s="5" t="str">
        <f>+VLOOKUP(B2909,'[1]Contratos electrónicos SECOP II'!$D$1:$AZ$3653,26,FALSE)</f>
        <v>O23011733012024008608126</v>
      </c>
      <c r="L2909" s="11">
        <f>+VLOOKUP(B2909,'[1]Contratos electrónicos SECOP II'!$D$1:$AZ$3653,29,FALSE)</f>
        <v>10796940</v>
      </c>
      <c r="M2909" s="13">
        <v>45534</v>
      </c>
      <c r="N2909" s="13">
        <f>+VLOOKUP(B2909,'[1]Contratos electrónicos SECOP II'!$D$1:$AZ$3653,14,FALSE)</f>
        <v>45537</v>
      </c>
      <c r="O2909" s="13">
        <f>+VLOOKUP(B2909,'[1]Contratos electrónicos SECOP II'!$D$1:$AZ$3653,15,FALSE)</f>
        <v>45626</v>
      </c>
      <c r="P2909" s="15">
        <f t="shared" ref="P2909:P2972" si="104">+_xlfn.DAYS(O2909,N2909)+1</f>
        <v>90</v>
      </c>
      <c r="Q2909" s="11" t="s">
        <v>874</v>
      </c>
      <c r="R2909" s="11">
        <f>+VLOOKUP(B2909,[2]Hoja2!$A$3:$C$3503,3,FALSE)</f>
        <v>10796940</v>
      </c>
      <c r="S2909" s="11">
        <f t="shared" si="102"/>
        <v>0</v>
      </c>
      <c r="T2909" s="22">
        <f t="shared" si="103"/>
        <v>100</v>
      </c>
      <c r="U2909" s="5">
        <v>0</v>
      </c>
      <c r="V2909" s="10" t="s">
        <v>9590</v>
      </c>
    </row>
    <row r="2910" spans="1:22" s="4" customFormat="1" ht="51" x14ac:dyDescent="0.2">
      <c r="A2910" s="5" t="s">
        <v>8592</v>
      </c>
      <c r="B2910" s="5" t="s">
        <v>8592</v>
      </c>
      <c r="C2910" s="5" t="str">
        <f>+VLOOKUP(B2910,[2]Hoja1!$H$1:$I$5207,2,FALSE)</f>
        <v>CONTRATO DE PRESTACION DE SERVICIOS DE APOYO A LA GESTION</v>
      </c>
      <c r="D2910" s="6" t="str">
        <f>+VLOOKUP(B2910,'[1]Contratistas-REP legal'!$C$1:$Z$3995,3,FALSE)</f>
        <v>JEISON ANDRES AGUIRRE SANCHEZ</v>
      </c>
      <c r="E2910" s="6">
        <f>+VLOOKUP(B2910,'[1]Contratistas-REP legal'!$C$1:$Z$3995,5,FALSE)</f>
        <v>1022952728</v>
      </c>
      <c r="F2910" s="7" t="s">
        <v>829</v>
      </c>
      <c r="G2910" s="8">
        <f>+VLOOKUP(B2910,'[1]Contratistas-REP legal'!$C$1:$Z$3995,17,FALSE)</f>
        <v>0</v>
      </c>
      <c r="H2910" s="9" t="str">
        <f>+VLOOKUP(B2910,'[1]Contratos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910" s="5" t="str">
        <f>+VLOOKUP(B2910,'[1]Contratos electrónicos SECOP II'!$D$1:$AZ$3653,23,FALSE)</f>
        <v>Inversión</v>
      </c>
      <c r="J2910" s="5"/>
      <c r="K2910" s="5" t="str">
        <f>+VLOOKUP(B2910,'[1]Contratos electrónicos SECOP II'!$D$1:$AZ$3653,26,FALSE)</f>
        <v>O23011733012024008608126</v>
      </c>
      <c r="L2910" s="11">
        <f>+VLOOKUP(B2910,'[1]Contratos electrónicos SECOP II'!$D$1:$AZ$3653,29,FALSE)</f>
        <v>7179150</v>
      </c>
      <c r="M2910" s="13">
        <v>45537</v>
      </c>
      <c r="N2910" s="13">
        <f>+VLOOKUP(B2910,'[1]Contratos electrónicos SECOP II'!$D$1:$AZ$3653,14,FALSE)</f>
        <v>45537</v>
      </c>
      <c r="O2910" s="13">
        <f>+VLOOKUP(B2910,'[1]Contratos electrónicos SECOP II'!$D$1:$AZ$3653,15,FALSE)</f>
        <v>45626</v>
      </c>
      <c r="P2910" s="15">
        <f t="shared" si="104"/>
        <v>90</v>
      </c>
      <c r="Q2910" s="11" t="s">
        <v>874</v>
      </c>
      <c r="R2910" s="11">
        <f>+VLOOKUP(B2910,[2]Hoja2!$A$3:$C$3503,3,FALSE)</f>
        <v>4786100</v>
      </c>
      <c r="S2910" s="11">
        <f t="shared" si="102"/>
        <v>2393050</v>
      </c>
      <c r="T2910" s="22">
        <f t="shared" si="103"/>
        <v>66.666666666666671</v>
      </c>
      <c r="U2910" s="5">
        <v>0</v>
      </c>
      <c r="V2910" s="10" t="s">
        <v>9591</v>
      </c>
    </row>
    <row r="2911" spans="1:22" s="4" customFormat="1" ht="63.75" x14ac:dyDescent="0.2">
      <c r="A2911" s="5" t="s">
        <v>8593</v>
      </c>
      <c r="B2911" s="5" t="s">
        <v>8593</v>
      </c>
      <c r="C2911" s="5" t="str">
        <f>+VLOOKUP(B2911,[2]Hoja1!$H$1:$I$5207,2,FALSE)</f>
        <v>CONTRATO DE PRESTACION DE SERVICIOS PROFESIONALES</v>
      </c>
      <c r="D2911" s="6" t="str">
        <f>+VLOOKUP(B2911,'[1]Contratistas-REP legal'!$C$1:$Z$3995,3,FALSE)</f>
        <v>MAIRA YURANI FAJARDO BONILLA</v>
      </c>
      <c r="E2911" s="6">
        <f>+VLOOKUP(B2911,'[1]Contratistas-REP legal'!$C$1:$Z$3995,5,FALSE)</f>
        <v>1012375853</v>
      </c>
      <c r="F2911" s="7" t="s">
        <v>829</v>
      </c>
      <c r="G2911" s="8">
        <f>+VLOOKUP(B2911,'[1]Contratistas-REP legal'!$C$1:$Z$3995,17,FALSE)</f>
        <v>0</v>
      </c>
      <c r="H2911" s="9" t="str">
        <f>+VLOOKUP(B2911,'[1]Contratos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11" s="5" t="str">
        <f>+VLOOKUP(B2911,'[1]Contratos electrónicos SECOP II'!$D$1:$AZ$3653,23,FALSE)</f>
        <v>Inversión</v>
      </c>
      <c r="J2911" s="5"/>
      <c r="K2911" s="5" t="str">
        <f>+VLOOKUP(B2911,'[1]Contratos electrónicos SECOP II'!$D$1:$AZ$3653,26,FALSE)</f>
        <v>O23011733012024008608126</v>
      </c>
      <c r="L2911" s="11">
        <f>+VLOOKUP(B2911,'[1]Contratos electrónicos SECOP II'!$D$1:$AZ$3653,29,FALSE)</f>
        <v>10796940</v>
      </c>
      <c r="M2911" s="13">
        <v>45534</v>
      </c>
      <c r="N2911" s="13">
        <f>+VLOOKUP(B2911,'[1]Contratos electrónicos SECOP II'!$D$1:$AZ$3653,14,FALSE)</f>
        <v>45538</v>
      </c>
      <c r="O2911" s="13">
        <f>+VLOOKUP(B2911,'[1]Contratos electrónicos SECOP II'!$D$1:$AZ$3653,15,FALSE)</f>
        <v>45626</v>
      </c>
      <c r="P2911" s="15">
        <f t="shared" si="104"/>
        <v>89</v>
      </c>
      <c r="Q2911" s="11" t="s">
        <v>874</v>
      </c>
      <c r="R2911" s="11">
        <f>+VLOOKUP(B2911,[2]Hoja2!$A$3:$C$3503,3,FALSE)</f>
        <v>10796940</v>
      </c>
      <c r="S2911" s="11">
        <f t="shared" si="102"/>
        <v>0</v>
      </c>
      <c r="T2911" s="22">
        <f t="shared" si="103"/>
        <v>100</v>
      </c>
      <c r="U2911" s="5">
        <v>0</v>
      </c>
      <c r="V2911" s="10" t="s">
        <v>9592</v>
      </c>
    </row>
    <row r="2912" spans="1:22" s="4" customFormat="1" ht="51" x14ac:dyDescent="0.2">
      <c r="A2912" s="5" t="s">
        <v>8594</v>
      </c>
      <c r="B2912" s="5" t="s">
        <v>8594</v>
      </c>
      <c r="C2912" s="5" t="str">
        <f>+VLOOKUP(B2912,[2]Hoja1!$H$1:$I$5207,2,FALSE)</f>
        <v>CONTRATO DE PRESTACION DE SERVICIOS PROFESIONALES</v>
      </c>
      <c r="D2912" s="6" t="str">
        <f>+VLOOKUP(B2912,'[1]Contratistas-REP legal'!$C$1:$Z$3995,3,FALSE)</f>
        <v>RAFAEL RICARDO MUÑOZ MARTINEZ</v>
      </c>
      <c r="E2912" s="6">
        <f>+VLOOKUP(B2912,'[1]Contratistas-REP legal'!$C$1:$Z$3995,5,FALSE)</f>
        <v>79996039</v>
      </c>
      <c r="F2912" s="7" t="s">
        <v>829</v>
      </c>
      <c r="G2912" s="8">
        <f>+VLOOKUP(B2912,'[1]Contratistas-REP legal'!$C$1:$Z$3995,17,FALSE)</f>
        <v>0</v>
      </c>
      <c r="H2912" s="9" t="str">
        <f>+VLOOKUP(B2912,'[1]Contratos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12" s="5" t="str">
        <f>+VLOOKUP(B2912,'[1]Contratos electrónicos SECOP II'!$D$1:$AZ$3653,23,FALSE)</f>
        <v>Inversión</v>
      </c>
      <c r="J2912" s="5"/>
      <c r="K2912" s="5" t="str">
        <f>+VLOOKUP(B2912,'[1]Contratos electrónicos SECOP II'!$D$1:$AZ$3653,26,FALSE)</f>
        <v>O23011733012024008608126</v>
      </c>
      <c r="L2912" s="11">
        <f>+VLOOKUP(B2912,'[1]Contratos electrónicos SECOP II'!$D$1:$AZ$3653,29,FALSE)</f>
        <v>8997450</v>
      </c>
      <c r="M2912" s="13">
        <v>45534</v>
      </c>
      <c r="N2912" s="13">
        <f>+VLOOKUP(B2912,'[1]Contratos electrónicos SECOP II'!$D$1:$AZ$3653,14,FALSE)</f>
        <v>45538</v>
      </c>
      <c r="O2912" s="13">
        <f>+VLOOKUP(B2912,'[1]Contratos electrónicos SECOP II'!$D$1:$AZ$3653,15,FALSE)</f>
        <v>45611</v>
      </c>
      <c r="P2912" s="15">
        <f t="shared" si="104"/>
        <v>74</v>
      </c>
      <c r="Q2912" s="11" t="s">
        <v>874</v>
      </c>
      <c r="R2912" s="11">
        <f>+VLOOKUP(B2912,[2]Hoja2!$A$3:$C$3503,3,FALSE)</f>
        <v>8997450</v>
      </c>
      <c r="S2912" s="11">
        <f t="shared" si="102"/>
        <v>0</v>
      </c>
      <c r="T2912" s="22">
        <f t="shared" si="103"/>
        <v>100</v>
      </c>
      <c r="U2912" s="5">
        <v>0</v>
      </c>
      <c r="V2912" s="10" t="s">
        <v>9593</v>
      </c>
    </row>
    <row r="2913" spans="1:22" s="4" customFormat="1" ht="51" x14ac:dyDescent="0.2">
      <c r="A2913" s="5" t="s">
        <v>8595</v>
      </c>
      <c r="B2913" s="5" t="s">
        <v>8595</v>
      </c>
      <c r="C2913" s="5" t="str">
        <f>+VLOOKUP(B2913,[2]Hoja1!$H$1:$I$5207,2,FALSE)</f>
        <v>CONTRATO DE PRESTACION DE SERVICIOS PROFESIONALES</v>
      </c>
      <c r="D2913" s="6" t="str">
        <f>+VLOOKUP(B2913,'[1]Contratistas-REP legal'!$C$1:$Z$3995,3,FALSE)</f>
        <v>LIZ STEFHANIE CUBILLOS DIAZ</v>
      </c>
      <c r="E2913" s="6">
        <f>+VLOOKUP(B2913,'[1]Contratistas-REP legal'!$C$1:$Z$3995,5,FALSE)</f>
        <v>1016052409</v>
      </c>
      <c r="F2913" s="7" t="s">
        <v>829</v>
      </c>
      <c r="G2913" s="8">
        <f>+VLOOKUP(B2913,'[1]Contratistas-REP legal'!$C$1:$Z$3995,17,FALSE)</f>
        <v>0</v>
      </c>
      <c r="H2913" s="9" t="str">
        <f>+VLOOKUP(B2913,'[1]Contratos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13" s="5" t="str">
        <f>+VLOOKUP(B2913,'[1]Contratos electrónicos SECOP II'!$D$1:$AZ$3653,23,FALSE)</f>
        <v>Inversión</v>
      </c>
      <c r="J2913" s="5"/>
      <c r="K2913" s="5" t="str">
        <f>+VLOOKUP(B2913,'[1]Contratos electrónicos SECOP II'!$D$1:$AZ$3653,26,FALSE)</f>
        <v>O23011733012024008608122</v>
      </c>
      <c r="L2913" s="11">
        <f>+VLOOKUP(B2913,'[1]Contratos electrónicos SECOP II'!$D$1:$AZ$3653,29,FALSE)</f>
        <v>12356498</v>
      </c>
      <c r="M2913" s="13">
        <v>45534</v>
      </c>
      <c r="N2913" s="13">
        <f>+VLOOKUP(B2913,'[1]Contratos electrónicos SECOP II'!$D$1:$AZ$3653,14,FALSE)</f>
        <v>45537</v>
      </c>
      <c r="O2913" s="13">
        <f>+VLOOKUP(B2913,'[1]Contratos electrónicos SECOP II'!$D$1:$AZ$3653,15,FALSE)</f>
        <v>45639</v>
      </c>
      <c r="P2913" s="15">
        <f t="shared" si="104"/>
        <v>103</v>
      </c>
      <c r="Q2913" s="11" t="s">
        <v>874</v>
      </c>
      <c r="R2913" s="11">
        <f>+VLOOKUP(B2913,[2]Hoja2!$A$3:$C$3503,3,FALSE)</f>
        <v>12356498</v>
      </c>
      <c r="S2913" s="11">
        <f t="shared" si="102"/>
        <v>0</v>
      </c>
      <c r="T2913" s="22">
        <f t="shared" si="103"/>
        <v>100</v>
      </c>
      <c r="U2913" s="5">
        <v>1</v>
      </c>
      <c r="V2913" s="10" t="s">
        <v>9594</v>
      </c>
    </row>
    <row r="2914" spans="1:22" s="4" customFormat="1" ht="51" x14ac:dyDescent="0.2">
      <c r="A2914" s="5" t="s">
        <v>8596</v>
      </c>
      <c r="B2914" s="5" t="s">
        <v>8596</v>
      </c>
      <c r="C2914" s="5" t="str">
        <f>+VLOOKUP(B2914,[2]Hoja1!$H$1:$I$5207,2,FALSE)</f>
        <v>CONTRATO DE PRESTACION DE SERVICIOS DE APOYO A LA GESTION</v>
      </c>
      <c r="D2914" s="6" t="str">
        <f>+VLOOKUP(B2914,'[1]Contratistas-REP legal'!$C$1:$Z$3995,3,FALSE)</f>
        <v>PAULA ALEJANDRA NEISSA MORENO</v>
      </c>
      <c r="E2914" s="6">
        <f>+VLOOKUP(B2914,'[1]Contratistas-REP legal'!$C$1:$Z$3995,5,FALSE)</f>
        <v>1019043521</v>
      </c>
      <c r="F2914" s="7" t="s">
        <v>829</v>
      </c>
      <c r="G2914" s="8">
        <f>+VLOOKUP(B2914,'[1]Contratistas-REP legal'!$C$1:$Z$3995,17,FALSE)</f>
        <v>0</v>
      </c>
      <c r="H2914" s="9" t="str">
        <f>+VLOOKUP(B2914,'[1]Contratos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914" s="5" t="str">
        <f>+VLOOKUP(B2914,'[1]Contratos electrónicos SECOP II'!$D$1:$AZ$3653,23,FALSE)</f>
        <v>Inversión</v>
      </c>
      <c r="J2914" s="5"/>
      <c r="K2914" s="5" t="str">
        <f>+VLOOKUP(B2914,'[1]Contratos electrónicos SECOP II'!$D$1:$AZ$3653,26,FALSE)</f>
        <v>O23011733012024006408122</v>
      </c>
      <c r="L2914" s="11">
        <f>+VLOOKUP(B2914,'[1]Contratos electrónicos SECOP II'!$D$1:$AZ$3653,29,FALSE)</f>
        <v>5996000</v>
      </c>
      <c r="M2914" s="13">
        <v>45534</v>
      </c>
      <c r="N2914" s="13">
        <f>+VLOOKUP(B2914,'[1]Contratos electrónicos SECOP II'!$D$1:$AZ$3653,14,FALSE)</f>
        <v>45541</v>
      </c>
      <c r="O2914" s="13">
        <f>+VLOOKUP(B2914,'[1]Contratos electrónicos SECOP II'!$D$1:$AZ$3653,15,FALSE)</f>
        <v>45596</v>
      </c>
      <c r="P2914" s="15">
        <f t="shared" si="104"/>
        <v>56</v>
      </c>
      <c r="Q2914" s="11" t="s">
        <v>874</v>
      </c>
      <c r="R2914" s="11">
        <f>+VLOOKUP(B2914,[2]Hoja2!$A$3:$C$3503,3,FALSE)</f>
        <v>2998000</v>
      </c>
      <c r="S2914" s="11">
        <f t="shared" si="102"/>
        <v>2998000</v>
      </c>
      <c r="T2914" s="22">
        <f t="shared" si="103"/>
        <v>50</v>
      </c>
      <c r="U2914" s="5">
        <v>1</v>
      </c>
      <c r="V2914" s="10" t="s">
        <v>9595</v>
      </c>
    </row>
    <row r="2915" spans="1:22" s="4" customFormat="1" ht="51" x14ac:dyDescent="0.2">
      <c r="A2915" s="5" t="s">
        <v>8597</v>
      </c>
      <c r="B2915" s="5" t="s">
        <v>8597</v>
      </c>
      <c r="C2915" s="5" t="str">
        <f>+VLOOKUP(B2915,[2]Hoja1!$H$1:$I$5207,2,FALSE)</f>
        <v>CONTRATO DE PRESTACION DE SERVICIOS PROFESIONALES</v>
      </c>
      <c r="D2915" s="6" t="str">
        <f>+VLOOKUP(B2915,'[1]Contratistas-REP legal'!$C$1:$Z$3995,3,FALSE)</f>
        <v>GLORIA STELLA TABARES PAYAN</v>
      </c>
      <c r="E2915" s="6">
        <f>+VLOOKUP(B2915,'[1]Contratistas-REP legal'!$C$1:$Z$3995,5,FALSE)</f>
        <v>51728436</v>
      </c>
      <c r="F2915" s="7" t="s">
        <v>829</v>
      </c>
      <c r="G2915" s="8">
        <f>+VLOOKUP(B2915,'[1]Contratistas-REP legal'!$C$1:$Z$3995,17,FALSE)</f>
        <v>0</v>
      </c>
      <c r="H2915" s="9" t="str">
        <f>+VLOOKUP(B2915,'[1]Contratos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15" s="5" t="str">
        <f>+VLOOKUP(B2915,'[1]Contratos electrónicos SECOP II'!$D$1:$AZ$3653,23,FALSE)</f>
        <v>Inversión</v>
      </c>
      <c r="J2915" s="5"/>
      <c r="K2915" s="5" t="str">
        <f>+VLOOKUP(B2915,'[1]Contratos electrónicos SECOP II'!$D$1:$AZ$3653,26,FALSE)</f>
        <v>O23011733012024008608126</v>
      </c>
      <c r="L2915" s="11">
        <f>+VLOOKUP(B2915,'[1]Contratos electrónicos SECOP II'!$D$1:$AZ$3653,29,FALSE)</f>
        <v>10796940</v>
      </c>
      <c r="M2915" s="13">
        <v>45534</v>
      </c>
      <c r="N2915" s="13">
        <f>+VLOOKUP(B2915,'[1]Contratos electrónicos SECOP II'!$D$1:$AZ$3653,14,FALSE)</f>
        <v>45537</v>
      </c>
      <c r="O2915" s="13">
        <f>+VLOOKUP(B2915,'[1]Contratos electrónicos SECOP II'!$D$1:$AZ$3653,15,FALSE)</f>
        <v>45626</v>
      </c>
      <c r="P2915" s="15">
        <f t="shared" si="104"/>
        <v>90</v>
      </c>
      <c r="Q2915" s="11" t="s">
        <v>874</v>
      </c>
      <c r="R2915" s="11">
        <f>+VLOOKUP(B2915,[2]Hoja2!$A$3:$C$3503,3,FALSE)</f>
        <v>10796940</v>
      </c>
      <c r="S2915" s="11">
        <f t="shared" si="102"/>
        <v>0</v>
      </c>
      <c r="T2915" s="22">
        <f t="shared" si="103"/>
        <v>100</v>
      </c>
      <c r="U2915" s="5">
        <v>0</v>
      </c>
      <c r="V2915" s="10" t="s">
        <v>9596</v>
      </c>
    </row>
    <row r="2916" spans="1:22" s="4" customFormat="1" ht="51" x14ac:dyDescent="0.2">
      <c r="A2916" s="5" t="s">
        <v>8598</v>
      </c>
      <c r="B2916" s="5" t="s">
        <v>8598</v>
      </c>
      <c r="C2916" s="5" t="str">
        <f>+VLOOKUP(B2916,[2]Hoja1!$H$1:$I$5207,2,FALSE)</f>
        <v>CONTRATO DE PRESTACION DE SERVICIOS PROFESIONALES</v>
      </c>
      <c r="D2916" s="6" t="str">
        <f>+VLOOKUP(B2916,'[1]Contratistas-REP legal'!$C$1:$Z$3995,3,FALSE)</f>
        <v>LAURA CAROLINA CARDENAS RUIZ</v>
      </c>
      <c r="E2916" s="6">
        <f>+VLOOKUP(B2916,'[1]Contratistas-REP legal'!$C$1:$Z$3995,5,FALSE)</f>
        <v>1032397648</v>
      </c>
      <c r="F2916" s="7" t="s">
        <v>829</v>
      </c>
      <c r="G2916" s="8">
        <f>+VLOOKUP(B2916,'[1]Contratistas-REP legal'!$C$1:$Z$3995,17,FALSE)</f>
        <v>0</v>
      </c>
      <c r="H2916" s="9" t="str">
        <f>+VLOOKUP(B2916,'[1]Contratos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16" s="5" t="str">
        <f>+VLOOKUP(B2916,'[1]Contratos electrónicos SECOP II'!$D$1:$AZ$3653,23,FALSE)</f>
        <v>Inversión</v>
      </c>
      <c r="J2916" s="5"/>
      <c r="K2916" s="5" t="str">
        <f>+VLOOKUP(B2916,'[1]Contratos electrónicos SECOP II'!$D$1:$AZ$3653,26,FALSE)</f>
        <v>O23011733012024008608126</v>
      </c>
      <c r="L2916" s="11">
        <f>+VLOOKUP(B2916,'[1]Contratos electrónicos SECOP II'!$D$1:$AZ$3653,29,FALSE)</f>
        <v>10796940</v>
      </c>
      <c r="M2916" s="13">
        <v>45534</v>
      </c>
      <c r="N2916" s="13">
        <f>+VLOOKUP(B2916,'[1]Contratos electrónicos SECOP II'!$D$1:$AZ$3653,14,FALSE)</f>
        <v>45538</v>
      </c>
      <c r="O2916" s="13">
        <f>+VLOOKUP(B2916,'[1]Contratos electrónicos SECOP II'!$D$1:$AZ$3653,15,FALSE)</f>
        <v>45626</v>
      </c>
      <c r="P2916" s="15">
        <f t="shared" si="104"/>
        <v>89</v>
      </c>
      <c r="Q2916" s="11" t="s">
        <v>874</v>
      </c>
      <c r="R2916" s="11">
        <f>+VLOOKUP(B2916,[2]Hoja2!$A$3:$C$3503,3,FALSE)</f>
        <v>10796940</v>
      </c>
      <c r="S2916" s="11">
        <f t="shared" si="102"/>
        <v>0</v>
      </c>
      <c r="T2916" s="22">
        <f t="shared" si="103"/>
        <v>100</v>
      </c>
      <c r="U2916" s="5">
        <v>0</v>
      </c>
      <c r="V2916" s="10" t="s">
        <v>9597</v>
      </c>
    </row>
    <row r="2917" spans="1:22" s="4" customFormat="1" ht="51" x14ac:dyDescent="0.2">
      <c r="A2917" s="5" t="s">
        <v>8599</v>
      </c>
      <c r="B2917" s="5" t="s">
        <v>8599</v>
      </c>
      <c r="C2917" s="5" t="str">
        <f>+VLOOKUP(B2917,[2]Hoja1!$H$1:$I$5207,2,FALSE)</f>
        <v>CONTRATO DE PRESTACION DE SERVICIOS PROFESIONALES</v>
      </c>
      <c r="D2917" s="6" t="str">
        <f>+VLOOKUP(B2917,'[1]Contratistas-REP legal'!$C$1:$Z$3995,3,FALSE)</f>
        <v>PAULA ANDREA ROMERO SANCHEZ</v>
      </c>
      <c r="E2917" s="6">
        <f>+VLOOKUP(B2917,'[1]Contratistas-REP legal'!$C$1:$Z$3995,5,FALSE)</f>
        <v>52975547</v>
      </c>
      <c r="F2917" s="7" t="s">
        <v>829</v>
      </c>
      <c r="G2917" s="8">
        <f>+VLOOKUP(B2917,'[1]Contratistas-REP legal'!$C$1:$Z$3995,17,FALSE)</f>
        <v>0</v>
      </c>
      <c r="H2917" s="9" t="str">
        <f>+VLOOKUP(B2917,'[1]Contratos electrónicos SECOP II'!$D$1:$AZ$3653,33,FALSE)</f>
        <v>Prestar servicios profesionales al IDARTES - Subdirección de Formación Artística, Programa Crea, en las actividades asociadas a la articulación de la gestión territorial y la gestión pedagógica, en las localidades donde la entidad haga presencia, en el marco del convenio suscrito entre el Instituto Distrital de las Artes - IDARTES y la Secretaría de Educación Distrital - SED, acorde con los requerimientos de la entidad.</v>
      </c>
      <c r="I2917" s="5" t="str">
        <f>+VLOOKUP(B2917,'[1]Contratos electrónicos SECOP II'!$D$1:$AZ$3653,23,FALSE)</f>
        <v>Inversión</v>
      </c>
      <c r="J2917" s="5"/>
      <c r="K2917" s="5" t="str">
        <f>+VLOOKUP(B2917,'[1]Contratos electrónicos SECOP II'!$D$1:$AZ$3653,26,FALSE)</f>
        <v>O23011733012024008608126</v>
      </c>
      <c r="L2917" s="11">
        <f>+VLOOKUP(B2917,'[1]Contratos electrónicos SECOP II'!$D$1:$AZ$3653,29,FALSE)</f>
        <v>18830000</v>
      </c>
      <c r="M2917" s="13">
        <v>45534</v>
      </c>
      <c r="N2917" s="13">
        <f>+VLOOKUP(B2917,'[1]Contratos electrónicos SECOP II'!$D$1:$AZ$3653,14,FALSE)</f>
        <v>45537</v>
      </c>
      <c r="O2917" s="13">
        <f>+VLOOKUP(B2917,'[1]Contratos electrónicos SECOP II'!$D$1:$AZ$3653,15,FALSE)</f>
        <v>45641</v>
      </c>
      <c r="P2917" s="15">
        <f t="shared" si="104"/>
        <v>105</v>
      </c>
      <c r="Q2917" s="11" t="s">
        <v>874</v>
      </c>
      <c r="R2917" s="11">
        <f>+VLOOKUP(B2917,[2]Hoja2!$A$3:$C$3503,3,FALSE)</f>
        <v>16140000</v>
      </c>
      <c r="S2917" s="11">
        <f t="shared" si="102"/>
        <v>2690000</v>
      </c>
      <c r="T2917" s="22">
        <f t="shared" si="103"/>
        <v>85.714285714285708</v>
      </c>
      <c r="U2917" s="5">
        <v>0</v>
      </c>
      <c r="V2917" s="10" t="s">
        <v>9598</v>
      </c>
    </row>
    <row r="2918" spans="1:22" s="4" customFormat="1" ht="51" x14ac:dyDescent="0.2">
      <c r="A2918" s="5" t="s">
        <v>8600</v>
      </c>
      <c r="B2918" s="5" t="s">
        <v>8600</v>
      </c>
      <c r="C2918" s="5" t="str">
        <f>+VLOOKUP(B2918,[2]Hoja1!$H$1:$I$5207,2,FALSE)</f>
        <v>CONTRATO DE PRESTACION DE SERVICIOS PROFESIONALES</v>
      </c>
      <c r="D2918" s="6" t="str">
        <f>+VLOOKUP(B2918,'[1]Contratistas-REP legal'!$C$1:$Z$3995,3,FALSE)</f>
        <v>BRAYAN ESTEBAN AGUILAR CRUZ</v>
      </c>
      <c r="E2918" s="6">
        <f>+VLOOKUP(B2918,'[1]Contratistas-REP legal'!$C$1:$Z$3995,5,FALSE)</f>
        <v>1016045499</v>
      </c>
      <c r="F2918" s="7" t="s">
        <v>829</v>
      </c>
      <c r="G2918" s="8">
        <f>+VLOOKUP(B2918,'[1]Contratistas-REP legal'!$C$1:$Z$3995,17,FALSE)</f>
        <v>0</v>
      </c>
      <c r="H2918" s="9" t="str">
        <f>+VLOOKUP(B2918,'[1]Contratos electrónicos SECOP II'!$D$1:$AZ$3653,33,FALSE)</f>
        <v>PRESTAR SERVICIOS PROFESIONALES AL IDARTES- SUBDIRECCIÓN DE FORMACIÓN ARTÍSTICA EN ACCIONES RELACIONADAS CON EL PROCESO DE CUALIFICACIÓN, AJUSTE E IMPLEMENTACIÓN DE MÓDULOS DE FORTALECIMIENTO A TRAVÉS DE LA ESTRATEGIA DE FORTALECIMIENTO DEL PROGRAMA NIDOS.</v>
      </c>
      <c r="I2918" s="5" t="str">
        <f>+VLOOKUP(B2918,'[1]Contratos electrónicos SECOP II'!$D$1:$AZ$3653,23,FALSE)</f>
        <v>Inversión</v>
      </c>
      <c r="J2918" s="5"/>
      <c r="K2918" s="5" t="str">
        <f>+VLOOKUP(B2918,'[1]Contratos electrónicos SECOP II'!$D$1:$AZ$3653,26,FALSE)</f>
        <v>O23011733012024006408122</v>
      </c>
      <c r="L2918" s="11">
        <f>+VLOOKUP(B2918,'[1]Contratos electrónicos SECOP II'!$D$1:$AZ$3653,29,FALSE)</f>
        <v>5996000</v>
      </c>
      <c r="M2918" s="13">
        <v>45538</v>
      </c>
      <c r="N2918" s="13">
        <f>+VLOOKUP(B2918,'[1]Contratos electrónicos SECOP II'!$D$1:$AZ$3653,14,FALSE)</f>
        <v>45540</v>
      </c>
      <c r="O2918" s="13">
        <f>+VLOOKUP(B2918,'[1]Contratos electrónicos SECOP II'!$D$1:$AZ$3653,15,FALSE)</f>
        <v>45596</v>
      </c>
      <c r="P2918" s="15">
        <f t="shared" si="104"/>
        <v>57</v>
      </c>
      <c r="Q2918" s="11" t="s">
        <v>874</v>
      </c>
      <c r="R2918" s="11">
        <f>+VLOOKUP(B2918,[2]Hoja2!$A$3:$C$3503,3,FALSE)</f>
        <v>5996000</v>
      </c>
      <c r="S2918" s="11">
        <f t="shared" si="102"/>
        <v>0</v>
      </c>
      <c r="T2918" s="22">
        <f t="shared" si="103"/>
        <v>100</v>
      </c>
      <c r="U2918" s="5">
        <v>0</v>
      </c>
      <c r="V2918" s="10" t="s">
        <v>9599</v>
      </c>
    </row>
    <row r="2919" spans="1:22" s="4" customFormat="1" ht="51" x14ac:dyDescent="0.2">
      <c r="A2919" s="5" t="s">
        <v>8601</v>
      </c>
      <c r="B2919" s="5" t="s">
        <v>8601</v>
      </c>
      <c r="C2919" s="5" t="str">
        <f>+VLOOKUP(B2919,[2]Hoja1!$H$1:$I$5207,2,FALSE)</f>
        <v>CONTRATO DE PRESTACION DE SERVICIOS DE APOYO A LA GESTION</v>
      </c>
      <c r="D2919" s="6" t="str">
        <f>+VLOOKUP(B2919,'[1]Contratistas-REP legal'!$C$1:$Z$3995,3,FALSE)</f>
        <v>NATALIA DEL PILAR PEÑA PINCHAO</v>
      </c>
      <c r="E2919" s="6">
        <f>+VLOOKUP(B2919,'[1]Contratistas-REP legal'!$C$1:$Z$3995,5,FALSE)</f>
        <v>52783500</v>
      </c>
      <c r="F2919" s="7" t="s">
        <v>829</v>
      </c>
      <c r="G2919" s="8">
        <f>+VLOOKUP(B2919,'[1]Contratistas-REP legal'!$C$1:$Z$3995,17,FALSE)</f>
        <v>0</v>
      </c>
      <c r="H2919" s="9" t="str">
        <f>+VLOOKUP(B2919,'[1]Contratos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919" s="5" t="str">
        <f>+VLOOKUP(B2919,'[1]Contratos electrónicos SECOP II'!$D$1:$AZ$3653,23,FALSE)</f>
        <v>Inversión</v>
      </c>
      <c r="J2919" s="5"/>
      <c r="K2919" s="5" t="str">
        <f>+VLOOKUP(B2919,'[1]Contratos electrónicos SECOP II'!$D$1:$AZ$3653,26,FALSE)</f>
        <v>O23011733012024006408122</v>
      </c>
      <c r="L2919" s="11">
        <f>+VLOOKUP(B2919,'[1]Contratos electrónicos SECOP II'!$D$1:$AZ$3653,29,FALSE)</f>
        <v>10200000</v>
      </c>
      <c r="M2919" s="13">
        <v>45538</v>
      </c>
      <c r="N2919" s="13">
        <f>+VLOOKUP(B2919,'[1]Contratos electrónicos SECOP II'!$D$1:$AZ$3653,14,FALSE)</f>
        <v>45551</v>
      </c>
      <c r="O2919" s="13">
        <f>+VLOOKUP(B2919,'[1]Contratos electrónicos SECOP II'!$D$1:$AZ$3653,15,FALSE)</f>
        <v>45641</v>
      </c>
      <c r="P2919" s="15">
        <f t="shared" si="104"/>
        <v>91</v>
      </c>
      <c r="Q2919" s="11" t="s">
        <v>874</v>
      </c>
      <c r="R2919" s="11">
        <f>+VLOOKUP(B2919,[2]Hoja2!$A$3:$C$3503,3,FALSE)</f>
        <v>10200000</v>
      </c>
      <c r="S2919" s="11">
        <f t="shared" si="102"/>
        <v>0</v>
      </c>
      <c r="T2919" s="22">
        <f t="shared" si="103"/>
        <v>100</v>
      </c>
      <c r="U2919" s="5">
        <v>0</v>
      </c>
      <c r="V2919" s="10" t="s">
        <v>9600</v>
      </c>
    </row>
    <row r="2920" spans="1:22" s="4" customFormat="1" ht="51" x14ac:dyDescent="0.2">
      <c r="A2920" s="5" t="s">
        <v>8602</v>
      </c>
      <c r="B2920" s="5" t="s">
        <v>8602</v>
      </c>
      <c r="C2920" s="5" t="str">
        <f>+VLOOKUP(B2920,[2]Hoja1!$H$1:$I$5207,2,FALSE)</f>
        <v>CONTRATO DE PRESTACION DE SERVICIOS PROFESIONALES</v>
      </c>
      <c r="D2920" s="6" t="str">
        <f>+VLOOKUP(B2920,'[1]Contratistas-REP legal'!$C$1:$Z$3995,3,FALSE)</f>
        <v>JUAN SEBASTIAN GOMEZ ALDANA</v>
      </c>
      <c r="E2920" s="6">
        <f>+VLOOKUP(B2920,'[1]Contratistas-REP legal'!$C$1:$Z$3995,5,FALSE)</f>
        <v>1020817616</v>
      </c>
      <c r="F2920" s="7" t="s">
        <v>829</v>
      </c>
      <c r="G2920" s="8">
        <f>+VLOOKUP(B2920,'[1]Contratistas-REP legal'!$C$1:$Z$3995,17,FALSE)</f>
        <v>0</v>
      </c>
      <c r="H2920" s="9" t="str">
        <f>+VLOOKUP(B2920,'[1]Contratos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20" s="5" t="str">
        <f>+VLOOKUP(B2920,'[1]Contratos electrónicos SECOP II'!$D$1:$AZ$3653,23,FALSE)</f>
        <v>Inversión</v>
      </c>
      <c r="J2920" s="5"/>
      <c r="K2920" s="5" t="str">
        <f>+VLOOKUP(B2920,'[1]Contratos electrónicos SECOP II'!$D$1:$AZ$3653,26,FALSE)</f>
        <v>O23011733012024008608122</v>
      </c>
      <c r="L2920" s="11">
        <f>+VLOOKUP(B2920,'[1]Contratos electrónicos SECOP II'!$D$1:$AZ$3653,29,FALSE)</f>
        <v>8997450</v>
      </c>
      <c r="M2920" s="13">
        <v>45537</v>
      </c>
      <c r="N2920" s="13">
        <f>+VLOOKUP(B2920,'[1]Contratos electrónicos SECOP II'!$D$1:$AZ$3653,14,FALSE)</f>
        <v>45540</v>
      </c>
      <c r="O2920" s="13">
        <f>+VLOOKUP(B2920,'[1]Contratos electrónicos SECOP II'!$D$1:$AZ$3653,15,FALSE)</f>
        <v>45611</v>
      </c>
      <c r="P2920" s="15">
        <f t="shared" si="104"/>
        <v>72</v>
      </c>
      <c r="Q2920" s="11" t="s">
        <v>874</v>
      </c>
      <c r="R2920" s="11">
        <f>+VLOOKUP(B2920,[2]Hoja2!$A$3:$C$3503,3,FALSE)</f>
        <v>8997450</v>
      </c>
      <c r="S2920" s="11">
        <f t="shared" si="102"/>
        <v>0</v>
      </c>
      <c r="T2920" s="22">
        <f t="shared" si="103"/>
        <v>100</v>
      </c>
      <c r="U2920" s="5">
        <v>0</v>
      </c>
      <c r="V2920" s="10" t="s">
        <v>9601</v>
      </c>
    </row>
    <row r="2921" spans="1:22" s="4" customFormat="1" ht="51" x14ac:dyDescent="0.2">
      <c r="A2921" s="5" t="s">
        <v>8603</v>
      </c>
      <c r="B2921" s="5" t="s">
        <v>8603</v>
      </c>
      <c r="C2921" s="5" t="str">
        <f>+VLOOKUP(B2921,[2]Hoja1!$H$1:$I$5207,2,FALSE)</f>
        <v>CONTRATO DE PRESTACION DE SERVICIOS PROFESIONALES</v>
      </c>
      <c r="D2921" s="6" t="str">
        <f>+VLOOKUP(B2921,'[1]Contratistas-REP legal'!$C$1:$Z$3995,3,FALSE)</f>
        <v>FEDERICO REY QUIÑONES</v>
      </c>
      <c r="E2921" s="6">
        <f>+VLOOKUP(B2921,'[1]Contratistas-REP legal'!$C$1:$Z$3995,5,FALSE)</f>
        <v>80473281</v>
      </c>
      <c r="F2921" s="7" t="s">
        <v>829</v>
      </c>
      <c r="G2921" s="8">
        <f>+VLOOKUP(B2921,'[1]Contratistas-REP legal'!$C$1:$Z$3995,17,FALSE)</f>
        <v>0</v>
      </c>
      <c r="H2921" s="9" t="str">
        <f>+VLOOKUP(B2921,'[1]Contratos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21" s="5" t="str">
        <f>+VLOOKUP(B2921,'[1]Contratos electrónicos SECOP II'!$D$1:$AZ$3653,23,FALSE)</f>
        <v>Inversión</v>
      </c>
      <c r="J2921" s="5"/>
      <c r="K2921" s="5" t="str">
        <f>+VLOOKUP(B2921,'[1]Contratos electrónicos SECOP II'!$D$1:$AZ$3653,26,FALSE)</f>
        <v>O23011733012024008608122</v>
      </c>
      <c r="L2921" s="11">
        <f>+VLOOKUP(B2921,'[1]Contratos electrónicos SECOP II'!$D$1:$AZ$3653,29,FALSE)</f>
        <v>8997450</v>
      </c>
      <c r="M2921" s="13">
        <v>45537</v>
      </c>
      <c r="N2921" s="13">
        <f>+VLOOKUP(B2921,'[1]Contratos electrónicos SECOP II'!$D$1:$AZ$3653,14,FALSE)</f>
        <v>45538</v>
      </c>
      <c r="O2921" s="13">
        <f>+VLOOKUP(B2921,'[1]Contratos electrónicos SECOP II'!$D$1:$AZ$3653,15,FALSE)</f>
        <v>45611</v>
      </c>
      <c r="P2921" s="15">
        <f t="shared" si="104"/>
        <v>74</v>
      </c>
      <c r="Q2921" s="11" t="s">
        <v>874</v>
      </c>
      <c r="R2921" s="11">
        <f>+VLOOKUP(B2921,[2]Hoja2!$A$3:$C$3503,3,FALSE)</f>
        <v>8997450</v>
      </c>
      <c r="S2921" s="11">
        <f t="shared" si="102"/>
        <v>0</v>
      </c>
      <c r="T2921" s="22">
        <f t="shared" si="103"/>
        <v>100</v>
      </c>
      <c r="U2921" s="5">
        <v>0</v>
      </c>
      <c r="V2921" s="10" t="s">
        <v>9602</v>
      </c>
    </row>
    <row r="2922" spans="1:22" s="4" customFormat="1" ht="51" x14ac:dyDescent="0.2">
      <c r="A2922" s="5" t="s">
        <v>8604</v>
      </c>
      <c r="B2922" s="5" t="s">
        <v>8604</v>
      </c>
      <c r="C2922" s="5" t="str">
        <f>+VLOOKUP(B2922,[2]Hoja1!$H$1:$I$5207,2,FALSE)</f>
        <v>CONTRATO DE PRESTACION DE SERVICIOS PROFESIONALES</v>
      </c>
      <c r="D2922" s="6" t="str">
        <f>+VLOOKUP(B2922,'[1]Contratistas-REP legal'!$C$1:$Z$3995,3,FALSE)</f>
        <v>PEDRO FELIPE CORTES CAÑON</v>
      </c>
      <c r="E2922" s="6">
        <f>+VLOOKUP(B2922,'[1]Contratistas-REP legal'!$C$1:$Z$3995,5,FALSE)</f>
        <v>79748036</v>
      </c>
      <c r="F2922" s="7" t="s">
        <v>829</v>
      </c>
      <c r="G2922" s="8">
        <f>+VLOOKUP(B2922,'[1]Contratistas-REP legal'!$C$1:$Z$3995,17,FALSE)</f>
        <v>0</v>
      </c>
      <c r="H2922" s="9" t="str">
        <f>+VLOOKUP(B2922,'[1]Contratos electrónicos SECOP II'!$D$1:$AZ$3653,33,FALSE)</f>
        <v>Prestar servicios profesionales al IDARTES - Subdirección de Formación Artística, para desarrollar estrategias pedagógicas y artísticas de los procesos de formación en Música, facilitando la comprensión y apropiación de las perspectivas pedagógicas del Programa por parte de los equipos y acompañando los procesos de conceptualización, investigación y fortalecimiento pedagógico en el marco del Programa Crea, acorde con las orientaciones de la entidad.</v>
      </c>
      <c r="I2922" s="5" t="str">
        <f>+VLOOKUP(B2922,'[1]Contratos electrónicos SECOP II'!$D$1:$AZ$3653,23,FALSE)</f>
        <v>Inversión</v>
      </c>
      <c r="J2922" s="5"/>
      <c r="K2922" s="5" t="str">
        <f>+VLOOKUP(B2922,'[1]Contratos electrónicos SECOP II'!$D$1:$AZ$3653,26,FALSE)</f>
        <v>O23011733012024008608126</v>
      </c>
      <c r="L2922" s="11">
        <f>+VLOOKUP(B2922,'[1]Contratos electrónicos SECOP II'!$D$1:$AZ$3653,29,FALSE)</f>
        <v>33360000</v>
      </c>
      <c r="M2922" s="13">
        <v>45534</v>
      </c>
      <c r="N2922" s="13">
        <f>+VLOOKUP(B2922,'[1]Contratos electrónicos SECOP II'!$D$1:$AZ$3653,14,FALSE)</f>
        <v>45538</v>
      </c>
      <c r="O2922" s="13">
        <f>+VLOOKUP(B2922,'[1]Contratos electrónicos SECOP II'!$D$1:$AZ$3653,15,FALSE)</f>
        <v>45670</v>
      </c>
      <c r="P2922" s="15">
        <f t="shared" si="104"/>
        <v>133</v>
      </c>
      <c r="Q2922" s="11" t="s">
        <v>874</v>
      </c>
      <c r="R2922" s="11">
        <f>+VLOOKUP(B2922,[2]Hoja2!$A$3:$C$3503,3,FALSE)</f>
        <v>30240000</v>
      </c>
      <c r="S2922" s="11">
        <f t="shared" si="102"/>
        <v>3120000</v>
      </c>
      <c r="T2922" s="22">
        <f t="shared" si="103"/>
        <v>90.647482014388487</v>
      </c>
      <c r="U2922" s="5">
        <v>1</v>
      </c>
      <c r="V2922" s="10" t="s">
        <v>9603</v>
      </c>
    </row>
    <row r="2923" spans="1:22" s="4" customFormat="1" ht="51" x14ac:dyDescent="0.2">
      <c r="A2923" s="5" t="s">
        <v>8605</v>
      </c>
      <c r="B2923" s="5" t="s">
        <v>8605</v>
      </c>
      <c r="C2923" s="5" t="str">
        <f>+VLOOKUP(B2923,[2]Hoja1!$H$1:$I$5207,2,FALSE)</f>
        <v>CONTRATO DE PRESTACION DE SERVICIOS DE APOYO A LA GESTION</v>
      </c>
      <c r="D2923" s="6" t="str">
        <f>+VLOOKUP(B2923,'[1]Contratistas-REP legal'!$C$1:$Z$3995,3,FALSE)</f>
        <v>SANDRA YISETH LOPEZ ESPINDOLA</v>
      </c>
      <c r="E2923" s="6">
        <f>+VLOOKUP(B2923,'[1]Contratistas-REP legal'!$C$1:$Z$3995,5,FALSE)</f>
        <v>1024469843</v>
      </c>
      <c r="F2923" s="7" t="s">
        <v>829</v>
      </c>
      <c r="G2923" s="8">
        <f>+VLOOKUP(B2923,'[1]Contratistas-REP legal'!$C$1:$Z$3995,17,FALSE)</f>
        <v>0</v>
      </c>
      <c r="H2923" s="9" t="str">
        <f>+VLOOKUP(B2923,'[1]Contratos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23" s="5" t="str">
        <f>+VLOOKUP(B2923,'[1]Contratos electrónicos SECOP II'!$D$1:$AZ$3653,23,FALSE)</f>
        <v>Inversión</v>
      </c>
      <c r="J2923" s="5"/>
      <c r="K2923" s="5" t="str">
        <f>+VLOOKUP(B2923,'[1]Contratos electrónicos SECOP II'!$D$1:$AZ$3653,26,FALSE)</f>
        <v>O23011733012024008608126</v>
      </c>
      <c r="L2923" s="11">
        <f>+VLOOKUP(B2923,'[1]Contratos electrónicos SECOP II'!$D$1:$AZ$3653,29,FALSE)</f>
        <v>8997450</v>
      </c>
      <c r="M2923" s="13">
        <v>45541</v>
      </c>
      <c r="N2923" s="13">
        <f>+VLOOKUP(B2923,'[1]Contratos electrónicos SECOP II'!$D$1:$AZ$3653,14,FALSE)</f>
        <v>45546</v>
      </c>
      <c r="O2923" s="13">
        <f>+VLOOKUP(B2923,'[1]Contratos electrónicos SECOP II'!$D$1:$AZ$3653,15,FALSE)</f>
        <v>45611</v>
      </c>
      <c r="P2923" s="15">
        <f t="shared" si="104"/>
        <v>66</v>
      </c>
      <c r="Q2923" s="11" t="s">
        <v>874</v>
      </c>
      <c r="R2923" s="11">
        <f>+VLOOKUP(B2923,[2]Hoja2!$A$3:$C$3503,3,FALSE)</f>
        <v>8997450</v>
      </c>
      <c r="S2923" s="11">
        <f t="shared" si="102"/>
        <v>0</v>
      </c>
      <c r="T2923" s="22">
        <f t="shared" si="103"/>
        <v>100</v>
      </c>
      <c r="U2923" s="5">
        <v>0</v>
      </c>
      <c r="V2923" s="10" t="s">
        <v>9604</v>
      </c>
    </row>
    <row r="2924" spans="1:22" s="4" customFormat="1" ht="76.5" x14ac:dyDescent="0.2">
      <c r="A2924" s="5" t="s">
        <v>8606</v>
      </c>
      <c r="B2924" s="5" t="s">
        <v>8606</v>
      </c>
      <c r="C2924" s="5" t="str">
        <f>+VLOOKUP(B2924,[2]Hoja1!$H$1:$I$5207,2,FALSE)</f>
        <v>CONTRATO DE PRESTACION DE SERVICIOS DE APOYO A LA GESTION</v>
      </c>
      <c r="D2924" s="6" t="str">
        <f>+VLOOKUP(B2924,'[1]Contratistas-REP legal'!$C$1:$Z$3995,3,FALSE)</f>
        <v>ANGELICA TATIANA HERRERA ORJUELA</v>
      </c>
      <c r="E2924" s="6">
        <f>+VLOOKUP(B2924,'[1]Contratistas-REP legal'!$C$1:$Z$3995,5,FALSE)</f>
        <v>1030670780</v>
      </c>
      <c r="F2924" s="7" t="s">
        <v>829</v>
      </c>
      <c r="G2924" s="8">
        <f>+VLOOKUP(B2924,'[1]Contratistas-REP legal'!$C$1:$Z$3995,17,FALSE)</f>
        <v>0</v>
      </c>
      <c r="H2924" s="9" t="str">
        <f>+VLOOKUP(B2924,'[1]Contratos electrónicos SECOP II'!$D$1:$AZ$3653,33,FALSE)</f>
        <v>Prestar servicios de apoyo a la gestión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SED.</v>
      </c>
      <c r="I2924" s="5" t="str">
        <f>+VLOOKUP(B2924,'[1]Contratos electrónicos SECOP II'!$D$1:$AZ$3653,23,FALSE)</f>
        <v>Inversión</v>
      </c>
      <c r="J2924" s="5"/>
      <c r="K2924" s="5" t="str">
        <f>+VLOOKUP(B2924,'[1]Contratos electrónicos SECOP II'!$D$1:$AZ$3653,26,FALSE)</f>
        <v>O23011733012024008608126</v>
      </c>
      <c r="L2924" s="11">
        <f>+VLOOKUP(B2924,'[1]Contratos electrónicos SECOP II'!$D$1:$AZ$3653,29,FALSE)</f>
        <v>7179150</v>
      </c>
      <c r="M2924" s="13">
        <v>45534</v>
      </c>
      <c r="N2924" s="13">
        <f>+VLOOKUP(B2924,'[1]Contratos electrónicos SECOP II'!$D$1:$AZ$3653,14,FALSE)</f>
        <v>45537</v>
      </c>
      <c r="O2924" s="13">
        <f>+VLOOKUP(B2924,'[1]Contratos electrónicos SECOP II'!$D$1:$AZ$3653,15,FALSE)</f>
        <v>45626</v>
      </c>
      <c r="P2924" s="15">
        <f t="shared" si="104"/>
        <v>90</v>
      </c>
      <c r="Q2924" s="11" t="s">
        <v>874</v>
      </c>
      <c r="R2924" s="11">
        <f>+VLOOKUP(B2924,[2]Hoja2!$A$3:$C$3503,3,FALSE)</f>
        <v>7179150</v>
      </c>
      <c r="S2924" s="11">
        <f t="shared" si="102"/>
        <v>0</v>
      </c>
      <c r="T2924" s="22">
        <f t="shared" si="103"/>
        <v>100</v>
      </c>
      <c r="U2924" s="5">
        <v>0</v>
      </c>
      <c r="V2924" s="10" t="s">
        <v>9605</v>
      </c>
    </row>
    <row r="2925" spans="1:22" s="4" customFormat="1" ht="51" x14ac:dyDescent="0.2">
      <c r="A2925" s="5" t="s">
        <v>8607</v>
      </c>
      <c r="B2925" s="5" t="s">
        <v>8607</v>
      </c>
      <c r="C2925" s="5" t="str">
        <f>+VLOOKUP(B2925,[2]Hoja1!$H$1:$I$5207,2,FALSE)</f>
        <v>CONTRATO DE PRESTACION DE SERVICIOS DE APOYO A LA GESTION</v>
      </c>
      <c r="D2925" s="6" t="str">
        <f>+VLOOKUP(B2925,'[1]Contratistas-REP legal'!$C$1:$Z$3995,3,FALSE)</f>
        <v>YEISSON MARTINEZ PAEZ</v>
      </c>
      <c r="E2925" s="6">
        <f>+VLOOKUP(B2925,'[1]Contratistas-REP legal'!$C$1:$Z$3995,5,FALSE)</f>
        <v>80013169</v>
      </c>
      <c r="F2925" s="7" t="s">
        <v>829</v>
      </c>
      <c r="G2925" s="8">
        <f>+VLOOKUP(B2925,'[1]Contratistas-REP legal'!$C$1:$Z$3995,17,FALSE)</f>
        <v>0</v>
      </c>
      <c r="H2925" s="9" t="str">
        <f>+VLOOKUP(B2925,'[1]Contratos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925" s="5" t="str">
        <f>+VLOOKUP(B2925,'[1]Contratos electrónicos SECOP II'!$D$1:$AZ$3653,23,FALSE)</f>
        <v>Inversión</v>
      </c>
      <c r="J2925" s="5"/>
      <c r="K2925" s="5" t="str">
        <f>+VLOOKUP(B2925,'[1]Contratos electrónicos SECOP II'!$D$1:$AZ$3653,26,FALSE)</f>
        <v>O23011733012024006408122</v>
      </c>
      <c r="L2925" s="11">
        <f>+VLOOKUP(B2925,'[1]Contratos electrónicos SECOP II'!$D$1:$AZ$3653,29,FALSE)</f>
        <v>11900000</v>
      </c>
      <c r="M2925" s="13">
        <v>45537</v>
      </c>
      <c r="N2925" s="13">
        <f>+VLOOKUP(B2925,'[1]Contratos electrónicos SECOP II'!$D$1:$AZ$3653,14,FALSE)</f>
        <v>45539</v>
      </c>
      <c r="O2925" s="13">
        <f>+VLOOKUP(B2925,'[1]Contratos electrónicos SECOP II'!$D$1:$AZ$3653,15,FALSE)</f>
        <v>45641</v>
      </c>
      <c r="P2925" s="15">
        <f t="shared" si="104"/>
        <v>103</v>
      </c>
      <c r="Q2925" s="11" t="s">
        <v>874</v>
      </c>
      <c r="R2925" s="11">
        <f>+VLOOKUP(B2925,[2]Hoja2!$A$3:$C$3503,3,FALSE)</f>
        <v>11900000</v>
      </c>
      <c r="S2925" s="11">
        <f t="shared" si="102"/>
        <v>0</v>
      </c>
      <c r="T2925" s="22">
        <f t="shared" si="103"/>
        <v>100</v>
      </c>
      <c r="U2925" s="5">
        <v>0</v>
      </c>
      <c r="V2925" s="10" t="s">
        <v>9606</v>
      </c>
    </row>
    <row r="2926" spans="1:22" s="4" customFormat="1" ht="51" x14ac:dyDescent="0.2">
      <c r="A2926" s="5" t="s">
        <v>8608</v>
      </c>
      <c r="B2926" s="5" t="s">
        <v>8608</v>
      </c>
      <c r="C2926" s="5" t="str">
        <f>+VLOOKUP(B2926,[2]Hoja1!$H$1:$I$5207,2,FALSE)</f>
        <v>CONTRATO DE PRESTACION DE SERVICIOS PROFESIONALES</v>
      </c>
      <c r="D2926" s="6" t="str">
        <f>+VLOOKUP(B2926,'[1]Contratistas-REP legal'!$C$1:$Z$3995,3,FALSE)</f>
        <v>LEIDY YASMID PATIÑO RINCON</v>
      </c>
      <c r="E2926" s="6">
        <f>+VLOOKUP(B2926,'[1]Contratistas-REP legal'!$C$1:$Z$3995,5,FALSE)</f>
        <v>52732641</v>
      </c>
      <c r="F2926" s="7" t="s">
        <v>829</v>
      </c>
      <c r="G2926" s="8">
        <f>+VLOOKUP(B2926,'[1]Contratistas-REP legal'!$C$1:$Z$3995,17,FALSE)</f>
        <v>0</v>
      </c>
      <c r="H2926" s="9" t="str">
        <f>+VLOOKUP(B2926,'[1]Contratos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26" s="5" t="str">
        <f>+VLOOKUP(B2926,'[1]Contratos electrónicos SECOP II'!$D$1:$AZ$3653,23,FALSE)</f>
        <v>Inversión</v>
      </c>
      <c r="J2926" s="5"/>
      <c r="K2926" s="5" t="str">
        <f>+VLOOKUP(B2926,'[1]Contratos electrónicos SECOP II'!$D$1:$AZ$3653,26,FALSE)</f>
        <v>O23011733012024006408122</v>
      </c>
      <c r="L2926" s="11">
        <f>+VLOOKUP(B2926,'[1]Contratos electrónicos SECOP II'!$D$1:$AZ$3653,29,FALSE)</f>
        <v>5996000</v>
      </c>
      <c r="M2926" s="13">
        <v>45537</v>
      </c>
      <c r="N2926" s="13">
        <f>+VLOOKUP(B2926,'[1]Contratos electrónicos SECOP II'!$D$1:$AZ$3653,14,FALSE)</f>
        <v>45538</v>
      </c>
      <c r="O2926" s="13">
        <f>+VLOOKUP(B2926,'[1]Contratos electrónicos SECOP II'!$D$1:$AZ$3653,15,FALSE)</f>
        <v>45596</v>
      </c>
      <c r="P2926" s="15">
        <f t="shared" si="104"/>
        <v>59</v>
      </c>
      <c r="Q2926" s="11" t="s">
        <v>874</v>
      </c>
      <c r="R2926" s="11">
        <f>+VLOOKUP(B2926,[2]Hoja2!$A$3:$C$3503,3,FALSE)</f>
        <v>5996000</v>
      </c>
      <c r="S2926" s="11">
        <f t="shared" si="102"/>
        <v>0</v>
      </c>
      <c r="T2926" s="22">
        <f t="shared" si="103"/>
        <v>100</v>
      </c>
      <c r="U2926" s="5">
        <v>0</v>
      </c>
      <c r="V2926" s="10" t="s">
        <v>9607</v>
      </c>
    </row>
    <row r="2927" spans="1:22" s="4" customFormat="1" ht="51" x14ac:dyDescent="0.2">
      <c r="A2927" s="5" t="s">
        <v>8609</v>
      </c>
      <c r="B2927" s="5" t="s">
        <v>8609</v>
      </c>
      <c r="C2927" s="5" t="str">
        <f>+VLOOKUP(B2927,[2]Hoja1!$H$1:$I$5207,2,FALSE)</f>
        <v>CONTRATO DE PRESTACION DE SERVICIOS PROFESIONALES</v>
      </c>
      <c r="D2927" s="6" t="str">
        <f>+VLOOKUP(B2927,'[1]Contratistas-REP legal'!$C$1:$Z$3995,3,FALSE)</f>
        <v>RUTH JENNY DIAZ TOVAR</v>
      </c>
      <c r="E2927" s="6">
        <f>+VLOOKUP(B2927,'[1]Contratistas-REP legal'!$C$1:$Z$3995,5,FALSE)</f>
        <v>1014202679</v>
      </c>
      <c r="F2927" s="7" t="s">
        <v>829</v>
      </c>
      <c r="G2927" s="8">
        <f>+VLOOKUP(B2927,'[1]Contratistas-REP legal'!$C$1:$Z$3995,17,FALSE)</f>
        <v>0</v>
      </c>
      <c r="H2927" s="9" t="str">
        <f>+VLOOKUP(B2927,'[1]Contratos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27" s="5" t="str">
        <f>+VLOOKUP(B2927,'[1]Contratos electrónicos SECOP II'!$D$1:$AZ$3653,23,FALSE)</f>
        <v>Inversión</v>
      </c>
      <c r="J2927" s="5"/>
      <c r="K2927" s="5" t="str">
        <f>+VLOOKUP(B2927,'[1]Contratos electrónicos SECOP II'!$D$1:$AZ$3653,26,FALSE)</f>
        <v>O23011733012024006408122</v>
      </c>
      <c r="L2927" s="11">
        <f>+VLOOKUP(B2927,'[1]Contratos electrónicos SECOP II'!$D$1:$AZ$3653,29,FALSE)</f>
        <v>5996000</v>
      </c>
      <c r="M2927" s="13">
        <v>45537</v>
      </c>
      <c r="N2927" s="13">
        <f>+VLOOKUP(B2927,'[1]Contratos electrónicos SECOP II'!$D$1:$AZ$3653,14,FALSE)</f>
        <v>45538</v>
      </c>
      <c r="O2927" s="13">
        <f>+VLOOKUP(B2927,'[1]Contratos electrónicos SECOP II'!$D$1:$AZ$3653,15,FALSE)</f>
        <v>45596</v>
      </c>
      <c r="P2927" s="15">
        <f t="shared" si="104"/>
        <v>59</v>
      </c>
      <c r="Q2927" s="11" t="s">
        <v>874</v>
      </c>
      <c r="R2927" s="11">
        <f>+VLOOKUP(B2927,[2]Hoja2!$A$3:$C$3503,3,FALSE)</f>
        <v>5996000</v>
      </c>
      <c r="S2927" s="11">
        <f t="shared" si="102"/>
        <v>0</v>
      </c>
      <c r="T2927" s="22">
        <f t="shared" si="103"/>
        <v>100</v>
      </c>
      <c r="U2927" s="5">
        <v>0</v>
      </c>
      <c r="V2927" s="10" t="s">
        <v>9608</v>
      </c>
    </row>
    <row r="2928" spans="1:22" s="4" customFormat="1" ht="51" x14ac:dyDescent="0.2">
      <c r="A2928" s="5" t="s">
        <v>8610</v>
      </c>
      <c r="B2928" s="5" t="s">
        <v>8610</v>
      </c>
      <c r="C2928" s="5" t="str">
        <f>+VLOOKUP(B2928,[2]Hoja1!$H$1:$I$5207,2,FALSE)</f>
        <v>CONTRATO DE PRESTACION DE SERVICIOS PROFESIONALES</v>
      </c>
      <c r="D2928" s="6" t="str">
        <f>+VLOOKUP(B2928,'[1]Contratistas-REP legal'!$C$1:$Z$3995,3,FALSE)</f>
        <v>ANGELICA TORRES NIÑO</v>
      </c>
      <c r="E2928" s="6">
        <f>+VLOOKUP(B2928,'[1]Contratistas-REP legal'!$C$1:$Z$3995,5,FALSE)</f>
        <v>1072196463</v>
      </c>
      <c r="F2928" s="7" t="s">
        <v>829</v>
      </c>
      <c r="G2928" s="8">
        <f>+VLOOKUP(B2928,'[1]Contratistas-REP legal'!$C$1:$Z$3995,17,FALSE)</f>
        <v>0</v>
      </c>
      <c r="H2928" s="9" t="str">
        <f>+VLOOKUP(B2928,'[1]Contratos electrónicos SECOP II'!$D$1:$AZ$3653,33,FALSE)</f>
        <v>Prestar servicios profesionales al IDARTES -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 IDARTES y la Secretaría de Educación del Distrito - SED.</v>
      </c>
      <c r="I2928" s="5" t="str">
        <f>+VLOOKUP(B2928,'[1]Contratos electrónicos SECOP II'!$D$1:$AZ$3653,23,FALSE)</f>
        <v>Inversión</v>
      </c>
      <c r="J2928" s="5"/>
      <c r="K2928" s="5" t="str">
        <f>+VLOOKUP(B2928,'[1]Contratos electrónicos SECOP II'!$D$1:$AZ$3653,26,FALSE)</f>
        <v>O23011733012024008608126</v>
      </c>
      <c r="L2928" s="11">
        <f>+VLOOKUP(B2928,'[1]Contratos electrónicos SECOP II'!$D$1:$AZ$3653,29,FALSE)</f>
        <v>7213635</v>
      </c>
      <c r="M2928" s="13">
        <v>45537</v>
      </c>
      <c r="N2928" s="13">
        <f>+VLOOKUP(B2928,'[1]Contratos electrónicos SECOP II'!$D$1:$AZ$3653,14,FALSE)</f>
        <v>45540</v>
      </c>
      <c r="O2928" s="13">
        <f>+VLOOKUP(B2928,'[1]Contratos electrónicos SECOP II'!$D$1:$AZ$3653,15,FALSE)</f>
        <v>45626</v>
      </c>
      <c r="P2928" s="15">
        <f t="shared" si="104"/>
        <v>87</v>
      </c>
      <c r="Q2928" s="11" t="s">
        <v>874</v>
      </c>
      <c r="R2928" s="11">
        <f>+VLOOKUP(B2928,[2]Hoja2!$A$3:$C$3503,3,FALSE)</f>
        <v>7213635</v>
      </c>
      <c r="S2928" s="11">
        <f t="shared" si="102"/>
        <v>0</v>
      </c>
      <c r="T2928" s="22">
        <f t="shared" si="103"/>
        <v>100</v>
      </c>
      <c r="U2928" s="5">
        <v>0</v>
      </c>
      <c r="V2928" s="10" t="s">
        <v>9609</v>
      </c>
    </row>
    <row r="2929" spans="1:23" s="4" customFormat="1" ht="51" x14ac:dyDescent="0.2">
      <c r="A2929" s="5" t="s">
        <v>8611</v>
      </c>
      <c r="B2929" s="5" t="s">
        <v>8611</v>
      </c>
      <c r="C2929" s="5" t="str">
        <f>+VLOOKUP(B2929,[2]Hoja1!$H$1:$I$5207,2,FALSE)</f>
        <v>CONTRATO DE PRESTACION DE SERVICIOS DE APOYO A LA GESTION</v>
      </c>
      <c r="D2929" s="6" t="str">
        <f>+VLOOKUP(B2929,'[1]Contratistas-REP legal'!$C$1:$Z$3995,3,FALSE)</f>
        <v>OLIVERIO CASTELBLANCO CASTELBLANCO</v>
      </c>
      <c r="E2929" s="6">
        <f>+VLOOKUP(B2929,'[1]Contratistas-REP legal'!$C$1:$Z$3995,5,FALSE)</f>
        <v>79322246</v>
      </c>
      <c r="F2929" s="7" t="s">
        <v>829</v>
      </c>
      <c r="G2929" s="8">
        <f>+VLOOKUP(B2929,'[1]Contratistas-REP legal'!$C$1:$Z$3995,17,FALSE)</f>
        <v>0</v>
      </c>
      <c r="H2929" s="9" t="str">
        <f>+VLOOKUP(B2929,'[1]Contratos electrónicos SECOP II'!$D$1:$AZ$3653,33,FALSE)</f>
        <v>Prestar servicios de apoyo a la gestión al IDARTES - Subdirección de Formación Artística en acciones relacionadas con el apoyo al proceso de creación, implementación y documentación de experiencias artísticas y posicionamiento de los Laboratorios artísticos del Programa NIDOS en la ciudad.</v>
      </c>
      <c r="I2929" s="5" t="str">
        <f>+VLOOKUP(B2929,'[1]Contratos electrónicos SECOP II'!$D$1:$AZ$3653,23,FALSE)</f>
        <v>Inversión</v>
      </c>
      <c r="J2929" s="5"/>
      <c r="K2929" s="5" t="str">
        <f>+VLOOKUP(B2929,'[1]Contratos electrónicos SECOP II'!$D$1:$AZ$3653,26,FALSE)</f>
        <v>O23011733012024006408122</v>
      </c>
      <c r="L2929" s="11">
        <f>+VLOOKUP(B2929,'[1]Contratos electrónicos SECOP II'!$D$1:$AZ$3653,29,FALSE)</f>
        <v>6800000</v>
      </c>
      <c r="M2929" s="13">
        <v>45538</v>
      </c>
      <c r="N2929" s="13">
        <f>+VLOOKUP(B2929,'[1]Contratos electrónicos SECOP II'!$D$1:$AZ$3653,14,FALSE)</f>
        <v>45541</v>
      </c>
      <c r="O2929" s="13">
        <f>+VLOOKUP(B2929,'[1]Contratos electrónicos SECOP II'!$D$1:$AZ$3653,15,FALSE)</f>
        <v>45596</v>
      </c>
      <c r="P2929" s="15">
        <f t="shared" si="104"/>
        <v>56</v>
      </c>
      <c r="Q2929" s="11" t="s">
        <v>874</v>
      </c>
      <c r="R2929" s="11">
        <f>+VLOOKUP(B2929,[2]Hoja2!$A$3:$C$3503,3,FALSE)</f>
        <v>6800000</v>
      </c>
      <c r="S2929" s="11">
        <f t="shared" si="102"/>
        <v>0</v>
      </c>
      <c r="T2929" s="22">
        <f t="shared" si="103"/>
        <v>100</v>
      </c>
      <c r="U2929" s="5">
        <v>0</v>
      </c>
      <c r="V2929" s="10" t="s">
        <v>9610</v>
      </c>
    </row>
    <row r="2930" spans="1:23" s="4" customFormat="1" ht="51" x14ac:dyDescent="0.2">
      <c r="A2930" s="5" t="s">
        <v>8612</v>
      </c>
      <c r="B2930" s="5" t="s">
        <v>8612</v>
      </c>
      <c r="C2930" s="5" t="str">
        <f>+VLOOKUP(B2930,[2]Hoja1!$H$1:$I$5207,2,FALSE)</f>
        <v>CONTRATO DE PRESTACION DE SERVICIOS DE APOYO A LA GESTION</v>
      </c>
      <c r="D2930" s="6" t="str">
        <f>+VLOOKUP(B2930,'[1]Contratistas-REP legal'!$C$1:$Z$3995,3,FALSE)</f>
        <v>EDISON ALEJANDRO GOMEZ CASTIBLANCO</v>
      </c>
      <c r="E2930" s="6">
        <f>+VLOOKUP(B2930,'[1]Contratistas-REP legal'!$C$1:$Z$3995,5,FALSE)</f>
        <v>1012397855</v>
      </c>
      <c r="F2930" s="7" t="s">
        <v>829</v>
      </c>
      <c r="G2930" s="8">
        <f>+VLOOKUP(B2930,'[1]Contratistas-REP legal'!$C$1:$Z$3995,17,FALSE)</f>
        <v>0</v>
      </c>
      <c r="H2930" s="9" t="str">
        <f>+VLOOKUP(B2930,'[1]Contratos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930" s="5" t="str">
        <f>+VLOOKUP(B2930,'[1]Contratos electrónicos SECOP II'!$D$1:$AZ$3653,23,FALSE)</f>
        <v>Inversión</v>
      </c>
      <c r="J2930" s="5"/>
      <c r="K2930" s="5" t="str">
        <f>+VLOOKUP(B2930,'[1]Contratos electrónicos SECOP II'!$D$1:$AZ$3653,26,FALSE)</f>
        <v>O23011733012024006408122</v>
      </c>
      <c r="L2930" s="11">
        <f>+VLOOKUP(B2930,'[1]Contratos electrónicos SECOP II'!$D$1:$AZ$3653,29,FALSE)</f>
        <v>10493000</v>
      </c>
      <c r="M2930" s="13">
        <v>45538</v>
      </c>
      <c r="N2930" s="13">
        <f>+VLOOKUP(B2930,'[1]Contratos electrónicos SECOP II'!$D$1:$AZ$3653,14,FALSE)</f>
        <v>45541</v>
      </c>
      <c r="O2930" s="13">
        <f>+VLOOKUP(B2930,'[1]Contratos electrónicos SECOP II'!$D$1:$AZ$3653,15,FALSE)</f>
        <v>45641</v>
      </c>
      <c r="P2930" s="15">
        <f t="shared" si="104"/>
        <v>101</v>
      </c>
      <c r="Q2930" s="11" t="s">
        <v>874</v>
      </c>
      <c r="R2930" s="11">
        <f>+VLOOKUP(B2930,[2]Hoja2!$A$3:$C$3503,3,FALSE)</f>
        <v>10493000</v>
      </c>
      <c r="S2930" s="11">
        <f t="shared" si="102"/>
        <v>0</v>
      </c>
      <c r="T2930" s="22">
        <f t="shared" si="103"/>
        <v>100</v>
      </c>
      <c r="U2930" s="5">
        <v>0</v>
      </c>
      <c r="V2930" s="10" t="s">
        <v>9611</v>
      </c>
    </row>
    <row r="2931" spans="1:23" s="4" customFormat="1" ht="51" x14ac:dyDescent="0.2">
      <c r="A2931" s="5" t="s">
        <v>8613</v>
      </c>
      <c r="B2931" s="5" t="s">
        <v>8613</v>
      </c>
      <c r="C2931" s="5" t="str">
        <f>+VLOOKUP(B2931,[2]Hoja1!$H$1:$I$5207,2,FALSE)</f>
        <v>CONTRATO DE PRESTACION DE SERVICIOS DE APOYO A LA GESTION</v>
      </c>
      <c r="D2931" s="6" t="str">
        <f>+VLOOKUP(B2931,'[1]Contratistas-REP legal'!$C$1:$Z$3995,3,FALSE)</f>
        <v>LINA MARIA PENAGOS ZAPATA</v>
      </c>
      <c r="E2931" s="6">
        <f>+VLOOKUP(B2931,'[1]Contratistas-REP legal'!$C$1:$Z$3995,5,FALSE)</f>
        <v>1032484486</v>
      </c>
      <c r="F2931" s="7" t="s">
        <v>829</v>
      </c>
      <c r="G2931" s="8">
        <f>+VLOOKUP(B2931,'[1]Contratistas-REP legal'!$C$1:$Z$3995,17,FALSE)</f>
        <v>0</v>
      </c>
      <c r="H2931" s="9" t="str">
        <f>+VLOOKUP(B2931,'[1]Contratos electrónicos SECOP II'!$D$1:$AZ$3653,33,FALSE)</f>
        <v>Prestar servicios de apoyo a la gestión al Instituto Distrital de las Artes - IDARTES- Subdirección de las Artes en la ejecución de las acciones técnicas y administrativas planteadas para la implementación de los procesos y procedimientos del componente de fomento en el marco del Programa Es Cultura Local.</v>
      </c>
      <c r="I2931" s="5" t="str">
        <f>+VLOOKUP(B2931,'[1]Contratos electrónicos SECOP II'!$D$1:$AZ$3653,23,FALSE)</f>
        <v>Inversión</v>
      </c>
      <c r="J2931" s="5"/>
      <c r="K2931" s="5" t="str">
        <f>+VLOOKUP(B2931,'[1]Contratos electrónicos SECOP II'!$D$1:$AZ$3653,26,FALSE)</f>
        <v>O23011733012024008807099</v>
      </c>
      <c r="L2931" s="11">
        <f>+VLOOKUP(B2931,'[1]Contratos electrónicos SECOP II'!$D$1:$AZ$3653,29,FALSE)</f>
        <v>30000000</v>
      </c>
      <c r="M2931" s="13">
        <v>45534</v>
      </c>
      <c r="N2931" s="13">
        <f>+VLOOKUP(B2931,'[1]Contratos electrónicos SECOP II'!$D$1:$AZ$3653,14,FALSE)</f>
        <v>45538</v>
      </c>
      <c r="O2931" s="13">
        <f>+VLOOKUP(B2931,'[1]Contratos electrónicos SECOP II'!$D$1:$AZ$3653,15,FALSE)</f>
        <v>45688</v>
      </c>
      <c r="P2931" s="15">
        <f t="shared" si="104"/>
        <v>151</v>
      </c>
      <c r="Q2931" s="11" t="s">
        <v>874</v>
      </c>
      <c r="R2931" s="11">
        <f>+VLOOKUP(B2931,[2]Hoja2!$A$3:$C$3503,3,FALSE)</f>
        <v>18000000</v>
      </c>
      <c r="S2931" s="11">
        <f t="shared" si="102"/>
        <v>12000000</v>
      </c>
      <c r="T2931" s="22">
        <f t="shared" si="103"/>
        <v>60</v>
      </c>
      <c r="U2931" s="5">
        <v>0</v>
      </c>
      <c r="V2931" s="10" t="s">
        <v>9612</v>
      </c>
    </row>
    <row r="2932" spans="1:23" s="4" customFormat="1" ht="51" x14ac:dyDescent="0.2">
      <c r="A2932" s="5" t="s">
        <v>8614</v>
      </c>
      <c r="B2932" s="5" t="s">
        <v>8614</v>
      </c>
      <c r="C2932" s="5" t="str">
        <f>+VLOOKUP(B2932,[2]Hoja1!$H$1:$I$5207,2,FALSE)</f>
        <v>CONTRATO DE PRESTACION DE SERVICIOS PROFESIONALES</v>
      </c>
      <c r="D2932" s="6" t="str">
        <f>+VLOOKUP(B2932,'[1]Contratistas-REP legal'!$C$1:$Z$3995,3,FALSE)</f>
        <v>MARIA FERNANDA MADIEDO SANCHEZ</v>
      </c>
      <c r="E2932" s="6">
        <f>+VLOOKUP(B2932,'[1]Contratistas-REP legal'!$C$1:$Z$3995,5,FALSE)</f>
        <v>1098649096</v>
      </c>
      <c r="F2932" s="7" t="s">
        <v>829</v>
      </c>
      <c r="G2932" s="8">
        <f>+VLOOKUP(B2932,'[1]Contratistas-REP legal'!$C$1:$Z$3995,17,FALSE)</f>
        <v>0</v>
      </c>
      <c r="H2932" s="9" t="str">
        <f>+VLOOKUP(B2932,'[1]Contratos electrónicos SECOP II'!$D$1:$AZ$3653,33,FALSE)</f>
        <v>Prestar servicios profesionales a la Oficina Asesora Jurídica - OAJ o dependencias que haga sus veces, del IDARTES, en asuntos de carácter judicial, extrajudicial y administrativo; así como en trámites relacionados con el proceso de gestión jurídica y contractual, de la OAJ, que sean requeridos por el supervisor del contrato</v>
      </c>
      <c r="I2932" s="5" t="str">
        <f>+VLOOKUP(B2932,'[1]Contratos electrónicos SECOP II'!$D$1:$AZ$3653,23,FALSE)</f>
        <v>Inversión</v>
      </c>
      <c r="J2932" s="5"/>
      <c r="K2932" s="5" t="str">
        <f>+VLOOKUP(B2932,'[1]Contratos electrónicos SECOP II'!$D$1:$AZ$3653,26,FALSE)</f>
        <v>O23011745992024008506023</v>
      </c>
      <c r="L2932" s="11">
        <f>+VLOOKUP(B2932,'[1]Contratos electrónicos SECOP II'!$D$1:$AZ$3653,29,FALSE)</f>
        <v>30000000</v>
      </c>
      <c r="M2932" s="13">
        <v>45538</v>
      </c>
      <c r="N2932" s="13">
        <f>+VLOOKUP(B2932,'[1]Contratos electrónicos SECOP II'!$D$1:$AZ$3653,14,FALSE)</f>
        <v>45541</v>
      </c>
      <c r="O2932" s="13">
        <f>+VLOOKUP(B2932,'[1]Contratos electrónicos SECOP II'!$D$1:$AZ$3653,15,FALSE)</f>
        <v>45656</v>
      </c>
      <c r="P2932" s="15">
        <f t="shared" si="104"/>
        <v>116</v>
      </c>
      <c r="Q2932" s="11" t="s">
        <v>874</v>
      </c>
      <c r="R2932" s="11">
        <f>+VLOOKUP(B2932,[2]Hoja2!$A$3:$C$3503,3,FALSE)</f>
        <v>25000000</v>
      </c>
      <c r="S2932" s="11">
        <f t="shared" si="102"/>
        <v>5000000</v>
      </c>
      <c r="T2932" s="22">
        <f t="shared" si="103"/>
        <v>83.333333333333329</v>
      </c>
      <c r="U2932" s="5">
        <v>0</v>
      </c>
      <c r="V2932" s="10" t="s">
        <v>9613</v>
      </c>
    </row>
    <row r="2933" spans="1:23" s="4" customFormat="1" ht="51" x14ac:dyDescent="0.2">
      <c r="A2933" s="5" t="s">
        <v>8615</v>
      </c>
      <c r="B2933" s="5" t="s">
        <v>8615</v>
      </c>
      <c r="C2933" s="5" t="str">
        <f>+VLOOKUP(B2933,[2]Hoja1!$H$1:$I$5207,2,FALSE)</f>
        <v>CONTRATOS INTERADMINISTRATIVOS</v>
      </c>
      <c r="D2933" s="6" t="str">
        <f>+VLOOKUP(B2933,'[1]Contratistas-REP legal'!$C$1:$Z$3995,3,FALSE)</f>
        <v>SERVICIOS POSTALES NACIONALES S.A.S</v>
      </c>
      <c r="E2933" s="6">
        <f>+VLOOKUP(B2933,'[1]Contratistas-REP legal'!$C$1:$Z$3995,5,FALSE)</f>
        <v>900062917</v>
      </c>
      <c r="F2933" s="7" t="s">
        <v>829</v>
      </c>
      <c r="G2933" s="8">
        <f>+VLOOKUP(B2933,'[1]Contratistas-REP legal'!$C$1:$Z$3995,17,FALSE)</f>
        <v>0</v>
      </c>
      <c r="H2933" s="9" t="str">
        <f>+VLOOKUP(B2933,'[1]Contratos electrónicos SECOP II'!$D$1:$AZ$3653,33,FALSE)</f>
        <v>ADQUIRIR UNA SUSCRIPCIÓN PARA EL SERVICIO DE ENVÍO DE CORREO ELECTRÓNICO CERTIFICADO A FIN DE CONTAR CON UNA VALIDEZ JURÍDICA Y PROBATORIA PARA LAS NOTIFICACIONES DE INFORMACIÓN REMITIDAS POR EL INSTITUTO DISTRITAL DE LAS ARTES - IDARTES</v>
      </c>
      <c r="I2933" s="5" t="str">
        <f>+VLOOKUP(B2933,'[1]Contratos electrónicos SECOP II'!$D$1:$AZ$3653,23,FALSE)</f>
        <v>Inversión</v>
      </c>
      <c r="J2933" s="5"/>
      <c r="K2933" s="5" t="str">
        <f>+VLOOKUP(B2933,'[1]Contratos electrónicos SECOP II'!$D$1:$AZ$3653,26,FALSE)</f>
        <v>O23011745992024008506007</v>
      </c>
      <c r="L2933" s="11">
        <f>+VLOOKUP(B2933,'[1]Contratos electrónicos SECOP II'!$D$1:$AZ$3653,29,FALSE)</f>
        <v>5000000</v>
      </c>
      <c r="M2933" s="13">
        <v>45555</v>
      </c>
      <c r="N2933" s="13">
        <f>+VLOOKUP(B2933,'[1]Contratos electrónicos SECOP II'!$D$1:$AZ$3653,14,FALSE)</f>
        <v>45558</v>
      </c>
      <c r="O2933" s="13">
        <f>+VLOOKUP(B2933,'[1]Contratos electrónicos SECOP II'!$D$1:$AZ$3653,15,FALSE)</f>
        <v>45746</v>
      </c>
      <c r="P2933" s="15">
        <f t="shared" si="104"/>
        <v>189</v>
      </c>
      <c r="Q2933" s="11" t="s">
        <v>874</v>
      </c>
      <c r="R2933" s="11">
        <f>+VLOOKUP(B2933,[2]Hoja2!$A$3:$C$3503,3,FALSE)</f>
        <v>572625</v>
      </c>
      <c r="S2933" s="11">
        <f t="shared" si="102"/>
        <v>4427375</v>
      </c>
      <c r="T2933" s="22">
        <f t="shared" si="103"/>
        <v>11.452500000000001</v>
      </c>
      <c r="U2933" s="5">
        <v>0</v>
      </c>
      <c r="V2933" s="10" t="s">
        <v>9614</v>
      </c>
    </row>
    <row r="2934" spans="1:23" s="4" customFormat="1" ht="51" x14ac:dyDescent="0.2">
      <c r="A2934" s="5" t="s">
        <v>8616</v>
      </c>
      <c r="B2934" s="5" t="s">
        <v>8616</v>
      </c>
      <c r="C2934" s="5" t="str">
        <f>+VLOOKUP(B2934,[2]Hoja1!$H$1:$I$5207,2,FALSE)</f>
        <v>CONTRATO DE PRESTACION DE SERVICIOS PROFESIONALES</v>
      </c>
      <c r="D2934" s="6" t="str">
        <f>+VLOOKUP(B2934,'[1]Contratistas-REP legal'!$C$1:$Z$3995,3,FALSE)</f>
        <v>ESTHER LIGIA VILLARRAGA CIFUENTES</v>
      </c>
      <c r="E2934" s="6">
        <f>+VLOOKUP(B2934,'[1]Contratistas-REP legal'!$C$1:$Z$3995,5,FALSE)</f>
        <v>41607402</v>
      </c>
      <c r="F2934" s="7" t="s">
        <v>829</v>
      </c>
      <c r="G2934" s="8">
        <f>+VLOOKUP(B2934,'[1]Contratistas-REP legal'!$C$1:$Z$3995,17,FALSE)</f>
        <v>0</v>
      </c>
      <c r="H2934" s="9" t="str">
        <f>+VLOOKUP(B2934,'[1]Contratos electrónicos SECOP II'!$D$1:$AZ$3653,33,FALSE)</f>
        <v>Prestar servicios profesionales al IDARTES - Oficina Asesora de Planeación y Tecnologías de la Información, en actividades de soporte y mantenimiento del sistema de personal y nomina PERNO en los procesos de nómina implementado en el IDARTES.</v>
      </c>
      <c r="I2934" s="5" t="str">
        <f>+VLOOKUP(B2934,'[1]Contratos electrónicos SECOP II'!$D$1:$AZ$3653,23,FALSE)</f>
        <v>Inversión</v>
      </c>
      <c r="J2934" s="5"/>
      <c r="K2934" s="5" t="str">
        <f>+VLOOKUP(B2934,'[1]Contratos electrónicos SECOP II'!$D$1:$AZ$3653,26,FALSE)</f>
        <v>O23011745992024008506007</v>
      </c>
      <c r="L2934" s="11">
        <f>+VLOOKUP(B2934,'[1]Contratos electrónicos SECOP II'!$D$1:$AZ$3653,29,FALSE)</f>
        <v>29200000</v>
      </c>
      <c r="M2934" s="13">
        <v>45537</v>
      </c>
      <c r="N2934" s="13">
        <f>+VLOOKUP(B2934,'[1]Contratos electrónicos SECOP II'!$D$1:$AZ$3653,14,FALSE)</f>
        <v>45537</v>
      </c>
      <c r="O2934" s="13">
        <f>+VLOOKUP(B2934,'[1]Contratos electrónicos SECOP II'!$D$1:$AZ$3653,15,FALSE)</f>
        <v>45685</v>
      </c>
      <c r="P2934" s="15">
        <f t="shared" si="104"/>
        <v>149</v>
      </c>
      <c r="Q2934" s="11" t="s">
        <v>874</v>
      </c>
      <c r="R2934" s="11">
        <f>+VLOOKUP(B2934,[2]Hoja2!$A$3:$C$3503,3,FALSE)</f>
        <v>24000000</v>
      </c>
      <c r="S2934" s="11">
        <f t="shared" si="102"/>
        <v>5200000</v>
      </c>
      <c r="T2934" s="22">
        <f t="shared" si="103"/>
        <v>82.191780821917803</v>
      </c>
      <c r="U2934" s="5">
        <v>1</v>
      </c>
      <c r="V2934" s="10" t="s">
        <v>9615</v>
      </c>
    </row>
    <row r="2935" spans="1:23" s="4" customFormat="1" ht="51" x14ac:dyDescent="0.2">
      <c r="A2935" s="5" t="s">
        <v>8617</v>
      </c>
      <c r="B2935" s="5" t="s">
        <v>8617</v>
      </c>
      <c r="C2935" s="5" t="str">
        <f>+VLOOKUP(B2935,[2]Hoja1!$H$1:$I$5207,2,FALSE)</f>
        <v>CONTRATO DE PRESTACION DE SERVICIOS DE APOYO A LA GESTION</v>
      </c>
      <c r="D2935" s="6" t="str">
        <f>+VLOOKUP(B2935,'[1]Contratistas-REP legal'!$C$1:$Z$3995,3,FALSE)</f>
        <v>DEISY TATIANA DIAZ GOYENECHE</v>
      </c>
      <c r="E2935" s="6">
        <f>+VLOOKUP(B2935,'[1]Contratistas-REP legal'!$C$1:$Z$3995,5,FALSE)</f>
        <v>1018465158</v>
      </c>
      <c r="F2935" s="7" t="s">
        <v>829</v>
      </c>
      <c r="G2935" s="8">
        <f>+VLOOKUP(B2935,'[1]Contratistas-REP legal'!$C$1:$Z$3995,17,FALSE)</f>
        <v>0</v>
      </c>
      <c r="H2935" s="9" t="str">
        <f>+VLOOKUP(B2935,'[1]Contratos electrónicos SECOP II'!$D$1:$AZ$3653,33,FALSE)</f>
        <v>Prestar servicios de apoyo a la gestión al IDARTES - Subdirección de Equipamientos Culturales, en el acompañamiento a los artistas que conforman la programación de los equipamientos, garantizando la información, materiales y agendas de planes de producción, promoción y comunicaciones en las actividades y eventos que se adelanten por la dependencia</v>
      </c>
      <c r="I2935" s="5" t="str">
        <f>+VLOOKUP(B2935,'[1]Contratos electrónicos SECOP II'!$D$1:$AZ$3653,23,FALSE)</f>
        <v>Inversión</v>
      </c>
      <c r="J2935" s="5"/>
      <c r="K2935" s="5" t="str">
        <f>+VLOOKUP(B2935,'[1]Contratos electrónicos SECOP II'!$D$1:$AZ$3653,26,FALSE)</f>
        <v>O23011733012024008705070</v>
      </c>
      <c r="L2935" s="11">
        <f>+VLOOKUP(B2935,'[1]Contratos electrónicos SECOP II'!$D$1:$AZ$3653,29,FALSE)</f>
        <v>14800000</v>
      </c>
      <c r="M2935" s="13">
        <v>45538</v>
      </c>
      <c r="N2935" s="13">
        <f>+VLOOKUP(B2935,'[1]Contratos electrónicos SECOP II'!$D$1:$AZ$3653,14,FALSE)</f>
        <v>45541</v>
      </c>
      <c r="O2935" s="13">
        <f>+VLOOKUP(B2935,'[1]Contratos electrónicos SECOP II'!$D$1:$AZ$3653,15,FALSE)</f>
        <v>45657</v>
      </c>
      <c r="P2935" s="15">
        <f t="shared" si="104"/>
        <v>117</v>
      </c>
      <c r="Q2935" s="11" t="s">
        <v>874</v>
      </c>
      <c r="R2935" s="11">
        <f>+VLOOKUP(B2935,[2]Hoja2!$A$3:$C$3503,3,FALSE)</f>
        <v>11100000</v>
      </c>
      <c r="S2935" s="11">
        <f t="shared" si="102"/>
        <v>3700000</v>
      </c>
      <c r="T2935" s="22">
        <f t="shared" si="103"/>
        <v>75</v>
      </c>
      <c r="U2935" s="5">
        <v>0</v>
      </c>
      <c r="V2935" s="10" t="s">
        <v>9616</v>
      </c>
    </row>
    <row r="2936" spans="1:23" s="4" customFormat="1" ht="51" x14ac:dyDescent="0.2">
      <c r="A2936" s="5" t="s">
        <v>8618</v>
      </c>
      <c r="B2936" s="5" t="s">
        <v>8618</v>
      </c>
      <c r="C2936" s="5" t="str">
        <f>+VLOOKUP(B2936,[2]Hoja1!$H$1:$I$5207,2,FALSE)</f>
        <v>CONTRATO DE PRESTACION DE SERVICIOS PROFESIONALES</v>
      </c>
      <c r="D2936" s="6" t="str">
        <f>+VLOOKUP(B2936,'[1]Contratistas-REP legal'!$C$1:$Z$3995,3,FALSE)</f>
        <v>BEATRIZ ELENA ESPINOZA GUZMAN</v>
      </c>
      <c r="E2936" s="6">
        <f>+VLOOKUP(B2936,'[1]Contratistas-REP legal'!$C$1:$Z$3995,5,FALSE)</f>
        <v>43205247</v>
      </c>
      <c r="F2936" s="7" t="s">
        <v>829</v>
      </c>
      <c r="G2936" s="8">
        <f>+VLOOKUP(B2936,'[1]Contratistas-REP legal'!$C$1:$Z$3995,17,FALSE)</f>
        <v>0</v>
      </c>
      <c r="H2936" s="9" t="str">
        <f>+VLOOKUP(B2936,'[1]Contratos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36" s="5" t="str">
        <f>+VLOOKUP(B2936,'[1]Contratos electrónicos SECOP II'!$D$1:$AZ$3653,23,FALSE)</f>
        <v>Inversión</v>
      </c>
      <c r="J2936" s="5"/>
      <c r="K2936" s="5" t="str">
        <f>+VLOOKUP(B2936,'[1]Contratos electrónicos SECOP II'!$D$1:$AZ$3653,26,FALSE)</f>
        <v>O23011733012024008608126</v>
      </c>
      <c r="L2936" s="11">
        <f>+VLOOKUP(B2936,'[1]Contratos electrónicos SECOP II'!$D$1:$AZ$3653,29,FALSE)</f>
        <v>12356498</v>
      </c>
      <c r="M2936" s="13">
        <v>45539</v>
      </c>
      <c r="N2936" s="13">
        <f>+VLOOKUP(B2936,'[1]Contratos electrónicos SECOP II'!$D$1:$AZ$3653,14,FALSE)</f>
        <v>45540</v>
      </c>
      <c r="O2936" s="13">
        <f>+VLOOKUP(B2936,'[1]Contratos electrónicos SECOP II'!$D$1:$AZ$3653,15,FALSE)</f>
        <v>45639</v>
      </c>
      <c r="P2936" s="15">
        <f t="shared" si="104"/>
        <v>100</v>
      </c>
      <c r="Q2936" s="11" t="s">
        <v>874</v>
      </c>
      <c r="R2936" s="11">
        <f>+VLOOKUP(B2936,[2]Hoja2!$A$3:$C$3503,3,FALSE)</f>
        <v>12356498</v>
      </c>
      <c r="S2936" s="11">
        <f t="shared" si="102"/>
        <v>0</v>
      </c>
      <c r="T2936" s="22">
        <f t="shared" si="103"/>
        <v>100</v>
      </c>
      <c r="U2936" s="5">
        <v>1</v>
      </c>
      <c r="V2936" s="10" t="s">
        <v>9617</v>
      </c>
    </row>
    <row r="2937" spans="1:23" s="4" customFormat="1" ht="51" x14ac:dyDescent="0.2">
      <c r="A2937" s="5" t="s">
        <v>8619</v>
      </c>
      <c r="B2937" s="5" t="s">
        <v>8619</v>
      </c>
      <c r="C2937" s="5" t="str">
        <f>+VLOOKUP(B2937,[2]Hoja1!$H$1:$I$5207,2,FALSE)</f>
        <v>CONTRATO DE PRESTACION DE SERVICIOS PROFESIONALES</v>
      </c>
      <c r="D2937" s="6" t="str">
        <f>+VLOOKUP(B2937,'[1]Contratistas-REP legal'!$C$1:$Z$3995,3,FALSE)</f>
        <v>DIEGO FERNANDO PRIETO RUBIANO</v>
      </c>
      <c r="E2937" s="6">
        <f>+VLOOKUP(B2937,'[1]Contratistas-REP legal'!$C$1:$Z$3995,5,FALSE)</f>
        <v>80101928</v>
      </c>
      <c r="F2937" s="7" t="s">
        <v>829</v>
      </c>
      <c r="G2937" s="8">
        <f>+VLOOKUP(B2937,'[1]Contratistas-REP legal'!$C$1:$Z$3995,17,FALSE)</f>
        <v>0</v>
      </c>
      <c r="H2937" s="9" t="str">
        <f>+VLOOKUP(B2937,'[1]Contratos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37" s="5" t="str">
        <f>+VLOOKUP(B2937,'[1]Contratos electrónicos SECOP II'!$D$1:$AZ$3653,23,FALSE)</f>
        <v>Inversión</v>
      </c>
      <c r="J2937" s="5"/>
      <c r="K2937" s="5" t="str">
        <f>+VLOOKUP(B2937,'[1]Contratos electrónicos SECOP II'!$D$1:$AZ$3653,26,FALSE)</f>
        <v>O23011733012024008608126</v>
      </c>
      <c r="L2937" s="11">
        <f>+VLOOKUP(B2937,'[1]Contratos electrónicos SECOP II'!$D$1:$AZ$3653,29,FALSE)</f>
        <v>8997450</v>
      </c>
      <c r="M2937" s="13">
        <v>45537</v>
      </c>
      <c r="N2937" s="13">
        <f>+VLOOKUP(B2937,'[1]Contratos electrónicos SECOP II'!$D$1:$AZ$3653,14,FALSE)</f>
        <v>45538</v>
      </c>
      <c r="O2937" s="13">
        <f>+VLOOKUP(B2937,'[1]Contratos electrónicos SECOP II'!$D$1:$AZ$3653,15,FALSE)</f>
        <v>45611</v>
      </c>
      <c r="P2937" s="15">
        <f t="shared" si="104"/>
        <v>74</v>
      </c>
      <c r="Q2937" s="11" t="s">
        <v>874</v>
      </c>
      <c r="R2937" s="11">
        <f>+VLOOKUP(B2937,[2]Hoja2!$A$3:$C$3503,3,FALSE)</f>
        <v>8997450</v>
      </c>
      <c r="S2937" s="11">
        <f t="shared" si="102"/>
        <v>0</v>
      </c>
      <c r="T2937" s="22">
        <f t="shared" si="103"/>
        <v>100</v>
      </c>
      <c r="U2937" s="5">
        <v>0</v>
      </c>
      <c r="V2937" s="10" t="s">
        <v>9618</v>
      </c>
    </row>
    <row r="2938" spans="1:23" s="4" customFormat="1" ht="51" x14ac:dyDescent="0.2">
      <c r="A2938" s="5" t="s">
        <v>8620</v>
      </c>
      <c r="B2938" s="5" t="s">
        <v>8620</v>
      </c>
      <c r="C2938" s="5" t="str">
        <f>+VLOOKUP(B2938,[2]Hoja1!$H$1:$I$5207,2,FALSE)</f>
        <v>CONTRATO DE PRESTACION DE SERVICIOS PROFESIONALES</v>
      </c>
      <c r="D2938" s="6" t="str">
        <f>+VLOOKUP(B2938,'[1]Contratistas-REP legal'!$C$1:$Z$3995,3,FALSE)</f>
        <v>DEICY TATIANA CARRILLO GARCIA</v>
      </c>
      <c r="E2938" s="6">
        <f>+VLOOKUP(B2938,'[1]Contratistas-REP legal'!$C$1:$Z$3995,5,FALSE)</f>
        <v>1022381515</v>
      </c>
      <c r="F2938" s="7" t="s">
        <v>829</v>
      </c>
      <c r="G2938" s="8">
        <f>+VLOOKUP(B2938,'[1]Contratistas-REP legal'!$C$1:$Z$3995,17,FALSE)</f>
        <v>0</v>
      </c>
      <c r="H2938" s="9" t="str">
        <f>+VLOOKUP(B2938,'[1]Contratos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38" s="5" t="str">
        <f>+VLOOKUP(B2938,'[1]Contratos electrónicos SECOP II'!$D$1:$AZ$3653,23,FALSE)</f>
        <v>Inversión</v>
      </c>
      <c r="J2938" s="5"/>
      <c r="K2938" s="5" t="str">
        <f>+VLOOKUP(B2938,'[1]Contratos electrónicos SECOP II'!$D$1:$AZ$3653,26,FALSE)</f>
        <v>O23011733012024006408122</v>
      </c>
      <c r="L2938" s="11">
        <f>+VLOOKUP(B2938,'[1]Contratos electrónicos SECOP II'!$D$1:$AZ$3653,29,FALSE)</f>
        <v>5996000</v>
      </c>
      <c r="M2938" s="13">
        <v>45537</v>
      </c>
      <c r="N2938" s="13">
        <f>+VLOOKUP(B2938,'[1]Contratos electrónicos SECOP II'!$D$1:$AZ$3653,14,FALSE)</f>
        <v>45538</v>
      </c>
      <c r="O2938" s="13">
        <f>+VLOOKUP(B2938,'[1]Contratos electrónicos SECOP II'!$D$1:$AZ$3653,15,FALSE)</f>
        <v>45596</v>
      </c>
      <c r="P2938" s="15">
        <f t="shared" si="104"/>
        <v>59</v>
      </c>
      <c r="Q2938" s="11" t="s">
        <v>874</v>
      </c>
      <c r="R2938" s="11">
        <f>+VLOOKUP(B2938,[2]Hoja2!$A$3:$C$3503,3,FALSE)</f>
        <v>5996000</v>
      </c>
      <c r="S2938" s="11">
        <f t="shared" si="102"/>
        <v>0</v>
      </c>
      <c r="T2938" s="22">
        <f t="shared" si="103"/>
        <v>100</v>
      </c>
      <c r="U2938" s="5">
        <v>0</v>
      </c>
      <c r="V2938" s="10" t="s">
        <v>9619</v>
      </c>
    </row>
    <row r="2939" spans="1:23" s="4" customFormat="1" ht="51" x14ac:dyDescent="0.2">
      <c r="A2939" s="5" t="s">
        <v>8621</v>
      </c>
      <c r="B2939" s="5" t="s">
        <v>8621</v>
      </c>
      <c r="C2939" s="5" t="str">
        <f>+VLOOKUP(B2939,[2]Hoja1!$H$1:$I$5207,2,FALSE)</f>
        <v>CONTRATO DE PRESTACION DE SERVICIOS PROFESIONALES</v>
      </c>
      <c r="D2939" s="6" t="str">
        <f>+VLOOKUP(B2939,'[1]Contratistas-REP legal'!$C$1:$Z$3995,3,FALSE)</f>
        <v>LUIS EDUARDO RODRIGUEZ BARAHONA</v>
      </c>
      <c r="E2939" s="6">
        <f>+VLOOKUP(B2939,'[1]Contratistas-REP legal'!$C$1:$Z$3995,5,FALSE)</f>
        <v>1024533255</v>
      </c>
      <c r="F2939" s="7" t="s">
        <v>829</v>
      </c>
      <c r="G2939" s="8">
        <f>+VLOOKUP(B2939,'[1]Contratistas-REP legal'!$C$1:$Z$3995,17,FALSE)</f>
        <v>0</v>
      </c>
      <c r="H2939" s="9" t="str">
        <f>+VLOOKUP(B2939,'[1]Contratos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39" s="5" t="str">
        <f>+VLOOKUP(B2939,'[1]Contratos electrónicos SECOP II'!$D$1:$AZ$3653,23,FALSE)</f>
        <v>Inversión</v>
      </c>
      <c r="J2939" s="5"/>
      <c r="K2939" s="5" t="str">
        <f>+VLOOKUP(B2939,'[1]Contratos electrónicos SECOP II'!$D$1:$AZ$3653,26,FALSE)</f>
        <v>O23011733012024008608122</v>
      </c>
      <c r="L2939" s="11">
        <f>+VLOOKUP(B2939,'[1]Contratos electrónicos SECOP II'!$D$1:$AZ$3653,29,FALSE)</f>
        <v>8997450</v>
      </c>
      <c r="M2939" s="13">
        <v>45537</v>
      </c>
      <c r="N2939" s="13">
        <f>+VLOOKUP(B2939,'[1]Contratos electrónicos SECOP II'!$D$1:$AZ$3653,14,FALSE)</f>
        <v>45539</v>
      </c>
      <c r="O2939" s="13">
        <f>+VLOOKUP(B2939,'[1]Contratos electrónicos SECOP II'!$D$1:$AZ$3653,15,FALSE)</f>
        <v>45611</v>
      </c>
      <c r="P2939" s="15">
        <f t="shared" si="104"/>
        <v>73</v>
      </c>
      <c r="Q2939" s="11" t="s">
        <v>874</v>
      </c>
      <c r="R2939" s="11">
        <f>+VLOOKUP(B2939,[2]Hoja2!$A$3:$C$3503,3,FALSE)</f>
        <v>8997450</v>
      </c>
      <c r="S2939" s="11">
        <f t="shared" si="102"/>
        <v>0</v>
      </c>
      <c r="T2939" s="22">
        <f t="shared" si="103"/>
        <v>100</v>
      </c>
      <c r="U2939" s="5">
        <v>0</v>
      </c>
      <c r="V2939" s="10" t="s">
        <v>9620</v>
      </c>
    </row>
    <row r="2940" spans="1:23" s="4" customFormat="1" ht="51" x14ac:dyDescent="0.2">
      <c r="A2940" s="5" t="s">
        <v>8622</v>
      </c>
      <c r="B2940" s="5" t="s">
        <v>8622</v>
      </c>
      <c r="C2940" s="5" t="str">
        <f>+VLOOKUP(B2940,[2]Hoja1!$H$1:$I$5207,2,FALSE)</f>
        <v>CONTRATO DE PRESTACION DE SERVICIOS DE APOYO A LA GESTION</v>
      </c>
      <c r="D2940" s="6" t="str">
        <f>+VLOOKUP(B2940,'[1]Contratistas-REP legal'!$C$1:$Z$3995,3,FALSE)</f>
        <v>GIOVANNI ANDRES NIETO FAUTOQUE</v>
      </c>
      <c r="E2940" s="6">
        <f>+VLOOKUP(B2940,'[1]Contratistas-REP legal'!$C$1:$Z$3995,5,FALSE)</f>
        <v>1014179021</v>
      </c>
      <c r="F2940" s="7" t="s">
        <v>829</v>
      </c>
      <c r="G2940" s="8">
        <f>+VLOOKUP(B2940,'[1]Contratistas-REP legal'!$C$1:$Z$3995,17,FALSE)</f>
        <v>0</v>
      </c>
      <c r="H2940" s="9" t="str">
        <f>+VLOOKUP(B2940,'[1]Contratos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40" s="5" t="str">
        <f>+VLOOKUP(B2940,'[1]Contratos electrónicos SECOP II'!$D$1:$AZ$3653,23,FALSE)</f>
        <v>Inversión</v>
      </c>
      <c r="J2940" s="5"/>
      <c r="K2940" s="5" t="str">
        <f>+VLOOKUP(B2940,'[1]Contratos electrónicos SECOP II'!$D$1:$AZ$3653,26,FALSE)</f>
        <v>O23011733012024008608126</v>
      </c>
      <c r="L2940" s="11">
        <f>+VLOOKUP(B2940,'[1]Contratos electrónicos SECOP II'!$D$1:$AZ$3653,29,FALSE)</f>
        <v>12356498</v>
      </c>
      <c r="M2940" s="13">
        <v>45539</v>
      </c>
      <c r="N2940" s="13">
        <f>+VLOOKUP(B2940,'[1]Contratos electrónicos SECOP II'!$D$1:$AZ$3653,14,FALSE)</f>
        <v>45540</v>
      </c>
      <c r="O2940" s="13">
        <f>+VLOOKUP(B2940,'[1]Contratos electrónicos SECOP II'!$D$1:$AZ$3653,15,FALSE)</f>
        <v>45639</v>
      </c>
      <c r="P2940" s="15">
        <f t="shared" si="104"/>
        <v>100</v>
      </c>
      <c r="Q2940" s="11" t="s">
        <v>874</v>
      </c>
      <c r="R2940" s="11">
        <f>+VLOOKUP(B2940,[2]Hoja2!$A$3:$C$3503,3,FALSE)</f>
        <v>12356498</v>
      </c>
      <c r="S2940" s="11">
        <f t="shared" si="102"/>
        <v>0</v>
      </c>
      <c r="T2940" s="22">
        <f t="shared" si="103"/>
        <v>100</v>
      </c>
      <c r="U2940" s="5">
        <v>1</v>
      </c>
      <c r="V2940" s="10" t="s">
        <v>9621</v>
      </c>
    </row>
    <row r="2941" spans="1:23" s="4" customFormat="1" ht="51" x14ac:dyDescent="0.2">
      <c r="A2941" s="5" t="s">
        <v>8623</v>
      </c>
      <c r="B2941" s="5" t="s">
        <v>8623</v>
      </c>
      <c r="C2941" s="5" t="str">
        <f>+VLOOKUP(B2941,[2]Hoja1!$H$1:$I$5207,2,FALSE)</f>
        <v>CONTRATO DE PRESTACION DE SERVICIOS PROFESIONALES</v>
      </c>
      <c r="D2941" s="6" t="str">
        <f>+VLOOKUP(B2941,'[1]Contratistas-REP legal'!$C$1:$Z$3995,3,FALSE)</f>
        <v>JONATHAN CASALLAS MENDEZ</v>
      </c>
      <c r="E2941" s="6">
        <f>+VLOOKUP(B2941,'[1]Contratistas-REP legal'!$C$1:$Z$3995,5,FALSE)</f>
        <v>1019040029</v>
      </c>
      <c r="F2941" s="7" t="s">
        <v>829</v>
      </c>
      <c r="G2941" s="8">
        <f>+VLOOKUP(B2941,'[1]Contratistas-REP legal'!$C$1:$Z$3995,17,FALSE)</f>
        <v>0</v>
      </c>
      <c r="H2941" s="9" t="str">
        <f>+VLOOKUP(B2941,'[1]Contratos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41" s="5" t="str">
        <f>+VLOOKUP(B2941,'[1]Contratos electrónicos SECOP II'!$D$1:$AZ$3653,23,FALSE)</f>
        <v>Inversión</v>
      </c>
      <c r="J2941" s="5"/>
      <c r="K2941" s="5" t="str">
        <f>+VLOOKUP(B2941,'[1]Contratos electrónicos SECOP II'!$D$1:$AZ$3653,26,FALSE)</f>
        <v>O23011733012024008608126</v>
      </c>
      <c r="L2941" s="11">
        <f>+VLOOKUP(B2941,'[1]Contratos electrónicos SECOP II'!$D$1:$AZ$3653,29,FALSE)</f>
        <v>8997450</v>
      </c>
      <c r="M2941" s="13">
        <v>45538</v>
      </c>
      <c r="N2941" s="13">
        <f>+VLOOKUP(B2941,'[1]Contratos electrónicos SECOP II'!$D$1:$AZ$3653,14,FALSE)</f>
        <v>45539</v>
      </c>
      <c r="O2941" s="13">
        <f>+VLOOKUP(B2941,'[1]Contratos electrónicos SECOP II'!$D$1:$AZ$3653,15,FALSE)</f>
        <v>45611</v>
      </c>
      <c r="P2941" s="15">
        <f t="shared" si="104"/>
        <v>73</v>
      </c>
      <c r="Q2941" s="11" t="s">
        <v>874</v>
      </c>
      <c r="R2941" s="11">
        <f>+VLOOKUP(B2941,[2]Hoja2!$A$3:$C$3503,3,FALSE)</f>
        <v>8997450</v>
      </c>
      <c r="S2941" s="11">
        <f t="shared" si="102"/>
        <v>0</v>
      </c>
      <c r="T2941" s="22">
        <f t="shared" si="103"/>
        <v>100</v>
      </c>
      <c r="U2941" s="5">
        <v>0</v>
      </c>
      <c r="V2941" s="10" t="s">
        <v>9622</v>
      </c>
    </row>
    <row r="2942" spans="1:23" s="4" customFormat="1" ht="51" x14ac:dyDescent="0.2">
      <c r="A2942" s="5" t="s">
        <v>8624</v>
      </c>
      <c r="B2942" s="5" t="s">
        <v>8624</v>
      </c>
      <c r="C2942" s="5" t="str">
        <f>+VLOOKUP(B2942,[2]Hoja1!$H$1:$I$5207,2,FALSE)</f>
        <v>CONTRATO DE PRESTACION DE SERVICIOS PROFESIONALES</v>
      </c>
      <c r="D2942" s="6" t="str">
        <f>+VLOOKUP(B2942,'[1]Contratistas-REP legal'!$C$1:$Z$3995,3,FALSE)</f>
        <v>RICARDO MARTINEZ PUERTO</v>
      </c>
      <c r="E2942" s="6">
        <f>+VLOOKUP(B2942,'[1]Contratistas-REP legal'!$C$1:$Z$3995,5,FALSE)</f>
        <v>1020714233</v>
      </c>
      <c r="F2942" s="7" t="s">
        <v>829</v>
      </c>
      <c r="G2942" s="8">
        <f>+VLOOKUP(B2942,'[1]Contratistas-REP legal'!$C$1:$Z$3995,17,FALSE)</f>
        <v>0</v>
      </c>
      <c r="H2942" s="9" t="str">
        <f>+VLOOKUP(B2942,'[1]Contratos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42" s="5" t="str">
        <f>+VLOOKUP(B2942,'[1]Contratos electrónicos SECOP II'!$D$1:$AZ$3653,23,FALSE)</f>
        <v>Inversión</v>
      </c>
      <c r="J2942" s="5"/>
      <c r="K2942" s="5" t="str">
        <f>+VLOOKUP(B2942,'[1]Contratos electrónicos SECOP II'!$D$1:$AZ$3653,26,FALSE)</f>
        <v>O23011733012024008608126</v>
      </c>
      <c r="L2942" s="11">
        <f>+VLOOKUP(B2942,[2]Hoja2!$A$3:$C$3503,2,FALSE)</f>
        <v>12356498</v>
      </c>
      <c r="M2942" s="13">
        <v>45539</v>
      </c>
      <c r="N2942" s="13">
        <f>+VLOOKUP(B2942,'[1]Contratos electrónicos SECOP II'!$D$1:$AZ$3653,14,FALSE)</f>
        <v>45540</v>
      </c>
      <c r="O2942" s="13">
        <f>+VLOOKUP(B2942,'[1]Contratos electrónicos SECOP II'!$D$1:$AZ$3653,15,FALSE)</f>
        <v>45639</v>
      </c>
      <c r="P2942" s="15">
        <f t="shared" si="104"/>
        <v>100</v>
      </c>
      <c r="Q2942" s="11" t="s">
        <v>874</v>
      </c>
      <c r="R2942" s="11">
        <f>+VLOOKUP(B2942,[2]Hoja2!$A$3:$C$3503,3,FALSE)</f>
        <v>12356498</v>
      </c>
      <c r="S2942" s="11">
        <f t="shared" si="102"/>
        <v>0</v>
      </c>
      <c r="T2942" s="22">
        <f t="shared" si="103"/>
        <v>100</v>
      </c>
      <c r="U2942" s="5">
        <v>1</v>
      </c>
      <c r="V2942" s="10" t="s">
        <v>9623</v>
      </c>
      <c r="W2942" s="4">
        <f>+VLOOKUP(B2942,[2]Hoja2!$A$3:$D$3503,4,FALSE)</f>
        <v>0</v>
      </c>
    </row>
    <row r="2943" spans="1:23" s="4" customFormat="1" ht="51" x14ac:dyDescent="0.2">
      <c r="A2943" s="5" t="s">
        <v>8625</v>
      </c>
      <c r="B2943" s="5" t="s">
        <v>8625</v>
      </c>
      <c r="C2943" s="5" t="str">
        <f>+VLOOKUP(B2943,[2]Hoja1!$H$1:$I$5207,2,FALSE)</f>
        <v>CONTRATO DE PRESTACION DE SERVICIOS PROFESIONALES</v>
      </c>
      <c r="D2943" s="6" t="str">
        <f>+VLOOKUP(B2943,'[1]Contratistas-REP legal'!$C$1:$Z$3995,3,FALSE)</f>
        <v>OMAR RODRIGO SANCHEZ DULCE</v>
      </c>
      <c r="E2943" s="6">
        <f>+VLOOKUP(B2943,'[1]Contratistas-REP legal'!$C$1:$Z$3995,5,FALSE)</f>
        <v>79656599</v>
      </c>
      <c r="F2943" s="7" t="s">
        <v>829</v>
      </c>
      <c r="G2943" s="8">
        <f>+VLOOKUP(B2943,'[1]Contratistas-REP legal'!$C$1:$Z$3995,17,FALSE)</f>
        <v>0</v>
      </c>
      <c r="H2943" s="9" t="str">
        <f>+VLOOKUP(B2943,'[1]Contratos electrónicos SECOP II'!$D$1:$AZ$3653,33,FALSE)</f>
        <v>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v>
      </c>
      <c r="I2943" s="5" t="str">
        <f>+VLOOKUP(B2943,'[1]Contratos electrónicos SECOP II'!$D$1:$AZ$3653,23,FALSE)</f>
        <v>Inversión</v>
      </c>
      <c r="J2943" s="5"/>
      <c r="K2943" s="5" t="str">
        <f>+VLOOKUP(B2943,'[1]Contratos electrónicos SECOP II'!$D$1:$AZ$3653,26,FALSE)</f>
        <v>O23011733012024008705070</v>
      </c>
      <c r="L2943" s="11">
        <f>+VLOOKUP(B2943,'[1]Contratos electrónicos SECOP II'!$D$1:$AZ$3653,29,FALSE)</f>
        <v>16000000</v>
      </c>
      <c r="M2943" s="13">
        <v>45541</v>
      </c>
      <c r="N2943" s="13">
        <f>+VLOOKUP(B2943,'[1]Contratos electrónicos SECOP II'!$D$1:$AZ$3653,14,FALSE)</f>
        <v>45545</v>
      </c>
      <c r="O2943" s="13">
        <f>+VLOOKUP(B2943,'[1]Contratos electrónicos SECOP II'!$D$1:$AZ$3653,15,FALSE)</f>
        <v>45657</v>
      </c>
      <c r="P2943" s="15">
        <f t="shared" si="104"/>
        <v>113</v>
      </c>
      <c r="Q2943" s="11" t="s">
        <v>874</v>
      </c>
      <c r="R2943" s="11">
        <f>+VLOOKUP(B2943,[2]Hoja2!$A$3:$C$3503,3,FALSE)</f>
        <v>12000000</v>
      </c>
      <c r="S2943" s="11">
        <f t="shared" si="102"/>
        <v>4000000</v>
      </c>
      <c r="T2943" s="22">
        <f t="shared" si="103"/>
        <v>75</v>
      </c>
      <c r="U2943" s="5">
        <v>0</v>
      </c>
      <c r="V2943" s="10" t="s">
        <v>9624</v>
      </c>
    </row>
    <row r="2944" spans="1:23" s="4" customFormat="1" ht="51" x14ac:dyDescent="0.2">
      <c r="A2944" s="5" t="s">
        <v>8626</v>
      </c>
      <c r="B2944" s="5" t="s">
        <v>8626</v>
      </c>
      <c r="C2944" s="5" t="str">
        <f>+VLOOKUP(B2944,[2]Hoja1!$H$1:$I$5207,2,FALSE)</f>
        <v>CONTRATO DE PRESTACION DE SERVICIOS DE APOYO A LA GESTION</v>
      </c>
      <c r="D2944" s="6" t="str">
        <f>+VLOOKUP(B2944,'[1]Contratistas-REP legal'!$C$1:$Z$3995,3,FALSE)</f>
        <v>ORLANDO MUÑOZ THOSSEK</v>
      </c>
      <c r="E2944" s="6">
        <f>+VLOOKUP(B2944,'[1]Contratistas-REP legal'!$C$1:$Z$3995,5,FALSE)</f>
        <v>1061689233</v>
      </c>
      <c r="F2944" s="7" t="s">
        <v>829</v>
      </c>
      <c r="G2944" s="8">
        <f>+VLOOKUP(B2944,'[1]Contratistas-REP legal'!$C$1:$Z$3995,17,FALSE)</f>
        <v>0</v>
      </c>
      <c r="H2944" s="9" t="str">
        <f>+VLOOKUP(B2944,'[1]Contratos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44" s="5" t="str">
        <f>+VLOOKUP(B2944,'[1]Contratos electrónicos SECOP II'!$D$1:$AZ$3653,23,FALSE)</f>
        <v>Inversión</v>
      </c>
      <c r="J2944" s="5"/>
      <c r="K2944" s="5" t="str">
        <f>+VLOOKUP(B2944,'[1]Contratos electrónicos SECOP II'!$D$1:$AZ$3653,26,FALSE)</f>
        <v>O23011733012024008608126</v>
      </c>
      <c r="L2944" s="11">
        <f>+VLOOKUP(B2944,'[1]Contratos electrónicos SECOP II'!$D$1:$AZ$3653,29,FALSE)</f>
        <v>12356498</v>
      </c>
      <c r="M2944" s="13">
        <v>45537</v>
      </c>
      <c r="N2944" s="13">
        <f>+VLOOKUP(B2944,'[1]Contratos electrónicos SECOP II'!$D$1:$AZ$3653,14,FALSE)</f>
        <v>45540</v>
      </c>
      <c r="O2944" s="13">
        <f>+VLOOKUP(B2944,'[1]Contratos electrónicos SECOP II'!$D$1:$AZ$3653,15,FALSE)</f>
        <v>45639</v>
      </c>
      <c r="P2944" s="15">
        <f t="shared" si="104"/>
        <v>100</v>
      </c>
      <c r="Q2944" s="11" t="s">
        <v>874</v>
      </c>
      <c r="R2944" s="11">
        <f>+VLOOKUP(B2944,[2]Hoja2!$A$3:$C$3503,3,FALSE)</f>
        <v>12356498</v>
      </c>
      <c r="S2944" s="11">
        <f t="shared" si="102"/>
        <v>0</v>
      </c>
      <c r="T2944" s="22">
        <f t="shared" si="103"/>
        <v>100</v>
      </c>
      <c r="U2944" s="5">
        <v>1</v>
      </c>
      <c r="V2944" s="10" t="s">
        <v>9625</v>
      </c>
    </row>
    <row r="2945" spans="1:22" s="4" customFormat="1" ht="51" x14ac:dyDescent="0.2">
      <c r="A2945" s="5" t="s">
        <v>8627</v>
      </c>
      <c r="B2945" s="5" t="s">
        <v>8627</v>
      </c>
      <c r="C2945" s="5" t="str">
        <f>+VLOOKUP(B2945,[2]Hoja1!$H$1:$I$5207,2,FALSE)</f>
        <v>CONTRATO DE PRESTACION DE SERVICIOS PROFESIONALES</v>
      </c>
      <c r="D2945" s="6" t="str">
        <f>+VLOOKUP(B2945,'[1]Contratistas-REP legal'!$C$1:$Z$3995,3,FALSE)</f>
        <v>OSCAR JAVIER CASTAÑEDA PARRA</v>
      </c>
      <c r="E2945" s="6">
        <f>+VLOOKUP(B2945,'[1]Contratistas-REP legal'!$C$1:$Z$3995,5,FALSE)</f>
        <v>80098626</v>
      </c>
      <c r="F2945" s="7" t="s">
        <v>829</v>
      </c>
      <c r="G2945" s="8">
        <f>+VLOOKUP(B2945,'[1]Contratistas-REP legal'!$C$1:$Z$3995,17,FALSE)</f>
        <v>0</v>
      </c>
      <c r="H2945" s="9" t="str">
        <f>+VLOOKUP(B2945,'[1]Contratos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45" s="5" t="str">
        <f>+VLOOKUP(B2945,'[1]Contratos electrónicos SECOP II'!$D$1:$AZ$3653,23,FALSE)</f>
        <v>Inversión</v>
      </c>
      <c r="J2945" s="5"/>
      <c r="K2945" s="5" t="str">
        <f>+VLOOKUP(B2945,'[1]Contratos electrónicos SECOP II'!$D$1:$AZ$3653,26,FALSE)</f>
        <v>O23011733012024008608126</v>
      </c>
      <c r="L2945" s="11">
        <f>+VLOOKUP(B2945,'[1]Contratos electrónicos SECOP II'!$D$1:$AZ$3653,29,FALSE)</f>
        <v>12356498</v>
      </c>
      <c r="M2945" s="13">
        <v>45538</v>
      </c>
      <c r="N2945" s="13">
        <f>+VLOOKUP(B2945,'[1]Contratos electrónicos SECOP II'!$D$1:$AZ$3653,14,FALSE)</f>
        <v>45539</v>
      </c>
      <c r="O2945" s="13">
        <f>+VLOOKUP(B2945,'[1]Contratos electrónicos SECOP II'!$D$1:$AZ$3653,15,FALSE)</f>
        <v>45639</v>
      </c>
      <c r="P2945" s="15">
        <f t="shared" si="104"/>
        <v>101</v>
      </c>
      <c r="Q2945" s="11" t="s">
        <v>874</v>
      </c>
      <c r="R2945" s="11">
        <f>+VLOOKUP(B2945,[2]Hoja2!$A$3:$C$3503,3,FALSE)</f>
        <v>12356498</v>
      </c>
      <c r="S2945" s="11">
        <f t="shared" si="102"/>
        <v>0</v>
      </c>
      <c r="T2945" s="22">
        <f t="shared" si="103"/>
        <v>100</v>
      </c>
      <c r="U2945" s="5">
        <v>1</v>
      </c>
      <c r="V2945" s="10" t="s">
        <v>9626</v>
      </c>
    </row>
    <row r="2946" spans="1:22" s="4" customFormat="1" ht="51" x14ac:dyDescent="0.2">
      <c r="A2946" s="5" t="s">
        <v>8628</v>
      </c>
      <c r="B2946" s="5" t="s">
        <v>8628</v>
      </c>
      <c r="C2946" s="5" t="str">
        <f>+VLOOKUP(B2946,[2]Hoja1!$H$1:$I$5207,2,FALSE)</f>
        <v>CONTRATO DE PRESTACION DE SERVICIOS DE APOYO A LA GESTION</v>
      </c>
      <c r="D2946" s="6" t="str">
        <f>+VLOOKUP(B2946,'[1]Contratistas-REP legal'!$C$1:$Z$3995,3,FALSE)</f>
        <v>GENGLER MANUEL CASTILLO FERREIRA</v>
      </c>
      <c r="E2946" s="6">
        <f>+VLOOKUP(B2946,'[1]Contratistas-REP legal'!$C$1:$Z$3995,5,FALSE)</f>
        <v>1023872834</v>
      </c>
      <c r="F2946" s="7" t="s">
        <v>829</v>
      </c>
      <c r="G2946" s="8">
        <f>+VLOOKUP(B2946,'[1]Contratistas-REP legal'!$C$1:$Z$3995,17,FALSE)</f>
        <v>0</v>
      </c>
      <c r="H2946" s="9" t="str">
        <f>+VLOOKUP(B2946,'[1]Contratos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946" s="5" t="str">
        <f>+VLOOKUP(B2946,'[1]Contratos electrónicos SECOP II'!$D$1:$AZ$3653,23,FALSE)</f>
        <v>Inversión</v>
      </c>
      <c r="J2946" s="5"/>
      <c r="K2946" s="5" t="str">
        <f>+VLOOKUP(B2946,'[1]Contratos electrónicos SECOP II'!$D$1:$AZ$3653,26,FALSE)</f>
        <v>O23011733012024006408122</v>
      </c>
      <c r="L2946" s="11">
        <f>+VLOOKUP(B2946,'[1]Contratos electrónicos SECOP II'!$D$1:$AZ$3653,29,FALSE)</f>
        <v>10493000</v>
      </c>
      <c r="M2946" s="13">
        <v>45537</v>
      </c>
      <c r="N2946" s="13">
        <f>+VLOOKUP(B2946,'[1]Contratos electrónicos SECOP II'!$D$1:$AZ$3653,14,FALSE)</f>
        <v>45538</v>
      </c>
      <c r="O2946" s="13">
        <f>+VLOOKUP(B2946,'[1]Contratos electrónicos SECOP II'!$D$1:$AZ$3653,15,FALSE)</f>
        <v>45641</v>
      </c>
      <c r="P2946" s="15">
        <f t="shared" si="104"/>
        <v>104</v>
      </c>
      <c r="Q2946" s="11" t="s">
        <v>874</v>
      </c>
      <c r="R2946" s="11">
        <f>+VLOOKUP(B2946,[2]Hoja2!$A$3:$C$3503,3,FALSE)</f>
        <v>10493000</v>
      </c>
      <c r="S2946" s="11">
        <f t="shared" si="102"/>
        <v>0</v>
      </c>
      <c r="T2946" s="22">
        <f t="shared" si="103"/>
        <v>100</v>
      </c>
      <c r="U2946" s="5">
        <v>0</v>
      </c>
      <c r="V2946" s="10" t="s">
        <v>9627</v>
      </c>
    </row>
    <row r="2947" spans="1:22" s="4" customFormat="1" ht="51" x14ac:dyDescent="0.2">
      <c r="A2947" s="5" t="s">
        <v>8629</v>
      </c>
      <c r="B2947" s="5" t="s">
        <v>8629</v>
      </c>
      <c r="C2947" s="5" t="str">
        <f>+VLOOKUP(B2947,[2]Hoja1!$H$1:$I$5207,2,FALSE)</f>
        <v>CONTRATO DE PRESTACION DE SERVICIOS PROFESIONALES</v>
      </c>
      <c r="D2947" s="6" t="str">
        <f>+VLOOKUP(B2947,'[1]Contratistas-REP legal'!$C$1:$Z$3995,3,FALSE)</f>
        <v>ANGELICA MARIA GACHA MELO</v>
      </c>
      <c r="E2947" s="6">
        <f>+VLOOKUP(B2947,'[1]Contratistas-REP legal'!$C$1:$Z$3995,5,FALSE)</f>
        <v>52917750</v>
      </c>
      <c r="F2947" s="7" t="s">
        <v>829</v>
      </c>
      <c r="G2947" s="8">
        <f>+VLOOKUP(B2947,'[1]Contratistas-REP legal'!$C$1:$Z$3995,17,FALSE)</f>
        <v>0</v>
      </c>
      <c r="H2947" s="9" t="str">
        <f>+VLOOKUP(B2947,'[1]Contratos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47" s="5" t="str">
        <f>+VLOOKUP(B2947,'[1]Contratos electrónicos SECOP II'!$D$1:$AZ$3653,23,FALSE)</f>
        <v>Inversión</v>
      </c>
      <c r="J2947" s="5"/>
      <c r="K2947" s="5" t="str">
        <f>+VLOOKUP(B2947,'[1]Contratos electrónicos SECOP II'!$D$1:$AZ$3653,26,FALSE)</f>
        <v>O23011733012024006408122</v>
      </c>
      <c r="L2947" s="11">
        <f>+VLOOKUP(B2947,'[1]Contratos electrónicos SECOP II'!$D$1:$AZ$3653,29,FALSE)</f>
        <v>5996000</v>
      </c>
      <c r="M2947" s="13">
        <v>45538</v>
      </c>
      <c r="N2947" s="13">
        <f>+VLOOKUP(B2947,'[1]Contratos electrónicos SECOP II'!$D$1:$AZ$3653,14,FALSE)</f>
        <v>45540</v>
      </c>
      <c r="O2947" s="13">
        <f>+VLOOKUP(B2947,'[1]Contratos electrónicos SECOP II'!$D$1:$AZ$3653,15,FALSE)</f>
        <v>45596</v>
      </c>
      <c r="P2947" s="15">
        <f t="shared" si="104"/>
        <v>57</v>
      </c>
      <c r="Q2947" s="11" t="s">
        <v>874</v>
      </c>
      <c r="R2947" s="11">
        <f>+VLOOKUP(B2947,[2]Hoja2!$A$3:$C$3503,3,FALSE)</f>
        <v>2998000</v>
      </c>
      <c r="S2947" s="11">
        <f t="shared" si="102"/>
        <v>2998000</v>
      </c>
      <c r="T2947" s="22">
        <f t="shared" si="103"/>
        <v>50</v>
      </c>
      <c r="U2947" s="5">
        <v>3</v>
      </c>
      <c r="V2947" s="10" t="s">
        <v>9628</v>
      </c>
    </row>
    <row r="2948" spans="1:22" s="4" customFormat="1" ht="51" x14ac:dyDescent="0.2">
      <c r="A2948" s="5" t="s">
        <v>8630</v>
      </c>
      <c r="B2948" s="5" t="s">
        <v>8630</v>
      </c>
      <c r="C2948" s="5" t="str">
        <f>+VLOOKUP(B2948,[2]Hoja1!$H$1:$I$5207,2,FALSE)</f>
        <v>CONTRATO DE PRESTACION DE SERVICIOS PROFESIONALES</v>
      </c>
      <c r="D2948" s="6" t="str">
        <f>+VLOOKUP(B2948,'[1]Contratistas-REP legal'!$C$1:$Z$3995,3,FALSE)</f>
        <v>CLARA PATRICIA MUÑOZ JIMENEZ</v>
      </c>
      <c r="E2948" s="6">
        <f>+VLOOKUP(B2948,'[1]Contratistas-REP legal'!$C$1:$Z$3995,5,FALSE)</f>
        <v>51605327</v>
      </c>
      <c r="F2948" s="7" t="s">
        <v>829</v>
      </c>
      <c r="G2948" s="8">
        <f>+VLOOKUP(B2948,'[1]Contratistas-REP legal'!$C$1:$Z$3995,17,FALSE)</f>
        <v>0</v>
      </c>
      <c r="H2948" s="9" t="str">
        <f>+VLOOKUP(B2948,'[1]Contratos electrónicos SECOP II'!$D$1:$AZ$3653,33,FALSE)</f>
        <v>Prestar servicios profesionales al Instituto Distrital de las Artes - Área de Control Interno, para apoyar la auditoría al Modelo de Seguridad y Privacidad de la Información - MSPI de la entidad, en cumplimiento del Plan Anual de Auditoría 2024.</v>
      </c>
      <c r="I2948" s="5" t="str">
        <f>+VLOOKUP(B2948,'[1]Contratos electrónicos SECOP II'!$D$1:$AZ$3653,23,FALSE)</f>
        <v>Inversión</v>
      </c>
      <c r="J2948" s="5"/>
      <c r="K2948" s="5" t="str">
        <f>+VLOOKUP(B2948,'[1]Contratos electrónicos SECOP II'!$D$1:$AZ$3653,26,FALSE)</f>
        <v>O23011745992024008506023</v>
      </c>
      <c r="L2948" s="11">
        <f>+VLOOKUP(B2948,'[1]Contratos electrónicos SECOP II'!$D$1:$AZ$3653,29,FALSE)</f>
        <v>24000000</v>
      </c>
      <c r="M2948" s="13">
        <v>45538</v>
      </c>
      <c r="N2948" s="13">
        <f>+VLOOKUP(B2948,'[1]Contratos electrónicos SECOP II'!$D$1:$AZ$3653,14,FALSE)</f>
        <v>45546</v>
      </c>
      <c r="O2948" s="13">
        <f>+VLOOKUP(B2948,'[1]Contratos electrónicos SECOP II'!$D$1:$AZ$3653,15,FALSE)</f>
        <v>45646</v>
      </c>
      <c r="P2948" s="15">
        <f t="shared" si="104"/>
        <v>101</v>
      </c>
      <c r="Q2948" s="11" t="s">
        <v>874</v>
      </c>
      <c r="R2948" s="11">
        <f>+VLOOKUP(B2948,[2]Hoja2!$A$3:$C$3503,3,FALSE)</f>
        <v>24000000</v>
      </c>
      <c r="S2948" s="11">
        <f t="shared" ref="S2948:S3011" si="105">+L2948-R2948</f>
        <v>0</v>
      </c>
      <c r="T2948" s="22">
        <f t="shared" si="103"/>
        <v>100</v>
      </c>
      <c r="U2948" s="5">
        <v>1</v>
      </c>
      <c r="V2948" s="10" t="s">
        <v>9629</v>
      </c>
    </row>
    <row r="2949" spans="1:22" s="4" customFormat="1" ht="51" x14ac:dyDescent="0.2">
      <c r="A2949" s="5" t="s">
        <v>8631</v>
      </c>
      <c r="B2949" s="5" t="s">
        <v>8631</v>
      </c>
      <c r="C2949" s="5" t="str">
        <f>+VLOOKUP(B2949,[2]Hoja1!$H$1:$I$5207,2,FALSE)</f>
        <v>CONTRATO DE PRESTACION DE SERVICIOS PROFESIONALES</v>
      </c>
      <c r="D2949" s="6" t="str">
        <f>+VLOOKUP(B2949,'[1]Contratistas-REP legal'!$C$1:$Z$3995,3,FALSE)</f>
        <v>DAVID FRANCO COLORADO</v>
      </c>
      <c r="E2949" s="6">
        <f>+VLOOKUP(B2949,'[1]Contratistas-REP legal'!$C$1:$Z$3995,5,FALSE)</f>
        <v>1030552747</v>
      </c>
      <c r="F2949" s="7" t="s">
        <v>829</v>
      </c>
      <c r="G2949" s="8">
        <f>+VLOOKUP(B2949,'[1]Contratistas-REP legal'!$C$1:$Z$3995,17,FALSE)</f>
        <v>0</v>
      </c>
      <c r="H2949" s="9" t="str">
        <f>+VLOOKUP(B2949,'[1]Contratos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49" s="5" t="str">
        <f>+VLOOKUP(B2949,'[1]Contratos electrónicos SECOP II'!$D$1:$AZ$3653,23,FALSE)</f>
        <v>Inversión</v>
      </c>
      <c r="J2949" s="5"/>
      <c r="K2949" s="5" t="str">
        <f>+VLOOKUP(B2949,'[1]Contratos electrónicos SECOP II'!$D$1:$AZ$3653,26,FALSE)</f>
        <v>O23011733012024006408122</v>
      </c>
      <c r="L2949" s="11">
        <f>+VLOOKUP(B2949,'[1]Contratos electrónicos SECOP II'!$D$1:$AZ$3653,29,FALSE)</f>
        <v>6800000</v>
      </c>
      <c r="M2949" s="13">
        <v>45537</v>
      </c>
      <c r="N2949" s="13">
        <f>+VLOOKUP(B2949,'[1]Contratos electrónicos SECOP II'!$D$1:$AZ$3653,14,FALSE)</f>
        <v>45538</v>
      </c>
      <c r="O2949" s="13">
        <f>+VLOOKUP(B2949,'[1]Contratos electrónicos SECOP II'!$D$1:$AZ$3653,15,FALSE)</f>
        <v>45596</v>
      </c>
      <c r="P2949" s="15">
        <f t="shared" si="104"/>
        <v>59</v>
      </c>
      <c r="Q2949" s="11" t="s">
        <v>874</v>
      </c>
      <c r="R2949" s="11">
        <f>+VLOOKUP(B2949,[2]Hoja2!$A$3:$C$3503,3,FALSE)</f>
        <v>6800000</v>
      </c>
      <c r="S2949" s="11">
        <f t="shared" si="105"/>
        <v>0</v>
      </c>
      <c r="T2949" s="22">
        <f t="shared" ref="T2949:T3012" si="106">+R2949*100/L2949</f>
        <v>100</v>
      </c>
      <c r="U2949" s="5">
        <v>0</v>
      </c>
      <c r="V2949" s="10" t="s">
        <v>9630</v>
      </c>
    </row>
    <row r="2950" spans="1:22" s="4" customFormat="1" ht="51" x14ac:dyDescent="0.2">
      <c r="A2950" s="5" t="s">
        <v>8632</v>
      </c>
      <c r="B2950" s="5" t="s">
        <v>8632</v>
      </c>
      <c r="C2950" s="5" t="str">
        <f>+VLOOKUP(B2950,[2]Hoja1!$H$1:$I$5207,2,FALSE)</f>
        <v>CONTRATO DE PRESTACION DE SERVICIOS PROFESIONALES</v>
      </c>
      <c r="D2950" s="6" t="str">
        <f>+VLOOKUP(B2950,'[1]Contratistas-REP legal'!$C$1:$Z$3995,3,FALSE)</f>
        <v>MARIA PAULA HURTADO AMADO</v>
      </c>
      <c r="E2950" s="6">
        <f>+VLOOKUP(B2950,'[1]Contratistas-REP legal'!$C$1:$Z$3995,5,FALSE)</f>
        <v>1020781167</v>
      </c>
      <c r="F2950" s="7" t="s">
        <v>829</v>
      </c>
      <c r="G2950" s="8">
        <f>+VLOOKUP(B2950,'[1]Contratistas-REP legal'!$C$1:$Z$3995,17,FALSE)</f>
        <v>0</v>
      </c>
      <c r="H2950" s="9" t="str">
        <f>+VLOOKUP(B2950,'[1]Contratos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50" s="5" t="str">
        <f>+VLOOKUP(B2950,'[1]Contratos electrónicos SECOP II'!$D$1:$AZ$3653,23,FALSE)</f>
        <v>Inversión</v>
      </c>
      <c r="J2950" s="5"/>
      <c r="K2950" s="5" t="str">
        <f>+VLOOKUP(B2950,'[1]Contratos electrónicos SECOP II'!$D$1:$AZ$3653,26,FALSE)</f>
        <v>O23011733012024006408122</v>
      </c>
      <c r="L2950" s="11">
        <f>+VLOOKUP(B2950,'[1]Contratos electrónicos SECOP II'!$D$1:$AZ$3653,29,FALSE)</f>
        <v>11900000</v>
      </c>
      <c r="M2950" s="13">
        <v>45538</v>
      </c>
      <c r="N2950" s="13">
        <f>+VLOOKUP(B2950,'[1]Contratos electrónicos SECOP II'!$D$1:$AZ$3653,14,FALSE)</f>
        <v>45539</v>
      </c>
      <c r="O2950" s="13">
        <f>+VLOOKUP(B2950,'[1]Contratos electrónicos SECOP II'!$D$1:$AZ$3653,15,FALSE)</f>
        <v>45641</v>
      </c>
      <c r="P2950" s="15">
        <f t="shared" si="104"/>
        <v>103</v>
      </c>
      <c r="Q2950" s="11" t="s">
        <v>874</v>
      </c>
      <c r="R2950" s="11">
        <f>+VLOOKUP(B2950,[2]Hoja2!$A$3:$C$3503,3,FALSE)</f>
        <v>11900000</v>
      </c>
      <c r="S2950" s="11">
        <f t="shared" si="105"/>
        <v>0</v>
      </c>
      <c r="T2950" s="22">
        <f t="shared" si="106"/>
        <v>100</v>
      </c>
      <c r="U2950" s="5">
        <v>0</v>
      </c>
      <c r="V2950" s="10" t="s">
        <v>9631</v>
      </c>
    </row>
    <row r="2951" spans="1:22" s="4" customFormat="1" ht="51" x14ac:dyDescent="0.2">
      <c r="A2951" s="5" t="s">
        <v>8633</v>
      </c>
      <c r="B2951" s="5" t="s">
        <v>8633</v>
      </c>
      <c r="C2951" s="5" t="str">
        <f>+VLOOKUP(B2951,[2]Hoja1!$H$1:$I$5207,2,FALSE)</f>
        <v>CONTRATO DE PRESTACION DE SERVICIOS DE APOYO A LA GESTION</v>
      </c>
      <c r="D2951" s="6" t="str">
        <f>+VLOOKUP(B2951,'[1]Contratistas-REP legal'!$C$1:$Z$3995,3,FALSE)</f>
        <v>GINNA ALEJANDRA ROJAS GALEANO</v>
      </c>
      <c r="E2951" s="6">
        <f>+VLOOKUP(B2951,'[1]Contratistas-REP legal'!$C$1:$Z$3995,5,FALSE)</f>
        <v>1024594789</v>
      </c>
      <c r="F2951" s="7" t="s">
        <v>829</v>
      </c>
      <c r="G2951" s="8">
        <f>+VLOOKUP(B2951,'[1]Contratistas-REP legal'!$C$1:$Z$3995,17,FALSE)</f>
        <v>0</v>
      </c>
      <c r="H2951" s="9" t="str">
        <f>+VLOOKUP(B2951,'[1]Contratos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951" s="5" t="str">
        <f>+VLOOKUP(B2951,'[1]Contratos electrónicos SECOP II'!$D$1:$AZ$3653,23,FALSE)</f>
        <v>Inversión</v>
      </c>
      <c r="J2951" s="5"/>
      <c r="K2951" s="5" t="str">
        <f>+VLOOKUP(B2951,'[1]Contratos electrónicos SECOP II'!$D$1:$AZ$3653,26,FALSE)</f>
        <v>O23011733012024006408122</v>
      </c>
      <c r="L2951" s="11">
        <f>+VLOOKUP(B2951,'[1]Contratos electrónicos SECOP II'!$D$1:$AZ$3653,29,FALSE)</f>
        <v>5996000</v>
      </c>
      <c r="M2951" s="13">
        <v>45539</v>
      </c>
      <c r="N2951" s="13">
        <f>+VLOOKUP(B2951,'[1]Contratos electrónicos SECOP II'!$D$1:$AZ$3653,14,FALSE)</f>
        <v>45540</v>
      </c>
      <c r="O2951" s="13">
        <f>+VLOOKUP(B2951,'[1]Contratos electrónicos SECOP II'!$D$1:$AZ$3653,15,FALSE)</f>
        <v>45596</v>
      </c>
      <c r="P2951" s="15">
        <f t="shared" si="104"/>
        <v>57</v>
      </c>
      <c r="Q2951" s="11" t="s">
        <v>874</v>
      </c>
      <c r="R2951" s="11">
        <f>+VLOOKUP(B2951,[2]Hoja2!$A$3:$C$3503,3,FALSE)</f>
        <v>5496333</v>
      </c>
      <c r="S2951" s="11">
        <f t="shared" si="105"/>
        <v>499667</v>
      </c>
      <c r="T2951" s="22">
        <f t="shared" si="106"/>
        <v>91.666661107404934</v>
      </c>
      <c r="U2951" s="5">
        <v>1</v>
      </c>
      <c r="V2951" s="10" t="s">
        <v>9632</v>
      </c>
    </row>
    <row r="2952" spans="1:22" s="4" customFormat="1" ht="51" x14ac:dyDescent="0.2">
      <c r="A2952" s="5" t="s">
        <v>8634</v>
      </c>
      <c r="B2952" s="5" t="s">
        <v>8634</v>
      </c>
      <c r="C2952" s="5" t="str">
        <f>+VLOOKUP(B2952,[2]Hoja1!$H$1:$I$5207,2,FALSE)</f>
        <v>CONTRATO DE PRESTACION DE SERVICIOS PROFESIONALES</v>
      </c>
      <c r="D2952" s="6" t="str">
        <f>+VLOOKUP(B2952,'[1]Contratistas-REP legal'!$C$1:$Z$3995,3,FALSE)</f>
        <v>ANA MARIA USAQUEN RODRIGUEZ</v>
      </c>
      <c r="E2952" s="6">
        <f>+VLOOKUP(B2952,'[1]Contratistas-REP legal'!$C$1:$Z$3995,5,FALSE)</f>
        <v>1026277702</v>
      </c>
      <c r="F2952" s="7" t="s">
        <v>829</v>
      </c>
      <c r="G2952" s="8">
        <f>+VLOOKUP(B2952,'[1]Contratistas-REP legal'!$C$1:$Z$3995,17,FALSE)</f>
        <v>0</v>
      </c>
      <c r="H2952" s="9" t="str">
        <f>+VLOOKUP(B2952,'[1]Contratos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52" s="5" t="str">
        <f>+VLOOKUP(B2952,'[1]Contratos electrónicos SECOP II'!$D$1:$AZ$3653,23,FALSE)</f>
        <v>Inversión</v>
      </c>
      <c r="J2952" s="5"/>
      <c r="K2952" s="5" t="str">
        <f>+VLOOKUP(B2952,'[1]Contratos electrónicos SECOP II'!$D$1:$AZ$3653,26,FALSE)</f>
        <v>O23011733012024006408122</v>
      </c>
      <c r="L2952" s="11">
        <f>+VLOOKUP(B2952,'[1]Contratos electrónicos SECOP II'!$D$1:$AZ$3653,29,FALSE)</f>
        <v>6800000</v>
      </c>
      <c r="M2952" s="13">
        <v>45537</v>
      </c>
      <c r="N2952" s="13">
        <f>+VLOOKUP(B2952,'[1]Contratos electrónicos SECOP II'!$D$1:$AZ$3653,14,FALSE)</f>
        <v>45539</v>
      </c>
      <c r="O2952" s="13">
        <f>+VLOOKUP(B2952,'[1]Contratos electrónicos SECOP II'!$D$1:$AZ$3653,15,FALSE)</f>
        <v>45596</v>
      </c>
      <c r="P2952" s="15">
        <f t="shared" si="104"/>
        <v>58</v>
      </c>
      <c r="Q2952" s="11" t="s">
        <v>874</v>
      </c>
      <c r="R2952" s="11">
        <f>+VLOOKUP(B2952,[2]Hoja2!$A$3:$C$3503,3,FALSE)</f>
        <v>6800000</v>
      </c>
      <c r="S2952" s="11">
        <f t="shared" si="105"/>
        <v>0</v>
      </c>
      <c r="T2952" s="22">
        <f t="shared" si="106"/>
        <v>100</v>
      </c>
      <c r="U2952" s="5">
        <v>0</v>
      </c>
      <c r="V2952" s="10" t="s">
        <v>9633</v>
      </c>
    </row>
    <row r="2953" spans="1:22" s="4" customFormat="1" ht="51" x14ac:dyDescent="0.2">
      <c r="A2953" s="5" t="s">
        <v>8635</v>
      </c>
      <c r="B2953" s="5" t="s">
        <v>8635</v>
      </c>
      <c r="C2953" s="5" t="str">
        <f>+VLOOKUP(B2953,[2]Hoja1!$H$1:$I$5207,2,FALSE)</f>
        <v>CONTRATO DE PRESTACION DE SERVICIOS PROFESIONALES</v>
      </c>
      <c r="D2953" s="6" t="str">
        <f>+VLOOKUP(B2953,'[1]Contratistas-REP legal'!$C$1:$Z$3995,3,FALSE)</f>
        <v>MANUEL FERNANDO PATIÑO GONZALEZ</v>
      </c>
      <c r="E2953" s="6">
        <f>+VLOOKUP(B2953,'[1]Contratistas-REP legal'!$C$1:$Z$3995,5,FALSE)</f>
        <v>1020721255</v>
      </c>
      <c r="F2953" s="7" t="s">
        <v>829</v>
      </c>
      <c r="G2953" s="8">
        <f>+VLOOKUP(B2953,'[1]Contratistas-REP legal'!$C$1:$Z$3995,17,FALSE)</f>
        <v>0</v>
      </c>
      <c r="H2953" s="9" t="str">
        <f>+VLOOKUP(B2953,'[1]Contratos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53" s="5" t="str">
        <f>+VLOOKUP(B2953,'[1]Contratos electrónicos SECOP II'!$D$1:$AZ$3653,23,FALSE)</f>
        <v>Inversión</v>
      </c>
      <c r="J2953" s="5"/>
      <c r="K2953" s="5" t="str">
        <f>+VLOOKUP(B2953,'[1]Contratos electrónicos SECOP II'!$D$1:$AZ$3653,26,FALSE)</f>
        <v>O23011733012024006408122</v>
      </c>
      <c r="L2953" s="11">
        <f>+VLOOKUP(B2953,'[1]Contratos electrónicos SECOP II'!$D$1:$AZ$3653,29,FALSE)</f>
        <v>6800000</v>
      </c>
      <c r="M2953" s="13">
        <v>45538</v>
      </c>
      <c r="N2953" s="13">
        <f>+VLOOKUP(B2953,'[1]Contratos electrónicos SECOP II'!$D$1:$AZ$3653,14,FALSE)</f>
        <v>45539</v>
      </c>
      <c r="O2953" s="13">
        <f>+VLOOKUP(B2953,'[1]Contratos electrónicos SECOP II'!$D$1:$AZ$3653,15,FALSE)</f>
        <v>45596</v>
      </c>
      <c r="P2953" s="15">
        <f t="shared" si="104"/>
        <v>58</v>
      </c>
      <c r="Q2953" s="11" t="s">
        <v>874</v>
      </c>
      <c r="R2953" s="11">
        <f>+VLOOKUP(B2953,[2]Hoja2!$A$3:$C$3503,3,FALSE)</f>
        <v>6800000</v>
      </c>
      <c r="S2953" s="11">
        <f t="shared" si="105"/>
        <v>0</v>
      </c>
      <c r="T2953" s="22">
        <f t="shared" si="106"/>
        <v>100</v>
      </c>
      <c r="U2953" s="5">
        <v>0</v>
      </c>
      <c r="V2953" s="10" t="s">
        <v>9634</v>
      </c>
    </row>
    <row r="2954" spans="1:22" s="4" customFormat="1" ht="51" x14ac:dyDescent="0.2">
      <c r="A2954" s="5" t="s">
        <v>8636</v>
      </c>
      <c r="B2954" s="5" t="s">
        <v>8636</v>
      </c>
      <c r="C2954" s="5" t="str">
        <f>+VLOOKUP(B2954,[2]Hoja1!$H$1:$I$5207,2,FALSE)</f>
        <v>CONTRATO DE PRESTACION DE SERVICIOS PROFESIONALES</v>
      </c>
      <c r="D2954" s="6" t="str">
        <f>+VLOOKUP(B2954,'[1]Contratistas-REP legal'!$C$1:$Z$3995,3,FALSE)</f>
        <v>VILMA XIMENA SANCHEZ LLERENA</v>
      </c>
      <c r="E2954" s="6">
        <f>+VLOOKUP(B2954,'[1]Contratistas-REP legal'!$C$1:$Z$3995,5,FALSE)</f>
        <v>1018444622</v>
      </c>
      <c r="F2954" s="7" t="s">
        <v>829</v>
      </c>
      <c r="G2954" s="8">
        <f>+VLOOKUP(B2954,'[1]Contratistas-REP legal'!$C$1:$Z$3995,17,FALSE)</f>
        <v>0</v>
      </c>
      <c r="H2954" s="9" t="str">
        <f>+VLOOKUP(B2954,'[1]Contratos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54" s="5" t="str">
        <f>+VLOOKUP(B2954,'[1]Contratos electrónicos SECOP II'!$D$1:$AZ$3653,23,FALSE)</f>
        <v>Inversión</v>
      </c>
      <c r="J2954" s="5"/>
      <c r="K2954" s="5" t="str">
        <f>+VLOOKUP(B2954,'[1]Contratos electrónicos SECOP II'!$D$1:$AZ$3653,26,FALSE)</f>
        <v>O23011733012024006408122</v>
      </c>
      <c r="L2954" s="11">
        <f>+VLOOKUP(B2954,'[1]Contratos electrónicos SECOP II'!$D$1:$AZ$3653,29,FALSE)</f>
        <v>11900000</v>
      </c>
      <c r="M2954" s="13">
        <v>45539</v>
      </c>
      <c r="N2954" s="13">
        <f>+VLOOKUP(B2954,'[1]Contratos electrónicos SECOP II'!$D$1:$AZ$3653,14,FALSE)</f>
        <v>45540</v>
      </c>
      <c r="O2954" s="13">
        <f>+VLOOKUP(B2954,'[1]Contratos electrónicos SECOP II'!$D$1:$AZ$3653,15,FALSE)</f>
        <v>45641</v>
      </c>
      <c r="P2954" s="15">
        <f t="shared" si="104"/>
        <v>102</v>
      </c>
      <c r="Q2954" s="11" t="s">
        <v>874</v>
      </c>
      <c r="R2954" s="11">
        <f>+VLOOKUP(B2954,[2]Hoja2!$A$3:$C$3503,3,FALSE)</f>
        <v>11900000</v>
      </c>
      <c r="S2954" s="11">
        <f t="shared" si="105"/>
        <v>0</v>
      </c>
      <c r="T2954" s="22">
        <f t="shared" si="106"/>
        <v>100</v>
      </c>
      <c r="U2954" s="5">
        <v>0</v>
      </c>
      <c r="V2954" s="10" t="s">
        <v>9635</v>
      </c>
    </row>
    <row r="2955" spans="1:22" s="4" customFormat="1" ht="51" x14ac:dyDescent="0.2">
      <c r="A2955" s="5" t="s">
        <v>8637</v>
      </c>
      <c r="B2955" s="5" t="s">
        <v>8637</v>
      </c>
      <c r="C2955" s="5" t="str">
        <f>+VLOOKUP(B2955,[2]Hoja1!$H$1:$I$5207,2,FALSE)</f>
        <v>CONTRATO DE PRESTACION DE SERVICIOS PROFESIONALES</v>
      </c>
      <c r="D2955" s="6" t="str">
        <f>+VLOOKUP(B2955,'[1]Contratistas-REP legal'!$C$1:$Z$3995,3,FALSE)</f>
        <v>CLAUDIA LILIANA ACEVEDO MUÑOZ</v>
      </c>
      <c r="E2955" s="6">
        <f>+VLOOKUP(B2955,'[1]Contratistas-REP legal'!$C$1:$Z$3995,5,FALSE)</f>
        <v>52197143</v>
      </c>
      <c r="F2955" s="7" t="s">
        <v>829</v>
      </c>
      <c r="G2955" s="8">
        <f>+VLOOKUP(B2955,'[1]Contratistas-REP legal'!$C$1:$Z$3995,17,FALSE)</f>
        <v>0</v>
      </c>
      <c r="H2955" s="9" t="str">
        <f>+VLOOKUP(B2955,'[1]Contratos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55" s="5" t="str">
        <f>+VLOOKUP(B2955,'[1]Contratos electrónicos SECOP II'!$D$1:$AZ$3653,23,FALSE)</f>
        <v>Inversión</v>
      </c>
      <c r="J2955" s="5"/>
      <c r="K2955" s="5" t="str">
        <f>+VLOOKUP(B2955,'[1]Contratos electrónicos SECOP II'!$D$1:$AZ$3653,26,FALSE)</f>
        <v>O23011733012024008608126</v>
      </c>
      <c r="L2955" s="11">
        <f>+VLOOKUP(B2955,'[1]Contratos electrónicos SECOP II'!$D$1:$AZ$3653,29,FALSE)</f>
        <v>8997450</v>
      </c>
      <c r="M2955" s="13">
        <v>45539</v>
      </c>
      <c r="N2955" s="13">
        <f>+VLOOKUP(B2955,'[1]Contratos electrónicos SECOP II'!$D$1:$AZ$3653,14,FALSE)</f>
        <v>45540</v>
      </c>
      <c r="O2955" s="13">
        <f>+VLOOKUP(B2955,'[1]Contratos electrónicos SECOP II'!$D$1:$AZ$3653,15,FALSE)</f>
        <v>45611</v>
      </c>
      <c r="P2955" s="15">
        <f t="shared" si="104"/>
        <v>72</v>
      </c>
      <c r="Q2955" s="11" t="s">
        <v>874</v>
      </c>
      <c r="R2955" s="11">
        <f>+VLOOKUP(B2955,[2]Hoja2!$A$3:$C$3503,3,FALSE)</f>
        <v>8997450</v>
      </c>
      <c r="S2955" s="11">
        <f t="shared" si="105"/>
        <v>0</v>
      </c>
      <c r="T2955" s="22">
        <f t="shared" si="106"/>
        <v>100</v>
      </c>
      <c r="U2955" s="5">
        <v>0</v>
      </c>
      <c r="V2955" s="10" t="s">
        <v>9636</v>
      </c>
    </row>
    <row r="2956" spans="1:22" s="4" customFormat="1" ht="51" x14ac:dyDescent="0.2">
      <c r="A2956" s="5" t="s">
        <v>8638</v>
      </c>
      <c r="B2956" s="5" t="s">
        <v>8638</v>
      </c>
      <c r="C2956" s="5" t="str">
        <f>+VLOOKUP(B2956,[2]Hoja1!$H$1:$I$5207,2,FALSE)</f>
        <v>CONTRATO DE PRESTACION DE SERVICIOS PROFESIONALES</v>
      </c>
      <c r="D2956" s="6" t="str">
        <f>+VLOOKUP(B2956,'[1]Contratistas-REP legal'!$C$1:$Z$3995,3,FALSE)</f>
        <v>DIANA ANDREA ALGARRA ROMERO</v>
      </c>
      <c r="E2956" s="6">
        <f>+VLOOKUP(B2956,'[1]Contratistas-REP legal'!$C$1:$Z$3995,5,FALSE)</f>
        <v>52937898</v>
      </c>
      <c r="F2956" s="7" t="s">
        <v>829</v>
      </c>
      <c r="G2956" s="8">
        <f>+VLOOKUP(B2956,'[1]Contratistas-REP legal'!$C$1:$Z$3995,17,FALSE)</f>
        <v>0</v>
      </c>
      <c r="H2956" s="9" t="str">
        <f>+VLOOKUP(B2956,'[1]Contratos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56" s="5" t="str">
        <f>+VLOOKUP(B2956,'[1]Contratos electrónicos SECOP II'!$D$1:$AZ$3653,23,FALSE)</f>
        <v>Inversión</v>
      </c>
      <c r="J2956" s="5"/>
      <c r="K2956" s="5" t="str">
        <f>+VLOOKUP(B2956,'[1]Contratos electrónicos SECOP II'!$D$1:$AZ$3653,26,FALSE)</f>
        <v>O23011733012024006408122</v>
      </c>
      <c r="L2956" s="11">
        <f>+VLOOKUP(B2956,'[1]Contratos electrónicos SECOP II'!$D$1:$AZ$3653,29,FALSE)</f>
        <v>6800000</v>
      </c>
      <c r="M2956" s="13">
        <v>45539</v>
      </c>
      <c r="N2956" s="13">
        <f>+VLOOKUP(B2956,'[1]Contratos electrónicos SECOP II'!$D$1:$AZ$3653,14,FALSE)</f>
        <v>45541</v>
      </c>
      <c r="O2956" s="13">
        <f>+VLOOKUP(B2956,'[1]Contratos electrónicos SECOP II'!$D$1:$AZ$3653,15,FALSE)</f>
        <v>45596</v>
      </c>
      <c r="P2956" s="15">
        <f t="shared" si="104"/>
        <v>56</v>
      </c>
      <c r="Q2956" s="11" t="s">
        <v>874</v>
      </c>
      <c r="R2956" s="11">
        <f>+VLOOKUP(B2956,[2]Hoja2!$A$3:$C$3503,3,FALSE)</f>
        <v>6800000</v>
      </c>
      <c r="S2956" s="11">
        <f t="shared" si="105"/>
        <v>0</v>
      </c>
      <c r="T2956" s="22">
        <f t="shared" si="106"/>
        <v>100</v>
      </c>
      <c r="U2956" s="5">
        <v>0</v>
      </c>
      <c r="V2956" s="10" t="s">
        <v>9637</v>
      </c>
    </row>
    <row r="2957" spans="1:22" s="4" customFormat="1" ht="51" x14ac:dyDescent="0.2">
      <c r="A2957" s="5" t="s">
        <v>8639</v>
      </c>
      <c r="B2957" s="5" t="s">
        <v>8639</v>
      </c>
      <c r="C2957" s="5" t="str">
        <f>+VLOOKUP(B2957,[2]Hoja1!$H$1:$I$5207,2,FALSE)</f>
        <v>CONTRATO DE PRESTACION DE SERVICIOS PROFESIONALES</v>
      </c>
      <c r="D2957" s="6" t="str">
        <f>+VLOOKUP(B2957,'[1]Contratistas-REP legal'!$C$1:$Z$3995,3,FALSE)</f>
        <v>LAURA PATRICIA GERENA CASTRO</v>
      </c>
      <c r="E2957" s="6">
        <f>+VLOOKUP(B2957,'[1]Contratistas-REP legal'!$C$1:$Z$3995,5,FALSE)</f>
        <v>1032459338</v>
      </c>
      <c r="F2957" s="7" t="s">
        <v>829</v>
      </c>
      <c r="G2957" s="8">
        <f>+VLOOKUP(B2957,'[1]Contratistas-REP legal'!$C$1:$Z$3995,17,FALSE)</f>
        <v>0</v>
      </c>
      <c r="H2957" s="9" t="str">
        <f>+VLOOKUP(B2957,'[1]Contratos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57" s="5" t="str">
        <f>+VLOOKUP(B2957,'[1]Contratos electrónicos SECOP II'!$D$1:$AZ$3653,23,FALSE)</f>
        <v>Inversión</v>
      </c>
      <c r="J2957" s="5"/>
      <c r="K2957" s="5" t="str">
        <f>+VLOOKUP(B2957,'[1]Contratos electrónicos SECOP II'!$D$1:$AZ$3653,26,FALSE)</f>
        <v>O23011733012024008608051</v>
      </c>
      <c r="L2957" s="11">
        <f>+VLOOKUP(B2957,'[1]Contratos electrónicos SECOP II'!$D$1:$AZ$3653,29,FALSE)</f>
        <v>8997450</v>
      </c>
      <c r="M2957" s="13">
        <v>45540</v>
      </c>
      <c r="N2957" s="13">
        <f>+VLOOKUP(B2957,'[1]Contratos electrónicos SECOP II'!$D$1:$AZ$3653,14,FALSE)</f>
        <v>45544</v>
      </c>
      <c r="O2957" s="13">
        <f>+VLOOKUP(B2957,'[1]Contratos electrónicos SECOP II'!$D$1:$AZ$3653,15,FALSE)</f>
        <v>45611</v>
      </c>
      <c r="P2957" s="15">
        <f t="shared" si="104"/>
        <v>68</v>
      </c>
      <c r="Q2957" s="11" t="s">
        <v>874</v>
      </c>
      <c r="R2957" s="11">
        <f>+VLOOKUP(B2957,[2]Hoja2!$A$3:$C$3503,3,FALSE)</f>
        <v>8997450</v>
      </c>
      <c r="S2957" s="11">
        <f t="shared" si="105"/>
        <v>0</v>
      </c>
      <c r="T2957" s="22">
        <f t="shared" si="106"/>
        <v>100</v>
      </c>
      <c r="U2957" s="5">
        <v>0</v>
      </c>
      <c r="V2957" s="10" t="s">
        <v>9638</v>
      </c>
    </row>
    <row r="2958" spans="1:22" s="4" customFormat="1" ht="51" x14ac:dyDescent="0.2">
      <c r="A2958" s="5" t="s">
        <v>8640</v>
      </c>
      <c r="B2958" s="5" t="s">
        <v>8640</v>
      </c>
      <c r="C2958" s="5" t="str">
        <f>+VLOOKUP(B2958,[2]Hoja1!$H$1:$I$5207,2,FALSE)</f>
        <v>CONTRATO DE PRESTACION DE SERVICIOS PROFESIONALES</v>
      </c>
      <c r="D2958" s="6" t="str">
        <f>+VLOOKUP(B2958,'[1]Contratistas-REP legal'!$C$1:$Z$3995,3,FALSE)</f>
        <v>LAURENTINO JOSE LOPEZ PRIETO</v>
      </c>
      <c r="E2958" s="6">
        <f>+VLOOKUP(B2958,'[1]Contratistas-REP legal'!$C$1:$Z$3995,5,FALSE)</f>
        <v>13540148</v>
      </c>
      <c r="F2958" s="7" t="s">
        <v>829</v>
      </c>
      <c r="G2958" s="8">
        <f>+VLOOKUP(B2958,'[1]Contratistas-REP legal'!$C$1:$Z$3995,17,FALSE)</f>
        <v>0</v>
      </c>
      <c r="H2958" s="9" t="str">
        <f>+VLOOKUP(B2958,'[1]Contratos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58" s="5" t="str">
        <f>+VLOOKUP(B2958,'[1]Contratos electrónicos SECOP II'!$D$1:$AZ$3653,23,FALSE)</f>
        <v>Inversión</v>
      </c>
      <c r="J2958" s="5"/>
      <c r="K2958" s="5" t="str">
        <f>+VLOOKUP(B2958,'[1]Contratos electrónicos SECOP II'!$D$1:$AZ$3653,26,FALSE)</f>
        <v>O23011733012024008608051</v>
      </c>
      <c r="L2958" s="11">
        <f>+VLOOKUP(B2958,'[1]Contratos electrónicos SECOP II'!$D$1:$AZ$3653,29,FALSE)</f>
        <v>8997450</v>
      </c>
      <c r="M2958" s="13">
        <v>45539</v>
      </c>
      <c r="N2958" s="13">
        <f>+VLOOKUP(B2958,'[1]Contratos electrónicos SECOP II'!$D$1:$AZ$3653,14,FALSE)</f>
        <v>45544</v>
      </c>
      <c r="O2958" s="13">
        <f>+VLOOKUP(B2958,'[1]Contratos electrónicos SECOP II'!$D$1:$AZ$3653,15,FALSE)</f>
        <v>45611</v>
      </c>
      <c r="P2958" s="15">
        <f t="shared" si="104"/>
        <v>68</v>
      </c>
      <c r="Q2958" s="11" t="s">
        <v>874</v>
      </c>
      <c r="R2958" s="11">
        <f>+VLOOKUP(B2958,[2]Hoja2!$A$3:$C$3503,3,FALSE)</f>
        <v>8997450</v>
      </c>
      <c r="S2958" s="11">
        <f t="shared" si="105"/>
        <v>0</v>
      </c>
      <c r="T2958" s="22">
        <f t="shared" si="106"/>
        <v>100</v>
      </c>
      <c r="U2958" s="5">
        <v>0</v>
      </c>
      <c r="V2958" s="10" t="s">
        <v>9639</v>
      </c>
    </row>
    <row r="2959" spans="1:22" s="4" customFormat="1" ht="51" x14ac:dyDescent="0.2">
      <c r="A2959" s="5" t="s">
        <v>8641</v>
      </c>
      <c r="B2959" s="5" t="s">
        <v>8641</v>
      </c>
      <c r="C2959" s="5" t="str">
        <f>+VLOOKUP(B2959,[2]Hoja1!$H$1:$I$5207,2,FALSE)</f>
        <v>CONTRATO DE PRESTACION DE SERVICIOS PROFESIONALES</v>
      </c>
      <c r="D2959" s="6" t="str">
        <f>+VLOOKUP(B2959,'[1]Contratistas-REP legal'!$C$1:$Z$3995,3,FALSE)</f>
        <v>FABIAN SANTIAGO MANCHEGO MORALES</v>
      </c>
      <c r="E2959" s="6">
        <f>+VLOOKUP(B2959,'[1]Contratistas-REP legal'!$C$1:$Z$3995,5,FALSE)</f>
        <v>1033727283</v>
      </c>
      <c r="F2959" s="7" t="s">
        <v>829</v>
      </c>
      <c r="G2959" s="8">
        <f>+VLOOKUP(B2959,'[1]Contratistas-REP legal'!$C$1:$Z$3995,17,FALSE)</f>
        <v>0</v>
      </c>
      <c r="H2959" s="9" t="str">
        <f>+VLOOKUP(B2959,'[1]Contratos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59" s="5" t="str">
        <f>+VLOOKUP(B2959,'[1]Contratos electrónicos SECOP II'!$D$1:$AZ$3653,23,FALSE)</f>
        <v>Inversión</v>
      </c>
      <c r="J2959" s="5"/>
      <c r="K2959" s="5" t="str">
        <f>+VLOOKUP(B2959,'[1]Contratos electrónicos SECOP II'!$D$1:$AZ$3653,26,FALSE)</f>
        <v>O23011733012024006408122</v>
      </c>
      <c r="L2959" s="11">
        <f>+VLOOKUP(B2959,'[1]Contratos electrónicos SECOP II'!$D$1:$AZ$3653,29,FALSE)</f>
        <v>6800000</v>
      </c>
      <c r="M2959" s="13">
        <v>45539</v>
      </c>
      <c r="N2959" s="13">
        <f>+VLOOKUP(B2959,'[1]Contratos electrónicos SECOP II'!$D$1:$AZ$3653,14,FALSE)</f>
        <v>45540</v>
      </c>
      <c r="O2959" s="13">
        <f>+VLOOKUP(B2959,'[1]Contratos electrónicos SECOP II'!$D$1:$AZ$3653,15,FALSE)</f>
        <v>45596</v>
      </c>
      <c r="P2959" s="15">
        <f t="shared" si="104"/>
        <v>57</v>
      </c>
      <c r="Q2959" s="11" t="s">
        <v>874</v>
      </c>
      <c r="R2959" s="11">
        <f>+VLOOKUP(B2959,[2]Hoja2!$A$3:$C$3503,3,FALSE)</f>
        <v>6800000</v>
      </c>
      <c r="S2959" s="11">
        <f t="shared" si="105"/>
        <v>0</v>
      </c>
      <c r="T2959" s="22">
        <f t="shared" si="106"/>
        <v>100</v>
      </c>
      <c r="U2959" s="5">
        <v>0</v>
      </c>
      <c r="V2959" s="10" t="s">
        <v>9640</v>
      </c>
    </row>
    <row r="2960" spans="1:22" s="4" customFormat="1" ht="51" x14ac:dyDescent="0.2">
      <c r="A2960" s="5" t="s">
        <v>8642</v>
      </c>
      <c r="B2960" s="5" t="s">
        <v>8642</v>
      </c>
      <c r="C2960" s="5" t="str">
        <f>+VLOOKUP(B2960,[2]Hoja1!$H$1:$I$5207,2,FALSE)</f>
        <v>CONTRATO DE PRESTACION DE SERVICIOS DE APOYO A LA GESTION</v>
      </c>
      <c r="D2960" s="6" t="str">
        <f>+VLOOKUP(B2960,'[1]Contratistas-REP legal'!$C$1:$Z$3995,3,FALSE)</f>
        <v>DANIELA JANETH MARTINEZ LONDOÑO</v>
      </c>
      <c r="E2960" s="6">
        <f>+VLOOKUP(B2960,'[1]Contratistas-REP legal'!$C$1:$Z$3995,5,FALSE)</f>
        <v>1023003900</v>
      </c>
      <c r="F2960" s="7" t="s">
        <v>829</v>
      </c>
      <c r="G2960" s="8">
        <f>+VLOOKUP(B2960,'[1]Contratistas-REP legal'!$C$1:$Z$3995,17,FALSE)</f>
        <v>0</v>
      </c>
      <c r="H2960" s="9" t="str">
        <f>+VLOOKUP(B2960,'[1]Contratos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60" s="5" t="str">
        <f>+VLOOKUP(B2960,'[1]Contratos electrónicos SECOP II'!$D$1:$AZ$3653,23,FALSE)</f>
        <v>Inversión</v>
      </c>
      <c r="J2960" s="5"/>
      <c r="K2960" s="5" t="str">
        <f>+VLOOKUP(B2960,'[1]Contratos electrónicos SECOP II'!$D$1:$AZ$3653,26,FALSE)</f>
        <v>O23011733012024008608122</v>
      </c>
      <c r="L2960" s="11">
        <f>+VLOOKUP(B2960,'[1]Contratos electrónicos SECOP II'!$D$1:$AZ$3653,29,FALSE)</f>
        <v>8997450</v>
      </c>
      <c r="M2960" s="13">
        <v>45539</v>
      </c>
      <c r="N2960" s="13">
        <f>+VLOOKUP(B2960,'[1]Contratos electrónicos SECOP II'!$D$1:$AZ$3653,14,FALSE)</f>
        <v>45541</v>
      </c>
      <c r="O2960" s="13">
        <f>+VLOOKUP(B2960,'[1]Contratos electrónicos SECOP II'!$D$1:$AZ$3653,15,FALSE)</f>
        <v>45611</v>
      </c>
      <c r="P2960" s="15">
        <f t="shared" si="104"/>
        <v>71</v>
      </c>
      <c r="Q2960" s="11" t="s">
        <v>874</v>
      </c>
      <c r="R2960" s="11">
        <f>+VLOOKUP(B2960,[2]Hoja2!$A$3:$C$3503,3,FALSE)</f>
        <v>8997450</v>
      </c>
      <c r="S2960" s="11">
        <f t="shared" si="105"/>
        <v>0</v>
      </c>
      <c r="T2960" s="22">
        <f t="shared" si="106"/>
        <v>100</v>
      </c>
      <c r="U2960" s="5">
        <v>0</v>
      </c>
      <c r="V2960" s="10" t="s">
        <v>9641</v>
      </c>
    </row>
    <row r="2961" spans="1:22" s="4" customFormat="1" ht="51" x14ac:dyDescent="0.2">
      <c r="A2961" s="5" t="s">
        <v>8643</v>
      </c>
      <c r="B2961" s="5" t="s">
        <v>8643</v>
      </c>
      <c r="C2961" s="5" t="str">
        <f>+VLOOKUP(B2961,[2]Hoja1!$H$1:$I$5207,2,FALSE)</f>
        <v>CONTRATO DE PRESTACION DE SERVICIOS PROFESIONALES</v>
      </c>
      <c r="D2961" s="6" t="str">
        <f>+VLOOKUP(B2961,'[1]Contratistas-REP legal'!$C$1:$Z$3995,3,FALSE)</f>
        <v>JUAN SEBASTIAN ZARATE CHAPARRO</v>
      </c>
      <c r="E2961" s="6">
        <f>+VLOOKUP(B2961,'[1]Contratistas-REP legal'!$C$1:$Z$3995,5,FALSE)</f>
        <v>1136886448</v>
      </c>
      <c r="F2961" s="7" t="s">
        <v>829</v>
      </c>
      <c r="G2961" s="8">
        <f>+VLOOKUP(B2961,'[1]Contratistas-REP legal'!$C$1:$Z$3995,17,FALSE)</f>
        <v>0</v>
      </c>
      <c r="H2961" s="9" t="str">
        <f>+VLOOKUP(B2961,'[1]Contratos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61" s="5" t="str">
        <f>+VLOOKUP(B2961,'[1]Contratos electrónicos SECOP II'!$D$1:$AZ$3653,23,FALSE)</f>
        <v>Inversión</v>
      </c>
      <c r="J2961" s="5"/>
      <c r="K2961" s="5" t="str">
        <f>+VLOOKUP(B2961,'[1]Contratos electrónicos SECOP II'!$D$1:$AZ$3653,26,FALSE)</f>
        <v>O23011733012024008608051</v>
      </c>
      <c r="L2961" s="11">
        <f>+VLOOKUP(B2961,'[1]Contratos electrónicos SECOP II'!$D$1:$AZ$3653,29,FALSE)</f>
        <v>7197960</v>
      </c>
      <c r="M2961" s="13">
        <v>45544</v>
      </c>
      <c r="N2961" s="13">
        <f>+VLOOKUP(B2961,'[1]Contratos electrónicos SECOP II'!$D$1:$AZ$3653,14,FALSE)</f>
        <v>45551</v>
      </c>
      <c r="O2961" s="13">
        <f>+VLOOKUP(B2961,'[1]Contratos electrónicos SECOP II'!$D$1:$AZ$3653,15,FALSE)</f>
        <v>45611</v>
      </c>
      <c r="P2961" s="15">
        <f t="shared" si="104"/>
        <v>61</v>
      </c>
      <c r="Q2961" s="11" t="s">
        <v>874</v>
      </c>
      <c r="R2961" s="11">
        <f>+VLOOKUP(B2961,[2]Hoja2!$A$3:$C$3503,3,FALSE)</f>
        <v>7197960</v>
      </c>
      <c r="S2961" s="11">
        <f t="shared" si="105"/>
        <v>0</v>
      </c>
      <c r="T2961" s="22">
        <f t="shared" si="106"/>
        <v>100</v>
      </c>
      <c r="U2961" s="5">
        <v>0</v>
      </c>
      <c r="V2961" s="10" t="s">
        <v>9642</v>
      </c>
    </row>
    <row r="2962" spans="1:22" s="4" customFormat="1" ht="51" x14ac:dyDescent="0.2">
      <c r="A2962" s="5" t="s">
        <v>8644</v>
      </c>
      <c r="B2962" s="5" t="s">
        <v>8644</v>
      </c>
      <c r="C2962" s="5" t="str">
        <f>+VLOOKUP(B2962,[2]Hoja1!$H$1:$I$5207,2,FALSE)</f>
        <v>CONTRATO DE PRESTACION DE SERVICIOS PROFESIONALES</v>
      </c>
      <c r="D2962" s="6" t="str">
        <f>+VLOOKUP(B2962,'[1]Contratistas-REP legal'!$C$1:$Z$3995,3,FALSE)</f>
        <v>DELSY CORDOBA CORTES</v>
      </c>
      <c r="E2962" s="6">
        <f>+VLOOKUP(B2962,'[1]Contratistas-REP legal'!$C$1:$Z$3995,5,FALSE)</f>
        <v>52823542</v>
      </c>
      <c r="F2962" s="7" t="s">
        <v>829</v>
      </c>
      <c r="G2962" s="8">
        <f>+VLOOKUP(B2962,'[1]Contratistas-REP legal'!$C$1:$Z$3995,17,FALSE)</f>
        <v>0</v>
      </c>
      <c r="H2962" s="9" t="str">
        <f>+VLOOKUP(B2962,'[1]Contratos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62" s="5" t="str">
        <f>+VLOOKUP(B2962,'[1]Contratos electrónicos SECOP II'!$D$1:$AZ$3653,23,FALSE)</f>
        <v>Inversión</v>
      </c>
      <c r="J2962" s="5"/>
      <c r="K2962" s="5" t="str">
        <f>+VLOOKUP(B2962,'[1]Contratos electrónicos SECOP II'!$D$1:$AZ$3653,26,FALSE)</f>
        <v>O23011733012024006408122</v>
      </c>
      <c r="L2962" s="11">
        <f>+VLOOKUP(B2962,'[1]Contratos electrónicos SECOP II'!$D$1:$AZ$3653,29,FALSE)</f>
        <v>6800000</v>
      </c>
      <c r="M2962" s="13">
        <v>45539</v>
      </c>
      <c r="N2962" s="13">
        <f>+VLOOKUP(B2962,'[1]Contratos electrónicos SECOP II'!$D$1:$AZ$3653,14,FALSE)</f>
        <v>45541</v>
      </c>
      <c r="O2962" s="13">
        <f>+VLOOKUP(B2962,'[1]Contratos electrónicos SECOP II'!$D$1:$AZ$3653,15,FALSE)</f>
        <v>45596</v>
      </c>
      <c r="P2962" s="15">
        <f t="shared" si="104"/>
        <v>56</v>
      </c>
      <c r="Q2962" s="11" t="s">
        <v>874</v>
      </c>
      <c r="R2962" s="11">
        <f>+VLOOKUP(B2962,[2]Hoja2!$A$3:$C$3503,3,FALSE)</f>
        <v>6800000</v>
      </c>
      <c r="S2962" s="11">
        <f t="shared" si="105"/>
        <v>0</v>
      </c>
      <c r="T2962" s="22">
        <f t="shared" si="106"/>
        <v>100</v>
      </c>
      <c r="U2962" s="5">
        <v>0</v>
      </c>
      <c r="V2962" s="10" t="s">
        <v>9643</v>
      </c>
    </row>
    <row r="2963" spans="1:22" s="4" customFormat="1" ht="51" x14ac:dyDescent="0.2">
      <c r="A2963" s="5" t="s">
        <v>8645</v>
      </c>
      <c r="B2963" s="5" t="s">
        <v>8645</v>
      </c>
      <c r="C2963" s="5" t="str">
        <f>+VLOOKUP(B2963,[2]Hoja1!$H$1:$I$5207,2,FALSE)</f>
        <v>CONTRATO DE PRESTACION DE SERVICIOS PROFESIONALES</v>
      </c>
      <c r="D2963" s="6" t="str">
        <f>+VLOOKUP(B2963,'[1]Contratistas-REP legal'!$C$1:$Z$3995,3,FALSE)</f>
        <v>JOSE MANUEL VALERO MENDIETA</v>
      </c>
      <c r="E2963" s="6">
        <f>+VLOOKUP(B2963,'[1]Contratistas-REP legal'!$C$1:$Z$3995,5,FALSE)</f>
        <v>1019048418</v>
      </c>
      <c r="F2963" s="7" t="s">
        <v>829</v>
      </c>
      <c r="G2963" s="8">
        <f>+VLOOKUP(B2963,'[1]Contratistas-REP legal'!$C$1:$Z$3995,17,FALSE)</f>
        <v>0</v>
      </c>
      <c r="H2963" s="9" t="str">
        <f>+VLOOKUP(B2963,'[1]Contratos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63" s="5" t="str">
        <f>+VLOOKUP(B2963,'[1]Contratos electrónicos SECOP II'!$D$1:$AZ$3653,23,FALSE)</f>
        <v>Inversión</v>
      </c>
      <c r="J2963" s="5"/>
      <c r="K2963" s="5" t="str">
        <f>+VLOOKUP(B2963,'[1]Contratos electrónicos SECOP II'!$D$1:$AZ$3653,26,FALSE)</f>
        <v>O23011733012024008608126</v>
      </c>
      <c r="L2963" s="11">
        <f>+VLOOKUP(B2963,'[1]Contratos electrónicos SECOP II'!$D$1:$AZ$3653,29,FALSE)</f>
        <v>8997450</v>
      </c>
      <c r="M2963" s="13">
        <v>45539</v>
      </c>
      <c r="N2963" s="13">
        <f>+VLOOKUP(B2963,'[1]Contratos electrónicos SECOP II'!$D$1:$AZ$3653,14,FALSE)</f>
        <v>45541</v>
      </c>
      <c r="O2963" s="13">
        <f>+VLOOKUP(B2963,'[1]Contratos electrónicos SECOP II'!$D$1:$AZ$3653,15,FALSE)</f>
        <v>45611</v>
      </c>
      <c r="P2963" s="15">
        <f t="shared" si="104"/>
        <v>71</v>
      </c>
      <c r="Q2963" s="11" t="s">
        <v>874</v>
      </c>
      <c r="R2963" s="11">
        <f>+VLOOKUP(B2963,[2]Hoja2!$A$3:$C$3503,3,FALSE)</f>
        <v>8997450</v>
      </c>
      <c r="S2963" s="11">
        <f t="shared" si="105"/>
        <v>0</v>
      </c>
      <c r="T2963" s="22">
        <f t="shared" si="106"/>
        <v>100</v>
      </c>
      <c r="U2963" s="5">
        <v>0</v>
      </c>
      <c r="V2963" s="10" t="s">
        <v>9644</v>
      </c>
    </row>
    <row r="2964" spans="1:22" s="4" customFormat="1" ht="51" x14ac:dyDescent="0.2">
      <c r="A2964" s="5" t="s">
        <v>8646</v>
      </c>
      <c r="B2964" s="5" t="s">
        <v>8646</v>
      </c>
      <c r="C2964" s="5" t="str">
        <f>+VLOOKUP(B2964,[2]Hoja1!$H$1:$I$5207,2,FALSE)</f>
        <v>CONTRATO DE PRESTACION DE SERVICIOS PROFESIONALES</v>
      </c>
      <c r="D2964" s="6" t="str">
        <f>+VLOOKUP(B2964,'[1]Contratistas-REP legal'!$C$1:$Z$3995,3,FALSE)</f>
        <v>FABIAN ERNESTO CLAVIJO RAMOS</v>
      </c>
      <c r="E2964" s="6">
        <f>+VLOOKUP(B2964,'[1]Contratistas-REP legal'!$C$1:$Z$3995,5,FALSE)</f>
        <v>80257197</v>
      </c>
      <c r="F2964" s="7" t="s">
        <v>829</v>
      </c>
      <c r="G2964" s="8">
        <f>+VLOOKUP(B2964,'[1]Contratistas-REP legal'!$C$1:$Z$3995,17,FALSE)</f>
        <v>0</v>
      </c>
      <c r="H2964" s="9" t="str">
        <f>+VLOOKUP(B2964,'[1]Contratos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64" s="5" t="str">
        <f>+VLOOKUP(B2964,'[1]Contratos electrónicos SECOP II'!$D$1:$AZ$3653,23,FALSE)</f>
        <v>Inversión</v>
      </c>
      <c r="J2964" s="5"/>
      <c r="K2964" s="5" t="str">
        <f>+VLOOKUP(B2964,'[1]Contratos electrónicos SECOP II'!$D$1:$AZ$3653,26,FALSE)</f>
        <v>O23011733012024006408122</v>
      </c>
      <c r="L2964" s="11">
        <f>+VLOOKUP(B2964,'[1]Contratos electrónicos SECOP II'!$D$1:$AZ$3653,29,FALSE)</f>
        <v>5996000</v>
      </c>
      <c r="M2964" s="13">
        <v>45539</v>
      </c>
      <c r="N2964" s="13">
        <f>+VLOOKUP(B2964,'[1]Contratos electrónicos SECOP II'!$D$1:$AZ$3653,14,FALSE)</f>
        <v>45541</v>
      </c>
      <c r="O2964" s="13">
        <f>+VLOOKUP(B2964,'[1]Contratos electrónicos SECOP II'!$D$1:$AZ$3653,15,FALSE)</f>
        <v>45596</v>
      </c>
      <c r="P2964" s="15">
        <f t="shared" si="104"/>
        <v>56</v>
      </c>
      <c r="Q2964" s="11" t="s">
        <v>874</v>
      </c>
      <c r="R2964" s="11">
        <f>+VLOOKUP(B2964,[2]Hoja2!$A$3:$C$3503,3,FALSE)</f>
        <v>5996000</v>
      </c>
      <c r="S2964" s="11">
        <f t="shared" si="105"/>
        <v>0</v>
      </c>
      <c r="T2964" s="22">
        <f t="shared" si="106"/>
        <v>100</v>
      </c>
      <c r="U2964" s="5">
        <v>0</v>
      </c>
      <c r="V2964" s="10" t="s">
        <v>9645</v>
      </c>
    </row>
    <row r="2965" spans="1:22" s="4" customFormat="1" ht="51" x14ac:dyDescent="0.2">
      <c r="A2965" s="5" t="s">
        <v>8647</v>
      </c>
      <c r="B2965" s="5" t="s">
        <v>8647</v>
      </c>
      <c r="C2965" s="5" t="s">
        <v>46</v>
      </c>
      <c r="D2965" s="6" t="str">
        <f>+VLOOKUP(B2965,'[1]Contratistas-REP legal'!$C$1:$Z$3995,3,FALSE)</f>
        <v>FESTIVAL INTERNACIONAL DE CINE CRISTIANO DE BOGOTA SAS</v>
      </c>
      <c r="E2965" s="6">
        <f>+VLOOKUP(B2965,'[1]Contratistas-REP legal'!$C$1:$Z$3995,5,FALSE)</f>
        <v>901122977</v>
      </c>
      <c r="F2965" s="7" t="s">
        <v>829</v>
      </c>
      <c r="G2965" s="8" t="s">
        <v>830</v>
      </c>
      <c r="H2965" s="9" t="str">
        <f>+VLOOKUP(B2965,'[1]Contratos electrónicos SECOP II'!$D$1:$AZ$3653,33,FALSE)</f>
        <v>Realizar la coproducción para desarrollar el Festival Internacional de Cine Cristiano de Bogotá 2024, que se llevará a cabo en la Cinemateca De Bogotá</v>
      </c>
      <c r="I2965" s="5" t="str">
        <f>+VLOOKUP(B2965,'[1]Contratos electrónicos SECOP II'!$D$1:$AZ$3653,23,FALSE)</f>
        <v>N/A</v>
      </c>
      <c r="J2965" s="5" t="s">
        <v>830</v>
      </c>
      <c r="K2965" s="5" t="str">
        <f>+VLOOKUP(B2965,'[1]Contratos electrónicos SECOP II'!$D$1:$AZ$3653,26,FALSE)</f>
        <v>N/A - Valor Cero / Coproducción</v>
      </c>
      <c r="L2965" s="11">
        <v>0</v>
      </c>
      <c r="M2965" s="13">
        <v>45538</v>
      </c>
      <c r="N2965" s="13">
        <f>+VLOOKUP(B2965,'[1]Contratos electrónicos SECOP II'!$D$1:$AZ$3653,14,FALSE)</f>
        <v>45538</v>
      </c>
      <c r="O2965" s="13">
        <f>+VLOOKUP(B2965,'[1]Contratos electrónicos SECOP II'!$D$1:$AZ$3653,15,FALSE)</f>
        <v>45572</v>
      </c>
      <c r="P2965" s="15">
        <f t="shared" si="104"/>
        <v>35</v>
      </c>
      <c r="Q2965" s="11" t="s">
        <v>874</v>
      </c>
      <c r="R2965" s="11">
        <v>0</v>
      </c>
      <c r="S2965" s="11">
        <f t="shared" si="105"/>
        <v>0</v>
      </c>
      <c r="T2965" s="22" t="s">
        <v>830</v>
      </c>
      <c r="U2965" s="5">
        <v>0</v>
      </c>
      <c r="V2965" s="10" t="s">
        <v>9646</v>
      </c>
    </row>
    <row r="2966" spans="1:22" s="4" customFormat="1" ht="51" x14ac:dyDescent="0.2">
      <c r="A2966" s="5" t="s">
        <v>8648</v>
      </c>
      <c r="B2966" s="5" t="s">
        <v>8648</v>
      </c>
      <c r="C2966" s="5" t="str">
        <f>+VLOOKUP(B2966,[2]Hoja1!$H$1:$I$5207,2,FALSE)</f>
        <v>CONTRATO DE PRESTACION DE SERVICIOS PROFESIONALES</v>
      </c>
      <c r="D2966" s="6" t="str">
        <f>+VLOOKUP(B2966,'[1]Contratistas-REP legal'!$C$1:$Z$3995,3,FALSE)</f>
        <v>ANGIE NATALY GARCIA FORERO</v>
      </c>
      <c r="E2966" s="6">
        <f>+VLOOKUP(B2966,'[1]Contratistas-REP legal'!$C$1:$Z$3995,5,FALSE)</f>
        <v>1022355109</v>
      </c>
      <c r="F2966" s="7" t="s">
        <v>829</v>
      </c>
      <c r="G2966" s="8">
        <f>+VLOOKUP(B2966,'[1]Contratistas-REP legal'!$C$1:$Z$3995,17,FALSE)</f>
        <v>0</v>
      </c>
      <c r="H2966" s="9" t="str">
        <f>+VLOOKUP(B2966,'[1]Contratos electrónicos SECOP II'!$D$1:$AZ$3653,33,FALSE)</f>
        <v>Prestar los servicios profesionales al Instituto Distrital de las Artes - IDARTESSubdirección de Formación Artística, en la realización y seguimiento de las actividades que desarrolla el componente de Gestión Territorial del Programa Crea de acuerdo a los líneamientos de la entidad.</v>
      </c>
      <c r="I2966" s="5" t="str">
        <f>+VLOOKUP(B2966,'[1]Contratos electrónicos SECOP II'!$D$1:$AZ$3653,23,FALSE)</f>
        <v>Inversión</v>
      </c>
      <c r="J2966" s="5"/>
      <c r="K2966" s="5" t="str">
        <f>+VLOOKUP(B2966,'[1]Contratos electrónicos SECOP II'!$D$1:$AZ$3653,26,FALSE)</f>
        <v>O23011733012024008608051</v>
      </c>
      <c r="L2966" s="11">
        <f>+VLOOKUP(B2966,'[1]Contratos electrónicos SECOP II'!$D$1:$AZ$3653,29,FALSE)</f>
        <v>43306667</v>
      </c>
      <c r="M2966" s="13">
        <v>45538</v>
      </c>
      <c r="N2966" s="13">
        <f>+VLOOKUP(B2966,'[1]Contratos electrónicos SECOP II'!$D$1:$AZ$3653,14,FALSE)</f>
        <v>45539</v>
      </c>
      <c r="O2966" s="13">
        <f>+VLOOKUP(B2966,'[1]Contratos electrónicos SECOP II'!$D$1:$AZ$3653,15,FALSE)</f>
        <v>45677</v>
      </c>
      <c r="P2966" s="15">
        <f t="shared" si="104"/>
        <v>139</v>
      </c>
      <c r="Q2966" s="11" t="s">
        <v>874</v>
      </c>
      <c r="R2966" s="11">
        <f>+VLOOKUP(B2966,[2]Hoja2!$A$3:$C$3503,3,FALSE)</f>
        <v>37120000</v>
      </c>
      <c r="S2966" s="11">
        <f t="shared" si="105"/>
        <v>6186667</v>
      </c>
      <c r="T2966" s="22">
        <f t="shared" si="106"/>
        <v>85.714285054539062</v>
      </c>
      <c r="U2966" s="5">
        <v>1</v>
      </c>
      <c r="V2966" s="10" t="s">
        <v>9647</v>
      </c>
    </row>
    <row r="2967" spans="1:22" s="4" customFormat="1" ht="51" x14ac:dyDescent="0.2">
      <c r="A2967" s="5" t="s">
        <v>8649</v>
      </c>
      <c r="B2967" s="5" t="s">
        <v>8649</v>
      </c>
      <c r="C2967" s="5" t="str">
        <f>+VLOOKUP(B2967,[2]Hoja1!$H$1:$I$5207,2,FALSE)</f>
        <v>CONTRATO DE PRESTACION DE SERVICIOS PROFESIONALES</v>
      </c>
      <c r="D2967" s="6" t="str">
        <f>+VLOOKUP(B2967,'[1]Contratistas-REP legal'!$C$1:$Z$3995,3,FALSE)</f>
        <v>YURIAN BRIGITTE BARRERA BOLIVAR</v>
      </c>
      <c r="E2967" s="6">
        <f>+VLOOKUP(B2967,'[1]Contratistas-REP legal'!$C$1:$Z$3995,5,FALSE)</f>
        <v>1001044444</v>
      </c>
      <c r="F2967" s="7" t="s">
        <v>829</v>
      </c>
      <c r="G2967" s="8">
        <f>+VLOOKUP(B2967,'[1]Contratistas-REP legal'!$C$1:$Z$3995,17,FALSE)</f>
        <v>0</v>
      </c>
      <c r="H2967" s="9" t="str">
        <f>+VLOOKUP(B2967,'[1]Contratos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67" s="5" t="str">
        <f>+VLOOKUP(B2967,'[1]Contratos electrónicos SECOP II'!$D$1:$AZ$3653,23,FALSE)</f>
        <v>Inversión</v>
      </c>
      <c r="J2967" s="5"/>
      <c r="K2967" s="5" t="str">
        <f>+VLOOKUP(B2967,'[1]Contratos electrónicos SECOP II'!$D$1:$AZ$3653,26,FALSE)</f>
        <v>O23011733012024006408122</v>
      </c>
      <c r="L2967" s="11">
        <f>+VLOOKUP(B2967,'[1]Contratos electrónicos SECOP II'!$D$1:$AZ$3653,29,FALSE)</f>
        <v>5996000</v>
      </c>
      <c r="M2967" s="13">
        <v>45538</v>
      </c>
      <c r="N2967" s="13">
        <f>+VLOOKUP(B2967,'[1]Contratos electrónicos SECOP II'!$D$1:$AZ$3653,14,FALSE)</f>
        <v>45539</v>
      </c>
      <c r="O2967" s="13">
        <f>+VLOOKUP(B2967,'[1]Contratos electrónicos SECOP II'!$D$1:$AZ$3653,15,FALSE)</f>
        <v>45596</v>
      </c>
      <c r="P2967" s="15">
        <f t="shared" si="104"/>
        <v>58</v>
      </c>
      <c r="Q2967" s="11" t="s">
        <v>874</v>
      </c>
      <c r="R2967" s="11">
        <f>+VLOOKUP(B2967,[2]Hoja2!$A$3:$C$3503,3,FALSE)</f>
        <v>5996000</v>
      </c>
      <c r="S2967" s="11">
        <f t="shared" si="105"/>
        <v>0</v>
      </c>
      <c r="T2967" s="22">
        <f t="shared" si="106"/>
        <v>100</v>
      </c>
      <c r="U2967" s="5">
        <v>0</v>
      </c>
      <c r="V2967" s="10" t="s">
        <v>9648</v>
      </c>
    </row>
    <row r="2968" spans="1:22" s="4" customFormat="1" ht="63.75" x14ac:dyDescent="0.2">
      <c r="A2968" s="5" t="s">
        <v>8650</v>
      </c>
      <c r="B2968" s="5" t="s">
        <v>8650</v>
      </c>
      <c r="C2968" s="5" t="str">
        <f>+VLOOKUP(B2968,[2]Hoja1!$H$1:$I$5207,2,FALSE)</f>
        <v>CONTRATO DE PRESTACION DE SERVICIOS DE APOYO A LA GESTION</v>
      </c>
      <c r="D2968" s="6" t="str">
        <f>+VLOOKUP(B2968,'[1]Contratistas-REP legal'!$C$1:$Z$3995,3,FALSE)</f>
        <v>DIANA ELIZABETH VIANCHA BERDUGO</v>
      </c>
      <c r="E2968" s="6">
        <f>+VLOOKUP(B2968,'[1]Contratistas-REP legal'!$C$1:$Z$3995,5,FALSE)</f>
        <v>52540363</v>
      </c>
      <c r="F2968" s="7" t="s">
        <v>829</v>
      </c>
      <c r="G2968" s="8">
        <f>+VLOOKUP(B2968,'[1]Contratistas-REP legal'!$C$1:$Z$3995,17,FALSE)</f>
        <v>0</v>
      </c>
      <c r="H2968" s="9" t="str">
        <f>+VLOOKUP(B2968,'[1]Contratos electrónicos SECOP II'!$D$1:$AZ$3653,33,FALSE)</f>
        <v>Prestar servicios de apoyo a la gestión a la Subdirección de las Artes en el diseño,
 implementación y evaluación de las acciones y/o estrategias necesarias para el
 fortalecimiento, visibilización y reconocimiento de las practicas artísticas del
 campesinado de Bogotá, en el marco del Plan Distrital de Desarrollo: "Bogotá camina
 segura 2024-2027"</v>
      </c>
      <c r="I2968" s="5" t="str">
        <f>+VLOOKUP(B2968,'[1]Contratos electrónicos SECOP II'!$D$1:$AZ$3653,23,FALSE)</f>
        <v>Inversión</v>
      </c>
      <c r="J2968" s="5"/>
      <c r="K2968" s="5" t="str">
        <f>+VLOOKUP(B2968,'[1]Contratos electrónicos SECOP II'!$D$1:$AZ$3653,26,FALSE)</f>
        <v>O23011733012024018205053</v>
      </c>
      <c r="L2968" s="11">
        <f>+VLOOKUP(B2968,'[1]Contratos electrónicos SECOP II'!$D$1:$AZ$3653,29,FALSE)</f>
        <v>24725528</v>
      </c>
      <c r="M2968" s="13">
        <v>45538</v>
      </c>
      <c r="N2968" s="13">
        <f>+VLOOKUP(B2968,'[1]Contratos electrónicos SECOP II'!$D$1:$AZ$3653,14,FALSE)</f>
        <v>45545</v>
      </c>
      <c r="O2968" s="13">
        <f>+VLOOKUP(B2968,'[1]Contratos electrónicos SECOP II'!$D$1:$AZ$3653,15,FALSE)</f>
        <v>45656</v>
      </c>
      <c r="P2968" s="15">
        <f t="shared" si="104"/>
        <v>112</v>
      </c>
      <c r="Q2968" s="11" t="s">
        <v>874</v>
      </c>
      <c r="R2968" s="11">
        <f>+VLOOKUP(B2968,[2]Hoja2!$A$3:$C$3503,3,FALSE)</f>
        <v>18839758</v>
      </c>
      <c r="S2968" s="11">
        <f t="shared" si="105"/>
        <v>5885770</v>
      </c>
      <c r="T2968" s="22">
        <f t="shared" si="106"/>
        <v>76.19557406418177</v>
      </c>
      <c r="U2968" s="5">
        <v>0</v>
      </c>
      <c r="V2968" s="10" t="s">
        <v>9649</v>
      </c>
    </row>
    <row r="2969" spans="1:22" s="4" customFormat="1" ht="51" x14ac:dyDescent="0.2">
      <c r="A2969" s="5" t="s">
        <v>8651</v>
      </c>
      <c r="B2969" s="5" t="s">
        <v>8651</v>
      </c>
      <c r="C2969" s="5" t="str">
        <f>+VLOOKUP(B2969,[2]Hoja1!$H$1:$I$5207,2,FALSE)</f>
        <v>CONTRATO DE PRESTACION DE SERVICIOS PROFESIONALES</v>
      </c>
      <c r="D2969" s="6" t="str">
        <f>+VLOOKUP(B2969,'[1]Contratistas-REP legal'!$C$1:$Z$3995,3,FALSE)</f>
        <v>JULIETH NATALIA RODRIGUEZ TOVAR</v>
      </c>
      <c r="E2969" s="6">
        <f>+VLOOKUP(B2969,'[1]Contratistas-REP legal'!$C$1:$Z$3995,5,FALSE)</f>
        <v>1018482231</v>
      </c>
      <c r="F2969" s="7" t="s">
        <v>829</v>
      </c>
      <c r="G2969" s="8">
        <f>+VLOOKUP(B2969,'[1]Contratistas-REP legal'!$C$1:$Z$3995,17,FALSE)</f>
        <v>0</v>
      </c>
      <c r="H2969" s="9" t="str">
        <f>+VLOOKUP(B2969,'[1]Contratos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2969" s="5" t="str">
        <f>+VLOOKUP(B2969,'[1]Contratos electrónicos SECOP II'!$D$1:$AZ$3653,23,FALSE)</f>
        <v>Inversión</v>
      </c>
      <c r="J2969" s="5"/>
      <c r="K2969" s="5" t="str">
        <f>+VLOOKUP(B2969,'[1]Contratos electrónicos SECOP II'!$D$1:$AZ$3653,26,FALSE)</f>
        <v>O23011733012024008608126</v>
      </c>
      <c r="L2969" s="11">
        <f>+VLOOKUP(B2969,'[1]Contratos electrónicos SECOP II'!$D$1:$AZ$3653,29,FALSE)</f>
        <v>10796940</v>
      </c>
      <c r="M2969" s="13">
        <v>45538</v>
      </c>
      <c r="N2969" s="13">
        <f>+VLOOKUP(B2969,'[1]Contratos electrónicos SECOP II'!$D$1:$AZ$3653,14,FALSE)</f>
        <v>45539</v>
      </c>
      <c r="O2969" s="13">
        <f>+VLOOKUP(B2969,'[1]Contratos electrónicos SECOP II'!$D$1:$AZ$3653,15,FALSE)</f>
        <v>45626</v>
      </c>
      <c r="P2969" s="15">
        <f t="shared" si="104"/>
        <v>88</v>
      </c>
      <c r="Q2969" s="11" t="s">
        <v>874</v>
      </c>
      <c r="R2969" s="11">
        <f>+VLOOKUP(B2969,[2]Hoja2!$A$3:$C$3503,3,FALSE)</f>
        <v>10796940</v>
      </c>
      <c r="S2969" s="11">
        <f t="shared" si="105"/>
        <v>0</v>
      </c>
      <c r="T2969" s="22">
        <f t="shared" si="106"/>
        <v>100</v>
      </c>
      <c r="U2969" s="5">
        <v>0</v>
      </c>
      <c r="V2969" s="10" t="s">
        <v>9650</v>
      </c>
    </row>
    <row r="2970" spans="1:22" s="4" customFormat="1" ht="63.75" x14ac:dyDescent="0.2">
      <c r="A2970" s="5" t="s">
        <v>8652</v>
      </c>
      <c r="B2970" s="5" t="s">
        <v>8652</v>
      </c>
      <c r="C2970" s="5" t="str">
        <f>+VLOOKUP(B2970,[2]Hoja1!$H$1:$I$5207,2,FALSE)</f>
        <v>CONTRATO DE PRESTACION DE SERVICIOS PROFESIONALES</v>
      </c>
      <c r="D2970" s="6" t="str">
        <f>+VLOOKUP(B2970,'[1]Contratistas-REP legal'!$C$1:$Z$3995,3,FALSE)</f>
        <v>ANA CATALINA NARANJO ARCILA</v>
      </c>
      <c r="E2970" s="6">
        <f>+VLOOKUP(B2970,'[1]Contratistas-REP legal'!$C$1:$Z$3995,5,FALSE)</f>
        <v>52897837</v>
      </c>
      <c r="F2970" s="7" t="s">
        <v>829</v>
      </c>
      <c r="G2970" s="8">
        <f>+VLOOKUP(B2970,'[1]Contratistas-REP legal'!$C$1:$Z$3995,17,FALSE)</f>
        <v>0</v>
      </c>
      <c r="H2970" s="9" t="str">
        <f>+VLOOKUP(B2970,'[1]Contratos electrónicos SECOP II'!$D$1:$AZ$3653,33,FALSE)</f>
        <v>Prestar servicios profesionales al Idartes - Subdirección de las Artes, en el
 acompañamiento y seguimiento administrativo y misional de los procesos a
 desarrollarse con población víctima, y niños y niñas así como en el trabajo territorial e
 interinstitucional necesario para la implementación del Plan Distrital de Desarrollo:
 "Bogotá camina segura 2024-2027"</v>
      </c>
      <c r="I2970" s="5" t="str">
        <f>+VLOOKUP(B2970,'[1]Contratos electrónicos SECOP II'!$D$1:$AZ$3653,23,FALSE)</f>
        <v>Inversión</v>
      </c>
      <c r="J2970" s="5"/>
      <c r="K2970" s="5" t="str">
        <f>+VLOOKUP(B2970,'[1]Contratos electrónicos SECOP II'!$D$1:$AZ$3653,26,FALSE)</f>
        <v>O23011733012024018205053</v>
      </c>
      <c r="L2970" s="11">
        <f>+VLOOKUP(B2970,'[1]Contratos electrónicos SECOP II'!$D$1:$AZ$3653,29,FALSE)</f>
        <v>22400000</v>
      </c>
      <c r="M2970" s="13">
        <v>45538</v>
      </c>
      <c r="N2970" s="13">
        <f>+VLOOKUP(B2970,'[1]Contratos electrónicos SECOP II'!$D$1:$AZ$3653,14,FALSE)</f>
        <v>45545</v>
      </c>
      <c r="O2970" s="13">
        <f>+VLOOKUP(B2970,'[1]Contratos electrónicos SECOP II'!$D$1:$AZ$3653,15,FALSE)</f>
        <v>45657</v>
      </c>
      <c r="P2970" s="15">
        <f t="shared" si="104"/>
        <v>113</v>
      </c>
      <c r="Q2970" s="11" t="s">
        <v>874</v>
      </c>
      <c r="R2970" s="11">
        <f>+VLOOKUP(B2970,[2]Hoja2!$A$3:$C$3503,3,FALSE)</f>
        <v>18709677</v>
      </c>
      <c r="S2970" s="11">
        <f t="shared" si="105"/>
        <v>3690323</v>
      </c>
      <c r="T2970" s="22">
        <f t="shared" si="106"/>
        <v>83.525343750000005</v>
      </c>
      <c r="U2970" s="5">
        <v>0</v>
      </c>
      <c r="V2970" s="10" t="s">
        <v>9651</v>
      </c>
    </row>
    <row r="2971" spans="1:22" s="4" customFormat="1" ht="51" x14ac:dyDescent="0.2">
      <c r="A2971" s="5" t="s">
        <v>8653</v>
      </c>
      <c r="B2971" s="5" t="s">
        <v>8653</v>
      </c>
      <c r="C2971" s="5" t="str">
        <f>+VLOOKUP(B2971,[2]Hoja1!$H$1:$I$5207,2,FALSE)</f>
        <v>CONTRATO DE PRESTACION DE SERVICIOS PROFESIONALES</v>
      </c>
      <c r="D2971" s="6" t="str">
        <f>+VLOOKUP(B2971,'[1]Contratistas-REP legal'!$C$1:$Z$3995,3,FALSE)</f>
        <v>CATALINA PEREZ CALDERON</v>
      </c>
      <c r="E2971" s="6">
        <f>+VLOOKUP(B2971,'[1]Contratistas-REP legal'!$C$1:$Z$3995,5,FALSE)</f>
        <v>1032398123</v>
      </c>
      <c r="F2971" s="7" t="s">
        <v>829</v>
      </c>
      <c r="G2971" s="8">
        <f>+VLOOKUP(B2971,'[1]Contratistas-REP legal'!$C$1:$Z$3995,17,FALSE)</f>
        <v>0</v>
      </c>
      <c r="H2971" s="9" t="str">
        <f>+VLOOKUP(B2971,'[1]Contratos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71" s="5" t="str">
        <f>+VLOOKUP(B2971,'[1]Contratos electrónicos SECOP II'!$D$1:$AZ$3653,23,FALSE)</f>
        <v>Inversión</v>
      </c>
      <c r="J2971" s="5"/>
      <c r="K2971" s="5" t="str">
        <f>+VLOOKUP(B2971,'[1]Contratos electrónicos SECOP II'!$D$1:$AZ$3653,26,FALSE)</f>
        <v>O23011733012024008608126</v>
      </c>
      <c r="L2971" s="11">
        <f>+VLOOKUP(B2971,'[1]Contratos electrónicos SECOP II'!$D$1:$AZ$3653,29,FALSE)</f>
        <v>8997450</v>
      </c>
      <c r="M2971" s="13">
        <v>45539</v>
      </c>
      <c r="N2971" s="13">
        <f>+VLOOKUP(B2971,'[1]Contratos electrónicos SECOP II'!$D$1:$AZ$3653,14,FALSE)</f>
        <v>45544</v>
      </c>
      <c r="O2971" s="13">
        <f>+VLOOKUP(B2971,'[1]Contratos electrónicos SECOP II'!$D$1:$AZ$3653,15,FALSE)</f>
        <v>45611</v>
      </c>
      <c r="P2971" s="15">
        <f t="shared" si="104"/>
        <v>68</v>
      </c>
      <c r="Q2971" s="11" t="s">
        <v>874</v>
      </c>
      <c r="R2971" s="11">
        <f>+VLOOKUP(B2971,[2]Hoja2!$A$3:$C$3503,3,FALSE)</f>
        <v>8997450</v>
      </c>
      <c r="S2971" s="11">
        <f t="shared" si="105"/>
        <v>0</v>
      </c>
      <c r="T2971" s="22">
        <f t="shared" si="106"/>
        <v>100</v>
      </c>
      <c r="U2971" s="5">
        <v>0</v>
      </c>
      <c r="V2971" s="10" t="s">
        <v>9652</v>
      </c>
    </row>
    <row r="2972" spans="1:22" s="4" customFormat="1" ht="51" x14ac:dyDescent="0.2">
      <c r="A2972" s="5" t="s">
        <v>8654</v>
      </c>
      <c r="B2972" s="5" t="s">
        <v>8654</v>
      </c>
      <c r="C2972" s="5" t="str">
        <f>+VLOOKUP(B2972,[2]Hoja1!$H$1:$I$5207,2,FALSE)</f>
        <v>CONTRATO DE PRESTACION DE SERVICIOS DE APOYO A LA GESTION</v>
      </c>
      <c r="D2972" s="6" t="str">
        <f>+VLOOKUP(B2972,'[1]Contratistas-REP legal'!$C$1:$Z$3995,3,FALSE)</f>
        <v>DUYERLYS TORRES VASQUEZ</v>
      </c>
      <c r="E2972" s="6">
        <f>+VLOOKUP(B2972,'[1]Contratistas-REP legal'!$C$1:$Z$3995,5,FALSE)</f>
        <v>24584196</v>
      </c>
      <c r="F2972" s="7" t="s">
        <v>829</v>
      </c>
      <c r="G2972" s="8">
        <f>+VLOOKUP(B2972,'[1]Contratistas-REP legal'!$C$1:$Z$3995,17,FALSE)</f>
        <v>0</v>
      </c>
      <c r="H2972" s="9" t="str">
        <f>+VLOOKUP(B2972,'[1]Contratos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72" s="5" t="str">
        <f>+VLOOKUP(B2972,'[1]Contratos electrónicos SECOP II'!$D$1:$AZ$3653,23,FALSE)</f>
        <v>Inversión</v>
      </c>
      <c r="J2972" s="5"/>
      <c r="K2972" s="5" t="str">
        <f>+VLOOKUP(B2972,'[1]Contratos electrónicos SECOP II'!$D$1:$AZ$3653,26,FALSE)</f>
        <v>O23011733012024008608051</v>
      </c>
      <c r="L2972" s="11">
        <f>+VLOOKUP(B2972,'[1]Contratos electrónicos SECOP II'!$D$1:$AZ$3653,29,FALSE)</f>
        <v>12356498</v>
      </c>
      <c r="M2972" s="13">
        <v>45539</v>
      </c>
      <c r="N2972" s="13">
        <f>+VLOOKUP(B2972,'[1]Contratos electrónicos SECOP II'!$D$1:$AZ$3653,14,FALSE)</f>
        <v>45544</v>
      </c>
      <c r="O2972" s="13">
        <f>+VLOOKUP(B2972,'[1]Contratos electrónicos SECOP II'!$D$1:$AZ$3653,15,FALSE)</f>
        <v>45639</v>
      </c>
      <c r="P2972" s="15">
        <f t="shared" si="104"/>
        <v>96</v>
      </c>
      <c r="Q2972" s="11" t="s">
        <v>874</v>
      </c>
      <c r="R2972" s="11">
        <f>+VLOOKUP(B2972,[2]Hoja2!$A$3:$C$3503,3,FALSE)</f>
        <v>12356498</v>
      </c>
      <c r="S2972" s="11">
        <f t="shared" si="105"/>
        <v>0</v>
      </c>
      <c r="T2972" s="22">
        <f t="shared" si="106"/>
        <v>100</v>
      </c>
      <c r="U2972" s="5">
        <v>1</v>
      </c>
      <c r="V2972" s="10" t="s">
        <v>9653</v>
      </c>
    </row>
    <row r="2973" spans="1:22" s="4" customFormat="1" ht="51" x14ac:dyDescent="0.2">
      <c r="A2973" s="5" t="s">
        <v>8655</v>
      </c>
      <c r="B2973" s="5" t="s">
        <v>8655</v>
      </c>
      <c r="C2973" s="5" t="str">
        <f>+VLOOKUP(B2973,[2]Hoja1!$H$1:$I$5207,2,FALSE)</f>
        <v>CONTRATO DE PRESTACION DE SERVICIOS DE APOYO A LA GESTION</v>
      </c>
      <c r="D2973" s="6" t="str">
        <f>+VLOOKUP(B2973,'[1]Contratistas-REP legal'!$C$1:$Z$3995,3,FALSE)</f>
        <v>MARIO ALBERTO PARRA CORREA</v>
      </c>
      <c r="E2973" s="6">
        <f>+VLOOKUP(B2973,'[1]Contratistas-REP legal'!$C$1:$Z$3995,5,FALSE)</f>
        <v>79243507</v>
      </c>
      <c r="F2973" s="7" t="s">
        <v>829</v>
      </c>
      <c r="G2973" s="8">
        <f>+VLOOKUP(B2973,'[1]Contratistas-REP legal'!$C$1:$Z$3995,17,FALSE)</f>
        <v>0</v>
      </c>
      <c r="H2973" s="9" t="str">
        <f>+VLOOKUP(B2973,'[1]Contratos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73" s="5" t="str">
        <f>+VLOOKUP(B2973,'[1]Contratos electrónicos SECOP II'!$D$1:$AZ$3653,23,FALSE)</f>
        <v>Inversión</v>
      </c>
      <c r="J2973" s="5"/>
      <c r="K2973" s="5" t="str">
        <f>+VLOOKUP(B2973,'[1]Contratos electrónicos SECOP II'!$D$1:$AZ$3653,26,FALSE)</f>
        <v>O23011733012024008608122</v>
      </c>
      <c r="L2973" s="11">
        <f>+VLOOKUP(B2973,'[1]Contratos electrónicos SECOP II'!$D$1:$AZ$3653,29,FALSE)</f>
        <v>8997450</v>
      </c>
      <c r="M2973" s="13">
        <v>45538</v>
      </c>
      <c r="N2973" s="13">
        <f>+VLOOKUP(B2973,'[1]Contratos electrónicos SECOP II'!$D$1:$AZ$3653,14,FALSE)</f>
        <v>45540</v>
      </c>
      <c r="O2973" s="13">
        <f>+VLOOKUP(B2973,'[1]Contratos electrónicos SECOP II'!$D$1:$AZ$3653,15,FALSE)</f>
        <v>45611</v>
      </c>
      <c r="P2973" s="15">
        <f t="shared" ref="P2973:P3036" si="107">+_xlfn.DAYS(O2973,N2973)+1</f>
        <v>72</v>
      </c>
      <c r="Q2973" s="11" t="s">
        <v>874</v>
      </c>
      <c r="R2973" s="11">
        <f>+VLOOKUP(B2973,[2]Hoja2!$A$3:$C$3503,3,FALSE)</f>
        <v>8997450</v>
      </c>
      <c r="S2973" s="11">
        <f t="shared" si="105"/>
        <v>0</v>
      </c>
      <c r="T2973" s="22">
        <f t="shared" si="106"/>
        <v>100</v>
      </c>
      <c r="U2973" s="5">
        <v>0</v>
      </c>
      <c r="V2973" s="10" t="s">
        <v>9654</v>
      </c>
    </row>
    <row r="2974" spans="1:22" s="4" customFormat="1" ht="51" x14ac:dyDescent="0.2">
      <c r="A2974" s="5" t="s">
        <v>8656</v>
      </c>
      <c r="B2974" s="5" t="s">
        <v>8656</v>
      </c>
      <c r="C2974" s="5" t="str">
        <f>+VLOOKUP(B2974,[2]Hoja1!$H$1:$I$5207,2,FALSE)</f>
        <v>CONTRATO DE PRESTACION DE SERVICIOS DE APOYO A LA GESTION</v>
      </c>
      <c r="D2974" s="6" t="str">
        <f>+VLOOKUP(B2974,'[1]Contratistas-REP legal'!$C$1:$Z$3995,3,FALSE)</f>
        <v>JUAN CARLOS ROCHA CONDE</v>
      </c>
      <c r="E2974" s="6">
        <f>+VLOOKUP(B2974,'[1]Contratistas-REP legal'!$C$1:$Z$3995,5,FALSE)</f>
        <v>79638536</v>
      </c>
      <c r="F2974" s="7" t="s">
        <v>829</v>
      </c>
      <c r="G2974" s="8">
        <f>+VLOOKUP(B2974,'[1]Contratistas-REP legal'!$C$1:$Z$3995,17,FALSE)</f>
        <v>0</v>
      </c>
      <c r="H2974" s="9" t="str">
        <f>+VLOOKUP(B2974,'[1]Contratos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74" s="5" t="str">
        <f>+VLOOKUP(B2974,'[1]Contratos electrónicos SECOP II'!$D$1:$AZ$3653,23,FALSE)</f>
        <v>Inversión</v>
      </c>
      <c r="J2974" s="5"/>
      <c r="K2974" s="5" t="str">
        <f>+VLOOKUP(B2974,'[1]Contratos electrónicos SECOP II'!$D$1:$AZ$3653,26,FALSE)</f>
        <v>O23011733012024008608051</v>
      </c>
      <c r="L2974" s="11">
        <f>+VLOOKUP(B2974,'[1]Contratos electrónicos SECOP II'!$D$1:$AZ$3653,29,FALSE)</f>
        <v>8997450</v>
      </c>
      <c r="M2974" s="13">
        <v>45538</v>
      </c>
      <c r="N2974" s="13">
        <f>+VLOOKUP(B2974,'[1]Contratos electrónicos SECOP II'!$D$1:$AZ$3653,14,FALSE)</f>
        <v>45544</v>
      </c>
      <c r="O2974" s="13">
        <f>+VLOOKUP(B2974,'[1]Contratos electrónicos SECOP II'!$D$1:$AZ$3653,15,FALSE)</f>
        <v>45611</v>
      </c>
      <c r="P2974" s="15">
        <f t="shared" si="107"/>
        <v>68</v>
      </c>
      <c r="Q2974" s="11" t="s">
        <v>874</v>
      </c>
      <c r="R2974" s="11">
        <f>+VLOOKUP(B2974,[2]Hoja2!$A$3:$C$3503,3,FALSE)</f>
        <v>8997450</v>
      </c>
      <c r="S2974" s="11">
        <f t="shared" si="105"/>
        <v>0</v>
      </c>
      <c r="T2974" s="22">
        <f t="shared" si="106"/>
        <v>100</v>
      </c>
      <c r="U2974" s="5">
        <v>0</v>
      </c>
      <c r="V2974" s="10" t="s">
        <v>9655</v>
      </c>
    </row>
    <row r="2975" spans="1:22" s="4" customFormat="1" ht="51" x14ac:dyDescent="0.2">
      <c r="A2975" s="5" t="s">
        <v>8657</v>
      </c>
      <c r="B2975" s="5" t="s">
        <v>8657</v>
      </c>
      <c r="C2975" s="5" t="str">
        <f>+VLOOKUP(B2975,[2]Hoja1!$H$1:$I$5207,2,FALSE)</f>
        <v>CONTRATO DE PRESTACION DE SERVICIOS DE APOYO A LA GESTION</v>
      </c>
      <c r="D2975" s="6" t="str">
        <f>+VLOOKUP(B2975,'[1]Contratistas-REP legal'!$C$1:$Z$3995,3,FALSE)</f>
        <v>FRANCY YANNETH VALENCIA GOMEZ</v>
      </c>
      <c r="E2975" s="6">
        <f>+VLOOKUP(B2975,'[1]Contratistas-REP legal'!$C$1:$Z$3995,5,FALSE)</f>
        <v>52305557</v>
      </c>
      <c r="F2975" s="7" t="s">
        <v>829</v>
      </c>
      <c r="G2975" s="8">
        <f>+VLOOKUP(B2975,'[1]Contratistas-REP legal'!$C$1:$Z$3995,17,FALSE)</f>
        <v>0</v>
      </c>
      <c r="H2975" s="9" t="str">
        <f>+VLOOKUP(B2975,'[1]Contratos electrónicos SECOP II'!$D$1:$AZ$3653,33,FALSE)</f>
        <v>Prestar servicios de apoyo a la gestión al IDARTES Subdirección de Formación Artística, para el desarrollo y ejecución de los procesos de formación artística, acorde con las perspectivas pedagógicas del programa Crea y de acuerdo con los requerimientos de la entidad, en el marco del convenio derivado suscrito entre el Instituto Distrital de las Artes IDARTES y la Secretaría de Educación del Distrito SED.</v>
      </c>
      <c r="I2975" s="5" t="str">
        <f>+VLOOKUP(B2975,'[1]Contratos electrónicos SECOP II'!$D$1:$AZ$3653,23,FALSE)</f>
        <v>Inversión</v>
      </c>
      <c r="J2975" s="5"/>
      <c r="K2975" s="5" t="str">
        <f>+VLOOKUP(B2975,'[1]Contratos electrónicos SECOP II'!$D$1:$AZ$3653,26,FALSE)</f>
        <v>O23011733012024008608126</v>
      </c>
      <c r="L2975" s="11">
        <f>+VLOOKUP(B2975,'[1]Contratos electrónicos SECOP II'!$D$1:$AZ$3653,29,FALSE)</f>
        <v>10796940</v>
      </c>
      <c r="M2975" s="13">
        <v>45539</v>
      </c>
      <c r="N2975" s="13">
        <f>+VLOOKUP(B2975,'[1]Contratos electrónicos SECOP II'!$D$1:$AZ$3653,14,FALSE)</f>
        <v>45540</v>
      </c>
      <c r="O2975" s="13">
        <f>+VLOOKUP(B2975,'[1]Contratos electrónicos SECOP II'!$D$1:$AZ$3653,15,FALSE)</f>
        <v>45626</v>
      </c>
      <c r="P2975" s="15">
        <f t="shared" si="107"/>
        <v>87</v>
      </c>
      <c r="Q2975" s="11" t="s">
        <v>874</v>
      </c>
      <c r="R2975" s="11">
        <f>+VLOOKUP(B2975,[2]Hoja2!$A$3:$C$3503,3,FALSE)</f>
        <v>10796940</v>
      </c>
      <c r="S2975" s="11">
        <f t="shared" si="105"/>
        <v>0</v>
      </c>
      <c r="T2975" s="22">
        <f t="shared" si="106"/>
        <v>100</v>
      </c>
      <c r="U2975" s="5">
        <v>0</v>
      </c>
      <c r="V2975" s="10" t="s">
        <v>9656</v>
      </c>
    </row>
    <row r="2976" spans="1:22" s="4" customFormat="1" ht="51" x14ac:dyDescent="0.2">
      <c r="A2976" s="5" t="s">
        <v>8658</v>
      </c>
      <c r="B2976" s="5" t="s">
        <v>8658</v>
      </c>
      <c r="C2976" s="5" t="str">
        <f>+VLOOKUP(B2976,[2]Hoja1!$H$1:$I$5207,2,FALSE)</f>
        <v>CONTRATO DE PRESTACION DE SERVICIOS PROFESIONALES</v>
      </c>
      <c r="D2976" s="6" t="str">
        <f>+VLOOKUP(B2976,'[1]Contratistas-REP legal'!$C$1:$Z$3995,3,FALSE)</f>
        <v>LORENA MICHEL INFANTE REPIZO</v>
      </c>
      <c r="E2976" s="6">
        <f>+VLOOKUP(B2976,'[1]Contratistas-REP legal'!$C$1:$Z$3995,5,FALSE)</f>
        <v>1023955368</v>
      </c>
      <c r="F2976" s="7" t="s">
        <v>829</v>
      </c>
      <c r="G2976" s="8">
        <f>+VLOOKUP(B2976,'[1]Contratistas-REP legal'!$C$1:$Z$3995,17,FALSE)</f>
        <v>0</v>
      </c>
      <c r="H2976" s="9" t="str">
        <f>+VLOOKUP(B2976,'[1]Contratos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76" s="5" t="str">
        <f>+VLOOKUP(B2976,'[1]Contratos electrónicos SECOP II'!$D$1:$AZ$3653,23,FALSE)</f>
        <v>Inversión</v>
      </c>
      <c r="J2976" s="5"/>
      <c r="K2976" s="5" t="str">
        <f>+VLOOKUP(B2976,'[1]Contratos electrónicos SECOP II'!$D$1:$AZ$3653,26,FALSE)</f>
        <v>O23011733012024008608122</v>
      </c>
      <c r="L2976" s="11">
        <f>+VLOOKUP(B2976,'[1]Contratos electrónicos SECOP II'!$D$1:$AZ$3653,29,FALSE)</f>
        <v>8997450</v>
      </c>
      <c r="M2976" s="13">
        <v>45539</v>
      </c>
      <c r="N2976" s="13">
        <f>+VLOOKUP(B2976,'[1]Contratos electrónicos SECOP II'!$D$1:$AZ$3653,14,FALSE)</f>
        <v>45540</v>
      </c>
      <c r="O2976" s="13">
        <f>+VLOOKUP(B2976,'[1]Contratos electrónicos SECOP II'!$D$1:$AZ$3653,15,FALSE)</f>
        <v>45611</v>
      </c>
      <c r="P2976" s="15">
        <f t="shared" si="107"/>
        <v>72</v>
      </c>
      <c r="Q2976" s="11" t="s">
        <v>874</v>
      </c>
      <c r="R2976" s="11">
        <f>+VLOOKUP(B2976,[2]Hoja2!$A$3:$C$3503,3,FALSE)</f>
        <v>8997450</v>
      </c>
      <c r="S2976" s="11">
        <f t="shared" si="105"/>
        <v>0</v>
      </c>
      <c r="T2976" s="22">
        <f t="shared" si="106"/>
        <v>100</v>
      </c>
      <c r="U2976" s="5">
        <v>0</v>
      </c>
      <c r="V2976" s="10" t="s">
        <v>9657</v>
      </c>
    </row>
    <row r="2977" spans="1:22" s="4" customFormat="1" ht="51" x14ac:dyDescent="0.2">
      <c r="A2977" s="5" t="s">
        <v>8659</v>
      </c>
      <c r="B2977" s="5" t="s">
        <v>8659</v>
      </c>
      <c r="C2977" s="5" t="str">
        <f>+VLOOKUP(B2977,[2]Hoja1!$H$1:$I$5207,2,FALSE)</f>
        <v>CONTRATO DE PRESTACION DE SERVICIOS PROFESIONALES</v>
      </c>
      <c r="D2977" s="6" t="str">
        <f>+VLOOKUP(B2977,'[1]Contratistas-REP legal'!$C$1:$Z$3995,3,FALSE)</f>
        <v>EDNA MILENA PAREDES ESPITIA</v>
      </c>
      <c r="E2977" s="6">
        <f>+VLOOKUP(B2977,'[1]Contratistas-REP legal'!$C$1:$Z$3995,5,FALSE)</f>
        <v>1030566272</v>
      </c>
      <c r="F2977" s="7" t="s">
        <v>829</v>
      </c>
      <c r="G2977" s="8">
        <f>+VLOOKUP(B2977,'[1]Contratistas-REP legal'!$C$1:$Z$3995,17,FALSE)</f>
        <v>0</v>
      </c>
      <c r="H2977" s="9" t="str">
        <f>+VLOOKUP(B2977,'[1]Contratos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77" s="5" t="str">
        <f>+VLOOKUP(B2977,'[1]Contratos electrónicos SECOP II'!$D$1:$AZ$3653,23,FALSE)</f>
        <v>Inversión</v>
      </c>
      <c r="J2977" s="5"/>
      <c r="K2977" s="5" t="str">
        <f>+VLOOKUP(B2977,'[1]Contratos electrónicos SECOP II'!$D$1:$AZ$3653,26,FALSE)</f>
        <v>O23011733012024008608122</v>
      </c>
      <c r="L2977" s="11">
        <f>+VLOOKUP(B2977,'[1]Contratos electrónicos SECOP II'!$D$1:$AZ$3653,29,FALSE)</f>
        <v>8997450</v>
      </c>
      <c r="M2977" s="13">
        <v>45539</v>
      </c>
      <c r="N2977" s="13">
        <f>+VLOOKUP(B2977,'[1]Contratos electrónicos SECOP II'!$D$1:$AZ$3653,14,FALSE)</f>
        <v>45541</v>
      </c>
      <c r="O2977" s="13">
        <f>+VLOOKUP(B2977,'[1]Contratos electrónicos SECOP II'!$D$1:$AZ$3653,15,FALSE)</f>
        <v>45611</v>
      </c>
      <c r="P2977" s="15">
        <f t="shared" si="107"/>
        <v>71</v>
      </c>
      <c r="Q2977" s="11" t="s">
        <v>874</v>
      </c>
      <c r="R2977" s="11">
        <f>+VLOOKUP(B2977,[2]Hoja2!$A$3:$C$3503,3,FALSE)</f>
        <v>8997450</v>
      </c>
      <c r="S2977" s="11">
        <f t="shared" si="105"/>
        <v>0</v>
      </c>
      <c r="T2977" s="22">
        <f t="shared" si="106"/>
        <v>100</v>
      </c>
      <c r="U2977" s="5">
        <v>0</v>
      </c>
      <c r="V2977" s="10" t="s">
        <v>9658</v>
      </c>
    </row>
    <row r="2978" spans="1:22" s="4" customFormat="1" ht="51" x14ac:dyDescent="0.2">
      <c r="A2978" s="5" t="s">
        <v>8660</v>
      </c>
      <c r="B2978" s="5" t="s">
        <v>8660</v>
      </c>
      <c r="C2978" s="5" t="str">
        <f>+VLOOKUP(B2978,[2]Hoja1!$H$1:$I$5207,2,FALSE)</f>
        <v>CONTRATO DE PRESTACION DE SERVICIOS PROFESIONALES</v>
      </c>
      <c r="D2978" s="6" t="str">
        <f>+VLOOKUP(B2978,'[1]Contratistas-REP legal'!$C$1:$Z$3995,3,FALSE)</f>
        <v>ANA MARIA ABRIL VERA</v>
      </c>
      <c r="E2978" s="6">
        <f>+VLOOKUP(B2978,'[1]Contratistas-REP legal'!$C$1:$Z$3995,5,FALSE)</f>
        <v>1015419976</v>
      </c>
      <c r="F2978" s="7" t="s">
        <v>829</v>
      </c>
      <c r="G2978" s="8">
        <f>+VLOOKUP(B2978,'[1]Contratistas-REP legal'!$C$1:$Z$3995,17,FALSE)</f>
        <v>0</v>
      </c>
      <c r="H2978" s="9" t="str">
        <f>+VLOOKUP(B2978,'[1]Contratos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78" s="5" t="str">
        <f>+VLOOKUP(B2978,'[1]Contratos electrónicos SECOP II'!$D$1:$AZ$3653,23,FALSE)</f>
        <v>Inversión</v>
      </c>
      <c r="J2978" s="5"/>
      <c r="K2978" s="5" t="str">
        <f>+VLOOKUP(B2978,'[1]Contratos electrónicos SECOP II'!$D$1:$AZ$3653,26,FALSE)</f>
        <v>O23011733012024006408122</v>
      </c>
      <c r="L2978" s="11">
        <f>+VLOOKUP(B2978,'[1]Contratos electrónicos SECOP II'!$D$1:$AZ$3653,29,FALSE)</f>
        <v>6800000</v>
      </c>
      <c r="M2978" s="13">
        <v>45538</v>
      </c>
      <c r="N2978" s="13">
        <f>+VLOOKUP(B2978,'[1]Contratos electrónicos SECOP II'!$D$1:$AZ$3653,14,FALSE)</f>
        <v>45540</v>
      </c>
      <c r="O2978" s="13">
        <f>+VLOOKUP(B2978,'[1]Contratos electrónicos SECOP II'!$D$1:$AZ$3653,15,FALSE)</f>
        <v>45596</v>
      </c>
      <c r="P2978" s="15">
        <f t="shared" si="107"/>
        <v>57</v>
      </c>
      <c r="Q2978" s="11" t="s">
        <v>874</v>
      </c>
      <c r="R2978" s="11">
        <f>+VLOOKUP(B2978,[2]Hoja2!$A$3:$C$3503,3,FALSE)</f>
        <v>6800000</v>
      </c>
      <c r="S2978" s="11">
        <f t="shared" si="105"/>
        <v>0</v>
      </c>
      <c r="T2978" s="22">
        <f t="shared" si="106"/>
        <v>100</v>
      </c>
      <c r="U2978" s="5">
        <v>0</v>
      </c>
      <c r="V2978" s="10" t="s">
        <v>9659</v>
      </c>
    </row>
    <row r="2979" spans="1:22" s="4" customFormat="1" ht="51" x14ac:dyDescent="0.2">
      <c r="A2979" s="5" t="s">
        <v>8661</v>
      </c>
      <c r="B2979" s="5" t="s">
        <v>8661</v>
      </c>
      <c r="C2979" s="5" t="str">
        <f>+VLOOKUP(B2979,[2]Hoja1!$H$1:$I$5207,2,FALSE)</f>
        <v>CONTRATO DE PRESTACION DE SERVICIOS PROFESIONALES</v>
      </c>
      <c r="D2979" s="6" t="str">
        <f>+VLOOKUP(B2979,'[1]Contratistas-REP legal'!$C$1:$Z$3995,3,FALSE)</f>
        <v>AMINTA MARIA PEÑARANDA MARTINEZ</v>
      </c>
      <c r="E2979" s="6">
        <f>+VLOOKUP(B2979,'[1]Contratistas-REP legal'!$C$1:$Z$3995,5,FALSE)</f>
        <v>1032446805</v>
      </c>
      <c r="F2979" s="7" t="s">
        <v>829</v>
      </c>
      <c r="G2979" s="8">
        <f>+VLOOKUP(B2979,'[1]Contratistas-REP legal'!$C$1:$Z$3995,17,FALSE)</f>
        <v>0</v>
      </c>
      <c r="H2979" s="9" t="str">
        <f>+VLOOKUP(B2979,'[1]Contratos electrónicos SECOP II'!$D$1:$AZ$3653,33,FALSE)</f>
        <v>PRESTAR SERVICIOS PROFESIONALES AL INSTITUTO DISTRITAL DE LAS ARTES- SUBDIRECCIÓN ADMINISTRATIVA Y FINANCIERA, DESARROLLANDO DE LOS PROCESOS ACTIVIDADES DE PLANEACIÓN Y EVALUACIÓN DE PROCESOS CONTRACTUALES; ASÍ COMO EL SEGUIMIENTO Y CONTROL FINANCIERO CONFORME A LOS REQUERIMIENTOS DE LA SUBDIRECCIÓN.</v>
      </c>
      <c r="I2979" s="5" t="str">
        <f>+VLOOKUP(B2979,'[1]Contratos electrónicos SECOP II'!$D$1:$AZ$3653,23,FALSE)</f>
        <v>Inversión</v>
      </c>
      <c r="J2979" s="5"/>
      <c r="K2979" s="5" t="str">
        <f>+VLOOKUP(B2979,'[1]Contratos electrónicos SECOP II'!$D$1:$AZ$3653,26,FALSE)</f>
        <v>O23011745992024008506023</v>
      </c>
      <c r="L2979" s="11">
        <f>+VLOOKUP(B2979,'[1]Contratos electrónicos SECOP II'!$D$1:$AZ$3653,29,FALSE)</f>
        <v>29066666</v>
      </c>
      <c r="M2979" s="13">
        <v>45538</v>
      </c>
      <c r="N2979" s="13">
        <f>+VLOOKUP(B2979,'[1]Contratos electrónicos SECOP II'!$D$1:$AZ$3653,14,FALSE)</f>
        <v>45539</v>
      </c>
      <c r="O2979" s="13">
        <f>+VLOOKUP(B2979,'[1]Contratos electrónicos SECOP II'!$D$1:$AZ$3653,15,FALSE)</f>
        <v>45641</v>
      </c>
      <c r="P2979" s="15">
        <f t="shared" si="107"/>
        <v>103</v>
      </c>
      <c r="Q2979" s="11" t="s">
        <v>874</v>
      </c>
      <c r="R2979" s="11">
        <f>+VLOOKUP(B2979,[2]Hoja2!$A$3:$C$3503,3,FALSE)</f>
        <v>13066666</v>
      </c>
      <c r="S2979" s="11">
        <f t="shared" si="105"/>
        <v>16000000</v>
      </c>
      <c r="T2979" s="22">
        <f t="shared" si="106"/>
        <v>44.954127177846956</v>
      </c>
      <c r="U2979" s="5">
        <v>1</v>
      </c>
      <c r="V2979" s="10" t="s">
        <v>9660</v>
      </c>
    </row>
    <row r="2980" spans="1:22" s="4" customFormat="1" ht="51" x14ac:dyDescent="0.2">
      <c r="A2980" s="5" t="s">
        <v>8662</v>
      </c>
      <c r="B2980" s="5" t="s">
        <v>8662</v>
      </c>
      <c r="C2980" s="5" t="str">
        <f>+VLOOKUP(B2980,[2]Hoja1!$H$1:$I$5207,2,FALSE)</f>
        <v>CONTRATO DE PRESTACION DE SERVICIOS DE APOYO A LA GESTION</v>
      </c>
      <c r="D2980" s="6" t="str">
        <f>+VLOOKUP(B2980,'[1]Contratistas-REP legal'!$C$1:$Z$3995,3,FALSE)</f>
        <v>SHIRLEY NATALIA MONROY CASTAÑEDA</v>
      </c>
      <c r="E2980" s="6">
        <f>+VLOOKUP(B2980,'[1]Contratistas-REP legal'!$C$1:$Z$3995,5,FALSE)</f>
        <v>1026265190</v>
      </c>
      <c r="F2980" s="7" t="s">
        <v>829</v>
      </c>
      <c r="G2980" s="8">
        <f>+VLOOKUP(B2980,'[1]Contratistas-REP legal'!$C$1:$Z$3995,17,FALSE)</f>
        <v>0</v>
      </c>
      <c r="H2980" s="9" t="str">
        <f>+VLOOKUP(B2980,'[1]Contratos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80" s="5" t="str">
        <f>+VLOOKUP(B2980,'[1]Contratos electrónicos SECOP II'!$D$1:$AZ$3653,23,FALSE)</f>
        <v>Inversión</v>
      </c>
      <c r="J2980" s="5"/>
      <c r="K2980" s="5" t="str">
        <f>+VLOOKUP(B2980,'[1]Contratos electrónicos SECOP II'!$D$1:$AZ$3653,26,FALSE)</f>
        <v>O23011733012024008608126</v>
      </c>
      <c r="L2980" s="11">
        <f>+VLOOKUP(B2980,'[1]Contratos electrónicos SECOP II'!$D$1:$AZ$3653,29,FALSE)</f>
        <v>8997450</v>
      </c>
      <c r="M2980" s="13">
        <v>45539</v>
      </c>
      <c r="N2980" s="13">
        <f>+VLOOKUP(B2980,'[1]Contratos electrónicos SECOP II'!$D$1:$AZ$3653,14,FALSE)</f>
        <v>45540</v>
      </c>
      <c r="O2980" s="13">
        <f>+VLOOKUP(B2980,'[1]Contratos electrónicos SECOP II'!$D$1:$AZ$3653,15,FALSE)</f>
        <v>45611</v>
      </c>
      <c r="P2980" s="15">
        <f t="shared" si="107"/>
        <v>72</v>
      </c>
      <c r="Q2980" s="11" t="s">
        <v>874</v>
      </c>
      <c r="R2980" s="11">
        <f>+VLOOKUP(B2980,[2]Hoja2!$A$3:$C$3503,3,FALSE)</f>
        <v>8997450</v>
      </c>
      <c r="S2980" s="11">
        <f t="shared" si="105"/>
        <v>0</v>
      </c>
      <c r="T2980" s="22">
        <f t="shared" si="106"/>
        <v>100</v>
      </c>
      <c r="U2980" s="5">
        <v>0</v>
      </c>
      <c r="V2980" s="10" t="s">
        <v>9661</v>
      </c>
    </row>
    <row r="2981" spans="1:22" s="4" customFormat="1" ht="51" x14ac:dyDescent="0.2">
      <c r="A2981" s="5" t="s">
        <v>8663</v>
      </c>
      <c r="B2981" s="5" t="s">
        <v>8663</v>
      </c>
      <c r="C2981" s="5" t="str">
        <f>+VLOOKUP(B2981,[2]Hoja1!$H$1:$I$5207,2,FALSE)</f>
        <v>CONTRATO DE PRESTACION DE SERVICIOS PROFESIONALES</v>
      </c>
      <c r="D2981" s="6" t="str">
        <f>+VLOOKUP(B2981,'[1]Contratistas-REP legal'!$C$1:$Z$3995,3,FALSE)</f>
        <v>WILLIAM LEONARDO SIMARRA NIETO</v>
      </c>
      <c r="E2981" s="6">
        <f>+VLOOKUP(B2981,'[1]Contratistas-REP legal'!$C$1:$Z$3995,5,FALSE)</f>
        <v>1014215278</v>
      </c>
      <c r="F2981" s="7" t="s">
        <v>829</v>
      </c>
      <c r="G2981" s="8">
        <f>+VLOOKUP(B2981,'[1]Contratistas-REP legal'!$C$1:$Z$3995,17,FALSE)</f>
        <v>0</v>
      </c>
      <c r="H2981" s="9" t="str">
        <f>+VLOOKUP(B2981,'[1]Contratos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81" s="5" t="str">
        <f>+VLOOKUP(B2981,'[1]Contratos electrónicos SECOP II'!$D$1:$AZ$3653,23,FALSE)</f>
        <v>Inversión</v>
      </c>
      <c r="J2981" s="5"/>
      <c r="K2981" s="5" t="str">
        <f>+VLOOKUP(B2981,'[1]Contratos electrónicos SECOP II'!$D$1:$AZ$3653,26,FALSE)</f>
        <v>O23011733012024008608122</v>
      </c>
      <c r="L2981" s="11">
        <f>+VLOOKUP(B2981,'[1]Contratos electrónicos SECOP II'!$D$1:$AZ$3653,29,FALSE)</f>
        <v>8997450</v>
      </c>
      <c r="M2981" s="13">
        <v>45540</v>
      </c>
      <c r="N2981" s="13">
        <f>+VLOOKUP(B2981,'[1]Contratos electrónicos SECOP II'!$D$1:$AZ$3653,14,FALSE)</f>
        <v>45541</v>
      </c>
      <c r="O2981" s="13">
        <f>+VLOOKUP(B2981,'[1]Contratos electrónicos SECOP II'!$D$1:$AZ$3653,15,FALSE)</f>
        <v>45611</v>
      </c>
      <c r="P2981" s="15">
        <f t="shared" si="107"/>
        <v>71</v>
      </c>
      <c r="Q2981" s="11" t="s">
        <v>874</v>
      </c>
      <c r="R2981" s="11">
        <f>+VLOOKUP(B2981,[2]Hoja2!$A$3:$C$3503,3,FALSE)</f>
        <v>8997450</v>
      </c>
      <c r="S2981" s="11">
        <f t="shared" si="105"/>
        <v>0</v>
      </c>
      <c r="T2981" s="22">
        <f t="shared" si="106"/>
        <v>100</v>
      </c>
      <c r="U2981" s="5">
        <v>0</v>
      </c>
      <c r="V2981" s="10" t="s">
        <v>9662</v>
      </c>
    </row>
    <row r="2982" spans="1:22" s="4" customFormat="1" ht="51" x14ac:dyDescent="0.2">
      <c r="A2982" s="5" t="s">
        <v>8664</v>
      </c>
      <c r="B2982" s="5" t="s">
        <v>8664</v>
      </c>
      <c r="C2982" s="5" t="str">
        <f>+VLOOKUP(B2982,[2]Hoja1!$H$1:$I$5207,2,FALSE)</f>
        <v>CONTRATO DE PRESTACION DE SERVICIOS DE APOYO A LA GESTION</v>
      </c>
      <c r="D2982" s="6" t="str">
        <f>+VLOOKUP(B2982,'[1]Contratistas-REP legal'!$C$1:$Z$3995,3,FALSE)</f>
        <v>MIGUEL ALEXANDER CASTIBLANCO ROPERO</v>
      </c>
      <c r="E2982" s="6">
        <f>+VLOOKUP(B2982,'[1]Contratistas-REP legal'!$C$1:$Z$3995,5,FALSE)</f>
        <v>79954299</v>
      </c>
      <c r="F2982" s="7" t="s">
        <v>829</v>
      </c>
      <c r="G2982" s="8">
        <f>+VLOOKUP(B2982,'[1]Contratistas-REP legal'!$C$1:$Z$3995,17,FALSE)</f>
        <v>0</v>
      </c>
      <c r="H2982" s="9" t="str">
        <f>+VLOOKUP(B2982,'[1]Contratos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2982" s="5" t="str">
        <f>+VLOOKUP(B2982,'[1]Contratos electrónicos SECOP II'!$D$1:$AZ$3653,23,FALSE)</f>
        <v>Inversión</v>
      </c>
      <c r="J2982" s="5"/>
      <c r="K2982" s="5" t="str">
        <f>+VLOOKUP(B2982,'[1]Contratos electrónicos SECOP II'!$D$1:$AZ$3653,26,FALSE)</f>
        <v>O23011733012024008608126</v>
      </c>
      <c r="L2982" s="11">
        <f>+VLOOKUP(B2982,'[1]Contratos electrónicos SECOP II'!$D$1:$AZ$3653,29,FALSE)</f>
        <v>8997450</v>
      </c>
      <c r="M2982" s="13">
        <v>45540</v>
      </c>
      <c r="N2982" s="13">
        <f>+VLOOKUP(B2982,'[1]Contratos electrónicos SECOP II'!$D$1:$AZ$3653,14,FALSE)</f>
        <v>45546</v>
      </c>
      <c r="O2982" s="13">
        <f>+VLOOKUP(B2982,'[1]Contratos electrónicos SECOP II'!$D$1:$AZ$3653,15,FALSE)</f>
        <v>45611</v>
      </c>
      <c r="P2982" s="15">
        <f t="shared" si="107"/>
        <v>66</v>
      </c>
      <c r="Q2982" s="11" t="s">
        <v>874</v>
      </c>
      <c r="R2982" s="11">
        <f>+VLOOKUP(B2982,[2]Hoja2!$A$3:$C$3503,3,FALSE)</f>
        <v>8997450</v>
      </c>
      <c r="S2982" s="11">
        <f t="shared" si="105"/>
        <v>0</v>
      </c>
      <c r="T2982" s="22">
        <f t="shared" si="106"/>
        <v>100</v>
      </c>
      <c r="U2982" s="5">
        <v>0</v>
      </c>
      <c r="V2982" s="10" t="s">
        <v>9663</v>
      </c>
    </row>
    <row r="2983" spans="1:22" s="4" customFormat="1" ht="51" x14ac:dyDescent="0.2">
      <c r="A2983" s="5" t="s">
        <v>8665</v>
      </c>
      <c r="B2983" s="5" t="s">
        <v>8665</v>
      </c>
      <c r="C2983" s="5" t="str">
        <f>+VLOOKUP(B2983,[2]Hoja1!$H$1:$I$5207,2,FALSE)</f>
        <v>CONTRATO DE PRESTACION DE SERVICIOS PROFESIONALES</v>
      </c>
      <c r="D2983" s="6" t="str">
        <f>+VLOOKUP(B2983,'[1]Contratistas-REP legal'!$C$1:$Z$3995,3,FALSE)</f>
        <v>JAIRO ENRIQUE COBOS CASTAÑEDA</v>
      </c>
      <c r="E2983" s="6">
        <f>+VLOOKUP(B2983,'[1]Contratistas-REP legal'!$C$1:$Z$3995,5,FALSE)</f>
        <v>11348927</v>
      </c>
      <c r="F2983" s="7" t="s">
        <v>829</v>
      </c>
      <c r="G2983" s="8">
        <f>+VLOOKUP(B2983,'[1]Contratistas-REP legal'!$C$1:$Z$3995,17,FALSE)</f>
        <v>0</v>
      </c>
      <c r="H2983" s="9" t="str">
        <f>+VLOOKUP(B2983,'[1]Contratos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83" s="5" t="str">
        <f>+VLOOKUP(B2983,'[1]Contratos electrónicos SECOP II'!$D$1:$AZ$3653,23,FALSE)</f>
        <v>Inversión</v>
      </c>
      <c r="J2983" s="5"/>
      <c r="K2983" s="5" t="str">
        <f>+VLOOKUP(B2983,'[1]Contratos electrónicos SECOP II'!$D$1:$AZ$3653,26,FALSE)</f>
        <v>O23011733012024008608122</v>
      </c>
      <c r="L2983" s="11">
        <f>+VLOOKUP(B2983,'[1]Contratos electrónicos SECOP II'!$D$1:$AZ$3653,29,FALSE)</f>
        <v>8997450</v>
      </c>
      <c r="M2983" s="13">
        <v>45540</v>
      </c>
      <c r="N2983" s="13">
        <f>+VLOOKUP(B2983,'[1]Contratos electrónicos SECOP II'!$D$1:$AZ$3653,14,FALSE)</f>
        <v>45541</v>
      </c>
      <c r="O2983" s="13">
        <f>+VLOOKUP(B2983,'[1]Contratos electrónicos SECOP II'!$D$1:$AZ$3653,15,FALSE)</f>
        <v>45611</v>
      </c>
      <c r="P2983" s="15">
        <f t="shared" si="107"/>
        <v>71</v>
      </c>
      <c r="Q2983" s="11" t="s">
        <v>874</v>
      </c>
      <c r="R2983" s="11">
        <f>+VLOOKUP(B2983,[2]Hoja2!$A$3:$C$3503,3,FALSE)</f>
        <v>8997450</v>
      </c>
      <c r="S2983" s="11">
        <f t="shared" si="105"/>
        <v>0</v>
      </c>
      <c r="T2983" s="22">
        <f t="shared" si="106"/>
        <v>100</v>
      </c>
      <c r="U2983" s="5">
        <v>0</v>
      </c>
      <c r="V2983" s="10" t="s">
        <v>9664</v>
      </c>
    </row>
    <row r="2984" spans="1:22" s="4" customFormat="1" ht="51" x14ac:dyDescent="0.2">
      <c r="A2984" s="5" t="s">
        <v>8666</v>
      </c>
      <c r="B2984" s="5" t="s">
        <v>8666</v>
      </c>
      <c r="C2984" s="5" t="s">
        <v>46</v>
      </c>
      <c r="D2984" s="6" t="str">
        <f>+VLOOKUP(B2984,'[1]Contratistas-REP legal'!$C$1:$Z$3995,3,FALSE)</f>
        <v>FUNDACION CULTURAL LA PECERA</v>
      </c>
      <c r="E2984" s="6">
        <f>+VLOOKUP(B2984,'[1]Contratistas-REP legal'!$C$1:$Z$3995,5,FALSE)</f>
        <v>900990442</v>
      </c>
      <c r="F2984" s="7" t="s">
        <v>829</v>
      </c>
      <c r="G2984" s="8" t="s">
        <v>830</v>
      </c>
      <c r="H2984" s="9" t="str">
        <f>+VLOOKUP(B2984,'[1]Contratos electrónicos SECOP II'!$D$1:$AZ$3653,33,FALSE)</f>
        <v>REALIZAR LA COPRODUCCIÓN PARA DESARROLLAR EL FESTIVAL INTERNACIONAL DE CINE SOCIAL Y COMUNITARIO - SALVAJE 2024, QUE SE LLEVARÁ A CABO EN LA CINEMATECA DE BOGOTÁ.</v>
      </c>
      <c r="I2984" s="5" t="str">
        <f>+VLOOKUP(B2984,'[1]Contratos electrónicos SECOP II'!$D$1:$AZ$3653,23,FALSE)</f>
        <v>N/A</v>
      </c>
      <c r="J2984" s="5" t="s">
        <v>830</v>
      </c>
      <c r="K2984" s="5" t="str">
        <f>+VLOOKUP(B2984,'[1]Contratos electrónicos SECOP II'!$D$1:$AZ$3653,26,FALSE)</f>
        <v>N/A - Valor Cero / Coproducción</v>
      </c>
      <c r="L2984" s="11">
        <v>0</v>
      </c>
      <c r="M2984" s="13">
        <v>45540</v>
      </c>
      <c r="N2984" s="13">
        <f>+VLOOKUP(B2984,'[1]Contratos electrónicos SECOP II'!$D$1:$AZ$3653,14,FALSE)</f>
        <v>45549</v>
      </c>
      <c r="O2984" s="13">
        <f>+VLOOKUP(B2984,'[1]Contratos electrónicos SECOP II'!$D$1:$AZ$3653,15,FALSE)</f>
        <v>45556</v>
      </c>
      <c r="P2984" s="15">
        <f t="shared" si="107"/>
        <v>8</v>
      </c>
      <c r="Q2984" s="11" t="s">
        <v>874</v>
      </c>
      <c r="R2984" s="11">
        <v>0</v>
      </c>
      <c r="S2984" s="11">
        <f t="shared" si="105"/>
        <v>0</v>
      </c>
      <c r="T2984" s="22" t="s">
        <v>830</v>
      </c>
      <c r="U2984" s="5">
        <v>0</v>
      </c>
      <c r="V2984" s="10" t="s">
        <v>9665</v>
      </c>
    </row>
    <row r="2985" spans="1:22" s="4" customFormat="1" ht="51" x14ac:dyDescent="0.2">
      <c r="A2985" s="5" t="s">
        <v>8667</v>
      </c>
      <c r="B2985" s="5" t="s">
        <v>8667</v>
      </c>
      <c r="C2985" s="5" t="str">
        <f>+VLOOKUP(B2985,[2]Hoja1!$H$1:$I$5207,2,FALSE)</f>
        <v>CONTRATO DE PRESTACION DE SERVICIOS PROFESIONALES</v>
      </c>
      <c r="D2985" s="6" t="str">
        <f>+VLOOKUP(B2985,'[1]Contratistas-REP legal'!$C$1:$Z$3995,3,FALSE)</f>
        <v>DIANA MILENA PEREZ MEJIA</v>
      </c>
      <c r="E2985" s="6">
        <f>+VLOOKUP(B2985,'[1]Contratistas-REP legal'!$C$1:$Z$3995,5,FALSE)</f>
        <v>1032417429</v>
      </c>
      <c r="F2985" s="7" t="s">
        <v>829</v>
      </c>
      <c r="G2985" s="8">
        <f>+VLOOKUP(B2985,'[1]Contratistas-REP legal'!$C$1:$Z$3995,17,FALSE)</f>
        <v>0</v>
      </c>
      <c r="H2985" s="9" t="str">
        <f>+VLOOKUP(B2985,'[1]Contratos electrónicos SECOP II'!$D$1:$AZ$3653,33,FALSE)</f>
        <v>Prestar servicios profesionales al Instituto Distrital de las Artes - Idartes, en la orientación metodológica y estructuración de los laboratorios de cocreación de la Gerencia de Artes Audiovisuales, en el marco del Plan Distrital de Desarrollo: Bogotá camina segura 2024-2027</v>
      </c>
      <c r="I2985" s="5" t="str">
        <f>+VLOOKUP(B2985,'[1]Contratos electrónicos SECOP II'!$D$1:$AZ$3653,23,FALSE)</f>
        <v>Inversión</v>
      </c>
      <c r="J2985" s="5"/>
      <c r="K2985" s="5" t="str">
        <f>+VLOOKUP(B2985,'[1]Contratos electrónicos SECOP II'!$D$1:$AZ$3653,26,FALSE)</f>
        <v>O23011733012024018205053</v>
      </c>
      <c r="L2985" s="11">
        <f>+VLOOKUP(B2985,'[1]Contratos electrónicos SECOP II'!$D$1:$AZ$3653,29,FALSE)</f>
        <v>28000000</v>
      </c>
      <c r="M2985" s="13">
        <v>45539</v>
      </c>
      <c r="N2985" s="13">
        <f>+VLOOKUP(B2985,'[1]Contratos electrónicos SECOP II'!$D$1:$AZ$3653,14,FALSE)</f>
        <v>45540</v>
      </c>
      <c r="O2985" s="13">
        <f>+VLOOKUP(B2985,'[1]Contratos electrónicos SECOP II'!$D$1:$AZ$3653,15,FALSE)</f>
        <v>45657</v>
      </c>
      <c r="P2985" s="15">
        <f t="shared" si="107"/>
        <v>118</v>
      </c>
      <c r="Q2985" s="11" t="s">
        <v>874</v>
      </c>
      <c r="R2985" s="11">
        <f>+VLOOKUP(B2985,[2]Hoja2!$A$3:$C$3503,3,FALSE)</f>
        <v>21000000</v>
      </c>
      <c r="S2985" s="11">
        <f t="shared" si="105"/>
        <v>7000000</v>
      </c>
      <c r="T2985" s="22">
        <f t="shared" si="106"/>
        <v>75</v>
      </c>
      <c r="U2985" s="5">
        <v>0</v>
      </c>
      <c r="V2985" s="10" t="s">
        <v>9666</v>
      </c>
    </row>
    <row r="2986" spans="1:22" s="4" customFormat="1" ht="51" x14ac:dyDescent="0.2">
      <c r="A2986" s="5" t="s">
        <v>8668</v>
      </c>
      <c r="B2986" s="5" t="s">
        <v>8668</v>
      </c>
      <c r="C2986" s="5" t="str">
        <f>+VLOOKUP(B2986,[2]Hoja1!$H$1:$I$5207,2,FALSE)</f>
        <v>CONTRATO DE PRESTACION DE SERVICIOS PROFESIONALES</v>
      </c>
      <c r="D2986" s="6" t="str">
        <f>+VLOOKUP(B2986,'[1]Contratistas-REP legal'!$C$1:$Z$3995,3,FALSE)</f>
        <v>CINDY ESPERANZA LOZADA CAMARGO</v>
      </c>
      <c r="E2986" s="6">
        <f>+VLOOKUP(B2986,'[1]Contratistas-REP legal'!$C$1:$Z$3995,5,FALSE)</f>
        <v>1016039230</v>
      </c>
      <c r="F2986" s="7" t="s">
        <v>829</v>
      </c>
      <c r="G2986" s="8">
        <f>+VLOOKUP(B2986,'[1]Contratistas-REP legal'!$C$1:$Z$3995,17,FALSE)</f>
        <v>0</v>
      </c>
      <c r="H2986" s="9" t="str">
        <f>+VLOOKUP(B2986,'[1]Contratos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86" s="5" t="str">
        <f>+VLOOKUP(B2986,'[1]Contratos electrónicos SECOP II'!$D$1:$AZ$3653,23,FALSE)</f>
        <v>Inversión</v>
      </c>
      <c r="J2986" s="5"/>
      <c r="K2986" s="5" t="str">
        <f>+VLOOKUP(B2986,'[1]Contratos electrónicos SECOP II'!$D$1:$AZ$3653,26,FALSE)</f>
        <v>O23011733012024006408122</v>
      </c>
      <c r="L2986" s="11">
        <f>+VLOOKUP(B2986,'[1]Contratos electrónicos SECOP II'!$D$1:$AZ$3653,29,FALSE)</f>
        <v>5996000</v>
      </c>
      <c r="M2986" s="13">
        <v>45540</v>
      </c>
      <c r="N2986" s="13">
        <f>+VLOOKUP(B2986,'[1]Contratos electrónicos SECOP II'!$D$1:$AZ$3653,14,FALSE)</f>
        <v>45541</v>
      </c>
      <c r="O2986" s="13">
        <f>+VLOOKUP(B2986,'[1]Contratos electrónicos SECOP II'!$D$1:$AZ$3653,15,FALSE)</f>
        <v>45596</v>
      </c>
      <c r="P2986" s="15">
        <f t="shared" si="107"/>
        <v>56</v>
      </c>
      <c r="Q2986" s="11" t="s">
        <v>874</v>
      </c>
      <c r="R2986" s="11">
        <f>+VLOOKUP(B2986,[2]Hoja2!$A$3:$C$3503,3,FALSE)</f>
        <v>5996000</v>
      </c>
      <c r="S2986" s="11">
        <f t="shared" si="105"/>
        <v>0</v>
      </c>
      <c r="T2986" s="22">
        <f t="shared" si="106"/>
        <v>100</v>
      </c>
      <c r="U2986" s="5">
        <v>0</v>
      </c>
      <c r="V2986" s="10" t="s">
        <v>9667</v>
      </c>
    </row>
    <row r="2987" spans="1:22" s="4" customFormat="1" ht="51" x14ac:dyDescent="0.2">
      <c r="A2987" s="5" t="s">
        <v>8669</v>
      </c>
      <c r="B2987" s="5" t="s">
        <v>8669</v>
      </c>
      <c r="C2987" s="5" t="str">
        <f>+VLOOKUP(B2987,[2]Hoja1!$H$1:$I$5207,2,FALSE)</f>
        <v>CONTRATO DE PRESTACION DE SERVICIOS PROFESIONALES</v>
      </c>
      <c r="D2987" s="6" t="str">
        <f>+VLOOKUP(B2987,'[1]Contratistas-REP legal'!$C$1:$Z$3995,3,FALSE)</f>
        <v>MARIA JOSE TAFUR SERRANO</v>
      </c>
      <c r="E2987" s="6">
        <f>+VLOOKUP(B2987,'[1]Contratistas-REP legal'!$C$1:$Z$3995,5,FALSE)</f>
        <v>1020778072</v>
      </c>
      <c r="F2987" s="7" t="s">
        <v>829</v>
      </c>
      <c r="G2987" s="8">
        <f>+VLOOKUP(B2987,'[1]Contratistas-REP legal'!$C$1:$Z$3995,17,FALSE)</f>
        <v>0</v>
      </c>
      <c r="H2987" s="9" t="str">
        <f>+VLOOKUP(B2987,'[1]Contratos electrónicos SECOP II'!$D$1:$AZ$3653,33,FALSE)</f>
        <v>Prestar servicios profesionales al Idartes- Subdirección de Formación Artística en
  actividades relacionadas con los procesos de creación y mediación de contenidos
  digitales en el marco de las articulaciones generadas por el Programa Nidos.</v>
      </c>
      <c r="I2987" s="5" t="str">
        <f>+VLOOKUP(B2987,'[1]Contratos electrónicos SECOP II'!$D$1:$AZ$3653,23,FALSE)</f>
        <v>Inversión</v>
      </c>
      <c r="J2987" s="5"/>
      <c r="K2987" s="5" t="str">
        <f>+VLOOKUP(B2987,'[1]Contratos electrónicos SECOP II'!$D$1:$AZ$3653,26,FALSE)</f>
        <v>O23011733012024006408122</v>
      </c>
      <c r="L2987" s="11">
        <f>+VLOOKUP(B2987,'[1]Contratos electrónicos SECOP II'!$D$1:$AZ$3653,29,FALSE)</f>
        <v>5996000</v>
      </c>
      <c r="M2987" s="13">
        <v>45540</v>
      </c>
      <c r="N2987" s="13">
        <f>+VLOOKUP(B2987,'[1]Contratos electrónicos SECOP II'!$D$1:$AZ$3653,14,FALSE)</f>
        <v>45541</v>
      </c>
      <c r="O2987" s="13">
        <f>+VLOOKUP(B2987,'[1]Contratos electrónicos SECOP II'!$D$1:$AZ$3653,15,FALSE)</f>
        <v>45596</v>
      </c>
      <c r="P2987" s="15">
        <f t="shared" si="107"/>
        <v>56</v>
      </c>
      <c r="Q2987" s="11" t="s">
        <v>874</v>
      </c>
      <c r="R2987" s="11">
        <f>+VLOOKUP(B2987,[2]Hoja2!$A$3:$C$3503,3,FALSE)</f>
        <v>5996000</v>
      </c>
      <c r="S2987" s="11">
        <f t="shared" si="105"/>
        <v>0</v>
      </c>
      <c r="T2987" s="22">
        <f t="shared" si="106"/>
        <v>100</v>
      </c>
      <c r="U2987" s="5">
        <v>0</v>
      </c>
      <c r="V2987" s="10" t="s">
        <v>9668</v>
      </c>
    </row>
    <row r="2988" spans="1:22" s="4" customFormat="1" ht="51" x14ac:dyDescent="0.2">
      <c r="A2988" s="5" t="s">
        <v>8670</v>
      </c>
      <c r="B2988" s="5" t="s">
        <v>8670</v>
      </c>
      <c r="C2988" s="5" t="str">
        <f>+VLOOKUP(B2988,[2]Hoja1!$H$1:$I$5207,2,FALSE)</f>
        <v>CONTRATO DE PRESTACION DE SERVICIOS PROFESIONALES</v>
      </c>
      <c r="D2988" s="6" t="str">
        <f>+VLOOKUP(B2988,'[1]Contratistas-REP legal'!$C$1:$Z$3995,3,FALSE)</f>
        <v>ALBA LUCIA GALLO RODRIGUEZ</v>
      </c>
      <c r="E2988" s="6">
        <f>+VLOOKUP(B2988,'[1]Contratistas-REP legal'!$C$1:$Z$3995,5,FALSE)</f>
        <v>1013595601</v>
      </c>
      <c r="F2988" s="7" t="s">
        <v>829</v>
      </c>
      <c r="G2988" s="8">
        <f>+VLOOKUP(B2988,'[1]Contratistas-REP legal'!$C$1:$Z$3995,17,FALSE)</f>
        <v>0</v>
      </c>
      <c r="H2988" s="9" t="str">
        <f>+VLOOKUP(B2988,'[1]Contratos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2988" s="5" t="str">
        <f>+VLOOKUP(B2988,'[1]Contratos electrónicos SECOP II'!$D$1:$AZ$3653,23,FALSE)</f>
        <v>Inversión</v>
      </c>
      <c r="J2988" s="5"/>
      <c r="K2988" s="5" t="str">
        <f>+VLOOKUP(B2988,'[1]Contratos electrónicos SECOP II'!$D$1:$AZ$3653,26,FALSE)</f>
        <v>O23011733012024006408122</v>
      </c>
      <c r="L2988" s="11">
        <f>+VLOOKUP(B2988,'[1]Contratos electrónicos SECOP II'!$D$1:$AZ$3653,29,FALSE)</f>
        <v>6800000</v>
      </c>
      <c r="M2988" s="13">
        <v>45540</v>
      </c>
      <c r="N2988" s="13">
        <f>+VLOOKUP(B2988,'[1]Contratos electrónicos SECOP II'!$D$1:$AZ$3653,14,FALSE)</f>
        <v>45542</v>
      </c>
      <c r="O2988" s="13">
        <f>+VLOOKUP(B2988,'[1]Contratos electrónicos SECOP II'!$D$1:$AZ$3653,15,FALSE)</f>
        <v>45596</v>
      </c>
      <c r="P2988" s="15">
        <f t="shared" si="107"/>
        <v>55</v>
      </c>
      <c r="Q2988" s="11" t="s">
        <v>874</v>
      </c>
      <c r="R2988" s="11">
        <f>+VLOOKUP(B2988,[2]Hoja2!$A$3:$C$3503,3,FALSE)</f>
        <v>6800000</v>
      </c>
      <c r="S2988" s="11">
        <f t="shared" si="105"/>
        <v>0</v>
      </c>
      <c r="T2988" s="22">
        <f t="shared" si="106"/>
        <v>100</v>
      </c>
      <c r="U2988" s="5">
        <v>0</v>
      </c>
      <c r="V2988" s="10" t="s">
        <v>9669</v>
      </c>
    </row>
    <row r="2989" spans="1:22" s="4" customFormat="1" ht="51" x14ac:dyDescent="0.2">
      <c r="A2989" s="5" t="s">
        <v>8671</v>
      </c>
      <c r="B2989" s="5" t="s">
        <v>8671</v>
      </c>
      <c r="C2989" s="5" t="str">
        <f>+VLOOKUP(B2989,[2]Hoja1!$H$1:$I$5207,2,FALSE)</f>
        <v>CONTRATO DE PRESTACION DE SERVICIOS DE APOYO A LA GESTION</v>
      </c>
      <c r="D2989" s="6" t="str">
        <f>+VLOOKUP(B2989,'[1]Contratistas-REP legal'!$C$1:$Z$3995,3,FALSE)</f>
        <v>LAURA STEFANY MUÑOZ REYES</v>
      </c>
      <c r="E2989" s="6">
        <f>+VLOOKUP(B2989,'[1]Contratistas-REP legal'!$C$1:$Z$3995,5,FALSE)</f>
        <v>1032491677</v>
      </c>
      <c r="F2989" s="7" t="s">
        <v>829</v>
      </c>
      <c r="G2989" s="8">
        <f>+VLOOKUP(B2989,'[1]Contratistas-REP legal'!$C$1:$Z$3995,17,FALSE)</f>
        <v>0</v>
      </c>
      <c r="H2989" s="9" t="str">
        <f>+VLOOKUP(B2989,'[1]Contratos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2989" s="5" t="str">
        <f>+VLOOKUP(B2989,'[1]Contratos electrónicos SECOP II'!$D$1:$AZ$3653,23,FALSE)</f>
        <v>Inversión</v>
      </c>
      <c r="J2989" s="5"/>
      <c r="K2989" s="5" t="str">
        <f>+VLOOKUP(B2989,'[1]Contratos electrónicos SECOP II'!$D$1:$AZ$3653,26,FALSE)</f>
        <v>O23011733012024006408122</v>
      </c>
      <c r="L2989" s="11">
        <f>+VLOOKUP(B2989,'[1]Contratos electrónicos SECOP II'!$D$1:$AZ$3653,29,FALSE)</f>
        <v>5996000</v>
      </c>
      <c r="M2989" s="13">
        <v>45539</v>
      </c>
      <c r="N2989" s="13">
        <f>+VLOOKUP(B2989,'[1]Contratos electrónicos SECOP II'!$D$1:$AZ$3653,14,FALSE)</f>
        <v>45540</v>
      </c>
      <c r="O2989" s="13">
        <f>+VLOOKUP(B2989,'[1]Contratos electrónicos SECOP II'!$D$1:$AZ$3653,15,FALSE)</f>
        <v>45596</v>
      </c>
      <c r="P2989" s="15">
        <f t="shared" si="107"/>
        <v>57</v>
      </c>
      <c r="Q2989" s="11" t="s">
        <v>874</v>
      </c>
      <c r="R2989" s="11">
        <f>+VLOOKUP(B2989,[2]Hoja2!$A$3:$C$3503,3,FALSE)</f>
        <v>5996000</v>
      </c>
      <c r="S2989" s="11">
        <f t="shared" si="105"/>
        <v>0</v>
      </c>
      <c r="T2989" s="22">
        <f t="shared" si="106"/>
        <v>100</v>
      </c>
      <c r="U2989" s="5">
        <v>0</v>
      </c>
      <c r="V2989" s="10" t="s">
        <v>9670</v>
      </c>
    </row>
    <row r="2990" spans="1:22" s="4" customFormat="1" ht="51" x14ac:dyDescent="0.2">
      <c r="A2990" s="5" t="s">
        <v>8672</v>
      </c>
      <c r="B2990" s="5" t="s">
        <v>8672</v>
      </c>
      <c r="C2990" s="5" t="str">
        <f>+VLOOKUP(B2990,[2]Hoja1!$H$1:$I$5207,2,FALSE)</f>
        <v>CONTRATO DE PRESTACION DE SERVICIOS PROFESIONALES</v>
      </c>
      <c r="D2990" s="6" t="str">
        <f>+VLOOKUP(B2990,'[1]Contratistas-REP legal'!$C$1:$Z$3995,3,FALSE)</f>
        <v>EDWIN ANDRES GALAN AREVALO</v>
      </c>
      <c r="E2990" s="6">
        <f>+VLOOKUP(B2990,'[1]Contratistas-REP legal'!$C$1:$Z$3995,5,FALSE)</f>
        <v>80053789</v>
      </c>
      <c r="F2990" s="7" t="s">
        <v>829</v>
      </c>
      <c r="G2990" s="8">
        <f>+VLOOKUP(B2990,'[1]Contratistas-REP legal'!$C$1:$Z$3995,17,FALSE)</f>
        <v>0</v>
      </c>
      <c r="H2990" s="9" t="str">
        <f>+VLOOKUP(B2990,'[1]Contratos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90" s="5" t="str">
        <f>+VLOOKUP(B2990,'[1]Contratos electrónicos SECOP II'!$D$1:$AZ$3653,23,FALSE)</f>
        <v>Inversión</v>
      </c>
      <c r="J2990" s="5"/>
      <c r="K2990" s="5" t="str">
        <f>+VLOOKUP(B2990,'[1]Contratos electrónicos SECOP II'!$D$1:$AZ$3653,26,FALSE)</f>
        <v>O23011733012024006408122</v>
      </c>
      <c r="L2990" s="11">
        <f>+VLOOKUP(B2990,'[1]Contratos electrónicos SECOP II'!$D$1:$AZ$3653,29,FALSE)</f>
        <v>5996000</v>
      </c>
      <c r="M2990" s="13">
        <v>45540</v>
      </c>
      <c r="N2990" s="13">
        <f>+VLOOKUP(B2990,'[1]Contratos electrónicos SECOP II'!$D$1:$AZ$3653,14,FALSE)</f>
        <v>45542</v>
      </c>
      <c r="O2990" s="13">
        <f>+VLOOKUP(B2990,'[1]Contratos electrónicos SECOP II'!$D$1:$AZ$3653,15,FALSE)</f>
        <v>45596</v>
      </c>
      <c r="P2990" s="15">
        <f t="shared" si="107"/>
        <v>55</v>
      </c>
      <c r="Q2990" s="11" t="s">
        <v>874</v>
      </c>
      <c r="R2990" s="11">
        <f>+VLOOKUP(B2990,[2]Hoja2!$A$3:$C$3503,3,FALSE)</f>
        <v>5996000</v>
      </c>
      <c r="S2990" s="11">
        <f t="shared" si="105"/>
        <v>0</v>
      </c>
      <c r="T2990" s="22">
        <f t="shared" si="106"/>
        <v>100</v>
      </c>
      <c r="U2990" s="5">
        <v>0</v>
      </c>
      <c r="V2990" s="10" t="s">
        <v>9671</v>
      </c>
    </row>
    <row r="2991" spans="1:22" s="4" customFormat="1" ht="51" x14ac:dyDescent="0.2">
      <c r="A2991" s="5" t="s">
        <v>8673</v>
      </c>
      <c r="B2991" s="5" t="s">
        <v>8673</v>
      </c>
      <c r="C2991" s="5" t="str">
        <f>+VLOOKUP(B2991,[2]Hoja1!$H$1:$I$5207,2,FALSE)</f>
        <v>CONTRATO DE PRESTACION DE SERVICIOS PROFESIONALES</v>
      </c>
      <c r="D2991" s="6" t="str">
        <f>+VLOOKUP(B2991,'[1]Contratistas-REP legal'!$C$1:$Z$3995,3,FALSE)</f>
        <v>DENNYS ANGELICA MURCIA PRADA</v>
      </c>
      <c r="E2991" s="6">
        <f>+VLOOKUP(B2991,'[1]Contratistas-REP legal'!$C$1:$Z$3995,5,FALSE)</f>
        <v>1024585984</v>
      </c>
      <c r="F2991" s="7" t="s">
        <v>829</v>
      </c>
      <c r="G2991" s="8">
        <f>+VLOOKUP(B2991,'[1]Contratistas-REP legal'!$C$1:$Z$3995,17,FALSE)</f>
        <v>0</v>
      </c>
      <c r="H2991" s="9" t="str">
        <f>+VLOOKUP(B2991,'[1]Contratos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91" s="5" t="str">
        <f>+VLOOKUP(B2991,'[1]Contratos electrónicos SECOP II'!$D$1:$AZ$3653,23,FALSE)</f>
        <v>Inversión</v>
      </c>
      <c r="J2991" s="5"/>
      <c r="K2991" s="5" t="str">
        <f>+VLOOKUP(B2991,'[1]Contratos electrónicos SECOP II'!$D$1:$AZ$3653,26,FALSE)</f>
        <v>O23011733012024006408122</v>
      </c>
      <c r="L2991" s="11">
        <f>+VLOOKUP(B2991,'[1]Contratos electrónicos SECOP II'!$D$1:$AZ$3653,29,FALSE)</f>
        <v>5996000</v>
      </c>
      <c r="M2991" s="13">
        <v>45540</v>
      </c>
      <c r="N2991" s="13">
        <f>+VLOOKUP(B2991,'[1]Contratos electrónicos SECOP II'!$D$1:$AZ$3653,14,FALSE)</f>
        <v>45541</v>
      </c>
      <c r="O2991" s="13">
        <f>+VLOOKUP(B2991,'[1]Contratos electrónicos SECOP II'!$D$1:$AZ$3653,15,FALSE)</f>
        <v>45596</v>
      </c>
      <c r="P2991" s="15">
        <f t="shared" si="107"/>
        <v>56</v>
      </c>
      <c r="Q2991" s="11" t="s">
        <v>874</v>
      </c>
      <c r="R2991" s="11">
        <f>+VLOOKUP(B2991,[2]Hoja2!$A$3:$C$3503,3,FALSE)</f>
        <v>5996000</v>
      </c>
      <c r="S2991" s="11">
        <f t="shared" si="105"/>
        <v>0</v>
      </c>
      <c r="T2991" s="22">
        <f t="shared" si="106"/>
        <v>100</v>
      </c>
      <c r="U2991" s="5">
        <v>0</v>
      </c>
      <c r="V2991" s="10" t="s">
        <v>9672</v>
      </c>
    </row>
    <row r="2992" spans="1:22" s="4" customFormat="1" ht="51" x14ac:dyDescent="0.2">
      <c r="A2992" s="5" t="s">
        <v>8886</v>
      </c>
      <c r="B2992" s="5" t="s">
        <v>8674</v>
      </c>
      <c r="C2992" s="5" t="str">
        <f>+VLOOKUP(B2992,[2]Hoja1!$H$1:$I$5207,2,FALSE)</f>
        <v>CONTRATO DE PRESTACION DE SERVICIOS</v>
      </c>
      <c r="D2992" s="6" t="str">
        <f>+VLOOKUP(B2992,'[1]Contratistas-REP legal'!$C$1:$Z$3995,3,FALSE)</f>
        <v>CENTRO CAR 19 LIMITADA</v>
      </c>
      <c r="E2992" s="6">
        <f>+VLOOKUP(B2992,'[1]Contratistas-REP legal'!$C$1:$Z$3995,5,FALSE)</f>
        <v>800250589</v>
      </c>
      <c r="F2992" s="7" t="s">
        <v>829</v>
      </c>
      <c r="G2992" s="8">
        <f>+VLOOKUP(B2992,'[1]Contratistas-REP legal'!$C$1:$Z$3995,17,FALSE)</f>
        <v>0</v>
      </c>
      <c r="H2992" s="9" t="str">
        <f>+VLOOKUP(B2992,'[1]Contratos electrónicos SECOP II'!$D$1:$AZ$3653,33,FALSE)</f>
        <v>CONTRATAR EL SERVICIO DE MANTENIMIENTO PREVENTIVO Y/O CORRECTIVO DE LOS 
 VEHÍCULOS EN PROPIEDAD DEL IDARTES, DE ACUERDO A LAS CARACTERÍSTICAS DE LOS 
 MISMOS Y LAS ESPECIFICACIONES TÉCNICAS ADOPTADAS POR LA ENTIDAD.</v>
      </c>
      <c r="I2992" s="5" t="str">
        <f>+VLOOKUP(B2992,'[1]Contratos electrónicos SECOP II'!$D$1:$AZ$3653,23,FALSE)</f>
        <v>Funcionamiento</v>
      </c>
      <c r="J2992" s="5"/>
      <c r="K2992" s="5" t="str">
        <f>+VLOOKUP(B2992,'[1]Contratos electrónicos SECOP II'!$D$1:$AZ$3653,26,FALSE)</f>
        <v>O2120202008078714199</v>
      </c>
      <c r="L2992" s="11">
        <f>+VLOOKUP(B2992,'[1]Contratos electrónicos SECOP II'!$D$1:$AZ$3653,29,FALSE)</f>
        <v>35000000</v>
      </c>
      <c r="M2992" s="13">
        <v>45539</v>
      </c>
      <c r="N2992" s="13">
        <f>+VLOOKUP(B2992,'[1]Contratos electrónicos SECOP II'!$D$1:$AZ$3653,14,FALSE)</f>
        <v>45559</v>
      </c>
      <c r="O2992" s="13">
        <f>+VLOOKUP(B2992,'[1]Contratos electrónicos SECOP II'!$D$1:$AZ$3653,15,FALSE)</f>
        <v>45716</v>
      </c>
      <c r="P2992" s="15">
        <f t="shared" si="107"/>
        <v>158</v>
      </c>
      <c r="Q2992" s="11" t="s">
        <v>874</v>
      </c>
      <c r="R2992" s="11">
        <f>+VLOOKUP(B2992,[2]Hoja2!$A$3:$C$3503,3,FALSE)</f>
        <v>2343777</v>
      </c>
      <c r="S2992" s="11">
        <f t="shared" si="105"/>
        <v>32656223</v>
      </c>
      <c r="T2992" s="22">
        <f t="shared" si="106"/>
        <v>6.6965057142857143</v>
      </c>
      <c r="U2992" s="5">
        <v>0</v>
      </c>
      <c r="V2992" s="10" t="s">
        <v>9673</v>
      </c>
    </row>
    <row r="2993" spans="1:22" s="4" customFormat="1" ht="51" x14ac:dyDescent="0.2">
      <c r="A2993" s="5" t="s">
        <v>8675</v>
      </c>
      <c r="B2993" s="5" t="s">
        <v>8675</v>
      </c>
      <c r="C2993" s="5" t="str">
        <f>+VLOOKUP(B2993,[2]Hoja1!$H$1:$I$5207,2,FALSE)</f>
        <v>CONTRATO DE PRESTACION DE SERVICIOS PROFESIONALES</v>
      </c>
      <c r="D2993" s="6" t="str">
        <f>+VLOOKUP(B2993,'[1]Contratistas-REP legal'!$C$1:$Z$3995,3,FALSE)</f>
        <v>YOLANDA NATHALIE HERNANDEZ SANCHEZ</v>
      </c>
      <c r="E2993" s="6">
        <f>+VLOOKUP(B2993,'[1]Contratistas-REP legal'!$C$1:$Z$3995,5,FALSE)</f>
        <v>52969390</v>
      </c>
      <c r="F2993" s="7" t="s">
        <v>829</v>
      </c>
      <c r="G2993" s="8">
        <f>+VLOOKUP(B2993,'[1]Contratistas-REP legal'!$C$1:$Z$3995,17,FALSE)</f>
        <v>0</v>
      </c>
      <c r="H2993" s="9" t="str">
        <f>+VLOOKUP(B2993,'[1]Contratos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93" s="5" t="str">
        <f>+VLOOKUP(B2993,'[1]Contratos electrónicos SECOP II'!$D$1:$AZ$3653,23,FALSE)</f>
        <v>Inversión</v>
      </c>
      <c r="J2993" s="5"/>
      <c r="K2993" s="5" t="str">
        <f>+VLOOKUP(B2993,'[1]Contratos electrónicos SECOP II'!$D$1:$AZ$3653,26,FALSE)</f>
        <v>O23011733012024008608051</v>
      </c>
      <c r="L2993" s="11">
        <f>+VLOOKUP(B2993,'[1]Contratos electrónicos SECOP II'!$D$1:$AZ$3653,29,FALSE)</f>
        <v>8997450</v>
      </c>
      <c r="M2993" s="13">
        <v>45539</v>
      </c>
      <c r="N2993" s="13">
        <f>+VLOOKUP(B2993,'[1]Contratos electrónicos SECOP II'!$D$1:$AZ$3653,14,FALSE)</f>
        <v>45541</v>
      </c>
      <c r="O2993" s="13">
        <f>+VLOOKUP(B2993,'[1]Contratos electrónicos SECOP II'!$D$1:$AZ$3653,15,FALSE)</f>
        <v>45611</v>
      </c>
      <c r="P2993" s="15">
        <f t="shared" si="107"/>
        <v>71</v>
      </c>
      <c r="Q2993" s="11" t="s">
        <v>874</v>
      </c>
      <c r="R2993" s="11">
        <f>+VLOOKUP(B2993,[2]Hoja2!$A$3:$C$3503,3,FALSE)</f>
        <v>8997450</v>
      </c>
      <c r="S2993" s="11">
        <f t="shared" si="105"/>
        <v>0</v>
      </c>
      <c r="T2993" s="22">
        <f t="shared" si="106"/>
        <v>100</v>
      </c>
      <c r="U2993" s="5">
        <v>0</v>
      </c>
      <c r="V2993" s="10" t="s">
        <v>9674</v>
      </c>
    </row>
    <row r="2994" spans="1:22" s="4" customFormat="1" ht="51" x14ac:dyDescent="0.2">
      <c r="A2994" s="5" t="s">
        <v>8676</v>
      </c>
      <c r="B2994" s="5" t="s">
        <v>8676</v>
      </c>
      <c r="C2994" s="5" t="str">
        <f>+VLOOKUP(B2994,[2]Hoja1!$H$1:$I$5207,2,FALSE)</f>
        <v>CONTRATO DE PRESTACION DE SERVICIOS DE APOYO A LA GESTION</v>
      </c>
      <c r="D2994" s="6" t="str">
        <f>+VLOOKUP(B2994,'[1]Contratistas-REP legal'!$C$1:$Z$3995,3,FALSE)</f>
        <v>OSWAR BLADIMIR PATIÑO RINCON</v>
      </c>
      <c r="E2994" s="6">
        <f>+VLOOKUP(B2994,'[1]Contratistas-REP legal'!$C$1:$Z$3995,5,FALSE)</f>
        <v>80912261</v>
      </c>
      <c r="F2994" s="7" t="s">
        <v>829</v>
      </c>
      <c r="G2994" s="8">
        <f>+VLOOKUP(B2994,'[1]Contratistas-REP legal'!$C$1:$Z$3995,17,FALSE)</f>
        <v>0</v>
      </c>
      <c r="H2994" s="9" t="str">
        <f>+VLOOKUP(B2994,'[1]Contratos electrónicos SECOP II'!$D$1:$AZ$3653,33,FALSE)</f>
        <v>Prestar servicios de apoyo a la gestión al Idartes- Subdirección de Formación Artística en acciones relacionadas con el apoyo al proceso de creación, implementación y documentación de experiencias artísticas y posicionamiento de los Laboratorios artísticos del Programa NIDOS en la ciudad.</v>
      </c>
      <c r="I2994" s="5" t="str">
        <f>+VLOOKUP(B2994,'[1]Contratos electrónicos SECOP II'!$D$1:$AZ$3653,23,FALSE)</f>
        <v>Inversión</v>
      </c>
      <c r="J2994" s="5"/>
      <c r="K2994" s="5" t="str">
        <f>+VLOOKUP(B2994,'[1]Contratos electrónicos SECOP II'!$D$1:$AZ$3653,26,FALSE)</f>
        <v>O23011733012024006408122</v>
      </c>
      <c r="L2994" s="11">
        <f>+VLOOKUP(B2994,'[1]Contratos electrónicos SECOP II'!$D$1:$AZ$3653,29,FALSE)</f>
        <v>6800000</v>
      </c>
      <c r="M2994" s="13">
        <v>45539</v>
      </c>
      <c r="N2994" s="13">
        <f>+VLOOKUP(B2994,'[1]Contratos electrónicos SECOP II'!$D$1:$AZ$3653,14,FALSE)</f>
        <v>45541</v>
      </c>
      <c r="O2994" s="13">
        <f>+VLOOKUP(B2994,'[1]Contratos electrónicos SECOP II'!$D$1:$AZ$3653,15,FALSE)</f>
        <v>45596</v>
      </c>
      <c r="P2994" s="15">
        <f t="shared" si="107"/>
        <v>56</v>
      </c>
      <c r="Q2994" s="11" t="s">
        <v>874</v>
      </c>
      <c r="R2994" s="11">
        <f>+VLOOKUP(B2994,[2]Hoja2!$A$3:$C$3503,3,FALSE)</f>
        <v>6800000</v>
      </c>
      <c r="S2994" s="11">
        <f t="shared" si="105"/>
        <v>0</v>
      </c>
      <c r="T2994" s="22">
        <f t="shared" si="106"/>
        <v>100</v>
      </c>
      <c r="U2994" s="5">
        <v>0</v>
      </c>
      <c r="V2994" s="10" t="s">
        <v>9675</v>
      </c>
    </row>
    <row r="2995" spans="1:22" s="4" customFormat="1" ht="51" x14ac:dyDescent="0.2">
      <c r="A2995" s="5" t="s">
        <v>8677</v>
      </c>
      <c r="B2995" s="5" t="s">
        <v>8677</v>
      </c>
      <c r="C2995" s="5" t="str">
        <f>+VLOOKUP(B2995,[2]Hoja1!$H$1:$I$5207,2,FALSE)</f>
        <v>CONTRATO DE PRESTACION DE SERVICIOS PROFESIONALES</v>
      </c>
      <c r="D2995" s="6" t="str">
        <f>+VLOOKUP(B2995,'[1]Contratistas-REP legal'!$C$1:$Z$3995,3,FALSE)</f>
        <v>JEISON DAVID VARGAS BASTO</v>
      </c>
      <c r="E2995" s="6">
        <f>+VLOOKUP(B2995,'[1]Contratistas-REP legal'!$C$1:$Z$3995,5,FALSE)</f>
        <v>1073682635</v>
      </c>
      <c r="F2995" s="7" t="s">
        <v>829</v>
      </c>
      <c r="G2995" s="8">
        <f>+VLOOKUP(B2995,'[1]Contratistas-REP legal'!$C$1:$Z$3995,17,FALSE)</f>
        <v>0</v>
      </c>
      <c r="H2995" s="9" t="str">
        <f>+VLOOKUP(B2995,'[1]Contratos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95" s="5" t="str">
        <f>+VLOOKUP(B2995,'[1]Contratos electrónicos SECOP II'!$D$1:$AZ$3653,23,FALSE)</f>
        <v>Inversión</v>
      </c>
      <c r="J2995" s="5"/>
      <c r="K2995" s="5" t="str">
        <f>+VLOOKUP(B2995,'[1]Contratos electrónicos SECOP II'!$D$1:$AZ$3653,26,FALSE)</f>
        <v>O23011733012024008608126</v>
      </c>
      <c r="L2995" s="11">
        <f>+VLOOKUP(B2995,'[1]Contratos electrónicos SECOP II'!$D$1:$AZ$3653,29,FALSE)</f>
        <v>8997450</v>
      </c>
      <c r="M2995" s="13">
        <v>45540</v>
      </c>
      <c r="N2995" s="13">
        <f>+VLOOKUP(B2995,'[1]Contratos electrónicos SECOP II'!$D$1:$AZ$3653,14,FALSE)</f>
        <v>45541</v>
      </c>
      <c r="O2995" s="13">
        <f>+VLOOKUP(B2995,'[1]Contratos electrónicos SECOP II'!$D$1:$AZ$3653,15,FALSE)</f>
        <v>45611</v>
      </c>
      <c r="P2995" s="15">
        <f t="shared" si="107"/>
        <v>71</v>
      </c>
      <c r="Q2995" s="11" t="s">
        <v>874</v>
      </c>
      <c r="R2995" s="11">
        <f>+VLOOKUP(B2995,[2]Hoja2!$A$3:$C$3503,3,FALSE)</f>
        <v>8997450</v>
      </c>
      <c r="S2995" s="11">
        <f t="shared" si="105"/>
        <v>0</v>
      </c>
      <c r="T2995" s="22">
        <f t="shared" si="106"/>
        <v>100</v>
      </c>
      <c r="U2995" s="5">
        <v>0</v>
      </c>
      <c r="V2995" s="10" t="s">
        <v>9676</v>
      </c>
    </row>
    <row r="2996" spans="1:22" s="4" customFormat="1" ht="51" x14ac:dyDescent="0.2">
      <c r="A2996" s="5" t="s">
        <v>8678</v>
      </c>
      <c r="B2996" s="5" t="s">
        <v>8678</v>
      </c>
      <c r="C2996" s="5" t="str">
        <f>+VLOOKUP(B2996,[2]Hoja1!$H$1:$I$5207,2,FALSE)</f>
        <v>CONTRATO DE PRESTACION DE SERVICIOS PROFESIONALES</v>
      </c>
      <c r="D2996" s="6" t="str">
        <f>+VLOOKUP(B2996,'[1]Contratistas-REP legal'!$C$1:$Z$3995,3,FALSE)</f>
        <v>MARIO ALBERTO RODRIGUEZ GRACIA</v>
      </c>
      <c r="E2996" s="6">
        <f>+VLOOKUP(B2996,'[1]Contratistas-REP legal'!$C$1:$Z$3995,5,FALSE)</f>
        <v>79921253</v>
      </c>
      <c r="F2996" s="7" t="s">
        <v>829</v>
      </c>
      <c r="G2996" s="8">
        <f>+VLOOKUP(B2996,'[1]Contratistas-REP legal'!$C$1:$Z$3995,17,FALSE)</f>
        <v>0</v>
      </c>
      <c r="H2996" s="9" t="str">
        <f>+VLOOKUP(B2996,'[1]Contratos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2996" s="5" t="str">
        <f>+VLOOKUP(B2996,'[1]Contratos electrónicos SECOP II'!$D$1:$AZ$3653,23,FALSE)</f>
        <v>Inversión</v>
      </c>
      <c r="J2996" s="5"/>
      <c r="K2996" s="5" t="str">
        <f>+VLOOKUP(B2996,'[1]Contratos electrónicos SECOP II'!$D$1:$AZ$3653,26,FALSE)</f>
        <v>O23011733012024008608122</v>
      </c>
      <c r="L2996" s="11">
        <f>+VLOOKUP(B2996,'[1]Contratos electrónicos SECOP II'!$D$1:$AZ$3653,29,FALSE)</f>
        <v>8997450</v>
      </c>
      <c r="M2996" s="13">
        <v>45539</v>
      </c>
      <c r="N2996" s="13">
        <f>+VLOOKUP(B2996,'[1]Contratos electrónicos SECOP II'!$D$1:$AZ$3653,14,FALSE)</f>
        <v>45541</v>
      </c>
      <c r="O2996" s="13">
        <f>+VLOOKUP(B2996,'[1]Contratos electrónicos SECOP II'!$D$1:$AZ$3653,15,FALSE)</f>
        <v>45611</v>
      </c>
      <c r="P2996" s="15">
        <f t="shared" si="107"/>
        <v>71</v>
      </c>
      <c r="Q2996" s="11" t="s">
        <v>874</v>
      </c>
      <c r="R2996" s="11">
        <f>+VLOOKUP(B2996,[2]Hoja2!$A$3:$C$3503,3,FALSE)</f>
        <v>8997450</v>
      </c>
      <c r="S2996" s="11">
        <f t="shared" si="105"/>
        <v>0</v>
      </c>
      <c r="T2996" s="22">
        <f t="shared" si="106"/>
        <v>100</v>
      </c>
      <c r="U2996" s="5">
        <v>0</v>
      </c>
      <c r="V2996" s="10" t="s">
        <v>9677</v>
      </c>
    </row>
    <row r="2997" spans="1:22" s="4" customFormat="1" ht="51" x14ac:dyDescent="0.2">
      <c r="A2997" s="5" t="s">
        <v>8679</v>
      </c>
      <c r="B2997" s="5" t="s">
        <v>8679</v>
      </c>
      <c r="C2997" s="5" t="str">
        <f>+VLOOKUP(B2997,[2]Hoja1!$H$1:$I$5207,2,FALSE)</f>
        <v>CONTRATO DE PRESTACION DE SERVICIOS PROFESIONALES</v>
      </c>
      <c r="D2997" s="6" t="str">
        <f>+VLOOKUP(B2997,'[1]Contratistas-REP legal'!$C$1:$Z$3995,3,FALSE)</f>
        <v>MARISOL GARAY SOLORZANO</v>
      </c>
      <c r="E2997" s="6">
        <f>+VLOOKUP(B2997,'[1]Contratistas-REP legal'!$C$1:$Z$3995,5,FALSE)</f>
        <v>1018484721</v>
      </c>
      <c r="F2997" s="7" t="s">
        <v>829</v>
      </c>
      <c r="G2997" s="8">
        <f>+VLOOKUP(B2997,'[1]Contratistas-REP legal'!$C$1:$Z$3995,17,FALSE)</f>
        <v>0</v>
      </c>
      <c r="H2997" s="9" t="str">
        <f>+VLOOKUP(B2997,'[1]Contratos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97" s="5" t="str">
        <f>+VLOOKUP(B2997,'[1]Contratos electrónicos SECOP II'!$D$1:$AZ$3653,23,FALSE)</f>
        <v>Inversión</v>
      </c>
      <c r="J2997" s="5"/>
      <c r="K2997" s="5" t="str">
        <f>+VLOOKUP(B2997,'[1]Contratos electrónicos SECOP II'!$D$1:$AZ$3653,26,FALSE)</f>
        <v>O23011733012024006408122</v>
      </c>
      <c r="L2997" s="11">
        <f>+VLOOKUP(B2997,'[1]Contratos electrónicos SECOP II'!$D$1:$AZ$3653,29,FALSE)</f>
        <v>10493000</v>
      </c>
      <c r="M2997" s="13">
        <v>45539</v>
      </c>
      <c r="N2997" s="13">
        <f>+VLOOKUP(B2997,'[1]Contratos electrónicos SECOP II'!$D$1:$AZ$3653,14,FALSE)</f>
        <v>45541</v>
      </c>
      <c r="O2997" s="13">
        <f>+VLOOKUP(B2997,'[1]Contratos electrónicos SECOP II'!$D$1:$AZ$3653,15,FALSE)</f>
        <v>45641</v>
      </c>
      <c r="P2997" s="15">
        <f t="shared" si="107"/>
        <v>101</v>
      </c>
      <c r="Q2997" s="11" t="s">
        <v>874</v>
      </c>
      <c r="R2997" s="11">
        <f>+VLOOKUP(B2997,[2]Hoja2!$A$3:$C$3503,3,FALSE)</f>
        <v>10493000</v>
      </c>
      <c r="S2997" s="11">
        <f t="shared" si="105"/>
        <v>0</v>
      </c>
      <c r="T2997" s="22">
        <f t="shared" si="106"/>
        <v>100</v>
      </c>
      <c r="U2997" s="5">
        <v>0</v>
      </c>
      <c r="V2997" s="10" t="s">
        <v>9678</v>
      </c>
    </row>
    <row r="2998" spans="1:22" s="4" customFormat="1" ht="51" x14ac:dyDescent="0.2">
      <c r="A2998" s="5" t="s">
        <v>8680</v>
      </c>
      <c r="B2998" s="5" t="s">
        <v>8680</v>
      </c>
      <c r="C2998" s="5" t="str">
        <f>+VLOOKUP(B2998,[2]Hoja1!$H$1:$I$5207,2,FALSE)</f>
        <v>CONTRATO DE PRESTACION DE SERVICIOS PROFESIONALES</v>
      </c>
      <c r="D2998" s="6" t="str">
        <f>+VLOOKUP(B2998,'[1]Contratistas-REP legal'!$C$1:$Z$3995,3,FALSE)</f>
        <v>DANNA VALENTINA RINCON PALACIOS</v>
      </c>
      <c r="E2998" s="6">
        <f>+VLOOKUP(B2998,'[1]Contratistas-REP legal'!$C$1:$Z$3995,5,FALSE)</f>
        <v>1000251330</v>
      </c>
      <c r="F2998" s="7" t="s">
        <v>829</v>
      </c>
      <c r="G2998" s="8">
        <f>+VLOOKUP(B2998,'[1]Contratistas-REP legal'!$C$1:$Z$3995,17,FALSE)</f>
        <v>0</v>
      </c>
      <c r="H2998" s="9" t="str">
        <f>+VLOOKUP(B2998,'[1]Contratos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98" s="5" t="str">
        <f>+VLOOKUP(B2998,'[1]Contratos electrónicos SECOP II'!$D$1:$AZ$3653,23,FALSE)</f>
        <v>Inversión</v>
      </c>
      <c r="J2998" s="5"/>
      <c r="K2998" s="5" t="str">
        <f>+VLOOKUP(B2998,'[1]Contratos electrónicos SECOP II'!$D$1:$AZ$3653,26,FALSE)</f>
        <v>O23011733012024006408122</v>
      </c>
      <c r="L2998" s="11">
        <f>+VLOOKUP(B2998,'[1]Contratos electrónicos SECOP II'!$D$1:$AZ$3653,29,FALSE)</f>
        <v>5996000</v>
      </c>
      <c r="M2998" s="13">
        <v>45539</v>
      </c>
      <c r="N2998" s="13">
        <f>+VLOOKUP(B2998,'[1]Contratos electrónicos SECOP II'!$D$1:$AZ$3653,14,FALSE)</f>
        <v>45541</v>
      </c>
      <c r="O2998" s="13">
        <f>+VLOOKUP(B2998,'[1]Contratos electrónicos SECOP II'!$D$1:$AZ$3653,15,FALSE)</f>
        <v>45596</v>
      </c>
      <c r="P2998" s="15">
        <f t="shared" si="107"/>
        <v>56</v>
      </c>
      <c r="Q2998" s="11" t="s">
        <v>874</v>
      </c>
      <c r="R2998" s="11">
        <f>+VLOOKUP(B2998,[2]Hoja2!$A$3:$C$3503,3,FALSE)</f>
        <v>5996000</v>
      </c>
      <c r="S2998" s="11">
        <f t="shared" si="105"/>
        <v>0</v>
      </c>
      <c r="T2998" s="22">
        <f t="shared" si="106"/>
        <v>100</v>
      </c>
      <c r="U2998" s="5">
        <v>0</v>
      </c>
      <c r="V2998" s="10" t="s">
        <v>9679</v>
      </c>
    </row>
    <row r="2999" spans="1:22" s="4" customFormat="1" ht="51" x14ac:dyDescent="0.2">
      <c r="A2999" s="5" t="s">
        <v>8681</v>
      </c>
      <c r="B2999" s="5" t="s">
        <v>8681</v>
      </c>
      <c r="C2999" s="5" t="str">
        <f>+VLOOKUP(B2999,[2]Hoja1!$H$1:$I$5207,2,FALSE)</f>
        <v>CONTRATO DE PRESTACION DE SERVICIOS PROFESIONALES</v>
      </c>
      <c r="D2999" s="6" t="str">
        <f>+VLOOKUP(B2999,'[1]Contratistas-REP legal'!$C$1:$Z$3995,3,FALSE)</f>
        <v>YEIMY LORENA FULA MONTAÑO</v>
      </c>
      <c r="E2999" s="6">
        <f>+VLOOKUP(B2999,'[1]Contratistas-REP legal'!$C$1:$Z$3995,5,FALSE)</f>
        <v>53090456</v>
      </c>
      <c r="F2999" s="7" t="s">
        <v>829</v>
      </c>
      <c r="G2999" s="8">
        <f>+VLOOKUP(B2999,'[1]Contratistas-REP legal'!$C$1:$Z$3995,17,FALSE)</f>
        <v>0</v>
      </c>
      <c r="H2999" s="9" t="str">
        <f>+VLOOKUP(B2999,'[1]Contratos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2999" s="5" t="str">
        <f>+VLOOKUP(B2999,'[1]Contratos electrónicos SECOP II'!$D$1:$AZ$3653,23,FALSE)</f>
        <v>Inversión</v>
      </c>
      <c r="J2999" s="5"/>
      <c r="K2999" s="5" t="str">
        <f>+VLOOKUP(B2999,'[1]Contratos electrónicos SECOP II'!$D$1:$AZ$3653,26,FALSE)</f>
        <v>O23011733012024006408122</v>
      </c>
      <c r="L2999" s="11">
        <f>+VLOOKUP(B2999,'[1]Contratos electrónicos SECOP II'!$D$1:$AZ$3653,29,FALSE)</f>
        <v>5996000</v>
      </c>
      <c r="M2999" s="13">
        <v>45539</v>
      </c>
      <c r="N2999" s="13">
        <f>+VLOOKUP(B2999,'[1]Contratos electrónicos SECOP II'!$D$1:$AZ$3653,14,FALSE)</f>
        <v>45541</v>
      </c>
      <c r="O2999" s="13">
        <f>+VLOOKUP(B2999,'[1]Contratos electrónicos SECOP II'!$D$1:$AZ$3653,15,FALSE)</f>
        <v>45596</v>
      </c>
      <c r="P2999" s="15">
        <f t="shared" si="107"/>
        <v>56</v>
      </c>
      <c r="Q2999" s="11" t="s">
        <v>874</v>
      </c>
      <c r="R2999" s="11">
        <f>+VLOOKUP(B2999,[2]Hoja2!$A$3:$C$3503,3,FALSE)</f>
        <v>5996000</v>
      </c>
      <c r="S2999" s="11">
        <f t="shared" si="105"/>
        <v>0</v>
      </c>
      <c r="T2999" s="22">
        <f t="shared" si="106"/>
        <v>100</v>
      </c>
      <c r="U2999" s="5">
        <v>0</v>
      </c>
      <c r="V2999" s="10" t="s">
        <v>9680</v>
      </c>
    </row>
    <row r="3000" spans="1:22" s="4" customFormat="1" ht="51" x14ac:dyDescent="0.2">
      <c r="A3000" s="5" t="s">
        <v>8682</v>
      </c>
      <c r="B3000" s="5" t="s">
        <v>8682</v>
      </c>
      <c r="C3000" s="5" t="str">
        <f>+VLOOKUP(B3000,[2]Hoja1!$H$1:$I$5207,2,FALSE)</f>
        <v>CONTRATO DE PRESTACION DE SERVICIOS PROFESIONALES</v>
      </c>
      <c r="D3000" s="6" t="str">
        <f>+VLOOKUP(B3000,'[1]Contratistas-REP legal'!$C$1:$Z$3995,3,FALSE)</f>
        <v>JEFERSON SNEIDER ROMERO RUIZ</v>
      </c>
      <c r="E3000" s="6">
        <f>+VLOOKUP(B3000,'[1]Contratistas-REP legal'!$C$1:$Z$3995,5,FALSE)</f>
        <v>1024558206</v>
      </c>
      <c r="F3000" s="7" t="s">
        <v>829</v>
      </c>
      <c r="G3000" s="8">
        <f>+VLOOKUP(B3000,'[1]Contratistas-REP legal'!$C$1:$Z$3995,17,FALSE)</f>
        <v>0</v>
      </c>
      <c r="H3000" s="9" t="str">
        <f>+VLOOKUP(B3000,'[1]Contratos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00" s="5" t="str">
        <f>+VLOOKUP(B3000,'[1]Contratos electrónicos SECOP II'!$D$1:$AZ$3653,23,FALSE)</f>
        <v>Inversión</v>
      </c>
      <c r="J3000" s="5"/>
      <c r="K3000" s="5" t="str">
        <f>+VLOOKUP(B3000,'[1]Contratos electrónicos SECOP II'!$D$1:$AZ$3653,26,FALSE)</f>
        <v>O23011733012024008608051</v>
      </c>
      <c r="L3000" s="11">
        <f>+VLOOKUP(B3000,'[1]Contratos electrónicos SECOP II'!$D$1:$AZ$3653,29,FALSE)</f>
        <v>8997450</v>
      </c>
      <c r="M3000" s="13">
        <v>45539</v>
      </c>
      <c r="N3000" s="13">
        <f>+VLOOKUP(B3000,'[1]Contratos electrónicos SECOP II'!$D$1:$AZ$3653,14,FALSE)</f>
        <v>45540</v>
      </c>
      <c r="O3000" s="13">
        <f>+VLOOKUP(B3000,'[1]Contratos electrónicos SECOP II'!$D$1:$AZ$3653,15,FALSE)</f>
        <v>45611</v>
      </c>
      <c r="P3000" s="15">
        <f t="shared" si="107"/>
        <v>72</v>
      </c>
      <c r="Q3000" s="11" t="s">
        <v>874</v>
      </c>
      <c r="R3000" s="11">
        <f>+VLOOKUP(B3000,[2]Hoja2!$A$3:$C$3503,3,FALSE)</f>
        <v>8997450</v>
      </c>
      <c r="S3000" s="11">
        <f t="shared" si="105"/>
        <v>0</v>
      </c>
      <c r="T3000" s="22">
        <f t="shared" si="106"/>
        <v>100</v>
      </c>
      <c r="U3000" s="5">
        <v>0</v>
      </c>
      <c r="V3000" s="10" t="s">
        <v>9681</v>
      </c>
    </row>
    <row r="3001" spans="1:22" s="4" customFormat="1" ht="51" x14ac:dyDescent="0.2">
      <c r="A3001" s="5" t="s">
        <v>8683</v>
      </c>
      <c r="B3001" s="5" t="s">
        <v>8683</v>
      </c>
      <c r="C3001" s="5" t="str">
        <f>+VLOOKUP(B3001,[2]Hoja1!$H$1:$I$5207,2,FALSE)</f>
        <v>CONTRATO DE PRESTACION DE SERVICIOS PROFESIONALES</v>
      </c>
      <c r="D3001" s="6" t="str">
        <f>+VLOOKUP(B3001,'[1]Contratistas-REP legal'!$C$1:$Z$3995,3,FALSE)</f>
        <v>SARA GISSELLE SARMIENTO ZULOAGA</v>
      </c>
      <c r="E3001" s="6">
        <f>+VLOOKUP(B3001,'[1]Contratistas-REP legal'!$C$1:$Z$3995,5,FALSE)</f>
        <v>1023875958</v>
      </c>
      <c r="F3001" s="7" t="s">
        <v>829</v>
      </c>
      <c r="G3001" s="8">
        <f>+VLOOKUP(B3001,'[1]Contratistas-REP legal'!$C$1:$Z$3995,17,FALSE)</f>
        <v>0</v>
      </c>
      <c r="H3001" s="9" t="str">
        <f>+VLOOKUP(B3001,'[1]Contratos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01" s="5" t="str">
        <f>+VLOOKUP(B3001,'[1]Contratos electrónicos SECOP II'!$D$1:$AZ$3653,23,FALSE)</f>
        <v>Inversión</v>
      </c>
      <c r="J3001" s="5"/>
      <c r="K3001" s="5" t="str">
        <f>+VLOOKUP(B3001,'[1]Contratos electrónicos SECOP II'!$D$1:$AZ$3653,26,FALSE)</f>
        <v>O23011733012024008608126</v>
      </c>
      <c r="L3001" s="11">
        <f>+VLOOKUP(B3001,'[1]Contratos electrónicos SECOP II'!$D$1:$AZ$3653,29,FALSE)</f>
        <v>8997450</v>
      </c>
      <c r="M3001" s="13">
        <v>45539</v>
      </c>
      <c r="N3001" s="13">
        <f>+VLOOKUP(B3001,'[1]Contratos electrónicos SECOP II'!$D$1:$AZ$3653,14,FALSE)</f>
        <v>45540</v>
      </c>
      <c r="O3001" s="13">
        <f>+VLOOKUP(B3001,'[1]Contratos electrónicos SECOP II'!$D$1:$AZ$3653,15,FALSE)</f>
        <v>45611</v>
      </c>
      <c r="P3001" s="15">
        <f t="shared" si="107"/>
        <v>72</v>
      </c>
      <c r="Q3001" s="11" t="s">
        <v>874</v>
      </c>
      <c r="R3001" s="11">
        <f>+VLOOKUP(B3001,[2]Hoja2!$A$3:$C$3503,3,FALSE)</f>
        <v>8997450</v>
      </c>
      <c r="S3001" s="11">
        <f t="shared" si="105"/>
        <v>0</v>
      </c>
      <c r="T3001" s="22">
        <f t="shared" si="106"/>
        <v>100</v>
      </c>
      <c r="U3001" s="5">
        <v>0</v>
      </c>
      <c r="V3001" s="10" t="s">
        <v>9682</v>
      </c>
    </row>
    <row r="3002" spans="1:22" s="4" customFormat="1" ht="76.5" x14ac:dyDescent="0.2">
      <c r="A3002" s="5" t="s">
        <v>8684</v>
      </c>
      <c r="B3002" s="5" t="s">
        <v>8684</v>
      </c>
      <c r="C3002" s="5" t="str">
        <f>+VLOOKUP(B3002,[2]Hoja1!$H$1:$I$5207,2,FALSE)</f>
        <v>CONTRATO DE PRESTACION DE SERVICIOS PROFESIONALES</v>
      </c>
      <c r="D3002" s="6" t="str">
        <f>+VLOOKUP(B3002,'[1]Contratistas-REP legal'!$C$1:$Z$3995,3,FALSE)</f>
        <v>PARELLY ALEJANDRA VELASCO MORENO</v>
      </c>
      <c r="E3002" s="6">
        <f>+VLOOKUP(B3002,'[1]Contratistas-REP legal'!$C$1:$Z$3995,5,FALSE)</f>
        <v>1023003795</v>
      </c>
      <c r="F3002" s="7" t="s">
        <v>829</v>
      </c>
      <c r="G3002" s="8">
        <f>+VLOOKUP(B3002,'[1]Contratistas-REP legal'!$C$1:$Z$3995,17,FALSE)</f>
        <v>0</v>
      </c>
      <c r="H3002" s="9" t="str">
        <f>+VLOOKUP(B3002,'[1]Contratos electrónicos SECOP II'!$D$1:$AZ$3653,33,FALSE)</f>
        <v>Prestar servicios profesionales al IDARTES-Subdirección de las Artes en el
 acompañamiento a las actividades relacionadas con la planeación,
 estructuración, articulación y seguimiento a la ejecución del componente
 administrativo y financiero en el fortalecimiento del ecosistema sostenible para
 las artes, en el marco del Plan de Desarrollo Distrital "Bogotá Camina Segura
 2024 - 2027</v>
      </c>
      <c r="I3002" s="5" t="str">
        <f>+VLOOKUP(B3002,'[1]Contratos electrónicos SECOP II'!$D$1:$AZ$3653,23,FALSE)</f>
        <v>Inversión</v>
      </c>
      <c r="J3002" s="5"/>
      <c r="K3002" s="5" t="str">
        <f>+VLOOKUP(B3002,'[1]Contratos electrónicos SECOP II'!$D$1:$AZ$3653,26,FALSE)</f>
        <v>O23011733012024017608126</v>
      </c>
      <c r="L3002" s="11">
        <f>+VLOOKUP(B3002,'[1]Contratos electrónicos SECOP II'!$D$1:$AZ$3653,29,FALSE)</f>
        <v>22484900</v>
      </c>
      <c r="M3002" s="13">
        <v>45539</v>
      </c>
      <c r="N3002" s="13">
        <f>+VLOOKUP(B3002,'[1]Contratos electrónicos SECOP II'!$D$1:$AZ$3653,14,FALSE)</f>
        <v>45544</v>
      </c>
      <c r="O3002" s="13">
        <f>+VLOOKUP(B3002,'[1]Contratos electrónicos SECOP II'!$D$1:$AZ$3653,15,FALSE)</f>
        <v>45657</v>
      </c>
      <c r="P3002" s="15">
        <f t="shared" si="107"/>
        <v>114</v>
      </c>
      <c r="Q3002" s="11" t="s">
        <v>874</v>
      </c>
      <c r="R3002" s="11">
        <f>+VLOOKUP(B3002,[2]Hoja2!$A$3:$C$3503,3,FALSE)</f>
        <v>8507800</v>
      </c>
      <c r="S3002" s="11">
        <f t="shared" si="105"/>
        <v>13977100</v>
      </c>
      <c r="T3002" s="22">
        <f t="shared" si="106"/>
        <v>37.837837837837839</v>
      </c>
      <c r="U3002" s="5">
        <v>1</v>
      </c>
      <c r="V3002" s="10" t="s">
        <v>9683</v>
      </c>
    </row>
    <row r="3003" spans="1:22" s="4" customFormat="1" ht="51" x14ac:dyDescent="0.2">
      <c r="A3003" s="5" t="s">
        <v>8685</v>
      </c>
      <c r="B3003" s="5" t="s">
        <v>8685</v>
      </c>
      <c r="C3003" s="5" t="str">
        <f>+VLOOKUP(B3003,[2]Hoja1!$H$1:$I$5207,2,FALSE)</f>
        <v>CONTRATO DE PRESTACION DE SERVICIOS DE APOYO A LA GESTION</v>
      </c>
      <c r="D3003" s="6" t="str">
        <f>+VLOOKUP(B3003,'[1]Contratistas-REP legal'!$C$1:$Z$3995,3,FALSE)</f>
        <v>CAMILO ALBERTO VALLEJO SANCHEZ</v>
      </c>
      <c r="E3003" s="6">
        <f>+VLOOKUP(B3003,'[1]Contratistas-REP legal'!$C$1:$Z$3995,5,FALSE)</f>
        <v>1013628478</v>
      </c>
      <c r="F3003" s="7" t="s">
        <v>829</v>
      </c>
      <c r="G3003" s="8">
        <f>+VLOOKUP(B3003,'[1]Contratistas-REP legal'!$C$1:$Z$3995,17,FALSE)</f>
        <v>0</v>
      </c>
      <c r="H3003" s="9" t="str">
        <f>+VLOOKUP(B3003,'[1]Contratos electrónicos SECOP II'!$D$1:$AZ$3653,33,FALSE)</f>
        <v>Prestar servicios de apoyo a la gestión al Idartes-Subdirección de Formación Artística en acciones relacionadas con el apoyo al proceso de creación, implementación y documentación de experiencias artísticas y posicionamiento de los Laboratorios
 artísticos del Programa NIDOS en la ciudad.</v>
      </c>
      <c r="I3003" s="5" t="str">
        <f>+VLOOKUP(B3003,'[1]Contratos electrónicos SECOP II'!$D$1:$AZ$3653,23,FALSE)</f>
        <v>Inversión</v>
      </c>
      <c r="J3003" s="5"/>
      <c r="K3003" s="5" t="str">
        <f>+VLOOKUP(B3003,'[1]Contratos electrónicos SECOP II'!$D$1:$AZ$3653,26,FALSE)</f>
        <v>O23011733012024006408122</v>
      </c>
      <c r="L3003" s="11">
        <f>+VLOOKUP(B3003,'[1]Contratos electrónicos SECOP II'!$D$1:$AZ$3653,29,FALSE)</f>
        <v>6800000</v>
      </c>
      <c r="M3003" s="13">
        <v>45539</v>
      </c>
      <c r="N3003" s="13">
        <f>+VLOOKUP(B3003,'[1]Contratos electrónicos SECOP II'!$D$1:$AZ$3653,14,FALSE)</f>
        <v>45541</v>
      </c>
      <c r="O3003" s="13">
        <f>+VLOOKUP(B3003,'[1]Contratos electrónicos SECOP II'!$D$1:$AZ$3653,15,FALSE)</f>
        <v>45596</v>
      </c>
      <c r="P3003" s="15">
        <f t="shared" si="107"/>
        <v>56</v>
      </c>
      <c r="Q3003" s="11" t="s">
        <v>874</v>
      </c>
      <c r="R3003" s="11">
        <f>+VLOOKUP(B3003,[2]Hoja2!$A$3:$C$3503,3,FALSE)</f>
        <v>6800000</v>
      </c>
      <c r="S3003" s="11">
        <f t="shared" si="105"/>
        <v>0</v>
      </c>
      <c r="T3003" s="22">
        <f t="shared" si="106"/>
        <v>100</v>
      </c>
      <c r="U3003" s="5">
        <v>0</v>
      </c>
      <c r="V3003" s="10" t="s">
        <v>9684</v>
      </c>
    </row>
    <row r="3004" spans="1:22" s="4" customFormat="1" ht="51" x14ac:dyDescent="0.2">
      <c r="A3004" s="5" t="s">
        <v>8686</v>
      </c>
      <c r="B3004" s="5" t="s">
        <v>8686</v>
      </c>
      <c r="C3004" s="5" t="str">
        <f>+VLOOKUP(B3004,[2]Hoja1!$H$1:$I$5207,2,FALSE)</f>
        <v>CONTRATO DE PRESTACION DE SERVICIOS PROFESIONALES</v>
      </c>
      <c r="D3004" s="6" t="str">
        <f>+VLOOKUP(B3004,'[1]Contratistas-REP legal'!$C$1:$Z$3995,3,FALSE)</f>
        <v>JUANA CAROLINA PINZON FONSECA</v>
      </c>
      <c r="E3004" s="6">
        <f>+VLOOKUP(B3004,'[1]Contratistas-REP legal'!$C$1:$Z$3995,5,FALSE)</f>
        <v>1014242049</v>
      </c>
      <c r="F3004" s="7" t="s">
        <v>829</v>
      </c>
      <c r="G3004" s="8">
        <f>+VLOOKUP(B3004,'[1]Contratistas-REP legal'!$C$1:$Z$3995,17,FALSE)</f>
        <v>0</v>
      </c>
      <c r="H3004" s="9" t="str">
        <f>+VLOOKUP(B3004,'[1]Contratos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3004" s="5" t="str">
        <f>+VLOOKUP(B3004,'[1]Contratos electrónicos SECOP II'!$D$1:$AZ$3653,23,FALSE)</f>
        <v>Inversión</v>
      </c>
      <c r="J3004" s="5"/>
      <c r="K3004" s="5" t="str">
        <f>+VLOOKUP(B3004,'[1]Contratos electrónicos SECOP II'!$D$1:$AZ$3653,26,FALSE)</f>
        <v>O23011733012024006408122</v>
      </c>
      <c r="L3004" s="11">
        <f>+VLOOKUP(B3004,'[1]Contratos electrónicos SECOP II'!$D$1:$AZ$3653,29,FALSE)</f>
        <v>6800000</v>
      </c>
      <c r="M3004" s="13">
        <v>45539</v>
      </c>
      <c r="N3004" s="13">
        <f>+VLOOKUP(B3004,'[1]Contratos electrónicos SECOP II'!$D$1:$AZ$3653,14,FALSE)</f>
        <v>45541</v>
      </c>
      <c r="O3004" s="13">
        <f>+VLOOKUP(B3004,'[1]Contratos electrónicos SECOP II'!$D$1:$AZ$3653,15,FALSE)</f>
        <v>45596</v>
      </c>
      <c r="P3004" s="15">
        <f t="shared" si="107"/>
        <v>56</v>
      </c>
      <c r="Q3004" s="11" t="s">
        <v>874</v>
      </c>
      <c r="R3004" s="11">
        <f>+VLOOKUP(B3004,[2]Hoja2!$A$3:$C$3503,3,FALSE)</f>
        <v>6800000</v>
      </c>
      <c r="S3004" s="11">
        <f t="shared" si="105"/>
        <v>0</v>
      </c>
      <c r="T3004" s="22">
        <f t="shared" si="106"/>
        <v>100</v>
      </c>
      <c r="U3004" s="5">
        <v>0</v>
      </c>
      <c r="V3004" s="10" t="s">
        <v>9685</v>
      </c>
    </row>
    <row r="3005" spans="1:22" s="4" customFormat="1" ht="51" x14ac:dyDescent="0.2">
      <c r="A3005" s="5" t="s">
        <v>8687</v>
      </c>
      <c r="B3005" s="5" t="s">
        <v>8687</v>
      </c>
      <c r="C3005" s="5" t="str">
        <f>+VLOOKUP(B3005,[2]Hoja1!$H$1:$I$5207,2,FALSE)</f>
        <v>CONTRATO DE PRESTACION DE SERVICIOS PROFESIONALES</v>
      </c>
      <c r="D3005" s="6" t="str">
        <f>+VLOOKUP(B3005,'[1]Contratistas-REP legal'!$C$1:$Z$3995,3,FALSE)</f>
        <v>DAVID ERNESTO RINCON AVILAN</v>
      </c>
      <c r="E3005" s="6">
        <f>+VLOOKUP(B3005,'[1]Contratistas-REP legal'!$C$1:$Z$3995,5,FALSE)</f>
        <v>1072710280</v>
      </c>
      <c r="F3005" s="7" t="s">
        <v>829</v>
      </c>
      <c r="G3005" s="8">
        <f>+VLOOKUP(B3005,'[1]Contratistas-REP legal'!$C$1:$Z$3995,17,FALSE)</f>
        <v>0</v>
      </c>
      <c r="H3005" s="9" t="str">
        <f>+VLOOKUP(B3005,'[1]Contratos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05" s="5" t="str">
        <f>+VLOOKUP(B3005,'[1]Contratos electrónicos SECOP II'!$D$1:$AZ$3653,23,FALSE)</f>
        <v>Inversión</v>
      </c>
      <c r="J3005" s="5"/>
      <c r="K3005" s="5" t="str">
        <f>+VLOOKUP(B3005,'[1]Contratos electrónicos SECOP II'!$D$1:$AZ$3653,26,FALSE)</f>
        <v>O23011733012024008608126</v>
      </c>
      <c r="L3005" s="11">
        <f>+VLOOKUP(B3005,'[1]Contratos electrónicos SECOP II'!$D$1:$AZ$3653,29,FALSE)</f>
        <v>12356498</v>
      </c>
      <c r="M3005" s="13">
        <v>45539</v>
      </c>
      <c r="N3005" s="13">
        <f>+VLOOKUP(B3005,'[1]Contratos electrónicos SECOP II'!$D$1:$AZ$3653,14,FALSE)</f>
        <v>45541</v>
      </c>
      <c r="O3005" s="13">
        <f>+VLOOKUP(B3005,'[1]Contratos electrónicos SECOP II'!$D$1:$AZ$3653,15,FALSE)</f>
        <v>45639</v>
      </c>
      <c r="P3005" s="15">
        <f t="shared" si="107"/>
        <v>99</v>
      </c>
      <c r="Q3005" s="11" t="s">
        <v>874</v>
      </c>
      <c r="R3005" s="11">
        <f>+VLOOKUP(B3005,[2]Hoja2!$A$3:$C$3503,3,FALSE)</f>
        <v>12356498</v>
      </c>
      <c r="S3005" s="11">
        <f t="shared" si="105"/>
        <v>0</v>
      </c>
      <c r="T3005" s="22">
        <f t="shared" si="106"/>
        <v>100</v>
      </c>
      <c r="U3005" s="5">
        <v>1</v>
      </c>
      <c r="V3005" s="10" t="s">
        <v>9686</v>
      </c>
    </row>
    <row r="3006" spans="1:22" s="4" customFormat="1" ht="51" x14ac:dyDescent="0.2">
      <c r="A3006" s="5" t="s">
        <v>8688</v>
      </c>
      <c r="B3006" s="5" t="s">
        <v>8688</v>
      </c>
      <c r="C3006" s="5" t="str">
        <f>+VLOOKUP(B3006,[2]Hoja1!$H$1:$I$5207,2,FALSE)</f>
        <v>CONTRATO DE PRESTACION DE SERVICIOS PROFESIONALES</v>
      </c>
      <c r="D3006" s="6" t="str">
        <f>+VLOOKUP(B3006,'[1]Contratistas-REP legal'!$C$1:$Z$3995,3,FALSE)</f>
        <v>CRISTIAN DAVID LESMES ESPINEL</v>
      </c>
      <c r="E3006" s="6">
        <f>+VLOOKUP(B3006,'[1]Contratistas-REP legal'!$C$1:$Z$3995,5,FALSE)</f>
        <v>1013602874</v>
      </c>
      <c r="F3006" s="7" t="s">
        <v>829</v>
      </c>
      <c r="G3006" s="8">
        <f>+VLOOKUP(B3006,'[1]Contratistas-REP legal'!$C$1:$Z$3995,17,FALSE)</f>
        <v>0</v>
      </c>
      <c r="H3006" s="9" t="str">
        <f>+VLOOKUP(B3006,'[1]Contratos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3006" s="5" t="str">
        <f>+VLOOKUP(B3006,'[1]Contratos electrónicos SECOP II'!$D$1:$AZ$3653,23,FALSE)</f>
        <v>Inversión</v>
      </c>
      <c r="J3006" s="5"/>
      <c r="K3006" s="5" t="str">
        <f>+VLOOKUP(B3006,'[1]Contratos electrónicos SECOP II'!$D$1:$AZ$3653,26,FALSE)</f>
        <v>O23011733012024006408122</v>
      </c>
      <c r="L3006" s="11">
        <f>+VLOOKUP(B3006,'[1]Contratos electrónicos SECOP II'!$D$1:$AZ$3653,29,FALSE)</f>
        <v>10493000</v>
      </c>
      <c r="M3006" s="13">
        <v>45540</v>
      </c>
      <c r="N3006" s="13">
        <f>+VLOOKUP(B3006,'[1]Contratos electrónicos SECOP II'!$D$1:$AZ$3653,14,FALSE)</f>
        <v>45541</v>
      </c>
      <c r="O3006" s="13">
        <f>+VLOOKUP(B3006,'[1]Contratos electrónicos SECOP II'!$D$1:$AZ$3653,15,FALSE)</f>
        <v>45641</v>
      </c>
      <c r="P3006" s="15">
        <f t="shared" si="107"/>
        <v>101</v>
      </c>
      <c r="Q3006" s="11" t="s">
        <v>874</v>
      </c>
      <c r="R3006" s="11">
        <f>+VLOOKUP(B3006,[2]Hoja2!$A$3:$C$3503,3,FALSE)</f>
        <v>10493000</v>
      </c>
      <c r="S3006" s="11">
        <f t="shared" si="105"/>
        <v>0</v>
      </c>
      <c r="T3006" s="22">
        <f t="shared" si="106"/>
        <v>100</v>
      </c>
      <c r="U3006" s="5">
        <v>0</v>
      </c>
      <c r="V3006" s="10" t="s">
        <v>9687</v>
      </c>
    </row>
    <row r="3007" spans="1:22" s="4" customFormat="1" ht="51" x14ac:dyDescent="0.2">
      <c r="A3007" s="5" t="s">
        <v>8689</v>
      </c>
      <c r="B3007" s="5" t="s">
        <v>8689</v>
      </c>
      <c r="C3007" s="5" t="str">
        <f>+VLOOKUP(B3007,[2]Hoja1!$H$1:$I$5207,2,FALSE)</f>
        <v>CONTRATO DE PRESTACION DE SERVICIOS DE APOYO A LA GESTION</v>
      </c>
      <c r="D3007" s="6" t="str">
        <f>+VLOOKUP(B3007,'[1]Contratistas-REP legal'!$C$1:$Z$3995,3,FALSE)</f>
        <v>VANNER VALLECILLA GOMEZ</v>
      </c>
      <c r="E3007" s="6">
        <f>+VLOOKUP(B3007,'[1]Contratistas-REP legal'!$C$1:$Z$3995,5,FALSE)</f>
        <v>80230251</v>
      </c>
      <c r="F3007" s="7" t="s">
        <v>829</v>
      </c>
      <c r="G3007" s="8">
        <f>+VLOOKUP(B3007,'[1]Contratistas-REP legal'!$C$1:$Z$3995,17,FALSE)</f>
        <v>0</v>
      </c>
      <c r="H3007" s="9" t="str">
        <f>+VLOOKUP(B3007,'[1]Contratos electrónicos SECOP II'!$D$1:$AZ$3653,33,FALSE)</f>
        <v>Prestar servicios de apoyo a la gestión al IDARTES -Subdirección de Formación Artística, para el desarrollo y ejecución de los procesos de formación artística, en el marco del Programa Crea, acorde con las perspectivas pedagógicas del programa y de acuerdo con los requerimientos de la entidad.</v>
      </c>
      <c r="I3007" s="5" t="str">
        <f>+VLOOKUP(B3007,'[1]Contratos electrónicos SECOP II'!$D$1:$AZ$3653,23,FALSE)</f>
        <v>Inversión</v>
      </c>
      <c r="J3007" s="5"/>
      <c r="K3007" s="5" t="str">
        <f>+VLOOKUP(B3007,'[1]Contratos electrónicos SECOP II'!$D$1:$AZ$3653,26,FALSE)</f>
        <v>O23011733012024008608126</v>
      </c>
      <c r="L3007" s="11">
        <f>+VLOOKUP(B3007,'[1]Contratos electrónicos SECOP II'!$D$1:$AZ$3653,29,FALSE)</f>
        <v>8997450</v>
      </c>
      <c r="M3007" s="13">
        <v>45540</v>
      </c>
      <c r="N3007" s="13">
        <f>+VLOOKUP(B3007,'[1]Contratos electrónicos SECOP II'!$D$1:$AZ$3653,14,FALSE)</f>
        <v>45541</v>
      </c>
      <c r="O3007" s="13">
        <f>+VLOOKUP(B3007,'[1]Contratos electrónicos SECOP II'!$D$1:$AZ$3653,15,FALSE)</f>
        <v>45611</v>
      </c>
      <c r="P3007" s="15">
        <f t="shared" si="107"/>
        <v>71</v>
      </c>
      <c r="Q3007" s="11" t="s">
        <v>874</v>
      </c>
      <c r="R3007" s="11">
        <f>+VLOOKUP(B3007,[2]Hoja2!$A$3:$C$3503,3,FALSE)</f>
        <v>8997450</v>
      </c>
      <c r="S3007" s="11">
        <f t="shared" si="105"/>
        <v>0</v>
      </c>
      <c r="T3007" s="22">
        <f t="shared" si="106"/>
        <v>100</v>
      </c>
      <c r="U3007" s="5">
        <v>0</v>
      </c>
      <c r="V3007" s="10" t="s">
        <v>9688</v>
      </c>
    </row>
    <row r="3008" spans="1:22" s="4" customFormat="1" ht="51" x14ac:dyDescent="0.2">
      <c r="A3008" s="5" t="s">
        <v>8690</v>
      </c>
      <c r="B3008" s="5" t="s">
        <v>8690</v>
      </c>
      <c r="C3008" s="5" t="str">
        <f>+VLOOKUP(B3008,[2]Hoja1!$H$1:$I$5207,2,FALSE)</f>
        <v>CONTRATO DE PRESTACION DE SERVICIOS PROFESIONALES</v>
      </c>
      <c r="D3008" s="6" t="str">
        <f>+VLOOKUP(B3008,'[1]Contratistas-REP legal'!$C$1:$Z$3995,3,FALSE)</f>
        <v>OSCAR STEVEN ROJAS GONZALEZ</v>
      </c>
      <c r="E3008" s="6">
        <f>+VLOOKUP(B3008,'[1]Contratistas-REP legal'!$C$1:$Z$3995,5,FALSE)</f>
        <v>1014241932</v>
      </c>
      <c r="F3008" s="7" t="s">
        <v>829</v>
      </c>
      <c r="G3008" s="8">
        <f>+VLOOKUP(B3008,'[1]Contratistas-REP legal'!$C$1:$Z$3995,17,FALSE)</f>
        <v>0</v>
      </c>
      <c r="H3008" s="9" t="str">
        <f>+VLOOKUP(B3008,'[1]Contratos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08" s="5" t="str">
        <f>+VLOOKUP(B3008,'[1]Contratos electrónicos SECOP II'!$D$1:$AZ$3653,23,FALSE)</f>
        <v>Inversión</v>
      </c>
      <c r="J3008" s="5"/>
      <c r="K3008" s="5" t="str">
        <f>+VLOOKUP(B3008,'[1]Contratos electrónicos SECOP II'!$D$1:$AZ$3653,26,FALSE)</f>
        <v>O23011733012024008608126</v>
      </c>
      <c r="L3008" s="11">
        <f>+VLOOKUP(B3008,'[1]Contratos electrónicos SECOP II'!$D$1:$AZ$3653,29,FALSE)</f>
        <v>12356498</v>
      </c>
      <c r="M3008" s="13">
        <v>45540</v>
      </c>
      <c r="N3008" s="13">
        <f>+VLOOKUP(B3008,'[1]Contratos electrónicos SECOP II'!$D$1:$AZ$3653,14,FALSE)</f>
        <v>45544</v>
      </c>
      <c r="O3008" s="13">
        <f>+VLOOKUP(B3008,'[1]Contratos electrónicos SECOP II'!$D$1:$AZ$3653,15,FALSE)</f>
        <v>45639</v>
      </c>
      <c r="P3008" s="15">
        <f t="shared" si="107"/>
        <v>96</v>
      </c>
      <c r="Q3008" s="11" t="s">
        <v>874</v>
      </c>
      <c r="R3008" s="11">
        <f>+VLOOKUP(B3008,[2]Hoja2!$A$3:$C$3503,3,FALSE)</f>
        <v>12356498</v>
      </c>
      <c r="S3008" s="11">
        <f t="shared" si="105"/>
        <v>0</v>
      </c>
      <c r="T3008" s="22">
        <f t="shared" si="106"/>
        <v>100</v>
      </c>
      <c r="U3008" s="5">
        <v>1</v>
      </c>
      <c r="V3008" s="10" t="s">
        <v>9689</v>
      </c>
    </row>
    <row r="3009" spans="1:22" s="4" customFormat="1" ht="51" x14ac:dyDescent="0.2">
      <c r="A3009" s="5" t="s">
        <v>8691</v>
      </c>
      <c r="B3009" s="5" t="s">
        <v>8691</v>
      </c>
      <c r="C3009" s="5" t="str">
        <f>+VLOOKUP(B3009,[2]Hoja1!$H$1:$I$5207,2,FALSE)</f>
        <v>CONTRATO DE PRESTACION DE SERVICIOS PROFESIONALES</v>
      </c>
      <c r="D3009" s="6" t="str">
        <f>+VLOOKUP(B3009,'[1]Contratistas-REP legal'!$C$1:$Z$3995,3,FALSE)</f>
        <v>FRANCIA MILENA CARDENAS MARTINEZ</v>
      </c>
      <c r="E3009" s="6">
        <f>+VLOOKUP(B3009,'[1]Contratistas-REP legal'!$C$1:$Z$3995,5,FALSE)</f>
        <v>52457572</v>
      </c>
      <c r="F3009" s="7" t="s">
        <v>829</v>
      </c>
      <c r="G3009" s="8">
        <f>+VLOOKUP(B3009,'[1]Contratistas-REP legal'!$C$1:$Z$3995,17,FALSE)</f>
        <v>0</v>
      </c>
      <c r="H3009" s="9" t="str">
        <f>+VLOOKUP(B3009,'[1]Contratos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09" s="5" t="str">
        <f>+VLOOKUP(B3009,'[1]Contratos electrónicos SECOP II'!$D$1:$AZ$3653,23,FALSE)</f>
        <v>Inversión</v>
      </c>
      <c r="J3009" s="5"/>
      <c r="K3009" s="5" t="str">
        <f>+VLOOKUP(B3009,'[1]Contratos electrónicos SECOP II'!$D$1:$AZ$3653,26,FALSE)</f>
        <v>O23011733012024008608126</v>
      </c>
      <c r="L3009" s="11">
        <f>+VLOOKUP(B3009,'[1]Contratos electrónicos SECOP II'!$D$1:$AZ$3653,29,FALSE)</f>
        <v>8997450</v>
      </c>
      <c r="M3009" s="13">
        <v>45544</v>
      </c>
      <c r="N3009" s="13">
        <f>+VLOOKUP(B3009,'[1]Contratos electrónicos SECOP II'!$D$1:$AZ$3653,14,FALSE)</f>
        <v>45547</v>
      </c>
      <c r="O3009" s="13">
        <f>+VLOOKUP(B3009,'[1]Contratos electrónicos SECOP II'!$D$1:$AZ$3653,15,FALSE)</f>
        <v>45611</v>
      </c>
      <c r="P3009" s="15">
        <f t="shared" si="107"/>
        <v>65</v>
      </c>
      <c r="Q3009" s="11" t="s">
        <v>874</v>
      </c>
      <c r="R3009" s="11">
        <f>+VLOOKUP(B3009,[2]Hoja2!$A$3:$C$3503,3,FALSE)</f>
        <v>8997450</v>
      </c>
      <c r="S3009" s="11">
        <f t="shared" si="105"/>
        <v>0</v>
      </c>
      <c r="T3009" s="22">
        <f t="shared" si="106"/>
        <v>100</v>
      </c>
      <c r="U3009" s="5">
        <v>0</v>
      </c>
      <c r="V3009" s="10" t="s">
        <v>9690</v>
      </c>
    </row>
    <row r="3010" spans="1:22" s="4" customFormat="1" ht="51" x14ac:dyDescent="0.2">
      <c r="A3010" s="5" t="s">
        <v>8692</v>
      </c>
      <c r="B3010" s="5" t="s">
        <v>8692</v>
      </c>
      <c r="C3010" s="5" t="str">
        <f>+VLOOKUP(B3010,[2]Hoja1!$H$1:$I$5207,2,FALSE)</f>
        <v>CONTRATO DE PRESTACION DE SERVICIOS PROFESIONALES</v>
      </c>
      <c r="D3010" s="6" t="str">
        <f>+VLOOKUP(B3010,'[1]Contratistas-REP legal'!$C$1:$Z$3995,3,FALSE)</f>
        <v>GERMAN EDUARDO CASTAÑO VILLATE</v>
      </c>
      <c r="E3010" s="6">
        <f>+VLOOKUP(B3010,'[1]Contratistas-REP legal'!$C$1:$Z$3995,5,FALSE)</f>
        <v>1032396267</v>
      </c>
      <c r="F3010" s="7" t="s">
        <v>829</v>
      </c>
      <c r="G3010" s="8">
        <f>+VLOOKUP(B3010,'[1]Contratistas-REP legal'!$C$1:$Z$3995,17,FALSE)</f>
        <v>0</v>
      </c>
      <c r="H3010" s="9" t="str">
        <f>+VLOOKUP(B3010,'[1]Contratos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10" s="5" t="str">
        <f>+VLOOKUP(B3010,'[1]Contratos electrónicos SECOP II'!$D$1:$AZ$3653,23,FALSE)</f>
        <v>Inversión</v>
      </c>
      <c r="J3010" s="5"/>
      <c r="K3010" s="5" t="str">
        <f>+VLOOKUP(B3010,'[1]Contratos electrónicos SECOP II'!$D$1:$AZ$3653,26,FALSE)</f>
        <v>O23011733012024008608051</v>
      </c>
      <c r="L3010" s="11">
        <f>+VLOOKUP(B3010,'[1]Contratos electrónicos SECOP II'!$D$1:$AZ$3653,29,FALSE)</f>
        <v>8997450</v>
      </c>
      <c r="M3010" s="13">
        <v>45540</v>
      </c>
      <c r="N3010" s="13">
        <f>+VLOOKUP(B3010,'[1]Contratos electrónicos SECOP II'!$D$1:$AZ$3653,14,FALSE)</f>
        <v>45545</v>
      </c>
      <c r="O3010" s="13">
        <f>+VLOOKUP(B3010,'[1]Contratos electrónicos SECOP II'!$D$1:$AZ$3653,15,FALSE)</f>
        <v>45611</v>
      </c>
      <c r="P3010" s="15">
        <f t="shared" si="107"/>
        <v>67</v>
      </c>
      <c r="Q3010" s="11" t="s">
        <v>874</v>
      </c>
      <c r="R3010" s="11">
        <f>+VLOOKUP(B3010,[2]Hoja2!$A$3:$C$3503,3,FALSE)</f>
        <v>8997450</v>
      </c>
      <c r="S3010" s="11">
        <f t="shared" si="105"/>
        <v>0</v>
      </c>
      <c r="T3010" s="22">
        <f t="shared" si="106"/>
        <v>100</v>
      </c>
      <c r="U3010" s="5">
        <v>0</v>
      </c>
      <c r="V3010" s="10" t="s">
        <v>9691</v>
      </c>
    </row>
    <row r="3011" spans="1:22" s="4" customFormat="1" ht="51" x14ac:dyDescent="0.2">
      <c r="A3011" s="5" t="s">
        <v>8693</v>
      </c>
      <c r="B3011" s="5" t="s">
        <v>8693</v>
      </c>
      <c r="C3011" s="5" t="str">
        <f>+VLOOKUP(B3011,[2]Hoja1!$H$1:$I$5207,2,FALSE)</f>
        <v>CONTRATO DE PRESTACION DE SERVICIOS PROFESIONALES</v>
      </c>
      <c r="D3011" s="6" t="str">
        <f>+VLOOKUP(B3011,'[1]Contratistas-REP legal'!$C$1:$Z$3995,3,FALSE)</f>
        <v>JEFFERSON DANIEL GONZALEZ RODRIGUEZ</v>
      </c>
      <c r="E3011" s="6">
        <f>+VLOOKUP(B3011,'[1]Contratistas-REP legal'!$C$1:$Z$3995,5,FALSE)</f>
        <v>1022989476</v>
      </c>
      <c r="F3011" s="7" t="s">
        <v>829</v>
      </c>
      <c r="G3011" s="8">
        <f>+VLOOKUP(B3011,'[1]Contratistas-REP legal'!$C$1:$Z$3995,17,FALSE)</f>
        <v>0</v>
      </c>
      <c r="H3011" s="9" t="str">
        <f>+VLOOKUP(B3011,'[1]Contratos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11" s="5" t="str">
        <f>+VLOOKUP(B3011,'[1]Contratos electrónicos SECOP II'!$D$1:$AZ$3653,23,FALSE)</f>
        <v>Inversión</v>
      </c>
      <c r="J3011" s="5"/>
      <c r="K3011" s="5" t="str">
        <f>+VLOOKUP(B3011,'[1]Contratos electrónicos SECOP II'!$D$1:$AZ$3653,26,FALSE)</f>
        <v>O23011733012024008608051</v>
      </c>
      <c r="L3011" s="11">
        <f>+VLOOKUP(B3011,'[1]Contratos electrónicos SECOP II'!$D$1:$AZ$3653,29,FALSE)</f>
        <v>8997450</v>
      </c>
      <c r="M3011" s="13">
        <v>45540</v>
      </c>
      <c r="N3011" s="13">
        <f>+VLOOKUP(B3011,'[1]Contratos electrónicos SECOP II'!$D$1:$AZ$3653,14,FALSE)</f>
        <v>45545</v>
      </c>
      <c r="O3011" s="13">
        <f>+VLOOKUP(B3011,'[1]Contratos electrónicos SECOP II'!$D$1:$AZ$3653,15,FALSE)</f>
        <v>45611</v>
      </c>
      <c r="P3011" s="15">
        <f t="shared" si="107"/>
        <v>67</v>
      </c>
      <c r="Q3011" s="11" t="s">
        <v>874</v>
      </c>
      <c r="R3011" s="11">
        <f>+VLOOKUP(B3011,[2]Hoja2!$A$3:$C$3503,3,FALSE)</f>
        <v>8997450</v>
      </c>
      <c r="S3011" s="11">
        <f t="shared" si="105"/>
        <v>0</v>
      </c>
      <c r="T3011" s="22">
        <f t="shared" si="106"/>
        <v>100</v>
      </c>
      <c r="U3011" s="5">
        <v>0</v>
      </c>
      <c r="V3011" s="10" t="s">
        <v>9692</v>
      </c>
    </row>
    <row r="3012" spans="1:22" s="4" customFormat="1" ht="51" x14ac:dyDescent="0.2">
      <c r="A3012" s="5" t="s">
        <v>8694</v>
      </c>
      <c r="B3012" s="5" t="s">
        <v>8694</v>
      </c>
      <c r="C3012" s="5" t="str">
        <f>+VLOOKUP(B3012,[2]Hoja1!$H$1:$I$5207,2,FALSE)</f>
        <v>CONTRATO DE PRESTACION DE SERVICIOS PROFESIONALES</v>
      </c>
      <c r="D3012" s="6" t="str">
        <f>+VLOOKUP(B3012,'[1]Contratistas-REP legal'!$C$1:$Z$3995,3,FALSE)</f>
        <v>JENNIFER VANNESA MEDINA JIMENEZ</v>
      </c>
      <c r="E3012" s="6">
        <f>+VLOOKUP(B3012,'[1]Contratistas-REP legal'!$C$1:$Z$3995,5,FALSE)</f>
        <v>1019132248</v>
      </c>
      <c r="F3012" s="7" t="s">
        <v>829</v>
      </c>
      <c r="G3012" s="8">
        <f>+VLOOKUP(B3012,'[1]Contratistas-REP legal'!$C$1:$Z$3995,17,FALSE)</f>
        <v>0</v>
      </c>
      <c r="H3012" s="9" t="str">
        <f>+VLOOKUP(B3012,'[1]Contratos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3012" s="5" t="str">
        <f>+VLOOKUP(B3012,'[1]Contratos electrónicos SECOP II'!$D$1:$AZ$3653,23,FALSE)</f>
        <v>Inversión</v>
      </c>
      <c r="J3012" s="5"/>
      <c r="K3012" s="5" t="str">
        <f>+VLOOKUP(B3012,'[1]Contratos electrónicos SECOP II'!$D$1:$AZ$3653,26,FALSE)</f>
        <v>O23011733012024006408122</v>
      </c>
      <c r="L3012" s="11">
        <f>+VLOOKUP(B3012,'[1]Contratos electrónicos SECOP II'!$D$1:$AZ$3653,29,FALSE)</f>
        <v>10200000</v>
      </c>
      <c r="M3012" s="13">
        <v>45540</v>
      </c>
      <c r="N3012" s="13">
        <f>+VLOOKUP(B3012,'[1]Contratos electrónicos SECOP II'!$D$1:$AZ$3653,14,FALSE)</f>
        <v>45545</v>
      </c>
      <c r="O3012" s="13">
        <f>+VLOOKUP(B3012,'[1]Contratos electrónicos SECOP II'!$D$1:$AZ$3653,15,FALSE)</f>
        <v>45626</v>
      </c>
      <c r="P3012" s="15">
        <f t="shared" si="107"/>
        <v>82</v>
      </c>
      <c r="Q3012" s="11" t="s">
        <v>874</v>
      </c>
      <c r="R3012" s="11">
        <f>+VLOOKUP(B3012,[2]Hoja2!$A$3:$C$3503,3,FALSE)</f>
        <v>10200000</v>
      </c>
      <c r="S3012" s="11">
        <f t="shared" ref="S3012:S3074" si="108">+L3012-R3012</f>
        <v>0</v>
      </c>
      <c r="T3012" s="22">
        <f t="shared" si="106"/>
        <v>100</v>
      </c>
      <c r="U3012" s="5">
        <v>1</v>
      </c>
      <c r="V3012" s="10" t="s">
        <v>9693</v>
      </c>
    </row>
    <row r="3013" spans="1:22" s="4" customFormat="1" ht="51" x14ac:dyDescent="0.2">
      <c r="A3013" s="5" t="s">
        <v>8695</v>
      </c>
      <c r="B3013" s="5" t="s">
        <v>8695</v>
      </c>
      <c r="C3013" s="5" t="str">
        <f>+VLOOKUP(B3013,[2]Hoja1!$H$1:$I$5207,2,FALSE)</f>
        <v>CONTRATO DE PRESTACION DE SERVICIOS DE APOYO A LA GESTION</v>
      </c>
      <c r="D3013" s="6" t="str">
        <f>+VLOOKUP(B3013,'[1]Contratistas-REP legal'!$C$1:$Z$3995,3,FALSE)</f>
        <v>JOHN ALEJANDRO PRIETO</v>
      </c>
      <c r="E3013" s="6">
        <f>+VLOOKUP(B3013,'[1]Contratistas-REP legal'!$C$1:$Z$3995,5,FALSE)</f>
        <v>80089646</v>
      </c>
      <c r="F3013" s="7" t="s">
        <v>829</v>
      </c>
      <c r="G3013" s="8">
        <f>+VLOOKUP(B3013,'[1]Contratistas-REP legal'!$C$1:$Z$3995,17,FALSE)</f>
        <v>0</v>
      </c>
      <c r="H3013" s="9" t="str">
        <f>+VLOOKUP(B3013,'[1]Contratos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13" s="5" t="str">
        <f>+VLOOKUP(B3013,'[1]Contratos electrónicos SECOP II'!$D$1:$AZ$3653,23,FALSE)</f>
        <v>Inversión</v>
      </c>
      <c r="J3013" s="5"/>
      <c r="K3013" s="5" t="str">
        <f>+VLOOKUP(B3013,'[1]Contratos electrónicos SECOP II'!$D$1:$AZ$3653,26,FALSE)</f>
        <v>O23011733012024008608051</v>
      </c>
      <c r="L3013" s="11">
        <f>+VLOOKUP(B3013,'[1]Contratos electrónicos SECOP II'!$D$1:$AZ$3653,29,FALSE)</f>
        <v>12356498</v>
      </c>
      <c r="M3013" s="13">
        <v>45540</v>
      </c>
      <c r="N3013" s="13">
        <f>+VLOOKUP(B3013,'[1]Contratos electrónicos SECOP II'!$D$1:$AZ$3653,14,FALSE)</f>
        <v>45545</v>
      </c>
      <c r="O3013" s="13">
        <f>+VLOOKUP(B3013,'[1]Contratos electrónicos SECOP II'!$D$1:$AZ$3653,15,FALSE)</f>
        <v>45639</v>
      </c>
      <c r="P3013" s="15">
        <f t="shared" si="107"/>
        <v>95</v>
      </c>
      <c r="Q3013" s="11" t="s">
        <v>874</v>
      </c>
      <c r="R3013" s="11">
        <f>+VLOOKUP(B3013,[2]Hoja2!$A$3:$C$3503,3,FALSE)</f>
        <v>12356498</v>
      </c>
      <c r="S3013" s="11">
        <f t="shared" si="108"/>
        <v>0</v>
      </c>
      <c r="T3013" s="22">
        <f t="shared" ref="T3013:T3075" si="109">+R3013*100/L3013</f>
        <v>100</v>
      </c>
      <c r="U3013" s="5">
        <v>1</v>
      </c>
      <c r="V3013" s="10" t="s">
        <v>9694</v>
      </c>
    </row>
    <row r="3014" spans="1:22" s="4" customFormat="1" ht="51" x14ac:dyDescent="0.2">
      <c r="A3014" s="5" t="s">
        <v>8696</v>
      </c>
      <c r="B3014" s="5" t="s">
        <v>8696</v>
      </c>
      <c r="C3014" s="5" t="str">
        <f>+VLOOKUP(B3014,[2]Hoja1!$H$1:$I$5207,2,FALSE)</f>
        <v>CONTRATO DE PRESTACION DE SERVICIOS PROFESIONALES</v>
      </c>
      <c r="D3014" s="6" t="str">
        <f>+VLOOKUP(B3014,'[1]Contratistas-REP legal'!$C$1:$Z$3995,3,FALSE)</f>
        <v>JULIET STEFANI SARMIENTO PINTO</v>
      </c>
      <c r="E3014" s="6">
        <f>+VLOOKUP(B3014,'[1]Contratistas-REP legal'!$C$1:$Z$3995,5,FALSE)</f>
        <v>1026283262</v>
      </c>
      <c r="F3014" s="7" t="s">
        <v>829</v>
      </c>
      <c r="G3014" s="8">
        <f>+VLOOKUP(B3014,'[1]Contratistas-REP legal'!$C$1:$Z$3995,17,FALSE)</f>
        <v>0</v>
      </c>
      <c r="H3014" s="9" t="str">
        <f>+VLOOKUP(B3014,'[1]Contratos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3014" s="5" t="str">
        <f>+VLOOKUP(B3014,'[1]Contratos electrónicos SECOP II'!$D$1:$AZ$3653,23,FALSE)</f>
        <v>Inversión</v>
      </c>
      <c r="J3014" s="5"/>
      <c r="K3014" s="5" t="str">
        <f>+VLOOKUP(B3014,'[1]Contratos electrónicos SECOP II'!$D$1:$AZ$3653,26,FALSE)</f>
        <v>O23011733012024006408122</v>
      </c>
      <c r="L3014" s="11">
        <f>+VLOOKUP(B3014,'[1]Contratos electrónicos SECOP II'!$D$1:$AZ$3653,29,FALSE)</f>
        <v>6800000</v>
      </c>
      <c r="M3014" s="13">
        <v>45540</v>
      </c>
      <c r="N3014" s="13">
        <f>+VLOOKUP(B3014,'[1]Contratos electrónicos SECOP II'!$D$1:$AZ$3653,14,FALSE)</f>
        <v>45541</v>
      </c>
      <c r="O3014" s="13">
        <f>+VLOOKUP(B3014,'[1]Contratos electrónicos SECOP II'!$D$1:$AZ$3653,15,FALSE)</f>
        <v>45596</v>
      </c>
      <c r="P3014" s="15">
        <f t="shared" si="107"/>
        <v>56</v>
      </c>
      <c r="Q3014" s="11" t="s">
        <v>874</v>
      </c>
      <c r="R3014" s="11">
        <f>+VLOOKUP(B3014,[2]Hoja2!$A$3:$C$3503,3,FALSE)</f>
        <v>6800000</v>
      </c>
      <c r="S3014" s="11">
        <f t="shared" si="108"/>
        <v>0</v>
      </c>
      <c r="T3014" s="22">
        <f t="shared" si="109"/>
        <v>100</v>
      </c>
      <c r="U3014" s="5">
        <v>0</v>
      </c>
      <c r="V3014" s="10" t="s">
        <v>9695</v>
      </c>
    </row>
    <row r="3015" spans="1:22" s="4" customFormat="1" ht="51" x14ac:dyDescent="0.2">
      <c r="A3015" s="5" t="s">
        <v>8697</v>
      </c>
      <c r="B3015" s="5" t="s">
        <v>8697</v>
      </c>
      <c r="C3015" s="5" t="str">
        <f>+VLOOKUP(B3015,[2]Hoja1!$H$1:$I$5207,2,FALSE)</f>
        <v>CONTRATO DE PRESTACION DE SERVICIOS PROFESIONALES</v>
      </c>
      <c r="D3015" s="6" t="str">
        <f>+VLOOKUP(B3015,'[1]Contratistas-REP legal'!$C$1:$Z$3995,3,FALSE)</f>
        <v>KATHERINE ACEVEDO SOTO</v>
      </c>
      <c r="E3015" s="6">
        <f>+VLOOKUP(B3015,'[1]Contratistas-REP legal'!$C$1:$Z$3995,5,FALSE)</f>
        <v>1233493154</v>
      </c>
      <c r="F3015" s="7" t="s">
        <v>829</v>
      </c>
      <c r="G3015" s="8">
        <f>+VLOOKUP(B3015,'[1]Contratistas-REP legal'!$C$1:$Z$3995,17,FALSE)</f>
        <v>0</v>
      </c>
      <c r="H3015" s="9" t="str">
        <f>+VLOOKUP(B3015,'[1]Contratos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3015" s="5" t="str">
        <f>+VLOOKUP(B3015,'[1]Contratos electrónicos SECOP II'!$D$1:$AZ$3653,23,FALSE)</f>
        <v>Inversión</v>
      </c>
      <c r="J3015" s="5"/>
      <c r="K3015" s="5" t="str">
        <f>+VLOOKUP(B3015,'[1]Contratos electrónicos SECOP II'!$D$1:$AZ$3653,26,FALSE)</f>
        <v>O23011733012024006408122</v>
      </c>
      <c r="L3015" s="11">
        <f>+VLOOKUP(B3015,'[1]Contratos electrónicos SECOP II'!$D$1:$AZ$3653,29,FALSE)</f>
        <v>5996000</v>
      </c>
      <c r="M3015" s="13">
        <v>45541</v>
      </c>
      <c r="N3015" s="13">
        <f>+VLOOKUP(B3015,'[1]Contratos electrónicos SECOP II'!$D$1:$AZ$3653,14,FALSE)</f>
        <v>45545</v>
      </c>
      <c r="O3015" s="13">
        <f>+VLOOKUP(B3015,'[1]Contratos electrónicos SECOP II'!$D$1:$AZ$3653,15,FALSE)</f>
        <v>45596</v>
      </c>
      <c r="P3015" s="15">
        <f t="shared" si="107"/>
        <v>52</v>
      </c>
      <c r="Q3015" s="11" t="s">
        <v>874</v>
      </c>
      <c r="R3015" s="11">
        <f>+VLOOKUP(B3015,[2]Hoja2!$A$3:$C$3503,3,FALSE)</f>
        <v>5996000</v>
      </c>
      <c r="S3015" s="11">
        <f t="shared" si="108"/>
        <v>0</v>
      </c>
      <c r="T3015" s="22">
        <f t="shared" si="109"/>
        <v>100</v>
      </c>
      <c r="U3015" s="5">
        <v>0</v>
      </c>
      <c r="V3015" s="10" t="s">
        <v>9696</v>
      </c>
    </row>
    <row r="3016" spans="1:22" s="4" customFormat="1" ht="51" x14ac:dyDescent="0.2">
      <c r="A3016" s="5" t="s">
        <v>8698</v>
      </c>
      <c r="B3016" s="5" t="s">
        <v>8698</v>
      </c>
      <c r="C3016" s="5" t="str">
        <f>+VLOOKUP(B3016,[2]Hoja1!$H$1:$I$5207,2,FALSE)</f>
        <v>CONTRATO DE PRESTACION DE SERVICIOS PROFESIONALES</v>
      </c>
      <c r="D3016" s="6" t="str">
        <f>+VLOOKUP(B3016,'[1]Contratistas-REP legal'!$C$1:$Z$3995,3,FALSE)</f>
        <v>YEISON ADRIAN GIL GIRALDO</v>
      </c>
      <c r="E3016" s="6">
        <f>+VLOOKUP(B3016,'[1]Contratistas-REP legal'!$C$1:$Z$3995,5,FALSE)</f>
        <v>80740750</v>
      </c>
      <c r="F3016" s="7" t="s">
        <v>829</v>
      </c>
      <c r="G3016" s="8">
        <f>+VLOOKUP(B3016,'[1]Contratistas-REP legal'!$C$1:$Z$3995,17,FALSE)</f>
        <v>0</v>
      </c>
      <c r="H3016" s="9" t="str">
        <f>+VLOOKUP(B3016,'[1]Contratos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16" s="5" t="str">
        <f>+VLOOKUP(B3016,'[1]Contratos electrónicos SECOP II'!$D$1:$AZ$3653,23,FALSE)</f>
        <v>Inversión</v>
      </c>
      <c r="J3016" s="5"/>
      <c r="K3016" s="5" t="str">
        <f>+VLOOKUP(B3016,'[1]Contratos electrónicos SECOP II'!$D$1:$AZ$3653,26,FALSE)</f>
        <v>O23011733012024008608126</v>
      </c>
      <c r="L3016" s="11">
        <f>+VLOOKUP(B3016,'[1]Contratos electrónicos SECOP II'!$D$1:$AZ$3653,29,FALSE)</f>
        <v>8997450</v>
      </c>
      <c r="M3016" s="13">
        <v>45540</v>
      </c>
      <c r="N3016" s="13">
        <f>+VLOOKUP(B3016,'[1]Contratos electrónicos SECOP II'!$D$1:$AZ$3653,14,FALSE)</f>
        <v>45546</v>
      </c>
      <c r="O3016" s="13">
        <f>+VLOOKUP(B3016,'[1]Contratos electrónicos SECOP II'!$D$1:$AZ$3653,15,FALSE)</f>
        <v>45611</v>
      </c>
      <c r="P3016" s="15">
        <f t="shared" si="107"/>
        <v>66</v>
      </c>
      <c r="Q3016" s="11" t="s">
        <v>874</v>
      </c>
      <c r="R3016" s="11">
        <f>+VLOOKUP(B3016,[2]Hoja2!$A$3:$C$3503,3,FALSE)</f>
        <v>8997450</v>
      </c>
      <c r="S3016" s="11">
        <f t="shared" si="108"/>
        <v>0</v>
      </c>
      <c r="T3016" s="22">
        <f t="shared" si="109"/>
        <v>100</v>
      </c>
      <c r="U3016" s="5">
        <v>0</v>
      </c>
      <c r="V3016" s="10" t="s">
        <v>9697</v>
      </c>
    </row>
    <row r="3017" spans="1:22" s="4" customFormat="1" ht="51" x14ac:dyDescent="0.2">
      <c r="A3017" s="5" t="s">
        <v>8699</v>
      </c>
      <c r="B3017" s="5" t="s">
        <v>8699</v>
      </c>
      <c r="C3017" s="5" t="str">
        <f>+VLOOKUP(B3017,[2]Hoja1!$H$1:$I$5207,2,FALSE)</f>
        <v>CONTRATO DE PRESTACION DE SERVICIOS PROFESIONALES</v>
      </c>
      <c r="D3017" s="6" t="str">
        <f>+VLOOKUP(B3017,'[1]Contratistas-REP legal'!$C$1:$Z$3995,3,FALSE)</f>
        <v>SILVIA HELENA PINTO MORENO</v>
      </c>
      <c r="E3017" s="6">
        <f>+VLOOKUP(B3017,'[1]Contratistas-REP legal'!$C$1:$Z$3995,5,FALSE)</f>
        <v>52333617</v>
      </c>
      <c r="F3017" s="7" t="s">
        <v>829</v>
      </c>
      <c r="G3017" s="8">
        <f>+VLOOKUP(B3017,'[1]Contratistas-REP legal'!$C$1:$Z$3995,17,FALSE)</f>
        <v>0</v>
      </c>
      <c r="H3017" s="9" t="str">
        <f>+VLOOKUP(B3017,'[1]Contratos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17" s="5" t="str">
        <f>+VLOOKUP(B3017,'[1]Contratos electrónicos SECOP II'!$D$1:$AZ$3653,23,FALSE)</f>
        <v>Inversión</v>
      </c>
      <c r="J3017" s="5"/>
      <c r="K3017" s="5" t="str">
        <f>+VLOOKUP(B3017,'[1]Contratos electrónicos SECOP II'!$D$1:$AZ$3653,26,FALSE)</f>
        <v>O23011733012024008608126</v>
      </c>
      <c r="L3017" s="11">
        <f>+VLOOKUP(B3017,'[1]Contratos electrónicos SECOP II'!$D$1:$AZ$3653,29,FALSE)</f>
        <v>12356498</v>
      </c>
      <c r="M3017" s="13">
        <v>45541</v>
      </c>
      <c r="N3017" s="13">
        <f>+VLOOKUP(B3017,'[1]Contratos electrónicos SECOP II'!$D$1:$AZ$3653,14,FALSE)</f>
        <v>45546</v>
      </c>
      <c r="O3017" s="13">
        <f>+VLOOKUP(B3017,'[1]Contratos electrónicos SECOP II'!$D$1:$AZ$3653,15,FALSE)</f>
        <v>45639</v>
      </c>
      <c r="P3017" s="15">
        <f t="shared" si="107"/>
        <v>94</v>
      </c>
      <c r="Q3017" s="11" t="s">
        <v>874</v>
      </c>
      <c r="R3017" s="11">
        <f>+VLOOKUP(B3017,[2]Hoja2!$A$3:$C$3503,3,FALSE)</f>
        <v>12356498</v>
      </c>
      <c r="S3017" s="11">
        <f t="shared" si="108"/>
        <v>0</v>
      </c>
      <c r="T3017" s="22">
        <f t="shared" si="109"/>
        <v>100</v>
      </c>
      <c r="U3017" s="5">
        <v>1</v>
      </c>
      <c r="V3017" s="10" t="s">
        <v>9698</v>
      </c>
    </row>
    <row r="3018" spans="1:22" s="4" customFormat="1" ht="51" x14ac:dyDescent="0.2">
      <c r="A3018" s="5" t="s">
        <v>8700</v>
      </c>
      <c r="B3018" s="5" t="s">
        <v>8700</v>
      </c>
      <c r="C3018" s="5" t="str">
        <f>+VLOOKUP(B3018,[2]Hoja1!$H$1:$I$5207,2,FALSE)</f>
        <v>CONTRATO DE PRESTACION DE SERVICIOS PROFESIONALES</v>
      </c>
      <c r="D3018" s="6" t="str">
        <f>+VLOOKUP(B3018,'[1]Contratistas-REP legal'!$C$1:$Z$3995,3,FALSE)</f>
        <v>JESSICA HERRERA GARCES</v>
      </c>
      <c r="E3018" s="6">
        <f>+VLOOKUP(B3018,'[1]Contratistas-REP legal'!$C$1:$Z$3995,5,FALSE)</f>
        <v>1144049639</v>
      </c>
      <c r="F3018" s="7" t="s">
        <v>829</v>
      </c>
      <c r="G3018" s="8">
        <f>+VLOOKUP(B3018,'[1]Contratistas-REP legal'!$C$1:$Z$3995,17,FALSE)</f>
        <v>0</v>
      </c>
      <c r="H3018" s="9" t="str">
        <f>+VLOOKUP(B3018,'[1]Contratos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18" s="5" t="str">
        <f>+VLOOKUP(B3018,'[1]Contratos electrónicos SECOP II'!$D$1:$AZ$3653,23,FALSE)</f>
        <v>Inversión</v>
      </c>
      <c r="J3018" s="5"/>
      <c r="K3018" s="5" t="str">
        <f>+VLOOKUP(B3018,'[1]Contratos electrónicos SECOP II'!$D$1:$AZ$3653,26,FALSE)</f>
        <v>O23011733012024008608126</v>
      </c>
      <c r="L3018" s="11">
        <f>+VLOOKUP(B3018,'[1]Contratos electrónicos SECOP II'!$D$1:$AZ$3653,29,FALSE)</f>
        <v>8997450</v>
      </c>
      <c r="M3018" s="13">
        <v>45541</v>
      </c>
      <c r="N3018" s="13">
        <f>+VLOOKUP(B3018,'[1]Contratos electrónicos SECOP II'!$D$1:$AZ$3653,14,FALSE)</f>
        <v>45541</v>
      </c>
      <c r="O3018" s="13">
        <f>+VLOOKUP(B3018,'[1]Contratos electrónicos SECOP II'!$D$1:$AZ$3653,15,FALSE)</f>
        <v>45611</v>
      </c>
      <c r="P3018" s="15">
        <f t="shared" si="107"/>
        <v>71</v>
      </c>
      <c r="Q3018" s="11" t="s">
        <v>874</v>
      </c>
      <c r="R3018" s="11">
        <f>+VLOOKUP(B3018,[2]Hoja2!$A$3:$C$3503,3,FALSE)</f>
        <v>8997450</v>
      </c>
      <c r="S3018" s="11">
        <f t="shared" si="108"/>
        <v>0</v>
      </c>
      <c r="T3018" s="22">
        <f t="shared" si="109"/>
        <v>100</v>
      </c>
      <c r="U3018" s="5">
        <v>0</v>
      </c>
      <c r="V3018" s="10" t="s">
        <v>9699</v>
      </c>
    </row>
    <row r="3019" spans="1:22" s="4" customFormat="1" ht="51" x14ac:dyDescent="0.2">
      <c r="A3019" s="5" t="s">
        <v>8701</v>
      </c>
      <c r="B3019" s="5" t="s">
        <v>8701</v>
      </c>
      <c r="C3019" s="5" t="str">
        <f>+VLOOKUP(B3019,[2]Hoja1!$H$1:$I$5207,2,FALSE)</f>
        <v>CONTRATO DE PRESTACION DE SERVICIOS DE APOYO A LA GESTION</v>
      </c>
      <c r="D3019" s="6" t="str">
        <f>+VLOOKUP(B3019,'[1]Contratistas-REP legal'!$C$1:$Z$3995,3,FALSE)</f>
        <v>ELKIN DAVID ROJAS OSORIO</v>
      </c>
      <c r="E3019" s="6">
        <f>+VLOOKUP(B3019,'[1]Contratistas-REP legal'!$C$1:$Z$3995,5,FALSE)</f>
        <v>1024481140</v>
      </c>
      <c r="F3019" s="7" t="s">
        <v>829</v>
      </c>
      <c r="G3019" s="8">
        <f>+VLOOKUP(B3019,'[1]Contratistas-REP legal'!$C$1:$Z$3995,17,FALSE)</f>
        <v>0</v>
      </c>
      <c r="H3019" s="9" t="str">
        <f>+VLOOKUP(B3019,'[1]Contratos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19" s="5" t="str">
        <f>+VLOOKUP(B3019,'[1]Contratos electrónicos SECOP II'!$D$1:$AZ$3653,23,FALSE)</f>
        <v>Inversión</v>
      </c>
      <c r="J3019" s="5"/>
      <c r="K3019" s="5" t="str">
        <f>+VLOOKUP(B3019,'[1]Contratos electrónicos SECOP II'!$D$1:$AZ$3653,26,FALSE)</f>
        <v>O23011733012024008608051</v>
      </c>
      <c r="L3019" s="11">
        <f>+VLOOKUP(B3019,'[1]Contratos electrónicos SECOP II'!$D$1:$AZ$3653,29,FALSE)</f>
        <v>8997450</v>
      </c>
      <c r="M3019" s="13">
        <v>45541</v>
      </c>
      <c r="N3019" s="13">
        <f>+VLOOKUP(B3019,'[1]Contratos electrónicos SECOP II'!$D$1:$AZ$3653,14,FALSE)</f>
        <v>45541</v>
      </c>
      <c r="O3019" s="13">
        <f>+VLOOKUP(B3019,'[1]Contratos electrónicos SECOP II'!$D$1:$AZ$3653,15,FALSE)</f>
        <v>45611</v>
      </c>
      <c r="P3019" s="15">
        <f t="shared" si="107"/>
        <v>71</v>
      </c>
      <c r="Q3019" s="11" t="s">
        <v>874</v>
      </c>
      <c r="R3019" s="11">
        <f>+VLOOKUP(B3019,[2]Hoja2!$A$3:$C$3503,3,FALSE)</f>
        <v>8997450</v>
      </c>
      <c r="S3019" s="11">
        <f t="shared" si="108"/>
        <v>0</v>
      </c>
      <c r="T3019" s="22">
        <f t="shared" si="109"/>
        <v>100</v>
      </c>
      <c r="U3019" s="5">
        <v>0</v>
      </c>
      <c r="V3019" s="10" t="s">
        <v>9700</v>
      </c>
    </row>
    <row r="3020" spans="1:22" s="4" customFormat="1" ht="51" x14ac:dyDescent="0.2">
      <c r="A3020" s="5" t="s">
        <v>8702</v>
      </c>
      <c r="B3020" s="5" t="s">
        <v>8702</v>
      </c>
      <c r="C3020" s="5" t="str">
        <f>+VLOOKUP(B3020,[2]Hoja1!$H$1:$I$5207,2,FALSE)</f>
        <v>CONTRATO DE PRESTACION DE SERVICIOS PROFESIONALES</v>
      </c>
      <c r="D3020" s="6" t="str">
        <f>+VLOOKUP(B3020,'[1]Contratistas-REP legal'!$C$1:$Z$3995,3,FALSE)</f>
        <v>LORENA GUADALUPE RICO MARTINEZ</v>
      </c>
      <c r="E3020" s="6">
        <f>+VLOOKUP(B3020,'[1]Contratistas-REP legal'!$C$1:$Z$3995,5,FALSE)</f>
        <v>1014222729</v>
      </c>
      <c r="F3020" s="7" t="s">
        <v>829</v>
      </c>
      <c r="G3020" s="8">
        <f>+VLOOKUP(B3020,'[1]Contratistas-REP legal'!$C$1:$Z$3995,17,FALSE)</f>
        <v>0</v>
      </c>
      <c r="H3020" s="9" t="str">
        <f>+VLOOKUP(B3020,'[1]Contratos electrónicos SECOP II'!$D$1:$AZ$3653,33,FALSE)</f>
        <v>Prestar servicios profesionales al Instituto Distrital de las Artes (IDARTES) - Subdirección de Formación Artística, en las actividades relacionadas con el seguimiento misional y la gestión en el marco del cumplimiento de las metas y objetivos establecidos en el proyecto de inversión 7997, de acuerdo con las directrices de la entidad</v>
      </c>
      <c r="I3020" s="5" t="str">
        <f>+VLOOKUP(B3020,'[1]Contratos electrónicos SECOP II'!$D$1:$AZ$3653,23,FALSE)</f>
        <v>Inversión</v>
      </c>
      <c r="J3020" s="5"/>
      <c r="K3020" s="5" t="str">
        <f>+VLOOKUP(B3020,'[1]Contratos electrónicos SECOP II'!$D$1:$AZ$3653,26,FALSE)</f>
        <v>O23011733012024009205073</v>
      </c>
      <c r="L3020" s="11">
        <f>+VLOOKUP(B3020,'[1]Contratos electrónicos SECOP II'!$D$1:$AZ$3653,29,FALSE)</f>
        <v>32562500</v>
      </c>
      <c r="M3020" s="13">
        <v>45541</v>
      </c>
      <c r="N3020" s="13">
        <f>+VLOOKUP(B3020,'[1]Contratos electrónicos SECOP II'!$D$1:$AZ$3653,14,FALSE)</f>
        <v>45541</v>
      </c>
      <c r="O3020" s="13">
        <f>+VLOOKUP(B3020,'[1]Contratos electrónicos SECOP II'!$D$1:$AZ$3653,15,FALSE)</f>
        <v>45688</v>
      </c>
      <c r="P3020" s="15">
        <f t="shared" si="107"/>
        <v>148</v>
      </c>
      <c r="Q3020" s="11" t="s">
        <v>874</v>
      </c>
      <c r="R3020" s="11">
        <f>+VLOOKUP(B3020,[2]Hoja2!$A$3:$C$3503,3,FALSE)</f>
        <v>26050000</v>
      </c>
      <c r="S3020" s="11">
        <f t="shared" si="108"/>
        <v>6512500</v>
      </c>
      <c r="T3020" s="22">
        <f t="shared" si="109"/>
        <v>80</v>
      </c>
      <c r="U3020" s="5">
        <v>1</v>
      </c>
      <c r="V3020" s="10" t="s">
        <v>9701</v>
      </c>
    </row>
    <row r="3021" spans="1:22" s="4" customFormat="1" ht="51" x14ac:dyDescent="0.2">
      <c r="A3021" s="5" t="s">
        <v>8703</v>
      </c>
      <c r="B3021" s="5" t="s">
        <v>8703</v>
      </c>
      <c r="C3021" s="5" t="str">
        <f>+VLOOKUP(B3021,[2]Hoja1!$H$1:$I$5207,2,FALSE)</f>
        <v>CONTRATO DE PRESTACION DE SERVICIOS DE APOYO A LA GESTION</v>
      </c>
      <c r="D3021" s="6" t="str">
        <f>+VLOOKUP(B3021,'[1]Contratistas-REP legal'!$C$1:$Z$3995,3,FALSE)</f>
        <v>JUAN SEBASTIAN LOZANO CORTES</v>
      </c>
      <c r="E3021" s="6">
        <f>+VLOOKUP(B3021,'[1]Contratistas-REP legal'!$C$1:$Z$3995,5,FALSE)</f>
        <v>1030659149</v>
      </c>
      <c r="F3021" s="7" t="s">
        <v>829</v>
      </c>
      <c r="G3021" s="8">
        <f>+VLOOKUP(B3021,'[1]Contratistas-REP legal'!$C$1:$Z$3995,17,FALSE)</f>
        <v>0</v>
      </c>
      <c r="H3021" s="9" t="str">
        <f>+VLOOKUP(B3021,'[1]Contratos electrónicos SECOP II'!$D$1:$AZ$3653,33,FALSE)</f>
        <v>Prestar servicios de apoyo a la gestión al Idartes- Subdirección de las Artes, en el acompañamiento a las actividades relacionadas con la planeación, estructuración, articulación y seguimiento a la ejecución del componente administrativo y financiero de los programas y proyectos desarrollados relacionados con Arte, Ciencia y Tecnología, en el marco del Plan Distrital de Desarrollo: "Bogotá camina segura 2024-2027"</v>
      </c>
      <c r="I3021" s="5" t="str">
        <f>+VLOOKUP(B3021,'[1]Contratos electrónicos SECOP II'!$D$1:$AZ$3653,23,FALSE)</f>
        <v>Inversión</v>
      </c>
      <c r="J3021" s="5"/>
      <c r="K3021" s="5" t="str">
        <f>+VLOOKUP(B3021,'[1]Contratos electrónicos SECOP II'!$D$1:$AZ$3653,26,FALSE)</f>
        <v>O23011733012024018205073</v>
      </c>
      <c r="L3021" s="11">
        <f>+VLOOKUP(B3021,'[1]Contratos electrónicos SECOP II'!$D$1:$AZ$3653,29,FALSE)</f>
        <v>23613000</v>
      </c>
      <c r="M3021" s="13">
        <v>45545</v>
      </c>
      <c r="N3021" s="13">
        <f>+VLOOKUP(B3021,'[1]Contratos electrónicos SECOP II'!$D$1:$AZ$3653,14,FALSE)</f>
        <v>45546</v>
      </c>
      <c r="O3021" s="13">
        <f>+VLOOKUP(B3021,'[1]Contratos electrónicos SECOP II'!$D$1:$AZ$3653,15,FALSE)</f>
        <v>45657</v>
      </c>
      <c r="P3021" s="15">
        <f t="shared" si="107"/>
        <v>112</v>
      </c>
      <c r="Q3021" s="11" t="s">
        <v>874</v>
      </c>
      <c r="R3021" s="11">
        <f>+VLOOKUP(B3021,[2]Hoja2!$A$3:$C$3503,3,FALSE)</f>
        <v>18480000</v>
      </c>
      <c r="S3021" s="11">
        <f t="shared" si="108"/>
        <v>5133000</v>
      </c>
      <c r="T3021" s="22">
        <f t="shared" si="109"/>
        <v>78.261974336170752</v>
      </c>
      <c r="U3021" s="5">
        <v>0</v>
      </c>
      <c r="V3021" s="10" t="s">
        <v>9702</v>
      </c>
    </row>
    <row r="3022" spans="1:22" s="4" customFormat="1" ht="51" x14ac:dyDescent="0.2">
      <c r="A3022" s="5" t="s">
        <v>8704</v>
      </c>
      <c r="B3022" s="5" t="s">
        <v>8704</v>
      </c>
      <c r="C3022" s="5" t="str">
        <f>+VLOOKUP(B3022,[2]Hoja1!$H$1:$I$5207,2,FALSE)</f>
        <v>CONTRATO DE PRESTACION DE SERVICIOS PROFESIONALES</v>
      </c>
      <c r="D3022" s="6" t="str">
        <f>+VLOOKUP(B3022,'[1]Contratistas-REP legal'!$C$1:$Z$3995,3,FALSE)</f>
        <v>TATIANA VANESSA NIÑO GUTIERREZ</v>
      </c>
      <c r="E3022" s="6">
        <f>+VLOOKUP(B3022,'[1]Contratistas-REP legal'!$C$1:$Z$3995,5,FALSE)</f>
        <v>1023943671</v>
      </c>
      <c r="F3022" s="7" t="s">
        <v>829</v>
      </c>
      <c r="G3022" s="8">
        <f>+VLOOKUP(B3022,'[1]Contratistas-REP legal'!$C$1:$Z$3995,17,FALSE)</f>
        <v>0</v>
      </c>
      <c r="H3022" s="9" t="str">
        <f>+VLOOKUP(B3022,'[1]Contratos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3022" s="5" t="str">
        <f>+VLOOKUP(B3022,'[1]Contratos electrónicos SECOP II'!$D$1:$AZ$3653,23,FALSE)</f>
        <v>Inversión</v>
      </c>
      <c r="J3022" s="5"/>
      <c r="K3022" s="5" t="str">
        <f>+VLOOKUP(B3022,'[1]Contratos electrónicos SECOP II'!$D$1:$AZ$3653,26,FALSE)</f>
        <v>O23011733012024006408122</v>
      </c>
      <c r="L3022" s="11">
        <f>+VLOOKUP(B3022,'[1]Contratos electrónicos SECOP II'!$D$1:$AZ$3653,29,FALSE)</f>
        <v>5996000</v>
      </c>
      <c r="M3022" s="13">
        <v>45544</v>
      </c>
      <c r="N3022" s="13">
        <f>+VLOOKUP(B3022,'[1]Contratos electrónicos SECOP II'!$D$1:$AZ$3653,14,FALSE)</f>
        <v>45546</v>
      </c>
      <c r="O3022" s="13">
        <f>+VLOOKUP(B3022,'[1]Contratos electrónicos SECOP II'!$D$1:$AZ$3653,15,FALSE)</f>
        <v>45596</v>
      </c>
      <c r="P3022" s="15">
        <f t="shared" si="107"/>
        <v>51</v>
      </c>
      <c r="Q3022" s="11" t="s">
        <v>874</v>
      </c>
      <c r="R3022" s="11">
        <f>+VLOOKUP(B3022,[2]Hoja2!$A$3:$C$3503,3,FALSE)</f>
        <v>5996000</v>
      </c>
      <c r="S3022" s="11">
        <f t="shared" si="108"/>
        <v>0</v>
      </c>
      <c r="T3022" s="22">
        <f t="shared" si="109"/>
        <v>100</v>
      </c>
      <c r="U3022" s="5">
        <v>0</v>
      </c>
      <c r="V3022" s="10" t="s">
        <v>9703</v>
      </c>
    </row>
    <row r="3023" spans="1:22" s="4" customFormat="1" ht="51" x14ac:dyDescent="0.2">
      <c r="A3023" s="5" t="s">
        <v>8705</v>
      </c>
      <c r="B3023" s="5" t="s">
        <v>8705</v>
      </c>
      <c r="C3023" s="5" t="str">
        <f>+VLOOKUP(B3023,[2]Hoja1!$H$1:$I$5207,2,FALSE)</f>
        <v>CONTRATO DE PRESTACION DE SERVICIOS PROFESIONALES</v>
      </c>
      <c r="D3023" s="6" t="str">
        <f>+VLOOKUP(B3023,'[1]Contratistas-REP legal'!$C$1:$Z$3995,3,FALSE)</f>
        <v>CRISTIAN CAMILO MONTAÑO PANQUEVA</v>
      </c>
      <c r="E3023" s="6">
        <f>+VLOOKUP(B3023,'[1]Contratistas-REP legal'!$C$1:$Z$3995,5,FALSE)</f>
        <v>1023876830</v>
      </c>
      <c r="F3023" s="7" t="s">
        <v>829</v>
      </c>
      <c r="G3023" s="8">
        <f>+VLOOKUP(B3023,'[1]Contratistas-REP legal'!$C$1:$Z$3995,17,FALSE)</f>
        <v>0</v>
      </c>
      <c r="H3023" s="9" t="str">
        <f>+VLOOKUP(B3023,'[1]Contratos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3023" s="5" t="str">
        <f>+VLOOKUP(B3023,'[1]Contratos electrónicos SECOP II'!$D$1:$AZ$3653,23,FALSE)</f>
        <v>Inversión</v>
      </c>
      <c r="J3023" s="5"/>
      <c r="K3023" s="5" t="str">
        <f>+VLOOKUP(B3023,'[1]Contratos electrónicos SECOP II'!$D$1:$AZ$3653,26,FALSE)</f>
        <v>O23011733012024006408122</v>
      </c>
      <c r="L3023" s="11">
        <f>+VLOOKUP(B3023,'[1]Contratos electrónicos SECOP II'!$D$1:$AZ$3653,29,FALSE)</f>
        <v>6800000</v>
      </c>
      <c r="M3023" s="13">
        <v>45544</v>
      </c>
      <c r="N3023" s="13">
        <f>+VLOOKUP(B3023,'[1]Contratos electrónicos SECOP II'!$D$1:$AZ$3653,14,FALSE)</f>
        <v>45546</v>
      </c>
      <c r="O3023" s="13">
        <f>+VLOOKUP(B3023,'[1]Contratos electrónicos SECOP II'!$D$1:$AZ$3653,15,FALSE)</f>
        <v>45596</v>
      </c>
      <c r="P3023" s="15">
        <f t="shared" si="107"/>
        <v>51</v>
      </c>
      <c r="Q3023" s="11" t="s">
        <v>874</v>
      </c>
      <c r="R3023" s="11">
        <f>+VLOOKUP(B3023,[2]Hoja2!$A$3:$C$3503,3,FALSE)</f>
        <v>6800000</v>
      </c>
      <c r="S3023" s="11">
        <f t="shared" si="108"/>
        <v>0</v>
      </c>
      <c r="T3023" s="22">
        <f t="shared" si="109"/>
        <v>100</v>
      </c>
      <c r="U3023" s="5">
        <v>0</v>
      </c>
      <c r="V3023" s="10" t="s">
        <v>9704</v>
      </c>
    </row>
    <row r="3024" spans="1:22" s="4" customFormat="1" ht="51" x14ac:dyDescent="0.2">
      <c r="A3024" s="5" t="s">
        <v>8706</v>
      </c>
      <c r="B3024" s="5" t="s">
        <v>8706</v>
      </c>
      <c r="C3024" s="5" t="str">
        <f>+VLOOKUP(B3024,[2]Hoja1!$H$1:$I$5207,2,FALSE)</f>
        <v>CONTRATO DE PRESTACION DE SERVICIOS DE APOYO A LA GESTION</v>
      </c>
      <c r="D3024" s="6" t="str">
        <f>+VLOOKUP(B3024,'[1]Contratistas-REP legal'!$C$1:$Z$3995,3,FALSE)</f>
        <v>BRAULIO ANDRES ZORRO VELASQUEZ</v>
      </c>
      <c r="E3024" s="6">
        <f>+VLOOKUP(B3024,'[1]Contratistas-REP legal'!$C$1:$Z$3995,5,FALSE)</f>
        <v>1019118891</v>
      </c>
      <c r="F3024" s="7" t="s">
        <v>829</v>
      </c>
      <c r="G3024" s="8">
        <f>+VLOOKUP(B3024,'[1]Contratistas-REP legal'!$C$1:$Z$3995,17,FALSE)</f>
        <v>0</v>
      </c>
      <c r="H3024" s="9" t="str">
        <f>+VLOOKUP(B3024,'[1]Contratos electrónicos SECOP II'!$D$1:$AZ$3653,33,FALSE)</f>
        <v>Prestar servicios de apoyo a la gestión al Idartes- Subdirección de Formación Artística en el apoyo al proceso de creación, implementación y documentación de acciones artístico pedagógicas territoriales de los componentes del Programa Nidos</v>
      </c>
      <c r="I3024" s="5" t="str">
        <f>+VLOOKUP(B3024,'[1]Contratos electrónicos SECOP II'!$D$1:$AZ$3653,23,FALSE)</f>
        <v>Inversión</v>
      </c>
      <c r="J3024" s="5"/>
      <c r="K3024" s="5" t="str">
        <f>+VLOOKUP(B3024,'[1]Contratos electrónicos SECOP II'!$D$1:$AZ$3653,26,FALSE)</f>
        <v>O23011733012024006408122</v>
      </c>
      <c r="L3024" s="11">
        <f>+VLOOKUP(B3024,'[1]Contratos electrónicos SECOP II'!$D$1:$AZ$3653,29,FALSE)</f>
        <v>5996000</v>
      </c>
      <c r="M3024" s="13">
        <v>45541</v>
      </c>
      <c r="N3024" s="13">
        <f>+VLOOKUP(B3024,'[1]Contratos electrónicos SECOP II'!$D$1:$AZ$3653,14,FALSE)</f>
        <v>45544</v>
      </c>
      <c r="O3024" s="13">
        <f>+VLOOKUP(B3024,'[1]Contratos electrónicos SECOP II'!$D$1:$AZ$3653,15,FALSE)</f>
        <v>45596</v>
      </c>
      <c r="P3024" s="15">
        <f t="shared" si="107"/>
        <v>53</v>
      </c>
      <c r="Q3024" s="11" t="s">
        <v>874</v>
      </c>
      <c r="R3024" s="11">
        <f>+VLOOKUP(B3024,[2]Hoja2!$A$3:$C$3503,3,FALSE)</f>
        <v>5996000</v>
      </c>
      <c r="S3024" s="11">
        <f t="shared" si="108"/>
        <v>0</v>
      </c>
      <c r="T3024" s="22">
        <f t="shared" si="109"/>
        <v>100</v>
      </c>
      <c r="U3024" s="5">
        <v>0</v>
      </c>
      <c r="V3024" s="10" t="s">
        <v>9705</v>
      </c>
    </row>
    <row r="3025" spans="1:22" s="4" customFormat="1" ht="51" x14ac:dyDescent="0.2">
      <c r="A3025" s="5" t="s">
        <v>8707</v>
      </c>
      <c r="B3025" s="5" t="s">
        <v>8707</v>
      </c>
      <c r="C3025" s="5" t="str">
        <f>+VLOOKUP(B3025,[2]Hoja1!$H$1:$I$5207,2,FALSE)</f>
        <v>CONTRATO DE PRESTACION DE SERVICIOS PROFESIONALES</v>
      </c>
      <c r="D3025" s="6" t="str">
        <f>+VLOOKUP(B3025,'[1]Contratistas-REP legal'!$C$1:$Z$3995,3,FALSE)</f>
        <v>JOHN ALEXANDER SANCHEZ INFANTE</v>
      </c>
      <c r="E3025" s="6">
        <f>+VLOOKUP(B3025,'[1]Contratistas-REP legal'!$C$1:$Z$3995,5,FALSE)</f>
        <v>79828494</v>
      </c>
      <c r="F3025" s="7" t="s">
        <v>829</v>
      </c>
      <c r="G3025" s="8">
        <f>+VLOOKUP(B3025,'[1]Contratistas-REP legal'!$C$1:$Z$3995,17,FALSE)</f>
        <v>0</v>
      </c>
      <c r="H3025" s="9" t="str">
        <f>+VLOOKUP(B3025,'[1]Contratos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25" s="5" t="str">
        <f>+VLOOKUP(B3025,'[1]Contratos electrónicos SECOP II'!$D$1:$AZ$3653,23,FALSE)</f>
        <v>Inversión</v>
      </c>
      <c r="J3025" s="5"/>
      <c r="K3025" s="5" t="str">
        <f>+VLOOKUP(B3025,'[1]Contratos electrónicos SECOP II'!$D$1:$AZ$3653,26,FALSE)</f>
        <v>O23011733012024008608126</v>
      </c>
      <c r="L3025" s="11">
        <f>+VLOOKUP(B3025,'[1]Contratos electrónicos SECOP II'!$D$1:$AZ$3653,29,FALSE)</f>
        <v>8997450</v>
      </c>
      <c r="M3025" s="13">
        <v>45540</v>
      </c>
      <c r="N3025" s="13">
        <f>+VLOOKUP(B3025,'[1]Contratos electrónicos SECOP II'!$D$1:$AZ$3653,14,FALSE)</f>
        <v>45541</v>
      </c>
      <c r="O3025" s="13">
        <f>+VLOOKUP(B3025,'[1]Contratos electrónicos SECOP II'!$D$1:$AZ$3653,15,FALSE)</f>
        <v>45611</v>
      </c>
      <c r="P3025" s="15">
        <f t="shared" si="107"/>
        <v>71</v>
      </c>
      <c r="Q3025" s="11" t="s">
        <v>874</v>
      </c>
      <c r="R3025" s="11">
        <f>+VLOOKUP(B3025,[2]Hoja2!$A$3:$C$3503,3,FALSE)</f>
        <v>8997450</v>
      </c>
      <c r="S3025" s="11">
        <f t="shared" si="108"/>
        <v>0</v>
      </c>
      <c r="T3025" s="22">
        <f t="shared" si="109"/>
        <v>100</v>
      </c>
      <c r="U3025" s="5">
        <v>0</v>
      </c>
      <c r="V3025" s="10" t="s">
        <v>9706</v>
      </c>
    </row>
    <row r="3026" spans="1:22" s="4" customFormat="1" ht="51" x14ac:dyDescent="0.2">
      <c r="A3026" s="5" t="s">
        <v>8708</v>
      </c>
      <c r="B3026" s="5" t="s">
        <v>8708</v>
      </c>
      <c r="C3026" s="5" t="str">
        <f>+VLOOKUP(B3026,[2]Hoja1!$H$1:$I$5207,2,FALSE)</f>
        <v>CONTRATO DE PRESTACION DE SERVICIOS PROFESIONALES</v>
      </c>
      <c r="D3026" s="6" t="str">
        <f>+VLOOKUP(B3026,'[1]Contratistas-REP legal'!$C$1:$Z$3995,3,FALSE)</f>
        <v>ESTEBAN ESCOBAR LONDOÑO</v>
      </c>
      <c r="E3026" s="6">
        <f>+VLOOKUP(B3026,'[1]Contratistas-REP legal'!$C$1:$Z$3995,5,FALSE)</f>
        <v>1030648347</v>
      </c>
      <c r="F3026" s="7" t="s">
        <v>829</v>
      </c>
      <c r="G3026" s="8">
        <f>+VLOOKUP(B3026,'[1]Contratistas-REP legal'!$C$1:$Z$3995,17,FALSE)</f>
        <v>0</v>
      </c>
      <c r="H3026" s="9" t="str">
        <f>+VLOOKUP(B3026,'[1]Contratos electrónicos SECOP II'!$D$1:$AZ$3653,33,FALSE)</f>
        <v>Prestar servicios profesionales al IDARTES - Subdirección de Equipamientos Culturales, en actividades asociadas al desarrollo e implementación de la propuesta pedagógica y de territorialización del Planetario de Bogotá en el marco del Centro de Interés en Astronomía dentro del Convenio Interadministrativo No. 6083229 de 2024, suscrito con la Secretaría de Educación del Distrito.</v>
      </c>
      <c r="I3026" s="5" t="str">
        <f>+VLOOKUP(B3026,'[1]Contratos electrónicos SECOP II'!$D$1:$AZ$3653,23,FALSE)</f>
        <v>Inversión</v>
      </c>
      <c r="J3026" s="5"/>
      <c r="K3026" s="5" t="str">
        <f>+VLOOKUP(B3026,'[1]Contratos electrónicos SECOP II'!$D$1:$AZ$3653,26,FALSE)</f>
        <v>O23011733012024008705073</v>
      </c>
      <c r="L3026" s="11">
        <f>+VLOOKUP(B3026,'[1]Contratos electrónicos SECOP II'!$D$1:$AZ$3653,29,FALSE)</f>
        <v>13440000</v>
      </c>
      <c r="M3026" s="13">
        <v>45545</v>
      </c>
      <c r="N3026" s="13">
        <f>+VLOOKUP(B3026,'[1]Contratos electrónicos SECOP II'!$D$1:$AZ$3653,14,FALSE)</f>
        <v>45546</v>
      </c>
      <c r="O3026" s="13">
        <f>+VLOOKUP(B3026,'[1]Contratos electrónicos SECOP II'!$D$1:$AZ$3653,15,FALSE)</f>
        <v>45638</v>
      </c>
      <c r="P3026" s="15">
        <f t="shared" si="107"/>
        <v>93</v>
      </c>
      <c r="Q3026" s="11" t="s">
        <v>874</v>
      </c>
      <c r="R3026" s="11">
        <f>+VLOOKUP(B3026,[2]Hoja2!$A$3:$C$3503,3,FALSE)</f>
        <v>11797333</v>
      </c>
      <c r="S3026" s="11">
        <f t="shared" si="108"/>
        <v>1642667</v>
      </c>
      <c r="T3026" s="22">
        <f t="shared" si="109"/>
        <v>87.777775297619044</v>
      </c>
      <c r="U3026" s="5">
        <v>0</v>
      </c>
      <c r="V3026" s="10" t="s">
        <v>9707</v>
      </c>
    </row>
    <row r="3027" spans="1:22" s="4" customFormat="1" ht="51" x14ac:dyDescent="0.2">
      <c r="A3027" s="5" t="s">
        <v>8709</v>
      </c>
      <c r="B3027" s="5" t="s">
        <v>8709</v>
      </c>
      <c r="C3027" s="5" t="str">
        <f>+VLOOKUP(B3027,[2]Hoja1!$H$1:$I$5207,2,FALSE)</f>
        <v>CONTRATO DE PRESTACION DE SERVICIOS PROFESIONALES</v>
      </c>
      <c r="D3027" s="6" t="str">
        <f>+VLOOKUP(B3027,'[1]Contratistas-REP legal'!$C$1:$Z$3995,3,FALSE)</f>
        <v>LAURA JULIANA ANGEL ESCALANTE</v>
      </c>
      <c r="E3027" s="6">
        <f>+VLOOKUP(B3027,'[1]Contratistas-REP legal'!$C$1:$Z$3995,5,FALSE)</f>
        <v>1014282105</v>
      </c>
      <c r="F3027" s="7" t="s">
        <v>829</v>
      </c>
      <c r="G3027" s="8">
        <f>+VLOOKUP(B3027,'[1]Contratistas-REP legal'!$C$1:$Z$3995,17,FALSE)</f>
        <v>0</v>
      </c>
      <c r="H3027" s="9" t="str">
        <f>+VLOOKUP(B3027,'[1]Contratos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3027" s="5" t="str">
        <f>+VLOOKUP(B3027,'[1]Contratos electrónicos SECOP II'!$D$1:$AZ$3653,23,FALSE)</f>
        <v>Inversión</v>
      </c>
      <c r="J3027" s="5"/>
      <c r="K3027" s="5" t="str">
        <f>+VLOOKUP(B3027,'[1]Contratos electrónicos SECOP II'!$D$1:$AZ$3653,26,FALSE)</f>
        <v>O23011733012024006408122</v>
      </c>
      <c r="L3027" s="11">
        <f>+VLOOKUP(B3027,'[1]Contratos electrónicos SECOP II'!$D$1:$AZ$3653,29,FALSE)</f>
        <v>4796800</v>
      </c>
      <c r="M3027" s="13">
        <v>45545</v>
      </c>
      <c r="N3027" s="13">
        <f>+VLOOKUP(B3027,'[1]Contratos electrónicos SECOP II'!$D$1:$AZ$3653,14,FALSE)</f>
        <v>45549</v>
      </c>
      <c r="O3027" s="13">
        <f>+VLOOKUP(B3027,'[1]Contratos electrónicos SECOP II'!$D$1:$AZ$3653,15,FALSE)</f>
        <v>45596</v>
      </c>
      <c r="P3027" s="15">
        <f t="shared" si="107"/>
        <v>48</v>
      </c>
      <c r="Q3027" s="11" t="s">
        <v>874</v>
      </c>
      <c r="R3027" s="11">
        <f>+VLOOKUP(B3027,[2]Hoja2!$A$3:$C$3503,3,FALSE)</f>
        <v>4796800</v>
      </c>
      <c r="S3027" s="11">
        <f t="shared" si="108"/>
        <v>0</v>
      </c>
      <c r="T3027" s="22">
        <f t="shared" si="109"/>
        <v>100</v>
      </c>
      <c r="U3027" s="5">
        <v>0</v>
      </c>
      <c r="V3027" s="10" t="s">
        <v>9708</v>
      </c>
    </row>
    <row r="3028" spans="1:22" s="4" customFormat="1" ht="51" x14ac:dyDescent="0.2">
      <c r="A3028" s="5" t="s">
        <v>8710</v>
      </c>
      <c r="B3028" s="5" t="s">
        <v>8710</v>
      </c>
      <c r="C3028" s="5" t="str">
        <f>+VLOOKUP(B3028,[2]Hoja1!$H$1:$I$5207,2,FALSE)</f>
        <v>CONTRATO DE PRESTACION DE SERVICIOS PROFESIONALES</v>
      </c>
      <c r="D3028" s="6" t="str">
        <f>+VLOOKUP(B3028,'[1]Contratistas-REP legal'!$C$1:$Z$3995,3,FALSE)</f>
        <v>JAIME ALBERTO BARRIENTOS VARELA</v>
      </c>
      <c r="E3028" s="6">
        <f>+VLOOKUP(B3028,'[1]Contratistas-REP legal'!$C$1:$Z$3995,5,FALSE)</f>
        <v>79557408</v>
      </c>
      <c r="F3028" s="7" t="s">
        <v>829</v>
      </c>
      <c r="G3028" s="8">
        <f>+VLOOKUP(B3028,'[1]Contratistas-REP legal'!$C$1:$Z$3995,17,FALSE)</f>
        <v>0</v>
      </c>
      <c r="H3028" s="9" t="str">
        <f>+VLOOKUP(B3028,'[1]Contratos electrónicos SECOP II'!$D$1:$AZ$3653,33,FALSE)</f>
        <v>Prestar servicios profesionales al Instituto Distrital de las Artes- Idartes para el desarrollo de actividades relacionadas con la revisión, edición y corrección de estilo de los contenidos o documentos institucionales, de conformidad con los lineamientos de la Entidad.</v>
      </c>
      <c r="I3028" s="5" t="str">
        <f>+VLOOKUP(B3028,'[1]Contratos electrónicos SECOP II'!$D$1:$AZ$3653,23,FALSE)</f>
        <v>Inversión</v>
      </c>
      <c r="J3028" s="5"/>
      <c r="K3028" s="5" t="str">
        <f>+VLOOKUP(B3028,'[1]Contratos electrónicos SECOP II'!$D$1:$AZ$3653,26,FALSE)</f>
        <v>O23011733012024008605053</v>
      </c>
      <c r="L3028" s="11">
        <f>+VLOOKUP(B3028,'[1]Contratos electrónicos SECOP II'!$D$1:$AZ$3653,29,FALSE)</f>
        <v>17568000</v>
      </c>
      <c r="M3028" s="13">
        <v>45541</v>
      </c>
      <c r="N3028" s="13">
        <f>+VLOOKUP(B3028,'[1]Contratos electrónicos SECOP II'!$D$1:$AZ$3653,14,FALSE)</f>
        <v>45544</v>
      </c>
      <c r="O3028" s="13">
        <f>+VLOOKUP(B3028,'[1]Contratos electrónicos SECOP II'!$D$1:$AZ$3653,15,FALSE)</f>
        <v>45657</v>
      </c>
      <c r="P3028" s="15">
        <f t="shared" si="107"/>
        <v>114</v>
      </c>
      <c r="Q3028" s="11" t="s">
        <v>874</v>
      </c>
      <c r="R3028" s="11">
        <f>+VLOOKUP(B3028,[2]Hoja2!$A$3:$C$3503,3,FALSE)</f>
        <v>12590400</v>
      </c>
      <c r="S3028" s="11">
        <f t="shared" si="108"/>
        <v>4977600</v>
      </c>
      <c r="T3028" s="22">
        <f t="shared" si="109"/>
        <v>71.666666666666671</v>
      </c>
      <c r="U3028" s="5">
        <v>0</v>
      </c>
      <c r="V3028" s="10" t="s">
        <v>9709</v>
      </c>
    </row>
    <row r="3029" spans="1:22" s="4" customFormat="1" ht="51" x14ac:dyDescent="0.2">
      <c r="A3029" s="5" t="s">
        <v>8711</v>
      </c>
      <c r="B3029" s="5" t="s">
        <v>8711</v>
      </c>
      <c r="C3029" s="5" t="str">
        <f>+VLOOKUP(B3029,[2]Hoja1!$H$1:$I$5207,2,FALSE)</f>
        <v>CONTRATO DE PRESTACION DE SERVICIOS PROFESIONALES</v>
      </c>
      <c r="D3029" s="6" t="str">
        <f>+VLOOKUP(B3029,'[1]Contratistas-REP legal'!$C$1:$Z$3995,3,FALSE)</f>
        <v>WILSON ELIECER PEÑA PINZON</v>
      </c>
      <c r="E3029" s="6">
        <f>+VLOOKUP(B3029,'[1]Contratistas-REP legal'!$C$1:$Z$3995,5,FALSE)</f>
        <v>80795505</v>
      </c>
      <c r="F3029" s="7" t="s">
        <v>829</v>
      </c>
      <c r="G3029" s="8">
        <f>+VLOOKUP(B3029,'[1]Contratistas-REP legal'!$C$1:$Z$3995,17,FALSE)</f>
        <v>0</v>
      </c>
      <c r="H3029" s="9" t="str">
        <f>+VLOOKUP(B3029,'[1]Contratos electrónicos SECOP II'!$D$1:$AZ$3653,33,FALSE)</f>
        <v>Prestar servicios profesionales al Idartes -Subdirección de las Artes, en el acompañamiento y seguimiento administrativo y misional al Portafolio Distrital de Estímulos, así como en la generación de conocimiento que se requiera para la planeación e implementación del laboratorio artístico de Innovación social de víctimas, paz y reconciliación en el marco del Plan Distrital de Desarrollo: "Bogotá camina segura 2024-2027"</v>
      </c>
      <c r="I3029" s="5" t="str">
        <f>+VLOOKUP(B3029,'[1]Contratos electrónicos SECOP II'!$D$1:$AZ$3653,23,FALSE)</f>
        <v>Inversión</v>
      </c>
      <c r="J3029" s="5"/>
      <c r="K3029" s="5" t="str">
        <f>+VLOOKUP(B3029,'[1]Contratos electrónicos SECOP II'!$D$1:$AZ$3653,26,FALSE)</f>
        <v>O23011733012024018205053</v>
      </c>
      <c r="L3029" s="11">
        <f>+VLOOKUP(B3029,'[1]Contratos electrónicos SECOP II'!$D$1:$AZ$3653,29,FALSE)</f>
        <v>23491038</v>
      </c>
      <c r="M3029" s="13">
        <v>45544</v>
      </c>
      <c r="N3029" s="13">
        <f>+VLOOKUP(B3029,'[1]Contratos electrónicos SECOP II'!$D$1:$AZ$3653,14,FALSE)</f>
        <v>45548</v>
      </c>
      <c r="O3029" s="13">
        <f>+VLOOKUP(B3029,'[1]Contratos electrónicos SECOP II'!$D$1:$AZ$3653,15,FALSE)</f>
        <v>45657</v>
      </c>
      <c r="P3029" s="15">
        <f t="shared" si="107"/>
        <v>110</v>
      </c>
      <c r="Q3029" s="11" t="s">
        <v>874</v>
      </c>
      <c r="R3029" s="11">
        <f>+VLOOKUP(B3029,[2]Hoja2!$A$3:$C$3503,3,FALSE)</f>
        <v>18709677</v>
      </c>
      <c r="S3029" s="11">
        <f t="shared" si="108"/>
        <v>4781361</v>
      </c>
      <c r="T3029" s="22">
        <f t="shared" si="109"/>
        <v>79.64602075055177</v>
      </c>
      <c r="U3029" s="5">
        <v>1</v>
      </c>
      <c r="V3029" s="10" t="s">
        <v>9710</v>
      </c>
    </row>
    <row r="3030" spans="1:22" s="4" customFormat="1" ht="51" x14ac:dyDescent="0.2">
      <c r="A3030" s="5" t="s">
        <v>8712</v>
      </c>
      <c r="B3030" s="5" t="s">
        <v>8712</v>
      </c>
      <c r="C3030" s="5" t="str">
        <f>+VLOOKUP(B3030,[2]Hoja1!$H$1:$I$5207,2,FALSE)</f>
        <v>CONTRATO DE PRESTACION DE SERVICIOS DE APOYO A LA GESTION</v>
      </c>
      <c r="D3030" s="6" t="str">
        <f>+VLOOKUP(B3030,'[1]Contratistas-REP legal'!$C$1:$Z$3995,3,FALSE)</f>
        <v>DANIEL MENDEL SCHWARTZ MENDEZ</v>
      </c>
      <c r="E3030" s="6">
        <f>+VLOOKUP(B3030,'[1]Contratistas-REP legal'!$C$1:$Z$3995,5,FALSE)</f>
        <v>1026296819</v>
      </c>
      <c r="F3030" s="7" t="s">
        <v>829</v>
      </c>
      <c r="G3030" s="8">
        <f>+VLOOKUP(B3030,'[1]Contratistas-REP legal'!$C$1:$Z$3995,17,FALSE)</f>
        <v>0</v>
      </c>
      <c r="H3030" s="9" t="str">
        <f>+VLOOKUP(B3030,'[1]Contratos electrónicos SECOP II'!$D$1:$AZ$3653,33,FALSE)</f>
        <v>Prestar servicios de apoyo a la gestión al Instituto Distrital de las Artes -Idartes, en las actividades requeridas para la estrategia de comunicaciones de los laboratorios de cocreación y laboratorios de innovación social en el marco del Plan Distrital de Desarrollo: "Bogotá camina segura 2024-2027"</v>
      </c>
      <c r="I3030" s="5" t="str">
        <f>+VLOOKUP(B3030,'[1]Contratos electrónicos SECOP II'!$D$1:$AZ$3653,23,FALSE)</f>
        <v>Inversión</v>
      </c>
      <c r="J3030" s="5"/>
      <c r="K3030" s="5" t="str">
        <f>+VLOOKUP(B3030,'[1]Contratos electrónicos SECOP II'!$D$1:$AZ$3653,26,FALSE)</f>
        <v>O23011733012024018205099</v>
      </c>
      <c r="L3030" s="11">
        <f>+VLOOKUP(B3030,'[1]Contratos electrónicos SECOP II'!$D$1:$AZ$3653,29,FALSE)</f>
        <v>27500000</v>
      </c>
      <c r="M3030" s="13">
        <v>45544</v>
      </c>
      <c r="N3030" s="13">
        <f>+VLOOKUP(B3030,'[1]Contratos electrónicos SECOP II'!$D$1:$AZ$3653,14,FALSE)</f>
        <v>45548</v>
      </c>
      <c r="O3030" s="13">
        <f>+VLOOKUP(B3030,'[1]Contratos electrónicos SECOP II'!$D$1:$AZ$3653,15,FALSE)</f>
        <v>45657</v>
      </c>
      <c r="P3030" s="15">
        <f t="shared" si="107"/>
        <v>110</v>
      </c>
      <c r="Q3030" s="11" t="s">
        <v>874</v>
      </c>
      <c r="R3030" s="11">
        <f>+VLOOKUP(B3030,[2]Hoja2!$A$3:$C$3503,3,FALSE)</f>
        <v>22500000</v>
      </c>
      <c r="S3030" s="11">
        <f t="shared" si="108"/>
        <v>5000000</v>
      </c>
      <c r="T3030" s="22">
        <f t="shared" si="109"/>
        <v>81.818181818181813</v>
      </c>
      <c r="U3030" s="5">
        <v>0</v>
      </c>
      <c r="V3030" s="10" t="s">
        <v>9711</v>
      </c>
    </row>
    <row r="3031" spans="1:22" s="4" customFormat="1" ht="51" x14ac:dyDescent="0.2">
      <c r="A3031" s="5" t="s">
        <v>8713</v>
      </c>
      <c r="B3031" s="5" t="s">
        <v>8713</v>
      </c>
      <c r="C3031" s="5" t="str">
        <f>+VLOOKUP(B3031,[2]Hoja1!$H$1:$I$5207,2,FALSE)</f>
        <v>CONTRATO DE PRESTACION DE SERVICIOS PROFESIONALES</v>
      </c>
      <c r="D3031" s="6" t="str">
        <f>+VLOOKUP(B3031,'[1]Contratistas-REP legal'!$C$1:$Z$3995,3,FALSE)</f>
        <v>RUTH ALEXANDRA BARON AGUDELO</v>
      </c>
      <c r="E3031" s="6">
        <f>+VLOOKUP(B3031,'[1]Contratistas-REP legal'!$C$1:$Z$3995,5,FALSE)</f>
        <v>1023896593</v>
      </c>
      <c r="F3031" s="7" t="s">
        <v>829</v>
      </c>
      <c r="G3031" s="8">
        <f>+VLOOKUP(B3031,'[1]Contratistas-REP legal'!$C$1:$Z$3995,17,FALSE)</f>
        <v>0</v>
      </c>
      <c r="H3031" s="9" t="str">
        <f>+VLOOKUP(B3031,'[1]Contratos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3031" s="5" t="str">
        <f>+VLOOKUP(B3031,'[1]Contratos electrónicos SECOP II'!$D$1:$AZ$3653,23,FALSE)</f>
        <v>Inversión</v>
      </c>
      <c r="J3031" s="5"/>
      <c r="K3031" s="5" t="str">
        <f>+VLOOKUP(B3031,'[1]Contratos electrónicos SECOP II'!$D$1:$AZ$3653,26,FALSE)</f>
        <v>O23011733012024006408122</v>
      </c>
      <c r="L3031" s="11">
        <f>+VLOOKUP(B3031,'[1]Contratos electrónicos SECOP II'!$D$1:$AZ$3653,29,FALSE)</f>
        <v>5996000</v>
      </c>
      <c r="M3031" s="13">
        <v>45541</v>
      </c>
      <c r="N3031" s="13">
        <f>+VLOOKUP(B3031,'[1]Contratos electrónicos SECOP II'!$D$1:$AZ$3653,14,FALSE)</f>
        <v>45542</v>
      </c>
      <c r="O3031" s="13">
        <f>+VLOOKUP(B3031,'[1]Contratos electrónicos SECOP II'!$D$1:$AZ$3653,15,FALSE)</f>
        <v>45596</v>
      </c>
      <c r="P3031" s="15">
        <f t="shared" si="107"/>
        <v>55</v>
      </c>
      <c r="Q3031" s="11" t="s">
        <v>874</v>
      </c>
      <c r="R3031" s="11">
        <f>+VLOOKUP(B3031,[2]Hoja2!$A$3:$C$3503,3,FALSE)</f>
        <v>5996000</v>
      </c>
      <c r="S3031" s="11">
        <f t="shared" si="108"/>
        <v>0</v>
      </c>
      <c r="T3031" s="22">
        <f t="shared" si="109"/>
        <v>100</v>
      </c>
      <c r="U3031" s="5">
        <v>0</v>
      </c>
      <c r="V3031" s="10" t="s">
        <v>9712</v>
      </c>
    </row>
    <row r="3032" spans="1:22" s="4" customFormat="1" ht="51" x14ac:dyDescent="0.2">
      <c r="A3032" s="5" t="s">
        <v>8887</v>
      </c>
      <c r="B3032" s="5" t="s">
        <v>8714</v>
      </c>
      <c r="C3032" s="5" t="str">
        <f>+VLOOKUP(B3032,[2]Hoja1!$H$1:$I$5207,2,FALSE)</f>
        <v>CONTRATO DE COMPRAVENTA</v>
      </c>
      <c r="D3032" s="6" t="str">
        <f>+VLOOKUP(B3032,'[1]Contratistas-REP legal'!$C$1:$Z$3995,3,FALSE)</f>
        <v>INDEXA SYSTEMS SAS</v>
      </c>
      <c r="E3032" s="6">
        <f>+VLOOKUP(B3032,'[1]Contratistas-REP legal'!$C$1:$Z$3995,5,FALSE)</f>
        <v>901246775</v>
      </c>
      <c r="F3032" s="7" t="s">
        <v>829</v>
      </c>
      <c r="G3032" s="8">
        <f>+VLOOKUP(B3032,'[1]Contratistas-REP legal'!$C$1:$Z$3995,17,FALSE)</f>
        <v>0</v>
      </c>
      <c r="H3032" s="9" t="str">
        <f>+VLOOKUP(B3032,'[1]Contratos electrónicos SECOP II'!$D$1:$AZ$3653,33,FALSE)</f>
        <v>Renovar el licenciamiento para el diseño y edición de planos, creación de contenido y software profesional para grabar y realizar en vivo transmisiones a cargo del instituto distrital de la artes - IDARTES en pro de dar cumplimento a los diferentes proyectos adelantadas según su misionalidad.</v>
      </c>
      <c r="I3032" s="5" t="str">
        <f>+VLOOKUP(B3032,'[1]Contratos electrónicos SECOP II'!$D$1:$AZ$3653,23,FALSE)</f>
        <v>Funcionamiento</v>
      </c>
      <c r="J3032" s="5"/>
      <c r="K3032" s="5" t="str">
        <f>+VLOOKUP(B3032,'[1]Contratos electrónicos SECOP II'!$D$1:$AZ$3653,26,FALSE)</f>
        <v>O21202020080383143</v>
      </c>
      <c r="L3032" s="11">
        <f>+VLOOKUP(B3032,'[1]Contratos electrónicos SECOP II'!$D$1:$AZ$3653,29,FALSE)</f>
        <v>220827181</v>
      </c>
      <c r="M3032" s="13">
        <v>45541</v>
      </c>
      <c r="N3032" s="13">
        <f>+VLOOKUP(B3032,'[1]Contratos electrónicos SECOP II'!$D$1:$AZ$3653,14,FALSE)</f>
        <v>45545</v>
      </c>
      <c r="O3032" s="13">
        <f>+VLOOKUP(B3032,'[1]Contratos electrónicos SECOP II'!$D$1:$AZ$3653,15,FALSE)</f>
        <v>45657</v>
      </c>
      <c r="P3032" s="15">
        <f t="shared" si="107"/>
        <v>113</v>
      </c>
      <c r="Q3032" s="11" t="s">
        <v>874</v>
      </c>
      <c r="R3032" s="11">
        <f>+VLOOKUP(B3032,[2]Hoja2!$A$3:$C$3503,3,FALSE)</f>
        <v>220827181</v>
      </c>
      <c r="S3032" s="11">
        <f t="shared" si="108"/>
        <v>0</v>
      </c>
      <c r="T3032" s="22">
        <f t="shared" si="109"/>
        <v>100</v>
      </c>
      <c r="U3032" s="5">
        <v>0</v>
      </c>
      <c r="V3032" s="10" t="s">
        <v>9713</v>
      </c>
    </row>
    <row r="3033" spans="1:22" s="4" customFormat="1" ht="51" x14ac:dyDescent="0.2">
      <c r="A3033" s="5" t="s">
        <v>8715</v>
      </c>
      <c r="B3033" s="5" t="s">
        <v>8715</v>
      </c>
      <c r="C3033" s="5" t="str">
        <f>+VLOOKUP(B3033,[2]Hoja1!$H$1:$I$5207,2,FALSE)</f>
        <v>CONTRATO DE PRESTACION DE SERVICIOS DE APOYO A LA GESTION</v>
      </c>
      <c r="D3033" s="6" t="str">
        <f>+VLOOKUP(B3033,'[1]Contratistas-REP legal'!$C$1:$Z$3995,3,FALSE)</f>
        <v>DAVID ALFONSO PEÑA RODRIGUEZ</v>
      </c>
      <c r="E3033" s="6">
        <f>+VLOOKUP(B3033,'[1]Contratistas-REP legal'!$C$1:$Z$3995,5,FALSE)</f>
        <v>1023880568</v>
      </c>
      <c r="F3033" s="7" t="s">
        <v>829</v>
      </c>
      <c r="G3033" s="8">
        <f>+VLOOKUP(B3033,'[1]Contratistas-REP legal'!$C$1:$Z$3995,17,FALSE)</f>
        <v>0</v>
      </c>
      <c r="H3033" s="9" t="str">
        <f>+VLOOKUP(B3033,'[1]Contratos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33" s="5" t="str">
        <f>+VLOOKUP(B3033,'[1]Contratos electrónicos SECOP II'!$D$1:$AZ$3653,23,FALSE)</f>
        <v>Inversión</v>
      </c>
      <c r="J3033" s="5"/>
      <c r="K3033" s="5" t="str">
        <f>+VLOOKUP(B3033,'[1]Contratos electrónicos SECOP II'!$D$1:$AZ$3653,26,FALSE)</f>
        <v>O23011733012024008608051</v>
      </c>
      <c r="L3033" s="11">
        <f>+VLOOKUP(B3033,'[1]Contratos electrónicos SECOP II'!$D$1:$AZ$3653,29,FALSE)</f>
        <v>8997450</v>
      </c>
      <c r="M3033" s="13">
        <v>45544</v>
      </c>
      <c r="N3033" s="13">
        <f>+VLOOKUP(B3033,'[1]Contratos electrónicos SECOP II'!$D$1:$AZ$3653,14,FALSE)</f>
        <v>45559</v>
      </c>
      <c r="O3033" s="13">
        <f>+VLOOKUP(B3033,'[1]Contratos electrónicos SECOP II'!$D$1:$AZ$3653,15,FALSE)</f>
        <v>45633</v>
      </c>
      <c r="P3033" s="15">
        <f t="shared" si="107"/>
        <v>75</v>
      </c>
      <c r="Q3033" s="11" t="s">
        <v>874</v>
      </c>
      <c r="R3033" s="11">
        <f>+VLOOKUP(B3033,[2]Hoja2!$A$3:$C$3503,3,FALSE)</f>
        <v>8997450</v>
      </c>
      <c r="S3033" s="11">
        <f t="shared" si="108"/>
        <v>0</v>
      </c>
      <c r="T3033" s="22">
        <f t="shared" si="109"/>
        <v>100</v>
      </c>
      <c r="U3033" s="5">
        <v>1</v>
      </c>
      <c r="V3033" s="10" t="s">
        <v>9714</v>
      </c>
    </row>
    <row r="3034" spans="1:22" s="4" customFormat="1" ht="51" x14ac:dyDescent="0.2">
      <c r="A3034" s="5" t="s">
        <v>8716</v>
      </c>
      <c r="B3034" s="5" t="s">
        <v>8716</v>
      </c>
      <c r="C3034" s="5" t="str">
        <f>+VLOOKUP(B3034,[2]Hoja1!$H$1:$I$5207,2,FALSE)</f>
        <v>CONTRATO DE PRESTACION DE SERVICIOS DE APOYO A LA GESTION</v>
      </c>
      <c r="D3034" s="6" t="str">
        <f>+VLOOKUP(B3034,'[1]Contratistas-REP legal'!$C$1:$Z$3995,3,FALSE)</f>
        <v>MARIA ALEJANDRA SALGADO GARCIA</v>
      </c>
      <c r="E3034" s="6">
        <f>+VLOOKUP(B3034,'[1]Contratistas-REP legal'!$C$1:$Z$3995,5,FALSE)</f>
        <v>1000506693</v>
      </c>
      <c r="F3034" s="7" t="s">
        <v>829</v>
      </c>
      <c r="G3034" s="8">
        <f>+VLOOKUP(B3034,'[1]Contratistas-REP legal'!$C$1:$Z$3995,17,FALSE)</f>
        <v>0</v>
      </c>
      <c r="H3034" s="9" t="str">
        <f>+VLOOKUP(B3034,'[1]Contratos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34" s="5" t="str">
        <f>+VLOOKUP(B3034,'[1]Contratos electrónicos SECOP II'!$D$1:$AZ$3653,23,FALSE)</f>
        <v>Inversión</v>
      </c>
      <c r="J3034" s="5"/>
      <c r="K3034" s="5" t="str">
        <f>+VLOOKUP(B3034,'[1]Contratos electrónicos SECOP II'!$D$1:$AZ$3653,26,FALSE)</f>
        <v>O23011733012024008608122</v>
      </c>
      <c r="L3034" s="11">
        <f>+VLOOKUP(B3034,'[1]Contratos electrónicos SECOP II'!$D$1:$AZ$3653,29,FALSE)</f>
        <v>5982625</v>
      </c>
      <c r="M3034" s="13">
        <v>45545</v>
      </c>
      <c r="N3034" s="13">
        <f>+VLOOKUP(B3034,'[1]Contratos electrónicos SECOP II'!$D$1:$AZ$3653,14,FALSE)</f>
        <v>45551</v>
      </c>
      <c r="O3034" s="13">
        <f>+VLOOKUP(B3034,'[1]Contratos electrónicos SECOP II'!$D$1:$AZ$3653,15,FALSE)</f>
        <v>45625</v>
      </c>
      <c r="P3034" s="15">
        <f t="shared" si="107"/>
        <v>75</v>
      </c>
      <c r="Q3034" s="11" t="s">
        <v>874</v>
      </c>
      <c r="R3034" s="11">
        <f>+VLOOKUP(B3034,[2]Hoja2!$A$3:$C$3503,3,FALSE)</f>
        <v>5982625</v>
      </c>
      <c r="S3034" s="11">
        <f t="shared" si="108"/>
        <v>0</v>
      </c>
      <c r="T3034" s="22">
        <f t="shared" si="109"/>
        <v>100</v>
      </c>
      <c r="U3034" s="5">
        <v>1</v>
      </c>
      <c r="V3034" s="10" t="s">
        <v>9715</v>
      </c>
    </row>
    <row r="3035" spans="1:22" s="4" customFormat="1" ht="51" x14ac:dyDescent="0.2">
      <c r="A3035" s="5" t="s">
        <v>8717</v>
      </c>
      <c r="B3035" s="5" t="s">
        <v>8717</v>
      </c>
      <c r="C3035" s="5" t="str">
        <f>+VLOOKUP(B3035,[2]Hoja1!$H$1:$I$5207,2,FALSE)</f>
        <v>CONTRATO DE PRESTACION DE SERVICIOS PROFESIONALES</v>
      </c>
      <c r="D3035" s="6" t="str">
        <f>+VLOOKUP(B3035,'[1]Contratistas-REP legal'!$C$1:$Z$3995,3,FALSE)</f>
        <v>CARMENSUSANA TAPIA MORALES</v>
      </c>
      <c r="E3035" s="6">
        <f>+VLOOKUP(B3035,'[1]Contratistas-REP legal'!$C$1:$Z$3995,5,FALSE)</f>
        <v>52155748</v>
      </c>
      <c r="F3035" s="7" t="s">
        <v>829</v>
      </c>
      <c r="G3035" s="8">
        <f>+VLOOKUP(B3035,'[1]Contratistas-REP legal'!$C$1:$Z$3995,17,FALSE)</f>
        <v>0</v>
      </c>
      <c r="H3035" s="9" t="str">
        <f>+VLOOKUP(B3035,'[1]Contratos electrónicos SECOP II'!$D$1:$AZ$3653,33,FALSE)</f>
        <v>Prestar servicios profesionales al IDARTES - Subdirección de las Artes, relacionadas con la promoción y gestión cultural en el ámbito artístico, específicamente dirigidas a las comunidades étnicas residentes en la ciudad dentro del marco del Plan Distrital de Desarrollo "Bogotá Camina Segura" 2024-2027</v>
      </c>
      <c r="I3035" s="5" t="str">
        <f>+VLOOKUP(B3035,'[1]Contratos electrónicos SECOP II'!$D$1:$AZ$3653,23,FALSE)</f>
        <v>Inversión</v>
      </c>
      <c r="J3035" s="5"/>
      <c r="K3035" s="5" t="str">
        <f>+VLOOKUP(B3035,'[1]Contratos electrónicos SECOP II'!$D$1:$AZ$3653,26,FALSE)</f>
        <v>O23011733012024014605099</v>
      </c>
      <c r="L3035" s="11">
        <f>+VLOOKUP(B3035,'[1]Contratos electrónicos SECOP II'!$D$1:$AZ$3653,29,FALSE)</f>
        <v>47793182</v>
      </c>
      <c r="M3035" s="13">
        <v>45540</v>
      </c>
      <c r="N3035" s="13">
        <f>+VLOOKUP(B3035,'[1]Contratos electrónicos SECOP II'!$D$1:$AZ$3653,14,FALSE)</f>
        <v>45545</v>
      </c>
      <c r="O3035" s="13">
        <f>+VLOOKUP(B3035,'[1]Contratos electrónicos SECOP II'!$D$1:$AZ$3653,15,FALSE)</f>
        <v>45697</v>
      </c>
      <c r="P3035" s="15">
        <f t="shared" si="107"/>
        <v>153</v>
      </c>
      <c r="Q3035" s="11" t="s">
        <v>874</v>
      </c>
      <c r="R3035" s="11">
        <f>+VLOOKUP(B3035,[2]Hoja2!$A$3:$C$3503,3,FALSE)</f>
        <v>18396104</v>
      </c>
      <c r="S3035" s="11">
        <f t="shared" si="108"/>
        <v>29397078</v>
      </c>
      <c r="T3035" s="22">
        <f t="shared" si="109"/>
        <v>38.491063432436867</v>
      </c>
      <c r="U3035" s="5">
        <v>1</v>
      </c>
      <c r="V3035" s="10" t="s">
        <v>9716</v>
      </c>
    </row>
    <row r="3036" spans="1:22" s="4" customFormat="1" ht="51" x14ac:dyDescent="0.2">
      <c r="A3036" s="5" t="s">
        <v>8718</v>
      </c>
      <c r="B3036" s="5" t="s">
        <v>8718</v>
      </c>
      <c r="C3036" s="5" t="str">
        <f>+VLOOKUP(B3036,[2]Hoja1!$H$1:$I$5207,2,FALSE)</f>
        <v>CONTRATO DE PRESTACION DE SERVICIOS PROFESIONALES</v>
      </c>
      <c r="D3036" s="6" t="str">
        <f>+VLOOKUP(B3036,'[1]Contratistas-REP legal'!$C$1:$Z$3995,3,FALSE)</f>
        <v>EDISON ANDREY ROJAS OLAYA</v>
      </c>
      <c r="E3036" s="6">
        <f>+VLOOKUP(B3036,'[1]Contratistas-REP legal'!$C$1:$Z$3995,5,FALSE)</f>
        <v>1016060588</v>
      </c>
      <c r="F3036" s="7" t="s">
        <v>829</v>
      </c>
      <c r="G3036" s="8">
        <f>+VLOOKUP(B3036,'[1]Contratistas-REP legal'!$C$1:$Z$3995,17,FALSE)</f>
        <v>0</v>
      </c>
      <c r="H3036" s="9" t="str">
        <f>+VLOOKUP(B3036,'[1]Contratos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36" s="5" t="str">
        <f>+VLOOKUP(B3036,'[1]Contratos electrónicos SECOP II'!$D$1:$AZ$3653,23,FALSE)</f>
        <v>Inversión</v>
      </c>
      <c r="J3036" s="5"/>
      <c r="K3036" s="5" t="str">
        <f>+VLOOKUP(B3036,'[1]Contratos electrónicos SECOP II'!$D$1:$AZ$3653,26,FALSE)</f>
        <v>O23011733012024008608126</v>
      </c>
      <c r="L3036" s="11">
        <f>+VLOOKUP(B3036,'[1]Contratos electrónicos SECOP II'!$D$1:$AZ$3653,29,FALSE)</f>
        <v>12356498</v>
      </c>
      <c r="M3036" s="13">
        <v>45544</v>
      </c>
      <c r="N3036" s="13">
        <f>+VLOOKUP(B3036,'[1]Contratos electrónicos SECOP II'!$D$1:$AZ$3653,14,FALSE)</f>
        <v>45545</v>
      </c>
      <c r="O3036" s="13">
        <f>+VLOOKUP(B3036,'[1]Contratos electrónicos SECOP II'!$D$1:$AZ$3653,15,FALSE)</f>
        <v>45639</v>
      </c>
      <c r="P3036" s="15">
        <f t="shared" si="107"/>
        <v>95</v>
      </c>
      <c r="Q3036" s="11" t="s">
        <v>874</v>
      </c>
      <c r="R3036" s="11">
        <f>+VLOOKUP(B3036,[2]Hoja2!$A$3:$C$3503,3,FALSE)</f>
        <v>12356498</v>
      </c>
      <c r="S3036" s="11">
        <f t="shared" si="108"/>
        <v>0</v>
      </c>
      <c r="T3036" s="22">
        <f t="shared" si="109"/>
        <v>100</v>
      </c>
      <c r="U3036" s="5">
        <v>1</v>
      </c>
      <c r="V3036" s="10" t="s">
        <v>9717</v>
      </c>
    </row>
    <row r="3037" spans="1:22" s="4" customFormat="1" ht="51" x14ac:dyDescent="0.2">
      <c r="A3037" s="5" t="s">
        <v>8719</v>
      </c>
      <c r="B3037" s="5" t="s">
        <v>8719</v>
      </c>
      <c r="C3037" s="5" t="str">
        <f>+VLOOKUP(B3037,[2]Hoja1!$H$1:$I$5207,2,FALSE)</f>
        <v>CONTRATO DE PRESTACION DE SERVICIOS PROFESIONALES</v>
      </c>
      <c r="D3037" s="6" t="str">
        <f>+VLOOKUP(B3037,'[1]Contratistas-REP legal'!$C$1:$Z$3995,3,FALSE)</f>
        <v>REINALDO CASTRO ROJAS</v>
      </c>
      <c r="E3037" s="6">
        <f>+VLOOKUP(B3037,'[1]Contratistas-REP legal'!$C$1:$Z$3995,5,FALSE)</f>
        <v>11222355</v>
      </c>
      <c r="F3037" s="7" t="s">
        <v>829</v>
      </c>
      <c r="G3037" s="8">
        <f>+VLOOKUP(B3037,'[1]Contratistas-REP legal'!$C$1:$Z$3995,17,FALSE)</f>
        <v>0</v>
      </c>
      <c r="H3037" s="9" t="str">
        <f>+VLOOKUP(B3037,'[1]Contratos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37" s="5" t="str">
        <f>+VLOOKUP(B3037,'[1]Contratos electrónicos SECOP II'!$D$1:$AZ$3653,23,FALSE)</f>
        <v>Inversión</v>
      </c>
      <c r="J3037" s="5"/>
      <c r="K3037" s="5" t="str">
        <f>+VLOOKUP(B3037,'[1]Contratos electrónicos SECOP II'!$D$1:$AZ$3653,26,FALSE)</f>
        <v>O23011733012024008608126</v>
      </c>
      <c r="L3037" s="11">
        <f>+VLOOKUP(B3037,'[1]Contratos electrónicos SECOP II'!$D$1:$AZ$3653,29,FALSE)</f>
        <v>8997450</v>
      </c>
      <c r="M3037" s="13">
        <v>45544</v>
      </c>
      <c r="N3037" s="13">
        <f>+VLOOKUP(B3037,'[1]Contratos electrónicos SECOP II'!$D$1:$AZ$3653,14,FALSE)</f>
        <v>45546</v>
      </c>
      <c r="O3037" s="13">
        <f>+VLOOKUP(B3037,'[1]Contratos electrónicos SECOP II'!$D$1:$AZ$3653,15,FALSE)</f>
        <v>45611</v>
      </c>
      <c r="P3037" s="15">
        <f t="shared" ref="P3037:P3099" si="110">+_xlfn.DAYS(O3037,N3037)+1</f>
        <v>66</v>
      </c>
      <c r="Q3037" s="11" t="s">
        <v>874</v>
      </c>
      <c r="R3037" s="11">
        <f>+VLOOKUP(B3037,[2]Hoja2!$A$3:$C$3503,3,FALSE)</f>
        <v>8997450</v>
      </c>
      <c r="S3037" s="11">
        <f t="shared" si="108"/>
        <v>0</v>
      </c>
      <c r="T3037" s="22">
        <f t="shared" si="109"/>
        <v>100</v>
      </c>
      <c r="U3037" s="5">
        <v>0</v>
      </c>
      <c r="V3037" s="10" t="s">
        <v>9718</v>
      </c>
    </row>
    <row r="3038" spans="1:22" s="4" customFormat="1" ht="51" x14ac:dyDescent="0.2">
      <c r="A3038" s="5" t="s">
        <v>8720</v>
      </c>
      <c r="B3038" s="5" t="s">
        <v>8720</v>
      </c>
      <c r="C3038" s="5" t="str">
        <f>+VLOOKUP(B3038,[2]Hoja1!$H$1:$I$5207,2,FALSE)</f>
        <v>CONTRATO DE PRESTACION DE SERVICIOS PROFESIONALES</v>
      </c>
      <c r="D3038" s="6" t="str">
        <f>+VLOOKUP(B3038,'[1]Contratistas-REP legal'!$C$1:$Z$3995,3,FALSE)</f>
        <v>LINA PAOLA PRIETO MUÑOZ</v>
      </c>
      <c r="E3038" s="6">
        <f>+VLOOKUP(B3038,'[1]Contratistas-REP legal'!$C$1:$Z$3995,5,FALSE)</f>
        <v>53179333</v>
      </c>
      <c r="F3038" s="7" t="s">
        <v>829</v>
      </c>
      <c r="G3038" s="8">
        <f>+VLOOKUP(B3038,'[1]Contratistas-REP legal'!$C$1:$Z$3995,17,FALSE)</f>
        <v>0</v>
      </c>
      <c r="H3038" s="9" t="str">
        <f>+VLOOKUP(B3038,'[1]Contratos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delprograma y los requerimientos de la entidad.</v>
      </c>
      <c r="I3038" s="5" t="str">
        <f>+VLOOKUP(B3038,'[1]Contratos electrónicos SECOP II'!$D$1:$AZ$3653,23,FALSE)</f>
        <v>Inversión</v>
      </c>
      <c r="J3038" s="5"/>
      <c r="K3038" s="5" t="str">
        <f>+VLOOKUP(B3038,'[1]Contratos electrónicos SECOP II'!$D$1:$AZ$3653,26,FALSE)</f>
        <v>O23011733012024008608126</v>
      </c>
      <c r="L3038" s="11">
        <f>+VLOOKUP(B3038,'[1]Contratos electrónicos SECOP II'!$D$1:$AZ$3653,29,FALSE)</f>
        <v>8997450</v>
      </c>
      <c r="M3038" s="13">
        <v>45544</v>
      </c>
      <c r="N3038" s="13">
        <f>+VLOOKUP(B3038,'[1]Contratos electrónicos SECOP II'!$D$1:$AZ$3653,14,FALSE)</f>
        <v>45546</v>
      </c>
      <c r="O3038" s="13">
        <f>+VLOOKUP(B3038,'[1]Contratos electrónicos SECOP II'!$D$1:$AZ$3653,15,FALSE)</f>
        <v>45611</v>
      </c>
      <c r="P3038" s="15">
        <f t="shared" si="110"/>
        <v>66</v>
      </c>
      <c r="Q3038" s="11" t="s">
        <v>874</v>
      </c>
      <c r="R3038" s="11">
        <f>+VLOOKUP(B3038,[2]Hoja2!$A$3:$C$3503,3,FALSE)</f>
        <v>7197960</v>
      </c>
      <c r="S3038" s="11">
        <f t="shared" si="108"/>
        <v>1799490</v>
      </c>
      <c r="T3038" s="22">
        <f t="shared" si="109"/>
        <v>80</v>
      </c>
      <c r="U3038" s="5">
        <v>1</v>
      </c>
      <c r="V3038" s="10" t="s">
        <v>9719</v>
      </c>
    </row>
    <row r="3039" spans="1:22" s="4" customFormat="1" ht="51" x14ac:dyDescent="0.2">
      <c r="A3039" s="5" t="s">
        <v>8721</v>
      </c>
      <c r="B3039" s="5" t="s">
        <v>8721</v>
      </c>
      <c r="C3039" s="5" t="str">
        <f>+VLOOKUP(B3039,[2]Hoja1!$H$1:$I$5207,2,FALSE)</f>
        <v>CONTRATO DE PRESTACION DE SERVICIOS DE APOYO A LA GESTION</v>
      </c>
      <c r="D3039" s="6" t="str">
        <f>+VLOOKUP(B3039,'[1]Contratistas-REP legal'!$C$1:$Z$3995,3,FALSE)</f>
        <v>YOBANETH ALEXIS PIÑEROS CADENA</v>
      </c>
      <c r="E3039" s="6">
        <f>+VLOOKUP(B3039,'[1]Contratistas-REP legal'!$C$1:$Z$3995,5,FALSE)</f>
        <v>1031132951</v>
      </c>
      <c r="F3039" s="7" t="s">
        <v>829</v>
      </c>
      <c r="G3039" s="8">
        <f>+VLOOKUP(B3039,'[1]Contratistas-REP legal'!$C$1:$Z$3995,17,FALSE)</f>
        <v>0</v>
      </c>
      <c r="H3039" s="9" t="str">
        <f>+VLOOKUP(B3039,'[1]Contratos electrónicos SECOP II'!$D$1:$AZ$3653,33,FALSE)</f>
        <v>Prestar servicios de apoyo a la gestión al IDARTES -Subdirección de Formación Artística, para el desarrollo y ejecución de los procesos de formación artística, en el marco del Programa Crea, acorde con las perspectivas pedagógicas del programa y de acuerdo con los requerimientos de la entidad.</v>
      </c>
      <c r="I3039" s="5" t="str">
        <f>+VLOOKUP(B3039,'[1]Contratos electrónicos SECOP II'!$D$1:$AZ$3653,23,FALSE)</f>
        <v>Inversión</v>
      </c>
      <c r="J3039" s="5"/>
      <c r="K3039" s="5" t="str">
        <f>+VLOOKUP(B3039,'[1]Contratos electrónicos SECOP II'!$D$1:$AZ$3653,26,FALSE)</f>
        <v>O23011733012024008608126</v>
      </c>
      <c r="L3039" s="11">
        <f>+VLOOKUP(B3039,'[1]Contratos electrónicos SECOP II'!$D$1:$AZ$3653,29,FALSE)</f>
        <v>8997450</v>
      </c>
      <c r="M3039" s="13">
        <v>45544</v>
      </c>
      <c r="N3039" s="13">
        <f>+VLOOKUP(B3039,'[1]Contratos electrónicos SECOP II'!$D$1:$AZ$3653,14,FALSE)</f>
        <v>45546</v>
      </c>
      <c r="O3039" s="13">
        <f>+VLOOKUP(B3039,'[1]Contratos electrónicos SECOP II'!$D$1:$AZ$3653,15,FALSE)</f>
        <v>45611</v>
      </c>
      <c r="P3039" s="15">
        <f t="shared" si="110"/>
        <v>66</v>
      </c>
      <c r="Q3039" s="11" t="s">
        <v>874</v>
      </c>
      <c r="R3039" s="11">
        <f>+VLOOKUP(B3039,[2]Hoja2!$A$3:$C$3503,3,FALSE)</f>
        <v>8997450</v>
      </c>
      <c r="S3039" s="11">
        <f t="shared" si="108"/>
        <v>0</v>
      </c>
      <c r="T3039" s="22">
        <f t="shared" si="109"/>
        <v>100</v>
      </c>
      <c r="U3039" s="5">
        <v>0</v>
      </c>
      <c r="V3039" s="10" t="s">
        <v>9720</v>
      </c>
    </row>
    <row r="3040" spans="1:22" s="4" customFormat="1" ht="51" x14ac:dyDescent="0.2">
      <c r="A3040" s="5" t="s">
        <v>8722</v>
      </c>
      <c r="B3040" s="5" t="s">
        <v>8722</v>
      </c>
      <c r="C3040" s="5" t="str">
        <f>+VLOOKUP(B3040,[2]Hoja1!$H$1:$I$5207,2,FALSE)</f>
        <v>CONTRATO DE PRESTACION DE SERVICIOS PROFESIONALES</v>
      </c>
      <c r="D3040" s="6" t="str">
        <f>+VLOOKUP(B3040,'[1]Contratistas-REP legal'!$C$1:$Z$3995,3,FALSE)</f>
        <v>JAVIER ROBERTO VERGARA CASTILLO</v>
      </c>
      <c r="E3040" s="6">
        <f>+VLOOKUP(B3040,'[1]Contratistas-REP legal'!$C$1:$Z$3995,5,FALSE)</f>
        <v>80246442</v>
      </c>
      <c r="F3040" s="7" t="s">
        <v>829</v>
      </c>
      <c r="G3040" s="8">
        <f>+VLOOKUP(B3040,'[1]Contratistas-REP legal'!$C$1:$Z$3995,17,FALSE)</f>
        <v>0</v>
      </c>
      <c r="H3040" s="9" t="str">
        <f>+VLOOKUP(B3040,'[1]Contratos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40" s="5" t="str">
        <f>+VLOOKUP(B3040,'[1]Contratos electrónicos SECOP II'!$D$1:$AZ$3653,23,FALSE)</f>
        <v>Inversión</v>
      </c>
      <c r="J3040" s="5"/>
      <c r="K3040" s="5" t="str">
        <f>+VLOOKUP(B3040,'[1]Contratos electrónicos SECOP II'!$D$1:$AZ$3653,26,FALSE)</f>
        <v>O23011733012024008608126</v>
      </c>
      <c r="L3040" s="11">
        <f>+VLOOKUP(B3040,'[1]Contratos electrónicos SECOP II'!$D$1:$AZ$3653,29,FALSE)</f>
        <v>12356498</v>
      </c>
      <c r="M3040" s="13">
        <v>45544</v>
      </c>
      <c r="N3040" s="13">
        <f>+VLOOKUP(B3040,'[1]Contratos electrónicos SECOP II'!$D$1:$AZ$3653,14,FALSE)</f>
        <v>45546</v>
      </c>
      <c r="O3040" s="13">
        <f>+VLOOKUP(B3040,'[1]Contratos electrónicos SECOP II'!$D$1:$AZ$3653,15,FALSE)</f>
        <v>45639</v>
      </c>
      <c r="P3040" s="15">
        <f t="shared" si="110"/>
        <v>94</v>
      </c>
      <c r="Q3040" s="11" t="s">
        <v>874</v>
      </c>
      <c r="R3040" s="11">
        <f>+VLOOKUP(B3040,[2]Hoja2!$A$3:$C$3503,3,FALSE)</f>
        <v>12356498</v>
      </c>
      <c r="S3040" s="11">
        <f t="shared" si="108"/>
        <v>0</v>
      </c>
      <c r="T3040" s="22">
        <f t="shared" si="109"/>
        <v>100</v>
      </c>
      <c r="U3040" s="5">
        <v>1</v>
      </c>
      <c r="V3040" s="10" t="s">
        <v>9721</v>
      </c>
    </row>
    <row r="3041" spans="1:22" s="4" customFormat="1" ht="51" x14ac:dyDescent="0.2">
      <c r="A3041" s="5" t="s">
        <v>8723</v>
      </c>
      <c r="B3041" s="5" t="s">
        <v>8723</v>
      </c>
      <c r="C3041" s="5" t="str">
        <f>+VLOOKUP(B3041,[2]Hoja1!$H$1:$I$5207,2,FALSE)</f>
        <v>CONTRATO DE PRESTACION DE SERVICIOS PROFESIONALES</v>
      </c>
      <c r="D3041" s="6" t="str">
        <f>+VLOOKUP(B3041,'[1]Contratistas-REP legal'!$C$1:$Z$3995,3,FALSE)</f>
        <v>LEIDY ALEJANDRA ACHURY SANCHEZ</v>
      </c>
      <c r="E3041" s="6">
        <f>+VLOOKUP(B3041,'[1]Contratistas-REP legal'!$C$1:$Z$3995,5,FALSE)</f>
        <v>1016099254</v>
      </c>
      <c r="F3041" s="7" t="s">
        <v>829</v>
      </c>
      <c r="G3041" s="8">
        <f>+VLOOKUP(B3041,'[1]Contratistas-REP legal'!$C$1:$Z$3995,17,FALSE)</f>
        <v>0</v>
      </c>
      <c r="H3041" s="9" t="str">
        <f>+VLOOKUP(B3041,'[1]Contratos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41" s="5" t="str">
        <f>+VLOOKUP(B3041,'[1]Contratos electrónicos SECOP II'!$D$1:$AZ$3653,23,FALSE)</f>
        <v>Inversión</v>
      </c>
      <c r="J3041" s="5"/>
      <c r="K3041" s="5" t="str">
        <f>+VLOOKUP(B3041,'[1]Contratos electrónicos SECOP II'!$D$1:$AZ$3653,26,FALSE)</f>
        <v>O23011733012024008608126</v>
      </c>
      <c r="L3041" s="11">
        <f>+VLOOKUP(B3041,'[1]Contratos electrónicos SECOP II'!$D$1:$AZ$3653,29,FALSE)</f>
        <v>12356498</v>
      </c>
      <c r="M3041" s="13">
        <v>45544</v>
      </c>
      <c r="N3041" s="13">
        <f>+VLOOKUP(B3041,'[1]Contratos electrónicos SECOP II'!$D$1:$AZ$3653,14,FALSE)</f>
        <v>45545</v>
      </c>
      <c r="O3041" s="13">
        <f>+VLOOKUP(B3041,'[1]Contratos electrónicos SECOP II'!$D$1:$AZ$3653,15,FALSE)</f>
        <v>45639</v>
      </c>
      <c r="P3041" s="15">
        <f t="shared" si="110"/>
        <v>95</v>
      </c>
      <c r="Q3041" s="11" t="s">
        <v>874</v>
      </c>
      <c r="R3041" s="11">
        <f>+VLOOKUP(B3041,[2]Hoja2!$A$3:$C$3503,3,FALSE)</f>
        <v>12356498</v>
      </c>
      <c r="S3041" s="11">
        <f t="shared" si="108"/>
        <v>0</v>
      </c>
      <c r="T3041" s="22">
        <f t="shared" si="109"/>
        <v>100</v>
      </c>
      <c r="U3041" s="5">
        <v>1</v>
      </c>
      <c r="V3041" s="10" t="s">
        <v>9722</v>
      </c>
    </row>
    <row r="3042" spans="1:22" s="4" customFormat="1" ht="51" x14ac:dyDescent="0.2">
      <c r="A3042" s="5" t="s">
        <v>8724</v>
      </c>
      <c r="B3042" s="5" t="s">
        <v>8724</v>
      </c>
      <c r="C3042" s="5" t="str">
        <f>+VLOOKUP(B3042,[2]Hoja1!$H$1:$I$5207,2,FALSE)</f>
        <v>CONTRATO DE PRESTACION DE SERVICIOS DE APOYO A LA GESTION</v>
      </c>
      <c r="D3042" s="6" t="str">
        <f>+VLOOKUP(B3042,'[1]Contratistas-REP legal'!$C$1:$Z$3995,3,FALSE)</f>
        <v>FRANCISCO ALBERTO VELANDIA</v>
      </c>
      <c r="E3042" s="6">
        <f>+VLOOKUP(B3042,'[1]Contratistas-REP legal'!$C$1:$Z$3995,5,FALSE)</f>
        <v>80256822</v>
      </c>
      <c r="F3042" s="7" t="s">
        <v>829</v>
      </c>
      <c r="G3042" s="8">
        <f>+VLOOKUP(B3042,'[1]Contratistas-REP legal'!$C$1:$Z$3995,17,FALSE)</f>
        <v>0</v>
      </c>
      <c r="H3042" s="9" t="str">
        <f>+VLOOKUP(B3042,'[1]Contratos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42" s="5" t="str">
        <f>+VLOOKUP(B3042,'[1]Contratos electrónicos SECOP II'!$D$1:$AZ$3653,23,FALSE)</f>
        <v>Inversión</v>
      </c>
      <c r="J3042" s="5"/>
      <c r="K3042" s="5" t="str">
        <f>+VLOOKUP(B3042,'[1]Contratos electrónicos SECOP II'!$D$1:$AZ$3653,26,FALSE)</f>
        <v>O23011733012024008608051</v>
      </c>
      <c r="L3042" s="11">
        <f>+VLOOKUP(B3042,'[1]Contratos electrónicos SECOP II'!$D$1:$AZ$3653,29,FALSE)</f>
        <v>8997450</v>
      </c>
      <c r="M3042" s="13">
        <v>45544</v>
      </c>
      <c r="N3042" s="13">
        <f>+VLOOKUP(B3042,'[1]Contratos electrónicos SECOP II'!$D$1:$AZ$3653,14,FALSE)</f>
        <v>45545</v>
      </c>
      <c r="O3042" s="13">
        <f>+VLOOKUP(B3042,'[1]Contratos electrónicos SECOP II'!$D$1:$AZ$3653,15,FALSE)</f>
        <v>45611</v>
      </c>
      <c r="P3042" s="15">
        <f t="shared" si="110"/>
        <v>67</v>
      </c>
      <c r="Q3042" s="11" t="s">
        <v>874</v>
      </c>
      <c r="R3042" s="11">
        <f>+VLOOKUP(B3042,[2]Hoja2!$A$3:$C$3503,3,FALSE)</f>
        <v>8997450</v>
      </c>
      <c r="S3042" s="11">
        <f t="shared" si="108"/>
        <v>0</v>
      </c>
      <c r="T3042" s="22">
        <f t="shared" si="109"/>
        <v>100</v>
      </c>
      <c r="U3042" s="5">
        <v>0</v>
      </c>
      <c r="V3042" s="10" t="s">
        <v>9723</v>
      </c>
    </row>
    <row r="3043" spans="1:22" s="4" customFormat="1" ht="51" x14ac:dyDescent="0.2">
      <c r="A3043" s="5" t="s">
        <v>8725</v>
      </c>
      <c r="B3043" s="5" t="s">
        <v>8725</v>
      </c>
      <c r="C3043" s="5" t="str">
        <f>+VLOOKUP(B3043,[2]Hoja1!$H$1:$I$5207,2,FALSE)</f>
        <v>CONTRATO DE PRESTACION DE SERVICIOS PROFESIONALES</v>
      </c>
      <c r="D3043" s="6" t="str">
        <f>+VLOOKUP(B3043,'[1]Contratistas-REP legal'!$C$1:$Z$3995,3,FALSE)</f>
        <v>CINDY VIVIANA RAMIREZ JIMENEZ</v>
      </c>
      <c r="E3043" s="6">
        <f>+VLOOKUP(B3043,'[1]Contratistas-REP legal'!$C$1:$Z$3995,5,FALSE)</f>
        <v>1023886112</v>
      </c>
      <c r="F3043" s="7" t="s">
        <v>829</v>
      </c>
      <c r="G3043" s="8">
        <f>+VLOOKUP(B3043,'[1]Contratistas-REP legal'!$C$1:$Z$3995,17,FALSE)</f>
        <v>0</v>
      </c>
      <c r="H3043" s="9" t="str">
        <f>+VLOOKUP(B3043,'[1]Contratos electrónicos SECOP II'!$D$1:$AZ$3653,33,FALSE)</f>
        <v>Prestar servicios profesionales al Idartes- Subdirección de Formación Artística en el proceso de creación, implementación y documentación de acciones artístico pedagógicas territoriales de los componentes del Programa Nidos.</v>
      </c>
      <c r="I3043" s="5" t="str">
        <f>+VLOOKUP(B3043,'[1]Contratos electrónicos SECOP II'!$D$1:$AZ$3653,23,FALSE)</f>
        <v>Inversión</v>
      </c>
      <c r="J3043" s="5"/>
      <c r="K3043" s="5" t="str">
        <f>+VLOOKUP(B3043,'[1]Contratos electrónicos SECOP II'!$D$1:$AZ$3653,26,FALSE)</f>
        <v>O23011733012024006408122</v>
      </c>
      <c r="L3043" s="11">
        <f>+VLOOKUP(B3043,'[1]Contratos electrónicos SECOP II'!$D$1:$AZ$3653,29,FALSE)</f>
        <v>5096600</v>
      </c>
      <c r="M3043" s="13">
        <v>45544</v>
      </c>
      <c r="N3043" s="13">
        <f>+VLOOKUP(B3043,'[1]Contratos electrónicos SECOP II'!$D$1:$AZ$3653,14,FALSE)</f>
        <v>45546</v>
      </c>
      <c r="O3043" s="13">
        <f>+VLOOKUP(B3043,'[1]Contratos electrónicos SECOP II'!$D$1:$AZ$3653,15,FALSE)</f>
        <v>45596</v>
      </c>
      <c r="P3043" s="15">
        <f t="shared" si="110"/>
        <v>51</v>
      </c>
      <c r="Q3043" s="11" t="s">
        <v>874</v>
      </c>
      <c r="R3043" s="11">
        <f>+VLOOKUP(B3043,[2]Hoja2!$A$3:$C$3503,3,FALSE)</f>
        <v>3697534</v>
      </c>
      <c r="S3043" s="11">
        <f t="shared" si="108"/>
        <v>1399066</v>
      </c>
      <c r="T3043" s="22">
        <f t="shared" si="109"/>
        <v>72.549032688458979</v>
      </c>
      <c r="U3043" s="5">
        <v>1</v>
      </c>
      <c r="V3043" s="10" t="s">
        <v>9724</v>
      </c>
    </row>
    <row r="3044" spans="1:22" s="4" customFormat="1" ht="51" x14ac:dyDescent="0.2">
      <c r="A3044" s="5" t="s">
        <v>8726</v>
      </c>
      <c r="B3044" s="5" t="s">
        <v>8726</v>
      </c>
      <c r="C3044" s="5" t="str">
        <f>+VLOOKUP(B3044,[2]Hoja1!$H$1:$I$5207,2,FALSE)</f>
        <v>CONTRATO DE PRESTACION DE SERVICIOS DE APOYO A LA GESTION</v>
      </c>
      <c r="D3044" s="6" t="str">
        <f>+VLOOKUP(B3044,'[1]Contratistas-REP legal'!$C$1:$Z$3995,3,FALSE)</f>
        <v>JARED JAFET FORERO ALVAREZ</v>
      </c>
      <c r="E3044" s="6">
        <f>+VLOOKUP(B3044,'[1]Contratistas-REP legal'!$C$1:$Z$3995,5,FALSE)</f>
        <v>1032449438</v>
      </c>
      <c r="F3044" s="7" t="s">
        <v>829</v>
      </c>
      <c r="G3044" s="8">
        <f>+VLOOKUP(B3044,'[1]Contratistas-REP legal'!$C$1:$Z$3995,17,FALSE)</f>
        <v>0</v>
      </c>
      <c r="H3044" s="9" t="str">
        <f>+VLOOKUP(B3044,'[1]Contratos electrónicos SECOP II'!$D$1:$AZ$3653,33,FALSE)</f>
        <v>Prestar los servicios de apoyo a la gestión en la Oficina Asesora Jurídica del IDARTES en la consolidación, presentación, gestión y seguimiento a las actividades de los planes y programas del MIPG asociados al Proceso de Gestión Jurídica y Contractual, incluyendo el reporte de indicadores e informes; así como en el acompañamiento y la gestión en el fortalecimiento de los sistemas de información y, en auditorias y requerimientos relacionados con la gestión jurídica-contractual.</v>
      </c>
      <c r="I3044" s="5" t="str">
        <f>+VLOOKUP(B3044,'[1]Contratos electrónicos SECOP II'!$D$1:$AZ$3653,23,FALSE)</f>
        <v>Inversión</v>
      </c>
      <c r="J3044" s="5"/>
      <c r="K3044" s="5" t="str">
        <f>+VLOOKUP(B3044,'[1]Contratos electrónicos SECOP II'!$D$1:$AZ$3653,26,FALSE)</f>
        <v>O23011745992024008506023</v>
      </c>
      <c r="L3044" s="11">
        <f>+VLOOKUP(B3044,'[1]Contratos electrónicos SECOP II'!$D$1:$AZ$3653,29,FALSE)</f>
        <v>26216667</v>
      </c>
      <c r="M3044" s="13">
        <v>45541</v>
      </c>
      <c r="N3044" s="13">
        <f>+VLOOKUP(B3044,'[1]Contratos electrónicos SECOP II'!$D$1:$AZ$3653,14,FALSE)</f>
        <v>45541</v>
      </c>
      <c r="O3044" s="13">
        <f>+VLOOKUP(B3044,'[1]Contratos electrónicos SECOP II'!$D$1:$AZ$3653,15,FALSE)</f>
        <v>45680</v>
      </c>
      <c r="P3044" s="15">
        <f t="shared" si="110"/>
        <v>140</v>
      </c>
      <c r="Q3044" s="11" t="s">
        <v>874</v>
      </c>
      <c r="R3044" s="11">
        <f>+VLOOKUP(B3044,[2]Hoja2!$A$3:$C$3503,3,FALSE)</f>
        <v>19250000</v>
      </c>
      <c r="S3044" s="11">
        <f t="shared" si="108"/>
        <v>6966667</v>
      </c>
      <c r="T3044" s="22">
        <f t="shared" si="109"/>
        <v>73.426572492987006</v>
      </c>
      <c r="U3044" s="5">
        <v>1</v>
      </c>
      <c r="V3044" s="10" t="s">
        <v>9725</v>
      </c>
    </row>
    <row r="3045" spans="1:22" s="4" customFormat="1" ht="51" x14ac:dyDescent="0.2">
      <c r="A3045" s="5" t="s">
        <v>8727</v>
      </c>
      <c r="B3045" s="5" t="s">
        <v>8727</v>
      </c>
      <c r="C3045" s="5" t="str">
        <f>+VLOOKUP(B3045,[2]Hoja1!$H$1:$I$5207,2,FALSE)</f>
        <v>CONTRATO DE PRESTACION DE SERVICIOS PROFESIONALES</v>
      </c>
      <c r="D3045" s="6" t="str">
        <f>+VLOOKUP(B3045,'[1]Contratistas-REP legal'!$C$1:$Z$3995,3,FALSE)</f>
        <v>FREDY ALBERTO OROZCO ARDILA</v>
      </c>
      <c r="E3045" s="6">
        <f>+VLOOKUP(B3045,'[1]Contratistas-REP legal'!$C$1:$Z$3995,5,FALSE)</f>
        <v>8853423</v>
      </c>
      <c r="F3045" s="7" t="s">
        <v>829</v>
      </c>
      <c r="G3045" s="8">
        <f>+VLOOKUP(B3045,'[1]Contratistas-REP legal'!$C$1:$Z$3995,17,FALSE)</f>
        <v>0</v>
      </c>
      <c r="H3045" s="9" t="str">
        <f>+VLOOKUP(B3045,'[1]Contratos electrónicos SECOP II'!$D$1:$AZ$3653,33,FALSE)</f>
        <v>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45" s="5" t="str">
        <f>+VLOOKUP(B3045,'[1]Contratos electrónicos SECOP II'!$D$1:$AZ$3653,23,FALSE)</f>
        <v>Inversión</v>
      </c>
      <c r="J3045" s="5"/>
      <c r="K3045" s="5" t="str">
        <f>+VLOOKUP(B3045,'[1]Contratos electrónicos SECOP II'!$D$1:$AZ$3653,26,FALSE)</f>
        <v>O23011733012024008608126</v>
      </c>
      <c r="L3045" s="11">
        <f>+VLOOKUP(B3045,'[1]Contratos electrónicos SECOP II'!$D$1:$AZ$3653,29,FALSE)</f>
        <v>8997450</v>
      </c>
      <c r="M3045" s="13">
        <v>45544</v>
      </c>
      <c r="N3045" s="13">
        <f>+VLOOKUP(B3045,'[1]Contratos electrónicos SECOP II'!$D$1:$AZ$3653,14,FALSE)</f>
        <v>45544</v>
      </c>
      <c r="O3045" s="13">
        <f>+VLOOKUP(B3045,'[1]Contratos electrónicos SECOP II'!$D$1:$AZ$3653,15,FALSE)</f>
        <v>45611</v>
      </c>
      <c r="P3045" s="15">
        <f t="shared" si="110"/>
        <v>68</v>
      </c>
      <c r="Q3045" s="11" t="s">
        <v>874</v>
      </c>
      <c r="R3045" s="11">
        <f>+VLOOKUP(B3045,[2]Hoja2!$A$3:$C$3503,3,FALSE)</f>
        <v>8997450</v>
      </c>
      <c r="S3045" s="11">
        <f t="shared" si="108"/>
        <v>0</v>
      </c>
      <c r="T3045" s="22">
        <f t="shared" si="109"/>
        <v>100</v>
      </c>
      <c r="U3045" s="5">
        <v>0</v>
      </c>
      <c r="V3045" s="10" t="s">
        <v>9726</v>
      </c>
    </row>
    <row r="3046" spans="1:22" s="4" customFormat="1" ht="51" x14ac:dyDescent="0.2">
      <c r="A3046" s="5" t="s">
        <v>8728</v>
      </c>
      <c r="B3046" s="5" t="s">
        <v>8728</v>
      </c>
      <c r="C3046" s="5"/>
      <c r="D3046" s="6" t="str">
        <f>+VLOOKUP(B3046,'[1]Contratistas-REP legal'!$C$1:$Z$3995,3,FALSE)</f>
        <v>ASOCIACION COLOMBIANA DE ACTORES ACA</v>
      </c>
      <c r="E3046" s="6">
        <f>+VLOOKUP(B3046,'[1]Contratistas-REP legal'!$C$1:$Z$3995,5,FALSE)</f>
        <v>900742087</v>
      </c>
      <c r="F3046" s="7" t="s">
        <v>829</v>
      </c>
      <c r="G3046" s="8">
        <f>+VLOOKUP(B3046,'[1]Contratistas-REP legal'!$C$1:$Z$3995,17,FALSE)</f>
        <v>0</v>
      </c>
      <c r="H3046" s="9" t="str">
        <f>+VLOOKUP(B3046,'[1]Contratos electrónicos SECOP II'!$D$1:$AZ$3653,33,FALSE)</f>
        <v>ENTREGAR EN COMODATO EL TEATRO JORGE ELIÉCER GAITÁN, LA SALA GAITÁN, EL SALÓN DE LOS ESPEJOS Y EL LOBBY TEATRO JORGE ELIECER GAITÁN, A LA ASOCIACION COLOMBIANA DE ACTORES - ACÁ, PARA REALIZAR EL EVENTO "PREMIOS BRAVO", DE ACUERDO CON LOS LINEAMIENTOS DEL COMITÉ DE PROGRAMACIÓN DE LA SUBDIRECCIÓN DE EQUIPAMIENTOS CULTURALES.</v>
      </c>
      <c r="I3046" s="5" t="str">
        <f>+VLOOKUP(B3046,'[1]Contratos electrónicos SECOP II'!$D$1:$AZ$3653,23,FALSE)</f>
        <v>N/A</v>
      </c>
      <c r="J3046" s="5" t="s">
        <v>830</v>
      </c>
      <c r="K3046" s="5" t="str">
        <f>+VLOOKUP(B3046,'[1]Contratos electrónicos SECOP II'!$D$1:$AZ$3653,26,FALSE)</f>
        <v>N/A - Valor Cero / Coproducción</v>
      </c>
      <c r="L3046" s="11">
        <f>+VLOOKUP(B3046,'[1]Contratos electrónicos SECOP II'!$D$1:$AZ$3653,29,FALSE)</f>
        <v>0</v>
      </c>
      <c r="M3046" s="13">
        <v>45544</v>
      </c>
      <c r="N3046" s="13">
        <f>+VLOOKUP(B3046,'[1]Contratos electrónicos SECOP II'!$D$1:$AZ$3653,14,FALSE)</f>
        <v>45555</v>
      </c>
      <c r="O3046" s="13">
        <f>+VLOOKUP(B3046,'[1]Contratos electrónicos SECOP II'!$D$1:$AZ$3653,15,FALSE)</f>
        <v>45566</v>
      </c>
      <c r="P3046" s="15">
        <f t="shared" si="110"/>
        <v>12</v>
      </c>
      <c r="Q3046" s="11" t="s">
        <v>874</v>
      </c>
      <c r="R3046" s="11">
        <v>0</v>
      </c>
      <c r="S3046" s="11">
        <f t="shared" si="108"/>
        <v>0</v>
      </c>
      <c r="T3046" s="22" t="s">
        <v>830</v>
      </c>
      <c r="U3046" s="5">
        <v>0</v>
      </c>
      <c r="V3046" s="10" t="s">
        <v>7883</v>
      </c>
    </row>
    <row r="3047" spans="1:22" s="4" customFormat="1" ht="51" x14ac:dyDescent="0.2">
      <c r="A3047" s="5" t="s">
        <v>8729</v>
      </c>
      <c r="B3047" s="5" t="s">
        <v>8729</v>
      </c>
      <c r="C3047" s="5" t="str">
        <f>+VLOOKUP(B3047,[2]Hoja1!$H$1:$I$5207,2,FALSE)</f>
        <v>CONTRATO DE PRESTACION DE SERVICIOS PROFESIONALES</v>
      </c>
      <c r="D3047" s="6" t="str">
        <f>+VLOOKUP(B3047,'[1]Contratistas-REP legal'!$C$1:$Z$3995,3,FALSE)</f>
        <v>NELLY JOHANNA GALINDO ROJAS</v>
      </c>
      <c r="E3047" s="6">
        <f>+VLOOKUP(B3047,'[1]Contratistas-REP legal'!$C$1:$Z$3995,5,FALSE)</f>
        <v>53001050</v>
      </c>
      <c r="F3047" s="7" t="s">
        <v>829</v>
      </c>
      <c r="G3047" s="8">
        <f>+VLOOKUP(B3047,'[1]Contratistas-REP legal'!$C$1:$Z$3995,17,FALSE)</f>
        <v>0</v>
      </c>
      <c r="H3047" s="9" t="str">
        <f>+VLOOKUP(B3047,'[1]Contratos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47" s="5" t="str">
        <f>+VLOOKUP(B3047,'[1]Contratos electrónicos SECOP II'!$D$1:$AZ$3653,23,FALSE)</f>
        <v>Inversión</v>
      </c>
      <c r="J3047" s="5"/>
      <c r="K3047" s="5" t="str">
        <f>+VLOOKUP(B3047,'[1]Contratos electrónicos SECOP II'!$D$1:$AZ$3653,26,FALSE)</f>
        <v>O23011733012024008608126</v>
      </c>
      <c r="L3047" s="11">
        <f>+VLOOKUP(B3047,'[1]Contratos electrónicos SECOP II'!$D$1:$AZ$3653,29,FALSE)</f>
        <v>8997450</v>
      </c>
      <c r="M3047" s="13">
        <v>45544</v>
      </c>
      <c r="N3047" s="13">
        <f>+VLOOKUP(B3047,'[1]Contratos electrónicos SECOP II'!$D$1:$AZ$3653,14,FALSE)</f>
        <v>45546</v>
      </c>
      <c r="O3047" s="13">
        <f>+VLOOKUP(B3047,'[1]Contratos electrónicos SECOP II'!$D$1:$AZ$3653,15,FALSE)</f>
        <v>45611</v>
      </c>
      <c r="P3047" s="15">
        <f t="shared" si="110"/>
        <v>66</v>
      </c>
      <c r="Q3047" s="11" t="s">
        <v>874</v>
      </c>
      <c r="R3047" s="11">
        <f>+VLOOKUP(B3047,[2]Hoja2!$A$3:$C$3503,3,FALSE)</f>
        <v>8997450</v>
      </c>
      <c r="S3047" s="11">
        <f t="shared" si="108"/>
        <v>0</v>
      </c>
      <c r="T3047" s="22">
        <f t="shared" si="109"/>
        <v>100</v>
      </c>
      <c r="U3047" s="5">
        <v>0</v>
      </c>
      <c r="V3047" s="10" t="s">
        <v>9727</v>
      </c>
    </row>
    <row r="3048" spans="1:22" s="4" customFormat="1" ht="51" x14ac:dyDescent="0.2">
      <c r="A3048" s="5" t="s">
        <v>8730</v>
      </c>
      <c r="B3048" s="5" t="s">
        <v>8730</v>
      </c>
      <c r="C3048" s="5" t="str">
        <f>+VLOOKUP(B3048,[2]Hoja1!$H$1:$I$5207,2,FALSE)</f>
        <v>CONTRATO DE PRESTACION DE SERVICIOS PROFESIONALES</v>
      </c>
      <c r="D3048" s="6" t="str">
        <f>+VLOOKUP(B3048,'[1]Contratistas-REP legal'!$C$1:$Z$3995,3,FALSE)</f>
        <v>LUISA FERNANDA GUZMAN DAZA</v>
      </c>
      <c r="E3048" s="6">
        <f>+VLOOKUP(B3048,'[1]Contratistas-REP legal'!$C$1:$Z$3995,5,FALSE)</f>
        <v>1018417484</v>
      </c>
      <c r="F3048" s="7" t="s">
        <v>829</v>
      </c>
      <c r="G3048" s="8">
        <f>+VLOOKUP(B3048,'[1]Contratistas-REP legal'!$C$1:$Z$3995,17,FALSE)</f>
        <v>0</v>
      </c>
      <c r="H3048" s="9" t="str">
        <f>+VLOOKUP(B3048,'[1]Contratos electrónicos SECOP II'!$D$1:$AZ$3653,33,FALSE)</f>
        <v>Prestar servicios profesionales al Idartes- Subdirección de Formación Artística en acciones relacionadas con el proceso de creación, implementación y documentación de experiencias artísticas y posicionamiento de los Laboratorios artísticos del Programa NIDOS en la ciudad.</v>
      </c>
      <c r="I3048" s="5" t="str">
        <f>+VLOOKUP(B3048,'[1]Contratos electrónicos SECOP II'!$D$1:$AZ$3653,23,FALSE)</f>
        <v>Inversión</v>
      </c>
      <c r="J3048" s="5"/>
      <c r="K3048" s="5" t="str">
        <f>+VLOOKUP(B3048,'[1]Contratos electrónicos SECOP II'!$D$1:$AZ$3653,26,FALSE)</f>
        <v>O23011733012024006408122</v>
      </c>
      <c r="L3048" s="11">
        <f>+VLOOKUP(B3048,'[1]Contratos electrónicos SECOP II'!$D$1:$AZ$3653,29,FALSE)</f>
        <v>6800000</v>
      </c>
      <c r="M3048" s="13">
        <v>45545</v>
      </c>
      <c r="N3048" s="13">
        <f>+VLOOKUP(B3048,'[1]Contratos electrónicos SECOP II'!$D$1:$AZ$3653,14,FALSE)</f>
        <v>45547</v>
      </c>
      <c r="O3048" s="13">
        <f>+VLOOKUP(B3048,'[1]Contratos electrónicos SECOP II'!$D$1:$AZ$3653,15,FALSE)</f>
        <v>45596</v>
      </c>
      <c r="P3048" s="15">
        <f t="shared" si="110"/>
        <v>50</v>
      </c>
      <c r="Q3048" s="11" t="s">
        <v>874</v>
      </c>
      <c r="R3048" s="11">
        <f>+VLOOKUP(B3048,[2]Hoja2!$A$3:$C$3503,3,FALSE)</f>
        <v>6800000</v>
      </c>
      <c r="S3048" s="11">
        <f t="shared" si="108"/>
        <v>0</v>
      </c>
      <c r="T3048" s="22">
        <f t="shared" si="109"/>
        <v>100</v>
      </c>
      <c r="U3048" s="5">
        <v>0</v>
      </c>
      <c r="V3048" s="10" t="s">
        <v>9728</v>
      </c>
    </row>
    <row r="3049" spans="1:22" s="4" customFormat="1" ht="51" x14ac:dyDescent="0.2">
      <c r="A3049" s="5" t="s">
        <v>8731</v>
      </c>
      <c r="B3049" s="5" t="s">
        <v>8731</v>
      </c>
      <c r="C3049" s="5" t="str">
        <f>+VLOOKUP(B3049,[2]Hoja1!$H$1:$I$5207,2,FALSE)</f>
        <v>CONTRATO DE PRESTACION DE SERVICIOS DE APOYO A LA GESTION</v>
      </c>
      <c r="D3049" s="6" t="str">
        <f>+VLOOKUP(B3049,'[1]Contratistas-REP legal'!$C$1:$Z$3995,3,FALSE)</f>
        <v>NILSON FABIAN ZAMORA MORENO</v>
      </c>
      <c r="E3049" s="6">
        <f>+VLOOKUP(B3049,'[1]Contratistas-REP legal'!$C$1:$Z$3995,5,FALSE)</f>
        <v>79900487</v>
      </c>
      <c r="F3049" s="7" t="s">
        <v>829</v>
      </c>
      <c r="G3049" s="8">
        <f>+VLOOKUP(B3049,'[1]Contratistas-REP legal'!$C$1:$Z$3995,17,FALSE)</f>
        <v>0</v>
      </c>
      <c r="H3049" s="9" t="str">
        <f>+VLOOKUP(B3049,'[1]Contratos electrónicos SECOP II'!$D$1:$AZ$3653,33,FALSE)</f>
        <v>Prestar servicios de apoyo a la gestión de la Subdirección de las Artes en los procesos de preproducción, producción y posproducción, así como en la evaluación y seguimiento de los eventos y actividades programadas por la entidad y/o de las que haga parte.</v>
      </c>
      <c r="I3049" s="5" t="str">
        <f>+VLOOKUP(B3049,'[1]Contratos electrónicos SECOP II'!$D$1:$AZ$3653,23,FALSE)</f>
        <v>Inversión</v>
      </c>
      <c r="J3049" s="5"/>
      <c r="K3049" s="5" t="str">
        <f>+VLOOKUP(B3049,'[1]Contratos electrónicos SECOP II'!$D$1:$AZ$3653,26,FALSE)</f>
        <v>O23011733012024014605095</v>
      </c>
      <c r="L3049" s="11">
        <f>+VLOOKUP(B3049,'[1]Contratos electrónicos SECOP II'!$D$1:$AZ$3653,29,FALSE)</f>
        <v>34000000</v>
      </c>
      <c r="M3049" s="13">
        <v>45544</v>
      </c>
      <c r="N3049" s="13">
        <f>+VLOOKUP(B3049,'[1]Contratos electrónicos SECOP II'!$D$1:$AZ$3653,14,FALSE)</f>
        <v>45545</v>
      </c>
      <c r="O3049" s="13">
        <f>+VLOOKUP(B3049,'[1]Contratos electrónicos SECOP II'!$D$1:$AZ$3653,15,FALSE)</f>
        <v>45656</v>
      </c>
      <c r="P3049" s="15">
        <f t="shared" si="110"/>
        <v>112</v>
      </c>
      <c r="Q3049" s="11" t="s">
        <v>874</v>
      </c>
      <c r="R3049" s="11">
        <f>+VLOOKUP(B3049,[2]Hoja2!$A$3:$C$3503,3,FALSE)</f>
        <v>25500000</v>
      </c>
      <c r="S3049" s="11">
        <f t="shared" si="108"/>
        <v>8500000</v>
      </c>
      <c r="T3049" s="22">
        <f t="shared" si="109"/>
        <v>75</v>
      </c>
      <c r="U3049" s="5">
        <v>0</v>
      </c>
      <c r="V3049" s="10" t="s">
        <v>9729</v>
      </c>
    </row>
    <row r="3050" spans="1:22" s="4" customFormat="1" ht="51" x14ac:dyDescent="0.2">
      <c r="A3050" s="5" t="s">
        <v>8732</v>
      </c>
      <c r="B3050" s="5" t="s">
        <v>8732</v>
      </c>
      <c r="C3050" s="5" t="str">
        <f>+VLOOKUP(B3050,[2]Hoja1!$H$1:$I$5207,2,FALSE)</f>
        <v>CONTRATO DE PRESTACION DE SERVICIOS PROFESIONALES</v>
      </c>
      <c r="D3050" s="6" t="str">
        <f>+VLOOKUP(B3050,'[1]Contratistas-REP legal'!$C$1:$Z$3995,3,FALSE)</f>
        <v>YULY ALEXANDRA PEREZ PERDOMO</v>
      </c>
      <c r="E3050" s="6">
        <f>+VLOOKUP(B3050,'[1]Contratistas-REP legal'!$C$1:$Z$3995,5,FALSE)</f>
        <v>1075213427</v>
      </c>
      <c r="F3050" s="7" t="s">
        <v>829</v>
      </c>
      <c r="G3050" s="8">
        <f>+VLOOKUP(B3050,'[1]Contratistas-REP legal'!$C$1:$Z$3995,17,FALSE)</f>
        <v>0</v>
      </c>
      <c r="H3050" s="9" t="str">
        <f>+VLOOKUP(B3050,'[1]Contratos electrónicos SECOP II'!$D$1:$AZ$3653,33,FALSE)</f>
        <v>Prestar Servicios Profesionales al IDARTES OFICINA ASESORA JURÍDICA o la dependencia que haga sus veces, en materia de trámites contractuales en todas las modalidades y etapas, así como la revisión de procesos, contratos y convenios en la plataforma de contratación estatal, y en los asuntos que requiera la dependencia en materia de conceptos jurídicos y actos administrativos.</v>
      </c>
      <c r="I3050" s="5" t="str">
        <f>+VLOOKUP(B3050,'[1]Contratos electrónicos SECOP II'!$D$1:$AZ$3653,23,FALSE)</f>
        <v>Inversión</v>
      </c>
      <c r="J3050" s="5"/>
      <c r="K3050" s="5" t="str">
        <f>+VLOOKUP(B3050,'[1]Contratos electrónicos SECOP II'!$D$1:$AZ$3653,26,FALSE)</f>
        <v>O23011745992024008506023</v>
      </c>
      <c r="L3050" s="11">
        <f>+VLOOKUP(B3050,'[1]Contratos electrónicos SECOP II'!$D$1:$AZ$3653,29,FALSE)</f>
        <v>39666667</v>
      </c>
      <c r="M3050" s="13">
        <v>45541</v>
      </c>
      <c r="N3050" s="13">
        <f>+VLOOKUP(B3050,'[1]Contratos electrónicos SECOP II'!$D$1:$AZ$3653,14,FALSE)</f>
        <v>45544</v>
      </c>
      <c r="O3050" s="13">
        <f>+VLOOKUP(B3050,'[1]Contratos electrónicos SECOP II'!$D$1:$AZ$3653,15,FALSE)</f>
        <v>45685</v>
      </c>
      <c r="P3050" s="15">
        <f t="shared" si="110"/>
        <v>142</v>
      </c>
      <c r="Q3050" s="11" t="s">
        <v>874</v>
      </c>
      <c r="R3050" s="11">
        <f>+VLOOKUP(B3050,[2]Hoja2!$A$3:$C$3503,3,FALSE)</f>
        <v>27483333</v>
      </c>
      <c r="S3050" s="11">
        <f t="shared" si="108"/>
        <v>12183334</v>
      </c>
      <c r="T3050" s="22">
        <f t="shared" si="109"/>
        <v>69.285712863145264</v>
      </c>
      <c r="U3050" s="5">
        <v>1</v>
      </c>
      <c r="V3050" s="10" t="s">
        <v>9730</v>
      </c>
    </row>
    <row r="3051" spans="1:22" s="4" customFormat="1" ht="51" x14ac:dyDescent="0.2">
      <c r="A3051" s="5" t="s">
        <v>8733</v>
      </c>
      <c r="B3051" s="5" t="s">
        <v>8733</v>
      </c>
      <c r="C3051" s="5" t="str">
        <f>+VLOOKUP(B3051,[2]Hoja1!$H$1:$I$5207,2,FALSE)</f>
        <v>CONTRATO DE PRESTACION DE SERVICIOS PROFESIONALES</v>
      </c>
      <c r="D3051" s="6" t="str">
        <f>+VLOOKUP(B3051,'[1]Contratistas-REP legal'!$C$1:$Z$3995,3,FALSE)</f>
        <v>YOHANA ANDREA REYES FORERO</v>
      </c>
      <c r="E3051" s="6">
        <f>+VLOOKUP(B3051,'[1]Contratistas-REP legal'!$C$1:$Z$3995,5,FALSE)</f>
        <v>35354095</v>
      </c>
      <c r="F3051" s="7" t="s">
        <v>829</v>
      </c>
      <c r="G3051" s="8">
        <f>+VLOOKUP(B3051,'[1]Contratistas-REP legal'!$C$1:$Z$3995,17,FALSE)</f>
        <v>0</v>
      </c>
      <c r="H3051" s="9" t="str">
        <f>+VLOOKUP(B3051,'[1]Contratos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51" s="5" t="str">
        <f>+VLOOKUP(B3051,'[1]Contratos electrónicos SECOP II'!$D$1:$AZ$3653,23,FALSE)</f>
        <v>Inversión</v>
      </c>
      <c r="J3051" s="5"/>
      <c r="K3051" s="5" t="str">
        <f>+VLOOKUP(B3051,'[1]Contratos electrónicos SECOP II'!$D$1:$AZ$3653,26,FALSE)</f>
        <v>O23011733012024008608122</v>
      </c>
      <c r="L3051" s="11">
        <f>+VLOOKUP(B3051,'[1]Contratos electrónicos SECOP II'!$D$1:$AZ$3653,29,FALSE)</f>
        <v>8997450</v>
      </c>
      <c r="M3051" s="13">
        <v>45545</v>
      </c>
      <c r="N3051" s="13">
        <f>+VLOOKUP(B3051,'[1]Contratos electrónicos SECOP II'!$D$1:$AZ$3653,14,FALSE)</f>
        <v>45548</v>
      </c>
      <c r="O3051" s="13">
        <f>+VLOOKUP(B3051,'[1]Contratos electrónicos SECOP II'!$D$1:$AZ$3653,15,FALSE)</f>
        <v>45622</v>
      </c>
      <c r="P3051" s="15">
        <f t="shared" si="110"/>
        <v>75</v>
      </c>
      <c r="Q3051" s="11" t="s">
        <v>874</v>
      </c>
      <c r="R3051" s="11">
        <f>+VLOOKUP(B3051,[2]Hoja2!$A$3:$C$3503,3,FALSE)</f>
        <v>8997450</v>
      </c>
      <c r="S3051" s="11">
        <f t="shared" si="108"/>
        <v>0</v>
      </c>
      <c r="T3051" s="22">
        <f t="shared" si="109"/>
        <v>100</v>
      </c>
      <c r="U3051" s="5">
        <v>1</v>
      </c>
      <c r="V3051" s="10" t="s">
        <v>9731</v>
      </c>
    </row>
    <row r="3052" spans="1:22" s="4" customFormat="1" ht="51" x14ac:dyDescent="0.2">
      <c r="A3052" s="5" t="s">
        <v>8734</v>
      </c>
      <c r="B3052" s="5" t="s">
        <v>8734</v>
      </c>
      <c r="C3052" s="5" t="str">
        <f>+VLOOKUP(B3052,[2]Hoja1!$H$1:$I$5207,2,FALSE)</f>
        <v>CONTRATO DE PRESTACION DE SERVICIOS PROFESIONALES</v>
      </c>
      <c r="D3052" s="6" t="str">
        <f>+VLOOKUP(B3052,'[1]Contratistas-REP legal'!$C$1:$Z$3995,3,FALSE)</f>
        <v>Y GILBERT ANDRES HURTADO CHIRVA</v>
      </c>
      <c r="E3052" s="6">
        <f>+VLOOKUP(B3052,'[1]Contratistas-REP legal'!$C$1:$Z$3995,5,FALSE)</f>
        <v>1013677847</v>
      </c>
      <c r="F3052" s="7" t="s">
        <v>829</v>
      </c>
      <c r="G3052" s="8">
        <f>+VLOOKUP(B3052,'[1]Contratistas-REP legal'!$C$1:$Z$3995,17,FALSE)</f>
        <v>0</v>
      </c>
      <c r="H3052" s="9" t="str">
        <f>+VLOOKUP(B3052,'[1]Contratos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52" s="5" t="str">
        <f>+VLOOKUP(B3052,'[1]Contratos electrónicos SECOP II'!$D$1:$AZ$3653,23,FALSE)</f>
        <v>Inversión</v>
      </c>
      <c r="J3052" s="5"/>
      <c r="K3052" s="5" t="str">
        <f>+VLOOKUP(B3052,'[1]Contratos electrónicos SECOP II'!$D$1:$AZ$3653,26,FALSE)</f>
        <v>O23011733012024008608126</v>
      </c>
      <c r="L3052" s="11">
        <f>+VLOOKUP(B3052,'[1]Contratos electrónicos SECOP II'!$D$1:$AZ$3653,29,FALSE)</f>
        <v>10676974</v>
      </c>
      <c r="M3052" s="13">
        <v>45547</v>
      </c>
      <c r="N3052" s="13">
        <f>+VLOOKUP(B3052,'[1]Contratos electrónicos SECOP II'!$D$1:$AZ$3653,14,FALSE)</f>
        <v>45551</v>
      </c>
      <c r="O3052" s="13">
        <f>+VLOOKUP(B3052,'[1]Contratos electrónicos SECOP II'!$D$1:$AZ$3653,15,FALSE)</f>
        <v>45639</v>
      </c>
      <c r="P3052" s="15">
        <f t="shared" si="110"/>
        <v>89</v>
      </c>
      <c r="Q3052" s="11" t="s">
        <v>874</v>
      </c>
      <c r="R3052" s="11">
        <f>+VLOOKUP(B3052,[2]Hoja2!$A$3:$C$3503,3,FALSE)</f>
        <v>10676974</v>
      </c>
      <c r="S3052" s="11">
        <f t="shared" si="108"/>
        <v>0</v>
      </c>
      <c r="T3052" s="22">
        <f t="shared" si="109"/>
        <v>100</v>
      </c>
      <c r="U3052" s="5">
        <v>2</v>
      </c>
      <c r="V3052" s="10" t="s">
        <v>9732</v>
      </c>
    </row>
    <row r="3053" spans="1:22" s="4" customFormat="1" ht="51" x14ac:dyDescent="0.2">
      <c r="A3053" s="5" t="s">
        <v>8735</v>
      </c>
      <c r="B3053" s="5" t="s">
        <v>8735</v>
      </c>
      <c r="C3053" s="5" t="s">
        <v>46</v>
      </c>
      <c r="D3053" s="6" t="str">
        <f>+VLOOKUP(B3053,'[1]Contratistas-REP legal'!$C$1:$Z$3995,3,FALSE)</f>
        <v>#NARRARELFUTURO</v>
      </c>
      <c r="E3053" s="6">
        <f>+VLOOKUP(B3053,'[1]Contratistas-REP legal'!$C$1:$Z$3995,5,FALSE)</f>
        <v>901150493</v>
      </c>
      <c r="F3053" s="7" t="s">
        <v>829</v>
      </c>
      <c r="G3053" s="8" t="s">
        <v>830</v>
      </c>
      <c r="H3053" s="9" t="str">
        <f>+VLOOKUP(B3053,'[1]Contratos electrónicos SECOP II'!$D$1:$AZ$3653,33,FALSE)</f>
        <v>Realizar la coproducción para desarrollar el evento denominado #NarrarElFuturo: Festival de Cine y Nuevos medios 2024 que se llevará a cabo en la Cinemateca De Bogotá.</v>
      </c>
      <c r="I3053" s="5" t="str">
        <f>+VLOOKUP(B3053,'[1]Contratos electrónicos SECOP II'!$D$1:$AZ$3653,23,FALSE)</f>
        <v>N/A</v>
      </c>
      <c r="J3053" s="5" t="s">
        <v>830</v>
      </c>
      <c r="K3053" s="5" t="str">
        <f>+VLOOKUP(B3053,'[1]Contratos electrónicos SECOP II'!$D$1:$AZ$3653,26,FALSE)</f>
        <v>N/A - Valor Cero / Coproducción</v>
      </c>
      <c r="L3053" s="11">
        <v>0</v>
      </c>
      <c r="M3053" s="13">
        <v>45544</v>
      </c>
      <c r="N3053" s="13">
        <f>+VLOOKUP(B3053,'[1]Contratos electrónicos SECOP II'!$D$1:$AZ$3653,14,FALSE)</f>
        <v>45545</v>
      </c>
      <c r="O3053" s="13">
        <f>+VLOOKUP(B3053,'[1]Contratos electrónicos SECOP II'!$D$1:$AZ$3653,15,FALSE)</f>
        <v>45580</v>
      </c>
      <c r="P3053" s="15">
        <f t="shared" si="110"/>
        <v>36</v>
      </c>
      <c r="Q3053" s="11" t="s">
        <v>874</v>
      </c>
      <c r="R3053" s="11">
        <v>0</v>
      </c>
      <c r="S3053" s="11">
        <f t="shared" si="108"/>
        <v>0</v>
      </c>
      <c r="T3053" s="22" t="s">
        <v>830</v>
      </c>
      <c r="U3053" s="5">
        <v>0</v>
      </c>
      <c r="V3053" s="10" t="s">
        <v>9733</v>
      </c>
    </row>
    <row r="3054" spans="1:22" s="4" customFormat="1" ht="51" x14ac:dyDescent="0.2">
      <c r="A3054" s="5" t="s">
        <v>8736</v>
      </c>
      <c r="B3054" s="5" t="s">
        <v>8736</v>
      </c>
      <c r="C3054" s="5" t="str">
        <f>+VLOOKUP(B3054,[2]Hoja1!$H$1:$I$5207,2,FALSE)</f>
        <v>CONTRATO DE PRESTACION DE SERVICIOS PROFESIONALES</v>
      </c>
      <c r="D3054" s="6" t="str">
        <f>+VLOOKUP(B3054,'[1]Contratistas-REP legal'!$C$1:$Z$3995,3,FALSE)</f>
        <v>FERNANDO ARTURO ZAPATA GARZON</v>
      </c>
      <c r="E3054" s="6">
        <f>+VLOOKUP(B3054,'[1]Contratistas-REP legal'!$C$1:$Z$3995,5,FALSE)</f>
        <v>1015420140</v>
      </c>
      <c r="F3054" s="7" t="s">
        <v>829</v>
      </c>
      <c r="G3054" s="8">
        <f>+VLOOKUP(B3054,'[1]Contratistas-REP legal'!$C$1:$Z$3995,17,FALSE)</f>
        <v>0</v>
      </c>
      <c r="H3054" s="9" t="str">
        <f>+VLOOKUP(B3054,'[1]Contratos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de acuerdo con los requerimientos de la entidad.</v>
      </c>
      <c r="I3054" s="5" t="str">
        <f>+VLOOKUP(B3054,'[1]Contratos electrónicos SECOP II'!$D$1:$AZ$3653,23,FALSE)</f>
        <v>Inversión</v>
      </c>
      <c r="J3054" s="5"/>
      <c r="K3054" s="5" t="str">
        <f>+VLOOKUP(B3054,'[1]Contratos electrónicos SECOP II'!$D$1:$AZ$3653,26,FALSE)</f>
        <v>O23011733012024008608126</v>
      </c>
      <c r="L3054" s="11">
        <f>+VLOOKUP(B3054,'[1]Contratos electrónicos SECOP II'!$D$1:$AZ$3653,29,FALSE)</f>
        <v>6011363</v>
      </c>
      <c r="M3054" s="13">
        <v>45547</v>
      </c>
      <c r="N3054" s="13">
        <f>+VLOOKUP(B3054,'[1]Contratos electrónicos SECOP II'!$D$1:$AZ$3653,14,FALSE)</f>
        <v>45551</v>
      </c>
      <c r="O3054" s="13">
        <f>+VLOOKUP(B3054,'[1]Contratos electrónicos SECOP II'!$D$1:$AZ$3653,15,FALSE)</f>
        <v>45625</v>
      </c>
      <c r="P3054" s="15">
        <f t="shared" si="110"/>
        <v>75</v>
      </c>
      <c r="Q3054" s="11" t="s">
        <v>874</v>
      </c>
      <c r="R3054" s="11">
        <f>+VLOOKUP(B3054,[2]Hoja2!$A$3:$C$3503,3,FALSE)</f>
        <v>6011363</v>
      </c>
      <c r="S3054" s="11">
        <f t="shared" si="108"/>
        <v>0</v>
      </c>
      <c r="T3054" s="22">
        <f t="shared" si="109"/>
        <v>100</v>
      </c>
      <c r="U3054" s="5">
        <v>1</v>
      </c>
      <c r="V3054" s="10" t="s">
        <v>9734</v>
      </c>
    </row>
    <row r="3055" spans="1:22" s="4" customFormat="1" ht="51" x14ac:dyDescent="0.2">
      <c r="A3055" s="5" t="s">
        <v>8737</v>
      </c>
      <c r="B3055" s="5" t="s">
        <v>8737</v>
      </c>
      <c r="C3055" s="5"/>
      <c r="D3055" s="6" t="str">
        <f>+VLOOKUP(B3055,'[1]Contratistas-REP legal'!$C$1:$Z$3995,3,FALSE)</f>
        <v>FILM MUSIC ORCHESTRA S.A.S</v>
      </c>
      <c r="E3055" s="6">
        <f>+VLOOKUP(B3055,'[1]Contratistas-REP legal'!$C$1:$Z$3995,5,FALSE)</f>
        <v>901669982</v>
      </c>
      <c r="F3055" s="7" t="s">
        <v>829</v>
      </c>
      <c r="G3055" s="8">
        <f>+VLOOKUP(B3055,'[1]Contratistas-REP legal'!$C$1:$Z$3995,17,FALSE)</f>
        <v>0</v>
      </c>
      <c r="H3055" s="9" t="str">
        <f>+VLOOKUP(B3055,'[1]Contratos electrónicos SECOP II'!$D$1:$AZ$3653,33,FALSE)</f>
        <v>PRESTAR EL SERVICIO DE ARRENDAMIENTO DEL TEATRO JORGE ELIÉCER GAITÁN PROPIEDAD DEL INSTITUTO DISTRITAL DE LAS ARTES IDARTES, A FILM MUSIC ORCHESTRA SAS, PARA LLEVAR A CABO EL EVENTO EPIC DE ACUERDO CON LOS LINEAMIENTOS DEL COMITÉ DE PROGRAMACIÓN DE LA SUBDIRECCIÓN DE EQUIPAMIENTOS CULTURALES.</v>
      </c>
      <c r="I3055" s="5" t="str">
        <f>+VLOOKUP(B3055,'[1]Contratos electrónicos SECOP II'!$D$1:$AZ$3653,23,FALSE)</f>
        <v>N/A</v>
      </c>
      <c r="J3055" s="5" t="s">
        <v>830</v>
      </c>
      <c r="K3055" s="5" t="str">
        <f>+VLOOKUP(B3055,'[1]Contratos electrónicos SECOP II'!$D$1:$AZ$3653,26,FALSE)</f>
        <v>N/A - Valor Cero / Coproducción</v>
      </c>
      <c r="L3055" s="11">
        <f>+VLOOKUP(B3055,'[1]Contratos electrónicos SECOP II'!$D$1:$AZ$3653,29,FALSE)</f>
        <v>0</v>
      </c>
      <c r="M3055" s="13">
        <v>45547</v>
      </c>
      <c r="N3055" s="13">
        <f>+VLOOKUP(B3055,'[1]Contratos electrónicos SECOP II'!$D$1:$AZ$3653,14,FALSE)</f>
        <v>45551</v>
      </c>
      <c r="O3055" s="13">
        <f>+VLOOKUP(B3055,'[1]Contratos electrónicos SECOP II'!$D$1:$AZ$3653,15,FALSE)</f>
        <v>45671</v>
      </c>
      <c r="P3055" s="15">
        <f t="shared" si="110"/>
        <v>121</v>
      </c>
      <c r="Q3055" s="11" t="s">
        <v>874</v>
      </c>
      <c r="R3055" s="11">
        <v>0</v>
      </c>
      <c r="S3055" s="11">
        <f t="shared" si="108"/>
        <v>0</v>
      </c>
      <c r="T3055" s="22" t="s">
        <v>830</v>
      </c>
      <c r="U3055" s="5">
        <v>0</v>
      </c>
      <c r="V3055" s="10" t="s">
        <v>9735</v>
      </c>
    </row>
    <row r="3056" spans="1:22" s="4" customFormat="1" ht="51" x14ac:dyDescent="0.2">
      <c r="A3056" s="5" t="s">
        <v>8738</v>
      </c>
      <c r="B3056" s="5" t="s">
        <v>8738</v>
      </c>
      <c r="C3056" s="5"/>
      <c r="D3056" s="6" t="str">
        <f>+VLOOKUP(B3056,'[1]Contratistas-REP legal'!$C$1:$Z$3995,3,FALSE)</f>
        <v>ROKA EVENTS SAS</v>
      </c>
      <c r="E3056" s="6">
        <f>+VLOOKUP(B3056,'[1]Contratistas-REP legal'!$C$1:$Z$3995,5,FALSE)</f>
        <v>901568247</v>
      </c>
      <c r="F3056" s="7" t="s">
        <v>829</v>
      </c>
      <c r="G3056" s="8">
        <f>+VLOOKUP(B3056,'[1]Contratistas-REP legal'!$C$1:$Z$3995,17,FALSE)</f>
        <v>0</v>
      </c>
      <c r="H3056" s="9" t="str">
        <f>+VLOOKUP(B3056,'[1]Contratos electrónicos SECOP II'!$D$1:$AZ$3653,33,FALSE)</f>
        <v>PRESTAR EL SERVICIO DE ARRENDAMIENTO DEL TEATRO JORGE ELIÉCER GAITÁN PROPIEDAD DEL INSTITUTO DISTRITAL DE LAS ARTES IDARTES, A ROKA EVENTS S.A.S, PARA LLEVAR A CABO EL EVENTO "SKETCH YO TENGO EL CONTROL", DE ACUERDO CON LOS LINEAMIENTOS DEL COMITÉ DE PROGRAMACIÓN DE LA SUBDIRECCIÓN DE EQUIPAMIENTOS CULTURALES.</v>
      </c>
      <c r="I3056" s="5" t="str">
        <f>+VLOOKUP(B3056,'[1]Contratos electrónicos SECOP II'!$D$1:$AZ$3653,23,FALSE)</f>
        <v>N/A</v>
      </c>
      <c r="J3056" s="5" t="s">
        <v>830</v>
      </c>
      <c r="K3056" s="5" t="str">
        <f>+VLOOKUP(B3056,'[1]Contratos electrónicos SECOP II'!$D$1:$AZ$3653,26,FALSE)</f>
        <v>N/A - Valor Cero / Coproducción</v>
      </c>
      <c r="L3056" s="11">
        <f>+VLOOKUP(B3056,'[1]Contratos electrónicos SECOP II'!$D$1:$AZ$3653,29,FALSE)</f>
        <v>0</v>
      </c>
      <c r="M3056" s="13">
        <v>45548</v>
      </c>
      <c r="N3056" s="13">
        <f>+VLOOKUP(B3056,'[1]Contratos electrónicos SECOP II'!$D$1:$AZ$3653,14,FALSE)</f>
        <v>45554</v>
      </c>
      <c r="O3056" s="13">
        <f>+VLOOKUP(B3056,'[1]Contratos electrónicos SECOP II'!$D$1:$AZ$3653,15,FALSE)</f>
        <v>45628</v>
      </c>
      <c r="P3056" s="15">
        <f t="shared" si="110"/>
        <v>75</v>
      </c>
      <c r="Q3056" s="11" t="s">
        <v>874</v>
      </c>
      <c r="R3056" s="11">
        <v>0</v>
      </c>
      <c r="S3056" s="11">
        <f t="shared" si="108"/>
        <v>0</v>
      </c>
      <c r="T3056" s="22" t="s">
        <v>830</v>
      </c>
      <c r="U3056" s="5">
        <v>0</v>
      </c>
      <c r="V3056" s="10" t="s">
        <v>9736</v>
      </c>
    </row>
    <row r="3057" spans="1:22" s="4" customFormat="1" ht="51" x14ac:dyDescent="0.2">
      <c r="A3057" s="5" t="s">
        <v>8739</v>
      </c>
      <c r="B3057" s="5" t="s">
        <v>8739</v>
      </c>
      <c r="C3057" s="5" t="str">
        <f>+VLOOKUP(B3057,[2]Hoja1!$H$1:$I$5207,2,FALSE)</f>
        <v>CONTRATO DE COPRODUCCION</v>
      </c>
      <c r="D3057" s="6" t="str">
        <f>+VLOOKUP(B3057,'[1]Contratistas-REP legal'!$C$1:$Z$3995,3,FALSE)</f>
        <v>CORPORACION CULTURAL INTERCOLOMBIA</v>
      </c>
      <c r="E3057" s="6">
        <f>+VLOOKUP(B3057,'[1]Contratistas-REP legal'!$C$1:$Z$3995,5,FALSE)</f>
        <v>830146711</v>
      </c>
      <c r="F3057" s="7" t="s">
        <v>829</v>
      </c>
      <c r="G3057" s="8">
        <f>+VLOOKUP(B3057,'[1]Contratistas-REP legal'!$C$1:$Z$3995,17,FALSE)</f>
        <v>0</v>
      </c>
      <c r="H3057" s="9" t="str">
        <f>+VLOOKUP(B3057,'[1]Contratos electrónicos SECOP II'!$D$1:$AZ$3653,33,FALSE)</f>
        <v>REALIZAR LA COPRODUCCION PARA EL DESARROLLO DEL EVENTO DENOMINADO XIII FESTIVAL INTERNACIONAL DE MUSICA SACRA DE BOGOTÁ, DE ACUERDO 
 CON LOS LINEAMIENTOS DEL COMITE DE PROGRAMACION Y CURADURIA DE LA SUBDIRECCION DE EQUIPAMIENTOS CULTURALES DE LA ENTIDAD.</v>
      </c>
      <c r="I3057" s="5" t="str">
        <f>+VLOOKUP(B3057,'[1]Contratos electrónicos SECOP II'!$D$1:$AZ$3653,23,FALSE)</f>
        <v>Inversión</v>
      </c>
      <c r="J3057" s="5"/>
      <c r="K3057" s="5" t="str">
        <f>+VLOOKUP(B3057,'[1]Contratos electrónicos SECOP II'!$D$1:$AZ$3653,26,FALSE)</f>
        <v>O23011733012024008705073</v>
      </c>
      <c r="L3057" s="11">
        <f>+VLOOKUP(B3057,'[1]Contratos electrónicos SECOP II'!$D$1:$AZ$3653,29,FALSE)</f>
        <v>72702700</v>
      </c>
      <c r="M3057" s="13">
        <v>45555</v>
      </c>
      <c r="N3057" s="13">
        <f>+VLOOKUP(B3057,'[1]Contratos electrónicos SECOP II'!$D$1:$AZ$3653,14,FALSE)</f>
        <v>45556</v>
      </c>
      <c r="O3057" s="13">
        <f>+VLOOKUP(B3057,'[1]Contratos electrónicos SECOP II'!$D$1:$AZ$3653,15,FALSE)</f>
        <v>45587</v>
      </c>
      <c r="P3057" s="15">
        <f t="shared" si="110"/>
        <v>32</v>
      </c>
      <c r="Q3057" s="11" t="s">
        <v>874</v>
      </c>
      <c r="R3057" s="11">
        <f>+VLOOKUP(B3057,[2]Hoja2!$A$3:$C$3503,3,FALSE)</f>
        <v>35000000</v>
      </c>
      <c r="S3057" s="11">
        <f t="shared" si="108"/>
        <v>37702700</v>
      </c>
      <c r="T3057" s="22">
        <f t="shared" si="109"/>
        <v>48.14126573015858</v>
      </c>
      <c r="U3057" s="5">
        <v>0</v>
      </c>
      <c r="V3057" s="10" t="s">
        <v>9737</v>
      </c>
    </row>
    <row r="3058" spans="1:22" s="4" customFormat="1" ht="51" x14ac:dyDescent="0.2">
      <c r="A3058" s="5" t="s">
        <v>8740</v>
      </c>
      <c r="B3058" s="5" t="s">
        <v>8740</v>
      </c>
      <c r="C3058" s="5" t="str">
        <f>+VLOOKUP(B3058,[2]Hoja1!$H$1:$I$5207,2,FALSE)</f>
        <v>CONTRATO DE PRESTACION DE SERVICIOS DE APOYO A LA GESTION</v>
      </c>
      <c r="D3058" s="6" t="str">
        <f>+VLOOKUP(B3058,'[1]Contratistas-REP legal'!$C$1:$Z$3995,3,FALSE)</f>
        <v>MATEO CARRILLO HERRERA</v>
      </c>
      <c r="E3058" s="6">
        <f>+VLOOKUP(B3058,'[1]Contratistas-REP legal'!$C$1:$Z$3995,5,FALSE)</f>
        <v>1015467988</v>
      </c>
      <c r="F3058" s="7" t="s">
        <v>829</v>
      </c>
      <c r="G3058" s="8">
        <f>+VLOOKUP(B3058,'[1]Contratistas-REP legal'!$C$1:$Z$3995,17,FALSE)</f>
        <v>0</v>
      </c>
      <c r="H3058" s="9" t="str">
        <f>+VLOOKUP(B3058,'[1]Contratos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58" s="5" t="str">
        <f>+VLOOKUP(B3058,'[1]Contratos electrónicos SECOP II'!$D$1:$AZ$3653,23,FALSE)</f>
        <v>Inversión</v>
      </c>
      <c r="J3058" s="5"/>
      <c r="K3058" s="5" t="str">
        <f>+VLOOKUP(B3058,'[1]Contratos electrónicos SECOP II'!$D$1:$AZ$3653,26,FALSE)</f>
        <v>O23011733012024008608051</v>
      </c>
      <c r="L3058" s="11">
        <f>+VLOOKUP(B3058,'[1]Contratos electrónicos SECOP II'!$D$1:$AZ$3653,29,FALSE)</f>
        <v>5982625</v>
      </c>
      <c r="M3058" s="13">
        <v>45547</v>
      </c>
      <c r="N3058" s="13">
        <f>+VLOOKUP(B3058,'[1]Contratos electrónicos SECOP II'!$D$1:$AZ$3653,14,FALSE)</f>
        <v>45551</v>
      </c>
      <c r="O3058" s="13">
        <f>+VLOOKUP(B3058,'[1]Contratos electrónicos SECOP II'!$D$1:$AZ$3653,15,FALSE)</f>
        <v>45625</v>
      </c>
      <c r="P3058" s="15">
        <f t="shared" si="110"/>
        <v>75</v>
      </c>
      <c r="Q3058" s="11" t="s">
        <v>874</v>
      </c>
      <c r="R3058" s="11">
        <f>+VLOOKUP(B3058,[2]Hoja2!$A$3:$C$3503,3,FALSE)</f>
        <v>5982625</v>
      </c>
      <c r="S3058" s="11">
        <f t="shared" si="108"/>
        <v>0</v>
      </c>
      <c r="T3058" s="22">
        <f t="shared" si="109"/>
        <v>100</v>
      </c>
      <c r="U3058" s="5">
        <v>1</v>
      </c>
      <c r="V3058" s="10" t="s">
        <v>9738</v>
      </c>
    </row>
    <row r="3059" spans="1:22" s="4" customFormat="1" ht="51" x14ac:dyDescent="0.2">
      <c r="A3059" s="5" t="s">
        <v>8741</v>
      </c>
      <c r="B3059" s="5" t="s">
        <v>8741</v>
      </c>
      <c r="C3059" s="5" t="str">
        <f>+VLOOKUP(B3059,[2]Hoja1!$H$1:$I$5207,2,FALSE)</f>
        <v>CONTRATO DE PRESTACION DE SERVICIOS PROFESIONALES</v>
      </c>
      <c r="D3059" s="6" t="str">
        <f>+VLOOKUP(B3059,'[1]Contratistas-REP legal'!$C$1:$Z$3995,3,FALSE)</f>
        <v>JEISSON DAVID HURTADO SCARPETTA</v>
      </c>
      <c r="E3059" s="6">
        <f>+VLOOKUP(B3059,'[1]Contratistas-REP legal'!$C$1:$Z$3995,5,FALSE)</f>
        <v>1010232044</v>
      </c>
      <c r="F3059" s="7" t="s">
        <v>829</v>
      </c>
      <c r="G3059" s="8">
        <f>+VLOOKUP(B3059,'[1]Contratistas-REP legal'!$C$1:$Z$3995,17,FALSE)</f>
        <v>0</v>
      </c>
      <c r="H3059" s="9" t="str">
        <f>+VLOOKUP(B3059,'[1]Contratos electrónicos SECOP II'!$D$1:$AZ$3653,33,FALSE)</f>
        <v>Prestar los servicios profesionales al IDARTES en la Subdirección de las Artes, para el fortalecimiento del Proyecto Especial denominado Arte a la KY y la Regulación de Artistas en Espacio Público; en lo referente al desarrollo de las acciones misionales requeridas en la implementación del marco regulatorio y las acciones de fomento que deriven de las actividades de planeación y ejecución de las estrategias implementadas en la línea, según las directrices de la entidad.</v>
      </c>
      <c r="I3059" s="5" t="str">
        <f>+VLOOKUP(B3059,'[1]Contratos electrónicos SECOP II'!$D$1:$AZ$3653,23,FALSE)</f>
        <v>Inversión</v>
      </c>
      <c r="J3059" s="5"/>
      <c r="K3059" s="5" t="str">
        <f>+VLOOKUP(B3059,'[1]Contratos electrónicos SECOP II'!$D$1:$AZ$3653,26,FALSE)</f>
        <v>O23011733012024014605095</v>
      </c>
      <c r="L3059" s="11">
        <f>+VLOOKUP(B3059,'[1]Contratos electrónicos SECOP II'!$D$1:$AZ$3653,29,FALSE)</f>
        <v>18333333</v>
      </c>
      <c r="M3059" s="13">
        <v>45547</v>
      </c>
      <c r="N3059" s="13">
        <f>+VLOOKUP(B3059,'[1]Contratos electrónicos SECOP II'!$D$1:$AZ$3653,14,FALSE)</f>
        <v>45552</v>
      </c>
      <c r="O3059" s="13">
        <f>+VLOOKUP(B3059,'[1]Contratos electrónicos SECOP II'!$D$1:$AZ$3653,15,FALSE)</f>
        <v>45657</v>
      </c>
      <c r="P3059" s="15">
        <f t="shared" si="110"/>
        <v>106</v>
      </c>
      <c r="Q3059" s="11" t="s">
        <v>874</v>
      </c>
      <c r="R3059" s="11">
        <f>+VLOOKUP(B3059,[2]Hoja2!$A$3:$C$3503,3,FALSE)</f>
        <v>13333333</v>
      </c>
      <c r="S3059" s="11">
        <f t="shared" si="108"/>
        <v>5000000</v>
      </c>
      <c r="T3059" s="22">
        <f t="shared" si="109"/>
        <v>72.727272231404953</v>
      </c>
      <c r="U3059" s="5">
        <v>0</v>
      </c>
      <c r="V3059" s="10" t="s">
        <v>9739</v>
      </c>
    </row>
    <row r="3060" spans="1:22" s="4" customFormat="1" ht="51" x14ac:dyDescent="0.2">
      <c r="A3060" s="5" t="s">
        <v>8742</v>
      </c>
      <c r="B3060" s="5" t="s">
        <v>8742</v>
      </c>
      <c r="C3060" s="5" t="str">
        <f>+VLOOKUP(B3060,[2]Hoja1!$H$1:$I$5207,2,FALSE)</f>
        <v>CONTRATO DE PRESTACION DE SERVICIOS PROFESIONALES</v>
      </c>
      <c r="D3060" s="6" t="str">
        <f>+VLOOKUP(B3060,'[1]Contratistas-REP legal'!$C$1:$Z$3995,3,FALSE)</f>
        <v>LAZARO JOSE RIVERA MORALES</v>
      </c>
      <c r="E3060" s="6">
        <f>+VLOOKUP(B3060,'[1]Contratistas-REP legal'!$C$1:$Z$3995,5,FALSE)</f>
        <v>79797699</v>
      </c>
      <c r="F3060" s="7" t="s">
        <v>829</v>
      </c>
      <c r="G3060" s="8">
        <f>+VLOOKUP(B3060,'[1]Contratistas-REP legal'!$C$1:$Z$3995,17,FALSE)</f>
        <v>0</v>
      </c>
      <c r="H3060" s="9" t="str">
        <f>+VLOOKUP(B3060,'[1]Contratos electrónicos SECOP II'!$D$1:$AZ$3653,33,FALSE)</f>
        <v>Prestar servicios profesionales de fotografía al Instituto Distrital de las Artes - Idartes para apoyar la implementación de estrategias de comunicación visual de eventos, actividades y programas, en alineación con los lineamientos establecidos por la Entidad.</v>
      </c>
      <c r="I3060" s="5" t="str">
        <f>+VLOOKUP(B3060,'[1]Contratos electrónicos SECOP II'!$D$1:$AZ$3653,23,FALSE)</f>
        <v>Inversión</v>
      </c>
      <c r="J3060" s="5"/>
      <c r="K3060" s="5" t="str">
        <f>+VLOOKUP(B3060,'[1]Contratos electrónicos SECOP II'!$D$1:$AZ$3653,26,FALSE)</f>
        <v>O23011745992024008505018</v>
      </c>
      <c r="L3060" s="11">
        <f>+VLOOKUP(B3060,'[1]Contratos electrónicos SECOP II'!$D$1:$AZ$3653,29,FALSE)</f>
        <v>9618180</v>
      </c>
      <c r="M3060" s="13">
        <v>45547</v>
      </c>
      <c r="N3060" s="13">
        <f>+VLOOKUP(B3060,'[1]Contratos electrónicos SECOP II'!$D$1:$AZ$3653,14,FALSE)</f>
        <v>45554</v>
      </c>
      <c r="O3060" s="13">
        <f>+VLOOKUP(B3060,'[1]Contratos electrónicos SECOP II'!$D$1:$AZ$3653,15,FALSE)</f>
        <v>45657</v>
      </c>
      <c r="P3060" s="15">
        <f t="shared" si="110"/>
        <v>104</v>
      </c>
      <c r="Q3060" s="11" t="s">
        <v>874</v>
      </c>
      <c r="R3060" s="11">
        <f>+VLOOKUP(B3060,[2]Hoja2!$A$3:$C$3503,3,FALSE)</f>
        <v>7213635</v>
      </c>
      <c r="S3060" s="11">
        <f t="shared" si="108"/>
        <v>2404545</v>
      </c>
      <c r="T3060" s="22">
        <f t="shared" si="109"/>
        <v>75</v>
      </c>
      <c r="U3060" s="5">
        <v>0</v>
      </c>
      <c r="V3060" s="10" t="s">
        <v>9740</v>
      </c>
    </row>
    <row r="3061" spans="1:22" s="4" customFormat="1" ht="51" x14ac:dyDescent="0.2">
      <c r="A3061" s="5" t="s">
        <v>8743</v>
      </c>
      <c r="B3061" s="5" t="s">
        <v>8743</v>
      </c>
      <c r="C3061" s="5" t="str">
        <f>+VLOOKUP(B3061,[2]Hoja1!$H$1:$I$5207,2,FALSE)</f>
        <v>CONTRATO DE PRESTACION DE SERVICIOS PROFESIONALES</v>
      </c>
      <c r="D3061" s="6" t="str">
        <f>+VLOOKUP(B3061,'[1]Contratistas-REP legal'!$C$1:$Z$3995,3,FALSE)</f>
        <v>ANDRES MAURICIO PRIETO SANCHEZ</v>
      </c>
      <c r="E3061" s="6">
        <f>+VLOOKUP(B3061,'[1]Contratistas-REP legal'!$C$1:$Z$3995,5,FALSE)</f>
        <v>1022357319</v>
      </c>
      <c r="F3061" s="7" t="s">
        <v>829</v>
      </c>
      <c r="G3061" s="8">
        <f>+VLOOKUP(B3061,'[1]Contratistas-REP legal'!$C$1:$Z$3995,17,FALSE)</f>
        <v>0</v>
      </c>
      <c r="H3061" s="9" t="str">
        <f>+VLOOKUP(B3061,'[1]Contratos electrónicos SECOP II'!$D$1:$AZ$3653,33,FALSE)</f>
        <v>Prestar servicios profesionales al Instituto Distrital de las Artes- Idartes para el desarrollo de actividades relacionadas con la creación de contenidos estratégicos para el posicionamiento de la Entidad y la visibilización de las actividades, eventos y programas institucionales</v>
      </c>
      <c r="I3061" s="5" t="str">
        <f>+VLOOKUP(B3061,'[1]Contratos electrónicos SECOP II'!$D$1:$AZ$3653,23,FALSE)</f>
        <v>Inversión</v>
      </c>
      <c r="J3061" s="5"/>
      <c r="K3061" s="5" t="str">
        <f>+VLOOKUP(B3061,'[1]Contratos electrónicos SECOP II'!$D$1:$AZ$3653,26,FALSE)</f>
        <v>O23011733012024008705070</v>
      </c>
      <c r="L3061" s="11">
        <f>+VLOOKUP(B3061,'[1]Contratos electrónicos SECOP II'!$D$1:$AZ$3653,29,FALSE)</f>
        <v>16000000</v>
      </c>
      <c r="M3061" s="13">
        <v>45548</v>
      </c>
      <c r="N3061" s="13">
        <f>+VLOOKUP(B3061,'[1]Contratos electrónicos SECOP II'!$D$1:$AZ$3653,14,FALSE)</f>
        <v>45553</v>
      </c>
      <c r="O3061" s="13">
        <f>+VLOOKUP(B3061,'[1]Contratos electrónicos SECOP II'!$D$1:$AZ$3653,15,FALSE)</f>
        <v>45657</v>
      </c>
      <c r="P3061" s="15">
        <f t="shared" si="110"/>
        <v>105</v>
      </c>
      <c r="Q3061" s="11" t="s">
        <v>874</v>
      </c>
      <c r="R3061" s="11">
        <f>+VLOOKUP(B3061,[2]Hoja2!$A$3:$C$3503,3,FALSE)</f>
        <v>12000000</v>
      </c>
      <c r="S3061" s="11">
        <f t="shared" si="108"/>
        <v>4000000</v>
      </c>
      <c r="T3061" s="22">
        <f t="shared" si="109"/>
        <v>75</v>
      </c>
      <c r="U3061" s="5">
        <v>0</v>
      </c>
      <c r="V3061" s="10" t="s">
        <v>9741</v>
      </c>
    </row>
    <row r="3062" spans="1:22" s="4" customFormat="1" ht="51" x14ac:dyDescent="0.2">
      <c r="A3062" s="5" t="s">
        <v>8744</v>
      </c>
      <c r="B3062" s="5" t="s">
        <v>8744</v>
      </c>
      <c r="C3062" s="5" t="str">
        <f>+VLOOKUP(B3062,[2]Hoja1!$H$1:$I$5207,2,FALSE)</f>
        <v>CONTRATO DE PRESTACION DE SERVICIOS PROFESIONALES</v>
      </c>
      <c r="D3062" s="6" t="str">
        <f>+VLOOKUP(B3062,'[1]Contratistas-REP legal'!$C$1:$Z$3995,3,FALSE)</f>
        <v>CAROLINA URIBE ARCILA</v>
      </c>
      <c r="E3062" s="6">
        <f>+VLOOKUP(B3062,'[1]Contratistas-REP legal'!$C$1:$Z$3995,5,FALSE)</f>
        <v>52252505</v>
      </c>
      <c r="F3062" s="7" t="s">
        <v>829</v>
      </c>
      <c r="G3062" s="8">
        <f>+VLOOKUP(B3062,'[1]Contratistas-REP legal'!$C$1:$Z$3995,17,FALSE)</f>
        <v>0</v>
      </c>
      <c r="H3062" s="9" t="str">
        <f>+VLOOKUP(B3062,'[1]Contratos electrónicos SECOP II'!$D$1:$AZ$3653,33,FALSE)</f>
        <v>Prestar servicios profesionales al Idartes - Subdirección de las Artes, en el acompañamiento y seguimiento administrativo y misional al Portafolio Distrital de Estímulos, así como en la planeación e implementación de los laboratorios artísticos de cocreación en la ruralidad, en el marco del Plan Distrital de Desarrollo: "Bogotá camina segura 2024-2027</v>
      </c>
      <c r="I3062" s="5" t="str">
        <f>+VLOOKUP(B3062,'[1]Contratos electrónicos SECOP II'!$D$1:$AZ$3653,23,FALSE)</f>
        <v>Inversión</v>
      </c>
      <c r="J3062" s="5"/>
      <c r="K3062" s="5" t="str">
        <f>+VLOOKUP(B3062,'[1]Contratos electrónicos SECOP II'!$D$1:$AZ$3653,26,FALSE)</f>
        <v>O23011733012024018205053</v>
      </c>
      <c r="L3062" s="11">
        <f>+VLOOKUP(B3062,'[1]Contratos electrónicos SECOP II'!$D$1:$AZ$3653,29,FALSE)</f>
        <v>24001556</v>
      </c>
      <c r="M3062" s="13">
        <v>45548</v>
      </c>
      <c r="N3062" s="13">
        <f>+VLOOKUP(B3062,'[1]Contratos electrónicos SECOP II'!$D$1:$AZ$3653,14,FALSE)</f>
        <v>45551</v>
      </c>
      <c r="O3062" s="13">
        <f>+VLOOKUP(B3062,'[1]Contratos electrónicos SECOP II'!$D$1:$AZ$3653,15,FALSE)</f>
        <v>45657</v>
      </c>
      <c r="P3062" s="15">
        <f t="shared" si="110"/>
        <v>107</v>
      </c>
      <c r="Q3062" s="11" t="s">
        <v>874</v>
      </c>
      <c r="R3062" s="11">
        <f>+VLOOKUP(B3062,[2]Hoja2!$A$3:$C$3503,3,FALSE)</f>
        <v>19637635</v>
      </c>
      <c r="S3062" s="11">
        <f t="shared" si="108"/>
        <v>4363921</v>
      </c>
      <c r="T3062" s="22">
        <f t="shared" si="109"/>
        <v>81.818174621678693</v>
      </c>
      <c r="U3062" s="5">
        <v>0</v>
      </c>
      <c r="V3062" s="10" t="s">
        <v>9742</v>
      </c>
    </row>
    <row r="3063" spans="1:22" s="4" customFormat="1" ht="51" x14ac:dyDescent="0.2">
      <c r="A3063" s="5" t="s">
        <v>8745</v>
      </c>
      <c r="B3063" s="5" t="s">
        <v>8745</v>
      </c>
      <c r="C3063" s="5" t="str">
        <f>+VLOOKUP(B3063,[2]Hoja1!$H$1:$I$5207,2,FALSE)</f>
        <v>CONTRATO DE PRESTACION DE SERVICIOS PROFESIONALES</v>
      </c>
      <c r="D3063" s="6" t="str">
        <f>+VLOOKUP(B3063,'[1]Contratistas-REP legal'!$C$1:$Z$3995,3,FALSE)</f>
        <v>ANA CONSTANZA REYES MONTES</v>
      </c>
      <c r="E3063" s="6">
        <f>+VLOOKUP(B3063,'[1]Contratistas-REP legal'!$C$1:$Z$3995,5,FALSE)</f>
        <v>51656413</v>
      </c>
      <c r="F3063" s="7" t="s">
        <v>829</v>
      </c>
      <c r="G3063" s="8">
        <f>+VLOOKUP(B3063,'[1]Contratistas-REP legal'!$C$1:$Z$3995,17,FALSE)</f>
        <v>0</v>
      </c>
      <c r="H3063" s="9" t="str">
        <f>+VLOOKUP(B3063,'[1]Contratos electrónicos SECOP II'!$D$1:$AZ$3653,33,FALSE)</f>
        <v>Prestar servicios profesionales al instituto distrital de las artes - Idartes, para adelantar actividades correspondientes a la operación del Área de Presupuesto.</v>
      </c>
      <c r="I3063" s="5" t="str">
        <f>+VLOOKUP(B3063,'[1]Contratos electrónicos SECOP II'!$D$1:$AZ$3653,23,FALSE)</f>
        <v>Inversión</v>
      </c>
      <c r="J3063" s="5"/>
      <c r="K3063" s="5" t="str">
        <f>+VLOOKUP(B3063,'[1]Contratos electrónicos SECOP II'!$D$1:$AZ$3653,26,FALSE)</f>
        <v>O23011745992024008506023</v>
      </c>
      <c r="L3063" s="11">
        <f>+VLOOKUP(B3063,'[1]Contratos electrónicos SECOP II'!$D$1:$AZ$3653,29,FALSE)</f>
        <v>9500000</v>
      </c>
      <c r="M3063" s="13">
        <v>45548</v>
      </c>
      <c r="N3063" s="13">
        <f>+VLOOKUP(B3063,'[1]Contratos electrónicos SECOP II'!$D$1:$AZ$3653,14,FALSE)</f>
        <v>45552</v>
      </c>
      <c r="O3063" s="13">
        <f>+VLOOKUP(B3063,'[1]Contratos electrónicos SECOP II'!$D$1:$AZ$3653,15,FALSE)</f>
        <v>45646</v>
      </c>
      <c r="P3063" s="15">
        <f t="shared" si="110"/>
        <v>95</v>
      </c>
      <c r="Q3063" s="11" t="s">
        <v>874</v>
      </c>
      <c r="R3063" s="11">
        <f>+VLOOKUP(B3063,[2]Hoja2!$A$3:$C$3503,3,FALSE)</f>
        <v>9000000</v>
      </c>
      <c r="S3063" s="11">
        <f t="shared" si="108"/>
        <v>500000</v>
      </c>
      <c r="T3063" s="22">
        <f t="shared" si="109"/>
        <v>94.736842105263165</v>
      </c>
      <c r="U3063" s="5">
        <v>0</v>
      </c>
      <c r="V3063" s="10" t="s">
        <v>9743</v>
      </c>
    </row>
    <row r="3064" spans="1:22" s="4" customFormat="1" ht="51" x14ac:dyDescent="0.2">
      <c r="A3064" s="5" t="s">
        <v>8746</v>
      </c>
      <c r="B3064" s="5" t="s">
        <v>8746</v>
      </c>
      <c r="C3064" s="5" t="str">
        <f>+VLOOKUP(B3064,[2]Hoja1!$H$1:$I$5207,2,FALSE)</f>
        <v>CONTRATO DE PRESTACION DE SERVICIOS PROFESIONALES</v>
      </c>
      <c r="D3064" s="6" t="str">
        <f>+VLOOKUP(B3064,'[1]Contratistas-REP legal'!$C$1:$Z$3995,3,FALSE)</f>
        <v>LUIS FERNANDO BARRERA DELGADO</v>
      </c>
      <c r="E3064" s="6">
        <f>+VLOOKUP(B3064,'[1]Contratistas-REP legal'!$C$1:$Z$3995,5,FALSE)</f>
        <v>1032504117</v>
      </c>
      <c r="F3064" s="7" t="s">
        <v>829</v>
      </c>
      <c r="G3064" s="8">
        <f>+VLOOKUP(B3064,'[1]Contratistas-REP legal'!$C$1:$Z$3995,17,FALSE)</f>
        <v>0</v>
      </c>
      <c r="H3064" s="9" t="str">
        <f>+VLOOKUP(B3064,'[1]Contratos electrónicos SECOP II'!$D$1:$AZ$3653,33,FALSE)</f>
        <v>Prestar servicios profesionales de creación y producción audiovisual al Instituto
  Distrital de las Artes - Idartes para desarrollar contenido multimedia que promueva y
  difunda las actividades, eventos y programas institucionales, cumpliendo con los
  lineamientos y estándares establecidos por la Entidad</v>
      </c>
      <c r="I3064" s="5" t="str">
        <f>+VLOOKUP(B3064,'[1]Contratos electrónicos SECOP II'!$D$1:$AZ$3653,23,FALSE)</f>
        <v>Inversión</v>
      </c>
      <c r="J3064" s="5"/>
      <c r="K3064" s="5" t="str">
        <f>+VLOOKUP(B3064,'[1]Contratos electrónicos SECOP II'!$D$1:$AZ$3653,26,FALSE)</f>
        <v>O23011745992024008505018</v>
      </c>
      <c r="L3064" s="11">
        <f>+VLOOKUP(B3064,'[1]Contratos electrónicos SECOP II'!$D$1:$AZ$3653,29,FALSE)</f>
        <v>12857680</v>
      </c>
      <c r="M3064" s="13">
        <v>45548</v>
      </c>
      <c r="N3064" s="13">
        <f>+VLOOKUP(B3064,'[1]Contratos electrónicos SECOP II'!$D$1:$AZ$3653,14,FALSE)</f>
        <v>45554</v>
      </c>
      <c r="O3064" s="13">
        <f>+VLOOKUP(B3064,'[1]Contratos electrónicos SECOP II'!$D$1:$AZ$3653,15,FALSE)</f>
        <v>45657</v>
      </c>
      <c r="P3064" s="15">
        <f t="shared" si="110"/>
        <v>104</v>
      </c>
      <c r="Q3064" s="11" t="s">
        <v>874</v>
      </c>
      <c r="R3064" s="11">
        <f>+VLOOKUP(B3064,[2]Hoja2!$A$3:$C$3503,3,FALSE)</f>
        <v>9643260</v>
      </c>
      <c r="S3064" s="11">
        <f t="shared" si="108"/>
        <v>3214420</v>
      </c>
      <c r="T3064" s="22">
        <f t="shared" si="109"/>
        <v>75</v>
      </c>
      <c r="U3064" s="5">
        <v>0</v>
      </c>
      <c r="V3064" s="10" t="s">
        <v>9744</v>
      </c>
    </row>
    <row r="3065" spans="1:22" s="4" customFormat="1" ht="51" x14ac:dyDescent="0.2">
      <c r="A3065" s="5" t="s">
        <v>8747</v>
      </c>
      <c r="B3065" s="5" t="s">
        <v>8747</v>
      </c>
      <c r="C3065" s="5" t="str">
        <f>+VLOOKUP(B3065,[2]Hoja1!$H$1:$I$5207,2,FALSE)</f>
        <v>CONTRATO DE PRESTACION DE SERVICIOS DE APOYO A LA GESTION</v>
      </c>
      <c r="D3065" s="6" t="str">
        <f>+VLOOKUP(B3065,'[1]Contratistas-REP legal'!$C$1:$Z$3995,3,FALSE)</f>
        <v>ANGELA CATALINA ABRIL GARCIA</v>
      </c>
      <c r="E3065" s="6">
        <f>+VLOOKUP(B3065,'[1]Contratistas-REP legal'!$C$1:$Z$3995,5,FALSE)</f>
        <v>1018404700</v>
      </c>
      <c r="F3065" s="7" t="s">
        <v>829</v>
      </c>
      <c r="G3065" s="8">
        <f>+VLOOKUP(B3065,'[1]Contratistas-REP legal'!$C$1:$Z$3995,17,FALSE)</f>
        <v>0</v>
      </c>
      <c r="H3065" s="9" t="str">
        <f>+VLOOKUP(B3065,'[1]Contratos electrónicos SECOP II'!$D$1:$AZ$3653,33,FALSE)</f>
        <v>Prestar servicios de apoyo a la gestión al IDARTES - Subdirección de Formación Artística, para el desarrollo y ejecución de los procesos de formación artística, en el marco del Programa Crea, acorde con las perspectivas pedagógicas del programa y de acuerdo con los requerimientos de la entidad.</v>
      </c>
      <c r="I3065" s="5" t="str">
        <f>+VLOOKUP(B3065,'[1]Contratos electrónicos SECOP II'!$D$1:$AZ$3653,23,FALSE)</f>
        <v>Inversión</v>
      </c>
      <c r="J3065" s="5"/>
      <c r="K3065" s="5" t="str">
        <f>+VLOOKUP(B3065,'[1]Contratos electrónicos SECOP II'!$D$1:$AZ$3653,26,FALSE)</f>
        <v>O23011733012024008608122</v>
      </c>
      <c r="L3065" s="11">
        <f>+VLOOKUP(B3065,'[1]Contratos electrónicos SECOP II'!$D$1:$AZ$3653,29,FALSE)</f>
        <v>10557008</v>
      </c>
      <c r="M3065" s="13">
        <v>45552</v>
      </c>
      <c r="N3065" s="13">
        <f>+VLOOKUP(B3065,'[1]Contratos electrónicos SECOP II'!$D$1:$AZ$3653,14,FALSE)</f>
        <v>45554</v>
      </c>
      <c r="O3065" s="13">
        <f>+VLOOKUP(B3065,'[1]Contratos electrónicos SECOP II'!$D$1:$AZ$3653,15,FALSE)</f>
        <v>45639</v>
      </c>
      <c r="P3065" s="15">
        <f t="shared" si="110"/>
        <v>86</v>
      </c>
      <c r="Q3065" s="11" t="s">
        <v>874</v>
      </c>
      <c r="R3065" s="11">
        <f>+VLOOKUP(B3065,[2]Hoja2!$A$3:$C$3503,3,FALSE)</f>
        <v>10557008</v>
      </c>
      <c r="S3065" s="11">
        <f t="shared" si="108"/>
        <v>0</v>
      </c>
      <c r="T3065" s="22">
        <f t="shared" si="109"/>
        <v>100</v>
      </c>
      <c r="U3065" s="5">
        <v>1</v>
      </c>
      <c r="V3065" s="10" t="s">
        <v>9745</v>
      </c>
    </row>
    <row r="3066" spans="1:22" s="4" customFormat="1" ht="51" x14ac:dyDescent="0.2">
      <c r="A3066" s="5" t="s">
        <v>8748</v>
      </c>
      <c r="B3066" s="5" t="s">
        <v>8748</v>
      </c>
      <c r="C3066" s="5" t="str">
        <f>+VLOOKUP(B3066,[2]Hoja1!$H$1:$I$5207,2,FALSE)</f>
        <v>CONTRATO DE PRESTACION DE SERVICIOS PROFESIONALES</v>
      </c>
      <c r="D3066" s="6" t="str">
        <f>+VLOOKUP(B3066,'[1]Contratistas-REP legal'!$C$1:$Z$3995,3,FALSE)</f>
        <v>CRISTHIAN CAMILO CONTRERAS RAMOS</v>
      </c>
      <c r="E3066" s="6">
        <f>+VLOOKUP(B3066,'[1]Contratistas-REP legal'!$C$1:$Z$3995,5,FALSE)</f>
        <v>1013602683</v>
      </c>
      <c r="F3066" s="7" t="s">
        <v>829</v>
      </c>
      <c r="G3066" s="8">
        <f>+VLOOKUP(B3066,'[1]Contratistas-REP legal'!$C$1:$Z$3995,17,FALSE)</f>
        <v>0</v>
      </c>
      <c r="H3066" s="9" t="str">
        <f>+VLOOKUP(B3066,'[1]Contratos electrónicos SECOP II'!$D$1:$AZ$3653,33,FALSE)</f>
        <v>Prestar servicios servicios profesionales de diseño gráfico al Instituto Distrital de las Artes - Idartes para la creación y modificación de materiales visuales, orientados a la promoción de eventos, actividades y programas institucionales, siguiendo las directrices y estándares establecidos por la Entidad.</v>
      </c>
      <c r="I3066" s="5" t="str">
        <f>+VLOOKUP(B3066,'[1]Contratos electrónicos SECOP II'!$D$1:$AZ$3653,23,FALSE)</f>
        <v>Inversión</v>
      </c>
      <c r="J3066" s="5"/>
      <c r="K3066" s="5" t="str">
        <f>+VLOOKUP(B3066,'[1]Contratos electrónicos SECOP II'!$D$1:$AZ$3653,26,FALSE)</f>
        <v>O23011745992024008505018</v>
      </c>
      <c r="L3066" s="11">
        <f>+VLOOKUP(B3066,'[1]Contratos electrónicos SECOP II'!$D$1:$AZ$3653,29,FALSE)</f>
        <v>23060000</v>
      </c>
      <c r="M3066" s="13">
        <v>45548</v>
      </c>
      <c r="N3066" s="13">
        <f>+VLOOKUP(B3066,'[1]Contratos electrónicos SECOP II'!$D$1:$AZ$3653,14,FALSE)</f>
        <v>45554</v>
      </c>
      <c r="O3066" s="13">
        <f>+VLOOKUP(B3066,'[1]Contratos electrónicos SECOP II'!$D$1:$AZ$3653,15,FALSE)</f>
        <v>45657</v>
      </c>
      <c r="P3066" s="15">
        <f t="shared" si="110"/>
        <v>104</v>
      </c>
      <c r="Q3066" s="11" t="s">
        <v>874</v>
      </c>
      <c r="R3066" s="11">
        <f>+VLOOKUP(B3066,[2]Hoja2!$A$3:$C$3503,3,FALSE)</f>
        <v>17295000</v>
      </c>
      <c r="S3066" s="11">
        <f t="shared" si="108"/>
        <v>5765000</v>
      </c>
      <c r="T3066" s="22">
        <f t="shared" si="109"/>
        <v>75</v>
      </c>
      <c r="U3066" s="5">
        <v>0</v>
      </c>
      <c r="V3066" s="10" t="s">
        <v>9746</v>
      </c>
    </row>
    <row r="3067" spans="1:22" s="4" customFormat="1" ht="51" x14ac:dyDescent="0.2">
      <c r="A3067" s="5" t="s">
        <v>8749</v>
      </c>
      <c r="B3067" s="5" t="s">
        <v>8749</v>
      </c>
      <c r="C3067" s="5" t="str">
        <f>+VLOOKUP(B3067,[2]Hoja1!$H$1:$I$5207,2,FALSE)</f>
        <v>CONTRATO DE PRESTACION DE SERVICIOS PROFESIONALES</v>
      </c>
      <c r="D3067" s="6" t="str">
        <f>+VLOOKUP(B3067,'[1]Contratistas-REP legal'!$C$1:$Z$3995,3,FALSE)</f>
        <v>GLORIA CAROLINA CARDENAS NAVAS</v>
      </c>
      <c r="E3067" s="6">
        <f>+VLOOKUP(B3067,'[1]Contratistas-REP legal'!$C$1:$Z$3995,5,FALSE)</f>
        <v>63546850</v>
      </c>
      <c r="F3067" s="7" t="s">
        <v>829</v>
      </c>
      <c r="G3067" s="8">
        <f>+VLOOKUP(B3067,'[1]Contratistas-REP legal'!$C$1:$Z$3995,17,FALSE)</f>
        <v>0</v>
      </c>
      <c r="H3067" s="9" t="str">
        <f>+VLOOKUP(B3067,'[1]Contratos electrónicos SECOP II'!$D$1:$AZ$3653,33,FALSE)</f>
        <v>Prestar servicios profesionales al Instituto Distrital de las Artes - IDARTES en la proyección, revisión y acompañamiento de los procesos, documentos y trámites de contenido financiero y económico de los procesos precontractuales de la entidad.</v>
      </c>
      <c r="I3067" s="5" t="str">
        <f>+VLOOKUP(B3067,'[1]Contratos electrónicos SECOP II'!$D$1:$AZ$3653,23,FALSE)</f>
        <v>Inversión</v>
      </c>
      <c r="J3067" s="5"/>
      <c r="K3067" s="5" t="str">
        <f>+VLOOKUP(B3067,'[1]Contratos electrónicos SECOP II'!$D$1:$AZ$3653,26,FALSE)</f>
        <v>O23011733012024014605099</v>
      </c>
      <c r="L3067" s="11">
        <f>+VLOOKUP(B3067,'[1]Contratos electrónicos SECOP II'!$D$1:$AZ$3653,29,FALSE)</f>
        <v>38250000</v>
      </c>
      <c r="M3067" s="13">
        <v>45548</v>
      </c>
      <c r="N3067" s="13">
        <f>+VLOOKUP(B3067,'[1]Contratos electrónicos SECOP II'!$D$1:$AZ$3653,14,FALSE)</f>
        <v>45553</v>
      </c>
      <c r="O3067" s="13">
        <f>+VLOOKUP(B3067,'[1]Contratos electrónicos SECOP II'!$D$1:$AZ$3653,15,FALSE)</f>
        <v>45688</v>
      </c>
      <c r="P3067" s="15">
        <f t="shared" si="110"/>
        <v>136</v>
      </c>
      <c r="Q3067" s="11" t="s">
        <v>874</v>
      </c>
      <c r="R3067" s="11">
        <f>+VLOOKUP(B3067,[2]Hoja2!$A$3:$C$3503,3,FALSE)</f>
        <v>25500000</v>
      </c>
      <c r="S3067" s="11">
        <f t="shared" si="108"/>
        <v>12750000</v>
      </c>
      <c r="T3067" s="22">
        <f t="shared" si="109"/>
        <v>66.666666666666671</v>
      </c>
      <c r="U3067" s="5">
        <v>1</v>
      </c>
      <c r="V3067" s="10" t="s">
        <v>9747</v>
      </c>
    </row>
    <row r="3068" spans="1:22" s="4" customFormat="1" ht="51" x14ac:dyDescent="0.2">
      <c r="A3068" s="5" t="s">
        <v>8750</v>
      </c>
      <c r="B3068" s="5" t="s">
        <v>8750</v>
      </c>
      <c r="C3068" s="5" t="str">
        <f>+VLOOKUP(B3068,[2]Hoja1!$H$1:$I$5207,2,FALSE)</f>
        <v>CONTRATO DE PRESTACION DE SERVICIOS PROFESIONALES</v>
      </c>
      <c r="D3068" s="6" t="str">
        <f>+VLOOKUP(B3068,'[1]Contratistas-REP legal'!$C$1:$Z$3995,3,FALSE)</f>
        <v>DIANA MIREYA NUÑEZ RODRIGUEZ</v>
      </c>
      <c r="E3068" s="6">
        <f>+VLOOKUP(B3068,'[1]Contratistas-REP legal'!$C$1:$Z$3995,5,FALSE)</f>
        <v>52544044</v>
      </c>
      <c r="F3068" s="7" t="s">
        <v>829</v>
      </c>
      <c r="G3068" s="8">
        <f>+VLOOKUP(B3068,'[1]Contratistas-REP legal'!$C$1:$Z$3995,17,FALSE)</f>
        <v>0</v>
      </c>
      <c r="H3068" s="9" t="str">
        <f>+VLOOKUP(B3068,'[1]Contratos electrónicos SECOP II'!$D$1:$AZ$3653,33,FALSE)</f>
        <v>Prestar servicios profesionales al Instituto Distrital de las Artes - IDARTES, Unidad de Gestión - Contabilidad, para desarrollar actividades relacionadas con la gestión contable de la entidad</v>
      </c>
      <c r="I3068" s="5" t="str">
        <f>+VLOOKUP(B3068,'[1]Contratos electrónicos SECOP II'!$D$1:$AZ$3653,23,FALSE)</f>
        <v>Inversión</v>
      </c>
      <c r="J3068" s="5"/>
      <c r="K3068" s="5" t="str">
        <f>+VLOOKUP(B3068,'[1]Contratos electrónicos SECOP II'!$D$1:$AZ$3653,26,FALSE)</f>
        <v>O23011745992024008506023</v>
      </c>
      <c r="L3068" s="11">
        <f>+VLOOKUP(B3068,'[1]Contratos electrónicos SECOP II'!$D$1:$AZ$3653,29,FALSE)</f>
        <v>21000000</v>
      </c>
      <c r="M3068" s="13">
        <v>45548</v>
      </c>
      <c r="N3068" s="13">
        <f>+VLOOKUP(B3068,'[1]Contratos electrónicos SECOP II'!$D$1:$AZ$3653,14,FALSE)</f>
        <v>45552</v>
      </c>
      <c r="O3068" s="13">
        <f>+VLOOKUP(B3068,'[1]Contratos electrónicos SECOP II'!$D$1:$AZ$3653,15,FALSE)</f>
        <v>45641</v>
      </c>
      <c r="P3068" s="15">
        <f t="shared" si="110"/>
        <v>90</v>
      </c>
      <c r="Q3068" s="11" t="s">
        <v>874</v>
      </c>
      <c r="R3068" s="11">
        <f>+VLOOKUP(B3068,[2]Hoja2!$A$3:$C$3503,3,FALSE)</f>
        <v>21000000</v>
      </c>
      <c r="S3068" s="11">
        <f t="shared" si="108"/>
        <v>0</v>
      </c>
      <c r="T3068" s="22">
        <f t="shared" si="109"/>
        <v>100</v>
      </c>
      <c r="U3068" s="5">
        <v>0</v>
      </c>
      <c r="V3068" s="10" t="s">
        <v>9748</v>
      </c>
    </row>
    <row r="3069" spans="1:22" s="4" customFormat="1" ht="51" x14ac:dyDescent="0.2">
      <c r="A3069" s="5" t="s">
        <v>8751</v>
      </c>
      <c r="B3069" s="5" t="s">
        <v>8751</v>
      </c>
      <c r="C3069" s="5" t="s">
        <v>46</v>
      </c>
      <c r="D3069" s="6" t="str">
        <f>+VLOOKUP(B3069,'[1]Contratistas-REP legal'!$C$1:$Z$3995,3,FALSE)</f>
        <v>CARACOL TELEVISION S.A.</v>
      </c>
      <c r="E3069" s="6">
        <f>+VLOOKUP(B3069,'[1]Contratistas-REP legal'!$C$1:$Z$3995,5,FALSE)</f>
        <v>860025674</v>
      </c>
      <c r="F3069" s="7" t="s">
        <v>829</v>
      </c>
      <c r="G3069" s="8" t="s">
        <v>830</v>
      </c>
      <c r="H3069" s="9" t="str">
        <f>+VLOOKUP(B3069,'[1]Contratos electrónicos SECOP II'!$D$1:$AZ$3653,33,FALSE)</f>
        <v>Realizar la coproducción para desarrollar la exposición denominada Caja mágica, que se llevará a cabo en la Cinemateca De Bogotá.</v>
      </c>
      <c r="I3069" s="5" t="str">
        <f>+VLOOKUP(B3069,'[1]Contratos electrónicos SECOP II'!$D$1:$AZ$3653,23,FALSE)</f>
        <v>N/A</v>
      </c>
      <c r="J3069" s="5" t="s">
        <v>830</v>
      </c>
      <c r="K3069" s="5" t="str">
        <f>+VLOOKUP(B3069,'[1]Contratos electrónicos SECOP II'!$D$1:$AZ$3653,26,FALSE)</f>
        <v>N/A - Valor Cero / Coproducción</v>
      </c>
      <c r="L3069" s="11">
        <v>0</v>
      </c>
      <c r="M3069" s="13">
        <v>45548</v>
      </c>
      <c r="N3069" s="13">
        <f>+VLOOKUP(B3069,'[1]Contratos electrónicos SECOP II'!$D$1:$AZ$3653,14,FALSE)</f>
        <v>45562</v>
      </c>
      <c r="O3069" s="13">
        <f>+VLOOKUP(B3069,'[1]Contratos electrónicos SECOP II'!$D$1:$AZ$3653,15,FALSE)</f>
        <v>45585</v>
      </c>
      <c r="P3069" s="15">
        <f t="shared" si="110"/>
        <v>24</v>
      </c>
      <c r="Q3069" s="11" t="s">
        <v>874</v>
      </c>
      <c r="R3069" s="11">
        <v>0</v>
      </c>
      <c r="S3069" s="11">
        <f t="shared" si="108"/>
        <v>0</v>
      </c>
      <c r="T3069" s="22" t="s">
        <v>830</v>
      </c>
      <c r="U3069" s="5">
        <v>0</v>
      </c>
      <c r="V3069" s="10" t="s">
        <v>9749</v>
      </c>
    </row>
    <row r="3070" spans="1:22" s="4" customFormat="1" ht="51" x14ac:dyDescent="0.2">
      <c r="A3070" s="5" t="s">
        <v>8888</v>
      </c>
      <c r="B3070" s="5" t="s">
        <v>8752</v>
      </c>
      <c r="C3070" s="5" t="str">
        <f>+VLOOKUP(B3070,[2]Hoja1!$H$1:$I$5207,2,FALSE)</f>
        <v>CONTRATO DE PRESTACION DE SERVICIOS PROFESIONALES</v>
      </c>
      <c r="D3070" s="6" t="str">
        <f>+VLOOKUP(B3070,'[1]Contratistas-REP legal'!$C$1:$Z$3995,3,FALSE)</f>
        <v>JONATAN VERGARA PALOMINO</v>
      </c>
      <c r="E3070" s="6">
        <f>+VLOOKUP(B3070,'[1]Contratistas-REP legal'!$C$1:$Z$3995,5,FALSE)</f>
        <v>1033684700</v>
      </c>
      <c r="F3070" s="7" t="s">
        <v>829</v>
      </c>
      <c r="G3070" s="8">
        <f>+VLOOKUP(B3070,'[1]Contratistas-REP legal'!$C$1:$Z$3995,17,FALSE)</f>
        <v>0</v>
      </c>
      <c r="H3070" s="9" t="str">
        <f>+VLOOKUP(B3070,'[1]Contratos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70" s="5" t="str">
        <f>+VLOOKUP(B3070,'[1]Contratos electrónicos SECOP II'!$D$1:$AZ$3653,23,FALSE)</f>
        <v>Inversión</v>
      </c>
      <c r="J3070" s="5"/>
      <c r="K3070" s="5" t="str">
        <f>+VLOOKUP(B3070,'[1]Contratos electrónicos SECOP II'!$D$1:$AZ$3653,26,FALSE)</f>
        <v>O23011733012024008608126</v>
      </c>
      <c r="L3070" s="11">
        <f>+VLOOKUP(B3070,'[1]Contratos electrónicos SECOP II'!$D$1:$AZ$3653,29,FALSE)</f>
        <v>7917756</v>
      </c>
      <c r="M3070" s="13">
        <v>45548</v>
      </c>
      <c r="N3070" s="13">
        <f>+VLOOKUP(B3070,'[1]Contratos electrónicos SECOP II'!$D$1:$AZ$3653,14,FALSE)</f>
        <v>45551</v>
      </c>
      <c r="O3070" s="13">
        <f>+VLOOKUP(B3070,'[1]Contratos electrónicos SECOP II'!$D$1:$AZ$3653,15,FALSE)</f>
        <v>45611</v>
      </c>
      <c r="P3070" s="15">
        <f t="shared" si="110"/>
        <v>61</v>
      </c>
      <c r="Q3070" s="11" t="s">
        <v>874</v>
      </c>
      <c r="R3070" s="11">
        <f>+VLOOKUP(B3070,[2]Hoja2!$A$3:$C$3503,3,FALSE)</f>
        <v>7917756</v>
      </c>
      <c r="S3070" s="11">
        <f t="shared" si="108"/>
        <v>0</v>
      </c>
      <c r="T3070" s="22">
        <f t="shared" si="109"/>
        <v>100</v>
      </c>
      <c r="U3070" s="5">
        <v>0</v>
      </c>
      <c r="V3070" s="10" t="s">
        <v>9750</v>
      </c>
    </row>
    <row r="3071" spans="1:22" s="4" customFormat="1" ht="51" x14ac:dyDescent="0.2">
      <c r="A3071" s="5" t="s">
        <v>8888</v>
      </c>
      <c r="B3071" s="5" t="s">
        <v>8753</v>
      </c>
      <c r="C3071" s="5" t="str">
        <f>+VLOOKUP(B3071,[2]Hoja1!$H$1:$I$5207,2,FALSE)</f>
        <v>CONTRATO DE PRESTACION DE SERVICIOS</v>
      </c>
      <c r="D3071" s="6" t="str">
        <f>+VLOOKUP(B3071,'[1]Contratistas-REP legal'!$C$1:$Z$3995,3,FALSE)</f>
        <v>DOSSIER SOLUCIONES SAS</v>
      </c>
      <c r="E3071" s="6">
        <f>+VLOOKUP(B3071,'[1]Contratistas-REP legal'!$C$1:$Z$3995,5,FALSE)</f>
        <v>901159454</v>
      </c>
      <c r="F3071" s="7" t="s">
        <v>829</v>
      </c>
      <c r="G3071" s="8">
        <f>+VLOOKUP(B3071,'[1]Contratistas-REP legal'!$C$1:$Z$3995,17,FALSE)</f>
        <v>0</v>
      </c>
      <c r="H3071" s="9" t="str">
        <f>+VLOOKUP(B3071,'[1]Contratos electrónicos SECOP II'!$D$1:$AZ$3653,33,FALSE)</f>
        <v>CONTRATAR LA ACTUALIZACIÓN Y BRINDAR SOPORTE TÉCNICO DE LA PLATAFORMA KOHA, SISTEMA INTEGRADO DEL SISTEMA DE GESTIÓN DE BIBLIOTECAS, INSTALADO SEGÚN LO DEFINIDO POR EL INSTITUTO DISTRITAL DE LAS ARTES - IDARTES Y DESCRITO CON LAS ESPECIFICACIONES REQUERIDAS Y ESTABLECIDAS POR LA ENTIDAD</v>
      </c>
      <c r="I3071" s="5" t="str">
        <f>+VLOOKUP(B3071,'[1]Contratos electrónicos SECOP II'!$D$1:$AZ$3653,23,FALSE)</f>
        <v>Inversión</v>
      </c>
      <c r="J3071" s="5"/>
      <c r="K3071" s="5" t="str">
        <f>+VLOOKUP(B3071,'[1]Contratos electrónicos SECOP II'!$D$1:$AZ$3653,26,FALSE)</f>
        <v>O23011745992024008506007</v>
      </c>
      <c r="L3071" s="11">
        <f>+VLOOKUP(B3071,'[1]Contratos electrónicos SECOP II'!$D$1:$AZ$3653,29,FALSE)</f>
        <v>15000000</v>
      </c>
      <c r="M3071" s="13">
        <v>45548</v>
      </c>
      <c r="N3071" s="13">
        <f>+VLOOKUP(B3071,'[1]Contratos electrónicos SECOP II'!$D$1:$AZ$3653,14,FALSE)</f>
        <v>45553</v>
      </c>
      <c r="O3071" s="13">
        <f>+VLOOKUP(B3071,'[1]Contratos electrónicos SECOP II'!$D$1:$AZ$3653,15,FALSE)</f>
        <v>45716</v>
      </c>
      <c r="P3071" s="15">
        <f t="shared" si="110"/>
        <v>164</v>
      </c>
      <c r="Q3071" s="11" t="s">
        <v>874</v>
      </c>
      <c r="R3071" s="11">
        <f>+VLOOKUP(B3071,[2]Hoja2!$A$3:$C$3503,3,FALSE)</f>
        <v>4500000</v>
      </c>
      <c r="S3071" s="11">
        <f t="shared" si="108"/>
        <v>10500000</v>
      </c>
      <c r="T3071" s="22">
        <f t="shared" si="109"/>
        <v>30</v>
      </c>
      <c r="U3071" s="5">
        <v>0</v>
      </c>
      <c r="V3071" s="10" t="s">
        <v>9751</v>
      </c>
    </row>
    <row r="3072" spans="1:22" s="4" customFormat="1" ht="51" x14ac:dyDescent="0.2">
      <c r="A3072" s="5" t="s">
        <v>8754</v>
      </c>
      <c r="B3072" s="5" t="s">
        <v>8754</v>
      </c>
      <c r="C3072" s="5" t="str">
        <f>+VLOOKUP(B3072,[2]Hoja1!$H$1:$I$5207,2,FALSE)</f>
        <v>CONTRATO DE PRESTACION DE SERVICIOS DE APOYO A LA GESTION</v>
      </c>
      <c r="D3072" s="6" t="str">
        <f>+VLOOKUP(B3072,'[1]Contratistas-REP legal'!$C$1:$Z$3995,3,FALSE)</f>
        <v>DAVID ANDRES VEGA MONSALVE</v>
      </c>
      <c r="E3072" s="6">
        <f>+VLOOKUP(B3072,'[1]Contratistas-REP legal'!$C$1:$Z$3995,5,FALSE)</f>
        <v>1019151567</v>
      </c>
      <c r="F3072" s="7" t="s">
        <v>829</v>
      </c>
      <c r="G3072" s="8">
        <f>+VLOOKUP(B3072,'[1]Contratistas-REP legal'!$C$1:$Z$3995,17,FALSE)</f>
        <v>0</v>
      </c>
      <c r="H3072" s="9" t="str">
        <f>+VLOOKUP(B3072,'[1]Contratos electrónicos SECOP II'!$D$1:$AZ$3653,33,FALSE)</f>
        <v>PRESTAR SERVICIOS DE APOYO A LA GESTIÓN AL IDARTES, PARA LA EJECUCIÓN Y APOYO EN LA IMPLEMENTACIÓN DE LAS ACTIVIDADES PEDAGÓGICAS Y LA GESTIÓN DE PÚBLICOS DE ARTE, CIENCIA Y TECNOLOGÍA, EN EL MARCO PLAN DE DESARROLLO DISTRITAL BOGOTÁ CAMINA SEGURA 2024-2027.</v>
      </c>
      <c r="I3072" s="5" t="str">
        <f>+VLOOKUP(B3072,'[1]Contratos electrónicos SECOP II'!$D$1:$AZ$3653,23,FALSE)</f>
        <v>Inversión</v>
      </c>
      <c r="J3072" s="5"/>
      <c r="K3072" s="5" t="str">
        <f>+VLOOKUP(B3072,'[1]Contratos electrónicos SECOP II'!$D$1:$AZ$3653,26,FALSE)</f>
        <v>O23011733012024018205073</v>
      </c>
      <c r="L3072" s="11">
        <f>+VLOOKUP(B3072,'[1]Contratos electrónicos SECOP II'!$D$1:$AZ$3653,29,FALSE)</f>
        <v>9716667</v>
      </c>
      <c r="M3072" s="13">
        <v>45548</v>
      </c>
      <c r="N3072" s="13">
        <f>+VLOOKUP(B3072,'[1]Contratos electrónicos SECOP II'!$D$1:$AZ$3653,14,FALSE)</f>
        <v>45549</v>
      </c>
      <c r="O3072" s="13">
        <f>+VLOOKUP(B3072,'[1]Contratos electrónicos SECOP II'!$D$1:$AZ$3653,15,FALSE)</f>
        <v>45657</v>
      </c>
      <c r="P3072" s="15">
        <f t="shared" si="110"/>
        <v>109</v>
      </c>
      <c r="Q3072" s="11" t="s">
        <v>874</v>
      </c>
      <c r="R3072" s="11">
        <f>+VLOOKUP(B3072,[2]Hoja2!$A$3:$C$3503,3,FALSE)</f>
        <v>7950000</v>
      </c>
      <c r="S3072" s="11">
        <f t="shared" si="108"/>
        <v>1766667</v>
      </c>
      <c r="T3072" s="22">
        <f t="shared" si="109"/>
        <v>81.818179011383222</v>
      </c>
      <c r="U3072" s="5">
        <v>0</v>
      </c>
      <c r="V3072" s="10" t="s">
        <v>9752</v>
      </c>
    </row>
    <row r="3073" spans="1:22" s="4" customFormat="1" ht="51" x14ac:dyDescent="0.2">
      <c r="A3073" s="5" t="s">
        <v>8755</v>
      </c>
      <c r="B3073" s="5" t="s">
        <v>8755</v>
      </c>
      <c r="C3073" s="5" t="str">
        <f>+VLOOKUP(B3073,[2]Hoja1!$H$1:$I$5207,2,FALSE)</f>
        <v>CONTRATO DE PRESTACION DE SERVICIOS PROFESIONALES</v>
      </c>
      <c r="D3073" s="6" t="str">
        <f>+VLOOKUP(B3073,'[1]Contratistas-REP legal'!$C$1:$Z$3995,3,FALSE)</f>
        <v>ENMANUEL SANTIAGO GARZON CORDOBA</v>
      </c>
      <c r="E3073" s="6">
        <f>+VLOOKUP(B3073,'[1]Contratistas-REP legal'!$C$1:$Z$3995,5,FALSE)</f>
        <v>1075289581</v>
      </c>
      <c r="F3073" s="7" t="s">
        <v>829</v>
      </c>
      <c r="G3073" s="8">
        <f>+VLOOKUP(B3073,'[1]Contratistas-REP legal'!$C$1:$Z$3995,17,FALSE)</f>
        <v>0</v>
      </c>
      <c r="H3073" s="9" t="str">
        <f>+VLOOKUP(B3073,'[1]Contratos electrónicos SECOP II'!$D$1:$AZ$3653,33,FALSE)</f>
        <v>Prestar servicios profesionales al Idartes - Subdirección de las Artes, en las acciones asociadas a la revisión de documentos precontractuales, contractuales y post contractuales, así como en la proyección de comunicaciones, respuestas y/o documentos internos según se requiera, acorde con los procesos, procedimientos y formatos adoptados por la entidad</v>
      </c>
      <c r="I3073" s="5" t="str">
        <f>+VLOOKUP(B3073,'[1]Contratos electrónicos SECOP II'!$D$1:$AZ$3653,23,FALSE)</f>
        <v>Inversión</v>
      </c>
      <c r="J3073" s="5"/>
      <c r="K3073" s="5" t="str">
        <f>+VLOOKUP(B3073,'[1]Contratos electrónicos SECOP II'!$D$1:$AZ$3653,26,FALSE)</f>
        <v>O23011733012024014605099</v>
      </c>
      <c r="L3073" s="11">
        <f>+VLOOKUP(B3073,'[1]Contratos electrónicos SECOP II'!$D$1:$AZ$3653,29,FALSE)</f>
        <v>38250000</v>
      </c>
      <c r="M3073" s="13">
        <v>45548</v>
      </c>
      <c r="N3073" s="13">
        <f>+VLOOKUP(B3073,'[1]Contratos electrónicos SECOP II'!$D$1:$AZ$3653,14,FALSE)</f>
        <v>45553</v>
      </c>
      <c r="O3073" s="13">
        <f>+VLOOKUP(B3073,'[1]Contratos electrónicos SECOP II'!$D$1:$AZ$3653,15,FALSE)</f>
        <v>45688</v>
      </c>
      <c r="P3073" s="15">
        <f t="shared" si="110"/>
        <v>136</v>
      </c>
      <c r="Q3073" s="11" t="s">
        <v>874</v>
      </c>
      <c r="R3073" s="11">
        <f>+VLOOKUP(B3073,[2]Hoja2!$A$3:$C$3503,3,FALSE)</f>
        <v>25500000</v>
      </c>
      <c r="S3073" s="11">
        <f t="shared" si="108"/>
        <v>12750000</v>
      </c>
      <c r="T3073" s="22">
        <f t="shared" si="109"/>
        <v>66.666666666666671</v>
      </c>
      <c r="U3073" s="5">
        <v>1</v>
      </c>
      <c r="V3073" s="10" t="s">
        <v>9753</v>
      </c>
    </row>
    <row r="3074" spans="1:22" s="4" customFormat="1" ht="51" x14ac:dyDescent="0.2">
      <c r="A3074" s="5" t="s">
        <v>8756</v>
      </c>
      <c r="B3074" s="5" t="s">
        <v>8756</v>
      </c>
      <c r="C3074" s="5" t="str">
        <f>+VLOOKUP(B3074,[2]Hoja1!$H$1:$I$5207,2,FALSE)</f>
        <v>CONTRATO DE PRESTACION DE SERVICIOS PROFESIONALES</v>
      </c>
      <c r="D3074" s="6" t="str">
        <f>+VLOOKUP(B3074,'[1]Contratistas-REP legal'!$C$1:$Z$3995,3,FALSE)</f>
        <v>GIOVANNY JOSE MARSIGLIA VINASCO</v>
      </c>
      <c r="E3074" s="6">
        <f>+VLOOKUP(B3074,'[1]Contratistas-REP legal'!$C$1:$Z$3995,5,FALSE)</f>
        <v>11448408</v>
      </c>
      <c r="F3074" s="7" t="s">
        <v>829</v>
      </c>
      <c r="G3074" s="8">
        <f>+VLOOKUP(B3074,'[1]Contratistas-REP legal'!$C$1:$Z$3995,17,FALSE)</f>
        <v>0</v>
      </c>
      <c r="H3074" s="9" t="str">
        <f>+VLOOKUP(B3074,'[1]Contratos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074" s="5" t="str">
        <f>+VLOOKUP(B3074,'[1]Contratos electrónicos SECOP II'!$D$1:$AZ$3653,23,FALSE)</f>
        <v>Inversión</v>
      </c>
      <c r="J3074" s="5"/>
      <c r="K3074" s="5" t="str">
        <f>+VLOOKUP(B3074,'[1]Contratos electrónicos SECOP II'!$D$1:$AZ$3653,26,FALSE)</f>
        <v>O23011733012024008608126</v>
      </c>
      <c r="L3074" s="11">
        <f>+VLOOKUP(B3074,'[1]Contratos electrónicos SECOP II'!$D$1:$AZ$3653,29,FALSE)</f>
        <v>7197960</v>
      </c>
      <c r="M3074" s="13">
        <v>45548</v>
      </c>
      <c r="N3074" s="13">
        <f>+VLOOKUP(B3074,'[1]Contratos electrónicos SECOP II'!$D$1:$AZ$3653,14,FALSE)</f>
        <v>45560</v>
      </c>
      <c r="O3074" s="13">
        <f>+VLOOKUP(B3074,'[1]Contratos electrónicos SECOP II'!$D$1:$AZ$3653,15,FALSE)</f>
        <v>45621</v>
      </c>
      <c r="P3074" s="15">
        <f t="shared" si="110"/>
        <v>62</v>
      </c>
      <c r="Q3074" s="11" t="s">
        <v>874</v>
      </c>
      <c r="R3074" s="11">
        <f>+VLOOKUP(B3074,[2]Hoja2!$A$3:$C$3503,3,FALSE)</f>
        <v>7197960</v>
      </c>
      <c r="S3074" s="11">
        <f t="shared" si="108"/>
        <v>0</v>
      </c>
      <c r="T3074" s="22">
        <f t="shared" si="109"/>
        <v>100</v>
      </c>
      <c r="U3074" s="5">
        <v>0</v>
      </c>
      <c r="V3074" s="10" t="s">
        <v>9754</v>
      </c>
    </row>
    <row r="3075" spans="1:22" s="4" customFormat="1" ht="51" x14ac:dyDescent="0.2">
      <c r="A3075" s="5" t="s">
        <v>8757</v>
      </c>
      <c r="B3075" s="5" t="s">
        <v>8757</v>
      </c>
      <c r="C3075" s="5" t="str">
        <f>+VLOOKUP(B3075,[2]Hoja1!$H$1:$I$5207,2,FALSE)</f>
        <v>CONTRATO DE PRESTACION DE SERVICIOS DE APOYO A LA GESTION</v>
      </c>
      <c r="D3075" s="6" t="str">
        <f>+VLOOKUP(B3075,'[1]Contratistas-REP legal'!$C$1:$Z$3995,3,FALSE)</f>
        <v>ESTEBAN ALEJANDRO REINA ESQUIVEL</v>
      </c>
      <c r="E3075" s="6">
        <f>+VLOOKUP(B3075,'[1]Contratistas-REP legal'!$C$1:$Z$3995,5,FALSE)</f>
        <v>1014252852</v>
      </c>
      <c r="F3075" s="7" t="s">
        <v>829</v>
      </c>
      <c r="G3075" s="8">
        <f>+VLOOKUP(B3075,'[1]Contratistas-REP legal'!$C$1:$Z$3995,17,FALSE)</f>
        <v>0</v>
      </c>
      <c r="H3075" s="9" t="str">
        <f>+VLOOKUP(B3075,'[1]Contratos electrónicos SECOP II'!$D$1:$AZ$3653,33,FALSE)</f>
        <v>Prestar servicios de apoyo a la gestión al Instituto Distrital de las Artes - Idartes / Subdirección de las Artes, en las actividades relacionadas al componente de fomento desde la planeación, análisis, implementación, ejecución, desarrollo, seguimiento y evaluación del Programa Es Cultura Local.</v>
      </c>
      <c r="I3075" s="5" t="str">
        <f>+VLOOKUP(B3075,'[1]Contratos electrónicos SECOP II'!$D$1:$AZ$3653,23,FALSE)</f>
        <v>Inversión</v>
      </c>
      <c r="J3075" s="5"/>
      <c r="K3075" s="5" t="str">
        <f>+VLOOKUP(B3075,'[1]Contratos electrónicos SECOP II'!$D$1:$AZ$3653,26,FALSE)</f>
        <v>O23011733012024008807099</v>
      </c>
      <c r="L3075" s="11">
        <f>+VLOOKUP(B3075,'[1]Contratos electrónicos SECOP II'!$D$1:$AZ$3653,29,FALSE)</f>
        <v>22500000</v>
      </c>
      <c r="M3075" s="13">
        <v>45553</v>
      </c>
      <c r="N3075" s="13">
        <f>+VLOOKUP(B3075,'[1]Contratos electrónicos SECOP II'!$D$1:$AZ$3653,14,FALSE)</f>
        <v>45554</v>
      </c>
      <c r="O3075" s="13">
        <f>+VLOOKUP(B3075,'[1]Contratos electrónicos SECOP II'!$D$1:$AZ$3653,15,FALSE)</f>
        <v>45641</v>
      </c>
      <c r="P3075" s="15">
        <f t="shared" si="110"/>
        <v>88</v>
      </c>
      <c r="Q3075" s="11" t="s">
        <v>874</v>
      </c>
      <c r="R3075" s="11">
        <f>+VLOOKUP(B3075,[2]Hoja2!$A$3:$C$3503,3,FALSE)</f>
        <v>22500000</v>
      </c>
      <c r="S3075" s="11">
        <f t="shared" ref="S3075:S3137" si="111">+L3075-R3075</f>
        <v>0</v>
      </c>
      <c r="T3075" s="22">
        <f t="shared" si="109"/>
        <v>100</v>
      </c>
      <c r="U3075" s="5">
        <v>0</v>
      </c>
      <c r="V3075" s="10" t="s">
        <v>9755</v>
      </c>
    </row>
    <row r="3076" spans="1:22" s="4" customFormat="1" ht="63.75" x14ac:dyDescent="0.2">
      <c r="A3076" s="5" t="s">
        <v>8758</v>
      </c>
      <c r="B3076" s="5" t="s">
        <v>8758</v>
      </c>
      <c r="C3076" s="5"/>
      <c r="D3076" s="6" t="str">
        <f>+VLOOKUP(B3076,'[1]Contratistas-REP legal'!$C$1:$Z$3995,3,FALSE)</f>
        <v>EJE PRODUCCIONES FILMS S.A.S.</v>
      </c>
      <c r="E3076" s="6">
        <f>+VLOOKUP(B3076,'[1]Contratistas-REP legal'!$C$1:$Z$3995,5,FALSE)</f>
        <v>901449366</v>
      </c>
      <c r="F3076" s="7" t="s">
        <v>829</v>
      </c>
      <c r="G3076" s="8">
        <f>+VLOOKUP(B3076,'[1]Contratistas-REP legal'!$C$1:$Z$3995,17,FALSE)</f>
        <v>0</v>
      </c>
      <c r="H3076" s="9" t="str">
        <f>+VLOOKUP(B3076,'[1]Contratos electrónicos SECOP II'!$D$1:$AZ$3653,33,FALSE)</f>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
      <c r="I3076" s="5" t="str">
        <f>+VLOOKUP(B3076,'[1]Contratos electrónicos SECOP II'!$D$1:$AZ$3653,23,FALSE)</f>
        <v>N/A</v>
      </c>
      <c r="J3076" s="5" t="s">
        <v>830</v>
      </c>
      <c r="K3076" s="5" t="str">
        <f>+VLOOKUP(B3076,'[1]Contratos electrónicos SECOP II'!$D$1:$AZ$3653,26,FALSE)</f>
        <v>N/A - Valor Cero / Coproducción</v>
      </c>
      <c r="L3076" s="11">
        <f>+VLOOKUP(B3076,'[1]Contratos electrónicos SECOP II'!$D$1:$AZ$3653,29,FALSE)</f>
        <v>0</v>
      </c>
      <c r="M3076" s="13">
        <v>45527</v>
      </c>
      <c r="N3076" s="13">
        <f>+VLOOKUP(B3076,'[1]Contratos electrónicos SECOP II'!$D$1:$AZ$3653,14,FALSE)</f>
        <v>45529</v>
      </c>
      <c r="O3076" s="13">
        <f>+VLOOKUP(B3076,'[1]Contratos electrónicos SECOP II'!$D$1:$AZ$3653,15,FALSE)</f>
        <v>45529</v>
      </c>
      <c r="P3076" s="15">
        <f t="shared" si="110"/>
        <v>1</v>
      </c>
      <c r="Q3076" s="11" t="s">
        <v>874</v>
      </c>
      <c r="R3076" s="11">
        <v>0</v>
      </c>
      <c r="S3076" s="11">
        <f t="shared" si="111"/>
        <v>0</v>
      </c>
      <c r="T3076" s="22" t="s">
        <v>830</v>
      </c>
      <c r="U3076" s="5">
        <v>0</v>
      </c>
      <c r="V3076" s="10" t="s">
        <v>9756</v>
      </c>
    </row>
    <row r="3077" spans="1:22" s="4" customFormat="1" ht="63.75" x14ac:dyDescent="0.2">
      <c r="A3077" s="5" t="s">
        <v>8759</v>
      </c>
      <c r="B3077" s="5" t="s">
        <v>8759</v>
      </c>
      <c r="C3077" s="5"/>
      <c r="D3077" s="6" t="str">
        <f>+VLOOKUP(B3077,'[1]Contratistas-REP legal'!$C$1:$Z$3995,3,FALSE)</f>
        <v>PULPO PRODUCCIONES SAS</v>
      </c>
      <c r="E3077" s="6">
        <f>+VLOOKUP(B3077,'[1]Contratistas-REP legal'!$C$1:$Z$3995,5,FALSE)</f>
        <v>901069140</v>
      </c>
      <c r="F3077" s="7" t="s">
        <v>829</v>
      </c>
      <c r="G3077" s="8">
        <f>+VLOOKUP(B3077,'[1]Contratistas-REP legal'!$C$1:$Z$3995,17,FALSE)</f>
        <v>0</v>
      </c>
      <c r="H3077" s="9" t="str">
        <f>+VLOOKUP(B3077,'[1]Contratos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
      <c r="I3077" s="5" t="str">
        <f>+VLOOKUP(B3077,'[1]Contratos electrónicos SECOP II'!$D$1:$AZ$3653,23,FALSE)</f>
        <v>N/A</v>
      </c>
      <c r="J3077" s="5" t="s">
        <v>830</v>
      </c>
      <c r="K3077" s="5" t="str">
        <f>+VLOOKUP(B3077,'[1]Contratos electrónicos SECOP II'!$D$1:$AZ$3653,26,FALSE)</f>
        <v>N/A - Valor Cero / Coproducción</v>
      </c>
      <c r="L3077" s="11">
        <f>+VLOOKUP(B3077,'[1]Contratos electrónicos SECOP II'!$D$1:$AZ$3653,29,FALSE)</f>
        <v>0</v>
      </c>
      <c r="M3077" s="13">
        <v>45506</v>
      </c>
      <c r="N3077" s="13">
        <f>+VLOOKUP(B3077,'[1]Contratos electrónicos SECOP II'!$D$1:$AZ$3653,14,FALSE)</f>
        <v>45509</v>
      </c>
      <c r="O3077" s="13">
        <f>+VLOOKUP(B3077,'[1]Contratos electrónicos SECOP II'!$D$1:$AZ$3653,15,FALSE)</f>
        <v>45510</v>
      </c>
      <c r="P3077" s="15">
        <f t="shared" si="110"/>
        <v>2</v>
      </c>
      <c r="Q3077" s="11" t="s">
        <v>874</v>
      </c>
      <c r="R3077" s="11">
        <v>0</v>
      </c>
      <c r="S3077" s="11">
        <f t="shared" si="111"/>
        <v>0</v>
      </c>
      <c r="T3077" s="22" t="s">
        <v>830</v>
      </c>
      <c r="U3077" s="5">
        <v>0</v>
      </c>
      <c r="V3077" s="10" t="s">
        <v>7883</v>
      </c>
    </row>
    <row r="3078" spans="1:22" s="4" customFormat="1" ht="63.75" x14ac:dyDescent="0.2">
      <c r="A3078" s="5" t="s">
        <v>8760</v>
      </c>
      <c r="B3078" s="5" t="s">
        <v>8760</v>
      </c>
      <c r="C3078" s="5"/>
      <c r="D3078" s="6" t="str">
        <f>+VLOOKUP(B3078,'[1]Contratistas-REP legal'!$C$1:$Z$3995,3,FALSE)</f>
        <v>NIQUEL FILMS SAS</v>
      </c>
      <c r="E3078" s="6">
        <f>+VLOOKUP(B3078,'[1]Contratistas-REP legal'!$C$1:$Z$3995,5,FALSE)</f>
        <v>900819701</v>
      </c>
      <c r="F3078" s="7" t="s">
        <v>829</v>
      </c>
      <c r="G3078" s="8">
        <f>+VLOOKUP(B3078,'[1]Contratistas-REP legal'!$C$1:$Z$3995,17,FALSE)</f>
        <v>0</v>
      </c>
      <c r="H3078" s="9" t="str">
        <f>+VLOOKUP(B3078,'[1]Contratos electrónicos SECOP II'!$D$1:$AZ$3653,33,FALSE)</f>
        <v>El IDARTES se compromete a gestionar las solicitudes de Permiso Unificado de Filmaciones Audiovisuales PUFA y conceder a NIQUEL FILMS SAS el uso y aprovechamiento económico de los espacios públicos para filmaciones audiovisuales registrados y aprobados a través de la plataforma SUMA, y NIQUEL FILMS SAS acepta pagar la respectiva retribución económica y cumplir con las condiciones establecidas por EL IDARTES y normatividad vigente para el uso del espacio público para las actividades de (...)</v>
      </c>
      <c r="I3078" s="5" t="str">
        <f>+VLOOKUP(B3078,'[1]Contratos electrónicos SECOP II'!$D$1:$AZ$3653,23,FALSE)</f>
        <v>N/A</v>
      </c>
      <c r="J3078" s="5" t="s">
        <v>830</v>
      </c>
      <c r="K3078" s="5" t="str">
        <f>+VLOOKUP(B3078,'[1]Contratos electrónicos SECOP II'!$D$1:$AZ$3653,26,FALSE)</f>
        <v>N/A - Valor Cero / Coproducción</v>
      </c>
      <c r="L3078" s="11">
        <f>+VLOOKUP(B3078,'[1]Contratos electrónicos SECOP II'!$D$1:$AZ$3653,29,FALSE)</f>
        <v>0</v>
      </c>
      <c r="M3078" s="13">
        <v>45538</v>
      </c>
      <c r="N3078" s="13">
        <f>+VLOOKUP(B3078,'[1]Contratos electrónicos SECOP II'!$D$1:$AZ$3653,14,FALSE)</f>
        <v>45544</v>
      </c>
      <c r="O3078" s="13">
        <f>+VLOOKUP(B3078,'[1]Contratos electrónicos SECOP II'!$D$1:$AZ$3653,15,FALSE)</f>
        <v>45724</v>
      </c>
      <c r="P3078" s="15">
        <f t="shared" si="110"/>
        <v>181</v>
      </c>
      <c r="Q3078" s="11" t="s">
        <v>874</v>
      </c>
      <c r="R3078" s="11">
        <v>0</v>
      </c>
      <c r="S3078" s="11">
        <f t="shared" si="111"/>
        <v>0</v>
      </c>
      <c r="T3078" s="22" t="s">
        <v>830</v>
      </c>
      <c r="U3078" s="5">
        <v>0</v>
      </c>
      <c r="V3078" s="10" t="s">
        <v>7883</v>
      </c>
    </row>
    <row r="3079" spans="1:22" s="4" customFormat="1" ht="63.75" x14ac:dyDescent="0.2">
      <c r="A3079" s="5" t="s">
        <v>8761</v>
      </c>
      <c r="B3079" s="5" t="s">
        <v>8761</v>
      </c>
      <c r="C3079" s="5"/>
      <c r="D3079" s="6" t="str">
        <f>+VLOOKUP(B3079,'[1]Contratistas-REP legal'!$C$1:$Z$3995,3,FALSE)</f>
        <v>ENCARRETE SAS</v>
      </c>
      <c r="E3079" s="6">
        <f>+VLOOKUP(B3079,'[1]Contratistas-REP legal'!$C$1:$Z$3995,5,FALSE)</f>
        <v>901175090</v>
      </c>
      <c r="F3079" s="7" t="s">
        <v>829</v>
      </c>
      <c r="G3079" s="8">
        <f>+VLOOKUP(B3079,'[1]Contratistas-REP legal'!$C$1:$Z$3995,17,FALSE)</f>
        <v>0</v>
      </c>
      <c r="H3079" s="9" t="str">
        <f>+VLOOKUP(B3079,'[1]Contratos electrónicos SECOP II'!$D$1:$AZ$3653,33,FALSE)</f>
        <v>El IDARTES se compromete a gestionar las solicitudes de Permiso Unificado de Filmaciones Audiovisuales - PUFA y conceder a ENCARRETE SAS el uso y aprovechamiento económico de los espacios públicos para filmaciones audiovisuales registrados y aprobados en el Sistema Único para el Manejo y Aprovechamiento del Espacio Público - SUMA y ENCARRETE SAS acepta pagar la respectiva retribución económica y cumplir con las condiciones establecidas por el IDARTES y la normatividad vigente para el uso (...)</v>
      </c>
      <c r="I3079" s="5" t="str">
        <f>+VLOOKUP(B3079,'[1]Contratos electrónicos SECOP II'!$D$1:$AZ$3653,23,FALSE)</f>
        <v>N/A</v>
      </c>
      <c r="J3079" s="5" t="s">
        <v>830</v>
      </c>
      <c r="K3079" s="5" t="str">
        <f>+VLOOKUP(B3079,'[1]Contratos electrónicos SECOP II'!$D$1:$AZ$3653,26,FALSE)</f>
        <v>N/A - Valor Cero / Coproducción</v>
      </c>
      <c r="L3079" s="11">
        <f>+VLOOKUP(B3079,'[1]Contratos electrónicos SECOP II'!$D$1:$AZ$3653,29,FALSE)</f>
        <v>0</v>
      </c>
      <c r="M3079" s="13">
        <v>45538</v>
      </c>
      <c r="N3079" s="13">
        <f>+VLOOKUP(B3079,'[1]Contratos electrónicos SECOP II'!$D$1:$AZ$3653,14,FALSE)</f>
        <v>45540</v>
      </c>
      <c r="O3079" s="13">
        <f>+VLOOKUP(B3079,'[1]Contratos electrónicos SECOP II'!$D$1:$AZ$3653,15,FALSE)</f>
        <v>45540</v>
      </c>
      <c r="P3079" s="15">
        <f t="shared" si="110"/>
        <v>1</v>
      </c>
      <c r="Q3079" s="11" t="s">
        <v>874</v>
      </c>
      <c r="R3079" s="11">
        <v>0</v>
      </c>
      <c r="S3079" s="11">
        <f t="shared" si="111"/>
        <v>0</v>
      </c>
      <c r="T3079" s="22" t="s">
        <v>830</v>
      </c>
      <c r="U3079" s="5">
        <v>0</v>
      </c>
      <c r="V3079" s="10" t="s">
        <v>9757</v>
      </c>
    </row>
    <row r="3080" spans="1:22" s="4" customFormat="1" ht="63.75" x14ac:dyDescent="0.2">
      <c r="A3080" s="5" t="s">
        <v>8762</v>
      </c>
      <c r="B3080" s="5" t="s">
        <v>8762</v>
      </c>
      <c r="C3080" s="5"/>
      <c r="D3080" s="6" t="str">
        <f>+VLOOKUP(B3080,'[1]Contratistas-REP legal'!$C$1:$Z$3995,3,FALSE)</f>
        <v>MI PRODUCTORA S.A.S</v>
      </c>
      <c r="E3080" s="6">
        <f>+VLOOKUP(B3080,'[1]Contratistas-REP legal'!$C$1:$Z$3995,5,FALSE)</f>
        <v>900734598</v>
      </c>
      <c r="F3080" s="7" t="s">
        <v>829</v>
      </c>
      <c r="G3080" s="8">
        <f>+VLOOKUP(B3080,'[1]Contratistas-REP legal'!$C$1:$Z$3995,17,FALSE)</f>
        <v>0</v>
      </c>
      <c r="H3080" s="9" t="str">
        <f>+VLOOKUP(B3080,'[1]Contratos electrónicos SECOP II'!$D$1:$AZ$3653,33,FALSE)</f>
        <v>El IDARTES se compromete a gestionar las solicitudes de Permiso Unificado de Filmaciones Audiovisuales - PUFA y conceder a MI PRODUCTORA SAS el uso y aprovechamiento económico de los espacios públicos para filmaciones audiovisuales registrados y aprobados en el Sistema Único para el Manejo y Aprovechamiento del Espacio Público - SUMA y MI PRODUCTORA SAS acepta pagar la respectiva retribución económica y cumplir con las condiciones establecidas por el IDARTES y la normatividad vigente para (...)</v>
      </c>
      <c r="I3080" s="5" t="str">
        <f>+VLOOKUP(B3080,'[1]Contratos electrónicos SECOP II'!$D$1:$AZ$3653,23,FALSE)</f>
        <v>N/A</v>
      </c>
      <c r="J3080" s="5" t="s">
        <v>830</v>
      </c>
      <c r="K3080" s="5" t="str">
        <f>+VLOOKUP(B3080,'[1]Contratos electrónicos SECOP II'!$D$1:$AZ$3653,26,FALSE)</f>
        <v>N/A - Valor Cero / Coproducción</v>
      </c>
      <c r="L3080" s="11">
        <f>+VLOOKUP(B3080,'[1]Contratos electrónicos SECOP II'!$D$1:$AZ$3653,29,FALSE)</f>
        <v>0</v>
      </c>
      <c r="M3080" s="13">
        <v>45516</v>
      </c>
      <c r="N3080" s="13">
        <f>+VLOOKUP(B3080,'[1]Contratos electrónicos SECOP II'!$D$1:$AZ$3653,14,FALSE)</f>
        <v>45517</v>
      </c>
      <c r="O3080" s="13">
        <f>+VLOOKUP(B3080,'[1]Contratos electrónicos SECOP II'!$D$1:$AZ$3653,15,FALSE)</f>
        <v>45517</v>
      </c>
      <c r="P3080" s="15">
        <f t="shared" si="110"/>
        <v>1</v>
      </c>
      <c r="Q3080" s="11" t="s">
        <v>874</v>
      </c>
      <c r="R3080" s="11">
        <v>0</v>
      </c>
      <c r="S3080" s="11">
        <f t="shared" si="111"/>
        <v>0</v>
      </c>
      <c r="T3080" s="22" t="s">
        <v>830</v>
      </c>
      <c r="U3080" s="5">
        <v>0</v>
      </c>
      <c r="V3080" s="10" t="s">
        <v>9758</v>
      </c>
    </row>
    <row r="3081" spans="1:22" s="4" customFormat="1" ht="63.75" x14ac:dyDescent="0.2">
      <c r="A3081" s="5" t="s">
        <v>8763</v>
      </c>
      <c r="B3081" s="5" t="s">
        <v>8763</v>
      </c>
      <c r="C3081" s="5"/>
      <c r="D3081" s="6" t="str">
        <f>+VLOOKUP(B3081,'[1]Contratistas-REP legal'!$C$1:$Z$3995,3,FALSE)</f>
        <v>EJE PRODUCCIONES FILMS S.A.S.</v>
      </c>
      <c r="E3081" s="6">
        <f>+VLOOKUP(B3081,'[1]Contratistas-REP legal'!$C$1:$Z$3995,5,FALSE)</f>
        <v>901449366</v>
      </c>
      <c r="F3081" s="7" t="s">
        <v>829</v>
      </c>
      <c r="G3081" s="8">
        <f>+VLOOKUP(B3081,'[1]Contratistas-REP legal'!$C$1:$Z$3995,17,FALSE)</f>
        <v>0</v>
      </c>
      <c r="H3081" s="9" t="str">
        <f>+VLOOKUP(B3081,'[1]Contratos electrónicos SECOP II'!$D$1:$AZ$3653,33,FALSE)</f>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
      <c r="I3081" s="5" t="str">
        <f>+VLOOKUP(B3081,'[1]Contratos electrónicos SECOP II'!$D$1:$AZ$3653,23,FALSE)</f>
        <v>N/A</v>
      </c>
      <c r="J3081" s="5" t="s">
        <v>830</v>
      </c>
      <c r="K3081" s="5" t="str">
        <f>+VLOOKUP(B3081,'[1]Contratos electrónicos SECOP II'!$D$1:$AZ$3653,26,FALSE)</f>
        <v>N/A - Valor Cero / Coproducción</v>
      </c>
      <c r="L3081" s="11">
        <f>+VLOOKUP(B3081,'[1]Contratos electrónicos SECOP II'!$D$1:$AZ$3653,29,FALSE)</f>
        <v>0</v>
      </c>
      <c r="M3081" s="13">
        <v>45527</v>
      </c>
      <c r="N3081" s="13">
        <f>+VLOOKUP(B3081,'[1]Contratos electrónicos SECOP II'!$D$1:$AZ$3653,14,FALSE)</f>
        <v>45530</v>
      </c>
      <c r="O3081" s="13">
        <f>+VLOOKUP(B3081,'[1]Contratos electrónicos SECOP II'!$D$1:$AZ$3653,15,FALSE)</f>
        <v>45530</v>
      </c>
      <c r="P3081" s="15">
        <f t="shared" si="110"/>
        <v>1</v>
      </c>
      <c r="Q3081" s="11" t="s">
        <v>874</v>
      </c>
      <c r="R3081" s="11">
        <v>0</v>
      </c>
      <c r="S3081" s="11">
        <f t="shared" si="111"/>
        <v>0</v>
      </c>
      <c r="T3081" s="22" t="s">
        <v>830</v>
      </c>
      <c r="U3081" s="5">
        <v>0</v>
      </c>
      <c r="V3081" s="10" t="s">
        <v>9759</v>
      </c>
    </row>
    <row r="3082" spans="1:22" s="4" customFormat="1" ht="63.75" x14ac:dyDescent="0.2">
      <c r="A3082" s="5" t="s">
        <v>8764</v>
      </c>
      <c r="B3082" s="5" t="s">
        <v>8764</v>
      </c>
      <c r="C3082" s="5"/>
      <c r="D3082" s="6" t="str">
        <f>+VLOOKUP(B3082,'[1]Contratistas-REP legal'!$C$1:$Z$3995,3,FALSE)</f>
        <v>BARBARO PRODUCCIONES S.A.S.</v>
      </c>
      <c r="E3082" s="6">
        <f>+VLOOKUP(B3082,'[1]Contratistas-REP legal'!$C$1:$Z$3995,5,FALSE)</f>
        <v>901555355</v>
      </c>
      <c r="F3082" s="7" t="s">
        <v>829</v>
      </c>
      <c r="G3082" s="8">
        <f>+VLOOKUP(B3082,'[1]Contratistas-REP legal'!$C$1:$Z$3995,17,FALSE)</f>
        <v>0</v>
      </c>
      <c r="H3082" s="9" t="str">
        <f>+VLOOKUP(B3082,'[1]Contratos electrónicos SECOP II'!$D$1:$AZ$3653,33,FALSE)</f>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
      <c r="I3082" s="5" t="str">
        <f>+VLOOKUP(B3082,'[1]Contratos electrónicos SECOP II'!$D$1:$AZ$3653,23,FALSE)</f>
        <v>N/A</v>
      </c>
      <c r="J3082" s="5" t="s">
        <v>830</v>
      </c>
      <c r="K3082" s="5" t="str">
        <f>+VLOOKUP(B3082,'[1]Contratos electrónicos SECOP II'!$D$1:$AZ$3653,26,FALSE)</f>
        <v>N/A - Valor Cero / Coproducción</v>
      </c>
      <c r="L3082" s="11">
        <f>+VLOOKUP(B3082,'[1]Contratos electrónicos SECOP II'!$D$1:$AZ$3653,29,FALSE)</f>
        <v>0</v>
      </c>
      <c r="M3082" s="13">
        <v>45506</v>
      </c>
      <c r="N3082" s="13">
        <f>+VLOOKUP(B3082,'[1]Contratos electrónicos SECOP II'!$D$1:$AZ$3653,14,FALSE)</f>
        <v>45507</v>
      </c>
      <c r="O3082" s="13">
        <f>+VLOOKUP(B3082,'[1]Contratos electrónicos SECOP II'!$D$1:$AZ$3653,15,FALSE)</f>
        <v>45508</v>
      </c>
      <c r="P3082" s="15">
        <f t="shared" si="110"/>
        <v>2</v>
      </c>
      <c r="Q3082" s="11" t="s">
        <v>874</v>
      </c>
      <c r="R3082" s="11">
        <v>0</v>
      </c>
      <c r="S3082" s="11">
        <f t="shared" si="111"/>
        <v>0</v>
      </c>
      <c r="T3082" s="22" t="s">
        <v>830</v>
      </c>
      <c r="U3082" s="5">
        <v>0</v>
      </c>
      <c r="V3082" s="10" t="s">
        <v>7883</v>
      </c>
    </row>
    <row r="3083" spans="1:22" s="4" customFormat="1" ht="63.75" x14ac:dyDescent="0.2">
      <c r="A3083" s="5" t="s">
        <v>8765</v>
      </c>
      <c r="B3083" s="5" t="s">
        <v>8765</v>
      </c>
      <c r="C3083" s="5"/>
      <c r="D3083" s="6" t="str">
        <f>+VLOOKUP(B3083,'[1]Contratistas-REP legal'!$C$1:$Z$3995,3,FALSE)</f>
        <v>NICOLE MANUELA PRIETO SOTOMONTE</v>
      </c>
      <c r="E3083" s="6">
        <f>+VLOOKUP(B3083,'[1]Contratistas-REP legal'!$C$1:$Z$3995,5,FALSE)</f>
        <v>1014289965</v>
      </c>
      <c r="F3083" s="7" t="s">
        <v>829</v>
      </c>
      <c r="G3083" s="8">
        <f>+VLOOKUP(B3083,'[1]Contratistas-REP legal'!$C$1:$Z$3995,17,FALSE)</f>
        <v>0</v>
      </c>
      <c r="H3083" s="9" t="str">
        <f>+VLOOKUP(B3083,'[1]Contratos electrónicos SECOP II'!$D$1:$AZ$3653,33,FALSE)</f>
        <v>El IDARTES se compromete a gestionar las solicitudes de Permiso Unificado de Filmaciones Audiovisuales - PUFA y conceder a NICOLE MANUELA PRIETO SOTOMONTE el uso y aprovechamiento económico de los espacios públicos para filmaciones audiovisuales registrados y aprobados en el aplicativo SUMA y NICOLE MANUELA PRIETO SOTOMONTE acepta pagar la respectiva retribución económica y cumplir con las condiciones establecidas por el IDARTES y la normatividad vigente para el uso del espacio público (...)</v>
      </c>
      <c r="I3083" s="5" t="str">
        <f>+VLOOKUP(B3083,'[1]Contratos electrónicos SECOP II'!$D$1:$AZ$3653,23,FALSE)</f>
        <v>N/A</v>
      </c>
      <c r="J3083" s="5" t="s">
        <v>830</v>
      </c>
      <c r="K3083" s="5" t="str">
        <f>+VLOOKUP(B3083,'[1]Contratos electrónicos SECOP II'!$D$1:$AZ$3653,26,FALSE)</f>
        <v>N/A - Valor Cero / Coproducción</v>
      </c>
      <c r="L3083" s="11">
        <f>+VLOOKUP(B3083,'[1]Contratos electrónicos SECOP II'!$D$1:$AZ$3653,29,FALSE)</f>
        <v>0</v>
      </c>
      <c r="M3083" s="13">
        <v>45510</v>
      </c>
      <c r="N3083" s="13">
        <f>+VLOOKUP(B3083,'[1]Contratos electrónicos SECOP II'!$D$1:$AZ$3653,14,FALSE)</f>
        <v>45512</v>
      </c>
      <c r="O3083" s="13">
        <f>+VLOOKUP(B3083,'[1]Contratos electrónicos SECOP II'!$D$1:$AZ$3653,15,FALSE)</f>
        <v>45513</v>
      </c>
      <c r="P3083" s="15">
        <f t="shared" si="110"/>
        <v>2</v>
      </c>
      <c r="Q3083" s="11" t="s">
        <v>874</v>
      </c>
      <c r="R3083" s="11">
        <v>0</v>
      </c>
      <c r="S3083" s="11">
        <f t="shared" si="111"/>
        <v>0</v>
      </c>
      <c r="T3083" s="22" t="s">
        <v>830</v>
      </c>
      <c r="U3083" s="5">
        <v>0</v>
      </c>
      <c r="V3083" s="10" t="s">
        <v>9760</v>
      </c>
    </row>
    <row r="3084" spans="1:22" s="4" customFormat="1" ht="63.75" x14ac:dyDescent="0.2">
      <c r="A3084" s="5" t="s">
        <v>8766</v>
      </c>
      <c r="B3084" s="5" t="s">
        <v>8766</v>
      </c>
      <c r="C3084" s="5"/>
      <c r="D3084" s="6" t="str">
        <f>+VLOOKUP(B3084,'[1]Contratistas-REP legal'!$C$1:$Z$3995,3,FALSE)</f>
        <v>L O V E P R O D U C C I O N E S SAS</v>
      </c>
      <c r="E3084" s="6">
        <f>+VLOOKUP(B3084,'[1]Contratistas-REP legal'!$C$1:$Z$3995,5,FALSE)</f>
        <v>900464950</v>
      </c>
      <c r="F3084" s="7" t="s">
        <v>829</v>
      </c>
      <c r="G3084" s="8">
        <f>+VLOOKUP(B3084,'[1]Contratistas-REP legal'!$C$1:$Z$3995,17,FALSE)</f>
        <v>0</v>
      </c>
      <c r="H3084" s="9" t="str">
        <f>+VLOOKUP(B3084,'[1]Contratos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
      <c r="I3084" s="5" t="str">
        <f>+VLOOKUP(B3084,'[1]Contratos electrónicos SECOP II'!$D$1:$AZ$3653,23,FALSE)</f>
        <v>N/A</v>
      </c>
      <c r="J3084" s="5" t="s">
        <v>830</v>
      </c>
      <c r="K3084" s="5" t="str">
        <f>+VLOOKUP(B3084,'[1]Contratos electrónicos SECOP II'!$D$1:$AZ$3653,26,FALSE)</f>
        <v>N/A - Valor Cero / Coproducción</v>
      </c>
      <c r="L3084" s="11">
        <f>+VLOOKUP(B3084,'[1]Contratos electrónicos SECOP II'!$D$1:$AZ$3653,29,FALSE)</f>
        <v>0</v>
      </c>
      <c r="M3084" s="13">
        <v>45509</v>
      </c>
      <c r="N3084" s="13">
        <f>+VLOOKUP(B3084,'[1]Contratos electrónicos SECOP II'!$D$1:$AZ$3653,14,FALSE)</f>
        <v>45511</v>
      </c>
      <c r="O3084" s="13">
        <f>+VLOOKUP(B3084,'[1]Contratos electrónicos SECOP II'!$D$1:$AZ$3653,15,FALSE)</f>
        <v>45511</v>
      </c>
      <c r="P3084" s="15">
        <f t="shared" si="110"/>
        <v>1</v>
      </c>
      <c r="Q3084" s="11" t="s">
        <v>874</v>
      </c>
      <c r="R3084" s="11">
        <v>0</v>
      </c>
      <c r="S3084" s="11">
        <f t="shared" si="111"/>
        <v>0</v>
      </c>
      <c r="T3084" s="22" t="s">
        <v>830</v>
      </c>
      <c r="U3084" s="5">
        <v>0</v>
      </c>
      <c r="V3084" s="10" t="s">
        <v>9761</v>
      </c>
    </row>
    <row r="3085" spans="1:22" s="4" customFormat="1" ht="63.75" x14ac:dyDescent="0.2">
      <c r="A3085" s="5" t="s">
        <v>8767</v>
      </c>
      <c r="B3085" s="5" t="s">
        <v>8767</v>
      </c>
      <c r="C3085" s="5"/>
      <c r="D3085" s="6" t="str">
        <f>+VLOOKUP(B3085,'[1]Contratistas-REP legal'!$C$1:$Z$3995,3,FALSE)</f>
        <v>ENCARRETE SAS</v>
      </c>
      <c r="E3085" s="6">
        <f>+VLOOKUP(B3085,'[1]Contratistas-REP legal'!$C$1:$Z$3995,5,FALSE)</f>
        <v>901175090</v>
      </c>
      <c r="F3085" s="7" t="s">
        <v>829</v>
      </c>
      <c r="G3085" s="8">
        <f>+VLOOKUP(B3085,'[1]Contratistas-REP legal'!$C$1:$Z$3995,17,FALSE)</f>
        <v>0</v>
      </c>
      <c r="H3085" s="9" t="str">
        <f>+VLOOKUP(B3085,'[1]Contratos electrónicos SECOP II'!$D$1:$AZ$3653,33,FALSE)</f>
        <v>El IDARTES se compromete a gestionar las solicitudes de Permiso Unificado de Filmaciones Audiovisuales - PUFA y conceder a ENCARRETE SAS el uso y aprovechamiento económico de los espacios públicos para filmaciones audiovisuales registrados y aprobados en el Sistema Único para el Manejo y Aprovechamiento del Espacio Público - SUMA y ENCARRETE SAS acepta pagar la respectiva retribución económica y cumplir con las condiciones establecidas por el IDARTES y la normatividad vigente para el uso (...)</v>
      </c>
      <c r="I3085" s="5" t="str">
        <f>+VLOOKUP(B3085,'[1]Contratos electrónicos SECOP II'!$D$1:$AZ$3653,23,FALSE)</f>
        <v>N/A</v>
      </c>
      <c r="J3085" s="5" t="s">
        <v>830</v>
      </c>
      <c r="K3085" s="5" t="str">
        <f>+VLOOKUP(B3085,'[1]Contratos electrónicos SECOP II'!$D$1:$AZ$3653,26,FALSE)</f>
        <v>N/A - Valor Cero / Coproducción</v>
      </c>
      <c r="L3085" s="11">
        <f>+VLOOKUP(B3085,'[1]Contratos electrónicos SECOP II'!$D$1:$AZ$3653,29,FALSE)</f>
        <v>0</v>
      </c>
      <c r="M3085" s="13">
        <v>45539</v>
      </c>
      <c r="N3085" s="13">
        <f>+VLOOKUP(B3085,'[1]Contratos electrónicos SECOP II'!$D$1:$AZ$3653,14,FALSE)</f>
        <v>45540</v>
      </c>
      <c r="O3085" s="13">
        <f>+VLOOKUP(B3085,'[1]Contratos electrónicos SECOP II'!$D$1:$AZ$3653,15,FALSE)</f>
        <v>45540</v>
      </c>
      <c r="P3085" s="15">
        <f t="shared" si="110"/>
        <v>1</v>
      </c>
      <c r="Q3085" s="11" t="s">
        <v>874</v>
      </c>
      <c r="R3085" s="11">
        <v>0</v>
      </c>
      <c r="S3085" s="11">
        <f t="shared" si="111"/>
        <v>0</v>
      </c>
      <c r="T3085" s="22" t="s">
        <v>830</v>
      </c>
      <c r="U3085" s="5">
        <v>0</v>
      </c>
      <c r="V3085" s="10" t="s">
        <v>9762</v>
      </c>
    </row>
    <row r="3086" spans="1:22" s="4" customFormat="1" ht="63.75" x14ac:dyDescent="0.2">
      <c r="A3086" s="5" t="s">
        <v>8768</v>
      </c>
      <c r="B3086" s="5" t="s">
        <v>8768</v>
      </c>
      <c r="C3086" s="5"/>
      <c r="D3086" s="6" t="str">
        <f>+VLOOKUP(B3086,'[1]Contratistas-REP legal'!$C$1:$Z$3995,3,FALSE)</f>
        <v>ERIKA JOHANNA GARCIA NIÑO</v>
      </c>
      <c r="E3086" s="6">
        <f>+VLOOKUP(B3086,'[1]Contratistas-REP legal'!$C$1:$Z$3995,5,FALSE)</f>
        <v>1098671632</v>
      </c>
      <c r="F3086" s="7" t="s">
        <v>829</v>
      </c>
      <c r="G3086" s="8">
        <f>+VLOOKUP(B3086,'[1]Contratistas-REP legal'!$C$1:$Z$3995,17,FALSE)</f>
        <v>0</v>
      </c>
      <c r="H3086" s="9" t="str">
        <f>+VLOOKUP(B3086,'[1]Contratos electrónicos SECOP II'!$D$1:$AZ$3653,33,FALSE)</f>
        <v>El IDARTES se compromete a gestionar las solicitudes de Permiso Unificado de Filmaciones Audiovisuales - PUFA y conceder a ERIKA JOHANNA GARCIA NIÑO el uso y aprovechamiento económico de los espacios públicos para filmaciones audiovisuales registrados y aprobados en el Sistema Único para el Manejo y Aprovechamiento del Espacio Público - SUMA y ERIKA JOHANNA GARCIA NIÑO acepta pagar la respectiva retribución económica y cumplir con las condiciones establecidas por el IDARTES y la norma (...)</v>
      </c>
      <c r="I3086" s="5" t="str">
        <f>+VLOOKUP(B3086,'[1]Contratos electrónicos SECOP II'!$D$1:$AZ$3653,23,FALSE)</f>
        <v>N/A</v>
      </c>
      <c r="J3086" s="5" t="s">
        <v>830</v>
      </c>
      <c r="K3086" s="5" t="str">
        <f>+VLOOKUP(B3086,'[1]Contratos electrónicos SECOP II'!$D$1:$AZ$3653,26,FALSE)</f>
        <v>N/A - Valor Cero / Coproducción</v>
      </c>
      <c r="L3086" s="11">
        <f>+VLOOKUP(B3086,'[1]Contratos electrónicos SECOP II'!$D$1:$AZ$3653,29,FALSE)</f>
        <v>0</v>
      </c>
      <c r="M3086" s="13">
        <v>45534</v>
      </c>
      <c r="N3086" s="13">
        <f>+VLOOKUP(B3086,'[1]Contratos electrónicos SECOP II'!$D$1:$AZ$3653,14,FALSE)</f>
        <v>45535</v>
      </c>
      <c r="O3086" s="13">
        <f>+VLOOKUP(B3086,'[1]Contratos electrónicos SECOP II'!$D$1:$AZ$3653,15,FALSE)</f>
        <v>45535</v>
      </c>
      <c r="P3086" s="15">
        <f t="shared" si="110"/>
        <v>1</v>
      </c>
      <c r="Q3086" s="11" t="s">
        <v>874</v>
      </c>
      <c r="R3086" s="11">
        <v>0</v>
      </c>
      <c r="S3086" s="11">
        <f t="shared" si="111"/>
        <v>0</v>
      </c>
      <c r="T3086" s="22" t="s">
        <v>830</v>
      </c>
      <c r="U3086" s="5">
        <v>0</v>
      </c>
      <c r="V3086" s="10" t="s">
        <v>9763</v>
      </c>
    </row>
    <row r="3087" spans="1:22" s="4" customFormat="1" ht="63.75" x14ac:dyDescent="0.2">
      <c r="A3087" s="5" t="s">
        <v>8769</v>
      </c>
      <c r="B3087" s="5" t="s">
        <v>8769</v>
      </c>
      <c r="C3087" s="5"/>
      <c r="D3087" s="6" t="str">
        <f>+VLOOKUP(B3087,'[1]Contratistas-REP legal'!$C$1:$Z$3995,3,FALSE)</f>
        <v>PULPO PRODUCCIONES SAS</v>
      </c>
      <c r="E3087" s="6">
        <f>+VLOOKUP(B3087,'[1]Contratistas-REP legal'!$C$1:$Z$3995,5,FALSE)</f>
        <v>901069140</v>
      </c>
      <c r="F3087" s="7" t="s">
        <v>829</v>
      </c>
      <c r="G3087" s="8">
        <f>+VLOOKUP(B3087,'[1]Contratistas-REP legal'!$C$1:$Z$3995,17,FALSE)</f>
        <v>0</v>
      </c>
      <c r="H3087" s="9" t="str">
        <f>+VLOOKUP(B3087,'[1]Contratos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
      <c r="I3087" s="5" t="str">
        <f>+VLOOKUP(B3087,'[1]Contratos electrónicos SECOP II'!$D$1:$AZ$3653,23,FALSE)</f>
        <v>N/A</v>
      </c>
      <c r="J3087" s="5" t="s">
        <v>830</v>
      </c>
      <c r="K3087" s="5" t="str">
        <f>+VLOOKUP(B3087,'[1]Contratos electrónicos SECOP II'!$D$1:$AZ$3653,26,FALSE)</f>
        <v>N/A - Valor Cero / Coproducción</v>
      </c>
      <c r="L3087" s="11">
        <f>+VLOOKUP(B3087,'[1]Contratos electrónicos SECOP II'!$D$1:$AZ$3653,29,FALSE)</f>
        <v>0</v>
      </c>
      <c r="M3087" s="13">
        <v>45513</v>
      </c>
      <c r="N3087" s="13">
        <f>+VLOOKUP(B3087,'[1]Contratos electrónicos SECOP II'!$D$1:$AZ$3653,14,FALSE)</f>
        <v>45518</v>
      </c>
      <c r="O3087" s="13">
        <f>+VLOOKUP(B3087,'[1]Contratos electrónicos SECOP II'!$D$1:$AZ$3653,15,FALSE)</f>
        <v>45519</v>
      </c>
      <c r="P3087" s="15">
        <f t="shared" si="110"/>
        <v>2</v>
      </c>
      <c r="Q3087" s="11" t="s">
        <v>874</v>
      </c>
      <c r="R3087" s="11">
        <v>0</v>
      </c>
      <c r="S3087" s="11">
        <f t="shared" si="111"/>
        <v>0</v>
      </c>
      <c r="T3087" s="22" t="s">
        <v>830</v>
      </c>
      <c r="U3087" s="5">
        <v>0</v>
      </c>
      <c r="V3087" s="10" t="s">
        <v>9764</v>
      </c>
    </row>
    <row r="3088" spans="1:22" s="4" customFormat="1" ht="63.75" x14ac:dyDescent="0.2">
      <c r="A3088" s="5" t="s">
        <v>8770</v>
      </c>
      <c r="B3088" s="5" t="s">
        <v>8770</v>
      </c>
      <c r="C3088" s="5"/>
      <c r="D3088" s="6" t="str">
        <f>+VLOOKUP(B3088,'[1]Contratistas-REP legal'!$C$1:$Z$3995,3,FALSE)</f>
        <v>EJE PRODUCCIONES FILMS S.A.S.</v>
      </c>
      <c r="E3088" s="6">
        <f>+VLOOKUP(B3088,'[1]Contratistas-REP legal'!$C$1:$Z$3995,5,FALSE)</f>
        <v>901449366</v>
      </c>
      <c r="F3088" s="7" t="s">
        <v>829</v>
      </c>
      <c r="G3088" s="8">
        <f>+VLOOKUP(B3088,'[1]Contratistas-REP legal'!$C$1:$Z$3995,17,FALSE)</f>
        <v>0</v>
      </c>
      <c r="H3088" s="9" t="str">
        <f>+VLOOKUP(B3088,'[1]Contratos electrónicos SECOP II'!$D$1:$AZ$3653,33,FALSE)</f>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
      <c r="I3088" s="5" t="str">
        <f>+VLOOKUP(B3088,'[1]Contratos electrónicos SECOP II'!$D$1:$AZ$3653,23,FALSE)</f>
        <v>N/A</v>
      </c>
      <c r="J3088" s="5" t="s">
        <v>830</v>
      </c>
      <c r="K3088" s="5" t="str">
        <f>+VLOOKUP(B3088,'[1]Contratos electrónicos SECOP II'!$D$1:$AZ$3653,26,FALSE)</f>
        <v>N/A - Valor Cero / Coproducción</v>
      </c>
      <c r="L3088" s="11">
        <f>+VLOOKUP(B3088,'[1]Contratos electrónicos SECOP II'!$D$1:$AZ$3653,29,FALSE)</f>
        <v>0</v>
      </c>
      <c r="M3088" s="13">
        <v>45527</v>
      </c>
      <c r="N3088" s="13">
        <f>+VLOOKUP(B3088,'[1]Contratos electrónicos SECOP II'!$D$1:$AZ$3653,14,FALSE)</f>
        <v>45529</v>
      </c>
      <c r="O3088" s="13">
        <f>+VLOOKUP(B3088,'[1]Contratos electrónicos SECOP II'!$D$1:$AZ$3653,15,FALSE)</f>
        <v>45529</v>
      </c>
      <c r="P3088" s="15">
        <f t="shared" si="110"/>
        <v>1</v>
      </c>
      <c r="Q3088" s="11" t="s">
        <v>874</v>
      </c>
      <c r="R3088" s="11">
        <v>0</v>
      </c>
      <c r="S3088" s="11">
        <f t="shared" si="111"/>
        <v>0</v>
      </c>
      <c r="T3088" s="22" t="s">
        <v>830</v>
      </c>
      <c r="U3088" s="5">
        <v>0</v>
      </c>
      <c r="V3088" s="10" t="s">
        <v>9765</v>
      </c>
    </row>
    <row r="3089" spans="1:22" s="4" customFormat="1" ht="63.75" x14ac:dyDescent="0.2">
      <c r="A3089" s="5" t="s">
        <v>8771</v>
      </c>
      <c r="B3089" s="5" t="s">
        <v>8771</v>
      </c>
      <c r="C3089" s="5"/>
      <c r="D3089" s="6" t="str">
        <f>+VLOOKUP(B3089,'[1]Contratistas-REP legal'!$C$1:$Z$3995,3,FALSE)</f>
        <v>BENDITOS TIGRES FILMS SAS</v>
      </c>
      <c r="E3089" s="6">
        <f>+VLOOKUP(B3089,'[1]Contratistas-REP legal'!$C$1:$Z$3995,5,FALSE)</f>
        <v>901291633</v>
      </c>
      <c r="F3089" s="7" t="s">
        <v>829</v>
      </c>
      <c r="G3089" s="8">
        <f>+VLOOKUP(B3089,'[1]Contratistas-REP legal'!$C$1:$Z$3995,17,FALSE)</f>
        <v>0</v>
      </c>
      <c r="H3089" s="9" t="str">
        <f>+VLOOKUP(B3089,'[1]Contratos electrónicos SECOP II'!$D$1:$AZ$3653,33,FALSE)</f>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v>
      </c>
      <c r="I3089" s="5" t="str">
        <f>+VLOOKUP(B3089,'[1]Contratos electrónicos SECOP II'!$D$1:$AZ$3653,23,FALSE)</f>
        <v>N/A</v>
      </c>
      <c r="J3089" s="5" t="s">
        <v>830</v>
      </c>
      <c r="K3089" s="5" t="str">
        <f>+VLOOKUP(B3089,'[1]Contratos electrónicos SECOP II'!$D$1:$AZ$3653,26,FALSE)</f>
        <v>N/A - Valor Cero / Coproducción</v>
      </c>
      <c r="L3089" s="11">
        <f>+VLOOKUP(B3089,'[1]Contratos electrónicos SECOP II'!$D$1:$AZ$3653,29,FALSE)</f>
        <v>0</v>
      </c>
      <c r="M3089" s="13">
        <v>45532</v>
      </c>
      <c r="N3089" s="13">
        <f>+VLOOKUP(B3089,'[1]Contratos electrónicos SECOP II'!$D$1:$AZ$3653,14,FALSE)</f>
        <v>45533</v>
      </c>
      <c r="O3089" s="13">
        <f>+VLOOKUP(B3089,'[1]Contratos electrónicos SECOP II'!$D$1:$AZ$3653,15,FALSE)</f>
        <v>45533</v>
      </c>
      <c r="P3089" s="15">
        <f t="shared" si="110"/>
        <v>1</v>
      </c>
      <c r="Q3089" s="11" t="s">
        <v>874</v>
      </c>
      <c r="R3089" s="11">
        <v>0</v>
      </c>
      <c r="S3089" s="11">
        <f t="shared" si="111"/>
        <v>0</v>
      </c>
      <c r="T3089" s="22" t="s">
        <v>830</v>
      </c>
      <c r="U3089" s="5">
        <v>0</v>
      </c>
      <c r="V3089" s="10" t="s">
        <v>9766</v>
      </c>
    </row>
    <row r="3090" spans="1:22" s="4" customFormat="1" ht="63.75" x14ac:dyDescent="0.2">
      <c r="A3090" s="5" t="s">
        <v>8772</v>
      </c>
      <c r="B3090" s="5" t="s">
        <v>8772</v>
      </c>
      <c r="C3090" s="5"/>
      <c r="D3090" s="6" t="str">
        <f>+VLOOKUP(B3090,'[1]Contratistas-REP legal'!$C$1:$Z$3995,3,FALSE)</f>
        <v>CARACOL TELEVISION S.A.</v>
      </c>
      <c r="E3090" s="6">
        <f>+VLOOKUP(B3090,'[1]Contratistas-REP legal'!$C$1:$Z$3995,5,FALSE)</f>
        <v>860025674</v>
      </c>
      <c r="F3090" s="7" t="s">
        <v>829</v>
      </c>
      <c r="G3090" s="8">
        <f>+VLOOKUP(B3090,'[1]Contratistas-REP legal'!$C$1:$Z$3995,17,FALSE)</f>
        <v>0</v>
      </c>
      <c r="H3090" s="9" t="str">
        <f>+VLOOKUP(B3090,'[1]Contratos electrónicos SECOP II'!$D$1:$AZ$3653,33,FALSE)</f>
        <v>El IDARTES se compromete a gestionar las solicitudes de Permiso Unificado de Filmaciones Audiovisuales - PUFA y conceder a CARACOL TELEVISION S.A. el uso y aprovechamiento económico de los espacios públicos para filmaciones audiovisuales registrados y aprobados en el Sistema Único para el Manejo y Aprovechamiento del Espacio Público - SUMA y CARACOL TELEVISION S.A. acepta pagar la respectiva retribución económica y cumplir con las condiciones establecidas por el IDARTES y la normatividad (...)</v>
      </c>
      <c r="I3090" s="5" t="str">
        <f>+VLOOKUP(B3090,'[1]Contratos electrónicos SECOP II'!$D$1:$AZ$3653,23,FALSE)</f>
        <v>N/A</v>
      </c>
      <c r="J3090" s="5" t="s">
        <v>830</v>
      </c>
      <c r="K3090" s="5" t="str">
        <f>+VLOOKUP(B3090,'[1]Contratos electrónicos SECOP II'!$D$1:$AZ$3653,26,FALSE)</f>
        <v>N/A - Valor Cero / Coproducción</v>
      </c>
      <c r="L3090" s="11">
        <f>+VLOOKUP(B3090,'[1]Contratos electrónicos SECOP II'!$D$1:$AZ$3653,29,FALSE)</f>
        <v>0</v>
      </c>
      <c r="M3090" s="13">
        <v>45519</v>
      </c>
      <c r="N3090" s="13">
        <f>+VLOOKUP(B3090,'[1]Contratos electrónicos SECOP II'!$D$1:$AZ$3653,14,FALSE)</f>
        <v>45520</v>
      </c>
      <c r="O3090" s="13">
        <f>+VLOOKUP(B3090,'[1]Contratos electrónicos SECOP II'!$D$1:$AZ$3653,15,FALSE)</f>
        <v>45524</v>
      </c>
      <c r="P3090" s="15">
        <f t="shared" si="110"/>
        <v>5</v>
      </c>
      <c r="Q3090" s="11" t="s">
        <v>874</v>
      </c>
      <c r="R3090" s="11">
        <v>0</v>
      </c>
      <c r="S3090" s="11">
        <f t="shared" si="111"/>
        <v>0</v>
      </c>
      <c r="T3090" s="22" t="s">
        <v>830</v>
      </c>
      <c r="U3090" s="5">
        <v>0</v>
      </c>
      <c r="V3090" s="10" t="s">
        <v>9767</v>
      </c>
    </row>
    <row r="3091" spans="1:22" s="4" customFormat="1" ht="63.75" x14ac:dyDescent="0.2">
      <c r="A3091" s="5" t="s">
        <v>8773</v>
      </c>
      <c r="B3091" s="5" t="s">
        <v>8773</v>
      </c>
      <c r="C3091" s="5"/>
      <c r="D3091" s="6" t="str">
        <f>+VLOOKUP(B3091,'[1]Contratistas-REP legal'!$C$1:$Z$3995,3,FALSE)</f>
        <v>BARBARO PRODUCCIONES S.A.S.</v>
      </c>
      <c r="E3091" s="6">
        <f>+VLOOKUP(B3091,'[1]Contratistas-REP legal'!$C$1:$Z$3995,5,FALSE)</f>
        <v>901555355</v>
      </c>
      <c r="F3091" s="7" t="s">
        <v>829</v>
      </c>
      <c r="G3091" s="8">
        <f>+VLOOKUP(B3091,'[1]Contratistas-REP legal'!$C$1:$Z$3995,17,FALSE)</f>
        <v>0</v>
      </c>
      <c r="H3091" s="9" t="str">
        <f>+VLOOKUP(B3091,'[1]Contratos electrónicos SECOP II'!$D$1:$AZ$3653,33,FALSE)</f>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
      <c r="I3091" s="5" t="str">
        <f>+VLOOKUP(B3091,'[1]Contratos electrónicos SECOP II'!$D$1:$AZ$3653,23,FALSE)</f>
        <v>N/A</v>
      </c>
      <c r="J3091" s="5" t="s">
        <v>830</v>
      </c>
      <c r="K3091" s="5" t="str">
        <f>+VLOOKUP(B3091,'[1]Contratos electrónicos SECOP II'!$D$1:$AZ$3653,26,FALSE)</f>
        <v>N/A - Valor Cero / Coproducción</v>
      </c>
      <c r="L3091" s="11">
        <f>+VLOOKUP(B3091,'[1]Contratos electrónicos SECOP II'!$D$1:$AZ$3653,29,FALSE)</f>
        <v>0</v>
      </c>
      <c r="M3091" s="13">
        <v>45506</v>
      </c>
      <c r="N3091" s="13">
        <f>+VLOOKUP(B3091,'[1]Contratos electrónicos SECOP II'!$D$1:$AZ$3653,14,FALSE)</f>
        <v>45508</v>
      </c>
      <c r="O3091" s="13">
        <f>+VLOOKUP(B3091,'[1]Contratos electrónicos SECOP II'!$D$1:$AZ$3653,15,FALSE)</f>
        <v>45508</v>
      </c>
      <c r="P3091" s="15">
        <f t="shared" si="110"/>
        <v>1</v>
      </c>
      <c r="Q3091" s="11" t="s">
        <v>874</v>
      </c>
      <c r="R3091" s="11">
        <v>0</v>
      </c>
      <c r="S3091" s="11">
        <f t="shared" si="111"/>
        <v>0</v>
      </c>
      <c r="T3091" s="22" t="s">
        <v>830</v>
      </c>
      <c r="U3091" s="5">
        <v>0</v>
      </c>
      <c r="V3091" s="10" t="s">
        <v>7883</v>
      </c>
    </row>
    <row r="3092" spans="1:22" s="4" customFormat="1" ht="63.75" x14ac:dyDescent="0.2">
      <c r="A3092" s="5" t="s">
        <v>8774</v>
      </c>
      <c r="B3092" s="5" t="s">
        <v>8774</v>
      </c>
      <c r="C3092" s="5"/>
      <c r="D3092" s="6" t="str">
        <f>+VLOOKUP(B3092,'[1]Contratistas-REP legal'!$C$1:$Z$3995,3,FALSE)</f>
        <v>EJE PRODUCCIONES FILMS S.A.S.</v>
      </c>
      <c r="E3092" s="6">
        <f>+VLOOKUP(B3092,'[1]Contratistas-REP legal'!$C$1:$Z$3995,5,FALSE)</f>
        <v>901449366</v>
      </c>
      <c r="F3092" s="7" t="s">
        <v>829</v>
      </c>
      <c r="G3092" s="8">
        <f>+VLOOKUP(B3092,'[1]Contratistas-REP legal'!$C$1:$Z$3995,17,FALSE)</f>
        <v>0</v>
      </c>
      <c r="H3092" s="9" t="str">
        <f>+VLOOKUP(B3092,'[1]Contratos electrónicos SECOP II'!$D$1:$AZ$3653,33,FALSE)</f>
        <v>El IDARTES se compromete a gestionar las solicitudes de Permiso Unificado de Filmaciones Audiovisuales - PUFA y conceder a EJE PRODUCCIONES FILMS SAS el uso y aprovechamiento económico de los espacios públicos para filmaciones audiovisuales registrados y aprobados en el Sistema Único para el Manejo y Aprovechamiento del Espacio Público - SUMA y EJE PRODUCCIONES FILMS SAS acepta pagar la respectiva retribución económica y cumplir con las condiciones establecidas por el IDARTES y la norma (...)</v>
      </c>
      <c r="I3092" s="5" t="str">
        <f>+VLOOKUP(B3092,'[1]Contratos electrónicos SECOP II'!$D$1:$AZ$3653,23,FALSE)</f>
        <v>N/A</v>
      </c>
      <c r="J3092" s="5" t="s">
        <v>830</v>
      </c>
      <c r="K3092" s="5" t="str">
        <f>+VLOOKUP(B3092,'[1]Contratos electrónicos SECOP II'!$D$1:$AZ$3653,26,FALSE)</f>
        <v>N/A - Valor Cero / Coproducción</v>
      </c>
      <c r="L3092" s="11">
        <f>+VLOOKUP(B3092,'[1]Contratos electrónicos SECOP II'!$D$1:$AZ$3653,29,FALSE)</f>
        <v>0</v>
      </c>
      <c r="M3092" s="13">
        <v>45527</v>
      </c>
      <c r="N3092" s="13">
        <f>+VLOOKUP(B3092,'[1]Contratos electrónicos SECOP II'!$D$1:$AZ$3653,14,FALSE)</f>
        <v>45529</v>
      </c>
      <c r="O3092" s="13">
        <f>+VLOOKUP(B3092,'[1]Contratos electrónicos SECOP II'!$D$1:$AZ$3653,15,FALSE)</f>
        <v>45529</v>
      </c>
      <c r="P3092" s="15">
        <f t="shared" si="110"/>
        <v>1</v>
      </c>
      <c r="Q3092" s="11" t="s">
        <v>874</v>
      </c>
      <c r="R3092" s="11">
        <v>0</v>
      </c>
      <c r="S3092" s="11">
        <f t="shared" si="111"/>
        <v>0</v>
      </c>
      <c r="T3092" s="22" t="s">
        <v>830</v>
      </c>
      <c r="U3092" s="5">
        <v>0</v>
      </c>
      <c r="V3092" s="10" t="s">
        <v>9768</v>
      </c>
    </row>
    <row r="3093" spans="1:22" s="4" customFormat="1" ht="63.75" x14ac:dyDescent="0.2">
      <c r="A3093" s="5" t="s">
        <v>8775</v>
      </c>
      <c r="B3093" s="5" t="s">
        <v>8775</v>
      </c>
      <c r="C3093" s="5"/>
      <c r="D3093" s="6" t="str">
        <f>+VLOOKUP(B3093,'[1]Contratistas-REP legal'!$C$1:$Z$3995,3,FALSE)</f>
        <v>BARBARO PRODUCCIONES S.A.S.</v>
      </c>
      <c r="E3093" s="6">
        <f>+VLOOKUP(B3093,'[1]Contratistas-REP legal'!$C$1:$Z$3995,5,FALSE)</f>
        <v>901555355</v>
      </c>
      <c r="F3093" s="7" t="s">
        <v>829</v>
      </c>
      <c r="G3093" s="8">
        <f>+VLOOKUP(B3093,'[1]Contratistas-REP legal'!$C$1:$Z$3995,17,FALSE)</f>
        <v>0</v>
      </c>
      <c r="H3093" s="9" t="str">
        <f>+VLOOKUP(B3093,'[1]Contratos electrónicos SECOP II'!$D$1:$AZ$3653,33,FALSE)</f>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
      <c r="I3093" s="5" t="str">
        <f>+VLOOKUP(B3093,'[1]Contratos electrónicos SECOP II'!$D$1:$AZ$3653,23,FALSE)</f>
        <v>N/A</v>
      </c>
      <c r="J3093" s="5" t="s">
        <v>830</v>
      </c>
      <c r="K3093" s="5" t="str">
        <f>+VLOOKUP(B3093,'[1]Contratos electrónicos SECOP II'!$D$1:$AZ$3653,26,FALSE)</f>
        <v>N/A - Valor Cero / Coproducción</v>
      </c>
      <c r="L3093" s="11">
        <f>+VLOOKUP(B3093,'[1]Contratos electrónicos SECOP II'!$D$1:$AZ$3653,29,FALSE)</f>
        <v>0</v>
      </c>
      <c r="M3093" s="13">
        <v>45534</v>
      </c>
      <c r="N3093" s="13">
        <f>+VLOOKUP(B3093,'[1]Contratos electrónicos SECOP II'!$D$1:$AZ$3653,14,FALSE)</f>
        <v>45536</v>
      </c>
      <c r="O3093" s="13">
        <f>+VLOOKUP(B3093,'[1]Contratos electrónicos SECOP II'!$D$1:$AZ$3653,15,FALSE)</f>
        <v>45537</v>
      </c>
      <c r="P3093" s="15">
        <f t="shared" si="110"/>
        <v>2</v>
      </c>
      <c r="Q3093" s="11" t="s">
        <v>874</v>
      </c>
      <c r="R3093" s="11">
        <v>0</v>
      </c>
      <c r="S3093" s="11">
        <f t="shared" si="111"/>
        <v>0</v>
      </c>
      <c r="T3093" s="22" t="s">
        <v>830</v>
      </c>
      <c r="U3093" s="5">
        <v>0</v>
      </c>
      <c r="V3093" s="10" t="s">
        <v>9769</v>
      </c>
    </row>
    <row r="3094" spans="1:22" s="4" customFormat="1" ht="63.75" x14ac:dyDescent="0.2">
      <c r="A3094" s="5" t="s">
        <v>8776</v>
      </c>
      <c r="B3094" s="5" t="s">
        <v>8776</v>
      </c>
      <c r="C3094" s="5"/>
      <c r="D3094" s="6" t="str">
        <f>+VLOOKUP(B3094,'[1]Contratistas-REP legal'!$C$1:$Z$3995,3,FALSE)</f>
        <v>PULPO PRODUCCIONES SAS</v>
      </c>
      <c r="E3094" s="6">
        <f>+VLOOKUP(B3094,'[1]Contratistas-REP legal'!$C$1:$Z$3995,5,FALSE)</f>
        <v>901069140</v>
      </c>
      <c r="F3094" s="7" t="s">
        <v>829</v>
      </c>
      <c r="G3094" s="8">
        <f>+VLOOKUP(B3094,'[1]Contratistas-REP legal'!$C$1:$Z$3995,17,FALSE)</f>
        <v>0</v>
      </c>
      <c r="H3094" s="9" t="str">
        <f>+VLOOKUP(B3094,'[1]Contratos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el Sistema Único para el Manejo y Aprovechamiento del Espacio Público - SUMA y PULPO PRODUCCIONES SAS acepta pagar la respectiva retribución económica y cumplir con las condiciones establecidas por el IDARTES y la normatividad (...)</v>
      </c>
      <c r="I3094" s="5" t="str">
        <f>+VLOOKUP(B3094,'[1]Contratos electrónicos SECOP II'!$D$1:$AZ$3653,23,FALSE)</f>
        <v>N/A</v>
      </c>
      <c r="J3094" s="5" t="s">
        <v>830</v>
      </c>
      <c r="K3094" s="5" t="str">
        <f>+VLOOKUP(B3094,'[1]Contratos electrónicos SECOP II'!$D$1:$AZ$3653,26,FALSE)</f>
        <v>N/A - Valor Cero / Coproducción</v>
      </c>
      <c r="L3094" s="11">
        <f>+VLOOKUP(B3094,'[1]Contratos electrónicos SECOP II'!$D$1:$AZ$3653,29,FALSE)</f>
        <v>0</v>
      </c>
      <c r="M3094" s="13">
        <v>45506</v>
      </c>
      <c r="N3094" s="13">
        <f>+VLOOKUP(B3094,'[1]Contratos electrónicos SECOP II'!$D$1:$AZ$3653,14,FALSE)</f>
        <v>45509</v>
      </c>
      <c r="O3094" s="13">
        <f>+VLOOKUP(B3094,'[1]Contratos electrónicos SECOP II'!$D$1:$AZ$3653,15,FALSE)</f>
        <v>45509</v>
      </c>
      <c r="P3094" s="15">
        <f t="shared" si="110"/>
        <v>1</v>
      </c>
      <c r="Q3094" s="11" t="s">
        <v>874</v>
      </c>
      <c r="R3094" s="11">
        <v>0</v>
      </c>
      <c r="S3094" s="11">
        <f t="shared" si="111"/>
        <v>0</v>
      </c>
      <c r="T3094" s="22" t="s">
        <v>830</v>
      </c>
      <c r="U3094" s="5">
        <v>0</v>
      </c>
      <c r="V3094" s="10" t="s">
        <v>7883</v>
      </c>
    </row>
    <row r="3095" spans="1:22" s="4" customFormat="1" ht="63.75" x14ac:dyDescent="0.2">
      <c r="A3095" s="5" t="s">
        <v>8777</v>
      </c>
      <c r="B3095" s="5" t="s">
        <v>8777</v>
      </c>
      <c r="C3095" s="5"/>
      <c r="D3095" s="6" t="str">
        <f>+VLOOKUP(B3095,'[1]Contratistas-REP legal'!$C$1:$Z$3995,3,FALSE)</f>
        <v>BARBARO PRODUCCIONES S.A.S.</v>
      </c>
      <c r="E3095" s="6">
        <f>+VLOOKUP(B3095,'[1]Contratistas-REP legal'!$C$1:$Z$3995,5,FALSE)</f>
        <v>901555355</v>
      </c>
      <c r="F3095" s="7" t="s">
        <v>829</v>
      </c>
      <c r="G3095" s="8">
        <f>+VLOOKUP(B3095,'[1]Contratistas-REP legal'!$C$1:$Z$3995,17,FALSE)</f>
        <v>0</v>
      </c>
      <c r="H3095" s="9" t="str">
        <f>+VLOOKUP(B3095,'[1]Contratos electrónicos SECOP II'!$D$1:$AZ$3653,33,FALSE)</f>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
      <c r="I3095" s="5" t="str">
        <f>+VLOOKUP(B3095,'[1]Contratos electrónicos SECOP II'!$D$1:$AZ$3653,23,FALSE)</f>
        <v>N/A</v>
      </c>
      <c r="J3095" s="5" t="s">
        <v>830</v>
      </c>
      <c r="K3095" s="5" t="str">
        <f>+VLOOKUP(B3095,'[1]Contratos electrónicos SECOP II'!$D$1:$AZ$3653,26,FALSE)</f>
        <v>N/A - Valor Cero / Coproducción</v>
      </c>
      <c r="L3095" s="11">
        <f>+VLOOKUP(B3095,'[1]Contratos electrónicos SECOP II'!$D$1:$AZ$3653,29,FALSE)</f>
        <v>0</v>
      </c>
      <c r="M3095" s="13">
        <v>45534</v>
      </c>
      <c r="N3095" s="13">
        <f>+VLOOKUP(B3095,'[1]Contratos electrónicos SECOP II'!$D$1:$AZ$3653,14,FALSE)</f>
        <v>45536</v>
      </c>
      <c r="O3095" s="13">
        <f>+VLOOKUP(B3095,'[1]Contratos electrónicos SECOP II'!$D$1:$AZ$3653,15,FALSE)</f>
        <v>45537</v>
      </c>
      <c r="P3095" s="15">
        <f t="shared" si="110"/>
        <v>2</v>
      </c>
      <c r="Q3095" s="11" t="s">
        <v>874</v>
      </c>
      <c r="R3095" s="11">
        <v>0</v>
      </c>
      <c r="S3095" s="11">
        <f t="shared" si="111"/>
        <v>0</v>
      </c>
      <c r="T3095" s="22" t="s">
        <v>830</v>
      </c>
      <c r="U3095" s="5">
        <v>0</v>
      </c>
      <c r="V3095" s="10" t="s">
        <v>9770</v>
      </c>
    </row>
    <row r="3096" spans="1:22" s="4" customFormat="1" ht="63.75" x14ac:dyDescent="0.2">
      <c r="A3096" s="5" t="s">
        <v>8778</v>
      </c>
      <c r="B3096" s="5" t="s">
        <v>8778</v>
      </c>
      <c r="C3096" s="5"/>
      <c r="D3096" s="6" t="str">
        <f>+VLOOKUP(B3096,'[1]Contratistas-REP legal'!$C$1:$Z$3995,3,FALSE)</f>
        <v>BENDITOS TIGRES FILMS SAS</v>
      </c>
      <c r="E3096" s="6">
        <f>+VLOOKUP(B3096,'[1]Contratistas-REP legal'!$C$1:$Z$3995,5,FALSE)</f>
        <v>901291633</v>
      </c>
      <c r="F3096" s="7" t="s">
        <v>829</v>
      </c>
      <c r="G3096" s="8">
        <f>+VLOOKUP(B3096,'[1]Contratistas-REP legal'!$C$1:$Z$3995,17,FALSE)</f>
        <v>0</v>
      </c>
      <c r="H3096" s="9" t="str">
        <f>+VLOOKUP(B3096,'[1]Contratos electrónicos SECOP II'!$D$1:$AZ$3653,33,FALSE)</f>
        <v>El IDARTES se compromete a gestionar las solicitudes de Permiso Unificado de Filmaciones Audiovisuales - PUFA y conceder a BENDITOS TIGRES FILMS SAS el uso y aprovechamiento económico de los espacios públicos para filmaciones audiovisuales registrados y aprobados en la plataforma SUMA y BENDITOS TIGRES FILMS SAS acepta pagar la respectiva retribución económica y cumplir con las condiciones establecidas por el IDARTES y la normatividad vigente para el uso del espacio público para las activid (..)</v>
      </c>
      <c r="I3096" s="5" t="str">
        <f>+VLOOKUP(B3096,'[1]Contratos electrónicos SECOP II'!$D$1:$AZ$3653,23,FALSE)</f>
        <v>N/A</v>
      </c>
      <c r="J3096" s="5" t="s">
        <v>830</v>
      </c>
      <c r="K3096" s="5" t="str">
        <f>+VLOOKUP(B3096,'[1]Contratos electrónicos SECOP II'!$D$1:$AZ$3653,26,FALSE)</f>
        <v>N/A - Valor Cero / Coproducción</v>
      </c>
      <c r="L3096" s="11">
        <f>+VLOOKUP(B3096,'[1]Contratos electrónicos SECOP II'!$D$1:$AZ$3653,29,FALSE)</f>
        <v>0</v>
      </c>
      <c r="M3096" s="13">
        <v>45540</v>
      </c>
      <c r="N3096" s="13">
        <f>+VLOOKUP(B3096,'[1]Contratos electrónicos SECOP II'!$D$1:$AZ$3653,14,FALSE)</f>
        <v>45541</v>
      </c>
      <c r="O3096" s="13">
        <f>+VLOOKUP(B3096,'[1]Contratos electrónicos SECOP II'!$D$1:$AZ$3653,15,FALSE)</f>
        <v>45541</v>
      </c>
      <c r="P3096" s="15">
        <f t="shared" si="110"/>
        <v>1</v>
      </c>
      <c r="Q3096" s="11" t="s">
        <v>874</v>
      </c>
      <c r="R3096" s="11">
        <v>0</v>
      </c>
      <c r="S3096" s="11">
        <f t="shared" si="111"/>
        <v>0</v>
      </c>
      <c r="T3096" s="22" t="s">
        <v>830</v>
      </c>
      <c r="U3096" s="5">
        <v>0</v>
      </c>
      <c r="V3096" s="10" t="s">
        <v>9771</v>
      </c>
    </row>
    <row r="3097" spans="1:22" s="4" customFormat="1" ht="63.75" x14ac:dyDescent="0.2">
      <c r="A3097" s="5" t="s">
        <v>8779</v>
      </c>
      <c r="B3097" s="5" t="s">
        <v>8779</v>
      </c>
      <c r="C3097" s="5"/>
      <c r="D3097" s="6" t="str">
        <f>+VLOOKUP(B3097,'[1]Contratistas-REP legal'!$C$1:$Z$3995,3,FALSE)</f>
        <v>OTRO LEVEL PRODUCCIONES SAS</v>
      </c>
      <c r="E3097" s="6">
        <f>+VLOOKUP(B3097,'[1]Contratistas-REP legal'!$C$1:$Z$3995,5,FALSE)</f>
        <v>901074835</v>
      </c>
      <c r="F3097" s="7" t="s">
        <v>829</v>
      </c>
      <c r="G3097" s="8">
        <f>+VLOOKUP(B3097,'[1]Contratistas-REP legal'!$C$1:$Z$3995,17,FALSE)</f>
        <v>0</v>
      </c>
      <c r="H3097" s="9" t="str">
        <f>+VLOOKUP(B3097,'[1]Contratos electrónicos SECOP II'!$D$1:$AZ$3653,33,FALSE)</f>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
      <c r="I3097" s="5" t="str">
        <f>+VLOOKUP(B3097,'[1]Contratos electrónicos SECOP II'!$D$1:$AZ$3653,23,FALSE)</f>
        <v>N/A</v>
      </c>
      <c r="J3097" s="5" t="s">
        <v>830</v>
      </c>
      <c r="K3097" s="5" t="str">
        <f>+VLOOKUP(B3097,'[1]Contratos electrónicos SECOP II'!$D$1:$AZ$3653,26,FALSE)</f>
        <v>N/A - Valor Cero / Coproducción</v>
      </c>
      <c r="L3097" s="11">
        <f>+VLOOKUP(B3097,'[1]Contratos electrónicos SECOP II'!$D$1:$AZ$3653,29,FALSE)</f>
        <v>0</v>
      </c>
      <c r="M3097" s="13">
        <v>45539</v>
      </c>
      <c r="N3097" s="13">
        <f>+VLOOKUP(B3097,'[1]Contratos electrónicos SECOP II'!$D$1:$AZ$3653,14,FALSE)</f>
        <v>45540</v>
      </c>
      <c r="O3097" s="13">
        <f>+VLOOKUP(B3097,'[1]Contratos electrónicos SECOP II'!$D$1:$AZ$3653,15,FALSE)</f>
        <v>45540</v>
      </c>
      <c r="P3097" s="15">
        <f t="shared" si="110"/>
        <v>1</v>
      </c>
      <c r="Q3097" s="11" t="s">
        <v>874</v>
      </c>
      <c r="R3097" s="11">
        <v>0</v>
      </c>
      <c r="S3097" s="11">
        <f t="shared" si="111"/>
        <v>0</v>
      </c>
      <c r="T3097" s="22" t="s">
        <v>830</v>
      </c>
      <c r="U3097" s="5">
        <v>0</v>
      </c>
      <c r="V3097" s="10" t="s">
        <v>9772</v>
      </c>
    </row>
    <row r="3098" spans="1:22" s="4" customFormat="1" ht="63.75" x14ac:dyDescent="0.2">
      <c r="A3098" s="5" t="s">
        <v>8780</v>
      </c>
      <c r="B3098" s="5" t="s">
        <v>8780</v>
      </c>
      <c r="C3098" s="5"/>
      <c r="D3098" s="6" t="str">
        <f>+VLOOKUP(B3098,'[1]Contratistas-REP legal'!$C$1:$Z$3995,3,FALSE)</f>
        <v>BARBARO PRODUCCIONES S.A.S.</v>
      </c>
      <c r="E3098" s="6">
        <f>+VLOOKUP(B3098,'[1]Contratistas-REP legal'!$C$1:$Z$3995,5,FALSE)</f>
        <v>901555355</v>
      </c>
      <c r="F3098" s="7" t="s">
        <v>829</v>
      </c>
      <c r="G3098" s="8">
        <f>+VLOOKUP(B3098,'[1]Contratistas-REP legal'!$C$1:$Z$3995,17,FALSE)</f>
        <v>0</v>
      </c>
      <c r="H3098" s="9" t="str">
        <f>+VLOOKUP(B3098,'[1]Contratos electrónicos SECOP II'!$D$1:$AZ$3653,33,FALSE)</f>
        <v>El IDARTES se compromete a gestionar las solicitudes de Permiso Unificado de Filmaciones Audiovisuales - PUFA y conceder a BARBARO PRODUCCIONES SAS el uso y aprovechamiento económico de los espacios públicos para filmaciones audiovisuales registrados y aprobados en el Sistema Único para el Manejo y Aprovechamiento del Espacio Público - SUMA y BARBARO PRODUCCIONES SAS acepta pagar la respectiva retribución económica y cumplir con las condiciones establecidas por el IDARTES y la normatividad (...)</v>
      </c>
      <c r="I3098" s="5" t="str">
        <f>+VLOOKUP(B3098,'[1]Contratos electrónicos SECOP II'!$D$1:$AZ$3653,23,FALSE)</f>
        <v>N/A</v>
      </c>
      <c r="J3098" s="5" t="s">
        <v>830</v>
      </c>
      <c r="K3098" s="5" t="str">
        <f>+VLOOKUP(B3098,'[1]Contratos electrónicos SECOP II'!$D$1:$AZ$3653,26,FALSE)</f>
        <v>N/A - Valor Cero / Coproducción</v>
      </c>
      <c r="L3098" s="11">
        <f>+VLOOKUP(B3098,'[1]Contratos electrónicos SECOP II'!$D$1:$AZ$3653,29,FALSE)</f>
        <v>0</v>
      </c>
      <c r="M3098" s="13">
        <v>45534</v>
      </c>
      <c r="N3098" s="13">
        <f>+VLOOKUP(B3098,'[1]Contratos electrónicos SECOP II'!$D$1:$AZ$3653,14,FALSE)</f>
        <v>45536</v>
      </c>
      <c r="O3098" s="13">
        <f>+VLOOKUP(B3098,'[1]Contratos electrónicos SECOP II'!$D$1:$AZ$3653,15,FALSE)</f>
        <v>45537</v>
      </c>
      <c r="P3098" s="15">
        <f t="shared" si="110"/>
        <v>2</v>
      </c>
      <c r="Q3098" s="11" t="s">
        <v>874</v>
      </c>
      <c r="R3098" s="11">
        <v>0</v>
      </c>
      <c r="S3098" s="11">
        <f t="shared" si="111"/>
        <v>0</v>
      </c>
      <c r="T3098" s="22" t="s">
        <v>830</v>
      </c>
      <c r="U3098" s="5">
        <v>0</v>
      </c>
      <c r="V3098" s="10" t="s">
        <v>9773</v>
      </c>
    </row>
    <row r="3099" spans="1:22" s="4" customFormat="1" ht="63.75" x14ac:dyDescent="0.2">
      <c r="A3099" s="5" t="s">
        <v>8781</v>
      </c>
      <c r="B3099" s="5" t="s">
        <v>8781</v>
      </c>
      <c r="C3099" s="5"/>
      <c r="D3099" s="6" t="str">
        <f>+VLOOKUP(B3099,'[1]Contratistas-REP legal'!$C$1:$Z$3995,3,FALSE)</f>
        <v>NICOLE MANUELA PRIETO SOTOMONTE</v>
      </c>
      <c r="E3099" s="6">
        <f>+VLOOKUP(B3099,'[1]Contratistas-REP legal'!$C$1:$Z$3995,5,FALSE)</f>
        <v>1014289965</v>
      </c>
      <c r="F3099" s="7" t="s">
        <v>829</v>
      </c>
      <c r="G3099" s="8">
        <f>+VLOOKUP(B3099,'[1]Contratistas-REP legal'!$C$1:$Z$3995,17,FALSE)</f>
        <v>0</v>
      </c>
      <c r="H3099" s="9" t="str">
        <f>+VLOOKUP(B3099,'[1]Contratos electrónicos SECOP II'!$D$1:$AZ$3653,33,FALSE)</f>
        <v>El IDARTES se compromete a gestionar las solicitudes de Permiso Unificado de Filmaciones Audiovisuales - PUFA y conceder a NICOLE MANUELA PRIETO SOTOMONTE el uso y aprovechamiento económico de los espacios públicos para filmaciones audiovisuales registrados y aprobados en el Sistema Único para el Manejo y Aprovechamiento del Espacio Público - SUMA y NICOLE MANUELA PRIETO SOTOMONTE acepta pagar la respectiva retribución económica y cumplir con las condiciones establecidas por el IDARTES y la (..)</v>
      </c>
      <c r="I3099" s="5" t="str">
        <f>+VLOOKUP(B3099,'[1]Contratos electrónicos SECOP II'!$D$1:$AZ$3653,23,FALSE)</f>
        <v>N/A</v>
      </c>
      <c r="J3099" s="5" t="s">
        <v>830</v>
      </c>
      <c r="K3099" s="5" t="str">
        <f>+VLOOKUP(B3099,'[1]Contratos electrónicos SECOP II'!$D$1:$AZ$3653,26,FALSE)</f>
        <v>N/A - Valor Cero / Coproducción</v>
      </c>
      <c r="L3099" s="11">
        <f>+VLOOKUP(B3099,'[1]Contratos electrónicos SECOP II'!$D$1:$AZ$3653,29,FALSE)</f>
        <v>0</v>
      </c>
      <c r="M3099" s="13">
        <v>45512</v>
      </c>
      <c r="N3099" s="13">
        <f>+VLOOKUP(B3099,'[1]Contratos electrónicos SECOP II'!$D$1:$AZ$3653,14,FALSE)</f>
        <v>45516</v>
      </c>
      <c r="O3099" s="13">
        <f>+VLOOKUP(B3099,'[1]Contratos electrónicos SECOP II'!$D$1:$AZ$3653,15,FALSE)</f>
        <v>45516</v>
      </c>
      <c r="P3099" s="15">
        <f t="shared" si="110"/>
        <v>1</v>
      </c>
      <c r="Q3099" s="11" t="s">
        <v>874</v>
      </c>
      <c r="R3099" s="11">
        <v>0</v>
      </c>
      <c r="S3099" s="11">
        <f t="shared" si="111"/>
        <v>0</v>
      </c>
      <c r="T3099" s="22" t="s">
        <v>830</v>
      </c>
      <c r="U3099" s="5">
        <v>0</v>
      </c>
      <c r="V3099" s="10" t="s">
        <v>9774</v>
      </c>
    </row>
    <row r="3100" spans="1:22" s="4" customFormat="1" ht="63.75" x14ac:dyDescent="0.2">
      <c r="A3100" s="5" t="s">
        <v>8782</v>
      </c>
      <c r="B3100" s="5" t="s">
        <v>8782</v>
      </c>
      <c r="C3100" s="5"/>
      <c r="D3100" s="6" t="str">
        <f>+VLOOKUP(B3100,'[1]Contratistas-REP legal'!$C$1:$Z$3995,3,FALSE)</f>
        <v>L O V E P R O D U C C I O N E S SAS</v>
      </c>
      <c r="E3100" s="6">
        <f>+VLOOKUP(B3100,'[1]Contratistas-REP legal'!$C$1:$Z$3995,5,FALSE)</f>
        <v>900464950</v>
      </c>
      <c r="F3100" s="7" t="s">
        <v>829</v>
      </c>
      <c r="G3100" s="8">
        <f>+VLOOKUP(B3100,'[1]Contratistas-REP legal'!$C$1:$Z$3995,17,FALSE)</f>
        <v>0</v>
      </c>
      <c r="H3100" s="9" t="str">
        <f>+VLOOKUP(B3100,'[1]Contratos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
      <c r="I3100" s="5" t="str">
        <f>+VLOOKUP(B3100,'[1]Contratos electrónicos SECOP II'!$D$1:$AZ$3653,23,FALSE)</f>
        <v>N/A</v>
      </c>
      <c r="J3100" s="5" t="s">
        <v>830</v>
      </c>
      <c r="K3100" s="5" t="str">
        <f>+VLOOKUP(B3100,'[1]Contratos electrónicos SECOP II'!$D$1:$AZ$3653,26,FALSE)</f>
        <v>N/A - Valor Cero / Coproducción</v>
      </c>
      <c r="L3100" s="11">
        <f>+VLOOKUP(B3100,'[1]Contratos electrónicos SECOP II'!$D$1:$AZ$3653,29,FALSE)</f>
        <v>0</v>
      </c>
      <c r="M3100" s="13">
        <v>45527</v>
      </c>
      <c r="N3100" s="13">
        <f>+VLOOKUP(B3100,'[1]Contratos electrónicos SECOP II'!$D$1:$AZ$3653,14,FALSE)</f>
        <v>45530</v>
      </c>
      <c r="O3100" s="13">
        <f>+VLOOKUP(B3100,'[1]Contratos electrónicos SECOP II'!$D$1:$AZ$3653,15,FALSE)</f>
        <v>45530</v>
      </c>
      <c r="P3100" s="15">
        <f t="shared" ref="P3100:P3162" si="112">+_xlfn.DAYS(O3100,N3100)+1</f>
        <v>1</v>
      </c>
      <c r="Q3100" s="11" t="s">
        <v>874</v>
      </c>
      <c r="R3100" s="11">
        <v>0</v>
      </c>
      <c r="S3100" s="11">
        <f t="shared" si="111"/>
        <v>0</v>
      </c>
      <c r="T3100" s="22" t="s">
        <v>830</v>
      </c>
      <c r="U3100" s="5">
        <v>0</v>
      </c>
      <c r="V3100" s="10" t="s">
        <v>9775</v>
      </c>
    </row>
    <row r="3101" spans="1:22" s="4" customFormat="1" ht="63.75" x14ac:dyDescent="0.2">
      <c r="A3101" s="5" t="s">
        <v>8783</v>
      </c>
      <c r="B3101" s="5" t="s">
        <v>8783</v>
      </c>
      <c r="C3101" s="5"/>
      <c r="D3101" s="6" t="str">
        <f>+VLOOKUP(B3101,'[1]Contratistas-REP legal'!$C$1:$Z$3995,3,FALSE)</f>
        <v>RCN TELEVISION S.A.</v>
      </c>
      <c r="E3101" s="6">
        <f>+VLOOKUP(B3101,'[1]Contratistas-REP legal'!$C$1:$Z$3995,5,FALSE)</f>
        <v>830029703</v>
      </c>
      <c r="F3101" s="7" t="s">
        <v>829</v>
      </c>
      <c r="G3101" s="8">
        <f>+VLOOKUP(B3101,'[1]Contratistas-REP legal'!$C$1:$Z$3995,17,FALSE)</f>
        <v>0</v>
      </c>
      <c r="H3101" s="9" t="str">
        <f>+VLOOKUP(B3101,'[1]Contratos electrónicos SECOP II'!$D$1:$AZ$3653,33,FALSE)</f>
        <v>El IDARTES se compromete a gestionar las solicitudes de Permiso Unificado de Filmaciones Audiovisuales - PUFA y conceder a RCN TELEVISIÓN S.A. el uso y aprovechamiento económico de los espacios públicos para filmaciones audiovisuales registrados y aprobados en el Sistema Único para el Manejo y Aprovechamiento del Espacio Público - SUMA y RCN TELEVISIÓN S.A. acepta pagar la respectiva retribución económica y cumplir con las condiciones establecidas por el IDARTES y la normatividad vigente (...)</v>
      </c>
      <c r="I3101" s="5" t="str">
        <f>+VLOOKUP(B3101,'[1]Contratos electrónicos SECOP II'!$D$1:$AZ$3653,23,FALSE)</f>
        <v>N/A</v>
      </c>
      <c r="J3101" s="5" t="s">
        <v>830</v>
      </c>
      <c r="K3101" s="5" t="str">
        <f>+VLOOKUP(B3101,'[1]Contratos electrónicos SECOP II'!$D$1:$AZ$3653,26,FALSE)</f>
        <v>N/A - Valor Cero / Coproducción</v>
      </c>
      <c r="L3101" s="11">
        <f>+VLOOKUP(B3101,'[1]Contratos electrónicos SECOP II'!$D$1:$AZ$3653,29,FALSE)</f>
        <v>0</v>
      </c>
      <c r="M3101" s="13">
        <v>45517</v>
      </c>
      <c r="N3101" s="13">
        <f>+VLOOKUP(B3101,'[1]Contratos electrónicos SECOP II'!$D$1:$AZ$3653,14,FALSE)</f>
        <v>45519</v>
      </c>
      <c r="O3101" s="13">
        <f>+VLOOKUP(B3101,'[1]Contratos electrónicos SECOP II'!$D$1:$AZ$3653,15,FALSE)</f>
        <v>45519</v>
      </c>
      <c r="P3101" s="15">
        <f t="shared" si="112"/>
        <v>1</v>
      </c>
      <c r="Q3101" s="11" t="s">
        <v>874</v>
      </c>
      <c r="R3101" s="11">
        <v>0</v>
      </c>
      <c r="S3101" s="11">
        <f t="shared" si="111"/>
        <v>0</v>
      </c>
      <c r="T3101" s="22" t="s">
        <v>830</v>
      </c>
      <c r="U3101" s="5">
        <v>0</v>
      </c>
      <c r="V3101" s="10" t="s">
        <v>9776</v>
      </c>
    </row>
    <row r="3102" spans="1:22" s="4" customFormat="1" ht="63.75" x14ac:dyDescent="0.2">
      <c r="A3102" s="5" t="s">
        <v>8784</v>
      </c>
      <c r="B3102" s="5" t="s">
        <v>8784</v>
      </c>
      <c r="C3102" s="5"/>
      <c r="D3102" s="6" t="str">
        <f>+VLOOKUP(B3102,'[1]Contratistas-REP legal'!$C$1:$Z$3995,3,FALSE)</f>
        <v>CABEZA RODANTE PRODUCCIONES S.A.S</v>
      </c>
      <c r="E3102" s="6">
        <f>+VLOOKUP(B3102,'[1]Contratistas-REP legal'!$C$1:$Z$3995,5,FALSE)</f>
        <v>901016927</v>
      </c>
      <c r="F3102" s="7" t="s">
        <v>829</v>
      </c>
      <c r="G3102" s="8">
        <f>+VLOOKUP(B3102,'[1]Contratistas-REP legal'!$C$1:$Z$3995,17,FALSE)</f>
        <v>0</v>
      </c>
      <c r="H3102" s="9" t="str">
        <f>+VLOOKUP(B3102,'[1]Contratos electrónicos SECOP II'!$D$1:$AZ$3653,33,FALSE)</f>
        <v>El IDARTES se compromete a gestionar las solicitudes de Permiso Unificado de Filmaciones Audiovisuales - PUFA y conceder a CABEZA RODANTE PRODUCCIONES SAS el uso y aprovechamiento económico de los espacios públicos para filmaciones audiovisuales registrados y aprobados en la plataforma SUMA y CABEZA RODANTE PRODUCCIONES SAS acepta pagar la respectiva retribución económica y cumplir con las condiciones establecidas por el IDARTES y la normatividad vigente para el uso del espacio público (...)</v>
      </c>
      <c r="I3102" s="5" t="str">
        <f>+VLOOKUP(B3102,'[1]Contratos electrónicos SECOP II'!$D$1:$AZ$3653,23,FALSE)</f>
        <v>N/A</v>
      </c>
      <c r="J3102" s="5" t="s">
        <v>830</v>
      </c>
      <c r="K3102" s="5" t="str">
        <f>+VLOOKUP(B3102,'[1]Contratos electrónicos SECOP II'!$D$1:$AZ$3653,26,FALSE)</f>
        <v>N/A - Valor Cero / Coproducción</v>
      </c>
      <c r="L3102" s="11">
        <f>+VLOOKUP(B3102,'[1]Contratos electrónicos SECOP II'!$D$1:$AZ$3653,29,FALSE)</f>
        <v>0</v>
      </c>
      <c r="M3102" s="13">
        <v>45541</v>
      </c>
      <c r="N3102" s="13">
        <f>+VLOOKUP(B3102,'[1]Contratos electrónicos SECOP II'!$D$1:$AZ$3653,14,FALSE)</f>
        <v>45546</v>
      </c>
      <c r="O3102" s="13">
        <f>+VLOOKUP(B3102,'[1]Contratos electrónicos SECOP II'!$D$1:$AZ$3653,15,FALSE)</f>
        <v>45546</v>
      </c>
      <c r="P3102" s="15">
        <f t="shared" si="112"/>
        <v>1</v>
      </c>
      <c r="Q3102" s="11" t="s">
        <v>874</v>
      </c>
      <c r="R3102" s="11">
        <v>0</v>
      </c>
      <c r="S3102" s="11">
        <f t="shared" si="111"/>
        <v>0</v>
      </c>
      <c r="T3102" s="22" t="s">
        <v>830</v>
      </c>
      <c r="U3102" s="5">
        <v>0</v>
      </c>
      <c r="V3102" s="10" t="s">
        <v>9777</v>
      </c>
    </row>
    <row r="3103" spans="1:22" s="4" customFormat="1" ht="63.75" x14ac:dyDescent="0.2">
      <c r="A3103" s="5" t="s">
        <v>8785</v>
      </c>
      <c r="B3103" s="5" t="s">
        <v>8785</v>
      </c>
      <c r="C3103" s="5"/>
      <c r="D3103" s="6" t="str">
        <f>+VLOOKUP(B3103,'[1]Contratistas-REP legal'!$C$1:$Z$3995,3,FALSE)</f>
        <v>L O V E P R O D U C C I O N E S SAS</v>
      </c>
      <c r="E3103" s="6">
        <f>+VLOOKUP(B3103,'[1]Contratistas-REP legal'!$C$1:$Z$3995,5,FALSE)</f>
        <v>900464950</v>
      </c>
      <c r="F3103" s="7" t="s">
        <v>829</v>
      </c>
      <c r="G3103" s="8">
        <f>+VLOOKUP(B3103,'[1]Contratistas-REP legal'!$C$1:$Z$3995,17,FALSE)</f>
        <v>0</v>
      </c>
      <c r="H3103" s="9" t="str">
        <f>+VLOOKUP(B3103,'[1]Contratos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el Sistema Único para el Manejo y Aprovechamiento del Espacio Público - SUMA y LOVE PRODUCCIONES SAS acepta pagar la respectiva retribución económica y cumplir con las condiciones establecidas por el IDARTES y la normatividad (...)</v>
      </c>
      <c r="I3103" s="5" t="str">
        <f>+VLOOKUP(B3103,'[1]Contratos electrónicos SECOP II'!$D$1:$AZ$3653,23,FALSE)</f>
        <v>N/A</v>
      </c>
      <c r="J3103" s="5" t="s">
        <v>830</v>
      </c>
      <c r="K3103" s="5" t="str">
        <f>+VLOOKUP(B3103,'[1]Contratos electrónicos SECOP II'!$D$1:$AZ$3653,26,FALSE)</f>
        <v>N/A - Valor Cero / Coproducción</v>
      </c>
      <c r="L3103" s="11">
        <f>+VLOOKUP(B3103,'[1]Contratos electrónicos SECOP II'!$D$1:$AZ$3653,29,FALSE)</f>
        <v>0</v>
      </c>
      <c r="M3103" s="13">
        <v>45509</v>
      </c>
      <c r="N3103" s="13">
        <f>+VLOOKUP(B3103,'[1]Contratos electrónicos SECOP II'!$D$1:$AZ$3653,14,FALSE)</f>
        <v>45511</v>
      </c>
      <c r="O3103" s="13">
        <f>+VLOOKUP(B3103,'[1]Contratos electrónicos SECOP II'!$D$1:$AZ$3653,15,FALSE)</f>
        <v>45511</v>
      </c>
      <c r="P3103" s="15">
        <f t="shared" si="112"/>
        <v>1</v>
      </c>
      <c r="Q3103" s="11" t="s">
        <v>874</v>
      </c>
      <c r="R3103" s="11">
        <v>0</v>
      </c>
      <c r="S3103" s="11">
        <f t="shared" si="111"/>
        <v>0</v>
      </c>
      <c r="T3103" s="22" t="s">
        <v>830</v>
      </c>
      <c r="U3103" s="5">
        <v>0</v>
      </c>
      <c r="V3103" s="10" t="s">
        <v>9778</v>
      </c>
    </row>
    <row r="3104" spans="1:22" s="4" customFormat="1" ht="63.75" x14ac:dyDescent="0.2">
      <c r="A3104" s="5" t="s">
        <v>8786</v>
      </c>
      <c r="B3104" s="5" t="s">
        <v>8786</v>
      </c>
      <c r="C3104" s="5"/>
      <c r="D3104" s="6" t="str">
        <f>+VLOOKUP(B3104,'[1]Contratistas-REP legal'!$C$1:$Z$3995,3,FALSE)</f>
        <v>PERROS ROMANTICOS SAS</v>
      </c>
      <c r="E3104" s="6">
        <f>+VLOOKUP(B3104,'[1]Contratistas-REP legal'!$C$1:$Z$3995,5,FALSE)</f>
        <v>901098030</v>
      </c>
      <c r="F3104" s="7" t="s">
        <v>829</v>
      </c>
      <c r="G3104" s="8">
        <f>+VLOOKUP(B3104,'[1]Contratistas-REP legal'!$C$1:$Z$3995,17,FALSE)</f>
        <v>0</v>
      </c>
      <c r="H3104" s="9" t="str">
        <f>+VLOOKUP(B3104,'[1]Contratos electrónicos SECOP II'!$D$1:$AZ$3653,33,FALSE)</f>
        <v>El IDARTES se compromete a gestionar las solicitudes de Permiso Unificado de Filmaciones Audiovisuales - PUFA y conceder a PERROS ROMANTICOS SAS el uso y aprovechamiento económico de los espacios públicos para filmaciones audiovisuales registrados y aprobados en el Sistema Único para el Manejo y Aprovechamiento del Espacio Público - SUMA y PERROS ROMANTICOS SAS acepta pagar la respectiva retribución económica y cumplir con las condiciones establecidas por el IDARTES y la normatividad vigente(..)</v>
      </c>
      <c r="I3104" s="5" t="str">
        <f>+VLOOKUP(B3104,'[1]Contratos electrónicos SECOP II'!$D$1:$AZ$3653,23,FALSE)</f>
        <v>N/A</v>
      </c>
      <c r="J3104" s="5" t="s">
        <v>830</v>
      </c>
      <c r="K3104" s="5" t="str">
        <f>+VLOOKUP(B3104,'[1]Contratos electrónicos SECOP II'!$D$1:$AZ$3653,26,FALSE)</f>
        <v>N/A - Valor Cero / Coproducción</v>
      </c>
      <c r="L3104" s="11">
        <f>+VLOOKUP(B3104,'[1]Contratos electrónicos SECOP II'!$D$1:$AZ$3653,29,FALSE)</f>
        <v>0</v>
      </c>
      <c r="M3104" s="13">
        <v>45535</v>
      </c>
      <c r="N3104" s="13">
        <f>+VLOOKUP(B3104,'[1]Contratos electrónicos SECOP II'!$D$1:$AZ$3653,14,FALSE)</f>
        <v>45540</v>
      </c>
      <c r="O3104" s="13">
        <f>+VLOOKUP(B3104,'[1]Contratos electrónicos SECOP II'!$D$1:$AZ$3653,15,FALSE)</f>
        <v>45540</v>
      </c>
      <c r="P3104" s="15">
        <f t="shared" si="112"/>
        <v>1</v>
      </c>
      <c r="Q3104" s="11" t="s">
        <v>874</v>
      </c>
      <c r="R3104" s="11">
        <v>0</v>
      </c>
      <c r="S3104" s="11">
        <f t="shared" si="111"/>
        <v>0</v>
      </c>
      <c r="T3104" s="22" t="s">
        <v>830</v>
      </c>
      <c r="U3104" s="5">
        <v>0</v>
      </c>
      <c r="V3104" s="10" t="s">
        <v>9779</v>
      </c>
    </row>
    <row r="3105" spans="1:22" s="4" customFormat="1" ht="63.75" x14ac:dyDescent="0.2">
      <c r="A3105" s="5" t="s">
        <v>8787</v>
      </c>
      <c r="B3105" s="5" t="s">
        <v>8787</v>
      </c>
      <c r="C3105" s="5"/>
      <c r="D3105" s="6" t="str">
        <f>+VLOOKUP(B3105,'[1]Contratistas-REP legal'!$C$1:$Z$3995,3,FALSE)</f>
        <v>CARACOL TELEVISION S.A.</v>
      </c>
      <c r="E3105" s="6">
        <f>+VLOOKUP(B3105,'[1]Contratistas-REP legal'!$C$1:$Z$3995,5,FALSE)</f>
        <v>860025674</v>
      </c>
      <c r="F3105" s="7" t="s">
        <v>829</v>
      </c>
      <c r="G3105" s="8">
        <f>+VLOOKUP(B3105,'[1]Contratistas-REP legal'!$C$1:$Z$3995,17,FALSE)</f>
        <v>0</v>
      </c>
      <c r="H3105" s="9" t="str">
        <f>+VLOOKUP(B3105,'[1]Contratos electrónicos SECOP II'!$D$1:$AZ$3653,33,FALSE)</f>
        <v>El IDARTES se compromete a gestionar las solicitudes de Permiso Unificado de Filmaciones Audiovisuales PUFA y conceder a CARACOL TELEVISION S.A. el uso y aprovechamiento económico de los espacios públicos para filmaciones audiovisuales registrados y aprobados a través de la plataforma SUMA, y CARACOL TELEVISION S.A. acepta pagar la respectiva retribución económica y cumplir con las condiciones establecidas por EL IDARTES y normatividad vigente para el uso del espacio público para las act (...)</v>
      </c>
      <c r="I3105" s="5" t="str">
        <f>+VLOOKUP(B3105,'[1]Contratos electrónicos SECOP II'!$D$1:$AZ$3653,23,FALSE)</f>
        <v>N/A</v>
      </c>
      <c r="J3105" s="5" t="s">
        <v>830</v>
      </c>
      <c r="K3105" s="5" t="str">
        <f>+VLOOKUP(B3105,'[1]Contratos electrónicos SECOP II'!$D$1:$AZ$3653,26,FALSE)</f>
        <v>N/A - Valor Cero / Coproducción</v>
      </c>
      <c r="L3105" s="11">
        <f>+VLOOKUP(B3105,'[1]Contratos electrónicos SECOP II'!$D$1:$AZ$3653,29,FALSE)</f>
        <v>0</v>
      </c>
      <c r="M3105" s="13">
        <v>45537</v>
      </c>
      <c r="N3105" s="13">
        <f>+VLOOKUP(B3105,'[1]Contratos electrónicos SECOP II'!$D$1:$AZ$3653,14,FALSE)</f>
        <v>45558</v>
      </c>
      <c r="O3105" s="13">
        <f>+VLOOKUP(B3105,'[1]Contratos electrónicos SECOP II'!$D$1:$AZ$3653,15,FALSE)</f>
        <v>45738</v>
      </c>
      <c r="P3105" s="15">
        <f t="shared" si="112"/>
        <v>181</v>
      </c>
      <c r="Q3105" s="11" t="s">
        <v>874</v>
      </c>
      <c r="R3105" s="11">
        <v>0</v>
      </c>
      <c r="S3105" s="11">
        <f t="shared" si="111"/>
        <v>0</v>
      </c>
      <c r="T3105" s="22" t="s">
        <v>830</v>
      </c>
      <c r="U3105" s="5">
        <v>24</v>
      </c>
      <c r="V3105" s="10" t="s">
        <v>7883</v>
      </c>
    </row>
    <row r="3106" spans="1:22" s="4" customFormat="1" ht="63.75" x14ac:dyDescent="0.2">
      <c r="A3106" s="5" t="s">
        <v>8788</v>
      </c>
      <c r="B3106" s="5" t="s">
        <v>8788</v>
      </c>
      <c r="C3106" s="5"/>
      <c r="D3106" s="6" t="str">
        <f>+VLOOKUP(B3106,'[1]Contratistas-REP legal'!$C$1:$Z$3995,3,FALSE)</f>
        <v>BENDITOS TIGRES FILMS SAS</v>
      </c>
      <c r="E3106" s="6">
        <f>+VLOOKUP(B3106,'[1]Contratistas-REP legal'!$C$1:$Z$3995,5,FALSE)</f>
        <v>901291633</v>
      </c>
      <c r="F3106" s="7" t="s">
        <v>829</v>
      </c>
      <c r="G3106" s="8">
        <f>+VLOOKUP(B3106,'[1]Contratistas-REP legal'!$C$1:$Z$3995,17,FALSE)</f>
        <v>0</v>
      </c>
      <c r="H3106" s="9" t="str">
        <f>+VLOOKUP(B3106,'[1]Contratos electrónicos SECOP II'!$D$1:$AZ$3653,33,FALSE)</f>
        <v>El IDARTES se compromete a gestionar las solicitudes de Permiso Unificado de Filmaciones Audiovisuales - PUFA y conceder a BENDITOS TIGRES FILMS SAS el uso y aprovechamiento económico de los espacios públicos para filmaciones audiovisuales registrados y aprobados en el Sistema Único para el Manejo y Aprovechamiento del Espacio Público - SUMA y BENDITOS TIGRES FILMS SAS acepta pagar la respectiva retribución económica y cumplir con las condiciones establecidas por el IDARTES y la norma (...)</v>
      </c>
      <c r="I3106" s="5" t="str">
        <f>+VLOOKUP(B3106,'[1]Contratos electrónicos SECOP II'!$D$1:$AZ$3653,23,FALSE)</f>
        <v>N/A</v>
      </c>
      <c r="J3106" s="5" t="s">
        <v>830</v>
      </c>
      <c r="K3106" s="5" t="str">
        <f>+VLOOKUP(B3106,'[1]Contratos electrónicos SECOP II'!$D$1:$AZ$3653,26,FALSE)</f>
        <v>N/A - Valor Cero / Coproducción</v>
      </c>
      <c r="L3106" s="11">
        <f>+VLOOKUP(B3106,'[1]Contratos electrónicos SECOP II'!$D$1:$AZ$3653,29,FALSE)</f>
        <v>0</v>
      </c>
      <c r="M3106" s="13">
        <v>45525</v>
      </c>
      <c r="N3106" s="13">
        <f>+VLOOKUP(B3106,'[1]Contratos electrónicos SECOP II'!$D$1:$AZ$3653,14,FALSE)</f>
        <v>45526</v>
      </c>
      <c r="O3106" s="13">
        <f>+VLOOKUP(B3106,'[1]Contratos electrónicos SECOP II'!$D$1:$AZ$3653,15,FALSE)</f>
        <v>45526</v>
      </c>
      <c r="P3106" s="15">
        <f t="shared" si="112"/>
        <v>1</v>
      </c>
      <c r="Q3106" s="11" t="s">
        <v>874</v>
      </c>
      <c r="R3106" s="11">
        <v>0</v>
      </c>
      <c r="S3106" s="11">
        <f t="shared" si="111"/>
        <v>0</v>
      </c>
      <c r="T3106" s="22" t="s">
        <v>830</v>
      </c>
      <c r="U3106" s="5">
        <v>0</v>
      </c>
      <c r="V3106" s="10" t="s">
        <v>9780</v>
      </c>
    </row>
    <row r="3107" spans="1:22" s="4" customFormat="1" ht="63.75" x14ac:dyDescent="0.2">
      <c r="A3107" s="5" t="s">
        <v>8789</v>
      </c>
      <c r="B3107" s="5" t="s">
        <v>8789</v>
      </c>
      <c r="C3107" s="5"/>
      <c r="D3107" s="6" t="str">
        <f>+VLOOKUP(B3107,'[1]Contratistas-REP legal'!$C$1:$Z$3995,3,FALSE)</f>
        <v>RCN TELEVISION S.A.</v>
      </c>
      <c r="E3107" s="6">
        <f>+VLOOKUP(B3107,'[1]Contratistas-REP legal'!$C$1:$Z$3995,5,FALSE)</f>
        <v>830029703</v>
      </c>
      <c r="F3107" s="7" t="s">
        <v>829</v>
      </c>
      <c r="G3107" s="8">
        <f>+VLOOKUP(B3107,'[1]Contratistas-REP legal'!$C$1:$Z$3995,17,FALSE)</f>
        <v>0</v>
      </c>
      <c r="H3107" s="9" t="str">
        <f>+VLOOKUP(B3107,'[1]Contratos electrónicos SECOP II'!$D$1:$AZ$3653,33,FALSE)</f>
        <v>El IDARTES se compromete a gestionar las solicitudes de Permiso Unificado de Filmaciones Audiovisuales PUFA y conceder a RCN TELEVISIÓN S.A. el uso y aprovechamiento económico de los espacios públicos para filmaciones audiovisuales registrados y aprobados a través de la plataforma SUMA y RCN TELEVISIÓN S.A. acepta pagar la respectiva retribución económica y cumplir con las condiciones establecidas por EL IDARTES y normatividad vigente para el uso del espacio público para las actividades (...)</v>
      </c>
      <c r="I3107" s="5" t="str">
        <f>+VLOOKUP(B3107,'[1]Contratos electrónicos SECOP II'!$D$1:$AZ$3653,23,FALSE)</f>
        <v>N/A</v>
      </c>
      <c r="J3107" s="5" t="s">
        <v>830</v>
      </c>
      <c r="K3107" s="5" t="str">
        <f>+VLOOKUP(B3107,'[1]Contratos electrónicos SECOP II'!$D$1:$AZ$3653,26,FALSE)</f>
        <v>N/A - Valor Cero / Coproducción</v>
      </c>
      <c r="L3107" s="11">
        <f>+VLOOKUP(B3107,'[1]Contratos electrónicos SECOP II'!$D$1:$AZ$3653,29,FALSE)</f>
        <v>0</v>
      </c>
      <c r="M3107" s="13">
        <v>45519</v>
      </c>
      <c r="N3107" s="13">
        <f>+VLOOKUP(B3107,'[1]Contratos electrónicos SECOP II'!$D$1:$AZ$3653,14,FALSE)</f>
        <v>45528</v>
      </c>
      <c r="O3107" s="13">
        <f>+VLOOKUP(B3107,'[1]Contratos electrónicos SECOP II'!$D$1:$AZ$3653,15,FALSE)</f>
        <v>45711</v>
      </c>
      <c r="P3107" s="15">
        <f t="shared" si="112"/>
        <v>184</v>
      </c>
      <c r="Q3107" s="11" t="s">
        <v>874</v>
      </c>
      <c r="R3107" s="11">
        <v>0</v>
      </c>
      <c r="S3107" s="11">
        <f t="shared" si="111"/>
        <v>0</v>
      </c>
      <c r="T3107" s="22" t="s">
        <v>830</v>
      </c>
      <c r="U3107" s="5">
        <v>55</v>
      </c>
      <c r="V3107" s="10" t="s">
        <v>9781</v>
      </c>
    </row>
    <row r="3108" spans="1:22" s="4" customFormat="1" ht="63.75" x14ac:dyDescent="0.2">
      <c r="A3108" s="5" t="s">
        <v>8790</v>
      </c>
      <c r="B3108" s="5" t="s">
        <v>8790</v>
      </c>
      <c r="C3108" s="5"/>
      <c r="D3108" s="6" t="str">
        <f>+VLOOKUP(B3108,'[1]Contratistas-REP legal'!$C$1:$Z$3995,3,FALSE)</f>
        <v>PATO MOJADO PRODUCCIONES SAS</v>
      </c>
      <c r="E3108" s="6">
        <f>+VLOOKUP(B3108,'[1]Contratistas-REP legal'!$C$1:$Z$3995,5,FALSE)</f>
        <v>901565471</v>
      </c>
      <c r="F3108" s="7" t="s">
        <v>829</v>
      </c>
      <c r="G3108" s="8">
        <f>+VLOOKUP(B3108,'[1]Contratistas-REP legal'!$C$1:$Z$3995,17,FALSE)</f>
        <v>0</v>
      </c>
      <c r="H3108" s="9" t="str">
        <f>+VLOOKUP(B3108,'[1]Contratos electrónicos SECOP II'!$D$1:$AZ$3653,33,FALSE)</f>
        <v>El IDARTES se compromete a gestionar las solicitudes de Permiso Unificado de Filmaciones Audiovisuales - PUFA y conceder a PATO MOJADO PRODUCCIONES SAS el uso y aprovechamiento económico de los espacios públicos para filmaciones audiovisuales registrados y aprobados en la plataforma SUMA y PATO MOJADO PRODUCCIONES SAS acepta pagar la respectiva retribución económica y cumplir con las condiciones establecidas por el IDARTES y la normatividad vigente para el uso del espacio público para las (...)</v>
      </c>
      <c r="I3108" s="5" t="str">
        <f>+VLOOKUP(B3108,'[1]Contratos electrónicos SECOP II'!$D$1:$AZ$3653,23,FALSE)</f>
        <v>N/A</v>
      </c>
      <c r="J3108" s="5" t="s">
        <v>830</v>
      </c>
      <c r="K3108" s="5" t="str">
        <f>+VLOOKUP(B3108,'[1]Contratos electrónicos SECOP II'!$D$1:$AZ$3653,26,FALSE)</f>
        <v>N/A - Valor Cero / Coproducción</v>
      </c>
      <c r="L3108" s="11">
        <f>+VLOOKUP(B3108,'[1]Contratos electrónicos SECOP II'!$D$1:$AZ$3653,29,FALSE)</f>
        <v>0</v>
      </c>
      <c r="M3108" s="13">
        <v>45540</v>
      </c>
      <c r="N3108" s="13">
        <f>+VLOOKUP(B3108,'[1]Contratos electrónicos SECOP II'!$D$1:$AZ$3653,14,FALSE)</f>
        <v>45547</v>
      </c>
      <c r="O3108" s="13">
        <f>+VLOOKUP(B3108,'[1]Contratos electrónicos SECOP II'!$D$1:$AZ$3653,15,FALSE)</f>
        <v>45547</v>
      </c>
      <c r="P3108" s="15">
        <f t="shared" si="112"/>
        <v>1</v>
      </c>
      <c r="Q3108" s="11" t="s">
        <v>874</v>
      </c>
      <c r="R3108" s="11">
        <v>0</v>
      </c>
      <c r="S3108" s="11">
        <f t="shared" si="111"/>
        <v>0</v>
      </c>
      <c r="T3108" s="22" t="s">
        <v>830</v>
      </c>
      <c r="U3108" s="5">
        <v>0</v>
      </c>
      <c r="V3108" s="10" t="s">
        <v>7883</v>
      </c>
    </row>
    <row r="3109" spans="1:22" s="4" customFormat="1" ht="63.75" x14ac:dyDescent="0.2">
      <c r="A3109" s="5" t="s">
        <v>8791</v>
      </c>
      <c r="B3109" s="5" t="s">
        <v>8791</v>
      </c>
      <c r="C3109" s="5"/>
      <c r="D3109" s="6" t="str">
        <f>+VLOOKUP(B3109,'[1]Contratistas-REP legal'!$C$1:$Z$3995,3,FALSE)</f>
        <v>ENCARRETE SAS</v>
      </c>
      <c r="E3109" s="6">
        <f>+VLOOKUP(B3109,'[1]Contratistas-REP legal'!$C$1:$Z$3995,5,FALSE)</f>
        <v>901175090</v>
      </c>
      <c r="F3109" s="7" t="s">
        <v>829</v>
      </c>
      <c r="G3109" s="8">
        <f>+VLOOKUP(B3109,'[1]Contratistas-REP legal'!$C$1:$Z$3995,17,FALSE)</f>
        <v>0</v>
      </c>
      <c r="H3109" s="9" t="str">
        <f>+VLOOKUP(B3109,'[1]Contratos electrónicos SECOP II'!$D$1:$AZ$3653,33,FALSE)</f>
        <v>El IDARTES se compromete a gestionar las solicitudes de Permiso Unificado de Filmaciones Audiovisuales - PUFA y conceder a ENCARRETE SAS el uso y aprovechamiento económico de los espacios públicos para filmaciones audiovisuales registrados y aprobados en el Sistema Único para el Manejo y Aprovechamiento del Espacio Público - SUMA y ENCARRETE SAS acepta pagar la respectiva retribución económica y cumplir con las condiciones establecidas por el IDARTES y la normatividad vigente para el uso (...)</v>
      </c>
      <c r="I3109" s="5" t="str">
        <f>+VLOOKUP(B3109,'[1]Contratos electrónicos SECOP II'!$D$1:$AZ$3653,23,FALSE)</f>
        <v>N/A</v>
      </c>
      <c r="J3109" s="5" t="s">
        <v>830</v>
      </c>
      <c r="K3109" s="5" t="str">
        <f>+VLOOKUP(B3109,'[1]Contratos electrónicos SECOP II'!$D$1:$AZ$3653,26,FALSE)</f>
        <v>N/A - Valor Cero / Coproducción</v>
      </c>
      <c r="L3109" s="11">
        <f>+VLOOKUP(B3109,'[1]Contratos electrónicos SECOP II'!$D$1:$AZ$3653,29,FALSE)</f>
        <v>0</v>
      </c>
      <c r="M3109" s="13">
        <v>45533</v>
      </c>
      <c r="N3109" s="13">
        <f>+VLOOKUP(B3109,'[1]Contratos electrónicos SECOP II'!$D$1:$AZ$3653,14,FALSE)</f>
        <v>45537</v>
      </c>
      <c r="O3109" s="13">
        <f>+VLOOKUP(B3109,'[1]Contratos electrónicos SECOP II'!$D$1:$AZ$3653,15,FALSE)</f>
        <v>45537</v>
      </c>
      <c r="P3109" s="15">
        <f t="shared" si="112"/>
        <v>1</v>
      </c>
      <c r="Q3109" s="11" t="s">
        <v>874</v>
      </c>
      <c r="R3109" s="11">
        <v>0</v>
      </c>
      <c r="S3109" s="11">
        <f t="shared" si="111"/>
        <v>0</v>
      </c>
      <c r="T3109" s="22" t="s">
        <v>830</v>
      </c>
      <c r="U3109" s="5">
        <v>0</v>
      </c>
      <c r="V3109" s="10" t="s">
        <v>9782</v>
      </c>
    </row>
    <row r="3110" spans="1:22" s="4" customFormat="1" ht="76.5" x14ac:dyDescent="0.2">
      <c r="A3110" s="5" t="s">
        <v>8792</v>
      </c>
      <c r="B3110" s="5" t="s">
        <v>8792</v>
      </c>
      <c r="C3110" s="5" t="str">
        <f>+VLOOKUP(B3110,[2]Hoja1!$H$1:$I$5207,2,FALSE)</f>
        <v>CONTRATO DE PRESTACION DE SERVICIOS PROFESIONALES</v>
      </c>
      <c r="D3110" s="6" t="str">
        <f>+VLOOKUP(B3110,'[1]Contratistas-REP legal'!$C$1:$Z$3995,3,FALSE)</f>
        <v>XIMENA LOPEZ GONZALEZ</v>
      </c>
      <c r="E3110" s="6">
        <f>+VLOOKUP(B3110,'[1]Contratistas-REP legal'!$C$1:$Z$3995,5,FALSE)</f>
        <v>52516748</v>
      </c>
      <c r="F3110" s="7" t="s">
        <v>829</v>
      </c>
      <c r="G3110" s="8">
        <f>+VLOOKUP(B3110,'[1]Contratistas-REP legal'!$C$1:$Z$3995,17,FALSE)</f>
        <v>0</v>
      </c>
      <c r="H3110" s="9" t="str">
        <f>+VLOOKUP(B3110,'[1]Contratos electrónicos SECOP II'!$D$1:$AZ$3653,33,FALSE)</f>
        <v>Prestar servicios profesionales al IDARTES- Subdirección de Formación Artística, para
  el desarrollo y ejecución de los procesos de
  formación artística, en el marco del
  Programa Crea, acorde con las perspectivas
  pedagógicas del programa y los
  requerimientos de la entidad.</v>
      </c>
      <c r="I3110" s="5" t="str">
        <f>+VLOOKUP(B3110,'[1]Contratos electrónicos SECOP II'!$D$1:$AZ$3653,23,FALSE)</f>
        <v>Inversión</v>
      </c>
      <c r="J3110" s="5"/>
      <c r="K3110" s="5" t="str">
        <f>+VLOOKUP(B3110,'[1]Contratos electrónicos SECOP II'!$D$1:$AZ$3653,26,FALSE)</f>
        <v>O23011733012024008608051</v>
      </c>
      <c r="L3110" s="11">
        <f>+VLOOKUP(B3110,'[1]Contratos electrónicos SECOP II'!$D$1:$AZ$3653,29,FALSE)</f>
        <v>10557008</v>
      </c>
      <c r="M3110" s="13">
        <v>45551</v>
      </c>
      <c r="N3110" s="13">
        <f>+VLOOKUP(B3110,'[1]Contratos electrónicos SECOP II'!$D$1:$AZ$3653,14,FALSE)</f>
        <v>45553</v>
      </c>
      <c r="O3110" s="13">
        <f>+VLOOKUP(B3110,'[1]Contratos electrónicos SECOP II'!$D$1:$AZ$3653,15,FALSE)</f>
        <v>45639</v>
      </c>
      <c r="P3110" s="15">
        <f t="shared" si="112"/>
        <v>87</v>
      </c>
      <c r="Q3110" s="11" t="s">
        <v>874</v>
      </c>
      <c r="R3110" s="11">
        <f>+VLOOKUP(B3110,[2]Hoja2!$A$3:$C$3503,3,FALSE)</f>
        <v>10557008</v>
      </c>
      <c r="S3110" s="11">
        <f t="shared" si="111"/>
        <v>0</v>
      </c>
      <c r="T3110" s="22">
        <f t="shared" ref="T3110:T3138" si="113">+R3110*100/L3110</f>
        <v>100</v>
      </c>
      <c r="U3110" s="5">
        <v>1</v>
      </c>
      <c r="V3110" s="10" t="s">
        <v>9783</v>
      </c>
    </row>
    <row r="3111" spans="1:22" s="4" customFormat="1" ht="51" x14ac:dyDescent="0.2">
      <c r="A3111" s="5" t="s">
        <v>8793</v>
      </c>
      <c r="B3111" s="5" t="s">
        <v>8793</v>
      </c>
      <c r="C3111" s="5" t="s">
        <v>46</v>
      </c>
      <c r="D3111" s="6" t="str">
        <f>+VLOOKUP(B3111,'[1]Contratistas-REP legal'!$C$1:$Z$3995,3,FALSE)</f>
        <v>INTERNATIONAL PRODUCTIONS FILMS FACHARO S A S</v>
      </c>
      <c r="E3111" s="6">
        <f>+VLOOKUP(B3111,'[1]Contratistas-REP legal'!$C$1:$Z$3995,5,FALSE)</f>
        <v>900647494</v>
      </c>
      <c r="F3111" s="7" t="s">
        <v>829</v>
      </c>
      <c r="G3111" s="8" t="s">
        <v>830</v>
      </c>
      <c r="H3111" s="9" t="str">
        <f>+VLOOKUP(B3111,'[1]Contratos electrónicos SECOP II'!$D$1:$AZ$3653,33,FALSE)</f>
        <v>Realizar la coproducción para desarrollar el Festival Universitario de Cine y Audiovisuales Equinoxio 2024, que se llevará a cabo en la Cinemateca De Bogotá.</v>
      </c>
      <c r="I3111" s="5" t="str">
        <f>+VLOOKUP(B3111,'[1]Contratos electrónicos SECOP II'!$D$1:$AZ$3653,23,FALSE)</f>
        <v>N/A</v>
      </c>
      <c r="J3111" s="5" t="s">
        <v>830</v>
      </c>
      <c r="K3111" s="5" t="str">
        <f>+VLOOKUP(B3111,'[1]Contratos electrónicos SECOP II'!$D$1:$AZ$3653,26,FALSE)</f>
        <v>N/A - Valor Cero / Coproducción</v>
      </c>
      <c r="L3111" s="11">
        <v>0</v>
      </c>
      <c r="M3111" s="13">
        <v>45548</v>
      </c>
      <c r="N3111" s="13">
        <f>+VLOOKUP(B3111,'[1]Contratos electrónicos SECOP II'!$D$1:$AZ$3653,14,FALSE)</f>
        <v>45549</v>
      </c>
      <c r="O3111" s="13">
        <f>+VLOOKUP(B3111,'[1]Contratos electrónicos SECOP II'!$D$1:$AZ$3653,15,FALSE)</f>
        <v>45585</v>
      </c>
      <c r="P3111" s="15">
        <f t="shared" si="112"/>
        <v>37</v>
      </c>
      <c r="Q3111" s="11" t="s">
        <v>874</v>
      </c>
      <c r="R3111" s="11">
        <v>0</v>
      </c>
      <c r="S3111" s="11">
        <f t="shared" si="111"/>
        <v>0</v>
      </c>
      <c r="T3111" s="22" t="s">
        <v>830</v>
      </c>
      <c r="U3111" s="5">
        <v>0</v>
      </c>
      <c r="V3111" s="10" t="s">
        <v>9784</v>
      </c>
    </row>
    <row r="3112" spans="1:22" s="4" customFormat="1" ht="51" x14ac:dyDescent="0.2">
      <c r="A3112" s="5" t="s">
        <v>8889</v>
      </c>
      <c r="B3112" s="5" t="s">
        <v>8794</v>
      </c>
      <c r="C3112" s="5" t="str">
        <f>+VLOOKUP(B3112,[2]Hoja1!$H$1:$I$5207,2,FALSE)</f>
        <v>CONTRATO DE PRESTACION DE SERVICIOS</v>
      </c>
      <c r="D3112" s="6" t="str">
        <f>+VLOOKUP(B3112,'[1]Contratistas-REP legal'!$C$1:$Z$3995,3,FALSE)</f>
        <v>D.A.M. AUTOMATIC SAS</v>
      </c>
      <c r="E3112" s="6">
        <f>+VLOOKUP(B3112,'[1]Contratistas-REP legal'!$C$1:$Z$3995,5,FALSE)</f>
        <v>901326536</v>
      </c>
      <c r="F3112" s="7" t="s">
        <v>829</v>
      </c>
      <c r="G3112" s="8">
        <f>+VLOOKUP(B3112,'[1]Contratistas-REP legal'!$C$1:$Z$3995,17,FALSE)</f>
        <v>0</v>
      </c>
      <c r="H3112" s="9" t="str">
        <f>+VLOOKUP(B3112,'[1]Contratos electrónicos SECOP II'!$D$1:$AZ$3653,33,FALSE)</f>
        <v>Contratar el servicio de soporte técnico especializado, mantenimiento preventivo y correctivo y suministro de lámparas de repuesto para el sistema de proyección de la Galería Santa Fe - Gerencia de Artes Plásticas y Visuales del Instituto Distrital de las Artes.</v>
      </c>
      <c r="I3112" s="5" t="str">
        <f>+VLOOKUP(B3112,'[1]Contratos electrónicos SECOP II'!$D$1:$AZ$3653,23,FALSE)</f>
        <v>Inversión</v>
      </c>
      <c r="J3112" s="5"/>
      <c r="K3112" s="5" t="str">
        <f>+VLOOKUP(B3112,'[1]Contratos electrónicos SECOP II'!$D$1:$AZ$3653,26,FALSE)</f>
        <v>O23011733012024014605122</v>
      </c>
      <c r="L3112" s="11">
        <f>+VLOOKUP(B3112,'[1]Contratos electrónicos SECOP II'!$D$1:$AZ$3653,29,FALSE)</f>
        <v>13154000</v>
      </c>
      <c r="M3112" s="13">
        <v>45551</v>
      </c>
      <c r="N3112" s="13">
        <f>+VLOOKUP(B3112,'[1]Contratos electrónicos SECOP II'!$D$1:$AZ$3653,14,FALSE)</f>
        <v>45559</v>
      </c>
      <c r="O3112" s="13">
        <f>+VLOOKUP(B3112,'[1]Contratos electrónicos SECOP II'!$D$1:$AZ$3653,15,FALSE)</f>
        <v>45616</v>
      </c>
      <c r="P3112" s="15">
        <f t="shared" si="112"/>
        <v>58</v>
      </c>
      <c r="Q3112" s="11" t="s">
        <v>874</v>
      </c>
      <c r="R3112" s="11">
        <f>+VLOOKUP(B3112,[2]Hoja2!$A$3:$C$3503,3,FALSE)</f>
        <v>13154000</v>
      </c>
      <c r="S3112" s="11">
        <f t="shared" si="111"/>
        <v>0</v>
      </c>
      <c r="T3112" s="22">
        <f t="shared" si="113"/>
        <v>100</v>
      </c>
      <c r="U3112" s="5">
        <v>0</v>
      </c>
      <c r="V3112" s="10" t="s">
        <v>9785</v>
      </c>
    </row>
    <row r="3113" spans="1:22" s="4" customFormat="1" ht="51" x14ac:dyDescent="0.2">
      <c r="A3113" s="5" t="s">
        <v>8795</v>
      </c>
      <c r="B3113" s="5" t="s">
        <v>8795</v>
      </c>
      <c r="C3113" s="5" t="str">
        <f>+VLOOKUP(B3113,[2]Hoja1!$H$1:$I$5207,2,FALSE)</f>
        <v>CONTRATO DE PRESTACION DE SERVICIOS PROFESIONALES</v>
      </c>
      <c r="D3113" s="6" t="str">
        <f>+VLOOKUP(B3113,'[1]Contratistas-REP legal'!$C$1:$Z$3995,3,FALSE)</f>
        <v>JUAN CARLOS OROZCO VELASQUEZ</v>
      </c>
      <c r="E3113" s="6">
        <f>+VLOOKUP(B3113,'[1]Contratistas-REP legal'!$C$1:$Z$3995,5,FALSE)</f>
        <v>79671311</v>
      </c>
      <c r="F3113" s="7" t="s">
        <v>829</v>
      </c>
      <c r="G3113" s="8">
        <f>+VLOOKUP(B3113,'[1]Contratistas-REP legal'!$C$1:$Z$3995,17,FALSE)</f>
        <v>0</v>
      </c>
      <c r="H3113" s="9" t="str">
        <f>+VLOOKUP(B3113,'[1]Contratos electrónicos SECOP II'!$D$1:$AZ$3653,33,FALSE)</f>
        <v>PRESTAR SERVICIOS PROFESIONALES AL IDARTES, ASOCIADOS A LA GESTIÓN Y REALIZACIÓN DE CONTENIDOS Y ACTIVIDADES DE ARTE, CIENCIA Y TECNOLOGÍA, EN EL MARCO DEL PLAN DE DESARROLLO DISTRITAL BOGOTÁ CAMINA SEGURA 2024-2027.</v>
      </c>
      <c r="I3113" s="5" t="str">
        <f>+VLOOKUP(B3113,'[1]Contratos electrónicos SECOP II'!$D$1:$AZ$3653,23,FALSE)</f>
        <v>Inversión</v>
      </c>
      <c r="J3113" s="5"/>
      <c r="K3113" s="5" t="str">
        <f>+VLOOKUP(B3113,'[1]Contratos electrónicos SECOP II'!$D$1:$AZ$3653,26,FALSE)</f>
        <v>O23011733012024018205073</v>
      </c>
      <c r="L3113" s="11">
        <f>+VLOOKUP(B3113,'[1]Contratos electrónicos SECOP II'!$D$1:$AZ$3653,29,FALSE)</f>
        <v>25666667</v>
      </c>
      <c r="M3113" s="13">
        <v>45551</v>
      </c>
      <c r="N3113" s="13">
        <f>+VLOOKUP(B3113,'[1]Contratos electrónicos SECOP II'!$D$1:$AZ$3653,14,FALSE)</f>
        <v>45558</v>
      </c>
      <c r="O3113" s="13">
        <f>+VLOOKUP(B3113,'[1]Contratos electrónicos SECOP II'!$D$1:$AZ$3653,15,FALSE)</f>
        <v>45657</v>
      </c>
      <c r="P3113" s="15">
        <f t="shared" si="112"/>
        <v>100</v>
      </c>
      <c r="Q3113" s="11" t="s">
        <v>874</v>
      </c>
      <c r="R3113" s="11">
        <f>+VLOOKUP(B3113,[2]Hoja2!$A$3:$C$3503,3,FALSE)</f>
        <v>21000000</v>
      </c>
      <c r="S3113" s="11">
        <f t="shared" si="111"/>
        <v>4666667</v>
      </c>
      <c r="T3113" s="22">
        <f t="shared" si="113"/>
        <v>81.81818075560804</v>
      </c>
      <c r="U3113" s="5">
        <v>0</v>
      </c>
      <c r="V3113" s="10" t="s">
        <v>9786</v>
      </c>
    </row>
    <row r="3114" spans="1:22" s="4" customFormat="1" ht="51" x14ac:dyDescent="0.2">
      <c r="A3114" s="5" t="s">
        <v>8796</v>
      </c>
      <c r="B3114" s="5" t="s">
        <v>8796</v>
      </c>
      <c r="C3114" s="5" t="str">
        <f>+VLOOKUP(B3114,[2]Hoja1!$H$1:$I$5207,2,FALSE)</f>
        <v>CONTRATO DE PRESTACION DE SERVICIOS DE APOYO A LA GESTION</v>
      </c>
      <c r="D3114" s="6" t="str">
        <f>+VLOOKUP(B3114,'[1]Contratistas-REP legal'!$C$1:$Z$3995,3,FALSE)</f>
        <v>PABLO CESAR RESTREPO VEJARANO</v>
      </c>
      <c r="E3114" s="6">
        <f>+VLOOKUP(B3114,'[1]Contratistas-REP legal'!$C$1:$Z$3995,5,FALSE)</f>
        <v>76320093</v>
      </c>
      <c r="F3114" s="7" t="s">
        <v>829</v>
      </c>
      <c r="G3114" s="8">
        <f>+VLOOKUP(B3114,'[1]Contratistas-REP legal'!$C$1:$Z$3995,17,FALSE)</f>
        <v>0</v>
      </c>
      <c r="H3114" s="9" t="str">
        <f>+VLOOKUP(B3114,'[1]Contratos electrónicos SECOP II'!$D$1:$AZ$3653,33,FALSE)</f>
        <v>Prestar servicios de apoyo a la gestión, al IDARTES - Programa CREA de la Subdirección de Formación Artística, en actividades relacionadas con la proyección, preproducción y desarrollo de las acciones de visibilización, presenciales y/o virtuales del programa Crea, así como la programación conjunta con los equipos CREA de encuentros y muestras artísticas acordes con la agenda de visibilización, de conformidad con los lineamientos definidos por la Entidad.</v>
      </c>
      <c r="I3114" s="5" t="str">
        <f>+VLOOKUP(B3114,'[1]Contratos electrónicos SECOP II'!$D$1:$AZ$3653,23,FALSE)</f>
        <v>Inversión</v>
      </c>
      <c r="J3114" s="5"/>
      <c r="K3114" s="5" t="str">
        <f>+VLOOKUP(B3114,'[1]Contratos electrónicos SECOP II'!$D$1:$AZ$3653,26,FALSE)</f>
        <v>O23011733012024008605053</v>
      </c>
      <c r="L3114" s="11">
        <f>+VLOOKUP(B3114,'[1]Contratos electrónicos SECOP II'!$D$1:$AZ$3653,29,FALSE)</f>
        <v>19502000</v>
      </c>
      <c r="M3114" s="13">
        <v>45552</v>
      </c>
      <c r="N3114" s="13">
        <f>+VLOOKUP(B3114,'[1]Contratos electrónicos SECOP II'!$D$1:$AZ$3653,14,FALSE)</f>
        <v>45554</v>
      </c>
      <c r="O3114" s="13">
        <f>+VLOOKUP(B3114,'[1]Contratos electrónicos SECOP II'!$D$1:$AZ$3653,15,FALSE)</f>
        <v>45641</v>
      </c>
      <c r="P3114" s="15">
        <f t="shared" si="112"/>
        <v>88</v>
      </c>
      <c r="Q3114" s="11" t="s">
        <v>874</v>
      </c>
      <c r="R3114" s="11">
        <f>+VLOOKUP(B3114,[2]Hoja2!$A$3:$C$3503,3,FALSE)</f>
        <v>19502000</v>
      </c>
      <c r="S3114" s="11">
        <f t="shared" si="111"/>
        <v>0</v>
      </c>
      <c r="T3114" s="22">
        <f t="shared" si="113"/>
        <v>100</v>
      </c>
      <c r="U3114" s="5">
        <v>0</v>
      </c>
      <c r="V3114" s="10" t="s">
        <v>9787</v>
      </c>
    </row>
    <row r="3115" spans="1:22" s="4" customFormat="1" ht="51" x14ac:dyDescent="0.2">
      <c r="A3115" s="5" t="s">
        <v>8797</v>
      </c>
      <c r="B3115" s="5" t="s">
        <v>8797</v>
      </c>
      <c r="C3115" s="5" t="str">
        <f>+VLOOKUP(B3115,[2]Hoja1!$H$1:$I$5207,2,FALSE)</f>
        <v>CONTRATO DE PRESTACION DE SERVICIOS PROFESIONALES</v>
      </c>
      <c r="D3115" s="6" t="str">
        <f>+VLOOKUP(B3115,'[1]Contratistas-REP legal'!$C$1:$Z$3995,3,FALSE)</f>
        <v>ANGELA MIREYA MARCIALES DAZA</v>
      </c>
      <c r="E3115" s="6">
        <f>+VLOOKUP(B3115,'[1]Contratistas-REP legal'!$C$1:$Z$3995,5,FALSE)</f>
        <v>1022345631</v>
      </c>
      <c r="F3115" s="7" t="s">
        <v>829</v>
      </c>
      <c r="G3115" s="8">
        <f>+VLOOKUP(B3115,'[1]Contratistas-REP legal'!$C$1:$Z$3995,17,FALSE)</f>
        <v>0</v>
      </c>
      <c r="H3115" s="9" t="str">
        <f>+VLOOKUP(B3115,'[1]Contratos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 marco del convenio derivado suscrito entre el Instituto Distrital de las Artes - IDARTES y la Secretaría de Educación Distrital - SED.</v>
      </c>
      <c r="I3115" s="5" t="str">
        <f>+VLOOKUP(B3115,'[1]Contratos electrónicos SECOP II'!$D$1:$AZ$3653,23,FALSE)</f>
        <v>Inversión</v>
      </c>
      <c r="J3115" s="5"/>
      <c r="K3115" s="5" t="str">
        <f>+VLOOKUP(B3115,'[1]Contratos electrónicos SECOP II'!$D$1:$AZ$3653,26,FALSE)</f>
        <v>O23011733012024008608126</v>
      </c>
      <c r="L3115" s="11">
        <f>+VLOOKUP(B3115,'[1]Contratos electrónicos SECOP II'!$D$1:$AZ$3653,29,FALSE)</f>
        <v>9717246</v>
      </c>
      <c r="M3115" s="13">
        <v>45553</v>
      </c>
      <c r="N3115" s="13">
        <f>+VLOOKUP(B3115,'[1]Contratos electrónicos SECOP II'!$D$1:$AZ$3653,14,FALSE)</f>
        <v>45554</v>
      </c>
      <c r="O3115" s="13">
        <f>+VLOOKUP(B3115,'[1]Contratos electrónicos SECOP II'!$D$1:$AZ$3653,15,FALSE)</f>
        <v>45632</v>
      </c>
      <c r="P3115" s="15">
        <f t="shared" si="112"/>
        <v>79</v>
      </c>
      <c r="Q3115" s="11" t="s">
        <v>874</v>
      </c>
      <c r="R3115" s="11">
        <f>+VLOOKUP(B3115,[2]Hoja2!$A$3:$C$3503,3,FALSE)</f>
        <v>9717246</v>
      </c>
      <c r="S3115" s="11">
        <f t="shared" si="111"/>
        <v>0</v>
      </c>
      <c r="T3115" s="22">
        <f t="shared" si="113"/>
        <v>100</v>
      </c>
      <c r="U3115" s="5">
        <v>0</v>
      </c>
      <c r="V3115" s="10" t="s">
        <v>9788</v>
      </c>
    </row>
    <row r="3116" spans="1:22" s="4" customFormat="1" ht="51" x14ac:dyDescent="0.2">
      <c r="A3116" s="5" t="s">
        <v>8798</v>
      </c>
      <c r="B3116" s="5" t="s">
        <v>8798</v>
      </c>
      <c r="C3116" s="5" t="str">
        <f>+VLOOKUP(B3116,[2]Hoja1!$H$1:$I$5207,2,FALSE)</f>
        <v>CONTRATO DE PRESTACION DE SERVICIOS</v>
      </c>
      <c r="D3116" s="6" t="e">
        <f>+VLOOKUP(B3116,'[1]Contratistas-REP legal'!$C$1:$Z$3995,3,FALSE)</f>
        <v>#N/A</v>
      </c>
      <c r="E3116" s="6">
        <f>+VLOOKUP(B3116,'[1]Contratistas-REP legal'!$C$1:$Z$3995,5,FALSE)</f>
        <v>0</v>
      </c>
      <c r="F3116" s="7" t="s">
        <v>829</v>
      </c>
      <c r="G3116" s="8">
        <f>+VLOOKUP(B3116,'[1]Contratistas-REP legal'!$C$1:$Z$3995,17,FALSE)</f>
        <v>0</v>
      </c>
      <c r="H3116" s="9" t="str">
        <f>+VLOOKUP(B3116,'[1]Contratos electrónicos SECOP II'!$D$1:$AZ$3653,33,FALSE)</f>
        <v>"Contratar para el Instituto Distrital de las Artes - IDARTES- el servicio de alquiler de equipos e insumos de audio, video, iluminación, techo, tarima, sobretarimas, estructuras, generadores eléctricos y FOH, requeridos para la realización de los Festivales al Parque, acorde con las especificaciones técnicas definidas por la entidad".</v>
      </c>
      <c r="I3116" s="5" t="str">
        <f>+VLOOKUP(B3116,'[1]Contratos electrónicos SECOP II'!$D$1:$AZ$3653,23,FALSE)</f>
        <v>Inversión</v>
      </c>
      <c r="J3116" s="5"/>
      <c r="K3116" s="5" t="str">
        <f>+VLOOKUP(B3116,'[1]Contratos electrónicos SECOP II'!$D$1:$AZ$3653,26,FALSE)</f>
        <v>O23011733012024014605099</v>
      </c>
      <c r="L3116" s="11">
        <f>+VLOOKUP(B3116,'[1]Contratos electrónicos SECOP II'!$D$1:$AZ$3653,29,FALSE)</f>
        <v>3637445822</v>
      </c>
      <c r="M3116" s="13">
        <v>45538</v>
      </c>
      <c r="N3116" s="13">
        <f>+VLOOKUP(B3116,'[1]Contratos electrónicos SECOP II'!$D$1:$AZ$3653,14,FALSE)</f>
        <v>45553</v>
      </c>
      <c r="O3116" s="13">
        <f>+VLOOKUP(B3116,'[1]Contratos electrónicos SECOP II'!$D$1:$AZ$3653,15,FALSE)</f>
        <v>45641</v>
      </c>
      <c r="P3116" s="15">
        <f t="shared" si="112"/>
        <v>89</v>
      </c>
      <c r="Q3116" s="11" t="s">
        <v>874</v>
      </c>
      <c r="R3116" s="11">
        <f>+VLOOKUP(B3116,[2]Hoja2!$A$3:$C$3503,3,FALSE)</f>
        <v>3637445822</v>
      </c>
      <c r="S3116" s="11">
        <f t="shared" si="111"/>
        <v>0</v>
      </c>
      <c r="T3116" s="22">
        <f t="shared" si="113"/>
        <v>100</v>
      </c>
      <c r="U3116" s="5">
        <v>1</v>
      </c>
      <c r="V3116" s="10" t="s">
        <v>9789</v>
      </c>
    </row>
    <row r="3117" spans="1:22" s="4" customFormat="1" ht="51" x14ac:dyDescent="0.2">
      <c r="A3117" s="5" t="s">
        <v>8799</v>
      </c>
      <c r="B3117" s="5" t="s">
        <v>8799</v>
      </c>
      <c r="C3117" s="5" t="str">
        <f>+VLOOKUP(B3117,[2]Hoja1!$H$1:$I$5207,2,FALSE)</f>
        <v>CONTRATO DE PRESTACION DE SERVICIOS PROFESIONALES</v>
      </c>
      <c r="D3117" s="6" t="str">
        <f>+VLOOKUP(B3117,'[1]Contratistas-REP legal'!$C$1:$Z$3995,3,FALSE)</f>
        <v>DIANA ISABEL BAN ESTUPIÑAN</v>
      </c>
      <c r="E3117" s="6">
        <f>+VLOOKUP(B3117,'[1]Contratistas-REP legal'!$C$1:$Z$3995,5,FALSE)</f>
        <v>39778517</v>
      </c>
      <c r="F3117" s="7" t="s">
        <v>829</v>
      </c>
      <c r="G3117" s="8">
        <f>+VLOOKUP(B3117,'[1]Contratistas-REP legal'!$C$1:$Z$3995,17,FALSE)</f>
        <v>0</v>
      </c>
      <c r="H3117" s="9" t="str">
        <f>+VLOOKUP(B3117,'[1]Contratos electrónicos SECOP II'!$D$1:$AZ$3653,33,FALSE)</f>
        <v>Prestar servicios profesionales al IDARTES - Subdirección de Equipamientos
  Culturales, en actividades necesarias para el acompañamiento jurídico de los trámites
  requeridos en la dependencia, de conformidad con los procesos y procedimientos
  definidos por la Entidad</v>
      </c>
      <c r="I3117" s="5" t="str">
        <f>+VLOOKUP(B3117,'[1]Contratos electrónicos SECOP II'!$D$1:$AZ$3653,23,FALSE)</f>
        <v>Inversión</v>
      </c>
      <c r="J3117" s="5"/>
      <c r="K3117" s="5" t="str">
        <f>+VLOOKUP(B3117,'[1]Contratos electrónicos SECOP II'!$D$1:$AZ$3653,26,FALSE)</f>
        <v>O23011733012024008705070</v>
      </c>
      <c r="L3117" s="11">
        <f>+VLOOKUP(B3117,'[1]Contratos electrónicos SECOP II'!$D$1:$AZ$3653,29,FALSE)</f>
        <v>31500000</v>
      </c>
      <c r="M3117" s="13">
        <v>45551</v>
      </c>
      <c r="N3117" s="13">
        <f>+VLOOKUP(B3117,'[1]Contratos electrónicos SECOP II'!$D$1:$AZ$3653,14,FALSE)</f>
        <v>45553</v>
      </c>
      <c r="O3117" s="13">
        <f>+VLOOKUP(B3117,'[1]Contratos electrónicos SECOP II'!$D$1:$AZ$3653,15,FALSE)</f>
        <v>45657</v>
      </c>
      <c r="P3117" s="15">
        <f t="shared" si="112"/>
        <v>105</v>
      </c>
      <c r="Q3117" s="11" t="s">
        <v>874</v>
      </c>
      <c r="R3117" s="11">
        <f>+VLOOKUP(B3117,[2]Hoja2!$A$3:$C$3503,3,FALSE)</f>
        <v>21900000</v>
      </c>
      <c r="S3117" s="11">
        <f t="shared" si="111"/>
        <v>9600000</v>
      </c>
      <c r="T3117" s="22">
        <f t="shared" si="113"/>
        <v>69.523809523809518</v>
      </c>
      <c r="U3117" s="5">
        <v>0</v>
      </c>
      <c r="V3117" s="10" t="s">
        <v>9790</v>
      </c>
    </row>
    <row r="3118" spans="1:22" s="4" customFormat="1" ht="51" x14ac:dyDescent="0.2">
      <c r="A3118" s="5" t="s">
        <v>8800</v>
      </c>
      <c r="B3118" s="5" t="s">
        <v>8800</v>
      </c>
      <c r="C3118" s="5" t="str">
        <f>+VLOOKUP(B3118,[2]Hoja1!$H$1:$I$5207,2,FALSE)</f>
        <v>CONTRATO DE PRESTACION DE SERVICIOS DE APOYO A LA GESTION</v>
      </c>
      <c r="D3118" s="6" t="str">
        <f>+VLOOKUP(B3118,'[1]Contratistas-REP legal'!$C$1:$Z$3995,3,FALSE)</f>
        <v>GABRIELA VENCE JIMENEZ</v>
      </c>
      <c r="E3118" s="6">
        <f>+VLOOKUP(B3118,'[1]Contratistas-REP legal'!$C$1:$Z$3995,5,FALSE)</f>
        <v>1020834616</v>
      </c>
      <c r="F3118" s="7" t="s">
        <v>829</v>
      </c>
      <c r="G3118" s="8">
        <f>+VLOOKUP(B3118,'[1]Contratistas-REP legal'!$C$1:$Z$3995,17,FALSE)</f>
        <v>0</v>
      </c>
      <c r="H3118" s="9" t="str">
        <f>+VLOOKUP(B3118,'[1]Contratos electrónicos SECOP II'!$D$1:$AZ$3653,33,FALSE)</f>
        <v>PRESTAR SERVICIOS DE APOYO A LA GESTIÓN AL INSTITUTO DISTRITAL DE LAS ARTES - IDARTES PARA LA CREACIÓN Y OPTIMIZACIÓN DE SITIOS WEB INSTITUCIONALES, ASEGURANDO EL CUMPLIMIENTO DE ESTÁNDARES DE DISEÑO Y EXPERIENCIA DE USUARIO, DE ACUERDO CON LOS LINEAMIENTOS ESTABLECIDOS POR LA ENTIDAD.</v>
      </c>
      <c r="I3118" s="5" t="str">
        <f>+VLOOKUP(B3118,'[1]Contratos electrónicos SECOP II'!$D$1:$AZ$3653,23,FALSE)</f>
        <v>Inversión</v>
      </c>
      <c r="J3118" s="5"/>
      <c r="K3118" s="5" t="str">
        <f>+VLOOKUP(B3118,'[1]Contratos electrónicos SECOP II'!$D$1:$AZ$3653,26,FALSE)</f>
        <v>O23011745992024008505018</v>
      </c>
      <c r="L3118" s="11">
        <f>+VLOOKUP(B3118,'[1]Contratos electrónicos SECOP II'!$D$1:$AZ$3653,29,FALSE)</f>
        <v>10700000</v>
      </c>
      <c r="M3118" s="13">
        <v>45551</v>
      </c>
      <c r="N3118" s="13">
        <f>+VLOOKUP(B3118,'[1]Contratos electrónicos SECOP II'!$D$1:$AZ$3653,14,FALSE)</f>
        <v>45554</v>
      </c>
      <c r="O3118" s="13">
        <f>+VLOOKUP(B3118,'[1]Contratos electrónicos SECOP II'!$D$1:$AZ$3653,15,FALSE)</f>
        <v>45657</v>
      </c>
      <c r="P3118" s="15">
        <f t="shared" si="112"/>
        <v>104</v>
      </c>
      <c r="Q3118" s="11" t="s">
        <v>874</v>
      </c>
      <c r="R3118" s="11">
        <f>+VLOOKUP(B3118,[2]Hoja2!$A$3:$C$3503,3,FALSE)</f>
        <v>9000000</v>
      </c>
      <c r="S3118" s="11">
        <f t="shared" si="111"/>
        <v>1700000</v>
      </c>
      <c r="T3118" s="22">
        <f t="shared" si="113"/>
        <v>84.112149532710276</v>
      </c>
      <c r="U3118" s="5">
        <v>0</v>
      </c>
      <c r="V3118" s="10" t="s">
        <v>9791</v>
      </c>
    </row>
    <row r="3119" spans="1:22" s="4" customFormat="1" ht="51" x14ac:dyDescent="0.2">
      <c r="A3119" s="5" t="s">
        <v>8801</v>
      </c>
      <c r="B3119" s="5" t="s">
        <v>8801</v>
      </c>
      <c r="C3119" s="5" t="str">
        <f>+VLOOKUP(B3119,[2]Hoja1!$H$1:$I$5207,2,FALSE)</f>
        <v>CONTRATO DE PRESTACION DE SERVICIOS DE APOYO A LA GESTION</v>
      </c>
      <c r="D3119" s="6" t="str">
        <f>+VLOOKUP(B3119,'[1]Contratistas-REP legal'!$C$1:$Z$3995,3,FALSE)</f>
        <v>JEFFERSON ORLANDO CRUZ MORALES</v>
      </c>
      <c r="E3119" s="6">
        <f>+VLOOKUP(B3119,'[1]Contratistas-REP legal'!$C$1:$Z$3995,5,FALSE)</f>
        <v>1018465387</v>
      </c>
      <c r="F3119" s="7" t="s">
        <v>829</v>
      </c>
      <c r="G3119" s="8">
        <f>+VLOOKUP(B3119,'[1]Contratistas-REP legal'!$C$1:$Z$3995,17,FALSE)</f>
        <v>0</v>
      </c>
      <c r="H3119" s="9" t="str">
        <f>+VLOOKUP(B3119,'[1]Contratos electrónicos SECOP II'!$D$1:$AZ$3653,33,FALSE)</f>
        <v>Prestar servicios de apoyo a la gestión al Instituto Distrital de las Artes- Idartes para el desarrollo de actividades relacionadas con la creación y adaptación de piezas gráficas de los eventos, actividades y programas institucionales, de conformidad con los lineamientos de la Entidad.</v>
      </c>
      <c r="I3119" s="5" t="str">
        <f>+VLOOKUP(B3119,'[1]Contratos electrónicos SECOP II'!$D$1:$AZ$3653,23,FALSE)</f>
        <v>Inversión</v>
      </c>
      <c r="J3119" s="5"/>
      <c r="K3119" s="5" t="str">
        <f>+VLOOKUP(B3119,'[1]Contratos electrónicos SECOP II'!$D$1:$AZ$3653,26,FALSE)</f>
        <v>O23011733012024008705070</v>
      </c>
      <c r="L3119" s="11">
        <f>+VLOOKUP(B3119,'[1]Contratos electrónicos SECOP II'!$D$1:$AZ$3653,29,FALSE)</f>
        <v>16000000</v>
      </c>
      <c r="M3119" s="13">
        <v>45552</v>
      </c>
      <c r="N3119" s="13">
        <f>+VLOOKUP(B3119,'[1]Contratos electrónicos SECOP II'!$D$1:$AZ$3653,14,FALSE)</f>
        <v>45554</v>
      </c>
      <c r="O3119" s="13">
        <f>+VLOOKUP(B3119,'[1]Contratos electrónicos SECOP II'!$D$1:$AZ$3653,15,FALSE)</f>
        <v>45657</v>
      </c>
      <c r="P3119" s="15">
        <f t="shared" si="112"/>
        <v>104</v>
      </c>
      <c r="Q3119" s="11" t="s">
        <v>874</v>
      </c>
      <c r="R3119" s="11">
        <f>+VLOOKUP(B3119,[2]Hoja2!$A$3:$C$3503,3,FALSE)</f>
        <v>12000000</v>
      </c>
      <c r="S3119" s="11">
        <f t="shared" si="111"/>
        <v>4000000</v>
      </c>
      <c r="T3119" s="22">
        <f t="shared" si="113"/>
        <v>75</v>
      </c>
      <c r="U3119" s="5">
        <v>0</v>
      </c>
      <c r="V3119" s="10" t="s">
        <v>9792</v>
      </c>
    </row>
    <row r="3120" spans="1:22" s="4" customFormat="1" ht="51" x14ac:dyDescent="0.2">
      <c r="A3120" s="5" t="s">
        <v>8802</v>
      </c>
      <c r="B3120" s="5" t="s">
        <v>8802</v>
      </c>
      <c r="C3120" s="5" t="str">
        <f>+VLOOKUP(B3120,[2]Hoja1!$H$1:$I$5207,2,FALSE)</f>
        <v>CONTRATO DE PRESTACION DE SERVICIOS DE APOYO A LA GESTION</v>
      </c>
      <c r="D3120" s="6" t="str">
        <f>+VLOOKUP(B3120,'[1]Contratistas-REP legal'!$C$1:$Z$3995,3,FALSE)</f>
        <v>VANESSA ALEXANDRA CONTRERAS LARGO</v>
      </c>
      <c r="E3120" s="6">
        <f>+VLOOKUP(B3120,'[1]Contratistas-REP legal'!$C$1:$Z$3995,5,FALSE)</f>
        <v>1018417193</v>
      </c>
      <c r="F3120" s="7" t="s">
        <v>829</v>
      </c>
      <c r="G3120" s="8">
        <f>+VLOOKUP(B3120,'[1]Contratistas-REP legal'!$C$1:$Z$3995,17,FALSE)</f>
        <v>0</v>
      </c>
      <c r="H3120" s="9" t="str">
        <f>+VLOOKUP(B3120,'[1]Contratos electrónicos SECOP II'!$D$1:$AZ$3653,33,FALSE)</f>
        <v>PRESTAR SERVICIOS DE APOYO A LA GESTIÓN AL INSTITUTO DISTRITAL DE LAS ARTES - IDARTES EN LA SUBDIRECCIÓN DE LAS ARTES, DIRECCIÓN GENERAL Y LA OFICINA ASESORA DE COMUNICACIONES PARA EL DESARROLLO DE ACTIVIDADES RELACIONADAS CON LA ELABORACIÓN Y EJECUCIÓN DE LAS ESTRATEGIAS DE COMUNICACIÓN DE LOS PROGRAMAS INSTITUCIONALES, DE CONFORMIDAD CON LOS LINEAMIENTOS DE LA ENTIDAD</v>
      </c>
      <c r="I3120" s="5" t="str">
        <f>+VLOOKUP(B3120,'[1]Contratos electrónicos SECOP II'!$D$1:$AZ$3653,23,FALSE)</f>
        <v>Inversión</v>
      </c>
      <c r="J3120" s="5"/>
      <c r="K3120" s="5" t="str">
        <f>+VLOOKUP(B3120,'[1]Contratos electrónicos SECOP II'!$D$1:$AZ$3653,26,FALSE)</f>
        <v>O23011733012024008807099</v>
      </c>
      <c r="L3120" s="11">
        <f>+VLOOKUP(B3120,'[1]Contratos electrónicos SECOP II'!$D$1:$AZ$3653,29,FALSE)</f>
        <v>22500000</v>
      </c>
      <c r="M3120" s="13">
        <v>45552</v>
      </c>
      <c r="N3120" s="13">
        <f>+VLOOKUP(B3120,'[1]Contratos electrónicos SECOP II'!$D$1:$AZ$3653,14,FALSE)</f>
        <v>45562</v>
      </c>
      <c r="O3120" s="13">
        <f>+VLOOKUP(B3120,'[1]Contratos electrónicos SECOP II'!$D$1:$AZ$3653,15,FALSE)</f>
        <v>45657</v>
      </c>
      <c r="P3120" s="15">
        <f t="shared" si="112"/>
        <v>96</v>
      </c>
      <c r="Q3120" s="11" t="s">
        <v>874</v>
      </c>
      <c r="R3120" s="11">
        <f>+VLOOKUP(B3120,[2]Hoja2!$A$3:$C$3503,3,FALSE)</f>
        <v>15000000</v>
      </c>
      <c r="S3120" s="11">
        <f t="shared" si="111"/>
        <v>7500000</v>
      </c>
      <c r="T3120" s="22">
        <f t="shared" si="113"/>
        <v>66.666666666666671</v>
      </c>
      <c r="U3120" s="5">
        <v>0</v>
      </c>
      <c r="V3120" s="10" t="s">
        <v>9793</v>
      </c>
    </row>
    <row r="3121" spans="1:22" s="4" customFormat="1" ht="51" x14ac:dyDescent="0.2">
      <c r="A3121" s="5" t="s">
        <v>8803</v>
      </c>
      <c r="B3121" s="5" t="s">
        <v>8803</v>
      </c>
      <c r="C3121" s="5" t="str">
        <f>+VLOOKUP(B3121,[2]Hoja1!$H$1:$I$5207,2,FALSE)</f>
        <v>CONTRATO DE PRESTACION DE SERVICIOS PROFESIONALES</v>
      </c>
      <c r="D3121" s="6" t="str">
        <f>+VLOOKUP(B3121,'[1]Contratistas-REP legal'!$C$1:$Z$3995,3,FALSE)</f>
        <v>KAREN VIVIAN GIL SANTANA</v>
      </c>
      <c r="E3121" s="6">
        <f>+VLOOKUP(B3121,'[1]Contratistas-REP legal'!$C$1:$Z$3995,5,FALSE)</f>
        <v>53017261</v>
      </c>
      <c r="F3121" s="7" t="s">
        <v>829</v>
      </c>
      <c r="G3121" s="8">
        <f>+VLOOKUP(B3121,'[1]Contratistas-REP legal'!$C$1:$Z$3995,17,FALSE)</f>
        <v>0</v>
      </c>
      <c r="H3121" s="9" t="str">
        <f>+VLOOKUP(B3121,'[1]Contratos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121" s="5" t="str">
        <f>+VLOOKUP(B3121,'[1]Contratos electrónicos SECOP II'!$D$1:$AZ$3653,23,FALSE)</f>
        <v>Inversión</v>
      </c>
      <c r="J3121" s="5"/>
      <c r="K3121" s="5" t="str">
        <f>+VLOOKUP(B3121,'[1]Contratos electrónicos SECOP II'!$D$1:$AZ$3653,26,FALSE)</f>
        <v>O23011733012024008608126</v>
      </c>
      <c r="L3121" s="11">
        <f>+VLOOKUP(B3121,'[1]Contratos electrónicos SECOP II'!$D$1:$AZ$3653,29,FALSE)</f>
        <v>10557008</v>
      </c>
      <c r="M3121" s="13">
        <v>45553</v>
      </c>
      <c r="N3121" s="13">
        <f>+VLOOKUP(B3121,'[1]Contratos electrónicos SECOP II'!$D$1:$AZ$3653,14,FALSE)</f>
        <v>45555</v>
      </c>
      <c r="O3121" s="13">
        <f>+VLOOKUP(B3121,'[1]Contratos electrónicos SECOP II'!$D$1:$AZ$3653,15,FALSE)</f>
        <v>45639</v>
      </c>
      <c r="P3121" s="15">
        <f t="shared" si="112"/>
        <v>85</v>
      </c>
      <c r="Q3121" s="11" t="s">
        <v>874</v>
      </c>
      <c r="R3121" s="11">
        <f>+VLOOKUP(B3121,[2]Hoja2!$A$3:$C$3503,3,FALSE)</f>
        <v>10557008</v>
      </c>
      <c r="S3121" s="11">
        <f t="shared" si="111"/>
        <v>0</v>
      </c>
      <c r="T3121" s="22">
        <f t="shared" si="113"/>
        <v>100</v>
      </c>
      <c r="U3121" s="5">
        <v>1</v>
      </c>
      <c r="V3121" s="10" t="s">
        <v>9794</v>
      </c>
    </row>
    <row r="3122" spans="1:22" s="4" customFormat="1" ht="51" x14ac:dyDescent="0.2">
      <c r="A3122" s="5" t="s">
        <v>8804</v>
      </c>
      <c r="B3122" s="5" t="s">
        <v>8804</v>
      </c>
      <c r="C3122" s="5" t="str">
        <f>+VLOOKUP(B3122,[2]Hoja1!$H$1:$I$5207,2,FALSE)</f>
        <v>CONTRATO DE PRESTACION DE SERVICIOS PROFESIONALES</v>
      </c>
      <c r="D3122" s="6" t="str">
        <f>+VLOOKUP(B3122,'[1]Contratistas-REP legal'!$C$1:$Z$3995,3,FALSE)</f>
        <v>JHOHHAN ANDRES MALDONADO DIAZ</v>
      </c>
      <c r="E3122" s="6">
        <f>+VLOOKUP(B3122,'[1]Contratistas-REP legal'!$C$1:$Z$3995,5,FALSE)</f>
        <v>1007296376</v>
      </c>
      <c r="F3122" s="7" t="s">
        <v>829</v>
      </c>
      <c r="G3122" s="8">
        <f>+VLOOKUP(B3122,'[1]Contratistas-REP legal'!$C$1:$Z$3995,17,FALSE)</f>
        <v>0</v>
      </c>
      <c r="H3122" s="9" t="str">
        <f>+VLOOKUP(B3122,'[1]Contratos electrónicos SECOP II'!$D$1:$AZ$3653,33,FALSE)</f>
        <v>Prestar servicios profesionales al IDARTES- Subdirección de Equipamientos Culturales, en el desarrollo de actividades administrativas y operativas derivadas del seguimiento y control de los inventarios asignados en la dependencia</v>
      </c>
      <c r="I3122" s="5" t="str">
        <f>+VLOOKUP(B3122,'[1]Contratos electrónicos SECOP II'!$D$1:$AZ$3653,23,FALSE)</f>
        <v>Inversión</v>
      </c>
      <c r="J3122" s="5"/>
      <c r="K3122" s="5" t="str">
        <f>+VLOOKUP(B3122,'[1]Contratos electrónicos SECOP II'!$D$1:$AZ$3653,26,FALSE)</f>
        <v>O23011733012024008705070</v>
      </c>
      <c r="L3122" s="11">
        <f>+VLOOKUP(B3122,'[1]Contratos electrónicos SECOP II'!$D$1:$AZ$3653,29,FALSE)</f>
        <v>13300000</v>
      </c>
      <c r="M3122" s="13">
        <v>45554</v>
      </c>
      <c r="N3122" s="13">
        <f>+VLOOKUP(B3122,'[1]Contratos electrónicos SECOP II'!$D$1:$AZ$3653,14,FALSE)</f>
        <v>45555</v>
      </c>
      <c r="O3122" s="13">
        <f>+VLOOKUP(B3122,'[1]Contratos electrónicos SECOP II'!$D$1:$AZ$3653,15,FALSE)</f>
        <v>45657</v>
      </c>
      <c r="P3122" s="15">
        <f t="shared" si="112"/>
        <v>103</v>
      </c>
      <c r="Q3122" s="11" t="s">
        <v>874</v>
      </c>
      <c r="R3122" s="11">
        <f>+VLOOKUP(B3122,[2]Hoja2!$A$3:$C$3503,3,FALSE)</f>
        <v>11400000</v>
      </c>
      <c r="S3122" s="11">
        <f t="shared" si="111"/>
        <v>1900000</v>
      </c>
      <c r="T3122" s="22">
        <f t="shared" si="113"/>
        <v>85.714285714285708</v>
      </c>
      <c r="U3122" s="5">
        <v>0</v>
      </c>
      <c r="V3122" s="10" t="s">
        <v>9795</v>
      </c>
    </row>
    <row r="3123" spans="1:22" s="4" customFormat="1" ht="63.75" x14ac:dyDescent="0.2">
      <c r="A3123" s="5" t="s">
        <v>8805</v>
      </c>
      <c r="B3123" s="5" t="s">
        <v>8805</v>
      </c>
      <c r="C3123" s="5" t="str">
        <f>+VLOOKUP(B3123,[2]Hoja1!$H$1:$I$5207,2,FALSE)</f>
        <v>CONTRATO DE PRESTACION DE SERVICIOS DE APOYO A LA GESTION</v>
      </c>
      <c r="D3123" s="6" t="str">
        <f>+VLOOKUP(B3123,'[1]Contratistas-REP legal'!$C$1:$Z$3995,3,FALSE)</f>
        <v>JHON HERIBERTO HERNANDEZ MORENO</v>
      </c>
      <c r="E3123" s="6">
        <f>+VLOOKUP(B3123,'[1]Contratistas-REP legal'!$C$1:$Z$3995,5,FALSE)</f>
        <v>1010161626</v>
      </c>
      <c r="F3123" s="7" t="s">
        <v>829</v>
      </c>
      <c r="G3123" s="8">
        <f>+VLOOKUP(B3123,'[1]Contratistas-REP legal'!$C$1:$Z$3995,17,FALSE)</f>
        <v>0</v>
      </c>
      <c r="H3123" s="9" t="str">
        <f>+VLOOKUP(B3123,'[1]Contratos electrónicos SECOP II'!$D$1:$AZ$3653,33,FALSE)</f>
        <v>Prestar servicios de apoyo a la gestión al IDARTES - Oficina Asesora de Planeación y Tecnologías de la información en actividades encaminadas a garantizar el cumplimiento de los Acuerdos de Nivel de Servicio ANS tales como soporte técnico de primer nivel asignado a través de la mesa de servicios gestión de cuentas de usuario en las plataformas de controladores de dominio y correo electrónico de la entidad entre otras conforme a los estándares establecidos y alineándose con los proyectos del PETI</v>
      </c>
      <c r="I3123" s="5" t="str">
        <f>+VLOOKUP(B3123,'[1]Contratos electrónicos SECOP II'!$D$1:$AZ$3653,23,FALSE)</f>
        <v>Inversión</v>
      </c>
      <c r="J3123" s="5"/>
      <c r="K3123" s="5" t="str">
        <f>+VLOOKUP(B3123,'[1]Contratos electrónicos SECOP II'!$D$1:$AZ$3653,26,FALSE)</f>
        <v>O23011745992024008506007</v>
      </c>
      <c r="L3123" s="11">
        <f>+VLOOKUP(B3123,'[1]Contratos electrónicos SECOP II'!$D$1:$AZ$3653,29,FALSE)</f>
        <v>17030000</v>
      </c>
      <c r="M3123" s="13">
        <v>45554</v>
      </c>
      <c r="N3123" s="13">
        <f>+VLOOKUP(B3123,'[1]Contratos electrónicos SECOP II'!$D$1:$AZ$3653,14,FALSE)</f>
        <v>45555</v>
      </c>
      <c r="O3123" s="13">
        <f>+VLOOKUP(B3123,'[1]Contratos electrónicos SECOP II'!$D$1:$AZ$3653,15,FALSE)</f>
        <v>45687</v>
      </c>
      <c r="P3123" s="15">
        <f t="shared" si="112"/>
        <v>133</v>
      </c>
      <c r="Q3123" s="11" t="s">
        <v>874</v>
      </c>
      <c r="R3123" s="11">
        <f>+VLOOKUP(B3123,[2]Hoja2!$A$3:$C$3503,3,FALSE)</f>
        <v>13650000</v>
      </c>
      <c r="S3123" s="11">
        <f t="shared" si="111"/>
        <v>3380000</v>
      </c>
      <c r="T3123" s="22">
        <f t="shared" si="113"/>
        <v>80.152671755725194</v>
      </c>
      <c r="U3123" s="5">
        <v>2</v>
      </c>
      <c r="V3123" s="10" t="s">
        <v>9796</v>
      </c>
    </row>
    <row r="3124" spans="1:22" s="4" customFormat="1" ht="51" x14ac:dyDescent="0.2">
      <c r="A3124" s="5" t="s">
        <v>8806</v>
      </c>
      <c r="B3124" s="5" t="s">
        <v>8806</v>
      </c>
      <c r="C3124" s="5" t="str">
        <f>+VLOOKUP(B3124,[2]Hoja1!$H$1:$I$5207,2,FALSE)</f>
        <v>CONTRATO DE PRESTACION DE SERVICIOS DE APOYO A LA GESTION</v>
      </c>
      <c r="D3124" s="6" t="str">
        <f>+VLOOKUP(B3124,'[1]Contratistas-REP legal'!$C$1:$Z$3995,3,FALSE)</f>
        <v>BRAYAN MICHEL ROMAN MARTINEZ</v>
      </c>
      <c r="E3124" s="6">
        <f>+VLOOKUP(B3124,'[1]Contratistas-REP legal'!$C$1:$Z$3995,5,FALSE)</f>
        <v>1144178617</v>
      </c>
      <c r="F3124" s="7" t="s">
        <v>829</v>
      </c>
      <c r="G3124" s="8">
        <f>+VLOOKUP(B3124,'[1]Contratistas-REP legal'!$C$1:$Z$3995,17,FALSE)</f>
        <v>0</v>
      </c>
      <c r="H3124" s="9" t="str">
        <f>+VLOOKUP(B3124,'[1]Contratos electrónicos SECOP II'!$D$1:$AZ$3653,33,FALSE)</f>
        <v>Prestar servicios de apoyo a la gestión al Idartes - Subdirección de las Artes en actividades administrativas, de seguimiento, control y consolidación de información, así como en los trámites pre contractuales, contractuales y poscontractuales, acorde con los procesos y procedimientos establecidos por la entidad</v>
      </c>
      <c r="I3124" s="5" t="str">
        <f>+VLOOKUP(B3124,'[1]Contratos electrónicos SECOP II'!$D$1:$AZ$3653,23,FALSE)</f>
        <v>Inversión</v>
      </c>
      <c r="J3124" s="5"/>
      <c r="K3124" s="5" t="str">
        <f>+VLOOKUP(B3124,'[1]Contratos electrónicos SECOP II'!$D$1:$AZ$3653,26,FALSE)</f>
        <v>O23011733012024014605099</v>
      </c>
      <c r="L3124" s="11">
        <f>+VLOOKUP(B3124,'[1]Contratos electrónicos SECOP II'!$D$1:$AZ$3653,29,FALSE)</f>
        <v>29183333</v>
      </c>
      <c r="M3124" s="13">
        <v>45555</v>
      </c>
      <c r="N3124" s="13">
        <f>+VLOOKUP(B3124,'[1]Contratos electrónicos SECOP II'!$D$1:$AZ$3653,14,FALSE)</f>
        <v>45558</v>
      </c>
      <c r="O3124" s="13">
        <f>+VLOOKUP(B3124,'[1]Contratos electrónicos SECOP II'!$D$1:$AZ$3653,15,FALSE)</f>
        <v>45657</v>
      </c>
      <c r="P3124" s="15">
        <f t="shared" si="112"/>
        <v>100</v>
      </c>
      <c r="Q3124" s="11" t="s">
        <v>874</v>
      </c>
      <c r="R3124" s="11">
        <f>+VLOOKUP(B3124,[2]Hoja2!$A$3:$C$3503,3,FALSE)</f>
        <v>10872221</v>
      </c>
      <c r="S3124" s="11">
        <f t="shared" si="111"/>
        <v>18311112</v>
      </c>
      <c r="T3124" s="22">
        <f t="shared" si="113"/>
        <v>37.254898198228418</v>
      </c>
      <c r="U3124" s="5">
        <v>1</v>
      </c>
      <c r="V3124" s="10" t="s">
        <v>9797</v>
      </c>
    </row>
    <row r="3125" spans="1:22" s="4" customFormat="1" ht="51" x14ac:dyDescent="0.2">
      <c r="A3125" s="5" t="s">
        <v>8807</v>
      </c>
      <c r="B3125" s="5" t="s">
        <v>8807</v>
      </c>
      <c r="C3125" s="5" t="str">
        <f>+VLOOKUP(B3125,[2]Hoja1!$H$1:$I$5207,2,FALSE)</f>
        <v>CONTRATO DE PRESTACION DE SERVICIOS DE APOYO A LA GESTION</v>
      </c>
      <c r="D3125" s="6" t="str">
        <f>+VLOOKUP(B3125,'[1]Contratistas-REP legal'!$C$1:$Z$3995,3,FALSE)</f>
        <v>LUISA FERNANDA SALDARRIAGA SOLER</v>
      </c>
      <c r="E3125" s="6">
        <f>+VLOOKUP(B3125,'[1]Contratistas-REP legal'!$C$1:$Z$3995,5,FALSE)</f>
        <v>1022421439</v>
      </c>
      <c r="F3125" s="7" t="s">
        <v>829</v>
      </c>
      <c r="G3125" s="8">
        <f>+VLOOKUP(B3125,'[1]Contratistas-REP legal'!$C$1:$Z$3995,17,FALSE)</f>
        <v>0</v>
      </c>
      <c r="H3125" s="9" t="str">
        <f>+VLOOKUP(B3125,'[1]Contratos electrónicos SECOP II'!$D$1:$AZ$3653,33,FALSE)</f>
        <v>Prestar servicios de apoyo a la gestión al Idartes - Subdirección de las Artes en el desarrollo de actividades administrativas y operativas requeridas para la gestión y manejo de los procesos y procedimientos de las dependencias, así como en los trámites pre contractuales y contractuales requeridos por la entidad.</v>
      </c>
      <c r="I3125" s="5" t="str">
        <f>+VLOOKUP(B3125,'[1]Contratos electrónicos SECOP II'!$D$1:$AZ$3653,23,FALSE)</f>
        <v>Inversión</v>
      </c>
      <c r="J3125" s="5"/>
      <c r="K3125" s="5" t="str">
        <f>+VLOOKUP(B3125,'[1]Contratos electrónicos SECOP II'!$D$1:$AZ$3653,26,FALSE)</f>
        <v>O23011733012024014605099</v>
      </c>
      <c r="L3125" s="11">
        <f>+VLOOKUP(B3125,'[1]Contratos electrónicos SECOP II'!$D$1:$AZ$3653,29,FALSE)</f>
        <v>35466667</v>
      </c>
      <c r="M3125" s="13">
        <v>45555</v>
      </c>
      <c r="N3125" s="13">
        <f>+VLOOKUP(B3125,'[1]Contratos electrónicos SECOP II'!$D$1:$AZ$3653,14,FALSE)</f>
        <v>45558</v>
      </c>
      <c r="O3125" s="13">
        <f>+VLOOKUP(B3125,'[1]Contratos electrónicos SECOP II'!$D$1:$AZ$3653,15,FALSE)</f>
        <v>45688</v>
      </c>
      <c r="P3125" s="15">
        <f t="shared" si="112"/>
        <v>131</v>
      </c>
      <c r="Q3125" s="11" t="s">
        <v>874</v>
      </c>
      <c r="R3125" s="11">
        <f>+VLOOKUP(B3125,[2]Hoja2!$A$3:$C$3503,3,FALSE)</f>
        <v>24000000</v>
      </c>
      <c r="S3125" s="11">
        <f t="shared" si="111"/>
        <v>11466667</v>
      </c>
      <c r="T3125" s="22">
        <f t="shared" si="113"/>
        <v>67.669172296342367</v>
      </c>
      <c r="U3125" s="5">
        <v>1</v>
      </c>
      <c r="V3125" s="10" t="s">
        <v>9798</v>
      </c>
    </row>
    <row r="3126" spans="1:22" s="4" customFormat="1" ht="51" x14ac:dyDescent="0.2">
      <c r="A3126" s="5" t="s">
        <v>8808</v>
      </c>
      <c r="B3126" s="5" t="s">
        <v>8808</v>
      </c>
      <c r="C3126" s="5" t="str">
        <f>+VLOOKUP(B3126,[2]Hoja1!$H$1:$I$5207,2,FALSE)</f>
        <v>CONTRATO DE PRESTACION DE SERVICIOS PROFESIONALES</v>
      </c>
      <c r="D3126" s="6" t="str">
        <f>+VLOOKUP(B3126,'[1]Contratistas-REP legal'!$C$1:$Z$3995,3,FALSE)</f>
        <v>MONICA LOAIZA REINA</v>
      </c>
      <c r="E3126" s="6">
        <f>+VLOOKUP(B3126,'[1]Contratistas-REP legal'!$C$1:$Z$3995,5,FALSE)</f>
        <v>1020725034</v>
      </c>
      <c r="F3126" s="7" t="s">
        <v>829</v>
      </c>
      <c r="G3126" s="8">
        <f>+VLOOKUP(B3126,'[1]Contratistas-REP legal'!$C$1:$Z$3995,17,FALSE)</f>
        <v>0</v>
      </c>
      <c r="H3126" s="9" t="str">
        <f>+VLOOKUP(B3126,'[1]Contratos electrónicos SECOP II'!$D$1:$AZ$3653,33,FALSE)</f>
        <v>Prestar servicios profesionales a la Subdirección de las Artes para la diagramación editorial de acuerdo con los lineamientos, procesos y procedimientos establecidos en la entidad.</v>
      </c>
      <c r="I3126" s="5" t="str">
        <f>+VLOOKUP(B3126,'[1]Contratos electrónicos SECOP II'!$D$1:$AZ$3653,23,FALSE)</f>
        <v>Inversión</v>
      </c>
      <c r="J3126" s="5"/>
      <c r="K3126" s="5" t="str">
        <f>+VLOOKUP(B3126,'[1]Contratos electrónicos SECOP II'!$D$1:$AZ$3653,26,FALSE)</f>
        <v>O23011733012024008905053</v>
      </c>
      <c r="L3126" s="11">
        <f>+VLOOKUP(B3126,'[1]Contratos electrónicos SECOP II'!$D$1:$AZ$3653,29,FALSE)</f>
        <v>24500000</v>
      </c>
      <c r="M3126" s="13">
        <v>45555</v>
      </c>
      <c r="N3126" s="13">
        <f>+VLOOKUP(B3126,'[1]Contratos electrónicos SECOP II'!$D$1:$AZ$3653,14,FALSE)</f>
        <v>45559</v>
      </c>
      <c r="O3126" s="13">
        <f>+VLOOKUP(B3126,'[1]Contratos electrónicos SECOP II'!$D$1:$AZ$3653,15,FALSE)</f>
        <v>45657</v>
      </c>
      <c r="P3126" s="15">
        <f t="shared" si="112"/>
        <v>99</v>
      </c>
      <c r="Q3126" s="11" t="s">
        <v>874</v>
      </c>
      <c r="R3126" s="11">
        <f>+VLOOKUP(B3126,[2]Hoja2!$A$3:$C$3503,3,FALSE)</f>
        <v>21000000</v>
      </c>
      <c r="S3126" s="11">
        <f t="shared" si="111"/>
        <v>3500000</v>
      </c>
      <c r="T3126" s="22">
        <f t="shared" si="113"/>
        <v>85.714285714285708</v>
      </c>
      <c r="U3126" s="5">
        <v>0</v>
      </c>
      <c r="V3126" s="10" t="s">
        <v>9799</v>
      </c>
    </row>
    <row r="3127" spans="1:22" s="4" customFormat="1" ht="51" x14ac:dyDescent="0.2">
      <c r="A3127" s="5" t="s">
        <v>8809</v>
      </c>
      <c r="B3127" s="5" t="s">
        <v>8809</v>
      </c>
      <c r="C3127" s="5" t="str">
        <f>+VLOOKUP(B3127,[2]Hoja1!$H$1:$I$5207,2,FALSE)</f>
        <v>CONTRATO DE PRESTACION DE SERVICIOS PROFESIONALES</v>
      </c>
      <c r="D3127" s="6" t="str">
        <f>+VLOOKUP(B3127,'[1]Contratistas-REP legal'!$C$1:$Z$3995,3,FALSE)</f>
        <v>VIVIANA PINEDA HINCAPIE</v>
      </c>
      <c r="E3127" s="6">
        <f>+VLOOKUP(B3127,'[1]Contratistas-REP legal'!$C$1:$Z$3995,5,FALSE)</f>
        <v>43976694</v>
      </c>
      <c r="F3127" s="7" t="s">
        <v>829</v>
      </c>
      <c r="G3127" s="8">
        <f>+VLOOKUP(B3127,'[1]Contratistas-REP legal'!$C$1:$Z$3995,17,FALSE)</f>
        <v>0</v>
      </c>
      <c r="H3127" s="9" t="str">
        <f>+VLOOKUP(B3127,'[1]Contratos electrónicos SECOP II'!$D$1:$AZ$3653,33,FALSE)</f>
        <v>PRESTAR SERVICIOS PROFESIONALES AL INSTITUTO DISTRITAL DE LAS ARTES - IDARTES PARA LA ESTRUCTURACIÓN, GESTIÓN Y EJECUCIÓN DE CONTENIDOS DE COMUNICACIÓN, ESTRATEGIAS Y PROYECTOS CONFORME CON LOS LINEAMIENTOS ESTABLECIDOS POR LA ENTIDAD.</v>
      </c>
      <c r="I3127" s="5" t="str">
        <f>+VLOOKUP(B3127,'[1]Contratos electrónicos SECOP II'!$D$1:$AZ$3653,23,FALSE)</f>
        <v>Inversión</v>
      </c>
      <c r="J3127" s="5"/>
      <c r="K3127" s="5" t="str">
        <f>+VLOOKUP(B3127,'[1]Contratos electrónicos SECOP II'!$D$1:$AZ$3653,26,FALSE)</f>
        <v>O23011745992024008506023</v>
      </c>
      <c r="L3127" s="11">
        <f>+VLOOKUP(B3127,'[1]Contratos electrónicos SECOP II'!$D$1:$AZ$3653,29,FALSE)</f>
        <v>52555837</v>
      </c>
      <c r="M3127" s="13">
        <v>45554</v>
      </c>
      <c r="N3127" s="13">
        <f>+VLOOKUP(B3127,'[1]Contratos electrónicos SECOP II'!$D$1:$AZ$3653,14,FALSE)</f>
        <v>45555</v>
      </c>
      <c r="O3127" s="13">
        <f>+VLOOKUP(B3127,'[1]Contratos electrónicos SECOP II'!$D$1:$AZ$3653,15,FALSE)</f>
        <v>45686</v>
      </c>
      <c r="P3127" s="15">
        <f t="shared" si="112"/>
        <v>132</v>
      </c>
      <c r="Q3127" s="11" t="s">
        <v>874</v>
      </c>
      <c r="R3127" s="11">
        <f>+VLOOKUP(B3127,[2]Hoja2!$A$3:$C$3503,3,FALSE)</f>
        <v>28703573</v>
      </c>
      <c r="S3127" s="11">
        <f t="shared" si="111"/>
        <v>23852264</v>
      </c>
      <c r="T3127" s="22">
        <f t="shared" si="113"/>
        <v>54.615385537480833</v>
      </c>
      <c r="U3127" s="5">
        <v>2</v>
      </c>
      <c r="V3127" s="10" t="s">
        <v>9800</v>
      </c>
    </row>
    <row r="3128" spans="1:22" s="4" customFormat="1" ht="51" x14ac:dyDescent="0.2">
      <c r="A3128" s="5" t="s">
        <v>8810</v>
      </c>
      <c r="B3128" s="5" t="s">
        <v>8810</v>
      </c>
      <c r="C3128" s="5" t="str">
        <f>+VLOOKUP(B3128,[2]Hoja1!$H$1:$I$5207,2,FALSE)</f>
        <v>CONTRATO DE PRESTACION DE SERVICIOS DE APOYO A LA GESTION</v>
      </c>
      <c r="D3128" s="6" t="str">
        <f>+VLOOKUP(B3128,'[1]Contratistas-REP legal'!$C$1:$Z$3995,3,FALSE)</f>
        <v>NICOLAS GAVIRIA SERRANO</v>
      </c>
      <c r="E3128" s="6">
        <f>+VLOOKUP(B3128,'[1]Contratistas-REP legal'!$C$1:$Z$3995,5,FALSE)</f>
        <v>1019125987</v>
      </c>
      <c r="F3128" s="7" t="s">
        <v>829</v>
      </c>
      <c r="G3128" s="8">
        <f>+VLOOKUP(B3128,'[1]Contratistas-REP legal'!$C$1:$Z$3995,17,FALSE)</f>
        <v>0</v>
      </c>
      <c r="H3128" s="9" t="str">
        <f>+VLOOKUP(B3128,'[1]Contratos electrónicos SECOP II'!$D$1:$AZ$3653,33,FALSE)</f>
        <v>Prestar servicios de apoyo a la gestión al IDARTES - Subdirección de Equipamientos Culturales, en la adecuación de todos los espacios en los que se realizan actividades culturales, de apropiación social del arte, la ciencia y la tecnología, brindando información y acompañamiento a los visitantes del Planetario de Bogotá.</v>
      </c>
      <c r="I3128" s="5" t="str">
        <f>+VLOOKUP(B3128,'[1]Contratos electrónicos SECOP II'!$D$1:$AZ$3653,23,FALSE)</f>
        <v>Inversión</v>
      </c>
      <c r="J3128" s="5"/>
      <c r="K3128" s="5" t="str">
        <f>+VLOOKUP(B3128,'[1]Contratos electrónicos SECOP II'!$D$1:$AZ$3653,26,FALSE)</f>
        <v>O23011733012024008705070</v>
      </c>
      <c r="L3128" s="11">
        <f>+VLOOKUP(B3128,'[1]Contratos electrónicos SECOP II'!$D$1:$AZ$3653,29,FALSE)</f>
        <v>9360000</v>
      </c>
      <c r="M3128" s="13">
        <v>45558</v>
      </c>
      <c r="N3128" s="13">
        <f>+VLOOKUP(B3128,'[1]Contratos electrónicos SECOP II'!$D$1:$AZ$3653,14,FALSE)</f>
        <v>45559</v>
      </c>
      <c r="O3128" s="13">
        <f>+VLOOKUP(B3128,'[1]Contratos electrónicos SECOP II'!$D$1:$AZ$3653,15,FALSE)</f>
        <v>45657</v>
      </c>
      <c r="P3128" s="15">
        <f t="shared" si="112"/>
        <v>99</v>
      </c>
      <c r="Q3128" s="11" t="s">
        <v>874</v>
      </c>
      <c r="R3128" s="11">
        <f>+VLOOKUP(B3128,[2]Hoja2!$A$3:$C$3503,3,FALSE)</f>
        <v>5226000</v>
      </c>
      <c r="S3128" s="11">
        <f t="shared" si="111"/>
        <v>4134000</v>
      </c>
      <c r="T3128" s="22">
        <f t="shared" si="113"/>
        <v>55.833333333333336</v>
      </c>
      <c r="U3128" s="5">
        <v>0</v>
      </c>
      <c r="V3128" s="10" t="s">
        <v>9801</v>
      </c>
    </row>
    <row r="3129" spans="1:22" s="4" customFormat="1" ht="51" x14ac:dyDescent="0.2">
      <c r="A3129" s="5" t="s">
        <v>8811</v>
      </c>
      <c r="B3129" s="5" t="s">
        <v>8811</v>
      </c>
      <c r="C3129" s="5" t="str">
        <f>+VLOOKUP(B3129,[2]Hoja1!$H$1:$I$5207,2,FALSE)</f>
        <v>CONTRATO DE PRESTACION DE SERVICIOS PROFESIONALES</v>
      </c>
      <c r="D3129" s="6" t="str">
        <f>+VLOOKUP(B3129,'[1]Contratistas-REP legal'!$C$1:$Z$3995,3,FALSE)</f>
        <v>MARCO AURELIO VILLATE POVEDA</v>
      </c>
      <c r="E3129" s="6">
        <f>+VLOOKUP(B3129,'[1]Contratistas-REP legal'!$C$1:$Z$3995,5,FALSE)</f>
        <v>80816918</v>
      </c>
      <c r="F3129" s="7" t="s">
        <v>829</v>
      </c>
      <c r="G3129" s="8">
        <f>+VLOOKUP(B3129,'[1]Contratistas-REP legal'!$C$1:$Z$3995,17,FALSE)</f>
        <v>0</v>
      </c>
      <c r="H3129" s="9" t="str">
        <f>+VLOOKUP(B3129,'[1]Contratos electrónicos SECOP II'!$D$1:$AZ$3653,33,FALSE)</f>
        <v>Prestar servicios profesionales al Instituto Distrital de las Artes - Idartes -Subdireccion Administrativa y Financiera - Talento Humano para la creacion y/o prorroga de la Planta de Empleos con caracter temporal, la creación, modificación o
 transformaciOn de empleos, dependencias, oficinas, gerencias o unidades de gestion que impliquen un rediseño institucional de la Entidad, así como, todo lo relacionado con el analisis de requisitos, convocatorias internas y externas y la elaboración de los</v>
      </c>
      <c r="I3129" s="5" t="str">
        <f>+VLOOKUP(B3129,'[1]Contratos electrónicos SECOP II'!$D$1:$AZ$3653,23,FALSE)</f>
        <v>Inversión</v>
      </c>
      <c r="J3129" s="5"/>
      <c r="K3129" s="5" t="str">
        <f>+VLOOKUP(B3129,'[1]Contratos electrónicos SECOP II'!$D$1:$AZ$3653,26,FALSE)</f>
        <v>O23011745992024008506031</v>
      </c>
      <c r="L3129" s="11">
        <f>+VLOOKUP(B3129,'[1]Contratos electrónicos SECOP II'!$D$1:$AZ$3653,29,FALSE)</f>
        <v>37500000</v>
      </c>
      <c r="M3129" s="13">
        <v>45559</v>
      </c>
      <c r="N3129" s="13">
        <f>+VLOOKUP(B3129,'[1]Contratos electrónicos SECOP II'!$D$1:$AZ$3653,14,FALSE)</f>
        <v>45560</v>
      </c>
      <c r="O3129" s="13">
        <f>+VLOOKUP(B3129,'[1]Contratos electrónicos SECOP II'!$D$1:$AZ$3653,15,FALSE)</f>
        <v>45687</v>
      </c>
      <c r="P3129" s="15">
        <f t="shared" si="112"/>
        <v>128</v>
      </c>
      <c r="Q3129" s="11" t="s">
        <v>874</v>
      </c>
      <c r="R3129" s="11">
        <f>+VLOOKUP(B3129,[2]Hoja2!$A$3:$C$3503,3,FALSE)</f>
        <v>22500000</v>
      </c>
      <c r="S3129" s="11">
        <f t="shared" si="111"/>
        <v>15000000</v>
      </c>
      <c r="T3129" s="22">
        <f t="shared" si="113"/>
        <v>60</v>
      </c>
      <c r="U3129" s="5">
        <v>0</v>
      </c>
      <c r="V3129" s="10" t="s">
        <v>9802</v>
      </c>
    </row>
    <row r="3130" spans="1:22" s="4" customFormat="1" ht="51" x14ac:dyDescent="0.2">
      <c r="A3130" s="5" t="s">
        <v>8812</v>
      </c>
      <c r="B3130" s="5" t="s">
        <v>8812</v>
      </c>
      <c r="C3130" s="5" t="str">
        <f>+VLOOKUP(B3130,[2]Hoja1!$H$1:$I$5207,2,FALSE)</f>
        <v>CONTRATO DE PRESTACION DE SERVICIOS PROFESIONALES</v>
      </c>
      <c r="D3130" s="6" t="str">
        <f>+VLOOKUP(B3130,'[1]Contratistas-REP legal'!$C$1:$Z$3995,3,FALSE)</f>
        <v>DANIEL MAURICIO TOVAR OSSA</v>
      </c>
      <c r="E3130" s="6">
        <f>+VLOOKUP(B3130,'[1]Contratistas-REP legal'!$C$1:$Z$3995,5,FALSE)</f>
        <v>1020737209</v>
      </c>
      <c r="F3130" s="7" t="s">
        <v>829</v>
      </c>
      <c r="G3130" s="8">
        <f>+VLOOKUP(B3130,'[1]Contratistas-REP legal'!$C$1:$Z$3995,17,FALSE)</f>
        <v>0</v>
      </c>
      <c r="H3130" s="9" t="str">
        <f>+VLOOKUP(B3130,'[1]Contratos electrónicos SECOP II'!$D$1:$AZ$3653,33,FALSE)</f>
        <v>PRESTAR SERVICIOS PROFESIONALES AL IDARTES - SUBDIRECCIÓN DE LAS ARTES - GERENCIA DE DANZA EN LAS ACCIONES ARTÍSTICO PEDAGÓGICAS TERRITORIALES RELACIONADAS CON LA ACTIVACIÓN EN DANZA PARA EL DISFRUTE DE LA CIUDADANÍA EN GENERAL, EN GENERAL, EN EL MARCO DE LAS ACCIONES DEL PLAN DE DESARROLLO "BOGOTÁ CAMINA SEGURA".</v>
      </c>
      <c r="I3130" s="5" t="str">
        <f>+VLOOKUP(B3130,'[1]Contratos electrónicos SECOP II'!$D$1:$AZ$3653,23,FALSE)</f>
        <v>Inversión</v>
      </c>
      <c r="J3130" s="5"/>
      <c r="K3130" s="5" t="str">
        <f>+VLOOKUP(B3130,'[1]Contratos electrónicos SECOP II'!$D$1:$AZ$3653,26,FALSE)</f>
        <v>O23011733012024018205074</v>
      </c>
      <c r="L3130" s="11">
        <f>+VLOOKUP(B3130,'[1]Contratos electrónicos SECOP II'!$D$1:$AZ$3653,29,FALSE)</f>
        <v>6250000</v>
      </c>
      <c r="M3130" s="13">
        <v>45555</v>
      </c>
      <c r="N3130" s="13">
        <f>+VLOOKUP(B3130,'[1]Contratos electrónicos SECOP II'!$D$1:$AZ$3653,14,FALSE)</f>
        <v>45560</v>
      </c>
      <c r="O3130" s="13">
        <f>+VLOOKUP(B3130,'[1]Contratos electrónicos SECOP II'!$D$1:$AZ$3653,15,FALSE)</f>
        <v>45636</v>
      </c>
      <c r="P3130" s="15">
        <f t="shared" si="112"/>
        <v>77</v>
      </c>
      <c r="Q3130" s="11" t="s">
        <v>874</v>
      </c>
      <c r="R3130" s="11">
        <f>+VLOOKUP(B3130,[2]Hoja2!$A$3:$C$3503,3,FALSE)</f>
        <v>6250000</v>
      </c>
      <c r="S3130" s="11">
        <f t="shared" si="111"/>
        <v>0</v>
      </c>
      <c r="T3130" s="22">
        <f t="shared" si="113"/>
        <v>100</v>
      </c>
      <c r="U3130" s="5">
        <v>0</v>
      </c>
      <c r="V3130" s="10" t="s">
        <v>9803</v>
      </c>
    </row>
    <row r="3131" spans="1:22" s="4" customFormat="1" ht="63.75" x14ac:dyDescent="0.2">
      <c r="A3131" s="5" t="s">
        <v>8813</v>
      </c>
      <c r="B3131" s="5" t="s">
        <v>8813</v>
      </c>
      <c r="C3131" s="5" t="str">
        <f>+VLOOKUP(B3131,[2]Hoja1!$H$1:$I$5207,2,FALSE)</f>
        <v>CONTRATO DE PRESTACION DE SERVICIOS PROFESIONALES</v>
      </c>
      <c r="D3131" s="6" t="str">
        <f>+VLOOKUP(B3131,'[1]Contratistas-REP legal'!$C$1:$Z$3995,3,FALSE)</f>
        <v>DAVID ERNESTO RINCON AVILAN</v>
      </c>
      <c r="E3131" s="6">
        <f>+VLOOKUP(B3131,'[1]Contratistas-REP legal'!$C$1:$Z$3995,5,FALSE)</f>
        <v>1024533534</v>
      </c>
      <c r="F3131" s="7" t="s">
        <v>829</v>
      </c>
      <c r="G3131" s="8">
        <f>+VLOOKUP(B3131,'[1]Contratistas-REP legal'!$C$1:$Z$3995,17,FALSE)</f>
        <v>0</v>
      </c>
      <c r="H3131" s="9" t="str">
        <f>+VLOOKUP(B3131,'[1]Contratos electrónicos SECOP II'!$D$1:$AZ$3653,33,FALSE)</f>
        <v>Prestar servicios profesionales al Idartes - Subdirección de las Artes - Gerencia de
  Danza en las acciones relacionadas con la planeación, seguimiento y gestión de la
  activación de los salones de baile para el disfrute de la ciudadanía en general, en las
  diferentes localidades de Bogotá, en el marco de las acciones del Plan de Desarrollo
  "Bogotá Camina Segura"</v>
      </c>
      <c r="I3131" s="5" t="str">
        <f>+VLOOKUP(B3131,'[1]Contratos electrónicos SECOP II'!$D$1:$AZ$3653,23,FALSE)</f>
        <v>Inversión</v>
      </c>
      <c r="J3131" s="5"/>
      <c r="K3131" s="5" t="str">
        <f>+VLOOKUP(B3131,'[1]Contratos electrónicos SECOP II'!$D$1:$AZ$3653,26,FALSE)</f>
        <v>O23011733012024018205074</v>
      </c>
      <c r="L3131" s="11">
        <f>+VLOOKUP(B3131,'[1]Contratos electrónicos SECOP II'!$D$1:$AZ$3653,29,FALSE)</f>
        <v>10500000</v>
      </c>
      <c r="M3131" s="13">
        <v>45558</v>
      </c>
      <c r="N3131" s="13">
        <f>+VLOOKUP(B3131,'[1]Contratos electrónicos SECOP II'!$D$1:$AZ$3653,14,FALSE)</f>
        <v>45559</v>
      </c>
      <c r="O3131" s="13">
        <f>+VLOOKUP(B3131,'[1]Contratos electrónicos SECOP II'!$D$1:$AZ$3653,15,FALSE)</f>
        <v>45635</v>
      </c>
      <c r="P3131" s="15">
        <f t="shared" si="112"/>
        <v>77</v>
      </c>
      <c r="Q3131" s="11" t="s">
        <v>874</v>
      </c>
      <c r="R3131" s="11">
        <f>+VLOOKUP(B3131,[2]Hoja2!$A$3:$C$3503,3,FALSE)</f>
        <v>10500000</v>
      </c>
      <c r="S3131" s="11">
        <f t="shared" si="111"/>
        <v>0</v>
      </c>
      <c r="T3131" s="22">
        <f t="shared" si="113"/>
        <v>100</v>
      </c>
      <c r="U3131" s="5">
        <v>0</v>
      </c>
      <c r="V3131" s="10" t="s">
        <v>9804</v>
      </c>
    </row>
    <row r="3132" spans="1:22" s="4" customFormat="1" ht="51" x14ac:dyDescent="0.2">
      <c r="A3132" s="5" t="s">
        <v>8814</v>
      </c>
      <c r="B3132" s="5" t="s">
        <v>8814</v>
      </c>
      <c r="C3132" s="5" t="str">
        <f>+VLOOKUP(B3132,[2]Hoja1!$H$1:$I$5207,2,FALSE)</f>
        <v>CONTRATO DE PRESTACION DE SERVICIOS PROFESIONALES</v>
      </c>
      <c r="D3132" s="6" t="str">
        <f>+VLOOKUP(B3132,'[1]Contratistas-REP legal'!$C$1:$Z$3995,3,FALSE)</f>
        <v>CARLOS MARIO BENITEZ HOYOS</v>
      </c>
      <c r="E3132" s="6">
        <f>+VLOOKUP(B3132,'[1]Contratistas-REP legal'!$C$1:$Z$3995,5,FALSE)</f>
        <v>80074297</v>
      </c>
      <c r="F3132" s="7" t="s">
        <v>829</v>
      </c>
      <c r="G3132" s="8">
        <f>+VLOOKUP(B3132,'[1]Contratistas-REP legal'!$C$1:$Z$3995,17,FALSE)</f>
        <v>0</v>
      </c>
      <c r="H3132" s="9" t="str">
        <f>+VLOOKUP(B3132,'[1]Contratos electrónicos SECOP II'!$D$1:$AZ$3653,33,FALSE)</f>
        <v>Prestar servicios profesionales al Idartes - Subdirección de las Artes - Gerencia de Música, para el acompañamiento y seguimiento al componente de investigación del proyecto Archivo Musical y Sonoro de Bogotá.</v>
      </c>
      <c r="I3132" s="5" t="str">
        <f>+VLOOKUP(B3132,'[1]Contratos electrónicos SECOP II'!$D$1:$AZ$3653,23,FALSE)</f>
        <v>Inversión</v>
      </c>
      <c r="J3132" s="5"/>
      <c r="K3132" s="5" t="str">
        <f>+VLOOKUP(B3132,'[1]Contratos electrónicos SECOP II'!$D$1:$AZ$3653,26,FALSE)</f>
        <v>O23011733012024018205067</v>
      </c>
      <c r="L3132" s="11">
        <f>+VLOOKUP(B3132,'[1]Contratos electrónicos SECOP II'!$D$1:$AZ$3653,29,FALSE)</f>
        <v>20000000</v>
      </c>
      <c r="M3132" s="13">
        <v>45555</v>
      </c>
      <c r="N3132" s="13">
        <f>+VLOOKUP(B3132,'[1]Contratos electrónicos SECOP II'!$D$1:$AZ$3653,14,FALSE)</f>
        <v>45560</v>
      </c>
      <c r="O3132" s="13">
        <f>+VLOOKUP(B3132,'[1]Contratos electrónicos SECOP II'!$D$1:$AZ$3653,15,FALSE)</f>
        <v>45657</v>
      </c>
      <c r="P3132" s="15">
        <f t="shared" si="112"/>
        <v>98</v>
      </c>
      <c r="Q3132" s="11" t="s">
        <v>874</v>
      </c>
      <c r="R3132" s="11">
        <f>+VLOOKUP(B3132,[2]Hoja2!$A$3:$C$3503,3,FALSE)</f>
        <v>12000000</v>
      </c>
      <c r="S3132" s="11">
        <f t="shared" si="111"/>
        <v>8000000</v>
      </c>
      <c r="T3132" s="22">
        <f t="shared" si="113"/>
        <v>60</v>
      </c>
      <c r="U3132" s="5">
        <v>0</v>
      </c>
      <c r="V3132" s="10" t="s">
        <v>9805</v>
      </c>
    </row>
    <row r="3133" spans="1:22" s="4" customFormat="1" ht="102" x14ac:dyDescent="0.2">
      <c r="A3133" s="5" t="s">
        <v>8815</v>
      </c>
      <c r="B3133" s="5" t="s">
        <v>8815</v>
      </c>
      <c r="C3133" s="5" t="str">
        <f>+VLOOKUP(B3133,[2]Hoja1!$H$1:$I$5207,2,FALSE)</f>
        <v>CONTRATO DE PRESTACION DE SERVICIOS DE APOYO A LA GESTION</v>
      </c>
      <c r="D3133" s="6" t="str">
        <f>+VLOOKUP(B3133,'[1]Contratistas-REP legal'!$C$1:$Z$3995,3,FALSE)</f>
        <v>JESSICA PAOLA QUITIAN ARIZA</v>
      </c>
      <c r="E3133" s="6">
        <f>+VLOOKUP(B3133,'[1]Contratistas-REP legal'!$C$1:$Z$3995,5,FALSE)</f>
        <v>1030646441</v>
      </c>
      <c r="F3133" s="7" t="s">
        <v>829</v>
      </c>
      <c r="G3133" s="8">
        <f>+VLOOKUP(B3133,'[1]Contratistas-REP legal'!$C$1:$Z$3995,17,FALSE)</f>
        <v>0</v>
      </c>
      <c r="H3133" s="9" t="str">
        <f>+VLOOKUP(B3133,'[1]Contratos electrónicos SECOP II'!$D$1:$AZ$3653,33,FALSE)</f>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
      <c r="I3133" s="5" t="str">
        <f>+VLOOKUP(B3133,'[1]Contratos electrónicos SECOP II'!$D$1:$AZ$3653,23,FALSE)</f>
        <v>Inversión</v>
      </c>
      <c r="J3133" s="5"/>
      <c r="K3133" s="5" t="str">
        <f>+VLOOKUP(B3133,'[1]Contratos electrónicos SECOP II'!$D$1:$AZ$3653,26,FALSE)</f>
        <v>O23011745992024008506023</v>
      </c>
      <c r="L3133" s="11">
        <f>+VLOOKUP(B3133,'[1]Contratos electrónicos SECOP II'!$D$1:$AZ$3653,29,FALSE)</f>
        <v>7647500</v>
      </c>
      <c r="M3133" s="13">
        <v>45555</v>
      </c>
      <c r="N3133" s="13">
        <f>+VLOOKUP(B3133,'[1]Contratos electrónicos SECOP II'!$D$1:$AZ$3653,14,FALSE)</f>
        <v>45559</v>
      </c>
      <c r="O3133" s="13">
        <f>+VLOOKUP(B3133,'[1]Contratos electrónicos SECOP II'!$D$1:$AZ$3653,15,FALSE)</f>
        <v>45657</v>
      </c>
      <c r="P3133" s="15">
        <f t="shared" si="112"/>
        <v>99</v>
      </c>
      <c r="Q3133" s="11" t="s">
        <v>874</v>
      </c>
      <c r="R3133" s="11">
        <f>+VLOOKUP(B3133,[2]Hoja2!$A$3:$C$3503,3,FALSE)</f>
        <v>4370000</v>
      </c>
      <c r="S3133" s="11">
        <f t="shared" si="111"/>
        <v>3277500</v>
      </c>
      <c r="T3133" s="22">
        <f t="shared" si="113"/>
        <v>57.142857142857146</v>
      </c>
      <c r="U3133" s="5">
        <v>0</v>
      </c>
      <c r="V3133" s="10" t="s">
        <v>9806</v>
      </c>
    </row>
    <row r="3134" spans="1:22" s="4" customFormat="1" ht="51" x14ac:dyDescent="0.2">
      <c r="A3134" s="5" t="s">
        <v>8816</v>
      </c>
      <c r="B3134" s="5" t="s">
        <v>8816</v>
      </c>
      <c r="C3134" s="5" t="str">
        <f>+VLOOKUP(B3134,[2]Hoja1!$H$1:$I$5207,2,FALSE)</f>
        <v>CONTRATO DE PRESTACION DE SERVICIOS PROFESIONALES</v>
      </c>
      <c r="D3134" s="6" t="str">
        <f>+VLOOKUP(B3134,'[1]Contratistas-REP legal'!$C$1:$Z$3995,3,FALSE)</f>
        <v>JUAN PABLO CHAVES RODRIGUEZ</v>
      </c>
      <c r="E3134" s="6">
        <f>+VLOOKUP(B3134,'[1]Contratistas-REP legal'!$C$1:$Z$3995,5,FALSE)</f>
        <v>80283908</v>
      </c>
      <c r="F3134" s="7" t="s">
        <v>829</v>
      </c>
      <c r="G3134" s="8">
        <f>+VLOOKUP(B3134,'[1]Contratistas-REP legal'!$C$1:$Z$3995,17,FALSE)</f>
        <v>0</v>
      </c>
      <c r="H3134" s="9" t="str">
        <f>+VLOOKUP(B3134,'[1]Contratos electrónicos SECOP II'!$D$1:$AZ$3653,33,FALSE)</f>
        <v>Prestar servicios profesionales al Instituto Distrital de las Artes- Idartes, en el acompañamiento a las actividades relacionadas con la planeación, estructuración, articulación y seguimiento a la ejecución del componente administrativo y financiero de conformidad con los procesos, procedimientos y requerimientos de la entidad en los laboratorios de Cocreación e Innovación social.</v>
      </c>
      <c r="I3134" s="5" t="str">
        <f>+VLOOKUP(B3134,'[1]Contratos electrónicos SECOP II'!$D$1:$AZ$3653,23,FALSE)</f>
        <v>Inversión</v>
      </c>
      <c r="J3134" s="5"/>
      <c r="K3134" s="5" t="str">
        <f>+VLOOKUP(B3134,'[1]Contratos electrónicos SECOP II'!$D$1:$AZ$3653,26,FALSE)</f>
        <v>O23011733012024018205099</v>
      </c>
      <c r="L3134" s="11">
        <f>+VLOOKUP(B3134,'[1]Contratos electrónicos SECOP II'!$D$1:$AZ$3653,29,FALSE)</f>
        <v>27450000</v>
      </c>
      <c r="M3134" s="13">
        <v>45558</v>
      </c>
      <c r="N3134" s="13">
        <f>+VLOOKUP(B3134,'[1]Contratos electrónicos SECOP II'!$D$1:$AZ$3653,14,FALSE)</f>
        <v>45559</v>
      </c>
      <c r="O3134" s="13">
        <f>+VLOOKUP(B3134,'[1]Contratos electrónicos SECOP II'!$D$1:$AZ$3653,15,FALSE)</f>
        <v>45687</v>
      </c>
      <c r="P3134" s="15">
        <f t="shared" si="112"/>
        <v>129</v>
      </c>
      <c r="Q3134" s="11" t="s">
        <v>874</v>
      </c>
      <c r="R3134" s="11">
        <f>+VLOOKUP(B3134,[2]Hoja2!$A$3:$C$3503,3,FALSE)</f>
        <v>18300000</v>
      </c>
      <c r="S3134" s="11">
        <f t="shared" si="111"/>
        <v>9150000</v>
      </c>
      <c r="T3134" s="22">
        <f t="shared" si="113"/>
        <v>66.666666666666671</v>
      </c>
      <c r="U3134" s="5">
        <v>1</v>
      </c>
      <c r="V3134" s="10" t="s">
        <v>9807</v>
      </c>
    </row>
    <row r="3135" spans="1:22" s="4" customFormat="1" ht="51" x14ac:dyDescent="0.2">
      <c r="A3135" s="5" t="s">
        <v>8817</v>
      </c>
      <c r="B3135" s="5" t="s">
        <v>8817</v>
      </c>
      <c r="C3135" s="5" t="str">
        <f>+VLOOKUP(B3135,[2]Hoja1!$H$1:$I$5207,2,FALSE)</f>
        <v>CONTRATO DE PRESTACION DE SERVICIOS PROFESIONALES</v>
      </c>
      <c r="D3135" s="6" t="str">
        <f>+VLOOKUP(B3135,'[1]Contratistas-REP legal'!$C$1:$Z$3995,3,FALSE)</f>
        <v>DANIELA LOZADA BULLA</v>
      </c>
      <c r="E3135" s="6">
        <f>+VLOOKUP(B3135,'[1]Contratistas-REP legal'!$C$1:$Z$3995,5,FALSE)</f>
        <v>1053612198</v>
      </c>
      <c r="F3135" s="7" t="s">
        <v>829</v>
      </c>
      <c r="G3135" s="8">
        <f>+VLOOKUP(B3135,'[1]Contratistas-REP legal'!$C$1:$Z$3995,17,FALSE)</f>
        <v>0</v>
      </c>
      <c r="H3135" s="9" t="str">
        <f>+VLOOKUP(B3135,'[1]Contratos electrónicos SECOP II'!$D$1:$AZ$3653,33,FALSE)</f>
        <v>Prestar servicios profesionales al Idartes - Subdirección de las Artes - Gerencia de Danza en las acciones artístico-pedagógicas territoriales relacionadas con la activación en danza para el disfrute de la ciudadanía en general, en el marco de las acciones del Plan de Desarrollo "Bogotá Camina Segura"</v>
      </c>
      <c r="I3135" s="5" t="str">
        <f>+VLOOKUP(B3135,'[1]Contratos electrónicos SECOP II'!$D$1:$AZ$3653,23,FALSE)</f>
        <v>Inversión</v>
      </c>
      <c r="J3135" s="5"/>
      <c r="K3135" s="5" t="str">
        <f>+VLOOKUP(B3135,'[1]Contratos electrónicos SECOP II'!$D$1:$AZ$3653,26,FALSE)</f>
        <v>O23011733012024018205074</v>
      </c>
      <c r="L3135" s="11">
        <f>+VLOOKUP(B3135,'[1]Contratos electrónicos SECOP II'!$D$1:$AZ$3653,29,FALSE)</f>
        <v>6250000</v>
      </c>
      <c r="M3135" s="13">
        <v>45558</v>
      </c>
      <c r="N3135" s="13">
        <f>+VLOOKUP(B3135,'[1]Contratos electrónicos SECOP II'!$D$1:$AZ$3653,14,FALSE)</f>
        <v>45560</v>
      </c>
      <c r="O3135" s="13">
        <f>+VLOOKUP(B3135,'[1]Contratos electrónicos SECOP II'!$D$1:$AZ$3653,15,FALSE)</f>
        <v>45636</v>
      </c>
      <c r="P3135" s="15">
        <f t="shared" si="112"/>
        <v>77</v>
      </c>
      <c r="Q3135" s="11" t="s">
        <v>874</v>
      </c>
      <c r="R3135" s="11">
        <f>+VLOOKUP(B3135,[2]Hoja2!$A$3:$C$3503,3,FALSE)</f>
        <v>6250000</v>
      </c>
      <c r="S3135" s="11">
        <f t="shared" si="111"/>
        <v>0</v>
      </c>
      <c r="T3135" s="22">
        <f t="shared" si="113"/>
        <v>100</v>
      </c>
      <c r="U3135" s="5">
        <v>0</v>
      </c>
      <c r="V3135" s="10" t="s">
        <v>9808</v>
      </c>
    </row>
    <row r="3136" spans="1:22" s="4" customFormat="1" ht="51" x14ac:dyDescent="0.2">
      <c r="A3136" s="5" t="s">
        <v>8818</v>
      </c>
      <c r="B3136" s="5" t="s">
        <v>8818</v>
      </c>
      <c r="C3136" s="5" t="str">
        <f>+VLOOKUP(B3136,[2]Hoja1!$H$1:$I$5207,2,FALSE)</f>
        <v>CONTRATO DE PRESTACION DE SERVICIOS PROFESIONALES</v>
      </c>
      <c r="D3136" s="6" t="str">
        <f>+VLOOKUP(B3136,'[1]Contratistas-REP legal'!$C$1:$Z$3995,3,FALSE)</f>
        <v>PABLO ANDRES MARTINEZ GUARNIZO</v>
      </c>
      <c r="E3136" s="6">
        <f>+VLOOKUP(B3136,'[1]Contratistas-REP legal'!$C$1:$Z$3995,5,FALSE)</f>
        <v>80738096</v>
      </c>
      <c r="F3136" s="7" t="s">
        <v>829</v>
      </c>
      <c r="G3136" s="8">
        <f>+VLOOKUP(B3136,'[1]Contratistas-REP legal'!$C$1:$Z$3995,17,FALSE)</f>
        <v>0</v>
      </c>
      <c r="H3136" s="9" t="str">
        <f>+VLOOKUP(B3136,'[1]Contratos electrónicos SECOP II'!$D$1:$AZ$3653,33,FALSE)</f>
        <v>PRESTAR SERVICIOS PROFESIONALES AL IDARTES - SUBDIRECCIÓN DE EQUIPAMIENTOS CULTURALES, EN LO RELACIONADO CON LA PLANEACIÓN OPERATIVA Y LOGÍSTICA DE ACCIONES DE MEDIACIÓN DEFINIDAS PARA LOS PROCESOS DE DIVULGACIÓN Y APROPIACIÓN SOCIAL DE LOS CONOCIMIENTOS DEL PLANETARIO DE BOGOTÁ.</v>
      </c>
      <c r="I3136" s="5" t="str">
        <f>+VLOOKUP(B3136,'[1]Contratos electrónicos SECOP II'!$D$1:$AZ$3653,23,FALSE)</f>
        <v>Inversión</v>
      </c>
      <c r="J3136" s="5"/>
      <c r="K3136" s="5" t="str">
        <f>+VLOOKUP(B3136,'[1]Contratos electrónicos SECOP II'!$D$1:$AZ$3653,26,FALSE)</f>
        <v>O23011733012024008705070</v>
      </c>
      <c r="L3136" s="11">
        <f>+VLOOKUP(B3136,'[1]Contratos electrónicos SECOP II'!$D$1:$AZ$3653,29,FALSE)</f>
        <v>18400000</v>
      </c>
      <c r="M3136" s="13">
        <v>45558</v>
      </c>
      <c r="N3136" s="13">
        <f>+VLOOKUP(B3136,'[1]Contratos electrónicos SECOP II'!$D$1:$AZ$3653,14,FALSE)</f>
        <v>45560</v>
      </c>
      <c r="O3136" s="13">
        <f>+VLOOKUP(B3136,'[1]Contratos electrónicos SECOP II'!$D$1:$AZ$3653,15,FALSE)</f>
        <v>45681</v>
      </c>
      <c r="P3136" s="15">
        <f t="shared" si="112"/>
        <v>122</v>
      </c>
      <c r="Q3136" s="11" t="s">
        <v>874</v>
      </c>
      <c r="R3136" s="11">
        <f>+VLOOKUP(B3136,[2]Hoja2!$A$3:$C$3503,3,FALSE)</f>
        <v>10120000</v>
      </c>
      <c r="S3136" s="11">
        <f t="shared" si="111"/>
        <v>8280000</v>
      </c>
      <c r="T3136" s="22">
        <f t="shared" si="113"/>
        <v>55</v>
      </c>
      <c r="U3136" s="5">
        <v>1</v>
      </c>
      <c r="V3136" s="10" t="s">
        <v>9809</v>
      </c>
    </row>
    <row r="3137" spans="1:22" s="4" customFormat="1" ht="51" x14ac:dyDescent="0.2">
      <c r="A3137" s="5" t="s">
        <v>8890</v>
      </c>
      <c r="B3137" s="5" t="s">
        <v>8819</v>
      </c>
      <c r="C3137" s="5" t="str">
        <f>+VLOOKUP(B3137,[2]Hoja1!$H$1:$I$5207,2,FALSE)</f>
        <v>CONTRATO DE PRESTACION DE SERVICIOS</v>
      </c>
      <c r="D3137" s="6" t="str">
        <f>+VLOOKUP(B3137,'[1]Contratistas-REP legal'!$C$1:$Z$3995,3,FALSE)</f>
        <v>FUMIGACIONES EL TRIUNFO CAR SAS</v>
      </c>
      <c r="E3137" s="6">
        <f>+VLOOKUP(B3137,'[1]Contratistas-REP legal'!$C$1:$Z$3995,5,FALSE)</f>
        <v>900604786</v>
      </c>
      <c r="F3137" s="7" t="s">
        <v>829</v>
      </c>
      <c r="G3137" s="8">
        <f>+VLOOKUP(B3137,'[1]Contratistas-REP legal'!$C$1:$Z$3995,17,FALSE)</f>
        <v>0</v>
      </c>
      <c r="H3137" s="9" t="str">
        <f>+VLOOKUP(B3137,'[1]Contratos electrónicos SECOP II'!$D$1:$AZ$3653,33,FALSE)</f>
        <v>CONTRATAR EL SERVICIO DE INSPECCION, LAVADO INTEGRAL, DESINFECCION Y CERTIFICACION DE LOS TANQUES DE ALMACENAMIENTO DE AGUA PARA LAS EDIFICACIONES A CARGO DEL IDARTES, CONFORME CON LA NORMATIVIDAD VIGENTE QUE RIGE LA MATERIA</v>
      </c>
      <c r="I3137" s="5" t="str">
        <f>+VLOOKUP(B3137,'[1]Contratos electrónicos SECOP II'!$D$1:$AZ$3653,23,FALSE)</f>
        <v>Inversión</v>
      </c>
      <c r="J3137" s="5"/>
      <c r="K3137" s="5" t="str">
        <f>+VLOOKUP(B3137,'[1]Contratos electrónicos SECOP II'!$D$1:$AZ$3653,26,FALSE)</f>
        <v>O23011745992024009106016</v>
      </c>
      <c r="L3137" s="11">
        <f>+VLOOKUP(B3137,'[1]Contratos electrónicos SECOP II'!$D$1:$AZ$3653,29,FALSE)</f>
        <v>8526000</v>
      </c>
      <c r="M3137" s="13">
        <v>45558</v>
      </c>
      <c r="N3137" s="13">
        <f>+VLOOKUP(B3137,'[1]Contratos electrónicos SECOP II'!$D$1:$AZ$3653,14,FALSE)</f>
        <v>45559</v>
      </c>
      <c r="O3137" s="13">
        <f>+VLOOKUP(B3137,'[1]Contratos electrónicos SECOP II'!$D$1:$AZ$3653,15,FALSE)</f>
        <v>45641</v>
      </c>
      <c r="P3137" s="15">
        <f t="shared" si="112"/>
        <v>83</v>
      </c>
      <c r="Q3137" s="11" t="s">
        <v>874</v>
      </c>
      <c r="R3137" s="11">
        <f>+VLOOKUP(B3137,[2]Hoja2!$A$3:$C$3503,3,FALSE)</f>
        <v>0</v>
      </c>
      <c r="S3137" s="11">
        <f t="shared" si="111"/>
        <v>8526000</v>
      </c>
      <c r="T3137" s="22" t="s">
        <v>830</v>
      </c>
      <c r="U3137" s="5">
        <v>0</v>
      </c>
      <c r="V3137" s="10" t="s">
        <v>9810</v>
      </c>
    </row>
    <row r="3138" spans="1:22" s="4" customFormat="1" ht="51" x14ac:dyDescent="0.2">
      <c r="A3138" s="5" t="s">
        <v>8820</v>
      </c>
      <c r="B3138" s="5" t="s">
        <v>8820</v>
      </c>
      <c r="C3138" s="5" t="str">
        <f>+VLOOKUP(B3138,[2]Hoja1!$H$1:$I$5207,2,FALSE)</f>
        <v>CONTRATO DE PRESTACION DE SERVICIOS PROFESIONALES</v>
      </c>
      <c r="D3138" s="6" t="str">
        <f>+VLOOKUP(B3138,'[1]Contratistas-REP legal'!$C$1:$Z$3995,3,FALSE)</f>
        <v>LUZ YERALDIN CABALLERO RODRIGUEZ</v>
      </c>
      <c r="E3138" s="6">
        <f>+VLOOKUP(B3138,'[1]Contratistas-REP legal'!$C$1:$Z$3995,5,FALSE)</f>
        <v>1022380400</v>
      </c>
      <c r="F3138" s="7" t="s">
        <v>829</v>
      </c>
      <c r="G3138" s="8">
        <f>+VLOOKUP(B3138,'[1]Contratistas-REP legal'!$C$1:$Z$3995,17,FALSE)</f>
        <v>0</v>
      </c>
      <c r="H3138" s="9" t="str">
        <f>+VLOOKUP(B3138,'[1]Contratos electrónicos SECOP II'!$D$1:$AZ$3653,33,FALSE)</f>
        <v>Prestar servicios profesionales al Idartes - Subdirección de las Artes en la formulación e implementación estratégica del componente misional y administrativo de los proyectos de inversión a cargo de la dependencia en el marco del Plan Distrital de Desarrollo "Bogotá camina segura 2024-2027".</v>
      </c>
      <c r="I3138" s="5" t="str">
        <f>+VLOOKUP(B3138,'[1]Contratos electrónicos SECOP II'!$D$1:$AZ$3653,23,FALSE)</f>
        <v>Inversión</v>
      </c>
      <c r="J3138" s="5"/>
      <c r="K3138" s="5" t="str">
        <f>+VLOOKUP(B3138,'[1]Contratos electrónicos SECOP II'!$D$1:$AZ$3653,26,FALSE)</f>
        <v>O23011733012024014605099</v>
      </c>
      <c r="L3138" s="11">
        <f>+VLOOKUP(B3138,'[1]Contratos electrónicos SECOP II'!$D$1:$AZ$3653,29,FALSE)</f>
        <v>58500000</v>
      </c>
      <c r="M3138" s="13">
        <v>45555</v>
      </c>
      <c r="N3138" s="13">
        <f>+VLOOKUP(B3138,'[1]Contratos electrónicos SECOP II'!$D$1:$AZ$3653,14,FALSE)</f>
        <v>45556</v>
      </c>
      <c r="O3138" s="13">
        <f>+VLOOKUP(B3138,'[1]Contratos electrónicos SECOP II'!$D$1:$AZ$3653,15,FALSE)</f>
        <v>45688</v>
      </c>
      <c r="P3138" s="15">
        <f t="shared" si="112"/>
        <v>133</v>
      </c>
      <c r="Q3138" s="11" t="s">
        <v>874</v>
      </c>
      <c r="R3138" s="11">
        <f>+VLOOKUP(B3138,[2]Hoja2!$A$3:$C$3503,3,FALSE)</f>
        <v>40500000</v>
      </c>
      <c r="S3138" s="11">
        <f t="shared" ref="S3138:S3198" si="114">+L3138-R3138</f>
        <v>18000000</v>
      </c>
      <c r="T3138" s="22">
        <f t="shared" si="113"/>
        <v>69.230769230769226</v>
      </c>
      <c r="U3138" s="5">
        <v>1</v>
      </c>
      <c r="V3138" s="10" t="s">
        <v>9811</v>
      </c>
    </row>
    <row r="3139" spans="1:22" s="4" customFormat="1" ht="51" x14ac:dyDescent="0.2">
      <c r="A3139" s="5" t="s">
        <v>8821</v>
      </c>
      <c r="B3139" s="5" t="s">
        <v>8821</v>
      </c>
      <c r="C3139" s="5" t="str">
        <f>+VLOOKUP(B3139,[2]Hoja1!$H$1:$I$5207,2,FALSE)</f>
        <v>CONTRATO DE PRESTACION DE SERVICIOS</v>
      </c>
      <c r="D3139" s="6" t="str">
        <f>+VLOOKUP(B3139,'[1]Contratistas-REP legal'!$C$1:$Z$3995,3,FALSE)</f>
        <v>MANUELA VALDIRI POMBO</v>
      </c>
      <c r="E3139" s="6">
        <f>+VLOOKUP(B3139,'[1]Contratistas-REP legal'!$C$1:$Z$3995,5,FALSE)</f>
        <v>1018403423</v>
      </c>
      <c r="F3139" s="7" t="s">
        <v>829</v>
      </c>
      <c r="G3139" s="8">
        <f>+VLOOKUP(B3139,'[1]Contratistas-REP legal'!$C$1:$Z$3995,17,FALSE)</f>
        <v>0</v>
      </c>
      <c r="H3139" s="9" t="str">
        <f>+VLOOKUP(B3139,'[1]Contratos electrónicos SECOP II'!$D$1:$AZ$3653,33,FALSE)</f>
        <v>Realizar la presentación de la obra "LA TRISTE VIDA DE JOAQUÍN FLORIDO" de autoría de Regia Colectivo para el fortalecimiento de la programación prevista en el Teatro El Ensueño</v>
      </c>
      <c r="I3139" s="5" t="str">
        <f>+VLOOKUP(B3139,'[1]Contratos electrónicos SECOP II'!$D$1:$AZ$3653,23,FALSE)</f>
        <v>Inversión</v>
      </c>
      <c r="J3139" s="5"/>
      <c r="K3139" s="5" t="str">
        <f>+VLOOKUP(B3139,'[1]Contratos electrónicos SECOP II'!$D$1:$AZ$3653,26,FALSE)</f>
        <v>O23011733012024008705073</v>
      </c>
      <c r="L3139" s="11">
        <f>+VLOOKUP(B3139,'[1]Contratos electrónicos SECOP II'!$D$1:$AZ$3653,29,FALSE)</f>
        <v>15000000</v>
      </c>
      <c r="M3139" s="13">
        <v>45555</v>
      </c>
      <c r="N3139" s="13">
        <f>+VLOOKUP(B3139,'[1]Contratos electrónicos SECOP II'!$D$1:$AZ$3653,14,FALSE)</f>
        <v>45555</v>
      </c>
      <c r="O3139" s="13">
        <f>+VLOOKUP(B3139,'[1]Contratos electrónicos SECOP II'!$D$1:$AZ$3653,15,FALSE)</f>
        <v>45565</v>
      </c>
      <c r="P3139" s="15">
        <f t="shared" si="112"/>
        <v>11</v>
      </c>
      <c r="Q3139" s="11" t="s">
        <v>874</v>
      </c>
      <c r="R3139" s="11">
        <f>+VLOOKUP(B3139,[2]Hoja2!$A$3:$C$3503,3,FALSE)</f>
        <v>15000000</v>
      </c>
      <c r="S3139" s="11">
        <f t="shared" si="114"/>
        <v>0</v>
      </c>
      <c r="T3139" s="22">
        <f t="shared" ref="T3139:T3162" si="115">+R3139*100/L3139</f>
        <v>100</v>
      </c>
      <c r="U3139" s="5">
        <v>0</v>
      </c>
      <c r="V3139" s="10" t="s">
        <v>9812</v>
      </c>
    </row>
    <row r="3140" spans="1:22" s="4" customFormat="1" ht="51" x14ac:dyDescent="0.2">
      <c r="A3140" s="5" t="s">
        <v>8822</v>
      </c>
      <c r="B3140" s="5" t="s">
        <v>8822</v>
      </c>
      <c r="C3140" s="5" t="str">
        <f>+VLOOKUP(B3140,[2]Hoja1!$H$1:$I$5207,2,FALSE)</f>
        <v>CONTRATO DE PRESTACION DE SERVICIOS DE APOYO A LA GESTION</v>
      </c>
      <c r="D3140" s="6" t="str">
        <f>+VLOOKUP(B3140,'[1]Contratistas-REP legal'!$C$1:$Z$3995,3,FALSE)</f>
        <v>NIDIA MILENA MORENO BRICEÑO</v>
      </c>
      <c r="E3140" s="6">
        <f>+VLOOKUP(B3140,'[1]Contratistas-REP legal'!$C$1:$Z$3995,5,FALSE)</f>
        <v>53053592</v>
      </c>
      <c r="F3140" s="7" t="s">
        <v>829</v>
      </c>
      <c r="G3140" s="8">
        <f>+VLOOKUP(B3140,'[1]Contratistas-REP legal'!$C$1:$Z$3995,17,FALSE)</f>
        <v>0</v>
      </c>
      <c r="H3140" s="9" t="str">
        <f>+VLOOKUP(B3140,'[1]Contratos electrónicos SECOP II'!$D$1:$AZ$3653,33,FALSE)</f>
        <v>Prestar servicios de apoyo a la gestión al Idartes - Subdirección de las Artes - Gerencia de Danza en las actividades territoriales concernientes a las activaciones de los salones de baile en las diferentes localidades, en el marco de las acciones del Plan de Desarrollo Bogotá Camina Segura.</v>
      </c>
      <c r="I3140" s="5" t="str">
        <f>+VLOOKUP(B3140,'[1]Contratos electrónicos SECOP II'!$D$1:$AZ$3653,23,FALSE)</f>
        <v>Inversión</v>
      </c>
      <c r="J3140" s="5"/>
      <c r="K3140" s="5" t="str">
        <f>+VLOOKUP(B3140,'[1]Contratos electrónicos SECOP II'!$D$1:$AZ$3653,26,FALSE)</f>
        <v>O23011733012024018205074</v>
      </c>
      <c r="L3140" s="11">
        <f>+VLOOKUP(B3140,'[1]Contratos electrónicos SECOP II'!$D$1:$AZ$3653,29,FALSE)</f>
        <v>6250000</v>
      </c>
      <c r="M3140" s="13">
        <v>45558</v>
      </c>
      <c r="N3140" s="13">
        <f>+VLOOKUP(B3140,'[1]Contratos electrónicos SECOP II'!$D$1:$AZ$3653,14,FALSE)</f>
        <v>45561</v>
      </c>
      <c r="O3140" s="13">
        <f>+VLOOKUP(B3140,'[1]Contratos electrónicos SECOP II'!$D$1:$AZ$3653,15,FALSE)</f>
        <v>45637</v>
      </c>
      <c r="P3140" s="15">
        <f t="shared" si="112"/>
        <v>77</v>
      </c>
      <c r="Q3140" s="11" t="s">
        <v>874</v>
      </c>
      <c r="R3140" s="11">
        <f>+VLOOKUP(B3140,[2]Hoja2!$A$3:$C$3503,3,FALSE)</f>
        <v>6250000</v>
      </c>
      <c r="S3140" s="11">
        <f t="shared" si="114"/>
        <v>0</v>
      </c>
      <c r="T3140" s="22">
        <f t="shared" si="115"/>
        <v>100</v>
      </c>
      <c r="U3140" s="5">
        <v>0</v>
      </c>
      <c r="V3140" s="10" t="s">
        <v>9813</v>
      </c>
    </row>
    <row r="3141" spans="1:22" s="4" customFormat="1" ht="51" x14ac:dyDescent="0.2">
      <c r="A3141" s="5" t="s">
        <v>8823</v>
      </c>
      <c r="B3141" s="5" t="s">
        <v>8823</v>
      </c>
      <c r="C3141" s="5" t="str">
        <f>+VLOOKUP(B3141,[2]Hoja1!$H$1:$I$5207,2,FALSE)</f>
        <v>CONTRATO DE PRESTACION DE SERVICIOS DE APOYO A LA GESTION</v>
      </c>
      <c r="D3141" s="6" t="str">
        <f>+VLOOKUP(B3141,'[1]Contratistas-REP legal'!$C$1:$Z$3995,3,FALSE)</f>
        <v>ZULMA BEATRIZ DIAZ MONTENEGRO</v>
      </c>
      <c r="E3141" s="6">
        <f>+VLOOKUP(B3141,'[1]Contratistas-REP legal'!$C$1:$Z$3995,5,FALSE)</f>
        <v>52164510</v>
      </c>
      <c r="F3141" s="7" t="s">
        <v>829</v>
      </c>
      <c r="G3141" s="8">
        <f>+VLOOKUP(B3141,'[1]Contratistas-REP legal'!$C$1:$Z$3995,17,FALSE)</f>
        <v>0</v>
      </c>
      <c r="H3141" s="9" t="str">
        <f>+VLOOKUP(B3141,'[1]Contratos electrónicos SECOP II'!$D$1:$AZ$3653,33,FALSE)</f>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
      <c r="I3141" s="5" t="str">
        <f>+VLOOKUP(B3141,'[1]Contratos electrónicos SECOP II'!$D$1:$AZ$3653,23,FALSE)</f>
        <v>Inversión</v>
      </c>
      <c r="J3141" s="5"/>
      <c r="K3141" s="5" t="str">
        <f>+VLOOKUP(B3141,'[1]Contratos electrónicos SECOP II'!$D$1:$AZ$3653,26,FALSE)</f>
        <v>O23011745992024008506023</v>
      </c>
      <c r="L3141" s="11">
        <f>+VLOOKUP(B3141,'[1]Contratos electrónicos SECOP II'!$D$1:$AZ$3653,29,FALSE)</f>
        <v>7064834</v>
      </c>
      <c r="M3141" s="13">
        <v>45558</v>
      </c>
      <c r="N3141" s="13">
        <f>+VLOOKUP(B3141,'[1]Contratos electrónicos SECOP II'!$D$1:$AZ$3653,14,FALSE)</f>
        <v>45559</v>
      </c>
      <c r="O3141" s="13">
        <f>+VLOOKUP(B3141,'[1]Contratos electrónicos SECOP II'!$D$1:$AZ$3653,15,FALSE)</f>
        <v>45657</v>
      </c>
      <c r="P3141" s="15">
        <f t="shared" si="112"/>
        <v>99</v>
      </c>
      <c r="Q3141" s="11" t="s">
        <v>874</v>
      </c>
      <c r="R3141" s="11">
        <f>+VLOOKUP(B3141,[2]Hoja2!$A$3:$C$3503,3,FALSE)</f>
        <v>4370000</v>
      </c>
      <c r="S3141" s="11">
        <f t="shared" si="114"/>
        <v>2694834</v>
      </c>
      <c r="T3141" s="22">
        <f t="shared" si="115"/>
        <v>61.855664266138454</v>
      </c>
      <c r="U3141" s="5">
        <v>0</v>
      </c>
      <c r="V3141" s="10" t="s">
        <v>9814</v>
      </c>
    </row>
    <row r="3142" spans="1:22" s="4" customFormat="1" ht="51" x14ac:dyDescent="0.2">
      <c r="A3142" s="5" t="s">
        <v>8824</v>
      </c>
      <c r="B3142" s="5" t="s">
        <v>8824</v>
      </c>
      <c r="C3142" s="5" t="str">
        <f>+VLOOKUP(B3142,[2]Hoja1!$H$1:$I$5207,2,FALSE)</f>
        <v>CONTRATO DE PRESTACION DE SERVICIOS DE APOYO A LA GESTION</v>
      </c>
      <c r="D3142" s="6" t="str">
        <f>+VLOOKUP(B3142,'[1]Contratistas-REP legal'!$C$1:$Z$3995,3,FALSE)</f>
        <v>MAURICIO DUQUE LOZANO</v>
      </c>
      <c r="E3142" s="6">
        <f>+VLOOKUP(B3142,'[1]Contratistas-REP legal'!$C$1:$Z$3995,5,FALSE)</f>
        <v>1071164352</v>
      </c>
      <c r="F3142" s="7" t="s">
        <v>829</v>
      </c>
      <c r="G3142" s="8">
        <f>+VLOOKUP(B3142,'[1]Contratistas-REP legal'!$C$1:$Z$3995,17,FALSE)</f>
        <v>0</v>
      </c>
      <c r="H3142" s="9" t="str">
        <f>+VLOOKUP(B3142,'[1]Contratos electrónicos SECOP II'!$D$1:$AZ$3653,33,FALSE)</f>
        <v>Prestar servicios de apoyo a la gestión al Idartes - Subdirección de las Artes -Gerencia de Danza en las acciones de gestión territorial y articulación de los salones de baile intergeneracionales en el marco de las acciones del Plan de Desarrollo "Bogotá Camina Segura</v>
      </c>
      <c r="I3142" s="5" t="str">
        <f>+VLOOKUP(B3142,'[1]Contratos electrónicos SECOP II'!$D$1:$AZ$3653,23,FALSE)</f>
        <v>Inversión</v>
      </c>
      <c r="J3142" s="5"/>
      <c r="K3142" s="5" t="str">
        <f>+VLOOKUP(B3142,'[1]Contratos electrónicos SECOP II'!$D$1:$AZ$3653,26,FALSE)</f>
        <v>O23011733012024018205074</v>
      </c>
      <c r="L3142" s="11">
        <f>+VLOOKUP(B3142,'[1]Contratos electrónicos SECOP II'!$D$1:$AZ$3653,29,FALSE)</f>
        <v>10000000</v>
      </c>
      <c r="M3142" s="13">
        <v>45559</v>
      </c>
      <c r="N3142" s="13">
        <f>+VLOOKUP(B3142,'[1]Contratos electrónicos SECOP II'!$D$1:$AZ$3653,14,FALSE)</f>
        <v>45560</v>
      </c>
      <c r="O3142" s="13">
        <f>+VLOOKUP(B3142,'[1]Contratos electrónicos SECOP II'!$D$1:$AZ$3653,15,FALSE)</f>
        <v>45636</v>
      </c>
      <c r="P3142" s="15">
        <f t="shared" si="112"/>
        <v>77</v>
      </c>
      <c r="Q3142" s="11" t="s">
        <v>874</v>
      </c>
      <c r="R3142" s="11">
        <f>+VLOOKUP(B3142,[2]Hoja2!$A$3:$C$3503,3,FALSE)</f>
        <v>10000000</v>
      </c>
      <c r="S3142" s="11">
        <f t="shared" si="114"/>
        <v>0</v>
      </c>
      <c r="T3142" s="22">
        <f t="shared" si="115"/>
        <v>100</v>
      </c>
      <c r="U3142" s="5">
        <v>0</v>
      </c>
      <c r="V3142" s="10" t="s">
        <v>9815</v>
      </c>
    </row>
    <row r="3143" spans="1:22" s="4" customFormat="1" ht="51" x14ac:dyDescent="0.2">
      <c r="A3143" s="5" t="s">
        <v>8825</v>
      </c>
      <c r="B3143" s="5" t="s">
        <v>8825</v>
      </c>
      <c r="C3143" s="5" t="str">
        <f>+VLOOKUP(B3143,[2]Hoja1!$H$1:$I$5207,2,FALSE)</f>
        <v>CONTRATO DE PRESTACION DE SERVICIOS DE APOYO A LA GESTION</v>
      </c>
      <c r="D3143" s="6" t="str">
        <f>+VLOOKUP(B3143,'[1]Contratistas-REP legal'!$C$1:$Z$3995,3,FALSE)</f>
        <v>DAVID SANTIAGO YEPES PULIDO</v>
      </c>
      <c r="E3143" s="6">
        <f>+VLOOKUP(B3143,'[1]Contratistas-REP legal'!$C$1:$Z$3995,5,FALSE)</f>
        <v>1013645841</v>
      </c>
      <c r="F3143" s="7" t="s">
        <v>829</v>
      </c>
      <c r="G3143" s="8">
        <f>+VLOOKUP(B3143,'[1]Contratistas-REP legal'!$C$1:$Z$3995,17,FALSE)</f>
        <v>0</v>
      </c>
      <c r="H3143" s="9" t="str">
        <f>+VLOOKUP(B3143,'[1]Contratos electrónicos SECOP II'!$D$1:$AZ$3653,33,FALSE)</f>
        <v>Prestar servicios de apoyo a la gestión del IDARTES- Subdirección Administrativa y
 Financiera / Gestión Documental en actividades relacionadas con la organización, clasificación, depuración, foliación, eliminación y descripción de los archivos de acuerdo con las Tablas de
 Retención Documental (TRD) de la Entidad.</v>
      </c>
      <c r="I3143" s="5" t="str">
        <f>+VLOOKUP(B3143,'[1]Contratos electrónicos SECOP II'!$D$1:$AZ$3653,23,FALSE)</f>
        <v>Inversión</v>
      </c>
      <c r="J3143" s="5"/>
      <c r="K3143" s="5" t="str">
        <f>+VLOOKUP(B3143,'[1]Contratos electrónicos SECOP II'!$D$1:$AZ$3653,26,FALSE)</f>
        <v>O23011745992024008506023</v>
      </c>
      <c r="L3143" s="11">
        <f>+VLOOKUP(B3143,'[1]Contratos electrónicos SECOP II'!$D$1:$AZ$3653,29,FALSE)</f>
        <v>7647500</v>
      </c>
      <c r="M3143" s="13">
        <v>45558</v>
      </c>
      <c r="N3143" s="13">
        <f>+VLOOKUP(B3143,'[1]Contratos electrónicos SECOP II'!$D$1:$AZ$3653,14,FALSE)</f>
        <v>45561</v>
      </c>
      <c r="O3143" s="13">
        <f>+VLOOKUP(B3143,'[1]Contratos electrónicos SECOP II'!$D$1:$AZ$3653,15,FALSE)</f>
        <v>45657</v>
      </c>
      <c r="P3143" s="15">
        <f t="shared" si="112"/>
        <v>97</v>
      </c>
      <c r="Q3143" s="11" t="s">
        <v>874</v>
      </c>
      <c r="R3143" s="11">
        <f>+VLOOKUP(B3143,[2]Hoja2!$A$3:$C$3503,3,FALSE)</f>
        <v>2112167</v>
      </c>
      <c r="S3143" s="11">
        <f t="shared" si="114"/>
        <v>5535333</v>
      </c>
      <c r="T3143" s="22">
        <f t="shared" si="115"/>
        <v>27.619051977770514</v>
      </c>
      <c r="U3143" s="5">
        <v>1</v>
      </c>
      <c r="V3143" s="10" t="s">
        <v>9816</v>
      </c>
    </row>
    <row r="3144" spans="1:22" s="4" customFormat="1" ht="51" x14ac:dyDescent="0.2">
      <c r="A3144" s="5" t="s">
        <v>8826</v>
      </c>
      <c r="B3144" s="5" t="s">
        <v>8826</v>
      </c>
      <c r="C3144" s="5" t="str">
        <f>+VLOOKUP(B3144,[2]Hoja1!$H$1:$I$5207,2,FALSE)</f>
        <v>CONTRATO DE PRESTACION DE SERVICIOS DE APOYO A LA GESTION</v>
      </c>
      <c r="D3144" s="6" t="str">
        <f>+VLOOKUP(B3144,'[1]Contratistas-REP legal'!$C$1:$Z$3995,3,FALSE)</f>
        <v>MONICA MARCELA GONZALEZ BUITRAGO</v>
      </c>
      <c r="E3144" s="6">
        <f>+VLOOKUP(B3144,'[1]Contratistas-REP legal'!$C$1:$Z$3995,5,FALSE)</f>
        <v>1085182635</v>
      </c>
      <c r="F3144" s="7" t="s">
        <v>829</v>
      </c>
      <c r="G3144" s="8">
        <f>+VLOOKUP(B3144,'[1]Contratistas-REP legal'!$C$1:$Z$3995,17,FALSE)</f>
        <v>0</v>
      </c>
      <c r="H3144" s="9" t="str">
        <f>+VLOOKUP(B3144,'[1]Contratos electrónicos SECOP II'!$D$1:$AZ$3653,33,FALSE)</f>
        <v>Prestar servicios de apoyo a la gestión al Instituto Distrital de las Artes - Idartes en la Subdirección de las Artes, Dirección general y la Oficina Asesora de Comunicaciones para el desarrollo de actividades relacionadas con la elaboración y ejecución de las estrategias de comunicación, así como de la creación de contenido de los programas institucionales, de conformidad con los lineamientos de la entidad</v>
      </c>
      <c r="I3144" s="5" t="str">
        <f>+VLOOKUP(B3144,'[1]Contratos electrónicos SECOP II'!$D$1:$AZ$3653,23,FALSE)</f>
        <v>Inversión</v>
      </c>
      <c r="J3144" s="5"/>
      <c r="K3144" s="5" t="str">
        <f>+VLOOKUP(B3144,'[1]Contratos electrónicos SECOP II'!$D$1:$AZ$3653,26,FALSE)</f>
        <v>O23011733012024008807099</v>
      </c>
      <c r="L3144" s="11">
        <f>+VLOOKUP(B3144,'[1]Contratos electrónicos SECOP II'!$D$1:$AZ$3653,29,FALSE)</f>
        <v>9000000</v>
      </c>
      <c r="M3144" s="13">
        <v>45559</v>
      </c>
      <c r="N3144" s="13">
        <f>+VLOOKUP(B3144,'[1]Contratos electrónicos SECOP II'!$D$1:$AZ$3653,14,FALSE)</f>
        <v>45560</v>
      </c>
      <c r="O3144" s="13">
        <f>+VLOOKUP(B3144,'[1]Contratos electrónicos SECOP II'!$D$1:$AZ$3653,15,FALSE)</f>
        <v>45604</v>
      </c>
      <c r="P3144" s="15">
        <f t="shared" si="112"/>
        <v>45</v>
      </c>
      <c r="Q3144" s="11" t="s">
        <v>874</v>
      </c>
      <c r="R3144" s="11">
        <f>+VLOOKUP(B3144,[2]Hoja2!$A$3:$C$3503,3,FALSE)</f>
        <v>9000000</v>
      </c>
      <c r="S3144" s="11">
        <f t="shared" si="114"/>
        <v>0</v>
      </c>
      <c r="T3144" s="22">
        <f t="shared" si="115"/>
        <v>100</v>
      </c>
      <c r="U3144" s="5">
        <v>1</v>
      </c>
      <c r="V3144" s="10" t="s">
        <v>9817</v>
      </c>
    </row>
    <row r="3145" spans="1:22" s="4" customFormat="1" ht="63.75" x14ac:dyDescent="0.2">
      <c r="A3145" s="5" t="s">
        <v>8827</v>
      </c>
      <c r="B3145" s="5" t="s">
        <v>8827</v>
      </c>
      <c r="C3145" s="5" t="str">
        <f>+VLOOKUP(B3145,[2]Hoja1!$H$1:$I$5207,2,FALSE)</f>
        <v>CONTRATO DE PRESTACION DE SERVICIOS PROFESIONALES</v>
      </c>
      <c r="D3145" s="6" t="str">
        <f>+VLOOKUP(B3145,'[1]Contratistas-REP legal'!$C$1:$Z$3995,3,FALSE)</f>
        <v>DAVID LEONARDO MAYORGA RINCON</v>
      </c>
      <c r="E3145" s="6">
        <f>+VLOOKUP(B3145,'[1]Contratistas-REP legal'!$C$1:$Z$3995,5,FALSE)</f>
        <v>80726774</v>
      </c>
      <c r="F3145" s="7" t="s">
        <v>829</v>
      </c>
      <c r="G3145" s="8">
        <f>+VLOOKUP(B3145,'[1]Contratistas-REP legal'!$C$1:$Z$3995,17,FALSE)</f>
        <v>0</v>
      </c>
      <c r="H3145" s="9" t="str">
        <f>+VLOOKUP(B3145,'[1]Contratos electrónicos SECOP II'!$D$1:$AZ$3653,33,FALSE)</f>
        <v>PRESTAR SERVICIOS PROFESIONALES AL IDARTES - SUBDIRECCIÓN DE FORMACIÓN ARTÍSTICA, PARA EL DESARROLLO Y EJECUCIÓN DE LOS PROCESOS DE FORMACIÓN ARTÍSTICA, ACORDE CON LAS PERSPECTIVAS PEDAGÓGICAS DEL PROGRAMA CREA Y LOS REQUERIMIENTOS DE LA ENTIDAD, EN ELMARCO DEL CONVENIO DERIVADO SUSCRITO ENTRE EL INSTITUTO DISTRITAL DE LAS ARTES - IDARTES Y LA SECRETARÍA DE EDUCACIÓN DISTRITAL - SED.</v>
      </c>
      <c r="I3145" s="5" t="str">
        <f>+VLOOKUP(B3145,'[1]Contratos electrónicos SECOP II'!$D$1:$AZ$3653,23,FALSE)</f>
        <v>Inversión</v>
      </c>
      <c r="J3145" s="5"/>
      <c r="K3145" s="5" t="str">
        <f>+VLOOKUP(B3145,'[1]Contratos electrónicos SECOP II'!$D$1:$AZ$3653,26,FALSE)</f>
        <v>O23011733012024008608126</v>
      </c>
      <c r="L3145" s="11">
        <f>+VLOOKUP(B3145,'[1]Contratos electrónicos SECOP II'!$D$1:$AZ$3653,29,FALSE)</f>
        <v>7917756</v>
      </c>
      <c r="M3145" s="13">
        <v>45558</v>
      </c>
      <c r="N3145" s="13">
        <f>+VLOOKUP(B3145,'[1]Contratos electrónicos SECOP II'!$D$1:$AZ$3653,14,FALSE)</f>
        <v>45559</v>
      </c>
      <c r="O3145" s="13">
        <f>+VLOOKUP(B3145,'[1]Contratos electrónicos SECOP II'!$D$1:$AZ$3653,15,FALSE)</f>
        <v>45626</v>
      </c>
      <c r="P3145" s="15">
        <f t="shared" si="112"/>
        <v>68</v>
      </c>
      <c r="Q3145" s="11" t="s">
        <v>874</v>
      </c>
      <c r="R3145" s="11">
        <f>+VLOOKUP(B3145,[2]Hoja2!$A$3:$C$3503,3,FALSE)</f>
        <v>4318776</v>
      </c>
      <c r="S3145" s="11">
        <f t="shared" si="114"/>
        <v>3598980</v>
      </c>
      <c r="T3145" s="22">
        <f t="shared" si="115"/>
        <v>54.545454545454547</v>
      </c>
      <c r="U3145" s="5">
        <v>1</v>
      </c>
      <c r="V3145" s="10" t="s">
        <v>9818</v>
      </c>
    </row>
    <row r="3146" spans="1:22" s="4" customFormat="1" ht="51" x14ac:dyDescent="0.2">
      <c r="A3146" s="5" t="s">
        <v>8828</v>
      </c>
      <c r="B3146" s="5" t="s">
        <v>8828</v>
      </c>
      <c r="C3146" s="5" t="str">
        <f>+VLOOKUP(B3146,[2]Hoja1!$H$1:$I$5207,2,FALSE)</f>
        <v>CONTRATO DE PRESTACION DE SERVICIOS PROFESIONALES</v>
      </c>
      <c r="D3146" s="6" t="str">
        <f>+VLOOKUP(B3146,'[1]Contratistas-REP legal'!$C$1:$Z$3995,3,FALSE)</f>
        <v>HEIDY LORENA SANDOVAL ORJUELA</v>
      </c>
      <c r="E3146" s="6">
        <f>+VLOOKUP(B3146,'[1]Contratistas-REP legal'!$C$1:$Z$3995,5,FALSE)</f>
        <v>1026564703</v>
      </c>
      <c r="F3146" s="7" t="s">
        <v>829</v>
      </c>
      <c r="G3146" s="8">
        <f>+VLOOKUP(B3146,'[1]Contratistas-REP legal'!$C$1:$Z$3995,17,FALSE)</f>
        <v>0</v>
      </c>
      <c r="H3146" s="9" t="str">
        <f>+VLOOKUP(B3146,'[1]Contratos electrónicos SECOP II'!$D$1:$AZ$3653,33,FALSE)</f>
        <v>Prestar servicios profesionales al IDARTES - Subdirección de Formación Artística, para el desarrollo y ejecución de los procesos de formación artística, en el marco del Programa Crea, acorde con las perspectivas pedagógicas del programa y los requerimientos de la entidad</v>
      </c>
      <c r="I3146" s="5" t="str">
        <f>+VLOOKUP(B3146,'[1]Contratos electrónicos SECOP II'!$D$1:$AZ$3653,23,FALSE)</f>
        <v>Inversión</v>
      </c>
      <c r="J3146" s="5"/>
      <c r="K3146" s="5" t="str">
        <f>+VLOOKUP(B3146,'[1]Contratos electrónicos SECOP II'!$D$1:$AZ$3653,26,FALSE)</f>
        <v>O23011733012024008608122</v>
      </c>
      <c r="L3146" s="11">
        <f>+VLOOKUP(B3146,'[1]Contratos electrónicos SECOP II'!$D$1:$AZ$3653,29,FALSE)</f>
        <v>9357348</v>
      </c>
      <c r="M3146" s="13">
        <v>45559</v>
      </c>
      <c r="N3146" s="13">
        <f>+VLOOKUP(B3146,'[1]Contratos electrónicos SECOP II'!$D$1:$AZ$3653,14,FALSE)</f>
        <v>45560</v>
      </c>
      <c r="O3146" s="13">
        <f>+VLOOKUP(B3146,'[1]Contratos electrónicos SECOP II'!$D$1:$AZ$3653,15,FALSE)</f>
        <v>45639</v>
      </c>
      <c r="P3146" s="15">
        <f t="shared" si="112"/>
        <v>80</v>
      </c>
      <c r="Q3146" s="11" t="s">
        <v>874</v>
      </c>
      <c r="R3146" s="11">
        <f>+VLOOKUP(B3146,[2]Hoja2!$A$3:$C$3503,3,FALSE)</f>
        <v>9357348</v>
      </c>
      <c r="S3146" s="11">
        <f t="shared" si="114"/>
        <v>0</v>
      </c>
      <c r="T3146" s="22">
        <f t="shared" si="115"/>
        <v>100</v>
      </c>
      <c r="U3146" s="5">
        <v>1</v>
      </c>
      <c r="V3146" s="10" t="s">
        <v>9819</v>
      </c>
    </row>
    <row r="3147" spans="1:22" s="4" customFormat="1" ht="76.5" x14ac:dyDescent="0.2">
      <c r="A3147" s="5" t="s">
        <v>8829</v>
      </c>
      <c r="B3147" s="5" t="s">
        <v>8829</v>
      </c>
      <c r="C3147" s="5" t="str">
        <f>+VLOOKUP(B3147,[2]Hoja1!$H$1:$I$5207,2,FALSE)</f>
        <v>CONTRATO DE PRESTACION DE SERVICIOS PROFESIONALES</v>
      </c>
      <c r="D3147" s="6" t="str">
        <f>+VLOOKUP(B3147,'[1]Contratistas-REP legal'!$C$1:$Z$3995,3,FALSE)</f>
        <v>LORENA MILDRETH OSORIO BARRETO</v>
      </c>
      <c r="E3147" s="6">
        <f>+VLOOKUP(B3147,'[1]Contratistas-REP legal'!$C$1:$Z$3995,5,FALSE)</f>
        <v>1013611309</v>
      </c>
      <c r="F3147" s="7" t="s">
        <v>829</v>
      </c>
      <c r="G3147" s="8">
        <f>+VLOOKUP(B3147,'[1]Contratistas-REP legal'!$C$1:$Z$3995,17,FALSE)</f>
        <v>0</v>
      </c>
      <c r="H3147" s="9" t="str">
        <f>+VLOOKUP(B3147,'[1]Contratos electrónicos SECOP II'!$D$1:$AZ$3653,33,FALSE)</f>
        <v>PRESTAR SERVICIOS PROFESIONALES AL IDARTES,
 SUBDIRECCIÓN DE LAS ARTES - GERENCIA DE
 MÚSICA, EN EL ACOMPAÑAMIENTO Y
 SEGUIMIENTO DE LAS ALIANZAS Y PATROCINIOS
 GESTIONADOS EN EL MARCO DE LOS FESTIVALES AL
 PARQUE</v>
      </c>
      <c r="I3147" s="5" t="str">
        <f>+VLOOKUP(B3147,'[1]Contratos electrónicos SECOP II'!$D$1:$AZ$3653,23,FALSE)</f>
        <v>Inversión</v>
      </c>
      <c r="J3147" s="5"/>
      <c r="K3147" s="5" t="str">
        <f>+VLOOKUP(B3147,'[1]Contratos electrónicos SECOP II'!$D$1:$AZ$3653,26,FALSE)</f>
        <v>O23011733012024014605099</v>
      </c>
      <c r="L3147" s="11">
        <f>+VLOOKUP(B3147,'[1]Contratos electrónicos SECOP II'!$D$1:$AZ$3653,29,FALSE)</f>
        <v>14250000</v>
      </c>
      <c r="M3147" s="13">
        <v>45559</v>
      </c>
      <c r="N3147" s="13">
        <f>+VLOOKUP(B3147,'[1]Contratos electrónicos SECOP II'!$D$1:$AZ$3653,14,FALSE)</f>
        <v>45559</v>
      </c>
      <c r="O3147" s="13">
        <f>+VLOOKUP(B3147,'[1]Contratos electrónicos SECOP II'!$D$1:$AZ$3653,15,FALSE)</f>
        <v>45656</v>
      </c>
      <c r="P3147" s="15">
        <f t="shared" si="112"/>
        <v>98</v>
      </c>
      <c r="Q3147" s="11" t="s">
        <v>874</v>
      </c>
      <c r="R3147" s="11">
        <f>+VLOOKUP(B3147,[2]Hoja2!$A$3:$C$3503,3,FALSE)</f>
        <v>9750000</v>
      </c>
      <c r="S3147" s="11">
        <f t="shared" si="114"/>
        <v>4500000</v>
      </c>
      <c r="T3147" s="22">
        <f t="shared" si="115"/>
        <v>68.421052631578945</v>
      </c>
      <c r="U3147" s="5">
        <v>0</v>
      </c>
      <c r="V3147" s="10" t="s">
        <v>9820</v>
      </c>
    </row>
    <row r="3148" spans="1:22" s="4" customFormat="1" ht="51" x14ac:dyDescent="0.2">
      <c r="A3148" s="5" t="s">
        <v>8830</v>
      </c>
      <c r="B3148" s="5" t="s">
        <v>8830</v>
      </c>
      <c r="C3148" s="5" t="str">
        <f>+VLOOKUP(B3148,[2]Hoja1!$H$1:$I$5207,2,FALSE)</f>
        <v>CONTRATO DE PRESTACION DE SERVICIOS DE APOYO A LA GESTION</v>
      </c>
      <c r="D3148" s="6" t="str">
        <f>+VLOOKUP(B3148,'[1]Contratistas-REP legal'!$C$1:$Z$3995,3,FALSE)</f>
        <v>JULIAN ORLANDO CRISTANCHO SOCHE</v>
      </c>
      <c r="E3148" s="6">
        <f>+VLOOKUP(B3148,'[1]Contratistas-REP legal'!$C$1:$Z$3995,5,FALSE)</f>
        <v>80027747</v>
      </c>
      <c r="F3148" s="7" t="s">
        <v>829</v>
      </c>
      <c r="G3148" s="8">
        <f>+VLOOKUP(B3148,'[1]Contratistas-REP legal'!$C$1:$Z$3995,17,FALSE)</f>
        <v>0</v>
      </c>
      <c r="H3148" s="9" t="str">
        <f>+VLOOKUP(B3148,'[1]Contratos electrónicos SECOP II'!$D$1:$AZ$3653,33,FALSE)</f>
        <v>Prestar servicios profesionales al Idartes - Subdirección de las Artes - Gerencia de Música, para el acompañamiento y seguimiento al componente de investigación del proyecto Archivo Musical y Sonoro de Bogotá.</v>
      </c>
      <c r="I3148" s="5" t="str">
        <f>+VLOOKUP(B3148,'[1]Contratos electrónicos SECOP II'!$D$1:$AZ$3653,23,FALSE)</f>
        <v>Inversión</v>
      </c>
      <c r="J3148" s="5"/>
      <c r="K3148" s="5" t="str">
        <f>+VLOOKUP(B3148,'[1]Contratos electrónicos SECOP II'!$D$1:$AZ$3653,26,FALSE)</f>
        <v>O23011733012024008705070</v>
      </c>
      <c r="L3148" s="11">
        <f>+VLOOKUP(B3148,'[1]Contratos electrónicos SECOP II'!$D$1:$AZ$3653,29,FALSE)</f>
        <v>14000000</v>
      </c>
      <c r="M3148" s="13">
        <v>45561</v>
      </c>
      <c r="N3148" s="13">
        <f>+VLOOKUP(B3148,'[1]Contratos electrónicos SECOP II'!$D$1:$AZ$3653,14,FALSE)</f>
        <v>45565</v>
      </c>
      <c r="O3148" s="13">
        <f>+VLOOKUP(B3148,'[1]Contratos electrónicos SECOP II'!$D$1:$AZ$3653,15,FALSE)</f>
        <v>45670</v>
      </c>
      <c r="P3148" s="15">
        <f t="shared" si="112"/>
        <v>106</v>
      </c>
      <c r="Q3148" s="11" t="s">
        <v>874</v>
      </c>
      <c r="R3148" s="11">
        <f>+VLOOKUP(B3148,[2]Hoja2!$A$3:$C$3503,3,FALSE)</f>
        <v>8133333</v>
      </c>
      <c r="S3148" s="11">
        <f t="shared" si="114"/>
        <v>5866667</v>
      </c>
      <c r="T3148" s="22">
        <f t="shared" si="115"/>
        <v>58.095235714285714</v>
      </c>
      <c r="U3148" s="5">
        <v>1</v>
      </c>
      <c r="V3148" s="10" t="s">
        <v>9821</v>
      </c>
    </row>
    <row r="3149" spans="1:22" s="4" customFormat="1" ht="51" x14ac:dyDescent="0.2">
      <c r="A3149" s="5" t="s">
        <v>8831</v>
      </c>
      <c r="B3149" s="5" t="s">
        <v>8831</v>
      </c>
      <c r="C3149" s="5" t="str">
        <f>+VLOOKUP(B3149,[2]Hoja1!$H$1:$I$5207,2,FALSE)</f>
        <v>CONTRATO DE PRESTACION DE SERVICIOS PROFESIONALES</v>
      </c>
      <c r="D3149" s="6" t="str">
        <f>+VLOOKUP(B3149,'[1]Contratistas-REP legal'!$C$1:$Z$3995,3,FALSE)</f>
        <v>ANDREA CATALINA GOMEZ ROJAS</v>
      </c>
      <c r="E3149" s="6">
        <f>+VLOOKUP(B3149,'[1]Contratistas-REP legal'!$C$1:$Z$3995,5,FALSE)</f>
        <v>52733979</v>
      </c>
      <c r="F3149" s="7" t="s">
        <v>829</v>
      </c>
      <c r="G3149" s="8">
        <f>+VLOOKUP(B3149,'[1]Contratistas-REP legal'!$C$1:$Z$3995,17,FALSE)</f>
        <v>0</v>
      </c>
      <c r="H3149" s="9" t="str">
        <f>+VLOOKUP(B3149,'[1]Contratos electrónicos SECOP II'!$D$1:$AZ$3653,33,FALSE)</f>
        <v>PRESTAR SERVICIOS PROFESIONALES AL IDARTES - SUBDIRECCIÓN DE LAS ARTES - GERENCIA DE DANZA EN LAS EN LAS ACCIONES DE IMPLEMENTACIÓN, ARTICULACIÓN Y FORTALECIMIENTO TERRITORIAL EN LAS LOCALIDADES ASIGNADAS EN EL MARCO DE LAS ACTIVIDADES DE LOS SALONES INTERGENERACIONALES DE BAILE, EN GENERAL, EN GENERAL, EN EL MARCO DE LAS ACCIONES DEL PLAN DE DESARROLLO "BOGOTÁ CAMINA SEGURA".</v>
      </c>
      <c r="I3149" s="5" t="str">
        <f>+VLOOKUP(B3149,'[1]Contratos electrónicos SECOP II'!$D$1:$AZ$3653,23,FALSE)</f>
        <v>Inversión</v>
      </c>
      <c r="J3149" s="5"/>
      <c r="K3149" s="5" t="str">
        <f>+VLOOKUP(B3149,'[1]Contratos electrónicos SECOP II'!$D$1:$AZ$3653,26,FALSE)</f>
        <v>O23011733012024018205074</v>
      </c>
      <c r="L3149" s="11">
        <f>+VLOOKUP(B3149,'[1]Contratos electrónicos SECOP II'!$D$1:$AZ$3653,29,FALSE)</f>
        <v>10000000</v>
      </c>
      <c r="M3149" s="13">
        <v>45559</v>
      </c>
      <c r="N3149" s="13">
        <f>+VLOOKUP(B3149,'[1]Contratos electrónicos SECOP II'!$D$1:$AZ$3653,14,FALSE)</f>
        <v>45560</v>
      </c>
      <c r="O3149" s="13">
        <f>+VLOOKUP(B3149,'[1]Contratos electrónicos SECOP II'!$D$1:$AZ$3653,15,FALSE)</f>
        <v>45636</v>
      </c>
      <c r="P3149" s="15">
        <f t="shared" si="112"/>
        <v>77</v>
      </c>
      <c r="Q3149" s="11" t="s">
        <v>874</v>
      </c>
      <c r="R3149" s="11">
        <f>+VLOOKUP(B3149,[2]Hoja2!$A$3:$C$3503,3,FALSE)</f>
        <v>10000000</v>
      </c>
      <c r="S3149" s="11">
        <f t="shared" si="114"/>
        <v>0</v>
      </c>
      <c r="T3149" s="22">
        <f t="shared" si="115"/>
        <v>100</v>
      </c>
      <c r="U3149" s="5">
        <v>0</v>
      </c>
      <c r="V3149" s="10" t="s">
        <v>9822</v>
      </c>
    </row>
    <row r="3150" spans="1:22" s="4" customFormat="1" ht="51" x14ac:dyDescent="0.2">
      <c r="A3150" s="5" t="s">
        <v>8832</v>
      </c>
      <c r="B3150" s="5" t="s">
        <v>8832</v>
      </c>
      <c r="C3150" s="5" t="str">
        <f>+VLOOKUP(B3150,[2]Hoja1!$H$1:$I$5207,2,FALSE)</f>
        <v>CONTRATO DE PRESTACION DE SERVICIOS DE APOYO A LA GESTION</v>
      </c>
      <c r="D3150" s="6" t="str">
        <f>+VLOOKUP(B3150,'[1]Contratistas-REP legal'!$C$1:$Z$3995,3,FALSE)</f>
        <v>EDGAR HERNAN ORDOÑEZ NATES</v>
      </c>
      <c r="E3150" s="6">
        <f>+VLOOKUP(B3150,'[1]Contratistas-REP legal'!$C$1:$Z$3995,5,FALSE)</f>
        <v>12973707</v>
      </c>
      <c r="F3150" s="7" t="s">
        <v>829</v>
      </c>
      <c r="G3150" s="8">
        <f>+VLOOKUP(B3150,'[1]Contratistas-REP legal'!$C$1:$Z$3995,17,FALSE)</f>
        <v>22431</v>
      </c>
      <c r="H3150" s="9" t="str">
        <f>+VLOOKUP(B3150,'[1]Contratos electrónicos SECOP II'!$D$1:$AZ$3653,33,FALSE)</f>
        <v>Prestar los servicios de apoyo a la gestión a la subdirección de las artes, para realizar la corrección de estilo y ortotipográfica, así como el cotejo y revisión de armadas de las publicaciones del Instituto Distrital de las Artes de acuerdo con los lineamientos, procesos y procedimientos de la entidad.</v>
      </c>
      <c r="I3150" s="5" t="str">
        <f>+VLOOKUP(B3150,'[1]Contratos electrónicos SECOP II'!$D$1:$AZ$3653,23,FALSE)</f>
        <v>Inversión</v>
      </c>
      <c r="J3150" s="5"/>
      <c r="K3150" s="5" t="str">
        <f>+VLOOKUP(B3150,'[1]Contratos electrónicos SECOP II'!$D$1:$AZ$3653,26,FALSE)</f>
        <v>O23011733012024018205074</v>
      </c>
      <c r="L3150" s="11">
        <f>+VLOOKUP(B3150,'[1]Contratos electrónicos SECOP II'!$D$1:$AZ$3653,29,FALSE)</f>
        <v>20000000</v>
      </c>
      <c r="M3150" s="13">
        <v>45560</v>
      </c>
      <c r="N3150" s="13">
        <f>+VLOOKUP(B3150,'[1]Contratos electrónicos SECOP II'!$D$1:$AZ$3653,14,FALSE)</f>
        <v>45569</v>
      </c>
      <c r="O3150" s="13">
        <f>+VLOOKUP(B3150,'[1]Contratos electrónicos SECOP II'!$D$1:$AZ$3653,15,FALSE)</f>
        <v>45671</v>
      </c>
      <c r="P3150" s="15">
        <f t="shared" si="112"/>
        <v>103</v>
      </c>
      <c r="Q3150" s="11" t="s">
        <v>874</v>
      </c>
      <c r="R3150" s="11">
        <f>+VLOOKUP(B3150,[2]Hoja2!$A$3:$C$3503,3,FALSE)</f>
        <v>12000000</v>
      </c>
      <c r="S3150" s="11">
        <f t="shared" si="114"/>
        <v>8000000</v>
      </c>
      <c r="T3150" s="22">
        <f t="shared" si="115"/>
        <v>60</v>
      </c>
      <c r="U3150" s="5">
        <v>1</v>
      </c>
      <c r="V3150" s="10" t="s">
        <v>9823</v>
      </c>
    </row>
    <row r="3151" spans="1:22" s="4" customFormat="1" ht="51" x14ac:dyDescent="0.2">
      <c r="A3151" s="5" t="s">
        <v>8833</v>
      </c>
      <c r="B3151" s="5" t="s">
        <v>8833</v>
      </c>
      <c r="C3151" s="5" t="str">
        <f>+VLOOKUP(B3151,[2]Hoja1!$H$1:$I$5207,2,FALSE)</f>
        <v>CONTRATO DE PRESTACION DE SERVICIOS DE APOYO A LA GESTION</v>
      </c>
      <c r="D3151" s="6" t="str">
        <f>+VLOOKUP(B3151,'[1]Contratistas-REP legal'!$C$1:$Z$3995,3,FALSE)</f>
        <v>WILSON ALBERTO MARTINEZ RAMIREZ</v>
      </c>
      <c r="E3151" s="6">
        <f>+VLOOKUP(B3151,'[1]Contratistas-REP legal'!$C$1:$Z$3995,5,FALSE)</f>
        <v>1032423727</v>
      </c>
      <c r="F3151" s="7" t="s">
        <v>829</v>
      </c>
      <c r="G3151" s="8">
        <f>+VLOOKUP(B3151,'[1]Contratistas-REP legal'!$C$1:$Z$3995,17,FALSE)</f>
        <v>0</v>
      </c>
      <c r="H3151" s="9" t="str">
        <f>+VLOOKUP(B3151,'[1]Contratos electrónicos SECOP II'!$D$1:$AZ$3653,33,FALSE)</f>
        <v>Prestar servicios de apoyo a la gestión al Instituto Distrital de las Artes -Idartes, en la orientación metodológica y estructuración de los laboratorios artísticos de innovación social del Castillo de las Artes en el marco del Plan Distrital de Desarrollo: "Bogotá camina segura 2024-2027".</v>
      </c>
      <c r="I3151" s="5" t="str">
        <f>+VLOOKUP(B3151,'[1]Contratos electrónicos SECOP II'!$D$1:$AZ$3653,23,FALSE)</f>
        <v>Inversión</v>
      </c>
      <c r="J3151" s="5"/>
      <c r="K3151" s="5" t="str">
        <f>+VLOOKUP(B3151,'[1]Contratos electrónicos SECOP II'!$D$1:$AZ$3653,26,FALSE)</f>
        <v>O23011733012024018205074</v>
      </c>
      <c r="L3151" s="11">
        <f>+VLOOKUP(B3151,'[1]Contratos electrónicos SECOP II'!$D$1:$AZ$3653,29,FALSE)</f>
        <v>22400000</v>
      </c>
      <c r="M3151" s="13">
        <v>45559</v>
      </c>
      <c r="N3151" s="13">
        <f>+VLOOKUP(B3151,'[1]Contratos electrónicos SECOP II'!$D$1:$AZ$3653,14,FALSE)</f>
        <v>45560</v>
      </c>
      <c r="O3151" s="13">
        <f>+VLOOKUP(B3151,'[1]Contratos electrónicos SECOP II'!$D$1:$AZ$3653,15,FALSE)</f>
        <v>45657</v>
      </c>
      <c r="P3151" s="15">
        <f t="shared" si="112"/>
        <v>98</v>
      </c>
      <c r="Q3151" s="11" t="s">
        <v>874</v>
      </c>
      <c r="R3151" s="11">
        <f>+VLOOKUP(B3151,[2]Hoja2!$A$3:$C$3503,3,FALSE)</f>
        <v>14000000</v>
      </c>
      <c r="S3151" s="11">
        <f t="shared" si="114"/>
        <v>8400000</v>
      </c>
      <c r="T3151" s="22">
        <f t="shared" si="115"/>
        <v>62.5</v>
      </c>
      <c r="U3151" s="5">
        <v>0</v>
      </c>
      <c r="V3151" s="10" t="s">
        <v>9824</v>
      </c>
    </row>
    <row r="3152" spans="1:22" s="4" customFormat="1" ht="51" x14ac:dyDescent="0.2">
      <c r="A3152" s="5" t="s">
        <v>8834</v>
      </c>
      <c r="B3152" s="5" t="s">
        <v>8834</v>
      </c>
      <c r="C3152" s="5" t="str">
        <f>+VLOOKUP(B3152,[2]Hoja1!$H$1:$I$5207,2,FALSE)</f>
        <v>CONTRATO DE PRESTACION DE SERVICIOS PROFESIONALES</v>
      </c>
      <c r="D3152" s="6" t="str">
        <f>+VLOOKUP(B3152,'[1]Contratistas-REP legal'!$C$1:$Z$3995,3,FALSE)</f>
        <v>RAFAEL ANDRES DIAZ VARGAS</v>
      </c>
      <c r="E3152" s="6">
        <f>+VLOOKUP(B3152,'[1]Contratistas-REP legal'!$C$1:$Z$3995,5,FALSE)</f>
        <v>1010172105</v>
      </c>
      <c r="F3152" s="7" t="s">
        <v>829</v>
      </c>
      <c r="G3152" s="8">
        <f>+VLOOKUP(B3152,'[1]Contratistas-REP legal'!$C$1:$Z$3995,17,FALSE)</f>
        <v>0</v>
      </c>
      <c r="H3152" s="9" t="str">
        <f>+VLOOKUP(B3152,'[1]Contratos electrónicos SECOP II'!$D$1:$AZ$3653,33,FALSE)</f>
        <v>Prestar servicios profesionales al IDARTES- Subdirección de Formación Artística, para el desarrollo y ejecución de los procesos de formación artística, en el marco del Programa Crea, acorde con las perspectivas pedagógicas del programa y los requerimientos de la entidad.</v>
      </c>
      <c r="I3152" s="5" t="str">
        <f>+VLOOKUP(B3152,'[1]Contratos electrónicos SECOP II'!$D$1:$AZ$3653,23,FALSE)</f>
        <v>Inversión</v>
      </c>
      <c r="J3152" s="5"/>
      <c r="K3152" s="5" t="str">
        <f>+VLOOKUP(B3152,'[1]Contratos electrónicos SECOP II'!$D$1:$AZ$3653,26,FALSE)</f>
        <v>O23011733012024008608051</v>
      </c>
      <c r="L3152" s="11">
        <f>+VLOOKUP(B3152,'[1]Contratos electrónicos SECOP II'!$D$1:$AZ$3653,29,FALSE)</f>
        <v>7197960</v>
      </c>
      <c r="M3152" s="13">
        <v>45560</v>
      </c>
      <c r="N3152" s="13">
        <f>+VLOOKUP(B3152,'[1]Contratos electrónicos SECOP II'!$D$1:$AZ$3653,14,FALSE)</f>
        <v>45562</v>
      </c>
      <c r="O3152" s="13">
        <f>+VLOOKUP(B3152,'[1]Contratos electrónicos SECOP II'!$D$1:$AZ$3653,15,FALSE)</f>
        <v>45622</v>
      </c>
      <c r="P3152" s="15">
        <f t="shared" si="112"/>
        <v>61</v>
      </c>
      <c r="Q3152" s="11" t="s">
        <v>874</v>
      </c>
      <c r="R3152" s="11">
        <f>+VLOOKUP(B3152,[2]Hoja2!$A$3:$C$3503,3,FALSE)</f>
        <v>7197960</v>
      </c>
      <c r="S3152" s="11">
        <f t="shared" si="114"/>
        <v>0</v>
      </c>
      <c r="T3152" s="22">
        <f t="shared" si="115"/>
        <v>100</v>
      </c>
      <c r="U3152" s="5">
        <v>0</v>
      </c>
      <c r="V3152" s="10" t="s">
        <v>9825</v>
      </c>
    </row>
    <row r="3153" spans="1:22" s="4" customFormat="1" ht="51" x14ac:dyDescent="0.2">
      <c r="A3153" s="5" t="s">
        <v>8835</v>
      </c>
      <c r="B3153" s="5" t="s">
        <v>8835</v>
      </c>
      <c r="C3153" s="5" t="str">
        <f>+VLOOKUP(B3153,[2]Hoja1!$H$1:$I$5207,2,FALSE)</f>
        <v>CONTRATO DE PRESTACION DE SERVICIOS DE APOYO A LA GESTION</v>
      </c>
      <c r="D3153" s="6" t="str">
        <f>+VLOOKUP(B3153,'[1]Contratistas-REP legal'!$C$1:$Z$3995,3,FALSE)</f>
        <v>PAULA ANDREA AVENDAÑO ZAMBRANO</v>
      </c>
      <c r="E3153" s="6">
        <f>+VLOOKUP(B3153,'[1]Contratistas-REP legal'!$C$1:$Z$3995,5,FALSE)</f>
        <v>1233891028</v>
      </c>
      <c r="F3153" s="7" t="s">
        <v>829</v>
      </c>
      <c r="G3153" s="8">
        <f>+VLOOKUP(B3153,'[1]Contratistas-REP legal'!$C$1:$Z$3995,17,FALSE)</f>
        <v>35587</v>
      </c>
      <c r="H3153" s="9" t="str">
        <f>+VLOOKUP(B3153,'[1]Contratos electrónicos SECOP II'!$D$1:$AZ$3653,33,FALSE)</f>
        <v>Prestar servicios de apoyo a la gestión al Idartes - Subdirección de las Artes - Gerencia de Danza en las acciones de gestión territorial y articulación de los salones de baile intergeneracionales en el marco de las acciones del Plan de Desarrollo Bogotá Camina Segura.</v>
      </c>
      <c r="I3153" s="5" t="str">
        <f>+VLOOKUP(B3153,'[1]Contratos electrónicos SECOP II'!$D$1:$AZ$3653,23,FALSE)</f>
        <v>Inversión</v>
      </c>
      <c r="J3153" s="5"/>
      <c r="K3153" s="5" t="str">
        <f>+VLOOKUP(B3153,'[1]Contratos electrónicos SECOP II'!$D$1:$AZ$3653,26,FALSE)</f>
        <v>O23011733012024018205074</v>
      </c>
      <c r="L3153" s="11">
        <f>+VLOOKUP(B3153,'[1]Contratos electrónicos SECOP II'!$D$1:$AZ$3653,29,FALSE)</f>
        <v>10000000</v>
      </c>
      <c r="M3153" s="13">
        <v>45561</v>
      </c>
      <c r="N3153" s="13">
        <f>+VLOOKUP(B3153,'[1]Contratos electrónicos SECOP II'!$D$1:$AZ$3653,14,FALSE)</f>
        <v>45566</v>
      </c>
      <c r="O3153" s="13">
        <f>+VLOOKUP(B3153,'[1]Contratos electrónicos SECOP II'!$D$1:$AZ$3653,15,FALSE)</f>
        <v>45642</v>
      </c>
      <c r="P3153" s="15">
        <f t="shared" si="112"/>
        <v>77</v>
      </c>
      <c r="Q3153" s="11" t="s">
        <v>874</v>
      </c>
      <c r="R3153" s="11">
        <f>+VLOOKUP(B3153,[2]Hoja2!$A$3:$C$3503,3,FALSE)</f>
        <v>10000000</v>
      </c>
      <c r="S3153" s="11">
        <f t="shared" si="114"/>
        <v>0</v>
      </c>
      <c r="T3153" s="22">
        <f t="shared" si="115"/>
        <v>100</v>
      </c>
      <c r="U3153" s="5">
        <v>0</v>
      </c>
      <c r="V3153" s="10" t="s">
        <v>9826</v>
      </c>
    </row>
    <row r="3154" spans="1:22" s="4" customFormat="1" ht="51" x14ac:dyDescent="0.2">
      <c r="A3154" s="5" t="s">
        <v>8836</v>
      </c>
      <c r="B3154" s="5" t="s">
        <v>8836</v>
      </c>
      <c r="C3154" s="5" t="str">
        <f>+VLOOKUP(B3154,[2]Hoja1!$H$1:$I$5207,2,FALSE)</f>
        <v>CONTRATO DE PRESTACION DE SERVICIOS DE APOYO A LA GESTION</v>
      </c>
      <c r="D3154" s="6" t="str">
        <f>+VLOOKUP(B3154,'[1]Contratistas-REP legal'!$C$1:$Z$3995,3,FALSE)</f>
        <v>JASMIN CAROLINA GARCIA HERNANDEZ</v>
      </c>
      <c r="E3154" s="6">
        <f>+VLOOKUP(B3154,'[1]Contratistas-REP legal'!$C$1:$Z$3995,5,FALSE)</f>
        <v>1013603026</v>
      </c>
      <c r="F3154" s="7" t="s">
        <v>829</v>
      </c>
      <c r="G3154" s="8">
        <f>+VLOOKUP(B3154,'[1]Contratistas-REP legal'!$C$1:$Z$3995,17,FALSE)</f>
        <v>0</v>
      </c>
      <c r="H3154" s="9" t="str">
        <f>+VLOOKUP(B3154,'[1]Contratos electrónicos SECOP II'!$D$1:$AZ$3653,33,FALSE)</f>
        <v>Prestar servicios de apoyo a la gestión al Idartes - Subdirección de las Artes - Gerencia de Danza en las acciones de gestión territorial y articulación de los salones de baile intergeneracionales en el marco de las acciones del Plan de Desarrollo Bogotá Camina Segura.</v>
      </c>
      <c r="I3154" s="5" t="str">
        <f>+VLOOKUP(B3154,'[1]Contratos electrónicos SECOP II'!$D$1:$AZ$3653,23,FALSE)</f>
        <v>Inversión</v>
      </c>
      <c r="J3154" s="5"/>
      <c r="K3154" s="5" t="str">
        <f>+VLOOKUP(B3154,'[1]Contratos electrónicos SECOP II'!$D$1:$AZ$3653,26,FALSE)</f>
        <v>O23011733012024018205074</v>
      </c>
      <c r="L3154" s="11">
        <f>+VLOOKUP(B3154,'[1]Contratos electrónicos SECOP II'!$D$1:$AZ$3653,29,FALSE)</f>
        <v>10000000</v>
      </c>
      <c r="M3154" s="13">
        <v>45560</v>
      </c>
      <c r="N3154" s="13">
        <f>+VLOOKUP(B3154,'[1]Contratos electrónicos SECOP II'!$D$1:$AZ$3653,14,FALSE)</f>
        <v>45561</v>
      </c>
      <c r="O3154" s="13">
        <f>+VLOOKUP(B3154,'[1]Contratos electrónicos SECOP II'!$D$1:$AZ$3653,15,FALSE)</f>
        <v>45637</v>
      </c>
      <c r="P3154" s="15">
        <f t="shared" si="112"/>
        <v>77</v>
      </c>
      <c r="Q3154" s="11" t="s">
        <v>874</v>
      </c>
      <c r="R3154" s="11">
        <f>+VLOOKUP(B3154,[2]Hoja2!$A$3:$C$3503,3,FALSE)</f>
        <v>10000000</v>
      </c>
      <c r="S3154" s="11">
        <f t="shared" si="114"/>
        <v>0</v>
      </c>
      <c r="T3154" s="22">
        <f t="shared" si="115"/>
        <v>100</v>
      </c>
      <c r="U3154" s="5">
        <v>0</v>
      </c>
      <c r="V3154" s="10" t="s">
        <v>9827</v>
      </c>
    </row>
    <row r="3155" spans="1:22" s="4" customFormat="1" ht="63.75" x14ac:dyDescent="0.2">
      <c r="A3155" s="5" t="s">
        <v>8837</v>
      </c>
      <c r="B3155" s="5" t="s">
        <v>8837</v>
      </c>
      <c r="C3155" s="5" t="str">
        <f>+VLOOKUP(B3155,[2]Hoja1!$H$1:$I$5207,2,FALSE)</f>
        <v>CONTRATO DE PRESTACION DE SERVICIOS PROFESIONALES</v>
      </c>
      <c r="D3155" s="6" t="str">
        <f>+VLOOKUP(B3155,'[1]Contratistas-REP legal'!$C$1:$Z$3995,3,FALSE)</f>
        <v>JOSE FERNANDO PERILLA VELEZ</v>
      </c>
      <c r="E3155" s="6">
        <f>+VLOOKUP(B3155,'[1]Contratistas-REP legal'!$C$1:$Z$3995,5,FALSE)</f>
        <v>79881430</v>
      </c>
      <c r="F3155" s="7" t="s">
        <v>829</v>
      </c>
      <c r="G3155" s="8">
        <f>+VLOOKUP(B3155,'[1]Contratistas-REP legal'!$C$1:$Z$3995,17,FALSE)</f>
        <v>0</v>
      </c>
      <c r="H3155" s="9" t="str">
        <f>+VLOOKUP(B3155,'[1]Contratos electrónicos SECOP II'!$D$1:$AZ$3653,33,FALSE)</f>
        <v>PRESTAR SERVICIOS PROFESIONALES AL IDARTES -
 SUBDIRECCIÓN DE LAS ARTES, GERENCIA DE
 MÚSICA, PARA LA MEMORIA DE LAS ACTIVIDADES
 DE LOS PROGRAMAS Y PROYECTOS QUE ADELANTA LA
 GERENCIA.</v>
      </c>
      <c r="I3155" s="5" t="str">
        <f>+VLOOKUP(B3155,'[1]Contratos electrónicos SECOP II'!$D$1:$AZ$3653,23,FALSE)</f>
        <v>Inversión</v>
      </c>
      <c r="J3155" s="5"/>
      <c r="K3155" s="5" t="str">
        <f>+VLOOKUP(B3155,'[1]Contratos electrónicos SECOP II'!$D$1:$AZ$3653,26,FALSE)</f>
        <v>O23011733012024014605099</v>
      </c>
      <c r="L3155" s="11">
        <f>+VLOOKUP(B3155,'[1]Contratos electrónicos SECOP II'!$D$1:$AZ$3653,29,FALSE)</f>
        <v>15833334</v>
      </c>
      <c r="M3155" s="13">
        <v>45560</v>
      </c>
      <c r="N3155" s="13">
        <f>+VLOOKUP(B3155,'[1]Contratos electrónicos SECOP II'!$D$1:$AZ$3653,14,FALSE)</f>
        <v>45561</v>
      </c>
      <c r="O3155" s="13">
        <f>+VLOOKUP(B3155,'[1]Contratos electrónicos SECOP II'!$D$1:$AZ$3653,15,FALSE)</f>
        <v>45657</v>
      </c>
      <c r="P3155" s="15">
        <f t="shared" si="112"/>
        <v>97</v>
      </c>
      <c r="Q3155" s="11" t="s">
        <v>874</v>
      </c>
      <c r="R3155" s="11">
        <f>+VLOOKUP(B3155,[2]Hoja2!$A$3:$C$3503,3,FALSE)</f>
        <v>10000000</v>
      </c>
      <c r="S3155" s="11">
        <f t="shared" si="114"/>
        <v>5833334</v>
      </c>
      <c r="T3155" s="22">
        <f t="shared" si="115"/>
        <v>63.157892077562437</v>
      </c>
      <c r="U3155" s="5">
        <v>0</v>
      </c>
      <c r="V3155" s="10" t="s">
        <v>9828</v>
      </c>
    </row>
    <row r="3156" spans="1:22" s="4" customFormat="1" ht="51" x14ac:dyDescent="0.2">
      <c r="A3156" s="5" t="s">
        <v>8891</v>
      </c>
      <c r="B3156" s="5" t="s">
        <v>8838</v>
      </c>
      <c r="C3156" s="5" t="str">
        <f>+VLOOKUP(B3156,[2]Hoja1!$H$1:$I$5207,2,FALSE)</f>
        <v>CONVENIO DE ASOCIACION</v>
      </c>
      <c r="D3156" s="6" t="str">
        <f>+VLOOKUP(B3156,'[1]Contratistas-REP legal'!$C$1:$Z$3995,3,FALSE)</f>
        <v>FUNDACION ARTERIA</v>
      </c>
      <c r="E3156" s="6">
        <f>+VLOOKUP(B3156,'[1]Contratistas-REP legal'!$C$1:$Z$3995,5,FALSE)</f>
        <v>900086964</v>
      </c>
      <c r="F3156" s="7" t="s">
        <v>829</v>
      </c>
      <c r="G3156" s="8">
        <f>+VLOOKUP(B3156,'[1]Contratistas-REP legal'!$C$1:$Z$3995,17,FALSE)</f>
        <v>0</v>
      </c>
      <c r="H3156" s="9" t="str">
        <f>+VLOOKUP(B3156,'[1]Contratos electrónicos SECOP II'!$D$1:$AZ$3653,33,FALSE)</f>
        <v>"Aunar esfuerzos entre el Instituto Distrital de las Artes Idartes- Subdirección de Equipamientos y una entidad privada sin ánimo de lucro de reconocida idoneidad, para la ejecución de la programación del proyecto: "Escenarios del Nodo Territorial (Teatro El Ensueño, los Escenarios Móviles y Pilona 10 - Centro Cultural Compartir en Sumapaz) para circular diversas producciones de trayectoria y artistas emergentes", permitiendo acercar dicha oferta cultural a los territorios garantizando el ejerci</v>
      </c>
      <c r="I3156" s="5" t="str">
        <f>+VLOOKUP(B3156,'[1]Contratos electrónicos SECOP II'!$D$1:$AZ$3653,23,FALSE)</f>
        <v>Inversión</v>
      </c>
      <c r="J3156" s="5"/>
      <c r="K3156" s="5" t="str">
        <f>+VLOOKUP(B3156,'[1]Contratos electrónicos SECOP II'!$D$1:$AZ$3653,26,FALSE)</f>
        <v>O23011733012024008705073</v>
      </c>
      <c r="L3156" s="11">
        <f>+VLOOKUP(B3156,'[1]Contratos electrónicos SECOP II'!$D$1:$AZ$3653,29,FALSE)</f>
        <v>989833847</v>
      </c>
      <c r="M3156" s="13">
        <v>45560</v>
      </c>
      <c r="N3156" s="13">
        <f>+VLOOKUP(B3156,'[1]Contratos electrónicos SECOP II'!$D$1:$AZ$3653,14,FALSE)</f>
        <v>45562</v>
      </c>
      <c r="O3156" s="13">
        <f>+VLOOKUP(B3156,'[1]Contratos electrónicos SECOP II'!$D$1:$AZ$3653,15,FALSE)</f>
        <v>45747</v>
      </c>
      <c r="P3156" s="15">
        <f t="shared" si="112"/>
        <v>186</v>
      </c>
      <c r="Q3156" s="11" t="s">
        <v>874</v>
      </c>
      <c r="R3156" s="11">
        <f>+VLOOKUP(B3156,[2]Hoja2!$A$3:$C$3503,3,FALSE)</f>
        <v>674723930</v>
      </c>
      <c r="S3156" s="11">
        <f t="shared" si="114"/>
        <v>315109917</v>
      </c>
      <c r="T3156" s="22">
        <f t="shared" si="115"/>
        <v>68.165372607227084</v>
      </c>
      <c r="U3156" s="5">
        <v>2</v>
      </c>
      <c r="V3156" s="10" t="s">
        <v>9829</v>
      </c>
    </row>
    <row r="3157" spans="1:22" s="4" customFormat="1" ht="76.5" x14ac:dyDescent="0.2">
      <c r="A3157" s="5" t="s">
        <v>8839</v>
      </c>
      <c r="B3157" s="5" t="s">
        <v>8839</v>
      </c>
      <c r="C3157" s="5" t="str">
        <f>+VLOOKUP(B3157,[2]Hoja1!$H$1:$I$5207,2,FALSE)</f>
        <v>CONTRATO DE PRESTACION DE SERVICIOS PROFESIONALES</v>
      </c>
      <c r="D3157" s="6" t="str">
        <f>+VLOOKUP(B3157,'[1]Contratistas-REP legal'!$C$1:$Z$3995,3,FALSE)</f>
        <v>JUAN DIEGO CHAMORRO SEPULVEDA</v>
      </c>
      <c r="E3157" s="6">
        <f>+VLOOKUP(B3157,'[1]Contratistas-REP legal'!$C$1:$Z$3995,5,FALSE)</f>
        <v>71335116</v>
      </c>
      <c r="F3157" s="7" t="s">
        <v>829</v>
      </c>
      <c r="G3157" s="8">
        <f>+VLOOKUP(B3157,'[1]Contratistas-REP legal'!$C$1:$Z$3995,17,FALSE)</f>
        <v>0</v>
      </c>
      <c r="H3157" s="9" t="str">
        <f>+VLOOKUP(B3157,'[1]Contratos electrónicos SECOP II'!$D$1:$AZ$3653,33,FALSE)</f>
        <v>PRESTAR SERVICIOS PROFESIONALES AL INSTITUTO DISTRITAL DE LAS ARTES - IDARTES - SUBDIRECCIÓN ADMINISTRATIVA Y FINANCIERA - TALENTO HUMANO EN RELACIÓN CON LAS ACTIVIDADES ENCAMINADAS A LOGRAR EL REDISEÑO INSTITUCIONAL Y LA CREACIÓN Y/O PRÓRROGA DE LA PLANTA TEMPORAL, ASÍ COMO, LA ELABORACIÓN DE LOS DOCUMENTOS TÉCNICOS Y ADMINISTRATIVOS QUE SOPORTEN EL REDISEÑO INSTITUCIONAL Y/O LA CREACIÓN O PRÓRROGA DE LA PLANTA DE EMPLEOS TEMPORALES DE LA ENTIDAD ACORDE CON LAS NECESIDADES DEFINIDAS (...)</v>
      </c>
      <c r="I3157" s="5" t="str">
        <f>+VLOOKUP(B3157,'[1]Contratos electrónicos SECOP II'!$D$1:$AZ$3653,23,FALSE)</f>
        <v>Inversión</v>
      </c>
      <c r="J3157" s="5"/>
      <c r="K3157" s="5" t="str">
        <f>+VLOOKUP(B3157,'[1]Contratos electrónicos SECOP II'!$D$1:$AZ$3653,26,FALSE)</f>
        <v>O23011745992024008506031</v>
      </c>
      <c r="L3157" s="11">
        <f>+VLOOKUP(B3157,'[1]Contratos electrónicos SECOP II'!$D$1:$AZ$3653,29,FALSE)</f>
        <v>25000000</v>
      </c>
      <c r="M3157" s="13">
        <v>45560</v>
      </c>
      <c r="N3157" s="13">
        <f>+VLOOKUP(B3157,'[1]Contratos electrónicos SECOP II'!$D$1:$AZ$3653,14,FALSE)</f>
        <v>45560</v>
      </c>
      <c r="O3157" s="13">
        <f>+VLOOKUP(B3157,'[1]Contratos electrónicos SECOP II'!$D$1:$AZ$3653,15,FALSE)</f>
        <v>45686</v>
      </c>
      <c r="P3157" s="15">
        <f t="shared" si="112"/>
        <v>127</v>
      </c>
      <c r="Q3157" s="11" t="s">
        <v>874</v>
      </c>
      <c r="R3157" s="11">
        <f>+VLOOKUP(B3157,[2]Hoja2!$A$3:$C$3503,3,FALSE)</f>
        <v>15000000</v>
      </c>
      <c r="S3157" s="11">
        <f t="shared" si="114"/>
        <v>10000000</v>
      </c>
      <c r="T3157" s="22">
        <f t="shared" si="115"/>
        <v>60</v>
      </c>
      <c r="U3157" s="5">
        <v>0</v>
      </c>
      <c r="V3157" s="10" t="s">
        <v>9830</v>
      </c>
    </row>
    <row r="3158" spans="1:22" s="4" customFormat="1" ht="51" x14ac:dyDescent="0.2">
      <c r="A3158" s="5" t="s">
        <v>8840</v>
      </c>
      <c r="B3158" s="5" t="s">
        <v>8840</v>
      </c>
      <c r="C3158" s="5" t="str">
        <f>+VLOOKUP(B3158,[2]Hoja1!$H$1:$I$5207,2,FALSE)</f>
        <v>CONTRATO DE PRESTACION DE SERVICIOS PROFESIONALES</v>
      </c>
      <c r="D3158" s="6" t="str">
        <f>+VLOOKUP(B3158,'[1]Contratistas-REP legal'!$C$1:$Z$3995,3,FALSE)</f>
        <v>ELIANA GISED JIMENEZ HASTAMORIR</v>
      </c>
      <c r="E3158" s="6">
        <f>+VLOOKUP(B3158,'[1]Contratistas-REP legal'!$C$1:$Z$3995,5,FALSE)</f>
        <v>1016009716</v>
      </c>
      <c r="F3158" s="7" t="s">
        <v>829</v>
      </c>
      <c r="G3158" s="8">
        <f>+VLOOKUP(B3158,'[1]Contratistas-REP legal'!$C$1:$Z$3995,17,FALSE)</f>
        <v>0</v>
      </c>
      <c r="H3158" s="9" t="str">
        <f>+VLOOKUP(B3158,'[1]Contratos electrónicos SECOP II'!$D$1:$AZ$3653,33,FALSE)</f>
        <v>Prestar servicios profesionales al Idartes - Subdirección de las Artes, Gerencia de Música, en actividades asociadas a la ejecución, acompañamiento y seguimiento de los Festivales al Parque</v>
      </c>
      <c r="I3158" s="5" t="str">
        <f>+VLOOKUP(B3158,'[1]Contratos electrónicos SECOP II'!$D$1:$AZ$3653,23,FALSE)</f>
        <v>Inversión</v>
      </c>
      <c r="J3158" s="5"/>
      <c r="K3158" s="5" t="str">
        <f>+VLOOKUP(B3158,'[1]Contratos electrónicos SECOP II'!$D$1:$AZ$3653,26,FALSE)</f>
        <v>O23011733012024014605099</v>
      </c>
      <c r="L3158" s="11">
        <f>+VLOOKUP(B3158,'[1]Contratos electrónicos SECOP II'!$D$1:$AZ$3653,29,FALSE)</f>
        <v>25866667</v>
      </c>
      <c r="M3158" s="13">
        <v>45560</v>
      </c>
      <c r="N3158" s="13">
        <f>+VLOOKUP(B3158,'[1]Contratos electrónicos SECOP II'!$D$1:$AZ$3653,14,FALSE)</f>
        <v>45562</v>
      </c>
      <c r="O3158" s="13">
        <f>+VLOOKUP(B3158,'[1]Contratos electrónicos SECOP II'!$D$1:$AZ$3653,15,FALSE)</f>
        <v>45657</v>
      </c>
      <c r="P3158" s="15">
        <f t="shared" si="112"/>
        <v>96</v>
      </c>
      <c r="Q3158" s="11" t="s">
        <v>874</v>
      </c>
      <c r="R3158" s="11">
        <f>+VLOOKUP(B3158,[2]Hoja2!$A$3:$C$3503,3,FALSE)</f>
        <v>20000000</v>
      </c>
      <c r="S3158" s="11">
        <f t="shared" si="114"/>
        <v>5866667</v>
      </c>
      <c r="T3158" s="22">
        <f t="shared" si="115"/>
        <v>77.319586632479556</v>
      </c>
      <c r="U3158" s="5">
        <v>0</v>
      </c>
      <c r="V3158" s="10" t="s">
        <v>9831</v>
      </c>
    </row>
    <row r="3159" spans="1:22" s="4" customFormat="1" ht="51" x14ac:dyDescent="0.2">
      <c r="A3159" s="5" t="s">
        <v>8841</v>
      </c>
      <c r="B3159" s="5" t="s">
        <v>8841</v>
      </c>
      <c r="C3159" s="5" t="str">
        <f>+VLOOKUP(B3159,[2]Hoja1!$H$1:$I$5207,2,FALSE)</f>
        <v>CONTRATO DE PRESTACION DE SERVICIOS DE APOYO A LA GESTION</v>
      </c>
      <c r="D3159" s="6" t="str">
        <f>+VLOOKUP(B3159,'[1]Contratistas-REP legal'!$C$1:$Z$3995,3,FALSE)</f>
        <v>JUAN FELIPE SANTOS LAMUS</v>
      </c>
      <c r="E3159" s="6">
        <f>+VLOOKUP(B3159,'[1]Contratistas-REP legal'!$C$1:$Z$3995,5,FALSE)</f>
        <v>1014297431</v>
      </c>
      <c r="F3159" s="7" t="s">
        <v>829</v>
      </c>
      <c r="G3159" s="8">
        <f>+VLOOKUP(B3159,'[1]Contratistas-REP legal'!$C$1:$Z$3995,17,FALSE)</f>
        <v>0</v>
      </c>
      <c r="H3159" s="9" t="str">
        <f>+VLOOKUP(B3159,'[1]Contratos electrónicos SECOP II'!$D$1:$AZ$3653,33,FALSE)</f>
        <v>Prestar servicios de apoyo a la gestion al IDARTES - Subdireccion de Equipamientos Culturales, en la adecuacion de todos los espacios en los que se realizan actividades culturales, de apropiacion social del arte, la ciencia y la tecnologia, brindando informacion y acompañamiento a los visitantes del Planetario de Bogota.</v>
      </c>
      <c r="I3159" s="5" t="str">
        <f>+VLOOKUP(B3159,'[1]Contratos electrónicos SECOP II'!$D$1:$AZ$3653,23,FALSE)</f>
        <v>Inversión</v>
      </c>
      <c r="J3159" s="5"/>
      <c r="K3159" s="5" t="str">
        <f>+VLOOKUP(B3159,'[1]Contratos electrónicos SECOP II'!$D$1:$AZ$3653,26,FALSE)</f>
        <v>O23011733012024008705070</v>
      </c>
      <c r="L3159" s="11">
        <f>+VLOOKUP(B3159,'[1]Contratos electrónicos SECOP II'!$D$1:$AZ$3653,29,FALSE)</f>
        <v>9360000</v>
      </c>
      <c r="M3159" s="13">
        <v>45562</v>
      </c>
      <c r="N3159" s="13">
        <f>+VLOOKUP(B3159,'[1]Contratos electrónicos SECOP II'!$D$1:$AZ$3653,14,FALSE)</f>
        <v>45565</v>
      </c>
      <c r="O3159" s="13">
        <f>+VLOOKUP(B3159,'[1]Contratos electrónicos SECOP II'!$D$1:$AZ$3653,15,FALSE)</f>
        <v>45688</v>
      </c>
      <c r="P3159" s="15">
        <f t="shared" si="112"/>
        <v>124</v>
      </c>
      <c r="Q3159" s="11" t="s">
        <v>874</v>
      </c>
      <c r="R3159" s="11">
        <f>+VLOOKUP(B3159,[2]Hoja2!$A$3:$C$3503,3,FALSE)</f>
        <v>4680000</v>
      </c>
      <c r="S3159" s="11">
        <f t="shared" si="114"/>
        <v>4680000</v>
      </c>
      <c r="T3159" s="22">
        <f t="shared" si="115"/>
        <v>50</v>
      </c>
      <c r="U3159" s="5">
        <v>1</v>
      </c>
      <c r="V3159" s="10" t="s">
        <v>9832</v>
      </c>
    </row>
    <row r="3160" spans="1:22" s="4" customFormat="1" ht="51" x14ac:dyDescent="0.2">
      <c r="A3160" s="5" t="s">
        <v>8842</v>
      </c>
      <c r="B3160" s="5" t="s">
        <v>8842</v>
      </c>
      <c r="C3160" s="5" t="str">
        <f>+VLOOKUP(B3160,[2]Hoja1!$H$1:$I$5207,2,FALSE)</f>
        <v>CONTRATO DE PRESTACION DE SERVICIOS PROFESIONALES</v>
      </c>
      <c r="D3160" s="6" t="str">
        <f>+VLOOKUP(B3160,'[1]Contratistas-REP legal'!$C$1:$Z$3995,3,FALSE)</f>
        <v>MARIA BARBARITA GOMEZ RINCON</v>
      </c>
      <c r="E3160" s="6">
        <f>+VLOOKUP(B3160,'[1]Contratistas-REP legal'!$C$1:$Z$3995,5,FALSE)</f>
        <v>51718636</v>
      </c>
      <c r="F3160" s="7" t="s">
        <v>829</v>
      </c>
      <c r="G3160" s="8">
        <f>+VLOOKUP(B3160,'[1]Contratistas-REP legal'!$C$1:$Z$3995,17,FALSE)</f>
        <v>0</v>
      </c>
      <c r="H3160" s="9" t="str">
        <f>+VLOOKUP(B3160,'[1]Contratos electrónicos SECOP II'!$D$1:$AZ$3653,33,FALSE)</f>
        <v>Prestar servicios profesionales a la Subdirección de las Artes en los aspectos asociados a la gestión editorial y la edición de las publicaciones impresas y virtuales, de acuerdo con los lineamientos y procedimientos de la entidad.</v>
      </c>
      <c r="I3160" s="5" t="str">
        <f>+VLOOKUP(B3160,'[1]Contratos electrónicos SECOP II'!$D$1:$AZ$3653,23,FALSE)</f>
        <v>Inversión</v>
      </c>
      <c r="J3160" s="5"/>
      <c r="K3160" s="5" t="str">
        <f>+VLOOKUP(B3160,'[1]Contratos electrónicos SECOP II'!$D$1:$AZ$3653,26,FALSE)</f>
        <v>O23011733012024018205074</v>
      </c>
      <c r="L3160" s="11">
        <f>+VLOOKUP(B3160,'[1]Contratos electrónicos SECOP II'!$D$1:$AZ$3653,29,FALSE)</f>
        <v>26100000</v>
      </c>
      <c r="M3160" s="13">
        <v>45562</v>
      </c>
      <c r="N3160" s="13">
        <f>+VLOOKUP(B3160,'[1]Contratos electrónicos SECOP II'!$D$1:$AZ$3653,14,FALSE)</f>
        <v>45565</v>
      </c>
      <c r="O3160" s="13">
        <f>+VLOOKUP(B3160,'[1]Contratos electrónicos SECOP II'!$D$1:$AZ$3653,15,FALSE)</f>
        <v>45657</v>
      </c>
      <c r="P3160" s="15">
        <f t="shared" si="112"/>
        <v>93</v>
      </c>
      <c r="Q3160" s="11" t="s">
        <v>874</v>
      </c>
      <c r="R3160" s="11">
        <f>+VLOOKUP(B3160,[2]Hoja2!$A$3:$C$3503,3,FALSE)</f>
        <v>17400000</v>
      </c>
      <c r="S3160" s="11">
        <f t="shared" si="114"/>
        <v>8700000</v>
      </c>
      <c r="T3160" s="22">
        <f t="shared" si="115"/>
        <v>66.666666666666671</v>
      </c>
      <c r="U3160" s="5">
        <v>0</v>
      </c>
      <c r="V3160" s="10" t="s">
        <v>9833</v>
      </c>
    </row>
    <row r="3161" spans="1:22" s="4" customFormat="1" ht="51" x14ac:dyDescent="0.2">
      <c r="A3161" s="5" t="s">
        <v>8843</v>
      </c>
      <c r="B3161" s="5" t="s">
        <v>8843</v>
      </c>
      <c r="C3161" s="5" t="str">
        <f>+VLOOKUP(B3161,[2]Hoja1!$H$1:$I$5207,2,FALSE)</f>
        <v>CONTRATOS INTERADMINISTRATIVOS</v>
      </c>
      <c r="D3161" s="6" t="str">
        <f>+VLOOKUP(B3161,'[1]Contratistas-REP legal'!$C$1:$Z$3995,3,FALSE)</f>
        <v>SOCIEDAD TEQUENDAMA S A</v>
      </c>
      <c r="E3161" s="6">
        <f>+VLOOKUP(B3161,'[1]Contratistas-REP legal'!$C$1:$Z$3995,5,FALSE)</f>
        <v>860006543</v>
      </c>
      <c r="F3161" s="7" t="s">
        <v>829</v>
      </c>
      <c r="G3161" s="8">
        <f>+VLOOKUP(B3161,'[1]Contratistas-REP legal'!$C$1:$Z$3995,17,FALSE)</f>
        <v>0</v>
      </c>
      <c r="H3161" s="9" t="str">
        <f>+VLOOKUP(B3161,'[1]Contratos electrónicos SECOP II'!$D$1:$AZ$3653,33,FALSE)</f>
        <v>Contratar para el Instituto Distrital de las Artes - IDARTES- el servicio de alojamiento y alimentación para los artistas y/o personas que sean convocados para la participación y/o realización de eventos, actividades, festivales y producciones programadas, desarrolladas y/o en las que este haga parte el Idartes, acorde con las especificaciones técnicas definidas por la entidad y de conformidad con la normatividad que rige la materia</v>
      </c>
      <c r="I3161" s="5" t="str">
        <f>+VLOOKUP(B3161,'[1]Contratos electrónicos SECOP II'!$D$1:$AZ$3653,23,FALSE)</f>
        <v>Inversión</v>
      </c>
      <c r="J3161" s="5"/>
      <c r="K3161" s="5" t="str">
        <f>+VLOOKUP(B3161,'[1]Contratos electrónicos SECOP II'!$D$1:$AZ$3653,26,FALSE)</f>
        <v>O23011733012024008705073</v>
      </c>
      <c r="L3161" s="11">
        <f>+VLOOKUP(B3161,'[1]Contratos electrónicos SECOP II'!$D$1:$AZ$3653,29,FALSE)</f>
        <v>799120006</v>
      </c>
      <c r="M3161" s="13">
        <v>45562</v>
      </c>
      <c r="N3161" s="13">
        <f>+VLOOKUP(B3161,'[1]Contratos electrónicos SECOP II'!$D$1:$AZ$3653,14,FALSE)</f>
        <v>45562</v>
      </c>
      <c r="O3161" s="13">
        <f>+VLOOKUP(B3161,'[1]Contratos electrónicos SECOP II'!$D$1:$AZ$3653,15,FALSE)</f>
        <v>45747</v>
      </c>
      <c r="P3161" s="15">
        <f t="shared" si="112"/>
        <v>186</v>
      </c>
      <c r="Q3161" s="11" t="s">
        <v>874</v>
      </c>
      <c r="R3161" s="11">
        <f>+VLOOKUP(B3161,[2]Hoja2!$A$3:$C$3503,3,FALSE)</f>
        <v>532066580</v>
      </c>
      <c r="S3161" s="11">
        <f t="shared" si="114"/>
        <v>267053426</v>
      </c>
      <c r="T3161" s="22">
        <f t="shared" si="115"/>
        <v>66.581561718528675</v>
      </c>
      <c r="U3161" s="5">
        <v>1</v>
      </c>
      <c r="V3161" s="10" t="s">
        <v>9834</v>
      </c>
    </row>
    <row r="3162" spans="1:22" s="4" customFormat="1" ht="51" x14ac:dyDescent="0.2">
      <c r="A3162" s="5" t="s">
        <v>8844</v>
      </c>
      <c r="B3162" s="5" t="s">
        <v>8844</v>
      </c>
      <c r="C3162" s="5" t="str">
        <f>+VLOOKUP(B3162,[2]Hoja1!$H$1:$I$5207,2,FALSE)</f>
        <v>CONTRATO DE PRESTACION DE SERVICIOS DE APOYO A LA GESTION</v>
      </c>
      <c r="D3162" s="6" t="str">
        <f>+VLOOKUP(B3162,'[1]Contratistas-REP legal'!$C$1:$Z$3995,3,FALSE)</f>
        <v>GREYSSON AUGUSTO LINARES CASTAÑO</v>
      </c>
      <c r="E3162" s="6">
        <f>+VLOOKUP(B3162,'[1]Contratistas-REP legal'!$C$1:$Z$3995,5,FALSE)</f>
        <v>79704686</v>
      </c>
      <c r="F3162" s="7" t="s">
        <v>829</v>
      </c>
      <c r="G3162" s="8">
        <f>+VLOOKUP(B3162,'[1]Contratistas-REP legal'!$C$1:$Z$3995,17,FALSE)</f>
        <v>0</v>
      </c>
      <c r="H3162" s="9" t="str">
        <f>+VLOOKUP(B3162,'[1]Contratos electrónicos SECOP II'!$D$1:$AZ$3653,33,FALSE)</f>
        <v>Prestar servicios de apoyo a la gestión a la Subdirección de las Artes - Gerencia de Arte Dramático, en las acciones de articulación, acompañamiento, planeación, organización y realización de la producción general, técnica, logística y de campo en el marco del Plan Bogotá Teatral y Circense, en coherencia con los lineamientos de la entidad</v>
      </c>
      <c r="I3162" s="5" t="str">
        <f>+VLOOKUP(B3162,'[1]Contratos electrónicos SECOP II'!$D$1:$AZ$3653,23,FALSE)</f>
        <v>Inversión</v>
      </c>
      <c r="J3162" s="5"/>
      <c r="K3162" s="5" t="str">
        <f>+VLOOKUP(B3162,'[1]Contratos electrónicos SECOP II'!$D$1:$AZ$3653,26,FALSE)</f>
        <v>O23011733012024014605099</v>
      </c>
      <c r="L3162" s="11">
        <f>+VLOOKUP(B3162,'[1]Contratos electrónicos SECOP II'!$D$1:$AZ$3653,29,FALSE)</f>
        <v>18000000</v>
      </c>
      <c r="M3162" s="13">
        <v>45562</v>
      </c>
      <c r="N3162" s="13">
        <f>+VLOOKUP(B3162,'[1]Contratos electrónicos SECOP II'!$D$1:$AZ$3653,14,FALSE)</f>
        <v>45565</v>
      </c>
      <c r="O3162" s="13">
        <f>+VLOOKUP(B3162,'[1]Contratos electrónicos SECOP II'!$D$1:$AZ$3653,15,FALSE)</f>
        <v>45657</v>
      </c>
      <c r="P3162" s="15">
        <f t="shared" si="112"/>
        <v>93</v>
      </c>
      <c r="Q3162" s="11" t="s">
        <v>874</v>
      </c>
      <c r="R3162" s="11">
        <f>+VLOOKUP(B3162,[2]Hoja2!$A$3:$C$3503,3,FALSE)</f>
        <v>12000000</v>
      </c>
      <c r="S3162" s="11">
        <f t="shared" si="114"/>
        <v>6000000</v>
      </c>
      <c r="T3162" s="22">
        <f t="shared" si="115"/>
        <v>66.666666666666671</v>
      </c>
      <c r="U3162" s="5">
        <v>0</v>
      </c>
      <c r="V3162" s="10" t="s">
        <v>9835</v>
      </c>
    </row>
    <row r="3163" spans="1:22" s="4" customFormat="1" ht="63.75" x14ac:dyDescent="0.2">
      <c r="A3163" s="5" t="s">
        <v>8845</v>
      </c>
      <c r="B3163" s="5" t="s">
        <v>8845</v>
      </c>
      <c r="C3163" s="5"/>
      <c r="D3163" s="6" t="s">
        <v>8892</v>
      </c>
      <c r="E3163" s="6">
        <f>+VLOOKUP(B3163,'[1]Contratistas-REP legal'!$C$1:$Z$3995,5,FALSE)</f>
        <v>8300983609</v>
      </c>
      <c r="F3163" s="7" t="s">
        <v>829</v>
      </c>
      <c r="G3163" s="8" t="s">
        <v>830</v>
      </c>
      <c r="H3163" s="9" t="str">
        <f>+VLOOKUP(B3163,'[1]Contratos electrónicos SECOP II'!$D$1:$AZ$3653,33,FALSE)</f>
        <v>El IDARTES se compromete a gestionar las solicitudes de Permiso Unificado de Filmaciones Audiovisuales PUFA y conceder a DAGO GARCIA PRODUCCIONES SAS el uso y aprovechamiento económico de los espacios públicos para filmaciones audiovisuales registrados y aprobados a través de la plataforma SUMA, y DAGO GARCIA PRODUCCIONES SAS acepta pagar la respectiva retribución económica y cumplir con las condiciones establecidas por EL IDARTES y normatividad vigente para el uso del espacio público (...)</v>
      </c>
      <c r="I3163" s="5" t="str">
        <f>+VLOOKUP(B3163,'[1]Contratos electrónicos SECOP II'!$D$1:$AZ$3653,23,FALSE)</f>
        <v>N/A</v>
      </c>
      <c r="J3163" s="5" t="s">
        <v>830</v>
      </c>
      <c r="K3163" s="5" t="str">
        <f>+VLOOKUP(B3163,'[1]Contratos electrónicos SECOP II'!$D$1:$AZ$3653,26,FALSE)</f>
        <v>N/A - Valor Cero / Coproducción</v>
      </c>
      <c r="L3163" s="11">
        <f>+VLOOKUP(B3163,'[1]Contratos electrónicos SECOP II'!$D$1:$AZ$3653,29,FALSE)</f>
        <v>0</v>
      </c>
      <c r="M3163" s="13">
        <v>45541</v>
      </c>
      <c r="N3163" s="13">
        <f>+VLOOKUP(B3163,'[1]Contratos electrónicos SECOP II'!$D$1:$AZ$3653,14,FALSE)</f>
        <v>45565</v>
      </c>
      <c r="O3163" s="13">
        <f>+VLOOKUP(B3163,'[1]Contratos electrónicos SECOP II'!$D$1:$AZ$3653,15,FALSE)</f>
        <v>45745</v>
      </c>
      <c r="P3163" s="15">
        <f t="shared" ref="P3163:P3198" si="116">+_xlfn.DAYS(O3163,N3163)+1</f>
        <v>181</v>
      </c>
      <c r="Q3163" s="11" t="s">
        <v>874</v>
      </c>
      <c r="R3163" s="11">
        <v>0</v>
      </c>
      <c r="S3163" s="11">
        <f t="shared" si="114"/>
        <v>0</v>
      </c>
      <c r="T3163" s="22" t="s">
        <v>830</v>
      </c>
      <c r="U3163" s="5">
        <v>13</v>
      </c>
      <c r="V3163" s="10" t="s">
        <v>9836</v>
      </c>
    </row>
    <row r="3164" spans="1:22" s="4" customFormat="1" ht="63.75" x14ac:dyDescent="0.2">
      <c r="A3164" s="5" t="s">
        <v>8846</v>
      </c>
      <c r="B3164" s="5" t="s">
        <v>8846</v>
      </c>
      <c r="C3164" s="5"/>
      <c r="D3164" s="6" t="str">
        <f>+VLOOKUP(B3164,'[1]Contratistas-REP legal'!$C$1:$Z$3995,3,FALSE)</f>
        <v>OTRO LEVEL PRODUCCIONES SAS</v>
      </c>
      <c r="E3164" s="6">
        <f>+VLOOKUP(B3164,'[1]Contratistas-REP legal'!$C$1:$Z$3995,5,FALSE)</f>
        <v>901074835</v>
      </c>
      <c r="F3164" s="7" t="s">
        <v>829</v>
      </c>
      <c r="G3164" s="8">
        <f>+VLOOKUP(B3164,'[1]Contratistas-REP legal'!$C$1:$Z$3995,17,FALSE)</f>
        <v>0</v>
      </c>
      <c r="H3164" s="9" t="str">
        <f>+VLOOKUP(B3164,'[1]Contratos electrónicos SECOP II'!$D$1:$AZ$3653,33,FALSE)</f>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
      <c r="I3164" s="5" t="str">
        <f>+VLOOKUP(B3164,'[1]Contratos electrónicos SECOP II'!$D$1:$AZ$3653,23,FALSE)</f>
        <v>N/A</v>
      </c>
      <c r="J3164" s="5" t="s">
        <v>830</v>
      </c>
      <c r="K3164" s="5" t="str">
        <f>+VLOOKUP(B3164,'[1]Contratos electrónicos SECOP II'!$D$1:$AZ$3653,26,FALSE)</f>
        <v>N/A - Valor Cero / Coproducción</v>
      </c>
      <c r="L3164" s="11">
        <f>+VLOOKUP(B3164,'[1]Contratos electrónicos SECOP II'!$D$1:$AZ$3653,29,FALSE)</f>
        <v>0</v>
      </c>
      <c r="M3164" s="13">
        <v>45541</v>
      </c>
      <c r="N3164" s="13">
        <f>+VLOOKUP(B3164,'[1]Contratos electrónicos SECOP II'!$D$1:$AZ$3653,14,FALSE)</f>
        <v>45545</v>
      </c>
      <c r="O3164" s="13">
        <f>+VLOOKUP(B3164,'[1]Contratos electrónicos SECOP II'!$D$1:$AZ$3653,15,FALSE)</f>
        <v>45545</v>
      </c>
      <c r="P3164" s="15">
        <f t="shared" si="116"/>
        <v>1</v>
      </c>
      <c r="Q3164" s="11" t="s">
        <v>874</v>
      </c>
      <c r="R3164" s="11">
        <v>0</v>
      </c>
      <c r="S3164" s="11">
        <f t="shared" si="114"/>
        <v>0</v>
      </c>
      <c r="T3164" s="22" t="s">
        <v>830</v>
      </c>
      <c r="U3164" s="5">
        <v>0</v>
      </c>
      <c r="V3164" s="10" t="s">
        <v>9837</v>
      </c>
    </row>
    <row r="3165" spans="1:22" s="4" customFormat="1" ht="63.75" x14ac:dyDescent="0.2">
      <c r="A3165" s="5" t="s">
        <v>8847</v>
      </c>
      <c r="B3165" s="5" t="s">
        <v>8847</v>
      </c>
      <c r="C3165" s="5"/>
      <c r="D3165" s="6" t="str">
        <f>+VLOOKUP(B3165,'[1]Contratistas-REP legal'!$C$1:$Z$3995,3,FALSE)</f>
        <v>OTRO LEVEL PRODUCCIONES SAS</v>
      </c>
      <c r="E3165" s="6">
        <f>+VLOOKUP(B3165,'[1]Contratistas-REP legal'!$C$1:$Z$3995,5,FALSE)</f>
        <v>901074835</v>
      </c>
      <c r="F3165" s="7" t="s">
        <v>829</v>
      </c>
      <c r="G3165" s="8">
        <f>+VLOOKUP(B3165,'[1]Contratistas-REP legal'!$C$1:$Z$3995,17,FALSE)</f>
        <v>0</v>
      </c>
      <c r="H3165" s="9" t="str">
        <f>+VLOOKUP(B3165,'[1]Contratos electrónicos SECOP II'!$D$1:$AZ$3653,33,FALSE)</f>
        <v>El IDARTES se compromete a gestionar las solicitudes de Permiso Unificado de Filmaciones Audiovisuales - PUFA y conceder a OTRO LEVEL PRODUCCIONES SAS el uso y aprovechamiento económico de los espacios públicos para filmaciones audiovisuales registrados y aprobados en el Sistema Único para el Manejo y Aprovechamiento del Espacio Público - SUMA y OTRO LEVEL PRODUCCIONES SAS acepta pagar la respectiva retribución económica y cumplir con las condiciones establecidas por el IDARTES y la norma (...)</v>
      </c>
      <c r="I3165" s="5" t="str">
        <f>+VLOOKUP(B3165,'[1]Contratos electrónicos SECOP II'!$D$1:$AZ$3653,23,FALSE)</f>
        <v>N/A</v>
      </c>
      <c r="J3165" s="5" t="s">
        <v>830</v>
      </c>
      <c r="K3165" s="5" t="str">
        <f>+VLOOKUP(B3165,'[1]Contratos electrónicos SECOP II'!$D$1:$AZ$3653,26,FALSE)</f>
        <v>N/A - Valor Cero / Coproducción</v>
      </c>
      <c r="L3165" s="11">
        <f>+VLOOKUP(B3165,'[1]Contratos electrónicos SECOP II'!$D$1:$AZ$3653,29,FALSE)</f>
        <v>0</v>
      </c>
      <c r="M3165" s="13">
        <v>45541</v>
      </c>
      <c r="N3165" s="13">
        <f>+VLOOKUP(B3165,'[1]Contratos electrónicos SECOP II'!$D$1:$AZ$3653,14,FALSE)</f>
        <v>45544</v>
      </c>
      <c r="O3165" s="13">
        <f>+VLOOKUP(B3165,'[1]Contratos electrónicos SECOP II'!$D$1:$AZ$3653,15,FALSE)</f>
        <v>45544</v>
      </c>
      <c r="P3165" s="15">
        <f t="shared" si="116"/>
        <v>1</v>
      </c>
      <c r="Q3165" s="11" t="s">
        <v>874</v>
      </c>
      <c r="R3165" s="11">
        <v>0</v>
      </c>
      <c r="S3165" s="11">
        <f t="shared" si="114"/>
        <v>0</v>
      </c>
      <c r="T3165" s="22" t="s">
        <v>830</v>
      </c>
      <c r="U3165" s="5">
        <v>0</v>
      </c>
      <c r="V3165" s="10" t="s">
        <v>9838</v>
      </c>
    </row>
    <row r="3166" spans="1:22" s="4" customFormat="1" ht="63.75" x14ac:dyDescent="0.2">
      <c r="A3166" s="5" t="s">
        <v>8848</v>
      </c>
      <c r="B3166" s="5" t="s">
        <v>8848</v>
      </c>
      <c r="C3166" s="5"/>
      <c r="D3166" s="6" t="str">
        <f>+VLOOKUP(B3166,'[1]Contratistas-REP legal'!$C$1:$Z$3995,3,FALSE)</f>
        <v>PERROS ROMANTICOS SAS</v>
      </c>
      <c r="E3166" s="6">
        <f>+VLOOKUP(B3166,'[1]Contratistas-REP legal'!$C$1:$Z$3995,5,FALSE)</f>
        <v>901098030</v>
      </c>
      <c r="F3166" s="7" t="s">
        <v>829</v>
      </c>
      <c r="G3166" s="8">
        <f>+VLOOKUP(B3166,'[1]Contratistas-REP legal'!$C$1:$Z$3995,17,FALSE)</f>
        <v>0</v>
      </c>
      <c r="H3166" s="9" t="str">
        <f>+VLOOKUP(B3166,'[1]Contratos electrónicos SECOP II'!$D$1:$AZ$3653,33,FALSE)</f>
        <v>El IDARTES se compromete a gestionar las solicitudes de Permiso Unificado de Filmaciones Audiovisuales - PUFA y conceder a PERROS ROMANTICOS SAS el uso y aprovechamiento económico de los espacios públicos para filmaciones audiovisuales registrados y aprobados en la plataforma SUMA y PERROS ROMANTICOS SAS acepta pagar la respectiva retribución económica y cumplir con las condiciones establecidas por el IDARTES y la normatividad vigente para el uso del espacio público para las actividades de (...)</v>
      </c>
      <c r="I3166" s="5" t="str">
        <f>+VLOOKUP(B3166,'[1]Contratos electrónicos SECOP II'!$D$1:$AZ$3653,23,FALSE)</f>
        <v>N/A</v>
      </c>
      <c r="J3166" s="5" t="s">
        <v>830</v>
      </c>
      <c r="K3166" s="5" t="str">
        <f>+VLOOKUP(B3166,'[1]Contratos electrónicos SECOP II'!$D$1:$AZ$3653,26,FALSE)</f>
        <v>N/A - Valor Cero / Coproducción</v>
      </c>
      <c r="L3166" s="11">
        <f>+VLOOKUP(B3166,'[1]Contratos electrónicos SECOP II'!$D$1:$AZ$3653,29,FALSE)</f>
        <v>0</v>
      </c>
      <c r="M3166" s="13">
        <v>45544</v>
      </c>
      <c r="N3166" s="13">
        <f>+VLOOKUP(B3166,'[1]Contratos electrónicos SECOP II'!$D$1:$AZ$3653,14,FALSE)</f>
        <v>45556</v>
      </c>
      <c r="O3166" s="13">
        <f>+VLOOKUP(B3166,'[1]Contratos electrónicos SECOP II'!$D$1:$AZ$3653,15,FALSE)</f>
        <v>45556</v>
      </c>
      <c r="P3166" s="15">
        <f t="shared" si="116"/>
        <v>1</v>
      </c>
      <c r="Q3166" s="11" t="s">
        <v>874</v>
      </c>
      <c r="R3166" s="11">
        <v>0</v>
      </c>
      <c r="S3166" s="11">
        <f t="shared" si="114"/>
        <v>0</v>
      </c>
      <c r="T3166" s="22" t="s">
        <v>830</v>
      </c>
      <c r="U3166" s="5">
        <v>0</v>
      </c>
      <c r="V3166" s="10" t="s">
        <v>9839</v>
      </c>
    </row>
    <row r="3167" spans="1:22" s="4" customFormat="1" ht="63.75" x14ac:dyDescent="0.2">
      <c r="A3167" s="5" t="s">
        <v>8849</v>
      </c>
      <c r="B3167" s="5" t="s">
        <v>8849</v>
      </c>
      <c r="C3167" s="5"/>
      <c r="D3167" s="6" t="str">
        <f>+VLOOKUP(B3167,'[1]Contratistas-REP legal'!$C$1:$Z$3995,3,FALSE)</f>
        <v>L O V E P R O D U C C I O N E S SAS</v>
      </c>
      <c r="E3167" s="6">
        <f>+VLOOKUP(B3167,'[1]Contratistas-REP legal'!$C$1:$Z$3995,5,FALSE)</f>
        <v>900464950</v>
      </c>
      <c r="F3167" s="7" t="s">
        <v>829</v>
      </c>
      <c r="G3167" s="8">
        <f>+VLOOKUP(B3167,'[1]Contratistas-REP legal'!$C$1:$Z$3995,17,FALSE)</f>
        <v>0</v>
      </c>
      <c r="H3167" s="9" t="str">
        <f>+VLOOKUP(B3167,'[1]Contratos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para las actividades de (...)</v>
      </c>
      <c r="I3167" s="5" t="str">
        <f>+VLOOKUP(B3167,'[1]Contratos electrónicos SECOP II'!$D$1:$AZ$3653,23,FALSE)</f>
        <v>N/A</v>
      </c>
      <c r="J3167" s="5" t="s">
        <v>830</v>
      </c>
      <c r="K3167" s="5" t="str">
        <f>+VLOOKUP(B3167,'[1]Contratos electrónicos SECOP II'!$D$1:$AZ$3653,26,FALSE)</f>
        <v>N/A - Valor Cero / Coproducción</v>
      </c>
      <c r="L3167" s="11">
        <f>+VLOOKUP(B3167,'[1]Contratos electrónicos SECOP II'!$D$1:$AZ$3653,29,FALSE)</f>
        <v>0</v>
      </c>
      <c r="M3167" s="13">
        <v>45544</v>
      </c>
      <c r="N3167" s="13">
        <f>+VLOOKUP(B3167,'[1]Contratos electrónicos SECOP II'!$D$1:$AZ$3653,14,FALSE)</f>
        <v>45545</v>
      </c>
      <c r="O3167" s="13">
        <f>+VLOOKUP(B3167,'[1]Contratos electrónicos SECOP II'!$D$1:$AZ$3653,15,FALSE)</f>
        <v>45545</v>
      </c>
      <c r="P3167" s="15">
        <f t="shared" si="116"/>
        <v>1</v>
      </c>
      <c r="Q3167" s="11" t="s">
        <v>874</v>
      </c>
      <c r="R3167" s="11">
        <v>0</v>
      </c>
      <c r="S3167" s="11">
        <f t="shared" si="114"/>
        <v>0</v>
      </c>
      <c r="T3167" s="22" t="s">
        <v>830</v>
      </c>
      <c r="U3167" s="5">
        <v>0</v>
      </c>
      <c r="V3167" s="10" t="s">
        <v>9840</v>
      </c>
    </row>
    <row r="3168" spans="1:22" s="4" customFormat="1" ht="63.75" x14ac:dyDescent="0.2">
      <c r="A3168" s="5" t="s">
        <v>8850</v>
      </c>
      <c r="B3168" s="5" t="s">
        <v>8850</v>
      </c>
      <c r="C3168" s="5"/>
      <c r="D3168" s="6" t="str">
        <f>+VLOOKUP(B3168,'[1]Contratistas-REP legal'!$C$1:$Z$3995,3,FALSE)</f>
        <v>CABEZA RODANTE PRODUCCIONES S.A.S</v>
      </c>
      <c r="E3168" s="6">
        <f>+VLOOKUP(B3168,'[1]Contratistas-REP legal'!$C$1:$Z$3995,5,FALSE)</f>
        <v>901016927</v>
      </c>
      <c r="F3168" s="7" t="s">
        <v>829</v>
      </c>
      <c r="G3168" s="8">
        <f>+VLOOKUP(B3168,'[1]Contratistas-REP legal'!$C$1:$Z$3995,17,FALSE)</f>
        <v>0</v>
      </c>
      <c r="H3168" s="9" t="str">
        <f>+VLOOKUP(B3168,'[1]Contratos electrónicos SECOP II'!$D$1:$AZ$3653,33,FALSE)</f>
        <v>El IDARTES se compromete a gestionar las solicitudes de Permiso Unificado de Filmaciones Audiovisuales - PUFA y conceder a CABEZA RODANTE PRODUCCIONES SAS el uso y aprovechamiento económico de los espacios públicos para filmaciones audiovisuales registrados y aprobados en la plataforma SUMA y CABEZA RODANTE PRODUCCIONES SAS acepta pagar la respectiva retribución económica y cumplir con las condiciones establecidas por el IDARTES y la normatividad vigente para el uso del espacio público para (..)</v>
      </c>
      <c r="I3168" s="5" t="str">
        <f>+VLOOKUP(B3168,'[1]Contratos electrónicos SECOP II'!$D$1:$AZ$3653,23,FALSE)</f>
        <v>N/A</v>
      </c>
      <c r="J3168" s="5" t="s">
        <v>830</v>
      </c>
      <c r="K3168" s="5" t="str">
        <f>+VLOOKUP(B3168,'[1]Contratos electrónicos SECOP II'!$D$1:$AZ$3653,26,FALSE)</f>
        <v>N/A - Valor Cero / Coproducción</v>
      </c>
      <c r="L3168" s="11">
        <f>+VLOOKUP(B3168,'[1]Contratos electrónicos SECOP II'!$D$1:$AZ$3653,29,FALSE)</f>
        <v>0</v>
      </c>
      <c r="M3168" s="13">
        <v>45545</v>
      </c>
      <c r="N3168" s="13">
        <f>+VLOOKUP(B3168,'[1]Contratos electrónicos SECOP II'!$D$1:$AZ$3653,14,FALSE)</f>
        <v>45549</v>
      </c>
      <c r="O3168" s="13">
        <f>+VLOOKUP(B3168,'[1]Contratos electrónicos SECOP II'!$D$1:$AZ$3653,15,FALSE)</f>
        <v>45549</v>
      </c>
      <c r="P3168" s="15">
        <f t="shared" si="116"/>
        <v>1</v>
      </c>
      <c r="Q3168" s="11" t="s">
        <v>874</v>
      </c>
      <c r="R3168" s="11">
        <v>0</v>
      </c>
      <c r="S3168" s="11">
        <f t="shared" si="114"/>
        <v>0</v>
      </c>
      <c r="T3168" s="22" t="s">
        <v>830</v>
      </c>
      <c r="U3168" s="5">
        <v>0</v>
      </c>
      <c r="V3168" s="10" t="s">
        <v>9841</v>
      </c>
    </row>
    <row r="3169" spans="1:22" s="4" customFormat="1" ht="63.75" x14ac:dyDescent="0.2">
      <c r="A3169" s="5" t="s">
        <v>8851</v>
      </c>
      <c r="B3169" s="5" t="s">
        <v>8851</v>
      </c>
      <c r="C3169" s="5"/>
      <c r="D3169" s="6" t="str">
        <f>+VLOOKUP(B3169,'[1]Contratistas-REP legal'!$C$1:$Z$3995,3,FALSE)</f>
        <v>EL CICLON FILMS SAS</v>
      </c>
      <c r="E3169" s="6">
        <f>+VLOOKUP(B3169,'[1]Contratistas-REP legal'!$C$1:$Z$3995,5,FALSE)</f>
        <v>901294731</v>
      </c>
      <c r="F3169" s="7" t="s">
        <v>829</v>
      </c>
      <c r="G3169" s="8">
        <f>+VLOOKUP(B3169,'[1]Contratistas-REP legal'!$C$1:$Z$3995,17,FALSE)</f>
        <v>0</v>
      </c>
      <c r="H3169" s="9" t="str">
        <f>+VLOOKUP(B3169,'[1]Contratos electrónicos SECOP II'!$D$1:$AZ$3653,33,FALSE)</f>
        <v>El IDARTES se compromete a gestionar las solicitudes de Permiso Unificado de Filmaciones Audiovisuales - PUFA y conceder a EL CICLON FILMS SAS el uso y aprovechamiento económico de los espacios públicos para filmaciones audiovisuales registrados y aprobados a través de la plataforma SUMA y EL CICLON FILMS SAS acepta pagar la respectiva retribución económica y cumplir con las condiciones establecidas por el IDARTES y la normatividad vigente para el uso del espacio público para las actividad (...)</v>
      </c>
      <c r="I3169" s="5" t="str">
        <f>+VLOOKUP(B3169,'[1]Contratos electrónicos SECOP II'!$D$1:$AZ$3653,23,FALSE)</f>
        <v>N/A</v>
      </c>
      <c r="J3169" s="5" t="s">
        <v>830</v>
      </c>
      <c r="K3169" s="5" t="str">
        <f>+VLOOKUP(B3169,'[1]Contratos electrónicos SECOP II'!$D$1:$AZ$3653,26,FALSE)</f>
        <v>N/A - Valor Cero / Coproducción</v>
      </c>
      <c r="L3169" s="11">
        <f>+VLOOKUP(B3169,'[1]Contratos electrónicos SECOP II'!$D$1:$AZ$3653,29,FALSE)</f>
        <v>0</v>
      </c>
      <c r="M3169" s="13">
        <v>45546</v>
      </c>
      <c r="N3169" s="13">
        <f>+VLOOKUP(B3169,'[1]Contratos electrónicos SECOP II'!$D$1:$AZ$3653,14,FALSE)</f>
        <v>45547</v>
      </c>
      <c r="O3169" s="13">
        <f>+VLOOKUP(B3169,'[1]Contratos electrónicos SECOP II'!$D$1:$AZ$3653,15,FALSE)</f>
        <v>45547</v>
      </c>
      <c r="P3169" s="15">
        <f t="shared" si="116"/>
        <v>1</v>
      </c>
      <c r="Q3169" s="11" t="s">
        <v>874</v>
      </c>
      <c r="R3169" s="11">
        <v>0</v>
      </c>
      <c r="S3169" s="11">
        <f t="shared" si="114"/>
        <v>0</v>
      </c>
      <c r="T3169" s="22" t="s">
        <v>830</v>
      </c>
      <c r="U3169" s="5">
        <v>0</v>
      </c>
      <c r="V3169" s="10" t="s">
        <v>9842</v>
      </c>
    </row>
    <row r="3170" spans="1:22" s="4" customFormat="1" ht="63.75" x14ac:dyDescent="0.2">
      <c r="A3170" s="5" t="s">
        <v>8852</v>
      </c>
      <c r="B3170" s="5" t="s">
        <v>8852</v>
      </c>
      <c r="C3170" s="5"/>
      <c r="D3170" s="6" t="str">
        <f>+VLOOKUP(B3170,'[1]Contratistas-REP legal'!$C$1:$Z$3995,3,FALSE)</f>
        <v>PERROS ROMANTICOS SAS</v>
      </c>
      <c r="E3170" s="6">
        <f>+VLOOKUP(B3170,'[1]Contratistas-REP legal'!$C$1:$Z$3995,5,FALSE)</f>
        <v>901098030</v>
      </c>
      <c r="F3170" s="7" t="s">
        <v>829</v>
      </c>
      <c r="G3170" s="8">
        <f>+VLOOKUP(B3170,'[1]Contratistas-REP legal'!$C$1:$Z$3995,17,FALSE)</f>
        <v>0</v>
      </c>
      <c r="H3170" s="9" t="str">
        <f>+VLOOKUP(B3170,'[1]Contratos electrónicos SECOP II'!$D$1:$AZ$3653,33,FALSE)</f>
        <v>El IDARTES se compromete a gestionar las solicitudes de Permiso Unificado de Filmaciones Audiovisuales - PUFA y conceder a PERROS ROMANTICOS SAS el uso y aprovechamiento económico de los espacios públicos para filmaciones audiovisuales registrados y aprobados en la plataforma SUMA y PERROS ROMANTICOS SAS acepta pagar la respectiva retribución económica y cumplir con las condiciones establecidas por el IDARTES y la normatividad vigente para el uso del espacio público para las actividades de (...)</v>
      </c>
      <c r="I3170" s="5" t="str">
        <f>+VLOOKUP(B3170,'[1]Contratos electrónicos SECOP II'!$D$1:$AZ$3653,23,FALSE)</f>
        <v>N/A</v>
      </c>
      <c r="J3170" s="5" t="s">
        <v>830</v>
      </c>
      <c r="K3170" s="5" t="str">
        <f>+VLOOKUP(B3170,'[1]Contratos electrónicos SECOP II'!$D$1:$AZ$3653,26,FALSE)</f>
        <v>N/A - Valor Cero / Coproducción</v>
      </c>
      <c r="L3170" s="11">
        <f>+VLOOKUP(B3170,'[1]Contratos electrónicos SECOP II'!$D$1:$AZ$3653,29,FALSE)</f>
        <v>0</v>
      </c>
      <c r="M3170" s="13">
        <v>45546</v>
      </c>
      <c r="N3170" s="13">
        <f>+VLOOKUP(B3170,'[1]Contratos electrónicos SECOP II'!$D$1:$AZ$3653,14,FALSE)</f>
        <v>45549</v>
      </c>
      <c r="O3170" s="13">
        <f>+VLOOKUP(B3170,'[1]Contratos electrónicos SECOP II'!$D$1:$AZ$3653,15,FALSE)</f>
        <v>45549</v>
      </c>
      <c r="P3170" s="15">
        <f t="shared" si="116"/>
        <v>1</v>
      </c>
      <c r="Q3170" s="11" t="s">
        <v>874</v>
      </c>
      <c r="R3170" s="11">
        <v>0</v>
      </c>
      <c r="S3170" s="11">
        <f t="shared" si="114"/>
        <v>0</v>
      </c>
      <c r="T3170" s="22" t="s">
        <v>830</v>
      </c>
      <c r="U3170" s="5">
        <v>0</v>
      </c>
      <c r="V3170" s="10" t="s">
        <v>9843</v>
      </c>
    </row>
    <row r="3171" spans="1:22" s="4" customFormat="1" ht="63.75" x14ac:dyDescent="0.2">
      <c r="A3171" s="5" t="s">
        <v>8853</v>
      </c>
      <c r="B3171" s="5" t="s">
        <v>8853</v>
      </c>
      <c r="C3171" s="5"/>
      <c r="D3171" s="6" t="str">
        <f>+VLOOKUP(B3171,'[1]Contratistas-REP legal'!$C$1:$Z$3995,3,FALSE)</f>
        <v>PULPO PRODUCCIONES SAS</v>
      </c>
      <c r="E3171" s="6">
        <f>+VLOOKUP(B3171,'[1]Contratistas-REP legal'!$C$1:$Z$3995,5,FALSE)</f>
        <v>901069140</v>
      </c>
      <c r="F3171" s="7" t="s">
        <v>829</v>
      </c>
      <c r="G3171" s="8">
        <f>+VLOOKUP(B3171,'[1]Contratistas-REP legal'!$C$1:$Z$3995,17,FALSE)</f>
        <v>0</v>
      </c>
      <c r="H3171" s="9" t="str">
        <f>+VLOOKUP(B3171,'[1]Contratos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 (...)</v>
      </c>
      <c r="I3171" s="5" t="str">
        <f>+VLOOKUP(B3171,'[1]Contratos electrónicos SECOP II'!$D$1:$AZ$3653,23,FALSE)</f>
        <v>N/A</v>
      </c>
      <c r="J3171" s="5" t="s">
        <v>830</v>
      </c>
      <c r="K3171" s="5" t="str">
        <f>+VLOOKUP(B3171,'[1]Contratos electrónicos SECOP II'!$D$1:$AZ$3653,26,FALSE)</f>
        <v>N/A - Valor Cero / Coproducción</v>
      </c>
      <c r="L3171" s="11">
        <f>+VLOOKUP(B3171,'[1]Contratos electrónicos SECOP II'!$D$1:$AZ$3653,29,FALSE)</f>
        <v>0</v>
      </c>
      <c r="M3171" s="13">
        <v>45551</v>
      </c>
      <c r="N3171" s="13">
        <f>+VLOOKUP(B3171,'[1]Contratos electrónicos SECOP II'!$D$1:$AZ$3653,14,FALSE)</f>
        <v>45552</v>
      </c>
      <c r="O3171" s="13">
        <f>+VLOOKUP(B3171,'[1]Contratos electrónicos SECOP II'!$D$1:$AZ$3653,15,FALSE)</f>
        <v>45552</v>
      </c>
      <c r="P3171" s="15">
        <f t="shared" si="116"/>
        <v>1</v>
      </c>
      <c r="Q3171" s="11" t="s">
        <v>874</v>
      </c>
      <c r="R3171" s="11">
        <v>0</v>
      </c>
      <c r="S3171" s="11">
        <f t="shared" si="114"/>
        <v>0</v>
      </c>
      <c r="T3171" s="22" t="s">
        <v>830</v>
      </c>
      <c r="U3171" s="5">
        <v>0</v>
      </c>
      <c r="V3171" s="10" t="s">
        <v>9844</v>
      </c>
    </row>
    <row r="3172" spans="1:22" s="4" customFormat="1" ht="63.75" x14ac:dyDescent="0.2">
      <c r="A3172" s="5" t="s">
        <v>8854</v>
      </c>
      <c r="B3172" s="5" t="s">
        <v>8854</v>
      </c>
      <c r="C3172" s="5"/>
      <c r="D3172" s="6" t="str">
        <f>+VLOOKUP(B3172,'[1]Contratistas-REP legal'!$C$1:$Z$3995,3,FALSE)</f>
        <v>PULPO PRODUCCIONES SAS</v>
      </c>
      <c r="E3172" s="6">
        <f>+VLOOKUP(B3172,'[1]Contratistas-REP legal'!$C$1:$Z$3995,5,FALSE)</f>
        <v>901069140</v>
      </c>
      <c r="F3172" s="7" t="s">
        <v>829</v>
      </c>
      <c r="G3172" s="8">
        <f>+VLOOKUP(B3172,'[1]Contratistas-REP legal'!$C$1:$Z$3995,17,FALSE)</f>
        <v>0</v>
      </c>
      <c r="H3172" s="9" t="str">
        <f>+VLOOKUP(B3172,'[1]Contratos electrónicos SECOP II'!$D$1:$AZ$3653,33,FALSE)</f>
        <v>El IDARTES se compromete a gestionar las solicitudes de Permiso Unificado de Filmaciones Audiovisuales - PUFA y conceder a PULPO PRODUCCIONES SAS el uso y aprovechamiento económico de los espacios públicos para filmaciones audiovisuales registrados y aprobados en la plataforma SUMA y PULPO PRODUCCIONES SAS acepta pagar la respectiva retribución económica y cumplir con las condiciones establecidas por el IDARTES y la normatividad vigente para el uso del espacio público para las actividades (...)</v>
      </c>
      <c r="I3172" s="5" t="str">
        <f>+VLOOKUP(B3172,'[1]Contratos electrónicos SECOP II'!$D$1:$AZ$3653,23,FALSE)</f>
        <v>N/A</v>
      </c>
      <c r="J3172" s="5" t="s">
        <v>830</v>
      </c>
      <c r="K3172" s="5" t="str">
        <f>+VLOOKUP(B3172,'[1]Contratos electrónicos SECOP II'!$D$1:$AZ$3653,26,FALSE)</f>
        <v>N/A - Valor Cero / Coproducción</v>
      </c>
      <c r="L3172" s="11">
        <f>+VLOOKUP(B3172,'[1]Contratos electrónicos SECOP II'!$D$1:$AZ$3653,29,FALSE)</f>
        <v>0</v>
      </c>
      <c r="M3172" s="13">
        <v>45551</v>
      </c>
      <c r="N3172" s="13">
        <f>+VLOOKUP(B3172,'[1]Contratos electrónicos SECOP II'!$D$1:$AZ$3653,14,FALSE)</f>
        <v>45552</v>
      </c>
      <c r="O3172" s="13">
        <f>+VLOOKUP(B3172,'[1]Contratos electrónicos SECOP II'!$D$1:$AZ$3653,15,FALSE)</f>
        <v>45552</v>
      </c>
      <c r="P3172" s="15">
        <f t="shared" si="116"/>
        <v>1</v>
      </c>
      <c r="Q3172" s="11" t="s">
        <v>874</v>
      </c>
      <c r="R3172" s="11">
        <v>0</v>
      </c>
      <c r="S3172" s="11">
        <f t="shared" si="114"/>
        <v>0</v>
      </c>
      <c r="T3172" s="22" t="s">
        <v>830</v>
      </c>
      <c r="U3172" s="5">
        <v>0</v>
      </c>
      <c r="V3172" s="10" t="s">
        <v>9845</v>
      </c>
    </row>
    <row r="3173" spans="1:22" s="4" customFormat="1" ht="63.75" x14ac:dyDescent="0.2">
      <c r="A3173" s="5" t="s">
        <v>8855</v>
      </c>
      <c r="B3173" s="5" t="s">
        <v>8855</v>
      </c>
      <c r="C3173" s="5"/>
      <c r="D3173" s="6" t="str">
        <f>+VLOOKUP(B3173,'[1]Contratistas-REP legal'!$C$1:$Z$3995,3,FALSE)</f>
        <v>EL CAPITAN PRODUCTIONS S.A.S.</v>
      </c>
      <c r="E3173" s="6">
        <f>+VLOOKUP(B3173,'[1]Contratistas-REP legal'!$C$1:$Z$3995,5,FALSE)</f>
        <v>901066076</v>
      </c>
      <c r="F3173" s="7" t="s">
        <v>829</v>
      </c>
      <c r="G3173" s="8">
        <f>+VLOOKUP(B3173,'[1]Contratistas-REP legal'!$C$1:$Z$3995,17,FALSE)</f>
        <v>0</v>
      </c>
      <c r="H3173" s="9" t="str">
        <f>+VLOOKUP(B3173,'[1]Contratos electrónicos SECOP II'!$D$1:$AZ$3653,33,FALSE)</f>
        <v>El IDARTES se compromete a gestionar las solicitudes de Permiso Unificado de Filmaciones Audiovisuales - PUFA y conceder a EL CAPITAN PRODUCTIONS SAS el uso y aprovechamiento económico de los espacios públicos para filmaciones audiovisuales registrados y aprobados en la plataforma SUMA y EL CAPITAN PRODUCTIONS SAS acepta pagar la respectiva retribución económica y cumplir con las condiciones establecidas por el IDARTES y la normatividad vigente para el uso del espacio público para las activ (..)</v>
      </c>
      <c r="I3173" s="5" t="str">
        <f>+VLOOKUP(B3173,'[1]Contratos electrónicos SECOP II'!$D$1:$AZ$3653,23,FALSE)</f>
        <v>N/A</v>
      </c>
      <c r="J3173" s="5" t="s">
        <v>830</v>
      </c>
      <c r="K3173" s="5" t="str">
        <f>+VLOOKUP(B3173,'[1]Contratos electrónicos SECOP II'!$D$1:$AZ$3653,26,FALSE)</f>
        <v>N/A - Valor Cero / Coproducción</v>
      </c>
      <c r="L3173" s="11">
        <f>+VLOOKUP(B3173,'[1]Contratos electrónicos SECOP II'!$D$1:$AZ$3653,29,FALSE)</f>
        <v>0</v>
      </c>
      <c r="M3173" s="13">
        <v>45551</v>
      </c>
      <c r="N3173" s="13">
        <f>+VLOOKUP(B3173,'[1]Contratos electrónicos SECOP II'!$D$1:$AZ$3653,14,FALSE)</f>
        <v>45553</v>
      </c>
      <c r="O3173" s="13">
        <f>+VLOOKUP(B3173,'[1]Contratos electrónicos SECOP II'!$D$1:$AZ$3653,15,FALSE)</f>
        <v>45554</v>
      </c>
      <c r="P3173" s="15">
        <f t="shared" si="116"/>
        <v>2</v>
      </c>
      <c r="Q3173" s="11" t="s">
        <v>874</v>
      </c>
      <c r="R3173" s="11">
        <v>0</v>
      </c>
      <c r="S3173" s="11">
        <f t="shared" si="114"/>
        <v>0</v>
      </c>
      <c r="T3173" s="22" t="s">
        <v>830</v>
      </c>
      <c r="U3173" s="5">
        <v>0</v>
      </c>
      <c r="V3173" s="10" t="s">
        <v>9846</v>
      </c>
    </row>
    <row r="3174" spans="1:22" s="4" customFormat="1" ht="63.75" x14ac:dyDescent="0.2">
      <c r="A3174" s="5" t="s">
        <v>8856</v>
      </c>
      <c r="B3174" s="5" t="s">
        <v>8856</v>
      </c>
      <c r="C3174" s="5"/>
      <c r="D3174" s="6" t="str">
        <f>+VLOOKUP(B3174,'[1]Contratistas-REP legal'!$C$1:$Z$3995,3,FALSE)</f>
        <v>QUINTO COLOR S AS</v>
      </c>
      <c r="E3174" s="6">
        <f>+VLOOKUP(B3174,'[1]Contratistas-REP legal'!$C$1:$Z$3995,5,FALSE)</f>
        <v>900205364</v>
      </c>
      <c r="F3174" s="7" t="s">
        <v>829</v>
      </c>
      <c r="G3174" s="8">
        <f>+VLOOKUP(B3174,'[1]Contratistas-REP legal'!$C$1:$Z$3995,17,FALSE)</f>
        <v>0</v>
      </c>
      <c r="H3174" s="9" t="str">
        <f>+VLOOKUP(B3174,'[1]Contratos electrónicos SECOP II'!$D$1:$AZ$3653,33,FALSE)</f>
        <v>El IDARTES se compromete a gestionar las solicitudes de Permiso Unificado de Filmaciones Audiovisuales - PUFA y conceder a QUINTO COLOR SAS el uso y aprovechamiento económico de los espacios públicos para filmaciones audiovisuales registrados y aprobados en la plataforma SUMA y QUINTO COLOR SAS acepta pagar la respectiva retribución económica y cumplir con las condiciones establecidas por el IDARTES y la normatividad vigente para el uso del espacio público para las actividades de filmación (...)</v>
      </c>
      <c r="I3174" s="5" t="str">
        <f>+VLOOKUP(B3174,'[1]Contratos electrónicos SECOP II'!$D$1:$AZ$3653,23,FALSE)</f>
        <v>N/A</v>
      </c>
      <c r="J3174" s="5" t="s">
        <v>830</v>
      </c>
      <c r="K3174" s="5" t="str">
        <f>+VLOOKUP(B3174,'[1]Contratos electrónicos SECOP II'!$D$1:$AZ$3653,26,FALSE)</f>
        <v>N/A - Valor Cero / Coproducción</v>
      </c>
      <c r="L3174" s="11">
        <f>+VLOOKUP(B3174,'[1]Contratos electrónicos SECOP II'!$D$1:$AZ$3653,29,FALSE)</f>
        <v>0</v>
      </c>
      <c r="M3174" s="13">
        <v>45551</v>
      </c>
      <c r="N3174" s="13">
        <f>+VLOOKUP(B3174,'[1]Contratos electrónicos SECOP II'!$D$1:$AZ$3653,14,FALSE)</f>
        <v>45553</v>
      </c>
      <c r="O3174" s="13">
        <f>+VLOOKUP(B3174,'[1]Contratos electrónicos SECOP II'!$D$1:$AZ$3653,15,FALSE)</f>
        <v>45553</v>
      </c>
      <c r="P3174" s="15">
        <f t="shared" si="116"/>
        <v>1</v>
      </c>
      <c r="Q3174" s="11" t="s">
        <v>874</v>
      </c>
      <c r="R3174" s="11">
        <v>0</v>
      </c>
      <c r="S3174" s="11">
        <f t="shared" si="114"/>
        <v>0</v>
      </c>
      <c r="T3174" s="22" t="s">
        <v>830</v>
      </c>
      <c r="U3174" s="5">
        <v>0</v>
      </c>
      <c r="V3174" s="10" t="s">
        <v>9847</v>
      </c>
    </row>
    <row r="3175" spans="1:22" s="4" customFormat="1" ht="63.75" x14ac:dyDescent="0.2">
      <c r="A3175" s="5" t="s">
        <v>8857</v>
      </c>
      <c r="B3175" s="5" t="s">
        <v>8857</v>
      </c>
      <c r="C3175" s="5"/>
      <c r="D3175" s="6" t="str">
        <f>+VLOOKUP(B3175,'[1]Contratistas-REP legal'!$C$1:$Z$3995,3,FALSE)</f>
        <v>MUSALAB SAS</v>
      </c>
      <c r="E3175" s="6">
        <f>+VLOOKUP(B3175,'[1]Contratistas-REP legal'!$C$1:$Z$3995,5,FALSE)</f>
        <v>901445015</v>
      </c>
      <c r="F3175" s="7" t="s">
        <v>829</v>
      </c>
      <c r="G3175" s="8">
        <f>+VLOOKUP(B3175,'[1]Contratistas-REP legal'!$C$1:$Z$3995,17,FALSE)</f>
        <v>0</v>
      </c>
      <c r="H3175" s="9" t="str">
        <f>+VLOOKUP(B3175,'[1]Contratos electrónicos SECOP II'!$D$1:$AZ$3653,33,FALSE)</f>
        <v>El IDARTES se compromete a gestionar las solicitudes de Permiso Unificado de Filmaciones Audiovisuales - PUFA y conceder a MUSALAB SAS el uso y aprovechamiento económico de los espacios públicos para filmaciones audiovisuales registrados y aprobados en la plataforma SUMA y MUSALAB SAS acepta pagar la respectiva retribución económica y cumplir con las condiciones establecidas por el IDARTES y la normatividad vigente para el uso del espacio público en las actividades de filmación audiovisual.</v>
      </c>
      <c r="I3175" s="5" t="str">
        <f>+VLOOKUP(B3175,'[1]Contratos electrónicos SECOP II'!$D$1:$AZ$3653,23,FALSE)</f>
        <v>N/A</v>
      </c>
      <c r="J3175" s="5" t="s">
        <v>830</v>
      </c>
      <c r="K3175" s="5" t="str">
        <f>+VLOOKUP(B3175,'[1]Contratos electrónicos SECOP II'!$D$1:$AZ$3653,26,FALSE)</f>
        <v>N/A - Valor Cero / Coproducción</v>
      </c>
      <c r="L3175" s="11">
        <f>+VLOOKUP(B3175,'[1]Contratos electrónicos SECOP II'!$D$1:$AZ$3653,29,FALSE)</f>
        <v>0</v>
      </c>
      <c r="M3175" s="13">
        <v>45552</v>
      </c>
      <c r="N3175" s="13">
        <f>+VLOOKUP(B3175,'[1]Contratos electrónicos SECOP II'!$D$1:$AZ$3653,14,FALSE)</f>
        <v>45554</v>
      </c>
      <c r="O3175" s="13">
        <f>+VLOOKUP(B3175,'[1]Contratos electrónicos SECOP II'!$D$1:$AZ$3653,15,FALSE)</f>
        <v>45554</v>
      </c>
      <c r="P3175" s="15">
        <f t="shared" si="116"/>
        <v>1</v>
      </c>
      <c r="Q3175" s="11" t="s">
        <v>874</v>
      </c>
      <c r="R3175" s="11">
        <v>0</v>
      </c>
      <c r="S3175" s="11">
        <f t="shared" si="114"/>
        <v>0</v>
      </c>
      <c r="T3175" s="22" t="s">
        <v>830</v>
      </c>
      <c r="U3175" s="5">
        <v>0</v>
      </c>
      <c r="V3175" s="10" t="s">
        <v>9848</v>
      </c>
    </row>
    <row r="3176" spans="1:22" s="4" customFormat="1" ht="63.75" x14ac:dyDescent="0.2">
      <c r="A3176" s="5" t="s">
        <v>8858</v>
      </c>
      <c r="B3176" s="5" t="s">
        <v>8858</v>
      </c>
      <c r="C3176" s="5"/>
      <c r="D3176" s="6" t="str">
        <f>+VLOOKUP(B3176,'[1]Contratistas-REP legal'!$C$1:$Z$3995,3,FALSE)</f>
        <v>CMO STUDIOS SAS</v>
      </c>
      <c r="E3176" s="6">
        <f>+VLOOKUP(B3176,'[1]Contratistas-REP legal'!$C$1:$Z$3995,5,FALSE)</f>
        <v>901717539</v>
      </c>
      <c r="F3176" s="7" t="s">
        <v>829</v>
      </c>
      <c r="G3176" s="8">
        <f>+VLOOKUP(B3176,'[1]Contratistas-REP legal'!$C$1:$Z$3995,17,FALSE)</f>
        <v>0</v>
      </c>
      <c r="H3176" s="9" t="str">
        <f>+VLOOKUP(B3176,'[1]Contratos electrónicos SECOP II'!$D$1:$AZ$3653,33,FALSE)</f>
        <v>El IDARTES se compromete a gestionar las solicitudes de Permiso Unificado de Filmaciones Audiovisuales PUFA y conceder a CMO STUDIOS SAS el uso y aprovechamiento económico de los espacios públicos para filmaciones audiovisuales registrados y aprobados en la plataforma SUMA y CMO STUDIOS SAS acepta pagar la respectiva retribución económica y cumplir con las condiciones establecidas por EL IDARTES y normatividad vigente para el uso del espacio público en actividades de filmación audiovisual.</v>
      </c>
      <c r="I3176" s="5" t="str">
        <f>+VLOOKUP(B3176,'[1]Contratos electrónicos SECOP II'!$D$1:$AZ$3653,23,FALSE)</f>
        <v>N/A</v>
      </c>
      <c r="J3176" s="5" t="s">
        <v>830</v>
      </c>
      <c r="K3176" s="5" t="str">
        <f>+VLOOKUP(B3176,'[1]Contratos electrónicos SECOP II'!$D$1:$AZ$3653,26,FALSE)</f>
        <v>N/A - Valor Cero / Coproducción</v>
      </c>
      <c r="L3176" s="11">
        <f>+VLOOKUP(B3176,'[1]Contratos electrónicos SECOP II'!$D$1:$AZ$3653,29,FALSE)</f>
        <v>0</v>
      </c>
      <c r="M3176" s="13">
        <v>45552</v>
      </c>
      <c r="N3176" s="13">
        <f>+VLOOKUP(B3176,'[1]Contratos electrónicos SECOP II'!$D$1:$AZ$3653,14,FALSE)</f>
        <v>45558</v>
      </c>
      <c r="O3176" s="13">
        <f>+VLOOKUP(B3176,'[1]Contratos electrónicos SECOP II'!$D$1:$AZ$3653,15,FALSE)</f>
        <v>45734</v>
      </c>
      <c r="P3176" s="15">
        <f t="shared" si="116"/>
        <v>177</v>
      </c>
      <c r="Q3176" s="11" t="s">
        <v>874</v>
      </c>
      <c r="R3176" s="11">
        <v>0</v>
      </c>
      <c r="S3176" s="11">
        <f t="shared" si="114"/>
        <v>0</v>
      </c>
      <c r="T3176" s="22" t="s">
        <v>830</v>
      </c>
      <c r="U3176" s="5">
        <v>15</v>
      </c>
      <c r="V3176" s="10" t="s">
        <v>9849</v>
      </c>
    </row>
    <row r="3177" spans="1:22" s="4" customFormat="1" ht="63.75" x14ac:dyDescent="0.2">
      <c r="A3177" s="5" t="s">
        <v>8859</v>
      </c>
      <c r="B3177" s="5" t="s">
        <v>8859</v>
      </c>
      <c r="C3177" s="5"/>
      <c r="D3177" s="6" t="str">
        <f>+VLOOKUP(B3177,'[1]Contratistas-REP legal'!$C$1:$Z$3995,3,FALSE)</f>
        <v>EL CICLON FILMS SAS</v>
      </c>
      <c r="E3177" s="6">
        <f>+VLOOKUP(B3177,'[1]Contratistas-REP legal'!$C$1:$Z$3995,5,FALSE)</f>
        <v>901294731</v>
      </c>
      <c r="F3177" s="7" t="s">
        <v>829</v>
      </c>
      <c r="G3177" s="8">
        <f>+VLOOKUP(B3177,'[1]Contratistas-REP legal'!$C$1:$Z$3995,17,FALSE)</f>
        <v>0</v>
      </c>
      <c r="H3177" s="9" t="str">
        <f>+VLOOKUP(B3177,'[1]Contratos electrónicos SECOP II'!$D$1:$AZ$3653,33,FALSE)</f>
        <v>El IDARTES se compromete a gestionar las solicitudes de Permiso Unificado de Filmaciones Audiovisuales - PUFA y conceder a EL CICLON FILMS SAS el uso y aprovechamiento económico de los espacios públicos para filmaciones audiovisuales registrados y aprobados a través de la plataforma SUMA y EL CICLON FILMS SAS acepta pagar la respectiva retribución económica y cumplir con las condiciones establecidas por el IDARTES y la normatividad vigente para el uso del espacio público para las actividades(..)</v>
      </c>
      <c r="I3177" s="5" t="str">
        <f>+VLOOKUP(B3177,'[1]Contratos electrónicos SECOP II'!$D$1:$AZ$3653,23,FALSE)</f>
        <v>N/A</v>
      </c>
      <c r="J3177" s="5" t="s">
        <v>830</v>
      </c>
      <c r="K3177" s="5" t="str">
        <f>+VLOOKUP(B3177,'[1]Contratos electrónicos SECOP II'!$D$1:$AZ$3653,26,FALSE)</f>
        <v>N/A - Valor Cero / Coproducción</v>
      </c>
      <c r="L3177" s="11">
        <f>+VLOOKUP(B3177,'[1]Contratos electrónicos SECOP II'!$D$1:$AZ$3653,29,FALSE)</f>
        <v>0</v>
      </c>
      <c r="M3177" s="13">
        <v>45552</v>
      </c>
      <c r="N3177" s="13">
        <f>+VLOOKUP(B3177,'[1]Contratos electrónicos SECOP II'!$D$1:$AZ$3653,14,FALSE)</f>
        <v>45553</v>
      </c>
      <c r="O3177" s="13">
        <f>+VLOOKUP(B3177,'[1]Contratos electrónicos SECOP II'!$D$1:$AZ$3653,15,FALSE)</f>
        <v>45553</v>
      </c>
      <c r="P3177" s="15">
        <f t="shared" si="116"/>
        <v>1</v>
      </c>
      <c r="Q3177" s="11" t="s">
        <v>874</v>
      </c>
      <c r="R3177" s="11">
        <v>0</v>
      </c>
      <c r="S3177" s="11">
        <f t="shared" si="114"/>
        <v>0</v>
      </c>
      <c r="T3177" s="22" t="s">
        <v>830</v>
      </c>
      <c r="U3177" s="5">
        <v>0</v>
      </c>
      <c r="V3177" s="10" t="s">
        <v>9850</v>
      </c>
    </row>
    <row r="3178" spans="1:22" s="4" customFormat="1" ht="63.75" x14ac:dyDescent="0.2">
      <c r="A3178" s="5" t="s">
        <v>8860</v>
      </c>
      <c r="B3178" s="5" t="s">
        <v>8860</v>
      </c>
      <c r="C3178" s="5"/>
      <c r="D3178" s="6" t="str">
        <f>+VLOOKUP(B3178,'[1]Contratistas-REP legal'!$C$1:$Z$3995,3,FALSE)</f>
        <v>PUNTA MULATA PRODUCCIONES SAS</v>
      </c>
      <c r="E3178" s="6">
        <f>+VLOOKUP(B3178,'[1]Contratistas-REP legal'!$C$1:$Z$3995,5,FALSE)</f>
        <v>900525897</v>
      </c>
      <c r="F3178" s="7" t="s">
        <v>829</v>
      </c>
      <c r="G3178" s="8">
        <f>+VLOOKUP(B3178,'[1]Contratistas-REP legal'!$C$1:$Z$3995,17,FALSE)</f>
        <v>0</v>
      </c>
      <c r="H3178" s="9" t="str">
        <f>+VLOOKUP(B3178,'[1]Contratos electrónicos SECOP II'!$D$1:$AZ$3653,33,FALSE)</f>
        <v>El IDARTES se compromete a gestionar las solicitudes de Permiso Unificado de Filmaciones Audiovisuales - PUFA y conceder a PUNTA MULATA PRODUCCIONES SAS el uso y aprovechamiento económico de los espacios públicos para filmaciones audiovisuales registrados y aprobados en la plataforma SUMA y PUNTA MULATA PRODUCCIONES SAS acepta pagar la respectiva retribución económica y cumplir con las condiciones establecidas por el IDARTES y la normatividad vigente para el uso del espacio público para las(...)</v>
      </c>
      <c r="I3178" s="5" t="str">
        <f>+VLOOKUP(B3178,'[1]Contratos electrónicos SECOP II'!$D$1:$AZ$3653,23,FALSE)</f>
        <v>N/A</v>
      </c>
      <c r="J3178" s="5" t="s">
        <v>830</v>
      </c>
      <c r="K3178" s="5" t="str">
        <f>+VLOOKUP(B3178,'[1]Contratos electrónicos SECOP II'!$D$1:$AZ$3653,26,FALSE)</f>
        <v>N/A - Valor Cero / Coproducción</v>
      </c>
      <c r="L3178" s="11">
        <f>+VLOOKUP(B3178,'[1]Contratos electrónicos SECOP II'!$D$1:$AZ$3653,29,FALSE)</f>
        <v>0</v>
      </c>
      <c r="M3178" s="13">
        <v>45552</v>
      </c>
      <c r="N3178" s="13">
        <f>+VLOOKUP(B3178,'[1]Contratos electrónicos SECOP II'!$D$1:$AZ$3653,14,FALSE)</f>
        <v>45553</v>
      </c>
      <c r="O3178" s="13">
        <f>+VLOOKUP(B3178,'[1]Contratos electrónicos SECOP II'!$D$1:$AZ$3653,15,FALSE)</f>
        <v>45553</v>
      </c>
      <c r="P3178" s="15">
        <f t="shared" si="116"/>
        <v>1</v>
      </c>
      <c r="Q3178" s="11" t="s">
        <v>874</v>
      </c>
      <c r="R3178" s="11">
        <v>0</v>
      </c>
      <c r="S3178" s="11">
        <f t="shared" si="114"/>
        <v>0</v>
      </c>
      <c r="T3178" s="22" t="s">
        <v>830</v>
      </c>
      <c r="U3178" s="5">
        <v>0</v>
      </c>
      <c r="V3178" s="10" t="s">
        <v>9851</v>
      </c>
    </row>
    <row r="3179" spans="1:22" s="4" customFormat="1" ht="51" x14ac:dyDescent="0.2">
      <c r="A3179" s="5" t="s">
        <v>8861</v>
      </c>
      <c r="B3179" s="5" t="s">
        <v>8861</v>
      </c>
      <c r="C3179" s="5"/>
      <c r="D3179" s="6" t="str">
        <f>+VLOOKUP(B3179,'[1]Contratistas-REP legal'!$C$1:$Z$3995,3,FALSE)</f>
        <v>11:11 FILMS Y TV SAS</v>
      </c>
      <c r="E3179" s="6">
        <f>+VLOOKUP(B3179,'[1]Contratistas-REP legal'!$C$1:$Z$3995,5,FALSE)</f>
        <v>901108889</v>
      </c>
      <c r="F3179" s="7" t="s">
        <v>829</v>
      </c>
      <c r="G3179" s="8">
        <f>+VLOOKUP(B3179,'[1]Contratistas-REP legal'!$C$1:$Z$3995,17,FALSE)</f>
        <v>0</v>
      </c>
      <c r="H3179" s="9" t="str">
        <f>+VLOOKUP(B3179,'[1]Contratos electrónicos SECOP II'!$D$1:$AZ$3653,33,FALSE)</f>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v>
      </c>
      <c r="I3179" s="5" t="str">
        <f>+VLOOKUP(B3179,'[1]Contratos electrónicos SECOP II'!$D$1:$AZ$3653,23,FALSE)</f>
        <v>N/A</v>
      </c>
      <c r="J3179" s="5" t="s">
        <v>830</v>
      </c>
      <c r="K3179" s="5" t="str">
        <f>+VLOOKUP(B3179,'[1]Contratos electrónicos SECOP II'!$D$1:$AZ$3653,26,FALSE)</f>
        <v>N/A - Valor Cero / Coproducción</v>
      </c>
      <c r="L3179" s="11">
        <f>+VLOOKUP(B3179,'[1]Contratos electrónicos SECOP II'!$D$1:$AZ$3653,29,FALSE)</f>
        <v>0</v>
      </c>
      <c r="M3179" s="13">
        <v>45553</v>
      </c>
      <c r="N3179" s="13">
        <f>+VLOOKUP(B3179,'[1]Contratos electrónicos SECOP II'!$D$1:$AZ$3653,14,FALSE)</f>
        <v>45562</v>
      </c>
      <c r="O3179" s="13">
        <f>+VLOOKUP(B3179,'[1]Contratos electrónicos SECOP II'!$D$1:$AZ$3653,15,FALSE)</f>
        <v>45567</v>
      </c>
      <c r="P3179" s="15">
        <f t="shared" si="116"/>
        <v>6</v>
      </c>
      <c r="Q3179" s="11" t="s">
        <v>874</v>
      </c>
      <c r="R3179" s="11">
        <v>0</v>
      </c>
      <c r="S3179" s="11">
        <f t="shared" si="114"/>
        <v>0</v>
      </c>
      <c r="T3179" s="22" t="s">
        <v>830</v>
      </c>
      <c r="U3179" s="5">
        <v>0</v>
      </c>
      <c r="V3179" s="10" t="s">
        <v>9852</v>
      </c>
    </row>
    <row r="3180" spans="1:22" s="4" customFormat="1" ht="63.75" x14ac:dyDescent="0.2">
      <c r="A3180" s="5" t="s">
        <v>8862</v>
      </c>
      <c r="B3180" s="5" t="s">
        <v>8862</v>
      </c>
      <c r="C3180" s="5"/>
      <c r="D3180" s="6" t="str">
        <f>+VLOOKUP(B3180,'[1]Contratistas-REP legal'!$C$1:$Z$3995,3,FALSE)</f>
        <v>EL CICLON FILMS SAS</v>
      </c>
      <c r="E3180" s="6">
        <f>+VLOOKUP(B3180,'[1]Contratistas-REP legal'!$C$1:$Z$3995,5,FALSE)</f>
        <v>901294731</v>
      </c>
      <c r="F3180" s="7" t="s">
        <v>829</v>
      </c>
      <c r="G3180" s="8">
        <f>+VLOOKUP(B3180,'[1]Contratistas-REP legal'!$C$1:$Z$3995,17,FALSE)</f>
        <v>0</v>
      </c>
      <c r="H3180" s="9" t="str">
        <f>+VLOOKUP(B3180,'[1]Contratos electrónicos SECOP II'!$D$1:$AZ$3653,33,FALSE)</f>
        <v>El IDARTES se compromete a gestionar las solicitudes de Permiso Unificado de Filmaciones Audiovisuales - PUFA y conceder a EL CICLON FILMS SAS el uso y aprovechamiento económico de los espacios públicos para filmaciones audiovisuales registrados y aprobados a través de la plataforma SUMA y EL CICLON FILMS SAS acepta pagar la respectiva retribución económica y cumplir con las condiciones establecidas por el IDARTES y la normatividad vigente para el uso del espacio público para las actividad (...)</v>
      </c>
      <c r="I3180" s="5" t="str">
        <f>+VLOOKUP(B3180,'[1]Contratos electrónicos SECOP II'!$D$1:$AZ$3653,23,FALSE)</f>
        <v>N/A</v>
      </c>
      <c r="J3180" s="5" t="s">
        <v>830</v>
      </c>
      <c r="K3180" s="5" t="str">
        <f>+VLOOKUP(B3180,'[1]Contratos electrónicos SECOP II'!$D$1:$AZ$3653,26,FALSE)</f>
        <v>N/A - Valor Cero / Coproducción</v>
      </c>
      <c r="L3180" s="11">
        <f>+VLOOKUP(B3180,'[1]Contratos electrónicos SECOP II'!$D$1:$AZ$3653,29,FALSE)</f>
        <v>0</v>
      </c>
      <c r="M3180" s="13">
        <v>45553</v>
      </c>
      <c r="N3180" s="13">
        <f>+VLOOKUP(B3180,'[1]Contratos electrónicos SECOP II'!$D$1:$AZ$3653,14,FALSE)</f>
        <v>45554</v>
      </c>
      <c r="O3180" s="13">
        <f>+VLOOKUP(B3180,'[1]Contratos electrónicos SECOP II'!$D$1:$AZ$3653,15,FALSE)</f>
        <v>45554</v>
      </c>
      <c r="P3180" s="15">
        <f t="shared" si="116"/>
        <v>1</v>
      </c>
      <c r="Q3180" s="11" t="s">
        <v>874</v>
      </c>
      <c r="R3180" s="11">
        <v>0</v>
      </c>
      <c r="S3180" s="11">
        <f t="shared" si="114"/>
        <v>0</v>
      </c>
      <c r="T3180" s="22" t="s">
        <v>830</v>
      </c>
      <c r="U3180" s="5">
        <v>0</v>
      </c>
      <c r="V3180" s="10" t="s">
        <v>9853</v>
      </c>
    </row>
    <row r="3181" spans="1:22" s="4" customFormat="1" ht="63.75" x14ac:dyDescent="0.2">
      <c r="A3181" s="5" t="s">
        <v>8863</v>
      </c>
      <c r="B3181" s="5" t="s">
        <v>8863</v>
      </c>
      <c r="C3181" s="5"/>
      <c r="D3181" s="6" t="str">
        <f>+VLOOKUP(B3181,'[1]Contratistas-REP legal'!$C$1:$Z$3995,3,FALSE)</f>
        <v>MI PRODUCTORA S.A.S</v>
      </c>
      <c r="E3181" s="6">
        <f>+VLOOKUP(B3181,'[1]Contratistas-REP legal'!$C$1:$Z$3995,5,FALSE)</f>
        <v>900734598</v>
      </c>
      <c r="F3181" s="7" t="s">
        <v>829</v>
      </c>
      <c r="G3181" s="8">
        <f>+VLOOKUP(B3181,'[1]Contratistas-REP legal'!$C$1:$Z$3995,17,FALSE)</f>
        <v>0</v>
      </c>
      <c r="H3181" s="9" t="str">
        <f>+VLOOKUP(B3181,'[1]Contratos electrónicos SECOP II'!$D$1:$AZ$3653,33,FALSE)</f>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
      <c r="I3181" s="5" t="str">
        <f>+VLOOKUP(B3181,'[1]Contratos electrónicos SECOP II'!$D$1:$AZ$3653,23,FALSE)</f>
        <v>N/A</v>
      </c>
      <c r="J3181" s="5" t="s">
        <v>830</v>
      </c>
      <c r="K3181" s="5" t="str">
        <f>+VLOOKUP(B3181,'[1]Contratos electrónicos SECOP II'!$D$1:$AZ$3653,26,FALSE)</f>
        <v>N/A - Valor Cero / Coproducción</v>
      </c>
      <c r="L3181" s="11">
        <f>+VLOOKUP(B3181,'[1]Contratos electrónicos SECOP II'!$D$1:$AZ$3653,29,FALSE)</f>
        <v>0</v>
      </c>
      <c r="M3181" s="13">
        <v>45554</v>
      </c>
      <c r="N3181" s="13">
        <f>+VLOOKUP(B3181,'[1]Contratos electrónicos SECOP II'!$D$1:$AZ$3653,14,FALSE)</f>
        <v>45556</v>
      </c>
      <c r="O3181" s="13">
        <f>+VLOOKUP(B3181,'[1]Contratos electrónicos SECOP II'!$D$1:$AZ$3653,15,FALSE)</f>
        <v>45556</v>
      </c>
      <c r="P3181" s="15">
        <f t="shared" si="116"/>
        <v>1</v>
      </c>
      <c r="Q3181" s="11" t="s">
        <v>874</v>
      </c>
      <c r="R3181" s="11">
        <v>0</v>
      </c>
      <c r="S3181" s="11">
        <f t="shared" si="114"/>
        <v>0</v>
      </c>
      <c r="T3181" s="22" t="s">
        <v>830</v>
      </c>
      <c r="U3181" s="5">
        <v>0</v>
      </c>
      <c r="V3181" s="10" t="s">
        <v>9854</v>
      </c>
    </row>
    <row r="3182" spans="1:22" s="4" customFormat="1" ht="63.75" x14ac:dyDescent="0.2">
      <c r="A3182" s="5" t="s">
        <v>8864</v>
      </c>
      <c r="B3182" s="5" t="s">
        <v>8864</v>
      </c>
      <c r="C3182" s="5"/>
      <c r="D3182" s="6" t="str">
        <f>+VLOOKUP(B3182,'[1]Contratistas-REP legal'!$C$1:$Z$3995,3,FALSE)</f>
        <v>MNESIA FILMS S.A.S.</v>
      </c>
      <c r="E3182" s="6">
        <f>+VLOOKUP(B3182,'[1]Contratistas-REP legal'!$C$1:$Z$3995,5,FALSE)</f>
        <v>901019325</v>
      </c>
      <c r="F3182" s="7" t="s">
        <v>829</v>
      </c>
      <c r="G3182" s="8">
        <f>+VLOOKUP(B3182,'[1]Contratistas-REP legal'!$C$1:$Z$3995,17,FALSE)</f>
        <v>0</v>
      </c>
      <c r="H3182" s="9" t="str">
        <f>+VLOOKUP(B3182,'[1]Contratos electrónicos SECOP II'!$D$1:$AZ$3653,33,FALSE)</f>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
      <c r="I3182" s="5" t="str">
        <f>+VLOOKUP(B3182,'[1]Contratos electrónicos SECOP II'!$D$1:$AZ$3653,23,FALSE)</f>
        <v>N/A</v>
      </c>
      <c r="J3182" s="5" t="s">
        <v>830</v>
      </c>
      <c r="K3182" s="5" t="str">
        <f>+VLOOKUP(B3182,'[1]Contratos electrónicos SECOP II'!$D$1:$AZ$3653,26,FALSE)</f>
        <v>N/A - Valor Cero / Coproducción</v>
      </c>
      <c r="L3182" s="11">
        <f>+VLOOKUP(B3182,'[1]Contratos electrónicos SECOP II'!$D$1:$AZ$3653,29,FALSE)</f>
        <v>0</v>
      </c>
      <c r="M3182" s="13">
        <v>45555</v>
      </c>
      <c r="N3182" s="13">
        <f>+VLOOKUP(B3182,'[1]Contratos electrónicos SECOP II'!$D$1:$AZ$3653,14,FALSE)</f>
        <v>45557</v>
      </c>
      <c r="O3182" s="13">
        <f>+VLOOKUP(B3182,'[1]Contratos electrónicos SECOP II'!$D$1:$AZ$3653,15,FALSE)</f>
        <v>45557</v>
      </c>
      <c r="P3182" s="15">
        <f t="shared" si="116"/>
        <v>1</v>
      </c>
      <c r="Q3182" s="11" t="s">
        <v>874</v>
      </c>
      <c r="R3182" s="11">
        <v>0</v>
      </c>
      <c r="S3182" s="11">
        <f t="shared" si="114"/>
        <v>0</v>
      </c>
      <c r="T3182" s="22" t="s">
        <v>830</v>
      </c>
      <c r="U3182" s="5">
        <v>0</v>
      </c>
      <c r="V3182" s="10" t="s">
        <v>9855</v>
      </c>
    </row>
    <row r="3183" spans="1:22" s="4" customFormat="1" ht="63.75" x14ac:dyDescent="0.2">
      <c r="A3183" s="5" t="s">
        <v>8865</v>
      </c>
      <c r="B3183" s="5" t="s">
        <v>8865</v>
      </c>
      <c r="C3183" s="5"/>
      <c r="D3183" s="6" t="str">
        <f>+VLOOKUP(B3183,'[1]Contratistas-REP legal'!$C$1:$Z$3995,3,FALSE)</f>
        <v>MNESIA FILMS S.A.S.</v>
      </c>
      <c r="E3183" s="6">
        <f>+VLOOKUP(B3183,'[1]Contratistas-REP legal'!$C$1:$Z$3995,5,FALSE)</f>
        <v>901019325</v>
      </c>
      <c r="F3183" s="7" t="s">
        <v>829</v>
      </c>
      <c r="G3183" s="8">
        <f>+VLOOKUP(B3183,'[1]Contratistas-REP legal'!$C$1:$Z$3995,17,FALSE)</f>
        <v>0</v>
      </c>
      <c r="H3183" s="9" t="str">
        <f>+VLOOKUP(B3183,'[1]Contratos electrónicos SECOP II'!$D$1:$AZ$3653,33,FALSE)</f>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
      <c r="I3183" s="5" t="str">
        <f>+VLOOKUP(B3183,'[1]Contratos electrónicos SECOP II'!$D$1:$AZ$3653,23,FALSE)</f>
        <v>N/A</v>
      </c>
      <c r="J3183" s="5" t="s">
        <v>830</v>
      </c>
      <c r="K3183" s="5" t="str">
        <f>+VLOOKUP(B3183,'[1]Contratos electrónicos SECOP II'!$D$1:$AZ$3653,26,FALSE)</f>
        <v>N/A - Valor Cero / Coproducción</v>
      </c>
      <c r="L3183" s="11">
        <f>+VLOOKUP(B3183,'[1]Contratos electrónicos SECOP II'!$D$1:$AZ$3653,29,FALSE)</f>
        <v>0</v>
      </c>
      <c r="M3183" s="13">
        <v>45555</v>
      </c>
      <c r="N3183" s="13">
        <f>+VLOOKUP(B3183,'[1]Contratos electrónicos SECOP II'!$D$1:$AZ$3653,14,FALSE)</f>
        <v>45557</v>
      </c>
      <c r="O3183" s="13">
        <f>+VLOOKUP(B3183,'[1]Contratos electrónicos SECOP II'!$D$1:$AZ$3653,15,FALSE)</f>
        <v>45557</v>
      </c>
      <c r="P3183" s="15">
        <f t="shared" si="116"/>
        <v>1</v>
      </c>
      <c r="Q3183" s="11" t="s">
        <v>874</v>
      </c>
      <c r="R3183" s="11">
        <v>0</v>
      </c>
      <c r="S3183" s="11">
        <f t="shared" si="114"/>
        <v>0</v>
      </c>
      <c r="T3183" s="22" t="s">
        <v>830</v>
      </c>
      <c r="U3183" s="5">
        <v>0</v>
      </c>
      <c r="V3183" s="10" t="s">
        <v>9856</v>
      </c>
    </row>
    <row r="3184" spans="1:22" s="4" customFormat="1" ht="63.75" x14ac:dyDescent="0.2">
      <c r="A3184" s="5" t="s">
        <v>8866</v>
      </c>
      <c r="B3184" s="5" t="s">
        <v>8866</v>
      </c>
      <c r="C3184" s="5"/>
      <c r="D3184" s="6" t="str">
        <f>+VLOOKUP(B3184,'[1]Contratistas-REP legal'!$C$1:$Z$3995,3,FALSE)</f>
        <v>MOCCA FILMS S.A.S</v>
      </c>
      <c r="E3184" s="6">
        <f>+VLOOKUP(B3184,'[1]Contratistas-REP legal'!$C$1:$Z$3995,5,FALSE)</f>
        <v>900971135</v>
      </c>
      <c r="F3184" s="7" t="s">
        <v>829</v>
      </c>
      <c r="G3184" s="8">
        <f>+VLOOKUP(B3184,'[1]Contratistas-REP legal'!$C$1:$Z$3995,17,FALSE)</f>
        <v>0</v>
      </c>
      <c r="H3184" s="9" t="str">
        <f>+VLOOKUP(B3184,'[1]Contratos electrónicos SECOP II'!$D$1:$AZ$3653,33,FALSE)</f>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
      <c r="I3184" s="5" t="str">
        <f>+VLOOKUP(B3184,'[1]Contratos electrónicos SECOP II'!$D$1:$AZ$3653,23,FALSE)</f>
        <v>N/A</v>
      </c>
      <c r="J3184" s="5" t="s">
        <v>830</v>
      </c>
      <c r="K3184" s="5" t="str">
        <f>+VLOOKUP(B3184,'[1]Contratos electrónicos SECOP II'!$D$1:$AZ$3653,26,FALSE)</f>
        <v>N/A - Valor Cero / Coproducción</v>
      </c>
      <c r="L3184" s="11">
        <f>+VLOOKUP(B3184,'[1]Contratos electrónicos SECOP II'!$D$1:$AZ$3653,29,FALSE)</f>
        <v>0</v>
      </c>
      <c r="M3184" s="13">
        <v>45555</v>
      </c>
      <c r="N3184" s="13">
        <f>+VLOOKUP(B3184,'[1]Contratos electrónicos SECOP II'!$D$1:$AZ$3653,14,FALSE)</f>
        <v>45556</v>
      </c>
      <c r="O3184" s="13">
        <f>+VLOOKUP(B3184,'[1]Contratos electrónicos SECOP II'!$D$1:$AZ$3653,15,FALSE)</f>
        <v>45556</v>
      </c>
      <c r="P3184" s="15">
        <f t="shared" si="116"/>
        <v>1</v>
      </c>
      <c r="Q3184" s="11" t="s">
        <v>874</v>
      </c>
      <c r="R3184" s="11">
        <v>0</v>
      </c>
      <c r="S3184" s="11">
        <f t="shared" si="114"/>
        <v>0</v>
      </c>
      <c r="T3184" s="22" t="s">
        <v>830</v>
      </c>
      <c r="U3184" s="5">
        <v>0</v>
      </c>
      <c r="V3184" s="10" t="s">
        <v>9857</v>
      </c>
    </row>
    <row r="3185" spans="1:22" s="4" customFormat="1" ht="63.75" x14ac:dyDescent="0.2">
      <c r="A3185" s="5" t="s">
        <v>8867</v>
      </c>
      <c r="B3185" s="5" t="s">
        <v>8867</v>
      </c>
      <c r="C3185" s="5"/>
      <c r="D3185" s="6" t="str">
        <f>+VLOOKUP(B3185,'[1]Contratistas-REP legal'!$C$1:$Z$3995,3,FALSE)</f>
        <v>MI PRODUCTORA S.A.S</v>
      </c>
      <c r="E3185" s="6">
        <f>+VLOOKUP(B3185,'[1]Contratistas-REP legal'!$C$1:$Z$3995,5,FALSE)</f>
        <v>900734598</v>
      </c>
      <c r="F3185" s="7" t="s">
        <v>829</v>
      </c>
      <c r="G3185" s="8">
        <f>+VLOOKUP(B3185,'[1]Contratistas-REP legal'!$C$1:$Z$3995,17,FALSE)</f>
        <v>0</v>
      </c>
      <c r="H3185" s="9" t="str">
        <f>+VLOOKUP(B3185,'[1]Contratos electrónicos SECOP II'!$D$1:$AZ$3653,33,FALSE)</f>
        <v>El IDARTES se compromete a gestionar las solicitudes de Permiso Unificado de Filmaciones Audiovisuales - PUFA y conceder a MI PRODUCTORA SAS el uso y aprovechamiento económico de los espacios públicos para filmaciones audiovisuales registrados y aprobados en la plataforma SUMA y MI PRODUCTORA SAS acepta pagar la respectiva retribución económica y cumplir con las condiciones establecidas por el IDARTES y la normatividad vigente para el uso del espacio público en actividades de filmación audio(..)</v>
      </c>
      <c r="I3185" s="5" t="str">
        <f>+VLOOKUP(B3185,'[1]Contratos electrónicos SECOP II'!$D$1:$AZ$3653,23,FALSE)</f>
        <v>N/A</v>
      </c>
      <c r="J3185" s="5" t="s">
        <v>830</v>
      </c>
      <c r="K3185" s="5" t="str">
        <f>+VLOOKUP(B3185,'[1]Contratos electrónicos SECOP II'!$D$1:$AZ$3653,26,FALSE)</f>
        <v>N/A - Valor Cero / Coproducción</v>
      </c>
      <c r="L3185" s="11">
        <f>+VLOOKUP(B3185,'[1]Contratos electrónicos SECOP II'!$D$1:$AZ$3653,29,FALSE)</f>
        <v>0</v>
      </c>
      <c r="M3185" s="13">
        <v>45555</v>
      </c>
      <c r="N3185" s="13">
        <f>+VLOOKUP(B3185,'[1]Contratos electrónicos SECOP II'!$D$1:$AZ$3653,14,FALSE)</f>
        <v>45558</v>
      </c>
      <c r="O3185" s="13">
        <f>+VLOOKUP(B3185,'[1]Contratos electrónicos SECOP II'!$D$1:$AZ$3653,15,FALSE)</f>
        <v>45558</v>
      </c>
      <c r="P3185" s="15">
        <f t="shared" si="116"/>
        <v>1</v>
      </c>
      <c r="Q3185" s="11" t="s">
        <v>874</v>
      </c>
      <c r="R3185" s="11">
        <v>0</v>
      </c>
      <c r="S3185" s="11">
        <f t="shared" si="114"/>
        <v>0</v>
      </c>
      <c r="T3185" s="22" t="s">
        <v>830</v>
      </c>
      <c r="U3185" s="5">
        <v>0</v>
      </c>
      <c r="V3185" s="10" t="s">
        <v>9858</v>
      </c>
    </row>
    <row r="3186" spans="1:22" s="4" customFormat="1" ht="51" x14ac:dyDescent="0.2">
      <c r="A3186" s="5" t="s">
        <v>8868</v>
      </c>
      <c r="B3186" s="5" t="s">
        <v>8868</v>
      </c>
      <c r="C3186" s="5"/>
      <c r="D3186" s="6" t="str">
        <f>+VLOOKUP(B3186,'[1]Contratistas-REP legal'!$C$1:$Z$3995,3,FALSE)</f>
        <v>RCN TELEVISION S.A.</v>
      </c>
      <c r="E3186" s="6">
        <f>+VLOOKUP(B3186,'[1]Contratistas-REP legal'!$C$1:$Z$3995,5,FALSE)</f>
        <v>830029703</v>
      </c>
      <c r="F3186" s="7" t="s">
        <v>829</v>
      </c>
      <c r="G3186" s="8">
        <f>+VLOOKUP(B3186,'[1]Contratistas-REP legal'!$C$1:$Z$3995,17,FALSE)</f>
        <v>0</v>
      </c>
      <c r="H3186" s="9" t="str">
        <f>+VLOOKUP(B3186,'[1]Contratos electrónicos SECOP II'!$D$1:$AZ$3653,33,FALSE)</f>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la normatividad vigente para el uso del espacio público en actividades de filmación (...)</v>
      </c>
      <c r="I3186" s="5" t="str">
        <f>+VLOOKUP(B3186,'[1]Contratos electrónicos SECOP II'!$D$1:$AZ$3653,23,FALSE)</f>
        <v>N/A</v>
      </c>
      <c r="J3186" s="5" t="s">
        <v>830</v>
      </c>
      <c r="K3186" s="5" t="str">
        <f>+VLOOKUP(B3186,'[1]Contratos electrónicos SECOP II'!$D$1:$AZ$3653,26,FALSE)</f>
        <v>N/A - Valor Cero / Coproducción</v>
      </c>
      <c r="L3186" s="11">
        <f>+VLOOKUP(B3186,'[1]Contratos electrónicos SECOP II'!$D$1:$AZ$3653,29,FALSE)</f>
        <v>0</v>
      </c>
      <c r="M3186" s="13">
        <v>45555</v>
      </c>
      <c r="N3186" s="13">
        <f>+VLOOKUP(B3186,'[1]Contratos electrónicos SECOP II'!$D$1:$AZ$3653,14,FALSE)</f>
        <v>45557</v>
      </c>
      <c r="O3186" s="13">
        <f>+VLOOKUP(B3186,'[1]Contratos electrónicos SECOP II'!$D$1:$AZ$3653,15,FALSE)</f>
        <v>45559</v>
      </c>
      <c r="P3186" s="15">
        <f t="shared" si="116"/>
        <v>3</v>
      </c>
      <c r="Q3186" s="11" t="s">
        <v>874</v>
      </c>
      <c r="R3186" s="11">
        <v>0</v>
      </c>
      <c r="S3186" s="11">
        <f t="shared" si="114"/>
        <v>0</v>
      </c>
      <c r="T3186" s="22" t="s">
        <v>830</v>
      </c>
      <c r="U3186" s="5">
        <v>0</v>
      </c>
      <c r="V3186" s="10" t="s">
        <v>9859</v>
      </c>
    </row>
    <row r="3187" spans="1:22" s="4" customFormat="1" ht="51" x14ac:dyDescent="0.2">
      <c r="A3187" s="5" t="s">
        <v>8869</v>
      </c>
      <c r="B3187" s="5" t="s">
        <v>8869</v>
      </c>
      <c r="C3187" s="5"/>
      <c r="D3187" s="6" t="str">
        <f>+VLOOKUP(B3187,'[1]Contratistas-REP legal'!$C$1:$Z$3995,3,FALSE)</f>
        <v>RCN TELEVISION S.A.</v>
      </c>
      <c r="E3187" s="6">
        <f>+VLOOKUP(B3187,'[1]Contratistas-REP legal'!$C$1:$Z$3995,5,FALSE)</f>
        <v>830029703</v>
      </c>
      <c r="F3187" s="7" t="s">
        <v>829</v>
      </c>
      <c r="G3187" s="8">
        <f>+VLOOKUP(B3187,'[1]Contratistas-REP legal'!$C$1:$Z$3995,17,FALSE)</f>
        <v>0</v>
      </c>
      <c r="H3187" s="9" t="str">
        <f>+VLOOKUP(B3187,'[1]Contratos electrónicos SECOP II'!$D$1:$AZ$3653,33,FALSE)</f>
        <v>El IDARTES se compromete a gestionar las solicitudes de Permiso Unificado de Filmaciones Audiovisuales - PUFA y conceder a RCN TELEVISIÓN S.A. el uso y aprovechamiento económico de los espacios públicos para filmaciones audiovisuales registrados y aprobados en la plataforma SUMA y RCN TELEVISIÓN S.A. acepta pagar la respectiva retribución económica y cumplir con las condiciones establecidas por el IDARTES y la normatividad vigente para el uso del espacio público en actividades de filmación (...)</v>
      </c>
      <c r="I3187" s="5" t="str">
        <f>+VLOOKUP(B3187,'[1]Contratos electrónicos SECOP II'!$D$1:$AZ$3653,23,FALSE)</f>
        <v>N/A</v>
      </c>
      <c r="J3187" s="5" t="s">
        <v>830</v>
      </c>
      <c r="K3187" s="5" t="str">
        <f>+VLOOKUP(B3187,'[1]Contratos electrónicos SECOP II'!$D$1:$AZ$3653,26,FALSE)</f>
        <v>N/A - Valor Cero / Coproducción</v>
      </c>
      <c r="L3187" s="11">
        <f>+VLOOKUP(B3187,'[1]Contratos electrónicos SECOP II'!$D$1:$AZ$3653,29,FALSE)</f>
        <v>0</v>
      </c>
      <c r="M3187" s="13">
        <v>45555</v>
      </c>
      <c r="N3187" s="13">
        <f>+VLOOKUP(B3187,'[1]Contratos electrónicos SECOP II'!$D$1:$AZ$3653,14,FALSE)</f>
        <v>45558</v>
      </c>
      <c r="O3187" s="13">
        <f>+VLOOKUP(B3187,'[1]Contratos electrónicos SECOP II'!$D$1:$AZ$3653,15,FALSE)</f>
        <v>45558</v>
      </c>
      <c r="P3187" s="15">
        <f t="shared" si="116"/>
        <v>1</v>
      </c>
      <c r="Q3187" s="11" t="s">
        <v>874</v>
      </c>
      <c r="R3187" s="11">
        <v>0</v>
      </c>
      <c r="S3187" s="11">
        <f t="shared" si="114"/>
        <v>0</v>
      </c>
      <c r="T3187" s="22" t="s">
        <v>830</v>
      </c>
      <c r="U3187" s="5">
        <v>0</v>
      </c>
      <c r="V3187" s="10" t="s">
        <v>9860</v>
      </c>
    </row>
    <row r="3188" spans="1:22" s="4" customFormat="1" ht="63.75" x14ac:dyDescent="0.2">
      <c r="A3188" s="5" t="s">
        <v>8870</v>
      </c>
      <c r="B3188" s="5" t="s">
        <v>8870</v>
      </c>
      <c r="C3188" s="5"/>
      <c r="D3188" s="6" t="str">
        <f>+VLOOKUP(B3188,'[1]Contratistas-REP legal'!$C$1:$Z$3995,3,FALSE)</f>
        <v>MNESIA FILMS S.A.S.</v>
      </c>
      <c r="E3188" s="6">
        <f>+VLOOKUP(B3188,'[1]Contratistas-REP legal'!$C$1:$Z$3995,5,FALSE)</f>
        <v>901019325</v>
      </c>
      <c r="F3188" s="7" t="s">
        <v>829</v>
      </c>
      <c r="G3188" s="8">
        <f>+VLOOKUP(B3188,'[1]Contratistas-REP legal'!$C$1:$Z$3995,17,FALSE)</f>
        <v>0</v>
      </c>
      <c r="H3188" s="9" t="str">
        <f>+VLOOKUP(B3188,'[1]Contratos electrónicos SECOP II'!$D$1:$AZ$3653,33,FALSE)</f>
        <v>El IDARTES se compromete a gestionar las solicitudes de Permiso Unificado de Filmaciones Audiovisuales - PUFA y conceder a MNESIA FILMS SAS el uso y aprovechamiento económico de los espacios públicos para filmaciones audiovisuales registrados y aprobados en la plataforma SUMA y MNESIA FILMS SAS acepta pagar la respectiva retribución económica y cumplir con las condiciones establecidas por el IDARTES y la normatividad vigente para el uso del espacio público en actividades de filmación audiovisual</v>
      </c>
      <c r="I3188" s="5" t="str">
        <f>+VLOOKUP(B3188,'[1]Contratos electrónicos SECOP II'!$D$1:$AZ$3653,23,FALSE)</f>
        <v>N/A</v>
      </c>
      <c r="J3188" s="5" t="s">
        <v>830</v>
      </c>
      <c r="K3188" s="5" t="str">
        <f>+VLOOKUP(B3188,'[1]Contratos electrónicos SECOP II'!$D$1:$AZ$3653,26,FALSE)</f>
        <v>N/A - Valor Cero / Coproducción</v>
      </c>
      <c r="L3188" s="11">
        <f>+VLOOKUP(B3188,'[1]Contratos electrónicos SECOP II'!$D$1:$AZ$3653,29,FALSE)</f>
        <v>0</v>
      </c>
      <c r="M3188" s="13">
        <v>45555</v>
      </c>
      <c r="N3188" s="13">
        <f>+VLOOKUP(B3188,'[1]Contratos electrónicos SECOP II'!$D$1:$AZ$3653,14,FALSE)</f>
        <v>45557</v>
      </c>
      <c r="O3188" s="13">
        <f>+VLOOKUP(B3188,'[1]Contratos electrónicos SECOP II'!$D$1:$AZ$3653,15,FALSE)</f>
        <v>45557</v>
      </c>
      <c r="P3188" s="15">
        <f t="shared" si="116"/>
        <v>1</v>
      </c>
      <c r="Q3188" s="11" t="s">
        <v>874</v>
      </c>
      <c r="R3188" s="11">
        <v>0</v>
      </c>
      <c r="S3188" s="11">
        <f t="shared" si="114"/>
        <v>0</v>
      </c>
      <c r="T3188" s="22" t="s">
        <v>830</v>
      </c>
      <c r="U3188" s="5">
        <v>0</v>
      </c>
      <c r="V3188" s="10" t="s">
        <v>9861</v>
      </c>
    </row>
    <row r="3189" spans="1:22" s="4" customFormat="1" ht="63.75" x14ac:dyDescent="0.2">
      <c r="A3189" s="5" t="s">
        <v>8871</v>
      </c>
      <c r="B3189" s="5" t="s">
        <v>8871</v>
      </c>
      <c r="C3189" s="5"/>
      <c r="D3189" s="6" t="str">
        <f>+VLOOKUP(B3189,'[1]Contratistas-REP legal'!$C$1:$Z$3995,3,FALSE)</f>
        <v>MOCCA FILMS S.A.S</v>
      </c>
      <c r="E3189" s="6">
        <f>+VLOOKUP(B3189,'[1]Contratistas-REP legal'!$C$1:$Z$3995,5,FALSE)</f>
        <v>900971135</v>
      </c>
      <c r="F3189" s="7" t="s">
        <v>829</v>
      </c>
      <c r="G3189" s="8">
        <f>+VLOOKUP(B3189,'[1]Contratistas-REP legal'!$C$1:$Z$3995,17,FALSE)</f>
        <v>0</v>
      </c>
      <c r="H3189" s="9" t="str">
        <f>+VLOOKUP(B3189,'[1]Contratos electrónicos SECOP II'!$D$1:$AZ$3653,33,FALSE)</f>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
      <c r="I3189" s="5" t="str">
        <f>+VLOOKUP(B3189,'[1]Contratos electrónicos SECOP II'!$D$1:$AZ$3653,23,FALSE)</f>
        <v>N/A</v>
      </c>
      <c r="J3189" s="5" t="s">
        <v>830</v>
      </c>
      <c r="K3189" s="5" t="str">
        <f>+VLOOKUP(B3189,'[1]Contratos electrónicos SECOP II'!$D$1:$AZ$3653,26,FALSE)</f>
        <v>N/A - Valor Cero / Coproducción</v>
      </c>
      <c r="L3189" s="11">
        <f>+VLOOKUP(B3189,'[1]Contratos electrónicos SECOP II'!$D$1:$AZ$3653,29,FALSE)</f>
        <v>0</v>
      </c>
      <c r="M3189" s="13">
        <v>45559</v>
      </c>
      <c r="N3189" s="13">
        <f>+VLOOKUP(B3189,'[1]Contratos electrónicos SECOP II'!$D$1:$AZ$3653,14,FALSE)</f>
        <v>45560</v>
      </c>
      <c r="O3189" s="13">
        <f>+VLOOKUP(B3189,'[1]Contratos electrónicos SECOP II'!$D$1:$AZ$3653,15,FALSE)</f>
        <v>45560</v>
      </c>
      <c r="P3189" s="15">
        <f t="shared" si="116"/>
        <v>1</v>
      </c>
      <c r="Q3189" s="11" t="s">
        <v>874</v>
      </c>
      <c r="R3189" s="11">
        <v>0</v>
      </c>
      <c r="S3189" s="11">
        <f t="shared" si="114"/>
        <v>0</v>
      </c>
      <c r="T3189" s="22" t="s">
        <v>830</v>
      </c>
      <c r="U3189" s="5">
        <v>0</v>
      </c>
      <c r="V3189" s="10" t="s">
        <v>9862</v>
      </c>
    </row>
    <row r="3190" spans="1:22" s="4" customFormat="1" ht="63.75" x14ac:dyDescent="0.2">
      <c r="A3190" s="5" t="s">
        <v>8872</v>
      </c>
      <c r="B3190" s="5" t="s">
        <v>8872</v>
      </c>
      <c r="C3190" s="5"/>
      <c r="D3190" s="6" t="str">
        <f>+VLOOKUP(B3190,'[1]Contratistas-REP legal'!$C$1:$Z$3995,3,FALSE)</f>
        <v>MOCCA FILMS S.A.S</v>
      </c>
      <c r="E3190" s="6">
        <f>+VLOOKUP(B3190,'[1]Contratistas-REP legal'!$C$1:$Z$3995,5,FALSE)</f>
        <v>900971135</v>
      </c>
      <c r="F3190" s="7" t="s">
        <v>829</v>
      </c>
      <c r="G3190" s="8">
        <f>+VLOOKUP(B3190,'[1]Contratistas-REP legal'!$C$1:$Z$3995,17,FALSE)</f>
        <v>0</v>
      </c>
      <c r="H3190" s="9" t="str">
        <f>+VLOOKUP(B3190,'[1]Contratos electrónicos SECOP II'!$D$1:$AZ$3653,33,FALSE)</f>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
      <c r="I3190" s="5" t="str">
        <f>+VLOOKUP(B3190,'[1]Contratos electrónicos SECOP II'!$D$1:$AZ$3653,23,FALSE)</f>
        <v>N/A</v>
      </c>
      <c r="J3190" s="5" t="s">
        <v>830</v>
      </c>
      <c r="K3190" s="5" t="str">
        <f>+VLOOKUP(B3190,'[1]Contratos electrónicos SECOP II'!$D$1:$AZ$3653,26,FALSE)</f>
        <v>N/A - Valor Cero / Coproducción</v>
      </c>
      <c r="L3190" s="11">
        <f>+VLOOKUP(B3190,'[1]Contratos electrónicos SECOP II'!$D$1:$AZ$3653,29,FALSE)</f>
        <v>0</v>
      </c>
      <c r="M3190" s="13">
        <v>45559</v>
      </c>
      <c r="N3190" s="13">
        <f>+VLOOKUP(B3190,'[1]Contratos electrónicos SECOP II'!$D$1:$AZ$3653,14,FALSE)</f>
        <v>45560</v>
      </c>
      <c r="O3190" s="13">
        <f>+VLOOKUP(B3190,'[1]Contratos electrónicos SECOP II'!$D$1:$AZ$3653,15,FALSE)</f>
        <v>45560</v>
      </c>
      <c r="P3190" s="15">
        <f t="shared" si="116"/>
        <v>1</v>
      </c>
      <c r="Q3190" s="11" t="s">
        <v>874</v>
      </c>
      <c r="R3190" s="11">
        <v>0</v>
      </c>
      <c r="S3190" s="11">
        <f t="shared" si="114"/>
        <v>0</v>
      </c>
      <c r="T3190" s="22" t="s">
        <v>830</v>
      </c>
      <c r="U3190" s="5">
        <v>0</v>
      </c>
      <c r="V3190" s="10" t="s">
        <v>9863</v>
      </c>
    </row>
    <row r="3191" spans="1:22" s="4" customFormat="1" ht="51" x14ac:dyDescent="0.2">
      <c r="A3191" s="5" t="s">
        <v>8873</v>
      </c>
      <c r="B3191" s="5" t="s">
        <v>8873</v>
      </c>
      <c r="C3191" s="5"/>
      <c r="D3191" s="6" t="str">
        <f>+VLOOKUP(B3191,'[1]Contratistas-REP legal'!$C$1:$Z$3995,3,FALSE)</f>
        <v>11:11 FILMS Y TV SAS</v>
      </c>
      <c r="E3191" s="6">
        <f>+VLOOKUP(B3191,'[1]Contratistas-REP legal'!$C$1:$Z$3995,5,FALSE)</f>
        <v>901108889</v>
      </c>
      <c r="F3191" s="7" t="s">
        <v>829</v>
      </c>
      <c r="G3191" s="8">
        <f>+VLOOKUP(B3191,'[1]Contratistas-REP legal'!$C$1:$Z$3995,17,FALSE)</f>
        <v>0</v>
      </c>
      <c r="H3191" s="9" t="str">
        <f>+VLOOKUP(B3191,'[1]Contratos electrónicos SECOP II'!$D$1:$AZ$3653,33,FALSE)</f>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v>
      </c>
      <c r="I3191" s="5" t="str">
        <f>+VLOOKUP(B3191,'[1]Contratos electrónicos SECOP II'!$D$1:$AZ$3653,23,FALSE)</f>
        <v>N/A</v>
      </c>
      <c r="J3191" s="5" t="s">
        <v>830</v>
      </c>
      <c r="K3191" s="5" t="str">
        <f>+VLOOKUP(B3191,'[1]Contratos electrónicos SECOP II'!$D$1:$AZ$3653,26,FALSE)</f>
        <v>N/A - Valor Cero / Coproducción</v>
      </c>
      <c r="L3191" s="11">
        <f>+VLOOKUP(B3191,'[1]Contratos electrónicos SECOP II'!$D$1:$AZ$3653,29,FALSE)</f>
        <v>0</v>
      </c>
      <c r="M3191" s="13">
        <v>45560</v>
      </c>
      <c r="N3191" s="13">
        <f>+VLOOKUP(B3191,'[1]Contratos electrónicos SECOP II'!$D$1:$AZ$3653,14,FALSE)</f>
        <v>45561</v>
      </c>
      <c r="O3191" s="13">
        <f>+VLOOKUP(B3191,'[1]Contratos electrónicos SECOP II'!$D$1:$AZ$3653,15,FALSE)</f>
        <v>45561</v>
      </c>
      <c r="P3191" s="15">
        <f t="shared" si="116"/>
        <v>1</v>
      </c>
      <c r="Q3191" s="11" t="s">
        <v>874</v>
      </c>
      <c r="R3191" s="11">
        <v>0</v>
      </c>
      <c r="S3191" s="11">
        <f t="shared" si="114"/>
        <v>0</v>
      </c>
      <c r="T3191" s="22" t="s">
        <v>830</v>
      </c>
      <c r="U3191" s="5">
        <v>0</v>
      </c>
      <c r="V3191" s="10" t="s">
        <v>9864</v>
      </c>
    </row>
    <row r="3192" spans="1:22" s="4" customFormat="1" ht="63.75" x14ac:dyDescent="0.2">
      <c r="A3192" s="5" t="s">
        <v>8874</v>
      </c>
      <c r="B3192" s="5" t="s">
        <v>8874</v>
      </c>
      <c r="C3192" s="5"/>
      <c r="D3192" s="6" t="str">
        <f>+VLOOKUP(B3192,'[1]Contratistas-REP legal'!$C$1:$Z$3995,3,FALSE)</f>
        <v>MOCCA FILMS S.A.S</v>
      </c>
      <c r="E3192" s="6">
        <f>+VLOOKUP(B3192,'[1]Contratistas-REP legal'!$C$1:$Z$3995,5,FALSE)</f>
        <v>900971135</v>
      </c>
      <c r="F3192" s="7" t="s">
        <v>829</v>
      </c>
      <c r="G3192" s="8">
        <f>+VLOOKUP(B3192,'[1]Contratistas-REP legal'!$C$1:$Z$3995,17,FALSE)</f>
        <v>0</v>
      </c>
      <c r="H3192" s="9" t="str">
        <f>+VLOOKUP(B3192,'[1]Contratos electrónicos SECOP II'!$D$1:$AZ$3653,33,FALSE)</f>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
      <c r="I3192" s="5" t="str">
        <f>+VLOOKUP(B3192,'[1]Contratos electrónicos SECOP II'!$D$1:$AZ$3653,23,FALSE)</f>
        <v>N/A</v>
      </c>
      <c r="J3192" s="5" t="s">
        <v>830</v>
      </c>
      <c r="K3192" s="5" t="str">
        <f>+VLOOKUP(B3192,'[1]Contratos electrónicos SECOP II'!$D$1:$AZ$3653,26,FALSE)</f>
        <v>N/A - Valor Cero / Coproducción</v>
      </c>
      <c r="L3192" s="11">
        <f>+VLOOKUP(B3192,'[1]Contratos electrónicos SECOP II'!$D$1:$AZ$3653,29,FALSE)</f>
        <v>0</v>
      </c>
      <c r="M3192" s="13">
        <v>45560</v>
      </c>
      <c r="N3192" s="13">
        <f>+VLOOKUP(B3192,'[1]Contratos electrónicos SECOP II'!$D$1:$AZ$3653,14,FALSE)</f>
        <v>45561</v>
      </c>
      <c r="O3192" s="13">
        <f>+VLOOKUP(B3192,'[1]Contratos electrónicos SECOP II'!$D$1:$AZ$3653,15,FALSE)</f>
        <v>45570</v>
      </c>
      <c r="P3192" s="15">
        <f t="shared" si="116"/>
        <v>10</v>
      </c>
      <c r="Q3192" s="11" t="s">
        <v>874</v>
      </c>
      <c r="R3192" s="11">
        <v>0</v>
      </c>
      <c r="S3192" s="11">
        <f t="shared" si="114"/>
        <v>0</v>
      </c>
      <c r="T3192" s="22" t="s">
        <v>830</v>
      </c>
      <c r="U3192" s="5">
        <v>0</v>
      </c>
      <c r="V3192" s="10" t="s">
        <v>9865</v>
      </c>
    </row>
    <row r="3193" spans="1:22" s="4" customFormat="1" ht="63.75" x14ac:dyDescent="0.2">
      <c r="A3193" s="5" t="s">
        <v>8875</v>
      </c>
      <c r="B3193" s="5" t="s">
        <v>8875</v>
      </c>
      <c r="C3193" s="5"/>
      <c r="D3193" s="6" t="str">
        <f>+VLOOKUP(B3193,'[1]Contratistas-REP legal'!$C$1:$Z$3995,3,FALSE)</f>
        <v>MOCCA FILMS S.A.S</v>
      </c>
      <c r="E3193" s="6">
        <f>+VLOOKUP(B3193,'[1]Contratistas-REP legal'!$C$1:$Z$3995,5,FALSE)</f>
        <v>900971135</v>
      </c>
      <c r="F3193" s="7" t="s">
        <v>829</v>
      </c>
      <c r="G3193" s="8">
        <f>+VLOOKUP(B3193,'[1]Contratistas-REP legal'!$C$1:$Z$3995,17,FALSE)</f>
        <v>0</v>
      </c>
      <c r="H3193" s="9" t="str">
        <f>+VLOOKUP(B3193,'[1]Contratos electrónicos SECOP II'!$D$1:$AZ$3653,33,FALSE)</f>
        <v>El IDARTES se compromete a gestionar las solicitudes de Permiso Unificado de Filmaciones Audiovisuales - PUFA y conceder a MOCCA FILMS SAS el uso y aprovechamiento económico de los espacios públicos para filmaciones audiovisuales registrados y aprobados en la plataforma SUMA y MOCCA FILMS SAS acepta pagar la respectiva retribución económica y cumplir con las condiciones establecidas por el IDARTES y la normatividad vigente para el uso del espacio público en actividades de filmación audiovisual.</v>
      </c>
      <c r="I3193" s="5" t="str">
        <f>+VLOOKUP(B3193,'[1]Contratos electrónicos SECOP II'!$D$1:$AZ$3653,23,FALSE)</f>
        <v>N/A</v>
      </c>
      <c r="J3193" s="5" t="s">
        <v>830</v>
      </c>
      <c r="K3193" s="5" t="str">
        <f>+VLOOKUP(B3193,'[1]Contratos electrónicos SECOP II'!$D$1:$AZ$3653,26,FALSE)</f>
        <v>N/A - Valor Cero / Coproducción</v>
      </c>
      <c r="L3193" s="11">
        <f>+VLOOKUP(B3193,'[1]Contratos electrónicos SECOP II'!$D$1:$AZ$3653,29,FALSE)</f>
        <v>0</v>
      </c>
      <c r="M3193" s="13">
        <v>45561</v>
      </c>
      <c r="N3193" s="13">
        <f>+VLOOKUP(B3193,'[1]Contratos electrónicos SECOP II'!$D$1:$AZ$3653,14,FALSE)</f>
        <v>45562</v>
      </c>
      <c r="O3193" s="13">
        <f>+VLOOKUP(B3193,'[1]Contratos electrónicos SECOP II'!$D$1:$AZ$3653,15,FALSE)</f>
        <v>45565</v>
      </c>
      <c r="P3193" s="15">
        <f t="shared" si="116"/>
        <v>4</v>
      </c>
      <c r="Q3193" s="11" t="s">
        <v>874</v>
      </c>
      <c r="R3193" s="11">
        <v>0</v>
      </c>
      <c r="S3193" s="11">
        <f t="shared" si="114"/>
        <v>0</v>
      </c>
      <c r="T3193" s="22" t="s">
        <v>830</v>
      </c>
      <c r="U3193" s="5">
        <v>0</v>
      </c>
      <c r="V3193" s="10" t="s">
        <v>9866</v>
      </c>
    </row>
    <row r="3194" spans="1:22" s="4" customFormat="1" ht="63.75" x14ac:dyDescent="0.2">
      <c r="A3194" s="5" t="s">
        <v>8876</v>
      </c>
      <c r="B3194" s="5" t="s">
        <v>8876</v>
      </c>
      <c r="C3194" s="5"/>
      <c r="D3194" s="6" t="str">
        <f>+VLOOKUP(B3194,'[1]Contratistas-REP legal'!$C$1:$Z$3995,3,FALSE)</f>
        <v>L O V E P R O D U C C I O N E S SAS</v>
      </c>
      <c r="E3194" s="6">
        <f>+VLOOKUP(B3194,'[1]Contratistas-REP legal'!$C$1:$Z$3995,5,FALSE)</f>
        <v>900464950</v>
      </c>
      <c r="F3194" s="7" t="s">
        <v>829</v>
      </c>
      <c r="G3194" s="8">
        <f>+VLOOKUP(B3194,'[1]Contratistas-REP legal'!$C$1:$Z$3995,17,FALSE)</f>
        <v>0</v>
      </c>
      <c r="H3194" s="9" t="str">
        <f>+VLOOKUP(B3194,'[1]Contratos electrónicos SECOP II'!$D$1:$AZ$3653,33,FALSE)</f>
        <v>El IDARTES se compromete a gestionar las solicitudes de Permiso Unificado de Filmaciones Audiovisuales - PUFA y conceder a LOVE PRODUCCIONES SAS el uso y aprovechamiento económico de los espacios públicos para filmaciones audiovisuales registrados y aprobados en la plataforma SUMA y LOVE PRODUCCIONES SAS acepta pagar la respectiva retribución económica y cumplir con las condiciones establecidas por el IDARTES y la normatividad vigente para el uso del espacio público en actividades de filmac....</v>
      </c>
      <c r="I3194" s="5" t="str">
        <f>+VLOOKUP(B3194,'[1]Contratos electrónicos SECOP II'!$D$1:$AZ$3653,23,FALSE)</f>
        <v>N/A</v>
      </c>
      <c r="J3194" s="5" t="s">
        <v>830</v>
      </c>
      <c r="K3194" s="5" t="str">
        <f>+VLOOKUP(B3194,'[1]Contratos electrónicos SECOP II'!$D$1:$AZ$3653,26,FALSE)</f>
        <v>N/A - Valor Cero / Coproducción</v>
      </c>
      <c r="L3194" s="11">
        <f>+VLOOKUP(B3194,'[1]Contratos electrónicos SECOP II'!$D$1:$AZ$3653,29,FALSE)</f>
        <v>0</v>
      </c>
      <c r="M3194" s="13">
        <v>45561</v>
      </c>
      <c r="N3194" s="13">
        <f>+VLOOKUP(B3194,'[1]Contratos electrónicos SECOP II'!$D$1:$AZ$3653,14,FALSE)</f>
        <v>45562</v>
      </c>
      <c r="O3194" s="13">
        <f>+VLOOKUP(B3194,'[1]Contratos electrónicos SECOP II'!$D$1:$AZ$3653,15,FALSE)</f>
        <v>45562</v>
      </c>
      <c r="P3194" s="15">
        <f t="shared" si="116"/>
        <v>1</v>
      </c>
      <c r="Q3194" s="11" t="s">
        <v>874</v>
      </c>
      <c r="R3194" s="11">
        <v>0</v>
      </c>
      <c r="S3194" s="11">
        <f t="shared" si="114"/>
        <v>0</v>
      </c>
      <c r="T3194" s="22" t="s">
        <v>830</v>
      </c>
      <c r="U3194" s="5">
        <v>0</v>
      </c>
      <c r="V3194" s="10" t="s">
        <v>9867</v>
      </c>
    </row>
    <row r="3195" spans="1:22" s="4" customFormat="1" ht="63.75" x14ac:dyDescent="0.2">
      <c r="A3195" s="5" t="s">
        <v>8877</v>
      </c>
      <c r="B3195" s="5" t="s">
        <v>8877</v>
      </c>
      <c r="C3195" s="5"/>
      <c r="D3195" s="6" t="str">
        <f>+VLOOKUP(B3195,'[1]Contratistas-REP legal'!$C$1:$Z$3995,3,FALSE)</f>
        <v>LA PRE S.A.S</v>
      </c>
      <c r="E3195" s="6">
        <f>+VLOOKUP(B3195,'[1]Contratistas-REP legal'!$C$1:$Z$3995,5,FALSE)</f>
        <v>900981255</v>
      </c>
      <c r="F3195" s="7" t="s">
        <v>829</v>
      </c>
      <c r="G3195" s="8">
        <f>+VLOOKUP(B3195,'[1]Contratistas-REP legal'!$C$1:$Z$3995,17,FALSE)</f>
        <v>0</v>
      </c>
      <c r="H3195" s="9" t="str">
        <f>+VLOOKUP(B3195,'[1]Contratos electrónicos SECOP II'!$D$1:$AZ$3653,33,FALSE)</f>
        <v>El IDARTES se compromete a gestionar las solicitudes de Permiso Unificado de Filmaciones Audiovisuales - PUFA y conceder a LA PRE SAS el uso y aprovechamiento económico de los espacios públicos para filmaciones audiovisuales registrados y aprobados en la plataforma SUMA y LA PRE SAS acepta pagar la respectiva retribución económica y cumplir con las condiciones establecidas por el IDARTES y la normatividad vigente para el uso del espacio público en actividades de filmación audiovisual.</v>
      </c>
      <c r="I3195" s="5" t="str">
        <f>+VLOOKUP(B3195,'[1]Contratos electrónicos SECOP II'!$D$1:$AZ$3653,23,FALSE)</f>
        <v>N/A</v>
      </c>
      <c r="J3195" s="5" t="s">
        <v>830</v>
      </c>
      <c r="K3195" s="5" t="str">
        <f>+VLOOKUP(B3195,'[1]Contratos electrónicos SECOP II'!$D$1:$AZ$3653,26,FALSE)</f>
        <v>N/A - Valor Cero / Coproducción</v>
      </c>
      <c r="L3195" s="11">
        <f>+VLOOKUP(B3195,'[1]Contratos electrónicos SECOP II'!$D$1:$AZ$3653,29,FALSE)</f>
        <v>0</v>
      </c>
      <c r="M3195" s="13">
        <v>45562</v>
      </c>
      <c r="N3195" s="13">
        <f>+VLOOKUP(B3195,'[1]Contratos electrónicos SECOP II'!$D$1:$AZ$3653,14,FALSE)</f>
        <v>45563</v>
      </c>
      <c r="O3195" s="13">
        <f>+VLOOKUP(B3195,'[1]Contratos electrónicos SECOP II'!$D$1:$AZ$3653,15,FALSE)</f>
        <v>45563</v>
      </c>
      <c r="P3195" s="15">
        <f t="shared" si="116"/>
        <v>1</v>
      </c>
      <c r="Q3195" s="11" t="s">
        <v>874</v>
      </c>
      <c r="R3195" s="11">
        <v>0</v>
      </c>
      <c r="S3195" s="11">
        <f t="shared" si="114"/>
        <v>0</v>
      </c>
      <c r="T3195" s="22" t="s">
        <v>830</v>
      </c>
      <c r="U3195" s="5">
        <v>0</v>
      </c>
      <c r="V3195" s="10" t="s">
        <v>9868</v>
      </c>
    </row>
    <row r="3196" spans="1:22" s="4" customFormat="1" ht="63.75" x14ac:dyDescent="0.2">
      <c r="A3196" s="5" t="s">
        <v>8878</v>
      </c>
      <c r="B3196" s="5" t="s">
        <v>8878</v>
      </c>
      <c r="C3196" s="5"/>
      <c r="D3196" s="6" t="str">
        <f>+VLOOKUP(B3196,'[1]Contratistas-REP legal'!$C$1:$Z$3995,3,FALSE)</f>
        <v>LA PRE S.A.S</v>
      </c>
      <c r="E3196" s="6">
        <f>+VLOOKUP(B3196,'[1]Contratistas-REP legal'!$C$1:$Z$3995,5,FALSE)</f>
        <v>900981255</v>
      </c>
      <c r="F3196" s="7" t="s">
        <v>829</v>
      </c>
      <c r="G3196" s="8">
        <f>+VLOOKUP(B3196,'[1]Contratistas-REP legal'!$C$1:$Z$3995,17,FALSE)</f>
        <v>0</v>
      </c>
      <c r="H3196" s="9" t="str">
        <f>+VLOOKUP(B3196,'[1]Contratos electrónicos SECOP II'!$D$1:$AZ$3653,33,FALSE)</f>
        <v>El IDARTES se compromete a gestionar las solicitudes de Permiso Unificado de Filmaciones Audiovisuales - PUFA y conceder a LA PRE SAS el uso y aprovechamiento económico de los espacios públicos para filmaciones audiovisuales registrados y aprobados en la plataforma SUMA y LA PRE SAS acepta pagar la respectiva retribución económica y cumplir con las condiciones establecidas por el IDARTES y la normatividad vigente para el uso del espacio público en actividades de filmación audiovisual.</v>
      </c>
      <c r="I3196" s="5" t="str">
        <f>+VLOOKUP(B3196,'[1]Contratos electrónicos SECOP II'!$D$1:$AZ$3653,23,FALSE)</f>
        <v>N/A</v>
      </c>
      <c r="J3196" s="5" t="s">
        <v>830</v>
      </c>
      <c r="K3196" s="5" t="str">
        <f>+VLOOKUP(B3196,'[1]Contratos electrónicos SECOP II'!$D$1:$AZ$3653,26,FALSE)</f>
        <v>N/A - Valor Cero / Coproducción</v>
      </c>
      <c r="L3196" s="11">
        <f>+VLOOKUP(B3196,'[1]Contratos electrónicos SECOP II'!$D$1:$AZ$3653,29,FALSE)</f>
        <v>0</v>
      </c>
      <c r="M3196" s="13">
        <v>45562</v>
      </c>
      <c r="N3196" s="13">
        <f>+VLOOKUP(B3196,'[1]Contratos electrónicos SECOP II'!$D$1:$AZ$3653,14,FALSE)</f>
        <v>45563</v>
      </c>
      <c r="O3196" s="13">
        <f>+VLOOKUP(B3196,'[1]Contratos electrónicos SECOP II'!$D$1:$AZ$3653,15,FALSE)</f>
        <v>45563</v>
      </c>
      <c r="P3196" s="15">
        <f t="shared" si="116"/>
        <v>1</v>
      </c>
      <c r="Q3196" s="11" t="s">
        <v>874</v>
      </c>
      <c r="R3196" s="11">
        <v>0</v>
      </c>
      <c r="S3196" s="11">
        <f t="shared" si="114"/>
        <v>0</v>
      </c>
      <c r="T3196" s="22" t="s">
        <v>830</v>
      </c>
      <c r="U3196" s="5">
        <v>0</v>
      </c>
      <c r="V3196" s="10" t="s">
        <v>9869</v>
      </c>
    </row>
    <row r="3197" spans="1:22" s="4" customFormat="1" ht="63.75" x14ac:dyDescent="0.2">
      <c r="A3197" s="5" t="s">
        <v>8879</v>
      </c>
      <c r="B3197" s="5" t="s">
        <v>8879</v>
      </c>
      <c r="C3197" s="5"/>
      <c r="D3197" s="6" t="str">
        <f>+VLOOKUP(B3197,'[1]Contratistas-REP legal'!$C$1:$Z$3995,3,FALSE)</f>
        <v>LA PRE S.A.S</v>
      </c>
      <c r="E3197" s="6">
        <f>+VLOOKUP(B3197,'[1]Contratistas-REP legal'!$C$1:$Z$3995,5,FALSE)</f>
        <v>900981255</v>
      </c>
      <c r="F3197" s="7" t="s">
        <v>829</v>
      </c>
      <c r="G3197" s="8">
        <f>+VLOOKUP(B3197,'[1]Contratistas-REP legal'!$C$1:$Z$3995,17,FALSE)</f>
        <v>0</v>
      </c>
      <c r="H3197" s="9" t="str">
        <f>+VLOOKUP(B3197,'[1]Contratos electrónicos SECOP II'!$D$1:$AZ$3653,33,FALSE)</f>
        <v>El IDARTES se compromete a gestionar las solicitudes de Permiso Unificado de Filmaciones Audiovisuales - PUFA y conceder a LA PRE SAS el uso y aprovechamiento económico de los espacios públicos para filmaciones audiovisuales registrados y aprobados en la plataforma SUMA y LA PRE SAS acepta pagar la respectiva retribución económica y cumplir con las condiciones establecidas por el IDARTES y la normatividad vigente para el uso del espacio público en actividades de filmación audiovisual.</v>
      </c>
      <c r="I3197" s="5" t="str">
        <f>+VLOOKUP(B3197,'[1]Contratos electrónicos SECOP II'!$D$1:$AZ$3653,23,FALSE)</f>
        <v>N/A</v>
      </c>
      <c r="J3197" s="5" t="s">
        <v>830</v>
      </c>
      <c r="K3197" s="5" t="str">
        <f>+VLOOKUP(B3197,'[1]Contratos electrónicos SECOP II'!$D$1:$AZ$3653,26,FALSE)</f>
        <v>N/A - Valor Cero / Coproducción</v>
      </c>
      <c r="L3197" s="11">
        <f>+VLOOKUP(B3197,'[1]Contratos electrónicos SECOP II'!$D$1:$AZ$3653,29,FALSE)</f>
        <v>0</v>
      </c>
      <c r="M3197" s="13">
        <v>45562</v>
      </c>
      <c r="N3197" s="13">
        <f>+VLOOKUP(B3197,'[1]Contratos electrónicos SECOP II'!$D$1:$AZ$3653,14,FALSE)</f>
        <v>45563</v>
      </c>
      <c r="O3197" s="13">
        <f>+VLOOKUP(B3197,'[1]Contratos electrónicos SECOP II'!$D$1:$AZ$3653,15,FALSE)</f>
        <v>45563</v>
      </c>
      <c r="P3197" s="15">
        <f t="shared" si="116"/>
        <v>1</v>
      </c>
      <c r="Q3197" s="11" t="s">
        <v>874</v>
      </c>
      <c r="R3197" s="11">
        <v>0</v>
      </c>
      <c r="S3197" s="11">
        <f t="shared" si="114"/>
        <v>0</v>
      </c>
      <c r="T3197" s="22" t="s">
        <v>830</v>
      </c>
      <c r="U3197" s="5">
        <v>0</v>
      </c>
      <c r="V3197" s="10" t="s">
        <v>9870</v>
      </c>
    </row>
    <row r="3198" spans="1:22" s="4" customFormat="1" ht="51" x14ac:dyDescent="0.2">
      <c r="A3198" s="5" t="s">
        <v>8880</v>
      </c>
      <c r="B3198" s="5" t="s">
        <v>8880</v>
      </c>
      <c r="C3198" s="5"/>
      <c r="D3198" s="6" t="str">
        <f>+VLOOKUP(B3198,'[1]Contratistas-REP legal'!$C$1:$Z$3995,3,FALSE)</f>
        <v>11:11 FILMS Y TV SAS</v>
      </c>
      <c r="E3198" s="6">
        <f>+VLOOKUP(B3198,'[1]Contratistas-REP legal'!$C$1:$Z$3995,5,FALSE)</f>
        <v>901108889</v>
      </c>
      <c r="F3198" s="7" t="s">
        <v>829</v>
      </c>
      <c r="G3198" s="8">
        <f>+VLOOKUP(B3198,'[1]Contratistas-REP legal'!$C$1:$Z$3995,17,FALSE)</f>
        <v>0</v>
      </c>
      <c r="H3198" s="9" t="str">
        <f>+VLOOKUP(B3198,'[1]Contratos electrónicos SECOP II'!$D$1:$AZ$3653,33,FALSE)</f>
        <v>El IDARTES se compromete a gestionar las solicitudes de Permiso Unificado de Filmaciones Audiovisuales - PUFA y conceder a 11:11 FILMS Y TV SAS el uso y aprovechamiento económico de los espacios públicos para filmaciones audiovisuales registrados y aprobados en la plataforma SUMA y 11:11 FILMS Y TV SAS acepta pagar la respectiva retribución económica y cumplir con las condiciones establecidas por el IDARTES y la normatividad vigente para el uso del espacio público para las actividades de film...</v>
      </c>
      <c r="I3198" s="5" t="str">
        <f>+VLOOKUP(B3198,'[1]Contratos electrónicos SECOP II'!$D$1:$AZ$3653,23,FALSE)</f>
        <v>N/A</v>
      </c>
      <c r="J3198" s="5" t="s">
        <v>830</v>
      </c>
      <c r="K3198" s="5" t="str">
        <f>+VLOOKUP(B3198,'[1]Contratos electrónicos SECOP II'!$D$1:$AZ$3653,26,FALSE)</f>
        <v>N/A - Valor Cero / Coproducción</v>
      </c>
      <c r="L3198" s="11">
        <f>+VLOOKUP(B3198,'[1]Contratos electrónicos SECOP II'!$D$1:$AZ$3653,29,FALSE)</f>
        <v>0</v>
      </c>
      <c r="M3198" s="13">
        <v>45562</v>
      </c>
      <c r="N3198" s="13">
        <f>+VLOOKUP(B3198,'[1]Contratos electrónicos SECOP II'!$D$1:$AZ$3653,14,FALSE)</f>
        <v>45565</v>
      </c>
      <c r="O3198" s="13">
        <f>+VLOOKUP(B3198,'[1]Contratos electrónicos SECOP II'!$D$1:$AZ$3653,15,FALSE)</f>
        <v>45565</v>
      </c>
      <c r="P3198" s="15">
        <f t="shared" si="116"/>
        <v>1</v>
      </c>
      <c r="Q3198" s="11" t="s">
        <v>874</v>
      </c>
      <c r="R3198" s="11">
        <v>0</v>
      </c>
      <c r="S3198" s="11">
        <f t="shared" si="114"/>
        <v>0</v>
      </c>
      <c r="T3198" s="22" t="s">
        <v>830</v>
      </c>
      <c r="U3198" s="5">
        <v>0</v>
      </c>
      <c r="V3198" s="10" t="s">
        <v>9871</v>
      </c>
    </row>
  </sheetData>
  <sheetProtection selectLockedCells="1" selectUnlockedCells="1"/>
  <autoFilter ref="A2:HW3198" xr:uid="{00000000-0001-0000-0000-000000000000}">
    <filterColumn colId="15" showButton="0"/>
  </autoFilter>
  <mergeCells count="2">
    <mergeCell ref="P2:Q2"/>
    <mergeCell ref="A1:V1"/>
  </mergeCells>
  <pageMargins left="0.74791666666666667" right="0.74791666666666667" top="0.98402777777777772" bottom="0.98402777777777772"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CONTRATACION 2023</vt:lpstr>
      <vt:lpstr>__Anonymous_Sheet_DB__1</vt:lpstr>
      <vt:lpstr>'CONTRATACION 2023'!Excel_BuiltIn__FilterDatabase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Hernan Alfredo Castellanos Mora</dc:creator>
  <cp:lastModifiedBy>Jafet Alvarez</cp:lastModifiedBy>
  <dcterms:created xsi:type="dcterms:W3CDTF">2017-03-18T00:09:20Z</dcterms:created>
  <dcterms:modified xsi:type="dcterms:W3CDTF">2025-03-03T20:22:43Z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299739c-ad3d-4908-806e-4d91151a6e13_Enabled">
    <vt:lpwstr>true</vt:lpwstr>
  </property>
  <property fmtid="{D5CDD505-2E9C-101B-9397-08002B2CF9AE}" pid="3" name="MSIP_Label_1299739c-ad3d-4908-806e-4d91151a6e13_SetDate">
    <vt:lpwstr>2022-10-26T15:13:50Z</vt:lpwstr>
  </property>
  <property fmtid="{D5CDD505-2E9C-101B-9397-08002B2CF9AE}" pid="4" name="MSIP_Label_1299739c-ad3d-4908-806e-4d91151a6e13_Method">
    <vt:lpwstr>Standard</vt:lpwstr>
  </property>
  <property fmtid="{D5CDD505-2E9C-101B-9397-08002B2CF9AE}" pid="5" name="MSIP_Label_1299739c-ad3d-4908-806e-4d91151a6e13_Name">
    <vt:lpwstr>All Employees (Unrestricted)</vt:lpwstr>
  </property>
  <property fmtid="{D5CDD505-2E9C-101B-9397-08002B2CF9AE}" pid="6" name="MSIP_Label_1299739c-ad3d-4908-806e-4d91151a6e13_SiteId">
    <vt:lpwstr>cbc2c381-2f2e-4d93-91d1-506c9316ace7</vt:lpwstr>
  </property>
  <property fmtid="{D5CDD505-2E9C-101B-9397-08002B2CF9AE}" pid="7" name="MSIP_Label_1299739c-ad3d-4908-806e-4d91151a6e13_ActionId">
    <vt:lpwstr>d414c5f5-1575-4786-beff-6fe11bff2748</vt:lpwstr>
  </property>
  <property fmtid="{D5CDD505-2E9C-101B-9397-08002B2CF9AE}" pid="8" name="MSIP_Label_1299739c-ad3d-4908-806e-4d91151a6e13_ContentBits">
    <vt:lpwstr>0</vt:lpwstr>
  </property>
</Properties>
</file>